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externalLinks/externalLink4.xml" ContentType="application/vnd.openxmlformats-officedocument.spreadsheetml.externalLink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5.xml" ContentType="application/vnd.openxmlformats-officedocument.spreadsheetml.externalLink+xml"/>
  <Override PartName="/docProps/custom.xml" ContentType="application/vnd.openxmlformats-officedocument.custom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29"/>
  <workbookPr codeName="ThisWorkbook"/>
  <mc:AlternateContent xmlns:mc="http://schemas.openxmlformats.org/markup-compatibility/2006">
    <mc:Choice Requires="x15">
      <x15ac:absPath xmlns:x15ac="http://schemas.microsoft.com/office/spreadsheetml/2010/11/ac" url="E:\2022年环保工作\一季度提报资料清单(桩西采油厂)\六、排污许可\2022年排污许可台账\"/>
    </mc:Choice>
  </mc:AlternateContent>
  <xr:revisionPtr revIDLastSave="0" documentId="13_ncr:1_{CDFCEA2E-EF3D-4268-8265-7BD075F48D0E}" xr6:coauthVersionLast="47" xr6:coauthVersionMax="47" xr10:uidLastSave="{00000000-0000-0000-0000-000000000000}"/>
  <bookViews>
    <workbookView xWindow="-120" yWindow="-120" windowWidth="29040" windowHeight="15840" firstSheet="10" activeTab="10" xr2:uid="{00000000-000D-0000-FFFF-FFFF00000000}"/>
  </bookViews>
  <sheets>
    <sheet name="汇总" sheetId="1" state="hidden" r:id="rId1"/>
    <sheet name="现河" sheetId="14" state="hidden" r:id="rId2"/>
    <sheet name="东辛" sheetId="13" state="hidden" r:id="rId3"/>
    <sheet name="东胜" sheetId="12" state="hidden" r:id="rId4"/>
    <sheet name="孤岛" sheetId="11" state="hidden" r:id="rId5"/>
    <sheet name="开发中心" sheetId="10" state="hidden" r:id="rId6"/>
    <sheet name="鲁明" sheetId="9" state="hidden" r:id="rId7"/>
    <sheet name="河口" sheetId="8" state="hidden" r:id="rId8"/>
    <sheet name="监测工作统计" sheetId="7" state="hidden" r:id="rId9"/>
    <sheet name="台账" sheetId="15" state="hidden" r:id="rId10"/>
    <sheet name="桩西2022总站新表" sheetId="17" r:id="rId11"/>
    <sheet name="全项监测" sheetId="19" r:id="rId12"/>
    <sheet name="全项监测1" sheetId="18" r:id="rId13"/>
    <sheet name="桩西" sheetId="16" state="hidden" r:id="rId14"/>
    <sheet name="临盘" sheetId="6" state="hidden" r:id="rId15"/>
    <sheet name="纯梁" sheetId="5" state="hidden" r:id="rId16"/>
    <sheet name="鲁胜" sheetId="3" state="hidden" r:id="rId17"/>
    <sheet name="滨南" sheetId="2" state="hidden" r:id="rId18"/>
  </sheets>
  <externalReferences>
    <externalReference r:id="rId19"/>
    <externalReference r:id="rId20"/>
    <externalReference r:id="rId21"/>
    <externalReference r:id="rId22"/>
    <externalReference r:id="rId23"/>
  </externalReferences>
  <definedNames>
    <definedName name="_xlnm._FilterDatabase" localSheetId="0" hidden="1">汇总!$A$2:$BL$4240</definedName>
    <definedName name="_xlnm._FilterDatabase" localSheetId="8" hidden="1">监测工作统计!#REF!</definedName>
    <definedName name="_xlnm._FilterDatabase" localSheetId="9" hidden="1">台账!$AH$1:$AH$235</definedName>
    <definedName name="_xlnm._FilterDatabase" localSheetId="13" hidden="1">桩西!$A$4:$BQ$276</definedName>
    <definedName name="_xlnm._FilterDatabase" localSheetId="10" hidden="1">桩西2022总站新表!$A$4:$BT$276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424" i="5" l="1"/>
  <c r="F423" i="5"/>
  <c r="F422" i="5"/>
  <c r="F421" i="5"/>
  <c r="F420" i="5"/>
  <c r="F419" i="5"/>
  <c r="F418" i="5"/>
  <c r="F417" i="5"/>
  <c r="F416" i="5"/>
  <c r="F415" i="5"/>
  <c r="F414" i="5"/>
  <c r="F413" i="5"/>
  <c r="F412" i="5"/>
  <c r="F411" i="5"/>
  <c r="F410" i="5"/>
  <c r="F409" i="5"/>
  <c r="F408" i="5"/>
  <c r="F407" i="5"/>
  <c r="F406" i="5"/>
  <c r="F405" i="5"/>
  <c r="F404" i="5"/>
  <c r="F403" i="5"/>
  <c r="F402" i="5"/>
  <c r="F401" i="5"/>
  <c r="F400" i="5"/>
  <c r="F399" i="5"/>
  <c r="F398" i="5"/>
  <c r="F397" i="5"/>
  <c r="F396" i="5"/>
  <c r="F395" i="5"/>
  <c r="F394" i="5"/>
  <c r="F393" i="5"/>
  <c r="F392" i="5"/>
  <c r="F391" i="5"/>
  <c r="F390" i="5"/>
  <c r="F389" i="5"/>
  <c r="F388" i="5"/>
  <c r="F387" i="5"/>
  <c r="F386" i="5"/>
  <c r="F385" i="5"/>
  <c r="F384" i="5"/>
  <c r="F383" i="5"/>
  <c r="F382" i="5"/>
  <c r="F381" i="5"/>
  <c r="F380" i="5"/>
  <c r="F379" i="5"/>
  <c r="F378" i="5"/>
  <c r="F377" i="5"/>
  <c r="F376" i="5"/>
  <c r="F375" i="5"/>
  <c r="F374" i="5"/>
  <c r="F373" i="5"/>
  <c r="F372" i="5"/>
  <c r="F371" i="5"/>
  <c r="F370" i="5"/>
  <c r="F369" i="5"/>
  <c r="F368" i="5"/>
  <c r="F367" i="5"/>
  <c r="F366" i="5"/>
  <c r="F365" i="5"/>
  <c r="F364" i="5"/>
  <c r="F363" i="5"/>
  <c r="F362" i="5"/>
  <c r="F361" i="5"/>
  <c r="F360" i="5"/>
  <c r="F359" i="5"/>
  <c r="F358" i="5"/>
  <c r="F357" i="5"/>
  <c r="F356" i="5"/>
  <c r="F355" i="5"/>
  <c r="F354" i="5"/>
  <c r="F353" i="5"/>
  <c r="F352" i="5"/>
  <c r="F351" i="5"/>
  <c r="F350" i="5"/>
  <c r="F349" i="5"/>
  <c r="F348" i="5"/>
  <c r="F347" i="5"/>
  <c r="F346" i="5"/>
  <c r="F345" i="5"/>
  <c r="F344" i="5"/>
  <c r="F343" i="5"/>
  <c r="F342" i="5"/>
  <c r="F341" i="5"/>
  <c r="F340" i="5"/>
  <c r="F339" i="5"/>
  <c r="F338" i="5"/>
  <c r="F337" i="5"/>
  <c r="F336" i="5"/>
  <c r="F335" i="5"/>
  <c r="F334" i="5"/>
  <c r="F333" i="5"/>
  <c r="F332" i="5"/>
  <c r="F331" i="5"/>
  <c r="F330" i="5"/>
  <c r="F329" i="5"/>
  <c r="F328" i="5"/>
  <c r="F327" i="5"/>
  <c r="F326" i="5"/>
  <c r="F325" i="5"/>
  <c r="F324" i="5"/>
  <c r="F323" i="5"/>
  <c r="F322" i="5"/>
  <c r="F321" i="5"/>
  <c r="F320" i="5"/>
  <c r="F319" i="5"/>
  <c r="F318" i="5"/>
  <c r="F317" i="5"/>
  <c r="F316" i="5"/>
  <c r="F315" i="5"/>
  <c r="F314" i="5"/>
  <c r="F313" i="5"/>
  <c r="F312" i="5"/>
  <c r="F311" i="5"/>
  <c r="F310" i="5"/>
  <c r="F309" i="5"/>
  <c r="BN2653" i="18"/>
  <c r="BM2653" i="18"/>
  <c r="BL2653" i="18"/>
  <c r="BN2652" i="18"/>
  <c r="BM2652" i="18"/>
  <c r="BL2652" i="18"/>
  <c r="BN2651" i="18"/>
  <c r="BM2651" i="18"/>
  <c r="BL2651" i="18"/>
  <c r="BN2650" i="18"/>
  <c r="BM2650" i="18"/>
  <c r="BL2650" i="18"/>
  <c r="BN2649" i="18"/>
  <c r="BM2649" i="18"/>
  <c r="BL2649" i="18"/>
  <c r="BN2648" i="18"/>
  <c r="BM2648" i="18"/>
  <c r="BL2648" i="18"/>
  <c r="BN2647" i="18"/>
  <c r="BM2647" i="18"/>
  <c r="BL2647" i="18"/>
  <c r="BN2646" i="18"/>
  <c r="BM2646" i="18"/>
  <c r="BL2646" i="18"/>
  <c r="BN2645" i="18"/>
  <c r="BM2645" i="18"/>
  <c r="BL2645" i="18"/>
  <c r="BN2644" i="18"/>
  <c r="BM2644" i="18"/>
  <c r="BL2644" i="18"/>
  <c r="BN2643" i="18"/>
  <c r="BM2643" i="18"/>
  <c r="BL2643" i="18"/>
  <c r="BN2642" i="18"/>
  <c r="BM2642" i="18"/>
  <c r="BL2642" i="18"/>
  <c r="BN2641" i="18"/>
  <c r="BM2641" i="18"/>
  <c r="BL2641" i="18"/>
  <c r="BN2640" i="18"/>
  <c r="BM2640" i="18"/>
  <c r="BL2640" i="18"/>
  <c r="BN2639" i="18"/>
  <c r="BM2639" i="18"/>
  <c r="BL2639" i="18"/>
  <c r="BN2638" i="18"/>
  <c r="BM2638" i="18"/>
  <c r="BL2638" i="18"/>
  <c r="BN2637" i="18"/>
  <c r="BM2637" i="18"/>
  <c r="BL2637" i="18"/>
  <c r="BN2636" i="18"/>
  <c r="BM2636" i="18"/>
  <c r="BL2636" i="18"/>
  <c r="BN2635" i="18"/>
  <c r="BM2635" i="18"/>
  <c r="BL2635" i="18"/>
  <c r="BN2634" i="18"/>
  <c r="BM2634" i="18"/>
  <c r="BL2634" i="18"/>
  <c r="BN2633" i="18"/>
  <c r="BM2633" i="18"/>
  <c r="BL2633" i="18"/>
  <c r="BN2632" i="18"/>
  <c r="BM2632" i="18"/>
  <c r="BL2632" i="18"/>
  <c r="BN2631" i="18"/>
  <c r="BM2631" i="18"/>
  <c r="BL2631" i="18"/>
  <c r="BN2630" i="18"/>
  <c r="BM2630" i="18"/>
  <c r="BL2630" i="18"/>
  <c r="BN2629" i="18"/>
  <c r="BM2629" i="18"/>
  <c r="BL2629" i="18"/>
  <c r="BN2628" i="18"/>
  <c r="BM2628" i="18"/>
  <c r="BL2628" i="18"/>
  <c r="BN2627" i="18"/>
  <c r="BM2627" i="18"/>
  <c r="BL2627" i="18"/>
  <c r="BN2626" i="18"/>
  <c r="BM2626" i="18"/>
  <c r="BL2626" i="18"/>
  <c r="BN2625" i="18"/>
  <c r="BM2625" i="18"/>
  <c r="BL2625" i="18"/>
  <c r="BN2624" i="18"/>
  <c r="BM2624" i="18"/>
  <c r="BL2624" i="18"/>
  <c r="BN2623" i="18"/>
  <c r="BM2623" i="18"/>
  <c r="BL2623" i="18"/>
  <c r="BN2622" i="18"/>
  <c r="BM2622" i="18"/>
  <c r="BL2622" i="18"/>
  <c r="BN2621" i="18"/>
  <c r="BM2621" i="18"/>
  <c r="BL2621" i="18"/>
  <c r="BN2620" i="18"/>
  <c r="BM2620" i="18"/>
  <c r="BL2620" i="18"/>
  <c r="BN2619" i="18"/>
  <c r="BM2619" i="18"/>
  <c r="BL2619" i="18"/>
  <c r="BN2618" i="18"/>
  <c r="BM2618" i="18"/>
  <c r="BL2618" i="18"/>
  <c r="BN2617" i="18"/>
  <c r="BM2617" i="18"/>
  <c r="BL2617" i="18"/>
  <c r="BN2616" i="18"/>
  <c r="BM2616" i="18"/>
  <c r="BL2616" i="18"/>
  <c r="BN2615" i="18"/>
  <c r="BM2615" i="18"/>
  <c r="BL2615" i="18"/>
  <c r="BN2614" i="18"/>
  <c r="BM2614" i="18"/>
  <c r="BL2614" i="18"/>
  <c r="BN2613" i="18"/>
  <c r="BM2613" i="18"/>
  <c r="BL2613" i="18"/>
  <c r="BN2612" i="18"/>
  <c r="BM2612" i="18"/>
  <c r="BL2612" i="18"/>
  <c r="BN2611" i="18"/>
  <c r="BM2611" i="18"/>
  <c r="BL2611" i="18"/>
  <c r="BN2610" i="18"/>
  <c r="BM2610" i="18"/>
  <c r="BL2610" i="18"/>
  <c r="BN2609" i="18"/>
  <c r="BM2609" i="18"/>
  <c r="BL2609" i="18"/>
  <c r="BN2608" i="18"/>
  <c r="BM2608" i="18"/>
  <c r="BL2608" i="18"/>
  <c r="BN2607" i="18"/>
  <c r="BM2607" i="18"/>
  <c r="BL2607" i="18"/>
  <c r="BN2606" i="18"/>
  <c r="BM2606" i="18"/>
  <c r="BL2606" i="18"/>
  <c r="BN2605" i="18"/>
  <c r="BM2605" i="18"/>
  <c r="BL2605" i="18"/>
  <c r="BN2604" i="18"/>
  <c r="BM2604" i="18"/>
  <c r="BL2604" i="18"/>
  <c r="BN2603" i="18"/>
  <c r="BM2603" i="18"/>
  <c r="BL2603" i="18"/>
  <c r="BN2602" i="18"/>
  <c r="BM2602" i="18"/>
  <c r="BL2602" i="18"/>
  <c r="BN2601" i="18"/>
  <c r="BM2601" i="18"/>
  <c r="BL2601" i="18"/>
  <c r="BN2600" i="18"/>
  <c r="BM2600" i="18"/>
  <c r="BL2600" i="18"/>
  <c r="BN2599" i="18"/>
  <c r="BM2599" i="18"/>
  <c r="BL2599" i="18"/>
  <c r="BN2598" i="18"/>
  <c r="BM2598" i="18"/>
  <c r="BL2598" i="18"/>
  <c r="BN2597" i="18"/>
  <c r="BM2597" i="18"/>
  <c r="BL2597" i="18"/>
  <c r="BN2596" i="18"/>
  <c r="BM2596" i="18"/>
  <c r="BL2596" i="18"/>
  <c r="BN2595" i="18"/>
  <c r="BM2595" i="18"/>
  <c r="BL2595" i="18"/>
  <c r="BN2594" i="18"/>
  <c r="BM2594" i="18"/>
  <c r="BL2594" i="18"/>
  <c r="BN2593" i="18"/>
  <c r="BM2593" i="18"/>
  <c r="BL2593" i="18"/>
  <c r="BN2592" i="18"/>
  <c r="BM2592" i="18"/>
  <c r="BL2592" i="18"/>
  <c r="BN2591" i="18"/>
  <c r="BM2591" i="18"/>
  <c r="BL2591" i="18"/>
  <c r="BN2590" i="18"/>
  <c r="BM2590" i="18"/>
  <c r="BL2590" i="18"/>
  <c r="BN2589" i="18"/>
  <c r="BM2589" i="18"/>
  <c r="BL2589" i="18"/>
  <c r="BN2588" i="18"/>
  <c r="BM2588" i="18"/>
  <c r="BL2588" i="18"/>
  <c r="BN2587" i="18"/>
  <c r="BM2587" i="18"/>
  <c r="BL2587" i="18"/>
  <c r="BN2586" i="18"/>
  <c r="BM2586" i="18"/>
  <c r="BL2586" i="18"/>
  <c r="BN2585" i="18"/>
  <c r="BM2585" i="18"/>
  <c r="BL2585" i="18"/>
  <c r="BN2584" i="18"/>
  <c r="BM2584" i="18"/>
  <c r="BL2584" i="18"/>
  <c r="BN2583" i="18"/>
  <c r="BM2583" i="18"/>
  <c r="BL2583" i="18"/>
  <c r="BN2582" i="18"/>
  <c r="BM2582" i="18"/>
  <c r="BL2582" i="18"/>
  <c r="BN2581" i="18"/>
  <c r="BM2581" i="18"/>
  <c r="BL2581" i="18"/>
  <c r="BN2580" i="18"/>
  <c r="BM2580" i="18"/>
  <c r="BL2580" i="18"/>
  <c r="BN2579" i="18"/>
  <c r="BM2579" i="18"/>
  <c r="BL2579" i="18"/>
  <c r="BN2578" i="18"/>
  <c r="BM2578" i="18"/>
  <c r="BL2578" i="18"/>
  <c r="BN2577" i="18"/>
  <c r="BM2577" i="18"/>
  <c r="BL2577" i="18"/>
  <c r="BN2576" i="18"/>
  <c r="BM2576" i="18"/>
  <c r="BL2576" i="18"/>
  <c r="BN2575" i="18"/>
  <c r="BM2575" i="18"/>
  <c r="BL2575" i="18"/>
  <c r="BN2574" i="18"/>
  <c r="BM2574" i="18"/>
  <c r="BL2574" i="18"/>
  <c r="BN2573" i="18"/>
  <c r="BM2573" i="18"/>
  <c r="BL2573" i="18"/>
  <c r="BN2572" i="18"/>
  <c r="BM2572" i="18"/>
  <c r="BL2572" i="18"/>
  <c r="BN2571" i="18"/>
  <c r="BM2571" i="18"/>
  <c r="BL2571" i="18"/>
  <c r="BN2570" i="18"/>
  <c r="BM2570" i="18"/>
  <c r="BL2570" i="18"/>
  <c r="BN2569" i="18"/>
  <c r="BM2569" i="18"/>
  <c r="BL2569" i="18"/>
  <c r="BN2568" i="18"/>
  <c r="BM2568" i="18"/>
  <c r="BL2568" i="18"/>
  <c r="BN2567" i="18"/>
  <c r="BM2567" i="18"/>
  <c r="BL2567" i="18"/>
  <c r="BN2566" i="18"/>
  <c r="BM2566" i="18"/>
  <c r="BL2566" i="18"/>
  <c r="BN2565" i="18"/>
  <c r="BM2565" i="18"/>
  <c r="BL2565" i="18"/>
  <c r="BN2564" i="18"/>
  <c r="BM2564" i="18"/>
  <c r="BL2564" i="18"/>
  <c r="BN2563" i="18"/>
  <c r="BM2563" i="18"/>
  <c r="BL2563" i="18"/>
  <c r="BN2562" i="18"/>
  <c r="BM2562" i="18"/>
  <c r="BL2562" i="18"/>
  <c r="BN2561" i="18"/>
  <c r="BM2561" i="18"/>
  <c r="BL2561" i="18"/>
  <c r="BN2560" i="18"/>
  <c r="BM2560" i="18"/>
  <c r="BL2560" i="18"/>
  <c r="BN2559" i="18"/>
  <c r="BM2559" i="18"/>
  <c r="BL2559" i="18"/>
  <c r="BN2558" i="18"/>
  <c r="BM2558" i="18"/>
  <c r="BL2558" i="18"/>
  <c r="BN2557" i="18"/>
  <c r="BM2557" i="18"/>
  <c r="BL2557" i="18"/>
  <c r="BN2556" i="18"/>
  <c r="BM2556" i="18"/>
  <c r="BL2556" i="18"/>
  <c r="BN2555" i="18"/>
  <c r="BM2555" i="18"/>
  <c r="BL2555" i="18"/>
  <c r="BN2554" i="18"/>
  <c r="BM2554" i="18"/>
  <c r="BL2554" i="18"/>
  <c r="BN2553" i="18"/>
  <c r="BM2553" i="18"/>
  <c r="BL2553" i="18"/>
  <c r="BN2552" i="18"/>
  <c r="BM2552" i="18"/>
  <c r="BL2552" i="18"/>
  <c r="BN2551" i="18"/>
  <c r="BM2551" i="18"/>
  <c r="BL2551" i="18"/>
  <c r="BN2550" i="18"/>
  <c r="BM2550" i="18"/>
  <c r="BL2550" i="18"/>
  <c r="BN2549" i="18"/>
  <c r="BM2549" i="18"/>
  <c r="BL2549" i="18"/>
  <c r="BN2548" i="18"/>
  <c r="BM2548" i="18"/>
  <c r="BL2548" i="18"/>
  <c r="BN2547" i="18"/>
  <c r="BM2547" i="18"/>
  <c r="BL2547" i="18"/>
  <c r="BN2546" i="18"/>
  <c r="BM2546" i="18"/>
  <c r="BL2546" i="18"/>
  <c r="BN2545" i="18"/>
  <c r="BM2545" i="18"/>
  <c r="BL2545" i="18"/>
  <c r="BN2544" i="18"/>
  <c r="BM2544" i="18"/>
  <c r="BL2544" i="18"/>
  <c r="BN2543" i="18"/>
  <c r="BM2543" i="18"/>
  <c r="BL2543" i="18"/>
  <c r="BN2542" i="18"/>
  <c r="BM2542" i="18"/>
  <c r="BL2542" i="18"/>
  <c r="BN2541" i="18"/>
  <c r="BM2541" i="18"/>
  <c r="BL2541" i="18"/>
  <c r="BN2540" i="18"/>
  <c r="BM2540" i="18"/>
  <c r="BL2540" i="18"/>
  <c r="BN2539" i="18"/>
  <c r="BM2539" i="18"/>
  <c r="BL2539" i="18"/>
  <c r="BN2538" i="18"/>
  <c r="BM2538" i="18"/>
  <c r="BL2538" i="18"/>
  <c r="BN2537" i="18"/>
  <c r="BM2537" i="18"/>
  <c r="BL2537" i="18"/>
  <c r="BN2536" i="18"/>
  <c r="BM2536" i="18"/>
  <c r="BL2536" i="18"/>
  <c r="BN2535" i="18"/>
  <c r="BM2535" i="18"/>
  <c r="BL2535" i="18"/>
  <c r="BN2534" i="18"/>
  <c r="BM2534" i="18"/>
  <c r="BL2534" i="18"/>
  <c r="BN2533" i="18"/>
  <c r="BM2533" i="18"/>
  <c r="BL2533" i="18"/>
  <c r="BN2532" i="18"/>
  <c r="BM2532" i="18"/>
  <c r="BL2532" i="18"/>
  <c r="BN2531" i="18"/>
  <c r="BM2531" i="18"/>
  <c r="BL2531" i="18"/>
  <c r="BN2530" i="18"/>
  <c r="BM2530" i="18"/>
  <c r="BL2530" i="18"/>
  <c r="BN2529" i="18"/>
  <c r="BM2529" i="18"/>
  <c r="BL2529" i="18"/>
  <c r="BN2528" i="18"/>
  <c r="BM2528" i="18"/>
  <c r="BL2528" i="18"/>
  <c r="BN2527" i="18"/>
  <c r="BM2527" i="18"/>
  <c r="BL2527" i="18"/>
  <c r="BN2526" i="18"/>
  <c r="BM2526" i="18"/>
  <c r="BL2526" i="18"/>
  <c r="BN2525" i="18"/>
  <c r="BM2525" i="18"/>
  <c r="BL2525" i="18"/>
  <c r="BN2524" i="18"/>
  <c r="BM2524" i="18"/>
  <c r="BL2524" i="18"/>
  <c r="BN2523" i="18"/>
  <c r="BM2523" i="18"/>
  <c r="BL2523" i="18"/>
  <c r="BN2522" i="18"/>
  <c r="BM2522" i="18"/>
  <c r="BL2522" i="18"/>
  <c r="BN2521" i="18"/>
  <c r="BM2521" i="18"/>
  <c r="BL2521" i="18"/>
  <c r="BN2520" i="18"/>
  <c r="BM2520" i="18"/>
  <c r="BL2520" i="18"/>
  <c r="BN2519" i="18"/>
  <c r="BM2519" i="18"/>
  <c r="BL2519" i="18"/>
  <c r="BN2518" i="18"/>
  <c r="BM2518" i="18"/>
  <c r="BL2518" i="18"/>
  <c r="BN2517" i="18"/>
  <c r="BM2517" i="18"/>
  <c r="BL2517" i="18"/>
  <c r="BN2516" i="18"/>
  <c r="BM2516" i="18"/>
  <c r="BL2516" i="18"/>
  <c r="BN2515" i="18"/>
  <c r="BM2515" i="18"/>
  <c r="BL2515" i="18"/>
  <c r="BN2514" i="18"/>
  <c r="BM2514" i="18"/>
  <c r="BL2514" i="18"/>
  <c r="BN2513" i="18"/>
  <c r="BM2513" i="18"/>
  <c r="BL2513" i="18"/>
  <c r="BN2512" i="18"/>
  <c r="BM2512" i="18"/>
  <c r="BL2512" i="18"/>
  <c r="BN2511" i="18"/>
  <c r="BM2511" i="18"/>
  <c r="BL2511" i="18"/>
  <c r="BN2510" i="18"/>
  <c r="BM2510" i="18"/>
  <c r="BL2510" i="18"/>
  <c r="BN2509" i="18"/>
  <c r="BM2509" i="18"/>
  <c r="BL2509" i="18"/>
  <c r="BN2508" i="18"/>
  <c r="BM2508" i="18"/>
  <c r="BL2508" i="18"/>
  <c r="BN2507" i="18"/>
  <c r="BM2507" i="18"/>
  <c r="BL2507" i="18"/>
  <c r="BN2506" i="18"/>
  <c r="BM2506" i="18"/>
  <c r="BL2506" i="18"/>
  <c r="BN2505" i="18"/>
  <c r="BM2505" i="18"/>
  <c r="BL2505" i="18"/>
  <c r="BN2504" i="18"/>
  <c r="BM2504" i="18"/>
  <c r="BL2504" i="18"/>
  <c r="BN2503" i="18"/>
  <c r="BM2503" i="18"/>
  <c r="BL2503" i="18"/>
  <c r="BN2502" i="18"/>
  <c r="BM2502" i="18"/>
  <c r="BL2502" i="18"/>
  <c r="BN2501" i="18"/>
  <c r="BM2501" i="18"/>
  <c r="BL2501" i="18"/>
  <c r="BN2500" i="18"/>
  <c r="BM2500" i="18"/>
  <c r="BL2500" i="18"/>
  <c r="BN2499" i="18"/>
  <c r="BM2499" i="18"/>
  <c r="BL2499" i="18"/>
  <c r="BN2498" i="18"/>
  <c r="BM2498" i="18"/>
  <c r="BL2498" i="18"/>
  <c r="BN2497" i="18"/>
  <c r="BM2497" i="18"/>
  <c r="BL2497" i="18"/>
  <c r="BN2496" i="18"/>
  <c r="BM2496" i="18"/>
  <c r="BL2496" i="18"/>
  <c r="BN2495" i="18"/>
  <c r="BM2495" i="18"/>
  <c r="BL2495" i="18"/>
  <c r="BN2494" i="18"/>
  <c r="BM2494" i="18"/>
  <c r="BL2494" i="18"/>
  <c r="BN2493" i="18"/>
  <c r="BM2493" i="18"/>
  <c r="BL2493" i="18"/>
  <c r="BN2492" i="18"/>
  <c r="BM2492" i="18"/>
  <c r="BL2492" i="18"/>
  <c r="BN2491" i="18"/>
  <c r="BM2491" i="18"/>
  <c r="BL2491" i="18"/>
  <c r="BN2490" i="18"/>
  <c r="BM2490" i="18"/>
  <c r="BL2490" i="18"/>
  <c r="BN2489" i="18"/>
  <c r="BM2489" i="18"/>
  <c r="BL2489" i="18"/>
  <c r="BN2488" i="18"/>
  <c r="BM2488" i="18"/>
  <c r="BL2488" i="18"/>
  <c r="BN2487" i="18"/>
  <c r="BM2487" i="18"/>
  <c r="BL2487" i="18"/>
  <c r="BN2486" i="18"/>
  <c r="BM2486" i="18"/>
  <c r="BL2486" i="18"/>
  <c r="BN2485" i="18"/>
  <c r="BM2485" i="18"/>
  <c r="BL2485" i="18"/>
  <c r="BN2484" i="18"/>
  <c r="BM2484" i="18"/>
  <c r="BL2484" i="18"/>
  <c r="BN2483" i="18"/>
  <c r="BM2483" i="18"/>
  <c r="BL2483" i="18"/>
  <c r="BN2482" i="18"/>
  <c r="BM2482" i="18"/>
  <c r="BL2482" i="18"/>
  <c r="BN2481" i="18"/>
  <c r="BM2481" i="18"/>
  <c r="BL2481" i="18"/>
  <c r="BN2480" i="18"/>
  <c r="BM2480" i="18"/>
  <c r="BL2480" i="18"/>
  <c r="BN2479" i="18"/>
  <c r="BM2479" i="18"/>
  <c r="BL2479" i="18"/>
  <c r="BN2478" i="18"/>
  <c r="BM2478" i="18"/>
  <c r="BL2478" i="18"/>
  <c r="BN2477" i="18"/>
  <c r="BM2477" i="18"/>
  <c r="BL2477" i="18"/>
  <c r="BN2476" i="18"/>
  <c r="BM2476" i="18"/>
  <c r="BL2476" i="18"/>
  <c r="BN2475" i="18"/>
  <c r="BM2475" i="18"/>
  <c r="BL2475" i="18"/>
  <c r="BN2474" i="18"/>
  <c r="BM2474" i="18"/>
  <c r="BL2474" i="18"/>
  <c r="BN2473" i="18"/>
  <c r="BM2473" i="18"/>
  <c r="BL2473" i="18"/>
  <c r="BN2472" i="18"/>
  <c r="BM2472" i="18"/>
  <c r="BL2472" i="18"/>
  <c r="BN2471" i="18"/>
  <c r="BM2471" i="18"/>
  <c r="BL2471" i="18"/>
  <c r="BN2470" i="18"/>
  <c r="BM2470" i="18"/>
  <c r="BL2470" i="18"/>
  <c r="BN2469" i="18"/>
  <c r="BM2469" i="18"/>
  <c r="BL2469" i="18"/>
  <c r="BN2468" i="18"/>
  <c r="BM2468" i="18"/>
  <c r="BL2468" i="18"/>
  <c r="BN2467" i="18"/>
  <c r="BM2467" i="18"/>
  <c r="BL2467" i="18"/>
  <c r="BN2466" i="18"/>
  <c r="BM2466" i="18"/>
  <c r="BL2466" i="18"/>
  <c r="BN2465" i="18"/>
  <c r="BM2465" i="18"/>
  <c r="BL2465" i="18"/>
  <c r="BN2464" i="18"/>
  <c r="BM2464" i="18"/>
  <c r="BL2464" i="18"/>
  <c r="BN2463" i="18"/>
  <c r="BM2463" i="18"/>
  <c r="BL2463" i="18"/>
  <c r="BN2462" i="18"/>
  <c r="BM2462" i="18"/>
  <c r="BL2462" i="18"/>
  <c r="BN2461" i="18"/>
  <c r="BM2461" i="18"/>
  <c r="BL2461" i="18"/>
  <c r="BN2460" i="18"/>
  <c r="BM2460" i="18"/>
  <c r="BL2460" i="18"/>
  <c r="BN2459" i="18"/>
  <c r="BM2459" i="18"/>
  <c r="BL2459" i="18"/>
  <c r="BN2458" i="18"/>
  <c r="BM2458" i="18"/>
  <c r="BL2458" i="18"/>
  <c r="BN2457" i="18"/>
  <c r="BM2457" i="18"/>
  <c r="BL2457" i="18"/>
  <c r="BN2456" i="18"/>
  <c r="BM2456" i="18"/>
  <c r="BL2456" i="18"/>
  <c r="BN2455" i="18"/>
  <c r="BM2455" i="18"/>
  <c r="BL2455" i="18"/>
  <c r="BN2454" i="18"/>
  <c r="BM2454" i="18"/>
  <c r="BL2454" i="18"/>
  <c r="BN2453" i="18"/>
  <c r="BM2453" i="18"/>
  <c r="BL2453" i="18"/>
  <c r="BN2452" i="18"/>
  <c r="BM2452" i="18"/>
  <c r="BL2452" i="18"/>
  <c r="BN2451" i="18"/>
  <c r="BM2451" i="18"/>
  <c r="BL2451" i="18"/>
  <c r="BN2450" i="18"/>
  <c r="BM2450" i="18"/>
  <c r="BL2450" i="18"/>
  <c r="BN2449" i="18"/>
  <c r="BM2449" i="18"/>
  <c r="BL2449" i="18"/>
  <c r="BN2448" i="18"/>
  <c r="BM2448" i="18"/>
  <c r="BL2448" i="18"/>
  <c r="BN2447" i="18"/>
  <c r="BM2447" i="18"/>
  <c r="BL2447" i="18"/>
  <c r="BN2446" i="18"/>
  <c r="BM2446" i="18"/>
  <c r="BL2446" i="18"/>
  <c r="BN2445" i="18"/>
  <c r="BM2445" i="18"/>
  <c r="BL2445" i="18"/>
  <c r="BN2444" i="18"/>
  <c r="BM2444" i="18"/>
  <c r="BL2444" i="18"/>
  <c r="BN2443" i="18"/>
  <c r="BM2443" i="18"/>
  <c r="BL2443" i="18"/>
  <c r="BN2442" i="18"/>
  <c r="BM2442" i="18"/>
  <c r="BL2442" i="18"/>
  <c r="BN2441" i="18"/>
  <c r="BM2441" i="18"/>
  <c r="BL2441" i="18"/>
  <c r="BN2440" i="18"/>
  <c r="BM2440" i="18"/>
  <c r="BL2440" i="18"/>
  <c r="BN2439" i="18"/>
  <c r="BM2439" i="18"/>
  <c r="BL2439" i="18"/>
  <c r="BN2438" i="18"/>
  <c r="BM2438" i="18"/>
  <c r="BL2438" i="18"/>
  <c r="BN2437" i="18"/>
  <c r="BM2437" i="18"/>
  <c r="BL2437" i="18"/>
  <c r="BN2436" i="18"/>
  <c r="BM2436" i="18"/>
  <c r="BL2436" i="18"/>
  <c r="BN2435" i="18"/>
  <c r="BM2435" i="18"/>
  <c r="BL2435" i="18"/>
  <c r="BN2434" i="18"/>
  <c r="BM2434" i="18"/>
  <c r="BL2434" i="18"/>
  <c r="BN2433" i="18"/>
  <c r="BM2433" i="18"/>
  <c r="BL2433" i="18"/>
  <c r="BN2432" i="18"/>
  <c r="BM2432" i="18"/>
  <c r="BL2432" i="18"/>
  <c r="BN2431" i="18"/>
  <c r="BM2431" i="18"/>
  <c r="BL2431" i="18"/>
  <c r="BN2430" i="18"/>
  <c r="BM2430" i="18"/>
  <c r="BL2430" i="18"/>
  <c r="BN2429" i="18"/>
  <c r="BM2429" i="18"/>
  <c r="BL2429" i="18"/>
  <c r="BN2428" i="18"/>
  <c r="BM2428" i="18"/>
  <c r="BL2428" i="18"/>
  <c r="BN2427" i="18"/>
  <c r="BM2427" i="18"/>
  <c r="BL2427" i="18"/>
  <c r="BN2426" i="18"/>
  <c r="BM2426" i="18"/>
  <c r="BL2426" i="18"/>
  <c r="BN2425" i="18"/>
  <c r="BM2425" i="18"/>
  <c r="BL2425" i="18"/>
  <c r="BN2424" i="18"/>
  <c r="BM2424" i="18"/>
  <c r="BL2424" i="18"/>
  <c r="BN2423" i="18"/>
  <c r="BM2423" i="18"/>
  <c r="BL2423" i="18"/>
  <c r="BN2422" i="18"/>
  <c r="BM2422" i="18"/>
  <c r="BL2422" i="18"/>
  <c r="BN2421" i="18"/>
  <c r="BM2421" i="18"/>
  <c r="BL2421" i="18"/>
  <c r="BN2420" i="18"/>
  <c r="BM2420" i="18"/>
  <c r="BL2420" i="18"/>
  <c r="BN2419" i="18"/>
  <c r="BM2419" i="18"/>
  <c r="BL2419" i="18"/>
  <c r="BN2418" i="18"/>
  <c r="BM2418" i="18"/>
  <c r="BL2418" i="18"/>
  <c r="BN2417" i="18"/>
  <c r="BM2417" i="18"/>
  <c r="BL2417" i="18"/>
  <c r="BN2416" i="18"/>
  <c r="BM2416" i="18"/>
  <c r="BL2416" i="18"/>
  <c r="BN2415" i="18"/>
  <c r="BM2415" i="18"/>
  <c r="BL2415" i="18"/>
  <c r="BN2414" i="18"/>
  <c r="BM2414" i="18"/>
  <c r="BL2414" i="18"/>
  <c r="BN2413" i="18"/>
  <c r="BM2413" i="18"/>
  <c r="BL2413" i="18"/>
  <c r="BN2412" i="18"/>
  <c r="BM2412" i="18"/>
  <c r="BL2412" i="18"/>
  <c r="BN2411" i="18"/>
  <c r="BM2411" i="18"/>
  <c r="BL2411" i="18"/>
  <c r="BN2410" i="18"/>
  <c r="BM2410" i="18"/>
  <c r="BL2410" i="18"/>
  <c r="BN2409" i="18"/>
  <c r="BM2409" i="18"/>
  <c r="BL2409" i="18"/>
  <c r="BN2408" i="18"/>
  <c r="BM2408" i="18"/>
  <c r="BL2408" i="18"/>
  <c r="BN2407" i="18"/>
  <c r="BM2407" i="18"/>
  <c r="BL2407" i="18"/>
  <c r="BN2406" i="18"/>
  <c r="BM2406" i="18"/>
  <c r="BL2406" i="18"/>
  <c r="BN2405" i="18"/>
  <c r="BM2405" i="18"/>
  <c r="BL2405" i="18"/>
  <c r="BN2404" i="18"/>
  <c r="BM2404" i="18"/>
  <c r="BL2404" i="18"/>
  <c r="BN2403" i="18"/>
  <c r="BM2403" i="18"/>
  <c r="BL2403" i="18"/>
  <c r="BN2402" i="18"/>
  <c r="BM2402" i="18"/>
  <c r="BL2402" i="18"/>
  <c r="BN2401" i="18"/>
  <c r="BM2401" i="18"/>
  <c r="BL2401" i="18"/>
  <c r="BN2400" i="18"/>
  <c r="BM2400" i="18"/>
  <c r="BL2400" i="18"/>
  <c r="BN2399" i="18"/>
  <c r="BM2399" i="18"/>
  <c r="BL2399" i="18"/>
  <c r="BN2398" i="18"/>
  <c r="BM2398" i="18"/>
  <c r="BL2398" i="18"/>
  <c r="BN2397" i="18"/>
  <c r="BM2397" i="18"/>
  <c r="BL2397" i="18"/>
  <c r="BN2396" i="18"/>
  <c r="BM2396" i="18"/>
  <c r="BL2396" i="18"/>
  <c r="BN2395" i="18"/>
  <c r="BM2395" i="18"/>
  <c r="BL2395" i="18"/>
  <c r="BN2394" i="18"/>
  <c r="BM2394" i="18"/>
  <c r="BL2394" i="18"/>
  <c r="BN2393" i="18"/>
  <c r="BM2393" i="18"/>
  <c r="BL2393" i="18"/>
  <c r="BN2392" i="18"/>
  <c r="BM2392" i="18"/>
  <c r="BL2392" i="18"/>
  <c r="BN2391" i="18"/>
  <c r="BM2391" i="18"/>
  <c r="BL2391" i="18"/>
  <c r="BN2390" i="18"/>
  <c r="BM2390" i="18"/>
  <c r="BL2390" i="18"/>
  <c r="BN2389" i="18"/>
  <c r="BM2389" i="18"/>
  <c r="BL2389" i="18"/>
  <c r="BN2388" i="18"/>
  <c r="BM2388" i="18"/>
  <c r="BL2388" i="18"/>
  <c r="BN2387" i="18"/>
  <c r="BM2387" i="18"/>
  <c r="BL2387" i="18"/>
  <c r="BN2386" i="18"/>
  <c r="BM2386" i="18"/>
  <c r="BL2386" i="18"/>
  <c r="BN2385" i="18"/>
  <c r="BM2385" i="18"/>
  <c r="BL2385" i="18"/>
  <c r="BN2384" i="18"/>
  <c r="BM2384" i="18"/>
  <c r="BL2384" i="18"/>
  <c r="BN2383" i="18"/>
  <c r="BM2383" i="18"/>
  <c r="BL2383" i="18"/>
  <c r="BN2382" i="18"/>
  <c r="BM2382" i="18"/>
  <c r="BL2382" i="18"/>
  <c r="BN2381" i="18"/>
  <c r="BM2381" i="18"/>
  <c r="BL2381" i="18"/>
  <c r="BN2380" i="18"/>
  <c r="BM2380" i="18"/>
  <c r="BL2380" i="18"/>
  <c r="BN2379" i="18"/>
  <c r="BM2379" i="18"/>
  <c r="BL2379" i="18"/>
  <c r="BN2378" i="18"/>
  <c r="BM2378" i="18"/>
  <c r="BL2378" i="18"/>
  <c r="BN2377" i="18"/>
  <c r="BM2377" i="18"/>
  <c r="BL2377" i="18"/>
  <c r="BN2376" i="18"/>
  <c r="BM2376" i="18"/>
  <c r="BL2376" i="18"/>
  <c r="BN2375" i="18"/>
  <c r="BM2375" i="18"/>
  <c r="BL2375" i="18"/>
  <c r="BN2374" i="18"/>
  <c r="BM2374" i="18"/>
  <c r="BL2374" i="18"/>
  <c r="BN2373" i="18"/>
  <c r="BM2373" i="18"/>
  <c r="BL2373" i="18"/>
  <c r="BN2372" i="18"/>
  <c r="BM2372" i="18"/>
  <c r="BL2372" i="18"/>
  <c r="BN2371" i="18"/>
  <c r="BM2371" i="18"/>
  <c r="BL2371" i="18"/>
  <c r="BN2370" i="18"/>
  <c r="BM2370" i="18"/>
  <c r="BL2370" i="18"/>
  <c r="BN2369" i="18"/>
  <c r="BM2369" i="18"/>
  <c r="BL2369" i="18"/>
  <c r="BN2368" i="18"/>
  <c r="BM2368" i="18"/>
  <c r="BL2368" i="18"/>
  <c r="BN2367" i="18"/>
  <c r="BM2367" i="18"/>
  <c r="BL2367" i="18"/>
  <c r="BN2366" i="18"/>
  <c r="BM2366" i="18"/>
  <c r="BL2366" i="18"/>
  <c r="BN2365" i="18"/>
  <c r="BM2365" i="18"/>
  <c r="BL2365" i="18"/>
  <c r="BN2364" i="18"/>
  <c r="BM2364" i="18"/>
  <c r="BL2364" i="18"/>
  <c r="BN2363" i="18"/>
  <c r="BM2363" i="18"/>
  <c r="BL2363" i="18"/>
  <c r="BN2362" i="18"/>
  <c r="BM2362" i="18"/>
  <c r="BL2362" i="18"/>
  <c r="BN2361" i="18"/>
  <c r="BM2361" i="18"/>
  <c r="BL2361" i="18"/>
  <c r="BN2360" i="18"/>
  <c r="BM2360" i="18"/>
  <c r="BL2360" i="18"/>
  <c r="BN2359" i="18"/>
  <c r="BM2359" i="18"/>
  <c r="BL2359" i="18"/>
  <c r="BN2358" i="18"/>
  <c r="BM2358" i="18"/>
  <c r="BL2358" i="18"/>
  <c r="BN2357" i="18"/>
  <c r="BM2357" i="18"/>
  <c r="BL2357" i="18"/>
  <c r="BN2356" i="18"/>
  <c r="BM2356" i="18"/>
  <c r="BL2356" i="18"/>
  <c r="BN2355" i="18"/>
  <c r="BM2355" i="18"/>
  <c r="BL2355" i="18"/>
  <c r="BN2354" i="18"/>
  <c r="BM2354" i="18"/>
  <c r="BL2354" i="18"/>
  <c r="BN2353" i="18"/>
  <c r="BM2353" i="18"/>
  <c r="BL2353" i="18"/>
  <c r="BN2352" i="18"/>
  <c r="BM2352" i="18"/>
  <c r="BL2352" i="18"/>
  <c r="BN2351" i="18"/>
  <c r="BM2351" i="18"/>
  <c r="BL2351" i="18"/>
  <c r="BN2350" i="18"/>
  <c r="BM2350" i="18"/>
  <c r="BL2350" i="18"/>
  <c r="BN2349" i="18"/>
  <c r="BM2349" i="18"/>
  <c r="BL2349" i="18"/>
  <c r="BN2348" i="18"/>
  <c r="BM2348" i="18"/>
  <c r="BL2348" i="18"/>
  <c r="BN2347" i="18"/>
  <c r="BM2347" i="18"/>
  <c r="BL2347" i="18"/>
  <c r="BN2346" i="18"/>
  <c r="BM2346" i="18"/>
  <c r="BL2346" i="18"/>
  <c r="BN2345" i="18"/>
  <c r="BM2345" i="18"/>
  <c r="BL2345" i="18"/>
  <c r="BN2344" i="18"/>
  <c r="BM2344" i="18"/>
  <c r="BL2344" i="18"/>
  <c r="BN2343" i="18"/>
  <c r="BM2343" i="18"/>
  <c r="BL2343" i="18"/>
  <c r="BN2342" i="18"/>
  <c r="BM2342" i="18"/>
  <c r="BL2342" i="18"/>
  <c r="BN2341" i="18"/>
  <c r="BM2341" i="18"/>
  <c r="BL2341" i="18"/>
  <c r="BN2340" i="18"/>
  <c r="BM2340" i="18"/>
  <c r="BL2340" i="18"/>
  <c r="BN2339" i="18"/>
  <c r="BM2339" i="18"/>
  <c r="BL2339" i="18"/>
  <c r="BN2338" i="18"/>
  <c r="BM2338" i="18"/>
  <c r="BL2338" i="18"/>
  <c r="BN2337" i="18"/>
  <c r="BM2337" i="18"/>
  <c r="BL2337" i="18"/>
  <c r="BN2336" i="18"/>
  <c r="BM2336" i="18"/>
  <c r="BL2336" i="18"/>
  <c r="BN2335" i="18"/>
  <c r="BM2335" i="18"/>
  <c r="BL2335" i="18"/>
  <c r="BN2334" i="18"/>
  <c r="BM2334" i="18"/>
  <c r="BL2334" i="18"/>
  <c r="BN2333" i="18"/>
  <c r="BM2333" i="18"/>
  <c r="BL2333" i="18"/>
  <c r="BN2332" i="18"/>
  <c r="BM2332" i="18"/>
  <c r="BL2332" i="18"/>
  <c r="BN2331" i="18"/>
  <c r="BM2331" i="18"/>
  <c r="BL2331" i="18"/>
  <c r="BN2330" i="18"/>
  <c r="BM2330" i="18"/>
  <c r="BL2330" i="18"/>
  <c r="BN2329" i="18"/>
  <c r="BM2329" i="18"/>
  <c r="BL2329" i="18"/>
  <c r="BN2328" i="18"/>
  <c r="BM2328" i="18"/>
  <c r="BL2328" i="18"/>
  <c r="BN2327" i="18"/>
  <c r="BM2327" i="18"/>
  <c r="BL2327" i="18"/>
  <c r="BN2326" i="18"/>
  <c r="BM2326" i="18"/>
  <c r="BL2326" i="18"/>
  <c r="BN2325" i="18"/>
  <c r="BM2325" i="18"/>
  <c r="BL2325" i="18"/>
  <c r="BN2324" i="18"/>
  <c r="BM2324" i="18"/>
  <c r="BL2324" i="18"/>
  <c r="BN2323" i="18"/>
  <c r="BM2323" i="18"/>
  <c r="BL2323" i="18"/>
  <c r="BN2322" i="18"/>
  <c r="BM2322" i="18"/>
  <c r="BL2322" i="18"/>
  <c r="BN2321" i="18"/>
  <c r="BM2321" i="18"/>
  <c r="BL2321" i="18"/>
  <c r="BN2320" i="18"/>
  <c r="BM2320" i="18"/>
  <c r="BL2320" i="18"/>
  <c r="BN2319" i="18"/>
  <c r="BM2319" i="18"/>
  <c r="BL2319" i="18"/>
  <c r="BN2318" i="18"/>
  <c r="BM2318" i="18"/>
  <c r="BL2318" i="18"/>
  <c r="BN2317" i="18"/>
  <c r="BM2317" i="18"/>
  <c r="BL2317" i="18"/>
  <c r="BN2316" i="18"/>
  <c r="BM2316" i="18"/>
  <c r="BL2316" i="18"/>
  <c r="BN2315" i="18"/>
  <c r="BM2315" i="18"/>
  <c r="BL2315" i="18"/>
  <c r="BN2314" i="18"/>
  <c r="BM2314" i="18"/>
  <c r="BL2314" i="18"/>
  <c r="BN2313" i="18"/>
  <c r="BM2313" i="18"/>
  <c r="BL2313" i="18"/>
  <c r="BN2312" i="18"/>
  <c r="BM2312" i="18"/>
  <c r="BL2312" i="18"/>
  <c r="BN2311" i="18"/>
  <c r="BM2311" i="18"/>
  <c r="BL2311" i="18"/>
  <c r="BN2310" i="18"/>
  <c r="BM2310" i="18"/>
  <c r="BL2310" i="18"/>
  <c r="BN2309" i="18"/>
  <c r="BM2309" i="18"/>
  <c r="BL2309" i="18"/>
  <c r="BN2308" i="18"/>
  <c r="BM2308" i="18"/>
  <c r="BL2308" i="18"/>
  <c r="BN2307" i="18"/>
  <c r="BM2307" i="18"/>
  <c r="BL2307" i="18"/>
  <c r="BN2306" i="18"/>
  <c r="BM2306" i="18"/>
  <c r="BL2306" i="18"/>
  <c r="BN2305" i="18"/>
  <c r="BM2305" i="18"/>
  <c r="BL2305" i="18"/>
  <c r="BN2304" i="18"/>
  <c r="BM2304" i="18"/>
  <c r="BL2304" i="18"/>
  <c r="BN2303" i="18"/>
  <c r="BM2303" i="18"/>
  <c r="BL2303" i="18"/>
  <c r="BN2302" i="18"/>
  <c r="BM2302" i="18"/>
  <c r="BL2302" i="18"/>
  <c r="BN2301" i="18"/>
  <c r="BM2301" i="18"/>
  <c r="BL2301" i="18"/>
  <c r="BN2300" i="18"/>
  <c r="BM2300" i="18"/>
  <c r="BL2300" i="18"/>
  <c r="BN2299" i="18"/>
  <c r="BM2299" i="18"/>
  <c r="BL2299" i="18"/>
  <c r="BN2298" i="18"/>
  <c r="BM2298" i="18"/>
  <c r="BL2298" i="18"/>
  <c r="BN2297" i="18"/>
  <c r="BM2297" i="18"/>
  <c r="BL2297" i="18"/>
  <c r="BN2296" i="18"/>
  <c r="BM2296" i="18"/>
  <c r="BL2296" i="18"/>
  <c r="BN2295" i="18"/>
  <c r="BM2295" i="18"/>
  <c r="BL2295" i="18"/>
  <c r="BN2294" i="18"/>
  <c r="BM2294" i="18"/>
  <c r="BL2294" i="18"/>
  <c r="BN2293" i="18"/>
  <c r="BM2293" i="18"/>
  <c r="BL2293" i="18"/>
  <c r="BN2292" i="18"/>
  <c r="BM2292" i="18"/>
  <c r="BL2292" i="18"/>
  <c r="BN2291" i="18"/>
  <c r="BM2291" i="18"/>
  <c r="BL2291" i="18"/>
  <c r="BN2290" i="18"/>
  <c r="BM2290" i="18"/>
  <c r="BL2290" i="18"/>
  <c r="BN2289" i="18"/>
  <c r="BM2289" i="18"/>
  <c r="BL2289" i="18"/>
  <c r="BN2288" i="18"/>
  <c r="BM2288" i="18"/>
  <c r="BL2288" i="18"/>
  <c r="BN2287" i="18"/>
  <c r="BM2287" i="18"/>
  <c r="BL2287" i="18"/>
  <c r="BN2286" i="18"/>
  <c r="BM2286" i="18"/>
  <c r="BL2286" i="18"/>
  <c r="BN2285" i="18"/>
  <c r="BM2285" i="18"/>
  <c r="BL2285" i="18"/>
  <c r="BN2284" i="18"/>
  <c r="BM2284" i="18"/>
  <c r="BL2284" i="18"/>
  <c r="BN2283" i="18"/>
  <c r="BM2283" i="18"/>
  <c r="BL2283" i="18"/>
  <c r="BN2282" i="18"/>
  <c r="BM2282" i="18"/>
  <c r="BL2282" i="18"/>
  <c r="BN2281" i="18"/>
  <c r="BM2281" i="18"/>
  <c r="BL2281" i="18"/>
  <c r="BN2280" i="18"/>
  <c r="BM2280" i="18"/>
  <c r="BL2280" i="18"/>
  <c r="BN2279" i="18"/>
  <c r="BM2279" i="18"/>
  <c r="BL2279" i="18"/>
  <c r="BN2278" i="18"/>
  <c r="BM2278" i="18"/>
  <c r="BL2278" i="18"/>
  <c r="BN2277" i="18"/>
  <c r="BM2277" i="18"/>
  <c r="BL2277" i="18"/>
  <c r="BN2276" i="18"/>
  <c r="BM2276" i="18"/>
  <c r="BL2276" i="18"/>
  <c r="BN2275" i="18"/>
  <c r="BM2275" i="18"/>
  <c r="BL2275" i="18"/>
  <c r="BN2274" i="18"/>
  <c r="BM2274" i="18"/>
  <c r="BL2274" i="18"/>
  <c r="BN2273" i="18"/>
  <c r="BM2273" i="18"/>
  <c r="BL2273" i="18"/>
  <c r="BN2272" i="18"/>
  <c r="BM2272" i="18"/>
  <c r="BL2272" i="18"/>
  <c r="BN2271" i="18"/>
  <c r="BM2271" i="18"/>
  <c r="BL2271" i="18"/>
  <c r="BN2270" i="18"/>
  <c r="BM2270" i="18"/>
  <c r="BL2270" i="18"/>
  <c r="BN2269" i="18"/>
  <c r="BM2269" i="18"/>
  <c r="BL2269" i="18"/>
  <c r="BN2268" i="18"/>
  <c r="BM2268" i="18"/>
  <c r="BL2268" i="18"/>
  <c r="BN2267" i="18"/>
  <c r="BM2267" i="18"/>
  <c r="BL2267" i="18"/>
  <c r="BN2266" i="18"/>
  <c r="BM2266" i="18"/>
  <c r="BL2266" i="18"/>
  <c r="BN2265" i="18"/>
  <c r="BM2265" i="18"/>
  <c r="BL2265" i="18"/>
  <c r="BN2264" i="18"/>
  <c r="BM2264" i="18"/>
  <c r="BL2264" i="18"/>
  <c r="BN2263" i="18"/>
  <c r="BM2263" i="18"/>
  <c r="BL2263" i="18"/>
  <c r="BN2262" i="18"/>
  <c r="BM2262" i="18"/>
  <c r="BL2262" i="18"/>
  <c r="BN2261" i="18"/>
  <c r="BM2261" i="18"/>
  <c r="BL2261" i="18"/>
  <c r="BN2260" i="18"/>
  <c r="BM2260" i="18"/>
  <c r="BL2260" i="18"/>
  <c r="BN2259" i="18"/>
  <c r="BM2259" i="18"/>
  <c r="BL2259" i="18"/>
  <c r="BN2258" i="18"/>
  <c r="BM2258" i="18"/>
  <c r="BL2258" i="18"/>
  <c r="BN2257" i="18"/>
  <c r="BM2257" i="18"/>
  <c r="BL2257" i="18"/>
  <c r="BN2256" i="18"/>
  <c r="BM2256" i="18"/>
  <c r="BL2256" i="18"/>
  <c r="BN2255" i="18"/>
  <c r="BM2255" i="18"/>
  <c r="BL2255" i="18"/>
  <c r="BN2254" i="18"/>
  <c r="BM2254" i="18"/>
  <c r="BL2254" i="18"/>
  <c r="BN2253" i="18"/>
  <c r="BM2253" i="18"/>
  <c r="BL2253" i="18"/>
  <c r="BN2252" i="18"/>
  <c r="BM2252" i="18"/>
  <c r="BL2252" i="18"/>
  <c r="BN2251" i="18"/>
  <c r="BM2251" i="18"/>
  <c r="BL2251" i="18"/>
  <c r="BN2250" i="18"/>
  <c r="BM2250" i="18"/>
  <c r="BL2250" i="18"/>
  <c r="BN2249" i="18"/>
  <c r="BM2249" i="18"/>
  <c r="BL2249" i="18"/>
  <c r="BN2248" i="18"/>
  <c r="BM2248" i="18"/>
  <c r="BL2248" i="18"/>
  <c r="BN2247" i="18"/>
  <c r="BM2247" i="18"/>
  <c r="BL2247" i="18"/>
  <c r="BN2246" i="18"/>
  <c r="BM2246" i="18"/>
  <c r="BL2246" i="18"/>
  <c r="BN2245" i="18"/>
  <c r="BM2245" i="18"/>
  <c r="BL2245" i="18"/>
  <c r="BN2244" i="18"/>
  <c r="BM2244" i="18"/>
  <c r="BL2244" i="18"/>
  <c r="BN2243" i="18"/>
  <c r="BM2243" i="18"/>
  <c r="BL2243" i="18"/>
  <c r="BN2242" i="18"/>
  <c r="BM2242" i="18"/>
  <c r="BL2242" i="18"/>
  <c r="BN2241" i="18"/>
  <c r="BM2241" i="18"/>
  <c r="BL2241" i="18"/>
  <c r="BN2240" i="18"/>
  <c r="BM2240" i="18"/>
  <c r="BL2240" i="18"/>
  <c r="BN2239" i="18"/>
  <c r="BM2239" i="18"/>
  <c r="BL2239" i="18"/>
  <c r="BN2238" i="18"/>
  <c r="BM2238" i="18"/>
  <c r="BL2238" i="18"/>
  <c r="BN2237" i="18"/>
  <c r="BM2237" i="18"/>
  <c r="BL2237" i="18"/>
  <c r="BN2236" i="18"/>
  <c r="BM2236" i="18"/>
  <c r="BL2236" i="18"/>
  <c r="BN2235" i="18"/>
  <c r="BM2235" i="18"/>
  <c r="BL2235" i="18"/>
  <c r="BN2234" i="18"/>
  <c r="BM2234" i="18"/>
  <c r="BL2234" i="18"/>
  <c r="BN2233" i="18"/>
  <c r="BM2233" i="18"/>
  <c r="BL2233" i="18"/>
  <c r="BN2232" i="18"/>
  <c r="BM2232" i="18"/>
  <c r="BL2232" i="18"/>
  <c r="BN2231" i="18"/>
  <c r="BM2231" i="18"/>
  <c r="BL2231" i="18"/>
  <c r="BN2230" i="18"/>
  <c r="BM2230" i="18"/>
  <c r="BL2230" i="18"/>
  <c r="BN2229" i="18"/>
  <c r="BM2229" i="18"/>
  <c r="BL2229" i="18"/>
  <c r="BN2228" i="18"/>
  <c r="BM2228" i="18"/>
  <c r="BL2228" i="18"/>
  <c r="BN2227" i="18"/>
  <c r="BM2227" i="18"/>
  <c r="BL2227" i="18"/>
  <c r="BN2226" i="18"/>
  <c r="BM2226" i="18"/>
  <c r="BL2226" i="18"/>
  <c r="BN2225" i="18"/>
  <c r="BM2225" i="18"/>
  <c r="BL2225" i="18"/>
  <c r="BN2224" i="18"/>
  <c r="BM2224" i="18"/>
  <c r="BL2224" i="18"/>
  <c r="BN2223" i="18"/>
  <c r="BM2223" i="18"/>
  <c r="BL2223" i="18"/>
  <c r="BN2222" i="18"/>
  <c r="BM2222" i="18"/>
  <c r="BL2222" i="18"/>
  <c r="BN2221" i="18"/>
  <c r="BM2221" i="18"/>
  <c r="BL2221" i="18"/>
  <c r="BN2220" i="18"/>
  <c r="BM2220" i="18"/>
  <c r="BL2220" i="18"/>
  <c r="BN2219" i="18"/>
  <c r="BM2219" i="18"/>
  <c r="BL2219" i="18"/>
  <c r="BN2218" i="18"/>
  <c r="BM2218" i="18"/>
  <c r="BL2218" i="18"/>
  <c r="BN2217" i="18"/>
  <c r="BM2217" i="18"/>
  <c r="BL2217" i="18"/>
  <c r="BN2216" i="18"/>
  <c r="BM2216" i="18"/>
  <c r="BL2216" i="18"/>
  <c r="BN2215" i="18"/>
  <c r="BM2215" i="18"/>
  <c r="BL2215" i="18"/>
  <c r="BN2214" i="18"/>
  <c r="BM2214" i="18"/>
  <c r="BL2214" i="18"/>
  <c r="BN2213" i="18"/>
  <c r="BM2213" i="18"/>
  <c r="BL2213" i="18"/>
  <c r="BN2212" i="18"/>
  <c r="BM2212" i="18"/>
  <c r="BL2212" i="18"/>
  <c r="BN2211" i="18"/>
  <c r="BM2211" i="18"/>
  <c r="BL2211" i="18"/>
  <c r="BN2210" i="18"/>
  <c r="BM2210" i="18"/>
  <c r="BL2210" i="18"/>
  <c r="BN2209" i="18"/>
  <c r="BM2209" i="18"/>
  <c r="BL2209" i="18"/>
  <c r="BN2208" i="18"/>
  <c r="BM2208" i="18"/>
  <c r="BL2208" i="18"/>
  <c r="BN2207" i="18"/>
  <c r="BM2207" i="18"/>
  <c r="BL2207" i="18"/>
  <c r="BN2206" i="18"/>
  <c r="BM2206" i="18"/>
  <c r="BL2206" i="18"/>
  <c r="BN2205" i="18"/>
  <c r="BM2205" i="18"/>
  <c r="BL2205" i="18"/>
  <c r="BN2204" i="18"/>
  <c r="BM2204" i="18"/>
  <c r="BL2204" i="18"/>
  <c r="BN2203" i="18"/>
  <c r="BM2203" i="18"/>
  <c r="BL2203" i="18"/>
  <c r="BN2202" i="18"/>
  <c r="BM2202" i="18"/>
  <c r="BL2202" i="18"/>
  <c r="BN2201" i="18"/>
  <c r="BM2201" i="18"/>
  <c r="BL2201" i="18"/>
  <c r="BN2200" i="18"/>
  <c r="BM2200" i="18"/>
  <c r="BL2200" i="18"/>
  <c r="BN2199" i="18"/>
  <c r="BM2199" i="18"/>
  <c r="BL2199" i="18"/>
  <c r="BN2198" i="18"/>
  <c r="BM2198" i="18"/>
  <c r="BL2198" i="18"/>
  <c r="BN2197" i="18"/>
  <c r="BM2197" i="18"/>
  <c r="BL2197" i="18"/>
  <c r="BN2196" i="18"/>
  <c r="BM2196" i="18"/>
  <c r="BL2196" i="18"/>
  <c r="BN2195" i="18"/>
  <c r="BM2195" i="18"/>
  <c r="BL2195" i="18"/>
  <c r="BN2194" i="18"/>
  <c r="BM2194" i="18"/>
  <c r="BL2194" i="18"/>
  <c r="BN2193" i="18"/>
  <c r="BM2193" i="18"/>
  <c r="BL2193" i="18"/>
  <c r="BN2192" i="18"/>
  <c r="BM2192" i="18"/>
  <c r="BL2192" i="18"/>
  <c r="BN2191" i="18"/>
  <c r="BM2191" i="18"/>
  <c r="BL2191" i="18"/>
  <c r="BN2190" i="18"/>
  <c r="BM2190" i="18"/>
  <c r="BL2190" i="18"/>
  <c r="BN2189" i="18"/>
  <c r="BM2189" i="18"/>
  <c r="BL2189" i="18"/>
  <c r="BN2188" i="18"/>
  <c r="BM2188" i="18"/>
  <c r="BL2188" i="18"/>
  <c r="BN2187" i="18"/>
  <c r="BM2187" i="18"/>
  <c r="BL2187" i="18"/>
  <c r="BN2186" i="18"/>
  <c r="BM2186" i="18"/>
  <c r="BL2186" i="18"/>
  <c r="BN2185" i="18"/>
  <c r="BM2185" i="18"/>
  <c r="BL2185" i="18"/>
  <c r="BN2184" i="18"/>
  <c r="BM2184" i="18"/>
  <c r="BL2184" i="18"/>
  <c r="BN2183" i="18"/>
  <c r="BM2183" i="18"/>
  <c r="BL2183" i="18"/>
  <c r="BN2182" i="18"/>
  <c r="BM2182" i="18"/>
  <c r="BL2182" i="18"/>
  <c r="BN2181" i="18"/>
  <c r="BM2181" i="18"/>
  <c r="BL2181" i="18"/>
  <c r="BN2180" i="18"/>
  <c r="BM2180" i="18"/>
  <c r="BL2180" i="18"/>
  <c r="BN2179" i="18"/>
  <c r="BM2179" i="18"/>
  <c r="BL2179" i="18"/>
  <c r="BN2178" i="18"/>
  <c r="BM2178" i="18"/>
  <c r="BL2178" i="18"/>
  <c r="BN2177" i="18"/>
  <c r="BM2177" i="18"/>
  <c r="BL2177" i="18"/>
  <c r="BN2176" i="18"/>
  <c r="BM2176" i="18"/>
  <c r="BL2176" i="18"/>
  <c r="BN2175" i="18"/>
  <c r="BM2175" i="18"/>
  <c r="BL2175" i="18"/>
  <c r="BN2174" i="18"/>
  <c r="BM2174" i="18"/>
  <c r="BL2174" i="18"/>
  <c r="BN2173" i="18"/>
  <c r="BM2173" i="18"/>
  <c r="BL2173" i="18"/>
  <c r="BN2172" i="18"/>
  <c r="BM2172" i="18"/>
  <c r="BL2172" i="18"/>
  <c r="BN2171" i="18"/>
  <c r="BM2171" i="18"/>
  <c r="BL2171" i="18"/>
  <c r="BN2170" i="18"/>
  <c r="BM2170" i="18"/>
  <c r="BL2170" i="18"/>
  <c r="BN2169" i="18"/>
  <c r="BM2169" i="18"/>
  <c r="BL2169" i="18"/>
  <c r="BN2168" i="18"/>
  <c r="BM2168" i="18"/>
  <c r="BL2168" i="18"/>
  <c r="BN2167" i="18"/>
  <c r="BM2167" i="18"/>
  <c r="BL2167" i="18"/>
  <c r="BN2166" i="18"/>
  <c r="BM2166" i="18"/>
  <c r="BL2166" i="18"/>
  <c r="BN2165" i="18"/>
  <c r="BM2165" i="18"/>
  <c r="BL2165" i="18"/>
  <c r="BN2164" i="18"/>
  <c r="BM2164" i="18"/>
  <c r="BL2164" i="18"/>
  <c r="BN2163" i="18"/>
  <c r="BM2163" i="18"/>
  <c r="BL2163" i="18"/>
  <c r="BN2162" i="18"/>
  <c r="BM2162" i="18"/>
  <c r="BL2162" i="18"/>
  <c r="BN2161" i="18"/>
  <c r="BM2161" i="18"/>
  <c r="BL2161" i="18"/>
  <c r="BN2160" i="18"/>
  <c r="BM2160" i="18"/>
  <c r="BL2160" i="18"/>
  <c r="BN2159" i="18"/>
  <c r="BM2159" i="18"/>
  <c r="BL2159" i="18"/>
  <c r="BN2158" i="18"/>
  <c r="BM2158" i="18"/>
  <c r="BL2158" i="18"/>
  <c r="BN2157" i="18"/>
  <c r="BM2157" i="18"/>
  <c r="BL2157" i="18"/>
  <c r="BN2156" i="18"/>
  <c r="BM2156" i="18"/>
  <c r="BL2156" i="18"/>
  <c r="BN2155" i="18"/>
  <c r="BM2155" i="18"/>
  <c r="BL2155" i="18"/>
  <c r="BN2154" i="18"/>
  <c r="BM2154" i="18"/>
  <c r="BL2154" i="18"/>
  <c r="BN2153" i="18"/>
  <c r="BM2153" i="18"/>
  <c r="BL2153" i="18"/>
  <c r="BN2152" i="18"/>
  <c r="BM2152" i="18"/>
  <c r="BL2152" i="18"/>
  <c r="BN2151" i="18"/>
  <c r="BM2151" i="18"/>
  <c r="BL2151" i="18"/>
  <c r="BN2150" i="18"/>
  <c r="BM2150" i="18"/>
  <c r="BL2150" i="18"/>
  <c r="BN2149" i="18"/>
  <c r="BM2149" i="18"/>
  <c r="BL2149" i="18"/>
  <c r="BN2148" i="18"/>
  <c r="BM2148" i="18"/>
  <c r="BL2148" i="18"/>
  <c r="BN2147" i="18"/>
  <c r="BM2147" i="18"/>
  <c r="BL2147" i="18"/>
  <c r="BN2146" i="18"/>
  <c r="BM2146" i="18"/>
  <c r="BL2146" i="18"/>
  <c r="BN2145" i="18"/>
  <c r="BM2145" i="18"/>
  <c r="BL2145" i="18"/>
  <c r="BN2144" i="18"/>
  <c r="BM2144" i="18"/>
  <c r="BL2144" i="18"/>
  <c r="BN2143" i="18"/>
  <c r="BM2143" i="18"/>
  <c r="BL2143" i="18"/>
  <c r="BN2142" i="18"/>
  <c r="BM2142" i="18"/>
  <c r="BL2142" i="18"/>
  <c r="BN2141" i="18"/>
  <c r="BM2141" i="18"/>
  <c r="BL2141" i="18"/>
  <c r="BN2140" i="18"/>
  <c r="BM2140" i="18"/>
  <c r="BL2140" i="18"/>
  <c r="BN2139" i="18"/>
  <c r="BM2139" i="18"/>
  <c r="BL2139" i="18"/>
  <c r="BN2138" i="18"/>
  <c r="BM2138" i="18"/>
  <c r="BL2138" i="18"/>
  <c r="BN2137" i="18"/>
  <c r="BM2137" i="18"/>
  <c r="BL2137" i="18"/>
  <c r="BN2136" i="18"/>
  <c r="BM2136" i="18"/>
  <c r="BL2136" i="18"/>
  <c r="BN2135" i="18"/>
  <c r="BM2135" i="18"/>
  <c r="BL2135" i="18"/>
  <c r="BN2134" i="18"/>
  <c r="BM2134" i="18"/>
  <c r="BL2134" i="18"/>
  <c r="BN2133" i="18"/>
  <c r="BM2133" i="18"/>
  <c r="BL2133" i="18"/>
  <c r="BN2132" i="18"/>
  <c r="BM2132" i="18"/>
  <c r="BL2132" i="18"/>
  <c r="BN2131" i="18"/>
  <c r="BM2131" i="18"/>
  <c r="BL2131" i="18"/>
  <c r="BN2130" i="18"/>
  <c r="BM2130" i="18"/>
  <c r="BL2130" i="18"/>
  <c r="BN2129" i="18"/>
  <c r="BM2129" i="18"/>
  <c r="BL2129" i="18"/>
  <c r="BN2128" i="18"/>
  <c r="BM2128" i="18"/>
  <c r="BL2128" i="18"/>
  <c r="BN2127" i="18"/>
  <c r="BM2127" i="18"/>
  <c r="BL2127" i="18"/>
  <c r="BN2126" i="18"/>
  <c r="BM2126" i="18"/>
  <c r="BL2126" i="18"/>
  <c r="BN2125" i="18"/>
  <c r="BM2125" i="18"/>
  <c r="BL2125" i="18"/>
  <c r="BN2124" i="18"/>
  <c r="BM2124" i="18"/>
  <c r="BL2124" i="18"/>
  <c r="BN2123" i="18"/>
  <c r="BM2123" i="18"/>
  <c r="BL2123" i="18"/>
  <c r="BN2122" i="18"/>
  <c r="BM2122" i="18"/>
  <c r="BL2122" i="18"/>
  <c r="BN2121" i="18"/>
  <c r="BM2121" i="18"/>
  <c r="BL2121" i="18"/>
  <c r="BN2120" i="18"/>
  <c r="BM2120" i="18"/>
  <c r="BL2120" i="18"/>
  <c r="BN2119" i="18"/>
  <c r="BM2119" i="18"/>
  <c r="BL2119" i="18"/>
  <c r="BN2118" i="18"/>
  <c r="BM2118" i="18"/>
  <c r="BL2118" i="18"/>
  <c r="BN2117" i="18"/>
  <c r="BM2117" i="18"/>
  <c r="BL2117" i="18"/>
  <c r="BN2116" i="18"/>
  <c r="BM2116" i="18"/>
  <c r="BL2116" i="18"/>
  <c r="BN2115" i="18"/>
  <c r="BM2115" i="18"/>
  <c r="BL2115" i="18"/>
  <c r="BN2114" i="18"/>
  <c r="BM2114" i="18"/>
  <c r="BL2114" i="18"/>
  <c r="BN2113" i="18"/>
  <c r="BM2113" i="18"/>
  <c r="BL2113" i="18"/>
  <c r="BN2112" i="18"/>
  <c r="BM2112" i="18"/>
  <c r="BL2112" i="18"/>
  <c r="BN2111" i="18"/>
  <c r="BM2111" i="18"/>
  <c r="BL2111" i="18"/>
  <c r="BN2110" i="18"/>
  <c r="BM2110" i="18"/>
  <c r="BL2110" i="18"/>
  <c r="BN2109" i="18"/>
  <c r="BM2109" i="18"/>
  <c r="BL2109" i="18"/>
  <c r="BN2108" i="18"/>
  <c r="BM2108" i="18"/>
  <c r="BL2108" i="18"/>
  <c r="BN2107" i="18"/>
  <c r="BM2107" i="18"/>
  <c r="BL2107" i="18"/>
  <c r="BN2106" i="18"/>
  <c r="BM2106" i="18"/>
  <c r="BL2106" i="18"/>
  <c r="BN2105" i="18"/>
  <c r="BM2105" i="18"/>
  <c r="BL2105" i="18"/>
  <c r="BN2104" i="18"/>
  <c r="BM2104" i="18"/>
  <c r="BL2104" i="18"/>
  <c r="BN2103" i="18"/>
  <c r="BM2103" i="18"/>
  <c r="BL2103" i="18"/>
  <c r="BN2102" i="18"/>
  <c r="BM2102" i="18"/>
  <c r="BL2102" i="18"/>
  <c r="BN2101" i="18"/>
  <c r="BM2101" i="18"/>
  <c r="BL2101" i="18"/>
  <c r="BN2100" i="18"/>
  <c r="BM2100" i="18"/>
  <c r="BL2100" i="18"/>
  <c r="BN2099" i="18"/>
  <c r="BM2099" i="18"/>
  <c r="BL2099" i="18"/>
  <c r="BN2098" i="18"/>
  <c r="BM2098" i="18"/>
  <c r="BL2098" i="18"/>
  <c r="BN2097" i="18"/>
  <c r="BM2097" i="18"/>
  <c r="BL2097" i="18"/>
  <c r="BN2096" i="18"/>
  <c r="BM2096" i="18"/>
  <c r="BL2096" i="18"/>
  <c r="BN2095" i="18"/>
  <c r="BM2095" i="18"/>
  <c r="BL2095" i="18"/>
  <c r="BN2094" i="18"/>
  <c r="BM2094" i="18"/>
  <c r="BL2094" i="18"/>
  <c r="BN2093" i="18"/>
  <c r="BM2093" i="18"/>
  <c r="BL2093" i="18"/>
  <c r="BN2092" i="18"/>
  <c r="BM2092" i="18"/>
  <c r="BL2092" i="18"/>
  <c r="BN2091" i="18"/>
  <c r="BM2091" i="18"/>
  <c r="BL2091" i="18"/>
  <c r="BN2090" i="18"/>
  <c r="BM2090" i="18"/>
  <c r="BL2090" i="18"/>
  <c r="BN2089" i="18"/>
  <c r="BM2089" i="18"/>
  <c r="BL2089" i="18"/>
  <c r="BN2088" i="18"/>
  <c r="BM2088" i="18"/>
  <c r="BL2088" i="18"/>
  <c r="BN2087" i="18"/>
  <c r="BM2087" i="18"/>
  <c r="BL2087" i="18"/>
  <c r="BN2086" i="18"/>
  <c r="BM2086" i="18"/>
  <c r="BL2086" i="18"/>
  <c r="BN2085" i="18"/>
  <c r="BM2085" i="18"/>
  <c r="BL2085" i="18"/>
  <c r="BN2084" i="18"/>
  <c r="BM2084" i="18"/>
  <c r="BL2084" i="18"/>
  <c r="BN2083" i="18"/>
  <c r="BM2083" i="18"/>
  <c r="BL2083" i="18"/>
  <c r="BN2082" i="18"/>
  <c r="BM2082" i="18"/>
  <c r="BL2082" i="18"/>
  <c r="BN2081" i="18"/>
  <c r="BM2081" i="18"/>
  <c r="BL2081" i="18"/>
  <c r="BN2080" i="18"/>
  <c r="BM2080" i="18"/>
  <c r="BL2080" i="18"/>
  <c r="BN2079" i="18"/>
  <c r="BM2079" i="18"/>
  <c r="BL2079" i="18"/>
  <c r="BN2078" i="18"/>
  <c r="BM2078" i="18"/>
  <c r="BL2078" i="18"/>
  <c r="BN2077" i="18"/>
  <c r="BM2077" i="18"/>
  <c r="BL2077" i="18"/>
  <c r="BN2076" i="18"/>
  <c r="BM2076" i="18"/>
  <c r="BL2076" i="18"/>
  <c r="BN2075" i="18"/>
  <c r="BM2075" i="18"/>
  <c r="BL2075" i="18"/>
  <c r="BN2074" i="18"/>
  <c r="BM2074" i="18"/>
  <c r="BL2074" i="18"/>
  <c r="BN2073" i="18"/>
  <c r="BM2073" i="18"/>
  <c r="BL2073" i="18"/>
  <c r="BN2072" i="18"/>
  <c r="BM2072" i="18"/>
  <c r="BL2072" i="18"/>
  <c r="BN2071" i="18"/>
  <c r="BM2071" i="18"/>
  <c r="BL2071" i="18"/>
  <c r="BN2070" i="18"/>
  <c r="BM2070" i="18"/>
  <c r="BL2070" i="18"/>
  <c r="BN2069" i="18"/>
  <c r="BM2069" i="18"/>
  <c r="BL2069" i="18"/>
  <c r="BN2068" i="18"/>
  <c r="BM2068" i="18"/>
  <c r="BL2068" i="18"/>
  <c r="BN2067" i="18"/>
  <c r="BM2067" i="18"/>
  <c r="BL2067" i="18"/>
  <c r="BN2066" i="18"/>
  <c r="BM2066" i="18"/>
  <c r="BL2066" i="18"/>
  <c r="BN2065" i="18"/>
  <c r="BM2065" i="18"/>
  <c r="BL2065" i="18"/>
  <c r="BN2064" i="18"/>
  <c r="BM2064" i="18"/>
  <c r="BL2064" i="18"/>
  <c r="BN2063" i="18"/>
  <c r="BM2063" i="18"/>
  <c r="BL2063" i="18"/>
  <c r="BN2062" i="18"/>
  <c r="BM2062" i="18"/>
  <c r="BL2062" i="18"/>
  <c r="BN2061" i="18"/>
  <c r="BM2061" i="18"/>
  <c r="BL2061" i="18"/>
  <c r="BN2060" i="18"/>
  <c r="BM2060" i="18"/>
  <c r="BL2060" i="18"/>
  <c r="BN2059" i="18"/>
  <c r="BM2059" i="18"/>
  <c r="BL2059" i="18"/>
  <c r="BN2058" i="18"/>
  <c r="BM2058" i="18"/>
  <c r="BL2058" i="18"/>
  <c r="BN2057" i="18"/>
  <c r="BM2057" i="18"/>
  <c r="BL2057" i="18"/>
  <c r="BN2056" i="18"/>
  <c r="BM2056" i="18"/>
  <c r="BL2056" i="18"/>
  <c r="BN2055" i="18"/>
  <c r="BM2055" i="18"/>
  <c r="BL2055" i="18"/>
  <c r="BN2054" i="18"/>
  <c r="BM2054" i="18"/>
  <c r="BL2054" i="18"/>
  <c r="BN2053" i="18"/>
  <c r="BM2053" i="18"/>
  <c r="BL2053" i="18"/>
  <c r="BN2052" i="18"/>
  <c r="BM2052" i="18"/>
  <c r="BL2052" i="18"/>
  <c r="BN2051" i="18"/>
  <c r="BM2051" i="18"/>
  <c r="BL2051" i="18"/>
  <c r="BN2050" i="18"/>
  <c r="BM2050" i="18"/>
  <c r="BL2050" i="18"/>
  <c r="BN2049" i="18"/>
  <c r="BM2049" i="18"/>
  <c r="BL2049" i="18"/>
  <c r="BN2048" i="18"/>
  <c r="BM2048" i="18"/>
  <c r="BL2048" i="18"/>
  <c r="BN2047" i="18"/>
  <c r="BM2047" i="18"/>
  <c r="BL2047" i="18"/>
  <c r="BN2046" i="18"/>
  <c r="BM2046" i="18"/>
  <c r="BL2046" i="18"/>
  <c r="BN2045" i="18"/>
  <c r="BM2045" i="18"/>
  <c r="BL2045" i="18"/>
  <c r="BN2044" i="18"/>
  <c r="BM2044" i="18"/>
  <c r="BL2044" i="18"/>
  <c r="BN2043" i="18"/>
  <c r="BM2043" i="18"/>
  <c r="BL2043" i="18"/>
  <c r="BN2042" i="18"/>
  <c r="BM2042" i="18"/>
  <c r="BL2042" i="18"/>
  <c r="BN2041" i="18"/>
  <c r="BM2041" i="18"/>
  <c r="BL2041" i="18"/>
  <c r="BN2040" i="18"/>
  <c r="BM2040" i="18"/>
  <c r="BL2040" i="18"/>
  <c r="BN2039" i="18"/>
  <c r="BM2039" i="18"/>
  <c r="BL2039" i="18"/>
  <c r="BN2038" i="18"/>
  <c r="BM2038" i="18"/>
  <c r="BL2038" i="18"/>
  <c r="BN2037" i="18"/>
  <c r="BM2037" i="18"/>
  <c r="BL2037" i="18"/>
  <c r="BN2036" i="18"/>
  <c r="BM2036" i="18"/>
  <c r="BL2036" i="18"/>
  <c r="BN2035" i="18"/>
  <c r="BM2035" i="18"/>
  <c r="BL2035" i="18"/>
  <c r="BN2034" i="18"/>
  <c r="BM2034" i="18"/>
  <c r="BL2034" i="18"/>
  <c r="BN2033" i="18"/>
  <c r="BM2033" i="18"/>
  <c r="BL2033" i="18"/>
  <c r="BN2032" i="18"/>
  <c r="BM2032" i="18"/>
  <c r="BL2032" i="18"/>
  <c r="BN2031" i="18"/>
  <c r="BM2031" i="18"/>
  <c r="BL2031" i="18"/>
  <c r="BN2030" i="18"/>
  <c r="BM2030" i="18"/>
  <c r="BL2030" i="18"/>
  <c r="BN2029" i="18"/>
  <c r="BM2029" i="18"/>
  <c r="BL2029" i="18"/>
  <c r="BN2028" i="18"/>
  <c r="BM2028" i="18"/>
  <c r="BL2028" i="18"/>
  <c r="BN2027" i="18"/>
  <c r="BM2027" i="18"/>
  <c r="BL2027" i="18"/>
  <c r="BN2026" i="18"/>
  <c r="BM2026" i="18"/>
  <c r="BL2026" i="18"/>
  <c r="BN2025" i="18"/>
  <c r="BM2025" i="18"/>
  <c r="BL2025" i="18"/>
  <c r="BN2024" i="18"/>
  <c r="BM2024" i="18"/>
  <c r="BL2024" i="18"/>
  <c r="BN2023" i="18"/>
  <c r="BM2023" i="18"/>
  <c r="BL2023" i="18"/>
  <c r="BN2022" i="18"/>
  <c r="BM2022" i="18"/>
  <c r="BL2022" i="18"/>
  <c r="BN2021" i="18"/>
  <c r="BM2021" i="18"/>
  <c r="BL2021" i="18"/>
  <c r="BN2020" i="18"/>
  <c r="BM2020" i="18"/>
  <c r="BL2020" i="18"/>
  <c r="BN2019" i="18"/>
  <c r="BM2019" i="18"/>
  <c r="BL2019" i="18"/>
  <c r="BN2018" i="18"/>
  <c r="BM2018" i="18"/>
  <c r="BL2018" i="18"/>
  <c r="BN2017" i="18"/>
  <c r="BM2017" i="18"/>
  <c r="BL2017" i="18"/>
  <c r="BN2016" i="18"/>
  <c r="BM2016" i="18"/>
  <c r="BL2016" i="18"/>
  <c r="BN2015" i="18"/>
  <c r="BM2015" i="18"/>
  <c r="BL2015" i="18"/>
  <c r="BN2014" i="18"/>
  <c r="BM2014" i="18"/>
  <c r="BL2014" i="18"/>
  <c r="BN2013" i="18"/>
  <c r="BM2013" i="18"/>
  <c r="BL2013" i="18"/>
  <c r="BN2012" i="18"/>
  <c r="BM2012" i="18"/>
  <c r="BL2012" i="18"/>
  <c r="BN2011" i="18"/>
  <c r="BM2011" i="18"/>
  <c r="BL2011" i="18"/>
  <c r="BN2010" i="18"/>
  <c r="BM2010" i="18"/>
  <c r="BL2010" i="18"/>
  <c r="BN2009" i="18"/>
  <c r="BM2009" i="18"/>
  <c r="BL2009" i="18"/>
  <c r="BN2008" i="18"/>
  <c r="BM2008" i="18"/>
  <c r="BL2008" i="18"/>
  <c r="BN2007" i="18"/>
  <c r="BM2007" i="18"/>
  <c r="BL2007" i="18"/>
  <c r="BN2006" i="18"/>
  <c r="BM2006" i="18"/>
  <c r="BL2006" i="18"/>
  <c r="BN2005" i="18"/>
  <c r="BM2005" i="18"/>
  <c r="BL2005" i="18"/>
  <c r="BN2004" i="18"/>
  <c r="BM2004" i="18"/>
  <c r="BL2004" i="18"/>
  <c r="BN2003" i="18"/>
  <c r="BM2003" i="18"/>
  <c r="BL2003" i="18"/>
  <c r="BN2002" i="18"/>
  <c r="BM2002" i="18"/>
  <c r="BL2002" i="18"/>
  <c r="BN2001" i="18"/>
  <c r="BM2001" i="18"/>
  <c r="BL2001" i="18"/>
  <c r="BN2000" i="18"/>
  <c r="BM2000" i="18"/>
  <c r="BL2000" i="18"/>
  <c r="BN1999" i="18"/>
  <c r="BM1999" i="18"/>
  <c r="BL1999" i="18"/>
  <c r="BN1998" i="18"/>
  <c r="BM1998" i="18"/>
  <c r="BL1998" i="18"/>
  <c r="BN1997" i="18"/>
  <c r="BM1997" i="18"/>
  <c r="BL1997" i="18"/>
  <c r="BN1996" i="18"/>
  <c r="BM1996" i="18"/>
  <c r="BL1996" i="18"/>
  <c r="BN1995" i="18"/>
  <c r="BM1995" i="18"/>
  <c r="BL1995" i="18"/>
  <c r="BN1994" i="18"/>
  <c r="BM1994" i="18"/>
  <c r="BL1994" i="18"/>
  <c r="BN1993" i="18"/>
  <c r="BM1993" i="18"/>
  <c r="BL1993" i="18"/>
  <c r="BN1992" i="18"/>
  <c r="BM1992" i="18"/>
  <c r="BL1992" i="18"/>
  <c r="BN1991" i="18"/>
  <c r="BM1991" i="18"/>
  <c r="BL1991" i="18"/>
  <c r="BN1990" i="18"/>
  <c r="BM1990" i="18"/>
  <c r="BL1990" i="18"/>
  <c r="BN1989" i="18"/>
  <c r="BM1989" i="18"/>
  <c r="BL1989" i="18"/>
  <c r="BN1988" i="18"/>
  <c r="BM1988" i="18"/>
  <c r="BL1988" i="18"/>
  <c r="BN1987" i="18"/>
  <c r="BM1987" i="18"/>
  <c r="BL1987" i="18"/>
  <c r="BN1986" i="18"/>
  <c r="BM1986" i="18"/>
  <c r="BL1986" i="18"/>
  <c r="BN1985" i="18"/>
  <c r="BM1985" i="18"/>
  <c r="BL1985" i="18"/>
  <c r="BN1984" i="18"/>
  <c r="BM1984" i="18"/>
  <c r="BL1984" i="18"/>
  <c r="BN1983" i="18"/>
  <c r="BM1983" i="18"/>
  <c r="BL1983" i="18"/>
  <c r="BN1982" i="18"/>
  <c r="BM1982" i="18"/>
  <c r="BL1982" i="18"/>
  <c r="BN1981" i="18"/>
  <c r="BM1981" i="18"/>
  <c r="BL1981" i="18"/>
  <c r="BN1980" i="18"/>
  <c r="BM1980" i="18"/>
  <c r="BL1980" i="18"/>
  <c r="BN1979" i="18"/>
  <c r="BM1979" i="18"/>
  <c r="BL1979" i="18"/>
  <c r="BN1978" i="18"/>
  <c r="BM1978" i="18"/>
  <c r="BL1978" i="18"/>
  <c r="BN1977" i="18"/>
  <c r="BM1977" i="18"/>
  <c r="BL1977" i="18"/>
  <c r="BN1976" i="18"/>
  <c r="BM1976" i="18"/>
  <c r="BL1976" i="18"/>
  <c r="BN1975" i="18"/>
  <c r="BM1975" i="18"/>
  <c r="BL1975" i="18"/>
  <c r="BN1974" i="18"/>
  <c r="BM1974" i="18"/>
  <c r="BL1974" i="18"/>
  <c r="BN1973" i="18"/>
  <c r="BM1973" i="18"/>
  <c r="BL1973" i="18"/>
  <c r="BN1972" i="18"/>
  <c r="BM1972" i="18"/>
  <c r="BL1972" i="18"/>
  <c r="BN1971" i="18"/>
  <c r="BM1971" i="18"/>
  <c r="BL1971" i="18"/>
  <c r="BN1970" i="18"/>
  <c r="BM1970" i="18"/>
  <c r="BL1970" i="18"/>
  <c r="BN1969" i="18"/>
  <c r="BM1969" i="18"/>
  <c r="BL1969" i="18"/>
  <c r="BN1968" i="18"/>
  <c r="BM1968" i="18"/>
  <c r="BL1968" i="18"/>
  <c r="BN1967" i="18"/>
  <c r="BM1967" i="18"/>
  <c r="BL1967" i="18"/>
  <c r="BN1966" i="18"/>
  <c r="BM1966" i="18"/>
  <c r="BL1966" i="18"/>
  <c r="BN1965" i="18"/>
  <c r="BM1965" i="18"/>
  <c r="BL1965" i="18"/>
  <c r="BN1964" i="18"/>
  <c r="BM1964" i="18"/>
  <c r="BL1964" i="18"/>
  <c r="BN1963" i="18"/>
  <c r="BM1963" i="18"/>
  <c r="BL1963" i="18"/>
  <c r="BN1962" i="18"/>
  <c r="BM1962" i="18"/>
  <c r="BL1962" i="18"/>
  <c r="BN1961" i="18"/>
  <c r="BM1961" i="18"/>
  <c r="BL1961" i="18"/>
  <c r="BN1960" i="18"/>
  <c r="BM1960" i="18"/>
  <c r="BL1960" i="18"/>
  <c r="BN1959" i="18"/>
  <c r="BM1959" i="18"/>
  <c r="BL1959" i="18"/>
  <c r="BN1958" i="18"/>
  <c r="BM1958" i="18"/>
  <c r="BL1958" i="18"/>
  <c r="BN1957" i="18"/>
  <c r="BM1957" i="18"/>
  <c r="BL1957" i="18"/>
  <c r="BN1956" i="18"/>
  <c r="BM1956" i="18"/>
  <c r="BL1956" i="18"/>
  <c r="BN1955" i="18"/>
  <c r="BM1955" i="18"/>
  <c r="BL1955" i="18"/>
  <c r="BN1954" i="18"/>
  <c r="BM1954" i="18"/>
  <c r="BL1954" i="18"/>
  <c r="BN1953" i="18"/>
  <c r="BM1953" i="18"/>
  <c r="BL1953" i="18"/>
  <c r="BN1952" i="18"/>
  <c r="BM1952" i="18"/>
  <c r="BL1952" i="18"/>
  <c r="BN1951" i="18"/>
  <c r="BM1951" i="18"/>
  <c r="BL1951" i="18"/>
  <c r="BN1950" i="18"/>
  <c r="BM1950" i="18"/>
  <c r="BL1950" i="18"/>
  <c r="BN1949" i="18"/>
  <c r="BM1949" i="18"/>
  <c r="BL1949" i="18"/>
  <c r="BN1948" i="18"/>
  <c r="BM1948" i="18"/>
  <c r="BL1948" i="18"/>
  <c r="BN1947" i="18"/>
  <c r="BM1947" i="18"/>
  <c r="BL1947" i="18"/>
  <c r="BN1946" i="18"/>
  <c r="BM1946" i="18"/>
  <c r="BL1946" i="18"/>
  <c r="BN1945" i="18"/>
  <c r="BM1945" i="18"/>
  <c r="BL1945" i="18"/>
  <c r="BN1944" i="18"/>
  <c r="BM1944" i="18"/>
  <c r="BL1944" i="18"/>
  <c r="BN1943" i="18"/>
  <c r="BM1943" i="18"/>
  <c r="BL1943" i="18"/>
  <c r="BN1942" i="18"/>
  <c r="BM1942" i="18"/>
  <c r="BL1942" i="18"/>
  <c r="BN1941" i="18"/>
  <c r="BM1941" i="18"/>
  <c r="BL1941" i="18"/>
  <c r="BN1940" i="18"/>
  <c r="BM1940" i="18"/>
  <c r="BL1940" i="18"/>
  <c r="BN1939" i="18"/>
  <c r="BM1939" i="18"/>
  <c r="BL1939" i="18"/>
  <c r="BN1938" i="18"/>
  <c r="BM1938" i="18"/>
  <c r="BL1938" i="18"/>
  <c r="BN1937" i="18"/>
  <c r="BM1937" i="18"/>
  <c r="BL1937" i="18"/>
  <c r="BN1936" i="18"/>
  <c r="BM1936" i="18"/>
  <c r="BL1936" i="18"/>
  <c r="BN1935" i="18"/>
  <c r="BM1935" i="18"/>
  <c r="BL1935" i="18"/>
  <c r="BN1934" i="18"/>
  <c r="BM1934" i="18"/>
  <c r="BL1934" i="18"/>
  <c r="BN1933" i="18"/>
  <c r="BM1933" i="18"/>
  <c r="BL1933" i="18"/>
  <c r="BN1932" i="18"/>
  <c r="BM1932" i="18"/>
  <c r="BL1932" i="18"/>
  <c r="BN1931" i="18"/>
  <c r="BM1931" i="18"/>
  <c r="BL1931" i="18"/>
  <c r="BN1930" i="18"/>
  <c r="BM1930" i="18"/>
  <c r="BL1930" i="18"/>
  <c r="BN1929" i="18"/>
  <c r="BM1929" i="18"/>
  <c r="BL1929" i="18"/>
  <c r="BN1928" i="18"/>
  <c r="BM1928" i="18"/>
  <c r="BL1928" i="18"/>
  <c r="BN1927" i="18"/>
  <c r="BM1927" i="18"/>
  <c r="BL1927" i="18"/>
  <c r="BN1926" i="18"/>
  <c r="BM1926" i="18"/>
  <c r="BL1926" i="18"/>
  <c r="BN1925" i="18"/>
  <c r="BM1925" i="18"/>
  <c r="BL1925" i="18"/>
  <c r="BN1924" i="18"/>
  <c r="BM1924" i="18"/>
  <c r="BL1924" i="18"/>
  <c r="BN1923" i="18"/>
  <c r="BM1923" i="18"/>
  <c r="BL1923" i="18"/>
  <c r="BN1922" i="18"/>
  <c r="BM1922" i="18"/>
  <c r="BL1922" i="18"/>
  <c r="BN1921" i="18"/>
  <c r="BM1921" i="18"/>
  <c r="BL1921" i="18"/>
  <c r="BN1920" i="18"/>
  <c r="BM1920" i="18"/>
  <c r="BL1920" i="18"/>
  <c r="BN1919" i="18"/>
  <c r="BM1919" i="18"/>
  <c r="BL1919" i="18"/>
  <c r="BN1918" i="18"/>
  <c r="BM1918" i="18"/>
  <c r="BL1918" i="18"/>
  <c r="BN1917" i="18"/>
  <c r="BM1917" i="18"/>
  <c r="BL1917" i="18"/>
  <c r="BN1916" i="18"/>
  <c r="BM1916" i="18"/>
  <c r="BL1916" i="18"/>
  <c r="BN1915" i="18"/>
  <c r="BM1915" i="18"/>
  <c r="BL1915" i="18"/>
  <c r="BN1914" i="18"/>
  <c r="BM1914" i="18"/>
  <c r="BL1914" i="18"/>
  <c r="BN1913" i="18"/>
  <c r="BM1913" i="18"/>
  <c r="BL1913" i="18"/>
  <c r="BN1912" i="18"/>
  <c r="BM1912" i="18"/>
  <c r="BL1912" i="18"/>
  <c r="BN1911" i="18"/>
  <c r="BM1911" i="18"/>
  <c r="BL1911" i="18"/>
  <c r="BN1910" i="18"/>
  <c r="BM1910" i="18"/>
  <c r="BL1910" i="18"/>
  <c r="BN1909" i="18"/>
  <c r="BM1909" i="18"/>
  <c r="BL1909" i="18"/>
  <c r="BN1908" i="18"/>
  <c r="BM1908" i="18"/>
  <c r="BL1908" i="18"/>
  <c r="BN1907" i="18"/>
  <c r="BM1907" i="18"/>
  <c r="BL1907" i="18"/>
  <c r="BN1906" i="18"/>
  <c r="BM1906" i="18"/>
  <c r="BL1906" i="18"/>
  <c r="BN1905" i="18"/>
  <c r="BM1905" i="18"/>
  <c r="BL1905" i="18"/>
  <c r="BN1904" i="18"/>
  <c r="BM1904" i="18"/>
  <c r="BL1904" i="18"/>
  <c r="BN1903" i="18"/>
  <c r="BM1903" i="18"/>
  <c r="BL1903" i="18"/>
  <c r="BN1902" i="18"/>
  <c r="BM1902" i="18"/>
  <c r="BL1902" i="18"/>
  <c r="BN1901" i="18"/>
  <c r="BM1901" i="18"/>
  <c r="BL1901" i="18"/>
  <c r="BN1900" i="18"/>
  <c r="BM1900" i="18"/>
  <c r="BL1900" i="18"/>
  <c r="BN1899" i="18"/>
  <c r="BM1899" i="18"/>
  <c r="BL1899" i="18"/>
  <c r="BN1898" i="18"/>
  <c r="BM1898" i="18"/>
  <c r="BL1898" i="18"/>
  <c r="BN1897" i="18"/>
  <c r="BM1897" i="18"/>
  <c r="BL1897" i="18"/>
  <c r="BN1896" i="18"/>
  <c r="BM1896" i="18"/>
  <c r="BL1896" i="18"/>
  <c r="BN1895" i="18"/>
  <c r="BM1895" i="18"/>
  <c r="BL1895" i="18"/>
  <c r="BN1894" i="18"/>
  <c r="BM1894" i="18"/>
  <c r="BL1894" i="18"/>
  <c r="BN1893" i="18"/>
  <c r="BM1893" i="18"/>
  <c r="BL1893" i="18"/>
  <c r="BN1892" i="18"/>
  <c r="BM1892" i="18"/>
  <c r="BL1892" i="18"/>
  <c r="BN1891" i="18"/>
  <c r="BM1891" i="18"/>
  <c r="BL1891" i="18"/>
  <c r="BN1890" i="18"/>
  <c r="BM1890" i="18"/>
  <c r="BL1890" i="18"/>
  <c r="BN1889" i="18"/>
  <c r="BM1889" i="18"/>
  <c r="BL1889" i="18"/>
  <c r="BN1888" i="18"/>
  <c r="BM1888" i="18"/>
  <c r="BL1888" i="18"/>
  <c r="BN1887" i="18"/>
  <c r="BM1887" i="18"/>
  <c r="BL1887" i="18"/>
  <c r="BN1886" i="18"/>
  <c r="BM1886" i="18"/>
  <c r="BL1886" i="18"/>
  <c r="BN1885" i="18"/>
  <c r="BM1885" i="18"/>
  <c r="BL1885" i="18"/>
  <c r="BN1884" i="18"/>
  <c r="BM1884" i="18"/>
  <c r="BL1884" i="18"/>
  <c r="BN1883" i="18"/>
  <c r="BM1883" i="18"/>
  <c r="BL1883" i="18"/>
  <c r="BN1882" i="18"/>
  <c r="BM1882" i="18"/>
  <c r="BL1882" i="18"/>
  <c r="BN1881" i="18"/>
  <c r="BM1881" i="18"/>
  <c r="BL1881" i="18"/>
  <c r="BN1880" i="18"/>
  <c r="BM1880" i="18"/>
  <c r="BL1880" i="18"/>
  <c r="BN1879" i="18"/>
  <c r="BM1879" i="18"/>
  <c r="BL1879" i="18"/>
  <c r="BN1878" i="18"/>
  <c r="BM1878" i="18"/>
  <c r="BL1878" i="18"/>
  <c r="BN1877" i="18"/>
  <c r="BM1877" i="18"/>
  <c r="BL1877" i="18"/>
  <c r="BN1876" i="18"/>
  <c r="BM1876" i="18"/>
  <c r="BL1876" i="18"/>
  <c r="BN1875" i="18"/>
  <c r="BM1875" i="18"/>
  <c r="BL1875" i="18"/>
  <c r="BN1874" i="18"/>
  <c r="BM1874" i="18"/>
  <c r="BL1874" i="18"/>
  <c r="BN1873" i="18"/>
  <c r="BM1873" i="18"/>
  <c r="BL1873" i="18"/>
  <c r="BN1872" i="18"/>
  <c r="BM1872" i="18"/>
  <c r="BL1872" i="18"/>
  <c r="BN1871" i="18"/>
  <c r="BM1871" i="18"/>
  <c r="BL1871" i="18"/>
  <c r="BN1870" i="18"/>
  <c r="BM1870" i="18"/>
  <c r="BL1870" i="18"/>
  <c r="BN1869" i="18"/>
  <c r="BM1869" i="18"/>
  <c r="BL1869" i="18"/>
  <c r="BN1868" i="18"/>
  <c r="BM1868" i="18"/>
  <c r="BL1868" i="18"/>
  <c r="BN1867" i="18"/>
  <c r="BM1867" i="18"/>
  <c r="BL1867" i="18"/>
  <c r="BN1866" i="18"/>
  <c r="BM1866" i="18"/>
  <c r="BL1866" i="18"/>
  <c r="BN1865" i="18"/>
  <c r="BM1865" i="18"/>
  <c r="BL1865" i="18"/>
  <c r="BN1864" i="18"/>
  <c r="BM1864" i="18"/>
  <c r="BL1864" i="18"/>
  <c r="BN1863" i="18"/>
  <c r="BM1863" i="18"/>
  <c r="BL1863" i="18"/>
  <c r="BN1862" i="18"/>
  <c r="BM1862" i="18"/>
  <c r="BL1862" i="18"/>
  <c r="BN1861" i="18"/>
  <c r="BM1861" i="18"/>
  <c r="BL1861" i="18"/>
  <c r="BN1860" i="18"/>
  <c r="BM1860" i="18"/>
  <c r="BL1860" i="18"/>
  <c r="BN1859" i="18"/>
  <c r="BM1859" i="18"/>
  <c r="BL1859" i="18"/>
  <c r="BN1858" i="18"/>
  <c r="BM1858" i="18"/>
  <c r="BL1858" i="18"/>
  <c r="BN1857" i="18"/>
  <c r="BM1857" i="18"/>
  <c r="BL1857" i="18"/>
  <c r="BN1856" i="18"/>
  <c r="BM1856" i="18"/>
  <c r="BL1856" i="18"/>
  <c r="BN1855" i="18"/>
  <c r="BM1855" i="18"/>
  <c r="BL1855" i="18"/>
  <c r="BN1854" i="18"/>
  <c r="BM1854" i="18"/>
  <c r="BL1854" i="18"/>
  <c r="BN1853" i="18"/>
  <c r="BM1853" i="18"/>
  <c r="BL1853" i="18"/>
  <c r="BN1852" i="18"/>
  <c r="BM1852" i="18"/>
  <c r="BL1852" i="18"/>
  <c r="BN1851" i="18"/>
  <c r="BM1851" i="18"/>
  <c r="BL1851" i="18"/>
  <c r="BN1850" i="18"/>
  <c r="BM1850" i="18"/>
  <c r="BL1850" i="18"/>
  <c r="BN1849" i="18"/>
  <c r="BM1849" i="18"/>
  <c r="BL1849" i="18"/>
  <c r="BN1848" i="18"/>
  <c r="BM1848" i="18"/>
  <c r="BL1848" i="18"/>
  <c r="BN1847" i="18"/>
  <c r="BM1847" i="18"/>
  <c r="BL1847" i="18"/>
  <c r="BN1846" i="18"/>
  <c r="BM1846" i="18"/>
  <c r="BL1846" i="18"/>
  <c r="BN1845" i="18"/>
  <c r="BM1845" i="18"/>
  <c r="BL1845" i="18"/>
  <c r="BN1844" i="18"/>
  <c r="BM1844" i="18"/>
  <c r="BL1844" i="18"/>
  <c r="BN1843" i="18"/>
  <c r="BM1843" i="18"/>
  <c r="BL1843" i="18"/>
  <c r="BN1842" i="18"/>
  <c r="BM1842" i="18"/>
  <c r="BL1842" i="18"/>
  <c r="BN1841" i="18"/>
  <c r="BM1841" i="18"/>
  <c r="BL1841" i="18"/>
  <c r="BN1840" i="18"/>
  <c r="BM1840" i="18"/>
  <c r="BL1840" i="18"/>
  <c r="BN1839" i="18"/>
  <c r="BM1839" i="18"/>
  <c r="BL1839" i="18"/>
  <c r="BN1838" i="18"/>
  <c r="BM1838" i="18"/>
  <c r="BL1838" i="18"/>
  <c r="BN1837" i="18"/>
  <c r="BM1837" i="18"/>
  <c r="BL1837" i="18"/>
  <c r="BN1836" i="18"/>
  <c r="BM1836" i="18"/>
  <c r="BL1836" i="18"/>
  <c r="BN1835" i="18"/>
  <c r="BM1835" i="18"/>
  <c r="BL1835" i="18"/>
  <c r="BN1834" i="18"/>
  <c r="BM1834" i="18"/>
  <c r="BL1834" i="18"/>
  <c r="BN1833" i="18"/>
  <c r="BM1833" i="18"/>
  <c r="BL1833" i="18"/>
  <c r="BN1832" i="18"/>
  <c r="BM1832" i="18"/>
  <c r="BL1832" i="18"/>
  <c r="BN1831" i="18"/>
  <c r="BM1831" i="18"/>
  <c r="BL1831" i="18"/>
  <c r="BN1830" i="18"/>
  <c r="BM1830" i="18"/>
  <c r="BL1830" i="18"/>
  <c r="BN1829" i="18"/>
  <c r="BM1829" i="18"/>
  <c r="BL1829" i="18"/>
  <c r="BN1828" i="18"/>
  <c r="BM1828" i="18"/>
  <c r="BL1828" i="18"/>
  <c r="BN1827" i="18"/>
  <c r="BM1827" i="18"/>
  <c r="BL1827" i="18"/>
  <c r="BN1826" i="18"/>
  <c r="BM1826" i="18"/>
  <c r="BL1826" i="18"/>
  <c r="BN1825" i="18"/>
  <c r="BM1825" i="18"/>
  <c r="BL1825" i="18"/>
  <c r="BN1824" i="18"/>
  <c r="BM1824" i="18"/>
  <c r="BL1824" i="18"/>
  <c r="BN1823" i="18"/>
  <c r="BM1823" i="18"/>
  <c r="BL1823" i="18"/>
  <c r="BN1822" i="18"/>
  <c r="BM1822" i="18"/>
  <c r="BL1822" i="18"/>
  <c r="BN1821" i="18"/>
  <c r="BM1821" i="18"/>
  <c r="BL1821" i="18"/>
  <c r="BN1820" i="18"/>
  <c r="BM1820" i="18"/>
  <c r="BL1820" i="18"/>
  <c r="BN1819" i="18"/>
  <c r="BM1819" i="18"/>
  <c r="BL1819" i="18"/>
  <c r="BN1818" i="18"/>
  <c r="BM1818" i="18"/>
  <c r="BL1818" i="18"/>
  <c r="BN1817" i="18"/>
  <c r="BM1817" i="18"/>
  <c r="BL1817" i="18"/>
  <c r="BN1816" i="18"/>
  <c r="BM1816" i="18"/>
  <c r="BL1816" i="18"/>
  <c r="BN1815" i="18"/>
  <c r="BM1815" i="18"/>
  <c r="BL1815" i="18"/>
  <c r="BN1814" i="18"/>
  <c r="BM1814" i="18"/>
  <c r="BL1814" i="18"/>
  <c r="BN1813" i="18"/>
  <c r="BM1813" i="18"/>
  <c r="BL1813" i="18"/>
  <c r="BN1812" i="18"/>
  <c r="BM1812" i="18"/>
  <c r="BL1812" i="18"/>
  <c r="BN1811" i="18"/>
  <c r="BM1811" i="18"/>
  <c r="BL1811" i="18"/>
  <c r="BN1810" i="18"/>
  <c r="BM1810" i="18"/>
  <c r="BL1810" i="18"/>
  <c r="BN1809" i="18"/>
  <c r="BM1809" i="18"/>
  <c r="BL1809" i="18"/>
  <c r="BN1808" i="18"/>
  <c r="BM1808" i="18"/>
  <c r="BL1808" i="18"/>
  <c r="BN1807" i="18"/>
  <c r="BM1807" i="18"/>
  <c r="BL1807" i="18"/>
  <c r="BN1806" i="18"/>
  <c r="BM1806" i="18"/>
  <c r="BL1806" i="18"/>
  <c r="BN1805" i="18"/>
  <c r="BM1805" i="18"/>
  <c r="BL1805" i="18"/>
  <c r="BN1804" i="18"/>
  <c r="BM1804" i="18"/>
  <c r="BL1804" i="18"/>
  <c r="BN1803" i="18"/>
  <c r="BM1803" i="18"/>
  <c r="BL1803" i="18"/>
  <c r="BN1802" i="18"/>
  <c r="BM1802" i="18"/>
  <c r="BL1802" i="18"/>
  <c r="BN1801" i="18"/>
  <c r="BM1801" i="18"/>
  <c r="BL1801" i="18"/>
  <c r="BN1800" i="18"/>
  <c r="BM1800" i="18"/>
  <c r="BL1800" i="18"/>
  <c r="BN1799" i="18"/>
  <c r="BM1799" i="18"/>
  <c r="BL1799" i="18"/>
  <c r="BN1798" i="18"/>
  <c r="BM1798" i="18"/>
  <c r="BL1798" i="18"/>
  <c r="BN1797" i="18"/>
  <c r="BM1797" i="18"/>
  <c r="BL1797" i="18"/>
  <c r="BN1796" i="18"/>
  <c r="BM1796" i="18"/>
  <c r="BL1796" i="18"/>
  <c r="BN1795" i="18"/>
  <c r="BM1795" i="18"/>
  <c r="BL1795" i="18"/>
  <c r="BN1794" i="18"/>
  <c r="BM1794" i="18"/>
  <c r="BL1794" i="18"/>
  <c r="BN1793" i="18"/>
  <c r="BM1793" i="18"/>
  <c r="BL1793" i="18"/>
  <c r="BN1792" i="18"/>
  <c r="BM1792" i="18"/>
  <c r="BL1792" i="18"/>
  <c r="BN1791" i="18"/>
  <c r="BM1791" i="18"/>
  <c r="BL1791" i="18"/>
  <c r="BN1790" i="18"/>
  <c r="BM1790" i="18"/>
  <c r="BL1790" i="18"/>
  <c r="BN1789" i="18"/>
  <c r="BM1789" i="18"/>
  <c r="BL1789" i="18"/>
  <c r="BN1788" i="18"/>
  <c r="BM1788" i="18"/>
  <c r="BL1788" i="18"/>
  <c r="BN1787" i="18"/>
  <c r="BM1787" i="18"/>
  <c r="BL1787" i="18"/>
  <c r="BN1786" i="18"/>
  <c r="BM1786" i="18"/>
  <c r="BL1786" i="18"/>
  <c r="BN1785" i="18"/>
  <c r="BM1785" i="18"/>
  <c r="BL1785" i="18"/>
  <c r="BN1784" i="18"/>
  <c r="BM1784" i="18"/>
  <c r="BL1784" i="18"/>
  <c r="BN1783" i="18"/>
  <c r="BM1783" i="18"/>
  <c r="BL1783" i="18"/>
  <c r="BN1782" i="18"/>
  <c r="BM1782" i="18"/>
  <c r="BL1782" i="18"/>
  <c r="BN1781" i="18"/>
  <c r="BM1781" i="18"/>
  <c r="BL1781" i="18"/>
  <c r="BN1780" i="18"/>
  <c r="BM1780" i="18"/>
  <c r="BL1780" i="18"/>
  <c r="BN1779" i="18"/>
  <c r="BM1779" i="18"/>
  <c r="BL1779" i="18"/>
  <c r="BN1778" i="18"/>
  <c r="BM1778" i="18"/>
  <c r="BL1778" i="18"/>
  <c r="BN1777" i="18"/>
  <c r="BM1777" i="18"/>
  <c r="BL1777" i="18"/>
  <c r="BN1776" i="18"/>
  <c r="BM1776" i="18"/>
  <c r="BL1776" i="18"/>
  <c r="BN1775" i="18"/>
  <c r="BM1775" i="18"/>
  <c r="BL1775" i="18"/>
  <c r="BN1774" i="18"/>
  <c r="BM1774" i="18"/>
  <c r="BL1774" i="18"/>
  <c r="BN1773" i="18"/>
  <c r="BM1773" i="18"/>
  <c r="BL1773" i="18"/>
  <c r="BN1772" i="18"/>
  <c r="BM1772" i="18"/>
  <c r="BL1772" i="18"/>
  <c r="BN1771" i="18"/>
  <c r="BM1771" i="18"/>
  <c r="BL1771" i="18"/>
  <c r="BN1770" i="18"/>
  <c r="BM1770" i="18"/>
  <c r="BL1770" i="18"/>
  <c r="BN1769" i="18"/>
  <c r="BM1769" i="18"/>
  <c r="BL1769" i="18"/>
  <c r="BN1768" i="18"/>
  <c r="BM1768" i="18"/>
  <c r="BL1768" i="18"/>
  <c r="BN1767" i="18"/>
  <c r="BM1767" i="18"/>
  <c r="BL1767" i="18"/>
  <c r="BN1766" i="18"/>
  <c r="BM1766" i="18"/>
  <c r="BL1766" i="18"/>
  <c r="BN1765" i="18"/>
  <c r="BM1765" i="18"/>
  <c r="BL1765" i="18"/>
  <c r="BN1764" i="18"/>
  <c r="BM1764" i="18"/>
  <c r="BL1764" i="18"/>
  <c r="BN1763" i="18"/>
  <c r="BM1763" i="18"/>
  <c r="BL1763" i="18"/>
  <c r="BN1762" i="18"/>
  <c r="BM1762" i="18"/>
  <c r="BL1762" i="18"/>
  <c r="BN1761" i="18"/>
  <c r="BM1761" i="18"/>
  <c r="BL1761" i="18"/>
  <c r="BN1760" i="18"/>
  <c r="BM1760" i="18"/>
  <c r="BL1760" i="18"/>
  <c r="BN1759" i="18"/>
  <c r="BM1759" i="18"/>
  <c r="BL1759" i="18"/>
  <c r="BN1758" i="18"/>
  <c r="BM1758" i="18"/>
  <c r="BL1758" i="18"/>
  <c r="BN1757" i="18"/>
  <c r="BM1757" i="18"/>
  <c r="BL1757" i="18"/>
  <c r="BN1756" i="18"/>
  <c r="BM1756" i="18"/>
  <c r="BL1756" i="18"/>
  <c r="BN1755" i="18"/>
  <c r="BM1755" i="18"/>
  <c r="BL1755" i="18"/>
  <c r="BN1754" i="18"/>
  <c r="BM1754" i="18"/>
  <c r="BL1754" i="18"/>
  <c r="BN1753" i="18"/>
  <c r="BM1753" i="18"/>
  <c r="BL1753" i="18"/>
  <c r="BN1752" i="18"/>
  <c r="BM1752" i="18"/>
  <c r="BL1752" i="18"/>
  <c r="BN1751" i="18"/>
  <c r="BM1751" i="18"/>
  <c r="BL1751" i="18"/>
  <c r="BN1750" i="18"/>
  <c r="BM1750" i="18"/>
  <c r="BL1750" i="18"/>
  <c r="BN1749" i="18"/>
  <c r="BM1749" i="18"/>
  <c r="BL1749" i="18"/>
  <c r="BN1748" i="18"/>
  <c r="BM1748" i="18"/>
  <c r="BL1748" i="18"/>
  <c r="BN1747" i="18"/>
  <c r="BM1747" i="18"/>
  <c r="BL1747" i="18"/>
  <c r="BN1746" i="18"/>
  <c r="BM1746" i="18"/>
  <c r="BL1746" i="18"/>
  <c r="BN1745" i="18"/>
  <c r="BM1745" i="18"/>
  <c r="BL1745" i="18"/>
  <c r="BN1744" i="18"/>
  <c r="BM1744" i="18"/>
  <c r="BL1744" i="18"/>
  <c r="BN1743" i="18"/>
  <c r="BM1743" i="18"/>
  <c r="BL1743" i="18"/>
  <c r="BN1742" i="18"/>
  <c r="BM1742" i="18"/>
  <c r="BL1742" i="18"/>
  <c r="BN1741" i="18"/>
  <c r="BM1741" i="18"/>
  <c r="BL1741" i="18"/>
  <c r="BN1740" i="18"/>
  <c r="BM1740" i="18"/>
  <c r="BL1740" i="18"/>
  <c r="BN1739" i="18"/>
  <c r="BM1739" i="18"/>
  <c r="BL1739" i="18"/>
  <c r="BN1738" i="18"/>
  <c r="BM1738" i="18"/>
  <c r="BL1738" i="18"/>
  <c r="BN1737" i="18"/>
  <c r="BM1737" i="18"/>
  <c r="BL1737" i="18"/>
  <c r="BN1736" i="18"/>
  <c r="BM1736" i="18"/>
  <c r="BL1736" i="18"/>
  <c r="BN1735" i="18"/>
  <c r="BM1735" i="18"/>
  <c r="BL1735" i="18"/>
  <c r="BN1734" i="18"/>
  <c r="BM1734" i="18"/>
  <c r="BL1734" i="18"/>
  <c r="BN1733" i="18"/>
  <c r="BM1733" i="18"/>
  <c r="BL1733" i="18"/>
  <c r="BN1732" i="18"/>
  <c r="BM1732" i="18"/>
  <c r="BL1732" i="18"/>
  <c r="BN1731" i="18"/>
  <c r="BM1731" i="18"/>
  <c r="BL1731" i="18"/>
  <c r="BN1730" i="18"/>
  <c r="BM1730" i="18"/>
  <c r="BL1730" i="18"/>
  <c r="BN1729" i="18"/>
  <c r="BM1729" i="18"/>
  <c r="BL1729" i="18"/>
  <c r="BN1728" i="18"/>
  <c r="BM1728" i="18"/>
  <c r="BL1728" i="18"/>
  <c r="BN1727" i="18"/>
  <c r="BM1727" i="18"/>
  <c r="BL1727" i="18"/>
  <c r="BN1726" i="18"/>
  <c r="BM1726" i="18"/>
  <c r="BL1726" i="18"/>
  <c r="BN1725" i="18"/>
  <c r="BM1725" i="18"/>
  <c r="BL1725" i="18"/>
  <c r="BN1724" i="18"/>
  <c r="BM1724" i="18"/>
  <c r="BL1724" i="18"/>
  <c r="BN1723" i="18"/>
  <c r="BM1723" i="18"/>
  <c r="BL1723" i="18"/>
  <c r="BN1722" i="18"/>
  <c r="BM1722" i="18"/>
  <c r="BL1722" i="18"/>
  <c r="BN1721" i="18"/>
  <c r="BM1721" i="18"/>
  <c r="BL1721" i="18"/>
  <c r="BN1720" i="18"/>
  <c r="BM1720" i="18"/>
  <c r="BL1720" i="18"/>
  <c r="BN1719" i="18"/>
  <c r="BM1719" i="18"/>
  <c r="BL1719" i="18"/>
  <c r="BN1718" i="18"/>
  <c r="BM1718" i="18"/>
  <c r="BL1718" i="18"/>
  <c r="BN1717" i="18"/>
  <c r="BM1717" i="18"/>
  <c r="BL1717" i="18"/>
  <c r="BN1716" i="18"/>
  <c r="BM1716" i="18"/>
  <c r="BL1716" i="18"/>
  <c r="BN1715" i="18"/>
  <c r="BM1715" i="18"/>
  <c r="BL1715" i="18"/>
  <c r="BN1714" i="18"/>
  <c r="BM1714" i="18"/>
  <c r="BL1714" i="18"/>
  <c r="BN1713" i="18"/>
  <c r="BM1713" i="18"/>
  <c r="BL1713" i="18"/>
  <c r="BN1712" i="18"/>
  <c r="BM1712" i="18"/>
  <c r="BL1712" i="18"/>
  <c r="BN1711" i="18"/>
  <c r="BM1711" i="18"/>
  <c r="BL1711" i="18"/>
  <c r="BN1710" i="18"/>
  <c r="BM1710" i="18"/>
  <c r="BL1710" i="18"/>
  <c r="BN1709" i="18"/>
  <c r="BM1709" i="18"/>
  <c r="BL1709" i="18"/>
  <c r="BN1708" i="18"/>
  <c r="BM1708" i="18"/>
  <c r="BL1708" i="18"/>
  <c r="BN1707" i="18"/>
  <c r="BM1707" i="18"/>
  <c r="BL1707" i="18"/>
  <c r="BN1706" i="18"/>
  <c r="BM1706" i="18"/>
  <c r="BL1706" i="18"/>
  <c r="BN1705" i="18"/>
  <c r="BM1705" i="18"/>
  <c r="BL1705" i="18"/>
  <c r="BN1704" i="18"/>
  <c r="BM1704" i="18"/>
  <c r="BL1704" i="18"/>
  <c r="BN1703" i="18"/>
  <c r="BM1703" i="18"/>
  <c r="BL1703" i="18"/>
  <c r="BN1702" i="18"/>
  <c r="BM1702" i="18"/>
  <c r="BL1702" i="18"/>
  <c r="BN1701" i="18"/>
  <c r="BM1701" i="18"/>
  <c r="BL1701" i="18"/>
  <c r="BN1700" i="18"/>
  <c r="BM1700" i="18"/>
  <c r="BL1700" i="18"/>
  <c r="BN1699" i="18"/>
  <c r="BM1699" i="18"/>
  <c r="BL1699" i="18"/>
  <c r="BN1698" i="18"/>
  <c r="BM1698" i="18"/>
  <c r="BL1698" i="18"/>
  <c r="BN1697" i="18"/>
  <c r="BM1697" i="18"/>
  <c r="BL1697" i="18"/>
  <c r="BN1696" i="18"/>
  <c r="BM1696" i="18"/>
  <c r="BL1696" i="18"/>
  <c r="BN1695" i="18"/>
  <c r="BM1695" i="18"/>
  <c r="BL1695" i="18"/>
  <c r="BN1694" i="18"/>
  <c r="BM1694" i="18"/>
  <c r="BL1694" i="18"/>
  <c r="BN1693" i="18"/>
  <c r="BM1693" i="18"/>
  <c r="BL1693" i="18"/>
  <c r="BN1692" i="18"/>
  <c r="BM1692" i="18"/>
  <c r="BL1692" i="18"/>
  <c r="BN1691" i="18"/>
  <c r="BM1691" i="18"/>
  <c r="BL1691" i="18"/>
  <c r="BN1690" i="18"/>
  <c r="BM1690" i="18"/>
  <c r="BL1690" i="18"/>
  <c r="BN1689" i="18"/>
  <c r="BM1689" i="18"/>
  <c r="BL1689" i="18"/>
  <c r="BN1688" i="18"/>
  <c r="BM1688" i="18"/>
  <c r="BL1688" i="18"/>
  <c r="BN1687" i="18"/>
  <c r="BM1687" i="18"/>
  <c r="BL1687" i="18"/>
  <c r="BN1686" i="18"/>
  <c r="BM1686" i="18"/>
  <c r="BL1686" i="18"/>
  <c r="BN1685" i="18"/>
  <c r="BM1685" i="18"/>
  <c r="BL1685" i="18"/>
  <c r="BN1684" i="18"/>
  <c r="BM1684" i="18"/>
  <c r="BL1684" i="18"/>
  <c r="BN1683" i="18"/>
  <c r="BM1683" i="18"/>
  <c r="BL1683" i="18"/>
  <c r="BN1682" i="18"/>
  <c r="BM1682" i="18"/>
  <c r="BL1682" i="18"/>
  <c r="BN1681" i="18"/>
  <c r="BM1681" i="18"/>
  <c r="BL1681" i="18"/>
  <c r="BN1680" i="18"/>
  <c r="BM1680" i="18"/>
  <c r="BL1680" i="18"/>
  <c r="BN1679" i="18"/>
  <c r="BM1679" i="18"/>
  <c r="BL1679" i="18"/>
  <c r="BN1678" i="18"/>
  <c r="BM1678" i="18"/>
  <c r="BL1678" i="18"/>
  <c r="BN1677" i="18"/>
  <c r="BM1677" i="18"/>
  <c r="BL1677" i="18"/>
  <c r="BN1676" i="18"/>
  <c r="BM1676" i="18"/>
  <c r="BL1676" i="18"/>
  <c r="BN1675" i="18"/>
  <c r="BM1675" i="18"/>
  <c r="BL1675" i="18"/>
  <c r="BN1674" i="18"/>
  <c r="BM1674" i="18"/>
  <c r="BL1674" i="18"/>
  <c r="BN1673" i="18"/>
  <c r="BM1673" i="18"/>
  <c r="BL1673" i="18"/>
  <c r="BN1672" i="18"/>
  <c r="BM1672" i="18"/>
  <c r="BL1672" i="18"/>
  <c r="BN1671" i="18"/>
  <c r="BM1671" i="18"/>
  <c r="BL1671" i="18"/>
  <c r="BN1670" i="18"/>
  <c r="BM1670" i="18"/>
  <c r="BL1670" i="18"/>
  <c r="BN1669" i="18"/>
  <c r="BM1669" i="18"/>
  <c r="BL1669" i="18"/>
  <c r="BN1668" i="18"/>
  <c r="BM1668" i="18"/>
  <c r="BL1668" i="18"/>
  <c r="BN1667" i="18"/>
  <c r="BM1667" i="18"/>
  <c r="BL1667" i="18"/>
  <c r="BN1666" i="18"/>
  <c r="BM1666" i="18"/>
  <c r="BL1666" i="18"/>
  <c r="BN1665" i="18"/>
  <c r="BM1665" i="18"/>
  <c r="BL1665" i="18"/>
  <c r="BN1664" i="18"/>
  <c r="BM1664" i="18"/>
  <c r="BL1664" i="18"/>
  <c r="BN1663" i="18"/>
  <c r="BM1663" i="18"/>
  <c r="BL1663" i="18"/>
  <c r="BN1662" i="18"/>
  <c r="BM1662" i="18"/>
  <c r="BL1662" i="18"/>
  <c r="BN1661" i="18"/>
  <c r="BM1661" i="18"/>
  <c r="BL1661" i="18"/>
  <c r="BN1660" i="18"/>
  <c r="BM1660" i="18"/>
  <c r="BL1660" i="18"/>
  <c r="BN1659" i="18"/>
  <c r="BM1659" i="18"/>
  <c r="BL1659" i="18"/>
  <c r="BN1658" i="18"/>
  <c r="BM1658" i="18"/>
  <c r="BL1658" i="18"/>
  <c r="BN1657" i="18"/>
  <c r="BM1657" i="18"/>
  <c r="BL1657" i="18"/>
  <c r="BN1656" i="18"/>
  <c r="BM1656" i="18"/>
  <c r="BL1656" i="18"/>
  <c r="BN1655" i="18"/>
  <c r="BM1655" i="18"/>
  <c r="BL1655" i="18"/>
  <c r="BN1654" i="18"/>
  <c r="BM1654" i="18"/>
  <c r="BL1654" i="18"/>
  <c r="BN1653" i="18"/>
  <c r="BM1653" i="18"/>
  <c r="BL1653" i="18"/>
  <c r="BN1652" i="18"/>
  <c r="BM1652" i="18"/>
  <c r="BL1652" i="18"/>
  <c r="BN1651" i="18"/>
  <c r="BM1651" i="18"/>
  <c r="BL1651" i="18"/>
  <c r="BN1650" i="18"/>
  <c r="BM1650" i="18"/>
  <c r="BL1650" i="18"/>
  <c r="BN1649" i="18"/>
  <c r="BM1649" i="18"/>
  <c r="BL1649" i="18"/>
  <c r="BN1648" i="18"/>
  <c r="BM1648" i="18"/>
  <c r="BL1648" i="18"/>
  <c r="BN1647" i="18"/>
  <c r="BM1647" i="18"/>
  <c r="BL1647" i="18"/>
  <c r="BN1646" i="18"/>
  <c r="BM1646" i="18"/>
  <c r="BL1646" i="18"/>
  <c r="BN1645" i="18"/>
  <c r="BM1645" i="18"/>
  <c r="BL1645" i="18"/>
  <c r="BN1644" i="18"/>
  <c r="BM1644" i="18"/>
  <c r="BL1644" i="18"/>
  <c r="BN1643" i="18"/>
  <c r="BM1643" i="18"/>
  <c r="BL1643" i="18"/>
  <c r="BN1642" i="18"/>
  <c r="BM1642" i="18"/>
  <c r="BL1642" i="18"/>
  <c r="BN1641" i="18"/>
  <c r="BM1641" i="18"/>
  <c r="BL1641" i="18"/>
  <c r="BN1640" i="18"/>
  <c r="BM1640" i="18"/>
  <c r="BL1640" i="18"/>
  <c r="BN1639" i="18"/>
  <c r="BM1639" i="18"/>
  <c r="BL1639" i="18"/>
  <c r="BN1638" i="18"/>
  <c r="BM1638" i="18"/>
  <c r="BL1638" i="18"/>
  <c r="BN1637" i="18"/>
  <c r="BM1637" i="18"/>
  <c r="BL1637" i="18"/>
  <c r="BN1636" i="18"/>
  <c r="BM1636" i="18"/>
  <c r="BL1636" i="18"/>
  <c r="BN1635" i="18"/>
  <c r="BM1635" i="18"/>
  <c r="BL1635" i="18"/>
  <c r="BN1634" i="18"/>
  <c r="BM1634" i="18"/>
  <c r="BL1634" i="18"/>
  <c r="BN1633" i="18"/>
  <c r="BM1633" i="18"/>
  <c r="BL1633" i="18"/>
  <c r="BN1632" i="18"/>
  <c r="BM1632" i="18"/>
  <c r="BL1632" i="18"/>
  <c r="BN1631" i="18"/>
  <c r="BM1631" i="18"/>
  <c r="BL1631" i="18"/>
  <c r="BN1630" i="18"/>
  <c r="BM1630" i="18"/>
  <c r="BL1630" i="18"/>
  <c r="BN1629" i="18"/>
  <c r="BM1629" i="18"/>
  <c r="BL1629" i="18"/>
  <c r="BN1628" i="18"/>
  <c r="BM1628" i="18"/>
  <c r="BL1628" i="18"/>
  <c r="BN1627" i="18"/>
  <c r="BM1627" i="18"/>
  <c r="BL1627" i="18"/>
  <c r="BN1626" i="18"/>
  <c r="BM1626" i="18"/>
  <c r="BL1626" i="18"/>
  <c r="BN1625" i="18"/>
  <c r="BM1625" i="18"/>
  <c r="BL1625" i="18"/>
  <c r="BN1624" i="18"/>
  <c r="BM1624" i="18"/>
  <c r="BL1624" i="18"/>
  <c r="BN1623" i="18"/>
  <c r="BM1623" i="18"/>
  <c r="BL1623" i="18"/>
  <c r="BN1622" i="18"/>
  <c r="BM1622" i="18"/>
  <c r="BL1622" i="18"/>
  <c r="BN1621" i="18"/>
  <c r="BM1621" i="18"/>
  <c r="BL1621" i="18"/>
  <c r="BN1620" i="18"/>
  <c r="BM1620" i="18"/>
  <c r="BL1620" i="18"/>
  <c r="BN1619" i="18"/>
  <c r="BM1619" i="18"/>
  <c r="BL1619" i="18"/>
  <c r="BN1618" i="18"/>
  <c r="BM1618" i="18"/>
  <c r="BL1618" i="18"/>
  <c r="BN1617" i="18"/>
  <c r="BM1617" i="18"/>
  <c r="BL1617" i="18"/>
  <c r="BN1616" i="18"/>
  <c r="BM1616" i="18"/>
  <c r="BL1616" i="18"/>
  <c r="BN1615" i="18"/>
  <c r="BM1615" i="18"/>
  <c r="BL1615" i="18"/>
  <c r="BN1614" i="18"/>
  <c r="BM1614" i="18"/>
  <c r="BL1614" i="18"/>
  <c r="BN1613" i="18"/>
  <c r="BM1613" i="18"/>
  <c r="BL1613" i="18"/>
  <c r="BN1612" i="18"/>
  <c r="BM1612" i="18"/>
  <c r="BL1612" i="18"/>
  <c r="BN1611" i="18"/>
  <c r="BM1611" i="18"/>
  <c r="BL1611" i="18"/>
  <c r="BN1610" i="18"/>
  <c r="BM1610" i="18"/>
  <c r="BL1610" i="18"/>
  <c r="BN1609" i="18"/>
  <c r="BM1609" i="18"/>
  <c r="BL1609" i="18"/>
  <c r="BN1608" i="18"/>
  <c r="BM1608" i="18"/>
  <c r="BL1608" i="18"/>
  <c r="BN1607" i="18"/>
  <c r="BM1607" i="18"/>
  <c r="BL1607" i="18"/>
  <c r="BN1606" i="18"/>
  <c r="BM1606" i="18"/>
  <c r="BL1606" i="18"/>
  <c r="BN1605" i="18"/>
  <c r="BM1605" i="18"/>
  <c r="BL1605" i="18"/>
  <c r="BN1604" i="18"/>
  <c r="BM1604" i="18"/>
  <c r="BL1604" i="18"/>
  <c r="BN1603" i="18"/>
  <c r="BM1603" i="18"/>
  <c r="BL1603" i="18"/>
  <c r="BN1602" i="18"/>
  <c r="BM1602" i="18"/>
  <c r="BL1602" i="18"/>
  <c r="BN1601" i="18"/>
  <c r="BM1601" i="18"/>
  <c r="BL1601" i="18"/>
  <c r="BN1600" i="18"/>
  <c r="BM1600" i="18"/>
  <c r="BL1600" i="18"/>
  <c r="BN1599" i="18"/>
  <c r="BM1599" i="18"/>
  <c r="BL1599" i="18"/>
  <c r="BN1598" i="18"/>
  <c r="BM1598" i="18"/>
  <c r="BL1598" i="18"/>
  <c r="BN1597" i="18"/>
  <c r="BM1597" i="18"/>
  <c r="BL1597" i="18"/>
  <c r="BN1596" i="18"/>
  <c r="BM1596" i="18"/>
  <c r="BL1596" i="18"/>
  <c r="BN1595" i="18"/>
  <c r="BM1595" i="18"/>
  <c r="BL1595" i="18"/>
  <c r="BN1594" i="18"/>
  <c r="BM1594" i="18"/>
  <c r="BL1594" i="18"/>
  <c r="BN1593" i="18"/>
  <c r="BM1593" i="18"/>
  <c r="BL1593" i="18"/>
  <c r="BN1592" i="18"/>
  <c r="BM1592" i="18"/>
  <c r="BL1592" i="18"/>
  <c r="BN1591" i="18"/>
  <c r="BM1591" i="18"/>
  <c r="BL1591" i="18"/>
  <c r="BN1590" i="18"/>
  <c r="BM1590" i="18"/>
  <c r="BL1590" i="18"/>
  <c r="BN1589" i="18"/>
  <c r="BM1589" i="18"/>
  <c r="BL1589" i="18"/>
  <c r="BN1588" i="18"/>
  <c r="BM1588" i="18"/>
  <c r="BL1588" i="18"/>
  <c r="BN1587" i="18"/>
  <c r="BM1587" i="18"/>
  <c r="BL1587" i="18"/>
  <c r="BN1586" i="18"/>
  <c r="BM1586" i="18"/>
  <c r="BL1586" i="18"/>
  <c r="BN1585" i="18"/>
  <c r="BM1585" i="18"/>
  <c r="BL1585" i="18"/>
  <c r="BN1584" i="18"/>
  <c r="BM1584" i="18"/>
  <c r="BL1584" i="18"/>
  <c r="BN1583" i="18"/>
  <c r="BM1583" i="18"/>
  <c r="BL1583" i="18"/>
  <c r="BN1582" i="18"/>
  <c r="BM1582" i="18"/>
  <c r="BL1582" i="18"/>
  <c r="BN1581" i="18"/>
  <c r="BM1581" i="18"/>
  <c r="BL1581" i="18"/>
  <c r="BN1580" i="18"/>
  <c r="BM1580" i="18"/>
  <c r="BL1580" i="18"/>
  <c r="BN1579" i="18"/>
  <c r="BM1579" i="18"/>
  <c r="BL1579" i="18"/>
  <c r="BN1578" i="18"/>
  <c r="BM1578" i="18"/>
  <c r="BL1578" i="18"/>
  <c r="BN1577" i="18"/>
  <c r="BM1577" i="18"/>
  <c r="BL1577" i="18"/>
  <c r="BN1576" i="18"/>
  <c r="BM1576" i="18"/>
  <c r="BL1576" i="18"/>
  <c r="BN1575" i="18"/>
  <c r="BM1575" i="18"/>
  <c r="BL1575" i="18"/>
  <c r="BN1574" i="18"/>
  <c r="BM1574" i="18"/>
  <c r="BL1574" i="18"/>
  <c r="BN1573" i="18"/>
  <c r="BM1573" i="18"/>
  <c r="BL1573" i="18"/>
  <c r="BN1572" i="18"/>
  <c r="BM1572" i="18"/>
  <c r="BL1572" i="18"/>
  <c r="BN1571" i="18"/>
  <c r="BM1571" i="18"/>
  <c r="BL1571" i="18"/>
  <c r="BN1570" i="18"/>
  <c r="BM1570" i="18"/>
  <c r="BL1570" i="18"/>
  <c r="BN1569" i="18"/>
  <c r="BM1569" i="18"/>
  <c r="BL1569" i="18"/>
  <c r="BN1568" i="18"/>
  <c r="BM1568" i="18"/>
  <c r="BL1568" i="18"/>
  <c r="BN1567" i="18"/>
  <c r="BM1567" i="18"/>
  <c r="BL1567" i="18"/>
  <c r="BN1566" i="18"/>
  <c r="BM1566" i="18"/>
  <c r="BL1566" i="18"/>
  <c r="BN1565" i="18"/>
  <c r="BM1565" i="18"/>
  <c r="BL1565" i="18"/>
  <c r="BN1564" i="18"/>
  <c r="BM1564" i="18"/>
  <c r="BL1564" i="18"/>
  <c r="BN1563" i="18"/>
  <c r="BM1563" i="18"/>
  <c r="BL1563" i="18"/>
  <c r="BN1562" i="18"/>
  <c r="BM1562" i="18"/>
  <c r="BL1562" i="18"/>
  <c r="BN1561" i="18"/>
  <c r="BM1561" i="18"/>
  <c r="BL1561" i="18"/>
  <c r="BN1560" i="18"/>
  <c r="BM1560" i="18"/>
  <c r="BL1560" i="18"/>
  <c r="BN1559" i="18"/>
  <c r="BM1559" i="18"/>
  <c r="BL1559" i="18"/>
  <c r="BN1558" i="18"/>
  <c r="BM1558" i="18"/>
  <c r="BL1558" i="18"/>
  <c r="BN1557" i="18"/>
  <c r="BM1557" i="18"/>
  <c r="BL1557" i="18"/>
  <c r="BN1556" i="18"/>
  <c r="BM1556" i="18"/>
  <c r="BL1556" i="18"/>
  <c r="BN1555" i="18"/>
  <c r="BM1555" i="18"/>
  <c r="BL1555" i="18"/>
  <c r="BN1554" i="18"/>
  <c r="BM1554" i="18"/>
  <c r="BL1554" i="18"/>
  <c r="BN1553" i="18"/>
  <c r="BM1553" i="18"/>
  <c r="BL1553" i="18"/>
  <c r="BN1552" i="18"/>
  <c r="BM1552" i="18"/>
  <c r="BL1552" i="18"/>
  <c r="BN1551" i="18"/>
  <c r="BM1551" i="18"/>
  <c r="BL1551" i="18"/>
  <c r="BN1550" i="18"/>
  <c r="BM1550" i="18"/>
  <c r="BL1550" i="18"/>
  <c r="BN1549" i="18"/>
  <c r="BM1549" i="18"/>
  <c r="BL1549" i="18"/>
  <c r="BN1548" i="18"/>
  <c r="BM1548" i="18"/>
  <c r="BL1548" i="18"/>
  <c r="BN1547" i="18"/>
  <c r="BM1547" i="18"/>
  <c r="BL1547" i="18"/>
  <c r="BN1546" i="18"/>
  <c r="BM1546" i="18"/>
  <c r="BL1546" i="18"/>
  <c r="BN1545" i="18"/>
  <c r="BM1545" i="18"/>
  <c r="BL1545" i="18"/>
  <c r="BN1544" i="18"/>
  <c r="BM1544" i="18"/>
  <c r="BL1544" i="18"/>
  <c r="BN1543" i="18"/>
  <c r="BM1543" i="18"/>
  <c r="BL1543" i="18"/>
  <c r="BN1542" i="18"/>
  <c r="BM1542" i="18"/>
  <c r="BL1542" i="18"/>
  <c r="BN1541" i="18"/>
  <c r="BM1541" i="18"/>
  <c r="BL1541" i="18"/>
  <c r="BN1540" i="18"/>
  <c r="BM1540" i="18"/>
  <c r="BL1540" i="18"/>
  <c r="BN1539" i="18"/>
  <c r="BM1539" i="18"/>
  <c r="BL1539" i="18"/>
  <c r="BN1538" i="18"/>
  <c r="BM1538" i="18"/>
  <c r="BL1538" i="18"/>
  <c r="BN1537" i="18"/>
  <c r="BM1537" i="18"/>
  <c r="BL1537" i="18"/>
  <c r="BN1536" i="18"/>
  <c r="BM1536" i="18"/>
  <c r="BL1536" i="18"/>
  <c r="BN1535" i="18"/>
  <c r="BM1535" i="18"/>
  <c r="BL1535" i="18"/>
  <c r="BN1534" i="18"/>
  <c r="BM1534" i="18"/>
  <c r="BL1534" i="18"/>
  <c r="BN1533" i="18"/>
  <c r="BM1533" i="18"/>
  <c r="BL1533" i="18"/>
  <c r="BN1532" i="18"/>
  <c r="BM1532" i="18"/>
  <c r="BL1532" i="18"/>
  <c r="BN1531" i="18"/>
  <c r="BM1531" i="18"/>
  <c r="BL1531" i="18"/>
  <c r="BN1530" i="18"/>
  <c r="BM1530" i="18"/>
  <c r="BL1530" i="18"/>
  <c r="BN1529" i="18"/>
  <c r="BM1529" i="18"/>
  <c r="BL1529" i="18"/>
  <c r="BN1528" i="18"/>
  <c r="BM1528" i="18"/>
  <c r="BL1528" i="18"/>
  <c r="BN1527" i="18"/>
  <c r="BM1527" i="18"/>
  <c r="BL1527" i="18"/>
  <c r="BN1526" i="18"/>
  <c r="BM1526" i="18"/>
  <c r="BL1526" i="18"/>
  <c r="BN1525" i="18"/>
  <c r="BM1525" i="18"/>
  <c r="BL1525" i="18"/>
  <c r="BN1524" i="18"/>
  <c r="BM1524" i="18"/>
  <c r="BL1524" i="18"/>
  <c r="BN1523" i="18"/>
  <c r="BM1523" i="18"/>
  <c r="BL1523" i="18"/>
  <c r="BN1522" i="18"/>
  <c r="BM1522" i="18"/>
  <c r="BL1522" i="18"/>
  <c r="BN1521" i="18"/>
  <c r="BM1521" i="18"/>
  <c r="BL1521" i="18"/>
  <c r="BN1520" i="18"/>
  <c r="BM1520" i="18"/>
  <c r="BL1520" i="18"/>
  <c r="BN1519" i="18"/>
  <c r="BM1519" i="18"/>
  <c r="BL1519" i="18"/>
  <c r="BN1518" i="18"/>
  <c r="BM1518" i="18"/>
  <c r="BL1518" i="18"/>
  <c r="BN1517" i="18"/>
  <c r="BM1517" i="18"/>
  <c r="BL1517" i="18"/>
  <c r="BN1516" i="18"/>
  <c r="BM1516" i="18"/>
  <c r="BL1516" i="18"/>
  <c r="BN1515" i="18"/>
  <c r="BM1515" i="18"/>
  <c r="BL1515" i="18"/>
  <c r="BN1514" i="18"/>
  <c r="BM1514" i="18"/>
  <c r="BL1514" i="18"/>
  <c r="BN1513" i="18"/>
  <c r="BM1513" i="18"/>
  <c r="BL1513" i="18"/>
  <c r="BN1512" i="18"/>
  <c r="BM1512" i="18"/>
  <c r="BL1512" i="18"/>
  <c r="BN1511" i="18"/>
  <c r="BM1511" i="18"/>
  <c r="BL1511" i="18"/>
  <c r="BN1510" i="18"/>
  <c r="BM1510" i="18"/>
  <c r="BL1510" i="18"/>
  <c r="BN1509" i="18"/>
  <c r="BM1509" i="18"/>
  <c r="BL1509" i="18"/>
  <c r="BN1508" i="18"/>
  <c r="BM1508" i="18"/>
  <c r="BL1508" i="18"/>
  <c r="BN1507" i="18"/>
  <c r="BM1507" i="18"/>
  <c r="BL1507" i="18"/>
  <c r="BN1506" i="18"/>
  <c r="BM1506" i="18"/>
  <c r="BL1506" i="18"/>
  <c r="BN1505" i="18"/>
  <c r="BM1505" i="18"/>
  <c r="BL1505" i="18"/>
  <c r="BN1504" i="18"/>
  <c r="BM1504" i="18"/>
  <c r="BL1504" i="18"/>
  <c r="BN1503" i="18"/>
  <c r="BM1503" i="18"/>
  <c r="BL1503" i="18"/>
  <c r="BN1502" i="18"/>
  <c r="BM1502" i="18"/>
  <c r="BL1502" i="18"/>
  <c r="BN1501" i="18"/>
  <c r="BM1501" i="18"/>
  <c r="BL1501" i="18"/>
  <c r="BN1500" i="18"/>
  <c r="BM1500" i="18"/>
  <c r="BL1500" i="18"/>
  <c r="BN1499" i="18"/>
  <c r="BM1499" i="18"/>
  <c r="BL1499" i="18"/>
  <c r="BN1498" i="18"/>
  <c r="BM1498" i="18"/>
  <c r="BL1498" i="18"/>
  <c r="BN1497" i="18"/>
  <c r="BM1497" i="18"/>
  <c r="BL1497" i="18"/>
  <c r="BN1496" i="18"/>
  <c r="BM1496" i="18"/>
  <c r="BL1496" i="18"/>
  <c r="BN1495" i="18"/>
  <c r="BM1495" i="18"/>
  <c r="BL1495" i="18"/>
  <c r="BN1494" i="18"/>
  <c r="BM1494" i="18"/>
  <c r="BL1494" i="18"/>
  <c r="BN1493" i="18"/>
  <c r="BM1493" i="18"/>
  <c r="BL1493" i="18"/>
  <c r="BN1492" i="18"/>
  <c r="BM1492" i="18"/>
  <c r="BL1492" i="18"/>
  <c r="BN1491" i="18"/>
  <c r="BM1491" i="18"/>
  <c r="BL1491" i="18"/>
  <c r="BN1490" i="18"/>
  <c r="BM1490" i="18"/>
  <c r="BL1490" i="18"/>
  <c r="BN1489" i="18"/>
  <c r="BM1489" i="18"/>
  <c r="BL1489" i="18"/>
  <c r="BN1488" i="18"/>
  <c r="BM1488" i="18"/>
  <c r="BL1488" i="18"/>
  <c r="BN1487" i="18"/>
  <c r="BM1487" i="18"/>
  <c r="BL1487" i="18"/>
  <c r="BN1486" i="18"/>
  <c r="BM1486" i="18"/>
  <c r="BL1486" i="18"/>
  <c r="BN1485" i="18"/>
  <c r="BM1485" i="18"/>
  <c r="BL1485" i="18"/>
  <c r="BN1484" i="18"/>
  <c r="BM1484" i="18"/>
  <c r="BL1484" i="18"/>
  <c r="BN1483" i="18"/>
  <c r="BM1483" i="18"/>
  <c r="BL1483" i="18"/>
  <c r="BN1482" i="18"/>
  <c r="BM1482" i="18"/>
  <c r="BL1482" i="18"/>
  <c r="BN1481" i="18"/>
  <c r="BM1481" i="18"/>
  <c r="BL1481" i="18"/>
  <c r="BN1480" i="18"/>
  <c r="BM1480" i="18"/>
  <c r="BL1480" i="18"/>
  <c r="BN1479" i="18"/>
  <c r="BM1479" i="18"/>
  <c r="BL1479" i="18"/>
  <c r="BN1478" i="18"/>
  <c r="BM1478" i="18"/>
  <c r="BL1478" i="18"/>
  <c r="BN1477" i="18"/>
  <c r="BM1477" i="18"/>
  <c r="BL1477" i="18"/>
  <c r="BN1476" i="18"/>
  <c r="BM1476" i="18"/>
  <c r="BL1476" i="18"/>
  <c r="BN1475" i="18"/>
  <c r="BM1475" i="18"/>
  <c r="BL1475" i="18"/>
  <c r="BN1474" i="18"/>
  <c r="BM1474" i="18"/>
  <c r="BL1474" i="18"/>
  <c r="BN1473" i="18"/>
  <c r="BM1473" i="18"/>
  <c r="BL1473" i="18"/>
  <c r="BN1472" i="18"/>
  <c r="BM1472" i="18"/>
  <c r="BL1472" i="18"/>
  <c r="BN1471" i="18"/>
  <c r="BM1471" i="18"/>
  <c r="BL1471" i="18"/>
  <c r="BN1470" i="18"/>
  <c r="BM1470" i="18"/>
  <c r="BL1470" i="18"/>
  <c r="BN1469" i="18"/>
  <c r="BM1469" i="18"/>
  <c r="BL1469" i="18"/>
  <c r="BN1468" i="18"/>
  <c r="BM1468" i="18"/>
  <c r="BL1468" i="18"/>
  <c r="BN1467" i="18"/>
  <c r="BM1467" i="18"/>
  <c r="BL1467" i="18"/>
  <c r="BN1466" i="18"/>
  <c r="BM1466" i="18"/>
  <c r="BL1466" i="18"/>
  <c r="BN1465" i="18"/>
  <c r="BM1465" i="18"/>
  <c r="BL1465" i="18"/>
  <c r="BN1464" i="18"/>
  <c r="BM1464" i="18"/>
  <c r="BL1464" i="18"/>
  <c r="BN1463" i="18"/>
  <c r="BM1463" i="18"/>
  <c r="BL1463" i="18"/>
  <c r="BN1462" i="18"/>
  <c r="BM1462" i="18"/>
  <c r="BL1462" i="18"/>
  <c r="BN1461" i="18"/>
  <c r="BM1461" i="18"/>
  <c r="BL1461" i="18"/>
  <c r="BN1460" i="18"/>
  <c r="BM1460" i="18"/>
  <c r="BL1460" i="18"/>
  <c r="BN1459" i="18"/>
  <c r="BM1459" i="18"/>
  <c r="BL1459" i="18"/>
  <c r="BN1458" i="18"/>
  <c r="BM1458" i="18"/>
  <c r="BL1458" i="18"/>
  <c r="BN1457" i="18"/>
  <c r="BM1457" i="18"/>
  <c r="BL1457" i="18"/>
  <c r="BN1456" i="18"/>
  <c r="BM1456" i="18"/>
  <c r="BL1456" i="18"/>
  <c r="BN1455" i="18"/>
  <c r="BM1455" i="18"/>
  <c r="BL1455" i="18"/>
  <c r="BN1454" i="18"/>
  <c r="BM1454" i="18"/>
  <c r="BL1454" i="18"/>
  <c r="BN1453" i="18"/>
  <c r="BM1453" i="18"/>
  <c r="BL1453" i="18"/>
  <c r="BN1452" i="18"/>
  <c r="BM1452" i="18"/>
  <c r="BL1452" i="18"/>
  <c r="BN1451" i="18"/>
  <c r="BM1451" i="18"/>
  <c r="BL1451" i="18"/>
  <c r="BN1450" i="18"/>
  <c r="BM1450" i="18"/>
  <c r="BL1450" i="18"/>
  <c r="BN1449" i="18"/>
  <c r="BM1449" i="18"/>
  <c r="BL1449" i="18"/>
  <c r="BN1448" i="18"/>
  <c r="BM1448" i="18"/>
  <c r="BL1448" i="18"/>
  <c r="BN1447" i="18"/>
  <c r="BM1447" i="18"/>
  <c r="BL1447" i="18"/>
  <c r="BN1446" i="18"/>
  <c r="BM1446" i="18"/>
  <c r="BL1446" i="18"/>
  <c r="BN1445" i="18"/>
  <c r="BM1445" i="18"/>
  <c r="BL1445" i="18"/>
  <c r="BN1444" i="18"/>
  <c r="BM1444" i="18"/>
  <c r="BL1444" i="18"/>
  <c r="BN1443" i="18"/>
  <c r="BM1443" i="18"/>
  <c r="BL1443" i="18"/>
  <c r="BN1442" i="18"/>
  <c r="BM1442" i="18"/>
  <c r="BL1442" i="18"/>
  <c r="BN1441" i="18"/>
  <c r="BM1441" i="18"/>
  <c r="BL1441" i="18"/>
  <c r="BN1440" i="18"/>
  <c r="BM1440" i="18"/>
  <c r="BL1440" i="18"/>
  <c r="BN1439" i="18"/>
  <c r="BM1439" i="18"/>
  <c r="BL1439" i="18"/>
  <c r="BN1438" i="18"/>
  <c r="BM1438" i="18"/>
  <c r="BL1438" i="18"/>
  <c r="BN1437" i="18"/>
  <c r="BM1437" i="18"/>
  <c r="BL1437" i="18"/>
  <c r="BN1436" i="18"/>
  <c r="BM1436" i="18"/>
  <c r="BL1436" i="18"/>
  <c r="BN1435" i="18"/>
  <c r="BM1435" i="18"/>
  <c r="BL1435" i="18"/>
  <c r="BN1434" i="18"/>
  <c r="BM1434" i="18"/>
  <c r="BL1434" i="18"/>
  <c r="BN1433" i="18"/>
  <c r="BM1433" i="18"/>
  <c r="BL1433" i="18"/>
  <c r="BN1432" i="18"/>
  <c r="BM1432" i="18"/>
  <c r="BL1432" i="18"/>
  <c r="BN1431" i="18"/>
  <c r="BM1431" i="18"/>
  <c r="BL1431" i="18"/>
  <c r="BN1430" i="18"/>
  <c r="BM1430" i="18"/>
  <c r="BL1430" i="18"/>
  <c r="BN1429" i="18"/>
  <c r="BM1429" i="18"/>
  <c r="BL1429" i="18"/>
  <c r="BN1428" i="18"/>
  <c r="BM1428" i="18"/>
  <c r="BL1428" i="18"/>
  <c r="BN1427" i="18"/>
  <c r="BM1427" i="18"/>
  <c r="BL1427" i="18"/>
  <c r="BN1426" i="18"/>
  <c r="BM1426" i="18"/>
  <c r="BL1426" i="18"/>
  <c r="BN1425" i="18"/>
  <c r="BM1425" i="18"/>
  <c r="BL1425" i="18"/>
  <c r="BN1424" i="18"/>
  <c r="BM1424" i="18"/>
  <c r="BL1424" i="18"/>
  <c r="BN1423" i="18"/>
  <c r="BM1423" i="18"/>
  <c r="BL1423" i="18"/>
  <c r="BN1422" i="18"/>
  <c r="BM1422" i="18"/>
  <c r="BL1422" i="18"/>
  <c r="BN1421" i="18"/>
  <c r="BM1421" i="18"/>
  <c r="BL1421" i="18"/>
  <c r="BN1420" i="18"/>
  <c r="BM1420" i="18"/>
  <c r="BL1420" i="18"/>
  <c r="BN1419" i="18"/>
  <c r="BM1419" i="18"/>
  <c r="BL1419" i="18"/>
  <c r="BN1418" i="18"/>
  <c r="BM1418" i="18"/>
  <c r="BL1418" i="18"/>
  <c r="BN1417" i="18"/>
  <c r="BM1417" i="18"/>
  <c r="BL1417" i="18"/>
  <c r="BN1416" i="18"/>
  <c r="BM1416" i="18"/>
  <c r="BL1416" i="18"/>
  <c r="BN1415" i="18"/>
  <c r="BM1415" i="18"/>
  <c r="BL1415" i="18"/>
  <c r="BN1414" i="18"/>
  <c r="BM1414" i="18"/>
  <c r="BL1414" i="18"/>
  <c r="BN1413" i="18"/>
  <c r="BM1413" i="18"/>
  <c r="BL1413" i="18"/>
  <c r="BN1412" i="18"/>
  <c r="BM1412" i="18"/>
  <c r="BL1412" i="18"/>
  <c r="BN1411" i="18"/>
  <c r="BM1411" i="18"/>
  <c r="BL1411" i="18"/>
  <c r="BN1410" i="18"/>
  <c r="BM1410" i="18"/>
  <c r="BL1410" i="18"/>
  <c r="BN1409" i="18"/>
  <c r="BM1409" i="18"/>
  <c r="BL1409" i="18"/>
  <c r="BN1408" i="18"/>
  <c r="BM1408" i="18"/>
  <c r="BL1408" i="18"/>
  <c r="BN1407" i="18"/>
  <c r="BM1407" i="18"/>
  <c r="BL1407" i="18"/>
  <c r="BN1406" i="18"/>
  <c r="BM1406" i="18"/>
  <c r="BL1406" i="18"/>
  <c r="BN1405" i="18"/>
  <c r="BM1405" i="18"/>
  <c r="BL1405" i="18"/>
  <c r="BN1404" i="18"/>
  <c r="BM1404" i="18"/>
  <c r="BL1404" i="18"/>
  <c r="BN1403" i="18"/>
  <c r="BM1403" i="18"/>
  <c r="BL1403" i="18"/>
  <c r="BN1402" i="18"/>
  <c r="BM1402" i="18"/>
  <c r="BL1402" i="18"/>
  <c r="BN1401" i="18"/>
  <c r="BM1401" i="18"/>
  <c r="BL1401" i="18"/>
  <c r="BN1400" i="18"/>
  <c r="BM1400" i="18"/>
  <c r="BL1400" i="18"/>
  <c r="BN1399" i="18"/>
  <c r="BM1399" i="18"/>
  <c r="BL1399" i="18"/>
  <c r="BN1398" i="18"/>
  <c r="BM1398" i="18"/>
  <c r="BL1398" i="18"/>
  <c r="BN1397" i="18"/>
  <c r="BM1397" i="18"/>
  <c r="BL1397" i="18"/>
  <c r="BN1396" i="18"/>
  <c r="BM1396" i="18"/>
  <c r="BL1396" i="18"/>
  <c r="BN1395" i="18"/>
  <c r="BM1395" i="18"/>
  <c r="BL1395" i="18"/>
  <c r="BN1394" i="18"/>
  <c r="BM1394" i="18"/>
  <c r="BL1394" i="18"/>
  <c r="BN1393" i="18"/>
  <c r="BM1393" i="18"/>
  <c r="BL1393" i="18"/>
  <c r="BN1392" i="18"/>
  <c r="BM1392" i="18"/>
  <c r="BL1392" i="18"/>
  <c r="BN1391" i="18"/>
  <c r="BM1391" i="18"/>
  <c r="BL1391" i="18"/>
  <c r="BN1390" i="18"/>
  <c r="BM1390" i="18"/>
  <c r="BL1390" i="18"/>
  <c r="BN1389" i="18"/>
  <c r="BM1389" i="18"/>
  <c r="BL1389" i="18"/>
  <c r="BN1388" i="18"/>
  <c r="BM1388" i="18"/>
  <c r="BL1388" i="18"/>
  <c r="BN1387" i="18"/>
  <c r="BM1387" i="18"/>
  <c r="BL1387" i="18"/>
  <c r="BN1386" i="18"/>
  <c r="BM1386" i="18"/>
  <c r="BL1386" i="18"/>
  <c r="BN1385" i="18"/>
  <c r="BM1385" i="18"/>
  <c r="BL1385" i="18"/>
  <c r="BN1384" i="18"/>
  <c r="BM1384" i="18"/>
  <c r="BL1384" i="18"/>
  <c r="BN1383" i="18"/>
  <c r="BM1383" i="18"/>
  <c r="BL1383" i="18"/>
  <c r="BN1382" i="18"/>
  <c r="BM1382" i="18"/>
  <c r="BL1382" i="18"/>
  <c r="BN1381" i="18"/>
  <c r="BM1381" i="18"/>
  <c r="BL1381" i="18"/>
  <c r="BN1380" i="18"/>
  <c r="BM1380" i="18"/>
  <c r="BL1380" i="18"/>
  <c r="BN1379" i="18"/>
  <c r="BM1379" i="18"/>
  <c r="BL1379" i="18"/>
  <c r="BN1378" i="18"/>
  <c r="BM1378" i="18"/>
  <c r="BL1378" i="18"/>
  <c r="BN1377" i="18"/>
  <c r="BM1377" i="18"/>
  <c r="BL1377" i="18"/>
  <c r="BN1376" i="18"/>
  <c r="BM1376" i="18"/>
  <c r="BL1376" i="18"/>
  <c r="BN1375" i="18"/>
  <c r="BM1375" i="18"/>
  <c r="BL1375" i="18"/>
  <c r="BN1374" i="18"/>
  <c r="BM1374" i="18"/>
  <c r="BL1374" i="18"/>
  <c r="BN1373" i="18"/>
  <c r="BM1373" i="18"/>
  <c r="BL1373" i="18"/>
  <c r="BN1372" i="18"/>
  <c r="BM1372" i="18"/>
  <c r="BL1372" i="18"/>
  <c r="BN1371" i="18"/>
  <c r="BM1371" i="18"/>
  <c r="BL1371" i="18"/>
  <c r="BN1370" i="18"/>
  <c r="BM1370" i="18"/>
  <c r="BL1370" i="18"/>
  <c r="BN1369" i="18"/>
  <c r="BM1369" i="18"/>
  <c r="BL1369" i="18"/>
  <c r="BN1368" i="18"/>
  <c r="BM1368" i="18"/>
  <c r="BL1368" i="18"/>
  <c r="BN1367" i="18"/>
  <c r="BM1367" i="18"/>
  <c r="BL1367" i="18"/>
  <c r="BN1366" i="18"/>
  <c r="BM1366" i="18"/>
  <c r="BL1366" i="18"/>
  <c r="BN1365" i="18"/>
  <c r="BM1365" i="18"/>
  <c r="BL1365" i="18"/>
  <c r="BN1364" i="18"/>
  <c r="BM1364" i="18"/>
  <c r="BL1364" i="18"/>
  <c r="BN1363" i="18"/>
  <c r="BM1363" i="18"/>
  <c r="BL1363" i="18"/>
  <c r="BN1362" i="18"/>
  <c r="BM1362" i="18"/>
  <c r="BL1362" i="18"/>
  <c r="BN1361" i="18"/>
  <c r="BM1361" i="18"/>
  <c r="BL1361" i="18"/>
  <c r="BN1360" i="18"/>
  <c r="BM1360" i="18"/>
  <c r="BL1360" i="18"/>
  <c r="BN1359" i="18"/>
  <c r="BM1359" i="18"/>
  <c r="BL1359" i="18"/>
  <c r="BN1358" i="18"/>
  <c r="BM1358" i="18"/>
  <c r="BL1358" i="18"/>
  <c r="BN1357" i="18"/>
  <c r="BM1357" i="18"/>
  <c r="BL1357" i="18"/>
  <c r="BN1356" i="18"/>
  <c r="BM1356" i="18"/>
  <c r="BL1356" i="18"/>
  <c r="BN1355" i="18"/>
  <c r="BM1355" i="18"/>
  <c r="BL1355" i="18"/>
  <c r="BN1354" i="18"/>
  <c r="BM1354" i="18"/>
  <c r="BL1354" i="18"/>
  <c r="BN1353" i="18"/>
  <c r="BM1353" i="18"/>
  <c r="BL1353" i="18"/>
  <c r="BN1352" i="18"/>
  <c r="BM1352" i="18"/>
  <c r="BL1352" i="18"/>
  <c r="BN1351" i="18"/>
  <c r="BM1351" i="18"/>
  <c r="BL1351" i="18"/>
  <c r="BN1350" i="18"/>
  <c r="BM1350" i="18"/>
  <c r="BL1350" i="18"/>
  <c r="BN1349" i="18"/>
  <c r="BM1349" i="18"/>
  <c r="BL1349" i="18"/>
  <c r="BN1348" i="18"/>
  <c r="BM1348" i="18"/>
  <c r="BL1348" i="18"/>
  <c r="BN1347" i="18"/>
  <c r="BM1347" i="18"/>
  <c r="BL1347" i="18"/>
  <c r="BN1346" i="18"/>
  <c r="BM1346" i="18"/>
  <c r="BL1346" i="18"/>
  <c r="BN1345" i="18"/>
  <c r="BM1345" i="18"/>
  <c r="BL1345" i="18"/>
  <c r="BN1344" i="18"/>
  <c r="BM1344" i="18"/>
  <c r="BL1344" i="18"/>
  <c r="BN1343" i="18"/>
  <c r="BM1343" i="18"/>
  <c r="BL1343" i="18"/>
  <c r="BN1342" i="18"/>
  <c r="BM1342" i="18"/>
  <c r="BL1342" i="18"/>
  <c r="BN1341" i="18"/>
  <c r="BM1341" i="18"/>
  <c r="BL1341" i="18"/>
  <c r="BN1340" i="18"/>
  <c r="BM1340" i="18"/>
  <c r="BL1340" i="18"/>
  <c r="BN1339" i="18"/>
  <c r="BM1339" i="18"/>
  <c r="BL1339" i="18"/>
  <c r="BN1338" i="18"/>
  <c r="BM1338" i="18"/>
  <c r="BL1338" i="18"/>
  <c r="BN1337" i="18"/>
  <c r="BM1337" i="18"/>
  <c r="BL1337" i="18"/>
  <c r="BN1336" i="18"/>
  <c r="BM1336" i="18"/>
  <c r="BL1336" i="18"/>
  <c r="BN1335" i="18"/>
  <c r="BM1335" i="18"/>
  <c r="BL1335" i="18"/>
  <c r="BN1334" i="18"/>
  <c r="BM1334" i="18"/>
  <c r="BL1334" i="18"/>
  <c r="BN1333" i="18"/>
  <c r="BM1333" i="18"/>
  <c r="BL1333" i="18"/>
  <c r="BN1332" i="18"/>
  <c r="BM1332" i="18"/>
  <c r="BL1332" i="18"/>
  <c r="BN1331" i="18"/>
  <c r="BM1331" i="18"/>
  <c r="BL1331" i="18"/>
  <c r="BN1330" i="18"/>
  <c r="BM1330" i="18"/>
  <c r="BL1330" i="18"/>
  <c r="BN1329" i="18"/>
  <c r="BM1329" i="18"/>
  <c r="BL1329" i="18"/>
  <c r="BN1328" i="18"/>
  <c r="BM1328" i="18"/>
  <c r="BL1328" i="18"/>
  <c r="BN1327" i="18"/>
  <c r="BM1327" i="18"/>
  <c r="BL1327" i="18"/>
  <c r="BN1326" i="18"/>
  <c r="BM1326" i="18"/>
  <c r="BL1326" i="18"/>
  <c r="BN1325" i="18"/>
  <c r="BM1325" i="18"/>
  <c r="BL1325" i="18"/>
  <c r="BN1324" i="18"/>
  <c r="BM1324" i="18"/>
  <c r="BL1324" i="18"/>
  <c r="BN1323" i="18"/>
  <c r="BM1323" i="18"/>
  <c r="BL1323" i="18"/>
  <c r="BN1322" i="18"/>
  <c r="BM1322" i="18"/>
  <c r="BL1322" i="18"/>
  <c r="BN1321" i="18"/>
  <c r="BM1321" i="18"/>
  <c r="BL1321" i="18"/>
  <c r="BN1320" i="18"/>
  <c r="BM1320" i="18"/>
  <c r="BL1320" i="18"/>
  <c r="BN1319" i="18"/>
  <c r="BM1319" i="18"/>
  <c r="BL1319" i="18"/>
  <c r="BN1318" i="18"/>
  <c r="BM1318" i="18"/>
  <c r="BL1318" i="18"/>
  <c r="BN1317" i="18"/>
  <c r="BM1317" i="18"/>
  <c r="BL1317" i="18"/>
  <c r="BN1316" i="18"/>
  <c r="BM1316" i="18"/>
  <c r="BL1316" i="18"/>
  <c r="BN1315" i="18"/>
  <c r="BM1315" i="18"/>
  <c r="BL1315" i="18"/>
  <c r="BN1314" i="18"/>
  <c r="BM1314" i="18"/>
  <c r="BL1314" i="18"/>
  <c r="BN1313" i="18"/>
  <c r="BM1313" i="18"/>
  <c r="BL1313" i="18"/>
  <c r="BN1312" i="18"/>
  <c r="BM1312" i="18"/>
  <c r="BL1312" i="18"/>
  <c r="BN1311" i="18"/>
  <c r="BM1311" i="18"/>
  <c r="BL1311" i="18"/>
  <c r="BN1310" i="18"/>
  <c r="BM1310" i="18"/>
  <c r="BL1310" i="18"/>
  <c r="BN1309" i="18"/>
  <c r="BM1309" i="18"/>
  <c r="BL1309" i="18"/>
  <c r="BN1308" i="18"/>
  <c r="BM1308" i="18"/>
  <c r="BL1308" i="18"/>
  <c r="BN1307" i="18"/>
  <c r="BM1307" i="18"/>
  <c r="BL1307" i="18"/>
  <c r="BN1306" i="18"/>
  <c r="BM1306" i="18"/>
  <c r="BL1306" i="18"/>
  <c r="BN1305" i="18"/>
  <c r="BM1305" i="18"/>
  <c r="BL1305" i="18"/>
  <c r="BN1304" i="18"/>
  <c r="BM1304" i="18"/>
  <c r="BL1304" i="18"/>
  <c r="BN1303" i="18"/>
  <c r="BM1303" i="18"/>
  <c r="BL1303" i="18"/>
  <c r="BN1302" i="18"/>
  <c r="BM1302" i="18"/>
  <c r="BL1302" i="18"/>
  <c r="BN1301" i="18"/>
  <c r="BM1301" i="18"/>
  <c r="BL1301" i="18"/>
  <c r="BN1300" i="18"/>
  <c r="BM1300" i="18"/>
  <c r="BL1300" i="18"/>
  <c r="BN1299" i="18"/>
  <c r="BM1299" i="18"/>
  <c r="BL1299" i="18"/>
  <c r="BN1298" i="18"/>
  <c r="BM1298" i="18"/>
  <c r="BL1298" i="18"/>
  <c r="BN1297" i="18"/>
  <c r="BM1297" i="18"/>
  <c r="BL1297" i="18"/>
  <c r="BN1296" i="18"/>
  <c r="BM1296" i="18"/>
  <c r="BL1296" i="18"/>
  <c r="BN1295" i="18"/>
  <c r="BM1295" i="18"/>
  <c r="BL1295" i="18"/>
  <c r="BN1294" i="18"/>
  <c r="BM1294" i="18"/>
  <c r="BL1294" i="18"/>
  <c r="BN1293" i="18"/>
  <c r="BM1293" i="18"/>
  <c r="BL1293" i="18"/>
  <c r="BN1292" i="18"/>
  <c r="BM1292" i="18"/>
  <c r="BL1292" i="18"/>
  <c r="BN1291" i="18"/>
  <c r="BM1291" i="18"/>
  <c r="BL1291" i="18"/>
  <c r="BN1290" i="18"/>
  <c r="BM1290" i="18"/>
  <c r="BL1290" i="18"/>
  <c r="BN1289" i="18"/>
  <c r="BM1289" i="18"/>
  <c r="BL1289" i="18"/>
  <c r="BN1288" i="18"/>
  <c r="BM1288" i="18"/>
  <c r="BL1288" i="18"/>
  <c r="BN1287" i="18"/>
  <c r="BM1287" i="18"/>
  <c r="BL1287" i="18"/>
  <c r="BN1286" i="18"/>
  <c r="BM1286" i="18"/>
  <c r="BL1286" i="18"/>
  <c r="BN1285" i="18"/>
  <c r="BM1285" i="18"/>
  <c r="BL1285" i="18"/>
  <c r="BN1284" i="18"/>
  <c r="BM1284" i="18"/>
  <c r="BL1284" i="18"/>
  <c r="BN1283" i="18"/>
  <c r="BM1283" i="18"/>
  <c r="BL1283" i="18"/>
  <c r="BN1282" i="18"/>
  <c r="BM1282" i="18"/>
  <c r="BL1282" i="18"/>
  <c r="BN1281" i="18"/>
  <c r="BM1281" i="18"/>
  <c r="BL1281" i="18"/>
  <c r="BN1280" i="18"/>
  <c r="BM1280" i="18"/>
  <c r="BL1280" i="18"/>
  <c r="BN1279" i="18"/>
  <c r="BM1279" i="18"/>
  <c r="BL1279" i="18"/>
  <c r="BN1278" i="18"/>
  <c r="BM1278" i="18"/>
  <c r="BL1278" i="18"/>
  <c r="BN1277" i="18"/>
  <c r="BM1277" i="18"/>
  <c r="BL1277" i="18"/>
  <c r="BN1276" i="18"/>
  <c r="BM1276" i="18"/>
  <c r="BL1276" i="18"/>
  <c r="BN1275" i="18"/>
  <c r="BM1275" i="18"/>
  <c r="BL1275" i="18"/>
  <c r="BN1274" i="18"/>
  <c r="BM1274" i="18"/>
  <c r="BL1274" i="18"/>
  <c r="BN1273" i="18"/>
  <c r="BM1273" i="18"/>
  <c r="BL1273" i="18"/>
  <c r="BN1272" i="18"/>
  <c r="BM1272" i="18"/>
  <c r="BL1272" i="18"/>
  <c r="BN1271" i="18"/>
  <c r="BM1271" i="18"/>
  <c r="BL1271" i="18"/>
  <c r="BN1270" i="18"/>
  <c r="BM1270" i="18"/>
  <c r="BL1270" i="18"/>
  <c r="BN1269" i="18"/>
  <c r="BM1269" i="18"/>
  <c r="BL1269" i="18"/>
  <c r="BN1268" i="18"/>
  <c r="BM1268" i="18"/>
  <c r="BL1268" i="18"/>
  <c r="BN1267" i="18"/>
  <c r="BM1267" i="18"/>
  <c r="BL1267" i="18"/>
  <c r="BN1266" i="18"/>
  <c r="BM1266" i="18"/>
  <c r="BL1266" i="18"/>
  <c r="BN1265" i="18"/>
  <c r="BM1265" i="18"/>
  <c r="BL1265" i="18"/>
  <c r="BN1264" i="18"/>
  <c r="BM1264" i="18"/>
  <c r="BL1264" i="18"/>
  <c r="BN1263" i="18"/>
  <c r="BM1263" i="18"/>
  <c r="BL1263" i="18"/>
  <c r="BN1262" i="18"/>
  <c r="BM1262" i="18"/>
  <c r="BL1262" i="18"/>
  <c r="BN1261" i="18"/>
  <c r="BM1261" i="18"/>
  <c r="BL1261" i="18"/>
  <c r="BN1260" i="18"/>
  <c r="BM1260" i="18"/>
  <c r="BL1260" i="18"/>
  <c r="BN1259" i="18"/>
  <c r="BM1259" i="18"/>
  <c r="BL1259" i="18"/>
  <c r="BN1258" i="18"/>
  <c r="BM1258" i="18"/>
  <c r="BL1258" i="18"/>
  <c r="BN1257" i="18"/>
  <c r="BM1257" i="18"/>
  <c r="BL1257" i="18"/>
  <c r="BN1256" i="18"/>
  <c r="BM1256" i="18"/>
  <c r="BL1256" i="18"/>
  <c r="BN1255" i="18"/>
  <c r="BM1255" i="18"/>
  <c r="BL1255" i="18"/>
  <c r="BN1254" i="18"/>
  <c r="BM1254" i="18"/>
  <c r="BL1254" i="18"/>
  <c r="BN1253" i="18"/>
  <c r="BM1253" i="18"/>
  <c r="BL1253" i="18"/>
  <c r="BN1252" i="18"/>
  <c r="BM1252" i="18"/>
  <c r="BL1252" i="18"/>
  <c r="BN1251" i="18"/>
  <c r="BM1251" i="18"/>
  <c r="BL1251" i="18"/>
  <c r="BN1250" i="18"/>
  <c r="BM1250" i="18"/>
  <c r="BL1250" i="18"/>
  <c r="BN1249" i="18"/>
  <c r="BM1249" i="18"/>
  <c r="BL1249" i="18"/>
  <c r="BN1248" i="18"/>
  <c r="BM1248" i="18"/>
  <c r="BL1248" i="18"/>
  <c r="BN1247" i="18"/>
  <c r="BM1247" i="18"/>
  <c r="BL1247" i="18"/>
  <c r="BN1246" i="18"/>
  <c r="BM1246" i="18"/>
  <c r="BL1246" i="18"/>
  <c r="BN1245" i="18"/>
  <c r="BM1245" i="18"/>
  <c r="BL1245" i="18"/>
  <c r="BN1244" i="18"/>
  <c r="BM1244" i="18"/>
  <c r="BL1244" i="18"/>
  <c r="BN1243" i="18"/>
  <c r="BM1243" i="18"/>
  <c r="BL1243" i="18"/>
  <c r="BN1242" i="18"/>
  <c r="BM1242" i="18"/>
  <c r="BL1242" i="18"/>
  <c r="BN1241" i="18"/>
  <c r="BM1241" i="18"/>
  <c r="BL1241" i="18"/>
  <c r="BN1240" i="18"/>
  <c r="BM1240" i="18"/>
  <c r="BL1240" i="18"/>
  <c r="BN1239" i="18"/>
  <c r="BM1239" i="18"/>
  <c r="BL1239" i="18"/>
  <c r="BN1238" i="18"/>
  <c r="BM1238" i="18"/>
  <c r="BL1238" i="18"/>
  <c r="BN1237" i="18"/>
  <c r="BM1237" i="18"/>
  <c r="BL1237" i="18"/>
  <c r="BN1236" i="18"/>
  <c r="BM1236" i="18"/>
  <c r="BL1236" i="18"/>
  <c r="BN1235" i="18"/>
  <c r="BM1235" i="18"/>
  <c r="BL1235" i="18"/>
  <c r="BN1234" i="18"/>
  <c r="BM1234" i="18"/>
  <c r="BL1234" i="18"/>
  <c r="BN1233" i="18"/>
  <c r="BM1233" i="18"/>
  <c r="BL1233" i="18"/>
  <c r="BN1232" i="18"/>
  <c r="BM1232" i="18"/>
  <c r="BL1232" i="18"/>
  <c r="BN1231" i="18"/>
  <c r="BM1231" i="18"/>
  <c r="BL1231" i="18"/>
  <c r="BN1230" i="18"/>
  <c r="BM1230" i="18"/>
  <c r="BL1230" i="18"/>
  <c r="BN1229" i="18"/>
  <c r="BM1229" i="18"/>
  <c r="BL1229" i="18"/>
  <c r="BN1228" i="18"/>
  <c r="BM1228" i="18"/>
  <c r="BL1228" i="18"/>
  <c r="BN1227" i="18"/>
  <c r="BM1227" i="18"/>
  <c r="BL1227" i="18"/>
  <c r="BN1226" i="18"/>
  <c r="BM1226" i="18"/>
  <c r="BL1226" i="18"/>
  <c r="BN1225" i="18"/>
  <c r="BM1225" i="18"/>
  <c r="BL1225" i="18"/>
  <c r="BN1224" i="18"/>
  <c r="BM1224" i="18"/>
  <c r="BL1224" i="18"/>
  <c r="BN1223" i="18"/>
  <c r="BM1223" i="18"/>
  <c r="BL1223" i="18"/>
  <c r="BN1222" i="18"/>
  <c r="BM1222" i="18"/>
  <c r="BL1222" i="18"/>
  <c r="BN1221" i="18"/>
  <c r="BM1221" i="18"/>
  <c r="BL1221" i="18"/>
  <c r="BN1220" i="18"/>
  <c r="BM1220" i="18"/>
  <c r="BL1220" i="18"/>
  <c r="BN1219" i="18"/>
  <c r="BM1219" i="18"/>
  <c r="BL1219" i="18"/>
  <c r="BN1218" i="18"/>
  <c r="BM1218" i="18"/>
  <c r="BL1218" i="18"/>
  <c r="BN1217" i="18"/>
  <c r="BM1217" i="18"/>
  <c r="BL1217" i="18"/>
  <c r="BN1216" i="18"/>
  <c r="BM1216" i="18"/>
  <c r="BL1216" i="18"/>
  <c r="BN1215" i="18"/>
  <c r="BM1215" i="18"/>
  <c r="BL1215" i="18"/>
  <c r="BN1214" i="18"/>
  <c r="BM1214" i="18"/>
  <c r="BL1214" i="18"/>
  <c r="BN1213" i="18"/>
  <c r="BM1213" i="18"/>
  <c r="BL1213" i="18"/>
  <c r="BN1212" i="18"/>
  <c r="BM1212" i="18"/>
  <c r="BL1212" i="18"/>
  <c r="BN1211" i="18"/>
  <c r="BM1211" i="18"/>
  <c r="BL1211" i="18"/>
  <c r="BN1210" i="18"/>
  <c r="BM1210" i="18"/>
  <c r="BL1210" i="18"/>
  <c r="BN1209" i="18"/>
  <c r="BM1209" i="18"/>
  <c r="BL1209" i="18"/>
  <c r="BN1208" i="18"/>
  <c r="BM1208" i="18"/>
  <c r="BL1208" i="18"/>
  <c r="BN1207" i="18"/>
  <c r="BM1207" i="18"/>
  <c r="BL1207" i="18"/>
  <c r="BN1206" i="18"/>
  <c r="BM1206" i="18"/>
  <c r="BL1206" i="18"/>
  <c r="BN1205" i="18"/>
  <c r="BM1205" i="18"/>
  <c r="BL1205" i="18"/>
  <c r="BN1204" i="18"/>
  <c r="BM1204" i="18"/>
  <c r="BL1204" i="18"/>
  <c r="BN1203" i="18"/>
  <c r="BM1203" i="18"/>
  <c r="BL1203" i="18"/>
  <c r="BN1202" i="18"/>
  <c r="BM1202" i="18"/>
  <c r="BL1202" i="18"/>
  <c r="BN1201" i="18"/>
  <c r="BM1201" i="18"/>
  <c r="BL1201" i="18"/>
  <c r="BN1200" i="18"/>
  <c r="BM1200" i="18"/>
  <c r="BL1200" i="18"/>
  <c r="BN1199" i="18"/>
  <c r="BM1199" i="18"/>
  <c r="BL1199" i="18"/>
  <c r="BN1198" i="18"/>
  <c r="BM1198" i="18"/>
  <c r="BL1198" i="18"/>
  <c r="BN1197" i="18"/>
  <c r="BM1197" i="18"/>
  <c r="BL1197" i="18"/>
  <c r="BN1196" i="18"/>
  <c r="BM1196" i="18"/>
  <c r="BL1196" i="18"/>
  <c r="BN1195" i="18"/>
  <c r="BM1195" i="18"/>
  <c r="BL1195" i="18"/>
  <c r="BN1194" i="18"/>
  <c r="BM1194" i="18"/>
  <c r="BL1194" i="18"/>
  <c r="BN1193" i="18"/>
  <c r="BM1193" i="18"/>
  <c r="BL1193" i="18"/>
  <c r="BN1192" i="18"/>
  <c r="BM1192" i="18"/>
  <c r="BL1192" i="18"/>
  <c r="BN1191" i="18"/>
  <c r="BM1191" i="18"/>
  <c r="BL1191" i="18"/>
  <c r="BN1190" i="18"/>
  <c r="BM1190" i="18"/>
  <c r="BL1190" i="18"/>
  <c r="BN1189" i="18"/>
  <c r="BM1189" i="18"/>
  <c r="BL1189" i="18"/>
  <c r="BN1188" i="18"/>
  <c r="BM1188" i="18"/>
  <c r="BL1188" i="18"/>
  <c r="BN1187" i="18"/>
  <c r="BM1187" i="18"/>
  <c r="BL1187" i="18"/>
  <c r="BN1186" i="18"/>
  <c r="BM1186" i="18"/>
  <c r="BL1186" i="18"/>
  <c r="BN1185" i="18"/>
  <c r="BM1185" i="18"/>
  <c r="BL1185" i="18"/>
  <c r="BN1184" i="18"/>
  <c r="BM1184" i="18"/>
  <c r="BL1184" i="18"/>
  <c r="BN1183" i="18"/>
  <c r="BM1183" i="18"/>
  <c r="BL1183" i="18"/>
  <c r="BN1182" i="18"/>
  <c r="BM1182" i="18"/>
  <c r="BL1182" i="18"/>
  <c r="BN1181" i="18"/>
  <c r="BM1181" i="18"/>
  <c r="BL1181" i="18"/>
  <c r="BN1180" i="18"/>
  <c r="BM1180" i="18"/>
  <c r="BL1180" i="18"/>
  <c r="BN1179" i="18"/>
  <c r="BM1179" i="18"/>
  <c r="BL1179" i="18"/>
  <c r="BN1178" i="18"/>
  <c r="BM1178" i="18"/>
  <c r="BL1178" i="18"/>
  <c r="BN1177" i="18"/>
  <c r="BM1177" i="18"/>
  <c r="BL1177" i="18"/>
  <c r="BN1176" i="18"/>
  <c r="BM1176" i="18"/>
  <c r="BL1176" i="18"/>
  <c r="BN1175" i="18"/>
  <c r="BM1175" i="18"/>
  <c r="BL1175" i="18"/>
  <c r="BN1174" i="18"/>
  <c r="BM1174" i="18"/>
  <c r="BL1174" i="18"/>
  <c r="BN1173" i="18"/>
  <c r="BM1173" i="18"/>
  <c r="BL1173" i="18"/>
  <c r="BN1172" i="18"/>
  <c r="BM1172" i="18"/>
  <c r="BL1172" i="18"/>
  <c r="BN1171" i="18"/>
  <c r="BM1171" i="18"/>
  <c r="BL1171" i="18"/>
  <c r="BN1170" i="18"/>
  <c r="BM1170" i="18"/>
  <c r="BL1170" i="18"/>
  <c r="BN1169" i="18"/>
  <c r="BM1169" i="18"/>
  <c r="BL1169" i="18"/>
  <c r="BN1168" i="18"/>
  <c r="BM1168" i="18"/>
  <c r="BL1168" i="18"/>
  <c r="BN1167" i="18"/>
  <c r="BM1167" i="18"/>
  <c r="BL1167" i="18"/>
  <c r="BN1166" i="18"/>
  <c r="BM1166" i="18"/>
  <c r="BL1166" i="18"/>
  <c r="BN1165" i="18"/>
  <c r="BM1165" i="18"/>
  <c r="BL1165" i="18"/>
  <c r="BN1164" i="18"/>
  <c r="BM1164" i="18"/>
  <c r="BL1164" i="18"/>
  <c r="BN1163" i="18"/>
  <c r="BM1163" i="18"/>
  <c r="BL1163" i="18"/>
  <c r="BN1162" i="18"/>
  <c r="BM1162" i="18"/>
  <c r="BL1162" i="18"/>
  <c r="BN1161" i="18"/>
  <c r="BM1161" i="18"/>
  <c r="BL1161" i="18"/>
  <c r="BN1160" i="18"/>
  <c r="BM1160" i="18"/>
  <c r="BL1160" i="18"/>
  <c r="BN1159" i="18"/>
  <c r="BM1159" i="18"/>
  <c r="BL1159" i="18"/>
  <c r="BN1158" i="18"/>
  <c r="BM1158" i="18"/>
  <c r="BL1158" i="18"/>
  <c r="BN1157" i="18"/>
  <c r="BM1157" i="18"/>
  <c r="BL1157" i="18"/>
  <c r="BN1156" i="18"/>
  <c r="BM1156" i="18"/>
  <c r="BL1156" i="18"/>
  <c r="BN1155" i="18"/>
  <c r="BM1155" i="18"/>
  <c r="BL1155" i="18"/>
  <c r="BN1154" i="18"/>
  <c r="BM1154" i="18"/>
  <c r="BL1154" i="18"/>
  <c r="BN1153" i="18"/>
  <c r="BM1153" i="18"/>
  <c r="BL1153" i="18"/>
  <c r="BN1152" i="18"/>
  <c r="BM1152" i="18"/>
  <c r="BL1152" i="18"/>
  <c r="BN1151" i="18"/>
  <c r="BM1151" i="18"/>
  <c r="BL1151" i="18"/>
  <c r="BN1150" i="18"/>
  <c r="BM1150" i="18"/>
  <c r="BL1150" i="18"/>
  <c r="BN1149" i="18"/>
  <c r="BM1149" i="18"/>
  <c r="BL1149" i="18"/>
  <c r="BN1148" i="18"/>
  <c r="BM1148" i="18"/>
  <c r="BL1148" i="18"/>
  <c r="BN1147" i="18"/>
  <c r="BM1147" i="18"/>
  <c r="BL1147" i="18"/>
  <c r="BN1146" i="18"/>
  <c r="BM1146" i="18"/>
  <c r="BL1146" i="18"/>
  <c r="BN1145" i="18"/>
  <c r="BM1145" i="18"/>
  <c r="BL1145" i="18"/>
  <c r="BN1144" i="18"/>
  <c r="BM1144" i="18"/>
  <c r="BL1144" i="18"/>
  <c r="BN1143" i="18"/>
  <c r="BM1143" i="18"/>
  <c r="BL1143" i="18"/>
  <c r="BN1142" i="18"/>
  <c r="BM1142" i="18"/>
  <c r="BL1142" i="18"/>
  <c r="BN1141" i="18"/>
  <c r="BM1141" i="18"/>
  <c r="BL1141" i="18"/>
  <c r="BN1140" i="18"/>
  <c r="BM1140" i="18"/>
  <c r="BL1140" i="18"/>
  <c r="BN1139" i="18"/>
  <c r="BM1139" i="18"/>
  <c r="BL1139" i="18"/>
  <c r="BN1138" i="18"/>
  <c r="BM1138" i="18"/>
  <c r="BL1138" i="18"/>
  <c r="BN1137" i="18"/>
  <c r="BM1137" i="18"/>
  <c r="BL1137" i="18"/>
  <c r="BN1136" i="18"/>
  <c r="BM1136" i="18"/>
  <c r="BL1136" i="18"/>
  <c r="BN1135" i="18"/>
  <c r="BM1135" i="18"/>
  <c r="BL1135" i="18"/>
  <c r="BN1134" i="18"/>
  <c r="BM1134" i="18"/>
  <c r="BL1134" i="18"/>
  <c r="BN1133" i="18"/>
  <c r="BM1133" i="18"/>
  <c r="BL1133" i="18"/>
  <c r="BN1132" i="18"/>
  <c r="BM1132" i="18"/>
  <c r="BL1132" i="18"/>
  <c r="BN1131" i="18"/>
  <c r="BM1131" i="18"/>
  <c r="BL1131" i="18"/>
  <c r="BN1130" i="18"/>
  <c r="BM1130" i="18"/>
  <c r="BL1130" i="18"/>
  <c r="BN1129" i="18"/>
  <c r="BM1129" i="18"/>
  <c r="BL1129" i="18"/>
  <c r="BN1128" i="18"/>
  <c r="BM1128" i="18"/>
  <c r="BL1128" i="18"/>
  <c r="BN1127" i="18"/>
  <c r="BM1127" i="18"/>
  <c r="BL1127" i="18"/>
  <c r="BN1126" i="18"/>
  <c r="BM1126" i="18"/>
  <c r="BL1126" i="18"/>
  <c r="BN1125" i="18"/>
  <c r="BM1125" i="18"/>
  <c r="BL1125" i="18"/>
  <c r="BN1124" i="18"/>
  <c r="BM1124" i="18"/>
  <c r="BL1124" i="18"/>
  <c r="BN1123" i="18"/>
  <c r="BM1123" i="18"/>
  <c r="BL1123" i="18"/>
  <c r="BN1122" i="18"/>
  <c r="BM1122" i="18"/>
  <c r="BL1122" i="18"/>
  <c r="BN1121" i="18"/>
  <c r="BM1121" i="18"/>
  <c r="BL1121" i="18"/>
  <c r="BN1120" i="18"/>
  <c r="BM1120" i="18"/>
  <c r="BL1120" i="18"/>
  <c r="BN1119" i="18"/>
  <c r="BM1119" i="18"/>
  <c r="BL1119" i="18"/>
  <c r="BN1118" i="18"/>
  <c r="BM1118" i="18"/>
  <c r="BL1118" i="18"/>
  <c r="BN1117" i="18"/>
  <c r="BM1117" i="18"/>
  <c r="BL1117" i="18"/>
  <c r="BN1116" i="18"/>
  <c r="BM1116" i="18"/>
  <c r="BL1116" i="18"/>
  <c r="BN1115" i="18"/>
  <c r="BM1115" i="18"/>
  <c r="BL1115" i="18"/>
  <c r="BN1114" i="18"/>
  <c r="BM1114" i="18"/>
  <c r="BL1114" i="18"/>
  <c r="BN1113" i="18"/>
  <c r="BM1113" i="18"/>
  <c r="BL1113" i="18"/>
  <c r="BN1112" i="18"/>
  <c r="BM1112" i="18"/>
  <c r="BL1112" i="18"/>
  <c r="BN1111" i="18"/>
  <c r="BM1111" i="18"/>
  <c r="BL1111" i="18"/>
  <c r="BN1110" i="18"/>
  <c r="BM1110" i="18"/>
  <c r="BL1110" i="18"/>
  <c r="BN1109" i="18"/>
  <c r="BM1109" i="18"/>
  <c r="BL1109" i="18"/>
  <c r="BN1108" i="18"/>
  <c r="BM1108" i="18"/>
  <c r="BL1108" i="18"/>
  <c r="BN1107" i="18"/>
  <c r="BM1107" i="18"/>
  <c r="BL1107" i="18"/>
  <c r="BN1106" i="18"/>
  <c r="BM1106" i="18"/>
  <c r="BL1106" i="18"/>
  <c r="BN1105" i="18"/>
  <c r="BM1105" i="18"/>
  <c r="BL1105" i="18"/>
  <c r="BN1104" i="18"/>
  <c r="BM1104" i="18"/>
  <c r="BL1104" i="18"/>
  <c r="BN1103" i="18"/>
  <c r="BM1103" i="18"/>
  <c r="BL1103" i="18"/>
  <c r="BN1102" i="18"/>
  <c r="BM1102" i="18"/>
  <c r="BL1102" i="18"/>
  <c r="BN1101" i="18"/>
  <c r="BM1101" i="18"/>
  <c r="BL1101" i="18"/>
  <c r="BN1100" i="18"/>
  <c r="BM1100" i="18"/>
  <c r="BL1100" i="18"/>
  <c r="BN1099" i="18"/>
  <c r="BM1099" i="18"/>
  <c r="BL1099" i="18"/>
  <c r="BN1098" i="18"/>
  <c r="BM1098" i="18"/>
  <c r="BL1098" i="18"/>
  <c r="BN1097" i="18"/>
  <c r="BM1097" i="18"/>
  <c r="BL1097" i="18"/>
  <c r="BN1096" i="18"/>
  <c r="BM1096" i="18"/>
  <c r="BL1096" i="18"/>
  <c r="BN1095" i="18"/>
  <c r="BM1095" i="18"/>
  <c r="BL1095" i="18"/>
  <c r="BN1094" i="18"/>
  <c r="BM1094" i="18"/>
  <c r="BL1094" i="18"/>
  <c r="BN1093" i="18"/>
  <c r="BM1093" i="18"/>
  <c r="BL1093" i="18"/>
  <c r="BN1092" i="18"/>
  <c r="BM1092" i="18"/>
  <c r="BL1092" i="18"/>
  <c r="BN1091" i="18"/>
  <c r="BM1091" i="18"/>
  <c r="BL1091" i="18"/>
  <c r="BN1090" i="18"/>
  <c r="BM1090" i="18"/>
  <c r="BL1090" i="18"/>
  <c r="BN1089" i="18"/>
  <c r="BM1089" i="18"/>
  <c r="BL1089" i="18"/>
  <c r="BN1088" i="18"/>
  <c r="BM1088" i="18"/>
  <c r="BL1088" i="18"/>
  <c r="BN1087" i="18"/>
  <c r="BM1087" i="18"/>
  <c r="BL1087" i="18"/>
  <c r="BN1086" i="18"/>
  <c r="BM1086" i="18"/>
  <c r="BL1086" i="18"/>
  <c r="BN1085" i="18"/>
  <c r="BM1085" i="18"/>
  <c r="BL1085" i="18"/>
  <c r="BN1084" i="18"/>
  <c r="BM1084" i="18"/>
  <c r="BL1084" i="18"/>
  <c r="BN1083" i="18"/>
  <c r="BM1083" i="18"/>
  <c r="BL1083" i="18"/>
  <c r="BN1082" i="18"/>
  <c r="BM1082" i="18"/>
  <c r="BL1082" i="18"/>
  <c r="BN1081" i="18"/>
  <c r="BM1081" i="18"/>
  <c r="BL1081" i="18"/>
  <c r="BN1080" i="18"/>
  <c r="BM1080" i="18"/>
  <c r="BL1080" i="18"/>
  <c r="BN1079" i="18"/>
  <c r="BM1079" i="18"/>
  <c r="BL1079" i="18"/>
  <c r="BN1078" i="18"/>
  <c r="BM1078" i="18"/>
  <c r="BL1078" i="18"/>
  <c r="BN1077" i="18"/>
  <c r="BM1077" i="18"/>
  <c r="BL1077" i="18"/>
  <c r="BN1076" i="18"/>
  <c r="BM1076" i="18"/>
  <c r="BL1076" i="18"/>
  <c r="BN1075" i="18"/>
  <c r="BM1075" i="18"/>
  <c r="BL1075" i="18"/>
  <c r="BN1074" i="18"/>
  <c r="BM1074" i="18"/>
  <c r="BL1074" i="18"/>
  <c r="BN1073" i="18"/>
  <c r="BM1073" i="18"/>
  <c r="BL1073" i="18"/>
  <c r="BN1072" i="18"/>
  <c r="BM1072" i="18"/>
  <c r="BL1072" i="18"/>
  <c r="BN1071" i="18"/>
  <c r="BM1071" i="18"/>
  <c r="BL1071" i="18"/>
  <c r="BN1070" i="18"/>
  <c r="BM1070" i="18"/>
  <c r="BL1070" i="18"/>
  <c r="BN1069" i="18"/>
  <c r="BM1069" i="18"/>
  <c r="BL1069" i="18"/>
  <c r="BN1068" i="18"/>
  <c r="BM1068" i="18"/>
  <c r="BL1068" i="18"/>
  <c r="BN1067" i="18"/>
  <c r="BM1067" i="18"/>
  <c r="BL1067" i="18"/>
  <c r="BN1066" i="18"/>
  <c r="BM1066" i="18"/>
  <c r="BL1066" i="18"/>
  <c r="BN1065" i="18"/>
  <c r="BM1065" i="18"/>
  <c r="BL1065" i="18"/>
  <c r="BN1064" i="18"/>
  <c r="BM1064" i="18"/>
  <c r="BL1064" i="18"/>
  <c r="BN1063" i="18"/>
  <c r="BM1063" i="18"/>
  <c r="BL1063" i="18"/>
  <c r="BN1062" i="18"/>
  <c r="BM1062" i="18"/>
  <c r="BL1062" i="18"/>
  <c r="BN1061" i="18"/>
  <c r="BM1061" i="18"/>
  <c r="BL1061" i="18"/>
  <c r="BN1060" i="18"/>
  <c r="BM1060" i="18"/>
  <c r="BL1060" i="18"/>
  <c r="BN1059" i="18"/>
  <c r="BM1059" i="18"/>
  <c r="BL1059" i="18"/>
  <c r="BN1058" i="18"/>
  <c r="BM1058" i="18"/>
  <c r="BL1058" i="18"/>
  <c r="BN1057" i="18"/>
  <c r="BM1057" i="18"/>
  <c r="BL1057" i="18"/>
  <c r="BN1056" i="18"/>
  <c r="BM1056" i="18"/>
  <c r="BL1056" i="18"/>
  <c r="BN1055" i="18"/>
  <c r="BM1055" i="18"/>
  <c r="BL1055" i="18"/>
  <c r="BN1054" i="18"/>
  <c r="BM1054" i="18"/>
  <c r="BL1054" i="18"/>
  <c r="BN1053" i="18"/>
  <c r="BM1053" i="18"/>
  <c r="BL1053" i="18"/>
  <c r="BN1052" i="18"/>
  <c r="BM1052" i="18"/>
  <c r="BL1052" i="18"/>
  <c r="BN1051" i="18"/>
  <c r="BM1051" i="18"/>
  <c r="BL1051" i="18"/>
  <c r="BN1050" i="18"/>
  <c r="BM1050" i="18"/>
  <c r="BL1050" i="18"/>
  <c r="BN1049" i="18"/>
  <c r="BM1049" i="18"/>
  <c r="BL1049" i="18"/>
  <c r="BN1048" i="18"/>
  <c r="BM1048" i="18"/>
  <c r="BL1048" i="18"/>
  <c r="BN1047" i="18"/>
  <c r="BM1047" i="18"/>
  <c r="BL1047" i="18"/>
  <c r="BN1046" i="18"/>
  <c r="BM1046" i="18"/>
  <c r="BL1046" i="18"/>
  <c r="BN1045" i="18"/>
  <c r="BM1045" i="18"/>
  <c r="BL1045" i="18"/>
  <c r="BN1044" i="18"/>
  <c r="BM1044" i="18"/>
  <c r="BL1044" i="18"/>
  <c r="BN1043" i="18"/>
  <c r="BM1043" i="18"/>
  <c r="BL1043" i="18"/>
  <c r="BN1042" i="18"/>
  <c r="BM1042" i="18"/>
  <c r="BL1042" i="18"/>
  <c r="BN1041" i="18"/>
  <c r="BM1041" i="18"/>
  <c r="BL1041" i="18"/>
  <c r="BN1040" i="18"/>
  <c r="BM1040" i="18"/>
  <c r="BL1040" i="18"/>
  <c r="BN1039" i="18"/>
  <c r="BM1039" i="18"/>
  <c r="BL1039" i="18"/>
  <c r="BN1038" i="18"/>
  <c r="BM1038" i="18"/>
  <c r="BL1038" i="18"/>
  <c r="BN1037" i="18"/>
  <c r="BM1037" i="18"/>
  <c r="BL1037" i="18"/>
  <c r="BN1036" i="18"/>
  <c r="BM1036" i="18"/>
  <c r="BL1036" i="18"/>
  <c r="BN1035" i="18"/>
  <c r="BM1035" i="18"/>
  <c r="BL1035" i="18"/>
  <c r="BN1034" i="18"/>
  <c r="BM1034" i="18"/>
  <c r="BL1034" i="18"/>
  <c r="BN1033" i="18"/>
  <c r="BM1033" i="18"/>
  <c r="BL1033" i="18"/>
  <c r="BN1032" i="18"/>
  <c r="BM1032" i="18"/>
  <c r="BL1032" i="18"/>
  <c r="BN1031" i="18"/>
  <c r="BM1031" i="18"/>
  <c r="BL1031" i="18"/>
  <c r="BN1030" i="18"/>
  <c r="BM1030" i="18"/>
  <c r="BL1030" i="18"/>
  <c r="BN1029" i="18"/>
  <c r="BM1029" i="18"/>
  <c r="BL1029" i="18"/>
  <c r="BN1028" i="18"/>
  <c r="BM1028" i="18"/>
  <c r="BL1028" i="18"/>
  <c r="BN1027" i="18"/>
  <c r="BM1027" i="18"/>
  <c r="BL1027" i="18"/>
  <c r="BN1026" i="18"/>
  <c r="BM1026" i="18"/>
  <c r="BL1026" i="18"/>
  <c r="BN1025" i="18"/>
  <c r="BM1025" i="18"/>
  <c r="BL1025" i="18"/>
  <c r="BN1024" i="18"/>
  <c r="BM1024" i="18"/>
  <c r="BL1024" i="18"/>
  <c r="BN1023" i="18"/>
  <c r="BM1023" i="18"/>
  <c r="BL1023" i="18"/>
  <c r="BN1022" i="18"/>
  <c r="BM1022" i="18"/>
  <c r="BL1022" i="18"/>
  <c r="BN1021" i="18"/>
  <c r="BM1021" i="18"/>
  <c r="BL1021" i="18"/>
  <c r="BN1020" i="18"/>
  <c r="BM1020" i="18"/>
  <c r="BL1020" i="18"/>
  <c r="BN1019" i="18"/>
  <c r="BM1019" i="18"/>
  <c r="BL1019" i="18"/>
  <c r="BN1018" i="18"/>
  <c r="BM1018" i="18"/>
  <c r="BL1018" i="18"/>
  <c r="BN1017" i="18"/>
  <c r="BM1017" i="18"/>
  <c r="BL1017" i="18"/>
  <c r="BN1016" i="18"/>
  <c r="BM1016" i="18"/>
  <c r="BL1016" i="18"/>
  <c r="BN1015" i="18"/>
  <c r="BM1015" i="18"/>
  <c r="BL1015" i="18"/>
  <c r="BN1014" i="18"/>
  <c r="BM1014" i="18"/>
  <c r="BL1014" i="18"/>
  <c r="BN1013" i="18"/>
  <c r="BM1013" i="18"/>
  <c r="BL1013" i="18"/>
  <c r="BN1012" i="18"/>
  <c r="BM1012" i="18"/>
  <c r="BL1012" i="18"/>
  <c r="BN1011" i="18"/>
  <c r="BM1011" i="18"/>
  <c r="BL1011" i="18"/>
  <c r="BN1010" i="18"/>
  <c r="BM1010" i="18"/>
  <c r="BL1010" i="18"/>
  <c r="BN1009" i="18"/>
  <c r="BM1009" i="18"/>
  <c r="BL1009" i="18"/>
  <c r="BN1008" i="18"/>
  <c r="BM1008" i="18"/>
  <c r="BL1008" i="18"/>
  <c r="BN1007" i="18"/>
  <c r="BM1007" i="18"/>
  <c r="BL1007" i="18"/>
  <c r="BN1006" i="18"/>
  <c r="BM1006" i="18"/>
  <c r="BL1006" i="18"/>
  <c r="BN1005" i="18"/>
  <c r="BM1005" i="18"/>
  <c r="BL1005" i="18"/>
  <c r="BN1004" i="18"/>
  <c r="BM1004" i="18"/>
  <c r="BL1004" i="18"/>
  <c r="BN1003" i="18"/>
  <c r="BM1003" i="18"/>
  <c r="BL1003" i="18"/>
  <c r="BN1002" i="18"/>
  <c r="BM1002" i="18"/>
  <c r="BL1002" i="18"/>
  <c r="BN1001" i="18"/>
  <c r="BM1001" i="18"/>
  <c r="BL1001" i="18"/>
  <c r="BN1000" i="18"/>
  <c r="BM1000" i="18"/>
  <c r="BL1000" i="18"/>
  <c r="BN999" i="18"/>
  <c r="BM999" i="18"/>
  <c r="BL999" i="18"/>
  <c r="BN998" i="18"/>
  <c r="BM998" i="18"/>
  <c r="BL998" i="18"/>
  <c r="BN997" i="18"/>
  <c r="BM997" i="18"/>
  <c r="BL997" i="18"/>
  <c r="BN996" i="18"/>
  <c r="BM996" i="18"/>
  <c r="BL996" i="18"/>
  <c r="BN995" i="18"/>
  <c r="BM995" i="18"/>
  <c r="BL995" i="18"/>
  <c r="BN994" i="18"/>
  <c r="BM994" i="18"/>
  <c r="BL994" i="18"/>
  <c r="BN993" i="18"/>
  <c r="BM993" i="18"/>
  <c r="BL993" i="18"/>
  <c r="BN992" i="18"/>
  <c r="BM992" i="18"/>
  <c r="BL992" i="18"/>
  <c r="BN991" i="18"/>
  <c r="BM991" i="18"/>
  <c r="BL991" i="18"/>
  <c r="BN990" i="18"/>
  <c r="BM990" i="18"/>
  <c r="BL990" i="18"/>
  <c r="BN989" i="18"/>
  <c r="BM989" i="18"/>
  <c r="BL989" i="18"/>
  <c r="BN988" i="18"/>
  <c r="BM988" i="18"/>
  <c r="BL988" i="18"/>
  <c r="BN987" i="18"/>
  <c r="BM987" i="18"/>
  <c r="BL987" i="18"/>
  <c r="BN986" i="18"/>
  <c r="BM986" i="18"/>
  <c r="BL986" i="18"/>
  <c r="BN985" i="18"/>
  <c r="BM985" i="18"/>
  <c r="BL985" i="18"/>
  <c r="BN984" i="18"/>
  <c r="BM984" i="18"/>
  <c r="BL984" i="18"/>
  <c r="BN983" i="18"/>
  <c r="BM983" i="18"/>
  <c r="BL983" i="18"/>
  <c r="BN982" i="18"/>
  <c r="BM982" i="18"/>
  <c r="BL982" i="18"/>
  <c r="BN981" i="18"/>
  <c r="BM981" i="18"/>
  <c r="BL981" i="18"/>
  <c r="BN980" i="18"/>
  <c r="BM980" i="18"/>
  <c r="BL980" i="18"/>
  <c r="BN979" i="18"/>
  <c r="BM979" i="18"/>
  <c r="BL979" i="18"/>
  <c r="BN978" i="18"/>
  <c r="BM978" i="18"/>
  <c r="BL978" i="18"/>
  <c r="BN977" i="18"/>
  <c r="BM977" i="18"/>
  <c r="BL977" i="18"/>
  <c r="BN976" i="18"/>
  <c r="BM976" i="18"/>
  <c r="BL976" i="18"/>
  <c r="BN975" i="18"/>
  <c r="BM975" i="18"/>
  <c r="BL975" i="18"/>
  <c r="BN974" i="18"/>
  <c r="BM974" i="18"/>
  <c r="BL974" i="18"/>
  <c r="BN973" i="18"/>
  <c r="BM973" i="18"/>
  <c r="BL973" i="18"/>
  <c r="BN972" i="18"/>
  <c r="BM972" i="18"/>
  <c r="BL972" i="18"/>
  <c r="BN971" i="18"/>
  <c r="BM971" i="18"/>
  <c r="BL971" i="18"/>
  <c r="BN970" i="18"/>
  <c r="BM970" i="18"/>
  <c r="BL970" i="18"/>
  <c r="BN969" i="18"/>
  <c r="BM969" i="18"/>
  <c r="BL969" i="18"/>
  <c r="BN968" i="18"/>
  <c r="BM968" i="18"/>
  <c r="BL968" i="18"/>
  <c r="BN967" i="18"/>
  <c r="BM967" i="18"/>
  <c r="BL967" i="18"/>
  <c r="BN966" i="18"/>
  <c r="BM966" i="18"/>
  <c r="BL966" i="18"/>
  <c r="BN965" i="18"/>
  <c r="BM965" i="18"/>
  <c r="BL965" i="18"/>
  <c r="BN964" i="18"/>
  <c r="BM964" i="18"/>
  <c r="BL964" i="18"/>
  <c r="BN963" i="18"/>
  <c r="BM963" i="18"/>
  <c r="BL963" i="18"/>
  <c r="BN962" i="18"/>
  <c r="BM962" i="18"/>
  <c r="BL962" i="18"/>
  <c r="BN961" i="18"/>
  <c r="BM961" i="18"/>
  <c r="BL961" i="18"/>
  <c r="BN960" i="18"/>
  <c r="BM960" i="18"/>
  <c r="BL960" i="18"/>
  <c r="BN959" i="18"/>
  <c r="BM959" i="18"/>
  <c r="BL959" i="18"/>
  <c r="BN958" i="18"/>
  <c r="BM958" i="18"/>
  <c r="BL958" i="18"/>
  <c r="BN957" i="18"/>
  <c r="BM957" i="18"/>
  <c r="BL957" i="18"/>
  <c r="BN956" i="18"/>
  <c r="BM956" i="18"/>
  <c r="BL956" i="18"/>
  <c r="BN955" i="18"/>
  <c r="BM955" i="18"/>
  <c r="BL955" i="18"/>
  <c r="BN954" i="18"/>
  <c r="BM954" i="18"/>
  <c r="BL954" i="18"/>
  <c r="BN953" i="18"/>
  <c r="BM953" i="18"/>
  <c r="BL953" i="18"/>
  <c r="BN952" i="18"/>
  <c r="BM952" i="18"/>
  <c r="BL952" i="18"/>
  <c r="BN951" i="18"/>
  <c r="BM951" i="18"/>
  <c r="BL951" i="18"/>
  <c r="BN950" i="18"/>
  <c r="BM950" i="18"/>
  <c r="BL950" i="18"/>
  <c r="BN949" i="18"/>
  <c r="BM949" i="18"/>
  <c r="BL949" i="18"/>
  <c r="BN948" i="18"/>
  <c r="BM948" i="18"/>
  <c r="BL948" i="18"/>
  <c r="BN947" i="18"/>
  <c r="BM947" i="18"/>
  <c r="BL947" i="18"/>
  <c r="BN946" i="18"/>
  <c r="BM946" i="18"/>
  <c r="BL946" i="18"/>
  <c r="BN945" i="18"/>
  <c r="BM945" i="18"/>
  <c r="BL945" i="18"/>
  <c r="BN944" i="18"/>
  <c r="BM944" i="18"/>
  <c r="BL944" i="18"/>
  <c r="BN943" i="18"/>
  <c r="BM943" i="18"/>
  <c r="BL943" i="18"/>
  <c r="BN942" i="18"/>
  <c r="BM942" i="18"/>
  <c r="BL942" i="18"/>
  <c r="BN941" i="18"/>
  <c r="BM941" i="18"/>
  <c r="BL941" i="18"/>
  <c r="BN940" i="18"/>
  <c r="BM940" i="18"/>
  <c r="BL940" i="18"/>
  <c r="BN939" i="18"/>
  <c r="BM939" i="18"/>
  <c r="BL939" i="18"/>
  <c r="BN938" i="18"/>
  <c r="BM938" i="18"/>
  <c r="BL938" i="18"/>
  <c r="BN937" i="18"/>
  <c r="BM937" i="18"/>
  <c r="BL937" i="18"/>
  <c r="BN936" i="18"/>
  <c r="BM936" i="18"/>
  <c r="BL936" i="18"/>
  <c r="BN935" i="18"/>
  <c r="BM935" i="18"/>
  <c r="BL935" i="18"/>
  <c r="BN934" i="18"/>
  <c r="BM934" i="18"/>
  <c r="BL934" i="18"/>
  <c r="BN933" i="18"/>
  <c r="BM933" i="18"/>
  <c r="BL933" i="18"/>
  <c r="BN932" i="18"/>
  <c r="BM932" i="18"/>
  <c r="BL932" i="18"/>
  <c r="BN931" i="18"/>
  <c r="BM931" i="18"/>
  <c r="BL931" i="18"/>
  <c r="BN930" i="18"/>
  <c r="BM930" i="18"/>
  <c r="BL930" i="18"/>
  <c r="BN929" i="18"/>
  <c r="BM929" i="18"/>
  <c r="BL929" i="18"/>
  <c r="BN928" i="18"/>
  <c r="BM928" i="18"/>
  <c r="BL928" i="18"/>
  <c r="BN927" i="18"/>
  <c r="BM927" i="18"/>
  <c r="BL927" i="18"/>
  <c r="BN926" i="18"/>
  <c r="BM926" i="18"/>
  <c r="BL926" i="18"/>
  <c r="BN925" i="18"/>
  <c r="BM925" i="18"/>
  <c r="BL925" i="18"/>
  <c r="BN924" i="18"/>
  <c r="BM924" i="18"/>
  <c r="BL924" i="18"/>
  <c r="BN923" i="18"/>
  <c r="BM923" i="18"/>
  <c r="BL923" i="18"/>
  <c r="BN922" i="18"/>
  <c r="BM922" i="18"/>
  <c r="BL922" i="18"/>
  <c r="BN921" i="18"/>
  <c r="BM921" i="18"/>
  <c r="BL921" i="18"/>
  <c r="BN920" i="18"/>
  <c r="BM920" i="18"/>
  <c r="BL920" i="18"/>
  <c r="BN919" i="18"/>
  <c r="BM919" i="18"/>
  <c r="BL919" i="18"/>
  <c r="BN918" i="18"/>
  <c r="BM918" i="18"/>
  <c r="BL918" i="18"/>
  <c r="BN917" i="18"/>
  <c r="BM917" i="18"/>
  <c r="BL917" i="18"/>
  <c r="BN916" i="18"/>
  <c r="BM916" i="18"/>
  <c r="BL916" i="18"/>
  <c r="BN915" i="18"/>
  <c r="BM915" i="18"/>
  <c r="BL915" i="18"/>
  <c r="BN914" i="18"/>
  <c r="BM914" i="18"/>
  <c r="BL914" i="18"/>
  <c r="BN913" i="18"/>
  <c r="BM913" i="18"/>
  <c r="BL913" i="18"/>
  <c r="BN912" i="18"/>
  <c r="BM912" i="18"/>
  <c r="BL912" i="18"/>
  <c r="BN911" i="18"/>
  <c r="BM911" i="18"/>
  <c r="BL911" i="18"/>
  <c r="BN910" i="18"/>
  <c r="BM910" i="18"/>
  <c r="BL910" i="18"/>
  <c r="BN909" i="18"/>
  <c r="BM909" i="18"/>
  <c r="BL909" i="18"/>
  <c r="BN908" i="18"/>
  <c r="BM908" i="18"/>
  <c r="BL908" i="18"/>
  <c r="BN907" i="18"/>
  <c r="BM907" i="18"/>
  <c r="BL907" i="18"/>
  <c r="BN906" i="18"/>
  <c r="BM906" i="18"/>
  <c r="BL906" i="18"/>
  <c r="BN905" i="18"/>
  <c r="BM905" i="18"/>
  <c r="BL905" i="18"/>
  <c r="BN904" i="18"/>
  <c r="BM904" i="18"/>
  <c r="BL904" i="18"/>
  <c r="BN903" i="18"/>
  <c r="BM903" i="18"/>
  <c r="BL903" i="18"/>
  <c r="BN902" i="18"/>
  <c r="BM902" i="18"/>
  <c r="BL902" i="18"/>
  <c r="BN901" i="18"/>
  <c r="BM901" i="18"/>
  <c r="BL901" i="18"/>
  <c r="BN900" i="18"/>
  <c r="BM900" i="18"/>
  <c r="BL900" i="18"/>
  <c r="BN899" i="18"/>
  <c r="BM899" i="18"/>
  <c r="BL899" i="18"/>
  <c r="BN898" i="18"/>
  <c r="BM898" i="18"/>
  <c r="BL898" i="18"/>
  <c r="BN897" i="18"/>
  <c r="BM897" i="18"/>
  <c r="BL897" i="18"/>
  <c r="BN896" i="18"/>
  <c r="BM896" i="18"/>
  <c r="BL896" i="18"/>
  <c r="BN895" i="18"/>
  <c r="BM895" i="18"/>
  <c r="BL895" i="18"/>
  <c r="BN894" i="18"/>
  <c r="BM894" i="18"/>
  <c r="BL894" i="18"/>
  <c r="BN893" i="18"/>
  <c r="BM893" i="18"/>
  <c r="BL893" i="18"/>
  <c r="BN892" i="18"/>
  <c r="BM892" i="18"/>
  <c r="BL892" i="18"/>
  <c r="BN891" i="18"/>
  <c r="BM891" i="18"/>
  <c r="BL891" i="18"/>
  <c r="BN890" i="18"/>
  <c r="BM890" i="18"/>
  <c r="BL890" i="18"/>
  <c r="BN889" i="18"/>
  <c r="BM889" i="18"/>
  <c r="BL889" i="18"/>
  <c r="BN888" i="18"/>
  <c r="BM888" i="18"/>
  <c r="BL888" i="18"/>
  <c r="BN887" i="18"/>
  <c r="BM887" i="18"/>
  <c r="BL887" i="18"/>
  <c r="BN886" i="18"/>
  <c r="BM886" i="18"/>
  <c r="BL886" i="18"/>
  <c r="BN885" i="18"/>
  <c r="BM885" i="18"/>
  <c r="BL885" i="18"/>
  <c r="BN884" i="18"/>
  <c r="BM884" i="18"/>
  <c r="BL884" i="18"/>
  <c r="BN883" i="18"/>
  <c r="BM883" i="18"/>
  <c r="BL883" i="18"/>
  <c r="BN882" i="18"/>
  <c r="BM882" i="18"/>
  <c r="BL882" i="18"/>
  <c r="BN881" i="18"/>
  <c r="BM881" i="18"/>
  <c r="BL881" i="18"/>
  <c r="BN880" i="18"/>
  <c r="BM880" i="18"/>
  <c r="BL880" i="18"/>
  <c r="BN879" i="18"/>
  <c r="BM879" i="18"/>
  <c r="BL879" i="18"/>
  <c r="BN878" i="18"/>
  <c r="BM878" i="18"/>
  <c r="BL878" i="18"/>
  <c r="BN877" i="18"/>
  <c r="BM877" i="18"/>
  <c r="BL877" i="18"/>
  <c r="BN876" i="18"/>
  <c r="BM876" i="18"/>
  <c r="BL876" i="18"/>
  <c r="BN875" i="18"/>
  <c r="BM875" i="18"/>
  <c r="BL875" i="18"/>
  <c r="BN874" i="18"/>
  <c r="BM874" i="18"/>
  <c r="BL874" i="18"/>
  <c r="BN873" i="18"/>
  <c r="BM873" i="18"/>
  <c r="BL873" i="18"/>
  <c r="BN872" i="18"/>
  <c r="BM872" i="18"/>
  <c r="BL872" i="18"/>
  <c r="BN871" i="18"/>
  <c r="BM871" i="18"/>
  <c r="BL871" i="18"/>
  <c r="BN870" i="18"/>
  <c r="BM870" i="18"/>
  <c r="BL870" i="18"/>
  <c r="BN869" i="18"/>
  <c r="BM869" i="18"/>
  <c r="BL869" i="18"/>
  <c r="BN868" i="18"/>
  <c r="BM868" i="18"/>
  <c r="BL868" i="18"/>
  <c r="BN867" i="18"/>
  <c r="BM867" i="18"/>
  <c r="BL867" i="18"/>
  <c r="BN866" i="18"/>
  <c r="BM866" i="18"/>
  <c r="BL866" i="18"/>
  <c r="BN865" i="18"/>
  <c r="BM865" i="18"/>
  <c r="BL865" i="18"/>
  <c r="BN864" i="18"/>
  <c r="BM864" i="18"/>
  <c r="BL864" i="18"/>
  <c r="BN863" i="18"/>
  <c r="BM863" i="18"/>
  <c r="BL863" i="18"/>
  <c r="BN862" i="18"/>
  <c r="BM862" i="18"/>
  <c r="BL862" i="18"/>
  <c r="BN861" i="18"/>
  <c r="BM861" i="18"/>
  <c r="BL861" i="18"/>
  <c r="BN860" i="18"/>
  <c r="BM860" i="18"/>
  <c r="BL860" i="18"/>
  <c r="BN859" i="18"/>
  <c r="BM859" i="18"/>
  <c r="BL859" i="18"/>
  <c r="BN858" i="18"/>
  <c r="BM858" i="18"/>
  <c r="BL858" i="18"/>
  <c r="BN857" i="18"/>
  <c r="BM857" i="18"/>
  <c r="BL857" i="18"/>
  <c r="BN856" i="18"/>
  <c r="BM856" i="18"/>
  <c r="BL856" i="18"/>
  <c r="BN855" i="18"/>
  <c r="BM855" i="18"/>
  <c r="BL855" i="18"/>
  <c r="BN854" i="18"/>
  <c r="BM854" i="18"/>
  <c r="BL854" i="18"/>
  <c r="BN853" i="18"/>
  <c r="BM853" i="18"/>
  <c r="BL853" i="18"/>
  <c r="BN852" i="18"/>
  <c r="BM852" i="18"/>
  <c r="BL852" i="18"/>
  <c r="BN851" i="18"/>
  <c r="BM851" i="18"/>
  <c r="BL851" i="18"/>
  <c r="BN850" i="18"/>
  <c r="BM850" i="18"/>
  <c r="BL850" i="18"/>
  <c r="BN849" i="18"/>
  <c r="BM849" i="18"/>
  <c r="BL849" i="18"/>
  <c r="BN848" i="18"/>
  <c r="BM848" i="18"/>
  <c r="BL848" i="18"/>
  <c r="BN847" i="18"/>
  <c r="BM847" i="18"/>
  <c r="BL847" i="18"/>
  <c r="BN846" i="18"/>
  <c r="BM846" i="18"/>
  <c r="BL846" i="18"/>
  <c r="BN845" i="18"/>
  <c r="BM845" i="18"/>
  <c r="BL845" i="18"/>
  <c r="BN844" i="18"/>
  <c r="BM844" i="18"/>
  <c r="BL844" i="18"/>
  <c r="BN843" i="18"/>
  <c r="BM843" i="18"/>
  <c r="BL843" i="18"/>
  <c r="BN842" i="18"/>
  <c r="BM842" i="18"/>
  <c r="BL842" i="18"/>
  <c r="BN841" i="18"/>
  <c r="BM841" i="18"/>
  <c r="BL841" i="18"/>
  <c r="BN840" i="18"/>
  <c r="BM840" i="18"/>
  <c r="BL840" i="18"/>
  <c r="BN839" i="18"/>
  <c r="BM839" i="18"/>
  <c r="BL839" i="18"/>
  <c r="BN838" i="18"/>
  <c r="BM838" i="18"/>
  <c r="BL838" i="18"/>
  <c r="BN837" i="18"/>
  <c r="BM837" i="18"/>
  <c r="BL837" i="18"/>
  <c r="BN836" i="18"/>
  <c r="BM836" i="18"/>
  <c r="BL836" i="18"/>
  <c r="BN835" i="18"/>
  <c r="BM835" i="18"/>
  <c r="BL835" i="18"/>
  <c r="BN834" i="18"/>
  <c r="BM834" i="18"/>
  <c r="BL834" i="18"/>
  <c r="BN833" i="18"/>
  <c r="BM833" i="18"/>
  <c r="BL833" i="18"/>
  <c r="BN832" i="18"/>
  <c r="BM832" i="18"/>
  <c r="BL832" i="18"/>
  <c r="BN831" i="18"/>
  <c r="BM831" i="18"/>
  <c r="BL831" i="18"/>
  <c r="BN830" i="18"/>
  <c r="BM830" i="18"/>
  <c r="BL830" i="18"/>
  <c r="BN829" i="18"/>
  <c r="BM829" i="18"/>
  <c r="BL829" i="18"/>
  <c r="BN828" i="18"/>
  <c r="BM828" i="18"/>
  <c r="BL828" i="18"/>
  <c r="BN827" i="18"/>
  <c r="BM827" i="18"/>
  <c r="BL827" i="18"/>
  <c r="BN826" i="18"/>
  <c r="BM826" i="18"/>
  <c r="BL826" i="18"/>
  <c r="BN825" i="18"/>
  <c r="BM825" i="18"/>
  <c r="BL825" i="18"/>
  <c r="BN824" i="18"/>
  <c r="BM824" i="18"/>
  <c r="BL824" i="18"/>
  <c r="BN823" i="18"/>
  <c r="BM823" i="18"/>
  <c r="BL823" i="18"/>
  <c r="BN822" i="18"/>
  <c r="BM822" i="18"/>
  <c r="BL822" i="18"/>
  <c r="BN821" i="18"/>
  <c r="BM821" i="18"/>
  <c r="BL821" i="18"/>
  <c r="BN820" i="18"/>
  <c r="BM820" i="18"/>
  <c r="BL820" i="18"/>
  <c r="BN819" i="18"/>
  <c r="BM819" i="18"/>
  <c r="BL819" i="18"/>
  <c r="BN818" i="18"/>
  <c r="BM818" i="18"/>
  <c r="BL818" i="18"/>
  <c r="BN817" i="18"/>
  <c r="BM817" i="18"/>
  <c r="BL817" i="18"/>
  <c r="BN816" i="18"/>
  <c r="BM816" i="18"/>
  <c r="BL816" i="18"/>
  <c r="BN815" i="18"/>
  <c r="BM815" i="18"/>
  <c r="BL815" i="18"/>
  <c r="BN814" i="18"/>
  <c r="BM814" i="18"/>
  <c r="BL814" i="18"/>
  <c r="BN813" i="18"/>
  <c r="BM813" i="18"/>
  <c r="BL813" i="18"/>
  <c r="BN812" i="18"/>
  <c r="BM812" i="18"/>
  <c r="BL812" i="18"/>
  <c r="BN811" i="18"/>
  <c r="BM811" i="18"/>
  <c r="BL811" i="18"/>
  <c r="BN810" i="18"/>
  <c r="BM810" i="18"/>
  <c r="BL810" i="18"/>
  <c r="BN809" i="18"/>
  <c r="BM809" i="18"/>
  <c r="BL809" i="18"/>
  <c r="BN808" i="18"/>
  <c r="BM808" i="18"/>
  <c r="BL808" i="18"/>
  <c r="BN807" i="18"/>
  <c r="BM807" i="18"/>
  <c r="BL807" i="18"/>
  <c r="BN806" i="18"/>
  <c r="BM806" i="18"/>
  <c r="BL806" i="18"/>
  <c r="BN805" i="18"/>
  <c r="BM805" i="18"/>
  <c r="BL805" i="18"/>
  <c r="BN804" i="18"/>
  <c r="BM804" i="18"/>
  <c r="BL804" i="18"/>
  <c r="BN803" i="18"/>
  <c r="BM803" i="18"/>
  <c r="BL803" i="18"/>
  <c r="BN802" i="18"/>
  <c r="BM802" i="18"/>
  <c r="BL802" i="18"/>
  <c r="BN801" i="18"/>
  <c r="BM801" i="18"/>
  <c r="BL801" i="18"/>
  <c r="BN800" i="18"/>
  <c r="BM800" i="18"/>
  <c r="BL800" i="18"/>
  <c r="BN799" i="18"/>
  <c r="BM799" i="18"/>
  <c r="BL799" i="18"/>
  <c r="BN798" i="18"/>
  <c r="BM798" i="18"/>
  <c r="BL798" i="18"/>
  <c r="BN797" i="18"/>
  <c r="BM797" i="18"/>
  <c r="BL797" i="18"/>
  <c r="BN796" i="18"/>
  <c r="BM796" i="18"/>
  <c r="BL796" i="18"/>
  <c r="BN795" i="18"/>
  <c r="BM795" i="18"/>
  <c r="BL795" i="18"/>
  <c r="BN794" i="18"/>
  <c r="BM794" i="18"/>
  <c r="BL794" i="18"/>
  <c r="BN793" i="18"/>
  <c r="BM793" i="18"/>
  <c r="BL793" i="18"/>
  <c r="BN792" i="18"/>
  <c r="BM792" i="18"/>
  <c r="BL792" i="18"/>
  <c r="BN791" i="18"/>
  <c r="BM791" i="18"/>
  <c r="BL791" i="18"/>
  <c r="BN790" i="18"/>
  <c r="BM790" i="18"/>
  <c r="BL790" i="18"/>
  <c r="BN789" i="18"/>
  <c r="BM789" i="18"/>
  <c r="BL789" i="18"/>
  <c r="BN788" i="18"/>
  <c r="BM788" i="18"/>
  <c r="BL788" i="18"/>
  <c r="BN787" i="18"/>
  <c r="BM787" i="18"/>
  <c r="BL787" i="18"/>
  <c r="BN786" i="18"/>
  <c r="BM786" i="18"/>
  <c r="BL786" i="18"/>
  <c r="BN785" i="18"/>
  <c r="BM785" i="18"/>
  <c r="BL785" i="18"/>
  <c r="BN784" i="18"/>
  <c r="BM784" i="18"/>
  <c r="BL784" i="18"/>
  <c r="BN783" i="18"/>
  <c r="BM783" i="18"/>
  <c r="BL783" i="18"/>
  <c r="BN782" i="18"/>
  <c r="BM782" i="18"/>
  <c r="BL782" i="18"/>
  <c r="BN781" i="18"/>
  <c r="BM781" i="18"/>
  <c r="BL781" i="18"/>
  <c r="BN780" i="18"/>
  <c r="BM780" i="18"/>
  <c r="BL780" i="18"/>
  <c r="BN779" i="18"/>
  <c r="BM779" i="18"/>
  <c r="BL779" i="18"/>
  <c r="BN778" i="18"/>
  <c r="BM778" i="18"/>
  <c r="BL778" i="18"/>
  <c r="BN777" i="18"/>
  <c r="BM777" i="18"/>
  <c r="BL777" i="18"/>
  <c r="BN776" i="18"/>
  <c r="BM776" i="18"/>
  <c r="BL776" i="18"/>
  <c r="BN775" i="18"/>
  <c r="BM775" i="18"/>
  <c r="BL775" i="18"/>
  <c r="BN774" i="18"/>
  <c r="BM774" i="18"/>
  <c r="BL774" i="18"/>
  <c r="BN773" i="18"/>
  <c r="BM773" i="18"/>
  <c r="BL773" i="18"/>
  <c r="BN772" i="18"/>
  <c r="BM772" i="18"/>
  <c r="BL772" i="18"/>
  <c r="BN771" i="18"/>
  <c r="BM771" i="18"/>
  <c r="BL771" i="18"/>
  <c r="BN770" i="18"/>
  <c r="BM770" i="18"/>
  <c r="BL770" i="18"/>
  <c r="BN769" i="18"/>
  <c r="BM769" i="18"/>
  <c r="BL769" i="18"/>
  <c r="BN768" i="18"/>
  <c r="BM768" i="18"/>
  <c r="BL768" i="18"/>
  <c r="BN767" i="18"/>
  <c r="BM767" i="18"/>
  <c r="BL767" i="18"/>
  <c r="BN766" i="18"/>
  <c r="BM766" i="18"/>
  <c r="BL766" i="18"/>
  <c r="BN765" i="18"/>
  <c r="BM765" i="18"/>
  <c r="BL765" i="18"/>
  <c r="BN764" i="18"/>
  <c r="BM764" i="18"/>
  <c r="BL764" i="18"/>
  <c r="BN763" i="18"/>
  <c r="BM763" i="18"/>
  <c r="BL763" i="18"/>
  <c r="BN762" i="18"/>
  <c r="BM762" i="18"/>
  <c r="BL762" i="18"/>
  <c r="BN761" i="18"/>
  <c r="BM761" i="18"/>
  <c r="BL761" i="18"/>
  <c r="BN760" i="18"/>
  <c r="BM760" i="18"/>
  <c r="BL760" i="18"/>
  <c r="BN759" i="18"/>
  <c r="BM759" i="18"/>
  <c r="BL759" i="18"/>
  <c r="BN758" i="18"/>
  <c r="BM758" i="18"/>
  <c r="BL758" i="18"/>
  <c r="BN757" i="18"/>
  <c r="BM757" i="18"/>
  <c r="BL757" i="18"/>
  <c r="BN756" i="18"/>
  <c r="BM756" i="18"/>
  <c r="BL756" i="18"/>
  <c r="BN755" i="18"/>
  <c r="BM755" i="18"/>
  <c r="BL755" i="18"/>
  <c r="BN754" i="18"/>
  <c r="BM754" i="18"/>
  <c r="BL754" i="18"/>
  <c r="BN753" i="18"/>
  <c r="BM753" i="18"/>
  <c r="BL753" i="18"/>
  <c r="BN752" i="18"/>
  <c r="BM752" i="18"/>
  <c r="BL752" i="18"/>
  <c r="BN751" i="18"/>
  <c r="BM751" i="18"/>
  <c r="BL751" i="18"/>
  <c r="BN750" i="18"/>
  <c r="BM750" i="18"/>
  <c r="BL750" i="18"/>
  <c r="BN749" i="18"/>
  <c r="BM749" i="18"/>
  <c r="BL749" i="18"/>
  <c r="BN748" i="18"/>
  <c r="BM748" i="18"/>
  <c r="BL748" i="18"/>
  <c r="BN747" i="18"/>
  <c r="BM747" i="18"/>
  <c r="BL747" i="18"/>
  <c r="BN746" i="18"/>
  <c r="BM746" i="18"/>
  <c r="BL746" i="18"/>
  <c r="BN745" i="18"/>
  <c r="BM745" i="18"/>
  <c r="BL745" i="18"/>
  <c r="BN744" i="18"/>
  <c r="BM744" i="18"/>
  <c r="BL744" i="18"/>
  <c r="BN743" i="18"/>
  <c r="BM743" i="18"/>
  <c r="BL743" i="18"/>
  <c r="BN742" i="18"/>
  <c r="BM742" i="18"/>
  <c r="BL742" i="18"/>
  <c r="BN741" i="18"/>
  <c r="BM741" i="18"/>
  <c r="BL741" i="18"/>
  <c r="BN740" i="18"/>
  <c r="BM740" i="18"/>
  <c r="BL740" i="18"/>
  <c r="BN739" i="18"/>
  <c r="BM739" i="18"/>
  <c r="BL739" i="18"/>
  <c r="BN738" i="18"/>
  <c r="BM738" i="18"/>
  <c r="BL738" i="18"/>
  <c r="BN737" i="18"/>
  <c r="BM737" i="18"/>
  <c r="BL737" i="18"/>
  <c r="BN736" i="18"/>
  <c r="BM736" i="18"/>
  <c r="BL736" i="18"/>
  <c r="BN735" i="18"/>
  <c r="BM735" i="18"/>
  <c r="BL735" i="18"/>
  <c r="BN734" i="18"/>
  <c r="BM734" i="18"/>
  <c r="BL734" i="18"/>
  <c r="BN733" i="18"/>
  <c r="BM733" i="18"/>
  <c r="BL733" i="18"/>
  <c r="BN732" i="18"/>
  <c r="BM732" i="18"/>
  <c r="BL732" i="18"/>
  <c r="BN731" i="18"/>
  <c r="BM731" i="18"/>
  <c r="BL731" i="18"/>
  <c r="BN730" i="18"/>
  <c r="BM730" i="18"/>
  <c r="BL730" i="18"/>
  <c r="BN729" i="18"/>
  <c r="BM729" i="18"/>
  <c r="BL729" i="18"/>
  <c r="BN728" i="18"/>
  <c r="BM728" i="18"/>
  <c r="BL728" i="18"/>
  <c r="BN727" i="18"/>
  <c r="BM727" i="18"/>
  <c r="BL727" i="18"/>
  <c r="BN726" i="18"/>
  <c r="BM726" i="18"/>
  <c r="BL726" i="18"/>
  <c r="BN725" i="18"/>
  <c r="BM725" i="18"/>
  <c r="BL725" i="18"/>
  <c r="BN724" i="18"/>
  <c r="BM724" i="18"/>
  <c r="BL724" i="18"/>
  <c r="BN723" i="18"/>
  <c r="BM723" i="18"/>
  <c r="BL723" i="18"/>
  <c r="BN722" i="18"/>
  <c r="BM722" i="18"/>
  <c r="BL722" i="18"/>
  <c r="BN721" i="18"/>
  <c r="BM721" i="18"/>
  <c r="BL721" i="18"/>
  <c r="BN720" i="18"/>
  <c r="BM720" i="18"/>
  <c r="BL720" i="18"/>
  <c r="BN719" i="18"/>
  <c r="BM719" i="18"/>
  <c r="BL719" i="18"/>
  <c r="BN718" i="18"/>
  <c r="BM718" i="18"/>
  <c r="BL718" i="18"/>
  <c r="BN717" i="18"/>
  <c r="BM717" i="18"/>
  <c r="BL717" i="18"/>
  <c r="BN716" i="18"/>
  <c r="BM716" i="18"/>
  <c r="BL716" i="18"/>
  <c r="BN715" i="18"/>
  <c r="BM715" i="18"/>
  <c r="BL715" i="18"/>
  <c r="BN714" i="18"/>
  <c r="BM714" i="18"/>
  <c r="BL714" i="18"/>
  <c r="BN713" i="18"/>
  <c r="BM713" i="18"/>
  <c r="BL713" i="18"/>
  <c r="BN712" i="18"/>
  <c r="BM712" i="18"/>
  <c r="BL712" i="18"/>
  <c r="BN711" i="18"/>
  <c r="BM711" i="18"/>
  <c r="BL711" i="18"/>
  <c r="BN710" i="18"/>
  <c r="BM710" i="18"/>
  <c r="BL710" i="18"/>
  <c r="BN709" i="18"/>
  <c r="BM709" i="18"/>
  <c r="BL709" i="18"/>
  <c r="BN708" i="18"/>
  <c r="BM708" i="18"/>
  <c r="BL708" i="18"/>
  <c r="BN707" i="18"/>
  <c r="BM707" i="18"/>
  <c r="BL707" i="18"/>
  <c r="BN706" i="18"/>
  <c r="BM706" i="18"/>
  <c r="BL706" i="18"/>
  <c r="BN705" i="18"/>
  <c r="BM705" i="18"/>
  <c r="BL705" i="18"/>
  <c r="BN704" i="18"/>
  <c r="BM704" i="18"/>
  <c r="BL704" i="18"/>
  <c r="BN703" i="18"/>
  <c r="BM703" i="18"/>
  <c r="BL703" i="18"/>
  <c r="BN702" i="18"/>
  <c r="BM702" i="18"/>
  <c r="BL702" i="18"/>
  <c r="BN701" i="18"/>
  <c r="BM701" i="18"/>
  <c r="BL701" i="18"/>
  <c r="BN700" i="18"/>
  <c r="BM700" i="18"/>
  <c r="BL700" i="18"/>
  <c r="BN699" i="18"/>
  <c r="BM699" i="18"/>
  <c r="BL699" i="18"/>
  <c r="BN698" i="18"/>
  <c r="BM698" i="18"/>
  <c r="BL698" i="18"/>
  <c r="BN697" i="18"/>
  <c r="BM697" i="18"/>
  <c r="BL697" i="18"/>
  <c r="BN696" i="18"/>
  <c r="BM696" i="18"/>
  <c r="BL696" i="18"/>
  <c r="BN695" i="18"/>
  <c r="BM695" i="18"/>
  <c r="BL695" i="18"/>
  <c r="BN694" i="18"/>
  <c r="BM694" i="18"/>
  <c r="BL694" i="18"/>
  <c r="BN693" i="18"/>
  <c r="BM693" i="18"/>
  <c r="BL693" i="18"/>
  <c r="BN692" i="18"/>
  <c r="BM692" i="18"/>
  <c r="BL692" i="18"/>
  <c r="BN691" i="18"/>
  <c r="BM691" i="18"/>
  <c r="BL691" i="18"/>
  <c r="BN690" i="18"/>
  <c r="BM690" i="18"/>
  <c r="BL690" i="18"/>
  <c r="BN689" i="18"/>
  <c r="BM689" i="18"/>
  <c r="BL689" i="18"/>
  <c r="BN688" i="18"/>
  <c r="BM688" i="18"/>
  <c r="BL688" i="18"/>
  <c r="BN687" i="18"/>
  <c r="BM687" i="18"/>
  <c r="BL687" i="18"/>
  <c r="BN686" i="18"/>
  <c r="BM686" i="18"/>
  <c r="BL686" i="18"/>
  <c r="BN685" i="18"/>
  <c r="BM685" i="18"/>
  <c r="BL685" i="18"/>
  <c r="BN684" i="18"/>
  <c r="BM684" i="18"/>
  <c r="BL684" i="18"/>
  <c r="BN683" i="18"/>
  <c r="BM683" i="18"/>
  <c r="BL683" i="18"/>
  <c r="BN682" i="18"/>
  <c r="BM682" i="18"/>
  <c r="BL682" i="18"/>
  <c r="BN681" i="18"/>
  <c r="BM681" i="18"/>
  <c r="BL681" i="18"/>
  <c r="BN680" i="18"/>
  <c r="BM680" i="18"/>
  <c r="BL680" i="18"/>
  <c r="BN679" i="18"/>
  <c r="BM679" i="18"/>
  <c r="BL679" i="18"/>
  <c r="BN678" i="18"/>
  <c r="BM678" i="18"/>
  <c r="BL678" i="18"/>
  <c r="BN677" i="18"/>
  <c r="BM677" i="18"/>
  <c r="BL677" i="18"/>
  <c r="BN676" i="18"/>
  <c r="BM676" i="18"/>
  <c r="BL676" i="18"/>
  <c r="BN675" i="18"/>
  <c r="BM675" i="18"/>
  <c r="BL675" i="18"/>
  <c r="BN674" i="18"/>
  <c r="BM674" i="18"/>
  <c r="BL674" i="18"/>
  <c r="BN673" i="18"/>
  <c r="BM673" i="18"/>
  <c r="BL673" i="18"/>
  <c r="BN672" i="18"/>
  <c r="BM672" i="18"/>
  <c r="BL672" i="18"/>
  <c r="BN671" i="18"/>
  <c r="BM671" i="18"/>
  <c r="BL671" i="18"/>
  <c r="BN670" i="18"/>
  <c r="BM670" i="18"/>
  <c r="BL670" i="18"/>
  <c r="BN669" i="18"/>
  <c r="BM669" i="18"/>
  <c r="BL669" i="18"/>
  <c r="BN668" i="18"/>
  <c r="BM668" i="18"/>
  <c r="BL668" i="18"/>
  <c r="BN667" i="18"/>
  <c r="BM667" i="18"/>
  <c r="BL667" i="18"/>
  <c r="BN666" i="18"/>
  <c r="BM666" i="18"/>
  <c r="BL666" i="18"/>
  <c r="BN665" i="18"/>
  <c r="BM665" i="18"/>
  <c r="BL665" i="18"/>
  <c r="BN664" i="18"/>
  <c r="BM664" i="18"/>
  <c r="BL664" i="18"/>
  <c r="BN663" i="18"/>
  <c r="BM663" i="18"/>
  <c r="BL663" i="18"/>
  <c r="BN662" i="18"/>
  <c r="BM662" i="18"/>
  <c r="BL662" i="18"/>
  <c r="BN661" i="18"/>
  <c r="BM661" i="18"/>
  <c r="BL661" i="18"/>
  <c r="BN660" i="18"/>
  <c r="BM660" i="18"/>
  <c r="BL660" i="18"/>
  <c r="BN659" i="18"/>
  <c r="BM659" i="18"/>
  <c r="BL659" i="18"/>
  <c r="BN658" i="18"/>
  <c r="BM658" i="18"/>
  <c r="BL658" i="18"/>
  <c r="BN657" i="18"/>
  <c r="BM657" i="18"/>
  <c r="BL657" i="18"/>
  <c r="BN656" i="18"/>
  <c r="BM656" i="18"/>
  <c r="BL656" i="18"/>
  <c r="BN655" i="18"/>
  <c r="BM655" i="18"/>
  <c r="BL655" i="18"/>
  <c r="BN654" i="18"/>
  <c r="BM654" i="18"/>
  <c r="BL654" i="18"/>
  <c r="BN653" i="18"/>
  <c r="BM653" i="18"/>
  <c r="BL653" i="18"/>
  <c r="BN652" i="18"/>
  <c r="BM652" i="18"/>
  <c r="BL652" i="18"/>
  <c r="BN651" i="18"/>
  <c r="BM651" i="18"/>
  <c r="BL651" i="18"/>
  <c r="BN650" i="18"/>
  <c r="BM650" i="18"/>
  <c r="BL650" i="18"/>
  <c r="BN649" i="18"/>
  <c r="BM649" i="18"/>
  <c r="BL649" i="18"/>
  <c r="BN648" i="18"/>
  <c r="BM648" i="18"/>
  <c r="BL648" i="18"/>
  <c r="BN647" i="18"/>
  <c r="BM647" i="18"/>
  <c r="BL647" i="18"/>
  <c r="BN646" i="18"/>
  <c r="BM646" i="18"/>
  <c r="BL646" i="18"/>
  <c r="BN645" i="18"/>
  <c r="BM645" i="18"/>
  <c r="BL645" i="18"/>
  <c r="BN644" i="18"/>
  <c r="BM644" i="18"/>
  <c r="BL644" i="18"/>
  <c r="BN643" i="18"/>
  <c r="BM643" i="18"/>
  <c r="BL643" i="18"/>
  <c r="BN642" i="18"/>
  <c r="BM642" i="18"/>
  <c r="BL642" i="18"/>
  <c r="BN641" i="18"/>
  <c r="BM641" i="18"/>
  <c r="BL641" i="18"/>
  <c r="BN640" i="18"/>
  <c r="BM640" i="18"/>
  <c r="BL640" i="18"/>
  <c r="BN639" i="18"/>
  <c r="BM639" i="18"/>
  <c r="BL639" i="18"/>
  <c r="BN638" i="18"/>
  <c r="BM638" i="18"/>
  <c r="BL638" i="18"/>
  <c r="BN637" i="18"/>
  <c r="BM637" i="18"/>
  <c r="BL637" i="18"/>
  <c r="BN636" i="18"/>
  <c r="BM636" i="18"/>
  <c r="BL636" i="18"/>
  <c r="BN635" i="18"/>
  <c r="BM635" i="18"/>
  <c r="BL635" i="18"/>
  <c r="BN634" i="18"/>
  <c r="BM634" i="18"/>
  <c r="BL634" i="18"/>
  <c r="BN633" i="18"/>
  <c r="BM633" i="18"/>
  <c r="BL633" i="18"/>
  <c r="BN632" i="18"/>
  <c r="BM632" i="18"/>
  <c r="BL632" i="18"/>
  <c r="BN631" i="18"/>
  <c r="BM631" i="18"/>
  <c r="BL631" i="18"/>
  <c r="BN630" i="18"/>
  <c r="BM630" i="18"/>
  <c r="BL630" i="18"/>
  <c r="BN629" i="18"/>
  <c r="BM629" i="18"/>
  <c r="BL629" i="18"/>
  <c r="BN628" i="18"/>
  <c r="BM628" i="18"/>
  <c r="BL628" i="18"/>
  <c r="BN627" i="18"/>
  <c r="BM627" i="18"/>
  <c r="BL627" i="18"/>
  <c r="BN626" i="18"/>
  <c r="BM626" i="18"/>
  <c r="BL626" i="18"/>
  <c r="BN625" i="18"/>
  <c r="BM625" i="18"/>
  <c r="BL625" i="18"/>
  <c r="BN624" i="18"/>
  <c r="BM624" i="18"/>
  <c r="BL624" i="18"/>
  <c r="BN623" i="18"/>
  <c r="BM623" i="18"/>
  <c r="BL623" i="18"/>
  <c r="BN622" i="18"/>
  <c r="BM622" i="18"/>
  <c r="BL622" i="18"/>
  <c r="BN621" i="18"/>
  <c r="BM621" i="18"/>
  <c r="BL621" i="18"/>
  <c r="BN620" i="18"/>
  <c r="BM620" i="18"/>
  <c r="BL620" i="18"/>
  <c r="BN619" i="18"/>
  <c r="BM619" i="18"/>
  <c r="BL619" i="18"/>
  <c r="BN618" i="18"/>
  <c r="BM618" i="18"/>
  <c r="BL618" i="18"/>
  <c r="BN617" i="18"/>
  <c r="BM617" i="18"/>
  <c r="BL617" i="18"/>
  <c r="BN616" i="18"/>
  <c r="BM616" i="18"/>
  <c r="BL616" i="18"/>
  <c r="BN615" i="18"/>
  <c r="BM615" i="18"/>
  <c r="BL615" i="18"/>
  <c r="BN614" i="18"/>
  <c r="BM614" i="18"/>
  <c r="BL614" i="18"/>
  <c r="BN613" i="18"/>
  <c r="BM613" i="18"/>
  <c r="BL613" i="18"/>
  <c r="BN612" i="18"/>
  <c r="BM612" i="18"/>
  <c r="BL612" i="18"/>
  <c r="BN611" i="18"/>
  <c r="BM611" i="18"/>
  <c r="BL611" i="18"/>
  <c r="BN610" i="18"/>
  <c r="BM610" i="18"/>
  <c r="BL610" i="18"/>
  <c r="BN609" i="18"/>
  <c r="BM609" i="18"/>
  <c r="BL609" i="18"/>
  <c r="BN608" i="18"/>
  <c r="BM608" i="18"/>
  <c r="BL608" i="18"/>
  <c r="BN607" i="18"/>
  <c r="BM607" i="18"/>
  <c r="BL607" i="18"/>
  <c r="BN606" i="18"/>
  <c r="BM606" i="18"/>
  <c r="BL606" i="18"/>
  <c r="BN605" i="18"/>
  <c r="BM605" i="18"/>
  <c r="BL605" i="18"/>
  <c r="BN604" i="18"/>
  <c r="BM604" i="18"/>
  <c r="BL604" i="18"/>
  <c r="BN603" i="18"/>
  <c r="BM603" i="18"/>
  <c r="BL603" i="18"/>
  <c r="BN602" i="18"/>
  <c r="BM602" i="18"/>
  <c r="BL602" i="18"/>
  <c r="BN601" i="18"/>
  <c r="BM601" i="18"/>
  <c r="BL601" i="18"/>
  <c r="BN600" i="18"/>
  <c r="BM600" i="18"/>
  <c r="BL600" i="18"/>
  <c r="BN599" i="18"/>
  <c r="BM599" i="18"/>
  <c r="BL599" i="18"/>
  <c r="BN598" i="18"/>
  <c r="BM598" i="18"/>
  <c r="BL598" i="18"/>
  <c r="BN597" i="18"/>
  <c r="BM597" i="18"/>
  <c r="BL597" i="18"/>
  <c r="BN596" i="18"/>
  <c r="BM596" i="18"/>
  <c r="BL596" i="18"/>
  <c r="BN595" i="18"/>
  <c r="BM595" i="18"/>
  <c r="BL595" i="18"/>
  <c r="BN594" i="18"/>
  <c r="BM594" i="18"/>
  <c r="BL594" i="18"/>
  <c r="BN593" i="18"/>
  <c r="BM593" i="18"/>
  <c r="BL593" i="18"/>
  <c r="BN592" i="18"/>
  <c r="BM592" i="18"/>
  <c r="BL592" i="18"/>
  <c r="BN591" i="18"/>
  <c r="BM591" i="18"/>
  <c r="BL591" i="18"/>
  <c r="BN590" i="18"/>
  <c r="BM590" i="18"/>
  <c r="BL590" i="18"/>
  <c r="BN589" i="18"/>
  <c r="BM589" i="18"/>
  <c r="BL589" i="18"/>
  <c r="BN588" i="18"/>
  <c r="BM588" i="18"/>
  <c r="BL588" i="18"/>
  <c r="BN587" i="18"/>
  <c r="BM587" i="18"/>
  <c r="BL587" i="18"/>
  <c r="BN586" i="18"/>
  <c r="BM586" i="18"/>
  <c r="BL586" i="18"/>
  <c r="BN585" i="18"/>
  <c r="BM585" i="18"/>
  <c r="BL585" i="18"/>
  <c r="BN584" i="18"/>
  <c r="BM584" i="18"/>
  <c r="BL584" i="18"/>
  <c r="BN583" i="18"/>
  <c r="BM583" i="18"/>
  <c r="BL583" i="18"/>
  <c r="BN582" i="18"/>
  <c r="BM582" i="18"/>
  <c r="BL582" i="18"/>
  <c r="BN581" i="18"/>
  <c r="BM581" i="18"/>
  <c r="BL581" i="18"/>
  <c r="BN580" i="18"/>
  <c r="BM580" i="18"/>
  <c r="BL580" i="18"/>
  <c r="BN579" i="18"/>
  <c r="BM579" i="18"/>
  <c r="BL579" i="18"/>
  <c r="BN578" i="18"/>
  <c r="BM578" i="18"/>
  <c r="BL578" i="18"/>
  <c r="BN577" i="18"/>
  <c r="BM577" i="18"/>
  <c r="BL577" i="18"/>
  <c r="BN576" i="18"/>
  <c r="BM576" i="18"/>
  <c r="BL576" i="18"/>
  <c r="BN575" i="18"/>
  <c r="BM575" i="18"/>
  <c r="BL575" i="18"/>
  <c r="BN574" i="18"/>
  <c r="BM574" i="18"/>
  <c r="BL574" i="18"/>
  <c r="BN573" i="18"/>
  <c r="BM573" i="18"/>
  <c r="BL573" i="18"/>
  <c r="BN572" i="18"/>
  <c r="BM572" i="18"/>
  <c r="BL572" i="18"/>
  <c r="BN571" i="18"/>
  <c r="BM571" i="18"/>
  <c r="BL571" i="18"/>
  <c r="BN570" i="18"/>
  <c r="BM570" i="18"/>
  <c r="BL570" i="18"/>
  <c r="BN569" i="18"/>
  <c r="BM569" i="18"/>
  <c r="BL569" i="18"/>
  <c r="BN568" i="18"/>
  <c r="BM568" i="18"/>
  <c r="BL568" i="18"/>
  <c r="BN567" i="18"/>
  <c r="BM567" i="18"/>
  <c r="BL567" i="18"/>
  <c r="BN566" i="18"/>
  <c r="BM566" i="18"/>
  <c r="BL566" i="18"/>
  <c r="BN565" i="18"/>
  <c r="BM565" i="18"/>
  <c r="BL565" i="18"/>
  <c r="BN564" i="18"/>
  <c r="BM564" i="18"/>
  <c r="BL564" i="18"/>
  <c r="BN563" i="18"/>
  <c r="BM563" i="18"/>
  <c r="BL563" i="18"/>
  <c r="BN562" i="18"/>
  <c r="BM562" i="18"/>
  <c r="BL562" i="18"/>
  <c r="BN561" i="18"/>
  <c r="BM561" i="18"/>
  <c r="BL561" i="18"/>
  <c r="BN560" i="18"/>
  <c r="BM560" i="18"/>
  <c r="BL560" i="18"/>
  <c r="BN559" i="18"/>
  <c r="BM559" i="18"/>
  <c r="BL559" i="18"/>
  <c r="BN558" i="18"/>
  <c r="BM558" i="18"/>
  <c r="BL558" i="18"/>
  <c r="BN557" i="18"/>
  <c r="BM557" i="18"/>
  <c r="BL557" i="18"/>
  <c r="BN556" i="18"/>
  <c r="BM556" i="18"/>
  <c r="BL556" i="18"/>
  <c r="BN555" i="18"/>
  <c r="BM555" i="18"/>
  <c r="BL555" i="18"/>
  <c r="BN554" i="18"/>
  <c r="BM554" i="18"/>
  <c r="BL554" i="18"/>
  <c r="BN553" i="18"/>
  <c r="BM553" i="18"/>
  <c r="BL553" i="18"/>
  <c r="BN552" i="18"/>
  <c r="BM552" i="18"/>
  <c r="BL552" i="18"/>
  <c r="BN551" i="18"/>
  <c r="BM551" i="18"/>
  <c r="BL551" i="18"/>
  <c r="BN550" i="18"/>
  <c r="BM550" i="18"/>
  <c r="BL550" i="18"/>
  <c r="BN549" i="18"/>
  <c r="BM549" i="18"/>
  <c r="BL549" i="18"/>
  <c r="BN548" i="18"/>
  <c r="BM548" i="18"/>
  <c r="BL548" i="18"/>
  <c r="BN547" i="18"/>
  <c r="BM547" i="18"/>
  <c r="BL547" i="18"/>
  <c r="BN546" i="18"/>
  <c r="BM546" i="18"/>
  <c r="BL546" i="18"/>
  <c r="BN545" i="18"/>
  <c r="BM545" i="18"/>
  <c r="BL545" i="18"/>
  <c r="BN544" i="18"/>
  <c r="BM544" i="18"/>
  <c r="BL544" i="18"/>
  <c r="BN543" i="18"/>
  <c r="BM543" i="18"/>
  <c r="BL543" i="18"/>
  <c r="BN542" i="18"/>
  <c r="BM542" i="18"/>
  <c r="BL542" i="18"/>
  <c r="BN541" i="18"/>
  <c r="BM541" i="18"/>
  <c r="BL541" i="18"/>
  <c r="BN540" i="18"/>
  <c r="BM540" i="18"/>
  <c r="BL540" i="18"/>
  <c r="BN539" i="18"/>
  <c r="BM539" i="18"/>
  <c r="BL539" i="18"/>
  <c r="BN538" i="18"/>
  <c r="BM538" i="18"/>
  <c r="BL538" i="18"/>
  <c r="BN537" i="18"/>
  <c r="BM537" i="18"/>
  <c r="BL537" i="18"/>
  <c r="BN536" i="18"/>
  <c r="BM536" i="18"/>
  <c r="BL536" i="18"/>
  <c r="BN535" i="18"/>
  <c r="BM535" i="18"/>
  <c r="BL535" i="18"/>
  <c r="BN534" i="18"/>
  <c r="BM534" i="18"/>
  <c r="BL534" i="18"/>
  <c r="BN533" i="18"/>
  <c r="BM533" i="18"/>
  <c r="BL533" i="18"/>
  <c r="BN532" i="18"/>
  <c r="BM532" i="18"/>
  <c r="BL532" i="18"/>
  <c r="BN531" i="18"/>
  <c r="BM531" i="18"/>
  <c r="BL531" i="18"/>
  <c r="BN530" i="18"/>
  <c r="BM530" i="18"/>
  <c r="BL530" i="18"/>
  <c r="BN529" i="18"/>
  <c r="BM529" i="18"/>
  <c r="BL529" i="18"/>
  <c r="BN528" i="18"/>
  <c r="BM528" i="18"/>
  <c r="BL528" i="18"/>
  <c r="BN527" i="18"/>
  <c r="BM527" i="18"/>
  <c r="BL527" i="18"/>
  <c r="BN526" i="18"/>
  <c r="BM526" i="18"/>
  <c r="BL526" i="18"/>
  <c r="BN525" i="18"/>
  <c r="BM525" i="18"/>
  <c r="BL525" i="18"/>
  <c r="BN524" i="18"/>
  <c r="BM524" i="18"/>
  <c r="BL524" i="18"/>
  <c r="BN523" i="18"/>
  <c r="BM523" i="18"/>
  <c r="BL523" i="18"/>
  <c r="BN522" i="18"/>
  <c r="BM522" i="18"/>
  <c r="BL522" i="18"/>
  <c r="BN521" i="18"/>
  <c r="BM521" i="18"/>
  <c r="BL521" i="18"/>
  <c r="BN520" i="18"/>
  <c r="BM520" i="18"/>
  <c r="BL520" i="18"/>
  <c r="BN519" i="18"/>
  <c r="BM519" i="18"/>
  <c r="BL519" i="18"/>
  <c r="BN518" i="18"/>
  <c r="BM518" i="18"/>
  <c r="BL518" i="18"/>
  <c r="BN517" i="18"/>
  <c r="BM517" i="18"/>
  <c r="BL517" i="18"/>
  <c r="BN516" i="18"/>
  <c r="BM516" i="18"/>
  <c r="BL516" i="18"/>
  <c r="BN515" i="18"/>
  <c r="BM515" i="18"/>
  <c r="BL515" i="18"/>
  <c r="BN514" i="18"/>
  <c r="BM514" i="18"/>
  <c r="BL514" i="18"/>
  <c r="BN513" i="18"/>
  <c r="BM513" i="18"/>
  <c r="BL513" i="18"/>
  <c r="BN512" i="18"/>
  <c r="BM512" i="18"/>
  <c r="BL512" i="18"/>
  <c r="BN511" i="18"/>
  <c r="BM511" i="18"/>
  <c r="BL511" i="18"/>
  <c r="BN510" i="18"/>
  <c r="BM510" i="18"/>
  <c r="BL510" i="18"/>
  <c r="BN509" i="18"/>
  <c r="BM509" i="18"/>
  <c r="BL509" i="18"/>
  <c r="BN508" i="18"/>
  <c r="BM508" i="18"/>
  <c r="BL508" i="18"/>
  <c r="BN507" i="18"/>
  <c r="BM507" i="18"/>
  <c r="BL507" i="18"/>
  <c r="BN506" i="18"/>
  <c r="BM506" i="18"/>
  <c r="BL506" i="18"/>
  <c r="BN505" i="18"/>
  <c r="BM505" i="18"/>
  <c r="BL505" i="18"/>
  <c r="BN504" i="18"/>
  <c r="BM504" i="18"/>
  <c r="BL504" i="18"/>
  <c r="BN503" i="18"/>
  <c r="BM503" i="18"/>
  <c r="BL503" i="18"/>
  <c r="BN502" i="18"/>
  <c r="BM502" i="18"/>
  <c r="BL502" i="18"/>
  <c r="BN501" i="18"/>
  <c r="BM501" i="18"/>
  <c r="BL501" i="18"/>
  <c r="BN500" i="18"/>
  <c r="BM500" i="18"/>
  <c r="BL500" i="18"/>
  <c r="BN499" i="18"/>
  <c r="BM499" i="18"/>
  <c r="BL499" i="18"/>
  <c r="BN498" i="18"/>
  <c r="BM498" i="18"/>
  <c r="BL498" i="18"/>
  <c r="BN497" i="18"/>
  <c r="BM497" i="18"/>
  <c r="BL497" i="18"/>
  <c r="BN496" i="18"/>
  <c r="BM496" i="18"/>
  <c r="BL496" i="18"/>
  <c r="BN495" i="18"/>
  <c r="BM495" i="18"/>
  <c r="BL495" i="18"/>
  <c r="BN494" i="18"/>
  <c r="BM494" i="18"/>
  <c r="BL494" i="18"/>
  <c r="BN493" i="18"/>
  <c r="BM493" i="18"/>
  <c r="BL493" i="18"/>
  <c r="BN492" i="18"/>
  <c r="BM492" i="18"/>
  <c r="BL492" i="18"/>
  <c r="BN491" i="18"/>
  <c r="BM491" i="18"/>
  <c r="BL491" i="18"/>
  <c r="BN490" i="18"/>
  <c r="BM490" i="18"/>
  <c r="BL490" i="18"/>
  <c r="BN489" i="18"/>
  <c r="BM489" i="18"/>
  <c r="BL489" i="18"/>
  <c r="BN488" i="18"/>
  <c r="BM488" i="18"/>
  <c r="BL488" i="18"/>
  <c r="BN487" i="18"/>
  <c r="BM487" i="18"/>
  <c r="BL487" i="18"/>
  <c r="BN486" i="18"/>
  <c r="BM486" i="18"/>
  <c r="BL486" i="18"/>
  <c r="BN485" i="18"/>
  <c r="BM485" i="18"/>
  <c r="BL485" i="18"/>
  <c r="BN484" i="18"/>
  <c r="BM484" i="18"/>
  <c r="BL484" i="18"/>
  <c r="BN483" i="18"/>
  <c r="BM483" i="18"/>
  <c r="BL483" i="18"/>
  <c r="BN482" i="18"/>
  <c r="BM482" i="18"/>
  <c r="BL482" i="18"/>
  <c r="BN481" i="18"/>
  <c r="BM481" i="18"/>
  <c r="BL481" i="18"/>
  <c r="BN480" i="18"/>
  <c r="BM480" i="18"/>
  <c r="BL480" i="18"/>
  <c r="BN479" i="18"/>
  <c r="BM479" i="18"/>
  <c r="BL479" i="18"/>
  <c r="BN478" i="18"/>
  <c r="BM478" i="18"/>
  <c r="BL478" i="18"/>
  <c r="BN477" i="18"/>
  <c r="BM477" i="18"/>
  <c r="BL477" i="18"/>
  <c r="BN476" i="18"/>
  <c r="BM476" i="18"/>
  <c r="BL476" i="18"/>
  <c r="BN475" i="18"/>
  <c r="BM475" i="18"/>
  <c r="BL475" i="18"/>
  <c r="BN474" i="18"/>
  <c r="BM474" i="18"/>
  <c r="BL474" i="18"/>
  <c r="BN473" i="18"/>
  <c r="BM473" i="18"/>
  <c r="BL473" i="18"/>
  <c r="BN472" i="18"/>
  <c r="BM472" i="18"/>
  <c r="BL472" i="18"/>
  <c r="BN471" i="18"/>
  <c r="BM471" i="18"/>
  <c r="BL471" i="18"/>
  <c r="BN470" i="18"/>
  <c r="BM470" i="18"/>
  <c r="BL470" i="18"/>
  <c r="BN469" i="18"/>
  <c r="BM469" i="18"/>
  <c r="BL469" i="18"/>
  <c r="BN468" i="18"/>
  <c r="BM468" i="18"/>
  <c r="BL468" i="18"/>
  <c r="BN467" i="18"/>
  <c r="BM467" i="18"/>
  <c r="BL467" i="18"/>
  <c r="BN466" i="18"/>
  <c r="BM466" i="18"/>
  <c r="BL466" i="18"/>
  <c r="BN465" i="18"/>
  <c r="BM465" i="18"/>
  <c r="BL465" i="18"/>
  <c r="BN464" i="18"/>
  <c r="BM464" i="18"/>
  <c r="BL464" i="18"/>
  <c r="BN463" i="18"/>
  <c r="BM463" i="18"/>
  <c r="BL463" i="18"/>
  <c r="BN462" i="18"/>
  <c r="BM462" i="18"/>
  <c r="BL462" i="18"/>
  <c r="BN461" i="18"/>
  <c r="BM461" i="18"/>
  <c r="BL461" i="18"/>
  <c r="BN460" i="18"/>
  <c r="BM460" i="18"/>
  <c r="BL460" i="18"/>
  <c r="BN459" i="18"/>
  <c r="BM459" i="18"/>
  <c r="BL459" i="18"/>
  <c r="BN458" i="18"/>
  <c r="BM458" i="18"/>
  <c r="BL458" i="18"/>
  <c r="BN457" i="18"/>
  <c r="BM457" i="18"/>
  <c r="BL457" i="18"/>
  <c r="BN456" i="18"/>
  <c r="BM456" i="18"/>
  <c r="BL456" i="18"/>
  <c r="BN455" i="18"/>
  <c r="BM455" i="18"/>
  <c r="BL455" i="18"/>
  <c r="BN454" i="18"/>
  <c r="BM454" i="18"/>
  <c r="BL454" i="18"/>
  <c r="BN453" i="18"/>
  <c r="BM453" i="18"/>
  <c r="BL453" i="18"/>
  <c r="BN452" i="18"/>
  <c r="BM452" i="18"/>
  <c r="BL452" i="18"/>
  <c r="BN451" i="18"/>
  <c r="BM451" i="18"/>
  <c r="BL451" i="18"/>
  <c r="BN450" i="18"/>
  <c r="BM450" i="18"/>
  <c r="BL450" i="18"/>
  <c r="BN449" i="18"/>
  <c r="BM449" i="18"/>
  <c r="BL449" i="18"/>
  <c r="BN448" i="18"/>
  <c r="BM448" i="18"/>
  <c r="BL448" i="18"/>
  <c r="BN447" i="18"/>
  <c r="BM447" i="18"/>
  <c r="BL447" i="18"/>
  <c r="BN446" i="18"/>
  <c r="BM446" i="18"/>
  <c r="BL446" i="18"/>
  <c r="BN445" i="18"/>
  <c r="BM445" i="18"/>
  <c r="BL445" i="18"/>
  <c r="BN444" i="18"/>
  <c r="BM444" i="18"/>
  <c r="BL444" i="18"/>
  <c r="BN443" i="18"/>
  <c r="BM443" i="18"/>
  <c r="BL443" i="18"/>
  <c r="BN442" i="18"/>
  <c r="BM442" i="18"/>
  <c r="BL442" i="18"/>
  <c r="BN441" i="18"/>
  <c r="BM441" i="18"/>
  <c r="BL441" i="18"/>
  <c r="BN440" i="18"/>
  <c r="BM440" i="18"/>
  <c r="BL440" i="18"/>
  <c r="BN439" i="18"/>
  <c r="BM439" i="18"/>
  <c r="BL439" i="18"/>
  <c r="BN438" i="18"/>
  <c r="BM438" i="18"/>
  <c r="BL438" i="18"/>
  <c r="BN437" i="18"/>
  <c r="BM437" i="18"/>
  <c r="BL437" i="18"/>
  <c r="BN436" i="18"/>
  <c r="BM436" i="18"/>
  <c r="BL436" i="18"/>
  <c r="BN435" i="18"/>
  <c r="BM435" i="18"/>
  <c r="BL435" i="18"/>
  <c r="BN434" i="18"/>
  <c r="BM434" i="18"/>
  <c r="BL434" i="18"/>
  <c r="BN433" i="18"/>
  <c r="BM433" i="18"/>
  <c r="BL433" i="18"/>
  <c r="BN432" i="18"/>
  <c r="BM432" i="18"/>
  <c r="BL432" i="18"/>
  <c r="BN431" i="18"/>
  <c r="BM431" i="18"/>
  <c r="BL431" i="18"/>
  <c r="BN430" i="18"/>
  <c r="BM430" i="18"/>
  <c r="BL430" i="18"/>
  <c r="BN429" i="18"/>
  <c r="BM429" i="18"/>
  <c r="BL429" i="18"/>
  <c r="BN428" i="18"/>
  <c r="BM428" i="18"/>
  <c r="BL428" i="18"/>
  <c r="BN427" i="18"/>
  <c r="BM427" i="18"/>
  <c r="BL427" i="18"/>
  <c r="BN426" i="18"/>
  <c r="BM426" i="18"/>
  <c r="BL426" i="18"/>
  <c r="BN425" i="18"/>
  <c r="BM425" i="18"/>
  <c r="BL425" i="18"/>
  <c r="BN424" i="18"/>
  <c r="BM424" i="18"/>
  <c r="BL424" i="18"/>
  <c r="BN423" i="18"/>
  <c r="BM423" i="18"/>
  <c r="BL423" i="18"/>
  <c r="BN422" i="18"/>
  <c r="BM422" i="18"/>
  <c r="BL422" i="18"/>
  <c r="BN421" i="18"/>
  <c r="BM421" i="18"/>
  <c r="BL421" i="18"/>
  <c r="BN420" i="18"/>
  <c r="BM420" i="18"/>
  <c r="BL420" i="18"/>
  <c r="BN419" i="18"/>
  <c r="BM419" i="18"/>
  <c r="BL419" i="18"/>
  <c r="BN418" i="18"/>
  <c r="BM418" i="18"/>
  <c r="BL418" i="18"/>
  <c r="BN417" i="18"/>
  <c r="BM417" i="18"/>
  <c r="BL417" i="18"/>
  <c r="BN416" i="18"/>
  <c r="BM416" i="18"/>
  <c r="BL416" i="18"/>
  <c r="BN415" i="18"/>
  <c r="BM415" i="18"/>
  <c r="BL415" i="18"/>
  <c r="BN414" i="18"/>
  <c r="BM414" i="18"/>
  <c r="BL414" i="18"/>
  <c r="BN413" i="18"/>
  <c r="BM413" i="18"/>
  <c r="BL413" i="18"/>
  <c r="BN412" i="18"/>
  <c r="BM412" i="18"/>
  <c r="BL412" i="18"/>
  <c r="BN411" i="18"/>
  <c r="BM411" i="18"/>
  <c r="BL411" i="18"/>
  <c r="BN410" i="18"/>
  <c r="BM410" i="18"/>
  <c r="BL410" i="18"/>
  <c r="BN409" i="18"/>
  <c r="BM409" i="18"/>
  <c r="BL409" i="18"/>
  <c r="BN408" i="18"/>
  <c r="BM408" i="18"/>
  <c r="BL408" i="18"/>
  <c r="BN407" i="18"/>
  <c r="BM407" i="18"/>
  <c r="BL407" i="18"/>
  <c r="BN406" i="18"/>
  <c r="BM406" i="18"/>
  <c r="BL406" i="18"/>
  <c r="BN405" i="18"/>
  <c r="BM405" i="18"/>
  <c r="BL405" i="18"/>
  <c r="BN404" i="18"/>
  <c r="BM404" i="18"/>
  <c r="BL404" i="18"/>
  <c r="BN403" i="18"/>
  <c r="BM403" i="18"/>
  <c r="BL403" i="18"/>
  <c r="BN402" i="18"/>
  <c r="BM402" i="18"/>
  <c r="BL402" i="18"/>
  <c r="BN401" i="18"/>
  <c r="BM401" i="18"/>
  <c r="BL401" i="18"/>
  <c r="BN400" i="18"/>
  <c r="BM400" i="18"/>
  <c r="BL400" i="18"/>
  <c r="BN399" i="18"/>
  <c r="BM399" i="18"/>
  <c r="BL399" i="18"/>
  <c r="BN398" i="18"/>
  <c r="BM398" i="18"/>
  <c r="BL398" i="18"/>
  <c r="BN397" i="18"/>
  <c r="BM397" i="18"/>
  <c r="BL397" i="18"/>
  <c r="BN396" i="18"/>
  <c r="BM396" i="18"/>
  <c r="BL396" i="18"/>
  <c r="BN395" i="18"/>
  <c r="BM395" i="18"/>
  <c r="BL395" i="18"/>
  <c r="BN394" i="18"/>
  <c r="BM394" i="18"/>
  <c r="BL394" i="18"/>
  <c r="BN393" i="18"/>
  <c r="BM393" i="18"/>
  <c r="BL393" i="18"/>
  <c r="BN392" i="18"/>
  <c r="BM392" i="18"/>
  <c r="BL392" i="18"/>
  <c r="BN391" i="18"/>
  <c r="BM391" i="18"/>
  <c r="BL391" i="18"/>
  <c r="BN390" i="18"/>
  <c r="BM390" i="18"/>
  <c r="BL390" i="18"/>
  <c r="BN389" i="18"/>
  <c r="BM389" i="18"/>
  <c r="BL389" i="18"/>
  <c r="BN388" i="18"/>
  <c r="BM388" i="18"/>
  <c r="BL388" i="18"/>
  <c r="BN387" i="18"/>
  <c r="BM387" i="18"/>
  <c r="BL387" i="18"/>
  <c r="BN386" i="18"/>
  <c r="BM386" i="18"/>
  <c r="BL386" i="18"/>
  <c r="BN385" i="18"/>
  <c r="BM385" i="18"/>
  <c r="BL385" i="18"/>
  <c r="BN384" i="18"/>
  <c r="BM384" i="18"/>
  <c r="BL384" i="18"/>
  <c r="BN383" i="18"/>
  <c r="BM383" i="18"/>
  <c r="BL383" i="18"/>
  <c r="BN382" i="18"/>
  <c r="BM382" i="18"/>
  <c r="BL382" i="18"/>
  <c r="BN381" i="18"/>
  <c r="BM381" i="18"/>
  <c r="BL381" i="18"/>
  <c r="BN380" i="18"/>
  <c r="BM380" i="18"/>
  <c r="BL380" i="18"/>
  <c r="BN379" i="18"/>
  <c r="BM379" i="18"/>
  <c r="BL379" i="18"/>
  <c r="BN378" i="18"/>
  <c r="BM378" i="18"/>
  <c r="BL378" i="18"/>
  <c r="BN377" i="18"/>
  <c r="BM377" i="18"/>
  <c r="BL377" i="18"/>
  <c r="BN376" i="18"/>
  <c r="BM376" i="18"/>
  <c r="BL376" i="18"/>
  <c r="BN375" i="18"/>
  <c r="BM375" i="18"/>
  <c r="BL375" i="18"/>
  <c r="BN374" i="18"/>
  <c r="BM374" i="18"/>
  <c r="BL374" i="18"/>
  <c r="BN373" i="18"/>
  <c r="BM373" i="18"/>
  <c r="BL373" i="18"/>
  <c r="BN372" i="18"/>
  <c r="BM372" i="18"/>
  <c r="BL372" i="18"/>
  <c r="BN371" i="18"/>
  <c r="BM371" i="18"/>
  <c r="BL371" i="18"/>
  <c r="BN370" i="18"/>
  <c r="BM370" i="18"/>
  <c r="BL370" i="18"/>
  <c r="BN369" i="18"/>
  <c r="BM369" i="18"/>
  <c r="BL369" i="18"/>
  <c r="BN368" i="18"/>
  <c r="BM368" i="18"/>
  <c r="BL368" i="18"/>
  <c r="BN367" i="18"/>
  <c r="BM367" i="18"/>
  <c r="BL367" i="18"/>
  <c r="BN366" i="18"/>
  <c r="BM366" i="18"/>
  <c r="BL366" i="18"/>
  <c r="BN365" i="18"/>
  <c r="BM365" i="18"/>
  <c r="BL365" i="18"/>
  <c r="BN364" i="18"/>
  <c r="BM364" i="18"/>
  <c r="BL364" i="18"/>
  <c r="BN363" i="18"/>
  <c r="BM363" i="18"/>
  <c r="BL363" i="18"/>
  <c r="BN362" i="18"/>
  <c r="BM362" i="18"/>
  <c r="BL362" i="18"/>
  <c r="BN361" i="18"/>
  <c r="BM361" i="18"/>
  <c r="BL361" i="18"/>
  <c r="BN360" i="18"/>
  <c r="BM360" i="18"/>
  <c r="BL360" i="18"/>
  <c r="BN359" i="18"/>
  <c r="BM359" i="18"/>
  <c r="BL359" i="18"/>
  <c r="BN358" i="18"/>
  <c r="BM358" i="18"/>
  <c r="BL358" i="18"/>
  <c r="BN357" i="18"/>
  <c r="BM357" i="18"/>
  <c r="BL357" i="18"/>
  <c r="BN356" i="18"/>
  <c r="BM356" i="18"/>
  <c r="BL356" i="18"/>
  <c r="BN355" i="18"/>
  <c r="BM355" i="18"/>
  <c r="BL355" i="18"/>
  <c r="BN354" i="18"/>
  <c r="BM354" i="18"/>
  <c r="BL354" i="18"/>
  <c r="BN353" i="18"/>
  <c r="BM353" i="18"/>
  <c r="BL353" i="18"/>
  <c r="BN352" i="18"/>
  <c r="BM352" i="18"/>
  <c r="BL352" i="18"/>
  <c r="BN351" i="18"/>
  <c r="BM351" i="18"/>
  <c r="BL351" i="18"/>
  <c r="BN350" i="18"/>
  <c r="BM350" i="18"/>
  <c r="BL350" i="18"/>
  <c r="BN349" i="18"/>
  <c r="BM349" i="18"/>
  <c r="BL349" i="18"/>
  <c r="BN348" i="18"/>
  <c r="BM348" i="18"/>
  <c r="BL348" i="18"/>
  <c r="BN347" i="18"/>
  <c r="BM347" i="18"/>
  <c r="BL347" i="18"/>
  <c r="BN346" i="18"/>
  <c r="BM346" i="18"/>
  <c r="BL346" i="18"/>
  <c r="BN345" i="18"/>
  <c r="BM345" i="18"/>
  <c r="BL345" i="18"/>
  <c r="BN344" i="18"/>
  <c r="BM344" i="18"/>
  <c r="BL344" i="18"/>
  <c r="BN343" i="18"/>
  <c r="BM343" i="18"/>
  <c r="BL343" i="18"/>
  <c r="BN342" i="18"/>
  <c r="BM342" i="18"/>
  <c r="BL342" i="18"/>
  <c r="BN341" i="18"/>
  <c r="BM341" i="18"/>
  <c r="BL341" i="18"/>
  <c r="BN340" i="18"/>
  <c r="BM340" i="18"/>
  <c r="BL340" i="18"/>
  <c r="BN339" i="18"/>
  <c r="BM339" i="18"/>
  <c r="BL339" i="18"/>
  <c r="BN338" i="18"/>
  <c r="BM338" i="18"/>
  <c r="BL338" i="18"/>
  <c r="BN337" i="18"/>
  <c r="BM337" i="18"/>
  <c r="BL337" i="18"/>
  <c r="BN336" i="18"/>
  <c r="BM336" i="18"/>
  <c r="BL336" i="18"/>
  <c r="BN335" i="18"/>
  <c r="BM335" i="18"/>
  <c r="BL335" i="18"/>
  <c r="BN334" i="18"/>
  <c r="BM334" i="18"/>
  <c r="BL334" i="18"/>
  <c r="BN333" i="18"/>
  <c r="BM333" i="18"/>
  <c r="BL333" i="18"/>
  <c r="BN332" i="18"/>
  <c r="BM332" i="18"/>
  <c r="BL332" i="18"/>
  <c r="BN331" i="18"/>
  <c r="BM331" i="18"/>
  <c r="BL331" i="18"/>
  <c r="BN330" i="18"/>
  <c r="BM330" i="18"/>
  <c r="BL330" i="18"/>
  <c r="BN329" i="18"/>
  <c r="BM329" i="18"/>
  <c r="BL329" i="18"/>
  <c r="BN328" i="18"/>
  <c r="BM328" i="18"/>
  <c r="BL328" i="18"/>
  <c r="BN327" i="18"/>
  <c r="BM327" i="18"/>
  <c r="BL327" i="18"/>
  <c r="BN326" i="18"/>
  <c r="BM326" i="18"/>
  <c r="BL326" i="18"/>
  <c r="BN325" i="18"/>
  <c r="BM325" i="18"/>
  <c r="BL325" i="18"/>
  <c r="BN324" i="18"/>
  <c r="BM324" i="18"/>
  <c r="BL324" i="18"/>
  <c r="BN323" i="18"/>
  <c r="BM323" i="18"/>
  <c r="BL323" i="18"/>
  <c r="BN322" i="18"/>
  <c r="BM322" i="18"/>
  <c r="BL322" i="18"/>
  <c r="BN321" i="18"/>
  <c r="BM321" i="18"/>
  <c r="BL321" i="18"/>
  <c r="BN320" i="18"/>
  <c r="BM320" i="18"/>
  <c r="BL320" i="18"/>
  <c r="BN319" i="18"/>
  <c r="BM319" i="18"/>
  <c r="BL319" i="18"/>
  <c r="BN318" i="18"/>
  <c r="BM318" i="18"/>
  <c r="BL318" i="18"/>
  <c r="BN317" i="18"/>
  <c r="BM317" i="18"/>
  <c r="BL317" i="18"/>
  <c r="BN316" i="18"/>
  <c r="BM316" i="18"/>
  <c r="BL316" i="18"/>
  <c r="BN315" i="18"/>
  <c r="BM315" i="18"/>
  <c r="BL315" i="18"/>
  <c r="BN314" i="18"/>
  <c r="BM314" i="18"/>
  <c r="BL314" i="18"/>
  <c r="BN313" i="18"/>
  <c r="BM313" i="18"/>
  <c r="BL313" i="18"/>
  <c r="BN312" i="18"/>
  <c r="BM312" i="18"/>
  <c r="BL312" i="18"/>
  <c r="BN311" i="18"/>
  <c r="BM311" i="18"/>
  <c r="BL311" i="18"/>
  <c r="BN310" i="18"/>
  <c r="BM310" i="18"/>
  <c r="BL310" i="18"/>
  <c r="BN309" i="18"/>
  <c r="BM309" i="18"/>
  <c r="BL309" i="18"/>
  <c r="BN308" i="18"/>
  <c r="BM308" i="18"/>
  <c r="BL308" i="18"/>
  <c r="BN307" i="18"/>
  <c r="BM307" i="18"/>
  <c r="BL307" i="18"/>
  <c r="BN306" i="18"/>
  <c r="BM306" i="18"/>
  <c r="BL306" i="18"/>
  <c r="BN305" i="18"/>
  <c r="BM305" i="18"/>
  <c r="BL305" i="18"/>
  <c r="BN304" i="18"/>
  <c r="BM304" i="18"/>
  <c r="BL304" i="18"/>
  <c r="BN303" i="18"/>
  <c r="BM303" i="18"/>
  <c r="BL303" i="18"/>
  <c r="BN302" i="18"/>
  <c r="BM302" i="18"/>
  <c r="BL302" i="18"/>
  <c r="BN301" i="18"/>
  <c r="BM301" i="18"/>
  <c r="BL301" i="18"/>
  <c r="BN300" i="18"/>
  <c r="BM300" i="18"/>
  <c r="BL300" i="18"/>
  <c r="BN299" i="18"/>
  <c r="BM299" i="18"/>
  <c r="BL299" i="18"/>
  <c r="BN298" i="18"/>
  <c r="BM298" i="18"/>
  <c r="BL298" i="18"/>
  <c r="BN297" i="18"/>
  <c r="BM297" i="18"/>
  <c r="BL297" i="18"/>
  <c r="BN296" i="18"/>
  <c r="BM296" i="18"/>
  <c r="BL296" i="18"/>
  <c r="BN295" i="18"/>
  <c r="BM295" i="18"/>
  <c r="BL295" i="18"/>
  <c r="BN294" i="18"/>
  <c r="BM294" i="18"/>
  <c r="BL294" i="18"/>
  <c r="BN293" i="18"/>
  <c r="BM293" i="18"/>
  <c r="BL293" i="18"/>
  <c r="BN292" i="18"/>
  <c r="BM292" i="18"/>
  <c r="BL292" i="18"/>
  <c r="BN291" i="18"/>
  <c r="BM291" i="18"/>
  <c r="BL291" i="18"/>
  <c r="BN290" i="18"/>
  <c r="BM290" i="18"/>
  <c r="BL290" i="18"/>
  <c r="BN289" i="18"/>
  <c r="BM289" i="18"/>
  <c r="BL289" i="18"/>
  <c r="BN288" i="18"/>
  <c r="BM288" i="18"/>
  <c r="BL288" i="18"/>
  <c r="BN287" i="18"/>
  <c r="BM287" i="18"/>
  <c r="BL287" i="18"/>
  <c r="BN286" i="18"/>
  <c r="BM286" i="18"/>
  <c r="BL286" i="18"/>
  <c r="BN285" i="18"/>
  <c r="BM285" i="18"/>
  <c r="BL285" i="18"/>
  <c r="BN284" i="18"/>
  <c r="BM284" i="18"/>
  <c r="BL284" i="18"/>
  <c r="BN283" i="18"/>
  <c r="BM283" i="18"/>
  <c r="BL283" i="18"/>
  <c r="BN282" i="18"/>
  <c r="BM282" i="18"/>
  <c r="BL282" i="18"/>
  <c r="BN281" i="18"/>
  <c r="BM281" i="18"/>
  <c r="BL281" i="18"/>
  <c r="BN280" i="18"/>
  <c r="BM280" i="18"/>
  <c r="BL280" i="18"/>
  <c r="BN279" i="18"/>
  <c r="BM279" i="18"/>
  <c r="BL279" i="18"/>
  <c r="BN278" i="18"/>
  <c r="BM278" i="18"/>
  <c r="BL278" i="18"/>
  <c r="BN277" i="18"/>
  <c r="BM277" i="18"/>
  <c r="BL277" i="18"/>
  <c r="BN276" i="18"/>
  <c r="BM276" i="18"/>
  <c r="BL276" i="18"/>
  <c r="BN275" i="18"/>
  <c r="BM275" i="18"/>
  <c r="BL275" i="18"/>
  <c r="BN274" i="18"/>
  <c r="BM274" i="18"/>
  <c r="BL274" i="18"/>
  <c r="BN273" i="18"/>
  <c r="BM273" i="18"/>
  <c r="BL273" i="18"/>
  <c r="BN272" i="18"/>
  <c r="BM272" i="18"/>
  <c r="BL272" i="18"/>
  <c r="BN271" i="18"/>
  <c r="BM271" i="18"/>
  <c r="BL271" i="18"/>
  <c r="BN270" i="18"/>
  <c r="BM270" i="18"/>
  <c r="BL270" i="18"/>
  <c r="BN269" i="18"/>
  <c r="BM269" i="18"/>
  <c r="BL269" i="18"/>
  <c r="BN268" i="18"/>
  <c r="BM268" i="18"/>
  <c r="BL268" i="18"/>
  <c r="BN267" i="18"/>
  <c r="BM267" i="18"/>
  <c r="BL267" i="18"/>
  <c r="BN266" i="18"/>
  <c r="BM266" i="18"/>
  <c r="BL266" i="18"/>
  <c r="BN265" i="18"/>
  <c r="BM265" i="18"/>
  <c r="BL265" i="18"/>
  <c r="BN264" i="18"/>
  <c r="BM264" i="18"/>
  <c r="BL264" i="18"/>
  <c r="BN263" i="18"/>
  <c r="BM263" i="18"/>
  <c r="BL263" i="18"/>
  <c r="BN262" i="18"/>
  <c r="BM262" i="18"/>
  <c r="BL262" i="18"/>
  <c r="BN261" i="18"/>
  <c r="BM261" i="18"/>
  <c r="BL261" i="18"/>
  <c r="BN260" i="18"/>
  <c r="BM260" i="18"/>
  <c r="BL260" i="18"/>
  <c r="BN259" i="18"/>
  <c r="BM259" i="18"/>
  <c r="BL259" i="18"/>
  <c r="BN258" i="18"/>
  <c r="BM258" i="18"/>
  <c r="BL258" i="18"/>
  <c r="BN257" i="18"/>
  <c r="BM257" i="18"/>
  <c r="BL257" i="18"/>
  <c r="BN256" i="18"/>
  <c r="BM256" i="18"/>
  <c r="BL256" i="18"/>
  <c r="BN255" i="18"/>
  <c r="BM255" i="18"/>
  <c r="BL255" i="18"/>
  <c r="BN254" i="18"/>
  <c r="BM254" i="18"/>
  <c r="BL254" i="18"/>
  <c r="BN253" i="18"/>
  <c r="BM253" i="18"/>
  <c r="BL253" i="18"/>
  <c r="BN252" i="18"/>
  <c r="BM252" i="18"/>
  <c r="BL252" i="18"/>
  <c r="BN251" i="18"/>
  <c r="BM251" i="18"/>
  <c r="BL251" i="18"/>
  <c r="BN250" i="18"/>
  <c r="BM250" i="18"/>
  <c r="BL250" i="18"/>
  <c r="BN249" i="18"/>
  <c r="BM249" i="18"/>
  <c r="BL249" i="18"/>
  <c r="BN248" i="18"/>
  <c r="BM248" i="18"/>
  <c r="BL248" i="18"/>
  <c r="BN247" i="18"/>
  <c r="BM247" i="18"/>
  <c r="BL247" i="18"/>
  <c r="BN246" i="18"/>
  <c r="BM246" i="18"/>
  <c r="BL246" i="18"/>
  <c r="BN245" i="18"/>
  <c r="BM245" i="18"/>
  <c r="BL245" i="18"/>
  <c r="BN244" i="18"/>
  <c r="BM244" i="18"/>
  <c r="BL244" i="18"/>
  <c r="BN243" i="18"/>
  <c r="BM243" i="18"/>
  <c r="BL243" i="18"/>
  <c r="BN242" i="18"/>
  <c r="BM242" i="18"/>
  <c r="BL242" i="18"/>
  <c r="BN241" i="18"/>
  <c r="BM241" i="18"/>
  <c r="BL241" i="18"/>
  <c r="BN240" i="18"/>
  <c r="BM240" i="18"/>
  <c r="BL240" i="18"/>
  <c r="BN239" i="18"/>
  <c r="BM239" i="18"/>
  <c r="BL239" i="18"/>
  <c r="BN238" i="18"/>
  <c r="BM238" i="18"/>
  <c r="BL238" i="18"/>
  <c r="BN237" i="18"/>
  <c r="BM237" i="18"/>
  <c r="BL237" i="18"/>
  <c r="BN236" i="18"/>
  <c r="BM236" i="18"/>
  <c r="BL236" i="18"/>
  <c r="BN235" i="18"/>
  <c r="BM235" i="18"/>
  <c r="BL235" i="18"/>
  <c r="BN234" i="18"/>
  <c r="BM234" i="18"/>
  <c r="BL234" i="18"/>
  <c r="BN233" i="18"/>
  <c r="BM233" i="18"/>
  <c r="BL233" i="18"/>
  <c r="BN232" i="18"/>
  <c r="BM232" i="18"/>
  <c r="BL232" i="18"/>
  <c r="BN231" i="18"/>
  <c r="BM231" i="18"/>
  <c r="BL231" i="18"/>
  <c r="BN230" i="18"/>
  <c r="BM230" i="18"/>
  <c r="BL230" i="18"/>
  <c r="BN229" i="18"/>
  <c r="BM229" i="18"/>
  <c r="BL229" i="18"/>
  <c r="BN228" i="18"/>
  <c r="BM228" i="18"/>
  <c r="BL228" i="18"/>
  <c r="BN227" i="18"/>
  <c r="BM227" i="18"/>
  <c r="BL227" i="18"/>
  <c r="BN226" i="18"/>
  <c r="BM226" i="18"/>
  <c r="BL226" i="18"/>
  <c r="BN225" i="18"/>
  <c r="BM225" i="18"/>
  <c r="BL225" i="18"/>
  <c r="BN224" i="18"/>
  <c r="BM224" i="18"/>
  <c r="BL224" i="18"/>
  <c r="BN223" i="18"/>
  <c r="BM223" i="18"/>
  <c r="BL223" i="18"/>
  <c r="BN222" i="18"/>
  <c r="BM222" i="18"/>
  <c r="BL222" i="18"/>
  <c r="BN221" i="18"/>
  <c r="BM221" i="18"/>
  <c r="BL221" i="18"/>
  <c r="BN220" i="18"/>
  <c r="BM220" i="18"/>
  <c r="BL220" i="18"/>
  <c r="BN219" i="18"/>
  <c r="BM219" i="18"/>
  <c r="BL219" i="18"/>
  <c r="BN218" i="18"/>
  <c r="BM218" i="18"/>
  <c r="BL218" i="18"/>
  <c r="BN217" i="18"/>
  <c r="BM217" i="18"/>
  <c r="BL217" i="18"/>
  <c r="BN216" i="18"/>
  <c r="BM216" i="18"/>
  <c r="BL216" i="18"/>
  <c r="BN215" i="18"/>
  <c r="BM215" i="18"/>
  <c r="BL215" i="18"/>
  <c r="BN214" i="18"/>
  <c r="BM214" i="18"/>
  <c r="BL214" i="18"/>
  <c r="BN213" i="18"/>
  <c r="BM213" i="18"/>
  <c r="BL213" i="18"/>
  <c r="BN212" i="18"/>
  <c r="BM212" i="18"/>
  <c r="BL212" i="18"/>
  <c r="BN211" i="18"/>
  <c r="BM211" i="18"/>
  <c r="BL211" i="18"/>
  <c r="BN210" i="18"/>
  <c r="BM210" i="18"/>
  <c r="BL210" i="18"/>
  <c r="BN209" i="18"/>
  <c r="BM209" i="18"/>
  <c r="BL209" i="18"/>
  <c r="BN208" i="18"/>
  <c r="BM208" i="18"/>
  <c r="BL208" i="18"/>
  <c r="BN207" i="18"/>
  <c r="BM207" i="18"/>
  <c r="BL207" i="18"/>
  <c r="BN206" i="18"/>
  <c r="BM206" i="18"/>
  <c r="BL206" i="18"/>
  <c r="BN205" i="18"/>
  <c r="BM205" i="18"/>
  <c r="BL205" i="18"/>
  <c r="BN204" i="18"/>
  <c r="BM204" i="18"/>
  <c r="BL204" i="18"/>
  <c r="BN203" i="18"/>
  <c r="BM203" i="18"/>
  <c r="BL203" i="18"/>
  <c r="BN202" i="18"/>
  <c r="BM202" i="18"/>
  <c r="BL202" i="18"/>
  <c r="BN201" i="18"/>
  <c r="BM201" i="18"/>
  <c r="BL201" i="18"/>
  <c r="BN200" i="18"/>
  <c r="BM200" i="18"/>
  <c r="BL200" i="18"/>
  <c r="BN199" i="18"/>
  <c r="BM199" i="18"/>
  <c r="BL199" i="18"/>
  <c r="BN198" i="18"/>
  <c r="BM198" i="18"/>
  <c r="BL198" i="18"/>
  <c r="BN197" i="18"/>
  <c r="BM197" i="18"/>
  <c r="BL197" i="18"/>
  <c r="BN196" i="18"/>
  <c r="BM196" i="18"/>
  <c r="BL196" i="18"/>
  <c r="BN195" i="18"/>
  <c r="BM195" i="18"/>
  <c r="BL195" i="18"/>
  <c r="BN194" i="18"/>
  <c r="BM194" i="18"/>
  <c r="BL194" i="18"/>
  <c r="BN193" i="18"/>
  <c r="BM193" i="18"/>
  <c r="BL193" i="18"/>
  <c r="BN192" i="18"/>
  <c r="BM192" i="18"/>
  <c r="BL192" i="18"/>
  <c r="BN191" i="18"/>
  <c r="BM191" i="18"/>
  <c r="BL191" i="18"/>
  <c r="BN190" i="18"/>
  <c r="BM190" i="18"/>
  <c r="BL190" i="18"/>
  <c r="BN189" i="18"/>
  <c r="BM189" i="18"/>
  <c r="BL189" i="18"/>
  <c r="BN188" i="18"/>
  <c r="BM188" i="18"/>
  <c r="BL188" i="18"/>
  <c r="BN187" i="18"/>
  <c r="BM187" i="18"/>
  <c r="BL187" i="18"/>
  <c r="BN186" i="18"/>
  <c r="BM186" i="18"/>
  <c r="BL186" i="18"/>
  <c r="BN185" i="18"/>
  <c r="BM185" i="18"/>
  <c r="BL185" i="18"/>
  <c r="BN184" i="18"/>
  <c r="BM184" i="18"/>
  <c r="BL184" i="18"/>
  <c r="BN183" i="18"/>
  <c r="BM183" i="18"/>
  <c r="BL183" i="18"/>
  <c r="BN182" i="18"/>
  <c r="BM182" i="18"/>
  <c r="BL182" i="18"/>
  <c r="BN181" i="18"/>
  <c r="BM181" i="18"/>
  <c r="BL181" i="18"/>
  <c r="BN180" i="18"/>
  <c r="BM180" i="18"/>
  <c r="BL180" i="18"/>
  <c r="BN179" i="18"/>
  <c r="BM179" i="18"/>
  <c r="BL179" i="18"/>
  <c r="BN178" i="18"/>
  <c r="BM178" i="18"/>
  <c r="BL178" i="18"/>
  <c r="BN177" i="18"/>
  <c r="BM177" i="18"/>
  <c r="BL177" i="18"/>
  <c r="BN176" i="18"/>
  <c r="BM176" i="18"/>
  <c r="BL176" i="18"/>
  <c r="BN175" i="18"/>
  <c r="BM175" i="18"/>
  <c r="BL175" i="18"/>
  <c r="BN174" i="18"/>
  <c r="BM174" i="18"/>
  <c r="BL174" i="18"/>
  <c r="BN173" i="18"/>
  <c r="BM173" i="18"/>
  <c r="BL173" i="18"/>
  <c r="BN172" i="18"/>
  <c r="BM172" i="18"/>
  <c r="BL172" i="18"/>
  <c r="BN171" i="18"/>
  <c r="BM171" i="18"/>
  <c r="BL171" i="18"/>
  <c r="BN170" i="18"/>
  <c r="BM170" i="18"/>
  <c r="BL170" i="18"/>
  <c r="BN169" i="18"/>
  <c r="BM169" i="18"/>
  <c r="BL169" i="18"/>
  <c r="BN168" i="18"/>
  <c r="BM168" i="18"/>
  <c r="BL168" i="18"/>
  <c r="BN167" i="18"/>
  <c r="BM167" i="18"/>
  <c r="BL167" i="18"/>
  <c r="BN166" i="18"/>
  <c r="BM166" i="18"/>
  <c r="BL166" i="18"/>
  <c r="BN165" i="18"/>
  <c r="BM165" i="18"/>
  <c r="BL165" i="18"/>
  <c r="BN164" i="18"/>
  <c r="BM164" i="18"/>
  <c r="BL164" i="18"/>
  <c r="BN163" i="18"/>
  <c r="BM163" i="18"/>
  <c r="BL163" i="18"/>
  <c r="BN162" i="18"/>
  <c r="BM162" i="18"/>
  <c r="BL162" i="18"/>
  <c r="BN161" i="18"/>
  <c r="BM161" i="18"/>
  <c r="BL161" i="18"/>
  <c r="BN160" i="18"/>
  <c r="BM160" i="18"/>
  <c r="BL160" i="18"/>
  <c r="BN159" i="18"/>
  <c r="BM159" i="18"/>
  <c r="BL159" i="18"/>
  <c r="BN158" i="18"/>
  <c r="BM158" i="18"/>
  <c r="BL158" i="18"/>
  <c r="BN157" i="18"/>
  <c r="BM157" i="18"/>
  <c r="BL157" i="18"/>
  <c r="BN156" i="18"/>
  <c r="BM156" i="18"/>
  <c r="BL156" i="18"/>
  <c r="BN155" i="18"/>
  <c r="BM155" i="18"/>
  <c r="BL155" i="18"/>
  <c r="BN154" i="18"/>
  <c r="BM154" i="18"/>
  <c r="BL154" i="18"/>
  <c r="BN153" i="18"/>
  <c r="BM153" i="18"/>
  <c r="BL153" i="18"/>
  <c r="BN152" i="18"/>
  <c r="BM152" i="18"/>
  <c r="BL152" i="18"/>
  <c r="BN151" i="18"/>
  <c r="BM151" i="18"/>
  <c r="BL151" i="18"/>
  <c r="BN150" i="18"/>
  <c r="BM150" i="18"/>
  <c r="BL150" i="18"/>
  <c r="BN149" i="18"/>
  <c r="BM149" i="18"/>
  <c r="BL149" i="18"/>
  <c r="BN148" i="18"/>
  <c r="BM148" i="18"/>
  <c r="BL148" i="18"/>
  <c r="BN147" i="18"/>
  <c r="BM147" i="18"/>
  <c r="BL147" i="18"/>
  <c r="BN146" i="18"/>
  <c r="BM146" i="18"/>
  <c r="BL146" i="18"/>
  <c r="BN145" i="18"/>
  <c r="BM145" i="18"/>
  <c r="BL145" i="18"/>
  <c r="BN144" i="18"/>
  <c r="BM144" i="18"/>
  <c r="BL144" i="18"/>
  <c r="BN143" i="18"/>
  <c r="BM143" i="18"/>
  <c r="BL143" i="18"/>
  <c r="BN142" i="18"/>
  <c r="BM142" i="18"/>
  <c r="BL142" i="18"/>
  <c r="BN141" i="18"/>
  <c r="BM141" i="18"/>
  <c r="BL141" i="18"/>
  <c r="BN140" i="18"/>
  <c r="BM140" i="18"/>
  <c r="BL140" i="18"/>
  <c r="BN139" i="18"/>
  <c r="BM139" i="18"/>
  <c r="BL139" i="18"/>
  <c r="BN138" i="18"/>
  <c r="BM138" i="18"/>
  <c r="BL138" i="18"/>
  <c r="BN137" i="18"/>
  <c r="BM137" i="18"/>
  <c r="BL137" i="18"/>
  <c r="BN136" i="18"/>
  <c r="BM136" i="18"/>
  <c r="BL136" i="18"/>
  <c r="BN135" i="18"/>
  <c r="BM135" i="18"/>
  <c r="BL135" i="18"/>
  <c r="BN134" i="18"/>
  <c r="BM134" i="18"/>
  <c r="BL134" i="18"/>
  <c r="BN133" i="18"/>
  <c r="BM133" i="18"/>
  <c r="BL133" i="18"/>
  <c r="BN132" i="18"/>
  <c r="BM132" i="18"/>
  <c r="BL132" i="18"/>
  <c r="BN131" i="18"/>
  <c r="BM131" i="18"/>
  <c r="BL131" i="18"/>
  <c r="BN130" i="18"/>
  <c r="BM130" i="18"/>
  <c r="BL130" i="18"/>
  <c r="BN129" i="18"/>
  <c r="BM129" i="18"/>
  <c r="BL129" i="18"/>
  <c r="BN128" i="18"/>
  <c r="BM128" i="18"/>
  <c r="BL128" i="18"/>
  <c r="BN127" i="18"/>
  <c r="BM127" i="18"/>
  <c r="BL127" i="18"/>
  <c r="BN126" i="18"/>
  <c r="BM126" i="18"/>
  <c r="BL126" i="18"/>
  <c r="BN125" i="18"/>
  <c r="BM125" i="18"/>
  <c r="BL125" i="18"/>
  <c r="BN124" i="18"/>
  <c r="BM124" i="18"/>
  <c r="BL124" i="18"/>
  <c r="BN123" i="18"/>
  <c r="BM123" i="18"/>
  <c r="BL123" i="18"/>
  <c r="BN122" i="18"/>
  <c r="BM122" i="18"/>
  <c r="BL122" i="18"/>
  <c r="BN121" i="18"/>
  <c r="BM121" i="18"/>
  <c r="BL121" i="18"/>
  <c r="BN120" i="18"/>
  <c r="BM120" i="18"/>
  <c r="BL120" i="18"/>
  <c r="BN119" i="18"/>
  <c r="BM119" i="18"/>
  <c r="BL119" i="18"/>
  <c r="BN118" i="18"/>
  <c r="BM118" i="18"/>
  <c r="BL118" i="18"/>
  <c r="BN117" i="18"/>
  <c r="BM117" i="18"/>
  <c r="BL117" i="18"/>
  <c r="BN116" i="18"/>
  <c r="BM116" i="18"/>
  <c r="BL116" i="18"/>
  <c r="BN115" i="18"/>
  <c r="BM115" i="18"/>
  <c r="BL115" i="18"/>
  <c r="BN114" i="18"/>
  <c r="BM114" i="18"/>
  <c r="BL114" i="18"/>
  <c r="BN113" i="18"/>
  <c r="BM113" i="18"/>
  <c r="BL113" i="18"/>
  <c r="BN112" i="18"/>
  <c r="BM112" i="18"/>
  <c r="BL112" i="18"/>
  <c r="BN111" i="18"/>
  <c r="BM111" i="18"/>
  <c r="BL111" i="18"/>
  <c r="BN110" i="18"/>
  <c r="BM110" i="18"/>
  <c r="BL110" i="18"/>
  <c r="BN109" i="18"/>
  <c r="BM109" i="18"/>
  <c r="BL109" i="18"/>
  <c r="BN108" i="18"/>
  <c r="BM108" i="18"/>
  <c r="BL108" i="18"/>
  <c r="BN107" i="18"/>
  <c r="BM107" i="18"/>
  <c r="BL107" i="18"/>
  <c r="BN106" i="18"/>
  <c r="BM106" i="18"/>
  <c r="BL106" i="18"/>
  <c r="BN105" i="18"/>
  <c r="BM105" i="18"/>
  <c r="BL105" i="18"/>
  <c r="BN104" i="18"/>
  <c r="BM104" i="18"/>
  <c r="BL104" i="18"/>
  <c r="BN103" i="18"/>
  <c r="BM103" i="18"/>
  <c r="BL103" i="18"/>
  <c r="BN102" i="18"/>
  <c r="BM102" i="18"/>
  <c r="BL102" i="18"/>
  <c r="BN101" i="18"/>
  <c r="BM101" i="18"/>
  <c r="BL101" i="18"/>
  <c r="BN100" i="18"/>
  <c r="BM100" i="18"/>
  <c r="BL100" i="18"/>
  <c r="BN99" i="18"/>
  <c r="BM99" i="18"/>
  <c r="BL99" i="18"/>
  <c r="BN98" i="18"/>
  <c r="BM98" i="18"/>
  <c r="BL98" i="18"/>
  <c r="BN97" i="18"/>
  <c r="BM97" i="18"/>
  <c r="BL97" i="18"/>
  <c r="BN96" i="18"/>
  <c r="BM96" i="18"/>
  <c r="BL96" i="18"/>
  <c r="BN95" i="18"/>
  <c r="BM95" i="18"/>
  <c r="BL95" i="18"/>
  <c r="BN94" i="18"/>
  <c r="BM94" i="18"/>
  <c r="BL94" i="18"/>
  <c r="BN93" i="18"/>
  <c r="BM93" i="18"/>
  <c r="BL93" i="18"/>
  <c r="BN92" i="18"/>
  <c r="BM92" i="18"/>
  <c r="BL92" i="18"/>
  <c r="BN91" i="18"/>
  <c r="BM91" i="18"/>
  <c r="BL91" i="18"/>
  <c r="BN90" i="18"/>
  <c r="BM90" i="18"/>
  <c r="BL90" i="18"/>
  <c r="BN89" i="18"/>
  <c r="BM89" i="18"/>
  <c r="BL89" i="18"/>
  <c r="BN88" i="18"/>
  <c r="BM88" i="18"/>
  <c r="BL88" i="18"/>
  <c r="BN87" i="18"/>
  <c r="BM87" i="18"/>
  <c r="BL87" i="18"/>
  <c r="BN86" i="18"/>
  <c r="BM86" i="18"/>
  <c r="BL86" i="18"/>
  <c r="BN85" i="18"/>
  <c r="BM85" i="18"/>
  <c r="BL85" i="18"/>
  <c r="BN84" i="18"/>
  <c r="BM84" i="18"/>
  <c r="BL84" i="18"/>
  <c r="BN83" i="18"/>
  <c r="BM83" i="18"/>
  <c r="BL83" i="18"/>
  <c r="BN82" i="18"/>
  <c r="BM82" i="18"/>
  <c r="BL82" i="18"/>
  <c r="BN81" i="18"/>
  <c r="BM81" i="18"/>
  <c r="BL81" i="18"/>
  <c r="BN80" i="18"/>
  <c r="BM80" i="18"/>
  <c r="BL80" i="18"/>
  <c r="BN79" i="18"/>
  <c r="BM79" i="18"/>
  <c r="BL79" i="18"/>
  <c r="BN78" i="18"/>
  <c r="BM78" i="18"/>
  <c r="BL78" i="18"/>
  <c r="BN77" i="18"/>
  <c r="BM77" i="18"/>
  <c r="BL77" i="18"/>
  <c r="BN76" i="18"/>
  <c r="BM76" i="18"/>
  <c r="BL76" i="18"/>
  <c r="BN75" i="18"/>
  <c r="BM75" i="18"/>
  <c r="BL75" i="18"/>
  <c r="BN74" i="18"/>
  <c r="BM74" i="18"/>
  <c r="BL74" i="18"/>
  <c r="BN73" i="18"/>
  <c r="BM73" i="18"/>
  <c r="BL73" i="18"/>
  <c r="BN72" i="18"/>
  <c r="BM72" i="18"/>
  <c r="BL72" i="18"/>
  <c r="BN71" i="18"/>
  <c r="BM71" i="18"/>
  <c r="BL71" i="18"/>
  <c r="BN70" i="18"/>
  <c r="BM70" i="18"/>
  <c r="BL70" i="18"/>
  <c r="BN69" i="18"/>
  <c r="BM69" i="18"/>
  <c r="BL69" i="18"/>
  <c r="BN68" i="18"/>
  <c r="BM68" i="18"/>
  <c r="BL68" i="18"/>
  <c r="BN67" i="18"/>
  <c r="BM67" i="18"/>
  <c r="BL67" i="18"/>
  <c r="BN66" i="18"/>
  <c r="BM66" i="18"/>
  <c r="BL66" i="18"/>
  <c r="BN65" i="18"/>
  <c r="BM65" i="18"/>
  <c r="BL65" i="18"/>
  <c r="BN64" i="18"/>
  <c r="BM64" i="18"/>
  <c r="BL64" i="18"/>
  <c r="BN63" i="18"/>
  <c r="BM63" i="18"/>
  <c r="BL63" i="18"/>
  <c r="BN62" i="18"/>
  <c r="BM62" i="18"/>
  <c r="BL62" i="18"/>
  <c r="BN61" i="18"/>
  <c r="BM61" i="18"/>
  <c r="BL61" i="18"/>
  <c r="BN60" i="18"/>
  <c r="BM60" i="18"/>
  <c r="BL60" i="18"/>
  <c r="BN59" i="18"/>
  <c r="BM59" i="18"/>
  <c r="BL59" i="18"/>
  <c r="BN58" i="18"/>
  <c r="BM58" i="18"/>
  <c r="BL58" i="18"/>
  <c r="BN57" i="18"/>
  <c r="BM57" i="18"/>
  <c r="BL57" i="18"/>
  <c r="BN56" i="18"/>
  <c r="BM56" i="18"/>
  <c r="BL56" i="18"/>
  <c r="BN55" i="18"/>
  <c r="BM55" i="18"/>
  <c r="BL55" i="18"/>
  <c r="BN54" i="18"/>
  <c r="BM54" i="18"/>
  <c r="BL54" i="18"/>
  <c r="BN53" i="18"/>
  <c r="BM53" i="18"/>
  <c r="BL53" i="18"/>
  <c r="BN52" i="18"/>
  <c r="BM52" i="18"/>
  <c r="BL52" i="18"/>
  <c r="BN51" i="18"/>
  <c r="BM51" i="18"/>
  <c r="BL51" i="18"/>
  <c r="BN50" i="18"/>
  <c r="BM50" i="18"/>
  <c r="BL50" i="18"/>
  <c r="BN49" i="18"/>
  <c r="BM49" i="18"/>
  <c r="BL49" i="18"/>
  <c r="BN48" i="18"/>
  <c r="BM48" i="18"/>
  <c r="BL48" i="18"/>
  <c r="BN47" i="18"/>
  <c r="BM47" i="18"/>
  <c r="BL47" i="18"/>
  <c r="BN46" i="18"/>
  <c r="BM46" i="18"/>
  <c r="BL46" i="18"/>
  <c r="BO45" i="18"/>
  <c r="BL45" i="18"/>
  <c r="BK45" i="18"/>
  <c r="BC45" i="18"/>
  <c r="BB45" i="18"/>
  <c r="BA45" i="18"/>
  <c r="BD45" i="18" s="1"/>
  <c r="AU45" i="18"/>
  <c r="AN45" i="18"/>
  <c r="AP45" i="18" s="1"/>
  <c r="AG45" i="18"/>
  <c r="AC45" i="18"/>
  <c r="Y45" i="18"/>
  <c r="AW45" i="18" s="1"/>
  <c r="U45" i="18"/>
  <c r="Q45" i="18"/>
  <c r="AV45" i="18" s="1"/>
  <c r="P45" i="18"/>
  <c r="J45" i="18"/>
  <c r="G45" i="18"/>
  <c r="F45" i="18"/>
  <c r="E45" i="18"/>
  <c r="D45" i="18"/>
  <c r="C45" i="18"/>
  <c r="B45" i="18"/>
  <c r="BO44" i="18"/>
  <c r="BL44" i="18"/>
  <c r="BK44" i="18"/>
  <c r="BC44" i="18"/>
  <c r="BB44" i="18"/>
  <c r="BA44" i="18"/>
  <c r="BD44" i="18" s="1"/>
  <c r="AU44" i="18"/>
  <c r="AW44" i="18" s="1"/>
  <c r="AN44" i="18"/>
  <c r="AO44" i="18" s="1"/>
  <c r="AG44" i="18"/>
  <c r="AI44" i="18" s="1"/>
  <c r="AC44" i="18"/>
  <c r="Y44" i="18"/>
  <c r="U44" i="18"/>
  <c r="Q44" i="18"/>
  <c r="P44" i="18"/>
  <c r="J44" i="18"/>
  <c r="G44" i="18"/>
  <c r="F44" i="18"/>
  <c r="E44" i="18"/>
  <c r="D44" i="18"/>
  <c r="C44" i="18"/>
  <c r="B44" i="18"/>
  <c r="BO43" i="18"/>
  <c r="BL43" i="18"/>
  <c r="BK43" i="18"/>
  <c r="BC43" i="18"/>
  <c r="BB43" i="18"/>
  <c r="BA43" i="18"/>
  <c r="BD43" i="18" s="1"/>
  <c r="AW43" i="18"/>
  <c r="AU43" i="18"/>
  <c r="AV43" i="18" s="1"/>
  <c r="AN43" i="18"/>
  <c r="AP43" i="18" s="1"/>
  <c r="AI43" i="18"/>
  <c r="AG43" i="18"/>
  <c r="AC43" i="18"/>
  <c r="Y43" i="18"/>
  <c r="U43" i="18"/>
  <c r="P43" i="18"/>
  <c r="Q43" i="18" s="1"/>
  <c r="J43" i="18"/>
  <c r="G43" i="18"/>
  <c r="F43" i="18"/>
  <c r="E43" i="18"/>
  <c r="D43" i="18"/>
  <c r="C43" i="18"/>
  <c r="B43" i="18"/>
  <c r="BO42" i="18"/>
  <c r="BL42" i="18"/>
  <c r="BK42" i="18"/>
  <c r="BC42" i="18"/>
  <c r="BB42" i="18"/>
  <c r="BD42" i="18" s="1"/>
  <c r="BA42" i="18"/>
  <c r="AU42" i="18"/>
  <c r="AV42" i="18" s="1"/>
  <c r="AO42" i="18"/>
  <c r="AQ42" i="18" s="1"/>
  <c r="AN42" i="18"/>
  <c r="AP42" i="18" s="1"/>
  <c r="AG42" i="18"/>
  <c r="AH42" i="18" s="1"/>
  <c r="AJ42" i="18" s="1"/>
  <c r="AC42" i="18"/>
  <c r="Y42" i="18"/>
  <c r="AW42" i="18" s="1"/>
  <c r="U42" i="18"/>
  <c r="Q42" i="18"/>
  <c r="P42" i="18"/>
  <c r="J42" i="18"/>
  <c r="G42" i="18"/>
  <c r="F42" i="18"/>
  <c r="E42" i="18"/>
  <c r="D42" i="18"/>
  <c r="C42" i="18"/>
  <c r="B42" i="18"/>
  <c r="BO41" i="18"/>
  <c r="BL41" i="18"/>
  <c r="BK41" i="18"/>
  <c r="BC41" i="18"/>
  <c r="BB41" i="18"/>
  <c r="BA41" i="18"/>
  <c r="BD41" i="18" s="1"/>
  <c r="AU41" i="18"/>
  <c r="AW41" i="18" s="1"/>
  <c r="AO41" i="18"/>
  <c r="BM41" i="18" s="1"/>
  <c r="AN41" i="18"/>
  <c r="AP41" i="18" s="1"/>
  <c r="AG41" i="18"/>
  <c r="AI41" i="18" s="1"/>
  <c r="AC41" i="18"/>
  <c r="Y41" i="18"/>
  <c r="U41" i="18"/>
  <c r="Q41" i="18"/>
  <c r="P41" i="18"/>
  <c r="J41" i="18"/>
  <c r="G41" i="18"/>
  <c r="F41" i="18"/>
  <c r="E41" i="18"/>
  <c r="D41" i="18"/>
  <c r="C41" i="18"/>
  <c r="B41" i="18"/>
  <c r="BO40" i="18"/>
  <c r="BL40" i="18"/>
  <c r="BK40" i="18"/>
  <c r="BC40" i="18"/>
  <c r="BB40" i="18"/>
  <c r="BA40" i="18"/>
  <c r="BD40" i="18" s="1"/>
  <c r="AU40" i="18"/>
  <c r="AN40" i="18"/>
  <c r="AP40" i="18" s="1"/>
  <c r="AG40" i="18"/>
  <c r="AC40" i="18"/>
  <c r="Y40" i="18"/>
  <c r="U40" i="18"/>
  <c r="P40" i="18"/>
  <c r="Q40" i="18" s="1"/>
  <c r="J40" i="18"/>
  <c r="G40" i="18"/>
  <c r="F40" i="18"/>
  <c r="E40" i="18"/>
  <c r="D40" i="18"/>
  <c r="C40" i="18"/>
  <c r="B40" i="18"/>
  <c r="BO39" i="18"/>
  <c r="BL39" i="18"/>
  <c r="BK39" i="18"/>
  <c r="BC39" i="18"/>
  <c r="BB39" i="18"/>
  <c r="BA39" i="18"/>
  <c r="BD39" i="18" s="1"/>
  <c r="AU39" i="18"/>
  <c r="AW39" i="18" s="1"/>
  <c r="AN39" i="18"/>
  <c r="AO39" i="18" s="1"/>
  <c r="AG39" i="18"/>
  <c r="AI39" i="18" s="1"/>
  <c r="AC39" i="18"/>
  <c r="Y39" i="18"/>
  <c r="AP39" i="18" s="1"/>
  <c r="U39" i="18"/>
  <c r="P39" i="18"/>
  <c r="Q39" i="18" s="1"/>
  <c r="J39" i="18"/>
  <c r="G39" i="18"/>
  <c r="F39" i="18"/>
  <c r="E39" i="18"/>
  <c r="D39" i="18"/>
  <c r="C39" i="18"/>
  <c r="B39" i="18"/>
  <c r="BO38" i="18"/>
  <c r="BL38" i="18"/>
  <c r="BK38" i="18"/>
  <c r="BD38" i="18"/>
  <c r="BC38" i="18"/>
  <c r="BB38" i="18"/>
  <c r="BA38" i="18"/>
  <c r="AU38" i="18"/>
  <c r="AW38" i="18" s="1"/>
  <c r="AN38" i="18"/>
  <c r="AG38" i="18"/>
  <c r="AI38" i="18" s="1"/>
  <c r="AC38" i="18"/>
  <c r="Y38" i="18"/>
  <c r="AP38" i="18" s="1"/>
  <c r="U38" i="18"/>
  <c r="P38" i="18"/>
  <c r="Q38" i="18" s="1"/>
  <c r="J38" i="18"/>
  <c r="G38" i="18"/>
  <c r="F38" i="18"/>
  <c r="E38" i="18"/>
  <c r="D38" i="18"/>
  <c r="C38" i="18"/>
  <c r="B38" i="18"/>
  <c r="BO37" i="18"/>
  <c r="BL37" i="18"/>
  <c r="BK37" i="18"/>
  <c r="BC37" i="18"/>
  <c r="BB37" i="18"/>
  <c r="BA37" i="18"/>
  <c r="BD37" i="18" s="1"/>
  <c r="AU37" i="18"/>
  <c r="AN37" i="18"/>
  <c r="AP37" i="18" s="1"/>
  <c r="AG37" i="18"/>
  <c r="AC37" i="18"/>
  <c r="Y37" i="18"/>
  <c r="AW37" i="18" s="1"/>
  <c r="U37" i="18"/>
  <c r="Q37" i="18"/>
  <c r="AV37" i="18" s="1"/>
  <c r="P37" i="18"/>
  <c r="J37" i="18"/>
  <c r="G37" i="18"/>
  <c r="F37" i="18"/>
  <c r="E37" i="18"/>
  <c r="D37" i="18"/>
  <c r="C37" i="18"/>
  <c r="B37" i="18"/>
  <c r="BO36" i="18"/>
  <c r="BL36" i="18"/>
  <c r="BK36" i="18"/>
  <c r="BC36" i="18"/>
  <c r="BB36" i="18"/>
  <c r="BA36" i="18"/>
  <c r="BD36" i="18" s="1"/>
  <c r="AU36" i="18"/>
  <c r="AW36" i="18" s="1"/>
  <c r="AN36" i="18"/>
  <c r="AO36" i="18" s="1"/>
  <c r="AG36" i="18"/>
  <c r="AI36" i="18" s="1"/>
  <c r="AC36" i="18"/>
  <c r="Y36" i="18"/>
  <c r="U36" i="18"/>
  <c r="Q36" i="18"/>
  <c r="P36" i="18"/>
  <c r="J36" i="18"/>
  <c r="G36" i="18"/>
  <c r="F36" i="18"/>
  <c r="E36" i="18"/>
  <c r="D36" i="18"/>
  <c r="C36" i="18"/>
  <c r="B36" i="18"/>
  <c r="BO35" i="18"/>
  <c r="BL35" i="18"/>
  <c r="BK35" i="18"/>
  <c r="BC35" i="18"/>
  <c r="BB35" i="18"/>
  <c r="BA35" i="18"/>
  <c r="BD35" i="18" s="1"/>
  <c r="AW35" i="18"/>
  <c r="AU35" i="18"/>
  <c r="AN35" i="18"/>
  <c r="AP35" i="18" s="1"/>
  <c r="AI35" i="18"/>
  <c r="AG35" i="18"/>
  <c r="AC35" i="18"/>
  <c r="Y35" i="18"/>
  <c r="U35" i="18"/>
  <c r="P35" i="18"/>
  <c r="Q35" i="18" s="1"/>
  <c r="J35" i="18"/>
  <c r="G35" i="18"/>
  <c r="F35" i="18"/>
  <c r="E35" i="18"/>
  <c r="D35" i="18"/>
  <c r="C35" i="18"/>
  <c r="B35" i="18"/>
  <c r="BO34" i="18"/>
  <c r="BL34" i="18"/>
  <c r="BK34" i="18"/>
  <c r="BC34" i="18"/>
  <c r="BB34" i="18"/>
  <c r="BA34" i="18"/>
  <c r="BD34" i="18" s="1"/>
  <c r="AU34" i="18"/>
  <c r="AN34" i="18"/>
  <c r="AG34" i="18"/>
  <c r="AC34" i="18"/>
  <c r="Y34" i="18"/>
  <c r="AW34" i="18" s="1"/>
  <c r="U34" i="18"/>
  <c r="P34" i="18"/>
  <c r="Q34" i="18" s="1"/>
  <c r="J34" i="18"/>
  <c r="G34" i="18"/>
  <c r="F34" i="18"/>
  <c r="E34" i="18"/>
  <c r="D34" i="18"/>
  <c r="C34" i="18"/>
  <c r="B34" i="18"/>
  <c r="BO33" i="18"/>
  <c r="BL33" i="18"/>
  <c r="BK33" i="18"/>
  <c r="BC33" i="18"/>
  <c r="BB33" i="18"/>
  <c r="BD33" i="18" s="1"/>
  <c r="BA33" i="18"/>
  <c r="AU33" i="18"/>
  <c r="AW33" i="18" s="1"/>
  <c r="AO33" i="18"/>
  <c r="BM33" i="18" s="1"/>
  <c r="AN33" i="18"/>
  <c r="AP33" i="18" s="1"/>
  <c r="AG33" i="18"/>
  <c r="AI33" i="18" s="1"/>
  <c r="AC33" i="18"/>
  <c r="Y33" i="18"/>
  <c r="U33" i="18"/>
  <c r="Q33" i="18"/>
  <c r="P33" i="18"/>
  <c r="J33" i="18"/>
  <c r="G33" i="18"/>
  <c r="F33" i="18"/>
  <c r="E33" i="18"/>
  <c r="D33" i="18"/>
  <c r="C33" i="18"/>
  <c r="B33" i="18"/>
  <c r="BO32" i="18"/>
  <c r="BL32" i="18"/>
  <c r="BK32" i="18"/>
  <c r="BC32" i="18"/>
  <c r="BB32" i="18"/>
  <c r="BA32" i="18"/>
  <c r="BD32" i="18" s="1"/>
  <c r="AU32" i="18"/>
  <c r="AV32" i="18" s="1"/>
  <c r="AN32" i="18"/>
  <c r="AP32" i="18" s="1"/>
  <c r="AG32" i="18"/>
  <c r="AC32" i="18"/>
  <c r="Y32" i="18"/>
  <c r="U32" i="18"/>
  <c r="P32" i="18"/>
  <c r="Q32" i="18" s="1"/>
  <c r="J32" i="18"/>
  <c r="G32" i="18"/>
  <c r="F32" i="18"/>
  <c r="E32" i="18"/>
  <c r="D32" i="18"/>
  <c r="C32" i="18"/>
  <c r="B32" i="18"/>
  <c r="BO31" i="18"/>
  <c r="BL31" i="18"/>
  <c r="BK31" i="18"/>
  <c r="BF31" i="18"/>
  <c r="BC31" i="18"/>
  <c r="BB31" i="18"/>
  <c r="BA31" i="18"/>
  <c r="AW31" i="18"/>
  <c r="AP31" i="18"/>
  <c r="AG31" i="18"/>
  <c r="AH31" i="18" s="1"/>
  <c r="AJ31" i="18" s="1"/>
  <c r="AC31" i="18"/>
  <c r="Y31" i="18"/>
  <c r="U31" i="18"/>
  <c r="P31" i="18"/>
  <c r="Q31" i="18" s="1"/>
  <c r="J31" i="18"/>
  <c r="G31" i="18"/>
  <c r="F31" i="18"/>
  <c r="E31" i="18"/>
  <c r="D31" i="18"/>
  <c r="C31" i="18"/>
  <c r="B31" i="18"/>
  <c r="BO30" i="18"/>
  <c r="BL30" i="18"/>
  <c r="BK30" i="18"/>
  <c r="BF30" i="18"/>
  <c r="BC30" i="18"/>
  <c r="BB30" i="18"/>
  <c r="BA30" i="18"/>
  <c r="AW30" i="18"/>
  <c r="AP30" i="18"/>
  <c r="AG30" i="18"/>
  <c r="AC30" i="18"/>
  <c r="Y30" i="18"/>
  <c r="U30" i="18"/>
  <c r="P30" i="18"/>
  <c r="Q30" i="18" s="1"/>
  <c r="J30" i="18"/>
  <c r="G30" i="18"/>
  <c r="F30" i="18"/>
  <c r="E30" i="18"/>
  <c r="D30" i="18"/>
  <c r="C30" i="18"/>
  <c r="B30" i="18"/>
  <c r="BO29" i="18"/>
  <c r="BL29" i="18"/>
  <c r="BK29" i="18"/>
  <c r="BF29" i="18"/>
  <c r="BC29" i="18"/>
  <c r="BB29" i="18"/>
  <c r="BA29" i="18"/>
  <c r="AW29" i="18"/>
  <c r="AP29" i="18"/>
  <c r="AI29" i="18"/>
  <c r="AG29" i="18"/>
  <c r="AC29" i="18"/>
  <c r="Y29" i="18"/>
  <c r="U29" i="18"/>
  <c r="P29" i="18"/>
  <c r="Q29" i="18" s="1"/>
  <c r="J29" i="18"/>
  <c r="G29" i="18"/>
  <c r="F29" i="18"/>
  <c r="E29" i="18"/>
  <c r="D29" i="18"/>
  <c r="C29" i="18"/>
  <c r="B29" i="18"/>
  <c r="BO28" i="18"/>
  <c r="BL28" i="18"/>
  <c r="BK28" i="18"/>
  <c r="BF28" i="18"/>
  <c r="BC28" i="18"/>
  <c r="BB28" i="18"/>
  <c r="BA28" i="18"/>
  <c r="AW28" i="18"/>
  <c r="AP28" i="18"/>
  <c r="AI28" i="18"/>
  <c r="AG28" i="18"/>
  <c r="AC28" i="18"/>
  <c r="Y28" i="18"/>
  <c r="U28" i="18"/>
  <c r="P28" i="18"/>
  <c r="Q28" i="18" s="1"/>
  <c r="J28" i="18"/>
  <c r="G28" i="18"/>
  <c r="F28" i="18"/>
  <c r="E28" i="18"/>
  <c r="D28" i="18"/>
  <c r="C28" i="18"/>
  <c r="B28" i="18"/>
  <c r="BO27" i="18"/>
  <c r="BL27" i="18"/>
  <c r="BK27" i="18"/>
  <c r="BC27" i="18"/>
  <c r="BB27" i="18"/>
  <c r="BA27" i="18"/>
  <c r="AW27" i="18"/>
  <c r="AU27" i="18"/>
  <c r="AP27" i="18"/>
  <c r="AO27" i="18"/>
  <c r="AI27" i="18"/>
  <c r="AG27" i="18"/>
  <c r="AC27" i="18"/>
  <c r="Y27" i="18"/>
  <c r="BF27" i="18" s="1"/>
  <c r="U27" i="18"/>
  <c r="Q27" i="18"/>
  <c r="P27" i="18"/>
  <c r="J27" i="18"/>
  <c r="G27" i="18"/>
  <c r="F27" i="18"/>
  <c r="E27" i="18"/>
  <c r="D27" i="18"/>
  <c r="C27" i="18"/>
  <c r="B27" i="18"/>
  <c r="BO26" i="18"/>
  <c r="BL26" i="18"/>
  <c r="BK26" i="18"/>
  <c r="BF26" i="18"/>
  <c r="BC26" i="18"/>
  <c r="BB26" i="18"/>
  <c r="AW26" i="18"/>
  <c r="AU26" i="18"/>
  <c r="AP26" i="18"/>
  <c r="AI26" i="18"/>
  <c r="AG26" i="18"/>
  <c r="AC26" i="18"/>
  <c r="Y26" i="18"/>
  <c r="U26" i="18"/>
  <c r="Q26" i="18"/>
  <c r="AO26" i="18" s="1"/>
  <c r="P26" i="18"/>
  <c r="J26" i="18"/>
  <c r="G26" i="18"/>
  <c r="F26" i="18"/>
  <c r="E26" i="18"/>
  <c r="D26" i="18"/>
  <c r="C26" i="18"/>
  <c r="B26" i="18"/>
  <c r="BO25" i="18"/>
  <c r="BL25" i="18"/>
  <c r="BK25" i="18"/>
  <c r="BC25" i="18"/>
  <c r="BB25" i="18"/>
  <c r="BA25" i="18"/>
  <c r="AU25" i="18"/>
  <c r="AV25" i="18" s="1"/>
  <c r="AP25" i="18"/>
  <c r="AG25" i="18"/>
  <c r="AC25" i="18"/>
  <c r="Y25" i="18"/>
  <c r="AI25" i="18" s="1"/>
  <c r="U25" i="18"/>
  <c r="P25" i="18"/>
  <c r="Q25" i="18" s="1"/>
  <c r="J25" i="18"/>
  <c r="G25" i="18"/>
  <c r="F25" i="18"/>
  <c r="E25" i="18"/>
  <c r="D25" i="18"/>
  <c r="C25" i="18"/>
  <c r="B25" i="18"/>
  <c r="BO24" i="18"/>
  <c r="BL24" i="18"/>
  <c r="BK24" i="18"/>
  <c r="BC24" i="18"/>
  <c r="BB24" i="18"/>
  <c r="BA24" i="18"/>
  <c r="AU24" i="18"/>
  <c r="AQ24" i="18"/>
  <c r="AG24" i="18"/>
  <c r="AH24" i="18" s="1"/>
  <c r="AJ24" i="18" s="1"/>
  <c r="AC24" i="18"/>
  <c r="Y24" i="18"/>
  <c r="U24" i="18"/>
  <c r="Q24" i="18"/>
  <c r="AO24" i="18" s="1"/>
  <c r="BM24" i="18" s="1"/>
  <c r="P24" i="18"/>
  <c r="J24" i="18"/>
  <c r="G24" i="18"/>
  <c r="F24" i="18"/>
  <c r="E24" i="18"/>
  <c r="D24" i="18"/>
  <c r="C24" i="18"/>
  <c r="B24" i="18"/>
  <c r="BO23" i="18"/>
  <c r="BL23" i="18"/>
  <c r="BK23" i="18"/>
  <c r="BC23" i="18"/>
  <c r="BB23" i="18"/>
  <c r="BA23" i="18"/>
  <c r="AG23" i="18"/>
  <c r="AC23" i="18"/>
  <c r="Y23" i="18"/>
  <c r="U23" i="18"/>
  <c r="P23" i="18"/>
  <c r="Q23" i="18" s="1"/>
  <c r="J23" i="18"/>
  <c r="G23" i="18"/>
  <c r="F23" i="18"/>
  <c r="E23" i="18"/>
  <c r="D23" i="18"/>
  <c r="C23" i="18"/>
  <c r="B23" i="18"/>
  <c r="BO22" i="18"/>
  <c r="BL22" i="18"/>
  <c r="BK22" i="18"/>
  <c r="BC22" i="18"/>
  <c r="BB22" i="18"/>
  <c r="BA22" i="18"/>
  <c r="AG22" i="18"/>
  <c r="AH22" i="18" s="1"/>
  <c r="AJ22" i="18" s="1"/>
  <c r="AC22" i="18"/>
  <c r="Y22" i="18"/>
  <c r="U22" i="18"/>
  <c r="P22" i="18"/>
  <c r="Q22" i="18" s="1"/>
  <c r="J22" i="18"/>
  <c r="G22" i="18"/>
  <c r="F22" i="18"/>
  <c r="E22" i="18"/>
  <c r="D22" i="18"/>
  <c r="C22" i="18"/>
  <c r="B22" i="18"/>
  <c r="BO21" i="18"/>
  <c r="BL21" i="18"/>
  <c r="BK21" i="18"/>
  <c r="BC21" i="18"/>
  <c r="BB21" i="18"/>
  <c r="BA21" i="18"/>
  <c r="AU21" i="18"/>
  <c r="AP21" i="18"/>
  <c r="AG21" i="18"/>
  <c r="AI21" i="18" s="1"/>
  <c r="AC21" i="18"/>
  <c r="Y21" i="18"/>
  <c r="BF21" i="18" s="1"/>
  <c r="U21" i="18"/>
  <c r="Q21" i="18"/>
  <c r="BE21" i="18" s="1"/>
  <c r="BN21" i="18" s="1"/>
  <c r="P21" i="18"/>
  <c r="J21" i="18"/>
  <c r="G21" i="18"/>
  <c r="F21" i="18"/>
  <c r="E21" i="18"/>
  <c r="D21" i="18"/>
  <c r="C21" i="18"/>
  <c r="B21" i="18"/>
  <c r="BO20" i="18"/>
  <c r="BL20" i="18"/>
  <c r="BK20" i="18"/>
  <c r="BF20" i="18"/>
  <c r="BC20" i="18"/>
  <c r="BB20" i="18"/>
  <c r="BA20" i="18"/>
  <c r="AW20" i="18"/>
  <c r="AV20" i="18"/>
  <c r="AP20" i="18"/>
  <c r="AG20" i="18"/>
  <c r="AI20" i="18" s="1"/>
  <c r="AC20" i="18"/>
  <c r="Y20" i="18"/>
  <c r="U20" i="18"/>
  <c r="Q20" i="18"/>
  <c r="BE20" i="18" s="1"/>
  <c r="P20" i="18"/>
  <c r="J20" i="18"/>
  <c r="G20" i="18"/>
  <c r="F20" i="18"/>
  <c r="E20" i="18"/>
  <c r="D20" i="18"/>
  <c r="C20" i="18"/>
  <c r="B20" i="18"/>
  <c r="BO19" i="18"/>
  <c r="BL19" i="18"/>
  <c r="BK19" i="18"/>
  <c r="BE19" i="18"/>
  <c r="BN19" i="18" s="1"/>
  <c r="BC19" i="18"/>
  <c r="BB19" i="18"/>
  <c r="BA19" i="18"/>
  <c r="AW19" i="18"/>
  <c r="AV19" i="18"/>
  <c r="AU19" i="18"/>
  <c r="AP19" i="18"/>
  <c r="AG19" i="18"/>
  <c r="AC19" i="18"/>
  <c r="Y19" i="18"/>
  <c r="BF19" i="18" s="1"/>
  <c r="U19" i="18"/>
  <c r="Q19" i="18"/>
  <c r="AO19" i="18" s="1"/>
  <c r="P19" i="18"/>
  <c r="J19" i="18"/>
  <c r="G19" i="18"/>
  <c r="F19" i="18"/>
  <c r="E19" i="18"/>
  <c r="D19" i="18"/>
  <c r="C19" i="18"/>
  <c r="B19" i="18"/>
  <c r="BO18" i="18"/>
  <c r="BL18" i="18"/>
  <c r="BK18" i="18"/>
  <c r="BF18" i="18"/>
  <c r="BC18" i="18"/>
  <c r="BB18" i="18"/>
  <c r="BA18" i="18"/>
  <c r="AW18" i="18"/>
  <c r="AP18" i="18"/>
  <c r="AG18" i="18"/>
  <c r="AC18" i="18"/>
  <c r="Y18" i="18"/>
  <c r="U18" i="18"/>
  <c r="Q18" i="18"/>
  <c r="BE18" i="18" s="1"/>
  <c r="P18" i="18"/>
  <c r="J18" i="18"/>
  <c r="G18" i="18"/>
  <c r="F18" i="18"/>
  <c r="E18" i="18"/>
  <c r="D18" i="18"/>
  <c r="C18" i="18"/>
  <c r="B18" i="18"/>
  <c r="BO17" i="18"/>
  <c r="BL17" i="18"/>
  <c r="BK17" i="18"/>
  <c r="BE17" i="18"/>
  <c r="BG17" i="18" s="1"/>
  <c r="BC17" i="18"/>
  <c r="BB17" i="18"/>
  <c r="BA17" i="18"/>
  <c r="AW17" i="18"/>
  <c r="AU17" i="18"/>
  <c r="AV17" i="18" s="1"/>
  <c r="AI17" i="18"/>
  <c r="AH17" i="18"/>
  <c r="AJ17" i="18" s="1"/>
  <c r="AG17" i="18"/>
  <c r="AC17" i="18"/>
  <c r="Y17" i="18"/>
  <c r="BF17" i="18" s="1"/>
  <c r="U17" i="18"/>
  <c r="Q17" i="18"/>
  <c r="AO17" i="18" s="1"/>
  <c r="J17" i="18"/>
  <c r="G17" i="18"/>
  <c r="F17" i="18"/>
  <c r="E17" i="18"/>
  <c r="D17" i="18"/>
  <c r="C17" i="18"/>
  <c r="B17" i="18"/>
  <c r="BO16" i="18"/>
  <c r="BL16" i="18"/>
  <c r="BK16" i="18"/>
  <c r="BF16" i="18"/>
  <c r="BB16" i="18"/>
  <c r="AU16" i="18"/>
  <c r="AP16" i="18"/>
  <c r="AG16" i="18"/>
  <c r="AI16" i="18" s="1"/>
  <c r="AC16" i="18"/>
  <c r="Y16" i="18"/>
  <c r="U16" i="18"/>
  <c r="Q16" i="18"/>
  <c r="AO16" i="18" s="1"/>
  <c r="J16" i="18"/>
  <c r="G16" i="18"/>
  <c r="F16" i="18"/>
  <c r="E16" i="18"/>
  <c r="D16" i="18"/>
  <c r="C16" i="18"/>
  <c r="B16" i="18"/>
  <c r="BO15" i="18"/>
  <c r="BL15" i="18"/>
  <c r="BK15" i="18"/>
  <c r="BC15" i="18"/>
  <c r="BB15" i="18"/>
  <c r="BA15" i="18"/>
  <c r="AU15" i="18"/>
  <c r="AP15" i="18"/>
  <c r="AG15" i="18"/>
  <c r="AI15" i="18" s="1"/>
  <c r="AC15" i="18"/>
  <c r="Y15" i="18"/>
  <c r="BF15" i="18" s="1"/>
  <c r="U15" i="18"/>
  <c r="Q15" i="18"/>
  <c r="BE15" i="18" s="1"/>
  <c r="BN15" i="18" s="1"/>
  <c r="J15" i="18"/>
  <c r="G15" i="18"/>
  <c r="F15" i="18"/>
  <c r="E15" i="18"/>
  <c r="D15" i="18"/>
  <c r="C15" i="18"/>
  <c r="B15" i="18"/>
  <c r="BO14" i="18"/>
  <c r="BL14" i="18"/>
  <c r="BK14" i="18"/>
  <c r="BG14" i="18"/>
  <c r="BD14" i="18"/>
  <c r="BE14" i="18" s="1"/>
  <c r="BN14" i="18" s="1"/>
  <c r="BC14" i="18"/>
  <c r="BB14" i="18"/>
  <c r="BA14" i="18"/>
  <c r="AW14" i="18"/>
  <c r="AV14" i="18"/>
  <c r="AU14" i="18"/>
  <c r="AP14" i="18"/>
  <c r="AG14" i="18"/>
  <c r="AC14" i="18"/>
  <c r="Y14" i="18"/>
  <c r="U14" i="18"/>
  <c r="Q14" i="18"/>
  <c r="AO14" i="18" s="1"/>
  <c r="P14" i="18"/>
  <c r="J14" i="18"/>
  <c r="G14" i="18"/>
  <c r="F14" i="18"/>
  <c r="E14" i="18"/>
  <c r="D14" i="18"/>
  <c r="C14" i="18"/>
  <c r="B14" i="18"/>
  <c r="BO13" i="18"/>
  <c r="BL13" i="18"/>
  <c r="BK13" i="18"/>
  <c r="BE13" i="18"/>
  <c r="BG13" i="18" s="1"/>
  <c r="BC13" i="18"/>
  <c r="BB13" i="18"/>
  <c r="BA13" i="18"/>
  <c r="AW13" i="18"/>
  <c r="AU13" i="18"/>
  <c r="AV13" i="18" s="1"/>
  <c r="AI13" i="18"/>
  <c r="AH13" i="18"/>
  <c r="AJ13" i="18" s="1"/>
  <c r="AG13" i="18"/>
  <c r="AC13" i="18"/>
  <c r="Y13" i="18"/>
  <c r="BF13" i="18" s="1"/>
  <c r="U13" i="18"/>
  <c r="Q13" i="18"/>
  <c r="AO13" i="18" s="1"/>
  <c r="J13" i="18"/>
  <c r="G13" i="18"/>
  <c r="F13" i="18"/>
  <c r="E13" i="18"/>
  <c r="D13" i="18"/>
  <c r="C13" i="18"/>
  <c r="B13" i="18"/>
  <c r="BO12" i="18"/>
  <c r="BL12" i="18"/>
  <c r="BK12" i="18"/>
  <c r="BC12" i="18"/>
  <c r="BB12" i="18"/>
  <c r="BA12" i="18"/>
  <c r="AW12" i="18"/>
  <c r="AU12" i="18"/>
  <c r="AI12" i="18"/>
  <c r="AH12" i="18"/>
  <c r="AJ12" i="18" s="1"/>
  <c r="AG12" i="18"/>
  <c r="AC12" i="18"/>
  <c r="Y12" i="18"/>
  <c r="BF12" i="18" s="1"/>
  <c r="U12" i="18"/>
  <c r="P12" i="18"/>
  <c r="Q12" i="18" s="1"/>
  <c r="J12" i="18"/>
  <c r="G12" i="18"/>
  <c r="F12" i="18"/>
  <c r="E12" i="18"/>
  <c r="D12" i="18"/>
  <c r="C12" i="18"/>
  <c r="B12" i="18"/>
  <c r="BO11" i="18"/>
  <c r="BL11" i="18"/>
  <c r="BK11" i="18"/>
  <c r="BF11" i="18"/>
  <c r="BA11" i="18"/>
  <c r="AW11" i="18"/>
  <c r="AV11" i="18"/>
  <c r="AU11" i="18"/>
  <c r="AP11" i="18"/>
  <c r="AG11" i="18"/>
  <c r="AC11" i="18"/>
  <c r="Y11" i="18"/>
  <c r="U11" i="18"/>
  <c r="Q11" i="18"/>
  <c r="AO11" i="18" s="1"/>
  <c r="AQ11" i="18" s="1"/>
  <c r="P11" i="18"/>
  <c r="J11" i="18"/>
  <c r="G11" i="18"/>
  <c r="F11" i="18"/>
  <c r="E11" i="18"/>
  <c r="D11" i="18"/>
  <c r="C11" i="18"/>
  <c r="B11" i="18"/>
  <c r="BO10" i="18"/>
  <c r="BL10" i="18"/>
  <c r="BK10" i="18"/>
  <c r="BF10" i="18"/>
  <c r="BB10" i="18"/>
  <c r="BA10" i="18"/>
  <c r="AW10" i="18"/>
  <c r="AV10" i="18"/>
  <c r="AU10" i="18"/>
  <c r="AP10" i="18"/>
  <c r="AG10" i="18"/>
  <c r="AC10" i="18"/>
  <c r="Y10" i="18"/>
  <c r="U10" i="18"/>
  <c r="Q10" i="18"/>
  <c r="BE10" i="18" s="1"/>
  <c r="J10" i="18"/>
  <c r="G10" i="18"/>
  <c r="F10" i="18"/>
  <c r="E10" i="18"/>
  <c r="D10" i="18"/>
  <c r="C10" i="18"/>
  <c r="B10" i="18"/>
  <c r="BO9" i="18"/>
  <c r="BL9" i="18"/>
  <c r="BK9" i="18"/>
  <c r="BC9" i="18"/>
  <c r="AU9" i="18"/>
  <c r="AG9" i="18"/>
  <c r="AH9" i="18" s="1"/>
  <c r="AJ9" i="18" s="1"/>
  <c r="AC9" i="18"/>
  <c r="Y9" i="18"/>
  <c r="U9" i="18"/>
  <c r="P9" i="18"/>
  <c r="Q9" i="18" s="1"/>
  <c r="J9" i="18"/>
  <c r="G9" i="18"/>
  <c r="F9" i="18"/>
  <c r="E9" i="18"/>
  <c r="D9" i="18"/>
  <c r="C9" i="18"/>
  <c r="B9" i="18"/>
  <c r="BO8" i="18"/>
  <c r="BL8" i="18"/>
  <c r="BK8" i="18"/>
  <c r="BG8" i="18"/>
  <c r="BB8" i="18"/>
  <c r="BA8" i="18"/>
  <c r="AU8" i="18"/>
  <c r="AW8" i="18" s="1"/>
  <c r="AN8" i="18"/>
  <c r="AO8" i="18" s="1"/>
  <c r="BM8" i="18" s="1"/>
  <c r="AG8" i="18"/>
  <c r="AI8" i="18" s="1"/>
  <c r="AC8" i="18"/>
  <c r="Y8" i="18"/>
  <c r="BF8" i="18" s="1"/>
  <c r="U8" i="18"/>
  <c r="Q8" i="18"/>
  <c r="BE8" i="18" s="1"/>
  <c r="BN8" i="18" s="1"/>
  <c r="J8" i="18"/>
  <c r="G8" i="18"/>
  <c r="F8" i="18"/>
  <c r="E8" i="18"/>
  <c r="D8" i="18"/>
  <c r="C8" i="18"/>
  <c r="B8" i="18"/>
  <c r="BO7" i="18"/>
  <c r="BL7" i="18"/>
  <c r="BK7" i="18"/>
  <c r="BA7" i="18"/>
  <c r="AW7" i="18"/>
  <c r="AU7" i="18"/>
  <c r="AV7" i="18" s="1"/>
  <c r="AP7" i="18"/>
  <c r="AI7" i="18"/>
  <c r="AC7" i="18"/>
  <c r="Y7" i="18"/>
  <c r="BF7" i="18" s="1"/>
  <c r="U7" i="18"/>
  <c r="Q7" i="18"/>
  <c r="J7" i="18"/>
  <c r="G7" i="18"/>
  <c r="F7" i="18"/>
  <c r="E7" i="18"/>
  <c r="D7" i="18"/>
  <c r="C7" i="18"/>
  <c r="B7" i="18"/>
  <c r="BO6" i="18"/>
  <c r="BL6" i="18"/>
  <c r="BK6" i="18"/>
  <c r="BE6" i="18"/>
  <c r="BG6" i="18" s="1"/>
  <c r="BA6" i="18"/>
  <c r="AU6" i="18"/>
  <c r="AV6" i="18" s="1"/>
  <c r="AI6" i="18"/>
  <c r="AG6" i="18"/>
  <c r="AH6" i="18" s="1"/>
  <c r="AJ6" i="18" s="1"/>
  <c r="AC6" i="18"/>
  <c r="Y6" i="18"/>
  <c r="AP6" i="18" s="1"/>
  <c r="U6" i="18"/>
  <c r="Q6" i="18"/>
  <c r="AO6" i="18" s="1"/>
  <c r="J6" i="18"/>
  <c r="G6" i="18"/>
  <c r="F6" i="18"/>
  <c r="E6" i="18"/>
  <c r="D6" i="18"/>
  <c r="C6" i="18"/>
  <c r="B6" i="18"/>
  <c r="BO5" i="18"/>
  <c r="BL5" i="18"/>
  <c r="BK5" i="18"/>
  <c r="BB5" i="18"/>
  <c r="BA5" i="18"/>
  <c r="AW5" i="18"/>
  <c r="AU5" i="18"/>
  <c r="AV5" i="18" s="1"/>
  <c r="AI5" i="18"/>
  <c r="AH5" i="18"/>
  <c r="AJ5" i="18" s="1"/>
  <c r="AG5" i="18"/>
  <c r="AC5" i="18"/>
  <c r="Y5" i="18"/>
  <c r="BF5" i="18" s="1"/>
  <c r="U5" i="18"/>
  <c r="Q5" i="18"/>
  <c r="BE5" i="18" s="1"/>
  <c r="J5" i="18"/>
  <c r="G5" i="18"/>
  <c r="F5" i="18"/>
  <c r="E5" i="18"/>
  <c r="D5" i="18"/>
  <c r="C5" i="18"/>
  <c r="B5" i="18"/>
  <c r="BO4" i="18"/>
  <c r="BL4" i="18"/>
  <c r="BK4" i="18"/>
  <c r="BF4" i="18"/>
  <c r="BD4" i="18"/>
  <c r="AU4" i="18"/>
  <c r="AP4" i="18"/>
  <c r="AG4" i="18"/>
  <c r="AI4" i="18" s="1"/>
  <c r="AC4" i="18"/>
  <c r="Y4" i="18"/>
  <c r="U4" i="18"/>
  <c r="Q4" i="18"/>
  <c r="AO4" i="18" s="1"/>
  <c r="P4" i="18"/>
  <c r="J4" i="18"/>
  <c r="G4" i="18"/>
  <c r="F4" i="18"/>
  <c r="E4" i="18"/>
  <c r="D4" i="18"/>
  <c r="C4" i="18"/>
  <c r="B4" i="18"/>
  <c r="BO3" i="18"/>
  <c r="BL3" i="18"/>
  <c r="BK3" i="18"/>
  <c r="BB3" i="18"/>
  <c r="AP3" i="18"/>
  <c r="AG3" i="18"/>
  <c r="AC3" i="18"/>
  <c r="Y3" i="18"/>
  <c r="BF3" i="18" s="1"/>
  <c r="U3" i="18"/>
  <c r="P3" i="18"/>
  <c r="Q3" i="18" s="1"/>
  <c r="J3" i="18"/>
  <c r="G3" i="18"/>
  <c r="F3" i="18"/>
  <c r="E3" i="18"/>
  <c r="D3" i="18"/>
  <c r="C3" i="18"/>
  <c r="B3" i="18"/>
  <c r="CL2702" i="19"/>
  <c r="CK2702" i="19"/>
  <c r="CJ2702" i="19"/>
  <c r="CL2701" i="19"/>
  <c r="CK2701" i="19"/>
  <c r="CJ2701" i="19"/>
  <c r="CL2700" i="19"/>
  <c r="CK2700" i="19"/>
  <c r="CJ2700" i="19"/>
  <c r="CL2699" i="19"/>
  <c r="CK2699" i="19"/>
  <c r="CJ2699" i="19"/>
  <c r="CL2698" i="19"/>
  <c r="CK2698" i="19"/>
  <c r="CJ2698" i="19"/>
  <c r="CL2697" i="19"/>
  <c r="CK2697" i="19"/>
  <c r="CJ2697" i="19"/>
  <c r="CL2696" i="19"/>
  <c r="CK2696" i="19"/>
  <c r="CJ2696" i="19"/>
  <c r="CL2695" i="19"/>
  <c r="CK2695" i="19"/>
  <c r="CJ2695" i="19"/>
  <c r="CL2694" i="19"/>
  <c r="CK2694" i="19"/>
  <c r="CJ2694" i="19"/>
  <c r="CL2693" i="19"/>
  <c r="CK2693" i="19"/>
  <c r="CJ2693" i="19"/>
  <c r="CL2692" i="19"/>
  <c r="CK2692" i="19"/>
  <c r="CJ2692" i="19"/>
  <c r="CL2691" i="19"/>
  <c r="CK2691" i="19"/>
  <c r="CJ2691" i="19"/>
  <c r="CL2690" i="19"/>
  <c r="CK2690" i="19"/>
  <c r="CJ2690" i="19"/>
  <c r="CL2689" i="19"/>
  <c r="CK2689" i="19"/>
  <c r="CJ2689" i="19"/>
  <c r="CL2688" i="19"/>
  <c r="CK2688" i="19"/>
  <c r="CJ2688" i="19"/>
  <c r="CL2687" i="19"/>
  <c r="CK2687" i="19"/>
  <c r="CJ2687" i="19"/>
  <c r="CL2686" i="19"/>
  <c r="CK2686" i="19"/>
  <c r="CJ2686" i="19"/>
  <c r="CL2685" i="19"/>
  <c r="CK2685" i="19"/>
  <c r="CJ2685" i="19"/>
  <c r="CL2684" i="19"/>
  <c r="CK2684" i="19"/>
  <c r="CJ2684" i="19"/>
  <c r="CL2683" i="19"/>
  <c r="CK2683" i="19"/>
  <c r="CJ2683" i="19"/>
  <c r="CL2682" i="19"/>
  <c r="CK2682" i="19"/>
  <c r="CJ2682" i="19"/>
  <c r="CL2681" i="19"/>
  <c r="CK2681" i="19"/>
  <c r="CJ2681" i="19"/>
  <c r="CL2680" i="19"/>
  <c r="CK2680" i="19"/>
  <c r="CJ2680" i="19"/>
  <c r="CL2679" i="19"/>
  <c r="CK2679" i="19"/>
  <c r="CJ2679" i="19"/>
  <c r="CL2678" i="19"/>
  <c r="CK2678" i="19"/>
  <c r="CJ2678" i="19"/>
  <c r="CL2677" i="19"/>
  <c r="CK2677" i="19"/>
  <c r="CJ2677" i="19"/>
  <c r="CL2676" i="19"/>
  <c r="CK2676" i="19"/>
  <c r="CJ2676" i="19"/>
  <c r="CL2675" i="19"/>
  <c r="CK2675" i="19"/>
  <c r="CJ2675" i="19"/>
  <c r="CL2674" i="19"/>
  <c r="CK2674" i="19"/>
  <c r="CJ2674" i="19"/>
  <c r="CL2673" i="19"/>
  <c r="CK2673" i="19"/>
  <c r="CJ2673" i="19"/>
  <c r="CL2672" i="19"/>
  <c r="CK2672" i="19"/>
  <c r="CJ2672" i="19"/>
  <c r="CL2671" i="19"/>
  <c r="CK2671" i="19"/>
  <c r="CJ2671" i="19"/>
  <c r="CL2670" i="19"/>
  <c r="CK2670" i="19"/>
  <c r="CJ2670" i="19"/>
  <c r="CL2669" i="19"/>
  <c r="CK2669" i="19"/>
  <c r="CJ2669" i="19"/>
  <c r="CL2668" i="19"/>
  <c r="CK2668" i="19"/>
  <c r="CJ2668" i="19"/>
  <c r="CL2667" i="19"/>
  <c r="CK2667" i="19"/>
  <c r="CJ2667" i="19"/>
  <c r="CL2666" i="19"/>
  <c r="CK2666" i="19"/>
  <c r="CJ2666" i="19"/>
  <c r="CL2665" i="19"/>
  <c r="CK2665" i="19"/>
  <c r="CJ2665" i="19"/>
  <c r="CL2664" i="19"/>
  <c r="CK2664" i="19"/>
  <c r="CJ2664" i="19"/>
  <c r="CL2663" i="19"/>
  <c r="CK2663" i="19"/>
  <c r="CJ2663" i="19"/>
  <c r="CL2662" i="19"/>
  <c r="CK2662" i="19"/>
  <c r="CJ2662" i="19"/>
  <c r="CL2661" i="19"/>
  <c r="CK2661" i="19"/>
  <c r="CJ2661" i="19"/>
  <c r="CL2660" i="19"/>
  <c r="CK2660" i="19"/>
  <c r="CJ2660" i="19"/>
  <c r="CL2659" i="19"/>
  <c r="CK2659" i="19"/>
  <c r="CJ2659" i="19"/>
  <c r="CL2658" i="19"/>
  <c r="CK2658" i="19"/>
  <c r="CJ2658" i="19"/>
  <c r="CL2657" i="19"/>
  <c r="CK2657" i="19"/>
  <c r="CJ2657" i="19"/>
  <c r="CL2656" i="19"/>
  <c r="CK2656" i="19"/>
  <c r="CJ2656" i="19"/>
  <c r="CL2655" i="19"/>
  <c r="CK2655" i="19"/>
  <c r="CJ2655" i="19"/>
  <c r="CL2654" i="19"/>
  <c r="CK2654" i="19"/>
  <c r="CJ2654" i="19"/>
  <c r="CL2653" i="19"/>
  <c r="CK2653" i="19"/>
  <c r="CJ2653" i="19"/>
  <c r="CL2652" i="19"/>
  <c r="CK2652" i="19"/>
  <c r="CJ2652" i="19"/>
  <c r="CL2651" i="19"/>
  <c r="CK2651" i="19"/>
  <c r="CJ2651" i="19"/>
  <c r="CL2650" i="19"/>
  <c r="CK2650" i="19"/>
  <c r="CJ2650" i="19"/>
  <c r="CL2649" i="19"/>
  <c r="CK2649" i="19"/>
  <c r="CJ2649" i="19"/>
  <c r="CL2648" i="19"/>
  <c r="CK2648" i="19"/>
  <c r="CJ2648" i="19"/>
  <c r="CL2647" i="19"/>
  <c r="CK2647" i="19"/>
  <c r="CJ2647" i="19"/>
  <c r="CL2646" i="19"/>
  <c r="CK2646" i="19"/>
  <c r="CJ2646" i="19"/>
  <c r="CL2645" i="19"/>
  <c r="CK2645" i="19"/>
  <c r="CJ2645" i="19"/>
  <c r="CL2644" i="19"/>
  <c r="CK2644" i="19"/>
  <c r="CJ2644" i="19"/>
  <c r="CL2643" i="19"/>
  <c r="CK2643" i="19"/>
  <c r="CJ2643" i="19"/>
  <c r="CL2642" i="19"/>
  <c r="CK2642" i="19"/>
  <c r="CJ2642" i="19"/>
  <c r="CL2641" i="19"/>
  <c r="CK2641" i="19"/>
  <c r="CJ2641" i="19"/>
  <c r="CL2640" i="19"/>
  <c r="CK2640" i="19"/>
  <c r="CJ2640" i="19"/>
  <c r="CL2639" i="19"/>
  <c r="CK2639" i="19"/>
  <c r="CJ2639" i="19"/>
  <c r="CL2638" i="19"/>
  <c r="CK2638" i="19"/>
  <c r="CJ2638" i="19"/>
  <c r="CL2637" i="19"/>
  <c r="CK2637" i="19"/>
  <c r="CJ2637" i="19"/>
  <c r="CL2636" i="19"/>
  <c r="CK2636" i="19"/>
  <c r="CJ2636" i="19"/>
  <c r="CL2635" i="19"/>
  <c r="CK2635" i="19"/>
  <c r="CJ2635" i="19"/>
  <c r="CL2634" i="19"/>
  <c r="CK2634" i="19"/>
  <c r="CJ2634" i="19"/>
  <c r="CL2633" i="19"/>
  <c r="CK2633" i="19"/>
  <c r="CJ2633" i="19"/>
  <c r="CL2632" i="19"/>
  <c r="CK2632" i="19"/>
  <c r="CJ2632" i="19"/>
  <c r="CL2631" i="19"/>
  <c r="CK2631" i="19"/>
  <c r="CJ2631" i="19"/>
  <c r="CL2630" i="19"/>
  <c r="CK2630" i="19"/>
  <c r="CJ2630" i="19"/>
  <c r="CL2629" i="19"/>
  <c r="CK2629" i="19"/>
  <c r="CJ2629" i="19"/>
  <c r="CL2628" i="19"/>
  <c r="CK2628" i="19"/>
  <c r="CJ2628" i="19"/>
  <c r="CL2627" i="19"/>
  <c r="CK2627" i="19"/>
  <c r="CJ2627" i="19"/>
  <c r="CL2626" i="19"/>
  <c r="CK2626" i="19"/>
  <c r="CJ2626" i="19"/>
  <c r="CL2625" i="19"/>
  <c r="CK2625" i="19"/>
  <c r="CJ2625" i="19"/>
  <c r="CL2624" i="19"/>
  <c r="CK2624" i="19"/>
  <c r="CJ2624" i="19"/>
  <c r="CL2623" i="19"/>
  <c r="CK2623" i="19"/>
  <c r="CJ2623" i="19"/>
  <c r="CL2622" i="19"/>
  <c r="CK2622" i="19"/>
  <c r="CJ2622" i="19"/>
  <c r="CL2621" i="19"/>
  <c r="CK2621" i="19"/>
  <c r="CJ2621" i="19"/>
  <c r="CL2620" i="19"/>
  <c r="CK2620" i="19"/>
  <c r="CJ2620" i="19"/>
  <c r="CL2619" i="19"/>
  <c r="CK2619" i="19"/>
  <c r="CJ2619" i="19"/>
  <c r="CL2618" i="19"/>
  <c r="CK2618" i="19"/>
  <c r="CJ2618" i="19"/>
  <c r="CL2617" i="19"/>
  <c r="CK2617" i="19"/>
  <c r="CJ2617" i="19"/>
  <c r="CL2616" i="19"/>
  <c r="CK2616" i="19"/>
  <c r="CJ2616" i="19"/>
  <c r="CL2615" i="19"/>
  <c r="CK2615" i="19"/>
  <c r="CJ2615" i="19"/>
  <c r="CL2614" i="19"/>
  <c r="CK2614" i="19"/>
  <c r="CJ2614" i="19"/>
  <c r="CL2613" i="19"/>
  <c r="CK2613" i="19"/>
  <c r="CJ2613" i="19"/>
  <c r="CL2612" i="19"/>
  <c r="CK2612" i="19"/>
  <c r="CJ2612" i="19"/>
  <c r="CL2611" i="19"/>
  <c r="CK2611" i="19"/>
  <c r="CJ2611" i="19"/>
  <c r="CL2610" i="19"/>
  <c r="CK2610" i="19"/>
  <c r="CJ2610" i="19"/>
  <c r="CL2609" i="19"/>
  <c r="CK2609" i="19"/>
  <c r="CJ2609" i="19"/>
  <c r="CL2608" i="19"/>
  <c r="CK2608" i="19"/>
  <c r="CJ2608" i="19"/>
  <c r="CL2607" i="19"/>
  <c r="CK2607" i="19"/>
  <c r="CJ2607" i="19"/>
  <c r="CL2606" i="19"/>
  <c r="CK2606" i="19"/>
  <c r="CJ2606" i="19"/>
  <c r="CL2605" i="19"/>
  <c r="CK2605" i="19"/>
  <c r="CJ2605" i="19"/>
  <c r="CL2604" i="19"/>
  <c r="CK2604" i="19"/>
  <c r="CJ2604" i="19"/>
  <c r="CL2603" i="19"/>
  <c r="CK2603" i="19"/>
  <c r="CJ2603" i="19"/>
  <c r="CL2602" i="19"/>
  <c r="CK2602" i="19"/>
  <c r="CJ2602" i="19"/>
  <c r="CL2601" i="19"/>
  <c r="CK2601" i="19"/>
  <c r="CJ2601" i="19"/>
  <c r="CL2600" i="19"/>
  <c r="CK2600" i="19"/>
  <c r="CJ2600" i="19"/>
  <c r="CL2599" i="19"/>
  <c r="CK2599" i="19"/>
  <c r="CJ2599" i="19"/>
  <c r="CL2598" i="19"/>
  <c r="CK2598" i="19"/>
  <c r="CJ2598" i="19"/>
  <c r="CL2597" i="19"/>
  <c r="CK2597" i="19"/>
  <c r="CJ2597" i="19"/>
  <c r="CL2596" i="19"/>
  <c r="CK2596" i="19"/>
  <c r="CJ2596" i="19"/>
  <c r="CL2595" i="19"/>
  <c r="CK2595" i="19"/>
  <c r="CJ2595" i="19"/>
  <c r="CL2594" i="19"/>
  <c r="CK2594" i="19"/>
  <c r="CJ2594" i="19"/>
  <c r="CL2593" i="19"/>
  <c r="CK2593" i="19"/>
  <c r="CJ2593" i="19"/>
  <c r="CL2592" i="19"/>
  <c r="CK2592" i="19"/>
  <c r="CJ2592" i="19"/>
  <c r="CL2591" i="19"/>
  <c r="CK2591" i="19"/>
  <c r="CJ2591" i="19"/>
  <c r="CL2590" i="19"/>
  <c r="CK2590" i="19"/>
  <c r="CJ2590" i="19"/>
  <c r="CL2589" i="19"/>
  <c r="CK2589" i="19"/>
  <c r="CJ2589" i="19"/>
  <c r="CL2588" i="19"/>
  <c r="CK2588" i="19"/>
  <c r="CJ2588" i="19"/>
  <c r="CL2587" i="19"/>
  <c r="CK2587" i="19"/>
  <c r="CJ2587" i="19"/>
  <c r="CL2586" i="19"/>
  <c r="CK2586" i="19"/>
  <c r="CJ2586" i="19"/>
  <c r="CL2585" i="19"/>
  <c r="CK2585" i="19"/>
  <c r="CJ2585" i="19"/>
  <c r="CL2584" i="19"/>
  <c r="CK2584" i="19"/>
  <c r="CJ2584" i="19"/>
  <c r="CL2583" i="19"/>
  <c r="CK2583" i="19"/>
  <c r="CJ2583" i="19"/>
  <c r="CL2582" i="19"/>
  <c r="CK2582" i="19"/>
  <c r="CJ2582" i="19"/>
  <c r="CL2581" i="19"/>
  <c r="CK2581" i="19"/>
  <c r="CJ2581" i="19"/>
  <c r="CL2580" i="19"/>
  <c r="CK2580" i="19"/>
  <c r="CJ2580" i="19"/>
  <c r="CL2579" i="19"/>
  <c r="CK2579" i="19"/>
  <c r="CJ2579" i="19"/>
  <c r="CL2578" i="19"/>
  <c r="CK2578" i="19"/>
  <c r="CJ2578" i="19"/>
  <c r="CL2577" i="19"/>
  <c r="CK2577" i="19"/>
  <c r="CJ2577" i="19"/>
  <c r="CL2576" i="19"/>
  <c r="CK2576" i="19"/>
  <c r="CJ2576" i="19"/>
  <c r="CL2575" i="19"/>
  <c r="CK2575" i="19"/>
  <c r="CJ2575" i="19"/>
  <c r="CL2574" i="19"/>
  <c r="CK2574" i="19"/>
  <c r="CJ2574" i="19"/>
  <c r="CL2573" i="19"/>
  <c r="CK2573" i="19"/>
  <c r="CJ2573" i="19"/>
  <c r="CL2572" i="19"/>
  <c r="CK2572" i="19"/>
  <c r="CJ2572" i="19"/>
  <c r="CL2571" i="19"/>
  <c r="CK2571" i="19"/>
  <c r="CJ2571" i="19"/>
  <c r="CL2570" i="19"/>
  <c r="CK2570" i="19"/>
  <c r="CJ2570" i="19"/>
  <c r="CL2569" i="19"/>
  <c r="CK2569" i="19"/>
  <c r="CJ2569" i="19"/>
  <c r="CL2568" i="19"/>
  <c r="CK2568" i="19"/>
  <c r="CJ2568" i="19"/>
  <c r="CL2567" i="19"/>
  <c r="CK2567" i="19"/>
  <c r="CJ2567" i="19"/>
  <c r="CL2566" i="19"/>
  <c r="CK2566" i="19"/>
  <c r="CJ2566" i="19"/>
  <c r="CL2565" i="19"/>
  <c r="CK2565" i="19"/>
  <c r="CJ2565" i="19"/>
  <c r="CL2564" i="19"/>
  <c r="CK2564" i="19"/>
  <c r="CJ2564" i="19"/>
  <c r="CL2563" i="19"/>
  <c r="CK2563" i="19"/>
  <c r="CJ2563" i="19"/>
  <c r="CL2562" i="19"/>
  <c r="CK2562" i="19"/>
  <c r="CJ2562" i="19"/>
  <c r="CL2561" i="19"/>
  <c r="CK2561" i="19"/>
  <c r="CJ2561" i="19"/>
  <c r="CL2560" i="19"/>
  <c r="CK2560" i="19"/>
  <c r="CJ2560" i="19"/>
  <c r="CL2559" i="19"/>
  <c r="CK2559" i="19"/>
  <c r="CJ2559" i="19"/>
  <c r="CL2558" i="19"/>
  <c r="CK2558" i="19"/>
  <c r="CJ2558" i="19"/>
  <c r="CL2557" i="19"/>
  <c r="CK2557" i="19"/>
  <c r="CJ2557" i="19"/>
  <c r="CL2556" i="19"/>
  <c r="CK2556" i="19"/>
  <c r="CJ2556" i="19"/>
  <c r="CL2555" i="19"/>
  <c r="CK2555" i="19"/>
  <c r="CJ2555" i="19"/>
  <c r="CL2554" i="19"/>
  <c r="CK2554" i="19"/>
  <c r="CJ2554" i="19"/>
  <c r="CL2553" i="19"/>
  <c r="CK2553" i="19"/>
  <c r="CJ2553" i="19"/>
  <c r="CL2552" i="19"/>
  <c r="CK2552" i="19"/>
  <c r="CJ2552" i="19"/>
  <c r="CL2551" i="19"/>
  <c r="CK2551" i="19"/>
  <c r="CJ2551" i="19"/>
  <c r="CL2550" i="19"/>
  <c r="CK2550" i="19"/>
  <c r="CJ2550" i="19"/>
  <c r="CL2549" i="19"/>
  <c r="CK2549" i="19"/>
  <c r="CJ2549" i="19"/>
  <c r="CL2548" i="19"/>
  <c r="CK2548" i="19"/>
  <c r="CJ2548" i="19"/>
  <c r="CL2547" i="19"/>
  <c r="CK2547" i="19"/>
  <c r="CJ2547" i="19"/>
  <c r="CL2546" i="19"/>
  <c r="CK2546" i="19"/>
  <c r="CJ2546" i="19"/>
  <c r="CL2545" i="19"/>
  <c r="CK2545" i="19"/>
  <c r="CJ2545" i="19"/>
  <c r="CL2544" i="19"/>
  <c r="CK2544" i="19"/>
  <c r="CJ2544" i="19"/>
  <c r="CL2543" i="19"/>
  <c r="CK2543" i="19"/>
  <c r="CJ2543" i="19"/>
  <c r="CL2542" i="19"/>
  <c r="CK2542" i="19"/>
  <c r="CJ2542" i="19"/>
  <c r="CL2541" i="19"/>
  <c r="CK2541" i="19"/>
  <c r="CJ2541" i="19"/>
  <c r="CL2540" i="19"/>
  <c r="CK2540" i="19"/>
  <c r="CJ2540" i="19"/>
  <c r="CL2539" i="19"/>
  <c r="CK2539" i="19"/>
  <c r="CJ2539" i="19"/>
  <c r="CL2538" i="19"/>
  <c r="CK2538" i="19"/>
  <c r="CJ2538" i="19"/>
  <c r="CL2537" i="19"/>
  <c r="CK2537" i="19"/>
  <c r="CJ2537" i="19"/>
  <c r="CL2536" i="19"/>
  <c r="CK2536" i="19"/>
  <c r="CJ2536" i="19"/>
  <c r="CL2535" i="19"/>
  <c r="CK2535" i="19"/>
  <c r="CJ2535" i="19"/>
  <c r="CL2534" i="19"/>
  <c r="CK2534" i="19"/>
  <c r="CJ2534" i="19"/>
  <c r="CL2533" i="19"/>
  <c r="CK2533" i="19"/>
  <c r="CJ2533" i="19"/>
  <c r="CL2532" i="19"/>
  <c r="CK2532" i="19"/>
  <c r="CJ2532" i="19"/>
  <c r="CL2531" i="19"/>
  <c r="CK2531" i="19"/>
  <c r="CJ2531" i="19"/>
  <c r="CL2530" i="19"/>
  <c r="CK2530" i="19"/>
  <c r="CJ2530" i="19"/>
  <c r="CL2529" i="19"/>
  <c r="CK2529" i="19"/>
  <c r="CJ2529" i="19"/>
  <c r="CL2528" i="19"/>
  <c r="CK2528" i="19"/>
  <c r="CJ2528" i="19"/>
  <c r="CL2527" i="19"/>
  <c r="CK2527" i="19"/>
  <c r="CJ2527" i="19"/>
  <c r="CL2526" i="19"/>
  <c r="CK2526" i="19"/>
  <c r="CJ2526" i="19"/>
  <c r="CL2525" i="19"/>
  <c r="CK2525" i="19"/>
  <c r="CJ2525" i="19"/>
  <c r="CL2524" i="19"/>
  <c r="CK2524" i="19"/>
  <c r="CJ2524" i="19"/>
  <c r="CL2523" i="19"/>
  <c r="CK2523" i="19"/>
  <c r="CJ2523" i="19"/>
  <c r="CL2522" i="19"/>
  <c r="CK2522" i="19"/>
  <c r="CJ2522" i="19"/>
  <c r="CL2521" i="19"/>
  <c r="CK2521" i="19"/>
  <c r="CJ2521" i="19"/>
  <c r="CL2520" i="19"/>
  <c r="CK2520" i="19"/>
  <c r="CJ2520" i="19"/>
  <c r="CL2519" i="19"/>
  <c r="CK2519" i="19"/>
  <c r="CJ2519" i="19"/>
  <c r="CL2518" i="19"/>
  <c r="CK2518" i="19"/>
  <c r="CJ2518" i="19"/>
  <c r="CL2517" i="19"/>
  <c r="CK2517" i="19"/>
  <c r="CJ2517" i="19"/>
  <c r="CL2516" i="19"/>
  <c r="CK2516" i="19"/>
  <c r="CJ2516" i="19"/>
  <c r="CL2515" i="19"/>
  <c r="CK2515" i="19"/>
  <c r="CJ2515" i="19"/>
  <c r="CL2514" i="19"/>
  <c r="CK2514" i="19"/>
  <c r="CJ2514" i="19"/>
  <c r="CL2513" i="19"/>
  <c r="CK2513" i="19"/>
  <c r="CJ2513" i="19"/>
  <c r="CL2512" i="19"/>
  <c r="CK2512" i="19"/>
  <c r="CJ2512" i="19"/>
  <c r="CL2511" i="19"/>
  <c r="CK2511" i="19"/>
  <c r="CJ2511" i="19"/>
  <c r="CL2510" i="19"/>
  <c r="CK2510" i="19"/>
  <c r="CJ2510" i="19"/>
  <c r="CL2509" i="19"/>
  <c r="CK2509" i="19"/>
  <c r="CJ2509" i="19"/>
  <c r="CL2508" i="19"/>
  <c r="CK2508" i="19"/>
  <c r="CJ2508" i="19"/>
  <c r="CL2507" i="19"/>
  <c r="CK2507" i="19"/>
  <c r="CJ2507" i="19"/>
  <c r="CL2506" i="19"/>
  <c r="CK2506" i="19"/>
  <c r="CJ2506" i="19"/>
  <c r="CL2505" i="19"/>
  <c r="CK2505" i="19"/>
  <c r="CJ2505" i="19"/>
  <c r="CL2504" i="19"/>
  <c r="CK2504" i="19"/>
  <c r="CJ2504" i="19"/>
  <c r="CL2503" i="19"/>
  <c r="CK2503" i="19"/>
  <c r="CJ2503" i="19"/>
  <c r="CL2502" i="19"/>
  <c r="CK2502" i="19"/>
  <c r="CJ2502" i="19"/>
  <c r="CL2501" i="19"/>
  <c r="CK2501" i="19"/>
  <c r="CJ2501" i="19"/>
  <c r="CL2500" i="19"/>
  <c r="CK2500" i="19"/>
  <c r="CJ2500" i="19"/>
  <c r="CL2499" i="19"/>
  <c r="CK2499" i="19"/>
  <c r="CJ2499" i="19"/>
  <c r="CL2498" i="19"/>
  <c r="CK2498" i="19"/>
  <c r="CJ2498" i="19"/>
  <c r="CL2497" i="19"/>
  <c r="CK2497" i="19"/>
  <c r="CJ2497" i="19"/>
  <c r="CL2496" i="19"/>
  <c r="CK2496" i="19"/>
  <c r="CJ2496" i="19"/>
  <c r="CL2495" i="19"/>
  <c r="CK2495" i="19"/>
  <c r="CJ2495" i="19"/>
  <c r="CL2494" i="19"/>
  <c r="CK2494" i="19"/>
  <c r="CJ2494" i="19"/>
  <c r="CL2493" i="19"/>
  <c r="CK2493" i="19"/>
  <c r="CJ2493" i="19"/>
  <c r="CL2492" i="19"/>
  <c r="CK2492" i="19"/>
  <c r="CJ2492" i="19"/>
  <c r="CL2491" i="19"/>
  <c r="CK2491" i="19"/>
  <c r="CJ2491" i="19"/>
  <c r="CL2490" i="19"/>
  <c r="CK2490" i="19"/>
  <c r="CJ2490" i="19"/>
  <c r="CL2489" i="19"/>
  <c r="CK2489" i="19"/>
  <c r="CJ2489" i="19"/>
  <c r="CL2488" i="19"/>
  <c r="CK2488" i="19"/>
  <c r="CJ2488" i="19"/>
  <c r="CL2487" i="19"/>
  <c r="CK2487" i="19"/>
  <c r="CJ2487" i="19"/>
  <c r="CL2486" i="19"/>
  <c r="CK2486" i="19"/>
  <c r="CJ2486" i="19"/>
  <c r="CL2485" i="19"/>
  <c r="CK2485" i="19"/>
  <c r="CJ2485" i="19"/>
  <c r="CL2484" i="19"/>
  <c r="CK2484" i="19"/>
  <c r="CJ2484" i="19"/>
  <c r="CL2483" i="19"/>
  <c r="CK2483" i="19"/>
  <c r="CJ2483" i="19"/>
  <c r="CL2482" i="19"/>
  <c r="CK2482" i="19"/>
  <c r="CJ2482" i="19"/>
  <c r="CL2481" i="19"/>
  <c r="CK2481" i="19"/>
  <c r="CJ2481" i="19"/>
  <c r="CL2480" i="19"/>
  <c r="CK2480" i="19"/>
  <c r="CJ2480" i="19"/>
  <c r="CL2479" i="19"/>
  <c r="CK2479" i="19"/>
  <c r="CJ2479" i="19"/>
  <c r="CL2478" i="19"/>
  <c r="CK2478" i="19"/>
  <c r="CJ2478" i="19"/>
  <c r="CL2477" i="19"/>
  <c r="CK2477" i="19"/>
  <c r="CJ2477" i="19"/>
  <c r="CL2476" i="19"/>
  <c r="CK2476" i="19"/>
  <c r="CJ2476" i="19"/>
  <c r="CL2475" i="19"/>
  <c r="CK2475" i="19"/>
  <c r="CJ2475" i="19"/>
  <c r="CL2474" i="19"/>
  <c r="CK2474" i="19"/>
  <c r="CJ2474" i="19"/>
  <c r="CL2473" i="19"/>
  <c r="CK2473" i="19"/>
  <c r="CJ2473" i="19"/>
  <c r="CL2472" i="19"/>
  <c r="CK2472" i="19"/>
  <c r="CJ2472" i="19"/>
  <c r="CL2471" i="19"/>
  <c r="CK2471" i="19"/>
  <c r="CJ2471" i="19"/>
  <c r="CL2470" i="19"/>
  <c r="CK2470" i="19"/>
  <c r="CJ2470" i="19"/>
  <c r="CL2469" i="19"/>
  <c r="CK2469" i="19"/>
  <c r="CJ2469" i="19"/>
  <c r="CL2468" i="19"/>
  <c r="CK2468" i="19"/>
  <c r="CJ2468" i="19"/>
  <c r="CL2467" i="19"/>
  <c r="CK2467" i="19"/>
  <c r="CJ2467" i="19"/>
  <c r="CL2466" i="19"/>
  <c r="CK2466" i="19"/>
  <c r="CJ2466" i="19"/>
  <c r="CL2465" i="19"/>
  <c r="CK2465" i="19"/>
  <c r="CJ2465" i="19"/>
  <c r="CL2464" i="19"/>
  <c r="CK2464" i="19"/>
  <c r="CJ2464" i="19"/>
  <c r="CL2463" i="19"/>
  <c r="CK2463" i="19"/>
  <c r="CJ2463" i="19"/>
  <c r="CL2462" i="19"/>
  <c r="CK2462" i="19"/>
  <c r="CJ2462" i="19"/>
  <c r="CL2461" i="19"/>
  <c r="CK2461" i="19"/>
  <c r="CJ2461" i="19"/>
  <c r="CL2460" i="19"/>
  <c r="CK2460" i="19"/>
  <c r="CJ2460" i="19"/>
  <c r="CL2459" i="19"/>
  <c r="CK2459" i="19"/>
  <c r="CJ2459" i="19"/>
  <c r="CL2458" i="19"/>
  <c r="CK2458" i="19"/>
  <c r="CJ2458" i="19"/>
  <c r="CL2457" i="19"/>
  <c r="CK2457" i="19"/>
  <c r="CJ2457" i="19"/>
  <c r="CL2456" i="19"/>
  <c r="CK2456" i="19"/>
  <c r="CJ2456" i="19"/>
  <c r="CL2455" i="19"/>
  <c r="CK2455" i="19"/>
  <c r="CJ2455" i="19"/>
  <c r="CL2454" i="19"/>
  <c r="CK2454" i="19"/>
  <c r="CJ2454" i="19"/>
  <c r="CL2453" i="19"/>
  <c r="CK2453" i="19"/>
  <c r="CJ2453" i="19"/>
  <c r="CL2452" i="19"/>
  <c r="CK2452" i="19"/>
  <c r="CJ2452" i="19"/>
  <c r="CL2451" i="19"/>
  <c r="CK2451" i="19"/>
  <c r="CJ2451" i="19"/>
  <c r="CL2450" i="19"/>
  <c r="CK2450" i="19"/>
  <c r="CJ2450" i="19"/>
  <c r="CL2449" i="19"/>
  <c r="CK2449" i="19"/>
  <c r="CJ2449" i="19"/>
  <c r="CL2448" i="19"/>
  <c r="CK2448" i="19"/>
  <c r="CJ2448" i="19"/>
  <c r="CL2447" i="19"/>
  <c r="CK2447" i="19"/>
  <c r="CJ2447" i="19"/>
  <c r="CL2446" i="19"/>
  <c r="CK2446" i="19"/>
  <c r="CJ2446" i="19"/>
  <c r="CL2445" i="19"/>
  <c r="CK2445" i="19"/>
  <c r="CJ2445" i="19"/>
  <c r="CL2444" i="19"/>
  <c r="CK2444" i="19"/>
  <c r="CJ2444" i="19"/>
  <c r="CL2443" i="19"/>
  <c r="CK2443" i="19"/>
  <c r="CJ2443" i="19"/>
  <c r="CL2442" i="19"/>
  <c r="CK2442" i="19"/>
  <c r="CJ2442" i="19"/>
  <c r="CL2441" i="19"/>
  <c r="CK2441" i="19"/>
  <c r="CJ2441" i="19"/>
  <c r="CL2440" i="19"/>
  <c r="CK2440" i="19"/>
  <c r="CJ2440" i="19"/>
  <c r="CL2439" i="19"/>
  <c r="CK2439" i="19"/>
  <c r="CJ2439" i="19"/>
  <c r="CL2438" i="19"/>
  <c r="CK2438" i="19"/>
  <c r="CJ2438" i="19"/>
  <c r="CL2437" i="19"/>
  <c r="CK2437" i="19"/>
  <c r="CJ2437" i="19"/>
  <c r="CL2436" i="19"/>
  <c r="CK2436" i="19"/>
  <c r="CJ2436" i="19"/>
  <c r="CL2435" i="19"/>
  <c r="CK2435" i="19"/>
  <c r="CJ2435" i="19"/>
  <c r="CL2434" i="19"/>
  <c r="CK2434" i="19"/>
  <c r="CJ2434" i="19"/>
  <c r="CL2433" i="19"/>
  <c r="CK2433" i="19"/>
  <c r="CJ2433" i="19"/>
  <c r="CL2432" i="19"/>
  <c r="CK2432" i="19"/>
  <c r="CJ2432" i="19"/>
  <c r="CL2431" i="19"/>
  <c r="CK2431" i="19"/>
  <c r="CJ2431" i="19"/>
  <c r="CL2430" i="19"/>
  <c r="CK2430" i="19"/>
  <c r="CJ2430" i="19"/>
  <c r="CL2429" i="19"/>
  <c r="CK2429" i="19"/>
  <c r="CJ2429" i="19"/>
  <c r="CL2428" i="19"/>
  <c r="CK2428" i="19"/>
  <c r="CJ2428" i="19"/>
  <c r="CL2427" i="19"/>
  <c r="CK2427" i="19"/>
  <c r="CJ2427" i="19"/>
  <c r="CL2426" i="19"/>
  <c r="CK2426" i="19"/>
  <c r="CJ2426" i="19"/>
  <c r="CL2425" i="19"/>
  <c r="CK2425" i="19"/>
  <c r="CJ2425" i="19"/>
  <c r="CL2424" i="19"/>
  <c r="CK2424" i="19"/>
  <c r="CJ2424" i="19"/>
  <c r="CL2423" i="19"/>
  <c r="CK2423" i="19"/>
  <c r="CJ2423" i="19"/>
  <c r="CL2422" i="19"/>
  <c r="CK2422" i="19"/>
  <c r="CJ2422" i="19"/>
  <c r="CL2421" i="19"/>
  <c r="CK2421" i="19"/>
  <c r="CJ2421" i="19"/>
  <c r="CL2420" i="19"/>
  <c r="CK2420" i="19"/>
  <c r="CJ2420" i="19"/>
  <c r="CL2419" i="19"/>
  <c r="CK2419" i="19"/>
  <c r="CJ2419" i="19"/>
  <c r="CL2418" i="19"/>
  <c r="CK2418" i="19"/>
  <c r="CJ2418" i="19"/>
  <c r="CL2417" i="19"/>
  <c r="CK2417" i="19"/>
  <c r="CJ2417" i="19"/>
  <c r="CL2416" i="19"/>
  <c r="CK2416" i="19"/>
  <c r="CJ2416" i="19"/>
  <c r="CL2415" i="19"/>
  <c r="CK2415" i="19"/>
  <c r="CJ2415" i="19"/>
  <c r="CL2414" i="19"/>
  <c r="CK2414" i="19"/>
  <c r="CJ2414" i="19"/>
  <c r="CL2413" i="19"/>
  <c r="CK2413" i="19"/>
  <c r="CJ2413" i="19"/>
  <c r="CL2412" i="19"/>
  <c r="CK2412" i="19"/>
  <c r="CJ2412" i="19"/>
  <c r="CL2411" i="19"/>
  <c r="CK2411" i="19"/>
  <c r="CJ2411" i="19"/>
  <c r="CL2410" i="19"/>
  <c r="CK2410" i="19"/>
  <c r="CJ2410" i="19"/>
  <c r="CL2409" i="19"/>
  <c r="CK2409" i="19"/>
  <c r="CJ2409" i="19"/>
  <c r="CL2408" i="19"/>
  <c r="CK2408" i="19"/>
  <c r="CJ2408" i="19"/>
  <c r="CL2407" i="19"/>
  <c r="CK2407" i="19"/>
  <c r="CJ2407" i="19"/>
  <c r="CL2406" i="19"/>
  <c r="CK2406" i="19"/>
  <c r="CJ2406" i="19"/>
  <c r="CL2405" i="19"/>
  <c r="CK2405" i="19"/>
  <c r="CJ2405" i="19"/>
  <c r="CL2404" i="19"/>
  <c r="CK2404" i="19"/>
  <c r="CJ2404" i="19"/>
  <c r="CL2403" i="19"/>
  <c r="CK2403" i="19"/>
  <c r="CJ2403" i="19"/>
  <c r="CL2402" i="19"/>
  <c r="CK2402" i="19"/>
  <c r="CJ2402" i="19"/>
  <c r="CL2401" i="19"/>
  <c r="CK2401" i="19"/>
  <c r="CJ2401" i="19"/>
  <c r="CL2400" i="19"/>
  <c r="CK2400" i="19"/>
  <c r="CJ2400" i="19"/>
  <c r="CL2399" i="19"/>
  <c r="CK2399" i="19"/>
  <c r="CJ2399" i="19"/>
  <c r="CL2398" i="19"/>
  <c r="CK2398" i="19"/>
  <c r="CJ2398" i="19"/>
  <c r="CL2397" i="19"/>
  <c r="CK2397" i="19"/>
  <c r="CJ2397" i="19"/>
  <c r="CL2396" i="19"/>
  <c r="CK2396" i="19"/>
  <c r="CJ2396" i="19"/>
  <c r="CL2395" i="19"/>
  <c r="CK2395" i="19"/>
  <c r="CJ2395" i="19"/>
  <c r="CL2394" i="19"/>
  <c r="CK2394" i="19"/>
  <c r="CJ2394" i="19"/>
  <c r="CL2393" i="19"/>
  <c r="CK2393" i="19"/>
  <c r="CJ2393" i="19"/>
  <c r="CL2392" i="19"/>
  <c r="CK2392" i="19"/>
  <c r="CJ2392" i="19"/>
  <c r="CL2391" i="19"/>
  <c r="CK2391" i="19"/>
  <c r="CJ2391" i="19"/>
  <c r="CL2390" i="19"/>
  <c r="CK2390" i="19"/>
  <c r="CJ2390" i="19"/>
  <c r="CL2389" i="19"/>
  <c r="CK2389" i="19"/>
  <c r="CJ2389" i="19"/>
  <c r="CL2388" i="19"/>
  <c r="CK2388" i="19"/>
  <c r="CJ2388" i="19"/>
  <c r="CL2387" i="19"/>
  <c r="CK2387" i="19"/>
  <c r="CJ2387" i="19"/>
  <c r="CL2386" i="19"/>
  <c r="CK2386" i="19"/>
  <c r="CJ2386" i="19"/>
  <c r="CL2385" i="19"/>
  <c r="CK2385" i="19"/>
  <c r="CJ2385" i="19"/>
  <c r="CL2384" i="19"/>
  <c r="CK2384" i="19"/>
  <c r="CJ2384" i="19"/>
  <c r="CL2383" i="19"/>
  <c r="CK2383" i="19"/>
  <c r="CJ2383" i="19"/>
  <c r="CL2382" i="19"/>
  <c r="CK2382" i="19"/>
  <c r="CJ2382" i="19"/>
  <c r="CL2381" i="19"/>
  <c r="CK2381" i="19"/>
  <c r="CJ2381" i="19"/>
  <c r="CL2380" i="19"/>
  <c r="CK2380" i="19"/>
  <c r="CJ2380" i="19"/>
  <c r="CL2379" i="19"/>
  <c r="CK2379" i="19"/>
  <c r="CJ2379" i="19"/>
  <c r="CL2378" i="19"/>
  <c r="CK2378" i="19"/>
  <c r="CJ2378" i="19"/>
  <c r="CL2377" i="19"/>
  <c r="CK2377" i="19"/>
  <c r="CJ2377" i="19"/>
  <c r="CL2376" i="19"/>
  <c r="CK2376" i="19"/>
  <c r="CJ2376" i="19"/>
  <c r="CL2375" i="19"/>
  <c r="CK2375" i="19"/>
  <c r="CJ2375" i="19"/>
  <c r="CL2374" i="19"/>
  <c r="CK2374" i="19"/>
  <c r="CJ2374" i="19"/>
  <c r="CL2373" i="19"/>
  <c r="CK2373" i="19"/>
  <c r="CJ2373" i="19"/>
  <c r="CL2372" i="19"/>
  <c r="CK2372" i="19"/>
  <c r="CJ2372" i="19"/>
  <c r="CL2371" i="19"/>
  <c r="CK2371" i="19"/>
  <c r="CJ2371" i="19"/>
  <c r="CL2370" i="19"/>
  <c r="CK2370" i="19"/>
  <c r="CJ2370" i="19"/>
  <c r="CL2369" i="19"/>
  <c r="CK2369" i="19"/>
  <c r="CJ2369" i="19"/>
  <c r="CL2368" i="19"/>
  <c r="CK2368" i="19"/>
  <c r="CJ2368" i="19"/>
  <c r="CL2367" i="19"/>
  <c r="CK2367" i="19"/>
  <c r="CJ2367" i="19"/>
  <c r="CL2366" i="19"/>
  <c r="CK2366" i="19"/>
  <c r="CJ2366" i="19"/>
  <c r="CL2365" i="19"/>
  <c r="CK2365" i="19"/>
  <c r="CJ2365" i="19"/>
  <c r="CL2364" i="19"/>
  <c r="CK2364" i="19"/>
  <c r="CJ2364" i="19"/>
  <c r="CL2363" i="19"/>
  <c r="CK2363" i="19"/>
  <c r="CJ2363" i="19"/>
  <c r="CL2362" i="19"/>
  <c r="CK2362" i="19"/>
  <c r="CJ2362" i="19"/>
  <c r="CL2361" i="19"/>
  <c r="CK2361" i="19"/>
  <c r="CJ2361" i="19"/>
  <c r="CL2360" i="19"/>
  <c r="CK2360" i="19"/>
  <c r="CJ2360" i="19"/>
  <c r="CL2359" i="19"/>
  <c r="CK2359" i="19"/>
  <c r="CJ2359" i="19"/>
  <c r="CL2358" i="19"/>
  <c r="CK2358" i="19"/>
  <c r="CJ2358" i="19"/>
  <c r="CL2357" i="19"/>
  <c r="CK2357" i="19"/>
  <c r="CJ2357" i="19"/>
  <c r="CL2356" i="19"/>
  <c r="CK2356" i="19"/>
  <c r="CJ2356" i="19"/>
  <c r="CL2355" i="19"/>
  <c r="CK2355" i="19"/>
  <c r="CJ2355" i="19"/>
  <c r="CL2354" i="19"/>
  <c r="CK2354" i="19"/>
  <c r="CJ2354" i="19"/>
  <c r="CL2353" i="19"/>
  <c r="CK2353" i="19"/>
  <c r="CJ2353" i="19"/>
  <c r="CL2352" i="19"/>
  <c r="CK2352" i="19"/>
  <c r="CJ2352" i="19"/>
  <c r="CL2351" i="19"/>
  <c r="CK2351" i="19"/>
  <c r="CJ2351" i="19"/>
  <c r="CL2350" i="19"/>
  <c r="CK2350" i="19"/>
  <c r="CJ2350" i="19"/>
  <c r="CL2349" i="19"/>
  <c r="CK2349" i="19"/>
  <c r="CJ2349" i="19"/>
  <c r="CL2348" i="19"/>
  <c r="CK2348" i="19"/>
  <c r="CJ2348" i="19"/>
  <c r="CL2347" i="19"/>
  <c r="CK2347" i="19"/>
  <c r="CJ2347" i="19"/>
  <c r="CL2346" i="19"/>
  <c r="CK2346" i="19"/>
  <c r="CJ2346" i="19"/>
  <c r="CL2345" i="19"/>
  <c r="CK2345" i="19"/>
  <c r="CJ2345" i="19"/>
  <c r="CL2344" i="19"/>
  <c r="CK2344" i="19"/>
  <c r="CJ2344" i="19"/>
  <c r="CL2343" i="19"/>
  <c r="CK2343" i="19"/>
  <c r="CJ2343" i="19"/>
  <c r="CL2342" i="19"/>
  <c r="CK2342" i="19"/>
  <c r="CJ2342" i="19"/>
  <c r="CL2341" i="19"/>
  <c r="CK2341" i="19"/>
  <c r="CJ2341" i="19"/>
  <c r="CL2340" i="19"/>
  <c r="CK2340" i="19"/>
  <c r="CJ2340" i="19"/>
  <c r="CL2339" i="19"/>
  <c r="CK2339" i="19"/>
  <c r="CJ2339" i="19"/>
  <c r="CL2338" i="19"/>
  <c r="CK2338" i="19"/>
  <c r="CJ2338" i="19"/>
  <c r="CL2337" i="19"/>
  <c r="CK2337" i="19"/>
  <c r="CJ2337" i="19"/>
  <c r="CL2336" i="19"/>
  <c r="CK2336" i="19"/>
  <c r="CJ2336" i="19"/>
  <c r="CL2335" i="19"/>
  <c r="CK2335" i="19"/>
  <c r="CJ2335" i="19"/>
  <c r="CL2334" i="19"/>
  <c r="CK2334" i="19"/>
  <c r="CJ2334" i="19"/>
  <c r="CL2333" i="19"/>
  <c r="CK2333" i="19"/>
  <c r="CJ2333" i="19"/>
  <c r="CL2332" i="19"/>
  <c r="CK2332" i="19"/>
  <c r="CJ2332" i="19"/>
  <c r="CL2331" i="19"/>
  <c r="CK2331" i="19"/>
  <c r="CJ2331" i="19"/>
  <c r="CL2330" i="19"/>
  <c r="CK2330" i="19"/>
  <c r="CJ2330" i="19"/>
  <c r="CL2329" i="19"/>
  <c r="CK2329" i="19"/>
  <c r="CJ2329" i="19"/>
  <c r="CL2328" i="19"/>
  <c r="CK2328" i="19"/>
  <c r="CJ2328" i="19"/>
  <c r="CL2327" i="19"/>
  <c r="CK2327" i="19"/>
  <c r="CJ2327" i="19"/>
  <c r="CL2326" i="19"/>
  <c r="CK2326" i="19"/>
  <c r="CJ2326" i="19"/>
  <c r="CL2325" i="19"/>
  <c r="CK2325" i="19"/>
  <c r="CJ2325" i="19"/>
  <c r="CL2324" i="19"/>
  <c r="CK2324" i="19"/>
  <c r="CJ2324" i="19"/>
  <c r="CL2323" i="19"/>
  <c r="CK2323" i="19"/>
  <c r="CJ2323" i="19"/>
  <c r="CL2322" i="19"/>
  <c r="CK2322" i="19"/>
  <c r="CJ2322" i="19"/>
  <c r="CL2321" i="19"/>
  <c r="CK2321" i="19"/>
  <c r="CJ2321" i="19"/>
  <c r="CL2320" i="19"/>
  <c r="CK2320" i="19"/>
  <c r="CJ2320" i="19"/>
  <c r="CL2319" i="19"/>
  <c r="CK2319" i="19"/>
  <c r="CJ2319" i="19"/>
  <c r="CL2318" i="19"/>
  <c r="CK2318" i="19"/>
  <c r="CJ2318" i="19"/>
  <c r="CL2317" i="19"/>
  <c r="CK2317" i="19"/>
  <c r="CJ2317" i="19"/>
  <c r="CL2316" i="19"/>
  <c r="CK2316" i="19"/>
  <c r="CJ2316" i="19"/>
  <c r="CL2315" i="19"/>
  <c r="CK2315" i="19"/>
  <c r="CJ2315" i="19"/>
  <c r="CL2314" i="19"/>
  <c r="CK2314" i="19"/>
  <c r="CJ2314" i="19"/>
  <c r="CL2313" i="19"/>
  <c r="CK2313" i="19"/>
  <c r="CJ2313" i="19"/>
  <c r="CL2312" i="19"/>
  <c r="CK2312" i="19"/>
  <c r="CJ2312" i="19"/>
  <c r="CL2311" i="19"/>
  <c r="CK2311" i="19"/>
  <c r="CJ2311" i="19"/>
  <c r="CL2310" i="19"/>
  <c r="CK2310" i="19"/>
  <c r="CJ2310" i="19"/>
  <c r="CL2309" i="19"/>
  <c r="CK2309" i="19"/>
  <c r="CJ2309" i="19"/>
  <c r="CL2308" i="19"/>
  <c r="CK2308" i="19"/>
  <c r="CJ2308" i="19"/>
  <c r="CL2307" i="19"/>
  <c r="CK2307" i="19"/>
  <c r="CJ2307" i="19"/>
  <c r="CL2306" i="19"/>
  <c r="CK2306" i="19"/>
  <c r="CJ2306" i="19"/>
  <c r="CL2305" i="19"/>
  <c r="CK2305" i="19"/>
  <c r="CJ2305" i="19"/>
  <c r="CL2304" i="19"/>
  <c r="CK2304" i="19"/>
  <c r="CJ2304" i="19"/>
  <c r="CL2303" i="19"/>
  <c r="CK2303" i="19"/>
  <c r="CJ2303" i="19"/>
  <c r="CL2302" i="19"/>
  <c r="CK2302" i="19"/>
  <c r="CJ2302" i="19"/>
  <c r="CL2301" i="19"/>
  <c r="CK2301" i="19"/>
  <c r="CJ2301" i="19"/>
  <c r="CL2300" i="19"/>
  <c r="CK2300" i="19"/>
  <c r="CJ2300" i="19"/>
  <c r="CL2299" i="19"/>
  <c r="CK2299" i="19"/>
  <c r="CJ2299" i="19"/>
  <c r="CL2298" i="19"/>
  <c r="CK2298" i="19"/>
  <c r="CJ2298" i="19"/>
  <c r="CL2297" i="19"/>
  <c r="CK2297" i="19"/>
  <c r="CJ2297" i="19"/>
  <c r="CL2296" i="19"/>
  <c r="CK2296" i="19"/>
  <c r="CJ2296" i="19"/>
  <c r="CL2295" i="19"/>
  <c r="CK2295" i="19"/>
  <c r="CJ2295" i="19"/>
  <c r="CL2294" i="19"/>
  <c r="CK2294" i="19"/>
  <c r="CJ2294" i="19"/>
  <c r="CL2293" i="19"/>
  <c r="CK2293" i="19"/>
  <c r="CJ2293" i="19"/>
  <c r="CL2292" i="19"/>
  <c r="CK2292" i="19"/>
  <c r="CJ2292" i="19"/>
  <c r="CL2291" i="19"/>
  <c r="CK2291" i="19"/>
  <c r="CJ2291" i="19"/>
  <c r="CL2290" i="19"/>
  <c r="CK2290" i="19"/>
  <c r="CJ2290" i="19"/>
  <c r="CL2289" i="19"/>
  <c r="CK2289" i="19"/>
  <c r="CJ2289" i="19"/>
  <c r="CL2288" i="19"/>
  <c r="CK2288" i="19"/>
  <c r="CJ2288" i="19"/>
  <c r="CL2287" i="19"/>
  <c r="CK2287" i="19"/>
  <c r="CJ2287" i="19"/>
  <c r="CL2286" i="19"/>
  <c r="CK2286" i="19"/>
  <c r="CJ2286" i="19"/>
  <c r="CL2285" i="19"/>
  <c r="CK2285" i="19"/>
  <c r="CJ2285" i="19"/>
  <c r="CL2284" i="19"/>
  <c r="CK2284" i="19"/>
  <c r="CJ2284" i="19"/>
  <c r="CL2283" i="19"/>
  <c r="CK2283" i="19"/>
  <c r="CJ2283" i="19"/>
  <c r="CL2282" i="19"/>
  <c r="CK2282" i="19"/>
  <c r="CJ2282" i="19"/>
  <c r="CL2281" i="19"/>
  <c r="CK2281" i="19"/>
  <c r="CJ2281" i="19"/>
  <c r="CL2280" i="19"/>
  <c r="CK2280" i="19"/>
  <c r="CJ2280" i="19"/>
  <c r="CL2279" i="19"/>
  <c r="CK2279" i="19"/>
  <c r="CJ2279" i="19"/>
  <c r="CL2278" i="19"/>
  <c r="CK2278" i="19"/>
  <c r="CJ2278" i="19"/>
  <c r="CL2277" i="19"/>
  <c r="CK2277" i="19"/>
  <c r="CJ2277" i="19"/>
  <c r="CL2276" i="19"/>
  <c r="CK2276" i="19"/>
  <c r="CJ2276" i="19"/>
  <c r="CL2275" i="19"/>
  <c r="CK2275" i="19"/>
  <c r="CJ2275" i="19"/>
  <c r="CL2274" i="19"/>
  <c r="CK2274" i="19"/>
  <c r="CJ2274" i="19"/>
  <c r="CL2273" i="19"/>
  <c r="CK2273" i="19"/>
  <c r="CJ2273" i="19"/>
  <c r="CL2272" i="19"/>
  <c r="CK2272" i="19"/>
  <c r="CJ2272" i="19"/>
  <c r="CL2271" i="19"/>
  <c r="CK2271" i="19"/>
  <c r="CJ2271" i="19"/>
  <c r="CL2270" i="19"/>
  <c r="CK2270" i="19"/>
  <c r="CJ2270" i="19"/>
  <c r="CL2269" i="19"/>
  <c r="CK2269" i="19"/>
  <c r="CJ2269" i="19"/>
  <c r="CL2268" i="19"/>
  <c r="CK2268" i="19"/>
  <c r="CJ2268" i="19"/>
  <c r="CL2267" i="19"/>
  <c r="CK2267" i="19"/>
  <c r="CJ2267" i="19"/>
  <c r="CL2266" i="19"/>
  <c r="CK2266" i="19"/>
  <c r="CJ2266" i="19"/>
  <c r="CL2265" i="19"/>
  <c r="CK2265" i="19"/>
  <c r="CJ2265" i="19"/>
  <c r="CL2264" i="19"/>
  <c r="CK2264" i="19"/>
  <c r="CJ2264" i="19"/>
  <c r="CL2263" i="19"/>
  <c r="CK2263" i="19"/>
  <c r="CJ2263" i="19"/>
  <c r="CL2262" i="19"/>
  <c r="CK2262" i="19"/>
  <c r="CJ2262" i="19"/>
  <c r="CL2261" i="19"/>
  <c r="CK2261" i="19"/>
  <c r="CJ2261" i="19"/>
  <c r="CL2260" i="19"/>
  <c r="CK2260" i="19"/>
  <c r="CJ2260" i="19"/>
  <c r="CL2259" i="19"/>
  <c r="CK2259" i="19"/>
  <c r="CJ2259" i="19"/>
  <c r="CL2258" i="19"/>
  <c r="CK2258" i="19"/>
  <c r="CJ2258" i="19"/>
  <c r="CL2257" i="19"/>
  <c r="CK2257" i="19"/>
  <c r="CJ2257" i="19"/>
  <c r="CL2256" i="19"/>
  <c r="CK2256" i="19"/>
  <c r="CJ2256" i="19"/>
  <c r="CL2255" i="19"/>
  <c r="CK2255" i="19"/>
  <c r="CJ2255" i="19"/>
  <c r="CL2254" i="19"/>
  <c r="CK2254" i="19"/>
  <c r="CJ2254" i="19"/>
  <c r="CL2253" i="19"/>
  <c r="CK2253" i="19"/>
  <c r="CJ2253" i="19"/>
  <c r="CL2252" i="19"/>
  <c r="CK2252" i="19"/>
  <c r="CJ2252" i="19"/>
  <c r="CL2251" i="19"/>
  <c r="CK2251" i="19"/>
  <c r="CJ2251" i="19"/>
  <c r="CL2250" i="19"/>
  <c r="CK2250" i="19"/>
  <c r="CJ2250" i="19"/>
  <c r="CL2249" i="19"/>
  <c r="CK2249" i="19"/>
  <c r="CJ2249" i="19"/>
  <c r="CL2248" i="19"/>
  <c r="CK2248" i="19"/>
  <c r="CJ2248" i="19"/>
  <c r="CL2247" i="19"/>
  <c r="CK2247" i="19"/>
  <c r="CJ2247" i="19"/>
  <c r="CL2246" i="19"/>
  <c r="CK2246" i="19"/>
  <c r="CJ2246" i="19"/>
  <c r="CL2245" i="19"/>
  <c r="CK2245" i="19"/>
  <c r="CJ2245" i="19"/>
  <c r="CL2244" i="19"/>
  <c r="CK2244" i="19"/>
  <c r="CJ2244" i="19"/>
  <c r="CL2243" i="19"/>
  <c r="CK2243" i="19"/>
  <c r="CJ2243" i="19"/>
  <c r="CL2242" i="19"/>
  <c r="CK2242" i="19"/>
  <c r="CJ2242" i="19"/>
  <c r="CL2241" i="19"/>
  <c r="CK2241" i="19"/>
  <c r="CJ2241" i="19"/>
  <c r="CL2240" i="19"/>
  <c r="CK2240" i="19"/>
  <c r="CJ2240" i="19"/>
  <c r="CL2239" i="19"/>
  <c r="CK2239" i="19"/>
  <c r="CJ2239" i="19"/>
  <c r="CL2238" i="19"/>
  <c r="CK2238" i="19"/>
  <c r="CJ2238" i="19"/>
  <c r="CL2237" i="19"/>
  <c r="CK2237" i="19"/>
  <c r="CJ2237" i="19"/>
  <c r="CL2236" i="19"/>
  <c r="CK2236" i="19"/>
  <c r="CJ2236" i="19"/>
  <c r="CL2235" i="19"/>
  <c r="CK2235" i="19"/>
  <c r="CJ2235" i="19"/>
  <c r="CL2234" i="19"/>
  <c r="CK2234" i="19"/>
  <c r="CJ2234" i="19"/>
  <c r="CL2233" i="19"/>
  <c r="CK2233" i="19"/>
  <c r="CJ2233" i="19"/>
  <c r="CL2232" i="19"/>
  <c r="CK2232" i="19"/>
  <c r="CJ2232" i="19"/>
  <c r="CL2231" i="19"/>
  <c r="CK2231" i="19"/>
  <c r="CJ2231" i="19"/>
  <c r="CL2230" i="19"/>
  <c r="CK2230" i="19"/>
  <c r="CJ2230" i="19"/>
  <c r="CL2229" i="19"/>
  <c r="CK2229" i="19"/>
  <c r="CJ2229" i="19"/>
  <c r="CL2228" i="19"/>
  <c r="CK2228" i="19"/>
  <c r="CJ2228" i="19"/>
  <c r="CL2227" i="19"/>
  <c r="CK2227" i="19"/>
  <c r="CJ2227" i="19"/>
  <c r="CL2226" i="19"/>
  <c r="CK2226" i="19"/>
  <c r="CJ2226" i="19"/>
  <c r="CL2225" i="19"/>
  <c r="CK2225" i="19"/>
  <c r="CJ2225" i="19"/>
  <c r="CL2224" i="19"/>
  <c r="CK2224" i="19"/>
  <c r="CJ2224" i="19"/>
  <c r="CL2223" i="19"/>
  <c r="CK2223" i="19"/>
  <c r="CJ2223" i="19"/>
  <c r="CL2222" i="19"/>
  <c r="CK2222" i="19"/>
  <c r="CJ2222" i="19"/>
  <c r="CL2221" i="19"/>
  <c r="CK2221" i="19"/>
  <c r="CJ2221" i="19"/>
  <c r="CL2220" i="19"/>
  <c r="CK2220" i="19"/>
  <c r="CJ2220" i="19"/>
  <c r="CL2219" i="19"/>
  <c r="CK2219" i="19"/>
  <c r="CJ2219" i="19"/>
  <c r="CL2218" i="19"/>
  <c r="CK2218" i="19"/>
  <c r="CJ2218" i="19"/>
  <c r="CL2217" i="19"/>
  <c r="CK2217" i="19"/>
  <c r="CJ2217" i="19"/>
  <c r="CL2216" i="19"/>
  <c r="CK2216" i="19"/>
  <c r="CJ2216" i="19"/>
  <c r="CL2215" i="19"/>
  <c r="CK2215" i="19"/>
  <c r="CJ2215" i="19"/>
  <c r="CL2214" i="19"/>
  <c r="CK2214" i="19"/>
  <c r="CJ2214" i="19"/>
  <c r="CL2213" i="19"/>
  <c r="CK2213" i="19"/>
  <c r="CJ2213" i="19"/>
  <c r="CL2212" i="19"/>
  <c r="CK2212" i="19"/>
  <c r="CJ2212" i="19"/>
  <c r="CL2211" i="19"/>
  <c r="CK2211" i="19"/>
  <c r="CJ2211" i="19"/>
  <c r="CL2210" i="19"/>
  <c r="CK2210" i="19"/>
  <c r="CJ2210" i="19"/>
  <c r="CL2209" i="19"/>
  <c r="CK2209" i="19"/>
  <c r="CJ2209" i="19"/>
  <c r="CL2208" i="19"/>
  <c r="CK2208" i="19"/>
  <c r="CJ2208" i="19"/>
  <c r="CL2207" i="19"/>
  <c r="CK2207" i="19"/>
  <c r="CJ2207" i="19"/>
  <c r="CL2206" i="19"/>
  <c r="CK2206" i="19"/>
  <c r="CJ2206" i="19"/>
  <c r="CL2205" i="19"/>
  <c r="CK2205" i="19"/>
  <c r="CJ2205" i="19"/>
  <c r="CL2204" i="19"/>
  <c r="CK2204" i="19"/>
  <c r="CJ2204" i="19"/>
  <c r="CL2203" i="19"/>
  <c r="CK2203" i="19"/>
  <c r="CJ2203" i="19"/>
  <c r="CL2202" i="19"/>
  <c r="CK2202" i="19"/>
  <c r="CJ2202" i="19"/>
  <c r="CL2201" i="19"/>
  <c r="CK2201" i="19"/>
  <c r="CJ2201" i="19"/>
  <c r="CL2200" i="19"/>
  <c r="CK2200" i="19"/>
  <c r="CJ2200" i="19"/>
  <c r="CL2199" i="19"/>
  <c r="CK2199" i="19"/>
  <c r="CJ2199" i="19"/>
  <c r="CL2198" i="19"/>
  <c r="CK2198" i="19"/>
  <c r="CJ2198" i="19"/>
  <c r="CL2197" i="19"/>
  <c r="CK2197" i="19"/>
  <c r="CJ2197" i="19"/>
  <c r="CL2196" i="19"/>
  <c r="CK2196" i="19"/>
  <c r="CJ2196" i="19"/>
  <c r="CL2195" i="19"/>
  <c r="CK2195" i="19"/>
  <c r="CJ2195" i="19"/>
  <c r="CL2194" i="19"/>
  <c r="CK2194" i="19"/>
  <c r="CJ2194" i="19"/>
  <c r="CL2193" i="19"/>
  <c r="CK2193" i="19"/>
  <c r="CJ2193" i="19"/>
  <c r="CL2192" i="19"/>
  <c r="CK2192" i="19"/>
  <c r="CJ2192" i="19"/>
  <c r="CL2191" i="19"/>
  <c r="CK2191" i="19"/>
  <c r="CJ2191" i="19"/>
  <c r="CL2190" i="19"/>
  <c r="CK2190" i="19"/>
  <c r="CJ2190" i="19"/>
  <c r="CL2189" i="19"/>
  <c r="CK2189" i="19"/>
  <c r="CJ2189" i="19"/>
  <c r="CL2188" i="19"/>
  <c r="CK2188" i="19"/>
  <c r="CJ2188" i="19"/>
  <c r="CL2187" i="19"/>
  <c r="CK2187" i="19"/>
  <c r="CJ2187" i="19"/>
  <c r="CL2186" i="19"/>
  <c r="CK2186" i="19"/>
  <c r="CJ2186" i="19"/>
  <c r="CL2185" i="19"/>
  <c r="CK2185" i="19"/>
  <c r="CJ2185" i="19"/>
  <c r="CL2184" i="19"/>
  <c r="CK2184" i="19"/>
  <c r="CJ2184" i="19"/>
  <c r="CL2183" i="19"/>
  <c r="CK2183" i="19"/>
  <c r="CJ2183" i="19"/>
  <c r="CL2182" i="19"/>
  <c r="CK2182" i="19"/>
  <c r="CJ2182" i="19"/>
  <c r="CL2181" i="19"/>
  <c r="CK2181" i="19"/>
  <c r="CJ2181" i="19"/>
  <c r="CL2180" i="19"/>
  <c r="CK2180" i="19"/>
  <c r="CJ2180" i="19"/>
  <c r="CL2179" i="19"/>
  <c r="CK2179" i="19"/>
  <c r="CJ2179" i="19"/>
  <c r="CL2178" i="19"/>
  <c r="CK2178" i="19"/>
  <c r="CJ2178" i="19"/>
  <c r="CL2177" i="19"/>
  <c r="CK2177" i="19"/>
  <c r="CJ2177" i="19"/>
  <c r="CL2176" i="19"/>
  <c r="CK2176" i="19"/>
  <c r="CJ2176" i="19"/>
  <c r="CL2175" i="19"/>
  <c r="CK2175" i="19"/>
  <c r="CJ2175" i="19"/>
  <c r="CL2174" i="19"/>
  <c r="CK2174" i="19"/>
  <c r="CJ2174" i="19"/>
  <c r="CL2173" i="19"/>
  <c r="CK2173" i="19"/>
  <c r="CJ2173" i="19"/>
  <c r="CL2172" i="19"/>
  <c r="CK2172" i="19"/>
  <c r="CJ2172" i="19"/>
  <c r="CL2171" i="19"/>
  <c r="CK2171" i="19"/>
  <c r="CJ2171" i="19"/>
  <c r="CL2170" i="19"/>
  <c r="CK2170" i="19"/>
  <c r="CJ2170" i="19"/>
  <c r="CL2169" i="19"/>
  <c r="CK2169" i="19"/>
  <c r="CJ2169" i="19"/>
  <c r="CL2168" i="19"/>
  <c r="CK2168" i="19"/>
  <c r="CJ2168" i="19"/>
  <c r="CL2167" i="19"/>
  <c r="CK2167" i="19"/>
  <c r="CJ2167" i="19"/>
  <c r="CL2166" i="19"/>
  <c r="CK2166" i="19"/>
  <c r="CJ2166" i="19"/>
  <c r="CL2165" i="19"/>
  <c r="CK2165" i="19"/>
  <c r="CJ2165" i="19"/>
  <c r="CL2164" i="19"/>
  <c r="CK2164" i="19"/>
  <c r="CJ2164" i="19"/>
  <c r="CL2163" i="19"/>
  <c r="CK2163" i="19"/>
  <c r="CJ2163" i="19"/>
  <c r="CL2162" i="19"/>
  <c r="CK2162" i="19"/>
  <c r="CJ2162" i="19"/>
  <c r="CL2161" i="19"/>
  <c r="CK2161" i="19"/>
  <c r="CJ2161" i="19"/>
  <c r="CL2160" i="19"/>
  <c r="CK2160" i="19"/>
  <c r="CJ2160" i="19"/>
  <c r="CL2159" i="19"/>
  <c r="CK2159" i="19"/>
  <c r="CJ2159" i="19"/>
  <c r="CL2158" i="19"/>
  <c r="CK2158" i="19"/>
  <c r="CJ2158" i="19"/>
  <c r="CL2157" i="19"/>
  <c r="CK2157" i="19"/>
  <c r="CJ2157" i="19"/>
  <c r="CL2156" i="19"/>
  <c r="CK2156" i="19"/>
  <c r="CJ2156" i="19"/>
  <c r="CL2155" i="19"/>
  <c r="CK2155" i="19"/>
  <c r="CJ2155" i="19"/>
  <c r="CL2154" i="19"/>
  <c r="CK2154" i="19"/>
  <c r="CJ2154" i="19"/>
  <c r="CL2153" i="19"/>
  <c r="CK2153" i="19"/>
  <c r="CJ2153" i="19"/>
  <c r="CL2152" i="19"/>
  <c r="CK2152" i="19"/>
  <c r="CJ2152" i="19"/>
  <c r="CL2151" i="19"/>
  <c r="CK2151" i="19"/>
  <c r="CJ2151" i="19"/>
  <c r="CL2150" i="19"/>
  <c r="CK2150" i="19"/>
  <c r="CJ2150" i="19"/>
  <c r="CL2149" i="19"/>
  <c r="CK2149" i="19"/>
  <c r="CJ2149" i="19"/>
  <c r="CL2148" i="19"/>
  <c r="CK2148" i="19"/>
  <c r="CJ2148" i="19"/>
  <c r="CL2147" i="19"/>
  <c r="CK2147" i="19"/>
  <c r="CJ2147" i="19"/>
  <c r="CL2146" i="19"/>
  <c r="CK2146" i="19"/>
  <c r="CJ2146" i="19"/>
  <c r="CL2145" i="19"/>
  <c r="CK2145" i="19"/>
  <c r="CJ2145" i="19"/>
  <c r="CL2144" i="19"/>
  <c r="CK2144" i="19"/>
  <c r="CJ2144" i="19"/>
  <c r="CL2143" i="19"/>
  <c r="CK2143" i="19"/>
  <c r="CJ2143" i="19"/>
  <c r="CL2142" i="19"/>
  <c r="CK2142" i="19"/>
  <c r="CJ2142" i="19"/>
  <c r="CL2141" i="19"/>
  <c r="CK2141" i="19"/>
  <c r="CJ2141" i="19"/>
  <c r="CL2140" i="19"/>
  <c r="CK2140" i="19"/>
  <c r="CJ2140" i="19"/>
  <c r="CL2139" i="19"/>
  <c r="CK2139" i="19"/>
  <c r="CJ2139" i="19"/>
  <c r="CL2138" i="19"/>
  <c r="CK2138" i="19"/>
  <c r="CJ2138" i="19"/>
  <c r="CL2137" i="19"/>
  <c r="CK2137" i="19"/>
  <c r="CJ2137" i="19"/>
  <c r="CL2136" i="19"/>
  <c r="CK2136" i="19"/>
  <c r="CJ2136" i="19"/>
  <c r="CL2135" i="19"/>
  <c r="CK2135" i="19"/>
  <c r="CJ2135" i="19"/>
  <c r="CL2134" i="19"/>
  <c r="CK2134" i="19"/>
  <c r="CJ2134" i="19"/>
  <c r="CL2133" i="19"/>
  <c r="CK2133" i="19"/>
  <c r="CJ2133" i="19"/>
  <c r="CL2132" i="19"/>
  <c r="CK2132" i="19"/>
  <c r="CJ2132" i="19"/>
  <c r="CL2131" i="19"/>
  <c r="CK2131" i="19"/>
  <c r="CJ2131" i="19"/>
  <c r="CL2130" i="19"/>
  <c r="CK2130" i="19"/>
  <c r="CJ2130" i="19"/>
  <c r="CL2129" i="19"/>
  <c r="CK2129" i="19"/>
  <c r="CJ2129" i="19"/>
  <c r="CL2128" i="19"/>
  <c r="CK2128" i="19"/>
  <c r="CJ2128" i="19"/>
  <c r="CL2127" i="19"/>
  <c r="CK2127" i="19"/>
  <c r="CJ2127" i="19"/>
  <c r="CL2126" i="19"/>
  <c r="CK2126" i="19"/>
  <c r="CJ2126" i="19"/>
  <c r="CL2125" i="19"/>
  <c r="CK2125" i="19"/>
  <c r="CJ2125" i="19"/>
  <c r="CL2124" i="19"/>
  <c r="CK2124" i="19"/>
  <c r="CJ2124" i="19"/>
  <c r="CL2123" i="19"/>
  <c r="CK2123" i="19"/>
  <c r="CJ2123" i="19"/>
  <c r="CL2122" i="19"/>
  <c r="CK2122" i="19"/>
  <c r="CJ2122" i="19"/>
  <c r="CL2121" i="19"/>
  <c r="CK2121" i="19"/>
  <c r="CJ2121" i="19"/>
  <c r="CL2120" i="19"/>
  <c r="CK2120" i="19"/>
  <c r="CJ2120" i="19"/>
  <c r="CL2119" i="19"/>
  <c r="CK2119" i="19"/>
  <c r="CJ2119" i="19"/>
  <c r="CL2118" i="19"/>
  <c r="CK2118" i="19"/>
  <c r="CJ2118" i="19"/>
  <c r="CL2117" i="19"/>
  <c r="CK2117" i="19"/>
  <c r="CJ2117" i="19"/>
  <c r="CL2116" i="19"/>
  <c r="CK2116" i="19"/>
  <c r="CJ2116" i="19"/>
  <c r="CL2115" i="19"/>
  <c r="CK2115" i="19"/>
  <c r="CJ2115" i="19"/>
  <c r="CL2114" i="19"/>
  <c r="CK2114" i="19"/>
  <c r="CJ2114" i="19"/>
  <c r="CL2113" i="19"/>
  <c r="CK2113" i="19"/>
  <c r="CJ2113" i="19"/>
  <c r="CL2112" i="19"/>
  <c r="CK2112" i="19"/>
  <c r="CJ2112" i="19"/>
  <c r="CL2111" i="19"/>
  <c r="CK2111" i="19"/>
  <c r="CJ2111" i="19"/>
  <c r="CL2110" i="19"/>
  <c r="CK2110" i="19"/>
  <c r="CJ2110" i="19"/>
  <c r="CL2109" i="19"/>
  <c r="CK2109" i="19"/>
  <c r="CJ2109" i="19"/>
  <c r="CL2108" i="19"/>
  <c r="CK2108" i="19"/>
  <c r="CJ2108" i="19"/>
  <c r="CL2107" i="19"/>
  <c r="CK2107" i="19"/>
  <c r="CJ2107" i="19"/>
  <c r="CL2106" i="19"/>
  <c r="CK2106" i="19"/>
  <c r="CJ2106" i="19"/>
  <c r="CL2105" i="19"/>
  <c r="CK2105" i="19"/>
  <c r="CJ2105" i="19"/>
  <c r="CL2104" i="19"/>
  <c r="CK2104" i="19"/>
  <c r="CJ2104" i="19"/>
  <c r="CL2103" i="19"/>
  <c r="CK2103" i="19"/>
  <c r="CJ2103" i="19"/>
  <c r="CL2102" i="19"/>
  <c r="CK2102" i="19"/>
  <c r="CJ2102" i="19"/>
  <c r="CL2101" i="19"/>
  <c r="CK2101" i="19"/>
  <c r="CJ2101" i="19"/>
  <c r="CL2100" i="19"/>
  <c r="CK2100" i="19"/>
  <c r="CJ2100" i="19"/>
  <c r="CL2099" i="19"/>
  <c r="CK2099" i="19"/>
  <c r="CJ2099" i="19"/>
  <c r="CL2098" i="19"/>
  <c r="CK2098" i="19"/>
  <c r="CJ2098" i="19"/>
  <c r="CL2097" i="19"/>
  <c r="CK2097" i="19"/>
  <c r="CJ2097" i="19"/>
  <c r="CL2096" i="19"/>
  <c r="CK2096" i="19"/>
  <c r="CJ2096" i="19"/>
  <c r="CL2095" i="19"/>
  <c r="CK2095" i="19"/>
  <c r="CJ2095" i="19"/>
  <c r="CL2094" i="19"/>
  <c r="CK2094" i="19"/>
  <c r="CJ2094" i="19"/>
  <c r="CL2093" i="19"/>
  <c r="CK2093" i="19"/>
  <c r="CJ2093" i="19"/>
  <c r="CL2092" i="19"/>
  <c r="CK2092" i="19"/>
  <c r="CJ2092" i="19"/>
  <c r="CL2091" i="19"/>
  <c r="CK2091" i="19"/>
  <c r="CJ2091" i="19"/>
  <c r="CL2090" i="19"/>
  <c r="CK2090" i="19"/>
  <c r="CJ2090" i="19"/>
  <c r="CL2089" i="19"/>
  <c r="CK2089" i="19"/>
  <c r="CJ2089" i="19"/>
  <c r="CL2088" i="19"/>
  <c r="CK2088" i="19"/>
  <c r="CJ2088" i="19"/>
  <c r="CL2087" i="19"/>
  <c r="CK2087" i="19"/>
  <c r="CJ2087" i="19"/>
  <c r="CL2086" i="19"/>
  <c r="CK2086" i="19"/>
  <c r="CJ2086" i="19"/>
  <c r="CL2085" i="19"/>
  <c r="CK2085" i="19"/>
  <c r="CJ2085" i="19"/>
  <c r="CL2084" i="19"/>
  <c r="CK2084" i="19"/>
  <c r="CJ2084" i="19"/>
  <c r="CL2083" i="19"/>
  <c r="CK2083" i="19"/>
  <c r="CJ2083" i="19"/>
  <c r="CL2082" i="19"/>
  <c r="CK2082" i="19"/>
  <c r="CJ2082" i="19"/>
  <c r="CL2081" i="19"/>
  <c r="CK2081" i="19"/>
  <c r="CJ2081" i="19"/>
  <c r="CL2080" i="19"/>
  <c r="CK2080" i="19"/>
  <c r="CJ2080" i="19"/>
  <c r="CL2079" i="19"/>
  <c r="CK2079" i="19"/>
  <c r="CJ2079" i="19"/>
  <c r="CL2078" i="19"/>
  <c r="CK2078" i="19"/>
  <c r="CJ2078" i="19"/>
  <c r="CL2077" i="19"/>
  <c r="CK2077" i="19"/>
  <c r="CJ2077" i="19"/>
  <c r="CL2076" i="19"/>
  <c r="CK2076" i="19"/>
  <c r="CJ2076" i="19"/>
  <c r="CL2075" i="19"/>
  <c r="CK2075" i="19"/>
  <c r="CJ2075" i="19"/>
  <c r="CL2074" i="19"/>
  <c r="CK2074" i="19"/>
  <c r="CJ2074" i="19"/>
  <c r="CL2073" i="19"/>
  <c r="CK2073" i="19"/>
  <c r="CJ2073" i="19"/>
  <c r="CL2072" i="19"/>
  <c r="CK2072" i="19"/>
  <c r="CJ2072" i="19"/>
  <c r="CL2071" i="19"/>
  <c r="CK2071" i="19"/>
  <c r="CJ2071" i="19"/>
  <c r="CL2070" i="19"/>
  <c r="CK2070" i="19"/>
  <c r="CJ2070" i="19"/>
  <c r="CL2069" i="19"/>
  <c r="CK2069" i="19"/>
  <c r="CJ2069" i="19"/>
  <c r="CL2068" i="19"/>
  <c r="CK2068" i="19"/>
  <c r="CJ2068" i="19"/>
  <c r="CL2067" i="19"/>
  <c r="CK2067" i="19"/>
  <c r="CJ2067" i="19"/>
  <c r="CL2066" i="19"/>
  <c r="CK2066" i="19"/>
  <c r="CJ2066" i="19"/>
  <c r="CL2065" i="19"/>
  <c r="CK2065" i="19"/>
  <c r="CJ2065" i="19"/>
  <c r="CL2064" i="19"/>
  <c r="CK2064" i="19"/>
  <c r="CJ2064" i="19"/>
  <c r="CL2063" i="19"/>
  <c r="CK2063" i="19"/>
  <c r="CJ2063" i="19"/>
  <c r="CL2062" i="19"/>
  <c r="CK2062" i="19"/>
  <c r="CJ2062" i="19"/>
  <c r="CL2061" i="19"/>
  <c r="CK2061" i="19"/>
  <c r="CJ2061" i="19"/>
  <c r="CL2060" i="19"/>
  <c r="CK2060" i="19"/>
  <c r="CJ2060" i="19"/>
  <c r="CL2059" i="19"/>
  <c r="CK2059" i="19"/>
  <c r="CJ2059" i="19"/>
  <c r="CL2058" i="19"/>
  <c r="CK2058" i="19"/>
  <c r="CJ2058" i="19"/>
  <c r="CL2057" i="19"/>
  <c r="CK2057" i="19"/>
  <c r="CJ2057" i="19"/>
  <c r="CL2056" i="19"/>
  <c r="CK2056" i="19"/>
  <c r="CJ2056" i="19"/>
  <c r="CL2055" i="19"/>
  <c r="CK2055" i="19"/>
  <c r="CJ2055" i="19"/>
  <c r="CL2054" i="19"/>
  <c r="CK2054" i="19"/>
  <c r="CJ2054" i="19"/>
  <c r="CL2053" i="19"/>
  <c r="CK2053" i="19"/>
  <c r="CJ2053" i="19"/>
  <c r="CL2052" i="19"/>
  <c r="CK2052" i="19"/>
  <c r="CJ2052" i="19"/>
  <c r="CL2051" i="19"/>
  <c r="CK2051" i="19"/>
  <c r="CJ2051" i="19"/>
  <c r="CL2050" i="19"/>
  <c r="CK2050" i="19"/>
  <c r="CJ2050" i="19"/>
  <c r="CL2049" i="19"/>
  <c r="CK2049" i="19"/>
  <c r="CJ2049" i="19"/>
  <c r="CL2048" i="19"/>
  <c r="CK2048" i="19"/>
  <c r="CJ2048" i="19"/>
  <c r="CL2047" i="19"/>
  <c r="CK2047" i="19"/>
  <c r="CJ2047" i="19"/>
  <c r="CL2046" i="19"/>
  <c r="CK2046" i="19"/>
  <c r="CJ2046" i="19"/>
  <c r="CL2045" i="19"/>
  <c r="CK2045" i="19"/>
  <c r="CJ2045" i="19"/>
  <c r="CL2044" i="19"/>
  <c r="CK2044" i="19"/>
  <c r="CJ2044" i="19"/>
  <c r="CL2043" i="19"/>
  <c r="CK2043" i="19"/>
  <c r="CJ2043" i="19"/>
  <c r="CL2042" i="19"/>
  <c r="CK2042" i="19"/>
  <c r="CJ2042" i="19"/>
  <c r="CL2041" i="19"/>
  <c r="CK2041" i="19"/>
  <c r="CJ2041" i="19"/>
  <c r="CL2040" i="19"/>
  <c r="CK2040" i="19"/>
  <c r="CJ2040" i="19"/>
  <c r="CL2039" i="19"/>
  <c r="CK2039" i="19"/>
  <c r="CJ2039" i="19"/>
  <c r="CL2038" i="19"/>
  <c r="CK2038" i="19"/>
  <c r="CJ2038" i="19"/>
  <c r="CL2037" i="19"/>
  <c r="CK2037" i="19"/>
  <c r="CJ2037" i="19"/>
  <c r="CL2036" i="19"/>
  <c r="CK2036" i="19"/>
  <c r="CJ2036" i="19"/>
  <c r="CL2035" i="19"/>
  <c r="CK2035" i="19"/>
  <c r="CJ2035" i="19"/>
  <c r="CL2034" i="19"/>
  <c r="CK2034" i="19"/>
  <c r="CJ2034" i="19"/>
  <c r="CL2033" i="19"/>
  <c r="CK2033" i="19"/>
  <c r="CJ2033" i="19"/>
  <c r="CL2032" i="19"/>
  <c r="CK2032" i="19"/>
  <c r="CJ2032" i="19"/>
  <c r="CL2031" i="19"/>
  <c r="CK2031" i="19"/>
  <c r="CJ2031" i="19"/>
  <c r="CL2030" i="19"/>
  <c r="CK2030" i="19"/>
  <c r="CJ2030" i="19"/>
  <c r="CL2029" i="19"/>
  <c r="CK2029" i="19"/>
  <c r="CJ2029" i="19"/>
  <c r="CL2028" i="19"/>
  <c r="CK2028" i="19"/>
  <c r="CJ2028" i="19"/>
  <c r="CL2027" i="19"/>
  <c r="CK2027" i="19"/>
  <c r="CJ2027" i="19"/>
  <c r="CL2026" i="19"/>
  <c r="CK2026" i="19"/>
  <c r="CJ2026" i="19"/>
  <c r="CL2025" i="19"/>
  <c r="CK2025" i="19"/>
  <c r="CJ2025" i="19"/>
  <c r="CL2024" i="19"/>
  <c r="CK2024" i="19"/>
  <c r="CJ2024" i="19"/>
  <c r="CL2023" i="19"/>
  <c r="CK2023" i="19"/>
  <c r="CJ2023" i="19"/>
  <c r="CL2022" i="19"/>
  <c r="CK2022" i="19"/>
  <c r="CJ2022" i="19"/>
  <c r="CL2021" i="19"/>
  <c r="CK2021" i="19"/>
  <c r="CJ2021" i="19"/>
  <c r="CL2020" i="19"/>
  <c r="CK2020" i="19"/>
  <c r="CJ2020" i="19"/>
  <c r="CL2019" i="19"/>
  <c r="CK2019" i="19"/>
  <c r="CJ2019" i="19"/>
  <c r="CL2018" i="19"/>
  <c r="CK2018" i="19"/>
  <c r="CJ2018" i="19"/>
  <c r="CL2017" i="19"/>
  <c r="CK2017" i="19"/>
  <c r="CJ2017" i="19"/>
  <c r="CL2016" i="19"/>
  <c r="CK2016" i="19"/>
  <c r="CJ2016" i="19"/>
  <c r="CL2015" i="19"/>
  <c r="CK2015" i="19"/>
  <c r="CJ2015" i="19"/>
  <c r="CL2014" i="19"/>
  <c r="CK2014" i="19"/>
  <c r="CJ2014" i="19"/>
  <c r="CL2013" i="19"/>
  <c r="CK2013" i="19"/>
  <c r="CJ2013" i="19"/>
  <c r="CL2012" i="19"/>
  <c r="CK2012" i="19"/>
  <c r="CJ2012" i="19"/>
  <c r="CL2011" i="19"/>
  <c r="CK2011" i="19"/>
  <c r="CJ2011" i="19"/>
  <c r="CL2010" i="19"/>
  <c r="CK2010" i="19"/>
  <c r="CJ2010" i="19"/>
  <c r="CL2009" i="19"/>
  <c r="CK2009" i="19"/>
  <c r="CJ2009" i="19"/>
  <c r="CL2008" i="19"/>
  <c r="CK2008" i="19"/>
  <c r="CJ2008" i="19"/>
  <c r="CL2007" i="19"/>
  <c r="CK2007" i="19"/>
  <c r="CJ2007" i="19"/>
  <c r="CL2006" i="19"/>
  <c r="CK2006" i="19"/>
  <c r="CJ2006" i="19"/>
  <c r="CL2005" i="19"/>
  <c r="CK2005" i="19"/>
  <c r="CJ2005" i="19"/>
  <c r="CL2004" i="19"/>
  <c r="CK2004" i="19"/>
  <c r="CJ2004" i="19"/>
  <c r="CL2003" i="19"/>
  <c r="CK2003" i="19"/>
  <c r="CJ2003" i="19"/>
  <c r="CL2002" i="19"/>
  <c r="CK2002" i="19"/>
  <c r="CJ2002" i="19"/>
  <c r="CL2001" i="19"/>
  <c r="CK2001" i="19"/>
  <c r="CJ2001" i="19"/>
  <c r="CL2000" i="19"/>
  <c r="CK2000" i="19"/>
  <c r="CJ2000" i="19"/>
  <c r="CL1999" i="19"/>
  <c r="CK1999" i="19"/>
  <c r="CJ1999" i="19"/>
  <c r="CL1998" i="19"/>
  <c r="CK1998" i="19"/>
  <c r="CJ1998" i="19"/>
  <c r="CL1997" i="19"/>
  <c r="CK1997" i="19"/>
  <c r="CJ1997" i="19"/>
  <c r="CL1996" i="19"/>
  <c r="CK1996" i="19"/>
  <c r="CJ1996" i="19"/>
  <c r="CL1995" i="19"/>
  <c r="CK1995" i="19"/>
  <c r="CJ1995" i="19"/>
  <c r="CL1994" i="19"/>
  <c r="CK1994" i="19"/>
  <c r="CJ1994" i="19"/>
  <c r="CL1993" i="19"/>
  <c r="CK1993" i="19"/>
  <c r="CJ1993" i="19"/>
  <c r="CL1992" i="19"/>
  <c r="CK1992" i="19"/>
  <c r="CJ1992" i="19"/>
  <c r="CL1991" i="19"/>
  <c r="CK1991" i="19"/>
  <c r="CJ1991" i="19"/>
  <c r="CL1990" i="19"/>
  <c r="CK1990" i="19"/>
  <c r="CJ1990" i="19"/>
  <c r="CL1989" i="19"/>
  <c r="CK1989" i="19"/>
  <c r="CJ1989" i="19"/>
  <c r="CL1988" i="19"/>
  <c r="CK1988" i="19"/>
  <c r="CJ1988" i="19"/>
  <c r="CL1987" i="19"/>
  <c r="CK1987" i="19"/>
  <c r="CJ1987" i="19"/>
  <c r="CL1986" i="19"/>
  <c r="CK1986" i="19"/>
  <c r="CJ1986" i="19"/>
  <c r="CL1985" i="19"/>
  <c r="CK1985" i="19"/>
  <c r="CJ1985" i="19"/>
  <c r="CL1984" i="19"/>
  <c r="CK1984" i="19"/>
  <c r="CJ1984" i="19"/>
  <c r="CL1983" i="19"/>
  <c r="CK1983" i="19"/>
  <c r="CJ1983" i="19"/>
  <c r="CL1982" i="19"/>
  <c r="CK1982" i="19"/>
  <c r="CJ1982" i="19"/>
  <c r="CL1981" i="19"/>
  <c r="CK1981" i="19"/>
  <c r="CJ1981" i="19"/>
  <c r="CL1980" i="19"/>
  <c r="CK1980" i="19"/>
  <c r="CJ1980" i="19"/>
  <c r="CL1979" i="19"/>
  <c r="CK1979" i="19"/>
  <c r="CJ1979" i="19"/>
  <c r="CL1978" i="19"/>
  <c r="CK1978" i="19"/>
  <c r="CJ1978" i="19"/>
  <c r="CL1977" i="19"/>
  <c r="CK1977" i="19"/>
  <c r="CJ1977" i="19"/>
  <c r="CL1976" i="19"/>
  <c r="CK1976" i="19"/>
  <c r="CJ1976" i="19"/>
  <c r="CL1975" i="19"/>
  <c r="CK1975" i="19"/>
  <c r="CJ1975" i="19"/>
  <c r="CL1974" i="19"/>
  <c r="CK1974" i="19"/>
  <c r="CJ1974" i="19"/>
  <c r="CL1973" i="19"/>
  <c r="CK1973" i="19"/>
  <c r="CJ1973" i="19"/>
  <c r="CL1972" i="19"/>
  <c r="CK1972" i="19"/>
  <c r="CJ1972" i="19"/>
  <c r="CL1971" i="19"/>
  <c r="CK1971" i="19"/>
  <c r="CJ1971" i="19"/>
  <c r="CL1970" i="19"/>
  <c r="CK1970" i="19"/>
  <c r="CJ1970" i="19"/>
  <c r="CL1969" i="19"/>
  <c r="CK1969" i="19"/>
  <c r="CJ1969" i="19"/>
  <c r="CL1968" i="19"/>
  <c r="CK1968" i="19"/>
  <c r="CJ1968" i="19"/>
  <c r="CL1967" i="19"/>
  <c r="CK1967" i="19"/>
  <c r="CJ1967" i="19"/>
  <c r="CL1966" i="19"/>
  <c r="CK1966" i="19"/>
  <c r="CJ1966" i="19"/>
  <c r="CL1965" i="19"/>
  <c r="CK1965" i="19"/>
  <c r="CJ1965" i="19"/>
  <c r="CL1964" i="19"/>
  <c r="CK1964" i="19"/>
  <c r="CJ1964" i="19"/>
  <c r="CL1963" i="19"/>
  <c r="CK1963" i="19"/>
  <c r="CJ1963" i="19"/>
  <c r="CL1962" i="19"/>
  <c r="CK1962" i="19"/>
  <c r="CJ1962" i="19"/>
  <c r="CL1961" i="19"/>
  <c r="CK1961" i="19"/>
  <c r="CJ1961" i="19"/>
  <c r="CL1960" i="19"/>
  <c r="CK1960" i="19"/>
  <c r="CJ1960" i="19"/>
  <c r="CL1959" i="19"/>
  <c r="CK1959" i="19"/>
  <c r="CJ1959" i="19"/>
  <c r="CL1958" i="19"/>
  <c r="CK1958" i="19"/>
  <c r="CJ1958" i="19"/>
  <c r="CL1957" i="19"/>
  <c r="CK1957" i="19"/>
  <c r="CJ1957" i="19"/>
  <c r="CL1956" i="19"/>
  <c r="CK1956" i="19"/>
  <c r="CJ1956" i="19"/>
  <c r="CL1955" i="19"/>
  <c r="CK1955" i="19"/>
  <c r="CJ1955" i="19"/>
  <c r="CL1954" i="19"/>
  <c r="CK1954" i="19"/>
  <c r="CJ1954" i="19"/>
  <c r="CL1953" i="19"/>
  <c r="CK1953" i="19"/>
  <c r="CJ1953" i="19"/>
  <c r="CL1952" i="19"/>
  <c r="CK1952" i="19"/>
  <c r="CJ1952" i="19"/>
  <c r="CL1951" i="19"/>
  <c r="CK1951" i="19"/>
  <c r="CJ1951" i="19"/>
  <c r="CL1950" i="19"/>
  <c r="CK1950" i="19"/>
  <c r="CJ1950" i="19"/>
  <c r="CL1949" i="19"/>
  <c r="CK1949" i="19"/>
  <c r="CJ1949" i="19"/>
  <c r="CL1948" i="19"/>
  <c r="CK1948" i="19"/>
  <c r="CJ1948" i="19"/>
  <c r="CL1947" i="19"/>
  <c r="CK1947" i="19"/>
  <c r="CJ1947" i="19"/>
  <c r="CL1946" i="19"/>
  <c r="CK1946" i="19"/>
  <c r="CJ1946" i="19"/>
  <c r="CL1945" i="19"/>
  <c r="CK1945" i="19"/>
  <c r="CJ1945" i="19"/>
  <c r="CL1944" i="19"/>
  <c r="CK1944" i="19"/>
  <c r="CJ1944" i="19"/>
  <c r="CL1943" i="19"/>
  <c r="CK1943" i="19"/>
  <c r="CJ1943" i="19"/>
  <c r="CL1942" i="19"/>
  <c r="CK1942" i="19"/>
  <c r="CJ1942" i="19"/>
  <c r="CL1941" i="19"/>
  <c r="CK1941" i="19"/>
  <c r="CJ1941" i="19"/>
  <c r="CL1940" i="19"/>
  <c r="CK1940" i="19"/>
  <c r="CJ1940" i="19"/>
  <c r="CL1939" i="19"/>
  <c r="CK1939" i="19"/>
  <c r="CJ1939" i="19"/>
  <c r="CL1938" i="19"/>
  <c r="CK1938" i="19"/>
  <c r="CJ1938" i="19"/>
  <c r="CL1937" i="19"/>
  <c r="CK1937" i="19"/>
  <c r="CJ1937" i="19"/>
  <c r="CL1936" i="19"/>
  <c r="CK1936" i="19"/>
  <c r="CJ1936" i="19"/>
  <c r="CL1935" i="19"/>
  <c r="CK1935" i="19"/>
  <c r="CJ1935" i="19"/>
  <c r="CL1934" i="19"/>
  <c r="CK1934" i="19"/>
  <c r="CJ1934" i="19"/>
  <c r="CL1933" i="19"/>
  <c r="CK1933" i="19"/>
  <c r="CJ1933" i="19"/>
  <c r="CL1932" i="19"/>
  <c r="CK1932" i="19"/>
  <c r="CJ1932" i="19"/>
  <c r="CL1931" i="19"/>
  <c r="CK1931" i="19"/>
  <c r="CJ1931" i="19"/>
  <c r="CL1930" i="19"/>
  <c r="CK1930" i="19"/>
  <c r="CJ1930" i="19"/>
  <c r="CL1929" i="19"/>
  <c r="CK1929" i="19"/>
  <c r="CJ1929" i="19"/>
  <c r="CL1928" i="19"/>
  <c r="CK1928" i="19"/>
  <c r="CJ1928" i="19"/>
  <c r="CL1927" i="19"/>
  <c r="CK1927" i="19"/>
  <c r="CJ1927" i="19"/>
  <c r="CL1926" i="19"/>
  <c r="CK1926" i="19"/>
  <c r="CJ1926" i="19"/>
  <c r="CL1925" i="19"/>
  <c r="CK1925" i="19"/>
  <c r="CJ1925" i="19"/>
  <c r="CL1924" i="19"/>
  <c r="CK1924" i="19"/>
  <c r="CJ1924" i="19"/>
  <c r="CL1923" i="19"/>
  <c r="CK1923" i="19"/>
  <c r="CJ1923" i="19"/>
  <c r="CL1922" i="19"/>
  <c r="CK1922" i="19"/>
  <c r="CJ1922" i="19"/>
  <c r="CL1921" i="19"/>
  <c r="CK1921" i="19"/>
  <c r="CJ1921" i="19"/>
  <c r="CL1920" i="19"/>
  <c r="CK1920" i="19"/>
  <c r="CJ1920" i="19"/>
  <c r="CL1919" i="19"/>
  <c r="CK1919" i="19"/>
  <c r="CJ1919" i="19"/>
  <c r="CL1918" i="19"/>
  <c r="CK1918" i="19"/>
  <c r="CJ1918" i="19"/>
  <c r="CL1917" i="19"/>
  <c r="CK1917" i="19"/>
  <c r="CJ1917" i="19"/>
  <c r="CL1916" i="19"/>
  <c r="CK1916" i="19"/>
  <c r="CJ1916" i="19"/>
  <c r="CL1915" i="19"/>
  <c r="CK1915" i="19"/>
  <c r="CJ1915" i="19"/>
  <c r="CL1914" i="19"/>
  <c r="CK1914" i="19"/>
  <c r="CJ1914" i="19"/>
  <c r="CL1913" i="19"/>
  <c r="CK1913" i="19"/>
  <c r="CJ1913" i="19"/>
  <c r="CL1912" i="19"/>
  <c r="CK1912" i="19"/>
  <c r="CJ1912" i="19"/>
  <c r="CL1911" i="19"/>
  <c r="CK1911" i="19"/>
  <c r="CJ1911" i="19"/>
  <c r="CL1910" i="19"/>
  <c r="CK1910" i="19"/>
  <c r="CJ1910" i="19"/>
  <c r="CL1909" i="19"/>
  <c r="CK1909" i="19"/>
  <c r="CJ1909" i="19"/>
  <c r="CL1908" i="19"/>
  <c r="CK1908" i="19"/>
  <c r="CJ1908" i="19"/>
  <c r="CL1907" i="19"/>
  <c r="CK1907" i="19"/>
  <c r="CJ1907" i="19"/>
  <c r="CL1906" i="19"/>
  <c r="CK1906" i="19"/>
  <c r="CJ1906" i="19"/>
  <c r="CL1905" i="19"/>
  <c r="CK1905" i="19"/>
  <c r="CJ1905" i="19"/>
  <c r="CL1904" i="19"/>
  <c r="CK1904" i="19"/>
  <c r="CJ1904" i="19"/>
  <c r="CL1903" i="19"/>
  <c r="CK1903" i="19"/>
  <c r="CJ1903" i="19"/>
  <c r="CL1902" i="19"/>
  <c r="CK1902" i="19"/>
  <c r="CJ1902" i="19"/>
  <c r="CL1901" i="19"/>
  <c r="CK1901" i="19"/>
  <c r="CJ1901" i="19"/>
  <c r="CL1900" i="19"/>
  <c r="CK1900" i="19"/>
  <c r="CJ1900" i="19"/>
  <c r="CL1899" i="19"/>
  <c r="CK1899" i="19"/>
  <c r="CJ1899" i="19"/>
  <c r="CL1898" i="19"/>
  <c r="CK1898" i="19"/>
  <c r="CJ1898" i="19"/>
  <c r="CL1897" i="19"/>
  <c r="CK1897" i="19"/>
  <c r="CJ1897" i="19"/>
  <c r="CL1896" i="19"/>
  <c r="CK1896" i="19"/>
  <c r="CJ1896" i="19"/>
  <c r="CL1895" i="19"/>
  <c r="CK1895" i="19"/>
  <c r="CJ1895" i="19"/>
  <c r="CL1894" i="19"/>
  <c r="CK1894" i="19"/>
  <c r="CJ1894" i="19"/>
  <c r="CL1893" i="19"/>
  <c r="CK1893" i="19"/>
  <c r="CJ1893" i="19"/>
  <c r="CL1892" i="19"/>
  <c r="CK1892" i="19"/>
  <c r="CJ1892" i="19"/>
  <c r="CL1891" i="19"/>
  <c r="CK1891" i="19"/>
  <c r="CJ1891" i="19"/>
  <c r="CL1890" i="19"/>
  <c r="CK1890" i="19"/>
  <c r="CJ1890" i="19"/>
  <c r="CL1889" i="19"/>
  <c r="CK1889" i="19"/>
  <c r="CJ1889" i="19"/>
  <c r="CL1888" i="19"/>
  <c r="CK1888" i="19"/>
  <c r="CJ1888" i="19"/>
  <c r="CL1887" i="19"/>
  <c r="CK1887" i="19"/>
  <c r="CJ1887" i="19"/>
  <c r="CL1886" i="19"/>
  <c r="CK1886" i="19"/>
  <c r="CJ1886" i="19"/>
  <c r="CL1885" i="19"/>
  <c r="CK1885" i="19"/>
  <c r="CJ1885" i="19"/>
  <c r="CL1884" i="19"/>
  <c r="CK1884" i="19"/>
  <c r="CJ1884" i="19"/>
  <c r="CL1883" i="19"/>
  <c r="CK1883" i="19"/>
  <c r="CJ1883" i="19"/>
  <c r="CL1882" i="19"/>
  <c r="CK1882" i="19"/>
  <c r="CJ1882" i="19"/>
  <c r="CL1881" i="19"/>
  <c r="CK1881" i="19"/>
  <c r="CJ1881" i="19"/>
  <c r="CL1880" i="19"/>
  <c r="CK1880" i="19"/>
  <c r="CJ1880" i="19"/>
  <c r="CL1879" i="19"/>
  <c r="CK1879" i="19"/>
  <c r="CJ1879" i="19"/>
  <c r="CL1878" i="19"/>
  <c r="CK1878" i="19"/>
  <c r="CJ1878" i="19"/>
  <c r="CL1877" i="19"/>
  <c r="CK1877" i="19"/>
  <c r="CJ1877" i="19"/>
  <c r="CL1876" i="19"/>
  <c r="CK1876" i="19"/>
  <c r="CJ1876" i="19"/>
  <c r="CL1875" i="19"/>
  <c r="CK1875" i="19"/>
  <c r="CJ1875" i="19"/>
  <c r="CL1874" i="19"/>
  <c r="CK1874" i="19"/>
  <c r="CJ1874" i="19"/>
  <c r="CL1873" i="19"/>
  <c r="CK1873" i="19"/>
  <c r="CJ1873" i="19"/>
  <c r="CL1872" i="19"/>
  <c r="CK1872" i="19"/>
  <c r="CJ1872" i="19"/>
  <c r="CL1871" i="19"/>
  <c r="CK1871" i="19"/>
  <c r="CJ1871" i="19"/>
  <c r="CL1870" i="19"/>
  <c r="CK1870" i="19"/>
  <c r="CJ1870" i="19"/>
  <c r="CL1869" i="19"/>
  <c r="CK1869" i="19"/>
  <c r="CJ1869" i="19"/>
  <c r="CL1868" i="19"/>
  <c r="CK1868" i="19"/>
  <c r="CJ1868" i="19"/>
  <c r="CL1867" i="19"/>
  <c r="CK1867" i="19"/>
  <c r="CJ1867" i="19"/>
  <c r="CL1866" i="19"/>
  <c r="CK1866" i="19"/>
  <c r="CJ1866" i="19"/>
  <c r="CL1865" i="19"/>
  <c r="CK1865" i="19"/>
  <c r="CJ1865" i="19"/>
  <c r="CL1864" i="19"/>
  <c r="CK1864" i="19"/>
  <c r="CJ1864" i="19"/>
  <c r="CL1863" i="19"/>
  <c r="CK1863" i="19"/>
  <c r="CJ1863" i="19"/>
  <c r="CL1862" i="19"/>
  <c r="CK1862" i="19"/>
  <c r="CJ1862" i="19"/>
  <c r="CL1861" i="19"/>
  <c r="CK1861" i="19"/>
  <c r="CJ1861" i="19"/>
  <c r="CL1860" i="19"/>
  <c r="CK1860" i="19"/>
  <c r="CJ1860" i="19"/>
  <c r="CL1859" i="19"/>
  <c r="CK1859" i="19"/>
  <c r="CJ1859" i="19"/>
  <c r="CL1858" i="19"/>
  <c r="CK1858" i="19"/>
  <c r="CJ1858" i="19"/>
  <c r="CL1857" i="19"/>
  <c r="CK1857" i="19"/>
  <c r="CJ1857" i="19"/>
  <c r="CL1856" i="19"/>
  <c r="CK1856" i="19"/>
  <c r="CJ1856" i="19"/>
  <c r="CL1855" i="19"/>
  <c r="CK1855" i="19"/>
  <c r="CJ1855" i="19"/>
  <c r="CL1854" i="19"/>
  <c r="CK1854" i="19"/>
  <c r="CJ1854" i="19"/>
  <c r="CL1853" i="19"/>
  <c r="CK1853" i="19"/>
  <c r="CJ1853" i="19"/>
  <c r="CL1852" i="19"/>
  <c r="CK1852" i="19"/>
  <c r="CJ1852" i="19"/>
  <c r="CL1851" i="19"/>
  <c r="CK1851" i="19"/>
  <c r="CJ1851" i="19"/>
  <c r="CL1850" i="19"/>
  <c r="CK1850" i="19"/>
  <c r="CJ1850" i="19"/>
  <c r="CL1849" i="19"/>
  <c r="CK1849" i="19"/>
  <c r="CJ1849" i="19"/>
  <c r="CL1848" i="19"/>
  <c r="CK1848" i="19"/>
  <c r="CJ1848" i="19"/>
  <c r="CL1847" i="19"/>
  <c r="CK1847" i="19"/>
  <c r="CJ1847" i="19"/>
  <c r="CL1846" i="19"/>
  <c r="CK1846" i="19"/>
  <c r="CJ1846" i="19"/>
  <c r="CL1845" i="19"/>
  <c r="CK1845" i="19"/>
  <c r="CJ1845" i="19"/>
  <c r="CL1844" i="19"/>
  <c r="CK1844" i="19"/>
  <c r="CJ1844" i="19"/>
  <c r="CL1843" i="19"/>
  <c r="CK1843" i="19"/>
  <c r="CJ1843" i="19"/>
  <c r="CL1842" i="19"/>
  <c r="CK1842" i="19"/>
  <c r="CJ1842" i="19"/>
  <c r="CL1841" i="19"/>
  <c r="CK1841" i="19"/>
  <c r="CJ1841" i="19"/>
  <c r="CL1840" i="19"/>
  <c r="CK1840" i="19"/>
  <c r="CJ1840" i="19"/>
  <c r="CL1839" i="19"/>
  <c r="CK1839" i="19"/>
  <c r="CJ1839" i="19"/>
  <c r="CL1838" i="19"/>
  <c r="CK1838" i="19"/>
  <c r="CJ1838" i="19"/>
  <c r="CL1837" i="19"/>
  <c r="CK1837" i="19"/>
  <c r="CJ1837" i="19"/>
  <c r="CL1836" i="19"/>
  <c r="CK1836" i="19"/>
  <c r="CJ1836" i="19"/>
  <c r="CL1835" i="19"/>
  <c r="CK1835" i="19"/>
  <c r="CJ1835" i="19"/>
  <c r="CL1834" i="19"/>
  <c r="CK1834" i="19"/>
  <c r="CJ1834" i="19"/>
  <c r="CL1833" i="19"/>
  <c r="CK1833" i="19"/>
  <c r="CJ1833" i="19"/>
  <c r="CL1832" i="19"/>
  <c r="CK1832" i="19"/>
  <c r="CJ1832" i="19"/>
  <c r="CL1831" i="19"/>
  <c r="CK1831" i="19"/>
  <c r="CJ1831" i="19"/>
  <c r="CL1830" i="19"/>
  <c r="CK1830" i="19"/>
  <c r="CJ1830" i="19"/>
  <c r="CL1829" i="19"/>
  <c r="CK1829" i="19"/>
  <c r="CJ1829" i="19"/>
  <c r="CL1828" i="19"/>
  <c r="CK1828" i="19"/>
  <c r="CJ1828" i="19"/>
  <c r="CL1827" i="19"/>
  <c r="CK1827" i="19"/>
  <c r="CJ1827" i="19"/>
  <c r="CL1826" i="19"/>
  <c r="CK1826" i="19"/>
  <c r="CJ1826" i="19"/>
  <c r="CL1825" i="19"/>
  <c r="CK1825" i="19"/>
  <c r="CJ1825" i="19"/>
  <c r="CL1824" i="19"/>
  <c r="CK1824" i="19"/>
  <c r="CJ1824" i="19"/>
  <c r="CL1823" i="19"/>
  <c r="CK1823" i="19"/>
  <c r="CJ1823" i="19"/>
  <c r="CL1822" i="19"/>
  <c r="CK1822" i="19"/>
  <c r="CJ1822" i="19"/>
  <c r="CL1821" i="19"/>
  <c r="CK1821" i="19"/>
  <c r="CJ1821" i="19"/>
  <c r="CL1820" i="19"/>
  <c r="CK1820" i="19"/>
  <c r="CJ1820" i="19"/>
  <c r="CL1819" i="19"/>
  <c r="CK1819" i="19"/>
  <c r="CJ1819" i="19"/>
  <c r="CL1818" i="19"/>
  <c r="CK1818" i="19"/>
  <c r="CJ1818" i="19"/>
  <c r="CL1817" i="19"/>
  <c r="CK1817" i="19"/>
  <c r="CJ1817" i="19"/>
  <c r="CL1816" i="19"/>
  <c r="CK1816" i="19"/>
  <c r="CJ1816" i="19"/>
  <c r="CL1815" i="19"/>
  <c r="CK1815" i="19"/>
  <c r="CJ1815" i="19"/>
  <c r="CL1814" i="19"/>
  <c r="CK1814" i="19"/>
  <c r="CJ1814" i="19"/>
  <c r="CL1813" i="19"/>
  <c r="CK1813" i="19"/>
  <c r="CJ1813" i="19"/>
  <c r="CL1812" i="19"/>
  <c r="CK1812" i="19"/>
  <c r="CJ1812" i="19"/>
  <c r="CL1811" i="19"/>
  <c r="CK1811" i="19"/>
  <c r="CJ1811" i="19"/>
  <c r="CL1810" i="19"/>
  <c r="CK1810" i="19"/>
  <c r="CJ1810" i="19"/>
  <c r="CL1809" i="19"/>
  <c r="CK1809" i="19"/>
  <c r="CJ1809" i="19"/>
  <c r="CL1808" i="19"/>
  <c r="CK1808" i="19"/>
  <c r="CJ1808" i="19"/>
  <c r="CL1807" i="19"/>
  <c r="CK1807" i="19"/>
  <c r="CJ1807" i="19"/>
  <c r="CL1806" i="19"/>
  <c r="CK1806" i="19"/>
  <c r="CJ1806" i="19"/>
  <c r="CL1805" i="19"/>
  <c r="CK1805" i="19"/>
  <c r="CJ1805" i="19"/>
  <c r="CL1804" i="19"/>
  <c r="CK1804" i="19"/>
  <c r="CJ1804" i="19"/>
  <c r="CL1803" i="19"/>
  <c r="CK1803" i="19"/>
  <c r="CJ1803" i="19"/>
  <c r="CL1802" i="19"/>
  <c r="CK1802" i="19"/>
  <c r="CJ1802" i="19"/>
  <c r="CL1801" i="19"/>
  <c r="CK1801" i="19"/>
  <c r="CJ1801" i="19"/>
  <c r="CL1800" i="19"/>
  <c r="CK1800" i="19"/>
  <c r="CJ1800" i="19"/>
  <c r="CL1799" i="19"/>
  <c r="CK1799" i="19"/>
  <c r="CJ1799" i="19"/>
  <c r="CL1798" i="19"/>
  <c r="CK1798" i="19"/>
  <c r="CJ1798" i="19"/>
  <c r="CL1797" i="19"/>
  <c r="CK1797" i="19"/>
  <c r="CJ1797" i="19"/>
  <c r="CL1796" i="19"/>
  <c r="CK1796" i="19"/>
  <c r="CJ1796" i="19"/>
  <c r="CL1795" i="19"/>
  <c r="CK1795" i="19"/>
  <c r="CJ1795" i="19"/>
  <c r="CL1794" i="19"/>
  <c r="CK1794" i="19"/>
  <c r="CJ1794" i="19"/>
  <c r="CL1793" i="19"/>
  <c r="CK1793" i="19"/>
  <c r="CJ1793" i="19"/>
  <c r="CL1792" i="19"/>
  <c r="CK1792" i="19"/>
  <c r="CJ1792" i="19"/>
  <c r="CL1791" i="19"/>
  <c r="CK1791" i="19"/>
  <c r="CJ1791" i="19"/>
  <c r="CL1790" i="19"/>
  <c r="CK1790" i="19"/>
  <c r="CJ1790" i="19"/>
  <c r="CL1789" i="19"/>
  <c r="CK1789" i="19"/>
  <c r="CJ1789" i="19"/>
  <c r="CL1788" i="19"/>
  <c r="CK1788" i="19"/>
  <c r="CJ1788" i="19"/>
  <c r="CL1787" i="19"/>
  <c r="CK1787" i="19"/>
  <c r="CJ1787" i="19"/>
  <c r="CL1786" i="19"/>
  <c r="CK1786" i="19"/>
  <c r="CJ1786" i="19"/>
  <c r="CL1785" i="19"/>
  <c r="CK1785" i="19"/>
  <c r="CJ1785" i="19"/>
  <c r="CL1784" i="19"/>
  <c r="CK1784" i="19"/>
  <c r="CJ1784" i="19"/>
  <c r="CL1783" i="19"/>
  <c r="CK1783" i="19"/>
  <c r="CJ1783" i="19"/>
  <c r="CL1782" i="19"/>
  <c r="CK1782" i="19"/>
  <c r="CJ1782" i="19"/>
  <c r="CL1781" i="19"/>
  <c r="CK1781" i="19"/>
  <c r="CJ1781" i="19"/>
  <c r="CL1780" i="19"/>
  <c r="CK1780" i="19"/>
  <c r="CJ1780" i="19"/>
  <c r="CL1779" i="19"/>
  <c r="CK1779" i="19"/>
  <c r="CJ1779" i="19"/>
  <c r="CL1778" i="19"/>
  <c r="CK1778" i="19"/>
  <c r="CJ1778" i="19"/>
  <c r="CL1777" i="19"/>
  <c r="CK1777" i="19"/>
  <c r="CJ1777" i="19"/>
  <c r="CL1776" i="19"/>
  <c r="CK1776" i="19"/>
  <c r="CJ1776" i="19"/>
  <c r="CL1775" i="19"/>
  <c r="CK1775" i="19"/>
  <c r="CJ1775" i="19"/>
  <c r="CL1774" i="19"/>
  <c r="CK1774" i="19"/>
  <c r="CJ1774" i="19"/>
  <c r="CL1773" i="19"/>
  <c r="CK1773" i="19"/>
  <c r="CJ1773" i="19"/>
  <c r="CL1772" i="19"/>
  <c r="CK1772" i="19"/>
  <c r="CJ1772" i="19"/>
  <c r="CL1771" i="19"/>
  <c r="CK1771" i="19"/>
  <c r="CJ1771" i="19"/>
  <c r="CL1770" i="19"/>
  <c r="CK1770" i="19"/>
  <c r="CJ1770" i="19"/>
  <c r="CL1769" i="19"/>
  <c r="CK1769" i="19"/>
  <c r="CJ1769" i="19"/>
  <c r="CL1768" i="19"/>
  <c r="CK1768" i="19"/>
  <c r="CJ1768" i="19"/>
  <c r="CL1767" i="19"/>
  <c r="CK1767" i="19"/>
  <c r="CJ1767" i="19"/>
  <c r="CL1766" i="19"/>
  <c r="CK1766" i="19"/>
  <c r="CJ1766" i="19"/>
  <c r="CL1765" i="19"/>
  <c r="CK1765" i="19"/>
  <c r="CJ1765" i="19"/>
  <c r="CL1764" i="19"/>
  <c r="CK1764" i="19"/>
  <c r="CJ1764" i="19"/>
  <c r="CL1763" i="19"/>
  <c r="CK1763" i="19"/>
  <c r="CJ1763" i="19"/>
  <c r="CL1762" i="19"/>
  <c r="CK1762" i="19"/>
  <c r="CJ1762" i="19"/>
  <c r="CL1761" i="19"/>
  <c r="CK1761" i="19"/>
  <c r="CJ1761" i="19"/>
  <c r="CL1760" i="19"/>
  <c r="CK1760" i="19"/>
  <c r="CJ1760" i="19"/>
  <c r="CL1759" i="19"/>
  <c r="CK1759" i="19"/>
  <c r="CJ1759" i="19"/>
  <c r="CL1758" i="19"/>
  <c r="CK1758" i="19"/>
  <c r="CJ1758" i="19"/>
  <c r="CL1757" i="19"/>
  <c r="CK1757" i="19"/>
  <c r="CJ1757" i="19"/>
  <c r="CL1756" i="19"/>
  <c r="CK1756" i="19"/>
  <c r="CJ1756" i="19"/>
  <c r="CL1755" i="19"/>
  <c r="CK1755" i="19"/>
  <c r="CJ1755" i="19"/>
  <c r="CL1754" i="19"/>
  <c r="CK1754" i="19"/>
  <c r="CJ1754" i="19"/>
  <c r="CL1753" i="19"/>
  <c r="CK1753" i="19"/>
  <c r="CJ1753" i="19"/>
  <c r="CL1752" i="19"/>
  <c r="CK1752" i="19"/>
  <c r="CJ1752" i="19"/>
  <c r="CL1751" i="19"/>
  <c r="CK1751" i="19"/>
  <c r="CJ1751" i="19"/>
  <c r="CL1750" i="19"/>
  <c r="CK1750" i="19"/>
  <c r="CJ1750" i="19"/>
  <c r="CL1749" i="19"/>
  <c r="CK1749" i="19"/>
  <c r="CJ1749" i="19"/>
  <c r="CL1748" i="19"/>
  <c r="CK1748" i="19"/>
  <c r="CJ1748" i="19"/>
  <c r="CL1747" i="19"/>
  <c r="CK1747" i="19"/>
  <c r="CJ1747" i="19"/>
  <c r="CL1746" i="19"/>
  <c r="CK1746" i="19"/>
  <c r="CJ1746" i="19"/>
  <c r="CL1745" i="19"/>
  <c r="CK1745" i="19"/>
  <c r="CJ1745" i="19"/>
  <c r="CL1744" i="19"/>
  <c r="CK1744" i="19"/>
  <c r="CJ1744" i="19"/>
  <c r="CL1743" i="19"/>
  <c r="CK1743" i="19"/>
  <c r="CJ1743" i="19"/>
  <c r="CL1742" i="19"/>
  <c r="CK1742" i="19"/>
  <c r="CJ1742" i="19"/>
  <c r="CL1741" i="19"/>
  <c r="CK1741" i="19"/>
  <c r="CJ1741" i="19"/>
  <c r="CL1740" i="19"/>
  <c r="CK1740" i="19"/>
  <c r="CJ1740" i="19"/>
  <c r="CL1739" i="19"/>
  <c r="CK1739" i="19"/>
  <c r="CJ1739" i="19"/>
  <c r="CL1738" i="19"/>
  <c r="CK1738" i="19"/>
  <c r="CJ1738" i="19"/>
  <c r="CL1737" i="19"/>
  <c r="CK1737" i="19"/>
  <c r="CJ1737" i="19"/>
  <c r="CL1736" i="19"/>
  <c r="CK1736" i="19"/>
  <c r="CJ1736" i="19"/>
  <c r="CL1735" i="19"/>
  <c r="CK1735" i="19"/>
  <c r="CJ1735" i="19"/>
  <c r="CL1734" i="19"/>
  <c r="CK1734" i="19"/>
  <c r="CJ1734" i="19"/>
  <c r="CL1733" i="19"/>
  <c r="CK1733" i="19"/>
  <c r="CJ1733" i="19"/>
  <c r="CL1732" i="19"/>
  <c r="CK1732" i="19"/>
  <c r="CJ1732" i="19"/>
  <c r="CL1731" i="19"/>
  <c r="CK1731" i="19"/>
  <c r="CJ1731" i="19"/>
  <c r="CL1730" i="19"/>
  <c r="CK1730" i="19"/>
  <c r="CJ1730" i="19"/>
  <c r="CL1729" i="19"/>
  <c r="CK1729" i="19"/>
  <c r="CJ1729" i="19"/>
  <c r="CL1728" i="19"/>
  <c r="CK1728" i="19"/>
  <c r="CJ1728" i="19"/>
  <c r="CL1727" i="19"/>
  <c r="CK1727" i="19"/>
  <c r="CJ1727" i="19"/>
  <c r="CL1726" i="19"/>
  <c r="CK1726" i="19"/>
  <c r="CJ1726" i="19"/>
  <c r="CL1725" i="19"/>
  <c r="CK1725" i="19"/>
  <c r="CJ1725" i="19"/>
  <c r="CL1724" i="19"/>
  <c r="CK1724" i="19"/>
  <c r="CJ1724" i="19"/>
  <c r="CL1723" i="19"/>
  <c r="CK1723" i="19"/>
  <c r="CJ1723" i="19"/>
  <c r="CL1722" i="19"/>
  <c r="CK1722" i="19"/>
  <c r="CJ1722" i="19"/>
  <c r="CL1721" i="19"/>
  <c r="CK1721" i="19"/>
  <c r="CJ1721" i="19"/>
  <c r="CL1720" i="19"/>
  <c r="CK1720" i="19"/>
  <c r="CJ1720" i="19"/>
  <c r="CL1719" i="19"/>
  <c r="CK1719" i="19"/>
  <c r="CJ1719" i="19"/>
  <c r="CL1718" i="19"/>
  <c r="CK1718" i="19"/>
  <c r="CJ1718" i="19"/>
  <c r="CL1717" i="19"/>
  <c r="CK1717" i="19"/>
  <c r="CJ1717" i="19"/>
  <c r="CL1716" i="19"/>
  <c r="CK1716" i="19"/>
  <c r="CJ1716" i="19"/>
  <c r="CL1715" i="19"/>
  <c r="CK1715" i="19"/>
  <c r="CJ1715" i="19"/>
  <c r="CL1714" i="19"/>
  <c r="CK1714" i="19"/>
  <c r="CJ1714" i="19"/>
  <c r="CL1713" i="19"/>
  <c r="CK1713" i="19"/>
  <c r="CJ1713" i="19"/>
  <c r="CL1712" i="19"/>
  <c r="CK1712" i="19"/>
  <c r="CJ1712" i="19"/>
  <c r="CL1711" i="19"/>
  <c r="CK1711" i="19"/>
  <c r="CJ1711" i="19"/>
  <c r="CL1710" i="19"/>
  <c r="CK1710" i="19"/>
  <c r="CJ1710" i="19"/>
  <c r="CL1709" i="19"/>
  <c r="CK1709" i="19"/>
  <c r="CJ1709" i="19"/>
  <c r="CL1708" i="19"/>
  <c r="CK1708" i="19"/>
  <c r="CJ1708" i="19"/>
  <c r="CL1707" i="19"/>
  <c r="CK1707" i="19"/>
  <c r="CJ1707" i="19"/>
  <c r="CL1706" i="19"/>
  <c r="CK1706" i="19"/>
  <c r="CJ1706" i="19"/>
  <c r="CL1705" i="19"/>
  <c r="CK1705" i="19"/>
  <c r="CJ1705" i="19"/>
  <c r="CL1704" i="19"/>
  <c r="CK1704" i="19"/>
  <c r="CJ1704" i="19"/>
  <c r="CL1703" i="19"/>
  <c r="CK1703" i="19"/>
  <c r="CJ1703" i="19"/>
  <c r="CL1702" i="19"/>
  <c r="CK1702" i="19"/>
  <c r="CJ1702" i="19"/>
  <c r="CL1701" i="19"/>
  <c r="CK1701" i="19"/>
  <c r="CJ1701" i="19"/>
  <c r="CL1700" i="19"/>
  <c r="CK1700" i="19"/>
  <c r="CJ1700" i="19"/>
  <c r="CL1699" i="19"/>
  <c r="CK1699" i="19"/>
  <c r="CJ1699" i="19"/>
  <c r="CL1698" i="19"/>
  <c r="CK1698" i="19"/>
  <c r="CJ1698" i="19"/>
  <c r="CL1697" i="19"/>
  <c r="CK1697" i="19"/>
  <c r="CJ1697" i="19"/>
  <c r="CL1696" i="19"/>
  <c r="CK1696" i="19"/>
  <c r="CJ1696" i="19"/>
  <c r="CL1695" i="19"/>
  <c r="CK1695" i="19"/>
  <c r="CJ1695" i="19"/>
  <c r="CL1694" i="19"/>
  <c r="CK1694" i="19"/>
  <c r="CJ1694" i="19"/>
  <c r="CL1693" i="19"/>
  <c r="CK1693" i="19"/>
  <c r="CJ1693" i="19"/>
  <c r="CL1692" i="19"/>
  <c r="CK1692" i="19"/>
  <c r="CJ1692" i="19"/>
  <c r="CL1691" i="19"/>
  <c r="CK1691" i="19"/>
  <c r="CJ1691" i="19"/>
  <c r="CL1690" i="19"/>
  <c r="CK1690" i="19"/>
  <c r="CJ1690" i="19"/>
  <c r="CL1689" i="19"/>
  <c r="CK1689" i="19"/>
  <c r="CJ1689" i="19"/>
  <c r="CL1688" i="19"/>
  <c r="CK1688" i="19"/>
  <c r="CJ1688" i="19"/>
  <c r="CL1687" i="19"/>
  <c r="CK1687" i="19"/>
  <c r="CJ1687" i="19"/>
  <c r="CL1686" i="19"/>
  <c r="CK1686" i="19"/>
  <c r="CJ1686" i="19"/>
  <c r="CL1685" i="19"/>
  <c r="CK1685" i="19"/>
  <c r="CJ1685" i="19"/>
  <c r="CL1684" i="19"/>
  <c r="CK1684" i="19"/>
  <c r="CJ1684" i="19"/>
  <c r="CL1683" i="19"/>
  <c r="CK1683" i="19"/>
  <c r="CJ1683" i="19"/>
  <c r="CL1682" i="19"/>
  <c r="CK1682" i="19"/>
  <c r="CJ1682" i="19"/>
  <c r="CL1681" i="19"/>
  <c r="CK1681" i="19"/>
  <c r="CJ1681" i="19"/>
  <c r="CL1680" i="19"/>
  <c r="CK1680" i="19"/>
  <c r="CJ1680" i="19"/>
  <c r="CL1679" i="19"/>
  <c r="CK1679" i="19"/>
  <c r="CJ1679" i="19"/>
  <c r="CL1678" i="19"/>
  <c r="CK1678" i="19"/>
  <c r="CJ1678" i="19"/>
  <c r="CL1677" i="19"/>
  <c r="CK1677" i="19"/>
  <c r="CJ1677" i="19"/>
  <c r="CL1676" i="19"/>
  <c r="CK1676" i="19"/>
  <c r="CJ1676" i="19"/>
  <c r="CL1675" i="19"/>
  <c r="CK1675" i="19"/>
  <c r="CJ1675" i="19"/>
  <c r="CL1674" i="19"/>
  <c r="CK1674" i="19"/>
  <c r="CJ1674" i="19"/>
  <c r="CL1673" i="19"/>
  <c r="CK1673" i="19"/>
  <c r="CJ1673" i="19"/>
  <c r="CL1672" i="19"/>
  <c r="CK1672" i="19"/>
  <c r="CJ1672" i="19"/>
  <c r="CL1671" i="19"/>
  <c r="CK1671" i="19"/>
  <c r="CJ1671" i="19"/>
  <c r="CL1670" i="19"/>
  <c r="CK1670" i="19"/>
  <c r="CJ1670" i="19"/>
  <c r="CL1669" i="19"/>
  <c r="CK1669" i="19"/>
  <c r="CJ1669" i="19"/>
  <c r="CL1668" i="19"/>
  <c r="CK1668" i="19"/>
  <c r="CJ1668" i="19"/>
  <c r="CL1667" i="19"/>
  <c r="CK1667" i="19"/>
  <c r="CJ1667" i="19"/>
  <c r="CL1666" i="19"/>
  <c r="CK1666" i="19"/>
  <c r="CJ1666" i="19"/>
  <c r="CL1665" i="19"/>
  <c r="CK1665" i="19"/>
  <c r="CJ1665" i="19"/>
  <c r="CL1664" i="19"/>
  <c r="CK1664" i="19"/>
  <c r="CJ1664" i="19"/>
  <c r="CL1663" i="19"/>
  <c r="CK1663" i="19"/>
  <c r="CJ1663" i="19"/>
  <c r="CL1662" i="19"/>
  <c r="CK1662" i="19"/>
  <c r="CJ1662" i="19"/>
  <c r="CL1661" i="19"/>
  <c r="CK1661" i="19"/>
  <c r="CJ1661" i="19"/>
  <c r="CL1660" i="19"/>
  <c r="CK1660" i="19"/>
  <c r="CJ1660" i="19"/>
  <c r="CL1659" i="19"/>
  <c r="CK1659" i="19"/>
  <c r="CJ1659" i="19"/>
  <c r="CL1658" i="19"/>
  <c r="CK1658" i="19"/>
  <c r="CJ1658" i="19"/>
  <c r="CL1657" i="19"/>
  <c r="CK1657" i="19"/>
  <c r="CJ1657" i="19"/>
  <c r="CL1656" i="19"/>
  <c r="CK1656" i="19"/>
  <c r="CJ1656" i="19"/>
  <c r="CL1655" i="19"/>
  <c r="CK1655" i="19"/>
  <c r="CJ1655" i="19"/>
  <c r="CL1654" i="19"/>
  <c r="CK1654" i="19"/>
  <c r="CJ1654" i="19"/>
  <c r="CL1653" i="19"/>
  <c r="CK1653" i="19"/>
  <c r="CJ1653" i="19"/>
  <c r="CL1652" i="19"/>
  <c r="CK1652" i="19"/>
  <c r="CJ1652" i="19"/>
  <c r="CL1651" i="19"/>
  <c r="CK1651" i="19"/>
  <c r="CJ1651" i="19"/>
  <c r="CL1650" i="19"/>
  <c r="CK1650" i="19"/>
  <c r="CJ1650" i="19"/>
  <c r="CL1649" i="19"/>
  <c r="CK1649" i="19"/>
  <c r="CJ1649" i="19"/>
  <c r="CL1648" i="19"/>
  <c r="CK1648" i="19"/>
  <c r="CJ1648" i="19"/>
  <c r="CL1647" i="19"/>
  <c r="CK1647" i="19"/>
  <c r="CJ1647" i="19"/>
  <c r="CL1646" i="19"/>
  <c r="CK1646" i="19"/>
  <c r="CJ1646" i="19"/>
  <c r="CL1645" i="19"/>
  <c r="CK1645" i="19"/>
  <c r="CJ1645" i="19"/>
  <c r="CL1644" i="19"/>
  <c r="CK1644" i="19"/>
  <c r="CJ1644" i="19"/>
  <c r="CL1643" i="19"/>
  <c r="CK1643" i="19"/>
  <c r="CJ1643" i="19"/>
  <c r="CL1642" i="19"/>
  <c r="CK1642" i="19"/>
  <c r="CJ1642" i="19"/>
  <c r="CL1641" i="19"/>
  <c r="CK1641" i="19"/>
  <c r="CJ1641" i="19"/>
  <c r="CL1640" i="19"/>
  <c r="CK1640" i="19"/>
  <c r="CJ1640" i="19"/>
  <c r="CL1639" i="19"/>
  <c r="CK1639" i="19"/>
  <c r="CJ1639" i="19"/>
  <c r="CL1638" i="19"/>
  <c r="CK1638" i="19"/>
  <c r="CJ1638" i="19"/>
  <c r="CL1637" i="19"/>
  <c r="CK1637" i="19"/>
  <c r="CJ1637" i="19"/>
  <c r="CL1636" i="19"/>
  <c r="CK1636" i="19"/>
  <c r="CJ1636" i="19"/>
  <c r="CL1635" i="19"/>
  <c r="CK1635" i="19"/>
  <c r="CJ1635" i="19"/>
  <c r="CL1634" i="19"/>
  <c r="CK1634" i="19"/>
  <c r="CJ1634" i="19"/>
  <c r="CL1633" i="19"/>
  <c r="CK1633" i="19"/>
  <c r="CJ1633" i="19"/>
  <c r="CL1632" i="19"/>
  <c r="CK1632" i="19"/>
  <c r="CJ1632" i="19"/>
  <c r="CL1631" i="19"/>
  <c r="CK1631" i="19"/>
  <c r="CJ1631" i="19"/>
  <c r="CL1630" i="19"/>
  <c r="CK1630" i="19"/>
  <c r="CJ1630" i="19"/>
  <c r="CL1629" i="19"/>
  <c r="CK1629" i="19"/>
  <c r="CJ1629" i="19"/>
  <c r="CL1628" i="19"/>
  <c r="CK1628" i="19"/>
  <c r="CJ1628" i="19"/>
  <c r="CL1627" i="19"/>
  <c r="CK1627" i="19"/>
  <c r="CJ1627" i="19"/>
  <c r="CL1626" i="19"/>
  <c r="CK1626" i="19"/>
  <c r="CJ1626" i="19"/>
  <c r="CL1625" i="19"/>
  <c r="CK1625" i="19"/>
  <c r="CJ1625" i="19"/>
  <c r="CL1624" i="19"/>
  <c r="CK1624" i="19"/>
  <c r="CJ1624" i="19"/>
  <c r="CL1623" i="19"/>
  <c r="CK1623" i="19"/>
  <c r="CJ1623" i="19"/>
  <c r="CL1622" i="19"/>
  <c r="CK1622" i="19"/>
  <c r="CJ1622" i="19"/>
  <c r="CL1621" i="19"/>
  <c r="CK1621" i="19"/>
  <c r="CJ1621" i="19"/>
  <c r="CL1620" i="19"/>
  <c r="CK1620" i="19"/>
  <c r="CJ1620" i="19"/>
  <c r="CL1619" i="19"/>
  <c r="CK1619" i="19"/>
  <c r="CJ1619" i="19"/>
  <c r="CL1618" i="19"/>
  <c r="CK1618" i="19"/>
  <c r="CJ1618" i="19"/>
  <c r="CL1617" i="19"/>
  <c r="CK1617" i="19"/>
  <c r="CJ1617" i="19"/>
  <c r="CL1616" i="19"/>
  <c r="CK1616" i="19"/>
  <c r="CJ1616" i="19"/>
  <c r="CL1615" i="19"/>
  <c r="CK1615" i="19"/>
  <c r="CJ1615" i="19"/>
  <c r="CL1614" i="19"/>
  <c r="CK1614" i="19"/>
  <c r="CJ1614" i="19"/>
  <c r="CL1613" i="19"/>
  <c r="CK1613" i="19"/>
  <c r="CJ1613" i="19"/>
  <c r="CL1612" i="19"/>
  <c r="CK1612" i="19"/>
  <c r="CJ1612" i="19"/>
  <c r="CL1611" i="19"/>
  <c r="CK1611" i="19"/>
  <c r="CJ1611" i="19"/>
  <c r="CL1610" i="19"/>
  <c r="CK1610" i="19"/>
  <c r="CJ1610" i="19"/>
  <c r="CL1609" i="19"/>
  <c r="CK1609" i="19"/>
  <c r="CJ1609" i="19"/>
  <c r="CL1608" i="19"/>
  <c r="CK1608" i="19"/>
  <c r="CJ1608" i="19"/>
  <c r="CL1607" i="19"/>
  <c r="CK1607" i="19"/>
  <c r="CJ1607" i="19"/>
  <c r="CL1606" i="19"/>
  <c r="CK1606" i="19"/>
  <c r="CJ1606" i="19"/>
  <c r="CL1605" i="19"/>
  <c r="CK1605" i="19"/>
  <c r="CJ1605" i="19"/>
  <c r="CL1604" i="19"/>
  <c r="CK1604" i="19"/>
  <c r="CJ1604" i="19"/>
  <c r="CL1603" i="19"/>
  <c r="CK1603" i="19"/>
  <c r="CJ1603" i="19"/>
  <c r="CL1602" i="19"/>
  <c r="CK1602" i="19"/>
  <c r="CJ1602" i="19"/>
  <c r="CL1601" i="19"/>
  <c r="CK1601" i="19"/>
  <c r="CJ1601" i="19"/>
  <c r="CL1600" i="19"/>
  <c r="CK1600" i="19"/>
  <c r="CJ1600" i="19"/>
  <c r="CL1599" i="19"/>
  <c r="CK1599" i="19"/>
  <c r="CJ1599" i="19"/>
  <c r="CL1598" i="19"/>
  <c r="CK1598" i="19"/>
  <c r="CJ1598" i="19"/>
  <c r="CL1597" i="19"/>
  <c r="CK1597" i="19"/>
  <c r="CJ1597" i="19"/>
  <c r="CL1596" i="19"/>
  <c r="CK1596" i="19"/>
  <c r="CJ1596" i="19"/>
  <c r="CL1595" i="19"/>
  <c r="CK1595" i="19"/>
  <c r="CJ1595" i="19"/>
  <c r="CL1594" i="19"/>
  <c r="CK1594" i="19"/>
  <c r="CJ1594" i="19"/>
  <c r="CL1593" i="19"/>
  <c r="CK1593" i="19"/>
  <c r="CJ1593" i="19"/>
  <c r="CL1592" i="19"/>
  <c r="CK1592" i="19"/>
  <c r="CJ1592" i="19"/>
  <c r="CL1591" i="19"/>
  <c r="CK1591" i="19"/>
  <c r="CJ1591" i="19"/>
  <c r="CL1590" i="19"/>
  <c r="CK1590" i="19"/>
  <c r="CJ1590" i="19"/>
  <c r="CL1589" i="19"/>
  <c r="CK1589" i="19"/>
  <c r="CJ1589" i="19"/>
  <c r="CL1588" i="19"/>
  <c r="CK1588" i="19"/>
  <c r="CJ1588" i="19"/>
  <c r="CL1587" i="19"/>
  <c r="CK1587" i="19"/>
  <c r="CJ1587" i="19"/>
  <c r="CL1586" i="19"/>
  <c r="CK1586" i="19"/>
  <c r="CJ1586" i="19"/>
  <c r="CL1585" i="19"/>
  <c r="CK1585" i="19"/>
  <c r="CJ1585" i="19"/>
  <c r="CL1584" i="19"/>
  <c r="CK1584" i="19"/>
  <c r="CJ1584" i="19"/>
  <c r="CL1583" i="19"/>
  <c r="CK1583" i="19"/>
  <c r="CJ1583" i="19"/>
  <c r="CL1582" i="19"/>
  <c r="CK1582" i="19"/>
  <c r="CJ1582" i="19"/>
  <c r="CL1581" i="19"/>
  <c r="CK1581" i="19"/>
  <c r="CJ1581" i="19"/>
  <c r="CL1580" i="19"/>
  <c r="CK1580" i="19"/>
  <c r="CJ1580" i="19"/>
  <c r="CL1579" i="19"/>
  <c r="CK1579" i="19"/>
  <c r="CJ1579" i="19"/>
  <c r="CL1578" i="19"/>
  <c r="CK1578" i="19"/>
  <c r="CJ1578" i="19"/>
  <c r="CL1577" i="19"/>
  <c r="CK1577" i="19"/>
  <c r="CJ1577" i="19"/>
  <c r="CL1576" i="19"/>
  <c r="CK1576" i="19"/>
  <c r="CJ1576" i="19"/>
  <c r="CL1575" i="19"/>
  <c r="CK1575" i="19"/>
  <c r="CJ1575" i="19"/>
  <c r="CL1574" i="19"/>
  <c r="CK1574" i="19"/>
  <c r="CJ1574" i="19"/>
  <c r="CL1573" i="19"/>
  <c r="CK1573" i="19"/>
  <c r="CJ1573" i="19"/>
  <c r="CL1572" i="19"/>
  <c r="CK1572" i="19"/>
  <c r="CJ1572" i="19"/>
  <c r="CL1571" i="19"/>
  <c r="CK1571" i="19"/>
  <c r="CJ1571" i="19"/>
  <c r="CL1570" i="19"/>
  <c r="CK1570" i="19"/>
  <c r="CJ1570" i="19"/>
  <c r="CL1569" i="19"/>
  <c r="CK1569" i="19"/>
  <c r="CJ1569" i="19"/>
  <c r="CL1568" i="19"/>
  <c r="CK1568" i="19"/>
  <c r="CJ1568" i="19"/>
  <c r="CL1567" i="19"/>
  <c r="CK1567" i="19"/>
  <c r="CJ1567" i="19"/>
  <c r="CL1566" i="19"/>
  <c r="CK1566" i="19"/>
  <c r="CJ1566" i="19"/>
  <c r="CL1565" i="19"/>
  <c r="CK1565" i="19"/>
  <c r="CJ1565" i="19"/>
  <c r="CL1564" i="19"/>
  <c r="CK1564" i="19"/>
  <c r="CJ1564" i="19"/>
  <c r="CL1563" i="19"/>
  <c r="CK1563" i="19"/>
  <c r="CJ1563" i="19"/>
  <c r="CL1562" i="19"/>
  <c r="CK1562" i="19"/>
  <c r="CJ1562" i="19"/>
  <c r="CL1561" i="19"/>
  <c r="CK1561" i="19"/>
  <c r="CJ1561" i="19"/>
  <c r="CL1560" i="19"/>
  <c r="CK1560" i="19"/>
  <c r="CJ1560" i="19"/>
  <c r="CL1559" i="19"/>
  <c r="CK1559" i="19"/>
  <c r="CJ1559" i="19"/>
  <c r="CL1558" i="19"/>
  <c r="CK1558" i="19"/>
  <c r="CJ1558" i="19"/>
  <c r="CL1557" i="19"/>
  <c r="CK1557" i="19"/>
  <c r="CJ1557" i="19"/>
  <c r="CL1556" i="19"/>
  <c r="CK1556" i="19"/>
  <c r="CJ1556" i="19"/>
  <c r="CL1555" i="19"/>
  <c r="CK1555" i="19"/>
  <c r="CJ1555" i="19"/>
  <c r="CL1554" i="19"/>
  <c r="CK1554" i="19"/>
  <c r="CJ1554" i="19"/>
  <c r="CL1553" i="19"/>
  <c r="CK1553" i="19"/>
  <c r="CJ1553" i="19"/>
  <c r="CL1552" i="19"/>
  <c r="CK1552" i="19"/>
  <c r="CJ1552" i="19"/>
  <c r="CL1551" i="19"/>
  <c r="CK1551" i="19"/>
  <c r="CJ1551" i="19"/>
  <c r="CL1550" i="19"/>
  <c r="CK1550" i="19"/>
  <c r="CJ1550" i="19"/>
  <c r="CL1549" i="19"/>
  <c r="CK1549" i="19"/>
  <c r="CJ1549" i="19"/>
  <c r="CL1548" i="19"/>
  <c r="CK1548" i="19"/>
  <c r="CJ1548" i="19"/>
  <c r="CL1547" i="19"/>
  <c r="CK1547" i="19"/>
  <c r="CJ1547" i="19"/>
  <c r="CL1546" i="19"/>
  <c r="CK1546" i="19"/>
  <c r="CJ1546" i="19"/>
  <c r="CL1545" i="19"/>
  <c r="CK1545" i="19"/>
  <c r="CJ1545" i="19"/>
  <c r="CL1544" i="19"/>
  <c r="CK1544" i="19"/>
  <c r="CJ1544" i="19"/>
  <c r="CL1543" i="19"/>
  <c r="CK1543" i="19"/>
  <c r="CJ1543" i="19"/>
  <c r="CL1542" i="19"/>
  <c r="CK1542" i="19"/>
  <c r="CJ1542" i="19"/>
  <c r="CL1541" i="19"/>
  <c r="CK1541" i="19"/>
  <c r="CJ1541" i="19"/>
  <c r="CL1540" i="19"/>
  <c r="CK1540" i="19"/>
  <c r="CJ1540" i="19"/>
  <c r="CL1539" i="19"/>
  <c r="CK1539" i="19"/>
  <c r="CJ1539" i="19"/>
  <c r="CL1538" i="19"/>
  <c r="CK1538" i="19"/>
  <c r="CJ1538" i="19"/>
  <c r="CL1537" i="19"/>
  <c r="CK1537" i="19"/>
  <c r="CJ1537" i="19"/>
  <c r="CL1536" i="19"/>
  <c r="CK1536" i="19"/>
  <c r="CJ1536" i="19"/>
  <c r="CL1535" i="19"/>
  <c r="CK1535" i="19"/>
  <c r="CJ1535" i="19"/>
  <c r="CL1534" i="19"/>
  <c r="CK1534" i="19"/>
  <c r="CJ1534" i="19"/>
  <c r="CL1533" i="19"/>
  <c r="CK1533" i="19"/>
  <c r="CJ1533" i="19"/>
  <c r="CL1532" i="19"/>
  <c r="CK1532" i="19"/>
  <c r="CJ1532" i="19"/>
  <c r="CL1531" i="19"/>
  <c r="CK1531" i="19"/>
  <c r="CJ1531" i="19"/>
  <c r="CL1530" i="19"/>
  <c r="CK1530" i="19"/>
  <c r="CJ1530" i="19"/>
  <c r="CL1529" i="19"/>
  <c r="CK1529" i="19"/>
  <c r="CJ1529" i="19"/>
  <c r="CL1528" i="19"/>
  <c r="CK1528" i="19"/>
  <c r="CJ1528" i="19"/>
  <c r="CL1527" i="19"/>
  <c r="CK1527" i="19"/>
  <c r="CJ1527" i="19"/>
  <c r="CL1526" i="19"/>
  <c r="CK1526" i="19"/>
  <c r="CJ1526" i="19"/>
  <c r="CL1525" i="19"/>
  <c r="CK1525" i="19"/>
  <c r="CJ1525" i="19"/>
  <c r="CL1524" i="19"/>
  <c r="CK1524" i="19"/>
  <c r="CJ1524" i="19"/>
  <c r="CL1523" i="19"/>
  <c r="CK1523" i="19"/>
  <c r="CJ1523" i="19"/>
  <c r="CL1522" i="19"/>
  <c r="CK1522" i="19"/>
  <c r="CJ1522" i="19"/>
  <c r="CL1521" i="19"/>
  <c r="CK1521" i="19"/>
  <c r="CJ1521" i="19"/>
  <c r="CL1520" i="19"/>
  <c r="CK1520" i="19"/>
  <c r="CJ1520" i="19"/>
  <c r="CL1519" i="19"/>
  <c r="CK1519" i="19"/>
  <c r="CJ1519" i="19"/>
  <c r="CL1518" i="19"/>
  <c r="CK1518" i="19"/>
  <c r="CJ1518" i="19"/>
  <c r="CL1517" i="19"/>
  <c r="CK1517" i="19"/>
  <c r="CJ1517" i="19"/>
  <c r="CL1516" i="19"/>
  <c r="CK1516" i="19"/>
  <c r="CJ1516" i="19"/>
  <c r="CL1515" i="19"/>
  <c r="CK1515" i="19"/>
  <c r="CJ1515" i="19"/>
  <c r="CL1514" i="19"/>
  <c r="CK1514" i="19"/>
  <c r="CJ1514" i="19"/>
  <c r="CL1513" i="19"/>
  <c r="CK1513" i="19"/>
  <c r="CJ1513" i="19"/>
  <c r="CL1512" i="19"/>
  <c r="CK1512" i="19"/>
  <c r="CJ1512" i="19"/>
  <c r="CL1511" i="19"/>
  <c r="CK1511" i="19"/>
  <c r="CJ1511" i="19"/>
  <c r="CL1510" i="19"/>
  <c r="CK1510" i="19"/>
  <c r="CJ1510" i="19"/>
  <c r="CL1509" i="19"/>
  <c r="CK1509" i="19"/>
  <c r="CJ1509" i="19"/>
  <c r="CL1508" i="19"/>
  <c r="CK1508" i="19"/>
  <c r="CJ1508" i="19"/>
  <c r="CL1507" i="19"/>
  <c r="CK1507" i="19"/>
  <c r="CJ1507" i="19"/>
  <c r="CL1506" i="19"/>
  <c r="CK1506" i="19"/>
  <c r="CJ1506" i="19"/>
  <c r="CL1505" i="19"/>
  <c r="CK1505" i="19"/>
  <c r="CJ1505" i="19"/>
  <c r="CL1504" i="19"/>
  <c r="CK1504" i="19"/>
  <c r="CJ1504" i="19"/>
  <c r="CL1503" i="19"/>
  <c r="CK1503" i="19"/>
  <c r="CJ1503" i="19"/>
  <c r="CL1502" i="19"/>
  <c r="CK1502" i="19"/>
  <c r="CJ1502" i="19"/>
  <c r="CL1501" i="19"/>
  <c r="CK1501" i="19"/>
  <c r="CJ1501" i="19"/>
  <c r="CL1500" i="19"/>
  <c r="CK1500" i="19"/>
  <c r="CJ1500" i="19"/>
  <c r="CL1499" i="19"/>
  <c r="CK1499" i="19"/>
  <c r="CJ1499" i="19"/>
  <c r="CL1498" i="19"/>
  <c r="CK1498" i="19"/>
  <c r="CJ1498" i="19"/>
  <c r="CL1497" i="19"/>
  <c r="CK1497" i="19"/>
  <c r="CJ1497" i="19"/>
  <c r="CL1496" i="19"/>
  <c r="CK1496" i="19"/>
  <c r="CJ1496" i="19"/>
  <c r="CL1495" i="19"/>
  <c r="CK1495" i="19"/>
  <c r="CJ1495" i="19"/>
  <c r="CL1494" i="19"/>
  <c r="CK1494" i="19"/>
  <c r="CJ1494" i="19"/>
  <c r="CL1493" i="19"/>
  <c r="CK1493" i="19"/>
  <c r="CJ1493" i="19"/>
  <c r="CL1492" i="19"/>
  <c r="CK1492" i="19"/>
  <c r="CJ1492" i="19"/>
  <c r="CL1491" i="19"/>
  <c r="CK1491" i="19"/>
  <c r="CJ1491" i="19"/>
  <c r="CL1490" i="19"/>
  <c r="CK1490" i="19"/>
  <c r="CJ1490" i="19"/>
  <c r="CL1489" i="19"/>
  <c r="CK1489" i="19"/>
  <c r="CJ1489" i="19"/>
  <c r="CL1488" i="19"/>
  <c r="CK1488" i="19"/>
  <c r="CJ1488" i="19"/>
  <c r="CL1487" i="19"/>
  <c r="CK1487" i="19"/>
  <c r="CJ1487" i="19"/>
  <c r="CL1486" i="19"/>
  <c r="CK1486" i="19"/>
  <c r="CJ1486" i="19"/>
  <c r="CL1485" i="19"/>
  <c r="CK1485" i="19"/>
  <c r="CJ1485" i="19"/>
  <c r="CL1484" i="19"/>
  <c r="CK1484" i="19"/>
  <c r="CJ1484" i="19"/>
  <c r="CL1483" i="19"/>
  <c r="CK1483" i="19"/>
  <c r="CJ1483" i="19"/>
  <c r="CL1482" i="19"/>
  <c r="CK1482" i="19"/>
  <c r="CJ1482" i="19"/>
  <c r="CL1481" i="19"/>
  <c r="CK1481" i="19"/>
  <c r="CJ1481" i="19"/>
  <c r="CL1480" i="19"/>
  <c r="CK1480" i="19"/>
  <c r="CJ1480" i="19"/>
  <c r="CL1479" i="19"/>
  <c r="CK1479" i="19"/>
  <c r="CJ1479" i="19"/>
  <c r="CL1478" i="19"/>
  <c r="CK1478" i="19"/>
  <c r="CJ1478" i="19"/>
  <c r="CL1477" i="19"/>
  <c r="CK1477" i="19"/>
  <c r="CJ1477" i="19"/>
  <c r="CL1476" i="19"/>
  <c r="CK1476" i="19"/>
  <c r="CJ1476" i="19"/>
  <c r="CL1475" i="19"/>
  <c r="CK1475" i="19"/>
  <c r="CJ1475" i="19"/>
  <c r="CL1474" i="19"/>
  <c r="CK1474" i="19"/>
  <c r="CJ1474" i="19"/>
  <c r="CL1473" i="19"/>
  <c r="CK1473" i="19"/>
  <c r="CJ1473" i="19"/>
  <c r="CL1472" i="19"/>
  <c r="CK1472" i="19"/>
  <c r="CJ1472" i="19"/>
  <c r="CL1471" i="19"/>
  <c r="CK1471" i="19"/>
  <c r="CJ1471" i="19"/>
  <c r="CL1470" i="19"/>
  <c r="CK1470" i="19"/>
  <c r="CJ1470" i="19"/>
  <c r="CL1469" i="19"/>
  <c r="CK1469" i="19"/>
  <c r="CJ1469" i="19"/>
  <c r="CL1468" i="19"/>
  <c r="CK1468" i="19"/>
  <c r="CJ1468" i="19"/>
  <c r="CL1467" i="19"/>
  <c r="CK1467" i="19"/>
  <c r="CJ1467" i="19"/>
  <c r="CL1466" i="19"/>
  <c r="CK1466" i="19"/>
  <c r="CJ1466" i="19"/>
  <c r="CL1465" i="19"/>
  <c r="CK1465" i="19"/>
  <c r="CJ1465" i="19"/>
  <c r="CL1464" i="19"/>
  <c r="CK1464" i="19"/>
  <c r="CJ1464" i="19"/>
  <c r="CL1463" i="19"/>
  <c r="CK1463" i="19"/>
  <c r="CJ1463" i="19"/>
  <c r="CL1462" i="19"/>
  <c r="CK1462" i="19"/>
  <c r="CJ1462" i="19"/>
  <c r="CL1461" i="19"/>
  <c r="CK1461" i="19"/>
  <c r="CJ1461" i="19"/>
  <c r="CL1460" i="19"/>
  <c r="CK1460" i="19"/>
  <c r="CJ1460" i="19"/>
  <c r="CL1459" i="19"/>
  <c r="CK1459" i="19"/>
  <c r="CJ1459" i="19"/>
  <c r="CL1458" i="19"/>
  <c r="CK1458" i="19"/>
  <c r="CJ1458" i="19"/>
  <c r="CL1457" i="19"/>
  <c r="CK1457" i="19"/>
  <c r="CJ1457" i="19"/>
  <c r="CL1456" i="19"/>
  <c r="CK1456" i="19"/>
  <c r="CJ1456" i="19"/>
  <c r="CL1455" i="19"/>
  <c r="CK1455" i="19"/>
  <c r="CJ1455" i="19"/>
  <c r="CL1454" i="19"/>
  <c r="CK1454" i="19"/>
  <c r="CJ1454" i="19"/>
  <c r="CL1453" i="19"/>
  <c r="CK1453" i="19"/>
  <c r="CJ1453" i="19"/>
  <c r="CL1452" i="19"/>
  <c r="CK1452" i="19"/>
  <c r="CJ1452" i="19"/>
  <c r="CL1451" i="19"/>
  <c r="CK1451" i="19"/>
  <c r="CJ1451" i="19"/>
  <c r="CL1450" i="19"/>
  <c r="CK1450" i="19"/>
  <c r="CJ1450" i="19"/>
  <c r="CL1449" i="19"/>
  <c r="CK1449" i="19"/>
  <c r="CJ1449" i="19"/>
  <c r="CL1448" i="19"/>
  <c r="CK1448" i="19"/>
  <c r="CJ1448" i="19"/>
  <c r="CL1447" i="19"/>
  <c r="CK1447" i="19"/>
  <c r="CJ1447" i="19"/>
  <c r="CL1446" i="19"/>
  <c r="CK1446" i="19"/>
  <c r="CJ1446" i="19"/>
  <c r="CL1445" i="19"/>
  <c r="CK1445" i="19"/>
  <c r="CJ1445" i="19"/>
  <c r="CL1444" i="19"/>
  <c r="CK1444" i="19"/>
  <c r="CJ1444" i="19"/>
  <c r="CL1443" i="19"/>
  <c r="CK1443" i="19"/>
  <c r="CJ1443" i="19"/>
  <c r="CL1442" i="19"/>
  <c r="CK1442" i="19"/>
  <c r="CJ1442" i="19"/>
  <c r="CL1441" i="19"/>
  <c r="CK1441" i="19"/>
  <c r="CJ1441" i="19"/>
  <c r="CL1440" i="19"/>
  <c r="CK1440" i="19"/>
  <c r="CJ1440" i="19"/>
  <c r="CL1439" i="19"/>
  <c r="CK1439" i="19"/>
  <c r="CJ1439" i="19"/>
  <c r="CL1438" i="19"/>
  <c r="CK1438" i="19"/>
  <c r="CJ1438" i="19"/>
  <c r="CL1437" i="19"/>
  <c r="CK1437" i="19"/>
  <c r="CJ1437" i="19"/>
  <c r="CL1436" i="19"/>
  <c r="CK1436" i="19"/>
  <c r="CJ1436" i="19"/>
  <c r="CL1435" i="19"/>
  <c r="CK1435" i="19"/>
  <c r="CJ1435" i="19"/>
  <c r="CL1434" i="19"/>
  <c r="CK1434" i="19"/>
  <c r="CJ1434" i="19"/>
  <c r="CL1433" i="19"/>
  <c r="CK1433" i="19"/>
  <c r="CJ1433" i="19"/>
  <c r="CL1432" i="19"/>
  <c r="CK1432" i="19"/>
  <c r="CJ1432" i="19"/>
  <c r="CL1431" i="19"/>
  <c r="CK1431" i="19"/>
  <c r="CJ1431" i="19"/>
  <c r="CL1430" i="19"/>
  <c r="CK1430" i="19"/>
  <c r="CJ1430" i="19"/>
  <c r="CL1429" i="19"/>
  <c r="CK1429" i="19"/>
  <c r="CJ1429" i="19"/>
  <c r="CL1428" i="19"/>
  <c r="CK1428" i="19"/>
  <c r="CJ1428" i="19"/>
  <c r="CL1427" i="19"/>
  <c r="CK1427" i="19"/>
  <c r="CJ1427" i="19"/>
  <c r="CL1426" i="19"/>
  <c r="CK1426" i="19"/>
  <c r="CJ1426" i="19"/>
  <c r="CL1425" i="19"/>
  <c r="CK1425" i="19"/>
  <c r="CJ1425" i="19"/>
  <c r="CL1424" i="19"/>
  <c r="CK1424" i="19"/>
  <c r="CJ1424" i="19"/>
  <c r="CL1423" i="19"/>
  <c r="CK1423" i="19"/>
  <c r="CJ1423" i="19"/>
  <c r="CL1422" i="19"/>
  <c r="CK1422" i="19"/>
  <c r="CJ1422" i="19"/>
  <c r="CL1421" i="19"/>
  <c r="CK1421" i="19"/>
  <c r="CJ1421" i="19"/>
  <c r="CL1420" i="19"/>
  <c r="CK1420" i="19"/>
  <c r="CJ1420" i="19"/>
  <c r="CL1419" i="19"/>
  <c r="CK1419" i="19"/>
  <c r="CJ1419" i="19"/>
  <c r="CL1418" i="19"/>
  <c r="CK1418" i="19"/>
  <c r="CJ1418" i="19"/>
  <c r="CL1417" i="19"/>
  <c r="CK1417" i="19"/>
  <c r="CJ1417" i="19"/>
  <c r="CL1416" i="19"/>
  <c r="CK1416" i="19"/>
  <c r="CJ1416" i="19"/>
  <c r="CL1415" i="19"/>
  <c r="CK1415" i="19"/>
  <c r="CJ1415" i="19"/>
  <c r="CL1414" i="19"/>
  <c r="CK1414" i="19"/>
  <c r="CJ1414" i="19"/>
  <c r="CL1413" i="19"/>
  <c r="CK1413" i="19"/>
  <c r="CJ1413" i="19"/>
  <c r="CL1412" i="19"/>
  <c r="CK1412" i="19"/>
  <c r="CJ1412" i="19"/>
  <c r="CL1411" i="19"/>
  <c r="CK1411" i="19"/>
  <c r="CJ1411" i="19"/>
  <c r="CL1410" i="19"/>
  <c r="CK1410" i="19"/>
  <c r="CJ1410" i="19"/>
  <c r="CL1409" i="19"/>
  <c r="CK1409" i="19"/>
  <c r="CJ1409" i="19"/>
  <c r="CL1408" i="19"/>
  <c r="CK1408" i="19"/>
  <c r="CJ1408" i="19"/>
  <c r="CL1407" i="19"/>
  <c r="CK1407" i="19"/>
  <c r="CJ1407" i="19"/>
  <c r="CL1406" i="19"/>
  <c r="CK1406" i="19"/>
  <c r="CJ1406" i="19"/>
  <c r="CL1405" i="19"/>
  <c r="CK1405" i="19"/>
  <c r="CJ1405" i="19"/>
  <c r="CL1404" i="19"/>
  <c r="CK1404" i="19"/>
  <c r="CJ1404" i="19"/>
  <c r="CL1403" i="19"/>
  <c r="CK1403" i="19"/>
  <c r="CJ1403" i="19"/>
  <c r="CL1402" i="19"/>
  <c r="CK1402" i="19"/>
  <c r="CJ1402" i="19"/>
  <c r="CL1401" i="19"/>
  <c r="CK1401" i="19"/>
  <c r="CJ1401" i="19"/>
  <c r="CL1400" i="19"/>
  <c r="CK1400" i="19"/>
  <c r="CJ1400" i="19"/>
  <c r="CL1399" i="19"/>
  <c r="CK1399" i="19"/>
  <c r="CJ1399" i="19"/>
  <c r="CL1398" i="19"/>
  <c r="CK1398" i="19"/>
  <c r="CJ1398" i="19"/>
  <c r="CL1397" i="19"/>
  <c r="CK1397" i="19"/>
  <c r="CJ1397" i="19"/>
  <c r="CL1396" i="19"/>
  <c r="CK1396" i="19"/>
  <c r="CJ1396" i="19"/>
  <c r="CL1395" i="19"/>
  <c r="CK1395" i="19"/>
  <c r="CJ1395" i="19"/>
  <c r="CL1394" i="19"/>
  <c r="CK1394" i="19"/>
  <c r="CJ1394" i="19"/>
  <c r="CL1393" i="19"/>
  <c r="CK1393" i="19"/>
  <c r="CJ1393" i="19"/>
  <c r="CL1392" i="19"/>
  <c r="CK1392" i="19"/>
  <c r="CJ1392" i="19"/>
  <c r="CL1391" i="19"/>
  <c r="CK1391" i="19"/>
  <c r="CJ1391" i="19"/>
  <c r="CL1390" i="19"/>
  <c r="CK1390" i="19"/>
  <c r="CJ1390" i="19"/>
  <c r="CL1389" i="19"/>
  <c r="CK1389" i="19"/>
  <c r="CJ1389" i="19"/>
  <c r="CL1388" i="19"/>
  <c r="CK1388" i="19"/>
  <c r="CJ1388" i="19"/>
  <c r="CL1387" i="19"/>
  <c r="CK1387" i="19"/>
  <c r="CJ1387" i="19"/>
  <c r="CL1386" i="19"/>
  <c r="CK1386" i="19"/>
  <c r="CJ1386" i="19"/>
  <c r="CL1385" i="19"/>
  <c r="CK1385" i="19"/>
  <c r="CJ1385" i="19"/>
  <c r="CL1384" i="19"/>
  <c r="CK1384" i="19"/>
  <c r="CJ1384" i="19"/>
  <c r="CL1383" i="19"/>
  <c r="CK1383" i="19"/>
  <c r="CJ1383" i="19"/>
  <c r="CL1382" i="19"/>
  <c r="CK1382" i="19"/>
  <c r="CJ1382" i="19"/>
  <c r="CL1381" i="19"/>
  <c r="CK1381" i="19"/>
  <c r="CJ1381" i="19"/>
  <c r="CL1380" i="19"/>
  <c r="CK1380" i="19"/>
  <c r="CJ1380" i="19"/>
  <c r="CL1379" i="19"/>
  <c r="CK1379" i="19"/>
  <c r="CJ1379" i="19"/>
  <c r="CL1378" i="19"/>
  <c r="CK1378" i="19"/>
  <c r="CJ1378" i="19"/>
  <c r="CL1377" i="19"/>
  <c r="CK1377" i="19"/>
  <c r="CJ1377" i="19"/>
  <c r="CL1376" i="19"/>
  <c r="CK1376" i="19"/>
  <c r="CJ1376" i="19"/>
  <c r="CL1375" i="19"/>
  <c r="CK1375" i="19"/>
  <c r="CJ1375" i="19"/>
  <c r="CL1374" i="19"/>
  <c r="CK1374" i="19"/>
  <c r="CJ1374" i="19"/>
  <c r="CL1373" i="19"/>
  <c r="CK1373" i="19"/>
  <c r="CJ1373" i="19"/>
  <c r="CL1372" i="19"/>
  <c r="CK1372" i="19"/>
  <c r="CJ1372" i="19"/>
  <c r="CL1371" i="19"/>
  <c r="CK1371" i="19"/>
  <c r="CJ1371" i="19"/>
  <c r="CL1370" i="19"/>
  <c r="CK1370" i="19"/>
  <c r="CJ1370" i="19"/>
  <c r="CL1369" i="19"/>
  <c r="CK1369" i="19"/>
  <c r="CJ1369" i="19"/>
  <c r="CL1368" i="19"/>
  <c r="CK1368" i="19"/>
  <c r="CJ1368" i="19"/>
  <c r="CL1367" i="19"/>
  <c r="CK1367" i="19"/>
  <c r="CJ1367" i="19"/>
  <c r="CL1366" i="19"/>
  <c r="CK1366" i="19"/>
  <c r="CJ1366" i="19"/>
  <c r="CL1365" i="19"/>
  <c r="CK1365" i="19"/>
  <c r="CJ1365" i="19"/>
  <c r="CL1364" i="19"/>
  <c r="CK1364" i="19"/>
  <c r="CJ1364" i="19"/>
  <c r="CL1363" i="19"/>
  <c r="CK1363" i="19"/>
  <c r="CJ1363" i="19"/>
  <c r="CL1362" i="19"/>
  <c r="CK1362" i="19"/>
  <c r="CJ1362" i="19"/>
  <c r="CL1361" i="19"/>
  <c r="CK1361" i="19"/>
  <c r="CJ1361" i="19"/>
  <c r="CL1360" i="19"/>
  <c r="CK1360" i="19"/>
  <c r="CJ1360" i="19"/>
  <c r="CL1359" i="19"/>
  <c r="CK1359" i="19"/>
  <c r="CJ1359" i="19"/>
  <c r="CL1358" i="19"/>
  <c r="CK1358" i="19"/>
  <c r="CJ1358" i="19"/>
  <c r="CL1357" i="19"/>
  <c r="CK1357" i="19"/>
  <c r="CJ1357" i="19"/>
  <c r="CL1356" i="19"/>
  <c r="CK1356" i="19"/>
  <c r="CJ1356" i="19"/>
  <c r="CL1355" i="19"/>
  <c r="CK1355" i="19"/>
  <c r="CJ1355" i="19"/>
  <c r="CL1354" i="19"/>
  <c r="CK1354" i="19"/>
  <c r="CJ1354" i="19"/>
  <c r="CL1353" i="19"/>
  <c r="CK1353" i="19"/>
  <c r="CJ1353" i="19"/>
  <c r="CL1352" i="19"/>
  <c r="CK1352" i="19"/>
  <c r="CJ1352" i="19"/>
  <c r="CL1351" i="19"/>
  <c r="CK1351" i="19"/>
  <c r="CJ1351" i="19"/>
  <c r="CL1350" i="19"/>
  <c r="CK1350" i="19"/>
  <c r="CJ1350" i="19"/>
  <c r="CL1349" i="19"/>
  <c r="CK1349" i="19"/>
  <c r="CJ1349" i="19"/>
  <c r="CL1348" i="19"/>
  <c r="CK1348" i="19"/>
  <c r="CJ1348" i="19"/>
  <c r="CL1347" i="19"/>
  <c r="CK1347" i="19"/>
  <c r="CJ1347" i="19"/>
  <c r="CL1346" i="19"/>
  <c r="CK1346" i="19"/>
  <c r="CJ1346" i="19"/>
  <c r="CL1345" i="19"/>
  <c r="CK1345" i="19"/>
  <c r="CJ1345" i="19"/>
  <c r="CL1344" i="19"/>
  <c r="CK1344" i="19"/>
  <c r="CJ1344" i="19"/>
  <c r="CL1343" i="19"/>
  <c r="CK1343" i="19"/>
  <c r="CJ1343" i="19"/>
  <c r="CL1342" i="19"/>
  <c r="CK1342" i="19"/>
  <c r="CJ1342" i="19"/>
  <c r="CL1341" i="19"/>
  <c r="CK1341" i="19"/>
  <c r="CJ1341" i="19"/>
  <c r="CL1340" i="19"/>
  <c r="CK1340" i="19"/>
  <c r="CJ1340" i="19"/>
  <c r="CL1339" i="19"/>
  <c r="CK1339" i="19"/>
  <c r="CJ1339" i="19"/>
  <c r="CL1338" i="19"/>
  <c r="CK1338" i="19"/>
  <c r="CJ1338" i="19"/>
  <c r="CL1337" i="19"/>
  <c r="CK1337" i="19"/>
  <c r="CJ1337" i="19"/>
  <c r="CL1336" i="19"/>
  <c r="CK1336" i="19"/>
  <c r="CJ1336" i="19"/>
  <c r="CL1335" i="19"/>
  <c r="CK1335" i="19"/>
  <c r="CJ1335" i="19"/>
  <c r="CL1334" i="19"/>
  <c r="CK1334" i="19"/>
  <c r="CJ1334" i="19"/>
  <c r="CL1333" i="19"/>
  <c r="CK1333" i="19"/>
  <c r="CJ1333" i="19"/>
  <c r="CL1332" i="19"/>
  <c r="CK1332" i="19"/>
  <c r="CJ1332" i="19"/>
  <c r="CL1331" i="19"/>
  <c r="CK1331" i="19"/>
  <c r="CJ1331" i="19"/>
  <c r="CL1330" i="19"/>
  <c r="CK1330" i="19"/>
  <c r="CJ1330" i="19"/>
  <c r="CL1329" i="19"/>
  <c r="CK1329" i="19"/>
  <c r="CJ1329" i="19"/>
  <c r="CL1328" i="19"/>
  <c r="CK1328" i="19"/>
  <c r="CJ1328" i="19"/>
  <c r="CL1327" i="19"/>
  <c r="CK1327" i="19"/>
  <c r="CJ1327" i="19"/>
  <c r="CL1326" i="19"/>
  <c r="CK1326" i="19"/>
  <c r="CJ1326" i="19"/>
  <c r="CL1325" i="19"/>
  <c r="CK1325" i="19"/>
  <c r="CJ1325" i="19"/>
  <c r="CL1324" i="19"/>
  <c r="CK1324" i="19"/>
  <c r="CJ1324" i="19"/>
  <c r="CL1323" i="19"/>
  <c r="CK1323" i="19"/>
  <c r="CJ1323" i="19"/>
  <c r="CL1322" i="19"/>
  <c r="CK1322" i="19"/>
  <c r="CJ1322" i="19"/>
  <c r="CL1321" i="19"/>
  <c r="CK1321" i="19"/>
  <c r="CJ1321" i="19"/>
  <c r="CL1320" i="19"/>
  <c r="CK1320" i="19"/>
  <c r="CJ1320" i="19"/>
  <c r="CL1319" i="19"/>
  <c r="CK1319" i="19"/>
  <c r="CJ1319" i="19"/>
  <c r="CL1318" i="19"/>
  <c r="CK1318" i="19"/>
  <c r="CJ1318" i="19"/>
  <c r="CL1317" i="19"/>
  <c r="CK1317" i="19"/>
  <c r="CJ1317" i="19"/>
  <c r="CL1316" i="19"/>
  <c r="CK1316" i="19"/>
  <c r="CJ1316" i="19"/>
  <c r="CL1315" i="19"/>
  <c r="CK1315" i="19"/>
  <c r="CJ1315" i="19"/>
  <c r="CL1314" i="19"/>
  <c r="CK1314" i="19"/>
  <c r="CJ1314" i="19"/>
  <c r="CL1313" i="19"/>
  <c r="CK1313" i="19"/>
  <c r="CJ1313" i="19"/>
  <c r="CL1312" i="19"/>
  <c r="CK1312" i="19"/>
  <c r="CJ1312" i="19"/>
  <c r="CL1311" i="19"/>
  <c r="CK1311" i="19"/>
  <c r="CJ1311" i="19"/>
  <c r="CL1310" i="19"/>
  <c r="CK1310" i="19"/>
  <c r="CJ1310" i="19"/>
  <c r="CL1309" i="19"/>
  <c r="CK1309" i="19"/>
  <c r="CJ1309" i="19"/>
  <c r="CL1308" i="19"/>
  <c r="CK1308" i="19"/>
  <c r="CJ1308" i="19"/>
  <c r="CL1307" i="19"/>
  <c r="CK1307" i="19"/>
  <c r="CJ1307" i="19"/>
  <c r="CL1306" i="19"/>
  <c r="CK1306" i="19"/>
  <c r="CJ1306" i="19"/>
  <c r="CL1305" i="19"/>
  <c r="CK1305" i="19"/>
  <c r="CJ1305" i="19"/>
  <c r="CL1304" i="19"/>
  <c r="CK1304" i="19"/>
  <c r="CJ1304" i="19"/>
  <c r="CL1303" i="19"/>
  <c r="CK1303" i="19"/>
  <c r="CJ1303" i="19"/>
  <c r="CL1302" i="19"/>
  <c r="CK1302" i="19"/>
  <c r="CJ1302" i="19"/>
  <c r="CL1301" i="19"/>
  <c r="CK1301" i="19"/>
  <c r="CJ1301" i="19"/>
  <c r="CL1300" i="19"/>
  <c r="CK1300" i="19"/>
  <c r="CJ1300" i="19"/>
  <c r="CL1299" i="19"/>
  <c r="CK1299" i="19"/>
  <c r="CJ1299" i="19"/>
  <c r="CL1298" i="19"/>
  <c r="CK1298" i="19"/>
  <c r="CJ1298" i="19"/>
  <c r="CL1297" i="19"/>
  <c r="CK1297" i="19"/>
  <c r="CJ1297" i="19"/>
  <c r="CL1296" i="19"/>
  <c r="CK1296" i="19"/>
  <c r="CJ1296" i="19"/>
  <c r="CL1295" i="19"/>
  <c r="CK1295" i="19"/>
  <c r="CJ1295" i="19"/>
  <c r="CL1294" i="19"/>
  <c r="CK1294" i="19"/>
  <c r="CJ1294" i="19"/>
  <c r="CL1293" i="19"/>
  <c r="CK1293" i="19"/>
  <c r="CJ1293" i="19"/>
  <c r="CL1292" i="19"/>
  <c r="CK1292" i="19"/>
  <c r="CJ1292" i="19"/>
  <c r="CL1291" i="19"/>
  <c r="CK1291" i="19"/>
  <c r="CJ1291" i="19"/>
  <c r="CL1290" i="19"/>
  <c r="CK1290" i="19"/>
  <c r="CJ1290" i="19"/>
  <c r="CL1289" i="19"/>
  <c r="CK1289" i="19"/>
  <c r="CJ1289" i="19"/>
  <c r="CL1288" i="19"/>
  <c r="CK1288" i="19"/>
  <c r="CJ1288" i="19"/>
  <c r="CL1287" i="19"/>
  <c r="CK1287" i="19"/>
  <c r="CJ1287" i="19"/>
  <c r="CL1286" i="19"/>
  <c r="CK1286" i="19"/>
  <c r="CJ1286" i="19"/>
  <c r="CL1285" i="19"/>
  <c r="CK1285" i="19"/>
  <c r="CJ1285" i="19"/>
  <c r="CL1284" i="19"/>
  <c r="CK1284" i="19"/>
  <c r="CJ1284" i="19"/>
  <c r="CL1283" i="19"/>
  <c r="CK1283" i="19"/>
  <c r="CJ1283" i="19"/>
  <c r="CL1282" i="19"/>
  <c r="CK1282" i="19"/>
  <c r="CJ1282" i="19"/>
  <c r="CL1281" i="19"/>
  <c r="CK1281" i="19"/>
  <c r="CJ1281" i="19"/>
  <c r="CL1280" i="19"/>
  <c r="CK1280" i="19"/>
  <c r="CJ1280" i="19"/>
  <c r="CL1279" i="19"/>
  <c r="CK1279" i="19"/>
  <c r="CJ1279" i="19"/>
  <c r="CL1278" i="19"/>
  <c r="CK1278" i="19"/>
  <c r="CJ1278" i="19"/>
  <c r="CL1277" i="19"/>
  <c r="CK1277" i="19"/>
  <c r="CJ1277" i="19"/>
  <c r="CL1276" i="19"/>
  <c r="CK1276" i="19"/>
  <c r="CJ1276" i="19"/>
  <c r="CL1275" i="19"/>
  <c r="CK1275" i="19"/>
  <c r="CJ1275" i="19"/>
  <c r="CL1274" i="19"/>
  <c r="CK1274" i="19"/>
  <c r="CJ1274" i="19"/>
  <c r="CL1273" i="19"/>
  <c r="CK1273" i="19"/>
  <c r="CJ1273" i="19"/>
  <c r="CL1272" i="19"/>
  <c r="CK1272" i="19"/>
  <c r="CJ1272" i="19"/>
  <c r="CL1271" i="19"/>
  <c r="CK1271" i="19"/>
  <c r="CJ1271" i="19"/>
  <c r="CL1270" i="19"/>
  <c r="CK1270" i="19"/>
  <c r="CJ1270" i="19"/>
  <c r="CL1269" i="19"/>
  <c r="CK1269" i="19"/>
  <c r="CJ1269" i="19"/>
  <c r="CL1268" i="19"/>
  <c r="CK1268" i="19"/>
  <c r="CJ1268" i="19"/>
  <c r="CL1267" i="19"/>
  <c r="CK1267" i="19"/>
  <c r="CJ1267" i="19"/>
  <c r="CL1266" i="19"/>
  <c r="CK1266" i="19"/>
  <c r="CJ1266" i="19"/>
  <c r="CL1265" i="19"/>
  <c r="CK1265" i="19"/>
  <c r="CJ1265" i="19"/>
  <c r="CL1264" i="19"/>
  <c r="CK1264" i="19"/>
  <c r="CJ1264" i="19"/>
  <c r="CL1263" i="19"/>
  <c r="CK1263" i="19"/>
  <c r="CJ1263" i="19"/>
  <c r="CL1262" i="19"/>
  <c r="CK1262" i="19"/>
  <c r="CJ1262" i="19"/>
  <c r="CL1261" i="19"/>
  <c r="CK1261" i="19"/>
  <c r="CJ1261" i="19"/>
  <c r="CL1260" i="19"/>
  <c r="CK1260" i="19"/>
  <c r="CJ1260" i="19"/>
  <c r="CL1259" i="19"/>
  <c r="CK1259" i="19"/>
  <c r="CJ1259" i="19"/>
  <c r="CL1258" i="19"/>
  <c r="CK1258" i="19"/>
  <c r="CJ1258" i="19"/>
  <c r="CL1257" i="19"/>
  <c r="CK1257" i="19"/>
  <c r="CJ1257" i="19"/>
  <c r="CL1256" i="19"/>
  <c r="CK1256" i="19"/>
  <c r="CJ1256" i="19"/>
  <c r="CL1255" i="19"/>
  <c r="CK1255" i="19"/>
  <c r="CJ1255" i="19"/>
  <c r="CL1254" i="19"/>
  <c r="CK1254" i="19"/>
  <c r="CJ1254" i="19"/>
  <c r="CL1253" i="19"/>
  <c r="CK1253" i="19"/>
  <c r="CJ1253" i="19"/>
  <c r="CL1252" i="19"/>
  <c r="CK1252" i="19"/>
  <c r="CJ1252" i="19"/>
  <c r="CL1251" i="19"/>
  <c r="CK1251" i="19"/>
  <c r="CJ1251" i="19"/>
  <c r="CL1250" i="19"/>
  <c r="CK1250" i="19"/>
  <c r="CJ1250" i="19"/>
  <c r="CL1249" i="19"/>
  <c r="CK1249" i="19"/>
  <c r="CJ1249" i="19"/>
  <c r="CL1248" i="19"/>
  <c r="CK1248" i="19"/>
  <c r="CJ1248" i="19"/>
  <c r="CL1247" i="19"/>
  <c r="CK1247" i="19"/>
  <c r="CJ1247" i="19"/>
  <c r="CL1246" i="19"/>
  <c r="CK1246" i="19"/>
  <c r="CJ1246" i="19"/>
  <c r="CL1245" i="19"/>
  <c r="CK1245" i="19"/>
  <c r="CJ1245" i="19"/>
  <c r="CL1244" i="19"/>
  <c r="CK1244" i="19"/>
  <c r="CJ1244" i="19"/>
  <c r="CL1243" i="19"/>
  <c r="CK1243" i="19"/>
  <c r="CJ1243" i="19"/>
  <c r="CL1242" i="19"/>
  <c r="CK1242" i="19"/>
  <c r="CJ1242" i="19"/>
  <c r="CL1241" i="19"/>
  <c r="CK1241" i="19"/>
  <c r="CJ1241" i="19"/>
  <c r="CL1240" i="19"/>
  <c r="CK1240" i="19"/>
  <c r="CJ1240" i="19"/>
  <c r="CL1239" i="19"/>
  <c r="CK1239" i="19"/>
  <c r="CJ1239" i="19"/>
  <c r="CL1238" i="19"/>
  <c r="CK1238" i="19"/>
  <c r="CJ1238" i="19"/>
  <c r="CL1237" i="19"/>
  <c r="CK1237" i="19"/>
  <c r="CJ1237" i="19"/>
  <c r="CL1236" i="19"/>
  <c r="CK1236" i="19"/>
  <c r="CJ1236" i="19"/>
  <c r="CL1235" i="19"/>
  <c r="CK1235" i="19"/>
  <c r="CJ1235" i="19"/>
  <c r="CL1234" i="19"/>
  <c r="CK1234" i="19"/>
  <c r="CJ1234" i="19"/>
  <c r="CL1233" i="19"/>
  <c r="CK1233" i="19"/>
  <c r="CJ1233" i="19"/>
  <c r="CL1232" i="19"/>
  <c r="CK1232" i="19"/>
  <c r="CJ1232" i="19"/>
  <c r="CL1231" i="19"/>
  <c r="CK1231" i="19"/>
  <c r="CJ1231" i="19"/>
  <c r="CL1230" i="19"/>
  <c r="CK1230" i="19"/>
  <c r="CJ1230" i="19"/>
  <c r="CL1229" i="19"/>
  <c r="CK1229" i="19"/>
  <c r="CJ1229" i="19"/>
  <c r="CL1228" i="19"/>
  <c r="CK1228" i="19"/>
  <c r="CJ1228" i="19"/>
  <c r="CL1227" i="19"/>
  <c r="CK1227" i="19"/>
  <c r="CJ1227" i="19"/>
  <c r="CL1226" i="19"/>
  <c r="CK1226" i="19"/>
  <c r="CJ1226" i="19"/>
  <c r="CL1225" i="19"/>
  <c r="CK1225" i="19"/>
  <c r="CJ1225" i="19"/>
  <c r="CL1224" i="19"/>
  <c r="CK1224" i="19"/>
  <c r="CJ1224" i="19"/>
  <c r="CL1223" i="19"/>
  <c r="CK1223" i="19"/>
  <c r="CJ1223" i="19"/>
  <c r="CL1222" i="19"/>
  <c r="CK1222" i="19"/>
  <c r="CJ1222" i="19"/>
  <c r="CL1221" i="19"/>
  <c r="CK1221" i="19"/>
  <c r="CJ1221" i="19"/>
  <c r="CL1220" i="19"/>
  <c r="CK1220" i="19"/>
  <c r="CJ1220" i="19"/>
  <c r="CL1219" i="19"/>
  <c r="CK1219" i="19"/>
  <c r="CJ1219" i="19"/>
  <c r="CL1218" i="19"/>
  <c r="CK1218" i="19"/>
  <c r="CJ1218" i="19"/>
  <c r="CL1217" i="19"/>
  <c r="CK1217" i="19"/>
  <c r="CJ1217" i="19"/>
  <c r="CL1216" i="19"/>
  <c r="CK1216" i="19"/>
  <c r="CJ1216" i="19"/>
  <c r="CL1215" i="19"/>
  <c r="CK1215" i="19"/>
  <c r="CJ1215" i="19"/>
  <c r="CL1214" i="19"/>
  <c r="CK1214" i="19"/>
  <c r="CJ1214" i="19"/>
  <c r="CL1213" i="19"/>
  <c r="CK1213" i="19"/>
  <c r="CJ1213" i="19"/>
  <c r="CL1212" i="19"/>
  <c r="CK1212" i="19"/>
  <c r="CJ1212" i="19"/>
  <c r="CL1211" i="19"/>
  <c r="CK1211" i="19"/>
  <c r="CJ1211" i="19"/>
  <c r="CL1210" i="19"/>
  <c r="CK1210" i="19"/>
  <c r="CJ1210" i="19"/>
  <c r="CL1209" i="19"/>
  <c r="CK1209" i="19"/>
  <c r="CJ1209" i="19"/>
  <c r="CL1208" i="19"/>
  <c r="CK1208" i="19"/>
  <c r="CJ1208" i="19"/>
  <c r="CL1207" i="19"/>
  <c r="CK1207" i="19"/>
  <c r="CJ1207" i="19"/>
  <c r="CL1206" i="19"/>
  <c r="CK1206" i="19"/>
  <c r="CJ1206" i="19"/>
  <c r="CL1205" i="19"/>
  <c r="CK1205" i="19"/>
  <c r="CJ1205" i="19"/>
  <c r="CL1204" i="19"/>
  <c r="CK1204" i="19"/>
  <c r="CJ1204" i="19"/>
  <c r="CL1203" i="19"/>
  <c r="CK1203" i="19"/>
  <c r="CJ1203" i="19"/>
  <c r="CL1202" i="19"/>
  <c r="CK1202" i="19"/>
  <c r="CJ1202" i="19"/>
  <c r="CL1201" i="19"/>
  <c r="CK1201" i="19"/>
  <c r="CJ1201" i="19"/>
  <c r="CL1200" i="19"/>
  <c r="CK1200" i="19"/>
  <c r="CJ1200" i="19"/>
  <c r="CL1199" i="19"/>
  <c r="CK1199" i="19"/>
  <c r="CJ1199" i="19"/>
  <c r="CL1198" i="19"/>
  <c r="CK1198" i="19"/>
  <c r="CJ1198" i="19"/>
  <c r="CL1197" i="19"/>
  <c r="CK1197" i="19"/>
  <c r="CJ1197" i="19"/>
  <c r="CL1196" i="19"/>
  <c r="CK1196" i="19"/>
  <c r="CJ1196" i="19"/>
  <c r="CL1195" i="19"/>
  <c r="CK1195" i="19"/>
  <c r="CJ1195" i="19"/>
  <c r="CL1194" i="19"/>
  <c r="CK1194" i="19"/>
  <c r="CJ1194" i="19"/>
  <c r="CL1193" i="19"/>
  <c r="CK1193" i="19"/>
  <c r="CJ1193" i="19"/>
  <c r="CL1192" i="19"/>
  <c r="CK1192" i="19"/>
  <c r="CJ1192" i="19"/>
  <c r="CL1191" i="19"/>
  <c r="CK1191" i="19"/>
  <c r="CJ1191" i="19"/>
  <c r="CL1190" i="19"/>
  <c r="CK1190" i="19"/>
  <c r="CJ1190" i="19"/>
  <c r="CL1189" i="19"/>
  <c r="CK1189" i="19"/>
  <c r="CJ1189" i="19"/>
  <c r="CL1188" i="19"/>
  <c r="CK1188" i="19"/>
  <c r="CJ1188" i="19"/>
  <c r="CL1187" i="19"/>
  <c r="CK1187" i="19"/>
  <c r="CJ1187" i="19"/>
  <c r="CL1186" i="19"/>
  <c r="CK1186" i="19"/>
  <c r="CJ1186" i="19"/>
  <c r="CL1185" i="19"/>
  <c r="CK1185" i="19"/>
  <c r="CJ1185" i="19"/>
  <c r="CL1184" i="19"/>
  <c r="CK1184" i="19"/>
  <c r="CJ1184" i="19"/>
  <c r="CL1183" i="19"/>
  <c r="CK1183" i="19"/>
  <c r="CJ1183" i="19"/>
  <c r="CL1182" i="19"/>
  <c r="CK1182" i="19"/>
  <c r="CJ1182" i="19"/>
  <c r="CL1181" i="19"/>
  <c r="CK1181" i="19"/>
  <c r="CJ1181" i="19"/>
  <c r="CL1180" i="19"/>
  <c r="CK1180" i="19"/>
  <c r="CJ1180" i="19"/>
  <c r="CL1179" i="19"/>
  <c r="CK1179" i="19"/>
  <c r="CJ1179" i="19"/>
  <c r="CL1178" i="19"/>
  <c r="CK1178" i="19"/>
  <c r="CJ1178" i="19"/>
  <c r="CL1177" i="19"/>
  <c r="CK1177" i="19"/>
  <c r="CJ1177" i="19"/>
  <c r="CL1176" i="19"/>
  <c r="CK1176" i="19"/>
  <c r="CJ1176" i="19"/>
  <c r="CL1175" i="19"/>
  <c r="CK1175" i="19"/>
  <c r="CJ1175" i="19"/>
  <c r="CL1174" i="19"/>
  <c r="CK1174" i="19"/>
  <c r="CJ1174" i="19"/>
  <c r="CL1173" i="19"/>
  <c r="CK1173" i="19"/>
  <c r="CJ1173" i="19"/>
  <c r="CL1172" i="19"/>
  <c r="CK1172" i="19"/>
  <c r="CJ1172" i="19"/>
  <c r="CL1171" i="19"/>
  <c r="CK1171" i="19"/>
  <c r="CJ1171" i="19"/>
  <c r="CL1170" i="19"/>
  <c r="CK1170" i="19"/>
  <c r="CJ1170" i="19"/>
  <c r="CL1169" i="19"/>
  <c r="CK1169" i="19"/>
  <c r="CJ1169" i="19"/>
  <c r="CL1168" i="19"/>
  <c r="CK1168" i="19"/>
  <c r="CJ1168" i="19"/>
  <c r="CL1167" i="19"/>
  <c r="CK1167" i="19"/>
  <c r="CJ1167" i="19"/>
  <c r="CL1166" i="19"/>
  <c r="CK1166" i="19"/>
  <c r="CJ1166" i="19"/>
  <c r="CL1165" i="19"/>
  <c r="CK1165" i="19"/>
  <c r="CJ1165" i="19"/>
  <c r="CL1164" i="19"/>
  <c r="CK1164" i="19"/>
  <c r="CJ1164" i="19"/>
  <c r="CL1163" i="19"/>
  <c r="CK1163" i="19"/>
  <c r="CJ1163" i="19"/>
  <c r="CL1162" i="19"/>
  <c r="CK1162" i="19"/>
  <c r="CJ1162" i="19"/>
  <c r="CL1161" i="19"/>
  <c r="CK1161" i="19"/>
  <c r="CJ1161" i="19"/>
  <c r="CL1160" i="19"/>
  <c r="CK1160" i="19"/>
  <c r="CJ1160" i="19"/>
  <c r="CL1159" i="19"/>
  <c r="CK1159" i="19"/>
  <c r="CJ1159" i="19"/>
  <c r="CL1158" i="19"/>
  <c r="CK1158" i="19"/>
  <c r="CJ1158" i="19"/>
  <c r="CL1157" i="19"/>
  <c r="CK1157" i="19"/>
  <c r="CJ1157" i="19"/>
  <c r="CL1156" i="19"/>
  <c r="CK1156" i="19"/>
  <c r="CJ1156" i="19"/>
  <c r="CL1155" i="19"/>
  <c r="CK1155" i="19"/>
  <c r="CJ1155" i="19"/>
  <c r="CL1154" i="19"/>
  <c r="CK1154" i="19"/>
  <c r="CJ1154" i="19"/>
  <c r="CL1153" i="19"/>
  <c r="CK1153" i="19"/>
  <c r="CJ1153" i="19"/>
  <c r="CL1152" i="19"/>
  <c r="CK1152" i="19"/>
  <c r="CJ1152" i="19"/>
  <c r="CL1151" i="19"/>
  <c r="CK1151" i="19"/>
  <c r="CJ1151" i="19"/>
  <c r="CL1150" i="19"/>
  <c r="CK1150" i="19"/>
  <c r="CJ1150" i="19"/>
  <c r="CL1149" i="19"/>
  <c r="CK1149" i="19"/>
  <c r="CJ1149" i="19"/>
  <c r="CL1148" i="19"/>
  <c r="CK1148" i="19"/>
  <c r="CJ1148" i="19"/>
  <c r="CL1147" i="19"/>
  <c r="CK1147" i="19"/>
  <c r="CJ1147" i="19"/>
  <c r="CL1146" i="19"/>
  <c r="CK1146" i="19"/>
  <c r="CJ1146" i="19"/>
  <c r="CL1145" i="19"/>
  <c r="CK1145" i="19"/>
  <c r="CJ1145" i="19"/>
  <c r="CL1144" i="19"/>
  <c r="CK1144" i="19"/>
  <c r="CJ1144" i="19"/>
  <c r="CL1143" i="19"/>
  <c r="CK1143" i="19"/>
  <c r="CJ1143" i="19"/>
  <c r="CL1142" i="19"/>
  <c r="CK1142" i="19"/>
  <c r="CJ1142" i="19"/>
  <c r="CL1141" i="19"/>
  <c r="CK1141" i="19"/>
  <c r="CJ1141" i="19"/>
  <c r="CL1140" i="19"/>
  <c r="CK1140" i="19"/>
  <c r="CJ1140" i="19"/>
  <c r="CL1139" i="19"/>
  <c r="CK1139" i="19"/>
  <c r="CJ1139" i="19"/>
  <c r="CL1138" i="19"/>
  <c r="CK1138" i="19"/>
  <c r="CJ1138" i="19"/>
  <c r="CL1137" i="19"/>
  <c r="CK1137" i="19"/>
  <c r="CJ1137" i="19"/>
  <c r="CL1136" i="19"/>
  <c r="CK1136" i="19"/>
  <c r="CJ1136" i="19"/>
  <c r="CL1135" i="19"/>
  <c r="CK1135" i="19"/>
  <c r="CJ1135" i="19"/>
  <c r="CL1134" i="19"/>
  <c r="CK1134" i="19"/>
  <c r="CJ1134" i="19"/>
  <c r="CL1133" i="19"/>
  <c r="CK1133" i="19"/>
  <c r="CJ1133" i="19"/>
  <c r="CL1132" i="19"/>
  <c r="CK1132" i="19"/>
  <c r="CJ1132" i="19"/>
  <c r="CL1131" i="19"/>
  <c r="CK1131" i="19"/>
  <c r="CJ1131" i="19"/>
  <c r="CL1130" i="19"/>
  <c r="CK1130" i="19"/>
  <c r="CJ1130" i="19"/>
  <c r="CL1129" i="19"/>
  <c r="CK1129" i="19"/>
  <c r="CJ1129" i="19"/>
  <c r="CL1128" i="19"/>
  <c r="CK1128" i="19"/>
  <c r="CJ1128" i="19"/>
  <c r="CL1127" i="19"/>
  <c r="CK1127" i="19"/>
  <c r="CJ1127" i="19"/>
  <c r="CL1126" i="19"/>
  <c r="CK1126" i="19"/>
  <c r="CJ1126" i="19"/>
  <c r="CL1125" i="19"/>
  <c r="CK1125" i="19"/>
  <c r="CJ1125" i="19"/>
  <c r="CL1124" i="19"/>
  <c r="CK1124" i="19"/>
  <c r="CJ1124" i="19"/>
  <c r="CL1123" i="19"/>
  <c r="CK1123" i="19"/>
  <c r="CJ1123" i="19"/>
  <c r="CL1122" i="19"/>
  <c r="CK1122" i="19"/>
  <c r="CJ1122" i="19"/>
  <c r="CL1121" i="19"/>
  <c r="CK1121" i="19"/>
  <c r="CJ1121" i="19"/>
  <c r="CL1120" i="19"/>
  <c r="CK1120" i="19"/>
  <c r="CJ1120" i="19"/>
  <c r="CL1119" i="19"/>
  <c r="CK1119" i="19"/>
  <c r="CJ1119" i="19"/>
  <c r="CL1118" i="19"/>
  <c r="CK1118" i="19"/>
  <c r="CJ1118" i="19"/>
  <c r="CL1117" i="19"/>
  <c r="CK1117" i="19"/>
  <c r="CJ1117" i="19"/>
  <c r="CL1116" i="19"/>
  <c r="CK1116" i="19"/>
  <c r="CJ1116" i="19"/>
  <c r="CL1115" i="19"/>
  <c r="CK1115" i="19"/>
  <c r="CJ1115" i="19"/>
  <c r="CL1114" i="19"/>
  <c r="CK1114" i="19"/>
  <c r="CJ1114" i="19"/>
  <c r="CL1113" i="19"/>
  <c r="CK1113" i="19"/>
  <c r="CJ1113" i="19"/>
  <c r="CL1112" i="19"/>
  <c r="CK1112" i="19"/>
  <c r="CJ1112" i="19"/>
  <c r="CL1111" i="19"/>
  <c r="CK1111" i="19"/>
  <c r="CJ1111" i="19"/>
  <c r="CL1110" i="19"/>
  <c r="CK1110" i="19"/>
  <c r="CJ1110" i="19"/>
  <c r="CL1109" i="19"/>
  <c r="CK1109" i="19"/>
  <c r="CJ1109" i="19"/>
  <c r="CL1108" i="19"/>
  <c r="CK1108" i="19"/>
  <c r="CJ1108" i="19"/>
  <c r="CL1107" i="19"/>
  <c r="CK1107" i="19"/>
  <c r="CJ1107" i="19"/>
  <c r="CL1106" i="19"/>
  <c r="CK1106" i="19"/>
  <c r="CJ1106" i="19"/>
  <c r="CL1105" i="19"/>
  <c r="CK1105" i="19"/>
  <c r="CJ1105" i="19"/>
  <c r="CL1104" i="19"/>
  <c r="CK1104" i="19"/>
  <c r="CJ1104" i="19"/>
  <c r="CL1103" i="19"/>
  <c r="CK1103" i="19"/>
  <c r="CJ1103" i="19"/>
  <c r="CL1102" i="19"/>
  <c r="CK1102" i="19"/>
  <c r="CJ1102" i="19"/>
  <c r="CL1101" i="19"/>
  <c r="CK1101" i="19"/>
  <c r="CJ1101" i="19"/>
  <c r="CL1100" i="19"/>
  <c r="CK1100" i="19"/>
  <c r="CJ1100" i="19"/>
  <c r="CL1099" i="19"/>
  <c r="CK1099" i="19"/>
  <c r="CJ1099" i="19"/>
  <c r="CL1098" i="19"/>
  <c r="CK1098" i="19"/>
  <c r="CJ1098" i="19"/>
  <c r="CL1097" i="19"/>
  <c r="CK1097" i="19"/>
  <c r="CJ1097" i="19"/>
  <c r="CL1096" i="19"/>
  <c r="CK1096" i="19"/>
  <c r="CJ1096" i="19"/>
  <c r="CL1095" i="19"/>
  <c r="CK1095" i="19"/>
  <c r="CJ1095" i="19"/>
  <c r="CL1094" i="19"/>
  <c r="CK1094" i="19"/>
  <c r="CJ1094" i="19"/>
  <c r="CL1093" i="19"/>
  <c r="CK1093" i="19"/>
  <c r="CJ1093" i="19"/>
  <c r="CL1092" i="19"/>
  <c r="CK1092" i="19"/>
  <c r="CJ1092" i="19"/>
  <c r="CL1091" i="19"/>
  <c r="CK1091" i="19"/>
  <c r="CJ1091" i="19"/>
  <c r="CL1090" i="19"/>
  <c r="CK1090" i="19"/>
  <c r="CJ1090" i="19"/>
  <c r="CL1089" i="19"/>
  <c r="CK1089" i="19"/>
  <c r="CJ1089" i="19"/>
  <c r="CL1088" i="19"/>
  <c r="CK1088" i="19"/>
  <c r="CJ1088" i="19"/>
  <c r="CL1087" i="19"/>
  <c r="CK1087" i="19"/>
  <c r="CJ1087" i="19"/>
  <c r="CL1086" i="19"/>
  <c r="CK1086" i="19"/>
  <c r="CJ1086" i="19"/>
  <c r="CL1085" i="19"/>
  <c r="CK1085" i="19"/>
  <c r="CJ1085" i="19"/>
  <c r="CL1084" i="19"/>
  <c r="CK1084" i="19"/>
  <c r="CJ1084" i="19"/>
  <c r="CL1083" i="19"/>
  <c r="CK1083" i="19"/>
  <c r="CJ1083" i="19"/>
  <c r="CL1082" i="19"/>
  <c r="CK1082" i="19"/>
  <c r="CJ1082" i="19"/>
  <c r="CL1081" i="19"/>
  <c r="CK1081" i="19"/>
  <c r="CJ1081" i="19"/>
  <c r="CL1080" i="19"/>
  <c r="CK1080" i="19"/>
  <c r="CJ1080" i="19"/>
  <c r="CL1079" i="19"/>
  <c r="CK1079" i="19"/>
  <c r="CJ1079" i="19"/>
  <c r="CL1078" i="19"/>
  <c r="CK1078" i="19"/>
  <c r="CJ1078" i="19"/>
  <c r="CL1077" i="19"/>
  <c r="CK1077" i="19"/>
  <c r="CJ1077" i="19"/>
  <c r="CL1076" i="19"/>
  <c r="CK1076" i="19"/>
  <c r="CJ1076" i="19"/>
  <c r="CL1075" i="19"/>
  <c r="CK1075" i="19"/>
  <c r="CJ1075" i="19"/>
  <c r="CL1074" i="19"/>
  <c r="CK1074" i="19"/>
  <c r="CJ1074" i="19"/>
  <c r="CL1073" i="19"/>
  <c r="CK1073" i="19"/>
  <c r="CJ1073" i="19"/>
  <c r="CL1072" i="19"/>
  <c r="CK1072" i="19"/>
  <c r="CJ1072" i="19"/>
  <c r="CL1071" i="19"/>
  <c r="CK1071" i="19"/>
  <c r="CJ1071" i="19"/>
  <c r="CL1070" i="19"/>
  <c r="CK1070" i="19"/>
  <c r="CJ1070" i="19"/>
  <c r="CL1069" i="19"/>
  <c r="CK1069" i="19"/>
  <c r="CJ1069" i="19"/>
  <c r="CL1068" i="19"/>
  <c r="CK1068" i="19"/>
  <c r="CJ1068" i="19"/>
  <c r="CL1067" i="19"/>
  <c r="CK1067" i="19"/>
  <c r="CJ1067" i="19"/>
  <c r="CL1066" i="19"/>
  <c r="CK1066" i="19"/>
  <c r="CJ1066" i="19"/>
  <c r="CL1065" i="19"/>
  <c r="CK1065" i="19"/>
  <c r="CJ1065" i="19"/>
  <c r="CL1064" i="19"/>
  <c r="CK1064" i="19"/>
  <c r="CJ1064" i="19"/>
  <c r="CL1063" i="19"/>
  <c r="CK1063" i="19"/>
  <c r="CJ1063" i="19"/>
  <c r="CL1062" i="19"/>
  <c r="CK1062" i="19"/>
  <c r="CJ1062" i="19"/>
  <c r="CL1061" i="19"/>
  <c r="CK1061" i="19"/>
  <c r="CJ1061" i="19"/>
  <c r="CL1060" i="19"/>
  <c r="CK1060" i="19"/>
  <c r="CJ1060" i="19"/>
  <c r="CL1059" i="19"/>
  <c r="CK1059" i="19"/>
  <c r="CJ1059" i="19"/>
  <c r="CL1058" i="19"/>
  <c r="CK1058" i="19"/>
  <c r="CJ1058" i="19"/>
  <c r="CL1057" i="19"/>
  <c r="CK1057" i="19"/>
  <c r="CJ1057" i="19"/>
  <c r="CL1056" i="19"/>
  <c r="CK1056" i="19"/>
  <c r="CJ1056" i="19"/>
  <c r="CL1055" i="19"/>
  <c r="CK1055" i="19"/>
  <c r="CJ1055" i="19"/>
  <c r="CL1054" i="19"/>
  <c r="CK1054" i="19"/>
  <c r="CJ1054" i="19"/>
  <c r="CL1053" i="19"/>
  <c r="CK1053" i="19"/>
  <c r="CJ1053" i="19"/>
  <c r="CL1052" i="19"/>
  <c r="CK1052" i="19"/>
  <c r="CJ1052" i="19"/>
  <c r="CL1051" i="19"/>
  <c r="CK1051" i="19"/>
  <c r="CJ1051" i="19"/>
  <c r="CL1050" i="19"/>
  <c r="CK1050" i="19"/>
  <c r="CJ1050" i="19"/>
  <c r="CL1049" i="19"/>
  <c r="CK1049" i="19"/>
  <c r="CJ1049" i="19"/>
  <c r="CL1048" i="19"/>
  <c r="CK1048" i="19"/>
  <c r="CJ1048" i="19"/>
  <c r="CL1047" i="19"/>
  <c r="CK1047" i="19"/>
  <c r="CJ1047" i="19"/>
  <c r="CL1046" i="19"/>
  <c r="CK1046" i="19"/>
  <c r="CJ1046" i="19"/>
  <c r="CL1045" i="19"/>
  <c r="CK1045" i="19"/>
  <c r="CJ1045" i="19"/>
  <c r="CL1044" i="19"/>
  <c r="CK1044" i="19"/>
  <c r="CJ1044" i="19"/>
  <c r="CL1043" i="19"/>
  <c r="CK1043" i="19"/>
  <c r="CJ1043" i="19"/>
  <c r="CL1042" i="19"/>
  <c r="CK1042" i="19"/>
  <c r="CJ1042" i="19"/>
  <c r="CL1041" i="19"/>
  <c r="CK1041" i="19"/>
  <c r="CJ1041" i="19"/>
  <c r="CL1040" i="19"/>
  <c r="CK1040" i="19"/>
  <c r="CJ1040" i="19"/>
  <c r="CL1039" i="19"/>
  <c r="CK1039" i="19"/>
  <c r="CJ1039" i="19"/>
  <c r="CL1038" i="19"/>
  <c r="CK1038" i="19"/>
  <c r="CJ1038" i="19"/>
  <c r="CL1037" i="19"/>
  <c r="CK1037" i="19"/>
  <c r="CJ1037" i="19"/>
  <c r="CL1036" i="19"/>
  <c r="CK1036" i="19"/>
  <c r="CJ1036" i="19"/>
  <c r="CL1035" i="19"/>
  <c r="CK1035" i="19"/>
  <c r="CJ1035" i="19"/>
  <c r="CL1034" i="19"/>
  <c r="CK1034" i="19"/>
  <c r="CJ1034" i="19"/>
  <c r="CL1033" i="19"/>
  <c r="CK1033" i="19"/>
  <c r="CJ1033" i="19"/>
  <c r="CL1032" i="19"/>
  <c r="CK1032" i="19"/>
  <c r="CJ1032" i="19"/>
  <c r="CL1031" i="19"/>
  <c r="CK1031" i="19"/>
  <c r="CJ1031" i="19"/>
  <c r="CL1030" i="19"/>
  <c r="CK1030" i="19"/>
  <c r="CJ1030" i="19"/>
  <c r="CL1029" i="19"/>
  <c r="CK1029" i="19"/>
  <c r="CJ1029" i="19"/>
  <c r="CL1028" i="19"/>
  <c r="CK1028" i="19"/>
  <c r="CJ1028" i="19"/>
  <c r="CL1027" i="19"/>
  <c r="CK1027" i="19"/>
  <c r="CJ1027" i="19"/>
  <c r="CL1026" i="19"/>
  <c r="CK1026" i="19"/>
  <c r="CJ1026" i="19"/>
  <c r="CL1025" i="19"/>
  <c r="CK1025" i="19"/>
  <c r="CJ1025" i="19"/>
  <c r="CL1024" i="19"/>
  <c r="CK1024" i="19"/>
  <c r="CJ1024" i="19"/>
  <c r="CL1023" i="19"/>
  <c r="CK1023" i="19"/>
  <c r="CJ1023" i="19"/>
  <c r="CL1022" i="19"/>
  <c r="CK1022" i="19"/>
  <c r="CJ1022" i="19"/>
  <c r="CL1021" i="19"/>
  <c r="CK1021" i="19"/>
  <c r="CJ1021" i="19"/>
  <c r="CL1020" i="19"/>
  <c r="CK1020" i="19"/>
  <c r="CJ1020" i="19"/>
  <c r="CL1019" i="19"/>
  <c r="CK1019" i="19"/>
  <c r="CJ1019" i="19"/>
  <c r="CL1018" i="19"/>
  <c r="CK1018" i="19"/>
  <c r="CJ1018" i="19"/>
  <c r="CL1017" i="19"/>
  <c r="CK1017" i="19"/>
  <c r="CJ1017" i="19"/>
  <c r="CL1016" i="19"/>
  <c r="CK1016" i="19"/>
  <c r="CJ1016" i="19"/>
  <c r="CL1015" i="19"/>
  <c r="CK1015" i="19"/>
  <c r="CJ1015" i="19"/>
  <c r="CL1014" i="19"/>
  <c r="CK1014" i="19"/>
  <c r="CJ1014" i="19"/>
  <c r="CL1013" i="19"/>
  <c r="CK1013" i="19"/>
  <c r="CJ1013" i="19"/>
  <c r="CL1012" i="19"/>
  <c r="CK1012" i="19"/>
  <c r="CJ1012" i="19"/>
  <c r="CL1011" i="19"/>
  <c r="CK1011" i="19"/>
  <c r="CJ1011" i="19"/>
  <c r="CL1010" i="19"/>
  <c r="CK1010" i="19"/>
  <c r="CJ1010" i="19"/>
  <c r="CL1009" i="19"/>
  <c r="CK1009" i="19"/>
  <c r="CJ1009" i="19"/>
  <c r="CL1008" i="19"/>
  <c r="CK1008" i="19"/>
  <c r="CJ1008" i="19"/>
  <c r="CL1007" i="19"/>
  <c r="CK1007" i="19"/>
  <c r="CJ1007" i="19"/>
  <c r="CL1006" i="19"/>
  <c r="CK1006" i="19"/>
  <c r="CJ1006" i="19"/>
  <c r="CL1005" i="19"/>
  <c r="CK1005" i="19"/>
  <c r="CJ1005" i="19"/>
  <c r="CL1004" i="19"/>
  <c r="CK1004" i="19"/>
  <c r="CJ1004" i="19"/>
  <c r="CL1003" i="19"/>
  <c r="CK1003" i="19"/>
  <c r="CJ1003" i="19"/>
  <c r="CL1002" i="19"/>
  <c r="CK1002" i="19"/>
  <c r="CJ1002" i="19"/>
  <c r="CL1001" i="19"/>
  <c r="CK1001" i="19"/>
  <c r="CJ1001" i="19"/>
  <c r="CL1000" i="19"/>
  <c r="CK1000" i="19"/>
  <c r="CJ1000" i="19"/>
  <c r="CL999" i="19"/>
  <c r="CK999" i="19"/>
  <c r="CJ999" i="19"/>
  <c r="CL998" i="19"/>
  <c r="CK998" i="19"/>
  <c r="CJ998" i="19"/>
  <c r="CL997" i="19"/>
  <c r="CK997" i="19"/>
  <c r="CJ997" i="19"/>
  <c r="CL996" i="19"/>
  <c r="CK996" i="19"/>
  <c r="CJ996" i="19"/>
  <c r="CL995" i="19"/>
  <c r="CK995" i="19"/>
  <c r="CJ995" i="19"/>
  <c r="CL994" i="19"/>
  <c r="CK994" i="19"/>
  <c r="CJ994" i="19"/>
  <c r="CL993" i="19"/>
  <c r="CK993" i="19"/>
  <c r="CJ993" i="19"/>
  <c r="CL992" i="19"/>
  <c r="CK992" i="19"/>
  <c r="CJ992" i="19"/>
  <c r="CL991" i="19"/>
  <c r="CK991" i="19"/>
  <c r="CJ991" i="19"/>
  <c r="CL990" i="19"/>
  <c r="CK990" i="19"/>
  <c r="CJ990" i="19"/>
  <c r="CL989" i="19"/>
  <c r="CK989" i="19"/>
  <c r="CJ989" i="19"/>
  <c r="CL988" i="19"/>
  <c r="CK988" i="19"/>
  <c r="CJ988" i="19"/>
  <c r="CL987" i="19"/>
  <c r="CK987" i="19"/>
  <c r="CJ987" i="19"/>
  <c r="CL986" i="19"/>
  <c r="CK986" i="19"/>
  <c r="CJ986" i="19"/>
  <c r="CL985" i="19"/>
  <c r="CK985" i="19"/>
  <c r="CJ985" i="19"/>
  <c r="CL984" i="19"/>
  <c r="CK984" i="19"/>
  <c r="CJ984" i="19"/>
  <c r="CL983" i="19"/>
  <c r="CK983" i="19"/>
  <c r="CJ983" i="19"/>
  <c r="CL982" i="19"/>
  <c r="CK982" i="19"/>
  <c r="CJ982" i="19"/>
  <c r="CL981" i="19"/>
  <c r="CK981" i="19"/>
  <c r="CJ981" i="19"/>
  <c r="CL980" i="19"/>
  <c r="CK980" i="19"/>
  <c r="CJ980" i="19"/>
  <c r="CL979" i="19"/>
  <c r="CK979" i="19"/>
  <c r="CJ979" i="19"/>
  <c r="CL978" i="19"/>
  <c r="CK978" i="19"/>
  <c r="CJ978" i="19"/>
  <c r="CL977" i="19"/>
  <c r="CK977" i="19"/>
  <c r="CJ977" i="19"/>
  <c r="CL976" i="19"/>
  <c r="CK976" i="19"/>
  <c r="CJ976" i="19"/>
  <c r="CL975" i="19"/>
  <c r="CK975" i="19"/>
  <c r="CJ975" i="19"/>
  <c r="CL974" i="19"/>
  <c r="CK974" i="19"/>
  <c r="CJ974" i="19"/>
  <c r="CL973" i="19"/>
  <c r="CK973" i="19"/>
  <c r="CJ973" i="19"/>
  <c r="CL972" i="19"/>
  <c r="CK972" i="19"/>
  <c r="CJ972" i="19"/>
  <c r="CL971" i="19"/>
  <c r="CK971" i="19"/>
  <c r="CJ971" i="19"/>
  <c r="CL970" i="19"/>
  <c r="CK970" i="19"/>
  <c r="CJ970" i="19"/>
  <c r="CL969" i="19"/>
  <c r="CK969" i="19"/>
  <c r="CJ969" i="19"/>
  <c r="CL968" i="19"/>
  <c r="CK968" i="19"/>
  <c r="CJ968" i="19"/>
  <c r="CL967" i="19"/>
  <c r="CK967" i="19"/>
  <c r="CJ967" i="19"/>
  <c r="CL966" i="19"/>
  <c r="CK966" i="19"/>
  <c r="CJ966" i="19"/>
  <c r="CL965" i="19"/>
  <c r="CK965" i="19"/>
  <c r="CJ965" i="19"/>
  <c r="CL964" i="19"/>
  <c r="CK964" i="19"/>
  <c r="CJ964" i="19"/>
  <c r="CL963" i="19"/>
  <c r="CK963" i="19"/>
  <c r="CJ963" i="19"/>
  <c r="CL962" i="19"/>
  <c r="CK962" i="19"/>
  <c r="CJ962" i="19"/>
  <c r="CL961" i="19"/>
  <c r="CK961" i="19"/>
  <c r="CJ961" i="19"/>
  <c r="CL960" i="19"/>
  <c r="CK960" i="19"/>
  <c r="CJ960" i="19"/>
  <c r="CL959" i="19"/>
  <c r="CK959" i="19"/>
  <c r="CJ959" i="19"/>
  <c r="CL958" i="19"/>
  <c r="CK958" i="19"/>
  <c r="CJ958" i="19"/>
  <c r="CL957" i="19"/>
  <c r="CK957" i="19"/>
  <c r="CJ957" i="19"/>
  <c r="CL956" i="19"/>
  <c r="CK956" i="19"/>
  <c r="CJ956" i="19"/>
  <c r="CL955" i="19"/>
  <c r="CK955" i="19"/>
  <c r="CJ955" i="19"/>
  <c r="CL954" i="19"/>
  <c r="CK954" i="19"/>
  <c r="CJ954" i="19"/>
  <c r="CL953" i="19"/>
  <c r="CK953" i="19"/>
  <c r="CJ953" i="19"/>
  <c r="CL952" i="19"/>
  <c r="CK952" i="19"/>
  <c r="CJ952" i="19"/>
  <c r="CL951" i="19"/>
  <c r="CK951" i="19"/>
  <c r="CJ951" i="19"/>
  <c r="CL950" i="19"/>
  <c r="CK950" i="19"/>
  <c r="CJ950" i="19"/>
  <c r="CL949" i="19"/>
  <c r="CK949" i="19"/>
  <c r="CJ949" i="19"/>
  <c r="CL948" i="19"/>
  <c r="CK948" i="19"/>
  <c r="CJ948" i="19"/>
  <c r="CL947" i="19"/>
  <c r="CK947" i="19"/>
  <c r="CJ947" i="19"/>
  <c r="CL946" i="19"/>
  <c r="CK946" i="19"/>
  <c r="CJ946" i="19"/>
  <c r="CL945" i="19"/>
  <c r="CK945" i="19"/>
  <c r="CJ945" i="19"/>
  <c r="CL944" i="19"/>
  <c r="CK944" i="19"/>
  <c r="CJ944" i="19"/>
  <c r="CL943" i="19"/>
  <c r="CK943" i="19"/>
  <c r="CJ943" i="19"/>
  <c r="CL942" i="19"/>
  <c r="CK942" i="19"/>
  <c r="CJ942" i="19"/>
  <c r="CL941" i="19"/>
  <c r="CK941" i="19"/>
  <c r="CJ941" i="19"/>
  <c r="CL940" i="19"/>
  <c r="CK940" i="19"/>
  <c r="CJ940" i="19"/>
  <c r="CL939" i="19"/>
  <c r="CK939" i="19"/>
  <c r="CJ939" i="19"/>
  <c r="CL938" i="19"/>
  <c r="CK938" i="19"/>
  <c r="CJ938" i="19"/>
  <c r="CL937" i="19"/>
  <c r="CK937" i="19"/>
  <c r="CJ937" i="19"/>
  <c r="CL936" i="19"/>
  <c r="CK936" i="19"/>
  <c r="CJ936" i="19"/>
  <c r="CL935" i="19"/>
  <c r="CK935" i="19"/>
  <c r="CJ935" i="19"/>
  <c r="CL934" i="19"/>
  <c r="CK934" i="19"/>
  <c r="CJ934" i="19"/>
  <c r="CL933" i="19"/>
  <c r="CK933" i="19"/>
  <c r="CJ933" i="19"/>
  <c r="CL932" i="19"/>
  <c r="CK932" i="19"/>
  <c r="CJ932" i="19"/>
  <c r="CL931" i="19"/>
  <c r="CK931" i="19"/>
  <c r="CJ931" i="19"/>
  <c r="CL930" i="19"/>
  <c r="CK930" i="19"/>
  <c r="CJ930" i="19"/>
  <c r="CL929" i="19"/>
  <c r="CK929" i="19"/>
  <c r="CJ929" i="19"/>
  <c r="CL928" i="19"/>
  <c r="CK928" i="19"/>
  <c r="CJ928" i="19"/>
  <c r="CL927" i="19"/>
  <c r="CK927" i="19"/>
  <c r="CJ927" i="19"/>
  <c r="CL926" i="19"/>
  <c r="CK926" i="19"/>
  <c r="CJ926" i="19"/>
  <c r="CL925" i="19"/>
  <c r="CK925" i="19"/>
  <c r="CJ925" i="19"/>
  <c r="CL924" i="19"/>
  <c r="CK924" i="19"/>
  <c r="CJ924" i="19"/>
  <c r="CL923" i="19"/>
  <c r="CK923" i="19"/>
  <c r="CJ923" i="19"/>
  <c r="CL922" i="19"/>
  <c r="CK922" i="19"/>
  <c r="CJ922" i="19"/>
  <c r="CL921" i="19"/>
  <c r="CK921" i="19"/>
  <c r="CJ921" i="19"/>
  <c r="CL920" i="19"/>
  <c r="CK920" i="19"/>
  <c r="CJ920" i="19"/>
  <c r="CL919" i="19"/>
  <c r="CK919" i="19"/>
  <c r="CJ919" i="19"/>
  <c r="CL918" i="19"/>
  <c r="CK918" i="19"/>
  <c r="CJ918" i="19"/>
  <c r="CL917" i="19"/>
  <c r="CK917" i="19"/>
  <c r="CJ917" i="19"/>
  <c r="CL916" i="19"/>
  <c r="CK916" i="19"/>
  <c r="CJ916" i="19"/>
  <c r="CL915" i="19"/>
  <c r="CK915" i="19"/>
  <c r="CJ915" i="19"/>
  <c r="CL914" i="19"/>
  <c r="CK914" i="19"/>
  <c r="CJ914" i="19"/>
  <c r="CL913" i="19"/>
  <c r="CK913" i="19"/>
  <c r="CJ913" i="19"/>
  <c r="CL912" i="19"/>
  <c r="CK912" i="19"/>
  <c r="CJ912" i="19"/>
  <c r="CL911" i="19"/>
  <c r="CK911" i="19"/>
  <c r="CJ911" i="19"/>
  <c r="CL910" i="19"/>
  <c r="CK910" i="19"/>
  <c r="CJ910" i="19"/>
  <c r="CL909" i="19"/>
  <c r="CK909" i="19"/>
  <c r="CJ909" i="19"/>
  <c r="CL908" i="19"/>
  <c r="CK908" i="19"/>
  <c r="CJ908" i="19"/>
  <c r="CL907" i="19"/>
  <c r="CK907" i="19"/>
  <c r="CJ907" i="19"/>
  <c r="CL906" i="19"/>
  <c r="CK906" i="19"/>
  <c r="CJ906" i="19"/>
  <c r="CL905" i="19"/>
  <c r="CK905" i="19"/>
  <c r="CJ905" i="19"/>
  <c r="CL904" i="19"/>
  <c r="CK904" i="19"/>
  <c r="CJ904" i="19"/>
  <c r="CL903" i="19"/>
  <c r="CK903" i="19"/>
  <c r="CJ903" i="19"/>
  <c r="CL902" i="19"/>
  <c r="CK902" i="19"/>
  <c r="CJ902" i="19"/>
  <c r="CL901" i="19"/>
  <c r="CK901" i="19"/>
  <c r="CJ901" i="19"/>
  <c r="CL900" i="19"/>
  <c r="CK900" i="19"/>
  <c r="CJ900" i="19"/>
  <c r="CL899" i="19"/>
  <c r="CK899" i="19"/>
  <c r="CJ899" i="19"/>
  <c r="CL898" i="19"/>
  <c r="CK898" i="19"/>
  <c r="CJ898" i="19"/>
  <c r="CL897" i="19"/>
  <c r="CK897" i="19"/>
  <c r="CJ897" i="19"/>
  <c r="CL896" i="19"/>
  <c r="CK896" i="19"/>
  <c r="CJ896" i="19"/>
  <c r="CL895" i="19"/>
  <c r="CK895" i="19"/>
  <c r="CJ895" i="19"/>
  <c r="CL894" i="19"/>
  <c r="CK894" i="19"/>
  <c r="CJ894" i="19"/>
  <c r="CL893" i="19"/>
  <c r="CK893" i="19"/>
  <c r="CJ893" i="19"/>
  <c r="CL892" i="19"/>
  <c r="CK892" i="19"/>
  <c r="CJ892" i="19"/>
  <c r="CL891" i="19"/>
  <c r="CK891" i="19"/>
  <c r="CJ891" i="19"/>
  <c r="CL890" i="19"/>
  <c r="CK890" i="19"/>
  <c r="CJ890" i="19"/>
  <c r="CL889" i="19"/>
  <c r="CK889" i="19"/>
  <c r="CJ889" i="19"/>
  <c r="CL888" i="19"/>
  <c r="CK888" i="19"/>
  <c r="CJ888" i="19"/>
  <c r="CL887" i="19"/>
  <c r="CK887" i="19"/>
  <c r="CJ887" i="19"/>
  <c r="CL886" i="19"/>
  <c r="CK886" i="19"/>
  <c r="CJ886" i="19"/>
  <c r="CL885" i="19"/>
  <c r="CK885" i="19"/>
  <c r="CJ885" i="19"/>
  <c r="CL884" i="19"/>
  <c r="CK884" i="19"/>
  <c r="CJ884" i="19"/>
  <c r="CL883" i="19"/>
  <c r="CK883" i="19"/>
  <c r="CJ883" i="19"/>
  <c r="CL882" i="19"/>
  <c r="CK882" i="19"/>
  <c r="CJ882" i="19"/>
  <c r="CL881" i="19"/>
  <c r="CK881" i="19"/>
  <c r="CJ881" i="19"/>
  <c r="CL880" i="19"/>
  <c r="CK880" i="19"/>
  <c r="CJ880" i="19"/>
  <c r="CL879" i="19"/>
  <c r="CK879" i="19"/>
  <c r="CJ879" i="19"/>
  <c r="CL878" i="19"/>
  <c r="CK878" i="19"/>
  <c r="CJ878" i="19"/>
  <c r="CL877" i="19"/>
  <c r="CK877" i="19"/>
  <c r="CJ877" i="19"/>
  <c r="CL876" i="19"/>
  <c r="CK876" i="19"/>
  <c r="CJ876" i="19"/>
  <c r="CL875" i="19"/>
  <c r="CK875" i="19"/>
  <c r="CJ875" i="19"/>
  <c r="CL874" i="19"/>
  <c r="CK874" i="19"/>
  <c r="CJ874" i="19"/>
  <c r="CL873" i="19"/>
  <c r="CK873" i="19"/>
  <c r="CJ873" i="19"/>
  <c r="CL872" i="19"/>
  <c r="CK872" i="19"/>
  <c r="CJ872" i="19"/>
  <c r="CL871" i="19"/>
  <c r="CK871" i="19"/>
  <c r="CJ871" i="19"/>
  <c r="CL870" i="19"/>
  <c r="CK870" i="19"/>
  <c r="CJ870" i="19"/>
  <c r="CL869" i="19"/>
  <c r="CK869" i="19"/>
  <c r="CJ869" i="19"/>
  <c r="CL868" i="19"/>
  <c r="CK868" i="19"/>
  <c r="CJ868" i="19"/>
  <c r="CL867" i="19"/>
  <c r="CK867" i="19"/>
  <c r="CJ867" i="19"/>
  <c r="CL866" i="19"/>
  <c r="CK866" i="19"/>
  <c r="CJ866" i="19"/>
  <c r="CL865" i="19"/>
  <c r="CK865" i="19"/>
  <c r="CJ865" i="19"/>
  <c r="CL864" i="19"/>
  <c r="CK864" i="19"/>
  <c r="CJ864" i="19"/>
  <c r="CL863" i="19"/>
  <c r="CK863" i="19"/>
  <c r="CJ863" i="19"/>
  <c r="CL862" i="19"/>
  <c r="CK862" i="19"/>
  <c r="CJ862" i="19"/>
  <c r="CL861" i="19"/>
  <c r="CK861" i="19"/>
  <c r="CJ861" i="19"/>
  <c r="CL860" i="19"/>
  <c r="CK860" i="19"/>
  <c r="CJ860" i="19"/>
  <c r="CL859" i="19"/>
  <c r="CK859" i="19"/>
  <c r="CJ859" i="19"/>
  <c r="CL858" i="19"/>
  <c r="CK858" i="19"/>
  <c r="CJ858" i="19"/>
  <c r="CL857" i="19"/>
  <c r="CK857" i="19"/>
  <c r="CJ857" i="19"/>
  <c r="CL856" i="19"/>
  <c r="CK856" i="19"/>
  <c r="CJ856" i="19"/>
  <c r="CL855" i="19"/>
  <c r="CK855" i="19"/>
  <c r="CJ855" i="19"/>
  <c r="CL854" i="19"/>
  <c r="CK854" i="19"/>
  <c r="CJ854" i="19"/>
  <c r="CL853" i="19"/>
  <c r="CK853" i="19"/>
  <c r="CJ853" i="19"/>
  <c r="CL852" i="19"/>
  <c r="CK852" i="19"/>
  <c r="CJ852" i="19"/>
  <c r="CL851" i="19"/>
  <c r="CK851" i="19"/>
  <c r="CJ851" i="19"/>
  <c r="CL850" i="19"/>
  <c r="CK850" i="19"/>
  <c r="CJ850" i="19"/>
  <c r="CL849" i="19"/>
  <c r="CK849" i="19"/>
  <c r="CJ849" i="19"/>
  <c r="CL848" i="19"/>
  <c r="CK848" i="19"/>
  <c r="CJ848" i="19"/>
  <c r="CL847" i="19"/>
  <c r="CK847" i="19"/>
  <c r="CJ847" i="19"/>
  <c r="CL846" i="19"/>
  <c r="CK846" i="19"/>
  <c r="CJ846" i="19"/>
  <c r="CL845" i="19"/>
  <c r="CK845" i="19"/>
  <c r="CJ845" i="19"/>
  <c r="CL844" i="19"/>
  <c r="CK844" i="19"/>
  <c r="CJ844" i="19"/>
  <c r="CL843" i="19"/>
  <c r="CK843" i="19"/>
  <c r="CJ843" i="19"/>
  <c r="CL842" i="19"/>
  <c r="CK842" i="19"/>
  <c r="CJ842" i="19"/>
  <c r="CL841" i="19"/>
  <c r="CK841" i="19"/>
  <c r="CJ841" i="19"/>
  <c r="CL840" i="19"/>
  <c r="CK840" i="19"/>
  <c r="CJ840" i="19"/>
  <c r="CL839" i="19"/>
  <c r="CK839" i="19"/>
  <c r="CJ839" i="19"/>
  <c r="CL838" i="19"/>
  <c r="CK838" i="19"/>
  <c r="CJ838" i="19"/>
  <c r="CL837" i="19"/>
  <c r="CK837" i="19"/>
  <c r="CJ837" i="19"/>
  <c r="CL836" i="19"/>
  <c r="CK836" i="19"/>
  <c r="CJ836" i="19"/>
  <c r="CL835" i="19"/>
  <c r="CK835" i="19"/>
  <c r="CJ835" i="19"/>
  <c r="CL834" i="19"/>
  <c r="CK834" i="19"/>
  <c r="CJ834" i="19"/>
  <c r="CL833" i="19"/>
  <c r="CK833" i="19"/>
  <c r="CJ833" i="19"/>
  <c r="CL832" i="19"/>
  <c r="CK832" i="19"/>
  <c r="CJ832" i="19"/>
  <c r="CL831" i="19"/>
  <c r="CK831" i="19"/>
  <c r="CJ831" i="19"/>
  <c r="CL830" i="19"/>
  <c r="CK830" i="19"/>
  <c r="CJ830" i="19"/>
  <c r="CL829" i="19"/>
  <c r="CK829" i="19"/>
  <c r="CJ829" i="19"/>
  <c r="CL828" i="19"/>
  <c r="CK828" i="19"/>
  <c r="CJ828" i="19"/>
  <c r="CL827" i="19"/>
  <c r="CK827" i="19"/>
  <c r="CJ827" i="19"/>
  <c r="CL826" i="19"/>
  <c r="CK826" i="19"/>
  <c r="CJ826" i="19"/>
  <c r="CL825" i="19"/>
  <c r="CK825" i="19"/>
  <c r="CJ825" i="19"/>
  <c r="CL824" i="19"/>
  <c r="CK824" i="19"/>
  <c r="CJ824" i="19"/>
  <c r="CL823" i="19"/>
  <c r="CK823" i="19"/>
  <c r="CJ823" i="19"/>
  <c r="CL822" i="19"/>
  <c r="CK822" i="19"/>
  <c r="CJ822" i="19"/>
  <c r="CL821" i="19"/>
  <c r="CK821" i="19"/>
  <c r="CJ821" i="19"/>
  <c r="CL820" i="19"/>
  <c r="CK820" i="19"/>
  <c r="CJ820" i="19"/>
  <c r="CL819" i="19"/>
  <c r="CK819" i="19"/>
  <c r="CJ819" i="19"/>
  <c r="CL818" i="19"/>
  <c r="CK818" i="19"/>
  <c r="CJ818" i="19"/>
  <c r="CL817" i="19"/>
  <c r="CK817" i="19"/>
  <c r="CJ817" i="19"/>
  <c r="CL816" i="19"/>
  <c r="CK816" i="19"/>
  <c r="CJ816" i="19"/>
  <c r="CL815" i="19"/>
  <c r="CK815" i="19"/>
  <c r="CJ815" i="19"/>
  <c r="CL814" i="19"/>
  <c r="CK814" i="19"/>
  <c r="CJ814" i="19"/>
  <c r="CL813" i="19"/>
  <c r="CK813" i="19"/>
  <c r="CJ813" i="19"/>
  <c r="CL812" i="19"/>
  <c r="CK812" i="19"/>
  <c r="CJ812" i="19"/>
  <c r="CL811" i="19"/>
  <c r="CK811" i="19"/>
  <c r="CJ811" i="19"/>
  <c r="CL810" i="19"/>
  <c r="CK810" i="19"/>
  <c r="CJ810" i="19"/>
  <c r="CL809" i="19"/>
  <c r="CK809" i="19"/>
  <c r="CJ809" i="19"/>
  <c r="CL808" i="19"/>
  <c r="CK808" i="19"/>
  <c r="CJ808" i="19"/>
  <c r="CL807" i="19"/>
  <c r="CK807" i="19"/>
  <c r="CJ807" i="19"/>
  <c r="CL806" i="19"/>
  <c r="CK806" i="19"/>
  <c r="CJ806" i="19"/>
  <c r="CL805" i="19"/>
  <c r="CK805" i="19"/>
  <c r="CJ805" i="19"/>
  <c r="CL804" i="19"/>
  <c r="CK804" i="19"/>
  <c r="CJ804" i="19"/>
  <c r="CL803" i="19"/>
  <c r="CK803" i="19"/>
  <c r="CJ803" i="19"/>
  <c r="CL802" i="19"/>
  <c r="CK802" i="19"/>
  <c r="CJ802" i="19"/>
  <c r="CL801" i="19"/>
  <c r="CK801" i="19"/>
  <c r="CJ801" i="19"/>
  <c r="CL800" i="19"/>
  <c r="CK800" i="19"/>
  <c r="CJ800" i="19"/>
  <c r="CL799" i="19"/>
  <c r="CK799" i="19"/>
  <c r="CJ799" i="19"/>
  <c r="CL798" i="19"/>
  <c r="CK798" i="19"/>
  <c r="CJ798" i="19"/>
  <c r="CL797" i="19"/>
  <c r="CK797" i="19"/>
  <c r="CJ797" i="19"/>
  <c r="CL796" i="19"/>
  <c r="CK796" i="19"/>
  <c r="CJ796" i="19"/>
  <c r="CL795" i="19"/>
  <c r="CK795" i="19"/>
  <c r="CJ795" i="19"/>
  <c r="CL794" i="19"/>
  <c r="CK794" i="19"/>
  <c r="CJ794" i="19"/>
  <c r="CL793" i="19"/>
  <c r="CK793" i="19"/>
  <c r="CJ793" i="19"/>
  <c r="CL792" i="19"/>
  <c r="CK792" i="19"/>
  <c r="CJ792" i="19"/>
  <c r="CL791" i="19"/>
  <c r="CK791" i="19"/>
  <c r="CJ791" i="19"/>
  <c r="CL790" i="19"/>
  <c r="CK790" i="19"/>
  <c r="CJ790" i="19"/>
  <c r="CL789" i="19"/>
  <c r="CK789" i="19"/>
  <c r="CJ789" i="19"/>
  <c r="CL788" i="19"/>
  <c r="CK788" i="19"/>
  <c r="CJ788" i="19"/>
  <c r="CL787" i="19"/>
  <c r="CK787" i="19"/>
  <c r="CJ787" i="19"/>
  <c r="CL786" i="19"/>
  <c r="CK786" i="19"/>
  <c r="CJ786" i="19"/>
  <c r="CL785" i="19"/>
  <c r="CK785" i="19"/>
  <c r="CJ785" i="19"/>
  <c r="CL784" i="19"/>
  <c r="CK784" i="19"/>
  <c r="CJ784" i="19"/>
  <c r="CL783" i="19"/>
  <c r="CK783" i="19"/>
  <c r="CJ783" i="19"/>
  <c r="CL782" i="19"/>
  <c r="CK782" i="19"/>
  <c r="CJ782" i="19"/>
  <c r="CL781" i="19"/>
  <c r="CK781" i="19"/>
  <c r="CJ781" i="19"/>
  <c r="CL780" i="19"/>
  <c r="CK780" i="19"/>
  <c r="CJ780" i="19"/>
  <c r="CL779" i="19"/>
  <c r="CK779" i="19"/>
  <c r="CJ779" i="19"/>
  <c r="CL778" i="19"/>
  <c r="CK778" i="19"/>
  <c r="CJ778" i="19"/>
  <c r="CL777" i="19"/>
  <c r="CK777" i="19"/>
  <c r="CJ777" i="19"/>
  <c r="CL776" i="19"/>
  <c r="CK776" i="19"/>
  <c r="CJ776" i="19"/>
  <c r="CL775" i="19"/>
  <c r="CK775" i="19"/>
  <c r="CJ775" i="19"/>
  <c r="CL774" i="19"/>
  <c r="CK774" i="19"/>
  <c r="CJ774" i="19"/>
  <c r="CL773" i="19"/>
  <c r="CK773" i="19"/>
  <c r="CJ773" i="19"/>
  <c r="CL772" i="19"/>
  <c r="CK772" i="19"/>
  <c r="CJ772" i="19"/>
  <c r="CL771" i="19"/>
  <c r="CK771" i="19"/>
  <c r="CJ771" i="19"/>
  <c r="CL770" i="19"/>
  <c r="CK770" i="19"/>
  <c r="CJ770" i="19"/>
  <c r="CL769" i="19"/>
  <c r="CK769" i="19"/>
  <c r="CJ769" i="19"/>
  <c r="CL768" i="19"/>
  <c r="CK768" i="19"/>
  <c r="CJ768" i="19"/>
  <c r="CL767" i="19"/>
  <c r="CK767" i="19"/>
  <c r="CJ767" i="19"/>
  <c r="CL766" i="19"/>
  <c r="CK766" i="19"/>
  <c r="CJ766" i="19"/>
  <c r="CL765" i="19"/>
  <c r="CK765" i="19"/>
  <c r="CJ765" i="19"/>
  <c r="CL764" i="19"/>
  <c r="CK764" i="19"/>
  <c r="CJ764" i="19"/>
  <c r="CL763" i="19"/>
  <c r="CK763" i="19"/>
  <c r="CJ763" i="19"/>
  <c r="CL762" i="19"/>
  <c r="CK762" i="19"/>
  <c r="CJ762" i="19"/>
  <c r="CL761" i="19"/>
  <c r="CK761" i="19"/>
  <c r="CJ761" i="19"/>
  <c r="CL760" i="19"/>
  <c r="CK760" i="19"/>
  <c r="CJ760" i="19"/>
  <c r="CL759" i="19"/>
  <c r="CK759" i="19"/>
  <c r="CJ759" i="19"/>
  <c r="CL758" i="19"/>
  <c r="CK758" i="19"/>
  <c r="CJ758" i="19"/>
  <c r="CL757" i="19"/>
  <c r="CK757" i="19"/>
  <c r="CJ757" i="19"/>
  <c r="CL756" i="19"/>
  <c r="CK756" i="19"/>
  <c r="CJ756" i="19"/>
  <c r="CL755" i="19"/>
  <c r="CK755" i="19"/>
  <c r="CJ755" i="19"/>
  <c r="CL754" i="19"/>
  <c r="CK754" i="19"/>
  <c r="CJ754" i="19"/>
  <c r="CL753" i="19"/>
  <c r="CK753" i="19"/>
  <c r="CJ753" i="19"/>
  <c r="CL752" i="19"/>
  <c r="CK752" i="19"/>
  <c r="CJ752" i="19"/>
  <c r="CL751" i="19"/>
  <c r="CK751" i="19"/>
  <c r="CJ751" i="19"/>
  <c r="CL750" i="19"/>
  <c r="CK750" i="19"/>
  <c r="CJ750" i="19"/>
  <c r="CL749" i="19"/>
  <c r="CK749" i="19"/>
  <c r="CJ749" i="19"/>
  <c r="CL748" i="19"/>
  <c r="CK748" i="19"/>
  <c r="CJ748" i="19"/>
  <c r="CL747" i="19"/>
  <c r="CK747" i="19"/>
  <c r="CJ747" i="19"/>
  <c r="CL746" i="19"/>
  <c r="CK746" i="19"/>
  <c r="CJ746" i="19"/>
  <c r="CL745" i="19"/>
  <c r="CK745" i="19"/>
  <c r="CJ745" i="19"/>
  <c r="CL744" i="19"/>
  <c r="CK744" i="19"/>
  <c r="CJ744" i="19"/>
  <c r="CL743" i="19"/>
  <c r="CK743" i="19"/>
  <c r="CJ743" i="19"/>
  <c r="CL742" i="19"/>
  <c r="CK742" i="19"/>
  <c r="CJ742" i="19"/>
  <c r="CL741" i="19"/>
  <c r="CK741" i="19"/>
  <c r="CJ741" i="19"/>
  <c r="CL740" i="19"/>
  <c r="CK740" i="19"/>
  <c r="CJ740" i="19"/>
  <c r="CL739" i="19"/>
  <c r="CK739" i="19"/>
  <c r="CJ739" i="19"/>
  <c r="CL738" i="19"/>
  <c r="CK738" i="19"/>
  <c r="CJ738" i="19"/>
  <c r="CL737" i="19"/>
  <c r="CK737" i="19"/>
  <c r="CJ737" i="19"/>
  <c r="CL736" i="19"/>
  <c r="CK736" i="19"/>
  <c r="CJ736" i="19"/>
  <c r="CL735" i="19"/>
  <c r="CK735" i="19"/>
  <c r="CJ735" i="19"/>
  <c r="CL734" i="19"/>
  <c r="CK734" i="19"/>
  <c r="CJ734" i="19"/>
  <c r="CL733" i="19"/>
  <c r="CK733" i="19"/>
  <c r="CJ733" i="19"/>
  <c r="CL732" i="19"/>
  <c r="CK732" i="19"/>
  <c r="CJ732" i="19"/>
  <c r="CL731" i="19"/>
  <c r="CK731" i="19"/>
  <c r="CJ731" i="19"/>
  <c r="CL730" i="19"/>
  <c r="CK730" i="19"/>
  <c r="CJ730" i="19"/>
  <c r="CL729" i="19"/>
  <c r="CK729" i="19"/>
  <c r="CJ729" i="19"/>
  <c r="CL728" i="19"/>
  <c r="CK728" i="19"/>
  <c r="CJ728" i="19"/>
  <c r="CL727" i="19"/>
  <c r="CK727" i="19"/>
  <c r="CJ727" i="19"/>
  <c r="CL726" i="19"/>
  <c r="CK726" i="19"/>
  <c r="CJ726" i="19"/>
  <c r="CL725" i="19"/>
  <c r="CK725" i="19"/>
  <c r="CJ725" i="19"/>
  <c r="CL724" i="19"/>
  <c r="CK724" i="19"/>
  <c r="CJ724" i="19"/>
  <c r="CL723" i="19"/>
  <c r="CK723" i="19"/>
  <c r="CJ723" i="19"/>
  <c r="CL722" i="19"/>
  <c r="CK722" i="19"/>
  <c r="CJ722" i="19"/>
  <c r="CL721" i="19"/>
  <c r="CK721" i="19"/>
  <c r="CJ721" i="19"/>
  <c r="CL720" i="19"/>
  <c r="CK720" i="19"/>
  <c r="CJ720" i="19"/>
  <c r="CL719" i="19"/>
  <c r="CK719" i="19"/>
  <c r="CJ719" i="19"/>
  <c r="CL718" i="19"/>
  <c r="CK718" i="19"/>
  <c r="CJ718" i="19"/>
  <c r="CL717" i="19"/>
  <c r="CK717" i="19"/>
  <c r="CJ717" i="19"/>
  <c r="CL716" i="19"/>
  <c r="CK716" i="19"/>
  <c r="CJ716" i="19"/>
  <c r="CL715" i="19"/>
  <c r="CK715" i="19"/>
  <c r="CJ715" i="19"/>
  <c r="CL714" i="19"/>
  <c r="CK714" i="19"/>
  <c r="CJ714" i="19"/>
  <c r="CL713" i="19"/>
  <c r="CK713" i="19"/>
  <c r="CJ713" i="19"/>
  <c r="CL712" i="19"/>
  <c r="CK712" i="19"/>
  <c r="CJ712" i="19"/>
  <c r="CL711" i="19"/>
  <c r="CK711" i="19"/>
  <c r="CJ711" i="19"/>
  <c r="CL710" i="19"/>
  <c r="CK710" i="19"/>
  <c r="CJ710" i="19"/>
  <c r="CL709" i="19"/>
  <c r="CK709" i="19"/>
  <c r="CJ709" i="19"/>
  <c r="CL708" i="19"/>
  <c r="CK708" i="19"/>
  <c r="CJ708" i="19"/>
  <c r="CL707" i="19"/>
  <c r="CK707" i="19"/>
  <c r="CJ707" i="19"/>
  <c r="CL706" i="19"/>
  <c r="CK706" i="19"/>
  <c r="CJ706" i="19"/>
  <c r="CL705" i="19"/>
  <c r="CK705" i="19"/>
  <c r="CJ705" i="19"/>
  <c r="CL704" i="19"/>
  <c r="CK704" i="19"/>
  <c r="CJ704" i="19"/>
  <c r="CL703" i="19"/>
  <c r="CK703" i="19"/>
  <c r="CJ703" i="19"/>
  <c r="CL702" i="19"/>
  <c r="CK702" i="19"/>
  <c r="CJ702" i="19"/>
  <c r="CL701" i="19"/>
  <c r="CK701" i="19"/>
  <c r="CJ701" i="19"/>
  <c r="CL700" i="19"/>
  <c r="CK700" i="19"/>
  <c r="CJ700" i="19"/>
  <c r="CL699" i="19"/>
  <c r="CK699" i="19"/>
  <c r="CJ699" i="19"/>
  <c r="CL698" i="19"/>
  <c r="CK698" i="19"/>
  <c r="CJ698" i="19"/>
  <c r="CL697" i="19"/>
  <c r="CK697" i="19"/>
  <c r="CJ697" i="19"/>
  <c r="CL696" i="19"/>
  <c r="CK696" i="19"/>
  <c r="CJ696" i="19"/>
  <c r="CL695" i="19"/>
  <c r="CK695" i="19"/>
  <c r="CJ695" i="19"/>
  <c r="CL694" i="19"/>
  <c r="CK694" i="19"/>
  <c r="CJ694" i="19"/>
  <c r="CL693" i="19"/>
  <c r="CK693" i="19"/>
  <c r="CJ693" i="19"/>
  <c r="CL692" i="19"/>
  <c r="CK692" i="19"/>
  <c r="CJ692" i="19"/>
  <c r="CL691" i="19"/>
  <c r="CK691" i="19"/>
  <c r="CJ691" i="19"/>
  <c r="CL690" i="19"/>
  <c r="CK690" i="19"/>
  <c r="CJ690" i="19"/>
  <c r="CL689" i="19"/>
  <c r="CK689" i="19"/>
  <c r="CJ689" i="19"/>
  <c r="CL688" i="19"/>
  <c r="CK688" i="19"/>
  <c r="CJ688" i="19"/>
  <c r="CL687" i="19"/>
  <c r="CK687" i="19"/>
  <c r="CJ687" i="19"/>
  <c r="CL686" i="19"/>
  <c r="CK686" i="19"/>
  <c r="CJ686" i="19"/>
  <c r="CL685" i="19"/>
  <c r="CK685" i="19"/>
  <c r="CJ685" i="19"/>
  <c r="CL684" i="19"/>
  <c r="CK684" i="19"/>
  <c r="CJ684" i="19"/>
  <c r="CL683" i="19"/>
  <c r="CK683" i="19"/>
  <c r="CJ683" i="19"/>
  <c r="CL682" i="19"/>
  <c r="CK682" i="19"/>
  <c r="CJ682" i="19"/>
  <c r="CL681" i="19"/>
  <c r="CK681" i="19"/>
  <c r="CJ681" i="19"/>
  <c r="CL680" i="19"/>
  <c r="CK680" i="19"/>
  <c r="CJ680" i="19"/>
  <c r="CL679" i="19"/>
  <c r="CK679" i="19"/>
  <c r="CJ679" i="19"/>
  <c r="CL678" i="19"/>
  <c r="CK678" i="19"/>
  <c r="CJ678" i="19"/>
  <c r="CL677" i="19"/>
  <c r="CK677" i="19"/>
  <c r="CJ677" i="19"/>
  <c r="CL676" i="19"/>
  <c r="CK676" i="19"/>
  <c r="CJ676" i="19"/>
  <c r="CL675" i="19"/>
  <c r="CK675" i="19"/>
  <c r="CJ675" i="19"/>
  <c r="CL674" i="19"/>
  <c r="CK674" i="19"/>
  <c r="CJ674" i="19"/>
  <c r="CL673" i="19"/>
  <c r="CK673" i="19"/>
  <c r="CJ673" i="19"/>
  <c r="CL672" i="19"/>
  <c r="CK672" i="19"/>
  <c r="CJ672" i="19"/>
  <c r="CL671" i="19"/>
  <c r="CK671" i="19"/>
  <c r="CJ671" i="19"/>
  <c r="CL670" i="19"/>
  <c r="CK670" i="19"/>
  <c r="CJ670" i="19"/>
  <c r="CL669" i="19"/>
  <c r="CK669" i="19"/>
  <c r="CJ669" i="19"/>
  <c r="CL668" i="19"/>
  <c r="CK668" i="19"/>
  <c r="CJ668" i="19"/>
  <c r="CL667" i="19"/>
  <c r="CK667" i="19"/>
  <c r="CJ667" i="19"/>
  <c r="CL666" i="19"/>
  <c r="CK666" i="19"/>
  <c r="CJ666" i="19"/>
  <c r="CL665" i="19"/>
  <c r="CK665" i="19"/>
  <c r="CJ665" i="19"/>
  <c r="CL664" i="19"/>
  <c r="CK664" i="19"/>
  <c r="CJ664" i="19"/>
  <c r="CL663" i="19"/>
  <c r="CK663" i="19"/>
  <c r="CJ663" i="19"/>
  <c r="CL662" i="19"/>
  <c r="CK662" i="19"/>
  <c r="CJ662" i="19"/>
  <c r="CL661" i="19"/>
  <c r="CK661" i="19"/>
  <c r="CJ661" i="19"/>
  <c r="CL660" i="19"/>
  <c r="CK660" i="19"/>
  <c r="CJ660" i="19"/>
  <c r="CL659" i="19"/>
  <c r="CK659" i="19"/>
  <c r="CJ659" i="19"/>
  <c r="CL658" i="19"/>
  <c r="CK658" i="19"/>
  <c r="CJ658" i="19"/>
  <c r="CL657" i="19"/>
  <c r="CK657" i="19"/>
  <c r="CJ657" i="19"/>
  <c r="CL656" i="19"/>
  <c r="CK656" i="19"/>
  <c r="CJ656" i="19"/>
  <c r="CL655" i="19"/>
  <c r="CK655" i="19"/>
  <c r="CJ655" i="19"/>
  <c r="CL654" i="19"/>
  <c r="CK654" i="19"/>
  <c r="CJ654" i="19"/>
  <c r="CL653" i="19"/>
  <c r="CK653" i="19"/>
  <c r="CJ653" i="19"/>
  <c r="CL652" i="19"/>
  <c r="CK652" i="19"/>
  <c r="CJ652" i="19"/>
  <c r="CL651" i="19"/>
  <c r="CK651" i="19"/>
  <c r="CJ651" i="19"/>
  <c r="CL650" i="19"/>
  <c r="CK650" i="19"/>
  <c r="CJ650" i="19"/>
  <c r="CL649" i="19"/>
  <c r="CK649" i="19"/>
  <c r="CJ649" i="19"/>
  <c r="CL648" i="19"/>
  <c r="CK648" i="19"/>
  <c r="CJ648" i="19"/>
  <c r="CL647" i="19"/>
  <c r="CK647" i="19"/>
  <c r="CJ647" i="19"/>
  <c r="CL646" i="19"/>
  <c r="CK646" i="19"/>
  <c r="CJ646" i="19"/>
  <c r="CL645" i="19"/>
  <c r="CK645" i="19"/>
  <c r="CJ645" i="19"/>
  <c r="CL644" i="19"/>
  <c r="CK644" i="19"/>
  <c r="CJ644" i="19"/>
  <c r="CL643" i="19"/>
  <c r="CK643" i="19"/>
  <c r="CJ643" i="19"/>
  <c r="CL642" i="19"/>
  <c r="CK642" i="19"/>
  <c r="CJ642" i="19"/>
  <c r="CL641" i="19"/>
  <c r="CK641" i="19"/>
  <c r="CJ641" i="19"/>
  <c r="CL640" i="19"/>
  <c r="CK640" i="19"/>
  <c r="CJ640" i="19"/>
  <c r="CL639" i="19"/>
  <c r="CK639" i="19"/>
  <c r="CJ639" i="19"/>
  <c r="CL638" i="19"/>
  <c r="CK638" i="19"/>
  <c r="CJ638" i="19"/>
  <c r="CL637" i="19"/>
  <c r="CK637" i="19"/>
  <c r="CJ637" i="19"/>
  <c r="CL636" i="19"/>
  <c r="CK636" i="19"/>
  <c r="CJ636" i="19"/>
  <c r="CL635" i="19"/>
  <c r="CK635" i="19"/>
  <c r="CJ635" i="19"/>
  <c r="CL634" i="19"/>
  <c r="CK634" i="19"/>
  <c r="CJ634" i="19"/>
  <c r="CL633" i="19"/>
  <c r="CK633" i="19"/>
  <c r="CJ633" i="19"/>
  <c r="CL632" i="19"/>
  <c r="CK632" i="19"/>
  <c r="CJ632" i="19"/>
  <c r="CL631" i="19"/>
  <c r="CK631" i="19"/>
  <c r="CJ631" i="19"/>
  <c r="CL630" i="19"/>
  <c r="CK630" i="19"/>
  <c r="CJ630" i="19"/>
  <c r="CL629" i="19"/>
  <c r="CK629" i="19"/>
  <c r="CJ629" i="19"/>
  <c r="CL628" i="19"/>
  <c r="CK628" i="19"/>
  <c r="CJ628" i="19"/>
  <c r="CL627" i="19"/>
  <c r="CK627" i="19"/>
  <c r="CJ627" i="19"/>
  <c r="CL626" i="19"/>
  <c r="CK626" i="19"/>
  <c r="CJ626" i="19"/>
  <c r="CL625" i="19"/>
  <c r="CK625" i="19"/>
  <c r="CJ625" i="19"/>
  <c r="CL624" i="19"/>
  <c r="CK624" i="19"/>
  <c r="CJ624" i="19"/>
  <c r="CL623" i="19"/>
  <c r="CK623" i="19"/>
  <c r="CJ623" i="19"/>
  <c r="CL622" i="19"/>
  <c r="CK622" i="19"/>
  <c r="CJ622" i="19"/>
  <c r="CL621" i="19"/>
  <c r="CK621" i="19"/>
  <c r="CJ621" i="19"/>
  <c r="CL620" i="19"/>
  <c r="CK620" i="19"/>
  <c r="CJ620" i="19"/>
  <c r="CL619" i="19"/>
  <c r="CK619" i="19"/>
  <c r="CJ619" i="19"/>
  <c r="CL618" i="19"/>
  <c r="CK618" i="19"/>
  <c r="CJ618" i="19"/>
  <c r="CL617" i="19"/>
  <c r="CK617" i="19"/>
  <c r="CJ617" i="19"/>
  <c r="CL616" i="19"/>
  <c r="CK616" i="19"/>
  <c r="CJ616" i="19"/>
  <c r="CL615" i="19"/>
  <c r="CK615" i="19"/>
  <c r="CJ615" i="19"/>
  <c r="CL614" i="19"/>
  <c r="CK614" i="19"/>
  <c r="CJ614" i="19"/>
  <c r="CL613" i="19"/>
  <c r="CK613" i="19"/>
  <c r="CJ613" i="19"/>
  <c r="CL612" i="19"/>
  <c r="CK612" i="19"/>
  <c r="CJ612" i="19"/>
  <c r="CL611" i="19"/>
  <c r="CK611" i="19"/>
  <c r="CJ611" i="19"/>
  <c r="CL610" i="19"/>
  <c r="CK610" i="19"/>
  <c r="CJ610" i="19"/>
  <c r="CL609" i="19"/>
  <c r="CK609" i="19"/>
  <c r="CJ609" i="19"/>
  <c r="CL608" i="19"/>
  <c r="CK608" i="19"/>
  <c r="CJ608" i="19"/>
  <c r="CL607" i="19"/>
  <c r="CK607" i="19"/>
  <c r="CJ607" i="19"/>
  <c r="CL606" i="19"/>
  <c r="CK606" i="19"/>
  <c r="CJ606" i="19"/>
  <c r="CL605" i="19"/>
  <c r="CK605" i="19"/>
  <c r="CJ605" i="19"/>
  <c r="CL604" i="19"/>
  <c r="CK604" i="19"/>
  <c r="CJ604" i="19"/>
  <c r="CL603" i="19"/>
  <c r="CK603" i="19"/>
  <c r="CJ603" i="19"/>
  <c r="CL602" i="19"/>
  <c r="CK602" i="19"/>
  <c r="CJ602" i="19"/>
  <c r="CL601" i="19"/>
  <c r="CK601" i="19"/>
  <c r="CJ601" i="19"/>
  <c r="CL600" i="19"/>
  <c r="CK600" i="19"/>
  <c r="CJ600" i="19"/>
  <c r="CL599" i="19"/>
  <c r="CK599" i="19"/>
  <c r="CJ599" i="19"/>
  <c r="CL598" i="19"/>
  <c r="CK598" i="19"/>
  <c r="CJ598" i="19"/>
  <c r="CL597" i="19"/>
  <c r="CK597" i="19"/>
  <c r="CJ597" i="19"/>
  <c r="CL596" i="19"/>
  <c r="CK596" i="19"/>
  <c r="CJ596" i="19"/>
  <c r="CL595" i="19"/>
  <c r="CK595" i="19"/>
  <c r="CJ595" i="19"/>
  <c r="CL594" i="19"/>
  <c r="CK594" i="19"/>
  <c r="CJ594" i="19"/>
  <c r="CL593" i="19"/>
  <c r="CK593" i="19"/>
  <c r="CJ593" i="19"/>
  <c r="CL592" i="19"/>
  <c r="CK592" i="19"/>
  <c r="CJ592" i="19"/>
  <c r="CL591" i="19"/>
  <c r="CK591" i="19"/>
  <c r="CJ591" i="19"/>
  <c r="CL590" i="19"/>
  <c r="CK590" i="19"/>
  <c r="CJ590" i="19"/>
  <c r="CL589" i="19"/>
  <c r="CK589" i="19"/>
  <c r="CJ589" i="19"/>
  <c r="CL588" i="19"/>
  <c r="CK588" i="19"/>
  <c r="CJ588" i="19"/>
  <c r="CL587" i="19"/>
  <c r="CK587" i="19"/>
  <c r="CJ587" i="19"/>
  <c r="CL586" i="19"/>
  <c r="CK586" i="19"/>
  <c r="CJ586" i="19"/>
  <c r="CL585" i="19"/>
  <c r="CK585" i="19"/>
  <c r="CJ585" i="19"/>
  <c r="CL584" i="19"/>
  <c r="CK584" i="19"/>
  <c r="CJ584" i="19"/>
  <c r="CL583" i="19"/>
  <c r="CK583" i="19"/>
  <c r="CJ583" i="19"/>
  <c r="CL582" i="19"/>
  <c r="CK582" i="19"/>
  <c r="CJ582" i="19"/>
  <c r="CL581" i="19"/>
  <c r="CK581" i="19"/>
  <c r="CJ581" i="19"/>
  <c r="CL580" i="19"/>
  <c r="CK580" i="19"/>
  <c r="CJ580" i="19"/>
  <c r="CL579" i="19"/>
  <c r="CK579" i="19"/>
  <c r="CJ579" i="19"/>
  <c r="CL578" i="19"/>
  <c r="CK578" i="19"/>
  <c r="CJ578" i="19"/>
  <c r="CL577" i="19"/>
  <c r="CK577" i="19"/>
  <c r="CJ577" i="19"/>
  <c r="CL576" i="19"/>
  <c r="CK576" i="19"/>
  <c r="CJ576" i="19"/>
  <c r="CL575" i="19"/>
  <c r="CK575" i="19"/>
  <c r="CJ575" i="19"/>
  <c r="CL574" i="19"/>
  <c r="CK574" i="19"/>
  <c r="CJ574" i="19"/>
  <c r="CL573" i="19"/>
  <c r="CK573" i="19"/>
  <c r="CJ573" i="19"/>
  <c r="CL572" i="19"/>
  <c r="CK572" i="19"/>
  <c r="CJ572" i="19"/>
  <c r="CL571" i="19"/>
  <c r="CK571" i="19"/>
  <c r="CJ571" i="19"/>
  <c r="CL570" i="19"/>
  <c r="CK570" i="19"/>
  <c r="CJ570" i="19"/>
  <c r="CL569" i="19"/>
  <c r="CK569" i="19"/>
  <c r="CJ569" i="19"/>
  <c r="CL568" i="19"/>
  <c r="CK568" i="19"/>
  <c r="CJ568" i="19"/>
  <c r="CL567" i="19"/>
  <c r="CK567" i="19"/>
  <c r="CJ567" i="19"/>
  <c r="CL566" i="19"/>
  <c r="CK566" i="19"/>
  <c r="CJ566" i="19"/>
  <c r="CL565" i="19"/>
  <c r="CK565" i="19"/>
  <c r="CJ565" i="19"/>
  <c r="CL564" i="19"/>
  <c r="CK564" i="19"/>
  <c r="CJ564" i="19"/>
  <c r="CL563" i="19"/>
  <c r="CK563" i="19"/>
  <c r="CJ563" i="19"/>
  <c r="CL562" i="19"/>
  <c r="CK562" i="19"/>
  <c r="CJ562" i="19"/>
  <c r="CL561" i="19"/>
  <c r="CK561" i="19"/>
  <c r="CJ561" i="19"/>
  <c r="CL560" i="19"/>
  <c r="CK560" i="19"/>
  <c r="CJ560" i="19"/>
  <c r="CL559" i="19"/>
  <c r="CK559" i="19"/>
  <c r="CJ559" i="19"/>
  <c r="CL558" i="19"/>
  <c r="CK558" i="19"/>
  <c r="CJ558" i="19"/>
  <c r="CL557" i="19"/>
  <c r="CK557" i="19"/>
  <c r="CJ557" i="19"/>
  <c r="CL556" i="19"/>
  <c r="CK556" i="19"/>
  <c r="CJ556" i="19"/>
  <c r="CL555" i="19"/>
  <c r="CK555" i="19"/>
  <c r="CJ555" i="19"/>
  <c r="CL554" i="19"/>
  <c r="CK554" i="19"/>
  <c r="CJ554" i="19"/>
  <c r="CL553" i="19"/>
  <c r="CK553" i="19"/>
  <c r="CJ553" i="19"/>
  <c r="CL552" i="19"/>
  <c r="CK552" i="19"/>
  <c r="CJ552" i="19"/>
  <c r="CL551" i="19"/>
  <c r="CK551" i="19"/>
  <c r="CJ551" i="19"/>
  <c r="CL550" i="19"/>
  <c r="CK550" i="19"/>
  <c r="CJ550" i="19"/>
  <c r="CL549" i="19"/>
  <c r="CK549" i="19"/>
  <c r="CJ549" i="19"/>
  <c r="CL548" i="19"/>
  <c r="CK548" i="19"/>
  <c r="CJ548" i="19"/>
  <c r="CL547" i="19"/>
  <c r="CK547" i="19"/>
  <c r="CJ547" i="19"/>
  <c r="CL546" i="19"/>
  <c r="CK546" i="19"/>
  <c r="CJ546" i="19"/>
  <c r="CL545" i="19"/>
  <c r="CK545" i="19"/>
  <c r="CJ545" i="19"/>
  <c r="CL544" i="19"/>
  <c r="CK544" i="19"/>
  <c r="CJ544" i="19"/>
  <c r="CL543" i="19"/>
  <c r="CK543" i="19"/>
  <c r="CJ543" i="19"/>
  <c r="CL542" i="19"/>
  <c r="CK542" i="19"/>
  <c r="CJ542" i="19"/>
  <c r="CL541" i="19"/>
  <c r="CK541" i="19"/>
  <c r="CJ541" i="19"/>
  <c r="CL540" i="19"/>
  <c r="CK540" i="19"/>
  <c r="CJ540" i="19"/>
  <c r="CL539" i="19"/>
  <c r="CK539" i="19"/>
  <c r="CJ539" i="19"/>
  <c r="CL538" i="19"/>
  <c r="CK538" i="19"/>
  <c r="CJ538" i="19"/>
  <c r="CL537" i="19"/>
  <c r="CK537" i="19"/>
  <c r="CJ537" i="19"/>
  <c r="CL536" i="19"/>
  <c r="CK536" i="19"/>
  <c r="CJ536" i="19"/>
  <c r="CL535" i="19"/>
  <c r="CK535" i="19"/>
  <c r="CJ535" i="19"/>
  <c r="CL534" i="19"/>
  <c r="CK534" i="19"/>
  <c r="CJ534" i="19"/>
  <c r="CL533" i="19"/>
  <c r="CK533" i="19"/>
  <c r="CJ533" i="19"/>
  <c r="CL532" i="19"/>
  <c r="CK532" i="19"/>
  <c r="CJ532" i="19"/>
  <c r="CL531" i="19"/>
  <c r="CK531" i="19"/>
  <c r="CJ531" i="19"/>
  <c r="CL530" i="19"/>
  <c r="CK530" i="19"/>
  <c r="CJ530" i="19"/>
  <c r="CL529" i="19"/>
  <c r="CK529" i="19"/>
  <c r="CJ529" i="19"/>
  <c r="CL528" i="19"/>
  <c r="CK528" i="19"/>
  <c r="CJ528" i="19"/>
  <c r="CL527" i="19"/>
  <c r="CK527" i="19"/>
  <c r="CJ527" i="19"/>
  <c r="CL526" i="19"/>
  <c r="CK526" i="19"/>
  <c r="CJ526" i="19"/>
  <c r="CL525" i="19"/>
  <c r="CK525" i="19"/>
  <c r="CJ525" i="19"/>
  <c r="CL524" i="19"/>
  <c r="CK524" i="19"/>
  <c r="CJ524" i="19"/>
  <c r="CL523" i="19"/>
  <c r="CK523" i="19"/>
  <c r="CJ523" i="19"/>
  <c r="CL522" i="19"/>
  <c r="CK522" i="19"/>
  <c r="CJ522" i="19"/>
  <c r="CL521" i="19"/>
  <c r="CK521" i="19"/>
  <c r="CJ521" i="19"/>
  <c r="CL520" i="19"/>
  <c r="CK520" i="19"/>
  <c r="CJ520" i="19"/>
  <c r="CL519" i="19"/>
  <c r="CK519" i="19"/>
  <c r="CJ519" i="19"/>
  <c r="CL518" i="19"/>
  <c r="CK518" i="19"/>
  <c r="CJ518" i="19"/>
  <c r="CL517" i="19"/>
  <c r="CK517" i="19"/>
  <c r="CJ517" i="19"/>
  <c r="CL516" i="19"/>
  <c r="CK516" i="19"/>
  <c r="CJ516" i="19"/>
  <c r="CL515" i="19"/>
  <c r="CK515" i="19"/>
  <c r="CJ515" i="19"/>
  <c r="CL514" i="19"/>
  <c r="CK514" i="19"/>
  <c r="CJ514" i="19"/>
  <c r="CL513" i="19"/>
  <c r="CK513" i="19"/>
  <c r="CJ513" i="19"/>
  <c r="CL512" i="19"/>
  <c r="CK512" i="19"/>
  <c r="CJ512" i="19"/>
  <c r="CL511" i="19"/>
  <c r="CK511" i="19"/>
  <c r="CJ511" i="19"/>
  <c r="CL510" i="19"/>
  <c r="CK510" i="19"/>
  <c r="CJ510" i="19"/>
  <c r="CL509" i="19"/>
  <c r="CK509" i="19"/>
  <c r="CJ509" i="19"/>
  <c r="CL508" i="19"/>
  <c r="CK508" i="19"/>
  <c r="CJ508" i="19"/>
  <c r="CL507" i="19"/>
  <c r="CK507" i="19"/>
  <c r="CJ507" i="19"/>
  <c r="CL506" i="19"/>
  <c r="CK506" i="19"/>
  <c r="CJ506" i="19"/>
  <c r="CL505" i="19"/>
  <c r="CK505" i="19"/>
  <c r="CJ505" i="19"/>
  <c r="CL504" i="19"/>
  <c r="CK504" i="19"/>
  <c r="CJ504" i="19"/>
  <c r="CL503" i="19"/>
  <c r="CK503" i="19"/>
  <c r="CJ503" i="19"/>
  <c r="CL502" i="19"/>
  <c r="CK502" i="19"/>
  <c r="CJ502" i="19"/>
  <c r="CL501" i="19"/>
  <c r="CK501" i="19"/>
  <c r="CJ501" i="19"/>
  <c r="CL500" i="19"/>
  <c r="CK500" i="19"/>
  <c r="CJ500" i="19"/>
  <c r="CL499" i="19"/>
  <c r="CK499" i="19"/>
  <c r="CJ499" i="19"/>
  <c r="CL498" i="19"/>
  <c r="CK498" i="19"/>
  <c r="CJ498" i="19"/>
  <c r="CL497" i="19"/>
  <c r="CK497" i="19"/>
  <c r="CJ497" i="19"/>
  <c r="CL496" i="19"/>
  <c r="CK496" i="19"/>
  <c r="CJ496" i="19"/>
  <c r="CL495" i="19"/>
  <c r="CK495" i="19"/>
  <c r="CJ495" i="19"/>
  <c r="CL494" i="19"/>
  <c r="CK494" i="19"/>
  <c r="CJ494" i="19"/>
  <c r="CL493" i="19"/>
  <c r="CK493" i="19"/>
  <c r="CJ493" i="19"/>
  <c r="CL492" i="19"/>
  <c r="CK492" i="19"/>
  <c r="CJ492" i="19"/>
  <c r="CL491" i="19"/>
  <c r="CK491" i="19"/>
  <c r="CJ491" i="19"/>
  <c r="CL490" i="19"/>
  <c r="CK490" i="19"/>
  <c r="CJ490" i="19"/>
  <c r="CL489" i="19"/>
  <c r="CK489" i="19"/>
  <c r="CJ489" i="19"/>
  <c r="CL488" i="19"/>
  <c r="CK488" i="19"/>
  <c r="CJ488" i="19"/>
  <c r="CL487" i="19"/>
  <c r="CK487" i="19"/>
  <c r="CJ487" i="19"/>
  <c r="CL486" i="19"/>
  <c r="CK486" i="19"/>
  <c r="CJ486" i="19"/>
  <c r="CL485" i="19"/>
  <c r="CK485" i="19"/>
  <c r="CJ485" i="19"/>
  <c r="CL484" i="19"/>
  <c r="CK484" i="19"/>
  <c r="CJ484" i="19"/>
  <c r="CL483" i="19"/>
  <c r="CK483" i="19"/>
  <c r="CJ483" i="19"/>
  <c r="CL482" i="19"/>
  <c r="CK482" i="19"/>
  <c r="CJ482" i="19"/>
  <c r="CL481" i="19"/>
  <c r="CK481" i="19"/>
  <c r="CJ481" i="19"/>
  <c r="CL480" i="19"/>
  <c r="CK480" i="19"/>
  <c r="CJ480" i="19"/>
  <c r="CL479" i="19"/>
  <c r="CK479" i="19"/>
  <c r="CJ479" i="19"/>
  <c r="CL478" i="19"/>
  <c r="CK478" i="19"/>
  <c r="CJ478" i="19"/>
  <c r="CL477" i="19"/>
  <c r="CK477" i="19"/>
  <c r="CJ477" i="19"/>
  <c r="CL476" i="19"/>
  <c r="CK476" i="19"/>
  <c r="CJ476" i="19"/>
  <c r="CL475" i="19"/>
  <c r="CK475" i="19"/>
  <c r="CJ475" i="19"/>
  <c r="CL474" i="19"/>
  <c r="CK474" i="19"/>
  <c r="CJ474" i="19"/>
  <c r="CL473" i="19"/>
  <c r="CK473" i="19"/>
  <c r="CJ473" i="19"/>
  <c r="CL472" i="19"/>
  <c r="CK472" i="19"/>
  <c r="CJ472" i="19"/>
  <c r="CL471" i="19"/>
  <c r="CK471" i="19"/>
  <c r="CJ471" i="19"/>
  <c r="CL470" i="19"/>
  <c r="CK470" i="19"/>
  <c r="CJ470" i="19"/>
  <c r="CL469" i="19"/>
  <c r="CK469" i="19"/>
  <c r="CJ469" i="19"/>
  <c r="CL468" i="19"/>
  <c r="CK468" i="19"/>
  <c r="CJ468" i="19"/>
  <c r="CL467" i="19"/>
  <c r="CK467" i="19"/>
  <c r="CJ467" i="19"/>
  <c r="CL466" i="19"/>
  <c r="CK466" i="19"/>
  <c r="CJ466" i="19"/>
  <c r="CL465" i="19"/>
  <c r="CK465" i="19"/>
  <c r="CJ465" i="19"/>
  <c r="CL464" i="19"/>
  <c r="CK464" i="19"/>
  <c r="CJ464" i="19"/>
  <c r="CL463" i="19"/>
  <c r="CK463" i="19"/>
  <c r="CJ463" i="19"/>
  <c r="CL462" i="19"/>
  <c r="CK462" i="19"/>
  <c r="CJ462" i="19"/>
  <c r="CL461" i="19"/>
  <c r="CK461" i="19"/>
  <c r="CJ461" i="19"/>
  <c r="CL460" i="19"/>
  <c r="CK460" i="19"/>
  <c r="CJ460" i="19"/>
  <c r="CL459" i="19"/>
  <c r="CK459" i="19"/>
  <c r="CJ459" i="19"/>
  <c r="CL458" i="19"/>
  <c r="CK458" i="19"/>
  <c r="CJ458" i="19"/>
  <c r="CL457" i="19"/>
  <c r="CK457" i="19"/>
  <c r="CJ457" i="19"/>
  <c r="CL456" i="19"/>
  <c r="CK456" i="19"/>
  <c r="CJ456" i="19"/>
  <c r="CL455" i="19"/>
  <c r="CK455" i="19"/>
  <c r="CJ455" i="19"/>
  <c r="CL454" i="19"/>
  <c r="CK454" i="19"/>
  <c r="CJ454" i="19"/>
  <c r="CL453" i="19"/>
  <c r="CK453" i="19"/>
  <c r="CJ453" i="19"/>
  <c r="CL452" i="19"/>
  <c r="CK452" i="19"/>
  <c r="CJ452" i="19"/>
  <c r="CL451" i="19"/>
  <c r="CK451" i="19"/>
  <c r="CJ451" i="19"/>
  <c r="CL450" i="19"/>
  <c r="CK450" i="19"/>
  <c r="CJ450" i="19"/>
  <c r="CL449" i="19"/>
  <c r="CK449" i="19"/>
  <c r="CJ449" i="19"/>
  <c r="CL448" i="19"/>
  <c r="CK448" i="19"/>
  <c r="CJ448" i="19"/>
  <c r="CL447" i="19"/>
  <c r="CK447" i="19"/>
  <c r="CJ447" i="19"/>
  <c r="CL446" i="19"/>
  <c r="CK446" i="19"/>
  <c r="CJ446" i="19"/>
  <c r="CL445" i="19"/>
  <c r="CK445" i="19"/>
  <c r="CJ445" i="19"/>
  <c r="CL444" i="19"/>
  <c r="CK444" i="19"/>
  <c r="CJ444" i="19"/>
  <c r="CL443" i="19"/>
  <c r="CK443" i="19"/>
  <c r="CJ443" i="19"/>
  <c r="CL442" i="19"/>
  <c r="CK442" i="19"/>
  <c r="CJ442" i="19"/>
  <c r="CL441" i="19"/>
  <c r="CK441" i="19"/>
  <c r="CJ441" i="19"/>
  <c r="CL440" i="19"/>
  <c r="CK440" i="19"/>
  <c r="CJ440" i="19"/>
  <c r="CL439" i="19"/>
  <c r="CK439" i="19"/>
  <c r="CJ439" i="19"/>
  <c r="CL438" i="19"/>
  <c r="CK438" i="19"/>
  <c r="CJ438" i="19"/>
  <c r="CL437" i="19"/>
  <c r="CK437" i="19"/>
  <c r="CJ437" i="19"/>
  <c r="CL436" i="19"/>
  <c r="CK436" i="19"/>
  <c r="CJ436" i="19"/>
  <c r="CL435" i="19"/>
  <c r="CK435" i="19"/>
  <c r="CJ435" i="19"/>
  <c r="CL434" i="19"/>
  <c r="CK434" i="19"/>
  <c r="CJ434" i="19"/>
  <c r="CL433" i="19"/>
  <c r="CK433" i="19"/>
  <c r="CJ433" i="19"/>
  <c r="CL432" i="19"/>
  <c r="CK432" i="19"/>
  <c r="CJ432" i="19"/>
  <c r="CL431" i="19"/>
  <c r="CK431" i="19"/>
  <c r="CJ431" i="19"/>
  <c r="CL430" i="19"/>
  <c r="CK430" i="19"/>
  <c r="CJ430" i="19"/>
  <c r="CL429" i="19"/>
  <c r="CK429" i="19"/>
  <c r="CJ429" i="19"/>
  <c r="CL428" i="19"/>
  <c r="CK428" i="19"/>
  <c r="CJ428" i="19"/>
  <c r="CL427" i="19"/>
  <c r="CK427" i="19"/>
  <c r="CJ427" i="19"/>
  <c r="CL426" i="19"/>
  <c r="CK426" i="19"/>
  <c r="CJ426" i="19"/>
  <c r="CL425" i="19"/>
  <c r="CK425" i="19"/>
  <c r="CJ425" i="19"/>
  <c r="CL424" i="19"/>
  <c r="CK424" i="19"/>
  <c r="CJ424" i="19"/>
  <c r="CL423" i="19"/>
  <c r="CK423" i="19"/>
  <c r="CJ423" i="19"/>
  <c r="CL422" i="19"/>
  <c r="CK422" i="19"/>
  <c r="CJ422" i="19"/>
  <c r="CL421" i="19"/>
  <c r="CK421" i="19"/>
  <c r="CJ421" i="19"/>
  <c r="CL420" i="19"/>
  <c r="CK420" i="19"/>
  <c r="CJ420" i="19"/>
  <c r="CL419" i="19"/>
  <c r="CK419" i="19"/>
  <c r="CJ419" i="19"/>
  <c r="CL418" i="19"/>
  <c r="CK418" i="19"/>
  <c r="CJ418" i="19"/>
  <c r="CL417" i="19"/>
  <c r="CK417" i="19"/>
  <c r="CJ417" i="19"/>
  <c r="CL416" i="19"/>
  <c r="CK416" i="19"/>
  <c r="CJ416" i="19"/>
  <c r="CL415" i="19"/>
  <c r="CK415" i="19"/>
  <c r="CJ415" i="19"/>
  <c r="CL414" i="19"/>
  <c r="CK414" i="19"/>
  <c r="CJ414" i="19"/>
  <c r="CL413" i="19"/>
  <c r="CK413" i="19"/>
  <c r="CJ413" i="19"/>
  <c r="CL412" i="19"/>
  <c r="CK412" i="19"/>
  <c r="CJ412" i="19"/>
  <c r="CL411" i="19"/>
  <c r="CK411" i="19"/>
  <c r="CJ411" i="19"/>
  <c r="CL410" i="19"/>
  <c r="CK410" i="19"/>
  <c r="CJ410" i="19"/>
  <c r="CL409" i="19"/>
  <c r="CK409" i="19"/>
  <c r="CJ409" i="19"/>
  <c r="CL408" i="19"/>
  <c r="CK408" i="19"/>
  <c r="CJ408" i="19"/>
  <c r="CL407" i="19"/>
  <c r="CK407" i="19"/>
  <c r="CJ407" i="19"/>
  <c r="CL406" i="19"/>
  <c r="CK406" i="19"/>
  <c r="CJ406" i="19"/>
  <c r="CL405" i="19"/>
  <c r="CK405" i="19"/>
  <c r="CJ405" i="19"/>
  <c r="CL404" i="19"/>
  <c r="CK404" i="19"/>
  <c r="CJ404" i="19"/>
  <c r="CL403" i="19"/>
  <c r="CK403" i="19"/>
  <c r="CJ403" i="19"/>
  <c r="CL402" i="19"/>
  <c r="CK402" i="19"/>
  <c r="CJ402" i="19"/>
  <c r="CL401" i="19"/>
  <c r="CK401" i="19"/>
  <c r="CJ401" i="19"/>
  <c r="CL400" i="19"/>
  <c r="CK400" i="19"/>
  <c r="CJ400" i="19"/>
  <c r="CL399" i="19"/>
  <c r="CK399" i="19"/>
  <c r="CJ399" i="19"/>
  <c r="CL398" i="19"/>
  <c r="CK398" i="19"/>
  <c r="CJ398" i="19"/>
  <c r="CL397" i="19"/>
  <c r="CK397" i="19"/>
  <c r="CJ397" i="19"/>
  <c r="CL396" i="19"/>
  <c r="CK396" i="19"/>
  <c r="CJ396" i="19"/>
  <c r="CL395" i="19"/>
  <c r="CK395" i="19"/>
  <c r="CJ395" i="19"/>
  <c r="CL394" i="19"/>
  <c r="CK394" i="19"/>
  <c r="CJ394" i="19"/>
  <c r="CL393" i="19"/>
  <c r="CK393" i="19"/>
  <c r="CJ393" i="19"/>
  <c r="CL392" i="19"/>
  <c r="CK392" i="19"/>
  <c r="CJ392" i="19"/>
  <c r="CL391" i="19"/>
  <c r="CK391" i="19"/>
  <c r="CJ391" i="19"/>
  <c r="CL390" i="19"/>
  <c r="CK390" i="19"/>
  <c r="CJ390" i="19"/>
  <c r="CL389" i="19"/>
  <c r="CK389" i="19"/>
  <c r="CJ389" i="19"/>
  <c r="CL388" i="19"/>
  <c r="CK388" i="19"/>
  <c r="CJ388" i="19"/>
  <c r="CL387" i="19"/>
  <c r="CK387" i="19"/>
  <c r="CJ387" i="19"/>
  <c r="CL386" i="19"/>
  <c r="CK386" i="19"/>
  <c r="CJ386" i="19"/>
  <c r="CL385" i="19"/>
  <c r="CK385" i="19"/>
  <c r="CJ385" i="19"/>
  <c r="CL384" i="19"/>
  <c r="CK384" i="19"/>
  <c r="CJ384" i="19"/>
  <c r="CL383" i="19"/>
  <c r="CK383" i="19"/>
  <c r="CJ383" i="19"/>
  <c r="CL382" i="19"/>
  <c r="CK382" i="19"/>
  <c r="CJ382" i="19"/>
  <c r="CL381" i="19"/>
  <c r="CK381" i="19"/>
  <c r="CJ381" i="19"/>
  <c r="CL380" i="19"/>
  <c r="CK380" i="19"/>
  <c r="CJ380" i="19"/>
  <c r="CL379" i="19"/>
  <c r="CK379" i="19"/>
  <c r="CJ379" i="19"/>
  <c r="CL378" i="19"/>
  <c r="CK378" i="19"/>
  <c r="CJ378" i="19"/>
  <c r="CL377" i="19"/>
  <c r="CK377" i="19"/>
  <c r="CJ377" i="19"/>
  <c r="CL376" i="19"/>
  <c r="CK376" i="19"/>
  <c r="CJ376" i="19"/>
  <c r="CL375" i="19"/>
  <c r="CK375" i="19"/>
  <c r="CJ375" i="19"/>
  <c r="CL374" i="19"/>
  <c r="CK374" i="19"/>
  <c r="CJ374" i="19"/>
  <c r="CL373" i="19"/>
  <c r="CK373" i="19"/>
  <c r="CJ373" i="19"/>
  <c r="CL372" i="19"/>
  <c r="CK372" i="19"/>
  <c r="CJ372" i="19"/>
  <c r="CL371" i="19"/>
  <c r="CK371" i="19"/>
  <c r="CJ371" i="19"/>
  <c r="CL370" i="19"/>
  <c r="CK370" i="19"/>
  <c r="CJ370" i="19"/>
  <c r="CL369" i="19"/>
  <c r="CK369" i="19"/>
  <c r="CJ369" i="19"/>
  <c r="CL368" i="19"/>
  <c r="CK368" i="19"/>
  <c r="CJ368" i="19"/>
  <c r="CL367" i="19"/>
  <c r="CK367" i="19"/>
  <c r="CJ367" i="19"/>
  <c r="CL366" i="19"/>
  <c r="CK366" i="19"/>
  <c r="CJ366" i="19"/>
  <c r="CL365" i="19"/>
  <c r="CK365" i="19"/>
  <c r="CJ365" i="19"/>
  <c r="CL364" i="19"/>
  <c r="CK364" i="19"/>
  <c r="CJ364" i="19"/>
  <c r="CL363" i="19"/>
  <c r="CK363" i="19"/>
  <c r="CJ363" i="19"/>
  <c r="CL362" i="19"/>
  <c r="CK362" i="19"/>
  <c r="CJ362" i="19"/>
  <c r="CL361" i="19"/>
  <c r="CK361" i="19"/>
  <c r="CJ361" i="19"/>
  <c r="CL360" i="19"/>
  <c r="CK360" i="19"/>
  <c r="CJ360" i="19"/>
  <c r="CL359" i="19"/>
  <c r="CK359" i="19"/>
  <c r="CJ359" i="19"/>
  <c r="CL358" i="19"/>
  <c r="CK358" i="19"/>
  <c r="CJ358" i="19"/>
  <c r="CL357" i="19"/>
  <c r="CK357" i="19"/>
  <c r="CJ357" i="19"/>
  <c r="CL356" i="19"/>
  <c r="CK356" i="19"/>
  <c r="CJ356" i="19"/>
  <c r="CL355" i="19"/>
  <c r="CK355" i="19"/>
  <c r="CJ355" i="19"/>
  <c r="CL354" i="19"/>
  <c r="CK354" i="19"/>
  <c r="CJ354" i="19"/>
  <c r="CL353" i="19"/>
  <c r="CK353" i="19"/>
  <c r="CJ353" i="19"/>
  <c r="CL352" i="19"/>
  <c r="CK352" i="19"/>
  <c r="CJ352" i="19"/>
  <c r="CL351" i="19"/>
  <c r="CK351" i="19"/>
  <c r="CJ351" i="19"/>
  <c r="CL350" i="19"/>
  <c r="CK350" i="19"/>
  <c r="CJ350" i="19"/>
  <c r="CL349" i="19"/>
  <c r="CK349" i="19"/>
  <c r="CJ349" i="19"/>
  <c r="CL348" i="19"/>
  <c r="CK348" i="19"/>
  <c r="CJ348" i="19"/>
  <c r="CL347" i="19"/>
  <c r="CK347" i="19"/>
  <c r="CJ347" i="19"/>
  <c r="CL346" i="19"/>
  <c r="CK346" i="19"/>
  <c r="CJ346" i="19"/>
  <c r="CL345" i="19"/>
  <c r="CK345" i="19"/>
  <c r="CJ345" i="19"/>
  <c r="CL344" i="19"/>
  <c r="CK344" i="19"/>
  <c r="CJ344" i="19"/>
  <c r="CL343" i="19"/>
  <c r="CK343" i="19"/>
  <c r="CJ343" i="19"/>
  <c r="CL342" i="19"/>
  <c r="CK342" i="19"/>
  <c r="CJ342" i="19"/>
  <c r="CL341" i="19"/>
  <c r="CK341" i="19"/>
  <c r="CJ341" i="19"/>
  <c r="CL340" i="19"/>
  <c r="CK340" i="19"/>
  <c r="CJ340" i="19"/>
  <c r="CL339" i="19"/>
  <c r="CK339" i="19"/>
  <c r="CJ339" i="19"/>
  <c r="CL338" i="19"/>
  <c r="CK338" i="19"/>
  <c r="CJ338" i="19"/>
  <c r="CL337" i="19"/>
  <c r="CK337" i="19"/>
  <c r="CJ337" i="19"/>
  <c r="CL336" i="19"/>
  <c r="CK336" i="19"/>
  <c r="CJ336" i="19"/>
  <c r="CL335" i="19"/>
  <c r="CK335" i="19"/>
  <c r="CJ335" i="19"/>
  <c r="CL334" i="19"/>
  <c r="CK334" i="19"/>
  <c r="CJ334" i="19"/>
  <c r="CL333" i="19"/>
  <c r="CK333" i="19"/>
  <c r="CJ333" i="19"/>
  <c r="CL332" i="19"/>
  <c r="CK332" i="19"/>
  <c r="CJ332" i="19"/>
  <c r="CL331" i="19"/>
  <c r="CK331" i="19"/>
  <c r="CJ331" i="19"/>
  <c r="CL330" i="19"/>
  <c r="CK330" i="19"/>
  <c r="CJ330" i="19"/>
  <c r="CL329" i="19"/>
  <c r="CK329" i="19"/>
  <c r="CJ329" i="19"/>
  <c r="CL328" i="19"/>
  <c r="CK328" i="19"/>
  <c r="CJ328" i="19"/>
  <c r="CL327" i="19"/>
  <c r="CK327" i="19"/>
  <c r="CJ327" i="19"/>
  <c r="CL326" i="19"/>
  <c r="CK326" i="19"/>
  <c r="CJ326" i="19"/>
  <c r="CL325" i="19"/>
  <c r="CK325" i="19"/>
  <c r="CJ325" i="19"/>
  <c r="CL324" i="19"/>
  <c r="CK324" i="19"/>
  <c r="CJ324" i="19"/>
  <c r="CL323" i="19"/>
  <c r="CK323" i="19"/>
  <c r="CJ323" i="19"/>
  <c r="CL322" i="19"/>
  <c r="CK322" i="19"/>
  <c r="CJ322" i="19"/>
  <c r="CL321" i="19"/>
  <c r="CK321" i="19"/>
  <c r="CJ321" i="19"/>
  <c r="CL320" i="19"/>
  <c r="CK320" i="19"/>
  <c r="CJ320" i="19"/>
  <c r="CL319" i="19"/>
  <c r="CK319" i="19"/>
  <c r="CJ319" i="19"/>
  <c r="CL318" i="19"/>
  <c r="CK318" i="19"/>
  <c r="CJ318" i="19"/>
  <c r="CL317" i="19"/>
  <c r="CK317" i="19"/>
  <c r="CJ317" i="19"/>
  <c r="CL316" i="19"/>
  <c r="CK316" i="19"/>
  <c r="CJ316" i="19"/>
  <c r="CL315" i="19"/>
  <c r="CK315" i="19"/>
  <c r="CJ315" i="19"/>
  <c r="CL314" i="19"/>
  <c r="CK314" i="19"/>
  <c r="CJ314" i="19"/>
  <c r="CL313" i="19"/>
  <c r="CK313" i="19"/>
  <c r="CJ313" i="19"/>
  <c r="CL312" i="19"/>
  <c r="CK312" i="19"/>
  <c r="CJ312" i="19"/>
  <c r="CL311" i="19"/>
  <c r="CK311" i="19"/>
  <c r="CJ311" i="19"/>
  <c r="CL310" i="19"/>
  <c r="CK310" i="19"/>
  <c r="CJ310" i="19"/>
  <c r="CL309" i="19"/>
  <c r="CK309" i="19"/>
  <c r="CJ309" i="19"/>
  <c r="CL308" i="19"/>
  <c r="CK308" i="19"/>
  <c r="CJ308" i="19"/>
  <c r="CL307" i="19"/>
  <c r="CK307" i="19"/>
  <c r="CJ307" i="19"/>
  <c r="CL306" i="19"/>
  <c r="CK306" i="19"/>
  <c r="CJ306" i="19"/>
  <c r="CL305" i="19"/>
  <c r="CK305" i="19"/>
  <c r="CJ305" i="19"/>
  <c r="CL304" i="19"/>
  <c r="CK304" i="19"/>
  <c r="CJ304" i="19"/>
  <c r="CL303" i="19"/>
  <c r="CK303" i="19"/>
  <c r="CJ303" i="19"/>
  <c r="CL302" i="19"/>
  <c r="CK302" i="19"/>
  <c r="CJ302" i="19"/>
  <c r="CL301" i="19"/>
  <c r="CK301" i="19"/>
  <c r="CJ301" i="19"/>
  <c r="CL300" i="19"/>
  <c r="CK300" i="19"/>
  <c r="CJ300" i="19"/>
  <c r="CL299" i="19"/>
  <c r="CK299" i="19"/>
  <c r="CJ299" i="19"/>
  <c r="CL298" i="19"/>
  <c r="CK298" i="19"/>
  <c r="CJ298" i="19"/>
  <c r="CL297" i="19"/>
  <c r="CK297" i="19"/>
  <c r="CJ297" i="19"/>
  <c r="CL296" i="19"/>
  <c r="CK296" i="19"/>
  <c r="CJ296" i="19"/>
  <c r="CL295" i="19"/>
  <c r="CK295" i="19"/>
  <c r="CJ295" i="19"/>
  <c r="CL294" i="19"/>
  <c r="CK294" i="19"/>
  <c r="CJ294" i="19"/>
  <c r="CL293" i="19"/>
  <c r="CK293" i="19"/>
  <c r="CJ293" i="19"/>
  <c r="CL292" i="19"/>
  <c r="CK292" i="19"/>
  <c r="CJ292" i="19"/>
  <c r="CL291" i="19"/>
  <c r="CK291" i="19"/>
  <c r="CJ291" i="19"/>
  <c r="CL290" i="19"/>
  <c r="CK290" i="19"/>
  <c r="CJ290" i="19"/>
  <c r="CL289" i="19"/>
  <c r="CK289" i="19"/>
  <c r="CJ289" i="19"/>
  <c r="CL288" i="19"/>
  <c r="CK288" i="19"/>
  <c r="CJ288" i="19"/>
  <c r="CL287" i="19"/>
  <c r="CK287" i="19"/>
  <c r="CJ287" i="19"/>
  <c r="CL286" i="19"/>
  <c r="CK286" i="19"/>
  <c r="CJ286" i="19"/>
  <c r="CL285" i="19"/>
  <c r="CK285" i="19"/>
  <c r="CJ285" i="19"/>
  <c r="CL284" i="19"/>
  <c r="CK284" i="19"/>
  <c r="CJ284" i="19"/>
  <c r="CL283" i="19"/>
  <c r="CK283" i="19"/>
  <c r="CJ283" i="19"/>
  <c r="CL282" i="19"/>
  <c r="CK282" i="19"/>
  <c r="CJ282" i="19"/>
  <c r="CL281" i="19"/>
  <c r="CK281" i="19"/>
  <c r="CJ281" i="19"/>
  <c r="CL280" i="19"/>
  <c r="CK280" i="19"/>
  <c r="CJ280" i="19"/>
  <c r="CL279" i="19"/>
  <c r="CK279" i="19"/>
  <c r="CJ279" i="19"/>
  <c r="CL278" i="19"/>
  <c r="CK278" i="19"/>
  <c r="CJ278" i="19"/>
  <c r="CL277" i="19"/>
  <c r="CK277" i="19"/>
  <c r="CJ277" i="19"/>
  <c r="CL276" i="19"/>
  <c r="CK276" i="19"/>
  <c r="CJ276" i="19"/>
  <c r="CL275" i="19"/>
  <c r="CK275" i="19"/>
  <c r="CJ275" i="19"/>
  <c r="CL274" i="19"/>
  <c r="CK274" i="19"/>
  <c r="CJ274" i="19"/>
  <c r="CL273" i="19"/>
  <c r="CK273" i="19"/>
  <c r="CJ273" i="19"/>
  <c r="CL272" i="19"/>
  <c r="CK272" i="19"/>
  <c r="CJ272" i="19"/>
  <c r="CL271" i="19"/>
  <c r="CK271" i="19"/>
  <c r="CJ271" i="19"/>
  <c r="CL270" i="19"/>
  <c r="CK270" i="19"/>
  <c r="CJ270" i="19"/>
  <c r="CL269" i="19"/>
  <c r="CK269" i="19"/>
  <c r="CJ269" i="19"/>
  <c r="CL268" i="19"/>
  <c r="CK268" i="19"/>
  <c r="CJ268" i="19"/>
  <c r="CL267" i="19"/>
  <c r="CK267" i="19"/>
  <c r="CJ267" i="19"/>
  <c r="CL266" i="19"/>
  <c r="CK266" i="19"/>
  <c r="CJ266" i="19"/>
  <c r="CL265" i="19"/>
  <c r="CK265" i="19"/>
  <c r="CJ265" i="19"/>
  <c r="CL264" i="19"/>
  <c r="CK264" i="19"/>
  <c r="CJ264" i="19"/>
  <c r="CL263" i="19"/>
  <c r="CK263" i="19"/>
  <c r="CJ263" i="19"/>
  <c r="CL262" i="19"/>
  <c r="CK262" i="19"/>
  <c r="CJ262" i="19"/>
  <c r="CL261" i="19"/>
  <c r="CK261" i="19"/>
  <c r="CJ261" i="19"/>
  <c r="CL260" i="19"/>
  <c r="CK260" i="19"/>
  <c r="CJ260" i="19"/>
  <c r="CL259" i="19"/>
  <c r="CK259" i="19"/>
  <c r="CJ259" i="19"/>
  <c r="CL258" i="19"/>
  <c r="CK258" i="19"/>
  <c r="CJ258" i="19"/>
  <c r="CL257" i="19"/>
  <c r="CK257" i="19"/>
  <c r="CJ257" i="19"/>
  <c r="CL256" i="19"/>
  <c r="CK256" i="19"/>
  <c r="CJ256" i="19"/>
  <c r="CL255" i="19"/>
  <c r="CK255" i="19"/>
  <c r="CJ255" i="19"/>
  <c r="CL254" i="19"/>
  <c r="CK254" i="19"/>
  <c r="CJ254" i="19"/>
  <c r="CL253" i="19"/>
  <c r="CK253" i="19"/>
  <c r="CJ253" i="19"/>
  <c r="CL252" i="19"/>
  <c r="CK252" i="19"/>
  <c r="CJ252" i="19"/>
  <c r="CL251" i="19"/>
  <c r="CK251" i="19"/>
  <c r="CJ251" i="19"/>
  <c r="CL250" i="19"/>
  <c r="CK250" i="19"/>
  <c r="CJ250" i="19"/>
  <c r="CL249" i="19"/>
  <c r="CK249" i="19"/>
  <c r="CJ249" i="19"/>
  <c r="CL248" i="19"/>
  <c r="CK248" i="19"/>
  <c r="CJ248" i="19"/>
  <c r="CL247" i="19"/>
  <c r="CK247" i="19"/>
  <c r="CJ247" i="19"/>
  <c r="CL246" i="19"/>
  <c r="CK246" i="19"/>
  <c r="CJ246" i="19"/>
  <c r="CL245" i="19"/>
  <c r="CK245" i="19"/>
  <c r="CJ245" i="19"/>
  <c r="CL244" i="19"/>
  <c r="CK244" i="19"/>
  <c r="CJ244" i="19"/>
  <c r="CL243" i="19"/>
  <c r="CK243" i="19"/>
  <c r="CJ243" i="19"/>
  <c r="CL242" i="19"/>
  <c r="CK242" i="19"/>
  <c r="CJ242" i="19"/>
  <c r="CL241" i="19"/>
  <c r="CK241" i="19"/>
  <c r="CJ241" i="19"/>
  <c r="CL240" i="19"/>
  <c r="CK240" i="19"/>
  <c r="CJ240" i="19"/>
  <c r="CL239" i="19"/>
  <c r="CK239" i="19"/>
  <c r="CJ239" i="19"/>
  <c r="CL238" i="19"/>
  <c r="CK238" i="19"/>
  <c r="CJ238" i="19"/>
  <c r="CL237" i="19"/>
  <c r="CK237" i="19"/>
  <c r="CJ237" i="19"/>
  <c r="CL236" i="19"/>
  <c r="CK236" i="19"/>
  <c r="CJ236" i="19"/>
  <c r="CL235" i="19"/>
  <c r="CK235" i="19"/>
  <c r="CJ235" i="19"/>
  <c r="CL234" i="19"/>
  <c r="CK234" i="19"/>
  <c r="CJ234" i="19"/>
  <c r="CL233" i="19"/>
  <c r="CK233" i="19"/>
  <c r="CJ233" i="19"/>
  <c r="CL232" i="19"/>
  <c r="CK232" i="19"/>
  <c r="CJ232" i="19"/>
  <c r="CL231" i="19"/>
  <c r="CK231" i="19"/>
  <c r="CJ231" i="19"/>
  <c r="CL230" i="19"/>
  <c r="CK230" i="19"/>
  <c r="CJ230" i="19"/>
  <c r="CL229" i="19"/>
  <c r="CK229" i="19"/>
  <c r="CJ229" i="19"/>
  <c r="CL228" i="19"/>
  <c r="CK228" i="19"/>
  <c r="CJ228" i="19"/>
  <c r="CL227" i="19"/>
  <c r="CK227" i="19"/>
  <c r="CJ227" i="19"/>
  <c r="CL226" i="19"/>
  <c r="CK226" i="19"/>
  <c r="CJ226" i="19"/>
  <c r="CL225" i="19"/>
  <c r="CK225" i="19"/>
  <c r="CJ225" i="19"/>
  <c r="CL224" i="19"/>
  <c r="CK224" i="19"/>
  <c r="CJ224" i="19"/>
  <c r="CL223" i="19"/>
  <c r="CK223" i="19"/>
  <c r="CJ223" i="19"/>
  <c r="CL222" i="19"/>
  <c r="CK222" i="19"/>
  <c r="CJ222" i="19"/>
  <c r="CL221" i="19"/>
  <c r="CK221" i="19"/>
  <c r="CJ221" i="19"/>
  <c r="CL220" i="19"/>
  <c r="CK220" i="19"/>
  <c r="CJ220" i="19"/>
  <c r="CL219" i="19"/>
  <c r="CK219" i="19"/>
  <c r="CJ219" i="19"/>
  <c r="CL218" i="19"/>
  <c r="CK218" i="19"/>
  <c r="CJ218" i="19"/>
  <c r="CL217" i="19"/>
  <c r="CK217" i="19"/>
  <c r="CJ217" i="19"/>
  <c r="CL216" i="19"/>
  <c r="CK216" i="19"/>
  <c r="CJ216" i="19"/>
  <c r="CL215" i="19"/>
  <c r="CK215" i="19"/>
  <c r="CJ215" i="19"/>
  <c r="CL214" i="19"/>
  <c r="CK214" i="19"/>
  <c r="CJ214" i="19"/>
  <c r="CL213" i="19"/>
  <c r="CK213" i="19"/>
  <c r="CJ213" i="19"/>
  <c r="CL212" i="19"/>
  <c r="CK212" i="19"/>
  <c r="CJ212" i="19"/>
  <c r="CL211" i="19"/>
  <c r="CK211" i="19"/>
  <c r="CJ211" i="19"/>
  <c r="CL210" i="19"/>
  <c r="CK210" i="19"/>
  <c r="CJ210" i="19"/>
  <c r="CL209" i="19"/>
  <c r="CK209" i="19"/>
  <c r="CJ209" i="19"/>
  <c r="CL208" i="19"/>
  <c r="CK208" i="19"/>
  <c r="CJ208" i="19"/>
  <c r="CL207" i="19"/>
  <c r="CK207" i="19"/>
  <c r="CJ207" i="19"/>
  <c r="CL206" i="19"/>
  <c r="CK206" i="19"/>
  <c r="CJ206" i="19"/>
  <c r="CL205" i="19"/>
  <c r="CK205" i="19"/>
  <c r="CJ205" i="19"/>
  <c r="CL204" i="19"/>
  <c r="CK204" i="19"/>
  <c r="CJ204" i="19"/>
  <c r="CL203" i="19"/>
  <c r="CK203" i="19"/>
  <c r="CJ203" i="19"/>
  <c r="CL202" i="19"/>
  <c r="CK202" i="19"/>
  <c r="CJ202" i="19"/>
  <c r="CL201" i="19"/>
  <c r="CK201" i="19"/>
  <c r="CJ201" i="19"/>
  <c r="CL200" i="19"/>
  <c r="CK200" i="19"/>
  <c r="CJ200" i="19"/>
  <c r="CL199" i="19"/>
  <c r="CK199" i="19"/>
  <c r="CJ199" i="19"/>
  <c r="CL198" i="19"/>
  <c r="CK198" i="19"/>
  <c r="CJ198" i="19"/>
  <c r="CL197" i="19"/>
  <c r="CK197" i="19"/>
  <c r="CJ197" i="19"/>
  <c r="CL196" i="19"/>
  <c r="CK196" i="19"/>
  <c r="CJ196" i="19"/>
  <c r="CL195" i="19"/>
  <c r="CK195" i="19"/>
  <c r="CJ195" i="19"/>
  <c r="CL194" i="19"/>
  <c r="CK194" i="19"/>
  <c r="CJ194" i="19"/>
  <c r="CL193" i="19"/>
  <c r="CK193" i="19"/>
  <c r="CJ193" i="19"/>
  <c r="CL192" i="19"/>
  <c r="CK192" i="19"/>
  <c r="CJ192" i="19"/>
  <c r="CL191" i="19"/>
  <c r="CK191" i="19"/>
  <c r="CJ191" i="19"/>
  <c r="CL190" i="19"/>
  <c r="CK190" i="19"/>
  <c r="CJ190" i="19"/>
  <c r="CL189" i="19"/>
  <c r="CK189" i="19"/>
  <c r="CJ189" i="19"/>
  <c r="CL188" i="19"/>
  <c r="CK188" i="19"/>
  <c r="CJ188" i="19"/>
  <c r="CL187" i="19"/>
  <c r="CK187" i="19"/>
  <c r="CJ187" i="19"/>
  <c r="CL186" i="19"/>
  <c r="CK186" i="19"/>
  <c r="CJ186" i="19"/>
  <c r="CL185" i="19"/>
  <c r="CK185" i="19"/>
  <c r="CJ185" i="19"/>
  <c r="CL184" i="19"/>
  <c r="CK184" i="19"/>
  <c r="CJ184" i="19"/>
  <c r="CL183" i="19"/>
  <c r="CK183" i="19"/>
  <c r="CJ183" i="19"/>
  <c r="CL182" i="19"/>
  <c r="CK182" i="19"/>
  <c r="CJ182" i="19"/>
  <c r="CL181" i="19"/>
  <c r="CK181" i="19"/>
  <c r="CJ181" i="19"/>
  <c r="CL180" i="19"/>
  <c r="CK180" i="19"/>
  <c r="CJ180" i="19"/>
  <c r="CL179" i="19"/>
  <c r="CK179" i="19"/>
  <c r="CJ179" i="19"/>
  <c r="CL178" i="19"/>
  <c r="CK178" i="19"/>
  <c r="CJ178" i="19"/>
  <c r="CL177" i="19"/>
  <c r="CK177" i="19"/>
  <c r="CJ177" i="19"/>
  <c r="CL176" i="19"/>
  <c r="CK176" i="19"/>
  <c r="CJ176" i="19"/>
  <c r="CL175" i="19"/>
  <c r="CK175" i="19"/>
  <c r="CJ175" i="19"/>
  <c r="CL174" i="19"/>
  <c r="CK174" i="19"/>
  <c r="CJ174" i="19"/>
  <c r="CL173" i="19"/>
  <c r="CK173" i="19"/>
  <c r="CJ173" i="19"/>
  <c r="CL172" i="19"/>
  <c r="CK172" i="19"/>
  <c r="CJ172" i="19"/>
  <c r="CL171" i="19"/>
  <c r="CK171" i="19"/>
  <c r="CJ171" i="19"/>
  <c r="CL170" i="19"/>
  <c r="CK170" i="19"/>
  <c r="CJ170" i="19"/>
  <c r="CL169" i="19"/>
  <c r="CK169" i="19"/>
  <c r="CJ169" i="19"/>
  <c r="CL168" i="19"/>
  <c r="CK168" i="19"/>
  <c r="CJ168" i="19"/>
  <c r="CL167" i="19"/>
  <c r="CK167" i="19"/>
  <c r="CJ167" i="19"/>
  <c r="CL166" i="19"/>
  <c r="CK166" i="19"/>
  <c r="CJ166" i="19"/>
  <c r="CL165" i="19"/>
  <c r="CK165" i="19"/>
  <c r="CJ165" i="19"/>
  <c r="CL164" i="19"/>
  <c r="CK164" i="19"/>
  <c r="CJ164" i="19"/>
  <c r="CL163" i="19"/>
  <c r="CK163" i="19"/>
  <c r="CJ163" i="19"/>
  <c r="CL162" i="19"/>
  <c r="CK162" i="19"/>
  <c r="CJ162" i="19"/>
  <c r="CL161" i="19"/>
  <c r="CK161" i="19"/>
  <c r="CJ161" i="19"/>
  <c r="CL160" i="19"/>
  <c r="CK160" i="19"/>
  <c r="CJ160" i="19"/>
  <c r="CL159" i="19"/>
  <c r="CK159" i="19"/>
  <c r="CJ159" i="19"/>
  <c r="CL158" i="19"/>
  <c r="CK158" i="19"/>
  <c r="CJ158" i="19"/>
  <c r="CL157" i="19"/>
  <c r="CK157" i="19"/>
  <c r="CJ157" i="19"/>
  <c r="CL156" i="19"/>
  <c r="CK156" i="19"/>
  <c r="CJ156" i="19"/>
  <c r="CL155" i="19"/>
  <c r="CK155" i="19"/>
  <c r="CJ155" i="19"/>
  <c r="CL154" i="19"/>
  <c r="CK154" i="19"/>
  <c r="CJ154" i="19"/>
  <c r="CL153" i="19"/>
  <c r="CK153" i="19"/>
  <c r="CJ153" i="19"/>
  <c r="CL152" i="19"/>
  <c r="CK152" i="19"/>
  <c r="CJ152" i="19"/>
  <c r="CL151" i="19"/>
  <c r="CK151" i="19"/>
  <c r="CJ151" i="19"/>
  <c r="CL150" i="19"/>
  <c r="CK150" i="19"/>
  <c r="CJ150" i="19"/>
  <c r="CL149" i="19"/>
  <c r="CK149" i="19"/>
  <c r="CJ149" i="19"/>
  <c r="CL148" i="19"/>
  <c r="CK148" i="19"/>
  <c r="CJ148" i="19"/>
  <c r="CL147" i="19"/>
  <c r="CK147" i="19"/>
  <c r="CJ147" i="19"/>
  <c r="CL146" i="19"/>
  <c r="CK146" i="19"/>
  <c r="CJ146" i="19"/>
  <c r="CL145" i="19"/>
  <c r="CK145" i="19"/>
  <c r="CJ145" i="19"/>
  <c r="CL144" i="19"/>
  <c r="CK144" i="19"/>
  <c r="CJ144" i="19"/>
  <c r="CL143" i="19"/>
  <c r="CK143" i="19"/>
  <c r="CJ143" i="19"/>
  <c r="CL142" i="19"/>
  <c r="CK142" i="19"/>
  <c r="CJ142" i="19"/>
  <c r="CL141" i="19"/>
  <c r="CK141" i="19"/>
  <c r="CJ141" i="19"/>
  <c r="CL140" i="19"/>
  <c r="CK140" i="19"/>
  <c r="CJ140" i="19"/>
  <c r="CL139" i="19"/>
  <c r="CK139" i="19"/>
  <c r="CJ139" i="19"/>
  <c r="CL138" i="19"/>
  <c r="CK138" i="19"/>
  <c r="CJ138" i="19"/>
  <c r="CL137" i="19"/>
  <c r="CK137" i="19"/>
  <c r="CJ137" i="19"/>
  <c r="CL136" i="19"/>
  <c r="CK136" i="19"/>
  <c r="CJ136" i="19"/>
  <c r="CL135" i="19"/>
  <c r="CK135" i="19"/>
  <c r="CJ135" i="19"/>
  <c r="CL134" i="19"/>
  <c r="CK134" i="19"/>
  <c r="CJ134" i="19"/>
  <c r="CL133" i="19"/>
  <c r="CK133" i="19"/>
  <c r="CJ133" i="19"/>
  <c r="CL132" i="19"/>
  <c r="CK132" i="19"/>
  <c r="CJ132" i="19"/>
  <c r="CL131" i="19"/>
  <c r="CK131" i="19"/>
  <c r="CJ131" i="19"/>
  <c r="CL130" i="19"/>
  <c r="CK130" i="19"/>
  <c r="CJ130" i="19"/>
  <c r="CL129" i="19"/>
  <c r="CK129" i="19"/>
  <c r="CJ129" i="19"/>
  <c r="CL128" i="19"/>
  <c r="CK128" i="19"/>
  <c r="CJ128" i="19"/>
  <c r="CL127" i="19"/>
  <c r="CK127" i="19"/>
  <c r="CJ127" i="19"/>
  <c r="CL126" i="19"/>
  <c r="CK126" i="19"/>
  <c r="CJ126" i="19"/>
  <c r="CL125" i="19"/>
  <c r="CK125" i="19"/>
  <c r="CJ125" i="19"/>
  <c r="CL124" i="19"/>
  <c r="CK124" i="19"/>
  <c r="CJ124" i="19"/>
  <c r="CL123" i="19"/>
  <c r="CK123" i="19"/>
  <c r="CJ123" i="19"/>
  <c r="CL122" i="19"/>
  <c r="CK122" i="19"/>
  <c r="CJ122" i="19"/>
  <c r="CL121" i="19"/>
  <c r="CK121" i="19"/>
  <c r="CJ121" i="19"/>
  <c r="CL120" i="19"/>
  <c r="CK120" i="19"/>
  <c r="CJ120" i="19"/>
  <c r="CL119" i="19"/>
  <c r="CK119" i="19"/>
  <c r="CJ119" i="19"/>
  <c r="CL118" i="19"/>
  <c r="CK118" i="19"/>
  <c r="CJ118" i="19"/>
  <c r="CL117" i="19"/>
  <c r="CK117" i="19"/>
  <c r="CJ117" i="19"/>
  <c r="CL116" i="19"/>
  <c r="CK116" i="19"/>
  <c r="CJ116" i="19"/>
  <c r="CL115" i="19"/>
  <c r="CK115" i="19"/>
  <c r="CJ115" i="19"/>
  <c r="CL114" i="19"/>
  <c r="CK114" i="19"/>
  <c r="CJ114" i="19"/>
  <c r="CL113" i="19"/>
  <c r="CK113" i="19"/>
  <c r="CJ113" i="19"/>
  <c r="CL112" i="19"/>
  <c r="CK112" i="19"/>
  <c r="CJ112" i="19"/>
  <c r="CL111" i="19"/>
  <c r="CK111" i="19"/>
  <c r="CJ111" i="19"/>
  <c r="CL110" i="19"/>
  <c r="CK110" i="19"/>
  <c r="CJ110" i="19"/>
  <c r="CL109" i="19"/>
  <c r="CK109" i="19"/>
  <c r="CJ109" i="19"/>
  <c r="CL108" i="19"/>
  <c r="CK108" i="19"/>
  <c r="CJ108" i="19"/>
  <c r="CL107" i="19"/>
  <c r="CK107" i="19"/>
  <c r="CJ107" i="19"/>
  <c r="CL106" i="19"/>
  <c r="CK106" i="19"/>
  <c r="CJ106" i="19"/>
  <c r="CL105" i="19"/>
  <c r="CK105" i="19"/>
  <c r="CJ105" i="19"/>
  <c r="CL104" i="19"/>
  <c r="CK104" i="19"/>
  <c r="CJ104" i="19"/>
  <c r="CL103" i="19"/>
  <c r="CK103" i="19"/>
  <c r="CJ103" i="19"/>
  <c r="CL102" i="19"/>
  <c r="CK102" i="19"/>
  <c r="CJ102" i="19"/>
  <c r="CL101" i="19"/>
  <c r="CK101" i="19"/>
  <c r="CJ101" i="19"/>
  <c r="CL100" i="19"/>
  <c r="CK100" i="19"/>
  <c r="CJ100" i="19"/>
  <c r="CL99" i="19"/>
  <c r="CK99" i="19"/>
  <c r="CJ99" i="19"/>
  <c r="CL98" i="19"/>
  <c r="CK98" i="19"/>
  <c r="CJ98" i="19"/>
  <c r="CL97" i="19"/>
  <c r="CK97" i="19"/>
  <c r="CJ97" i="19"/>
  <c r="CL96" i="19"/>
  <c r="CK96" i="19"/>
  <c r="CJ96" i="19"/>
  <c r="CL95" i="19"/>
  <c r="CK95" i="19"/>
  <c r="CJ95" i="19"/>
  <c r="CM94" i="19"/>
  <c r="CJ94" i="19"/>
  <c r="CI94" i="19"/>
  <c r="BV94" i="19"/>
  <c r="BZ94" i="19" s="1"/>
  <c r="BU94" i="19"/>
  <c r="BY94" i="19" s="1"/>
  <c r="BT94" i="19"/>
  <c r="BS94" i="19"/>
  <c r="BJ94" i="19"/>
  <c r="BI94" i="19"/>
  <c r="BH94" i="19"/>
  <c r="BK94" i="19" s="1"/>
  <c r="BG94" i="19"/>
  <c r="AX94" i="19"/>
  <c r="AW94" i="19"/>
  <c r="AV94" i="19"/>
  <c r="AU94" i="19"/>
  <c r="AT94" i="19"/>
  <c r="AJ94" i="19"/>
  <c r="AI94" i="19"/>
  <c r="AH94" i="19"/>
  <c r="AK94" i="19" s="1"/>
  <c r="AP94" i="19" s="1"/>
  <c r="AG94" i="19"/>
  <c r="AO94" i="19" s="1"/>
  <c r="AC94" i="19"/>
  <c r="Y94" i="19"/>
  <c r="AY94" i="19" s="1"/>
  <c r="U94" i="19"/>
  <c r="Q94" i="19"/>
  <c r="P94" i="19"/>
  <c r="J94" i="19"/>
  <c r="G94" i="19"/>
  <c r="F94" i="19"/>
  <c r="E94" i="19"/>
  <c r="D94" i="19"/>
  <c r="C94" i="19"/>
  <c r="B94" i="19"/>
  <c r="CM93" i="19"/>
  <c r="CJ93" i="19"/>
  <c r="CI93" i="19"/>
  <c r="CD93" i="19"/>
  <c r="BY93" i="19"/>
  <c r="BX93" i="19"/>
  <c r="BW93" i="19"/>
  <c r="BV93" i="19"/>
  <c r="BU93" i="19"/>
  <c r="CC93" i="19" s="1"/>
  <c r="BT93" i="19"/>
  <c r="CB93" i="19" s="1"/>
  <c r="BS93" i="19"/>
  <c r="CA93" i="19" s="1"/>
  <c r="BN93" i="19"/>
  <c r="BM93" i="19"/>
  <c r="BL93" i="19"/>
  <c r="BK93" i="19"/>
  <c r="BJ93" i="19"/>
  <c r="BI93" i="19"/>
  <c r="BH93" i="19"/>
  <c r="BG93" i="19"/>
  <c r="BO93" i="19" s="1"/>
  <c r="BB93" i="19"/>
  <c r="BA93" i="19"/>
  <c r="AZ93" i="19"/>
  <c r="AY93" i="19"/>
  <c r="AW93" i="19"/>
  <c r="AV93" i="19"/>
  <c r="AU93" i="19"/>
  <c r="AX93" i="19" s="1"/>
  <c r="CK93" i="19" s="1"/>
  <c r="AT93" i="19"/>
  <c r="AN93" i="19"/>
  <c r="AJ93" i="19"/>
  <c r="AI93" i="19"/>
  <c r="AH93" i="19"/>
  <c r="AK93" i="19" s="1"/>
  <c r="AP93" i="19" s="1"/>
  <c r="AG93" i="19"/>
  <c r="AO93" i="19" s="1"/>
  <c r="AC93" i="19"/>
  <c r="Y93" i="19"/>
  <c r="AM93" i="19" s="1"/>
  <c r="U93" i="19"/>
  <c r="P93" i="19"/>
  <c r="Q93" i="19" s="1"/>
  <c r="J93" i="19"/>
  <c r="G93" i="19"/>
  <c r="F93" i="19"/>
  <c r="E93" i="19"/>
  <c r="D93" i="19"/>
  <c r="C93" i="19"/>
  <c r="B93" i="19"/>
  <c r="CM92" i="19"/>
  <c r="CJ92" i="19"/>
  <c r="CI92" i="19"/>
  <c r="BY92" i="19"/>
  <c r="BU92" i="19"/>
  <c r="CC92" i="19" s="1"/>
  <c r="BT92" i="19"/>
  <c r="CB92" i="19" s="1"/>
  <c r="BS92" i="19"/>
  <c r="BV92" i="19" s="1"/>
  <c r="CD92" i="19" s="1"/>
  <c r="BJ92" i="19"/>
  <c r="BI92" i="19"/>
  <c r="BH92" i="19"/>
  <c r="BK92" i="19" s="1"/>
  <c r="BG92" i="19"/>
  <c r="BO92" i="19" s="1"/>
  <c r="AW92" i="19"/>
  <c r="AV92" i="19"/>
  <c r="AU92" i="19"/>
  <c r="AX92" i="19" s="1"/>
  <c r="AT92" i="19"/>
  <c r="AL92" i="19"/>
  <c r="AJ92" i="19"/>
  <c r="AI92" i="19"/>
  <c r="AK92" i="19" s="1"/>
  <c r="AP92" i="19" s="1"/>
  <c r="AH92" i="19"/>
  <c r="AG92" i="19"/>
  <c r="AC92" i="19"/>
  <c r="Y92" i="19"/>
  <c r="AZ92" i="19" s="1"/>
  <c r="U92" i="19"/>
  <c r="P92" i="19"/>
  <c r="Q92" i="19" s="1"/>
  <c r="J92" i="19"/>
  <c r="G92" i="19"/>
  <c r="F92" i="19"/>
  <c r="E92" i="19"/>
  <c r="D92" i="19"/>
  <c r="C92" i="19"/>
  <c r="B92" i="19"/>
  <c r="CM91" i="19"/>
  <c r="CJ91" i="19"/>
  <c r="CI91" i="19"/>
  <c r="BU91" i="19"/>
  <c r="BY91" i="19" s="1"/>
  <c r="BT91" i="19"/>
  <c r="CB91" i="19" s="1"/>
  <c r="BS91" i="19"/>
  <c r="CA91" i="19" s="1"/>
  <c r="BJ91" i="19"/>
  <c r="BI91" i="19"/>
  <c r="BH91" i="19"/>
  <c r="BK91" i="19" s="1"/>
  <c r="BG91" i="19"/>
  <c r="BO91" i="19" s="1"/>
  <c r="AW91" i="19"/>
  <c r="AV91" i="19"/>
  <c r="AU91" i="19"/>
  <c r="AX91" i="19" s="1"/>
  <c r="AT91" i="19"/>
  <c r="BB91" i="19" s="1"/>
  <c r="AL91" i="19"/>
  <c r="AJ91" i="19"/>
  <c r="AK91" i="19" s="1"/>
  <c r="AP91" i="19" s="1"/>
  <c r="AI91" i="19"/>
  <c r="AH91" i="19"/>
  <c r="AG91" i="19"/>
  <c r="AO91" i="19" s="1"/>
  <c r="AC91" i="19"/>
  <c r="Y91" i="19"/>
  <c r="BN91" i="19" s="1"/>
  <c r="U91" i="19"/>
  <c r="P91" i="19"/>
  <c r="Q91" i="19" s="1"/>
  <c r="J91" i="19"/>
  <c r="G91" i="19"/>
  <c r="F91" i="19"/>
  <c r="E91" i="19"/>
  <c r="D91" i="19"/>
  <c r="C91" i="19"/>
  <c r="B91" i="19"/>
  <c r="CM90" i="19"/>
  <c r="CJ90" i="19"/>
  <c r="CI90" i="19"/>
  <c r="BU90" i="19"/>
  <c r="CC90" i="19" s="1"/>
  <c r="BT90" i="19"/>
  <c r="CB90" i="19" s="1"/>
  <c r="BS90" i="19"/>
  <c r="BV90" i="19" s="1"/>
  <c r="BJ90" i="19"/>
  <c r="BI90" i="19"/>
  <c r="BH90" i="19"/>
  <c r="BK90" i="19" s="1"/>
  <c r="BG90" i="19"/>
  <c r="BO90" i="19" s="1"/>
  <c r="AX90" i="19"/>
  <c r="CK90" i="19" s="1"/>
  <c r="AW90" i="19"/>
  <c r="AV90" i="19"/>
  <c r="AU90" i="19"/>
  <c r="AT90" i="19"/>
  <c r="BB90" i="19" s="1"/>
  <c r="AJ90" i="19"/>
  <c r="AI90" i="19"/>
  <c r="AH90" i="19"/>
  <c r="AK90" i="19" s="1"/>
  <c r="AP90" i="19" s="1"/>
  <c r="AG90" i="19"/>
  <c r="AO90" i="19" s="1"/>
  <c r="AC90" i="19"/>
  <c r="Y90" i="19"/>
  <c r="AZ90" i="19" s="1"/>
  <c r="U90" i="19"/>
  <c r="Q90" i="19"/>
  <c r="P90" i="19"/>
  <c r="J90" i="19"/>
  <c r="G90" i="19"/>
  <c r="F90" i="19"/>
  <c r="E90" i="19"/>
  <c r="D90" i="19"/>
  <c r="C90" i="19"/>
  <c r="B90" i="19"/>
  <c r="CM89" i="19"/>
  <c r="CJ89" i="19"/>
  <c r="CI89" i="19"/>
  <c r="BY89" i="19"/>
  <c r="BX89" i="19"/>
  <c r="BW89" i="19"/>
  <c r="BV89" i="19"/>
  <c r="CD89" i="19" s="1"/>
  <c r="BU89" i="19"/>
  <c r="CC89" i="19" s="1"/>
  <c r="BT89" i="19"/>
  <c r="CB89" i="19" s="1"/>
  <c r="BS89" i="19"/>
  <c r="CA89" i="19" s="1"/>
  <c r="BM89" i="19"/>
  <c r="BL89" i="19"/>
  <c r="BK89" i="19"/>
  <c r="BJ89" i="19"/>
  <c r="BI89" i="19"/>
  <c r="BH89" i="19"/>
  <c r="BG89" i="19"/>
  <c r="BO89" i="19" s="1"/>
  <c r="BA89" i="19"/>
  <c r="AZ89" i="19"/>
  <c r="AW89" i="19"/>
  <c r="AX89" i="19" s="1"/>
  <c r="AV89" i="19"/>
  <c r="AU89" i="19"/>
  <c r="AT89" i="19"/>
  <c r="BB89" i="19" s="1"/>
  <c r="AL89" i="19"/>
  <c r="AJ89" i="19"/>
  <c r="AI89" i="19"/>
  <c r="AH89" i="19"/>
  <c r="AK89" i="19" s="1"/>
  <c r="AP89" i="19" s="1"/>
  <c r="AG89" i="19"/>
  <c r="AO89" i="19" s="1"/>
  <c r="AC89" i="19"/>
  <c r="Y89" i="19"/>
  <c r="BN89" i="19" s="1"/>
  <c r="U89" i="19"/>
  <c r="P89" i="19"/>
  <c r="Q89" i="19" s="1"/>
  <c r="J89" i="19"/>
  <c r="G89" i="19"/>
  <c r="F89" i="19"/>
  <c r="E89" i="19"/>
  <c r="D89" i="19"/>
  <c r="C89" i="19"/>
  <c r="B89" i="19"/>
  <c r="CM88" i="19"/>
  <c r="CJ88" i="19"/>
  <c r="CI88" i="19"/>
  <c r="BY88" i="19"/>
  <c r="BU88" i="19"/>
  <c r="CC88" i="19" s="1"/>
  <c r="BT88" i="19"/>
  <c r="CB88" i="19" s="1"/>
  <c r="BS88" i="19"/>
  <c r="CA88" i="19" s="1"/>
  <c r="BN88" i="19"/>
  <c r="BJ88" i="19"/>
  <c r="BI88" i="19"/>
  <c r="BH88" i="19"/>
  <c r="BK88" i="19" s="1"/>
  <c r="BG88" i="19"/>
  <c r="BO88" i="19" s="1"/>
  <c r="AW88" i="19"/>
  <c r="AV88" i="19"/>
  <c r="AU88" i="19"/>
  <c r="AX88" i="19" s="1"/>
  <c r="AT88" i="19"/>
  <c r="BB88" i="19" s="1"/>
  <c r="AL88" i="19"/>
  <c r="AK88" i="19"/>
  <c r="AP88" i="19" s="1"/>
  <c r="AJ88" i="19"/>
  <c r="AI88" i="19"/>
  <c r="AH88" i="19"/>
  <c r="AG88" i="19"/>
  <c r="AO88" i="19" s="1"/>
  <c r="AC88" i="19"/>
  <c r="Y88" i="19"/>
  <c r="AM88" i="19" s="1"/>
  <c r="U88" i="19"/>
  <c r="Q88" i="19"/>
  <c r="P88" i="19"/>
  <c r="J88" i="19"/>
  <c r="G88" i="19"/>
  <c r="F88" i="19"/>
  <c r="E88" i="19"/>
  <c r="D88" i="19"/>
  <c r="C88" i="19"/>
  <c r="B88" i="19"/>
  <c r="CM87" i="19"/>
  <c r="CJ87" i="19"/>
  <c r="CI87" i="19"/>
  <c r="BU87" i="19"/>
  <c r="BV87" i="19" s="1"/>
  <c r="BT87" i="19"/>
  <c r="CB87" i="19" s="1"/>
  <c r="BS87" i="19"/>
  <c r="BW87" i="19" s="1"/>
  <c r="BJ87" i="19"/>
  <c r="BK87" i="19" s="1"/>
  <c r="BI87" i="19"/>
  <c r="BH87" i="19"/>
  <c r="BG87" i="19"/>
  <c r="BO87" i="19" s="1"/>
  <c r="AZ87" i="19"/>
  <c r="AY87" i="19"/>
  <c r="AX87" i="19"/>
  <c r="CK87" i="19" s="1"/>
  <c r="AW87" i="19"/>
  <c r="AV87" i="19"/>
  <c r="AU87" i="19"/>
  <c r="AT87" i="19"/>
  <c r="BB87" i="19" s="1"/>
  <c r="AN87" i="19"/>
  <c r="AJ87" i="19"/>
  <c r="AI87" i="19"/>
  <c r="AH87" i="19"/>
  <c r="AK87" i="19" s="1"/>
  <c r="AP87" i="19" s="1"/>
  <c r="AG87" i="19"/>
  <c r="AO87" i="19" s="1"/>
  <c r="AC87" i="19"/>
  <c r="Y87" i="19"/>
  <c r="BL87" i="19" s="1"/>
  <c r="U87" i="19"/>
  <c r="P87" i="19"/>
  <c r="Q87" i="19" s="1"/>
  <c r="J87" i="19"/>
  <c r="G87" i="19"/>
  <c r="F87" i="19"/>
  <c r="E87" i="19"/>
  <c r="D87" i="19"/>
  <c r="C87" i="19"/>
  <c r="B87" i="19"/>
  <c r="CM86" i="19"/>
  <c r="CJ86" i="19"/>
  <c r="CI86" i="19"/>
  <c r="BY86" i="19"/>
  <c r="BX86" i="19"/>
  <c r="BW86" i="19"/>
  <c r="BU86" i="19"/>
  <c r="CC86" i="19" s="1"/>
  <c r="BT86" i="19"/>
  <c r="CB86" i="19" s="1"/>
  <c r="BS86" i="19"/>
  <c r="BV86" i="19" s="1"/>
  <c r="BN86" i="19"/>
  <c r="BM86" i="19"/>
  <c r="BL86" i="19"/>
  <c r="BJ86" i="19"/>
  <c r="BI86" i="19"/>
  <c r="BH86" i="19"/>
  <c r="BK86" i="19" s="1"/>
  <c r="BG86" i="19"/>
  <c r="BO86" i="19" s="1"/>
  <c r="BB86" i="19"/>
  <c r="BA86" i="19"/>
  <c r="AW86" i="19"/>
  <c r="AV86" i="19"/>
  <c r="AU86" i="19"/>
  <c r="AX86" i="19" s="1"/>
  <c r="AT86" i="19"/>
  <c r="AL86" i="19"/>
  <c r="AJ86" i="19"/>
  <c r="AI86" i="19"/>
  <c r="AH86" i="19"/>
  <c r="AG86" i="19"/>
  <c r="AO86" i="19" s="1"/>
  <c r="AC86" i="19"/>
  <c r="Y86" i="19"/>
  <c r="AZ86" i="19" s="1"/>
  <c r="U86" i="19"/>
  <c r="P86" i="19"/>
  <c r="Q86" i="19" s="1"/>
  <c r="J86" i="19"/>
  <c r="G86" i="19"/>
  <c r="F86" i="19"/>
  <c r="E86" i="19"/>
  <c r="D86" i="19"/>
  <c r="C86" i="19"/>
  <c r="B86" i="19"/>
  <c r="CM85" i="19"/>
  <c r="CJ85" i="19"/>
  <c r="CI85" i="19"/>
  <c r="CA85" i="19"/>
  <c r="BU85" i="19"/>
  <c r="BT85" i="19"/>
  <c r="CB85" i="19" s="1"/>
  <c r="BS85" i="19"/>
  <c r="BJ85" i="19"/>
  <c r="BI85" i="19"/>
  <c r="BH85" i="19"/>
  <c r="BK85" i="19" s="1"/>
  <c r="BG85" i="19"/>
  <c r="AX85" i="19"/>
  <c r="AW85" i="19"/>
  <c r="AV85" i="19"/>
  <c r="AU85" i="19"/>
  <c r="AT85" i="19"/>
  <c r="BB85" i="19" s="1"/>
  <c r="AL85" i="19"/>
  <c r="AK85" i="19"/>
  <c r="AP85" i="19" s="1"/>
  <c r="AJ85" i="19"/>
  <c r="AI85" i="19"/>
  <c r="AH85" i="19"/>
  <c r="AG85" i="19"/>
  <c r="AO85" i="19" s="1"/>
  <c r="AC85" i="19"/>
  <c r="Y85" i="19"/>
  <c r="U85" i="19"/>
  <c r="Q85" i="19"/>
  <c r="P85" i="19"/>
  <c r="J85" i="19"/>
  <c r="G85" i="19"/>
  <c r="F85" i="19"/>
  <c r="E85" i="19"/>
  <c r="D85" i="19"/>
  <c r="C85" i="19"/>
  <c r="B85" i="19"/>
  <c r="CM84" i="19"/>
  <c r="CJ84" i="19"/>
  <c r="CI84" i="19"/>
  <c r="CE84" i="19"/>
  <c r="BW84" i="19"/>
  <c r="BV84" i="19"/>
  <c r="BZ84" i="19" s="1"/>
  <c r="CL84" i="19" s="1"/>
  <c r="BU84" i="19"/>
  <c r="CC84" i="19" s="1"/>
  <c r="BT84" i="19"/>
  <c r="BX84" i="19" s="1"/>
  <c r="BS84" i="19"/>
  <c r="CA84" i="19" s="1"/>
  <c r="BL84" i="19"/>
  <c r="BK84" i="19"/>
  <c r="BJ84" i="19"/>
  <c r="BI84" i="19"/>
  <c r="BH84" i="19"/>
  <c r="BG84" i="19"/>
  <c r="BO84" i="19" s="1"/>
  <c r="BA84" i="19"/>
  <c r="AZ84" i="19"/>
  <c r="AY84" i="19"/>
  <c r="AX84" i="19"/>
  <c r="CK84" i="19" s="1"/>
  <c r="AW84" i="19"/>
  <c r="AV84" i="19"/>
  <c r="AU84" i="19"/>
  <c r="AT84" i="19"/>
  <c r="BB84" i="19" s="1"/>
  <c r="AP84" i="19"/>
  <c r="AN84" i="19"/>
  <c r="AJ84" i="19"/>
  <c r="AI84" i="19"/>
  <c r="AH84" i="19"/>
  <c r="AK84" i="19" s="1"/>
  <c r="AG84" i="19"/>
  <c r="AO84" i="19" s="1"/>
  <c r="AC84" i="19"/>
  <c r="Y84" i="19"/>
  <c r="BM84" i="19" s="1"/>
  <c r="U84" i="19"/>
  <c r="P84" i="19"/>
  <c r="Q84" i="19" s="1"/>
  <c r="J84" i="19"/>
  <c r="G84" i="19"/>
  <c r="F84" i="19"/>
  <c r="E84" i="19"/>
  <c r="D84" i="19"/>
  <c r="C84" i="19"/>
  <c r="B84" i="19"/>
  <c r="CM83" i="19"/>
  <c r="CK83" i="19"/>
  <c r="CJ83" i="19"/>
  <c r="CI83" i="19"/>
  <c r="BY83" i="19"/>
  <c r="BX83" i="19"/>
  <c r="BU83" i="19"/>
  <c r="CC83" i="19" s="1"/>
  <c r="BT83" i="19"/>
  <c r="CB83" i="19" s="1"/>
  <c r="BS83" i="19"/>
  <c r="CA83" i="19" s="1"/>
  <c r="BO83" i="19"/>
  <c r="BN83" i="19"/>
  <c r="BM83" i="19"/>
  <c r="BJ83" i="19"/>
  <c r="BI83" i="19"/>
  <c r="BH83" i="19"/>
  <c r="BK83" i="19" s="1"/>
  <c r="BG83" i="19"/>
  <c r="BB83" i="19"/>
  <c r="AY83" i="19"/>
  <c r="AW83" i="19"/>
  <c r="AV83" i="19"/>
  <c r="AU83" i="19"/>
  <c r="AX83" i="19" s="1"/>
  <c r="BC83" i="19" s="1"/>
  <c r="AT83" i="19"/>
  <c r="AN83" i="19"/>
  <c r="AL83" i="19"/>
  <c r="AJ83" i="19"/>
  <c r="AI83" i="19"/>
  <c r="AK83" i="19" s="1"/>
  <c r="AP83" i="19" s="1"/>
  <c r="AH83" i="19"/>
  <c r="AG83" i="19"/>
  <c r="AO83" i="19" s="1"/>
  <c r="AC83" i="19"/>
  <c r="Y83" i="19"/>
  <c r="BL83" i="19" s="1"/>
  <c r="U83" i="19"/>
  <c r="Q83" i="19"/>
  <c r="P83" i="19"/>
  <c r="J83" i="19"/>
  <c r="G83" i="19"/>
  <c r="F83" i="19"/>
  <c r="E83" i="19"/>
  <c r="D83" i="19"/>
  <c r="C83" i="19"/>
  <c r="B83" i="19"/>
  <c r="CM82" i="19"/>
  <c r="CJ82" i="19"/>
  <c r="CI82" i="19"/>
  <c r="CA82" i="19"/>
  <c r="BU82" i="19"/>
  <c r="BY82" i="19" s="1"/>
  <c r="BT82" i="19"/>
  <c r="BX82" i="19" s="1"/>
  <c r="BS82" i="19"/>
  <c r="BJ82" i="19"/>
  <c r="BI82" i="19"/>
  <c r="BH82" i="19"/>
  <c r="BG82" i="19"/>
  <c r="BO82" i="19" s="1"/>
  <c r="AY82" i="19"/>
  <c r="AX82" i="19"/>
  <c r="AW82" i="19"/>
  <c r="AV82" i="19"/>
  <c r="AU82" i="19"/>
  <c r="AT82" i="19"/>
  <c r="BB82" i="19" s="1"/>
  <c r="AM82" i="19"/>
  <c r="AL82" i="19"/>
  <c r="AJ82" i="19"/>
  <c r="AI82" i="19"/>
  <c r="AH82" i="19"/>
  <c r="AK82" i="19" s="1"/>
  <c r="AP82" i="19" s="1"/>
  <c r="AG82" i="19"/>
  <c r="AC82" i="19"/>
  <c r="Y82" i="19"/>
  <c r="U82" i="19"/>
  <c r="Q82" i="19"/>
  <c r="P82" i="19"/>
  <c r="J82" i="19"/>
  <c r="G82" i="19"/>
  <c r="F82" i="19"/>
  <c r="E82" i="19"/>
  <c r="D82" i="19"/>
  <c r="C82" i="19"/>
  <c r="B82" i="19"/>
  <c r="CM81" i="19"/>
  <c r="CJ81" i="19"/>
  <c r="CI81" i="19"/>
  <c r="BX81" i="19"/>
  <c r="BW81" i="19"/>
  <c r="BV81" i="19"/>
  <c r="BZ81" i="19" s="1"/>
  <c r="BU81" i="19"/>
  <c r="BY81" i="19" s="1"/>
  <c r="BT81" i="19"/>
  <c r="CB81" i="19" s="1"/>
  <c r="BS81" i="19"/>
  <c r="CA81" i="19" s="1"/>
  <c r="BM81" i="19"/>
  <c r="BL81" i="19"/>
  <c r="BJ81" i="19"/>
  <c r="BI81" i="19"/>
  <c r="BH81" i="19"/>
  <c r="BK81" i="19" s="1"/>
  <c r="BG81" i="19"/>
  <c r="BO81" i="19" s="1"/>
  <c r="BA81" i="19"/>
  <c r="AZ81" i="19"/>
  <c r="AW81" i="19"/>
  <c r="AX81" i="19" s="1"/>
  <c r="AV81" i="19"/>
  <c r="AU81" i="19"/>
  <c r="AT81" i="19"/>
  <c r="BB81" i="19" s="1"/>
  <c r="AP81" i="19"/>
  <c r="AL81" i="19"/>
  <c r="AJ81" i="19"/>
  <c r="AI81" i="19"/>
  <c r="AH81" i="19"/>
  <c r="AK81" i="19" s="1"/>
  <c r="AG81" i="19"/>
  <c r="AO81" i="19" s="1"/>
  <c r="AC81" i="19"/>
  <c r="Y81" i="19"/>
  <c r="BN81" i="19" s="1"/>
  <c r="U81" i="19"/>
  <c r="P81" i="19"/>
  <c r="Q81" i="19" s="1"/>
  <c r="J81" i="19"/>
  <c r="G81" i="19"/>
  <c r="F81" i="19"/>
  <c r="E81" i="19"/>
  <c r="D81" i="19"/>
  <c r="C81" i="19"/>
  <c r="B81" i="19"/>
  <c r="CM80" i="19"/>
  <c r="CJ80" i="19"/>
  <c r="CI80" i="19"/>
  <c r="BY80" i="19"/>
  <c r="BU80" i="19"/>
  <c r="BT80" i="19"/>
  <c r="BS80" i="19"/>
  <c r="BW80" i="19" s="1"/>
  <c r="BN80" i="19"/>
  <c r="BK80" i="19"/>
  <c r="BJ80" i="19"/>
  <c r="BI80" i="19"/>
  <c r="BH80" i="19"/>
  <c r="BG80" i="19"/>
  <c r="BC80" i="19"/>
  <c r="AY80" i="19"/>
  <c r="AX80" i="19"/>
  <c r="CK80" i="19" s="1"/>
  <c r="AW80" i="19"/>
  <c r="AV80" i="19"/>
  <c r="AU80" i="19"/>
  <c r="AT80" i="19"/>
  <c r="AO80" i="19"/>
  <c r="AM80" i="19"/>
  <c r="AL80" i="19"/>
  <c r="AJ80" i="19"/>
  <c r="AK80" i="19" s="1"/>
  <c r="AP80" i="19" s="1"/>
  <c r="AI80" i="19"/>
  <c r="AH80" i="19"/>
  <c r="AG80" i="19"/>
  <c r="AC80" i="19"/>
  <c r="Y80" i="19"/>
  <c r="U80" i="19"/>
  <c r="P80" i="19"/>
  <c r="Q80" i="19" s="1"/>
  <c r="J80" i="19"/>
  <c r="G80" i="19"/>
  <c r="F80" i="19"/>
  <c r="E80" i="19"/>
  <c r="D80" i="19"/>
  <c r="C80" i="19"/>
  <c r="B80" i="19"/>
  <c r="CM79" i="19"/>
  <c r="CJ79" i="19"/>
  <c r="CI79" i="19"/>
  <c r="CD79" i="19"/>
  <c r="CC79" i="19"/>
  <c r="CB79" i="19"/>
  <c r="BY79" i="19"/>
  <c r="BX79" i="19"/>
  <c r="BW79" i="19"/>
  <c r="BV79" i="19"/>
  <c r="BO79" i="19"/>
  <c r="BN79" i="19"/>
  <c r="BK79" i="19"/>
  <c r="BJ79" i="19"/>
  <c r="BI79" i="19"/>
  <c r="BH79" i="19"/>
  <c r="BB79" i="19"/>
  <c r="AY79" i="19"/>
  <c r="AW79" i="19"/>
  <c r="AV79" i="19"/>
  <c r="AX79" i="19" s="1"/>
  <c r="AU79" i="19"/>
  <c r="AL79" i="19"/>
  <c r="AJ79" i="19"/>
  <c r="AI79" i="19"/>
  <c r="AH79" i="19"/>
  <c r="AK79" i="19" s="1"/>
  <c r="AP79" i="19" s="1"/>
  <c r="AG79" i="19"/>
  <c r="AC79" i="19"/>
  <c r="Y79" i="19"/>
  <c r="U79" i="19"/>
  <c r="P79" i="19"/>
  <c r="Q79" i="19" s="1"/>
  <c r="J79" i="19"/>
  <c r="G79" i="19"/>
  <c r="F79" i="19"/>
  <c r="E79" i="19"/>
  <c r="D79" i="19"/>
  <c r="C79" i="19"/>
  <c r="B79" i="19"/>
  <c r="CM78" i="19"/>
  <c r="CJ78" i="19"/>
  <c r="CI78" i="19"/>
  <c r="CC78" i="19"/>
  <c r="CB78" i="19"/>
  <c r="CA78" i="19"/>
  <c r="BY78" i="19"/>
  <c r="BX78" i="19"/>
  <c r="BW78" i="19"/>
  <c r="BV78" i="19"/>
  <c r="CD78" i="19" s="1"/>
  <c r="BO78" i="19"/>
  <c r="BN78" i="19"/>
  <c r="BM78" i="19"/>
  <c r="BL78" i="19"/>
  <c r="BJ78" i="19"/>
  <c r="BI78" i="19"/>
  <c r="BH78" i="19"/>
  <c r="BB78" i="19"/>
  <c r="BA78" i="19"/>
  <c r="AZ78" i="19"/>
  <c r="AW78" i="19"/>
  <c r="AV78" i="19"/>
  <c r="AU78" i="19"/>
  <c r="AX78" i="19" s="1"/>
  <c r="BC78" i="19" s="1"/>
  <c r="AO78" i="19"/>
  <c r="AN78" i="19"/>
  <c r="AL78" i="19"/>
  <c r="AJ78" i="19"/>
  <c r="AI78" i="19"/>
  <c r="AH78" i="19"/>
  <c r="AK78" i="19" s="1"/>
  <c r="AP78" i="19" s="1"/>
  <c r="AG78" i="19"/>
  <c r="AC78" i="19"/>
  <c r="Y78" i="19"/>
  <c r="AY78" i="19" s="1"/>
  <c r="U78" i="19"/>
  <c r="P78" i="19"/>
  <c r="Q78" i="19" s="1"/>
  <c r="BZ78" i="19" s="1"/>
  <c r="J78" i="19"/>
  <c r="G78" i="19"/>
  <c r="F78" i="19"/>
  <c r="E78" i="19"/>
  <c r="D78" i="19"/>
  <c r="C78" i="19"/>
  <c r="B78" i="19"/>
  <c r="CM77" i="19"/>
  <c r="CJ77" i="19"/>
  <c r="CI77" i="19"/>
  <c r="CB77" i="19"/>
  <c r="BY77" i="19"/>
  <c r="BX77" i="19"/>
  <c r="BW77" i="19"/>
  <c r="BV77" i="19"/>
  <c r="BN77" i="19"/>
  <c r="BJ77" i="19"/>
  <c r="BK77" i="19" s="1"/>
  <c r="BI77" i="19"/>
  <c r="BH77" i="19"/>
  <c r="BA77" i="19"/>
  <c r="AW77" i="19"/>
  <c r="AV77" i="19"/>
  <c r="AU77" i="19"/>
  <c r="AX77" i="19" s="1"/>
  <c r="AP77" i="19"/>
  <c r="AN77" i="19"/>
  <c r="AJ77" i="19"/>
  <c r="AI77" i="19"/>
  <c r="AH77" i="19"/>
  <c r="AK77" i="19" s="1"/>
  <c r="AG77" i="19"/>
  <c r="AO77" i="19" s="1"/>
  <c r="AC77" i="19"/>
  <c r="Y77" i="19"/>
  <c r="CA77" i="19" s="1"/>
  <c r="U77" i="19"/>
  <c r="P77" i="19"/>
  <c r="Q77" i="19" s="1"/>
  <c r="BZ77" i="19" s="1"/>
  <c r="J77" i="19"/>
  <c r="G77" i="19"/>
  <c r="F77" i="19"/>
  <c r="E77" i="19"/>
  <c r="D77" i="19"/>
  <c r="C77" i="19"/>
  <c r="B77" i="19"/>
  <c r="CM76" i="19"/>
  <c r="CJ76" i="19"/>
  <c r="CI76" i="19"/>
  <c r="CD76" i="19"/>
  <c r="BZ76" i="19"/>
  <c r="CL76" i="19" s="1"/>
  <c r="BY76" i="19"/>
  <c r="BX76" i="19"/>
  <c r="BW76" i="19"/>
  <c r="BV76" i="19"/>
  <c r="BM76" i="19"/>
  <c r="BL76" i="19"/>
  <c r="BJ76" i="19"/>
  <c r="BI76" i="19"/>
  <c r="BH76" i="19"/>
  <c r="BG76" i="19"/>
  <c r="BO76" i="19" s="1"/>
  <c r="BB76" i="19"/>
  <c r="BA76" i="19"/>
  <c r="AZ76" i="19"/>
  <c r="AX76" i="19"/>
  <c r="AW76" i="19"/>
  <c r="AV76" i="19"/>
  <c r="AU76" i="19"/>
  <c r="AP76" i="19"/>
  <c r="AN76" i="19"/>
  <c r="AL76" i="19"/>
  <c r="AJ76" i="19"/>
  <c r="AI76" i="19"/>
  <c r="AH76" i="19"/>
  <c r="AK76" i="19" s="1"/>
  <c r="AG76" i="19"/>
  <c r="AO76" i="19" s="1"/>
  <c r="AC76" i="19"/>
  <c r="Y76" i="19"/>
  <c r="U76" i="19"/>
  <c r="Q76" i="19"/>
  <c r="P76" i="19"/>
  <c r="J76" i="19"/>
  <c r="G76" i="19"/>
  <c r="F76" i="19"/>
  <c r="E76" i="19"/>
  <c r="D76" i="19"/>
  <c r="C76" i="19"/>
  <c r="B76" i="19"/>
  <c r="CM75" i="19"/>
  <c r="CJ75" i="19"/>
  <c r="CI75" i="19"/>
  <c r="BY75" i="19"/>
  <c r="BX75" i="19"/>
  <c r="BW75" i="19"/>
  <c r="BV75" i="19"/>
  <c r="BO75" i="19"/>
  <c r="BK75" i="19"/>
  <c r="BJ75" i="19"/>
  <c r="BI75" i="19"/>
  <c r="BH75" i="19"/>
  <c r="BG75" i="19"/>
  <c r="AX75" i="19"/>
  <c r="BC75" i="19" s="1"/>
  <c r="AW75" i="19"/>
  <c r="AV75" i="19"/>
  <c r="AU75" i="19"/>
  <c r="AT75" i="19"/>
  <c r="AJ75" i="19"/>
  <c r="AI75" i="19"/>
  <c r="AH75" i="19"/>
  <c r="AK75" i="19" s="1"/>
  <c r="AP75" i="19" s="1"/>
  <c r="AG75" i="19"/>
  <c r="AC75" i="19"/>
  <c r="Y75" i="19"/>
  <c r="BA75" i="19" s="1"/>
  <c r="U75" i="19"/>
  <c r="Q75" i="19"/>
  <c r="P75" i="19"/>
  <c r="J75" i="19"/>
  <c r="G75" i="19"/>
  <c r="F75" i="19"/>
  <c r="E75" i="19"/>
  <c r="D75" i="19"/>
  <c r="C75" i="19"/>
  <c r="B75" i="19"/>
  <c r="CM74" i="19"/>
  <c r="CL74" i="19"/>
  <c r="CK74" i="19"/>
  <c r="CJ74" i="19"/>
  <c r="CI74" i="19"/>
  <c r="CE74" i="19"/>
  <c r="BY74" i="19"/>
  <c r="BW74" i="19"/>
  <c r="BV74" i="19"/>
  <c r="CD74" i="19" s="1"/>
  <c r="BM74" i="19"/>
  <c r="BJ74" i="19"/>
  <c r="BI74" i="19"/>
  <c r="BH74" i="19"/>
  <c r="BK74" i="19" s="1"/>
  <c r="BG74" i="19"/>
  <c r="BB74" i="19"/>
  <c r="AX74" i="19"/>
  <c r="BC74" i="19" s="1"/>
  <c r="AW74" i="19"/>
  <c r="AV74" i="19"/>
  <c r="AU74" i="19"/>
  <c r="AJ74" i="19"/>
  <c r="AI74" i="19"/>
  <c r="AH74" i="19"/>
  <c r="AK74" i="19" s="1"/>
  <c r="AP74" i="19" s="1"/>
  <c r="AG74" i="19"/>
  <c r="AC74" i="19"/>
  <c r="Y74" i="19"/>
  <c r="AM74" i="19" s="1"/>
  <c r="U74" i="19"/>
  <c r="P74" i="19"/>
  <c r="Q74" i="19" s="1"/>
  <c r="J74" i="19"/>
  <c r="G74" i="19"/>
  <c r="F74" i="19"/>
  <c r="E74" i="19"/>
  <c r="D74" i="19"/>
  <c r="C74" i="19"/>
  <c r="B74" i="19"/>
  <c r="CM73" i="19"/>
  <c r="CJ73" i="19"/>
  <c r="CI73" i="19"/>
  <c r="CC73" i="19"/>
  <c r="CB73" i="19"/>
  <c r="CA73" i="19"/>
  <c r="BY73" i="19"/>
  <c r="BX73" i="19"/>
  <c r="BW73" i="19"/>
  <c r="BV73" i="19"/>
  <c r="BO73" i="19"/>
  <c r="BN73" i="19"/>
  <c r="BM73" i="19"/>
  <c r="BL73" i="19"/>
  <c r="BJ73" i="19"/>
  <c r="BI73" i="19"/>
  <c r="BH73" i="19"/>
  <c r="BC73" i="19"/>
  <c r="BB73" i="19"/>
  <c r="BA73" i="19"/>
  <c r="AZ73" i="19"/>
  <c r="AW73" i="19"/>
  <c r="AV73" i="19"/>
  <c r="AU73" i="19"/>
  <c r="AX73" i="19" s="1"/>
  <c r="CK73" i="19" s="1"/>
  <c r="AO73" i="19"/>
  <c r="AN73" i="19"/>
  <c r="AL73" i="19"/>
  <c r="AJ73" i="19"/>
  <c r="AI73" i="19"/>
  <c r="AH73" i="19"/>
  <c r="AK73" i="19" s="1"/>
  <c r="AP73" i="19" s="1"/>
  <c r="AG73" i="19"/>
  <c r="AC73" i="19"/>
  <c r="Y73" i="19"/>
  <c r="AY73" i="19" s="1"/>
  <c r="U73" i="19"/>
  <c r="P73" i="19"/>
  <c r="Q73" i="19" s="1"/>
  <c r="J73" i="19"/>
  <c r="G73" i="19"/>
  <c r="F73" i="19"/>
  <c r="E73" i="19"/>
  <c r="D73" i="19"/>
  <c r="C73" i="19"/>
  <c r="B73" i="19"/>
  <c r="CM72" i="19"/>
  <c r="CL72" i="19"/>
  <c r="CJ72" i="19"/>
  <c r="CI72" i="19"/>
  <c r="CB72" i="19"/>
  <c r="BY72" i="19"/>
  <c r="BX72" i="19"/>
  <c r="BW72" i="19"/>
  <c r="BV72" i="19"/>
  <c r="CD72" i="19" s="1"/>
  <c r="BN72" i="19"/>
  <c r="BJ72" i="19"/>
  <c r="BK72" i="19" s="1"/>
  <c r="BI72" i="19"/>
  <c r="BH72" i="19"/>
  <c r="BB72" i="19"/>
  <c r="AY72" i="19"/>
  <c r="AX72" i="19"/>
  <c r="BC72" i="19" s="1"/>
  <c r="AW72" i="19"/>
  <c r="AV72" i="19"/>
  <c r="AU72" i="19"/>
  <c r="AM72" i="19"/>
  <c r="AL72" i="19"/>
  <c r="AJ72" i="19"/>
  <c r="AI72" i="19"/>
  <c r="AH72" i="19"/>
  <c r="AG72" i="19"/>
  <c r="AO72" i="19" s="1"/>
  <c r="AC72" i="19"/>
  <c r="Y72" i="19"/>
  <c r="CA72" i="19" s="1"/>
  <c r="U72" i="19"/>
  <c r="P72" i="19"/>
  <c r="Q72" i="19" s="1"/>
  <c r="BZ72" i="19" s="1"/>
  <c r="CE72" i="19" s="1"/>
  <c r="J72" i="19"/>
  <c r="G72" i="19"/>
  <c r="F72" i="19"/>
  <c r="E72" i="19"/>
  <c r="D72" i="19"/>
  <c r="C72" i="19"/>
  <c r="B72" i="19"/>
  <c r="CM71" i="19"/>
  <c r="CK71" i="19"/>
  <c r="CJ71" i="19"/>
  <c r="CI71" i="19"/>
  <c r="BY71" i="19"/>
  <c r="BX71" i="19"/>
  <c r="BW71" i="19"/>
  <c r="BV71" i="19"/>
  <c r="BZ71" i="19" s="1"/>
  <c r="BJ71" i="19"/>
  <c r="BI71" i="19"/>
  <c r="BH71" i="19"/>
  <c r="BK71" i="19" s="1"/>
  <c r="AZ71" i="19"/>
  <c r="AW71" i="19"/>
  <c r="AV71" i="19"/>
  <c r="AX71" i="19" s="1"/>
  <c r="BC71" i="19" s="1"/>
  <c r="AU71" i="19"/>
  <c r="AJ71" i="19"/>
  <c r="AK71" i="19" s="1"/>
  <c r="AP71" i="19" s="1"/>
  <c r="AI71" i="19"/>
  <c r="AH71" i="19"/>
  <c r="AG71" i="19"/>
  <c r="AC71" i="19"/>
  <c r="Y71" i="19"/>
  <c r="AO71" i="19" s="1"/>
  <c r="U71" i="19"/>
  <c r="P71" i="19"/>
  <c r="Q71" i="19" s="1"/>
  <c r="J71" i="19"/>
  <c r="G71" i="19"/>
  <c r="F71" i="19"/>
  <c r="E71" i="19"/>
  <c r="D71" i="19"/>
  <c r="C71" i="19"/>
  <c r="B71" i="19"/>
  <c r="CM70" i="19"/>
  <c r="CJ70" i="19"/>
  <c r="CI70" i="19"/>
  <c r="BY70" i="19"/>
  <c r="BX70" i="19"/>
  <c r="BW70" i="19"/>
  <c r="BV70" i="19"/>
  <c r="BO70" i="19"/>
  <c r="BJ70" i="19"/>
  <c r="BI70" i="19"/>
  <c r="BH70" i="19"/>
  <c r="BK70" i="19" s="1"/>
  <c r="AY70" i="19"/>
  <c r="AW70" i="19"/>
  <c r="AV70" i="19"/>
  <c r="AU70" i="19"/>
  <c r="AX70" i="19" s="1"/>
  <c r="AL70" i="19"/>
  <c r="AJ70" i="19"/>
  <c r="AI70" i="19"/>
  <c r="AK70" i="19" s="1"/>
  <c r="AP70" i="19" s="1"/>
  <c r="AH70" i="19"/>
  <c r="AG70" i="19"/>
  <c r="AC70" i="19"/>
  <c r="Y70" i="19"/>
  <c r="U70" i="19"/>
  <c r="Q70" i="19"/>
  <c r="P70" i="19"/>
  <c r="J70" i="19"/>
  <c r="G70" i="19"/>
  <c r="F70" i="19"/>
  <c r="E70" i="19"/>
  <c r="D70" i="19"/>
  <c r="C70" i="19"/>
  <c r="B70" i="19"/>
  <c r="CM69" i="19"/>
  <c r="CL69" i="19"/>
  <c r="CJ69" i="19"/>
  <c r="CI69" i="19"/>
  <c r="CE69" i="19"/>
  <c r="CD69" i="19"/>
  <c r="CC69" i="19"/>
  <c r="CA69" i="19"/>
  <c r="BW69" i="19"/>
  <c r="BV69" i="19"/>
  <c r="BO69" i="19"/>
  <c r="BN69" i="19"/>
  <c r="BM69" i="19"/>
  <c r="BL69" i="19"/>
  <c r="BJ69" i="19"/>
  <c r="BI69" i="19"/>
  <c r="BH69" i="19"/>
  <c r="BB69" i="19"/>
  <c r="BA69" i="19"/>
  <c r="AZ69" i="19"/>
  <c r="AW69" i="19"/>
  <c r="AV69" i="19"/>
  <c r="AU69" i="19"/>
  <c r="AX69" i="19" s="1"/>
  <c r="AN69" i="19"/>
  <c r="AL69" i="19"/>
  <c r="AJ69" i="19"/>
  <c r="AI69" i="19"/>
  <c r="AH69" i="19"/>
  <c r="AG69" i="19"/>
  <c r="AO69" i="19" s="1"/>
  <c r="AC69" i="19"/>
  <c r="Y69" i="19"/>
  <c r="CB69" i="19" s="1"/>
  <c r="U69" i="19"/>
  <c r="Q69" i="19"/>
  <c r="P69" i="19"/>
  <c r="J69" i="19"/>
  <c r="G69" i="19"/>
  <c r="F69" i="19"/>
  <c r="E69" i="19"/>
  <c r="D69" i="19"/>
  <c r="C69" i="19"/>
  <c r="B69" i="19"/>
  <c r="CM68" i="19"/>
  <c r="CJ68" i="19"/>
  <c r="CI68" i="19"/>
  <c r="CD68" i="19"/>
  <c r="BZ68" i="19"/>
  <c r="BY68" i="19"/>
  <c r="BX68" i="19"/>
  <c r="BW68" i="19"/>
  <c r="BV68" i="19"/>
  <c r="BO68" i="19"/>
  <c r="BJ68" i="19"/>
  <c r="BI68" i="19"/>
  <c r="BK68" i="19" s="1"/>
  <c r="BH68" i="19"/>
  <c r="BA68" i="19"/>
  <c r="AX68" i="19"/>
  <c r="BC68" i="19" s="1"/>
  <c r="AW68" i="19"/>
  <c r="AV68" i="19"/>
  <c r="AU68" i="19"/>
  <c r="AN68" i="19"/>
  <c r="AK68" i="19"/>
  <c r="AP68" i="19" s="1"/>
  <c r="AJ68" i="19"/>
  <c r="AI68" i="19"/>
  <c r="AH68" i="19"/>
  <c r="AG68" i="19"/>
  <c r="AO68" i="19" s="1"/>
  <c r="AC68" i="19"/>
  <c r="Y68" i="19"/>
  <c r="CA68" i="19" s="1"/>
  <c r="U68" i="19"/>
  <c r="Q68" i="19"/>
  <c r="P68" i="19"/>
  <c r="J68" i="19"/>
  <c r="G68" i="19"/>
  <c r="F68" i="19"/>
  <c r="E68" i="19"/>
  <c r="D68" i="19"/>
  <c r="C68" i="19"/>
  <c r="B68" i="19"/>
  <c r="CM67" i="19"/>
  <c r="CJ67" i="19"/>
  <c r="CI67" i="19"/>
  <c r="CB67" i="19"/>
  <c r="BY67" i="19"/>
  <c r="BX67" i="19"/>
  <c r="BU67" i="19"/>
  <c r="CC67" i="19" s="1"/>
  <c r="BT67" i="19"/>
  <c r="BS67" i="19"/>
  <c r="BW67" i="19" s="1"/>
  <c r="BN67" i="19"/>
  <c r="BL67" i="19"/>
  <c r="BJ67" i="19"/>
  <c r="BI67" i="19"/>
  <c r="BH67" i="19"/>
  <c r="BK67" i="19" s="1"/>
  <c r="BG67" i="19"/>
  <c r="BC67" i="19"/>
  <c r="BB67" i="19"/>
  <c r="AY67" i="19"/>
  <c r="AW67" i="19"/>
  <c r="AV67" i="19"/>
  <c r="AU67" i="19"/>
  <c r="AX67" i="19" s="1"/>
  <c r="CK67" i="19" s="1"/>
  <c r="AO67" i="19"/>
  <c r="AM67" i="19"/>
  <c r="AJ67" i="19"/>
  <c r="AI67" i="19"/>
  <c r="AH67" i="19"/>
  <c r="AG67" i="19"/>
  <c r="AC67" i="19"/>
  <c r="Y67" i="19"/>
  <c r="BM67" i="19" s="1"/>
  <c r="U67" i="19"/>
  <c r="Q67" i="19"/>
  <c r="P67" i="19"/>
  <c r="J67" i="19"/>
  <c r="G67" i="19"/>
  <c r="F67" i="19"/>
  <c r="E67" i="19"/>
  <c r="D67" i="19"/>
  <c r="C67" i="19"/>
  <c r="B67" i="19"/>
  <c r="CM66" i="19"/>
  <c r="CJ66" i="19"/>
  <c r="CI66" i="19"/>
  <c r="CA66" i="19"/>
  <c r="BY66" i="19"/>
  <c r="BX66" i="19"/>
  <c r="BU66" i="19"/>
  <c r="CC66" i="19" s="1"/>
  <c r="BT66" i="19"/>
  <c r="CB66" i="19" s="1"/>
  <c r="BS66" i="19"/>
  <c r="BW66" i="19" s="1"/>
  <c r="BO66" i="19"/>
  <c r="BN66" i="19"/>
  <c r="BM66" i="19"/>
  <c r="BK66" i="19"/>
  <c r="BJ66" i="19"/>
  <c r="BI66" i="19"/>
  <c r="BH66" i="19"/>
  <c r="BG66" i="19"/>
  <c r="BC66" i="19"/>
  <c r="BB66" i="19"/>
  <c r="AZ66" i="19"/>
  <c r="AY66" i="19"/>
  <c r="AW66" i="19"/>
  <c r="AV66" i="19"/>
  <c r="AU66" i="19"/>
  <c r="AX66" i="19" s="1"/>
  <c r="CK66" i="19" s="1"/>
  <c r="AO66" i="19"/>
  <c r="AM66" i="19"/>
  <c r="AJ66" i="19"/>
  <c r="AI66" i="19"/>
  <c r="AH66" i="19"/>
  <c r="AG66" i="19"/>
  <c r="AC66" i="19"/>
  <c r="Y66" i="19"/>
  <c r="AL66" i="19" s="1"/>
  <c r="U66" i="19"/>
  <c r="Q66" i="19"/>
  <c r="P66" i="19"/>
  <c r="J66" i="19"/>
  <c r="G66" i="19"/>
  <c r="F66" i="19"/>
  <c r="E66" i="19"/>
  <c r="D66" i="19"/>
  <c r="C66" i="19"/>
  <c r="B66" i="19"/>
  <c r="CM65" i="19"/>
  <c r="CJ65" i="19"/>
  <c r="CI65" i="19"/>
  <c r="BY65" i="19"/>
  <c r="BW65" i="19"/>
  <c r="BU65" i="19"/>
  <c r="BT65" i="19"/>
  <c r="CB65" i="19" s="1"/>
  <c r="BS65" i="19"/>
  <c r="BM65" i="19"/>
  <c r="BJ65" i="19"/>
  <c r="BI65" i="19"/>
  <c r="BH65" i="19"/>
  <c r="BK65" i="19" s="1"/>
  <c r="BG65" i="19"/>
  <c r="BO65" i="19" s="1"/>
  <c r="AY65" i="19"/>
  <c r="AW65" i="19"/>
  <c r="AV65" i="19"/>
  <c r="AX65" i="19" s="1"/>
  <c r="AU65" i="19"/>
  <c r="AO65" i="19"/>
  <c r="AK65" i="19"/>
  <c r="AP65" i="19" s="1"/>
  <c r="AJ65" i="19"/>
  <c r="AI65" i="19"/>
  <c r="AH65" i="19"/>
  <c r="AG65" i="19"/>
  <c r="AC65" i="19"/>
  <c r="Y65" i="19"/>
  <c r="CC65" i="19" s="1"/>
  <c r="U65" i="19"/>
  <c r="Q65" i="19"/>
  <c r="P65" i="19"/>
  <c r="J65" i="19"/>
  <c r="G65" i="19"/>
  <c r="F65" i="19"/>
  <c r="E65" i="19"/>
  <c r="D65" i="19"/>
  <c r="C65" i="19"/>
  <c r="B65" i="19"/>
  <c r="CM64" i="19"/>
  <c r="CJ64" i="19"/>
  <c r="CI64" i="19"/>
  <c r="CA64" i="19"/>
  <c r="BW64" i="19"/>
  <c r="BU64" i="19"/>
  <c r="BT64" i="19"/>
  <c r="BS64" i="19"/>
  <c r="BO64" i="19"/>
  <c r="BJ64" i="19"/>
  <c r="BK64" i="19" s="1"/>
  <c r="BI64" i="19"/>
  <c r="BH64" i="19"/>
  <c r="BB64" i="19"/>
  <c r="AW64" i="19"/>
  <c r="AV64" i="19"/>
  <c r="AU64" i="19"/>
  <c r="AX64" i="19" s="1"/>
  <c r="AN64" i="19"/>
  <c r="AJ64" i="19"/>
  <c r="AI64" i="19"/>
  <c r="AH64" i="19"/>
  <c r="AG64" i="19"/>
  <c r="AC64" i="19"/>
  <c r="Y64" i="19"/>
  <c r="BL64" i="19" s="1"/>
  <c r="U64" i="19"/>
  <c r="Q64" i="19"/>
  <c r="P64" i="19"/>
  <c r="J64" i="19"/>
  <c r="G64" i="19"/>
  <c r="F64" i="19"/>
  <c r="E64" i="19"/>
  <c r="D64" i="19"/>
  <c r="C64" i="19"/>
  <c r="B64" i="19"/>
  <c r="CM63" i="19"/>
  <c r="CK63" i="19"/>
  <c r="CJ63" i="19"/>
  <c r="CI63" i="19"/>
  <c r="CC63" i="19"/>
  <c r="BW63" i="19"/>
  <c r="BU63" i="19"/>
  <c r="BY63" i="19" s="1"/>
  <c r="BT63" i="19"/>
  <c r="BX63" i="19" s="1"/>
  <c r="BS63" i="19"/>
  <c r="BV63" i="19" s="1"/>
  <c r="CD63" i="19" s="1"/>
  <c r="BM63" i="19"/>
  <c r="BJ63" i="19"/>
  <c r="BI63" i="19"/>
  <c r="BH63" i="19"/>
  <c r="BK63" i="19" s="1"/>
  <c r="BG63" i="19"/>
  <c r="BO63" i="19" s="1"/>
  <c r="BB63" i="19"/>
  <c r="BA63" i="19"/>
  <c r="AY63" i="19"/>
  <c r="AW63" i="19"/>
  <c r="AV63" i="19"/>
  <c r="AX63" i="19" s="1"/>
  <c r="BC63" i="19" s="1"/>
  <c r="AU63" i="19"/>
  <c r="AO63" i="19"/>
  <c r="AM63" i="19"/>
  <c r="AJ63" i="19"/>
  <c r="AI63" i="19"/>
  <c r="AH63" i="19"/>
  <c r="AG63" i="19"/>
  <c r="AC63" i="19"/>
  <c r="Y63" i="19"/>
  <c r="U63" i="19"/>
  <c r="P63" i="19"/>
  <c r="Q63" i="19" s="1"/>
  <c r="J63" i="19"/>
  <c r="G63" i="19"/>
  <c r="F63" i="19"/>
  <c r="E63" i="19"/>
  <c r="D63" i="19"/>
  <c r="C63" i="19"/>
  <c r="B63" i="19"/>
  <c r="CM62" i="19"/>
  <c r="CJ62" i="19"/>
  <c r="CI62" i="19"/>
  <c r="BX62" i="19"/>
  <c r="BW62" i="19"/>
  <c r="BU62" i="19"/>
  <c r="CC62" i="19" s="1"/>
  <c r="BT62" i="19"/>
  <c r="CB62" i="19" s="1"/>
  <c r="BS62" i="19"/>
  <c r="CA62" i="19" s="1"/>
  <c r="BN62" i="19"/>
  <c r="BM62" i="19"/>
  <c r="BL62" i="19"/>
  <c r="BJ62" i="19"/>
  <c r="BI62" i="19"/>
  <c r="BH62" i="19"/>
  <c r="BG62" i="19"/>
  <c r="BO62" i="19" s="1"/>
  <c r="BB62" i="19"/>
  <c r="BA62" i="19"/>
  <c r="AY62" i="19"/>
  <c r="AW62" i="19"/>
  <c r="AV62" i="19"/>
  <c r="AU62" i="19"/>
  <c r="AX62" i="19" s="1"/>
  <c r="CK62" i="19" s="1"/>
  <c r="AM62" i="19"/>
  <c r="AL62" i="19"/>
  <c r="AJ62" i="19"/>
  <c r="AI62" i="19"/>
  <c r="AH62" i="19"/>
  <c r="AG62" i="19"/>
  <c r="AO62" i="19" s="1"/>
  <c r="AC62" i="19"/>
  <c r="Y62" i="19"/>
  <c r="AZ62" i="19" s="1"/>
  <c r="U62" i="19"/>
  <c r="P62" i="19"/>
  <c r="Q62" i="19" s="1"/>
  <c r="J62" i="19"/>
  <c r="G62" i="19"/>
  <c r="F62" i="19"/>
  <c r="E62" i="19"/>
  <c r="D62" i="19"/>
  <c r="C62" i="19"/>
  <c r="B62" i="19"/>
  <c r="CM61" i="19"/>
  <c r="CJ61" i="19"/>
  <c r="CI61" i="19"/>
  <c r="BY61" i="19"/>
  <c r="BX61" i="19"/>
  <c r="BU61" i="19"/>
  <c r="CC61" i="19" s="1"/>
  <c r="BT61" i="19"/>
  <c r="CB61" i="19" s="1"/>
  <c r="BS61" i="19"/>
  <c r="CA61" i="19" s="1"/>
  <c r="BN61" i="19"/>
  <c r="BM61" i="19"/>
  <c r="BL61" i="19"/>
  <c r="BJ61" i="19"/>
  <c r="BI61" i="19"/>
  <c r="BH61" i="19"/>
  <c r="BK61" i="19" s="1"/>
  <c r="BG61" i="19"/>
  <c r="BO61" i="19" s="1"/>
  <c r="BB61" i="19"/>
  <c r="BA61" i="19"/>
  <c r="AZ61" i="19"/>
  <c r="AW61" i="19"/>
  <c r="AV61" i="19"/>
  <c r="AU61" i="19"/>
  <c r="AX61" i="19" s="1"/>
  <c r="BC61" i="19" s="1"/>
  <c r="AP61" i="19"/>
  <c r="AN61" i="19"/>
  <c r="AL61" i="19"/>
  <c r="AJ61" i="19"/>
  <c r="AI61" i="19"/>
  <c r="AH61" i="19"/>
  <c r="AK61" i="19" s="1"/>
  <c r="AG61" i="19"/>
  <c r="AO61" i="19" s="1"/>
  <c r="AC61" i="19"/>
  <c r="Y61" i="19"/>
  <c r="AY61" i="19" s="1"/>
  <c r="U61" i="19"/>
  <c r="P61" i="19"/>
  <c r="Q61" i="19" s="1"/>
  <c r="J61" i="19"/>
  <c r="G61" i="19"/>
  <c r="F61" i="19"/>
  <c r="E61" i="19"/>
  <c r="D61" i="19"/>
  <c r="C61" i="19"/>
  <c r="B61" i="19"/>
  <c r="CM60" i="19"/>
  <c r="CJ60" i="19"/>
  <c r="CI60" i="19"/>
  <c r="CC60" i="19"/>
  <c r="CA60" i="19"/>
  <c r="BX60" i="19"/>
  <c r="BU60" i="19"/>
  <c r="BY60" i="19" s="1"/>
  <c r="BT60" i="19"/>
  <c r="CB60" i="19" s="1"/>
  <c r="BS60" i="19"/>
  <c r="BW60" i="19" s="1"/>
  <c r="BO60" i="19"/>
  <c r="BN60" i="19"/>
  <c r="BJ60" i="19"/>
  <c r="BI60" i="19"/>
  <c r="BH60" i="19"/>
  <c r="BK60" i="19" s="1"/>
  <c r="BG60" i="19"/>
  <c r="BB60" i="19"/>
  <c r="AY60" i="19"/>
  <c r="AW60" i="19"/>
  <c r="AV60" i="19"/>
  <c r="AX60" i="19" s="1"/>
  <c r="AU60" i="19"/>
  <c r="AN60" i="19"/>
  <c r="AL60" i="19"/>
  <c r="AJ60" i="19"/>
  <c r="AI60" i="19"/>
  <c r="AK60" i="19" s="1"/>
  <c r="AP60" i="19" s="1"/>
  <c r="AH60" i="19"/>
  <c r="AG60" i="19"/>
  <c r="AO60" i="19" s="1"/>
  <c r="AC60" i="19"/>
  <c r="Y60" i="19"/>
  <c r="U60" i="19"/>
  <c r="Q60" i="19"/>
  <c r="P60" i="19"/>
  <c r="J60" i="19"/>
  <c r="G60" i="19"/>
  <c r="F60" i="19"/>
  <c r="E60" i="19"/>
  <c r="D60" i="19"/>
  <c r="C60" i="19"/>
  <c r="B60" i="19"/>
  <c r="CM59" i="19"/>
  <c r="CL59" i="19"/>
  <c r="CJ59" i="19"/>
  <c r="CI59" i="19"/>
  <c r="CC59" i="19"/>
  <c r="BW59" i="19"/>
  <c r="BU59" i="19"/>
  <c r="BY59" i="19" s="1"/>
  <c r="BT59" i="19"/>
  <c r="CB59" i="19" s="1"/>
  <c r="BS59" i="19"/>
  <c r="BV59" i="19" s="1"/>
  <c r="BZ59" i="19" s="1"/>
  <c r="CE59" i="19" s="1"/>
  <c r="BO59" i="19"/>
  <c r="BL59" i="19"/>
  <c r="BJ59" i="19"/>
  <c r="BI59" i="19"/>
  <c r="BH59" i="19"/>
  <c r="BA59" i="19"/>
  <c r="AY59" i="19"/>
  <c r="AW59" i="19"/>
  <c r="AV59" i="19"/>
  <c r="AU59" i="19"/>
  <c r="AX59" i="19" s="1"/>
  <c r="AN59" i="19"/>
  <c r="AL59" i="19"/>
  <c r="AK59" i="19"/>
  <c r="AP59" i="19" s="1"/>
  <c r="AJ59" i="19"/>
  <c r="AI59" i="19"/>
  <c r="AH59" i="19"/>
  <c r="AG59" i="19"/>
  <c r="AO59" i="19" s="1"/>
  <c r="AC59" i="19"/>
  <c r="Y59" i="19"/>
  <c r="U59" i="19"/>
  <c r="Q59" i="19"/>
  <c r="P59" i="19"/>
  <c r="J59" i="19"/>
  <c r="G59" i="19"/>
  <c r="F59" i="19"/>
  <c r="E59" i="19"/>
  <c r="D59" i="19"/>
  <c r="C59" i="19"/>
  <c r="B59" i="19"/>
  <c r="CM58" i="19"/>
  <c r="CJ58" i="19"/>
  <c r="CI58" i="19"/>
  <c r="CB58" i="19"/>
  <c r="BY58" i="19"/>
  <c r="BX58" i="19"/>
  <c r="BU58" i="19"/>
  <c r="BT58" i="19"/>
  <c r="BS58" i="19"/>
  <c r="BM58" i="19"/>
  <c r="BK58" i="19"/>
  <c r="BJ58" i="19"/>
  <c r="BH58" i="19"/>
  <c r="BG58" i="19"/>
  <c r="BO58" i="19" s="1"/>
  <c r="AY58" i="19"/>
  <c r="AW58" i="19"/>
  <c r="AX58" i="19" s="1"/>
  <c r="AV58" i="19"/>
  <c r="AU58" i="19"/>
  <c r="AP58" i="19"/>
  <c r="AL58" i="19"/>
  <c r="AK58" i="19"/>
  <c r="AJ58" i="19"/>
  <c r="AI58" i="19"/>
  <c r="AH58" i="19"/>
  <c r="AG58" i="19"/>
  <c r="AO58" i="19" s="1"/>
  <c r="AC58" i="19"/>
  <c r="Y58" i="19"/>
  <c r="U58" i="19"/>
  <c r="Q58" i="19"/>
  <c r="P58" i="19"/>
  <c r="J58" i="19"/>
  <c r="G58" i="19"/>
  <c r="F58" i="19"/>
  <c r="E58" i="19"/>
  <c r="D58" i="19"/>
  <c r="C58" i="19"/>
  <c r="B58" i="19"/>
  <c r="CM57" i="19"/>
  <c r="CJ57" i="19"/>
  <c r="CI57" i="19"/>
  <c r="CC57" i="19"/>
  <c r="BW57" i="19"/>
  <c r="BV57" i="19"/>
  <c r="BU57" i="19"/>
  <c r="BY57" i="19" s="1"/>
  <c r="BT57" i="19"/>
  <c r="CB57" i="19" s="1"/>
  <c r="BS57" i="19"/>
  <c r="CA57" i="19" s="1"/>
  <c r="BJ57" i="19"/>
  <c r="BI57" i="19"/>
  <c r="BK57" i="19" s="1"/>
  <c r="BH57" i="19"/>
  <c r="BG57" i="19"/>
  <c r="BO57" i="19" s="1"/>
  <c r="AW57" i="19"/>
  <c r="AV57" i="19"/>
  <c r="AU57" i="19"/>
  <c r="AX57" i="19" s="1"/>
  <c r="AP57" i="19"/>
  <c r="AJ57" i="19"/>
  <c r="AI57" i="19"/>
  <c r="AH57" i="19"/>
  <c r="AK57" i="19" s="1"/>
  <c r="AG57" i="19"/>
  <c r="AO57" i="19" s="1"/>
  <c r="AC57" i="19"/>
  <c r="Y57" i="19"/>
  <c r="BM57" i="19" s="1"/>
  <c r="U57" i="19"/>
  <c r="P57" i="19"/>
  <c r="Q57" i="19" s="1"/>
  <c r="J57" i="19"/>
  <c r="G57" i="19"/>
  <c r="F57" i="19"/>
  <c r="E57" i="19"/>
  <c r="D57" i="19"/>
  <c r="C57" i="19"/>
  <c r="B57" i="19"/>
  <c r="CM56" i="19"/>
  <c r="CJ56" i="19"/>
  <c r="CI56" i="19"/>
  <c r="BY56" i="19"/>
  <c r="BW56" i="19"/>
  <c r="BU56" i="19"/>
  <c r="BT56" i="19"/>
  <c r="CB56" i="19" s="1"/>
  <c r="BS56" i="19"/>
  <c r="CA56" i="19" s="1"/>
  <c r="BJ56" i="19"/>
  <c r="BI56" i="19"/>
  <c r="BK56" i="19" s="1"/>
  <c r="BG56" i="19"/>
  <c r="AW56" i="19"/>
  <c r="AV56" i="19"/>
  <c r="AU56" i="19"/>
  <c r="AJ56" i="19"/>
  <c r="AI56" i="19"/>
  <c r="AH56" i="19"/>
  <c r="AG56" i="19"/>
  <c r="AC56" i="19"/>
  <c r="Y56" i="19"/>
  <c r="U56" i="19"/>
  <c r="P56" i="19"/>
  <c r="Q56" i="19" s="1"/>
  <c r="J56" i="19"/>
  <c r="G56" i="19"/>
  <c r="F56" i="19"/>
  <c r="E56" i="19"/>
  <c r="D56" i="19"/>
  <c r="C56" i="19"/>
  <c r="B56" i="19"/>
  <c r="CM55" i="19"/>
  <c r="CJ55" i="19"/>
  <c r="CI55" i="19"/>
  <c r="CC55" i="19"/>
  <c r="CA55" i="19"/>
  <c r="BY55" i="19"/>
  <c r="BX55" i="19"/>
  <c r="BU55" i="19"/>
  <c r="BT55" i="19"/>
  <c r="BS55" i="19"/>
  <c r="BW55" i="19" s="1"/>
  <c r="BO55" i="19"/>
  <c r="BN55" i="19"/>
  <c r="BM55" i="19"/>
  <c r="BL55" i="19"/>
  <c r="BI55" i="19"/>
  <c r="BK55" i="19" s="1"/>
  <c r="BG55" i="19"/>
  <c r="AZ55" i="19"/>
  <c r="AY55" i="19"/>
  <c r="AW55" i="19"/>
  <c r="AV55" i="19"/>
  <c r="AU55" i="19"/>
  <c r="AK55" i="19"/>
  <c r="AP55" i="19" s="1"/>
  <c r="AJ55" i="19"/>
  <c r="AI55" i="19"/>
  <c r="AH55" i="19"/>
  <c r="AG55" i="19"/>
  <c r="AO55" i="19" s="1"/>
  <c r="AC55" i="19"/>
  <c r="Y55" i="19"/>
  <c r="BA55" i="19" s="1"/>
  <c r="U55" i="19"/>
  <c r="Q55" i="19"/>
  <c r="P55" i="19"/>
  <c r="J55" i="19"/>
  <c r="G55" i="19"/>
  <c r="F55" i="19"/>
  <c r="E55" i="19"/>
  <c r="D55" i="19"/>
  <c r="C55" i="19"/>
  <c r="B55" i="19"/>
  <c r="CM54" i="19"/>
  <c r="CJ54" i="19"/>
  <c r="CI54" i="19"/>
  <c r="CA54" i="19"/>
  <c r="BX54" i="19"/>
  <c r="BW54" i="19"/>
  <c r="BU54" i="19"/>
  <c r="CC54" i="19" s="1"/>
  <c r="BT54" i="19"/>
  <c r="CB54" i="19" s="1"/>
  <c r="BS54" i="19"/>
  <c r="BM54" i="19"/>
  <c r="BL54" i="19"/>
  <c r="BJ54" i="19"/>
  <c r="BI54" i="19"/>
  <c r="BH54" i="19"/>
  <c r="BG54" i="19"/>
  <c r="BO54" i="19" s="1"/>
  <c r="AY54" i="19"/>
  <c r="AW54" i="19"/>
  <c r="AV54" i="19"/>
  <c r="AU54" i="19"/>
  <c r="AX54" i="19" s="1"/>
  <c r="AK54" i="19"/>
  <c r="AP54" i="19" s="1"/>
  <c r="AJ54" i="19"/>
  <c r="AI54" i="19"/>
  <c r="AH54" i="19"/>
  <c r="AG54" i="19"/>
  <c r="AO54" i="19" s="1"/>
  <c r="AC54" i="19"/>
  <c r="Y54" i="19"/>
  <c r="BA54" i="19" s="1"/>
  <c r="U54" i="19"/>
  <c r="Q54" i="19"/>
  <c r="P54" i="19"/>
  <c r="J54" i="19"/>
  <c r="G54" i="19"/>
  <c r="F54" i="19"/>
  <c r="E54" i="19"/>
  <c r="D54" i="19"/>
  <c r="C54" i="19"/>
  <c r="B54" i="19"/>
  <c r="CM53" i="19"/>
  <c r="CJ53" i="19"/>
  <c r="CI53" i="19"/>
  <c r="CC53" i="19"/>
  <c r="CA53" i="19"/>
  <c r="BY53" i="19"/>
  <c r="BU53" i="19"/>
  <c r="BT53" i="19"/>
  <c r="BS53" i="19"/>
  <c r="BW53" i="19" s="1"/>
  <c r="BO53" i="19"/>
  <c r="BN53" i="19"/>
  <c r="BJ53" i="19"/>
  <c r="BI53" i="19"/>
  <c r="BH53" i="19"/>
  <c r="BK53" i="19" s="1"/>
  <c r="BG53" i="19"/>
  <c r="BA53" i="19"/>
  <c r="AW53" i="19"/>
  <c r="AV53" i="19"/>
  <c r="AU53" i="19"/>
  <c r="AN53" i="19"/>
  <c r="AJ53" i="19"/>
  <c r="AI53" i="19"/>
  <c r="AK53" i="19" s="1"/>
  <c r="AP53" i="19" s="1"/>
  <c r="AH53" i="19"/>
  <c r="AG53" i="19"/>
  <c r="AO53" i="19" s="1"/>
  <c r="AC53" i="19"/>
  <c r="Y53" i="19"/>
  <c r="AY53" i="19" s="1"/>
  <c r="U53" i="19"/>
  <c r="Q53" i="19"/>
  <c r="P53" i="19"/>
  <c r="J53" i="19"/>
  <c r="G53" i="19"/>
  <c r="F53" i="19"/>
  <c r="E53" i="19"/>
  <c r="D53" i="19"/>
  <c r="C53" i="19"/>
  <c r="B53" i="19"/>
  <c r="CM52" i="19"/>
  <c r="CJ52" i="19"/>
  <c r="CI52" i="19"/>
  <c r="BY52" i="19"/>
  <c r="BW52" i="19"/>
  <c r="BV52" i="19"/>
  <c r="CD52" i="19" s="1"/>
  <c r="BU52" i="19"/>
  <c r="CC52" i="19" s="1"/>
  <c r="BT52" i="19"/>
  <c r="CB52" i="19" s="1"/>
  <c r="BS52" i="19"/>
  <c r="CA52" i="19" s="1"/>
  <c r="BM52" i="19"/>
  <c r="BK52" i="19"/>
  <c r="BJ52" i="19"/>
  <c r="BI52" i="19"/>
  <c r="BH52" i="19"/>
  <c r="AZ52" i="19"/>
  <c r="AX52" i="19"/>
  <c r="AW52" i="19"/>
  <c r="AV52" i="19"/>
  <c r="AU52" i="19"/>
  <c r="AN52" i="19"/>
  <c r="AL52" i="19"/>
  <c r="AK52" i="19"/>
  <c r="AP52" i="19" s="1"/>
  <c r="AJ52" i="19"/>
  <c r="AI52" i="19"/>
  <c r="AH52" i="19"/>
  <c r="AG52" i="19"/>
  <c r="AO52" i="19" s="1"/>
  <c r="AC52" i="19"/>
  <c r="Y52" i="19"/>
  <c r="BO52" i="19" s="1"/>
  <c r="U52" i="19"/>
  <c r="Q52" i="19"/>
  <c r="P52" i="19"/>
  <c r="J52" i="19"/>
  <c r="G52" i="19"/>
  <c r="F52" i="19"/>
  <c r="E52" i="19"/>
  <c r="D52" i="19"/>
  <c r="C52" i="19"/>
  <c r="B52" i="19"/>
  <c r="CM51" i="19"/>
  <c r="CJ51" i="19"/>
  <c r="CI51" i="19"/>
  <c r="BW51" i="19"/>
  <c r="BV51" i="19"/>
  <c r="BU51" i="19"/>
  <c r="BY51" i="19" s="1"/>
  <c r="BT51" i="19"/>
  <c r="BS51" i="19"/>
  <c r="BK51" i="19"/>
  <c r="BJ51" i="19"/>
  <c r="BI51" i="19"/>
  <c r="BH51" i="19"/>
  <c r="AY51" i="19"/>
  <c r="AW51" i="19"/>
  <c r="AX51" i="19" s="1"/>
  <c r="AV51" i="19"/>
  <c r="AU51" i="19"/>
  <c r="AM51" i="19"/>
  <c r="AK51" i="19"/>
  <c r="AP51" i="19" s="1"/>
  <c r="AJ51" i="19"/>
  <c r="AI51" i="19"/>
  <c r="AH51" i="19"/>
  <c r="AG51" i="19"/>
  <c r="AO51" i="19" s="1"/>
  <c r="AC51" i="19"/>
  <c r="Y51" i="19"/>
  <c r="U51" i="19"/>
  <c r="Q51" i="19"/>
  <c r="P51" i="19"/>
  <c r="J51" i="19"/>
  <c r="G51" i="19"/>
  <c r="F51" i="19"/>
  <c r="E51" i="19"/>
  <c r="D51" i="19"/>
  <c r="C51" i="19"/>
  <c r="B51" i="19"/>
  <c r="CM50" i="19"/>
  <c r="CJ50" i="19"/>
  <c r="CI50" i="19"/>
  <c r="BX50" i="19"/>
  <c r="BV50" i="19"/>
  <c r="BU50" i="19"/>
  <c r="BY50" i="19" s="1"/>
  <c r="BT50" i="19"/>
  <c r="BS50" i="19"/>
  <c r="CA50" i="19" s="1"/>
  <c r="BK50" i="19"/>
  <c r="BJ50" i="19"/>
  <c r="BI50" i="19"/>
  <c r="BH50" i="19"/>
  <c r="BG50" i="19"/>
  <c r="BO50" i="19" s="1"/>
  <c r="AZ50" i="19"/>
  <c r="AY50" i="19"/>
  <c r="AW50" i="19"/>
  <c r="AX50" i="19" s="1"/>
  <c r="AV50" i="19"/>
  <c r="AU50" i="19"/>
  <c r="AT50" i="19"/>
  <c r="BB50" i="19" s="1"/>
  <c r="AN50" i="19"/>
  <c r="AL50" i="19"/>
  <c r="AK50" i="19"/>
  <c r="AP50" i="19" s="1"/>
  <c r="AJ50" i="19"/>
  <c r="AI50" i="19"/>
  <c r="AH50" i="19"/>
  <c r="AG50" i="19"/>
  <c r="AO50" i="19" s="1"/>
  <c r="AC50" i="19"/>
  <c r="Y50" i="19"/>
  <c r="BN50" i="19" s="1"/>
  <c r="U50" i="19"/>
  <c r="Q50" i="19"/>
  <c r="P50" i="19"/>
  <c r="J50" i="19"/>
  <c r="G50" i="19"/>
  <c r="F50" i="19"/>
  <c r="E50" i="19"/>
  <c r="D50" i="19"/>
  <c r="C50" i="19"/>
  <c r="B50" i="19"/>
  <c r="CM49" i="19"/>
  <c r="CJ49" i="19"/>
  <c r="CI49" i="19"/>
  <c r="BY49" i="19"/>
  <c r="BX49" i="19"/>
  <c r="BV49" i="19"/>
  <c r="BZ49" i="19" s="1"/>
  <c r="BU49" i="19"/>
  <c r="BT49" i="19"/>
  <c r="BS49" i="19"/>
  <c r="CA49" i="19" s="1"/>
  <c r="BJ49" i="19"/>
  <c r="BI49" i="19"/>
  <c r="BK49" i="19" s="1"/>
  <c r="BH49" i="19"/>
  <c r="BG49" i="19"/>
  <c r="AW49" i="19"/>
  <c r="AV49" i="19"/>
  <c r="AU49" i="19"/>
  <c r="AX49" i="19" s="1"/>
  <c r="AT49" i="19"/>
  <c r="BB49" i="19" s="1"/>
  <c r="AJ49" i="19"/>
  <c r="AI49" i="19"/>
  <c r="AH49" i="19"/>
  <c r="AK49" i="19" s="1"/>
  <c r="AP49" i="19" s="1"/>
  <c r="AG49" i="19"/>
  <c r="AO49" i="19" s="1"/>
  <c r="AC49" i="19"/>
  <c r="Y49" i="19"/>
  <c r="AY49" i="19" s="1"/>
  <c r="U49" i="19"/>
  <c r="P49" i="19"/>
  <c r="Q49" i="19" s="1"/>
  <c r="J49" i="19"/>
  <c r="G49" i="19"/>
  <c r="F49" i="19"/>
  <c r="E49" i="19"/>
  <c r="D49" i="19"/>
  <c r="C49" i="19"/>
  <c r="B49" i="19"/>
  <c r="CM48" i="19"/>
  <c r="CJ48" i="19"/>
  <c r="CI48" i="19"/>
  <c r="CB48" i="19"/>
  <c r="BY48" i="19"/>
  <c r="BU48" i="19"/>
  <c r="CC48" i="19" s="1"/>
  <c r="BT48" i="19"/>
  <c r="BX48" i="19" s="1"/>
  <c r="BS48" i="19"/>
  <c r="CA48" i="19" s="1"/>
  <c r="BN48" i="19"/>
  <c r="BM48" i="19"/>
  <c r="BL48" i="19"/>
  <c r="BJ48" i="19"/>
  <c r="BI48" i="19"/>
  <c r="BH48" i="19"/>
  <c r="BK48" i="19" s="1"/>
  <c r="BG48" i="19"/>
  <c r="BO48" i="19" s="1"/>
  <c r="BB48" i="19"/>
  <c r="BA48" i="19"/>
  <c r="AZ48" i="19"/>
  <c r="AW48" i="19"/>
  <c r="AV48" i="19"/>
  <c r="AU48" i="19"/>
  <c r="AX48" i="19" s="1"/>
  <c r="AO48" i="19"/>
  <c r="AN48" i="19"/>
  <c r="AL48" i="19"/>
  <c r="AJ48" i="19"/>
  <c r="AI48" i="19"/>
  <c r="AH48" i="19"/>
  <c r="AK48" i="19" s="1"/>
  <c r="AP48" i="19" s="1"/>
  <c r="AG48" i="19"/>
  <c r="AC48" i="19"/>
  <c r="Y48" i="19"/>
  <c r="AY48" i="19" s="1"/>
  <c r="U48" i="19"/>
  <c r="Q48" i="19"/>
  <c r="P48" i="19"/>
  <c r="J48" i="19"/>
  <c r="G48" i="19"/>
  <c r="F48" i="19"/>
  <c r="E48" i="19"/>
  <c r="D48" i="19"/>
  <c r="C48" i="19"/>
  <c r="B48" i="19"/>
  <c r="CM47" i="19"/>
  <c r="CJ47" i="19"/>
  <c r="CI47" i="19"/>
  <c r="BX47" i="19"/>
  <c r="BU47" i="19"/>
  <c r="BY47" i="19" s="1"/>
  <c r="BT47" i="19"/>
  <c r="BS47" i="19"/>
  <c r="BW47" i="19" s="1"/>
  <c r="BN47" i="19"/>
  <c r="BM47" i="19"/>
  <c r="BK47" i="19"/>
  <c r="BJ47" i="19"/>
  <c r="BI47" i="19"/>
  <c r="BH47" i="19"/>
  <c r="BG47" i="19"/>
  <c r="BO47" i="19" s="1"/>
  <c r="BB47" i="19"/>
  <c r="AZ47" i="19"/>
  <c r="AY47" i="19"/>
  <c r="AW47" i="19"/>
  <c r="AV47" i="19"/>
  <c r="AU47" i="19"/>
  <c r="AM47" i="19"/>
  <c r="AJ47" i="19"/>
  <c r="AI47" i="19"/>
  <c r="AH47" i="19"/>
  <c r="AK47" i="19" s="1"/>
  <c r="AP47" i="19" s="1"/>
  <c r="AG47" i="19"/>
  <c r="AC47" i="19"/>
  <c r="Y47" i="19"/>
  <c r="U47" i="19"/>
  <c r="P47" i="19"/>
  <c r="Q47" i="19" s="1"/>
  <c r="J47" i="19"/>
  <c r="G47" i="19"/>
  <c r="F47" i="19"/>
  <c r="E47" i="19"/>
  <c r="D47" i="19"/>
  <c r="C47" i="19"/>
  <c r="B47" i="19"/>
  <c r="CM46" i="19"/>
  <c r="CJ46" i="19"/>
  <c r="CI46" i="19"/>
  <c r="CC46" i="19"/>
  <c r="BU46" i="19"/>
  <c r="BY46" i="19" s="1"/>
  <c r="BT46" i="19"/>
  <c r="CB46" i="19" s="1"/>
  <c r="BS46" i="19"/>
  <c r="BV46" i="19" s="1"/>
  <c r="CD46" i="19" s="1"/>
  <c r="BM46" i="19"/>
  <c r="BL46" i="19"/>
  <c r="BJ46" i="19"/>
  <c r="BI46" i="19"/>
  <c r="BH46" i="19"/>
  <c r="BK46" i="19" s="1"/>
  <c r="BG46" i="19"/>
  <c r="BO46" i="19" s="1"/>
  <c r="BB46" i="19"/>
  <c r="BA46" i="19"/>
  <c r="AY46" i="19"/>
  <c r="AW46" i="19"/>
  <c r="AV46" i="19"/>
  <c r="AX46" i="19" s="1"/>
  <c r="AU46" i="19"/>
  <c r="AP46" i="19"/>
  <c r="AO46" i="19"/>
  <c r="AM46" i="19"/>
  <c r="AL46" i="19"/>
  <c r="AJ46" i="19"/>
  <c r="AI46" i="19"/>
  <c r="AH46" i="19"/>
  <c r="AG46" i="19"/>
  <c r="AC46" i="19"/>
  <c r="Y46" i="19"/>
  <c r="BN46" i="19" s="1"/>
  <c r="U46" i="19"/>
  <c r="Q46" i="19"/>
  <c r="P46" i="19"/>
  <c r="J46" i="19"/>
  <c r="G46" i="19"/>
  <c r="F46" i="19"/>
  <c r="E46" i="19"/>
  <c r="D46" i="19"/>
  <c r="C46" i="19"/>
  <c r="B46" i="19"/>
  <c r="CM45" i="19"/>
  <c r="CJ45" i="19"/>
  <c r="CI45" i="19"/>
  <c r="CC45" i="19"/>
  <c r="BU45" i="19"/>
  <c r="BY45" i="19" s="1"/>
  <c r="BT45" i="19"/>
  <c r="CB45" i="19" s="1"/>
  <c r="BS45" i="19"/>
  <c r="BW45" i="19" s="1"/>
  <c r="BJ45" i="19"/>
  <c r="BI45" i="19"/>
  <c r="BH45" i="19"/>
  <c r="BK45" i="19" s="1"/>
  <c r="BG45" i="19"/>
  <c r="AW45" i="19"/>
  <c r="AV45" i="19"/>
  <c r="AU45" i="19"/>
  <c r="AX45" i="19" s="1"/>
  <c r="AJ45" i="19"/>
  <c r="AI45" i="19"/>
  <c r="AH45" i="19"/>
  <c r="AK45" i="19" s="1"/>
  <c r="AP45" i="19" s="1"/>
  <c r="AG45" i="19"/>
  <c r="AO45" i="19" s="1"/>
  <c r="AC45" i="19"/>
  <c r="Y45" i="19"/>
  <c r="AY45" i="19" s="1"/>
  <c r="U45" i="19"/>
  <c r="Q45" i="19"/>
  <c r="P45" i="19"/>
  <c r="J45" i="19"/>
  <c r="G45" i="19"/>
  <c r="F45" i="19"/>
  <c r="E45" i="19"/>
  <c r="D45" i="19"/>
  <c r="C45" i="19"/>
  <c r="B45" i="19"/>
  <c r="CM44" i="19"/>
  <c r="CJ44" i="19"/>
  <c r="CI44" i="19"/>
  <c r="BX44" i="19"/>
  <c r="BW44" i="19"/>
  <c r="BU44" i="19"/>
  <c r="BY44" i="19" s="1"/>
  <c r="BT44" i="19"/>
  <c r="CB44" i="19" s="1"/>
  <c r="BS44" i="19"/>
  <c r="BV44" i="19" s="1"/>
  <c r="BM44" i="19"/>
  <c r="BL44" i="19"/>
  <c r="BK44" i="19"/>
  <c r="BJ44" i="19"/>
  <c r="BI44" i="19"/>
  <c r="BH44" i="19"/>
  <c r="AZ44" i="19"/>
  <c r="AY44" i="19"/>
  <c r="AX44" i="19"/>
  <c r="BC44" i="19" s="1"/>
  <c r="AW44" i="19"/>
  <c r="AV44" i="19"/>
  <c r="AU44" i="19"/>
  <c r="AO44" i="19"/>
  <c r="AM44" i="19"/>
  <c r="AL44" i="19"/>
  <c r="AJ44" i="19"/>
  <c r="AI44" i="19"/>
  <c r="AH44" i="19"/>
  <c r="AG44" i="19"/>
  <c r="AC44" i="19"/>
  <c r="Y44" i="19"/>
  <c r="U44" i="19"/>
  <c r="P44" i="19"/>
  <c r="Q44" i="19" s="1"/>
  <c r="J44" i="19"/>
  <c r="G44" i="19"/>
  <c r="F44" i="19"/>
  <c r="E44" i="19"/>
  <c r="D44" i="19"/>
  <c r="C44" i="19"/>
  <c r="B44" i="19"/>
  <c r="CM43" i="19"/>
  <c r="CJ43" i="19"/>
  <c r="CI43" i="19"/>
  <c r="CA43" i="19"/>
  <c r="BY43" i="19"/>
  <c r="BX43" i="19"/>
  <c r="BW43" i="19"/>
  <c r="BV43" i="19"/>
  <c r="CD43" i="19" s="1"/>
  <c r="BU43" i="19"/>
  <c r="CC43" i="19" s="1"/>
  <c r="BT43" i="19"/>
  <c r="CB43" i="19" s="1"/>
  <c r="BS43" i="19"/>
  <c r="BN43" i="19"/>
  <c r="BM43" i="19"/>
  <c r="BL43" i="19"/>
  <c r="BJ43" i="19"/>
  <c r="BI43" i="19"/>
  <c r="BH43" i="19"/>
  <c r="BK43" i="19" s="1"/>
  <c r="BG43" i="19"/>
  <c r="BO43" i="19" s="1"/>
  <c r="BB43" i="19"/>
  <c r="BA43" i="19"/>
  <c r="AZ43" i="19"/>
  <c r="AX43" i="19"/>
  <c r="CK43" i="19" s="1"/>
  <c r="AW43" i="19"/>
  <c r="AV43" i="19"/>
  <c r="AU43" i="19"/>
  <c r="AO43" i="19"/>
  <c r="AN43" i="19"/>
  <c r="AL43" i="19"/>
  <c r="AK43" i="19"/>
  <c r="AP43" i="19" s="1"/>
  <c r="AJ43" i="19"/>
  <c r="AI43" i="19"/>
  <c r="AH43" i="19"/>
  <c r="AG43" i="19"/>
  <c r="AC43" i="19"/>
  <c r="Y43" i="19"/>
  <c r="AY43" i="19" s="1"/>
  <c r="U43" i="19"/>
  <c r="Q43" i="19"/>
  <c r="P43" i="19"/>
  <c r="J43" i="19"/>
  <c r="G43" i="19"/>
  <c r="F43" i="19"/>
  <c r="E43" i="19"/>
  <c r="D43" i="19"/>
  <c r="C43" i="19"/>
  <c r="B43" i="19"/>
  <c r="CM42" i="19"/>
  <c r="CJ42" i="19"/>
  <c r="CI42" i="19"/>
  <c r="BX42" i="19"/>
  <c r="BU42" i="19"/>
  <c r="CC42" i="19" s="1"/>
  <c r="BT42" i="19"/>
  <c r="CB42" i="19" s="1"/>
  <c r="BS42" i="19"/>
  <c r="BW42" i="19" s="1"/>
  <c r="BJ42" i="19"/>
  <c r="BI42" i="19"/>
  <c r="BH42" i="19"/>
  <c r="BK42" i="19" s="1"/>
  <c r="BG42" i="19"/>
  <c r="AW42" i="19"/>
  <c r="AV42" i="19"/>
  <c r="AU42" i="19"/>
  <c r="AX42" i="19" s="1"/>
  <c r="BC42" i="19" s="1"/>
  <c r="AJ42" i="19"/>
  <c r="AI42" i="19"/>
  <c r="AH42" i="19"/>
  <c r="AK42" i="19" s="1"/>
  <c r="AP42" i="19" s="1"/>
  <c r="AG42" i="19"/>
  <c r="AO42" i="19" s="1"/>
  <c r="AC42" i="19"/>
  <c r="Y42" i="19"/>
  <c r="BN42" i="19" s="1"/>
  <c r="U42" i="19"/>
  <c r="Q42" i="19"/>
  <c r="P42" i="19"/>
  <c r="J42" i="19"/>
  <c r="G42" i="19"/>
  <c r="F42" i="19"/>
  <c r="E42" i="19"/>
  <c r="D42" i="19"/>
  <c r="C42" i="19"/>
  <c r="B42" i="19"/>
  <c r="CM41" i="19"/>
  <c r="CJ41" i="19"/>
  <c r="CI41" i="19"/>
  <c r="BW41" i="19"/>
  <c r="BU41" i="19"/>
  <c r="BY41" i="19" s="1"/>
  <c r="BT41" i="19"/>
  <c r="CB41" i="19" s="1"/>
  <c r="BS41" i="19"/>
  <c r="BJ41" i="19"/>
  <c r="BI41" i="19"/>
  <c r="BH41" i="19"/>
  <c r="AW41" i="19"/>
  <c r="AV41" i="19"/>
  <c r="AU41" i="19"/>
  <c r="AX41" i="19" s="1"/>
  <c r="AT41" i="19"/>
  <c r="AJ41" i="19"/>
  <c r="AI41" i="19"/>
  <c r="AH41" i="19"/>
  <c r="AK41" i="19" s="1"/>
  <c r="AP41" i="19" s="1"/>
  <c r="AG41" i="19"/>
  <c r="AO41" i="19" s="1"/>
  <c r="AC41" i="19"/>
  <c r="Y41" i="19"/>
  <c r="CA41" i="19" s="1"/>
  <c r="U41" i="19"/>
  <c r="P41" i="19"/>
  <c r="Q41" i="19" s="1"/>
  <c r="J41" i="19"/>
  <c r="G41" i="19"/>
  <c r="F41" i="19"/>
  <c r="E41" i="19"/>
  <c r="D41" i="19"/>
  <c r="C41" i="19"/>
  <c r="B41" i="19"/>
  <c r="CM40" i="19"/>
  <c r="CJ40" i="19"/>
  <c r="CI40" i="19"/>
  <c r="BY40" i="19"/>
  <c r="BW40" i="19"/>
  <c r="BV40" i="19"/>
  <c r="CD40" i="19" s="1"/>
  <c r="BU40" i="19"/>
  <c r="CC40" i="19" s="1"/>
  <c r="BT40" i="19"/>
  <c r="BX40" i="19" s="1"/>
  <c r="BS40" i="19"/>
  <c r="BL40" i="19"/>
  <c r="BJ40" i="19"/>
  <c r="BK40" i="19" s="1"/>
  <c r="BI40" i="19"/>
  <c r="BH40" i="19"/>
  <c r="BG40" i="19"/>
  <c r="AZ40" i="19"/>
  <c r="AX40" i="19"/>
  <c r="BC40" i="19" s="1"/>
  <c r="AW40" i="19"/>
  <c r="AV40" i="19"/>
  <c r="AU40" i="19"/>
  <c r="AM40" i="19"/>
  <c r="AJ40" i="19"/>
  <c r="AI40" i="19"/>
  <c r="AH40" i="19"/>
  <c r="AG40" i="19"/>
  <c r="AC40" i="19"/>
  <c r="Y40" i="19"/>
  <c r="U40" i="19"/>
  <c r="P40" i="19"/>
  <c r="Q40" i="19" s="1"/>
  <c r="J40" i="19"/>
  <c r="G40" i="19"/>
  <c r="F40" i="19"/>
  <c r="E40" i="19"/>
  <c r="D40" i="19"/>
  <c r="C40" i="19"/>
  <c r="B40" i="19"/>
  <c r="CM39" i="19"/>
  <c r="CJ39" i="19"/>
  <c r="CI39" i="19"/>
  <c r="BY39" i="19"/>
  <c r="BX39" i="19"/>
  <c r="BU39" i="19"/>
  <c r="BT39" i="19"/>
  <c r="BS39" i="19"/>
  <c r="BW39" i="19" s="1"/>
  <c r="BL39" i="19"/>
  <c r="BJ39" i="19"/>
  <c r="BI39" i="19"/>
  <c r="BH39" i="19"/>
  <c r="BK39" i="19" s="1"/>
  <c r="AY39" i="19"/>
  <c r="AW39" i="19"/>
  <c r="AV39" i="19"/>
  <c r="AU39" i="19"/>
  <c r="AK39" i="19"/>
  <c r="AP39" i="19" s="1"/>
  <c r="AJ39" i="19"/>
  <c r="AI39" i="19"/>
  <c r="AH39" i="19"/>
  <c r="AG39" i="19"/>
  <c r="AC39" i="19"/>
  <c r="Y39" i="19"/>
  <c r="U39" i="19"/>
  <c r="Q39" i="19"/>
  <c r="P39" i="19"/>
  <c r="J39" i="19"/>
  <c r="G39" i="19"/>
  <c r="F39" i="19"/>
  <c r="E39" i="19"/>
  <c r="D39" i="19"/>
  <c r="C39" i="19"/>
  <c r="B39" i="19"/>
  <c r="CM38" i="19"/>
  <c r="CJ38" i="19"/>
  <c r="CI38" i="19"/>
  <c r="CC38" i="19"/>
  <c r="BW38" i="19"/>
  <c r="BU38" i="19"/>
  <c r="BY38" i="19" s="1"/>
  <c r="BT38" i="19"/>
  <c r="CB38" i="19" s="1"/>
  <c r="BS38" i="19"/>
  <c r="BO38" i="19"/>
  <c r="BN38" i="19"/>
  <c r="BM38" i="19"/>
  <c r="BL38" i="19"/>
  <c r="BJ38" i="19"/>
  <c r="BI38" i="19"/>
  <c r="BH38" i="19"/>
  <c r="BK38" i="19" s="1"/>
  <c r="BB38" i="19"/>
  <c r="BA38" i="19"/>
  <c r="AZ38" i="19"/>
  <c r="AW38" i="19"/>
  <c r="AV38" i="19"/>
  <c r="AU38" i="19"/>
  <c r="AX38" i="19" s="1"/>
  <c r="AN38" i="19"/>
  <c r="AL38" i="19"/>
  <c r="AJ38" i="19"/>
  <c r="AI38" i="19"/>
  <c r="AH38" i="19"/>
  <c r="AK38" i="19" s="1"/>
  <c r="AP38" i="19" s="1"/>
  <c r="AG38" i="19"/>
  <c r="AO38" i="19" s="1"/>
  <c r="AC38" i="19"/>
  <c r="Y38" i="19"/>
  <c r="AY38" i="19" s="1"/>
  <c r="U38" i="19"/>
  <c r="Q38" i="19"/>
  <c r="P38" i="19"/>
  <c r="J38" i="19"/>
  <c r="G38" i="19"/>
  <c r="F38" i="19"/>
  <c r="E38" i="19"/>
  <c r="D38" i="19"/>
  <c r="C38" i="19"/>
  <c r="B38" i="19"/>
  <c r="CM37" i="19"/>
  <c r="CJ37" i="19"/>
  <c r="CI37" i="19"/>
  <c r="CD37" i="19"/>
  <c r="CA37" i="19"/>
  <c r="BY37" i="19"/>
  <c r="BX37" i="19"/>
  <c r="BV37" i="19"/>
  <c r="BZ37" i="19" s="1"/>
  <c r="BU37" i="19"/>
  <c r="CC37" i="19" s="1"/>
  <c r="BT37" i="19"/>
  <c r="CB37" i="19" s="1"/>
  <c r="BS37" i="19"/>
  <c r="BW37" i="19" s="1"/>
  <c r="BO37" i="19"/>
  <c r="BM37" i="19"/>
  <c r="BJ37" i="19"/>
  <c r="BI37" i="19"/>
  <c r="BH37" i="19"/>
  <c r="BK37" i="19" s="1"/>
  <c r="BG37" i="19"/>
  <c r="AZ37" i="19"/>
  <c r="AY37" i="19"/>
  <c r="AW37" i="19"/>
  <c r="AV37" i="19"/>
  <c r="AU37" i="19"/>
  <c r="AX37" i="19" s="1"/>
  <c r="BC37" i="19" s="1"/>
  <c r="AN37" i="19"/>
  <c r="AL37" i="19"/>
  <c r="AJ37" i="19"/>
  <c r="AI37" i="19"/>
  <c r="AH37" i="19"/>
  <c r="AK37" i="19" s="1"/>
  <c r="AP37" i="19" s="1"/>
  <c r="AG37" i="19"/>
  <c r="AO37" i="19" s="1"/>
  <c r="AC37" i="19"/>
  <c r="Y37" i="19"/>
  <c r="U37" i="19"/>
  <c r="Q37" i="19"/>
  <c r="P37" i="19"/>
  <c r="J37" i="19"/>
  <c r="G37" i="19"/>
  <c r="F37" i="19"/>
  <c r="E37" i="19"/>
  <c r="D37" i="19"/>
  <c r="C37" i="19"/>
  <c r="B37" i="19"/>
  <c r="CM36" i="19"/>
  <c r="CJ36" i="19"/>
  <c r="CI36" i="19"/>
  <c r="CC36" i="19"/>
  <c r="BU36" i="19"/>
  <c r="BY36" i="19" s="1"/>
  <c r="BT36" i="19"/>
  <c r="BX36" i="19" s="1"/>
  <c r="BS36" i="19"/>
  <c r="CA36" i="19" s="1"/>
  <c r="BM36" i="19"/>
  <c r="BJ36" i="19"/>
  <c r="BI36" i="19"/>
  <c r="BH36" i="19"/>
  <c r="BK36" i="19" s="1"/>
  <c r="BG36" i="19"/>
  <c r="BO36" i="19" s="1"/>
  <c r="BA36" i="19"/>
  <c r="AW36" i="19"/>
  <c r="AV36" i="19"/>
  <c r="AX36" i="19" s="1"/>
  <c r="AU36" i="19"/>
  <c r="AJ36" i="19"/>
  <c r="AK36" i="19" s="1"/>
  <c r="AP36" i="19" s="1"/>
  <c r="AI36" i="19"/>
  <c r="AH36" i="19"/>
  <c r="AG36" i="19"/>
  <c r="AO36" i="19" s="1"/>
  <c r="AC36" i="19"/>
  <c r="Y36" i="19"/>
  <c r="BN36" i="19" s="1"/>
  <c r="U36" i="19"/>
  <c r="P36" i="19"/>
  <c r="Q36" i="19" s="1"/>
  <c r="J36" i="19"/>
  <c r="G36" i="19"/>
  <c r="F36" i="19"/>
  <c r="E36" i="19"/>
  <c r="D36" i="19"/>
  <c r="C36" i="19"/>
  <c r="B36" i="19"/>
  <c r="CM35" i="19"/>
  <c r="CJ35" i="19"/>
  <c r="CI35" i="19"/>
  <c r="CB35" i="19"/>
  <c r="BY35" i="19"/>
  <c r="BX35" i="19"/>
  <c r="BW35" i="19"/>
  <c r="BU35" i="19"/>
  <c r="BV35" i="19" s="1"/>
  <c r="BT35" i="19"/>
  <c r="BS35" i="19"/>
  <c r="CA35" i="19" s="1"/>
  <c r="BN35" i="19"/>
  <c r="BM35" i="19"/>
  <c r="BL35" i="19"/>
  <c r="BJ35" i="19"/>
  <c r="BK35" i="19" s="1"/>
  <c r="BI35" i="19"/>
  <c r="BH35" i="19"/>
  <c r="BG35" i="19"/>
  <c r="BO35" i="19" s="1"/>
  <c r="BB35" i="19"/>
  <c r="BA35" i="19"/>
  <c r="AY35" i="19"/>
  <c r="AW35" i="19"/>
  <c r="AV35" i="19"/>
  <c r="AU35" i="19"/>
  <c r="AX35" i="19" s="1"/>
  <c r="AO35" i="19"/>
  <c r="AM35" i="19"/>
  <c r="AJ35" i="19"/>
  <c r="AI35" i="19"/>
  <c r="AH35" i="19"/>
  <c r="AG35" i="19"/>
  <c r="AC35" i="19"/>
  <c r="Y35" i="19"/>
  <c r="AZ35" i="19" s="1"/>
  <c r="U35" i="19"/>
  <c r="P35" i="19"/>
  <c r="Q35" i="19" s="1"/>
  <c r="J35" i="19"/>
  <c r="G35" i="19"/>
  <c r="F35" i="19"/>
  <c r="E35" i="19"/>
  <c r="D35" i="19"/>
  <c r="C35" i="19"/>
  <c r="B35" i="19"/>
  <c r="CM34" i="19"/>
  <c r="CJ34" i="19"/>
  <c r="CI34" i="19"/>
  <c r="BY34" i="19"/>
  <c r="BX34" i="19"/>
  <c r="BW34" i="19"/>
  <c r="BV34" i="19"/>
  <c r="CD34" i="19" s="1"/>
  <c r="BU34" i="19"/>
  <c r="BT34" i="19"/>
  <c r="CB34" i="19" s="1"/>
  <c r="BS34" i="19"/>
  <c r="CA34" i="19" s="1"/>
  <c r="BN34" i="19"/>
  <c r="BK34" i="19"/>
  <c r="BJ34" i="19"/>
  <c r="BI34" i="19"/>
  <c r="BH34" i="19"/>
  <c r="BB34" i="19"/>
  <c r="AY34" i="19"/>
  <c r="AW34" i="19"/>
  <c r="AV34" i="19"/>
  <c r="AU34" i="19"/>
  <c r="AO34" i="19"/>
  <c r="AK34" i="19"/>
  <c r="AP34" i="19" s="1"/>
  <c r="AJ34" i="19"/>
  <c r="AI34" i="19"/>
  <c r="AH34" i="19"/>
  <c r="AG34" i="19"/>
  <c r="AC34" i="19"/>
  <c r="Y34" i="19"/>
  <c r="AL34" i="19" s="1"/>
  <c r="U34" i="19"/>
  <c r="Q34" i="19"/>
  <c r="P34" i="19"/>
  <c r="J34" i="19"/>
  <c r="G34" i="19"/>
  <c r="F34" i="19"/>
  <c r="E34" i="19"/>
  <c r="D34" i="19"/>
  <c r="C34" i="19"/>
  <c r="B34" i="19"/>
  <c r="CM33" i="19"/>
  <c r="CJ33" i="19"/>
  <c r="CI33" i="19"/>
  <c r="CB33" i="19"/>
  <c r="BX33" i="19"/>
  <c r="BU33" i="19"/>
  <c r="CC33" i="19" s="1"/>
  <c r="BT33" i="19"/>
  <c r="BS33" i="19"/>
  <c r="BV33" i="19" s="1"/>
  <c r="CD33" i="19" s="1"/>
  <c r="BO33" i="19"/>
  <c r="BN33" i="19"/>
  <c r="BM33" i="19"/>
  <c r="BL33" i="19"/>
  <c r="BJ33" i="19"/>
  <c r="BI33" i="19"/>
  <c r="BH33" i="19"/>
  <c r="BB33" i="19"/>
  <c r="BA33" i="19"/>
  <c r="AZ33" i="19"/>
  <c r="AW33" i="19"/>
  <c r="AV33" i="19"/>
  <c r="AX33" i="19" s="1"/>
  <c r="AU33" i="19"/>
  <c r="AN33" i="19"/>
  <c r="AL33" i="19"/>
  <c r="AJ33" i="19"/>
  <c r="AI33" i="19"/>
  <c r="AK33" i="19" s="1"/>
  <c r="AP33" i="19" s="1"/>
  <c r="AH33" i="19"/>
  <c r="AG33" i="19"/>
  <c r="AO33" i="19" s="1"/>
  <c r="AC33" i="19"/>
  <c r="Y33" i="19"/>
  <c r="AY33" i="19" s="1"/>
  <c r="U33" i="19"/>
  <c r="P33" i="19"/>
  <c r="Q33" i="19" s="1"/>
  <c r="J33" i="19"/>
  <c r="G33" i="19"/>
  <c r="F33" i="19"/>
  <c r="E33" i="19"/>
  <c r="D33" i="19"/>
  <c r="C33" i="19"/>
  <c r="B33" i="19"/>
  <c r="CM32" i="19"/>
  <c r="CJ32" i="19"/>
  <c r="CI32" i="19"/>
  <c r="CA32" i="19"/>
  <c r="BX32" i="19"/>
  <c r="BU32" i="19"/>
  <c r="BY32" i="19" s="1"/>
  <c r="BT32" i="19"/>
  <c r="BS32" i="19"/>
  <c r="BW32" i="19" s="1"/>
  <c r="BO32" i="19"/>
  <c r="BK32" i="19"/>
  <c r="BJ32" i="19"/>
  <c r="BI32" i="19"/>
  <c r="BH32" i="19"/>
  <c r="BG32" i="19"/>
  <c r="AY32" i="19"/>
  <c r="AW32" i="19"/>
  <c r="AV32" i="19"/>
  <c r="AU32" i="19"/>
  <c r="AX32" i="19" s="1"/>
  <c r="AP32" i="19"/>
  <c r="AL32" i="19"/>
  <c r="AJ32" i="19"/>
  <c r="AI32" i="19"/>
  <c r="AH32" i="19"/>
  <c r="AG32" i="19"/>
  <c r="AC32" i="19"/>
  <c r="Y32" i="19"/>
  <c r="U32" i="19"/>
  <c r="Q32" i="19"/>
  <c r="P32" i="19"/>
  <c r="J32" i="19"/>
  <c r="G32" i="19"/>
  <c r="F32" i="19"/>
  <c r="E32" i="19"/>
  <c r="D32" i="19"/>
  <c r="C32" i="19"/>
  <c r="B32" i="19"/>
  <c r="CM31" i="19"/>
  <c r="CJ31" i="19"/>
  <c r="CI31" i="19"/>
  <c r="CC31" i="19"/>
  <c r="CA31" i="19"/>
  <c r="BY31" i="19"/>
  <c r="BW31" i="19"/>
  <c r="BU31" i="19"/>
  <c r="BT31" i="19"/>
  <c r="BS31" i="19"/>
  <c r="BL31" i="19"/>
  <c r="BJ31" i="19"/>
  <c r="BI31" i="19"/>
  <c r="BH31" i="19"/>
  <c r="BG31" i="19"/>
  <c r="BO31" i="19" s="1"/>
  <c r="BB31" i="19"/>
  <c r="AY31" i="19"/>
  <c r="AW31" i="19"/>
  <c r="AV31" i="19"/>
  <c r="AU31" i="19"/>
  <c r="AN31" i="19"/>
  <c r="AL31" i="19"/>
  <c r="AJ31" i="19"/>
  <c r="AI31" i="19"/>
  <c r="AH31" i="19"/>
  <c r="AK31" i="19" s="1"/>
  <c r="AP31" i="19" s="1"/>
  <c r="AG31" i="19"/>
  <c r="AC31" i="19"/>
  <c r="Y31" i="19"/>
  <c r="U31" i="19"/>
  <c r="P31" i="19"/>
  <c r="Q31" i="19" s="1"/>
  <c r="J31" i="19"/>
  <c r="G31" i="19"/>
  <c r="F31" i="19"/>
  <c r="E31" i="19"/>
  <c r="D31" i="19"/>
  <c r="C31" i="19"/>
  <c r="B31" i="19"/>
  <c r="CM30" i="19"/>
  <c r="CJ30" i="19"/>
  <c r="CI30" i="19"/>
  <c r="CC30" i="19"/>
  <c r="BU30" i="19"/>
  <c r="BY30" i="19" s="1"/>
  <c r="BT30" i="19"/>
  <c r="BX30" i="19" s="1"/>
  <c r="BS30" i="19"/>
  <c r="BM30" i="19"/>
  <c r="BJ30" i="19"/>
  <c r="BI30" i="19"/>
  <c r="BH30" i="19"/>
  <c r="BG30" i="19"/>
  <c r="BO30" i="19" s="1"/>
  <c r="BA30" i="19"/>
  <c r="AW30" i="19"/>
  <c r="AV30" i="19"/>
  <c r="AU30" i="19"/>
  <c r="AO30" i="19"/>
  <c r="AK30" i="19"/>
  <c r="AP30" i="19" s="1"/>
  <c r="AJ30" i="19"/>
  <c r="AI30" i="19"/>
  <c r="AH30" i="19"/>
  <c r="AG30" i="19"/>
  <c r="AC30" i="19"/>
  <c r="Y30" i="19"/>
  <c r="BN30" i="19" s="1"/>
  <c r="U30" i="19"/>
  <c r="Q30" i="19"/>
  <c r="P30" i="19"/>
  <c r="J30" i="19"/>
  <c r="G30" i="19"/>
  <c r="F30" i="19"/>
  <c r="E30" i="19"/>
  <c r="D30" i="19"/>
  <c r="C30" i="19"/>
  <c r="B30" i="19"/>
  <c r="CM29" i="19"/>
  <c r="CJ29" i="19"/>
  <c r="CI29" i="19"/>
  <c r="CB29" i="19"/>
  <c r="BZ29" i="19"/>
  <c r="BY29" i="19"/>
  <c r="BX29" i="19"/>
  <c r="BW29" i="19"/>
  <c r="BU29" i="19"/>
  <c r="CC29" i="19" s="1"/>
  <c r="BT29" i="19"/>
  <c r="BV29" i="19" s="1"/>
  <c r="CD29" i="19" s="1"/>
  <c r="BS29" i="19"/>
  <c r="CA29" i="19" s="1"/>
  <c r="BO29" i="19"/>
  <c r="BN29" i="19"/>
  <c r="BM29" i="19"/>
  <c r="BL29" i="19"/>
  <c r="BJ29" i="19"/>
  <c r="BI29" i="19"/>
  <c r="BH29" i="19"/>
  <c r="BG29" i="19"/>
  <c r="BB29" i="19"/>
  <c r="BA29" i="19"/>
  <c r="AZ29" i="19"/>
  <c r="AW29" i="19"/>
  <c r="AV29" i="19"/>
  <c r="AU29" i="19"/>
  <c r="AX29" i="19" s="1"/>
  <c r="AN29" i="19"/>
  <c r="AL29" i="19"/>
  <c r="AJ29" i="19"/>
  <c r="AI29" i="19"/>
  <c r="AH29" i="19"/>
  <c r="AG29" i="19"/>
  <c r="AO29" i="19" s="1"/>
  <c r="AC29" i="19"/>
  <c r="Y29" i="19"/>
  <c r="AY29" i="19" s="1"/>
  <c r="U29" i="19"/>
  <c r="Q29" i="19"/>
  <c r="P29" i="19"/>
  <c r="J29" i="19"/>
  <c r="G29" i="19"/>
  <c r="F29" i="19"/>
  <c r="E29" i="19"/>
  <c r="D29" i="19"/>
  <c r="C29" i="19"/>
  <c r="B29" i="19"/>
  <c r="CM28" i="19"/>
  <c r="CJ28" i="19"/>
  <c r="CI28" i="19"/>
  <c r="BZ28" i="19"/>
  <c r="BX28" i="19"/>
  <c r="BU28" i="19"/>
  <c r="BY28" i="19" s="1"/>
  <c r="BT28" i="19"/>
  <c r="BS28" i="19"/>
  <c r="BV28" i="19" s="1"/>
  <c r="CD28" i="19" s="1"/>
  <c r="BN28" i="19"/>
  <c r="BJ28" i="19"/>
  <c r="BI28" i="19"/>
  <c r="BH28" i="19"/>
  <c r="BK28" i="19" s="1"/>
  <c r="BG28" i="19"/>
  <c r="BO28" i="19" s="1"/>
  <c r="BB28" i="19"/>
  <c r="AW28" i="19"/>
  <c r="AV28" i="19"/>
  <c r="AU28" i="19"/>
  <c r="AX28" i="19" s="1"/>
  <c r="CK28" i="19" s="1"/>
  <c r="AM28" i="19"/>
  <c r="AJ28" i="19"/>
  <c r="AI28" i="19"/>
  <c r="AH28" i="19"/>
  <c r="AK28" i="19" s="1"/>
  <c r="AP28" i="19" s="1"/>
  <c r="AG28" i="19"/>
  <c r="AO28" i="19" s="1"/>
  <c r="AC28" i="19"/>
  <c r="Y28" i="19"/>
  <c r="BM28" i="19" s="1"/>
  <c r="U28" i="19"/>
  <c r="P28" i="19"/>
  <c r="Q28" i="19" s="1"/>
  <c r="J28" i="19"/>
  <c r="G28" i="19"/>
  <c r="F28" i="19"/>
  <c r="E28" i="19"/>
  <c r="D28" i="19"/>
  <c r="C28" i="19"/>
  <c r="B28" i="19"/>
  <c r="CM27" i="19"/>
  <c r="CJ27" i="19"/>
  <c r="CI27" i="19"/>
  <c r="CC27" i="19"/>
  <c r="BY27" i="19"/>
  <c r="BX27" i="19"/>
  <c r="BW27" i="19"/>
  <c r="BV27" i="19"/>
  <c r="CD27" i="19" s="1"/>
  <c r="BO27" i="19"/>
  <c r="BJ27" i="19"/>
  <c r="BI27" i="19"/>
  <c r="BK27" i="19" s="1"/>
  <c r="BH27" i="19"/>
  <c r="AY27" i="19"/>
  <c r="AW27" i="19"/>
  <c r="AV27" i="19"/>
  <c r="AU27" i="19"/>
  <c r="AJ27" i="19"/>
  <c r="AI27" i="19"/>
  <c r="AH27" i="19"/>
  <c r="AK27" i="19" s="1"/>
  <c r="AP27" i="19" s="1"/>
  <c r="AG27" i="19"/>
  <c r="AO27" i="19" s="1"/>
  <c r="AC27" i="19"/>
  <c r="Y27" i="19"/>
  <c r="AL27" i="19" s="1"/>
  <c r="U27" i="19"/>
  <c r="Q27" i="19"/>
  <c r="BZ27" i="19" s="1"/>
  <c r="P27" i="19"/>
  <c r="J27" i="19"/>
  <c r="G27" i="19"/>
  <c r="F27" i="19"/>
  <c r="E27" i="19"/>
  <c r="D27" i="19"/>
  <c r="C27" i="19"/>
  <c r="B27" i="19"/>
  <c r="CM26" i="19"/>
  <c r="CJ26" i="19"/>
  <c r="CI26" i="19"/>
  <c r="BX26" i="19"/>
  <c r="BW26" i="19"/>
  <c r="BU26" i="19"/>
  <c r="CC26" i="19" s="1"/>
  <c r="BT26" i="19"/>
  <c r="BS26" i="19"/>
  <c r="BN26" i="19"/>
  <c r="BJ26" i="19"/>
  <c r="BI26" i="19"/>
  <c r="BH26" i="19"/>
  <c r="BG26" i="19"/>
  <c r="BB26" i="19"/>
  <c r="AX26" i="19"/>
  <c r="AW26" i="19"/>
  <c r="AV26" i="19"/>
  <c r="AU26" i="19"/>
  <c r="AO26" i="19"/>
  <c r="AK26" i="19"/>
  <c r="AP26" i="19" s="1"/>
  <c r="AJ26" i="19"/>
  <c r="AI26" i="19"/>
  <c r="AH26" i="19"/>
  <c r="AG26" i="19"/>
  <c r="AC26" i="19"/>
  <c r="Y26" i="19"/>
  <c r="BL26" i="19" s="1"/>
  <c r="U26" i="19"/>
  <c r="Q26" i="19"/>
  <c r="P26" i="19"/>
  <c r="J26" i="19"/>
  <c r="G26" i="19"/>
  <c r="F26" i="19"/>
  <c r="E26" i="19"/>
  <c r="D26" i="19"/>
  <c r="C26" i="19"/>
  <c r="B26" i="19"/>
  <c r="CM25" i="19"/>
  <c r="CJ25" i="19"/>
  <c r="CI25" i="19"/>
  <c r="CC25" i="19"/>
  <c r="BU25" i="19"/>
  <c r="BY25" i="19" s="1"/>
  <c r="BT25" i="19"/>
  <c r="BS25" i="19"/>
  <c r="BW25" i="19" s="1"/>
  <c r="BJ25" i="19"/>
  <c r="BI25" i="19"/>
  <c r="BH25" i="19"/>
  <c r="BK25" i="19" s="1"/>
  <c r="BG25" i="19"/>
  <c r="BO25" i="19" s="1"/>
  <c r="AY25" i="19"/>
  <c r="AW25" i="19"/>
  <c r="AV25" i="19"/>
  <c r="AU25" i="19"/>
  <c r="AL25" i="19"/>
  <c r="AJ25" i="19"/>
  <c r="AI25" i="19"/>
  <c r="AK25" i="19" s="1"/>
  <c r="AP25" i="19" s="1"/>
  <c r="AH25" i="19"/>
  <c r="AG25" i="19"/>
  <c r="AO25" i="19" s="1"/>
  <c r="AC25" i="19"/>
  <c r="Y25" i="19"/>
  <c r="U25" i="19"/>
  <c r="P25" i="19"/>
  <c r="Q25" i="19" s="1"/>
  <c r="J25" i="19"/>
  <c r="G25" i="19"/>
  <c r="F25" i="19"/>
  <c r="E25" i="19"/>
  <c r="D25" i="19"/>
  <c r="C25" i="19"/>
  <c r="B25" i="19"/>
  <c r="CM24" i="19"/>
  <c r="CJ24" i="19"/>
  <c r="CI24" i="19"/>
  <c r="CC24" i="19"/>
  <c r="CA24" i="19"/>
  <c r="BY24" i="19"/>
  <c r="BU24" i="19"/>
  <c r="BT24" i="19"/>
  <c r="CB24" i="19" s="1"/>
  <c r="BS24" i="19"/>
  <c r="BV24" i="19" s="1"/>
  <c r="BN24" i="19"/>
  <c r="BM24" i="19"/>
  <c r="BL24" i="19"/>
  <c r="BJ24" i="19"/>
  <c r="BI24" i="19"/>
  <c r="BH24" i="19"/>
  <c r="BK24" i="19" s="1"/>
  <c r="BG24" i="19"/>
  <c r="BO24" i="19" s="1"/>
  <c r="BB24" i="19"/>
  <c r="BA24" i="19"/>
  <c r="AZ24" i="19"/>
  <c r="AW24" i="19"/>
  <c r="AV24" i="19"/>
  <c r="AU24" i="19"/>
  <c r="AX24" i="19" s="1"/>
  <c r="AT24" i="19"/>
  <c r="AM24" i="19"/>
  <c r="AL24" i="19"/>
  <c r="AJ24" i="19"/>
  <c r="AI24" i="19"/>
  <c r="AH24" i="19"/>
  <c r="AK24" i="19" s="1"/>
  <c r="AP24" i="19" s="1"/>
  <c r="AG24" i="19"/>
  <c r="AO24" i="19" s="1"/>
  <c r="AC24" i="19"/>
  <c r="Y24" i="19"/>
  <c r="AY24" i="19" s="1"/>
  <c r="U24" i="19"/>
  <c r="P24" i="19"/>
  <c r="Q24" i="19" s="1"/>
  <c r="J24" i="19"/>
  <c r="G24" i="19"/>
  <c r="F24" i="19"/>
  <c r="E24" i="19"/>
  <c r="D24" i="19"/>
  <c r="C24" i="19"/>
  <c r="B24" i="19"/>
  <c r="CM23" i="19"/>
  <c r="CJ23" i="19"/>
  <c r="CI23" i="19"/>
  <c r="BY23" i="19"/>
  <c r="BX23" i="19"/>
  <c r="BU23" i="19"/>
  <c r="CC23" i="19" s="1"/>
  <c r="BT23" i="19"/>
  <c r="CB23" i="19" s="1"/>
  <c r="BS23" i="19"/>
  <c r="CA23" i="19" s="1"/>
  <c r="BN23" i="19"/>
  <c r="BM23" i="19"/>
  <c r="BL23" i="19"/>
  <c r="BJ23" i="19"/>
  <c r="BH23" i="19"/>
  <c r="BK23" i="19" s="1"/>
  <c r="BG23" i="19"/>
  <c r="BO23" i="19" s="1"/>
  <c r="BB23" i="19"/>
  <c r="BA23" i="19"/>
  <c r="AZ23" i="19"/>
  <c r="AW23" i="19"/>
  <c r="AV23" i="19"/>
  <c r="AX23" i="19" s="1"/>
  <c r="AU23" i="19"/>
  <c r="AO23" i="19"/>
  <c r="AN23" i="19"/>
  <c r="AL23" i="19"/>
  <c r="AJ23" i="19"/>
  <c r="AI23" i="19"/>
  <c r="AH23" i="19"/>
  <c r="AK23" i="19" s="1"/>
  <c r="AP23" i="19" s="1"/>
  <c r="AG23" i="19"/>
  <c r="AC23" i="19"/>
  <c r="Y23" i="19"/>
  <c r="AY23" i="19" s="1"/>
  <c r="U23" i="19"/>
  <c r="P23" i="19"/>
  <c r="Q23" i="19" s="1"/>
  <c r="J23" i="19"/>
  <c r="G23" i="19"/>
  <c r="F23" i="19"/>
  <c r="E23" i="19"/>
  <c r="D23" i="19"/>
  <c r="C23" i="19"/>
  <c r="B23" i="19"/>
  <c r="CM22" i="19"/>
  <c r="CJ22" i="19"/>
  <c r="CI22" i="19"/>
  <c r="BY22" i="19"/>
  <c r="BU22" i="19"/>
  <c r="CC22" i="19" s="1"/>
  <c r="BT22" i="19"/>
  <c r="CB22" i="19" s="1"/>
  <c r="BS22" i="19"/>
  <c r="BV22" i="19" s="1"/>
  <c r="BO22" i="19"/>
  <c r="BN22" i="19"/>
  <c r="BJ22" i="19"/>
  <c r="BI22" i="19"/>
  <c r="BH22" i="19"/>
  <c r="BK22" i="19" s="1"/>
  <c r="BB22" i="19"/>
  <c r="AW22" i="19"/>
  <c r="AV22" i="19"/>
  <c r="AU22" i="19"/>
  <c r="AX22" i="19" s="1"/>
  <c r="AP22" i="19"/>
  <c r="AL22" i="19"/>
  <c r="AJ22" i="19"/>
  <c r="AI22" i="19"/>
  <c r="AH22" i="19"/>
  <c r="AK22" i="19" s="1"/>
  <c r="AG22" i="19"/>
  <c r="AO22" i="19" s="1"/>
  <c r="AC22" i="19"/>
  <c r="Y22" i="19"/>
  <c r="AY22" i="19" s="1"/>
  <c r="U22" i="19"/>
  <c r="Q22" i="19"/>
  <c r="P22" i="19"/>
  <c r="J22" i="19"/>
  <c r="G22" i="19"/>
  <c r="F22" i="19"/>
  <c r="E22" i="19"/>
  <c r="D22" i="19"/>
  <c r="C22" i="19"/>
  <c r="B22" i="19"/>
  <c r="CM21" i="19"/>
  <c r="CK21" i="19"/>
  <c r="CJ21" i="19"/>
  <c r="CI21" i="19"/>
  <c r="BU21" i="19"/>
  <c r="CC21" i="19" s="1"/>
  <c r="BT21" i="19"/>
  <c r="CB21" i="19" s="1"/>
  <c r="BS21" i="19"/>
  <c r="BW21" i="19" s="1"/>
  <c r="BO21" i="19"/>
  <c r="BJ21" i="19"/>
  <c r="BI21" i="19"/>
  <c r="BH21" i="19"/>
  <c r="BK21" i="19" s="1"/>
  <c r="BG21" i="19"/>
  <c r="AW21" i="19"/>
  <c r="AV21" i="19"/>
  <c r="AX21" i="19" s="1"/>
  <c r="BC21" i="19" s="1"/>
  <c r="AU21" i="19"/>
  <c r="AJ21" i="19"/>
  <c r="AK21" i="19" s="1"/>
  <c r="AP21" i="19" s="1"/>
  <c r="AI21" i="19"/>
  <c r="AH21" i="19"/>
  <c r="AG21" i="19"/>
  <c r="AO21" i="19" s="1"/>
  <c r="AC21" i="19"/>
  <c r="Y21" i="19"/>
  <c r="BL21" i="19" s="1"/>
  <c r="U21" i="19"/>
  <c r="P21" i="19"/>
  <c r="Q21" i="19" s="1"/>
  <c r="J21" i="19"/>
  <c r="G21" i="19"/>
  <c r="F21" i="19"/>
  <c r="E21" i="19"/>
  <c r="D21" i="19"/>
  <c r="C21" i="19"/>
  <c r="B21" i="19"/>
  <c r="CM20" i="19"/>
  <c r="CJ20" i="19"/>
  <c r="CI20" i="19"/>
  <c r="BW20" i="19"/>
  <c r="BU20" i="19"/>
  <c r="BY20" i="19" s="1"/>
  <c r="BT20" i="19"/>
  <c r="BS20" i="19"/>
  <c r="CA20" i="19" s="1"/>
  <c r="BJ20" i="19"/>
  <c r="BI20" i="19"/>
  <c r="BK20" i="19" s="1"/>
  <c r="BH20" i="19"/>
  <c r="BG20" i="19"/>
  <c r="BO20" i="19" s="1"/>
  <c r="AX20" i="19"/>
  <c r="AW20" i="19"/>
  <c r="AV20" i="19"/>
  <c r="AU20" i="19"/>
  <c r="AL20" i="19"/>
  <c r="AJ20" i="19"/>
  <c r="AI20" i="19"/>
  <c r="AH20" i="19"/>
  <c r="AK20" i="19" s="1"/>
  <c r="AP20" i="19" s="1"/>
  <c r="AG20" i="19"/>
  <c r="AO20" i="19" s="1"/>
  <c r="AC20" i="19"/>
  <c r="Y20" i="19"/>
  <c r="BN20" i="19" s="1"/>
  <c r="U20" i="19"/>
  <c r="Q20" i="19"/>
  <c r="P20" i="19"/>
  <c r="J20" i="19"/>
  <c r="G20" i="19"/>
  <c r="F20" i="19"/>
  <c r="E20" i="19"/>
  <c r="D20" i="19"/>
  <c r="C20" i="19"/>
  <c r="B20" i="19"/>
  <c r="CM19" i="19"/>
  <c r="CJ19" i="19"/>
  <c r="CI19" i="19"/>
  <c r="BY19" i="19"/>
  <c r="BX19" i="19"/>
  <c r="BW19" i="19"/>
  <c r="BV19" i="19"/>
  <c r="BZ19" i="19" s="1"/>
  <c r="BU19" i="19"/>
  <c r="CC19" i="19" s="1"/>
  <c r="BT19" i="19"/>
  <c r="CB19" i="19" s="1"/>
  <c r="BS19" i="19"/>
  <c r="CA19" i="19" s="1"/>
  <c r="BN19" i="19"/>
  <c r="BM19" i="19"/>
  <c r="BL19" i="19"/>
  <c r="BK19" i="19"/>
  <c r="BJ19" i="19"/>
  <c r="BI19" i="19"/>
  <c r="BH19" i="19"/>
  <c r="BG19" i="19"/>
  <c r="BO19" i="19" s="1"/>
  <c r="BB19" i="19"/>
  <c r="BA19" i="19"/>
  <c r="AZ19" i="19"/>
  <c r="AW19" i="19"/>
  <c r="AV19" i="19"/>
  <c r="AU19" i="19"/>
  <c r="AX19" i="19" s="1"/>
  <c r="AN19" i="19"/>
  <c r="AJ19" i="19"/>
  <c r="AI19" i="19"/>
  <c r="AH19" i="19"/>
  <c r="AK19" i="19" s="1"/>
  <c r="AP19" i="19" s="1"/>
  <c r="AG19" i="19"/>
  <c r="AO19" i="19" s="1"/>
  <c r="AC19" i="19"/>
  <c r="Y19" i="19"/>
  <c r="AY19" i="19" s="1"/>
  <c r="U19" i="19"/>
  <c r="Q19" i="19"/>
  <c r="P19" i="19"/>
  <c r="J19" i="19"/>
  <c r="G19" i="19"/>
  <c r="F19" i="19"/>
  <c r="E19" i="19"/>
  <c r="D19" i="19"/>
  <c r="C19" i="19"/>
  <c r="B19" i="19"/>
  <c r="CM18" i="19"/>
  <c r="CJ18" i="19"/>
  <c r="CI18" i="19"/>
  <c r="BY18" i="19"/>
  <c r="BX18" i="19"/>
  <c r="BU18" i="19"/>
  <c r="CC18" i="19" s="1"/>
  <c r="BT18" i="19"/>
  <c r="CB18" i="19" s="1"/>
  <c r="BS18" i="19"/>
  <c r="CA18" i="19" s="1"/>
  <c r="BN18" i="19"/>
  <c r="BM18" i="19"/>
  <c r="BJ18" i="19"/>
  <c r="BI18" i="19"/>
  <c r="BH18" i="19"/>
  <c r="BK18" i="19" s="1"/>
  <c r="BG18" i="19"/>
  <c r="BO18" i="19" s="1"/>
  <c r="BB18" i="19"/>
  <c r="AW18" i="19"/>
  <c r="AV18" i="19"/>
  <c r="AU18" i="19"/>
  <c r="AX18" i="19" s="1"/>
  <c r="AJ18" i="19"/>
  <c r="AI18" i="19"/>
  <c r="AH18" i="19"/>
  <c r="AK18" i="19" s="1"/>
  <c r="AP18" i="19" s="1"/>
  <c r="AG18" i="19"/>
  <c r="AO18" i="19" s="1"/>
  <c r="AC18" i="19"/>
  <c r="Y18" i="19"/>
  <c r="AY18" i="19" s="1"/>
  <c r="U18" i="19"/>
  <c r="Q18" i="19"/>
  <c r="P18" i="19"/>
  <c r="J18" i="19"/>
  <c r="G18" i="19"/>
  <c r="F18" i="19"/>
  <c r="E18" i="19"/>
  <c r="D18" i="19"/>
  <c r="C18" i="19"/>
  <c r="B18" i="19"/>
  <c r="CM17" i="19"/>
  <c r="CJ17" i="19"/>
  <c r="CI17" i="19"/>
  <c r="BU17" i="19"/>
  <c r="CC17" i="19" s="1"/>
  <c r="BT17" i="19"/>
  <c r="CB17" i="19" s="1"/>
  <c r="BS17" i="19"/>
  <c r="BW17" i="19" s="1"/>
  <c r="BO17" i="19"/>
  <c r="BJ17" i="19"/>
  <c r="BI17" i="19"/>
  <c r="BH17" i="19"/>
  <c r="BK17" i="19" s="1"/>
  <c r="BG17" i="19"/>
  <c r="AW17" i="19"/>
  <c r="AV17" i="19"/>
  <c r="AX17" i="19" s="1"/>
  <c r="BC17" i="19" s="1"/>
  <c r="AU17" i="19"/>
  <c r="AJ17" i="19"/>
  <c r="AK17" i="19" s="1"/>
  <c r="AP17" i="19" s="1"/>
  <c r="AI17" i="19"/>
  <c r="AH17" i="19"/>
  <c r="AG17" i="19"/>
  <c r="AO17" i="19" s="1"/>
  <c r="AC17" i="19"/>
  <c r="Y17" i="19"/>
  <c r="BL17" i="19" s="1"/>
  <c r="U17" i="19"/>
  <c r="P17" i="19"/>
  <c r="Q17" i="19" s="1"/>
  <c r="J17" i="19"/>
  <c r="G17" i="19"/>
  <c r="F17" i="19"/>
  <c r="E17" i="19"/>
  <c r="D17" i="19"/>
  <c r="C17" i="19"/>
  <c r="B17" i="19"/>
  <c r="CM16" i="19"/>
  <c r="CJ16" i="19"/>
  <c r="CI16" i="19"/>
  <c r="CB16" i="19"/>
  <c r="BW16" i="19"/>
  <c r="BU16" i="19"/>
  <c r="BY16" i="19" s="1"/>
  <c r="BT16" i="19"/>
  <c r="BS16" i="19"/>
  <c r="CA16" i="19" s="1"/>
  <c r="BJ16" i="19"/>
  <c r="BI16" i="19"/>
  <c r="BK16" i="19" s="1"/>
  <c r="BH16" i="19"/>
  <c r="BG16" i="19"/>
  <c r="BO16" i="19" s="1"/>
  <c r="AX16" i="19"/>
  <c r="AW16" i="19"/>
  <c r="AV16" i="19"/>
  <c r="AU16" i="19"/>
  <c r="AL16" i="19"/>
  <c r="AJ16" i="19"/>
  <c r="AI16" i="19"/>
  <c r="AH16" i="19"/>
  <c r="AK16" i="19" s="1"/>
  <c r="AP16" i="19" s="1"/>
  <c r="AG16" i="19"/>
  <c r="AO16" i="19" s="1"/>
  <c r="AC16" i="19"/>
  <c r="Y16" i="19"/>
  <c r="BN16" i="19" s="1"/>
  <c r="U16" i="19"/>
  <c r="Q16" i="19"/>
  <c r="P16" i="19"/>
  <c r="J16" i="19"/>
  <c r="G16" i="19"/>
  <c r="F16" i="19"/>
  <c r="E16" i="19"/>
  <c r="D16" i="19"/>
  <c r="C16" i="19"/>
  <c r="B16" i="19"/>
  <c r="CM15" i="19"/>
  <c r="CJ15" i="19"/>
  <c r="CI15" i="19"/>
  <c r="CD15" i="19"/>
  <c r="BY15" i="19"/>
  <c r="BX15" i="19"/>
  <c r="BW15" i="19"/>
  <c r="BV15" i="19"/>
  <c r="BZ15" i="19" s="1"/>
  <c r="BU15" i="19"/>
  <c r="CC15" i="19" s="1"/>
  <c r="BT15" i="19"/>
  <c r="CB15" i="19" s="1"/>
  <c r="BS15" i="19"/>
  <c r="CA15" i="19" s="1"/>
  <c r="BN15" i="19"/>
  <c r="BL15" i="19"/>
  <c r="BK15" i="19"/>
  <c r="BJ15" i="19"/>
  <c r="BI15" i="19"/>
  <c r="BH15" i="19"/>
  <c r="BG15" i="19"/>
  <c r="BO15" i="19" s="1"/>
  <c r="BA15" i="19"/>
  <c r="AZ15" i="19"/>
  <c r="AW15" i="19"/>
  <c r="AV15" i="19"/>
  <c r="AU15" i="19"/>
  <c r="AX15" i="19" s="1"/>
  <c r="AN15" i="19"/>
  <c r="AJ15" i="19"/>
  <c r="AI15" i="19"/>
  <c r="AK15" i="19" s="1"/>
  <c r="AP15" i="19" s="1"/>
  <c r="AH15" i="19"/>
  <c r="AG15" i="19"/>
  <c r="AO15" i="19" s="1"/>
  <c r="AC15" i="19"/>
  <c r="Y15" i="19"/>
  <c r="BM15" i="19" s="1"/>
  <c r="U15" i="19"/>
  <c r="Q15" i="19"/>
  <c r="P15" i="19"/>
  <c r="J15" i="19"/>
  <c r="G15" i="19"/>
  <c r="F15" i="19"/>
  <c r="E15" i="19"/>
  <c r="D15" i="19"/>
  <c r="C15" i="19"/>
  <c r="B15" i="19"/>
  <c r="CM14" i="19"/>
  <c r="CJ14" i="19"/>
  <c r="CI14" i="19"/>
  <c r="BY14" i="19"/>
  <c r="BX14" i="19"/>
  <c r="BU14" i="19"/>
  <c r="CC14" i="19" s="1"/>
  <c r="BT14" i="19"/>
  <c r="CB14" i="19" s="1"/>
  <c r="BS14" i="19"/>
  <c r="CA14" i="19" s="1"/>
  <c r="BN14" i="19"/>
  <c r="BM14" i="19"/>
  <c r="BJ14" i="19"/>
  <c r="BI14" i="19"/>
  <c r="BH14" i="19"/>
  <c r="BA14" i="19"/>
  <c r="AZ14" i="19"/>
  <c r="AW14" i="19"/>
  <c r="AV14" i="19"/>
  <c r="AU14" i="19"/>
  <c r="AX14" i="19" s="1"/>
  <c r="AN14" i="19"/>
  <c r="AJ14" i="19"/>
  <c r="AI14" i="19"/>
  <c r="AK14" i="19" s="1"/>
  <c r="AP14" i="19" s="1"/>
  <c r="AH14" i="19"/>
  <c r="AG14" i="19"/>
  <c r="AO14" i="19" s="1"/>
  <c r="AC14" i="19"/>
  <c r="Y14" i="19"/>
  <c r="BO14" i="19" s="1"/>
  <c r="U14" i="19"/>
  <c r="Q14" i="19"/>
  <c r="P14" i="19"/>
  <c r="J14" i="19"/>
  <c r="G14" i="19"/>
  <c r="F14" i="19"/>
  <c r="E14" i="19"/>
  <c r="D14" i="19"/>
  <c r="C14" i="19"/>
  <c r="B14" i="19"/>
  <c r="CM13" i="19"/>
  <c r="CJ13" i="19"/>
  <c r="CI13" i="19"/>
  <c r="BY13" i="19"/>
  <c r="BX13" i="19"/>
  <c r="BU13" i="19"/>
  <c r="CC13" i="19" s="1"/>
  <c r="BT13" i="19"/>
  <c r="CB13" i="19" s="1"/>
  <c r="BS13" i="19"/>
  <c r="CA13" i="19" s="1"/>
  <c r="BO13" i="19"/>
  <c r="BN13" i="19"/>
  <c r="BM13" i="19"/>
  <c r="BL13" i="19"/>
  <c r="BJ13" i="19"/>
  <c r="BI13" i="19"/>
  <c r="BH13" i="19"/>
  <c r="BK13" i="19" s="1"/>
  <c r="BB13" i="19"/>
  <c r="BA13" i="19"/>
  <c r="AZ13" i="19"/>
  <c r="AW13" i="19"/>
  <c r="AV13" i="19"/>
  <c r="AX13" i="19" s="1"/>
  <c r="AU13" i="19"/>
  <c r="AO13" i="19"/>
  <c r="AN13" i="19"/>
  <c r="AL13" i="19"/>
  <c r="AJ13" i="19"/>
  <c r="AI13" i="19"/>
  <c r="AH13" i="19"/>
  <c r="AK13" i="19" s="1"/>
  <c r="AP13" i="19" s="1"/>
  <c r="AG13" i="19"/>
  <c r="AC13" i="19"/>
  <c r="Y13" i="19"/>
  <c r="AY13" i="19" s="1"/>
  <c r="U13" i="19"/>
  <c r="P13" i="19"/>
  <c r="Q13" i="19" s="1"/>
  <c r="J13" i="19"/>
  <c r="G13" i="19"/>
  <c r="F13" i="19"/>
  <c r="E13" i="19"/>
  <c r="D13" i="19"/>
  <c r="C13" i="19"/>
  <c r="B13" i="19"/>
  <c r="CM12" i="19"/>
  <c r="CJ12" i="19"/>
  <c r="CI12" i="19"/>
  <c r="BY12" i="19"/>
  <c r="BU12" i="19"/>
  <c r="CC12" i="19" s="1"/>
  <c r="BT12" i="19"/>
  <c r="BV12" i="19" s="1"/>
  <c r="BS12" i="19"/>
  <c r="CA12" i="19" s="1"/>
  <c r="BO12" i="19"/>
  <c r="BN12" i="19"/>
  <c r="BJ12" i="19"/>
  <c r="BI12" i="19"/>
  <c r="BK12" i="19" s="1"/>
  <c r="BH12" i="19"/>
  <c r="BB12" i="19"/>
  <c r="AW12" i="19"/>
  <c r="AV12" i="19"/>
  <c r="AU12" i="19"/>
  <c r="AX12" i="19" s="1"/>
  <c r="AP12" i="19"/>
  <c r="AL12" i="19"/>
  <c r="AJ12" i="19"/>
  <c r="AI12" i="19"/>
  <c r="AH12" i="19"/>
  <c r="AK12" i="19" s="1"/>
  <c r="AG12" i="19"/>
  <c r="AO12" i="19" s="1"/>
  <c r="AC12" i="19"/>
  <c r="Y12" i="19"/>
  <c r="AY12" i="19" s="1"/>
  <c r="U12" i="19"/>
  <c r="Q12" i="19"/>
  <c r="P12" i="19"/>
  <c r="J12" i="19"/>
  <c r="G12" i="19"/>
  <c r="F12" i="19"/>
  <c r="E12" i="19"/>
  <c r="D12" i="19"/>
  <c r="C12" i="19"/>
  <c r="B12" i="19"/>
  <c r="CM11" i="19"/>
  <c r="CJ11" i="19"/>
  <c r="CI11" i="19"/>
  <c r="CC11" i="19"/>
  <c r="BU11" i="19"/>
  <c r="BY11" i="19" s="1"/>
  <c r="BT11" i="19"/>
  <c r="CB11" i="19" s="1"/>
  <c r="BS11" i="19"/>
  <c r="BW11" i="19" s="1"/>
  <c r="BO11" i="19"/>
  <c r="BJ11" i="19"/>
  <c r="BI11" i="19"/>
  <c r="BH11" i="19"/>
  <c r="BK11" i="19" s="1"/>
  <c r="BG11" i="19"/>
  <c r="AY11" i="19"/>
  <c r="AW11" i="19"/>
  <c r="AV11" i="19"/>
  <c r="AX11" i="19" s="1"/>
  <c r="AU11" i="19"/>
  <c r="AL11" i="19"/>
  <c r="AJ11" i="19"/>
  <c r="AK11" i="19" s="1"/>
  <c r="AP11" i="19" s="1"/>
  <c r="AI11" i="19"/>
  <c r="AH11" i="19"/>
  <c r="AG11" i="19"/>
  <c r="AO11" i="19" s="1"/>
  <c r="AC11" i="19"/>
  <c r="Y11" i="19"/>
  <c r="U11" i="19"/>
  <c r="P11" i="19"/>
  <c r="Q11" i="19" s="1"/>
  <c r="J11" i="19"/>
  <c r="G11" i="19"/>
  <c r="F11" i="19"/>
  <c r="E11" i="19"/>
  <c r="D11" i="19"/>
  <c r="C11" i="19"/>
  <c r="B11" i="19"/>
  <c r="CM10" i="19"/>
  <c r="CJ10" i="19"/>
  <c r="CI10" i="19"/>
  <c r="BW10" i="19"/>
  <c r="BU10" i="19"/>
  <c r="BY10" i="19" s="1"/>
  <c r="BT10" i="19"/>
  <c r="BX10" i="19" s="1"/>
  <c r="BS10" i="19"/>
  <c r="BJ10" i="19"/>
  <c r="BI10" i="19"/>
  <c r="BH10" i="19"/>
  <c r="BK10" i="19" s="1"/>
  <c r="AY10" i="19"/>
  <c r="AX10" i="19"/>
  <c r="AW10" i="19"/>
  <c r="AV10" i="19"/>
  <c r="AU10" i="19"/>
  <c r="AK10" i="19"/>
  <c r="AP10" i="19" s="1"/>
  <c r="AJ10" i="19"/>
  <c r="AI10" i="19"/>
  <c r="AH10" i="19"/>
  <c r="AG10" i="19"/>
  <c r="AO10" i="19" s="1"/>
  <c r="AC10" i="19"/>
  <c r="Y10" i="19"/>
  <c r="AZ10" i="19" s="1"/>
  <c r="U10" i="19"/>
  <c r="Q10" i="19"/>
  <c r="P10" i="19"/>
  <c r="J10" i="19"/>
  <c r="G10" i="19"/>
  <c r="F10" i="19"/>
  <c r="E10" i="19"/>
  <c r="D10" i="19"/>
  <c r="C10" i="19"/>
  <c r="B10" i="19"/>
  <c r="CM9" i="19"/>
  <c r="CJ9" i="19"/>
  <c r="CI9" i="19"/>
  <c r="CE9" i="19"/>
  <c r="CD9" i="19"/>
  <c r="CC9" i="19"/>
  <c r="CB9" i="19"/>
  <c r="BY9" i="19"/>
  <c r="BX9" i="19"/>
  <c r="BW9" i="19"/>
  <c r="BO9" i="19"/>
  <c r="BN9" i="19"/>
  <c r="BM9" i="19"/>
  <c r="BJ9" i="19"/>
  <c r="BI9" i="19"/>
  <c r="BH9" i="19"/>
  <c r="BK9" i="19" s="1"/>
  <c r="BB9" i="19"/>
  <c r="BA9" i="19"/>
  <c r="AW9" i="19"/>
  <c r="AV9" i="19"/>
  <c r="AU9" i="19"/>
  <c r="AO9" i="19"/>
  <c r="AJ9" i="19"/>
  <c r="AI9" i="19"/>
  <c r="AH9" i="19"/>
  <c r="AK9" i="19" s="1"/>
  <c r="AP9" i="19" s="1"/>
  <c r="AG9" i="19"/>
  <c r="AC9" i="19"/>
  <c r="Y9" i="19"/>
  <c r="AY9" i="19" s="1"/>
  <c r="U9" i="19"/>
  <c r="Q9" i="19"/>
  <c r="BZ9" i="19" s="1"/>
  <c r="CL9" i="19" s="1"/>
  <c r="P9" i="19"/>
  <c r="J9" i="19"/>
  <c r="G9" i="19"/>
  <c r="F9" i="19"/>
  <c r="E9" i="19"/>
  <c r="D9" i="19"/>
  <c r="C9" i="19"/>
  <c r="B9" i="19"/>
  <c r="CM8" i="19"/>
  <c r="CK8" i="19"/>
  <c r="CJ8" i="19"/>
  <c r="CI8" i="19"/>
  <c r="CB8" i="19"/>
  <c r="BZ8" i="19"/>
  <c r="CE8" i="19" s="1"/>
  <c r="BY8" i="19"/>
  <c r="BX8" i="19"/>
  <c r="BW8" i="19"/>
  <c r="BN8" i="19"/>
  <c r="BL8" i="19"/>
  <c r="BK8" i="19"/>
  <c r="BJ8" i="19"/>
  <c r="BI8" i="19"/>
  <c r="BH8" i="19"/>
  <c r="BG8" i="19"/>
  <c r="BC8" i="19"/>
  <c r="BA8" i="19"/>
  <c r="AZ8" i="19"/>
  <c r="AW8" i="19"/>
  <c r="AV8" i="19"/>
  <c r="AU8" i="19"/>
  <c r="AX8" i="19" s="1"/>
  <c r="AN8" i="19"/>
  <c r="AM8" i="19"/>
  <c r="AJ8" i="19"/>
  <c r="AI8" i="19"/>
  <c r="AH8" i="19"/>
  <c r="AK8" i="19" s="1"/>
  <c r="AP8" i="19" s="1"/>
  <c r="AG8" i="19"/>
  <c r="AC8" i="19"/>
  <c r="Y8" i="19"/>
  <c r="CA8" i="19" s="1"/>
  <c r="U8" i="19"/>
  <c r="Q8" i="19"/>
  <c r="P8" i="19"/>
  <c r="J8" i="19"/>
  <c r="G8" i="19"/>
  <c r="F8" i="19"/>
  <c r="E8" i="19"/>
  <c r="D8" i="19"/>
  <c r="C8" i="19"/>
  <c r="B8" i="19"/>
  <c r="CM7" i="19"/>
  <c r="CJ7" i="19"/>
  <c r="CI7" i="19"/>
  <c r="CA7" i="19"/>
  <c r="BY7" i="19"/>
  <c r="BX7" i="19"/>
  <c r="BW7" i="19"/>
  <c r="BJ7" i="19"/>
  <c r="BI7" i="19"/>
  <c r="BH7" i="19"/>
  <c r="BG7" i="19"/>
  <c r="AX7" i="19"/>
  <c r="BC7" i="19" s="1"/>
  <c r="AW7" i="19"/>
  <c r="AV7" i="19"/>
  <c r="AU7" i="19"/>
  <c r="AN7" i="19"/>
  <c r="AJ7" i="19"/>
  <c r="AK7" i="19" s="1"/>
  <c r="AP7" i="19" s="1"/>
  <c r="AI7" i="19"/>
  <c r="AH7" i="19"/>
  <c r="AG7" i="19"/>
  <c r="AO7" i="19" s="1"/>
  <c r="AC7" i="19"/>
  <c r="Y7" i="19"/>
  <c r="AZ7" i="19" s="1"/>
  <c r="U7" i="19"/>
  <c r="P7" i="19"/>
  <c r="Q7" i="19" s="1"/>
  <c r="BZ7" i="19" s="1"/>
  <c r="J7" i="19"/>
  <c r="G7" i="19"/>
  <c r="F7" i="19"/>
  <c r="E7" i="19"/>
  <c r="D7" i="19"/>
  <c r="C7" i="19"/>
  <c r="B7" i="19"/>
  <c r="CM6" i="19"/>
  <c r="CJ6" i="19"/>
  <c r="CI6" i="19"/>
  <c r="CD6" i="19"/>
  <c r="BY6" i="19"/>
  <c r="BX6" i="19"/>
  <c r="BW6" i="19"/>
  <c r="BN6" i="19"/>
  <c r="BJ6" i="19"/>
  <c r="BI6" i="19"/>
  <c r="BH6" i="19"/>
  <c r="BK6" i="19" s="1"/>
  <c r="BA6" i="19"/>
  <c r="AW6" i="19"/>
  <c r="AV6" i="19"/>
  <c r="AU6" i="19"/>
  <c r="AX6" i="19" s="1"/>
  <c r="CK6" i="19" s="1"/>
  <c r="AK6" i="19"/>
  <c r="AP6" i="19" s="1"/>
  <c r="AJ6" i="19"/>
  <c r="AI6" i="19"/>
  <c r="AH6" i="19"/>
  <c r="AG6" i="19"/>
  <c r="AO6" i="19" s="1"/>
  <c r="AC6" i="19"/>
  <c r="Y6" i="19"/>
  <c r="BO6" i="19" s="1"/>
  <c r="U6" i="19"/>
  <c r="Q6" i="19"/>
  <c r="BZ6" i="19" s="1"/>
  <c r="P6" i="19"/>
  <c r="J6" i="19"/>
  <c r="G6" i="19"/>
  <c r="F6" i="19"/>
  <c r="E6" i="19"/>
  <c r="D6" i="19"/>
  <c r="C6" i="19"/>
  <c r="B6" i="19"/>
  <c r="CM5" i="19"/>
  <c r="CJ5" i="19"/>
  <c r="CI5" i="19"/>
  <c r="CB5" i="19"/>
  <c r="BY5" i="19"/>
  <c r="BX5" i="19"/>
  <c r="BW5" i="19"/>
  <c r="BN5" i="19"/>
  <c r="BL5" i="19"/>
  <c r="BJ5" i="19"/>
  <c r="BI5" i="19"/>
  <c r="BH5" i="19"/>
  <c r="BG5" i="19"/>
  <c r="BO5" i="19" s="1"/>
  <c r="BA5" i="19"/>
  <c r="AY5" i="19"/>
  <c r="AX5" i="19"/>
  <c r="BC5" i="19" s="1"/>
  <c r="AW5" i="19"/>
  <c r="AV5" i="19"/>
  <c r="AU5" i="19"/>
  <c r="AO5" i="19"/>
  <c r="AM5" i="19"/>
  <c r="AJ5" i="19"/>
  <c r="AI5" i="19"/>
  <c r="AH5" i="19"/>
  <c r="AK5" i="19" s="1"/>
  <c r="AP5" i="19" s="1"/>
  <c r="AG5" i="19"/>
  <c r="AC5" i="19"/>
  <c r="Y5" i="19"/>
  <c r="CD5" i="19" s="1"/>
  <c r="U5" i="19"/>
  <c r="P5" i="19"/>
  <c r="Q5" i="19" s="1"/>
  <c r="BZ5" i="19" s="1"/>
  <c r="J5" i="19"/>
  <c r="G5" i="19"/>
  <c r="F5" i="19"/>
  <c r="E5" i="19"/>
  <c r="D5" i="19"/>
  <c r="C5" i="19"/>
  <c r="B5" i="19"/>
  <c r="CM4" i="19"/>
  <c r="CJ4" i="19"/>
  <c r="CI4" i="19"/>
  <c r="CD4" i="19"/>
  <c r="CB4" i="19"/>
  <c r="BY4" i="19"/>
  <c r="BX4" i="19"/>
  <c r="BW4" i="19"/>
  <c r="BO4" i="19"/>
  <c r="BM4" i="19"/>
  <c r="BK4" i="19"/>
  <c r="BJ4" i="19"/>
  <c r="BI4" i="19"/>
  <c r="BH4" i="19"/>
  <c r="BA4" i="19"/>
  <c r="AY4" i="19"/>
  <c r="AW4" i="19"/>
  <c r="AV4" i="19"/>
  <c r="AU4" i="19"/>
  <c r="AX4" i="19" s="1"/>
  <c r="AL4" i="19"/>
  <c r="AK4" i="19"/>
  <c r="AP4" i="19" s="1"/>
  <c r="AJ4" i="19"/>
  <c r="AI4" i="19"/>
  <c r="AH4" i="19"/>
  <c r="AG4" i="19"/>
  <c r="AO4" i="19" s="1"/>
  <c r="AC4" i="19"/>
  <c r="Y4" i="19"/>
  <c r="U4" i="19"/>
  <c r="Q4" i="19"/>
  <c r="BZ4" i="19" s="1"/>
  <c r="P4" i="19"/>
  <c r="J4" i="19"/>
  <c r="G4" i="19"/>
  <c r="F4" i="19"/>
  <c r="E4" i="19"/>
  <c r="D4" i="19"/>
  <c r="C4" i="19"/>
  <c r="B4" i="19"/>
  <c r="CM3" i="19"/>
  <c r="CJ3" i="19"/>
  <c r="CI3" i="19"/>
  <c r="CD3" i="19"/>
  <c r="CC3" i="19"/>
  <c r="CB3" i="19"/>
  <c r="CA3" i="19"/>
  <c r="BY3" i="19"/>
  <c r="BX3" i="19"/>
  <c r="BW3" i="19"/>
  <c r="BO3" i="19"/>
  <c r="BN3" i="19"/>
  <c r="BM3" i="19"/>
  <c r="BL3" i="19"/>
  <c r="BJ3" i="19"/>
  <c r="BI3" i="19"/>
  <c r="BH3" i="19"/>
  <c r="BB3" i="19"/>
  <c r="BA3" i="19"/>
  <c r="AZ3" i="19"/>
  <c r="AX3" i="19"/>
  <c r="CK3" i="19" s="1"/>
  <c r="AW3" i="19"/>
  <c r="AV3" i="19"/>
  <c r="AU3" i="19"/>
  <c r="AN3" i="19"/>
  <c r="AL3" i="19"/>
  <c r="AK3" i="19"/>
  <c r="AP3" i="19" s="1"/>
  <c r="AJ3" i="19"/>
  <c r="AI3" i="19"/>
  <c r="AH3" i="19"/>
  <c r="AG3" i="19"/>
  <c r="AO3" i="19" s="1"/>
  <c r="AC3" i="19"/>
  <c r="Y3" i="19"/>
  <c r="AY3" i="19" s="1"/>
  <c r="U3" i="19"/>
  <c r="Q3" i="19"/>
  <c r="BZ3" i="19" s="1"/>
  <c r="CL3" i="19" s="1"/>
  <c r="P3" i="19"/>
  <c r="BK3" i="19" s="1"/>
  <c r="J3" i="19"/>
  <c r="G3" i="19"/>
  <c r="F3" i="19"/>
  <c r="E3" i="19"/>
  <c r="D3" i="19"/>
  <c r="C3" i="19"/>
  <c r="B3" i="19"/>
  <c r="AJ18" i="7"/>
  <c r="AK18" i="7" s="1"/>
  <c r="AF18" i="7"/>
  <c r="AG18" i="7" s="1"/>
  <c r="AC18" i="7"/>
  <c r="AB18" i="7"/>
  <c r="R18" i="7"/>
  <c r="O18" i="7"/>
  <c r="G18" i="7"/>
  <c r="AK17" i="7"/>
  <c r="AJ17" i="7"/>
  <c r="AG17" i="7"/>
  <c r="AF17" i="7"/>
  <c r="AB17" i="7"/>
  <c r="AC17" i="7" s="1"/>
  <c r="R17" i="7"/>
  <c r="O17" i="7"/>
  <c r="G17" i="7"/>
  <c r="AJ16" i="7"/>
  <c r="AG16" i="7"/>
  <c r="AF16" i="7"/>
  <c r="AB16" i="7"/>
  <c r="AC16" i="7" s="1"/>
  <c r="AK16" i="7" s="1"/>
  <c r="R16" i="7"/>
  <c r="O16" i="7"/>
  <c r="G16" i="7"/>
  <c r="AJ15" i="7"/>
  <c r="AF15" i="7"/>
  <c r="AG15" i="7" s="1"/>
  <c r="AB15" i="7"/>
  <c r="AC15" i="7" s="1"/>
  <c r="R15" i="7"/>
  <c r="O15" i="7"/>
  <c r="G15" i="7"/>
  <c r="AJ14" i="7"/>
  <c r="AG14" i="7"/>
  <c r="AF14" i="7"/>
  <c r="AB14" i="7"/>
  <c r="AC14" i="7" s="1"/>
  <c r="AK14" i="7" s="1"/>
  <c r="R14" i="7"/>
  <c r="O14" i="7"/>
  <c r="G14" i="7"/>
  <c r="AJ13" i="7"/>
  <c r="AG13" i="7"/>
  <c r="AF13" i="7"/>
  <c r="AB13" i="7"/>
  <c r="AC13" i="7" s="1"/>
  <c r="R13" i="7"/>
  <c r="O13" i="7"/>
  <c r="G13" i="7"/>
  <c r="AJ12" i="7"/>
  <c r="AF12" i="7"/>
  <c r="AG12" i="7" s="1"/>
  <c r="AC12" i="7"/>
  <c r="AK12" i="7" s="1"/>
  <c r="AB12" i="7"/>
  <c r="R12" i="7"/>
  <c r="O12" i="7"/>
  <c r="G12" i="7"/>
  <c r="AJ11" i="7"/>
  <c r="AF11" i="7"/>
  <c r="AG11" i="7" s="1"/>
  <c r="AB11" i="7"/>
  <c r="AC11" i="7" s="1"/>
  <c r="AK11" i="7" s="1"/>
  <c r="R11" i="7"/>
  <c r="O11" i="7"/>
  <c r="G11" i="7"/>
  <c r="AJ10" i="7"/>
  <c r="AK10" i="7" s="1"/>
  <c r="AG10" i="7"/>
  <c r="AF10" i="7"/>
  <c r="AC10" i="7"/>
  <c r="AB10" i="7"/>
  <c r="R10" i="7"/>
  <c r="O10" i="7"/>
  <c r="G10" i="7"/>
  <c r="AJ9" i="7"/>
  <c r="AK9" i="7" s="1"/>
  <c r="AF9" i="7"/>
  <c r="AG9" i="7" s="1"/>
  <c r="AB9" i="7"/>
  <c r="AC9" i="7" s="1"/>
  <c r="R9" i="7"/>
  <c r="O9" i="7"/>
  <c r="G9" i="7"/>
  <c r="AJ8" i="7"/>
  <c r="AG8" i="7"/>
  <c r="AF8" i="7"/>
  <c r="AB8" i="7"/>
  <c r="AC8" i="7" s="1"/>
  <c r="R8" i="7"/>
  <c r="O8" i="7"/>
  <c r="G8" i="7"/>
  <c r="AJ7" i="7"/>
  <c r="AF7" i="7"/>
  <c r="AG7" i="7" s="1"/>
  <c r="AB7" i="7"/>
  <c r="AC7" i="7" s="1"/>
  <c r="AK7" i="7" s="1"/>
  <c r="R7" i="7"/>
  <c r="O7" i="7"/>
  <c r="G7" i="7"/>
  <c r="AK6" i="7"/>
  <c r="AJ6" i="7"/>
  <c r="AG6" i="7"/>
  <c r="AF6" i="7"/>
  <c r="AC6" i="7"/>
  <c r="AB6" i="7"/>
  <c r="R6" i="7"/>
  <c r="O6" i="7"/>
  <c r="G6" i="7"/>
  <c r="F598" i="8"/>
  <c r="F597" i="8"/>
  <c r="F596" i="8"/>
  <c r="F595" i="8"/>
  <c r="F594" i="8"/>
  <c r="F593" i="8"/>
  <c r="F592" i="8"/>
  <c r="F591" i="8"/>
  <c r="F590" i="8"/>
  <c r="F589" i="8"/>
  <c r="F588" i="8"/>
  <c r="F587" i="8"/>
  <c r="F586" i="8"/>
  <c r="F585" i="8"/>
  <c r="F584" i="8"/>
  <c r="F583" i="8"/>
  <c r="F582" i="8"/>
  <c r="F581" i="8"/>
  <c r="F580" i="8"/>
  <c r="F579" i="8"/>
  <c r="F578" i="8"/>
  <c r="F577" i="8"/>
  <c r="F568" i="8"/>
  <c r="F567" i="8"/>
  <c r="F566" i="8"/>
  <c r="F563" i="8"/>
  <c r="F560" i="8"/>
  <c r="F559" i="8"/>
  <c r="F558" i="8"/>
  <c r="F557" i="8"/>
  <c r="F556" i="8"/>
  <c r="F555" i="8"/>
  <c r="F554" i="8"/>
  <c r="F553" i="8"/>
  <c r="F552" i="8"/>
  <c r="F551" i="8"/>
  <c r="F550" i="8"/>
  <c r="F549" i="8"/>
  <c r="F548" i="8"/>
  <c r="F547" i="8"/>
  <c r="F546" i="8"/>
  <c r="F543" i="8"/>
  <c r="F542" i="8"/>
  <c r="F541" i="8"/>
  <c r="F540" i="8"/>
  <c r="F539" i="8"/>
  <c r="F538" i="8"/>
  <c r="F537" i="8"/>
  <c r="F536" i="8"/>
  <c r="F535" i="8"/>
  <c r="F534" i="8"/>
  <c r="F532" i="8"/>
  <c r="F531" i="8"/>
  <c r="F530" i="8"/>
  <c r="F529" i="8"/>
  <c r="F528" i="8"/>
  <c r="F527" i="8"/>
  <c r="F526" i="8"/>
  <c r="F525" i="8"/>
  <c r="F524" i="8"/>
  <c r="F523" i="8"/>
  <c r="F522" i="8"/>
  <c r="F521" i="8"/>
  <c r="F520" i="8"/>
  <c r="F518" i="8"/>
  <c r="F517" i="8"/>
  <c r="F516" i="8"/>
  <c r="F515" i="8"/>
  <c r="F514" i="8"/>
  <c r="F513" i="8"/>
  <c r="F512" i="8"/>
  <c r="F511" i="8"/>
  <c r="F510" i="8"/>
  <c r="F509" i="8"/>
  <c r="F508" i="8"/>
  <c r="F507" i="8"/>
  <c r="F506" i="8"/>
  <c r="F505" i="8"/>
  <c r="F504" i="8"/>
  <c r="F503" i="8"/>
  <c r="F502" i="8"/>
  <c r="F501" i="8"/>
  <c r="F500" i="8"/>
  <c r="F499" i="8"/>
  <c r="F498" i="8"/>
  <c r="F497" i="8"/>
  <c r="F496" i="8"/>
  <c r="F495" i="8"/>
  <c r="F494" i="8"/>
  <c r="F493" i="8"/>
  <c r="F492" i="8"/>
  <c r="F491" i="8"/>
  <c r="F490" i="8"/>
  <c r="F489" i="8"/>
  <c r="F488" i="8"/>
  <c r="F487" i="8"/>
  <c r="F486" i="8"/>
  <c r="F485" i="8"/>
  <c r="F484" i="8"/>
  <c r="F483" i="8"/>
  <c r="F482" i="8"/>
  <c r="F481" i="8"/>
  <c r="F480" i="8"/>
  <c r="F479" i="8"/>
  <c r="F478" i="8"/>
  <c r="F477" i="8"/>
  <c r="F476" i="8"/>
  <c r="F475" i="8"/>
  <c r="F474" i="8"/>
  <c r="F473" i="8"/>
  <c r="F472" i="8"/>
  <c r="F471" i="8"/>
  <c r="F470" i="8"/>
  <c r="F469" i="8"/>
  <c r="F468" i="8"/>
  <c r="F467" i="8"/>
  <c r="F466" i="8"/>
  <c r="F465" i="8"/>
  <c r="F464" i="8"/>
  <c r="F463" i="8"/>
  <c r="F462" i="8"/>
  <c r="F461" i="8"/>
  <c r="F460" i="8"/>
  <c r="F459" i="8"/>
  <c r="F458" i="8"/>
  <c r="F457" i="8"/>
  <c r="F456" i="8"/>
  <c r="F455" i="8"/>
  <c r="F454" i="8"/>
  <c r="F453" i="8"/>
  <c r="F452" i="8"/>
  <c r="F433" i="8"/>
  <c r="F432" i="8"/>
  <c r="F431" i="8"/>
  <c r="F430" i="8"/>
  <c r="F429" i="8"/>
  <c r="F428" i="8"/>
  <c r="F427" i="8"/>
  <c r="F426" i="8"/>
  <c r="F425" i="8"/>
  <c r="F424" i="8"/>
  <c r="F423" i="8"/>
  <c r="F422" i="8"/>
  <c r="F421" i="8"/>
  <c r="F420" i="8"/>
  <c r="F419" i="8"/>
  <c r="F418" i="8"/>
  <c r="F417" i="8"/>
  <c r="F412" i="8"/>
  <c r="F411" i="8"/>
  <c r="F410" i="8"/>
  <c r="F409" i="8"/>
  <c r="F408" i="8"/>
  <c r="F407" i="8"/>
  <c r="F406" i="8"/>
  <c r="F405" i="8"/>
  <c r="F404" i="8"/>
  <c r="F403" i="8"/>
  <c r="F402" i="8"/>
  <c r="F401" i="8"/>
  <c r="F400" i="8"/>
  <c r="F399" i="8"/>
  <c r="F398" i="8"/>
  <c r="F397" i="8"/>
  <c r="F396" i="8"/>
  <c r="F395" i="8"/>
  <c r="F394" i="8"/>
  <c r="F393" i="8"/>
  <c r="F392" i="8"/>
  <c r="F391" i="8"/>
  <c r="F390" i="8"/>
  <c r="F389" i="8"/>
  <c r="F388" i="8"/>
  <c r="F387" i="8"/>
  <c r="F386" i="8"/>
  <c r="F385" i="8"/>
  <c r="F384" i="8"/>
  <c r="F383" i="8"/>
  <c r="F382" i="8"/>
  <c r="F381" i="8"/>
  <c r="F380" i="8"/>
  <c r="F379" i="8"/>
  <c r="F378" i="8"/>
  <c r="F375" i="8"/>
  <c r="F374" i="8"/>
  <c r="F373" i="8"/>
  <c r="F372" i="8"/>
  <c r="F371" i="8"/>
  <c r="F370" i="8"/>
  <c r="F368" i="8"/>
  <c r="F367" i="8"/>
  <c r="F366" i="8"/>
  <c r="F365" i="8"/>
  <c r="F364" i="8"/>
  <c r="F363" i="8"/>
  <c r="F362" i="8"/>
  <c r="F361" i="8"/>
  <c r="F360" i="8"/>
  <c r="F359" i="8"/>
  <c r="F358" i="8"/>
  <c r="F357" i="8"/>
  <c r="F356" i="8"/>
  <c r="F355" i="8"/>
  <c r="F354" i="8"/>
  <c r="F353" i="8"/>
  <c r="F352" i="8"/>
  <c r="F351" i="8"/>
  <c r="F350" i="8"/>
  <c r="F349" i="8"/>
  <c r="F348" i="8"/>
  <c r="F347" i="8"/>
  <c r="F346" i="8"/>
  <c r="F345" i="8"/>
  <c r="F344" i="8"/>
  <c r="F343" i="8"/>
  <c r="F342" i="8"/>
  <c r="F341" i="8"/>
  <c r="F340" i="8"/>
  <c r="F339" i="8"/>
  <c r="F338" i="8"/>
  <c r="F337" i="8"/>
  <c r="F336" i="8"/>
  <c r="F335" i="8"/>
  <c r="F334" i="8"/>
  <c r="F333" i="8"/>
  <c r="F330" i="8"/>
  <c r="F329" i="8"/>
  <c r="F328" i="8"/>
  <c r="F327" i="8"/>
  <c r="F324" i="8"/>
  <c r="F323" i="8"/>
  <c r="F322" i="8"/>
  <c r="F321" i="8"/>
  <c r="F320" i="8"/>
  <c r="F319" i="8"/>
  <c r="F318" i="8"/>
  <c r="F317" i="8"/>
  <c r="F316" i="8"/>
  <c r="L30" i="9"/>
  <c r="L29" i="9"/>
  <c r="L28" i="9"/>
  <c r="L27" i="9"/>
  <c r="L26" i="9"/>
  <c r="L25" i="9"/>
  <c r="L24" i="9"/>
  <c r="L23" i="9"/>
  <c r="L22" i="9"/>
  <c r="L21" i="9"/>
  <c r="L20" i="9"/>
  <c r="L19" i="9"/>
  <c r="L18" i="9"/>
  <c r="L17" i="9"/>
  <c r="L16" i="9"/>
  <c r="L15" i="9"/>
  <c r="L14" i="9"/>
  <c r="L13" i="9"/>
  <c r="L12" i="9"/>
  <c r="L11" i="9"/>
  <c r="L10" i="9"/>
  <c r="L9" i="9"/>
  <c r="L8" i="9"/>
  <c r="L7" i="9"/>
  <c r="L6" i="9"/>
  <c r="L5" i="9"/>
  <c r="F116" i="11"/>
  <c r="F115" i="11"/>
  <c r="F114" i="11"/>
  <c r="F113" i="11"/>
  <c r="F112" i="11"/>
  <c r="F111" i="11"/>
  <c r="F110" i="11"/>
  <c r="F109" i="11"/>
  <c r="F108" i="11"/>
  <c r="F107" i="11"/>
  <c r="F106" i="11"/>
  <c r="F105" i="11"/>
  <c r="F104" i="11"/>
  <c r="F103" i="11"/>
  <c r="F102" i="11"/>
  <c r="F101" i="11"/>
  <c r="F100" i="11"/>
  <c r="F99" i="11"/>
  <c r="F98" i="11"/>
  <c r="F97" i="11"/>
  <c r="F96" i="11"/>
  <c r="F95" i="11"/>
  <c r="F94" i="11"/>
  <c r="F93" i="11"/>
  <c r="F92" i="11"/>
  <c r="F91" i="11"/>
  <c r="F2875" i="1"/>
  <c r="F2874" i="1"/>
  <c r="F2873" i="1"/>
  <c r="F2872" i="1"/>
  <c r="F2871" i="1"/>
  <c r="F2870" i="1"/>
  <c r="F2869" i="1"/>
  <c r="F2868" i="1"/>
  <c r="F2867" i="1"/>
  <c r="F2866" i="1"/>
  <c r="F2865" i="1"/>
  <c r="F2864" i="1"/>
  <c r="F2863" i="1"/>
  <c r="F2862" i="1"/>
  <c r="F2861" i="1"/>
  <c r="F2860" i="1"/>
  <c r="F2859" i="1"/>
  <c r="F2858" i="1"/>
  <c r="F2857" i="1"/>
  <c r="F2856" i="1"/>
  <c r="F2855" i="1"/>
  <c r="F2854" i="1"/>
  <c r="F2853" i="1"/>
  <c r="F2852" i="1"/>
  <c r="F2851" i="1"/>
  <c r="F2850" i="1"/>
  <c r="L2339" i="1"/>
  <c r="L2338" i="1"/>
  <c r="L2337" i="1"/>
  <c r="L2336" i="1"/>
  <c r="L2335" i="1"/>
  <c r="L2334" i="1"/>
  <c r="L2333" i="1"/>
  <c r="L2332" i="1"/>
  <c r="L2331" i="1"/>
  <c r="L2330" i="1"/>
  <c r="L2329" i="1"/>
  <c r="L2328" i="1"/>
  <c r="L2327" i="1"/>
  <c r="L2326" i="1"/>
  <c r="L2325" i="1"/>
  <c r="L2324" i="1"/>
  <c r="L2323" i="1"/>
  <c r="L2322" i="1"/>
  <c r="L2321" i="1"/>
  <c r="L2320" i="1"/>
  <c r="L2319" i="1"/>
  <c r="L2318" i="1"/>
  <c r="L2317" i="1"/>
  <c r="L2316" i="1"/>
  <c r="L2315" i="1"/>
  <c r="L2314" i="1"/>
  <c r="F2313" i="1"/>
  <c r="F2312" i="1"/>
  <c r="F2311" i="1"/>
  <c r="F2310" i="1"/>
  <c r="F2309" i="1"/>
  <c r="F2308" i="1"/>
  <c r="F2307" i="1"/>
  <c r="F2306" i="1"/>
  <c r="F2305" i="1"/>
  <c r="F2304" i="1"/>
  <c r="F2303" i="1"/>
  <c r="F2302" i="1"/>
  <c r="F2301" i="1"/>
  <c r="F2300" i="1"/>
  <c r="F2299" i="1"/>
  <c r="F2298" i="1"/>
  <c r="F2297" i="1"/>
  <c r="F2296" i="1"/>
  <c r="F2295" i="1"/>
  <c r="F2294" i="1"/>
  <c r="F2293" i="1"/>
  <c r="F2292" i="1"/>
  <c r="F2283" i="1"/>
  <c r="F2282" i="1"/>
  <c r="F2281" i="1"/>
  <c r="F2278" i="1"/>
  <c r="F2275" i="1"/>
  <c r="F2274" i="1"/>
  <c r="F2273" i="1"/>
  <c r="F2272" i="1"/>
  <c r="F2271" i="1"/>
  <c r="F2270" i="1"/>
  <c r="F2269" i="1"/>
  <c r="F2268" i="1"/>
  <c r="F2267" i="1"/>
  <c r="F2266" i="1"/>
  <c r="F2265" i="1"/>
  <c r="F2264" i="1"/>
  <c r="F2263" i="1"/>
  <c r="F2262" i="1"/>
  <c r="F2261" i="1"/>
  <c r="F2258" i="1"/>
  <c r="F2257" i="1"/>
  <c r="F2256" i="1"/>
  <c r="F2255" i="1"/>
  <c r="F2254" i="1"/>
  <c r="F2253" i="1"/>
  <c r="F2252" i="1"/>
  <c r="F2251" i="1"/>
  <c r="F2250" i="1"/>
  <c r="F2249" i="1"/>
  <c r="F2247" i="1"/>
  <c r="F2246" i="1"/>
  <c r="F2245" i="1"/>
  <c r="F2244" i="1"/>
  <c r="F2243" i="1"/>
  <c r="F2242" i="1"/>
  <c r="F2241" i="1"/>
  <c r="F2240" i="1"/>
  <c r="F2239" i="1"/>
  <c r="F2238" i="1"/>
  <c r="F2237" i="1"/>
  <c r="F2236" i="1"/>
  <c r="F2235" i="1"/>
  <c r="F2233" i="1"/>
  <c r="F2232" i="1"/>
  <c r="F2231" i="1"/>
  <c r="F2230" i="1"/>
  <c r="F2229" i="1"/>
  <c r="F2228" i="1"/>
  <c r="F2227" i="1"/>
  <c r="F2226" i="1"/>
  <c r="F2225" i="1"/>
  <c r="F2224" i="1"/>
  <c r="F2223" i="1"/>
  <c r="F2222" i="1"/>
  <c r="F2221" i="1"/>
  <c r="F2220" i="1"/>
  <c r="F2219" i="1"/>
  <c r="F2218" i="1"/>
  <c r="F2217" i="1"/>
  <c r="F2216" i="1"/>
  <c r="F2215" i="1"/>
  <c r="F2214" i="1"/>
  <c r="F2213" i="1"/>
  <c r="F2212" i="1"/>
  <c r="F2211" i="1"/>
  <c r="F2210" i="1"/>
  <c r="F2209" i="1"/>
  <c r="F2208" i="1"/>
  <c r="F2207" i="1"/>
  <c r="F2206" i="1"/>
  <c r="F2205" i="1"/>
  <c r="F2204" i="1"/>
  <c r="F2203" i="1"/>
  <c r="F2202" i="1"/>
  <c r="F2201" i="1"/>
  <c r="F2200" i="1"/>
  <c r="F2199" i="1"/>
  <c r="F2198" i="1"/>
  <c r="F2197" i="1"/>
  <c r="F2196" i="1"/>
  <c r="F2195" i="1"/>
  <c r="F2194" i="1"/>
  <c r="F2193" i="1"/>
  <c r="F2192" i="1"/>
  <c r="F2191" i="1"/>
  <c r="F2190" i="1"/>
  <c r="F2189" i="1"/>
  <c r="F2188" i="1"/>
  <c r="F2187" i="1"/>
  <c r="F2186" i="1"/>
  <c r="F2185" i="1"/>
  <c r="F2184" i="1"/>
  <c r="F2183" i="1"/>
  <c r="F2182" i="1"/>
  <c r="F2181" i="1"/>
  <c r="F2180" i="1"/>
  <c r="F2179" i="1"/>
  <c r="F2178" i="1"/>
  <c r="F2177" i="1"/>
  <c r="F2176" i="1"/>
  <c r="F2175" i="1"/>
  <c r="F2174" i="1"/>
  <c r="F2173" i="1"/>
  <c r="F2172" i="1"/>
  <c r="F2171" i="1"/>
  <c r="F2170" i="1"/>
  <c r="F2169" i="1"/>
  <c r="F2168" i="1"/>
  <c r="F2167" i="1"/>
  <c r="F2148" i="1"/>
  <c r="F2147" i="1"/>
  <c r="F2146" i="1"/>
  <c r="F2145" i="1"/>
  <c r="F2144" i="1"/>
  <c r="F2143" i="1"/>
  <c r="F2142" i="1"/>
  <c r="F2141" i="1"/>
  <c r="F2140" i="1"/>
  <c r="F2139" i="1"/>
  <c r="F2138" i="1"/>
  <c r="F2137" i="1"/>
  <c r="F2136" i="1"/>
  <c r="F2135" i="1"/>
  <c r="F2134" i="1"/>
  <c r="F2133" i="1"/>
  <c r="F2132" i="1"/>
  <c r="F2127" i="1"/>
  <c r="F2126" i="1"/>
  <c r="F2125" i="1"/>
  <c r="F2124" i="1"/>
  <c r="F2123" i="1"/>
  <c r="F2122" i="1"/>
  <c r="F2121" i="1"/>
  <c r="F2120" i="1"/>
  <c r="F2119" i="1"/>
  <c r="F2118" i="1"/>
  <c r="F2117" i="1"/>
  <c r="F2116" i="1"/>
  <c r="F2115" i="1"/>
  <c r="F2114" i="1"/>
  <c r="F2113" i="1"/>
  <c r="F2112" i="1"/>
  <c r="F2111" i="1"/>
  <c r="F2110" i="1"/>
  <c r="F2109" i="1"/>
  <c r="F2108" i="1"/>
  <c r="F2107" i="1"/>
  <c r="F2106" i="1"/>
  <c r="F2105" i="1"/>
  <c r="F2104" i="1"/>
  <c r="F2103" i="1"/>
  <c r="F2102" i="1"/>
  <c r="F2101" i="1"/>
  <c r="F2100" i="1"/>
  <c r="F2099" i="1"/>
  <c r="F2098" i="1"/>
  <c r="F2097" i="1"/>
  <c r="F2096" i="1"/>
  <c r="F2095" i="1"/>
  <c r="F2094" i="1"/>
  <c r="F2093" i="1"/>
  <c r="F2090" i="1"/>
  <c r="F2089" i="1"/>
  <c r="F2088" i="1"/>
  <c r="F2087" i="1"/>
  <c r="F2086" i="1"/>
  <c r="F2085" i="1"/>
  <c r="F2083" i="1"/>
  <c r="F2082" i="1"/>
  <c r="F2081" i="1"/>
  <c r="F2080" i="1"/>
  <c r="F2079" i="1"/>
  <c r="F2078" i="1"/>
  <c r="F2077" i="1"/>
  <c r="F2076" i="1"/>
  <c r="F2075" i="1"/>
  <c r="F2074" i="1"/>
  <c r="F2073" i="1"/>
  <c r="F2072" i="1"/>
  <c r="F2071" i="1"/>
  <c r="F2070" i="1"/>
  <c r="F2069" i="1"/>
  <c r="F2068" i="1"/>
  <c r="F2067" i="1"/>
  <c r="F2066" i="1"/>
  <c r="F2065" i="1"/>
  <c r="F2064" i="1"/>
  <c r="F2063" i="1"/>
  <c r="F2062" i="1"/>
  <c r="F2061" i="1"/>
  <c r="F2060" i="1"/>
  <c r="F2059" i="1"/>
  <c r="F2058" i="1"/>
  <c r="F2057" i="1"/>
  <c r="F2056" i="1"/>
  <c r="F2055" i="1"/>
  <c r="F2054" i="1"/>
  <c r="F2053" i="1"/>
  <c r="F2052" i="1"/>
  <c r="F2051" i="1"/>
  <c r="F2050" i="1"/>
  <c r="F2049" i="1"/>
  <c r="F2048" i="1"/>
  <c r="F2045" i="1"/>
  <c r="F2044" i="1"/>
  <c r="F2043" i="1"/>
  <c r="F2042" i="1"/>
  <c r="F2039" i="1"/>
  <c r="F2038" i="1"/>
  <c r="F2037" i="1"/>
  <c r="F2036" i="1"/>
  <c r="F2035" i="1"/>
  <c r="F2034" i="1"/>
  <c r="F2033" i="1"/>
  <c r="F2032" i="1"/>
  <c r="F2031" i="1"/>
  <c r="F977" i="1"/>
  <c r="F976" i="1"/>
  <c r="F975" i="1"/>
  <c r="F974" i="1"/>
  <c r="F973" i="1"/>
  <c r="F972" i="1"/>
  <c r="F971" i="1"/>
  <c r="F970" i="1"/>
  <c r="F969" i="1"/>
  <c r="F968" i="1"/>
  <c r="F967" i="1"/>
  <c r="F966" i="1"/>
  <c r="F965" i="1"/>
  <c r="F964" i="1"/>
  <c r="F963" i="1"/>
  <c r="F962" i="1"/>
  <c r="F961" i="1"/>
  <c r="F960" i="1"/>
  <c r="F959" i="1"/>
  <c r="F958" i="1"/>
  <c r="F957" i="1"/>
  <c r="F956" i="1"/>
  <c r="F955" i="1"/>
  <c r="F954" i="1"/>
  <c r="F953" i="1"/>
  <c r="F952" i="1"/>
  <c r="F951" i="1"/>
  <c r="F950" i="1"/>
  <c r="F949" i="1"/>
  <c r="F948" i="1"/>
  <c r="F947" i="1"/>
  <c r="F946" i="1"/>
  <c r="F945" i="1"/>
  <c r="F944" i="1"/>
  <c r="F943" i="1"/>
  <c r="F942" i="1"/>
  <c r="F941" i="1"/>
  <c r="F940" i="1"/>
  <c r="F939" i="1"/>
  <c r="F938" i="1"/>
  <c r="F937" i="1"/>
  <c r="F936" i="1"/>
  <c r="F935" i="1"/>
  <c r="F934" i="1"/>
  <c r="F933" i="1"/>
  <c r="F932" i="1"/>
  <c r="F931" i="1"/>
  <c r="F930" i="1"/>
  <c r="F929" i="1"/>
  <c r="F928" i="1"/>
  <c r="F927" i="1"/>
  <c r="F926" i="1"/>
  <c r="F925" i="1"/>
  <c r="F924" i="1"/>
  <c r="F923" i="1"/>
  <c r="F922" i="1"/>
  <c r="F921" i="1"/>
  <c r="F920" i="1"/>
  <c r="F919" i="1"/>
  <c r="F918" i="1"/>
  <c r="F917" i="1"/>
  <c r="F916" i="1"/>
  <c r="F915" i="1"/>
  <c r="F914" i="1"/>
  <c r="F913" i="1"/>
  <c r="F912" i="1"/>
  <c r="F911" i="1"/>
  <c r="F910" i="1"/>
  <c r="F909" i="1"/>
  <c r="F908" i="1"/>
  <c r="F907" i="1"/>
  <c r="F906" i="1"/>
  <c r="F905" i="1"/>
  <c r="F904" i="1"/>
  <c r="F903" i="1"/>
  <c r="F902" i="1"/>
  <c r="F901" i="1"/>
  <c r="F900" i="1"/>
  <c r="F899" i="1"/>
  <c r="F898" i="1"/>
  <c r="F897" i="1"/>
  <c r="F896" i="1"/>
  <c r="F895" i="1"/>
  <c r="F894" i="1"/>
  <c r="F893" i="1"/>
  <c r="F892" i="1"/>
  <c r="F891" i="1"/>
  <c r="F890" i="1"/>
  <c r="F889" i="1"/>
  <c r="F888" i="1"/>
  <c r="F887" i="1"/>
  <c r="F886" i="1"/>
  <c r="F885" i="1"/>
  <c r="F884" i="1"/>
  <c r="F883" i="1"/>
  <c r="F882" i="1"/>
  <c r="F881" i="1"/>
  <c r="F880" i="1"/>
  <c r="F879" i="1"/>
  <c r="F878" i="1"/>
  <c r="F877" i="1"/>
  <c r="F876" i="1"/>
  <c r="F875" i="1"/>
  <c r="F874" i="1"/>
  <c r="F873" i="1"/>
  <c r="F872" i="1"/>
  <c r="F871" i="1"/>
  <c r="F870" i="1"/>
  <c r="F869" i="1"/>
  <c r="F868" i="1"/>
  <c r="F867" i="1"/>
  <c r="F866" i="1"/>
  <c r="F865" i="1"/>
  <c r="F864" i="1"/>
  <c r="F863" i="1"/>
  <c r="F862" i="1"/>
  <c r="F510" i="1"/>
  <c r="F506" i="1"/>
  <c r="F505" i="1"/>
  <c r="F499" i="1"/>
  <c r="F498" i="1"/>
  <c r="F497" i="1"/>
  <c r="F493" i="1"/>
  <c r="F492" i="1"/>
  <c r="F491" i="1"/>
  <c r="F489" i="1"/>
  <c r="F488" i="1"/>
  <c r="F487" i="1"/>
  <c r="F486" i="1"/>
  <c r="F485" i="1"/>
  <c r="F484" i="1"/>
  <c r="CK4" i="19" l="1"/>
  <c r="BC4" i="19"/>
  <c r="CE5" i="19"/>
  <c r="CL5" i="19"/>
  <c r="AK15" i="7"/>
  <c r="AK8" i="7"/>
  <c r="BC11" i="19"/>
  <c r="CK11" i="19"/>
  <c r="CL4" i="19"/>
  <c r="CE4" i="19"/>
  <c r="CL7" i="19"/>
  <c r="CE7" i="19"/>
  <c r="CL6" i="19"/>
  <c r="CE6" i="19"/>
  <c r="CB10" i="19"/>
  <c r="BX20" i="19"/>
  <c r="BV20" i="19"/>
  <c r="CK22" i="19"/>
  <c r="BC22" i="19"/>
  <c r="CK24" i="19"/>
  <c r="BC24" i="19"/>
  <c r="CA4" i="19"/>
  <c r="BL4" i="19"/>
  <c r="AZ4" i="19"/>
  <c r="AN4" i="19"/>
  <c r="CC4" i="19"/>
  <c r="BN4" i="19"/>
  <c r="BB4" i="19"/>
  <c r="AM4" i="19"/>
  <c r="CB6" i="19"/>
  <c r="AL7" i="19"/>
  <c r="AY8" i="19"/>
  <c r="BL10" i="19"/>
  <c r="CK13" i="19"/>
  <c r="BC13" i="19"/>
  <c r="CK15" i="19"/>
  <c r="BC15" i="19"/>
  <c r="CK18" i="19"/>
  <c r="BC18" i="19"/>
  <c r="CD19" i="19"/>
  <c r="BC20" i="19"/>
  <c r="CK20" i="19"/>
  <c r="CL27" i="19"/>
  <c r="CE27" i="19"/>
  <c r="CE3" i="19"/>
  <c r="AL5" i="19"/>
  <c r="CA5" i="19"/>
  <c r="AY6" i="19"/>
  <c r="BM6" i="19"/>
  <c r="CC6" i="19"/>
  <c r="CC7" i="19"/>
  <c r="BN7" i="19"/>
  <c r="BB7" i="19"/>
  <c r="CB7" i="19"/>
  <c r="BM7" i="19"/>
  <c r="BA7" i="19"/>
  <c r="CD7" i="19"/>
  <c r="AM7" i="19"/>
  <c r="BO7" i="19"/>
  <c r="CK10" i="19"/>
  <c r="BC10" i="19"/>
  <c r="CA10" i="19"/>
  <c r="BX16" i="19"/>
  <c r="BV16" i="19"/>
  <c r="CB20" i="19"/>
  <c r="BC23" i="19"/>
  <c r="CK23" i="19"/>
  <c r="BC26" i="19"/>
  <c r="CK26" i="19"/>
  <c r="AN5" i="19"/>
  <c r="AZ5" i="19"/>
  <c r="BM5" i="19"/>
  <c r="CC5" i="19"/>
  <c r="AM6" i="19"/>
  <c r="BB6" i="19"/>
  <c r="CD8" i="19"/>
  <c r="AL8" i="19"/>
  <c r="AO8" i="19"/>
  <c r="BB8" i="19"/>
  <c r="BM8" i="19"/>
  <c r="CC8" i="19"/>
  <c r="AL10" i="19"/>
  <c r="BC16" i="19"/>
  <c r="CK16" i="19"/>
  <c r="CK19" i="19"/>
  <c r="BC19" i="19"/>
  <c r="BZ24" i="19"/>
  <c r="CD24" i="19"/>
  <c r="CK7" i="19"/>
  <c r="AL6" i="19"/>
  <c r="CA6" i="19"/>
  <c r="BL6" i="19"/>
  <c r="AZ6" i="19"/>
  <c r="AN6" i="19"/>
  <c r="BC6" i="19"/>
  <c r="AX9" i="19"/>
  <c r="BN10" i="19"/>
  <c r="BB10" i="19"/>
  <c r="BM10" i="19"/>
  <c r="BA10" i="19"/>
  <c r="BO10" i="19"/>
  <c r="AM10" i="19"/>
  <c r="BV10" i="19"/>
  <c r="CL19" i="19"/>
  <c r="CE19" i="19"/>
  <c r="BX31" i="19"/>
  <c r="CB31" i="19"/>
  <c r="BV31" i="19"/>
  <c r="AK13" i="7"/>
  <c r="BC3" i="19"/>
  <c r="BB5" i="19"/>
  <c r="BL7" i="19"/>
  <c r="BO8" i="19"/>
  <c r="AN10" i="19"/>
  <c r="CK12" i="19"/>
  <c r="BC12" i="19"/>
  <c r="BC14" i="19"/>
  <c r="CK14" i="19"/>
  <c r="CK17" i="19"/>
  <c r="AX25" i="19"/>
  <c r="CK29" i="19"/>
  <c r="BC29" i="19"/>
  <c r="BX25" i="19"/>
  <c r="CB25" i="19"/>
  <c r="CK5" i="19"/>
  <c r="AY7" i="19"/>
  <c r="CL8" i="19"/>
  <c r="CC10" i="19"/>
  <c r="BL11" i="19"/>
  <c r="BA11" i="19"/>
  <c r="AZ11" i="19"/>
  <c r="AN11" i="19"/>
  <c r="BN11" i="19"/>
  <c r="BM11" i="19"/>
  <c r="BB11" i="19"/>
  <c r="AM11" i="19"/>
  <c r="CD12" i="19"/>
  <c r="BZ12" i="19"/>
  <c r="CL15" i="19"/>
  <c r="CE15" i="19"/>
  <c r="CD22" i="19"/>
  <c r="BZ22" i="19"/>
  <c r="CE28" i="19"/>
  <c r="CL28" i="19"/>
  <c r="AM3" i="19"/>
  <c r="AN9" i="19"/>
  <c r="AZ9" i="19"/>
  <c r="BL9" i="19"/>
  <c r="CA9" i="19"/>
  <c r="BX11" i="19"/>
  <c r="AN12" i="19"/>
  <c r="AZ12" i="19"/>
  <c r="BL12" i="19"/>
  <c r="BW12" i="19"/>
  <c r="AM13" i="19"/>
  <c r="BV13" i="19"/>
  <c r="AL14" i="19"/>
  <c r="BV14" i="19"/>
  <c r="AL15" i="19"/>
  <c r="BB17" i="19"/>
  <c r="BM17" i="19"/>
  <c r="BX17" i="19"/>
  <c r="AN18" i="19"/>
  <c r="AZ18" i="19"/>
  <c r="BV18" i="19"/>
  <c r="AL19" i="19"/>
  <c r="BB21" i="19"/>
  <c r="BM21" i="19"/>
  <c r="BX21" i="19"/>
  <c r="AN22" i="19"/>
  <c r="AZ22" i="19"/>
  <c r="BL22" i="19"/>
  <c r="BW22" i="19"/>
  <c r="AM23" i="19"/>
  <c r="BV23" i="19"/>
  <c r="BW24" i="19"/>
  <c r="CA25" i="19"/>
  <c r="BK26" i="19"/>
  <c r="CB26" i="19"/>
  <c r="AN27" i="19"/>
  <c r="BA27" i="19"/>
  <c r="BM27" i="19"/>
  <c r="CA27" i="19"/>
  <c r="AY28" i="19"/>
  <c r="BL28" i="19"/>
  <c r="BK30" i="19"/>
  <c r="CB30" i="19"/>
  <c r="BC46" i="19"/>
  <c r="CK46" i="19"/>
  <c r="BA12" i="19"/>
  <c r="BM12" i="19"/>
  <c r="BX12" i="19"/>
  <c r="BW13" i="19"/>
  <c r="AM14" i="19"/>
  <c r="AY14" i="19"/>
  <c r="BL14" i="19"/>
  <c r="BW14" i="19"/>
  <c r="AM15" i="19"/>
  <c r="AY15" i="19"/>
  <c r="BN17" i="19"/>
  <c r="BY17" i="19"/>
  <c r="BA18" i="19"/>
  <c r="BL18" i="19"/>
  <c r="BW18" i="19"/>
  <c r="AM19" i="19"/>
  <c r="BN21" i="19"/>
  <c r="BY21" i="19"/>
  <c r="BA22" i="19"/>
  <c r="BM22" i="19"/>
  <c r="BX22" i="19"/>
  <c r="BW23" i="19"/>
  <c r="BX24" i="19"/>
  <c r="BB27" i="19"/>
  <c r="BN27" i="19"/>
  <c r="CB27" i="19"/>
  <c r="BA28" i="19"/>
  <c r="CK48" i="19"/>
  <c r="BC48" i="19"/>
  <c r="CA11" i="19"/>
  <c r="AM16" i="19"/>
  <c r="AY16" i="19"/>
  <c r="CC16" i="19"/>
  <c r="CA17" i="19"/>
  <c r="AM20" i="19"/>
  <c r="AY20" i="19"/>
  <c r="CC20" i="19"/>
  <c r="CA21" i="19"/>
  <c r="AL26" i="19"/>
  <c r="AY26" i="19"/>
  <c r="AX27" i="19"/>
  <c r="AZ28" i="19"/>
  <c r="AN28" i="19"/>
  <c r="AL28" i="19"/>
  <c r="BC28" i="19"/>
  <c r="CA28" i="19"/>
  <c r="CL29" i="19"/>
  <c r="CE29" i="19"/>
  <c r="BC33" i="19"/>
  <c r="CK33" i="19"/>
  <c r="BB14" i="19"/>
  <c r="BB15" i="19"/>
  <c r="AN16" i="19"/>
  <c r="AZ16" i="19"/>
  <c r="AL17" i="19"/>
  <c r="AN20" i="19"/>
  <c r="AZ20" i="19"/>
  <c r="AL21" i="19"/>
  <c r="CA22" i="19"/>
  <c r="BV25" i="19"/>
  <c r="AZ26" i="19"/>
  <c r="AN26" i="19"/>
  <c r="AM26" i="19"/>
  <c r="BA26" i="19"/>
  <c r="BM26" i="19"/>
  <c r="BY26" i="19"/>
  <c r="AX30" i="19"/>
  <c r="CA30" i="19"/>
  <c r="BW30" i="19"/>
  <c r="BV30" i="19"/>
  <c r="CE37" i="19"/>
  <c r="CL37" i="19"/>
  <c r="CB12" i="19"/>
  <c r="BA16" i="19"/>
  <c r="BL16" i="19"/>
  <c r="AM17" i="19"/>
  <c r="AY17" i="19"/>
  <c r="BA20" i="19"/>
  <c r="BL20" i="19"/>
  <c r="AM21" i="19"/>
  <c r="AY21" i="19"/>
  <c r="CD35" i="19"/>
  <c r="BZ35" i="19"/>
  <c r="BC36" i="19"/>
  <c r="CK36" i="19"/>
  <c r="CD44" i="19"/>
  <c r="BZ44" i="19"/>
  <c r="CK45" i="19"/>
  <c r="BC45" i="19"/>
  <c r="AL9" i="19"/>
  <c r="BV11" i="19"/>
  <c r="BB16" i="19"/>
  <c r="BM16" i="19"/>
  <c r="AN17" i="19"/>
  <c r="AZ17" i="19"/>
  <c r="BV17" i="19"/>
  <c r="AL18" i="19"/>
  <c r="BB20" i="19"/>
  <c r="BM20" i="19"/>
  <c r="AN21" i="19"/>
  <c r="AZ21" i="19"/>
  <c r="BV21" i="19"/>
  <c r="BM25" i="19"/>
  <c r="BB25" i="19"/>
  <c r="AM25" i="19"/>
  <c r="AZ25" i="19"/>
  <c r="BL25" i="19"/>
  <c r="BO26" i="19"/>
  <c r="CA26" i="19"/>
  <c r="CC28" i="19"/>
  <c r="CK35" i="19"/>
  <c r="BC35" i="19"/>
  <c r="CK38" i="19"/>
  <c r="BC38" i="19"/>
  <c r="CK49" i="19"/>
  <c r="BC49" i="19"/>
  <c r="AM9" i="19"/>
  <c r="AM12" i="19"/>
  <c r="BA17" i="19"/>
  <c r="AM18" i="19"/>
  <c r="BA21" i="19"/>
  <c r="AM22" i="19"/>
  <c r="AN24" i="19"/>
  <c r="AN25" i="19"/>
  <c r="BA25" i="19"/>
  <c r="BN25" i="19"/>
  <c r="BV26" i="19"/>
  <c r="AM27" i="19"/>
  <c r="AZ27" i="19"/>
  <c r="BL27" i="19"/>
  <c r="BW28" i="19"/>
  <c r="AK29" i="19"/>
  <c r="AP29" i="19" s="1"/>
  <c r="AX31" i="19"/>
  <c r="CK32" i="19"/>
  <c r="BC32" i="19"/>
  <c r="BC41" i="19"/>
  <c r="CK41" i="19"/>
  <c r="BL32" i="19"/>
  <c r="BA32" i="19"/>
  <c r="AN32" i="19"/>
  <c r="BB32" i="19"/>
  <c r="BN32" i="19"/>
  <c r="AN34" i="19"/>
  <c r="BA34" i="19"/>
  <c r="BM34" i="19"/>
  <c r="AK35" i="19"/>
  <c r="AP35" i="19" s="1"/>
  <c r="CB36" i="19"/>
  <c r="BV38" i="19"/>
  <c r="AL39" i="19"/>
  <c r="BO39" i="19"/>
  <c r="AN39" i="19"/>
  <c r="BA39" i="19"/>
  <c r="BN39" i="19"/>
  <c r="CA39" i="19"/>
  <c r="CK40" i="19"/>
  <c r="BX53" i="19"/>
  <c r="CB53" i="19"/>
  <c r="BC57" i="19"/>
  <c r="CK57" i="19"/>
  <c r="CK59" i="19"/>
  <c r="BC59" i="19"/>
  <c r="BY64" i="19"/>
  <c r="CC64" i="19"/>
  <c r="CE71" i="19"/>
  <c r="CL71" i="19"/>
  <c r="CK79" i="19"/>
  <c r="BC79" i="19"/>
  <c r="BW33" i="19"/>
  <c r="CK37" i="19"/>
  <c r="AO39" i="19"/>
  <c r="BB39" i="19"/>
  <c r="CB39" i="19"/>
  <c r="BM40" i="19"/>
  <c r="BB40" i="19"/>
  <c r="AN40" i="19"/>
  <c r="BA40" i="19"/>
  <c r="BN40" i="19"/>
  <c r="BZ40" i="19"/>
  <c r="BX41" i="19"/>
  <c r="CK44" i="19"/>
  <c r="BO45" i="19"/>
  <c r="BL47" i="19"/>
  <c r="BA47" i="19"/>
  <c r="AL47" i="19"/>
  <c r="AN47" i="19"/>
  <c r="CA47" i="19"/>
  <c r="BV48" i="19"/>
  <c r="BO49" i="19"/>
  <c r="CB49" i="19"/>
  <c r="CK50" i="19"/>
  <c r="BC50" i="19"/>
  <c r="BC54" i="19"/>
  <c r="CK54" i="19"/>
  <c r="BC65" i="19"/>
  <c r="CK65" i="19"/>
  <c r="AO32" i="19"/>
  <c r="CB32" i="19"/>
  <c r="BO34" i="19"/>
  <c r="BZ34" i="19"/>
  <c r="AO40" i="19"/>
  <c r="BO40" i="19"/>
  <c r="CB40" i="19"/>
  <c r="BL41" i="19"/>
  <c r="BV42" i="19"/>
  <c r="BC43" i="19"/>
  <c r="CC47" i="19"/>
  <c r="BW48" i="19"/>
  <c r="CC49" i="19"/>
  <c r="BZ57" i="19"/>
  <c r="CD57" i="19"/>
  <c r="AK64" i="19"/>
  <c r="AP64" i="19" s="1"/>
  <c r="CK69" i="19"/>
  <c r="BC69" i="19"/>
  <c r="CK70" i="19"/>
  <c r="BC70" i="19"/>
  <c r="CB28" i="19"/>
  <c r="AL30" i="19"/>
  <c r="BM31" i="19"/>
  <c r="BA31" i="19"/>
  <c r="AM31" i="19"/>
  <c r="AZ31" i="19"/>
  <c r="BN31" i="19"/>
  <c r="CC32" i="19"/>
  <c r="BY33" i="19"/>
  <c r="AX34" i="19"/>
  <c r="AL35" i="19"/>
  <c r="CC35" i="19"/>
  <c r="AL36" i="19"/>
  <c r="BV36" i="19"/>
  <c r="BL37" i="19"/>
  <c r="BA37" i="19"/>
  <c r="AM37" i="19"/>
  <c r="BB37" i="19"/>
  <c r="BN37" i="19"/>
  <c r="AX39" i="19"/>
  <c r="CC39" i="19"/>
  <c r="CA40" i="19"/>
  <c r="AL41" i="19"/>
  <c r="BM41" i="19"/>
  <c r="AY42" i="19"/>
  <c r="CK42" i="19"/>
  <c r="BN44" i="19"/>
  <c r="BB44" i="19"/>
  <c r="AN44" i="19"/>
  <c r="BA44" i="19"/>
  <c r="BO44" i="19"/>
  <c r="CA44" i="19"/>
  <c r="BV45" i="19"/>
  <c r="BW46" i="19"/>
  <c r="AO47" i="19"/>
  <c r="AX47" i="19"/>
  <c r="CB47" i="19"/>
  <c r="CL49" i="19"/>
  <c r="CE49" i="19"/>
  <c r="AL56" i="19"/>
  <c r="AY56" i="19"/>
  <c r="BN56" i="19"/>
  <c r="BB56" i="19"/>
  <c r="BA56" i="19"/>
  <c r="AZ56" i="19"/>
  <c r="BM56" i="19"/>
  <c r="BL56" i="19"/>
  <c r="AN56" i="19"/>
  <c r="AM56" i="19"/>
  <c r="CE68" i="19"/>
  <c r="CL68" i="19"/>
  <c r="AM30" i="19"/>
  <c r="AY30" i="19"/>
  <c r="BZ33" i="19"/>
  <c r="AM36" i="19"/>
  <c r="AY36" i="19"/>
  <c r="BW36" i="19"/>
  <c r="BX38" i="19"/>
  <c r="BV39" i="19"/>
  <c r="AK40" i="19"/>
  <c r="AP40" i="19" s="1"/>
  <c r="BN41" i="19"/>
  <c r="AY41" i="19"/>
  <c r="AN41" i="19"/>
  <c r="AM41" i="19"/>
  <c r="AZ41" i="19"/>
  <c r="BO41" i="19"/>
  <c r="AZ42" i="19"/>
  <c r="BM42" i="19"/>
  <c r="BY42" i="19"/>
  <c r="CC44" i="19"/>
  <c r="BX45" i="19"/>
  <c r="BX46" i="19"/>
  <c r="AL49" i="19"/>
  <c r="BZ50" i="19"/>
  <c r="CD50" i="19"/>
  <c r="BO51" i="19"/>
  <c r="BN51" i="19"/>
  <c r="BB51" i="19"/>
  <c r="BM51" i="19"/>
  <c r="BA51" i="19"/>
  <c r="BL51" i="19"/>
  <c r="AZ51" i="19"/>
  <c r="AN51" i="19"/>
  <c r="AL51" i="19"/>
  <c r="CC51" i="19"/>
  <c r="BZ73" i="19"/>
  <c r="CD73" i="19"/>
  <c r="CE77" i="19"/>
  <c r="CL77" i="19"/>
  <c r="AM29" i="19"/>
  <c r="AN30" i="19"/>
  <c r="AZ30" i="19"/>
  <c r="BL30" i="19"/>
  <c r="AO31" i="19"/>
  <c r="BV32" i="19"/>
  <c r="CA33" i="19"/>
  <c r="CC34" i="19"/>
  <c r="AN35" i="19"/>
  <c r="AN36" i="19"/>
  <c r="AZ36" i="19"/>
  <c r="BL36" i="19"/>
  <c r="BA41" i="19"/>
  <c r="BV41" i="19"/>
  <c r="CC41" i="19"/>
  <c r="AM42" i="19"/>
  <c r="BB42" i="19"/>
  <c r="AL45" i="19"/>
  <c r="BZ46" i="19"/>
  <c r="BV47" i="19"/>
  <c r="AM49" i="19"/>
  <c r="CB51" i="19"/>
  <c r="AX53" i="19"/>
  <c r="BO56" i="19"/>
  <c r="CK58" i="19"/>
  <c r="BC58" i="19"/>
  <c r="BK59" i="19"/>
  <c r="CE78" i="19"/>
  <c r="CL78" i="19"/>
  <c r="BL42" i="19"/>
  <c r="BA42" i="19"/>
  <c r="AL42" i="19"/>
  <c r="AN42" i="19"/>
  <c r="BO42" i="19"/>
  <c r="CA42" i="19"/>
  <c r="BZ43" i="19"/>
  <c r="AK44" i="19"/>
  <c r="AP44" i="19" s="1"/>
  <c r="BL45" i="19"/>
  <c r="BA45" i="19"/>
  <c r="AM45" i="19"/>
  <c r="AZ45" i="19"/>
  <c r="BM45" i="19"/>
  <c r="CA45" i="19"/>
  <c r="CA46" i="19"/>
  <c r="BL49" i="19"/>
  <c r="BA49" i="19"/>
  <c r="AN49" i="19"/>
  <c r="AZ49" i="19"/>
  <c r="BM49" i="19"/>
  <c r="CD49" i="19"/>
  <c r="BC51" i="19"/>
  <c r="CK51" i="19"/>
  <c r="CK60" i="19"/>
  <c r="BC60" i="19"/>
  <c r="CK64" i="19"/>
  <c r="BC64" i="19"/>
  <c r="CK77" i="19"/>
  <c r="BC77" i="19"/>
  <c r="BB30" i="19"/>
  <c r="AM32" i="19"/>
  <c r="AZ32" i="19"/>
  <c r="BM32" i="19"/>
  <c r="BK33" i="19"/>
  <c r="AM34" i="19"/>
  <c r="AZ34" i="19"/>
  <c r="BL34" i="19"/>
  <c r="BB36" i="19"/>
  <c r="AM39" i="19"/>
  <c r="AZ39" i="19"/>
  <c r="BM39" i="19"/>
  <c r="AL40" i="19"/>
  <c r="AY40" i="19"/>
  <c r="BB41" i="19"/>
  <c r="BK41" i="19"/>
  <c r="AN45" i="19"/>
  <c r="BB45" i="19"/>
  <c r="BN45" i="19"/>
  <c r="BN49" i="19"/>
  <c r="BZ51" i="19"/>
  <c r="CD51" i="19"/>
  <c r="CA38" i="19"/>
  <c r="AN46" i="19"/>
  <c r="AZ46" i="19"/>
  <c r="BW49" i="19"/>
  <c r="AM50" i="19"/>
  <c r="CB50" i="19"/>
  <c r="CC50" i="19"/>
  <c r="CK52" i="19"/>
  <c r="BC52" i="19"/>
  <c r="BN58" i="19"/>
  <c r="BA58" i="19"/>
  <c r="AM58" i="19"/>
  <c r="AZ58" i="19"/>
  <c r="CA58" i="19"/>
  <c r="CC58" i="19"/>
  <c r="BV61" i="19"/>
  <c r="CK61" i="19"/>
  <c r="BV67" i="19"/>
  <c r="CA70" i="19"/>
  <c r="BM70" i="19"/>
  <c r="BA70" i="19"/>
  <c r="BL70" i="19"/>
  <c r="AZ70" i="19"/>
  <c r="AN70" i="19"/>
  <c r="CB70" i="19"/>
  <c r="BN70" i="19"/>
  <c r="AM70" i="19"/>
  <c r="BB75" i="19"/>
  <c r="BL77" i="19"/>
  <c r="CA80" i="19"/>
  <c r="CL81" i="19"/>
  <c r="CE81" i="19"/>
  <c r="CD87" i="19"/>
  <c r="BZ87" i="19"/>
  <c r="BM26" i="18"/>
  <c r="AQ26" i="18"/>
  <c r="AM52" i="19"/>
  <c r="AY52" i="19"/>
  <c r="BL52" i="19"/>
  <c r="BX52" i="19"/>
  <c r="BY54" i="19"/>
  <c r="CC56" i="19"/>
  <c r="AN58" i="19"/>
  <c r="BB58" i="19"/>
  <c r="BV60" i="19"/>
  <c r="BW61" i="19"/>
  <c r="BY62" i="19"/>
  <c r="BN63" i="19"/>
  <c r="AL63" i="19"/>
  <c r="BL63" i="19"/>
  <c r="AZ63" i="19"/>
  <c r="AN63" i="19"/>
  <c r="BX64" i="19"/>
  <c r="CB64" i="19"/>
  <c r="AK66" i="19"/>
  <c r="AP66" i="19" s="1"/>
  <c r="BV66" i="19"/>
  <c r="AK67" i="19"/>
  <c r="AP67" i="19" s="1"/>
  <c r="CC70" i="19"/>
  <c r="AO74" i="19"/>
  <c r="CC75" i="19"/>
  <c r="AL77" i="19"/>
  <c r="AZ77" i="19"/>
  <c r="BM77" i="19"/>
  <c r="BM80" i="19"/>
  <c r="BL80" i="19"/>
  <c r="BA80" i="19"/>
  <c r="AN80" i="19"/>
  <c r="AZ80" i="19"/>
  <c r="BO80" i="19"/>
  <c r="CK85" i="19"/>
  <c r="BC85" i="19"/>
  <c r="AM33" i="19"/>
  <c r="AM38" i="19"/>
  <c r="AM43" i="19"/>
  <c r="AM48" i="19"/>
  <c r="BA50" i="19"/>
  <c r="BL50" i="19"/>
  <c r="BW50" i="19"/>
  <c r="BA52" i="19"/>
  <c r="BN52" i="19"/>
  <c r="AL54" i="19"/>
  <c r="AM55" i="19"/>
  <c r="AX56" i="19"/>
  <c r="BX56" i="19"/>
  <c r="BV58" i="19"/>
  <c r="BX59" i="19"/>
  <c r="BC62" i="19"/>
  <c r="BZ63" i="19"/>
  <c r="BV64" i="19"/>
  <c r="BX65" i="19"/>
  <c r="BA67" i="19"/>
  <c r="CA67" i="19"/>
  <c r="BK73" i="19"/>
  <c r="BO74" i="19"/>
  <c r="BK76" i="19"/>
  <c r="AY77" i="19"/>
  <c r="AM77" i="19"/>
  <c r="BB77" i="19"/>
  <c r="BO77" i="19"/>
  <c r="CC77" i="19"/>
  <c r="CK78" i="19"/>
  <c r="CD81" i="19"/>
  <c r="BM50" i="19"/>
  <c r="BX51" i="19"/>
  <c r="BB52" i="19"/>
  <c r="BV53" i="19"/>
  <c r="AZ54" i="19"/>
  <c r="AN54" i="19"/>
  <c r="BN54" i="19"/>
  <c r="BB54" i="19"/>
  <c r="AM54" i="19"/>
  <c r="BV54" i="19"/>
  <c r="AL55" i="19"/>
  <c r="BB55" i="19"/>
  <c r="AN55" i="19"/>
  <c r="CB55" i="19"/>
  <c r="AO56" i="19"/>
  <c r="AL57" i="19"/>
  <c r="AY57" i="19"/>
  <c r="BX57" i="19"/>
  <c r="BW58" i="19"/>
  <c r="CA59" i="19"/>
  <c r="AK63" i="19"/>
  <c r="AP63" i="19" s="1"/>
  <c r="CA63" i="19"/>
  <c r="BL65" i="19"/>
  <c r="CA71" i="19"/>
  <c r="AL53" i="19"/>
  <c r="AK56" i="19"/>
  <c r="AP56" i="19" s="1"/>
  <c r="AM57" i="19"/>
  <c r="AZ57" i="19"/>
  <c r="CB63" i="19"/>
  <c r="BZ70" i="19"/>
  <c r="CD70" i="19"/>
  <c r="AM71" i="19"/>
  <c r="AL74" i="19"/>
  <c r="AM75" i="19"/>
  <c r="AZ75" i="19"/>
  <c r="BZ75" i="19"/>
  <c r="CD75" i="19"/>
  <c r="CK75" i="19"/>
  <c r="BV80" i="19"/>
  <c r="CK82" i="19"/>
  <c r="BC82" i="19"/>
  <c r="BM53" i="19"/>
  <c r="BB53" i="19"/>
  <c r="AM53" i="19"/>
  <c r="AZ53" i="19"/>
  <c r="BL53" i="19"/>
  <c r="BK54" i="19"/>
  <c r="AX55" i="19"/>
  <c r="BL57" i="19"/>
  <c r="BA57" i="19"/>
  <c r="AN57" i="19"/>
  <c r="BB57" i="19"/>
  <c r="BN57" i="19"/>
  <c r="BL58" i="19"/>
  <c r="AK62" i="19"/>
  <c r="AP62" i="19" s="1"/>
  <c r="BK62" i="19"/>
  <c r="AL65" i="19"/>
  <c r="BA65" i="19"/>
  <c r="BN65" i="19"/>
  <c r="AL67" i="19"/>
  <c r="AZ67" i="19"/>
  <c r="AN67" i="19"/>
  <c r="BO67" i="19"/>
  <c r="CK68" i="19"/>
  <c r="AK69" i="19"/>
  <c r="AP69" i="19" s="1"/>
  <c r="BK69" i="19"/>
  <c r="BB70" i="19"/>
  <c r="CK72" i="19"/>
  <c r="AO75" i="19"/>
  <c r="BC76" i="19"/>
  <c r="CK76" i="19"/>
  <c r="CE76" i="19"/>
  <c r="CA51" i="19"/>
  <c r="BZ52" i="19"/>
  <c r="BV56" i="19"/>
  <c r="CD59" i="19"/>
  <c r="AZ65" i="19"/>
  <c r="AN65" i="19"/>
  <c r="AM65" i="19"/>
  <c r="BB65" i="19"/>
  <c r="CA65" i="19"/>
  <c r="CC71" i="19"/>
  <c r="BO71" i="19"/>
  <c r="CB71" i="19"/>
  <c r="BN71" i="19"/>
  <c r="BB71" i="19"/>
  <c r="BM71" i="19"/>
  <c r="AY71" i="19"/>
  <c r="AL71" i="19"/>
  <c r="BL71" i="19"/>
  <c r="BA71" i="19"/>
  <c r="AN71" i="19"/>
  <c r="CD71" i="19"/>
  <c r="CB74" i="19"/>
  <c r="BL74" i="19"/>
  <c r="BA74" i="19"/>
  <c r="CA74" i="19"/>
  <c r="AZ74" i="19"/>
  <c r="AN74" i="19"/>
  <c r="CC74" i="19"/>
  <c r="BN74" i="19"/>
  <c r="AY74" i="19"/>
  <c r="CB75" i="19"/>
  <c r="BN75" i="19"/>
  <c r="CA75" i="19"/>
  <c r="BM75" i="19"/>
  <c r="AL75" i="19"/>
  <c r="BL75" i="19"/>
  <c r="AY75" i="19"/>
  <c r="AN75" i="19"/>
  <c r="BN59" i="19"/>
  <c r="BB59" i="19"/>
  <c r="AM59" i="19"/>
  <c r="AZ59" i="19"/>
  <c r="BM59" i="19"/>
  <c r="AN62" i="19"/>
  <c r="BV62" i="19"/>
  <c r="AO64" i="19"/>
  <c r="AN66" i="19"/>
  <c r="BA66" i="19"/>
  <c r="BL66" i="19"/>
  <c r="AM69" i="19"/>
  <c r="AY69" i="19"/>
  <c r="AK72" i="19"/>
  <c r="AP72" i="19" s="1"/>
  <c r="BO72" i="19"/>
  <c r="CC72" i="19"/>
  <c r="CC76" i="19"/>
  <c r="CB76" i="19"/>
  <c r="BN76" i="19"/>
  <c r="AM76" i="19"/>
  <c r="AY76" i="19"/>
  <c r="CA76" i="19"/>
  <c r="AO79" i="19"/>
  <c r="AO82" i="19"/>
  <c r="BO85" i="19"/>
  <c r="AK86" i="19"/>
  <c r="AP86" i="19" s="1"/>
  <c r="BC89" i="19"/>
  <c r="CK89" i="19"/>
  <c r="BV82" i="19"/>
  <c r="BW82" i="19"/>
  <c r="BZ86" i="19"/>
  <c r="CD86" i="19"/>
  <c r="AY85" i="19"/>
  <c r="AN85" i="19"/>
  <c r="BN85" i="19"/>
  <c r="BM85" i="19"/>
  <c r="BL85" i="19"/>
  <c r="BA85" i="19"/>
  <c r="AZ85" i="19"/>
  <c r="AM85" i="19"/>
  <c r="BC92" i="19"/>
  <c r="CK92" i="19"/>
  <c r="CD84" i="19"/>
  <c r="BW85" i="19"/>
  <c r="BV85" i="19"/>
  <c r="BC91" i="19"/>
  <c r="CK91" i="19"/>
  <c r="BV55" i="19"/>
  <c r="BL60" i="19"/>
  <c r="BA60" i="19"/>
  <c r="AM60" i="19"/>
  <c r="AZ60" i="19"/>
  <c r="BM60" i="19"/>
  <c r="AL64" i="19"/>
  <c r="AY64" i="19"/>
  <c r="AL68" i="19"/>
  <c r="AY68" i="19"/>
  <c r="BL68" i="19"/>
  <c r="AO70" i="19"/>
  <c r="AN72" i="19"/>
  <c r="AZ72" i="19"/>
  <c r="BL72" i="19"/>
  <c r="CD77" i="19"/>
  <c r="BZ79" i="19"/>
  <c r="BB80" i="19"/>
  <c r="CB80" i="19"/>
  <c r="CB82" i="19"/>
  <c r="CK86" i="19"/>
  <c r="BC86" i="19"/>
  <c r="CD90" i="19"/>
  <c r="BZ90" i="19"/>
  <c r="BM64" i="19"/>
  <c r="BA64" i="19"/>
  <c r="AM64" i="19"/>
  <c r="AZ64" i="19"/>
  <c r="BN64" i="19"/>
  <c r="BV65" i="19"/>
  <c r="CB68" i="19"/>
  <c r="BN68" i="19"/>
  <c r="BB68" i="19"/>
  <c r="AM68" i="19"/>
  <c r="AZ68" i="19"/>
  <c r="BM68" i="19"/>
  <c r="CC68" i="19"/>
  <c r="BA72" i="19"/>
  <c r="BM72" i="19"/>
  <c r="BK78" i="19"/>
  <c r="CA79" i="19"/>
  <c r="BM79" i="19"/>
  <c r="BA79" i="19"/>
  <c r="BL79" i="19"/>
  <c r="AZ79" i="19"/>
  <c r="AN79" i="19"/>
  <c r="AM79" i="19"/>
  <c r="CC80" i="19"/>
  <c r="BC81" i="19"/>
  <c r="CK81" i="19"/>
  <c r="AZ82" i="19"/>
  <c r="BN82" i="19"/>
  <c r="BM82" i="19"/>
  <c r="BL82" i="19"/>
  <c r="BA82" i="19"/>
  <c r="AN82" i="19"/>
  <c r="BK82" i="19"/>
  <c r="CC82" i="19"/>
  <c r="CC85" i="19"/>
  <c r="CK88" i="19"/>
  <c r="BC88" i="19"/>
  <c r="AM83" i="19"/>
  <c r="BC84" i="19"/>
  <c r="BN84" i="19"/>
  <c r="BY84" i="19"/>
  <c r="CA86" i="19"/>
  <c r="BM87" i="19"/>
  <c r="BX87" i="19"/>
  <c r="AN88" i="19"/>
  <c r="AY88" i="19"/>
  <c r="BZ89" i="19"/>
  <c r="BA90" i="19"/>
  <c r="BL90" i="19"/>
  <c r="BW90" i="19"/>
  <c r="AM91" i="19"/>
  <c r="BV91" i="19"/>
  <c r="AM92" i="19"/>
  <c r="AY92" i="19"/>
  <c r="BL92" i="19"/>
  <c r="BX92" i="19"/>
  <c r="AO9" i="18"/>
  <c r="BE9" i="18"/>
  <c r="AW16" i="18"/>
  <c r="AV16" i="18"/>
  <c r="AW21" i="18"/>
  <c r="AV21" i="18"/>
  <c r="AH32" i="18"/>
  <c r="AJ32" i="18" s="1"/>
  <c r="BF36" i="18"/>
  <c r="BE36" i="18"/>
  <c r="BF41" i="18"/>
  <c r="BE41" i="18"/>
  <c r="AM86" i="19"/>
  <c r="BC87" i="19"/>
  <c r="BN87" i="19"/>
  <c r="BY87" i="19"/>
  <c r="AZ88" i="19"/>
  <c r="BV88" i="19"/>
  <c r="BM90" i="19"/>
  <c r="BX90" i="19"/>
  <c r="AN91" i="19"/>
  <c r="AY91" i="19"/>
  <c r="BW91" i="19"/>
  <c r="AN92" i="19"/>
  <c r="BA92" i="19"/>
  <c r="BM92" i="19"/>
  <c r="BZ93" i="19"/>
  <c r="BE3" i="18"/>
  <c r="AH3" i="18"/>
  <c r="AJ3" i="18" s="1"/>
  <c r="AV3" i="18"/>
  <c r="AO3" i="18"/>
  <c r="AW4" i="18"/>
  <c r="AV4" i="18"/>
  <c r="AQ8" i="18"/>
  <c r="AI14" i="18"/>
  <c r="AH14" i="18"/>
  <c r="AJ14" i="18" s="1"/>
  <c r="AI18" i="18"/>
  <c r="AH18" i="18"/>
  <c r="AJ18" i="18" s="1"/>
  <c r="AI22" i="18"/>
  <c r="AW22" i="18"/>
  <c r="BF22" i="18"/>
  <c r="AP22" i="18"/>
  <c r="AV30" i="18"/>
  <c r="BE30" i="18"/>
  <c r="AO30" i="18"/>
  <c r="AV35" i="18"/>
  <c r="AV40" i="18"/>
  <c r="BF44" i="18"/>
  <c r="BE44" i="18"/>
  <c r="AM81" i="19"/>
  <c r="AZ83" i="19"/>
  <c r="BV83" i="19"/>
  <c r="AL84" i="19"/>
  <c r="BX85" i="19"/>
  <c r="AN86" i="19"/>
  <c r="AY86" i="19"/>
  <c r="BA88" i="19"/>
  <c r="BL88" i="19"/>
  <c r="BW88" i="19"/>
  <c r="AM89" i="19"/>
  <c r="BC90" i="19"/>
  <c r="BN90" i="19"/>
  <c r="BY90" i="19"/>
  <c r="AZ91" i="19"/>
  <c r="BL91" i="19"/>
  <c r="BX91" i="19"/>
  <c r="AO92" i="19"/>
  <c r="BB92" i="19"/>
  <c r="BN92" i="19"/>
  <c r="BZ92" i="19"/>
  <c r="AL94" i="19"/>
  <c r="CK94" i="19"/>
  <c r="BC94" i="19"/>
  <c r="CA94" i="19"/>
  <c r="BF9" i="18"/>
  <c r="AI9" i="18"/>
  <c r="AP9" i="18"/>
  <c r="BG10" i="18"/>
  <c r="BN10" i="18"/>
  <c r="BM16" i="18"/>
  <c r="AQ16" i="18"/>
  <c r="AI24" i="18"/>
  <c r="AP24" i="18"/>
  <c r="BF24" i="18"/>
  <c r="BM27" i="18"/>
  <c r="AQ27" i="18"/>
  <c r="AH29" i="18"/>
  <c r="AJ29" i="18" s="1"/>
  <c r="AV29" i="18"/>
  <c r="BE29" i="18"/>
  <c r="AO29" i="18"/>
  <c r="BF33" i="18"/>
  <c r="BE33" i="18"/>
  <c r="AO38" i="18"/>
  <c r="AV38" i="18"/>
  <c r="AH38" i="18"/>
  <c r="AJ38" i="18" s="1"/>
  <c r="BF40" i="18"/>
  <c r="BE40" i="18"/>
  <c r="AM61" i="19"/>
  <c r="AM73" i="19"/>
  <c r="AM78" i="19"/>
  <c r="BX80" i="19"/>
  <c r="AN81" i="19"/>
  <c r="AY81" i="19"/>
  <c r="CC81" i="19"/>
  <c r="BA83" i="19"/>
  <c r="BW83" i="19"/>
  <c r="AM84" i="19"/>
  <c r="CB84" i="19"/>
  <c r="BY85" i="19"/>
  <c r="AL87" i="19"/>
  <c r="CA87" i="19"/>
  <c r="BM88" i="19"/>
  <c r="BX88" i="19"/>
  <c r="AN89" i="19"/>
  <c r="AY89" i="19"/>
  <c r="BA91" i="19"/>
  <c r="BM91" i="19"/>
  <c r="CA92" i="19"/>
  <c r="AM94" i="19"/>
  <c r="CB94" i="19"/>
  <c r="BM4" i="18"/>
  <c r="AQ4" i="18"/>
  <c r="AW15" i="18"/>
  <c r="AV15" i="18"/>
  <c r="AQ19" i="18"/>
  <c r="BM19" i="18"/>
  <c r="BN20" i="18"/>
  <c r="BG20" i="18"/>
  <c r="BE23" i="18"/>
  <c r="AO23" i="18"/>
  <c r="AV23" i="18"/>
  <c r="AH26" i="18"/>
  <c r="AJ26" i="18" s="1"/>
  <c r="AV26" i="18"/>
  <c r="AH28" i="18"/>
  <c r="AJ28" i="18" s="1"/>
  <c r="AV28" i="18"/>
  <c r="BE28" i="18"/>
  <c r="AO28" i="18"/>
  <c r="BF32" i="18"/>
  <c r="BE32" i="18"/>
  <c r="BF35" i="18"/>
  <c r="BE35" i="18"/>
  <c r="AM87" i="19"/>
  <c r="AL90" i="19"/>
  <c r="CA90" i="19"/>
  <c r="BN94" i="19"/>
  <c r="BM94" i="19"/>
  <c r="BL94" i="19"/>
  <c r="BA94" i="19"/>
  <c r="AN94" i="19"/>
  <c r="AZ94" i="19"/>
  <c r="BM6" i="18"/>
  <c r="AQ6" i="18"/>
  <c r="BG21" i="18"/>
  <c r="AH27" i="18"/>
  <c r="AJ27" i="18" s="1"/>
  <c r="AV27" i="18"/>
  <c r="BE27" i="18"/>
  <c r="BE38" i="18"/>
  <c r="BM39" i="18"/>
  <c r="AQ39" i="18"/>
  <c r="BF43" i="18"/>
  <c r="BE43" i="18"/>
  <c r="CC87" i="19"/>
  <c r="AM90" i="19"/>
  <c r="BC93" i="19"/>
  <c r="BO94" i="19"/>
  <c r="CL94" i="19"/>
  <c r="CE94" i="19"/>
  <c r="AI11" i="18"/>
  <c r="AH11" i="18"/>
  <c r="AJ11" i="18" s="1"/>
  <c r="AQ13" i="18"/>
  <c r="BM13" i="18"/>
  <c r="AQ14" i="18"/>
  <c r="BM14" i="18"/>
  <c r="AQ17" i="18"/>
  <c r="BM17" i="18"/>
  <c r="BG18" i="18"/>
  <c r="BN18" i="18"/>
  <c r="AI23" i="18"/>
  <c r="AW23" i="18"/>
  <c r="BF23" i="18"/>
  <c r="AP23" i="18"/>
  <c r="AH25" i="18"/>
  <c r="AJ25" i="18" s="1"/>
  <c r="AO25" i="18"/>
  <c r="AH30" i="18"/>
  <c r="AJ30" i="18" s="1"/>
  <c r="BF34" i="18"/>
  <c r="BE34" i="18"/>
  <c r="BF37" i="18"/>
  <c r="BE37" i="18"/>
  <c r="AN90" i="19"/>
  <c r="AY90" i="19"/>
  <c r="CC91" i="19"/>
  <c r="BB94" i="19"/>
  <c r="CD94" i="19"/>
  <c r="BG5" i="18"/>
  <c r="BN5" i="18"/>
  <c r="AW9" i="18"/>
  <c r="AI10" i="18"/>
  <c r="AH10" i="18"/>
  <c r="AJ10" i="18" s="1"/>
  <c r="BM11" i="18"/>
  <c r="AV12" i="18"/>
  <c r="AW24" i="18"/>
  <c r="AV34" i="18"/>
  <c r="AH34" i="18"/>
  <c r="AJ34" i="18" s="1"/>
  <c r="AO34" i="18"/>
  <c r="AH35" i="18"/>
  <c r="AJ35" i="18" s="1"/>
  <c r="BM36" i="18"/>
  <c r="AQ36" i="18"/>
  <c r="BF39" i="18"/>
  <c r="BE39" i="18"/>
  <c r="BF45" i="18"/>
  <c r="BE45" i="18"/>
  <c r="BA87" i="19"/>
  <c r="BW92" i="19"/>
  <c r="BE7" i="18"/>
  <c r="AH7" i="18"/>
  <c r="AJ7" i="18" s="1"/>
  <c r="AO7" i="18"/>
  <c r="BE12" i="18"/>
  <c r="AO12" i="18"/>
  <c r="BG15" i="18"/>
  <c r="AI19" i="18"/>
  <c r="AH19" i="18"/>
  <c r="AJ19" i="18" s="1"/>
  <c r="BE22" i="18"/>
  <c r="AO22" i="18"/>
  <c r="AV22" i="18"/>
  <c r="AH23" i="18"/>
  <c r="AJ23" i="18" s="1"/>
  <c r="BE25" i="18"/>
  <c r="BE26" i="18"/>
  <c r="AV31" i="18"/>
  <c r="BE31" i="18"/>
  <c r="AO31" i="18"/>
  <c r="AH40" i="18"/>
  <c r="AJ40" i="18" s="1"/>
  <c r="BF42" i="18"/>
  <c r="BE42" i="18"/>
  <c r="AH43" i="18"/>
  <c r="AJ43" i="18" s="1"/>
  <c r="BM44" i="18"/>
  <c r="AQ44" i="18"/>
  <c r="CC94" i="19"/>
  <c r="AW6" i="18"/>
  <c r="BN6" i="18"/>
  <c r="AP8" i="18"/>
  <c r="BF14" i="18"/>
  <c r="AV18" i="18"/>
  <c r="BG19" i="18"/>
  <c r="BE24" i="18"/>
  <c r="AI30" i="18"/>
  <c r="AI31" i="18"/>
  <c r="AI32" i="18"/>
  <c r="AW32" i="18"/>
  <c r="AQ33" i="18"/>
  <c r="AP36" i="18"/>
  <c r="BF38" i="18"/>
  <c r="AI40" i="18"/>
  <c r="AW40" i="18"/>
  <c r="AQ41" i="18"/>
  <c r="BM42" i="18"/>
  <c r="AP44" i="18"/>
  <c r="BW94" i="19"/>
  <c r="BF25" i="18"/>
  <c r="AH33" i="18"/>
  <c r="AJ33" i="18" s="1"/>
  <c r="AV33" i="18"/>
  <c r="AP34" i="18"/>
  <c r="AO37" i="18"/>
  <c r="AH41" i="18"/>
  <c r="AJ41" i="18" s="1"/>
  <c r="AV41" i="18"/>
  <c r="AO45" i="18"/>
  <c r="AL93" i="19"/>
  <c r="BX94" i="19"/>
  <c r="AH4" i="18"/>
  <c r="AJ4" i="18" s="1"/>
  <c r="BF6" i="18"/>
  <c r="AH8" i="18"/>
  <c r="AJ8" i="18" s="1"/>
  <c r="AV8" i="18"/>
  <c r="AV9" i="18"/>
  <c r="BN13" i="18"/>
  <c r="AH15" i="18"/>
  <c r="AJ15" i="18" s="1"/>
  <c r="AH16" i="18"/>
  <c r="AJ16" i="18" s="1"/>
  <c r="BN17" i="18"/>
  <c r="AH20" i="18"/>
  <c r="AJ20" i="18" s="1"/>
  <c r="AH21" i="18"/>
  <c r="AJ21" i="18" s="1"/>
  <c r="AV24" i="18"/>
  <c r="AO32" i="18"/>
  <c r="AH36" i="18"/>
  <c r="AJ36" i="18" s="1"/>
  <c r="AV36" i="18"/>
  <c r="AO40" i="18"/>
  <c r="AH44" i="18"/>
  <c r="AJ44" i="18" s="1"/>
  <c r="AV44" i="18"/>
  <c r="AW3" i="18"/>
  <c r="AO5" i="18"/>
  <c r="BE11" i="18"/>
  <c r="AO35" i="18"/>
  <c r="AH39" i="18"/>
  <c r="AJ39" i="18" s="1"/>
  <c r="AV39" i="18"/>
  <c r="AO43" i="18"/>
  <c r="BE4" i="18"/>
  <c r="AP5" i="18"/>
  <c r="AO10" i="18"/>
  <c r="AP12" i="18"/>
  <c r="AP13" i="18"/>
  <c r="BE16" i="18"/>
  <c r="AP17" i="18"/>
  <c r="AO18" i="18"/>
  <c r="AW25" i="18"/>
  <c r="AI3" i="18"/>
  <c r="AO15" i="18"/>
  <c r="AO20" i="18"/>
  <c r="AO21" i="18"/>
  <c r="AI34" i="18"/>
  <c r="AH37" i="18"/>
  <c r="AJ37" i="18" s="1"/>
  <c r="AI42" i="18"/>
  <c r="AH45" i="18"/>
  <c r="AJ45" i="18" s="1"/>
  <c r="AI37" i="18"/>
  <c r="AI45" i="18"/>
  <c r="BM21" i="18" l="1"/>
  <c r="AQ21" i="18"/>
  <c r="BG12" i="18"/>
  <c r="BN12" i="18"/>
  <c r="BG39" i="18"/>
  <c r="BN39" i="18"/>
  <c r="BN43" i="18"/>
  <c r="BG43" i="18"/>
  <c r="BM28" i="18"/>
  <c r="AQ28" i="18"/>
  <c r="BN23" i="18"/>
  <c r="BG23" i="18"/>
  <c r="BG40" i="18"/>
  <c r="BN40" i="18"/>
  <c r="BG29" i="18"/>
  <c r="BN29" i="18"/>
  <c r="BN44" i="18"/>
  <c r="BG44" i="18"/>
  <c r="CL90" i="19"/>
  <c r="CE90" i="19"/>
  <c r="CE86" i="19"/>
  <c r="CL86" i="19"/>
  <c r="CD62" i="19"/>
  <c r="BZ62" i="19"/>
  <c r="CK56" i="19"/>
  <c r="BC56" i="19"/>
  <c r="CL46" i="19"/>
  <c r="CE46" i="19"/>
  <c r="CK47" i="19"/>
  <c r="BC47" i="19"/>
  <c r="CK39" i="19"/>
  <c r="BC39" i="19"/>
  <c r="BZ48" i="19"/>
  <c r="CD48" i="19"/>
  <c r="CD11" i="19"/>
  <c r="BZ11" i="19"/>
  <c r="CL35" i="19"/>
  <c r="CE35" i="19"/>
  <c r="BC30" i="19"/>
  <c r="CK30" i="19"/>
  <c r="CK25" i="19"/>
  <c r="BC25" i="19"/>
  <c r="CK9" i="19"/>
  <c r="BC9" i="19"/>
  <c r="CD16" i="19"/>
  <c r="BZ16" i="19"/>
  <c r="AQ32" i="18"/>
  <c r="BM32" i="18"/>
  <c r="BG28" i="18"/>
  <c r="BN28" i="18"/>
  <c r="CE89" i="19"/>
  <c r="CL89" i="19"/>
  <c r="CL75" i="19"/>
  <c r="CE75" i="19"/>
  <c r="BZ53" i="19"/>
  <c r="CD53" i="19"/>
  <c r="CE87" i="19"/>
  <c r="CL87" i="19"/>
  <c r="BZ67" i="19"/>
  <c r="CD67" i="19"/>
  <c r="BZ39" i="19"/>
  <c r="CD39" i="19"/>
  <c r="CL40" i="19"/>
  <c r="CE40" i="19"/>
  <c r="CD23" i="19"/>
  <c r="BZ23" i="19"/>
  <c r="BZ10" i="19"/>
  <c r="CD10" i="19"/>
  <c r="CE24" i="19"/>
  <c r="CL24" i="19"/>
  <c r="AQ45" i="18"/>
  <c r="BM45" i="18"/>
  <c r="BG11" i="18"/>
  <c r="BN11" i="18"/>
  <c r="BM7" i="18"/>
  <c r="AQ7" i="18"/>
  <c r="AQ5" i="18"/>
  <c r="BM5" i="18"/>
  <c r="BM22" i="18"/>
  <c r="AQ22" i="18"/>
  <c r="BM25" i="18"/>
  <c r="AQ25" i="18"/>
  <c r="BM3" i="18"/>
  <c r="AQ3" i="18"/>
  <c r="CD65" i="19"/>
  <c r="BZ65" i="19"/>
  <c r="BZ85" i="19"/>
  <c r="CD85" i="19"/>
  <c r="CD82" i="19"/>
  <c r="BZ82" i="19"/>
  <c r="BZ56" i="19"/>
  <c r="CD56" i="19"/>
  <c r="BZ64" i="19"/>
  <c r="CD64" i="19"/>
  <c r="CL50" i="19"/>
  <c r="CE50" i="19"/>
  <c r="BC34" i="19"/>
  <c r="CK34" i="19"/>
  <c r="CL57" i="19"/>
  <c r="CE57" i="19"/>
  <c r="CK27" i="19"/>
  <c r="BC27" i="19"/>
  <c r="BZ14" i="19"/>
  <c r="CD14" i="19"/>
  <c r="CL22" i="19"/>
  <c r="CE22" i="19"/>
  <c r="BM20" i="18"/>
  <c r="AQ20" i="18"/>
  <c r="BM15" i="18"/>
  <c r="AQ15" i="18"/>
  <c r="AQ10" i="18"/>
  <c r="BM10" i="18"/>
  <c r="AQ37" i="18"/>
  <c r="BM37" i="18"/>
  <c r="BM31" i="18"/>
  <c r="AQ31" i="18"/>
  <c r="BN22" i="18"/>
  <c r="BG22" i="18"/>
  <c r="BN7" i="18"/>
  <c r="BG7" i="18"/>
  <c r="CE92" i="19"/>
  <c r="CL92" i="19"/>
  <c r="CE52" i="19"/>
  <c r="CL52" i="19"/>
  <c r="CD54" i="19"/>
  <c r="BZ54" i="19"/>
  <c r="CE63" i="19"/>
  <c r="CL63" i="19"/>
  <c r="CD66" i="19"/>
  <c r="BZ66" i="19"/>
  <c r="BZ61" i="19"/>
  <c r="CD61" i="19"/>
  <c r="BZ45" i="19"/>
  <c r="CD45" i="19"/>
  <c r="CD17" i="19"/>
  <c r="BZ17" i="19"/>
  <c r="BZ18" i="19"/>
  <c r="CD18" i="19"/>
  <c r="BN38" i="18"/>
  <c r="BG38" i="18"/>
  <c r="BN35" i="18"/>
  <c r="BG35" i="18"/>
  <c r="AQ38" i="18"/>
  <c r="BM38" i="18"/>
  <c r="BM30" i="18"/>
  <c r="AQ30" i="18"/>
  <c r="CD91" i="19"/>
  <c r="BZ91" i="19"/>
  <c r="CL51" i="19"/>
  <c r="CE51" i="19"/>
  <c r="CK53" i="19"/>
  <c r="BC53" i="19"/>
  <c r="CE34" i="19"/>
  <c r="CL34" i="19"/>
  <c r="CD26" i="19"/>
  <c r="BZ26" i="19"/>
  <c r="CE44" i="19"/>
  <c r="CL44" i="19"/>
  <c r="BZ13" i="19"/>
  <c r="CD13" i="19"/>
  <c r="CD31" i="19"/>
  <c r="BZ31" i="19"/>
  <c r="AQ18" i="18"/>
  <c r="BM18" i="18"/>
  <c r="BG27" i="18"/>
  <c r="BN27" i="18"/>
  <c r="BN33" i="18"/>
  <c r="BG33" i="18"/>
  <c r="CD83" i="19"/>
  <c r="BZ83" i="19"/>
  <c r="BG30" i="18"/>
  <c r="BN30" i="18"/>
  <c r="BN3" i="18"/>
  <c r="BG3" i="18"/>
  <c r="BN41" i="18"/>
  <c r="BG41" i="18"/>
  <c r="CK55" i="19"/>
  <c r="BC55" i="19"/>
  <c r="CD41" i="19"/>
  <c r="BZ41" i="19"/>
  <c r="CD32" i="19"/>
  <c r="BZ32" i="19"/>
  <c r="CD21" i="19"/>
  <c r="BZ21" i="19"/>
  <c r="CD30" i="19"/>
  <c r="BZ30" i="19"/>
  <c r="AQ35" i="18"/>
  <c r="BM35" i="18"/>
  <c r="BG42" i="18"/>
  <c r="BN42" i="18"/>
  <c r="BG4" i="18"/>
  <c r="BN4" i="18"/>
  <c r="BG31" i="18"/>
  <c r="BN31" i="18"/>
  <c r="AQ43" i="18"/>
  <c r="BM43" i="18"/>
  <c r="BN24" i="18"/>
  <c r="BG24" i="18"/>
  <c r="AQ34" i="18"/>
  <c r="BM34" i="18"/>
  <c r="BG37" i="18"/>
  <c r="BN37" i="18"/>
  <c r="AQ40" i="18"/>
  <c r="BM40" i="18"/>
  <c r="BN26" i="18"/>
  <c r="BG26" i="18"/>
  <c r="BG45" i="18"/>
  <c r="BN45" i="18"/>
  <c r="BG32" i="18"/>
  <c r="BN32" i="18"/>
  <c r="CL93" i="19"/>
  <c r="CE93" i="19"/>
  <c r="BN9" i="18"/>
  <c r="BG9" i="18"/>
  <c r="BZ80" i="19"/>
  <c r="CD80" i="19"/>
  <c r="BZ58" i="19"/>
  <c r="CD58" i="19"/>
  <c r="CD60" i="19"/>
  <c r="BZ60" i="19"/>
  <c r="CL73" i="19"/>
  <c r="CE73" i="19"/>
  <c r="CL33" i="19"/>
  <c r="CE33" i="19"/>
  <c r="BZ36" i="19"/>
  <c r="CD36" i="19"/>
  <c r="BC31" i="19"/>
  <c r="CK31" i="19"/>
  <c r="CL12" i="19"/>
  <c r="CE12" i="19"/>
  <c r="BG16" i="18"/>
  <c r="BN16" i="18"/>
  <c r="BN25" i="18"/>
  <c r="BG25" i="18"/>
  <c r="AQ12" i="18"/>
  <c r="BM12" i="18"/>
  <c r="BG34" i="18"/>
  <c r="BN34" i="18"/>
  <c r="BM23" i="18"/>
  <c r="AQ23" i="18"/>
  <c r="BM29" i="18"/>
  <c r="AQ29" i="18"/>
  <c r="BZ88" i="19"/>
  <c r="CD88" i="19"/>
  <c r="BN36" i="18"/>
  <c r="BG36" i="18"/>
  <c r="BM9" i="18"/>
  <c r="AQ9" i="18"/>
  <c r="CL79" i="19"/>
  <c r="CE79" i="19"/>
  <c r="CD55" i="19"/>
  <c r="BZ55" i="19"/>
  <c r="CL70" i="19"/>
  <c r="CE70" i="19"/>
  <c r="CE43" i="19"/>
  <c r="CL43" i="19"/>
  <c r="CD47" i="19"/>
  <c r="BZ47" i="19"/>
  <c r="BZ42" i="19"/>
  <c r="CD42" i="19"/>
  <c r="CD38" i="19"/>
  <c r="BZ38" i="19"/>
  <c r="BZ25" i="19"/>
  <c r="CD25" i="19"/>
  <c r="CD20" i="19"/>
  <c r="BZ20" i="19"/>
  <c r="CE32" i="19" l="1"/>
  <c r="CL32" i="19"/>
  <c r="CE21" i="19"/>
  <c r="CL21" i="19"/>
  <c r="CE17" i="19"/>
  <c r="CL17" i="19"/>
  <c r="CL62" i="19"/>
  <c r="CE62" i="19"/>
  <c r="CE25" i="19"/>
  <c r="CL25" i="19"/>
  <c r="CE80" i="19"/>
  <c r="CL80" i="19"/>
  <c r="CL13" i="19"/>
  <c r="CE13" i="19"/>
  <c r="CL14" i="19"/>
  <c r="CE14" i="19"/>
  <c r="CE85" i="19"/>
  <c r="CL85" i="19"/>
  <c r="CE53" i="19"/>
  <c r="CL53" i="19"/>
  <c r="CL54" i="19"/>
  <c r="CE54" i="19"/>
  <c r="CE65" i="19"/>
  <c r="CL65" i="19"/>
  <c r="CE16" i="19"/>
  <c r="CL16" i="19"/>
  <c r="CE45" i="19"/>
  <c r="CL45" i="19"/>
  <c r="CL64" i="19"/>
  <c r="CE64" i="19"/>
  <c r="CL39" i="19"/>
  <c r="CE39" i="19"/>
  <c r="CL38" i="19"/>
  <c r="CE38" i="19"/>
  <c r="CE41" i="19"/>
  <c r="CL41" i="19"/>
  <c r="CL26" i="19"/>
  <c r="CE26" i="19"/>
  <c r="CL91" i="19"/>
  <c r="CE91" i="19"/>
  <c r="CE11" i="19"/>
  <c r="CL11" i="19"/>
  <c r="CE60" i="19"/>
  <c r="CL60" i="19"/>
  <c r="CL61" i="19"/>
  <c r="CE61" i="19"/>
  <c r="CE56" i="19"/>
  <c r="CL56" i="19"/>
  <c r="CL10" i="19"/>
  <c r="CE10" i="19"/>
  <c r="CE67" i="19"/>
  <c r="CL67" i="19"/>
  <c r="CL55" i="19"/>
  <c r="CE55" i="19"/>
  <c r="CE42" i="19"/>
  <c r="CL42" i="19"/>
  <c r="CE20" i="19"/>
  <c r="CL20" i="19"/>
  <c r="CE47" i="19"/>
  <c r="CL47" i="19"/>
  <c r="CL30" i="19"/>
  <c r="CE30" i="19"/>
  <c r="CL83" i="19"/>
  <c r="CE83" i="19"/>
  <c r="CL31" i="19"/>
  <c r="CE31" i="19"/>
  <c r="CE66" i="19"/>
  <c r="CL66" i="19"/>
  <c r="CE82" i="19"/>
  <c r="CL82" i="19"/>
  <c r="CL23" i="19"/>
  <c r="CE23" i="19"/>
  <c r="CL88" i="19"/>
  <c r="CE88" i="19"/>
  <c r="CL36" i="19"/>
  <c r="CE36" i="19"/>
  <c r="CL58" i="19"/>
  <c r="CE58" i="19"/>
  <c r="CL18" i="19"/>
  <c r="CE18" i="19"/>
  <c r="CL48" i="19"/>
  <c r="CE48" i="1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pc</author>
  </authors>
  <commentList>
    <comment ref="W33" authorId="0" shapeId="0" xr:uid="{00000000-0006-0000-0A00-000001000000}">
      <text>
        <r>
          <rPr>
            <b/>
            <sz val="9"/>
            <rFont val="宋体"/>
            <family val="3"/>
            <charset val="134"/>
          </rPr>
          <t>pc:</t>
        </r>
        <r>
          <rPr>
            <sz val="9"/>
            <rFont val="宋体"/>
            <family val="3"/>
            <charset val="134"/>
          </rPr>
          <t xml:space="preserve">
8.12测试烟温异常，8.16复测</t>
        </r>
      </text>
    </comment>
  </commentList>
</comments>
</file>

<file path=xl/sharedStrings.xml><?xml version="1.0" encoding="utf-8"?>
<sst xmlns="http://schemas.openxmlformats.org/spreadsheetml/2006/main" count="117691" uniqueCount="5941">
  <si>
    <t>燃气加热炉日常管理台账</t>
  </si>
  <si>
    <t>月度监测指标运行台账</t>
  </si>
  <si>
    <t>二级单位</t>
  </si>
  <si>
    <t>三级单位</t>
  </si>
  <si>
    <t>井号/站名</t>
  </si>
  <si>
    <t>加热炉功率</t>
  </si>
  <si>
    <t>气源情况（伴生气、外购天然气、返输气）</t>
  </si>
  <si>
    <t>燃料使用量（立方米/日）</t>
  </si>
  <si>
    <t>加热类型
（管线加热、多功能罐加热、联合站库加热、采暖、其他名称自列）</t>
  </si>
  <si>
    <t>是否取得排污许可证
是/否</t>
  </si>
  <si>
    <t>排污许可证类别
（登记管理、简化管理）</t>
  </si>
  <si>
    <t>是否安装低氮燃烧器
是/否</t>
  </si>
  <si>
    <t>低氮燃烧器厂家</t>
  </si>
  <si>
    <t>低氮燃烧器型号</t>
  </si>
  <si>
    <t>加热制度
（连续加热、间歇加热）</t>
  </si>
  <si>
    <t>年运行日历时间</t>
  </si>
  <si>
    <t>加热运行时长
h/次</t>
  </si>
  <si>
    <t>是否具备监测条件
是/否</t>
  </si>
  <si>
    <t>检测日期</t>
  </si>
  <si>
    <t>烟尘
毫克/立方米</t>
  </si>
  <si>
    <t>二氧化硫
毫克/立方米</t>
  </si>
  <si>
    <t>氮氧化物
毫克/立方米</t>
  </si>
  <si>
    <t>滨南采油厂</t>
  </si>
  <si>
    <t>采油管理一区</t>
  </si>
  <si>
    <t>LFLN1X011同台燃气水套加热炉</t>
  </si>
  <si>
    <t>45KW</t>
  </si>
  <si>
    <t>伴生气</t>
  </si>
  <si>
    <t>管线加热</t>
  </si>
  <si>
    <t>是</t>
  </si>
  <si>
    <t>简化管理</t>
  </si>
  <si>
    <t>北京联众华禹</t>
  </si>
  <si>
    <t>QEF-50-QG-380 06Cr25Ni20</t>
  </si>
  <si>
    <t>连续加热</t>
  </si>
  <si>
    <t>10月-3月</t>
  </si>
  <si>
    <t>LFLZ33P01燃气水套加热炉</t>
  </si>
  <si>
    <t>全年</t>
  </si>
  <si>
    <t>LFLZ20-4燃气水套加热炉</t>
  </si>
  <si>
    <t>林2号站内燃气水套加热炉</t>
  </si>
  <si>
    <t>230KW</t>
  </si>
  <si>
    <t>林7号站内燃气水套加热炉</t>
  </si>
  <si>
    <t>林15号站内燃气水套加热炉</t>
  </si>
  <si>
    <t>登记管理</t>
  </si>
  <si>
    <t>林一站内1#燃气水套加热炉</t>
  </si>
  <si>
    <t>800KW</t>
  </si>
  <si>
    <t>接转站库加热</t>
  </si>
  <si>
    <t>QEF-150-QG-380 06Cr25Ni20</t>
  </si>
  <si>
    <t>林一站内2#燃气水套加热炉</t>
  </si>
  <si>
    <t>林一站内3#燃气水套加热炉</t>
  </si>
  <si>
    <t>林一站内4#燃气水套加热炉</t>
  </si>
  <si>
    <t>管理区内1#燃气水套加热炉</t>
  </si>
  <si>
    <t>300KW</t>
  </si>
  <si>
    <t>取暖</t>
  </si>
  <si>
    <t>10月-4月</t>
  </si>
  <si>
    <t>管理区内2#燃气水套加热炉</t>
  </si>
  <si>
    <t>QEF-300-QG-380 06Cr25Ni20</t>
  </si>
  <si>
    <t>热水站1#热水罐</t>
  </si>
  <si>
    <t>水罐加热</t>
  </si>
  <si>
    <t>热水站2#热水罐</t>
  </si>
  <si>
    <t>热水站3#热水罐</t>
  </si>
  <si>
    <t>热水站4#热水罐</t>
  </si>
  <si>
    <t>热水站5#热水罐</t>
  </si>
  <si>
    <t>热水站6#热水罐</t>
  </si>
  <si>
    <t>QEF-50-QG-1140 06Cr25Ni20</t>
  </si>
  <si>
    <t>热水站7#热水罐</t>
  </si>
  <si>
    <t>热水站8#热水罐</t>
  </si>
  <si>
    <t>采油管理二区</t>
  </si>
  <si>
    <t>注采一站生活点</t>
  </si>
  <si>
    <t>东达</t>
  </si>
  <si>
    <t>QEF-80-QG-380 06Cr25Ni20</t>
  </si>
  <si>
    <t>间歇加热</t>
  </si>
  <si>
    <t>11月-3月</t>
  </si>
  <si>
    <t>39号站</t>
  </si>
  <si>
    <t>QEF-150-FGR-380 06Cr25Ni20</t>
  </si>
  <si>
    <t>BNB348P1</t>
  </si>
  <si>
    <t>采油管理三区</t>
  </si>
  <si>
    <t>PFB236X2单井加热炉</t>
  </si>
  <si>
    <t>否</t>
  </si>
  <si>
    <t>38号站加热炉</t>
  </si>
  <si>
    <t>斯丹德尔</t>
  </si>
  <si>
    <t>PFB188X1单井加热炉</t>
  </si>
  <si>
    <t>19号站加热炉</t>
  </si>
  <si>
    <t>PF4-4-81单井加热炉</t>
  </si>
  <si>
    <t>PF4-20X14多功能罐</t>
  </si>
  <si>
    <t>40m³</t>
  </si>
  <si>
    <t>多功能罐加热</t>
  </si>
  <si>
    <t>PF4-5-12多功能罐</t>
  </si>
  <si>
    <t>PFB182X1多功能罐</t>
  </si>
  <si>
    <t>PFB182多功能罐</t>
  </si>
  <si>
    <t>PFB169X2多功能罐</t>
  </si>
  <si>
    <t>PFB169CX4多功能罐1</t>
  </si>
  <si>
    <t>PFB169CX4多功能罐2</t>
  </si>
  <si>
    <t>PFB242-12多功能罐</t>
  </si>
  <si>
    <t>PFB242-22多功能罐</t>
  </si>
  <si>
    <t>FJB173-1多功能罐</t>
  </si>
  <si>
    <t>PFBU14-1多功能罐</t>
  </si>
  <si>
    <t>173站热水罐1</t>
  </si>
  <si>
    <t>173站热水罐2</t>
  </si>
  <si>
    <t>173站热水罐3</t>
  </si>
  <si>
    <t>173站热水罐4</t>
  </si>
  <si>
    <t>173站多功能罐1</t>
  </si>
  <si>
    <t>173站多功能罐2</t>
  </si>
  <si>
    <t>173站多功能罐3</t>
  </si>
  <si>
    <t>173站多功能罐4</t>
  </si>
  <si>
    <t>PFBU7多功能罐</t>
  </si>
  <si>
    <t>PFB193X11单井加热炉</t>
  </si>
  <si>
    <t>采油管理四区</t>
  </si>
  <si>
    <t>BN3-7-18加热炉</t>
  </si>
  <si>
    <t>50KW</t>
  </si>
  <si>
    <t>森诺</t>
  </si>
  <si>
    <t>QEF-50-BM-380 06Cr25Ni20</t>
  </si>
  <si>
    <t>BNB363-6加热炉</t>
  </si>
  <si>
    <t>BNB644-3加热炉</t>
  </si>
  <si>
    <t>20号站</t>
  </si>
  <si>
    <t>21号站</t>
  </si>
  <si>
    <t>白鹭湖1号加热炉</t>
  </si>
  <si>
    <t>500KW</t>
  </si>
  <si>
    <t>QEF-400-BM-380 06Cr25Ni20</t>
  </si>
  <si>
    <t>白鹭湖2号加热炉</t>
  </si>
  <si>
    <t>3号台加热炉</t>
  </si>
  <si>
    <t>200KW</t>
  </si>
  <si>
    <t>QEF-200-BM-380 06Cr25Ni20</t>
  </si>
  <si>
    <t>S1站加热炉</t>
  </si>
  <si>
    <t>230kW</t>
  </si>
  <si>
    <t>11号站加热炉</t>
  </si>
  <si>
    <t>5号站加热炉</t>
  </si>
  <si>
    <t>7号站加热炉</t>
  </si>
  <si>
    <t>东2号站加热炉</t>
  </si>
  <si>
    <t>西2号站加热炉</t>
  </si>
  <si>
    <t>滨七联1加热炉</t>
  </si>
  <si>
    <t>800kw</t>
  </si>
  <si>
    <t>联合站库加热</t>
  </si>
  <si>
    <t>滨七联3加热炉</t>
  </si>
  <si>
    <t>B3-5-29加热炉</t>
  </si>
  <si>
    <t>B3-5-27加热炉</t>
  </si>
  <si>
    <t>BNB648-50加热炉</t>
  </si>
  <si>
    <t>B3-6-18加热炉</t>
  </si>
  <si>
    <t>BNSH16-29加热炉</t>
  </si>
  <si>
    <t>BNSH28加热炉</t>
  </si>
  <si>
    <t>BNSH16-x173加热炉</t>
  </si>
  <si>
    <t>B3-7-10加热炉</t>
  </si>
  <si>
    <t>B3-6-81加热炉</t>
  </si>
  <si>
    <t>B3-8-16加热炉</t>
  </si>
  <si>
    <t>杨集沙三加热炉</t>
  </si>
  <si>
    <t>648块2号台加热炉</t>
  </si>
  <si>
    <t>BNSH28-5加热炉</t>
  </si>
  <si>
    <t>BNSH28-6加热炉</t>
  </si>
  <si>
    <t>BN3-3-22加热炉</t>
  </si>
  <si>
    <t>BNB5-25加热炉</t>
  </si>
  <si>
    <t>BNB59-6加热炉</t>
  </si>
  <si>
    <t>BNB59-9加热炉</t>
  </si>
  <si>
    <t>2号站加热炉</t>
  </si>
  <si>
    <t>230kw</t>
  </si>
  <si>
    <t>BNB151x6加热炉</t>
  </si>
  <si>
    <t>4号台加热炉1</t>
  </si>
  <si>
    <t>4号台加热炉2</t>
  </si>
  <si>
    <t>10号站加热炉</t>
  </si>
  <si>
    <t>BNB69x7加热炉</t>
  </si>
  <si>
    <t>12号站加热炉</t>
  </si>
  <si>
    <t>BNB648-17加热炉</t>
  </si>
  <si>
    <t>13站加热炉</t>
  </si>
  <si>
    <t>17号站加热炉</t>
  </si>
  <si>
    <t>18号站加热炉</t>
  </si>
  <si>
    <t>BNB657-6加热炉</t>
  </si>
  <si>
    <t>BNB657-07加热炉</t>
  </si>
  <si>
    <t>BNB657x10加热炉</t>
  </si>
  <si>
    <t>BNB657x3加热炉</t>
  </si>
  <si>
    <t>BNB6X16加热炉</t>
  </si>
  <si>
    <t>BNB6X14加热炉</t>
  </si>
  <si>
    <t>滨二站外输加热炉1号炉</t>
  </si>
  <si>
    <t>滨二站外输加热炉2号炉</t>
  </si>
  <si>
    <t>滨二站外输加热炉3号炉</t>
  </si>
  <si>
    <t>滨二站外输加热炉4号炉</t>
  </si>
  <si>
    <t>BNB363-7多功能罐</t>
  </si>
  <si>
    <t>BNB363-13多功能罐</t>
  </si>
  <si>
    <t>158井多功能罐</t>
  </si>
  <si>
    <t>8号站多功能罐</t>
  </si>
  <si>
    <t>BNB644-5多功能罐</t>
  </si>
  <si>
    <t>9号站多功能罐</t>
  </si>
  <si>
    <t>BNB420X5多功能罐</t>
  </si>
  <si>
    <t>BNB679多功能罐</t>
  </si>
  <si>
    <t>BNB671-2多功能罐</t>
  </si>
  <si>
    <t>B3-8-34多功能罐</t>
  </si>
  <si>
    <t>B3-9-25多功能罐</t>
  </si>
  <si>
    <t>B3-10-23多功能罐</t>
  </si>
  <si>
    <t>B3-6-N17多功能罐</t>
  </si>
  <si>
    <t>B3-5-131多功能罐</t>
  </si>
  <si>
    <t>B3-5-132多功能罐</t>
  </si>
  <si>
    <t>BNB5-9多功能罐</t>
  </si>
  <si>
    <t>滨二站热水4号罐</t>
  </si>
  <si>
    <t>返输气</t>
  </si>
  <si>
    <t>热洗水罐</t>
  </si>
  <si>
    <t>滨二站热水5号罐</t>
  </si>
  <si>
    <t>滨二站热水6号罐</t>
  </si>
  <si>
    <t>滨二站热水7号罐</t>
  </si>
  <si>
    <t>滨二站热水8号罐</t>
  </si>
  <si>
    <t>采油管理五区</t>
  </si>
  <si>
    <t>SJSH142-1</t>
  </si>
  <si>
    <t>单井管线加热</t>
  </si>
  <si>
    <t>SJSH18X44</t>
  </si>
  <si>
    <t>SJSH18X18</t>
  </si>
  <si>
    <t>SJSH41X1</t>
  </si>
  <si>
    <t>QEF-50-FGR-380 06Cr25Ni20</t>
  </si>
  <si>
    <t>BNB649X32</t>
  </si>
  <si>
    <t>BNB8XN2</t>
  </si>
  <si>
    <t>QEF-50-QG-380</t>
  </si>
  <si>
    <t>BNB659-3</t>
  </si>
  <si>
    <t>BNB86X29</t>
  </si>
  <si>
    <t>BNB649X45</t>
  </si>
  <si>
    <t>100KW</t>
  </si>
  <si>
    <t>BNB649-19</t>
  </si>
  <si>
    <t>BNB649X33</t>
  </si>
  <si>
    <t>BNB655X4</t>
  </si>
  <si>
    <t>BNB655-1</t>
  </si>
  <si>
    <t>BNB8X24</t>
  </si>
  <si>
    <t>SJSH18-9</t>
  </si>
  <si>
    <t>BNB649X44</t>
  </si>
  <si>
    <t>BNB88P1</t>
  </si>
  <si>
    <t>SJB89X2</t>
  </si>
  <si>
    <t>BNB660P3</t>
  </si>
  <si>
    <t>BNB2-10</t>
  </si>
  <si>
    <t>BNB86-19</t>
  </si>
  <si>
    <t>SJSH142-6</t>
  </si>
  <si>
    <t>18号站内</t>
  </si>
  <si>
    <t>计量站管线加热</t>
  </si>
  <si>
    <t>QEF-200-QG-380</t>
  </si>
  <si>
    <t>20号站内</t>
  </si>
  <si>
    <t>1号站</t>
  </si>
  <si>
    <t>22号站</t>
  </si>
  <si>
    <t>23号站</t>
  </si>
  <si>
    <t>16号站内86块加热炉</t>
  </si>
  <si>
    <t>19号站</t>
  </si>
  <si>
    <t>3号站</t>
  </si>
  <si>
    <t>4号站</t>
  </si>
  <si>
    <t>8号站</t>
  </si>
  <si>
    <t>13号站</t>
  </si>
  <si>
    <t>682号站</t>
  </si>
  <si>
    <t>6号站</t>
  </si>
  <si>
    <t>单13号站</t>
  </si>
  <si>
    <t>单142号站</t>
  </si>
  <si>
    <t>单18块1号台子</t>
  </si>
  <si>
    <t>单18块2号台子</t>
  </si>
  <si>
    <t>16号站东院</t>
  </si>
  <si>
    <t>16号站西院</t>
  </si>
  <si>
    <t>41井台</t>
  </si>
  <si>
    <t>BNB649-26多功能罐</t>
  </si>
  <si>
    <t>BNB8-26多功能罐</t>
  </si>
  <si>
    <t>BNB18-29多功能罐</t>
  </si>
  <si>
    <t>BNB1-2-6多功能罐</t>
  </si>
  <si>
    <t>BNB660-11</t>
  </si>
  <si>
    <t>BNB8X16</t>
  </si>
  <si>
    <t>BNB682X17</t>
  </si>
  <si>
    <t>BNB660-6</t>
  </si>
  <si>
    <t>BNB8-19</t>
  </si>
  <si>
    <t>BNB109-5</t>
  </si>
  <si>
    <t>SJSH142-18</t>
  </si>
  <si>
    <t>BNB649-23</t>
  </si>
  <si>
    <t>16号站内649块加热炉</t>
  </si>
  <si>
    <t>BNB86-15</t>
  </si>
  <si>
    <t>采油管理六区</t>
  </si>
  <si>
    <t>31号计量站1#加热炉</t>
  </si>
  <si>
    <t>QEF-300-QC-380</t>
  </si>
  <si>
    <t>32计量站1#加热炉</t>
  </si>
  <si>
    <t>QEF-200-QC-380</t>
  </si>
  <si>
    <t>注采二站驻地采暖炉</t>
  </si>
  <si>
    <t>采暖</t>
  </si>
  <si>
    <t>采油管理七区</t>
  </si>
  <si>
    <t>54号站1#罐</t>
  </si>
  <si>
    <t>长沙胜能</t>
  </si>
  <si>
    <t>QEF-50-FGR-220</t>
  </si>
  <si>
    <t>54号站2#罐</t>
  </si>
  <si>
    <t>16号站1#罐</t>
  </si>
  <si>
    <t>16号站2#罐</t>
  </si>
  <si>
    <t>18号站1#罐</t>
  </si>
  <si>
    <t>采油管理八区</t>
  </si>
  <si>
    <t>利30号站加热炉</t>
  </si>
  <si>
    <t>SN-OEF-0.35</t>
  </si>
  <si>
    <t>10月-5月</t>
  </si>
  <si>
    <t>利34号站加热炉</t>
  </si>
  <si>
    <t>LJLX889井多功能罐加热炉</t>
  </si>
  <si>
    <t>LJL14N15井多功能罐加热炉</t>
  </si>
  <si>
    <t>LJL33X317井多功能罐加热炉</t>
  </si>
  <si>
    <t>LJL33X318井多功能罐加热炉</t>
  </si>
  <si>
    <t>利7号站加热炉</t>
  </si>
  <si>
    <t>利18号站加热炉</t>
  </si>
  <si>
    <t>利853块2号台加热炉</t>
  </si>
  <si>
    <t>QEF-300-QG-380 06Cr25Ni20</t>
  </si>
  <si>
    <t>利853块1号台加热炉</t>
  </si>
  <si>
    <t>利36号站增压站加热炉</t>
  </si>
  <si>
    <t>8月-6月</t>
  </si>
  <si>
    <t>LJL371P4单井加热炉</t>
  </si>
  <si>
    <t>LJL371-8单井加热炉（干线炉）</t>
  </si>
  <si>
    <t>LJL371P6单井加热炉（干线炉）</t>
  </si>
  <si>
    <t>利32号站加热炉</t>
  </si>
  <si>
    <t>利567井组1号加热炉</t>
  </si>
  <si>
    <t>150KW</t>
  </si>
  <si>
    <t>利567井组2号加热炉</t>
  </si>
  <si>
    <t>利3号站加热炉</t>
  </si>
  <si>
    <t>LJL912单井加热炉</t>
  </si>
  <si>
    <t>高架罐加热</t>
  </si>
  <si>
    <t>利21号站加热炉</t>
  </si>
  <si>
    <t>采油管理九区</t>
  </si>
  <si>
    <t>29号站水套炉</t>
  </si>
  <si>
    <t>天然气</t>
  </si>
  <si>
    <t>掺水系统加温</t>
  </si>
  <si>
    <t>QEF-800-FGR-380 06Cr25Ni20</t>
  </si>
  <si>
    <t>燃烧器\1.75MW</t>
  </si>
  <si>
    <t>郑王接转站水套炉</t>
  </si>
  <si>
    <t>2000KW</t>
  </si>
  <si>
    <t>郑王来液加温</t>
  </si>
  <si>
    <t>3.5MW 06Cr25Ni20+Q235B</t>
  </si>
  <si>
    <t>郑王接转站相变炉</t>
  </si>
  <si>
    <t>1600KW</t>
  </si>
  <si>
    <t>站内取暖</t>
  </si>
  <si>
    <t>郑王接转站高架罐</t>
  </si>
  <si>
    <t>热洗用水加温</t>
  </si>
  <si>
    <t>QEF-50-FGR-220 06Cr25Ni20</t>
  </si>
  <si>
    <t>QEF-50-FGR-220 06Cr25Ni21</t>
  </si>
  <si>
    <t>QEF-50-FGR-220 06Cr25Ni22</t>
  </si>
  <si>
    <t>QEF-50-FGR-220 06Cr25Ni23</t>
  </si>
  <si>
    <t>QEF-50-FGR-220 06Cr25Ni24</t>
  </si>
  <si>
    <t>QEF-50-FGR-220 06Cr25Ni25</t>
  </si>
  <si>
    <t>L569多功能罐</t>
  </si>
  <si>
    <t>L569X3多功能罐</t>
  </si>
  <si>
    <t>L569X4多功能罐</t>
  </si>
  <si>
    <t>L569X6多功能罐</t>
  </si>
  <si>
    <t>Z4P6多功能罐</t>
  </si>
  <si>
    <t>集输大队</t>
  </si>
  <si>
    <t>滨一站2#加热炉</t>
  </si>
  <si>
    <t>自产气</t>
  </si>
  <si>
    <t>滨一站3#加热炉</t>
  </si>
  <si>
    <t>滨一站4#加热炉</t>
  </si>
  <si>
    <t>滨一站5#加热炉</t>
  </si>
  <si>
    <t>稠油首站1#加热炉</t>
  </si>
  <si>
    <t>1750kw</t>
  </si>
  <si>
    <t>稠油首站3#加热炉</t>
  </si>
  <si>
    <t>1750KW</t>
  </si>
  <si>
    <t>稠油首站4#加热炉</t>
  </si>
  <si>
    <t>稠油首站5#加热炉</t>
  </si>
  <si>
    <t>稠油首站6#加热炉</t>
  </si>
  <si>
    <t>稠油首站10#加热炉</t>
  </si>
  <si>
    <t>稠油首站11#加热炉</t>
  </si>
  <si>
    <t>稠油首站12#加热炉</t>
  </si>
  <si>
    <t>滨五站1#加热炉</t>
  </si>
  <si>
    <t>滨五站2#加热炉</t>
  </si>
  <si>
    <t>滨五站3#加热炉</t>
  </si>
  <si>
    <t>滨五站4#加热炉</t>
  </si>
  <si>
    <t>滨五站5#加热炉</t>
  </si>
  <si>
    <t>二首站5#加热炉</t>
  </si>
  <si>
    <t>管输气</t>
  </si>
  <si>
    <t>二首站6#加热炉</t>
  </si>
  <si>
    <t>利津联合站1#加热炉</t>
  </si>
  <si>
    <t>利津联合站2#加热炉</t>
  </si>
  <si>
    <t>利津联合站3#加热炉</t>
  </si>
  <si>
    <t>利津联合站4#加热炉</t>
  </si>
  <si>
    <t>利津联合站7#加热炉</t>
  </si>
  <si>
    <t>利津联合站8#加热炉</t>
  </si>
  <si>
    <t>稠油末站1#加热炉</t>
  </si>
  <si>
    <t>10月-1月</t>
  </si>
  <si>
    <t>稠油末站2#加热炉</t>
  </si>
  <si>
    <t>滨一联热水罐1号</t>
  </si>
  <si>
    <t>40KW</t>
  </si>
  <si>
    <t>热水供应</t>
  </si>
  <si>
    <t>滨一联热水罐2号</t>
  </si>
  <si>
    <t>滨一联热水罐6号</t>
  </si>
  <si>
    <t>鲁胜公司</t>
  </si>
  <si>
    <t>鲁源采油管理区</t>
  </si>
  <si>
    <t>坨更6井1#单井加热炉</t>
  </si>
  <si>
    <t>中船重工711研究所</t>
  </si>
  <si>
    <t>1月-12月</t>
  </si>
  <si>
    <t>12h/次</t>
  </si>
  <si>
    <t>STS3-X153单井加热炉</t>
  </si>
  <si>
    <t>胜坨集输站直燃型吸收式热泵机组</t>
  </si>
  <si>
    <t>直燃型吸收式热泵机组</t>
  </si>
  <si>
    <t>STS3-P153油井多项存储收集器</t>
  </si>
  <si>
    <t>多项存储收集器</t>
  </si>
  <si>
    <t>NHT6-X3油井多项存储收集器</t>
  </si>
  <si>
    <t>鲁平采油管理区</t>
  </si>
  <si>
    <t>邵549单井加热炉</t>
  </si>
  <si>
    <t>QEF-80-BM-380 06cR25nI20</t>
  </si>
  <si>
    <t>义古20-C1单井加热炉</t>
  </si>
  <si>
    <t>邵古2-1单井加热炉</t>
  </si>
  <si>
    <t>义古20-X5单井加热炉</t>
  </si>
  <si>
    <t>25号计量站加热炉</t>
  </si>
  <si>
    <t>51号泵站加热炉</t>
  </si>
  <si>
    <t>义南站1#加热炉（东）</t>
  </si>
  <si>
    <t>义南站2#加热炉（东）</t>
  </si>
  <si>
    <t>义南站1#加热炉（南）</t>
  </si>
  <si>
    <t>义南站2#加热炉（南）</t>
  </si>
  <si>
    <t>鲁丰采油管理区</t>
  </si>
  <si>
    <t>林东集输站卧式加热炉</t>
  </si>
  <si>
    <t>LNG</t>
  </si>
  <si>
    <t>林东集输站双盘管加热炉</t>
  </si>
  <si>
    <t>备用</t>
  </si>
  <si>
    <t>林东集输站1#立式加热炉</t>
  </si>
  <si>
    <t>10-4月</t>
  </si>
  <si>
    <t>林东集输站2#立式加热炉</t>
  </si>
  <si>
    <t>滨509注采站卧式加热炉</t>
  </si>
  <si>
    <t>11-4月</t>
  </si>
  <si>
    <t>滨南集输站1#加热炉</t>
  </si>
  <si>
    <t>滨南集输站2#加热炉</t>
  </si>
  <si>
    <t>滨297驻地加热炉</t>
  </si>
  <si>
    <t>尚9驻地加热炉</t>
  </si>
  <si>
    <t>30站驻地加热炉</t>
  </si>
  <si>
    <t>阳101单井加热炉</t>
  </si>
  <si>
    <t>6h/次</t>
  </si>
  <si>
    <t>鲁升采油管理区</t>
  </si>
  <si>
    <t>王39-1单井加热炉</t>
  </si>
  <si>
    <t>北京联众华宇</t>
  </si>
  <si>
    <t>王39-斜5侧单井加热炉</t>
  </si>
  <si>
    <t>王68单井加热炉</t>
  </si>
  <si>
    <t>王68-27单井加热炉</t>
  </si>
  <si>
    <t>王68-更斜40单井加热炉</t>
  </si>
  <si>
    <t>王68-斜49单井加热炉</t>
  </si>
  <si>
    <t>王68-斜56单井加热炉</t>
  </si>
  <si>
    <t>王68-斜60C单井加热炉</t>
  </si>
  <si>
    <t>王68东集中拉油点（1）</t>
  </si>
  <si>
    <t>王68东集中拉油点（2）</t>
  </si>
  <si>
    <t>王68东集中拉油点（3）</t>
  </si>
  <si>
    <t>王68西集中拉油点（1）</t>
  </si>
  <si>
    <t>王68西集中拉油点（2）</t>
  </si>
  <si>
    <t>王68西集中拉油点（3）</t>
  </si>
  <si>
    <t>王68西集中拉油点（5）</t>
  </si>
  <si>
    <t>NZW55-X6 1#单井加热炉</t>
  </si>
  <si>
    <t>NZW55-X6 3#单井加热炉</t>
  </si>
  <si>
    <t>NZW55-X15井组 1#单井加热炉</t>
  </si>
  <si>
    <t>NZW55-X15井组 3#单井加热炉</t>
  </si>
  <si>
    <t>NZW55-X2单井加热炉</t>
  </si>
  <si>
    <t>NZW55-X19单井加热炉</t>
  </si>
  <si>
    <t>王68-23</t>
  </si>
  <si>
    <t>王68-斜36</t>
  </si>
  <si>
    <t>王68-更斜39</t>
  </si>
  <si>
    <t>王68-斜42</t>
  </si>
  <si>
    <t>王68-斜46</t>
  </si>
  <si>
    <t>王69-X23</t>
  </si>
  <si>
    <t>王69-X5</t>
  </si>
  <si>
    <t>王69-X30</t>
  </si>
  <si>
    <t>王69-X31C（1）</t>
  </si>
  <si>
    <t>王69-X31C（2）</t>
  </si>
  <si>
    <t>王69-2</t>
  </si>
  <si>
    <t>王69-16</t>
  </si>
  <si>
    <t>牛873</t>
  </si>
  <si>
    <t>牛876</t>
  </si>
  <si>
    <t>牛871-斜50</t>
  </si>
  <si>
    <t>王69</t>
  </si>
  <si>
    <t>王69-X24</t>
  </si>
  <si>
    <t>王69-11</t>
  </si>
  <si>
    <t>王550</t>
  </si>
  <si>
    <t>官126站官11-3</t>
  </si>
  <si>
    <t>官126站王661-斜3</t>
  </si>
  <si>
    <t>官126站王661-2</t>
  </si>
  <si>
    <t>官126站官11-斜14</t>
  </si>
  <si>
    <t>官126站官11-斜18</t>
  </si>
  <si>
    <t>官126站官11-4</t>
  </si>
  <si>
    <t>王58</t>
  </si>
  <si>
    <t>王58-斜5</t>
  </si>
  <si>
    <t>王583-斜2</t>
  </si>
  <si>
    <t>王58-斜19</t>
  </si>
  <si>
    <t>王58-斜8</t>
  </si>
  <si>
    <t>牛871集油站1#加热炉</t>
  </si>
  <si>
    <t>1-12月</t>
  </si>
  <si>
    <t>牛871集油站2#加热炉</t>
  </si>
  <si>
    <t>桩西采油厂</t>
  </si>
  <si>
    <t>桩42-X2单井掺水加热炉</t>
  </si>
  <si>
    <t>24h/d</t>
  </si>
  <si>
    <t>桩42-X2单井外输加热炉</t>
  </si>
  <si>
    <t>东营利达石油工程技术服务有限公司</t>
  </si>
  <si>
    <t>QEF-80-BM-380  06Cr25Ni20</t>
  </si>
  <si>
    <t>423计单井外输加热炉</t>
  </si>
  <si>
    <t>421计计量站外输加热炉</t>
  </si>
  <si>
    <t>桩54-3单井外输加热炉</t>
  </si>
  <si>
    <t>胜机</t>
  </si>
  <si>
    <t>桩54-3单井中途加热炉</t>
  </si>
  <si>
    <t>桩54-1计中途加热炉</t>
  </si>
  <si>
    <t>桩54-1计外输加热炉</t>
  </si>
  <si>
    <t>桩702-X15单井外输加热炉</t>
  </si>
  <si>
    <t>桩54-8单井外输加热炉</t>
  </si>
  <si>
    <t>桩702-4单井外输加热炉</t>
  </si>
  <si>
    <t>80KW</t>
  </si>
  <si>
    <t>桩702-4单井中途加热炉</t>
  </si>
  <si>
    <t>桩54-4计单井外输加热炉</t>
  </si>
  <si>
    <t>桩53-X10单井外输加热炉</t>
  </si>
  <si>
    <t>707计外输加热炉</t>
  </si>
  <si>
    <t>桩601-X1单井外输加热炉</t>
  </si>
  <si>
    <t>桩52-X75单井外输加热炉</t>
  </si>
  <si>
    <t>桩601-X3集中升温加热炉</t>
  </si>
  <si>
    <t>QEF-200-BM-380  06Cr25Ni20</t>
  </si>
  <si>
    <t>桩601-X4单井外输加热炉</t>
  </si>
  <si>
    <t>桩52-62中途加热炉</t>
  </si>
  <si>
    <t>桩601-X7单井外输加热炉</t>
  </si>
  <si>
    <t>桩601-X8单井外输加热炉</t>
  </si>
  <si>
    <t>702计外输加热炉</t>
  </si>
  <si>
    <t>702、704计外输中途加热炉</t>
  </si>
  <si>
    <t>桩62-4单井外输加热炉</t>
  </si>
  <si>
    <t>桩606单井外输加热炉</t>
  </si>
  <si>
    <t>桩606-8单井外输加热炉</t>
  </si>
  <si>
    <t>704计外输加热炉</t>
  </si>
  <si>
    <t>桩702-X11单井外输加热炉</t>
  </si>
  <si>
    <t>桩702-X11单井掺水加热炉</t>
  </si>
  <si>
    <t>桩702-X20单井外输加热炉</t>
  </si>
  <si>
    <t>722计外输加热炉</t>
  </si>
  <si>
    <t>桩53-X22单井外输加热炉</t>
  </si>
  <si>
    <t>桩606-X10单井外输加热炉</t>
  </si>
  <si>
    <t>桩62-9单井外输加热炉</t>
  </si>
  <si>
    <t>桩74-9-4单井外输加热炉</t>
  </si>
  <si>
    <t>桩74-7-2单井掺水加热炉</t>
  </si>
  <si>
    <t>桩74-7-2单井外输加热炉</t>
  </si>
  <si>
    <t>桩90-X1单井掺水加热炉</t>
  </si>
  <si>
    <t>桩90-X2单井外输加热炉</t>
  </si>
  <si>
    <t>桩74-7-6单井外输加热炉</t>
  </si>
  <si>
    <t>桩74单井外输加热炉</t>
  </si>
  <si>
    <t>桩74单井掺水加热炉</t>
  </si>
  <si>
    <t>桩7412-9单井外输加热炉</t>
  </si>
  <si>
    <t>桩7410-8单井外输加热炉</t>
  </si>
  <si>
    <t>桩K73单井外输加热炉</t>
  </si>
  <si>
    <t>215计外输加热炉</t>
  </si>
  <si>
    <t>桩74-1HF单井外输加热炉</t>
  </si>
  <si>
    <t>桩748-8单井外输加热炉</t>
  </si>
  <si>
    <t>206计外输加热炉</t>
  </si>
  <si>
    <t>桩60-5单井掺水加热炉</t>
  </si>
  <si>
    <t>桩60-5单井外输加热炉</t>
  </si>
  <si>
    <t>桩60-X6单井外输加热炉</t>
  </si>
  <si>
    <t>桩60-1单井外输加热炉</t>
  </si>
  <si>
    <t>桩749K10单井外输加热炉</t>
  </si>
  <si>
    <t>QEF-50-BM-380  06Cr25Ni20</t>
  </si>
  <si>
    <t>桩749K10单井掺水加热炉</t>
  </si>
  <si>
    <t>WH749-10单井外输加热炉</t>
  </si>
  <si>
    <t>桩748-11单井外输加热炉</t>
  </si>
  <si>
    <t>桩748-12单井外输加热炉</t>
  </si>
  <si>
    <t>桩741011单井外输加热炉</t>
  </si>
  <si>
    <t>桩741111单井外输加热炉</t>
  </si>
  <si>
    <t>桩741111单井掺水加热炉</t>
  </si>
  <si>
    <t>桩749-13单井外输加热炉</t>
  </si>
  <si>
    <t>桩241单井外输加热炉</t>
  </si>
  <si>
    <t>241计单井外输加热炉</t>
  </si>
  <si>
    <t>242计外输加热炉</t>
  </si>
  <si>
    <t>桩741313单井外输加热炉</t>
  </si>
  <si>
    <t>桩741212中途加热炉</t>
  </si>
  <si>
    <t>桩741210单井外输加热炉</t>
  </si>
  <si>
    <t>桩741412单井外输加热炉</t>
  </si>
  <si>
    <t>桩59-13单井掺水加热炉</t>
  </si>
  <si>
    <t>桩59-13单井外输加热炉</t>
  </si>
  <si>
    <t>桩59-3单井掺水加热炉</t>
  </si>
  <si>
    <t>桩59-17单井外输加热炉</t>
  </si>
  <si>
    <t>桩59-16单井掺水加热炉</t>
  </si>
  <si>
    <t>桩59-16单井外输加热炉</t>
  </si>
  <si>
    <t>223计外输加热炉</t>
  </si>
  <si>
    <t>桩59-X37集中掺水加热炉</t>
  </si>
  <si>
    <t>桩59-X33集中掺水加热炉</t>
  </si>
  <si>
    <t>224计外输加热炉</t>
  </si>
  <si>
    <t>224计中途加热炉</t>
  </si>
  <si>
    <t>桩59-12单井掺水加热炉</t>
  </si>
  <si>
    <t>桩59-12单井外输加热炉</t>
  </si>
  <si>
    <t>桩59-23单井外输加热炉</t>
  </si>
  <si>
    <t>桩59-25外输加热炉</t>
  </si>
  <si>
    <t>225计外输加热炉</t>
  </si>
  <si>
    <t>桩893-25单井外输加热炉</t>
  </si>
  <si>
    <t>桩894X26单井外输加热炉</t>
  </si>
  <si>
    <t>桩390-X2单井外输加热炉</t>
  </si>
  <si>
    <t>桩894-16单井外输加热炉</t>
  </si>
  <si>
    <t>桩894-18单井外输加热炉</t>
  </si>
  <si>
    <t>桩894-22单井外输加热炉</t>
  </si>
  <si>
    <t>桩894-20单井外输加热炉</t>
  </si>
  <si>
    <t>桩397-X1单井外输加热炉</t>
  </si>
  <si>
    <t>桩39-C17单井外输加热炉</t>
  </si>
  <si>
    <t>桩39-C15单井外输加热炉</t>
  </si>
  <si>
    <t>桩39-3单井外输加热炉</t>
  </si>
  <si>
    <t>桩39-9单井外输加热炉</t>
  </si>
  <si>
    <t>桩39-10单井外输加热炉</t>
  </si>
  <si>
    <t>桩39-10单井掺水加热炉</t>
  </si>
  <si>
    <t>桩39-10中途加热炉</t>
  </si>
  <si>
    <t>906计1#中途加热炉</t>
  </si>
  <si>
    <t>QEF-150-BM-380  06Cr25Ni20</t>
  </si>
  <si>
    <t>906计2#中途加热炉</t>
  </si>
  <si>
    <t>906计3#中途加热炉</t>
  </si>
  <si>
    <t>906计4#中途加热炉</t>
  </si>
  <si>
    <t>桩892单井外输加热炉</t>
  </si>
  <si>
    <t>桩791-X3外输加热炉</t>
  </si>
  <si>
    <t>桩791-X3单井掺水加热炉</t>
  </si>
  <si>
    <t>桩941-X14外输加热炉</t>
  </si>
  <si>
    <t>桩941-X14单井掺水加热炉</t>
  </si>
  <si>
    <t>桩89-3-X33单井拉油多功能罐</t>
  </si>
  <si>
    <t>6h/d</t>
  </si>
  <si>
    <t>桩深6单井拉油1号多功能罐</t>
  </si>
  <si>
    <t>桩深6单井拉油2号多功能罐</t>
  </si>
  <si>
    <t>桩深6单井拉油3号多功能罐</t>
  </si>
  <si>
    <t>桩941-13单井拉油多功能罐</t>
  </si>
  <si>
    <t>桩791单井拉油多功能罐</t>
  </si>
  <si>
    <t>桩34站1号单井拉油多功能罐</t>
  </si>
  <si>
    <t>桩34站2号单井拉油多功能罐</t>
  </si>
  <si>
    <t>桩838单井拉油多功能罐</t>
  </si>
  <si>
    <t>桩78-2单井拉油多功能罐</t>
  </si>
  <si>
    <t>桩78单井拉油多功能罐</t>
  </si>
  <si>
    <t>桩66-C20B单井拉油多功能罐</t>
  </si>
  <si>
    <t>桩93-1单井拉油多功能罐</t>
  </si>
  <si>
    <t>桩89-9-43单井拉油多功能罐</t>
  </si>
  <si>
    <t>桩74-14-9单井拉油多功能罐</t>
  </si>
  <si>
    <t>桩89外输中途加热炉</t>
  </si>
  <si>
    <t>桩52接转站1#外输加热炉</t>
  </si>
  <si>
    <t>桩52接转站2#外输加热炉</t>
  </si>
  <si>
    <t>桩74接转站1#外输加热炉</t>
  </si>
  <si>
    <t>桩74接转站2#外输加热炉</t>
  </si>
  <si>
    <t>桩89接转站1#外输加热炉</t>
  </si>
  <si>
    <t>桩89接转站2#外输加热炉</t>
  </si>
  <si>
    <t>注采103办公楼采暖炉</t>
  </si>
  <si>
    <t>11-3月</t>
  </si>
  <si>
    <t>桩52配气站采暖加热炉</t>
  </si>
  <si>
    <t>采油管理一区机关2号采暖加热炉</t>
  </si>
  <si>
    <t>采油管理一区机关1号采暖加热炉</t>
  </si>
  <si>
    <t>长堤接转站1#炉</t>
  </si>
  <si>
    <t>QEF-800-FGR-380 06Cr25Ni20</t>
  </si>
  <si>
    <t>长堤接转站2#炉</t>
  </si>
  <si>
    <t>长堤接转站外输1#炉</t>
  </si>
  <si>
    <t>长堤接转站外输2#炉</t>
  </si>
  <si>
    <t>长堤接转站外输3#炉</t>
  </si>
  <si>
    <t>桩X213井</t>
  </si>
  <si>
    <t>400KW</t>
  </si>
  <si>
    <t>QEF-400-BM-380</t>
  </si>
  <si>
    <t>CTH8-35</t>
  </si>
  <si>
    <t>QEF-80-FGR-220 06Cr25Ni20</t>
  </si>
  <si>
    <t>间歇加热（目前计关）</t>
  </si>
  <si>
    <t>4月-10月</t>
  </si>
  <si>
    <t>注采201站加热炉</t>
  </si>
  <si>
    <t>700KW</t>
  </si>
  <si>
    <t>扬州斯大锅炉有限公司</t>
  </si>
  <si>
    <t>CHS0.7 85/65-Y.Q</t>
  </si>
  <si>
    <t>注采202站加热炉</t>
  </si>
  <si>
    <t>350KW</t>
  </si>
  <si>
    <t>CHS0.35 85/65-Y.Q</t>
  </si>
  <si>
    <t>桩169外输加热炉</t>
  </si>
  <si>
    <t xml:space="preserve">是 </t>
  </si>
  <si>
    <t>燃烧器\QEF-400-BM-380 06Cr25Ni20</t>
  </si>
  <si>
    <t>ZXHG473-X3加热炉</t>
  </si>
  <si>
    <t>燃烧器\QEF-50-BM-380 06Cr25Ni20</t>
  </si>
  <si>
    <t>ZXHG473-X4加热炉</t>
  </si>
  <si>
    <t>桩407计量站加热炉</t>
  </si>
  <si>
    <t>桩120热水站加热炉</t>
  </si>
  <si>
    <t>燃烧器\QEF-800-BM-380 06Cr25Ni20</t>
  </si>
  <si>
    <t>桩96计量站外输中间加热炉</t>
  </si>
  <si>
    <t>ZXH121-15井加热炉</t>
  </si>
  <si>
    <t>ZXH121-X23井加热炉</t>
  </si>
  <si>
    <t>405计量站掺水加热炉</t>
  </si>
  <si>
    <t>注采302站采暖锅炉</t>
  </si>
  <si>
    <t>605计量站加热炉</t>
  </si>
  <si>
    <t>燃烧器\QEF-200-BM-380 06Cr25Ni20</t>
  </si>
  <si>
    <t>ZXH169-X1井加热炉</t>
  </si>
  <si>
    <t>ZXHX169井加热炉</t>
  </si>
  <si>
    <t>桩140-1井加热炉</t>
  </si>
  <si>
    <t>桩837-21井加热炉</t>
  </si>
  <si>
    <t>北京联众华禹环保科技有限公司</t>
  </si>
  <si>
    <t>LZ-QEF-0.05-DN</t>
  </si>
  <si>
    <t>桩837站外输加热炉</t>
  </si>
  <si>
    <t>桩837站掺水加热炉</t>
  </si>
  <si>
    <t>燃烧器\QEF-300-BM-380 06Cr25Ni20</t>
  </si>
  <si>
    <t>桩113-P3加热炉</t>
  </si>
  <si>
    <t>桩104接转站1#加热炉</t>
  </si>
  <si>
    <t>东营市成功石油科技有限责任公司</t>
  </si>
  <si>
    <t>QEF-800</t>
  </si>
  <si>
    <t>连续</t>
  </si>
  <si>
    <t>桩104接转站3#加热炉</t>
  </si>
  <si>
    <t>桩104净化站1#加热炉</t>
  </si>
  <si>
    <t>QEF-200</t>
  </si>
  <si>
    <t>桩104净化站2#加热炉</t>
  </si>
  <si>
    <t>QEF-60</t>
  </si>
  <si>
    <t>桩L21-2井多功能罐</t>
  </si>
  <si>
    <t>东营利达石油装备技术服务有限公司</t>
  </si>
  <si>
    <t>燃烧器\QEF-400-BM-38006Cr25Ni20</t>
  </si>
  <si>
    <t>桩L8-1井多功能罐</t>
  </si>
  <si>
    <t>桩L8井多功能罐</t>
  </si>
  <si>
    <t>桩104-X47井多功能罐</t>
  </si>
  <si>
    <t>桩104-32井多功能罐</t>
  </si>
  <si>
    <t>桩19计量站2#多功能罐</t>
  </si>
  <si>
    <t>4月-6月</t>
  </si>
  <si>
    <t>桩856井多功能罐</t>
  </si>
  <si>
    <t>桩130-X2井多功能罐</t>
  </si>
  <si>
    <t>桩83-X1多功能罐</t>
  </si>
  <si>
    <t>每月间开3天</t>
  </si>
  <si>
    <t>桩X844多功能罐</t>
  </si>
  <si>
    <t>桩110-2多功能罐</t>
  </si>
  <si>
    <t>桩64-X21多功能罐</t>
  </si>
  <si>
    <t>桩27-14多功能罐</t>
  </si>
  <si>
    <t>桩113-X52多功能罐</t>
  </si>
  <si>
    <t>LHH106-CP13单井高效炉</t>
  </si>
  <si>
    <t>LHH106-CP13单井中途高效炉</t>
  </si>
  <si>
    <t>106北线干烧炉1</t>
  </si>
  <si>
    <t>QEF-300-BM-380  06Cr25Ni20</t>
  </si>
  <si>
    <t>511#计量站外输加热炉</t>
  </si>
  <si>
    <t>513#计量站外输加热炉</t>
  </si>
  <si>
    <t>502#计量站外输加热炉</t>
  </si>
  <si>
    <t>LHL17-12单井高效炉</t>
  </si>
  <si>
    <t>LHL17-17单井高效炉</t>
  </si>
  <si>
    <t>LHL17-18单井高效炉</t>
  </si>
  <si>
    <t>LHL13-X10单井高效炉</t>
  </si>
  <si>
    <t>12月</t>
  </si>
  <si>
    <t>LHL13-N3单井高效炉</t>
  </si>
  <si>
    <t>LHL13-X12/LHL13-9高效炉</t>
  </si>
  <si>
    <t>LHL361单井高效炉</t>
  </si>
  <si>
    <t>LHL5-1单井水套炉</t>
  </si>
  <si>
    <t>LHH106-C52单井水套炉</t>
  </si>
  <si>
    <t>管理区采暖炉</t>
  </si>
  <si>
    <t>机采装备服务部</t>
  </si>
  <si>
    <t>管杆修复站</t>
  </si>
  <si>
    <t>油管清洗池加热</t>
  </si>
  <si>
    <t>东营万康石油装备有限公司</t>
  </si>
  <si>
    <t>QEF-300-BM380 06cr25ni20</t>
  </si>
  <si>
    <t>抽油杆清洗池加热</t>
  </si>
  <si>
    <t>QEF-200-BM38006cr25ni20</t>
  </si>
  <si>
    <t>油气集输管理中心</t>
  </si>
  <si>
    <t>桩西联合站1#卧式炉</t>
  </si>
  <si>
    <t>QEF-2000-FGR-380</t>
  </si>
  <si>
    <t>桩西联合站2#卧式炉</t>
  </si>
  <si>
    <t>/</t>
  </si>
  <si>
    <t>桩西联合站3#卧式炉</t>
  </si>
  <si>
    <t>桩西联合站立式炉</t>
  </si>
  <si>
    <t>4000KW</t>
  </si>
  <si>
    <t>轻烃站再生气加热炉</t>
  </si>
  <si>
    <t>480KW</t>
  </si>
  <si>
    <t>轻烃站库加热</t>
  </si>
  <si>
    <t>QEF-500-FGR-380 06Cr25Ni20</t>
  </si>
  <si>
    <t>轻烃站导热油炉</t>
  </si>
  <si>
    <t>930KW</t>
  </si>
  <si>
    <t>停用</t>
  </si>
  <si>
    <t>综合队采暖炉</t>
  </si>
  <si>
    <t>1400KW</t>
  </si>
  <si>
    <t>QEF-800-BM-380 06Cr25Ni20</t>
  </si>
  <si>
    <t>纯梁采油厂</t>
  </si>
  <si>
    <t>正理庄沉降站加热炉</t>
  </si>
  <si>
    <t>接转站加热</t>
  </si>
  <si>
    <t>东营市先达能源技术有限公司</t>
  </si>
  <si>
    <t>STYQ250K
2.0MW</t>
  </si>
  <si>
    <t>纯梁气站加热炉</t>
  </si>
  <si>
    <t>干燥塔再生</t>
  </si>
  <si>
    <t>通滨输油站1号加热炉</t>
  </si>
  <si>
    <t>外购气</t>
  </si>
  <si>
    <t>1月-1月</t>
  </si>
  <si>
    <t>通滨输油站2号加热炉</t>
  </si>
  <si>
    <t>通滨输油站3号加热炉</t>
  </si>
  <si>
    <t>小营接转站1号加热炉</t>
  </si>
  <si>
    <t>小营接转站2号加热炉</t>
  </si>
  <si>
    <t>油气处理队2号加热炉</t>
  </si>
  <si>
    <t>伴生气、外购天然气</t>
  </si>
  <si>
    <t>油气处理队3号加热炉</t>
  </si>
  <si>
    <t>油气处理队4号加热炉</t>
  </si>
  <si>
    <t>油气处理队5号加热炉</t>
  </si>
  <si>
    <t>油气处理队1号加热炉</t>
  </si>
  <si>
    <t>首站1#热水加热炉</t>
  </si>
  <si>
    <t>热水加热</t>
  </si>
  <si>
    <t>首站2#热水加热炉</t>
  </si>
  <si>
    <t>首站3#热水加热炉</t>
  </si>
  <si>
    <t>首站4#热水加热炉</t>
  </si>
  <si>
    <t>梁南采油管理区</t>
  </si>
  <si>
    <t>CHC7X01单井加热炉</t>
  </si>
  <si>
    <t>10月-6月</t>
  </si>
  <si>
    <t>CHC26P2单井加热炉</t>
  </si>
  <si>
    <t>CHC26-07单井加热炉</t>
  </si>
  <si>
    <t>CHC17-4X2单井加热炉</t>
  </si>
  <si>
    <t>CHC26-48单井加热炉</t>
  </si>
  <si>
    <t>CHC26-21单井加热炉</t>
  </si>
  <si>
    <t>LLC41X56单井加热炉</t>
  </si>
  <si>
    <t>LLC41-2单井加热炉</t>
  </si>
  <si>
    <t>LLC-CP51单井加热炉</t>
  </si>
  <si>
    <t>LLC41-17单井加热炉</t>
  </si>
  <si>
    <t>CHC26N20单井加热炉</t>
  </si>
  <si>
    <t>LLC41-64单井加热炉</t>
  </si>
  <si>
    <t>LLC41X73单井加热炉</t>
  </si>
  <si>
    <t>QEF-50-QG</t>
  </si>
  <si>
    <t>CHC7-25单井加热炉</t>
  </si>
  <si>
    <t>CHC26X91单井加热炉</t>
  </si>
  <si>
    <t>CHC26X016单井加热炉</t>
  </si>
  <si>
    <t>CHC26X024单井加热炉</t>
  </si>
  <si>
    <t>CHC26X70单井加热炉</t>
  </si>
  <si>
    <t>LLC48-21单井加热炉</t>
  </si>
  <si>
    <t>LLC48-12单井加热炉</t>
  </si>
  <si>
    <t>LLC41X23单井加热炉</t>
  </si>
  <si>
    <t>LLC41X20单井加热炉</t>
  </si>
  <si>
    <t>LLC41-38单井加热炉</t>
  </si>
  <si>
    <t>LLC47P12单井加热炉</t>
  </si>
  <si>
    <t>LLC47P13单井加热炉</t>
  </si>
  <si>
    <t>CHC26X019单井加热炉</t>
  </si>
  <si>
    <t>CHC26X86单井加热炉</t>
  </si>
  <si>
    <t>CHC17x69单井加热炉</t>
  </si>
  <si>
    <t>CHC17C12单井加热炉</t>
  </si>
  <si>
    <t>LLC47P15单井加热炉</t>
  </si>
  <si>
    <t>纯东采油管理区</t>
  </si>
  <si>
    <t>BXBO18-1单井加热炉</t>
  </si>
  <si>
    <t>BXBO24-12单井加热炉</t>
  </si>
  <si>
    <t>BXBO24-2单井加热炉</t>
  </si>
  <si>
    <t>BXBO24-5单井加热炉</t>
  </si>
  <si>
    <t>BXBO24-8单井加热炉</t>
  </si>
  <si>
    <t>BXBO24P2单井加热炉</t>
  </si>
  <si>
    <t>BXBO24P3单井加热炉</t>
  </si>
  <si>
    <t>BXBO24P4单井加热炉</t>
  </si>
  <si>
    <t>CHC11X81单井加热炉</t>
  </si>
  <si>
    <t>CHC11X82单井加热炉</t>
  </si>
  <si>
    <t>CHC11X85单井加热炉</t>
  </si>
  <si>
    <t>CHC11X87单井加热炉</t>
  </si>
  <si>
    <t>CHC12-111单井加热炉</t>
  </si>
  <si>
    <t>CHC12-121单井加热炉</t>
  </si>
  <si>
    <t>CHC12C112B单井加热炉</t>
  </si>
  <si>
    <t>CHC12C12B单井加热炉</t>
  </si>
  <si>
    <t>CHC12C74B单井加热炉</t>
  </si>
  <si>
    <t>CHC12X22单井加热炉</t>
  </si>
  <si>
    <t>CHC12X64单井加热炉</t>
  </si>
  <si>
    <t>CHC12X65单井加热炉</t>
  </si>
  <si>
    <t>CHC12X67单井加热炉</t>
  </si>
  <si>
    <t>CHC17-2X4单井加热炉</t>
  </si>
  <si>
    <t>CHC17-64单井加热炉</t>
  </si>
  <si>
    <t>CHC17-9X3单井加热炉</t>
  </si>
  <si>
    <t>CHC17-9X4单井加热炉</t>
  </si>
  <si>
    <t>CHC17X241单井加热炉</t>
  </si>
  <si>
    <t>CHC17X81单井加热炉</t>
  </si>
  <si>
    <t>CHC17X82单井加热炉</t>
  </si>
  <si>
    <t>CHC17X83单井加热炉</t>
  </si>
  <si>
    <t>CHC17X87单井加热炉</t>
  </si>
  <si>
    <t>CHC19-15单井加热炉</t>
  </si>
  <si>
    <t>CHC19C12单井加热炉</t>
  </si>
  <si>
    <t>CHC19C9单井加热炉</t>
  </si>
  <si>
    <t>CHC19X20单井加热炉</t>
  </si>
  <si>
    <t>CHC19X5单井加热炉</t>
  </si>
  <si>
    <t>CHC23-36单井加热炉</t>
  </si>
  <si>
    <t>CHC23-85单井加热炉</t>
  </si>
  <si>
    <t>CHC23X83单井加热炉</t>
  </si>
  <si>
    <t>CHC23X84单井加热炉</t>
  </si>
  <si>
    <t>CHC23X86单井加热炉</t>
  </si>
  <si>
    <t>CHC25X20单井加热炉</t>
  </si>
  <si>
    <t>CHC25X22单井加热炉</t>
  </si>
  <si>
    <t>CHC26-41单井加热炉</t>
  </si>
  <si>
    <t>CHC26-44单井加热炉</t>
  </si>
  <si>
    <t>CHC26-65单井加热炉</t>
  </si>
  <si>
    <t>CHC26X023单井加热炉</t>
  </si>
  <si>
    <t>CHC26X030单井加热炉</t>
  </si>
  <si>
    <t>CHC26X34单井加热炉</t>
  </si>
  <si>
    <t>CHC26X49单井加热炉</t>
  </si>
  <si>
    <t>CHC26X62单井加热炉</t>
  </si>
  <si>
    <t>CHC26X63单井加热炉</t>
  </si>
  <si>
    <t>CHC26X72单井加热炉</t>
  </si>
  <si>
    <t>CHC26X81单井加热炉</t>
  </si>
  <si>
    <t>CHC26X88单井加热炉</t>
  </si>
  <si>
    <t>CHC32-1单井加热炉</t>
  </si>
  <si>
    <t>CHC32-26单井加热炉</t>
  </si>
  <si>
    <t>CHC32-3单井加热炉</t>
  </si>
  <si>
    <t>CHC32NX5单井加热炉</t>
  </si>
  <si>
    <t>CHC32X27单井加热炉</t>
  </si>
  <si>
    <t>CHC32X28单井加热炉</t>
  </si>
  <si>
    <t>CHC32X29单井加热炉</t>
  </si>
  <si>
    <t>CHC32X5单井加热炉</t>
  </si>
  <si>
    <t>CHC42X23单井加热炉</t>
  </si>
  <si>
    <t>CHC42X25单井加热炉</t>
  </si>
  <si>
    <t>CHC42X30单井加热炉</t>
  </si>
  <si>
    <t>CHC5-11单井加热炉</t>
  </si>
  <si>
    <t>CHC5-16单井加热炉</t>
  </si>
  <si>
    <t>CHC5NX7单井加热炉</t>
  </si>
  <si>
    <t>CHC5X41单井加热炉</t>
  </si>
  <si>
    <t>CHC6-36单井加热炉</t>
  </si>
  <si>
    <t>CHC6N15单井加热炉</t>
  </si>
  <si>
    <t>CHC6N16单井加热炉</t>
  </si>
  <si>
    <t>CHC6N6单井加热炉</t>
  </si>
  <si>
    <t>CHC6NX22单井加热炉</t>
  </si>
  <si>
    <t>CHC6NX43单井加热炉</t>
  </si>
  <si>
    <t>CHC6X52单井加热炉</t>
  </si>
  <si>
    <t>CHC6X81单井加热炉</t>
  </si>
  <si>
    <t>CHC6X82单井加热炉</t>
  </si>
  <si>
    <t>CHC6X84单井加热炉</t>
  </si>
  <si>
    <t>CHC6X86单井加热炉</t>
  </si>
  <si>
    <t>CHC7-011单井加热炉</t>
  </si>
  <si>
    <t>CHC7C12单井加热炉</t>
  </si>
  <si>
    <t>CHC7X017单井加热炉</t>
  </si>
  <si>
    <t>CHC-C17单井加热炉</t>
  </si>
  <si>
    <t>LLC48-13单井加热炉</t>
  </si>
  <si>
    <t>LLC48-4单井加热炉</t>
  </si>
  <si>
    <t>LLC48X22单井加热炉</t>
  </si>
  <si>
    <t>LLC92X69单井加热炉</t>
  </si>
  <si>
    <t>LLC92X80单井加热炉</t>
  </si>
  <si>
    <t>1站外输干线加热炉</t>
  </si>
  <si>
    <t>干线气</t>
  </si>
  <si>
    <t>371干线加热炉</t>
  </si>
  <si>
    <t>纯57#计量站加热炉</t>
  </si>
  <si>
    <t>纯28#计量站加热炉</t>
  </si>
  <si>
    <t>纯29#计量站加热炉</t>
  </si>
  <si>
    <t>纯30#计量站加热炉</t>
  </si>
  <si>
    <t>纯32#计量站加热炉</t>
  </si>
  <si>
    <t>纯80#计量站加热炉</t>
  </si>
  <si>
    <t>纯54#计量站加热炉</t>
  </si>
  <si>
    <t>纯55#计量站加热炉</t>
  </si>
  <si>
    <t>纯53#计量站1加热炉</t>
  </si>
  <si>
    <t>纯53#计量站2加热炉</t>
  </si>
  <si>
    <t>纯52#计量站加热炉</t>
  </si>
  <si>
    <t>纯59#计量站加热炉</t>
  </si>
  <si>
    <t>B24#1计量站加热炉</t>
  </si>
  <si>
    <t>CHC17-201单井加热炉</t>
  </si>
  <si>
    <t>LLC48-24单井加热炉</t>
  </si>
  <si>
    <t>LLC48X23单井加热炉</t>
  </si>
  <si>
    <t>CHC42N10单井加热炉</t>
  </si>
  <si>
    <t>CHC42-9单井加热炉</t>
  </si>
  <si>
    <t>CHC42X50单井加热炉</t>
  </si>
  <si>
    <t>CHC26X76单井加热炉</t>
  </si>
  <si>
    <t>CHC23X34单井加热炉</t>
  </si>
  <si>
    <t>纯西采油管理区</t>
  </si>
  <si>
    <t>纯4号计量站加热炉</t>
  </si>
  <si>
    <t>东营市成功成功石油科技有限责任公司</t>
  </si>
  <si>
    <t>QEF-50-FGR-220 06Cr25NI20</t>
  </si>
  <si>
    <t>纯12号计量站加热炉</t>
  </si>
  <si>
    <t>CHC35X14单井加热炉</t>
  </si>
  <si>
    <t>CHC71X47单井加热炉</t>
  </si>
  <si>
    <t>LLT89X2单井加热炉</t>
  </si>
  <si>
    <t>CHC35X15单井加热炉</t>
  </si>
  <si>
    <t>CHC25X8单井加热炉</t>
  </si>
  <si>
    <t>CHC2-20单井加热炉</t>
  </si>
  <si>
    <t>CHC2-36单井加热炉</t>
  </si>
  <si>
    <t>CHC2-39单井加热炉</t>
  </si>
  <si>
    <t>CHC2X21单井加热炉</t>
  </si>
  <si>
    <t>CHC2X32单井加热炉</t>
  </si>
  <si>
    <t>CHC2XN15单井加热炉</t>
  </si>
  <si>
    <t>CHC35-7单井加热炉</t>
  </si>
  <si>
    <t>CHC36-21单井加热炉</t>
  </si>
  <si>
    <t>CHC62-18单井加热炉</t>
  </si>
  <si>
    <t>CHC62-6单井加热炉</t>
  </si>
  <si>
    <t>CHC62C16单井加热炉</t>
  </si>
  <si>
    <t>CHC62N5单井加热炉</t>
  </si>
  <si>
    <t>CHC62X15单井加热炉</t>
  </si>
  <si>
    <t>CHC62X20单井加热炉</t>
  </si>
  <si>
    <t>CHC6-50单井加热炉</t>
  </si>
  <si>
    <t>CHC67-12单井加热炉</t>
  </si>
  <si>
    <t>CHC67-15单井加热炉</t>
  </si>
  <si>
    <t>CHC69-30单井加热炉</t>
  </si>
  <si>
    <t>CHC6X46单井加热炉</t>
  </si>
  <si>
    <t>CHC71-27单井加热炉</t>
  </si>
  <si>
    <t>CHC71-51单井加热炉</t>
  </si>
  <si>
    <t>CHC71C15单井加热炉</t>
  </si>
  <si>
    <t>CHC71C8单井加热炉</t>
  </si>
  <si>
    <t>CHC71NX34单井加热炉</t>
  </si>
  <si>
    <t>CHC71X44单井加热炉</t>
  </si>
  <si>
    <t>CHC71X45单井加热炉</t>
  </si>
  <si>
    <t>CHC75P2单井加热炉</t>
  </si>
  <si>
    <t>CHC75X16单井加热炉</t>
  </si>
  <si>
    <t>CHC83-2单井加热炉</t>
  </si>
  <si>
    <t>CHC84-5单井加热炉</t>
  </si>
  <si>
    <t>CHC84X6单井加热炉</t>
  </si>
  <si>
    <t>CHC92-2单井加热炉</t>
  </si>
  <si>
    <t>CHC96-3单井加热炉</t>
  </si>
  <si>
    <t>CHC96XN1单井加热炉</t>
  </si>
  <si>
    <t>CHC97单井加热炉</t>
  </si>
  <si>
    <t>CHC97-16单井加热炉</t>
  </si>
  <si>
    <t>CHC97-19单井加热炉</t>
  </si>
  <si>
    <t>CHC99X2单井加热炉</t>
  </si>
  <si>
    <t>CHT81-10单井加热炉</t>
  </si>
  <si>
    <t>CHT81-21单井加热炉</t>
  </si>
  <si>
    <t>CHT81X20单井加热炉</t>
  </si>
  <si>
    <t>CHT81X33单井加热炉</t>
  </si>
  <si>
    <t>LLT84C23单井加热炉</t>
  </si>
  <si>
    <t>CHC85X6单井加热炉</t>
  </si>
  <si>
    <t>CHC92C3单井加热炉</t>
  </si>
  <si>
    <t>CHC84N3单井加热炉</t>
  </si>
  <si>
    <t>CHC62-4单井加热炉</t>
  </si>
  <si>
    <t>CHC80X1单井加热炉</t>
  </si>
  <si>
    <t>CHC73NX1单井加热炉</t>
  </si>
  <si>
    <t>CHC71C32单井加热炉</t>
  </si>
  <si>
    <t>CHC69-33单井加热炉</t>
  </si>
  <si>
    <t>纯3#计量岗加热炉</t>
  </si>
  <si>
    <t>纯2# 计量岗加热炉</t>
  </si>
  <si>
    <t>纯7#计量岗加热炉</t>
  </si>
  <si>
    <t>纯9#计量岗加热炉</t>
  </si>
  <si>
    <t>纯10#计量岗加热炉</t>
  </si>
  <si>
    <t>纯11#计量岗加热炉</t>
  </si>
  <si>
    <t>纯13#计量岗加热炉</t>
  </si>
  <si>
    <t>注采站17#计量岗加热炉</t>
  </si>
  <si>
    <t>纯19#计量岗加热炉</t>
  </si>
  <si>
    <t>纯61#计量岗加热炉</t>
  </si>
  <si>
    <t>纯67#计量岗加热炉</t>
  </si>
  <si>
    <t>纯20#计量岗加热炉</t>
  </si>
  <si>
    <t>纯23#计量岗加热炉</t>
  </si>
  <si>
    <t>纯24#计量岗加热炉</t>
  </si>
  <si>
    <t>纯25#计量岗加热炉</t>
  </si>
  <si>
    <t>纯26#计量岗加热炉</t>
  </si>
  <si>
    <t>纯103#计量岗加热炉</t>
  </si>
  <si>
    <t>纯60#计量岗加热炉</t>
  </si>
  <si>
    <t>高青采油管理区</t>
  </si>
  <si>
    <t>G7#站加热炉</t>
  </si>
  <si>
    <t>LZ-QEF 0.05 DN</t>
  </si>
  <si>
    <t>GQHG101X1单井加热炉</t>
  </si>
  <si>
    <t>GQHG102单井加热炉</t>
  </si>
  <si>
    <t>GQHG101X5单井加热炉</t>
  </si>
  <si>
    <t>GQHG6单井加热炉</t>
  </si>
  <si>
    <t>GQHG6X1单井加热炉</t>
  </si>
  <si>
    <t>GQG12-37单井加热炉</t>
  </si>
  <si>
    <t>GQG12NX16单井加热炉</t>
  </si>
  <si>
    <t>GQG10P4单井加热炉</t>
  </si>
  <si>
    <t>HG4单井加热炉</t>
  </si>
  <si>
    <t>G19X18单井加热炉</t>
  </si>
  <si>
    <t>HG收气点加温炉</t>
  </si>
  <si>
    <t>12月-3月</t>
  </si>
  <si>
    <t>G5#站加热炉</t>
  </si>
  <si>
    <t>G1#站加热炉</t>
  </si>
  <si>
    <t>G3#站加热炉</t>
  </si>
  <si>
    <t>G12#站加热炉</t>
  </si>
  <si>
    <t>G2#站加热炉</t>
  </si>
  <si>
    <t>G2#站掺水加热炉</t>
  </si>
  <si>
    <t>G13#站掺水加热炉</t>
  </si>
  <si>
    <t>G13#站加热炉</t>
  </si>
  <si>
    <t>G14#站加热炉</t>
  </si>
  <si>
    <t>G15#站加热炉</t>
  </si>
  <si>
    <t>FB4#站加热炉</t>
  </si>
  <si>
    <t>GQG7-3单井加热炉</t>
  </si>
  <si>
    <t>GQG7-3干线加热炉</t>
  </si>
  <si>
    <t>GQG7X5单井加热炉</t>
  </si>
  <si>
    <t>GQG7-7单井加热炉</t>
  </si>
  <si>
    <t>GQG7-10单井加热炉</t>
  </si>
  <si>
    <t>GQG161X1单井加热炉</t>
  </si>
  <si>
    <t>GQG16单井加热炉</t>
  </si>
  <si>
    <t>GQF-X177单井加热炉</t>
  </si>
  <si>
    <t>ZLF170X3单井加热炉</t>
  </si>
  <si>
    <t>GQF118X4单井加热炉</t>
  </si>
  <si>
    <t>GQF182-4单井加热炉</t>
  </si>
  <si>
    <t>GQF182单井加热炉</t>
  </si>
  <si>
    <t>FB1#站加热炉</t>
  </si>
  <si>
    <t>GQF41X14单井加热炉</t>
  </si>
  <si>
    <t>GQF41X18单井加热炉</t>
  </si>
  <si>
    <t>GQF118单井加热炉</t>
  </si>
  <si>
    <t>GQF115X1单井加热炉</t>
  </si>
  <si>
    <t>GQF118X1单井加热炉</t>
  </si>
  <si>
    <t>GQF118X5单井加热炉</t>
  </si>
  <si>
    <t>ZLF170单井加热炉</t>
  </si>
  <si>
    <t>ZLF170-1单井加热炉</t>
  </si>
  <si>
    <t>ZLF170X2单井加热炉</t>
  </si>
  <si>
    <t>J6#站加热炉</t>
  </si>
  <si>
    <t>ZLJ31X8单井加热炉</t>
  </si>
  <si>
    <t>ZLJ31P2单井加热炉</t>
  </si>
  <si>
    <t>ZLJ311-3单井加热炉</t>
  </si>
  <si>
    <t>ZLJ311单井加热炉</t>
  </si>
  <si>
    <t>ZLJ31X01单井加热炉</t>
  </si>
  <si>
    <t>ZLJ31-11单井加热炉</t>
  </si>
  <si>
    <t>ZLJ31X18单井加热炉</t>
  </si>
  <si>
    <t>ZLG100X1单井加热炉</t>
  </si>
  <si>
    <t>GQG424X29单井加热炉</t>
  </si>
  <si>
    <t>稠油井井筒加热</t>
  </si>
  <si>
    <t>GQG424X30单井加热炉</t>
  </si>
  <si>
    <t>GQG424X32单井加热炉</t>
  </si>
  <si>
    <t>GQG424-33单井加热炉</t>
  </si>
  <si>
    <t>GQG424P21单井加热炉</t>
  </si>
  <si>
    <t>GQG424P27单井加热炉</t>
  </si>
  <si>
    <t>GQG424P23单井加热炉</t>
  </si>
  <si>
    <t>GQG96X2单井加热炉</t>
  </si>
  <si>
    <t>GQG96X5单井加热炉</t>
  </si>
  <si>
    <t>GQG43P17单井加热炉</t>
  </si>
  <si>
    <t>GQG424P25单井加热炉</t>
  </si>
  <si>
    <t>GQG43P20单井加热炉</t>
  </si>
  <si>
    <t>GQG43P21单井加热炉</t>
  </si>
  <si>
    <t>GQG424P26单井加热炉</t>
  </si>
  <si>
    <t>GQG63P5单井加热炉</t>
  </si>
  <si>
    <t>正理庄采油管理区</t>
  </si>
  <si>
    <t>正1#计量站加热炉</t>
  </si>
  <si>
    <t>正2#计量站加热炉</t>
  </si>
  <si>
    <t>正11#计量站加热炉</t>
  </si>
  <si>
    <t>正12#计量站加热炉</t>
  </si>
  <si>
    <t>正13#计量站加热炉</t>
  </si>
  <si>
    <t>正14#计量站加热炉</t>
  </si>
  <si>
    <t>正15#计量站加热炉</t>
  </si>
  <si>
    <t>正南14#计量站加热炉</t>
  </si>
  <si>
    <t>正南16#计量站加热炉</t>
  </si>
  <si>
    <t>正南17#计量站加热炉</t>
  </si>
  <si>
    <t>正南18#计量站加热炉</t>
  </si>
  <si>
    <t>正南20#站加热炉</t>
  </si>
  <si>
    <t>高890混输泵站加热炉</t>
  </si>
  <si>
    <t>高890-30混输泵站加热炉</t>
  </si>
  <si>
    <t>高东2#计量站加热炉</t>
  </si>
  <si>
    <t>高东3#计量站加热炉</t>
  </si>
  <si>
    <t>ZLZ6-16单井加热炉</t>
  </si>
  <si>
    <t>ZLG23X14单井加热炉</t>
  </si>
  <si>
    <t>ZLG39X7单井加热炉</t>
  </si>
  <si>
    <t>ZLG945单井加热炉</t>
  </si>
  <si>
    <t>ZLG892X12单井加热炉</t>
  </si>
  <si>
    <t>ZLG892X2单井加热炉</t>
  </si>
  <si>
    <t>ZLG-X907单井加热炉</t>
  </si>
  <si>
    <t>QEF-50-FGR-220 06Cr25N20</t>
  </si>
  <si>
    <t>ZLG892X13单井加热炉</t>
  </si>
  <si>
    <t>ZLG39-15单井加热炉</t>
  </si>
  <si>
    <t>ZLG39X22单井加热炉</t>
  </si>
  <si>
    <t>ZLZ11-26单井加热炉</t>
  </si>
  <si>
    <t>ZLZ11X21单井加热炉</t>
  </si>
  <si>
    <t>ZLZ12-8单井加热炉</t>
  </si>
  <si>
    <t>ZLG946X8单井加热炉</t>
  </si>
  <si>
    <t>ZLG891单井加热炉</t>
  </si>
  <si>
    <t>ZLG892X16单井加热炉</t>
  </si>
  <si>
    <t>ZLG29X5单井加热炉</t>
  </si>
  <si>
    <t>ZLG29X2单井加热炉</t>
  </si>
  <si>
    <t>ZLF147P1单井加热炉</t>
  </si>
  <si>
    <t>ZLF151-14单井加热炉</t>
  </si>
  <si>
    <t>ZLF151-39单井加热炉</t>
  </si>
  <si>
    <t>ZLF151-4单井加热炉</t>
  </si>
  <si>
    <t>ZLF151P1单井加热炉</t>
  </si>
  <si>
    <t>ZLF151X38单井加热炉</t>
  </si>
  <si>
    <t>ZLF151X41单井加热炉</t>
  </si>
  <si>
    <t>ZLG890-13单井加热炉</t>
  </si>
  <si>
    <t>ZLG890-23单井加热炉</t>
  </si>
  <si>
    <t>ZLG890-28单井加热炉</t>
  </si>
  <si>
    <t>ZLG890-6单井加热炉</t>
  </si>
  <si>
    <t>ZLG890-7单井加热炉</t>
  </si>
  <si>
    <t>ZLG890-8单井加热炉</t>
  </si>
  <si>
    <t>ZLG890P3单井加热炉</t>
  </si>
  <si>
    <t>ZLG39X19单井加热炉</t>
  </si>
  <si>
    <t>ZLZN3X21单井加热炉</t>
  </si>
  <si>
    <t>ZLZQ1单井加热炉</t>
  </si>
  <si>
    <t>ZLG31X1单井加热炉</t>
  </si>
  <si>
    <t>ZLZN18C24单井加热炉</t>
  </si>
  <si>
    <t>ZLZN4-14单井加热炉</t>
  </si>
  <si>
    <t>ZLZN6-14单井加热炉</t>
  </si>
  <si>
    <t>ZLZN8-16单井加热炉</t>
  </si>
  <si>
    <t>ZLG26X21单井加热炉</t>
  </si>
  <si>
    <t>ZLG26X23单井加热炉</t>
  </si>
  <si>
    <t>ZLZ6-15单井加热炉</t>
  </si>
  <si>
    <t>ZLG23-7单井加热炉</t>
  </si>
  <si>
    <t>ZLG39C1单井加热炉</t>
  </si>
  <si>
    <t>ZLG39X16单井加热炉</t>
  </si>
  <si>
    <t>ZLG39X6单井加热炉</t>
  </si>
  <si>
    <t>ZLG39X8单井加热炉</t>
  </si>
  <si>
    <t>ZLG890-25单井加热炉</t>
  </si>
  <si>
    <t>ZLG890P2单井加热炉</t>
  </si>
  <si>
    <t>ZLG890-24单井加热炉</t>
  </si>
  <si>
    <t>ZLG892-5单井加热炉</t>
  </si>
  <si>
    <t>ZLZ11-15单井加热炉</t>
  </si>
  <si>
    <t>ZLG946单井加热炉</t>
  </si>
  <si>
    <t>ZLZ11-23单井加热炉</t>
  </si>
  <si>
    <t>ZLZ11X20单井加热炉</t>
  </si>
  <si>
    <t>ZLF108单井加热炉</t>
  </si>
  <si>
    <t>ZLF108-5单井加热炉</t>
  </si>
  <si>
    <t>ZLF108-6单井加热炉</t>
  </si>
  <si>
    <t>ZLF108-7单井加热炉</t>
  </si>
  <si>
    <t>ZLF108X13单井加热炉</t>
  </si>
  <si>
    <t>ZLF124-15单井加热炉</t>
  </si>
  <si>
    <t>ZLF124-2单井加热炉</t>
  </si>
  <si>
    <t>ZLF124-20单井加热炉</t>
  </si>
  <si>
    <t>ZLF124-21单井加热炉</t>
  </si>
  <si>
    <t>ZLF124-4单井加热炉</t>
  </si>
  <si>
    <t>ZLF124-9单井加热炉</t>
  </si>
  <si>
    <t>ZLF125单井加热炉</t>
  </si>
  <si>
    <t>ZLG89-3单井加热炉</t>
  </si>
  <si>
    <t>ZLG89-6单井加热炉</t>
  </si>
  <si>
    <t>ZLG89-7单井加热炉</t>
  </si>
  <si>
    <t>ZLG891-15单井加热炉</t>
  </si>
  <si>
    <t>ZLG891-3单井加热炉</t>
  </si>
  <si>
    <t>ZLG891-5单井加热炉</t>
  </si>
  <si>
    <t>ZLG891-6单井加热炉</t>
  </si>
  <si>
    <t>ZLG891X21单井加热炉</t>
  </si>
  <si>
    <t>ZLG892-3单井加热炉</t>
  </si>
  <si>
    <t>ZLG892P2单井加热炉</t>
  </si>
  <si>
    <t>ZLG892X11单井加热炉</t>
  </si>
  <si>
    <t>ZLG892X4单井加热炉</t>
  </si>
  <si>
    <t>ZLG892X9单井加热炉</t>
  </si>
  <si>
    <t>ZLG892单井加热炉</t>
  </si>
  <si>
    <t>ZLG899-1单井加热炉</t>
  </si>
  <si>
    <t>ZLG899X2单井加热炉</t>
  </si>
  <si>
    <t>ZLG899单井加热炉</t>
  </si>
  <si>
    <t>ZLG89P1单井加热炉</t>
  </si>
  <si>
    <t>ZLG89X27单井加热炉</t>
  </si>
  <si>
    <t>ZLG29X6单井加热炉</t>
  </si>
  <si>
    <t>ZLG94单井加热炉</t>
  </si>
  <si>
    <t>ZLF147-12单井加热炉</t>
  </si>
  <si>
    <t>ZLF147-13单井加热炉</t>
  </si>
  <si>
    <t>ZLF147-16单井加热炉</t>
  </si>
  <si>
    <t>ZLF147-4单井加热炉</t>
  </si>
  <si>
    <t>ZLF151-21单井加热炉</t>
  </si>
  <si>
    <t>ZLF151-32单井加热炉</t>
  </si>
  <si>
    <t>ZLF151-33单井加热炉</t>
  </si>
  <si>
    <t>ZLF151-36单井加热炉</t>
  </si>
  <si>
    <t>ZLF151-8单井加热炉</t>
  </si>
  <si>
    <t>ZLF151X7单井加热炉</t>
  </si>
  <si>
    <t>JJJ411单井加热炉</t>
  </si>
  <si>
    <t>燃烧器\QEF-50-FGR-220 06Cr25N20</t>
  </si>
  <si>
    <t>大芦湖采油管理区</t>
  </si>
  <si>
    <t>F15-26单井加热炉</t>
  </si>
  <si>
    <t>F15-30单井加热炉</t>
  </si>
  <si>
    <t>F15-18单井加热炉</t>
  </si>
  <si>
    <t>F22-20单井加热炉</t>
  </si>
  <si>
    <t>F24-26单井加热炉</t>
  </si>
  <si>
    <t>F24-24单井加热炉</t>
  </si>
  <si>
    <t>F24-22单井加热炉</t>
  </si>
  <si>
    <t>F11-9单井加热炉</t>
  </si>
  <si>
    <t>F8-18单井加热炉</t>
  </si>
  <si>
    <t>F154-3单井加热炉</t>
  </si>
  <si>
    <t>F154-4单井加热炉</t>
  </si>
  <si>
    <t>F154-5单井加热炉</t>
  </si>
  <si>
    <t>F154X6单井加热炉</t>
  </si>
  <si>
    <t>F154-7单井加热炉</t>
  </si>
  <si>
    <t>F154P1单井加热炉</t>
  </si>
  <si>
    <t>F154P2单井加热炉</t>
  </si>
  <si>
    <t>F154P4单井加热炉</t>
  </si>
  <si>
    <t>F154P5单井加热炉</t>
  </si>
  <si>
    <t>F154-6单井加热炉</t>
  </si>
  <si>
    <t>F154-P7单井加热炉</t>
  </si>
  <si>
    <t>F154-10单井加热炉</t>
  </si>
  <si>
    <t>F144-7单井加热炉</t>
  </si>
  <si>
    <t>F128-12单井加热炉</t>
  </si>
  <si>
    <t>XYL756单井加热炉</t>
  </si>
  <si>
    <t>F128-26单井加热炉</t>
  </si>
  <si>
    <t>F144-22单井加热炉</t>
  </si>
  <si>
    <t>F144X21单井加热炉</t>
  </si>
  <si>
    <t>F144-27单井加热炉</t>
  </si>
  <si>
    <t>F144-3单井加热炉</t>
  </si>
  <si>
    <t>F143X34单井加热炉</t>
  </si>
  <si>
    <t>F128-23单井加热炉</t>
  </si>
  <si>
    <t>F128-20单井加热炉</t>
  </si>
  <si>
    <t>F144-6单井加热炉</t>
  </si>
  <si>
    <t>F144X35单井加热炉</t>
  </si>
  <si>
    <t>XYL213X1XYL206-2</t>
  </si>
  <si>
    <t>XYL212C3单井加热炉</t>
  </si>
  <si>
    <t>FJF159X3单井加热炉</t>
  </si>
  <si>
    <t>F144X37单井加热炉</t>
  </si>
  <si>
    <t>F144-9单井加热炉</t>
  </si>
  <si>
    <t>F144-25单井加热炉</t>
  </si>
  <si>
    <t>L8-21X9单井加热炉</t>
  </si>
  <si>
    <t>L8-6-13单井加热炉</t>
  </si>
  <si>
    <t>L8P1单井加热炉</t>
  </si>
  <si>
    <t>L8-6-11单井加热炉</t>
  </si>
  <si>
    <t>L8-6NX15单井加热炉</t>
  </si>
  <si>
    <t>L8-17X2单井加热炉</t>
  </si>
  <si>
    <t>L8-6-14单井加热炉</t>
  </si>
  <si>
    <t>L8-7-12单井加热炉</t>
  </si>
  <si>
    <t>2-1计量站加热炉</t>
  </si>
  <si>
    <t>2-2计量站加热炉</t>
  </si>
  <si>
    <t>2-3计量站加热炉</t>
  </si>
  <si>
    <t>2-10计量站加热炉</t>
  </si>
  <si>
    <t>2-12计量站加热炉</t>
  </si>
  <si>
    <t>2-13计量站加热炉</t>
  </si>
  <si>
    <t>2-15计量站加热炉</t>
  </si>
  <si>
    <t>2-16计量站加热炉</t>
  </si>
  <si>
    <t>2-17计量站加热炉</t>
  </si>
  <si>
    <t>1-4计量站加热炉</t>
  </si>
  <si>
    <t>1-5计量站加热炉</t>
  </si>
  <si>
    <t>1-6计量站加热炉</t>
  </si>
  <si>
    <t>1-14计量站加热炉</t>
  </si>
  <si>
    <t>3-128-2#计量站加热炉</t>
  </si>
  <si>
    <t>3-128-3#计量站加热炉</t>
  </si>
  <si>
    <t>F144-5单井加热炉</t>
  </si>
  <si>
    <t>F144-11单井加热炉</t>
  </si>
  <si>
    <t>F120-2单井加热炉</t>
  </si>
  <si>
    <t>F120X4单井加热炉</t>
  </si>
  <si>
    <t>F120-6单井加热炉</t>
  </si>
  <si>
    <t>F120-11单井加热炉</t>
  </si>
  <si>
    <t>F154P3单井加热炉</t>
  </si>
  <si>
    <t>F116X1单井加热炉</t>
  </si>
  <si>
    <t>F116-20单井加热炉</t>
  </si>
  <si>
    <t>F116-1单井加热炉</t>
  </si>
  <si>
    <t>XYL224X1单井加热炉</t>
  </si>
  <si>
    <t>F116-2单井加热炉</t>
  </si>
  <si>
    <t>F159单井加热炉</t>
  </si>
  <si>
    <t>F143X9单井加热炉</t>
  </si>
  <si>
    <t>F143X11单井加热炉</t>
  </si>
  <si>
    <t>XYL210-1单井加热炉</t>
  </si>
  <si>
    <t>XYL219单井加热炉</t>
  </si>
  <si>
    <t>XYL8-22X8单井加热炉</t>
  </si>
  <si>
    <t>XYL8-23X7单井加热炉</t>
  </si>
  <si>
    <t>XYL8-21X9单井加热炉</t>
  </si>
  <si>
    <t>XYL8-4-1单井加热炉</t>
  </si>
  <si>
    <t>XYL8-7-9单井加热炉</t>
  </si>
  <si>
    <t>XYL213单井加热炉</t>
  </si>
  <si>
    <t>XYL8-19X3单井加热炉</t>
  </si>
  <si>
    <t>XYL8-19X4单井加热炉</t>
  </si>
  <si>
    <t>XYL8P1单井加热炉</t>
  </si>
  <si>
    <t>XYL8-17X2单井加热炉</t>
  </si>
  <si>
    <t>XYL203P1单井加热炉</t>
  </si>
  <si>
    <t>XYL204-12单井加热炉</t>
  </si>
  <si>
    <t>XYL8-17单井加热炉</t>
  </si>
  <si>
    <t>XYL204单井加热炉</t>
  </si>
  <si>
    <t>XYL212P1单井加热炉</t>
  </si>
  <si>
    <t>XYL225-2单井加热炉</t>
  </si>
  <si>
    <t>XYL225-4单井加热炉</t>
  </si>
  <si>
    <t>XYL225CX5单井加热炉</t>
  </si>
  <si>
    <t>XYL78单井加热炉</t>
  </si>
  <si>
    <t>XYL78X5单井加热炉</t>
  </si>
  <si>
    <t>XYL-X203单井加热炉</t>
  </si>
  <si>
    <t>XYL204CX2单井加热炉</t>
  </si>
  <si>
    <t>XYL204X6单井加热炉</t>
  </si>
  <si>
    <t>XYL8-5C16单井加热炉</t>
  </si>
  <si>
    <t>XYL212-12单井加热炉</t>
  </si>
  <si>
    <t>XYL212-16单井加热炉</t>
  </si>
  <si>
    <t>XYL212-18单井加热炉</t>
  </si>
  <si>
    <t>XYL212-19单井加热炉</t>
  </si>
  <si>
    <t>XYL212C11单井加热炉</t>
  </si>
  <si>
    <t>XYL230单井加热炉</t>
  </si>
  <si>
    <t>XYL212X25单井加热炉</t>
  </si>
  <si>
    <t>CHC110单井加热炉</t>
  </si>
  <si>
    <t>CHC113-1单井加热炉</t>
  </si>
  <si>
    <t>CHC113X2单井加热炉</t>
  </si>
  <si>
    <t>CHC114单井加热炉</t>
  </si>
  <si>
    <t>XYL75-1单井加热炉</t>
  </si>
  <si>
    <t>XYL751-1单井加热炉</t>
  </si>
  <si>
    <t>F31-5单井加热炉</t>
  </si>
  <si>
    <t>F128-21单井加热炉</t>
  </si>
  <si>
    <t>F128-9单井加热炉</t>
  </si>
  <si>
    <t>F128-24单井加热炉</t>
  </si>
  <si>
    <t>F128-15单井加热炉</t>
  </si>
  <si>
    <t>梁北采油管理区</t>
  </si>
  <si>
    <t>L108-11单井加热炉</t>
  </si>
  <si>
    <t xml:space="preserve">是
</t>
  </si>
  <si>
    <t>L112-18单井加热炉</t>
  </si>
  <si>
    <t>L118X1单井加热炉</t>
  </si>
  <si>
    <t>L118X5单井加热炉</t>
  </si>
  <si>
    <t>L120X3单井加热炉</t>
  </si>
  <si>
    <t>L120X4单井加热炉</t>
  </si>
  <si>
    <t>L23-30单井加热炉</t>
  </si>
  <si>
    <t>L23-33单井加热炉</t>
  </si>
  <si>
    <t>L23X36单井加热炉</t>
  </si>
  <si>
    <t>L44-2单井加热炉</t>
  </si>
  <si>
    <t>L9P1单井加热炉</t>
  </si>
  <si>
    <t>L20单井加热炉</t>
  </si>
  <si>
    <t>L20-12单井加热炉</t>
  </si>
  <si>
    <t>L20-24单井加热炉</t>
  </si>
  <si>
    <t>L20P1单井加热炉</t>
  </si>
  <si>
    <t>L20X25单井加热炉</t>
  </si>
  <si>
    <t>L20X31单井加热炉</t>
  </si>
  <si>
    <t>L760单井加热炉</t>
  </si>
  <si>
    <t>L35-15单井加热炉</t>
  </si>
  <si>
    <t>L35X28单井加热炉</t>
  </si>
  <si>
    <t>L35X8单井加热炉</t>
  </si>
  <si>
    <t>L43-5单井加热炉</t>
  </si>
  <si>
    <t>L61-20单井加热炉</t>
  </si>
  <si>
    <t>1月-13月</t>
  </si>
  <si>
    <t>L51CX18单井加热炉</t>
  </si>
  <si>
    <t>L51X19单井加热炉</t>
  </si>
  <si>
    <t>L18X3单井加热炉</t>
  </si>
  <si>
    <t>L63-13单井加热炉</t>
  </si>
  <si>
    <t>L68-4单井加热炉</t>
  </si>
  <si>
    <t>L68-3单井加热炉</t>
  </si>
  <si>
    <t>L68X2单井加热炉</t>
  </si>
  <si>
    <t>L68X8单井加热炉</t>
  </si>
  <si>
    <t>L24-11单井加热炉</t>
  </si>
  <si>
    <t>L24-15单井加热炉</t>
  </si>
  <si>
    <t>L24-18单井加热炉</t>
  </si>
  <si>
    <t>L24-19单井加热炉</t>
  </si>
  <si>
    <t>L24-23单井加热炉</t>
  </si>
  <si>
    <t>L24-29单井加热炉</t>
  </si>
  <si>
    <t>L24-44单井加热炉</t>
  </si>
  <si>
    <t>L24-46单井加热炉</t>
  </si>
  <si>
    <t>L24-9单井加热炉</t>
  </si>
  <si>
    <t>L24X13单井加热炉</t>
  </si>
  <si>
    <t>L24X16单井加热炉</t>
  </si>
  <si>
    <t>L24X8单井加热炉</t>
  </si>
  <si>
    <t>梁11计量岗加热炉</t>
  </si>
  <si>
    <t>梁21计量岗加热炉</t>
  </si>
  <si>
    <t>梁16计量岗加热炉</t>
  </si>
  <si>
    <t>梁17计量岗加热炉</t>
  </si>
  <si>
    <t>梁20计量岗加热炉</t>
  </si>
  <si>
    <t>梁14计量岗加热炉</t>
  </si>
  <si>
    <t>梁7计量岗加热炉</t>
  </si>
  <si>
    <t>乔1计量岗加热炉</t>
  </si>
  <si>
    <t>乔2计量岗加热炉</t>
  </si>
  <si>
    <t>乔4计量岗加热炉</t>
  </si>
  <si>
    <t>L108-8单井加热炉</t>
  </si>
  <si>
    <t>LC116X1单井加热炉</t>
  </si>
  <si>
    <t>L112单井加热炉</t>
  </si>
  <si>
    <t>L112-12单井加热炉</t>
  </si>
  <si>
    <t>L115X1单井加热炉</t>
  </si>
  <si>
    <t>LX115单井加热炉</t>
  </si>
  <si>
    <t>L43NX2单井加热炉</t>
  </si>
  <si>
    <t>L43X11单井加热炉</t>
  </si>
  <si>
    <t>L121单井加热炉</t>
  </si>
  <si>
    <t>L122单井加热炉</t>
  </si>
  <si>
    <t>L24-41单井加热炉</t>
  </si>
  <si>
    <t>L24-42单井加热炉</t>
  </si>
  <si>
    <t>L61单井加热炉</t>
  </si>
  <si>
    <t>L20-30单井加热炉</t>
  </si>
  <si>
    <t>L20-17单井加热炉</t>
  </si>
  <si>
    <t>L20-19单井加热炉</t>
  </si>
  <si>
    <t>L35-19单井加热炉</t>
  </si>
  <si>
    <t>L35C9单井加热炉</t>
  </si>
  <si>
    <t>L32-1单井加热炉</t>
  </si>
  <si>
    <t>L44P2单井加热炉</t>
  </si>
  <si>
    <t>L49X12单井加热炉</t>
  </si>
  <si>
    <t>L20-18单井加热炉</t>
  </si>
  <si>
    <t>L46-15单井加热炉</t>
  </si>
  <si>
    <t>L35X25单井加热炉</t>
  </si>
  <si>
    <t>L758单井加热炉</t>
  </si>
  <si>
    <t>L46-7单井加热炉</t>
  </si>
  <si>
    <t>临盘采油厂</t>
  </si>
  <si>
    <t>管理一区</t>
  </si>
  <si>
    <t>LPL33-148单井加热炉</t>
  </si>
  <si>
    <t>LPL37-X36单井加热炉</t>
  </si>
  <si>
    <t>LPL56-7单井加热炉</t>
  </si>
  <si>
    <t>LPL37-X35C单井加热炉</t>
  </si>
  <si>
    <t>LPL33-102单井加热炉</t>
  </si>
  <si>
    <t>LPL45-44单井加热炉</t>
  </si>
  <si>
    <t>LPL10-X9单井加热炉</t>
  </si>
  <si>
    <t>LPL45-X55单井加热炉</t>
  </si>
  <si>
    <t>LPL14-X40单井加热炉</t>
  </si>
  <si>
    <t>LPL981单井加热炉</t>
  </si>
  <si>
    <t>LPL37-22单井加热炉</t>
  </si>
  <si>
    <t>LPL44-X3单井加热炉</t>
  </si>
  <si>
    <t>LPL56-X12单井加热炉</t>
  </si>
  <si>
    <t>LPL10-X13单井加热炉</t>
  </si>
  <si>
    <t>LPL2-XX601单井加热炉</t>
  </si>
  <si>
    <t>LPL86-1单井加热炉</t>
  </si>
  <si>
    <t>LPL111-X7单井加热炉</t>
  </si>
  <si>
    <t>LPL73-P6单井加热炉</t>
  </si>
  <si>
    <t>QEF-050-QG</t>
  </si>
  <si>
    <t>临2站混输炉</t>
  </si>
  <si>
    <t>QEF-500-QG</t>
  </si>
  <si>
    <t>临86-X3混输炉</t>
  </si>
  <si>
    <t>QEF-200-QG</t>
  </si>
  <si>
    <t>临82站混输炉</t>
  </si>
  <si>
    <t>15队取暖炉</t>
  </si>
  <si>
    <t>管理二区</t>
  </si>
  <si>
    <t>LPL106-X51单井加热炉</t>
  </si>
  <si>
    <t>9月-5月</t>
  </si>
  <si>
    <t>LPL106-13单井加热炉</t>
  </si>
  <si>
    <t>LPL584单井加热炉</t>
  </si>
  <si>
    <t>LPP7-X81单井加热炉</t>
  </si>
  <si>
    <t>LPL587-X1单井加热炉</t>
  </si>
  <si>
    <t>LPL58-X112单井加热炉</t>
  </si>
  <si>
    <t>LPL587-X21单井加热炉</t>
  </si>
  <si>
    <t>LPL41-X303单井加热炉</t>
  </si>
  <si>
    <t>LPL41-X305单井加热炉</t>
  </si>
  <si>
    <t>LPL13-X41单井加热炉</t>
  </si>
  <si>
    <t>LPPXN32单井加热炉</t>
  </si>
  <si>
    <t>LPL17-X301单井加热炉</t>
  </si>
  <si>
    <t>LPL17-X304单井加热炉</t>
  </si>
  <si>
    <t>LPL41-X255单井加热炉</t>
  </si>
  <si>
    <t>LPL41-X236单井加热炉</t>
  </si>
  <si>
    <t>LPTI4-X11单井加热炉</t>
  </si>
  <si>
    <t>LPL106-X20单井加热炉</t>
  </si>
  <si>
    <t>LPL104-X19单井加热炉</t>
  </si>
  <si>
    <t>LPP61-X12单井加热炉</t>
  </si>
  <si>
    <t>LPP20-X21单井加热炉</t>
  </si>
  <si>
    <t>LPTI4-X14单井加热炉</t>
  </si>
  <si>
    <t>LPTI4-X19单井加热炉</t>
  </si>
  <si>
    <t>LPTI4-X17单井加热炉</t>
  </si>
  <si>
    <t>LPP21-7单井加热炉</t>
  </si>
  <si>
    <t>LPP7-X30单井加热炉</t>
  </si>
  <si>
    <t>LPP7-X111单井加热炉</t>
  </si>
  <si>
    <t>LPP61-X15单井加热炉</t>
  </si>
  <si>
    <t>LPP22-X6单井加热炉</t>
  </si>
  <si>
    <t>LPP20-X40单井加热炉</t>
  </si>
  <si>
    <t>LPP213-X5单井加热炉</t>
  </si>
  <si>
    <t>LPTI3-6单井加热炉</t>
  </si>
  <si>
    <t>LPTI4-X6单井加热炉</t>
  </si>
  <si>
    <t>LPL7-411单井加热炉</t>
  </si>
  <si>
    <t>LPTI3-X7单井加热炉</t>
  </si>
  <si>
    <t>LPLX108单井加热炉</t>
  </si>
  <si>
    <t>LPP21-8单井加热炉</t>
  </si>
  <si>
    <t>LPL7-X412单井加热炉</t>
  </si>
  <si>
    <t>LPL101-X3单井加热炉</t>
  </si>
  <si>
    <t>LPL7-P1单井加热炉</t>
  </si>
  <si>
    <t>LPL7-X2单井加热炉</t>
  </si>
  <si>
    <t>LPL7-X11单井加热炉</t>
  </si>
  <si>
    <t>LPL7-X415单井加热炉</t>
  </si>
  <si>
    <t>LPL7-201单井加热炉</t>
  </si>
  <si>
    <t>临58站混输加热炉</t>
  </si>
  <si>
    <t>沧州市天龙燃烧设备有限公司</t>
  </si>
  <si>
    <t>QEF-800-FGR-380</t>
  </si>
  <si>
    <t>临58站临106来油混输加热炉</t>
  </si>
  <si>
    <t>临58站十二队混输加热炉</t>
  </si>
  <si>
    <t>QEF-800-QG</t>
  </si>
  <si>
    <t>L13-10站混输加热炉</t>
  </si>
  <si>
    <t>L41-36站混输加热炉</t>
  </si>
  <si>
    <t>QEF-300-QG</t>
  </si>
  <si>
    <t>临106站混输加热炉</t>
  </si>
  <si>
    <t>104-1撬装混输加热炉</t>
  </si>
  <si>
    <t>临104站混输加热炉</t>
  </si>
  <si>
    <t>盘7站混输加热炉</t>
  </si>
  <si>
    <t>盘22-2站混输加热炉</t>
  </si>
  <si>
    <t>盘213站混输加热炉</t>
  </si>
  <si>
    <t>盘21-2站混输加热炉</t>
  </si>
  <si>
    <t>L7-1站混输加热炉</t>
  </si>
  <si>
    <t>L7-401站混输加热炉</t>
  </si>
  <si>
    <t>盘7站火烧罐</t>
  </si>
  <si>
    <t>水罐烧水</t>
  </si>
  <si>
    <t>管理三区</t>
  </si>
  <si>
    <t>LPP42-X13单井加热炉</t>
  </si>
  <si>
    <t>LPL13单井加热炉</t>
  </si>
  <si>
    <t>LPL13-X916单井加热炉</t>
  </si>
  <si>
    <t>LPL41-C26单井加热炉</t>
  </si>
  <si>
    <t>LPL9-X40单井加热炉</t>
  </si>
  <si>
    <t>LPL9-X14单井加热炉</t>
  </si>
  <si>
    <t>LPL36-X33单井加热炉</t>
  </si>
  <si>
    <t>LPL36-10单井加热炉</t>
  </si>
  <si>
    <t>LPL55-X13单井加热炉</t>
  </si>
  <si>
    <t>LPL9-X7单井加热炉</t>
  </si>
  <si>
    <t>LPL41-X232单井加热炉</t>
  </si>
  <si>
    <t>LPL55-X1单井加热炉</t>
  </si>
  <si>
    <t>LPL17-12单井加热炉</t>
  </si>
  <si>
    <t>LPL9-X21单井加热炉</t>
  </si>
  <si>
    <t>LPL41-X257单井加热炉</t>
  </si>
  <si>
    <t>LPL9-X41单井加热炉</t>
  </si>
  <si>
    <t>LPL36-X101单井加热炉</t>
  </si>
  <si>
    <t>LPL17-X30单井加热炉</t>
  </si>
  <si>
    <t>LPL36-X154单井加热炉</t>
  </si>
  <si>
    <t>LPL55-X10单井加热炉</t>
  </si>
  <si>
    <t>LPL55-X4单井加热炉</t>
  </si>
  <si>
    <t>LPTI5-X82单井加热炉</t>
  </si>
  <si>
    <t>LPTI5-12单井加热炉</t>
  </si>
  <si>
    <t>LPTI5-21单井加热炉</t>
  </si>
  <si>
    <t>LPTI5-X33单井加热炉</t>
  </si>
  <si>
    <t>LPTI5-X43单井加热炉</t>
  </si>
  <si>
    <t>LPTI11-C7单井加热炉</t>
  </si>
  <si>
    <t>LPTI22-X6单井加热炉</t>
  </si>
  <si>
    <t>LPTI11-X13单井加热炉</t>
  </si>
  <si>
    <t>LPTI11-X18单井加热炉</t>
  </si>
  <si>
    <t>LPTI301C单井加热炉</t>
  </si>
  <si>
    <t>LPTI26-X3单井加热炉</t>
  </si>
  <si>
    <t>LPTI26-X4单井加热炉</t>
  </si>
  <si>
    <t>LPTI26单井加热炉</t>
  </si>
  <si>
    <t>临6站混输加热炉</t>
  </si>
  <si>
    <t>QEF-100-QG</t>
  </si>
  <si>
    <t>临9站混输加热炉</t>
  </si>
  <si>
    <t>临4站混输加热炉</t>
  </si>
  <si>
    <t>田11-3站混输加热炉</t>
  </si>
  <si>
    <t>田5站混输加热炉</t>
  </si>
  <si>
    <t>301站取暖炉</t>
  </si>
  <si>
    <t>管理五区</t>
  </si>
  <si>
    <t>S43-CX1单井加热炉</t>
  </si>
  <si>
    <t>S25-X174单井加热炉</t>
  </si>
  <si>
    <t>S30-X7C单井加热炉</t>
  </si>
  <si>
    <t>S25-X184单井加热炉</t>
  </si>
  <si>
    <t>S20-X12单井加热炉</t>
  </si>
  <si>
    <t>S43-CX6单井加热炉</t>
  </si>
  <si>
    <t>S23-X175单井加热炉</t>
  </si>
  <si>
    <t>S23-X177单井加热炉</t>
  </si>
  <si>
    <t>S23-6单井加热炉</t>
  </si>
  <si>
    <t>S23-X202单井加热炉</t>
  </si>
  <si>
    <t>S4-X10单井加热炉</t>
  </si>
  <si>
    <t>S23-66单井加热炉</t>
  </si>
  <si>
    <t>S23-20单井加热炉</t>
  </si>
  <si>
    <t>S25-P1单井加热炉</t>
  </si>
  <si>
    <t>S25-P3单井加热炉</t>
  </si>
  <si>
    <t>S25-X240单井加热炉</t>
  </si>
  <si>
    <t>S25-110单井加热炉</t>
  </si>
  <si>
    <t>S25-X224单井加热炉</t>
  </si>
  <si>
    <t>S25-X173单井加热炉</t>
  </si>
  <si>
    <t>S25-31单井加热炉</t>
  </si>
  <si>
    <t>S8-X862单井加热炉</t>
  </si>
  <si>
    <t>S42-2单井加热炉</t>
  </si>
  <si>
    <t>S42-X21单井加热炉</t>
  </si>
  <si>
    <t>S42-X14单井加热炉</t>
  </si>
  <si>
    <t>S25-X175单井加热炉</t>
  </si>
  <si>
    <t>S25-X102单井加热炉</t>
  </si>
  <si>
    <t>S25-X181单井加热炉</t>
  </si>
  <si>
    <t>S25-X177单井加热炉</t>
  </si>
  <si>
    <t>S25-4单井加热炉</t>
  </si>
  <si>
    <t>S8-299单井加热炉</t>
  </si>
  <si>
    <t>S42-X12单井加热炉</t>
  </si>
  <si>
    <t>S42撬装计量房混输加热炉</t>
  </si>
  <si>
    <t>S25-X239单井加热炉</t>
  </si>
  <si>
    <t>S23-50单井加热炉</t>
  </si>
  <si>
    <t>S5-X6单井加热炉</t>
  </si>
  <si>
    <t>SC5单井加热炉</t>
  </si>
  <si>
    <t>S5-X20单井加热炉</t>
  </si>
  <si>
    <t>S5-X23单井加热炉</t>
  </si>
  <si>
    <t>S10-X19单井加热炉</t>
  </si>
  <si>
    <t>S10-X26单井加热炉</t>
  </si>
  <si>
    <t>S8-300单井加热炉</t>
  </si>
  <si>
    <t>S8-309c单井加热炉</t>
  </si>
  <si>
    <t>S10-11单井加热炉</t>
  </si>
  <si>
    <t>S10-X13单井加热炉</t>
  </si>
  <si>
    <t>S10-X27单井加热炉</t>
  </si>
  <si>
    <t>S5-X19单井加热炉</t>
  </si>
  <si>
    <t>S8-XN296单井加热炉</t>
  </si>
  <si>
    <t>S10-6单井加热炉</t>
  </si>
  <si>
    <t>S10-X28单井加热炉</t>
  </si>
  <si>
    <t>S8-33单井加热炉</t>
  </si>
  <si>
    <t>S8-59单井加热炉</t>
  </si>
  <si>
    <t>S8-67单井加热炉</t>
  </si>
  <si>
    <t>S8-X353单井加热炉</t>
  </si>
  <si>
    <t>S46-X2单井加热炉</t>
  </si>
  <si>
    <t>S8-14单井加热炉</t>
  </si>
  <si>
    <t>S8-25单井加热炉</t>
  </si>
  <si>
    <t>S8-333单井加热炉</t>
  </si>
  <si>
    <t>S8-35单井加热炉</t>
  </si>
  <si>
    <t>S8-351单井加热炉</t>
  </si>
  <si>
    <t>S8-81单井加热炉</t>
  </si>
  <si>
    <t>S8-X251单井加热炉</t>
  </si>
  <si>
    <t xml:space="preserve"> S8-C32B单井加热炉</t>
  </si>
  <si>
    <t xml:space="preserve">     S8-89单井加热炉</t>
  </si>
  <si>
    <t xml:space="preserve">      S7-X10单井加热炉</t>
  </si>
  <si>
    <t xml:space="preserve">       S8-X103单井加热炉</t>
  </si>
  <si>
    <t xml:space="preserve">        S14-X13C单井加热炉</t>
  </si>
  <si>
    <t xml:space="preserve"> S14-X13C单井加热炉</t>
  </si>
  <si>
    <t xml:space="preserve">     SX256单井加热炉</t>
  </si>
  <si>
    <t xml:space="preserve">        S256-X3单井加热炉</t>
  </si>
  <si>
    <t xml:space="preserve">        S10-C2单井加热炉</t>
  </si>
  <si>
    <t xml:space="preserve">     S8-46单井加热炉</t>
  </si>
  <si>
    <t xml:space="preserve">     S8-C6单井加热炉</t>
  </si>
  <si>
    <t xml:space="preserve">     S8-10单井加热炉</t>
  </si>
  <si>
    <t xml:space="preserve">     S70-3单井加热炉</t>
  </si>
  <si>
    <t xml:space="preserve">      S70-X5单井加热炉</t>
  </si>
  <si>
    <t xml:space="preserve">      S70-X8单井加热炉</t>
  </si>
  <si>
    <t xml:space="preserve">      S61-X1单井加热炉</t>
  </si>
  <si>
    <t>S64-5单井加热炉</t>
  </si>
  <si>
    <t>S64-X16单井加热炉</t>
  </si>
  <si>
    <t>S646单井加热炉</t>
  </si>
  <si>
    <t>S64-9单井加热炉</t>
  </si>
  <si>
    <t>S64-X22单井加热炉</t>
  </si>
  <si>
    <t>S64-X50单井加热炉</t>
  </si>
  <si>
    <t>L7-X52单井加热炉</t>
  </si>
  <si>
    <t>S64-X18单井加热炉</t>
  </si>
  <si>
    <t>S64-X37单井加热炉</t>
  </si>
  <si>
    <t>S64-X36单井加热炉</t>
  </si>
  <si>
    <t>S64-26单井加热炉</t>
  </si>
  <si>
    <t>S64-X12单井加热炉</t>
  </si>
  <si>
    <t>S64-X27单井加热炉</t>
  </si>
  <si>
    <t>S55-10C单井加热炉</t>
  </si>
  <si>
    <t>S55-6单井加热炉</t>
  </si>
  <si>
    <t>S55-X61单井加热炉</t>
  </si>
  <si>
    <t>S22站混输加热炉</t>
  </si>
  <si>
    <t>S25－36站混输加热炉</t>
  </si>
  <si>
    <t>S25站混输加热炉</t>
  </si>
  <si>
    <t>S5－8站混输加热炉</t>
  </si>
  <si>
    <t>S64－4站混输加热炉</t>
  </si>
  <si>
    <t>S8－29站混输加热炉</t>
  </si>
  <si>
    <t>S8－17站混输加热炉</t>
  </si>
  <si>
    <t>S8－15站混输加热炉</t>
  </si>
  <si>
    <t>S1－16站混输加热炉</t>
  </si>
  <si>
    <t>S70-1站混输加热炉</t>
  </si>
  <si>
    <t>S4-p1站混输加热炉</t>
  </si>
  <si>
    <t>S23-3站混输加热炉</t>
  </si>
  <si>
    <t>S23-45站混输加热炉</t>
  </si>
  <si>
    <t>S23站混输加热炉</t>
  </si>
  <si>
    <t>S25-17站混输加热炉</t>
  </si>
  <si>
    <t>S33站混输加热炉</t>
  </si>
  <si>
    <t>S45站混输加热炉</t>
  </si>
  <si>
    <t>S5-2站混输加热炉</t>
  </si>
  <si>
    <t>S641站混输加热炉</t>
  </si>
  <si>
    <t>S9站混输加热炉</t>
  </si>
  <si>
    <t>S14站混输加热炉</t>
  </si>
  <si>
    <t>506站取暖炉</t>
  </si>
  <si>
    <t>511站取暖炉</t>
  </si>
  <si>
    <t>SHS88-X14单井加热炉</t>
  </si>
  <si>
    <t>SHS88-X4单井加热炉</t>
  </si>
  <si>
    <t>SHXI42-30单井加热炉</t>
  </si>
  <si>
    <t>SHXI43-X6单井加热炉</t>
  </si>
  <si>
    <t>SHS88-X21单井加热炉</t>
  </si>
  <si>
    <t>SHS88-24单井加热炉</t>
  </si>
  <si>
    <t>SHXI43-X1单井加热炉</t>
  </si>
  <si>
    <t>SHXI42-3单井加热炉</t>
  </si>
  <si>
    <t>SHS88-X8单井加热炉</t>
  </si>
  <si>
    <t>SHXI42-X35单井加热炉</t>
  </si>
  <si>
    <t>SHS88-X18单井加热炉</t>
  </si>
  <si>
    <t>SHXI42-22单井加热炉</t>
  </si>
  <si>
    <t>SHS73-12单井加热炉</t>
  </si>
  <si>
    <t>SHS84-24单井加热炉</t>
  </si>
  <si>
    <t>SHS84-X14单井加热炉</t>
  </si>
  <si>
    <t>SHS84-3单井加热炉</t>
  </si>
  <si>
    <t>SHS84-6单井加热炉</t>
  </si>
  <si>
    <t>SHS13-585单井加热炉</t>
  </si>
  <si>
    <t>SHS13-383单井加热炉</t>
  </si>
  <si>
    <t>SHS13-45单井加热炉</t>
  </si>
  <si>
    <t>SHS13-544单井加热炉</t>
  </si>
  <si>
    <t>SHS13-548单井加热炉</t>
  </si>
  <si>
    <t>SHS13-XJ1单井加热炉</t>
  </si>
  <si>
    <t>SHS13-253单井加热炉</t>
  </si>
  <si>
    <t>SHS13-543单井加热炉</t>
  </si>
  <si>
    <t>SHS62-29单井加热炉</t>
  </si>
  <si>
    <t>SHS62-X28单井加热炉</t>
  </si>
  <si>
    <t>SHS13-256单井加热炉</t>
  </si>
  <si>
    <t>SHS13-28单井加热炉</t>
  </si>
  <si>
    <t>SHS13-612单井加热炉</t>
  </si>
  <si>
    <t>SHS13-605单井加热炉</t>
  </si>
  <si>
    <t>SHS853-X12单井加热炉</t>
  </si>
  <si>
    <t>SHS13-193单井加热炉</t>
  </si>
  <si>
    <t>SHS13-62单井加热炉</t>
  </si>
  <si>
    <t>SHS13-C2单井加热炉</t>
  </si>
  <si>
    <t>SHS13-X640单井加热炉</t>
  </si>
  <si>
    <t>SHS13-X642单井加热炉</t>
  </si>
  <si>
    <t>SHS13-X644单井加热炉</t>
  </si>
  <si>
    <t>SHS13-X645单井加热炉</t>
  </si>
  <si>
    <t>SHS13-X647单井加热炉</t>
  </si>
  <si>
    <t>SHS13-X651单井加热炉</t>
  </si>
  <si>
    <t>SHSX613单井加热炉</t>
  </si>
  <si>
    <t>SHS13-106单井加热炉</t>
  </si>
  <si>
    <t>SHS13-202单井加热炉</t>
  </si>
  <si>
    <t>SHS13-68单井加热炉</t>
  </si>
  <si>
    <t>SHS13-X654单井加热炉</t>
  </si>
  <si>
    <t>SHS69-X1单井加热炉</t>
  </si>
  <si>
    <t>SHS13-203单井加热炉</t>
  </si>
  <si>
    <t>SHS13-601单井加热炉</t>
  </si>
  <si>
    <t>SHS13-X309单井加热炉</t>
  </si>
  <si>
    <t>SHS13-X772单井加热炉</t>
  </si>
  <si>
    <t>SHS13-773单井加热炉</t>
  </si>
  <si>
    <t>SHS13-XN41单井加热炉</t>
  </si>
  <si>
    <t>SHS13-X326单井加热炉</t>
  </si>
  <si>
    <t>SHS13-53单井加热炉</t>
  </si>
  <si>
    <t>SHS13-X307单井加热炉</t>
  </si>
  <si>
    <t>SHS13-X82单井加热炉</t>
  </si>
  <si>
    <t>SHS547单井加热炉</t>
  </si>
  <si>
    <t>SHS852-4单井加热炉</t>
  </si>
  <si>
    <t>SHS54-21单井加热炉</t>
  </si>
  <si>
    <t>SHS548-11单井加热炉</t>
  </si>
  <si>
    <t>SHS548-X20单井加热炉</t>
  </si>
  <si>
    <t>SHS62-11单井加热炉</t>
  </si>
  <si>
    <t>SHS62-22单井加热炉</t>
  </si>
  <si>
    <t>SHS62-X2单井加热炉</t>
  </si>
  <si>
    <t>SHS62-X35单井加热炉</t>
  </si>
  <si>
    <t>SHS62-X9单井加热炉</t>
  </si>
  <si>
    <t>SHS852-X8单井加热炉</t>
  </si>
  <si>
    <t>SHS75-X11单井加热炉</t>
  </si>
  <si>
    <t>SHS852-2单井加热炉</t>
  </si>
  <si>
    <t>SHXI107单井加热炉</t>
  </si>
  <si>
    <t>SHS75-P1单井加热炉</t>
  </si>
  <si>
    <t>SHS39-C6B单井加热炉</t>
  </si>
  <si>
    <t>SHS548-X13单井加热炉</t>
  </si>
  <si>
    <t>SHS13-441单井加热炉</t>
  </si>
  <si>
    <t>商73站混输加热炉</t>
  </si>
  <si>
    <t>燃烧器\QEF-200-QG-380 06Cr25Ni20</t>
  </si>
  <si>
    <t>商73-5站混输加热炉</t>
  </si>
  <si>
    <t>商13-16站混输加热炉</t>
  </si>
  <si>
    <t>1月-14月</t>
  </si>
  <si>
    <t>商62-20站混输加热炉</t>
  </si>
  <si>
    <t>燃烧器\QEF-200-QG-1140 06Cr25Ni20</t>
  </si>
  <si>
    <t>1月-15月</t>
  </si>
  <si>
    <t>商13站混输加热炉</t>
  </si>
  <si>
    <t>1月-16月</t>
  </si>
  <si>
    <t>商13-59站混输加热炉</t>
  </si>
  <si>
    <t>1月-17月</t>
  </si>
  <si>
    <t>商548-10站混输加热炉</t>
  </si>
  <si>
    <t>1月-18月</t>
  </si>
  <si>
    <t>夏42站混输加热炉</t>
  </si>
  <si>
    <t>1月-19月</t>
  </si>
  <si>
    <t>商84-1站混输加热炉</t>
  </si>
  <si>
    <t>1月-20月</t>
  </si>
  <si>
    <t>商13-6站混输加热炉</t>
  </si>
  <si>
    <t>1月-21月</t>
  </si>
  <si>
    <t>商74-6站混输加热炉</t>
  </si>
  <si>
    <t>1月-22月</t>
  </si>
  <si>
    <t>SHS42-21混输加热炉</t>
  </si>
  <si>
    <t>1月-23月</t>
  </si>
  <si>
    <t>矿区取暖炉</t>
  </si>
  <si>
    <t>商13-55计量站混输加热炉</t>
  </si>
  <si>
    <t>燃烧器\QEF-200-FGR-380 06Cr25Ni20</t>
  </si>
  <si>
    <t>商13-15计量站混输加热炉</t>
  </si>
  <si>
    <t>燃烧器\QEF-50-FGR-220 06Cr25Ni20</t>
  </si>
  <si>
    <t>商546计量站混输加热炉</t>
  </si>
  <si>
    <t>商548计量站混输加热炉</t>
  </si>
  <si>
    <t>商62-3撬装计量站混输加热炉</t>
  </si>
  <si>
    <t>商54-11站混输加热炉</t>
  </si>
  <si>
    <t>商88-7站混输加热炉</t>
  </si>
  <si>
    <t>商741-P1站混输加热炉</t>
  </si>
  <si>
    <t>管理六区</t>
  </si>
  <si>
    <t>LNXI72-X1单井加热炉</t>
  </si>
  <si>
    <t>LNXI72-X4单井加热炉</t>
  </si>
  <si>
    <t>LNXI70-024单井加热炉</t>
  </si>
  <si>
    <t>LNXI701-X4单井加热炉</t>
  </si>
  <si>
    <t>LNXI70-X05单井加热炉</t>
  </si>
  <si>
    <t>夏70-X04站混输加热炉</t>
  </si>
  <si>
    <t>QEF-200-FGR-380</t>
  </si>
  <si>
    <t>夏70-1站混输加热炉</t>
  </si>
  <si>
    <t>夏70-07站混输加热炉</t>
  </si>
  <si>
    <t>夏53站混输加热炉</t>
  </si>
  <si>
    <t>注采605站驻地1#混输加热炉</t>
  </si>
  <si>
    <t>注采605站驻地2#混输加热炉</t>
  </si>
  <si>
    <t>注采605站驻地取暖炉</t>
  </si>
  <si>
    <t>注采605站驻地火烧罐</t>
  </si>
  <si>
    <t>罐加热</t>
  </si>
  <si>
    <t>JDXI502-1单井加热炉</t>
  </si>
  <si>
    <t>JDXI502-X4单井加热炉</t>
  </si>
  <si>
    <t>JDXI502-X5单井加热炉</t>
  </si>
  <si>
    <t>JDXI502-6单井加热炉</t>
  </si>
  <si>
    <t>JDXI502-X8单井加热炉</t>
  </si>
  <si>
    <t>JDXI502-13单井加热炉</t>
  </si>
  <si>
    <t>JDXI507-X7C单井加热炉</t>
  </si>
  <si>
    <t>JDXI503-1C单井加热炉</t>
  </si>
  <si>
    <t>JDXI503-4单井加热炉</t>
  </si>
  <si>
    <t>JDXI503单井加热炉</t>
  </si>
  <si>
    <t>JDXI502-X9单井加热炉</t>
  </si>
  <si>
    <t>JDXI503-X53单井加热炉</t>
  </si>
  <si>
    <t>JDXI503-X41单井加热炉</t>
  </si>
  <si>
    <t>JDXI503-X43单井加热炉</t>
  </si>
  <si>
    <t>JDXI503-X46单井加热炉</t>
  </si>
  <si>
    <t>JDXI503-X47单井加热炉</t>
  </si>
  <si>
    <t>JDXI945HF单井加热炉</t>
  </si>
  <si>
    <t>JDXI503-51单井加热炉</t>
  </si>
  <si>
    <t>JDXI504-2单井加热炉</t>
  </si>
  <si>
    <t>JDXI504-3C单井加热炉</t>
  </si>
  <si>
    <t>JDXI504-X7单井加热炉</t>
  </si>
  <si>
    <t>JDXI504-X9单井加热炉</t>
  </si>
  <si>
    <t>JDXI504-X21单井加热炉</t>
  </si>
  <si>
    <t>JDXI509-13单井加热炉</t>
  </si>
  <si>
    <t>JDXI509-X20单井加热炉</t>
  </si>
  <si>
    <t>JDXI509-10单井加热炉</t>
  </si>
  <si>
    <t>JDXI509-1单井加热炉</t>
  </si>
  <si>
    <t>JDXI509-11单井加热炉</t>
  </si>
  <si>
    <t>JDXI509-6单井加热炉</t>
  </si>
  <si>
    <t>JDXI509-12单井加热炉</t>
  </si>
  <si>
    <t>JDXI510单井加热炉</t>
  </si>
  <si>
    <t>JDXI507单井加热炉</t>
  </si>
  <si>
    <t>JDXI507-X1单井加热炉</t>
  </si>
  <si>
    <t>JDXI507-X2单井加热炉</t>
  </si>
  <si>
    <t>JDXI509单井加热炉</t>
  </si>
  <si>
    <t>JDXI509-X8单井加热炉</t>
  </si>
  <si>
    <t>JDXI509-X23单井加热炉</t>
  </si>
  <si>
    <t>JDXI510-6单井加热炉</t>
  </si>
  <si>
    <t>夏502站混输加热炉</t>
  </si>
  <si>
    <t>夏502-11站混输加热炉</t>
  </si>
  <si>
    <t>夏503-42站混输加热炉</t>
  </si>
  <si>
    <t>夏504-1站混输加热炉</t>
  </si>
  <si>
    <t>夏509-4站混输加热炉</t>
  </si>
  <si>
    <t>夏509-9站混输加热炉</t>
  </si>
  <si>
    <t>注采606站驻地取暖炉</t>
  </si>
  <si>
    <t>注采606站驻地火烧罐</t>
  </si>
  <si>
    <t>夏49-X2多功能罐</t>
  </si>
  <si>
    <t>夏49-X3多功能罐</t>
  </si>
  <si>
    <t>夏49-X4多功能罐</t>
  </si>
  <si>
    <t>管理七区</t>
  </si>
  <si>
    <t>LPP1-X231单井加热炉</t>
  </si>
  <si>
    <t>LPL95-P3单井加热炉</t>
  </si>
  <si>
    <t>LPL95-X22单井加热炉</t>
  </si>
  <si>
    <t>9月-4月</t>
  </si>
  <si>
    <t>LPP1-X223单井加热炉</t>
  </si>
  <si>
    <t>LPP17-X13单井加热炉</t>
  </si>
  <si>
    <t>LPP2-X250单井加热炉</t>
  </si>
  <si>
    <t>LPP2-X534单井加热炉</t>
  </si>
  <si>
    <t>LPP2-XN54单井加热炉</t>
  </si>
  <si>
    <t>盘14站混输加热炉</t>
  </si>
  <si>
    <t>LPL95-X54混输加热炉</t>
  </si>
  <si>
    <t>LPP1-X133混输加热炉</t>
  </si>
  <si>
    <t>LPP2-X252混输加热炉</t>
  </si>
  <si>
    <t>注采701站阀组混输加热炉</t>
  </si>
  <si>
    <t>注采701站取暖加热炉</t>
  </si>
  <si>
    <t>注采703站取暖加热炉</t>
  </si>
  <si>
    <t>注采705站取暖加热炉</t>
  </si>
  <si>
    <t>管理八区</t>
  </si>
  <si>
    <t>LPP40-71单井加热炉</t>
  </si>
  <si>
    <t>LPP40-P21单井加热炉</t>
  </si>
  <si>
    <t>LPP40-P31单井加热炉</t>
  </si>
  <si>
    <t>LPP18-X4单井加热炉</t>
  </si>
  <si>
    <t>LPP8-2单井加热炉</t>
  </si>
  <si>
    <t>LPP43-X5单井加热炉</t>
  </si>
  <si>
    <t>LPP18-X20单井加热炉</t>
  </si>
  <si>
    <t>LPP18-X25单井加热炉</t>
  </si>
  <si>
    <t>LPP2-X190单井加热炉</t>
  </si>
  <si>
    <t>注采一站混输加热炉</t>
  </si>
  <si>
    <t xml:space="preserve">QEF-800-FGR380 </t>
  </si>
  <si>
    <t>注采一站取暖加热炉</t>
  </si>
  <si>
    <t>LPP40-x82 单井加热炉</t>
  </si>
  <si>
    <t>森诺技术有限公司</t>
  </si>
  <si>
    <t>QEF-50-BM-38006Cr25Ni20</t>
  </si>
  <si>
    <t>LPP40-x94 单井加热炉</t>
  </si>
  <si>
    <t>QEF-200-BM-38006Cr25Ni20</t>
  </si>
  <si>
    <t>LPP47-CP10单井加热炉</t>
  </si>
  <si>
    <t>LPP40-x899单井加热炉</t>
  </si>
  <si>
    <t>LPP40-P32 混输加热炉</t>
  </si>
  <si>
    <t>LPP40-X893单井加热炉</t>
  </si>
  <si>
    <t>LPP40-X30单井加热炉</t>
  </si>
  <si>
    <t>LPP40-X895单井加热炉</t>
  </si>
  <si>
    <t>LPP40-X896单井加热炉</t>
  </si>
  <si>
    <t>LPP40-X936单井加热炉</t>
  </si>
  <si>
    <t>LPP40-X98单井加热炉</t>
  </si>
  <si>
    <t>LPP40-X903单井加热炉</t>
  </si>
  <si>
    <t>11月-4月</t>
  </si>
  <si>
    <t>LPP40-X905单井加热炉</t>
  </si>
  <si>
    <t>LPP40-X902单井加热炉</t>
  </si>
  <si>
    <t>LPP40-X932C单井加热炉</t>
  </si>
  <si>
    <t>LPP40-X934单井加热炉</t>
  </si>
  <si>
    <t>LPP40-X861单井加热炉</t>
  </si>
  <si>
    <t>LPP40-X853单井加热炉</t>
  </si>
  <si>
    <t>LPP40-X811单井加热炉</t>
  </si>
  <si>
    <t>LPP40-X833单井加热炉</t>
  </si>
  <si>
    <t>LPP40-X831单井加热炉</t>
  </si>
  <si>
    <t>LPP40-X512单井加热炉</t>
  </si>
  <si>
    <t>LPP40-X854单井加热炉</t>
  </si>
  <si>
    <t>LPP40-X802单井加热炉</t>
  </si>
  <si>
    <t>LPP40-X88单井加热炉</t>
  </si>
  <si>
    <t>LPP40-X616单井加热炉</t>
  </si>
  <si>
    <t>LPP40-X992单井加热炉</t>
  </si>
  <si>
    <t>LPP40-X993单井加热炉</t>
  </si>
  <si>
    <t>LPP40-X991单井加热炉</t>
  </si>
  <si>
    <t>LPP40-x81混输加热炉</t>
  </si>
  <si>
    <t>LPP40-x93 混输加热炉</t>
  </si>
  <si>
    <t>QEF-300-BM-38006Cr25Ni20</t>
  </si>
  <si>
    <t>LPP40-x96 混输加热炉</t>
  </si>
  <si>
    <t>QEF-800-BM-38006Cr25Ni20</t>
  </si>
  <si>
    <t>LPP40-P22单井加热炉</t>
  </si>
  <si>
    <t>LPP67 单井加热炉</t>
  </si>
  <si>
    <t>唐庄泵站西混输加热炉</t>
  </si>
  <si>
    <t>唐庄泵站东混输加热炉</t>
  </si>
  <si>
    <t>唐庄泵站火烧罐加热炉</t>
  </si>
  <si>
    <t>加药热洗</t>
  </si>
  <si>
    <t>LPTA7-X63站 2号炉混输加热炉</t>
  </si>
  <si>
    <t>LPTA7-X63站 3号炉混输加热炉</t>
  </si>
  <si>
    <t>LPTA7-63站混输加热炉</t>
  </si>
  <si>
    <t>QEF-80-BM-38006Cr25Ni20</t>
  </si>
  <si>
    <t>LPL18-6单井加热炉</t>
  </si>
  <si>
    <t>注采四站取暖加热炉</t>
  </si>
  <si>
    <t>LPTA7-41站混输加热炉</t>
  </si>
  <si>
    <t>LPTA7-X60单井加热炉</t>
  </si>
  <si>
    <t>LPTA7-XN16单井加热炉</t>
  </si>
  <si>
    <t>LPTA7-CX90单井加热炉</t>
  </si>
  <si>
    <t>LPX4-X11单井加热炉</t>
  </si>
  <si>
    <t>LPTA1-X8C单井加热炉</t>
  </si>
  <si>
    <t>LPTA1-3单井加热炉</t>
  </si>
  <si>
    <t>LPTA1-X6单井加热炉</t>
  </si>
  <si>
    <t>LP TA1-X7 单井加热炉</t>
  </si>
  <si>
    <t>LPX4 站 混输加热炉</t>
  </si>
  <si>
    <t>LPTA1-X23混输加热炉</t>
  </si>
  <si>
    <t>LPTA7-X522单井加热炉</t>
  </si>
  <si>
    <t>LPTA7-21站混输加热炉</t>
  </si>
  <si>
    <t>孤东采油厂</t>
  </si>
  <si>
    <t>HLKD52-QX14</t>
  </si>
  <si>
    <t>50kW</t>
  </si>
  <si>
    <t>气井自产气</t>
  </si>
  <si>
    <t>GO9-1-Q24</t>
  </si>
  <si>
    <t>GO8-29-12</t>
  </si>
  <si>
    <t>GO7-32-QD166</t>
  </si>
  <si>
    <t>GO7-38-Q1146</t>
  </si>
  <si>
    <t>GO4-17-Q25</t>
  </si>
  <si>
    <t>GO4-18-QX26</t>
  </si>
  <si>
    <t>GO3-19-QX34</t>
  </si>
  <si>
    <t>GO2-17-Q41</t>
  </si>
  <si>
    <t>GO3-20-Q36</t>
  </si>
  <si>
    <t>GO7-25-QD366</t>
  </si>
  <si>
    <t>GO7-31-Q346</t>
  </si>
  <si>
    <t>GO4-14-Q24</t>
  </si>
  <si>
    <t>GO2-13-Q55</t>
  </si>
  <si>
    <t>GO2-15-Q47</t>
  </si>
  <si>
    <t>GO2-17-745</t>
  </si>
  <si>
    <t>GO2-17-QX48</t>
  </si>
  <si>
    <t>GO2-19-Q243</t>
  </si>
  <si>
    <t>GO2-19-Q260</t>
  </si>
  <si>
    <t>GO2-19-QX247</t>
  </si>
  <si>
    <t>GO6-34-Q2463</t>
  </si>
  <si>
    <t>GO7-27-794</t>
  </si>
  <si>
    <t>GOGDQD1</t>
  </si>
  <si>
    <t>GO6-24-1435</t>
  </si>
  <si>
    <t>GOGD51-19</t>
  </si>
  <si>
    <t>80kW</t>
  </si>
  <si>
    <t>QEF-80-BM-380 06Cr25Ni20</t>
  </si>
  <si>
    <t>GOGD55X32</t>
  </si>
  <si>
    <t>GOGD54X5</t>
  </si>
  <si>
    <t>GOGD54X11</t>
  </si>
  <si>
    <t>GOGD54X13</t>
  </si>
  <si>
    <t>GOGD68-16</t>
  </si>
  <si>
    <t>GOGD68P3</t>
  </si>
  <si>
    <t>GOGD67X4</t>
  </si>
  <si>
    <t>GOGD67X5</t>
  </si>
  <si>
    <t>GOGD67X7</t>
  </si>
  <si>
    <t>GOGD67X8</t>
  </si>
  <si>
    <t>GOGD67X9</t>
  </si>
  <si>
    <t>GOGD66P1</t>
  </si>
  <si>
    <t>106#计量站掺水加热炉</t>
  </si>
  <si>
    <t>200kW</t>
  </si>
  <si>
    <t>GOGD82P15</t>
  </si>
  <si>
    <t>HLKD642p41</t>
  </si>
  <si>
    <t>GOGD9P28</t>
  </si>
  <si>
    <t>HLK92X27C</t>
  </si>
  <si>
    <t>孤东九区掺水站1#加热炉</t>
  </si>
  <si>
    <t>1000KW</t>
  </si>
  <si>
    <t>98-1#计量站掺水加热炉</t>
  </si>
  <si>
    <t>115#计量站掺水加热炉</t>
  </si>
  <si>
    <t>117#计量站掺水加热炉</t>
  </si>
  <si>
    <t>KD641-1#计量站掺水加热炉</t>
  </si>
  <si>
    <t>KD642#计量站掺水加热炉</t>
  </si>
  <si>
    <t>KD9#计量站掺水加热炉</t>
  </si>
  <si>
    <t>800kW</t>
  </si>
  <si>
    <t>KD10#计量站掺水加热炉</t>
  </si>
  <si>
    <t>K92#计量站掺水加热炉</t>
  </si>
  <si>
    <t>400kW</t>
  </si>
  <si>
    <t>KD8#计量站掺水加热炉</t>
  </si>
  <si>
    <t>KD60-1#计量站掺水加热炉</t>
  </si>
  <si>
    <t>KD162#计量站加热炉</t>
  </si>
  <si>
    <t>KD191#计量站加热炉</t>
  </si>
  <si>
    <t>KD192#计量站加热炉</t>
  </si>
  <si>
    <t>KD192#掺水加热炉</t>
  </si>
  <si>
    <t>河口</t>
  </si>
  <si>
    <t>管理1区</t>
  </si>
  <si>
    <t>110接转站</t>
  </si>
  <si>
    <t>接转站加温</t>
  </si>
  <si>
    <t>否(保护区内未注册）</t>
  </si>
  <si>
    <t>1月-12月（全年）</t>
  </si>
  <si>
    <t>56#站掺水加热炉1#</t>
  </si>
  <si>
    <t>芯能燃气（外购天然气）</t>
  </si>
  <si>
    <t>计量站掺水加温</t>
  </si>
  <si>
    <t>56#站掺水加热炉2#</t>
  </si>
  <si>
    <t>61#外输加热炉</t>
  </si>
  <si>
    <t>计量站外输加温</t>
  </si>
  <si>
    <t>胜利油田龙玺公司</t>
  </si>
  <si>
    <t>82#站掺水加热炉</t>
  </si>
  <si>
    <t>82#站外输加热炉</t>
  </si>
  <si>
    <t>CDC24-131气井</t>
  </si>
  <si>
    <t>单井加热（气井）</t>
  </si>
  <si>
    <t>CDC911-P8</t>
  </si>
  <si>
    <t>单井加温（杆中杆）</t>
  </si>
  <si>
    <t>CDC913-81</t>
  </si>
  <si>
    <t>40方</t>
  </si>
  <si>
    <t>CDC913-x70</t>
  </si>
  <si>
    <t>CDCN12-P11</t>
  </si>
  <si>
    <t>CDCN12-P12</t>
  </si>
  <si>
    <t>CDCN12-P13</t>
  </si>
  <si>
    <t>CDCN12-P14</t>
  </si>
  <si>
    <t>CDCN12-P15</t>
  </si>
  <si>
    <t>CDCN12-P16</t>
  </si>
  <si>
    <t>CDCN12-P17</t>
  </si>
  <si>
    <t>CDCN12-P20</t>
  </si>
  <si>
    <t>CDCN12-P21</t>
  </si>
  <si>
    <t>CDCN12-P30</t>
  </si>
  <si>
    <t>CDCN12-P33</t>
  </si>
  <si>
    <t>CDCN12-P33掺水加热炉</t>
  </si>
  <si>
    <t>单井加温（掺水）</t>
  </si>
  <si>
    <t>CDCN12-P34、CDCN12-P35井组掺水加热炉</t>
  </si>
  <si>
    <t>CDCN12-P34</t>
  </si>
  <si>
    <t>CDCN12-P35</t>
  </si>
  <si>
    <t>CDCN12-X15</t>
  </si>
  <si>
    <t>CDCN12-X7掺水加热炉</t>
  </si>
  <si>
    <t>CDCN91-P11</t>
  </si>
  <si>
    <t>CDCN91-P12</t>
  </si>
  <si>
    <t>CDCN91-P13</t>
  </si>
  <si>
    <t>CDCN91-P15</t>
  </si>
  <si>
    <t>CDCN91-P19</t>
  </si>
  <si>
    <t>CDCN91-P2</t>
  </si>
  <si>
    <t>CDCN91-P27</t>
  </si>
  <si>
    <t>CDCN91-P5</t>
  </si>
  <si>
    <t>CDCN91-P9</t>
  </si>
  <si>
    <t>CDC91-X41</t>
  </si>
  <si>
    <t>CDC913-X65</t>
  </si>
  <si>
    <t>CDCN91-P9掺水加热炉</t>
  </si>
  <si>
    <t>CDC91-X63掺水加热炉</t>
  </si>
  <si>
    <t>CDC913-X70</t>
  </si>
  <si>
    <t>FY126-361气井</t>
  </si>
  <si>
    <t>FYC118-40气井</t>
  </si>
  <si>
    <t>FYC118-X2气井</t>
  </si>
  <si>
    <t>FYC118-X7气井</t>
  </si>
  <si>
    <t>FYC119-16气井</t>
  </si>
  <si>
    <t>FYC119-G131气井</t>
  </si>
  <si>
    <t>FYC124-Q3气井</t>
  </si>
  <si>
    <t>FYC126-1-G6气井</t>
  </si>
  <si>
    <t>FYC126-2-7气井</t>
  </si>
  <si>
    <t>FYC126-2-G61气井</t>
  </si>
  <si>
    <t>FYC126-3-91气井</t>
  </si>
  <si>
    <t>FYC126-4-9气井</t>
  </si>
  <si>
    <t>FYC127气井</t>
  </si>
  <si>
    <t>FYC128-6气井</t>
  </si>
  <si>
    <t>FYC128-8气井</t>
  </si>
  <si>
    <t>采油管理一区101站部加热炉</t>
  </si>
  <si>
    <t>采暖炉</t>
  </si>
  <si>
    <t>采油管理一区102站部加热炉</t>
  </si>
  <si>
    <t>采油管理一区食堂1#暖气加热炉</t>
  </si>
  <si>
    <t>采油管理一区食堂2#暖气加热炉</t>
  </si>
  <si>
    <t>采油管理一区食堂3#暖气加热炉</t>
  </si>
  <si>
    <t>58#站掺水加热炉1</t>
  </si>
  <si>
    <t>58#站掺水加热炉2</t>
  </si>
  <si>
    <t>采油管理一区注采103站部加热炉</t>
  </si>
  <si>
    <t>采油管理一区注采104站部加热炉</t>
  </si>
  <si>
    <t>采油管理一区注采105站部加热炉</t>
  </si>
  <si>
    <t>采油管理一区注采106站部加热炉</t>
  </si>
  <si>
    <t>采油管理一区注采112站部加热炉</t>
  </si>
  <si>
    <t>埕61#掺水加热炉</t>
  </si>
  <si>
    <t>埕81#站1#炉（掺水加热炉）</t>
  </si>
  <si>
    <t>埕81#站2#炉（外输加热炉）</t>
  </si>
  <si>
    <t>埕83#站外输加热炉</t>
  </si>
  <si>
    <t>埕一注热水点加热炉-1#</t>
  </si>
  <si>
    <t>热水点加温</t>
  </si>
  <si>
    <t>埕一注热水点加热炉-2#</t>
  </si>
  <si>
    <t>义50井组1#外输加热炉</t>
  </si>
  <si>
    <t>CDC913-27、CDC913-X63井组掺水加热炉</t>
  </si>
  <si>
    <t>井组外输加温</t>
  </si>
  <si>
    <t>井组掺水加温</t>
  </si>
  <si>
    <t>管理4区</t>
  </si>
  <si>
    <t>401站94#站加温炉西</t>
  </si>
  <si>
    <t>401站94#站加温炉2</t>
  </si>
  <si>
    <t>401站94#站加温水套炉</t>
  </si>
  <si>
    <t>401站103#站大卡炉</t>
  </si>
  <si>
    <t>401站103#站小卡炉</t>
  </si>
  <si>
    <t>402站渤一站2#加温水套炉</t>
  </si>
  <si>
    <t>402站拉水点1#加温水套炉</t>
  </si>
  <si>
    <t>402站拉水点2#加温水套炉</t>
  </si>
  <si>
    <t>402站拉水点3#加温水套炉</t>
  </si>
  <si>
    <t>402站BS6#计量站加温水套炉</t>
  </si>
  <si>
    <t>403站新2#站水套炉</t>
  </si>
  <si>
    <t>403站71#计量站水套炉</t>
  </si>
  <si>
    <t>404站61#站加热炉</t>
  </si>
  <si>
    <t>401站采暖炉</t>
  </si>
  <si>
    <t>402站采暖炉</t>
  </si>
  <si>
    <t>403站渤七站采暖炉</t>
  </si>
  <si>
    <t>404站采暖炉</t>
  </si>
  <si>
    <t>401站2#台水套炉1</t>
  </si>
  <si>
    <t>单井加温</t>
  </si>
  <si>
    <t>401站2#台水套炉2</t>
  </si>
  <si>
    <t>401站义12-X17水套炉</t>
  </si>
  <si>
    <t>401站义12-X23水套炉</t>
  </si>
  <si>
    <t>401站义12-X24加热炉</t>
  </si>
  <si>
    <t>401站义193-X28水套炉2</t>
  </si>
  <si>
    <t>401站义25-X24加热炉</t>
  </si>
  <si>
    <t>401站义25-X25水套炉</t>
  </si>
  <si>
    <t>401站义25-XN3水套炉</t>
  </si>
  <si>
    <t>401站义73-35加热炉1</t>
  </si>
  <si>
    <t>401站义73-X40加热炉</t>
  </si>
  <si>
    <t>401站义85-X26水套炉</t>
  </si>
  <si>
    <t>11月-4月进罐</t>
  </si>
  <si>
    <t>进罐后拉油加热</t>
  </si>
  <si>
    <t>402站义184-X2加温水套炉</t>
  </si>
  <si>
    <t>停井</t>
  </si>
  <si>
    <t>402站义184-X30加温水套炉</t>
  </si>
  <si>
    <t>402站义80-X22加温水套炉</t>
  </si>
  <si>
    <t>402站义85-X40加温水套炉</t>
  </si>
  <si>
    <t>402站义80-X25加温水套炉</t>
  </si>
  <si>
    <t>403站义123-4HF水套炉</t>
  </si>
  <si>
    <t>403站义286水套炉</t>
  </si>
  <si>
    <t>403站义4-2-14水套炉</t>
  </si>
  <si>
    <t>403站义85-XN11水套炉</t>
  </si>
  <si>
    <t>403站义943-X4水套炉</t>
  </si>
  <si>
    <t>403站义943-X5水套炉</t>
  </si>
  <si>
    <t>404站3#井台加热炉</t>
  </si>
  <si>
    <t>404站4#井台加热炉</t>
  </si>
  <si>
    <t>404站义173-X1加热炉</t>
  </si>
  <si>
    <t>404站义7-X12加热炉</t>
  </si>
  <si>
    <t xml:space="preserve">     注采401站1号台加热水套炉</t>
  </si>
  <si>
    <t>注采404站义72-x2、义72-x4加热炉</t>
  </si>
  <si>
    <t>401站义283多功能罐</t>
  </si>
  <si>
    <t>进干线</t>
  </si>
  <si>
    <t>暂未进罐</t>
  </si>
  <si>
    <t>与BAE12-X6、-X17,BAE25-X25、-XN3串管线</t>
  </si>
  <si>
    <t>无</t>
  </si>
  <si>
    <t>401站义25-XN3多功能罐</t>
  </si>
  <si>
    <t>与BAE12-X6、-X17,BAE25-X25、cp283串管线</t>
  </si>
  <si>
    <t>转走</t>
  </si>
  <si>
    <t>401站义177多功能罐</t>
  </si>
  <si>
    <t>拉油加温</t>
  </si>
  <si>
    <t>401站义176多功能罐</t>
  </si>
  <si>
    <t>停</t>
  </si>
  <si>
    <t xml:space="preserve">2020.11.26 08:00-因义页平1井同层停 </t>
  </si>
  <si>
    <t>401站义85-X50多功能罐</t>
  </si>
  <si>
    <t>401站义斜252多功能罐</t>
  </si>
  <si>
    <t>402站BSB8多功能罐</t>
  </si>
  <si>
    <t>403站义944-X3C井1号多功能罐</t>
  </si>
  <si>
    <t>403站义85-XN20井1号多功能罐</t>
  </si>
  <si>
    <t>井停未进罐</t>
  </si>
  <si>
    <t>暂关停</t>
  </si>
  <si>
    <t>关停</t>
  </si>
  <si>
    <t>401站义18-X20多功能罐</t>
  </si>
  <si>
    <t>401站义85-X23多功能罐</t>
  </si>
  <si>
    <t>401站义16-4多功能罐</t>
  </si>
  <si>
    <t>401站义18-X10多功能罐</t>
  </si>
  <si>
    <t>401站义73-X42C多功能罐</t>
  </si>
  <si>
    <t>401站义85-X25多功能罐</t>
  </si>
  <si>
    <t>401站义73-X23多功能罐</t>
  </si>
  <si>
    <t>401站义171-1多功能罐</t>
  </si>
  <si>
    <t>走干线未进罐</t>
  </si>
  <si>
    <t>走干线</t>
  </si>
  <si>
    <t>401站义289-1多功能罐</t>
  </si>
  <si>
    <t>401站义25-7多功能罐</t>
  </si>
  <si>
    <t>井停</t>
  </si>
  <si>
    <t>罐转走</t>
  </si>
  <si>
    <t>402站义85-X45多功能罐</t>
  </si>
  <si>
    <t>401站义11-70多功能罐</t>
  </si>
  <si>
    <t>义118-216</t>
  </si>
  <si>
    <t>义2-9-16多功能罐</t>
  </si>
  <si>
    <t>义944-X5</t>
  </si>
  <si>
    <t>老井恢复1月份开井</t>
  </si>
  <si>
    <t>义123-P1、义123-2HF、义123-3HF</t>
  </si>
  <si>
    <t>402站义184-X40</t>
  </si>
  <si>
    <t>义184-1</t>
  </si>
  <si>
    <t>义2-1-18</t>
  </si>
  <si>
    <t>义7-8</t>
  </si>
  <si>
    <t>管理5区</t>
  </si>
  <si>
    <t>506站区取暖(未安装燃烧器)</t>
  </si>
  <si>
    <t>89#计量站</t>
  </si>
  <si>
    <t>9#站热水点</t>
  </si>
  <si>
    <t>97#计量站</t>
  </si>
  <si>
    <t>BAE183</t>
  </si>
  <si>
    <t>龙玺石油工程服务有限公司</t>
  </si>
  <si>
    <t>BAE5-1</t>
  </si>
  <si>
    <t>BAE5-10-23</t>
  </si>
  <si>
    <t>BAE5-10-25、BAE65-XN5</t>
  </si>
  <si>
    <t>BAE5-10-X20/BAE5-10-X22</t>
  </si>
  <si>
    <t>BAE55-X10加热炉</t>
  </si>
  <si>
    <t>BAE55-X9</t>
  </si>
  <si>
    <t>BAE5-6-21</t>
  </si>
  <si>
    <t>BAE5-6-6</t>
  </si>
  <si>
    <t>BAE65-12</t>
  </si>
  <si>
    <t>BAE76-3</t>
  </si>
  <si>
    <t>BAE77-18</t>
  </si>
  <si>
    <t>BAE9-27</t>
  </si>
  <si>
    <t>BAE9-C4</t>
  </si>
  <si>
    <t>BAL35-35</t>
  </si>
  <si>
    <t>BAL35-36</t>
  </si>
  <si>
    <t>BAL35-CX16</t>
  </si>
  <si>
    <t>BAL36-1</t>
  </si>
  <si>
    <t>BAL36-3</t>
  </si>
  <si>
    <t>BAL36-C7</t>
  </si>
  <si>
    <t xml:space="preserve">BAL36-X10 </t>
  </si>
  <si>
    <t>BAL36-X21</t>
  </si>
  <si>
    <t>BAL36-X66</t>
  </si>
  <si>
    <t>LIL36-11</t>
  </si>
  <si>
    <t>渤南42#计量站</t>
  </si>
  <si>
    <t>罗8计量站</t>
  </si>
  <si>
    <t>罗9计量站</t>
  </si>
  <si>
    <t>罗北热水锅炉</t>
  </si>
  <si>
    <t>80方</t>
  </si>
  <si>
    <t>罗北站1#加热炉</t>
  </si>
  <si>
    <t>罗北站2#加热炉(备用)</t>
  </si>
  <si>
    <t>管理6区</t>
  </si>
  <si>
    <t>罗10#站</t>
  </si>
  <si>
    <t>龙玺</t>
  </si>
  <si>
    <t>罗12站</t>
  </si>
  <si>
    <t>500</t>
  </si>
  <si>
    <t>罗15号站（停用）</t>
  </si>
  <si>
    <t>掺水加温</t>
  </si>
  <si>
    <t>罗X175C</t>
  </si>
  <si>
    <t>罗3#站</t>
  </si>
  <si>
    <t>300</t>
  </si>
  <si>
    <t>罗3#站1#</t>
  </si>
  <si>
    <t>罗34-X13</t>
  </si>
  <si>
    <t>罗45-X1</t>
  </si>
  <si>
    <t>罗45-X2</t>
  </si>
  <si>
    <t>罗45-X3</t>
  </si>
  <si>
    <t>罗6-X12</t>
  </si>
  <si>
    <t>罗6-X15</t>
  </si>
  <si>
    <t>罗X363</t>
  </si>
  <si>
    <t>罗X815</t>
  </si>
  <si>
    <t>罗X817C</t>
  </si>
  <si>
    <t>罗东热水点</t>
  </si>
  <si>
    <t>50</t>
  </si>
  <si>
    <t>罗东站1#</t>
  </si>
  <si>
    <t>罗东站2#</t>
  </si>
  <si>
    <t>罗东站3#</t>
  </si>
  <si>
    <t>罗斜73</t>
  </si>
  <si>
    <t>邵550   1#</t>
  </si>
  <si>
    <t>邵平67C  1#</t>
  </si>
  <si>
    <t>邵平67C  2#</t>
  </si>
  <si>
    <t>罗15号站</t>
  </si>
  <si>
    <t>罗X653</t>
  </si>
  <si>
    <t>罗653-X2C</t>
  </si>
  <si>
    <t>罗古2-X1</t>
  </si>
  <si>
    <t>管理7区</t>
  </si>
  <si>
    <t>373-P140井组</t>
  </si>
  <si>
    <t>外购天然气</t>
  </si>
  <si>
    <t>CJC12-X11</t>
  </si>
  <si>
    <t>CJC319-C4</t>
  </si>
  <si>
    <t>CJC319-P8</t>
  </si>
  <si>
    <t>CJC319-X15</t>
  </si>
  <si>
    <t>CJC319-X16</t>
  </si>
  <si>
    <t>CJC33-X23</t>
  </si>
  <si>
    <t>CJC33-X28</t>
  </si>
  <si>
    <t>CJC33-X40</t>
  </si>
  <si>
    <t>CJC371-P109</t>
  </si>
  <si>
    <t>CJC371-P122</t>
  </si>
  <si>
    <t>CJC373-P107井组</t>
  </si>
  <si>
    <t>CJC373-P160</t>
  </si>
  <si>
    <t>CJC373-P85井组</t>
  </si>
  <si>
    <t>CJC373-P80井组</t>
  </si>
  <si>
    <t>CJC373-P48井组</t>
  </si>
  <si>
    <t>陈4#站</t>
  </si>
  <si>
    <t>陈9#站</t>
  </si>
  <si>
    <t>陈13#站1</t>
  </si>
  <si>
    <t>陈13#站2</t>
  </si>
  <si>
    <t>陈16#站</t>
  </si>
  <si>
    <t>陈20#站</t>
  </si>
  <si>
    <t>陈22#站</t>
  </si>
  <si>
    <t>陈23#站</t>
  </si>
  <si>
    <t>陈24#站</t>
  </si>
  <si>
    <t>陈25#站</t>
  </si>
  <si>
    <t>先达</t>
  </si>
  <si>
    <t>陈27#站</t>
  </si>
  <si>
    <t>陈28#站</t>
  </si>
  <si>
    <t>陈29-X33</t>
  </si>
  <si>
    <t>陈29#站</t>
  </si>
  <si>
    <t>陈31#站</t>
  </si>
  <si>
    <t>陈312-X2</t>
  </si>
  <si>
    <t>陈312-X3</t>
  </si>
  <si>
    <t>陈312-X4</t>
  </si>
  <si>
    <t>陈312-X5C</t>
  </si>
  <si>
    <t>陈319-2</t>
  </si>
  <si>
    <t>陈319-P2</t>
  </si>
  <si>
    <t>陈319-P3</t>
  </si>
  <si>
    <t>陈319-P7</t>
  </si>
  <si>
    <t>陈319-X5</t>
  </si>
  <si>
    <t>陈319-X7</t>
  </si>
  <si>
    <t>陈32#站</t>
  </si>
  <si>
    <t>陈33#站</t>
  </si>
  <si>
    <t>陈34#站</t>
  </si>
  <si>
    <t>陈35#站</t>
  </si>
  <si>
    <t>陈36#站</t>
  </si>
  <si>
    <t>陈37#站</t>
  </si>
  <si>
    <t>陈38#站</t>
  </si>
  <si>
    <t>陈39#站</t>
  </si>
  <si>
    <t>陈41块（陈41-X2井场）</t>
  </si>
  <si>
    <t>陈41-X6</t>
  </si>
  <si>
    <t>陈42#站拉水点</t>
  </si>
  <si>
    <t>陈43#站</t>
  </si>
  <si>
    <t>陈44#站</t>
  </si>
  <si>
    <t>陈45#站</t>
  </si>
  <si>
    <t>陈46#站</t>
  </si>
  <si>
    <t>陈47#站</t>
  </si>
  <si>
    <t>陈48#站</t>
  </si>
  <si>
    <t>陈49#站</t>
  </si>
  <si>
    <t>陈51#站</t>
  </si>
  <si>
    <t>陈北接转站（配聚）</t>
  </si>
  <si>
    <t>陈西接转站2</t>
  </si>
  <si>
    <t>陈西接转站3</t>
  </si>
  <si>
    <t>陈侧319</t>
  </si>
  <si>
    <t>陈斜324</t>
  </si>
  <si>
    <t>陈庄注水站热循环加热炉</t>
  </si>
  <si>
    <t>采出水缓冲池加温</t>
  </si>
  <si>
    <t>罗50-X2</t>
  </si>
  <si>
    <t>管理区机关采暖</t>
  </si>
  <si>
    <t>原501采暖</t>
  </si>
  <si>
    <t>原502采暖</t>
  </si>
  <si>
    <t>管理8区</t>
  </si>
  <si>
    <t>义东11#计量间</t>
  </si>
  <si>
    <t>义东11-X11</t>
  </si>
  <si>
    <t>义东22-X1</t>
  </si>
  <si>
    <t>义东301-4</t>
  </si>
  <si>
    <t>义古59-X10多功能罐1#</t>
  </si>
  <si>
    <t>义东34-10块单井拉油点多功能罐1#</t>
  </si>
  <si>
    <t>义东34-10块单井拉油点多功能罐2#</t>
  </si>
  <si>
    <t>义东34-10块单井拉油点多功能罐3#</t>
  </si>
  <si>
    <t>注采805站</t>
  </si>
  <si>
    <t>义东6#计量间</t>
  </si>
  <si>
    <t>义西站卡炉1#</t>
  </si>
  <si>
    <t>义西站卡炉2#</t>
  </si>
  <si>
    <t>义西站卡炉3#</t>
  </si>
  <si>
    <t>12月-2月</t>
  </si>
  <si>
    <t>太平4#计量间</t>
  </si>
  <si>
    <t>义一注</t>
  </si>
  <si>
    <t>义一注热水点1#</t>
  </si>
  <si>
    <t>义一注热水点2#</t>
  </si>
  <si>
    <t>胜利龙玺</t>
  </si>
  <si>
    <t>太平2#计量间</t>
  </si>
  <si>
    <t>义东10#计量间</t>
  </si>
  <si>
    <t>义东8#计量间</t>
  </si>
  <si>
    <t>义古59-X11井组</t>
  </si>
  <si>
    <t>现场气源压力低且不稳定，低氮燃烧器无法正常使用，目前停加温炉</t>
  </si>
  <si>
    <t>管理9区</t>
  </si>
  <si>
    <t>注采901站1#掺水卡炉</t>
  </si>
  <si>
    <t>外购天然气、返输气</t>
  </si>
  <si>
    <t>单井掺水加温</t>
  </si>
  <si>
    <t>废气</t>
  </si>
  <si>
    <t>注采901站1#计到2#计干线中间加温炉</t>
  </si>
  <si>
    <t>注采901站1#计外输</t>
  </si>
  <si>
    <t>注采901站1#计外输中间炉</t>
  </si>
  <si>
    <t>注采901站14#计掺水卡炉</t>
  </si>
  <si>
    <t>注采901站14#计外输卡炉</t>
  </si>
  <si>
    <t>注采901站2#计外输</t>
  </si>
  <si>
    <t>注采901站3#计外输</t>
  </si>
  <si>
    <t>注采901站7#计外输</t>
  </si>
  <si>
    <t>注采901站DWD313井组</t>
  </si>
  <si>
    <t>多功能罐（拉油）</t>
  </si>
  <si>
    <t>注采901站DWD5-3井组</t>
  </si>
  <si>
    <t>注采901站YX35-15-X12</t>
  </si>
  <si>
    <t>单井加温（水力泵）</t>
  </si>
  <si>
    <t>注采901站YX35-15-X13</t>
  </si>
  <si>
    <t>注采901站YXD35-15-11</t>
  </si>
  <si>
    <t>注采901站YXD35-31井组</t>
  </si>
  <si>
    <t>注采901站YXDU63-3</t>
  </si>
  <si>
    <t>注采901站大35-11-X51井场</t>
  </si>
  <si>
    <t>干线加温水套炉(3#、14#计）</t>
  </si>
  <si>
    <t>注采901站大35-16-X13</t>
  </si>
  <si>
    <t>注采901站大35-31（杆中杆）</t>
  </si>
  <si>
    <t>注采901站大古601</t>
  </si>
  <si>
    <t>注采901站站部采暖炉</t>
  </si>
  <si>
    <t>注采902站10#计量站</t>
  </si>
  <si>
    <t>注采902站11#计掺水加温炉</t>
  </si>
  <si>
    <t>水套炉(掺水加温炉）</t>
  </si>
  <si>
    <t>注采902站11#计量站</t>
  </si>
  <si>
    <t>注采902站12#计量站</t>
  </si>
  <si>
    <t>注采902站5#计量站</t>
  </si>
  <si>
    <t>注采902站8#计量站</t>
  </si>
  <si>
    <t>注采902站YXD35-12-X13</t>
  </si>
  <si>
    <t>注采902站YXD35-13-X11</t>
  </si>
  <si>
    <t>注采902站YXD35-13-X12</t>
  </si>
  <si>
    <t>注采902站YXD35-14-X12</t>
  </si>
  <si>
    <t>注采902站YXD35-14-X13</t>
  </si>
  <si>
    <t>注采902站YXD35-4-5</t>
  </si>
  <si>
    <t>注采902站YXD35-4-7</t>
  </si>
  <si>
    <t>注采902站YXD35-5-4</t>
  </si>
  <si>
    <t>注采902站YXD35-5-X41</t>
  </si>
  <si>
    <t>注采902站YXD35-6-3掺水</t>
  </si>
  <si>
    <t>注采902站YXD35-6-5</t>
  </si>
  <si>
    <t>注采902站YXD35-6-6</t>
  </si>
  <si>
    <t>注采902站YXD35-6-7</t>
  </si>
  <si>
    <t>注采902站YXD35-6-8</t>
  </si>
  <si>
    <t>注采902站YXD35-6-8中间卡炉</t>
  </si>
  <si>
    <t>注采902站YXD35-6-X61</t>
  </si>
  <si>
    <t>注采902站YXD35-7-11</t>
  </si>
  <si>
    <t>注采902站YXD35-7-6</t>
  </si>
  <si>
    <t>注采902站YXD35-7-X41</t>
  </si>
  <si>
    <t>注采902站YXD359</t>
  </si>
  <si>
    <t>注采902站YXD35-9-X12</t>
  </si>
  <si>
    <t>注采902站YXD35-9-X13</t>
  </si>
  <si>
    <t>注采902站YXD35-X9</t>
  </si>
  <si>
    <t>注采902站大35-8-/14（杆中杆）</t>
  </si>
  <si>
    <t>注采902站大35外输</t>
  </si>
  <si>
    <t>接转站外输加温</t>
  </si>
  <si>
    <t>注采902站大35站901来油</t>
  </si>
  <si>
    <t>注采902站大35站902来油</t>
  </si>
  <si>
    <t>注采902站站部采暖炉</t>
  </si>
  <si>
    <t>注采902站站采暖炉</t>
  </si>
  <si>
    <t>注采903站9#站拉油1#罐</t>
  </si>
  <si>
    <t>注采903站9#站拉油2#罐</t>
  </si>
  <si>
    <t>注采903站DWD24-2</t>
  </si>
  <si>
    <t>50kw</t>
  </si>
  <si>
    <t>注采903站DWD24-G1</t>
  </si>
  <si>
    <t>注采903站DWD24-G1杆中杆</t>
  </si>
  <si>
    <t>注采903站DWD24-X25井组</t>
  </si>
  <si>
    <t>注采903站DWD24-X29</t>
  </si>
  <si>
    <t>注采903站DWD24-XNB10</t>
  </si>
  <si>
    <t>注采903站DWD25-2</t>
  </si>
  <si>
    <t>注采903站DWD31-1#计掺水</t>
  </si>
  <si>
    <t>100kw</t>
  </si>
  <si>
    <t>注采903站DWD31-13</t>
  </si>
  <si>
    <t>注采903站DWD31-15</t>
  </si>
  <si>
    <t>注采903站DWD312</t>
  </si>
  <si>
    <t>注采903站DWD31-21</t>
  </si>
  <si>
    <t>注采903站DWD31-24</t>
  </si>
  <si>
    <t>注采903站DWD31-32</t>
  </si>
  <si>
    <t>注采903站DWD31-8</t>
  </si>
  <si>
    <t>注采903站DWD31-8杆中杆</t>
  </si>
  <si>
    <t>注采903站DWD31-X11（杆中杆）</t>
  </si>
  <si>
    <t>注采903站DWD31-X14</t>
  </si>
  <si>
    <t>注采903站DWD31-X17</t>
  </si>
  <si>
    <t>注采903站DWD31-X7</t>
  </si>
  <si>
    <t>单井加温(水力携砂泵）</t>
  </si>
  <si>
    <t>注采903站DWD8-10</t>
  </si>
  <si>
    <t>注采903站DWD8-12</t>
  </si>
  <si>
    <t>单井加温（大古671）</t>
  </si>
  <si>
    <t>注采903站DWD8-12-X10</t>
  </si>
  <si>
    <t>注采903站DWD8-12-X9</t>
  </si>
  <si>
    <t>注采903站DWDU21-X1</t>
  </si>
  <si>
    <t>注采903站DWDU671</t>
  </si>
  <si>
    <t>注采903站DWDU671-1</t>
  </si>
  <si>
    <t>注采903站大31-2#计</t>
  </si>
  <si>
    <t>注采903站大王庄10#计量站</t>
  </si>
  <si>
    <t>注采903站大王庄6#计量站</t>
  </si>
  <si>
    <t>注采903站大王庄9#计量站</t>
  </si>
  <si>
    <t>注采903站大王庄大31-1#站</t>
  </si>
  <si>
    <t>注采903站丁王注掺水炉</t>
  </si>
  <si>
    <t>注采903站丁王注热水点1</t>
  </si>
  <si>
    <t>注采903站丁王注热水点2</t>
  </si>
  <si>
    <t>注采903站丁王注热水点3</t>
  </si>
  <si>
    <t>管理10区</t>
  </si>
  <si>
    <t>1001队部采暖</t>
  </si>
  <si>
    <t>1003队部采暖</t>
  </si>
  <si>
    <t>1004队部采暖</t>
  </si>
  <si>
    <t>1008队部采暖</t>
  </si>
  <si>
    <t>1009队部采暖</t>
  </si>
  <si>
    <t>12#计量站</t>
  </si>
  <si>
    <t>13#计量站</t>
  </si>
  <si>
    <t>16#计量站</t>
  </si>
  <si>
    <t>18#计量站</t>
  </si>
  <si>
    <t>20#计量站</t>
  </si>
  <si>
    <t>21#计量站</t>
  </si>
  <si>
    <t>23#计量站</t>
  </si>
  <si>
    <t>25#计量站</t>
  </si>
  <si>
    <t>26#计量站</t>
  </si>
  <si>
    <t>4#计量站</t>
  </si>
  <si>
    <t>7号站1#加温炉</t>
  </si>
  <si>
    <t>8#计量站</t>
  </si>
  <si>
    <t>DB11-X51</t>
  </si>
  <si>
    <t>DBD10-x23</t>
  </si>
  <si>
    <t>DBD10-x6</t>
  </si>
  <si>
    <t>DBD373-14</t>
  </si>
  <si>
    <t>DBD373-3</t>
  </si>
  <si>
    <t>DBD373-X22</t>
  </si>
  <si>
    <t>DBD373-X24</t>
  </si>
  <si>
    <t>DBD373-X26</t>
  </si>
  <si>
    <t>DBD65</t>
  </si>
  <si>
    <t>DBD65-11</t>
  </si>
  <si>
    <t>DBD65-21</t>
  </si>
  <si>
    <t>DBD65-5</t>
  </si>
  <si>
    <t>DBD65-50</t>
  </si>
  <si>
    <t>DBD65-7</t>
  </si>
  <si>
    <t>DBD65-8\ DBDX65</t>
  </si>
  <si>
    <t>DBD65-X54</t>
  </si>
  <si>
    <t>DBD65-X72</t>
  </si>
  <si>
    <t>DBD80-X1</t>
  </si>
  <si>
    <t>DBD80-X4</t>
  </si>
  <si>
    <t>DBDB10-12</t>
  </si>
  <si>
    <t>DBDB10-20</t>
  </si>
  <si>
    <t>DBDB10-4</t>
  </si>
  <si>
    <t>DBDB10G16</t>
  </si>
  <si>
    <t>DBDB10-X21</t>
  </si>
  <si>
    <t>DBDB10-X23</t>
  </si>
  <si>
    <t>DBDB11-14</t>
  </si>
  <si>
    <t>DBDB11-25</t>
  </si>
  <si>
    <t>DBDB11-71</t>
  </si>
  <si>
    <t>DBDB11-9</t>
  </si>
  <si>
    <t>DBDB12-12</t>
  </si>
  <si>
    <t>DBDB12-16</t>
  </si>
  <si>
    <t>DBDB12-18</t>
  </si>
  <si>
    <t>DBDB12-20</t>
  </si>
  <si>
    <t>DBDB12-6</t>
  </si>
  <si>
    <t>DBDB12-71</t>
  </si>
  <si>
    <t>DBDB12-X31</t>
  </si>
  <si>
    <t>DBDB12-X34</t>
  </si>
  <si>
    <t>DBDB13-10</t>
  </si>
  <si>
    <t>DBDB13-11</t>
  </si>
  <si>
    <t>DBDB13-20</t>
  </si>
  <si>
    <t>DBDB13-6</t>
  </si>
  <si>
    <t>DBDB13-8</t>
  </si>
  <si>
    <t>DBDB13-9</t>
  </si>
  <si>
    <t>DBDB13-X16</t>
  </si>
  <si>
    <t>DBDB13-X22</t>
  </si>
  <si>
    <t>DBDB14-26</t>
  </si>
  <si>
    <t>DBDB14-8</t>
  </si>
  <si>
    <t>DBDB14-X15</t>
  </si>
  <si>
    <t>DBDB14-X7</t>
  </si>
  <si>
    <t>DBDB15-16</t>
  </si>
  <si>
    <t>DBDB15-17</t>
  </si>
  <si>
    <t>DBDB15-N9</t>
  </si>
  <si>
    <t>DBDB15-X14</t>
  </si>
  <si>
    <t>DBDB15-X19</t>
  </si>
  <si>
    <t>DBDB16-11</t>
  </si>
  <si>
    <t>DBDB16-14</t>
  </si>
  <si>
    <t>DBDB16-17</t>
  </si>
  <si>
    <t>DBDB16-8</t>
  </si>
  <si>
    <t>DBDB16-X19</t>
  </si>
  <si>
    <t>DBDB16-X2</t>
  </si>
  <si>
    <t>DBDB16-X25</t>
  </si>
  <si>
    <t>DBDB16-X32</t>
  </si>
  <si>
    <t>DBDB16-X34</t>
  </si>
  <si>
    <t>DBDB17-X13干线炉</t>
  </si>
  <si>
    <t>DBDB18-12</t>
  </si>
  <si>
    <t>DBDB18-14</t>
  </si>
  <si>
    <t>DBDB18-X7</t>
  </si>
  <si>
    <t>DBDB19-X16</t>
  </si>
  <si>
    <t>DBDB19-X24</t>
  </si>
  <si>
    <t>DBDB20-21</t>
  </si>
  <si>
    <t>DBDB20-26</t>
  </si>
  <si>
    <t>DBDB20-X10</t>
  </si>
  <si>
    <t>DBDB20-X18</t>
  </si>
  <si>
    <t>DBDB20-X27</t>
  </si>
  <si>
    <t>DBDB21-X24</t>
  </si>
  <si>
    <t>DBDB23-X30</t>
  </si>
  <si>
    <t>DBDB24-X25</t>
  </si>
  <si>
    <t>DBDB25-X20</t>
  </si>
  <si>
    <t>DBDB25-X26</t>
  </si>
  <si>
    <t>DBDB26-X21</t>
  </si>
  <si>
    <t>DBDB27-X22</t>
  </si>
  <si>
    <t>DBDB3-5</t>
  </si>
  <si>
    <t>DBDB4-8</t>
  </si>
  <si>
    <t>DBDB5-5</t>
  </si>
  <si>
    <t>DBDB6-10</t>
  </si>
  <si>
    <t>DBDB6-14</t>
  </si>
  <si>
    <t>DBDB6-4</t>
  </si>
  <si>
    <t>DBDB6-8</t>
  </si>
  <si>
    <t>DBDB6-X11</t>
  </si>
  <si>
    <t>DBDB8-3</t>
  </si>
  <si>
    <t>DBDB8-5</t>
  </si>
  <si>
    <t>DBDB8-6</t>
  </si>
  <si>
    <t>DBDB8-9</t>
  </si>
  <si>
    <t>DBDB8-X15</t>
  </si>
  <si>
    <t>DBDB8-X17</t>
  </si>
  <si>
    <t>DBDB9-16</t>
  </si>
  <si>
    <t>DBDB9-6</t>
  </si>
  <si>
    <t>DBDB9-8</t>
  </si>
  <si>
    <t>DBDX722</t>
  </si>
  <si>
    <t>DU45</t>
  </si>
  <si>
    <t>DWD101-1</t>
  </si>
  <si>
    <t>DWD101-8</t>
  </si>
  <si>
    <t>DWD101-X10</t>
  </si>
  <si>
    <t>DWD101-X15</t>
  </si>
  <si>
    <t>DWD19-11</t>
  </si>
  <si>
    <t>DWD19-4</t>
  </si>
  <si>
    <t>DWD2-X1C</t>
  </si>
  <si>
    <t>DWD312-2</t>
  </si>
  <si>
    <t>DWD316</t>
  </si>
  <si>
    <t>DWD8-1</t>
  </si>
  <si>
    <t>DWD8-10-4</t>
  </si>
  <si>
    <t>DWD8-10-6</t>
  </si>
  <si>
    <t>DWD8-10-7</t>
  </si>
  <si>
    <t>DWD8-10-9</t>
  </si>
  <si>
    <t>DWD8-11-8</t>
  </si>
  <si>
    <t>DWD8-12-6</t>
  </si>
  <si>
    <t>DWD8-12-7</t>
  </si>
  <si>
    <t>DWD8-14-8</t>
  </si>
  <si>
    <t>DWD8-7-5</t>
  </si>
  <si>
    <t>DWD8-9-2</t>
  </si>
  <si>
    <t>DWD8-9-7</t>
  </si>
  <si>
    <t>DWDU19-20</t>
  </si>
  <si>
    <t>DWDU39-X1</t>
  </si>
  <si>
    <t>DWDU82-7</t>
  </si>
  <si>
    <t>DWDUX262</t>
  </si>
  <si>
    <t>DWDUX29</t>
  </si>
  <si>
    <t>DWDUX38</t>
  </si>
  <si>
    <t>DWDUX677</t>
  </si>
  <si>
    <t>FTCE302</t>
  </si>
  <si>
    <t>FTCE571-3</t>
  </si>
  <si>
    <t>FTCE571-7</t>
  </si>
  <si>
    <t>FTCE571-9</t>
  </si>
  <si>
    <t>FTCE660</t>
  </si>
  <si>
    <t>FTCEX577</t>
  </si>
  <si>
    <t>FTCU20111</t>
  </si>
  <si>
    <t>FTCU201-23</t>
  </si>
  <si>
    <t>FTCU201-26</t>
  </si>
  <si>
    <t>FTCU204-3</t>
  </si>
  <si>
    <t>FTCU208-X1</t>
  </si>
  <si>
    <t>FTCU211</t>
  </si>
  <si>
    <t>车571块1#计量站</t>
  </si>
  <si>
    <t>车571块2#计量站</t>
  </si>
  <si>
    <t>车571来油加温炉</t>
  </si>
  <si>
    <t>大68</t>
  </si>
  <si>
    <t>大三站来油加温炉1#</t>
  </si>
  <si>
    <t>大三站来油加温炉2#</t>
  </si>
  <si>
    <t>大三站来油加温炉4#</t>
  </si>
  <si>
    <t>大王1#加温炉</t>
  </si>
  <si>
    <t>大王2#加温炉</t>
  </si>
  <si>
    <t>大王3#计量站</t>
  </si>
  <si>
    <t>大王5#计量站</t>
  </si>
  <si>
    <t>大王6#计量站1#</t>
  </si>
  <si>
    <t>大王7#掺水炉</t>
  </si>
  <si>
    <t>大王7#计量站加温炉</t>
  </si>
  <si>
    <t>大王外输中间卡炉</t>
  </si>
  <si>
    <t>富台1#计量站</t>
  </si>
  <si>
    <t>富台站来油加温炉1#</t>
  </si>
  <si>
    <t>机关</t>
  </si>
  <si>
    <t>热水点1#</t>
  </si>
  <si>
    <t>热水点2#</t>
  </si>
  <si>
    <t>热水点3#</t>
  </si>
  <si>
    <t>套尔河加温炉</t>
  </si>
  <si>
    <t>鲁明公司</t>
  </si>
  <si>
    <t>济北管理区</t>
  </si>
  <si>
    <t>曲9站</t>
  </si>
  <si>
    <t>250KW</t>
  </si>
  <si>
    <t>曲102-3站</t>
  </si>
  <si>
    <t>曲102-7站</t>
  </si>
  <si>
    <t>曲103-15站</t>
  </si>
  <si>
    <t>曲103-1站</t>
  </si>
  <si>
    <t>曲103-9站</t>
  </si>
  <si>
    <t>曲104-3站</t>
  </si>
  <si>
    <t>曲104-4站</t>
  </si>
  <si>
    <t>曲104-5站</t>
  </si>
  <si>
    <t>曲104-6站</t>
  </si>
  <si>
    <t>曲104-707站</t>
  </si>
  <si>
    <t>曲104-71站</t>
  </si>
  <si>
    <t>曲104-7站</t>
  </si>
  <si>
    <t>曲104站</t>
  </si>
  <si>
    <t>曲10站</t>
  </si>
  <si>
    <t>曲15-3站</t>
  </si>
  <si>
    <t>曲15站</t>
  </si>
  <si>
    <t>曲902站</t>
  </si>
  <si>
    <t>曲9-111站</t>
  </si>
  <si>
    <t xml:space="preserve">曲9-11站 </t>
  </si>
  <si>
    <t xml:space="preserve">曲9-127站 </t>
  </si>
  <si>
    <t>曲9-16站</t>
  </si>
  <si>
    <t>曲9-28站</t>
  </si>
  <si>
    <t xml:space="preserve">曲9-55站 </t>
  </si>
  <si>
    <t>曲9-56站</t>
  </si>
  <si>
    <t>曲9-63站</t>
  </si>
  <si>
    <t>济北联合站</t>
  </si>
  <si>
    <t>联合站站库加热</t>
  </si>
  <si>
    <t>东营先达</t>
  </si>
  <si>
    <t>0.8MW 06Cr25Ni20+QTQ235B</t>
  </si>
  <si>
    <t>QTQEF-500-QTQG-380 06Cr25Ni20</t>
  </si>
  <si>
    <t>商河管理区</t>
  </si>
  <si>
    <t>夏8-21</t>
  </si>
  <si>
    <t>夏8-308</t>
  </si>
  <si>
    <t>夏19-6</t>
  </si>
  <si>
    <t>夏6-斜301</t>
  </si>
  <si>
    <t>夏8-19</t>
  </si>
  <si>
    <t>夏8-201</t>
  </si>
  <si>
    <t>夏7-12</t>
  </si>
  <si>
    <t>夏8-20</t>
  </si>
  <si>
    <t>夏6-斜302B</t>
  </si>
  <si>
    <t>12h/3天</t>
  </si>
  <si>
    <t>夏461-斜2</t>
  </si>
  <si>
    <t>夏8-斜304</t>
  </si>
  <si>
    <t>曲15-斜24</t>
  </si>
  <si>
    <t>12h/7天</t>
  </si>
  <si>
    <t>夏7-11</t>
  </si>
  <si>
    <t>12h/5天</t>
  </si>
  <si>
    <t>夏8-11</t>
  </si>
  <si>
    <t>夏8-10</t>
  </si>
  <si>
    <t>12h/1天</t>
  </si>
  <si>
    <t>夏19-斜13</t>
  </si>
  <si>
    <t>12h/15天</t>
  </si>
  <si>
    <t>夏8-斜12</t>
  </si>
  <si>
    <t>夏8-2</t>
  </si>
  <si>
    <t>夏8-平1</t>
  </si>
  <si>
    <t>12h/4天</t>
  </si>
  <si>
    <t>夏49-斜2</t>
  </si>
  <si>
    <t>夏49-4</t>
  </si>
  <si>
    <t>商541-1</t>
  </si>
  <si>
    <t>商541-斜2</t>
  </si>
  <si>
    <t>商541-4</t>
  </si>
  <si>
    <t>街2-斜17</t>
  </si>
  <si>
    <t>街2-斜20</t>
  </si>
  <si>
    <t>街2-15</t>
  </si>
  <si>
    <t>街503</t>
  </si>
  <si>
    <t>临56-斜22</t>
  </si>
  <si>
    <t>临56-斜23</t>
  </si>
  <si>
    <t>夏381</t>
  </si>
  <si>
    <t>临邑管理区</t>
  </si>
  <si>
    <t>商56-123计量站</t>
  </si>
  <si>
    <t>QEF-300-BM-380 06Cr25Ni20　</t>
  </si>
  <si>
    <t>商56-X124</t>
  </si>
  <si>
    <t>QEF-50-BM-380 06Cr25Ni20　</t>
  </si>
  <si>
    <t>商56-X130</t>
  </si>
  <si>
    <t>商56-8</t>
  </si>
  <si>
    <t>QEF-100-BM-380 06Cr25Ni20　</t>
  </si>
  <si>
    <t>商56-219</t>
  </si>
  <si>
    <t>商56-X255</t>
  </si>
  <si>
    <t>商56-X108/109</t>
  </si>
  <si>
    <t>商56-116计量站</t>
  </si>
  <si>
    <t>商56-X134</t>
  </si>
  <si>
    <t>商56-212</t>
  </si>
  <si>
    <t>QEF-500-BM-380 06Cr25Ni20　</t>
  </si>
  <si>
    <t>商56-X17</t>
  </si>
  <si>
    <t>商56-X6计量站</t>
  </si>
  <si>
    <t>QEF-200-BM-380 06Cr25Ni20　</t>
  </si>
  <si>
    <t>商56-228/229</t>
  </si>
  <si>
    <t>商56-221计量站</t>
  </si>
  <si>
    <t>商56-X251</t>
  </si>
  <si>
    <t>商56-106/107</t>
  </si>
  <si>
    <t>商56-X128计量站</t>
  </si>
  <si>
    <t>商56-X3计量站</t>
  </si>
  <si>
    <t>商56-234</t>
  </si>
  <si>
    <t>商56-X205</t>
  </si>
  <si>
    <t>商56-X210</t>
  </si>
  <si>
    <t>商56-1</t>
  </si>
  <si>
    <t>商56-X253</t>
  </si>
  <si>
    <t>商56-X227</t>
  </si>
  <si>
    <t>商56-318</t>
  </si>
  <si>
    <t>商56-208计量站</t>
  </si>
  <si>
    <t>商56-28计量站</t>
  </si>
  <si>
    <t>夏14-3</t>
  </si>
  <si>
    <t>夏14-6</t>
  </si>
  <si>
    <t>商56联合站内</t>
  </si>
  <si>
    <t>商56-斜306</t>
  </si>
  <si>
    <t>商56-112</t>
  </si>
  <si>
    <t>商56-314C</t>
  </si>
  <si>
    <t>商56-斜254</t>
  </si>
  <si>
    <t>商56-斜340</t>
  </si>
  <si>
    <t>商56-斜232</t>
  </si>
  <si>
    <t>商56-斜256</t>
  </si>
  <si>
    <t>商56-斜120</t>
  </si>
  <si>
    <t>商56-斜107</t>
  </si>
  <si>
    <t>商56-斜118</t>
  </si>
  <si>
    <t>商56-斜133</t>
  </si>
  <si>
    <t>商742-1</t>
  </si>
  <si>
    <t>夏14-斜2</t>
  </si>
  <si>
    <t>滨南管理区</t>
  </si>
  <si>
    <t>B425-X44加热炉</t>
  </si>
  <si>
    <t>B425-X17</t>
  </si>
  <si>
    <t>B425-X91</t>
  </si>
  <si>
    <t>B425-X53</t>
  </si>
  <si>
    <t>B425-X73</t>
  </si>
  <si>
    <t>2#平台</t>
  </si>
  <si>
    <t>1#平台</t>
  </si>
  <si>
    <t>QEF-100-QG-380 06Cr25Ni20</t>
  </si>
  <si>
    <t>4#平台</t>
  </si>
  <si>
    <t>QEF-200-QG-380 06Cr25Ni20</t>
  </si>
  <si>
    <t>B425-X90C</t>
  </si>
  <si>
    <t>B425-X35</t>
  </si>
  <si>
    <t>3#平台</t>
  </si>
  <si>
    <t>B425-X153</t>
  </si>
  <si>
    <t>140KW</t>
  </si>
  <si>
    <t>B425-X80</t>
  </si>
  <si>
    <t>B425-X66</t>
  </si>
  <si>
    <t>B425-X20</t>
  </si>
  <si>
    <t>B425-X57</t>
  </si>
  <si>
    <t>B425-X59</t>
  </si>
  <si>
    <t>B425-6</t>
  </si>
  <si>
    <t>B425-X52</t>
  </si>
  <si>
    <t>B425-X19</t>
  </si>
  <si>
    <t>B425-X8</t>
  </si>
  <si>
    <t>注水站</t>
  </si>
  <si>
    <t>B425-X34</t>
  </si>
  <si>
    <t>掺水套炉加热</t>
  </si>
  <si>
    <t>11月-2月</t>
  </si>
  <si>
    <t>B425集输站</t>
  </si>
  <si>
    <t>B672-1#平台</t>
  </si>
  <si>
    <t>B672-2#平台</t>
  </si>
  <si>
    <t>青南管理区</t>
  </si>
  <si>
    <t>青南集输站1#加热炉</t>
  </si>
  <si>
    <t>1500KW</t>
  </si>
  <si>
    <t>集输站库、采暖</t>
  </si>
  <si>
    <t>青南集输站2#加热炉</t>
  </si>
  <si>
    <t>GLL78-X1</t>
  </si>
  <si>
    <t>GLL78-X2</t>
  </si>
  <si>
    <t>GLL78-X3</t>
  </si>
  <si>
    <t>GLL78-X4</t>
  </si>
  <si>
    <t>GLL78-X6</t>
  </si>
  <si>
    <t>GLL87-X12</t>
  </si>
  <si>
    <t>GLL87-X16</t>
  </si>
  <si>
    <t>GLL87-X17</t>
  </si>
  <si>
    <t>GLL87-X2</t>
  </si>
  <si>
    <t>GLL87-X20B</t>
  </si>
  <si>
    <t>GLL87-X22</t>
  </si>
  <si>
    <t>GLL87-X24</t>
  </si>
  <si>
    <t>GLL87-X3</t>
  </si>
  <si>
    <t>GLL87-X4</t>
  </si>
  <si>
    <t>GLL87-X6B</t>
  </si>
  <si>
    <t>GLLX78C</t>
  </si>
  <si>
    <t>GLL87-X11</t>
  </si>
  <si>
    <t>GLL87-X14</t>
  </si>
  <si>
    <t>GLL87-X18</t>
  </si>
  <si>
    <t>GLL87-X25</t>
  </si>
  <si>
    <t>GLL87-X27</t>
  </si>
  <si>
    <t>GLL87-X32</t>
  </si>
  <si>
    <t>GLL87-X5</t>
  </si>
  <si>
    <t>GLL87-X7</t>
  </si>
  <si>
    <t>石油开发中心</t>
  </si>
  <si>
    <t>胜通有限公司</t>
  </si>
  <si>
    <t>702增压站</t>
  </si>
  <si>
    <t>先达能源</t>
  </si>
  <si>
    <t>是（检测孔高3米需登高）</t>
  </si>
  <si>
    <t>104-1</t>
  </si>
  <si>
    <t>104-20</t>
  </si>
  <si>
    <t>C104-3#</t>
  </si>
  <si>
    <t>C104-6#</t>
  </si>
  <si>
    <t>104-10#</t>
  </si>
  <si>
    <t>C104-9#</t>
  </si>
  <si>
    <t>C4-P12</t>
  </si>
  <si>
    <t>C4-P16</t>
  </si>
  <si>
    <t>C4-P20</t>
  </si>
  <si>
    <t>C4-3#</t>
  </si>
  <si>
    <t>C4-4#</t>
  </si>
  <si>
    <t>C4-5#</t>
  </si>
  <si>
    <t>C4-6#</t>
  </si>
  <si>
    <t>C4-9#</t>
  </si>
  <si>
    <t>C4-10#</t>
  </si>
  <si>
    <t>C4-14#</t>
  </si>
  <si>
    <t>C4-19#</t>
  </si>
  <si>
    <t>C4-23#</t>
  </si>
  <si>
    <t>卸油台</t>
  </si>
  <si>
    <t>C4-1站</t>
  </si>
  <si>
    <t>C4-2站</t>
  </si>
  <si>
    <t>104接转站</t>
  </si>
  <si>
    <t>草南联</t>
  </si>
  <si>
    <t>是（检测孔高5米需登高）</t>
  </si>
  <si>
    <t>胜兴有限公司</t>
  </si>
  <si>
    <t>C128-P6</t>
  </si>
  <si>
    <t>C128-P7</t>
  </si>
  <si>
    <t>C128-5#</t>
  </si>
  <si>
    <t>C128-6#</t>
  </si>
  <si>
    <t>128接转站</t>
  </si>
  <si>
    <t>胜凯采油管理区</t>
  </si>
  <si>
    <t>采油一站LJL93-11燃气多功能罐</t>
  </si>
  <si>
    <t>采油一站LJL93-4燃气多功能罐</t>
  </si>
  <si>
    <t>采油一站LJL93-7燃气多功能罐</t>
  </si>
  <si>
    <t>采油一站LJL93-8燃气多功能罐</t>
  </si>
  <si>
    <t>采油一站LJL93-9燃气多功能罐</t>
  </si>
  <si>
    <t>采油一站LJL93-X12燃气多功能罐</t>
  </si>
  <si>
    <t>采油一站LJL93-X14燃气多功能罐</t>
  </si>
  <si>
    <t>采油一站SJL935井场加热炉</t>
  </si>
  <si>
    <t>采油一站SJL93-X26井场加热炉</t>
  </si>
  <si>
    <t>采油二站LJL96燃气多功能罐</t>
  </si>
  <si>
    <t>采油二站LJL96X1燃气多功能罐</t>
  </si>
  <si>
    <t>采油二站LJLX965燃气多功能罐</t>
  </si>
  <si>
    <t>采油二站LJL965x1燃气多功能罐</t>
  </si>
  <si>
    <t>采油二站LJL961燃气多功能罐</t>
  </si>
  <si>
    <t>采油二站LJL96X2燃气多功能罐</t>
  </si>
  <si>
    <t>采油三站SJL38-X9油井多项存储收集器</t>
  </si>
  <si>
    <t>采油三站SJSH84-X1油井多项存储收集器</t>
  </si>
  <si>
    <t>采油三站SJL38-X14油井多项存储收集器</t>
  </si>
  <si>
    <t>采油三站SJL38-X10油井多项存储收集器</t>
  </si>
  <si>
    <t>采油三站SJL38-X16油井多项存储收集器</t>
  </si>
  <si>
    <t>采油三站SJL38-X17油井多项存储收集器</t>
  </si>
  <si>
    <t>采油三站LJL886-X1油井多项存储收集器</t>
  </si>
  <si>
    <t>集输一站加热炉房</t>
  </si>
  <si>
    <t>集输一站锅炉房</t>
  </si>
  <si>
    <t>集输一站余热二期泵房</t>
  </si>
  <si>
    <t>系统预设温度，低于预设温度自动加温</t>
  </si>
  <si>
    <t>管理区供暖热水锅炉</t>
  </si>
  <si>
    <t>胜龙采油管理区</t>
  </si>
  <si>
    <t>B3-17加热炉</t>
  </si>
  <si>
    <t>东营森诺</t>
  </si>
  <si>
    <t>是（计划打倒)</t>
  </si>
  <si>
    <t>GN131-25加热炉</t>
  </si>
  <si>
    <t>10月—次年5月</t>
  </si>
  <si>
    <t>GN121加热炉</t>
  </si>
  <si>
    <t>GN16-2加热炉</t>
  </si>
  <si>
    <t>GN16X11加热炉</t>
  </si>
  <si>
    <t>GN12X103A加热炉</t>
  </si>
  <si>
    <t>GN2-41加热炉</t>
  </si>
  <si>
    <t>B3C38加热炉</t>
  </si>
  <si>
    <t>B3X66加热炉</t>
  </si>
  <si>
    <t>B3X61加热炉</t>
  </si>
  <si>
    <t>B3X33加热炉</t>
  </si>
  <si>
    <t>是(计划换电)</t>
  </si>
  <si>
    <t>GB30-1加热炉</t>
  </si>
  <si>
    <t>B3C2加热炉</t>
  </si>
  <si>
    <t>GN15-X8加热炉</t>
  </si>
  <si>
    <t>GN12采暖炉</t>
  </si>
  <si>
    <t>11月—次年3月</t>
  </si>
  <si>
    <t>否(计划换电)</t>
  </si>
  <si>
    <r>
      <rPr>
        <sz val="10"/>
        <rFont val="宋体"/>
        <family val="3"/>
        <charset val="134"/>
      </rPr>
      <t>GN131-1</t>
    </r>
    <r>
      <rPr>
        <i/>
        <sz val="10"/>
        <rFont val="宋体"/>
        <family val="3"/>
        <charset val="134"/>
      </rPr>
      <t>#站</t>
    </r>
  </si>
  <si>
    <t>GN131-1#站</t>
  </si>
  <si>
    <t>GN131-2#站</t>
  </si>
  <si>
    <t>GN12-1#站加热炉</t>
  </si>
  <si>
    <t>是（计划光热）</t>
  </si>
  <si>
    <t>GN12-2#站</t>
  </si>
  <si>
    <t>GN151-3#站</t>
  </si>
  <si>
    <t>GN151-5#站</t>
  </si>
  <si>
    <t>B3-1#站</t>
  </si>
  <si>
    <t>计划打倒</t>
  </si>
  <si>
    <t>B3-2#站</t>
  </si>
  <si>
    <t>B3-3#站</t>
  </si>
  <si>
    <t>B3-5#站</t>
  </si>
  <si>
    <t>GB21集中处理站加热炉</t>
  </si>
  <si>
    <t>干气</t>
  </si>
  <si>
    <t>B3接转站加热炉</t>
  </si>
  <si>
    <t>采油二站加热炉</t>
  </si>
  <si>
    <t>GN12接转站加热炉</t>
  </si>
  <si>
    <t>备用（是）</t>
  </si>
  <si>
    <t>B3C18多功能罐</t>
  </si>
  <si>
    <t>258KW</t>
  </si>
  <si>
    <t>GN132多功能罐</t>
  </si>
  <si>
    <t>GN132-1多功能罐</t>
  </si>
  <si>
    <t>是（计划换电）</t>
  </si>
  <si>
    <t>GB21水站多功能罐</t>
  </si>
  <si>
    <t>GB361多功能罐</t>
  </si>
  <si>
    <t>GB361-1多功能罐</t>
  </si>
  <si>
    <t>GB35-1多功能罐</t>
  </si>
  <si>
    <t>GB35-2多功能罐</t>
  </si>
  <si>
    <t>GB35-3多功能罐</t>
  </si>
  <si>
    <t>GB35-6多功能罐</t>
  </si>
  <si>
    <t>GB35-9多功能罐</t>
  </si>
  <si>
    <t>GB361P1多功能罐</t>
  </si>
  <si>
    <t>胜海管理区</t>
  </si>
  <si>
    <t>KD12-1号平台/1#水套加热炉</t>
  </si>
  <si>
    <t>退出，已关停</t>
  </si>
  <si>
    <t>KD12-1号平台/2#水套加热炉</t>
  </si>
  <si>
    <t>KD12-2号平台/水套加热炉</t>
  </si>
  <si>
    <t>KD12-0号平台/水套加热炉</t>
  </si>
  <si>
    <t>KD12-3号平台/水套加热炉</t>
  </si>
  <si>
    <t>KD12-123号平台/水套加热炉</t>
  </si>
  <si>
    <t>垦东12接转站/1#水套加热炉</t>
  </si>
  <si>
    <t>垦东12接转站/2#水套加热炉</t>
  </si>
  <si>
    <t>垦东12接转站/3#水套加热炉</t>
  </si>
  <si>
    <t>垦东六接转站/1#水套加热炉</t>
  </si>
  <si>
    <t>24小时运行。</t>
  </si>
  <si>
    <t>垦东六接转站/2#水套加热炉</t>
  </si>
  <si>
    <t>GD284/单井加热炉</t>
  </si>
  <si>
    <t>已改电加热罐，无炉子</t>
  </si>
  <si>
    <t>GD903-5/单井加热炉</t>
  </si>
  <si>
    <t>超导加热</t>
  </si>
  <si>
    <t>夏天拉油前加热24小时然后停运，冬天11月-3月24小时运行。</t>
  </si>
  <si>
    <t>GD903-8/单井加热炉</t>
  </si>
  <si>
    <t>GD903-9/单井加热炉</t>
  </si>
  <si>
    <t>GD905-2/单井加热炉</t>
  </si>
  <si>
    <t>GD905-5/单井加热炉</t>
  </si>
  <si>
    <t>GD905-8/单井加热炉</t>
  </si>
  <si>
    <t>间开井，已关停，准备更换电加热罐</t>
  </si>
  <si>
    <t>GD905-P4/单井加热炉</t>
  </si>
  <si>
    <t>GD905-P5/单井加热炉</t>
  </si>
  <si>
    <t>GD905-P6/单井加热炉</t>
  </si>
  <si>
    <t>GD905-P9/单井加热炉</t>
  </si>
  <si>
    <t>GD9-5-903/单井加热炉</t>
  </si>
  <si>
    <t>GD9-7-906单井加热炉</t>
  </si>
  <si>
    <t>电加热罐</t>
  </si>
  <si>
    <t>GD905-6/单井加热炉</t>
  </si>
  <si>
    <t>GD905-P2/单井加热炉</t>
  </si>
  <si>
    <t>已改电加热罐，无炉子（2020.11.20排污许可新增）</t>
  </si>
  <si>
    <t>GD905-P2/干线加热炉</t>
  </si>
  <si>
    <t>暂时停用（2020.11.20排污许可新增）</t>
  </si>
  <si>
    <t>GD905-P10单井加热炉</t>
  </si>
  <si>
    <t>孤东9生活点/水套加热炉</t>
  </si>
  <si>
    <t>冬天11月-3月24小时运行</t>
  </si>
  <si>
    <t>垦东六生活点/常压热水三用锅炉</t>
  </si>
  <si>
    <t xml:space="preserve"> </t>
  </si>
  <si>
    <t>管理区生活点/高效节能锅炉</t>
  </si>
  <si>
    <t>胜发采油管理区（胜发）</t>
  </si>
  <si>
    <t>义四站1号加热炉</t>
  </si>
  <si>
    <t>义四站2号加热炉（义四站掺水炉）</t>
  </si>
  <si>
    <t>义四站1号暖气加热炉</t>
  </si>
  <si>
    <t>义四站2号暖气加热炉</t>
  </si>
  <si>
    <t>义三站加热炉</t>
  </si>
  <si>
    <t>已安装</t>
  </si>
  <si>
    <t>327站1#加热炉</t>
  </si>
  <si>
    <t>327站2#加热炉</t>
  </si>
  <si>
    <t>掺水加热</t>
  </si>
  <si>
    <t>320站加热炉</t>
  </si>
  <si>
    <t>大43区块1号台加热炉</t>
  </si>
  <si>
    <t>大43区块2号台加热炉</t>
  </si>
  <si>
    <t>16号站加热炉</t>
  </si>
  <si>
    <t>义古30-x17井场加热炉</t>
  </si>
  <si>
    <t>义古72-x5井场加热炉</t>
  </si>
  <si>
    <t>义古30-x19井场加热炉</t>
  </si>
  <si>
    <t>义古76井场加热炉</t>
  </si>
  <si>
    <t>义古71-1井场加热炉</t>
  </si>
  <si>
    <t>义古54井场加热炉</t>
  </si>
  <si>
    <t>大43-63井场加热炉</t>
  </si>
  <si>
    <t>义古27-x8井场加热炉</t>
  </si>
  <si>
    <t>大43-311井场加热炉</t>
  </si>
  <si>
    <t>义古32井场加热炉</t>
  </si>
  <si>
    <t>大43-27井场加热炉</t>
  </si>
  <si>
    <t>大43-340井场加热炉</t>
  </si>
  <si>
    <t>义四站3号加热炉（义四站掺水炉）</t>
  </si>
  <si>
    <t>义四站4号加热炉（义四站掺水炉）</t>
  </si>
  <si>
    <t>义三站掺水加热炉</t>
  </si>
  <si>
    <t>327站取暖加热炉</t>
  </si>
  <si>
    <t>义古88（双掺炉）</t>
  </si>
  <si>
    <t>空心杆掺水加热</t>
  </si>
  <si>
    <t>义古27-5（双掺炉）</t>
  </si>
  <si>
    <t>大43-47（双掺炉）</t>
  </si>
  <si>
    <t>义三站取暖加热炉（取暖炉）</t>
  </si>
  <si>
    <t>采油二站站部取暖加热炉（取暖炉）</t>
  </si>
  <si>
    <t>义古27-5（火烧芯高架罐）</t>
  </si>
  <si>
    <t>327站（火烧芯高架罐）</t>
  </si>
  <si>
    <t>洗井用水加热</t>
  </si>
  <si>
    <t>义东341（多功能罐）</t>
  </si>
  <si>
    <t>义东24（多功能罐）</t>
  </si>
  <si>
    <t>义古30-X18（多功能罐）</t>
  </si>
  <si>
    <t>义古11-19（多功能罐）</t>
  </si>
  <si>
    <t>义古72-X1（多功能罐）</t>
  </si>
  <si>
    <t>大43-70/72（多功能罐）</t>
  </si>
  <si>
    <t>义古72-X7（多功能罐）</t>
  </si>
  <si>
    <t>义古76/71-6（多功能罐）</t>
  </si>
  <si>
    <t>9号站/78-1（多功能罐）</t>
  </si>
  <si>
    <t>大43-X601（多功能罐）</t>
  </si>
  <si>
    <t>大43-58（多功能罐）</t>
  </si>
  <si>
    <t>义东17（多功能罐）</t>
  </si>
  <si>
    <t>义古88（多功能罐）</t>
  </si>
  <si>
    <t>义二注1#多功能罐（多功能罐）</t>
  </si>
  <si>
    <t>义二注2#多功能罐（多功能罐）</t>
  </si>
  <si>
    <t>义107-X16（多功能罐）</t>
  </si>
  <si>
    <t>义109（多功能罐）</t>
  </si>
  <si>
    <t>义109－1（多功能罐）</t>
  </si>
  <si>
    <t>义109－2（多功能罐）</t>
  </si>
  <si>
    <t>义古65（多功能罐）</t>
  </si>
  <si>
    <t>胜发采油管理区（胜凯）</t>
  </si>
  <si>
    <t>义34接转站加热炉</t>
  </si>
  <si>
    <t>义34接转站加热炉（掺水炉）</t>
  </si>
  <si>
    <t>义34注水站加热炉（掺水炉）</t>
  </si>
  <si>
    <t>暂未投用</t>
  </si>
  <si>
    <t>义34-6加热炉</t>
  </si>
  <si>
    <t>义34块2号台1号加热炉（单井加热炉）</t>
  </si>
  <si>
    <t>义34块2号台2号加热炉（单井加热炉）</t>
  </si>
  <si>
    <t>义34块1号台1号加热炉（单井加热炉）</t>
  </si>
  <si>
    <t>义34块1号台2号加热炉（单井加热炉）</t>
  </si>
  <si>
    <t>义34-24平台（X35)（单井加热炉）</t>
  </si>
  <si>
    <t>采油一站站部（取暖炉）</t>
  </si>
  <si>
    <t>义34注水站（火烧芯高架罐）</t>
  </si>
  <si>
    <t>义34-7（多功能罐）</t>
  </si>
  <si>
    <t>义34-10（多功能罐）</t>
  </si>
  <si>
    <t>义34－100（1号）（多功能罐）</t>
  </si>
  <si>
    <t>义34－100（2号）（多功能罐）</t>
  </si>
  <si>
    <t>义34-102（多功能罐）</t>
  </si>
  <si>
    <t>义34-12（多功能罐）</t>
  </si>
  <si>
    <t>义34-13（多功能罐）</t>
  </si>
  <si>
    <t>义34-1HF（多功能罐）</t>
  </si>
  <si>
    <t>义34-2-4（多功能罐）</t>
  </si>
  <si>
    <t>义34-25（1号）（多功能罐）</t>
  </si>
  <si>
    <t>义34-26（1号）（多功能罐）</t>
  </si>
  <si>
    <t>义34-4（多功能罐）</t>
  </si>
  <si>
    <t>义34-5（多功能罐）</t>
  </si>
  <si>
    <t>义34－X27（多功能罐）</t>
  </si>
  <si>
    <t>义34-X37（1号）（多功能罐）</t>
  </si>
  <si>
    <t>义351-X1（多功能罐）</t>
  </si>
  <si>
    <t>义81-1（多功能罐）</t>
  </si>
  <si>
    <t>义更34（多功能罐）</t>
  </si>
  <si>
    <t>胜发采油管理区（胜鑫）</t>
  </si>
  <si>
    <t>义284站（油）（单井加热炉）</t>
  </si>
  <si>
    <t>义284站（水）（单井加热炉）</t>
  </si>
  <si>
    <t>义284-x11（单井加热炉）</t>
  </si>
  <si>
    <t>义284-x1（双掺炉）</t>
  </si>
  <si>
    <t>义284-x4（双掺炉）</t>
  </si>
  <si>
    <t>义284-x7（双掺炉）</t>
  </si>
  <si>
    <t>义284-x11（双掺炉）</t>
  </si>
  <si>
    <t>义284班组（取暖炉）</t>
  </si>
  <si>
    <t>义107（多功能罐）</t>
  </si>
  <si>
    <t>义107-X8（多功能罐）</t>
  </si>
  <si>
    <t>胜裕采油管理区</t>
  </si>
  <si>
    <t>K48站外输加热炉</t>
  </si>
  <si>
    <t>K48站掺水加热炉</t>
  </si>
  <si>
    <t>如：24</t>
  </si>
  <si>
    <t>K48站采暖炉</t>
  </si>
  <si>
    <t>F111X15单井加热炉</t>
  </si>
  <si>
    <t>单井加热</t>
  </si>
  <si>
    <t>富11站采暖炉</t>
  </si>
  <si>
    <t>K20站外输加热炉</t>
  </si>
  <si>
    <t>胜安管理区</t>
  </si>
  <si>
    <t>WJG110-X1多功能罐</t>
  </si>
  <si>
    <t>WJG110-X2多功能罐</t>
  </si>
  <si>
    <t>WJG110-X3多功能罐</t>
  </si>
  <si>
    <t>WJG110-X4多功能罐</t>
  </si>
  <si>
    <t>WJG110-X10多功能罐</t>
  </si>
  <si>
    <t>WJG110-X12多功能罐</t>
  </si>
  <si>
    <t>WJG110集中拉油站1号罐</t>
  </si>
  <si>
    <t>WJG110集中拉油站2号罐</t>
  </si>
  <si>
    <t>WJG110集中拉油站3号罐</t>
  </si>
  <si>
    <t>WJG113多功能罐</t>
  </si>
  <si>
    <t>WJG113-X4多功能罐</t>
  </si>
  <si>
    <t>WJG113-6多功能罐</t>
  </si>
  <si>
    <t>WJG113-X8多功能罐</t>
  </si>
  <si>
    <t>WJG113-9多功能罐</t>
  </si>
  <si>
    <t>WJG113-10多功能罐</t>
  </si>
  <si>
    <t>WJW91-15多功能罐</t>
  </si>
  <si>
    <t>WJW91-14多功能罐</t>
  </si>
  <si>
    <t>WJW91-P1多功能罐</t>
  </si>
  <si>
    <t>WJW91-P2多功能罐</t>
  </si>
  <si>
    <t>WJW91-P3多功能罐</t>
  </si>
  <si>
    <t>WJW91-X9多功能罐</t>
  </si>
  <si>
    <t>HJSH109多功能罐</t>
  </si>
  <si>
    <t>HJSH109-X21/x22多功能罐</t>
  </si>
  <si>
    <t>HJSH109-X5多功能罐</t>
  </si>
  <si>
    <t>HJSH109-X8多功能罐</t>
  </si>
  <si>
    <t>HJSH109-x4/X17多功能罐</t>
  </si>
  <si>
    <t>HJSH109-X25多功能罐</t>
  </si>
  <si>
    <t>HJSH109-X26C多功能罐</t>
  </si>
  <si>
    <t>HJSH110-X3多功能罐</t>
  </si>
  <si>
    <t>WJW110多功能罐</t>
  </si>
  <si>
    <t>KLK691多功能罐</t>
  </si>
  <si>
    <t>HJSH109-X19/X20多功能罐</t>
  </si>
  <si>
    <t>HJSH109-X6/X7/X12水套加热炉</t>
  </si>
  <si>
    <t>HJSH109-X10水套加热炉</t>
  </si>
  <si>
    <t>HJSH109-X15/X16水套加热炉</t>
  </si>
  <si>
    <t>HJSH109-X24水套加热炉</t>
  </si>
  <si>
    <t>史109接转站1#水套加热炉</t>
  </si>
  <si>
    <t>史109接转站2#水套加热炉</t>
  </si>
  <si>
    <t>史109接转站3#水套加热炉</t>
  </si>
  <si>
    <t>史109接转站4#水套加热炉</t>
  </si>
  <si>
    <t>青东采油管理区</t>
  </si>
  <si>
    <t>人工岛</t>
  </si>
  <si>
    <t>注水加热</t>
  </si>
  <si>
    <t>集输站</t>
  </si>
  <si>
    <t>全年，二开一</t>
  </si>
  <si>
    <t>联合站库加热（备用）</t>
  </si>
  <si>
    <t>孤岛采油厂</t>
  </si>
  <si>
    <t>三区</t>
  </si>
  <si>
    <t>孤南2接转站1号水套加热炉排放口</t>
  </si>
  <si>
    <t>孤南2接转站2号水套加热炉排放口</t>
  </si>
  <si>
    <t>孤南2接转站3号水套加热炉排放口</t>
  </si>
  <si>
    <t>七区</t>
  </si>
  <si>
    <t>管理七区南区混输泵站掺水升温加热炉排放口</t>
  </si>
  <si>
    <t>八区</t>
  </si>
  <si>
    <t>河滩接转站1#水套炉排放口</t>
  </si>
  <si>
    <t>河滩接转站2#水套炉排放口</t>
  </si>
  <si>
    <t>垦90接转站1#水套炉排放口</t>
  </si>
  <si>
    <t>垦90接转站2#水套炉排放口</t>
  </si>
  <si>
    <t>垦90接转站3#水套炉排放口</t>
  </si>
  <si>
    <t>垦利联合站1#水套炉排放口</t>
  </si>
  <si>
    <t>垦利联合站2#水套炉排放口</t>
  </si>
  <si>
    <t>垦利联合站3#水套炉排放口</t>
  </si>
  <si>
    <t>垦利联合站4#水套炉排放口</t>
  </si>
  <si>
    <t>十区</t>
  </si>
  <si>
    <t>边远井集输站1#水套加热炉；备用排放口</t>
  </si>
  <si>
    <t>边远井集输站2#水套加热炉排放口</t>
  </si>
  <si>
    <t>边远井集输站3#水套加热炉排放口</t>
  </si>
  <si>
    <t>边远井集输站4#水套加热炉</t>
  </si>
  <si>
    <t>边远井集输站5#水套加热炉</t>
  </si>
  <si>
    <t>孤一联合站1#水套加热炉排放口</t>
  </si>
  <si>
    <t>孤一联合站2#水套加热炉排放口</t>
  </si>
  <si>
    <t>孤二联合站1#水套加热炉排放口</t>
  </si>
  <si>
    <t>孤二联合站11#水套加热炉排放口</t>
  </si>
  <si>
    <t>孤二联合站2#水套加热炉排放口</t>
  </si>
  <si>
    <t>孤二联合站3#水套加热炉排放口</t>
  </si>
  <si>
    <t>孤二联合站4#水套加热炉排放口</t>
  </si>
  <si>
    <t>孤二联合站9#水套加热炉排放口</t>
  </si>
  <si>
    <t>孤三联合站1#水套加热炉排放口</t>
  </si>
  <si>
    <t>孤三联合站2#水套加热炉排放口</t>
  </si>
  <si>
    <t>孤三联合站3#水套加热炉排放口</t>
  </si>
  <si>
    <t>孤三联合站4#水套加热炉；备用排放口</t>
  </si>
  <si>
    <t>孤三联合站5#水套加热炉排放口</t>
  </si>
  <si>
    <t>孤三联合站6#水套加热炉排放口</t>
  </si>
  <si>
    <t>孤三联合站8#水套加热炉排放口</t>
  </si>
  <si>
    <t>孤四联合站2#水套加热炉排放口</t>
  </si>
  <si>
    <t>孤四联合站3#水套加热炉排放口</t>
  </si>
  <si>
    <t>孤四联合站4#水套加热炉排放口</t>
  </si>
  <si>
    <t>孤五联合站10#水套加热炉排放口</t>
  </si>
  <si>
    <t>孤五联合站3#水套加热炉排放口</t>
  </si>
  <si>
    <t>孤五联合站4#水套加热炉排放口</t>
  </si>
  <si>
    <t>孤五联合站7#水套加热炉排放口</t>
  </si>
  <si>
    <t>孤五联合站8#水套加热炉排放口</t>
  </si>
  <si>
    <t>孤五联合站9#水套加热炉排放口</t>
  </si>
  <si>
    <t>孤六联合站10#水套加热炉排放口</t>
  </si>
  <si>
    <t>孤六联合站3#水套加热炉排放口</t>
  </si>
  <si>
    <t>孤六联合站4#水套加热炉排放口</t>
  </si>
  <si>
    <t>孤六联合站5#水套加热炉排放口</t>
  </si>
  <si>
    <t>孤六联合站6#水套加热炉排放口</t>
  </si>
  <si>
    <t>孤六联合站7#水套加热炉排放口</t>
  </si>
  <si>
    <t>孤六联合站8#水套加热炉排放口</t>
  </si>
  <si>
    <t>垦西联合站2#加热炉排放口</t>
  </si>
  <si>
    <t>垦西联合站6#加热炉排放口</t>
  </si>
  <si>
    <t>垦西联合站8#加热炉排放口</t>
  </si>
  <si>
    <t>孤一联合站5#循环加热装置排放口</t>
  </si>
  <si>
    <t>孤二联合站8#水套加热炉排放口</t>
  </si>
  <si>
    <t>孤四联合站1#水套加热炉排放口</t>
  </si>
  <si>
    <t>孤五联合站5#采暖加热炉排放口</t>
  </si>
  <si>
    <t>孤六联合站2#水套加热炉排放口</t>
  </si>
  <si>
    <t>准备大队</t>
  </si>
  <si>
    <t>油管厂北线油管清洗箱燃烧器-1排放口</t>
  </si>
  <si>
    <t>油管厂清洗加热</t>
  </si>
  <si>
    <t>油管厂北线油管清洗箱燃烧器-2排放口</t>
  </si>
  <si>
    <t>油管厂北线油管清洗箱燃烧器-3排放口</t>
  </si>
  <si>
    <t>油管厂北线油管清洗箱燃烧器-4排放口</t>
  </si>
  <si>
    <t>油管厂抽油杆清洗箱2#</t>
  </si>
  <si>
    <t>油管厂抽油杆清洗箱燃烧器排放口</t>
  </si>
  <si>
    <t>油管厂隔热管1#</t>
  </si>
  <si>
    <t>油管厂隔热管2#</t>
  </si>
  <si>
    <t>油管厂隔热管3#</t>
  </si>
  <si>
    <t>油管厂南线油管清洗箱2#</t>
  </si>
  <si>
    <t>油管厂南线油管清洗箱燃烧器排放口</t>
  </si>
  <si>
    <t>一区</t>
  </si>
  <si>
    <t>注采103站</t>
  </si>
  <si>
    <t>光伏项目部</t>
  </si>
  <si>
    <t>注采108站</t>
  </si>
  <si>
    <t>二区</t>
  </si>
  <si>
    <t>注采203站、206站</t>
  </si>
  <si>
    <t>资料站和东区注水</t>
  </si>
  <si>
    <t>注采304站</t>
  </si>
  <si>
    <t>四区</t>
  </si>
  <si>
    <t>注采402站</t>
  </si>
  <si>
    <t>五区</t>
  </si>
  <si>
    <t>注采505站</t>
  </si>
  <si>
    <t>资料化验站</t>
  </si>
  <si>
    <t>注采504站、506站</t>
  </si>
  <si>
    <t>注采503站</t>
  </si>
  <si>
    <t>注采502站</t>
  </si>
  <si>
    <t>六区</t>
  </si>
  <si>
    <t>注采603站</t>
  </si>
  <si>
    <t>注采701站</t>
  </si>
  <si>
    <t>注采703站</t>
  </si>
  <si>
    <t>九区</t>
  </si>
  <si>
    <t>注采902站(含食堂餐厅）</t>
  </si>
  <si>
    <t>金岛宾馆</t>
  </si>
  <si>
    <t>金岛宾馆（供水）</t>
  </si>
  <si>
    <t>金岛宾馆（采暖）</t>
  </si>
  <si>
    <t>GDZ9-D610</t>
  </si>
  <si>
    <t>气井加热</t>
  </si>
  <si>
    <t>GDQZ8-511</t>
  </si>
  <si>
    <t>GDZ0-191</t>
  </si>
  <si>
    <t>KXK23-18</t>
  </si>
  <si>
    <t>KXK23-QX52</t>
  </si>
  <si>
    <t>KXK23-QX53</t>
  </si>
  <si>
    <t>KXK23-QX55</t>
  </si>
  <si>
    <t>KXK23-5</t>
  </si>
  <si>
    <t>GDNB76-28</t>
  </si>
  <si>
    <t>KXK23-X26</t>
  </si>
  <si>
    <t>KXK23-QX48</t>
  </si>
  <si>
    <t>KXK23-QX49</t>
  </si>
  <si>
    <t>KXK23-X51</t>
  </si>
  <si>
    <t>KXK71-C78C</t>
  </si>
  <si>
    <t>KXKQ24-6Q</t>
  </si>
  <si>
    <t>KXK71-18Q</t>
  </si>
  <si>
    <t>KXK24-QX15</t>
  </si>
  <si>
    <t>KXK23-QX61</t>
  </si>
  <si>
    <t>KXK23-QX63</t>
  </si>
  <si>
    <t>KXK23-X10</t>
  </si>
  <si>
    <t>KXK23-Q35</t>
  </si>
  <si>
    <t>KXK23-21</t>
  </si>
  <si>
    <t>KXK108</t>
  </si>
  <si>
    <t>KXCQ20-23</t>
  </si>
  <si>
    <t>KXCQ20-X20</t>
  </si>
  <si>
    <t>KXCQ20-25</t>
  </si>
  <si>
    <t>注汽站</t>
  </si>
  <si>
    <t>掺水泵站</t>
  </si>
  <si>
    <t>渤76-2计量站</t>
  </si>
  <si>
    <t>计量站</t>
  </si>
  <si>
    <t>渤89-4计量站</t>
  </si>
  <si>
    <t>燃烧器\QEF-400-FGR-380 06Cr25Ni20</t>
  </si>
  <si>
    <t>垦53低压掺水干线</t>
  </si>
  <si>
    <t>燃烧器\QEF-800-FGR-380 06Cr25Ni20</t>
  </si>
  <si>
    <t>西2-4计量站</t>
  </si>
  <si>
    <t>孤南214计量站</t>
  </si>
  <si>
    <t>油井</t>
  </si>
  <si>
    <t>GDGN214-10</t>
  </si>
  <si>
    <t>松山湖</t>
  </si>
  <si>
    <t>燃烧器\QEF-50-QG-380 06Cr25Ni20</t>
  </si>
  <si>
    <t>GDN11P205</t>
  </si>
  <si>
    <t>中二北热采3#站</t>
  </si>
  <si>
    <t>南1-17计量站　</t>
  </si>
  <si>
    <t>渤76-1计量站</t>
  </si>
  <si>
    <t>富112-1计量站</t>
  </si>
  <si>
    <t>富112-2号站</t>
  </si>
  <si>
    <t>垦95计量站</t>
  </si>
  <si>
    <t>垦622计量站</t>
  </si>
  <si>
    <t>垦623计量站</t>
  </si>
  <si>
    <t>KXK761P5阀组</t>
  </si>
  <si>
    <t>垦761计量站</t>
  </si>
  <si>
    <t>KXK71P1阀组</t>
  </si>
  <si>
    <t>KXK622X16</t>
  </si>
  <si>
    <t>KXK622X17</t>
  </si>
  <si>
    <t>燃烧器\QEF-80-BM-380 06Cr25Ni20</t>
  </si>
  <si>
    <t>KXK623-8</t>
  </si>
  <si>
    <t>KXK761P1</t>
  </si>
  <si>
    <t>KXK761P2</t>
  </si>
  <si>
    <t>KXK622-8</t>
  </si>
  <si>
    <t>KXK761P3</t>
  </si>
  <si>
    <t>KXK123井组</t>
  </si>
  <si>
    <t>联众华禹</t>
  </si>
  <si>
    <t>KXK128X4</t>
  </si>
  <si>
    <t>KXK622X19</t>
  </si>
  <si>
    <t>KXK126</t>
  </si>
  <si>
    <t>KXK626X8</t>
  </si>
  <si>
    <t>KXK626X6</t>
  </si>
  <si>
    <t>KXK119X27</t>
  </si>
  <si>
    <t>KXK119X28</t>
  </si>
  <si>
    <t>KXK119X23</t>
  </si>
  <si>
    <t>KXK119X24</t>
  </si>
  <si>
    <t>KXK119X21</t>
  </si>
  <si>
    <t>KXK119X22</t>
  </si>
  <si>
    <t>KXK119X25</t>
  </si>
  <si>
    <t>KXK119X29</t>
  </si>
  <si>
    <t>KXK119X32</t>
  </si>
  <si>
    <t>KXK76X5</t>
  </si>
  <si>
    <t>KXK76P1</t>
  </si>
  <si>
    <t>KXK119-16</t>
  </si>
  <si>
    <t>KXK119X26</t>
  </si>
  <si>
    <t>KXK119X20</t>
  </si>
  <si>
    <t>KXK119X33</t>
  </si>
  <si>
    <t>燃烧器\QEF-300-FGR-380 06Cr25Ni20</t>
  </si>
  <si>
    <t>KXK119X34</t>
  </si>
  <si>
    <t>KXK623X17</t>
  </si>
  <si>
    <t>KXK56X5</t>
  </si>
  <si>
    <t>KXK761P8</t>
  </si>
  <si>
    <t>KXK761X21</t>
  </si>
  <si>
    <r>
      <rPr>
        <sz val="10"/>
        <rFont val="宋体"/>
        <family val="3"/>
        <charset val="134"/>
      </rPr>
      <t>K</t>
    </r>
    <r>
      <rPr>
        <sz val="10"/>
        <color theme="1"/>
        <rFont val="宋体"/>
        <family val="3"/>
        <charset val="134"/>
      </rPr>
      <t>XK24X32</t>
    </r>
  </si>
  <si>
    <r>
      <rPr>
        <sz val="10"/>
        <rFont val="宋体"/>
        <family val="3"/>
        <charset val="134"/>
      </rPr>
      <t>K</t>
    </r>
    <r>
      <rPr>
        <sz val="10"/>
        <color theme="1"/>
        <rFont val="宋体"/>
        <family val="3"/>
        <charset val="134"/>
      </rPr>
      <t>XK622X22</t>
    </r>
  </si>
  <si>
    <t>东胜公司</t>
  </si>
  <si>
    <t>河口管理区</t>
  </si>
  <si>
    <t>一号计量站加热炉</t>
  </si>
  <si>
    <t>二号计量站加热炉</t>
  </si>
  <si>
    <t>三号计量站加热炉</t>
  </si>
  <si>
    <t>四号计量站加热炉</t>
  </si>
  <si>
    <t>五号计量站加热炉</t>
  </si>
  <si>
    <t>六号计量站加热炉</t>
  </si>
  <si>
    <t>八号计量站加热炉</t>
  </si>
  <si>
    <t>九号计量站加热炉</t>
  </si>
  <si>
    <t>十号计量站加热炉</t>
  </si>
  <si>
    <t>十一号计量站加热炉</t>
  </si>
  <si>
    <t>十二号计量站加热炉</t>
  </si>
  <si>
    <t>十三号计量站加热炉</t>
  </si>
  <si>
    <t>十四号计量站加热炉</t>
  </si>
  <si>
    <t>十五号计量站加热炉</t>
  </si>
  <si>
    <t>太平联合站加热炉</t>
  </si>
  <si>
    <t>Z14-P52井</t>
  </si>
  <si>
    <t>Z14-P22井</t>
  </si>
  <si>
    <t>Z14-33井</t>
  </si>
  <si>
    <t>Z14-P51井</t>
  </si>
  <si>
    <t>Z47井</t>
  </si>
  <si>
    <t>Z14-P3井</t>
  </si>
  <si>
    <t>Z14-P5井</t>
  </si>
  <si>
    <t>Z14-24井</t>
  </si>
  <si>
    <t>Z14-P8井</t>
  </si>
  <si>
    <t>Z14-44井</t>
  </si>
  <si>
    <t>Z14-P17井</t>
  </si>
  <si>
    <t>Z14-35井</t>
  </si>
  <si>
    <t>Z14-P4井</t>
  </si>
  <si>
    <t>Z14-P15井</t>
  </si>
  <si>
    <t>Z14-43井</t>
  </si>
  <si>
    <t>Z14-42井</t>
  </si>
  <si>
    <t>Z14-51井</t>
  </si>
  <si>
    <t>Z14-52井</t>
  </si>
  <si>
    <t>Z14-X53井</t>
  </si>
  <si>
    <t>Z14-P14井</t>
  </si>
  <si>
    <t>Z14-X60井</t>
  </si>
  <si>
    <t>Z14-X68井</t>
  </si>
  <si>
    <t>Z29-44井</t>
  </si>
  <si>
    <t>Z29-P17井</t>
  </si>
  <si>
    <t>Z29-62井</t>
  </si>
  <si>
    <t>Z14-P12井</t>
  </si>
  <si>
    <t>Z14-P7井</t>
  </si>
  <si>
    <t>Z14-P9井</t>
  </si>
  <si>
    <t>Z14-P6井</t>
  </si>
  <si>
    <t>Z14-X271井</t>
  </si>
  <si>
    <t>Z14-X37井</t>
  </si>
  <si>
    <t>Z14-47井</t>
  </si>
  <si>
    <t>Z14-P11井</t>
  </si>
  <si>
    <t>Z14-P31井</t>
  </si>
  <si>
    <t>Z5-P7C井</t>
  </si>
  <si>
    <t>Z29-P18井</t>
  </si>
  <si>
    <t>义173-P1井</t>
  </si>
  <si>
    <t>义173-P4井</t>
  </si>
  <si>
    <t>Z14-X67井</t>
  </si>
  <si>
    <t>沾5-P2井（气）</t>
  </si>
  <si>
    <t>沾29-P25</t>
  </si>
  <si>
    <t>D35井</t>
  </si>
  <si>
    <t>D356井</t>
  </si>
  <si>
    <t>D35-11井</t>
  </si>
  <si>
    <t>D35-X15井</t>
  </si>
  <si>
    <t>D35-7-X14井</t>
  </si>
  <si>
    <t>Z14-62</t>
  </si>
  <si>
    <t>Z291-P3</t>
  </si>
  <si>
    <t>义37-53</t>
  </si>
  <si>
    <t>沾14-x68</t>
  </si>
  <si>
    <t>QEF-100-QG-380</t>
  </si>
  <si>
    <t>2020.11-2021.1</t>
  </si>
  <si>
    <t>沾37</t>
  </si>
  <si>
    <t>沾14-44</t>
  </si>
  <si>
    <t>沾14-35</t>
  </si>
  <si>
    <t>14-43</t>
  </si>
  <si>
    <t>14-p5</t>
  </si>
  <si>
    <t>14-p11</t>
  </si>
  <si>
    <t>沾14-p8</t>
  </si>
  <si>
    <t>无棣管理区</t>
  </si>
  <si>
    <t>车41驻地</t>
  </si>
  <si>
    <t>车142驻地</t>
  </si>
  <si>
    <t>车40驻地</t>
  </si>
  <si>
    <t>车408驻地</t>
  </si>
  <si>
    <t>管理区机关驻地</t>
  </si>
  <si>
    <t>车41-8</t>
  </si>
  <si>
    <t>车41-7</t>
  </si>
  <si>
    <t>车41-11</t>
  </si>
  <si>
    <t>车41-2</t>
  </si>
  <si>
    <t>车41</t>
  </si>
  <si>
    <t>车41-x4</t>
  </si>
  <si>
    <t>车1-x10</t>
  </si>
  <si>
    <t>车1-x13</t>
  </si>
  <si>
    <t>车1-12干线</t>
  </si>
  <si>
    <t>车1-c12</t>
  </si>
  <si>
    <t>车1-x54</t>
  </si>
  <si>
    <t>车1-x42</t>
  </si>
  <si>
    <t>车1-51</t>
  </si>
  <si>
    <t>车1-56</t>
  </si>
  <si>
    <t>胜利油田森诺公司</t>
  </si>
  <si>
    <t>车1-41</t>
  </si>
  <si>
    <t>1#计量站</t>
  </si>
  <si>
    <t>3#计量站</t>
  </si>
  <si>
    <t>车406-x3</t>
  </si>
  <si>
    <t>车406-x6</t>
  </si>
  <si>
    <t>车101-X3</t>
  </si>
  <si>
    <t>车101-6</t>
  </si>
  <si>
    <t>车1-X20</t>
  </si>
  <si>
    <t>车41-10c</t>
  </si>
  <si>
    <t>车42斜3</t>
  </si>
  <si>
    <t>车1-7</t>
  </si>
  <si>
    <t>车1-斜10</t>
  </si>
  <si>
    <t>车40管输干线炉406-5</t>
  </si>
  <si>
    <t>车40管输干线炉406-4</t>
  </si>
  <si>
    <t>车40管输干线炉101-X5</t>
  </si>
  <si>
    <t>车40管输干线炉1-X15</t>
  </si>
  <si>
    <t>车40管输干线炉1-X14</t>
  </si>
  <si>
    <t>车42-CX5</t>
  </si>
  <si>
    <t>车40-21-19</t>
  </si>
  <si>
    <t>车406-2</t>
  </si>
  <si>
    <t>车410</t>
  </si>
  <si>
    <t>车402-1</t>
  </si>
  <si>
    <t>车40-9-11</t>
  </si>
  <si>
    <t>车40-25-31</t>
  </si>
  <si>
    <t>车40-27-41</t>
  </si>
  <si>
    <t>车40-23-斜31</t>
  </si>
  <si>
    <t>车404</t>
  </si>
  <si>
    <t>车40-25-27</t>
  </si>
  <si>
    <t>车40-29-斜25</t>
  </si>
  <si>
    <t>车40-25-25</t>
  </si>
  <si>
    <t>车40-25-斜19</t>
  </si>
  <si>
    <t>车40-25-23</t>
  </si>
  <si>
    <t>车40-23-23</t>
  </si>
  <si>
    <t>车40-20-23</t>
  </si>
  <si>
    <t>车40-15-11</t>
  </si>
  <si>
    <t>车408</t>
  </si>
  <si>
    <t>车408-1</t>
  </si>
  <si>
    <t>车10-4</t>
  </si>
  <si>
    <t>车141</t>
  </si>
  <si>
    <t>车142</t>
  </si>
  <si>
    <t>车142-2</t>
  </si>
  <si>
    <t>车142-26</t>
  </si>
  <si>
    <t>车142-x23</t>
  </si>
  <si>
    <t>车142-4</t>
  </si>
  <si>
    <t>车142-41</t>
  </si>
  <si>
    <t>车142-17</t>
  </si>
  <si>
    <t>车142-19</t>
  </si>
  <si>
    <t>车142-32</t>
  </si>
  <si>
    <t>车142-8</t>
  </si>
  <si>
    <t>车142-斜15</t>
  </si>
  <si>
    <t>车142-斜25</t>
  </si>
  <si>
    <t>车142-斜9</t>
  </si>
  <si>
    <t>车271-2侧</t>
  </si>
  <si>
    <t>车271-5</t>
  </si>
  <si>
    <t>车272</t>
  </si>
  <si>
    <t>车272-24</t>
  </si>
  <si>
    <t>车272-23</t>
  </si>
  <si>
    <t>车272-3</t>
  </si>
  <si>
    <t>车272-4</t>
  </si>
  <si>
    <t>车272-5</t>
  </si>
  <si>
    <t>车272-8侧</t>
  </si>
  <si>
    <t>车273-斜2侧</t>
  </si>
  <si>
    <t>车274-1</t>
  </si>
  <si>
    <t>车274-12</t>
  </si>
  <si>
    <t>272-19</t>
  </si>
  <si>
    <t>车274-斜2</t>
  </si>
  <si>
    <t>车274-斜7</t>
  </si>
  <si>
    <t>274-7-x6</t>
  </si>
  <si>
    <t>274-5-x6</t>
  </si>
  <si>
    <t>车古1-1</t>
  </si>
  <si>
    <t>车40-19-斜25</t>
  </si>
  <si>
    <t>车10-P1</t>
  </si>
  <si>
    <t>车142-43</t>
  </si>
  <si>
    <t>车272-10</t>
  </si>
  <si>
    <t>车272-15</t>
  </si>
  <si>
    <t>车272-9</t>
  </si>
  <si>
    <t>车274</t>
  </si>
  <si>
    <t>车274-5-斜12</t>
  </si>
  <si>
    <t>车142-斜51侧</t>
  </si>
  <si>
    <t>车古1-2</t>
  </si>
  <si>
    <t>车40-31-斜22</t>
  </si>
  <si>
    <t>车40-23-21</t>
  </si>
  <si>
    <t>车8-侧1</t>
  </si>
  <si>
    <t>车40-23-27</t>
  </si>
  <si>
    <t>40-33-x21、车40-31-x22、车40-31-X23</t>
  </si>
  <si>
    <t>车40-31-x17</t>
  </si>
  <si>
    <t>车40-27-斜43</t>
  </si>
  <si>
    <t>车40-29-39、车40-31-斜37</t>
  </si>
  <si>
    <t>车40-29-斜23</t>
  </si>
  <si>
    <t>车40-29-斜21</t>
  </si>
  <si>
    <t>车40-33-斜19</t>
  </si>
  <si>
    <t>车44-45</t>
  </si>
  <si>
    <t>车40-35-23</t>
  </si>
  <si>
    <t>车40-35-21</t>
  </si>
  <si>
    <t>车407</t>
  </si>
  <si>
    <t>车40-27-37</t>
  </si>
  <si>
    <t>车40-31-斜27</t>
  </si>
  <si>
    <t>车40-31-斜35</t>
  </si>
  <si>
    <t>车40-33-斜25</t>
  </si>
  <si>
    <t>车40-35-斜25</t>
  </si>
  <si>
    <t>车40-35-35</t>
  </si>
  <si>
    <t>车40-37-斜27</t>
  </si>
  <si>
    <t>车40-39-斜29</t>
  </si>
  <si>
    <t>车40-41-斜31</t>
  </si>
  <si>
    <t>车40-39-斜21</t>
  </si>
  <si>
    <t>车40-39-斜19</t>
  </si>
  <si>
    <t>车40-41-斜21</t>
  </si>
  <si>
    <t>车40-41-25</t>
  </si>
  <si>
    <t>车40-41-17</t>
  </si>
  <si>
    <t>车40-41-斜15</t>
  </si>
  <si>
    <t>车17-斜9</t>
  </si>
  <si>
    <t>车17-1</t>
  </si>
  <si>
    <t>车44-斜54</t>
  </si>
  <si>
    <t>车442-1</t>
  </si>
  <si>
    <t>车40-31-19</t>
  </si>
  <si>
    <t>车44-斜42</t>
  </si>
  <si>
    <t>干线炉</t>
  </si>
  <si>
    <t>车44-斜58</t>
  </si>
  <si>
    <t>车44-14</t>
  </si>
  <si>
    <t>车44-15</t>
  </si>
  <si>
    <t>车44-16</t>
  </si>
  <si>
    <t>车44-211</t>
  </si>
  <si>
    <t>车44-212</t>
  </si>
  <si>
    <t>车44-215</t>
  </si>
  <si>
    <t>车44-26</t>
  </si>
  <si>
    <t>车443</t>
  </si>
  <si>
    <t>车44-310</t>
  </si>
  <si>
    <t>车44-319</t>
  </si>
  <si>
    <t>车44-32</t>
  </si>
  <si>
    <t>车44-320</t>
  </si>
  <si>
    <t>车44-321</t>
  </si>
  <si>
    <t>车44-410</t>
  </si>
  <si>
    <t>车44-7</t>
  </si>
  <si>
    <t>车44-斜19</t>
  </si>
  <si>
    <t>车44-斜312</t>
  </si>
  <si>
    <t>车44-斜322</t>
  </si>
  <si>
    <t>车44-斜324</t>
  </si>
  <si>
    <t>车44-斜416</t>
  </si>
  <si>
    <t>车44-斜426</t>
  </si>
  <si>
    <t>车44-斜24</t>
  </si>
  <si>
    <t>车44-斜27</t>
  </si>
  <si>
    <t>车44-斜325</t>
  </si>
  <si>
    <t>车44-斜327</t>
  </si>
  <si>
    <t>车47-2</t>
  </si>
  <si>
    <t>车71</t>
  </si>
  <si>
    <t>44-47</t>
  </si>
  <si>
    <t>44-60</t>
  </si>
  <si>
    <t>44-31</t>
  </si>
  <si>
    <t>44-41</t>
  </si>
  <si>
    <t>44-424</t>
  </si>
  <si>
    <t>44-斜G31</t>
  </si>
  <si>
    <t>斜更44</t>
  </si>
  <si>
    <t>44-326</t>
  </si>
  <si>
    <t>1#加热炉</t>
  </si>
  <si>
    <t>2#加热炉</t>
  </si>
  <si>
    <t>6月-9月</t>
  </si>
  <si>
    <t>3#加热炉</t>
  </si>
  <si>
    <t>4#加热炉</t>
  </si>
  <si>
    <t>2#计量站</t>
  </si>
  <si>
    <t>车1-12</t>
  </si>
  <si>
    <t>车1-5</t>
  </si>
  <si>
    <t>车1-1</t>
  </si>
  <si>
    <t>车1-p1</t>
  </si>
  <si>
    <t>车1-53</t>
  </si>
  <si>
    <t>车1-x19</t>
  </si>
  <si>
    <t>车1-3</t>
  </si>
  <si>
    <t>车44-35</t>
  </si>
  <si>
    <t>车5-4</t>
  </si>
  <si>
    <t>车40-33-斜35</t>
  </si>
  <si>
    <t>408-4</t>
  </si>
  <si>
    <t>车17-6</t>
  </si>
  <si>
    <t>车41-9</t>
  </si>
  <si>
    <t>金角管理区</t>
  </si>
  <si>
    <t>WHZ23-7井</t>
  </si>
  <si>
    <t>WHZ52接转站</t>
  </si>
  <si>
    <t>桩23-17-16井</t>
  </si>
  <si>
    <t>桩23-X408井</t>
  </si>
  <si>
    <t>桩23-X435井</t>
  </si>
  <si>
    <t>桩23-4井</t>
  </si>
  <si>
    <t>桩23-X9井</t>
  </si>
  <si>
    <t>桩66-1-X15井</t>
  </si>
  <si>
    <t>滨博管理区</t>
  </si>
  <si>
    <t>F162站F5-4加热炉</t>
  </si>
  <si>
    <t>无气表</t>
  </si>
  <si>
    <t>加热炉</t>
  </si>
  <si>
    <t>F162站F5-X315加热炉</t>
  </si>
  <si>
    <t>F162站F162-X7加热炉</t>
  </si>
  <si>
    <t>F162站F162-X4加热炉</t>
  </si>
  <si>
    <t>F162站F162-8加热炉</t>
  </si>
  <si>
    <t>F162站F162-X10加热炉</t>
  </si>
  <si>
    <t>F162站F162-31加热炉</t>
  </si>
  <si>
    <t>F162站F24-1无牌加热炉</t>
  </si>
  <si>
    <t>F162站F24-1加热炉</t>
  </si>
  <si>
    <t>F162站F162-X41加热炉</t>
  </si>
  <si>
    <t>F162站F162-P31加热炉</t>
  </si>
  <si>
    <t>F162站F7-107加热炉</t>
  </si>
  <si>
    <t>F162站F162-X34加热炉</t>
  </si>
  <si>
    <t>F162站F3-X10加热炉</t>
  </si>
  <si>
    <t>F162站F162-P1加热炉</t>
  </si>
  <si>
    <t>F162站F162-P2加热炉</t>
  </si>
  <si>
    <t>F162站F162-P3加热炉</t>
  </si>
  <si>
    <t>F162站F162-P5加热炉</t>
  </si>
  <si>
    <t>F162站F162-P5（01）加热炉</t>
  </si>
  <si>
    <t>F162站F162-P5（02）加热炉</t>
  </si>
  <si>
    <t>F162站F162加热炉</t>
  </si>
  <si>
    <t>F162站F162-1加热炉</t>
  </si>
  <si>
    <t>F162站F162-X9加热炉</t>
  </si>
  <si>
    <t>F162站F162-X12加热炉</t>
  </si>
  <si>
    <t>F162站F162-X13加热炉</t>
  </si>
  <si>
    <t>F162站F162-X15加热炉</t>
  </si>
  <si>
    <t>F162站F7加热炉</t>
  </si>
  <si>
    <t>F162站F7(1)无牌加热炉</t>
  </si>
  <si>
    <t>F162站F7-104加热炉</t>
  </si>
  <si>
    <t>F162站F163加热炉</t>
  </si>
  <si>
    <t>F162站F28加热炉</t>
  </si>
  <si>
    <t>F162站F162-X43加热炉</t>
  </si>
  <si>
    <t>F162站F9无牌加热炉</t>
  </si>
  <si>
    <t>F162站F162-X38加热炉</t>
  </si>
  <si>
    <t>F162站F5-X320无牌加热炉</t>
  </si>
  <si>
    <t>F162站FSX101无牌加热炉</t>
  </si>
  <si>
    <t>F162站F162-44无牌加热炉</t>
  </si>
  <si>
    <t>接转站加热炉1#</t>
  </si>
  <si>
    <t>接转站加热炉2#</t>
  </si>
  <si>
    <t xml:space="preserve">F142站F15-31水套炉 </t>
  </si>
  <si>
    <t>F142站F142-1-1水套炉</t>
  </si>
  <si>
    <t>F142站F142-3-X4 水套炉</t>
  </si>
  <si>
    <t>F142站 F5-4分体式加热炉</t>
  </si>
  <si>
    <t>F142站 F2多功能罐</t>
  </si>
  <si>
    <t>F142站F4-23多功能罐</t>
  </si>
  <si>
    <t>F142站F24多功能罐</t>
  </si>
  <si>
    <t>F142站F4-54多功能罐</t>
  </si>
  <si>
    <t>F142站 F142-8-1多功能罐</t>
  </si>
  <si>
    <t>F142站F142-8-2多功能罐</t>
  </si>
  <si>
    <t>F142站F142-8-3多功能罐</t>
  </si>
  <si>
    <t>F142站 F142-7-1多功能罐</t>
  </si>
  <si>
    <t>F142站 F142-10-2多功能罐</t>
  </si>
  <si>
    <t>F142站F142-11多功能罐</t>
  </si>
  <si>
    <t>F142站F142-10多功能罐</t>
  </si>
  <si>
    <t>F142站F142-20多功能罐</t>
  </si>
  <si>
    <t>F142站 F142-20-x2多功能罐</t>
  </si>
  <si>
    <t>F142站 F153多功能罐</t>
  </si>
  <si>
    <t>F142站 F142-4-1多功能罐</t>
  </si>
  <si>
    <t>F142站F142-1多功能罐</t>
  </si>
  <si>
    <t>F142站F142-325多功能罐</t>
  </si>
  <si>
    <t>F142站F142-307多功能罐</t>
  </si>
  <si>
    <t>F142站F142-318多功能罐</t>
  </si>
  <si>
    <t>F142站F142-7-3多功能罐</t>
  </si>
  <si>
    <t>F142站F142多功能罐</t>
  </si>
  <si>
    <t>F142站F142-1-1多功能罐</t>
  </si>
  <si>
    <t>F142站F142-2-3多功能罐</t>
  </si>
  <si>
    <t>F142站F142-319多功能罐</t>
  </si>
  <si>
    <t>F142站F142-310多功能罐</t>
  </si>
  <si>
    <t>F142站F142-2多功能罐</t>
  </si>
  <si>
    <t>F142站F142-6-2多功能罐</t>
  </si>
  <si>
    <t>F142站F142-6-3多功能罐</t>
  </si>
  <si>
    <t>F142站F142-313多功能罐</t>
  </si>
  <si>
    <t>F142站F142-335多功能罐</t>
  </si>
  <si>
    <t>F142站F142-5-x6多功能罐</t>
  </si>
  <si>
    <t>F142站F142-9-4多功能罐</t>
  </si>
  <si>
    <t>F142站F142-9-5多功能罐</t>
  </si>
  <si>
    <t>F142站F142-20-x9多功能罐</t>
  </si>
  <si>
    <t>F142站F145多功能罐</t>
  </si>
  <si>
    <t>F142站F142-20-3多功能罐</t>
  </si>
  <si>
    <t>F142站F142-304多功能罐</t>
  </si>
  <si>
    <t>F142站F142-302多功能罐</t>
  </si>
  <si>
    <t>F142站F142-2-4多功能罐</t>
  </si>
  <si>
    <t>F142站F142-301多功能罐</t>
  </si>
  <si>
    <t>F142站F142-1-4多功能罐</t>
  </si>
  <si>
    <t>F142站F142-312多功能罐</t>
  </si>
  <si>
    <t>F142站F142-303多功能罐</t>
  </si>
  <si>
    <t>F142站F142-323多功能罐</t>
  </si>
  <si>
    <t>F142站F142-305多功能罐</t>
  </si>
  <si>
    <t>F142站F142-2-7多功能罐</t>
  </si>
  <si>
    <t>F142站F142-329多功能罐</t>
  </si>
  <si>
    <t>F142站F142-1-x6多功能罐</t>
  </si>
  <si>
    <t>F142站F142-1-7多功能罐</t>
  </si>
  <si>
    <t>F142站F142-2-9多功能罐</t>
  </si>
  <si>
    <t xml:space="preserve">F142站F142-2-12多功能罐 </t>
  </si>
  <si>
    <t xml:space="preserve">F142站 F142-501多功能罐 </t>
  </si>
  <si>
    <t xml:space="preserve">F142站F142-503多功能罐 </t>
  </si>
  <si>
    <t xml:space="preserve">F142站F142-502多功能罐 </t>
  </si>
  <si>
    <t xml:space="preserve">F142站 F142-x504多功能罐 </t>
  </si>
  <si>
    <t xml:space="preserve">F142站F142-13多功能罐 </t>
  </si>
  <si>
    <t xml:space="preserve">F142站F142-9多功能罐 </t>
  </si>
  <si>
    <t xml:space="preserve">F142站F142-6多功能罐 </t>
  </si>
  <si>
    <t xml:space="preserve">F142站F141多功能罐 </t>
  </si>
  <si>
    <t xml:space="preserve">F142站F141-2多功能罐 </t>
  </si>
  <si>
    <t xml:space="preserve">F142站F146多功能罐 </t>
  </si>
  <si>
    <t xml:space="preserve">F142站F134-x4多功能罐 </t>
  </si>
  <si>
    <t xml:space="preserve">F142站F134-x5多功能罐 </t>
  </si>
  <si>
    <t xml:space="preserve">F142站F134-x2多功能罐 </t>
  </si>
  <si>
    <t xml:space="preserve">F142站F134-1多功能罐 </t>
  </si>
  <si>
    <t xml:space="preserve">F142站F131多功能罐 </t>
  </si>
  <si>
    <t xml:space="preserve">F142站F142-327多功能罐 </t>
  </si>
  <si>
    <t xml:space="preserve">F142站F142-3-x8多功能罐 </t>
  </si>
  <si>
    <t xml:space="preserve">F142站F142-328多功能罐 </t>
  </si>
  <si>
    <t xml:space="preserve">F142站F142-337多功能罐 </t>
  </si>
  <si>
    <t xml:space="preserve">F142站F146-3多功能罐 </t>
  </si>
  <si>
    <t>桓台管理区</t>
  </si>
  <si>
    <t>金6-10</t>
  </si>
  <si>
    <t>175kw</t>
  </si>
  <si>
    <t>井口加热</t>
  </si>
  <si>
    <t>80kw</t>
  </si>
  <si>
    <t>储油罐加热</t>
  </si>
  <si>
    <t>金16</t>
  </si>
  <si>
    <t>金6-斜35</t>
  </si>
  <si>
    <t>金6-斜11</t>
  </si>
  <si>
    <t>金6-6</t>
  </si>
  <si>
    <t>150kw</t>
  </si>
  <si>
    <t>金6-斜4</t>
  </si>
  <si>
    <t>金6-9</t>
  </si>
  <si>
    <t>金6-斜8</t>
  </si>
  <si>
    <t>金6-斜12</t>
  </si>
  <si>
    <t>金6-斜7</t>
  </si>
  <si>
    <t>金6-平1</t>
  </si>
  <si>
    <t>金6-斜13</t>
  </si>
  <si>
    <t>金6-斜16</t>
  </si>
  <si>
    <t>金6-斜17</t>
  </si>
  <si>
    <t>金16-2</t>
  </si>
  <si>
    <t>金16-斜3</t>
  </si>
  <si>
    <t>金6-斜14</t>
  </si>
  <si>
    <t>金6-斜18</t>
  </si>
  <si>
    <t>金6-15</t>
  </si>
  <si>
    <t>金6-19</t>
  </si>
  <si>
    <t>金6-斜38</t>
  </si>
  <si>
    <t>金斜601</t>
  </si>
  <si>
    <t>金6-斜30</t>
  </si>
  <si>
    <t>金6-斜32</t>
  </si>
  <si>
    <t>金6-斜42</t>
  </si>
  <si>
    <t>金6-斜43</t>
  </si>
  <si>
    <t>金6-斜26</t>
  </si>
  <si>
    <t>金6-斜23</t>
  </si>
  <si>
    <t>金6-斜27</t>
  </si>
  <si>
    <t>金6-斜20</t>
  </si>
  <si>
    <t>金6-斜22</t>
  </si>
  <si>
    <t>金6-斜25</t>
  </si>
  <si>
    <t>金6-斜36</t>
  </si>
  <si>
    <t>金6-斜37</t>
  </si>
  <si>
    <t>金家接转站1#平台</t>
  </si>
  <si>
    <t>金家接转站3#平台</t>
  </si>
  <si>
    <t>3.0MW</t>
  </si>
  <si>
    <t>金家接转站4#平台</t>
  </si>
  <si>
    <t>2500kw</t>
  </si>
  <si>
    <t>金17-30</t>
  </si>
  <si>
    <t>金17-平54</t>
  </si>
  <si>
    <t>金17-平19</t>
  </si>
  <si>
    <t>金17-1、金17-平2</t>
  </si>
  <si>
    <t>金17-平50</t>
  </si>
  <si>
    <t>金17-平56</t>
  </si>
  <si>
    <t>金17-平13</t>
  </si>
  <si>
    <t>金17-平1</t>
  </si>
  <si>
    <t>金17-平42、平43</t>
  </si>
  <si>
    <t>金17-平51、平53</t>
  </si>
  <si>
    <t>金17-平53</t>
  </si>
  <si>
    <t>金17-平6</t>
  </si>
  <si>
    <t>金17-平42</t>
  </si>
  <si>
    <t>金17-平14</t>
  </si>
  <si>
    <t>金17-平16</t>
  </si>
  <si>
    <t>金17-平26</t>
  </si>
  <si>
    <t>金17-平52</t>
  </si>
  <si>
    <t>金17-平71</t>
  </si>
  <si>
    <t>金17-平75</t>
  </si>
  <si>
    <t>金17-平7</t>
  </si>
  <si>
    <t>金17-平41</t>
  </si>
  <si>
    <t>金17-平27</t>
  </si>
  <si>
    <t>金17-平28</t>
  </si>
  <si>
    <t>金17-平72</t>
  </si>
  <si>
    <t>金17-平74</t>
  </si>
  <si>
    <t>金17-平25</t>
  </si>
  <si>
    <t>金17-平30</t>
  </si>
  <si>
    <t>金17-平5</t>
  </si>
  <si>
    <t>200kw</t>
  </si>
  <si>
    <t>金17-平58</t>
  </si>
  <si>
    <t>金17-平73</t>
  </si>
  <si>
    <t>金19-平1</t>
  </si>
  <si>
    <t>金19-平7</t>
  </si>
  <si>
    <t>金19-平9</t>
  </si>
  <si>
    <t>金17-平31</t>
  </si>
  <si>
    <t>金19-平5</t>
  </si>
  <si>
    <t>金19-平3</t>
  </si>
  <si>
    <t>金19-平6</t>
  </si>
  <si>
    <t>金19-平8</t>
  </si>
  <si>
    <t>金10-斜6</t>
  </si>
  <si>
    <t>金11-12</t>
  </si>
  <si>
    <t>金11-斜13</t>
  </si>
  <si>
    <t>金11-斜15</t>
  </si>
  <si>
    <t>金11-斜14</t>
  </si>
  <si>
    <t>金11-斜16</t>
  </si>
  <si>
    <t>金11-斜17</t>
  </si>
  <si>
    <t>金11-斜19</t>
  </si>
  <si>
    <t>金19-平2</t>
  </si>
  <si>
    <t>金19-平4</t>
  </si>
  <si>
    <t>金10-斜２</t>
  </si>
  <si>
    <t>金9-斜2</t>
  </si>
  <si>
    <t>金17-平15</t>
  </si>
  <si>
    <t>金17-斜32</t>
  </si>
  <si>
    <t>金17-斜31</t>
  </si>
  <si>
    <t>19号平台</t>
  </si>
  <si>
    <t>金17-斜82</t>
  </si>
  <si>
    <t>金17-斜83</t>
  </si>
  <si>
    <t>金17-斜33</t>
  </si>
  <si>
    <t>金17-斜35</t>
  </si>
  <si>
    <t>金17-斜40</t>
  </si>
  <si>
    <t>金17-斜44</t>
  </si>
  <si>
    <t>金8-7</t>
  </si>
  <si>
    <t>金8-斜34</t>
  </si>
  <si>
    <t>金8-斜35</t>
  </si>
  <si>
    <t>金8-斜36</t>
  </si>
  <si>
    <t>金8-斜17</t>
  </si>
  <si>
    <t>金8-斜18</t>
  </si>
  <si>
    <t>金8-8</t>
  </si>
  <si>
    <t>金8-斜10</t>
  </si>
  <si>
    <t>金8-平12</t>
  </si>
  <si>
    <t>金8-斜37</t>
  </si>
  <si>
    <t>金8-32</t>
  </si>
  <si>
    <t>金8-平7</t>
  </si>
  <si>
    <t>金8-平3</t>
  </si>
  <si>
    <t>金8-31</t>
  </si>
  <si>
    <t>金17-平21</t>
  </si>
  <si>
    <t>金17-平23</t>
  </si>
  <si>
    <t>金8-平4</t>
  </si>
  <si>
    <t>金8-平5</t>
  </si>
  <si>
    <t>金8-平8</t>
  </si>
  <si>
    <t>金7-12</t>
  </si>
  <si>
    <t>金8-斜2</t>
  </si>
  <si>
    <t>金8-斜3</t>
  </si>
  <si>
    <t>金8-斜4</t>
  </si>
  <si>
    <t>金8-斜6</t>
  </si>
  <si>
    <t>金8-斜1</t>
  </si>
  <si>
    <t>金8-12</t>
  </si>
  <si>
    <t>金17-平43</t>
  </si>
  <si>
    <t>金17-平8</t>
  </si>
  <si>
    <t>金10-10-斜4</t>
  </si>
  <si>
    <t>19#平台</t>
  </si>
  <si>
    <t>16#平台</t>
  </si>
  <si>
    <t>金10-15-斜4</t>
  </si>
  <si>
    <t>金10-14-斜5</t>
  </si>
  <si>
    <t>金19-平6、平8</t>
  </si>
  <si>
    <t>金17-平17</t>
  </si>
  <si>
    <t>金17-平3</t>
  </si>
  <si>
    <t>金17-平22</t>
  </si>
  <si>
    <t>金17-平49</t>
  </si>
  <si>
    <t>金17-平24</t>
  </si>
  <si>
    <t>金17-平34</t>
  </si>
  <si>
    <t>金17-平35</t>
  </si>
  <si>
    <t>金17-平36</t>
  </si>
  <si>
    <t>金17-平45</t>
  </si>
  <si>
    <t>金17-平47</t>
  </si>
  <si>
    <t>金17-1生活点</t>
  </si>
  <si>
    <t>金17-平32</t>
  </si>
  <si>
    <t>金17-平36井</t>
  </si>
  <si>
    <t>金17-平44</t>
  </si>
  <si>
    <t>金17-平4</t>
  </si>
  <si>
    <t>金17-平18井</t>
  </si>
  <si>
    <t>金17-平21井</t>
  </si>
  <si>
    <t>金17-平48井</t>
  </si>
  <si>
    <t>金17-平37</t>
  </si>
  <si>
    <t>金17-平32井</t>
  </si>
  <si>
    <t>金17-平33井</t>
  </si>
  <si>
    <t>金17-平38</t>
  </si>
  <si>
    <t>金17-平39</t>
  </si>
  <si>
    <t>金17-平40</t>
  </si>
  <si>
    <t>金17-平46</t>
  </si>
  <si>
    <t>牛庄管理区</t>
  </si>
  <si>
    <t>牛23-斜17</t>
  </si>
  <si>
    <t>牛25-32</t>
  </si>
  <si>
    <t>适时</t>
  </si>
  <si>
    <t>牛21</t>
  </si>
  <si>
    <t>牛25-斜38</t>
  </si>
  <si>
    <t>牛25-55</t>
  </si>
  <si>
    <t>牛28-斜15</t>
  </si>
  <si>
    <t>牛25-斜40</t>
  </si>
  <si>
    <t>牛25-37</t>
  </si>
  <si>
    <t>牛25-47</t>
  </si>
  <si>
    <t>牛25-65</t>
  </si>
  <si>
    <t>牛25-23</t>
  </si>
  <si>
    <t>牛23-1</t>
  </si>
  <si>
    <t>管线加热及多功能罐加热</t>
  </si>
  <si>
    <t>牛28-斜13</t>
  </si>
  <si>
    <t>QEF-100-DN</t>
  </si>
  <si>
    <t>牛25-53</t>
  </si>
  <si>
    <t>牛25-35</t>
  </si>
  <si>
    <t>牛25-15</t>
  </si>
  <si>
    <t>牛25-斜64</t>
  </si>
  <si>
    <t>牛25-斜31</t>
  </si>
  <si>
    <t>牛23-斜8</t>
  </si>
  <si>
    <t>牛25-22</t>
  </si>
  <si>
    <t>牛23-斜26</t>
  </si>
  <si>
    <t>牛25-36西</t>
  </si>
  <si>
    <t>牛23-67</t>
  </si>
  <si>
    <t>牛6-3</t>
  </si>
  <si>
    <t>牛6-斜9</t>
  </si>
  <si>
    <t>牛6-斜11</t>
  </si>
  <si>
    <t>牛6-斜21</t>
  </si>
  <si>
    <t>60KW</t>
  </si>
  <si>
    <t>牛16</t>
  </si>
  <si>
    <t>牛23</t>
  </si>
  <si>
    <t>牛23-斜28</t>
  </si>
  <si>
    <t>牛23-3</t>
  </si>
  <si>
    <t>牛23-4</t>
  </si>
  <si>
    <t>牛23-57</t>
  </si>
  <si>
    <t>牛25-斜68</t>
  </si>
  <si>
    <t>牛25-25</t>
  </si>
  <si>
    <t>牛25-30</t>
  </si>
  <si>
    <t>牛25-30北</t>
  </si>
  <si>
    <t>牛25-33</t>
  </si>
  <si>
    <t>牛25-42</t>
  </si>
  <si>
    <t>牛23-斜18</t>
  </si>
  <si>
    <t>牛43-斜5</t>
  </si>
  <si>
    <t>牛25-58</t>
  </si>
  <si>
    <t>牛25-斜27</t>
  </si>
  <si>
    <t>牛21-斜3</t>
  </si>
  <si>
    <t>牛28-斜11北</t>
  </si>
  <si>
    <t>牛25-斜69、斜70</t>
  </si>
  <si>
    <t>牛28-斜10</t>
  </si>
  <si>
    <t>牛25-斜50北</t>
  </si>
  <si>
    <t>牛25-斜74</t>
  </si>
  <si>
    <t>牛37-1</t>
  </si>
  <si>
    <t>牛15-斜1</t>
  </si>
  <si>
    <t>牛25-斜64北</t>
  </si>
  <si>
    <t>四号计量站内</t>
  </si>
  <si>
    <t>五号计量站内</t>
  </si>
  <si>
    <t>六号计量站内</t>
  </si>
  <si>
    <t>牛25集输站门口</t>
  </si>
  <si>
    <t>牛25集输站2#</t>
  </si>
  <si>
    <t>2500KW</t>
  </si>
  <si>
    <t>STYQ500B</t>
  </si>
  <si>
    <t>牛25集输站3#</t>
  </si>
  <si>
    <t>牛25集输站4#</t>
  </si>
  <si>
    <t>850KW</t>
  </si>
  <si>
    <t>BURNERS</t>
  </si>
  <si>
    <t>P71</t>
  </si>
  <si>
    <t>牛25集输站5#</t>
  </si>
  <si>
    <t>P92A</t>
  </si>
  <si>
    <t>牛23-58</t>
  </si>
  <si>
    <t>牛23-斜35</t>
  </si>
  <si>
    <t>牛23-2</t>
  </si>
  <si>
    <t>牛25-54</t>
  </si>
  <si>
    <t>牛39</t>
  </si>
  <si>
    <t>牛28-斜12</t>
  </si>
  <si>
    <t>牛89-斜2</t>
  </si>
  <si>
    <t>牛25-66</t>
  </si>
  <si>
    <t>牛28</t>
  </si>
  <si>
    <t>牛41-3</t>
  </si>
  <si>
    <t>牛6-斜4</t>
  </si>
  <si>
    <t>史117-3</t>
  </si>
  <si>
    <t>史112-13</t>
  </si>
  <si>
    <t>史112-15</t>
  </si>
  <si>
    <t>史112-16</t>
  </si>
  <si>
    <t>史112-18</t>
  </si>
  <si>
    <t>史112-27</t>
  </si>
  <si>
    <t>史112-10</t>
  </si>
  <si>
    <t>史112-25</t>
  </si>
  <si>
    <t>史更120</t>
  </si>
  <si>
    <t>史117-1</t>
  </si>
  <si>
    <t>营13-P1</t>
  </si>
  <si>
    <t>营13-斜308</t>
  </si>
  <si>
    <t>营13-斜246</t>
  </si>
  <si>
    <t>胜兴管理区</t>
  </si>
  <si>
    <t>集输站1#加热炉</t>
  </si>
  <si>
    <t>集输站2#加热炉</t>
  </si>
  <si>
    <t>锅炉房</t>
  </si>
  <si>
    <t>通83-12</t>
  </si>
  <si>
    <t>通83-14</t>
  </si>
  <si>
    <t>通83-斜25侧</t>
  </si>
  <si>
    <t>通83-斜17</t>
  </si>
  <si>
    <t>通83-斜20</t>
  </si>
  <si>
    <t>通83-15</t>
  </si>
  <si>
    <t>通83-23</t>
  </si>
  <si>
    <t>通83-斜28</t>
  </si>
  <si>
    <t>通83-斜29</t>
  </si>
  <si>
    <t>管理区管线加热加热炉外排口</t>
  </si>
  <si>
    <t>集输管理站加热炉1号加热炉外排口</t>
  </si>
  <si>
    <t>集输管理站加热炉2号加热炉外排口</t>
  </si>
  <si>
    <t>集输管理站加热炉3号加热炉外排口</t>
  </si>
  <si>
    <t>樊26-43干线01</t>
  </si>
  <si>
    <t>樊26-43干线</t>
  </si>
  <si>
    <t>常山胜能实业有限公司</t>
  </si>
  <si>
    <t>QEF-100-FGR200</t>
  </si>
  <si>
    <t>樊26-28</t>
  </si>
  <si>
    <t>樊26-38</t>
  </si>
  <si>
    <t>樊26-18</t>
  </si>
  <si>
    <t>樊107</t>
  </si>
  <si>
    <t>樊26-15</t>
  </si>
  <si>
    <t>樊18-39</t>
  </si>
  <si>
    <t>1号站=107站</t>
  </si>
  <si>
    <t>樊101-1</t>
  </si>
  <si>
    <t>樊101-3</t>
  </si>
  <si>
    <t>樊101-4</t>
  </si>
  <si>
    <t>樊101-21</t>
  </si>
  <si>
    <t>樊101-4干线集油</t>
  </si>
  <si>
    <t>樊121-9</t>
  </si>
  <si>
    <t>樊121-20</t>
  </si>
  <si>
    <t>樊121-31</t>
  </si>
  <si>
    <t>樊121-55</t>
  </si>
  <si>
    <t>樊121-57</t>
  </si>
  <si>
    <t>樊121-57干线</t>
  </si>
  <si>
    <t>樊101-X40</t>
  </si>
  <si>
    <t>樊101-X44</t>
  </si>
  <si>
    <t>樊121-X88</t>
  </si>
  <si>
    <t>樊121-X85</t>
  </si>
  <si>
    <t>高21站</t>
  </si>
  <si>
    <t>高21-33</t>
  </si>
  <si>
    <t>高21-12</t>
  </si>
  <si>
    <t>高21-32</t>
  </si>
  <si>
    <t>高21-x45</t>
  </si>
  <si>
    <t>高21-x47</t>
  </si>
  <si>
    <t>高21-13</t>
  </si>
  <si>
    <t>高21-23</t>
  </si>
  <si>
    <t>高21-42</t>
  </si>
  <si>
    <t>高21-5</t>
  </si>
  <si>
    <t>樊121-59</t>
  </si>
  <si>
    <t>高21-18</t>
  </si>
  <si>
    <t>高21-x64</t>
  </si>
  <si>
    <t>高21-9</t>
  </si>
  <si>
    <t>樊26-1</t>
  </si>
  <si>
    <t>多功能罐加热炉</t>
  </si>
  <si>
    <t>高21-22储油罐</t>
  </si>
  <si>
    <t>高7-101</t>
  </si>
  <si>
    <t>樊14-4</t>
  </si>
  <si>
    <t>樊14</t>
  </si>
  <si>
    <t>樊18-斜7</t>
  </si>
  <si>
    <t>樊11-x108</t>
  </si>
  <si>
    <t>樊11-x107东</t>
  </si>
  <si>
    <t>樊11-x107西</t>
  </si>
  <si>
    <t>樊11-x101c</t>
  </si>
  <si>
    <t>高54-斜5井场1号加热炉</t>
  </si>
  <si>
    <t>高54-井场2号加热炉</t>
  </si>
  <si>
    <t>高54-斜7</t>
  </si>
  <si>
    <t>高54-平1</t>
  </si>
  <si>
    <t>高架三用罐内烧炉</t>
  </si>
  <si>
    <t>高42-更6</t>
  </si>
  <si>
    <t>高54-平16</t>
  </si>
  <si>
    <t>樊18-X3</t>
  </si>
  <si>
    <t>樊121-X70</t>
  </si>
  <si>
    <t xml:space="preserve">樊121-X80 </t>
  </si>
  <si>
    <t>樊18-X205</t>
  </si>
  <si>
    <t>樊26-2</t>
  </si>
  <si>
    <t>樊11-X7介质炉</t>
  </si>
  <si>
    <t>2 号站管线加热</t>
  </si>
  <si>
    <t>潍北采油管理区</t>
  </si>
  <si>
    <t>昌3-X57</t>
  </si>
  <si>
    <t>昌3-X17</t>
  </si>
  <si>
    <t>昌3-X34</t>
  </si>
  <si>
    <t>昌3-C9</t>
  </si>
  <si>
    <t>昌68-17</t>
  </si>
  <si>
    <t>昌90-X4</t>
  </si>
  <si>
    <t>昌95-X3</t>
  </si>
  <si>
    <t>昌3-1</t>
  </si>
  <si>
    <t>昌21-X2</t>
  </si>
  <si>
    <t>昌21-X3</t>
  </si>
  <si>
    <t>昌21-X4</t>
  </si>
  <si>
    <t>昌21-X7</t>
  </si>
  <si>
    <t>昌36-X3</t>
  </si>
  <si>
    <t>昌4-X7</t>
  </si>
  <si>
    <t>昌45-X3</t>
  </si>
  <si>
    <t>昌71-X7</t>
  </si>
  <si>
    <t>昌79-3</t>
  </si>
  <si>
    <t>昌79-X11</t>
  </si>
  <si>
    <t>昌79-X21</t>
  </si>
  <si>
    <t>昌79-X4</t>
  </si>
  <si>
    <t>昌71-9</t>
  </si>
  <si>
    <t>昌811-X2</t>
  </si>
  <si>
    <t>昌811-X5</t>
  </si>
  <si>
    <t>昌74-2</t>
  </si>
  <si>
    <t>昌74-3</t>
  </si>
  <si>
    <t>昌74-11</t>
  </si>
  <si>
    <t>昌324-1</t>
  </si>
  <si>
    <t>昌25-9</t>
  </si>
  <si>
    <t>昌36-1</t>
  </si>
  <si>
    <t>昌73-12</t>
  </si>
  <si>
    <t>昌901-1</t>
  </si>
  <si>
    <t>昌3-XN7</t>
  </si>
  <si>
    <t>昌3-36</t>
  </si>
  <si>
    <t>昌3-38</t>
  </si>
  <si>
    <t>昌3-X50</t>
  </si>
  <si>
    <t>昌90</t>
  </si>
  <si>
    <t>昌90-3</t>
  </si>
  <si>
    <t>昌681-X2</t>
  </si>
  <si>
    <t>昌79-8</t>
  </si>
  <si>
    <t>昌CX69</t>
  </si>
  <si>
    <t>昌21-X1</t>
  </si>
  <si>
    <t>昌4-X15</t>
  </si>
  <si>
    <t>昌5-X1</t>
  </si>
  <si>
    <t>昌5-X3</t>
  </si>
  <si>
    <t>昌79-13</t>
  </si>
  <si>
    <t>昌79-X25</t>
  </si>
  <si>
    <t>昌79-X6</t>
  </si>
  <si>
    <t>昌811-8</t>
  </si>
  <si>
    <t>昌31-5</t>
  </si>
  <si>
    <t>昌74-19</t>
  </si>
  <si>
    <t>昌681-4</t>
  </si>
  <si>
    <t>昌C691</t>
  </si>
  <si>
    <t>集输管理站</t>
  </si>
  <si>
    <t>意大利尤尼克斯</t>
  </si>
  <si>
    <t>公司院内</t>
  </si>
  <si>
    <t>信远采油管理区</t>
  </si>
  <si>
    <t>H125-3单井加热炉</t>
  </si>
  <si>
    <t>H125-X5单井加热炉</t>
  </si>
  <si>
    <t>H125-8单井加热炉</t>
  </si>
  <si>
    <t>H125-X11单井加热炉</t>
  </si>
  <si>
    <t>H125-X15单井加热炉</t>
  </si>
  <si>
    <t>H125-X18单井加热炉</t>
  </si>
  <si>
    <t>H125-X21/X23单井加热炉</t>
  </si>
  <si>
    <t>H125-X27单井加热炉</t>
  </si>
  <si>
    <t>H125-X34单井加热炉</t>
  </si>
  <si>
    <t>H125-X37单井加热炉</t>
  </si>
  <si>
    <t>W4-G6单井加热炉</t>
  </si>
  <si>
    <t>W4-9单井加热炉</t>
  </si>
  <si>
    <t>W4-X10单井加热炉</t>
  </si>
  <si>
    <t>W4-X12-X14单井加热炉</t>
  </si>
  <si>
    <t>W4-X11-X15单井加热炉</t>
  </si>
  <si>
    <t>W4-X17-X23单井加热炉</t>
  </si>
  <si>
    <t>W4-X18单井加热炉</t>
  </si>
  <si>
    <t>W4-X22单井加热炉</t>
  </si>
  <si>
    <t>W2-9单井加热炉</t>
  </si>
  <si>
    <t>W3-4单井加热炉</t>
  </si>
  <si>
    <t>H122-C1单井加热炉</t>
  </si>
  <si>
    <t>H122-G4（北）单井加热炉</t>
  </si>
  <si>
    <t>H125-X31</t>
  </si>
  <si>
    <t>W4-X24-X25-X26C单井加热炉</t>
  </si>
  <si>
    <t>H125-X41C-X44-X47单井加热炉</t>
  </si>
  <si>
    <t>H125-X43-X45-X46单井加热炉</t>
  </si>
  <si>
    <t>集油站(1）加热炉</t>
  </si>
  <si>
    <t>集油站（2）加热炉</t>
  </si>
  <si>
    <t>集油站（3）加热炉</t>
  </si>
  <si>
    <t>集油(5)加热炉</t>
  </si>
  <si>
    <t>管输中间站加热炉</t>
  </si>
  <si>
    <t>Y553-X13单井加热炉</t>
  </si>
  <si>
    <t>Y553单井加热炉</t>
  </si>
  <si>
    <t>二队院内加热炉</t>
  </si>
  <si>
    <t>河125站单井加热炉</t>
  </si>
  <si>
    <t>W4-G6多功能罐</t>
  </si>
  <si>
    <t>W4-X15多功能罐</t>
  </si>
  <si>
    <t>W3-4多功能罐</t>
  </si>
  <si>
    <t>W4-X19多功能罐</t>
  </si>
  <si>
    <t>W2-9多功能罐</t>
  </si>
  <si>
    <t>W4-X17多功能罐</t>
  </si>
  <si>
    <t>W4-X24井多功能罐</t>
  </si>
  <si>
    <t>永553-X16井多功能罐</t>
  </si>
  <si>
    <t>河125-3井多功能罐</t>
  </si>
  <si>
    <t>河125-4井（125-斜28）多功能罐</t>
  </si>
  <si>
    <t>125-XG6多功能罐</t>
  </si>
  <si>
    <t>河125-8井多功能罐</t>
  </si>
  <si>
    <t>河125-9井多功能罐</t>
  </si>
  <si>
    <t>河125-斜36井（125-X10）多功能罐</t>
  </si>
  <si>
    <t>河125-斜11井多功能罐</t>
  </si>
  <si>
    <t>河125-斜34井（125-X12）多功能罐</t>
  </si>
  <si>
    <t>河125-16井多功能罐</t>
  </si>
  <si>
    <t>河125-斜45井多功能罐</t>
  </si>
  <si>
    <t>万4-X14井（125-X20）</t>
  </si>
  <si>
    <t>河125-斜41井多功能罐</t>
  </si>
  <si>
    <t>河125-X21-X23多功能罐</t>
  </si>
  <si>
    <t>河125-斜24井多功能罐</t>
  </si>
  <si>
    <t>营11-200多功能罐</t>
  </si>
  <si>
    <t>河125-斜30井多功能罐</t>
  </si>
  <si>
    <t>永553-斜11多功能罐</t>
  </si>
  <si>
    <t>永553-斜12多功能罐</t>
  </si>
  <si>
    <t>永553-斜13多功能罐</t>
  </si>
  <si>
    <t>永553-斜14多功能罐</t>
  </si>
  <si>
    <t>永555多功能罐</t>
  </si>
  <si>
    <t>营101多功能罐</t>
  </si>
  <si>
    <t>永552多功能罐</t>
  </si>
  <si>
    <t>现河</t>
  </si>
  <si>
    <t>史南采油</t>
  </si>
  <si>
    <t>史3-8-6井井场多功能罐</t>
  </si>
  <si>
    <t>兴达环保</t>
  </si>
  <si>
    <t>BM2</t>
  </si>
  <si>
    <t>史3-5-12站内井场加热炉</t>
  </si>
  <si>
    <t>史3-12-13井场加热炉</t>
  </si>
  <si>
    <t>史3-14-12井场加热炉</t>
  </si>
  <si>
    <t>史3-16-13井场多功能罐</t>
  </si>
  <si>
    <t>史3-8-12站加热炉</t>
  </si>
  <si>
    <t>史3-3-10站加热炉</t>
  </si>
  <si>
    <t>史3-3-9站加热炉</t>
  </si>
  <si>
    <t>史3-11-10站加热炉</t>
  </si>
  <si>
    <t>史3-5-X101井场加热炉</t>
  </si>
  <si>
    <t>PB-Q/P/R/BKF-0.05</t>
  </si>
  <si>
    <t>史100站加热炉</t>
  </si>
  <si>
    <t>史3-1-X2井场多功能罐</t>
  </si>
  <si>
    <t>史3-3-X3井场多功能罐</t>
  </si>
  <si>
    <t>史3-1站井场加热炉</t>
  </si>
  <si>
    <t>史101站井场加热炉</t>
  </si>
  <si>
    <t>河60-35站井场加热炉</t>
  </si>
  <si>
    <t>S131-2井场井场多功能罐</t>
  </si>
  <si>
    <t>S128-7井场井场多功能罐</t>
  </si>
  <si>
    <t>S128-10井场井场多功能罐</t>
  </si>
  <si>
    <t>S128-2井场井场多功能罐</t>
  </si>
  <si>
    <t>S128-1井场井场多功能罐</t>
  </si>
  <si>
    <t>史104站大水套炉</t>
  </si>
  <si>
    <t>史3-3-X21井场多功能罐</t>
  </si>
  <si>
    <t>S131-X4井场井场多功能罐</t>
  </si>
  <si>
    <t>史3-18-6井井场井场多功能罐</t>
  </si>
  <si>
    <t>史3-25井场多功能罐</t>
  </si>
  <si>
    <t>郝现史127</t>
  </si>
  <si>
    <t xml:space="preserve">河148-P1计量站 </t>
  </si>
  <si>
    <t>河4-62计量站</t>
  </si>
  <si>
    <t>史127-1站计量站</t>
  </si>
  <si>
    <t>史127-16计量站</t>
  </si>
  <si>
    <t>H148-X34多功能罐</t>
  </si>
  <si>
    <t xml:space="preserve">河146-1计量站 </t>
  </si>
  <si>
    <t>河135-侧4单井</t>
  </si>
  <si>
    <t>河135-29计量站</t>
  </si>
  <si>
    <t>河110-20单井</t>
  </si>
  <si>
    <t>河110-斜25</t>
  </si>
  <si>
    <t>河14-侧5多功能罐</t>
  </si>
  <si>
    <t>史115站计量站</t>
  </si>
  <si>
    <t>史127-23，26多功能罐</t>
  </si>
  <si>
    <t>史112-1多功能罐</t>
  </si>
  <si>
    <t>史127-10多功能罐</t>
  </si>
  <si>
    <t>史112多功能罐</t>
  </si>
  <si>
    <t>史138-1多功能罐</t>
  </si>
  <si>
    <t xml:space="preserve">河148-2计量站 </t>
  </si>
  <si>
    <t xml:space="preserve">河148-1计量站 </t>
  </si>
  <si>
    <t xml:space="preserve">史8-135计量站 </t>
  </si>
  <si>
    <t xml:space="preserve">河142计量站 </t>
  </si>
  <si>
    <t>河148-斜12井多功能罐</t>
  </si>
  <si>
    <t>史8-斜136井多功能罐</t>
  </si>
  <si>
    <t>河148-平1计量站</t>
  </si>
  <si>
    <t>现河庄陈官</t>
  </si>
  <si>
    <t>河75-斜10平台</t>
  </si>
  <si>
    <t>牛106-斜1多功能罐</t>
  </si>
  <si>
    <t>牛35-斜37多功能罐</t>
  </si>
  <si>
    <t>牛35-斜40多功能罐</t>
  </si>
  <si>
    <t>王664-斜43多功能罐</t>
  </si>
  <si>
    <t>王岗六户</t>
  </si>
  <si>
    <t>王140拉油点1#</t>
  </si>
  <si>
    <t>王140拉油点2#</t>
  </si>
  <si>
    <t>王542-2站</t>
  </si>
  <si>
    <t>BM3</t>
  </si>
  <si>
    <t>牛19站</t>
  </si>
  <si>
    <t>牛20-1站</t>
  </si>
  <si>
    <t>牛20-7站</t>
  </si>
  <si>
    <t>牛20-80平台</t>
  </si>
  <si>
    <t>王140-P4加热炉</t>
  </si>
  <si>
    <t>王53-9站</t>
  </si>
  <si>
    <t>牛20-802平台</t>
  </si>
  <si>
    <t>牛20-123</t>
  </si>
  <si>
    <t>王541-X10</t>
  </si>
  <si>
    <t>辛154拉油点1#</t>
  </si>
  <si>
    <t>辛154拉油点2#</t>
  </si>
  <si>
    <t>王C60</t>
  </si>
  <si>
    <t>牛X55</t>
  </si>
  <si>
    <t>王53-X40平台</t>
  </si>
  <si>
    <t>王70-6井</t>
  </si>
  <si>
    <t>草西草东</t>
  </si>
  <si>
    <t>官136单拉井1#</t>
  </si>
  <si>
    <t>官136单拉井2#</t>
  </si>
  <si>
    <t>官136-斜1侧单拉井</t>
  </si>
  <si>
    <t>草27-平16计量站</t>
  </si>
  <si>
    <t>草桥3#接转站西院</t>
  </si>
  <si>
    <t>草古1接转站北院</t>
  </si>
  <si>
    <t>采出水加热</t>
  </si>
  <si>
    <t>BM1</t>
  </si>
  <si>
    <t>东辛采油厂</t>
  </si>
  <si>
    <t>辛一管理区</t>
  </si>
  <si>
    <t>DXX34X71单井水套加热炉</t>
  </si>
  <si>
    <t>停运</t>
  </si>
  <si>
    <t>DXX37X51井场DXX1-11单井水套加热炉</t>
  </si>
  <si>
    <t>DXX161X16井场DXX1-10单井水套加热炉</t>
  </si>
  <si>
    <t>DXX37CX14单井水套加热炉</t>
  </si>
  <si>
    <t>辛60计量站干线水套加热炉</t>
  </si>
  <si>
    <t>DXY72X81井场单井水套加热炉</t>
  </si>
  <si>
    <t>DXX76X18井场单井水套加热炉</t>
  </si>
  <si>
    <t>DXY2XN17井场单井水套加热炉</t>
  </si>
  <si>
    <t>DXY72X92井场单井水套加热炉</t>
  </si>
  <si>
    <t>DXX16X12单井水套加热炉</t>
  </si>
  <si>
    <t>DXX162X11单井水套加热炉</t>
  </si>
  <si>
    <t>DXX126X13单井水套加热炉</t>
  </si>
  <si>
    <t>DXX17X12单井水套加热炉</t>
  </si>
  <si>
    <t>辛二管理区</t>
  </si>
  <si>
    <t>辛68X131井场辛68-1外输水套加热炉</t>
  </si>
  <si>
    <t>QEF-50-FRG-220</t>
  </si>
  <si>
    <t>辛68X114井场辛68-23外输水套加热炉</t>
  </si>
  <si>
    <t>辛52井场外输水套加热炉</t>
  </si>
  <si>
    <t>营一管理区</t>
  </si>
  <si>
    <t>DXY11P3井场南侧加热炉</t>
  </si>
  <si>
    <t>DXY11P3井场北侧水套加热炉</t>
  </si>
  <si>
    <t>DXY11XN18井场水套加热炉</t>
  </si>
  <si>
    <t>DXY11NX49井场水套加热炉</t>
  </si>
  <si>
    <t>DXY11X70井场水套加热炉</t>
  </si>
  <si>
    <t>DXY11X152井场水套加热炉</t>
  </si>
  <si>
    <t>DXY11XN16井场水套加热炉</t>
  </si>
  <si>
    <t>DXY11P1井场水套加热炉</t>
  </si>
  <si>
    <t>DXY11N9井场水套加热炉</t>
  </si>
  <si>
    <t>DXY11XN39井场水套加热炉</t>
  </si>
  <si>
    <t>DXY11X101井场水套加热炉</t>
  </si>
  <si>
    <t>营11-1计量站水套加热炉</t>
  </si>
  <si>
    <t>QER-200-FGR-380</t>
  </si>
  <si>
    <t>营11-2计量站站场水套加热炉</t>
  </si>
  <si>
    <t>营11-3计量站1#水套加热炉</t>
  </si>
  <si>
    <t>营11-3计量站2#水套加热炉</t>
  </si>
  <si>
    <t>QER-300-FGR-380</t>
  </si>
  <si>
    <t>营11-4计量站站场水套加热炉</t>
  </si>
  <si>
    <t>DXY86C5B井场水套加热炉</t>
  </si>
  <si>
    <t>DXY87X67井场水套加热炉</t>
  </si>
  <si>
    <t>DXY926X20井场水套加热炉</t>
  </si>
  <si>
    <t>营926X3阀组井场水套加热炉</t>
  </si>
  <si>
    <t>营926阀组井场水套加热炉</t>
  </si>
  <si>
    <t>DXY66CX61井场水套加热炉</t>
  </si>
  <si>
    <t>DXY66X98井场水套加热炉</t>
  </si>
  <si>
    <t>DXY66C30井场水套加热炉</t>
  </si>
  <si>
    <t>DXY33x35井场水套加热炉</t>
  </si>
  <si>
    <t>DXY33X39井场水套加热炉</t>
  </si>
  <si>
    <t>营14X30阀组井场水套加热炉</t>
  </si>
  <si>
    <t>DXY87CX68井场水套加热炉</t>
  </si>
  <si>
    <t>DXY11X170井场水套加热炉</t>
  </si>
  <si>
    <t>DXY11NX63井场水套加热炉</t>
  </si>
  <si>
    <t>DXY87C17B井场水套加热炉</t>
  </si>
  <si>
    <t>DXY66c63井场水套加热炉</t>
  </si>
  <si>
    <t>DXY11CX94井场水套加热炉</t>
  </si>
  <si>
    <t>DXY68井场水套加热炉</t>
  </si>
  <si>
    <t>DXY11-13井场水套加热炉</t>
  </si>
  <si>
    <t>DXY86C16井场水套加热炉</t>
  </si>
  <si>
    <t>DXY87X57井场水套加热炉</t>
  </si>
  <si>
    <t>卸油点井场水套加热炉</t>
  </si>
  <si>
    <t>DXY87X69井场水套加热炉</t>
  </si>
  <si>
    <t>DXY87X63井场水套加热炉</t>
  </si>
  <si>
    <t>营87X70井场水套加热炉</t>
  </si>
  <si>
    <t>营二管理区</t>
  </si>
  <si>
    <t>DXY12X262井水套加热炉</t>
  </si>
  <si>
    <t>DXY13X152井水套加热炉</t>
  </si>
  <si>
    <t>DXY31X23井水套加热炉</t>
  </si>
  <si>
    <t>DXY1X90井水套加热炉</t>
  </si>
  <si>
    <t>DXY31X8井水套加热炉</t>
  </si>
  <si>
    <t>营28计量站水套加热炉</t>
  </si>
  <si>
    <t>营591-2计量站水套加热炉</t>
  </si>
  <si>
    <t>营52计量站水套加热炉</t>
  </si>
  <si>
    <t>营1X76计量阀组水套加热炉</t>
  </si>
  <si>
    <t>营1计量站水套加热炉</t>
  </si>
  <si>
    <t>营17-2外输水套加热炉</t>
  </si>
  <si>
    <t>DXY12C97井水套加热炉</t>
  </si>
  <si>
    <t>DXY17-19井水套加热炉</t>
  </si>
  <si>
    <t>DXY13XN80井水套加热炉</t>
  </si>
  <si>
    <t>DXY17XN13井水套加热炉</t>
  </si>
  <si>
    <t>DXY6P5井水套加热炉</t>
  </si>
  <si>
    <t>DXY17X62井水套加热炉</t>
  </si>
  <si>
    <t>DXY6P15井水套加热炉</t>
  </si>
  <si>
    <t>DXY88-2井水套加热炉</t>
  </si>
  <si>
    <t>DXY17X83井水套加热炉</t>
  </si>
  <si>
    <t>DXY6P3井水套加热炉</t>
  </si>
  <si>
    <t>Y96X1井水套加热炉</t>
  </si>
  <si>
    <t>Y13X184井水套加热炉</t>
  </si>
  <si>
    <t>Y2X46阀组水套加热炉</t>
  </si>
  <si>
    <t>营47站水套加热炉</t>
  </si>
  <si>
    <t>营451P1站水套加热炉</t>
  </si>
  <si>
    <t>DXY26CX15井水套加热炉</t>
  </si>
  <si>
    <t>DXY26-11井水套加热炉</t>
  </si>
  <si>
    <t>DXY451P24井水套加热炉</t>
  </si>
  <si>
    <t>DXY13X162阀组水套加热炉</t>
  </si>
  <si>
    <t>DXY47阀组水套加热炉</t>
  </si>
  <si>
    <t>DXY91井组水套加热炉</t>
  </si>
  <si>
    <t>DXY8P5井水套加热炉</t>
  </si>
  <si>
    <t>广利管理区</t>
  </si>
  <si>
    <t>莱14-5计量站撬装单井光热加热装置</t>
  </si>
  <si>
    <t>永安管理区</t>
  </si>
  <si>
    <t>永8平1岗1#水套加热炉</t>
  </si>
  <si>
    <t>永8X72岗1#水套加热炉</t>
  </si>
  <si>
    <t>永8X80岗1#水套加热炉</t>
  </si>
  <si>
    <t>永8平13井场1#水套加热炉</t>
  </si>
  <si>
    <t>队部1#水套加热炉</t>
  </si>
  <si>
    <t>永8-7岗1#水套加热炉</t>
  </si>
  <si>
    <t>永111平1井场1#水套加热炉</t>
  </si>
  <si>
    <t>永66P6井2#水套加热炉</t>
  </si>
  <si>
    <t>永560X1井1#水套加热炉</t>
  </si>
  <si>
    <t>永1-55井水套加热炉</t>
  </si>
  <si>
    <t>永560X2阀组水套加热炉</t>
  </si>
  <si>
    <t>永1X81阀组水套加热炉</t>
  </si>
  <si>
    <t>永66P3阀组水套加热炉</t>
  </si>
  <si>
    <t>永559X3井水套加热炉</t>
  </si>
  <si>
    <t>永66C2井水套加热炉</t>
  </si>
  <si>
    <t>永66-31井水套加热炉</t>
  </si>
  <si>
    <t>永66X44井水套加热炉</t>
  </si>
  <si>
    <t>永559井组1#水套加热炉</t>
  </si>
  <si>
    <t>永559井组2#水套加热炉</t>
  </si>
  <si>
    <t>永1-27井水套加热炉</t>
  </si>
  <si>
    <t>永63-10井水套加热炉</t>
  </si>
  <si>
    <t>永1X87井水套加热炉</t>
  </si>
  <si>
    <t>永1X94井水套加热炉</t>
  </si>
  <si>
    <t>永1X63井水套加热炉</t>
  </si>
  <si>
    <t>永1X67井水套加热炉</t>
  </si>
  <si>
    <t>永1X71井水套加热炉</t>
  </si>
  <si>
    <t>永1X66井水套加热炉</t>
  </si>
  <si>
    <t>永1X78井水套加热炉</t>
  </si>
  <si>
    <t>永1X75井水套加热炉</t>
  </si>
  <si>
    <t>永38X2、永38X4干线水套加热炉</t>
  </si>
  <si>
    <t>永38X4井场水套加热炉</t>
  </si>
  <si>
    <t>永37X17井场水套加热炉</t>
  </si>
  <si>
    <t>永35X19井场水套加热炉</t>
  </si>
  <si>
    <t>永3X162阀组水套加热炉</t>
  </si>
  <si>
    <t>永38X2井场水套加热炉</t>
  </si>
  <si>
    <t>永35X16井场水套加热炉</t>
  </si>
  <si>
    <t>永40计量站水套加热炉</t>
  </si>
  <si>
    <t>盐家管理区</t>
  </si>
  <si>
    <t>YAA3X190井场水套加热炉</t>
  </si>
  <si>
    <t>YAA3X186井场水套加热炉</t>
  </si>
  <si>
    <t>YAA3C26井场水套加热炉</t>
  </si>
  <si>
    <t>永920计量站水套加热炉</t>
  </si>
  <si>
    <t>永921-48计量站水套加热炉</t>
  </si>
  <si>
    <t>永925X7计量站水套加热炉</t>
  </si>
  <si>
    <t>盐227阀组水套加热炉</t>
  </si>
  <si>
    <t>YJN227-1HF井场水套加热炉</t>
  </si>
  <si>
    <t>YJN227-3HF井场水套加热炉</t>
  </si>
  <si>
    <t>YJN227-4HF井场水套加热炉</t>
  </si>
  <si>
    <t>YJN227-6HF井场水套加热炉</t>
  </si>
  <si>
    <t>YJN227-7HF井场水套加热炉</t>
  </si>
  <si>
    <t>YJA920X5井场水套加热炉</t>
  </si>
  <si>
    <t>YJA920X9井场水套加热炉</t>
  </si>
  <si>
    <t>YJA921-5井场水套加热炉</t>
  </si>
  <si>
    <t>YJN18X10井场水套加热炉</t>
  </si>
  <si>
    <t>YJA925X9井场水套加热炉</t>
  </si>
  <si>
    <t>YJN18XN11井场水套加热炉</t>
  </si>
  <si>
    <t>YJN182X15井场水套加热炉</t>
  </si>
  <si>
    <t>永928阀组水套加热炉</t>
  </si>
  <si>
    <t>YJN182X20井场水套加热炉</t>
  </si>
  <si>
    <t>盐22X70井场阀组热水套炉</t>
  </si>
  <si>
    <t>盐22X92井场单井水套加热炉</t>
  </si>
  <si>
    <t>盐22X31井场阀组热水套炉</t>
  </si>
  <si>
    <t>盐22X49井场单井水套加热炉</t>
  </si>
  <si>
    <t>盐22X3计量站热水套炉</t>
  </si>
  <si>
    <t>盐22X15井场阀组热水套炉</t>
  </si>
  <si>
    <t>盐22-43计量站热水套炉</t>
  </si>
  <si>
    <t>盐22X47井场单井水套加热炉</t>
  </si>
  <si>
    <t>沧州天龙</t>
  </si>
  <si>
    <t>50kw试验用燃烧器</t>
  </si>
  <si>
    <t>盐22X42井场单井水套加热炉</t>
  </si>
  <si>
    <t>盐16X9计量站热水套炉(小)</t>
  </si>
  <si>
    <t>盐16X9计量站热水套炉(大)</t>
  </si>
  <si>
    <t>盐16X12井场单井水套加热炉</t>
  </si>
  <si>
    <t>盐16X14井场16X12单井水套加热炉</t>
  </si>
  <si>
    <t>盐222井场阀组水套加热炉</t>
  </si>
  <si>
    <t>丰深X101井场单井水套加热炉</t>
  </si>
  <si>
    <t>边远井管理区</t>
  </si>
  <si>
    <t>盐229井组水套加热炉</t>
  </si>
  <si>
    <t>盐229x1井组水套加热炉</t>
  </si>
  <si>
    <t>营6NX51井场多功能罐</t>
  </si>
  <si>
    <t>容积40</t>
  </si>
  <si>
    <t>成功</t>
  </si>
  <si>
    <t>YAA3-157井场多功能罐</t>
  </si>
  <si>
    <t>间歇</t>
  </si>
  <si>
    <t>6-8</t>
  </si>
  <si>
    <t>YAA3X156井场多功能罐</t>
  </si>
  <si>
    <t>东达机械</t>
  </si>
  <si>
    <t>XLA102X41井场多功能罐</t>
  </si>
  <si>
    <t>YAA63-24井场多功能罐</t>
  </si>
  <si>
    <t>YAA66XN28井场多功能罐</t>
  </si>
  <si>
    <t>YAA3X149井场多功能罐</t>
  </si>
  <si>
    <t>YAA37-6B井场多功能罐</t>
  </si>
  <si>
    <t>YAA3X158井场多功能罐</t>
  </si>
  <si>
    <t>YAA1-25井场多功能罐</t>
  </si>
  <si>
    <t>YAA1x96井场多功能罐</t>
  </si>
  <si>
    <t>YAA1x97井场多功能罐</t>
  </si>
  <si>
    <t>YAA1-20井场多功能罐</t>
  </si>
  <si>
    <t>YAA1x66井场多功能罐</t>
  </si>
  <si>
    <t>YAA102-17井场多功能罐</t>
  </si>
  <si>
    <t>YAA12-18井场多功能罐</t>
  </si>
  <si>
    <t>YJA938井场多功能罐</t>
  </si>
  <si>
    <t>YAA10X4B井场多功能罐</t>
  </si>
  <si>
    <t>DXFS10井场多功能罐</t>
  </si>
  <si>
    <t>YAA936X4井场多功能罐</t>
  </si>
  <si>
    <t>YAA937X1井场多功能罐</t>
  </si>
  <si>
    <t>盐182-11井场多功能罐</t>
  </si>
  <si>
    <t>永920X15井场多功能罐</t>
  </si>
  <si>
    <t>盐18井场多功能罐</t>
  </si>
  <si>
    <t>永921-41井场多功能罐</t>
  </si>
  <si>
    <t>永921x42井场多功能罐</t>
  </si>
  <si>
    <t>盐227X2井场多功能罐</t>
  </si>
  <si>
    <t>永928井场多功能罐</t>
  </si>
  <si>
    <t>永936井场多功能罐</t>
  </si>
  <si>
    <t>永936X2井场多功能罐</t>
  </si>
  <si>
    <t>永936X1井场多功能罐</t>
  </si>
  <si>
    <t>永928X4井场多功能罐</t>
  </si>
  <si>
    <t>永928X5井场多功能罐</t>
  </si>
  <si>
    <t>盐182-9井场多功能罐</t>
  </si>
  <si>
    <t>盐182X12b井场多功能罐</t>
  </si>
  <si>
    <t>盐182-3井场多功能罐</t>
  </si>
  <si>
    <t>盐22-12井场多功能罐</t>
  </si>
  <si>
    <t>盐X226井场多功能罐</t>
  </si>
  <si>
    <t>盐22X100井场多功能罐</t>
  </si>
  <si>
    <t>盐222井场南侧多功能罐</t>
  </si>
  <si>
    <t>盐16岗16X1井场多功能罐</t>
  </si>
  <si>
    <t>盐22X97井场1号多功能罐</t>
  </si>
  <si>
    <t>盐22X97井场2号多功能罐</t>
  </si>
  <si>
    <t>盐16井场多功能罐</t>
  </si>
  <si>
    <t>盐16X4井场多功能罐</t>
  </si>
  <si>
    <t>盐侧162井场多功能罐</t>
  </si>
  <si>
    <t>盐16-8井场多功能罐</t>
  </si>
  <si>
    <t>盐222X36井场多功能罐</t>
  </si>
  <si>
    <t>盐16X2井场多功能罐</t>
  </si>
  <si>
    <t>盐22X98井场多功能罐</t>
  </si>
  <si>
    <t>盐222三号罐</t>
  </si>
  <si>
    <t>盐222四号罐</t>
  </si>
  <si>
    <t>盐222五号罐</t>
  </si>
  <si>
    <t>盐222一号罐</t>
  </si>
  <si>
    <t>盐222二号罐</t>
  </si>
  <si>
    <t>丰深101井场多功能罐</t>
  </si>
  <si>
    <t>盐226X4井场多功能罐</t>
  </si>
  <si>
    <t>边远井盐225X1（中间罐）</t>
  </si>
  <si>
    <t>边远井盐236-1(4号罐)</t>
  </si>
  <si>
    <t>边远井盐162x2</t>
  </si>
  <si>
    <t>边远井辛14-8HF</t>
  </si>
  <si>
    <t>边远井营12X177</t>
  </si>
  <si>
    <t>边远井丰15x3</t>
  </si>
  <si>
    <t>边远井辛110斜13</t>
  </si>
  <si>
    <t>边远井丰15-2</t>
  </si>
  <si>
    <t>边远井丰15</t>
  </si>
  <si>
    <t>边远井辛110x8</t>
  </si>
  <si>
    <t>边远井营104南罐</t>
  </si>
  <si>
    <t>边远井丰14x2</t>
  </si>
  <si>
    <t>边远井辛110斜5</t>
  </si>
  <si>
    <t>边远井盐225x5（最北罐）</t>
  </si>
  <si>
    <t>边远井永1-43</t>
  </si>
  <si>
    <t>边远井盐162x1</t>
  </si>
  <si>
    <t>边远井辛126x19</t>
  </si>
  <si>
    <t>胜能</t>
  </si>
  <si>
    <t>边远井丰14X3</t>
  </si>
  <si>
    <t>边远井辛11c120</t>
  </si>
  <si>
    <t>边远井营72-362</t>
  </si>
  <si>
    <t>边远井丰15x1b</t>
  </si>
  <si>
    <t>边远井盐236-1</t>
  </si>
  <si>
    <t>边远井盐斜232</t>
  </si>
  <si>
    <t>边远井辛126x18</t>
  </si>
  <si>
    <t>边远井辛126x23</t>
  </si>
  <si>
    <t>边远井莱斜783</t>
  </si>
  <si>
    <t>边远井营543-1</t>
  </si>
  <si>
    <t>边远井盐225x3（最南罐）</t>
  </si>
  <si>
    <t>边远井营641x1</t>
  </si>
  <si>
    <t>边远井营94p1</t>
  </si>
  <si>
    <t>边远井营94p2B</t>
  </si>
  <si>
    <t>边远井辛34斜75</t>
  </si>
  <si>
    <t>边远井永123p3</t>
  </si>
  <si>
    <t>边远井辛164X2</t>
  </si>
  <si>
    <t>边远井辛164X3</t>
  </si>
  <si>
    <t>边远井辛139-1</t>
  </si>
  <si>
    <t>边远井盐x229（东）</t>
  </si>
  <si>
    <t>边远井盐x229（西）</t>
  </si>
  <si>
    <t>边远井盐236(3号)</t>
  </si>
  <si>
    <t>边远井辛11x147</t>
  </si>
  <si>
    <t>边远井气东2</t>
  </si>
  <si>
    <t>边远井盐斜232（北）</t>
  </si>
  <si>
    <t>边远井营922</t>
  </si>
  <si>
    <t>边远井永42-3</t>
  </si>
  <si>
    <t>边远井营11-35</t>
  </si>
  <si>
    <t>边远井营87-7</t>
  </si>
  <si>
    <t>边远井营11X164</t>
  </si>
  <si>
    <t>边远井丰152</t>
  </si>
  <si>
    <t>边远井盐236井组（5号罐）</t>
  </si>
  <si>
    <t>边远井辛170x1</t>
  </si>
  <si>
    <t>边远井营104北罐</t>
  </si>
  <si>
    <t>边远井盐236（2号）</t>
  </si>
  <si>
    <t>边远井营11x106（北）</t>
  </si>
  <si>
    <t>边远井采油4站盐226斜1</t>
  </si>
  <si>
    <t>边远井盐229井组1号罐</t>
  </si>
  <si>
    <t>边远井盐229井组2号罐</t>
  </si>
  <si>
    <t>边远井盐229井组3号罐</t>
  </si>
  <si>
    <t>边远井盐229井组4号罐</t>
  </si>
  <si>
    <t>边远井盐229井组5号罐</t>
  </si>
  <si>
    <t>边远井盐229井组6号罐</t>
  </si>
  <si>
    <t>边远井盐229北2罐</t>
  </si>
  <si>
    <t>边远井盐236北</t>
  </si>
  <si>
    <t>边远井丰11-6井</t>
  </si>
  <si>
    <t>边远井永斜123</t>
  </si>
  <si>
    <t>边远井丰14-10</t>
  </si>
  <si>
    <t>边远井辛31x2</t>
  </si>
  <si>
    <t>边远井辛33x19</t>
  </si>
  <si>
    <t>边远井永33-5</t>
  </si>
  <si>
    <t>边远井丰14X6</t>
  </si>
  <si>
    <t>边远井营925B</t>
  </si>
  <si>
    <t>边远井丰14井</t>
  </si>
  <si>
    <t>L07-02-40</t>
  </si>
  <si>
    <t>5L-59</t>
  </si>
  <si>
    <t>7L-32</t>
  </si>
  <si>
    <t>L07-02-22</t>
  </si>
  <si>
    <t>现河采油厂（公司）燃气加热炉日常管理台账</t>
  </si>
  <si>
    <t>联系人：环保部门-王燕，电话-13589447939，邮箱-wangyan867.slyt；技术部门-隋宁波，电话-6219089，邮箱-suiningbo.slyt</t>
  </si>
  <si>
    <t>技术检测中心联系人：***，电话：***，邮箱：**</t>
  </si>
  <si>
    <t>年/月/日</t>
  </si>
  <si>
    <r>
      <rPr>
        <sz val="11"/>
        <color theme="1"/>
        <rFont val="等线"/>
        <family val="3"/>
        <charset val="134"/>
        <scheme val="minor"/>
      </rPr>
      <t>&lt;</t>
    </r>
    <r>
      <rPr>
        <sz val="11"/>
        <color theme="1"/>
        <rFont val="等线"/>
        <family val="3"/>
        <charset val="134"/>
        <scheme val="minor"/>
      </rPr>
      <t>3</t>
    </r>
  </si>
  <si>
    <t>史深100注采站采暖炉</t>
  </si>
  <si>
    <t>兴达环保科技</t>
  </si>
  <si>
    <t>史西注采站站库炉1号采暖</t>
  </si>
  <si>
    <t>史西注采站站库炉2号采暖</t>
  </si>
  <si>
    <t>梁11注采站井场加热炉1大采暖</t>
  </si>
  <si>
    <t>河10注采站采暖</t>
  </si>
  <si>
    <t xml:space="preserve">河4注采 站院内 </t>
  </si>
  <si>
    <t>10月-次年3月</t>
  </si>
  <si>
    <t xml:space="preserve">河82计量站队院 </t>
  </si>
  <si>
    <t>郝现卸油台</t>
  </si>
  <si>
    <t>管理区院内</t>
  </si>
  <si>
    <t xml:space="preserve">河135维修站队部 </t>
  </si>
  <si>
    <t>河111支部院内</t>
  </si>
  <si>
    <t>河143采油站院内</t>
  </si>
  <si>
    <t>王岗</t>
  </si>
  <si>
    <t>通61驻地</t>
  </si>
  <si>
    <t>兴达环保科技有限责任公司</t>
  </si>
  <si>
    <t>六户</t>
  </si>
  <si>
    <t>王70驻地</t>
  </si>
  <si>
    <t>牛20驻地</t>
  </si>
  <si>
    <t>牛20接转站1#炉</t>
  </si>
  <si>
    <t>不详</t>
  </si>
  <si>
    <t>牛20接转站2#炉</t>
  </si>
  <si>
    <t>10月-7月</t>
  </si>
  <si>
    <t>牛20接转站3#炉</t>
  </si>
  <si>
    <t>牛20接转站4#炉</t>
  </si>
  <si>
    <t>草13注采站院（采暖）</t>
  </si>
  <si>
    <t>草13注采站院（生活）</t>
  </si>
  <si>
    <t>生活</t>
  </si>
  <si>
    <t>草古1注采站</t>
  </si>
  <si>
    <t>草20注采站</t>
  </si>
  <si>
    <t>草古1接转站（采暖）</t>
  </si>
  <si>
    <t>未投用</t>
  </si>
  <si>
    <t>东辛采油厂（公司）燃气加热炉日常管理台账</t>
  </si>
  <si>
    <t>联系人：环保部门-靳秀云，电话-13345069800，邮箱-jinxiuyun560.slyt@sinopec.com；技术部门-孙丽，电话-8557376 18654629872，邮箱-sunli182.slyt@sinopoec.com</t>
  </si>
  <si>
    <r>
      <rPr>
        <sz val="10"/>
        <rFont val="宋体"/>
        <family val="3"/>
        <charset val="134"/>
      </rPr>
      <t>盐222一号罐</t>
    </r>
  </si>
  <si>
    <r>
      <rPr>
        <sz val="10"/>
        <rFont val="宋体"/>
        <family val="3"/>
        <charset val="134"/>
      </rPr>
      <t>盐222二号罐</t>
    </r>
  </si>
  <si>
    <t>1、开发单位内部环保部门与技术部门结合，规范建立本单位加热炉台账，1月8日上午下班前反馈。
2、台账统一固化，运行过程中如有新增、在最后行持续追加，如有压减、在原表中备注。
3、满足加热炉监测条件的要求：具备加热炉监测孔且监测孔直径≥10cm，加热炉监测孔不能朝向炉体。</t>
  </si>
  <si>
    <t>1、技术检测中心当月汇总所有检测结果，每月25日将该表分别反馈至安全环保质量管理部、工程技术管理中心、开发单位（环保部门、技术部门联系人），保持数据结果一致性</t>
  </si>
  <si>
    <t>东胜公司燃气加热炉日常管理台账</t>
  </si>
  <si>
    <t>联系人：环保部门-吴鹏，电话-18678637095，邮箱-t-wupeng181.slyt；技术部门-周超，电话-15854606122，邮箱-zhouchao.slyt</t>
  </si>
  <si>
    <r>
      <rPr>
        <sz val="11"/>
        <rFont val="宋体"/>
        <family val="3"/>
        <charset val="134"/>
      </rPr>
      <t>金</t>
    </r>
    <r>
      <rPr>
        <sz val="11"/>
        <rFont val="Arial"/>
        <family val="2"/>
      </rPr>
      <t>6-10</t>
    </r>
  </si>
  <si>
    <r>
      <rPr>
        <sz val="11"/>
        <rFont val="宋体"/>
        <family val="3"/>
        <charset val="134"/>
      </rPr>
      <t>金</t>
    </r>
    <r>
      <rPr>
        <sz val="11"/>
        <rFont val="Arial"/>
        <family val="2"/>
      </rPr>
      <t>16</t>
    </r>
  </si>
  <si>
    <r>
      <rPr>
        <sz val="11"/>
        <rFont val="宋体"/>
        <family val="3"/>
        <charset val="134"/>
      </rPr>
      <t>金</t>
    </r>
    <r>
      <rPr>
        <sz val="11"/>
        <rFont val="Arial"/>
        <family val="2"/>
      </rPr>
      <t>6-</t>
    </r>
    <r>
      <rPr>
        <sz val="11"/>
        <rFont val="宋体"/>
        <family val="3"/>
        <charset val="134"/>
      </rPr>
      <t>斜</t>
    </r>
    <r>
      <rPr>
        <sz val="11"/>
        <rFont val="Arial"/>
        <family val="2"/>
      </rPr>
      <t>35</t>
    </r>
  </si>
  <si>
    <r>
      <rPr>
        <sz val="11"/>
        <rFont val="宋体"/>
        <family val="3"/>
        <charset val="134"/>
      </rPr>
      <t>金</t>
    </r>
    <r>
      <rPr>
        <sz val="11"/>
        <rFont val="Arial"/>
        <family val="2"/>
      </rPr>
      <t>6-</t>
    </r>
    <r>
      <rPr>
        <sz val="11"/>
        <rFont val="宋体"/>
        <family val="3"/>
        <charset val="134"/>
      </rPr>
      <t>斜</t>
    </r>
    <r>
      <rPr>
        <sz val="11"/>
        <rFont val="Arial"/>
        <family val="2"/>
      </rPr>
      <t>11</t>
    </r>
  </si>
  <si>
    <r>
      <rPr>
        <sz val="11"/>
        <rFont val="宋体"/>
        <family val="3"/>
        <charset val="134"/>
      </rPr>
      <t>金</t>
    </r>
    <r>
      <rPr>
        <sz val="11"/>
        <rFont val="Arial"/>
        <family val="2"/>
      </rPr>
      <t>6-6</t>
    </r>
  </si>
  <si>
    <r>
      <rPr>
        <sz val="11"/>
        <rFont val="宋体"/>
        <family val="3"/>
        <charset val="134"/>
      </rPr>
      <t>金</t>
    </r>
    <r>
      <rPr>
        <sz val="11"/>
        <rFont val="Arial"/>
        <family val="2"/>
      </rPr>
      <t>6-</t>
    </r>
    <r>
      <rPr>
        <sz val="11"/>
        <rFont val="宋体"/>
        <family val="3"/>
        <charset val="134"/>
      </rPr>
      <t>斜</t>
    </r>
    <r>
      <rPr>
        <sz val="11"/>
        <rFont val="Arial"/>
        <family val="2"/>
      </rPr>
      <t>4</t>
    </r>
  </si>
  <si>
    <r>
      <rPr>
        <sz val="11"/>
        <rFont val="宋体"/>
        <family val="3"/>
        <charset val="134"/>
      </rPr>
      <t>金</t>
    </r>
    <r>
      <rPr>
        <sz val="11"/>
        <rFont val="Arial"/>
        <family val="2"/>
      </rPr>
      <t>6-9</t>
    </r>
  </si>
  <si>
    <r>
      <rPr>
        <sz val="11"/>
        <rFont val="宋体"/>
        <family val="3"/>
        <charset val="134"/>
      </rPr>
      <t>金</t>
    </r>
    <r>
      <rPr>
        <sz val="11"/>
        <rFont val="Arial"/>
        <family val="2"/>
      </rPr>
      <t>6-</t>
    </r>
    <r>
      <rPr>
        <sz val="11"/>
        <rFont val="宋体"/>
        <family val="3"/>
        <charset val="134"/>
      </rPr>
      <t>斜</t>
    </r>
    <r>
      <rPr>
        <sz val="11"/>
        <rFont val="Arial"/>
        <family val="2"/>
      </rPr>
      <t>8</t>
    </r>
  </si>
  <si>
    <r>
      <rPr>
        <sz val="11"/>
        <rFont val="宋体"/>
        <family val="3"/>
        <charset val="134"/>
      </rPr>
      <t>金</t>
    </r>
    <r>
      <rPr>
        <sz val="11"/>
        <rFont val="Arial"/>
        <family val="2"/>
      </rPr>
      <t>6-</t>
    </r>
    <r>
      <rPr>
        <sz val="11"/>
        <rFont val="宋体"/>
        <family val="3"/>
        <charset val="134"/>
      </rPr>
      <t>斜</t>
    </r>
    <r>
      <rPr>
        <sz val="11"/>
        <rFont val="Arial"/>
        <family val="2"/>
      </rPr>
      <t>12</t>
    </r>
  </si>
  <si>
    <r>
      <rPr>
        <sz val="11"/>
        <rFont val="宋体"/>
        <family val="3"/>
        <charset val="134"/>
      </rPr>
      <t>金</t>
    </r>
    <r>
      <rPr>
        <sz val="11"/>
        <rFont val="Arial"/>
        <family val="2"/>
      </rPr>
      <t>6-</t>
    </r>
    <r>
      <rPr>
        <sz val="11"/>
        <rFont val="宋体"/>
        <family val="3"/>
        <charset val="134"/>
      </rPr>
      <t>平</t>
    </r>
    <r>
      <rPr>
        <sz val="11"/>
        <rFont val="Arial"/>
        <family val="2"/>
      </rPr>
      <t>1</t>
    </r>
  </si>
  <si>
    <r>
      <rPr>
        <sz val="11"/>
        <rFont val="宋体"/>
        <family val="3"/>
        <charset val="134"/>
      </rPr>
      <t>金</t>
    </r>
    <r>
      <rPr>
        <sz val="11"/>
        <rFont val="Arial"/>
        <family val="2"/>
      </rPr>
      <t>6-</t>
    </r>
    <r>
      <rPr>
        <sz val="11"/>
        <rFont val="宋体"/>
        <family val="3"/>
        <charset val="134"/>
      </rPr>
      <t>斜</t>
    </r>
    <r>
      <rPr>
        <sz val="11"/>
        <rFont val="Arial"/>
        <family val="2"/>
      </rPr>
      <t>13</t>
    </r>
  </si>
  <si>
    <r>
      <rPr>
        <sz val="11"/>
        <rFont val="宋体"/>
        <family val="3"/>
        <charset val="134"/>
      </rPr>
      <t>金</t>
    </r>
    <r>
      <rPr>
        <sz val="11"/>
        <rFont val="Arial"/>
        <family val="2"/>
      </rPr>
      <t>6-</t>
    </r>
    <r>
      <rPr>
        <sz val="11"/>
        <rFont val="宋体"/>
        <family val="3"/>
        <charset val="134"/>
      </rPr>
      <t>斜</t>
    </r>
    <r>
      <rPr>
        <sz val="11"/>
        <rFont val="Arial"/>
        <family val="2"/>
      </rPr>
      <t>16</t>
    </r>
  </si>
  <si>
    <r>
      <rPr>
        <sz val="11"/>
        <rFont val="宋体"/>
        <family val="3"/>
        <charset val="134"/>
      </rPr>
      <t>金</t>
    </r>
    <r>
      <rPr>
        <sz val="11"/>
        <rFont val="Arial"/>
        <family val="2"/>
      </rPr>
      <t>6-</t>
    </r>
    <r>
      <rPr>
        <sz val="11"/>
        <rFont val="宋体"/>
        <family val="3"/>
        <charset val="134"/>
      </rPr>
      <t>斜</t>
    </r>
    <r>
      <rPr>
        <sz val="11"/>
        <rFont val="Arial"/>
        <family val="2"/>
      </rPr>
      <t>17</t>
    </r>
  </si>
  <si>
    <r>
      <rPr>
        <sz val="11"/>
        <rFont val="宋体"/>
        <family val="3"/>
        <charset val="134"/>
      </rPr>
      <t>金</t>
    </r>
    <r>
      <rPr>
        <sz val="11"/>
        <rFont val="Arial"/>
        <family val="2"/>
      </rPr>
      <t>16-2</t>
    </r>
  </si>
  <si>
    <r>
      <rPr>
        <sz val="11"/>
        <rFont val="宋体"/>
        <family val="3"/>
        <charset val="134"/>
      </rPr>
      <t>金</t>
    </r>
    <r>
      <rPr>
        <sz val="11"/>
        <rFont val="Arial"/>
        <family val="2"/>
      </rPr>
      <t>16-</t>
    </r>
    <r>
      <rPr>
        <sz val="11"/>
        <rFont val="宋体"/>
        <family val="3"/>
        <charset val="134"/>
      </rPr>
      <t>斜</t>
    </r>
    <r>
      <rPr>
        <sz val="11"/>
        <rFont val="Arial"/>
        <family val="2"/>
      </rPr>
      <t>3</t>
    </r>
  </si>
  <si>
    <r>
      <rPr>
        <sz val="11"/>
        <rFont val="宋体"/>
        <family val="3"/>
        <charset val="134"/>
      </rPr>
      <t>金</t>
    </r>
    <r>
      <rPr>
        <sz val="11"/>
        <rFont val="Arial"/>
        <family val="2"/>
      </rPr>
      <t>6-</t>
    </r>
    <r>
      <rPr>
        <sz val="11"/>
        <rFont val="宋体"/>
        <family val="3"/>
        <charset val="134"/>
      </rPr>
      <t>斜</t>
    </r>
    <r>
      <rPr>
        <sz val="11"/>
        <rFont val="Arial"/>
        <family val="2"/>
      </rPr>
      <t>14</t>
    </r>
  </si>
  <si>
    <r>
      <rPr>
        <sz val="11"/>
        <rFont val="宋体"/>
        <family val="3"/>
        <charset val="134"/>
      </rPr>
      <t>金</t>
    </r>
    <r>
      <rPr>
        <sz val="11"/>
        <rFont val="Arial"/>
        <family val="2"/>
      </rPr>
      <t>6-</t>
    </r>
    <r>
      <rPr>
        <sz val="11"/>
        <rFont val="宋体"/>
        <family val="3"/>
        <charset val="134"/>
      </rPr>
      <t>斜</t>
    </r>
    <r>
      <rPr>
        <sz val="11"/>
        <rFont val="Arial"/>
        <family val="2"/>
      </rPr>
      <t>18</t>
    </r>
  </si>
  <si>
    <r>
      <rPr>
        <sz val="11"/>
        <rFont val="宋体"/>
        <family val="3"/>
        <charset val="134"/>
      </rPr>
      <t>金</t>
    </r>
    <r>
      <rPr>
        <sz val="11"/>
        <rFont val="Arial"/>
        <family val="2"/>
      </rPr>
      <t>6-15</t>
    </r>
  </si>
  <si>
    <r>
      <rPr>
        <sz val="11"/>
        <rFont val="宋体"/>
        <family val="3"/>
        <charset val="134"/>
      </rPr>
      <t>金</t>
    </r>
    <r>
      <rPr>
        <sz val="11"/>
        <rFont val="Arial"/>
        <family val="2"/>
      </rPr>
      <t>6-19</t>
    </r>
  </si>
  <si>
    <r>
      <rPr>
        <sz val="11"/>
        <rFont val="宋体"/>
        <family val="3"/>
        <charset val="134"/>
      </rPr>
      <t>金斜</t>
    </r>
    <r>
      <rPr>
        <sz val="11"/>
        <rFont val="Arial"/>
        <family val="2"/>
      </rPr>
      <t>601</t>
    </r>
  </si>
  <si>
    <r>
      <rPr>
        <sz val="11"/>
        <rFont val="宋体"/>
        <family val="3"/>
        <charset val="134"/>
      </rPr>
      <t>金</t>
    </r>
    <r>
      <rPr>
        <sz val="11"/>
        <rFont val="Arial"/>
        <family val="2"/>
      </rPr>
      <t>6-</t>
    </r>
    <r>
      <rPr>
        <sz val="11"/>
        <rFont val="宋体"/>
        <family val="3"/>
        <charset val="134"/>
      </rPr>
      <t>斜</t>
    </r>
    <r>
      <rPr>
        <sz val="11"/>
        <rFont val="Arial"/>
        <family val="2"/>
      </rPr>
      <t>30</t>
    </r>
  </si>
  <si>
    <r>
      <rPr>
        <sz val="11"/>
        <rFont val="宋体"/>
        <family val="3"/>
        <charset val="134"/>
      </rPr>
      <t>金</t>
    </r>
    <r>
      <rPr>
        <sz val="11"/>
        <rFont val="Arial"/>
        <family val="2"/>
      </rPr>
      <t>6-</t>
    </r>
    <r>
      <rPr>
        <sz val="11"/>
        <rFont val="宋体"/>
        <family val="3"/>
        <charset val="134"/>
      </rPr>
      <t>斜</t>
    </r>
    <r>
      <rPr>
        <sz val="11"/>
        <rFont val="Arial"/>
        <family val="2"/>
      </rPr>
      <t>42</t>
    </r>
  </si>
  <si>
    <r>
      <rPr>
        <sz val="11"/>
        <rFont val="宋体"/>
        <family val="3"/>
        <charset val="134"/>
      </rPr>
      <t>金</t>
    </r>
    <r>
      <rPr>
        <sz val="11"/>
        <rFont val="Arial"/>
        <family val="2"/>
      </rPr>
      <t>6-</t>
    </r>
    <r>
      <rPr>
        <sz val="11"/>
        <rFont val="宋体"/>
        <family val="3"/>
        <charset val="134"/>
      </rPr>
      <t>斜</t>
    </r>
    <r>
      <rPr>
        <sz val="11"/>
        <rFont val="Arial"/>
        <family val="2"/>
      </rPr>
      <t>43</t>
    </r>
  </si>
  <si>
    <r>
      <rPr>
        <sz val="11"/>
        <rFont val="宋体"/>
        <family val="3"/>
        <charset val="134"/>
      </rPr>
      <t>金</t>
    </r>
    <r>
      <rPr>
        <sz val="11"/>
        <rFont val="Arial"/>
        <family val="2"/>
      </rPr>
      <t>6-</t>
    </r>
    <r>
      <rPr>
        <sz val="11"/>
        <rFont val="宋体"/>
        <family val="3"/>
        <charset val="134"/>
      </rPr>
      <t>斜</t>
    </r>
    <r>
      <rPr>
        <sz val="11"/>
        <rFont val="Arial"/>
        <family val="2"/>
      </rPr>
      <t>26</t>
    </r>
  </si>
  <si>
    <r>
      <rPr>
        <sz val="11"/>
        <rFont val="宋体"/>
        <family val="3"/>
        <charset val="134"/>
      </rPr>
      <t>金</t>
    </r>
    <r>
      <rPr>
        <sz val="11"/>
        <rFont val="Arial"/>
        <family val="2"/>
      </rPr>
      <t>6-</t>
    </r>
    <r>
      <rPr>
        <sz val="11"/>
        <rFont val="宋体"/>
        <family val="3"/>
        <charset val="134"/>
      </rPr>
      <t>斜</t>
    </r>
    <r>
      <rPr>
        <sz val="11"/>
        <rFont val="Arial"/>
        <family val="2"/>
      </rPr>
      <t>22</t>
    </r>
  </si>
  <si>
    <r>
      <rPr>
        <sz val="11"/>
        <rFont val="宋体"/>
        <family val="3"/>
        <charset val="134"/>
      </rPr>
      <t>金</t>
    </r>
    <r>
      <rPr>
        <sz val="11"/>
        <rFont val="Arial"/>
        <family val="2"/>
      </rPr>
      <t>6-</t>
    </r>
    <r>
      <rPr>
        <sz val="11"/>
        <rFont val="宋体"/>
        <family val="3"/>
        <charset val="134"/>
      </rPr>
      <t>斜</t>
    </r>
    <r>
      <rPr>
        <sz val="11"/>
        <rFont val="Arial"/>
        <family val="2"/>
      </rPr>
      <t>36</t>
    </r>
  </si>
  <si>
    <r>
      <rPr>
        <sz val="11"/>
        <rFont val="宋体"/>
        <family val="3"/>
        <charset val="134"/>
      </rPr>
      <t>金家接转站1</t>
    </r>
    <r>
      <rPr>
        <sz val="11"/>
        <rFont val="Arial"/>
        <family val="2"/>
      </rPr>
      <t>#</t>
    </r>
    <r>
      <rPr>
        <sz val="11"/>
        <rFont val="宋体"/>
        <family val="3"/>
        <charset val="134"/>
      </rPr>
      <t>平台</t>
    </r>
  </si>
  <si>
    <r>
      <rPr>
        <sz val="11"/>
        <rFont val="宋体"/>
        <family val="3"/>
        <charset val="134"/>
      </rPr>
      <t>金家接转站</t>
    </r>
    <r>
      <rPr>
        <sz val="11"/>
        <rFont val="Arial"/>
        <family val="2"/>
      </rPr>
      <t>3#</t>
    </r>
    <r>
      <rPr>
        <sz val="11"/>
        <rFont val="宋体"/>
        <family val="3"/>
        <charset val="134"/>
      </rPr>
      <t>平台</t>
    </r>
  </si>
  <si>
    <r>
      <rPr>
        <sz val="11"/>
        <rFont val="宋体"/>
        <family val="3"/>
        <charset val="134"/>
      </rPr>
      <t>金家接转站</t>
    </r>
    <r>
      <rPr>
        <sz val="11"/>
        <rFont val="Arial"/>
        <family val="2"/>
      </rPr>
      <t>4#</t>
    </r>
    <r>
      <rPr>
        <sz val="11"/>
        <rFont val="宋体"/>
        <family val="3"/>
        <charset val="134"/>
      </rPr>
      <t>平台</t>
    </r>
  </si>
  <si>
    <r>
      <rPr>
        <sz val="11"/>
        <rFont val="宋体"/>
        <family val="3"/>
        <charset val="134"/>
      </rPr>
      <t>金</t>
    </r>
    <r>
      <rPr>
        <sz val="11"/>
        <rFont val="Arial"/>
        <family val="2"/>
      </rPr>
      <t>17-30</t>
    </r>
  </si>
  <si>
    <r>
      <rPr>
        <sz val="11"/>
        <rFont val="宋体"/>
        <family val="3"/>
        <charset val="134"/>
      </rPr>
      <t>金</t>
    </r>
    <r>
      <rPr>
        <sz val="11"/>
        <rFont val="Arial"/>
        <family val="2"/>
      </rPr>
      <t>17-</t>
    </r>
    <r>
      <rPr>
        <sz val="11"/>
        <rFont val="宋体"/>
        <family val="3"/>
        <charset val="134"/>
      </rPr>
      <t>平</t>
    </r>
    <r>
      <rPr>
        <sz val="11"/>
        <rFont val="Arial"/>
        <family val="2"/>
      </rPr>
      <t>54</t>
    </r>
  </si>
  <si>
    <r>
      <rPr>
        <sz val="11"/>
        <rFont val="宋体"/>
        <family val="3"/>
        <charset val="134"/>
      </rPr>
      <t>金</t>
    </r>
    <r>
      <rPr>
        <sz val="11"/>
        <rFont val="Arial"/>
        <family val="2"/>
      </rPr>
      <t>17-1</t>
    </r>
    <r>
      <rPr>
        <sz val="11"/>
        <rFont val="宋体"/>
        <family val="3"/>
        <charset val="134"/>
      </rPr>
      <t>、金</t>
    </r>
    <r>
      <rPr>
        <sz val="11"/>
        <rFont val="Arial"/>
        <family val="2"/>
      </rPr>
      <t>17-</t>
    </r>
    <r>
      <rPr>
        <sz val="11"/>
        <rFont val="宋体"/>
        <family val="3"/>
        <charset val="134"/>
      </rPr>
      <t>平</t>
    </r>
    <r>
      <rPr>
        <sz val="11"/>
        <rFont val="Arial"/>
        <family val="2"/>
      </rPr>
      <t>2</t>
    </r>
  </si>
  <si>
    <r>
      <rPr>
        <sz val="11"/>
        <rFont val="宋体"/>
        <family val="3"/>
        <charset val="134"/>
      </rPr>
      <t>金</t>
    </r>
    <r>
      <rPr>
        <sz val="11"/>
        <rFont val="Arial"/>
        <family val="2"/>
      </rPr>
      <t>17-</t>
    </r>
    <r>
      <rPr>
        <sz val="11"/>
        <rFont val="宋体"/>
        <family val="3"/>
        <charset val="134"/>
      </rPr>
      <t>平</t>
    </r>
    <r>
      <rPr>
        <sz val="11"/>
        <rFont val="Arial"/>
        <family val="2"/>
      </rPr>
      <t>50</t>
    </r>
  </si>
  <si>
    <r>
      <rPr>
        <sz val="11"/>
        <rFont val="宋体"/>
        <family val="3"/>
        <charset val="134"/>
      </rPr>
      <t>金</t>
    </r>
    <r>
      <rPr>
        <sz val="11"/>
        <rFont val="Arial"/>
        <family val="2"/>
      </rPr>
      <t>17-</t>
    </r>
    <r>
      <rPr>
        <sz val="11"/>
        <rFont val="宋体"/>
        <family val="3"/>
        <charset val="134"/>
      </rPr>
      <t>平</t>
    </r>
    <r>
      <rPr>
        <sz val="11"/>
        <rFont val="Arial"/>
        <family val="2"/>
      </rPr>
      <t>56</t>
    </r>
  </si>
  <si>
    <r>
      <rPr>
        <sz val="11"/>
        <rFont val="宋体"/>
        <family val="3"/>
        <charset val="134"/>
      </rPr>
      <t>金</t>
    </r>
    <r>
      <rPr>
        <sz val="11"/>
        <rFont val="Arial"/>
        <family val="2"/>
      </rPr>
      <t>17-</t>
    </r>
    <r>
      <rPr>
        <sz val="11"/>
        <rFont val="宋体"/>
        <family val="3"/>
        <charset val="134"/>
      </rPr>
      <t>平</t>
    </r>
    <r>
      <rPr>
        <sz val="11"/>
        <rFont val="Arial"/>
        <family val="2"/>
      </rPr>
      <t>1</t>
    </r>
  </si>
  <si>
    <r>
      <rPr>
        <sz val="11"/>
        <rFont val="宋体"/>
        <family val="3"/>
        <charset val="134"/>
      </rPr>
      <t>金</t>
    </r>
    <r>
      <rPr>
        <sz val="11"/>
        <rFont val="Arial"/>
        <family val="2"/>
      </rPr>
      <t>17-</t>
    </r>
    <r>
      <rPr>
        <sz val="11"/>
        <rFont val="宋体"/>
        <family val="3"/>
        <charset val="134"/>
      </rPr>
      <t>平</t>
    </r>
    <r>
      <rPr>
        <sz val="11"/>
        <rFont val="Arial"/>
        <family val="2"/>
      </rPr>
      <t>42</t>
    </r>
    <r>
      <rPr>
        <sz val="11"/>
        <rFont val="宋体"/>
        <family val="3"/>
        <charset val="134"/>
      </rPr>
      <t>、平</t>
    </r>
    <r>
      <rPr>
        <sz val="11"/>
        <rFont val="Arial"/>
        <family val="2"/>
      </rPr>
      <t>43</t>
    </r>
  </si>
  <si>
    <r>
      <rPr>
        <sz val="11"/>
        <rFont val="宋体"/>
        <family val="3"/>
        <charset val="134"/>
      </rPr>
      <t>金</t>
    </r>
    <r>
      <rPr>
        <sz val="11"/>
        <rFont val="Arial"/>
        <family val="2"/>
      </rPr>
      <t>17-</t>
    </r>
    <r>
      <rPr>
        <sz val="11"/>
        <rFont val="宋体"/>
        <family val="3"/>
        <charset val="134"/>
      </rPr>
      <t>平</t>
    </r>
    <r>
      <rPr>
        <sz val="11"/>
        <rFont val="Arial"/>
        <family val="2"/>
      </rPr>
      <t>51</t>
    </r>
    <r>
      <rPr>
        <sz val="11"/>
        <rFont val="宋体"/>
        <family val="3"/>
        <charset val="134"/>
      </rPr>
      <t>、平</t>
    </r>
    <r>
      <rPr>
        <sz val="11"/>
        <rFont val="Arial"/>
        <family val="2"/>
      </rPr>
      <t>53</t>
    </r>
  </si>
  <si>
    <r>
      <rPr>
        <sz val="11"/>
        <rFont val="宋体"/>
        <family val="3"/>
        <charset val="134"/>
      </rPr>
      <t>金</t>
    </r>
    <r>
      <rPr>
        <sz val="11"/>
        <rFont val="Arial"/>
        <family val="2"/>
      </rPr>
      <t>17-</t>
    </r>
    <r>
      <rPr>
        <sz val="11"/>
        <rFont val="宋体"/>
        <family val="3"/>
        <charset val="134"/>
      </rPr>
      <t>平</t>
    </r>
    <r>
      <rPr>
        <sz val="11"/>
        <rFont val="Arial"/>
        <family val="2"/>
      </rPr>
      <t>53</t>
    </r>
  </si>
  <si>
    <r>
      <rPr>
        <sz val="11"/>
        <rFont val="宋体"/>
        <family val="3"/>
        <charset val="134"/>
      </rPr>
      <t>金</t>
    </r>
    <r>
      <rPr>
        <sz val="11"/>
        <rFont val="Arial"/>
        <family val="2"/>
      </rPr>
      <t>17-</t>
    </r>
    <r>
      <rPr>
        <sz val="11"/>
        <rFont val="宋体"/>
        <family val="3"/>
        <charset val="134"/>
      </rPr>
      <t>平</t>
    </r>
    <r>
      <rPr>
        <sz val="11"/>
        <rFont val="Arial"/>
        <family val="2"/>
      </rPr>
      <t>6</t>
    </r>
  </si>
  <si>
    <r>
      <rPr>
        <sz val="11"/>
        <rFont val="宋体"/>
        <family val="3"/>
        <charset val="134"/>
      </rPr>
      <t>金</t>
    </r>
    <r>
      <rPr>
        <sz val="11"/>
        <rFont val="Arial"/>
        <family val="2"/>
      </rPr>
      <t>17-</t>
    </r>
    <r>
      <rPr>
        <sz val="11"/>
        <rFont val="宋体"/>
        <family val="3"/>
        <charset val="134"/>
      </rPr>
      <t>平</t>
    </r>
    <r>
      <rPr>
        <sz val="11"/>
        <rFont val="Arial"/>
        <family val="2"/>
      </rPr>
      <t>42</t>
    </r>
  </si>
  <si>
    <r>
      <rPr>
        <sz val="11"/>
        <rFont val="宋体"/>
        <family val="3"/>
        <charset val="134"/>
      </rPr>
      <t>金</t>
    </r>
    <r>
      <rPr>
        <sz val="11"/>
        <rFont val="Arial"/>
        <family val="2"/>
      </rPr>
      <t>17-</t>
    </r>
    <r>
      <rPr>
        <sz val="11"/>
        <rFont val="宋体"/>
        <family val="3"/>
        <charset val="134"/>
      </rPr>
      <t>平</t>
    </r>
    <r>
      <rPr>
        <sz val="11"/>
        <rFont val="Arial"/>
        <family val="2"/>
      </rPr>
      <t>14</t>
    </r>
  </si>
  <si>
    <r>
      <rPr>
        <sz val="11"/>
        <rFont val="宋体"/>
        <family val="3"/>
        <charset val="134"/>
      </rPr>
      <t>金</t>
    </r>
    <r>
      <rPr>
        <sz val="11"/>
        <rFont val="Arial"/>
        <family val="2"/>
      </rPr>
      <t>17-</t>
    </r>
    <r>
      <rPr>
        <sz val="11"/>
        <rFont val="宋体"/>
        <family val="3"/>
        <charset val="134"/>
      </rPr>
      <t>平</t>
    </r>
    <r>
      <rPr>
        <sz val="11"/>
        <rFont val="Arial"/>
        <family val="2"/>
      </rPr>
      <t>16</t>
    </r>
  </si>
  <si>
    <r>
      <rPr>
        <sz val="11"/>
        <rFont val="宋体"/>
        <family val="3"/>
        <charset val="134"/>
      </rPr>
      <t>金</t>
    </r>
    <r>
      <rPr>
        <sz val="11"/>
        <rFont val="Arial"/>
        <family val="2"/>
      </rPr>
      <t>17-</t>
    </r>
    <r>
      <rPr>
        <sz val="11"/>
        <rFont val="宋体"/>
        <family val="3"/>
        <charset val="134"/>
      </rPr>
      <t>平</t>
    </r>
    <r>
      <rPr>
        <sz val="11"/>
        <rFont val="Arial"/>
        <family val="2"/>
      </rPr>
      <t>26</t>
    </r>
  </si>
  <si>
    <r>
      <rPr>
        <sz val="11"/>
        <rFont val="宋体"/>
        <family val="3"/>
        <charset val="134"/>
      </rPr>
      <t>金</t>
    </r>
    <r>
      <rPr>
        <sz val="11"/>
        <rFont val="Arial"/>
        <family val="2"/>
      </rPr>
      <t>17-</t>
    </r>
    <r>
      <rPr>
        <sz val="11"/>
        <rFont val="宋体"/>
        <family val="3"/>
        <charset val="134"/>
      </rPr>
      <t>平</t>
    </r>
    <r>
      <rPr>
        <sz val="11"/>
        <rFont val="Arial"/>
        <family val="2"/>
      </rPr>
      <t>52</t>
    </r>
  </si>
  <si>
    <r>
      <rPr>
        <sz val="11"/>
        <rFont val="宋体"/>
        <family val="3"/>
        <charset val="134"/>
      </rPr>
      <t>金</t>
    </r>
    <r>
      <rPr>
        <sz val="11"/>
        <rFont val="Arial"/>
        <family val="2"/>
      </rPr>
      <t>17-</t>
    </r>
    <r>
      <rPr>
        <sz val="11"/>
        <rFont val="宋体"/>
        <family val="3"/>
        <charset val="134"/>
      </rPr>
      <t>平</t>
    </r>
    <r>
      <rPr>
        <sz val="11"/>
        <rFont val="Arial"/>
        <family val="2"/>
      </rPr>
      <t>71</t>
    </r>
  </si>
  <si>
    <r>
      <rPr>
        <sz val="11"/>
        <rFont val="宋体"/>
        <family val="3"/>
        <charset val="134"/>
      </rPr>
      <t>金</t>
    </r>
    <r>
      <rPr>
        <sz val="11"/>
        <rFont val="Arial"/>
        <family val="2"/>
      </rPr>
      <t>17-</t>
    </r>
    <r>
      <rPr>
        <sz val="11"/>
        <rFont val="宋体"/>
        <family val="3"/>
        <charset val="134"/>
      </rPr>
      <t>平</t>
    </r>
    <r>
      <rPr>
        <sz val="11"/>
        <rFont val="Arial"/>
        <family val="2"/>
      </rPr>
      <t>75</t>
    </r>
  </si>
  <si>
    <r>
      <rPr>
        <sz val="11"/>
        <rFont val="宋体"/>
        <family val="3"/>
        <charset val="134"/>
      </rPr>
      <t>金</t>
    </r>
    <r>
      <rPr>
        <sz val="11"/>
        <rFont val="Arial"/>
        <family val="2"/>
      </rPr>
      <t>17-</t>
    </r>
    <r>
      <rPr>
        <sz val="11"/>
        <rFont val="宋体"/>
        <family val="3"/>
        <charset val="134"/>
      </rPr>
      <t>平</t>
    </r>
    <r>
      <rPr>
        <sz val="11"/>
        <rFont val="Arial"/>
        <family val="2"/>
      </rPr>
      <t>41</t>
    </r>
  </si>
  <si>
    <r>
      <rPr>
        <sz val="11"/>
        <rFont val="宋体"/>
        <family val="3"/>
        <charset val="134"/>
      </rPr>
      <t>金</t>
    </r>
    <r>
      <rPr>
        <sz val="11"/>
        <rFont val="Arial"/>
        <family val="2"/>
      </rPr>
      <t>17-</t>
    </r>
    <r>
      <rPr>
        <sz val="11"/>
        <rFont val="宋体"/>
        <family val="3"/>
        <charset val="134"/>
      </rPr>
      <t>平</t>
    </r>
    <r>
      <rPr>
        <sz val="11"/>
        <rFont val="Arial"/>
        <family val="2"/>
      </rPr>
      <t>27</t>
    </r>
  </si>
  <si>
    <r>
      <rPr>
        <sz val="11"/>
        <rFont val="宋体"/>
        <family val="3"/>
        <charset val="134"/>
      </rPr>
      <t>金</t>
    </r>
    <r>
      <rPr>
        <sz val="11"/>
        <rFont val="Arial"/>
        <family val="2"/>
      </rPr>
      <t>17-</t>
    </r>
    <r>
      <rPr>
        <sz val="11"/>
        <rFont val="宋体"/>
        <family val="3"/>
        <charset val="134"/>
      </rPr>
      <t>平</t>
    </r>
    <r>
      <rPr>
        <sz val="11"/>
        <rFont val="Arial"/>
        <family val="2"/>
      </rPr>
      <t>28</t>
    </r>
  </si>
  <si>
    <r>
      <rPr>
        <sz val="11"/>
        <rFont val="宋体"/>
        <family val="3"/>
        <charset val="134"/>
      </rPr>
      <t>金</t>
    </r>
    <r>
      <rPr>
        <sz val="11"/>
        <rFont val="Arial"/>
        <family val="2"/>
      </rPr>
      <t>17-</t>
    </r>
    <r>
      <rPr>
        <sz val="11"/>
        <rFont val="宋体"/>
        <family val="3"/>
        <charset val="134"/>
      </rPr>
      <t>平</t>
    </r>
    <r>
      <rPr>
        <sz val="11"/>
        <rFont val="Arial"/>
        <family val="2"/>
      </rPr>
      <t>72</t>
    </r>
  </si>
  <si>
    <r>
      <rPr>
        <sz val="11"/>
        <rFont val="宋体"/>
        <family val="3"/>
        <charset val="134"/>
      </rPr>
      <t>金</t>
    </r>
    <r>
      <rPr>
        <sz val="11"/>
        <rFont val="Arial"/>
        <family val="2"/>
      </rPr>
      <t>17-</t>
    </r>
    <r>
      <rPr>
        <sz val="11"/>
        <rFont val="宋体"/>
        <family val="3"/>
        <charset val="134"/>
      </rPr>
      <t>平</t>
    </r>
    <r>
      <rPr>
        <sz val="11"/>
        <rFont val="Arial"/>
        <family val="2"/>
      </rPr>
      <t>74</t>
    </r>
  </si>
  <si>
    <r>
      <rPr>
        <sz val="11"/>
        <rFont val="宋体"/>
        <family val="3"/>
        <charset val="134"/>
      </rPr>
      <t>金</t>
    </r>
    <r>
      <rPr>
        <sz val="11"/>
        <rFont val="Arial"/>
        <family val="2"/>
      </rPr>
      <t>17-</t>
    </r>
    <r>
      <rPr>
        <sz val="11"/>
        <rFont val="宋体"/>
        <family val="3"/>
        <charset val="134"/>
      </rPr>
      <t>平</t>
    </r>
    <r>
      <rPr>
        <sz val="11"/>
        <rFont val="Arial"/>
        <family val="2"/>
      </rPr>
      <t>25</t>
    </r>
  </si>
  <si>
    <r>
      <rPr>
        <sz val="11"/>
        <rFont val="宋体"/>
        <family val="3"/>
        <charset val="134"/>
      </rPr>
      <t>金</t>
    </r>
    <r>
      <rPr>
        <sz val="11"/>
        <rFont val="Arial"/>
        <family val="2"/>
      </rPr>
      <t>17-</t>
    </r>
    <r>
      <rPr>
        <sz val="11"/>
        <rFont val="宋体"/>
        <family val="3"/>
        <charset val="134"/>
      </rPr>
      <t>平</t>
    </r>
    <r>
      <rPr>
        <sz val="11"/>
        <rFont val="Arial"/>
        <family val="2"/>
      </rPr>
      <t>73</t>
    </r>
  </si>
  <si>
    <r>
      <rPr>
        <sz val="11"/>
        <rFont val="宋体"/>
        <family val="3"/>
        <charset val="134"/>
      </rPr>
      <t>金</t>
    </r>
    <r>
      <rPr>
        <sz val="11"/>
        <rFont val="Arial"/>
        <family val="2"/>
      </rPr>
      <t>19-</t>
    </r>
    <r>
      <rPr>
        <sz val="11"/>
        <rFont val="宋体"/>
        <family val="3"/>
        <charset val="134"/>
      </rPr>
      <t>平</t>
    </r>
    <r>
      <rPr>
        <sz val="11"/>
        <rFont val="Arial"/>
        <family val="2"/>
      </rPr>
      <t>1</t>
    </r>
  </si>
  <si>
    <r>
      <rPr>
        <sz val="11"/>
        <rFont val="宋体"/>
        <family val="3"/>
        <charset val="134"/>
      </rPr>
      <t>金</t>
    </r>
    <r>
      <rPr>
        <sz val="11"/>
        <rFont val="Arial"/>
        <family val="2"/>
      </rPr>
      <t>19-</t>
    </r>
    <r>
      <rPr>
        <sz val="11"/>
        <rFont val="宋体"/>
        <family val="3"/>
        <charset val="134"/>
      </rPr>
      <t>平</t>
    </r>
    <r>
      <rPr>
        <sz val="11"/>
        <rFont val="Arial"/>
        <family val="2"/>
      </rPr>
      <t>7</t>
    </r>
  </si>
  <si>
    <r>
      <rPr>
        <sz val="11"/>
        <rFont val="宋体"/>
        <family val="3"/>
        <charset val="134"/>
      </rPr>
      <t>金</t>
    </r>
    <r>
      <rPr>
        <sz val="11"/>
        <rFont val="Arial"/>
        <family val="2"/>
      </rPr>
      <t>19-</t>
    </r>
    <r>
      <rPr>
        <sz val="11"/>
        <rFont val="宋体"/>
        <family val="3"/>
        <charset val="134"/>
      </rPr>
      <t>平</t>
    </r>
    <r>
      <rPr>
        <sz val="11"/>
        <rFont val="Arial"/>
        <family val="2"/>
      </rPr>
      <t>9</t>
    </r>
  </si>
  <si>
    <r>
      <rPr>
        <sz val="11"/>
        <rFont val="宋体"/>
        <family val="3"/>
        <charset val="134"/>
      </rPr>
      <t>金</t>
    </r>
    <r>
      <rPr>
        <sz val="11"/>
        <rFont val="Arial"/>
        <family val="2"/>
      </rPr>
      <t>17-</t>
    </r>
    <r>
      <rPr>
        <sz val="11"/>
        <rFont val="宋体"/>
        <family val="3"/>
        <charset val="134"/>
      </rPr>
      <t>平</t>
    </r>
    <r>
      <rPr>
        <sz val="11"/>
        <rFont val="Arial"/>
        <family val="2"/>
      </rPr>
      <t>31</t>
    </r>
  </si>
  <si>
    <r>
      <rPr>
        <sz val="11"/>
        <rFont val="宋体"/>
        <family val="3"/>
        <charset val="134"/>
      </rPr>
      <t>金</t>
    </r>
    <r>
      <rPr>
        <sz val="11"/>
        <rFont val="Arial"/>
        <family val="2"/>
      </rPr>
      <t>19-</t>
    </r>
    <r>
      <rPr>
        <sz val="11"/>
        <rFont val="宋体"/>
        <family val="3"/>
        <charset val="134"/>
      </rPr>
      <t>平</t>
    </r>
    <r>
      <rPr>
        <sz val="11"/>
        <rFont val="Arial"/>
        <family val="2"/>
      </rPr>
      <t>5</t>
    </r>
  </si>
  <si>
    <r>
      <rPr>
        <sz val="11"/>
        <rFont val="宋体"/>
        <family val="3"/>
        <charset val="134"/>
      </rPr>
      <t>金</t>
    </r>
    <r>
      <rPr>
        <sz val="11"/>
        <rFont val="Arial"/>
        <family val="2"/>
      </rPr>
      <t>19-</t>
    </r>
    <r>
      <rPr>
        <sz val="11"/>
        <rFont val="宋体"/>
        <family val="3"/>
        <charset val="134"/>
      </rPr>
      <t>平</t>
    </r>
    <r>
      <rPr>
        <sz val="11"/>
        <rFont val="Arial"/>
        <family val="2"/>
      </rPr>
      <t>3</t>
    </r>
  </si>
  <si>
    <r>
      <rPr>
        <sz val="11"/>
        <rFont val="宋体"/>
        <family val="3"/>
        <charset val="134"/>
      </rPr>
      <t>金</t>
    </r>
    <r>
      <rPr>
        <sz val="11"/>
        <rFont val="Arial"/>
        <family val="2"/>
      </rPr>
      <t>19-</t>
    </r>
    <r>
      <rPr>
        <sz val="11"/>
        <rFont val="宋体"/>
        <family val="3"/>
        <charset val="134"/>
      </rPr>
      <t>平</t>
    </r>
    <r>
      <rPr>
        <sz val="11"/>
        <rFont val="Arial"/>
        <family val="2"/>
      </rPr>
      <t>6</t>
    </r>
  </si>
  <si>
    <r>
      <rPr>
        <sz val="11"/>
        <rFont val="宋体"/>
        <family val="3"/>
        <charset val="134"/>
      </rPr>
      <t>金</t>
    </r>
    <r>
      <rPr>
        <sz val="11"/>
        <rFont val="Arial"/>
        <family val="2"/>
      </rPr>
      <t>19-</t>
    </r>
    <r>
      <rPr>
        <sz val="11"/>
        <rFont val="宋体"/>
        <family val="3"/>
        <charset val="134"/>
      </rPr>
      <t>平</t>
    </r>
    <r>
      <rPr>
        <sz val="11"/>
        <rFont val="Arial"/>
        <family val="2"/>
      </rPr>
      <t>8</t>
    </r>
  </si>
  <si>
    <r>
      <rPr>
        <sz val="11"/>
        <rFont val="宋体"/>
        <family val="3"/>
        <charset val="134"/>
      </rPr>
      <t>金</t>
    </r>
    <r>
      <rPr>
        <sz val="11"/>
        <rFont val="Arial"/>
        <family val="2"/>
      </rPr>
      <t>11-12</t>
    </r>
  </si>
  <si>
    <r>
      <rPr>
        <sz val="11"/>
        <rFont val="宋体"/>
        <family val="3"/>
        <charset val="134"/>
      </rPr>
      <t>金</t>
    </r>
    <r>
      <rPr>
        <sz val="11"/>
        <rFont val="Arial"/>
        <family val="2"/>
      </rPr>
      <t>11-</t>
    </r>
    <r>
      <rPr>
        <sz val="11"/>
        <rFont val="宋体"/>
        <family val="3"/>
        <charset val="134"/>
      </rPr>
      <t>斜</t>
    </r>
    <r>
      <rPr>
        <sz val="11"/>
        <rFont val="Arial"/>
        <family val="2"/>
      </rPr>
      <t>13</t>
    </r>
  </si>
  <si>
    <r>
      <rPr>
        <sz val="11"/>
        <rFont val="宋体"/>
        <family val="3"/>
        <charset val="134"/>
      </rPr>
      <t>金</t>
    </r>
    <r>
      <rPr>
        <sz val="11"/>
        <rFont val="Arial"/>
        <family val="2"/>
      </rPr>
      <t>11-</t>
    </r>
    <r>
      <rPr>
        <sz val="11"/>
        <rFont val="宋体"/>
        <family val="3"/>
        <charset val="134"/>
      </rPr>
      <t>斜</t>
    </r>
    <r>
      <rPr>
        <sz val="11"/>
        <rFont val="Arial"/>
        <family val="2"/>
      </rPr>
      <t>15</t>
    </r>
  </si>
  <si>
    <r>
      <rPr>
        <sz val="11"/>
        <rFont val="宋体"/>
        <family val="3"/>
        <charset val="134"/>
      </rPr>
      <t>金</t>
    </r>
    <r>
      <rPr>
        <sz val="11"/>
        <rFont val="Arial"/>
        <family val="2"/>
      </rPr>
      <t>11-</t>
    </r>
    <r>
      <rPr>
        <sz val="11"/>
        <rFont val="宋体"/>
        <family val="3"/>
        <charset val="134"/>
      </rPr>
      <t>斜</t>
    </r>
    <r>
      <rPr>
        <sz val="11"/>
        <rFont val="Arial"/>
        <family val="2"/>
      </rPr>
      <t>14</t>
    </r>
  </si>
  <si>
    <r>
      <rPr>
        <sz val="11"/>
        <rFont val="宋体"/>
        <family val="3"/>
        <charset val="134"/>
      </rPr>
      <t>金</t>
    </r>
    <r>
      <rPr>
        <sz val="11"/>
        <rFont val="Arial"/>
        <family val="2"/>
      </rPr>
      <t>11-</t>
    </r>
    <r>
      <rPr>
        <sz val="11"/>
        <rFont val="宋体"/>
        <family val="3"/>
        <charset val="134"/>
      </rPr>
      <t>斜</t>
    </r>
    <r>
      <rPr>
        <sz val="11"/>
        <rFont val="Arial"/>
        <family val="2"/>
      </rPr>
      <t>16</t>
    </r>
  </si>
  <si>
    <r>
      <rPr>
        <sz val="11"/>
        <rFont val="宋体"/>
        <family val="3"/>
        <charset val="134"/>
      </rPr>
      <t>金</t>
    </r>
    <r>
      <rPr>
        <sz val="11"/>
        <rFont val="Arial"/>
        <family val="2"/>
      </rPr>
      <t>11-</t>
    </r>
    <r>
      <rPr>
        <sz val="11"/>
        <rFont val="宋体"/>
        <family val="3"/>
        <charset val="134"/>
      </rPr>
      <t>斜</t>
    </r>
    <r>
      <rPr>
        <sz val="11"/>
        <rFont val="Arial"/>
        <family val="2"/>
      </rPr>
      <t>17</t>
    </r>
  </si>
  <si>
    <r>
      <rPr>
        <sz val="11"/>
        <rFont val="宋体"/>
        <family val="3"/>
        <charset val="134"/>
      </rPr>
      <t>金</t>
    </r>
    <r>
      <rPr>
        <sz val="11"/>
        <rFont val="Arial"/>
        <family val="2"/>
      </rPr>
      <t>11-</t>
    </r>
    <r>
      <rPr>
        <sz val="11"/>
        <rFont val="宋体"/>
        <family val="3"/>
        <charset val="134"/>
      </rPr>
      <t>斜</t>
    </r>
    <r>
      <rPr>
        <sz val="11"/>
        <rFont val="Arial"/>
        <family val="2"/>
      </rPr>
      <t>19</t>
    </r>
  </si>
  <si>
    <r>
      <rPr>
        <sz val="11"/>
        <rFont val="宋体"/>
        <family val="3"/>
        <charset val="134"/>
      </rPr>
      <t>金</t>
    </r>
    <r>
      <rPr>
        <sz val="11"/>
        <rFont val="Arial"/>
        <family val="2"/>
      </rPr>
      <t>19-</t>
    </r>
    <r>
      <rPr>
        <sz val="11"/>
        <rFont val="宋体"/>
        <family val="3"/>
        <charset val="134"/>
      </rPr>
      <t>平</t>
    </r>
    <r>
      <rPr>
        <sz val="11"/>
        <rFont val="Arial"/>
        <family val="2"/>
      </rPr>
      <t>2</t>
    </r>
  </si>
  <si>
    <r>
      <rPr>
        <sz val="11"/>
        <rFont val="宋体"/>
        <family val="3"/>
        <charset val="134"/>
      </rPr>
      <t>金</t>
    </r>
    <r>
      <rPr>
        <sz val="11"/>
        <rFont val="Arial"/>
        <family val="2"/>
      </rPr>
      <t>19-</t>
    </r>
    <r>
      <rPr>
        <sz val="11"/>
        <rFont val="宋体"/>
        <family val="3"/>
        <charset val="134"/>
      </rPr>
      <t>平</t>
    </r>
    <r>
      <rPr>
        <sz val="11"/>
        <rFont val="Arial"/>
        <family val="2"/>
      </rPr>
      <t>4</t>
    </r>
  </si>
  <si>
    <r>
      <rPr>
        <sz val="11"/>
        <rFont val="宋体"/>
        <family val="3"/>
        <charset val="134"/>
      </rPr>
      <t>金</t>
    </r>
    <r>
      <rPr>
        <sz val="11"/>
        <rFont val="Arial"/>
        <family val="2"/>
      </rPr>
      <t>10-</t>
    </r>
    <r>
      <rPr>
        <sz val="11"/>
        <rFont val="宋体"/>
        <family val="3"/>
        <charset val="134"/>
      </rPr>
      <t>斜２</t>
    </r>
  </si>
  <si>
    <r>
      <rPr>
        <sz val="11"/>
        <rFont val="宋体"/>
        <family val="3"/>
        <charset val="134"/>
      </rPr>
      <t>金</t>
    </r>
    <r>
      <rPr>
        <sz val="11"/>
        <rFont val="Arial"/>
        <family val="2"/>
      </rPr>
      <t>9-</t>
    </r>
    <r>
      <rPr>
        <sz val="11"/>
        <rFont val="宋体"/>
        <family val="3"/>
        <charset val="134"/>
      </rPr>
      <t>斜</t>
    </r>
    <r>
      <rPr>
        <sz val="11"/>
        <rFont val="Arial"/>
        <family val="2"/>
      </rPr>
      <t>2</t>
    </r>
  </si>
  <si>
    <r>
      <rPr>
        <sz val="11"/>
        <rFont val="宋体"/>
        <family val="3"/>
        <charset val="134"/>
      </rPr>
      <t>金</t>
    </r>
    <r>
      <rPr>
        <sz val="11"/>
        <rFont val="Arial"/>
        <family val="2"/>
      </rPr>
      <t>17-</t>
    </r>
    <r>
      <rPr>
        <sz val="11"/>
        <rFont val="宋体"/>
        <family val="3"/>
        <charset val="134"/>
      </rPr>
      <t>平</t>
    </r>
    <r>
      <rPr>
        <sz val="11"/>
        <rFont val="Arial"/>
        <family val="2"/>
      </rPr>
      <t>15</t>
    </r>
  </si>
  <si>
    <r>
      <rPr>
        <sz val="11"/>
        <rFont val="宋体"/>
        <family val="3"/>
        <charset val="134"/>
      </rPr>
      <t>金</t>
    </r>
    <r>
      <rPr>
        <sz val="11"/>
        <rFont val="Arial"/>
        <family val="2"/>
      </rPr>
      <t>17-</t>
    </r>
    <r>
      <rPr>
        <sz val="11"/>
        <rFont val="宋体"/>
        <family val="3"/>
        <charset val="134"/>
      </rPr>
      <t>斜</t>
    </r>
    <r>
      <rPr>
        <sz val="11"/>
        <rFont val="Arial"/>
        <family val="2"/>
      </rPr>
      <t>32</t>
    </r>
  </si>
  <si>
    <r>
      <rPr>
        <sz val="11"/>
        <rFont val="宋体"/>
        <family val="3"/>
        <charset val="134"/>
      </rPr>
      <t>金</t>
    </r>
    <r>
      <rPr>
        <sz val="11"/>
        <rFont val="Arial"/>
        <family val="2"/>
      </rPr>
      <t>17-</t>
    </r>
    <r>
      <rPr>
        <sz val="11"/>
        <rFont val="宋体"/>
        <family val="3"/>
        <charset val="134"/>
      </rPr>
      <t>斜</t>
    </r>
    <r>
      <rPr>
        <sz val="11"/>
        <rFont val="Arial"/>
        <family val="2"/>
      </rPr>
      <t>31</t>
    </r>
  </si>
  <si>
    <r>
      <rPr>
        <sz val="11"/>
        <rFont val="宋体"/>
        <family val="3"/>
        <charset val="134"/>
      </rPr>
      <t>金</t>
    </r>
    <r>
      <rPr>
        <sz val="11"/>
        <rFont val="Arial"/>
        <family val="2"/>
      </rPr>
      <t>17-</t>
    </r>
    <r>
      <rPr>
        <sz val="11"/>
        <rFont val="宋体"/>
        <family val="3"/>
        <charset val="134"/>
      </rPr>
      <t>斜</t>
    </r>
    <r>
      <rPr>
        <sz val="11"/>
        <rFont val="Arial"/>
        <family val="2"/>
      </rPr>
      <t>82</t>
    </r>
  </si>
  <si>
    <r>
      <rPr>
        <sz val="11"/>
        <rFont val="宋体"/>
        <family val="3"/>
        <charset val="134"/>
      </rPr>
      <t>金</t>
    </r>
    <r>
      <rPr>
        <sz val="11"/>
        <rFont val="Arial"/>
        <family val="2"/>
      </rPr>
      <t>17-</t>
    </r>
    <r>
      <rPr>
        <sz val="11"/>
        <rFont val="宋体"/>
        <family val="3"/>
        <charset val="134"/>
      </rPr>
      <t>斜</t>
    </r>
    <r>
      <rPr>
        <sz val="11"/>
        <rFont val="Arial"/>
        <family val="2"/>
      </rPr>
      <t>83</t>
    </r>
  </si>
  <si>
    <r>
      <rPr>
        <sz val="11"/>
        <rFont val="宋体"/>
        <family val="3"/>
        <charset val="134"/>
      </rPr>
      <t>金</t>
    </r>
    <r>
      <rPr>
        <sz val="11"/>
        <rFont val="Arial"/>
        <family val="2"/>
      </rPr>
      <t>17-</t>
    </r>
    <r>
      <rPr>
        <sz val="11"/>
        <rFont val="宋体"/>
        <family val="3"/>
        <charset val="134"/>
      </rPr>
      <t>斜</t>
    </r>
    <r>
      <rPr>
        <sz val="11"/>
        <rFont val="Arial"/>
        <family val="2"/>
      </rPr>
      <t>33</t>
    </r>
  </si>
  <si>
    <r>
      <rPr>
        <sz val="11"/>
        <rFont val="宋体"/>
        <family val="3"/>
        <charset val="134"/>
      </rPr>
      <t>金</t>
    </r>
    <r>
      <rPr>
        <sz val="11"/>
        <rFont val="Arial"/>
        <family val="2"/>
      </rPr>
      <t>17-</t>
    </r>
    <r>
      <rPr>
        <sz val="11"/>
        <rFont val="宋体"/>
        <family val="3"/>
        <charset val="134"/>
      </rPr>
      <t>斜</t>
    </r>
    <r>
      <rPr>
        <sz val="11"/>
        <rFont val="Arial"/>
        <family val="2"/>
      </rPr>
      <t>35</t>
    </r>
  </si>
  <si>
    <r>
      <rPr>
        <sz val="11"/>
        <rFont val="宋体"/>
        <family val="3"/>
        <charset val="134"/>
      </rPr>
      <t>金</t>
    </r>
    <r>
      <rPr>
        <sz val="11"/>
        <rFont val="Arial"/>
        <family val="2"/>
      </rPr>
      <t>17-</t>
    </r>
    <r>
      <rPr>
        <sz val="11"/>
        <rFont val="宋体"/>
        <family val="3"/>
        <charset val="134"/>
      </rPr>
      <t>斜</t>
    </r>
    <r>
      <rPr>
        <sz val="11"/>
        <rFont val="Arial"/>
        <family val="2"/>
      </rPr>
      <t>40</t>
    </r>
  </si>
  <si>
    <r>
      <rPr>
        <sz val="11"/>
        <rFont val="宋体"/>
        <family val="3"/>
        <charset val="134"/>
      </rPr>
      <t>金</t>
    </r>
    <r>
      <rPr>
        <sz val="11"/>
        <rFont val="Arial"/>
        <family val="2"/>
      </rPr>
      <t>17-</t>
    </r>
    <r>
      <rPr>
        <sz val="11"/>
        <rFont val="宋体"/>
        <family val="3"/>
        <charset val="134"/>
      </rPr>
      <t>斜</t>
    </r>
    <r>
      <rPr>
        <sz val="11"/>
        <rFont val="Arial"/>
        <family val="2"/>
      </rPr>
      <t>44</t>
    </r>
  </si>
  <si>
    <r>
      <rPr>
        <sz val="11"/>
        <rFont val="宋体"/>
        <family val="3"/>
        <charset val="134"/>
      </rPr>
      <t>金</t>
    </r>
    <r>
      <rPr>
        <sz val="11"/>
        <rFont val="Arial"/>
        <family val="2"/>
      </rPr>
      <t>8-7</t>
    </r>
  </si>
  <si>
    <r>
      <rPr>
        <sz val="11"/>
        <rFont val="宋体"/>
        <family val="3"/>
        <charset val="134"/>
      </rPr>
      <t>金</t>
    </r>
    <r>
      <rPr>
        <sz val="11"/>
        <rFont val="Arial"/>
        <family val="2"/>
      </rPr>
      <t>8-</t>
    </r>
    <r>
      <rPr>
        <sz val="11"/>
        <rFont val="宋体"/>
        <family val="3"/>
        <charset val="134"/>
      </rPr>
      <t>斜</t>
    </r>
    <r>
      <rPr>
        <sz val="11"/>
        <rFont val="Arial"/>
        <family val="2"/>
      </rPr>
      <t>34</t>
    </r>
  </si>
  <si>
    <r>
      <rPr>
        <sz val="11"/>
        <rFont val="宋体"/>
        <family val="3"/>
        <charset val="134"/>
      </rPr>
      <t>金</t>
    </r>
    <r>
      <rPr>
        <sz val="11"/>
        <rFont val="Arial"/>
        <family val="2"/>
      </rPr>
      <t>8-</t>
    </r>
    <r>
      <rPr>
        <sz val="11"/>
        <rFont val="宋体"/>
        <family val="3"/>
        <charset val="134"/>
      </rPr>
      <t>斜</t>
    </r>
    <r>
      <rPr>
        <sz val="11"/>
        <rFont val="Arial"/>
        <family val="2"/>
      </rPr>
      <t>35</t>
    </r>
  </si>
  <si>
    <r>
      <rPr>
        <sz val="11"/>
        <rFont val="宋体"/>
        <family val="3"/>
        <charset val="134"/>
      </rPr>
      <t>金</t>
    </r>
    <r>
      <rPr>
        <sz val="11"/>
        <rFont val="Arial"/>
        <family val="2"/>
      </rPr>
      <t>8-</t>
    </r>
    <r>
      <rPr>
        <sz val="11"/>
        <rFont val="宋体"/>
        <family val="3"/>
        <charset val="134"/>
      </rPr>
      <t>斜</t>
    </r>
    <r>
      <rPr>
        <sz val="11"/>
        <rFont val="Arial"/>
        <family val="2"/>
      </rPr>
      <t>36</t>
    </r>
  </si>
  <si>
    <r>
      <rPr>
        <sz val="11"/>
        <rFont val="宋体"/>
        <family val="3"/>
        <charset val="134"/>
      </rPr>
      <t>金</t>
    </r>
    <r>
      <rPr>
        <sz val="11"/>
        <rFont val="Arial"/>
        <family val="2"/>
      </rPr>
      <t>8-</t>
    </r>
    <r>
      <rPr>
        <sz val="11"/>
        <rFont val="宋体"/>
        <family val="3"/>
        <charset val="134"/>
      </rPr>
      <t>斜</t>
    </r>
    <r>
      <rPr>
        <sz val="11"/>
        <rFont val="Arial"/>
        <family val="2"/>
      </rPr>
      <t>17</t>
    </r>
  </si>
  <si>
    <r>
      <rPr>
        <sz val="11"/>
        <rFont val="宋体"/>
        <family val="3"/>
        <charset val="134"/>
      </rPr>
      <t>金</t>
    </r>
    <r>
      <rPr>
        <sz val="11"/>
        <rFont val="Arial"/>
        <family val="2"/>
      </rPr>
      <t>8-</t>
    </r>
    <r>
      <rPr>
        <sz val="11"/>
        <rFont val="宋体"/>
        <family val="3"/>
        <charset val="134"/>
      </rPr>
      <t>斜</t>
    </r>
    <r>
      <rPr>
        <sz val="11"/>
        <rFont val="Arial"/>
        <family val="2"/>
      </rPr>
      <t>18</t>
    </r>
  </si>
  <si>
    <r>
      <rPr>
        <sz val="11"/>
        <rFont val="宋体"/>
        <family val="3"/>
        <charset val="134"/>
      </rPr>
      <t>金</t>
    </r>
    <r>
      <rPr>
        <sz val="11"/>
        <rFont val="Arial"/>
        <family val="2"/>
      </rPr>
      <t>8-8</t>
    </r>
  </si>
  <si>
    <r>
      <rPr>
        <sz val="11"/>
        <rFont val="宋体"/>
        <family val="3"/>
        <charset val="134"/>
      </rPr>
      <t>金</t>
    </r>
    <r>
      <rPr>
        <sz val="11"/>
        <rFont val="Arial"/>
        <family val="2"/>
      </rPr>
      <t>8-</t>
    </r>
    <r>
      <rPr>
        <sz val="11"/>
        <rFont val="宋体"/>
        <family val="3"/>
        <charset val="134"/>
      </rPr>
      <t>平</t>
    </r>
    <r>
      <rPr>
        <sz val="11"/>
        <rFont val="Arial"/>
        <family val="2"/>
      </rPr>
      <t>12</t>
    </r>
  </si>
  <si>
    <r>
      <rPr>
        <sz val="11"/>
        <rFont val="宋体"/>
        <family val="3"/>
        <charset val="134"/>
      </rPr>
      <t>金</t>
    </r>
    <r>
      <rPr>
        <sz val="11"/>
        <rFont val="Arial"/>
        <family val="2"/>
      </rPr>
      <t>8-</t>
    </r>
    <r>
      <rPr>
        <sz val="11"/>
        <rFont val="宋体"/>
        <family val="3"/>
        <charset val="134"/>
      </rPr>
      <t>斜</t>
    </r>
    <r>
      <rPr>
        <sz val="11"/>
        <rFont val="Arial"/>
        <family val="2"/>
      </rPr>
      <t>37</t>
    </r>
  </si>
  <si>
    <r>
      <rPr>
        <sz val="11"/>
        <rFont val="宋体"/>
        <family val="3"/>
        <charset val="134"/>
      </rPr>
      <t>金</t>
    </r>
    <r>
      <rPr>
        <sz val="11"/>
        <rFont val="Arial"/>
        <family val="2"/>
      </rPr>
      <t>8-</t>
    </r>
    <r>
      <rPr>
        <sz val="11"/>
        <rFont val="宋体"/>
        <family val="3"/>
        <charset val="134"/>
      </rPr>
      <t>平</t>
    </r>
    <r>
      <rPr>
        <sz val="11"/>
        <rFont val="Arial"/>
        <family val="2"/>
      </rPr>
      <t>7</t>
    </r>
  </si>
  <si>
    <r>
      <rPr>
        <sz val="11"/>
        <rFont val="宋体"/>
        <family val="3"/>
        <charset val="134"/>
      </rPr>
      <t>金</t>
    </r>
    <r>
      <rPr>
        <sz val="11"/>
        <rFont val="Tahoma"/>
        <family val="2"/>
      </rPr>
      <t>17-</t>
    </r>
    <r>
      <rPr>
        <sz val="11"/>
        <rFont val="宋体"/>
        <family val="3"/>
        <charset val="134"/>
      </rPr>
      <t>平</t>
    </r>
    <r>
      <rPr>
        <sz val="11"/>
        <rFont val="Tahoma"/>
        <family val="2"/>
      </rPr>
      <t>21</t>
    </r>
  </si>
  <si>
    <r>
      <rPr>
        <sz val="11"/>
        <rFont val="宋体"/>
        <family val="3"/>
        <charset val="134"/>
      </rPr>
      <t>金</t>
    </r>
    <r>
      <rPr>
        <sz val="11"/>
        <rFont val="Arial"/>
        <family val="2"/>
      </rPr>
      <t>17-</t>
    </r>
    <r>
      <rPr>
        <sz val="11"/>
        <rFont val="宋体"/>
        <family val="3"/>
        <charset val="134"/>
      </rPr>
      <t>平</t>
    </r>
    <r>
      <rPr>
        <sz val="11"/>
        <rFont val="Arial"/>
        <family val="2"/>
      </rPr>
      <t>17</t>
    </r>
  </si>
  <si>
    <r>
      <rPr>
        <sz val="11"/>
        <rFont val="宋体"/>
        <family val="3"/>
        <charset val="134"/>
      </rPr>
      <t>金</t>
    </r>
    <r>
      <rPr>
        <sz val="11"/>
        <rFont val="Arial"/>
        <family val="2"/>
      </rPr>
      <t>17-</t>
    </r>
    <r>
      <rPr>
        <sz val="11"/>
        <rFont val="宋体"/>
        <family val="3"/>
        <charset val="134"/>
      </rPr>
      <t>平3</t>
    </r>
  </si>
  <si>
    <r>
      <rPr>
        <sz val="11"/>
        <rFont val="宋体"/>
        <family val="3"/>
        <charset val="134"/>
      </rPr>
      <t>金</t>
    </r>
    <r>
      <rPr>
        <sz val="11"/>
        <rFont val="Arial"/>
        <family val="2"/>
      </rPr>
      <t>17-</t>
    </r>
    <r>
      <rPr>
        <sz val="11"/>
        <rFont val="宋体"/>
        <family val="3"/>
        <charset val="134"/>
      </rPr>
      <t>平</t>
    </r>
    <r>
      <rPr>
        <sz val="11"/>
        <rFont val="Arial"/>
        <family val="2"/>
      </rPr>
      <t>22</t>
    </r>
  </si>
  <si>
    <r>
      <rPr>
        <sz val="11"/>
        <rFont val="宋体"/>
        <family val="3"/>
        <charset val="134"/>
      </rPr>
      <t>金</t>
    </r>
    <r>
      <rPr>
        <sz val="11"/>
        <rFont val="Arial"/>
        <family val="2"/>
      </rPr>
      <t>17-</t>
    </r>
    <r>
      <rPr>
        <sz val="11"/>
        <rFont val="宋体"/>
        <family val="3"/>
        <charset val="134"/>
      </rPr>
      <t>平</t>
    </r>
    <r>
      <rPr>
        <sz val="11"/>
        <rFont val="Arial"/>
        <family val="2"/>
      </rPr>
      <t>49</t>
    </r>
  </si>
  <si>
    <r>
      <rPr>
        <sz val="11"/>
        <rFont val="宋体"/>
        <family val="3"/>
        <charset val="134"/>
      </rPr>
      <t>金</t>
    </r>
    <r>
      <rPr>
        <sz val="11"/>
        <rFont val="Arial"/>
        <family val="2"/>
      </rPr>
      <t>17-</t>
    </r>
    <r>
      <rPr>
        <sz val="11"/>
        <rFont val="宋体"/>
        <family val="3"/>
        <charset val="134"/>
      </rPr>
      <t>平</t>
    </r>
    <r>
      <rPr>
        <sz val="11"/>
        <rFont val="Arial"/>
        <family val="2"/>
      </rPr>
      <t>24</t>
    </r>
  </si>
  <si>
    <r>
      <rPr>
        <sz val="11"/>
        <rFont val="宋体"/>
        <family val="3"/>
        <charset val="134"/>
      </rPr>
      <t>金</t>
    </r>
    <r>
      <rPr>
        <sz val="11"/>
        <rFont val="Arial"/>
        <family val="2"/>
      </rPr>
      <t>17-</t>
    </r>
    <r>
      <rPr>
        <sz val="11"/>
        <rFont val="宋体"/>
        <family val="3"/>
        <charset val="134"/>
      </rPr>
      <t>平</t>
    </r>
    <r>
      <rPr>
        <sz val="11"/>
        <rFont val="Arial"/>
        <family val="2"/>
      </rPr>
      <t>34</t>
    </r>
  </si>
  <si>
    <r>
      <rPr>
        <sz val="11"/>
        <rFont val="宋体"/>
        <family val="3"/>
        <charset val="134"/>
      </rPr>
      <t>金</t>
    </r>
    <r>
      <rPr>
        <sz val="11"/>
        <rFont val="Arial"/>
        <family val="2"/>
      </rPr>
      <t>17-</t>
    </r>
    <r>
      <rPr>
        <sz val="11"/>
        <rFont val="宋体"/>
        <family val="3"/>
        <charset val="134"/>
      </rPr>
      <t>平</t>
    </r>
    <r>
      <rPr>
        <sz val="11"/>
        <rFont val="Arial"/>
        <family val="2"/>
      </rPr>
      <t>35</t>
    </r>
  </si>
  <si>
    <r>
      <rPr>
        <sz val="11"/>
        <rFont val="宋体"/>
        <family val="3"/>
        <charset val="134"/>
      </rPr>
      <t>金</t>
    </r>
    <r>
      <rPr>
        <sz val="11"/>
        <rFont val="Arial"/>
        <family val="2"/>
      </rPr>
      <t>17-</t>
    </r>
    <r>
      <rPr>
        <sz val="11"/>
        <rFont val="宋体"/>
        <family val="3"/>
        <charset val="134"/>
      </rPr>
      <t>平</t>
    </r>
    <r>
      <rPr>
        <sz val="11"/>
        <rFont val="Arial"/>
        <family val="2"/>
      </rPr>
      <t>36</t>
    </r>
  </si>
  <si>
    <r>
      <rPr>
        <sz val="11"/>
        <rFont val="宋体"/>
        <family val="3"/>
        <charset val="134"/>
      </rPr>
      <t>金</t>
    </r>
    <r>
      <rPr>
        <sz val="11"/>
        <rFont val="Arial"/>
        <family val="2"/>
      </rPr>
      <t>17-</t>
    </r>
    <r>
      <rPr>
        <sz val="11"/>
        <rFont val="宋体"/>
        <family val="3"/>
        <charset val="134"/>
      </rPr>
      <t>平</t>
    </r>
    <r>
      <rPr>
        <sz val="11"/>
        <rFont val="Arial"/>
        <family val="2"/>
      </rPr>
      <t>45</t>
    </r>
  </si>
  <si>
    <r>
      <rPr>
        <sz val="11"/>
        <rFont val="宋体"/>
        <family val="3"/>
        <charset val="134"/>
      </rPr>
      <t>金</t>
    </r>
    <r>
      <rPr>
        <sz val="11"/>
        <rFont val="Arial"/>
        <family val="2"/>
      </rPr>
      <t>17-</t>
    </r>
    <r>
      <rPr>
        <sz val="11"/>
        <rFont val="宋体"/>
        <family val="3"/>
        <charset val="134"/>
      </rPr>
      <t>平</t>
    </r>
    <r>
      <rPr>
        <sz val="11"/>
        <rFont val="Arial"/>
        <family val="2"/>
      </rPr>
      <t>47</t>
    </r>
  </si>
  <si>
    <r>
      <rPr>
        <sz val="11"/>
        <rFont val="宋体"/>
        <family val="3"/>
        <charset val="134"/>
      </rPr>
      <t>金</t>
    </r>
    <r>
      <rPr>
        <sz val="11"/>
        <rFont val="Arial"/>
        <family val="2"/>
      </rPr>
      <t>17-1</t>
    </r>
    <r>
      <rPr>
        <sz val="11"/>
        <rFont val="宋体"/>
        <family val="3"/>
        <charset val="134"/>
      </rPr>
      <t>生活点</t>
    </r>
  </si>
  <si>
    <r>
      <rPr>
        <sz val="11"/>
        <rFont val="宋体"/>
        <family val="3"/>
        <charset val="134"/>
      </rPr>
      <t>金</t>
    </r>
    <r>
      <rPr>
        <sz val="11"/>
        <rFont val="Arial"/>
        <family val="2"/>
      </rPr>
      <t>17-</t>
    </r>
    <r>
      <rPr>
        <sz val="11"/>
        <rFont val="宋体"/>
        <family val="3"/>
        <charset val="134"/>
      </rPr>
      <t>平</t>
    </r>
    <r>
      <rPr>
        <sz val="11"/>
        <rFont val="Arial"/>
        <family val="2"/>
      </rPr>
      <t>23</t>
    </r>
  </si>
  <si>
    <r>
      <rPr>
        <sz val="11"/>
        <rFont val="宋体"/>
        <family val="3"/>
        <charset val="134"/>
      </rPr>
      <t>金</t>
    </r>
    <r>
      <rPr>
        <sz val="11"/>
        <rFont val="Arial"/>
        <family val="2"/>
      </rPr>
      <t>17-</t>
    </r>
    <r>
      <rPr>
        <sz val="11"/>
        <rFont val="宋体"/>
        <family val="3"/>
        <charset val="134"/>
      </rPr>
      <t>平</t>
    </r>
    <r>
      <rPr>
        <sz val="11"/>
        <rFont val="Arial"/>
        <family val="2"/>
      </rPr>
      <t>32</t>
    </r>
  </si>
  <si>
    <r>
      <rPr>
        <sz val="11"/>
        <rFont val="宋体"/>
        <family val="3"/>
        <charset val="134"/>
      </rPr>
      <t>金</t>
    </r>
    <r>
      <rPr>
        <sz val="11"/>
        <rFont val="Arial"/>
        <family val="2"/>
      </rPr>
      <t>17-</t>
    </r>
    <r>
      <rPr>
        <sz val="11"/>
        <rFont val="宋体"/>
        <family val="3"/>
        <charset val="134"/>
      </rPr>
      <t>平45</t>
    </r>
  </si>
  <si>
    <r>
      <rPr>
        <sz val="11"/>
        <rFont val="宋体"/>
        <family val="3"/>
        <charset val="134"/>
      </rPr>
      <t>金</t>
    </r>
    <r>
      <rPr>
        <sz val="11"/>
        <rFont val="Arial"/>
        <family val="2"/>
      </rPr>
      <t>17-</t>
    </r>
    <r>
      <rPr>
        <sz val="11"/>
        <rFont val="宋体"/>
        <family val="3"/>
        <charset val="134"/>
      </rPr>
      <t>平47</t>
    </r>
  </si>
  <si>
    <r>
      <rPr>
        <sz val="11"/>
        <rFont val="宋体"/>
        <family val="3"/>
        <charset val="134"/>
      </rPr>
      <t>金</t>
    </r>
    <r>
      <rPr>
        <sz val="11"/>
        <rFont val="Arial"/>
        <family val="2"/>
      </rPr>
      <t>17-</t>
    </r>
    <r>
      <rPr>
        <sz val="11"/>
        <rFont val="宋体"/>
        <family val="3"/>
        <charset val="134"/>
      </rPr>
      <t>平</t>
    </r>
    <r>
      <rPr>
        <sz val="11"/>
        <rFont val="Arial"/>
        <family val="2"/>
      </rPr>
      <t>44</t>
    </r>
  </si>
  <si>
    <r>
      <rPr>
        <sz val="11"/>
        <rFont val="宋体"/>
        <family val="3"/>
        <charset val="134"/>
      </rPr>
      <t>金</t>
    </r>
    <r>
      <rPr>
        <sz val="11"/>
        <rFont val="Arial"/>
        <family val="2"/>
      </rPr>
      <t>17-</t>
    </r>
    <r>
      <rPr>
        <sz val="11"/>
        <rFont val="宋体"/>
        <family val="3"/>
        <charset val="134"/>
      </rPr>
      <t>平</t>
    </r>
    <r>
      <rPr>
        <sz val="11"/>
        <rFont val="Arial"/>
        <family val="2"/>
      </rPr>
      <t>4</t>
    </r>
  </si>
  <si>
    <r>
      <rPr>
        <sz val="11"/>
        <rFont val="宋体"/>
        <family val="3"/>
        <charset val="134"/>
      </rPr>
      <t>金</t>
    </r>
    <r>
      <rPr>
        <sz val="11"/>
        <rFont val="Arial"/>
        <family val="2"/>
      </rPr>
      <t>17-</t>
    </r>
    <r>
      <rPr>
        <sz val="11"/>
        <rFont val="宋体"/>
        <family val="3"/>
        <charset val="134"/>
      </rPr>
      <t>平</t>
    </r>
    <r>
      <rPr>
        <sz val="11"/>
        <rFont val="Arial"/>
        <family val="2"/>
      </rPr>
      <t>37</t>
    </r>
  </si>
  <si>
    <r>
      <rPr>
        <sz val="11"/>
        <rFont val="宋体"/>
        <family val="3"/>
        <charset val="134"/>
      </rPr>
      <t>金</t>
    </r>
    <r>
      <rPr>
        <sz val="11"/>
        <rFont val="Arial"/>
        <family val="2"/>
      </rPr>
      <t>17-</t>
    </r>
    <r>
      <rPr>
        <sz val="11"/>
        <rFont val="宋体"/>
        <family val="3"/>
        <charset val="134"/>
      </rPr>
      <t>平</t>
    </r>
    <r>
      <rPr>
        <sz val="11"/>
        <rFont val="Arial"/>
        <family val="2"/>
      </rPr>
      <t>38</t>
    </r>
  </si>
  <si>
    <r>
      <rPr>
        <sz val="11"/>
        <rFont val="宋体"/>
        <family val="3"/>
        <charset val="134"/>
      </rPr>
      <t>金</t>
    </r>
    <r>
      <rPr>
        <sz val="11"/>
        <rFont val="Arial"/>
        <family val="2"/>
      </rPr>
      <t>17-</t>
    </r>
    <r>
      <rPr>
        <sz val="11"/>
        <rFont val="宋体"/>
        <family val="3"/>
        <charset val="134"/>
      </rPr>
      <t>平</t>
    </r>
    <r>
      <rPr>
        <sz val="11"/>
        <rFont val="Arial"/>
        <family val="2"/>
      </rPr>
      <t>39</t>
    </r>
  </si>
  <si>
    <r>
      <rPr>
        <sz val="11"/>
        <rFont val="宋体"/>
        <family val="3"/>
        <charset val="134"/>
      </rPr>
      <t>金</t>
    </r>
    <r>
      <rPr>
        <sz val="11"/>
        <rFont val="Arial"/>
        <family val="2"/>
      </rPr>
      <t>17-</t>
    </r>
    <r>
      <rPr>
        <sz val="11"/>
        <rFont val="宋体"/>
        <family val="3"/>
        <charset val="134"/>
      </rPr>
      <t>平</t>
    </r>
    <r>
      <rPr>
        <sz val="11"/>
        <rFont val="Arial"/>
        <family val="2"/>
      </rPr>
      <t>40</t>
    </r>
  </si>
  <si>
    <r>
      <rPr>
        <sz val="11"/>
        <color rgb="FF000000"/>
        <rFont val="宋体"/>
        <family val="3"/>
        <charset val="134"/>
      </rPr>
      <t>河</t>
    </r>
    <r>
      <rPr>
        <sz val="11"/>
        <color rgb="FF000000"/>
        <rFont val="Tahoma"/>
        <family val="2"/>
      </rPr>
      <t>125-3</t>
    </r>
    <r>
      <rPr>
        <sz val="11"/>
        <color rgb="FF000000"/>
        <rFont val="宋体"/>
        <family val="3"/>
        <charset val="134"/>
      </rPr>
      <t>井多功能罐</t>
    </r>
  </si>
  <si>
    <r>
      <rPr>
        <sz val="11"/>
        <color rgb="FF000000"/>
        <rFont val="宋体"/>
        <family val="3"/>
        <charset val="134"/>
      </rPr>
      <t>河</t>
    </r>
    <r>
      <rPr>
        <sz val="11"/>
        <color rgb="FF000000"/>
        <rFont val="Tahoma"/>
        <family val="2"/>
      </rPr>
      <t>125-4</t>
    </r>
    <r>
      <rPr>
        <sz val="11"/>
        <color rgb="FF000000"/>
        <rFont val="宋体"/>
        <family val="3"/>
        <charset val="134"/>
      </rPr>
      <t>井（</t>
    </r>
    <r>
      <rPr>
        <sz val="11"/>
        <color rgb="FF000000"/>
        <rFont val="Tahoma"/>
        <family val="2"/>
      </rPr>
      <t>125-</t>
    </r>
    <r>
      <rPr>
        <sz val="11"/>
        <color rgb="FF000000"/>
        <rFont val="宋体"/>
        <family val="3"/>
        <charset val="134"/>
      </rPr>
      <t>斜</t>
    </r>
    <r>
      <rPr>
        <sz val="11"/>
        <color rgb="FF000000"/>
        <rFont val="Tahoma"/>
        <family val="2"/>
      </rPr>
      <t>28</t>
    </r>
    <r>
      <rPr>
        <sz val="11"/>
        <color rgb="FF000000"/>
        <rFont val="宋体"/>
        <family val="3"/>
        <charset val="134"/>
      </rPr>
      <t>）多功能罐</t>
    </r>
  </si>
  <si>
    <r>
      <rPr>
        <sz val="11"/>
        <color rgb="FF000000"/>
        <rFont val="Tahoma"/>
        <family val="2"/>
      </rPr>
      <t>125-XG6</t>
    </r>
    <r>
      <rPr>
        <sz val="11"/>
        <color rgb="FF000000"/>
        <rFont val="宋体"/>
        <family val="3"/>
        <charset val="134"/>
      </rPr>
      <t>多功能罐</t>
    </r>
  </si>
  <si>
    <r>
      <rPr>
        <sz val="11"/>
        <color rgb="FF000000"/>
        <rFont val="宋体"/>
        <family val="3"/>
        <charset val="134"/>
      </rPr>
      <t>河</t>
    </r>
    <r>
      <rPr>
        <sz val="11"/>
        <color rgb="FF000000"/>
        <rFont val="Tahoma"/>
        <family val="2"/>
      </rPr>
      <t>125-8</t>
    </r>
    <r>
      <rPr>
        <sz val="11"/>
        <color rgb="FF000000"/>
        <rFont val="宋体"/>
        <family val="3"/>
        <charset val="134"/>
      </rPr>
      <t>井多功能罐</t>
    </r>
  </si>
  <si>
    <r>
      <rPr>
        <sz val="11"/>
        <color rgb="FF000000"/>
        <rFont val="宋体"/>
        <family val="3"/>
        <charset val="134"/>
      </rPr>
      <t>河</t>
    </r>
    <r>
      <rPr>
        <sz val="11"/>
        <color rgb="FF000000"/>
        <rFont val="Tahoma"/>
        <family val="2"/>
      </rPr>
      <t>125-9</t>
    </r>
    <r>
      <rPr>
        <sz val="11"/>
        <color rgb="FF000000"/>
        <rFont val="宋体"/>
        <family val="3"/>
        <charset val="134"/>
      </rPr>
      <t>井多功能罐</t>
    </r>
  </si>
  <si>
    <r>
      <rPr>
        <sz val="11"/>
        <color rgb="FF000000"/>
        <rFont val="宋体"/>
        <family val="3"/>
        <charset val="134"/>
      </rPr>
      <t>河</t>
    </r>
    <r>
      <rPr>
        <sz val="11"/>
        <color rgb="FF000000"/>
        <rFont val="Tahoma"/>
        <family val="2"/>
      </rPr>
      <t>125-</t>
    </r>
    <r>
      <rPr>
        <sz val="11"/>
        <color rgb="FF000000"/>
        <rFont val="宋体"/>
        <family val="3"/>
        <charset val="134"/>
      </rPr>
      <t>斜</t>
    </r>
    <r>
      <rPr>
        <sz val="11"/>
        <color rgb="FF000000"/>
        <rFont val="Tahoma"/>
        <family val="2"/>
      </rPr>
      <t>36</t>
    </r>
    <r>
      <rPr>
        <sz val="11"/>
        <color rgb="FF000000"/>
        <rFont val="宋体"/>
        <family val="3"/>
        <charset val="134"/>
      </rPr>
      <t>井（</t>
    </r>
    <r>
      <rPr>
        <sz val="11"/>
        <color rgb="FF000000"/>
        <rFont val="Tahoma"/>
        <family val="2"/>
      </rPr>
      <t>125-X10</t>
    </r>
    <r>
      <rPr>
        <sz val="11"/>
        <color rgb="FF000000"/>
        <rFont val="宋体"/>
        <family val="3"/>
        <charset val="134"/>
      </rPr>
      <t>）多功能罐</t>
    </r>
  </si>
  <si>
    <r>
      <rPr>
        <sz val="11"/>
        <color rgb="FF000000"/>
        <rFont val="宋体"/>
        <family val="3"/>
        <charset val="134"/>
      </rPr>
      <t>河</t>
    </r>
    <r>
      <rPr>
        <sz val="11"/>
        <color rgb="FF000000"/>
        <rFont val="Tahoma"/>
        <family val="2"/>
      </rPr>
      <t>125-</t>
    </r>
    <r>
      <rPr>
        <sz val="11"/>
        <color rgb="FF000000"/>
        <rFont val="宋体"/>
        <family val="3"/>
        <charset val="134"/>
      </rPr>
      <t>斜</t>
    </r>
    <r>
      <rPr>
        <sz val="11"/>
        <color rgb="FF000000"/>
        <rFont val="Tahoma"/>
        <family val="2"/>
      </rPr>
      <t>11</t>
    </r>
    <r>
      <rPr>
        <sz val="11"/>
        <color rgb="FF000000"/>
        <rFont val="宋体"/>
        <family val="3"/>
        <charset val="134"/>
      </rPr>
      <t>井多功能罐</t>
    </r>
  </si>
  <si>
    <r>
      <rPr>
        <sz val="11"/>
        <color rgb="FF000000"/>
        <rFont val="宋体"/>
        <family val="3"/>
        <charset val="134"/>
      </rPr>
      <t>河</t>
    </r>
    <r>
      <rPr>
        <sz val="11"/>
        <color rgb="FF000000"/>
        <rFont val="Tahoma"/>
        <family val="2"/>
      </rPr>
      <t>125-</t>
    </r>
    <r>
      <rPr>
        <sz val="11"/>
        <color rgb="FF000000"/>
        <rFont val="宋体"/>
        <family val="3"/>
        <charset val="134"/>
      </rPr>
      <t>斜</t>
    </r>
    <r>
      <rPr>
        <sz val="11"/>
        <color rgb="FF000000"/>
        <rFont val="Tahoma"/>
        <family val="2"/>
      </rPr>
      <t>34</t>
    </r>
    <r>
      <rPr>
        <sz val="11"/>
        <color rgb="FF000000"/>
        <rFont val="宋体"/>
        <family val="3"/>
        <charset val="134"/>
      </rPr>
      <t>井（</t>
    </r>
    <r>
      <rPr>
        <sz val="11"/>
        <color rgb="FF000000"/>
        <rFont val="Tahoma"/>
        <family val="2"/>
      </rPr>
      <t>125-X12</t>
    </r>
    <r>
      <rPr>
        <sz val="11"/>
        <color rgb="FF000000"/>
        <rFont val="宋体"/>
        <family val="3"/>
        <charset val="134"/>
      </rPr>
      <t>）多功能罐</t>
    </r>
  </si>
  <si>
    <r>
      <rPr>
        <sz val="11"/>
        <color rgb="FF000000"/>
        <rFont val="宋体"/>
        <family val="3"/>
        <charset val="134"/>
      </rPr>
      <t>河</t>
    </r>
    <r>
      <rPr>
        <sz val="11"/>
        <color rgb="FF000000"/>
        <rFont val="Tahoma"/>
        <family val="2"/>
      </rPr>
      <t>125-16</t>
    </r>
    <r>
      <rPr>
        <sz val="11"/>
        <color rgb="FF000000"/>
        <rFont val="宋体"/>
        <family val="3"/>
        <charset val="134"/>
      </rPr>
      <t>井多功能罐</t>
    </r>
  </si>
  <si>
    <r>
      <rPr>
        <sz val="11"/>
        <color rgb="FF000000"/>
        <rFont val="宋体"/>
        <family val="3"/>
        <charset val="134"/>
      </rPr>
      <t>河</t>
    </r>
    <r>
      <rPr>
        <sz val="11"/>
        <color rgb="FF000000"/>
        <rFont val="Tahoma"/>
        <family val="2"/>
      </rPr>
      <t>125-</t>
    </r>
    <r>
      <rPr>
        <sz val="11"/>
        <color rgb="FF000000"/>
        <rFont val="宋体"/>
        <family val="3"/>
        <charset val="134"/>
      </rPr>
      <t>斜</t>
    </r>
    <r>
      <rPr>
        <sz val="11"/>
        <color rgb="FF000000"/>
        <rFont val="Tahoma"/>
        <family val="2"/>
      </rPr>
      <t>45</t>
    </r>
    <r>
      <rPr>
        <sz val="11"/>
        <color rgb="FF000000"/>
        <rFont val="宋体"/>
        <family val="3"/>
        <charset val="134"/>
      </rPr>
      <t>井多功能罐</t>
    </r>
  </si>
  <si>
    <r>
      <rPr>
        <sz val="11"/>
        <color indexed="8"/>
        <rFont val="宋体"/>
        <family val="3"/>
        <charset val="134"/>
      </rPr>
      <t>万</t>
    </r>
    <r>
      <rPr>
        <sz val="11"/>
        <color indexed="8"/>
        <rFont val="Tahoma"/>
        <family val="2"/>
      </rPr>
      <t>4-X14</t>
    </r>
    <r>
      <rPr>
        <sz val="11"/>
        <color indexed="8"/>
        <rFont val="宋体"/>
        <family val="3"/>
        <charset val="134"/>
      </rPr>
      <t>井（</t>
    </r>
    <r>
      <rPr>
        <sz val="11"/>
        <color indexed="8"/>
        <rFont val="Tahoma"/>
        <family val="2"/>
      </rPr>
      <t>125-X20</t>
    </r>
    <r>
      <rPr>
        <sz val="11"/>
        <color indexed="8"/>
        <rFont val="宋体"/>
        <family val="3"/>
        <charset val="134"/>
      </rPr>
      <t>）</t>
    </r>
  </si>
  <si>
    <r>
      <rPr>
        <sz val="11"/>
        <color rgb="FF000000"/>
        <rFont val="宋体"/>
        <family val="3"/>
        <charset val="134"/>
      </rPr>
      <t>河</t>
    </r>
    <r>
      <rPr>
        <sz val="11"/>
        <color rgb="FF000000"/>
        <rFont val="Tahoma"/>
        <family val="2"/>
      </rPr>
      <t>125-</t>
    </r>
    <r>
      <rPr>
        <sz val="11"/>
        <color rgb="FF000000"/>
        <rFont val="宋体"/>
        <family val="3"/>
        <charset val="134"/>
      </rPr>
      <t>斜</t>
    </r>
    <r>
      <rPr>
        <sz val="11"/>
        <color rgb="FF000000"/>
        <rFont val="Tahoma"/>
        <family val="2"/>
      </rPr>
      <t>41</t>
    </r>
    <r>
      <rPr>
        <sz val="11"/>
        <color rgb="FF000000"/>
        <rFont val="宋体"/>
        <family val="3"/>
        <charset val="134"/>
      </rPr>
      <t>井多功能罐</t>
    </r>
  </si>
  <si>
    <r>
      <rPr>
        <sz val="11"/>
        <color rgb="FF000000"/>
        <rFont val="宋体"/>
        <family val="3"/>
        <charset val="134"/>
      </rPr>
      <t>河</t>
    </r>
    <r>
      <rPr>
        <sz val="11"/>
        <color rgb="FF000000"/>
        <rFont val="Tahoma"/>
        <family val="2"/>
      </rPr>
      <t>125-</t>
    </r>
    <r>
      <rPr>
        <sz val="11"/>
        <color rgb="FF000000"/>
        <rFont val="宋体"/>
        <family val="3"/>
        <charset val="134"/>
      </rPr>
      <t>斜</t>
    </r>
    <r>
      <rPr>
        <sz val="11"/>
        <color rgb="FF000000"/>
        <rFont val="Tahoma"/>
        <family val="2"/>
      </rPr>
      <t>24</t>
    </r>
    <r>
      <rPr>
        <sz val="11"/>
        <color rgb="FF000000"/>
        <rFont val="宋体"/>
        <family val="3"/>
        <charset val="134"/>
      </rPr>
      <t>井多功能罐</t>
    </r>
  </si>
  <si>
    <r>
      <rPr>
        <sz val="11"/>
        <color rgb="FF000000"/>
        <rFont val="宋体"/>
        <family val="3"/>
        <charset val="134"/>
      </rPr>
      <t>营</t>
    </r>
    <r>
      <rPr>
        <sz val="11"/>
        <color rgb="FF000000"/>
        <rFont val="Tahoma"/>
        <family val="2"/>
      </rPr>
      <t>11-200</t>
    </r>
    <r>
      <rPr>
        <sz val="11"/>
        <color rgb="FF000000"/>
        <rFont val="宋体"/>
        <family val="3"/>
        <charset val="134"/>
      </rPr>
      <t>多功能罐</t>
    </r>
  </si>
  <si>
    <r>
      <rPr>
        <sz val="11"/>
        <color rgb="FF000000"/>
        <rFont val="宋体"/>
        <family val="3"/>
        <charset val="134"/>
      </rPr>
      <t>河</t>
    </r>
    <r>
      <rPr>
        <sz val="11"/>
        <color rgb="FF000000"/>
        <rFont val="Tahoma"/>
        <family val="2"/>
      </rPr>
      <t>125-</t>
    </r>
    <r>
      <rPr>
        <sz val="11"/>
        <color rgb="FF000000"/>
        <rFont val="宋体"/>
        <family val="3"/>
        <charset val="134"/>
      </rPr>
      <t>斜</t>
    </r>
    <r>
      <rPr>
        <sz val="11"/>
        <color rgb="FF000000"/>
        <rFont val="Tahoma"/>
        <family val="2"/>
      </rPr>
      <t>30</t>
    </r>
    <r>
      <rPr>
        <sz val="11"/>
        <color rgb="FF000000"/>
        <rFont val="宋体"/>
        <family val="3"/>
        <charset val="134"/>
      </rPr>
      <t>井多功能罐</t>
    </r>
  </si>
  <si>
    <t>孤岛采油厂（公司）燃气加热炉日常管理台账</t>
  </si>
  <si>
    <t>联系人：环保部门-郭菲，电话-18661379859，邮箱-guofei682.slyt@sinopec.com；技术部门-李斯文，电话-18661392257，邮箱-lisiwen857.slyt@sinopec.com</t>
  </si>
  <si>
    <r>
      <rPr>
        <sz val="11"/>
        <color theme="1"/>
        <rFont val="等线"/>
        <family val="3"/>
        <charset val="134"/>
        <scheme val="minor"/>
      </rPr>
      <t>GDN11P20</t>
    </r>
    <r>
      <rPr>
        <sz val="11"/>
        <color theme="1"/>
        <rFont val="等线"/>
        <family val="3"/>
        <charset val="134"/>
        <scheme val="minor"/>
      </rPr>
      <t>5</t>
    </r>
  </si>
  <si>
    <r>
      <rPr>
        <sz val="11"/>
        <color theme="1"/>
        <rFont val="等线"/>
        <family val="3"/>
        <charset val="134"/>
        <scheme val="minor"/>
      </rPr>
      <t>K</t>
    </r>
    <r>
      <rPr>
        <sz val="11"/>
        <color theme="1"/>
        <rFont val="等线"/>
        <family val="3"/>
        <charset val="134"/>
        <scheme val="minor"/>
      </rPr>
      <t>XK76X5</t>
    </r>
  </si>
  <si>
    <r>
      <rPr>
        <sz val="11"/>
        <color theme="1"/>
        <rFont val="等线"/>
        <family val="3"/>
        <charset val="134"/>
        <scheme val="minor"/>
      </rPr>
      <t>K</t>
    </r>
    <r>
      <rPr>
        <sz val="11"/>
        <color theme="1"/>
        <rFont val="等线"/>
        <family val="3"/>
        <charset val="134"/>
        <scheme val="minor"/>
      </rPr>
      <t>XK119X33</t>
    </r>
  </si>
  <si>
    <r>
      <rPr>
        <sz val="11"/>
        <color theme="1"/>
        <rFont val="等线"/>
        <family val="3"/>
        <charset val="134"/>
        <scheme val="minor"/>
      </rPr>
      <t>K</t>
    </r>
    <r>
      <rPr>
        <sz val="11"/>
        <color theme="1"/>
        <rFont val="等线"/>
        <family val="3"/>
        <charset val="134"/>
        <scheme val="minor"/>
      </rPr>
      <t>XK119X34</t>
    </r>
  </si>
  <si>
    <r>
      <rPr>
        <sz val="11"/>
        <color theme="1"/>
        <rFont val="等线"/>
        <family val="3"/>
        <charset val="134"/>
        <scheme val="minor"/>
      </rPr>
      <t>K</t>
    </r>
    <r>
      <rPr>
        <sz val="11"/>
        <color theme="1"/>
        <rFont val="等线"/>
        <family val="3"/>
        <charset val="134"/>
        <scheme val="minor"/>
      </rPr>
      <t>XK623X17</t>
    </r>
  </si>
  <si>
    <r>
      <rPr>
        <sz val="11"/>
        <color theme="1"/>
        <rFont val="等线"/>
        <family val="3"/>
        <charset val="134"/>
        <scheme val="minor"/>
      </rPr>
      <t>K</t>
    </r>
    <r>
      <rPr>
        <sz val="11"/>
        <color theme="1"/>
        <rFont val="等线"/>
        <family val="3"/>
        <charset val="134"/>
        <scheme val="minor"/>
      </rPr>
      <t>XK56X5</t>
    </r>
  </si>
  <si>
    <r>
      <rPr>
        <sz val="11"/>
        <color theme="1"/>
        <rFont val="等线"/>
        <family val="3"/>
        <charset val="134"/>
        <scheme val="minor"/>
      </rPr>
      <t>K</t>
    </r>
    <r>
      <rPr>
        <sz val="11"/>
        <color theme="1"/>
        <rFont val="等线"/>
        <family val="3"/>
        <charset val="134"/>
        <scheme val="minor"/>
      </rPr>
      <t>XK761P8</t>
    </r>
  </si>
  <si>
    <r>
      <rPr>
        <sz val="11"/>
        <color theme="1"/>
        <rFont val="等线"/>
        <family val="3"/>
        <charset val="134"/>
        <scheme val="minor"/>
      </rPr>
      <t>K</t>
    </r>
    <r>
      <rPr>
        <sz val="11"/>
        <color theme="1"/>
        <rFont val="等线"/>
        <family val="3"/>
        <charset val="134"/>
        <scheme val="minor"/>
      </rPr>
      <t>XK761X21</t>
    </r>
  </si>
  <si>
    <r>
      <rPr>
        <sz val="11"/>
        <rFont val="等线"/>
        <family val="3"/>
        <charset val="134"/>
        <scheme val="minor"/>
      </rPr>
      <t>K</t>
    </r>
    <r>
      <rPr>
        <sz val="11"/>
        <color theme="1"/>
        <rFont val="等线"/>
        <family val="3"/>
        <charset val="134"/>
        <scheme val="minor"/>
      </rPr>
      <t>XK24X32</t>
    </r>
  </si>
  <si>
    <r>
      <rPr>
        <sz val="11"/>
        <rFont val="等线"/>
        <family val="3"/>
        <charset val="134"/>
        <scheme val="minor"/>
      </rPr>
      <t>K</t>
    </r>
    <r>
      <rPr>
        <sz val="11"/>
        <color theme="1"/>
        <rFont val="等线"/>
        <family val="3"/>
        <charset val="134"/>
        <scheme val="minor"/>
      </rPr>
      <t>XK622X22</t>
    </r>
  </si>
  <si>
    <t>1、开发单位内部环保部门与技术部门结合，规范建立本单位加热炉台账，1月11日上午下班前反馈。
2、台账统一固化，运行过程中如有新增、在最后行持续追加，如有压减、在原表中备注。
3、满足加热炉监测条件的要求：具备加热炉监测孔且监测孔直径≥10cm，加热炉监测孔不能朝向炉体。</t>
  </si>
  <si>
    <t>石油开发中心 燃气加热炉日常管理台账</t>
  </si>
  <si>
    <t>联系人：环保部门-陈恒，电话-13210300059，邮箱:t-chenheng.slyt ；技术部门-张连壁，电话-15554692206，邮箱:zhanglianbi.slyt</t>
  </si>
  <si>
    <r>
      <rPr>
        <sz val="11"/>
        <rFont val="等线"/>
        <family val="3"/>
        <charset val="134"/>
        <scheme val="minor"/>
      </rPr>
      <t>GN131-1</t>
    </r>
    <r>
      <rPr>
        <i/>
        <sz val="11"/>
        <rFont val="等线"/>
        <family val="3"/>
        <charset val="134"/>
        <scheme val="minor"/>
      </rPr>
      <t>#站</t>
    </r>
  </si>
  <si>
    <t>鲁明公司燃气加热炉日常管理台账</t>
  </si>
  <si>
    <t>联系人：环保部门-韩冰，电话-18654606300，邮箱-hanbing616.slyt@sinopec.com；技术部门-张学伟，电话-13054636660，邮箱-zhangxuewei.slyt@sinopec.com</t>
  </si>
  <si>
    <t>河口采油厂燃气加热炉日常管理台账</t>
  </si>
  <si>
    <t>联系人：环保部门-白雪松，18678631188，baixuesong616.slyt@sinopec.com;技术部门-许飞，13562271802，xufei820.slyt@sinopec.com</t>
  </si>
  <si>
    <r>
      <rPr>
        <sz val="11"/>
        <color theme="1"/>
        <rFont val="等线"/>
        <family val="3"/>
        <charset val="134"/>
        <scheme val="minor"/>
      </rPr>
      <t xml:space="preserve">气源情况
</t>
    </r>
    <r>
      <rPr>
        <sz val="11"/>
        <color rgb="FFFF0000"/>
        <rFont val="等线"/>
        <family val="3"/>
        <charset val="134"/>
        <scheme val="minor"/>
      </rPr>
      <t>（伴生气、外购天然气、返输气）</t>
    </r>
  </si>
  <si>
    <r>
      <rPr>
        <sz val="11"/>
        <color theme="1"/>
        <rFont val="等线"/>
        <family val="3"/>
        <charset val="134"/>
        <scheme val="minor"/>
      </rPr>
      <t>燃料使用量</t>
    </r>
    <r>
      <rPr>
        <sz val="11"/>
        <color rgb="FFFF0000"/>
        <rFont val="等线"/>
        <family val="3"/>
        <charset val="134"/>
        <scheme val="minor"/>
      </rPr>
      <t>（立方米/日）</t>
    </r>
  </si>
  <si>
    <r>
      <rPr>
        <sz val="11"/>
        <color theme="1"/>
        <rFont val="等线"/>
        <family val="3"/>
        <charset val="134"/>
        <scheme val="minor"/>
      </rPr>
      <t xml:space="preserve">加热类型
</t>
    </r>
    <r>
      <rPr>
        <sz val="11"/>
        <color rgb="FFFF0000"/>
        <rFont val="等线"/>
        <family val="3"/>
        <charset val="134"/>
        <scheme val="minor"/>
      </rPr>
      <t>（单井加热、多功能罐加热、联合站加热、接转站加热、采暖、其他名称自列）</t>
    </r>
  </si>
  <si>
    <r>
      <rPr>
        <sz val="11"/>
        <color theme="1"/>
        <rFont val="等线"/>
        <family val="3"/>
        <charset val="134"/>
        <scheme val="minor"/>
      </rPr>
      <t xml:space="preserve">是否取得排污许可证
</t>
    </r>
    <r>
      <rPr>
        <b/>
        <sz val="11"/>
        <color rgb="FFFF0000"/>
        <rFont val="等线"/>
        <family val="3"/>
        <charset val="134"/>
        <scheme val="minor"/>
      </rPr>
      <t>是/否</t>
    </r>
  </si>
  <si>
    <r>
      <rPr>
        <sz val="11"/>
        <color theme="1"/>
        <rFont val="等线"/>
        <family val="3"/>
        <charset val="134"/>
        <scheme val="minor"/>
      </rPr>
      <t>排污许可证类别
（</t>
    </r>
    <r>
      <rPr>
        <b/>
        <sz val="11"/>
        <color rgb="FFFF0000"/>
        <rFont val="等线"/>
        <family val="3"/>
        <charset val="134"/>
        <scheme val="minor"/>
      </rPr>
      <t>登记管理、简化管理</t>
    </r>
    <r>
      <rPr>
        <sz val="11"/>
        <color theme="1"/>
        <rFont val="等线"/>
        <family val="3"/>
        <charset val="134"/>
        <scheme val="minor"/>
      </rPr>
      <t>）</t>
    </r>
  </si>
  <si>
    <r>
      <rPr>
        <sz val="11"/>
        <color theme="1"/>
        <rFont val="等线"/>
        <family val="3"/>
        <charset val="134"/>
        <scheme val="minor"/>
      </rPr>
      <t xml:space="preserve">是否安装低氮燃烧器
</t>
    </r>
    <r>
      <rPr>
        <b/>
        <sz val="11"/>
        <color rgb="FFFF0000"/>
        <rFont val="等线"/>
        <family val="3"/>
        <charset val="134"/>
        <scheme val="minor"/>
      </rPr>
      <t>是/否</t>
    </r>
  </si>
  <si>
    <r>
      <rPr>
        <sz val="11"/>
        <color theme="1"/>
        <rFont val="等线"/>
        <family val="3"/>
        <charset val="134"/>
        <scheme val="minor"/>
      </rPr>
      <t xml:space="preserve">低氮燃烧器厂家
</t>
    </r>
    <r>
      <rPr>
        <b/>
        <sz val="11"/>
        <color rgb="FFFF0000"/>
        <rFont val="等线"/>
        <family val="3"/>
        <charset val="134"/>
        <scheme val="minor"/>
      </rPr>
      <t>（核实更改）</t>
    </r>
  </si>
  <si>
    <r>
      <rPr>
        <sz val="11"/>
        <color theme="1"/>
        <rFont val="等线"/>
        <family val="3"/>
        <charset val="134"/>
        <scheme val="minor"/>
      </rPr>
      <t>低氮燃烧器型号</t>
    </r>
    <r>
      <rPr>
        <b/>
        <sz val="11"/>
        <color rgb="FFFF0000"/>
        <rFont val="等线"/>
        <family val="3"/>
        <charset val="134"/>
        <scheme val="minor"/>
      </rPr>
      <t>（kw）</t>
    </r>
  </si>
  <si>
    <r>
      <rPr>
        <sz val="11"/>
        <color theme="1"/>
        <rFont val="等线"/>
        <family val="3"/>
        <charset val="134"/>
        <scheme val="minor"/>
      </rPr>
      <t>加热制度
（</t>
    </r>
    <r>
      <rPr>
        <sz val="11"/>
        <color rgb="FFFF0000"/>
        <rFont val="等线"/>
        <family val="3"/>
        <charset val="134"/>
        <scheme val="minor"/>
      </rPr>
      <t>连续加热、间歇加热</t>
    </r>
    <r>
      <rPr>
        <sz val="11"/>
        <color theme="1"/>
        <rFont val="等线"/>
        <family val="3"/>
        <charset val="134"/>
        <scheme val="minor"/>
      </rPr>
      <t>）</t>
    </r>
  </si>
  <si>
    <r>
      <rPr>
        <sz val="11"/>
        <color theme="1"/>
        <rFont val="等线"/>
        <family val="3"/>
        <charset val="134"/>
        <scheme val="minor"/>
      </rPr>
      <t xml:space="preserve">是否具备监测条件
</t>
    </r>
    <r>
      <rPr>
        <sz val="11"/>
        <color rgb="FFFF0000"/>
        <rFont val="等线"/>
        <family val="3"/>
        <charset val="134"/>
        <scheme val="minor"/>
      </rPr>
      <t>是/否</t>
    </r>
  </si>
  <si>
    <t>未安装燃烧器</t>
  </si>
  <si>
    <t>新扶老井，原义古59关停的多功能罐</t>
  </si>
  <si>
    <t>2020年12月沾18块掺水管网改造新上带低氮燃烧器的掺水加温炉</t>
  </si>
  <si>
    <t>原来安装300KW低氮燃烧器，串油坏了；又更换为50KW低氮燃烧器，连续串轻质油更换多台风机，燃烧器目前拆除</t>
  </si>
  <si>
    <t>现场气源条件不行，低氮燃烧器无法正常使用，目前停加温炉</t>
  </si>
  <si>
    <t>胜利油田分公司加热炉月度监测汇总表</t>
  </si>
  <si>
    <t>单位</t>
  </si>
  <si>
    <t>月份</t>
  </si>
  <si>
    <t>类别</t>
  </si>
  <si>
    <t>燃气加热炉</t>
  </si>
  <si>
    <t>本月检测</t>
  </si>
  <si>
    <t>其中全指标检测</t>
  </si>
  <si>
    <t>其中单指标检测</t>
  </si>
  <si>
    <t>总数量</t>
  </si>
  <si>
    <t>装低氮燃烧器</t>
  </si>
  <si>
    <t>未装</t>
  </si>
  <si>
    <t>总数</t>
  </si>
  <si>
    <t>检测数量</t>
  </si>
  <si>
    <t>烟尘</t>
  </si>
  <si>
    <t>二氧化硫</t>
  </si>
  <si>
    <t>氮氧化物</t>
  </si>
  <si>
    <t>超标率
NOx＞50</t>
  </si>
  <si>
    <t>超标率
NOx＞70</t>
  </si>
  <si>
    <t>超标率
NOx＞100</t>
  </si>
  <si>
    <t>＞10</t>
  </si>
  <si>
    <t>＞50</t>
  </si>
  <si>
    <t>＞70</t>
  </si>
  <si>
    <t>＞7100</t>
  </si>
  <si>
    <t>＞100</t>
  </si>
  <si>
    <t>合计</t>
  </si>
  <si>
    <t>超标率</t>
  </si>
  <si>
    <t>1月</t>
  </si>
  <si>
    <t>总体</t>
  </si>
  <si>
    <t>采油</t>
  </si>
  <si>
    <t>集输</t>
  </si>
  <si>
    <t>后勤</t>
  </si>
  <si>
    <t>桩西采油厂（公司）燃气加热炉日常管理台账</t>
  </si>
  <si>
    <t>联系人：环保部门-陈学汉，电话-13386476182，邮箱-chenxuehan.slyt；技术部门-郭秀锦，电话-15954633310，邮箱-guoxiujin212.slyt</t>
  </si>
  <si>
    <t>技术检测中心联系人：王巧凤，电话：18766753196，邮箱：wangqiaofeng.slyt@sinopec.com</t>
  </si>
  <si>
    <t>序号</t>
  </si>
  <si>
    <t>排放口编号</t>
  </si>
  <si>
    <t>采样地点</t>
  </si>
  <si>
    <t>名称</t>
  </si>
  <si>
    <t>用途</t>
  </si>
  <si>
    <t>桩42-X2井场</t>
  </si>
  <si>
    <t>掺水加热炉</t>
  </si>
  <si>
    <t>采油系统</t>
  </si>
  <si>
    <t>停炉</t>
  </si>
  <si>
    <t/>
  </si>
  <si>
    <t>外输加热炉</t>
  </si>
  <si>
    <t>423计量站井场</t>
  </si>
  <si>
    <t>421计量站计量站</t>
  </si>
  <si>
    <t>桩54-3井场</t>
  </si>
  <si>
    <r>
      <rPr>
        <sz val="11"/>
        <color theme="1"/>
        <rFont val="等线"/>
        <family val="3"/>
        <charset val="134"/>
        <scheme val="minor"/>
      </rPr>
      <t>2</t>
    </r>
    <r>
      <rPr>
        <sz val="11"/>
        <color theme="1"/>
        <rFont val="等线"/>
        <family val="3"/>
        <charset val="134"/>
        <scheme val="minor"/>
      </rPr>
      <t>021.7.30</t>
    </r>
  </si>
  <si>
    <t>中途加热炉</t>
  </si>
  <si>
    <t>桩54-1计量站</t>
  </si>
  <si>
    <t>桩702-X15井场</t>
  </si>
  <si>
    <t>桩54-8井场</t>
  </si>
  <si>
    <t>桩702-4井场</t>
  </si>
  <si>
    <t>2021.7.30</t>
  </si>
  <si>
    <t>2021.11.4</t>
  </si>
  <si>
    <t>桩54-4计量站井场</t>
  </si>
  <si>
    <t>桩53-X10井场</t>
  </si>
  <si>
    <t>707计量站</t>
  </si>
  <si>
    <t>桩601-X1井场</t>
  </si>
  <si>
    <t>桩52-X75井场</t>
  </si>
  <si>
    <t>桩601-X3</t>
  </si>
  <si>
    <t>集中升温加热炉</t>
  </si>
  <si>
    <t>&lt;3</t>
  </si>
  <si>
    <t>桩601-X4井场</t>
  </si>
  <si>
    <t>桩52-62</t>
  </si>
  <si>
    <t>桩601-X7井场</t>
  </si>
  <si>
    <t>2021.10.29</t>
  </si>
  <si>
    <t>桩601-X8井场</t>
  </si>
  <si>
    <t>702计量站</t>
  </si>
  <si>
    <r>
      <rPr>
        <sz val="11"/>
        <color theme="1"/>
        <rFont val="等线"/>
        <family val="3"/>
        <charset val="134"/>
        <scheme val="minor"/>
      </rPr>
      <t>2</t>
    </r>
    <r>
      <rPr>
        <sz val="11"/>
        <color theme="1"/>
        <rFont val="等线"/>
        <family val="3"/>
        <charset val="134"/>
        <scheme val="minor"/>
      </rPr>
      <t>021.7.28</t>
    </r>
  </si>
  <si>
    <t>702、704计量站</t>
  </si>
  <si>
    <t>外输中途加热炉</t>
  </si>
  <si>
    <t>桩62-4井场</t>
  </si>
  <si>
    <r>
      <rPr>
        <sz val="11"/>
        <color theme="1"/>
        <rFont val="等线"/>
        <family val="3"/>
        <charset val="134"/>
        <scheme val="minor"/>
      </rPr>
      <t>2</t>
    </r>
    <r>
      <rPr>
        <sz val="11"/>
        <color theme="1"/>
        <rFont val="等线"/>
        <family val="3"/>
        <charset val="134"/>
        <scheme val="minor"/>
      </rPr>
      <t>021.8.30</t>
    </r>
  </si>
  <si>
    <r>
      <rPr>
        <sz val="11"/>
        <color theme="1"/>
        <rFont val="等线"/>
        <family val="3"/>
        <charset val="134"/>
        <scheme val="minor"/>
      </rPr>
      <t>2</t>
    </r>
    <r>
      <rPr>
        <sz val="11"/>
        <color theme="1"/>
        <rFont val="等线"/>
        <family val="3"/>
        <charset val="134"/>
        <scheme val="minor"/>
      </rPr>
      <t>021.9.30</t>
    </r>
  </si>
  <si>
    <t>桩606井场</t>
  </si>
  <si>
    <t>桩606-8井场</t>
  </si>
  <si>
    <r>
      <rPr>
        <sz val="11"/>
        <color theme="1"/>
        <rFont val="等线"/>
        <family val="3"/>
        <charset val="134"/>
        <scheme val="minor"/>
      </rPr>
      <t>2</t>
    </r>
    <r>
      <rPr>
        <sz val="11"/>
        <color theme="1"/>
        <rFont val="等线"/>
        <family val="3"/>
        <charset val="134"/>
        <scheme val="minor"/>
      </rPr>
      <t>021.6.29</t>
    </r>
  </si>
  <si>
    <r>
      <rPr>
        <sz val="11"/>
        <color theme="1"/>
        <rFont val="等线"/>
        <family val="3"/>
        <charset val="134"/>
        <scheme val="minor"/>
      </rPr>
      <t>2</t>
    </r>
    <r>
      <rPr>
        <sz val="11"/>
        <color theme="1"/>
        <rFont val="等线"/>
        <family val="3"/>
        <charset val="134"/>
        <scheme val="minor"/>
      </rPr>
      <t>021.10.29</t>
    </r>
  </si>
  <si>
    <t>704计量站</t>
  </si>
  <si>
    <t>桩702-X11井场</t>
  </si>
  <si>
    <t>桩702-X20井场</t>
  </si>
  <si>
    <t>722计量站</t>
  </si>
  <si>
    <t>桩53-X22井场</t>
  </si>
  <si>
    <t>桩606-X10井场</t>
  </si>
  <si>
    <t>桩62-9井场</t>
  </si>
  <si>
    <t>桩74-9-4井场</t>
  </si>
  <si>
    <t>桩74-7-2井场</t>
  </si>
  <si>
    <t>桩90-X1井场</t>
  </si>
  <si>
    <t>桩90-X2井场</t>
  </si>
  <si>
    <t>桩74-7-6井场</t>
  </si>
  <si>
    <t>桩74井场</t>
  </si>
  <si>
    <t>桩7412-9井场</t>
  </si>
  <si>
    <t>桩7410-8井场</t>
  </si>
  <si>
    <t>桩K73井场</t>
  </si>
  <si>
    <t>215计量站</t>
  </si>
  <si>
    <t>桩74-1HF井场</t>
  </si>
  <si>
    <t>桩748-8井场</t>
  </si>
  <si>
    <t>206计量站</t>
  </si>
  <si>
    <t>桩60-5井场</t>
  </si>
  <si>
    <t>桩60-X6井场</t>
  </si>
  <si>
    <r>
      <rPr>
        <sz val="11"/>
        <color theme="1"/>
        <rFont val="等线"/>
        <family val="3"/>
        <charset val="134"/>
        <scheme val="minor"/>
      </rPr>
      <t>&lt;</t>
    </r>
    <r>
      <rPr>
        <sz val="11"/>
        <color theme="1"/>
        <rFont val="等线"/>
        <family val="3"/>
        <charset val="134"/>
        <scheme val="minor"/>
      </rPr>
      <t>6</t>
    </r>
  </si>
  <si>
    <t>桩60-1井场</t>
  </si>
  <si>
    <t>桩749K10井场</t>
  </si>
  <si>
    <t>WH749-10井场</t>
  </si>
  <si>
    <t>桩748-11井场</t>
  </si>
  <si>
    <t>桩748-12井场</t>
  </si>
  <si>
    <r>
      <rPr>
        <sz val="11"/>
        <color theme="1"/>
        <rFont val="等线"/>
        <family val="3"/>
        <charset val="134"/>
        <scheme val="minor"/>
      </rPr>
      <t>2</t>
    </r>
    <r>
      <rPr>
        <sz val="11"/>
        <color theme="1"/>
        <rFont val="等线"/>
        <family val="3"/>
        <charset val="134"/>
        <scheme val="minor"/>
      </rPr>
      <t>021.6.28</t>
    </r>
  </si>
  <si>
    <t>&lt;6</t>
  </si>
  <si>
    <r>
      <rPr>
        <sz val="11"/>
        <color theme="1"/>
        <rFont val="等线"/>
        <family val="3"/>
        <charset val="134"/>
        <scheme val="minor"/>
      </rPr>
      <t>2</t>
    </r>
    <r>
      <rPr>
        <sz val="11"/>
        <color theme="1"/>
        <rFont val="等线"/>
        <family val="3"/>
        <charset val="134"/>
        <scheme val="minor"/>
      </rPr>
      <t>021.7.27</t>
    </r>
  </si>
  <si>
    <t>桩741011井场</t>
  </si>
  <si>
    <t>桩741111井场</t>
  </si>
  <si>
    <t>桩749-13井场</t>
  </si>
  <si>
    <t>&lt;5</t>
  </si>
  <si>
    <r>
      <rPr>
        <sz val="11"/>
        <color theme="1"/>
        <rFont val="等线"/>
        <family val="3"/>
        <charset val="134"/>
        <scheme val="minor"/>
      </rPr>
      <t>2</t>
    </r>
    <r>
      <rPr>
        <sz val="11"/>
        <color theme="1"/>
        <rFont val="等线"/>
        <family val="3"/>
        <charset val="134"/>
        <scheme val="minor"/>
      </rPr>
      <t>021.8.24</t>
    </r>
  </si>
  <si>
    <r>
      <rPr>
        <sz val="11"/>
        <color theme="1"/>
        <rFont val="等线"/>
        <family val="3"/>
        <charset val="134"/>
        <scheme val="minor"/>
      </rPr>
      <t>2</t>
    </r>
    <r>
      <rPr>
        <sz val="11"/>
        <color theme="1"/>
        <rFont val="等线"/>
        <family val="3"/>
        <charset val="134"/>
        <scheme val="minor"/>
      </rPr>
      <t>021.9.29</t>
    </r>
  </si>
  <si>
    <t>桩241井场</t>
  </si>
  <si>
    <t>241计量站井场</t>
  </si>
  <si>
    <t>242计量站</t>
  </si>
  <si>
    <t>桩741313井场</t>
  </si>
  <si>
    <t>桩741212</t>
  </si>
  <si>
    <t>桩741210井场</t>
  </si>
  <si>
    <t>桩741412井场</t>
  </si>
  <si>
    <t>桩59-13井场</t>
  </si>
  <si>
    <t>&lt;16</t>
  </si>
  <si>
    <r>
      <rPr>
        <sz val="11"/>
        <color theme="1"/>
        <rFont val="等线"/>
        <family val="3"/>
        <charset val="134"/>
        <scheme val="minor"/>
      </rPr>
      <t>&lt;</t>
    </r>
    <r>
      <rPr>
        <sz val="11"/>
        <color theme="1"/>
        <rFont val="等线"/>
        <family val="3"/>
        <charset val="134"/>
        <scheme val="minor"/>
      </rPr>
      <t>11</t>
    </r>
  </si>
  <si>
    <t>桩59-3井场</t>
  </si>
  <si>
    <t>桩59-17井场</t>
  </si>
  <si>
    <t>2021.9.29</t>
  </si>
  <si>
    <r>
      <rPr>
        <sz val="11"/>
        <color theme="1"/>
        <rFont val="等线"/>
        <family val="3"/>
        <charset val="134"/>
        <scheme val="minor"/>
      </rPr>
      <t>2</t>
    </r>
    <r>
      <rPr>
        <sz val="11"/>
        <color theme="1"/>
        <rFont val="等线"/>
        <family val="3"/>
        <charset val="134"/>
        <scheme val="minor"/>
      </rPr>
      <t>021.10.27</t>
    </r>
  </si>
  <si>
    <t>桩59-16井场</t>
  </si>
  <si>
    <t>223计量站</t>
  </si>
  <si>
    <t>桩59-X37</t>
  </si>
  <si>
    <t>集中掺水加热炉</t>
  </si>
  <si>
    <t>桩59-X33</t>
  </si>
  <si>
    <t>224计量站</t>
  </si>
  <si>
    <t>桩59-12井场</t>
  </si>
  <si>
    <t>桩59-23井场</t>
  </si>
  <si>
    <t>桩59-25井场</t>
  </si>
  <si>
    <t>225计量站</t>
  </si>
  <si>
    <t>桩893-25井场</t>
  </si>
  <si>
    <t>桩894X26井场</t>
  </si>
  <si>
    <t>桩390-X2井场</t>
  </si>
  <si>
    <t>桩894-16井场</t>
  </si>
  <si>
    <t>桩894-18井场</t>
  </si>
  <si>
    <t>桩894-22井场</t>
  </si>
  <si>
    <r>
      <rPr>
        <sz val="11"/>
        <color theme="1"/>
        <rFont val="等线"/>
        <family val="3"/>
        <charset val="134"/>
        <scheme val="minor"/>
      </rPr>
      <t>2</t>
    </r>
    <r>
      <rPr>
        <sz val="11"/>
        <color theme="1"/>
        <rFont val="等线"/>
        <family val="3"/>
        <charset val="134"/>
        <scheme val="minor"/>
      </rPr>
      <t>021.8.23</t>
    </r>
  </si>
  <si>
    <t>桩894-20井场</t>
  </si>
  <si>
    <t>桩397-X1井场</t>
  </si>
  <si>
    <r>
      <rPr>
        <sz val="11"/>
        <color theme="1"/>
        <rFont val="等线"/>
        <family val="3"/>
        <charset val="134"/>
        <scheme val="minor"/>
      </rPr>
      <t>2</t>
    </r>
    <r>
      <rPr>
        <sz val="11"/>
        <color theme="1"/>
        <rFont val="等线"/>
        <family val="3"/>
        <charset val="134"/>
        <scheme val="minor"/>
      </rPr>
      <t>021.6.24</t>
    </r>
  </si>
  <si>
    <t>桩39-C17井场</t>
  </si>
  <si>
    <t>桩39-C15井场</t>
  </si>
  <si>
    <t>桩39-3井场</t>
  </si>
  <si>
    <t>桩39-9井场</t>
  </si>
  <si>
    <t>桩39-10井场</t>
  </si>
  <si>
    <t>906计量站1#中途</t>
  </si>
  <si>
    <t>906计量站2#中途</t>
  </si>
  <si>
    <t>906计量站3#中途</t>
  </si>
  <si>
    <t>906计量站4#中途</t>
  </si>
  <si>
    <t>桩892井场</t>
  </si>
  <si>
    <t>桩791-X3外输</t>
  </si>
  <si>
    <t>桩791-X3井场</t>
  </si>
  <si>
    <t>桩941-X14外输</t>
  </si>
  <si>
    <t>桩941-X14井场</t>
  </si>
  <si>
    <t>桩89-3-X33井场</t>
  </si>
  <si>
    <t>拉油多功能罐</t>
  </si>
  <si>
    <t>2021-2-03</t>
  </si>
  <si>
    <t>桩深6井场</t>
  </si>
  <si>
    <t>拉油1号多功能罐</t>
  </si>
  <si>
    <t>拉油2号多功能罐</t>
  </si>
  <si>
    <t>拉油3号多功能罐</t>
  </si>
  <si>
    <t>桩941-13井场</t>
  </si>
  <si>
    <t>桩791井场</t>
  </si>
  <si>
    <t>桩34站1号井场</t>
  </si>
  <si>
    <t>桩34站2号井场</t>
  </si>
  <si>
    <t>桩838井场</t>
  </si>
  <si>
    <t>桩78-2井场</t>
  </si>
  <si>
    <t>桩78井场</t>
  </si>
  <si>
    <t>桩66-C20B井场</t>
  </si>
  <si>
    <t>桩93-1井场</t>
  </si>
  <si>
    <t>桩89-9-43井场</t>
  </si>
  <si>
    <t>桩74-14-9井场</t>
  </si>
  <si>
    <t>桩89</t>
  </si>
  <si>
    <t>桩52接转站</t>
  </si>
  <si>
    <t>1#外输加热炉</t>
  </si>
  <si>
    <t>桩52接转站4#外输加热炉</t>
  </si>
  <si>
    <t>4#外输加热炉</t>
  </si>
  <si>
    <r>
      <rPr>
        <sz val="11"/>
        <color theme="1"/>
        <rFont val="等线"/>
        <family val="3"/>
        <charset val="134"/>
        <scheme val="minor"/>
      </rPr>
      <t>2</t>
    </r>
    <r>
      <rPr>
        <sz val="11"/>
        <color theme="1"/>
        <rFont val="等线"/>
        <family val="3"/>
        <charset val="134"/>
        <scheme val="minor"/>
      </rPr>
      <t>021.9.7</t>
    </r>
  </si>
  <si>
    <t>桩74接转站</t>
  </si>
  <si>
    <t>2#外输加热炉</t>
  </si>
  <si>
    <r>
      <rPr>
        <sz val="11"/>
        <color theme="1"/>
        <rFont val="等线"/>
        <family val="3"/>
        <charset val="134"/>
        <scheme val="minor"/>
      </rPr>
      <t>2</t>
    </r>
    <r>
      <rPr>
        <sz val="11"/>
        <color theme="1"/>
        <rFont val="等线"/>
        <family val="3"/>
        <charset val="134"/>
        <scheme val="minor"/>
      </rPr>
      <t>021.9.6</t>
    </r>
  </si>
  <si>
    <r>
      <rPr>
        <sz val="11"/>
        <color theme="1"/>
        <rFont val="等线"/>
        <family val="3"/>
        <charset val="134"/>
        <scheme val="minor"/>
      </rPr>
      <t>&lt;</t>
    </r>
    <r>
      <rPr>
        <sz val="11"/>
        <color theme="1"/>
        <rFont val="等线"/>
        <family val="3"/>
        <charset val="134"/>
        <scheme val="minor"/>
      </rPr>
      <t>4</t>
    </r>
  </si>
  <si>
    <r>
      <rPr>
        <sz val="11"/>
        <color theme="1"/>
        <rFont val="等线"/>
        <family val="3"/>
        <charset val="134"/>
        <scheme val="minor"/>
      </rPr>
      <t>2</t>
    </r>
    <r>
      <rPr>
        <sz val="11"/>
        <color theme="1"/>
        <rFont val="等线"/>
        <family val="3"/>
        <charset val="134"/>
        <scheme val="minor"/>
      </rPr>
      <t>021.11.15</t>
    </r>
  </si>
  <si>
    <t>桩89接转站</t>
  </si>
  <si>
    <r>
      <rPr>
        <sz val="11"/>
        <color theme="1"/>
        <rFont val="等线"/>
        <family val="3"/>
        <charset val="134"/>
        <scheme val="minor"/>
      </rPr>
      <t>2</t>
    </r>
    <r>
      <rPr>
        <sz val="11"/>
        <color theme="1"/>
        <rFont val="等线"/>
        <family val="3"/>
        <charset val="134"/>
        <scheme val="minor"/>
      </rPr>
      <t>021.11.3</t>
    </r>
  </si>
  <si>
    <t>注采103办公楼</t>
  </si>
  <si>
    <t>后勤站场</t>
  </si>
  <si>
    <t>桩52配气站</t>
  </si>
  <si>
    <t>采油管理一区机关</t>
  </si>
  <si>
    <t>2号采暖炉</t>
  </si>
  <si>
    <t>1号采暖炉</t>
  </si>
  <si>
    <t>长堤接转站</t>
  </si>
  <si>
    <r>
      <rPr>
        <sz val="11"/>
        <color theme="1"/>
        <rFont val="等线"/>
        <family val="3"/>
        <charset val="134"/>
        <scheme val="minor"/>
      </rPr>
      <t>2</t>
    </r>
    <r>
      <rPr>
        <sz val="11"/>
        <color theme="1"/>
        <rFont val="等线"/>
        <family val="3"/>
        <charset val="134"/>
        <scheme val="minor"/>
      </rPr>
      <t>021.6.3</t>
    </r>
  </si>
  <si>
    <t>2021.8.16</t>
  </si>
  <si>
    <r>
      <rPr>
        <sz val="11"/>
        <color theme="1"/>
        <rFont val="等线"/>
        <family val="3"/>
        <charset val="134"/>
        <scheme val="minor"/>
      </rPr>
      <t>2</t>
    </r>
    <r>
      <rPr>
        <sz val="11"/>
        <color theme="1"/>
        <rFont val="等线"/>
        <family val="3"/>
        <charset val="134"/>
        <scheme val="minor"/>
      </rPr>
      <t>021.9.8</t>
    </r>
  </si>
  <si>
    <t>外输1#加热炉</t>
  </si>
  <si>
    <r>
      <rPr>
        <sz val="11"/>
        <color theme="1"/>
        <rFont val="等线"/>
        <family val="3"/>
        <charset val="134"/>
        <scheme val="minor"/>
      </rPr>
      <t>2</t>
    </r>
    <r>
      <rPr>
        <sz val="11"/>
        <color theme="1"/>
        <rFont val="等线"/>
        <family val="3"/>
        <charset val="134"/>
        <scheme val="minor"/>
      </rPr>
      <t>021.10.26</t>
    </r>
  </si>
  <si>
    <t>外输2#加热炉</t>
  </si>
  <si>
    <r>
      <rPr>
        <sz val="11"/>
        <color theme="1"/>
        <rFont val="等线"/>
        <family val="3"/>
        <charset val="134"/>
        <scheme val="minor"/>
      </rPr>
      <t>2</t>
    </r>
    <r>
      <rPr>
        <sz val="11"/>
        <color theme="1"/>
        <rFont val="等线"/>
        <family val="3"/>
        <charset val="134"/>
        <scheme val="minor"/>
      </rPr>
      <t>021.8.16</t>
    </r>
  </si>
  <si>
    <t>外输3#加热炉</t>
  </si>
  <si>
    <t>桩X213井场</t>
  </si>
  <si>
    <t>CTH8-35井场</t>
  </si>
  <si>
    <t>注采201站</t>
  </si>
  <si>
    <t>注采202站</t>
  </si>
  <si>
    <t>桩169</t>
  </si>
  <si>
    <t>2021-2-04</t>
  </si>
  <si>
    <t>ZXHG473-X3</t>
  </si>
  <si>
    <r>
      <rPr>
        <sz val="11"/>
        <color theme="1"/>
        <rFont val="等线"/>
        <family val="3"/>
        <charset val="134"/>
        <scheme val="minor"/>
      </rPr>
      <t>2</t>
    </r>
    <r>
      <rPr>
        <sz val="11"/>
        <color theme="1"/>
        <rFont val="等线"/>
        <family val="3"/>
        <charset val="134"/>
        <scheme val="minor"/>
      </rPr>
      <t>021.6.10</t>
    </r>
  </si>
  <si>
    <r>
      <rPr>
        <sz val="11"/>
        <color theme="1"/>
        <rFont val="等线"/>
        <family val="3"/>
        <charset val="134"/>
        <scheme val="minor"/>
      </rPr>
      <t>&lt;</t>
    </r>
    <r>
      <rPr>
        <sz val="11"/>
        <color theme="1"/>
        <rFont val="等线"/>
        <family val="3"/>
        <charset val="134"/>
        <scheme val="minor"/>
      </rPr>
      <t>15</t>
    </r>
  </si>
  <si>
    <t>ZXHG473-X4</t>
  </si>
  <si>
    <t>桩407计量站</t>
  </si>
  <si>
    <t>桩120热水站</t>
  </si>
  <si>
    <t>桩96计量站</t>
  </si>
  <si>
    <t>外输中间加热炉</t>
  </si>
  <si>
    <t>ZXH121-15井场</t>
  </si>
  <si>
    <r>
      <rPr>
        <sz val="11"/>
        <color theme="1"/>
        <rFont val="等线"/>
        <family val="3"/>
        <charset val="134"/>
        <scheme val="minor"/>
      </rPr>
      <t>2</t>
    </r>
    <r>
      <rPr>
        <sz val="11"/>
        <color theme="1"/>
        <rFont val="等线"/>
        <family val="3"/>
        <charset val="134"/>
        <scheme val="minor"/>
      </rPr>
      <t>021.6.11</t>
    </r>
  </si>
  <si>
    <r>
      <rPr>
        <sz val="11"/>
        <color theme="1"/>
        <rFont val="等线"/>
        <family val="3"/>
        <charset val="134"/>
        <scheme val="minor"/>
      </rPr>
      <t>2</t>
    </r>
    <r>
      <rPr>
        <sz val="11"/>
        <color theme="1"/>
        <rFont val="等线"/>
        <family val="3"/>
        <charset val="134"/>
        <scheme val="minor"/>
      </rPr>
      <t>021.8.27</t>
    </r>
  </si>
  <si>
    <t>ZXH121-X23井场</t>
  </si>
  <si>
    <t>405计量站</t>
  </si>
  <si>
    <t>2021.6.11</t>
  </si>
  <si>
    <r>
      <rPr>
        <sz val="11"/>
        <color theme="1"/>
        <rFont val="等线"/>
        <family val="3"/>
        <charset val="134"/>
        <scheme val="minor"/>
      </rPr>
      <t>2</t>
    </r>
    <r>
      <rPr>
        <sz val="11"/>
        <color theme="1"/>
        <rFont val="等线"/>
        <family val="3"/>
        <charset val="134"/>
        <scheme val="minor"/>
      </rPr>
      <t>021.9.28</t>
    </r>
  </si>
  <si>
    <t>注采302站</t>
  </si>
  <si>
    <t>采暖锅炉</t>
  </si>
  <si>
    <t>605计量站</t>
  </si>
  <si>
    <r>
      <rPr>
        <sz val="11"/>
        <color theme="1"/>
        <rFont val="等线"/>
        <family val="3"/>
        <charset val="134"/>
        <scheme val="minor"/>
      </rPr>
      <t>&lt;</t>
    </r>
    <r>
      <rPr>
        <sz val="11"/>
        <color theme="1"/>
        <rFont val="等线"/>
        <family val="3"/>
        <charset val="134"/>
        <scheme val="minor"/>
      </rPr>
      <t>5</t>
    </r>
  </si>
  <si>
    <r>
      <rPr>
        <sz val="11"/>
        <color theme="1"/>
        <rFont val="等线"/>
        <family val="3"/>
        <charset val="134"/>
        <scheme val="minor"/>
      </rPr>
      <t>2</t>
    </r>
    <r>
      <rPr>
        <sz val="11"/>
        <color theme="1"/>
        <rFont val="等线"/>
        <family val="3"/>
        <charset val="134"/>
        <scheme val="minor"/>
      </rPr>
      <t>021.10.25</t>
    </r>
  </si>
  <si>
    <t>ZXH169-X1井场</t>
  </si>
  <si>
    <t>ZXHX169井场</t>
  </si>
  <si>
    <t>桩140-1井场</t>
  </si>
  <si>
    <t>桩837-21井场</t>
  </si>
  <si>
    <r>
      <rPr>
        <sz val="11"/>
        <color theme="1"/>
        <rFont val="等线"/>
        <family val="3"/>
        <charset val="134"/>
        <scheme val="minor"/>
      </rPr>
      <t>2</t>
    </r>
    <r>
      <rPr>
        <sz val="11"/>
        <color theme="1"/>
        <rFont val="等线"/>
        <family val="3"/>
        <charset val="134"/>
        <scheme val="minor"/>
      </rPr>
      <t>021.8.26</t>
    </r>
  </si>
  <si>
    <t>桩837站</t>
  </si>
  <si>
    <t>&lt;9</t>
  </si>
  <si>
    <r>
      <rPr>
        <sz val="11"/>
        <color theme="1"/>
        <rFont val="等线"/>
        <family val="3"/>
        <charset val="134"/>
        <scheme val="minor"/>
      </rPr>
      <t>&lt;</t>
    </r>
    <r>
      <rPr>
        <sz val="11"/>
        <color theme="1"/>
        <rFont val="等线"/>
        <family val="3"/>
        <charset val="134"/>
        <scheme val="minor"/>
      </rPr>
      <t>7</t>
    </r>
  </si>
  <si>
    <t>桩113-P3井场</t>
  </si>
  <si>
    <t>桩104接转站</t>
  </si>
  <si>
    <t>桩104净化站</t>
  </si>
  <si>
    <t>桩L21-2井场</t>
  </si>
  <si>
    <t>多功能罐</t>
  </si>
  <si>
    <t>桩L8-1井场</t>
  </si>
  <si>
    <t>桩L8井场</t>
  </si>
  <si>
    <t>桩104-X47井场</t>
  </si>
  <si>
    <t>桩104-32井场</t>
  </si>
  <si>
    <t>桩19计量站</t>
  </si>
  <si>
    <t>2#多功能罐</t>
  </si>
  <si>
    <t>桩856井场</t>
  </si>
  <si>
    <t>桩130-X2井场</t>
  </si>
  <si>
    <t>桩83-X1井场</t>
  </si>
  <si>
    <t>桩X844井场</t>
  </si>
  <si>
    <t>桩110-2井场</t>
  </si>
  <si>
    <t>桩64-X21井场</t>
  </si>
  <si>
    <t>桩27-14井场</t>
  </si>
  <si>
    <t>桩113-X52井场</t>
  </si>
  <si>
    <t>LHH106-CP13井场</t>
  </si>
  <si>
    <t>高效炉</t>
  </si>
  <si>
    <t>中途高效炉</t>
  </si>
  <si>
    <t>106北线1#干烧炉</t>
  </si>
  <si>
    <t>106北线</t>
  </si>
  <si>
    <t>1#干烧炉</t>
  </si>
  <si>
    <t>511#计量站</t>
  </si>
  <si>
    <t>513#计量站</t>
  </si>
  <si>
    <t>502#计量站</t>
  </si>
  <si>
    <t>LHL17-12井场</t>
  </si>
  <si>
    <t>LHL17-17井场</t>
  </si>
  <si>
    <t>LHL17-18井场</t>
  </si>
  <si>
    <t>LHL13-X10井场</t>
  </si>
  <si>
    <t>LHL13-N3井场</t>
  </si>
  <si>
    <t>LHL13-X12/LHL13-9</t>
  </si>
  <si>
    <t>LHL361井场</t>
  </si>
  <si>
    <t>LHL5-1井场</t>
  </si>
  <si>
    <t>水套炉</t>
  </si>
  <si>
    <t>LHH106-C52井场</t>
  </si>
  <si>
    <r>
      <rPr>
        <sz val="11"/>
        <color theme="1"/>
        <rFont val="等线"/>
        <family val="3"/>
        <charset val="134"/>
        <scheme val="minor"/>
      </rPr>
      <t>管杆修复站1</t>
    </r>
    <r>
      <rPr>
        <sz val="11"/>
        <color theme="1"/>
        <rFont val="等线"/>
        <family val="3"/>
        <charset val="134"/>
        <scheme val="minor"/>
      </rPr>
      <t>#</t>
    </r>
  </si>
  <si>
    <r>
      <rPr>
        <sz val="11"/>
        <color theme="1"/>
        <rFont val="等线"/>
        <family val="3"/>
        <charset val="134"/>
        <scheme val="minor"/>
      </rPr>
      <t>1</t>
    </r>
    <r>
      <rPr>
        <sz val="11"/>
        <color theme="1"/>
        <rFont val="等线"/>
        <family val="3"/>
        <charset val="134"/>
        <scheme val="minor"/>
      </rPr>
      <t>#</t>
    </r>
    <r>
      <rPr>
        <sz val="11"/>
        <color theme="1"/>
        <rFont val="等线"/>
        <family val="3"/>
        <charset val="134"/>
        <scheme val="minor"/>
      </rPr>
      <t>加热炉</t>
    </r>
  </si>
  <si>
    <r>
      <rPr>
        <sz val="11"/>
        <color theme="1"/>
        <rFont val="等线"/>
        <family val="3"/>
        <charset val="134"/>
        <scheme val="minor"/>
      </rPr>
      <t>2</t>
    </r>
    <r>
      <rPr>
        <sz val="11"/>
        <color theme="1"/>
        <rFont val="等线"/>
        <family val="3"/>
        <charset val="134"/>
        <scheme val="minor"/>
      </rPr>
      <t>021.7.29</t>
    </r>
  </si>
  <si>
    <r>
      <rPr>
        <sz val="11"/>
        <color theme="1"/>
        <rFont val="等线"/>
        <family val="3"/>
        <charset val="134"/>
        <scheme val="minor"/>
      </rPr>
      <t>2</t>
    </r>
    <r>
      <rPr>
        <sz val="11"/>
        <color theme="1"/>
        <rFont val="等线"/>
        <family val="3"/>
        <charset val="134"/>
        <scheme val="minor"/>
      </rPr>
      <t>021.8.12</t>
    </r>
  </si>
  <si>
    <t>2021.10.12</t>
  </si>
  <si>
    <r>
      <rPr>
        <sz val="11"/>
        <color theme="1"/>
        <rFont val="等线"/>
        <family val="3"/>
        <charset val="134"/>
        <scheme val="minor"/>
      </rPr>
      <t>2</t>
    </r>
    <r>
      <rPr>
        <sz val="11"/>
        <color theme="1"/>
        <rFont val="等线"/>
        <family val="3"/>
        <charset val="134"/>
        <scheme val="minor"/>
      </rPr>
      <t>021.11.23</t>
    </r>
  </si>
  <si>
    <r>
      <rPr>
        <sz val="11"/>
        <color theme="1"/>
        <rFont val="等线"/>
        <family val="3"/>
        <charset val="134"/>
        <scheme val="minor"/>
      </rPr>
      <t>管杆修复站2</t>
    </r>
    <r>
      <rPr>
        <sz val="11"/>
        <color theme="1"/>
        <rFont val="等线"/>
        <family val="3"/>
        <charset val="134"/>
        <scheme val="minor"/>
      </rPr>
      <t>#</t>
    </r>
  </si>
  <si>
    <r>
      <rPr>
        <sz val="11"/>
        <color theme="1"/>
        <rFont val="等线"/>
        <family val="3"/>
        <charset val="134"/>
        <scheme val="minor"/>
      </rPr>
      <t>2</t>
    </r>
    <r>
      <rPr>
        <sz val="11"/>
        <color theme="1"/>
        <rFont val="等线"/>
        <family val="3"/>
        <charset val="134"/>
        <scheme val="minor"/>
      </rPr>
      <t>#</t>
    </r>
    <r>
      <rPr>
        <sz val="11"/>
        <color theme="1"/>
        <rFont val="等线"/>
        <family val="3"/>
        <charset val="134"/>
        <scheme val="minor"/>
      </rPr>
      <t>加热炉</t>
    </r>
  </si>
  <si>
    <r>
      <rPr>
        <sz val="11"/>
        <color theme="1"/>
        <rFont val="等线"/>
        <family val="3"/>
        <charset val="134"/>
        <scheme val="minor"/>
      </rPr>
      <t>管杆修复站3</t>
    </r>
    <r>
      <rPr>
        <sz val="11"/>
        <color theme="1"/>
        <rFont val="等线"/>
        <family val="3"/>
        <charset val="134"/>
        <scheme val="minor"/>
      </rPr>
      <t>#</t>
    </r>
  </si>
  <si>
    <r>
      <rPr>
        <sz val="11"/>
        <color theme="1"/>
        <rFont val="等线"/>
        <family val="3"/>
        <charset val="134"/>
        <scheme val="minor"/>
      </rPr>
      <t>3</t>
    </r>
    <r>
      <rPr>
        <sz val="11"/>
        <color theme="1"/>
        <rFont val="等线"/>
        <family val="3"/>
        <charset val="134"/>
        <scheme val="minor"/>
      </rPr>
      <t>#</t>
    </r>
    <r>
      <rPr>
        <sz val="11"/>
        <color theme="1"/>
        <rFont val="等线"/>
        <family val="3"/>
        <charset val="134"/>
        <scheme val="minor"/>
      </rPr>
      <t>加热炉</t>
    </r>
  </si>
  <si>
    <r>
      <rPr>
        <sz val="11"/>
        <color theme="1"/>
        <rFont val="等线"/>
        <family val="3"/>
        <charset val="134"/>
        <scheme val="minor"/>
      </rPr>
      <t>管杆修复站4</t>
    </r>
    <r>
      <rPr>
        <sz val="11"/>
        <color theme="1"/>
        <rFont val="等线"/>
        <family val="3"/>
        <charset val="134"/>
        <scheme val="minor"/>
      </rPr>
      <t>#</t>
    </r>
  </si>
  <si>
    <r>
      <rPr>
        <sz val="11"/>
        <color theme="1"/>
        <rFont val="等线"/>
        <family val="3"/>
        <charset val="134"/>
        <scheme val="minor"/>
      </rPr>
      <t>4</t>
    </r>
    <r>
      <rPr>
        <sz val="11"/>
        <color theme="1"/>
        <rFont val="等线"/>
        <family val="3"/>
        <charset val="134"/>
        <scheme val="minor"/>
      </rPr>
      <t>#</t>
    </r>
    <r>
      <rPr>
        <sz val="11"/>
        <color theme="1"/>
        <rFont val="等线"/>
        <family val="3"/>
        <charset val="134"/>
        <scheme val="minor"/>
      </rPr>
      <t>加热炉</t>
    </r>
  </si>
  <si>
    <r>
      <rPr>
        <sz val="11"/>
        <color theme="1"/>
        <rFont val="等线"/>
        <family val="3"/>
        <charset val="134"/>
        <scheme val="minor"/>
      </rPr>
      <t>2</t>
    </r>
    <r>
      <rPr>
        <sz val="11"/>
        <color theme="1"/>
        <rFont val="等线"/>
        <family val="3"/>
        <charset val="134"/>
        <scheme val="minor"/>
      </rPr>
      <t>021.10.12</t>
    </r>
  </si>
  <si>
    <r>
      <rPr>
        <sz val="11"/>
        <color theme="1"/>
        <rFont val="等线"/>
        <family val="3"/>
        <charset val="134"/>
        <scheme val="minor"/>
      </rPr>
      <t>管杆修复站5</t>
    </r>
    <r>
      <rPr>
        <sz val="11"/>
        <color theme="1"/>
        <rFont val="等线"/>
        <family val="3"/>
        <charset val="134"/>
        <scheme val="minor"/>
      </rPr>
      <t>#</t>
    </r>
  </si>
  <si>
    <r>
      <rPr>
        <sz val="11"/>
        <color theme="1"/>
        <rFont val="等线"/>
        <family val="3"/>
        <charset val="134"/>
        <scheme val="minor"/>
      </rPr>
      <t>5</t>
    </r>
    <r>
      <rPr>
        <sz val="11"/>
        <color theme="1"/>
        <rFont val="等线"/>
        <family val="3"/>
        <charset val="134"/>
        <scheme val="minor"/>
      </rPr>
      <t>#</t>
    </r>
    <r>
      <rPr>
        <sz val="11"/>
        <color theme="1"/>
        <rFont val="等线"/>
        <family val="3"/>
        <charset val="134"/>
        <scheme val="minor"/>
      </rPr>
      <t>加热炉</t>
    </r>
  </si>
  <si>
    <t>桩西联合站</t>
  </si>
  <si>
    <t>1#卧式炉</t>
  </si>
  <si>
    <t>集输系统</t>
  </si>
  <si>
    <r>
      <rPr>
        <sz val="11"/>
        <color theme="1"/>
        <rFont val="等线"/>
        <family val="3"/>
        <charset val="134"/>
        <scheme val="minor"/>
      </rPr>
      <t>2</t>
    </r>
    <r>
      <rPr>
        <sz val="11"/>
        <color theme="1"/>
        <rFont val="等线"/>
        <family val="3"/>
        <charset val="134"/>
        <scheme val="minor"/>
      </rPr>
      <t>021.6.2</t>
    </r>
  </si>
  <si>
    <t>2#卧式炉</t>
  </si>
  <si>
    <t>3#卧式炉</t>
  </si>
  <si>
    <t>立式炉</t>
  </si>
  <si>
    <t>轻烃站</t>
  </si>
  <si>
    <t>再生气加热炉</t>
  </si>
  <si>
    <t>2021.5.17</t>
  </si>
  <si>
    <r>
      <rPr>
        <sz val="11"/>
        <color theme="1"/>
        <rFont val="等线"/>
        <family val="3"/>
        <charset val="134"/>
        <scheme val="minor"/>
      </rPr>
      <t>2</t>
    </r>
    <r>
      <rPr>
        <sz val="11"/>
        <color theme="1"/>
        <rFont val="等线"/>
        <family val="3"/>
        <charset val="134"/>
        <scheme val="minor"/>
      </rPr>
      <t>021.7.26</t>
    </r>
  </si>
  <si>
    <r>
      <rPr>
        <sz val="11"/>
        <color theme="1"/>
        <rFont val="等线"/>
        <family val="3"/>
        <charset val="134"/>
        <scheme val="minor"/>
      </rPr>
      <t>2</t>
    </r>
    <r>
      <rPr>
        <sz val="11"/>
        <color theme="1"/>
        <rFont val="等线"/>
        <family val="3"/>
        <charset val="134"/>
        <scheme val="minor"/>
      </rPr>
      <t>021.8.11</t>
    </r>
  </si>
  <si>
    <r>
      <rPr>
        <sz val="11"/>
        <color theme="1"/>
        <rFont val="等线"/>
        <family val="3"/>
        <charset val="134"/>
        <scheme val="minor"/>
      </rPr>
      <t>&lt;</t>
    </r>
    <r>
      <rPr>
        <sz val="11"/>
        <color theme="1"/>
        <rFont val="等线"/>
        <family val="3"/>
        <charset val="134"/>
        <scheme val="minor"/>
      </rPr>
      <t>8</t>
    </r>
  </si>
  <si>
    <t>导热油炉</t>
  </si>
  <si>
    <t>综合队</t>
  </si>
  <si>
    <t>52接转站站区外输水套炉3#</t>
  </si>
  <si>
    <t>52接转站</t>
  </si>
  <si>
    <t>区外输水套炉3#</t>
  </si>
  <si>
    <t>601-x2井场外输水套炉</t>
  </si>
  <si>
    <t>601-x2井场</t>
  </si>
  <si>
    <t>外输水套炉</t>
  </si>
  <si>
    <t>601-x10井场外输水套炉</t>
  </si>
  <si>
    <t>601-x10井场</t>
  </si>
  <si>
    <t>606-x11井场外输水套炉</t>
  </si>
  <si>
    <t>606-x11井场</t>
  </si>
  <si>
    <t>606-x7井场外输水套炉炉</t>
  </si>
  <si>
    <t>606-x7井场</t>
  </si>
  <si>
    <t>外输水套炉炉</t>
  </si>
  <si>
    <t>702-5井场外输水套炉</t>
  </si>
  <si>
    <t>702-5井场</t>
  </si>
  <si>
    <t>702-x13井场外输干烧炉</t>
  </si>
  <si>
    <t>702-x13井场</t>
  </si>
  <si>
    <t>外输干烧炉</t>
  </si>
  <si>
    <t>702-x21井场外输水套炉</t>
  </si>
  <si>
    <t>702-x21井场</t>
  </si>
  <si>
    <t>74-1HF井场掺水水套炉</t>
  </si>
  <si>
    <t>74-1HF井场</t>
  </si>
  <si>
    <t>掺水水套炉</t>
  </si>
  <si>
    <t>74-6-3井场掺水水套炉</t>
  </si>
  <si>
    <t>74-6-3井场</t>
  </si>
  <si>
    <t>74-6-3井场外输水套炉</t>
  </si>
  <si>
    <t>74-7-4井场外输水套炉</t>
  </si>
  <si>
    <t>74-7-4井场</t>
  </si>
  <si>
    <t>74-8-8井场外输水套炉</t>
  </si>
  <si>
    <t>74-8-8井场</t>
  </si>
  <si>
    <t>74-9-10井场外输水套炉</t>
  </si>
  <si>
    <t>74-9-10井场</t>
  </si>
  <si>
    <t>74-9-13井场外输水套炉</t>
  </si>
  <si>
    <t>74-9-13井场</t>
  </si>
  <si>
    <t>791计量水套炉</t>
  </si>
  <si>
    <t>791计量站量</t>
  </si>
  <si>
    <t>更73井场外输水套炉</t>
  </si>
  <si>
    <t>更73井场</t>
  </si>
  <si>
    <t>更74-8-12井场水套炉</t>
  </si>
  <si>
    <t>更74-8-12井场</t>
  </si>
  <si>
    <t>104-20井加热炉</t>
  </si>
  <si>
    <t>104-20井场</t>
  </si>
  <si>
    <t>年度监测指标运行台账</t>
  </si>
  <si>
    <t>加热炉功率
（kW）</t>
  </si>
  <si>
    <t>所属系统类型（采油系统、集输系统、后勤系统）</t>
  </si>
  <si>
    <t>排污许可证编号（没有填无）</t>
  </si>
  <si>
    <t>全项检测</t>
  </si>
  <si>
    <t>一月</t>
  </si>
  <si>
    <t>二月</t>
  </si>
  <si>
    <t>三月</t>
  </si>
  <si>
    <t>四月</t>
  </si>
  <si>
    <t>五月</t>
  </si>
  <si>
    <t>六月</t>
  </si>
  <si>
    <t>七月</t>
  </si>
  <si>
    <t>八月</t>
  </si>
  <si>
    <t>九月</t>
  </si>
  <si>
    <t>十月</t>
  </si>
  <si>
    <t>十一月</t>
  </si>
  <si>
    <t>十二月</t>
  </si>
  <si>
    <t>一氧化碳
毫克/立方米</t>
  </si>
  <si>
    <t>含氧量
毫克/立方米</t>
  </si>
  <si>
    <t>存在问题</t>
  </si>
  <si>
    <t>桩60-1井场外输水套炉</t>
  </si>
  <si>
    <t>DA001</t>
  </si>
  <si>
    <t>桩60-X6井场外输水套炉</t>
  </si>
  <si>
    <t>DA002</t>
  </si>
  <si>
    <t>2022.2.24</t>
  </si>
  <si>
    <t>2022.4.21</t>
  </si>
  <si>
    <t>2022.5.23</t>
  </si>
  <si>
    <t>2022.6.24</t>
  </si>
  <si>
    <t>桩74-12-9井场外输水套炉</t>
  </si>
  <si>
    <t>DA003</t>
  </si>
  <si>
    <t>桩74井场外输水套炉</t>
  </si>
  <si>
    <t>DA004</t>
  </si>
  <si>
    <t>QEF-80-BM-380
  06Cr25Ni20</t>
  </si>
  <si>
    <t>2022.8.30</t>
  </si>
  <si>
    <t>&lt;1.0</t>
  </si>
  <si>
    <t>桩74井场掺水套炉</t>
  </si>
  <si>
    <t>DA005</t>
  </si>
  <si>
    <t>桩215计量站外输水套炉</t>
  </si>
  <si>
    <t>DA006</t>
  </si>
  <si>
    <t>DA007</t>
  </si>
  <si>
    <t>2022.8.2</t>
  </si>
  <si>
    <t>桩66-15井场外输水套炉</t>
  </si>
  <si>
    <t>DA008</t>
  </si>
  <si>
    <t>桩52-61井场外输水套炉</t>
  </si>
  <si>
    <t>DA009</t>
  </si>
  <si>
    <t>桩74-8-8井场外输水套炉</t>
  </si>
  <si>
    <t>DA010</t>
  </si>
  <si>
    <t>桩74-8-8井场掺水水套炉</t>
  </si>
  <si>
    <t>DA011</t>
  </si>
  <si>
    <t>桩74-1HF井场掺水水套炉</t>
  </si>
  <si>
    <t>DA012</t>
  </si>
  <si>
    <t>2022.8.26</t>
  </si>
  <si>
    <t>&lt;1.5</t>
  </si>
  <si>
    <t>2022.7.25</t>
  </si>
  <si>
    <t>桩74-1HF井场外输水套炉</t>
  </si>
  <si>
    <t>DA013</t>
  </si>
  <si>
    <t>2022.8.3</t>
  </si>
  <si>
    <t>桩74-10-3井场外输水套炉</t>
  </si>
  <si>
    <t>DA014</t>
  </si>
  <si>
    <t>桩74-7-2井场外输水套炉</t>
  </si>
  <si>
    <t>DA015</t>
  </si>
  <si>
    <t>桩74-7-4井场外输水套炉</t>
  </si>
  <si>
    <t>DA016</t>
  </si>
  <si>
    <t>桩74-7-6井场外输水套炉</t>
  </si>
  <si>
    <t>DA017</t>
  </si>
  <si>
    <t>桩74-6-3井场外输水套炉</t>
  </si>
  <si>
    <t>DA018</t>
  </si>
  <si>
    <t>桩90-X1、X2井场外输水套炉</t>
  </si>
  <si>
    <t>DA019</t>
  </si>
  <si>
    <t>2022.11.23</t>
  </si>
  <si>
    <t>2022.4.27</t>
  </si>
  <si>
    <t>2022.5.31</t>
  </si>
  <si>
    <t>桩90-X1、X2井场掺水水套炉</t>
  </si>
  <si>
    <t>DA020</t>
  </si>
  <si>
    <t>桩52-20井场外输水套炉</t>
  </si>
  <si>
    <t>DA021</t>
  </si>
  <si>
    <t>桩52配气站站区采暖水套炉</t>
  </si>
  <si>
    <t>后勤系统</t>
  </si>
  <si>
    <t>DA022</t>
  </si>
  <si>
    <t>桩52接转站站区外输水套炉3#</t>
  </si>
  <si>
    <t>DA023</t>
  </si>
  <si>
    <t>桩52接转站站区外输水套炉4#</t>
  </si>
  <si>
    <t>DA024</t>
  </si>
  <si>
    <t>2022.1.13</t>
  </si>
  <si>
    <t>2022.3.14</t>
  </si>
  <si>
    <t>2022.6.1</t>
  </si>
  <si>
    <t>桩52接转站站区來油水套炉2#</t>
  </si>
  <si>
    <t>DA025</t>
  </si>
  <si>
    <t>桩606井场外输水套炉</t>
  </si>
  <si>
    <t>DA026</t>
  </si>
  <si>
    <t>2022.8.24</t>
  </si>
  <si>
    <t>2022.3.28</t>
  </si>
  <si>
    <t>2022.4.26</t>
  </si>
  <si>
    <t>2022.5.30</t>
  </si>
  <si>
    <t>桩53-x22井场外输水套炉</t>
  </si>
  <si>
    <t>DA027</t>
  </si>
  <si>
    <t>2022.1.20</t>
  </si>
  <si>
    <t>桩606-x7井场外输水套炉炉</t>
  </si>
  <si>
    <t>DA028</t>
  </si>
  <si>
    <t>2022.7.21</t>
  </si>
  <si>
    <t>2022.6.13</t>
  </si>
  <si>
    <t>桩62-4井场外输水套炉</t>
  </si>
  <si>
    <t>DA029</t>
  </si>
  <si>
    <t>2022.8.12
2022.8.16</t>
  </si>
  <si>
    <t>&lt;1.7
&lt;1.0</t>
  </si>
  <si>
    <t>&lt;5
&lt;3</t>
  </si>
  <si>
    <t>13
13</t>
  </si>
  <si>
    <r>
      <rPr>
        <sz val="11"/>
        <color theme="1"/>
        <rFont val="等线"/>
        <family val="3"/>
        <charset val="134"/>
        <scheme val="minor"/>
      </rPr>
      <t>3.82</t>
    </r>
    <r>
      <rPr>
        <sz val="11"/>
        <color theme="1"/>
        <rFont val="Arial"/>
        <family val="2"/>
      </rPr>
      <t>×</t>
    </r>
    <r>
      <rPr>
        <sz val="11"/>
        <color theme="1"/>
        <rFont val="等线"/>
        <family val="3"/>
        <charset val="134"/>
        <scheme val="minor"/>
      </rPr>
      <t>10</t>
    </r>
    <r>
      <rPr>
        <vertAlign val="superscript"/>
        <sz val="11"/>
        <color theme="1"/>
        <rFont val="等线"/>
        <family val="3"/>
        <charset val="134"/>
        <scheme val="minor"/>
      </rPr>
      <t xml:space="preserve">3
</t>
    </r>
    <r>
      <rPr>
        <sz val="11"/>
        <color theme="1"/>
        <rFont val="等线"/>
        <family val="3"/>
        <charset val="134"/>
        <scheme val="minor"/>
      </rPr>
      <t>&lt;3</t>
    </r>
  </si>
  <si>
    <t>15.7
10.0</t>
  </si>
  <si>
    <t>桩606-8井场外输水套炉</t>
  </si>
  <si>
    <t>DA030</t>
  </si>
  <si>
    <t>2022.7.19</t>
  </si>
  <si>
    <t>2022.4.6</t>
  </si>
  <si>
    <t>2022.6.16</t>
  </si>
  <si>
    <t>桩606-x11井场外输水套炉</t>
  </si>
  <si>
    <t>DA031</t>
  </si>
  <si>
    <t>桩702-5井场外输水套炉</t>
  </si>
  <si>
    <t>DA032</t>
  </si>
  <si>
    <t>桩702-x21井场外输水套炉</t>
  </si>
  <si>
    <t>DA033</t>
  </si>
  <si>
    <t>2022.8.15</t>
  </si>
  <si>
    <t>704计站台外输水套炉</t>
  </si>
  <si>
    <t>DA034</t>
  </si>
  <si>
    <t>2022.11.17</t>
  </si>
  <si>
    <t>702计站台外输水套炉</t>
  </si>
  <si>
    <t>DA035</t>
  </si>
  <si>
    <t>&lt;4</t>
  </si>
  <si>
    <t>702、704中途外输水套炉</t>
  </si>
  <si>
    <t>DA036</t>
  </si>
  <si>
    <t>桩52-62井场外输水套炉</t>
  </si>
  <si>
    <t>DA037</t>
  </si>
  <si>
    <r>
      <rPr>
        <sz val="11"/>
        <rFont val="宋体"/>
        <family val="3"/>
        <charset val="134"/>
      </rPr>
      <t>桩6</t>
    </r>
    <r>
      <rPr>
        <sz val="10"/>
        <color indexed="8"/>
        <rFont val="宋体"/>
        <family val="3"/>
        <charset val="134"/>
      </rPr>
      <t>01-x7井场外输水套炉</t>
    </r>
  </si>
  <si>
    <t>DA038</t>
  </si>
  <si>
    <t>2022.8.18</t>
  </si>
  <si>
    <t>2022.2.22</t>
  </si>
  <si>
    <t>桩601-x1井场外输水套炉</t>
  </si>
  <si>
    <t>DA039</t>
  </si>
  <si>
    <r>
      <rPr>
        <sz val="11"/>
        <rFont val="宋体"/>
        <family val="3"/>
        <charset val="134"/>
      </rPr>
      <t>桩5</t>
    </r>
    <r>
      <rPr>
        <sz val="10"/>
        <color indexed="8"/>
        <rFont val="宋体"/>
        <family val="3"/>
        <charset val="134"/>
      </rPr>
      <t>2-x75井场外输水套炉</t>
    </r>
  </si>
  <si>
    <t>DA040</t>
  </si>
  <si>
    <r>
      <rPr>
        <sz val="11"/>
        <color rgb="FFFF0000"/>
        <rFont val="宋体"/>
        <family val="3"/>
        <charset val="134"/>
      </rPr>
      <t>桩6</t>
    </r>
    <r>
      <rPr>
        <sz val="10"/>
        <color rgb="FFFF0000"/>
        <rFont val="宋体"/>
        <family val="3"/>
        <charset val="134"/>
      </rPr>
      <t>01-x2井场外输水套炉</t>
    </r>
  </si>
  <si>
    <t>DA041</t>
  </si>
  <si>
    <t>桩601-x10井场外输水套炉</t>
  </si>
  <si>
    <t>DA042</t>
  </si>
  <si>
    <r>
      <rPr>
        <sz val="11"/>
        <color rgb="FFFF0000"/>
        <rFont val="宋体"/>
        <family val="3"/>
        <charset val="134"/>
      </rPr>
      <t>桩5</t>
    </r>
    <r>
      <rPr>
        <sz val="10"/>
        <color rgb="FFFF0000"/>
        <rFont val="宋体"/>
        <family val="3"/>
        <charset val="134"/>
      </rPr>
      <t>-1井场外输水套炉</t>
    </r>
  </si>
  <si>
    <t>DA043</t>
  </si>
  <si>
    <r>
      <rPr>
        <sz val="11"/>
        <color rgb="FFFF0000"/>
        <rFont val="宋体"/>
        <family val="3"/>
        <charset val="134"/>
      </rPr>
      <t>桩5</t>
    </r>
    <r>
      <rPr>
        <sz val="10"/>
        <color rgb="FFFF0000"/>
        <rFont val="宋体"/>
        <family val="3"/>
        <charset val="134"/>
      </rPr>
      <t>-2井场外输水套炉</t>
    </r>
  </si>
  <si>
    <t>DA044</t>
  </si>
  <si>
    <r>
      <rPr>
        <sz val="11"/>
        <color rgb="FFFF0000"/>
        <rFont val="宋体"/>
        <family val="3"/>
        <charset val="134"/>
      </rPr>
      <t>桩5</t>
    </r>
    <r>
      <rPr>
        <sz val="10"/>
        <color rgb="FFFF0000"/>
        <rFont val="宋体"/>
        <family val="3"/>
        <charset val="134"/>
      </rPr>
      <t>3-4井场外输水套炉</t>
    </r>
  </si>
  <si>
    <t>DA045</t>
  </si>
  <si>
    <r>
      <rPr>
        <sz val="11"/>
        <color rgb="FFFF0000"/>
        <rFont val="宋体"/>
        <family val="3"/>
        <charset val="134"/>
      </rPr>
      <t>桩5</t>
    </r>
    <r>
      <rPr>
        <sz val="10"/>
        <color rgb="FFFF0000"/>
        <rFont val="宋体"/>
        <family val="3"/>
        <charset val="134"/>
      </rPr>
      <t>3-x10井场外输水套炉</t>
    </r>
  </si>
  <si>
    <t>DA046</t>
  </si>
  <si>
    <t>桩53-1井场外输水套炉</t>
  </si>
  <si>
    <t>DA047</t>
  </si>
  <si>
    <t>桩702-4井场外输水套炉</t>
  </si>
  <si>
    <t>DA048</t>
  </si>
  <si>
    <t>2022.8.11</t>
  </si>
  <si>
    <t>桩702-x17井场外输水套炉</t>
  </si>
  <si>
    <t>DA049</t>
  </si>
  <si>
    <t>2022.8.1</t>
  </si>
  <si>
    <t>54-1计站台外输水套炉</t>
  </si>
  <si>
    <t>DA050</t>
  </si>
  <si>
    <t>2022.11.22</t>
  </si>
  <si>
    <r>
      <rPr>
        <sz val="11"/>
        <rFont val="宋体"/>
        <family val="3"/>
        <charset val="134"/>
      </rPr>
      <t>桩5</t>
    </r>
    <r>
      <rPr>
        <sz val="10"/>
        <color indexed="8"/>
        <rFont val="宋体"/>
        <family val="3"/>
        <charset val="134"/>
      </rPr>
      <t>4-3井场外输水套炉</t>
    </r>
  </si>
  <si>
    <t>DA051</t>
  </si>
  <si>
    <t>2022.8.17</t>
  </si>
  <si>
    <r>
      <rPr>
        <sz val="11"/>
        <rFont val="宋体"/>
        <family val="3"/>
        <charset val="134"/>
      </rPr>
      <t>桩5</t>
    </r>
    <r>
      <rPr>
        <sz val="10"/>
        <color indexed="8"/>
        <rFont val="宋体"/>
        <family val="3"/>
        <charset val="134"/>
      </rPr>
      <t>4-3中途外输水套炉（桩54-5井场）</t>
    </r>
  </si>
  <si>
    <t>DA052</t>
  </si>
  <si>
    <t>桩702-8井场外输水套炉</t>
  </si>
  <si>
    <t>DA053</t>
  </si>
  <si>
    <t>桩421-2井场外输水套炉</t>
  </si>
  <si>
    <t>DA054</t>
  </si>
  <si>
    <t>421计站台外输水套炉</t>
  </si>
  <si>
    <t>DA055</t>
  </si>
  <si>
    <r>
      <rPr>
        <sz val="11"/>
        <rFont val="宋体"/>
        <family val="3"/>
        <charset val="134"/>
      </rPr>
      <t>桩4</t>
    </r>
    <r>
      <rPr>
        <sz val="10"/>
        <color indexed="8"/>
        <rFont val="宋体"/>
        <family val="3"/>
        <charset val="134"/>
      </rPr>
      <t>2-x2井场掺水水套炉</t>
    </r>
  </si>
  <si>
    <t>DA056</t>
  </si>
  <si>
    <t>2022.7.26</t>
  </si>
  <si>
    <t>桩791计量水套炉</t>
  </si>
  <si>
    <t>DA057</t>
  </si>
  <si>
    <t>桩791加热水套炉</t>
  </si>
  <si>
    <t>DA058</t>
  </si>
  <si>
    <t>桩941-X13加热水套炉</t>
  </si>
  <si>
    <t>DA059</t>
  </si>
  <si>
    <t>桩941-14加热水套炉</t>
  </si>
  <si>
    <t>DA060</t>
  </si>
  <si>
    <t>桩892加热水套炉</t>
  </si>
  <si>
    <t>DA061</t>
  </si>
  <si>
    <t>桩893-25加热水套炉</t>
  </si>
  <si>
    <t>DA062</t>
  </si>
  <si>
    <t>2022.9.26</t>
  </si>
  <si>
    <r>
      <rPr>
        <sz val="11"/>
        <color theme="1"/>
        <rFont val="等线"/>
        <family val="3"/>
        <charset val="134"/>
        <scheme val="minor"/>
      </rPr>
      <t>1.51×10</t>
    </r>
    <r>
      <rPr>
        <vertAlign val="superscript"/>
        <sz val="11"/>
        <color theme="1"/>
        <rFont val="等线"/>
        <family val="3"/>
        <charset val="134"/>
        <scheme val="minor"/>
      </rPr>
      <t>3</t>
    </r>
  </si>
  <si>
    <t>2022.2.21</t>
  </si>
  <si>
    <t>2022.3.29</t>
  </si>
  <si>
    <t>2022.4.22</t>
  </si>
  <si>
    <t>2022.5.19</t>
  </si>
  <si>
    <t>2022.6.21</t>
  </si>
  <si>
    <t>2022.7.18</t>
  </si>
  <si>
    <t>桩894-22加热水套炉</t>
  </si>
  <si>
    <t>DA063</t>
  </si>
  <si>
    <t>2022.9.27</t>
  </si>
  <si>
    <r>
      <rPr>
        <sz val="11"/>
        <color theme="1"/>
        <rFont val="等线"/>
        <family val="3"/>
        <charset val="134"/>
        <scheme val="minor"/>
      </rPr>
      <t>1.58×10</t>
    </r>
    <r>
      <rPr>
        <vertAlign val="superscript"/>
        <sz val="11"/>
        <color theme="1"/>
        <rFont val="等线"/>
        <family val="3"/>
        <charset val="134"/>
        <scheme val="minor"/>
      </rPr>
      <t>3</t>
    </r>
  </si>
  <si>
    <t>2022.1.21</t>
  </si>
  <si>
    <t>2022.3.24</t>
  </si>
  <si>
    <t>2022.4.24</t>
  </si>
  <si>
    <t>2022.5.20</t>
  </si>
  <si>
    <t>2022.6.22</t>
  </si>
  <si>
    <t>桩390-x2加热水套炉</t>
  </si>
  <si>
    <t>DA064</t>
  </si>
  <si>
    <t>2022.9.29</t>
  </si>
  <si>
    <t>桩905计量站加热水套炉</t>
  </si>
  <si>
    <t>DA065</t>
  </si>
  <si>
    <t>2022.10.8</t>
  </si>
  <si>
    <r>
      <rPr>
        <sz val="11"/>
        <color theme="1"/>
        <rFont val="等线"/>
        <family val="3"/>
        <charset val="134"/>
        <scheme val="minor"/>
      </rPr>
      <t>1.90×10</t>
    </r>
    <r>
      <rPr>
        <vertAlign val="superscript"/>
        <sz val="11"/>
        <color theme="1"/>
        <rFont val="等线"/>
        <family val="3"/>
        <charset val="134"/>
        <scheme val="minor"/>
      </rPr>
      <t>3</t>
    </r>
  </si>
  <si>
    <t>&lt;20</t>
  </si>
  <si>
    <t>桩39-C15加热水套炉</t>
  </si>
  <si>
    <t>DA066</t>
  </si>
  <si>
    <t>桩39-16掺水加热水套炉</t>
  </si>
  <si>
    <t>DA067</t>
  </si>
  <si>
    <t>桩39-C17加热水套炉</t>
  </si>
  <si>
    <t>DA068</t>
  </si>
  <si>
    <t>2022.9.28</t>
  </si>
  <si>
    <t>2022.2.25</t>
  </si>
  <si>
    <t>桩906计量站4#加热水套炉</t>
  </si>
  <si>
    <t>DA069</t>
  </si>
  <si>
    <t>2022.10.9</t>
  </si>
  <si>
    <t>&lt;44</t>
  </si>
  <si>
    <t>桩89接转站1#加热水套炉</t>
  </si>
  <si>
    <t>DA070</t>
  </si>
  <si>
    <t>2022.11.24</t>
  </si>
  <si>
    <t>桩89接转站2#加热水套炉</t>
  </si>
  <si>
    <t>DA071</t>
  </si>
  <si>
    <t>&lt;10</t>
  </si>
  <si>
    <t>74接转站1#加热水套炉</t>
  </si>
  <si>
    <t>DA072</t>
  </si>
  <si>
    <t>2022.11.15</t>
  </si>
  <si>
    <t>&lt;26</t>
  </si>
  <si>
    <t>74接转站2#加热水套炉</t>
  </si>
  <si>
    <t>DA073</t>
  </si>
  <si>
    <t>2022.11.9</t>
  </si>
  <si>
    <r>
      <rPr>
        <sz val="11"/>
        <color theme="1"/>
        <rFont val="等线"/>
        <family val="3"/>
        <charset val="134"/>
        <scheme val="minor"/>
      </rPr>
      <t>2</t>
    </r>
    <r>
      <rPr>
        <sz val="11"/>
        <color theme="1"/>
        <rFont val="等线"/>
        <family val="3"/>
        <charset val="134"/>
        <scheme val="minor"/>
      </rPr>
      <t>022.1.13</t>
    </r>
  </si>
  <si>
    <t>2022.7.5</t>
  </si>
  <si>
    <t>管理区采暖水套加热炉</t>
  </si>
  <si>
    <t>DA074</t>
  </si>
  <si>
    <t>桩74-14-12井场外输水套炉</t>
  </si>
  <si>
    <t>DA075</t>
  </si>
  <si>
    <t>242计量站外输水套炉</t>
  </si>
  <si>
    <t>DA076</t>
  </si>
  <si>
    <t>2022.9.23</t>
  </si>
  <si>
    <t>桩74-9-K10井场掺水水套炉</t>
  </si>
  <si>
    <t>DA077</t>
  </si>
  <si>
    <t>2022.9.13</t>
  </si>
  <si>
    <r>
      <rPr>
        <sz val="11"/>
        <color theme="1"/>
        <rFont val="等线"/>
        <family val="3"/>
        <charset val="134"/>
        <scheme val="minor"/>
      </rPr>
      <t>1.87×10</t>
    </r>
    <r>
      <rPr>
        <vertAlign val="superscript"/>
        <sz val="11"/>
        <color theme="1"/>
        <rFont val="等线"/>
        <family val="3"/>
        <charset val="134"/>
        <scheme val="minor"/>
      </rPr>
      <t>3</t>
    </r>
  </si>
  <si>
    <t>2022.5.26</t>
  </si>
  <si>
    <t>2022.6.30</t>
  </si>
  <si>
    <t>桩74-9-10井场掺水水套炉</t>
  </si>
  <si>
    <t>DA078</t>
  </si>
  <si>
    <t>桩74-9-10井场外输水套炉</t>
  </si>
  <si>
    <t>DA079</t>
  </si>
  <si>
    <t>桩74-9-13井场外输水套炉</t>
  </si>
  <si>
    <t>DA080</t>
  </si>
  <si>
    <t>2022.11.10</t>
  </si>
  <si>
    <t>&lt;2.2</t>
  </si>
  <si>
    <t>&lt;7</t>
  </si>
  <si>
    <t>桩241-1井场外输水套炉</t>
  </si>
  <si>
    <t>DA081</t>
  </si>
  <si>
    <t>桩241计量站外输水套炉</t>
  </si>
  <si>
    <t>DA082</t>
  </si>
  <si>
    <t>桩59-12井场掺水水套炉</t>
  </si>
  <si>
    <t>DA083</t>
  </si>
  <si>
    <t>2022.9.9</t>
  </si>
  <si>
    <t>桩59-23井场外输水套炉</t>
  </si>
  <si>
    <t>DA084</t>
  </si>
  <si>
    <t>2022.8.29</t>
  </si>
  <si>
    <t>2022.5.24</t>
  </si>
  <si>
    <t>2022.6.27</t>
  </si>
  <si>
    <t>2022.7.14</t>
  </si>
  <si>
    <t>桩59-13井场掺水水套炉</t>
  </si>
  <si>
    <t>DA085</t>
  </si>
  <si>
    <t>2022.2.23</t>
  </si>
  <si>
    <t>桩74-10-11井场外输水套炉</t>
  </si>
  <si>
    <t>DA086</t>
  </si>
  <si>
    <t>2022.3.23</t>
  </si>
  <si>
    <t>桩74-11-11井场掺水水套炉</t>
  </si>
  <si>
    <t>DA087</t>
  </si>
  <si>
    <t>2022.11.11</t>
  </si>
  <si>
    <t>桩74-12-10井场外输水套炉</t>
  </si>
  <si>
    <t>DA088</t>
  </si>
  <si>
    <t>&lt;1.8</t>
  </si>
  <si>
    <t>桩59-x37井场外输水套炉</t>
  </si>
  <si>
    <t>DA089</t>
  </si>
  <si>
    <t>2022.11.14</t>
  </si>
  <si>
    <t>桩59-x37井场掺水水套炉</t>
  </si>
  <si>
    <t>DA090</t>
  </si>
  <si>
    <t>桩74-12-12井场外输水套炉</t>
  </si>
  <si>
    <t>DA091</t>
  </si>
  <si>
    <t>桩59-x41井场外输水套炉</t>
  </si>
  <si>
    <t>DA092</t>
  </si>
  <si>
    <t>桩59-303井场掺水水套炉</t>
  </si>
  <si>
    <t>DA093</t>
  </si>
  <si>
    <t>桩59-303井场外输水套炉</t>
  </si>
  <si>
    <t>DA094</t>
  </si>
  <si>
    <t>桩74-13-13井场外输水套炉</t>
  </si>
  <si>
    <t>DA095</t>
  </si>
  <si>
    <t>桩224计量站外输水套炉</t>
  </si>
  <si>
    <t>DA096</t>
  </si>
  <si>
    <t>桩59-x33井场掺水水套炉</t>
  </si>
  <si>
    <t>DA097</t>
  </si>
  <si>
    <t>桩59-x33井场外输水套炉</t>
  </si>
  <si>
    <t>DA098</t>
  </si>
  <si>
    <t>桩59-x34井场外输水套炉</t>
  </si>
  <si>
    <t>DA099</t>
  </si>
  <si>
    <t>2022.9.19</t>
  </si>
  <si>
    <t>桩226计量站中途外输水套炉</t>
  </si>
  <si>
    <t>DA100</t>
  </si>
  <si>
    <t>桩59-17井场外输水套炉</t>
  </si>
  <si>
    <t>DA101</t>
  </si>
  <si>
    <t>桩59-3井场掺水水套炉</t>
  </si>
  <si>
    <t>DA102</t>
  </si>
  <si>
    <t>桩59-16井场掺水水套炉</t>
  </si>
  <si>
    <t>DA103</t>
  </si>
  <si>
    <t>桩59-16井场外输水套炉</t>
  </si>
  <si>
    <t>DA104</t>
  </si>
  <si>
    <t>桩59-15井场掺水水套炉</t>
  </si>
  <si>
    <t>DA105</t>
  </si>
  <si>
    <t>桩59-15井场外输水套炉</t>
  </si>
  <si>
    <t>DA106</t>
  </si>
  <si>
    <t>103站部采暖锅炉</t>
  </si>
  <si>
    <t>DA107</t>
  </si>
  <si>
    <t>管理区采暖锅炉</t>
  </si>
  <si>
    <t>DA108</t>
  </si>
  <si>
    <t>2022.11.16</t>
  </si>
  <si>
    <t>桩223计量站外输加热炉</t>
  </si>
  <si>
    <t>DA109</t>
  </si>
  <si>
    <t>桩242-3中途加热炉</t>
  </si>
  <si>
    <t>DA110</t>
  </si>
  <si>
    <t>桩74-9-K10井场外输加热炉</t>
  </si>
  <si>
    <t>DA111</t>
  </si>
  <si>
    <t>桩74-8-11中途加热炉</t>
  </si>
  <si>
    <t>DA112</t>
  </si>
  <si>
    <t>桩74-8-11井场外输加热炉</t>
  </si>
  <si>
    <t>DA113</t>
  </si>
  <si>
    <t>桩241-1井场掺水加热炉</t>
  </si>
  <si>
    <t>DA114</t>
  </si>
  <si>
    <t>桩214计量站外输加热炉</t>
  </si>
  <si>
    <t>DA115</t>
  </si>
  <si>
    <t>桩59-x21井场外输加热炉</t>
  </si>
  <si>
    <t>DA116</t>
  </si>
  <si>
    <t>桩59-12井场外输加热炉</t>
  </si>
  <si>
    <t>DA117</t>
  </si>
  <si>
    <t>桩59-13井场外输加热炉</t>
  </si>
  <si>
    <t>DA118</t>
  </si>
  <si>
    <t>2022.9.8</t>
  </si>
  <si>
    <t>桩225计量站外输加热炉</t>
  </si>
  <si>
    <t>DA119</t>
  </si>
  <si>
    <t>桩74-11-11井场外输加热炉</t>
  </si>
  <si>
    <t>DA120</t>
  </si>
  <si>
    <t>桩226计量站外输加热炉</t>
  </si>
  <si>
    <t>DA121</t>
  </si>
  <si>
    <t>桩74-13-13井场掺水加热炉</t>
  </si>
  <si>
    <t>DA122</t>
  </si>
  <si>
    <t>桩59-x34井场掺水加热炉</t>
  </si>
  <si>
    <t>DA123</t>
  </si>
  <si>
    <t>桩59-3中途加热炉</t>
  </si>
  <si>
    <t>DA124</t>
  </si>
  <si>
    <r>
      <rPr>
        <sz val="11"/>
        <color rgb="FFFF0000"/>
        <rFont val="宋体"/>
        <family val="3"/>
        <charset val="134"/>
      </rPr>
      <t>桩59-3中途加热炉</t>
    </r>
    <r>
      <rPr>
        <sz val="10"/>
        <color rgb="FFFF0000"/>
        <rFont val="宋体"/>
        <family val="3"/>
        <charset val="134"/>
      </rPr>
      <t>2</t>
    </r>
  </si>
  <si>
    <t>DA125</t>
  </si>
  <si>
    <t>桩894-20井场加热炉</t>
  </si>
  <si>
    <t>DA126</t>
  </si>
  <si>
    <t>桩894-18井场加热炉</t>
  </si>
  <si>
    <t>DA127</t>
  </si>
  <si>
    <t>桩894-16井场加热炉</t>
  </si>
  <si>
    <t>DA128</t>
  </si>
  <si>
    <t>桩39-10井场加热炉</t>
  </si>
  <si>
    <t>DA129</t>
  </si>
  <si>
    <t>DA130</t>
  </si>
  <si>
    <t>桩39-9加热加热炉</t>
  </si>
  <si>
    <t>DA131</t>
  </si>
  <si>
    <t>2022.4.25</t>
  </si>
  <si>
    <t>桩906计量站加热炉</t>
  </si>
  <si>
    <t>DA132</t>
  </si>
  <si>
    <t>桩906计量站1#加热炉</t>
  </si>
  <si>
    <t>DA133</t>
  </si>
  <si>
    <t>桩906计量站3#加热炉</t>
  </si>
  <si>
    <t>DA134</t>
  </si>
  <si>
    <t>桩89接转站外输2#加热炉</t>
  </si>
  <si>
    <t>DA135</t>
  </si>
  <si>
    <t>桩894-X26加热加热炉</t>
  </si>
  <si>
    <t>DA136</t>
  </si>
  <si>
    <t>桩60-5井场掺水加热炉</t>
  </si>
  <si>
    <t>DA137</t>
  </si>
  <si>
    <t>2022.9.7</t>
  </si>
  <si>
    <t>桩60-5井场外输加热炉</t>
  </si>
  <si>
    <t>DA138</t>
  </si>
  <si>
    <t>桩74-7-2井场掺水加热炉</t>
  </si>
  <si>
    <t>DA139</t>
  </si>
  <si>
    <t>桩606-x3井场外输加热炉</t>
  </si>
  <si>
    <t>DA140</t>
  </si>
  <si>
    <t>桩702-x11井场外输加热炉</t>
  </si>
  <si>
    <t>DA141</t>
  </si>
  <si>
    <t>桩702-x11井场掺水加热炉</t>
  </si>
  <si>
    <t>DA142</t>
  </si>
  <si>
    <t>桩53-x12井场外输加热炉</t>
  </si>
  <si>
    <t>DA143</t>
  </si>
  <si>
    <t>707计站台外输加热炉</t>
  </si>
  <si>
    <t>DA144</t>
  </si>
  <si>
    <t>桩62-9井场外输加热炉</t>
  </si>
  <si>
    <t>DA145</t>
  </si>
  <si>
    <t>2022.7.22</t>
  </si>
  <si>
    <t>桩62-9井场掺水加热炉</t>
  </si>
  <si>
    <t>DA146</t>
  </si>
  <si>
    <t>桩702-x13井场外输加热炉</t>
  </si>
  <si>
    <t>DA147</t>
  </si>
  <si>
    <t>桩702-4中途外输加热炉（桩702-3井场）</t>
  </si>
  <si>
    <t>DA148</t>
  </si>
  <si>
    <t>桩54-8井场外输加热炉</t>
  </si>
  <si>
    <t>DA149</t>
  </si>
  <si>
    <t>2022.7.29</t>
  </si>
  <si>
    <t>54-1中途外输加热炉</t>
  </si>
  <si>
    <t>DA150</t>
  </si>
  <si>
    <t>2022.11.18</t>
  </si>
  <si>
    <t>桩42井场外输加热炉</t>
  </si>
  <si>
    <t>DA151</t>
  </si>
  <si>
    <t>54-4计站台外输加热炉</t>
  </si>
  <si>
    <t>DA152</t>
  </si>
  <si>
    <t>桩42-x2井场外输加热炉</t>
  </si>
  <si>
    <t>DA153</t>
  </si>
  <si>
    <t>2022.8.25</t>
  </si>
  <si>
    <t>长堤接转站1号热炉</t>
  </si>
  <si>
    <t>DA201</t>
  </si>
  <si>
    <t>2022.9.22</t>
  </si>
  <si>
    <t>长堤接转站2号热炉</t>
  </si>
  <si>
    <t>DA202</t>
  </si>
  <si>
    <t>2022.5.9</t>
  </si>
  <si>
    <t>2022.2.9</t>
  </si>
  <si>
    <t>2022.3.1</t>
  </si>
  <si>
    <t>2022.4.7</t>
  </si>
  <si>
    <t>2022.7.1</t>
  </si>
  <si>
    <t>长堤接转站1号干线炉</t>
  </si>
  <si>
    <t>DA203</t>
  </si>
  <si>
    <t>2022.5.10</t>
  </si>
  <si>
    <t>长堤接转站2号干线炉</t>
  </si>
  <si>
    <t>DA204</t>
  </si>
  <si>
    <t>长堤接转站3号干线炉</t>
  </si>
  <si>
    <t>DA205</t>
  </si>
  <si>
    <t>桩8-35水套炉</t>
  </si>
  <si>
    <t>DA206</t>
  </si>
  <si>
    <t>注采201站采暖炉</t>
  </si>
  <si>
    <t>DA207</t>
  </si>
  <si>
    <t>注采202站采暖炉</t>
  </si>
  <si>
    <t>DA208</t>
  </si>
  <si>
    <t>410计量站加热炉</t>
  </si>
  <si>
    <t>DA301</t>
  </si>
  <si>
    <t>ZXH129-X12</t>
  </si>
  <si>
    <t>DA302</t>
  </si>
  <si>
    <t>ZXH129-X11</t>
  </si>
  <si>
    <t>DA303</t>
  </si>
  <si>
    <t>桩129-P10</t>
  </si>
  <si>
    <t>DA304</t>
  </si>
  <si>
    <t>2022.10.21</t>
  </si>
  <si>
    <t>ZXH129-1HF</t>
  </si>
  <si>
    <t>DA305</t>
  </si>
  <si>
    <t>ZXH451</t>
  </si>
  <si>
    <t>DA306</t>
  </si>
  <si>
    <t>ZXH129-X2</t>
  </si>
  <si>
    <t>DA307</t>
  </si>
  <si>
    <t>桩169外输炉</t>
  </si>
  <si>
    <t>DA308</t>
  </si>
  <si>
    <t>DA309</t>
  </si>
  <si>
    <t>DA310</t>
  </si>
  <si>
    <t>407计量站加热炉</t>
  </si>
  <si>
    <t>DA311</t>
  </si>
  <si>
    <t>桩120热水站加热炉1</t>
  </si>
  <si>
    <t>DA312</t>
  </si>
  <si>
    <t>2022.12.18</t>
  </si>
  <si>
    <t>2022.2.17</t>
  </si>
  <si>
    <t>2022.3.11</t>
  </si>
  <si>
    <t>2022.4.18</t>
  </si>
  <si>
    <t>2022.5.16</t>
  </si>
  <si>
    <t>桩120热水站加热炉2</t>
  </si>
  <si>
    <t>DA313</t>
  </si>
  <si>
    <r>
      <rPr>
        <sz val="11"/>
        <rFont val="宋体"/>
        <family val="3"/>
        <charset val="134"/>
      </rPr>
      <t>桩120热水站加热炉</t>
    </r>
    <r>
      <rPr>
        <sz val="10"/>
        <rFont val="宋体"/>
        <family val="3"/>
        <charset val="134"/>
      </rPr>
      <t>3</t>
    </r>
  </si>
  <si>
    <t>DA314</t>
  </si>
  <si>
    <t>2022.7.11</t>
  </si>
  <si>
    <r>
      <rPr>
        <sz val="11"/>
        <color theme="1"/>
        <rFont val="等线"/>
        <family val="3"/>
        <charset val="134"/>
        <scheme val="minor"/>
      </rPr>
      <t>7.73</t>
    </r>
    <r>
      <rPr>
        <sz val="11"/>
        <color theme="1"/>
        <rFont val="Arial"/>
        <family val="2"/>
      </rPr>
      <t>×</t>
    </r>
    <r>
      <rPr>
        <sz val="11"/>
        <color theme="1"/>
        <rFont val="等线"/>
        <family val="3"/>
        <charset val="134"/>
        <scheme val="minor"/>
      </rPr>
      <t>10</t>
    </r>
    <r>
      <rPr>
        <vertAlign val="superscript"/>
        <sz val="11"/>
        <color theme="1"/>
        <rFont val="等线"/>
        <family val="3"/>
        <charset val="134"/>
        <scheme val="minor"/>
      </rPr>
      <t>3</t>
    </r>
  </si>
  <si>
    <t>桩96中间外输加热炉</t>
  </si>
  <si>
    <t>DA315</t>
  </si>
  <si>
    <t>桩104-20井加热炉</t>
  </si>
  <si>
    <t>DA316</t>
  </si>
  <si>
    <t>桩104净化站热水循环加热炉</t>
  </si>
  <si>
    <t>DA317</t>
  </si>
  <si>
    <t>2022.1.19</t>
  </si>
  <si>
    <t>2022.2.15</t>
  </si>
  <si>
    <t>2022.3.7</t>
  </si>
  <si>
    <t>桩104净化站外输加热炉</t>
  </si>
  <si>
    <t>DA318</t>
  </si>
  <si>
    <t>桩121-15井加热炉</t>
  </si>
  <si>
    <t>DA319</t>
  </si>
  <si>
    <t>2022.1.17</t>
  </si>
  <si>
    <t>桩121-X23井加热炉</t>
  </si>
  <si>
    <t>DA320</t>
  </si>
  <si>
    <t>桩121-X22井加热炉</t>
  </si>
  <si>
    <t>DA321</t>
  </si>
  <si>
    <t>405计量站加热炉</t>
  </si>
  <si>
    <t>DA322</t>
  </si>
  <si>
    <t>2022.11.29</t>
  </si>
  <si>
    <t>&lt;1.2</t>
  </si>
  <si>
    <r>
      <rPr>
        <sz val="11"/>
        <color theme="1"/>
        <rFont val="等线"/>
        <family val="3"/>
        <charset val="134"/>
        <scheme val="minor"/>
      </rPr>
      <t>7.39</t>
    </r>
    <r>
      <rPr>
        <sz val="11"/>
        <color theme="1"/>
        <rFont val="Arial"/>
        <family val="2"/>
      </rPr>
      <t>×</t>
    </r>
    <r>
      <rPr>
        <sz val="11"/>
        <color theme="1"/>
        <rFont val="等线"/>
        <family val="3"/>
        <charset val="134"/>
        <scheme val="minor"/>
      </rPr>
      <t>10</t>
    </r>
    <r>
      <rPr>
        <vertAlign val="superscript"/>
        <sz val="11"/>
        <color theme="1"/>
        <rFont val="等线"/>
        <family val="3"/>
        <charset val="134"/>
        <scheme val="minor"/>
      </rPr>
      <t>3</t>
    </r>
  </si>
  <si>
    <t>2022.4.14</t>
  </si>
  <si>
    <t>桩121外输加热炉</t>
  </si>
  <si>
    <t>DA323</t>
  </si>
  <si>
    <t>桩121-C14井加热炉</t>
  </si>
  <si>
    <t>DA324</t>
  </si>
  <si>
    <t>桩45-3井加热炉</t>
  </si>
  <si>
    <t>DA325</t>
  </si>
  <si>
    <t>DA326</t>
  </si>
  <si>
    <t>2022.12.14</t>
  </si>
  <si>
    <t>DA327</t>
  </si>
  <si>
    <t>2022.2.11</t>
  </si>
  <si>
    <t>2022.3.3</t>
  </si>
  <si>
    <t>2022.4.13</t>
  </si>
  <si>
    <t>桩169-X1井口加热炉</t>
  </si>
  <si>
    <t>DA328</t>
  </si>
  <si>
    <t>2022.6.20</t>
  </si>
  <si>
    <t>2022.7.8</t>
  </si>
  <si>
    <t>桩169-X3井口加热炉</t>
  </si>
  <si>
    <t>DA329</t>
  </si>
  <si>
    <t>604计计量站加热炉</t>
  </si>
  <si>
    <t>DA330</t>
  </si>
  <si>
    <t>桩165-X2井口加热炉</t>
  </si>
  <si>
    <t>DA331</t>
  </si>
  <si>
    <t>桩146-X29井口加热炉</t>
  </si>
  <si>
    <t>DA332</t>
  </si>
  <si>
    <t>桩斜169井口加热炉</t>
  </si>
  <si>
    <t>DA333</t>
  </si>
  <si>
    <t>桩140-1井口加热炉</t>
  </si>
  <si>
    <t>DA334</t>
  </si>
  <si>
    <t>DA335</t>
  </si>
  <si>
    <t>桩115计量站站场加热炉</t>
  </si>
  <si>
    <t>DA336</t>
  </si>
  <si>
    <t>桩115-X17加热炉</t>
  </si>
  <si>
    <t>DA337</t>
  </si>
  <si>
    <t>桩115-X18加热炉</t>
  </si>
  <si>
    <t>DA338</t>
  </si>
  <si>
    <t>桩837井组掺水加热炉</t>
  </si>
  <si>
    <t>DA339</t>
  </si>
  <si>
    <t>桩837-21加热炉</t>
  </si>
  <si>
    <t>DA340</t>
  </si>
  <si>
    <t>2022.2.16</t>
  </si>
  <si>
    <t>2022.3.8</t>
  </si>
  <si>
    <t>桩837计量站外输炉</t>
  </si>
  <si>
    <t>DA341</t>
  </si>
  <si>
    <t>2022.7.15</t>
  </si>
  <si>
    <t>桩837计量站掺水炉</t>
  </si>
  <si>
    <t>DA342</t>
  </si>
  <si>
    <t>2022.10.13</t>
  </si>
  <si>
    <t>桩82采出水处理站</t>
  </si>
  <si>
    <t>DA343</t>
  </si>
  <si>
    <t>桩82接转站1#加热炉</t>
  </si>
  <si>
    <t>DA344</t>
  </si>
  <si>
    <t>桩82接转站2#加热炉</t>
  </si>
  <si>
    <t>DA345</t>
  </si>
  <si>
    <t>桩104接转站1#外输加热炉</t>
  </si>
  <si>
    <t>DA346</t>
  </si>
  <si>
    <t>2022.11.28</t>
  </si>
  <si>
    <t>2022.1.18</t>
  </si>
  <si>
    <t>桩104接转站2#外输加热炉</t>
  </si>
  <si>
    <t>DA347</t>
  </si>
  <si>
    <t xml:space="preserve">桩104接转站3#外输加热炉 </t>
  </si>
  <si>
    <t>DA348</t>
  </si>
  <si>
    <t>采油管理四区注采403站</t>
  </si>
  <si>
    <t>L163-X65高效炉</t>
  </si>
  <si>
    <t>DA401</t>
  </si>
  <si>
    <t>2022.11.1</t>
  </si>
  <si>
    <t>2022.2.18</t>
  </si>
  <si>
    <t>2022.4.20</t>
  </si>
  <si>
    <t>DA402</t>
  </si>
  <si>
    <t>2022.4.19</t>
  </si>
  <si>
    <t>2022.6.29</t>
  </si>
  <si>
    <t>106北线加热炉1</t>
  </si>
  <si>
    <t>DA403</t>
  </si>
  <si>
    <t>DA404</t>
  </si>
  <si>
    <t>2022.12.20</t>
  </si>
  <si>
    <t>&lt;1.1</t>
  </si>
  <si>
    <t>采油管理四区注采404站</t>
  </si>
  <si>
    <t>L13-X12高效炉</t>
  </si>
  <si>
    <t>DA405</t>
  </si>
  <si>
    <t>2022.12.21</t>
  </si>
  <si>
    <t>&lt;2.8</t>
  </si>
  <si>
    <t>&lt;8</t>
  </si>
  <si>
    <t>L361高效炉</t>
  </si>
  <si>
    <t>DA406</t>
  </si>
  <si>
    <t>LHL5高效炉</t>
  </si>
  <si>
    <t>DA407</t>
  </si>
  <si>
    <t>L5-1水套炉</t>
  </si>
  <si>
    <t>DA408</t>
  </si>
  <si>
    <t>2022.4.15</t>
  </si>
  <si>
    <t>106-C52水套炉</t>
  </si>
  <si>
    <t>DA409</t>
  </si>
  <si>
    <t>2022.12.19</t>
  </si>
  <si>
    <t>2022.3.15</t>
  </si>
  <si>
    <t>L17-12和L17-X14高效炉</t>
  </si>
  <si>
    <t>DA410</t>
  </si>
  <si>
    <t>106-CP13井口高效炉</t>
  </si>
  <si>
    <t>DA411</t>
  </si>
  <si>
    <r>
      <rPr>
        <sz val="11"/>
        <color theme="1"/>
        <rFont val="等线"/>
        <family val="3"/>
        <charset val="134"/>
        <scheme val="minor"/>
      </rPr>
      <t>2</t>
    </r>
    <r>
      <rPr>
        <sz val="11"/>
        <color theme="1"/>
        <rFont val="等线"/>
        <family val="3"/>
        <charset val="134"/>
        <scheme val="minor"/>
      </rPr>
      <t>022.12.22</t>
    </r>
  </si>
  <si>
    <t>106-CP13中途高效炉</t>
  </si>
  <si>
    <t>DA412</t>
  </si>
  <si>
    <t>L17-17高效炉</t>
  </si>
  <si>
    <t>DA413</t>
  </si>
  <si>
    <t>L17-18井场高效炉</t>
  </si>
  <si>
    <t>DA414</t>
  </si>
  <si>
    <t>&lt;2.1</t>
  </si>
  <si>
    <t>L13-X10高效炉</t>
  </si>
  <si>
    <t>DA415</t>
  </si>
  <si>
    <t>DA416</t>
  </si>
  <si>
    <t>&lt;3.2</t>
  </si>
  <si>
    <t>506#计量站外输加热炉</t>
  </si>
  <si>
    <t>DA417</t>
  </si>
  <si>
    <t>508#计量站外输加热炉</t>
  </si>
  <si>
    <t>DA418</t>
  </si>
  <si>
    <t>采油管理四区注采405站</t>
  </si>
  <si>
    <t>管理区生活区采暖炉</t>
  </si>
  <si>
    <t>DA419</t>
  </si>
  <si>
    <t>&lt;53</t>
  </si>
  <si>
    <t>管杆站西油管清洗池1</t>
  </si>
  <si>
    <t>DA501</t>
  </si>
  <si>
    <t>&lt;1.9</t>
  </si>
  <si>
    <r>
      <rPr>
        <sz val="11"/>
        <color theme="1"/>
        <rFont val="等线"/>
        <family val="3"/>
        <charset val="134"/>
        <scheme val="minor"/>
      </rPr>
      <t>6.00</t>
    </r>
    <r>
      <rPr>
        <sz val="11"/>
        <color theme="1"/>
        <rFont val="Arial"/>
        <family val="2"/>
      </rPr>
      <t>×</t>
    </r>
    <r>
      <rPr>
        <sz val="11"/>
        <color theme="1"/>
        <rFont val="等线"/>
        <family val="3"/>
        <charset val="134"/>
        <scheme val="minor"/>
      </rPr>
      <t>10</t>
    </r>
    <r>
      <rPr>
        <vertAlign val="superscript"/>
        <sz val="11"/>
        <color theme="1"/>
        <rFont val="等线"/>
        <family val="3"/>
        <charset val="134"/>
        <scheme val="minor"/>
      </rPr>
      <t>3</t>
    </r>
  </si>
  <si>
    <t>2022.2.10</t>
  </si>
  <si>
    <t>2022.3.10</t>
  </si>
  <si>
    <t>2022.4.8</t>
  </si>
  <si>
    <t>2022.6.7</t>
  </si>
  <si>
    <t>管杆站西油管清洗池2</t>
  </si>
  <si>
    <t>DA502</t>
  </si>
  <si>
    <t>2022.5.17</t>
  </si>
  <si>
    <r>
      <rPr>
        <sz val="11"/>
        <color theme="1"/>
        <rFont val="等线"/>
        <family val="3"/>
        <charset val="134"/>
        <scheme val="minor"/>
      </rPr>
      <t>5.81</t>
    </r>
    <r>
      <rPr>
        <sz val="11"/>
        <color theme="1"/>
        <rFont val="Arial"/>
        <family val="2"/>
      </rPr>
      <t>×</t>
    </r>
    <r>
      <rPr>
        <sz val="11"/>
        <color theme="1"/>
        <rFont val="等线"/>
        <family val="3"/>
        <charset val="134"/>
        <scheme val="minor"/>
      </rPr>
      <t>10</t>
    </r>
    <r>
      <rPr>
        <vertAlign val="superscript"/>
        <sz val="11"/>
        <color theme="1"/>
        <rFont val="等线"/>
        <family val="3"/>
        <charset val="134"/>
        <scheme val="minor"/>
      </rPr>
      <t>3</t>
    </r>
  </si>
  <si>
    <t>管杆站西油管清洗池3</t>
  </si>
  <si>
    <t>DA503</t>
  </si>
  <si>
    <t>2022.5.18</t>
  </si>
  <si>
    <r>
      <rPr>
        <sz val="11"/>
        <color theme="1"/>
        <rFont val="等线"/>
        <family val="3"/>
        <charset val="134"/>
        <scheme val="minor"/>
      </rPr>
      <t>2.82</t>
    </r>
    <r>
      <rPr>
        <sz val="11"/>
        <color theme="1"/>
        <rFont val="Arial"/>
        <family val="2"/>
      </rPr>
      <t>×</t>
    </r>
    <r>
      <rPr>
        <sz val="11"/>
        <color theme="1"/>
        <rFont val="等线"/>
        <family val="3"/>
        <charset val="134"/>
        <scheme val="minor"/>
      </rPr>
      <t>10</t>
    </r>
    <r>
      <rPr>
        <vertAlign val="superscript"/>
        <sz val="11"/>
        <color theme="1"/>
        <rFont val="等线"/>
        <family val="3"/>
        <charset val="134"/>
        <scheme val="minor"/>
      </rPr>
      <t>3</t>
    </r>
  </si>
  <si>
    <t>2022.2.14</t>
  </si>
  <si>
    <t>管杆站西油管清洗池4</t>
  </si>
  <si>
    <t>DA504</t>
  </si>
  <si>
    <r>
      <rPr>
        <sz val="11"/>
        <color theme="1"/>
        <rFont val="等线"/>
        <family val="3"/>
        <charset val="134"/>
        <scheme val="minor"/>
      </rPr>
      <t>2.35</t>
    </r>
    <r>
      <rPr>
        <sz val="11"/>
        <color theme="1"/>
        <rFont val="Arial"/>
        <family val="2"/>
      </rPr>
      <t>×</t>
    </r>
    <r>
      <rPr>
        <sz val="11"/>
        <color theme="1"/>
        <rFont val="等线"/>
        <family val="3"/>
        <charset val="134"/>
        <scheme val="minor"/>
      </rPr>
      <t>10</t>
    </r>
    <r>
      <rPr>
        <vertAlign val="superscript"/>
        <sz val="11"/>
        <color theme="1"/>
        <rFont val="等线"/>
        <family val="3"/>
        <charset val="134"/>
        <scheme val="minor"/>
      </rPr>
      <t>3</t>
    </r>
  </si>
  <si>
    <t>管杆站抽油杆清洗池</t>
  </si>
  <si>
    <t>DA505</t>
  </si>
  <si>
    <r>
      <rPr>
        <sz val="11"/>
        <color theme="1"/>
        <rFont val="等线"/>
        <family val="3"/>
        <charset val="134"/>
        <scheme val="minor"/>
      </rPr>
      <t>6.17</t>
    </r>
    <r>
      <rPr>
        <sz val="11"/>
        <color theme="1"/>
        <rFont val="Arial"/>
        <family val="2"/>
      </rPr>
      <t>×</t>
    </r>
    <r>
      <rPr>
        <sz val="11"/>
        <color theme="1"/>
        <rFont val="等线"/>
        <family val="3"/>
        <charset val="134"/>
        <scheme val="minor"/>
      </rPr>
      <t>10</t>
    </r>
    <r>
      <rPr>
        <vertAlign val="superscript"/>
        <sz val="11"/>
        <color theme="1"/>
        <rFont val="等线"/>
        <family val="3"/>
        <charset val="134"/>
        <scheme val="minor"/>
      </rPr>
      <t>3</t>
    </r>
  </si>
  <si>
    <t>联合站1#卧式炉</t>
  </si>
  <si>
    <t>DA601</t>
  </si>
  <si>
    <t>2022.11.7</t>
  </si>
  <si>
    <r>
      <rPr>
        <sz val="11"/>
        <color theme="1"/>
        <rFont val="等线"/>
        <family val="3"/>
        <charset val="134"/>
        <scheme val="minor"/>
      </rPr>
      <t>2</t>
    </r>
    <r>
      <rPr>
        <sz val="11"/>
        <color theme="1"/>
        <rFont val="等线"/>
        <family val="3"/>
        <charset val="134"/>
        <scheme val="minor"/>
      </rPr>
      <t>022.1.12</t>
    </r>
  </si>
  <si>
    <t>2022.3.2</t>
  </si>
  <si>
    <t>联合站2#卧式炉</t>
  </si>
  <si>
    <t>DA602</t>
  </si>
  <si>
    <t>2022.10.20</t>
  </si>
  <si>
    <t>2022.4.11</t>
  </si>
  <si>
    <t>联合站3#卧式炉</t>
  </si>
  <si>
    <t>DA603</t>
  </si>
  <si>
    <t>联合站立式炉</t>
  </si>
  <si>
    <t>DA604</t>
  </si>
  <si>
    <t>2022.11.8</t>
  </si>
  <si>
    <r>
      <rPr>
        <sz val="11"/>
        <color theme="1"/>
        <rFont val="等线"/>
        <family val="3"/>
        <charset val="134"/>
        <scheme val="minor"/>
      </rPr>
      <t>2.00</t>
    </r>
    <r>
      <rPr>
        <sz val="11"/>
        <color theme="1"/>
        <rFont val="Arial"/>
        <family val="2"/>
      </rPr>
      <t>×</t>
    </r>
    <r>
      <rPr>
        <sz val="11"/>
        <color theme="1"/>
        <rFont val="等线"/>
        <family val="3"/>
        <charset val="134"/>
        <scheme val="minor"/>
      </rPr>
      <t>10</t>
    </r>
    <r>
      <rPr>
        <vertAlign val="superscript"/>
        <sz val="11"/>
        <color theme="1"/>
        <rFont val="等线"/>
        <family val="3"/>
        <charset val="134"/>
        <scheme val="minor"/>
      </rPr>
      <t>3</t>
    </r>
  </si>
  <si>
    <t>DA605</t>
  </si>
  <si>
    <t>&lt;38</t>
  </si>
  <si>
    <t>2022.7.13</t>
  </si>
  <si>
    <t>DA606</t>
  </si>
  <si>
    <t>DA607</t>
  </si>
  <si>
    <t>桩66-C20B井场多功能罐</t>
  </si>
  <si>
    <t>DA154</t>
  </si>
  <si>
    <t>桩89-9-43井场多功能罐</t>
  </si>
  <si>
    <t>DA155</t>
  </si>
  <si>
    <t>桩78井场多功能罐</t>
  </si>
  <si>
    <t>DA156</t>
  </si>
  <si>
    <t>桩78-2井场多功能罐</t>
  </si>
  <si>
    <t>DA157</t>
  </si>
  <si>
    <t>桩93-1井场多功能罐</t>
  </si>
  <si>
    <t>DA158</t>
  </si>
  <si>
    <t>桩893-X33井场多功能罐</t>
  </si>
  <si>
    <t>DA159</t>
  </si>
  <si>
    <t>桩34站1#多功能罐</t>
  </si>
  <si>
    <t>DA160</t>
  </si>
  <si>
    <t>2022.10.11</t>
  </si>
  <si>
    <t>桩34站2#多功能罐</t>
  </si>
  <si>
    <t>DA161</t>
  </si>
  <si>
    <t>2022.11.25</t>
  </si>
  <si>
    <t>桩S6站1#多功能罐</t>
  </si>
  <si>
    <t>DA162</t>
  </si>
  <si>
    <t>桩S6站2#多功能罐</t>
  </si>
  <si>
    <t>DA163</t>
  </si>
  <si>
    <t>2022.10.12</t>
  </si>
  <si>
    <t>桩S6站3#多功能罐</t>
  </si>
  <si>
    <t>DA164</t>
  </si>
  <si>
    <t>桩S6站4#多功能罐</t>
  </si>
  <si>
    <t>DA165</t>
  </si>
  <si>
    <t>桩S6站5#多功能罐</t>
  </si>
  <si>
    <t>DA166</t>
  </si>
  <si>
    <t>2022.10.10</t>
  </si>
  <si>
    <t>桩838井场多功能罐</t>
  </si>
  <si>
    <t>DA167</t>
  </si>
  <si>
    <t>桩74-14-9井场多功能罐</t>
  </si>
  <si>
    <t>DA168</t>
  </si>
  <si>
    <t>桩Ｘ213多能功罐</t>
  </si>
  <si>
    <t>DA209</t>
  </si>
  <si>
    <r>
      <rPr>
        <sz val="10"/>
        <color theme="1"/>
        <rFont val="宋体"/>
        <family val="3"/>
        <charset val="134"/>
      </rPr>
      <t>D</t>
    </r>
    <r>
      <rPr>
        <sz val="10"/>
        <rFont val="宋体"/>
        <family val="3"/>
        <charset val="134"/>
      </rPr>
      <t>A349</t>
    </r>
  </si>
  <si>
    <r>
      <rPr>
        <sz val="10"/>
        <color theme="1"/>
        <rFont val="宋体"/>
        <family val="3"/>
        <charset val="134"/>
      </rPr>
      <t>D</t>
    </r>
    <r>
      <rPr>
        <sz val="10"/>
        <rFont val="宋体"/>
        <family val="3"/>
        <charset val="134"/>
      </rPr>
      <t>A350</t>
    </r>
  </si>
  <si>
    <t>2022.10.17</t>
  </si>
  <si>
    <r>
      <rPr>
        <sz val="10"/>
        <color theme="1"/>
        <rFont val="宋体"/>
        <family val="3"/>
        <charset val="134"/>
      </rPr>
      <t>D</t>
    </r>
    <r>
      <rPr>
        <sz val="10"/>
        <rFont val="宋体"/>
        <family val="3"/>
        <charset val="134"/>
      </rPr>
      <t>A351</t>
    </r>
  </si>
  <si>
    <t>桩104-XN37井多功能罐</t>
  </si>
  <si>
    <r>
      <rPr>
        <sz val="10"/>
        <color theme="1"/>
        <rFont val="宋体"/>
        <family val="3"/>
        <charset val="134"/>
      </rPr>
      <t>D</t>
    </r>
    <r>
      <rPr>
        <sz val="10"/>
        <rFont val="宋体"/>
        <family val="3"/>
        <charset val="134"/>
      </rPr>
      <t>A352</t>
    </r>
  </si>
  <si>
    <r>
      <rPr>
        <sz val="10"/>
        <color theme="1"/>
        <rFont val="宋体"/>
        <family val="3"/>
        <charset val="134"/>
      </rPr>
      <t>D</t>
    </r>
    <r>
      <rPr>
        <sz val="10"/>
        <rFont val="宋体"/>
        <family val="3"/>
        <charset val="134"/>
      </rPr>
      <t>A353</t>
    </r>
  </si>
  <si>
    <r>
      <rPr>
        <sz val="10"/>
        <color theme="1"/>
        <rFont val="宋体"/>
        <family val="3"/>
        <charset val="134"/>
      </rPr>
      <t>D</t>
    </r>
    <r>
      <rPr>
        <sz val="10"/>
        <rFont val="宋体"/>
        <family val="3"/>
        <charset val="134"/>
      </rPr>
      <t>A354</t>
    </r>
  </si>
  <si>
    <t>桩104-30井多功能罐</t>
  </si>
  <si>
    <r>
      <rPr>
        <sz val="10"/>
        <color theme="1"/>
        <rFont val="宋体"/>
        <family val="3"/>
        <charset val="134"/>
      </rPr>
      <t>D</t>
    </r>
    <r>
      <rPr>
        <sz val="10"/>
        <rFont val="宋体"/>
        <family val="3"/>
        <charset val="134"/>
      </rPr>
      <t>A355</t>
    </r>
  </si>
  <si>
    <r>
      <rPr>
        <sz val="10"/>
        <color theme="1"/>
        <rFont val="宋体"/>
        <family val="3"/>
        <charset val="134"/>
      </rPr>
      <t>D</t>
    </r>
    <r>
      <rPr>
        <sz val="10"/>
        <rFont val="宋体"/>
        <family val="3"/>
        <charset val="134"/>
      </rPr>
      <t>A356</t>
    </r>
  </si>
  <si>
    <r>
      <rPr>
        <sz val="10"/>
        <color theme="1"/>
        <rFont val="宋体"/>
        <family val="3"/>
        <charset val="134"/>
      </rPr>
      <t>D</t>
    </r>
    <r>
      <rPr>
        <sz val="10"/>
        <rFont val="宋体"/>
        <family val="3"/>
        <charset val="134"/>
      </rPr>
      <t>A357</t>
    </r>
  </si>
  <si>
    <t>2022.10.19</t>
  </si>
  <si>
    <r>
      <rPr>
        <sz val="10"/>
        <color theme="1"/>
        <rFont val="宋体"/>
        <family val="3"/>
        <charset val="134"/>
      </rPr>
      <t>D</t>
    </r>
    <r>
      <rPr>
        <sz val="10"/>
        <rFont val="宋体"/>
        <family val="3"/>
        <charset val="134"/>
      </rPr>
      <t>A358</t>
    </r>
  </si>
  <si>
    <r>
      <rPr>
        <sz val="10"/>
        <color theme="1"/>
        <rFont val="宋体"/>
        <family val="3"/>
        <charset val="134"/>
      </rPr>
      <t>D</t>
    </r>
    <r>
      <rPr>
        <sz val="10"/>
        <rFont val="宋体"/>
        <family val="3"/>
        <charset val="134"/>
      </rPr>
      <t>A359</t>
    </r>
  </si>
  <si>
    <r>
      <rPr>
        <sz val="10"/>
        <color theme="1"/>
        <rFont val="宋体"/>
        <family val="3"/>
        <charset val="134"/>
      </rPr>
      <t>D</t>
    </r>
    <r>
      <rPr>
        <sz val="10"/>
        <rFont val="宋体"/>
        <family val="3"/>
        <charset val="134"/>
      </rPr>
      <t>A360</t>
    </r>
  </si>
  <si>
    <t>2022.10.18</t>
  </si>
  <si>
    <r>
      <rPr>
        <sz val="10"/>
        <color theme="1"/>
        <rFont val="宋体"/>
        <family val="3"/>
        <charset val="134"/>
      </rPr>
      <t>D</t>
    </r>
    <r>
      <rPr>
        <sz val="10"/>
        <rFont val="宋体"/>
        <family val="3"/>
        <charset val="134"/>
      </rPr>
      <t>A361</t>
    </r>
  </si>
  <si>
    <r>
      <rPr>
        <sz val="10"/>
        <color theme="1"/>
        <rFont val="宋体"/>
        <family val="3"/>
        <charset val="134"/>
      </rPr>
      <t>D</t>
    </r>
    <r>
      <rPr>
        <sz val="10"/>
        <rFont val="宋体"/>
        <family val="3"/>
        <charset val="134"/>
      </rPr>
      <t>A362</t>
    </r>
  </si>
  <si>
    <r>
      <rPr>
        <sz val="10"/>
        <color theme="1"/>
        <rFont val="宋体"/>
        <family val="3"/>
        <charset val="134"/>
      </rPr>
      <t>D</t>
    </r>
    <r>
      <rPr>
        <sz val="10"/>
        <rFont val="宋体"/>
        <family val="3"/>
        <charset val="134"/>
      </rPr>
      <t>A363</t>
    </r>
  </si>
  <si>
    <t>2022.10.14</t>
  </si>
  <si>
    <r>
      <rPr>
        <sz val="10"/>
        <color theme="1"/>
        <rFont val="宋体"/>
        <family val="3"/>
        <charset val="134"/>
      </rPr>
      <t>D</t>
    </r>
    <r>
      <rPr>
        <sz val="10"/>
        <rFont val="宋体"/>
        <family val="3"/>
        <charset val="134"/>
      </rPr>
      <t>A364</t>
    </r>
  </si>
  <si>
    <t>编号</t>
  </si>
  <si>
    <t>委托二级</t>
  </si>
  <si>
    <t>委托三级</t>
  </si>
  <si>
    <t>位置</t>
  </si>
  <si>
    <t>型号</t>
  </si>
  <si>
    <t>日期</t>
  </si>
  <si>
    <t>开始时间</t>
  </si>
  <si>
    <t>烟囱高度</t>
  </si>
  <si>
    <t>林格曼黑度</t>
  </si>
  <si>
    <t>判定</t>
  </si>
  <si>
    <t>实测氧含量</t>
  </si>
  <si>
    <t>系数</t>
  </si>
  <si>
    <t>标况体积</t>
  </si>
  <si>
    <t>标干流量</t>
  </si>
  <si>
    <t>含湿量</t>
  </si>
  <si>
    <t>NOX(mg/m3)</t>
  </si>
  <si>
    <t>SO2(mg/m3)</t>
  </si>
  <si>
    <t>CO(mg/m3)</t>
  </si>
  <si>
    <t>烟气温度</t>
  </si>
  <si>
    <t>第一次</t>
  </si>
  <si>
    <t>第二次</t>
  </si>
  <si>
    <t>第三次</t>
  </si>
  <si>
    <t>平均值</t>
  </si>
  <si>
    <r>
      <rPr>
        <sz val="11"/>
        <color theme="1"/>
        <rFont val="等线"/>
        <family val="3"/>
        <charset val="134"/>
        <scheme val="minor"/>
      </rPr>
      <t>平均值</t>
    </r>
    <r>
      <rPr>
        <sz val="11"/>
        <color rgb="FFFF0000"/>
        <rFont val="等线"/>
        <family val="3"/>
        <charset val="134"/>
        <scheme val="minor"/>
      </rPr>
      <t>c</t>
    </r>
    <r>
      <rPr>
        <sz val="11"/>
        <color rgb="FFFF0000"/>
        <rFont val="宋体"/>
        <family val="3"/>
        <charset val="134"/>
      </rPr>
      <t>＇</t>
    </r>
  </si>
  <si>
    <t>第一次折算</t>
  </si>
  <si>
    <t>第二次折算</t>
  </si>
  <si>
    <t>第三次折算</t>
  </si>
  <si>
    <t>折算排放浓度</t>
  </si>
  <si>
    <t>第一次速率</t>
  </si>
  <si>
    <t>第二次速率</t>
  </si>
  <si>
    <t>第三次速率</t>
  </si>
  <si>
    <t>排放速率</t>
  </si>
  <si>
    <t>滤筒号1</t>
  </si>
  <si>
    <t>滤筒号2</t>
  </si>
  <si>
    <t>滤筒号3</t>
  </si>
  <si>
    <t>空膜号</t>
  </si>
  <si>
    <t>&lt;1</t>
  </si>
  <si>
    <t>合格</t>
  </si>
  <si>
    <t>高、高</t>
  </si>
  <si>
    <t>曹勇、高</t>
  </si>
  <si>
    <t>曹勇、高攀峰</t>
  </si>
  <si>
    <t>丁、高新泉</t>
  </si>
  <si>
    <t>丁、高攀峰</t>
  </si>
  <si>
    <t>高、丁</t>
  </si>
  <si>
    <t>曹勇、丁</t>
  </si>
  <si>
    <t>丁、冯</t>
  </si>
  <si>
    <t>曹勇、高新泉</t>
  </si>
  <si>
    <t>高增善、常勇</t>
  </si>
  <si>
    <t>排放筒
高度</t>
  </si>
  <si>
    <t>排放筒
编号</t>
  </si>
  <si>
    <t>状态更新2021.11</t>
  </si>
  <si>
    <t>长沙胜能实业</t>
  </si>
  <si>
    <t>永久停用</t>
  </si>
  <si>
    <t>QEF-800-FRG-380  06Cr25Ni20</t>
  </si>
  <si>
    <t>工艺优化，设施拆除</t>
  </si>
  <si>
    <t>ZXH129-P10</t>
  </si>
  <si>
    <t>暂时保留</t>
  </si>
  <si>
    <t>氧气值偏高，折算系数超高</t>
  </si>
  <si>
    <t>已永久停用</t>
  </si>
  <si>
    <t xml:space="preserve">一氧化碳超高，设备自动停止测试，仅取瞬时值 </t>
  </si>
  <si>
    <t>管杆站抽油杆清洗池5</t>
  </si>
  <si>
    <t>UNIGAS</t>
  </si>
  <si>
    <t>TP515A</t>
  </si>
  <si>
    <t>2022.2.8</t>
  </si>
  <si>
    <r>
      <rPr>
        <sz val="11"/>
        <color theme="1"/>
        <rFont val="等线"/>
        <family val="3"/>
        <charset val="134"/>
        <scheme val="minor"/>
      </rPr>
      <t>QEF-</t>
    </r>
    <r>
      <rPr>
        <sz val="11"/>
        <color theme="1"/>
        <rFont val="等线"/>
        <family val="3"/>
        <charset val="134"/>
        <scheme val="minor"/>
      </rPr>
      <t>400</t>
    </r>
    <r>
      <rPr>
        <sz val="11"/>
        <color theme="1"/>
        <rFont val="等线"/>
        <family val="3"/>
        <charset val="134"/>
        <scheme val="minor"/>
      </rPr>
      <t>-BM-380  06Cr25Ni20</t>
    </r>
  </si>
  <si>
    <t>临盘采油厂（公司）燃气加热炉日常管理台账</t>
  </si>
  <si>
    <t>联系人：环保部门-张伟，电话-18562109172，邮箱-***；技术部门-韩高文，电话-8861392 13396277960，邮箱-hangaowen.slyt@sinopec.com</t>
  </si>
  <si>
    <t>纯梁采油厂燃气加热炉日常管理台账</t>
  </si>
  <si>
    <t>联系人：环保部门-江威，电话-15666216907，邮箱-jiangwei889.slyt@sinopec.com；技术部门-王进波，电话-15666216167，邮箱-wangjinbo.slyt@sinopec.com</t>
  </si>
  <si>
    <t>2月</t>
  </si>
  <si>
    <t>3月</t>
  </si>
  <si>
    <t>4月</t>
  </si>
  <si>
    <t>5月</t>
  </si>
  <si>
    <t>6月</t>
  </si>
  <si>
    <t>7月</t>
  </si>
  <si>
    <t>8月</t>
  </si>
  <si>
    <t>9月</t>
  </si>
  <si>
    <t>10月</t>
  </si>
  <si>
    <t>**采油厂（公司）燃气加热炉日常管理台账</t>
  </si>
  <si>
    <t>联系人：环保部门-张红军，电话-17705466310，邮箱-zhanghj996.slyt；技术部门-郝岩，电话-13153555543，邮箱-haoyan968.slyt</t>
  </si>
  <si>
    <t>滨南采油厂燃气加热炉日常管理台账</t>
  </si>
  <si>
    <t>联系人：环保部门-卢益民，电话-05433468716，邮箱-luyimin793.slyt@sinopec.com；技术部门-林大伟，电话-05433462262，邮箱-lindawei.slyt@sinopec.com</t>
  </si>
  <si>
    <t>加热炉所属地</t>
  </si>
  <si>
    <t>滨城区</t>
  </si>
  <si>
    <t>惠民县</t>
  </si>
  <si>
    <t>滨州市</t>
  </si>
  <si>
    <t>东营市</t>
  </si>
  <si>
    <t>利津县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</si>
</sst>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76" formatCode="0.0%"/>
    <numFmt numFmtId="177" formatCode="0.00_ "/>
    <numFmt numFmtId="178" formatCode="yyyy\-mm\-dd;@"/>
    <numFmt numFmtId="179" formatCode="0_);[Red]\(0\)"/>
    <numFmt numFmtId="180" formatCode="h:mm;@"/>
    <numFmt numFmtId="181" formatCode="0.0_ "/>
    <numFmt numFmtId="182" formatCode="0.0"/>
    <numFmt numFmtId="183" formatCode="0.0_);[Red]\(0.0\)"/>
    <numFmt numFmtId="184" formatCode="0.00000000000_ "/>
    <numFmt numFmtId="185" formatCode="0_ "/>
    <numFmt numFmtId="186" formatCode="0.0000_);[Red]\(0.0000\)"/>
    <numFmt numFmtId="187" formatCode="0;_愀"/>
    <numFmt numFmtId="188" formatCode="#,##0.000"/>
    <numFmt numFmtId="189" formatCode="000000"/>
  </numFmts>
  <fonts count="76" x14ac:knownFonts="1">
    <font>
      <sz val="11"/>
      <color theme="1"/>
      <name val="等线"/>
      <charset val="134"/>
      <scheme val="minor"/>
    </font>
    <font>
      <sz val="9"/>
      <color theme="1"/>
      <name val="宋体"/>
      <family val="3"/>
      <charset val="134"/>
    </font>
    <font>
      <sz val="11"/>
      <name val="等线"/>
      <family val="3"/>
      <charset val="134"/>
      <scheme val="minor"/>
    </font>
    <font>
      <b/>
      <sz val="20"/>
      <name val="黑体"/>
      <family val="3"/>
      <charset val="134"/>
    </font>
    <font>
      <b/>
      <sz val="16"/>
      <name val="黑体"/>
      <family val="3"/>
      <charset val="134"/>
    </font>
    <font>
      <sz val="9"/>
      <name val="宋体"/>
      <family val="3"/>
      <charset val="134"/>
    </font>
    <font>
      <b/>
      <sz val="20"/>
      <color theme="1"/>
      <name val="黑体"/>
      <family val="3"/>
      <charset val="134"/>
    </font>
    <font>
      <b/>
      <sz val="16"/>
      <color theme="1"/>
      <name val="黑体"/>
      <family val="3"/>
      <charset val="134"/>
    </font>
    <font>
      <b/>
      <sz val="11"/>
      <color rgb="FFFF0000"/>
      <name val="等线"/>
      <family val="3"/>
      <charset val="134"/>
      <scheme val="minor"/>
    </font>
    <font>
      <b/>
      <sz val="9"/>
      <color rgb="FFFF0000"/>
      <name val="宋体"/>
      <family val="3"/>
      <charset val="134"/>
    </font>
    <font>
      <sz val="11"/>
      <color rgb="FFFF0000"/>
      <name val="等线"/>
      <family val="3"/>
      <charset val="134"/>
      <scheme val="minor"/>
    </font>
    <font>
      <sz val="10"/>
      <color rgb="FFFF0000"/>
      <name val="宋体"/>
      <family val="3"/>
      <charset val="134"/>
    </font>
    <font>
      <sz val="11"/>
      <name val="宋体"/>
      <family val="3"/>
      <charset val="134"/>
    </font>
    <font>
      <sz val="10"/>
      <color theme="1"/>
      <name val="宋体"/>
      <family val="3"/>
      <charset val="134"/>
    </font>
    <font>
      <sz val="11"/>
      <color rgb="FFFF0000"/>
      <name val="宋体"/>
      <family val="3"/>
      <charset val="134"/>
    </font>
    <font>
      <sz val="11"/>
      <color rgb="FF000000"/>
      <name val="等线"/>
      <family val="3"/>
      <charset val="134"/>
    </font>
    <font>
      <sz val="11"/>
      <color theme="1"/>
      <name val="宋体"/>
      <family val="3"/>
      <charset val="134"/>
    </font>
    <font>
      <sz val="8"/>
      <color theme="1"/>
      <name val="宋体"/>
      <family val="3"/>
      <charset val="134"/>
    </font>
    <font>
      <sz val="10"/>
      <name val="宋体"/>
      <family val="3"/>
      <charset val="134"/>
    </font>
    <font>
      <sz val="10"/>
      <color theme="1"/>
      <name val="等线"/>
      <family val="3"/>
      <charset val="134"/>
      <scheme val="minor"/>
    </font>
    <font>
      <sz val="8"/>
      <name val="宋体"/>
      <family val="3"/>
      <charset val="134"/>
    </font>
    <font>
      <sz val="11"/>
      <color rgb="FFFFFF00"/>
      <name val="等线"/>
      <family val="3"/>
      <charset val="134"/>
      <scheme val="minor"/>
    </font>
    <font>
      <b/>
      <sz val="16"/>
      <color theme="1"/>
      <name val="等线"/>
      <family val="3"/>
      <charset val="134"/>
      <scheme val="minor"/>
    </font>
    <font>
      <sz val="8"/>
      <color rgb="FFFF0000"/>
      <name val="等线"/>
      <family val="3"/>
      <charset val="134"/>
      <scheme val="minor"/>
    </font>
    <font>
      <sz val="9"/>
      <color rgb="FFFF0000"/>
      <name val="宋体"/>
      <family val="3"/>
      <charset val="134"/>
    </font>
    <font>
      <sz val="9"/>
      <color theme="1"/>
      <name val="等线"/>
      <family val="3"/>
      <charset val="134"/>
      <scheme val="minor"/>
    </font>
    <font>
      <b/>
      <sz val="18"/>
      <color theme="1"/>
      <name val="黑体"/>
      <family val="3"/>
      <charset val="134"/>
    </font>
    <font>
      <sz val="8"/>
      <color theme="1"/>
      <name val="等线"/>
      <family val="3"/>
      <charset val="134"/>
      <scheme val="minor"/>
    </font>
    <font>
      <sz val="8"/>
      <color theme="1"/>
      <name val="微软雅黑"/>
      <family val="2"/>
      <charset val="134"/>
    </font>
    <font>
      <sz val="10"/>
      <color indexed="8"/>
      <name val="宋体"/>
      <family val="3"/>
      <charset val="134"/>
    </font>
    <font>
      <sz val="10"/>
      <color indexed="8"/>
      <name val="等线"/>
      <family val="3"/>
      <charset val="134"/>
    </font>
    <font>
      <sz val="8"/>
      <color indexed="8"/>
      <name val="宋体"/>
      <family val="3"/>
      <charset val="134"/>
    </font>
    <font>
      <sz val="8"/>
      <color indexed="8"/>
      <name val="等线"/>
      <family val="3"/>
      <charset val="134"/>
    </font>
    <font>
      <sz val="8"/>
      <color indexed="8"/>
      <name val="华文楷体"/>
      <family val="3"/>
      <charset val="134"/>
    </font>
    <font>
      <sz val="8"/>
      <color rgb="FFFF0000"/>
      <name val="宋体"/>
      <family val="3"/>
      <charset val="134"/>
    </font>
    <font>
      <sz val="8"/>
      <name val="等线"/>
      <family val="3"/>
      <charset val="134"/>
    </font>
    <font>
      <sz val="8"/>
      <color indexed="8"/>
      <name val="微软雅黑"/>
      <family val="2"/>
      <charset val="134"/>
    </font>
    <font>
      <sz val="8"/>
      <name val="等线"/>
      <family val="3"/>
      <charset val="134"/>
      <scheme val="minor"/>
    </font>
    <font>
      <b/>
      <sz val="8"/>
      <color indexed="8"/>
      <name val="宋体"/>
      <family val="3"/>
      <charset val="134"/>
    </font>
    <font>
      <sz val="8"/>
      <color indexed="8"/>
      <name val="黑体"/>
      <family val="3"/>
      <charset val="134"/>
    </font>
    <font>
      <sz val="8"/>
      <color rgb="FFFF0000"/>
      <name val="等线"/>
      <family val="3"/>
      <charset val="134"/>
    </font>
    <font>
      <sz val="8"/>
      <color theme="1"/>
      <name val="等线"/>
      <family val="3"/>
      <charset val="134"/>
    </font>
    <font>
      <sz val="8"/>
      <name val="微软雅黑"/>
      <family val="2"/>
      <charset val="134"/>
    </font>
    <font>
      <sz val="8"/>
      <color indexed="10"/>
      <name val="微软雅黑"/>
      <family val="2"/>
      <charset val="134"/>
    </font>
    <font>
      <sz val="8"/>
      <color indexed="8"/>
      <name val="Times New Roman"/>
      <family val="1"/>
    </font>
    <font>
      <sz val="8"/>
      <color indexed="8"/>
      <name val="仿宋"/>
      <family val="3"/>
      <charset val="134"/>
    </font>
    <font>
      <sz val="8"/>
      <color indexed="10"/>
      <name val="等线"/>
      <family val="3"/>
      <charset val="134"/>
    </font>
    <font>
      <b/>
      <sz val="8"/>
      <color indexed="8"/>
      <name val="等线"/>
      <family val="3"/>
      <charset val="134"/>
    </font>
    <font>
      <b/>
      <sz val="8"/>
      <color indexed="8"/>
      <name val="微软雅黑"/>
      <family val="2"/>
      <charset val="134"/>
    </font>
    <font>
      <b/>
      <sz val="11"/>
      <name val="等线"/>
      <family val="3"/>
      <charset val="134"/>
      <scheme val="minor"/>
    </font>
    <font>
      <sz val="12"/>
      <name val="等线"/>
      <family val="3"/>
      <charset val="134"/>
      <scheme val="minor"/>
    </font>
    <font>
      <sz val="9"/>
      <name val="等线"/>
      <family val="3"/>
      <charset val="134"/>
      <scheme val="minor"/>
    </font>
    <font>
      <sz val="10"/>
      <name val="等线"/>
      <family val="3"/>
      <charset val="134"/>
      <scheme val="minor"/>
    </font>
    <font>
      <sz val="11"/>
      <color rgb="FF111F2C"/>
      <name val="Segoe UI"/>
      <family val="2"/>
    </font>
    <font>
      <sz val="11"/>
      <color indexed="8"/>
      <name val="宋体"/>
      <family val="3"/>
      <charset val="134"/>
    </font>
    <font>
      <sz val="11"/>
      <name val="Arial"/>
      <family val="2"/>
    </font>
    <font>
      <sz val="11"/>
      <color rgb="FF000000"/>
      <name val="宋体"/>
      <family val="3"/>
      <charset val="134"/>
    </font>
    <font>
      <sz val="11"/>
      <color rgb="FF000000"/>
      <name val="Tahoma"/>
      <family val="2"/>
    </font>
    <font>
      <b/>
      <sz val="10"/>
      <color indexed="8"/>
      <name val="宋体"/>
      <family val="3"/>
      <charset val="134"/>
    </font>
    <font>
      <sz val="10"/>
      <color indexed="10"/>
      <name val="宋体"/>
      <family val="3"/>
      <charset val="134"/>
    </font>
    <font>
      <sz val="10"/>
      <color rgb="FF111F2C"/>
      <name val="宋体"/>
      <family val="3"/>
      <charset val="134"/>
    </font>
    <font>
      <sz val="10"/>
      <color rgb="FF000000"/>
      <name val="宋体"/>
      <family val="3"/>
      <charset val="134"/>
    </font>
    <font>
      <sz val="11"/>
      <color theme="1"/>
      <name val="等线"/>
      <family val="3"/>
      <charset val="134"/>
      <scheme val="minor"/>
    </font>
    <font>
      <sz val="12"/>
      <name val="宋体"/>
      <family val="3"/>
      <charset val="134"/>
    </font>
    <font>
      <sz val="11"/>
      <name val="等线"/>
      <family val="3"/>
      <charset val="134"/>
    </font>
    <font>
      <sz val="11"/>
      <color indexed="8"/>
      <name val="等线"/>
      <family val="3"/>
      <charset val="134"/>
    </font>
    <font>
      <sz val="10"/>
      <color indexed="8"/>
      <name val="Arial"/>
      <family val="2"/>
    </font>
    <font>
      <sz val="11"/>
      <color indexed="8"/>
      <name val="Tahoma"/>
      <family val="2"/>
    </font>
    <font>
      <sz val="11"/>
      <color theme="1"/>
      <name val="Tahoma"/>
      <family val="2"/>
    </font>
    <font>
      <sz val="11"/>
      <color theme="1"/>
      <name val="Arial"/>
      <family val="2"/>
    </font>
    <font>
      <vertAlign val="superscript"/>
      <sz val="11"/>
      <color theme="1"/>
      <name val="等线"/>
      <family val="3"/>
      <charset val="134"/>
      <scheme val="minor"/>
    </font>
    <font>
      <i/>
      <sz val="11"/>
      <name val="等线"/>
      <family val="3"/>
      <charset val="134"/>
      <scheme val="minor"/>
    </font>
    <font>
      <sz val="11"/>
      <name val="Tahoma"/>
      <family val="2"/>
    </font>
    <font>
      <i/>
      <sz val="10"/>
      <name val="宋体"/>
      <family val="3"/>
      <charset val="134"/>
    </font>
    <font>
      <b/>
      <sz val="9"/>
      <name val="宋体"/>
      <family val="3"/>
      <charset val="134"/>
    </font>
    <font>
      <sz val="11"/>
      <color theme="1"/>
      <name val="等线"/>
      <family val="3"/>
      <charset val="134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9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</borders>
  <cellStyleXfs count="50">
    <xf numFmtId="0" fontId="0" fillId="0" borderId="0"/>
    <xf numFmtId="0" fontId="63" fillId="0" borderId="0">
      <alignment vertical="top"/>
    </xf>
    <xf numFmtId="0" fontId="75" fillId="0" borderId="0">
      <alignment vertical="center"/>
    </xf>
    <xf numFmtId="0" fontId="64" fillId="0" borderId="0">
      <alignment vertical="center"/>
    </xf>
    <xf numFmtId="0" fontId="75" fillId="0" borderId="0"/>
    <xf numFmtId="0" fontId="75" fillId="0" borderId="0"/>
    <xf numFmtId="0" fontId="54" fillId="0" borderId="0">
      <alignment vertical="center"/>
    </xf>
    <xf numFmtId="0" fontId="65" fillId="0" borderId="0">
      <alignment vertical="center"/>
    </xf>
    <xf numFmtId="0" fontId="75" fillId="0" borderId="0"/>
    <xf numFmtId="0" fontId="54" fillId="0" borderId="0">
      <alignment vertical="center"/>
    </xf>
    <xf numFmtId="0" fontId="66" fillId="14" borderId="15" applyNumberFormat="0" applyProtection="0">
      <alignment horizontal="left"/>
    </xf>
    <xf numFmtId="0" fontId="75" fillId="0" borderId="0"/>
    <xf numFmtId="0" fontId="67" fillId="0" borderId="0"/>
    <xf numFmtId="0" fontId="75" fillId="0" borderId="0"/>
    <xf numFmtId="0" fontId="75" fillId="0" borderId="0"/>
    <xf numFmtId="0" fontId="75" fillId="0" borderId="0"/>
    <xf numFmtId="0" fontId="65" fillId="0" borderId="0">
      <alignment vertical="center"/>
    </xf>
    <xf numFmtId="0" fontId="54" fillId="0" borderId="0">
      <alignment vertical="center"/>
    </xf>
    <xf numFmtId="0" fontId="75" fillId="0" borderId="0">
      <alignment vertical="center"/>
    </xf>
    <xf numFmtId="0" fontId="75" fillId="0" borderId="0"/>
    <xf numFmtId="0" fontId="75" fillId="0" borderId="0"/>
    <xf numFmtId="0" fontId="63" fillId="0" borderId="0">
      <alignment vertical="top"/>
    </xf>
    <xf numFmtId="0" fontId="63" fillId="0" borderId="0">
      <alignment vertical="top"/>
    </xf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68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75" fillId="0" borderId="0">
      <alignment vertical="center"/>
    </xf>
    <xf numFmtId="0" fontId="63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54" fillId="0" borderId="0">
      <alignment vertical="center"/>
    </xf>
    <xf numFmtId="0" fontId="75" fillId="0" borderId="0"/>
    <xf numFmtId="0" fontId="75" fillId="0" borderId="0"/>
    <xf numFmtId="0" fontId="63" fillId="0" borderId="0">
      <alignment vertical="center"/>
    </xf>
    <xf numFmtId="0" fontId="75" fillId="0" borderId="0">
      <alignment vertical="center"/>
    </xf>
    <xf numFmtId="0" fontId="15" fillId="0" borderId="0">
      <protection locked="0"/>
    </xf>
    <xf numFmtId="0" fontId="54" fillId="0" borderId="0">
      <alignment vertical="center"/>
    </xf>
    <xf numFmtId="0" fontId="75" fillId="0" borderId="0"/>
    <xf numFmtId="0" fontId="75" fillId="0" borderId="0"/>
  </cellStyleXfs>
  <cellXfs count="817">
    <xf numFmtId="0" fontId="0" fillId="0" borderId="0" xfId="0"/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58" fontId="5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2" xfId="0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2" xfId="0" applyBorder="1" applyAlignment="1">
      <alignment vertical="center"/>
    </xf>
    <xf numFmtId="0" fontId="0" fillId="0" borderId="2" xfId="0" applyBorder="1" applyAlignment="1">
      <alignment vertical="center" wrapText="1"/>
    </xf>
    <xf numFmtId="0" fontId="0" fillId="2" borderId="2" xfId="0" applyFill="1" applyBorder="1" applyAlignment="1">
      <alignment vertical="center" wrapText="1"/>
    </xf>
    <xf numFmtId="0" fontId="0" fillId="2" borderId="2" xfId="0" applyFill="1" applyBorder="1" applyAlignment="1">
      <alignment vertical="center"/>
    </xf>
    <xf numFmtId="0" fontId="6" fillId="0" borderId="0" xfId="0" applyFont="1" applyAlignment="1">
      <alignment horizontal="center" vertical="center"/>
    </xf>
    <xf numFmtId="0" fontId="0" fillId="2" borderId="0" xfId="0" applyFill="1"/>
    <xf numFmtId="0" fontId="2" fillId="3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0" fillId="5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6" borderId="0" xfId="0" applyFont="1" applyFill="1" applyAlignment="1">
      <alignment horizontal="center" vertical="center"/>
    </xf>
    <xf numFmtId="0" fontId="0" fillId="7" borderId="0" xfId="0" applyFont="1" applyFill="1" applyAlignment="1">
      <alignment vertical="center"/>
    </xf>
    <xf numFmtId="0" fontId="2" fillId="8" borderId="0" xfId="0" applyFont="1" applyFill="1" applyAlignment="1">
      <alignment horizontal="center" vertical="center"/>
    </xf>
    <xf numFmtId="0" fontId="2" fillId="9" borderId="0" xfId="0" applyFont="1" applyFill="1" applyAlignment="1">
      <alignment horizontal="center" vertical="center"/>
    </xf>
    <xf numFmtId="0" fontId="2" fillId="9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 wrapText="1"/>
    </xf>
    <xf numFmtId="0" fontId="0" fillId="5" borderId="2" xfId="0" applyFont="1" applyFill="1" applyBorder="1" applyAlignment="1">
      <alignment horizontal="center" vertical="center"/>
    </xf>
    <xf numFmtId="177" fontId="2" fillId="5" borderId="2" xfId="0" applyNumberFormat="1" applyFont="1" applyFill="1" applyBorder="1" applyAlignment="1">
      <alignment horizontal="center" vertical="center" wrapText="1" shrinkToFit="1"/>
    </xf>
    <xf numFmtId="0" fontId="2" fillId="5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49" fontId="2" fillId="5" borderId="2" xfId="0" applyNumberFormat="1" applyFont="1" applyFill="1" applyBorder="1" applyAlignment="1">
      <alignment horizontal="center" vertical="center" wrapText="1" shrinkToFit="1"/>
    </xf>
    <xf numFmtId="0" fontId="0" fillId="5" borderId="2" xfId="0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2" fillId="3" borderId="2" xfId="1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wrapText="1"/>
    </xf>
    <xf numFmtId="0" fontId="2" fillId="6" borderId="2" xfId="0" applyFont="1" applyFill="1" applyBorder="1" applyAlignment="1">
      <alignment horizontal="center" vertical="center"/>
    </xf>
    <xf numFmtId="0" fontId="2" fillId="6" borderId="2" xfId="0" applyFont="1" applyFill="1" applyBorder="1" applyAlignment="1">
      <alignment horizontal="center" vertical="center" wrapText="1"/>
    </xf>
    <xf numFmtId="0" fontId="2" fillId="6" borderId="5" xfId="0" applyFont="1" applyFill="1" applyBorder="1" applyAlignment="1">
      <alignment horizontal="center" vertical="center"/>
    </xf>
    <xf numFmtId="0" fontId="2" fillId="6" borderId="2" xfId="2" applyFont="1" applyFill="1" applyBorder="1" applyAlignment="1">
      <alignment horizontal="center" vertical="center"/>
    </xf>
    <xf numFmtId="0" fontId="2" fillId="6" borderId="2" xfId="18" applyFont="1" applyFill="1" applyBorder="1" applyAlignment="1">
      <alignment horizontal="center" vertical="center"/>
    </xf>
    <xf numFmtId="0" fontId="0" fillId="7" borderId="2" xfId="0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 wrapText="1"/>
    </xf>
    <xf numFmtId="0" fontId="0" fillId="7" borderId="2" xfId="0" applyFont="1" applyFill="1" applyBorder="1" applyAlignment="1">
      <alignment horizontal="center" vertical="center" wrapText="1"/>
    </xf>
    <xf numFmtId="0" fontId="2" fillId="8" borderId="2" xfId="0" applyFont="1" applyFill="1" applyBorder="1" applyAlignment="1">
      <alignment horizontal="center" vertical="center"/>
    </xf>
    <xf numFmtId="0" fontId="2" fillId="8" borderId="2" xfId="0" applyFont="1" applyFill="1" applyBorder="1" applyAlignment="1">
      <alignment horizontal="center" vertical="center" wrapText="1"/>
    </xf>
    <xf numFmtId="0" fontId="2" fillId="8" borderId="3" xfId="0" applyFont="1" applyFill="1" applyBorder="1" applyAlignment="1">
      <alignment horizontal="center" vertical="center"/>
    </xf>
    <xf numFmtId="0" fontId="2" fillId="8" borderId="3" xfId="0" applyFont="1" applyFill="1" applyBorder="1" applyAlignment="1">
      <alignment horizontal="center" vertical="center" wrapText="1"/>
    </xf>
    <xf numFmtId="0" fontId="2" fillId="8" borderId="6" xfId="0" applyFont="1" applyFill="1" applyBorder="1" applyAlignment="1">
      <alignment horizontal="center" vertical="center" wrapText="1"/>
    </xf>
    <xf numFmtId="0" fontId="2" fillId="8" borderId="7" xfId="0" applyFont="1" applyFill="1" applyBorder="1" applyAlignment="1">
      <alignment horizontal="center" vertical="center" wrapText="1"/>
    </xf>
    <xf numFmtId="0" fontId="2" fillId="8" borderId="6" xfId="0" applyFont="1" applyFill="1" applyBorder="1" applyAlignment="1">
      <alignment horizontal="center" vertical="center"/>
    </xf>
    <xf numFmtId="0" fontId="2" fillId="9" borderId="2" xfId="0" applyFont="1" applyFill="1" applyBorder="1" applyAlignment="1">
      <alignment horizontal="center" vertical="center"/>
    </xf>
    <xf numFmtId="58" fontId="2" fillId="9" borderId="2" xfId="0" applyNumberFormat="1" applyFont="1" applyFill="1" applyBorder="1" applyAlignment="1">
      <alignment horizontal="center" vertical="center"/>
    </xf>
    <xf numFmtId="0" fontId="2" fillId="9" borderId="4" xfId="0" applyFont="1" applyFill="1" applyBorder="1" applyAlignment="1">
      <alignment horizontal="center" vertical="center"/>
    </xf>
    <xf numFmtId="0" fontId="2" fillId="9" borderId="4" xfId="0" applyFont="1" applyFill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 wrapText="1"/>
    </xf>
    <xf numFmtId="0" fontId="0" fillId="3" borderId="2" xfId="0" applyFont="1" applyFill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0" fillId="10" borderId="2" xfId="0" applyFont="1" applyFill="1" applyBorder="1" applyAlignment="1">
      <alignment horizontal="center" vertical="center" wrapText="1"/>
    </xf>
    <xf numFmtId="0" fontId="0" fillId="0" borderId="2" xfId="0" applyBorder="1"/>
    <xf numFmtId="0" fontId="0" fillId="3" borderId="2" xfId="0" applyFont="1" applyFill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0" fillId="4" borderId="2" xfId="0" applyFont="1" applyFill="1" applyBorder="1" applyAlignment="1">
      <alignment horizontal="center" vertical="center"/>
    </xf>
    <xf numFmtId="0" fontId="0" fillId="10" borderId="2" xfId="0" applyFont="1" applyFill="1" applyBorder="1" applyAlignment="1">
      <alignment horizontal="center" vertical="center"/>
    </xf>
    <xf numFmtId="58" fontId="0" fillId="0" borderId="2" xfId="0" applyNumberFormat="1" applyFont="1" applyBorder="1" applyAlignment="1">
      <alignment horizontal="center" vertical="center"/>
    </xf>
    <xf numFmtId="0" fontId="10" fillId="0" borderId="2" xfId="28" applyFont="1" applyBorder="1" applyAlignment="1">
      <alignment horizontal="center" vertical="center"/>
    </xf>
    <xf numFmtId="0" fontId="0" fillId="10" borderId="2" xfId="28" applyFont="1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0" fontId="0" fillId="2" borderId="0" xfId="8" applyFont="1" applyFill="1"/>
    <xf numFmtId="0" fontId="75" fillId="0" borderId="0" xfId="8" applyAlignment="1">
      <alignment horizontal="center"/>
    </xf>
    <xf numFmtId="0" fontId="75" fillId="0" borderId="0" xfId="8"/>
    <xf numFmtId="0" fontId="75" fillId="0" borderId="0" xfId="8" applyAlignment="1">
      <alignment horizontal="center" vertical="center"/>
    </xf>
    <xf numFmtId="0" fontId="75" fillId="0" borderId="3" xfId="8" applyBorder="1" applyAlignment="1">
      <alignment horizontal="center" vertical="center"/>
    </xf>
    <xf numFmtId="0" fontId="75" fillId="0" borderId="2" xfId="8" applyBorder="1" applyAlignment="1">
      <alignment horizontal="center" vertical="center"/>
    </xf>
    <xf numFmtId="0" fontId="75" fillId="0" borderId="2" xfId="8" applyBorder="1" applyAlignment="1">
      <alignment horizontal="center" vertical="center" wrapText="1"/>
    </xf>
    <xf numFmtId="0" fontId="75" fillId="0" borderId="4" xfId="8" applyBorder="1" applyAlignment="1">
      <alignment horizontal="center" vertical="center"/>
    </xf>
    <xf numFmtId="0" fontId="11" fillId="4" borderId="2" xfId="0" applyFont="1" applyFill="1" applyBorder="1" applyAlignment="1">
      <alignment horizontal="center" vertical="center" wrapText="1"/>
    </xf>
    <xf numFmtId="0" fontId="12" fillId="0" borderId="2" xfId="8" applyFont="1" applyBorder="1" applyAlignment="1">
      <alignment horizontal="center" vertical="center"/>
    </xf>
    <xf numFmtId="0" fontId="13" fillId="11" borderId="2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2" fillId="0" borderId="2" xfId="8" applyFont="1" applyFill="1" applyBorder="1" applyAlignment="1">
      <alignment horizontal="center" vertical="center"/>
    </xf>
    <xf numFmtId="0" fontId="14" fillId="0" borderId="2" xfId="8" applyFont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/>
    </xf>
    <xf numFmtId="1" fontId="12" fillId="0" borderId="2" xfId="8" applyNumberFormat="1" applyFont="1" applyFill="1" applyBorder="1" applyAlignment="1">
      <alignment horizontal="center" vertical="center"/>
    </xf>
    <xf numFmtId="0" fontId="16" fillId="0" borderId="2" xfId="8" applyFont="1" applyFill="1" applyBorder="1" applyAlignment="1">
      <alignment horizontal="center" vertical="center"/>
    </xf>
    <xf numFmtId="0" fontId="17" fillId="0" borderId="2" xfId="8" applyFont="1" applyFill="1" applyBorder="1" applyAlignment="1">
      <alignment horizontal="center" vertical="center" wrapText="1"/>
    </xf>
    <xf numFmtId="0" fontId="75" fillId="0" borderId="0" xfId="8" applyFill="1"/>
    <xf numFmtId="0" fontId="16" fillId="0" borderId="2" xfId="8" applyFont="1" applyFill="1" applyBorder="1" applyAlignment="1">
      <alignment horizontal="center" vertical="center" wrapText="1"/>
    </xf>
    <xf numFmtId="0" fontId="5" fillId="0" borderId="2" xfId="8" applyFont="1" applyFill="1" applyBorder="1" applyAlignment="1">
      <alignment horizontal="center" vertical="center"/>
    </xf>
    <xf numFmtId="1" fontId="5" fillId="0" borderId="2" xfId="8" applyNumberFormat="1" applyFont="1" applyFill="1" applyBorder="1" applyAlignment="1">
      <alignment horizontal="center" vertical="center"/>
    </xf>
    <xf numFmtId="0" fontId="1" fillId="0" borderId="2" xfId="8" applyFont="1" applyFill="1" applyBorder="1" applyAlignment="1">
      <alignment horizontal="center" vertical="center"/>
    </xf>
    <xf numFmtId="0" fontId="1" fillId="0" borderId="2" xfId="8" applyFont="1" applyFill="1" applyBorder="1" applyAlignment="1">
      <alignment horizontal="center" vertical="center" wrapText="1"/>
    </xf>
    <xf numFmtId="0" fontId="75" fillId="0" borderId="2" xfId="8" applyBorder="1" applyAlignment="1">
      <alignment horizontal="center"/>
    </xf>
    <xf numFmtId="0" fontId="75" fillId="0" borderId="2" xfId="8" applyBorder="1"/>
    <xf numFmtId="178" fontId="75" fillId="0" borderId="2" xfId="8" applyNumberFormat="1" applyFill="1" applyBorder="1" applyAlignment="1">
      <alignment horizontal="center" vertical="center"/>
    </xf>
    <xf numFmtId="58" fontId="12" fillId="0" borderId="2" xfId="8" applyNumberFormat="1" applyFont="1" applyFill="1" applyBorder="1" applyAlignment="1">
      <alignment horizontal="center" vertical="center"/>
    </xf>
    <xf numFmtId="0" fontId="12" fillId="0" borderId="2" xfId="8" applyFont="1" applyFill="1" applyBorder="1" applyAlignment="1">
      <alignment horizontal="center" vertical="center" wrapText="1"/>
    </xf>
    <xf numFmtId="0" fontId="75" fillId="0" borderId="2" xfId="8" applyFill="1" applyBorder="1" applyAlignment="1">
      <alignment horizontal="center" vertical="center"/>
    </xf>
    <xf numFmtId="14" fontId="75" fillId="0" borderId="2" xfId="8" applyNumberFormat="1" applyBorder="1" applyAlignment="1">
      <alignment horizontal="center" vertical="center"/>
    </xf>
    <xf numFmtId="0" fontId="2" fillId="0" borderId="2" xfId="8" applyFont="1" applyBorder="1" applyAlignment="1">
      <alignment horizontal="center" vertical="center"/>
    </xf>
    <xf numFmtId="14" fontId="2" fillId="0" borderId="2" xfId="8" applyNumberFormat="1" applyFont="1" applyBorder="1" applyAlignment="1">
      <alignment horizontal="center" vertical="center"/>
    </xf>
    <xf numFmtId="0" fontId="14" fillId="4" borderId="2" xfId="8" applyFont="1" applyFill="1" applyBorder="1" applyAlignment="1">
      <alignment horizontal="center" vertical="center"/>
    </xf>
    <xf numFmtId="0" fontId="0" fillId="0" borderId="2" xfId="8" applyFont="1" applyFill="1" applyBorder="1" applyAlignment="1">
      <alignment horizontal="center" vertical="center"/>
    </xf>
    <xf numFmtId="178" fontId="0" fillId="0" borderId="2" xfId="8" applyNumberFormat="1" applyFont="1" applyFill="1" applyBorder="1" applyAlignment="1">
      <alignment horizontal="center" vertical="center"/>
    </xf>
    <xf numFmtId="0" fontId="13" fillId="0" borderId="2" xfId="0" applyFont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/>
    </xf>
    <xf numFmtId="1" fontId="1" fillId="0" borderId="2" xfId="0" applyNumberFormat="1" applyFont="1" applyFill="1" applyBorder="1" applyAlignment="1">
      <alignment horizontal="center" vertical="center"/>
    </xf>
    <xf numFmtId="0" fontId="12" fillId="0" borderId="2" xfId="8" applyFont="1" applyFill="1" applyBorder="1" applyAlignment="1">
      <alignment horizontal="center"/>
    </xf>
    <xf numFmtId="0" fontId="5" fillId="0" borderId="2" xfId="8" applyFont="1" applyFill="1" applyBorder="1" applyAlignment="1">
      <alignment horizontal="center" vertical="center" wrapText="1"/>
    </xf>
    <xf numFmtId="0" fontId="2" fillId="0" borderId="2" xfId="8" applyFont="1" applyBorder="1" applyAlignment="1">
      <alignment horizontal="center"/>
    </xf>
    <xf numFmtId="0" fontId="2" fillId="0" borderId="3" xfId="8" applyFont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/>
    </xf>
    <xf numFmtId="0" fontId="13" fillId="0" borderId="2" xfId="0" applyFont="1" applyBorder="1" applyAlignment="1">
      <alignment vertical="center" wrapText="1"/>
    </xf>
    <xf numFmtId="0" fontId="11" fillId="4" borderId="2" xfId="0" applyFont="1" applyFill="1" applyBorder="1" applyAlignment="1">
      <alignment horizontal="left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18" fillId="2" borderId="2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 wrapText="1"/>
    </xf>
    <xf numFmtId="0" fontId="18" fillId="2" borderId="2" xfId="0" applyFont="1" applyFill="1" applyBorder="1" applyAlignment="1">
      <alignment horizontal="center" vertical="center" wrapText="1"/>
    </xf>
    <xf numFmtId="0" fontId="18" fillId="2" borderId="2" xfId="0" applyFont="1" applyFill="1" applyBorder="1" applyAlignment="1">
      <alignment horizontal="center"/>
    </xf>
    <xf numFmtId="0" fontId="13" fillId="3" borderId="2" xfId="0" applyFont="1" applyFill="1" applyBorder="1" applyAlignment="1">
      <alignment horizontal="center" vertical="center" wrapText="1"/>
    </xf>
    <xf numFmtId="0" fontId="12" fillId="3" borderId="2" xfId="8" applyFont="1" applyFill="1" applyBorder="1" applyAlignment="1">
      <alignment horizontal="center" vertical="center"/>
    </xf>
    <xf numFmtId="0" fontId="18" fillId="0" borderId="2" xfId="0" applyFont="1" applyBorder="1" applyAlignment="1">
      <alignment horizontal="center" vertical="center" wrapText="1"/>
    </xf>
    <xf numFmtId="0" fontId="5" fillId="0" borderId="2" xfId="8" applyFont="1" applyBorder="1" applyAlignment="1">
      <alignment horizontal="center" vertical="center"/>
    </xf>
    <xf numFmtId="1" fontId="5" fillId="0" borderId="2" xfId="8" applyNumberFormat="1" applyFont="1" applyBorder="1" applyAlignment="1">
      <alignment horizontal="center" vertical="center"/>
    </xf>
    <xf numFmtId="0" fontId="1" fillId="0" borderId="2" xfId="8" applyFont="1" applyBorder="1" applyAlignment="1">
      <alignment horizontal="center" vertical="center"/>
    </xf>
    <xf numFmtId="0" fontId="1" fillId="0" borderId="2" xfId="8" applyFont="1" applyBorder="1" applyAlignment="1">
      <alignment horizontal="center" vertical="center" wrapText="1"/>
    </xf>
    <xf numFmtId="0" fontId="5" fillId="2" borderId="2" xfId="8" applyFont="1" applyFill="1" applyBorder="1" applyAlignment="1">
      <alignment horizontal="center" vertical="center" wrapText="1"/>
    </xf>
    <xf numFmtId="0" fontId="5" fillId="2" borderId="2" xfId="8" applyFont="1" applyFill="1" applyBorder="1" applyAlignment="1">
      <alignment horizontal="center" vertical="center"/>
    </xf>
    <xf numFmtId="0" fontId="5" fillId="0" borderId="2" xfId="8" applyFont="1" applyBorder="1" applyAlignment="1">
      <alignment horizontal="center" vertical="center" wrapText="1"/>
    </xf>
    <xf numFmtId="0" fontId="16" fillId="0" borderId="2" xfId="8" applyFont="1" applyBorder="1" applyAlignment="1">
      <alignment horizontal="center" vertical="center" wrapText="1"/>
    </xf>
    <xf numFmtId="0" fontId="16" fillId="0" borderId="2" xfId="8" applyFont="1" applyBorder="1" applyAlignment="1">
      <alignment horizontal="center" vertical="center"/>
    </xf>
    <xf numFmtId="0" fontId="16" fillId="2" borderId="2" xfId="8" applyFont="1" applyFill="1" applyBorder="1" applyAlignment="1">
      <alignment horizontal="center" vertical="center"/>
    </xf>
    <xf numFmtId="0" fontId="12" fillId="2" borderId="2" xfId="8" applyFont="1" applyFill="1" applyBorder="1" applyAlignment="1">
      <alignment horizontal="center" vertical="center"/>
    </xf>
    <xf numFmtId="0" fontId="16" fillId="2" borderId="2" xfId="8" applyFont="1" applyFill="1" applyBorder="1" applyAlignment="1">
      <alignment horizontal="center" vertical="center" wrapText="1"/>
    </xf>
    <xf numFmtId="0" fontId="16" fillId="3" borderId="2" xfId="8" applyFont="1" applyFill="1" applyBorder="1" applyAlignment="1">
      <alignment horizontal="center" vertical="center" wrapText="1"/>
    </xf>
    <xf numFmtId="0" fontId="18" fillId="3" borderId="2" xfId="0" applyFont="1" applyFill="1" applyBorder="1" applyAlignment="1">
      <alignment horizontal="center" vertical="center"/>
    </xf>
    <xf numFmtId="0" fontId="16" fillId="3" borderId="2" xfId="8" applyFont="1" applyFill="1" applyBorder="1" applyAlignment="1">
      <alignment horizontal="center" vertical="center"/>
    </xf>
    <xf numFmtId="0" fontId="12" fillId="2" borderId="2" xfId="8" applyFont="1" applyFill="1" applyBorder="1" applyAlignment="1">
      <alignment horizontal="center" vertical="center" wrapText="1"/>
    </xf>
    <xf numFmtId="0" fontId="14" fillId="2" borderId="2" xfId="8" applyFont="1" applyFill="1" applyBorder="1" applyAlignment="1">
      <alignment horizontal="center" vertical="center" wrapText="1"/>
    </xf>
    <xf numFmtId="0" fontId="14" fillId="2" borderId="2" xfId="8" applyFont="1" applyFill="1" applyBorder="1" applyAlignment="1">
      <alignment horizontal="center" vertical="center"/>
    </xf>
    <xf numFmtId="0" fontId="16" fillId="0" borderId="2" xfId="8" applyFont="1" applyBorder="1" applyAlignment="1">
      <alignment horizontal="left" vertical="center"/>
    </xf>
    <xf numFmtId="0" fontId="19" fillId="2" borderId="2" xfId="8" applyFont="1" applyFill="1" applyBorder="1" applyAlignment="1">
      <alignment vertical="center"/>
    </xf>
    <xf numFmtId="0" fontId="19" fillId="2" borderId="2" xfId="8" applyFont="1" applyFill="1" applyBorder="1" applyAlignment="1">
      <alignment horizontal="center" vertical="center"/>
    </xf>
    <xf numFmtId="14" fontId="19" fillId="2" borderId="2" xfId="8" applyNumberFormat="1" applyFont="1" applyFill="1" applyBorder="1" applyAlignment="1">
      <alignment horizontal="center" vertical="center"/>
    </xf>
    <xf numFmtId="0" fontId="19" fillId="0" borderId="2" xfId="8" applyFont="1" applyBorder="1" applyAlignment="1">
      <alignment horizontal="center" vertical="center"/>
    </xf>
    <xf numFmtId="0" fontId="19" fillId="0" borderId="2" xfId="8" applyFont="1" applyBorder="1" applyAlignment="1">
      <alignment vertical="center"/>
    </xf>
    <xf numFmtId="0" fontId="75" fillId="0" borderId="2" xfId="8" applyBorder="1" applyAlignment="1">
      <alignment vertical="center"/>
    </xf>
    <xf numFmtId="0" fontId="75" fillId="2" borderId="2" xfId="8" applyFill="1" applyBorder="1" applyAlignment="1">
      <alignment horizontal="center" vertical="center"/>
    </xf>
    <xf numFmtId="0" fontId="75" fillId="2" borderId="2" xfId="8" applyFill="1" applyBorder="1" applyAlignment="1">
      <alignment vertical="center"/>
    </xf>
    <xf numFmtId="0" fontId="0" fillId="0" borderId="2" xfId="8" applyFont="1" applyBorder="1" applyAlignment="1">
      <alignment horizontal="center" vertical="center"/>
    </xf>
    <xf numFmtId="0" fontId="75" fillId="11" borderId="2" xfId="8" applyFill="1" applyBorder="1" applyAlignment="1">
      <alignment horizontal="center" vertical="center"/>
    </xf>
    <xf numFmtId="0" fontId="13" fillId="2" borderId="2" xfId="0" applyFont="1" applyFill="1" applyBorder="1" applyAlignment="1">
      <alignment horizontal="center"/>
    </xf>
    <xf numFmtId="0" fontId="8" fillId="4" borderId="2" xfId="0" applyFont="1" applyFill="1" applyBorder="1" applyAlignment="1">
      <alignment horizontal="center" vertical="center" wrapText="1"/>
    </xf>
    <xf numFmtId="0" fontId="13" fillId="4" borderId="2" xfId="0" applyFont="1" applyFill="1" applyBorder="1" applyAlignment="1">
      <alignment horizontal="center" vertical="center"/>
    </xf>
    <xf numFmtId="0" fontId="11" fillId="0" borderId="2" xfId="0" applyFont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 wrapText="1"/>
    </xf>
    <xf numFmtId="0" fontId="16" fillId="4" borderId="2" xfId="8" applyFont="1" applyFill="1" applyBorder="1" applyAlignment="1">
      <alignment horizontal="center" vertical="center"/>
    </xf>
    <xf numFmtId="0" fontId="16" fillId="4" borderId="2" xfId="8" applyFont="1" applyFill="1" applyBorder="1" applyAlignment="1">
      <alignment horizontal="center" vertical="center" wrapText="1"/>
    </xf>
    <xf numFmtId="0" fontId="0" fillId="0" borderId="2" xfId="8" applyFont="1" applyBorder="1"/>
    <xf numFmtId="0" fontId="0" fillId="0" borderId="2" xfId="8" applyFont="1" applyBorder="1" applyAlignment="1">
      <alignment wrapText="1"/>
    </xf>
    <xf numFmtId="0" fontId="12" fillId="4" borderId="2" xfId="8" applyFont="1" applyFill="1" applyBorder="1" applyAlignment="1">
      <alignment horizontal="center" vertical="center"/>
    </xf>
    <xf numFmtId="0" fontId="75" fillId="0" borderId="2" xfId="8" applyFill="1" applyBorder="1"/>
    <xf numFmtId="0" fontId="12" fillId="2" borderId="2" xfId="8" applyFont="1" applyFill="1" applyBorder="1" applyAlignment="1">
      <alignment vertical="center"/>
    </xf>
    <xf numFmtId="0" fontId="20" fillId="0" borderId="2" xfId="8" applyFont="1" applyBorder="1" applyAlignment="1">
      <alignment horizontal="center" vertical="center"/>
    </xf>
    <xf numFmtId="0" fontId="16" fillId="0" borderId="2" xfId="8" applyFont="1" applyBorder="1" applyAlignment="1">
      <alignment vertical="center" wrapText="1"/>
    </xf>
    <xf numFmtId="0" fontId="0" fillId="0" borderId="2" xfId="8" applyFont="1" applyBorder="1" applyAlignment="1">
      <alignment horizontal="center"/>
    </xf>
    <xf numFmtId="178" fontId="0" fillId="2" borderId="2" xfId="8" applyNumberFormat="1" applyFont="1" applyFill="1" applyBorder="1" applyAlignment="1">
      <alignment horizontal="center" vertical="center"/>
    </xf>
    <xf numFmtId="0" fontId="0" fillId="2" borderId="2" xfId="8" applyFont="1" applyFill="1" applyBorder="1" applyAlignment="1">
      <alignment horizontal="center" vertical="center"/>
    </xf>
    <xf numFmtId="14" fontId="0" fillId="2" borderId="2" xfId="8" applyNumberFormat="1" applyFont="1" applyFill="1" applyBorder="1" applyAlignment="1">
      <alignment horizontal="center" vertical="center"/>
    </xf>
    <xf numFmtId="0" fontId="0" fillId="2" borderId="2" xfId="8" applyFont="1" applyFill="1" applyBorder="1" applyAlignment="1">
      <alignment vertical="center"/>
    </xf>
    <xf numFmtId="0" fontId="10" fillId="4" borderId="2" xfId="8" applyFont="1" applyFill="1" applyBorder="1" applyAlignment="1">
      <alignment horizontal="center" vertical="center"/>
    </xf>
    <xf numFmtId="178" fontId="75" fillId="0" borderId="3" xfId="8" applyNumberFormat="1" applyFill="1" applyBorder="1" applyAlignment="1">
      <alignment horizontal="center" vertical="center"/>
    </xf>
    <xf numFmtId="0" fontId="75" fillId="0" borderId="3" xfId="8" applyBorder="1" applyAlignment="1">
      <alignment horizontal="center"/>
    </xf>
    <xf numFmtId="14" fontId="75" fillId="0" borderId="3" xfId="8" applyNumberFormat="1" applyBorder="1" applyAlignment="1">
      <alignment horizontal="center" vertical="center"/>
    </xf>
    <xf numFmtId="0" fontId="75" fillId="0" borderId="3" xfId="8" applyBorder="1"/>
    <xf numFmtId="0" fontId="10" fillId="4" borderId="2" xfId="8" applyFont="1" applyFill="1" applyBorder="1"/>
    <xf numFmtId="14" fontId="2" fillId="0" borderId="3" xfId="8" applyNumberFormat="1" applyFont="1" applyBorder="1" applyAlignment="1">
      <alignment horizontal="center" vertical="center"/>
    </xf>
    <xf numFmtId="0" fontId="12" fillId="3" borderId="2" xfId="8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/>
    </xf>
    <xf numFmtId="0" fontId="75" fillId="3" borderId="0" xfId="8" applyFill="1" applyAlignment="1">
      <alignment horizontal="center"/>
    </xf>
    <xf numFmtId="0" fontId="75" fillId="3" borderId="2" xfId="8" applyFill="1" applyBorder="1" applyAlignment="1">
      <alignment horizontal="center"/>
    </xf>
    <xf numFmtId="0" fontId="12" fillId="0" borderId="2" xfId="8" applyFont="1" applyBorder="1" applyAlignment="1">
      <alignment horizontal="center" vertical="center" wrapText="1"/>
    </xf>
    <xf numFmtId="0" fontId="12" fillId="3" borderId="8" xfId="8" applyFont="1" applyFill="1" applyBorder="1" applyAlignment="1">
      <alignment horizontal="center" vertical="center"/>
    </xf>
    <xf numFmtId="0" fontId="75" fillId="3" borderId="2" xfId="8" applyFill="1" applyBorder="1"/>
    <xf numFmtId="0" fontId="10" fillId="0" borderId="0" xfId="0" applyFont="1"/>
    <xf numFmtId="0" fontId="2" fillId="0" borderId="0" xfId="0" applyFont="1"/>
    <xf numFmtId="181" fontId="0" fillId="0" borderId="0" xfId="0" applyNumberFormat="1"/>
    <xf numFmtId="178" fontId="0" fillId="0" borderId="2" xfId="0" applyNumberFormat="1" applyBorder="1" applyAlignment="1">
      <alignment horizontal="center" vertical="center"/>
    </xf>
    <xf numFmtId="177" fontId="0" fillId="5" borderId="2" xfId="0" applyNumberFormat="1" applyFill="1" applyBorder="1" applyAlignment="1">
      <alignment horizontal="center" vertical="center"/>
    </xf>
    <xf numFmtId="180" fontId="0" fillId="0" borderId="2" xfId="0" applyNumberFormat="1" applyBorder="1" applyAlignment="1">
      <alignment horizontal="center" vertical="center" wrapText="1"/>
    </xf>
    <xf numFmtId="179" fontId="0" fillId="0" borderId="2" xfId="0" applyNumberFormat="1" applyFill="1" applyBorder="1" applyAlignment="1">
      <alignment horizontal="center" vertical="center"/>
    </xf>
    <xf numFmtId="182" fontId="0" fillId="0" borderId="2" xfId="0" applyNumberFormat="1" applyBorder="1" applyAlignment="1">
      <alignment horizontal="center" vertical="center"/>
    </xf>
    <xf numFmtId="181" fontId="0" fillId="5" borderId="2" xfId="0" applyNumberFormat="1" applyFill="1" applyBorder="1" applyAlignment="1">
      <alignment horizontal="center" vertical="center"/>
    </xf>
    <xf numFmtId="183" fontId="0" fillId="5" borderId="2" xfId="0" applyNumberFormat="1" applyFill="1" applyBorder="1" applyAlignment="1">
      <alignment horizontal="center" vertical="center"/>
    </xf>
    <xf numFmtId="180" fontId="0" fillId="0" borderId="2" xfId="0" applyNumberFormat="1" applyFont="1" applyBorder="1" applyAlignment="1">
      <alignment horizontal="center" vertical="center" wrapText="1"/>
    </xf>
    <xf numFmtId="179" fontId="0" fillId="0" borderId="2" xfId="0" applyNumberFormat="1" applyFont="1" applyFill="1" applyBorder="1" applyAlignment="1">
      <alignment horizontal="center" vertical="center"/>
    </xf>
    <xf numFmtId="182" fontId="2" fillId="0" borderId="2" xfId="0" applyNumberFormat="1" applyFont="1" applyBorder="1" applyAlignment="1">
      <alignment horizontal="center" vertical="center"/>
    </xf>
    <xf numFmtId="183" fontId="2" fillId="5" borderId="2" xfId="0" applyNumberFormat="1" applyFont="1" applyFill="1" applyBorder="1" applyAlignment="1">
      <alignment horizontal="center" vertical="center"/>
    </xf>
    <xf numFmtId="177" fontId="21" fillId="10" borderId="2" xfId="0" applyNumberFormat="1" applyFont="1" applyFill="1" applyBorder="1" applyAlignment="1">
      <alignment horizontal="center" vertical="center"/>
    </xf>
    <xf numFmtId="184" fontId="21" fillId="10" borderId="2" xfId="0" applyNumberFormat="1" applyFont="1" applyFill="1" applyBorder="1" applyAlignment="1">
      <alignment horizontal="center" vertical="center"/>
    </xf>
    <xf numFmtId="1" fontId="0" fillId="0" borderId="2" xfId="0" applyNumberFormat="1" applyBorder="1" applyAlignment="1">
      <alignment horizontal="center" vertical="center"/>
    </xf>
    <xf numFmtId="181" fontId="2" fillId="5" borderId="2" xfId="0" applyNumberFormat="1" applyFont="1" applyFill="1" applyBorder="1" applyAlignment="1">
      <alignment horizontal="center" vertical="center"/>
    </xf>
    <xf numFmtId="1" fontId="2" fillId="0" borderId="2" xfId="0" applyNumberFormat="1" applyFont="1" applyBorder="1" applyAlignment="1">
      <alignment horizontal="center" vertical="center"/>
    </xf>
    <xf numFmtId="179" fontId="0" fillId="4" borderId="2" xfId="0" applyNumberFormat="1" applyFill="1" applyBorder="1" applyAlignment="1">
      <alignment horizontal="center" vertical="center"/>
    </xf>
    <xf numFmtId="185" fontId="0" fillId="5" borderId="2" xfId="0" applyNumberFormat="1" applyFill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179" fontId="10" fillId="4" borderId="2" xfId="0" applyNumberFormat="1" applyFont="1" applyFill="1" applyBorder="1" applyAlignment="1">
      <alignment horizontal="center" vertical="center"/>
    </xf>
    <xf numFmtId="183" fontId="10" fillId="4" borderId="2" xfId="0" applyNumberFormat="1" applyFont="1" applyFill="1" applyBorder="1" applyAlignment="1">
      <alignment horizontal="center" vertical="center"/>
    </xf>
    <xf numFmtId="185" fontId="2" fillId="5" borderId="2" xfId="0" applyNumberFormat="1" applyFont="1" applyFill="1" applyBorder="1" applyAlignment="1">
      <alignment horizontal="center" vertical="center"/>
    </xf>
    <xf numFmtId="2" fontId="2" fillId="0" borderId="2" xfId="0" applyNumberFormat="1" applyFont="1" applyBorder="1" applyAlignment="1">
      <alignment horizontal="center" vertical="center"/>
    </xf>
    <xf numFmtId="177" fontId="2" fillId="5" borderId="2" xfId="0" applyNumberFormat="1" applyFont="1" applyFill="1" applyBorder="1" applyAlignment="1">
      <alignment horizontal="center" vertical="center"/>
    </xf>
    <xf numFmtId="185" fontId="0" fillId="4" borderId="2" xfId="0" applyNumberFormat="1" applyFill="1" applyBorder="1" applyAlignment="1">
      <alignment horizontal="center" vertical="center"/>
    </xf>
    <xf numFmtId="186" fontId="0" fillId="4" borderId="2" xfId="0" applyNumberFormat="1" applyFill="1" applyBorder="1" applyAlignment="1">
      <alignment horizontal="center" vertical="center"/>
    </xf>
    <xf numFmtId="0" fontId="10" fillId="4" borderId="2" xfId="0" applyNumberFormat="1" applyFont="1" applyFill="1" applyBorder="1" applyAlignment="1">
      <alignment horizontal="center" vertical="center"/>
    </xf>
    <xf numFmtId="181" fontId="10" fillId="5" borderId="2" xfId="0" applyNumberFormat="1" applyFont="1" applyFill="1" applyBorder="1" applyAlignment="1">
      <alignment horizontal="center" vertical="center"/>
    </xf>
    <xf numFmtId="179" fontId="2" fillId="4" borderId="2" xfId="0" applyNumberFormat="1" applyFont="1" applyFill="1" applyBorder="1" applyAlignment="1">
      <alignment horizontal="center" vertical="center"/>
    </xf>
    <xf numFmtId="181" fontId="0" fillId="4" borderId="2" xfId="0" applyNumberFormat="1" applyFill="1" applyBorder="1" applyAlignment="1">
      <alignment horizontal="center" vertical="center"/>
    </xf>
    <xf numFmtId="186" fontId="2" fillId="4" borderId="2" xfId="0" applyNumberFormat="1" applyFont="1" applyFill="1" applyBorder="1" applyAlignment="1">
      <alignment horizontal="center" vertical="center"/>
    </xf>
    <xf numFmtId="181" fontId="10" fillId="4" borderId="2" xfId="0" applyNumberFormat="1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185" fontId="0" fillId="0" borderId="0" xfId="0" applyNumberFormat="1" applyAlignment="1">
      <alignment vertical="center"/>
    </xf>
    <xf numFmtId="181" fontId="0" fillId="0" borderId="0" xfId="0" applyNumberFormat="1" applyAlignment="1">
      <alignment vertical="center"/>
    </xf>
    <xf numFmtId="0" fontId="0" fillId="0" borderId="0" xfId="0" applyFont="1"/>
    <xf numFmtId="185" fontId="10" fillId="0" borderId="0" xfId="0" applyNumberFormat="1" applyFont="1" applyAlignment="1">
      <alignment vertical="center"/>
    </xf>
    <xf numFmtId="181" fontId="10" fillId="0" borderId="0" xfId="0" applyNumberFormat="1" applyFont="1" applyAlignment="1">
      <alignment vertical="center"/>
    </xf>
    <xf numFmtId="0" fontId="0" fillId="0" borderId="0" xfId="0" applyFill="1"/>
    <xf numFmtId="0" fontId="0" fillId="0" borderId="2" xfId="0" applyFill="1" applyBorder="1" applyAlignment="1">
      <alignment horizontal="center" vertical="center"/>
    </xf>
    <xf numFmtId="178" fontId="0" fillId="0" borderId="2" xfId="0" applyNumberFormat="1" applyFill="1" applyBorder="1" applyAlignment="1">
      <alignment horizontal="center" vertical="center"/>
    </xf>
    <xf numFmtId="180" fontId="0" fillId="0" borderId="2" xfId="0" applyNumberFormat="1" applyFill="1" applyBorder="1" applyAlignment="1">
      <alignment horizontal="center" vertical="center" wrapText="1"/>
    </xf>
    <xf numFmtId="182" fontId="0" fillId="0" borderId="2" xfId="0" applyNumberFormat="1" applyFill="1" applyBorder="1" applyAlignment="1">
      <alignment horizontal="center" vertical="center"/>
    </xf>
    <xf numFmtId="183" fontId="0" fillId="0" borderId="2" xfId="0" applyNumberFormat="1" applyFill="1" applyBorder="1" applyAlignment="1">
      <alignment horizontal="center" vertical="center"/>
    </xf>
    <xf numFmtId="184" fontId="2" fillId="0" borderId="2" xfId="0" applyNumberFormat="1" applyFont="1" applyFill="1" applyBorder="1" applyAlignment="1">
      <alignment horizontal="center" vertical="center"/>
    </xf>
    <xf numFmtId="181" fontId="0" fillId="0" borderId="2" xfId="0" applyNumberFormat="1" applyFill="1" applyBorder="1" applyAlignment="1">
      <alignment horizontal="center" vertical="center"/>
    </xf>
    <xf numFmtId="1" fontId="0" fillId="0" borderId="2" xfId="0" applyNumberFormat="1" applyFill="1" applyBorder="1" applyAlignment="1">
      <alignment horizontal="center" vertical="center"/>
    </xf>
    <xf numFmtId="185" fontId="0" fillId="0" borderId="2" xfId="0" applyNumberFormat="1" applyFill="1" applyBorder="1" applyAlignment="1">
      <alignment horizontal="center" vertical="center"/>
    </xf>
    <xf numFmtId="2" fontId="0" fillId="0" borderId="2" xfId="0" applyNumberFormat="1" applyFill="1" applyBorder="1" applyAlignment="1">
      <alignment horizontal="center" vertical="center"/>
    </xf>
    <xf numFmtId="177" fontId="0" fillId="0" borderId="2" xfId="0" applyNumberFormat="1" applyFill="1" applyBorder="1" applyAlignment="1">
      <alignment horizontal="center" vertical="center"/>
    </xf>
    <xf numFmtId="179" fontId="10" fillId="0" borderId="2" xfId="0" applyNumberFormat="1" applyFont="1" applyFill="1" applyBorder="1" applyAlignment="1">
      <alignment horizontal="center" vertical="center"/>
    </xf>
    <xf numFmtId="183" fontId="10" fillId="0" borderId="2" xfId="0" applyNumberFormat="1" applyFont="1" applyFill="1" applyBorder="1" applyAlignment="1">
      <alignment horizontal="center" vertical="center"/>
    </xf>
    <xf numFmtId="186" fontId="0" fillId="0" borderId="2" xfId="0" applyNumberFormat="1" applyFill="1" applyBorder="1" applyAlignment="1">
      <alignment horizontal="center" vertical="center"/>
    </xf>
    <xf numFmtId="185" fontId="10" fillId="4" borderId="2" xfId="0" applyNumberFormat="1" applyFont="1" applyFill="1" applyBorder="1" applyAlignment="1">
      <alignment horizontal="center" vertical="center"/>
    </xf>
    <xf numFmtId="0" fontId="10" fillId="0" borderId="2" xfId="0" applyNumberFormat="1" applyFont="1" applyFill="1" applyBorder="1" applyAlignment="1">
      <alignment horizontal="center" vertical="center"/>
    </xf>
    <xf numFmtId="182" fontId="10" fillId="0" borderId="2" xfId="0" applyNumberFormat="1" applyFont="1" applyFill="1" applyBorder="1" applyAlignment="1">
      <alignment horizontal="center" vertical="center"/>
    </xf>
    <xf numFmtId="186" fontId="2" fillId="0" borderId="2" xfId="0" applyNumberFormat="1" applyFont="1" applyFill="1" applyBorder="1" applyAlignment="1">
      <alignment horizontal="center" vertical="center"/>
    </xf>
    <xf numFmtId="181" fontId="0" fillId="4" borderId="2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185" fontId="0" fillId="0" borderId="0" xfId="0" applyNumberFormat="1" applyFill="1" applyAlignment="1">
      <alignment vertical="center"/>
    </xf>
    <xf numFmtId="181" fontId="0" fillId="0" borderId="0" xfId="0" applyNumberFormat="1" applyFill="1" applyAlignment="1">
      <alignment vertical="center"/>
    </xf>
    <xf numFmtId="0" fontId="0" fillId="0" borderId="0" xfId="0" applyFont="1" applyFill="1"/>
    <xf numFmtId="178" fontId="10" fillId="0" borderId="2" xfId="0" applyNumberFormat="1" applyFont="1" applyBorder="1" applyAlignment="1">
      <alignment horizontal="center" vertical="center"/>
    </xf>
    <xf numFmtId="180" fontId="10" fillId="0" borderId="2" xfId="0" applyNumberFormat="1" applyFont="1" applyBorder="1" applyAlignment="1">
      <alignment horizontal="center" vertical="center" wrapText="1"/>
    </xf>
    <xf numFmtId="182" fontId="10" fillId="0" borderId="2" xfId="0" applyNumberFormat="1" applyFont="1" applyBorder="1" applyAlignment="1">
      <alignment horizontal="center" vertical="center"/>
    </xf>
    <xf numFmtId="183" fontId="10" fillId="5" borderId="2" xfId="0" applyNumberFormat="1" applyFont="1" applyFill="1" applyBorder="1" applyAlignment="1">
      <alignment horizontal="center" vertical="center"/>
    </xf>
    <xf numFmtId="184" fontId="10" fillId="10" borderId="2" xfId="0" applyNumberFormat="1" applyFont="1" applyFill="1" applyBorder="1" applyAlignment="1">
      <alignment horizontal="center" vertical="center"/>
    </xf>
    <xf numFmtId="1" fontId="10" fillId="0" borderId="2" xfId="0" applyNumberFormat="1" applyFont="1" applyBorder="1" applyAlignment="1">
      <alignment horizontal="center" vertical="center"/>
    </xf>
    <xf numFmtId="185" fontId="10" fillId="5" borderId="2" xfId="0" applyNumberFormat="1" applyFont="1" applyFill="1" applyBorder="1" applyAlignment="1">
      <alignment horizontal="center" vertical="center"/>
    </xf>
    <xf numFmtId="2" fontId="10" fillId="0" borderId="2" xfId="0" applyNumberFormat="1" applyFont="1" applyBorder="1" applyAlignment="1">
      <alignment horizontal="center" vertical="center"/>
    </xf>
    <xf numFmtId="177" fontId="10" fillId="5" borderId="2" xfId="0" applyNumberFormat="1" applyFont="1" applyFill="1" applyBorder="1" applyAlignment="1">
      <alignment horizontal="center" vertical="center"/>
    </xf>
    <xf numFmtId="186" fontId="10" fillId="4" borderId="2" xfId="0" applyNumberFormat="1" applyFont="1" applyFill="1" applyBorder="1" applyAlignment="1">
      <alignment horizontal="center" vertical="center"/>
    </xf>
    <xf numFmtId="182" fontId="0" fillId="0" borderId="2" xfId="0" applyNumberFormat="1" applyFont="1" applyBorder="1" applyAlignment="1">
      <alignment horizontal="center" vertical="center"/>
    </xf>
    <xf numFmtId="181" fontId="2" fillId="13" borderId="2" xfId="0" applyNumberFormat="1" applyFont="1" applyFill="1" applyBorder="1" applyAlignment="1">
      <alignment horizontal="center" vertical="center"/>
    </xf>
    <xf numFmtId="181" fontId="10" fillId="0" borderId="2" xfId="0" applyNumberFormat="1" applyFont="1" applyBorder="1" applyAlignment="1">
      <alignment horizontal="center" vertical="center"/>
    </xf>
    <xf numFmtId="0" fontId="11" fillId="4" borderId="2" xfId="8" applyFont="1" applyFill="1" applyBorder="1" applyAlignment="1">
      <alignment horizontal="center" vertical="center" wrapText="1"/>
    </xf>
    <xf numFmtId="1" fontId="12" fillId="0" borderId="2" xfId="8" applyNumberFormat="1" applyFont="1" applyBorder="1" applyAlignment="1">
      <alignment horizontal="center" vertical="center"/>
    </xf>
    <xf numFmtId="0" fontId="13" fillId="2" borderId="2" xfId="8" applyFont="1" applyFill="1" applyBorder="1" applyAlignment="1">
      <alignment horizontal="center" vertical="center" wrapText="1"/>
    </xf>
    <xf numFmtId="0" fontId="13" fillId="0" borderId="2" xfId="8" applyFont="1" applyBorder="1" applyAlignment="1">
      <alignment horizontal="center" vertical="center"/>
    </xf>
    <xf numFmtId="0" fontId="17" fillId="0" borderId="2" xfId="8" applyFont="1" applyBorder="1" applyAlignment="1">
      <alignment horizontal="center" vertical="center" wrapText="1"/>
    </xf>
    <xf numFmtId="58" fontId="12" fillId="0" borderId="2" xfId="8" applyNumberFormat="1" applyFont="1" applyBorder="1" applyAlignment="1">
      <alignment horizontal="center" vertical="center"/>
    </xf>
    <xf numFmtId="0" fontId="0" fillId="0" borderId="3" xfId="8" applyFont="1" applyBorder="1" applyAlignment="1">
      <alignment horizontal="center" vertical="center" wrapText="1"/>
    </xf>
    <xf numFmtId="0" fontId="12" fillId="0" borderId="8" xfId="8" applyFont="1" applyBorder="1" applyAlignment="1">
      <alignment horizontal="center" vertical="center"/>
    </xf>
    <xf numFmtId="0" fontId="5" fillId="0" borderId="8" xfId="8" applyFont="1" applyBorder="1" applyAlignment="1">
      <alignment horizontal="center" vertical="center"/>
    </xf>
    <xf numFmtId="0" fontId="0" fillId="0" borderId="2" xfId="8" applyFont="1" applyBorder="1" applyAlignment="1">
      <alignment horizontal="center" vertical="center" wrapText="1"/>
    </xf>
    <xf numFmtId="181" fontId="75" fillId="0" borderId="2" xfId="8" applyNumberFormat="1" applyBorder="1" applyAlignment="1">
      <alignment horizontal="center" vertical="center"/>
    </xf>
    <xf numFmtId="1" fontId="1" fillId="0" borderId="2" xfId="8" applyNumberFormat="1" applyFont="1" applyBorder="1" applyAlignment="1">
      <alignment horizontal="center" vertical="center"/>
    </xf>
    <xf numFmtId="0" fontId="13" fillId="0" borderId="2" xfId="8" applyFont="1" applyBorder="1" applyAlignment="1">
      <alignment horizontal="center" vertical="center" wrapText="1"/>
    </xf>
    <xf numFmtId="0" fontId="12" fillId="0" borderId="2" xfId="8" applyFont="1" applyBorder="1" applyAlignment="1">
      <alignment horizontal="center"/>
    </xf>
    <xf numFmtId="0" fontId="18" fillId="2" borderId="2" xfId="8" applyFont="1" applyFill="1" applyBorder="1" applyAlignment="1">
      <alignment horizontal="center" vertical="center"/>
    </xf>
    <xf numFmtId="0" fontId="14" fillId="0" borderId="2" xfId="8" applyFont="1" applyBorder="1" applyAlignment="1">
      <alignment horizontal="center" vertical="center" wrapText="1"/>
    </xf>
    <xf numFmtId="0" fontId="1" fillId="2" borderId="2" xfId="8" applyFont="1" applyFill="1" applyBorder="1" applyAlignment="1">
      <alignment horizontal="center" vertical="center"/>
    </xf>
    <xf numFmtId="0" fontId="24" fillId="0" borderId="2" xfId="8" applyFont="1" applyBorder="1" applyAlignment="1">
      <alignment horizontal="center" vertical="center"/>
    </xf>
    <xf numFmtId="0" fontId="16" fillId="0" borderId="8" xfId="8" applyFont="1" applyBorder="1" applyAlignment="1">
      <alignment horizontal="center" vertical="center"/>
    </xf>
    <xf numFmtId="0" fontId="10" fillId="0" borderId="2" xfId="8" applyFont="1" applyBorder="1" applyAlignment="1">
      <alignment horizontal="center" vertical="center"/>
    </xf>
    <xf numFmtId="182" fontId="75" fillId="0" borderId="2" xfId="8" applyNumberFormat="1" applyBorder="1" applyAlignment="1">
      <alignment horizontal="center" vertical="center"/>
    </xf>
    <xf numFmtId="0" fontId="13" fillId="2" borderId="2" xfId="8" applyFont="1" applyFill="1" applyBorder="1" applyAlignment="1">
      <alignment horizontal="center" vertical="center"/>
    </xf>
    <xf numFmtId="0" fontId="13" fillId="4" borderId="2" xfId="8" applyFont="1" applyFill="1" applyBorder="1" applyAlignment="1">
      <alignment horizontal="center" vertical="center"/>
    </xf>
    <xf numFmtId="0" fontId="11" fillId="0" borderId="2" xfId="8" applyFont="1" applyBorder="1" applyAlignment="1">
      <alignment horizontal="center" vertical="center" wrapText="1"/>
    </xf>
    <xf numFmtId="0" fontId="11" fillId="2" borderId="2" xfId="8" applyFont="1" applyFill="1" applyBorder="1" applyAlignment="1">
      <alignment horizontal="center" vertical="center" wrapText="1"/>
    </xf>
    <xf numFmtId="0" fontId="12" fillId="0" borderId="2" xfId="8" applyFont="1" applyBorder="1" applyAlignment="1">
      <alignment vertical="center"/>
    </xf>
    <xf numFmtId="0" fontId="16" fillId="0" borderId="2" xfId="8" applyFont="1" applyBorder="1" applyAlignment="1">
      <alignment vertical="center"/>
    </xf>
    <xf numFmtId="0" fontId="25" fillId="0" borderId="2" xfId="8" applyFont="1" applyBorder="1"/>
    <xf numFmtId="0" fontId="10" fillId="0" borderId="2" xfId="8" applyFont="1" applyBorder="1" applyAlignment="1">
      <alignment horizontal="center" vertical="center"/>
    </xf>
    <xf numFmtId="0" fontId="0" fillId="0" borderId="8" xfId="8" applyFont="1" applyBorder="1"/>
    <xf numFmtId="0" fontId="75" fillId="0" borderId="8" xfId="8" applyBorder="1"/>
    <xf numFmtId="0" fontId="0" fillId="2" borderId="2" xfId="8" applyFont="1" applyFill="1" applyBorder="1"/>
    <xf numFmtId="182" fontId="0" fillId="2" borderId="2" xfId="8" applyNumberFormat="1" applyFont="1" applyFill="1" applyBorder="1" applyAlignment="1">
      <alignment horizontal="center" vertical="center"/>
    </xf>
    <xf numFmtId="0" fontId="25" fillId="0" borderId="2" xfId="8" applyFont="1" applyBorder="1" applyAlignment="1">
      <alignment horizontal="center" vertical="center"/>
    </xf>
    <xf numFmtId="0" fontId="0" fillId="2" borderId="0" xfId="8" applyFont="1" applyFill="1" applyAlignment="1">
      <alignment horizontal="center" vertical="center"/>
    </xf>
    <xf numFmtId="0" fontId="11" fillId="2" borderId="2" xfId="8" applyFont="1" applyFill="1" applyBorder="1" applyAlignment="1">
      <alignment horizontal="center" vertical="center"/>
    </xf>
    <xf numFmtId="0" fontId="18" fillId="2" borderId="2" xfId="8" applyFont="1" applyFill="1" applyBorder="1" applyAlignment="1">
      <alignment horizontal="center" vertical="center" wrapText="1"/>
    </xf>
    <xf numFmtId="0" fontId="25" fillId="0" borderId="0" xfId="8" applyFont="1"/>
    <xf numFmtId="0" fontId="19" fillId="0" borderId="0" xfId="0" applyFont="1" applyAlignment="1">
      <alignment horizontal="center" vertical="center" wrapText="1"/>
    </xf>
    <xf numFmtId="178" fontId="0" fillId="0" borderId="0" xfId="0" applyNumberFormat="1" applyAlignment="1">
      <alignment horizontal="center" vertical="center"/>
    </xf>
    <xf numFmtId="0" fontId="0" fillId="0" borderId="2" xfId="0" applyBorder="1" applyAlignment="1">
      <alignment horizontal="center" wrapText="1"/>
    </xf>
    <xf numFmtId="0" fontId="19" fillId="0" borderId="2" xfId="0" applyFont="1" applyBorder="1" applyAlignment="1">
      <alignment horizontal="center" vertical="center" wrapText="1"/>
    </xf>
    <xf numFmtId="178" fontId="19" fillId="0" borderId="2" xfId="0" applyNumberFormat="1" applyFont="1" applyBorder="1" applyAlignment="1">
      <alignment horizontal="center" vertical="center" wrapText="1"/>
    </xf>
    <xf numFmtId="178" fontId="0" fillId="0" borderId="2" xfId="0" applyNumberFormat="1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/>
    </xf>
    <xf numFmtId="178" fontId="0" fillId="0" borderId="2" xfId="0" applyNumberFormat="1" applyFont="1" applyBorder="1" applyAlignment="1">
      <alignment horizontal="center" vertical="center"/>
    </xf>
    <xf numFmtId="178" fontId="10" fillId="0" borderId="2" xfId="0" applyNumberFormat="1" applyFont="1" applyFill="1" applyBorder="1" applyAlignment="1">
      <alignment horizontal="center" vertical="center"/>
    </xf>
    <xf numFmtId="0" fontId="0" fillId="0" borderId="2" xfId="0" applyFont="1" applyBorder="1"/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0" fillId="0" borderId="0" xfId="0" applyBorder="1" applyAlignment="1">
      <alignment horizontal="center" vertical="center" wrapText="1"/>
    </xf>
    <xf numFmtId="0" fontId="0" fillId="0" borderId="0" xfId="0" applyBorder="1"/>
    <xf numFmtId="14" fontId="0" fillId="2" borderId="0" xfId="0" applyNumberFormat="1" applyFill="1" applyBorder="1"/>
    <xf numFmtId="0" fontId="0" fillId="2" borderId="0" xfId="0" applyFill="1" applyBorder="1" applyAlignment="1">
      <alignment horizontal="center"/>
    </xf>
    <xf numFmtId="0" fontId="0" fillId="0" borderId="2" xfId="0" applyBorder="1" applyAlignment="1">
      <alignment horizontal="center"/>
    </xf>
    <xf numFmtId="176" fontId="0" fillId="0" borderId="2" xfId="0" applyNumberFormat="1" applyBorder="1" applyAlignment="1">
      <alignment horizontal="center" vertical="center"/>
    </xf>
    <xf numFmtId="0" fontId="19" fillId="0" borderId="0" xfId="0" applyFont="1" applyAlignment="1">
      <alignment vertical="center"/>
    </xf>
    <xf numFmtId="185" fontId="0" fillId="0" borderId="0" xfId="0" applyNumberFormat="1"/>
    <xf numFmtId="0" fontId="27" fillId="0" borderId="2" xfId="0" applyFont="1" applyBorder="1" applyAlignment="1">
      <alignment horizontal="center" vertical="center" wrapText="1"/>
    </xf>
    <xf numFmtId="185" fontId="27" fillId="0" borderId="2" xfId="0" applyNumberFormat="1" applyFont="1" applyBorder="1" applyAlignment="1">
      <alignment horizontal="center" vertical="center" wrapText="1"/>
    </xf>
    <xf numFmtId="185" fontId="28" fillId="0" borderId="2" xfId="8" applyNumberFormat="1" applyFont="1" applyBorder="1" applyAlignment="1">
      <alignment horizontal="center" vertical="center" wrapText="1"/>
    </xf>
    <xf numFmtId="185" fontId="28" fillId="0" borderId="2" xfId="49" applyNumberFormat="1" applyFont="1" applyBorder="1" applyAlignment="1">
      <alignment horizontal="center" vertical="center" wrapText="1"/>
    </xf>
    <xf numFmtId="185" fontId="28" fillId="0" borderId="2" xfId="11" applyNumberFormat="1" applyFont="1" applyBorder="1" applyAlignment="1">
      <alignment horizontal="center" vertical="center" wrapText="1"/>
    </xf>
    <xf numFmtId="185" fontId="28" fillId="0" borderId="2" xfId="15" applyNumberFormat="1" applyFont="1" applyBorder="1" applyAlignment="1">
      <alignment horizontal="center" vertical="center" wrapText="1"/>
    </xf>
    <xf numFmtId="185" fontId="28" fillId="0" borderId="2" xfId="20" applyNumberFormat="1" applyFont="1" applyBorder="1" applyAlignment="1">
      <alignment horizontal="center" vertical="center" wrapText="1"/>
    </xf>
    <xf numFmtId="185" fontId="28" fillId="0" borderId="2" xfId="24" applyNumberFormat="1" applyFont="1" applyBorder="1" applyAlignment="1">
      <alignment horizontal="center" vertical="center" wrapText="1"/>
    </xf>
    <xf numFmtId="185" fontId="28" fillId="0" borderId="2" xfId="26" applyNumberFormat="1" applyFont="1" applyBorder="1" applyAlignment="1">
      <alignment horizontal="center" vertical="center" wrapText="1"/>
    </xf>
    <xf numFmtId="185" fontId="28" fillId="0" borderId="2" xfId="27" applyNumberFormat="1" applyFont="1" applyBorder="1" applyAlignment="1">
      <alignment horizontal="center" vertical="center" wrapText="1"/>
    </xf>
    <xf numFmtId="185" fontId="28" fillId="0" borderId="2" xfId="14" applyNumberFormat="1" applyFont="1" applyBorder="1" applyAlignment="1">
      <alignment horizontal="center" vertical="center" wrapText="1"/>
    </xf>
    <xf numFmtId="185" fontId="28" fillId="0" borderId="2" xfId="19" applyNumberFormat="1" applyFont="1" applyBorder="1" applyAlignment="1">
      <alignment horizontal="center" vertical="center" wrapText="1"/>
    </xf>
    <xf numFmtId="185" fontId="28" fillId="0" borderId="2" xfId="23" applyNumberFormat="1" applyFont="1" applyBorder="1" applyAlignment="1">
      <alignment horizontal="center" vertical="center" wrapText="1"/>
    </xf>
    <xf numFmtId="185" fontId="28" fillId="0" borderId="2" xfId="25" applyNumberFormat="1" applyFont="1" applyBorder="1" applyAlignment="1">
      <alignment horizontal="center" vertical="center" wrapText="1"/>
    </xf>
    <xf numFmtId="185" fontId="28" fillId="0" borderId="2" xfId="34" applyNumberFormat="1" applyFont="1" applyBorder="1" applyAlignment="1">
      <alignment horizontal="center" vertical="center" wrapText="1"/>
    </xf>
    <xf numFmtId="185" fontId="28" fillId="0" borderId="2" xfId="5" applyNumberFormat="1" applyFont="1" applyBorder="1" applyAlignment="1">
      <alignment horizontal="center" vertical="center" wrapText="1"/>
    </xf>
    <xf numFmtId="185" fontId="29" fillId="0" borderId="2" xfId="0" applyNumberFormat="1" applyFont="1" applyBorder="1" applyAlignment="1">
      <alignment horizontal="center" vertical="center" wrapText="1"/>
    </xf>
    <xf numFmtId="185" fontId="28" fillId="0" borderId="2" xfId="36" applyNumberFormat="1" applyFont="1" applyBorder="1" applyAlignment="1">
      <alignment horizontal="center" vertical="center" wrapText="1"/>
    </xf>
    <xf numFmtId="185" fontId="28" fillId="0" borderId="2" xfId="38" applyNumberFormat="1" applyFont="1" applyBorder="1" applyAlignment="1">
      <alignment horizontal="center" vertical="center" wrapText="1"/>
    </xf>
    <xf numFmtId="185" fontId="28" fillId="0" borderId="2" xfId="40" applyNumberFormat="1" applyFont="1" applyBorder="1" applyAlignment="1">
      <alignment horizontal="center" vertical="center" wrapText="1"/>
    </xf>
    <xf numFmtId="185" fontId="28" fillId="0" borderId="2" xfId="4" applyNumberFormat="1" applyFont="1" applyBorder="1" applyAlignment="1">
      <alignment horizontal="center" vertical="center" wrapText="1"/>
    </xf>
    <xf numFmtId="185" fontId="28" fillId="0" borderId="2" xfId="33" applyNumberFormat="1" applyFont="1" applyBorder="1" applyAlignment="1">
      <alignment horizontal="center" vertical="center" wrapText="1"/>
    </xf>
    <xf numFmtId="185" fontId="28" fillId="0" borderId="2" xfId="37" applyNumberFormat="1" applyFont="1" applyBorder="1" applyAlignment="1">
      <alignment horizontal="center" vertical="center" wrapText="1"/>
    </xf>
    <xf numFmtId="185" fontId="28" fillId="0" borderId="2" xfId="39" applyNumberFormat="1" applyFont="1" applyBorder="1" applyAlignment="1">
      <alignment horizontal="center" vertical="center" wrapText="1"/>
    </xf>
    <xf numFmtId="185" fontId="28" fillId="0" borderId="2" xfId="35" applyNumberFormat="1" applyFont="1" applyBorder="1" applyAlignment="1">
      <alignment horizontal="center" vertical="center" wrapText="1"/>
    </xf>
    <xf numFmtId="185" fontId="28" fillId="0" borderId="2" xfId="42" applyNumberFormat="1" applyFont="1" applyBorder="1" applyAlignment="1">
      <alignment horizontal="center" vertical="center" wrapText="1"/>
    </xf>
    <xf numFmtId="185" fontId="28" fillId="0" borderId="2" xfId="43" applyNumberFormat="1" applyFont="1" applyBorder="1" applyAlignment="1">
      <alignment horizontal="center" vertical="center" wrapText="1"/>
    </xf>
    <xf numFmtId="0" fontId="30" fillId="0" borderId="2" xfId="0" applyFont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 wrapText="1"/>
    </xf>
    <xf numFmtId="14" fontId="31" fillId="0" borderId="2" xfId="0" applyNumberFormat="1" applyFont="1" applyBorder="1" applyAlignment="1">
      <alignment horizontal="center" vertical="center" wrapText="1"/>
    </xf>
    <xf numFmtId="0" fontId="32" fillId="0" borderId="2" xfId="0" applyFont="1" applyBorder="1" applyAlignment="1">
      <alignment horizontal="center" vertical="center" wrapText="1"/>
    </xf>
    <xf numFmtId="0" fontId="31" fillId="0" borderId="2" xfId="0" applyFont="1" applyBorder="1" applyAlignment="1">
      <alignment horizontal="center" vertical="center" wrapText="1"/>
    </xf>
    <xf numFmtId="49" fontId="31" fillId="0" borderId="2" xfId="0" applyNumberFormat="1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/>
    </xf>
    <xf numFmtId="0" fontId="19" fillId="0" borderId="2" xfId="0" applyFont="1" applyBorder="1" applyAlignment="1">
      <alignment vertical="center"/>
    </xf>
    <xf numFmtId="0" fontId="27" fillId="0" borderId="2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27" fillId="0" borderId="4" xfId="0" applyFont="1" applyBorder="1" applyAlignment="1">
      <alignment horizontal="center" vertical="center" wrapText="1"/>
    </xf>
    <xf numFmtId="185" fontId="27" fillId="0" borderId="4" xfId="0" applyNumberFormat="1" applyFont="1" applyBorder="1" applyAlignment="1">
      <alignment horizontal="center" vertical="center" wrapText="1"/>
    </xf>
    <xf numFmtId="0" fontId="27" fillId="0" borderId="2" xfId="0" applyFont="1" applyBorder="1" applyAlignment="1">
      <alignment vertical="center"/>
    </xf>
    <xf numFmtId="185" fontId="31" fillId="0" borderId="2" xfId="0" applyNumberFormat="1" applyFont="1" applyBorder="1" applyAlignment="1">
      <alignment horizontal="center" vertical="center" wrapText="1"/>
    </xf>
    <xf numFmtId="185" fontId="32" fillId="0" borderId="2" xfId="0" applyNumberFormat="1" applyFont="1" applyBorder="1" applyAlignment="1">
      <alignment horizontal="center" vertical="center" wrapText="1"/>
    </xf>
    <xf numFmtId="0" fontId="23" fillId="0" borderId="2" xfId="0" applyFont="1" applyBorder="1" applyAlignment="1">
      <alignment horizontal="center" vertical="center" wrapText="1"/>
    </xf>
    <xf numFmtId="0" fontId="34" fillId="0" borderId="2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185" fontId="20" fillId="0" borderId="2" xfId="0" applyNumberFormat="1" applyFont="1" applyBorder="1" applyAlignment="1">
      <alignment horizontal="center" vertical="center" wrapText="1"/>
    </xf>
    <xf numFmtId="0" fontId="35" fillId="0" borderId="2" xfId="0" applyFont="1" applyBorder="1" applyAlignment="1">
      <alignment horizontal="center" vertical="center" wrapText="1"/>
    </xf>
    <xf numFmtId="0" fontId="31" fillId="0" borderId="2" xfId="7" applyFont="1" applyBorder="1" applyAlignment="1">
      <alignment horizontal="center" vertical="center" wrapText="1"/>
    </xf>
    <xf numFmtId="0" fontId="36" fillId="0" borderId="2" xfId="0" applyFont="1" applyBorder="1" applyAlignment="1">
      <alignment horizontal="center" vertical="center" wrapText="1"/>
    </xf>
    <xf numFmtId="0" fontId="32" fillId="0" borderId="2" xfId="0" applyFont="1" applyBorder="1" applyAlignment="1">
      <alignment horizontal="center" vertical="center"/>
    </xf>
    <xf numFmtId="0" fontId="27" fillId="2" borderId="2" xfId="0" applyFont="1" applyFill="1" applyBorder="1" applyAlignment="1">
      <alignment horizontal="center" vertical="center"/>
    </xf>
    <xf numFmtId="0" fontId="37" fillId="0" borderId="2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/>
    </xf>
    <xf numFmtId="0" fontId="31" fillId="0" borderId="2" xfId="0" applyFont="1" applyBorder="1" applyAlignment="1">
      <alignment horizontal="center" vertical="center"/>
    </xf>
    <xf numFmtId="0" fontId="38" fillId="0" borderId="2" xfId="0" applyFont="1" applyBorder="1" applyAlignment="1">
      <alignment horizontal="center" vertical="center" wrapText="1"/>
    </xf>
    <xf numFmtId="0" fontId="39" fillId="0" borderId="2" xfId="0" applyFont="1" applyBorder="1" applyAlignment="1">
      <alignment horizontal="center" vertical="center" wrapText="1"/>
    </xf>
    <xf numFmtId="0" fontId="40" fillId="0" borderId="2" xfId="0" applyFont="1" applyBorder="1" applyAlignment="1">
      <alignment horizontal="center" vertical="center" wrapText="1"/>
    </xf>
    <xf numFmtId="49" fontId="32" fillId="0" borderId="2" xfId="0" applyNumberFormat="1" applyFont="1" applyBorder="1" applyAlignment="1">
      <alignment horizontal="center" vertical="center" wrapText="1"/>
    </xf>
    <xf numFmtId="179" fontId="31" fillId="0" borderId="2" xfId="0" applyNumberFormat="1" applyFont="1" applyBorder="1" applyAlignment="1">
      <alignment horizontal="center" vertical="center" wrapText="1"/>
    </xf>
    <xf numFmtId="179" fontId="32" fillId="0" borderId="2" xfId="0" applyNumberFormat="1" applyFont="1" applyBorder="1" applyAlignment="1">
      <alignment horizontal="center" vertical="center" wrapText="1"/>
    </xf>
    <xf numFmtId="0" fontId="31" fillId="0" borderId="2" xfId="41" applyFont="1" applyBorder="1" applyAlignment="1">
      <alignment horizontal="center" vertical="center" wrapText="1"/>
    </xf>
    <xf numFmtId="0" fontId="31" fillId="0" borderId="2" xfId="47" applyFont="1" applyBorder="1" applyAlignment="1">
      <alignment horizontal="center" vertical="center" wrapText="1"/>
    </xf>
    <xf numFmtId="0" fontId="32" fillId="0" borderId="2" xfId="6" applyFont="1" applyBorder="1" applyAlignment="1">
      <alignment horizontal="center" vertical="center" wrapText="1"/>
    </xf>
    <xf numFmtId="185" fontId="31" fillId="4" borderId="2" xfId="0" applyNumberFormat="1" applyFont="1" applyFill="1" applyBorder="1" applyAlignment="1">
      <alignment horizontal="center" vertical="center" wrapText="1"/>
    </xf>
    <xf numFmtId="49" fontId="32" fillId="0" borderId="2" xfId="0" applyNumberFormat="1" applyFont="1" applyBorder="1" applyAlignment="1">
      <alignment horizontal="left" vertical="center"/>
    </xf>
    <xf numFmtId="49" fontId="41" fillId="0" borderId="2" xfId="0" applyNumberFormat="1" applyFont="1" applyBorder="1" applyAlignment="1">
      <alignment horizontal="left" vertical="center"/>
    </xf>
    <xf numFmtId="0" fontId="32" fillId="0" borderId="2" xfId="16" applyFont="1" applyBorder="1" applyAlignment="1">
      <alignment horizontal="center" vertical="center"/>
    </xf>
    <xf numFmtId="0" fontId="32" fillId="4" borderId="2" xfId="0" applyFont="1" applyFill="1" applyBorder="1" applyAlignment="1">
      <alignment horizontal="center" vertical="center" wrapText="1"/>
    </xf>
    <xf numFmtId="0" fontId="31" fillId="4" borderId="2" xfId="0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36" fillId="0" borderId="2" xfId="0" applyFont="1" applyBorder="1" applyAlignment="1">
      <alignment horizontal="left" vertical="center"/>
    </xf>
    <xf numFmtId="0" fontId="36" fillId="0" borderId="2" xfId="0" applyFont="1" applyBorder="1" applyAlignment="1">
      <alignment horizontal="center" vertical="center"/>
    </xf>
    <xf numFmtId="0" fontId="28" fillId="0" borderId="2" xfId="0" applyFont="1" applyBorder="1" applyAlignment="1">
      <alignment horizontal="left" vertical="center"/>
    </xf>
    <xf numFmtId="0" fontId="42" fillId="0" borderId="2" xfId="0" applyFont="1" applyBorder="1" applyAlignment="1">
      <alignment horizontal="center" vertical="center" wrapText="1"/>
    </xf>
    <xf numFmtId="0" fontId="42" fillId="0" borderId="2" xfId="0" applyFont="1" applyBorder="1" applyAlignment="1">
      <alignment horizontal="left" vertical="center"/>
    </xf>
    <xf numFmtId="0" fontId="41" fillId="0" borderId="2" xfId="0" applyFont="1" applyBorder="1" applyAlignment="1">
      <alignment horizontal="left" vertical="center"/>
    </xf>
    <xf numFmtId="0" fontId="35" fillId="0" borderId="2" xfId="0" applyFont="1" applyBorder="1" applyAlignment="1">
      <alignment horizontal="left" vertical="center"/>
    </xf>
    <xf numFmtId="0" fontId="20" fillId="0" borderId="2" xfId="0" applyFont="1" applyBorder="1" applyAlignment="1">
      <alignment horizontal="left" vertical="center"/>
    </xf>
    <xf numFmtId="0" fontId="31" fillId="0" borderId="2" xfId="0" applyFont="1" applyBorder="1" applyAlignment="1">
      <alignment horizontal="left" vertical="center"/>
    </xf>
    <xf numFmtId="0" fontId="17" fillId="0" borderId="2" xfId="0" applyFont="1" applyBorder="1" applyAlignment="1">
      <alignment horizontal="left" vertical="center"/>
    </xf>
    <xf numFmtId="0" fontId="40" fillId="0" borderId="2" xfId="0" applyFont="1" applyBorder="1" applyAlignment="1">
      <alignment horizontal="center" vertical="center"/>
    </xf>
    <xf numFmtId="0" fontId="32" fillId="0" borderId="2" xfId="0" applyFont="1" applyBorder="1" applyAlignment="1">
      <alignment horizontal="center"/>
    </xf>
    <xf numFmtId="0" fontId="35" fillId="0" borderId="2" xfId="0" applyFont="1" applyBorder="1" applyAlignment="1">
      <alignment horizontal="center" vertical="center"/>
    </xf>
    <xf numFmtId="0" fontId="42" fillId="0" borderId="2" xfId="0" applyFont="1" applyBorder="1" applyAlignment="1">
      <alignment horizontal="center" vertical="center"/>
    </xf>
    <xf numFmtId="0" fontId="32" fillId="0" borderId="2" xfId="0" applyFont="1" applyBorder="1" applyAlignment="1">
      <alignment horizontal="left" vertical="center"/>
    </xf>
    <xf numFmtId="0" fontId="43" fillId="0" borderId="2" xfId="0" applyFont="1" applyBorder="1" applyAlignment="1">
      <alignment horizontal="center" vertical="center" wrapText="1"/>
    </xf>
    <xf numFmtId="17" fontId="38" fillId="0" borderId="2" xfId="0" applyNumberFormat="1" applyFont="1" applyBorder="1" applyAlignment="1">
      <alignment horizontal="center" vertical="center" wrapText="1"/>
    </xf>
    <xf numFmtId="14" fontId="32" fillId="0" borderId="2" xfId="0" applyNumberFormat="1" applyFont="1" applyBorder="1" applyAlignment="1">
      <alignment horizontal="center" vertical="center" wrapText="1"/>
    </xf>
    <xf numFmtId="0" fontId="44" fillId="0" borderId="2" xfId="0" applyFont="1" applyBorder="1" applyAlignment="1">
      <alignment horizontal="center" vertical="center" wrapText="1"/>
    </xf>
    <xf numFmtId="0" fontId="45" fillId="0" borderId="2" xfId="0" applyFont="1" applyBorder="1" applyAlignment="1">
      <alignment horizontal="center" vertical="center" wrapText="1"/>
    </xf>
    <xf numFmtId="0" fontId="32" fillId="0" borderId="2" xfId="7" applyFont="1" applyBorder="1" applyAlignment="1">
      <alignment horizontal="center" vertical="center" wrapText="1"/>
    </xf>
    <xf numFmtId="0" fontId="27" fillId="0" borderId="2" xfId="16" applyFont="1" applyBorder="1" applyAlignment="1">
      <alignment horizontal="center" vertical="center" wrapText="1"/>
    </xf>
    <xf numFmtId="0" fontId="46" fillId="0" borderId="2" xfId="0" applyFont="1" applyBorder="1" applyAlignment="1">
      <alignment horizontal="center" vertical="center" wrapText="1"/>
    </xf>
    <xf numFmtId="0" fontId="32" fillId="0" borderId="2" xfId="16" applyFont="1" applyBorder="1" applyAlignment="1">
      <alignment horizontal="center" vertical="center" wrapText="1"/>
    </xf>
    <xf numFmtId="0" fontId="47" fillId="0" borderId="2" xfId="0" applyFont="1" applyBorder="1" applyAlignment="1">
      <alignment horizontal="center" vertical="center" wrapText="1"/>
    </xf>
    <xf numFmtId="0" fontId="45" fillId="0" borderId="2" xfId="44" applyFont="1" applyBorder="1" applyAlignment="1">
      <alignment horizontal="center" vertical="center" wrapText="1"/>
    </xf>
    <xf numFmtId="0" fontId="48" fillId="0" borderId="2" xfId="0" applyFont="1" applyBorder="1" applyAlignment="1">
      <alignment horizontal="center" vertical="center" wrapText="1"/>
    </xf>
    <xf numFmtId="0" fontId="2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2" fillId="0" borderId="2" xfId="48" applyFont="1" applyBorder="1" applyAlignment="1">
      <alignment horizontal="center" vertical="center"/>
    </xf>
    <xf numFmtId="0" fontId="12" fillId="0" borderId="2" xfId="48" applyFont="1" applyBorder="1" applyAlignment="1">
      <alignment horizontal="center" vertical="center" wrapText="1"/>
    </xf>
    <xf numFmtId="0" fontId="12" fillId="0" borderId="2" xfId="0" applyFont="1" applyBorder="1" applyAlignment="1">
      <alignment vertical="center" wrapText="1"/>
    </xf>
    <xf numFmtId="0" fontId="0" fillId="4" borderId="0" xfId="0" applyFill="1" applyAlignment="1">
      <alignment vertical="center"/>
    </xf>
    <xf numFmtId="0" fontId="0" fillId="3" borderId="0" xfId="0" applyFill="1" applyAlignment="1">
      <alignment vertical="center"/>
    </xf>
    <xf numFmtId="0" fontId="0" fillId="0" borderId="0" xfId="0" applyAlignment="1">
      <alignment horizontal="center"/>
    </xf>
    <xf numFmtId="0" fontId="12" fillId="0" borderId="6" xfId="0" applyFont="1" applyBorder="1" applyAlignment="1">
      <alignment horizontal="center" vertical="center"/>
    </xf>
    <xf numFmtId="0" fontId="12" fillId="0" borderId="6" xfId="0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/>
    </xf>
    <xf numFmtId="0" fontId="2" fillId="0" borderId="2" xfId="0" applyFont="1" applyBorder="1" applyAlignment="1">
      <alignment vertical="center"/>
    </xf>
    <xf numFmtId="0" fontId="2" fillId="0" borderId="4" xfId="0" applyFont="1" applyBorder="1" applyAlignment="1">
      <alignment vertical="center"/>
    </xf>
    <xf numFmtId="0" fontId="2" fillId="0" borderId="4" xfId="0" applyFont="1" applyBorder="1" applyAlignment="1">
      <alignment horizontal="center" vertical="center"/>
    </xf>
    <xf numFmtId="0" fontId="12" fillId="0" borderId="6" xfId="0" applyFont="1" applyBorder="1" applyAlignment="1">
      <alignment horizontal="center"/>
    </xf>
    <xf numFmtId="0" fontId="2" fillId="0" borderId="6" xfId="0" applyFont="1" applyBorder="1" applyAlignment="1">
      <alignment vertical="center"/>
    </xf>
    <xf numFmtId="0" fontId="12" fillId="0" borderId="7" xfId="0" applyFont="1" applyBorder="1" applyAlignment="1">
      <alignment horizontal="center"/>
    </xf>
    <xf numFmtId="0" fontId="2" fillId="0" borderId="4" xfId="0" applyFont="1" applyBorder="1" applyAlignment="1">
      <alignment vertical="center" wrapText="1"/>
    </xf>
    <xf numFmtId="0" fontId="50" fillId="0" borderId="2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51" fillId="0" borderId="2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1" xfId="0" applyFont="1" applyBorder="1" applyAlignment="1">
      <alignment vertical="center"/>
    </xf>
    <xf numFmtId="0" fontId="2" fillId="0" borderId="12" xfId="0" applyFont="1" applyBorder="1" applyAlignment="1">
      <alignment horizontal="center" vertical="center" wrapText="1"/>
    </xf>
    <xf numFmtId="0" fontId="2" fillId="0" borderId="12" xfId="0" applyFont="1" applyBorder="1" applyAlignment="1">
      <alignment vertical="center"/>
    </xf>
    <xf numFmtId="0" fontId="2" fillId="0" borderId="2" xfId="0" applyFont="1" applyBorder="1" applyAlignment="1">
      <alignment horizontal="left" vertical="center"/>
    </xf>
    <xf numFmtId="0" fontId="52" fillId="0" borderId="2" xfId="0" applyFont="1" applyBorder="1" applyAlignment="1">
      <alignment vertical="center"/>
    </xf>
    <xf numFmtId="0" fontId="18" fillId="0" borderId="2" xfId="0" applyFont="1" applyBorder="1" applyAlignment="1">
      <alignment horizontal="center" vertical="center"/>
    </xf>
    <xf numFmtId="0" fontId="18" fillId="0" borderId="2" xfId="0" applyFont="1" applyBorder="1" applyAlignment="1">
      <alignment vertical="center"/>
    </xf>
    <xf numFmtId="0" fontId="18" fillId="0" borderId="6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/>
    </xf>
    <xf numFmtId="0" fontId="12" fillId="0" borderId="2" xfId="0" applyFont="1" applyBorder="1" applyAlignment="1">
      <alignment horizontal="left" vertical="center"/>
    </xf>
    <xf numFmtId="0" fontId="52" fillId="0" borderId="2" xfId="0" applyFont="1" applyBorder="1" applyAlignment="1">
      <alignment vertical="center" wrapText="1"/>
    </xf>
    <xf numFmtId="0" fontId="52" fillId="0" borderId="2" xfId="0" applyFont="1" applyBorder="1" applyAlignment="1">
      <alignment horizontal="center" vertical="center"/>
    </xf>
    <xf numFmtId="0" fontId="18" fillId="0" borderId="2" xfId="3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/>
    </xf>
    <xf numFmtId="0" fontId="2" fillId="0" borderId="2" xfId="0" applyFont="1" applyBorder="1" applyAlignment="1">
      <alignment vertical="center" wrapText="1"/>
    </xf>
    <xf numFmtId="0" fontId="0" fillId="2" borderId="0" xfId="0" applyFill="1" applyAlignment="1">
      <alignment horizontal="center" vertical="center"/>
    </xf>
    <xf numFmtId="0" fontId="0" fillId="2" borderId="0" xfId="0" applyFill="1" applyAlignment="1">
      <alignment vertical="center"/>
    </xf>
    <xf numFmtId="0" fontId="0" fillId="2" borderId="0" xfId="0" applyFill="1" applyAlignment="1">
      <alignment horizontal="center"/>
    </xf>
    <xf numFmtId="0" fontId="0" fillId="2" borderId="2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 wrapText="1"/>
    </xf>
    <xf numFmtId="1" fontId="0" fillId="2" borderId="2" xfId="0" applyNumberFormat="1" applyFill="1" applyBorder="1" applyAlignment="1">
      <alignment horizontal="center" vertical="center" wrapText="1"/>
    </xf>
    <xf numFmtId="0" fontId="0" fillId="2" borderId="2" xfId="0" applyFill="1" applyBorder="1" applyAlignment="1">
      <alignment horizontal="left" vertical="center"/>
    </xf>
    <xf numFmtId="0" fontId="25" fillId="2" borderId="2" xfId="0" applyFont="1" applyFill="1" applyBorder="1" applyAlignment="1">
      <alignment horizontal="center" vertical="center"/>
    </xf>
    <xf numFmtId="0" fontId="53" fillId="2" borderId="0" xfId="0" applyFont="1" applyFill="1"/>
    <xf numFmtId="0" fontId="2" fillId="2" borderId="4" xfId="28" applyFont="1" applyFill="1" applyBorder="1" applyAlignment="1">
      <alignment horizontal="center" vertical="center" wrapText="1"/>
    </xf>
    <xf numFmtId="0" fontId="0" fillId="0" borderId="4" xfId="28" applyFont="1" applyBorder="1" applyAlignment="1">
      <alignment vertical="center" wrapText="1"/>
    </xf>
    <xf numFmtId="0" fontId="2" fillId="0" borderId="2" xfId="28" applyFont="1" applyBorder="1" applyAlignment="1">
      <alignment horizontal="center" vertical="center" wrapText="1"/>
    </xf>
    <xf numFmtId="0" fontId="0" fillId="0" borderId="2" xfId="28" applyFont="1" applyBorder="1" applyAlignment="1">
      <alignment horizontal="center" vertical="center" wrapText="1"/>
    </xf>
    <xf numFmtId="0" fontId="2" fillId="2" borderId="2" xfId="28" applyFont="1" applyFill="1" applyBorder="1" applyAlignment="1">
      <alignment horizontal="center" vertical="center" wrapText="1"/>
    </xf>
    <xf numFmtId="0" fontId="0" fillId="0" borderId="2" xfId="28" applyFont="1" applyBorder="1" applyAlignment="1">
      <alignment vertical="center" wrapText="1"/>
    </xf>
    <xf numFmtId="0" fontId="0" fillId="2" borderId="2" xfId="28" applyFont="1" applyFill="1" applyBorder="1" applyAlignment="1">
      <alignment vertical="center" wrapText="1"/>
    </xf>
    <xf numFmtId="0" fontId="2" fillId="2" borderId="4" xfId="28" applyFont="1" applyFill="1" applyBorder="1" applyAlignment="1">
      <alignment horizontal="left" vertical="center" wrapText="1"/>
    </xf>
    <xf numFmtId="0" fontId="0" fillId="0" borderId="4" xfId="28" applyFont="1" applyBorder="1" applyAlignment="1">
      <alignment horizontal="center" vertical="center" wrapText="1"/>
    </xf>
    <xf numFmtId="0" fontId="0" fillId="0" borderId="3" xfId="28" applyFont="1" applyBorder="1" applyAlignment="1">
      <alignment horizontal="center" vertical="center" wrapText="1"/>
    </xf>
    <xf numFmtId="0" fontId="2" fillId="2" borderId="2" xfId="28" applyFont="1" applyFill="1" applyBorder="1" applyAlignment="1">
      <alignment horizontal="center" vertical="center"/>
    </xf>
    <xf numFmtId="0" fontId="0" fillId="2" borderId="2" xfId="28" applyFont="1" applyFill="1" applyBorder="1">
      <alignment vertical="center"/>
    </xf>
    <xf numFmtId="0" fontId="2" fillId="2" borderId="2" xfId="28" applyFont="1" applyFill="1" applyBorder="1" applyAlignment="1">
      <alignment horizontal="left" vertical="center" wrapText="1"/>
    </xf>
    <xf numFmtId="0" fontId="0" fillId="0" borderId="2" xfId="28" applyFont="1" applyBorder="1">
      <alignment vertical="center"/>
    </xf>
    <xf numFmtId="0" fontId="2" fillId="2" borderId="2" xfId="28" applyFont="1" applyFill="1" applyBorder="1" applyAlignment="1">
      <alignment vertical="center" wrapText="1"/>
    </xf>
    <xf numFmtId="0" fontId="0" fillId="0" borderId="4" xfId="0" applyFont="1" applyBorder="1" applyAlignment="1">
      <alignment horizontal="center" vertical="center" wrapText="1"/>
    </xf>
    <xf numFmtId="0" fontId="16" fillId="2" borderId="2" xfId="0" applyFont="1" applyFill="1" applyBorder="1" applyAlignment="1">
      <alignment horizontal="center" vertical="center"/>
    </xf>
    <xf numFmtId="0" fontId="16" fillId="2" borderId="0" xfId="0" applyFont="1" applyFill="1" applyAlignment="1">
      <alignment horizontal="center" vertical="center"/>
    </xf>
    <xf numFmtId="0" fontId="16" fillId="0" borderId="2" xfId="0" applyFont="1" applyBorder="1" applyAlignment="1">
      <alignment horizontal="center"/>
    </xf>
    <xf numFmtId="0" fontId="12" fillId="0" borderId="4" xfId="21" applyFont="1" applyBorder="1" applyAlignment="1" applyProtection="1">
      <alignment horizontal="center" vertical="center"/>
      <protection locked="0"/>
    </xf>
    <xf numFmtId="0" fontId="12" fillId="0" borderId="4" xfId="21" applyFont="1" applyBorder="1" applyAlignment="1">
      <alignment horizontal="center" vertical="center"/>
    </xf>
    <xf numFmtId="0" fontId="12" fillId="0" borderId="2" xfId="21" applyFont="1" applyBorder="1" applyAlignment="1" applyProtection="1">
      <alignment horizontal="center" vertical="center"/>
      <protection locked="0"/>
    </xf>
    <xf numFmtId="0" fontId="12" fillId="0" borderId="2" xfId="0" applyFont="1" applyBorder="1" applyAlignment="1" applyProtection="1">
      <alignment horizontal="center" vertical="center"/>
      <protection locked="0"/>
    </xf>
    <xf numFmtId="0" fontId="12" fillId="0" borderId="2" xfId="12" applyFont="1" applyBorder="1" applyAlignment="1">
      <alignment horizontal="center"/>
    </xf>
    <xf numFmtId="17" fontId="12" fillId="0" borderId="2" xfId="21" applyNumberFormat="1" applyFont="1" applyBorder="1" applyAlignment="1" applyProtection="1">
      <alignment horizontal="center" vertical="center"/>
      <protection locked="0"/>
    </xf>
    <xf numFmtId="0" fontId="12" fillId="0" borderId="2" xfId="22" applyFont="1" applyBorder="1" applyAlignment="1">
      <alignment horizontal="center" vertical="center"/>
    </xf>
    <xf numFmtId="0" fontId="12" fillId="0" borderId="8" xfId="22" applyFont="1" applyBorder="1" applyAlignment="1">
      <alignment horizontal="center" vertical="center"/>
    </xf>
    <xf numFmtId="0" fontId="12" fillId="0" borderId="8" xfId="22" applyFont="1" applyBorder="1" applyAlignment="1" applyProtection="1">
      <alignment horizontal="center" vertical="center"/>
      <protection locked="0"/>
    </xf>
    <xf numFmtId="0" fontId="12" fillId="0" borderId="8" xfId="1" applyFont="1" applyBorder="1" applyAlignment="1">
      <alignment horizontal="center" vertical="center"/>
    </xf>
    <xf numFmtId="0" fontId="12" fillId="0" borderId="0" xfId="0" applyFont="1" applyAlignment="1">
      <alignment horizontal="center"/>
    </xf>
    <xf numFmtId="0" fontId="12" fillId="0" borderId="8" xfId="9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185" fontId="54" fillId="0" borderId="2" xfId="0" applyNumberFormat="1" applyFont="1" applyBorder="1" applyAlignment="1">
      <alignment horizontal="center" vertical="center" wrapText="1"/>
    </xf>
    <xf numFmtId="187" fontId="12" fillId="0" borderId="2" xfId="0" applyNumberFormat="1" applyFont="1" applyBorder="1" applyAlignment="1">
      <alignment horizontal="center" vertical="center" wrapText="1"/>
    </xf>
    <xf numFmtId="0" fontId="54" fillId="0" borderId="2" xfId="0" applyFont="1" applyBorder="1" applyAlignment="1">
      <alignment horizontal="center" vertical="center" wrapText="1"/>
    </xf>
    <xf numFmtId="0" fontId="12" fillId="0" borderId="8" xfId="21" applyFont="1" applyBorder="1" applyAlignment="1" applyProtection="1">
      <alignment horizontal="center" vertical="center"/>
      <protection locked="0"/>
    </xf>
    <xf numFmtId="0" fontId="12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0" fillId="0" borderId="2" xfId="0" applyFont="1" applyBorder="1" applyAlignment="1">
      <alignment horizontal="center"/>
    </xf>
    <xf numFmtId="188" fontId="55" fillId="0" borderId="2" xfId="0" applyNumberFormat="1" applyFont="1" applyBorder="1" applyAlignment="1">
      <alignment horizontal="center" vertical="center"/>
    </xf>
    <xf numFmtId="189" fontId="12" fillId="0" borderId="2" xfId="32" applyNumberFormat="1" applyFont="1" applyBorder="1" applyAlignment="1">
      <alignment horizontal="center" vertical="center" wrapText="1"/>
    </xf>
    <xf numFmtId="0" fontId="55" fillId="0" borderId="2" xfId="0" applyFont="1" applyBorder="1" applyAlignment="1">
      <alignment horizontal="center" vertical="center"/>
    </xf>
    <xf numFmtId="0" fontId="12" fillId="2" borderId="2" xfId="31" applyFont="1" applyFill="1" applyBorder="1" applyAlignment="1">
      <alignment horizontal="center" vertical="center" wrapText="1"/>
    </xf>
    <xf numFmtId="0" fontId="12" fillId="2" borderId="2" xfId="31" applyFont="1" applyFill="1" applyBorder="1" applyAlignment="1">
      <alignment horizontal="center" vertical="center"/>
    </xf>
    <xf numFmtId="0" fontId="12" fillId="2" borderId="2" xfId="0" applyFont="1" applyFill="1" applyBorder="1" applyAlignment="1">
      <alignment horizontal="center" vertical="center"/>
    </xf>
    <xf numFmtId="0" fontId="12" fillId="2" borderId="2" xfId="45" applyFont="1" applyFill="1" applyBorder="1" applyAlignment="1">
      <alignment horizontal="center" vertical="center"/>
    </xf>
    <xf numFmtId="49" fontId="12" fillId="2" borderId="13" xfId="0" applyNumberFormat="1" applyFont="1" applyFill="1" applyBorder="1" applyAlignment="1">
      <alignment horizontal="center" vertical="center" wrapText="1" shrinkToFit="1"/>
    </xf>
    <xf numFmtId="49" fontId="12" fillId="2" borderId="14" xfId="0" applyNumberFormat="1" applyFont="1" applyFill="1" applyBorder="1" applyAlignment="1">
      <alignment horizontal="center" vertical="center" wrapText="1" shrinkToFit="1"/>
    </xf>
    <xf numFmtId="0" fontId="12" fillId="2" borderId="3" xfId="0" applyFont="1" applyFill="1" applyBorder="1" applyAlignment="1">
      <alignment horizontal="center" vertical="center" wrapText="1"/>
    </xf>
    <xf numFmtId="49" fontId="12" fillId="2" borderId="2" xfId="0" applyNumberFormat="1" applyFont="1" applyFill="1" applyBorder="1" applyAlignment="1">
      <alignment horizontal="center" vertical="center" wrapText="1" shrinkToFit="1"/>
    </xf>
    <xf numFmtId="0" fontId="12" fillId="0" borderId="2" xfId="32" applyFont="1" applyBorder="1" applyAlignment="1">
      <alignment horizontal="center" vertical="center" wrapText="1"/>
    </xf>
    <xf numFmtId="0" fontId="0" fillId="2" borderId="2" xfId="0" applyFont="1" applyFill="1" applyBorder="1" applyAlignment="1">
      <alignment horizontal="center" vertical="center" wrapText="1"/>
    </xf>
    <xf numFmtId="0" fontId="12" fillId="0" borderId="2" xfId="32" applyFont="1" applyBorder="1" applyAlignment="1">
      <alignment horizontal="center"/>
    </xf>
    <xf numFmtId="0" fontId="12" fillId="2" borderId="2" xfId="32" applyFont="1" applyFill="1" applyBorder="1" applyAlignment="1">
      <alignment horizontal="center" vertical="center" wrapText="1"/>
    </xf>
    <xf numFmtId="0" fontId="16" fillId="0" borderId="2" xfId="32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 shrinkToFit="1"/>
    </xf>
    <xf numFmtId="0" fontId="56" fillId="0" borderId="2" xfId="0" applyFont="1" applyBorder="1" applyAlignment="1">
      <alignment horizontal="center" vertical="center" wrapText="1" shrinkToFit="1"/>
    </xf>
    <xf numFmtId="0" fontId="57" fillId="0" borderId="2" xfId="0" applyFont="1" applyBorder="1" applyAlignment="1">
      <alignment horizontal="center" vertical="center" wrapText="1" shrinkToFit="1"/>
    </xf>
    <xf numFmtId="0" fontId="54" fillId="0" borderId="2" xfId="0" applyFont="1" applyBorder="1" applyAlignment="1">
      <alignment horizontal="center" vertical="center" wrapText="1" shrinkToFit="1"/>
    </xf>
    <xf numFmtId="0" fontId="0" fillId="0" borderId="2" xfId="0" applyFont="1" applyBorder="1" applyAlignment="1">
      <alignment vertical="center"/>
    </xf>
    <xf numFmtId="0" fontId="25" fillId="0" borderId="2" xfId="0" applyFont="1" applyBorder="1" applyAlignment="1">
      <alignment horizontal="center" vertical="center"/>
    </xf>
    <xf numFmtId="0" fontId="0" fillId="0" borderId="2" xfId="0" applyFont="1" applyBorder="1" applyAlignment="1">
      <alignment vertical="center" wrapText="1"/>
    </xf>
    <xf numFmtId="0" fontId="0" fillId="2" borderId="2" xfId="0" applyFont="1" applyFill="1" applyBorder="1" applyAlignment="1">
      <alignment vertical="center" wrapText="1"/>
    </xf>
    <xf numFmtId="0" fontId="0" fillId="0" borderId="5" xfId="0" applyBorder="1" applyAlignment="1">
      <alignment vertical="center"/>
    </xf>
    <xf numFmtId="0" fontId="18" fillId="0" borderId="2" xfId="44" applyFont="1" applyBorder="1" applyAlignment="1">
      <alignment horizontal="center" vertical="center" wrapText="1"/>
    </xf>
    <xf numFmtId="0" fontId="13" fillId="0" borderId="2" xfId="44" applyFont="1" applyBorder="1" applyAlignment="1">
      <alignment horizontal="center" vertical="center" wrapText="1"/>
    </xf>
    <xf numFmtId="0" fontId="18" fillId="0" borderId="2" xfId="44" applyFont="1" applyBorder="1" applyAlignment="1">
      <alignment horizontal="center" vertical="center" wrapText="1" shrinkToFit="1"/>
    </xf>
    <xf numFmtId="0" fontId="18" fillId="0" borderId="4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1" fontId="0" fillId="0" borderId="2" xfId="0" applyNumberFormat="1" applyBorder="1" applyAlignment="1">
      <alignment vertical="center" wrapText="1"/>
    </xf>
    <xf numFmtId="14" fontId="0" fillId="0" borderId="0" xfId="0" applyNumberFormat="1"/>
    <xf numFmtId="0" fontId="19" fillId="0" borderId="2" xfId="0" applyFont="1" applyBorder="1" applyAlignment="1">
      <alignment vertical="center" wrapText="1"/>
    </xf>
    <xf numFmtId="14" fontId="0" fillId="0" borderId="2" xfId="0" applyNumberFormat="1" applyBorder="1" applyAlignment="1">
      <alignment horizontal="center" vertical="center"/>
    </xf>
    <xf numFmtId="0" fontId="13" fillId="0" borderId="2" xfId="0" applyFont="1" applyBorder="1" applyAlignment="1">
      <alignment vertical="center"/>
    </xf>
    <xf numFmtId="0" fontId="13" fillId="2" borderId="2" xfId="0" applyFont="1" applyFill="1" applyBorder="1" applyAlignment="1">
      <alignment vertical="center" wrapText="1"/>
    </xf>
    <xf numFmtId="0" fontId="13" fillId="2" borderId="2" xfId="0" applyFont="1" applyFill="1" applyBorder="1" applyAlignment="1">
      <alignment vertical="center"/>
    </xf>
    <xf numFmtId="1" fontId="18" fillId="0" borderId="2" xfId="0" applyNumberFormat="1" applyFont="1" applyBorder="1" applyAlignment="1">
      <alignment horizontal="center" vertical="center"/>
    </xf>
    <xf numFmtId="49" fontId="18" fillId="0" borderId="2" xfId="0" applyNumberFormat="1" applyFont="1" applyBorder="1" applyAlignment="1">
      <alignment horizontal="center" vertical="center" wrapText="1"/>
    </xf>
    <xf numFmtId="185" fontId="18" fillId="0" borderId="2" xfId="0" applyNumberFormat="1" applyFont="1" applyBorder="1" applyAlignment="1">
      <alignment horizontal="center" vertical="center" wrapText="1"/>
    </xf>
    <xf numFmtId="1" fontId="18" fillId="0" borderId="2" xfId="0" applyNumberFormat="1" applyFont="1" applyBorder="1" applyAlignment="1">
      <alignment horizontal="center"/>
    </xf>
    <xf numFmtId="0" fontId="18" fillId="2" borderId="2" xfId="9" applyFont="1" applyFill="1" applyBorder="1" applyAlignment="1">
      <alignment horizontal="center" vertical="center"/>
    </xf>
    <xf numFmtId="0" fontId="18" fillId="2" borderId="2" xfId="9" applyFont="1" applyFill="1" applyBorder="1" applyAlignment="1">
      <alignment horizontal="center"/>
    </xf>
    <xf numFmtId="0" fontId="18" fillId="2" borderId="2" xfId="9" applyFont="1" applyFill="1" applyBorder="1" applyAlignment="1">
      <alignment horizontal="center" vertical="center" wrapText="1"/>
    </xf>
    <xf numFmtId="0" fontId="18" fillId="2" borderId="2" xfId="29" applyFont="1" applyFill="1" applyBorder="1" applyAlignment="1">
      <alignment horizontal="center" vertical="center" wrapText="1"/>
    </xf>
    <xf numFmtId="0" fontId="18" fillId="0" borderId="2" xfId="9" applyFont="1" applyBorder="1" applyAlignment="1">
      <alignment horizontal="center" vertical="center"/>
    </xf>
    <xf numFmtId="58" fontId="18" fillId="0" borderId="2" xfId="0" applyNumberFormat="1" applyFont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3" fillId="0" borderId="2" xfId="0" applyFont="1" applyBorder="1" applyAlignment="1">
      <alignment horizontal="left" vertical="center"/>
    </xf>
    <xf numFmtId="0" fontId="18" fillId="2" borderId="2" xfId="0" applyFont="1" applyFill="1" applyBorder="1" applyAlignment="1">
      <alignment vertical="center"/>
    </xf>
    <xf numFmtId="0" fontId="18" fillId="2" borderId="2" xfId="0" applyFont="1" applyFill="1" applyBorder="1" applyAlignment="1">
      <alignment vertical="center" wrapText="1"/>
    </xf>
    <xf numFmtId="0" fontId="11" fillId="0" borderId="2" xfId="0" applyFont="1" applyBorder="1" applyAlignment="1">
      <alignment horizontal="center" vertical="center"/>
    </xf>
    <xf numFmtId="0" fontId="13" fillId="4" borderId="2" xfId="0" applyFont="1" applyFill="1" applyBorder="1" applyAlignment="1">
      <alignment horizontal="center" vertical="center" wrapText="1"/>
    </xf>
    <xf numFmtId="0" fontId="18" fillId="0" borderId="2" xfId="0" applyFont="1" applyFill="1" applyBorder="1" applyAlignment="1">
      <alignment horizontal="center" vertical="center"/>
    </xf>
    <xf numFmtId="0" fontId="18" fillId="0" borderId="2" xfId="0" applyFont="1" applyFill="1" applyBorder="1" applyAlignment="1">
      <alignment horizontal="center" vertical="center" wrapText="1"/>
    </xf>
    <xf numFmtId="177" fontId="18" fillId="0" borderId="2" xfId="0" applyNumberFormat="1" applyFont="1" applyFill="1" applyBorder="1" applyAlignment="1">
      <alignment horizontal="center" vertical="center" wrapText="1" shrinkToFit="1"/>
    </xf>
    <xf numFmtId="49" fontId="18" fillId="0" borderId="2" xfId="0" applyNumberFormat="1" applyFont="1" applyFill="1" applyBorder="1" applyAlignment="1">
      <alignment horizontal="center" vertical="center" wrapText="1" shrinkToFit="1"/>
    </xf>
    <xf numFmtId="0" fontId="13" fillId="0" borderId="2" xfId="0" applyFont="1" applyFill="1" applyBorder="1" applyAlignment="1">
      <alignment horizontal="center"/>
    </xf>
    <xf numFmtId="0" fontId="18" fillId="0" borderId="2" xfId="0" applyFont="1" applyFill="1" applyBorder="1" applyAlignment="1">
      <alignment horizontal="center"/>
    </xf>
    <xf numFmtId="0" fontId="18" fillId="0" borderId="2" xfId="10" applyFont="1" applyFill="1" applyBorder="1" applyAlignment="1">
      <alignment horizontal="center" vertical="center" wrapText="1"/>
    </xf>
    <xf numFmtId="0" fontId="18" fillId="0" borderId="2" xfId="0" applyFont="1" applyFill="1" applyBorder="1" applyAlignment="1">
      <alignment horizontal="center" wrapText="1"/>
    </xf>
    <xf numFmtId="0" fontId="18" fillId="0" borderId="5" xfId="0" applyFont="1" applyFill="1" applyBorder="1" applyAlignment="1">
      <alignment horizontal="center" vertical="center"/>
    </xf>
    <xf numFmtId="0" fontId="18" fillId="0" borderId="2" xfId="2" applyFont="1" applyFill="1" applyBorder="1" applyAlignment="1">
      <alignment horizontal="center" vertical="center"/>
    </xf>
    <xf numFmtId="0" fontId="18" fillId="0" borderId="2" xfId="18" applyFont="1" applyFill="1" applyBorder="1" applyAlignment="1">
      <alignment horizontal="center" vertical="center"/>
    </xf>
    <xf numFmtId="0" fontId="18" fillId="0" borderId="3" xfId="0" applyFont="1" applyFill="1" applyBorder="1" applyAlignment="1">
      <alignment horizontal="center" vertical="center"/>
    </xf>
    <xf numFmtId="0" fontId="18" fillId="0" borderId="3" xfId="0" applyFont="1" applyFill="1" applyBorder="1" applyAlignment="1">
      <alignment horizontal="center" vertical="center" wrapText="1"/>
    </xf>
    <xf numFmtId="0" fontId="18" fillId="0" borderId="6" xfId="0" applyFont="1" applyFill="1" applyBorder="1" applyAlignment="1">
      <alignment horizontal="center" vertical="center" wrapText="1"/>
    </xf>
    <xf numFmtId="0" fontId="18" fillId="0" borderId="7" xfId="0" applyFont="1" applyFill="1" applyBorder="1" applyAlignment="1">
      <alignment horizontal="center" vertical="center" wrapText="1"/>
    </xf>
    <xf numFmtId="0" fontId="18" fillId="0" borderId="6" xfId="0" applyFont="1" applyFill="1" applyBorder="1" applyAlignment="1">
      <alignment horizontal="center" vertical="center"/>
    </xf>
    <xf numFmtId="58" fontId="18" fillId="0" borderId="2" xfId="0" applyNumberFormat="1" applyFont="1" applyFill="1" applyBorder="1" applyAlignment="1">
      <alignment horizontal="center" vertical="center"/>
    </xf>
    <xf numFmtId="0" fontId="18" fillId="0" borderId="4" xfId="0" applyFont="1" applyFill="1" applyBorder="1" applyAlignment="1">
      <alignment horizontal="center" vertical="center"/>
    </xf>
    <xf numFmtId="0" fontId="18" fillId="0" borderId="4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/>
    </xf>
    <xf numFmtId="58" fontId="13" fillId="0" borderId="2" xfId="0" applyNumberFormat="1" applyFont="1" applyFill="1" applyBorder="1" applyAlignment="1">
      <alignment horizontal="center" vertical="center"/>
    </xf>
    <xf numFmtId="0" fontId="11" fillId="0" borderId="2" xfId="28" applyFont="1" applyFill="1" applyBorder="1" applyAlignment="1">
      <alignment horizontal="center" vertical="center"/>
    </xf>
    <xf numFmtId="0" fontId="13" fillId="0" borderId="2" xfId="28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vertical="center"/>
    </xf>
    <xf numFmtId="0" fontId="13" fillId="0" borderId="2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left"/>
    </xf>
    <xf numFmtId="185" fontId="13" fillId="0" borderId="2" xfId="0" applyNumberFormat="1" applyFont="1" applyBorder="1" applyAlignment="1">
      <alignment horizontal="center" vertical="center" wrapText="1"/>
    </xf>
    <xf numFmtId="185" fontId="13" fillId="0" borderId="2" xfId="8" applyNumberFormat="1" applyFont="1" applyBorder="1" applyAlignment="1">
      <alignment horizontal="center" vertical="center" wrapText="1"/>
    </xf>
    <xf numFmtId="185" fontId="13" fillId="0" borderId="2" xfId="49" applyNumberFormat="1" applyFont="1" applyBorder="1" applyAlignment="1">
      <alignment horizontal="center" vertical="center" wrapText="1"/>
    </xf>
    <xf numFmtId="185" fontId="13" fillId="0" borderId="2" xfId="11" applyNumberFormat="1" applyFont="1" applyBorder="1" applyAlignment="1">
      <alignment horizontal="center" vertical="center" wrapText="1"/>
    </xf>
    <xf numFmtId="185" fontId="13" fillId="0" borderId="2" xfId="15" applyNumberFormat="1" applyFont="1" applyBorder="1" applyAlignment="1">
      <alignment horizontal="center" vertical="center" wrapText="1"/>
    </xf>
    <xf numFmtId="185" fontId="13" fillId="0" borderId="2" xfId="20" applyNumberFormat="1" applyFont="1" applyBorder="1" applyAlignment="1">
      <alignment horizontal="center" vertical="center" wrapText="1"/>
    </xf>
    <xf numFmtId="185" fontId="13" fillId="0" borderId="2" xfId="24" applyNumberFormat="1" applyFont="1" applyBorder="1" applyAlignment="1">
      <alignment horizontal="center" vertical="center" wrapText="1"/>
    </xf>
    <xf numFmtId="14" fontId="29" fillId="0" borderId="2" xfId="0" applyNumberFormat="1" applyFont="1" applyBorder="1" applyAlignment="1">
      <alignment horizontal="center" vertical="center" wrapText="1"/>
    </xf>
    <xf numFmtId="49" fontId="29" fillId="0" borderId="2" xfId="0" applyNumberFormat="1" applyFont="1" applyBorder="1" applyAlignment="1">
      <alignment horizontal="center" vertical="center" wrapText="1"/>
    </xf>
    <xf numFmtId="185" fontId="13" fillId="0" borderId="2" xfId="26" applyNumberFormat="1" applyFont="1" applyBorder="1" applyAlignment="1">
      <alignment horizontal="center" vertical="center" wrapText="1"/>
    </xf>
    <xf numFmtId="185" fontId="13" fillId="0" borderId="2" xfId="27" applyNumberFormat="1" applyFont="1" applyBorder="1" applyAlignment="1">
      <alignment horizontal="center" vertical="center" wrapText="1"/>
    </xf>
    <xf numFmtId="185" fontId="13" fillId="0" borderId="2" xfId="14" applyNumberFormat="1" applyFont="1" applyBorder="1" applyAlignment="1">
      <alignment horizontal="center" vertical="center" wrapText="1"/>
    </xf>
    <xf numFmtId="185" fontId="13" fillId="0" borderId="2" xfId="19" applyNumberFormat="1" applyFont="1" applyBorder="1" applyAlignment="1">
      <alignment horizontal="center" vertical="center" wrapText="1"/>
    </xf>
    <xf numFmtId="185" fontId="13" fillId="0" borderId="2" xfId="23" applyNumberFormat="1" applyFont="1" applyBorder="1" applyAlignment="1">
      <alignment horizontal="center" vertical="center" wrapText="1"/>
    </xf>
    <xf numFmtId="185" fontId="13" fillId="0" borderId="2" xfId="25" applyNumberFormat="1" applyFont="1" applyBorder="1" applyAlignment="1">
      <alignment horizontal="center" vertical="center" wrapText="1"/>
    </xf>
    <xf numFmtId="185" fontId="13" fillId="0" borderId="2" xfId="34" applyNumberFormat="1" applyFont="1" applyBorder="1" applyAlignment="1">
      <alignment horizontal="center" vertical="center" wrapText="1"/>
    </xf>
    <xf numFmtId="185" fontId="13" fillId="0" borderId="2" xfId="5" applyNumberFormat="1" applyFont="1" applyBorder="1" applyAlignment="1">
      <alignment horizontal="center" vertical="center" wrapText="1"/>
    </xf>
    <xf numFmtId="185" fontId="13" fillId="0" borderId="2" xfId="36" applyNumberFormat="1" applyFont="1" applyBorder="1" applyAlignment="1">
      <alignment horizontal="center" vertical="center" wrapText="1"/>
    </xf>
    <xf numFmtId="185" fontId="13" fillId="0" borderId="2" xfId="38" applyNumberFormat="1" applyFont="1" applyBorder="1" applyAlignment="1">
      <alignment horizontal="center" vertical="center" wrapText="1"/>
    </xf>
    <xf numFmtId="185" fontId="13" fillId="0" borderId="2" xfId="40" applyNumberFormat="1" applyFont="1" applyBorder="1" applyAlignment="1">
      <alignment horizontal="center" vertical="center" wrapText="1"/>
    </xf>
    <xf numFmtId="185" fontId="13" fillId="0" borderId="2" xfId="4" applyNumberFormat="1" applyFont="1" applyBorder="1" applyAlignment="1">
      <alignment horizontal="center" vertical="center" wrapText="1"/>
    </xf>
    <xf numFmtId="185" fontId="13" fillId="0" borderId="2" xfId="33" applyNumberFormat="1" applyFont="1" applyBorder="1" applyAlignment="1">
      <alignment horizontal="center" vertical="center" wrapText="1"/>
    </xf>
    <xf numFmtId="185" fontId="13" fillId="0" borderId="2" xfId="37" applyNumberFormat="1" applyFont="1" applyBorder="1" applyAlignment="1">
      <alignment horizontal="center" vertical="center" wrapText="1"/>
    </xf>
    <xf numFmtId="185" fontId="13" fillId="0" borderId="2" xfId="39" applyNumberFormat="1" applyFont="1" applyBorder="1" applyAlignment="1">
      <alignment horizontal="center" vertical="center" wrapText="1"/>
    </xf>
    <xf numFmtId="185" fontId="13" fillId="0" borderId="2" xfId="35" applyNumberFormat="1" applyFont="1" applyBorder="1" applyAlignment="1">
      <alignment horizontal="center" vertical="center" wrapText="1"/>
    </xf>
    <xf numFmtId="185" fontId="13" fillId="0" borderId="2" xfId="42" applyNumberFormat="1" applyFont="1" applyBorder="1" applyAlignment="1">
      <alignment horizontal="center" vertical="center" wrapText="1"/>
    </xf>
    <xf numFmtId="185" fontId="13" fillId="0" borderId="2" xfId="43" applyNumberFormat="1" applyFont="1" applyBorder="1" applyAlignment="1">
      <alignment horizontal="center" vertical="center" wrapText="1"/>
    </xf>
    <xf numFmtId="0" fontId="13" fillId="0" borderId="0" xfId="0" applyFont="1" applyAlignment="1">
      <alignment vertical="center"/>
    </xf>
    <xf numFmtId="0" fontId="29" fillId="0" borderId="2" xfId="0" applyFont="1" applyBorder="1" applyAlignment="1">
      <alignment horizontal="center" vertical="center"/>
    </xf>
    <xf numFmtId="185" fontId="13" fillId="0" borderId="4" xfId="0" applyNumberFormat="1" applyFont="1" applyBorder="1" applyAlignment="1">
      <alignment horizontal="center" vertical="center" wrapText="1"/>
    </xf>
    <xf numFmtId="0" fontId="29" fillId="0" borderId="2" xfId="7" applyFont="1" applyBorder="1" applyAlignment="1">
      <alignment horizontal="center" vertical="center" wrapText="1"/>
    </xf>
    <xf numFmtId="0" fontId="58" fillId="0" borderId="2" xfId="0" applyFont="1" applyBorder="1" applyAlignment="1">
      <alignment horizontal="center" vertical="center" wrapText="1"/>
    </xf>
    <xf numFmtId="179" fontId="29" fillId="0" borderId="2" xfId="0" applyNumberFormat="1" applyFont="1" applyBorder="1" applyAlignment="1">
      <alignment horizontal="center" vertical="center" wrapText="1"/>
    </xf>
    <xf numFmtId="0" fontId="29" fillId="0" borderId="2" xfId="41" applyFont="1" applyBorder="1" applyAlignment="1">
      <alignment horizontal="center" vertical="center" wrapText="1"/>
    </xf>
    <xf numFmtId="0" fontId="29" fillId="0" borderId="2" xfId="47" applyFont="1" applyBorder="1" applyAlignment="1">
      <alignment horizontal="center" vertical="center" wrapText="1"/>
    </xf>
    <xf numFmtId="0" fontId="29" fillId="0" borderId="2" xfId="6" applyFont="1" applyBorder="1" applyAlignment="1">
      <alignment horizontal="center" vertical="center" wrapText="1"/>
    </xf>
    <xf numFmtId="185" fontId="29" fillId="4" borderId="2" xfId="0" applyNumberFormat="1" applyFont="1" applyFill="1" applyBorder="1" applyAlignment="1">
      <alignment horizontal="center" vertical="center" wrapText="1"/>
    </xf>
    <xf numFmtId="49" fontId="29" fillId="0" borderId="2" xfId="0" applyNumberFormat="1" applyFont="1" applyBorder="1" applyAlignment="1">
      <alignment horizontal="left" vertical="center"/>
    </xf>
    <xf numFmtId="49" fontId="13" fillId="0" borderId="2" xfId="0" applyNumberFormat="1" applyFont="1" applyBorder="1" applyAlignment="1">
      <alignment horizontal="left" vertical="center"/>
    </xf>
    <xf numFmtId="0" fontId="29" fillId="0" borderId="2" xfId="16" applyFont="1" applyBorder="1" applyAlignment="1">
      <alignment horizontal="center" vertical="center"/>
    </xf>
    <xf numFmtId="0" fontId="29" fillId="0" borderId="2" xfId="0" applyFont="1" applyBorder="1" applyAlignment="1">
      <alignment horizontal="left" vertical="center"/>
    </xf>
    <xf numFmtId="0" fontId="29" fillId="4" borderId="2" xfId="0" applyFont="1" applyFill="1" applyBorder="1" applyAlignment="1">
      <alignment horizontal="center" vertical="center" wrapText="1"/>
    </xf>
    <xf numFmtId="0" fontId="18" fillId="0" borderId="2" xfId="0" applyFont="1" applyBorder="1" applyAlignment="1">
      <alignment horizontal="left" vertical="center"/>
    </xf>
    <xf numFmtId="0" fontId="29" fillId="0" borderId="2" xfId="0" applyFont="1" applyBorder="1" applyAlignment="1">
      <alignment horizontal="center"/>
    </xf>
    <xf numFmtId="0" fontId="59" fillId="0" borderId="2" xfId="0" applyFont="1" applyBorder="1" applyAlignment="1">
      <alignment horizontal="center" vertical="center" wrapText="1"/>
    </xf>
    <xf numFmtId="17" fontId="58" fillId="0" borderId="2" xfId="0" applyNumberFormat="1" applyFont="1" applyBorder="1" applyAlignment="1">
      <alignment horizontal="center" vertical="center" wrapText="1"/>
    </xf>
    <xf numFmtId="0" fontId="13" fillId="0" borderId="2" xfId="16" applyFont="1" applyBorder="1" applyAlignment="1">
      <alignment horizontal="center" vertical="center" wrapText="1"/>
    </xf>
    <xf numFmtId="0" fontId="29" fillId="0" borderId="2" xfId="16" applyFont="1" applyBorder="1" applyAlignment="1">
      <alignment horizontal="center" vertical="center" wrapText="1"/>
    </xf>
    <xf numFmtId="0" fontId="29" fillId="0" borderId="2" xfId="44" applyFont="1" applyBorder="1" applyAlignment="1">
      <alignment horizontal="center" vertical="center" wrapText="1"/>
    </xf>
    <xf numFmtId="0" fontId="18" fillId="0" borderId="2" xfId="48" applyFont="1" applyBorder="1" applyAlignment="1">
      <alignment horizontal="center" vertical="center"/>
    </xf>
    <xf numFmtId="0" fontId="18" fillId="0" borderId="2" xfId="48" applyFont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 wrapText="1"/>
    </xf>
    <xf numFmtId="0" fontId="18" fillId="0" borderId="6" xfId="0" applyFont="1" applyBorder="1" applyAlignment="1">
      <alignment horizontal="center"/>
    </xf>
    <xf numFmtId="0" fontId="18" fillId="0" borderId="7" xfId="0" applyFont="1" applyBorder="1" applyAlignment="1">
      <alignment horizontal="center" vertical="center"/>
    </xf>
    <xf numFmtId="0" fontId="18" fillId="0" borderId="4" xfId="0" applyFont="1" applyBorder="1" applyAlignment="1">
      <alignment vertical="center"/>
    </xf>
    <xf numFmtId="0" fontId="18" fillId="0" borderId="4" xfId="0" applyFont="1" applyBorder="1" applyAlignment="1">
      <alignment horizontal="center" vertical="center"/>
    </xf>
    <xf numFmtId="0" fontId="18" fillId="0" borderId="4" xfId="0" applyFont="1" applyBorder="1" applyAlignment="1">
      <alignment vertical="center" wrapText="1"/>
    </xf>
    <xf numFmtId="0" fontId="18" fillId="0" borderId="11" xfId="0" applyFont="1" applyBorder="1" applyAlignment="1">
      <alignment horizontal="center" vertical="center"/>
    </xf>
    <xf numFmtId="0" fontId="18" fillId="0" borderId="12" xfId="0" applyFont="1" applyBorder="1" applyAlignment="1">
      <alignment horizontal="center" vertical="center"/>
    </xf>
    <xf numFmtId="0" fontId="18" fillId="0" borderId="0" xfId="0" applyFont="1" applyAlignment="1">
      <alignment vertical="center"/>
    </xf>
    <xf numFmtId="0" fontId="18" fillId="0" borderId="6" xfId="0" applyFont="1" applyBorder="1" applyAlignment="1">
      <alignment vertical="center"/>
    </xf>
    <xf numFmtId="0" fontId="18" fillId="0" borderId="7" xfId="0" applyFont="1" applyBorder="1" applyAlignment="1">
      <alignment horizontal="center"/>
    </xf>
    <xf numFmtId="0" fontId="18" fillId="0" borderId="11" xfId="0" applyFont="1" applyBorder="1" applyAlignment="1">
      <alignment horizontal="center" vertical="center" wrapText="1"/>
    </xf>
    <xf numFmtId="0" fontId="18" fillId="0" borderId="11" xfId="0" applyFont="1" applyBorder="1" applyAlignment="1">
      <alignment vertical="center"/>
    </xf>
    <xf numFmtId="0" fontId="18" fillId="0" borderId="12" xfId="0" applyFont="1" applyBorder="1" applyAlignment="1">
      <alignment horizontal="center" vertical="center" wrapText="1"/>
    </xf>
    <xf numFmtId="0" fontId="18" fillId="0" borderId="12" xfId="0" applyFont="1" applyBorder="1" applyAlignment="1">
      <alignment vertical="center"/>
    </xf>
    <xf numFmtId="0" fontId="18" fillId="0" borderId="2" xfId="0" applyFont="1" applyBorder="1" applyAlignment="1">
      <alignment horizontal="right" vertical="center"/>
    </xf>
    <xf numFmtId="0" fontId="18" fillId="0" borderId="2" xfId="0" applyFont="1" applyBorder="1" applyAlignment="1">
      <alignment vertical="center" wrapText="1"/>
    </xf>
    <xf numFmtId="1" fontId="13" fillId="2" borderId="2" xfId="0" applyNumberFormat="1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left" vertical="center"/>
    </xf>
    <xf numFmtId="0" fontId="60" fillId="2" borderId="0" xfId="0" applyFont="1" applyFill="1"/>
    <xf numFmtId="0" fontId="18" fillId="2" borderId="4" xfId="28" applyFont="1" applyFill="1" applyBorder="1" applyAlignment="1">
      <alignment horizontal="center" vertical="center" wrapText="1"/>
    </xf>
    <xf numFmtId="0" fontId="13" fillId="0" borderId="4" xfId="28" applyFont="1" applyBorder="1" applyAlignment="1">
      <alignment vertical="center" wrapText="1"/>
    </xf>
    <xf numFmtId="0" fontId="18" fillId="0" borderId="2" xfId="28" applyFont="1" applyBorder="1" applyAlignment="1">
      <alignment horizontal="center" vertical="center" wrapText="1"/>
    </xf>
    <xf numFmtId="0" fontId="13" fillId="0" borderId="2" xfId="28" applyFont="1" applyBorder="1" applyAlignment="1">
      <alignment horizontal="center" vertical="center" wrapText="1"/>
    </xf>
    <xf numFmtId="0" fontId="18" fillId="2" borderId="2" xfId="28" applyFont="1" applyFill="1" applyBorder="1" applyAlignment="1">
      <alignment horizontal="center" vertical="center" wrapText="1"/>
    </xf>
    <xf numFmtId="0" fontId="13" fillId="0" borderId="2" xfId="28" applyFont="1" applyBorder="1" applyAlignment="1">
      <alignment vertical="center" wrapText="1"/>
    </xf>
    <xf numFmtId="0" fontId="18" fillId="2" borderId="4" xfId="28" applyFont="1" applyFill="1" applyBorder="1" applyAlignment="1">
      <alignment horizontal="left" vertical="center" wrapText="1"/>
    </xf>
    <xf numFmtId="0" fontId="13" fillId="0" borderId="4" xfId="28" applyFont="1" applyBorder="1" applyAlignment="1">
      <alignment horizontal="center" vertical="center" wrapText="1"/>
    </xf>
    <xf numFmtId="0" fontId="13" fillId="2" borderId="2" xfId="28" applyFont="1" applyFill="1" applyBorder="1" applyAlignment="1">
      <alignment vertical="center" wrapText="1"/>
    </xf>
    <xf numFmtId="0" fontId="13" fillId="0" borderId="3" xfId="28" applyFont="1" applyBorder="1" applyAlignment="1">
      <alignment horizontal="center" vertical="center" wrapText="1"/>
    </xf>
    <xf numFmtId="0" fontId="18" fillId="2" borderId="2" xfId="28" applyFont="1" applyFill="1" applyBorder="1" applyAlignment="1">
      <alignment horizontal="left" vertical="center" wrapText="1"/>
    </xf>
    <xf numFmtId="0" fontId="18" fillId="2" borderId="2" xfId="28" applyFont="1" applyFill="1" applyBorder="1" applyAlignment="1">
      <alignment horizontal="center" vertical="center"/>
    </xf>
    <xf numFmtId="0" fontId="13" fillId="2" borderId="2" xfId="28" applyFont="1" applyFill="1" applyBorder="1">
      <alignment vertical="center"/>
    </xf>
    <xf numFmtId="0" fontId="18" fillId="2" borderId="2" xfId="28" applyFont="1" applyFill="1" applyBorder="1" applyAlignment="1">
      <alignment vertical="center" wrapText="1"/>
    </xf>
    <xf numFmtId="0" fontId="13" fillId="2" borderId="0" xfId="0" applyFont="1" applyFill="1" applyAlignment="1">
      <alignment horizontal="center" vertical="center"/>
    </xf>
    <xf numFmtId="0" fontId="13" fillId="0" borderId="2" xfId="28" applyFont="1" applyBorder="1">
      <alignment vertical="center"/>
    </xf>
    <xf numFmtId="0" fontId="13" fillId="0" borderId="2" xfId="0" applyFont="1" applyBorder="1" applyAlignment="1">
      <alignment horizontal="center"/>
    </xf>
    <xf numFmtId="0" fontId="18" fillId="0" borderId="4" xfId="21" applyFont="1" applyBorder="1" applyAlignment="1" applyProtection="1">
      <alignment horizontal="center" vertical="center"/>
      <protection locked="0"/>
    </xf>
    <xf numFmtId="0" fontId="18" fillId="0" borderId="4" xfId="21" applyFont="1" applyBorder="1" applyAlignment="1">
      <alignment horizontal="center" vertical="center"/>
    </xf>
    <xf numFmtId="0" fontId="18" fillId="0" borderId="2" xfId="21" applyFont="1" applyBorder="1" applyAlignment="1" applyProtection="1">
      <alignment horizontal="center" vertical="center"/>
      <protection locked="0"/>
    </xf>
    <xf numFmtId="0" fontId="18" fillId="0" borderId="2" xfId="0" applyFont="1" applyBorder="1" applyAlignment="1" applyProtection="1">
      <alignment horizontal="center" vertical="center"/>
      <protection locked="0"/>
    </xf>
    <xf numFmtId="0" fontId="18" fillId="0" borderId="2" xfId="12" applyFont="1" applyBorder="1" applyAlignment="1">
      <alignment horizontal="center"/>
    </xf>
    <xf numFmtId="17" fontId="18" fillId="0" borderId="2" xfId="21" applyNumberFormat="1" applyFont="1" applyBorder="1" applyAlignment="1" applyProtection="1">
      <alignment horizontal="center" vertical="center"/>
      <protection locked="0"/>
    </xf>
    <xf numFmtId="0" fontId="18" fillId="0" borderId="2" xfId="22" applyFont="1" applyBorder="1" applyAlignment="1">
      <alignment horizontal="center" vertical="center"/>
    </xf>
    <xf numFmtId="0" fontId="18" fillId="0" borderId="8" xfId="22" applyFont="1" applyBorder="1" applyAlignment="1">
      <alignment horizontal="center" vertical="center"/>
    </xf>
    <xf numFmtId="0" fontId="18" fillId="0" borderId="8" xfId="22" applyFont="1" applyBorder="1" applyAlignment="1" applyProtection="1">
      <alignment horizontal="center" vertical="center"/>
      <protection locked="0"/>
    </xf>
    <xf numFmtId="58" fontId="13" fillId="0" borderId="2" xfId="0" applyNumberFormat="1" applyFont="1" applyBorder="1" applyAlignment="1">
      <alignment horizontal="center" vertical="center"/>
    </xf>
    <xf numFmtId="0" fontId="18" fillId="0" borderId="8" xfId="1" applyFont="1" applyBorder="1" applyAlignment="1">
      <alignment horizontal="center" vertical="center"/>
    </xf>
    <xf numFmtId="0" fontId="18" fillId="0" borderId="0" xfId="0" applyFont="1" applyAlignment="1">
      <alignment horizontal="center"/>
    </xf>
    <xf numFmtId="0" fontId="18" fillId="0" borderId="8" xfId="9" applyFont="1" applyBorder="1" applyAlignment="1">
      <alignment horizontal="center" vertical="center"/>
    </xf>
    <xf numFmtId="0" fontId="18" fillId="0" borderId="8" xfId="0" applyFont="1" applyBorder="1" applyAlignment="1">
      <alignment horizontal="center" vertical="center"/>
    </xf>
    <xf numFmtId="187" fontId="18" fillId="0" borderId="2" xfId="0" applyNumberFormat="1" applyFont="1" applyBorder="1" applyAlignment="1">
      <alignment horizontal="center" vertical="center" wrapText="1"/>
    </xf>
    <xf numFmtId="0" fontId="18" fillId="0" borderId="8" xfId="21" applyFont="1" applyBorder="1" applyAlignment="1" applyProtection="1">
      <alignment horizontal="center" vertical="center"/>
      <protection locked="0"/>
    </xf>
    <xf numFmtId="188" fontId="18" fillId="0" borderId="2" xfId="0" applyNumberFormat="1" applyFont="1" applyBorder="1" applyAlignment="1">
      <alignment horizontal="center" vertical="center"/>
    </xf>
    <xf numFmtId="189" fontId="18" fillId="0" borderId="2" xfId="32" applyNumberFormat="1" applyFont="1" applyBorder="1" applyAlignment="1">
      <alignment horizontal="center" vertical="center" wrapText="1"/>
    </xf>
    <xf numFmtId="0" fontId="18" fillId="2" borderId="2" xfId="31" applyFont="1" applyFill="1" applyBorder="1" applyAlignment="1">
      <alignment horizontal="center" vertical="center" wrapText="1"/>
    </xf>
    <xf numFmtId="0" fontId="18" fillId="2" borderId="2" xfId="31" applyFont="1" applyFill="1" applyBorder="1" applyAlignment="1">
      <alignment horizontal="center" vertical="center"/>
    </xf>
    <xf numFmtId="0" fontId="18" fillId="2" borderId="2" xfId="45" applyFont="1" applyFill="1" applyBorder="1" applyAlignment="1">
      <alignment horizontal="center" vertical="center"/>
    </xf>
    <xf numFmtId="49" fontId="18" fillId="2" borderId="13" xfId="0" applyNumberFormat="1" applyFont="1" applyFill="1" applyBorder="1" applyAlignment="1">
      <alignment horizontal="center" vertical="center" wrapText="1" shrinkToFit="1"/>
    </xf>
    <xf numFmtId="49" fontId="18" fillId="2" borderId="14" xfId="0" applyNumberFormat="1" applyFont="1" applyFill="1" applyBorder="1" applyAlignment="1">
      <alignment horizontal="center" vertical="center" wrapText="1" shrinkToFit="1"/>
    </xf>
    <xf numFmtId="0" fontId="18" fillId="2" borderId="3" xfId="0" applyFont="1" applyFill="1" applyBorder="1" applyAlignment="1">
      <alignment horizontal="center" vertical="center" wrapText="1"/>
    </xf>
    <xf numFmtId="49" fontId="18" fillId="2" borderId="2" xfId="0" applyNumberFormat="1" applyFont="1" applyFill="1" applyBorder="1" applyAlignment="1">
      <alignment horizontal="center" vertical="center" wrapText="1" shrinkToFit="1"/>
    </xf>
    <xf numFmtId="0" fontId="18" fillId="0" borderId="2" xfId="32" applyFont="1" applyBorder="1" applyAlignment="1">
      <alignment horizontal="center" vertical="center" wrapText="1"/>
    </xf>
    <xf numFmtId="0" fontId="18" fillId="0" borderId="2" xfId="32" applyFont="1" applyBorder="1" applyAlignment="1">
      <alignment horizontal="center"/>
    </xf>
    <xf numFmtId="0" fontId="18" fillId="2" borderId="2" xfId="32" applyFont="1" applyFill="1" applyBorder="1" applyAlignment="1">
      <alignment horizontal="center" vertical="center" wrapText="1"/>
    </xf>
    <xf numFmtId="0" fontId="13" fillId="0" borderId="2" xfId="32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 shrinkToFit="1"/>
    </xf>
    <xf numFmtId="0" fontId="61" fillId="0" borderId="2" xfId="0" applyFont="1" applyBorder="1" applyAlignment="1">
      <alignment horizontal="center" vertical="center" wrapText="1" shrinkToFit="1"/>
    </xf>
    <xf numFmtId="0" fontId="29" fillId="0" borderId="2" xfId="0" applyFont="1" applyBorder="1" applyAlignment="1">
      <alignment horizontal="center" vertical="center" wrapText="1" shrinkToFit="1"/>
    </xf>
    <xf numFmtId="1" fontId="13" fillId="0" borderId="2" xfId="0" applyNumberFormat="1" applyFont="1" applyBorder="1" applyAlignment="1">
      <alignment horizontal="center" vertical="center" wrapText="1"/>
    </xf>
    <xf numFmtId="0" fontId="75" fillId="0" borderId="2" xfId="8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57" fontId="0" fillId="0" borderId="2" xfId="0" applyNumberForma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2" xfId="0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18" fillId="0" borderId="3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2" xfId="0" applyFont="1" applyBorder="1" applyAlignment="1">
      <alignment horizontal="left" vertical="center" wrapText="1"/>
    </xf>
    <xf numFmtId="0" fontId="7" fillId="0" borderId="2" xfId="0" applyFont="1" applyBorder="1" applyAlignment="1">
      <alignment horizontal="left" vertical="center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8" fillId="0" borderId="5" xfId="0" applyFont="1" applyBorder="1" applyAlignment="1">
      <alignment horizontal="left" vertical="center" wrapText="1"/>
    </xf>
    <xf numFmtId="0" fontId="8" fillId="0" borderId="5" xfId="0" applyFont="1" applyBorder="1" applyAlignment="1">
      <alignment horizontal="left" vertical="center"/>
    </xf>
    <xf numFmtId="0" fontId="0" fillId="0" borderId="2" xfId="0" applyFont="1" applyBorder="1" applyAlignment="1">
      <alignment horizontal="center" vertical="center"/>
    </xf>
    <xf numFmtId="0" fontId="0" fillId="0" borderId="3" xfId="0" applyFont="1" applyBorder="1" applyAlignment="1">
      <alignment horizontal="center" vertical="center" wrapText="1"/>
    </xf>
    <xf numFmtId="0" fontId="0" fillId="0" borderId="4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57" fontId="0" fillId="2" borderId="2" xfId="0" applyNumberFormat="1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7" fillId="2" borderId="2" xfId="0" applyFont="1" applyFill="1" applyBorder="1" applyAlignment="1">
      <alignment horizontal="left" vertical="center" wrapText="1"/>
    </xf>
    <xf numFmtId="0" fontId="7" fillId="2" borderId="2" xfId="0" applyFont="1" applyFill="1" applyBorder="1" applyAlignment="1">
      <alignment horizontal="left" vertical="center"/>
    </xf>
    <xf numFmtId="0" fontId="8" fillId="2" borderId="5" xfId="0" applyFont="1" applyFill="1" applyBorder="1" applyAlignment="1">
      <alignment horizontal="left" vertical="center" wrapText="1"/>
    </xf>
    <xf numFmtId="0" fontId="8" fillId="2" borderId="5" xfId="0" applyFont="1" applyFill="1" applyBorder="1" applyAlignment="1">
      <alignment horizontal="left" vertical="center"/>
    </xf>
    <xf numFmtId="0" fontId="0" fillId="2" borderId="3" xfId="0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0" borderId="2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/>
    </xf>
    <xf numFmtId="57" fontId="2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49" fillId="0" borderId="5" xfId="0" applyFont="1" applyBorder="1" applyAlignment="1">
      <alignment horizontal="left" vertical="center" wrapText="1"/>
    </xf>
    <xf numFmtId="0" fontId="49" fillId="0" borderId="5" xfId="0" applyFont="1" applyBorder="1" applyAlignment="1">
      <alignment horizontal="left" vertical="center"/>
    </xf>
    <xf numFmtId="0" fontId="6" fillId="0" borderId="9" xfId="0" applyFont="1" applyBorder="1" applyAlignment="1">
      <alignment horizontal="left" vertical="center" wrapText="1"/>
    </xf>
    <xf numFmtId="185" fontId="0" fillId="0" borderId="3" xfId="0" applyNumberFormat="1" applyBorder="1" applyAlignment="1">
      <alignment horizontal="center" vertical="center" wrapText="1"/>
    </xf>
    <xf numFmtId="185" fontId="0" fillId="0" borderId="4" xfId="0" applyNumberFormat="1" applyBorder="1" applyAlignment="1">
      <alignment horizontal="center" vertical="center" wrapText="1"/>
    </xf>
    <xf numFmtId="0" fontId="26" fillId="0" borderId="2" xfId="0" applyFont="1" applyBorder="1" applyAlignment="1">
      <alignment horizontal="center" vertical="center"/>
    </xf>
    <xf numFmtId="0" fontId="0" fillId="0" borderId="2" xfId="0" applyBorder="1" applyAlignment="1">
      <alignment horizontal="center"/>
    </xf>
    <xf numFmtId="57" fontId="0" fillId="0" borderId="2" xfId="0" applyNumberFormat="1" applyFill="1" applyBorder="1" applyAlignment="1">
      <alignment horizontal="center" vertical="center"/>
    </xf>
    <xf numFmtId="57" fontId="0" fillId="0" borderId="9" xfId="0" applyNumberFormat="1" applyFill="1" applyBorder="1" applyAlignment="1">
      <alignment horizontal="center" vertical="center"/>
    </xf>
    <xf numFmtId="0" fontId="22" fillId="0" borderId="2" xfId="8" applyFont="1" applyBorder="1" applyAlignment="1">
      <alignment horizontal="center" vertical="center"/>
    </xf>
    <xf numFmtId="0" fontId="75" fillId="0" borderId="2" xfId="8" applyBorder="1" applyAlignment="1">
      <alignment horizontal="center" vertical="center"/>
    </xf>
    <xf numFmtId="0" fontId="0" fillId="0" borderId="2" xfId="8" applyFont="1" applyBorder="1" applyAlignment="1">
      <alignment horizontal="center"/>
    </xf>
    <xf numFmtId="0" fontId="0" fillId="0" borderId="2" xfId="8" applyFont="1" applyBorder="1" applyAlignment="1">
      <alignment horizontal="center" vertical="center"/>
    </xf>
    <xf numFmtId="0" fontId="75" fillId="0" borderId="2" xfId="8" applyBorder="1" applyAlignment="1">
      <alignment horizontal="center" vertical="center" wrapText="1"/>
    </xf>
    <xf numFmtId="0" fontId="6" fillId="0" borderId="2" xfId="8" applyFont="1" applyBorder="1" applyAlignment="1">
      <alignment horizontal="center" vertical="center" wrapText="1"/>
    </xf>
    <xf numFmtId="0" fontId="6" fillId="0" borderId="2" xfId="8" applyFont="1" applyBorder="1" applyAlignment="1">
      <alignment horizontal="center" vertical="center"/>
    </xf>
    <xf numFmtId="0" fontId="7" fillId="0" borderId="2" xfId="8" applyFont="1" applyBorder="1" applyAlignment="1">
      <alignment horizontal="left" vertical="center" wrapText="1"/>
    </xf>
    <xf numFmtId="0" fontId="75" fillId="0" borderId="3" xfId="8" applyBorder="1" applyAlignment="1">
      <alignment horizontal="center" vertical="center"/>
    </xf>
    <xf numFmtId="0" fontId="75" fillId="0" borderId="4" xfId="8" applyBorder="1" applyAlignment="1">
      <alignment horizontal="center" vertical="center"/>
    </xf>
    <xf numFmtId="0" fontId="15" fillId="0" borderId="2" xfId="46" applyBorder="1" applyAlignment="1" applyProtection="1">
      <alignment horizontal="center" vertical="center" wrapText="1"/>
    </xf>
    <xf numFmtId="0" fontId="75" fillId="2" borderId="3" xfId="8" applyFill="1" applyBorder="1" applyAlignment="1">
      <alignment horizontal="center" vertical="center" wrapText="1"/>
    </xf>
    <xf numFmtId="0" fontId="75" fillId="2" borderId="4" xfId="8" applyFill="1" applyBorder="1" applyAlignment="1">
      <alignment horizontal="center" vertical="center" wrapText="1"/>
    </xf>
    <xf numFmtId="0" fontId="75" fillId="0" borderId="3" xfId="8" applyBorder="1" applyAlignment="1">
      <alignment horizontal="center" vertical="center" wrapText="1"/>
    </xf>
    <xf numFmtId="0" fontId="75" fillId="0" borderId="4" xfId="8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/>
    </xf>
    <xf numFmtId="0" fontId="10" fillId="0" borderId="9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/>
    </xf>
    <xf numFmtId="179" fontId="0" fillId="0" borderId="10" xfId="0" applyNumberFormat="1" applyFill="1" applyBorder="1" applyAlignment="1">
      <alignment horizontal="center" vertical="center"/>
    </xf>
    <xf numFmtId="179" fontId="0" fillId="0" borderId="4" xfId="0" applyNumberFormat="1" applyFill="1" applyBorder="1" applyAlignment="1">
      <alignment horizontal="center" vertical="center"/>
    </xf>
    <xf numFmtId="0" fontId="21" fillId="12" borderId="3" xfId="0" applyFont="1" applyFill="1" applyBorder="1" applyAlignment="1">
      <alignment horizontal="center" vertical="center"/>
    </xf>
    <xf numFmtId="0" fontId="21" fillId="12" borderId="4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180" fontId="0" fillId="0" borderId="3" xfId="0" applyNumberFormat="1" applyBorder="1" applyAlignment="1">
      <alignment horizontal="center" vertical="center"/>
    </xf>
    <xf numFmtId="180" fontId="0" fillId="0" borderId="4" xfId="0" applyNumberFormat="1" applyBorder="1" applyAlignment="1">
      <alignment horizontal="center" vertical="center"/>
    </xf>
    <xf numFmtId="0" fontId="21" fillId="12" borderId="3" xfId="0" applyFont="1" applyFill="1" applyBorder="1" applyAlignment="1">
      <alignment horizontal="center" vertical="center" wrapText="1"/>
    </xf>
    <xf numFmtId="0" fontId="21" fillId="12" borderId="4" xfId="0" applyFont="1" applyFill="1" applyBorder="1" applyAlignment="1">
      <alignment horizontal="center" vertical="center" wrapText="1"/>
    </xf>
    <xf numFmtId="0" fontId="21" fillId="12" borderId="10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7" fillId="0" borderId="2" xfId="8" applyFont="1" applyBorder="1" applyAlignment="1">
      <alignment horizontal="center" vertical="center"/>
    </xf>
    <xf numFmtId="0" fontId="7" fillId="0" borderId="2" xfId="8" applyFont="1" applyBorder="1" applyAlignment="1">
      <alignment horizontal="left" vertical="center"/>
    </xf>
    <xf numFmtId="57" fontId="0" fillId="0" borderId="8" xfId="0" applyNumberFormat="1" applyFill="1" applyBorder="1" applyAlignment="1">
      <alignment horizontal="center" vertical="center"/>
    </xf>
    <xf numFmtId="57" fontId="1" fillId="0" borderId="2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9" fillId="0" borderId="0" xfId="0" applyFont="1" applyAlignment="1">
      <alignment horizontal="left" vertical="center" wrapText="1"/>
    </xf>
    <xf numFmtId="0" fontId="5" fillId="0" borderId="2" xfId="0" applyFont="1" applyBorder="1" applyAlignment="1">
      <alignment horizontal="center" vertical="center"/>
    </xf>
  </cellXfs>
  <cellStyles count="50">
    <cellStyle name="xls-style-3" xfId="10" xr:uid="{00000000-0005-0000-0000-00003A000000}"/>
    <cellStyle name="常规" xfId="0" builtinId="0"/>
    <cellStyle name="常规 10" xfId="8" xr:uid="{00000000-0005-0000-0000-000036000000}"/>
    <cellStyle name="常规 10 3" xfId="1" xr:uid="{00000000-0005-0000-0000-000005000000}"/>
    <cellStyle name="常规 10_汇总--加热炉外排达标治理销号信息统计台账（修改）" xfId="6" xr:uid="{00000000-0005-0000-0000-000025000000}"/>
    <cellStyle name="常规 11" xfId="11" xr:uid="{00000000-0005-0000-0000-00003B000000}"/>
    <cellStyle name="常规 11 2" xfId="13" xr:uid="{00000000-0005-0000-0000-00003D000000}"/>
    <cellStyle name="常规 11_汇总--加热炉外排达标治理销号信息统计台账（修改）" xfId="16" xr:uid="{00000000-0005-0000-0000-000040000000}"/>
    <cellStyle name="常规 11_汇总--加热炉外排达标治理销号信息统计台账（修改）_2020.11.21燃气加热炉汇总（技术检测站李杰编写）" xfId="7" xr:uid="{00000000-0005-0000-0000-000029000000}"/>
    <cellStyle name="常规 12" xfId="3" xr:uid="{00000000-0005-0000-0000-000014000000}"/>
    <cellStyle name="常规 13" xfId="12" xr:uid="{00000000-0005-0000-0000-00003C000000}"/>
    <cellStyle name="常规 14" xfId="9" xr:uid="{00000000-0005-0000-0000-000039000000}"/>
    <cellStyle name="常规 14 2" xfId="17" xr:uid="{00000000-0005-0000-0000-000041000000}"/>
    <cellStyle name="常规 147" xfId="2" xr:uid="{00000000-0005-0000-0000-00000C000000}"/>
    <cellStyle name="常规 148" xfId="18" xr:uid="{00000000-0005-0000-0000-000042000000}"/>
    <cellStyle name="常规 15" xfId="15" xr:uid="{00000000-0005-0000-0000-00003F000000}"/>
    <cellStyle name="常规 16" xfId="20" xr:uid="{00000000-0005-0000-0000-000044000000}"/>
    <cellStyle name="常规 16 3 6 2" xfId="21" xr:uid="{00000000-0005-0000-0000-000045000000}"/>
    <cellStyle name="常规 16 3 6 2 2 2 2" xfId="22" xr:uid="{00000000-0005-0000-0000-000046000000}"/>
    <cellStyle name="常规 17" xfId="24" xr:uid="{00000000-0005-0000-0000-000048000000}"/>
    <cellStyle name="常规 18" xfId="26" xr:uid="{00000000-0005-0000-0000-00004A000000}"/>
    <cellStyle name="常规 19" xfId="27" xr:uid="{00000000-0005-0000-0000-00004B000000}"/>
    <cellStyle name="常规 2" xfId="28" xr:uid="{00000000-0005-0000-0000-00004C000000}"/>
    <cellStyle name="常规 2 11" xfId="29" xr:uid="{00000000-0005-0000-0000-00004D000000}"/>
    <cellStyle name="常规 2 11 2" xfId="30" xr:uid="{00000000-0005-0000-0000-00004E000000}"/>
    <cellStyle name="常规 2 2" xfId="31" xr:uid="{00000000-0005-0000-0000-00004F000000}"/>
    <cellStyle name="常规 2 8" xfId="32" xr:uid="{00000000-0005-0000-0000-000050000000}"/>
    <cellStyle name="常规 20" xfId="14" xr:uid="{00000000-0005-0000-0000-00003E000000}"/>
    <cellStyle name="常规 21" xfId="19" xr:uid="{00000000-0005-0000-0000-000043000000}"/>
    <cellStyle name="常规 22" xfId="23" xr:uid="{00000000-0005-0000-0000-000047000000}"/>
    <cellStyle name="常规 23" xfId="25" xr:uid="{00000000-0005-0000-0000-000049000000}"/>
    <cellStyle name="常规 25" xfId="34" xr:uid="{00000000-0005-0000-0000-000052000000}"/>
    <cellStyle name="常规 26" xfId="5" xr:uid="{00000000-0005-0000-0000-00001E000000}"/>
    <cellStyle name="常规 27" xfId="36" xr:uid="{00000000-0005-0000-0000-000054000000}"/>
    <cellStyle name="常规 28" xfId="38" xr:uid="{00000000-0005-0000-0000-000056000000}"/>
    <cellStyle name="常规 29" xfId="40" xr:uid="{00000000-0005-0000-0000-000058000000}"/>
    <cellStyle name="常规 3_汇总--加热炉外排达标治理销号信息统计台账（修改）" xfId="41" xr:uid="{00000000-0005-0000-0000-000059000000}"/>
    <cellStyle name="常规 30" xfId="33" xr:uid="{00000000-0005-0000-0000-000051000000}"/>
    <cellStyle name="常规 31" xfId="4" xr:uid="{00000000-0005-0000-0000-00001D000000}"/>
    <cellStyle name="常规 32" xfId="35" xr:uid="{00000000-0005-0000-0000-000053000000}"/>
    <cellStyle name="常规 33" xfId="37" xr:uid="{00000000-0005-0000-0000-000055000000}"/>
    <cellStyle name="常规 34" xfId="39" xr:uid="{00000000-0005-0000-0000-000057000000}"/>
    <cellStyle name="常规 35" xfId="42" xr:uid="{00000000-0005-0000-0000-00005A000000}"/>
    <cellStyle name="常规 36" xfId="43" xr:uid="{00000000-0005-0000-0000-00005B000000}"/>
    <cellStyle name="常规 4" xfId="44" xr:uid="{00000000-0005-0000-0000-00005C000000}"/>
    <cellStyle name="常规 4 3" xfId="45" xr:uid="{00000000-0005-0000-0000-00005D000000}"/>
    <cellStyle name="常规 5" xfId="46" xr:uid="{00000000-0005-0000-0000-00005E000000}"/>
    <cellStyle name="常规 5_汇总--加热炉外排达标治理销号信息统计台账（修改）" xfId="47" xr:uid="{00000000-0005-0000-0000-00005F000000}"/>
    <cellStyle name="常规 7" xfId="48" xr:uid="{00000000-0005-0000-0000-000060000000}"/>
    <cellStyle name="常规 9" xfId="49" xr:uid="{00000000-0005-0000-0000-000061000000}"/>
  </cellStyles>
  <dxfs count="49"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FF000000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29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5.xml"/><Relationship Id="rId28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31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4.xml"/><Relationship Id="rId27" Type="http://schemas.openxmlformats.org/officeDocument/2006/relationships/calcChain" Target="calcChain.xml"/><Relationship Id="rId30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0&#25346;&#32844;\G&#30424;\1%20&#37319;&#27833;&#24037;&#31243;QHSSE&#19987;&#19994;&#22996;&#21592;&#20250;\20%20&#32511;&#20225;&#21019;&#24314;\2021&#24180;\&#21152;&#28909;&#28809;&#30417;&#27979;&#34920;\&#38468;&#34920;&#65306;&#29123;&#27668;&#21152;&#28909;&#28809;&#26376;&#24230;&#30417;&#27979;&#31649;&#29702;&#36816;&#34892;&#21488;&#36134;&#65288;2021.1.9&#27982;&#21271;&#65289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20184;&#28023;&#29141;\2022&#24180;&#24037;&#20316;&#34920;%20-\2022&#21152;&#28909;&#28809;&#25968;&#25454;&#35745;&#31639;+&#32479;&#35745;+&#25253;&#21578;\.2022&#24180;&#26729;&#35199;&#37319;&#27833;&#21378;&#21152;&#28909;&#28809;&#30417;&#27979;-&#28895;&#23576;--8.20&#26032;&#29256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20184;&#28023;&#29141;\2022&#24180;&#24037;&#20316;&#34920;%20-\2022&#21152;&#28909;&#28809;&#25968;&#25454;&#35745;&#31639;+&#32479;&#35745;+&#25253;&#21578;\.2022&#24180;&#26729;&#35199;&#37319;&#27833;&#21378;&#21152;&#28909;&#28809;&#30417;&#27979;-&#28895;&#23576;--------------8.20&#26032;&#29256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20184;&#28023;&#29141;12.22\.22&#24180;&#26729;&#35199;&#37319;&#27833;&#21378;&#21152;&#28909;&#28809;&#30417;&#27979;-&#28895;&#23576;--------------8.20&#26032;&#29256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20184;&#28023;&#29141;\2022&#24180;&#24037;&#20316;&#34920;%20-\2022&#21152;&#28909;&#28809;&#25968;&#25454;&#35745;&#31639;+&#32479;&#35745;+&#25253;&#21578;\.2022&#24180;&#26729;&#35199;&#37319;&#27833;&#21378;&#21152;&#28909;&#28809;&#30417;&#27979;-&#28895;&#23576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 refreshError="1">
        <row r="1">
          <cell r="A1" t="str">
            <v>曲9站</v>
          </cell>
          <cell r="B1">
            <v>250</v>
          </cell>
          <cell r="C1" t="str">
            <v>QEF-300-QG-380 06Cr25Ni20</v>
          </cell>
          <cell r="D1">
            <v>3.82</v>
          </cell>
        </row>
        <row r="2">
          <cell r="A2" t="str">
            <v>曲102-3站</v>
          </cell>
          <cell r="B2">
            <v>300</v>
          </cell>
          <cell r="C2" t="str">
            <v>QEF-300-QG-380 06Cr25Ni20</v>
          </cell>
          <cell r="D2">
            <v>3.82</v>
          </cell>
        </row>
        <row r="3">
          <cell r="A3" t="str">
            <v>曲102-7站</v>
          </cell>
          <cell r="B3">
            <v>250</v>
          </cell>
          <cell r="C3" t="str">
            <v>QEF-300-QG-380 06Cr25Ni20</v>
          </cell>
          <cell r="D3">
            <v>3.82</v>
          </cell>
        </row>
        <row r="4">
          <cell r="A4" t="str">
            <v>曲103-15站</v>
          </cell>
          <cell r="B4">
            <v>250</v>
          </cell>
          <cell r="C4" t="str">
            <v>QEF-300-QG-380 06Cr25Ni20</v>
          </cell>
          <cell r="D4">
            <v>3.82</v>
          </cell>
        </row>
        <row r="5">
          <cell r="A5" t="str">
            <v>曲103-1站</v>
          </cell>
          <cell r="B5">
            <v>300</v>
          </cell>
          <cell r="C5" t="str">
            <v>QEF-300-QG-380 06Cr25Ni20</v>
          </cell>
          <cell r="D5">
            <v>3.82</v>
          </cell>
        </row>
        <row r="6">
          <cell r="A6" t="str">
            <v>曲103-9站</v>
          </cell>
          <cell r="B6">
            <v>300</v>
          </cell>
          <cell r="C6" t="str">
            <v>QEF-300-QG-380 06Cr25Ni20</v>
          </cell>
          <cell r="D6">
            <v>3.82</v>
          </cell>
        </row>
        <row r="7">
          <cell r="A7" t="str">
            <v>曲104-3站</v>
          </cell>
          <cell r="B7">
            <v>250</v>
          </cell>
          <cell r="C7" t="str">
            <v>QEF-300-QG-380 06Cr25Ni20</v>
          </cell>
          <cell r="D7">
            <v>3.82</v>
          </cell>
        </row>
        <row r="8">
          <cell r="A8" t="str">
            <v>曲104-4站</v>
          </cell>
          <cell r="B8">
            <v>200</v>
          </cell>
          <cell r="C8" t="str">
            <v>QEF-200-QG-380 06Cr25Ni20</v>
          </cell>
          <cell r="D8">
            <v>3.12</v>
          </cell>
        </row>
        <row r="9">
          <cell r="A9" t="str">
            <v>曲104-5站</v>
          </cell>
          <cell r="B9">
            <v>250</v>
          </cell>
          <cell r="C9" t="str">
            <v>QEF-300-QG-380 06Cr25Ni20</v>
          </cell>
          <cell r="D9">
            <v>3.82</v>
          </cell>
        </row>
        <row r="10">
          <cell r="A10" t="str">
            <v>曲104-6站</v>
          </cell>
          <cell r="B10">
            <v>300</v>
          </cell>
          <cell r="C10" t="str">
            <v>QEF-300-QG-380 06Cr25Ni20</v>
          </cell>
          <cell r="D10">
            <v>3.82</v>
          </cell>
        </row>
        <row r="11">
          <cell r="A11" t="str">
            <v>曲104-707站</v>
          </cell>
          <cell r="B11">
            <v>300</v>
          </cell>
          <cell r="C11" t="str">
            <v>QEF-300-QG-380 06Cr25Ni20</v>
          </cell>
          <cell r="D11">
            <v>3.82</v>
          </cell>
        </row>
        <row r="12">
          <cell r="A12" t="str">
            <v>曲104-71站</v>
          </cell>
          <cell r="B12">
            <v>200</v>
          </cell>
          <cell r="C12" t="str">
            <v>QEF-200-QG-380 06Cr25Ni20</v>
          </cell>
          <cell r="D12">
            <v>3.12</v>
          </cell>
        </row>
        <row r="13">
          <cell r="A13" t="str">
            <v>曲104-7站</v>
          </cell>
          <cell r="B13">
            <v>250</v>
          </cell>
          <cell r="C13" t="str">
            <v>QEF-300-QG-380 06Cr25Ni20</v>
          </cell>
          <cell r="D13">
            <v>3.82</v>
          </cell>
        </row>
        <row r="14">
          <cell r="A14" t="str">
            <v>曲104站</v>
          </cell>
          <cell r="B14">
            <v>250</v>
          </cell>
          <cell r="C14" t="str">
            <v>QEF-300-QG-380 06Cr25Ni20</v>
          </cell>
          <cell r="D14">
            <v>3.82</v>
          </cell>
        </row>
        <row r="15">
          <cell r="A15" t="str">
            <v>曲10站</v>
          </cell>
          <cell r="B15">
            <v>250</v>
          </cell>
          <cell r="C15" t="str">
            <v>QEF-300-QG-380 06Cr25Ni20</v>
          </cell>
          <cell r="D15">
            <v>3.82</v>
          </cell>
        </row>
        <row r="16">
          <cell r="A16" t="str">
            <v>曲15-3站</v>
          </cell>
          <cell r="B16">
            <v>300</v>
          </cell>
          <cell r="C16" t="str">
            <v>QEF-300-QG-380 06Cr25Ni20</v>
          </cell>
          <cell r="D16">
            <v>3.82</v>
          </cell>
        </row>
        <row r="17">
          <cell r="A17" t="str">
            <v>曲15站</v>
          </cell>
          <cell r="B17">
            <v>250</v>
          </cell>
          <cell r="C17" t="str">
            <v>QEF-300-QG-380 06Cr25Ni20</v>
          </cell>
          <cell r="D17">
            <v>3.82</v>
          </cell>
        </row>
        <row r="18">
          <cell r="A18" t="str">
            <v>曲902站</v>
          </cell>
          <cell r="B18">
            <v>200</v>
          </cell>
          <cell r="C18" t="str">
            <v>QEF-200-QG-380 06Cr25Ni20</v>
          </cell>
          <cell r="D18">
            <v>3.12</v>
          </cell>
        </row>
        <row r="19">
          <cell r="A19" t="str">
            <v>曲9-111站</v>
          </cell>
          <cell r="B19">
            <v>250</v>
          </cell>
          <cell r="C19" t="str">
            <v>QEF-300-QG-380 06Cr25Ni20</v>
          </cell>
          <cell r="D19">
            <v>3.82</v>
          </cell>
        </row>
        <row r="20">
          <cell r="A20" t="str">
            <v>曲9-11站</v>
          </cell>
          <cell r="B20">
            <v>250</v>
          </cell>
          <cell r="C20" t="str">
            <v>QEF-300-QG-380 06Cr25Ni20</v>
          </cell>
          <cell r="D20">
            <v>3.82</v>
          </cell>
        </row>
        <row r="21">
          <cell r="A21" t="str">
            <v>曲9-127站</v>
          </cell>
          <cell r="B21">
            <v>250</v>
          </cell>
          <cell r="C21" t="str">
            <v>QEF-300-QG-380 06Cr25Ni20</v>
          </cell>
          <cell r="D21">
            <v>3.82</v>
          </cell>
        </row>
        <row r="22">
          <cell r="A22" t="str">
            <v>曲9-16站</v>
          </cell>
          <cell r="B22">
            <v>250</v>
          </cell>
          <cell r="C22" t="str">
            <v>QEF-300-QG-380 06Cr25Ni20</v>
          </cell>
          <cell r="D22">
            <v>3.82</v>
          </cell>
        </row>
        <row r="23">
          <cell r="A23" t="str">
            <v>曲9-28站</v>
          </cell>
          <cell r="B23">
            <v>300</v>
          </cell>
          <cell r="C23" t="str">
            <v>QEF-300-QG-380 06Cr25Ni20</v>
          </cell>
          <cell r="D23">
            <v>3.82</v>
          </cell>
        </row>
        <row r="24">
          <cell r="A24" t="str">
            <v>曲9-55站</v>
          </cell>
          <cell r="B24">
            <v>200</v>
          </cell>
          <cell r="C24" t="str">
            <v>QEF-200-QG-380 06Cr25Ni20</v>
          </cell>
          <cell r="D24">
            <v>3.12</v>
          </cell>
        </row>
        <row r="25">
          <cell r="A25" t="str">
            <v>曲9-56站</v>
          </cell>
          <cell r="B25">
            <v>200</v>
          </cell>
          <cell r="C25" t="str">
            <v>QEF-200-QG-380 06Cr25Ni20</v>
          </cell>
          <cell r="D25">
            <v>3.12</v>
          </cell>
        </row>
        <row r="26">
          <cell r="A26" t="str">
            <v>曲9-63站</v>
          </cell>
          <cell r="B26">
            <v>230</v>
          </cell>
          <cell r="C26" t="str">
            <v>QEF-300-QG-380 06Cr25Ni20</v>
          </cell>
          <cell r="D26">
            <v>3.82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数据汇总表"/>
      <sheetName val="工作情况统计"/>
      <sheetName val="NOX报告"/>
      <sheetName val="1月"/>
      <sheetName val="2月"/>
      <sheetName val="3月"/>
      <sheetName val="4月"/>
      <sheetName val="5月"/>
      <sheetName val="6月"/>
      <sheetName val="7月"/>
      <sheetName val="8月"/>
      <sheetName val="9月"/>
      <sheetName val="10月"/>
      <sheetName val="11月"/>
      <sheetName val="12月"/>
      <sheetName val="全项报告"/>
      <sheetName val="全项监测"/>
      <sheetName val="不合格全项 "/>
      <sheetName val="滤筒质量"/>
      <sheetName val="排放口编号"/>
    </sheetNames>
    <sheetDataSet>
      <sheetData sheetId="0">
        <row r="5">
          <cell r="A5">
            <v>1</v>
          </cell>
          <cell r="B5" t="str">
            <v>DA001</v>
          </cell>
          <cell r="C5" t="str">
            <v>桩西采油厂</v>
          </cell>
          <cell r="D5" t="str">
            <v>采油管理一区</v>
          </cell>
          <cell r="E5" t="str">
            <v>桩60-1井场外输水套炉</v>
          </cell>
          <cell r="F5" t="str">
            <v>桩60-1井场</v>
          </cell>
          <cell r="G5" t="str">
            <v>外输水套炉</v>
          </cell>
          <cell r="H5">
            <v>50</v>
          </cell>
          <cell r="I5">
            <v>8</v>
          </cell>
        </row>
        <row r="6">
          <cell r="A6">
            <v>2</v>
          </cell>
          <cell r="B6" t="str">
            <v>DA002</v>
          </cell>
          <cell r="C6" t="str">
            <v>桩西采油厂</v>
          </cell>
          <cell r="D6" t="str">
            <v>采油管理一区</v>
          </cell>
          <cell r="E6" t="str">
            <v>桩60-X6井场外输水套炉</v>
          </cell>
          <cell r="F6" t="str">
            <v>桩60-X6井场</v>
          </cell>
          <cell r="G6" t="str">
            <v>外输水套炉</v>
          </cell>
          <cell r="H6">
            <v>50</v>
          </cell>
          <cell r="I6">
            <v>8</v>
          </cell>
        </row>
        <row r="7">
          <cell r="A7">
            <v>3</v>
          </cell>
          <cell r="B7" t="str">
            <v>DA003</v>
          </cell>
          <cell r="C7" t="str">
            <v>桩西采油厂</v>
          </cell>
          <cell r="D7" t="str">
            <v>采油管理一区</v>
          </cell>
          <cell r="E7" t="str">
            <v>桩74-12-9井场外输水套炉</v>
          </cell>
          <cell r="F7" t="str">
            <v>桩74-12-9井场</v>
          </cell>
          <cell r="G7" t="str">
            <v>外输水套炉</v>
          </cell>
          <cell r="H7">
            <v>50</v>
          </cell>
          <cell r="I7">
            <v>8</v>
          </cell>
        </row>
        <row r="8">
          <cell r="A8">
            <v>4</v>
          </cell>
          <cell r="B8" t="str">
            <v>DA004</v>
          </cell>
          <cell r="C8" t="str">
            <v>桩西采油厂</v>
          </cell>
          <cell r="D8" t="str">
            <v>采油管理一区</v>
          </cell>
          <cell r="E8" t="str">
            <v>桩74井场外输水套炉</v>
          </cell>
          <cell r="F8" t="str">
            <v>桩74井场</v>
          </cell>
          <cell r="G8" t="str">
            <v>外输水套炉</v>
          </cell>
          <cell r="H8">
            <v>50</v>
          </cell>
          <cell r="I8">
            <v>8</v>
          </cell>
        </row>
        <row r="9">
          <cell r="A9">
            <v>5</v>
          </cell>
          <cell r="B9" t="str">
            <v>DA005</v>
          </cell>
          <cell r="C9" t="str">
            <v>桩西采油厂</v>
          </cell>
          <cell r="D9" t="str">
            <v>采油管理一区</v>
          </cell>
          <cell r="E9" t="str">
            <v>桩74井场掺水套炉</v>
          </cell>
          <cell r="F9" t="str">
            <v>桩74井场</v>
          </cell>
          <cell r="G9" t="str">
            <v>掺水套炉</v>
          </cell>
          <cell r="H9">
            <v>50</v>
          </cell>
          <cell r="I9">
            <v>8</v>
          </cell>
        </row>
        <row r="10">
          <cell r="A10">
            <v>6</v>
          </cell>
          <cell r="B10" t="str">
            <v>DA006</v>
          </cell>
          <cell r="C10" t="str">
            <v>桩西采油厂</v>
          </cell>
          <cell r="D10" t="str">
            <v>采油管理一区</v>
          </cell>
          <cell r="E10" t="str">
            <v>桩215计量站外输水套炉</v>
          </cell>
          <cell r="F10" t="str">
            <v>桩215计量站</v>
          </cell>
          <cell r="G10" t="str">
            <v>外输水套炉</v>
          </cell>
          <cell r="H10">
            <v>50</v>
          </cell>
          <cell r="I10">
            <v>8</v>
          </cell>
        </row>
        <row r="11">
          <cell r="A11">
            <v>7</v>
          </cell>
          <cell r="B11" t="str">
            <v>DA007</v>
          </cell>
          <cell r="C11" t="str">
            <v>桩西采油厂</v>
          </cell>
          <cell r="D11" t="str">
            <v>采油管理一区</v>
          </cell>
          <cell r="E11" t="str">
            <v>更73井场外输水套炉</v>
          </cell>
          <cell r="F11" t="str">
            <v>更73井场</v>
          </cell>
          <cell r="G11" t="str">
            <v>外输水套炉</v>
          </cell>
          <cell r="H11">
            <v>50</v>
          </cell>
          <cell r="I11">
            <v>8</v>
          </cell>
        </row>
        <row r="12">
          <cell r="A12">
            <v>8</v>
          </cell>
          <cell r="B12" t="str">
            <v>DA008</v>
          </cell>
          <cell r="C12" t="str">
            <v>桩西采油厂</v>
          </cell>
          <cell r="D12" t="str">
            <v>采油管理一区</v>
          </cell>
          <cell r="E12" t="str">
            <v>桩66-15井场外输水套炉（永久停用）</v>
          </cell>
          <cell r="H12">
            <v>50</v>
          </cell>
          <cell r="I12">
            <v>8</v>
          </cell>
        </row>
        <row r="13">
          <cell r="A13">
            <v>9</v>
          </cell>
          <cell r="B13" t="str">
            <v>DA009</v>
          </cell>
          <cell r="C13" t="str">
            <v>桩西采油厂</v>
          </cell>
          <cell r="D13" t="str">
            <v>采油管理一区</v>
          </cell>
          <cell r="E13" t="str">
            <v>桩52-61井场外输水套炉</v>
          </cell>
          <cell r="F13" t="str">
            <v>桩52-61井场</v>
          </cell>
          <cell r="G13" t="str">
            <v>外输水套炉</v>
          </cell>
          <cell r="H13">
            <v>50</v>
          </cell>
          <cell r="I13">
            <v>8</v>
          </cell>
        </row>
        <row r="14">
          <cell r="A14">
            <v>10</v>
          </cell>
          <cell r="B14" t="str">
            <v>DA010</v>
          </cell>
          <cell r="C14" t="str">
            <v>桩西采油厂</v>
          </cell>
          <cell r="D14" t="str">
            <v>采油管理一区</v>
          </cell>
          <cell r="E14" t="str">
            <v>桩74-8-8井场外输水套炉</v>
          </cell>
          <cell r="F14" t="str">
            <v>桩74-8-8井场</v>
          </cell>
          <cell r="G14" t="str">
            <v>外输水套炉</v>
          </cell>
          <cell r="H14">
            <v>50</v>
          </cell>
          <cell r="I14">
            <v>8</v>
          </cell>
        </row>
        <row r="15">
          <cell r="A15">
            <v>11</v>
          </cell>
          <cell r="B15" t="str">
            <v>DA011</v>
          </cell>
          <cell r="C15" t="str">
            <v>桩西采油厂</v>
          </cell>
          <cell r="D15" t="str">
            <v>采油管理一区</v>
          </cell>
          <cell r="E15" t="str">
            <v>桩74-8-8井场掺水水套炉（永久停用）</v>
          </cell>
          <cell r="H15">
            <v>50</v>
          </cell>
          <cell r="I15">
            <v>8</v>
          </cell>
        </row>
        <row r="16">
          <cell r="A16">
            <v>12</v>
          </cell>
          <cell r="B16" t="str">
            <v>DA012</v>
          </cell>
          <cell r="C16" t="str">
            <v>桩西采油厂</v>
          </cell>
          <cell r="D16" t="str">
            <v>采油管理一区</v>
          </cell>
          <cell r="E16" t="str">
            <v>桩74-1HF井场掺水水套炉</v>
          </cell>
          <cell r="F16" t="str">
            <v>桩74-1HF井场</v>
          </cell>
          <cell r="G16" t="str">
            <v>掺水水套炉</v>
          </cell>
          <cell r="H16">
            <v>50</v>
          </cell>
          <cell r="I16">
            <v>8</v>
          </cell>
        </row>
        <row r="17">
          <cell r="A17">
            <v>13</v>
          </cell>
          <cell r="B17" t="str">
            <v>DA013</v>
          </cell>
          <cell r="C17" t="str">
            <v>桩西采油厂</v>
          </cell>
          <cell r="D17" t="str">
            <v>采油管理一区</v>
          </cell>
          <cell r="E17" t="str">
            <v>桩74-1HF井场外输水套炉</v>
          </cell>
          <cell r="F17" t="str">
            <v>桩74-1HF井场</v>
          </cell>
          <cell r="G17" t="str">
            <v>外输水套炉</v>
          </cell>
          <cell r="H17">
            <v>50</v>
          </cell>
          <cell r="I17">
            <v>8</v>
          </cell>
        </row>
        <row r="18">
          <cell r="A18">
            <v>14</v>
          </cell>
          <cell r="B18" t="str">
            <v>DA014</v>
          </cell>
          <cell r="C18" t="str">
            <v>桩西采油厂</v>
          </cell>
          <cell r="D18" t="str">
            <v>采油管理一区</v>
          </cell>
          <cell r="E18" t="str">
            <v>桩74-10-3井场外输水套炉（永久停用）</v>
          </cell>
          <cell r="H18">
            <v>50</v>
          </cell>
          <cell r="I18">
            <v>8</v>
          </cell>
        </row>
        <row r="19">
          <cell r="A19">
            <v>15</v>
          </cell>
          <cell r="B19" t="str">
            <v>DA015</v>
          </cell>
          <cell r="C19" t="str">
            <v>桩西采油厂</v>
          </cell>
          <cell r="D19" t="str">
            <v>采油管理一区</v>
          </cell>
          <cell r="E19" t="str">
            <v>桩74-7-2井场外输水套炉</v>
          </cell>
          <cell r="F19" t="str">
            <v>桩74-7-2井场</v>
          </cell>
          <cell r="G19" t="str">
            <v>外输水套炉</v>
          </cell>
          <cell r="H19">
            <v>50</v>
          </cell>
          <cell r="I19">
            <v>8</v>
          </cell>
        </row>
        <row r="20">
          <cell r="A20">
            <v>16</v>
          </cell>
          <cell r="B20" t="str">
            <v>DA016</v>
          </cell>
          <cell r="C20" t="str">
            <v>桩西采油厂</v>
          </cell>
          <cell r="D20" t="str">
            <v>采油管理一区</v>
          </cell>
          <cell r="E20" t="str">
            <v>桩74-7-4井场外输水套炉（永久停用）</v>
          </cell>
          <cell r="H20">
            <v>50</v>
          </cell>
          <cell r="I20">
            <v>8</v>
          </cell>
        </row>
        <row r="21">
          <cell r="A21">
            <v>17</v>
          </cell>
          <cell r="B21" t="str">
            <v>DA017</v>
          </cell>
          <cell r="C21" t="str">
            <v>桩西采油厂</v>
          </cell>
          <cell r="D21" t="str">
            <v>采油管理一区</v>
          </cell>
          <cell r="E21" t="str">
            <v>桩74-7-6井场外输水套炉</v>
          </cell>
          <cell r="F21" t="str">
            <v>桩74-7-6井场</v>
          </cell>
          <cell r="G21" t="str">
            <v>外输水套炉</v>
          </cell>
          <cell r="H21">
            <v>50</v>
          </cell>
          <cell r="I21">
            <v>8</v>
          </cell>
        </row>
        <row r="22">
          <cell r="A22">
            <v>18</v>
          </cell>
          <cell r="B22" t="str">
            <v>DA018</v>
          </cell>
          <cell r="C22" t="str">
            <v>桩西采油厂</v>
          </cell>
          <cell r="D22" t="str">
            <v>采油管理一区</v>
          </cell>
          <cell r="E22" t="str">
            <v>桩74-6-3井场外输水套炉</v>
          </cell>
          <cell r="F22" t="str">
            <v>桩74-6-3井场</v>
          </cell>
          <cell r="G22" t="str">
            <v>外输水套炉</v>
          </cell>
          <cell r="H22">
            <v>50</v>
          </cell>
          <cell r="I22">
            <v>8</v>
          </cell>
        </row>
        <row r="23">
          <cell r="A23">
            <v>19</v>
          </cell>
          <cell r="B23" t="str">
            <v>DA019</v>
          </cell>
          <cell r="C23" t="str">
            <v>桩西采油厂</v>
          </cell>
          <cell r="D23" t="str">
            <v>采油管理一区</v>
          </cell>
          <cell r="E23" t="str">
            <v>桩90-X1、X2井场外输水套炉</v>
          </cell>
          <cell r="F23" t="str">
            <v>桩90-X1、X2井场</v>
          </cell>
          <cell r="G23" t="str">
            <v>外输水套炉</v>
          </cell>
          <cell r="H23">
            <v>50</v>
          </cell>
          <cell r="I23">
            <v>8</v>
          </cell>
        </row>
        <row r="24">
          <cell r="A24">
            <v>20</v>
          </cell>
          <cell r="B24" t="str">
            <v>DA020</v>
          </cell>
          <cell r="C24" t="str">
            <v>桩西采油厂</v>
          </cell>
          <cell r="D24" t="str">
            <v>采油管理一区</v>
          </cell>
          <cell r="E24" t="str">
            <v>桩90-X1、X2井场掺水水套炉（永久停用）</v>
          </cell>
          <cell r="H24">
            <v>50</v>
          </cell>
          <cell r="I24">
            <v>8</v>
          </cell>
        </row>
        <row r="25">
          <cell r="A25">
            <v>21</v>
          </cell>
          <cell r="B25" t="str">
            <v>DA021</v>
          </cell>
          <cell r="C25" t="str">
            <v>桩西采油厂</v>
          </cell>
          <cell r="D25" t="str">
            <v>采油管理一区</v>
          </cell>
          <cell r="E25" t="str">
            <v>桩52-20井场外输水套炉（永久停用）</v>
          </cell>
          <cell r="H25">
            <v>50</v>
          </cell>
          <cell r="I25">
            <v>8</v>
          </cell>
        </row>
        <row r="26">
          <cell r="A26">
            <v>22</v>
          </cell>
          <cell r="B26" t="str">
            <v>DA022</v>
          </cell>
          <cell r="C26" t="str">
            <v>桩西采油厂</v>
          </cell>
          <cell r="D26" t="str">
            <v>采油管理一区</v>
          </cell>
          <cell r="E26" t="str">
            <v>桩52配气站站区采暖水套炉</v>
          </cell>
          <cell r="F26" t="str">
            <v>桩52配气站站区</v>
          </cell>
          <cell r="G26" t="str">
            <v>采暖水套炉</v>
          </cell>
          <cell r="H26">
            <v>50</v>
          </cell>
          <cell r="I26">
            <v>8</v>
          </cell>
        </row>
        <row r="27">
          <cell r="A27">
            <v>23</v>
          </cell>
          <cell r="B27" t="str">
            <v>DA023</v>
          </cell>
          <cell r="C27" t="str">
            <v>桩西采油厂</v>
          </cell>
          <cell r="D27" t="str">
            <v>采油管理一区</v>
          </cell>
          <cell r="E27" t="str">
            <v>桩52接转站站区外输水套炉3#</v>
          </cell>
          <cell r="F27" t="str">
            <v>桩52接转站站区</v>
          </cell>
          <cell r="G27" t="str">
            <v>外输水套炉3#</v>
          </cell>
          <cell r="H27">
            <v>800</v>
          </cell>
          <cell r="I27">
            <v>10</v>
          </cell>
        </row>
        <row r="28">
          <cell r="A28">
            <v>24</v>
          </cell>
          <cell r="B28" t="str">
            <v>DA024</v>
          </cell>
          <cell r="C28" t="str">
            <v>桩西采油厂</v>
          </cell>
          <cell r="D28" t="str">
            <v>采油管理一区</v>
          </cell>
          <cell r="E28" t="str">
            <v>桩52接转站站区外输水套炉4#</v>
          </cell>
          <cell r="F28" t="str">
            <v>桩52接转站站区</v>
          </cell>
          <cell r="G28" t="str">
            <v>外输水套炉4#</v>
          </cell>
          <cell r="H28">
            <v>1000</v>
          </cell>
          <cell r="I28">
            <v>10</v>
          </cell>
        </row>
        <row r="29">
          <cell r="A29">
            <v>25</v>
          </cell>
          <cell r="B29" t="str">
            <v>DA025</v>
          </cell>
          <cell r="C29" t="str">
            <v>桩西采油厂</v>
          </cell>
          <cell r="D29" t="str">
            <v>采油管理一区</v>
          </cell>
          <cell r="E29" t="str">
            <v>桩52接转站站区來油水套炉2#</v>
          </cell>
          <cell r="F29" t="str">
            <v>桩52接转站站区</v>
          </cell>
          <cell r="G29" t="str">
            <v>來油水套炉2#</v>
          </cell>
          <cell r="H29">
            <v>1800</v>
          </cell>
          <cell r="I29">
            <v>12</v>
          </cell>
        </row>
        <row r="30">
          <cell r="A30">
            <v>26</v>
          </cell>
          <cell r="B30" t="str">
            <v>DA026</v>
          </cell>
          <cell r="C30" t="str">
            <v>桩西采油厂</v>
          </cell>
          <cell r="D30" t="str">
            <v>采油管理一区</v>
          </cell>
          <cell r="E30" t="str">
            <v>桩606井场外输水套炉</v>
          </cell>
          <cell r="F30" t="str">
            <v>桩606井场</v>
          </cell>
          <cell r="G30" t="str">
            <v>外输水套炉</v>
          </cell>
          <cell r="H30">
            <v>50</v>
          </cell>
          <cell r="I30">
            <v>8</v>
          </cell>
        </row>
        <row r="31">
          <cell r="A31">
            <v>27</v>
          </cell>
          <cell r="B31" t="str">
            <v>DA027</v>
          </cell>
          <cell r="C31" t="str">
            <v>桩西采油厂</v>
          </cell>
          <cell r="D31" t="str">
            <v>采油管理一区</v>
          </cell>
          <cell r="E31" t="str">
            <v>桩53-x22井场外输水套炉</v>
          </cell>
          <cell r="F31" t="str">
            <v>桩53-x22井场</v>
          </cell>
          <cell r="G31" t="str">
            <v>外输水套炉</v>
          </cell>
          <cell r="H31">
            <v>50</v>
          </cell>
          <cell r="I31">
            <v>8</v>
          </cell>
        </row>
        <row r="32">
          <cell r="A32">
            <v>28</v>
          </cell>
          <cell r="B32" t="str">
            <v>DA028</v>
          </cell>
          <cell r="C32" t="str">
            <v>桩西采油厂</v>
          </cell>
          <cell r="D32" t="str">
            <v>采油管理一区</v>
          </cell>
          <cell r="E32" t="str">
            <v>桩606-x7井场外输水套炉</v>
          </cell>
          <cell r="F32" t="str">
            <v>桩606-x7井场</v>
          </cell>
          <cell r="G32" t="str">
            <v>外输水套炉</v>
          </cell>
          <cell r="H32">
            <v>50</v>
          </cell>
          <cell r="I32">
            <v>8</v>
          </cell>
        </row>
        <row r="33">
          <cell r="A33">
            <v>29</v>
          </cell>
          <cell r="B33" t="str">
            <v>DA029</v>
          </cell>
          <cell r="C33" t="str">
            <v>桩西采油厂</v>
          </cell>
          <cell r="D33" t="str">
            <v>采油管理一区</v>
          </cell>
          <cell r="E33" t="str">
            <v>桩62-4井场外输水套炉</v>
          </cell>
          <cell r="F33" t="str">
            <v>桩62-4井场</v>
          </cell>
          <cell r="G33" t="str">
            <v>外输水套炉</v>
          </cell>
          <cell r="H33">
            <v>50</v>
          </cell>
          <cell r="I33">
            <v>8</v>
          </cell>
        </row>
        <row r="34">
          <cell r="A34">
            <v>30</v>
          </cell>
          <cell r="B34" t="str">
            <v>DA030</v>
          </cell>
          <cell r="C34" t="str">
            <v>桩西采油厂</v>
          </cell>
          <cell r="D34" t="str">
            <v>采油管理一区</v>
          </cell>
          <cell r="E34" t="str">
            <v>桩606-8井场外输水套炉</v>
          </cell>
          <cell r="F34" t="str">
            <v>桩606-8井场</v>
          </cell>
          <cell r="G34" t="str">
            <v>外输水套炉</v>
          </cell>
          <cell r="H34">
            <v>50</v>
          </cell>
          <cell r="I34">
            <v>8</v>
          </cell>
        </row>
        <row r="35">
          <cell r="A35">
            <v>31</v>
          </cell>
          <cell r="B35" t="str">
            <v>DA031</v>
          </cell>
          <cell r="C35" t="str">
            <v>桩西采油厂</v>
          </cell>
          <cell r="D35" t="str">
            <v>采油管理一区</v>
          </cell>
          <cell r="E35" t="str">
            <v>桩606-x11井场外输水套炉</v>
          </cell>
          <cell r="F35" t="str">
            <v>桩606-x11井场</v>
          </cell>
          <cell r="G35" t="str">
            <v>外输水套炉</v>
          </cell>
          <cell r="H35">
            <v>45</v>
          </cell>
          <cell r="I35">
            <v>8</v>
          </cell>
        </row>
        <row r="36">
          <cell r="A36">
            <v>32</v>
          </cell>
          <cell r="B36" t="str">
            <v>DA032</v>
          </cell>
          <cell r="C36" t="str">
            <v>桩西采油厂</v>
          </cell>
          <cell r="D36" t="str">
            <v>采油管理一区</v>
          </cell>
          <cell r="E36" t="str">
            <v>桩702-5井场外输水套炉</v>
          </cell>
          <cell r="F36" t="str">
            <v>桩702-5井场</v>
          </cell>
          <cell r="G36" t="str">
            <v>外输水套炉</v>
          </cell>
          <cell r="H36">
            <v>150</v>
          </cell>
          <cell r="I36">
            <v>8</v>
          </cell>
        </row>
        <row r="37">
          <cell r="A37">
            <v>33</v>
          </cell>
          <cell r="B37" t="str">
            <v>DA033</v>
          </cell>
          <cell r="C37" t="str">
            <v>桩西采油厂</v>
          </cell>
          <cell r="D37" t="str">
            <v>采油管理一区</v>
          </cell>
          <cell r="E37" t="str">
            <v>桩702-x21井场外输水套炉</v>
          </cell>
          <cell r="F37" t="str">
            <v>桩702-x21井场</v>
          </cell>
          <cell r="G37" t="str">
            <v>外输水套炉</v>
          </cell>
          <cell r="H37">
            <v>50</v>
          </cell>
          <cell r="I37">
            <v>8</v>
          </cell>
        </row>
        <row r="38">
          <cell r="A38">
            <v>34</v>
          </cell>
          <cell r="B38" t="str">
            <v>DA034</v>
          </cell>
          <cell r="C38" t="str">
            <v>桩西采油厂</v>
          </cell>
          <cell r="D38" t="str">
            <v>采油管理一区</v>
          </cell>
          <cell r="E38" t="str">
            <v>704计站台外输水套炉</v>
          </cell>
          <cell r="F38" t="str">
            <v>704计站台</v>
          </cell>
          <cell r="G38" t="str">
            <v>外输水套炉</v>
          </cell>
          <cell r="H38">
            <v>230</v>
          </cell>
          <cell r="I38">
            <v>8</v>
          </cell>
        </row>
        <row r="39">
          <cell r="A39">
            <v>35</v>
          </cell>
          <cell r="B39" t="str">
            <v>DA035</v>
          </cell>
          <cell r="C39" t="str">
            <v>桩西采油厂</v>
          </cell>
          <cell r="D39" t="str">
            <v>采油管理一区</v>
          </cell>
          <cell r="E39" t="str">
            <v>702计站台外输水套炉</v>
          </cell>
          <cell r="F39" t="str">
            <v>702计站台</v>
          </cell>
          <cell r="G39" t="str">
            <v>外输水套炉</v>
          </cell>
          <cell r="H39">
            <v>230</v>
          </cell>
          <cell r="I39">
            <v>8</v>
          </cell>
        </row>
        <row r="40">
          <cell r="A40">
            <v>36</v>
          </cell>
          <cell r="B40" t="str">
            <v>DA036</v>
          </cell>
          <cell r="C40" t="str">
            <v>桩西采油厂</v>
          </cell>
          <cell r="D40" t="str">
            <v>采油管理一区</v>
          </cell>
          <cell r="E40" t="str">
            <v>702、704中途外输水套炉</v>
          </cell>
          <cell r="F40" t="str">
            <v>702、704中途</v>
          </cell>
          <cell r="G40" t="str">
            <v>外输水套炉</v>
          </cell>
          <cell r="H40">
            <v>230</v>
          </cell>
          <cell r="I40">
            <v>8</v>
          </cell>
        </row>
        <row r="41">
          <cell r="A41">
            <v>37</v>
          </cell>
          <cell r="B41" t="str">
            <v>DA037</v>
          </cell>
          <cell r="C41" t="str">
            <v>桩西采油厂</v>
          </cell>
          <cell r="D41" t="str">
            <v>采油管理一区</v>
          </cell>
          <cell r="E41" t="str">
            <v>桩52-62井场外输水套炉</v>
          </cell>
          <cell r="F41" t="str">
            <v>桩52-62井场</v>
          </cell>
          <cell r="G41" t="str">
            <v>外输水套炉</v>
          </cell>
          <cell r="H41">
            <v>50</v>
          </cell>
          <cell r="I41">
            <v>8</v>
          </cell>
        </row>
        <row r="42">
          <cell r="A42">
            <v>38</v>
          </cell>
          <cell r="B42" t="str">
            <v>DA038</v>
          </cell>
          <cell r="C42" t="str">
            <v>桩西采油厂</v>
          </cell>
          <cell r="D42" t="str">
            <v>采油管理一区</v>
          </cell>
          <cell r="E42" t="str">
            <v>桩601-x7井场外输水套炉</v>
          </cell>
          <cell r="F42" t="str">
            <v>桩601-x7井场</v>
          </cell>
          <cell r="G42" t="str">
            <v>外输水套炉</v>
          </cell>
          <cell r="H42">
            <v>50</v>
          </cell>
          <cell r="I42">
            <v>8</v>
          </cell>
        </row>
        <row r="43">
          <cell r="A43">
            <v>39</v>
          </cell>
          <cell r="B43" t="str">
            <v>DA039</v>
          </cell>
          <cell r="C43" t="str">
            <v>桩西采油厂</v>
          </cell>
          <cell r="D43" t="str">
            <v>采油管理一区</v>
          </cell>
          <cell r="E43" t="str">
            <v>桩601-x1井场外输水套炉</v>
          </cell>
          <cell r="F43" t="str">
            <v>桩601-x1井场</v>
          </cell>
          <cell r="G43" t="str">
            <v>外输水套炉</v>
          </cell>
          <cell r="H43">
            <v>50</v>
          </cell>
          <cell r="I43">
            <v>8</v>
          </cell>
        </row>
        <row r="44">
          <cell r="A44">
            <v>40</v>
          </cell>
          <cell r="B44" t="str">
            <v>DA040</v>
          </cell>
          <cell r="C44" t="str">
            <v>桩西采油厂</v>
          </cell>
          <cell r="D44" t="str">
            <v>采油管理一区</v>
          </cell>
          <cell r="E44" t="str">
            <v>桩52-x75井场外输水套炉</v>
          </cell>
          <cell r="F44" t="str">
            <v>桩52-x75井场</v>
          </cell>
          <cell r="G44" t="str">
            <v>外输水套炉</v>
          </cell>
          <cell r="H44">
            <v>50</v>
          </cell>
          <cell r="I44">
            <v>8</v>
          </cell>
        </row>
        <row r="45">
          <cell r="A45">
            <v>41</v>
          </cell>
          <cell r="B45" t="str">
            <v>DA041</v>
          </cell>
          <cell r="C45" t="str">
            <v>桩西采油厂</v>
          </cell>
          <cell r="D45" t="str">
            <v>采油管理一区</v>
          </cell>
          <cell r="E45" t="str">
            <v>桩601-x2井场外输水套炉</v>
          </cell>
          <cell r="F45" t="str">
            <v>桩601-x2井场</v>
          </cell>
          <cell r="G45" t="str">
            <v>外输水套炉</v>
          </cell>
          <cell r="H45">
            <v>50</v>
          </cell>
          <cell r="I45">
            <v>8</v>
          </cell>
        </row>
        <row r="46">
          <cell r="A46">
            <v>42</v>
          </cell>
          <cell r="B46" t="str">
            <v>DA042</v>
          </cell>
          <cell r="C46" t="str">
            <v>桩西采油厂</v>
          </cell>
          <cell r="D46" t="str">
            <v>采油管理一区</v>
          </cell>
          <cell r="E46" t="str">
            <v>桩601-x10井场外输水套炉</v>
          </cell>
          <cell r="F46" t="str">
            <v>桩601-x10井场</v>
          </cell>
          <cell r="G46" t="str">
            <v>外输水套炉</v>
          </cell>
          <cell r="H46">
            <v>50</v>
          </cell>
          <cell r="I46">
            <v>8</v>
          </cell>
        </row>
        <row r="47">
          <cell r="A47">
            <v>43</v>
          </cell>
          <cell r="B47" t="str">
            <v>DA043</v>
          </cell>
          <cell r="C47" t="str">
            <v>桩西采油厂</v>
          </cell>
          <cell r="D47" t="str">
            <v>采油管理一区</v>
          </cell>
          <cell r="E47" t="str">
            <v>桩5-1井场外输水套炉（永久停用）</v>
          </cell>
          <cell r="H47">
            <v>50</v>
          </cell>
          <cell r="I47">
            <v>8</v>
          </cell>
        </row>
        <row r="48">
          <cell r="A48">
            <v>44</v>
          </cell>
          <cell r="B48" t="str">
            <v>DA044</v>
          </cell>
          <cell r="C48" t="str">
            <v>桩西采油厂</v>
          </cell>
          <cell r="D48" t="str">
            <v>采油管理一区</v>
          </cell>
          <cell r="E48" t="str">
            <v>桩5-2井场外输水套炉</v>
          </cell>
          <cell r="F48" t="str">
            <v>桩5-2井场</v>
          </cell>
          <cell r="G48" t="str">
            <v>外输水套炉</v>
          </cell>
          <cell r="H48">
            <v>50</v>
          </cell>
          <cell r="I48">
            <v>8</v>
          </cell>
        </row>
        <row r="49">
          <cell r="A49">
            <v>45</v>
          </cell>
          <cell r="B49" t="str">
            <v>DA045</v>
          </cell>
          <cell r="C49" t="str">
            <v>桩西采油厂</v>
          </cell>
          <cell r="D49" t="str">
            <v>采油管理一区</v>
          </cell>
          <cell r="E49" t="str">
            <v>桩53-4井场外输水套炉（永久停用）</v>
          </cell>
          <cell r="H49">
            <v>50</v>
          </cell>
          <cell r="I49">
            <v>8</v>
          </cell>
        </row>
        <row r="50">
          <cell r="A50">
            <v>46</v>
          </cell>
          <cell r="B50" t="str">
            <v>DA046</v>
          </cell>
          <cell r="C50" t="str">
            <v>桩西采油厂</v>
          </cell>
          <cell r="D50" t="str">
            <v>采油管理一区</v>
          </cell>
          <cell r="E50" t="str">
            <v>桩53-x10井场外输水套炉</v>
          </cell>
          <cell r="F50" t="str">
            <v>桩53-x10井场</v>
          </cell>
          <cell r="G50" t="str">
            <v>外输水套炉</v>
          </cell>
          <cell r="H50">
            <v>80</v>
          </cell>
          <cell r="I50">
            <v>8</v>
          </cell>
        </row>
        <row r="51">
          <cell r="A51">
            <v>47</v>
          </cell>
          <cell r="B51" t="str">
            <v>DA047</v>
          </cell>
          <cell r="C51" t="str">
            <v>桩西采油厂</v>
          </cell>
          <cell r="D51" t="str">
            <v>采油管理一区</v>
          </cell>
          <cell r="E51" t="str">
            <v>桩53-1井场外输水套炉</v>
          </cell>
          <cell r="F51" t="str">
            <v>桩53-1井场</v>
          </cell>
          <cell r="G51" t="str">
            <v>外输水套炉</v>
          </cell>
          <cell r="H51">
            <v>45</v>
          </cell>
          <cell r="I51">
            <v>8</v>
          </cell>
        </row>
        <row r="52">
          <cell r="A52">
            <v>48</v>
          </cell>
          <cell r="B52" t="str">
            <v>DA048</v>
          </cell>
          <cell r="C52" t="str">
            <v>桩西采油厂</v>
          </cell>
          <cell r="D52" t="str">
            <v>采油管理一区</v>
          </cell>
          <cell r="E52" t="str">
            <v>桩702-4井场外输水套炉</v>
          </cell>
          <cell r="F52" t="str">
            <v>桩702-4井场</v>
          </cell>
          <cell r="G52" t="str">
            <v>外输水套炉</v>
          </cell>
          <cell r="H52">
            <v>80</v>
          </cell>
          <cell r="I52">
            <v>8</v>
          </cell>
        </row>
        <row r="53">
          <cell r="A53">
            <v>49</v>
          </cell>
          <cell r="B53" t="str">
            <v>DA049</v>
          </cell>
          <cell r="C53" t="str">
            <v>桩西采油厂</v>
          </cell>
          <cell r="D53" t="str">
            <v>采油管理一区</v>
          </cell>
          <cell r="E53" t="str">
            <v>桩702-x17井场外输水套炉</v>
          </cell>
          <cell r="F53" t="str">
            <v>桩702-x17井场</v>
          </cell>
          <cell r="G53" t="str">
            <v>外输水套炉</v>
          </cell>
          <cell r="H53">
            <v>50</v>
          </cell>
          <cell r="I53">
            <v>8</v>
          </cell>
        </row>
        <row r="54">
          <cell r="A54">
            <v>50</v>
          </cell>
          <cell r="B54" t="str">
            <v>DA050</v>
          </cell>
          <cell r="C54" t="str">
            <v>桩西采油厂</v>
          </cell>
          <cell r="D54" t="str">
            <v>采油管理一区</v>
          </cell>
          <cell r="E54" t="str">
            <v>54-1计站台外输水套炉</v>
          </cell>
          <cell r="F54" t="str">
            <v>54-1计站台</v>
          </cell>
          <cell r="G54" t="str">
            <v>外输水套炉</v>
          </cell>
          <cell r="H54">
            <v>230</v>
          </cell>
          <cell r="I54">
            <v>8</v>
          </cell>
        </row>
        <row r="55">
          <cell r="A55">
            <v>51</v>
          </cell>
          <cell r="B55" t="str">
            <v>DA051</v>
          </cell>
          <cell r="C55" t="str">
            <v>桩西采油厂</v>
          </cell>
          <cell r="D55" t="str">
            <v>采油管理一区</v>
          </cell>
          <cell r="E55" t="str">
            <v>桩54-3井场外输水套炉</v>
          </cell>
          <cell r="F55" t="str">
            <v>桩54-3井场</v>
          </cell>
          <cell r="G55" t="str">
            <v>外输水套炉</v>
          </cell>
          <cell r="H55">
            <v>50</v>
          </cell>
          <cell r="I55">
            <v>8</v>
          </cell>
        </row>
        <row r="56">
          <cell r="A56">
            <v>52</v>
          </cell>
          <cell r="B56" t="str">
            <v>DA052</v>
          </cell>
          <cell r="C56" t="str">
            <v>桩西采油厂</v>
          </cell>
          <cell r="D56" t="str">
            <v>采油管理一区</v>
          </cell>
          <cell r="E56" t="str">
            <v>桩54-3中途外输水套炉（桩54-5井场）</v>
          </cell>
          <cell r="H56">
            <v>50</v>
          </cell>
          <cell r="I56">
            <v>8</v>
          </cell>
        </row>
        <row r="57">
          <cell r="A57">
            <v>53</v>
          </cell>
          <cell r="B57" t="str">
            <v>DA053</v>
          </cell>
          <cell r="C57" t="str">
            <v>桩西采油厂</v>
          </cell>
          <cell r="D57" t="str">
            <v>采油管理一区</v>
          </cell>
          <cell r="E57" t="str">
            <v>桩702-8井场外输水套炉</v>
          </cell>
          <cell r="F57" t="str">
            <v>桩702-8井场</v>
          </cell>
          <cell r="G57" t="str">
            <v>外输水套炉</v>
          </cell>
          <cell r="H57">
            <v>80</v>
          </cell>
          <cell r="I57">
            <v>8</v>
          </cell>
        </row>
        <row r="58">
          <cell r="A58">
            <v>54</v>
          </cell>
          <cell r="B58" t="str">
            <v>DA054</v>
          </cell>
          <cell r="C58" t="str">
            <v>桩西采油厂</v>
          </cell>
          <cell r="D58" t="str">
            <v>采油管理一区</v>
          </cell>
          <cell r="E58" t="str">
            <v>桩421-2井场外输水套炉（永久停用）</v>
          </cell>
          <cell r="H58">
            <v>50</v>
          </cell>
          <cell r="I58">
            <v>8</v>
          </cell>
        </row>
        <row r="59">
          <cell r="A59">
            <v>55</v>
          </cell>
          <cell r="B59" t="str">
            <v>DA055</v>
          </cell>
          <cell r="C59" t="str">
            <v>桩西采油厂</v>
          </cell>
          <cell r="D59" t="str">
            <v>采油管理一区</v>
          </cell>
          <cell r="E59" t="str">
            <v>421计站台外输水套炉（永久停用）</v>
          </cell>
          <cell r="H59">
            <v>150</v>
          </cell>
          <cell r="I59">
            <v>8</v>
          </cell>
        </row>
        <row r="60">
          <cell r="A60">
            <v>56</v>
          </cell>
          <cell r="B60" t="str">
            <v>DA056</v>
          </cell>
          <cell r="C60" t="str">
            <v>桩西采油厂</v>
          </cell>
          <cell r="D60" t="str">
            <v>采油管理一区</v>
          </cell>
          <cell r="E60" t="str">
            <v>桩42-x2井场掺水水套炉</v>
          </cell>
          <cell r="F60" t="str">
            <v>桩42-x2井场</v>
          </cell>
          <cell r="G60" t="str">
            <v>掺水水套炉</v>
          </cell>
          <cell r="H60">
            <v>50</v>
          </cell>
          <cell r="I60">
            <v>8</v>
          </cell>
        </row>
        <row r="61">
          <cell r="A61">
            <v>57</v>
          </cell>
          <cell r="B61" t="str">
            <v>DA057</v>
          </cell>
          <cell r="C61" t="str">
            <v>桩西采油厂</v>
          </cell>
          <cell r="D61" t="str">
            <v>采油管理一区</v>
          </cell>
          <cell r="E61" t="str">
            <v>桩791计量水套炉</v>
          </cell>
          <cell r="H61">
            <v>45</v>
          </cell>
          <cell r="I61">
            <v>8</v>
          </cell>
        </row>
        <row r="62">
          <cell r="A62">
            <v>58</v>
          </cell>
          <cell r="B62" t="str">
            <v>DA058</v>
          </cell>
          <cell r="C62" t="str">
            <v>桩西采油厂</v>
          </cell>
          <cell r="D62" t="str">
            <v>采油管理一区</v>
          </cell>
          <cell r="E62" t="str">
            <v>桩791加热水套炉</v>
          </cell>
          <cell r="F62" t="str">
            <v>桩791</v>
          </cell>
          <cell r="G62" t="str">
            <v>加热水套炉</v>
          </cell>
          <cell r="H62">
            <v>45</v>
          </cell>
          <cell r="I62">
            <v>8</v>
          </cell>
        </row>
        <row r="63">
          <cell r="A63">
            <v>59</v>
          </cell>
          <cell r="B63" t="str">
            <v>DA059</v>
          </cell>
          <cell r="C63" t="str">
            <v>桩西采油厂</v>
          </cell>
          <cell r="D63" t="str">
            <v>采油管理一区</v>
          </cell>
          <cell r="E63" t="str">
            <v>桩941-X13加热水套炉</v>
          </cell>
          <cell r="F63" t="str">
            <v>桩941-X13</v>
          </cell>
          <cell r="G63" t="str">
            <v>加热水套炉</v>
          </cell>
          <cell r="H63">
            <v>45</v>
          </cell>
          <cell r="I63">
            <v>8</v>
          </cell>
        </row>
        <row r="64">
          <cell r="A64">
            <v>60</v>
          </cell>
          <cell r="B64" t="str">
            <v>DA060</v>
          </cell>
          <cell r="C64" t="str">
            <v>桩西采油厂</v>
          </cell>
          <cell r="D64" t="str">
            <v>采油管理一区</v>
          </cell>
          <cell r="E64" t="str">
            <v>桩941-14加热水套炉</v>
          </cell>
          <cell r="F64" t="str">
            <v>桩941-14</v>
          </cell>
          <cell r="G64" t="str">
            <v>加热水套炉</v>
          </cell>
          <cell r="H64">
            <v>45</v>
          </cell>
          <cell r="I64">
            <v>8</v>
          </cell>
        </row>
        <row r="65">
          <cell r="A65">
            <v>61</v>
          </cell>
          <cell r="B65" t="str">
            <v>DA061</v>
          </cell>
          <cell r="C65" t="str">
            <v>桩西采油厂</v>
          </cell>
          <cell r="D65" t="str">
            <v>采油管理一区</v>
          </cell>
          <cell r="E65" t="str">
            <v>桩892加热水套炉</v>
          </cell>
          <cell r="F65" t="str">
            <v>桩892</v>
          </cell>
          <cell r="G65" t="str">
            <v>加热水套炉</v>
          </cell>
          <cell r="H65">
            <v>50</v>
          </cell>
          <cell r="I65">
            <v>8</v>
          </cell>
        </row>
        <row r="66">
          <cell r="A66">
            <v>62</v>
          </cell>
          <cell r="B66" t="str">
            <v>DA062</v>
          </cell>
          <cell r="C66" t="str">
            <v>桩西采油厂</v>
          </cell>
          <cell r="D66" t="str">
            <v>采油管理一区</v>
          </cell>
          <cell r="E66" t="str">
            <v>桩893-25加热水套炉</v>
          </cell>
          <cell r="F66" t="str">
            <v>桩893-25</v>
          </cell>
          <cell r="G66" t="str">
            <v>加热水套炉</v>
          </cell>
          <cell r="H66">
            <v>45</v>
          </cell>
          <cell r="I66">
            <v>8</v>
          </cell>
        </row>
        <row r="67">
          <cell r="A67">
            <v>63</v>
          </cell>
          <cell r="B67" t="str">
            <v>DA063</v>
          </cell>
          <cell r="C67" t="str">
            <v>桩西采油厂</v>
          </cell>
          <cell r="D67" t="str">
            <v>采油管理一区</v>
          </cell>
          <cell r="E67" t="str">
            <v>桩894-22加热水套炉</v>
          </cell>
          <cell r="F67" t="str">
            <v>桩894-22</v>
          </cell>
          <cell r="G67" t="str">
            <v>加热水套炉</v>
          </cell>
          <cell r="H67">
            <v>45</v>
          </cell>
          <cell r="I67">
            <v>8</v>
          </cell>
        </row>
        <row r="68">
          <cell r="A68">
            <v>64</v>
          </cell>
          <cell r="B68" t="str">
            <v>DA064</v>
          </cell>
          <cell r="C68" t="str">
            <v>桩西采油厂</v>
          </cell>
          <cell r="D68" t="str">
            <v>采油管理一区</v>
          </cell>
          <cell r="E68" t="str">
            <v>桩390-x2加热水套炉</v>
          </cell>
          <cell r="F68" t="str">
            <v>桩390-x2</v>
          </cell>
          <cell r="G68" t="str">
            <v>加热水套炉</v>
          </cell>
          <cell r="H68">
            <v>50</v>
          </cell>
          <cell r="I68">
            <v>8</v>
          </cell>
        </row>
        <row r="69">
          <cell r="A69">
            <v>65</v>
          </cell>
          <cell r="B69" t="str">
            <v>DA065</v>
          </cell>
          <cell r="C69" t="str">
            <v>桩西采油厂</v>
          </cell>
          <cell r="D69" t="str">
            <v>采油管理一区</v>
          </cell>
          <cell r="E69" t="str">
            <v>桩905计量站加热水套炉</v>
          </cell>
          <cell r="F69" t="str">
            <v>桩905计量站</v>
          </cell>
          <cell r="G69" t="str">
            <v>加热水套炉</v>
          </cell>
          <cell r="H69">
            <v>80</v>
          </cell>
          <cell r="I69">
            <v>8</v>
          </cell>
        </row>
        <row r="70">
          <cell r="A70">
            <v>66</v>
          </cell>
          <cell r="B70" t="str">
            <v>DA066</v>
          </cell>
          <cell r="C70" t="str">
            <v>桩西采油厂</v>
          </cell>
          <cell r="D70" t="str">
            <v>采油管理一区</v>
          </cell>
          <cell r="E70" t="str">
            <v>桩39-C15加热水套炉（永久停用）</v>
          </cell>
          <cell r="H70">
            <v>45</v>
          </cell>
          <cell r="I70">
            <v>8</v>
          </cell>
        </row>
        <row r="71">
          <cell r="A71">
            <v>67</v>
          </cell>
          <cell r="B71" t="str">
            <v>DA067</v>
          </cell>
          <cell r="C71" t="str">
            <v>桩西采油厂</v>
          </cell>
          <cell r="D71" t="str">
            <v>采油管理一区</v>
          </cell>
          <cell r="E71" t="str">
            <v>桩39-16掺水加热水套炉（永久停用）</v>
          </cell>
          <cell r="H71">
            <v>50</v>
          </cell>
          <cell r="I71">
            <v>8</v>
          </cell>
        </row>
        <row r="72">
          <cell r="A72">
            <v>68</v>
          </cell>
          <cell r="B72" t="str">
            <v>DA068</v>
          </cell>
          <cell r="C72" t="str">
            <v>桩西采油厂</v>
          </cell>
          <cell r="D72" t="str">
            <v>采油管理一区</v>
          </cell>
          <cell r="E72" t="str">
            <v>桩39-C17加热水套炉</v>
          </cell>
          <cell r="F72" t="str">
            <v>桩39-C17</v>
          </cell>
          <cell r="G72" t="str">
            <v>加热水套炉</v>
          </cell>
          <cell r="H72">
            <v>45</v>
          </cell>
          <cell r="I72">
            <v>8</v>
          </cell>
        </row>
        <row r="73">
          <cell r="A73">
            <v>69</v>
          </cell>
          <cell r="B73" t="str">
            <v>DA069</v>
          </cell>
          <cell r="C73" t="str">
            <v>桩西采油厂</v>
          </cell>
          <cell r="D73" t="str">
            <v>采油管理一区</v>
          </cell>
          <cell r="E73" t="str">
            <v>桩906计量站4#加热水套炉</v>
          </cell>
          <cell r="F73" t="str">
            <v>桩906计量站4#</v>
          </cell>
          <cell r="G73" t="str">
            <v>加热水套炉</v>
          </cell>
          <cell r="H73">
            <v>80</v>
          </cell>
          <cell r="I73">
            <v>8</v>
          </cell>
        </row>
        <row r="74">
          <cell r="A74">
            <v>70</v>
          </cell>
          <cell r="B74" t="str">
            <v>DA070</v>
          </cell>
          <cell r="C74" t="str">
            <v>桩西采油厂</v>
          </cell>
          <cell r="D74" t="str">
            <v>采油管理一区</v>
          </cell>
          <cell r="E74" t="str">
            <v>桩89接转站1#加热水套炉</v>
          </cell>
          <cell r="F74" t="str">
            <v>桩89接转站1#</v>
          </cell>
          <cell r="G74" t="str">
            <v>加热水套炉</v>
          </cell>
          <cell r="H74">
            <v>450</v>
          </cell>
          <cell r="I74">
            <v>8</v>
          </cell>
        </row>
        <row r="75">
          <cell r="A75">
            <v>71</v>
          </cell>
          <cell r="B75" t="str">
            <v>DA071</v>
          </cell>
          <cell r="C75" t="str">
            <v>桩西采油厂</v>
          </cell>
          <cell r="D75" t="str">
            <v>采油管理一区</v>
          </cell>
          <cell r="E75" t="str">
            <v>桩89接转站2#加热水套炉</v>
          </cell>
          <cell r="F75" t="str">
            <v>桩89接转站2#</v>
          </cell>
          <cell r="G75" t="str">
            <v>加热水套炉</v>
          </cell>
          <cell r="H75">
            <v>450</v>
          </cell>
          <cell r="I75">
            <v>8</v>
          </cell>
        </row>
        <row r="76">
          <cell r="A76">
            <v>72</v>
          </cell>
          <cell r="B76" t="str">
            <v>DA072</v>
          </cell>
          <cell r="C76" t="str">
            <v>桩西采油厂</v>
          </cell>
          <cell r="D76" t="str">
            <v>采油管理一区</v>
          </cell>
          <cell r="E76" t="str">
            <v>74接转站1#加热水套炉</v>
          </cell>
          <cell r="F76" t="str">
            <v>74接转站1#</v>
          </cell>
          <cell r="G76" t="str">
            <v>加热水套炉</v>
          </cell>
          <cell r="H76">
            <v>800</v>
          </cell>
          <cell r="I76">
            <v>12</v>
          </cell>
        </row>
        <row r="77">
          <cell r="A77">
            <v>73</v>
          </cell>
          <cell r="B77" t="str">
            <v>DA073</v>
          </cell>
          <cell r="C77" t="str">
            <v>桩西采油厂</v>
          </cell>
          <cell r="D77" t="str">
            <v>采油管理一区</v>
          </cell>
          <cell r="E77" t="str">
            <v>74接转站2#加热水套炉</v>
          </cell>
          <cell r="F77" t="str">
            <v>74接转站2#</v>
          </cell>
          <cell r="G77" t="str">
            <v>加热水套炉</v>
          </cell>
          <cell r="H77">
            <v>800</v>
          </cell>
          <cell r="I77">
            <v>12</v>
          </cell>
        </row>
        <row r="78">
          <cell r="A78">
            <v>74</v>
          </cell>
          <cell r="B78" t="str">
            <v>DA074</v>
          </cell>
          <cell r="C78" t="str">
            <v>桩西采油厂</v>
          </cell>
          <cell r="D78" t="str">
            <v>采油管理一区</v>
          </cell>
          <cell r="E78" t="str">
            <v>管理区采暖水套加热炉</v>
          </cell>
          <cell r="F78" t="str">
            <v>管理区采暖</v>
          </cell>
          <cell r="G78" t="str">
            <v>2#加热水套炉</v>
          </cell>
          <cell r="H78">
            <v>150</v>
          </cell>
          <cell r="I78">
            <v>8</v>
          </cell>
        </row>
        <row r="79">
          <cell r="A79">
            <v>75</v>
          </cell>
          <cell r="B79" t="str">
            <v>DA075</v>
          </cell>
          <cell r="C79" t="str">
            <v>桩西采油厂</v>
          </cell>
          <cell r="D79" t="str">
            <v>采油管理一区</v>
          </cell>
          <cell r="E79" t="str">
            <v>桩74-14-12井场外输水套炉</v>
          </cell>
          <cell r="F79" t="str">
            <v>桩74-14-12井场</v>
          </cell>
          <cell r="G79" t="str">
            <v>外输水套炉</v>
          </cell>
          <cell r="H79">
            <v>50</v>
          </cell>
          <cell r="I79">
            <v>8</v>
          </cell>
        </row>
        <row r="80">
          <cell r="A80">
            <v>76</v>
          </cell>
          <cell r="B80" t="str">
            <v>DA076</v>
          </cell>
          <cell r="C80" t="str">
            <v>桩西采油厂</v>
          </cell>
          <cell r="D80" t="str">
            <v>采油管理一区</v>
          </cell>
          <cell r="E80" t="str">
            <v>242计量站外输水套炉</v>
          </cell>
          <cell r="F80" t="str">
            <v>242计量站</v>
          </cell>
          <cell r="G80" t="str">
            <v>外输水套炉</v>
          </cell>
          <cell r="H80">
            <v>230</v>
          </cell>
          <cell r="I80">
            <v>8</v>
          </cell>
        </row>
        <row r="81">
          <cell r="A81">
            <v>77</v>
          </cell>
          <cell r="B81" t="str">
            <v>DA077</v>
          </cell>
          <cell r="C81" t="str">
            <v>桩西采油厂</v>
          </cell>
          <cell r="D81" t="str">
            <v>采油管理一区</v>
          </cell>
          <cell r="E81" t="str">
            <v>桩74-9-K10井场掺水水套炉</v>
          </cell>
          <cell r="F81" t="str">
            <v>桩74-9-K10井场</v>
          </cell>
          <cell r="G81" t="str">
            <v>外输水套炉</v>
          </cell>
          <cell r="H81">
            <v>80</v>
          </cell>
          <cell r="I81">
            <v>8</v>
          </cell>
        </row>
        <row r="82">
          <cell r="A82">
            <v>78</v>
          </cell>
          <cell r="B82" t="str">
            <v>DA078</v>
          </cell>
          <cell r="C82" t="str">
            <v>桩西采油厂</v>
          </cell>
          <cell r="D82" t="str">
            <v>采油管理一区</v>
          </cell>
          <cell r="E82" t="str">
            <v>桩74-9-10井场掺水水套炉</v>
          </cell>
          <cell r="F82" t="str">
            <v>桩74-9-10井场</v>
          </cell>
          <cell r="G82" t="str">
            <v>外输水套炉</v>
          </cell>
          <cell r="H82">
            <v>50</v>
          </cell>
          <cell r="I82">
            <v>8</v>
          </cell>
        </row>
        <row r="83">
          <cell r="A83">
            <v>79</v>
          </cell>
          <cell r="B83" t="str">
            <v>DA079</v>
          </cell>
          <cell r="C83" t="str">
            <v>桩西采油厂</v>
          </cell>
          <cell r="D83" t="str">
            <v>采油管理一区</v>
          </cell>
          <cell r="E83" t="str">
            <v>桩74-9-10井场外输水套炉</v>
          </cell>
          <cell r="F83" t="str">
            <v>桩74-9-10井场</v>
          </cell>
          <cell r="G83" t="str">
            <v>外输水套炉</v>
          </cell>
          <cell r="H83">
            <v>50</v>
          </cell>
          <cell r="I83">
            <v>8</v>
          </cell>
        </row>
        <row r="84">
          <cell r="A84">
            <v>80</v>
          </cell>
          <cell r="B84" t="str">
            <v>DA080</v>
          </cell>
          <cell r="C84" t="str">
            <v>桩西采油厂</v>
          </cell>
          <cell r="D84" t="str">
            <v>采油管理一区</v>
          </cell>
          <cell r="E84" t="str">
            <v>桩74-9-13井场外输水套炉</v>
          </cell>
          <cell r="F84" t="str">
            <v>桩74-9-13井场</v>
          </cell>
          <cell r="G84" t="str">
            <v>外输水套炉</v>
          </cell>
          <cell r="H84">
            <v>50</v>
          </cell>
          <cell r="I84">
            <v>8</v>
          </cell>
        </row>
        <row r="85">
          <cell r="A85">
            <v>81</v>
          </cell>
          <cell r="B85" t="str">
            <v>DA081</v>
          </cell>
          <cell r="C85" t="str">
            <v>桩西采油厂</v>
          </cell>
          <cell r="D85" t="str">
            <v>采油管理一区</v>
          </cell>
          <cell r="E85" t="str">
            <v>桩241-1井场外输水套炉（永久停用）</v>
          </cell>
          <cell r="H85">
            <v>50</v>
          </cell>
          <cell r="I85">
            <v>8</v>
          </cell>
        </row>
        <row r="86">
          <cell r="A86">
            <v>82</v>
          </cell>
          <cell r="B86" t="str">
            <v>DA082</v>
          </cell>
          <cell r="C86" t="str">
            <v>桩西采油厂</v>
          </cell>
          <cell r="D86" t="str">
            <v>采油管理一区</v>
          </cell>
          <cell r="E86" t="str">
            <v>桩241计量站外输水套炉</v>
          </cell>
          <cell r="F86" t="str">
            <v>桩241计量站</v>
          </cell>
          <cell r="G86" t="str">
            <v>外输水套炉</v>
          </cell>
          <cell r="H86">
            <v>230</v>
          </cell>
          <cell r="I86">
            <v>8</v>
          </cell>
        </row>
        <row r="87">
          <cell r="A87">
            <v>83</v>
          </cell>
          <cell r="B87" t="str">
            <v>DA083</v>
          </cell>
          <cell r="C87" t="str">
            <v>桩西采油厂</v>
          </cell>
          <cell r="D87" t="str">
            <v>采油管理一区</v>
          </cell>
          <cell r="E87" t="str">
            <v>桩59-12井场掺水水套炉</v>
          </cell>
          <cell r="F87" t="str">
            <v>桩59-12井场</v>
          </cell>
          <cell r="G87" t="str">
            <v>掺水水套炉</v>
          </cell>
          <cell r="H87">
            <v>50</v>
          </cell>
          <cell r="I87">
            <v>8</v>
          </cell>
        </row>
        <row r="88">
          <cell r="A88">
            <v>84</v>
          </cell>
          <cell r="B88" t="str">
            <v>DA084</v>
          </cell>
          <cell r="C88" t="str">
            <v>桩西采油厂</v>
          </cell>
          <cell r="D88" t="str">
            <v>采油管理一区</v>
          </cell>
          <cell r="E88" t="str">
            <v>桩59-23井场外输水套炉</v>
          </cell>
          <cell r="F88" t="str">
            <v>桩59-23井场</v>
          </cell>
          <cell r="G88" t="str">
            <v>外输水套炉</v>
          </cell>
          <cell r="H88">
            <v>50</v>
          </cell>
          <cell r="I88">
            <v>8</v>
          </cell>
        </row>
        <row r="89">
          <cell r="A89">
            <v>85</v>
          </cell>
          <cell r="B89" t="str">
            <v>DA085</v>
          </cell>
          <cell r="C89" t="str">
            <v>桩西采油厂</v>
          </cell>
          <cell r="D89" t="str">
            <v>采油管理一区</v>
          </cell>
          <cell r="E89" t="str">
            <v>桩59-13井场掺水水套炉</v>
          </cell>
          <cell r="F89" t="str">
            <v>桩59-13井场</v>
          </cell>
          <cell r="G89" t="str">
            <v>掺水水套炉</v>
          </cell>
          <cell r="H89">
            <v>50</v>
          </cell>
          <cell r="I89">
            <v>8</v>
          </cell>
        </row>
        <row r="90">
          <cell r="A90">
            <v>86</v>
          </cell>
          <cell r="B90" t="str">
            <v>DA086</v>
          </cell>
          <cell r="C90" t="str">
            <v>桩西采油厂</v>
          </cell>
          <cell r="D90" t="str">
            <v>采油管理一区</v>
          </cell>
          <cell r="E90" t="str">
            <v>桩74-10-11井场外输水套炉</v>
          </cell>
          <cell r="F90" t="str">
            <v>桩74-10-11井场</v>
          </cell>
          <cell r="G90" t="str">
            <v>外输水套炉</v>
          </cell>
          <cell r="H90">
            <v>50</v>
          </cell>
          <cell r="I90">
            <v>8</v>
          </cell>
        </row>
        <row r="91">
          <cell r="A91">
            <v>87</v>
          </cell>
          <cell r="B91" t="str">
            <v>DA087</v>
          </cell>
          <cell r="C91" t="str">
            <v>桩西采油厂</v>
          </cell>
          <cell r="D91" t="str">
            <v>采油管理一区</v>
          </cell>
          <cell r="E91" t="str">
            <v>桩74-11-11井场掺水水套炉</v>
          </cell>
          <cell r="F91" t="str">
            <v>桩74-11-11井场</v>
          </cell>
          <cell r="G91" t="str">
            <v>掺水水套炉</v>
          </cell>
          <cell r="H91">
            <v>50</v>
          </cell>
          <cell r="I91">
            <v>8</v>
          </cell>
        </row>
        <row r="92">
          <cell r="A92">
            <v>88</v>
          </cell>
          <cell r="B92" t="str">
            <v>DA088</v>
          </cell>
          <cell r="C92" t="str">
            <v>桩西采油厂</v>
          </cell>
          <cell r="D92" t="str">
            <v>采油管理一区</v>
          </cell>
          <cell r="E92" t="str">
            <v>桩74-12-10井场外输水套炉</v>
          </cell>
          <cell r="F92" t="str">
            <v>桩74-12-10井场</v>
          </cell>
          <cell r="G92" t="str">
            <v>外输水套炉</v>
          </cell>
          <cell r="H92">
            <v>50</v>
          </cell>
          <cell r="I92">
            <v>8</v>
          </cell>
        </row>
        <row r="93">
          <cell r="A93">
            <v>89</v>
          </cell>
          <cell r="B93" t="str">
            <v>DA089</v>
          </cell>
          <cell r="C93" t="str">
            <v>桩西采油厂</v>
          </cell>
          <cell r="D93" t="str">
            <v>采油管理一区</v>
          </cell>
          <cell r="E93" t="str">
            <v>桩59-x37井场外输水套炉</v>
          </cell>
          <cell r="F93" t="str">
            <v>桩59-x37井场</v>
          </cell>
          <cell r="G93" t="str">
            <v>外输水套炉</v>
          </cell>
          <cell r="H93">
            <v>50</v>
          </cell>
          <cell r="I93">
            <v>8</v>
          </cell>
        </row>
        <row r="94">
          <cell r="A94">
            <v>90</v>
          </cell>
          <cell r="B94" t="str">
            <v>DA090</v>
          </cell>
          <cell r="C94" t="str">
            <v>桩西采油厂</v>
          </cell>
          <cell r="D94" t="str">
            <v>采油管理一区</v>
          </cell>
          <cell r="E94" t="str">
            <v>桩59-x37井场掺水水套炉（永久停用）</v>
          </cell>
          <cell r="H94">
            <v>50</v>
          </cell>
          <cell r="I94">
            <v>8</v>
          </cell>
        </row>
        <row r="95">
          <cell r="A95">
            <v>91</v>
          </cell>
          <cell r="B95" t="str">
            <v>DA091</v>
          </cell>
          <cell r="C95" t="str">
            <v>桩西采油厂</v>
          </cell>
          <cell r="D95" t="str">
            <v>采油管理一区</v>
          </cell>
          <cell r="E95" t="str">
            <v>桩74-12-12井场外输水套炉</v>
          </cell>
          <cell r="F95" t="str">
            <v>桩74-12-12井场</v>
          </cell>
          <cell r="G95" t="str">
            <v>外输水套炉</v>
          </cell>
          <cell r="H95">
            <v>50</v>
          </cell>
          <cell r="I95">
            <v>8</v>
          </cell>
        </row>
        <row r="96">
          <cell r="A96">
            <v>92</v>
          </cell>
          <cell r="B96" t="str">
            <v>DA092</v>
          </cell>
          <cell r="C96" t="str">
            <v>桩西采油厂</v>
          </cell>
          <cell r="D96" t="str">
            <v>采油管理一区</v>
          </cell>
          <cell r="E96" t="str">
            <v>桩59-x41井场外输水套炉（永久停用）</v>
          </cell>
          <cell r="H96">
            <v>50</v>
          </cell>
          <cell r="I96">
            <v>8</v>
          </cell>
        </row>
        <row r="97">
          <cell r="A97">
            <v>93</v>
          </cell>
          <cell r="B97" t="str">
            <v>DA093</v>
          </cell>
          <cell r="C97" t="str">
            <v>桩西采油厂</v>
          </cell>
          <cell r="D97" t="str">
            <v>采油管理一区</v>
          </cell>
          <cell r="E97" t="str">
            <v>桩59-303井场掺水水套炉（永久停用）</v>
          </cell>
          <cell r="H97">
            <v>50</v>
          </cell>
          <cell r="I97">
            <v>8</v>
          </cell>
        </row>
        <row r="98">
          <cell r="A98">
            <v>94</v>
          </cell>
          <cell r="B98" t="str">
            <v>DA094</v>
          </cell>
          <cell r="C98" t="str">
            <v>桩西采油厂</v>
          </cell>
          <cell r="D98" t="str">
            <v>采油管理一区</v>
          </cell>
          <cell r="E98" t="str">
            <v>桩59-303井场外输水套炉（永久停用）</v>
          </cell>
          <cell r="H98">
            <v>50</v>
          </cell>
          <cell r="I98">
            <v>8</v>
          </cell>
        </row>
        <row r="99">
          <cell r="A99">
            <v>95</v>
          </cell>
          <cell r="B99" t="str">
            <v>DA095</v>
          </cell>
          <cell r="C99" t="str">
            <v>桩西采油厂</v>
          </cell>
          <cell r="D99" t="str">
            <v>采油管理一区</v>
          </cell>
          <cell r="E99" t="str">
            <v>桩74-13-13井场外输水套炉</v>
          </cell>
          <cell r="F99" t="str">
            <v>桩74-13-13井场</v>
          </cell>
          <cell r="G99" t="str">
            <v>外输水套炉</v>
          </cell>
          <cell r="H99">
            <v>50</v>
          </cell>
          <cell r="I99">
            <v>8</v>
          </cell>
        </row>
        <row r="100">
          <cell r="A100">
            <v>96</v>
          </cell>
          <cell r="B100" t="str">
            <v>DA096</v>
          </cell>
          <cell r="C100" t="str">
            <v>桩西采油厂</v>
          </cell>
          <cell r="D100" t="str">
            <v>采油管理一区</v>
          </cell>
          <cell r="E100" t="str">
            <v>桩224计量站外输水套炉</v>
          </cell>
          <cell r="F100" t="str">
            <v>桩224计量站</v>
          </cell>
          <cell r="G100" t="str">
            <v>外输水套炉</v>
          </cell>
          <cell r="H100">
            <v>80</v>
          </cell>
          <cell r="I100">
            <v>8</v>
          </cell>
        </row>
        <row r="101">
          <cell r="A101">
            <v>97</v>
          </cell>
          <cell r="B101" t="str">
            <v>DA097</v>
          </cell>
          <cell r="C101" t="str">
            <v>桩西采油厂</v>
          </cell>
          <cell r="D101" t="str">
            <v>采油管理一区</v>
          </cell>
          <cell r="E101" t="str">
            <v>桩59-x33井场掺水水套炉（永久停用）</v>
          </cell>
          <cell r="H101">
            <v>50</v>
          </cell>
          <cell r="I101">
            <v>8</v>
          </cell>
        </row>
        <row r="102">
          <cell r="A102">
            <v>98</v>
          </cell>
          <cell r="B102" t="str">
            <v>DA098</v>
          </cell>
          <cell r="C102" t="str">
            <v>桩西采油厂</v>
          </cell>
          <cell r="D102" t="str">
            <v>采油管理一区</v>
          </cell>
          <cell r="E102" t="str">
            <v>桩59-x33井场外输水套炉</v>
          </cell>
          <cell r="F102" t="str">
            <v>桩59-x33井场</v>
          </cell>
          <cell r="G102" t="str">
            <v>外输水套炉</v>
          </cell>
          <cell r="H102">
            <v>50</v>
          </cell>
          <cell r="I102">
            <v>8</v>
          </cell>
        </row>
        <row r="103">
          <cell r="A103">
            <v>99</v>
          </cell>
          <cell r="B103" t="str">
            <v>DA099</v>
          </cell>
          <cell r="C103" t="str">
            <v>桩西采油厂</v>
          </cell>
          <cell r="D103" t="str">
            <v>采油管理一区</v>
          </cell>
          <cell r="E103" t="str">
            <v>桩59-x34井场外输水套炉（永久停用）</v>
          </cell>
          <cell r="H103">
            <v>50</v>
          </cell>
          <cell r="I103">
            <v>8</v>
          </cell>
        </row>
        <row r="104">
          <cell r="A104">
            <v>100</v>
          </cell>
          <cell r="B104" t="str">
            <v>DA100</v>
          </cell>
          <cell r="C104" t="str">
            <v>桩西采油厂</v>
          </cell>
          <cell r="D104" t="str">
            <v>采油管理一区</v>
          </cell>
          <cell r="E104" t="str">
            <v>桩226计量站中途外输水套炉</v>
          </cell>
          <cell r="F104" t="str">
            <v>桩226计量站中途</v>
          </cell>
          <cell r="G104" t="str">
            <v>外输水套炉</v>
          </cell>
          <cell r="H104">
            <v>230</v>
          </cell>
          <cell r="I104">
            <v>8</v>
          </cell>
        </row>
        <row r="105">
          <cell r="A105">
            <v>101</v>
          </cell>
          <cell r="B105" t="str">
            <v>DA101</v>
          </cell>
          <cell r="C105" t="str">
            <v>桩西采油厂</v>
          </cell>
          <cell r="D105" t="str">
            <v>采油管理一区</v>
          </cell>
          <cell r="E105" t="str">
            <v>桩59-17井场外输水套炉</v>
          </cell>
          <cell r="F105" t="str">
            <v>桩59-17井场</v>
          </cell>
          <cell r="G105" t="str">
            <v>外输水套炉</v>
          </cell>
          <cell r="H105">
            <v>50</v>
          </cell>
          <cell r="I105">
            <v>8</v>
          </cell>
        </row>
        <row r="106">
          <cell r="A106">
            <v>102</v>
          </cell>
          <cell r="B106" t="str">
            <v>DA102</v>
          </cell>
          <cell r="C106" t="str">
            <v>桩西采油厂</v>
          </cell>
          <cell r="D106" t="str">
            <v>采油管理一区</v>
          </cell>
          <cell r="E106" t="str">
            <v>桩59-3井场掺水水套炉</v>
          </cell>
          <cell r="F106" t="str">
            <v>桩59-3井场</v>
          </cell>
          <cell r="G106" t="str">
            <v>掺水水套炉</v>
          </cell>
          <cell r="H106">
            <v>50</v>
          </cell>
          <cell r="I106">
            <v>8</v>
          </cell>
        </row>
        <row r="107">
          <cell r="A107">
            <v>103</v>
          </cell>
          <cell r="B107" t="str">
            <v>DA103</v>
          </cell>
          <cell r="C107" t="str">
            <v>桩西采油厂</v>
          </cell>
          <cell r="D107" t="str">
            <v>采油管理一区</v>
          </cell>
          <cell r="E107" t="str">
            <v>桩59-16井场掺水水套炉</v>
          </cell>
          <cell r="F107" t="str">
            <v>桩59-16井场</v>
          </cell>
          <cell r="G107" t="str">
            <v>掺水水套炉</v>
          </cell>
          <cell r="H107">
            <v>50</v>
          </cell>
          <cell r="I107">
            <v>8</v>
          </cell>
        </row>
        <row r="108">
          <cell r="A108">
            <v>104</v>
          </cell>
          <cell r="B108" t="str">
            <v>DA104</v>
          </cell>
          <cell r="C108" t="str">
            <v>桩西采油厂</v>
          </cell>
          <cell r="D108" t="str">
            <v>采油管理一区</v>
          </cell>
          <cell r="E108" t="str">
            <v>桩59-16井场外输水套炉</v>
          </cell>
          <cell r="F108" t="str">
            <v>桩59-16井场</v>
          </cell>
          <cell r="G108" t="str">
            <v>外输水套炉</v>
          </cell>
          <cell r="H108">
            <v>50</v>
          </cell>
          <cell r="I108">
            <v>8</v>
          </cell>
        </row>
        <row r="109">
          <cell r="A109">
            <v>105</v>
          </cell>
          <cell r="B109" t="str">
            <v>DA105</v>
          </cell>
          <cell r="C109" t="str">
            <v>桩西采油厂</v>
          </cell>
          <cell r="D109" t="str">
            <v>采油管理一区</v>
          </cell>
          <cell r="E109" t="str">
            <v>桩59-15井场掺水水套炉</v>
          </cell>
          <cell r="F109" t="str">
            <v>桩59-15井场</v>
          </cell>
          <cell r="G109" t="str">
            <v>掺水水套炉</v>
          </cell>
          <cell r="H109">
            <v>50</v>
          </cell>
          <cell r="I109">
            <v>8</v>
          </cell>
        </row>
        <row r="110">
          <cell r="A110">
            <v>106</v>
          </cell>
          <cell r="B110" t="str">
            <v>DA106</v>
          </cell>
          <cell r="C110" t="str">
            <v>桩西采油厂</v>
          </cell>
          <cell r="D110" t="str">
            <v>采油管理一区</v>
          </cell>
          <cell r="E110" t="str">
            <v>桩59-15井场外输水套炉</v>
          </cell>
          <cell r="F110" t="str">
            <v>桩59-15井场</v>
          </cell>
          <cell r="G110" t="str">
            <v>外输水套炉</v>
          </cell>
          <cell r="H110">
            <v>50</v>
          </cell>
          <cell r="I110">
            <v>8</v>
          </cell>
        </row>
        <row r="111">
          <cell r="A111">
            <v>107</v>
          </cell>
          <cell r="B111" t="str">
            <v>DA107</v>
          </cell>
          <cell r="C111" t="str">
            <v>桩西采油厂</v>
          </cell>
          <cell r="D111" t="str">
            <v>采油管理一区</v>
          </cell>
          <cell r="E111" t="str">
            <v>103站部采暖锅炉</v>
          </cell>
          <cell r="F111" t="str">
            <v>103站部</v>
          </cell>
          <cell r="G111" t="str">
            <v>采暖锅炉</v>
          </cell>
          <cell r="H111">
            <v>350</v>
          </cell>
          <cell r="I111">
            <v>15</v>
          </cell>
        </row>
        <row r="112">
          <cell r="A112">
            <v>108</v>
          </cell>
          <cell r="B112" t="str">
            <v>DA108</v>
          </cell>
          <cell r="C112" t="str">
            <v>桩西采油厂</v>
          </cell>
          <cell r="D112" t="str">
            <v>采油管理一区</v>
          </cell>
          <cell r="E112" t="str">
            <v>管理区采暖锅炉</v>
          </cell>
          <cell r="F112" t="str">
            <v>管理区</v>
          </cell>
          <cell r="G112" t="str">
            <v>1#采暖锅炉</v>
          </cell>
          <cell r="H112">
            <v>600</v>
          </cell>
          <cell r="I112">
            <v>8</v>
          </cell>
        </row>
        <row r="113">
          <cell r="A113">
            <v>109</v>
          </cell>
          <cell r="B113" t="str">
            <v>DA109</v>
          </cell>
          <cell r="C113" t="str">
            <v>桩西采油厂</v>
          </cell>
          <cell r="D113" t="str">
            <v>采油管理一区</v>
          </cell>
          <cell r="E113" t="str">
            <v>桩223计量站外输加热炉</v>
          </cell>
          <cell r="F113" t="str">
            <v>桩223计量站</v>
          </cell>
          <cell r="G113" t="str">
            <v>外输加热炉</v>
          </cell>
          <cell r="H113">
            <v>230</v>
          </cell>
          <cell r="I113">
            <v>8</v>
          </cell>
        </row>
        <row r="114">
          <cell r="A114">
            <v>110</v>
          </cell>
          <cell r="B114" t="str">
            <v>DA110</v>
          </cell>
          <cell r="C114" t="str">
            <v>桩西采油厂</v>
          </cell>
          <cell r="D114" t="str">
            <v>采油管理一区</v>
          </cell>
          <cell r="E114" t="str">
            <v>桩242-3中途加热炉</v>
          </cell>
          <cell r="F114" t="str">
            <v>桩242-3</v>
          </cell>
          <cell r="G114" t="str">
            <v>中途加热炉</v>
          </cell>
          <cell r="H114">
            <v>80</v>
          </cell>
          <cell r="I114">
            <v>8</v>
          </cell>
        </row>
        <row r="115">
          <cell r="A115">
            <v>111</v>
          </cell>
          <cell r="B115" t="str">
            <v>DA111</v>
          </cell>
          <cell r="C115" t="str">
            <v>桩西采油厂</v>
          </cell>
          <cell r="D115" t="str">
            <v>采油管理一区</v>
          </cell>
          <cell r="E115" t="str">
            <v>桩74-9-K10井场外输加热炉</v>
          </cell>
          <cell r="F115" t="str">
            <v>桩74-9-K10井场</v>
          </cell>
          <cell r="G115" t="str">
            <v>外输加热炉</v>
          </cell>
          <cell r="H115">
            <v>80</v>
          </cell>
          <cell r="I115">
            <v>8</v>
          </cell>
        </row>
        <row r="116">
          <cell r="A116">
            <v>112</v>
          </cell>
          <cell r="B116" t="str">
            <v>DA112</v>
          </cell>
          <cell r="C116" t="str">
            <v>桩西采油厂</v>
          </cell>
          <cell r="D116" t="str">
            <v>采油管理一区</v>
          </cell>
          <cell r="E116" t="str">
            <v>桩74-8-11中途加热炉（永久停用）</v>
          </cell>
          <cell r="H116">
            <v>80</v>
          </cell>
          <cell r="I116">
            <v>8</v>
          </cell>
        </row>
        <row r="117">
          <cell r="A117">
            <v>113</v>
          </cell>
          <cell r="B117" t="str">
            <v>DA113</v>
          </cell>
          <cell r="C117" t="str">
            <v>桩西采油厂</v>
          </cell>
          <cell r="D117" t="str">
            <v>采油管理一区</v>
          </cell>
          <cell r="E117" t="str">
            <v>桩74-8-11井场外输加热炉（永久停用）</v>
          </cell>
          <cell r="H117">
            <v>80</v>
          </cell>
          <cell r="I117">
            <v>8</v>
          </cell>
        </row>
        <row r="118">
          <cell r="A118">
            <v>114</v>
          </cell>
          <cell r="B118" t="str">
            <v>DA114</v>
          </cell>
          <cell r="C118" t="str">
            <v>桩西采油厂</v>
          </cell>
          <cell r="D118" t="str">
            <v>采油管理一区</v>
          </cell>
          <cell r="E118" t="str">
            <v>桩241-1井场掺水加热炉</v>
          </cell>
          <cell r="F118" t="str">
            <v>桩241-1井场</v>
          </cell>
          <cell r="G118" t="str">
            <v>掺水加热炉</v>
          </cell>
          <cell r="H118">
            <v>80</v>
          </cell>
          <cell r="I118">
            <v>8</v>
          </cell>
        </row>
        <row r="119">
          <cell r="A119">
            <v>115</v>
          </cell>
          <cell r="B119" t="str">
            <v>DA115</v>
          </cell>
          <cell r="C119" t="str">
            <v>桩西采油厂</v>
          </cell>
          <cell r="D119" t="str">
            <v>采油管理一区</v>
          </cell>
          <cell r="E119" t="str">
            <v>桩214计量站外输加热炉（永久停用）</v>
          </cell>
          <cell r="H119">
            <v>230</v>
          </cell>
          <cell r="I119">
            <v>8</v>
          </cell>
        </row>
        <row r="120">
          <cell r="A120">
            <v>116</v>
          </cell>
          <cell r="B120" t="str">
            <v>DA116</v>
          </cell>
          <cell r="C120" t="str">
            <v>桩西采油厂</v>
          </cell>
          <cell r="D120" t="str">
            <v>采油管理一区</v>
          </cell>
          <cell r="E120" t="str">
            <v>桩59-x21井场外输加热炉</v>
          </cell>
          <cell r="F120" t="str">
            <v>桩59-x21井场</v>
          </cell>
          <cell r="G120" t="str">
            <v>外输加热炉</v>
          </cell>
          <cell r="H120">
            <v>80</v>
          </cell>
          <cell r="I120">
            <v>8</v>
          </cell>
        </row>
        <row r="121">
          <cell r="A121">
            <v>117</v>
          </cell>
          <cell r="B121" t="str">
            <v>DA117</v>
          </cell>
          <cell r="C121" t="str">
            <v>桩西采油厂</v>
          </cell>
          <cell r="D121" t="str">
            <v>采油管理一区</v>
          </cell>
          <cell r="E121" t="str">
            <v>桩59-12井场外输加热炉</v>
          </cell>
          <cell r="F121" t="str">
            <v>桩59-12井场</v>
          </cell>
          <cell r="G121" t="str">
            <v>外输加热炉</v>
          </cell>
          <cell r="H121">
            <v>80</v>
          </cell>
          <cell r="I121">
            <v>8</v>
          </cell>
        </row>
        <row r="122">
          <cell r="A122">
            <v>118</v>
          </cell>
          <cell r="B122" t="str">
            <v>DA118</v>
          </cell>
          <cell r="C122" t="str">
            <v>桩西采油厂</v>
          </cell>
          <cell r="D122" t="str">
            <v>采油管理一区</v>
          </cell>
          <cell r="E122" t="str">
            <v>桩59-13井场外输加热炉</v>
          </cell>
          <cell r="F122" t="str">
            <v>桩59-13井场</v>
          </cell>
          <cell r="G122" t="str">
            <v>外输加热炉</v>
          </cell>
          <cell r="H122">
            <v>80</v>
          </cell>
          <cell r="I122">
            <v>8</v>
          </cell>
        </row>
        <row r="123">
          <cell r="A123">
            <v>119</v>
          </cell>
          <cell r="B123" t="str">
            <v>DA119</v>
          </cell>
          <cell r="C123" t="str">
            <v>桩西采油厂</v>
          </cell>
          <cell r="D123" t="str">
            <v>采油管理一区</v>
          </cell>
          <cell r="E123" t="str">
            <v>桩225计量站外输加热炉（永久停用）</v>
          </cell>
          <cell r="H123">
            <v>230</v>
          </cell>
          <cell r="I123">
            <v>8</v>
          </cell>
        </row>
        <row r="124">
          <cell r="A124">
            <v>120</v>
          </cell>
          <cell r="B124" t="str">
            <v>DA120</v>
          </cell>
          <cell r="C124" t="str">
            <v>桩西采油厂</v>
          </cell>
          <cell r="D124" t="str">
            <v>采油管理一区</v>
          </cell>
          <cell r="E124" t="str">
            <v>桩74-11-11井场外输加热炉</v>
          </cell>
          <cell r="F124" t="str">
            <v>桩74-11-11井场</v>
          </cell>
          <cell r="G124" t="str">
            <v>外输加热炉</v>
          </cell>
          <cell r="H124">
            <v>80</v>
          </cell>
          <cell r="I124">
            <v>8</v>
          </cell>
        </row>
        <row r="125">
          <cell r="A125">
            <v>121</v>
          </cell>
          <cell r="B125" t="str">
            <v>DA121</v>
          </cell>
          <cell r="C125" t="str">
            <v>桩西采油厂</v>
          </cell>
          <cell r="D125" t="str">
            <v>采油管理一区</v>
          </cell>
          <cell r="E125" t="str">
            <v>桩226计量站外输加热炉（永久停用）</v>
          </cell>
          <cell r="H125">
            <v>230</v>
          </cell>
          <cell r="I125">
            <v>8</v>
          </cell>
        </row>
        <row r="126">
          <cell r="A126">
            <v>122</v>
          </cell>
          <cell r="B126" t="str">
            <v>DA122</v>
          </cell>
          <cell r="C126" t="str">
            <v>桩西采油厂</v>
          </cell>
          <cell r="D126" t="str">
            <v>采油管理一区</v>
          </cell>
          <cell r="E126" t="str">
            <v>桩74-13-13井场掺水加热炉（永久停用）</v>
          </cell>
          <cell r="H126">
            <v>80</v>
          </cell>
          <cell r="I126">
            <v>8</v>
          </cell>
        </row>
        <row r="127">
          <cell r="A127">
            <v>123</v>
          </cell>
          <cell r="B127" t="str">
            <v>DA123</v>
          </cell>
          <cell r="C127" t="str">
            <v>桩西采油厂</v>
          </cell>
          <cell r="D127" t="str">
            <v>采油管理一区</v>
          </cell>
          <cell r="E127" t="str">
            <v>桩59-x34井场掺水加热炉（永久停用）</v>
          </cell>
          <cell r="H127">
            <v>80</v>
          </cell>
          <cell r="I127">
            <v>8</v>
          </cell>
        </row>
        <row r="128">
          <cell r="A128">
            <v>124</v>
          </cell>
          <cell r="B128" t="str">
            <v>DA124</v>
          </cell>
          <cell r="C128" t="str">
            <v>桩西采油厂</v>
          </cell>
          <cell r="D128" t="str">
            <v>采油管理一区</v>
          </cell>
          <cell r="E128" t="str">
            <v>桩59-3中途加热炉</v>
          </cell>
          <cell r="F128" t="str">
            <v>桩59-3</v>
          </cell>
          <cell r="G128" t="str">
            <v>中途加热炉</v>
          </cell>
          <cell r="H128">
            <v>80</v>
          </cell>
          <cell r="I128">
            <v>8</v>
          </cell>
        </row>
        <row r="129">
          <cell r="A129">
            <v>125</v>
          </cell>
          <cell r="B129" t="str">
            <v>DA125</v>
          </cell>
          <cell r="C129" t="str">
            <v>桩西采油厂</v>
          </cell>
          <cell r="D129" t="str">
            <v>采油管理一区</v>
          </cell>
          <cell r="E129" t="str">
            <v>桩59-3中途加热炉2（永久停用）</v>
          </cell>
          <cell r="H129">
            <v>80</v>
          </cell>
          <cell r="I129">
            <v>8</v>
          </cell>
        </row>
        <row r="130">
          <cell r="A130">
            <v>126</v>
          </cell>
          <cell r="B130" t="str">
            <v>DA126</v>
          </cell>
          <cell r="C130" t="str">
            <v>桩西采油厂</v>
          </cell>
          <cell r="D130" t="str">
            <v>采油管理一区</v>
          </cell>
          <cell r="E130" t="str">
            <v>桩894-20井场加热炉</v>
          </cell>
          <cell r="F130" t="str">
            <v>桩894-20井场</v>
          </cell>
          <cell r="G130" t="str">
            <v>加热炉</v>
          </cell>
          <cell r="H130">
            <v>80</v>
          </cell>
          <cell r="I130">
            <v>8</v>
          </cell>
        </row>
        <row r="131">
          <cell r="A131">
            <v>127</v>
          </cell>
          <cell r="B131" t="str">
            <v>DA127</v>
          </cell>
          <cell r="C131" t="str">
            <v>桩西采油厂</v>
          </cell>
          <cell r="D131" t="str">
            <v>采油管理一区</v>
          </cell>
          <cell r="E131" t="str">
            <v>桩894-18井场加热炉</v>
          </cell>
          <cell r="F131" t="str">
            <v>桩894-18井场</v>
          </cell>
          <cell r="G131" t="str">
            <v>加热炉</v>
          </cell>
          <cell r="H131">
            <v>80</v>
          </cell>
          <cell r="I131">
            <v>8</v>
          </cell>
        </row>
        <row r="132">
          <cell r="A132">
            <v>128</v>
          </cell>
          <cell r="B132" t="str">
            <v>DA128</v>
          </cell>
          <cell r="C132" t="str">
            <v>桩西采油厂</v>
          </cell>
          <cell r="D132" t="str">
            <v>采油管理一区</v>
          </cell>
          <cell r="E132" t="str">
            <v>桩894-16井场加热炉</v>
          </cell>
          <cell r="F132" t="str">
            <v>桩894-16井场</v>
          </cell>
          <cell r="G132" t="str">
            <v>加热炉</v>
          </cell>
          <cell r="H132">
            <v>80</v>
          </cell>
          <cell r="I132">
            <v>8</v>
          </cell>
        </row>
        <row r="133">
          <cell r="A133">
            <v>129</v>
          </cell>
          <cell r="B133" t="str">
            <v>DA129</v>
          </cell>
          <cell r="C133" t="str">
            <v>桩西采油厂</v>
          </cell>
          <cell r="D133" t="str">
            <v>采油管理一区</v>
          </cell>
          <cell r="E133" t="str">
            <v>桩39-10井场加热炉</v>
          </cell>
          <cell r="F133" t="str">
            <v>桩39-10井场</v>
          </cell>
          <cell r="G133" t="str">
            <v>加热炉</v>
          </cell>
          <cell r="H133">
            <v>80</v>
          </cell>
          <cell r="I133">
            <v>8</v>
          </cell>
        </row>
        <row r="134">
          <cell r="A134">
            <v>130</v>
          </cell>
          <cell r="B134" t="str">
            <v>DA130</v>
          </cell>
          <cell r="C134" t="str">
            <v>桩西采油厂</v>
          </cell>
          <cell r="D134" t="str">
            <v>采油管理一区</v>
          </cell>
          <cell r="E134" t="str">
            <v>桩39-10中途加热炉</v>
          </cell>
          <cell r="F134" t="str">
            <v>桩39-10</v>
          </cell>
          <cell r="G134" t="str">
            <v>中途加热炉</v>
          </cell>
          <cell r="H134">
            <v>80</v>
          </cell>
          <cell r="I134">
            <v>8</v>
          </cell>
        </row>
        <row r="135">
          <cell r="A135">
            <v>131</v>
          </cell>
          <cell r="B135" t="str">
            <v>DA131</v>
          </cell>
          <cell r="C135" t="str">
            <v>桩西采油厂</v>
          </cell>
          <cell r="D135" t="str">
            <v>采油管理一区</v>
          </cell>
          <cell r="E135" t="str">
            <v>桩39-9加热加热炉</v>
          </cell>
          <cell r="F135" t="str">
            <v>桩39-9</v>
          </cell>
          <cell r="G135" t="str">
            <v>加热炉</v>
          </cell>
          <cell r="H135">
            <v>80</v>
          </cell>
          <cell r="I135">
            <v>8</v>
          </cell>
        </row>
        <row r="136">
          <cell r="A136">
            <v>132</v>
          </cell>
          <cell r="B136" t="str">
            <v>DA132</v>
          </cell>
          <cell r="C136" t="str">
            <v>桩西采油厂</v>
          </cell>
          <cell r="D136" t="str">
            <v>采油管理一区</v>
          </cell>
          <cell r="E136" t="str">
            <v>桩906计量站加热炉</v>
          </cell>
          <cell r="F136" t="str">
            <v>桩906计量站</v>
          </cell>
          <cell r="G136" t="str">
            <v>加热炉</v>
          </cell>
          <cell r="H136">
            <v>80</v>
          </cell>
          <cell r="I136">
            <v>8</v>
          </cell>
        </row>
        <row r="137">
          <cell r="A137">
            <v>133</v>
          </cell>
          <cell r="B137" t="str">
            <v>DA133</v>
          </cell>
          <cell r="C137" t="str">
            <v>桩西采油厂</v>
          </cell>
          <cell r="D137" t="str">
            <v>采油管理一区</v>
          </cell>
          <cell r="E137" t="str">
            <v>桩906计量站1#加热炉（永久停用）</v>
          </cell>
          <cell r="H137">
            <v>150</v>
          </cell>
          <cell r="I137">
            <v>8</v>
          </cell>
        </row>
        <row r="138">
          <cell r="A138">
            <v>134</v>
          </cell>
          <cell r="B138" t="str">
            <v>DA134</v>
          </cell>
          <cell r="C138" t="str">
            <v>桩西采油厂</v>
          </cell>
          <cell r="D138" t="str">
            <v>采油管理一区</v>
          </cell>
          <cell r="E138" t="str">
            <v>桩906计量站3#加热炉</v>
          </cell>
          <cell r="F138" t="str">
            <v>桩906计量站</v>
          </cell>
          <cell r="G138" t="str">
            <v>3#加热炉</v>
          </cell>
          <cell r="H138">
            <v>80</v>
          </cell>
          <cell r="I138">
            <v>8</v>
          </cell>
        </row>
        <row r="139">
          <cell r="A139">
            <v>135</v>
          </cell>
          <cell r="B139" t="str">
            <v>DA135</v>
          </cell>
          <cell r="C139" t="str">
            <v>桩西采油厂</v>
          </cell>
          <cell r="D139" t="str">
            <v>采油管理一区</v>
          </cell>
          <cell r="E139" t="str">
            <v>桩89接转站外输2#加热炉</v>
          </cell>
          <cell r="F139" t="str">
            <v>桩89接转站</v>
          </cell>
          <cell r="G139" t="str">
            <v>外输2#加热炉</v>
          </cell>
          <cell r="H139">
            <v>230</v>
          </cell>
          <cell r="I139">
            <v>8</v>
          </cell>
        </row>
        <row r="140">
          <cell r="A140">
            <v>136</v>
          </cell>
          <cell r="B140" t="str">
            <v>DA136</v>
          </cell>
          <cell r="C140" t="str">
            <v>桩西采油厂</v>
          </cell>
          <cell r="D140" t="str">
            <v>采油管理一区</v>
          </cell>
          <cell r="E140" t="str">
            <v>桩894-X26加热加热炉</v>
          </cell>
          <cell r="F140" t="str">
            <v>桩894-X26</v>
          </cell>
          <cell r="G140" t="str">
            <v>加热炉</v>
          </cell>
          <cell r="H140">
            <v>80</v>
          </cell>
          <cell r="I140">
            <v>8</v>
          </cell>
        </row>
        <row r="141">
          <cell r="A141">
            <v>137</v>
          </cell>
          <cell r="B141" t="str">
            <v>DA137</v>
          </cell>
          <cell r="C141" t="str">
            <v>桩西采油厂</v>
          </cell>
          <cell r="D141" t="str">
            <v>采油管理一区</v>
          </cell>
          <cell r="E141" t="str">
            <v>桩60-5井场掺水加热炉</v>
          </cell>
          <cell r="F141" t="str">
            <v>桩60-5井场</v>
          </cell>
          <cell r="G141" t="str">
            <v>掺水加热炉</v>
          </cell>
          <cell r="H141">
            <v>50</v>
          </cell>
          <cell r="I141">
            <v>8</v>
          </cell>
        </row>
        <row r="142">
          <cell r="A142">
            <v>138</v>
          </cell>
          <cell r="B142" t="str">
            <v>DA138</v>
          </cell>
          <cell r="C142" t="str">
            <v>桩西采油厂</v>
          </cell>
          <cell r="D142" t="str">
            <v>采油管理一区</v>
          </cell>
          <cell r="E142" t="str">
            <v>桩60-5井场外输加热炉</v>
          </cell>
          <cell r="F142" t="str">
            <v>桩60-5井场</v>
          </cell>
          <cell r="G142" t="str">
            <v>外输加热炉</v>
          </cell>
          <cell r="H142">
            <v>80</v>
          </cell>
          <cell r="I142">
            <v>8</v>
          </cell>
        </row>
        <row r="143">
          <cell r="A143">
            <v>139</v>
          </cell>
          <cell r="B143" t="str">
            <v>DA139</v>
          </cell>
          <cell r="C143" t="str">
            <v>桩西采油厂</v>
          </cell>
          <cell r="D143" t="str">
            <v>采油管理一区</v>
          </cell>
          <cell r="E143" t="str">
            <v>桩74-7-2井场掺水加热炉</v>
          </cell>
          <cell r="F143" t="str">
            <v>桩74-7-2井场</v>
          </cell>
          <cell r="G143" t="str">
            <v>掺水加热炉</v>
          </cell>
          <cell r="H143">
            <v>80</v>
          </cell>
          <cell r="I143">
            <v>8</v>
          </cell>
        </row>
        <row r="144">
          <cell r="A144">
            <v>140</v>
          </cell>
          <cell r="B144" t="str">
            <v>DA140</v>
          </cell>
          <cell r="C144" t="str">
            <v>桩西采油厂</v>
          </cell>
          <cell r="D144" t="str">
            <v>采油管理一区</v>
          </cell>
          <cell r="E144" t="str">
            <v>桩606-x3井场外输加热炉</v>
          </cell>
          <cell r="F144" t="str">
            <v>桩606-x3井场</v>
          </cell>
          <cell r="G144" t="str">
            <v>外输加热炉</v>
          </cell>
          <cell r="H144">
            <v>150</v>
          </cell>
          <cell r="I144">
            <v>8</v>
          </cell>
        </row>
        <row r="145">
          <cell r="A145">
            <v>141</v>
          </cell>
          <cell r="B145" t="str">
            <v>DA141</v>
          </cell>
          <cell r="C145" t="str">
            <v>桩西采油厂</v>
          </cell>
          <cell r="D145" t="str">
            <v>采油管理一区</v>
          </cell>
          <cell r="E145" t="str">
            <v>桩702-x11井场外输加热炉</v>
          </cell>
          <cell r="F145" t="str">
            <v>桩702-x11井场</v>
          </cell>
          <cell r="G145" t="str">
            <v>外输加热炉</v>
          </cell>
          <cell r="H145">
            <v>80</v>
          </cell>
          <cell r="I145">
            <v>8</v>
          </cell>
        </row>
        <row r="146">
          <cell r="A146">
            <v>142</v>
          </cell>
          <cell r="B146" t="str">
            <v>DA142</v>
          </cell>
          <cell r="C146" t="str">
            <v>桩西采油厂</v>
          </cell>
          <cell r="D146" t="str">
            <v>采油管理一区</v>
          </cell>
          <cell r="E146" t="str">
            <v>桩702-x11井场掺水加热炉</v>
          </cell>
          <cell r="F146" t="str">
            <v>桩702-x11井场</v>
          </cell>
          <cell r="G146" t="str">
            <v>掺水加热炉</v>
          </cell>
          <cell r="H146">
            <v>80</v>
          </cell>
          <cell r="I146">
            <v>8</v>
          </cell>
        </row>
        <row r="147">
          <cell r="A147">
            <v>143</v>
          </cell>
          <cell r="B147" t="str">
            <v>DA143</v>
          </cell>
          <cell r="C147" t="str">
            <v>桩西采油厂</v>
          </cell>
          <cell r="D147" t="str">
            <v>采油管理一区</v>
          </cell>
          <cell r="E147" t="str">
            <v>桩53-x12井场外输加热炉（永久停用）</v>
          </cell>
          <cell r="H147">
            <v>80</v>
          </cell>
          <cell r="I147">
            <v>8</v>
          </cell>
        </row>
        <row r="148">
          <cell r="A148">
            <v>144</v>
          </cell>
          <cell r="B148" t="str">
            <v>DA144</v>
          </cell>
          <cell r="C148" t="str">
            <v>桩西采油厂</v>
          </cell>
          <cell r="D148" t="str">
            <v>采油管理一区</v>
          </cell>
          <cell r="E148" t="str">
            <v>707计站台外输加热炉</v>
          </cell>
          <cell r="F148" t="str">
            <v>707计站台</v>
          </cell>
          <cell r="G148" t="str">
            <v>外输加热炉</v>
          </cell>
          <cell r="H148">
            <v>80</v>
          </cell>
          <cell r="I148">
            <v>8</v>
          </cell>
        </row>
        <row r="149">
          <cell r="A149">
            <v>145</v>
          </cell>
          <cell r="B149" t="str">
            <v>DA145</v>
          </cell>
          <cell r="C149" t="str">
            <v>桩西采油厂</v>
          </cell>
          <cell r="D149" t="str">
            <v>采油管理一区</v>
          </cell>
          <cell r="E149" t="str">
            <v>桩62-9井场外输加热炉</v>
          </cell>
          <cell r="F149" t="str">
            <v>桩62-9井场</v>
          </cell>
          <cell r="G149" t="str">
            <v>外输加热炉</v>
          </cell>
          <cell r="H149">
            <v>80</v>
          </cell>
          <cell r="I149">
            <v>8</v>
          </cell>
        </row>
        <row r="150">
          <cell r="A150">
            <v>146</v>
          </cell>
          <cell r="B150" t="str">
            <v>DA146</v>
          </cell>
          <cell r="C150" t="str">
            <v>桩西采油厂</v>
          </cell>
          <cell r="D150" t="str">
            <v>采油管理一区</v>
          </cell>
          <cell r="E150" t="str">
            <v>桩62-9井场掺水加热炉（永久停用）</v>
          </cell>
          <cell r="H150">
            <v>80</v>
          </cell>
          <cell r="I150">
            <v>8</v>
          </cell>
        </row>
        <row r="151">
          <cell r="A151">
            <v>147</v>
          </cell>
          <cell r="B151" t="str">
            <v>DA147</v>
          </cell>
          <cell r="C151" t="str">
            <v>桩西采油厂</v>
          </cell>
          <cell r="D151" t="str">
            <v>采油管理一区</v>
          </cell>
          <cell r="E151" t="str">
            <v>桩702-x13井场外输加热炉</v>
          </cell>
          <cell r="F151" t="str">
            <v>桩702-x13井场</v>
          </cell>
          <cell r="G151" t="str">
            <v>外输加热炉</v>
          </cell>
          <cell r="H151">
            <v>80</v>
          </cell>
          <cell r="I151">
            <v>8</v>
          </cell>
        </row>
        <row r="152">
          <cell r="A152">
            <v>148</v>
          </cell>
          <cell r="B152" t="str">
            <v>DA148</v>
          </cell>
          <cell r="C152" t="str">
            <v>桩西采油厂</v>
          </cell>
          <cell r="D152" t="str">
            <v>采油管理一区</v>
          </cell>
          <cell r="E152" t="str">
            <v>桩702-4中途外输加热炉（桩702-3井场）</v>
          </cell>
          <cell r="F152" t="str">
            <v>桩702-4中途</v>
          </cell>
          <cell r="G152" t="str">
            <v>外输加热炉</v>
          </cell>
          <cell r="H152">
            <v>80</v>
          </cell>
          <cell r="I152">
            <v>8</v>
          </cell>
        </row>
        <row r="153">
          <cell r="A153">
            <v>149</v>
          </cell>
          <cell r="B153" t="str">
            <v>DA149</v>
          </cell>
          <cell r="C153" t="str">
            <v>桩西采油厂</v>
          </cell>
          <cell r="D153" t="str">
            <v>采油管理一区</v>
          </cell>
          <cell r="E153" t="str">
            <v>桩54-8井场外输加热炉</v>
          </cell>
          <cell r="F153" t="str">
            <v>桩54-8井场</v>
          </cell>
          <cell r="G153" t="str">
            <v>外输加热炉</v>
          </cell>
          <cell r="H153">
            <v>80</v>
          </cell>
          <cell r="I153">
            <v>8</v>
          </cell>
        </row>
        <row r="154">
          <cell r="A154">
            <v>150</v>
          </cell>
          <cell r="B154" t="str">
            <v>DA150</v>
          </cell>
          <cell r="C154" t="str">
            <v>桩西采油厂</v>
          </cell>
          <cell r="D154" t="str">
            <v>采油管理一区</v>
          </cell>
          <cell r="E154" t="str">
            <v>54-1中途外输加热炉</v>
          </cell>
          <cell r="F154" t="str">
            <v>54-1中途</v>
          </cell>
          <cell r="G154" t="str">
            <v>外输加热炉</v>
          </cell>
          <cell r="H154">
            <v>260</v>
          </cell>
          <cell r="I154">
            <v>8</v>
          </cell>
        </row>
        <row r="155">
          <cell r="A155">
            <v>151</v>
          </cell>
          <cell r="B155" t="str">
            <v>DA151</v>
          </cell>
          <cell r="C155" t="str">
            <v>桩西采油厂</v>
          </cell>
          <cell r="D155" t="str">
            <v>采油管理一区</v>
          </cell>
          <cell r="E155" t="str">
            <v>桩42井场外输加热炉（永久停用）</v>
          </cell>
          <cell r="H155">
            <v>80</v>
          </cell>
          <cell r="I155">
            <v>8</v>
          </cell>
        </row>
        <row r="156">
          <cell r="A156">
            <v>152</v>
          </cell>
          <cell r="B156" t="str">
            <v>DA152</v>
          </cell>
          <cell r="C156" t="str">
            <v>桩西采油厂</v>
          </cell>
          <cell r="D156" t="str">
            <v>采油管理一区</v>
          </cell>
          <cell r="E156" t="str">
            <v>54-4计站台外输加热炉</v>
          </cell>
          <cell r="F156" t="str">
            <v>54-4计站台</v>
          </cell>
          <cell r="G156" t="str">
            <v>外输加热炉</v>
          </cell>
          <cell r="H156">
            <v>260</v>
          </cell>
          <cell r="I156">
            <v>8</v>
          </cell>
        </row>
        <row r="157">
          <cell r="A157">
            <v>153</v>
          </cell>
          <cell r="B157" t="str">
            <v>DA153</v>
          </cell>
          <cell r="C157" t="str">
            <v>桩西采油厂</v>
          </cell>
          <cell r="D157" t="str">
            <v>采油管理一区</v>
          </cell>
          <cell r="E157" t="str">
            <v>桩42-x2井场外输加热炉</v>
          </cell>
          <cell r="F157" t="str">
            <v>桩42-x2井场</v>
          </cell>
          <cell r="G157" t="str">
            <v>外输加热炉</v>
          </cell>
          <cell r="H157">
            <v>80</v>
          </cell>
          <cell r="I157">
            <v>8</v>
          </cell>
        </row>
        <row r="158">
          <cell r="A158">
            <v>154</v>
          </cell>
          <cell r="B158" t="str">
            <v>DA201</v>
          </cell>
          <cell r="C158" t="str">
            <v>桩西采油厂</v>
          </cell>
          <cell r="D158" t="str">
            <v>采油管理二区</v>
          </cell>
          <cell r="E158" t="str">
            <v>长堤接转站1号热炉</v>
          </cell>
          <cell r="F158" t="str">
            <v>长堤接转站</v>
          </cell>
          <cell r="G158" t="str">
            <v>1号热炉</v>
          </cell>
          <cell r="H158">
            <v>800</v>
          </cell>
          <cell r="I158">
            <v>9</v>
          </cell>
        </row>
        <row r="159">
          <cell r="A159">
            <v>155</v>
          </cell>
          <cell r="B159" t="str">
            <v>DA202</v>
          </cell>
          <cell r="C159" t="str">
            <v>桩西采油厂</v>
          </cell>
          <cell r="D159" t="str">
            <v>采油管理二区</v>
          </cell>
          <cell r="E159" t="str">
            <v>长堤接转站2号热炉</v>
          </cell>
          <cell r="F159" t="str">
            <v>长堤接转站</v>
          </cell>
          <cell r="G159" t="str">
            <v>2号热炉</v>
          </cell>
          <cell r="H159">
            <v>800</v>
          </cell>
          <cell r="I159">
            <v>9</v>
          </cell>
        </row>
        <row r="160">
          <cell r="A160">
            <v>156</v>
          </cell>
          <cell r="B160" t="str">
            <v>DA203</v>
          </cell>
          <cell r="C160" t="str">
            <v>桩西采油厂</v>
          </cell>
          <cell r="D160" t="str">
            <v>采油管理二区</v>
          </cell>
          <cell r="E160" t="str">
            <v>长堤接转站1号干线炉</v>
          </cell>
          <cell r="F160" t="str">
            <v>长堤接转站</v>
          </cell>
          <cell r="G160" t="str">
            <v>1号干线炉</v>
          </cell>
          <cell r="H160">
            <v>300</v>
          </cell>
          <cell r="I160">
            <v>9</v>
          </cell>
        </row>
        <row r="161">
          <cell r="A161">
            <v>157</v>
          </cell>
          <cell r="B161" t="str">
            <v>DA204</v>
          </cell>
          <cell r="C161" t="str">
            <v>桩西采油厂</v>
          </cell>
          <cell r="D161" t="str">
            <v>采油管理二区</v>
          </cell>
          <cell r="E161" t="str">
            <v>长堤接转站2号干线炉</v>
          </cell>
          <cell r="F161" t="str">
            <v>长堤接转站</v>
          </cell>
          <cell r="G161" t="str">
            <v>2号干线炉</v>
          </cell>
          <cell r="H161">
            <v>300</v>
          </cell>
          <cell r="I161">
            <v>9</v>
          </cell>
        </row>
        <row r="162">
          <cell r="A162">
            <v>158</v>
          </cell>
          <cell r="B162" t="str">
            <v>DA205</v>
          </cell>
          <cell r="C162" t="str">
            <v>桩西采油厂</v>
          </cell>
          <cell r="D162" t="str">
            <v>采油管理二区</v>
          </cell>
          <cell r="E162" t="str">
            <v>长堤接转站3号干线炉</v>
          </cell>
          <cell r="F162" t="str">
            <v>长堤接转站</v>
          </cell>
          <cell r="G162" t="str">
            <v>3号干线炉</v>
          </cell>
          <cell r="H162">
            <v>300</v>
          </cell>
          <cell r="I162">
            <v>9</v>
          </cell>
        </row>
        <row r="163">
          <cell r="A163">
            <v>159</v>
          </cell>
          <cell r="B163" t="str">
            <v>DA206</v>
          </cell>
          <cell r="C163" t="str">
            <v>桩西采油厂</v>
          </cell>
          <cell r="D163" t="str">
            <v>采油管理二区</v>
          </cell>
          <cell r="E163" t="str">
            <v>桩8-35水套炉</v>
          </cell>
          <cell r="F163" t="str">
            <v>桩8-35</v>
          </cell>
          <cell r="G163" t="str">
            <v>水套炉</v>
          </cell>
          <cell r="H163">
            <v>80</v>
          </cell>
          <cell r="I163">
            <v>8</v>
          </cell>
        </row>
        <row r="164">
          <cell r="A164">
            <v>160</v>
          </cell>
          <cell r="B164" t="str">
            <v>DA207</v>
          </cell>
          <cell r="C164" t="str">
            <v>桩西采油厂</v>
          </cell>
          <cell r="D164" t="str">
            <v>采油管理二区</v>
          </cell>
          <cell r="E164" t="str">
            <v>注采201站采暖炉</v>
          </cell>
          <cell r="F164" t="str">
            <v>注采201站</v>
          </cell>
          <cell r="G164" t="str">
            <v>采暖炉</v>
          </cell>
          <cell r="H164">
            <v>700</v>
          </cell>
        </row>
        <row r="165">
          <cell r="A165">
            <v>161</v>
          </cell>
          <cell r="B165" t="str">
            <v>DA208</v>
          </cell>
          <cell r="C165" t="str">
            <v>桩西采油厂</v>
          </cell>
          <cell r="D165" t="str">
            <v>采油管理二区</v>
          </cell>
          <cell r="E165" t="str">
            <v>注采202站采暖炉</v>
          </cell>
          <cell r="F165" t="str">
            <v>注采202站</v>
          </cell>
          <cell r="G165" t="str">
            <v>采暖炉</v>
          </cell>
          <cell r="H165">
            <v>700</v>
          </cell>
        </row>
        <row r="166">
          <cell r="A166">
            <v>162</v>
          </cell>
          <cell r="B166" t="str">
            <v>DA301</v>
          </cell>
          <cell r="C166" t="str">
            <v>桩西采油厂</v>
          </cell>
          <cell r="D166" t="str">
            <v>采油管理三区</v>
          </cell>
          <cell r="E166" t="str">
            <v>410计量站加热炉（永久停用）</v>
          </cell>
          <cell r="H166">
            <v>80</v>
          </cell>
          <cell r="I166">
            <v>8</v>
          </cell>
        </row>
        <row r="167">
          <cell r="A167">
            <v>163</v>
          </cell>
          <cell r="B167" t="str">
            <v>DA302</v>
          </cell>
          <cell r="C167" t="str">
            <v>桩西采油厂</v>
          </cell>
          <cell r="D167" t="str">
            <v>采油管理三区</v>
          </cell>
          <cell r="E167" t="str">
            <v>ZXH129-X12（永久停用）</v>
          </cell>
          <cell r="H167">
            <v>80</v>
          </cell>
          <cell r="I167">
            <v>8</v>
          </cell>
        </row>
        <row r="168">
          <cell r="A168">
            <v>164</v>
          </cell>
          <cell r="B168" t="str">
            <v>DA303</v>
          </cell>
          <cell r="C168" t="str">
            <v>桩西采油厂</v>
          </cell>
          <cell r="D168" t="str">
            <v>采油管理三区</v>
          </cell>
          <cell r="E168" t="str">
            <v>ZXH129-X11（永久停用）</v>
          </cell>
          <cell r="H168">
            <v>45</v>
          </cell>
          <cell r="I168">
            <v>8</v>
          </cell>
        </row>
        <row r="169">
          <cell r="A169">
            <v>165</v>
          </cell>
          <cell r="B169" t="str">
            <v>DA304</v>
          </cell>
          <cell r="C169" t="str">
            <v>桩西采油厂</v>
          </cell>
          <cell r="D169" t="str">
            <v>采油管理三区</v>
          </cell>
          <cell r="E169" t="str">
            <v>ZXH129-P10（暂时保留）</v>
          </cell>
          <cell r="H169">
            <v>45</v>
          </cell>
          <cell r="I169">
            <v>8</v>
          </cell>
        </row>
        <row r="170">
          <cell r="A170">
            <v>166</v>
          </cell>
          <cell r="B170" t="str">
            <v>DA305</v>
          </cell>
          <cell r="C170" t="str">
            <v>桩西采油厂</v>
          </cell>
          <cell r="D170" t="str">
            <v>采油管理三区</v>
          </cell>
          <cell r="E170" t="str">
            <v>ZXH129-1HF（永久停用）</v>
          </cell>
          <cell r="H170">
            <v>45</v>
          </cell>
          <cell r="I170">
            <v>8</v>
          </cell>
        </row>
        <row r="171">
          <cell r="A171">
            <v>167</v>
          </cell>
          <cell r="B171" t="str">
            <v>DA306</v>
          </cell>
          <cell r="C171" t="str">
            <v>桩西采油厂</v>
          </cell>
          <cell r="D171" t="str">
            <v>采油管理三区</v>
          </cell>
          <cell r="E171" t="str">
            <v>ZXH451（永久停用）</v>
          </cell>
          <cell r="H171">
            <v>45</v>
          </cell>
          <cell r="I171">
            <v>8</v>
          </cell>
        </row>
        <row r="172">
          <cell r="A172">
            <v>168</v>
          </cell>
          <cell r="B172" t="str">
            <v>DA307</v>
          </cell>
          <cell r="C172" t="str">
            <v>桩西采油厂</v>
          </cell>
          <cell r="D172" t="str">
            <v>采油管理三区</v>
          </cell>
          <cell r="E172" t="str">
            <v>ZXH129-X2（永久停用）</v>
          </cell>
          <cell r="H172">
            <v>80</v>
          </cell>
          <cell r="I172">
            <v>8</v>
          </cell>
        </row>
        <row r="173">
          <cell r="A173">
            <v>169</v>
          </cell>
          <cell r="B173" t="str">
            <v>DA308</v>
          </cell>
          <cell r="C173" t="str">
            <v>桩西采油厂</v>
          </cell>
          <cell r="D173" t="str">
            <v>采油管理三区</v>
          </cell>
          <cell r="E173" t="str">
            <v>桩169外输炉</v>
          </cell>
          <cell r="F173" t="str">
            <v>桩169</v>
          </cell>
          <cell r="G173" t="str">
            <v>外输炉</v>
          </cell>
          <cell r="H173">
            <v>400</v>
          </cell>
          <cell r="I173">
            <v>8</v>
          </cell>
        </row>
        <row r="174">
          <cell r="A174">
            <v>170</v>
          </cell>
          <cell r="B174" t="str">
            <v>DA309</v>
          </cell>
          <cell r="C174" t="str">
            <v>桩西采油厂</v>
          </cell>
          <cell r="D174" t="str">
            <v>采油管理三区</v>
          </cell>
          <cell r="E174" t="str">
            <v>ZXHG473-X3（永久停用）</v>
          </cell>
          <cell r="H174">
            <v>50</v>
          </cell>
          <cell r="I174">
            <v>8</v>
          </cell>
        </row>
        <row r="175">
          <cell r="A175">
            <v>171</v>
          </cell>
          <cell r="B175" t="str">
            <v>DA310</v>
          </cell>
          <cell r="C175" t="str">
            <v>桩西采油厂</v>
          </cell>
          <cell r="D175" t="str">
            <v>采油管理三区</v>
          </cell>
          <cell r="E175" t="str">
            <v>ZXHG473-X4（永久停用）</v>
          </cell>
          <cell r="H175">
            <v>50</v>
          </cell>
          <cell r="I175">
            <v>8</v>
          </cell>
        </row>
        <row r="176">
          <cell r="A176">
            <v>172</v>
          </cell>
          <cell r="B176" t="str">
            <v>DA311</v>
          </cell>
          <cell r="C176" t="str">
            <v>桩西采油厂</v>
          </cell>
          <cell r="D176" t="str">
            <v>采油管理三区</v>
          </cell>
          <cell r="E176" t="str">
            <v>407计量站加热炉</v>
          </cell>
          <cell r="F176" t="str">
            <v>407计量站</v>
          </cell>
          <cell r="G176" t="str">
            <v>加热炉</v>
          </cell>
          <cell r="H176">
            <v>45</v>
          </cell>
          <cell r="I176">
            <v>8</v>
          </cell>
        </row>
        <row r="177">
          <cell r="A177">
            <v>173</v>
          </cell>
          <cell r="B177" t="str">
            <v>DA312</v>
          </cell>
          <cell r="C177" t="str">
            <v>桩西采油厂</v>
          </cell>
          <cell r="D177" t="str">
            <v>采油管理三区</v>
          </cell>
          <cell r="E177" t="str">
            <v>桩120热水站加热炉1</v>
          </cell>
          <cell r="F177" t="str">
            <v>桩120热水站</v>
          </cell>
          <cell r="G177" t="str">
            <v>加热炉1#</v>
          </cell>
          <cell r="H177">
            <v>800</v>
          </cell>
          <cell r="I177">
            <v>14</v>
          </cell>
        </row>
        <row r="178">
          <cell r="A178">
            <v>174</v>
          </cell>
          <cell r="B178" t="str">
            <v>DA313</v>
          </cell>
          <cell r="C178" t="str">
            <v>桩西采油厂</v>
          </cell>
          <cell r="D178" t="str">
            <v>采油管理三区</v>
          </cell>
          <cell r="E178" t="str">
            <v>桩120热水站加热炉2</v>
          </cell>
          <cell r="F178" t="str">
            <v>桩120热水站</v>
          </cell>
          <cell r="G178" t="str">
            <v>加热炉2#</v>
          </cell>
          <cell r="H178">
            <v>800</v>
          </cell>
          <cell r="I178">
            <v>14</v>
          </cell>
        </row>
        <row r="179">
          <cell r="A179">
            <v>175</v>
          </cell>
          <cell r="B179" t="str">
            <v>DA314</v>
          </cell>
          <cell r="C179" t="str">
            <v>桩西采油厂</v>
          </cell>
          <cell r="D179" t="str">
            <v>采油管理三区</v>
          </cell>
          <cell r="E179" t="str">
            <v>桩120热水站加热炉3</v>
          </cell>
          <cell r="F179" t="str">
            <v>桩120热水站</v>
          </cell>
          <cell r="G179" t="str">
            <v>加热炉3#</v>
          </cell>
          <cell r="H179">
            <v>800</v>
          </cell>
          <cell r="I179">
            <v>14</v>
          </cell>
        </row>
        <row r="180">
          <cell r="A180">
            <v>176</v>
          </cell>
          <cell r="B180" t="str">
            <v>DA315</v>
          </cell>
          <cell r="C180" t="str">
            <v>桩西采油厂</v>
          </cell>
          <cell r="D180" t="str">
            <v>采油管理三区</v>
          </cell>
          <cell r="E180" t="str">
            <v>桩96中间外输加热炉</v>
          </cell>
          <cell r="F180" t="str">
            <v>桩96中间</v>
          </cell>
          <cell r="G180" t="str">
            <v>外输加热炉</v>
          </cell>
          <cell r="H180">
            <v>80</v>
          </cell>
          <cell r="I180">
            <v>8</v>
          </cell>
        </row>
        <row r="181">
          <cell r="A181">
            <v>177</v>
          </cell>
          <cell r="B181" t="str">
            <v>DA316</v>
          </cell>
          <cell r="C181" t="str">
            <v>桩西采油厂</v>
          </cell>
          <cell r="D181" t="str">
            <v>采油管理三区</v>
          </cell>
          <cell r="E181" t="str">
            <v>桩104-20井加热炉</v>
          </cell>
          <cell r="F181" t="str">
            <v>桩104-20井</v>
          </cell>
          <cell r="G181" t="str">
            <v>加热炉</v>
          </cell>
          <cell r="H181">
            <v>200</v>
          </cell>
          <cell r="I181">
            <v>8</v>
          </cell>
        </row>
        <row r="182">
          <cell r="A182">
            <v>178</v>
          </cell>
          <cell r="B182" t="str">
            <v>DA317</v>
          </cell>
          <cell r="C182" t="str">
            <v>桩西采油厂</v>
          </cell>
          <cell r="D182" t="str">
            <v>采油管理三区</v>
          </cell>
          <cell r="E182" t="str">
            <v>桩104净化站热水循环加热炉</v>
          </cell>
          <cell r="F182" t="str">
            <v>桩104净化站</v>
          </cell>
          <cell r="G182" t="str">
            <v>热水循环加热炉</v>
          </cell>
          <cell r="H182">
            <v>200</v>
          </cell>
          <cell r="I182">
            <v>8</v>
          </cell>
        </row>
        <row r="183">
          <cell r="A183">
            <v>179</v>
          </cell>
          <cell r="B183" t="str">
            <v>DA318</v>
          </cell>
          <cell r="C183" t="str">
            <v>桩西采油厂</v>
          </cell>
          <cell r="D183" t="str">
            <v>采油管理三区</v>
          </cell>
          <cell r="E183" t="str">
            <v>桩104净化站外输加热炉</v>
          </cell>
          <cell r="F183" t="str">
            <v>桩104净化站</v>
          </cell>
          <cell r="G183" t="str">
            <v>外输加热炉</v>
          </cell>
          <cell r="H183">
            <v>45</v>
          </cell>
          <cell r="I183">
            <v>8</v>
          </cell>
        </row>
        <row r="184">
          <cell r="A184">
            <v>180</v>
          </cell>
          <cell r="B184" t="str">
            <v>DA319</v>
          </cell>
          <cell r="C184" t="str">
            <v>桩西采油厂</v>
          </cell>
          <cell r="D184" t="str">
            <v>采油管理三区</v>
          </cell>
          <cell r="E184" t="str">
            <v>桩121-15井加热炉</v>
          </cell>
          <cell r="F184" t="str">
            <v>桩121-15井</v>
          </cell>
          <cell r="G184" t="str">
            <v>加热炉</v>
          </cell>
          <cell r="H184">
            <v>80</v>
          </cell>
          <cell r="I184">
            <v>8</v>
          </cell>
        </row>
        <row r="185">
          <cell r="A185">
            <v>181</v>
          </cell>
          <cell r="B185" t="str">
            <v>DA320</v>
          </cell>
          <cell r="C185" t="str">
            <v>桩西采油厂</v>
          </cell>
          <cell r="D185" t="str">
            <v>采油管理三区</v>
          </cell>
          <cell r="E185" t="str">
            <v>桩121-X23井加热炉</v>
          </cell>
          <cell r="F185" t="str">
            <v>桩121-X23井</v>
          </cell>
          <cell r="G185" t="str">
            <v>加热炉</v>
          </cell>
          <cell r="H185">
            <v>45</v>
          </cell>
          <cell r="I185">
            <v>8</v>
          </cell>
        </row>
        <row r="186">
          <cell r="A186">
            <v>182</v>
          </cell>
          <cell r="B186" t="str">
            <v>DA321</v>
          </cell>
          <cell r="C186" t="str">
            <v>桩西采油厂</v>
          </cell>
          <cell r="D186" t="str">
            <v>采油管理三区</v>
          </cell>
          <cell r="E186" t="str">
            <v>桩121-X22井加热炉（永久停用）</v>
          </cell>
          <cell r="H186">
            <v>45</v>
          </cell>
          <cell r="I186">
            <v>8</v>
          </cell>
        </row>
        <row r="187">
          <cell r="A187">
            <v>183</v>
          </cell>
          <cell r="B187" t="str">
            <v>DA322</v>
          </cell>
          <cell r="C187" t="str">
            <v>桩西采油厂</v>
          </cell>
          <cell r="D187" t="str">
            <v>采油管理三区</v>
          </cell>
          <cell r="E187" t="str">
            <v>405计量站加热炉</v>
          </cell>
          <cell r="F187" t="str">
            <v>405计量站</v>
          </cell>
          <cell r="G187" t="str">
            <v>加热炉</v>
          </cell>
          <cell r="H187">
            <v>80</v>
          </cell>
          <cell r="I187">
            <v>8</v>
          </cell>
        </row>
        <row r="188">
          <cell r="A188">
            <v>184</v>
          </cell>
          <cell r="B188" t="str">
            <v>DA323</v>
          </cell>
          <cell r="C188" t="str">
            <v>桩西采油厂</v>
          </cell>
          <cell r="D188" t="str">
            <v>采油管理三区</v>
          </cell>
          <cell r="E188" t="str">
            <v>桩121外输加热炉（永久停用）</v>
          </cell>
          <cell r="H188">
            <v>80</v>
          </cell>
          <cell r="I188">
            <v>8</v>
          </cell>
        </row>
        <row r="189">
          <cell r="A189">
            <v>185</v>
          </cell>
          <cell r="B189" t="str">
            <v>DA324</v>
          </cell>
          <cell r="C189" t="str">
            <v>桩西采油厂</v>
          </cell>
          <cell r="D189" t="str">
            <v>采油管理三区</v>
          </cell>
          <cell r="E189" t="str">
            <v>桩121-C14井加热炉（永久停用）</v>
          </cell>
          <cell r="H189">
            <v>80</v>
          </cell>
          <cell r="I189">
            <v>8</v>
          </cell>
        </row>
        <row r="190">
          <cell r="A190">
            <v>186</v>
          </cell>
          <cell r="B190" t="str">
            <v>DA325</v>
          </cell>
          <cell r="C190" t="str">
            <v>桩西采油厂</v>
          </cell>
          <cell r="D190" t="str">
            <v>采油管理三区</v>
          </cell>
          <cell r="E190" t="str">
            <v>桩45-3井加热炉（永久停用）</v>
          </cell>
          <cell r="H190">
            <v>80</v>
          </cell>
          <cell r="I190">
            <v>8</v>
          </cell>
        </row>
        <row r="191">
          <cell r="A191">
            <v>187</v>
          </cell>
          <cell r="B191" t="str">
            <v>DA326</v>
          </cell>
          <cell r="C191" t="str">
            <v>桩西采油厂</v>
          </cell>
          <cell r="D191" t="str">
            <v>采油管理三区</v>
          </cell>
          <cell r="E191" t="str">
            <v>注采302站采暖锅炉</v>
          </cell>
          <cell r="F191" t="str">
            <v>注采302站</v>
          </cell>
          <cell r="G191" t="str">
            <v>采暖锅炉</v>
          </cell>
          <cell r="H191">
            <v>350</v>
          </cell>
          <cell r="I191">
            <v>14</v>
          </cell>
        </row>
        <row r="192">
          <cell r="A192">
            <v>188</v>
          </cell>
          <cell r="B192" t="str">
            <v>DA327</v>
          </cell>
          <cell r="C192" t="str">
            <v>桩西采油厂</v>
          </cell>
          <cell r="D192" t="str">
            <v>采油管理三区</v>
          </cell>
          <cell r="E192" t="str">
            <v>605计量站加热炉</v>
          </cell>
          <cell r="F192" t="str">
            <v>605计量站</v>
          </cell>
          <cell r="G192" t="str">
            <v>加热炉</v>
          </cell>
          <cell r="H192">
            <v>200</v>
          </cell>
          <cell r="I192">
            <v>8</v>
          </cell>
        </row>
        <row r="193">
          <cell r="A193">
            <v>189</v>
          </cell>
          <cell r="B193" t="str">
            <v>DA328</v>
          </cell>
          <cell r="C193" t="str">
            <v>桩西采油厂</v>
          </cell>
          <cell r="D193" t="str">
            <v>采油管理三区</v>
          </cell>
          <cell r="E193" t="str">
            <v>桩169-X1井口加热炉</v>
          </cell>
          <cell r="F193" t="str">
            <v>桩169-X1</v>
          </cell>
          <cell r="G193" t="str">
            <v>井口加热炉</v>
          </cell>
          <cell r="H193">
            <v>200</v>
          </cell>
          <cell r="I193">
            <v>8</v>
          </cell>
        </row>
        <row r="194">
          <cell r="A194">
            <v>190</v>
          </cell>
          <cell r="B194" t="str">
            <v>DA329</v>
          </cell>
          <cell r="C194" t="str">
            <v>桩西采油厂</v>
          </cell>
          <cell r="D194" t="str">
            <v>采油管理三区</v>
          </cell>
          <cell r="E194" t="str">
            <v>桩169-X3井口加热炉（永久停用）</v>
          </cell>
          <cell r="H194">
            <v>50</v>
          </cell>
          <cell r="I194">
            <v>8</v>
          </cell>
        </row>
        <row r="195">
          <cell r="A195">
            <v>191</v>
          </cell>
          <cell r="B195" t="str">
            <v>DA330</v>
          </cell>
          <cell r="C195" t="str">
            <v>桩西采油厂</v>
          </cell>
          <cell r="D195" t="str">
            <v>采油管理三区</v>
          </cell>
          <cell r="E195" t="str">
            <v>604计计量站加热炉（永久停用）</v>
          </cell>
          <cell r="H195">
            <v>230</v>
          </cell>
          <cell r="I195">
            <v>8</v>
          </cell>
        </row>
        <row r="196">
          <cell r="A196">
            <v>192</v>
          </cell>
          <cell r="B196" t="str">
            <v>DA331</v>
          </cell>
          <cell r="C196" t="str">
            <v>桩西采油厂</v>
          </cell>
          <cell r="D196" t="str">
            <v>采油管理三区</v>
          </cell>
          <cell r="E196" t="str">
            <v>桩165-X2井口加热炉（永久停用）</v>
          </cell>
          <cell r="H196">
            <v>80</v>
          </cell>
          <cell r="I196">
            <v>8</v>
          </cell>
        </row>
        <row r="197">
          <cell r="A197">
            <v>193</v>
          </cell>
          <cell r="B197" t="str">
            <v>DA332</v>
          </cell>
          <cell r="C197" t="str">
            <v>桩西采油厂</v>
          </cell>
          <cell r="D197" t="str">
            <v>采油管理三区</v>
          </cell>
          <cell r="E197" t="str">
            <v>桩146-X29井口加热炉（永久停用）</v>
          </cell>
          <cell r="H197">
            <v>80</v>
          </cell>
          <cell r="I197">
            <v>8</v>
          </cell>
        </row>
        <row r="198">
          <cell r="A198">
            <v>194</v>
          </cell>
          <cell r="B198" t="str">
            <v>DA333</v>
          </cell>
          <cell r="C198" t="str">
            <v>桩西采油厂</v>
          </cell>
          <cell r="D198" t="str">
            <v>采油管理三区</v>
          </cell>
          <cell r="E198" t="str">
            <v>桩斜169井口加热炉</v>
          </cell>
          <cell r="F198" t="str">
            <v>桩斜169</v>
          </cell>
          <cell r="G198" t="str">
            <v>井口加热炉</v>
          </cell>
          <cell r="H198">
            <v>80</v>
          </cell>
          <cell r="I198">
            <v>8</v>
          </cell>
        </row>
        <row r="199">
          <cell r="A199">
            <v>195</v>
          </cell>
          <cell r="B199" t="str">
            <v>DA334</v>
          </cell>
          <cell r="C199" t="str">
            <v>桩西采油厂</v>
          </cell>
          <cell r="D199" t="str">
            <v>采油管理三区</v>
          </cell>
          <cell r="E199" t="str">
            <v>桩140-1井口加热炉</v>
          </cell>
          <cell r="F199" t="str">
            <v>桩140-1</v>
          </cell>
          <cell r="G199" t="str">
            <v>井口加热炉</v>
          </cell>
          <cell r="H199">
            <v>50</v>
          </cell>
          <cell r="I199">
            <v>8</v>
          </cell>
        </row>
        <row r="200">
          <cell r="A200">
            <v>196</v>
          </cell>
          <cell r="B200" t="str">
            <v>DA335</v>
          </cell>
          <cell r="C200" t="str">
            <v>桩西采油厂</v>
          </cell>
          <cell r="D200" t="str">
            <v>采油管理三区</v>
          </cell>
          <cell r="E200" t="str">
            <v>桩113-P3加热炉</v>
          </cell>
          <cell r="F200" t="str">
            <v>桩113-P3</v>
          </cell>
          <cell r="G200" t="str">
            <v>加热炉</v>
          </cell>
          <cell r="H200">
            <v>50</v>
          </cell>
          <cell r="I200">
            <v>8</v>
          </cell>
        </row>
        <row r="201">
          <cell r="A201">
            <v>197</v>
          </cell>
          <cell r="B201" t="str">
            <v>DA336</v>
          </cell>
          <cell r="C201" t="str">
            <v>桩西采油厂</v>
          </cell>
          <cell r="D201" t="str">
            <v>采油管理三区</v>
          </cell>
          <cell r="E201" t="str">
            <v>桩115计量站站场加热炉（永久停用）</v>
          </cell>
          <cell r="H201">
            <v>250</v>
          </cell>
          <cell r="I201">
            <v>8</v>
          </cell>
        </row>
        <row r="202">
          <cell r="A202">
            <v>198</v>
          </cell>
          <cell r="B202" t="str">
            <v>DA337</v>
          </cell>
          <cell r="C202" t="str">
            <v>桩西采油厂</v>
          </cell>
          <cell r="D202" t="str">
            <v>采油管理三区</v>
          </cell>
          <cell r="E202" t="str">
            <v>桩115-X17加热炉（永久停用）</v>
          </cell>
          <cell r="H202">
            <v>90</v>
          </cell>
          <cell r="I202">
            <v>8</v>
          </cell>
        </row>
        <row r="203">
          <cell r="A203">
            <v>199</v>
          </cell>
          <cell r="B203" t="str">
            <v>DA338</v>
          </cell>
          <cell r="C203" t="str">
            <v>桩西采油厂</v>
          </cell>
          <cell r="D203" t="str">
            <v>采油管理三区</v>
          </cell>
          <cell r="E203" t="str">
            <v>桩115-X18加热炉（永久停用）</v>
          </cell>
          <cell r="H203">
            <v>80</v>
          </cell>
          <cell r="I203">
            <v>8</v>
          </cell>
        </row>
        <row r="204">
          <cell r="A204">
            <v>200</v>
          </cell>
          <cell r="B204" t="str">
            <v>DA339</v>
          </cell>
          <cell r="C204" t="str">
            <v>桩西采油厂</v>
          </cell>
          <cell r="D204" t="str">
            <v>采油管理三区</v>
          </cell>
          <cell r="E204" t="str">
            <v>桩837井组掺水加热炉（永久停用）</v>
          </cell>
          <cell r="H204">
            <v>50</v>
          </cell>
          <cell r="I204">
            <v>8</v>
          </cell>
        </row>
        <row r="205">
          <cell r="A205">
            <v>201</v>
          </cell>
          <cell r="B205" t="str">
            <v>DA340</v>
          </cell>
          <cell r="C205" t="str">
            <v>桩西采油厂</v>
          </cell>
          <cell r="D205" t="str">
            <v>采油管理三区</v>
          </cell>
          <cell r="E205" t="str">
            <v>桩837-21加热炉</v>
          </cell>
          <cell r="F205" t="str">
            <v>桩837-21</v>
          </cell>
          <cell r="G205" t="str">
            <v>加热炉</v>
          </cell>
          <cell r="H205">
            <v>45</v>
          </cell>
          <cell r="I205">
            <v>8</v>
          </cell>
        </row>
        <row r="206">
          <cell r="A206">
            <v>202</v>
          </cell>
          <cell r="B206" t="str">
            <v>DA341</v>
          </cell>
          <cell r="C206" t="str">
            <v>桩西采油厂</v>
          </cell>
          <cell r="D206" t="str">
            <v>采油管理三区</v>
          </cell>
          <cell r="E206" t="str">
            <v>桩837计量站外输炉</v>
          </cell>
          <cell r="F206" t="str">
            <v>桩837计量站</v>
          </cell>
          <cell r="G206" t="str">
            <v>外输炉</v>
          </cell>
          <cell r="H206">
            <v>300</v>
          </cell>
          <cell r="I206">
            <v>8</v>
          </cell>
        </row>
        <row r="207">
          <cell r="A207">
            <v>203</v>
          </cell>
          <cell r="B207" t="str">
            <v>DA342</v>
          </cell>
          <cell r="C207" t="str">
            <v>桩西采油厂</v>
          </cell>
          <cell r="D207" t="str">
            <v>采油管理三区</v>
          </cell>
          <cell r="E207" t="str">
            <v>桩837计量站掺水炉</v>
          </cell>
          <cell r="F207" t="str">
            <v>桩837计量站</v>
          </cell>
          <cell r="G207" t="str">
            <v>掺水炉</v>
          </cell>
          <cell r="H207">
            <v>300</v>
          </cell>
          <cell r="I207">
            <v>8</v>
          </cell>
        </row>
        <row r="208">
          <cell r="A208">
            <v>204</v>
          </cell>
          <cell r="B208" t="str">
            <v>DA343</v>
          </cell>
          <cell r="C208" t="str">
            <v>桩西采油厂</v>
          </cell>
          <cell r="D208" t="str">
            <v>采油管理三区</v>
          </cell>
          <cell r="E208" t="str">
            <v>桩82采出水处理站（永久停用）</v>
          </cell>
          <cell r="H208">
            <v>80</v>
          </cell>
          <cell r="I208">
            <v>10</v>
          </cell>
        </row>
        <row r="209">
          <cell r="A209">
            <v>205</v>
          </cell>
          <cell r="B209" t="str">
            <v>DA344</v>
          </cell>
          <cell r="C209" t="str">
            <v>桩西采油厂</v>
          </cell>
          <cell r="D209" t="str">
            <v>采油管理三区</v>
          </cell>
          <cell r="E209" t="str">
            <v>桩82接转站1#加热炉（永久停用）</v>
          </cell>
          <cell r="H209">
            <v>800</v>
          </cell>
          <cell r="I209">
            <v>8</v>
          </cell>
        </row>
        <row r="210">
          <cell r="A210">
            <v>206</v>
          </cell>
          <cell r="B210" t="str">
            <v>DA345</v>
          </cell>
          <cell r="C210" t="str">
            <v>桩西采油厂</v>
          </cell>
          <cell r="D210" t="str">
            <v>采油管理三区</v>
          </cell>
          <cell r="E210" t="str">
            <v>桩82接转站2#加热炉（永久停用）</v>
          </cell>
          <cell r="H210">
            <v>800</v>
          </cell>
          <cell r="I210">
            <v>8</v>
          </cell>
        </row>
        <row r="211">
          <cell r="A211">
            <v>207</v>
          </cell>
          <cell r="B211" t="str">
            <v>DA346</v>
          </cell>
          <cell r="C211" t="str">
            <v>桩西采油厂</v>
          </cell>
          <cell r="D211" t="str">
            <v>采油管理三区</v>
          </cell>
          <cell r="E211" t="str">
            <v>桩104接转站1#外输加热炉</v>
          </cell>
          <cell r="F211" t="str">
            <v>桩104接转站</v>
          </cell>
          <cell r="G211" t="str">
            <v>1#外输加热炉</v>
          </cell>
          <cell r="H211">
            <v>800</v>
          </cell>
          <cell r="I211">
            <v>9</v>
          </cell>
        </row>
        <row r="212">
          <cell r="A212">
            <v>208</v>
          </cell>
          <cell r="B212" t="str">
            <v>DA347</v>
          </cell>
          <cell r="C212" t="str">
            <v>桩西采油厂</v>
          </cell>
          <cell r="D212" t="str">
            <v>采油管理三区</v>
          </cell>
          <cell r="E212" t="str">
            <v>桩104接转站2#外输加热炉（永久停用）</v>
          </cell>
          <cell r="H212">
            <v>800</v>
          </cell>
          <cell r="I212">
            <v>9</v>
          </cell>
        </row>
        <row r="213">
          <cell r="A213">
            <v>209</v>
          </cell>
          <cell r="B213" t="str">
            <v>DA348</v>
          </cell>
          <cell r="C213" t="str">
            <v>桩西采油厂</v>
          </cell>
          <cell r="D213" t="str">
            <v>采油管理三区</v>
          </cell>
          <cell r="E213" t="str">
            <v>桩104接转站3#外输加热炉</v>
          </cell>
          <cell r="F213" t="str">
            <v>桩104接转站</v>
          </cell>
          <cell r="G213" t="str">
            <v>3#外输加热炉</v>
          </cell>
          <cell r="H213">
            <v>1000</v>
          </cell>
          <cell r="I213">
            <v>10</v>
          </cell>
        </row>
        <row r="214">
          <cell r="A214">
            <v>210</v>
          </cell>
          <cell r="B214" t="str">
            <v>DA401</v>
          </cell>
          <cell r="C214" t="str">
            <v>桩西采油厂</v>
          </cell>
          <cell r="D214" t="str">
            <v>采油管理四区</v>
          </cell>
          <cell r="E214" t="str">
            <v>L163-X65高效炉</v>
          </cell>
          <cell r="F214" t="str">
            <v>L163-X65</v>
          </cell>
          <cell r="G214" t="str">
            <v>高效炉</v>
          </cell>
          <cell r="H214">
            <v>80</v>
          </cell>
          <cell r="I214">
            <v>8</v>
          </cell>
        </row>
        <row r="215">
          <cell r="A215">
            <v>211</v>
          </cell>
          <cell r="B215" t="str">
            <v>DA402</v>
          </cell>
          <cell r="C215" t="str">
            <v>桩西采油厂</v>
          </cell>
          <cell r="D215" t="str">
            <v>采油管理四区</v>
          </cell>
          <cell r="E215" t="str">
            <v>511#计量站外输加热炉</v>
          </cell>
          <cell r="F215" t="str">
            <v>511#计量站</v>
          </cell>
          <cell r="G215" t="str">
            <v>外输加热炉</v>
          </cell>
          <cell r="H215">
            <v>260</v>
          </cell>
          <cell r="I215">
            <v>8</v>
          </cell>
        </row>
        <row r="216">
          <cell r="A216">
            <v>212</v>
          </cell>
          <cell r="B216" t="str">
            <v>DA403</v>
          </cell>
          <cell r="C216" t="str">
            <v>桩西采油厂</v>
          </cell>
          <cell r="D216" t="str">
            <v>采油管理四区</v>
          </cell>
          <cell r="E216" t="str">
            <v>106北线加热炉1</v>
          </cell>
          <cell r="F216" t="str">
            <v>106北线</v>
          </cell>
          <cell r="G216" t="str">
            <v>加热炉1#</v>
          </cell>
          <cell r="H216">
            <v>260</v>
          </cell>
          <cell r="I216">
            <v>8</v>
          </cell>
        </row>
        <row r="217">
          <cell r="A217">
            <v>213</v>
          </cell>
          <cell r="B217" t="str">
            <v>DA404</v>
          </cell>
          <cell r="C217" t="str">
            <v>桩西采油厂</v>
          </cell>
          <cell r="D217" t="str">
            <v>采油管理四区</v>
          </cell>
          <cell r="E217" t="str">
            <v>513#计量站外输加热炉</v>
          </cell>
          <cell r="F217" t="str">
            <v>513#计量站</v>
          </cell>
          <cell r="G217" t="str">
            <v>外输加热炉</v>
          </cell>
          <cell r="H217">
            <v>260</v>
          </cell>
          <cell r="I217">
            <v>8</v>
          </cell>
        </row>
        <row r="218">
          <cell r="A218">
            <v>214</v>
          </cell>
          <cell r="B218" t="str">
            <v>DA405</v>
          </cell>
          <cell r="C218" t="str">
            <v>桩西采油厂</v>
          </cell>
          <cell r="D218" t="str">
            <v>采油管理四区</v>
          </cell>
          <cell r="E218" t="str">
            <v>L13-X12高效炉</v>
          </cell>
          <cell r="F218" t="str">
            <v>L13-X12</v>
          </cell>
          <cell r="G218" t="str">
            <v>高效炉</v>
          </cell>
          <cell r="H218">
            <v>80</v>
          </cell>
          <cell r="I218">
            <v>8</v>
          </cell>
        </row>
        <row r="219">
          <cell r="A219">
            <v>215</v>
          </cell>
          <cell r="B219" t="str">
            <v>DA406</v>
          </cell>
          <cell r="C219" t="str">
            <v>桩西采油厂</v>
          </cell>
          <cell r="D219" t="str">
            <v>采油管理四区</v>
          </cell>
          <cell r="E219" t="str">
            <v>L361高效炉</v>
          </cell>
          <cell r="F219" t="str">
            <v>L361</v>
          </cell>
          <cell r="G219" t="str">
            <v>高效炉</v>
          </cell>
          <cell r="H219">
            <v>80</v>
          </cell>
          <cell r="I219">
            <v>8</v>
          </cell>
        </row>
        <row r="220">
          <cell r="A220">
            <v>216</v>
          </cell>
          <cell r="B220" t="str">
            <v>DA407</v>
          </cell>
          <cell r="C220" t="str">
            <v>桩西采油厂</v>
          </cell>
          <cell r="D220" t="str">
            <v>采油管理四区</v>
          </cell>
          <cell r="E220" t="str">
            <v>LHL5高效炉（永久停用）</v>
          </cell>
          <cell r="H220">
            <v>80</v>
          </cell>
          <cell r="I220">
            <v>8</v>
          </cell>
        </row>
        <row r="221">
          <cell r="A221">
            <v>217</v>
          </cell>
          <cell r="B221" t="str">
            <v>DA408</v>
          </cell>
          <cell r="C221" t="str">
            <v>桩西采油厂</v>
          </cell>
          <cell r="D221" t="str">
            <v>采油管理四区</v>
          </cell>
          <cell r="E221" t="str">
            <v>L5-1水套炉</v>
          </cell>
          <cell r="F221" t="str">
            <v>L5-1</v>
          </cell>
          <cell r="G221" t="str">
            <v>水套炉</v>
          </cell>
          <cell r="H221">
            <v>80</v>
          </cell>
          <cell r="I221">
            <v>8</v>
          </cell>
        </row>
        <row r="222">
          <cell r="A222">
            <v>218</v>
          </cell>
          <cell r="B222" t="str">
            <v>DA409</v>
          </cell>
          <cell r="C222" t="str">
            <v>桩西采油厂</v>
          </cell>
          <cell r="D222" t="str">
            <v>采油管理四区</v>
          </cell>
          <cell r="E222" t="str">
            <v>106-C52水套炉</v>
          </cell>
          <cell r="F222" t="str">
            <v>106-C52</v>
          </cell>
          <cell r="G222" t="str">
            <v>水套炉</v>
          </cell>
          <cell r="H222">
            <v>50</v>
          </cell>
          <cell r="I222">
            <v>12</v>
          </cell>
        </row>
        <row r="223">
          <cell r="A223">
            <v>219</v>
          </cell>
          <cell r="B223" t="str">
            <v>DA410</v>
          </cell>
          <cell r="C223" t="str">
            <v>桩西采油厂</v>
          </cell>
          <cell r="D223" t="str">
            <v>采油管理四区</v>
          </cell>
          <cell r="E223" t="str">
            <v>L17-12和L17-X14高效炉</v>
          </cell>
          <cell r="F223" t="str">
            <v>L17-12和L17-X14</v>
          </cell>
          <cell r="G223" t="str">
            <v>高效炉</v>
          </cell>
          <cell r="H223">
            <v>80</v>
          </cell>
          <cell r="I223">
            <v>8</v>
          </cell>
        </row>
        <row r="224">
          <cell r="A224">
            <v>220</v>
          </cell>
          <cell r="B224" t="str">
            <v>DA411</v>
          </cell>
          <cell r="C224" t="str">
            <v>桩西采油厂</v>
          </cell>
          <cell r="D224" t="str">
            <v>采油管理四区</v>
          </cell>
          <cell r="E224" t="str">
            <v>106-CP13井口高效炉</v>
          </cell>
          <cell r="F224" t="str">
            <v>106-CP13</v>
          </cell>
          <cell r="G224" t="str">
            <v>井口高效炉</v>
          </cell>
          <cell r="H224">
            <v>80</v>
          </cell>
          <cell r="I224">
            <v>9</v>
          </cell>
        </row>
        <row r="225">
          <cell r="A225">
            <v>221</v>
          </cell>
          <cell r="B225" t="str">
            <v>DA412</v>
          </cell>
          <cell r="C225" t="str">
            <v>桩西采油厂</v>
          </cell>
          <cell r="D225" t="str">
            <v>采油管理四区</v>
          </cell>
          <cell r="E225" t="str">
            <v>106-CP13中途高效炉</v>
          </cell>
          <cell r="F225" t="str">
            <v>106-CP13</v>
          </cell>
          <cell r="G225" t="str">
            <v>中途高效炉</v>
          </cell>
          <cell r="H225">
            <v>80</v>
          </cell>
          <cell r="I225">
            <v>9</v>
          </cell>
        </row>
        <row r="226">
          <cell r="A226">
            <v>222</v>
          </cell>
          <cell r="B226" t="str">
            <v>DA413</v>
          </cell>
          <cell r="C226" t="str">
            <v>桩西采油厂</v>
          </cell>
          <cell r="D226" t="str">
            <v>采油管理四区</v>
          </cell>
          <cell r="E226" t="str">
            <v>L17-17高效炉</v>
          </cell>
          <cell r="F226" t="str">
            <v>L17-17</v>
          </cell>
          <cell r="G226" t="str">
            <v>高效炉</v>
          </cell>
          <cell r="H226">
            <v>80</v>
          </cell>
          <cell r="I226">
            <v>8</v>
          </cell>
        </row>
        <row r="227">
          <cell r="A227">
            <v>223</v>
          </cell>
          <cell r="B227" t="str">
            <v>DA414</v>
          </cell>
          <cell r="C227" t="str">
            <v>桩西采油厂</v>
          </cell>
          <cell r="D227" t="str">
            <v>采油管理四区</v>
          </cell>
          <cell r="E227" t="str">
            <v>L17-18井场高效炉</v>
          </cell>
          <cell r="F227" t="str">
            <v>L17-18井场</v>
          </cell>
          <cell r="G227" t="str">
            <v>高效炉</v>
          </cell>
          <cell r="H227">
            <v>80</v>
          </cell>
          <cell r="I227">
            <v>9</v>
          </cell>
        </row>
        <row r="228">
          <cell r="A228">
            <v>224</v>
          </cell>
          <cell r="B228" t="str">
            <v>DA415</v>
          </cell>
          <cell r="C228" t="str">
            <v>桩西采油厂</v>
          </cell>
          <cell r="D228" t="str">
            <v>采油管理四区</v>
          </cell>
          <cell r="E228" t="str">
            <v>L13-X10高效炉</v>
          </cell>
          <cell r="F228" t="str">
            <v>L13-X10</v>
          </cell>
          <cell r="G228" t="str">
            <v>高效炉</v>
          </cell>
          <cell r="H228">
            <v>50</v>
          </cell>
          <cell r="I228">
            <v>8</v>
          </cell>
        </row>
        <row r="229">
          <cell r="A229">
            <v>225</v>
          </cell>
          <cell r="B229" t="str">
            <v>DA416</v>
          </cell>
          <cell r="C229" t="str">
            <v>桩西采油厂</v>
          </cell>
          <cell r="D229" t="str">
            <v>采油管理四区</v>
          </cell>
          <cell r="E229" t="str">
            <v>502#计量站外输加热炉</v>
          </cell>
          <cell r="F229" t="str">
            <v>502#计量站</v>
          </cell>
          <cell r="G229" t="str">
            <v>外输加热炉</v>
          </cell>
          <cell r="H229">
            <v>260</v>
          </cell>
          <cell r="I229">
            <v>8</v>
          </cell>
        </row>
        <row r="230">
          <cell r="A230">
            <v>226</v>
          </cell>
          <cell r="B230" t="str">
            <v>DA417</v>
          </cell>
          <cell r="C230" t="str">
            <v>桩西采油厂</v>
          </cell>
          <cell r="D230" t="str">
            <v>采油管理四区</v>
          </cell>
          <cell r="E230" t="str">
            <v>506#计量站外输加热炉（永久停用）</v>
          </cell>
          <cell r="H230">
            <v>200</v>
          </cell>
          <cell r="I230">
            <v>8</v>
          </cell>
        </row>
        <row r="231">
          <cell r="A231">
            <v>227</v>
          </cell>
          <cell r="B231" t="str">
            <v>DA418</v>
          </cell>
          <cell r="C231" t="str">
            <v>桩西采油厂</v>
          </cell>
          <cell r="D231" t="str">
            <v>采油管理四区</v>
          </cell>
          <cell r="E231" t="str">
            <v>508#计量站外输加热炉（永久停用）</v>
          </cell>
          <cell r="H231">
            <v>250</v>
          </cell>
          <cell r="I231">
            <v>10</v>
          </cell>
        </row>
        <row r="232">
          <cell r="A232">
            <v>228</v>
          </cell>
          <cell r="B232" t="str">
            <v>DA419</v>
          </cell>
          <cell r="C232" t="str">
            <v>桩西采油厂</v>
          </cell>
          <cell r="D232" t="str">
            <v>采油管理四区</v>
          </cell>
          <cell r="E232" t="str">
            <v>管理区生活区采暖炉</v>
          </cell>
          <cell r="F232" t="str">
            <v>管理区生活区</v>
          </cell>
          <cell r="G232" t="str">
            <v>采暖炉</v>
          </cell>
          <cell r="H232">
            <v>350</v>
          </cell>
          <cell r="I232">
            <v>8</v>
          </cell>
        </row>
        <row r="233">
          <cell r="A233">
            <v>229</v>
          </cell>
          <cell r="B233" t="str">
            <v>DA501</v>
          </cell>
          <cell r="C233" t="str">
            <v>桩西采油厂</v>
          </cell>
          <cell r="D233" t="str">
            <v>机采装备服务部</v>
          </cell>
          <cell r="E233" t="str">
            <v>管杆站西油管清洗池1</v>
          </cell>
          <cell r="F233" t="str">
            <v>管杆站西</v>
          </cell>
          <cell r="G233" t="str">
            <v>油管清洗池1#</v>
          </cell>
          <cell r="H233">
            <v>200</v>
          </cell>
          <cell r="I233">
            <v>8</v>
          </cell>
        </row>
        <row r="234">
          <cell r="A234">
            <v>230</v>
          </cell>
          <cell r="B234" t="str">
            <v>DA502</v>
          </cell>
          <cell r="C234" t="str">
            <v>桩西采油厂</v>
          </cell>
          <cell r="D234" t="str">
            <v>机采装备服务部</v>
          </cell>
          <cell r="E234" t="str">
            <v>管杆站西油管清洗池2</v>
          </cell>
          <cell r="F234" t="str">
            <v>管杆站西</v>
          </cell>
          <cell r="G234" t="str">
            <v>油管清洗池2#</v>
          </cell>
          <cell r="H234">
            <v>200</v>
          </cell>
          <cell r="I234">
            <v>8</v>
          </cell>
        </row>
        <row r="235">
          <cell r="A235">
            <v>231</v>
          </cell>
          <cell r="B235" t="str">
            <v>DA503</v>
          </cell>
          <cell r="C235" t="str">
            <v>桩西采油厂</v>
          </cell>
          <cell r="D235" t="str">
            <v>机采装备服务部</v>
          </cell>
          <cell r="E235" t="str">
            <v>管杆站西油管清洗池3</v>
          </cell>
          <cell r="F235" t="str">
            <v>管杆站西</v>
          </cell>
          <cell r="G235" t="str">
            <v>油管清洗池3#</v>
          </cell>
          <cell r="H235">
            <v>200</v>
          </cell>
          <cell r="I235">
            <v>8</v>
          </cell>
        </row>
        <row r="236">
          <cell r="A236">
            <v>232</v>
          </cell>
          <cell r="B236" t="str">
            <v>DA504</v>
          </cell>
          <cell r="C236" t="str">
            <v>桩西采油厂</v>
          </cell>
          <cell r="D236" t="str">
            <v>机采装备服务部</v>
          </cell>
          <cell r="E236" t="str">
            <v>管杆站西油管清洗池4</v>
          </cell>
          <cell r="F236" t="str">
            <v>管杆站西</v>
          </cell>
          <cell r="G236" t="str">
            <v>油管清洗池4#</v>
          </cell>
          <cell r="H236">
            <v>200</v>
          </cell>
          <cell r="I236">
            <v>8</v>
          </cell>
        </row>
        <row r="237">
          <cell r="A237">
            <v>233</v>
          </cell>
          <cell r="B237" t="str">
            <v>DA505</v>
          </cell>
          <cell r="C237" t="str">
            <v>桩西采油厂</v>
          </cell>
          <cell r="D237" t="str">
            <v>机采装备服务部</v>
          </cell>
          <cell r="E237" t="str">
            <v>管杆站抽油杆清洗池5</v>
          </cell>
          <cell r="F237" t="str">
            <v>管杆站</v>
          </cell>
          <cell r="G237" t="str">
            <v>抽油杆清洗池</v>
          </cell>
          <cell r="H237">
            <v>250</v>
          </cell>
          <cell r="I237">
            <v>8</v>
          </cell>
        </row>
        <row r="238">
          <cell r="A238">
            <v>234</v>
          </cell>
          <cell r="B238" t="str">
            <v>DA601</v>
          </cell>
          <cell r="C238" t="str">
            <v>桩西采油厂</v>
          </cell>
          <cell r="D238" t="str">
            <v>油气集输管理中心</v>
          </cell>
          <cell r="E238" t="str">
            <v>联合站1#卧式炉</v>
          </cell>
          <cell r="F238" t="str">
            <v>联合站</v>
          </cell>
          <cell r="G238" t="str">
            <v>1#卧式炉</v>
          </cell>
          <cell r="H238">
            <v>2000</v>
          </cell>
          <cell r="I238">
            <v>11</v>
          </cell>
        </row>
        <row r="239">
          <cell r="A239">
            <v>235</v>
          </cell>
          <cell r="B239" t="str">
            <v>DA602</v>
          </cell>
          <cell r="C239" t="str">
            <v>桩西采油厂</v>
          </cell>
          <cell r="D239" t="str">
            <v>油气集输管理中心</v>
          </cell>
          <cell r="E239" t="str">
            <v>联合站2#卧式炉</v>
          </cell>
          <cell r="F239" t="str">
            <v>联合站</v>
          </cell>
          <cell r="G239" t="str">
            <v>2#卧式炉</v>
          </cell>
          <cell r="H239">
            <v>2000</v>
          </cell>
          <cell r="I239">
            <v>11</v>
          </cell>
        </row>
        <row r="240">
          <cell r="A240">
            <v>236</v>
          </cell>
          <cell r="B240" t="str">
            <v>DA603</v>
          </cell>
          <cell r="C240" t="str">
            <v>桩西采油厂</v>
          </cell>
          <cell r="D240" t="str">
            <v>油气集输管理中心</v>
          </cell>
          <cell r="E240" t="str">
            <v>联合站3#卧式炉</v>
          </cell>
          <cell r="F240" t="str">
            <v>联合站</v>
          </cell>
          <cell r="G240" t="str">
            <v>3#卧式炉</v>
          </cell>
          <cell r="H240">
            <v>2000</v>
          </cell>
          <cell r="I240">
            <v>11</v>
          </cell>
        </row>
        <row r="241">
          <cell r="A241">
            <v>237</v>
          </cell>
          <cell r="B241" t="str">
            <v>DA604</v>
          </cell>
          <cell r="C241" t="str">
            <v>桩西采油厂</v>
          </cell>
          <cell r="D241" t="str">
            <v>油气集输管理中心</v>
          </cell>
          <cell r="E241" t="str">
            <v>联合站立式炉</v>
          </cell>
          <cell r="F241" t="str">
            <v>联合站</v>
          </cell>
          <cell r="G241" t="str">
            <v>立式炉</v>
          </cell>
          <cell r="H241">
            <v>4000</v>
          </cell>
          <cell r="I241">
            <v>25</v>
          </cell>
        </row>
        <row r="242">
          <cell r="A242">
            <v>238</v>
          </cell>
          <cell r="B242" t="str">
            <v>DA605</v>
          </cell>
          <cell r="C242" t="str">
            <v>桩西采油厂</v>
          </cell>
          <cell r="D242" t="str">
            <v>油气集输管理中心</v>
          </cell>
          <cell r="E242" t="str">
            <v>轻烃站再生气加热炉</v>
          </cell>
          <cell r="F242" t="str">
            <v>轻烃站</v>
          </cell>
          <cell r="G242" t="str">
            <v>再生气加热炉</v>
          </cell>
          <cell r="H242">
            <v>480</v>
          </cell>
          <cell r="I242">
            <v>15</v>
          </cell>
        </row>
        <row r="243">
          <cell r="A243">
            <v>239</v>
          </cell>
          <cell r="B243" t="str">
            <v>DA606</v>
          </cell>
          <cell r="C243" t="str">
            <v>桩西采油厂</v>
          </cell>
          <cell r="D243" t="str">
            <v>油气集输管理中心</v>
          </cell>
          <cell r="E243" t="str">
            <v>轻烃站导热油炉</v>
          </cell>
          <cell r="F243" t="str">
            <v>轻烃站</v>
          </cell>
          <cell r="G243" t="str">
            <v>导热油炉</v>
          </cell>
          <cell r="H243">
            <v>930</v>
          </cell>
          <cell r="I243">
            <v>12</v>
          </cell>
        </row>
        <row r="244">
          <cell r="A244">
            <v>240</v>
          </cell>
          <cell r="B244" t="str">
            <v>DA607</v>
          </cell>
          <cell r="C244" t="str">
            <v>桩西采油厂</v>
          </cell>
          <cell r="D244" t="str">
            <v>油气集输管理中心</v>
          </cell>
          <cell r="E244" t="str">
            <v>综合队采暖炉</v>
          </cell>
          <cell r="F244" t="str">
            <v>综合队</v>
          </cell>
          <cell r="G244" t="str">
            <v>采暖炉</v>
          </cell>
          <cell r="H244">
            <v>1400</v>
          </cell>
          <cell r="I244">
            <v>12</v>
          </cell>
        </row>
        <row r="245">
          <cell r="A245">
            <v>241</v>
          </cell>
          <cell r="B245" t="str">
            <v>DA154</v>
          </cell>
          <cell r="C245" t="str">
            <v>桩西采油厂</v>
          </cell>
          <cell r="D245" t="str">
            <v>管理一区</v>
          </cell>
          <cell r="E245" t="str">
            <v>桩66-C20B井场多功能罐</v>
          </cell>
          <cell r="F245" t="str">
            <v>桩66-C20B井场</v>
          </cell>
          <cell r="G245" t="str">
            <v>多功能罐</v>
          </cell>
          <cell r="I245">
            <v>15</v>
          </cell>
        </row>
        <row r="246">
          <cell r="A246">
            <v>242</v>
          </cell>
          <cell r="B246" t="str">
            <v>DA155</v>
          </cell>
          <cell r="C246" t="str">
            <v>桩西采油厂</v>
          </cell>
          <cell r="D246" t="str">
            <v>管理一区</v>
          </cell>
          <cell r="E246" t="str">
            <v>桩89-9-43井场多功能罐</v>
          </cell>
          <cell r="F246" t="str">
            <v>桩89-9-43井场</v>
          </cell>
          <cell r="G246" t="str">
            <v>多功能罐</v>
          </cell>
          <cell r="I246">
            <v>15</v>
          </cell>
        </row>
        <row r="247">
          <cell r="A247">
            <v>243</v>
          </cell>
          <cell r="B247" t="str">
            <v>DA156</v>
          </cell>
          <cell r="C247" t="str">
            <v>桩西采油厂</v>
          </cell>
          <cell r="D247" t="str">
            <v>管理一区</v>
          </cell>
          <cell r="E247" t="str">
            <v>桩78井场多功能罐（拆除）</v>
          </cell>
          <cell r="I247">
            <v>15</v>
          </cell>
        </row>
        <row r="248">
          <cell r="A248">
            <v>244</v>
          </cell>
          <cell r="B248" t="str">
            <v>DA157</v>
          </cell>
          <cell r="C248" t="str">
            <v>桩西采油厂</v>
          </cell>
          <cell r="D248" t="str">
            <v>管理一区</v>
          </cell>
          <cell r="E248" t="str">
            <v>桩78-2井场多功能罐</v>
          </cell>
          <cell r="F248" t="str">
            <v>桩78-2井场</v>
          </cell>
          <cell r="G248" t="str">
            <v>多功能罐</v>
          </cell>
          <cell r="I248">
            <v>15</v>
          </cell>
        </row>
        <row r="249">
          <cell r="A249">
            <v>245</v>
          </cell>
          <cell r="B249" t="str">
            <v>DA158</v>
          </cell>
          <cell r="C249" t="str">
            <v>桩西采油厂</v>
          </cell>
          <cell r="D249" t="str">
            <v>管理一区</v>
          </cell>
          <cell r="E249" t="str">
            <v>桩93-1井场多功能罐</v>
          </cell>
          <cell r="F249" t="str">
            <v>桩93-1井场</v>
          </cell>
          <cell r="G249" t="str">
            <v>多功能罐</v>
          </cell>
          <cell r="I249">
            <v>15</v>
          </cell>
        </row>
        <row r="250">
          <cell r="A250">
            <v>246</v>
          </cell>
          <cell r="B250" t="str">
            <v>DA159</v>
          </cell>
          <cell r="C250" t="str">
            <v>桩西采油厂</v>
          </cell>
          <cell r="D250" t="str">
            <v>管理一区</v>
          </cell>
          <cell r="E250" t="str">
            <v>桩893-X33井场多功能罐</v>
          </cell>
          <cell r="F250" t="str">
            <v>桩893-X33井场</v>
          </cell>
          <cell r="G250" t="str">
            <v>多功能罐</v>
          </cell>
          <cell r="I250">
            <v>15</v>
          </cell>
        </row>
        <row r="251">
          <cell r="A251">
            <v>247</v>
          </cell>
          <cell r="B251" t="str">
            <v>DA160</v>
          </cell>
          <cell r="C251" t="str">
            <v>桩西采油厂</v>
          </cell>
          <cell r="D251" t="str">
            <v>管理一区</v>
          </cell>
          <cell r="E251" t="str">
            <v>桩34站1#多功能罐</v>
          </cell>
          <cell r="F251" t="str">
            <v>桩34站1#</v>
          </cell>
          <cell r="G251" t="str">
            <v>多功能罐</v>
          </cell>
          <cell r="I251">
            <v>15</v>
          </cell>
        </row>
        <row r="252">
          <cell r="A252">
            <v>248</v>
          </cell>
          <cell r="B252" t="str">
            <v>DA161</v>
          </cell>
          <cell r="C252" t="str">
            <v>桩西采油厂</v>
          </cell>
          <cell r="D252" t="str">
            <v>管理一区</v>
          </cell>
          <cell r="E252" t="str">
            <v>桩34站2#多功能罐</v>
          </cell>
          <cell r="F252" t="str">
            <v>桩34站2#</v>
          </cell>
          <cell r="G252" t="str">
            <v>多功能罐</v>
          </cell>
          <cell r="I252">
            <v>15</v>
          </cell>
        </row>
        <row r="253">
          <cell r="A253">
            <v>249</v>
          </cell>
          <cell r="B253" t="str">
            <v>DA162</v>
          </cell>
          <cell r="C253" t="str">
            <v>桩西采油厂</v>
          </cell>
          <cell r="D253" t="str">
            <v>管理一区</v>
          </cell>
          <cell r="E253" t="str">
            <v>桩S6站1#多功能罐</v>
          </cell>
          <cell r="F253" t="str">
            <v>桩S6站1#</v>
          </cell>
          <cell r="G253" t="str">
            <v>多功能罐</v>
          </cell>
          <cell r="I253">
            <v>15</v>
          </cell>
        </row>
        <row r="254">
          <cell r="A254">
            <v>250</v>
          </cell>
          <cell r="B254" t="str">
            <v>DA163</v>
          </cell>
          <cell r="C254" t="str">
            <v>桩西采油厂</v>
          </cell>
          <cell r="D254" t="str">
            <v>管理一区</v>
          </cell>
          <cell r="E254" t="str">
            <v>桩S6站2#多功能罐</v>
          </cell>
          <cell r="F254" t="str">
            <v>桩S6站2#</v>
          </cell>
          <cell r="G254" t="str">
            <v>多功能罐</v>
          </cell>
          <cell r="I254">
            <v>15</v>
          </cell>
        </row>
        <row r="255">
          <cell r="A255">
            <v>251</v>
          </cell>
          <cell r="B255" t="str">
            <v>DA164</v>
          </cell>
          <cell r="C255" t="str">
            <v>桩西采油厂</v>
          </cell>
          <cell r="D255" t="str">
            <v>管理一区</v>
          </cell>
          <cell r="E255" t="str">
            <v>桩S6站3#多功能罐</v>
          </cell>
          <cell r="F255" t="str">
            <v>桩S6站3#</v>
          </cell>
          <cell r="G255" t="str">
            <v>多功能罐</v>
          </cell>
          <cell r="I255">
            <v>15</v>
          </cell>
        </row>
        <row r="256">
          <cell r="A256">
            <v>252</v>
          </cell>
          <cell r="B256" t="str">
            <v>DA165</v>
          </cell>
          <cell r="C256" t="str">
            <v>桩西采油厂</v>
          </cell>
          <cell r="D256" t="str">
            <v>管理一区</v>
          </cell>
          <cell r="E256" t="str">
            <v>桩S6站4#多功能罐</v>
          </cell>
          <cell r="F256" t="str">
            <v>桩S6站4#</v>
          </cell>
          <cell r="G256" t="str">
            <v>多功能罐</v>
          </cell>
          <cell r="I256">
            <v>15</v>
          </cell>
        </row>
        <row r="257">
          <cell r="A257">
            <v>253</v>
          </cell>
          <cell r="B257" t="str">
            <v>DA166</v>
          </cell>
          <cell r="C257" t="str">
            <v>桩西采油厂</v>
          </cell>
          <cell r="D257" t="str">
            <v>管理一区</v>
          </cell>
          <cell r="E257" t="str">
            <v>桩S6站5#多功能罐</v>
          </cell>
          <cell r="F257" t="str">
            <v>桩S6站5#</v>
          </cell>
          <cell r="G257" t="str">
            <v>多功能罐</v>
          </cell>
          <cell r="I257">
            <v>15</v>
          </cell>
        </row>
        <row r="258">
          <cell r="A258">
            <v>254</v>
          </cell>
          <cell r="B258" t="str">
            <v>DA167</v>
          </cell>
          <cell r="C258" t="str">
            <v>桩西采油厂</v>
          </cell>
          <cell r="D258" t="str">
            <v>管理一区</v>
          </cell>
          <cell r="E258" t="str">
            <v>桩838井场多功能罐</v>
          </cell>
          <cell r="F258" t="str">
            <v>桩838井场</v>
          </cell>
          <cell r="G258" t="str">
            <v>多功能罐</v>
          </cell>
          <cell r="I258">
            <v>15</v>
          </cell>
        </row>
        <row r="259">
          <cell r="A259">
            <v>255</v>
          </cell>
          <cell r="B259" t="str">
            <v>DA168</v>
          </cell>
          <cell r="C259" t="str">
            <v>桩西采油厂</v>
          </cell>
          <cell r="D259" t="str">
            <v>管理一区</v>
          </cell>
          <cell r="E259" t="str">
            <v>桩74-14-9井场多功能罐</v>
          </cell>
          <cell r="F259" t="str">
            <v>桩74-14-9井场</v>
          </cell>
          <cell r="G259" t="str">
            <v>多功能罐</v>
          </cell>
          <cell r="I259">
            <v>15</v>
          </cell>
        </row>
        <row r="260">
          <cell r="A260">
            <v>256</v>
          </cell>
          <cell r="B260" t="str">
            <v>DA209</v>
          </cell>
          <cell r="C260" t="str">
            <v>桩西采油厂</v>
          </cell>
          <cell r="D260" t="str">
            <v>管理二区</v>
          </cell>
          <cell r="E260" t="str">
            <v>桩Ｘ213多能功罐（停用）</v>
          </cell>
          <cell r="I260">
            <v>15</v>
          </cell>
        </row>
        <row r="261">
          <cell r="A261">
            <v>257</v>
          </cell>
          <cell r="B261" t="str">
            <v>DA349</v>
          </cell>
          <cell r="C261" t="str">
            <v>桩西采油厂</v>
          </cell>
          <cell r="D261" t="str">
            <v>管理三区</v>
          </cell>
          <cell r="E261" t="str">
            <v>桩L21-2井多功能罐</v>
          </cell>
          <cell r="F261" t="str">
            <v>桩L21-2井</v>
          </cell>
          <cell r="G261" t="str">
            <v>多功能罐</v>
          </cell>
          <cell r="H261">
            <v>40</v>
          </cell>
          <cell r="I261">
            <v>15</v>
          </cell>
        </row>
        <row r="262">
          <cell r="A262">
            <v>258</v>
          </cell>
          <cell r="B262" t="str">
            <v>DA350</v>
          </cell>
          <cell r="C262" t="str">
            <v>桩西采油厂</v>
          </cell>
          <cell r="D262" t="str">
            <v>管理三区</v>
          </cell>
          <cell r="E262" t="str">
            <v>桩L8-1井多功能罐</v>
          </cell>
          <cell r="F262" t="str">
            <v>桩L8-1井</v>
          </cell>
          <cell r="G262" t="str">
            <v>多功能罐</v>
          </cell>
          <cell r="H262">
            <v>40</v>
          </cell>
          <cell r="I262">
            <v>15</v>
          </cell>
        </row>
        <row r="263">
          <cell r="A263">
            <v>259</v>
          </cell>
          <cell r="B263" t="str">
            <v>DA351</v>
          </cell>
          <cell r="C263" t="str">
            <v>桩西采油厂</v>
          </cell>
          <cell r="D263" t="str">
            <v>管理三区</v>
          </cell>
          <cell r="E263" t="str">
            <v>桩L8井多功能罐</v>
          </cell>
          <cell r="F263" t="str">
            <v>桩L8井</v>
          </cell>
          <cell r="G263" t="str">
            <v>多功能罐</v>
          </cell>
          <cell r="H263">
            <v>40</v>
          </cell>
          <cell r="I263">
            <v>15</v>
          </cell>
        </row>
        <row r="264">
          <cell r="A264">
            <v>260</v>
          </cell>
          <cell r="B264" t="str">
            <v>DA352</v>
          </cell>
          <cell r="C264" t="str">
            <v>桩西采油厂</v>
          </cell>
          <cell r="D264" t="str">
            <v>管理三区</v>
          </cell>
          <cell r="E264" t="str">
            <v>桩104-XN37井多功能罐</v>
          </cell>
          <cell r="F264" t="str">
            <v>桩104-XN37井</v>
          </cell>
          <cell r="G264" t="str">
            <v>多功能罐</v>
          </cell>
          <cell r="H264">
            <v>40</v>
          </cell>
          <cell r="I264">
            <v>15</v>
          </cell>
        </row>
        <row r="265">
          <cell r="A265">
            <v>261</v>
          </cell>
          <cell r="B265" t="str">
            <v>DA353</v>
          </cell>
          <cell r="C265" t="str">
            <v>桩西采油厂</v>
          </cell>
          <cell r="D265" t="str">
            <v>管理三区</v>
          </cell>
          <cell r="E265" t="str">
            <v>桩104-X47井多功能罐</v>
          </cell>
          <cell r="F265" t="str">
            <v>桩104-X47井</v>
          </cell>
          <cell r="G265" t="str">
            <v>多功能罐</v>
          </cell>
          <cell r="I265">
            <v>15</v>
          </cell>
        </row>
        <row r="266">
          <cell r="A266">
            <v>262</v>
          </cell>
          <cell r="B266" t="str">
            <v>DA354</v>
          </cell>
          <cell r="C266" t="str">
            <v>桩西采油厂</v>
          </cell>
          <cell r="D266" t="str">
            <v>管理三区</v>
          </cell>
          <cell r="E266" t="str">
            <v>桩104-32井多功能罐</v>
          </cell>
          <cell r="F266" t="str">
            <v>桩104-32井</v>
          </cell>
          <cell r="G266" t="str">
            <v>多功能罐</v>
          </cell>
          <cell r="H266">
            <v>40</v>
          </cell>
          <cell r="I266">
            <v>15</v>
          </cell>
        </row>
        <row r="267">
          <cell r="A267">
            <v>263</v>
          </cell>
          <cell r="B267" t="str">
            <v>DA355</v>
          </cell>
          <cell r="C267" t="str">
            <v>桩西采油厂</v>
          </cell>
          <cell r="D267" t="str">
            <v>管理三区</v>
          </cell>
          <cell r="E267" t="str">
            <v>桩104-30井多功能罐</v>
          </cell>
          <cell r="F267" t="str">
            <v>桩104-30井</v>
          </cell>
          <cell r="G267" t="str">
            <v>多功能罐</v>
          </cell>
          <cell r="I267">
            <v>15</v>
          </cell>
        </row>
        <row r="268">
          <cell r="A268">
            <v>264</v>
          </cell>
          <cell r="B268" t="str">
            <v>DA356</v>
          </cell>
          <cell r="C268" t="str">
            <v>桩西采油厂</v>
          </cell>
          <cell r="D268" t="str">
            <v>管理三区</v>
          </cell>
          <cell r="E268" t="str">
            <v>桩19计量站2#多功能罐</v>
          </cell>
          <cell r="F268" t="str">
            <v>桩19计量站2#</v>
          </cell>
          <cell r="G268" t="str">
            <v>多功能罐</v>
          </cell>
          <cell r="H268">
            <v>40</v>
          </cell>
          <cell r="I268">
            <v>15</v>
          </cell>
        </row>
        <row r="269">
          <cell r="A269">
            <v>265</v>
          </cell>
          <cell r="B269" t="str">
            <v>DA357</v>
          </cell>
          <cell r="C269" t="str">
            <v>桩西采油厂</v>
          </cell>
          <cell r="D269" t="str">
            <v>管理三区</v>
          </cell>
          <cell r="E269" t="str">
            <v>桩856井多功能罐</v>
          </cell>
          <cell r="F269" t="str">
            <v>桩856井</v>
          </cell>
          <cell r="G269" t="str">
            <v>多功能罐</v>
          </cell>
          <cell r="H269">
            <v>40</v>
          </cell>
          <cell r="I269">
            <v>15</v>
          </cell>
        </row>
        <row r="270">
          <cell r="A270">
            <v>266</v>
          </cell>
          <cell r="B270" t="str">
            <v>DA358</v>
          </cell>
          <cell r="C270" t="str">
            <v>桩西采油厂</v>
          </cell>
          <cell r="D270" t="str">
            <v>管理三区</v>
          </cell>
          <cell r="E270" t="str">
            <v>桩130-X2井多功能罐</v>
          </cell>
          <cell r="F270" t="str">
            <v>桩130-X2</v>
          </cell>
          <cell r="G270" t="str">
            <v>多功能罐</v>
          </cell>
          <cell r="H270">
            <v>40</v>
          </cell>
          <cell r="I270">
            <v>15</v>
          </cell>
        </row>
        <row r="271">
          <cell r="A271">
            <v>267</v>
          </cell>
          <cell r="B271" t="str">
            <v>DA359</v>
          </cell>
          <cell r="C271" t="str">
            <v>桩西采油厂</v>
          </cell>
          <cell r="D271" t="str">
            <v>管理三区</v>
          </cell>
          <cell r="E271" t="str">
            <v>桩83-X1多功能罐</v>
          </cell>
          <cell r="F271" t="str">
            <v>桩83-X1</v>
          </cell>
          <cell r="G271" t="str">
            <v>多功能罐</v>
          </cell>
          <cell r="H271">
            <v>40</v>
          </cell>
          <cell r="I271">
            <v>15</v>
          </cell>
        </row>
        <row r="272">
          <cell r="A272">
            <v>268</v>
          </cell>
          <cell r="B272" t="str">
            <v>DA360</v>
          </cell>
          <cell r="C272" t="str">
            <v>桩西采油厂</v>
          </cell>
          <cell r="D272" t="str">
            <v>管理三区</v>
          </cell>
          <cell r="E272" t="str">
            <v>桩X844多功能罐</v>
          </cell>
          <cell r="F272" t="str">
            <v>桩X844</v>
          </cell>
          <cell r="G272" t="str">
            <v>多功能罐</v>
          </cell>
          <cell r="H272">
            <v>40</v>
          </cell>
          <cell r="I272">
            <v>15</v>
          </cell>
        </row>
        <row r="273">
          <cell r="A273">
            <v>269</v>
          </cell>
          <cell r="B273" t="str">
            <v>DA361</v>
          </cell>
          <cell r="C273" t="str">
            <v>桩西采油厂</v>
          </cell>
          <cell r="D273" t="str">
            <v>管理三区</v>
          </cell>
          <cell r="E273" t="str">
            <v>桩110-2多功能罐</v>
          </cell>
          <cell r="F273" t="str">
            <v>桩110-2</v>
          </cell>
          <cell r="G273" t="str">
            <v>多功能罐</v>
          </cell>
          <cell r="H273">
            <v>40</v>
          </cell>
          <cell r="I273">
            <v>15</v>
          </cell>
        </row>
        <row r="274">
          <cell r="A274">
            <v>270</v>
          </cell>
          <cell r="B274" t="str">
            <v>DA362</v>
          </cell>
          <cell r="C274" t="str">
            <v>桩西采油厂</v>
          </cell>
          <cell r="D274" t="str">
            <v>管理三区</v>
          </cell>
          <cell r="E274" t="str">
            <v>桩64-X21多功能罐</v>
          </cell>
          <cell r="F274" t="str">
            <v>桩64-X21</v>
          </cell>
          <cell r="G274" t="str">
            <v>多功能罐</v>
          </cell>
          <cell r="H274">
            <v>40</v>
          </cell>
          <cell r="I274">
            <v>15</v>
          </cell>
        </row>
        <row r="275">
          <cell r="A275">
            <v>271</v>
          </cell>
          <cell r="B275" t="str">
            <v>DA363</v>
          </cell>
          <cell r="C275" t="str">
            <v>桩西采油厂</v>
          </cell>
          <cell r="D275" t="str">
            <v>管理三区</v>
          </cell>
          <cell r="E275" t="str">
            <v>桩113-X52多功能罐</v>
          </cell>
          <cell r="F275" t="str">
            <v>桩113-X52</v>
          </cell>
          <cell r="G275" t="str">
            <v>多功能罐</v>
          </cell>
          <cell r="H275">
            <v>40</v>
          </cell>
          <cell r="I275">
            <v>15</v>
          </cell>
        </row>
        <row r="276">
          <cell r="A276">
            <v>272</v>
          </cell>
          <cell r="B276" t="str">
            <v>DA364</v>
          </cell>
          <cell r="C276" t="str">
            <v>桩西采油厂</v>
          </cell>
          <cell r="D276" t="str">
            <v>管理三区</v>
          </cell>
          <cell r="E276" t="str">
            <v>桩27-14多功能罐</v>
          </cell>
          <cell r="F276" t="str">
            <v>桩27-14</v>
          </cell>
          <cell r="G276" t="str">
            <v>多功能罐</v>
          </cell>
          <cell r="H276">
            <v>40</v>
          </cell>
          <cell r="I276">
            <v>15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">
          <cell r="A1" t="str">
            <v>滤筒号</v>
          </cell>
        </row>
        <row r="2">
          <cell r="D2" t="str">
            <v>平均值</v>
          </cell>
          <cell r="G2" t="str">
            <v>平均值</v>
          </cell>
        </row>
        <row r="3">
          <cell r="A3">
            <v>9833</v>
          </cell>
          <cell r="D3">
            <v>11.417450000000001</v>
          </cell>
          <cell r="G3">
            <v>11.41808</v>
          </cell>
        </row>
        <row r="4">
          <cell r="A4">
            <v>9832</v>
          </cell>
          <cell r="D4">
            <v>19.585819999999998</v>
          </cell>
          <cell r="G4">
            <v>19.586590000000001</v>
          </cell>
        </row>
        <row r="5">
          <cell r="A5">
            <v>9857</v>
          </cell>
          <cell r="D5">
            <v>13.19149</v>
          </cell>
          <cell r="G5">
            <v>13.19211</v>
          </cell>
        </row>
        <row r="6">
          <cell r="A6">
            <v>9808</v>
          </cell>
          <cell r="D6">
            <v>11.167770000000001</v>
          </cell>
          <cell r="G6">
            <v>11.167920000000001</v>
          </cell>
        </row>
        <row r="7">
          <cell r="A7">
            <v>9848</v>
          </cell>
          <cell r="D7">
            <v>11.50836</v>
          </cell>
          <cell r="G7">
            <v>11.509069999999999</v>
          </cell>
        </row>
        <row r="8">
          <cell r="A8">
            <v>9846</v>
          </cell>
          <cell r="D8">
            <v>11.785</v>
          </cell>
          <cell r="G8">
            <v>11.785769999999999</v>
          </cell>
        </row>
        <row r="9">
          <cell r="A9">
            <v>9810</v>
          </cell>
          <cell r="D9">
            <v>11.82368</v>
          </cell>
          <cell r="G9">
            <v>11.824310000000001</v>
          </cell>
        </row>
        <row r="10">
          <cell r="A10">
            <v>9772</v>
          </cell>
          <cell r="D10">
            <v>12.3598</v>
          </cell>
          <cell r="G10">
            <v>12.35998</v>
          </cell>
        </row>
        <row r="11">
          <cell r="A11">
            <v>9377</v>
          </cell>
          <cell r="D11">
            <v>11.26018</v>
          </cell>
          <cell r="G11">
            <v>11.260899999999999</v>
          </cell>
        </row>
        <row r="12">
          <cell r="A12">
            <v>9851</v>
          </cell>
          <cell r="D12">
            <v>12.7714</v>
          </cell>
          <cell r="G12">
            <v>12.77197</v>
          </cell>
        </row>
        <row r="13">
          <cell r="A13">
            <v>8186</v>
          </cell>
          <cell r="D13">
            <v>11.53843</v>
          </cell>
          <cell r="G13">
            <v>11.538930000000001</v>
          </cell>
        </row>
        <row r="14">
          <cell r="A14">
            <v>9844</v>
          </cell>
          <cell r="D14">
            <v>11.371130000000001</v>
          </cell>
          <cell r="G14">
            <v>11.37129</v>
          </cell>
        </row>
        <row r="15">
          <cell r="A15">
            <v>168</v>
          </cell>
          <cell r="D15">
            <v>11.30611</v>
          </cell>
          <cell r="G15">
            <v>11.30683</v>
          </cell>
        </row>
        <row r="16">
          <cell r="A16">
            <v>158</v>
          </cell>
          <cell r="D16">
            <v>11.59206</v>
          </cell>
          <cell r="G16">
            <v>11.592700000000001</v>
          </cell>
        </row>
        <row r="17">
          <cell r="A17">
            <v>102</v>
          </cell>
          <cell r="D17">
            <v>11.56301</v>
          </cell>
          <cell r="G17">
            <v>11.563689999999999</v>
          </cell>
        </row>
        <row r="18">
          <cell r="A18">
            <v>184</v>
          </cell>
          <cell r="D18">
            <v>13.285299999999999</v>
          </cell>
          <cell r="G18">
            <v>13.285439999999999</v>
          </cell>
        </row>
        <row r="19">
          <cell r="A19">
            <v>199</v>
          </cell>
          <cell r="D19">
            <v>12.73321</v>
          </cell>
          <cell r="G19">
            <v>12.73391</v>
          </cell>
        </row>
        <row r="20">
          <cell r="A20">
            <v>191</v>
          </cell>
          <cell r="D20">
            <v>11.206519999999999</v>
          </cell>
          <cell r="G20">
            <v>11.20717</v>
          </cell>
        </row>
        <row r="21">
          <cell r="A21">
            <v>129</v>
          </cell>
          <cell r="D21">
            <v>11.334820000000001</v>
          </cell>
          <cell r="G21">
            <v>11.33541</v>
          </cell>
        </row>
        <row r="22">
          <cell r="A22">
            <v>138</v>
          </cell>
          <cell r="D22">
            <v>11.578950000000001</v>
          </cell>
          <cell r="G22">
            <v>11.57916</v>
          </cell>
        </row>
        <row r="23">
          <cell r="A23">
            <v>153</v>
          </cell>
          <cell r="D23">
            <v>11.07718</v>
          </cell>
          <cell r="G23">
            <v>11.07789</v>
          </cell>
        </row>
        <row r="24">
          <cell r="A24">
            <v>124</v>
          </cell>
          <cell r="D24">
            <v>11.44481</v>
          </cell>
          <cell r="G24">
            <v>11.44556</v>
          </cell>
        </row>
        <row r="25">
          <cell r="A25">
            <v>101</v>
          </cell>
          <cell r="D25">
            <v>11.514139999999999</v>
          </cell>
          <cell r="G25">
            <v>11.514670000000001</v>
          </cell>
        </row>
        <row r="26">
          <cell r="A26">
            <v>114</v>
          </cell>
          <cell r="D26">
            <v>11.52983</v>
          </cell>
          <cell r="G26">
            <v>11.530060000000001</v>
          </cell>
        </row>
        <row r="27">
          <cell r="A27">
            <v>9432</v>
          </cell>
          <cell r="D27">
            <v>11.493819999999999</v>
          </cell>
          <cell r="G27">
            <v>11.494529999999999</v>
          </cell>
        </row>
        <row r="28">
          <cell r="A28">
            <v>9854</v>
          </cell>
          <cell r="D28">
            <v>11.54458</v>
          </cell>
          <cell r="G28">
            <v>11.545260000000001</v>
          </cell>
        </row>
        <row r="29">
          <cell r="A29">
            <v>9396</v>
          </cell>
          <cell r="D29">
            <v>11.574669999999999</v>
          </cell>
          <cell r="G29">
            <v>11.5754</v>
          </cell>
        </row>
        <row r="30">
          <cell r="A30">
            <v>9429</v>
          </cell>
          <cell r="D30">
            <v>19.408480000000001</v>
          </cell>
          <cell r="G30">
            <v>19.408660000000001</v>
          </cell>
        </row>
        <row r="31">
          <cell r="A31">
            <v>180</v>
          </cell>
          <cell r="D31">
            <v>11.88884</v>
          </cell>
          <cell r="G31">
            <v>11.88944</v>
          </cell>
        </row>
        <row r="32">
          <cell r="A32">
            <v>150</v>
          </cell>
          <cell r="D32">
            <v>13.12083</v>
          </cell>
          <cell r="G32">
            <v>13.121549999999999</v>
          </cell>
        </row>
        <row r="33">
          <cell r="A33">
            <v>139</v>
          </cell>
          <cell r="D33">
            <v>11.60543</v>
          </cell>
          <cell r="G33">
            <v>11.60608</v>
          </cell>
        </row>
        <row r="34">
          <cell r="A34">
            <v>189</v>
          </cell>
          <cell r="D34">
            <v>11.36379</v>
          </cell>
          <cell r="G34">
            <v>11.364089999999999</v>
          </cell>
        </row>
        <row r="35">
          <cell r="A35">
            <v>126</v>
          </cell>
          <cell r="D35">
            <v>11.43896</v>
          </cell>
          <cell r="G35">
            <v>11.43965</v>
          </cell>
        </row>
        <row r="36">
          <cell r="A36">
            <v>194</v>
          </cell>
          <cell r="D36">
            <v>11.66825</v>
          </cell>
          <cell r="G36">
            <v>11.66886</v>
          </cell>
        </row>
        <row r="37">
          <cell r="A37">
            <v>152</v>
          </cell>
          <cell r="D37">
            <v>11.46912</v>
          </cell>
          <cell r="G37">
            <v>11.469709999999999</v>
          </cell>
        </row>
        <row r="38">
          <cell r="A38">
            <v>163</v>
          </cell>
          <cell r="D38">
            <v>11.69293</v>
          </cell>
          <cell r="G38">
            <v>11.693099999999999</v>
          </cell>
        </row>
        <row r="39">
          <cell r="A39">
            <v>161</v>
          </cell>
          <cell r="D39">
            <v>11.308160000000001</v>
          </cell>
          <cell r="G39">
            <v>11.308809999999999</v>
          </cell>
        </row>
        <row r="40">
          <cell r="A40">
            <v>160</v>
          </cell>
          <cell r="D40">
            <v>11.03192</v>
          </cell>
          <cell r="G40">
            <v>11.03265</v>
          </cell>
        </row>
        <row r="41">
          <cell r="A41">
            <v>136</v>
          </cell>
          <cell r="D41">
            <v>11.553900000000001</v>
          </cell>
          <cell r="G41">
            <v>11.55461</v>
          </cell>
        </row>
        <row r="42">
          <cell r="A42">
            <v>198</v>
          </cell>
          <cell r="D42">
            <v>11.570539999999999</v>
          </cell>
          <cell r="G42">
            <v>11.570729999999999</v>
          </cell>
        </row>
        <row r="43">
          <cell r="A43">
            <v>104</v>
          </cell>
          <cell r="D43">
            <v>11.388299999999999</v>
          </cell>
          <cell r="G43">
            <v>11.38893</v>
          </cell>
        </row>
        <row r="44">
          <cell r="A44">
            <v>172</v>
          </cell>
          <cell r="D44">
            <v>11.41541</v>
          </cell>
          <cell r="G44">
            <v>11.415979999999999</v>
          </cell>
        </row>
        <row r="45">
          <cell r="A45">
            <v>187</v>
          </cell>
          <cell r="D45">
            <v>11.434480000000001</v>
          </cell>
          <cell r="G45">
            <v>11.4352</v>
          </cell>
        </row>
        <row r="46">
          <cell r="A46">
            <v>200</v>
          </cell>
          <cell r="D46">
            <v>11.612780000000001</v>
          </cell>
          <cell r="G46">
            <v>11.613110000000001</v>
          </cell>
        </row>
        <row r="47">
          <cell r="A47">
            <v>1570</v>
          </cell>
          <cell r="D47">
            <v>12.56016</v>
          </cell>
          <cell r="G47">
            <v>12.560779999999999</v>
          </cell>
        </row>
        <row r="48">
          <cell r="A48">
            <v>1589</v>
          </cell>
          <cell r="D48">
            <v>11.55846</v>
          </cell>
          <cell r="G48">
            <v>11.559150000000001</v>
          </cell>
        </row>
        <row r="49">
          <cell r="A49">
            <v>1516</v>
          </cell>
          <cell r="D49">
            <v>13.19164</v>
          </cell>
          <cell r="G49">
            <v>13.192299999999999</v>
          </cell>
        </row>
        <row r="50">
          <cell r="A50">
            <v>1597</v>
          </cell>
          <cell r="D50">
            <v>11.56104</v>
          </cell>
          <cell r="G50">
            <v>11.56128</v>
          </cell>
        </row>
        <row r="51">
          <cell r="A51">
            <v>1506</v>
          </cell>
          <cell r="D51">
            <v>11.885540000000001</v>
          </cell>
          <cell r="G51">
            <v>11.88621</v>
          </cell>
        </row>
        <row r="52">
          <cell r="A52">
            <v>1574</v>
          </cell>
          <cell r="D52">
            <v>13.00446</v>
          </cell>
          <cell r="G52">
            <v>13.005140000000001</v>
          </cell>
        </row>
        <row r="53">
          <cell r="A53">
            <v>1530</v>
          </cell>
          <cell r="D53">
            <v>11.22795</v>
          </cell>
          <cell r="G53">
            <v>11.228569999999999</v>
          </cell>
        </row>
        <row r="54">
          <cell r="A54">
            <v>1546</v>
          </cell>
          <cell r="D54">
            <v>13.17623</v>
          </cell>
          <cell r="G54">
            <v>13.17643</v>
          </cell>
        </row>
        <row r="55">
          <cell r="A55">
            <v>1566</v>
          </cell>
          <cell r="D55">
            <v>11.6111</v>
          </cell>
          <cell r="G55">
            <v>11.611739999999999</v>
          </cell>
        </row>
        <row r="56">
          <cell r="A56">
            <v>1522</v>
          </cell>
          <cell r="D56">
            <v>19.739740000000001</v>
          </cell>
          <cell r="G56">
            <v>19.740459999999999</v>
          </cell>
        </row>
        <row r="57">
          <cell r="A57">
            <v>1533</v>
          </cell>
          <cell r="D57">
            <v>11.834860000000001</v>
          </cell>
          <cell r="G57">
            <v>11.83553</v>
          </cell>
        </row>
        <row r="58">
          <cell r="A58">
            <v>1560</v>
          </cell>
          <cell r="D58">
            <v>11.559799999999999</v>
          </cell>
          <cell r="G58">
            <v>11.559979999999999</v>
          </cell>
        </row>
        <row r="59">
          <cell r="A59">
            <v>1561</v>
          </cell>
          <cell r="D59">
            <v>11.982430000000001</v>
          </cell>
          <cell r="G59">
            <v>11.98311</v>
          </cell>
        </row>
        <row r="60">
          <cell r="A60">
            <v>1515</v>
          </cell>
          <cell r="D60">
            <v>11.612590000000001</v>
          </cell>
          <cell r="G60">
            <v>11.613250000000001</v>
          </cell>
        </row>
        <row r="61">
          <cell r="A61">
            <v>1528</v>
          </cell>
          <cell r="D61">
            <v>11.279339999999999</v>
          </cell>
          <cell r="G61">
            <v>11.27997</v>
          </cell>
        </row>
        <row r="62">
          <cell r="A62">
            <v>1595</v>
          </cell>
          <cell r="D62">
            <v>11.55395</v>
          </cell>
          <cell r="G62">
            <v>11.55414</v>
          </cell>
        </row>
        <row r="63">
          <cell r="A63">
            <v>1550</v>
          </cell>
          <cell r="D63">
            <v>11.38687</v>
          </cell>
          <cell r="G63">
            <v>11.38754</v>
          </cell>
        </row>
        <row r="64">
          <cell r="A64">
            <v>1581</v>
          </cell>
          <cell r="D64">
            <v>13.40588</v>
          </cell>
          <cell r="G64">
            <v>13.40652</v>
          </cell>
        </row>
        <row r="65">
          <cell r="A65">
            <v>1504</v>
          </cell>
          <cell r="D65">
            <v>13.000080000000001</v>
          </cell>
          <cell r="G65">
            <v>13.00071</v>
          </cell>
        </row>
        <row r="66">
          <cell r="A66">
            <v>1541</v>
          </cell>
          <cell r="D66">
            <v>11.56537</v>
          </cell>
          <cell r="G66">
            <v>11.565580000000001</v>
          </cell>
        </row>
        <row r="67">
          <cell r="A67">
            <v>9911</v>
          </cell>
          <cell r="D67">
            <v>12.178789999999999</v>
          </cell>
          <cell r="G67">
            <v>12.17942</v>
          </cell>
        </row>
        <row r="68">
          <cell r="A68">
            <v>9908</v>
          </cell>
          <cell r="D68">
            <v>12.3041</v>
          </cell>
          <cell r="G68">
            <v>12.304779999999999</v>
          </cell>
        </row>
        <row r="69">
          <cell r="A69">
            <v>9968</v>
          </cell>
          <cell r="D69">
            <v>11.50719</v>
          </cell>
          <cell r="G69">
            <v>11.507820000000001</v>
          </cell>
        </row>
        <row r="70">
          <cell r="A70">
            <v>9939</v>
          </cell>
          <cell r="D70">
            <v>11.861190000000001</v>
          </cell>
          <cell r="G70">
            <v>11.86138</v>
          </cell>
        </row>
        <row r="71">
          <cell r="A71">
            <v>1584</v>
          </cell>
          <cell r="D71">
            <v>11.665699999999999</v>
          </cell>
          <cell r="G71">
            <v>11.66633</v>
          </cell>
        </row>
        <row r="72">
          <cell r="A72">
            <v>1507</v>
          </cell>
          <cell r="D72">
            <v>11.4313</v>
          </cell>
          <cell r="G72">
            <v>11.431950000000001</v>
          </cell>
        </row>
        <row r="73">
          <cell r="A73">
            <v>1505</v>
          </cell>
          <cell r="D73">
            <v>12.93135</v>
          </cell>
          <cell r="G73">
            <v>12.931990000000001</v>
          </cell>
        </row>
        <row r="74">
          <cell r="A74">
            <v>1511</v>
          </cell>
          <cell r="D74">
            <v>11.309419999999999</v>
          </cell>
          <cell r="G74">
            <v>11.309620000000001</v>
          </cell>
        </row>
        <row r="75">
          <cell r="A75">
            <v>1540</v>
          </cell>
          <cell r="D75">
            <v>12.14424</v>
          </cell>
          <cell r="G75">
            <v>12.1449</v>
          </cell>
        </row>
        <row r="76">
          <cell r="A76">
            <v>1535</v>
          </cell>
          <cell r="D76">
            <v>20.214960000000001</v>
          </cell>
          <cell r="G76">
            <v>20.215669999999999</v>
          </cell>
        </row>
        <row r="77">
          <cell r="A77">
            <v>1551</v>
          </cell>
          <cell r="D77">
            <v>10.518969999999999</v>
          </cell>
          <cell r="G77">
            <v>10.519679999999999</v>
          </cell>
        </row>
        <row r="78">
          <cell r="A78">
            <v>1527</v>
          </cell>
          <cell r="D78">
            <v>11.63308</v>
          </cell>
          <cell r="G78">
            <v>11.63331</v>
          </cell>
        </row>
        <row r="79">
          <cell r="A79">
            <v>1518</v>
          </cell>
          <cell r="D79">
            <v>11.544320000000001</v>
          </cell>
          <cell r="G79">
            <v>11.54496</v>
          </cell>
        </row>
        <row r="80">
          <cell r="A80">
            <v>1513</v>
          </cell>
          <cell r="D80">
            <v>13.23127</v>
          </cell>
          <cell r="G80">
            <v>13.23194</v>
          </cell>
        </row>
        <row r="81">
          <cell r="A81">
            <v>1532</v>
          </cell>
          <cell r="D81">
            <v>11.51239</v>
          </cell>
          <cell r="G81">
            <v>11.51305</v>
          </cell>
        </row>
        <row r="82">
          <cell r="A82">
            <v>1538</v>
          </cell>
          <cell r="D82">
            <v>11.387090000000001</v>
          </cell>
          <cell r="G82">
            <v>11.3873</v>
          </cell>
        </row>
        <row r="83">
          <cell r="A83">
            <v>1588</v>
          </cell>
          <cell r="D83">
            <v>11.719720000000001</v>
          </cell>
          <cell r="G83">
            <v>11.720370000000001</v>
          </cell>
        </row>
        <row r="84">
          <cell r="A84">
            <v>1557</v>
          </cell>
          <cell r="D84">
            <v>11.58253</v>
          </cell>
          <cell r="G84">
            <v>11.5832</v>
          </cell>
        </row>
        <row r="85">
          <cell r="A85">
            <v>1555</v>
          </cell>
          <cell r="D85">
            <v>11.403510000000001</v>
          </cell>
          <cell r="G85">
            <v>11.40415</v>
          </cell>
        </row>
        <row r="86">
          <cell r="A86">
            <v>1548</v>
          </cell>
          <cell r="D86">
            <v>12.875489999999999</v>
          </cell>
          <cell r="G86">
            <v>12.875719999999999</v>
          </cell>
        </row>
        <row r="87">
          <cell r="A87">
            <v>1559</v>
          </cell>
          <cell r="D87">
            <v>11.056380000000001</v>
          </cell>
          <cell r="G87">
            <v>11.056990000000001</v>
          </cell>
        </row>
        <row r="88">
          <cell r="A88">
            <v>1520</v>
          </cell>
          <cell r="D88">
            <v>11.41272</v>
          </cell>
          <cell r="G88">
            <v>11.41339</v>
          </cell>
        </row>
        <row r="89">
          <cell r="A89">
            <v>1575</v>
          </cell>
          <cell r="D89">
            <v>11.37246</v>
          </cell>
          <cell r="G89">
            <v>11.373139999999999</v>
          </cell>
        </row>
        <row r="90">
          <cell r="A90">
            <v>9104</v>
          </cell>
          <cell r="D90">
            <v>12.52834</v>
          </cell>
          <cell r="G90">
            <v>12.52857</v>
          </cell>
        </row>
        <row r="91">
          <cell r="A91">
            <v>9951</v>
          </cell>
          <cell r="D91">
            <v>11.358599999999999</v>
          </cell>
          <cell r="G91">
            <v>11.359299999999999</v>
          </cell>
        </row>
        <row r="92">
          <cell r="A92">
            <v>9916</v>
          </cell>
          <cell r="D92">
            <v>13.002050000000001</v>
          </cell>
          <cell r="G92">
            <v>13.00268</v>
          </cell>
        </row>
        <row r="93">
          <cell r="A93">
            <v>9963</v>
          </cell>
          <cell r="D93">
            <v>11.655989999999999</v>
          </cell>
          <cell r="G93">
            <v>11.656639999999999</v>
          </cell>
        </row>
        <row r="94">
          <cell r="A94">
            <v>9897</v>
          </cell>
          <cell r="D94">
            <v>12.91826</v>
          </cell>
          <cell r="G94">
            <v>12.918480000000001</v>
          </cell>
        </row>
        <row r="95">
          <cell r="A95">
            <v>9907</v>
          </cell>
          <cell r="D95">
            <v>11.279350000000001</v>
          </cell>
          <cell r="G95">
            <v>11.27999</v>
          </cell>
        </row>
        <row r="96">
          <cell r="A96">
            <v>9925</v>
          </cell>
          <cell r="D96">
            <v>11.3362</v>
          </cell>
          <cell r="G96">
            <v>11.336869999999999</v>
          </cell>
        </row>
        <row r="97">
          <cell r="A97">
            <v>9924</v>
          </cell>
          <cell r="D97">
            <v>13.11538</v>
          </cell>
          <cell r="G97">
            <v>13.11605</v>
          </cell>
        </row>
        <row r="98">
          <cell r="A98">
            <v>9885</v>
          </cell>
          <cell r="D98">
            <v>13.3514</v>
          </cell>
          <cell r="G98">
            <v>13.35162</v>
          </cell>
        </row>
        <row r="99">
          <cell r="A99">
            <v>9954</v>
          </cell>
          <cell r="D99">
            <v>11.59928</v>
          </cell>
          <cell r="G99">
            <v>11.599959999999999</v>
          </cell>
        </row>
        <row r="100">
          <cell r="A100">
            <v>9967</v>
          </cell>
          <cell r="D100">
            <v>13.112349999999999</v>
          </cell>
          <cell r="G100">
            <v>13.11304</v>
          </cell>
        </row>
        <row r="101">
          <cell r="A101">
            <v>9965</v>
          </cell>
          <cell r="D101">
            <v>11.51535</v>
          </cell>
          <cell r="G101">
            <v>11.51596</v>
          </cell>
        </row>
        <row r="102">
          <cell r="A102">
            <v>9910</v>
          </cell>
          <cell r="D102">
            <v>19.211670000000002</v>
          </cell>
          <cell r="G102">
            <v>19.21189</v>
          </cell>
        </row>
        <row r="103">
          <cell r="A103">
            <v>9961</v>
          </cell>
          <cell r="D103">
            <v>11.30048</v>
          </cell>
          <cell r="G103">
            <v>11.30115</v>
          </cell>
        </row>
        <row r="104">
          <cell r="A104">
            <v>9875</v>
          </cell>
          <cell r="D104">
            <v>11.596299999999999</v>
          </cell>
          <cell r="G104">
            <v>11.59694</v>
          </cell>
        </row>
        <row r="105">
          <cell r="A105">
            <v>9882</v>
          </cell>
          <cell r="D105">
            <v>19.263829999999999</v>
          </cell>
          <cell r="G105">
            <v>19.264510000000001</v>
          </cell>
        </row>
        <row r="106">
          <cell r="A106">
            <v>9966</v>
          </cell>
          <cell r="D106">
            <v>11.4473</v>
          </cell>
          <cell r="G106">
            <v>11.447520000000001</v>
          </cell>
        </row>
        <row r="107">
          <cell r="A107">
            <v>9904</v>
          </cell>
          <cell r="D107">
            <v>11.275869999999999</v>
          </cell>
          <cell r="G107">
            <v>11.27655</v>
          </cell>
        </row>
        <row r="108">
          <cell r="A108">
            <v>9879</v>
          </cell>
          <cell r="D108">
            <v>11.341950000000001</v>
          </cell>
          <cell r="G108">
            <v>11.34258</v>
          </cell>
        </row>
        <row r="109">
          <cell r="A109">
            <v>9884</v>
          </cell>
          <cell r="D109">
            <v>11.562609999999999</v>
          </cell>
          <cell r="G109">
            <v>11.56331</v>
          </cell>
        </row>
        <row r="110">
          <cell r="A110">
            <v>9919</v>
          </cell>
          <cell r="D110">
            <v>11.40344</v>
          </cell>
          <cell r="G110">
            <v>11.403650000000001</v>
          </cell>
        </row>
        <row r="111">
          <cell r="A111">
            <v>9899</v>
          </cell>
          <cell r="D111">
            <v>13.06855</v>
          </cell>
          <cell r="G111">
            <v>13.069240000000001</v>
          </cell>
        </row>
        <row r="112">
          <cell r="A112">
            <v>9896</v>
          </cell>
          <cell r="D112">
            <v>13.01885</v>
          </cell>
          <cell r="G112">
            <v>13.019539999999999</v>
          </cell>
        </row>
        <row r="113">
          <cell r="A113">
            <v>9941</v>
          </cell>
          <cell r="D113">
            <v>11.434469999999999</v>
          </cell>
          <cell r="G113">
            <v>11.435169999999999</v>
          </cell>
        </row>
        <row r="114">
          <cell r="A114">
            <v>9903</v>
          </cell>
          <cell r="D114">
            <v>12.54609</v>
          </cell>
          <cell r="G114">
            <v>12.54631</v>
          </cell>
        </row>
        <row r="115">
          <cell r="A115">
            <v>9909</v>
          </cell>
          <cell r="D115">
            <v>11.346450000000001</v>
          </cell>
          <cell r="G115">
            <v>11.34713</v>
          </cell>
        </row>
        <row r="116">
          <cell r="A116">
            <v>9915</v>
          </cell>
          <cell r="D116">
            <v>12.797829999999999</v>
          </cell>
          <cell r="G116">
            <v>12.79851</v>
          </cell>
        </row>
        <row r="117">
          <cell r="A117">
            <v>9889</v>
          </cell>
          <cell r="D117">
            <v>11.632759999999999</v>
          </cell>
          <cell r="G117">
            <v>11.63345</v>
          </cell>
        </row>
        <row r="118">
          <cell r="A118">
            <v>9970</v>
          </cell>
          <cell r="D118">
            <v>12.89838</v>
          </cell>
          <cell r="G118">
            <v>12.89856</v>
          </cell>
        </row>
        <row r="119">
          <cell r="A119">
            <v>9953</v>
          </cell>
          <cell r="D119">
            <v>13.098549999999999</v>
          </cell>
          <cell r="G119">
            <v>13.09925</v>
          </cell>
        </row>
        <row r="120">
          <cell r="A120">
            <v>9871</v>
          </cell>
          <cell r="D120">
            <v>11.615349999999999</v>
          </cell>
          <cell r="G120">
            <v>11.61598</v>
          </cell>
        </row>
        <row r="121">
          <cell r="A121">
            <v>9893</v>
          </cell>
          <cell r="D121">
            <v>12.73495</v>
          </cell>
          <cell r="G121">
            <v>12.73563</v>
          </cell>
        </row>
        <row r="122">
          <cell r="A122">
            <v>9938</v>
          </cell>
          <cell r="D122">
            <v>12.673489999999999</v>
          </cell>
          <cell r="G122">
            <v>12.673690000000001</v>
          </cell>
        </row>
        <row r="123">
          <cell r="A123">
            <v>9902</v>
          </cell>
          <cell r="D123">
            <v>11.508240000000001</v>
          </cell>
          <cell r="G123">
            <v>11.508929999999999</v>
          </cell>
        </row>
        <row r="124">
          <cell r="A124">
            <v>9900</v>
          </cell>
          <cell r="D124">
            <v>11.434290000000001</v>
          </cell>
          <cell r="G124">
            <v>11.434950000000001</v>
          </cell>
        </row>
        <row r="125">
          <cell r="A125">
            <v>9955</v>
          </cell>
          <cell r="D125">
            <v>11.47118</v>
          </cell>
          <cell r="G125">
            <v>11.47189</v>
          </cell>
        </row>
        <row r="126">
          <cell r="A126">
            <v>9887</v>
          </cell>
          <cell r="D126">
            <v>12.513590000000001</v>
          </cell>
          <cell r="G126">
            <v>12.513780000000001</v>
          </cell>
        </row>
        <row r="127">
          <cell r="A127">
            <v>9932</v>
          </cell>
          <cell r="D127">
            <v>12.92399</v>
          </cell>
          <cell r="G127">
            <v>12.92468</v>
          </cell>
        </row>
        <row r="128">
          <cell r="A128">
            <v>9933</v>
          </cell>
          <cell r="D128">
            <v>11.501749999999999</v>
          </cell>
          <cell r="G128">
            <v>11.50245</v>
          </cell>
        </row>
        <row r="129">
          <cell r="A129">
            <v>9959</v>
          </cell>
          <cell r="D129">
            <v>11.870050000000001</v>
          </cell>
          <cell r="G129">
            <v>11.870760000000001</v>
          </cell>
        </row>
        <row r="130">
          <cell r="A130">
            <v>9962</v>
          </cell>
          <cell r="D130">
            <v>12.27155</v>
          </cell>
          <cell r="G130">
            <v>12.271750000000001</v>
          </cell>
        </row>
        <row r="131">
          <cell r="A131">
            <v>1233</v>
          </cell>
          <cell r="D131">
            <v>11.458159999999999</v>
          </cell>
          <cell r="G131">
            <v>11.45879</v>
          </cell>
        </row>
        <row r="132">
          <cell r="A132">
            <v>1248</v>
          </cell>
          <cell r="D132">
            <v>13.0054</v>
          </cell>
          <cell r="G132">
            <v>13.006019999999999</v>
          </cell>
        </row>
        <row r="133">
          <cell r="A133">
            <v>1265</v>
          </cell>
          <cell r="D133">
            <v>18.985949999999999</v>
          </cell>
          <cell r="G133">
            <v>18.98658</v>
          </cell>
        </row>
        <row r="134">
          <cell r="A134">
            <v>1250</v>
          </cell>
          <cell r="D134">
            <v>11.43069</v>
          </cell>
          <cell r="G134">
            <v>11.43094</v>
          </cell>
        </row>
        <row r="135">
          <cell r="A135">
            <v>9949</v>
          </cell>
          <cell r="D135">
            <v>13.211080000000001</v>
          </cell>
          <cell r="G135">
            <v>13.2117</v>
          </cell>
        </row>
        <row r="136">
          <cell r="A136">
            <v>1273</v>
          </cell>
          <cell r="D136">
            <v>11.26365</v>
          </cell>
          <cell r="G136">
            <v>11.26432</v>
          </cell>
        </row>
        <row r="137">
          <cell r="A137">
            <v>1267</v>
          </cell>
          <cell r="D137">
            <v>11.798069999999999</v>
          </cell>
          <cell r="G137">
            <v>11.79874</v>
          </cell>
        </row>
        <row r="138">
          <cell r="A138">
            <v>1270</v>
          </cell>
          <cell r="D138">
            <v>11.340199999999999</v>
          </cell>
          <cell r="G138">
            <v>11.34037</v>
          </cell>
        </row>
        <row r="139">
          <cell r="A139">
            <v>1251</v>
          </cell>
          <cell r="D139">
            <v>11.59005</v>
          </cell>
          <cell r="G139">
            <v>11.590719999999999</v>
          </cell>
        </row>
        <row r="140">
          <cell r="A140">
            <v>1255</v>
          </cell>
          <cell r="D140">
            <v>11.52211</v>
          </cell>
          <cell r="G140">
            <v>11.52276</v>
          </cell>
        </row>
        <row r="141">
          <cell r="A141">
            <v>1288</v>
          </cell>
          <cell r="D141">
            <v>19.786950000000001</v>
          </cell>
          <cell r="G141">
            <v>19.787569999999999</v>
          </cell>
        </row>
        <row r="142">
          <cell r="A142">
            <v>1276</v>
          </cell>
          <cell r="D142">
            <v>12.888159999999999</v>
          </cell>
          <cell r="G142">
            <v>12.888389999999999</v>
          </cell>
        </row>
        <row r="143">
          <cell r="A143">
            <v>1257</v>
          </cell>
          <cell r="D143">
            <v>11.43037</v>
          </cell>
          <cell r="G143">
            <v>11.431089999999999</v>
          </cell>
        </row>
        <row r="144">
          <cell r="A144">
            <v>1252</v>
          </cell>
          <cell r="D144">
            <v>12.18595</v>
          </cell>
          <cell r="G144">
            <v>12.18655</v>
          </cell>
        </row>
        <row r="145">
          <cell r="A145">
            <v>1253</v>
          </cell>
          <cell r="D145">
            <v>11.42409</v>
          </cell>
          <cell r="G145">
            <v>11.42474</v>
          </cell>
        </row>
        <row r="146">
          <cell r="A146">
            <v>1277</v>
          </cell>
          <cell r="D146">
            <v>19.319970000000001</v>
          </cell>
          <cell r="G146">
            <v>19.320219999999999</v>
          </cell>
        </row>
        <row r="147">
          <cell r="A147">
            <v>1289</v>
          </cell>
          <cell r="D147">
            <v>11.610379999999999</v>
          </cell>
          <cell r="G147">
            <v>11.61106</v>
          </cell>
        </row>
        <row r="148">
          <cell r="A148">
            <v>1294</v>
          </cell>
          <cell r="D148">
            <v>13.34595</v>
          </cell>
          <cell r="G148">
            <v>13.34657</v>
          </cell>
        </row>
        <row r="149">
          <cell r="A149">
            <v>1272</v>
          </cell>
          <cell r="D149">
            <v>13.381500000000001</v>
          </cell>
          <cell r="G149">
            <v>13.38217</v>
          </cell>
        </row>
        <row r="150">
          <cell r="A150">
            <v>1262</v>
          </cell>
          <cell r="D150">
            <v>11.224299999999999</v>
          </cell>
          <cell r="G150">
            <v>11.224500000000001</v>
          </cell>
        </row>
        <row r="151">
          <cell r="A151">
            <v>1298</v>
          </cell>
          <cell r="D151">
            <v>12.16896</v>
          </cell>
          <cell r="G151">
            <v>12.169589999999999</v>
          </cell>
        </row>
        <row r="152">
          <cell r="A152">
            <v>1299</v>
          </cell>
          <cell r="D152">
            <v>11.394299999999999</v>
          </cell>
          <cell r="G152">
            <v>11.39498</v>
          </cell>
        </row>
        <row r="153">
          <cell r="A153">
            <v>1278</v>
          </cell>
          <cell r="D153">
            <v>13.506349999999999</v>
          </cell>
          <cell r="G153">
            <v>13.506970000000001</v>
          </cell>
        </row>
        <row r="154">
          <cell r="A154">
            <v>1275</v>
          </cell>
          <cell r="D154">
            <v>13.40494</v>
          </cell>
          <cell r="G154">
            <v>13.40517</v>
          </cell>
        </row>
        <row r="155">
          <cell r="A155">
            <v>1271</v>
          </cell>
          <cell r="D155">
            <v>13.17478</v>
          </cell>
          <cell r="G155">
            <v>13.175380000000001</v>
          </cell>
        </row>
        <row r="156">
          <cell r="A156">
            <v>1260</v>
          </cell>
          <cell r="D156">
            <v>13.160489999999999</v>
          </cell>
          <cell r="G156">
            <v>13.16118</v>
          </cell>
        </row>
        <row r="157">
          <cell r="A157">
            <v>1256</v>
          </cell>
          <cell r="D157">
            <v>11.675610000000001</v>
          </cell>
          <cell r="G157">
            <v>11.67625</v>
          </cell>
        </row>
        <row r="158">
          <cell r="A158">
            <v>8911</v>
          </cell>
          <cell r="D158">
            <v>11.85319</v>
          </cell>
          <cell r="G158">
            <v>11.853389999999999</v>
          </cell>
        </row>
        <row r="159">
          <cell r="D159" t="e">
            <v>#DIV/0!</v>
          </cell>
          <cell r="G159" t="e">
            <v>#DIV/0!</v>
          </cell>
        </row>
        <row r="160">
          <cell r="D160" t="e">
            <v>#DIV/0!</v>
          </cell>
          <cell r="G160" t="e">
            <v>#DIV/0!</v>
          </cell>
        </row>
        <row r="161">
          <cell r="D161" t="e">
            <v>#DIV/0!</v>
          </cell>
          <cell r="G161" t="e">
            <v>#DIV/0!</v>
          </cell>
        </row>
        <row r="162">
          <cell r="D162" t="e">
            <v>#DIV/0!</v>
          </cell>
          <cell r="G162" t="e">
            <v>#DIV/0!</v>
          </cell>
        </row>
        <row r="163">
          <cell r="D163" t="e">
            <v>#DIV/0!</v>
          </cell>
          <cell r="G163" t="e">
            <v>#DIV/0!</v>
          </cell>
        </row>
        <row r="164">
          <cell r="D164" t="e">
            <v>#DIV/0!</v>
          </cell>
          <cell r="G164" t="e">
            <v>#DIV/0!</v>
          </cell>
        </row>
        <row r="165">
          <cell r="D165" t="e">
            <v>#DIV/0!</v>
          </cell>
          <cell r="G165" t="e">
            <v>#DIV/0!</v>
          </cell>
        </row>
        <row r="166">
          <cell r="D166" t="e">
            <v>#DIV/0!</v>
          </cell>
          <cell r="G166" t="e">
            <v>#DIV/0!</v>
          </cell>
        </row>
        <row r="167">
          <cell r="D167" t="e">
            <v>#DIV/0!</v>
          </cell>
          <cell r="G167" t="e">
            <v>#DIV/0!</v>
          </cell>
        </row>
        <row r="168">
          <cell r="D168" t="e">
            <v>#DIV/0!</v>
          </cell>
          <cell r="G168" t="e">
            <v>#DIV/0!</v>
          </cell>
        </row>
        <row r="169">
          <cell r="D169" t="e">
            <v>#DIV/0!</v>
          </cell>
          <cell r="G169" t="e">
            <v>#DIV/0!</v>
          </cell>
        </row>
        <row r="170">
          <cell r="D170" t="e">
            <v>#DIV/0!</v>
          </cell>
          <cell r="G170" t="e">
            <v>#DIV/0!</v>
          </cell>
        </row>
        <row r="171">
          <cell r="D171" t="e">
            <v>#DIV/0!</v>
          </cell>
          <cell r="G171" t="e">
            <v>#DIV/0!</v>
          </cell>
        </row>
        <row r="172">
          <cell r="D172" t="e">
            <v>#DIV/0!</v>
          </cell>
          <cell r="G172" t="e">
            <v>#DIV/0!</v>
          </cell>
        </row>
        <row r="173">
          <cell r="D173" t="e">
            <v>#DIV/0!</v>
          </cell>
          <cell r="G173" t="e">
            <v>#DIV/0!</v>
          </cell>
        </row>
        <row r="174">
          <cell r="D174" t="e">
            <v>#DIV/0!</v>
          </cell>
          <cell r="G174" t="e">
            <v>#DIV/0!</v>
          </cell>
        </row>
        <row r="175">
          <cell r="D175" t="e">
            <v>#DIV/0!</v>
          </cell>
          <cell r="G175" t="e">
            <v>#DIV/0!</v>
          </cell>
        </row>
        <row r="176">
          <cell r="D176" t="e">
            <v>#DIV/0!</v>
          </cell>
          <cell r="G176" t="e">
            <v>#DIV/0!</v>
          </cell>
        </row>
        <row r="177">
          <cell r="D177" t="e">
            <v>#DIV/0!</v>
          </cell>
          <cell r="G177" t="e">
            <v>#DIV/0!</v>
          </cell>
        </row>
        <row r="178">
          <cell r="D178" t="e">
            <v>#DIV/0!</v>
          </cell>
          <cell r="G178" t="e">
            <v>#DIV/0!</v>
          </cell>
        </row>
        <row r="179">
          <cell r="D179" t="e">
            <v>#DIV/0!</v>
          </cell>
          <cell r="G179" t="e">
            <v>#DIV/0!</v>
          </cell>
        </row>
        <row r="180">
          <cell r="D180" t="e">
            <v>#DIV/0!</v>
          </cell>
          <cell r="G180" t="e">
            <v>#DIV/0!</v>
          </cell>
        </row>
        <row r="181">
          <cell r="D181" t="e">
            <v>#DIV/0!</v>
          </cell>
          <cell r="G181" t="e">
            <v>#DIV/0!</v>
          </cell>
        </row>
        <row r="182">
          <cell r="D182" t="e">
            <v>#DIV/0!</v>
          </cell>
          <cell r="G182" t="e">
            <v>#DIV/0!</v>
          </cell>
        </row>
        <row r="183">
          <cell r="D183" t="e">
            <v>#DIV/0!</v>
          </cell>
          <cell r="G183" t="e">
            <v>#DIV/0!</v>
          </cell>
        </row>
        <row r="184">
          <cell r="D184" t="e">
            <v>#DIV/0!</v>
          </cell>
          <cell r="G184" t="e">
            <v>#DIV/0!</v>
          </cell>
        </row>
        <row r="185">
          <cell r="D185" t="e">
            <v>#DIV/0!</v>
          </cell>
          <cell r="G185" t="e">
            <v>#DIV/0!</v>
          </cell>
        </row>
        <row r="186">
          <cell r="D186" t="e">
            <v>#DIV/0!</v>
          </cell>
          <cell r="G186" t="e">
            <v>#DIV/0!</v>
          </cell>
        </row>
        <row r="187">
          <cell r="D187" t="e">
            <v>#DIV/0!</v>
          </cell>
          <cell r="G187" t="e">
            <v>#DIV/0!</v>
          </cell>
        </row>
        <row r="188">
          <cell r="D188" t="e">
            <v>#DIV/0!</v>
          </cell>
          <cell r="G188" t="e">
            <v>#DIV/0!</v>
          </cell>
        </row>
        <row r="189">
          <cell r="D189" t="e">
            <v>#DIV/0!</v>
          </cell>
          <cell r="G189" t="e">
            <v>#DIV/0!</v>
          </cell>
        </row>
        <row r="190">
          <cell r="D190" t="e">
            <v>#DIV/0!</v>
          </cell>
          <cell r="G190" t="e">
            <v>#DIV/0!</v>
          </cell>
        </row>
        <row r="191">
          <cell r="D191" t="e">
            <v>#DIV/0!</v>
          </cell>
          <cell r="G191" t="e">
            <v>#DIV/0!</v>
          </cell>
        </row>
        <row r="192">
          <cell r="D192" t="e">
            <v>#DIV/0!</v>
          </cell>
          <cell r="G192" t="e">
            <v>#DIV/0!</v>
          </cell>
        </row>
        <row r="193">
          <cell r="D193" t="e">
            <v>#DIV/0!</v>
          </cell>
          <cell r="G193" t="e">
            <v>#DIV/0!</v>
          </cell>
        </row>
        <row r="194">
          <cell r="D194" t="e">
            <v>#DIV/0!</v>
          </cell>
          <cell r="G194" t="e">
            <v>#DIV/0!</v>
          </cell>
        </row>
      </sheetData>
      <sheetData sheetId="1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数据汇总表"/>
      <sheetName val="工作情况统计"/>
      <sheetName val="NOX报告"/>
      <sheetName val="1月"/>
      <sheetName val="2月"/>
      <sheetName val="3月"/>
      <sheetName val="4月"/>
      <sheetName val="5月"/>
      <sheetName val="6月"/>
      <sheetName val="7月"/>
      <sheetName val="8月"/>
      <sheetName val="9月"/>
      <sheetName val="10月"/>
      <sheetName val="11月"/>
      <sheetName val="12月"/>
      <sheetName val="全项报告"/>
      <sheetName val="全项监测"/>
      <sheetName val="滤筒质量"/>
      <sheetName val="不合格全项 "/>
      <sheetName val="排放口编号"/>
    </sheetNames>
    <sheetDataSet>
      <sheetData sheetId="0">
        <row r="5">
          <cell r="A5">
            <v>1</v>
          </cell>
          <cell r="B5" t="str">
            <v>DA001</v>
          </cell>
          <cell r="C5" t="str">
            <v>桩西采油厂</v>
          </cell>
          <cell r="D5" t="str">
            <v>采油管理一区</v>
          </cell>
          <cell r="E5" t="str">
            <v>桩60-1井场外输水套炉</v>
          </cell>
          <cell r="F5" t="str">
            <v>桩60-1井场</v>
          </cell>
          <cell r="G5" t="str">
            <v>外输水套炉</v>
          </cell>
          <cell r="H5">
            <v>50</v>
          </cell>
          <cell r="I5">
            <v>8</v>
          </cell>
        </row>
        <row r="6">
          <cell r="A6">
            <v>2</v>
          </cell>
          <cell r="B6" t="str">
            <v>DA002</v>
          </cell>
          <cell r="C6" t="str">
            <v>桩西采油厂</v>
          </cell>
          <cell r="D6" t="str">
            <v>采油管理一区</v>
          </cell>
          <cell r="E6" t="str">
            <v>桩60-X6井场外输水套炉</v>
          </cell>
          <cell r="F6" t="str">
            <v>桩60-X6井场</v>
          </cell>
          <cell r="G6" t="str">
            <v>外输水套炉</v>
          </cell>
          <cell r="H6">
            <v>50</v>
          </cell>
          <cell r="I6">
            <v>8</v>
          </cell>
        </row>
        <row r="7">
          <cell r="A7">
            <v>3</v>
          </cell>
          <cell r="B7" t="str">
            <v>DA003</v>
          </cell>
          <cell r="C7" t="str">
            <v>桩西采油厂</v>
          </cell>
          <cell r="D7" t="str">
            <v>采油管理一区</v>
          </cell>
          <cell r="E7" t="str">
            <v>桩74-12-9井场外输水套炉</v>
          </cell>
          <cell r="F7" t="str">
            <v>桩74-12-9井场</v>
          </cell>
          <cell r="G7" t="str">
            <v>外输水套炉</v>
          </cell>
          <cell r="H7">
            <v>50</v>
          </cell>
          <cell r="I7">
            <v>8</v>
          </cell>
        </row>
        <row r="8">
          <cell r="A8">
            <v>4</v>
          </cell>
          <cell r="B8" t="str">
            <v>DA004</v>
          </cell>
          <cell r="C8" t="str">
            <v>桩西采油厂</v>
          </cell>
          <cell r="D8" t="str">
            <v>采油管理一区</v>
          </cell>
          <cell r="E8" t="str">
            <v>桩74井场外输水套炉</v>
          </cell>
          <cell r="F8" t="str">
            <v>桩74井场</v>
          </cell>
          <cell r="G8" t="str">
            <v>外输水套炉</v>
          </cell>
          <cell r="H8">
            <v>50</v>
          </cell>
          <cell r="I8">
            <v>8</v>
          </cell>
        </row>
        <row r="9">
          <cell r="A9">
            <v>5</v>
          </cell>
          <cell r="B9" t="str">
            <v>DA005</v>
          </cell>
          <cell r="C9" t="str">
            <v>桩西采油厂</v>
          </cell>
          <cell r="D9" t="str">
            <v>采油管理一区</v>
          </cell>
          <cell r="E9" t="str">
            <v>桩74井场掺水套炉</v>
          </cell>
          <cell r="F9" t="str">
            <v>桩74井场</v>
          </cell>
          <cell r="G9" t="str">
            <v>掺水套炉</v>
          </cell>
          <cell r="H9">
            <v>50</v>
          </cell>
          <cell r="I9">
            <v>8</v>
          </cell>
        </row>
        <row r="10">
          <cell r="A10">
            <v>6</v>
          </cell>
          <cell r="B10" t="str">
            <v>DA006</v>
          </cell>
          <cell r="C10" t="str">
            <v>桩西采油厂</v>
          </cell>
          <cell r="D10" t="str">
            <v>采油管理一区</v>
          </cell>
          <cell r="E10" t="str">
            <v>桩215计量站外输水套炉</v>
          </cell>
          <cell r="F10" t="str">
            <v>桩215计量站</v>
          </cell>
          <cell r="G10" t="str">
            <v>外输水套炉</v>
          </cell>
          <cell r="H10">
            <v>50</v>
          </cell>
          <cell r="I10">
            <v>8</v>
          </cell>
        </row>
        <row r="11">
          <cell r="A11">
            <v>7</v>
          </cell>
          <cell r="B11" t="str">
            <v>DA007</v>
          </cell>
          <cell r="C11" t="str">
            <v>桩西采油厂</v>
          </cell>
          <cell r="D11" t="str">
            <v>采油管理一区</v>
          </cell>
          <cell r="E11" t="str">
            <v>更73井场外输水套炉</v>
          </cell>
          <cell r="F11" t="str">
            <v>更73井场</v>
          </cell>
          <cell r="G11" t="str">
            <v>外输水套炉</v>
          </cell>
          <cell r="H11">
            <v>50</v>
          </cell>
          <cell r="I11">
            <v>8</v>
          </cell>
        </row>
        <row r="12">
          <cell r="A12">
            <v>8</v>
          </cell>
          <cell r="B12" t="str">
            <v>DA008</v>
          </cell>
          <cell r="C12" t="str">
            <v>桩西采油厂</v>
          </cell>
          <cell r="D12" t="str">
            <v>采油管理一区</v>
          </cell>
          <cell r="E12" t="str">
            <v>桩66-15井场外输水套炉（永久停用）</v>
          </cell>
          <cell r="H12">
            <v>50</v>
          </cell>
          <cell r="I12">
            <v>8</v>
          </cell>
        </row>
        <row r="13">
          <cell r="A13">
            <v>9</v>
          </cell>
          <cell r="B13" t="str">
            <v>DA009</v>
          </cell>
          <cell r="C13" t="str">
            <v>桩西采油厂</v>
          </cell>
          <cell r="D13" t="str">
            <v>采油管理一区</v>
          </cell>
          <cell r="E13" t="str">
            <v>桩52-61井场外输水套炉</v>
          </cell>
          <cell r="F13" t="str">
            <v>桩52-61井场</v>
          </cell>
          <cell r="G13" t="str">
            <v>外输水套炉</v>
          </cell>
          <cell r="H13">
            <v>50</v>
          </cell>
          <cell r="I13">
            <v>8</v>
          </cell>
        </row>
        <row r="14">
          <cell r="A14">
            <v>10</v>
          </cell>
          <cell r="B14" t="str">
            <v>DA010</v>
          </cell>
          <cell r="C14" t="str">
            <v>桩西采油厂</v>
          </cell>
          <cell r="D14" t="str">
            <v>采油管理一区</v>
          </cell>
          <cell r="E14" t="str">
            <v>桩74-8-8井场外输水套炉</v>
          </cell>
          <cell r="F14" t="str">
            <v>桩74-8-8井场</v>
          </cell>
          <cell r="G14" t="str">
            <v>外输水套炉</v>
          </cell>
          <cell r="H14">
            <v>50</v>
          </cell>
          <cell r="I14">
            <v>8</v>
          </cell>
        </row>
        <row r="15">
          <cell r="A15">
            <v>11</v>
          </cell>
          <cell r="B15" t="str">
            <v>DA011</v>
          </cell>
          <cell r="C15" t="str">
            <v>桩西采油厂</v>
          </cell>
          <cell r="D15" t="str">
            <v>采油管理一区</v>
          </cell>
          <cell r="E15" t="str">
            <v>桩74-8-8井场掺水水套炉（永久停用）</v>
          </cell>
          <cell r="H15">
            <v>50</v>
          </cell>
          <cell r="I15">
            <v>8</v>
          </cell>
        </row>
        <row r="16">
          <cell r="A16">
            <v>12</v>
          </cell>
          <cell r="B16" t="str">
            <v>DA012</v>
          </cell>
          <cell r="C16" t="str">
            <v>桩西采油厂</v>
          </cell>
          <cell r="D16" t="str">
            <v>采油管理一区</v>
          </cell>
          <cell r="E16" t="str">
            <v>桩74-1HF井场掺水水套炉</v>
          </cell>
          <cell r="F16" t="str">
            <v>桩74-1HF井场</v>
          </cell>
          <cell r="G16" t="str">
            <v>掺水水套炉</v>
          </cell>
          <cell r="H16">
            <v>50</v>
          </cell>
          <cell r="I16">
            <v>8</v>
          </cell>
        </row>
        <row r="17">
          <cell r="A17">
            <v>13</v>
          </cell>
          <cell r="B17" t="str">
            <v>DA013</v>
          </cell>
          <cell r="C17" t="str">
            <v>桩西采油厂</v>
          </cell>
          <cell r="D17" t="str">
            <v>采油管理一区</v>
          </cell>
          <cell r="E17" t="str">
            <v>桩74-1HF井场外输水套炉</v>
          </cell>
          <cell r="F17" t="str">
            <v>桩74-1HF井场</v>
          </cell>
          <cell r="G17" t="str">
            <v>外输水套炉</v>
          </cell>
          <cell r="H17">
            <v>50</v>
          </cell>
          <cell r="I17">
            <v>8</v>
          </cell>
        </row>
        <row r="18">
          <cell r="A18">
            <v>14</v>
          </cell>
          <cell r="B18" t="str">
            <v>DA014</v>
          </cell>
          <cell r="C18" t="str">
            <v>桩西采油厂</v>
          </cell>
          <cell r="D18" t="str">
            <v>采油管理一区</v>
          </cell>
          <cell r="E18" t="str">
            <v>桩74-10-3井场外输水套炉（永久停用）</v>
          </cell>
          <cell r="H18">
            <v>50</v>
          </cell>
          <cell r="I18">
            <v>8</v>
          </cell>
        </row>
        <row r="19">
          <cell r="A19">
            <v>15</v>
          </cell>
          <cell r="B19" t="str">
            <v>DA015</v>
          </cell>
          <cell r="C19" t="str">
            <v>桩西采油厂</v>
          </cell>
          <cell r="D19" t="str">
            <v>采油管理一区</v>
          </cell>
          <cell r="E19" t="str">
            <v>桩74-7-2井场外输水套炉</v>
          </cell>
          <cell r="F19" t="str">
            <v>桩74-7-2井场</v>
          </cell>
          <cell r="G19" t="str">
            <v>外输水套炉</v>
          </cell>
          <cell r="H19">
            <v>50</v>
          </cell>
          <cell r="I19">
            <v>8</v>
          </cell>
        </row>
        <row r="20">
          <cell r="A20">
            <v>16</v>
          </cell>
          <cell r="B20" t="str">
            <v>DA016</v>
          </cell>
          <cell r="C20" t="str">
            <v>桩西采油厂</v>
          </cell>
          <cell r="D20" t="str">
            <v>采油管理一区</v>
          </cell>
          <cell r="E20" t="str">
            <v>桩74-7-4井场外输水套炉（永久停用）</v>
          </cell>
          <cell r="H20">
            <v>50</v>
          </cell>
          <cell r="I20">
            <v>8</v>
          </cell>
        </row>
        <row r="21">
          <cell r="A21">
            <v>17</v>
          </cell>
          <cell r="B21" t="str">
            <v>DA017</v>
          </cell>
          <cell r="C21" t="str">
            <v>桩西采油厂</v>
          </cell>
          <cell r="D21" t="str">
            <v>采油管理一区</v>
          </cell>
          <cell r="E21" t="str">
            <v>桩74-7-6井场外输水套炉</v>
          </cell>
          <cell r="F21" t="str">
            <v>桩74-7-6井场</v>
          </cell>
          <cell r="G21" t="str">
            <v>外输水套炉</v>
          </cell>
          <cell r="H21">
            <v>50</v>
          </cell>
          <cell r="I21">
            <v>8</v>
          </cell>
        </row>
        <row r="22">
          <cell r="A22">
            <v>18</v>
          </cell>
          <cell r="B22" t="str">
            <v>DA018</v>
          </cell>
          <cell r="C22" t="str">
            <v>桩西采油厂</v>
          </cell>
          <cell r="D22" t="str">
            <v>采油管理一区</v>
          </cell>
          <cell r="E22" t="str">
            <v>桩74-6-3井场外输水套炉</v>
          </cell>
          <cell r="F22" t="str">
            <v>桩74-6-3井场</v>
          </cell>
          <cell r="G22" t="str">
            <v>外输水套炉</v>
          </cell>
          <cell r="H22">
            <v>50</v>
          </cell>
          <cell r="I22">
            <v>8</v>
          </cell>
        </row>
        <row r="23">
          <cell r="A23">
            <v>19</v>
          </cell>
          <cell r="B23" t="str">
            <v>DA019</v>
          </cell>
          <cell r="C23" t="str">
            <v>桩西采油厂</v>
          </cell>
          <cell r="D23" t="str">
            <v>采油管理一区</v>
          </cell>
          <cell r="E23" t="str">
            <v>桩90-X1、X2井场外输水套炉</v>
          </cell>
          <cell r="F23" t="str">
            <v>桩90-X1、X2井场</v>
          </cell>
          <cell r="G23" t="str">
            <v>外输水套炉</v>
          </cell>
          <cell r="H23">
            <v>50</v>
          </cell>
          <cell r="I23">
            <v>8</v>
          </cell>
        </row>
        <row r="24">
          <cell r="A24">
            <v>20</v>
          </cell>
          <cell r="B24" t="str">
            <v>DA020</v>
          </cell>
          <cell r="C24" t="str">
            <v>桩西采油厂</v>
          </cell>
          <cell r="D24" t="str">
            <v>采油管理一区</v>
          </cell>
          <cell r="E24" t="str">
            <v>桩90-X1、X2井场掺水水套炉（永久停用）</v>
          </cell>
          <cell r="H24">
            <v>50</v>
          </cell>
          <cell r="I24">
            <v>8</v>
          </cell>
        </row>
        <row r="25">
          <cell r="A25">
            <v>21</v>
          </cell>
          <cell r="B25" t="str">
            <v>DA021</v>
          </cell>
          <cell r="C25" t="str">
            <v>桩西采油厂</v>
          </cell>
          <cell r="D25" t="str">
            <v>采油管理一区</v>
          </cell>
          <cell r="E25" t="str">
            <v>桩52-20井场外输水套炉（永久停用）</v>
          </cell>
          <cell r="H25">
            <v>50</v>
          </cell>
          <cell r="I25">
            <v>8</v>
          </cell>
        </row>
        <row r="26">
          <cell r="A26">
            <v>22</v>
          </cell>
          <cell r="B26" t="str">
            <v>DA022</v>
          </cell>
          <cell r="C26" t="str">
            <v>桩西采油厂</v>
          </cell>
          <cell r="D26" t="str">
            <v>采油管理一区</v>
          </cell>
          <cell r="E26" t="str">
            <v>桩52配气站站区采暖水套炉</v>
          </cell>
          <cell r="F26" t="str">
            <v>桩52配气站站区</v>
          </cell>
          <cell r="G26" t="str">
            <v>采暖水套炉</v>
          </cell>
          <cell r="H26">
            <v>50</v>
          </cell>
          <cell r="I26">
            <v>8</v>
          </cell>
        </row>
        <row r="27">
          <cell r="A27">
            <v>23</v>
          </cell>
          <cell r="B27" t="str">
            <v>DA023</v>
          </cell>
          <cell r="C27" t="str">
            <v>桩西采油厂</v>
          </cell>
          <cell r="D27" t="str">
            <v>采油管理一区</v>
          </cell>
          <cell r="E27" t="str">
            <v>桩52接转站站区外输水套炉3#</v>
          </cell>
          <cell r="F27" t="str">
            <v>桩52接转站站区</v>
          </cell>
          <cell r="G27" t="str">
            <v>外输水套炉3#</v>
          </cell>
          <cell r="H27">
            <v>800</v>
          </cell>
          <cell r="I27">
            <v>10</v>
          </cell>
        </row>
        <row r="28">
          <cell r="A28">
            <v>24</v>
          </cell>
          <cell r="B28" t="str">
            <v>DA024</v>
          </cell>
          <cell r="C28" t="str">
            <v>桩西采油厂</v>
          </cell>
          <cell r="D28" t="str">
            <v>采油管理一区</v>
          </cell>
          <cell r="E28" t="str">
            <v>桩52接转站站区外输水套炉4#</v>
          </cell>
          <cell r="F28" t="str">
            <v>桩52接转站站区</v>
          </cell>
          <cell r="G28" t="str">
            <v>外输水套炉4#</v>
          </cell>
          <cell r="H28">
            <v>1000</v>
          </cell>
          <cell r="I28">
            <v>10</v>
          </cell>
        </row>
        <row r="29">
          <cell r="A29">
            <v>25</v>
          </cell>
          <cell r="B29" t="str">
            <v>DA025</v>
          </cell>
          <cell r="C29" t="str">
            <v>桩西采油厂</v>
          </cell>
          <cell r="D29" t="str">
            <v>采油管理一区</v>
          </cell>
          <cell r="E29" t="str">
            <v>桩52接转站站区來油水套炉2#</v>
          </cell>
          <cell r="F29" t="str">
            <v>桩52接转站站区</v>
          </cell>
          <cell r="G29" t="str">
            <v>來油水套炉2#</v>
          </cell>
          <cell r="H29">
            <v>1800</v>
          </cell>
          <cell r="I29">
            <v>12</v>
          </cell>
        </row>
        <row r="30">
          <cell r="A30">
            <v>26</v>
          </cell>
          <cell r="B30" t="str">
            <v>DA026</v>
          </cell>
          <cell r="C30" t="str">
            <v>桩西采油厂</v>
          </cell>
          <cell r="D30" t="str">
            <v>采油管理一区</v>
          </cell>
          <cell r="E30" t="str">
            <v>桩606井场外输水套炉</v>
          </cell>
          <cell r="F30" t="str">
            <v>桩606井场</v>
          </cell>
          <cell r="G30" t="str">
            <v>外输水套炉</v>
          </cell>
          <cell r="H30">
            <v>50</v>
          </cell>
          <cell r="I30">
            <v>8</v>
          </cell>
        </row>
        <row r="31">
          <cell r="A31">
            <v>27</v>
          </cell>
          <cell r="B31" t="str">
            <v>DA027</v>
          </cell>
          <cell r="C31" t="str">
            <v>桩西采油厂</v>
          </cell>
          <cell r="D31" t="str">
            <v>采油管理一区</v>
          </cell>
          <cell r="E31" t="str">
            <v>桩53-x22井场外输水套炉</v>
          </cell>
          <cell r="F31" t="str">
            <v>桩53-x22井场</v>
          </cell>
          <cell r="G31" t="str">
            <v>外输水套炉</v>
          </cell>
          <cell r="H31">
            <v>50</v>
          </cell>
          <cell r="I31">
            <v>8</v>
          </cell>
        </row>
        <row r="32">
          <cell r="A32">
            <v>28</v>
          </cell>
          <cell r="B32" t="str">
            <v>DA028</v>
          </cell>
          <cell r="C32" t="str">
            <v>桩西采油厂</v>
          </cell>
          <cell r="D32" t="str">
            <v>采油管理一区</v>
          </cell>
          <cell r="E32" t="str">
            <v>桩606-x7井场外输水套炉</v>
          </cell>
          <cell r="F32" t="str">
            <v>桩606-x7井场</v>
          </cell>
          <cell r="G32" t="str">
            <v>外输水套炉</v>
          </cell>
          <cell r="H32">
            <v>50</v>
          </cell>
          <cell r="I32">
            <v>8</v>
          </cell>
        </row>
        <row r="33">
          <cell r="A33">
            <v>29</v>
          </cell>
          <cell r="B33" t="str">
            <v>DA029</v>
          </cell>
          <cell r="C33" t="str">
            <v>桩西采油厂</v>
          </cell>
          <cell r="D33" t="str">
            <v>采油管理一区</v>
          </cell>
          <cell r="E33" t="str">
            <v>桩62-4井场外输水套炉</v>
          </cell>
          <cell r="F33" t="str">
            <v>桩62-4井场</v>
          </cell>
          <cell r="G33" t="str">
            <v>外输水套炉</v>
          </cell>
          <cell r="H33">
            <v>50</v>
          </cell>
          <cell r="I33">
            <v>8</v>
          </cell>
        </row>
        <row r="34">
          <cell r="A34">
            <v>30</v>
          </cell>
          <cell r="B34" t="str">
            <v>DA030</v>
          </cell>
          <cell r="C34" t="str">
            <v>桩西采油厂</v>
          </cell>
          <cell r="D34" t="str">
            <v>采油管理一区</v>
          </cell>
          <cell r="E34" t="str">
            <v>桩606-8井场外输水套炉</v>
          </cell>
          <cell r="F34" t="str">
            <v>桩606-8井场</v>
          </cell>
          <cell r="G34" t="str">
            <v>外输水套炉</v>
          </cell>
          <cell r="H34">
            <v>50</v>
          </cell>
          <cell r="I34">
            <v>8</v>
          </cell>
        </row>
        <row r="35">
          <cell r="A35">
            <v>31</v>
          </cell>
          <cell r="B35" t="str">
            <v>DA031</v>
          </cell>
          <cell r="C35" t="str">
            <v>桩西采油厂</v>
          </cell>
          <cell r="D35" t="str">
            <v>采油管理一区</v>
          </cell>
          <cell r="E35" t="str">
            <v>桩606-x11井场外输水套炉</v>
          </cell>
          <cell r="F35" t="str">
            <v>桩606-x11井场</v>
          </cell>
          <cell r="G35" t="str">
            <v>外输水套炉</v>
          </cell>
          <cell r="H35">
            <v>45</v>
          </cell>
          <cell r="I35">
            <v>8</v>
          </cell>
        </row>
        <row r="36">
          <cell r="A36">
            <v>32</v>
          </cell>
          <cell r="B36" t="str">
            <v>DA032</v>
          </cell>
          <cell r="C36" t="str">
            <v>桩西采油厂</v>
          </cell>
          <cell r="D36" t="str">
            <v>采油管理一区</v>
          </cell>
          <cell r="E36" t="str">
            <v>桩702-5井场外输水套炉</v>
          </cell>
          <cell r="F36" t="str">
            <v>桩702-5井场</v>
          </cell>
          <cell r="G36" t="str">
            <v>外输水套炉</v>
          </cell>
          <cell r="H36">
            <v>150</v>
          </cell>
          <cell r="I36">
            <v>8</v>
          </cell>
        </row>
        <row r="37">
          <cell r="A37">
            <v>33</v>
          </cell>
          <cell r="B37" t="str">
            <v>DA033</v>
          </cell>
          <cell r="C37" t="str">
            <v>桩西采油厂</v>
          </cell>
          <cell r="D37" t="str">
            <v>采油管理一区</v>
          </cell>
          <cell r="E37" t="str">
            <v>桩702-x21井场外输水套炉</v>
          </cell>
          <cell r="F37" t="str">
            <v>桩702-x21井场</v>
          </cell>
          <cell r="G37" t="str">
            <v>外输水套炉</v>
          </cell>
          <cell r="H37">
            <v>50</v>
          </cell>
          <cell r="I37">
            <v>8</v>
          </cell>
        </row>
        <row r="38">
          <cell r="A38">
            <v>34</v>
          </cell>
          <cell r="B38" t="str">
            <v>DA034</v>
          </cell>
          <cell r="C38" t="str">
            <v>桩西采油厂</v>
          </cell>
          <cell r="D38" t="str">
            <v>采油管理一区</v>
          </cell>
          <cell r="E38" t="str">
            <v>704计站台外输水套炉</v>
          </cell>
          <cell r="F38" t="str">
            <v>704计站台</v>
          </cell>
          <cell r="G38" t="str">
            <v>外输水套炉</v>
          </cell>
          <cell r="H38">
            <v>230</v>
          </cell>
          <cell r="I38">
            <v>8</v>
          </cell>
        </row>
        <row r="39">
          <cell r="A39">
            <v>35</v>
          </cell>
          <cell r="B39" t="str">
            <v>DA035</v>
          </cell>
          <cell r="C39" t="str">
            <v>桩西采油厂</v>
          </cell>
          <cell r="D39" t="str">
            <v>采油管理一区</v>
          </cell>
          <cell r="E39" t="str">
            <v>702计站台外输水套炉</v>
          </cell>
          <cell r="F39" t="str">
            <v>702计站台</v>
          </cell>
          <cell r="G39" t="str">
            <v>外输水套炉</v>
          </cell>
          <cell r="H39">
            <v>230</v>
          </cell>
          <cell r="I39">
            <v>8</v>
          </cell>
        </row>
        <row r="40">
          <cell r="A40">
            <v>36</v>
          </cell>
          <cell r="B40" t="str">
            <v>DA036</v>
          </cell>
          <cell r="C40" t="str">
            <v>桩西采油厂</v>
          </cell>
          <cell r="D40" t="str">
            <v>采油管理一区</v>
          </cell>
          <cell r="E40" t="str">
            <v>702、704中途外输水套炉</v>
          </cell>
          <cell r="F40" t="str">
            <v>702、704中途</v>
          </cell>
          <cell r="G40" t="str">
            <v>外输水套炉</v>
          </cell>
          <cell r="H40">
            <v>230</v>
          </cell>
          <cell r="I40">
            <v>8</v>
          </cell>
        </row>
        <row r="41">
          <cell r="A41">
            <v>37</v>
          </cell>
          <cell r="B41" t="str">
            <v>DA037</v>
          </cell>
          <cell r="C41" t="str">
            <v>桩西采油厂</v>
          </cell>
          <cell r="D41" t="str">
            <v>采油管理一区</v>
          </cell>
          <cell r="E41" t="str">
            <v>桩52-62井场外输水套炉</v>
          </cell>
          <cell r="F41" t="str">
            <v>桩52-62井场</v>
          </cell>
          <cell r="G41" t="str">
            <v>外输水套炉</v>
          </cell>
          <cell r="H41">
            <v>50</v>
          </cell>
          <cell r="I41">
            <v>8</v>
          </cell>
        </row>
        <row r="42">
          <cell r="A42">
            <v>38</v>
          </cell>
          <cell r="B42" t="str">
            <v>DA038</v>
          </cell>
          <cell r="C42" t="str">
            <v>桩西采油厂</v>
          </cell>
          <cell r="D42" t="str">
            <v>采油管理一区</v>
          </cell>
          <cell r="E42" t="str">
            <v>桩601-x7井场外输水套炉</v>
          </cell>
          <cell r="F42" t="str">
            <v>桩601-x7井场</v>
          </cell>
          <cell r="G42" t="str">
            <v>外输水套炉</v>
          </cell>
          <cell r="H42">
            <v>50</v>
          </cell>
          <cell r="I42">
            <v>8</v>
          </cell>
        </row>
        <row r="43">
          <cell r="A43">
            <v>39</v>
          </cell>
          <cell r="B43" t="str">
            <v>DA039</v>
          </cell>
          <cell r="C43" t="str">
            <v>桩西采油厂</v>
          </cell>
          <cell r="D43" t="str">
            <v>采油管理一区</v>
          </cell>
          <cell r="E43" t="str">
            <v>桩601-x1井场外输水套炉</v>
          </cell>
          <cell r="F43" t="str">
            <v>桩601-x1井场</v>
          </cell>
          <cell r="G43" t="str">
            <v>外输水套炉</v>
          </cell>
          <cell r="H43">
            <v>50</v>
          </cell>
          <cell r="I43">
            <v>8</v>
          </cell>
        </row>
        <row r="44">
          <cell r="A44">
            <v>40</v>
          </cell>
          <cell r="B44" t="str">
            <v>DA040</v>
          </cell>
          <cell r="C44" t="str">
            <v>桩西采油厂</v>
          </cell>
          <cell r="D44" t="str">
            <v>采油管理一区</v>
          </cell>
          <cell r="E44" t="str">
            <v>桩52-x75井场外输水套炉</v>
          </cell>
          <cell r="F44" t="str">
            <v>桩52-x75井场</v>
          </cell>
          <cell r="G44" t="str">
            <v>外输水套炉</v>
          </cell>
          <cell r="H44">
            <v>50</v>
          </cell>
          <cell r="I44">
            <v>8</v>
          </cell>
        </row>
        <row r="45">
          <cell r="A45">
            <v>41</v>
          </cell>
          <cell r="B45" t="str">
            <v>DA041</v>
          </cell>
          <cell r="C45" t="str">
            <v>桩西采油厂</v>
          </cell>
          <cell r="D45" t="str">
            <v>采油管理一区</v>
          </cell>
          <cell r="E45" t="str">
            <v>桩601-x2井场外输水套炉</v>
          </cell>
          <cell r="F45" t="str">
            <v>桩601-x2井场</v>
          </cell>
          <cell r="G45" t="str">
            <v>外输水套炉</v>
          </cell>
          <cell r="H45">
            <v>50</v>
          </cell>
          <cell r="I45">
            <v>8</v>
          </cell>
        </row>
        <row r="46">
          <cell r="A46">
            <v>42</v>
          </cell>
          <cell r="B46" t="str">
            <v>DA042</v>
          </cell>
          <cell r="C46" t="str">
            <v>桩西采油厂</v>
          </cell>
          <cell r="D46" t="str">
            <v>采油管理一区</v>
          </cell>
          <cell r="E46" t="str">
            <v>桩601-x10井场外输水套炉</v>
          </cell>
          <cell r="F46" t="str">
            <v>桩601-x10井场</v>
          </cell>
          <cell r="G46" t="str">
            <v>外输水套炉</v>
          </cell>
          <cell r="H46">
            <v>50</v>
          </cell>
          <cell r="I46">
            <v>8</v>
          </cell>
        </row>
        <row r="47">
          <cell r="A47">
            <v>43</v>
          </cell>
          <cell r="B47" t="str">
            <v>DA043</v>
          </cell>
          <cell r="C47" t="str">
            <v>桩西采油厂</v>
          </cell>
          <cell r="D47" t="str">
            <v>采油管理一区</v>
          </cell>
          <cell r="E47" t="str">
            <v>桩5-1井场外输水套炉（永久停用）</v>
          </cell>
          <cell r="H47">
            <v>50</v>
          </cell>
          <cell r="I47">
            <v>8</v>
          </cell>
        </row>
        <row r="48">
          <cell r="A48">
            <v>44</v>
          </cell>
          <cell r="B48" t="str">
            <v>DA044</v>
          </cell>
          <cell r="C48" t="str">
            <v>桩西采油厂</v>
          </cell>
          <cell r="D48" t="str">
            <v>采油管理一区</v>
          </cell>
          <cell r="E48" t="str">
            <v>桩5-2井场外输水套炉</v>
          </cell>
          <cell r="F48" t="str">
            <v>桩5-2井场</v>
          </cell>
          <cell r="G48" t="str">
            <v>外输水套炉</v>
          </cell>
          <cell r="H48">
            <v>50</v>
          </cell>
          <cell r="I48">
            <v>8</v>
          </cell>
        </row>
        <row r="49">
          <cell r="A49">
            <v>45</v>
          </cell>
          <cell r="B49" t="str">
            <v>DA045</v>
          </cell>
          <cell r="C49" t="str">
            <v>桩西采油厂</v>
          </cell>
          <cell r="D49" t="str">
            <v>采油管理一区</v>
          </cell>
          <cell r="E49" t="str">
            <v>桩53-4井场外输水套炉（永久停用）</v>
          </cell>
          <cell r="H49">
            <v>50</v>
          </cell>
          <cell r="I49">
            <v>8</v>
          </cell>
        </row>
        <row r="50">
          <cell r="A50">
            <v>46</v>
          </cell>
          <cell r="B50" t="str">
            <v>DA046</v>
          </cell>
          <cell r="C50" t="str">
            <v>桩西采油厂</v>
          </cell>
          <cell r="D50" t="str">
            <v>采油管理一区</v>
          </cell>
          <cell r="E50" t="str">
            <v>桩53-x10井场外输水套炉</v>
          </cell>
          <cell r="F50" t="str">
            <v>桩53-x10井场</v>
          </cell>
          <cell r="G50" t="str">
            <v>外输水套炉</v>
          </cell>
          <cell r="H50">
            <v>80</v>
          </cell>
          <cell r="I50">
            <v>8</v>
          </cell>
        </row>
        <row r="51">
          <cell r="A51">
            <v>47</v>
          </cell>
          <cell r="B51" t="str">
            <v>DA047</v>
          </cell>
          <cell r="C51" t="str">
            <v>桩西采油厂</v>
          </cell>
          <cell r="D51" t="str">
            <v>采油管理一区</v>
          </cell>
          <cell r="E51" t="str">
            <v>桩53-1井场外输水套炉</v>
          </cell>
          <cell r="F51" t="str">
            <v>桩53-1井场</v>
          </cell>
          <cell r="G51" t="str">
            <v>外输水套炉</v>
          </cell>
          <cell r="H51">
            <v>45</v>
          </cell>
          <cell r="I51">
            <v>8</v>
          </cell>
        </row>
        <row r="52">
          <cell r="A52">
            <v>48</v>
          </cell>
          <cell r="B52" t="str">
            <v>DA048</v>
          </cell>
          <cell r="C52" t="str">
            <v>桩西采油厂</v>
          </cell>
          <cell r="D52" t="str">
            <v>采油管理一区</v>
          </cell>
          <cell r="E52" t="str">
            <v>桩702-4井场外输水套炉</v>
          </cell>
          <cell r="F52" t="str">
            <v>桩702-4井场</v>
          </cell>
          <cell r="G52" t="str">
            <v>外输水套炉</v>
          </cell>
          <cell r="H52">
            <v>80</v>
          </cell>
          <cell r="I52">
            <v>8</v>
          </cell>
        </row>
        <row r="53">
          <cell r="A53">
            <v>49</v>
          </cell>
          <cell r="B53" t="str">
            <v>DA049</v>
          </cell>
          <cell r="C53" t="str">
            <v>桩西采油厂</v>
          </cell>
          <cell r="D53" t="str">
            <v>采油管理一区</v>
          </cell>
          <cell r="E53" t="str">
            <v>桩702-x17井场外输水套炉</v>
          </cell>
          <cell r="F53" t="str">
            <v>桩702-x17井场</v>
          </cell>
          <cell r="G53" t="str">
            <v>外输水套炉</v>
          </cell>
          <cell r="H53">
            <v>50</v>
          </cell>
          <cell r="I53">
            <v>8</v>
          </cell>
        </row>
        <row r="54">
          <cell r="A54">
            <v>50</v>
          </cell>
          <cell r="B54" t="str">
            <v>DA050</v>
          </cell>
          <cell r="C54" t="str">
            <v>桩西采油厂</v>
          </cell>
          <cell r="D54" t="str">
            <v>采油管理一区</v>
          </cell>
          <cell r="E54" t="str">
            <v>54-1计站台外输水套炉</v>
          </cell>
          <cell r="F54" t="str">
            <v>54-1计站台</v>
          </cell>
          <cell r="G54" t="str">
            <v>外输水套炉</v>
          </cell>
          <cell r="H54">
            <v>230</v>
          </cell>
          <cell r="I54">
            <v>8</v>
          </cell>
        </row>
        <row r="55">
          <cell r="A55">
            <v>51</v>
          </cell>
          <cell r="B55" t="str">
            <v>DA051</v>
          </cell>
          <cell r="C55" t="str">
            <v>桩西采油厂</v>
          </cell>
          <cell r="D55" t="str">
            <v>采油管理一区</v>
          </cell>
          <cell r="E55" t="str">
            <v>桩54-3井场外输水套炉</v>
          </cell>
          <cell r="F55" t="str">
            <v>桩54-3井场</v>
          </cell>
          <cell r="G55" t="str">
            <v>外输水套炉</v>
          </cell>
          <cell r="H55">
            <v>50</v>
          </cell>
          <cell r="I55">
            <v>8</v>
          </cell>
        </row>
        <row r="56">
          <cell r="A56">
            <v>52</v>
          </cell>
          <cell r="B56" t="str">
            <v>DA052</v>
          </cell>
          <cell r="C56" t="str">
            <v>桩西采油厂</v>
          </cell>
          <cell r="D56" t="str">
            <v>采油管理一区</v>
          </cell>
          <cell r="E56" t="str">
            <v>桩54-3中途外输水套炉（桩54-5井场）</v>
          </cell>
          <cell r="H56">
            <v>50</v>
          </cell>
          <cell r="I56">
            <v>8</v>
          </cell>
        </row>
        <row r="57">
          <cell r="A57">
            <v>53</v>
          </cell>
          <cell r="B57" t="str">
            <v>DA053</v>
          </cell>
          <cell r="C57" t="str">
            <v>桩西采油厂</v>
          </cell>
          <cell r="D57" t="str">
            <v>采油管理一区</v>
          </cell>
          <cell r="E57" t="str">
            <v>桩702-8井场外输水套炉</v>
          </cell>
          <cell r="F57" t="str">
            <v>桩702-8井场</v>
          </cell>
          <cell r="G57" t="str">
            <v>外输水套炉</v>
          </cell>
          <cell r="H57">
            <v>80</v>
          </cell>
          <cell r="I57">
            <v>8</v>
          </cell>
        </row>
        <row r="58">
          <cell r="A58">
            <v>54</v>
          </cell>
          <cell r="B58" t="str">
            <v>DA054</v>
          </cell>
          <cell r="C58" t="str">
            <v>桩西采油厂</v>
          </cell>
          <cell r="D58" t="str">
            <v>采油管理一区</v>
          </cell>
          <cell r="E58" t="str">
            <v>桩421-2井场外输水套炉（永久停用）</v>
          </cell>
          <cell r="H58">
            <v>50</v>
          </cell>
          <cell r="I58">
            <v>8</v>
          </cell>
        </row>
        <row r="59">
          <cell r="A59">
            <v>55</v>
          </cell>
          <cell r="B59" t="str">
            <v>DA055</v>
          </cell>
          <cell r="C59" t="str">
            <v>桩西采油厂</v>
          </cell>
          <cell r="D59" t="str">
            <v>采油管理一区</v>
          </cell>
          <cell r="E59" t="str">
            <v>421计站台外输水套炉（永久停用）</v>
          </cell>
          <cell r="H59">
            <v>150</v>
          </cell>
          <cell r="I59">
            <v>8</v>
          </cell>
        </row>
        <row r="60">
          <cell r="A60">
            <v>56</v>
          </cell>
          <cell r="B60" t="str">
            <v>DA056</v>
          </cell>
          <cell r="C60" t="str">
            <v>桩西采油厂</v>
          </cell>
          <cell r="D60" t="str">
            <v>采油管理一区</v>
          </cell>
          <cell r="E60" t="str">
            <v>桩42-x2井场掺水水套炉</v>
          </cell>
          <cell r="F60" t="str">
            <v>桩42-x2井场</v>
          </cell>
          <cell r="G60" t="str">
            <v>掺水水套炉</v>
          </cell>
          <cell r="H60">
            <v>50</v>
          </cell>
          <cell r="I60">
            <v>8</v>
          </cell>
        </row>
        <row r="61">
          <cell r="A61">
            <v>57</v>
          </cell>
          <cell r="B61" t="str">
            <v>DA057</v>
          </cell>
          <cell r="C61" t="str">
            <v>桩西采油厂</v>
          </cell>
          <cell r="D61" t="str">
            <v>采油管理一区</v>
          </cell>
          <cell r="E61" t="str">
            <v>桩791计量水套炉</v>
          </cell>
          <cell r="H61">
            <v>45</v>
          </cell>
          <cell r="I61">
            <v>8</v>
          </cell>
        </row>
        <row r="62">
          <cell r="A62">
            <v>58</v>
          </cell>
          <cell r="B62" t="str">
            <v>DA058</v>
          </cell>
          <cell r="C62" t="str">
            <v>桩西采油厂</v>
          </cell>
          <cell r="D62" t="str">
            <v>采油管理一区</v>
          </cell>
          <cell r="E62" t="str">
            <v>桩791加热水套炉</v>
          </cell>
          <cell r="F62" t="str">
            <v>桩791</v>
          </cell>
          <cell r="G62" t="str">
            <v>加热水套炉</v>
          </cell>
          <cell r="H62">
            <v>45</v>
          </cell>
          <cell r="I62">
            <v>8</v>
          </cell>
        </row>
        <row r="63">
          <cell r="A63">
            <v>59</v>
          </cell>
          <cell r="B63" t="str">
            <v>DA059</v>
          </cell>
          <cell r="C63" t="str">
            <v>桩西采油厂</v>
          </cell>
          <cell r="D63" t="str">
            <v>采油管理一区</v>
          </cell>
          <cell r="E63" t="str">
            <v>桩941-X13加热水套炉</v>
          </cell>
          <cell r="F63" t="str">
            <v>桩941-X13</v>
          </cell>
          <cell r="G63" t="str">
            <v>加热水套炉</v>
          </cell>
          <cell r="H63">
            <v>45</v>
          </cell>
          <cell r="I63">
            <v>8</v>
          </cell>
        </row>
        <row r="64">
          <cell r="A64">
            <v>60</v>
          </cell>
          <cell r="B64" t="str">
            <v>DA060</v>
          </cell>
          <cell r="C64" t="str">
            <v>桩西采油厂</v>
          </cell>
          <cell r="D64" t="str">
            <v>采油管理一区</v>
          </cell>
          <cell r="E64" t="str">
            <v>桩941-14加热水套炉</v>
          </cell>
          <cell r="F64" t="str">
            <v>桩941-14</v>
          </cell>
          <cell r="G64" t="str">
            <v>加热水套炉</v>
          </cell>
          <cell r="H64">
            <v>45</v>
          </cell>
          <cell r="I64">
            <v>8</v>
          </cell>
        </row>
        <row r="65">
          <cell r="A65">
            <v>61</v>
          </cell>
          <cell r="B65" t="str">
            <v>DA061</v>
          </cell>
          <cell r="C65" t="str">
            <v>桩西采油厂</v>
          </cell>
          <cell r="D65" t="str">
            <v>采油管理一区</v>
          </cell>
          <cell r="E65" t="str">
            <v>桩892加热水套炉</v>
          </cell>
          <cell r="F65" t="str">
            <v>桩892</v>
          </cell>
          <cell r="G65" t="str">
            <v>加热水套炉</v>
          </cell>
          <cell r="H65">
            <v>50</v>
          </cell>
          <cell r="I65">
            <v>8</v>
          </cell>
        </row>
        <row r="66">
          <cell r="A66">
            <v>62</v>
          </cell>
          <cell r="B66" t="str">
            <v>DA062</v>
          </cell>
          <cell r="C66" t="str">
            <v>桩西采油厂</v>
          </cell>
          <cell r="D66" t="str">
            <v>采油管理一区</v>
          </cell>
          <cell r="E66" t="str">
            <v>桩893-25加热水套炉</v>
          </cell>
          <cell r="F66" t="str">
            <v>桩893-25</v>
          </cell>
          <cell r="G66" t="str">
            <v>加热水套炉</v>
          </cell>
          <cell r="H66">
            <v>45</v>
          </cell>
          <cell r="I66">
            <v>8</v>
          </cell>
        </row>
        <row r="67">
          <cell r="A67">
            <v>63</v>
          </cell>
          <cell r="B67" t="str">
            <v>DA063</v>
          </cell>
          <cell r="C67" t="str">
            <v>桩西采油厂</v>
          </cell>
          <cell r="D67" t="str">
            <v>采油管理一区</v>
          </cell>
          <cell r="E67" t="str">
            <v>桩894-22加热水套炉</v>
          </cell>
          <cell r="F67" t="str">
            <v>桩894-22</v>
          </cell>
          <cell r="G67" t="str">
            <v>加热水套炉</v>
          </cell>
          <cell r="H67">
            <v>45</v>
          </cell>
          <cell r="I67">
            <v>8</v>
          </cell>
        </row>
        <row r="68">
          <cell r="A68">
            <v>64</v>
          </cell>
          <cell r="B68" t="str">
            <v>DA064</v>
          </cell>
          <cell r="C68" t="str">
            <v>桩西采油厂</v>
          </cell>
          <cell r="D68" t="str">
            <v>采油管理一区</v>
          </cell>
          <cell r="E68" t="str">
            <v>桩390-x2加热水套炉</v>
          </cell>
          <cell r="F68" t="str">
            <v>桩390-x2</v>
          </cell>
          <cell r="G68" t="str">
            <v>加热水套炉</v>
          </cell>
          <cell r="H68">
            <v>50</v>
          </cell>
          <cell r="I68">
            <v>8</v>
          </cell>
        </row>
        <row r="69">
          <cell r="A69">
            <v>65</v>
          </cell>
          <cell r="B69" t="str">
            <v>DA065</v>
          </cell>
          <cell r="C69" t="str">
            <v>桩西采油厂</v>
          </cell>
          <cell r="D69" t="str">
            <v>采油管理一区</v>
          </cell>
          <cell r="E69" t="str">
            <v>桩905计量站加热水套炉</v>
          </cell>
          <cell r="F69" t="str">
            <v>桩905计量站</v>
          </cell>
          <cell r="G69" t="str">
            <v>加热水套炉</v>
          </cell>
          <cell r="H69">
            <v>80</v>
          </cell>
          <cell r="I69">
            <v>8</v>
          </cell>
        </row>
        <row r="70">
          <cell r="A70">
            <v>66</v>
          </cell>
          <cell r="B70" t="str">
            <v>DA066</v>
          </cell>
          <cell r="C70" t="str">
            <v>桩西采油厂</v>
          </cell>
          <cell r="D70" t="str">
            <v>采油管理一区</v>
          </cell>
          <cell r="E70" t="str">
            <v>桩39-C15加热水套炉（永久停用）</v>
          </cell>
          <cell r="H70">
            <v>45</v>
          </cell>
          <cell r="I70">
            <v>8</v>
          </cell>
        </row>
        <row r="71">
          <cell r="A71">
            <v>67</v>
          </cell>
          <cell r="B71" t="str">
            <v>DA067</v>
          </cell>
          <cell r="C71" t="str">
            <v>桩西采油厂</v>
          </cell>
          <cell r="D71" t="str">
            <v>采油管理一区</v>
          </cell>
          <cell r="E71" t="str">
            <v>桩39-16掺水加热水套炉（永久停用）</v>
          </cell>
          <cell r="H71">
            <v>50</v>
          </cell>
          <cell r="I71">
            <v>8</v>
          </cell>
        </row>
        <row r="72">
          <cell r="A72">
            <v>68</v>
          </cell>
          <cell r="B72" t="str">
            <v>DA068</v>
          </cell>
          <cell r="C72" t="str">
            <v>桩西采油厂</v>
          </cell>
          <cell r="D72" t="str">
            <v>采油管理一区</v>
          </cell>
          <cell r="E72" t="str">
            <v>桩39-C17加热水套炉</v>
          </cell>
          <cell r="F72" t="str">
            <v>桩39-C17</v>
          </cell>
          <cell r="G72" t="str">
            <v>加热水套炉</v>
          </cell>
          <cell r="H72">
            <v>45</v>
          </cell>
          <cell r="I72">
            <v>8</v>
          </cell>
        </row>
        <row r="73">
          <cell r="A73">
            <v>69</v>
          </cell>
          <cell r="B73" t="str">
            <v>DA069</v>
          </cell>
          <cell r="C73" t="str">
            <v>桩西采油厂</v>
          </cell>
          <cell r="D73" t="str">
            <v>采油管理一区</v>
          </cell>
          <cell r="E73" t="str">
            <v>桩906计量站4#加热水套炉</v>
          </cell>
          <cell r="F73" t="str">
            <v>桩906计量站4#</v>
          </cell>
          <cell r="G73" t="str">
            <v>加热水套炉</v>
          </cell>
          <cell r="H73">
            <v>80</v>
          </cell>
          <cell r="I73">
            <v>8</v>
          </cell>
        </row>
        <row r="74">
          <cell r="A74">
            <v>70</v>
          </cell>
          <cell r="B74" t="str">
            <v>DA070</v>
          </cell>
          <cell r="C74" t="str">
            <v>桩西采油厂</v>
          </cell>
          <cell r="D74" t="str">
            <v>采油管理一区</v>
          </cell>
          <cell r="E74" t="str">
            <v>桩89接转站1#加热水套炉</v>
          </cell>
          <cell r="F74" t="str">
            <v>桩89接转站1#</v>
          </cell>
          <cell r="G74" t="str">
            <v>加热水套炉</v>
          </cell>
          <cell r="H74">
            <v>450</v>
          </cell>
          <cell r="I74">
            <v>8</v>
          </cell>
        </row>
        <row r="75">
          <cell r="A75">
            <v>71</v>
          </cell>
          <cell r="B75" t="str">
            <v>DA071</v>
          </cell>
          <cell r="C75" t="str">
            <v>桩西采油厂</v>
          </cell>
          <cell r="D75" t="str">
            <v>采油管理一区</v>
          </cell>
          <cell r="E75" t="str">
            <v>桩89接转站2#加热水套炉</v>
          </cell>
          <cell r="F75" t="str">
            <v>桩89接转站2#</v>
          </cell>
          <cell r="G75" t="str">
            <v>加热水套炉</v>
          </cell>
          <cell r="H75">
            <v>450</v>
          </cell>
          <cell r="I75">
            <v>8</v>
          </cell>
        </row>
        <row r="76">
          <cell r="A76">
            <v>72</v>
          </cell>
          <cell r="B76" t="str">
            <v>DA072</v>
          </cell>
          <cell r="C76" t="str">
            <v>桩西采油厂</v>
          </cell>
          <cell r="D76" t="str">
            <v>采油管理一区</v>
          </cell>
          <cell r="E76" t="str">
            <v>74接转站1#加热水套炉</v>
          </cell>
          <cell r="F76" t="str">
            <v>74接转站1#</v>
          </cell>
          <cell r="G76" t="str">
            <v>加热水套炉</v>
          </cell>
          <cell r="H76">
            <v>800</v>
          </cell>
          <cell r="I76">
            <v>12</v>
          </cell>
        </row>
        <row r="77">
          <cell r="A77">
            <v>73</v>
          </cell>
          <cell r="B77" t="str">
            <v>DA073</v>
          </cell>
          <cell r="C77" t="str">
            <v>桩西采油厂</v>
          </cell>
          <cell r="D77" t="str">
            <v>采油管理一区</v>
          </cell>
          <cell r="E77" t="str">
            <v>74接转站2#加热水套炉</v>
          </cell>
          <cell r="F77" t="str">
            <v>74接转站2#</v>
          </cell>
          <cell r="G77" t="str">
            <v>加热水套炉</v>
          </cell>
          <cell r="H77">
            <v>800</v>
          </cell>
          <cell r="I77">
            <v>12</v>
          </cell>
        </row>
        <row r="78">
          <cell r="A78">
            <v>74</v>
          </cell>
          <cell r="B78" t="str">
            <v>DA074</v>
          </cell>
          <cell r="C78" t="str">
            <v>桩西采油厂</v>
          </cell>
          <cell r="D78" t="str">
            <v>采油管理一区</v>
          </cell>
          <cell r="E78" t="str">
            <v>管理区采暖水套加热炉</v>
          </cell>
          <cell r="F78" t="str">
            <v>管理区采暖</v>
          </cell>
          <cell r="G78" t="str">
            <v>2#加热水套炉</v>
          </cell>
          <cell r="H78">
            <v>150</v>
          </cell>
          <cell r="I78">
            <v>8</v>
          </cell>
        </row>
        <row r="79">
          <cell r="A79">
            <v>75</v>
          </cell>
          <cell r="B79" t="str">
            <v>DA075</v>
          </cell>
          <cell r="C79" t="str">
            <v>桩西采油厂</v>
          </cell>
          <cell r="D79" t="str">
            <v>采油管理一区</v>
          </cell>
          <cell r="E79" t="str">
            <v>桩74-14-12井场外输水套炉</v>
          </cell>
          <cell r="F79" t="str">
            <v>桩74-14-12井场</v>
          </cell>
          <cell r="G79" t="str">
            <v>外输水套炉</v>
          </cell>
          <cell r="H79">
            <v>50</v>
          </cell>
          <cell r="I79">
            <v>8</v>
          </cell>
        </row>
        <row r="80">
          <cell r="A80">
            <v>76</v>
          </cell>
          <cell r="B80" t="str">
            <v>DA076</v>
          </cell>
          <cell r="C80" t="str">
            <v>桩西采油厂</v>
          </cell>
          <cell r="D80" t="str">
            <v>采油管理一区</v>
          </cell>
          <cell r="E80" t="str">
            <v>242计量站外输水套炉</v>
          </cell>
          <cell r="F80" t="str">
            <v>242计量站</v>
          </cell>
          <cell r="G80" t="str">
            <v>外输水套炉</v>
          </cell>
          <cell r="H80">
            <v>230</v>
          </cell>
          <cell r="I80">
            <v>8</v>
          </cell>
        </row>
        <row r="81">
          <cell r="A81">
            <v>77</v>
          </cell>
          <cell r="B81" t="str">
            <v>DA077</v>
          </cell>
          <cell r="C81" t="str">
            <v>桩西采油厂</v>
          </cell>
          <cell r="D81" t="str">
            <v>采油管理一区</v>
          </cell>
          <cell r="E81" t="str">
            <v>桩74-9-K10井场掺水水套炉</v>
          </cell>
          <cell r="F81" t="str">
            <v>桩74-9-K10井场</v>
          </cell>
          <cell r="G81" t="str">
            <v>外输水套炉</v>
          </cell>
          <cell r="H81">
            <v>80</v>
          </cell>
          <cell r="I81">
            <v>8</v>
          </cell>
        </row>
        <row r="82">
          <cell r="A82">
            <v>78</v>
          </cell>
          <cell r="B82" t="str">
            <v>DA078</v>
          </cell>
          <cell r="C82" t="str">
            <v>桩西采油厂</v>
          </cell>
          <cell r="D82" t="str">
            <v>采油管理一区</v>
          </cell>
          <cell r="E82" t="str">
            <v>桩74-9-10井场掺水水套炉</v>
          </cell>
          <cell r="F82" t="str">
            <v>桩74-9-10井场</v>
          </cell>
          <cell r="G82" t="str">
            <v>外输水套炉</v>
          </cell>
          <cell r="H82">
            <v>50</v>
          </cell>
          <cell r="I82">
            <v>8</v>
          </cell>
        </row>
        <row r="83">
          <cell r="A83">
            <v>79</v>
          </cell>
          <cell r="B83" t="str">
            <v>DA079</v>
          </cell>
          <cell r="C83" t="str">
            <v>桩西采油厂</v>
          </cell>
          <cell r="D83" t="str">
            <v>采油管理一区</v>
          </cell>
          <cell r="E83" t="str">
            <v>桩74-9-10井场外输水套炉</v>
          </cell>
          <cell r="F83" t="str">
            <v>桩74-9-10井场</v>
          </cell>
          <cell r="G83" t="str">
            <v>外输水套炉</v>
          </cell>
          <cell r="H83">
            <v>50</v>
          </cell>
          <cell r="I83">
            <v>8</v>
          </cell>
        </row>
        <row r="84">
          <cell r="A84">
            <v>80</v>
          </cell>
          <cell r="B84" t="str">
            <v>DA080</v>
          </cell>
          <cell r="C84" t="str">
            <v>桩西采油厂</v>
          </cell>
          <cell r="D84" t="str">
            <v>采油管理一区</v>
          </cell>
          <cell r="E84" t="str">
            <v>桩74-9-13井场外输水套炉</v>
          </cell>
          <cell r="F84" t="str">
            <v>桩74-9-13井场</v>
          </cell>
          <cell r="G84" t="str">
            <v>外输水套炉</v>
          </cell>
          <cell r="H84">
            <v>50</v>
          </cell>
          <cell r="I84">
            <v>8</v>
          </cell>
        </row>
        <row r="85">
          <cell r="A85">
            <v>81</v>
          </cell>
          <cell r="B85" t="str">
            <v>DA081</v>
          </cell>
          <cell r="C85" t="str">
            <v>桩西采油厂</v>
          </cell>
          <cell r="D85" t="str">
            <v>采油管理一区</v>
          </cell>
          <cell r="E85" t="str">
            <v>桩241-1井场外输水套炉（永久停用）</v>
          </cell>
          <cell r="H85">
            <v>50</v>
          </cell>
          <cell r="I85">
            <v>8</v>
          </cell>
        </row>
        <row r="86">
          <cell r="A86">
            <v>82</v>
          </cell>
          <cell r="B86" t="str">
            <v>DA082</v>
          </cell>
          <cell r="C86" t="str">
            <v>桩西采油厂</v>
          </cell>
          <cell r="D86" t="str">
            <v>采油管理一区</v>
          </cell>
          <cell r="E86" t="str">
            <v>桩241计量站外输水套炉</v>
          </cell>
          <cell r="F86" t="str">
            <v>桩241计量站</v>
          </cell>
          <cell r="G86" t="str">
            <v>外输水套炉</v>
          </cell>
          <cell r="H86">
            <v>230</v>
          </cell>
          <cell r="I86">
            <v>8</v>
          </cell>
        </row>
        <row r="87">
          <cell r="A87">
            <v>83</v>
          </cell>
          <cell r="B87" t="str">
            <v>DA083</v>
          </cell>
          <cell r="C87" t="str">
            <v>桩西采油厂</v>
          </cell>
          <cell r="D87" t="str">
            <v>采油管理一区</v>
          </cell>
          <cell r="E87" t="str">
            <v>桩59-12井场掺水水套炉</v>
          </cell>
          <cell r="F87" t="str">
            <v>桩59-12井场</v>
          </cell>
          <cell r="G87" t="str">
            <v>掺水水套炉</v>
          </cell>
          <cell r="H87">
            <v>50</v>
          </cell>
          <cell r="I87">
            <v>8</v>
          </cell>
        </row>
        <row r="88">
          <cell r="A88">
            <v>84</v>
          </cell>
          <cell r="B88" t="str">
            <v>DA084</v>
          </cell>
          <cell r="C88" t="str">
            <v>桩西采油厂</v>
          </cell>
          <cell r="D88" t="str">
            <v>采油管理一区</v>
          </cell>
          <cell r="E88" t="str">
            <v>桩59-23井场外输水套炉</v>
          </cell>
          <cell r="F88" t="str">
            <v>桩59-23井场</v>
          </cell>
          <cell r="G88" t="str">
            <v>外输水套炉</v>
          </cell>
          <cell r="H88">
            <v>50</v>
          </cell>
          <cell r="I88">
            <v>8</v>
          </cell>
        </row>
        <row r="89">
          <cell r="A89">
            <v>85</v>
          </cell>
          <cell r="B89" t="str">
            <v>DA085</v>
          </cell>
          <cell r="C89" t="str">
            <v>桩西采油厂</v>
          </cell>
          <cell r="D89" t="str">
            <v>采油管理一区</v>
          </cell>
          <cell r="E89" t="str">
            <v>桩59-13井场掺水水套炉</v>
          </cell>
          <cell r="F89" t="str">
            <v>桩59-13井场</v>
          </cell>
          <cell r="G89" t="str">
            <v>掺水水套炉</v>
          </cell>
          <cell r="H89">
            <v>50</v>
          </cell>
          <cell r="I89">
            <v>8</v>
          </cell>
        </row>
        <row r="90">
          <cell r="A90">
            <v>86</v>
          </cell>
          <cell r="B90" t="str">
            <v>DA086</v>
          </cell>
          <cell r="C90" t="str">
            <v>桩西采油厂</v>
          </cell>
          <cell r="D90" t="str">
            <v>采油管理一区</v>
          </cell>
          <cell r="E90" t="str">
            <v>桩74-10-11井场外输水套炉</v>
          </cell>
          <cell r="F90" t="str">
            <v>桩74-10-11井场</v>
          </cell>
          <cell r="G90" t="str">
            <v>外输水套炉</v>
          </cell>
          <cell r="H90">
            <v>50</v>
          </cell>
          <cell r="I90">
            <v>8</v>
          </cell>
        </row>
        <row r="91">
          <cell r="A91">
            <v>87</v>
          </cell>
          <cell r="B91" t="str">
            <v>DA087</v>
          </cell>
          <cell r="C91" t="str">
            <v>桩西采油厂</v>
          </cell>
          <cell r="D91" t="str">
            <v>采油管理一区</v>
          </cell>
          <cell r="E91" t="str">
            <v>桩74-11-11井场掺水水套炉</v>
          </cell>
          <cell r="F91" t="str">
            <v>桩74-11-11井场</v>
          </cell>
          <cell r="G91" t="str">
            <v>掺水水套炉</v>
          </cell>
          <cell r="H91">
            <v>50</v>
          </cell>
          <cell r="I91">
            <v>8</v>
          </cell>
        </row>
        <row r="92">
          <cell r="A92">
            <v>88</v>
          </cell>
          <cell r="B92" t="str">
            <v>DA088</v>
          </cell>
          <cell r="C92" t="str">
            <v>桩西采油厂</v>
          </cell>
          <cell r="D92" t="str">
            <v>采油管理一区</v>
          </cell>
          <cell r="E92" t="str">
            <v>桩74-12-10井场外输水套炉</v>
          </cell>
          <cell r="F92" t="str">
            <v>桩74-12-10井场</v>
          </cell>
          <cell r="G92" t="str">
            <v>外输水套炉</v>
          </cell>
          <cell r="H92">
            <v>50</v>
          </cell>
          <cell r="I92">
            <v>8</v>
          </cell>
        </row>
        <row r="93">
          <cell r="A93">
            <v>89</v>
          </cell>
          <cell r="B93" t="str">
            <v>DA089</v>
          </cell>
          <cell r="C93" t="str">
            <v>桩西采油厂</v>
          </cell>
          <cell r="D93" t="str">
            <v>采油管理一区</v>
          </cell>
          <cell r="E93" t="str">
            <v>桩59-x37井场外输水套炉</v>
          </cell>
          <cell r="F93" t="str">
            <v>桩59-x37井场</v>
          </cell>
          <cell r="G93" t="str">
            <v>外输水套炉</v>
          </cell>
          <cell r="H93">
            <v>50</v>
          </cell>
          <cell r="I93">
            <v>8</v>
          </cell>
        </row>
        <row r="94">
          <cell r="A94">
            <v>90</v>
          </cell>
          <cell r="B94" t="str">
            <v>DA090</v>
          </cell>
          <cell r="C94" t="str">
            <v>桩西采油厂</v>
          </cell>
          <cell r="D94" t="str">
            <v>采油管理一区</v>
          </cell>
          <cell r="E94" t="str">
            <v>桩59-x37井场掺水水套炉（永久停用）</v>
          </cell>
          <cell r="H94">
            <v>50</v>
          </cell>
          <cell r="I94">
            <v>8</v>
          </cell>
        </row>
        <row r="95">
          <cell r="A95">
            <v>91</v>
          </cell>
          <cell r="B95" t="str">
            <v>DA091</v>
          </cell>
          <cell r="C95" t="str">
            <v>桩西采油厂</v>
          </cell>
          <cell r="D95" t="str">
            <v>采油管理一区</v>
          </cell>
          <cell r="E95" t="str">
            <v>桩74-12-12井场外输水套炉</v>
          </cell>
          <cell r="F95" t="str">
            <v>桩74-12-12井场</v>
          </cell>
          <cell r="G95" t="str">
            <v>外输水套炉</v>
          </cell>
          <cell r="H95">
            <v>50</v>
          </cell>
          <cell r="I95">
            <v>8</v>
          </cell>
        </row>
        <row r="96">
          <cell r="A96">
            <v>92</v>
          </cell>
          <cell r="B96" t="str">
            <v>DA092</v>
          </cell>
          <cell r="C96" t="str">
            <v>桩西采油厂</v>
          </cell>
          <cell r="D96" t="str">
            <v>采油管理一区</v>
          </cell>
          <cell r="E96" t="str">
            <v>桩59-x41井场外输水套炉（永久停用）</v>
          </cell>
          <cell r="H96">
            <v>50</v>
          </cell>
          <cell r="I96">
            <v>8</v>
          </cell>
        </row>
        <row r="97">
          <cell r="A97">
            <v>93</v>
          </cell>
          <cell r="B97" t="str">
            <v>DA093</v>
          </cell>
          <cell r="C97" t="str">
            <v>桩西采油厂</v>
          </cell>
          <cell r="D97" t="str">
            <v>采油管理一区</v>
          </cell>
          <cell r="E97" t="str">
            <v>桩59-303井场掺水水套炉（永久停用）</v>
          </cell>
          <cell r="H97">
            <v>50</v>
          </cell>
          <cell r="I97">
            <v>8</v>
          </cell>
        </row>
        <row r="98">
          <cell r="A98">
            <v>94</v>
          </cell>
          <cell r="B98" t="str">
            <v>DA094</v>
          </cell>
          <cell r="C98" t="str">
            <v>桩西采油厂</v>
          </cell>
          <cell r="D98" t="str">
            <v>采油管理一区</v>
          </cell>
          <cell r="E98" t="str">
            <v>桩59-303井场外输水套炉（永久停用）</v>
          </cell>
          <cell r="H98">
            <v>50</v>
          </cell>
          <cell r="I98">
            <v>8</v>
          </cell>
        </row>
        <row r="99">
          <cell r="A99">
            <v>95</v>
          </cell>
          <cell r="B99" t="str">
            <v>DA095</v>
          </cell>
          <cell r="C99" t="str">
            <v>桩西采油厂</v>
          </cell>
          <cell r="D99" t="str">
            <v>采油管理一区</v>
          </cell>
          <cell r="E99" t="str">
            <v>桩74-13-13井场外输水套炉</v>
          </cell>
          <cell r="F99" t="str">
            <v>桩74-13-13井场</v>
          </cell>
          <cell r="G99" t="str">
            <v>外输水套炉</v>
          </cell>
          <cell r="H99">
            <v>50</v>
          </cell>
          <cell r="I99">
            <v>8</v>
          </cell>
        </row>
        <row r="100">
          <cell r="A100">
            <v>96</v>
          </cell>
          <cell r="B100" t="str">
            <v>DA096</v>
          </cell>
          <cell r="C100" t="str">
            <v>桩西采油厂</v>
          </cell>
          <cell r="D100" t="str">
            <v>采油管理一区</v>
          </cell>
          <cell r="E100" t="str">
            <v>桩224计量站外输水套炉</v>
          </cell>
          <cell r="F100" t="str">
            <v>桩224计量站</v>
          </cell>
          <cell r="G100" t="str">
            <v>外输水套炉</v>
          </cell>
          <cell r="H100">
            <v>80</v>
          </cell>
          <cell r="I100">
            <v>8</v>
          </cell>
        </row>
        <row r="101">
          <cell r="A101">
            <v>97</v>
          </cell>
          <cell r="B101" t="str">
            <v>DA097</v>
          </cell>
          <cell r="C101" t="str">
            <v>桩西采油厂</v>
          </cell>
          <cell r="D101" t="str">
            <v>采油管理一区</v>
          </cell>
          <cell r="E101" t="str">
            <v>桩59-x33井场掺水水套炉（永久停用）</v>
          </cell>
          <cell r="H101">
            <v>50</v>
          </cell>
          <cell r="I101">
            <v>8</v>
          </cell>
        </row>
        <row r="102">
          <cell r="A102">
            <v>98</v>
          </cell>
          <cell r="B102" t="str">
            <v>DA098</v>
          </cell>
          <cell r="C102" t="str">
            <v>桩西采油厂</v>
          </cell>
          <cell r="D102" t="str">
            <v>采油管理一区</v>
          </cell>
          <cell r="E102" t="str">
            <v>桩59-x33井场外输水套炉</v>
          </cell>
          <cell r="F102" t="str">
            <v>桩59-x33井场</v>
          </cell>
          <cell r="G102" t="str">
            <v>外输水套炉</v>
          </cell>
          <cell r="H102">
            <v>50</v>
          </cell>
          <cell r="I102">
            <v>8</v>
          </cell>
        </row>
        <row r="103">
          <cell r="A103">
            <v>99</v>
          </cell>
          <cell r="B103" t="str">
            <v>DA099</v>
          </cell>
          <cell r="C103" t="str">
            <v>桩西采油厂</v>
          </cell>
          <cell r="D103" t="str">
            <v>采油管理一区</v>
          </cell>
          <cell r="E103" t="str">
            <v>桩59-x34井场外输水套炉</v>
          </cell>
          <cell r="F103" t="str">
            <v>桩59-x34井场</v>
          </cell>
          <cell r="G103" t="str">
            <v>外输水套炉</v>
          </cell>
          <cell r="H103">
            <v>50</v>
          </cell>
          <cell r="I103">
            <v>8</v>
          </cell>
        </row>
        <row r="104">
          <cell r="A104">
            <v>100</v>
          </cell>
          <cell r="B104" t="str">
            <v>DA100</v>
          </cell>
          <cell r="C104" t="str">
            <v>桩西采油厂</v>
          </cell>
          <cell r="D104" t="str">
            <v>采油管理一区</v>
          </cell>
          <cell r="E104" t="str">
            <v>桩226计量站中途外输水套炉</v>
          </cell>
          <cell r="F104" t="str">
            <v>桩226计量站中途</v>
          </cell>
          <cell r="G104" t="str">
            <v>外输水套炉</v>
          </cell>
          <cell r="H104">
            <v>230</v>
          </cell>
          <cell r="I104">
            <v>8</v>
          </cell>
        </row>
        <row r="105">
          <cell r="A105">
            <v>101</v>
          </cell>
          <cell r="B105" t="str">
            <v>DA101</v>
          </cell>
          <cell r="C105" t="str">
            <v>桩西采油厂</v>
          </cell>
          <cell r="D105" t="str">
            <v>采油管理一区</v>
          </cell>
          <cell r="E105" t="str">
            <v>桩59-17井场外输水套炉</v>
          </cell>
          <cell r="F105" t="str">
            <v>桩59-17井场</v>
          </cell>
          <cell r="G105" t="str">
            <v>外输水套炉</v>
          </cell>
          <cell r="H105">
            <v>50</v>
          </cell>
          <cell r="I105">
            <v>8</v>
          </cell>
        </row>
        <row r="106">
          <cell r="A106">
            <v>102</v>
          </cell>
          <cell r="B106" t="str">
            <v>DA102</v>
          </cell>
          <cell r="C106" t="str">
            <v>桩西采油厂</v>
          </cell>
          <cell r="D106" t="str">
            <v>采油管理一区</v>
          </cell>
          <cell r="E106" t="str">
            <v>桩59-3井场掺水水套炉</v>
          </cell>
          <cell r="F106" t="str">
            <v>桩59-3井场</v>
          </cell>
          <cell r="G106" t="str">
            <v>掺水水套炉</v>
          </cell>
          <cell r="H106">
            <v>50</v>
          </cell>
          <cell r="I106">
            <v>8</v>
          </cell>
        </row>
        <row r="107">
          <cell r="A107">
            <v>103</v>
          </cell>
          <cell r="B107" t="str">
            <v>DA103</v>
          </cell>
          <cell r="C107" t="str">
            <v>桩西采油厂</v>
          </cell>
          <cell r="D107" t="str">
            <v>采油管理一区</v>
          </cell>
          <cell r="E107" t="str">
            <v>桩59-16井场掺水水套炉</v>
          </cell>
          <cell r="F107" t="str">
            <v>桩59-16井场</v>
          </cell>
          <cell r="G107" t="str">
            <v>掺水水套炉</v>
          </cell>
          <cell r="H107">
            <v>50</v>
          </cell>
          <cell r="I107">
            <v>8</v>
          </cell>
        </row>
        <row r="108">
          <cell r="A108">
            <v>104</v>
          </cell>
          <cell r="B108" t="str">
            <v>DA104</v>
          </cell>
          <cell r="C108" t="str">
            <v>桩西采油厂</v>
          </cell>
          <cell r="D108" t="str">
            <v>采油管理一区</v>
          </cell>
          <cell r="E108" t="str">
            <v>桩59-16井场外输水套炉</v>
          </cell>
          <cell r="F108" t="str">
            <v>桩59-16井场</v>
          </cell>
          <cell r="G108" t="str">
            <v>外输水套炉</v>
          </cell>
          <cell r="H108">
            <v>50</v>
          </cell>
          <cell r="I108">
            <v>8</v>
          </cell>
        </row>
        <row r="109">
          <cell r="A109">
            <v>105</v>
          </cell>
          <cell r="B109" t="str">
            <v>DA105</v>
          </cell>
          <cell r="C109" t="str">
            <v>桩西采油厂</v>
          </cell>
          <cell r="D109" t="str">
            <v>采油管理一区</v>
          </cell>
          <cell r="E109" t="str">
            <v>桩59-15井场掺水水套炉</v>
          </cell>
          <cell r="F109" t="str">
            <v>桩59-15井场</v>
          </cell>
          <cell r="G109" t="str">
            <v>掺水水套炉</v>
          </cell>
          <cell r="H109">
            <v>50</v>
          </cell>
          <cell r="I109">
            <v>8</v>
          </cell>
        </row>
        <row r="110">
          <cell r="A110">
            <v>106</v>
          </cell>
          <cell r="B110" t="str">
            <v>DA106</v>
          </cell>
          <cell r="C110" t="str">
            <v>桩西采油厂</v>
          </cell>
          <cell r="D110" t="str">
            <v>采油管理一区</v>
          </cell>
          <cell r="E110" t="str">
            <v>桩59-15井场外输水套炉</v>
          </cell>
          <cell r="F110" t="str">
            <v>桩59-15井场</v>
          </cell>
          <cell r="G110" t="str">
            <v>外输水套炉</v>
          </cell>
          <cell r="H110">
            <v>50</v>
          </cell>
          <cell r="I110">
            <v>8</v>
          </cell>
        </row>
        <row r="111">
          <cell r="A111">
            <v>107</v>
          </cell>
          <cell r="B111" t="str">
            <v>DA107</v>
          </cell>
          <cell r="C111" t="str">
            <v>桩西采油厂</v>
          </cell>
          <cell r="D111" t="str">
            <v>采油管理一区</v>
          </cell>
          <cell r="E111" t="str">
            <v>103站部采暖锅炉</v>
          </cell>
          <cell r="F111" t="str">
            <v>103站部</v>
          </cell>
          <cell r="G111" t="str">
            <v>采暖锅炉</v>
          </cell>
          <cell r="H111">
            <v>350</v>
          </cell>
          <cell r="I111">
            <v>15</v>
          </cell>
        </row>
        <row r="112">
          <cell r="A112">
            <v>108</v>
          </cell>
          <cell r="B112" t="str">
            <v>DA108</v>
          </cell>
          <cell r="C112" t="str">
            <v>桩西采油厂</v>
          </cell>
          <cell r="D112" t="str">
            <v>采油管理一区</v>
          </cell>
          <cell r="E112" t="str">
            <v>管理区采暖锅炉</v>
          </cell>
          <cell r="F112" t="str">
            <v>管理区</v>
          </cell>
          <cell r="G112" t="str">
            <v>1#采暖锅炉</v>
          </cell>
          <cell r="H112">
            <v>600</v>
          </cell>
          <cell r="I112">
            <v>8</v>
          </cell>
        </row>
        <row r="113">
          <cell r="A113">
            <v>109</v>
          </cell>
          <cell r="B113" t="str">
            <v>DA109</v>
          </cell>
          <cell r="C113" t="str">
            <v>桩西采油厂</v>
          </cell>
          <cell r="D113" t="str">
            <v>采油管理一区</v>
          </cell>
          <cell r="E113" t="str">
            <v>桩223计量站外输加热炉</v>
          </cell>
          <cell r="F113" t="str">
            <v>桩223计量站</v>
          </cell>
          <cell r="G113" t="str">
            <v>外输加热炉</v>
          </cell>
          <cell r="H113">
            <v>230</v>
          </cell>
          <cell r="I113">
            <v>8</v>
          </cell>
        </row>
        <row r="114">
          <cell r="A114">
            <v>110</v>
          </cell>
          <cell r="B114" t="str">
            <v>DA110</v>
          </cell>
          <cell r="C114" t="str">
            <v>桩西采油厂</v>
          </cell>
          <cell r="D114" t="str">
            <v>采油管理一区</v>
          </cell>
          <cell r="E114" t="str">
            <v>桩242-3中途加热炉</v>
          </cell>
          <cell r="F114" t="str">
            <v>桩242-3</v>
          </cell>
          <cell r="G114" t="str">
            <v>中途加热炉</v>
          </cell>
          <cell r="H114">
            <v>80</v>
          </cell>
          <cell r="I114">
            <v>8</v>
          </cell>
        </row>
        <row r="115">
          <cell r="A115">
            <v>111</v>
          </cell>
          <cell r="B115" t="str">
            <v>DA111</v>
          </cell>
          <cell r="C115" t="str">
            <v>桩西采油厂</v>
          </cell>
          <cell r="D115" t="str">
            <v>采油管理一区</v>
          </cell>
          <cell r="E115" t="str">
            <v>桩74-9-K10井场外输加热炉</v>
          </cell>
          <cell r="F115" t="str">
            <v>桩74-9-K10井场</v>
          </cell>
          <cell r="G115" t="str">
            <v>外输加热炉</v>
          </cell>
          <cell r="H115">
            <v>80</v>
          </cell>
          <cell r="I115">
            <v>8</v>
          </cell>
        </row>
        <row r="116">
          <cell r="A116">
            <v>112</v>
          </cell>
          <cell r="B116" t="str">
            <v>DA112</v>
          </cell>
          <cell r="C116" t="str">
            <v>桩西采油厂</v>
          </cell>
          <cell r="D116" t="str">
            <v>采油管理一区</v>
          </cell>
          <cell r="E116" t="str">
            <v>桩74-8-11中途加热炉（永久停用）</v>
          </cell>
          <cell r="H116">
            <v>80</v>
          </cell>
          <cell r="I116">
            <v>8</v>
          </cell>
        </row>
        <row r="117">
          <cell r="A117">
            <v>113</v>
          </cell>
          <cell r="B117" t="str">
            <v>DA113</v>
          </cell>
          <cell r="C117" t="str">
            <v>桩西采油厂</v>
          </cell>
          <cell r="D117" t="str">
            <v>采油管理一区</v>
          </cell>
          <cell r="E117" t="str">
            <v>桩74-8-11井场外输加热炉（永久停用）</v>
          </cell>
          <cell r="H117">
            <v>80</v>
          </cell>
          <cell r="I117">
            <v>8</v>
          </cell>
        </row>
        <row r="118">
          <cell r="A118">
            <v>114</v>
          </cell>
          <cell r="B118" t="str">
            <v>DA114</v>
          </cell>
          <cell r="C118" t="str">
            <v>桩西采油厂</v>
          </cell>
          <cell r="D118" t="str">
            <v>采油管理一区</v>
          </cell>
          <cell r="E118" t="str">
            <v>桩241-1井场掺水加热炉</v>
          </cell>
          <cell r="F118" t="str">
            <v>桩241-1井场</v>
          </cell>
          <cell r="G118" t="str">
            <v>掺水加热炉</v>
          </cell>
          <cell r="H118">
            <v>80</v>
          </cell>
          <cell r="I118">
            <v>8</v>
          </cell>
        </row>
        <row r="119">
          <cell r="A119">
            <v>115</v>
          </cell>
          <cell r="B119" t="str">
            <v>DA115</v>
          </cell>
          <cell r="C119" t="str">
            <v>桩西采油厂</v>
          </cell>
          <cell r="D119" t="str">
            <v>采油管理一区</v>
          </cell>
          <cell r="E119" t="str">
            <v>桩214计量站外输加热炉（永久停用）</v>
          </cell>
          <cell r="H119">
            <v>230</v>
          </cell>
          <cell r="I119">
            <v>8</v>
          </cell>
        </row>
        <row r="120">
          <cell r="A120">
            <v>116</v>
          </cell>
          <cell r="B120" t="str">
            <v>DA116</v>
          </cell>
          <cell r="C120" t="str">
            <v>桩西采油厂</v>
          </cell>
          <cell r="D120" t="str">
            <v>采油管理一区</v>
          </cell>
          <cell r="E120" t="str">
            <v>桩59-x21井场外输加热炉</v>
          </cell>
          <cell r="F120" t="str">
            <v>桩59-x21井场</v>
          </cell>
          <cell r="G120" t="str">
            <v>外输加热炉</v>
          </cell>
          <cell r="H120">
            <v>80</v>
          </cell>
          <cell r="I120">
            <v>8</v>
          </cell>
        </row>
        <row r="121">
          <cell r="A121">
            <v>117</v>
          </cell>
          <cell r="B121" t="str">
            <v>DA117</v>
          </cell>
          <cell r="C121" t="str">
            <v>桩西采油厂</v>
          </cell>
          <cell r="D121" t="str">
            <v>采油管理一区</v>
          </cell>
          <cell r="E121" t="str">
            <v>桩59-12井场外输加热炉</v>
          </cell>
          <cell r="F121" t="str">
            <v>桩59-12井场</v>
          </cell>
          <cell r="G121" t="str">
            <v>外输加热炉</v>
          </cell>
          <cell r="H121">
            <v>80</v>
          </cell>
          <cell r="I121">
            <v>8</v>
          </cell>
        </row>
        <row r="122">
          <cell r="A122">
            <v>118</v>
          </cell>
          <cell r="B122" t="str">
            <v>DA118</v>
          </cell>
          <cell r="C122" t="str">
            <v>桩西采油厂</v>
          </cell>
          <cell r="D122" t="str">
            <v>采油管理一区</v>
          </cell>
          <cell r="E122" t="str">
            <v>桩59-13井场外输加热炉</v>
          </cell>
          <cell r="F122" t="str">
            <v>桩59-13井场</v>
          </cell>
          <cell r="G122" t="str">
            <v>外输加热炉</v>
          </cell>
          <cell r="H122">
            <v>80</v>
          </cell>
          <cell r="I122">
            <v>8</v>
          </cell>
        </row>
        <row r="123">
          <cell r="A123">
            <v>119</v>
          </cell>
          <cell r="B123" t="str">
            <v>DA119</v>
          </cell>
          <cell r="C123" t="str">
            <v>桩西采油厂</v>
          </cell>
          <cell r="D123" t="str">
            <v>采油管理一区</v>
          </cell>
          <cell r="E123" t="str">
            <v>桩225计量站外输加热炉（永久停用）</v>
          </cell>
          <cell r="H123">
            <v>230</v>
          </cell>
          <cell r="I123">
            <v>8</v>
          </cell>
        </row>
        <row r="124">
          <cell r="A124">
            <v>120</v>
          </cell>
          <cell r="B124" t="str">
            <v>DA120</v>
          </cell>
          <cell r="C124" t="str">
            <v>桩西采油厂</v>
          </cell>
          <cell r="D124" t="str">
            <v>采油管理一区</v>
          </cell>
          <cell r="E124" t="str">
            <v>桩74-11-11井场外输加热炉</v>
          </cell>
          <cell r="F124" t="str">
            <v>桩74-11-11井场</v>
          </cell>
          <cell r="G124" t="str">
            <v>外输加热炉</v>
          </cell>
          <cell r="H124">
            <v>80</v>
          </cell>
          <cell r="I124">
            <v>8</v>
          </cell>
        </row>
        <row r="125">
          <cell r="A125">
            <v>121</v>
          </cell>
          <cell r="B125" t="str">
            <v>DA121</v>
          </cell>
          <cell r="C125" t="str">
            <v>桩西采油厂</v>
          </cell>
          <cell r="D125" t="str">
            <v>采油管理一区</v>
          </cell>
          <cell r="E125" t="str">
            <v>桩226计量站外输加热炉（永久停用）</v>
          </cell>
          <cell r="H125">
            <v>230</v>
          </cell>
          <cell r="I125">
            <v>8</v>
          </cell>
        </row>
        <row r="126">
          <cell r="A126">
            <v>122</v>
          </cell>
          <cell r="B126" t="str">
            <v>DA122</v>
          </cell>
          <cell r="C126" t="str">
            <v>桩西采油厂</v>
          </cell>
          <cell r="D126" t="str">
            <v>采油管理一区</v>
          </cell>
          <cell r="E126" t="str">
            <v>桩74-13-13井场掺水加热炉（永久停用）</v>
          </cell>
          <cell r="H126">
            <v>80</v>
          </cell>
          <cell r="I126">
            <v>8</v>
          </cell>
        </row>
        <row r="127">
          <cell r="A127">
            <v>123</v>
          </cell>
          <cell r="B127" t="str">
            <v>DA123</v>
          </cell>
          <cell r="C127" t="str">
            <v>桩西采油厂</v>
          </cell>
          <cell r="D127" t="str">
            <v>采油管理一区</v>
          </cell>
          <cell r="E127" t="str">
            <v>桩59-x34井场掺水加热炉（永久停用）</v>
          </cell>
          <cell r="H127">
            <v>80</v>
          </cell>
          <cell r="I127">
            <v>8</v>
          </cell>
        </row>
        <row r="128">
          <cell r="A128">
            <v>124</v>
          </cell>
          <cell r="B128" t="str">
            <v>DA124</v>
          </cell>
          <cell r="C128" t="str">
            <v>桩西采油厂</v>
          </cell>
          <cell r="D128" t="str">
            <v>采油管理一区</v>
          </cell>
          <cell r="E128" t="str">
            <v>桩59-3中途加热炉</v>
          </cell>
          <cell r="F128" t="str">
            <v>桩59-3</v>
          </cell>
          <cell r="G128" t="str">
            <v>中途加热炉</v>
          </cell>
          <cell r="H128">
            <v>80</v>
          </cell>
          <cell r="I128">
            <v>8</v>
          </cell>
        </row>
        <row r="129">
          <cell r="A129">
            <v>125</v>
          </cell>
          <cell r="B129" t="str">
            <v>DA125</v>
          </cell>
          <cell r="C129" t="str">
            <v>桩西采油厂</v>
          </cell>
          <cell r="D129" t="str">
            <v>采油管理一区</v>
          </cell>
          <cell r="E129" t="str">
            <v>桩59-3中途加热炉2（永久停用）</v>
          </cell>
          <cell r="H129">
            <v>80</v>
          </cell>
          <cell r="I129">
            <v>8</v>
          </cell>
        </row>
        <row r="130">
          <cell r="A130">
            <v>126</v>
          </cell>
          <cell r="B130" t="str">
            <v>DA126</v>
          </cell>
          <cell r="C130" t="str">
            <v>桩西采油厂</v>
          </cell>
          <cell r="D130" t="str">
            <v>采油管理一区</v>
          </cell>
          <cell r="E130" t="str">
            <v>桩894-20井场加热炉</v>
          </cell>
          <cell r="F130" t="str">
            <v>桩894-20井场</v>
          </cell>
          <cell r="G130" t="str">
            <v>加热炉</v>
          </cell>
          <cell r="H130">
            <v>80</v>
          </cell>
          <cell r="I130">
            <v>8</v>
          </cell>
        </row>
        <row r="131">
          <cell r="A131">
            <v>127</v>
          </cell>
          <cell r="B131" t="str">
            <v>DA127</v>
          </cell>
          <cell r="C131" t="str">
            <v>桩西采油厂</v>
          </cell>
          <cell r="D131" t="str">
            <v>采油管理一区</v>
          </cell>
          <cell r="E131" t="str">
            <v>桩894-18井场加热炉</v>
          </cell>
          <cell r="F131" t="str">
            <v>桩894-18井场</v>
          </cell>
          <cell r="G131" t="str">
            <v>加热炉</v>
          </cell>
          <cell r="H131">
            <v>80</v>
          </cell>
          <cell r="I131">
            <v>8</v>
          </cell>
        </row>
        <row r="132">
          <cell r="A132">
            <v>128</v>
          </cell>
          <cell r="B132" t="str">
            <v>DA128</v>
          </cell>
          <cell r="C132" t="str">
            <v>桩西采油厂</v>
          </cell>
          <cell r="D132" t="str">
            <v>采油管理一区</v>
          </cell>
          <cell r="E132" t="str">
            <v>桩894-16井场加热炉</v>
          </cell>
          <cell r="F132" t="str">
            <v>桩894-16井场</v>
          </cell>
          <cell r="G132" t="str">
            <v>加热炉</v>
          </cell>
          <cell r="H132">
            <v>80</v>
          </cell>
          <cell r="I132">
            <v>8</v>
          </cell>
        </row>
        <row r="133">
          <cell r="A133">
            <v>129</v>
          </cell>
          <cell r="B133" t="str">
            <v>DA129</v>
          </cell>
          <cell r="C133" t="str">
            <v>桩西采油厂</v>
          </cell>
          <cell r="D133" t="str">
            <v>采油管理一区</v>
          </cell>
          <cell r="E133" t="str">
            <v>桩39-10井场加热炉</v>
          </cell>
          <cell r="F133" t="str">
            <v>桩39-10井场</v>
          </cell>
          <cell r="G133" t="str">
            <v>加热炉</v>
          </cell>
          <cell r="H133">
            <v>80</v>
          </cell>
          <cell r="I133">
            <v>8</v>
          </cell>
        </row>
        <row r="134">
          <cell r="A134">
            <v>130</v>
          </cell>
          <cell r="B134" t="str">
            <v>DA130</v>
          </cell>
          <cell r="C134" t="str">
            <v>桩西采油厂</v>
          </cell>
          <cell r="D134" t="str">
            <v>采油管理一区</v>
          </cell>
          <cell r="E134" t="str">
            <v>桩39-10中途加热炉</v>
          </cell>
          <cell r="F134" t="str">
            <v>桩39-10</v>
          </cell>
          <cell r="G134" t="str">
            <v>中途加热炉</v>
          </cell>
          <cell r="H134">
            <v>80</v>
          </cell>
          <cell r="I134">
            <v>8</v>
          </cell>
        </row>
        <row r="135">
          <cell r="A135">
            <v>131</v>
          </cell>
          <cell r="B135" t="str">
            <v>DA131</v>
          </cell>
          <cell r="C135" t="str">
            <v>桩西采油厂</v>
          </cell>
          <cell r="D135" t="str">
            <v>采油管理一区</v>
          </cell>
          <cell r="E135" t="str">
            <v>桩39-9加热加热炉</v>
          </cell>
          <cell r="F135" t="str">
            <v>桩39-9</v>
          </cell>
          <cell r="G135" t="str">
            <v>加热炉</v>
          </cell>
          <cell r="H135">
            <v>80</v>
          </cell>
          <cell r="I135">
            <v>8</v>
          </cell>
        </row>
        <row r="136">
          <cell r="A136">
            <v>132</v>
          </cell>
          <cell r="B136" t="str">
            <v>DA132</v>
          </cell>
          <cell r="C136" t="str">
            <v>桩西采油厂</v>
          </cell>
          <cell r="D136" t="str">
            <v>采油管理一区</v>
          </cell>
          <cell r="E136" t="str">
            <v>桩906计量站加热炉</v>
          </cell>
          <cell r="F136" t="str">
            <v>桩906计量站</v>
          </cell>
          <cell r="G136" t="str">
            <v>加热炉</v>
          </cell>
          <cell r="H136">
            <v>80</v>
          </cell>
          <cell r="I136">
            <v>8</v>
          </cell>
        </row>
        <row r="137">
          <cell r="A137">
            <v>133</v>
          </cell>
          <cell r="B137" t="str">
            <v>DA133</v>
          </cell>
          <cell r="C137" t="str">
            <v>桩西采油厂</v>
          </cell>
          <cell r="D137" t="str">
            <v>采油管理一区</v>
          </cell>
          <cell r="E137" t="str">
            <v>桩906计量站1#加热炉（永久停用）</v>
          </cell>
          <cell r="H137">
            <v>150</v>
          </cell>
          <cell r="I137">
            <v>8</v>
          </cell>
        </row>
        <row r="138">
          <cell r="A138">
            <v>134</v>
          </cell>
          <cell r="B138" t="str">
            <v>DA134</v>
          </cell>
          <cell r="C138" t="str">
            <v>桩西采油厂</v>
          </cell>
          <cell r="D138" t="str">
            <v>采油管理一区</v>
          </cell>
          <cell r="E138" t="str">
            <v>桩906计量站3#加热炉</v>
          </cell>
          <cell r="F138" t="str">
            <v>桩906计量站</v>
          </cell>
          <cell r="G138" t="str">
            <v>3#加热炉</v>
          </cell>
          <cell r="H138">
            <v>80</v>
          </cell>
          <cell r="I138">
            <v>8</v>
          </cell>
        </row>
        <row r="139">
          <cell r="A139">
            <v>135</v>
          </cell>
          <cell r="B139" t="str">
            <v>DA135</v>
          </cell>
          <cell r="C139" t="str">
            <v>桩西采油厂</v>
          </cell>
          <cell r="D139" t="str">
            <v>采油管理一区</v>
          </cell>
          <cell r="E139" t="str">
            <v>桩89接转站外输2#加热炉</v>
          </cell>
          <cell r="F139" t="str">
            <v>桩89接转站</v>
          </cell>
          <cell r="G139" t="str">
            <v>外输2#加热炉</v>
          </cell>
          <cell r="H139">
            <v>230</v>
          </cell>
          <cell r="I139">
            <v>8</v>
          </cell>
        </row>
        <row r="140">
          <cell r="A140">
            <v>136</v>
          </cell>
          <cell r="B140" t="str">
            <v>DA136</v>
          </cell>
          <cell r="C140" t="str">
            <v>桩西采油厂</v>
          </cell>
          <cell r="D140" t="str">
            <v>采油管理一区</v>
          </cell>
          <cell r="E140" t="str">
            <v>桩894-X26加热加热炉</v>
          </cell>
          <cell r="F140" t="str">
            <v>桩894-X26</v>
          </cell>
          <cell r="G140" t="str">
            <v>加热炉</v>
          </cell>
          <cell r="H140">
            <v>80</v>
          </cell>
          <cell r="I140">
            <v>8</v>
          </cell>
        </row>
        <row r="141">
          <cell r="A141">
            <v>137</v>
          </cell>
          <cell r="B141" t="str">
            <v>DA137</v>
          </cell>
          <cell r="C141" t="str">
            <v>桩西采油厂</v>
          </cell>
          <cell r="D141" t="str">
            <v>采油管理一区</v>
          </cell>
          <cell r="E141" t="str">
            <v>桩60-5井场掺水加热炉</v>
          </cell>
          <cell r="F141" t="str">
            <v>桩60-5井场</v>
          </cell>
          <cell r="G141" t="str">
            <v>掺水加热炉</v>
          </cell>
          <cell r="H141">
            <v>50</v>
          </cell>
          <cell r="I141">
            <v>8</v>
          </cell>
        </row>
        <row r="142">
          <cell r="A142">
            <v>138</v>
          </cell>
          <cell r="B142" t="str">
            <v>DA138</v>
          </cell>
          <cell r="C142" t="str">
            <v>桩西采油厂</v>
          </cell>
          <cell r="D142" t="str">
            <v>采油管理一区</v>
          </cell>
          <cell r="E142" t="str">
            <v>桩60-5井场外输加热炉</v>
          </cell>
          <cell r="F142" t="str">
            <v>桩60-5井场</v>
          </cell>
          <cell r="G142" t="str">
            <v>外输加热炉</v>
          </cell>
          <cell r="H142">
            <v>80</v>
          </cell>
          <cell r="I142">
            <v>8</v>
          </cell>
        </row>
        <row r="143">
          <cell r="A143">
            <v>139</v>
          </cell>
          <cell r="B143" t="str">
            <v>DA139</v>
          </cell>
          <cell r="C143" t="str">
            <v>桩西采油厂</v>
          </cell>
          <cell r="D143" t="str">
            <v>采油管理一区</v>
          </cell>
          <cell r="E143" t="str">
            <v>桩74-7-2井场掺水加热炉</v>
          </cell>
          <cell r="F143" t="str">
            <v>桩74-7-2井场</v>
          </cell>
          <cell r="G143" t="str">
            <v>掺水加热炉</v>
          </cell>
          <cell r="H143">
            <v>80</v>
          </cell>
          <cell r="I143">
            <v>8</v>
          </cell>
        </row>
        <row r="144">
          <cell r="A144">
            <v>140</v>
          </cell>
          <cell r="B144" t="str">
            <v>DA140</v>
          </cell>
          <cell r="C144" t="str">
            <v>桩西采油厂</v>
          </cell>
          <cell r="D144" t="str">
            <v>采油管理一区</v>
          </cell>
          <cell r="E144" t="str">
            <v>桩606-x3井场外输加热炉</v>
          </cell>
          <cell r="F144" t="str">
            <v>桩606-x3井场</v>
          </cell>
          <cell r="G144" t="str">
            <v>外输加热炉</v>
          </cell>
          <cell r="H144">
            <v>150</v>
          </cell>
          <cell r="I144">
            <v>8</v>
          </cell>
        </row>
        <row r="145">
          <cell r="A145">
            <v>141</v>
          </cell>
          <cell r="B145" t="str">
            <v>DA141</v>
          </cell>
          <cell r="C145" t="str">
            <v>桩西采油厂</v>
          </cell>
          <cell r="D145" t="str">
            <v>采油管理一区</v>
          </cell>
          <cell r="E145" t="str">
            <v>桩702-x11井场外输加热炉</v>
          </cell>
          <cell r="F145" t="str">
            <v>桩702-x11井场</v>
          </cell>
          <cell r="G145" t="str">
            <v>外输加热炉</v>
          </cell>
          <cell r="H145">
            <v>80</v>
          </cell>
          <cell r="I145">
            <v>8</v>
          </cell>
        </row>
        <row r="146">
          <cell r="A146">
            <v>142</v>
          </cell>
          <cell r="B146" t="str">
            <v>DA142</v>
          </cell>
          <cell r="C146" t="str">
            <v>桩西采油厂</v>
          </cell>
          <cell r="D146" t="str">
            <v>采油管理一区</v>
          </cell>
          <cell r="E146" t="str">
            <v>桩702-x11井场掺水加热炉</v>
          </cell>
          <cell r="F146" t="str">
            <v>桩702-x11井场</v>
          </cell>
          <cell r="G146" t="str">
            <v>掺水加热炉</v>
          </cell>
          <cell r="H146">
            <v>80</v>
          </cell>
          <cell r="I146">
            <v>8</v>
          </cell>
        </row>
        <row r="147">
          <cell r="A147">
            <v>143</v>
          </cell>
          <cell r="B147" t="str">
            <v>DA143</v>
          </cell>
          <cell r="C147" t="str">
            <v>桩西采油厂</v>
          </cell>
          <cell r="D147" t="str">
            <v>采油管理一区</v>
          </cell>
          <cell r="E147" t="str">
            <v>桩53-x12井场外输加热炉（永久停用）</v>
          </cell>
          <cell r="H147">
            <v>80</v>
          </cell>
          <cell r="I147">
            <v>8</v>
          </cell>
        </row>
        <row r="148">
          <cell r="A148">
            <v>144</v>
          </cell>
          <cell r="B148" t="str">
            <v>DA144</v>
          </cell>
          <cell r="C148" t="str">
            <v>桩西采油厂</v>
          </cell>
          <cell r="D148" t="str">
            <v>采油管理一区</v>
          </cell>
          <cell r="E148" t="str">
            <v>707计站台外输加热炉</v>
          </cell>
          <cell r="F148" t="str">
            <v>707计站台</v>
          </cell>
          <cell r="G148" t="str">
            <v>外输加热炉</v>
          </cell>
          <cell r="H148">
            <v>80</v>
          </cell>
          <cell r="I148">
            <v>8</v>
          </cell>
        </row>
        <row r="149">
          <cell r="A149">
            <v>145</v>
          </cell>
          <cell r="B149" t="str">
            <v>DA145</v>
          </cell>
          <cell r="C149" t="str">
            <v>桩西采油厂</v>
          </cell>
          <cell r="D149" t="str">
            <v>采油管理一区</v>
          </cell>
          <cell r="E149" t="str">
            <v>桩62-9井场外输加热炉</v>
          </cell>
          <cell r="F149" t="str">
            <v>桩62-9井场</v>
          </cell>
          <cell r="G149" t="str">
            <v>外输加热炉</v>
          </cell>
          <cell r="H149">
            <v>80</v>
          </cell>
          <cell r="I149">
            <v>8</v>
          </cell>
        </row>
        <row r="150">
          <cell r="A150">
            <v>146</v>
          </cell>
          <cell r="B150" t="str">
            <v>DA146</v>
          </cell>
          <cell r="C150" t="str">
            <v>桩西采油厂</v>
          </cell>
          <cell r="D150" t="str">
            <v>采油管理一区</v>
          </cell>
          <cell r="E150" t="str">
            <v>桩62-9井场掺水加热炉（永久停用）</v>
          </cell>
          <cell r="H150">
            <v>80</v>
          </cell>
          <cell r="I150">
            <v>8</v>
          </cell>
        </row>
        <row r="151">
          <cell r="A151">
            <v>147</v>
          </cell>
          <cell r="B151" t="str">
            <v>DA147</v>
          </cell>
          <cell r="C151" t="str">
            <v>桩西采油厂</v>
          </cell>
          <cell r="D151" t="str">
            <v>采油管理一区</v>
          </cell>
          <cell r="E151" t="str">
            <v>桩702-x13井场外输加热炉</v>
          </cell>
          <cell r="F151" t="str">
            <v>桩702-x13井场</v>
          </cell>
          <cell r="G151" t="str">
            <v>外输加热炉</v>
          </cell>
          <cell r="H151">
            <v>80</v>
          </cell>
          <cell r="I151">
            <v>8</v>
          </cell>
        </row>
        <row r="152">
          <cell r="A152">
            <v>148</v>
          </cell>
          <cell r="B152" t="str">
            <v>DA148</v>
          </cell>
          <cell r="C152" t="str">
            <v>桩西采油厂</v>
          </cell>
          <cell r="D152" t="str">
            <v>采油管理一区</v>
          </cell>
          <cell r="E152" t="str">
            <v>桩702-4中途外输加热炉（桩702-3井场）</v>
          </cell>
          <cell r="F152" t="str">
            <v>桩702-4中途</v>
          </cell>
          <cell r="G152" t="str">
            <v>外输加热炉</v>
          </cell>
          <cell r="H152">
            <v>80</v>
          </cell>
          <cell r="I152">
            <v>8</v>
          </cell>
        </row>
        <row r="153">
          <cell r="A153">
            <v>149</v>
          </cell>
          <cell r="B153" t="str">
            <v>DA149</v>
          </cell>
          <cell r="C153" t="str">
            <v>桩西采油厂</v>
          </cell>
          <cell r="D153" t="str">
            <v>采油管理一区</v>
          </cell>
          <cell r="E153" t="str">
            <v>桩54-8井场外输加热炉</v>
          </cell>
          <cell r="F153" t="str">
            <v>桩54-8井场</v>
          </cell>
          <cell r="G153" t="str">
            <v>外输加热炉</v>
          </cell>
          <cell r="H153">
            <v>80</v>
          </cell>
          <cell r="I153">
            <v>8</v>
          </cell>
        </row>
        <row r="154">
          <cell r="A154">
            <v>150</v>
          </cell>
          <cell r="B154" t="str">
            <v>DA150</v>
          </cell>
          <cell r="C154" t="str">
            <v>桩西采油厂</v>
          </cell>
          <cell r="D154" t="str">
            <v>采油管理一区</v>
          </cell>
          <cell r="E154" t="str">
            <v>54-1中途外输加热炉</v>
          </cell>
          <cell r="F154" t="str">
            <v>54-1中途</v>
          </cell>
          <cell r="G154" t="str">
            <v>外输加热炉</v>
          </cell>
          <cell r="H154">
            <v>260</v>
          </cell>
          <cell r="I154">
            <v>8</v>
          </cell>
        </row>
        <row r="155">
          <cell r="A155">
            <v>151</v>
          </cell>
          <cell r="B155" t="str">
            <v>DA151</v>
          </cell>
          <cell r="C155" t="str">
            <v>桩西采油厂</v>
          </cell>
          <cell r="D155" t="str">
            <v>采油管理一区</v>
          </cell>
          <cell r="E155" t="str">
            <v>桩42井场外输加热炉（永久停用）</v>
          </cell>
          <cell r="H155">
            <v>80</v>
          </cell>
          <cell r="I155">
            <v>8</v>
          </cell>
        </row>
        <row r="156">
          <cell r="A156">
            <v>152</v>
          </cell>
          <cell r="B156" t="str">
            <v>DA152</v>
          </cell>
          <cell r="C156" t="str">
            <v>桩西采油厂</v>
          </cell>
          <cell r="D156" t="str">
            <v>采油管理一区</v>
          </cell>
          <cell r="E156" t="str">
            <v>54-4计站台外输加热炉</v>
          </cell>
          <cell r="F156" t="str">
            <v>54-4计站台</v>
          </cell>
          <cell r="G156" t="str">
            <v>外输加热炉</v>
          </cell>
          <cell r="H156">
            <v>260</v>
          </cell>
          <cell r="I156">
            <v>8</v>
          </cell>
        </row>
        <row r="157">
          <cell r="A157">
            <v>153</v>
          </cell>
          <cell r="B157" t="str">
            <v>DA153</v>
          </cell>
          <cell r="C157" t="str">
            <v>桩西采油厂</v>
          </cell>
          <cell r="D157" t="str">
            <v>采油管理一区</v>
          </cell>
          <cell r="E157" t="str">
            <v>桩42-x2井场外输加热炉</v>
          </cell>
          <cell r="F157" t="str">
            <v>桩42-x2井场</v>
          </cell>
          <cell r="G157" t="str">
            <v>外输加热炉</v>
          </cell>
          <cell r="H157">
            <v>80</v>
          </cell>
          <cell r="I157">
            <v>8</v>
          </cell>
        </row>
        <row r="158">
          <cell r="A158">
            <v>154</v>
          </cell>
          <cell r="B158" t="str">
            <v>DA201</v>
          </cell>
          <cell r="C158" t="str">
            <v>桩西采油厂</v>
          </cell>
          <cell r="D158" t="str">
            <v>采油管理二区</v>
          </cell>
          <cell r="E158" t="str">
            <v>长堤接转站1号热炉</v>
          </cell>
          <cell r="F158" t="str">
            <v>长堤接转站</v>
          </cell>
          <cell r="G158" t="str">
            <v>1号热炉</v>
          </cell>
          <cell r="H158">
            <v>800</v>
          </cell>
          <cell r="I158">
            <v>9</v>
          </cell>
        </row>
        <row r="159">
          <cell r="A159">
            <v>155</v>
          </cell>
          <cell r="B159" t="str">
            <v>DA202</v>
          </cell>
          <cell r="C159" t="str">
            <v>桩西采油厂</v>
          </cell>
          <cell r="D159" t="str">
            <v>采油管理二区</v>
          </cell>
          <cell r="E159" t="str">
            <v>长堤接转站2号热炉</v>
          </cell>
          <cell r="F159" t="str">
            <v>长堤接转站</v>
          </cell>
          <cell r="G159" t="str">
            <v>2号热炉</v>
          </cell>
          <cell r="H159">
            <v>800</v>
          </cell>
          <cell r="I159">
            <v>9</v>
          </cell>
        </row>
        <row r="160">
          <cell r="A160">
            <v>156</v>
          </cell>
          <cell r="B160" t="str">
            <v>DA203</v>
          </cell>
          <cell r="C160" t="str">
            <v>桩西采油厂</v>
          </cell>
          <cell r="D160" t="str">
            <v>采油管理二区</v>
          </cell>
          <cell r="E160" t="str">
            <v>长堤接转站1号干线炉</v>
          </cell>
          <cell r="F160" t="str">
            <v>长堤接转站</v>
          </cell>
          <cell r="G160" t="str">
            <v>1号干线炉</v>
          </cell>
          <cell r="H160">
            <v>300</v>
          </cell>
          <cell r="I160">
            <v>9</v>
          </cell>
        </row>
        <row r="161">
          <cell r="A161">
            <v>157</v>
          </cell>
          <cell r="B161" t="str">
            <v>DA204</v>
          </cell>
          <cell r="C161" t="str">
            <v>桩西采油厂</v>
          </cell>
          <cell r="D161" t="str">
            <v>采油管理二区</v>
          </cell>
          <cell r="E161" t="str">
            <v>长堤接转站2号干线炉</v>
          </cell>
          <cell r="F161" t="str">
            <v>长堤接转站</v>
          </cell>
          <cell r="G161" t="str">
            <v>2号干线炉</v>
          </cell>
          <cell r="H161">
            <v>300</v>
          </cell>
          <cell r="I161">
            <v>9</v>
          </cell>
        </row>
        <row r="162">
          <cell r="A162">
            <v>158</v>
          </cell>
          <cell r="B162" t="str">
            <v>DA205</v>
          </cell>
          <cell r="C162" t="str">
            <v>桩西采油厂</v>
          </cell>
          <cell r="D162" t="str">
            <v>采油管理二区</v>
          </cell>
          <cell r="E162" t="str">
            <v>长堤接转站3号干线炉</v>
          </cell>
          <cell r="F162" t="str">
            <v>长堤接转站</v>
          </cell>
          <cell r="G162" t="str">
            <v>3号干线炉</v>
          </cell>
          <cell r="H162">
            <v>300</v>
          </cell>
          <cell r="I162">
            <v>9</v>
          </cell>
        </row>
        <row r="163">
          <cell r="A163">
            <v>159</v>
          </cell>
          <cell r="B163" t="str">
            <v>DA206</v>
          </cell>
          <cell r="C163" t="str">
            <v>桩西采油厂</v>
          </cell>
          <cell r="D163" t="str">
            <v>采油管理二区</v>
          </cell>
          <cell r="E163" t="str">
            <v>桩8-35水套炉</v>
          </cell>
          <cell r="F163" t="str">
            <v>桩8-35</v>
          </cell>
          <cell r="G163" t="str">
            <v>水套炉</v>
          </cell>
          <cell r="H163">
            <v>80</v>
          </cell>
          <cell r="I163">
            <v>8</v>
          </cell>
        </row>
        <row r="164">
          <cell r="A164">
            <v>160</v>
          </cell>
          <cell r="B164" t="str">
            <v>DA207</v>
          </cell>
          <cell r="C164" t="str">
            <v>桩西采油厂</v>
          </cell>
          <cell r="D164" t="str">
            <v>采油管理二区</v>
          </cell>
          <cell r="E164" t="str">
            <v>注采201站采暖炉</v>
          </cell>
          <cell r="F164" t="str">
            <v>注采201站</v>
          </cell>
          <cell r="G164" t="str">
            <v>采暖炉</v>
          </cell>
          <cell r="H164">
            <v>700</v>
          </cell>
        </row>
        <row r="165">
          <cell r="A165">
            <v>161</v>
          </cell>
          <cell r="B165" t="str">
            <v>DA208</v>
          </cell>
          <cell r="C165" t="str">
            <v>桩西采油厂</v>
          </cell>
          <cell r="D165" t="str">
            <v>采油管理二区</v>
          </cell>
          <cell r="E165" t="str">
            <v>注采202站采暖炉</v>
          </cell>
          <cell r="F165" t="str">
            <v>注采202站</v>
          </cell>
          <cell r="G165" t="str">
            <v>采暖炉</v>
          </cell>
          <cell r="H165">
            <v>700</v>
          </cell>
        </row>
        <row r="166">
          <cell r="A166">
            <v>162</v>
          </cell>
          <cell r="B166" t="str">
            <v>DA301</v>
          </cell>
          <cell r="C166" t="str">
            <v>桩西采油厂</v>
          </cell>
          <cell r="D166" t="str">
            <v>采油管理三区</v>
          </cell>
          <cell r="E166" t="str">
            <v>410计量站加热炉（永久停用）</v>
          </cell>
          <cell r="H166">
            <v>80</v>
          </cell>
          <cell r="I166">
            <v>8</v>
          </cell>
        </row>
        <row r="167">
          <cell r="A167">
            <v>163</v>
          </cell>
          <cell r="B167" t="str">
            <v>DA302</v>
          </cell>
          <cell r="C167" t="str">
            <v>桩西采油厂</v>
          </cell>
          <cell r="D167" t="str">
            <v>采油管理三区</v>
          </cell>
          <cell r="E167" t="str">
            <v>ZXH129-X12（永久停用）</v>
          </cell>
          <cell r="H167">
            <v>80</v>
          </cell>
          <cell r="I167">
            <v>8</v>
          </cell>
        </row>
        <row r="168">
          <cell r="A168">
            <v>164</v>
          </cell>
          <cell r="B168" t="str">
            <v>DA303</v>
          </cell>
          <cell r="C168" t="str">
            <v>桩西采油厂</v>
          </cell>
          <cell r="D168" t="str">
            <v>采油管理三区</v>
          </cell>
          <cell r="E168" t="str">
            <v>ZXH129-X11（永久停用）</v>
          </cell>
          <cell r="H168">
            <v>45</v>
          </cell>
          <cell r="I168">
            <v>8</v>
          </cell>
        </row>
        <row r="169">
          <cell r="A169">
            <v>165</v>
          </cell>
          <cell r="B169" t="str">
            <v>DA304</v>
          </cell>
          <cell r="C169" t="str">
            <v>桩西采油厂</v>
          </cell>
          <cell r="D169" t="str">
            <v>采油管理三区</v>
          </cell>
          <cell r="E169" t="str">
            <v>桩129-P10</v>
          </cell>
          <cell r="F169" t="str">
            <v>桩129-P10</v>
          </cell>
          <cell r="G169" t="str">
            <v>加热水套炉</v>
          </cell>
          <cell r="H169">
            <v>45</v>
          </cell>
          <cell r="I169">
            <v>8</v>
          </cell>
        </row>
        <row r="170">
          <cell r="A170">
            <v>166</v>
          </cell>
          <cell r="B170" t="str">
            <v>DA305</v>
          </cell>
          <cell r="C170" t="str">
            <v>桩西采油厂</v>
          </cell>
          <cell r="D170" t="str">
            <v>采油管理三区</v>
          </cell>
          <cell r="E170" t="str">
            <v>ZXH129-1HF（永久停用）</v>
          </cell>
          <cell r="H170">
            <v>45</v>
          </cell>
          <cell r="I170">
            <v>8</v>
          </cell>
        </row>
        <row r="171">
          <cell r="A171">
            <v>167</v>
          </cell>
          <cell r="B171" t="str">
            <v>DA306</v>
          </cell>
          <cell r="C171" t="str">
            <v>桩西采油厂</v>
          </cell>
          <cell r="D171" t="str">
            <v>采油管理三区</v>
          </cell>
          <cell r="E171" t="str">
            <v>ZXH451（永久停用）</v>
          </cell>
          <cell r="H171">
            <v>45</v>
          </cell>
          <cell r="I171">
            <v>8</v>
          </cell>
        </row>
        <row r="172">
          <cell r="A172">
            <v>168</v>
          </cell>
          <cell r="B172" t="str">
            <v>DA307</v>
          </cell>
          <cell r="C172" t="str">
            <v>桩西采油厂</v>
          </cell>
          <cell r="D172" t="str">
            <v>采油管理三区</v>
          </cell>
          <cell r="E172" t="str">
            <v>ZXH129-X2（永久停用）</v>
          </cell>
          <cell r="H172">
            <v>80</v>
          </cell>
          <cell r="I172">
            <v>8</v>
          </cell>
        </row>
        <row r="173">
          <cell r="A173">
            <v>169</v>
          </cell>
          <cell r="B173" t="str">
            <v>DA308</v>
          </cell>
          <cell r="C173" t="str">
            <v>桩西采油厂</v>
          </cell>
          <cell r="D173" t="str">
            <v>采油管理三区</v>
          </cell>
          <cell r="E173" t="str">
            <v>桩169外输炉</v>
          </cell>
          <cell r="F173" t="str">
            <v>桩169</v>
          </cell>
          <cell r="G173" t="str">
            <v>外输炉</v>
          </cell>
          <cell r="H173">
            <v>400</v>
          </cell>
          <cell r="I173">
            <v>8</v>
          </cell>
        </row>
        <row r="174">
          <cell r="A174">
            <v>170</v>
          </cell>
          <cell r="B174" t="str">
            <v>DA309</v>
          </cell>
          <cell r="C174" t="str">
            <v>桩西采油厂</v>
          </cell>
          <cell r="D174" t="str">
            <v>采油管理三区</v>
          </cell>
          <cell r="E174" t="str">
            <v>ZXHG473-X3（永久停用）</v>
          </cell>
          <cell r="H174">
            <v>50</v>
          </cell>
          <cell r="I174">
            <v>8</v>
          </cell>
        </row>
        <row r="175">
          <cell r="A175">
            <v>171</v>
          </cell>
          <cell r="B175" t="str">
            <v>DA310</v>
          </cell>
          <cell r="C175" t="str">
            <v>桩西采油厂</v>
          </cell>
          <cell r="D175" t="str">
            <v>采油管理三区</v>
          </cell>
          <cell r="E175" t="str">
            <v>ZXHG473-X4（永久停用）</v>
          </cell>
          <cell r="H175">
            <v>50</v>
          </cell>
          <cell r="I175">
            <v>8</v>
          </cell>
        </row>
        <row r="176">
          <cell r="A176">
            <v>172</v>
          </cell>
          <cell r="B176" t="str">
            <v>DA311</v>
          </cell>
          <cell r="C176" t="str">
            <v>桩西采油厂</v>
          </cell>
          <cell r="D176" t="str">
            <v>采油管理三区</v>
          </cell>
          <cell r="E176" t="str">
            <v>407计量站加热炉</v>
          </cell>
          <cell r="F176" t="str">
            <v>407计量站</v>
          </cell>
          <cell r="G176" t="str">
            <v>加热炉</v>
          </cell>
          <cell r="H176">
            <v>45</v>
          </cell>
          <cell r="I176">
            <v>8</v>
          </cell>
        </row>
        <row r="177">
          <cell r="A177">
            <v>173</v>
          </cell>
          <cell r="B177" t="str">
            <v>DA312</v>
          </cell>
          <cell r="C177" t="str">
            <v>桩西采油厂</v>
          </cell>
          <cell r="D177" t="str">
            <v>采油管理三区</v>
          </cell>
          <cell r="E177" t="str">
            <v>桩120热水站加热炉1</v>
          </cell>
          <cell r="F177" t="str">
            <v>桩120热水站</v>
          </cell>
          <cell r="G177" t="str">
            <v>1#加热炉</v>
          </cell>
          <cell r="H177">
            <v>800</v>
          </cell>
          <cell r="I177">
            <v>14</v>
          </cell>
        </row>
        <row r="178">
          <cell r="A178">
            <v>174</v>
          </cell>
          <cell r="B178" t="str">
            <v>DA313</v>
          </cell>
          <cell r="C178" t="str">
            <v>桩西采油厂</v>
          </cell>
          <cell r="D178" t="str">
            <v>采油管理三区</v>
          </cell>
          <cell r="E178" t="str">
            <v>桩120热水站加热炉2</v>
          </cell>
          <cell r="F178" t="str">
            <v>桩120热水站</v>
          </cell>
          <cell r="G178" t="str">
            <v>2#加热炉</v>
          </cell>
          <cell r="H178">
            <v>800</v>
          </cell>
          <cell r="I178">
            <v>14</v>
          </cell>
        </row>
        <row r="179">
          <cell r="A179">
            <v>175</v>
          </cell>
          <cell r="B179" t="str">
            <v>DA314</v>
          </cell>
          <cell r="C179" t="str">
            <v>桩西采油厂</v>
          </cell>
          <cell r="D179" t="str">
            <v>采油管理三区</v>
          </cell>
          <cell r="E179" t="str">
            <v>桩120热水站加热炉3</v>
          </cell>
          <cell r="F179" t="str">
            <v>桩120热水站</v>
          </cell>
          <cell r="G179" t="str">
            <v>3#加热炉</v>
          </cell>
          <cell r="H179">
            <v>800</v>
          </cell>
          <cell r="I179">
            <v>14</v>
          </cell>
        </row>
        <row r="180">
          <cell r="A180">
            <v>176</v>
          </cell>
          <cell r="B180" t="str">
            <v>DA315</v>
          </cell>
          <cell r="C180" t="str">
            <v>桩西采油厂</v>
          </cell>
          <cell r="D180" t="str">
            <v>采油管理三区</v>
          </cell>
          <cell r="E180" t="str">
            <v>桩96中间外输加热炉</v>
          </cell>
          <cell r="F180" t="str">
            <v>桩96中间</v>
          </cell>
          <cell r="G180" t="str">
            <v>外输加热炉</v>
          </cell>
          <cell r="H180">
            <v>80</v>
          </cell>
          <cell r="I180">
            <v>8</v>
          </cell>
        </row>
        <row r="181">
          <cell r="A181">
            <v>177</v>
          </cell>
          <cell r="B181" t="str">
            <v>DA316</v>
          </cell>
          <cell r="C181" t="str">
            <v>桩西采油厂</v>
          </cell>
          <cell r="D181" t="str">
            <v>采油管理三区</v>
          </cell>
          <cell r="E181" t="str">
            <v>桩104-20井加热炉</v>
          </cell>
          <cell r="F181" t="str">
            <v>桩104-20井</v>
          </cell>
          <cell r="G181" t="str">
            <v>加热炉</v>
          </cell>
          <cell r="H181">
            <v>200</v>
          </cell>
          <cell r="I181">
            <v>8</v>
          </cell>
        </row>
        <row r="182">
          <cell r="A182">
            <v>178</v>
          </cell>
          <cell r="B182" t="str">
            <v>DA317</v>
          </cell>
          <cell r="C182" t="str">
            <v>桩西采油厂</v>
          </cell>
          <cell r="D182" t="str">
            <v>采油管理三区</v>
          </cell>
          <cell r="E182" t="str">
            <v>桩104净化站热水循环加热炉</v>
          </cell>
          <cell r="F182" t="str">
            <v>桩104净化站</v>
          </cell>
          <cell r="G182" t="str">
            <v>热水循环加热炉</v>
          </cell>
          <cell r="H182">
            <v>200</v>
          </cell>
          <cell r="I182">
            <v>8</v>
          </cell>
        </row>
        <row r="183">
          <cell r="A183">
            <v>179</v>
          </cell>
          <cell r="B183" t="str">
            <v>DA318</v>
          </cell>
          <cell r="C183" t="str">
            <v>桩西采油厂</v>
          </cell>
          <cell r="D183" t="str">
            <v>采油管理三区</v>
          </cell>
          <cell r="E183" t="str">
            <v>桩104净化站外输加热炉</v>
          </cell>
          <cell r="F183" t="str">
            <v>桩104净化站</v>
          </cell>
          <cell r="G183" t="str">
            <v>外输加热炉</v>
          </cell>
          <cell r="H183">
            <v>45</v>
          </cell>
          <cell r="I183">
            <v>8</v>
          </cell>
        </row>
        <row r="184">
          <cell r="A184">
            <v>180</v>
          </cell>
          <cell r="B184" t="str">
            <v>DA319</v>
          </cell>
          <cell r="C184" t="str">
            <v>桩西采油厂</v>
          </cell>
          <cell r="D184" t="str">
            <v>采油管理三区</v>
          </cell>
          <cell r="E184" t="str">
            <v>桩121-15井加热炉</v>
          </cell>
          <cell r="F184" t="str">
            <v>桩121-15井</v>
          </cell>
          <cell r="G184" t="str">
            <v>加热炉</v>
          </cell>
          <cell r="H184">
            <v>80</v>
          </cell>
          <cell r="I184">
            <v>8</v>
          </cell>
        </row>
        <row r="185">
          <cell r="A185">
            <v>181</v>
          </cell>
          <cell r="B185" t="str">
            <v>DA320</v>
          </cell>
          <cell r="C185" t="str">
            <v>桩西采油厂</v>
          </cell>
          <cell r="D185" t="str">
            <v>采油管理三区</v>
          </cell>
          <cell r="E185" t="str">
            <v>桩121-X23井加热炉</v>
          </cell>
          <cell r="F185" t="str">
            <v>桩121-X23井</v>
          </cell>
          <cell r="G185" t="str">
            <v>加热炉</v>
          </cell>
          <cell r="H185">
            <v>45</v>
          </cell>
          <cell r="I185">
            <v>8</v>
          </cell>
        </row>
        <row r="186">
          <cell r="A186">
            <v>182</v>
          </cell>
          <cell r="B186" t="str">
            <v>DA321</v>
          </cell>
          <cell r="C186" t="str">
            <v>桩西采油厂</v>
          </cell>
          <cell r="D186" t="str">
            <v>采油管理三区</v>
          </cell>
          <cell r="E186" t="str">
            <v>桩121-X22井加热炉（永久停用）</v>
          </cell>
          <cell r="H186">
            <v>45</v>
          </cell>
          <cell r="I186">
            <v>8</v>
          </cell>
        </row>
        <row r="187">
          <cell r="A187">
            <v>183</v>
          </cell>
          <cell r="B187" t="str">
            <v>DA322</v>
          </cell>
          <cell r="C187" t="str">
            <v>桩西采油厂</v>
          </cell>
          <cell r="D187" t="str">
            <v>采油管理三区</v>
          </cell>
          <cell r="E187" t="str">
            <v>405计量站加热炉</v>
          </cell>
          <cell r="F187" t="str">
            <v>405计量站</v>
          </cell>
          <cell r="G187" t="str">
            <v>加热炉</v>
          </cell>
          <cell r="H187">
            <v>80</v>
          </cell>
          <cell r="I187">
            <v>8</v>
          </cell>
        </row>
        <row r="188">
          <cell r="A188">
            <v>184</v>
          </cell>
          <cell r="B188" t="str">
            <v>DA323</v>
          </cell>
          <cell r="C188" t="str">
            <v>桩西采油厂</v>
          </cell>
          <cell r="D188" t="str">
            <v>采油管理三区</v>
          </cell>
          <cell r="E188" t="str">
            <v>桩121外输加热炉（永久停用）</v>
          </cell>
          <cell r="H188">
            <v>80</v>
          </cell>
          <cell r="I188">
            <v>8</v>
          </cell>
        </row>
        <row r="189">
          <cell r="A189">
            <v>185</v>
          </cell>
          <cell r="B189" t="str">
            <v>DA324</v>
          </cell>
          <cell r="C189" t="str">
            <v>桩西采油厂</v>
          </cell>
          <cell r="D189" t="str">
            <v>采油管理三区</v>
          </cell>
          <cell r="E189" t="str">
            <v>桩121-C14井加热炉（永久停用）</v>
          </cell>
          <cell r="H189">
            <v>80</v>
          </cell>
          <cell r="I189">
            <v>8</v>
          </cell>
        </row>
        <row r="190">
          <cell r="A190">
            <v>186</v>
          </cell>
          <cell r="B190" t="str">
            <v>DA325</v>
          </cell>
          <cell r="C190" t="str">
            <v>桩西采油厂</v>
          </cell>
          <cell r="D190" t="str">
            <v>采油管理三区</v>
          </cell>
          <cell r="E190" t="str">
            <v>桩45-3井加热炉（永久停用）</v>
          </cell>
          <cell r="H190">
            <v>80</v>
          </cell>
          <cell r="I190">
            <v>8</v>
          </cell>
        </row>
        <row r="191">
          <cell r="A191">
            <v>187</v>
          </cell>
          <cell r="B191" t="str">
            <v>DA326</v>
          </cell>
          <cell r="C191" t="str">
            <v>桩西采油厂</v>
          </cell>
          <cell r="D191" t="str">
            <v>采油管理三区</v>
          </cell>
          <cell r="E191" t="str">
            <v>注采302站采暖锅炉</v>
          </cell>
          <cell r="F191" t="str">
            <v>注采302站</v>
          </cell>
          <cell r="G191" t="str">
            <v>采暖锅炉</v>
          </cell>
          <cell r="H191">
            <v>350</v>
          </cell>
          <cell r="I191">
            <v>14</v>
          </cell>
        </row>
        <row r="192">
          <cell r="A192">
            <v>188</v>
          </cell>
          <cell r="B192" t="str">
            <v>DA327</v>
          </cell>
          <cell r="C192" t="str">
            <v>桩西采油厂</v>
          </cell>
          <cell r="D192" t="str">
            <v>采油管理三区</v>
          </cell>
          <cell r="E192" t="str">
            <v>605计量站加热炉</v>
          </cell>
          <cell r="F192" t="str">
            <v>605计量站</v>
          </cell>
          <cell r="G192" t="str">
            <v>加热炉</v>
          </cell>
          <cell r="H192">
            <v>200</v>
          </cell>
          <cell r="I192">
            <v>8</v>
          </cell>
        </row>
        <row r="193">
          <cell r="A193">
            <v>189</v>
          </cell>
          <cell r="B193" t="str">
            <v>DA328</v>
          </cell>
          <cell r="C193" t="str">
            <v>桩西采油厂</v>
          </cell>
          <cell r="D193" t="str">
            <v>采油管理三区</v>
          </cell>
          <cell r="E193" t="str">
            <v>桩169-X1井口加热炉</v>
          </cell>
          <cell r="F193" t="str">
            <v>桩169-X1</v>
          </cell>
          <cell r="G193" t="str">
            <v>井口加热炉</v>
          </cell>
          <cell r="H193">
            <v>200</v>
          </cell>
          <cell r="I193">
            <v>8</v>
          </cell>
        </row>
        <row r="194">
          <cell r="A194">
            <v>190</v>
          </cell>
          <cell r="B194" t="str">
            <v>DA329</v>
          </cell>
          <cell r="C194" t="str">
            <v>桩西采油厂</v>
          </cell>
          <cell r="D194" t="str">
            <v>采油管理三区</v>
          </cell>
          <cell r="E194" t="str">
            <v>桩169-X3井口加热炉（永久停用）</v>
          </cell>
          <cell r="H194">
            <v>50</v>
          </cell>
          <cell r="I194">
            <v>8</v>
          </cell>
        </row>
        <row r="195">
          <cell r="A195">
            <v>191</v>
          </cell>
          <cell r="B195" t="str">
            <v>DA330</v>
          </cell>
          <cell r="C195" t="str">
            <v>桩西采油厂</v>
          </cell>
          <cell r="D195" t="str">
            <v>采油管理三区</v>
          </cell>
          <cell r="E195" t="str">
            <v>604计计量站加热炉（永久停用）</v>
          </cell>
          <cell r="H195">
            <v>230</v>
          </cell>
          <cell r="I195">
            <v>8</v>
          </cell>
        </row>
        <row r="196">
          <cell r="A196">
            <v>192</v>
          </cell>
          <cell r="B196" t="str">
            <v>DA331</v>
          </cell>
          <cell r="C196" t="str">
            <v>桩西采油厂</v>
          </cell>
          <cell r="D196" t="str">
            <v>采油管理三区</v>
          </cell>
          <cell r="E196" t="str">
            <v>桩165-X2井口加热炉（永久停用）</v>
          </cell>
          <cell r="H196">
            <v>80</v>
          </cell>
          <cell r="I196">
            <v>8</v>
          </cell>
        </row>
        <row r="197">
          <cell r="A197">
            <v>193</v>
          </cell>
          <cell r="B197" t="str">
            <v>DA332</v>
          </cell>
          <cell r="C197" t="str">
            <v>桩西采油厂</v>
          </cell>
          <cell r="D197" t="str">
            <v>采油管理三区</v>
          </cell>
          <cell r="E197" t="str">
            <v>桩146-X29井口加热炉（永久停用）</v>
          </cell>
          <cell r="H197">
            <v>80</v>
          </cell>
          <cell r="I197">
            <v>8</v>
          </cell>
        </row>
        <row r="198">
          <cell r="A198">
            <v>194</v>
          </cell>
          <cell r="B198" t="str">
            <v>DA333</v>
          </cell>
          <cell r="C198" t="str">
            <v>桩西采油厂</v>
          </cell>
          <cell r="D198" t="str">
            <v>采油管理三区</v>
          </cell>
          <cell r="E198" t="str">
            <v>桩斜169井口加热炉</v>
          </cell>
          <cell r="F198" t="str">
            <v>桩斜169</v>
          </cell>
          <cell r="G198" t="str">
            <v>井口加热炉</v>
          </cell>
          <cell r="H198">
            <v>80</v>
          </cell>
          <cell r="I198">
            <v>8</v>
          </cell>
        </row>
        <row r="199">
          <cell r="A199">
            <v>195</v>
          </cell>
          <cell r="B199" t="str">
            <v>DA334</v>
          </cell>
          <cell r="C199" t="str">
            <v>桩西采油厂</v>
          </cell>
          <cell r="D199" t="str">
            <v>采油管理三区</v>
          </cell>
          <cell r="E199" t="str">
            <v>桩140-1井口加热炉</v>
          </cell>
          <cell r="F199" t="str">
            <v>桩140-1</v>
          </cell>
          <cell r="G199" t="str">
            <v>井口加热炉</v>
          </cell>
          <cell r="H199">
            <v>50</v>
          </cell>
          <cell r="I199">
            <v>8</v>
          </cell>
        </row>
        <row r="200">
          <cell r="A200">
            <v>196</v>
          </cell>
          <cell r="B200" t="str">
            <v>DA335</v>
          </cell>
          <cell r="C200" t="str">
            <v>桩西采油厂</v>
          </cell>
          <cell r="D200" t="str">
            <v>采油管理三区</v>
          </cell>
          <cell r="E200" t="str">
            <v>桩113-P3加热炉</v>
          </cell>
          <cell r="F200" t="str">
            <v>桩113-P3</v>
          </cell>
          <cell r="G200" t="str">
            <v>加热炉</v>
          </cell>
          <cell r="H200">
            <v>50</v>
          </cell>
          <cell r="I200">
            <v>8</v>
          </cell>
        </row>
        <row r="201">
          <cell r="A201">
            <v>197</v>
          </cell>
          <cell r="B201" t="str">
            <v>DA336</v>
          </cell>
          <cell r="C201" t="str">
            <v>桩西采油厂</v>
          </cell>
          <cell r="D201" t="str">
            <v>采油管理三区</v>
          </cell>
          <cell r="E201" t="str">
            <v>桩115计量站站场加热炉（永久停用）</v>
          </cell>
          <cell r="H201">
            <v>250</v>
          </cell>
          <cell r="I201">
            <v>8</v>
          </cell>
        </row>
        <row r="202">
          <cell r="A202">
            <v>198</v>
          </cell>
          <cell r="B202" t="str">
            <v>DA337</v>
          </cell>
          <cell r="C202" t="str">
            <v>桩西采油厂</v>
          </cell>
          <cell r="D202" t="str">
            <v>采油管理三区</v>
          </cell>
          <cell r="E202" t="str">
            <v>桩115-X17加热炉（永久停用）</v>
          </cell>
          <cell r="H202">
            <v>90</v>
          </cell>
          <cell r="I202">
            <v>8</v>
          </cell>
        </row>
        <row r="203">
          <cell r="A203">
            <v>199</v>
          </cell>
          <cell r="B203" t="str">
            <v>DA338</v>
          </cell>
          <cell r="C203" t="str">
            <v>桩西采油厂</v>
          </cell>
          <cell r="D203" t="str">
            <v>采油管理三区</v>
          </cell>
          <cell r="E203" t="str">
            <v>桩115-X18加热炉（永久停用）</v>
          </cell>
          <cell r="H203">
            <v>80</v>
          </cell>
          <cell r="I203">
            <v>8</v>
          </cell>
        </row>
        <row r="204">
          <cell r="A204">
            <v>200</v>
          </cell>
          <cell r="B204" t="str">
            <v>DA339</v>
          </cell>
          <cell r="C204" t="str">
            <v>桩西采油厂</v>
          </cell>
          <cell r="D204" t="str">
            <v>采油管理三区</v>
          </cell>
          <cell r="E204" t="str">
            <v>桩837井组掺水加热炉（永久停用）</v>
          </cell>
          <cell r="H204">
            <v>50</v>
          </cell>
          <cell r="I204">
            <v>8</v>
          </cell>
        </row>
        <row r="205">
          <cell r="A205">
            <v>201</v>
          </cell>
          <cell r="B205" t="str">
            <v>DA340</v>
          </cell>
          <cell r="C205" t="str">
            <v>桩西采油厂</v>
          </cell>
          <cell r="D205" t="str">
            <v>采油管理三区</v>
          </cell>
          <cell r="E205" t="str">
            <v>桩837-21加热炉</v>
          </cell>
          <cell r="F205" t="str">
            <v>桩837-21</v>
          </cell>
          <cell r="G205" t="str">
            <v>加热炉</v>
          </cell>
          <cell r="H205">
            <v>45</v>
          </cell>
          <cell r="I205">
            <v>8</v>
          </cell>
        </row>
        <row r="206">
          <cell r="A206">
            <v>202</v>
          </cell>
          <cell r="B206" t="str">
            <v>DA341</v>
          </cell>
          <cell r="C206" t="str">
            <v>桩西采油厂</v>
          </cell>
          <cell r="D206" t="str">
            <v>采油管理三区</v>
          </cell>
          <cell r="E206" t="str">
            <v>桩837计量站外输炉</v>
          </cell>
          <cell r="F206" t="str">
            <v>桩837计量站</v>
          </cell>
          <cell r="G206" t="str">
            <v>外输炉</v>
          </cell>
          <cell r="H206">
            <v>300</v>
          </cell>
          <cell r="I206">
            <v>8</v>
          </cell>
        </row>
        <row r="207">
          <cell r="A207">
            <v>203</v>
          </cell>
          <cell r="B207" t="str">
            <v>DA342</v>
          </cell>
          <cell r="C207" t="str">
            <v>桩西采油厂</v>
          </cell>
          <cell r="D207" t="str">
            <v>采油管理三区</v>
          </cell>
          <cell r="E207" t="str">
            <v>桩837计量站掺水炉</v>
          </cell>
          <cell r="F207" t="str">
            <v>桩837计量站</v>
          </cell>
          <cell r="G207" t="str">
            <v>掺水炉</v>
          </cell>
          <cell r="H207">
            <v>300</v>
          </cell>
          <cell r="I207">
            <v>8</v>
          </cell>
        </row>
        <row r="208">
          <cell r="A208">
            <v>204</v>
          </cell>
          <cell r="B208" t="str">
            <v>DA343</v>
          </cell>
          <cell r="C208" t="str">
            <v>桩西采油厂</v>
          </cell>
          <cell r="D208" t="str">
            <v>采油管理三区</v>
          </cell>
          <cell r="E208" t="str">
            <v>桩82采出水处理站（永久停用）</v>
          </cell>
          <cell r="H208">
            <v>80</v>
          </cell>
          <cell r="I208">
            <v>10</v>
          </cell>
        </row>
        <row r="209">
          <cell r="A209">
            <v>205</v>
          </cell>
          <cell r="B209" t="str">
            <v>DA344</v>
          </cell>
          <cell r="C209" t="str">
            <v>桩西采油厂</v>
          </cell>
          <cell r="D209" t="str">
            <v>采油管理三区</v>
          </cell>
          <cell r="E209" t="str">
            <v>桩82接转站1#加热炉（永久停用）</v>
          </cell>
          <cell r="H209">
            <v>800</v>
          </cell>
          <cell r="I209">
            <v>8</v>
          </cell>
        </row>
        <row r="210">
          <cell r="A210">
            <v>206</v>
          </cell>
          <cell r="B210" t="str">
            <v>DA345</v>
          </cell>
          <cell r="C210" t="str">
            <v>桩西采油厂</v>
          </cell>
          <cell r="D210" t="str">
            <v>采油管理三区</v>
          </cell>
          <cell r="E210" t="str">
            <v>桩82接转站2#加热炉（永久停用）</v>
          </cell>
          <cell r="H210">
            <v>800</v>
          </cell>
          <cell r="I210">
            <v>8</v>
          </cell>
        </row>
        <row r="211">
          <cell r="A211">
            <v>207</v>
          </cell>
          <cell r="B211" t="str">
            <v>DA346</v>
          </cell>
          <cell r="C211" t="str">
            <v>桩西采油厂</v>
          </cell>
          <cell r="D211" t="str">
            <v>采油管理三区</v>
          </cell>
          <cell r="E211" t="str">
            <v>桩104接转站1#外输加热炉</v>
          </cell>
          <cell r="F211" t="str">
            <v>桩104接转站</v>
          </cell>
          <cell r="G211" t="str">
            <v>1#外输加热炉</v>
          </cell>
          <cell r="H211">
            <v>800</v>
          </cell>
          <cell r="I211">
            <v>9</v>
          </cell>
        </row>
        <row r="212">
          <cell r="A212">
            <v>208</v>
          </cell>
          <cell r="B212" t="str">
            <v>DA347</v>
          </cell>
          <cell r="C212" t="str">
            <v>桩西采油厂</v>
          </cell>
          <cell r="D212" t="str">
            <v>采油管理三区</v>
          </cell>
          <cell r="E212" t="str">
            <v>桩104接转站2#外输加热炉（永久停用）</v>
          </cell>
          <cell r="H212">
            <v>800</v>
          </cell>
          <cell r="I212">
            <v>9</v>
          </cell>
        </row>
        <row r="213">
          <cell r="A213">
            <v>209</v>
          </cell>
          <cell r="B213" t="str">
            <v>DA348</v>
          </cell>
          <cell r="C213" t="str">
            <v>桩西采油厂</v>
          </cell>
          <cell r="D213" t="str">
            <v>采油管理三区</v>
          </cell>
          <cell r="E213" t="str">
            <v>桩104接转站3#外输加热炉</v>
          </cell>
          <cell r="F213" t="str">
            <v>桩104接转站</v>
          </cell>
          <cell r="G213" t="str">
            <v>3#外输加热炉</v>
          </cell>
          <cell r="H213">
            <v>1000</v>
          </cell>
          <cell r="I213">
            <v>10</v>
          </cell>
        </row>
        <row r="214">
          <cell r="A214">
            <v>210</v>
          </cell>
          <cell r="B214" t="str">
            <v>DA401</v>
          </cell>
          <cell r="C214" t="str">
            <v>桩西采油厂</v>
          </cell>
          <cell r="D214" t="str">
            <v>采油管理四区</v>
          </cell>
          <cell r="E214" t="str">
            <v>L163-X65高效炉</v>
          </cell>
          <cell r="F214" t="str">
            <v>L163-X65</v>
          </cell>
          <cell r="G214" t="str">
            <v>高效炉</v>
          </cell>
          <cell r="H214">
            <v>80</v>
          </cell>
          <cell r="I214">
            <v>8</v>
          </cell>
        </row>
        <row r="215">
          <cell r="A215">
            <v>211</v>
          </cell>
          <cell r="B215" t="str">
            <v>DA402</v>
          </cell>
          <cell r="C215" t="str">
            <v>桩西采油厂</v>
          </cell>
          <cell r="D215" t="str">
            <v>采油管理四区</v>
          </cell>
          <cell r="E215" t="str">
            <v>511#计量站外输加热炉</v>
          </cell>
          <cell r="F215" t="str">
            <v>511#计量站</v>
          </cell>
          <cell r="G215" t="str">
            <v>外输加热炉</v>
          </cell>
          <cell r="H215">
            <v>260</v>
          </cell>
          <cell r="I215">
            <v>8</v>
          </cell>
        </row>
        <row r="216">
          <cell r="A216">
            <v>212</v>
          </cell>
          <cell r="B216" t="str">
            <v>DA403</v>
          </cell>
          <cell r="C216" t="str">
            <v>桩西采油厂</v>
          </cell>
          <cell r="D216" t="str">
            <v>采油管理四区</v>
          </cell>
          <cell r="E216" t="str">
            <v>106北线加热炉1</v>
          </cell>
          <cell r="F216" t="str">
            <v>106北线</v>
          </cell>
          <cell r="G216" t="str">
            <v>加热炉1#</v>
          </cell>
          <cell r="H216">
            <v>260</v>
          </cell>
          <cell r="I216">
            <v>8</v>
          </cell>
        </row>
        <row r="217">
          <cell r="A217">
            <v>213</v>
          </cell>
          <cell r="B217" t="str">
            <v>DA404</v>
          </cell>
          <cell r="C217" t="str">
            <v>桩西采油厂</v>
          </cell>
          <cell r="D217" t="str">
            <v>采油管理四区</v>
          </cell>
          <cell r="E217" t="str">
            <v>513#计量站外输加热炉</v>
          </cell>
          <cell r="F217" t="str">
            <v>513#计量站</v>
          </cell>
          <cell r="G217" t="str">
            <v>外输加热炉</v>
          </cell>
          <cell r="H217">
            <v>260</v>
          </cell>
          <cell r="I217">
            <v>8</v>
          </cell>
        </row>
        <row r="218">
          <cell r="A218">
            <v>214</v>
          </cell>
          <cell r="B218" t="str">
            <v>DA405</v>
          </cell>
          <cell r="C218" t="str">
            <v>桩西采油厂</v>
          </cell>
          <cell r="D218" t="str">
            <v>采油管理四区</v>
          </cell>
          <cell r="E218" t="str">
            <v>L13-X12高效炉</v>
          </cell>
          <cell r="F218" t="str">
            <v>L13-X12</v>
          </cell>
          <cell r="G218" t="str">
            <v>高效炉</v>
          </cell>
          <cell r="H218">
            <v>80</v>
          </cell>
          <cell r="I218">
            <v>8</v>
          </cell>
        </row>
        <row r="219">
          <cell r="A219">
            <v>215</v>
          </cell>
          <cell r="B219" t="str">
            <v>DA406</v>
          </cell>
          <cell r="C219" t="str">
            <v>桩西采油厂</v>
          </cell>
          <cell r="D219" t="str">
            <v>采油管理四区</v>
          </cell>
          <cell r="E219" t="str">
            <v>L361高效炉</v>
          </cell>
          <cell r="F219" t="str">
            <v>L361</v>
          </cell>
          <cell r="G219" t="str">
            <v>高效炉</v>
          </cell>
          <cell r="H219">
            <v>80</v>
          </cell>
          <cell r="I219">
            <v>8</v>
          </cell>
        </row>
        <row r="220">
          <cell r="A220">
            <v>216</v>
          </cell>
          <cell r="B220" t="str">
            <v>DA407</v>
          </cell>
          <cell r="C220" t="str">
            <v>桩西采油厂</v>
          </cell>
          <cell r="D220" t="str">
            <v>采油管理四区</v>
          </cell>
          <cell r="E220" t="str">
            <v>LHL5高效炉（永久停用）</v>
          </cell>
          <cell r="H220">
            <v>80</v>
          </cell>
          <cell r="I220">
            <v>8</v>
          </cell>
        </row>
        <row r="221">
          <cell r="A221">
            <v>217</v>
          </cell>
          <cell r="B221" t="str">
            <v>DA408</v>
          </cell>
          <cell r="C221" t="str">
            <v>桩西采油厂</v>
          </cell>
          <cell r="D221" t="str">
            <v>采油管理四区</v>
          </cell>
          <cell r="E221" t="str">
            <v>L5-1水套炉</v>
          </cell>
          <cell r="F221" t="str">
            <v>L5-1</v>
          </cell>
          <cell r="G221" t="str">
            <v>水套炉</v>
          </cell>
          <cell r="H221">
            <v>80</v>
          </cell>
          <cell r="I221">
            <v>8</v>
          </cell>
        </row>
        <row r="222">
          <cell r="A222">
            <v>218</v>
          </cell>
          <cell r="B222" t="str">
            <v>DA409</v>
          </cell>
          <cell r="C222" t="str">
            <v>桩西采油厂</v>
          </cell>
          <cell r="D222" t="str">
            <v>采油管理四区</v>
          </cell>
          <cell r="E222" t="str">
            <v>106-C52水套炉</v>
          </cell>
          <cell r="F222" t="str">
            <v>106-C52</v>
          </cell>
          <cell r="G222" t="str">
            <v>水套炉</v>
          </cell>
          <cell r="H222">
            <v>50</v>
          </cell>
          <cell r="I222">
            <v>12</v>
          </cell>
        </row>
        <row r="223">
          <cell r="A223">
            <v>219</v>
          </cell>
          <cell r="B223" t="str">
            <v>DA410</v>
          </cell>
          <cell r="C223" t="str">
            <v>桩西采油厂</v>
          </cell>
          <cell r="D223" t="str">
            <v>采油管理四区</v>
          </cell>
          <cell r="E223" t="str">
            <v>L17-12和L17-X14高效炉</v>
          </cell>
          <cell r="F223" t="str">
            <v>L17-12和L17-X14</v>
          </cell>
          <cell r="G223" t="str">
            <v>高效炉</v>
          </cell>
          <cell r="H223">
            <v>80</v>
          </cell>
          <cell r="I223">
            <v>8</v>
          </cell>
        </row>
        <row r="224">
          <cell r="A224">
            <v>220</v>
          </cell>
          <cell r="B224" t="str">
            <v>DA411</v>
          </cell>
          <cell r="C224" t="str">
            <v>桩西采油厂</v>
          </cell>
          <cell r="D224" t="str">
            <v>采油管理四区</v>
          </cell>
          <cell r="E224" t="str">
            <v>106-CP13井口高效炉</v>
          </cell>
          <cell r="F224" t="str">
            <v>106-CP13</v>
          </cell>
          <cell r="G224" t="str">
            <v>井口高效炉</v>
          </cell>
          <cell r="H224">
            <v>80</v>
          </cell>
          <cell r="I224">
            <v>9</v>
          </cell>
        </row>
        <row r="225">
          <cell r="A225">
            <v>221</v>
          </cell>
          <cell r="B225" t="str">
            <v>DA412</v>
          </cell>
          <cell r="C225" t="str">
            <v>桩西采油厂</v>
          </cell>
          <cell r="D225" t="str">
            <v>采油管理四区</v>
          </cell>
          <cell r="E225" t="str">
            <v>106-CP13中途高效炉</v>
          </cell>
          <cell r="F225" t="str">
            <v>106-CP13</v>
          </cell>
          <cell r="G225" t="str">
            <v>中途高效炉</v>
          </cell>
          <cell r="H225">
            <v>80</v>
          </cell>
          <cell r="I225">
            <v>9</v>
          </cell>
        </row>
        <row r="226">
          <cell r="A226">
            <v>222</v>
          </cell>
          <cell r="B226" t="str">
            <v>DA413</v>
          </cell>
          <cell r="C226" t="str">
            <v>桩西采油厂</v>
          </cell>
          <cell r="D226" t="str">
            <v>采油管理四区</v>
          </cell>
          <cell r="E226" t="str">
            <v>L17-17高效炉</v>
          </cell>
          <cell r="F226" t="str">
            <v>L17-17</v>
          </cell>
          <cell r="G226" t="str">
            <v>高效炉</v>
          </cell>
          <cell r="H226">
            <v>80</v>
          </cell>
          <cell r="I226">
            <v>8</v>
          </cell>
        </row>
        <row r="227">
          <cell r="A227">
            <v>223</v>
          </cell>
          <cell r="B227" t="str">
            <v>DA414</v>
          </cell>
          <cell r="C227" t="str">
            <v>桩西采油厂</v>
          </cell>
          <cell r="D227" t="str">
            <v>采油管理四区</v>
          </cell>
          <cell r="E227" t="str">
            <v>L17-18井场高效炉</v>
          </cell>
          <cell r="F227" t="str">
            <v>L17-18井场</v>
          </cell>
          <cell r="G227" t="str">
            <v>高效炉</v>
          </cell>
          <cell r="H227">
            <v>80</v>
          </cell>
          <cell r="I227">
            <v>9</v>
          </cell>
        </row>
        <row r="228">
          <cell r="A228">
            <v>224</v>
          </cell>
          <cell r="B228" t="str">
            <v>DA415</v>
          </cell>
          <cell r="C228" t="str">
            <v>桩西采油厂</v>
          </cell>
          <cell r="D228" t="str">
            <v>采油管理四区</v>
          </cell>
          <cell r="E228" t="str">
            <v>L13-X10高效炉</v>
          </cell>
          <cell r="F228" t="str">
            <v>L13-X10</v>
          </cell>
          <cell r="G228" t="str">
            <v>高效炉</v>
          </cell>
          <cell r="H228">
            <v>50</v>
          </cell>
          <cell r="I228">
            <v>8</v>
          </cell>
        </row>
        <row r="229">
          <cell r="A229">
            <v>225</v>
          </cell>
          <cell r="B229" t="str">
            <v>DA416</v>
          </cell>
          <cell r="C229" t="str">
            <v>桩西采油厂</v>
          </cell>
          <cell r="D229" t="str">
            <v>采油管理四区</v>
          </cell>
          <cell r="E229" t="str">
            <v>502#计量站外输加热炉</v>
          </cell>
          <cell r="F229" t="str">
            <v>502#计量站</v>
          </cell>
          <cell r="G229" t="str">
            <v>外输加热炉</v>
          </cell>
          <cell r="H229">
            <v>260</v>
          </cell>
          <cell r="I229">
            <v>8</v>
          </cell>
        </row>
        <row r="230">
          <cell r="A230">
            <v>226</v>
          </cell>
          <cell r="B230" t="str">
            <v>DA417</v>
          </cell>
          <cell r="C230" t="str">
            <v>桩西采油厂</v>
          </cell>
          <cell r="D230" t="str">
            <v>采油管理四区</v>
          </cell>
          <cell r="E230" t="str">
            <v>506#计量站外输加热炉（永久停用）</v>
          </cell>
          <cell r="H230">
            <v>200</v>
          </cell>
          <cell r="I230">
            <v>8</v>
          </cell>
        </row>
        <row r="231">
          <cell r="A231">
            <v>227</v>
          </cell>
          <cell r="B231" t="str">
            <v>DA418</v>
          </cell>
          <cell r="C231" t="str">
            <v>桩西采油厂</v>
          </cell>
          <cell r="D231" t="str">
            <v>采油管理四区</v>
          </cell>
          <cell r="E231" t="str">
            <v>508#计量站外输加热炉（永久停用）</v>
          </cell>
          <cell r="H231">
            <v>250</v>
          </cell>
          <cell r="I231">
            <v>10</v>
          </cell>
        </row>
        <row r="232">
          <cell r="A232">
            <v>228</v>
          </cell>
          <cell r="B232" t="str">
            <v>DA419</v>
          </cell>
          <cell r="C232" t="str">
            <v>桩西采油厂</v>
          </cell>
          <cell r="D232" t="str">
            <v>采油管理四区</v>
          </cell>
          <cell r="E232" t="str">
            <v>管理区生活区采暖炉</v>
          </cell>
          <cell r="F232" t="str">
            <v>管理区生活区</v>
          </cell>
          <cell r="G232" t="str">
            <v>采暖炉</v>
          </cell>
          <cell r="H232">
            <v>350</v>
          </cell>
          <cell r="I232">
            <v>8</v>
          </cell>
        </row>
        <row r="233">
          <cell r="A233">
            <v>229</v>
          </cell>
          <cell r="B233" t="str">
            <v>DA501</v>
          </cell>
          <cell r="C233" t="str">
            <v>桩西采油厂</v>
          </cell>
          <cell r="D233" t="str">
            <v>机采装备服务部</v>
          </cell>
          <cell r="E233" t="str">
            <v>管杆站西油管清洗池1</v>
          </cell>
          <cell r="F233" t="str">
            <v>管杆站西</v>
          </cell>
          <cell r="G233" t="str">
            <v>油管清洗池1#</v>
          </cell>
          <cell r="H233">
            <v>200</v>
          </cell>
          <cell r="I233">
            <v>8</v>
          </cell>
        </row>
        <row r="234">
          <cell r="A234">
            <v>230</v>
          </cell>
          <cell r="B234" t="str">
            <v>DA502</v>
          </cell>
          <cell r="C234" t="str">
            <v>桩西采油厂</v>
          </cell>
          <cell r="D234" t="str">
            <v>机采装备服务部</v>
          </cell>
          <cell r="E234" t="str">
            <v>管杆站西油管清洗池2</v>
          </cell>
          <cell r="F234" t="str">
            <v>管杆站西</v>
          </cell>
          <cell r="G234" t="str">
            <v>油管清洗池2#</v>
          </cell>
          <cell r="H234">
            <v>200</v>
          </cell>
          <cell r="I234">
            <v>8</v>
          </cell>
        </row>
        <row r="235">
          <cell r="A235">
            <v>231</v>
          </cell>
          <cell r="B235" t="str">
            <v>DA503</v>
          </cell>
          <cell r="C235" t="str">
            <v>桩西采油厂</v>
          </cell>
          <cell r="D235" t="str">
            <v>机采装备服务部</v>
          </cell>
          <cell r="E235" t="str">
            <v>管杆站西油管清洗池3</v>
          </cell>
          <cell r="F235" t="str">
            <v>管杆站西</v>
          </cell>
          <cell r="G235" t="str">
            <v>油管清洗池3#</v>
          </cell>
          <cell r="H235">
            <v>200</v>
          </cell>
          <cell r="I235">
            <v>8</v>
          </cell>
        </row>
        <row r="236">
          <cell r="A236">
            <v>232</v>
          </cell>
          <cell r="B236" t="str">
            <v>DA504</v>
          </cell>
          <cell r="C236" t="str">
            <v>桩西采油厂</v>
          </cell>
          <cell r="D236" t="str">
            <v>机采装备服务部</v>
          </cell>
          <cell r="E236" t="str">
            <v>管杆站西油管清洗池4</v>
          </cell>
          <cell r="F236" t="str">
            <v>管杆站西</v>
          </cell>
          <cell r="G236" t="str">
            <v>油管清洗池4#</v>
          </cell>
          <cell r="H236">
            <v>200</v>
          </cell>
          <cell r="I236">
            <v>8</v>
          </cell>
        </row>
        <row r="237">
          <cell r="A237">
            <v>233</v>
          </cell>
          <cell r="B237" t="str">
            <v>DA505</v>
          </cell>
          <cell r="C237" t="str">
            <v>桩西采油厂</v>
          </cell>
          <cell r="D237" t="str">
            <v>机采装备服务部</v>
          </cell>
          <cell r="E237" t="str">
            <v>管杆站抽油杆清洗池5</v>
          </cell>
          <cell r="F237" t="str">
            <v>管杆站</v>
          </cell>
          <cell r="G237" t="str">
            <v>抽油杆清洗池</v>
          </cell>
          <cell r="H237">
            <v>250</v>
          </cell>
          <cell r="I237">
            <v>8</v>
          </cell>
        </row>
        <row r="238">
          <cell r="A238">
            <v>234</v>
          </cell>
          <cell r="B238" t="str">
            <v>DA601</v>
          </cell>
          <cell r="C238" t="str">
            <v>桩西采油厂</v>
          </cell>
          <cell r="D238" t="str">
            <v>油气集输管理中心</v>
          </cell>
          <cell r="E238" t="str">
            <v>联合站1#卧式炉</v>
          </cell>
          <cell r="F238" t="str">
            <v>联合站</v>
          </cell>
          <cell r="G238" t="str">
            <v>1#卧式炉</v>
          </cell>
          <cell r="H238">
            <v>2000</v>
          </cell>
          <cell r="I238">
            <v>11</v>
          </cell>
        </row>
        <row r="239">
          <cell r="A239">
            <v>235</v>
          </cell>
          <cell r="B239" t="str">
            <v>DA602</v>
          </cell>
          <cell r="C239" t="str">
            <v>桩西采油厂</v>
          </cell>
          <cell r="D239" t="str">
            <v>油气集输管理中心</v>
          </cell>
          <cell r="E239" t="str">
            <v>联合站2#卧式炉</v>
          </cell>
          <cell r="F239" t="str">
            <v>联合站</v>
          </cell>
          <cell r="G239" t="str">
            <v>2#卧式炉</v>
          </cell>
          <cell r="H239">
            <v>2000</v>
          </cell>
          <cell r="I239">
            <v>11</v>
          </cell>
        </row>
        <row r="240">
          <cell r="A240">
            <v>236</v>
          </cell>
          <cell r="B240" t="str">
            <v>DA603</v>
          </cell>
          <cell r="C240" t="str">
            <v>桩西采油厂</v>
          </cell>
          <cell r="D240" t="str">
            <v>油气集输管理中心</v>
          </cell>
          <cell r="E240" t="str">
            <v>联合站3#卧式炉</v>
          </cell>
          <cell r="F240" t="str">
            <v>联合站</v>
          </cell>
          <cell r="G240" t="str">
            <v>3#卧式炉</v>
          </cell>
          <cell r="H240">
            <v>2000</v>
          </cell>
          <cell r="I240">
            <v>11</v>
          </cell>
        </row>
        <row r="241">
          <cell r="A241">
            <v>237</v>
          </cell>
          <cell r="B241" t="str">
            <v>DA604</v>
          </cell>
          <cell r="C241" t="str">
            <v>桩西采油厂</v>
          </cell>
          <cell r="D241" t="str">
            <v>油气集输管理中心</v>
          </cell>
          <cell r="E241" t="str">
            <v>联合站立式炉</v>
          </cell>
          <cell r="F241" t="str">
            <v>联合站</v>
          </cell>
          <cell r="G241" t="str">
            <v>立式炉</v>
          </cell>
          <cell r="H241">
            <v>4000</v>
          </cell>
          <cell r="I241">
            <v>25</v>
          </cell>
        </row>
        <row r="242">
          <cell r="A242">
            <v>238</v>
          </cell>
          <cell r="B242" t="str">
            <v>DA605</v>
          </cell>
          <cell r="C242" t="str">
            <v>桩西采油厂</v>
          </cell>
          <cell r="D242" t="str">
            <v>油气集输管理中心</v>
          </cell>
          <cell r="E242" t="str">
            <v>轻烃站再生气加热炉</v>
          </cell>
          <cell r="F242" t="str">
            <v>轻烃站</v>
          </cell>
          <cell r="G242" t="str">
            <v>再生气加热炉</v>
          </cell>
          <cell r="H242">
            <v>480</v>
          </cell>
          <cell r="I242">
            <v>15</v>
          </cell>
        </row>
        <row r="243">
          <cell r="A243">
            <v>239</v>
          </cell>
          <cell r="B243" t="str">
            <v>DA606</v>
          </cell>
          <cell r="C243" t="str">
            <v>桩西采油厂</v>
          </cell>
          <cell r="D243" t="str">
            <v>油气集输管理中心</v>
          </cell>
          <cell r="E243" t="str">
            <v>轻烃站导热油炉</v>
          </cell>
          <cell r="F243" t="str">
            <v>轻烃站</v>
          </cell>
          <cell r="G243" t="str">
            <v>导热油炉</v>
          </cell>
          <cell r="H243">
            <v>930</v>
          </cell>
          <cell r="I243">
            <v>12</v>
          </cell>
        </row>
        <row r="244">
          <cell r="A244">
            <v>240</v>
          </cell>
          <cell r="B244" t="str">
            <v>DA607</v>
          </cell>
          <cell r="C244" t="str">
            <v>桩西采油厂</v>
          </cell>
          <cell r="D244" t="str">
            <v>油气集输管理中心</v>
          </cell>
          <cell r="E244" t="str">
            <v>综合队采暖炉</v>
          </cell>
          <cell r="F244" t="str">
            <v>综合队</v>
          </cell>
          <cell r="G244" t="str">
            <v>采暖炉</v>
          </cell>
          <cell r="H244">
            <v>1400</v>
          </cell>
          <cell r="I244">
            <v>12</v>
          </cell>
        </row>
        <row r="245">
          <cell r="A245">
            <v>241</v>
          </cell>
          <cell r="B245" t="str">
            <v>DA154</v>
          </cell>
          <cell r="C245" t="str">
            <v>桩西采油厂</v>
          </cell>
          <cell r="D245" t="str">
            <v>采油管理一区</v>
          </cell>
          <cell r="E245" t="str">
            <v>桩66-C20B井场多功能罐</v>
          </cell>
          <cell r="F245" t="str">
            <v>桩66-C20B井场</v>
          </cell>
          <cell r="G245" t="str">
            <v>多功能罐</v>
          </cell>
          <cell r="H245">
            <v>40</v>
          </cell>
          <cell r="I245">
            <v>15</v>
          </cell>
        </row>
        <row r="246">
          <cell r="A246">
            <v>242</v>
          </cell>
          <cell r="B246" t="str">
            <v>DA155</v>
          </cell>
          <cell r="C246" t="str">
            <v>桩西采油厂</v>
          </cell>
          <cell r="D246" t="str">
            <v>采油管理一区</v>
          </cell>
          <cell r="E246" t="str">
            <v>桩89-9-43井场多功能罐</v>
          </cell>
          <cell r="F246" t="str">
            <v>桩89-9-43井场</v>
          </cell>
          <cell r="G246" t="str">
            <v>多功能罐</v>
          </cell>
          <cell r="H246">
            <v>40</v>
          </cell>
          <cell r="I246">
            <v>15</v>
          </cell>
        </row>
        <row r="247">
          <cell r="A247">
            <v>243</v>
          </cell>
          <cell r="B247" t="str">
            <v>DA156</v>
          </cell>
          <cell r="C247" t="str">
            <v>桩西采油厂</v>
          </cell>
          <cell r="D247" t="str">
            <v>采油管理一区</v>
          </cell>
          <cell r="E247" t="str">
            <v>桩78井场多功能罐（拆除）</v>
          </cell>
          <cell r="H247">
            <v>40</v>
          </cell>
          <cell r="I247">
            <v>15</v>
          </cell>
        </row>
        <row r="248">
          <cell r="A248">
            <v>244</v>
          </cell>
          <cell r="B248" t="str">
            <v>DA157</v>
          </cell>
          <cell r="C248" t="str">
            <v>桩西采油厂</v>
          </cell>
          <cell r="D248" t="str">
            <v>采油管理一区</v>
          </cell>
          <cell r="E248" t="str">
            <v>桩78-2井场多功能罐</v>
          </cell>
          <cell r="F248" t="str">
            <v>桩78-2井场</v>
          </cell>
          <cell r="G248" t="str">
            <v>多功能罐</v>
          </cell>
          <cell r="H248">
            <v>40</v>
          </cell>
          <cell r="I248">
            <v>15</v>
          </cell>
        </row>
        <row r="249">
          <cell r="A249">
            <v>245</v>
          </cell>
          <cell r="B249" t="str">
            <v>DA158</v>
          </cell>
          <cell r="C249" t="str">
            <v>桩西采油厂</v>
          </cell>
          <cell r="D249" t="str">
            <v>采油管理一区</v>
          </cell>
          <cell r="E249" t="str">
            <v>桩93-1井场多功能罐</v>
          </cell>
          <cell r="F249" t="str">
            <v>桩93-1井场</v>
          </cell>
          <cell r="G249" t="str">
            <v>多功能罐</v>
          </cell>
          <cell r="H249">
            <v>40</v>
          </cell>
          <cell r="I249">
            <v>15</v>
          </cell>
        </row>
        <row r="250">
          <cell r="A250">
            <v>246</v>
          </cell>
          <cell r="B250" t="str">
            <v>DA159</v>
          </cell>
          <cell r="C250" t="str">
            <v>桩西采油厂</v>
          </cell>
          <cell r="D250" t="str">
            <v>采油管理一区</v>
          </cell>
          <cell r="E250" t="str">
            <v>桩893-X33井场多功能罐</v>
          </cell>
          <cell r="F250" t="str">
            <v>桩893-X33井场</v>
          </cell>
          <cell r="G250" t="str">
            <v>多功能罐</v>
          </cell>
          <cell r="H250">
            <v>40</v>
          </cell>
          <cell r="I250">
            <v>15</v>
          </cell>
        </row>
        <row r="251">
          <cell r="A251">
            <v>247</v>
          </cell>
          <cell r="B251" t="str">
            <v>DA160</v>
          </cell>
          <cell r="C251" t="str">
            <v>桩西采油厂</v>
          </cell>
          <cell r="D251" t="str">
            <v>采油管理一区</v>
          </cell>
          <cell r="E251" t="str">
            <v>桩34站1#多功能罐</v>
          </cell>
          <cell r="F251" t="str">
            <v>桩34站1#</v>
          </cell>
          <cell r="G251" t="str">
            <v>多功能罐</v>
          </cell>
          <cell r="H251">
            <v>40</v>
          </cell>
          <cell r="I251">
            <v>15</v>
          </cell>
        </row>
        <row r="252">
          <cell r="A252">
            <v>248</v>
          </cell>
          <cell r="B252" t="str">
            <v>DA161</v>
          </cell>
          <cell r="C252" t="str">
            <v>桩西采油厂</v>
          </cell>
          <cell r="D252" t="str">
            <v>采油管理一区</v>
          </cell>
          <cell r="E252" t="str">
            <v>桩34站2#多功能罐</v>
          </cell>
          <cell r="F252" t="str">
            <v>桩34站2#</v>
          </cell>
          <cell r="G252" t="str">
            <v>多功能罐</v>
          </cell>
          <cell r="H252">
            <v>40</v>
          </cell>
          <cell r="I252">
            <v>15</v>
          </cell>
        </row>
        <row r="253">
          <cell r="A253">
            <v>249</v>
          </cell>
          <cell r="B253" t="str">
            <v>DA162</v>
          </cell>
          <cell r="C253" t="str">
            <v>桩西采油厂</v>
          </cell>
          <cell r="D253" t="str">
            <v>采油管理一区</v>
          </cell>
          <cell r="E253" t="str">
            <v>桩S6站1#多功能罐</v>
          </cell>
          <cell r="F253" t="str">
            <v>桩S6站1#</v>
          </cell>
          <cell r="G253" t="str">
            <v>多功能罐</v>
          </cell>
          <cell r="H253">
            <v>40</v>
          </cell>
          <cell r="I253">
            <v>15</v>
          </cell>
        </row>
        <row r="254">
          <cell r="A254">
            <v>250</v>
          </cell>
          <cell r="B254" t="str">
            <v>DA163</v>
          </cell>
          <cell r="C254" t="str">
            <v>桩西采油厂</v>
          </cell>
          <cell r="D254" t="str">
            <v>采油管理一区</v>
          </cell>
          <cell r="E254" t="str">
            <v>桩S6站2#多功能罐</v>
          </cell>
          <cell r="F254" t="str">
            <v>桩S6站2#</v>
          </cell>
          <cell r="G254" t="str">
            <v>多功能罐</v>
          </cell>
          <cell r="H254">
            <v>40</v>
          </cell>
          <cell r="I254">
            <v>15</v>
          </cell>
        </row>
        <row r="255">
          <cell r="A255">
            <v>251</v>
          </cell>
          <cell r="B255" t="str">
            <v>DA164</v>
          </cell>
          <cell r="C255" t="str">
            <v>桩西采油厂</v>
          </cell>
          <cell r="D255" t="str">
            <v>采油管理一区</v>
          </cell>
          <cell r="E255" t="str">
            <v>桩S6站3#多功能罐</v>
          </cell>
          <cell r="F255" t="str">
            <v>桩S6站3#</v>
          </cell>
          <cell r="G255" t="str">
            <v>多功能罐</v>
          </cell>
          <cell r="H255">
            <v>40</v>
          </cell>
          <cell r="I255">
            <v>15</v>
          </cell>
        </row>
        <row r="256">
          <cell r="A256">
            <v>252</v>
          </cell>
          <cell r="B256" t="str">
            <v>DA165</v>
          </cell>
          <cell r="C256" t="str">
            <v>桩西采油厂</v>
          </cell>
          <cell r="D256" t="str">
            <v>采油管理一区</v>
          </cell>
          <cell r="E256" t="str">
            <v>桩S6站4#多功能罐</v>
          </cell>
          <cell r="F256" t="str">
            <v>桩S6站4#</v>
          </cell>
          <cell r="G256" t="str">
            <v>多功能罐</v>
          </cell>
          <cell r="H256">
            <v>40</v>
          </cell>
          <cell r="I256">
            <v>15</v>
          </cell>
        </row>
        <row r="257">
          <cell r="A257">
            <v>253</v>
          </cell>
          <cell r="B257" t="str">
            <v>DA166</v>
          </cell>
          <cell r="C257" t="str">
            <v>桩西采油厂</v>
          </cell>
          <cell r="D257" t="str">
            <v>采油管理一区</v>
          </cell>
          <cell r="E257" t="str">
            <v>桩S6站5#多功能罐</v>
          </cell>
          <cell r="F257" t="str">
            <v>桩S6站5#</v>
          </cell>
          <cell r="G257" t="str">
            <v>多功能罐</v>
          </cell>
          <cell r="H257">
            <v>40</v>
          </cell>
          <cell r="I257">
            <v>15</v>
          </cell>
        </row>
        <row r="258">
          <cell r="A258">
            <v>254</v>
          </cell>
          <cell r="B258" t="str">
            <v>DA167</v>
          </cell>
          <cell r="C258" t="str">
            <v>桩西采油厂</v>
          </cell>
          <cell r="D258" t="str">
            <v>采油管理一区</v>
          </cell>
          <cell r="E258" t="str">
            <v>桩838井场多功能罐</v>
          </cell>
          <cell r="F258" t="str">
            <v>桩838井场</v>
          </cell>
          <cell r="G258" t="str">
            <v>多功能罐</v>
          </cell>
          <cell r="H258">
            <v>40</v>
          </cell>
          <cell r="I258">
            <v>15</v>
          </cell>
        </row>
        <row r="259">
          <cell r="A259">
            <v>255</v>
          </cell>
          <cell r="B259" t="str">
            <v>DA168</v>
          </cell>
          <cell r="C259" t="str">
            <v>桩西采油厂</v>
          </cell>
          <cell r="D259" t="str">
            <v>采油管理一区</v>
          </cell>
          <cell r="E259" t="str">
            <v>桩74-14-9井场多功能罐</v>
          </cell>
          <cell r="F259" t="str">
            <v>桩74-14-9井场</v>
          </cell>
          <cell r="G259" t="str">
            <v>多功能罐</v>
          </cell>
          <cell r="H259">
            <v>40</v>
          </cell>
          <cell r="I259">
            <v>15</v>
          </cell>
        </row>
        <row r="260">
          <cell r="A260">
            <v>256</v>
          </cell>
          <cell r="B260" t="str">
            <v>DA209</v>
          </cell>
          <cell r="C260" t="str">
            <v>桩西采油厂</v>
          </cell>
          <cell r="D260" t="str">
            <v>采油管理二区</v>
          </cell>
          <cell r="E260" t="str">
            <v>桩Ｘ213多能功罐（停用）</v>
          </cell>
          <cell r="I260">
            <v>15</v>
          </cell>
        </row>
        <row r="261">
          <cell r="A261">
            <v>257</v>
          </cell>
          <cell r="B261" t="str">
            <v>DA349</v>
          </cell>
          <cell r="C261" t="str">
            <v>桩西采油厂</v>
          </cell>
          <cell r="D261" t="str">
            <v>采油管理三区</v>
          </cell>
          <cell r="E261" t="str">
            <v>桩L21-2井多功能罐</v>
          </cell>
          <cell r="F261" t="str">
            <v>桩L21-2井</v>
          </cell>
          <cell r="G261" t="str">
            <v>多功能罐</v>
          </cell>
          <cell r="H261">
            <v>40</v>
          </cell>
          <cell r="I261">
            <v>15</v>
          </cell>
        </row>
        <row r="262">
          <cell r="A262">
            <v>258</v>
          </cell>
          <cell r="B262" t="str">
            <v>DA350</v>
          </cell>
          <cell r="C262" t="str">
            <v>桩西采油厂</v>
          </cell>
          <cell r="D262" t="str">
            <v>采油管理三区</v>
          </cell>
          <cell r="E262" t="str">
            <v>桩L8-1井多功能罐</v>
          </cell>
          <cell r="F262" t="str">
            <v>桩L8-1井</v>
          </cell>
          <cell r="G262" t="str">
            <v>多功能罐</v>
          </cell>
          <cell r="H262">
            <v>40</v>
          </cell>
          <cell r="I262">
            <v>15</v>
          </cell>
        </row>
        <row r="263">
          <cell r="A263">
            <v>259</v>
          </cell>
          <cell r="B263" t="str">
            <v>DA351</v>
          </cell>
          <cell r="C263" t="str">
            <v>桩西采油厂</v>
          </cell>
          <cell r="D263" t="str">
            <v>采油管理三区</v>
          </cell>
          <cell r="E263" t="str">
            <v>桩L8井多功能罐</v>
          </cell>
          <cell r="F263" t="str">
            <v>桩L8井</v>
          </cell>
          <cell r="G263" t="str">
            <v>多功能罐</v>
          </cell>
          <cell r="H263">
            <v>40</v>
          </cell>
          <cell r="I263">
            <v>15</v>
          </cell>
        </row>
        <row r="264">
          <cell r="A264">
            <v>260</v>
          </cell>
          <cell r="B264" t="str">
            <v>DA352</v>
          </cell>
          <cell r="C264" t="str">
            <v>桩西采油厂</v>
          </cell>
          <cell r="D264" t="str">
            <v>采油管理三区</v>
          </cell>
          <cell r="E264" t="str">
            <v>桩104-XN37井多功能罐</v>
          </cell>
          <cell r="F264" t="str">
            <v>桩104-XN37井</v>
          </cell>
          <cell r="G264" t="str">
            <v>多功能罐</v>
          </cell>
          <cell r="H264">
            <v>40</v>
          </cell>
          <cell r="I264">
            <v>15</v>
          </cell>
        </row>
        <row r="265">
          <cell r="A265">
            <v>261</v>
          </cell>
          <cell r="B265" t="str">
            <v>DA353</v>
          </cell>
          <cell r="C265" t="str">
            <v>桩西采油厂</v>
          </cell>
          <cell r="D265" t="str">
            <v>采油管理三区</v>
          </cell>
          <cell r="E265" t="str">
            <v>桩104-X47井多功能罐</v>
          </cell>
          <cell r="F265" t="str">
            <v>桩104-X47井</v>
          </cell>
          <cell r="G265" t="str">
            <v>多功能罐</v>
          </cell>
          <cell r="H265">
            <v>40</v>
          </cell>
          <cell r="I265">
            <v>15</v>
          </cell>
        </row>
        <row r="266">
          <cell r="A266">
            <v>262</v>
          </cell>
          <cell r="B266" t="str">
            <v>DA354</v>
          </cell>
          <cell r="C266" t="str">
            <v>桩西采油厂</v>
          </cell>
          <cell r="D266" t="str">
            <v>采油管理三区</v>
          </cell>
          <cell r="E266" t="str">
            <v>桩104-32井多功能罐</v>
          </cell>
          <cell r="F266" t="str">
            <v>桩104-32井</v>
          </cell>
          <cell r="G266" t="str">
            <v>多功能罐</v>
          </cell>
          <cell r="H266">
            <v>40</v>
          </cell>
          <cell r="I266">
            <v>15</v>
          </cell>
        </row>
        <row r="267">
          <cell r="A267">
            <v>263</v>
          </cell>
          <cell r="B267" t="str">
            <v>DA355</v>
          </cell>
          <cell r="C267" t="str">
            <v>桩西采油厂</v>
          </cell>
          <cell r="D267" t="str">
            <v>采油管理三区</v>
          </cell>
          <cell r="E267" t="str">
            <v>桩104-30井多功能罐</v>
          </cell>
          <cell r="F267" t="str">
            <v>桩104-30井</v>
          </cell>
          <cell r="G267" t="str">
            <v>多功能罐</v>
          </cell>
          <cell r="H267">
            <v>40</v>
          </cell>
          <cell r="I267">
            <v>15</v>
          </cell>
        </row>
        <row r="268">
          <cell r="A268">
            <v>264</v>
          </cell>
          <cell r="B268" t="str">
            <v>DA356</v>
          </cell>
          <cell r="C268" t="str">
            <v>桩西采油厂</v>
          </cell>
          <cell r="D268" t="str">
            <v>采油管理三区</v>
          </cell>
          <cell r="E268" t="str">
            <v>桩19计量站2#多功能罐</v>
          </cell>
          <cell r="F268" t="str">
            <v>桩19计量站2#</v>
          </cell>
          <cell r="G268" t="str">
            <v>多功能罐</v>
          </cell>
          <cell r="H268">
            <v>40</v>
          </cell>
          <cell r="I268">
            <v>15</v>
          </cell>
        </row>
        <row r="269">
          <cell r="A269">
            <v>265</v>
          </cell>
          <cell r="B269" t="str">
            <v>DA357</v>
          </cell>
          <cell r="C269" t="str">
            <v>桩西采油厂</v>
          </cell>
          <cell r="D269" t="str">
            <v>采油管理三区</v>
          </cell>
          <cell r="E269" t="str">
            <v>桩856井多功能罐</v>
          </cell>
          <cell r="F269" t="str">
            <v>桩856井</v>
          </cell>
          <cell r="G269" t="str">
            <v>多功能罐</v>
          </cell>
          <cell r="H269">
            <v>40</v>
          </cell>
          <cell r="I269">
            <v>15</v>
          </cell>
        </row>
        <row r="270">
          <cell r="A270">
            <v>266</v>
          </cell>
          <cell r="B270" t="str">
            <v>DA358</v>
          </cell>
          <cell r="C270" t="str">
            <v>桩西采油厂</v>
          </cell>
          <cell r="D270" t="str">
            <v>采油管理三区</v>
          </cell>
          <cell r="E270" t="str">
            <v>桩130-X2井多功能罐</v>
          </cell>
          <cell r="F270" t="str">
            <v>桩130-X2</v>
          </cell>
          <cell r="G270" t="str">
            <v>多功能罐</v>
          </cell>
          <cell r="H270">
            <v>40</v>
          </cell>
          <cell r="I270">
            <v>15</v>
          </cell>
        </row>
        <row r="271">
          <cell r="A271">
            <v>267</v>
          </cell>
          <cell r="B271" t="str">
            <v>DA359</v>
          </cell>
          <cell r="C271" t="str">
            <v>桩西采油厂</v>
          </cell>
          <cell r="D271" t="str">
            <v>采油管理三区</v>
          </cell>
          <cell r="E271" t="str">
            <v>桩83-X1多功能罐</v>
          </cell>
          <cell r="F271" t="str">
            <v>桩83-X1</v>
          </cell>
          <cell r="G271" t="str">
            <v>多功能罐</v>
          </cell>
          <cell r="H271">
            <v>40</v>
          </cell>
          <cell r="I271">
            <v>15</v>
          </cell>
        </row>
        <row r="272">
          <cell r="A272">
            <v>268</v>
          </cell>
          <cell r="B272" t="str">
            <v>DA360</v>
          </cell>
          <cell r="C272" t="str">
            <v>桩西采油厂</v>
          </cell>
          <cell r="D272" t="str">
            <v>采油管理三区</v>
          </cell>
          <cell r="E272" t="str">
            <v>桩X844多功能罐</v>
          </cell>
          <cell r="F272" t="str">
            <v>桩X844</v>
          </cell>
          <cell r="G272" t="str">
            <v>多功能罐</v>
          </cell>
          <cell r="H272">
            <v>40</v>
          </cell>
          <cell r="I272">
            <v>15</v>
          </cell>
        </row>
        <row r="273">
          <cell r="A273">
            <v>269</v>
          </cell>
          <cell r="B273" t="str">
            <v>DA361</v>
          </cell>
          <cell r="C273" t="str">
            <v>桩西采油厂</v>
          </cell>
          <cell r="D273" t="str">
            <v>采油管理三区</v>
          </cell>
          <cell r="E273" t="str">
            <v>桩110-2多功能罐</v>
          </cell>
          <cell r="F273" t="str">
            <v>桩110-2</v>
          </cell>
          <cell r="G273" t="str">
            <v>多功能罐</v>
          </cell>
          <cell r="H273">
            <v>40</v>
          </cell>
          <cell r="I273">
            <v>15</v>
          </cell>
        </row>
        <row r="274">
          <cell r="A274">
            <v>270</v>
          </cell>
          <cell r="B274" t="str">
            <v>DA362</v>
          </cell>
          <cell r="C274" t="str">
            <v>桩西采油厂</v>
          </cell>
          <cell r="D274" t="str">
            <v>采油管理三区</v>
          </cell>
          <cell r="E274" t="str">
            <v>桩64-X21多功能罐</v>
          </cell>
          <cell r="F274" t="str">
            <v>桩64-X21</v>
          </cell>
          <cell r="G274" t="str">
            <v>多功能罐</v>
          </cell>
          <cell r="H274">
            <v>40</v>
          </cell>
          <cell r="I274">
            <v>15</v>
          </cell>
        </row>
        <row r="275">
          <cell r="A275">
            <v>271</v>
          </cell>
          <cell r="B275" t="str">
            <v>DA363</v>
          </cell>
          <cell r="C275" t="str">
            <v>桩西采油厂</v>
          </cell>
          <cell r="D275" t="str">
            <v>采油管理三区</v>
          </cell>
          <cell r="E275" t="str">
            <v>桩113-X52多功能罐</v>
          </cell>
          <cell r="F275" t="str">
            <v>桩113-X52</v>
          </cell>
          <cell r="G275" t="str">
            <v>多功能罐</v>
          </cell>
          <cell r="H275">
            <v>40</v>
          </cell>
          <cell r="I275">
            <v>15</v>
          </cell>
        </row>
        <row r="276">
          <cell r="A276">
            <v>272</v>
          </cell>
          <cell r="B276" t="str">
            <v>DA364</v>
          </cell>
          <cell r="C276" t="str">
            <v>桩西采油厂</v>
          </cell>
          <cell r="D276" t="str">
            <v>采油管理三区</v>
          </cell>
          <cell r="E276" t="str">
            <v>桩27-14多功能罐</v>
          </cell>
          <cell r="F276" t="str">
            <v>桩27-14</v>
          </cell>
          <cell r="G276" t="str">
            <v>多功能罐</v>
          </cell>
          <cell r="H276">
            <v>40</v>
          </cell>
          <cell r="I276">
            <v>15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">
          <cell r="A1" t="str">
            <v>滤筒号</v>
          </cell>
        </row>
        <row r="2">
          <cell r="D2" t="str">
            <v>平均值</v>
          </cell>
          <cell r="G2" t="str">
            <v>平均值</v>
          </cell>
        </row>
        <row r="3">
          <cell r="A3">
            <v>9833</v>
          </cell>
          <cell r="D3">
            <v>11.417450000000001</v>
          </cell>
          <cell r="G3">
            <v>11.41808</v>
          </cell>
        </row>
        <row r="4">
          <cell r="A4">
            <v>9832</v>
          </cell>
          <cell r="D4">
            <v>19.585819999999998</v>
          </cell>
          <cell r="G4">
            <v>19.586590000000001</v>
          </cell>
        </row>
        <row r="5">
          <cell r="A5">
            <v>9857</v>
          </cell>
          <cell r="D5">
            <v>13.19149</v>
          </cell>
          <cell r="G5">
            <v>13.19211</v>
          </cell>
        </row>
        <row r="6">
          <cell r="A6">
            <v>9808</v>
          </cell>
          <cell r="D6">
            <v>11.167770000000001</v>
          </cell>
          <cell r="G6">
            <v>11.167920000000001</v>
          </cell>
        </row>
        <row r="7">
          <cell r="A7">
            <v>9848</v>
          </cell>
          <cell r="D7">
            <v>11.50836</v>
          </cell>
          <cell r="G7">
            <v>11.509069999999999</v>
          </cell>
        </row>
        <row r="8">
          <cell r="A8">
            <v>9846</v>
          </cell>
          <cell r="D8">
            <v>11.785</v>
          </cell>
          <cell r="G8">
            <v>11.785769999999999</v>
          </cell>
        </row>
        <row r="9">
          <cell r="A9">
            <v>9810</v>
          </cell>
          <cell r="D9">
            <v>11.82368</v>
          </cell>
          <cell r="G9">
            <v>11.824310000000001</v>
          </cell>
        </row>
        <row r="10">
          <cell r="A10">
            <v>9772</v>
          </cell>
          <cell r="D10">
            <v>12.3598</v>
          </cell>
          <cell r="G10">
            <v>12.35998</v>
          </cell>
        </row>
        <row r="11">
          <cell r="A11">
            <v>9377</v>
          </cell>
          <cell r="D11">
            <v>11.26018</v>
          </cell>
          <cell r="G11">
            <v>11.260899999999999</v>
          </cell>
        </row>
        <row r="12">
          <cell r="A12">
            <v>9851</v>
          </cell>
          <cell r="D12">
            <v>12.7714</v>
          </cell>
          <cell r="G12">
            <v>12.77197</v>
          </cell>
        </row>
        <row r="13">
          <cell r="A13">
            <v>8186</v>
          </cell>
          <cell r="D13">
            <v>11.53843</v>
          </cell>
          <cell r="G13">
            <v>11.538930000000001</v>
          </cell>
        </row>
        <row r="14">
          <cell r="A14">
            <v>9844</v>
          </cell>
          <cell r="D14">
            <v>11.371130000000001</v>
          </cell>
          <cell r="G14">
            <v>11.37129</v>
          </cell>
        </row>
        <row r="15">
          <cell r="A15">
            <v>168</v>
          </cell>
          <cell r="D15">
            <v>11.30611</v>
          </cell>
          <cell r="G15">
            <v>11.30683</v>
          </cell>
        </row>
        <row r="16">
          <cell r="A16">
            <v>158</v>
          </cell>
          <cell r="D16">
            <v>11.59206</v>
          </cell>
          <cell r="G16">
            <v>11.592700000000001</v>
          </cell>
        </row>
        <row r="17">
          <cell r="A17">
            <v>102</v>
          </cell>
          <cell r="D17">
            <v>11.56301</v>
          </cell>
          <cell r="G17">
            <v>11.563689999999999</v>
          </cell>
        </row>
        <row r="18">
          <cell r="A18">
            <v>184</v>
          </cell>
          <cell r="D18">
            <v>13.285299999999999</v>
          </cell>
          <cell r="G18">
            <v>13.285439999999999</v>
          </cell>
        </row>
        <row r="19">
          <cell r="A19">
            <v>199</v>
          </cell>
          <cell r="D19">
            <v>12.73321</v>
          </cell>
          <cell r="G19">
            <v>12.73391</v>
          </cell>
        </row>
        <row r="20">
          <cell r="A20">
            <v>191</v>
          </cell>
          <cell r="D20">
            <v>11.206519999999999</v>
          </cell>
          <cell r="G20">
            <v>11.20717</v>
          </cell>
        </row>
        <row r="21">
          <cell r="A21">
            <v>129</v>
          </cell>
          <cell r="D21">
            <v>11.334820000000001</v>
          </cell>
          <cell r="G21">
            <v>11.33541</v>
          </cell>
        </row>
        <row r="22">
          <cell r="A22">
            <v>138</v>
          </cell>
          <cell r="D22">
            <v>11.578950000000001</v>
          </cell>
          <cell r="G22">
            <v>11.57916</v>
          </cell>
        </row>
        <row r="23">
          <cell r="A23">
            <v>153</v>
          </cell>
          <cell r="D23">
            <v>11.07718</v>
          </cell>
          <cell r="G23">
            <v>11.07789</v>
          </cell>
        </row>
        <row r="24">
          <cell r="A24">
            <v>124</v>
          </cell>
          <cell r="D24">
            <v>11.44481</v>
          </cell>
          <cell r="G24">
            <v>11.44556</v>
          </cell>
        </row>
        <row r="25">
          <cell r="A25">
            <v>101</v>
          </cell>
          <cell r="D25">
            <v>11.514139999999999</v>
          </cell>
          <cell r="G25">
            <v>11.514670000000001</v>
          </cell>
        </row>
        <row r="26">
          <cell r="A26">
            <v>114</v>
          </cell>
          <cell r="D26">
            <v>11.52983</v>
          </cell>
          <cell r="G26">
            <v>11.530060000000001</v>
          </cell>
        </row>
        <row r="27">
          <cell r="A27">
            <v>9432</v>
          </cell>
          <cell r="D27">
            <v>11.493819999999999</v>
          </cell>
          <cell r="G27">
            <v>11.494529999999999</v>
          </cell>
        </row>
        <row r="28">
          <cell r="A28">
            <v>9854</v>
          </cell>
          <cell r="D28">
            <v>11.54458</v>
          </cell>
          <cell r="G28">
            <v>11.545260000000001</v>
          </cell>
        </row>
        <row r="29">
          <cell r="A29">
            <v>9396</v>
          </cell>
          <cell r="D29">
            <v>11.574669999999999</v>
          </cell>
          <cell r="G29">
            <v>11.5754</v>
          </cell>
        </row>
        <row r="30">
          <cell r="A30">
            <v>9429</v>
          </cell>
          <cell r="D30">
            <v>19.408480000000001</v>
          </cell>
          <cell r="G30">
            <v>19.408660000000001</v>
          </cell>
        </row>
        <row r="31">
          <cell r="A31">
            <v>180</v>
          </cell>
          <cell r="D31">
            <v>11.88884</v>
          </cell>
          <cell r="G31">
            <v>11.88944</v>
          </cell>
        </row>
        <row r="32">
          <cell r="A32">
            <v>150</v>
          </cell>
          <cell r="D32">
            <v>13.12083</v>
          </cell>
          <cell r="G32">
            <v>13.121549999999999</v>
          </cell>
        </row>
        <row r="33">
          <cell r="A33">
            <v>139</v>
          </cell>
          <cell r="D33">
            <v>11.60543</v>
          </cell>
          <cell r="G33">
            <v>11.60608</v>
          </cell>
        </row>
        <row r="34">
          <cell r="A34">
            <v>189</v>
          </cell>
          <cell r="D34">
            <v>11.36379</v>
          </cell>
          <cell r="G34">
            <v>11.364089999999999</v>
          </cell>
        </row>
        <row r="35">
          <cell r="A35">
            <v>126</v>
          </cell>
          <cell r="D35">
            <v>11.43896</v>
          </cell>
          <cell r="G35">
            <v>11.43965</v>
          </cell>
        </row>
        <row r="36">
          <cell r="A36">
            <v>194</v>
          </cell>
          <cell r="D36">
            <v>11.66825</v>
          </cell>
          <cell r="G36">
            <v>11.66886</v>
          </cell>
        </row>
        <row r="37">
          <cell r="A37">
            <v>152</v>
          </cell>
          <cell r="D37">
            <v>11.46912</v>
          </cell>
          <cell r="G37">
            <v>11.469709999999999</v>
          </cell>
        </row>
        <row r="38">
          <cell r="A38">
            <v>163</v>
          </cell>
          <cell r="D38">
            <v>11.69293</v>
          </cell>
          <cell r="G38">
            <v>11.693099999999999</v>
          </cell>
        </row>
        <row r="39">
          <cell r="A39">
            <v>161</v>
          </cell>
          <cell r="D39">
            <v>11.308160000000001</v>
          </cell>
          <cell r="G39">
            <v>11.308809999999999</v>
          </cell>
        </row>
        <row r="40">
          <cell r="A40">
            <v>160</v>
          </cell>
          <cell r="D40">
            <v>11.03192</v>
          </cell>
          <cell r="G40">
            <v>11.03265</v>
          </cell>
        </row>
        <row r="41">
          <cell r="A41">
            <v>136</v>
          </cell>
          <cell r="D41">
            <v>11.553900000000001</v>
          </cell>
          <cell r="G41">
            <v>11.55461</v>
          </cell>
        </row>
        <row r="42">
          <cell r="A42">
            <v>198</v>
          </cell>
          <cell r="D42">
            <v>11.570539999999999</v>
          </cell>
          <cell r="G42">
            <v>11.570729999999999</v>
          </cell>
        </row>
        <row r="43">
          <cell r="A43">
            <v>104</v>
          </cell>
          <cell r="D43">
            <v>11.388299999999999</v>
          </cell>
          <cell r="G43">
            <v>11.38893</v>
          </cell>
        </row>
        <row r="44">
          <cell r="A44">
            <v>172</v>
          </cell>
          <cell r="D44">
            <v>11.41541</v>
          </cell>
          <cell r="G44">
            <v>11.415979999999999</v>
          </cell>
        </row>
        <row r="45">
          <cell r="A45">
            <v>187</v>
          </cell>
          <cell r="D45">
            <v>11.434480000000001</v>
          </cell>
          <cell r="G45">
            <v>11.4352</v>
          </cell>
        </row>
        <row r="46">
          <cell r="A46">
            <v>200</v>
          </cell>
          <cell r="D46">
            <v>11.612780000000001</v>
          </cell>
          <cell r="G46">
            <v>11.613110000000001</v>
          </cell>
        </row>
        <row r="47">
          <cell r="A47">
            <v>1570</v>
          </cell>
          <cell r="D47">
            <v>12.56016</v>
          </cell>
          <cell r="G47">
            <v>12.560779999999999</v>
          </cell>
        </row>
        <row r="48">
          <cell r="A48">
            <v>1589</v>
          </cell>
          <cell r="D48">
            <v>11.55846</v>
          </cell>
          <cell r="G48">
            <v>11.559150000000001</v>
          </cell>
        </row>
        <row r="49">
          <cell r="A49">
            <v>1516</v>
          </cell>
          <cell r="D49">
            <v>13.19164</v>
          </cell>
          <cell r="G49">
            <v>13.192299999999999</v>
          </cell>
        </row>
        <row r="50">
          <cell r="A50">
            <v>1597</v>
          </cell>
          <cell r="D50">
            <v>11.56104</v>
          </cell>
          <cell r="G50">
            <v>11.56128</v>
          </cell>
        </row>
        <row r="51">
          <cell r="A51">
            <v>1506</v>
          </cell>
          <cell r="D51">
            <v>11.885540000000001</v>
          </cell>
          <cell r="G51">
            <v>11.88621</v>
          </cell>
        </row>
        <row r="52">
          <cell r="A52">
            <v>1574</v>
          </cell>
          <cell r="D52">
            <v>13.00446</v>
          </cell>
          <cell r="G52">
            <v>13.005140000000001</v>
          </cell>
        </row>
        <row r="53">
          <cell r="A53">
            <v>1530</v>
          </cell>
          <cell r="D53">
            <v>11.22795</v>
          </cell>
          <cell r="G53">
            <v>11.228569999999999</v>
          </cell>
        </row>
        <row r="54">
          <cell r="A54">
            <v>1546</v>
          </cell>
          <cell r="D54">
            <v>13.17623</v>
          </cell>
          <cell r="G54">
            <v>13.17643</v>
          </cell>
        </row>
        <row r="55">
          <cell r="A55">
            <v>1566</v>
          </cell>
          <cell r="D55">
            <v>11.6111</v>
          </cell>
          <cell r="G55">
            <v>11.611739999999999</v>
          </cell>
        </row>
        <row r="56">
          <cell r="A56">
            <v>1522</v>
          </cell>
          <cell r="D56">
            <v>19.739740000000001</v>
          </cell>
          <cell r="G56">
            <v>19.740459999999999</v>
          </cell>
        </row>
        <row r="57">
          <cell r="A57">
            <v>1533</v>
          </cell>
          <cell r="D57">
            <v>11.834860000000001</v>
          </cell>
          <cell r="G57">
            <v>11.83553</v>
          </cell>
        </row>
        <row r="58">
          <cell r="A58">
            <v>1560</v>
          </cell>
          <cell r="D58">
            <v>11.559799999999999</v>
          </cell>
          <cell r="G58">
            <v>11.559979999999999</v>
          </cell>
        </row>
        <row r="59">
          <cell r="A59">
            <v>1561</v>
          </cell>
          <cell r="D59">
            <v>11.982430000000001</v>
          </cell>
          <cell r="G59">
            <v>11.98311</v>
          </cell>
        </row>
        <row r="60">
          <cell r="A60">
            <v>1515</v>
          </cell>
          <cell r="D60">
            <v>11.612590000000001</v>
          </cell>
          <cell r="G60">
            <v>11.613250000000001</v>
          </cell>
        </row>
        <row r="61">
          <cell r="A61">
            <v>1528</v>
          </cell>
          <cell r="D61">
            <v>11.279339999999999</v>
          </cell>
          <cell r="G61">
            <v>11.27997</v>
          </cell>
        </row>
        <row r="62">
          <cell r="A62">
            <v>1595</v>
          </cell>
          <cell r="D62">
            <v>11.55395</v>
          </cell>
          <cell r="G62">
            <v>11.55414</v>
          </cell>
        </row>
        <row r="63">
          <cell r="A63">
            <v>1550</v>
          </cell>
          <cell r="D63">
            <v>11.38687</v>
          </cell>
          <cell r="G63">
            <v>11.38754</v>
          </cell>
        </row>
        <row r="64">
          <cell r="A64">
            <v>1581</v>
          </cell>
          <cell r="D64">
            <v>13.40588</v>
          </cell>
          <cell r="G64">
            <v>13.40652</v>
          </cell>
        </row>
        <row r="65">
          <cell r="A65">
            <v>1504</v>
          </cell>
          <cell r="D65">
            <v>13.000080000000001</v>
          </cell>
          <cell r="G65">
            <v>13.00071</v>
          </cell>
        </row>
        <row r="66">
          <cell r="A66">
            <v>1541</v>
          </cell>
          <cell r="D66">
            <v>11.56537</v>
          </cell>
          <cell r="G66">
            <v>11.565580000000001</v>
          </cell>
        </row>
        <row r="67">
          <cell r="A67">
            <v>9911</v>
          </cell>
          <cell r="D67">
            <v>12.178789999999999</v>
          </cell>
          <cell r="G67">
            <v>12.17942</v>
          </cell>
        </row>
        <row r="68">
          <cell r="A68">
            <v>9908</v>
          </cell>
          <cell r="D68">
            <v>12.3041</v>
          </cell>
          <cell r="G68">
            <v>12.304779999999999</v>
          </cell>
        </row>
        <row r="69">
          <cell r="A69">
            <v>9968</v>
          </cell>
          <cell r="D69">
            <v>11.50719</v>
          </cell>
          <cell r="G69">
            <v>11.507820000000001</v>
          </cell>
        </row>
        <row r="70">
          <cell r="A70">
            <v>9939</v>
          </cell>
          <cell r="D70">
            <v>11.861190000000001</v>
          </cell>
          <cell r="G70">
            <v>11.86138</v>
          </cell>
        </row>
        <row r="71">
          <cell r="A71">
            <v>1584</v>
          </cell>
          <cell r="D71">
            <v>11.665699999999999</v>
          </cell>
          <cell r="G71">
            <v>11.66633</v>
          </cell>
        </row>
        <row r="72">
          <cell r="A72">
            <v>1507</v>
          </cell>
          <cell r="D72">
            <v>11.4313</v>
          </cell>
          <cell r="G72">
            <v>11.431950000000001</v>
          </cell>
        </row>
        <row r="73">
          <cell r="A73">
            <v>1505</v>
          </cell>
          <cell r="D73">
            <v>12.93135</v>
          </cell>
          <cell r="G73">
            <v>12.931990000000001</v>
          </cell>
        </row>
        <row r="74">
          <cell r="A74">
            <v>1511</v>
          </cell>
          <cell r="D74">
            <v>11.309419999999999</v>
          </cell>
          <cell r="G74">
            <v>11.309620000000001</v>
          </cell>
        </row>
        <row r="75">
          <cell r="A75">
            <v>1540</v>
          </cell>
          <cell r="D75">
            <v>12.14424</v>
          </cell>
          <cell r="G75">
            <v>12.1449</v>
          </cell>
        </row>
        <row r="76">
          <cell r="A76">
            <v>1535</v>
          </cell>
          <cell r="D76">
            <v>20.214960000000001</v>
          </cell>
          <cell r="G76">
            <v>20.215669999999999</v>
          </cell>
        </row>
        <row r="77">
          <cell r="A77">
            <v>1551</v>
          </cell>
          <cell r="D77">
            <v>10.518969999999999</v>
          </cell>
          <cell r="G77">
            <v>10.519679999999999</v>
          </cell>
        </row>
        <row r="78">
          <cell r="A78">
            <v>1527</v>
          </cell>
          <cell r="D78">
            <v>11.63308</v>
          </cell>
          <cell r="G78">
            <v>11.63331</v>
          </cell>
        </row>
        <row r="79">
          <cell r="A79">
            <v>1518</v>
          </cell>
          <cell r="D79">
            <v>11.544320000000001</v>
          </cell>
          <cell r="G79">
            <v>11.54496</v>
          </cell>
        </row>
        <row r="80">
          <cell r="A80">
            <v>1513</v>
          </cell>
          <cell r="D80">
            <v>13.23127</v>
          </cell>
          <cell r="G80">
            <v>13.23194</v>
          </cell>
        </row>
        <row r="81">
          <cell r="A81">
            <v>1532</v>
          </cell>
          <cell r="D81">
            <v>11.51239</v>
          </cell>
          <cell r="G81">
            <v>11.51305</v>
          </cell>
        </row>
        <row r="82">
          <cell r="A82">
            <v>1538</v>
          </cell>
          <cell r="D82">
            <v>11.387090000000001</v>
          </cell>
          <cell r="G82">
            <v>11.3873</v>
          </cell>
        </row>
        <row r="83">
          <cell r="A83">
            <v>1588</v>
          </cell>
          <cell r="D83">
            <v>11.719720000000001</v>
          </cell>
          <cell r="G83">
            <v>11.720370000000001</v>
          </cell>
        </row>
        <row r="84">
          <cell r="A84">
            <v>1557</v>
          </cell>
          <cell r="D84">
            <v>11.58253</v>
          </cell>
          <cell r="G84">
            <v>11.5832</v>
          </cell>
        </row>
        <row r="85">
          <cell r="A85">
            <v>1555</v>
          </cell>
          <cell r="D85">
            <v>11.403510000000001</v>
          </cell>
          <cell r="G85">
            <v>11.40415</v>
          </cell>
        </row>
        <row r="86">
          <cell r="A86">
            <v>1548</v>
          </cell>
          <cell r="D86">
            <v>12.875489999999999</v>
          </cell>
          <cell r="G86">
            <v>12.875719999999999</v>
          </cell>
        </row>
        <row r="87">
          <cell r="A87">
            <v>1559</v>
          </cell>
          <cell r="D87">
            <v>11.056380000000001</v>
          </cell>
          <cell r="G87">
            <v>11.056990000000001</v>
          </cell>
        </row>
        <row r="88">
          <cell r="A88">
            <v>1520</v>
          </cell>
          <cell r="D88">
            <v>11.41272</v>
          </cell>
          <cell r="G88">
            <v>11.41339</v>
          </cell>
        </row>
        <row r="89">
          <cell r="A89">
            <v>1575</v>
          </cell>
          <cell r="D89">
            <v>11.37246</v>
          </cell>
          <cell r="G89">
            <v>11.373139999999999</v>
          </cell>
        </row>
        <row r="90">
          <cell r="A90">
            <v>9104</v>
          </cell>
          <cell r="D90">
            <v>12.52834</v>
          </cell>
          <cell r="G90">
            <v>12.52857</v>
          </cell>
        </row>
        <row r="91">
          <cell r="A91">
            <v>9951</v>
          </cell>
          <cell r="D91">
            <v>11.358599999999999</v>
          </cell>
          <cell r="G91">
            <v>11.359299999999999</v>
          </cell>
        </row>
        <row r="92">
          <cell r="A92">
            <v>9916</v>
          </cell>
          <cell r="D92">
            <v>13.002050000000001</v>
          </cell>
          <cell r="G92">
            <v>13.00268</v>
          </cell>
        </row>
        <row r="93">
          <cell r="A93">
            <v>9963</v>
          </cell>
          <cell r="D93">
            <v>11.655989999999999</v>
          </cell>
          <cell r="G93">
            <v>11.656639999999999</v>
          </cell>
        </row>
        <row r="94">
          <cell r="A94">
            <v>9897</v>
          </cell>
          <cell r="D94">
            <v>12.91826</v>
          </cell>
          <cell r="G94">
            <v>12.918480000000001</v>
          </cell>
        </row>
        <row r="95">
          <cell r="A95">
            <v>9907</v>
          </cell>
          <cell r="D95">
            <v>11.279350000000001</v>
          </cell>
          <cell r="G95">
            <v>11.27999</v>
          </cell>
        </row>
        <row r="96">
          <cell r="A96">
            <v>9925</v>
          </cell>
          <cell r="D96">
            <v>11.3362</v>
          </cell>
          <cell r="G96">
            <v>11.336869999999999</v>
          </cell>
        </row>
        <row r="97">
          <cell r="A97">
            <v>9924</v>
          </cell>
          <cell r="D97">
            <v>13.11538</v>
          </cell>
          <cell r="G97">
            <v>13.11605</v>
          </cell>
        </row>
        <row r="98">
          <cell r="A98">
            <v>9885</v>
          </cell>
          <cell r="D98">
            <v>13.3514</v>
          </cell>
          <cell r="G98">
            <v>13.35162</v>
          </cell>
        </row>
        <row r="99">
          <cell r="A99">
            <v>9954</v>
          </cell>
          <cell r="D99">
            <v>11.59928</v>
          </cell>
          <cell r="G99">
            <v>11.599959999999999</v>
          </cell>
        </row>
        <row r="100">
          <cell r="A100">
            <v>9967</v>
          </cell>
          <cell r="D100">
            <v>13.112349999999999</v>
          </cell>
          <cell r="G100">
            <v>13.11304</v>
          </cell>
        </row>
        <row r="101">
          <cell r="A101">
            <v>9965</v>
          </cell>
          <cell r="D101">
            <v>11.51535</v>
          </cell>
          <cell r="G101">
            <v>11.51596</v>
          </cell>
        </row>
        <row r="102">
          <cell r="A102">
            <v>9910</v>
          </cell>
          <cell r="D102">
            <v>19.211670000000002</v>
          </cell>
          <cell r="G102">
            <v>19.21189</v>
          </cell>
        </row>
        <row r="103">
          <cell r="A103">
            <v>9961</v>
          </cell>
          <cell r="D103">
            <v>11.30048</v>
          </cell>
          <cell r="G103">
            <v>11.30115</v>
          </cell>
        </row>
        <row r="104">
          <cell r="A104">
            <v>9875</v>
          </cell>
          <cell r="D104">
            <v>11.596299999999999</v>
          </cell>
          <cell r="G104">
            <v>11.59694</v>
          </cell>
        </row>
        <row r="105">
          <cell r="A105">
            <v>9882</v>
          </cell>
          <cell r="D105">
            <v>19.263829999999999</v>
          </cell>
          <cell r="G105">
            <v>19.264510000000001</v>
          </cell>
        </row>
        <row r="106">
          <cell r="A106">
            <v>9966</v>
          </cell>
          <cell r="D106">
            <v>11.4473</v>
          </cell>
          <cell r="G106">
            <v>11.447520000000001</v>
          </cell>
        </row>
        <row r="107">
          <cell r="A107">
            <v>9904</v>
          </cell>
          <cell r="D107">
            <v>11.275869999999999</v>
          </cell>
          <cell r="G107">
            <v>11.27655</v>
          </cell>
        </row>
        <row r="108">
          <cell r="A108">
            <v>9879</v>
          </cell>
          <cell r="D108">
            <v>11.341950000000001</v>
          </cell>
          <cell r="G108">
            <v>11.34258</v>
          </cell>
        </row>
        <row r="109">
          <cell r="A109">
            <v>9884</v>
          </cell>
          <cell r="D109">
            <v>11.562609999999999</v>
          </cell>
          <cell r="G109">
            <v>11.56331</v>
          </cell>
        </row>
        <row r="110">
          <cell r="A110">
            <v>9919</v>
          </cell>
          <cell r="D110">
            <v>11.40344</v>
          </cell>
          <cell r="G110">
            <v>11.403650000000001</v>
          </cell>
        </row>
        <row r="111">
          <cell r="A111">
            <v>9899</v>
          </cell>
          <cell r="D111">
            <v>13.06855</v>
          </cell>
          <cell r="G111">
            <v>13.069240000000001</v>
          </cell>
        </row>
        <row r="112">
          <cell r="A112">
            <v>9896</v>
          </cell>
          <cell r="D112">
            <v>13.01885</v>
          </cell>
          <cell r="G112">
            <v>13.019539999999999</v>
          </cell>
        </row>
        <row r="113">
          <cell r="A113">
            <v>9941</v>
          </cell>
          <cell r="D113">
            <v>11.434469999999999</v>
          </cell>
          <cell r="G113">
            <v>11.435169999999999</v>
          </cell>
        </row>
        <row r="114">
          <cell r="A114">
            <v>9903</v>
          </cell>
          <cell r="D114">
            <v>12.54609</v>
          </cell>
          <cell r="G114">
            <v>12.54631</v>
          </cell>
        </row>
        <row r="115">
          <cell r="A115">
            <v>9909</v>
          </cell>
          <cell r="D115">
            <v>11.346450000000001</v>
          </cell>
          <cell r="G115">
            <v>11.34713</v>
          </cell>
        </row>
        <row r="116">
          <cell r="A116">
            <v>9915</v>
          </cell>
          <cell r="D116">
            <v>12.797829999999999</v>
          </cell>
          <cell r="G116">
            <v>12.79851</v>
          </cell>
        </row>
        <row r="117">
          <cell r="A117">
            <v>9889</v>
          </cell>
          <cell r="D117">
            <v>11.632759999999999</v>
          </cell>
          <cell r="G117">
            <v>11.63345</v>
          </cell>
        </row>
        <row r="118">
          <cell r="A118">
            <v>9970</v>
          </cell>
          <cell r="D118">
            <v>12.89838</v>
          </cell>
          <cell r="G118">
            <v>12.89856</v>
          </cell>
        </row>
        <row r="119">
          <cell r="A119">
            <v>9953</v>
          </cell>
          <cell r="D119">
            <v>13.098549999999999</v>
          </cell>
          <cell r="G119">
            <v>13.09925</v>
          </cell>
        </row>
        <row r="120">
          <cell r="A120">
            <v>9871</v>
          </cell>
          <cell r="D120">
            <v>11.615349999999999</v>
          </cell>
          <cell r="G120">
            <v>11.61598</v>
          </cell>
        </row>
        <row r="121">
          <cell r="A121">
            <v>9893</v>
          </cell>
          <cell r="D121">
            <v>12.73495</v>
          </cell>
          <cell r="G121">
            <v>12.73563</v>
          </cell>
        </row>
        <row r="122">
          <cell r="A122">
            <v>9938</v>
          </cell>
          <cell r="D122">
            <v>12.673489999999999</v>
          </cell>
          <cell r="G122">
            <v>12.673690000000001</v>
          </cell>
        </row>
        <row r="123">
          <cell r="A123">
            <v>9902</v>
          </cell>
          <cell r="D123">
            <v>11.508240000000001</v>
          </cell>
          <cell r="G123">
            <v>11.508929999999999</v>
          </cell>
        </row>
        <row r="124">
          <cell r="A124">
            <v>9900</v>
          </cell>
          <cell r="D124">
            <v>11.434290000000001</v>
          </cell>
          <cell r="G124">
            <v>11.434950000000001</v>
          </cell>
        </row>
        <row r="125">
          <cell r="A125">
            <v>9955</v>
          </cell>
          <cell r="D125">
            <v>11.47118</v>
          </cell>
          <cell r="G125">
            <v>11.47189</v>
          </cell>
        </row>
        <row r="126">
          <cell r="A126">
            <v>9887</v>
          </cell>
          <cell r="D126">
            <v>12.513590000000001</v>
          </cell>
          <cell r="G126">
            <v>12.513780000000001</v>
          </cell>
        </row>
        <row r="127">
          <cell r="A127">
            <v>9932</v>
          </cell>
          <cell r="D127">
            <v>12.92399</v>
          </cell>
          <cell r="G127">
            <v>12.92468</v>
          </cell>
        </row>
        <row r="128">
          <cell r="A128">
            <v>9933</v>
          </cell>
          <cell r="D128">
            <v>11.501749999999999</v>
          </cell>
          <cell r="G128">
            <v>11.50245</v>
          </cell>
        </row>
        <row r="129">
          <cell r="A129">
            <v>9959</v>
          </cell>
          <cell r="D129">
            <v>11.870050000000001</v>
          </cell>
          <cell r="G129">
            <v>11.870760000000001</v>
          </cell>
        </row>
        <row r="130">
          <cell r="A130">
            <v>9962</v>
          </cell>
          <cell r="D130">
            <v>12.27155</v>
          </cell>
          <cell r="G130">
            <v>12.271750000000001</v>
          </cell>
        </row>
        <row r="131">
          <cell r="A131">
            <v>1233</v>
          </cell>
          <cell r="D131">
            <v>11.458159999999999</v>
          </cell>
          <cell r="G131">
            <v>11.45879</v>
          </cell>
        </row>
        <row r="132">
          <cell r="A132">
            <v>1248</v>
          </cell>
          <cell r="D132">
            <v>13.0054</v>
          </cell>
          <cell r="G132">
            <v>13.006019999999999</v>
          </cell>
        </row>
        <row r="133">
          <cell r="A133">
            <v>1265</v>
          </cell>
          <cell r="D133">
            <v>18.985949999999999</v>
          </cell>
          <cell r="G133">
            <v>18.98658</v>
          </cell>
        </row>
        <row r="134">
          <cell r="A134">
            <v>1250</v>
          </cell>
          <cell r="D134">
            <v>11.43069</v>
          </cell>
          <cell r="G134">
            <v>11.43094</v>
          </cell>
        </row>
        <row r="135">
          <cell r="A135">
            <v>9949</v>
          </cell>
          <cell r="D135">
            <v>13.211080000000001</v>
          </cell>
          <cell r="G135">
            <v>13.2117</v>
          </cell>
        </row>
        <row r="136">
          <cell r="A136">
            <v>1273</v>
          </cell>
          <cell r="D136">
            <v>11.26365</v>
          </cell>
          <cell r="G136">
            <v>11.26432</v>
          </cell>
        </row>
        <row r="137">
          <cell r="A137">
            <v>1267</v>
          </cell>
          <cell r="D137">
            <v>11.798069999999999</v>
          </cell>
          <cell r="G137">
            <v>11.79874</v>
          </cell>
        </row>
        <row r="138">
          <cell r="A138">
            <v>1270</v>
          </cell>
          <cell r="D138">
            <v>11.340199999999999</v>
          </cell>
          <cell r="G138">
            <v>11.34037</v>
          </cell>
        </row>
        <row r="139">
          <cell r="A139">
            <v>1251</v>
          </cell>
          <cell r="D139">
            <v>11.59005</v>
          </cell>
          <cell r="G139">
            <v>11.590719999999999</v>
          </cell>
        </row>
        <row r="140">
          <cell r="A140">
            <v>1255</v>
          </cell>
          <cell r="D140">
            <v>11.52211</v>
          </cell>
          <cell r="G140">
            <v>11.52276</v>
          </cell>
        </row>
        <row r="141">
          <cell r="A141">
            <v>1288</v>
          </cell>
          <cell r="D141">
            <v>19.786950000000001</v>
          </cell>
          <cell r="G141">
            <v>19.787569999999999</v>
          </cell>
        </row>
        <row r="142">
          <cell r="A142">
            <v>1276</v>
          </cell>
          <cell r="D142">
            <v>12.888159999999999</v>
          </cell>
          <cell r="G142">
            <v>12.888389999999999</v>
          </cell>
        </row>
        <row r="143">
          <cell r="A143">
            <v>1257</v>
          </cell>
          <cell r="D143">
            <v>11.43037</v>
          </cell>
          <cell r="G143">
            <v>11.431089999999999</v>
          </cell>
        </row>
        <row r="144">
          <cell r="A144">
            <v>1252</v>
          </cell>
          <cell r="D144">
            <v>12.18595</v>
          </cell>
          <cell r="G144">
            <v>12.18655</v>
          </cell>
        </row>
        <row r="145">
          <cell r="A145">
            <v>1253</v>
          </cell>
          <cell r="D145">
            <v>11.42409</v>
          </cell>
          <cell r="G145">
            <v>11.42474</v>
          </cell>
        </row>
        <row r="146">
          <cell r="A146">
            <v>1277</v>
          </cell>
          <cell r="D146">
            <v>19.319970000000001</v>
          </cell>
          <cell r="G146">
            <v>19.320219999999999</v>
          </cell>
        </row>
        <row r="147">
          <cell r="A147">
            <v>1289</v>
          </cell>
          <cell r="D147">
            <v>11.610379999999999</v>
          </cell>
          <cell r="G147">
            <v>11.61106</v>
          </cell>
        </row>
        <row r="148">
          <cell r="A148">
            <v>1294</v>
          </cell>
          <cell r="D148">
            <v>13.34595</v>
          </cell>
          <cell r="G148">
            <v>13.34657</v>
          </cell>
        </row>
        <row r="149">
          <cell r="A149">
            <v>1272</v>
          </cell>
          <cell r="D149">
            <v>13.381500000000001</v>
          </cell>
          <cell r="G149">
            <v>13.38217</v>
          </cell>
        </row>
        <row r="150">
          <cell r="A150">
            <v>1262</v>
          </cell>
          <cell r="D150">
            <v>11.224299999999999</v>
          </cell>
          <cell r="G150">
            <v>11.224500000000001</v>
          </cell>
        </row>
        <row r="151">
          <cell r="A151">
            <v>1298</v>
          </cell>
          <cell r="D151">
            <v>12.16896</v>
          </cell>
          <cell r="G151">
            <v>12.169589999999999</v>
          </cell>
        </row>
        <row r="152">
          <cell r="A152">
            <v>1299</v>
          </cell>
          <cell r="D152">
            <v>11.394299999999999</v>
          </cell>
          <cell r="G152">
            <v>11.39498</v>
          </cell>
        </row>
        <row r="153">
          <cell r="A153">
            <v>1278</v>
          </cell>
          <cell r="D153">
            <v>13.506349999999999</v>
          </cell>
          <cell r="G153">
            <v>13.506970000000001</v>
          </cell>
        </row>
        <row r="154">
          <cell r="A154">
            <v>1275</v>
          </cell>
          <cell r="D154">
            <v>13.40494</v>
          </cell>
          <cell r="G154">
            <v>13.40517</v>
          </cell>
        </row>
        <row r="155">
          <cell r="A155">
            <v>1271</v>
          </cell>
          <cell r="D155">
            <v>13.17478</v>
          </cell>
          <cell r="G155">
            <v>13.175380000000001</v>
          </cell>
        </row>
        <row r="156">
          <cell r="A156">
            <v>1260</v>
          </cell>
          <cell r="D156">
            <v>13.160489999999999</v>
          </cell>
          <cell r="G156">
            <v>13.16118</v>
          </cell>
        </row>
        <row r="157">
          <cell r="A157">
            <v>1256</v>
          </cell>
          <cell r="D157">
            <v>11.675610000000001</v>
          </cell>
          <cell r="G157">
            <v>11.67625</v>
          </cell>
        </row>
        <row r="158">
          <cell r="A158">
            <v>8911</v>
          </cell>
          <cell r="D158">
            <v>11.85319</v>
          </cell>
          <cell r="G158">
            <v>11.853389999999999</v>
          </cell>
        </row>
        <row r="159">
          <cell r="A159">
            <v>1542</v>
          </cell>
          <cell r="D159">
            <v>11.30104</v>
          </cell>
          <cell r="G159">
            <v>11.30162</v>
          </cell>
        </row>
        <row r="160">
          <cell r="A160">
            <v>178</v>
          </cell>
          <cell r="D160">
            <v>11.45209</v>
          </cell>
          <cell r="G160">
            <v>11.45269</v>
          </cell>
        </row>
        <row r="161">
          <cell r="A161">
            <v>9901</v>
          </cell>
          <cell r="D161">
            <v>13.093159999999999</v>
          </cell>
          <cell r="G161">
            <v>13.09379</v>
          </cell>
        </row>
        <row r="162">
          <cell r="A162">
            <v>9923</v>
          </cell>
          <cell r="D162">
            <v>12.31639</v>
          </cell>
          <cell r="G162">
            <v>12.31659</v>
          </cell>
        </row>
        <row r="163">
          <cell r="A163">
            <v>662</v>
          </cell>
          <cell r="D163">
            <v>12.12729</v>
          </cell>
          <cell r="G163">
            <v>12.127940000000001</v>
          </cell>
        </row>
        <row r="164">
          <cell r="A164">
            <v>637</v>
          </cell>
          <cell r="D164">
            <v>19.45384</v>
          </cell>
          <cell r="G164">
            <v>19.454460000000001</v>
          </cell>
        </row>
        <row r="165">
          <cell r="A165">
            <v>664</v>
          </cell>
          <cell r="D165">
            <v>11.34451</v>
          </cell>
          <cell r="G165">
            <v>11.34516</v>
          </cell>
        </row>
        <row r="166">
          <cell r="A166">
            <v>660</v>
          </cell>
          <cell r="D166">
            <v>11.467219999999999</v>
          </cell>
          <cell r="G166">
            <v>11.4674</v>
          </cell>
        </row>
        <row r="167">
          <cell r="A167">
            <v>638</v>
          </cell>
          <cell r="D167">
            <v>11.469530000000001</v>
          </cell>
          <cell r="G167">
            <v>11.470179999999999</v>
          </cell>
        </row>
        <row r="168">
          <cell r="A168">
            <v>630</v>
          </cell>
          <cell r="D168">
            <v>11.474729999999999</v>
          </cell>
          <cell r="G168">
            <v>11.47536</v>
          </cell>
        </row>
        <row r="169">
          <cell r="A169">
            <v>659</v>
          </cell>
          <cell r="D169">
            <v>11.663449999999999</v>
          </cell>
          <cell r="G169">
            <v>11.664070000000001</v>
          </cell>
        </row>
        <row r="170">
          <cell r="A170">
            <v>618</v>
          </cell>
          <cell r="D170">
            <v>11.26984</v>
          </cell>
          <cell r="G170">
            <v>11.27008</v>
          </cell>
        </row>
        <row r="171">
          <cell r="A171">
            <v>672</v>
          </cell>
          <cell r="D171">
            <v>12.96303</v>
          </cell>
          <cell r="G171">
            <v>12.963649999999999</v>
          </cell>
        </row>
        <row r="172">
          <cell r="A172">
            <v>656</v>
          </cell>
          <cell r="D172">
            <v>11.90635</v>
          </cell>
          <cell r="G172">
            <v>11.90699</v>
          </cell>
        </row>
        <row r="173">
          <cell r="A173">
            <v>685</v>
          </cell>
          <cell r="D173">
            <v>11.70205</v>
          </cell>
          <cell r="G173">
            <v>11.7027</v>
          </cell>
        </row>
        <row r="174">
          <cell r="A174">
            <v>625</v>
          </cell>
          <cell r="D174">
            <v>11.395659999999999</v>
          </cell>
          <cell r="G174">
            <v>11.39587</v>
          </cell>
        </row>
        <row r="175">
          <cell r="A175">
            <v>636</v>
          </cell>
          <cell r="D175">
            <v>11.36054</v>
          </cell>
          <cell r="G175">
            <v>11.36121</v>
          </cell>
        </row>
        <row r="176">
          <cell r="A176">
            <v>608</v>
          </cell>
          <cell r="D176">
            <v>11.56428</v>
          </cell>
          <cell r="G176">
            <v>11.56494</v>
          </cell>
        </row>
        <row r="177">
          <cell r="A177">
            <v>653</v>
          </cell>
          <cell r="D177">
            <v>13.57612</v>
          </cell>
          <cell r="G177">
            <v>13.57672</v>
          </cell>
        </row>
        <row r="178">
          <cell r="A178">
            <v>695</v>
          </cell>
          <cell r="D178">
            <v>11.49996</v>
          </cell>
          <cell r="G178">
            <v>11.500170000000001</v>
          </cell>
        </row>
        <row r="179">
          <cell r="A179">
            <v>670</v>
          </cell>
          <cell r="D179">
            <v>13.08863</v>
          </cell>
          <cell r="G179">
            <v>13.08925</v>
          </cell>
        </row>
        <row r="180">
          <cell r="A180">
            <v>676</v>
          </cell>
          <cell r="D180">
            <v>12.970969999999999</v>
          </cell>
          <cell r="G180">
            <v>12.97161</v>
          </cell>
        </row>
        <row r="181">
          <cell r="A181">
            <v>611</v>
          </cell>
          <cell r="D181">
            <v>11.42201</v>
          </cell>
          <cell r="G181">
            <v>11.42268</v>
          </cell>
        </row>
        <row r="182">
          <cell r="A182">
            <v>641</v>
          </cell>
          <cell r="D182">
            <v>11.849349999999999</v>
          </cell>
          <cell r="G182">
            <v>11.84957</v>
          </cell>
        </row>
        <row r="183">
          <cell r="A183">
            <v>607</v>
          </cell>
          <cell r="D183">
            <v>11.37237</v>
          </cell>
          <cell r="G183">
            <v>11.37297</v>
          </cell>
        </row>
        <row r="184">
          <cell r="A184">
            <v>643</v>
          </cell>
          <cell r="D184">
            <v>11.49137</v>
          </cell>
          <cell r="G184">
            <v>11.492039999999999</v>
          </cell>
        </row>
        <row r="185">
          <cell r="A185">
            <v>658</v>
          </cell>
          <cell r="D185">
            <v>19.769390000000001</v>
          </cell>
          <cell r="G185">
            <v>19.76998</v>
          </cell>
        </row>
        <row r="186">
          <cell r="A186">
            <v>624</v>
          </cell>
          <cell r="D186">
            <v>11.488350000000001</v>
          </cell>
          <cell r="G186">
            <v>11.48855</v>
          </cell>
        </row>
        <row r="187">
          <cell r="A187">
            <v>646</v>
          </cell>
          <cell r="D187">
            <v>11.6319</v>
          </cell>
          <cell r="G187">
            <v>11.632490000000001</v>
          </cell>
        </row>
        <row r="188">
          <cell r="A188">
            <v>681</v>
          </cell>
          <cell r="D188">
            <v>11.667289999999999</v>
          </cell>
          <cell r="G188">
            <v>11.667909999999999</v>
          </cell>
        </row>
        <row r="189">
          <cell r="A189">
            <v>601</v>
          </cell>
          <cell r="D189">
            <v>11.36215</v>
          </cell>
          <cell r="G189">
            <v>11.362740000000001</v>
          </cell>
        </row>
        <row r="190">
          <cell r="A190">
            <v>675</v>
          </cell>
          <cell r="D190">
            <v>11.315530000000001</v>
          </cell>
          <cell r="G190">
            <v>11.315709999999999</v>
          </cell>
        </row>
        <row r="191">
          <cell r="A191">
            <v>692</v>
          </cell>
          <cell r="D191">
            <v>11.295970000000001</v>
          </cell>
          <cell r="G191">
            <v>11.296620000000001</v>
          </cell>
        </row>
        <row r="192">
          <cell r="A192">
            <v>683</v>
          </cell>
          <cell r="D192">
            <v>10.47983</v>
          </cell>
          <cell r="G192">
            <v>10.48047</v>
          </cell>
        </row>
        <row r="193">
          <cell r="A193">
            <v>682</v>
          </cell>
          <cell r="D193">
            <v>11.351990000000001</v>
          </cell>
          <cell r="G193">
            <v>11.35266</v>
          </cell>
        </row>
        <row r="194">
          <cell r="A194">
            <v>616</v>
          </cell>
          <cell r="D194">
            <v>11.50975</v>
          </cell>
          <cell r="G194">
            <v>11.50994</v>
          </cell>
        </row>
        <row r="195">
          <cell r="A195">
            <v>619</v>
          </cell>
          <cell r="D195">
            <v>13.07963</v>
          </cell>
          <cell r="G195">
            <v>13.08029</v>
          </cell>
        </row>
        <row r="196">
          <cell r="A196">
            <v>603</v>
          </cell>
          <cell r="D196">
            <v>11.39803</v>
          </cell>
          <cell r="G196">
            <v>11.398669999999999</v>
          </cell>
        </row>
        <row r="197">
          <cell r="A197">
            <v>606</v>
          </cell>
          <cell r="D197">
            <v>11.24593</v>
          </cell>
          <cell r="G197">
            <v>11.24654</v>
          </cell>
        </row>
        <row r="198">
          <cell r="A198">
            <v>694</v>
          </cell>
          <cell r="D198">
            <v>11.49802</v>
          </cell>
          <cell r="G198">
            <v>11.498189999999999</v>
          </cell>
        </row>
        <row r="199">
          <cell r="A199">
            <v>674</v>
          </cell>
          <cell r="D199">
            <v>11.35483</v>
          </cell>
          <cell r="G199">
            <v>11.35549</v>
          </cell>
        </row>
        <row r="200">
          <cell r="A200">
            <v>605</v>
          </cell>
          <cell r="D200">
            <v>11.496119999999999</v>
          </cell>
          <cell r="G200">
            <v>11.496740000000001</v>
          </cell>
        </row>
        <row r="201">
          <cell r="A201">
            <v>679</v>
          </cell>
          <cell r="D201">
            <v>11.629200000000001</v>
          </cell>
          <cell r="G201">
            <v>11.629799999999999</v>
          </cell>
        </row>
        <row r="202">
          <cell r="A202">
            <v>691</v>
          </cell>
          <cell r="D202">
            <v>11.36862</v>
          </cell>
          <cell r="G202">
            <v>11.36881</v>
          </cell>
        </row>
        <row r="203">
          <cell r="A203">
            <v>647</v>
          </cell>
          <cell r="D203">
            <v>11.937419999999999</v>
          </cell>
          <cell r="G203">
            <v>11.93805</v>
          </cell>
        </row>
        <row r="204">
          <cell r="A204">
            <v>642</v>
          </cell>
          <cell r="D204">
            <v>13.42638</v>
          </cell>
          <cell r="G204">
            <v>13.42699</v>
          </cell>
        </row>
        <row r="205">
          <cell r="A205">
            <v>677</v>
          </cell>
          <cell r="D205">
            <v>12.68571</v>
          </cell>
          <cell r="G205">
            <v>12.68634</v>
          </cell>
        </row>
        <row r="206">
          <cell r="A206">
            <v>697</v>
          </cell>
          <cell r="D206">
            <v>11.503590000000001</v>
          </cell>
          <cell r="G206">
            <v>11.503819999999999</v>
          </cell>
        </row>
        <row r="207">
          <cell r="A207">
            <v>680</v>
          </cell>
          <cell r="D207">
            <v>11.47007</v>
          </cell>
          <cell r="G207">
            <v>11.470700000000001</v>
          </cell>
        </row>
        <row r="208">
          <cell r="A208">
            <v>688</v>
          </cell>
          <cell r="D208">
            <v>12.89922</v>
          </cell>
          <cell r="G208">
            <v>12.89992</v>
          </cell>
        </row>
        <row r="209">
          <cell r="A209">
            <v>640</v>
          </cell>
          <cell r="D209">
            <v>13.17545</v>
          </cell>
          <cell r="G209">
            <v>13.1761</v>
          </cell>
        </row>
        <row r="210">
          <cell r="A210">
            <v>633</v>
          </cell>
          <cell r="D210">
            <v>11.3514</v>
          </cell>
          <cell r="G210">
            <v>11.35158</v>
          </cell>
        </row>
        <row r="211">
          <cell r="A211">
            <v>1154</v>
          </cell>
          <cell r="D211">
            <v>11.63649</v>
          </cell>
          <cell r="G211">
            <v>11.637130000000001</v>
          </cell>
        </row>
        <row r="212">
          <cell r="A212">
            <v>1151</v>
          </cell>
          <cell r="D212">
            <v>11.357939999999999</v>
          </cell>
          <cell r="G212">
            <v>11.358599999999999</v>
          </cell>
        </row>
        <row r="213">
          <cell r="A213">
            <v>1158</v>
          </cell>
          <cell r="D213">
            <v>11.246510000000001</v>
          </cell>
          <cell r="G213">
            <v>11.247170000000001</v>
          </cell>
        </row>
        <row r="214">
          <cell r="A214">
            <v>1129</v>
          </cell>
          <cell r="D214">
            <v>11.41919</v>
          </cell>
          <cell r="G214">
            <v>11.419370000000001</v>
          </cell>
        </row>
        <row r="215">
          <cell r="A215">
            <v>1106</v>
          </cell>
          <cell r="D215">
            <v>13.33216</v>
          </cell>
          <cell r="G215">
            <v>13.33277</v>
          </cell>
        </row>
        <row r="216">
          <cell r="A216">
            <v>1183</v>
          </cell>
          <cell r="D216">
            <v>13.03454</v>
          </cell>
          <cell r="G216">
            <v>13.03518</v>
          </cell>
        </row>
        <row r="217">
          <cell r="A217">
            <v>1121</v>
          </cell>
          <cell r="D217">
            <v>11.872450000000001</v>
          </cell>
          <cell r="G217">
            <v>11.873089999999999</v>
          </cell>
        </row>
        <row r="218">
          <cell r="A218">
            <v>1104</v>
          </cell>
          <cell r="D218">
            <v>13.27486</v>
          </cell>
          <cell r="G218">
            <v>13.275090000000001</v>
          </cell>
        </row>
        <row r="219">
          <cell r="A219">
            <v>1177</v>
          </cell>
          <cell r="D219">
            <v>11.06026</v>
          </cell>
          <cell r="G219">
            <v>11.06087</v>
          </cell>
        </row>
        <row r="220">
          <cell r="A220">
            <v>1138</v>
          </cell>
          <cell r="D220">
            <v>11.7475</v>
          </cell>
          <cell r="G220">
            <v>11.74813</v>
          </cell>
        </row>
        <row r="221">
          <cell r="A221">
            <v>1125</v>
          </cell>
          <cell r="D221">
            <v>13.4475</v>
          </cell>
          <cell r="G221">
            <v>13.448130000000001</v>
          </cell>
        </row>
        <row r="222">
          <cell r="A222">
            <v>1173</v>
          </cell>
          <cell r="D222">
            <v>12.98147</v>
          </cell>
          <cell r="G222">
            <v>12.981629999999999</v>
          </cell>
        </row>
        <row r="223">
          <cell r="A223">
            <v>1164</v>
          </cell>
          <cell r="D223">
            <v>11.81207</v>
          </cell>
          <cell r="G223">
            <v>11.81269</v>
          </cell>
        </row>
        <row r="224">
          <cell r="A224">
            <v>1174</v>
          </cell>
          <cell r="D224">
            <v>13.00334</v>
          </cell>
          <cell r="G224">
            <v>13.003880000000001</v>
          </cell>
        </row>
        <row r="225">
          <cell r="A225">
            <v>1155</v>
          </cell>
          <cell r="D225">
            <v>12.907109999999999</v>
          </cell>
          <cell r="G225">
            <v>12.90775</v>
          </cell>
        </row>
        <row r="226">
          <cell r="A226">
            <v>1159</v>
          </cell>
          <cell r="D226">
            <v>13.502359999999999</v>
          </cell>
          <cell r="G226">
            <v>13.50258</v>
          </cell>
        </row>
        <row r="227">
          <cell r="A227">
            <v>1166</v>
          </cell>
          <cell r="D227">
            <v>11.40052</v>
          </cell>
          <cell r="G227">
            <v>11.40118</v>
          </cell>
        </row>
        <row r="228">
          <cell r="A228">
            <v>1140</v>
          </cell>
          <cell r="D228">
            <v>11.436820000000001</v>
          </cell>
          <cell r="G228">
            <v>11.43745</v>
          </cell>
        </row>
        <row r="229">
          <cell r="A229">
            <v>1110</v>
          </cell>
          <cell r="D229">
            <v>11.869949999999999</v>
          </cell>
          <cell r="G229">
            <v>11.87053</v>
          </cell>
        </row>
        <row r="230">
          <cell r="A230">
            <v>1115</v>
          </cell>
          <cell r="D230">
            <v>11.503869999999999</v>
          </cell>
          <cell r="G230">
            <v>11.50407</v>
          </cell>
        </row>
        <row r="231">
          <cell r="A231">
            <v>1189</v>
          </cell>
          <cell r="D231">
            <v>11.38293</v>
          </cell>
          <cell r="G231">
            <v>11.383599999999999</v>
          </cell>
        </row>
        <row r="232">
          <cell r="A232">
            <v>1191</v>
          </cell>
          <cell r="D232">
            <v>13.4397</v>
          </cell>
          <cell r="G232">
            <v>13.440379999999999</v>
          </cell>
        </row>
        <row r="233">
          <cell r="A233">
            <v>1108</v>
          </cell>
          <cell r="D233">
            <v>11.84299</v>
          </cell>
          <cell r="G233">
            <v>11.84361</v>
          </cell>
        </row>
        <row r="234">
          <cell r="A234">
            <v>1172</v>
          </cell>
          <cell r="D234">
            <v>12.104480000000001</v>
          </cell>
          <cell r="G234">
            <v>12.104699999999999</v>
          </cell>
        </row>
        <row r="235">
          <cell r="A235">
            <v>1127</v>
          </cell>
          <cell r="D235">
            <v>11.42963</v>
          </cell>
          <cell r="G235">
            <v>11.43027</v>
          </cell>
        </row>
        <row r="236">
          <cell r="A236">
            <v>1134</v>
          </cell>
          <cell r="D236">
            <v>13.352589999999999</v>
          </cell>
          <cell r="G236">
            <v>13.35323</v>
          </cell>
        </row>
        <row r="237">
          <cell r="A237">
            <v>1117</v>
          </cell>
          <cell r="D237">
            <v>11.70275</v>
          </cell>
          <cell r="G237">
            <v>11.7034</v>
          </cell>
        </row>
        <row r="238">
          <cell r="A238">
            <v>1156</v>
          </cell>
          <cell r="D238">
            <v>13.434839999999999</v>
          </cell>
          <cell r="G238">
            <v>13.43507</v>
          </cell>
        </row>
        <row r="239">
          <cell r="A239">
            <v>1192</v>
          </cell>
          <cell r="D239">
            <v>11.164870000000001</v>
          </cell>
          <cell r="G239">
            <v>11.16555</v>
          </cell>
        </row>
        <row r="240">
          <cell r="A240">
            <v>1160</v>
          </cell>
          <cell r="D240">
            <v>11.378270000000001</v>
          </cell>
          <cell r="G240">
            <v>11.37895</v>
          </cell>
        </row>
        <row r="241">
          <cell r="A241">
            <v>1176</v>
          </cell>
          <cell r="D241">
            <v>19.205660000000002</v>
          </cell>
          <cell r="G241">
            <v>19.206309999999998</v>
          </cell>
        </row>
        <row r="242">
          <cell r="A242">
            <v>1182</v>
          </cell>
          <cell r="D242">
            <v>11.1342</v>
          </cell>
          <cell r="G242">
            <v>11.13442</v>
          </cell>
        </row>
        <row r="243">
          <cell r="A243">
            <v>1187</v>
          </cell>
          <cell r="D243">
            <v>11.36678</v>
          </cell>
          <cell r="G243">
            <v>11.367459999999999</v>
          </cell>
        </row>
        <row r="244">
          <cell r="A244">
            <v>1149</v>
          </cell>
          <cell r="D244">
            <v>11.557790000000001</v>
          </cell>
          <cell r="G244">
            <v>11.5585</v>
          </cell>
        </row>
        <row r="245">
          <cell r="A245">
            <v>1142</v>
          </cell>
          <cell r="D245">
            <v>12.156129999999999</v>
          </cell>
          <cell r="G245">
            <v>12.15681</v>
          </cell>
        </row>
        <row r="246">
          <cell r="A246">
            <v>1181</v>
          </cell>
          <cell r="D246">
            <v>11.515510000000001</v>
          </cell>
          <cell r="G246">
            <v>11.515750000000001</v>
          </cell>
        </row>
        <row r="247">
          <cell r="A247">
            <v>1143</v>
          </cell>
          <cell r="D247">
            <v>12.11168</v>
          </cell>
          <cell r="G247">
            <v>12.11234</v>
          </cell>
        </row>
        <row r="248">
          <cell r="A248">
            <v>1132</v>
          </cell>
          <cell r="D248">
            <v>12.157400000000001</v>
          </cell>
          <cell r="G248">
            <v>12.158010000000001</v>
          </cell>
        </row>
        <row r="249">
          <cell r="A249">
            <v>1120</v>
          </cell>
          <cell r="D249">
            <v>10.42306</v>
          </cell>
          <cell r="G249">
            <v>10.4237</v>
          </cell>
        </row>
        <row r="250">
          <cell r="A250">
            <v>1168</v>
          </cell>
          <cell r="D250">
            <v>11.72078</v>
          </cell>
          <cell r="G250">
            <v>11.720940000000001</v>
          </cell>
        </row>
        <row r="251">
          <cell r="A251">
            <v>1152</v>
          </cell>
          <cell r="D251">
            <v>11.54987</v>
          </cell>
          <cell r="G251">
            <v>11.55054</v>
          </cell>
        </row>
        <row r="252">
          <cell r="A252">
            <v>1148</v>
          </cell>
          <cell r="D252">
            <v>11.443960000000001</v>
          </cell>
          <cell r="G252">
            <v>11.44464</v>
          </cell>
        </row>
        <row r="253">
          <cell r="A253">
            <v>1171</v>
          </cell>
          <cell r="D253">
            <v>19.541779999999999</v>
          </cell>
          <cell r="G253">
            <v>19.54243</v>
          </cell>
        </row>
        <row r="254">
          <cell r="A254">
            <v>1105</v>
          </cell>
          <cell r="D254">
            <v>11.53556</v>
          </cell>
          <cell r="G254">
            <v>11.535740000000001</v>
          </cell>
        </row>
        <row r="255">
          <cell r="A255">
            <v>1144</v>
          </cell>
          <cell r="D255">
            <v>12.993969999999999</v>
          </cell>
          <cell r="G255">
            <v>12.99465</v>
          </cell>
        </row>
        <row r="256">
          <cell r="A256">
            <v>1128</v>
          </cell>
          <cell r="D256">
            <v>12.020770000000001</v>
          </cell>
          <cell r="G256">
            <v>12.02144</v>
          </cell>
        </row>
        <row r="257">
          <cell r="A257">
            <v>1161</v>
          </cell>
          <cell r="D257">
            <v>11.516159999999999</v>
          </cell>
          <cell r="G257">
            <v>11.51684</v>
          </cell>
        </row>
        <row r="258">
          <cell r="A258">
            <v>1186</v>
          </cell>
          <cell r="D258">
            <v>11.55048</v>
          </cell>
          <cell r="G258">
            <v>11.55067</v>
          </cell>
        </row>
        <row r="259">
          <cell r="A259">
            <v>2499</v>
          </cell>
          <cell r="D259">
            <v>11.59807</v>
          </cell>
          <cell r="G259">
            <v>11.59877</v>
          </cell>
        </row>
        <row r="260">
          <cell r="A260">
            <v>2407</v>
          </cell>
          <cell r="D260">
            <v>12.30805</v>
          </cell>
          <cell r="G260">
            <v>12.3087</v>
          </cell>
        </row>
        <row r="261">
          <cell r="A261">
            <v>1101</v>
          </cell>
          <cell r="D261">
            <v>19.241499999999998</v>
          </cell>
          <cell r="G261">
            <v>19.242159999999998</v>
          </cell>
        </row>
        <row r="262">
          <cell r="A262">
            <v>2410</v>
          </cell>
          <cell r="D262">
            <v>11.69881</v>
          </cell>
          <cell r="G262">
            <v>11.698980000000001</v>
          </cell>
        </row>
        <row r="263">
          <cell r="A263">
            <v>2476</v>
          </cell>
          <cell r="D263">
            <v>11.359030000000001</v>
          </cell>
          <cell r="G263">
            <v>11.359690000000001</v>
          </cell>
        </row>
        <row r="264">
          <cell r="A264">
            <v>2424</v>
          </cell>
          <cell r="D264">
            <v>11.60852</v>
          </cell>
          <cell r="G264">
            <v>11.60918</v>
          </cell>
        </row>
        <row r="265">
          <cell r="A265">
            <v>1150</v>
          </cell>
          <cell r="D265">
            <v>11.048859999999999</v>
          </cell>
          <cell r="G265">
            <v>11.04955</v>
          </cell>
        </row>
        <row r="266">
          <cell r="A266">
            <v>2442</v>
          </cell>
          <cell r="D266">
            <v>11.74422</v>
          </cell>
          <cell r="G266">
            <v>11.744429999999999</v>
          </cell>
        </row>
        <row r="267">
          <cell r="A267">
            <v>2447</v>
          </cell>
          <cell r="D267">
            <v>12.192640000000001</v>
          </cell>
          <cell r="G267">
            <v>12.193300000000001</v>
          </cell>
        </row>
        <row r="268">
          <cell r="A268">
            <v>2487</v>
          </cell>
          <cell r="D268">
            <v>11.419650000000001</v>
          </cell>
          <cell r="G268">
            <v>11.420310000000001</v>
          </cell>
        </row>
        <row r="269">
          <cell r="A269">
            <v>2477</v>
          </cell>
          <cell r="D269">
            <v>12.97762</v>
          </cell>
          <cell r="G269">
            <v>12.97831</v>
          </cell>
        </row>
        <row r="270">
          <cell r="A270">
            <v>2495</v>
          </cell>
          <cell r="D270">
            <v>12.81095</v>
          </cell>
          <cell r="G270">
            <v>12.811170000000001</v>
          </cell>
        </row>
        <row r="271">
          <cell r="A271">
            <v>2438</v>
          </cell>
          <cell r="D271">
            <v>11.29627</v>
          </cell>
          <cell r="G271">
            <v>11.296889999999999</v>
          </cell>
        </row>
        <row r="272">
          <cell r="A272">
            <v>2453</v>
          </cell>
          <cell r="D272">
            <v>11.430120000000001</v>
          </cell>
          <cell r="G272">
            <v>11.43078</v>
          </cell>
        </row>
        <row r="273">
          <cell r="A273">
            <v>2484</v>
          </cell>
          <cell r="D273">
            <v>12.89335</v>
          </cell>
          <cell r="G273">
            <v>12.89396</v>
          </cell>
        </row>
        <row r="274">
          <cell r="A274">
            <v>2466</v>
          </cell>
          <cell r="D274">
            <v>13.176299999999999</v>
          </cell>
          <cell r="G274">
            <v>13.17652</v>
          </cell>
        </row>
        <row r="275">
          <cell r="A275">
            <v>2419</v>
          </cell>
          <cell r="D275">
            <v>11.28443</v>
          </cell>
          <cell r="G275">
            <v>11.285069999999999</v>
          </cell>
        </row>
        <row r="276">
          <cell r="A276">
            <v>2491</v>
          </cell>
          <cell r="D276">
            <v>11.860910000000001</v>
          </cell>
          <cell r="G276">
            <v>11.861510000000001</v>
          </cell>
        </row>
        <row r="277">
          <cell r="A277">
            <v>2405</v>
          </cell>
          <cell r="D277">
            <v>11.57396</v>
          </cell>
          <cell r="G277">
            <v>11.5746</v>
          </cell>
        </row>
        <row r="278">
          <cell r="A278">
            <v>2457</v>
          </cell>
          <cell r="D278">
            <v>12.84136</v>
          </cell>
          <cell r="G278">
            <v>12.84155</v>
          </cell>
        </row>
        <row r="279">
          <cell r="A279">
            <v>2475</v>
          </cell>
          <cell r="D279">
            <v>11.461930000000001</v>
          </cell>
          <cell r="G279">
            <v>11.46261</v>
          </cell>
        </row>
        <row r="280">
          <cell r="A280">
            <v>2444</v>
          </cell>
          <cell r="D280">
            <v>11.293559999999999</v>
          </cell>
          <cell r="G280">
            <v>11.29424</v>
          </cell>
        </row>
        <row r="281">
          <cell r="A281">
            <v>2437</v>
          </cell>
          <cell r="D281">
            <v>13.367520000000001</v>
          </cell>
          <cell r="G281">
            <v>13.36825</v>
          </cell>
        </row>
        <row r="282">
          <cell r="A282">
            <v>2478</v>
          </cell>
          <cell r="D282">
            <v>11.3363</v>
          </cell>
          <cell r="G282">
            <v>11.336539999999999</v>
          </cell>
        </row>
        <row r="283">
          <cell r="A283">
            <v>2496</v>
          </cell>
          <cell r="D283">
            <v>11.30031</v>
          </cell>
          <cell r="G283">
            <v>11.30096</v>
          </cell>
        </row>
        <row r="284">
          <cell r="A284">
            <v>2468</v>
          </cell>
          <cell r="D284">
            <v>11.4283</v>
          </cell>
          <cell r="G284">
            <v>11.428990000000001</v>
          </cell>
        </row>
        <row r="285">
          <cell r="A285">
            <v>2472</v>
          </cell>
          <cell r="D285">
            <v>11.940899999999999</v>
          </cell>
          <cell r="G285">
            <v>11.941560000000001</v>
          </cell>
        </row>
        <row r="286">
          <cell r="A286">
            <v>2483</v>
          </cell>
          <cell r="D286">
            <v>11.2883</v>
          </cell>
          <cell r="G286">
            <v>11.28848</v>
          </cell>
        </row>
        <row r="287">
          <cell r="A287">
            <v>2404</v>
          </cell>
          <cell r="D287">
            <v>11.89636</v>
          </cell>
          <cell r="G287">
            <v>11.89701</v>
          </cell>
        </row>
        <row r="288">
          <cell r="A288">
            <v>2474</v>
          </cell>
          <cell r="D288">
            <v>13.341100000000001</v>
          </cell>
          <cell r="G288">
            <v>13.34174</v>
          </cell>
        </row>
        <row r="289">
          <cell r="A289">
            <v>2445</v>
          </cell>
          <cell r="D289">
            <v>11.636559999999999</v>
          </cell>
          <cell r="G289">
            <v>11.63721</v>
          </cell>
        </row>
        <row r="290">
          <cell r="A290">
            <v>2434</v>
          </cell>
          <cell r="D290">
            <v>11.496779999999999</v>
          </cell>
          <cell r="G290">
            <v>11.496980000000001</v>
          </cell>
        </row>
        <row r="291">
          <cell r="A291">
            <v>2465</v>
          </cell>
          <cell r="D291">
            <v>13.085229999999999</v>
          </cell>
          <cell r="G291">
            <v>13.08588</v>
          </cell>
        </row>
        <row r="292">
          <cell r="A292">
            <v>2463</v>
          </cell>
          <cell r="D292">
            <v>12.73728</v>
          </cell>
          <cell r="G292">
            <v>12.73789</v>
          </cell>
        </row>
        <row r="293">
          <cell r="A293">
            <v>2401</v>
          </cell>
          <cell r="D293">
            <v>11.256489999999999</v>
          </cell>
          <cell r="G293">
            <v>11.25714</v>
          </cell>
        </row>
        <row r="294">
          <cell r="A294">
            <v>2500</v>
          </cell>
          <cell r="D294">
            <v>11.4954</v>
          </cell>
          <cell r="G294">
            <v>11.495609999999999</v>
          </cell>
        </row>
        <row r="295">
          <cell r="A295">
            <v>2470</v>
          </cell>
          <cell r="D295">
            <v>11.599460000000001</v>
          </cell>
          <cell r="G295">
            <v>11.60009</v>
          </cell>
        </row>
        <row r="296">
          <cell r="A296">
            <v>2455</v>
          </cell>
          <cell r="D296">
            <v>21.05114</v>
          </cell>
          <cell r="G296">
            <v>21.051749999999998</v>
          </cell>
        </row>
        <row r="297">
          <cell r="A297">
            <v>2427</v>
          </cell>
          <cell r="D297">
            <v>11.89728</v>
          </cell>
          <cell r="G297">
            <v>11.89789</v>
          </cell>
        </row>
        <row r="298">
          <cell r="A298">
            <v>2480</v>
          </cell>
          <cell r="D298">
            <v>11.29487</v>
          </cell>
          <cell r="G298">
            <v>11.29504</v>
          </cell>
        </row>
        <row r="299">
          <cell r="A299">
            <v>2471</v>
          </cell>
          <cell r="D299">
            <v>11.14035</v>
          </cell>
          <cell r="G299">
            <v>11.140980000000001</v>
          </cell>
        </row>
        <row r="300">
          <cell r="A300">
            <v>2460</v>
          </cell>
          <cell r="D300">
            <v>11.35605</v>
          </cell>
          <cell r="G300">
            <v>11.356719999999999</v>
          </cell>
        </row>
        <row r="301">
          <cell r="A301">
            <v>2451</v>
          </cell>
          <cell r="D301">
            <v>12.24783</v>
          </cell>
          <cell r="G301">
            <v>12.24849</v>
          </cell>
        </row>
        <row r="302">
          <cell r="A302">
            <v>2418</v>
          </cell>
          <cell r="D302">
            <v>11.3932</v>
          </cell>
          <cell r="G302">
            <v>11.393380000000001</v>
          </cell>
        </row>
        <row r="303">
          <cell r="A303">
            <v>2490</v>
          </cell>
          <cell r="D303">
            <v>11.56528</v>
          </cell>
          <cell r="G303">
            <v>11.56592</v>
          </cell>
        </row>
        <row r="304">
          <cell r="A304">
            <v>2416</v>
          </cell>
          <cell r="D304">
            <v>11.326639999999999</v>
          </cell>
          <cell r="G304">
            <v>11.32728</v>
          </cell>
        </row>
        <row r="305">
          <cell r="A305">
            <v>2408</v>
          </cell>
          <cell r="D305">
            <v>11.49797</v>
          </cell>
          <cell r="G305">
            <v>11.498659999999999</v>
          </cell>
        </row>
        <row r="306">
          <cell r="A306">
            <v>2425</v>
          </cell>
          <cell r="D306">
            <v>12.731249999999999</v>
          </cell>
          <cell r="G306">
            <v>12.731439999999999</v>
          </cell>
        </row>
        <row r="307">
          <cell r="A307">
            <v>2431</v>
          </cell>
          <cell r="D307">
            <v>11.7773</v>
          </cell>
          <cell r="G307">
            <v>11.77788</v>
          </cell>
        </row>
        <row r="308">
          <cell r="A308">
            <v>2537</v>
          </cell>
          <cell r="D308">
            <v>12.83705</v>
          </cell>
          <cell r="G308">
            <v>12.83766</v>
          </cell>
        </row>
        <row r="309">
          <cell r="A309">
            <v>2551</v>
          </cell>
          <cell r="D309">
            <v>11.59563</v>
          </cell>
          <cell r="G309">
            <v>11.596310000000001</v>
          </cell>
        </row>
        <row r="310">
          <cell r="A310">
            <v>2591</v>
          </cell>
          <cell r="D310">
            <v>11.344379999999999</v>
          </cell>
          <cell r="G310">
            <v>11.3446</v>
          </cell>
        </row>
        <row r="311">
          <cell r="A311">
            <v>2579</v>
          </cell>
          <cell r="D311">
            <v>13.5284</v>
          </cell>
          <cell r="G311">
            <v>13.52899</v>
          </cell>
        </row>
        <row r="312">
          <cell r="A312">
            <v>2441</v>
          </cell>
          <cell r="D312">
            <v>11.12974</v>
          </cell>
          <cell r="G312">
            <v>11.13043</v>
          </cell>
        </row>
        <row r="313">
          <cell r="A313">
            <v>2448</v>
          </cell>
          <cell r="D313">
            <v>11.689870000000001</v>
          </cell>
          <cell r="G313">
            <v>11.69056</v>
          </cell>
        </row>
        <row r="314">
          <cell r="A314">
            <v>2452</v>
          </cell>
          <cell r="D314">
            <v>11.87128</v>
          </cell>
          <cell r="G314">
            <v>11.871499999999999</v>
          </cell>
        </row>
        <row r="315">
          <cell r="A315">
            <v>2507</v>
          </cell>
          <cell r="D315">
            <v>11.39311</v>
          </cell>
          <cell r="G315">
            <v>11.39377</v>
          </cell>
        </row>
        <row r="316">
          <cell r="A316">
            <v>2540</v>
          </cell>
          <cell r="D316">
            <v>11.218389999999999</v>
          </cell>
          <cell r="G316">
            <v>11.21899</v>
          </cell>
        </row>
        <row r="317">
          <cell r="A317">
            <v>2566</v>
          </cell>
          <cell r="D317">
            <v>11.74249</v>
          </cell>
          <cell r="G317">
            <v>11.743130000000001</v>
          </cell>
        </row>
        <row r="318">
          <cell r="A318">
            <v>2563</v>
          </cell>
          <cell r="D318">
            <v>13.20209</v>
          </cell>
          <cell r="G318">
            <v>13.202299999999999</v>
          </cell>
        </row>
        <row r="319">
          <cell r="A319">
            <v>2532</v>
          </cell>
          <cell r="D319">
            <v>11.397740000000001</v>
          </cell>
          <cell r="G319">
            <v>11.39836</v>
          </cell>
        </row>
        <row r="320">
          <cell r="A320">
            <v>2587</v>
          </cell>
          <cell r="D320">
            <v>11.528650000000001</v>
          </cell>
          <cell r="G320">
            <v>11.52933</v>
          </cell>
        </row>
        <row r="321">
          <cell r="A321">
            <v>2573</v>
          </cell>
          <cell r="D321">
            <v>11.4704</v>
          </cell>
          <cell r="G321">
            <v>11.47106</v>
          </cell>
        </row>
        <row r="322">
          <cell r="A322">
            <v>2511</v>
          </cell>
          <cell r="D322">
            <v>11.212300000000001</v>
          </cell>
          <cell r="G322">
            <v>11.2125</v>
          </cell>
        </row>
        <row r="323">
          <cell r="A323">
            <v>2541</v>
          </cell>
          <cell r="D323">
            <v>11.480549999999999</v>
          </cell>
          <cell r="G323">
            <v>11.481210000000001</v>
          </cell>
        </row>
        <row r="324">
          <cell r="A324">
            <v>2527</v>
          </cell>
          <cell r="D324">
            <v>11.41568</v>
          </cell>
          <cell r="G324">
            <v>11.4163</v>
          </cell>
        </row>
        <row r="325">
          <cell r="A325">
            <v>2504</v>
          </cell>
          <cell r="D325">
            <v>11.876720000000001</v>
          </cell>
          <cell r="G325">
            <v>11.87735</v>
          </cell>
        </row>
        <row r="326">
          <cell r="A326">
            <v>2520</v>
          </cell>
          <cell r="D326">
            <v>13.50942</v>
          </cell>
          <cell r="G326">
            <v>13.509679999999999</v>
          </cell>
        </row>
        <row r="327">
          <cell r="A327">
            <v>2512</v>
          </cell>
          <cell r="D327">
            <v>11.411670000000001</v>
          </cell>
          <cell r="G327">
            <v>11.41231</v>
          </cell>
        </row>
        <row r="328">
          <cell r="A328">
            <v>2571</v>
          </cell>
          <cell r="D328">
            <v>12.92633</v>
          </cell>
          <cell r="G328">
            <v>12.926959999999999</v>
          </cell>
        </row>
        <row r="329">
          <cell r="A329">
            <v>2547</v>
          </cell>
          <cell r="D329">
            <v>11.53022</v>
          </cell>
          <cell r="G329">
            <v>11.53082</v>
          </cell>
        </row>
        <row r="330">
          <cell r="A330">
            <v>2565</v>
          </cell>
          <cell r="D330">
            <v>11.38958</v>
          </cell>
          <cell r="G330">
            <v>11.38982</v>
          </cell>
        </row>
        <row r="331">
          <cell r="A331">
            <v>2589</v>
          </cell>
          <cell r="D331">
            <v>11.669119999999999</v>
          </cell>
          <cell r="G331">
            <v>11.669779999999999</v>
          </cell>
        </row>
        <row r="332">
          <cell r="A332">
            <v>2519</v>
          </cell>
          <cell r="D332">
            <v>11.500030000000001</v>
          </cell>
          <cell r="G332">
            <v>11.5007</v>
          </cell>
        </row>
        <row r="333">
          <cell r="A333">
            <v>2509</v>
          </cell>
          <cell r="D333">
            <v>12.598409999999999</v>
          </cell>
          <cell r="G333">
            <v>12.59904</v>
          </cell>
        </row>
        <row r="334">
          <cell r="A334">
            <v>2599</v>
          </cell>
          <cell r="D334">
            <v>11.36956</v>
          </cell>
          <cell r="G334">
            <v>11.36985</v>
          </cell>
        </row>
        <row r="335">
          <cell r="A335">
            <v>2510</v>
          </cell>
          <cell r="D335">
            <v>11.4323</v>
          </cell>
          <cell r="G335">
            <v>11.43291</v>
          </cell>
        </row>
        <row r="336">
          <cell r="A336">
            <v>2582</v>
          </cell>
          <cell r="D336">
            <v>11.44937</v>
          </cell>
          <cell r="G336">
            <v>11.44999</v>
          </cell>
        </row>
        <row r="337">
          <cell r="A337">
            <v>2508</v>
          </cell>
          <cell r="D337">
            <v>11.278359999999999</v>
          </cell>
          <cell r="G337">
            <v>11.27896</v>
          </cell>
        </row>
        <row r="338">
          <cell r="A338">
            <v>2548</v>
          </cell>
          <cell r="D338">
            <v>11.51586</v>
          </cell>
          <cell r="G338">
            <v>11.516080000000001</v>
          </cell>
        </row>
        <row r="339">
          <cell r="A339">
            <v>2333</v>
          </cell>
          <cell r="D339">
            <v>11.61571</v>
          </cell>
          <cell r="G339">
            <v>11.61632</v>
          </cell>
        </row>
        <row r="340">
          <cell r="A340">
            <v>2327</v>
          </cell>
          <cell r="D340">
            <v>12.918749999999999</v>
          </cell>
          <cell r="G340">
            <v>12.919370000000001</v>
          </cell>
        </row>
        <row r="341">
          <cell r="A341">
            <v>2330</v>
          </cell>
          <cell r="D341">
            <v>11.34281</v>
          </cell>
          <cell r="G341">
            <v>11.34347</v>
          </cell>
        </row>
        <row r="342">
          <cell r="A342">
            <v>2339</v>
          </cell>
          <cell r="D342">
            <v>13.59816</v>
          </cell>
          <cell r="G342">
            <v>13.5984</v>
          </cell>
        </row>
        <row r="343">
          <cell r="A343">
            <v>2387</v>
          </cell>
          <cell r="D343">
            <v>12.98484</v>
          </cell>
          <cell r="G343">
            <v>12.985480000000001</v>
          </cell>
        </row>
        <row r="344">
          <cell r="A344">
            <v>2362</v>
          </cell>
          <cell r="D344">
            <v>11.46998</v>
          </cell>
          <cell r="G344">
            <v>11.47062</v>
          </cell>
        </row>
        <row r="345">
          <cell r="A345">
            <v>2372</v>
          </cell>
          <cell r="D345">
            <v>11.60406</v>
          </cell>
          <cell r="G345">
            <v>11.60473</v>
          </cell>
        </row>
        <row r="346">
          <cell r="A346">
            <v>2389</v>
          </cell>
          <cell r="D346">
            <v>13.42112</v>
          </cell>
          <cell r="G346">
            <v>13.421340000000001</v>
          </cell>
        </row>
        <row r="347">
          <cell r="A347">
            <v>2396</v>
          </cell>
          <cell r="D347">
            <v>11.399319999999999</v>
          </cell>
          <cell r="G347">
            <v>11.399940000000001</v>
          </cell>
        </row>
        <row r="348">
          <cell r="A348">
            <v>2332</v>
          </cell>
          <cell r="D348">
            <v>13.003539999999999</v>
          </cell>
          <cell r="G348">
            <v>13.004189999999999</v>
          </cell>
        </row>
        <row r="349">
          <cell r="A349">
            <v>2354</v>
          </cell>
          <cell r="D349">
            <v>11.54705</v>
          </cell>
          <cell r="G349">
            <v>11.54766</v>
          </cell>
        </row>
        <row r="350">
          <cell r="A350">
            <v>2382</v>
          </cell>
          <cell r="D350">
            <v>13.43923</v>
          </cell>
          <cell r="G350">
            <v>13.43942</v>
          </cell>
        </row>
        <row r="351">
          <cell r="A351">
            <v>2392</v>
          </cell>
          <cell r="D351">
            <v>11.710929999999999</v>
          </cell>
          <cell r="G351">
            <v>11.71157</v>
          </cell>
        </row>
        <row r="352">
          <cell r="A352">
            <v>2349</v>
          </cell>
          <cell r="D352">
            <v>11.17817</v>
          </cell>
          <cell r="G352">
            <v>11.178789999999999</v>
          </cell>
        </row>
        <row r="353">
          <cell r="A353">
            <v>2386</v>
          </cell>
          <cell r="D353">
            <v>12.434150000000001</v>
          </cell>
          <cell r="G353">
            <v>12.434799999999999</v>
          </cell>
        </row>
        <row r="354">
          <cell r="A354">
            <v>2352</v>
          </cell>
          <cell r="D354">
            <v>11.650930000000001</v>
          </cell>
          <cell r="G354">
            <v>11.65118</v>
          </cell>
        </row>
        <row r="355">
          <cell r="A355">
            <v>2338</v>
          </cell>
          <cell r="D355">
            <v>11.660159999999999</v>
          </cell>
          <cell r="G355">
            <v>11.660819999999999</v>
          </cell>
        </row>
        <row r="356">
          <cell r="A356">
            <v>2310</v>
          </cell>
          <cell r="D356">
            <v>11.402369999999999</v>
          </cell>
          <cell r="G356">
            <v>11.402979999999999</v>
          </cell>
        </row>
        <row r="357">
          <cell r="A357">
            <v>2348</v>
          </cell>
          <cell r="D357">
            <v>11.33752</v>
          </cell>
          <cell r="G357">
            <v>11.33813</v>
          </cell>
        </row>
        <row r="358">
          <cell r="A358">
            <v>2305</v>
          </cell>
          <cell r="D358">
            <v>12.1479</v>
          </cell>
          <cell r="G358">
            <v>12.14812</v>
          </cell>
        </row>
        <row r="359">
          <cell r="A359">
            <v>2363</v>
          </cell>
          <cell r="D359">
            <v>13.39296</v>
          </cell>
          <cell r="G359">
            <v>13.39364</v>
          </cell>
        </row>
        <row r="360">
          <cell r="A360">
            <v>2388</v>
          </cell>
          <cell r="D360">
            <v>11.30025</v>
          </cell>
          <cell r="G360">
            <v>11.300829999999999</v>
          </cell>
        </row>
        <row r="361">
          <cell r="A361">
            <v>2317</v>
          </cell>
          <cell r="D361">
            <v>12.513859999999999</v>
          </cell>
          <cell r="G361">
            <v>12.514530000000001</v>
          </cell>
        </row>
        <row r="362">
          <cell r="A362">
            <v>2383</v>
          </cell>
          <cell r="D362">
            <v>13.84295</v>
          </cell>
          <cell r="G362">
            <v>13.843159999999999</v>
          </cell>
        </row>
        <row r="363">
          <cell r="A363">
            <v>2364</v>
          </cell>
          <cell r="D363">
            <v>13.09873</v>
          </cell>
          <cell r="G363">
            <v>13.099360000000001</v>
          </cell>
        </row>
        <row r="364">
          <cell r="A364">
            <v>2350</v>
          </cell>
          <cell r="D364">
            <v>12.79918</v>
          </cell>
          <cell r="G364">
            <v>12.79987</v>
          </cell>
        </row>
        <row r="365">
          <cell r="A365">
            <v>2329</v>
          </cell>
          <cell r="D365">
            <v>19.21247</v>
          </cell>
          <cell r="G365">
            <v>19.21311</v>
          </cell>
        </row>
        <row r="366">
          <cell r="A366">
            <v>2304</v>
          </cell>
          <cell r="D366">
            <v>11.384650000000001</v>
          </cell>
          <cell r="G366">
            <v>11.384869999999999</v>
          </cell>
        </row>
        <row r="367">
          <cell r="A367">
            <v>2390</v>
          </cell>
          <cell r="D367">
            <v>13.01455</v>
          </cell>
          <cell r="G367">
            <v>13.015180000000001</v>
          </cell>
        </row>
        <row r="368">
          <cell r="A368">
            <v>2397</v>
          </cell>
          <cell r="D368">
            <v>12.934049999999999</v>
          </cell>
          <cell r="G368">
            <v>12.934659999999999</v>
          </cell>
        </row>
        <row r="369">
          <cell r="A369">
            <v>2308</v>
          </cell>
          <cell r="D369">
            <v>12.73512</v>
          </cell>
          <cell r="G369">
            <v>12.73579</v>
          </cell>
        </row>
        <row r="370">
          <cell r="A370">
            <v>2334</v>
          </cell>
          <cell r="D370">
            <v>13.42886</v>
          </cell>
          <cell r="G370">
            <v>13.4291</v>
          </cell>
        </row>
        <row r="371">
          <cell r="A371">
            <v>2374</v>
          </cell>
          <cell r="D371">
            <v>11.48996</v>
          </cell>
          <cell r="G371">
            <v>11.490629999999999</v>
          </cell>
        </row>
        <row r="372">
          <cell r="A372">
            <v>2370</v>
          </cell>
          <cell r="D372">
            <v>11.50211</v>
          </cell>
          <cell r="G372">
            <v>11.50272</v>
          </cell>
        </row>
        <row r="373">
          <cell r="A373">
            <v>2355</v>
          </cell>
          <cell r="D373">
            <v>12.898260000000001</v>
          </cell>
          <cell r="G373">
            <v>12.898870000000001</v>
          </cell>
        </row>
        <row r="374">
          <cell r="A374">
            <v>2360</v>
          </cell>
          <cell r="D374">
            <v>11.65718</v>
          </cell>
          <cell r="G374">
            <v>11.657389999999999</v>
          </cell>
        </row>
        <row r="375">
          <cell r="A375">
            <v>2319</v>
          </cell>
          <cell r="D375">
            <v>12.586970000000001</v>
          </cell>
          <cell r="G375">
            <v>12.587630000000001</v>
          </cell>
        </row>
        <row r="376">
          <cell r="A376">
            <v>2336</v>
          </cell>
          <cell r="D376">
            <v>19.265429999999999</v>
          </cell>
          <cell r="G376">
            <v>19.26606</v>
          </cell>
        </row>
        <row r="377">
          <cell r="A377">
            <v>2359</v>
          </cell>
          <cell r="D377">
            <v>11.4895</v>
          </cell>
          <cell r="G377">
            <v>11.49015</v>
          </cell>
        </row>
        <row r="378">
          <cell r="A378">
            <v>2343</v>
          </cell>
          <cell r="D378">
            <v>12.846579999999999</v>
          </cell>
          <cell r="G378">
            <v>12.846769999999999</v>
          </cell>
        </row>
        <row r="379">
          <cell r="A379">
            <v>2357</v>
          </cell>
          <cell r="D379">
            <v>13.61838</v>
          </cell>
          <cell r="G379">
            <v>13.61904</v>
          </cell>
        </row>
        <row r="380">
          <cell r="A380">
            <v>2356</v>
          </cell>
          <cell r="D380">
            <v>13.115640000000001</v>
          </cell>
          <cell r="G380">
            <v>13.11627</v>
          </cell>
        </row>
        <row r="381">
          <cell r="A381">
            <v>2313</v>
          </cell>
          <cell r="D381">
            <v>13.12053</v>
          </cell>
          <cell r="G381">
            <v>13.12115</v>
          </cell>
        </row>
        <row r="382">
          <cell r="A382">
            <v>2341</v>
          </cell>
          <cell r="D382">
            <v>11.337590000000001</v>
          </cell>
          <cell r="G382">
            <v>11.337809999999999</v>
          </cell>
        </row>
        <row r="383">
          <cell r="A383">
            <v>2570</v>
          </cell>
          <cell r="D383">
            <v>12.87922</v>
          </cell>
          <cell r="G383">
            <v>12.87982</v>
          </cell>
        </row>
        <row r="384">
          <cell r="A384">
            <v>2377</v>
          </cell>
          <cell r="D384">
            <v>12.64542</v>
          </cell>
          <cell r="G384">
            <v>12.646039999999999</v>
          </cell>
        </row>
        <row r="385">
          <cell r="A385">
            <v>2384</v>
          </cell>
          <cell r="D385">
            <v>19.819389999999999</v>
          </cell>
          <cell r="G385">
            <v>19.819980000000001</v>
          </cell>
        </row>
        <row r="386">
          <cell r="A386">
            <v>604</v>
          </cell>
          <cell r="D386">
            <v>11.74844</v>
          </cell>
          <cell r="G386">
            <v>11.748659999999999</v>
          </cell>
        </row>
        <row r="387">
          <cell r="A387">
            <v>2321</v>
          </cell>
          <cell r="D387">
            <v>11.37224</v>
          </cell>
          <cell r="G387">
            <v>11.37288</v>
          </cell>
        </row>
        <row r="388">
          <cell r="A388">
            <v>2331</v>
          </cell>
          <cell r="D388">
            <v>11.302860000000001</v>
          </cell>
          <cell r="G388">
            <v>11.303520000000001</v>
          </cell>
        </row>
        <row r="389">
          <cell r="A389">
            <v>2302</v>
          </cell>
          <cell r="D389">
            <v>12.673920000000001</v>
          </cell>
          <cell r="G389">
            <v>12.674609999999999</v>
          </cell>
        </row>
        <row r="390">
          <cell r="A390">
            <v>2315</v>
          </cell>
          <cell r="D390">
            <v>11.403779999999999</v>
          </cell>
          <cell r="G390">
            <v>11.40396</v>
          </cell>
        </row>
        <row r="391">
          <cell r="A391">
            <v>620</v>
          </cell>
          <cell r="D391">
            <v>11.29616</v>
          </cell>
          <cell r="G391">
            <v>11.29678</v>
          </cell>
        </row>
        <row r="392">
          <cell r="A392">
            <v>1202</v>
          </cell>
          <cell r="D392">
            <v>11.504860000000001</v>
          </cell>
          <cell r="G392">
            <v>11.50548</v>
          </cell>
        </row>
        <row r="393">
          <cell r="A393">
            <v>1213</v>
          </cell>
          <cell r="D393">
            <v>11.20187</v>
          </cell>
          <cell r="G393">
            <v>11.20252</v>
          </cell>
        </row>
        <row r="394">
          <cell r="A394">
            <v>1209</v>
          </cell>
          <cell r="D394">
            <v>13.601290000000001</v>
          </cell>
          <cell r="G394">
            <v>13.60154</v>
          </cell>
        </row>
        <row r="395">
          <cell r="A395">
            <v>1203</v>
          </cell>
          <cell r="D395">
            <v>13.066190000000001</v>
          </cell>
          <cell r="G395">
            <v>13.06683</v>
          </cell>
        </row>
        <row r="396">
          <cell r="A396">
            <v>1264</v>
          </cell>
          <cell r="D396">
            <v>13.251670000000001</v>
          </cell>
          <cell r="G396">
            <v>13.252359999999999</v>
          </cell>
        </row>
        <row r="397">
          <cell r="A397">
            <v>1227</v>
          </cell>
          <cell r="D397">
            <v>11.120380000000001</v>
          </cell>
          <cell r="G397">
            <v>11.12102</v>
          </cell>
        </row>
        <row r="398">
          <cell r="A398">
            <v>1228</v>
          </cell>
          <cell r="D398">
            <v>11.86702</v>
          </cell>
          <cell r="G398">
            <v>11.86727</v>
          </cell>
        </row>
        <row r="399">
          <cell r="A399">
            <v>2749</v>
          </cell>
          <cell r="D399">
            <v>11.343859999999999</v>
          </cell>
          <cell r="G399">
            <v>11.3445</v>
          </cell>
        </row>
        <row r="400">
          <cell r="A400">
            <v>2756</v>
          </cell>
          <cell r="D400">
            <v>12.011039999999999</v>
          </cell>
          <cell r="G400">
            <v>12.011699999999999</v>
          </cell>
        </row>
        <row r="401">
          <cell r="A401">
            <v>2711</v>
          </cell>
          <cell r="D401">
            <v>11.30189</v>
          </cell>
          <cell r="G401">
            <v>11.30254</v>
          </cell>
        </row>
        <row r="402">
          <cell r="A402">
            <v>2704</v>
          </cell>
          <cell r="D402">
            <v>11.74919</v>
          </cell>
          <cell r="G402">
            <v>11.7494</v>
          </cell>
        </row>
        <row r="403">
          <cell r="A403">
            <v>2771</v>
          </cell>
          <cell r="D403">
            <v>12.82456</v>
          </cell>
          <cell r="G403">
            <v>12.82522</v>
          </cell>
        </row>
        <row r="404">
          <cell r="A404">
            <v>2708</v>
          </cell>
          <cell r="D404">
            <v>11.679880000000001</v>
          </cell>
          <cell r="G404">
            <v>11.68055</v>
          </cell>
        </row>
        <row r="405">
          <cell r="A405">
            <v>2730</v>
          </cell>
          <cell r="D405">
            <v>11.49863</v>
          </cell>
          <cell r="G405">
            <v>11.499309999999999</v>
          </cell>
        </row>
        <row r="406">
          <cell r="A406">
            <v>2772</v>
          </cell>
          <cell r="D406">
            <v>11.650779999999999</v>
          </cell>
          <cell r="G406">
            <v>11.65099</v>
          </cell>
        </row>
        <row r="407">
          <cell r="A407">
            <v>2728</v>
          </cell>
          <cell r="D407">
            <v>11.882680000000001</v>
          </cell>
          <cell r="G407">
            <v>11.88336</v>
          </cell>
        </row>
        <row r="408">
          <cell r="A408">
            <v>2796</v>
          </cell>
          <cell r="D408">
            <v>11.16413</v>
          </cell>
          <cell r="G408">
            <v>11.16473</v>
          </cell>
        </row>
        <row r="409">
          <cell r="A409">
            <v>2702</v>
          </cell>
          <cell r="D409">
            <v>11.77408</v>
          </cell>
          <cell r="G409">
            <v>11.774660000000001</v>
          </cell>
        </row>
        <row r="410">
          <cell r="A410">
            <v>2788</v>
          </cell>
          <cell r="D410">
            <v>11.530609999999999</v>
          </cell>
          <cell r="G410">
            <v>11.53084</v>
          </cell>
        </row>
        <row r="411">
          <cell r="A411">
            <v>2720</v>
          </cell>
          <cell r="D411">
            <v>11.374750000000001</v>
          </cell>
          <cell r="G411">
            <v>11.37538</v>
          </cell>
        </row>
        <row r="412">
          <cell r="A412">
            <v>2760</v>
          </cell>
          <cell r="D412">
            <v>11.45678</v>
          </cell>
          <cell r="G412">
            <v>11.457420000000001</v>
          </cell>
        </row>
        <row r="413">
          <cell r="A413">
            <v>2721</v>
          </cell>
          <cell r="D413">
            <v>11.408519999999999</v>
          </cell>
          <cell r="G413">
            <v>11.40916</v>
          </cell>
        </row>
        <row r="414">
          <cell r="A414">
            <v>2707</v>
          </cell>
          <cell r="D414">
            <v>12.26333</v>
          </cell>
          <cell r="G414">
            <v>12.26351</v>
          </cell>
        </row>
        <row r="415">
          <cell r="A415">
            <v>2761</v>
          </cell>
          <cell r="D415">
            <v>13.459390000000001</v>
          </cell>
          <cell r="G415">
            <v>13.45998</v>
          </cell>
        </row>
        <row r="416">
          <cell r="A416">
            <v>2755</v>
          </cell>
          <cell r="D416">
            <v>11.24762</v>
          </cell>
          <cell r="G416">
            <v>11.248290000000001</v>
          </cell>
        </row>
        <row r="417">
          <cell r="A417">
            <v>2725</v>
          </cell>
          <cell r="D417">
            <v>11.37438</v>
          </cell>
          <cell r="G417">
            <v>11.37501</v>
          </cell>
        </row>
        <row r="418">
          <cell r="A418">
            <v>2780</v>
          </cell>
          <cell r="D418">
            <v>13.207240000000001</v>
          </cell>
          <cell r="G418">
            <v>13.207459999999999</v>
          </cell>
        </row>
        <row r="419">
          <cell r="A419">
            <v>2734</v>
          </cell>
          <cell r="D419">
            <v>11.890309999999999</v>
          </cell>
          <cell r="G419">
            <v>11.8909</v>
          </cell>
        </row>
        <row r="420">
          <cell r="A420">
            <v>2763</v>
          </cell>
          <cell r="D420">
            <v>11.65776</v>
          </cell>
          <cell r="G420">
            <v>11.65842</v>
          </cell>
        </row>
        <row r="421">
          <cell r="A421">
            <v>2757</v>
          </cell>
          <cell r="D421">
            <v>12.390219999999999</v>
          </cell>
          <cell r="G421">
            <v>12.39086</v>
          </cell>
        </row>
        <row r="422">
          <cell r="A422">
            <v>2775</v>
          </cell>
          <cell r="D422">
            <v>11.40348</v>
          </cell>
          <cell r="G422">
            <v>11.40371</v>
          </cell>
        </row>
        <row r="423">
          <cell r="A423">
            <v>2719</v>
          </cell>
          <cell r="D423">
            <v>12.211959999999999</v>
          </cell>
          <cell r="G423">
            <v>12.212619999999999</v>
          </cell>
        </row>
        <row r="424">
          <cell r="A424">
            <v>2657</v>
          </cell>
          <cell r="D424">
            <v>12.390219999999999</v>
          </cell>
          <cell r="G424">
            <v>12.390840000000001</v>
          </cell>
        </row>
        <row r="425">
          <cell r="A425">
            <v>2736</v>
          </cell>
          <cell r="D425">
            <v>11.294840000000001</v>
          </cell>
          <cell r="G425">
            <v>11.29548</v>
          </cell>
        </row>
        <row r="426">
          <cell r="A426">
            <v>2741</v>
          </cell>
          <cell r="D426">
            <v>13.05217</v>
          </cell>
          <cell r="G426">
            <v>13.05237</v>
          </cell>
        </row>
        <row r="427">
          <cell r="A427">
            <v>2774</v>
          </cell>
          <cell r="D427">
            <v>11.557449999999999</v>
          </cell>
          <cell r="G427">
            <v>11.558070000000001</v>
          </cell>
        </row>
        <row r="428">
          <cell r="A428">
            <v>2681</v>
          </cell>
          <cell r="D428">
            <v>11.469620000000001</v>
          </cell>
          <cell r="G428">
            <v>11.470269999999999</v>
          </cell>
        </row>
        <row r="429">
          <cell r="A429">
            <v>2684</v>
          </cell>
          <cell r="D429">
            <v>11.558870000000001</v>
          </cell>
          <cell r="G429">
            <v>11.55955</v>
          </cell>
        </row>
        <row r="430">
          <cell r="A430">
            <v>9892</v>
          </cell>
          <cell r="D430">
            <v>11.37041</v>
          </cell>
          <cell r="G430">
            <v>11.370620000000001</v>
          </cell>
        </row>
        <row r="431">
          <cell r="A431">
            <v>2603</v>
          </cell>
          <cell r="D431">
            <v>11.32039</v>
          </cell>
          <cell r="G431">
            <v>11.321109999999999</v>
          </cell>
        </row>
        <row r="432">
          <cell r="A432">
            <v>2649</v>
          </cell>
          <cell r="D432">
            <v>11.6388</v>
          </cell>
          <cell r="G432">
            <v>11.639480000000001</v>
          </cell>
        </row>
        <row r="433">
          <cell r="A433">
            <v>2601</v>
          </cell>
          <cell r="D433">
            <v>11.16239</v>
          </cell>
          <cell r="G433">
            <v>11.162979999999999</v>
          </cell>
        </row>
        <row r="434">
          <cell r="A434">
            <v>2617</v>
          </cell>
          <cell r="D434">
            <v>11.463990000000001</v>
          </cell>
          <cell r="G434">
            <v>11.464180000000001</v>
          </cell>
        </row>
        <row r="435">
          <cell r="A435">
            <v>2637</v>
          </cell>
          <cell r="D435">
            <v>11.319140000000001</v>
          </cell>
          <cell r="G435">
            <v>11.31978</v>
          </cell>
        </row>
        <row r="436">
          <cell r="A436">
            <v>2678</v>
          </cell>
          <cell r="D436">
            <v>13.23705</v>
          </cell>
          <cell r="G436">
            <v>13.23767</v>
          </cell>
        </row>
        <row r="437">
          <cell r="A437">
            <v>2605</v>
          </cell>
          <cell r="D437">
            <v>11.47456</v>
          </cell>
          <cell r="G437">
            <v>11.47523</v>
          </cell>
        </row>
        <row r="438">
          <cell r="A438">
            <v>2609</v>
          </cell>
          <cell r="D438">
            <v>13.001659999999999</v>
          </cell>
          <cell r="G438">
            <v>13.00189</v>
          </cell>
        </row>
        <row r="439">
          <cell r="A439">
            <v>2693</v>
          </cell>
          <cell r="D439">
            <v>11.354179999999999</v>
          </cell>
          <cell r="G439">
            <v>11.35477</v>
          </cell>
        </row>
        <row r="440">
          <cell r="A440">
            <v>2627</v>
          </cell>
          <cell r="D440">
            <v>12.933820000000001</v>
          </cell>
          <cell r="G440">
            <v>12.93451</v>
          </cell>
        </row>
        <row r="441">
          <cell r="A441">
            <v>2621</v>
          </cell>
          <cell r="D441">
            <v>12.247400000000001</v>
          </cell>
          <cell r="G441">
            <v>12.24802</v>
          </cell>
        </row>
        <row r="442">
          <cell r="A442">
            <v>2697</v>
          </cell>
          <cell r="D442">
            <v>11.05729</v>
          </cell>
          <cell r="G442">
            <v>11.05749</v>
          </cell>
        </row>
        <row r="443">
          <cell r="A443">
            <v>2644</v>
          </cell>
          <cell r="D443">
            <v>13.314360000000001</v>
          </cell>
          <cell r="G443">
            <v>13.31495</v>
          </cell>
        </row>
        <row r="444">
          <cell r="A444">
            <v>2698</v>
          </cell>
          <cell r="D444">
            <v>12.57911</v>
          </cell>
          <cell r="G444">
            <v>12.579700000000001</v>
          </cell>
        </row>
        <row r="445">
          <cell r="A445">
            <v>2677</v>
          </cell>
          <cell r="D445">
            <v>13.125920000000001</v>
          </cell>
          <cell r="G445">
            <v>13.12663</v>
          </cell>
        </row>
        <row r="446">
          <cell r="A446">
            <v>2667</v>
          </cell>
          <cell r="D446">
            <v>11.526210000000001</v>
          </cell>
          <cell r="G446">
            <v>11.52643</v>
          </cell>
        </row>
        <row r="447">
          <cell r="A447">
            <v>2619</v>
          </cell>
          <cell r="D447">
            <v>12.233090000000001</v>
          </cell>
          <cell r="G447">
            <v>12.233739999999999</v>
          </cell>
        </row>
        <row r="448">
          <cell r="A448">
            <v>2669</v>
          </cell>
          <cell r="D448">
            <v>20.276789999999998</v>
          </cell>
          <cell r="G448">
            <v>20.277470000000001</v>
          </cell>
        </row>
        <row r="449">
          <cell r="A449">
            <v>2661</v>
          </cell>
          <cell r="D449">
            <v>11.38663</v>
          </cell>
          <cell r="G449">
            <v>11.38719</v>
          </cell>
        </row>
        <row r="450">
          <cell r="A450">
            <v>2632</v>
          </cell>
          <cell r="D450">
            <v>13.32424</v>
          </cell>
          <cell r="G450">
            <v>13.32442</v>
          </cell>
        </row>
        <row r="451">
          <cell r="D451" t="e">
            <v>#DIV/0!</v>
          </cell>
          <cell r="G451" t="e">
            <v>#DIV/0!</v>
          </cell>
        </row>
        <row r="452">
          <cell r="D452" t="e">
            <v>#DIV/0!</v>
          </cell>
          <cell r="G452" t="e">
            <v>#DIV/0!</v>
          </cell>
        </row>
        <row r="453">
          <cell r="D453" t="e">
            <v>#DIV/0!</v>
          </cell>
          <cell r="G453" t="e">
            <v>#DIV/0!</v>
          </cell>
        </row>
        <row r="454">
          <cell r="D454" t="e">
            <v>#DIV/0!</v>
          </cell>
          <cell r="G454" t="e">
            <v>#DIV/0!</v>
          </cell>
        </row>
      </sheetData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数据汇总表"/>
      <sheetName val="工作情况统计"/>
      <sheetName val="NOX报告"/>
      <sheetName val="1月"/>
      <sheetName val="2月"/>
      <sheetName val="3月"/>
      <sheetName val="4月"/>
      <sheetName val="5月"/>
      <sheetName val="6月"/>
      <sheetName val="7月"/>
      <sheetName val="8月"/>
      <sheetName val="9月"/>
      <sheetName val="10月"/>
      <sheetName val="11月"/>
      <sheetName val="12月"/>
      <sheetName val="全项报告"/>
      <sheetName val="全项监测"/>
      <sheetName val="滤筒质量"/>
      <sheetName val="不合格全项 "/>
      <sheetName val="排放口编号"/>
    </sheetNames>
    <sheetDataSet>
      <sheetData sheetId="0" refreshError="1">
        <row r="5">
          <cell r="A5">
            <v>1</v>
          </cell>
          <cell r="B5" t="str">
            <v>DA001</v>
          </cell>
          <cell r="C5" t="str">
            <v>桩西采油厂</v>
          </cell>
          <cell r="D5" t="str">
            <v>采油管理一区</v>
          </cell>
          <cell r="E5" t="str">
            <v>桩60-1井场外输水套炉</v>
          </cell>
          <cell r="F5" t="str">
            <v>桩60-1井场</v>
          </cell>
          <cell r="G5" t="str">
            <v>外输水套炉</v>
          </cell>
          <cell r="H5">
            <v>50</v>
          </cell>
          <cell r="I5">
            <v>8</v>
          </cell>
        </row>
        <row r="6">
          <cell r="A6">
            <v>2</v>
          </cell>
          <cell r="B6" t="str">
            <v>DA002</v>
          </cell>
          <cell r="C6" t="str">
            <v>桩西采油厂</v>
          </cell>
          <cell r="D6" t="str">
            <v>采油管理一区</v>
          </cell>
          <cell r="E6" t="str">
            <v>桩60-X6井场外输水套炉</v>
          </cell>
          <cell r="F6" t="str">
            <v>桩60-X6井场</v>
          </cell>
          <cell r="G6" t="str">
            <v>外输水套炉</v>
          </cell>
          <cell r="H6">
            <v>50</v>
          </cell>
          <cell r="I6">
            <v>8</v>
          </cell>
        </row>
        <row r="7">
          <cell r="A7">
            <v>3</v>
          </cell>
          <cell r="B7" t="str">
            <v>DA003</v>
          </cell>
          <cell r="C7" t="str">
            <v>桩西采油厂</v>
          </cell>
          <cell r="D7" t="str">
            <v>采油管理一区</v>
          </cell>
          <cell r="E7" t="str">
            <v>桩74-12-9井场外输水套炉</v>
          </cell>
          <cell r="F7" t="str">
            <v>桩74-12-9井场</v>
          </cell>
          <cell r="G7" t="str">
            <v>外输水套炉</v>
          </cell>
          <cell r="H7">
            <v>50</v>
          </cell>
          <cell r="I7">
            <v>8</v>
          </cell>
        </row>
        <row r="8">
          <cell r="A8">
            <v>4</v>
          </cell>
          <cell r="B8" t="str">
            <v>DA004</v>
          </cell>
          <cell r="C8" t="str">
            <v>桩西采油厂</v>
          </cell>
          <cell r="D8" t="str">
            <v>采油管理一区</v>
          </cell>
          <cell r="E8" t="str">
            <v>桩74井场外输水套炉</v>
          </cell>
          <cell r="F8" t="str">
            <v>桩74井场</v>
          </cell>
          <cell r="G8" t="str">
            <v>外输水套炉</v>
          </cell>
          <cell r="H8">
            <v>50</v>
          </cell>
          <cell r="I8">
            <v>8</v>
          </cell>
        </row>
        <row r="9">
          <cell r="A9">
            <v>5</v>
          </cell>
          <cell r="B9" t="str">
            <v>DA005</v>
          </cell>
          <cell r="C9" t="str">
            <v>桩西采油厂</v>
          </cell>
          <cell r="D9" t="str">
            <v>采油管理一区</v>
          </cell>
          <cell r="E9" t="str">
            <v>桩74井场掺水套炉</v>
          </cell>
          <cell r="F9" t="str">
            <v>桩74井场</v>
          </cell>
          <cell r="G9" t="str">
            <v>掺水套炉</v>
          </cell>
          <cell r="H9">
            <v>50</v>
          </cell>
          <cell r="I9">
            <v>8</v>
          </cell>
        </row>
        <row r="10">
          <cell r="A10">
            <v>6</v>
          </cell>
          <cell r="B10" t="str">
            <v>DA006</v>
          </cell>
          <cell r="C10" t="str">
            <v>桩西采油厂</v>
          </cell>
          <cell r="D10" t="str">
            <v>采油管理一区</v>
          </cell>
          <cell r="E10" t="str">
            <v>桩215计量站外输水套炉</v>
          </cell>
          <cell r="F10" t="str">
            <v>桩215计量站</v>
          </cell>
          <cell r="G10" t="str">
            <v>外输水套炉</v>
          </cell>
          <cell r="H10">
            <v>50</v>
          </cell>
          <cell r="I10">
            <v>8</v>
          </cell>
        </row>
        <row r="11">
          <cell r="A11">
            <v>7</v>
          </cell>
          <cell r="B11" t="str">
            <v>DA007</v>
          </cell>
          <cell r="C11" t="str">
            <v>桩西采油厂</v>
          </cell>
          <cell r="D11" t="str">
            <v>采油管理一区</v>
          </cell>
          <cell r="E11" t="str">
            <v>更73井场外输水套炉</v>
          </cell>
          <cell r="F11" t="str">
            <v>更73井场</v>
          </cell>
          <cell r="G11" t="str">
            <v>外输水套炉</v>
          </cell>
          <cell r="H11">
            <v>50</v>
          </cell>
          <cell r="I11">
            <v>8</v>
          </cell>
        </row>
        <row r="12">
          <cell r="A12">
            <v>8</v>
          </cell>
          <cell r="B12" t="str">
            <v>DA008</v>
          </cell>
          <cell r="C12" t="str">
            <v>桩西采油厂</v>
          </cell>
          <cell r="D12" t="str">
            <v>采油管理一区</v>
          </cell>
          <cell r="E12" t="str">
            <v>桩66-15井场外输水套炉（永久停用）</v>
          </cell>
          <cell r="H12">
            <v>50</v>
          </cell>
          <cell r="I12">
            <v>8</v>
          </cell>
        </row>
        <row r="13">
          <cell r="A13">
            <v>9</v>
          </cell>
          <cell r="B13" t="str">
            <v>DA009</v>
          </cell>
          <cell r="C13" t="str">
            <v>桩西采油厂</v>
          </cell>
          <cell r="D13" t="str">
            <v>采油管理一区</v>
          </cell>
          <cell r="E13" t="str">
            <v>桩52-61井场外输水套炉</v>
          </cell>
          <cell r="F13" t="str">
            <v>桩52-61井场</v>
          </cell>
          <cell r="G13" t="str">
            <v>外输水套炉</v>
          </cell>
          <cell r="H13">
            <v>50</v>
          </cell>
          <cell r="I13">
            <v>8</v>
          </cell>
        </row>
        <row r="14">
          <cell r="A14">
            <v>10</v>
          </cell>
          <cell r="B14" t="str">
            <v>DA010</v>
          </cell>
          <cell r="C14" t="str">
            <v>桩西采油厂</v>
          </cell>
          <cell r="D14" t="str">
            <v>采油管理一区</v>
          </cell>
          <cell r="E14" t="str">
            <v>桩74-8-8井场外输水套炉</v>
          </cell>
          <cell r="F14" t="str">
            <v>桩74-8-8井场</v>
          </cell>
          <cell r="G14" t="str">
            <v>外输水套炉</v>
          </cell>
          <cell r="H14">
            <v>50</v>
          </cell>
          <cell r="I14">
            <v>8</v>
          </cell>
        </row>
        <row r="15">
          <cell r="A15">
            <v>11</v>
          </cell>
          <cell r="B15" t="str">
            <v>DA011</v>
          </cell>
          <cell r="C15" t="str">
            <v>桩西采油厂</v>
          </cell>
          <cell r="D15" t="str">
            <v>采油管理一区</v>
          </cell>
          <cell r="E15" t="str">
            <v>桩74-8-8井场掺水水套炉（永久停用）</v>
          </cell>
          <cell r="H15">
            <v>50</v>
          </cell>
          <cell r="I15">
            <v>8</v>
          </cell>
        </row>
        <row r="16">
          <cell r="A16">
            <v>12</v>
          </cell>
          <cell r="B16" t="str">
            <v>DA012</v>
          </cell>
          <cell r="C16" t="str">
            <v>桩西采油厂</v>
          </cell>
          <cell r="D16" t="str">
            <v>采油管理一区</v>
          </cell>
          <cell r="E16" t="str">
            <v>桩74-1HF井场掺水水套炉</v>
          </cell>
          <cell r="F16" t="str">
            <v>桩74-1HF井场</v>
          </cell>
          <cell r="G16" t="str">
            <v>掺水水套炉</v>
          </cell>
          <cell r="H16">
            <v>50</v>
          </cell>
          <cell r="I16">
            <v>8</v>
          </cell>
        </row>
        <row r="17">
          <cell r="A17">
            <v>13</v>
          </cell>
          <cell r="B17" t="str">
            <v>DA013</v>
          </cell>
          <cell r="C17" t="str">
            <v>桩西采油厂</v>
          </cell>
          <cell r="D17" t="str">
            <v>采油管理一区</v>
          </cell>
          <cell r="E17" t="str">
            <v>桩74-1HF井场外输水套炉</v>
          </cell>
          <cell r="F17" t="str">
            <v>桩74-1HF井场</v>
          </cell>
          <cell r="G17" t="str">
            <v>外输水套炉</v>
          </cell>
          <cell r="H17">
            <v>50</v>
          </cell>
          <cell r="I17">
            <v>8</v>
          </cell>
        </row>
        <row r="18">
          <cell r="A18">
            <v>14</v>
          </cell>
          <cell r="B18" t="str">
            <v>DA014</v>
          </cell>
          <cell r="C18" t="str">
            <v>桩西采油厂</v>
          </cell>
          <cell r="D18" t="str">
            <v>采油管理一区</v>
          </cell>
          <cell r="E18" t="str">
            <v>桩74-10-3井场外输水套炉（永久停用）</v>
          </cell>
          <cell r="H18">
            <v>50</v>
          </cell>
          <cell r="I18">
            <v>8</v>
          </cell>
        </row>
        <row r="19">
          <cell r="A19">
            <v>15</v>
          </cell>
          <cell r="B19" t="str">
            <v>DA015</v>
          </cell>
          <cell r="C19" t="str">
            <v>桩西采油厂</v>
          </cell>
          <cell r="D19" t="str">
            <v>采油管理一区</v>
          </cell>
          <cell r="E19" t="str">
            <v>桩74-7-2井场外输水套炉</v>
          </cell>
          <cell r="F19" t="str">
            <v>桩74-7-2井场</v>
          </cell>
          <cell r="G19" t="str">
            <v>外输水套炉</v>
          </cell>
          <cell r="H19">
            <v>50</v>
          </cell>
          <cell r="I19">
            <v>8</v>
          </cell>
        </row>
        <row r="20">
          <cell r="A20">
            <v>16</v>
          </cell>
          <cell r="B20" t="str">
            <v>DA016</v>
          </cell>
          <cell r="C20" t="str">
            <v>桩西采油厂</v>
          </cell>
          <cell r="D20" t="str">
            <v>采油管理一区</v>
          </cell>
          <cell r="E20" t="str">
            <v>桩74-7-4井场外输水套炉（永久停用）</v>
          </cell>
          <cell r="H20">
            <v>50</v>
          </cell>
          <cell r="I20">
            <v>8</v>
          </cell>
        </row>
        <row r="21">
          <cell r="A21">
            <v>17</v>
          </cell>
          <cell r="B21" t="str">
            <v>DA017</v>
          </cell>
          <cell r="C21" t="str">
            <v>桩西采油厂</v>
          </cell>
          <cell r="D21" t="str">
            <v>采油管理一区</v>
          </cell>
          <cell r="E21" t="str">
            <v>桩74-7-6井场外输水套炉</v>
          </cell>
          <cell r="F21" t="str">
            <v>桩74-7-6井场</v>
          </cell>
          <cell r="G21" t="str">
            <v>外输水套炉</v>
          </cell>
          <cell r="H21">
            <v>50</v>
          </cell>
          <cell r="I21">
            <v>8</v>
          </cell>
        </row>
        <row r="22">
          <cell r="A22">
            <v>18</v>
          </cell>
          <cell r="B22" t="str">
            <v>DA018</v>
          </cell>
          <cell r="C22" t="str">
            <v>桩西采油厂</v>
          </cell>
          <cell r="D22" t="str">
            <v>采油管理一区</v>
          </cell>
          <cell r="E22" t="str">
            <v>桩74-6-3井场外输水套炉</v>
          </cell>
          <cell r="F22" t="str">
            <v>桩74-6-3井场</v>
          </cell>
          <cell r="G22" t="str">
            <v>外输水套炉</v>
          </cell>
          <cell r="H22">
            <v>50</v>
          </cell>
          <cell r="I22">
            <v>8</v>
          </cell>
        </row>
        <row r="23">
          <cell r="A23">
            <v>19</v>
          </cell>
          <cell r="B23" t="str">
            <v>DA019</v>
          </cell>
          <cell r="C23" t="str">
            <v>桩西采油厂</v>
          </cell>
          <cell r="D23" t="str">
            <v>采油管理一区</v>
          </cell>
          <cell r="E23" t="str">
            <v>桩90-X1、X2井场外输水套炉</v>
          </cell>
          <cell r="F23" t="str">
            <v>桩90-X1、X2井场</v>
          </cell>
          <cell r="G23" t="str">
            <v>外输水套炉</v>
          </cell>
          <cell r="H23">
            <v>50</v>
          </cell>
          <cell r="I23">
            <v>8</v>
          </cell>
        </row>
        <row r="24">
          <cell r="A24">
            <v>20</v>
          </cell>
          <cell r="B24" t="str">
            <v>DA020</v>
          </cell>
          <cell r="C24" t="str">
            <v>桩西采油厂</v>
          </cell>
          <cell r="D24" t="str">
            <v>采油管理一区</v>
          </cell>
          <cell r="E24" t="str">
            <v>桩90-X1、X2井场掺水水套炉（永久停用）</v>
          </cell>
          <cell r="H24">
            <v>50</v>
          </cell>
          <cell r="I24">
            <v>8</v>
          </cell>
        </row>
        <row r="25">
          <cell r="A25">
            <v>21</v>
          </cell>
          <cell r="B25" t="str">
            <v>DA021</v>
          </cell>
          <cell r="C25" t="str">
            <v>桩西采油厂</v>
          </cell>
          <cell r="D25" t="str">
            <v>采油管理一区</v>
          </cell>
          <cell r="E25" t="str">
            <v>桩52-20井场外输水套炉（永久停用）</v>
          </cell>
          <cell r="H25">
            <v>50</v>
          </cell>
          <cell r="I25">
            <v>8</v>
          </cell>
        </row>
        <row r="26">
          <cell r="A26">
            <v>22</v>
          </cell>
          <cell r="B26" t="str">
            <v>DA022</v>
          </cell>
          <cell r="C26" t="str">
            <v>桩西采油厂</v>
          </cell>
          <cell r="D26" t="str">
            <v>采油管理一区</v>
          </cell>
          <cell r="E26" t="str">
            <v>桩52配气站站区采暖水套炉</v>
          </cell>
          <cell r="F26" t="str">
            <v>桩52配气站站区</v>
          </cell>
          <cell r="G26" t="str">
            <v>采暖水套炉</v>
          </cell>
          <cell r="H26">
            <v>50</v>
          </cell>
          <cell r="I26">
            <v>8</v>
          </cell>
        </row>
        <row r="27">
          <cell r="A27">
            <v>23</v>
          </cell>
          <cell r="B27" t="str">
            <v>DA023</v>
          </cell>
          <cell r="C27" t="str">
            <v>桩西采油厂</v>
          </cell>
          <cell r="D27" t="str">
            <v>采油管理一区</v>
          </cell>
          <cell r="E27" t="str">
            <v>桩52接转站站区外输水套炉3#</v>
          </cell>
          <cell r="F27" t="str">
            <v>桩52接转站站区</v>
          </cell>
          <cell r="G27" t="str">
            <v>外输水套炉3#</v>
          </cell>
          <cell r="H27">
            <v>800</v>
          </cell>
          <cell r="I27">
            <v>10</v>
          </cell>
        </row>
        <row r="28">
          <cell r="A28">
            <v>24</v>
          </cell>
          <cell r="B28" t="str">
            <v>DA024</v>
          </cell>
          <cell r="C28" t="str">
            <v>桩西采油厂</v>
          </cell>
          <cell r="D28" t="str">
            <v>采油管理一区</v>
          </cell>
          <cell r="E28" t="str">
            <v>桩52接转站站区外输水套炉4#</v>
          </cell>
          <cell r="F28" t="str">
            <v>桩52接转站站区</v>
          </cell>
          <cell r="G28" t="str">
            <v>外输水套炉4#</v>
          </cell>
          <cell r="H28">
            <v>1000</v>
          </cell>
          <cell r="I28">
            <v>10</v>
          </cell>
        </row>
        <row r="29">
          <cell r="A29">
            <v>25</v>
          </cell>
          <cell r="B29" t="str">
            <v>DA025</v>
          </cell>
          <cell r="C29" t="str">
            <v>桩西采油厂</v>
          </cell>
          <cell r="D29" t="str">
            <v>采油管理一区</v>
          </cell>
          <cell r="E29" t="str">
            <v>桩52接转站站区來油水套炉2#</v>
          </cell>
          <cell r="F29" t="str">
            <v>桩52接转站站区</v>
          </cell>
          <cell r="G29" t="str">
            <v>來油水套炉2#</v>
          </cell>
          <cell r="H29">
            <v>1800</v>
          </cell>
          <cell r="I29">
            <v>12</v>
          </cell>
        </row>
        <row r="30">
          <cell r="A30">
            <v>26</v>
          </cell>
          <cell r="B30" t="str">
            <v>DA026</v>
          </cell>
          <cell r="C30" t="str">
            <v>桩西采油厂</v>
          </cell>
          <cell r="D30" t="str">
            <v>采油管理一区</v>
          </cell>
          <cell r="E30" t="str">
            <v>桩606井场外输水套炉</v>
          </cell>
          <cell r="F30" t="str">
            <v>桩606井场</v>
          </cell>
          <cell r="G30" t="str">
            <v>外输水套炉</v>
          </cell>
          <cell r="H30">
            <v>50</v>
          </cell>
          <cell r="I30">
            <v>8</v>
          </cell>
        </row>
        <row r="31">
          <cell r="A31">
            <v>27</v>
          </cell>
          <cell r="B31" t="str">
            <v>DA027</v>
          </cell>
          <cell r="C31" t="str">
            <v>桩西采油厂</v>
          </cell>
          <cell r="D31" t="str">
            <v>采油管理一区</v>
          </cell>
          <cell r="E31" t="str">
            <v>桩53-x22井场外输水套炉</v>
          </cell>
          <cell r="F31" t="str">
            <v>桩53-x22井场</v>
          </cell>
          <cell r="G31" t="str">
            <v>外输水套炉</v>
          </cell>
          <cell r="H31">
            <v>50</v>
          </cell>
          <cell r="I31">
            <v>8</v>
          </cell>
        </row>
        <row r="32">
          <cell r="A32">
            <v>28</v>
          </cell>
          <cell r="B32" t="str">
            <v>DA028</v>
          </cell>
          <cell r="C32" t="str">
            <v>桩西采油厂</v>
          </cell>
          <cell r="D32" t="str">
            <v>采油管理一区</v>
          </cell>
          <cell r="E32" t="str">
            <v>桩606-x7井场外输水套炉</v>
          </cell>
          <cell r="F32" t="str">
            <v>桩606-x7井场</v>
          </cell>
          <cell r="G32" t="str">
            <v>外输水套炉</v>
          </cell>
          <cell r="H32">
            <v>50</v>
          </cell>
          <cell r="I32">
            <v>8</v>
          </cell>
        </row>
        <row r="33">
          <cell r="A33">
            <v>29</v>
          </cell>
          <cell r="B33" t="str">
            <v>DA029</v>
          </cell>
          <cell r="C33" t="str">
            <v>桩西采油厂</v>
          </cell>
          <cell r="D33" t="str">
            <v>采油管理一区</v>
          </cell>
          <cell r="E33" t="str">
            <v>桩62-4井场外输水套炉</v>
          </cell>
          <cell r="F33" t="str">
            <v>桩62-4井场</v>
          </cell>
          <cell r="G33" t="str">
            <v>外输水套炉</v>
          </cell>
          <cell r="H33">
            <v>50</v>
          </cell>
          <cell r="I33">
            <v>8</v>
          </cell>
        </row>
        <row r="34">
          <cell r="A34">
            <v>30</v>
          </cell>
          <cell r="B34" t="str">
            <v>DA030</v>
          </cell>
          <cell r="C34" t="str">
            <v>桩西采油厂</v>
          </cell>
          <cell r="D34" t="str">
            <v>采油管理一区</v>
          </cell>
          <cell r="E34" t="str">
            <v>桩606-8井场外输水套炉</v>
          </cell>
          <cell r="F34" t="str">
            <v>桩606-8井场</v>
          </cell>
          <cell r="G34" t="str">
            <v>外输水套炉</v>
          </cell>
          <cell r="H34">
            <v>50</v>
          </cell>
          <cell r="I34">
            <v>8</v>
          </cell>
        </row>
        <row r="35">
          <cell r="A35">
            <v>31</v>
          </cell>
          <cell r="B35" t="str">
            <v>DA031</v>
          </cell>
          <cell r="C35" t="str">
            <v>桩西采油厂</v>
          </cell>
          <cell r="D35" t="str">
            <v>采油管理一区</v>
          </cell>
          <cell r="E35" t="str">
            <v>桩606-x11井场外输水套炉</v>
          </cell>
          <cell r="F35" t="str">
            <v>桩606-x11井场</v>
          </cell>
          <cell r="G35" t="str">
            <v>外输水套炉</v>
          </cell>
          <cell r="H35">
            <v>45</v>
          </cell>
          <cell r="I35">
            <v>8</v>
          </cell>
        </row>
        <row r="36">
          <cell r="A36">
            <v>32</v>
          </cell>
          <cell r="B36" t="str">
            <v>DA032</v>
          </cell>
          <cell r="C36" t="str">
            <v>桩西采油厂</v>
          </cell>
          <cell r="D36" t="str">
            <v>采油管理一区</v>
          </cell>
          <cell r="E36" t="str">
            <v>桩702-5井场外输水套炉</v>
          </cell>
          <cell r="F36" t="str">
            <v>桩702-5井场</v>
          </cell>
          <cell r="G36" t="str">
            <v>外输水套炉</v>
          </cell>
          <cell r="H36">
            <v>150</v>
          </cell>
          <cell r="I36">
            <v>8</v>
          </cell>
        </row>
        <row r="37">
          <cell r="A37">
            <v>33</v>
          </cell>
          <cell r="B37" t="str">
            <v>DA033</v>
          </cell>
          <cell r="C37" t="str">
            <v>桩西采油厂</v>
          </cell>
          <cell r="D37" t="str">
            <v>采油管理一区</v>
          </cell>
          <cell r="E37" t="str">
            <v>桩702-x21井场外输水套炉</v>
          </cell>
          <cell r="F37" t="str">
            <v>桩702-x21井场</v>
          </cell>
          <cell r="G37" t="str">
            <v>外输水套炉</v>
          </cell>
          <cell r="H37">
            <v>50</v>
          </cell>
          <cell r="I37">
            <v>8</v>
          </cell>
        </row>
        <row r="38">
          <cell r="A38">
            <v>34</v>
          </cell>
          <cell r="B38" t="str">
            <v>DA034</v>
          </cell>
          <cell r="C38" t="str">
            <v>桩西采油厂</v>
          </cell>
          <cell r="D38" t="str">
            <v>采油管理一区</v>
          </cell>
          <cell r="E38" t="str">
            <v>704计站台外输水套炉</v>
          </cell>
          <cell r="F38" t="str">
            <v>704计站台</v>
          </cell>
          <cell r="G38" t="str">
            <v>外输水套炉</v>
          </cell>
          <cell r="H38">
            <v>230</v>
          </cell>
          <cell r="I38">
            <v>8</v>
          </cell>
        </row>
        <row r="39">
          <cell r="A39">
            <v>35</v>
          </cell>
          <cell r="B39" t="str">
            <v>DA035</v>
          </cell>
          <cell r="C39" t="str">
            <v>桩西采油厂</v>
          </cell>
          <cell r="D39" t="str">
            <v>采油管理一区</v>
          </cell>
          <cell r="E39" t="str">
            <v>702计站台外输水套炉</v>
          </cell>
          <cell r="F39" t="str">
            <v>702计站台</v>
          </cell>
          <cell r="G39" t="str">
            <v>外输水套炉</v>
          </cell>
          <cell r="H39">
            <v>230</v>
          </cell>
          <cell r="I39">
            <v>8</v>
          </cell>
        </row>
        <row r="40">
          <cell r="A40">
            <v>36</v>
          </cell>
          <cell r="B40" t="str">
            <v>DA036</v>
          </cell>
          <cell r="C40" t="str">
            <v>桩西采油厂</v>
          </cell>
          <cell r="D40" t="str">
            <v>采油管理一区</v>
          </cell>
          <cell r="E40" t="str">
            <v>702、704中途外输水套炉</v>
          </cell>
          <cell r="F40" t="str">
            <v>702、704中途</v>
          </cell>
          <cell r="G40" t="str">
            <v>外输水套炉</v>
          </cell>
          <cell r="H40">
            <v>230</v>
          </cell>
          <cell r="I40">
            <v>8</v>
          </cell>
        </row>
        <row r="41">
          <cell r="A41">
            <v>37</v>
          </cell>
          <cell r="B41" t="str">
            <v>DA037</v>
          </cell>
          <cell r="C41" t="str">
            <v>桩西采油厂</v>
          </cell>
          <cell r="D41" t="str">
            <v>采油管理一区</v>
          </cell>
          <cell r="E41" t="str">
            <v>桩52-62井场外输水套炉</v>
          </cell>
          <cell r="F41" t="str">
            <v>桩52-62井场</v>
          </cell>
          <cell r="G41" t="str">
            <v>外输水套炉</v>
          </cell>
          <cell r="H41">
            <v>50</v>
          </cell>
          <cell r="I41">
            <v>8</v>
          </cell>
        </row>
        <row r="42">
          <cell r="A42">
            <v>38</v>
          </cell>
          <cell r="B42" t="str">
            <v>DA038</v>
          </cell>
          <cell r="C42" t="str">
            <v>桩西采油厂</v>
          </cell>
          <cell r="D42" t="str">
            <v>采油管理一区</v>
          </cell>
          <cell r="E42" t="str">
            <v>桩601-x7井场外输水套炉</v>
          </cell>
          <cell r="F42" t="str">
            <v>桩601-x7井场</v>
          </cell>
          <cell r="G42" t="str">
            <v>外输水套炉</v>
          </cell>
          <cell r="H42">
            <v>50</v>
          </cell>
          <cell r="I42">
            <v>8</v>
          </cell>
        </row>
        <row r="43">
          <cell r="A43">
            <v>39</v>
          </cell>
          <cell r="B43" t="str">
            <v>DA039</v>
          </cell>
          <cell r="C43" t="str">
            <v>桩西采油厂</v>
          </cell>
          <cell r="D43" t="str">
            <v>采油管理一区</v>
          </cell>
          <cell r="E43" t="str">
            <v>桩601-x1井场外输水套炉</v>
          </cell>
          <cell r="F43" t="str">
            <v>桩601-x1井场</v>
          </cell>
          <cell r="G43" t="str">
            <v>外输水套炉</v>
          </cell>
          <cell r="H43">
            <v>50</v>
          </cell>
          <cell r="I43">
            <v>8</v>
          </cell>
        </row>
        <row r="44">
          <cell r="A44">
            <v>40</v>
          </cell>
          <cell r="B44" t="str">
            <v>DA040</v>
          </cell>
          <cell r="C44" t="str">
            <v>桩西采油厂</v>
          </cell>
          <cell r="D44" t="str">
            <v>采油管理一区</v>
          </cell>
          <cell r="E44" t="str">
            <v>桩52-x75井场外输水套炉</v>
          </cell>
          <cell r="F44" t="str">
            <v>桩52-x75井场</v>
          </cell>
          <cell r="G44" t="str">
            <v>外输水套炉</v>
          </cell>
          <cell r="H44">
            <v>50</v>
          </cell>
          <cell r="I44">
            <v>8</v>
          </cell>
        </row>
        <row r="45">
          <cell r="A45">
            <v>41</v>
          </cell>
          <cell r="B45" t="str">
            <v>DA041</v>
          </cell>
          <cell r="C45" t="str">
            <v>桩西采油厂</v>
          </cell>
          <cell r="D45" t="str">
            <v>采油管理一区</v>
          </cell>
          <cell r="E45" t="str">
            <v>桩601-x2井场外输水套炉</v>
          </cell>
          <cell r="F45" t="str">
            <v>桩601-x2井场</v>
          </cell>
          <cell r="G45" t="str">
            <v>外输水套炉</v>
          </cell>
          <cell r="H45">
            <v>50</v>
          </cell>
          <cell r="I45">
            <v>8</v>
          </cell>
        </row>
        <row r="46">
          <cell r="A46">
            <v>42</v>
          </cell>
          <cell r="B46" t="str">
            <v>DA042</v>
          </cell>
          <cell r="C46" t="str">
            <v>桩西采油厂</v>
          </cell>
          <cell r="D46" t="str">
            <v>采油管理一区</v>
          </cell>
          <cell r="E46" t="str">
            <v>桩601-x10井场外输水套炉</v>
          </cell>
          <cell r="F46" t="str">
            <v>桩601-x10井场</v>
          </cell>
          <cell r="G46" t="str">
            <v>外输水套炉</v>
          </cell>
          <cell r="H46">
            <v>50</v>
          </cell>
          <cell r="I46">
            <v>8</v>
          </cell>
        </row>
        <row r="47">
          <cell r="A47">
            <v>43</v>
          </cell>
          <cell r="B47" t="str">
            <v>DA043</v>
          </cell>
          <cell r="C47" t="str">
            <v>桩西采油厂</v>
          </cell>
          <cell r="D47" t="str">
            <v>采油管理一区</v>
          </cell>
          <cell r="E47" t="str">
            <v>桩5-1井场外输水套炉（永久停用）</v>
          </cell>
          <cell r="H47">
            <v>50</v>
          </cell>
          <cell r="I47">
            <v>8</v>
          </cell>
        </row>
        <row r="48">
          <cell r="A48">
            <v>44</v>
          </cell>
          <cell r="B48" t="str">
            <v>DA044</v>
          </cell>
          <cell r="C48" t="str">
            <v>桩西采油厂</v>
          </cell>
          <cell r="D48" t="str">
            <v>采油管理一区</v>
          </cell>
          <cell r="E48" t="str">
            <v>桩5-2井场外输水套炉</v>
          </cell>
          <cell r="F48" t="str">
            <v>桩5-2井场</v>
          </cell>
          <cell r="G48" t="str">
            <v>外输水套炉</v>
          </cell>
          <cell r="H48">
            <v>50</v>
          </cell>
          <cell r="I48">
            <v>8</v>
          </cell>
        </row>
        <row r="49">
          <cell r="A49">
            <v>45</v>
          </cell>
          <cell r="B49" t="str">
            <v>DA045</v>
          </cell>
          <cell r="C49" t="str">
            <v>桩西采油厂</v>
          </cell>
          <cell r="D49" t="str">
            <v>采油管理一区</v>
          </cell>
          <cell r="E49" t="str">
            <v>桩53-4井场外输水套炉（永久停用）</v>
          </cell>
          <cell r="H49">
            <v>50</v>
          </cell>
          <cell r="I49">
            <v>8</v>
          </cell>
        </row>
        <row r="50">
          <cell r="A50">
            <v>46</v>
          </cell>
          <cell r="B50" t="str">
            <v>DA046</v>
          </cell>
          <cell r="C50" t="str">
            <v>桩西采油厂</v>
          </cell>
          <cell r="D50" t="str">
            <v>采油管理一区</v>
          </cell>
          <cell r="E50" t="str">
            <v>桩53-x10井场外输水套炉</v>
          </cell>
          <cell r="F50" t="str">
            <v>桩53-x10井场</v>
          </cell>
          <cell r="G50" t="str">
            <v>外输水套炉</v>
          </cell>
          <cell r="H50">
            <v>80</v>
          </cell>
          <cell r="I50">
            <v>8</v>
          </cell>
        </row>
        <row r="51">
          <cell r="A51">
            <v>47</v>
          </cell>
          <cell r="B51" t="str">
            <v>DA047</v>
          </cell>
          <cell r="C51" t="str">
            <v>桩西采油厂</v>
          </cell>
          <cell r="D51" t="str">
            <v>采油管理一区</v>
          </cell>
          <cell r="E51" t="str">
            <v>桩53-1井场外输水套炉</v>
          </cell>
          <cell r="F51" t="str">
            <v>桩53-1井场</v>
          </cell>
          <cell r="G51" t="str">
            <v>外输水套炉</v>
          </cell>
          <cell r="H51">
            <v>45</v>
          </cell>
          <cell r="I51">
            <v>8</v>
          </cell>
        </row>
        <row r="52">
          <cell r="A52">
            <v>48</v>
          </cell>
          <cell r="B52" t="str">
            <v>DA048</v>
          </cell>
          <cell r="C52" t="str">
            <v>桩西采油厂</v>
          </cell>
          <cell r="D52" t="str">
            <v>采油管理一区</v>
          </cell>
          <cell r="E52" t="str">
            <v>桩702-4井场外输水套炉</v>
          </cell>
          <cell r="F52" t="str">
            <v>桩702-4井场</v>
          </cell>
          <cell r="G52" t="str">
            <v>外输水套炉</v>
          </cell>
          <cell r="H52">
            <v>80</v>
          </cell>
          <cell r="I52">
            <v>8</v>
          </cell>
        </row>
        <row r="53">
          <cell r="A53">
            <v>49</v>
          </cell>
          <cell r="B53" t="str">
            <v>DA049</v>
          </cell>
          <cell r="C53" t="str">
            <v>桩西采油厂</v>
          </cell>
          <cell r="D53" t="str">
            <v>采油管理一区</v>
          </cell>
          <cell r="E53" t="str">
            <v>桩702-x17井场外输水套炉</v>
          </cell>
          <cell r="F53" t="str">
            <v>桩702-x17井场</v>
          </cell>
          <cell r="G53" t="str">
            <v>外输水套炉</v>
          </cell>
          <cell r="H53">
            <v>50</v>
          </cell>
          <cell r="I53">
            <v>8</v>
          </cell>
        </row>
        <row r="54">
          <cell r="A54">
            <v>50</v>
          </cell>
          <cell r="B54" t="str">
            <v>DA050</v>
          </cell>
          <cell r="C54" t="str">
            <v>桩西采油厂</v>
          </cell>
          <cell r="D54" t="str">
            <v>采油管理一区</v>
          </cell>
          <cell r="E54" t="str">
            <v>54-1计站台外输水套炉</v>
          </cell>
          <cell r="F54" t="str">
            <v>54-1计站台</v>
          </cell>
          <cell r="G54" t="str">
            <v>外输水套炉</v>
          </cell>
          <cell r="H54">
            <v>230</v>
          </cell>
          <cell r="I54">
            <v>8</v>
          </cell>
        </row>
        <row r="55">
          <cell r="A55">
            <v>51</v>
          </cell>
          <cell r="B55" t="str">
            <v>DA051</v>
          </cell>
          <cell r="C55" t="str">
            <v>桩西采油厂</v>
          </cell>
          <cell r="D55" t="str">
            <v>采油管理一区</v>
          </cell>
          <cell r="E55" t="str">
            <v>桩54-3井场外输水套炉</v>
          </cell>
          <cell r="F55" t="str">
            <v>桩54-3井场</v>
          </cell>
          <cell r="G55" t="str">
            <v>外输水套炉</v>
          </cell>
          <cell r="H55">
            <v>50</v>
          </cell>
          <cell r="I55">
            <v>8</v>
          </cell>
        </row>
        <row r="56">
          <cell r="A56">
            <v>52</v>
          </cell>
          <cell r="B56" t="str">
            <v>DA052</v>
          </cell>
          <cell r="C56" t="str">
            <v>桩西采油厂</v>
          </cell>
          <cell r="D56" t="str">
            <v>采油管理一区</v>
          </cell>
          <cell r="E56" t="str">
            <v>桩54-3中途外输水套炉（桩54-5井场）</v>
          </cell>
          <cell r="H56">
            <v>50</v>
          </cell>
          <cell r="I56">
            <v>8</v>
          </cell>
        </row>
        <row r="57">
          <cell r="A57">
            <v>53</v>
          </cell>
          <cell r="B57" t="str">
            <v>DA053</v>
          </cell>
          <cell r="C57" t="str">
            <v>桩西采油厂</v>
          </cell>
          <cell r="D57" t="str">
            <v>采油管理一区</v>
          </cell>
          <cell r="E57" t="str">
            <v>桩702-8井场外输水套炉</v>
          </cell>
          <cell r="F57" t="str">
            <v>桩702-8井场</v>
          </cell>
          <cell r="G57" t="str">
            <v>外输水套炉</v>
          </cell>
          <cell r="H57">
            <v>80</v>
          </cell>
          <cell r="I57">
            <v>8</v>
          </cell>
        </row>
        <row r="58">
          <cell r="A58">
            <v>54</v>
          </cell>
          <cell r="B58" t="str">
            <v>DA054</v>
          </cell>
          <cell r="C58" t="str">
            <v>桩西采油厂</v>
          </cell>
          <cell r="D58" t="str">
            <v>采油管理一区</v>
          </cell>
          <cell r="E58" t="str">
            <v>桩421-2井场外输水套炉（永久停用）</v>
          </cell>
          <cell r="H58">
            <v>50</v>
          </cell>
          <cell r="I58">
            <v>8</v>
          </cell>
        </row>
        <row r="59">
          <cell r="A59">
            <v>55</v>
          </cell>
          <cell r="B59" t="str">
            <v>DA055</v>
          </cell>
          <cell r="C59" t="str">
            <v>桩西采油厂</v>
          </cell>
          <cell r="D59" t="str">
            <v>采油管理一区</v>
          </cell>
          <cell r="E59" t="str">
            <v>421计站台外输水套炉（永久停用）</v>
          </cell>
          <cell r="H59">
            <v>150</v>
          </cell>
          <cell r="I59">
            <v>8</v>
          </cell>
        </row>
        <row r="60">
          <cell r="A60">
            <v>56</v>
          </cell>
          <cell r="B60" t="str">
            <v>DA056</v>
          </cell>
          <cell r="C60" t="str">
            <v>桩西采油厂</v>
          </cell>
          <cell r="D60" t="str">
            <v>采油管理一区</v>
          </cell>
          <cell r="E60" t="str">
            <v>桩42-x2井场掺水水套炉</v>
          </cell>
          <cell r="F60" t="str">
            <v>桩42-x2井场</v>
          </cell>
          <cell r="G60" t="str">
            <v>掺水水套炉</v>
          </cell>
          <cell r="H60">
            <v>50</v>
          </cell>
          <cell r="I60">
            <v>8</v>
          </cell>
        </row>
        <row r="61">
          <cell r="A61">
            <v>57</v>
          </cell>
          <cell r="B61" t="str">
            <v>DA057</v>
          </cell>
          <cell r="C61" t="str">
            <v>桩西采油厂</v>
          </cell>
          <cell r="D61" t="str">
            <v>采油管理一区</v>
          </cell>
          <cell r="E61" t="str">
            <v>桩791计量水套炉</v>
          </cell>
          <cell r="H61">
            <v>45</v>
          </cell>
          <cell r="I61">
            <v>8</v>
          </cell>
        </row>
        <row r="62">
          <cell r="A62">
            <v>58</v>
          </cell>
          <cell r="B62" t="str">
            <v>DA058</v>
          </cell>
          <cell r="C62" t="str">
            <v>桩西采油厂</v>
          </cell>
          <cell r="D62" t="str">
            <v>采油管理一区</v>
          </cell>
          <cell r="E62" t="str">
            <v>桩791加热水套炉</v>
          </cell>
          <cell r="F62" t="str">
            <v>桩791</v>
          </cell>
          <cell r="G62" t="str">
            <v>加热水套炉</v>
          </cell>
          <cell r="H62">
            <v>45</v>
          </cell>
          <cell r="I62">
            <v>8</v>
          </cell>
        </row>
        <row r="63">
          <cell r="A63">
            <v>59</v>
          </cell>
          <cell r="B63" t="str">
            <v>DA059</v>
          </cell>
          <cell r="C63" t="str">
            <v>桩西采油厂</v>
          </cell>
          <cell r="D63" t="str">
            <v>采油管理一区</v>
          </cell>
          <cell r="E63" t="str">
            <v>桩941-X13加热水套炉</v>
          </cell>
          <cell r="F63" t="str">
            <v>桩941-X13</v>
          </cell>
          <cell r="G63" t="str">
            <v>加热水套炉</v>
          </cell>
          <cell r="H63">
            <v>45</v>
          </cell>
          <cell r="I63">
            <v>8</v>
          </cell>
        </row>
        <row r="64">
          <cell r="A64">
            <v>60</v>
          </cell>
          <cell r="B64" t="str">
            <v>DA060</v>
          </cell>
          <cell r="C64" t="str">
            <v>桩西采油厂</v>
          </cell>
          <cell r="D64" t="str">
            <v>采油管理一区</v>
          </cell>
          <cell r="E64" t="str">
            <v>桩941-14加热水套炉</v>
          </cell>
          <cell r="F64" t="str">
            <v>桩941-14</v>
          </cell>
          <cell r="G64" t="str">
            <v>加热水套炉</v>
          </cell>
          <cell r="H64">
            <v>45</v>
          </cell>
          <cell r="I64">
            <v>8</v>
          </cell>
        </row>
        <row r="65">
          <cell r="A65">
            <v>61</v>
          </cell>
          <cell r="B65" t="str">
            <v>DA061</v>
          </cell>
          <cell r="C65" t="str">
            <v>桩西采油厂</v>
          </cell>
          <cell r="D65" t="str">
            <v>采油管理一区</v>
          </cell>
          <cell r="E65" t="str">
            <v>桩892加热水套炉</v>
          </cell>
          <cell r="F65" t="str">
            <v>桩892</v>
          </cell>
          <cell r="G65" t="str">
            <v>加热水套炉</v>
          </cell>
          <cell r="H65">
            <v>50</v>
          </cell>
          <cell r="I65">
            <v>8</v>
          </cell>
        </row>
        <row r="66">
          <cell r="A66">
            <v>62</v>
          </cell>
          <cell r="B66" t="str">
            <v>DA062</v>
          </cell>
          <cell r="C66" t="str">
            <v>桩西采油厂</v>
          </cell>
          <cell r="D66" t="str">
            <v>采油管理一区</v>
          </cell>
          <cell r="E66" t="str">
            <v>桩893-25加热水套炉</v>
          </cell>
          <cell r="F66" t="str">
            <v>桩893-25</v>
          </cell>
          <cell r="G66" t="str">
            <v>加热水套炉</v>
          </cell>
          <cell r="H66">
            <v>45</v>
          </cell>
          <cell r="I66">
            <v>8</v>
          </cell>
        </row>
        <row r="67">
          <cell r="A67">
            <v>63</v>
          </cell>
          <cell r="B67" t="str">
            <v>DA063</v>
          </cell>
          <cell r="C67" t="str">
            <v>桩西采油厂</v>
          </cell>
          <cell r="D67" t="str">
            <v>采油管理一区</v>
          </cell>
          <cell r="E67" t="str">
            <v>桩894-22加热水套炉</v>
          </cell>
          <cell r="F67" t="str">
            <v>桩894-22</v>
          </cell>
          <cell r="G67" t="str">
            <v>加热水套炉</v>
          </cell>
          <cell r="H67">
            <v>45</v>
          </cell>
          <cell r="I67">
            <v>8</v>
          </cell>
        </row>
        <row r="68">
          <cell r="A68">
            <v>64</v>
          </cell>
          <cell r="B68" t="str">
            <v>DA064</v>
          </cell>
          <cell r="C68" t="str">
            <v>桩西采油厂</v>
          </cell>
          <cell r="D68" t="str">
            <v>采油管理一区</v>
          </cell>
          <cell r="E68" t="str">
            <v>桩390-x2加热水套炉</v>
          </cell>
          <cell r="F68" t="str">
            <v>桩390-x2</v>
          </cell>
          <cell r="G68" t="str">
            <v>加热水套炉</v>
          </cell>
          <cell r="H68">
            <v>50</v>
          </cell>
          <cell r="I68">
            <v>8</v>
          </cell>
        </row>
        <row r="69">
          <cell r="A69">
            <v>65</v>
          </cell>
          <cell r="B69" t="str">
            <v>DA065</v>
          </cell>
          <cell r="C69" t="str">
            <v>桩西采油厂</v>
          </cell>
          <cell r="D69" t="str">
            <v>采油管理一区</v>
          </cell>
          <cell r="E69" t="str">
            <v>桩905计量站加热水套炉</v>
          </cell>
          <cell r="F69" t="str">
            <v>桩905计量站</v>
          </cell>
          <cell r="G69" t="str">
            <v>加热水套炉</v>
          </cell>
          <cell r="H69">
            <v>80</v>
          </cell>
          <cell r="I69">
            <v>8</v>
          </cell>
        </row>
        <row r="70">
          <cell r="A70">
            <v>66</v>
          </cell>
          <cell r="B70" t="str">
            <v>DA066</v>
          </cell>
          <cell r="C70" t="str">
            <v>桩西采油厂</v>
          </cell>
          <cell r="D70" t="str">
            <v>采油管理一区</v>
          </cell>
          <cell r="E70" t="str">
            <v>桩39-C15加热水套炉（永久停用）</v>
          </cell>
          <cell r="H70">
            <v>45</v>
          </cell>
          <cell r="I70">
            <v>8</v>
          </cell>
        </row>
        <row r="71">
          <cell r="A71">
            <v>67</v>
          </cell>
          <cell r="B71" t="str">
            <v>DA067</v>
          </cell>
          <cell r="C71" t="str">
            <v>桩西采油厂</v>
          </cell>
          <cell r="D71" t="str">
            <v>采油管理一区</v>
          </cell>
          <cell r="E71" t="str">
            <v>桩39-16掺水加热水套炉（永久停用）</v>
          </cell>
          <cell r="H71">
            <v>50</v>
          </cell>
          <cell r="I71">
            <v>8</v>
          </cell>
        </row>
        <row r="72">
          <cell r="A72">
            <v>68</v>
          </cell>
          <cell r="B72" t="str">
            <v>DA068</v>
          </cell>
          <cell r="C72" t="str">
            <v>桩西采油厂</v>
          </cell>
          <cell r="D72" t="str">
            <v>采油管理一区</v>
          </cell>
          <cell r="E72" t="str">
            <v>桩39-C17加热水套炉</v>
          </cell>
          <cell r="F72" t="str">
            <v>桩39-C17</v>
          </cell>
          <cell r="G72" t="str">
            <v>加热水套炉</v>
          </cell>
          <cell r="H72">
            <v>45</v>
          </cell>
          <cell r="I72">
            <v>8</v>
          </cell>
        </row>
        <row r="73">
          <cell r="A73">
            <v>69</v>
          </cell>
          <cell r="B73" t="str">
            <v>DA069</v>
          </cell>
          <cell r="C73" t="str">
            <v>桩西采油厂</v>
          </cell>
          <cell r="D73" t="str">
            <v>采油管理一区</v>
          </cell>
          <cell r="E73" t="str">
            <v>桩906计量站4#加热水套炉</v>
          </cell>
          <cell r="F73" t="str">
            <v>桩906计量站4#</v>
          </cell>
          <cell r="G73" t="str">
            <v>加热水套炉</v>
          </cell>
          <cell r="H73">
            <v>80</v>
          </cell>
          <cell r="I73">
            <v>8</v>
          </cell>
        </row>
        <row r="74">
          <cell r="A74">
            <v>70</v>
          </cell>
          <cell r="B74" t="str">
            <v>DA070</v>
          </cell>
          <cell r="C74" t="str">
            <v>桩西采油厂</v>
          </cell>
          <cell r="D74" t="str">
            <v>采油管理一区</v>
          </cell>
          <cell r="E74" t="str">
            <v>桩89接转站1#加热水套炉</v>
          </cell>
          <cell r="F74" t="str">
            <v>桩89接转站1#</v>
          </cell>
          <cell r="G74" t="str">
            <v>加热水套炉</v>
          </cell>
          <cell r="H74">
            <v>450</v>
          </cell>
          <cell r="I74">
            <v>8</v>
          </cell>
        </row>
        <row r="75">
          <cell r="A75">
            <v>71</v>
          </cell>
          <cell r="B75" t="str">
            <v>DA071</v>
          </cell>
          <cell r="C75" t="str">
            <v>桩西采油厂</v>
          </cell>
          <cell r="D75" t="str">
            <v>采油管理一区</v>
          </cell>
          <cell r="E75" t="str">
            <v>桩89接转站2#加热水套炉</v>
          </cell>
          <cell r="F75" t="str">
            <v>桩89接转站2#</v>
          </cell>
          <cell r="G75" t="str">
            <v>加热水套炉</v>
          </cell>
          <cell r="H75">
            <v>450</v>
          </cell>
          <cell r="I75">
            <v>8</v>
          </cell>
        </row>
        <row r="76">
          <cell r="A76">
            <v>72</v>
          </cell>
          <cell r="B76" t="str">
            <v>DA072</v>
          </cell>
          <cell r="C76" t="str">
            <v>桩西采油厂</v>
          </cell>
          <cell r="D76" t="str">
            <v>采油管理一区</v>
          </cell>
          <cell r="E76" t="str">
            <v>74接转站1#加热水套炉</v>
          </cell>
          <cell r="F76" t="str">
            <v>74接转站1#</v>
          </cell>
          <cell r="G76" t="str">
            <v>加热水套炉</v>
          </cell>
          <cell r="H76">
            <v>800</v>
          </cell>
          <cell r="I76">
            <v>12</v>
          </cell>
        </row>
        <row r="77">
          <cell r="A77">
            <v>73</v>
          </cell>
          <cell r="B77" t="str">
            <v>DA073</v>
          </cell>
          <cell r="C77" t="str">
            <v>桩西采油厂</v>
          </cell>
          <cell r="D77" t="str">
            <v>采油管理一区</v>
          </cell>
          <cell r="E77" t="str">
            <v>74接转站2#加热水套炉</v>
          </cell>
          <cell r="F77" t="str">
            <v>74接转站2#</v>
          </cell>
          <cell r="G77" t="str">
            <v>加热水套炉</v>
          </cell>
          <cell r="H77">
            <v>800</v>
          </cell>
          <cell r="I77">
            <v>12</v>
          </cell>
        </row>
        <row r="78">
          <cell r="A78">
            <v>74</v>
          </cell>
          <cell r="B78" t="str">
            <v>DA074</v>
          </cell>
          <cell r="C78" t="str">
            <v>桩西采油厂</v>
          </cell>
          <cell r="D78" t="str">
            <v>采油管理一区</v>
          </cell>
          <cell r="E78" t="str">
            <v>管理区采暖水套加热炉</v>
          </cell>
          <cell r="F78" t="str">
            <v>管理区采暖</v>
          </cell>
          <cell r="G78" t="str">
            <v>2#加热水套炉</v>
          </cell>
          <cell r="H78">
            <v>150</v>
          </cell>
          <cell r="I78">
            <v>8</v>
          </cell>
        </row>
        <row r="79">
          <cell r="A79">
            <v>75</v>
          </cell>
          <cell r="B79" t="str">
            <v>DA075</v>
          </cell>
          <cell r="C79" t="str">
            <v>桩西采油厂</v>
          </cell>
          <cell r="D79" t="str">
            <v>采油管理一区</v>
          </cell>
          <cell r="E79" t="str">
            <v>桩74-14-12井场外输水套炉</v>
          </cell>
          <cell r="F79" t="str">
            <v>桩74-14-12井场</v>
          </cell>
          <cell r="G79" t="str">
            <v>外输水套炉</v>
          </cell>
          <cell r="H79">
            <v>50</v>
          </cell>
          <cell r="I79">
            <v>8</v>
          </cell>
        </row>
        <row r="80">
          <cell r="A80">
            <v>76</v>
          </cell>
          <cell r="B80" t="str">
            <v>DA076</v>
          </cell>
          <cell r="C80" t="str">
            <v>桩西采油厂</v>
          </cell>
          <cell r="D80" t="str">
            <v>采油管理一区</v>
          </cell>
          <cell r="E80" t="str">
            <v>242计量站外输水套炉</v>
          </cell>
          <cell r="F80" t="str">
            <v>242计量站</v>
          </cell>
          <cell r="G80" t="str">
            <v>外输水套炉</v>
          </cell>
          <cell r="H80">
            <v>230</v>
          </cell>
          <cell r="I80">
            <v>8</v>
          </cell>
        </row>
        <row r="81">
          <cell r="A81">
            <v>77</v>
          </cell>
          <cell r="B81" t="str">
            <v>DA077</v>
          </cell>
          <cell r="C81" t="str">
            <v>桩西采油厂</v>
          </cell>
          <cell r="D81" t="str">
            <v>采油管理一区</v>
          </cell>
          <cell r="E81" t="str">
            <v>桩74-9-K10井场掺水水套炉</v>
          </cell>
          <cell r="F81" t="str">
            <v>桩74-9-K10井场</v>
          </cell>
          <cell r="G81" t="str">
            <v>外输水套炉</v>
          </cell>
          <cell r="H81">
            <v>80</v>
          </cell>
          <cell r="I81">
            <v>8</v>
          </cell>
        </row>
        <row r="82">
          <cell r="A82">
            <v>78</v>
          </cell>
          <cell r="B82" t="str">
            <v>DA078</v>
          </cell>
          <cell r="C82" t="str">
            <v>桩西采油厂</v>
          </cell>
          <cell r="D82" t="str">
            <v>采油管理一区</v>
          </cell>
          <cell r="E82" t="str">
            <v>桩74-9-10井场掺水水套炉</v>
          </cell>
          <cell r="F82" t="str">
            <v>桩74-9-10井场</v>
          </cell>
          <cell r="G82" t="str">
            <v>外输水套炉</v>
          </cell>
          <cell r="H82">
            <v>50</v>
          </cell>
          <cell r="I82">
            <v>8</v>
          </cell>
        </row>
        <row r="83">
          <cell r="A83">
            <v>79</v>
          </cell>
          <cell r="B83" t="str">
            <v>DA079</v>
          </cell>
          <cell r="C83" t="str">
            <v>桩西采油厂</v>
          </cell>
          <cell r="D83" t="str">
            <v>采油管理一区</v>
          </cell>
          <cell r="E83" t="str">
            <v>桩74-9-10井场外输水套炉</v>
          </cell>
          <cell r="F83" t="str">
            <v>桩74-9-10井场</v>
          </cell>
          <cell r="G83" t="str">
            <v>外输水套炉</v>
          </cell>
          <cell r="H83">
            <v>50</v>
          </cell>
          <cell r="I83">
            <v>8</v>
          </cell>
        </row>
        <row r="84">
          <cell r="A84">
            <v>80</v>
          </cell>
          <cell r="B84" t="str">
            <v>DA080</v>
          </cell>
          <cell r="C84" t="str">
            <v>桩西采油厂</v>
          </cell>
          <cell r="D84" t="str">
            <v>采油管理一区</v>
          </cell>
          <cell r="E84" t="str">
            <v>桩74-9-13井场外输水套炉</v>
          </cell>
          <cell r="F84" t="str">
            <v>桩74-9-13井场</v>
          </cell>
          <cell r="G84" t="str">
            <v>外输水套炉</v>
          </cell>
          <cell r="H84">
            <v>50</v>
          </cell>
          <cell r="I84">
            <v>8</v>
          </cell>
        </row>
        <row r="85">
          <cell r="A85">
            <v>81</v>
          </cell>
          <cell r="B85" t="str">
            <v>DA081</v>
          </cell>
          <cell r="C85" t="str">
            <v>桩西采油厂</v>
          </cell>
          <cell r="D85" t="str">
            <v>采油管理一区</v>
          </cell>
          <cell r="E85" t="str">
            <v>桩241-1井场外输水套炉（永久停用）</v>
          </cell>
          <cell r="H85">
            <v>50</v>
          </cell>
          <cell r="I85">
            <v>8</v>
          </cell>
        </row>
        <row r="86">
          <cell r="A86">
            <v>82</v>
          </cell>
          <cell r="B86" t="str">
            <v>DA082</v>
          </cell>
          <cell r="C86" t="str">
            <v>桩西采油厂</v>
          </cell>
          <cell r="D86" t="str">
            <v>采油管理一区</v>
          </cell>
          <cell r="E86" t="str">
            <v>桩241计量站外输水套炉</v>
          </cell>
          <cell r="F86" t="str">
            <v>桩241计量站</v>
          </cell>
          <cell r="G86" t="str">
            <v>外输水套炉</v>
          </cell>
          <cell r="H86">
            <v>230</v>
          </cell>
          <cell r="I86">
            <v>8</v>
          </cell>
        </row>
        <row r="87">
          <cell r="A87">
            <v>83</v>
          </cell>
          <cell r="B87" t="str">
            <v>DA083</v>
          </cell>
          <cell r="C87" t="str">
            <v>桩西采油厂</v>
          </cell>
          <cell r="D87" t="str">
            <v>采油管理一区</v>
          </cell>
          <cell r="E87" t="str">
            <v>桩59-12井场掺水水套炉</v>
          </cell>
          <cell r="F87" t="str">
            <v>桩59-12井场</v>
          </cell>
          <cell r="G87" t="str">
            <v>掺水水套炉</v>
          </cell>
          <cell r="H87">
            <v>50</v>
          </cell>
          <cell r="I87">
            <v>8</v>
          </cell>
        </row>
        <row r="88">
          <cell r="A88">
            <v>84</v>
          </cell>
          <cell r="B88" t="str">
            <v>DA084</v>
          </cell>
          <cell r="C88" t="str">
            <v>桩西采油厂</v>
          </cell>
          <cell r="D88" t="str">
            <v>采油管理一区</v>
          </cell>
          <cell r="E88" t="str">
            <v>桩59-23井场外输水套炉</v>
          </cell>
          <cell r="F88" t="str">
            <v>桩59-23井场</v>
          </cell>
          <cell r="G88" t="str">
            <v>外输水套炉</v>
          </cell>
          <cell r="H88">
            <v>50</v>
          </cell>
          <cell r="I88">
            <v>8</v>
          </cell>
        </row>
        <row r="89">
          <cell r="A89">
            <v>85</v>
          </cell>
          <cell r="B89" t="str">
            <v>DA085</v>
          </cell>
          <cell r="C89" t="str">
            <v>桩西采油厂</v>
          </cell>
          <cell r="D89" t="str">
            <v>采油管理一区</v>
          </cell>
          <cell r="E89" t="str">
            <v>桩59-13井场掺水水套炉</v>
          </cell>
          <cell r="F89" t="str">
            <v>桩59-13井场</v>
          </cell>
          <cell r="G89" t="str">
            <v>掺水水套炉</v>
          </cell>
          <cell r="H89">
            <v>50</v>
          </cell>
          <cell r="I89">
            <v>8</v>
          </cell>
        </row>
        <row r="90">
          <cell r="A90">
            <v>86</v>
          </cell>
          <cell r="B90" t="str">
            <v>DA086</v>
          </cell>
          <cell r="C90" t="str">
            <v>桩西采油厂</v>
          </cell>
          <cell r="D90" t="str">
            <v>采油管理一区</v>
          </cell>
          <cell r="E90" t="str">
            <v>桩74-10-11井场外输水套炉</v>
          </cell>
          <cell r="F90" t="str">
            <v>桩74-10-11井场</v>
          </cell>
          <cell r="G90" t="str">
            <v>外输水套炉</v>
          </cell>
          <cell r="H90">
            <v>50</v>
          </cell>
          <cell r="I90">
            <v>8</v>
          </cell>
        </row>
        <row r="91">
          <cell r="A91">
            <v>87</v>
          </cell>
          <cell r="B91" t="str">
            <v>DA087</v>
          </cell>
          <cell r="C91" t="str">
            <v>桩西采油厂</v>
          </cell>
          <cell r="D91" t="str">
            <v>采油管理一区</v>
          </cell>
          <cell r="E91" t="str">
            <v>桩74-11-11井场掺水水套炉</v>
          </cell>
          <cell r="F91" t="str">
            <v>桩74-11-11井场</v>
          </cell>
          <cell r="G91" t="str">
            <v>掺水水套炉</v>
          </cell>
          <cell r="H91">
            <v>50</v>
          </cell>
          <cell r="I91">
            <v>8</v>
          </cell>
        </row>
        <row r="92">
          <cell r="A92">
            <v>88</v>
          </cell>
          <cell r="B92" t="str">
            <v>DA088</v>
          </cell>
          <cell r="C92" t="str">
            <v>桩西采油厂</v>
          </cell>
          <cell r="D92" t="str">
            <v>采油管理一区</v>
          </cell>
          <cell r="E92" t="str">
            <v>桩74-12-10井场外输水套炉</v>
          </cell>
          <cell r="F92" t="str">
            <v>桩74-12-10井场</v>
          </cell>
          <cell r="G92" t="str">
            <v>外输水套炉</v>
          </cell>
          <cell r="H92">
            <v>50</v>
          </cell>
          <cell r="I92">
            <v>8</v>
          </cell>
        </row>
        <row r="93">
          <cell r="A93">
            <v>89</v>
          </cell>
          <cell r="B93" t="str">
            <v>DA089</v>
          </cell>
          <cell r="C93" t="str">
            <v>桩西采油厂</v>
          </cell>
          <cell r="D93" t="str">
            <v>采油管理一区</v>
          </cell>
          <cell r="E93" t="str">
            <v>桩59-x37井场外输水套炉</v>
          </cell>
          <cell r="F93" t="str">
            <v>桩59-x37井场</v>
          </cell>
          <cell r="G93" t="str">
            <v>外输水套炉</v>
          </cell>
          <cell r="H93">
            <v>50</v>
          </cell>
          <cell r="I93">
            <v>8</v>
          </cell>
        </row>
        <row r="94">
          <cell r="A94">
            <v>90</v>
          </cell>
          <cell r="B94" t="str">
            <v>DA090</v>
          </cell>
          <cell r="C94" t="str">
            <v>桩西采油厂</v>
          </cell>
          <cell r="D94" t="str">
            <v>采油管理一区</v>
          </cell>
          <cell r="E94" t="str">
            <v>桩59-x37井场掺水水套炉（永久停用）</v>
          </cell>
          <cell r="H94">
            <v>50</v>
          </cell>
          <cell r="I94">
            <v>8</v>
          </cell>
        </row>
        <row r="95">
          <cell r="A95">
            <v>91</v>
          </cell>
          <cell r="B95" t="str">
            <v>DA091</v>
          </cell>
          <cell r="C95" t="str">
            <v>桩西采油厂</v>
          </cell>
          <cell r="D95" t="str">
            <v>采油管理一区</v>
          </cell>
          <cell r="E95" t="str">
            <v>桩74-12-12井场外输水套炉</v>
          </cell>
          <cell r="F95" t="str">
            <v>桩74-12-12井场</v>
          </cell>
          <cell r="G95" t="str">
            <v>外输水套炉</v>
          </cell>
          <cell r="H95">
            <v>50</v>
          </cell>
          <cell r="I95">
            <v>8</v>
          </cell>
        </row>
        <row r="96">
          <cell r="A96">
            <v>92</v>
          </cell>
          <cell r="B96" t="str">
            <v>DA092</v>
          </cell>
          <cell r="C96" t="str">
            <v>桩西采油厂</v>
          </cell>
          <cell r="D96" t="str">
            <v>采油管理一区</v>
          </cell>
          <cell r="E96" t="str">
            <v>桩59-x41井场外输水套炉（永久停用）</v>
          </cell>
          <cell r="H96">
            <v>50</v>
          </cell>
          <cell r="I96">
            <v>8</v>
          </cell>
        </row>
        <row r="97">
          <cell r="A97">
            <v>93</v>
          </cell>
          <cell r="B97" t="str">
            <v>DA093</v>
          </cell>
          <cell r="C97" t="str">
            <v>桩西采油厂</v>
          </cell>
          <cell r="D97" t="str">
            <v>采油管理一区</v>
          </cell>
          <cell r="E97" t="str">
            <v>桩59-303井场掺水水套炉（永久停用）</v>
          </cell>
          <cell r="H97">
            <v>50</v>
          </cell>
          <cell r="I97">
            <v>8</v>
          </cell>
        </row>
        <row r="98">
          <cell r="A98">
            <v>94</v>
          </cell>
          <cell r="B98" t="str">
            <v>DA094</v>
          </cell>
          <cell r="C98" t="str">
            <v>桩西采油厂</v>
          </cell>
          <cell r="D98" t="str">
            <v>采油管理一区</v>
          </cell>
          <cell r="E98" t="str">
            <v>桩59-303井场外输水套炉（永久停用）</v>
          </cell>
          <cell r="H98">
            <v>50</v>
          </cell>
          <cell r="I98">
            <v>8</v>
          </cell>
        </row>
        <row r="99">
          <cell r="A99">
            <v>95</v>
          </cell>
          <cell r="B99" t="str">
            <v>DA095</v>
          </cell>
          <cell r="C99" t="str">
            <v>桩西采油厂</v>
          </cell>
          <cell r="D99" t="str">
            <v>采油管理一区</v>
          </cell>
          <cell r="E99" t="str">
            <v>桩74-13-13井场外输水套炉</v>
          </cell>
          <cell r="F99" t="str">
            <v>桩74-13-13井场</v>
          </cell>
          <cell r="G99" t="str">
            <v>外输水套炉</v>
          </cell>
          <cell r="H99">
            <v>50</v>
          </cell>
          <cell r="I99">
            <v>8</v>
          </cell>
        </row>
        <row r="100">
          <cell r="A100">
            <v>96</v>
          </cell>
          <cell r="B100" t="str">
            <v>DA096</v>
          </cell>
          <cell r="C100" t="str">
            <v>桩西采油厂</v>
          </cell>
          <cell r="D100" t="str">
            <v>采油管理一区</v>
          </cell>
          <cell r="E100" t="str">
            <v>桩224计量站外输水套炉</v>
          </cell>
          <cell r="F100" t="str">
            <v>桩224计量站</v>
          </cell>
          <cell r="G100" t="str">
            <v>外输水套炉</v>
          </cell>
          <cell r="H100">
            <v>80</v>
          </cell>
          <cell r="I100">
            <v>8</v>
          </cell>
        </row>
        <row r="101">
          <cell r="A101">
            <v>97</v>
          </cell>
          <cell r="B101" t="str">
            <v>DA097</v>
          </cell>
          <cell r="C101" t="str">
            <v>桩西采油厂</v>
          </cell>
          <cell r="D101" t="str">
            <v>采油管理一区</v>
          </cell>
          <cell r="E101" t="str">
            <v>桩59-x33井场掺水水套炉（永久停用）</v>
          </cell>
          <cell r="H101">
            <v>50</v>
          </cell>
          <cell r="I101">
            <v>8</v>
          </cell>
        </row>
        <row r="102">
          <cell r="A102">
            <v>98</v>
          </cell>
          <cell r="B102" t="str">
            <v>DA098</v>
          </cell>
          <cell r="C102" t="str">
            <v>桩西采油厂</v>
          </cell>
          <cell r="D102" t="str">
            <v>采油管理一区</v>
          </cell>
          <cell r="E102" t="str">
            <v>桩59-x33井场外输水套炉</v>
          </cell>
          <cell r="F102" t="str">
            <v>桩59-x33井场</v>
          </cell>
          <cell r="G102" t="str">
            <v>外输水套炉</v>
          </cell>
          <cell r="H102">
            <v>50</v>
          </cell>
          <cell r="I102">
            <v>8</v>
          </cell>
        </row>
        <row r="103">
          <cell r="A103">
            <v>99</v>
          </cell>
          <cell r="B103" t="str">
            <v>DA099</v>
          </cell>
          <cell r="C103" t="str">
            <v>桩西采油厂</v>
          </cell>
          <cell r="D103" t="str">
            <v>采油管理一区</v>
          </cell>
          <cell r="E103" t="str">
            <v>桩59-x34井场外输水套炉</v>
          </cell>
          <cell r="F103" t="str">
            <v>桩59-x34井场</v>
          </cell>
          <cell r="G103" t="str">
            <v>外输水套炉</v>
          </cell>
          <cell r="H103">
            <v>50</v>
          </cell>
          <cell r="I103">
            <v>8</v>
          </cell>
        </row>
        <row r="104">
          <cell r="A104">
            <v>100</v>
          </cell>
          <cell r="B104" t="str">
            <v>DA100</v>
          </cell>
          <cell r="C104" t="str">
            <v>桩西采油厂</v>
          </cell>
          <cell r="D104" t="str">
            <v>采油管理一区</v>
          </cell>
          <cell r="E104" t="str">
            <v>桩226计量站中途外输水套炉</v>
          </cell>
          <cell r="F104" t="str">
            <v>桩226计量站中途</v>
          </cell>
          <cell r="G104" t="str">
            <v>外输水套炉</v>
          </cell>
          <cell r="H104">
            <v>230</v>
          </cell>
          <cell r="I104">
            <v>8</v>
          </cell>
        </row>
        <row r="105">
          <cell r="A105">
            <v>101</v>
          </cell>
          <cell r="B105" t="str">
            <v>DA101</v>
          </cell>
          <cell r="C105" t="str">
            <v>桩西采油厂</v>
          </cell>
          <cell r="D105" t="str">
            <v>采油管理一区</v>
          </cell>
          <cell r="E105" t="str">
            <v>桩59-17井场外输水套炉</v>
          </cell>
          <cell r="F105" t="str">
            <v>桩59-17井场</v>
          </cell>
          <cell r="G105" t="str">
            <v>外输水套炉</v>
          </cell>
          <cell r="H105">
            <v>50</v>
          </cell>
          <cell r="I105">
            <v>8</v>
          </cell>
        </row>
        <row r="106">
          <cell r="A106">
            <v>102</v>
          </cell>
          <cell r="B106" t="str">
            <v>DA102</v>
          </cell>
          <cell r="C106" t="str">
            <v>桩西采油厂</v>
          </cell>
          <cell r="D106" t="str">
            <v>采油管理一区</v>
          </cell>
          <cell r="E106" t="str">
            <v>桩59-3井场掺水水套炉</v>
          </cell>
          <cell r="F106" t="str">
            <v>桩59-3井场</v>
          </cell>
          <cell r="G106" t="str">
            <v>掺水水套炉</v>
          </cell>
          <cell r="H106">
            <v>50</v>
          </cell>
          <cell r="I106">
            <v>8</v>
          </cell>
        </row>
        <row r="107">
          <cell r="A107">
            <v>103</v>
          </cell>
          <cell r="B107" t="str">
            <v>DA103</v>
          </cell>
          <cell r="C107" t="str">
            <v>桩西采油厂</v>
          </cell>
          <cell r="D107" t="str">
            <v>采油管理一区</v>
          </cell>
          <cell r="E107" t="str">
            <v>桩59-16井场掺水水套炉</v>
          </cell>
          <cell r="F107" t="str">
            <v>桩59-16井场</v>
          </cell>
          <cell r="G107" t="str">
            <v>掺水水套炉</v>
          </cell>
          <cell r="H107">
            <v>50</v>
          </cell>
          <cell r="I107">
            <v>8</v>
          </cell>
        </row>
        <row r="108">
          <cell r="A108">
            <v>104</v>
          </cell>
          <cell r="B108" t="str">
            <v>DA104</v>
          </cell>
          <cell r="C108" t="str">
            <v>桩西采油厂</v>
          </cell>
          <cell r="D108" t="str">
            <v>采油管理一区</v>
          </cell>
          <cell r="E108" t="str">
            <v>桩59-16井场外输水套炉</v>
          </cell>
          <cell r="F108" t="str">
            <v>桩59-16井场</v>
          </cell>
          <cell r="G108" t="str">
            <v>外输水套炉</v>
          </cell>
          <cell r="H108">
            <v>50</v>
          </cell>
          <cell r="I108">
            <v>8</v>
          </cell>
        </row>
        <row r="109">
          <cell r="A109">
            <v>105</v>
          </cell>
          <cell r="B109" t="str">
            <v>DA105</v>
          </cell>
          <cell r="C109" t="str">
            <v>桩西采油厂</v>
          </cell>
          <cell r="D109" t="str">
            <v>采油管理一区</v>
          </cell>
          <cell r="E109" t="str">
            <v>桩59-15井场掺水水套炉</v>
          </cell>
          <cell r="F109" t="str">
            <v>桩59-15井场</v>
          </cell>
          <cell r="G109" t="str">
            <v>掺水水套炉</v>
          </cell>
          <cell r="H109">
            <v>50</v>
          </cell>
          <cell r="I109">
            <v>8</v>
          </cell>
        </row>
        <row r="110">
          <cell r="A110">
            <v>106</v>
          </cell>
          <cell r="B110" t="str">
            <v>DA106</v>
          </cell>
          <cell r="C110" t="str">
            <v>桩西采油厂</v>
          </cell>
          <cell r="D110" t="str">
            <v>采油管理一区</v>
          </cell>
          <cell r="E110" t="str">
            <v>桩59-15井场外输水套炉</v>
          </cell>
          <cell r="F110" t="str">
            <v>桩59-15井场</v>
          </cell>
          <cell r="G110" t="str">
            <v>外输水套炉</v>
          </cell>
          <cell r="H110">
            <v>50</v>
          </cell>
          <cell r="I110">
            <v>8</v>
          </cell>
        </row>
        <row r="111">
          <cell r="A111">
            <v>107</v>
          </cell>
          <cell r="B111" t="str">
            <v>DA107</v>
          </cell>
          <cell r="C111" t="str">
            <v>桩西采油厂</v>
          </cell>
          <cell r="D111" t="str">
            <v>采油管理一区</v>
          </cell>
          <cell r="E111" t="str">
            <v>103站部采暖锅炉</v>
          </cell>
          <cell r="F111" t="str">
            <v>103站部</v>
          </cell>
          <cell r="G111" t="str">
            <v>采暖锅炉</v>
          </cell>
          <cell r="H111">
            <v>350</v>
          </cell>
          <cell r="I111">
            <v>15</v>
          </cell>
        </row>
        <row r="112">
          <cell r="A112">
            <v>108</v>
          </cell>
          <cell r="B112" t="str">
            <v>DA108</v>
          </cell>
          <cell r="C112" t="str">
            <v>桩西采油厂</v>
          </cell>
          <cell r="D112" t="str">
            <v>采油管理一区</v>
          </cell>
          <cell r="E112" t="str">
            <v>管理区采暖锅炉</v>
          </cell>
          <cell r="F112" t="str">
            <v>管理区</v>
          </cell>
          <cell r="G112" t="str">
            <v>1#采暖锅炉</v>
          </cell>
          <cell r="H112">
            <v>600</v>
          </cell>
          <cell r="I112">
            <v>8</v>
          </cell>
        </row>
        <row r="113">
          <cell r="A113">
            <v>109</v>
          </cell>
          <cell r="B113" t="str">
            <v>DA109</v>
          </cell>
          <cell r="C113" t="str">
            <v>桩西采油厂</v>
          </cell>
          <cell r="D113" t="str">
            <v>采油管理一区</v>
          </cell>
          <cell r="E113" t="str">
            <v>桩223计量站外输加热炉</v>
          </cell>
          <cell r="F113" t="str">
            <v>桩223计量站</v>
          </cell>
          <cell r="G113" t="str">
            <v>外输加热炉</v>
          </cell>
          <cell r="H113">
            <v>230</v>
          </cell>
          <cell r="I113">
            <v>8</v>
          </cell>
        </row>
        <row r="114">
          <cell r="A114">
            <v>110</v>
          </cell>
          <cell r="B114" t="str">
            <v>DA110</v>
          </cell>
          <cell r="C114" t="str">
            <v>桩西采油厂</v>
          </cell>
          <cell r="D114" t="str">
            <v>采油管理一区</v>
          </cell>
          <cell r="E114" t="str">
            <v>桩242-3中途加热炉</v>
          </cell>
          <cell r="F114" t="str">
            <v>桩242-3</v>
          </cell>
          <cell r="G114" t="str">
            <v>中途加热炉</v>
          </cell>
          <cell r="H114">
            <v>80</v>
          </cell>
          <cell r="I114">
            <v>8</v>
          </cell>
        </row>
        <row r="115">
          <cell r="A115">
            <v>111</v>
          </cell>
          <cell r="B115" t="str">
            <v>DA111</v>
          </cell>
          <cell r="C115" t="str">
            <v>桩西采油厂</v>
          </cell>
          <cell r="D115" t="str">
            <v>采油管理一区</v>
          </cell>
          <cell r="E115" t="str">
            <v>桩74-9-K10井场外输加热炉</v>
          </cell>
          <cell r="F115" t="str">
            <v>桩74-9-K10井场</v>
          </cell>
          <cell r="G115" t="str">
            <v>外输加热炉</v>
          </cell>
          <cell r="H115">
            <v>80</v>
          </cell>
          <cell r="I115">
            <v>8</v>
          </cell>
        </row>
        <row r="116">
          <cell r="A116">
            <v>112</v>
          </cell>
          <cell r="B116" t="str">
            <v>DA112</v>
          </cell>
          <cell r="C116" t="str">
            <v>桩西采油厂</v>
          </cell>
          <cell r="D116" t="str">
            <v>采油管理一区</v>
          </cell>
          <cell r="E116" t="str">
            <v>桩74-8-11中途加热炉（永久停用）</v>
          </cell>
          <cell r="H116">
            <v>80</v>
          </cell>
          <cell r="I116">
            <v>8</v>
          </cell>
        </row>
        <row r="117">
          <cell r="A117">
            <v>113</v>
          </cell>
          <cell r="B117" t="str">
            <v>DA113</v>
          </cell>
          <cell r="C117" t="str">
            <v>桩西采油厂</v>
          </cell>
          <cell r="D117" t="str">
            <v>采油管理一区</v>
          </cell>
          <cell r="E117" t="str">
            <v>桩74-8-11井场外输加热炉（永久停用）</v>
          </cell>
          <cell r="H117">
            <v>80</v>
          </cell>
          <cell r="I117">
            <v>8</v>
          </cell>
        </row>
        <row r="118">
          <cell r="A118">
            <v>114</v>
          </cell>
          <cell r="B118" t="str">
            <v>DA114</v>
          </cell>
          <cell r="C118" t="str">
            <v>桩西采油厂</v>
          </cell>
          <cell r="D118" t="str">
            <v>采油管理一区</v>
          </cell>
          <cell r="E118" t="str">
            <v>桩241-1井场掺水加热炉</v>
          </cell>
          <cell r="F118" t="str">
            <v>桩241-1井场</v>
          </cell>
          <cell r="G118" t="str">
            <v>掺水加热炉</v>
          </cell>
          <cell r="H118">
            <v>80</v>
          </cell>
          <cell r="I118">
            <v>8</v>
          </cell>
        </row>
        <row r="119">
          <cell r="A119">
            <v>115</v>
          </cell>
          <cell r="B119" t="str">
            <v>DA115</v>
          </cell>
          <cell r="C119" t="str">
            <v>桩西采油厂</v>
          </cell>
          <cell r="D119" t="str">
            <v>采油管理一区</v>
          </cell>
          <cell r="E119" t="str">
            <v>桩214计量站外输加热炉（永久停用）</v>
          </cell>
          <cell r="H119">
            <v>230</v>
          </cell>
          <cell r="I119">
            <v>8</v>
          </cell>
        </row>
        <row r="120">
          <cell r="A120">
            <v>116</v>
          </cell>
          <cell r="B120" t="str">
            <v>DA116</v>
          </cell>
          <cell r="C120" t="str">
            <v>桩西采油厂</v>
          </cell>
          <cell r="D120" t="str">
            <v>采油管理一区</v>
          </cell>
          <cell r="E120" t="str">
            <v>桩59-x21井场外输加热炉</v>
          </cell>
          <cell r="F120" t="str">
            <v>桩59-x21井场</v>
          </cell>
          <cell r="G120" t="str">
            <v>外输加热炉</v>
          </cell>
          <cell r="H120">
            <v>80</v>
          </cell>
          <cell r="I120">
            <v>8</v>
          </cell>
        </row>
        <row r="121">
          <cell r="A121">
            <v>117</v>
          </cell>
          <cell r="B121" t="str">
            <v>DA117</v>
          </cell>
          <cell r="C121" t="str">
            <v>桩西采油厂</v>
          </cell>
          <cell r="D121" t="str">
            <v>采油管理一区</v>
          </cell>
          <cell r="E121" t="str">
            <v>桩59-12井场外输加热炉</v>
          </cell>
          <cell r="F121" t="str">
            <v>桩59-12井场</v>
          </cell>
          <cell r="G121" t="str">
            <v>外输加热炉</v>
          </cell>
          <cell r="H121">
            <v>80</v>
          </cell>
          <cell r="I121">
            <v>8</v>
          </cell>
        </row>
        <row r="122">
          <cell r="A122">
            <v>118</v>
          </cell>
          <cell r="B122" t="str">
            <v>DA118</v>
          </cell>
          <cell r="C122" t="str">
            <v>桩西采油厂</v>
          </cell>
          <cell r="D122" t="str">
            <v>采油管理一区</v>
          </cell>
          <cell r="E122" t="str">
            <v>桩59-13井场外输加热炉</v>
          </cell>
          <cell r="F122" t="str">
            <v>桩59-13井场</v>
          </cell>
          <cell r="G122" t="str">
            <v>外输加热炉</v>
          </cell>
          <cell r="H122">
            <v>80</v>
          </cell>
          <cell r="I122">
            <v>8</v>
          </cell>
        </row>
        <row r="123">
          <cell r="A123">
            <v>119</v>
          </cell>
          <cell r="B123" t="str">
            <v>DA119</v>
          </cell>
          <cell r="C123" t="str">
            <v>桩西采油厂</v>
          </cell>
          <cell r="D123" t="str">
            <v>采油管理一区</v>
          </cell>
          <cell r="E123" t="str">
            <v>桩225计量站外输加热炉（永久停用）</v>
          </cell>
          <cell r="H123">
            <v>230</v>
          </cell>
          <cell r="I123">
            <v>8</v>
          </cell>
        </row>
        <row r="124">
          <cell r="A124">
            <v>120</v>
          </cell>
          <cell r="B124" t="str">
            <v>DA120</v>
          </cell>
          <cell r="C124" t="str">
            <v>桩西采油厂</v>
          </cell>
          <cell r="D124" t="str">
            <v>采油管理一区</v>
          </cell>
          <cell r="E124" t="str">
            <v>桩74-11-11井场外输加热炉</v>
          </cell>
          <cell r="F124" t="str">
            <v>桩74-11-11井场</v>
          </cell>
          <cell r="G124" t="str">
            <v>外输加热炉</v>
          </cell>
          <cell r="H124">
            <v>80</v>
          </cell>
          <cell r="I124">
            <v>8</v>
          </cell>
        </row>
        <row r="125">
          <cell r="A125">
            <v>121</v>
          </cell>
          <cell r="B125" t="str">
            <v>DA121</v>
          </cell>
          <cell r="C125" t="str">
            <v>桩西采油厂</v>
          </cell>
          <cell r="D125" t="str">
            <v>采油管理一区</v>
          </cell>
          <cell r="E125" t="str">
            <v>桩226计量站外输加热炉（永久停用）</v>
          </cell>
          <cell r="H125">
            <v>230</v>
          </cell>
          <cell r="I125">
            <v>8</v>
          </cell>
        </row>
        <row r="126">
          <cell r="A126">
            <v>122</v>
          </cell>
          <cell r="B126" t="str">
            <v>DA122</v>
          </cell>
          <cell r="C126" t="str">
            <v>桩西采油厂</v>
          </cell>
          <cell r="D126" t="str">
            <v>采油管理一区</v>
          </cell>
          <cell r="E126" t="str">
            <v>桩74-13-13井场掺水加热炉（永久停用）</v>
          </cell>
          <cell r="H126">
            <v>80</v>
          </cell>
          <cell r="I126">
            <v>8</v>
          </cell>
        </row>
        <row r="127">
          <cell r="A127">
            <v>123</v>
          </cell>
          <cell r="B127" t="str">
            <v>DA123</v>
          </cell>
          <cell r="C127" t="str">
            <v>桩西采油厂</v>
          </cell>
          <cell r="D127" t="str">
            <v>采油管理一区</v>
          </cell>
          <cell r="E127" t="str">
            <v>桩59-x34井场掺水加热炉（永久停用）</v>
          </cell>
          <cell r="H127">
            <v>80</v>
          </cell>
          <cell r="I127">
            <v>8</v>
          </cell>
        </row>
        <row r="128">
          <cell r="A128">
            <v>124</v>
          </cell>
          <cell r="B128" t="str">
            <v>DA124</v>
          </cell>
          <cell r="C128" t="str">
            <v>桩西采油厂</v>
          </cell>
          <cell r="D128" t="str">
            <v>采油管理一区</v>
          </cell>
          <cell r="E128" t="str">
            <v>桩59-3中途加热炉</v>
          </cell>
          <cell r="F128" t="str">
            <v>桩59-3</v>
          </cell>
          <cell r="G128" t="str">
            <v>中途加热炉</v>
          </cell>
          <cell r="H128">
            <v>80</v>
          </cell>
          <cell r="I128">
            <v>8</v>
          </cell>
        </row>
        <row r="129">
          <cell r="A129">
            <v>125</v>
          </cell>
          <cell r="B129" t="str">
            <v>DA125</v>
          </cell>
          <cell r="C129" t="str">
            <v>桩西采油厂</v>
          </cell>
          <cell r="D129" t="str">
            <v>采油管理一区</v>
          </cell>
          <cell r="E129" t="str">
            <v>桩59-3中途加热炉2（永久停用）</v>
          </cell>
          <cell r="H129">
            <v>80</v>
          </cell>
          <cell r="I129">
            <v>8</v>
          </cell>
        </row>
        <row r="130">
          <cell r="A130">
            <v>126</v>
          </cell>
          <cell r="B130" t="str">
            <v>DA126</v>
          </cell>
          <cell r="C130" t="str">
            <v>桩西采油厂</v>
          </cell>
          <cell r="D130" t="str">
            <v>采油管理一区</v>
          </cell>
          <cell r="E130" t="str">
            <v>桩894-20井场加热炉</v>
          </cell>
          <cell r="F130" t="str">
            <v>桩894-20井场</v>
          </cell>
          <cell r="G130" t="str">
            <v>加热炉</v>
          </cell>
          <cell r="H130">
            <v>80</v>
          </cell>
          <cell r="I130">
            <v>8</v>
          </cell>
        </row>
        <row r="131">
          <cell r="A131">
            <v>127</v>
          </cell>
          <cell r="B131" t="str">
            <v>DA127</v>
          </cell>
          <cell r="C131" t="str">
            <v>桩西采油厂</v>
          </cell>
          <cell r="D131" t="str">
            <v>采油管理一区</v>
          </cell>
          <cell r="E131" t="str">
            <v>桩894-18井场加热炉</v>
          </cell>
          <cell r="F131" t="str">
            <v>桩894-18井场</v>
          </cell>
          <cell r="G131" t="str">
            <v>加热炉</v>
          </cell>
          <cell r="H131">
            <v>80</v>
          </cell>
          <cell r="I131">
            <v>8</v>
          </cell>
        </row>
        <row r="132">
          <cell r="A132">
            <v>128</v>
          </cell>
          <cell r="B132" t="str">
            <v>DA128</v>
          </cell>
          <cell r="C132" t="str">
            <v>桩西采油厂</v>
          </cell>
          <cell r="D132" t="str">
            <v>采油管理一区</v>
          </cell>
          <cell r="E132" t="str">
            <v>桩894-16井场加热炉</v>
          </cell>
          <cell r="F132" t="str">
            <v>桩894-16井场</v>
          </cell>
          <cell r="G132" t="str">
            <v>加热炉</v>
          </cell>
          <cell r="H132">
            <v>80</v>
          </cell>
          <cell r="I132">
            <v>8</v>
          </cell>
        </row>
        <row r="133">
          <cell r="A133">
            <v>129</v>
          </cell>
          <cell r="B133" t="str">
            <v>DA129</v>
          </cell>
          <cell r="C133" t="str">
            <v>桩西采油厂</v>
          </cell>
          <cell r="D133" t="str">
            <v>采油管理一区</v>
          </cell>
          <cell r="E133" t="str">
            <v>桩39-10井场加热炉</v>
          </cell>
          <cell r="F133" t="str">
            <v>桩39-10井场</v>
          </cell>
          <cell r="G133" t="str">
            <v>加热炉</v>
          </cell>
          <cell r="H133">
            <v>80</v>
          </cell>
          <cell r="I133">
            <v>8</v>
          </cell>
        </row>
        <row r="134">
          <cell r="A134">
            <v>130</v>
          </cell>
          <cell r="B134" t="str">
            <v>DA130</v>
          </cell>
          <cell r="C134" t="str">
            <v>桩西采油厂</v>
          </cell>
          <cell r="D134" t="str">
            <v>采油管理一区</v>
          </cell>
          <cell r="E134" t="str">
            <v>桩39-10中途加热炉</v>
          </cell>
          <cell r="F134" t="str">
            <v>桩39-10</v>
          </cell>
          <cell r="G134" t="str">
            <v>中途加热炉</v>
          </cell>
          <cell r="H134">
            <v>80</v>
          </cell>
          <cell r="I134">
            <v>8</v>
          </cell>
        </row>
        <row r="135">
          <cell r="A135">
            <v>131</v>
          </cell>
          <cell r="B135" t="str">
            <v>DA131</v>
          </cell>
          <cell r="C135" t="str">
            <v>桩西采油厂</v>
          </cell>
          <cell r="D135" t="str">
            <v>采油管理一区</v>
          </cell>
          <cell r="E135" t="str">
            <v>桩39-9加热加热炉</v>
          </cell>
          <cell r="F135" t="str">
            <v>桩39-9</v>
          </cell>
          <cell r="G135" t="str">
            <v>加热炉</v>
          </cell>
          <cell r="H135">
            <v>80</v>
          </cell>
          <cell r="I135">
            <v>8</v>
          </cell>
        </row>
        <row r="136">
          <cell r="A136">
            <v>132</v>
          </cell>
          <cell r="B136" t="str">
            <v>DA132</v>
          </cell>
          <cell r="C136" t="str">
            <v>桩西采油厂</v>
          </cell>
          <cell r="D136" t="str">
            <v>采油管理一区</v>
          </cell>
          <cell r="E136" t="str">
            <v>桩906计量站加热炉</v>
          </cell>
          <cell r="F136" t="str">
            <v>桩906计量站</v>
          </cell>
          <cell r="G136" t="str">
            <v>加热炉</v>
          </cell>
          <cell r="H136">
            <v>80</v>
          </cell>
          <cell r="I136">
            <v>8</v>
          </cell>
        </row>
        <row r="137">
          <cell r="A137">
            <v>133</v>
          </cell>
          <cell r="B137" t="str">
            <v>DA133</v>
          </cell>
          <cell r="C137" t="str">
            <v>桩西采油厂</v>
          </cell>
          <cell r="D137" t="str">
            <v>采油管理一区</v>
          </cell>
          <cell r="E137" t="str">
            <v>桩906计量站1#加热炉（永久停用）</v>
          </cell>
          <cell r="H137">
            <v>150</v>
          </cell>
          <cell r="I137">
            <v>8</v>
          </cell>
        </row>
        <row r="138">
          <cell r="A138">
            <v>134</v>
          </cell>
          <cell r="B138" t="str">
            <v>DA134</v>
          </cell>
          <cell r="C138" t="str">
            <v>桩西采油厂</v>
          </cell>
          <cell r="D138" t="str">
            <v>采油管理一区</v>
          </cell>
          <cell r="E138" t="str">
            <v>桩906计量站3#加热炉</v>
          </cell>
          <cell r="F138" t="str">
            <v>桩906计量站</v>
          </cell>
          <cell r="G138" t="str">
            <v>3#加热炉</v>
          </cell>
          <cell r="H138">
            <v>80</v>
          </cell>
          <cell r="I138">
            <v>8</v>
          </cell>
        </row>
        <row r="139">
          <cell r="A139">
            <v>135</v>
          </cell>
          <cell r="B139" t="str">
            <v>DA135</v>
          </cell>
          <cell r="C139" t="str">
            <v>桩西采油厂</v>
          </cell>
          <cell r="D139" t="str">
            <v>采油管理一区</v>
          </cell>
          <cell r="E139" t="str">
            <v>桩89接转站外输2#加热炉</v>
          </cell>
          <cell r="F139" t="str">
            <v>桩89接转站</v>
          </cell>
          <cell r="G139" t="str">
            <v>外输2#加热炉</v>
          </cell>
          <cell r="H139">
            <v>230</v>
          </cell>
          <cell r="I139">
            <v>8</v>
          </cell>
        </row>
        <row r="140">
          <cell r="A140">
            <v>136</v>
          </cell>
          <cell r="B140" t="str">
            <v>DA136</v>
          </cell>
          <cell r="C140" t="str">
            <v>桩西采油厂</v>
          </cell>
          <cell r="D140" t="str">
            <v>采油管理一区</v>
          </cell>
          <cell r="E140" t="str">
            <v>桩894-X26加热加热炉</v>
          </cell>
          <cell r="F140" t="str">
            <v>桩894-X26</v>
          </cell>
          <cell r="G140" t="str">
            <v>加热炉</v>
          </cell>
          <cell r="H140">
            <v>80</v>
          </cell>
          <cell r="I140">
            <v>8</v>
          </cell>
        </row>
        <row r="141">
          <cell r="A141">
            <v>137</v>
          </cell>
          <cell r="B141" t="str">
            <v>DA137</v>
          </cell>
          <cell r="C141" t="str">
            <v>桩西采油厂</v>
          </cell>
          <cell r="D141" t="str">
            <v>采油管理一区</v>
          </cell>
          <cell r="E141" t="str">
            <v>桩60-5井场掺水加热炉</v>
          </cell>
          <cell r="F141" t="str">
            <v>桩60-5井场</v>
          </cell>
          <cell r="G141" t="str">
            <v>掺水加热炉</v>
          </cell>
          <cell r="H141">
            <v>50</v>
          </cell>
          <cell r="I141">
            <v>8</v>
          </cell>
        </row>
        <row r="142">
          <cell r="A142">
            <v>138</v>
          </cell>
          <cell r="B142" t="str">
            <v>DA138</v>
          </cell>
          <cell r="C142" t="str">
            <v>桩西采油厂</v>
          </cell>
          <cell r="D142" t="str">
            <v>采油管理一区</v>
          </cell>
          <cell r="E142" t="str">
            <v>桩60-5井场外输加热炉</v>
          </cell>
          <cell r="F142" t="str">
            <v>桩60-5井场</v>
          </cell>
          <cell r="G142" t="str">
            <v>外输加热炉</v>
          </cell>
          <cell r="H142">
            <v>80</v>
          </cell>
          <cell r="I142">
            <v>8</v>
          </cell>
        </row>
        <row r="143">
          <cell r="A143">
            <v>139</v>
          </cell>
          <cell r="B143" t="str">
            <v>DA139</v>
          </cell>
          <cell r="C143" t="str">
            <v>桩西采油厂</v>
          </cell>
          <cell r="D143" t="str">
            <v>采油管理一区</v>
          </cell>
          <cell r="E143" t="str">
            <v>桩74-7-2井场掺水加热炉</v>
          </cell>
          <cell r="F143" t="str">
            <v>桩74-7-2井场</v>
          </cell>
          <cell r="G143" t="str">
            <v>掺水加热炉</v>
          </cell>
          <cell r="H143">
            <v>80</v>
          </cell>
          <cell r="I143">
            <v>8</v>
          </cell>
        </row>
        <row r="144">
          <cell r="A144">
            <v>140</v>
          </cell>
          <cell r="B144" t="str">
            <v>DA140</v>
          </cell>
          <cell r="C144" t="str">
            <v>桩西采油厂</v>
          </cell>
          <cell r="D144" t="str">
            <v>采油管理一区</v>
          </cell>
          <cell r="E144" t="str">
            <v>桩606-x3井场外输加热炉</v>
          </cell>
          <cell r="F144" t="str">
            <v>桩606-x3井场</v>
          </cell>
          <cell r="G144" t="str">
            <v>外输加热炉</v>
          </cell>
          <cell r="H144">
            <v>150</v>
          </cell>
          <cell r="I144">
            <v>8</v>
          </cell>
        </row>
        <row r="145">
          <cell r="A145">
            <v>141</v>
          </cell>
          <cell r="B145" t="str">
            <v>DA141</v>
          </cell>
          <cell r="C145" t="str">
            <v>桩西采油厂</v>
          </cell>
          <cell r="D145" t="str">
            <v>采油管理一区</v>
          </cell>
          <cell r="E145" t="str">
            <v>桩702-x11井场外输加热炉</v>
          </cell>
          <cell r="F145" t="str">
            <v>桩702-x11井场</v>
          </cell>
          <cell r="G145" t="str">
            <v>外输加热炉</v>
          </cell>
          <cell r="H145">
            <v>80</v>
          </cell>
          <cell r="I145">
            <v>8</v>
          </cell>
        </row>
        <row r="146">
          <cell r="A146">
            <v>142</v>
          </cell>
          <cell r="B146" t="str">
            <v>DA142</v>
          </cell>
          <cell r="C146" t="str">
            <v>桩西采油厂</v>
          </cell>
          <cell r="D146" t="str">
            <v>采油管理一区</v>
          </cell>
          <cell r="E146" t="str">
            <v>桩702-x11井场掺水加热炉</v>
          </cell>
          <cell r="F146" t="str">
            <v>桩702-x11井场</v>
          </cell>
          <cell r="G146" t="str">
            <v>掺水加热炉</v>
          </cell>
          <cell r="H146">
            <v>80</v>
          </cell>
          <cell r="I146">
            <v>8</v>
          </cell>
        </row>
        <row r="147">
          <cell r="A147">
            <v>143</v>
          </cell>
          <cell r="B147" t="str">
            <v>DA143</v>
          </cell>
          <cell r="C147" t="str">
            <v>桩西采油厂</v>
          </cell>
          <cell r="D147" t="str">
            <v>采油管理一区</v>
          </cell>
          <cell r="E147" t="str">
            <v>桩53-x12井场外输加热炉（永久停用）</v>
          </cell>
          <cell r="H147">
            <v>80</v>
          </cell>
          <cell r="I147">
            <v>8</v>
          </cell>
        </row>
        <row r="148">
          <cell r="A148">
            <v>144</v>
          </cell>
          <cell r="B148" t="str">
            <v>DA144</v>
          </cell>
          <cell r="C148" t="str">
            <v>桩西采油厂</v>
          </cell>
          <cell r="D148" t="str">
            <v>采油管理一区</v>
          </cell>
          <cell r="E148" t="str">
            <v>707计站台外输加热炉</v>
          </cell>
          <cell r="F148" t="str">
            <v>707计站台</v>
          </cell>
          <cell r="G148" t="str">
            <v>外输加热炉</v>
          </cell>
          <cell r="H148">
            <v>80</v>
          </cell>
          <cell r="I148">
            <v>8</v>
          </cell>
        </row>
        <row r="149">
          <cell r="A149">
            <v>145</v>
          </cell>
          <cell r="B149" t="str">
            <v>DA145</v>
          </cell>
          <cell r="C149" t="str">
            <v>桩西采油厂</v>
          </cell>
          <cell r="D149" t="str">
            <v>采油管理一区</v>
          </cell>
          <cell r="E149" t="str">
            <v>桩62-9井场外输加热炉</v>
          </cell>
          <cell r="F149" t="str">
            <v>桩62-9井场</v>
          </cell>
          <cell r="G149" t="str">
            <v>外输加热炉</v>
          </cell>
          <cell r="H149">
            <v>80</v>
          </cell>
          <cell r="I149">
            <v>8</v>
          </cell>
        </row>
        <row r="150">
          <cell r="A150">
            <v>146</v>
          </cell>
          <cell r="B150" t="str">
            <v>DA146</v>
          </cell>
          <cell r="C150" t="str">
            <v>桩西采油厂</v>
          </cell>
          <cell r="D150" t="str">
            <v>采油管理一区</v>
          </cell>
          <cell r="E150" t="str">
            <v>桩62-9井场掺水加热炉（永久停用）</v>
          </cell>
          <cell r="H150">
            <v>80</v>
          </cell>
          <cell r="I150">
            <v>8</v>
          </cell>
        </row>
        <row r="151">
          <cell r="A151">
            <v>147</v>
          </cell>
          <cell r="B151" t="str">
            <v>DA147</v>
          </cell>
          <cell r="C151" t="str">
            <v>桩西采油厂</v>
          </cell>
          <cell r="D151" t="str">
            <v>采油管理一区</v>
          </cell>
          <cell r="E151" t="str">
            <v>桩702-x13井场外输加热炉</v>
          </cell>
          <cell r="F151" t="str">
            <v>桩702-x13井场</v>
          </cell>
          <cell r="G151" t="str">
            <v>外输加热炉</v>
          </cell>
          <cell r="H151">
            <v>80</v>
          </cell>
          <cell r="I151">
            <v>8</v>
          </cell>
        </row>
        <row r="152">
          <cell r="A152">
            <v>148</v>
          </cell>
          <cell r="B152" t="str">
            <v>DA148</v>
          </cell>
          <cell r="C152" t="str">
            <v>桩西采油厂</v>
          </cell>
          <cell r="D152" t="str">
            <v>采油管理一区</v>
          </cell>
          <cell r="E152" t="str">
            <v>桩702-4中途外输加热炉（桩702-3井场）</v>
          </cell>
          <cell r="F152" t="str">
            <v>桩702-4中途</v>
          </cell>
          <cell r="G152" t="str">
            <v>外输加热炉</v>
          </cell>
          <cell r="H152">
            <v>80</v>
          </cell>
          <cell r="I152">
            <v>8</v>
          </cell>
        </row>
        <row r="153">
          <cell r="A153">
            <v>149</v>
          </cell>
          <cell r="B153" t="str">
            <v>DA149</v>
          </cell>
          <cell r="C153" t="str">
            <v>桩西采油厂</v>
          </cell>
          <cell r="D153" t="str">
            <v>采油管理一区</v>
          </cell>
          <cell r="E153" t="str">
            <v>桩54-8井场外输加热炉</v>
          </cell>
          <cell r="F153" t="str">
            <v>桩54-8井场</v>
          </cell>
          <cell r="G153" t="str">
            <v>外输加热炉</v>
          </cell>
          <cell r="H153">
            <v>80</v>
          </cell>
          <cell r="I153">
            <v>8</v>
          </cell>
        </row>
        <row r="154">
          <cell r="A154">
            <v>150</v>
          </cell>
          <cell r="B154" t="str">
            <v>DA150</v>
          </cell>
          <cell r="C154" t="str">
            <v>桩西采油厂</v>
          </cell>
          <cell r="D154" t="str">
            <v>采油管理一区</v>
          </cell>
          <cell r="E154" t="str">
            <v>54-1中途外输加热炉</v>
          </cell>
          <cell r="F154" t="str">
            <v>54-1中途</v>
          </cell>
          <cell r="G154" t="str">
            <v>外输加热炉</v>
          </cell>
          <cell r="H154">
            <v>260</v>
          </cell>
          <cell r="I154">
            <v>8</v>
          </cell>
        </row>
        <row r="155">
          <cell r="A155">
            <v>151</v>
          </cell>
          <cell r="B155" t="str">
            <v>DA151</v>
          </cell>
          <cell r="C155" t="str">
            <v>桩西采油厂</v>
          </cell>
          <cell r="D155" t="str">
            <v>采油管理一区</v>
          </cell>
          <cell r="E155" t="str">
            <v>桩42井场外输加热炉（永久停用）</v>
          </cell>
          <cell r="H155">
            <v>80</v>
          </cell>
          <cell r="I155">
            <v>8</v>
          </cell>
        </row>
        <row r="156">
          <cell r="A156">
            <v>152</v>
          </cell>
          <cell r="B156" t="str">
            <v>DA152</v>
          </cell>
          <cell r="C156" t="str">
            <v>桩西采油厂</v>
          </cell>
          <cell r="D156" t="str">
            <v>采油管理一区</v>
          </cell>
          <cell r="E156" t="str">
            <v>54-4计站台外输加热炉</v>
          </cell>
          <cell r="F156" t="str">
            <v>54-4计站台</v>
          </cell>
          <cell r="G156" t="str">
            <v>外输加热炉</v>
          </cell>
          <cell r="H156">
            <v>260</v>
          </cell>
          <cell r="I156">
            <v>8</v>
          </cell>
        </row>
        <row r="157">
          <cell r="A157">
            <v>153</v>
          </cell>
          <cell r="B157" t="str">
            <v>DA153</v>
          </cell>
          <cell r="C157" t="str">
            <v>桩西采油厂</v>
          </cell>
          <cell r="D157" t="str">
            <v>采油管理一区</v>
          </cell>
          <cell r="E157" t="str">
            <v>桩42-x2井场外输加热炉</v>
          </cell>
          <cell r="F157" t="str">
            <v>桩42-x2井场</v>
          </cell>
          <cell r="G157" t="str">
            <v>外输加热炉</v>
          </cell>
          <cell r="H157">
            <v>80</v>
          </cell>
          <cell r="I157">
            <v>8</v>
          </cell>
        </row>
        <row r="158">
          <cell r="A158">
            <v>154</v>
          </cell>
          <cell r="B158" t="str">
            <v>DA201</v>
          </cell>
          <cell r="C158" t="str">
            <v>桩西采油厂</v>
          </cell>
          <cell r="D158" t="str">
            <v>采油管理二区</v>
          </cell>
          <cell r="E158" t="str">
            <v>长堤接转站1号热炉</v>
          </cell>
          <cell r="F158" t="str">
            <v>长堤接转站</v>
          </cell>
          <cell r="G158" t="str">
            <v>1号热炉</v>
          </cell>
          <cell r="H158">
            <v>800</v>
          </cell>
          <cell r="I158">
            <v>9</v>
          </cell>
        </row>
        <row r="159">
          <cell r="A159">
            <v>155</v>
          </cell>
          <cell r="B159" t="str">
            <v>DA202</v>
          </cell>
          <cell r="C159" t="str">
            <v>桩西采油厂</v>
          </cell>
          <cell r="D159" t="str">
            <v>采油管理二区</v>
          </cell>
          <cell r="E159" t="str">
            <v>长堤接转站2号热炉</v>
          </cell>
          <cell r="F159" t="str">
            <v>长堤接转站</v>
          </cell>
          <cell r="G159" t="str">
            <v>2号热炉</v>
          </cell>
          <cell r="H159">
            <v>800</v>
          </cell>
          <cell r="I159">
            <v>9</v>
          </cell>
        </row>
        <row r="160">
          <cell r="A160">
            <v>156</v>
          </cell>
          <cell r="B160" t="str">
            <v>DA203</v>
          </cell>
          <cell r="C160" t="str">
            <v>桩西采油厂</v>
          </cell>
          <cell r="D160" t="str">
            <v>采油管理二区</v>
          </cell>
          <cell r="E160" t="str">
            <v>长堤接转站1号干线炉</v>
          </cell>
          <cell r="F160" t="str">
            <v>长堤接转站</v>
          </cell>
          <cell r="G160" t="str">
            <v>1号干线炉</v>
          </cell>
          <cell r="H160">
            <v>300</v>
          </cell>
          <cell r="I160">
            <v>9</v>
          </cell>
        </row>
        <row r="161">
          <cell r="A161">
            <v>157</v>
          </cell>
          <cell r="B161" t="str">
            <v>DA204</v>
          </cell>
          <cell r="C161" t="str">
            <v>桩西采油厂</v>
          </cell>
          <cell r="D161" t="str">
            <v>采油管理二区</v>
          </cell>
          <cell r="E161" t="str">
            <v>长堤接转站2号干线炉</v>
          </cell>
          <cell r="F161" t="str">
            <v>长堤接转站</v>
          </cell>
          <cell r="G161" t="str">
            <v>2号干线炉</v>
          </cell>
          <cell r="H161">
            <v>300</v>
          </cell>
          <cell r="I161">
            <v>9</v>
          </cell>
        </row>
        <row r="162">
          <cell r="A162">
            <v>158</v>
          </cell>
          <cell r="B162" t="str">
            <v>DA205</v>
          </cell>
          <cell r="C162" t="str">
            <v>桩西采油厂</v>
          </cell>
          <cell r="D162" t="str">
            <v>采油管理二区</v>
          </cell>
          <cell r="E162" t="str">
            <v>长堤接转站3号干线炉</v>
          </cell>
          <cell r="F162" t="str">
            <v>长堤接转站</v>
          </cell>
          <cell r="G162" t="str">
            <v>3号干线炉</v>
          </cell>
          <cell r="H162">
            <v>300</v>
          </cell>
          <cell r="I162">
            <v>9</v>
          </cell>
        </row>
        <row r="163">
          <cell r="A163">
            <v>159</v>
          </cell>
          <cell r="B163" t="str">
            <v>DA206</v>
          </cell>
          <cell r="C163" t="str">
            <v>桩西采油厂</v>
          </cell>
          <cell r="D163" t="str">
            <v>采油管理二区</v>
          </cell>
          <cell r="E163" t="str">
            <v>桩8-35水套炉</v>
          </cell>
          <cell r="F163" t="str">
            <v>桩8-35</v>
          </cell>
          <cell r="G163" t="str">
            <v>水套炉</v>
          </cell>
          <cell r="H163">
            <v>80</v>
          </cell>
          <cell r="I163">
            <v>8</v>
          </cell>
        </row>
        <row r="164">
          <cell r="A164">
            <v>160</v>
          </cell>
          <cell r="B164" t="str">
            <v>DA207</v>
          </cell>
          <cell r="C164" t="str">
            <v>桩西采油厂</v>
          </cell>
          <cell r="D164" t="str">
            <v>采油管理二区</v>
          </cell>
          <cell r="E164" t="str">
            <v>注采201站采暖炉</v>
          </cell>
          <cell r="F164" t="str">
            <v>注采201站</v>
          </cell>
          <cell r="G164" t="str">
            <v>采暖炉</v>
          </cell>
          <cell r="H164">
            <v>700</v>
          </cell>
        </row>
        <row r="165">
          <cell r="A165">
            <v>161</v>
          </cell>
          <cell r="B165" t="str">
            <v>DA208</v>
          </cell>
          <cell r="C165" t="str">
            <v>桩西采油厂</v>
          </cell>
          <cell r="D165" t="str">
            <v>采油管理二区</v>
          </cell>
          <cell r="E165" t="str">
            <v>注采202站采暖炉</v>
          </cell>
          <cell r="F165" t="str">
            <v>注采202站</v>
          </cell>
          <cell r="G165" t="str">
            <v>采暖炉</v>
          </cell>
          <cell r="H165">
            <v>700</v>
          </cell>
        </row>
        <row r="166">
          <cell r="A166">
            <v>162</v>
          </cell>
          <cell r="B166" t="str">
            <v>DA301</v>
          </cell>
          <cell r="C166" t="str">
            <v>桩西采油厂</v>
          </cell>
          <cell r="D166" t="str">
            <v>采油管理三区</v>
          </cell>
          <cell r="E166" t="str">
            <v>410计量站加热炉（永久停用）</v>
          </cell>
          <cell r="H166">
            <v>80</v>
          </cell>
          <cell r="I166">
            <v>8</v>
          </cell>
        </row>
        <row r="167">
          <cell r="A167">
            <v>163</v>
          </cell>
          <cell r="B167" t="str">
            <v>DA302</v>
          </cell>
          <cell r="C167" t="str">
            <v>桩西采油厂</v>
          </cell>
          <cell r="D167" t="str">
            <v>采油管理三区</v>
          </cell>
          <cell r="E167" t="str">
            <v>ZXH129-X12（永久停用）</v>
          </cell>
          <cell r="H167">
            <v>80</v>
          </cell>
          <cell r="I167">
            <v>8</v>
          </cell>
        </row>
        <row r="168">
          <cell r="A168">
            <v>164</v>
          </cell>
          <cell r="B168" t="str">
            <v>DA303</v>
          </cell>
          <cell r="C168" t="str">
            <v>桩西采油厂</v>
          </cell>
          <cell r="D168" t="str">
            <v>采油管理三区</v>
          </cell>
          <cell r="E168" t="str">
            <v>ZXH129-X11（永久停用）</v>
          </cell>
          <cell r="H168">
            <v>45</v>
          </cell>
          <cell r="I168">
            <v>8</v>
          </cell>
        </row>
        <row r="169">
          <cell r="A169">
            <v>165</v>
          </cell>
          <cell r="B169" t="str">
            <v>DA304</v>
          </cell>
          <cell r="C169" t="str">
            <v>桩西采油厂</v>
          </cell>
          <cell r="D169" t="str">
            <v>采油管理三区</v>
          </cell>
          <cell r="E169" t="str">
            <v>桩129-P10</v>
          </cell>
          <cell r="F169" t="str">
            <v>桩129-P10</v>
          </cell>
          <cell r="G169" t="str">
            <v>加热水套炉</v>
          </cell>
          <cell r="H169">
            <v>45</v>
          </cell>
          <cell r="I169">
            <v>8</v>
          </cell>
        </row>
        <row r="170">
          <cell r="A170">
            <v>166</v>
          </cell>
          <cell r="B170" t="str">
            <v>DA305</v>
          </cell>
          <cell r="C170" t="str">
            <v>桩西采油厂</v>
          </cell>
          <cell r="D170" t="str">
            <v>采油管理三区</v>
          </cell>
          <cell r="E170" t="str">
            <v>ZXH129-1HF（永久停用）</v>
          </cell>
          <cell r="H170">
            <v>45</v>
          </cell>
          <cell r="I170">
            <v>8</v>
          </cell>
        </row>
        <row r="171">
          <cell r="A171">
            <v>167</v>
          </cell>
          <cell r="B171" t="str">
            <v>DA306</v>
          </cell>
          <cell r="C171" t="str">
            <v>桩西采油厂</v>
          </cell>
          <cell r="D171" t="str">
            <v>采油管理三区</v>
          </cell>
          <cell r="E171" t="str">
            <v>ZXH451（永久停用）</v>
          </cell>
          <cell r="H171">
            <v>45</v>
          </cell>
          <cell r="I171">
            <v>8</v>
          </cell>
        </row>
        <row r="172">
          <cell r="A172">
            <v>168</v>
          </cell>
          <cell r="B172" t="str">
            <v>DA307</v>
          </cell>
          <cell r="C172" t="str">
            <v>桩西采油厂</v>
          </cell>
          <cell r="D172" t="str">
            <v>采油管理三区</v>
          </cell>
          <cell r="E172" t="str">
            <v>ZXH129-X2（永久停用）</v>
          </cell>
          <cell r="H172">
            <v>80</v>
          </cell>
          <cell r="I172">
            <v>8</v>
          </cell>
        </row>
        <row r="173">
          <cell r="A173">
            <v>169</v>
          </cell>
          <cell r="B173" t="str">
            <v>DA308</v>
          </cell>
          <cell r="C173" t="str">
            <v>桩西采油厂</v>
          </cell>
          <cell r="D173" t="str">
            <v>采油管理三区</v>
          </cell>
          <cell r="E173" t="str">
            <v>桩169外输炉</v>
          </cell>
          <cell r="F173" t="str">
            <v>桩169</v>
          </cell>
          <cell r="G173" t="str">
            <v>外输炉</v>
          </cell>
          <cell r="H173">
            <v>400</v>
          </cell>
          <cell r="I173">
            <v>8</v>
          </cell>
        </row>
        <row r="174">
          <cell r="A174">
            <v>170</v>
          </cell>
          <cell r="B174" t="str">
            <v>DA309</v>
          </cell>
          <cell r="C174" t="str">
            <v>桩西采油厂</v>
          </cell>
          <cell r="D174" t="str">
            <v>采油管理三区</v>
          </cell>
          <cell r="E174" t="str">
            <v>ZXHG473-X3（永久停用）</v>
          </cell>
          <cell r="H174">
            <v>50</v>
          </cell>
          <cell r="I174">
            <v>8</v>
          </cell>
        </row>
        <row r="175">
          <cell r="A175">
            <v>171</v>
          </cell>
          <cell r="B175" t="str">
            <v>DA310</v>
          </cell>
          <cell r="C175" t="str">
            <v>桩西采油厂</v>
          </cell>
          <cell r="D175" t="str">
            <v>采油管理三区</v>
          </cell>
          <cell r="E175" t="str">
            <v>ZXHG473-X4（永久停用）</v>
          </cell>
          <cell r="H175">
            <v>50</v>
          </cell>
          <cell r="I175">
            <v>8</v>
          </cell>
        </row>
        <row r="176">
          <cell r="A176">
            <v>172</v>
          </cell>
          <cell r="B176" t="str">
            <v>DA311</v>
          </cell>
          <cell r="C176" t="str">
            <v>桩西采油厂</v>
          </cell>
          <cell r="D176" t="str">
            <v>采油管理三区</v>
          </cell>
          <cell r="E176" t="str">
            <v>407计量站加热炉</v>
          </cell>
          <cell r="F176" t="str">
            <v>407计量站</v>
          </cell>
          <cell r="G176" t="str">
            <v>加热炉</v>
          </cell>
          <cell r="H176">
            <v>45</v>
          </cell>
          <cell r="I176">
            <v>8</v>
          </cell>
        </row>
        <row r="177">
          <cell r="A177">
            <v>173</v>
          </cell>
          <cell r="B177" t="str">
            <v>DA312</v>
          </cell>
          <cell r="C177" t="str">
            <v>桩西采油厂</v>
          </cell>
          <cell r="D177" t="str">
            <v>采油管理三区</v>
          </cell>
          <cell r="E177" t="str">
            <v>桩120热水站加热炉1</v>
          </cell>
          <cell r="F177" t="str">
            <v>桩120热水站</v>
          </cell>
          <cell r="G177" t="str">
            <v>加热炉1#</v>
          </cell>
          <cell r="H177">
            <v>800</v>
          </cell>
          <cell r="I177">
            <v>14</v>
          </cell>
        </row>
        <row r="178">
          <cell r="A178">
            <v>174</v>
          </cell>
          <cell r="B178" t="str">
            <v>DA313</v>
          </cell>
          <cell r="C178" t="str">
            <v>桩西采油厂</v>
          </cell>
          <cell r="D178" t="str">
            <v>采油管理三区</v>
          </cell>
          <cell r="E178" t="str">
            <v>桩120热水站加热炉2</v>
          </cell>
          <cell r="F178" t="str">
            <v>桩120热水站</v>
          </cell>
          <cell r="G178" t="str">
            <v>加热炉2#</v>
          </cell>
          <cell r="H178">
            <v>800</v>
          </cell>
          <cell r="I178">
            <v>14</v>
          </cell>
        </row>
        <row r="179">
          <cell r="A179">
            <v>175</v>
          </cell>
          <cell r="B179" t="str">
            <v>DA314</v>
          </cell>
          <cell r="C179" t="str">
            <v>桩西采油厂</v>
          </cell>
          <cell r="D179" t="str">
            <v>采油管理三区</v>
          </cell>
          <cell r="E179" t="str">
            <v>桩120热水站加热炉3</v>
          </cell>
          <cell r="F179" t="str">
            <v>桩120热水站</v>
          </cell>
          <cell r="G179" t="str">
            <v>加热炉3#</v>
          </cell>
          <cell r="H179">
            <v>800</v>
          </cell>
          <cell r="I179">
            <v>14</v>
          </cell>
        </row>
        <row r="180">
          <cell r="A180">
            <v>176</v>
          </cell>
          <cell r="B180" t="str">
            <v>DA315</v>
          </cell>
          <cell r="C180" t="str">
            <v>桩西采油厂</v>
          </cell>
          <cell r="D180" t="str">
            <v>采油管理三区</v>
          </cell>
          <cell r="E180" t="str">
            <v>桩96中间外输加热炉</v>
          </cell>
          <cell r="F180" t="str">
            <v>桩96中间</v>
          </cell>
          <cell r="G180" t="str">
            <v>外输加热炉</v>
          </cell>
          <cell r="H180">
            <v>80</v>
          </cell>
          <cell r="I180">
            <v>8</v>
          </cell>
        </row>
        <row r="181">
          <cell r="A181">
            <v>177</v>
          </cell>
          <cell r="B181" t="str">
            <v>DA316</v>
          </cell>
          <cell r="C181" t="str">
            <v>桩西采油厂</v>
          </cell>
          <cell r="D181" t="str">
            <v>采油管理三区</v>
          </cell>
          <cell r="E181" t="str">
            <v>桩104-20井加热炉</v>
          </cell>
          <cell r="F181" t="str">
            <v>桩104-20井</v>
          </cell>
          <cell r="G181" t="str">
            <v>加热炉</v>
          </cell>
          <cell r="H181">
            <v>200</v>
          </cell>
          <cell r="I181">
            <v>8</v>
          </cell>
        </row>
        <row r="182">
          <cell r="A182">
            <v>178</v>
          </cell>
          <cell r="B182" t="str">
            <v>DA317</v>
          </cell>
          <cell r="C182" t="str">
            <v>桩西采油厂</v>
          </cell>
          <cell r="D182" t="str">
            <v>采油管理三区</v>
          </cell>
          <cell r="E182" t="str">
            <v>桩104净化站热水循环加热炉</v>
          </cell>
          <cell r="F182" t="str">
            <v>桩104净化站</v>
          </cell>
          <cell r="G182" t="str">
            <v>热水循环加热炉</v>
          </cell>
          <cell r="H182">
            <v>200</v>
          </cell>
          <cell r="I182">
            <v>8</v>
          </cell>
        </row>
        <row r="183">
          <cell r="A183">
            <v>179</v>
          </cell>
          <cell r="B183" t="str">
            <v>DA318</v>
          </cell>
          <cell r="C183" t="str">
            <v>桩西采油厂</v>
          </cell>
          <cell r="D183" t="str">
            <v>采油管理三区</v>
          </cell>
          <cell r="E183" t="str">
            <v>桩104净化站外输加热炉</v>
          </cell>
          <cell r="F183" t="str">
            <v>桩104净化站</v>
          </cell>
          <cell r="G183" t="str">
            <v>外输加热炉</v>
          </cell>
          <cell r="H183">
            <v>45</v>
          </cell>
          <cell r="I183">
            <v>8</v>
          </cell>
        </row>
        <row r="184">
          <cell r="A184">
            <v>180</v>
          </cell>
          <cell r="B184" t="str">
            <v>DA319</v>
          </cell>
          <cell r="C184" t="str">
            <v>桩西采油厂</v>
          </cell>
          <cell r="D184" t="str">
            <v>采油管理三区</v>
          </cell>
          <cell r="E184" t="str">
            <v>桩121-15井加热炉</v>
          </cell>
          <cell r="F184" t="str">
            <v>桩121-15井</v>
          </cell>
          <cell r="G184" t="str">
            <v>加热炉</v>
          </cell>
          <cell r="H184">
            <v>80</v>
          </cell>
          <cell r="I184">
            <v>8</v>
          </cell>
        </row>
        <row r="185">
          <cell r="A185">
            <v>181</v>
          </cell>
          <cell r="B185" t="str">
            <v>DA320</v>
          </cell>
          <cell r="C185" t="str">
            <v>桩西采油厂</v>
          </cell>
          <cell r="D185" t="str">
            <v>采油管理三区</v>
          </cell>
          <cell r="E185" t="str">
            <v>桩121-X23井加热炉</v>
          </cell>
          <cell r="F185" t="str">
            <v>桩121-X23井</v>
          </cell>
          <cell r="G185" t="str">
            <v>加热炉</v>
          </cell>
          <cell r="H185">
            <v>45</v>
          </cell>
          <cell r="I185">
            <v>8</v>
          </cell>
        </row>
        <row r="186">
          <cell r="A186">
            <v>182</v>
          </cell>
          <cell r="B186" t="str">
            <v>DA321</v>
          </cell>
          <cell r="C186" t="str">
            <v>桩西采油厂</v>
          </cell>
          <cell r="D186" t="str">
            <v>采油管理三区</v>
          </cell>
          <cell r="E186" t="str">
            <v>桩121-X22井加热炉（永久停用）</v>
          </cell>
          <cell r="H186">
            <v>45</v>
          </cell>
          <cell r="I186">
            <v>8</v>
          </cell>
        </row>
        <row r="187">
          <cell r="A187">
            <v>183</v>
          </cell>
          <cell r="B187" t="str">
            <v>DA322</v>
          </cell>
          <cell r="C187" t="str">
            <v>桩西采油厂</v>
          </cell>
          <cell r="D187" t="str">
            <v>采油管理三区</v>
          </cell>
          <cell r="E187" t="str">
            <v>405计量站加热炉</v>
          </cell>
          <cell r="F187" t="str">
            <v>405计量站</v>
          </cell>
          <cell r="G187" t="str">
            <v>加热炉</v>
          </cell>
          <cell r="H187">
            <v>80</v>
          </cell>
          <cell r="I187">
            <v>8</v>
          </cell>
        </row>
        <row r="188">
          <cell r="A188">
            <v>184</v>
          </cell>
          <cell r="B188" t="str">
            <v>DA323</v>
          </cell>
          <cell r="C188" t="str">
            <v>桩西采油厂</v>
          </cell>
          <cell r="D188" t="str">
            <v>采油管理三区</v>
          </cell>
          <cell r="E188" t="str">
            <v>桩121外输加热炉（永久停用）</v>
          </cell>
          <cell r="H188">
            <v>80</v>
          </cell>
          <cell r="I188">
            <v>8</v>
          </cell>
        </row>
        <row r="189">
          <cell r="A189">
            <v>185</v>
          </cell>
          <cell r="B189" t="str">
            <v>DA324</v>
          </cell>
          <cell r="C189" t="str">
            <v>桩西采油厂</v>
          </cell>
          <cell r="D189" t="str">
            <v>采油管理三区</v>
          </cell>
          <cell r="E189" t="str">
            <v>桩121-C14井加热炉（永久停用）</v>
          </cell>
          <cell r="H189">
            <v>80</v>
          </cell>
          <cell r="I189">
            <v>8</v>
          </cell>
        </row>
        <row r="190">
          <cell r="A190">
            <v>186</v>
          </cell>
          <cell r="B190" t="str">
            <v>DA325</v>
          </cell>
          <cell r="C190" t="str">
            <v>桩西采油厂</v>
          </cell>
          <cell r="D190" t="str">
            <v>采油管理三区</v>
          </cell>
          <cell r="E190" t="str">
            <v>桩45-3井加热炉（永久停用）</v>
          </cell>
          <cell r="H190">
            <v>80</v>
          </cell>
          <cell r="I190">
            <v>8</v>
          </cell>
        </row>
        <row r="191">
          <cell r="A191">
            <v>187</v>
          </cell>
          <cell r="B191" t="str">
            <v>DA326</v>
          </cell>
          <cell r="C191" t="str">
            <v>桩西采油厂</v>
          </cell>
          <cell r="D191" t="str">
            <v>采油管理三区</v>
          </cell>
          <cell r="E191" t="str">
            <v>注采302站采暖锅炉</v>
          </cell>
          <cell r="F191" t="str">
            <v>注采302站</v>
          </cell>
          <cell r="G191" t="str">
            <v>采暖锅炉</v>
          </cell>
          <cell r="H191">
            <v>350</v>
          </cell>
          <cell r="I191">
            <v>14</v>
          </cell>
        </row>
        <row r="192">
          <cell r="A192">
            <v>188</v>
          </cell>
          <cell r="B192" t="str">
            <v>DA327</v>
          </cell>
          <cell r="C192" t="str">
            <v>桩西采油厂</v>
          </cell>
          <cell r="D192" t="str">
            <v>采油管理三区</v>
          </cell>
          <cell r="E192" t="str">
            <v>605计量站加热炉</v>
          </cell>
          <cell r="F192" t="str">
            <v>605计量站</v>
          </cell>
          <cell r="G192" t="str">
            <v>加热炉</v>
          </cell>
          <cell r="H192">
            <v>200</v>
          </cell>
          <cell r="I192">
            <v>8</v>
          </cell>
        </row>
        <row r="193">
          <cell r="A193">
            <v>189</v>
          </cell>
          <cell r="B193" t="str">
            <v>DA328</v>
          </cell>
          <cell r="C193" t="str">
            <v>桩西采油厂</v>
          </cell>
          <cell r="D193" t="str">
            <v>采油管理三区</v>
          </cell>
          <cell r="E193" t="str">
            <v>桩169-X1井口加热炉</v>
          </cell>
          <cell r="F193" t="str">
            <v>桩169-X1</v>
          </cell>
          <cell r="G193" t="str">
            <v>井口加热炉</v>
          </cell>
          <cell r="H193">
            <v>200</v>
          </cell>
          <cell r="I193">
            <v>8</v>
          </cell>
        </row>
        <row r="194">
          <cell r="A194">
            <v>190</v>
          </cell>
          <cell r="B194" t="str">
            <v>DA329</v>
          </cell>
          <cell r="C194" t="str">
            <v>桩西采油厂</v>
          </cell>
          <cell r="D194" t="str">
            <v>采油管理三区</v>
          </cell>
          <cell r="E194" t="str">
            <v>桩169-X3井口加热炉（永久停用）</v>
          </cell>
          <cell r="H194">
            <v>50</v>
          </cell>
          <cell r="I194">
            <v>8</v>
          </cell>
        </row>
        <row r="195">
          <cell r="A195">
            <v>191</v>
          </cell>
          <cell r="B195" t="str">
            <v>DA330</v>
          </cell>
          <cell r="C195" t="str">
            <v>桩西采油厂</v>
          </cell>
          <cell r="D195" t="str">
            <v>采油管理三区</v>
          </cell>
          <cell r="E195" t="str">
            <v>604计计量站加热炉（永久停用）</v>
          </cell>
          <cell r="H195">
            <v>230</v>
          </cell>
          <cell r="I195">
            <v>8</v>
          </cell>
        </row>
        <row r="196">
          <cell r="A196">
            <v>192</v>
          </cell>
          <cell r="B196" t="str">
            <v>DA331</v>
          </cell>
          <cell r="C196" t="str">
            <v>桩西采油厂</v>
          </cell>
          <cell r="D196" t="str">
            <v>采油管理三区</v>
          </cell>
          <cell r="E196" t="str">
            <v>桩165-X2井口加热炉（永久停用）</v>
          </cell>
          <cell r="H196">
            <v>80</v>
          </cell>
          <cell r="I196">
            <v>8</v>
          </cell>
        </row>
        <row r="197">
          <cell r="A197">
            <v>193</v>
          </cell>
          <cell r="B197" t="str">
            <v>DA332</v>
          </cell>
          <cell r="C197" t="str">
            <v>桩西采油厂</v>
          </cell>
          <cell r="D197" t="str">
            <v>采油管理三区</v>
          </cell>
          <cell r="E197" t="str">
            <v>桩146-X29井口加热炉（永久停用）</v>
          </cell>
          <cell r="H197">
            <v>80</v>
          </cell>
          <cell r="I197">
            <v>8</v>
          </cell>
        </row>
        <row r="198">
          <cell r="A198">
            <v>194</v>
          </cell>
          <cell r="B198" t="str">
            <v>DA333</v>
          </cell>
          <cell r="C198" t="str">
            <v>桩西采油厂</v>
          </cell>
          <cell r="D198" t="str">
            <v>采油管理三区</v>
          </cell>
          <cell r="E198" t="str">
            <v>桩斜169井口加热炉</v>
          </cell>
          <cell r="F198" t="str">
            <v>桩斜169</v>
          </cell>
          <cell r="G198" t="str">
            <v>井口加热炉</v>
          </cell>
          <cell r="H198">
            <v>80</v>
          </cell>
          <cell r="I198">
            <v>8</v>
          </cell>
        </row>
        <row r="199">
          <cell r="A199">
            <v>195</v>
          </cell>
          <cell r="B199" t="str">
            <v>DA334</v>
          </cell>
          <cell r="C199" t="str">
            <v>桩西采油厂</v>
          </cell>
          <cell r="D199" t="str">
            <v>采油管理三区</v>
          </cell>
          <cell r="E199" t="str">
            <v>桩140-1井口加热炉</v>
          </cell>
          <cell r="F199" t="str">
            <v>桩140-1</v>
          </cell>
          <cell r="G199" t="str">
            <v>井口加热炉</v>
          </cell>
          <cell r="H199">
            <v>50</v>
          </cell>
          <cell r="I199">
            <v>8</v>
          </cell>
        </row>
        <row r="200">
          <cell r="A200">
            <v>196</v>
          </cell>
          <cell r="B200" t="str">
            <v>DA335</v>
          </cell>
          <cell r="C200" t="str">
            <v>桩西采油厂</v>
          </cell>
          <cell r="D200" t="str">
            <v>采油管理三区</v>
          </cell>
          <cell r="E200" t="str">
            <v>桩113-P3加热炉</v>
          </cell>
          <cell r="F200" t="str">
            <v>桩113-P3</v>
          </cell>
          <cell r="G200" t="str">
            <v>加热炉</v>
          </cell>
          <cell r="H200">
            <v>50</v>
          </cell>
          <cell r="I200">
            <v>8</v>
          </cell>
        </row>
        <row r="201">
          <cell r="A201">
            <v>197</v>
          </cell>
          <cell r="B201" t="str">
            <v>DA336</v>
          </cell>
          <cell r="C201" t="str">
            <v>桩西采油厂</v>
          </cell>
          <cell r="D201" t="str">
            <v>采油管理三区</v>
          </cell>
          <cell r="E201" t="str">
            <v>桩115计量站站场加热炉（永久停用）</v>
          </cell>
          <cell r="H201">
            <v>250</v>
          </cell>
          <cell r="I201">
            <v>8</v>
          </cell>
        </row>
        <row r="202">
          <cell r="A202">
            <v>198</v>
          </cell>
          <cell r="B202" t="str">
            <v>DA337</v>
          </cell>
          <cell r="C202" t="str">
            <v>桩西采油厂</v>
          </cell>
          <cell r="D202" t="str">
            <v>采油管理三区</v>
          </cell>
          <cell r="E202" t="str">
            <v>桩115-X17加热炉（永久停用）</v>
          </cell>
          <cell r="H202">
            <v>90</v>
          </cell>
          <cell r="I202">
            <v>8</v>
          </cell>
        </row>
        <row r="203">
          <cell r="A203">
            <v>199</v>
          </cell>
          <cell r="B203" t="str">
            <v>DA338</v>
          </cell>
          <cell r="C203" t="str">
            <v>桩西采油厂</v>
          </cell>
          <cell r="D203" t="str">
            <v>采油管理三区</v>
          </cell>
          <cell r="E203" t="str">
            <v>桩115-X18加热炉（永久停用）</v>
          </cell>
          <cell r="H203">
            <v>80</v>
          </cell>
          <cell r="I203">
            <v>8</v>
          </cell>
        </row>
        <row r="204">
          <cell r="A204">
            <v>200</v>
          </cell>
          <cell r="B204" t="str">
            <v>DA339</v>
          </cell>
          <cell r="C204" t="str">
            <v>桩西采油厂</v>
          </cell>
          <cell r="D204" t="str">
            <v>采油管理三区</v>
          </cell>
          <cell r="E204" t="str">
            <v>桩837井组掺水加热炉（永久停用）</v>
          </cell>
          <cell r="H204">
            <v>50</v>
          </cell>
          <cell r="I204">
            <v>8</v>
          </cell>
        </row>
        <row r="205">
          <cell r="A205">
            <v>201</v>
          </cell>
          <cell r="B205" t="str">
            <v>DA340</v>
          </cell>
          <cell r="C205" t="str">
            <v>桩西采油厂</v>
          </cell>
          <cell r="D205" t="str">
            <v>采油管理三区</v>
          </cell>
          <cell r="E205" t="str">
            <v>桩837-21加热炉</v>
          </cell>
          <cell r="F205" t="str">
            <v>桩837-21</v>
          </cell>
          <cell r="G205" t="str">
            <v>加热炉</v>
          </cell>
          <cell r="H205">
            <v>45</v>
          </cell>
          <cell r="I205">
            <v>8</v>
          </cell>
        </row>
        <row r="206">
          <cell r="A206">
            <v>202</v>
          </cell>
          <cell r="B206" t="str">
            <v>DA341</v>
          </cell>
          <cell r="C206" t="str">
            <v>桩西采油厂</v>
          </cell>
          <cell r="D206" t="str">
            <v>采油管理三区</v>
          </cell>
          <cell r="E206" t="str">
            <v>桩837计量站外输炉</v>
          </cell>
          <cell r="F206" t="str">
            <v>桩837计量站</v>
          </cell>
          <cell r="G206" t="str">
            <v>外输炉</v>
          </cell>
          <cell r="H206">
            <v>300</v>
          </cell>
          <cell r="I206">
            <v>8</v>
          </cell>
        </row>
        <row r="207">
          <cell r="A207">
            <v>203</v>
          </cell>
          <cell r="B207" t="str">
            <v>DA342</v>
          </cell>
          <cell r="C207" t="str">
            <v>桩西采油厂</v>
          </cell>
          <cell r="D207" t="str">
            <v>采油管理三区</v>
          </cell>
          <cell r="E207" t="str">
            <v>桩837计量站掺水炉</v>
          </cell>
          <cell r="F207" t="str">
            <v>桩837计量站</v>
          </cell>
          <cell r="G207" t="str">
            <v>掺水炉</v>
          </cell>
          <cell r="H207">
            <v>300</v>
          </cell>
          <cell r="I207">
            <v>8</v>
          </cell>
        </row>
        <row r="208">
          <cell r="A208">
            <v>204</v>
          </cell>
          <cell r="B208" t="str">
            <v>DA343</v>
          </cell>
          <cell r="C208" t="str">
            <v>桩西采油厂</v>
          </cell>
          <cell r="D208" t="str">
            <v>采油管理三区</v>
          </cell>
          <cell r="E208" t="str">
            <v>桩82采出水处理站（永久停用）</v>
          </cell>
          <cell r="H208">
            <v>80</v>
          </cell>
          <cell r="I208">
            <v>10</v>
          </cell>
        </row>
        <row r="209">
          <cell r="A209">
            <v>205</v>
          </cell>
          <cell r="B209" t="str">
            <v>DA344</v>
          </cell>
          <cell r="C209" t="str">
            <v>桩西采油厂</v>
          </cell>
          <cell r="D209" t="str">
            <v>采油管理三区</v>
          </cell>
          <cell r="E209" t="str">
            <v>桩82接转站1#加热炉（永久停用）</v>
          </cell>
          <cell r="H209">
            <v>800</v>
          </cell>
          <cell r="I209">
            <v>8</v>
          </cell>
        </row>
        <row r="210">
          <cell r="A210">
            <v>206</v>
          </cell>
          <cell r="B210" t="str">
            <v>DA345</v>
          </cell>
          <cell r="C210" t="str">
            <v>桩西采油厂</v>
          </cell>
          <cell r="D210" t="str">
            <v>采油管理三区</v>
          </cell>
          <cell r="E210" t="str">
            <v>桩82接转站2#加热炉（永久停用）</v>
          </cell>
          <cell r="H210">
            <v>800</v>
          </cell>
          <cell r="I210">
            <v>8</v>
          </cell>
        </row>
        <row r="211">
          <cell r="A211">
            <v>207</v>
          </cell>
          <cell r="B211" t="str">
            <v>DA346</v>
          </cell>
          <cell r="C211" t="str">
            <v>桩西采油厂</v>
          </cell>
          <cell r="D211" t="str">
            <v>采油管理三区</v>
          </cell>
          <cell r="E211" t="str">
            <v>桩104接转站1#外输加热炉</v>
          </cell>
          <cell r="F211" t="str">
            <v>桩104接转站</v>
          </cell>
          <cell r="G211" t="str">
            <v>1#外输加热炉</v>
          </cell>
          <cell r="H211">
            <v>800</v>
          </cell>
          <cell r="I211">
            <v>9</v>
          </cell>
        </row>
        <row r="212">
          <cell r="A212">
            <v>208</v>
          </cell>
          <cell r="B212" t="str">
            <v>DA347</v>
          </cell>
          <cell r="C212" t="str">
            <v>桩西采油厂</v>
          </cell>
          <cell r="D212" t="str">
            <v>采油管理三区</v>
          </cell>
          <cell r="E212" t="str">
            <v>桩104接转站2#外输加热炉（永久停用）</v>
          </cell>
          <cell r="H212">
            <v>800</v>
          </cell>
          <cell r="I212">
            <v>9</v>
          </cell>
        </row>
        <row r="213">
          <cell r="A213">
            <v>209</v>
          </cell>
          <cell r="B213" t="str">
            <v>DA348</v>
          </cell>
          <cell r="C213" t="str">
            <v>桩西采油厂</v>
          </cell>
          <cell r="D213" t="str">
            <v>采油管理三区</v>
          </cell>
          <cell r="E213" t="str">
            <v>桩104接转站3#外输加热炉</v>
          </cell>
          <cell r="F213" t="str">
            <v>桩104接转站</v>
          </cell>
          <cell r="G213" t="str">
            <v>3#外输加热炉</v>
          </cell>
          <cell r="H213">
            <v>1000</v>
          </cell>
          <cell r="I213">
            <v>10</v>
          </cell>
        </row>
        <row r="214">
          <cell r="A214">
            <v>210</v>
          </cell>
          <cell r="B214" t="str">
            <v>DA401</v>
          </cell>
          <cell r="C214" t="str">
            <v>桩西采油厂</v>
          </cell>
          <cell r="D214" t="str">
            <v>采油管理四区</v>
          </cell>
          <cell r="E214" t="str">
            <v>L163-X65高效炉</v>
          </cell>
          <cell r="F214" t="str">
            <v>L163-X65</v>
          </cell>
          <cell r="G214" t="str">
            <v>高效炉</v>
          </cell>
          <cell r="H214">
            <v>80</v>
          </cell>
          <cell r="I214">
            <v>8</v>
          </cell>
        </row>
        <row r="215">
          <cell r="A215">
            <v>211</v>
          </cell>
          <cell r="B215" t="str">
            <v>DA402</v>
          </cell>
          <cell r="C215" t="str">
            <v>桩西采油厂</v>
          </cell>
          <cell r="D215" t="str">
            <v>采油管理四区</v>
          </cell>
          <cell r="E215" t="str">
            <v>511#计量站外输加热炉</v>
          </cell>
          <cell r="F215" t="str">
            <v>511#计量站</v>
          </cell>
          <cell r="G215" t="str">
            <v>外输加热炉</v>
          </cell>
          <cell r="H215">
            <v>260</v>
          </cell>
          <cell r="I215">
            <v>8</v>
          </cell>
        </row>
        <row r="216">
          <cell r="A216">
            <v>212</v>
          </cell>
          <cell r="B216" t="str">
            <v>DA403</v>
          </cell>
          <cell r="C216" t="str">
            <v>桩西采油厂</v>
          </cell>
          <cell r="D216" t="str">
            <v>采油管理四区</v>
          </cell>
          <cell r="E216" t="str">
            <v>106北线加热炉1</v>
          </cell>
          <cell r="F216" t="str">
            <v>106北线</v>
          </cell>
          <cell r="G216" t="str">
            <v>加热炉1#</v>
          </cell>
          <cell r="H216">
            <v>260</v>
          </cell>
          <cell r="I216">
            <v>8</v>
          </cell>
        </row>
        <row r="217">
          <cell r="A217">
            <v>213</v>
          </cell>
          <cell r="B217" t="str">
            <v>DA404</v>
          </cell>
          <cell r="C217" t="str">
            <v>桩西采油厂</v>
          </cell>
          <cell r="D217" t="str">
            <v>采油管理四区</v>
          </cell>
          <cell r="E217" t="str">
            <v>513#计量站外输加热炉</v>
          </cell>
          <cell r="F217" t="str">
            <v>513#计量站</v>
          </cell>
          <cell r="G217" t="str">
            <v>外输加热炉</v>
          </cell>
          <cell r="H217">
            <v>260</v>
          </cell>
          <cell r="I217">
            <v>8</v>
          </cell>
        </row>
        <row r="218">
          <cell r="A218">
            <v>214</v>
          </cell>
          <cell r="B218" t="str">
            <v>DA405</v>
          </cell>
          <cell r="C218" t="str">
            <v>桩西采油厂</v>
          </cell>
          <cell r="D218" t="str">
            <v>采油管理四区</v>
          </cell>
          <cell r="E218" t="str">
            <v>L13-X12高效炉</v>
          </cell>
          <cell r="F218" t="str">
            <v>L13-X12</v>
          </cell>
          <cell r="G218" t="str">
            <v>高效炉</v>
          </cell>
          <cell r="H218">
            <v>80</v>
          </cell>
          <cell r="I218">
            <v>8</v>
          </cell>
        </row>
        <row r="219">
          <cell r="A219">
            <v>215</v>
          </cell>
          <cell r="B219" t="str">
            <v>DA406</v>
          </cell>
          <cell r="C219" t="str">
            <v>桩西采油厂</v>
          </cell>
          <cell r="D219" t="str">
            <v>采油管理四区</v>
          </cell>
          <cell r="E219" t="str">
            <v>L361高效炉</v>
          </cell>
          <cell r="F219" t="str">
            <v>L361</v>
          </cell>
          <cell r="G219" t="str">
            <v>高效炉</v>
          </cell>
          <cell r="H219">
            <v>80</v>
          </cell>
          <cell r="I219">
            <v>8</v>
          </cell>
        </row>
        <row r="220">
          <cell r="A220">
            <v>216</v>
          </cell>
          <cell r="B220" t="str">
            <v>DA407</v>
          </cell>
          <cell r="C220" t="str">
            <v>桩西采油厂</v>
          </cell>
          <cell r="D220" t="str">
            <v>采油管理四区</v>
          </cell>
          <cell r="E220" t="str">
            <v>LHL5高效炉（永久停用）</v>
          </cell>
          <cell r="H220">
            <v>80</v>
          </cell>
          <cell r="I220">
            <v>8</v>
          </cell>
        </row>
        <row r="221">
          <cell r="A221">
            <v>217</v>
          </cell>
          <cell r="B221" t="str">
            <v>DA408</v>
          </cell>
          <cell r="C221" t="str">
            <v>桩西采油厂</v>
          </cell>
          <cell r="D221" t="str">
            <v>采油管理四区</v>
          </cell>
          <cell r="E221" t="str">
            <v>L5-1水套炉</v>
          </cell>
          <cell r="F221" t="str">
            <v>L5-1</v>
          </cell>
          <cell r="G221" t="str">
            <v>水套炉</v>
          </cell>
          <cell r="H221">
            <v>80</v>
          </cell>
          <cell r="I221">
            <v>8</v>
          </cell>
        </row>
        <row r="222">
          <cell r="A222">
            <v>218</v>
          </cell>
          <cell r="B222" t="str">
            <v>DA409</v>
          </cell>
          <cell r="C222" t="str">
            <v>桩西采油厂</v>
          </cell>
          <cell r="D222" t="str">
            <v>采油管理四区</v>
          </cell>
          <cell r="E222" t="str">
            <v>106-C52水套炉</v>
          </cell>
          <cell r="F222" t="str">
            <v>106-C52</v>
          </cell>
          <cell r="G222" t="str">
            <v>水套炉</v>
          </cell>
          <cell r="H222">
            <v>50</v>
          </cell>
          <cell r="I222">
            <v>12</v>
          </cell>
        </row>
        <row r="223">
          <cell r="A223">
            <v>219</v>
          </cell>
          <cell r="B223" t="str">
            <v>DA410</v>
          </cell>
          <cell r="C223" t="str">
            <v>桩西采油厂</v>
          </cell>
          <cell r="D223" t="str">
            <v>采油管理四区</v>
          </cell>
          <cell r="E223" t="str">
            <v>L17-12和L17-X14高效炉</v>
          </cell>
          <cell r="F223" t="str">
            <v>L17-12和L17-X14</v>
          </cell>
          <cell r="G223" t="str">
            <v>高效炉</v>
          </cell>
          <cell r="H223">
            <v>80</v>
          </cell>
          <cell r="I223">
            <v>8</v>
          </cell>
        </row>
        <row r="224">
          <cell r="A224">
            <v>220</v>
          </cell>
          <cell r="B224" t="str">
            <v>DA411</v>
          </cell>
          <cell r="C224" t="str">
            <v>桩西采油厂</v>
          </cell>
          <cell r="D224" t="str">
            <v>采油管理四区</v>
          </cell>
          <cell r="E224" t="str">
            <v>106-CP13井口高效炉</v>
          </cell>
          <cell r="F224" t="str">
            <v>106-CP13</v>
          </cell>
          <cell r="G224" t="str">
            <v>井口高效炉</v>
          </cell>
          <cell r="H224">
            <v>80</v>
          </cell>
          <cell r="I224">
            <v>9</v>
          </cell>
        </row>
        <row r="225">
          <cell r="A225">
            <v>221</v>
          </cell>
          <cell r="B225" t="str">
            <v>DA412</v>
          </cell>
          <cell r="C225" t="str">
            <v>桩西采油厂</v>
          </cell>
          <cell r="D225" t="str">
            <v>采油管理四区</v>
          </cell>
          <cell r="E225" t="str">
            <v>106-CP13中途高效炉</v>
          </cell>
          <cell r="F225" t="str">
            <v>106-CP13</v>
          </cell>
          <cell r="G225" t="str">
            <v>中途高效炉</v>
          </cell>
          <cell r="H225">
            <v>80</v>
          </cell>
          <cell r="I225">
            <v>9</v>
          </cell>
        </row>
        <row r="226">
          <cell r="A226">
            <v>222</v>
          </cell>
          <cell r="B226" t="str">
            <v>DA413</v>
          </cell>
          <cell r="C226" t="str">
            <v>桩西采油厂</v>
          </cell>
          <cell r="D226" t="str">
            <v>采油管理四区</v>
          </cell>
          <cell r="E226" t="str">
            <v>L17-17高效炉</v>
          </cell>
          <cell r="F226" t="str">
            <v>L17-17</v>
          </cell>
          <cell r="G226" t="str">
            <v>高效炉</v>
          </cell>
          <cell r="H226">
            <v>80</v>
          </cell>
          <cell r="I226">
            <v>8</v>
          </cell>
        </row>
        <row r="227">
          <cell r="A227">
            <v>223</v>
          </cell>
          <cell r="B227" t="str">
            <v>DA414</v>
          </cell>
          <cell r="C227" t="str">
            <v>桩西采油厂</v>
          </cell>
          <cell r="D227" t="str">
            <v>采油管理四区</v>
          </cell>
          <cell r="E227" t="str">
            <v>L17-18井场高效炉</v>
          </cell>
          <cell r="F227" t="str">
            <v>L17-18井场</v>
          </cell>
          <cell r="G227" t="str">
            <v>高效炉</v>
          </cell>
          <cell r="H227">
            <v>80</v>
          </cell>
          <cell r="I227">
            <v>9</v>
          </cell>
        </row>
        <row r="228">
          <cell r="A228">
            <v>224</v>
          </cell>
          <cell r="B228" t="str">
            <v>DA415</v>
          </cell>
          <cell r="C228" t="str">
            <v>桩西采油厂</v>
          </cell>
          <cell r="D228" t="str">
            <v>采油管理四区</v>
          </cell>
          <cell r="E228" t="str">
            <v>L13-X10高效炉</v>
          </cell>
          <cell r="F228" t="str">
            <v>L13-X10</v>
          </cell>
          <cell r="G228" t="str">
            <v>高效炉</v>
          </cell>
          <cell r="H228">
            <v>50</v>
          </cell>
          <cell r="I228">
            <v>8</v>
          </cell>
        </row>
        <row r="229">
          <cell r="A229">
            <v>225</v>
          </cell>
          <cell r="B229" t="str">
            <v>DA416</v>
          </cell>
          <cell r="C229" t="str">
            <v>桩西采油厂</v>
          </cell>
          <cell r="D229" t="str">
            <v>采油管理四区</v>
          </cell>
          <cell r="E229" t="str">
            <v>502#计量站外输加热炉</v>
          </cell>
          <cell r="F229" t="str">
            <v>502#计量站</v>
          </cell>
          <cell r="G229" t="str">
            <v>外输加热炉</v>
          </cell>
          <cell r="H229">
            <v>260</v>
          </cell>
          <cell r="I229">
            <v>8</v>
          </cell>
        </row>
        <row r="230">
          <cell r="A230">
            <v>226</v>
          </cell>
          <cell r="B230" t="str">
            <v>DA417</v>
          </cell>
          <cell r="C230" t="str">
            <v>桩西采油厂</v>
          </cell>
          <cell r="D230" t="str">
            <v>采油管理四区</v>
          </cell>
          <cell r="E230" t="str">
            <v>506#计量站外输加热炉（永久停用）</v>
          </cell>
          <cell r="H230">
            <v>200</v>
          </cell>
          <cell r="I230">
            <v>8</v>
          </cell>
        </row>
        <row r="231">
          <cell r="A231">
            <v>227</v>
          </cell>
          <cell r="B231" t="str">
            <v>DA418</v>
          </cell>
          <cell r="C231" t="str">
            <v>桩西采油厂</v>
          </cell>
          <cell r="D231" t="str">
            <v>采油管理四区</v>
          </cell>
          <cell r="E231" t="str">
            <v>508#计量站外输加热炉（永久停用）</v>
          </cell>
          <cell r="H231">
            <v>250</v>
          </cell>
          <cell r="I231">
            <v>10</v>
          </cell>
        </row>
        <row r="232">
          <cell r="A232">
            <v>228</v>
          </cell>
          <cell r="B232" t="str">
            <v>DA419</v>
          </cell>
          <cell r="C232" t="str">
            <v>桩西采油厂</v>
          </cell>
          <cell r="D232" t="str">
            <v>采油管理四区</v>
          </cell>
          <cell r="E232" t="str">
            <v>管理区生活区采暖炉</v>
          </cell>
          <cell r="F232" t="str">
            <v>管理区生活区</v>
          </cell>
          <cell r="G232" t="str">
            <v>采暖炉</v>
          </cell>
          <cell r="H232">
            <v>350</v>
          </cell>
          <cell r="I232">
            <v>8</v>
          </cell>
        </row>
        <row r="233">
          <cell r="A233">
            <v>229</v>
          </cell>
          <cell r="B233" t="str">
            <v>DA501</v>
          </cell>
          <cell r="C233" t="str">
            <v>桩西采油厂</v>
          </cell>
          <cell r="D233" t="str">
            <v>机采装备服务部</v>
          </cell>
          <cell r="E233" t="str">
            <v>管杆站西油管清洗池1</v>
          </cell>
          <cell r="F233" t="str">
            <v>管杆站西</v>
          </cell>
          <cell r="G233" t="str">
            <v>油管清洗池1#</v>
          </cell>
          <cell r="H233">
            <v>200</v>
          </cell>
          <cell r="I233">
            <v>8</v>
          </cell>
        </row>
        <row r="234">
          <cell r="A234">
            <v>230</v>
          </cell>
          <cell r="B234" t="str">
            <v>DA502</v>
          </cell>
          <cell r="C234" t="str">
            <v>桩西采油厂</v>
          </cell>
          <cell r="D234" t="str">
            <v>机采装备服务部</v>
          </cell>
          <cell r="E234" t="str">
            <v>管杆站西油管清洗池2</v>
          </cell>
          <cell r="F234" t="str">
            <v>管杆站西</v>
          </cell>
          <cell r="G234" t="str">
            <v>油管清洗池2#</v>
          </cell>
          <cell r="H234">
            <v>200</v>
          </cell>
          <cell r="I234">
            <v>8</v>
          </cell>
        </row>
        <row r="235">
          <cell r="A235">
            <v>231</v>
          </cell>
          <cell r="B235" t="str">
            <v>DA503</v>
          </cell>
          <cell r="C235" t="str">
            <v>桩西采油厂</v>
          </cell>
          <cell r="D235" t="str">
            <v>机采装备服务部</v>
          </cell>
          <cell r="E235" t="str">
            <v>管杆站西油管清洗池3</v>
          </cell>
          <cell r="F235" t="str">
            <v>管杆站西</v>
          </cell>
          <cell r="G235" t="str">
            <v>油管清洗池3#</v>
          </cell>
          <cell r="H235">
            <v>200</v>
          </cell>
          <cell r="I235">
            <v>8</v>
          </cell>
        </row>
        <row r="236">
          <cell r="A236">
            <v>232</v>
          </cell>
          <cell r="B236" t="str">
            <v>DA504</v>
          </cell>
          <cell r="C236" t="str">
            <v>桩西采油厂</v>
          </cell>
          <cell r="D236" t="str">
            <v>机采装备服务部</v>
          </cell>
          <cell r="E236" t="str">
            <v>管杆站西油管清洗池4</v>
          </cell>
          <cell r="F236" t="str">
            <v>管杆站西</v>
          </cell>
          <cell r="G236" t="str">
            <v>油管清洗池4#</v>
          </cell>
          <cell r="H236">
            <v>200</v>
          </cell>
          <cell r="I236">
            <v>8</v>
          </cell>
        </row>
        <row r="237">
          <cell r="A237">
            <v>233</v>
          </cell>
          <cell r="B237" t="str">
            <v>DA505</v>
          </cell>
          <cell r="C237" t="str">
            <v>桩西采油厂</v>
          </cell>
          <cell r="D237" t="str">
            <v>机采装备服务部</v>
          </cell>
          <cell r="E237" t="str">
            <v>管杆站抽油杆清洗池5</v>
          </cell>
          <cell r="F237" t="str">
            <v>管杆站</v>
          </cell>
          <cell r="G237" t="str">
            <v>抽油杆清洗池</v>
          </cell>
          <cell r="H237">
            <v>250</v>
          </cell>
          <cell r="I237">
            <v>8</v>
          </cell>
        </row>
        <row r="238">
          <cell r="A238">
            <v>234</v>
          </cell>
          <cell r="B238" t="str">
            <v>DA601</v>
          </cell>
          <cell r="C238" t="str">
            <v>桩西采油厂</v>
          </cell>
          <cell r="D238" t="str">
            <v>油气集输管理中心</v>
          </cell>
          <cell r="E238" t="str">
            <v>联合站1#卧式炉</v>
          </cell>
          <cell r="F238" t="str">
            <v>联合站</v>
          </cell>
          <cell r="G238" t="str">
            <v>1#卧式炉</v>
          </cell>
          <cell r="H238">
            <v>2000</v>
          </cell>
          <cell r="I238">
            <v>11</v>
          </cell>
        </row>
        <row r="239">
          <cell r="A239">
            <v>235</v>
          </cell>
          <cell r="B239" t="str">
            <v>DA602</v>
          </cell>
          <cell r="C239" t="str">
            <v>桩西采油厂</v>
          </cell>
          <cell r="D239" t="str">
            <v>油气集输管理中心</v>
          </cell>
          <cell r="E239" t="str">
            <v>联合站2#卧式炉</v>
          </cell>
          <cell r="F239" t="str">
            <v>联合站</v>
          </cell>
          <cell r="G239" t="str">
            <v>2#卧式炉</v>
          </cell>
          <cell r="H239">
            <v>2000</v>
          </cell>
          <cell r="I239">
            <v>11</v>
          </cell>
        </row>
        <row r="240">
          <cell r="A240">
            <v>236</v>
          </cell>
          <cell r="B240" t="str">
            <v>DA603</v>
          </cell>
          <cell r="C240" t="str">
            <v>桩西采油厂</v>
          </cell>
          <cell r="D240" t="str">
            <v>油气集输管理中心</v>
          </cell>
          <cell r="E240" t="str">
            <v>联合站3#卧式炉</v>
          </cell>
          <cell r="F240" t="str">
            <v>联合站</v>
          </cell>
          <cell r="G240" t="str">
            <v>3#卧式炉</v>
          </cell>
          <cell r="H240">
            <v>2000</v>
          </cell>
          <cell r="I240">
            <v>11</v>
          </cell>
        </row>
        <row r="241">
          <cell r="A241">
            <v>237</v>
          </cell>
          <cell r="B241" t="str">
            <v>DA604</v>
          </cell>
          <cell r="C241" t="str">
            <v>桩西采油厂</v>
          </cell>
          <cell r="D241" t="str">
            <v>油气集输管理中心</v>
          </cell>
          <cell r="E241" t="str">
            <v>联合站立式炉</v>
          </cell>
          <cell r="F241" t="str">
            <v>联合站</v>
          </cell>
          <cell r="G241" t="str">
            <v>立式炉</v>
          </cell>
          <cell r="H241">
            <v>4000</v>
          </cell>
          <cell r="I241">
            <v>25</v>
          </cell>
        </row>
        <row r="242">
          <cell r="A242">
            <v>238</v>
          </cell>
          <cell r="B242" t="str">
            <v>DA605</v>
          </cell>
          <cell r="C242" t="str">
            <v>桩西采油厂</v>
          </cell>
          <cell r="D242" t="str">
            <v>油气集输管理中心</v>
          </cell>
          <cell r="E242" t="str">
            <v>轻烃站再生气加热炉</v>
          </cell>
          <cell r="F242" t="str">
            <v>轻烃站</v>
          </cell>
          <cell r="G242" t="str">
            <v>再生气加热炉</v>
          </cell>
          <cell r="H242">
            <v>480</v>
          </cell>
          <cell r="I242">
            <v>15</v>
          </cell>
        </row>
        <row r="243">
          <cell r="A243">
            <v>239</v>
          </cell>
          <cell r="B243" t="str">
            <v>DA606</v>
          </cell>
          <cell r="C243" t="str">
            <v>桩西采油厂</v>
          </cell>
          <cell r="D243" t="str">
            <v>油气集输管理中心</v>
          </cell>
          <cell r="E243" t="str">
            <v>轻烃站导热油炉</v>
          </cell>
          <cell r="F243" t="str">
            <v>轻烃站</v>
          </cell>
          <cell r="G243" t="str">
            <v>导热油炉</v>
          </cell>
          <cell r="H243">
            <v>930</v>
          </cell>
          <cell r="I243">
            <v>12</v>
          </cell>
        </row>
        <row r="244">
          <cell r="A244">
            <v>240</v>
          </cell>
          <cell r="B244" t="str">
            <v>DA607</v>
          </cell>
          <cell r="C244" t="str">
            <v>桩西采油厂</v>
          </cell>
          <cell r="D244" t="str">
            <v>油气集输管理中心</v>
          </cell>
          <cell r="E244" t="str">
            <v>综合队采暖炉</v>
          </cell>
          <cell r="F244" t="str">
            <v>综合队</v>
          </cell>
          <cell r="G244" t="str">
            <v>采暖炉</v>
          </cell>
          <cell r="H244">
            <v>1400</v>
          </cell>
          <cell r="I244">
            <v>12</v>
          </cell>
        </row>
        <row r="245">
          <cell r="A245">
            <v>241</v>
          </cell>
          <cell r="B245" t="str">
            <v>DA154</v>
          </cell>
          <cell r="C245" t="str">
            <v>桩西采油厂</v>
          </cell>
          <cell r="D245" t="str">
            <v>采油管理一区</v>
          </cell>
          <cell r="E245" t="str">
            <v>桩66-C20B井场多功能罐</v>
          </cell>
          <cell r="F245" t="str">
            <v>桩66-C20B井场</v>
          </cell>
          <cell r="G245" t="str">
            <v>多功能罐</v>
          </cell>
          <cell r="H245">
            <v>40</v>
          </cell>
          <cell r="I245">
            <v>15</v>
          </cell>
        </row>
        <row r="246">
          <cell r="A246">
            <v>242</v>
          </cell>
          <cell r="B246" t="str">
            <v>DA155</v>
          </cell>
          <cell r="C246" t="str">
            <v>桩西采油厂</v>
          </cell>
          <cell r="D246" t="str">
            <v>采油管理一区</v>
          </cell>
          <cell r="E246" t="str">
            <v>桩89-9-43井场多功能罐</v>
          </cell>
          <cell r="F246" t="str">
            <v>桩89-9-43井场</v>
          </cell>
          <cell r="G246" t="str">
            <v>多功能罐</v>
          </cell>
          <cell r="H246">
            <v>40</v>
          </cell>
          <cell r="I246">
            <v>15</v>
          </cell>
        </row>
        <row r="247">
          <cell r="A247">
            <v>243</v>
          </cell>
          <cell r="B247" t="str">
            <v>DA156</v>
          </cell>
          <cell r="C247" t="str">
            <v>桩西采油厂</v>
          </cell>
          <cell r="D247" t="str">
            <v>采油管理一区</v>
          </cell>
          <cell r="E247" t="str">
            <v>桩78井场多功能罐（拆除）</v>
          </cell>
          <cell r="H247">
            <v>40</v>
          </cell>
          <cell r="I247">
            <v>15</v>
          </cell>
        </row>
        <row r="248">
          <cell r="A248">
            <v>244</v>
          </cell>
          <cell r="B248" t="str">
            <v>DA157</v>
          </cell>
          <cell r="C248" t="str">
            <v>桩西采油厂</v>
          </cell>
          <cell r="D248" t="str">
            <v>采油管理一区</v>
          </cell>
          <cell r="E248" t="str">
            <v>桩78-2井场多功能罐</v>
          </cell>
          <cell r="F248" t="str">
            <v>桩78-2井场</v>
          </cell>
          <cell r="G248" t="str">
            <v>多功能罐</v>
          </cell>
          <cell r="H248">
            <v>40</v>
          </cell>
          <cell r="I248">
            <v>15</v>
          </cell>
        </row>
        <row r="249">
          <cell r="A249">
            <v>245</v>
          </cell>
          <cell r="B249" t="str">
            <v>DA158</v>
          </cell>
          <cell r="C249" t="str">
            <v>桩西采油厂</v>
          </cell>
          <cell r="D249" t="str">
            <v>采油管理一区</v>
          </cell>
          <cell r="E249" t="str">
            <v>桩93-1井场多功能罐</v>
          </cell>
          <cell r="F249" t="str">
            <v>桩93-1井场</v>
          </cell>
          <cell r="G249" t="str">
            <v>多功能罐</v>
          </cell>
          <cell r="H249">
            <v>40</v>
          </cell>
          <cell r="I249">
            <v>15</v>
          </cell>
        </row>
        <row r="250">
          <cell r="A250">
            <v>246</v>
          </cell>
          <cell r="B250" t="str">
            <v>DA159</v>
          </cell>
          <cell r="C250" t="str">
            <v>桩西采油厂</v>
          </cell>
          <cell r="D250" t="str">
            <v>采油管理一区</v>
          </cell>
          <cell r="E250" t="str">
            <v>桩893-X33井场多功能罐</v>
          </cell>
          <cell r="F250" t="str">
            <v>桩893-X33井场</v>
          </cell>
          <cell r="G250" t="str">
            <v>多功能罐</v>
          </cell>
          <cell r="H250">
            <v>40</v>
          </cell>
          <cell r="I250">
            <v>15</v>
          </cell>
        </row>
        <row r="251">
          <cell r="A251">
            <v>247</v>
          </cell>
          <cell r="B251" t="str">
            <v>DA160</v>
          </cell>
          <cell r="C251" t="str">
            <v>桩西采油厂</v>
          </cell>
          <cell r="D251" t="str">
            <v>采油管理一区</v>
          </cell>
          <cell r="E251" t="str">
            <v>桩34站1#多功能罐</v>
          </cell>
          <cell r="F251" t="str">
            <v>桩34站1#</v>
          </cell>
          <cell r="G251" t="str">
            <v>多功能罐</v>
          </cell>
          <cell r="H251">
            <v>40</v>
          </cell>
          <cell r="I251">
            <v>15</v>
          </cell>
        </row>
        <row r="252">
          <cell r="A252">
            <v>248</v>
          </cell>
          <cell r="B252" t="str">
            <v>DA161</v>
          </cell>
          <cell r="C252" t="str">
            <v>桩西采油厂</v>
          </cell>
          <cell r="D252" t="str">
            <v>采油管理一区</v>
          </cell>
          <cell r="E252" t="str">
            <v>桩34站2#多功能罐</v>
          </cell>
          <cell r="F252" t="str">
            <v>桩34站2#</v>
          </cell>
          <cell r="G252" t="str">
            <v>多功能罐</v>
          </cell>
          <cell r="H252">
            <v>40</v>
          </cell>
          <cell r="I252">
            <v>15</v>
          </cell>
        </row>
        <row r="253">
          <cell r="A253">
            <v>249</v>
          </cell>
          <cell r="B253" t="str">
            <v>DA162</v>
          </cell>
          <cell r="C253" t="str">
            <v>桩西采油厂</v>
          </cell>
          <cell r="D253" t="str">
            <v>采油管理一区</v>
          </cell>
          <cell r="E253" t="str">
            <v>桩S6站1#多功能罐</v>
          </cell>
          <cell r="F253" t="str">
            <v>桩S6站1#</v>
          </cell>
          <cell r="G253" t="str">
            <v>多功能罐</v>
          </cell>
          <cell r="H253">
            <v>40</v>
          </cell>
          <cell r="I253">
            <v>15</v>
          </cell>
        </row>
        <row r="254">
          <cell r="A254">
            <v>250</v>
          </cell>
          <cell r="B254" t="str">
            <v>DA163</v>
          </cell>
          <cell r="C254" t="str">
            <v>桩西采油厂</v>
          </cell>
          <cell r="D254" t="str">
            <v>采油管理一区</v>
          </cell>
          <cell r="E254" t="str">
            <v>桩S6站2#多功能罐</v>
          </cell>
          <cell r="F254" t="str">
            <v>桩S6站2#</v>
          </cell>
          <cell r="G254" t="str">
            <v>多功能罐</v>
          </cell>
          <cell r="H254">
            <v>40</v>
          </cell>
          <cell r="I254">
            <v>15</v>
          </cell>
        </row>
        <row r="255">
          <cell r="A255">
            <v>251</v>
          </cell>
          <cell r="B255" t="str">
            <v>DA164</v>
          </cell>
          <cell r="C255" t="str">
            <v>桩西采油厂</v>
          </cell>
          <cell r="D255" t="str">
            <v>采油管理一区</v>
          </cell>
          <cell r="E255" t="str">
            <v>桩S6站3#多功能罐</v>
          </cell>
          <cell r="F255" t="str">
            <v>桩S6站3#</v>
          </cell>
          <cell r="G255" t="str">
            <v>多功能罐</v>
          </cell>
          <cell r="H255">
            <v>40</v>
          </cell>
          <cell r="I255">
            <v>15</v>
          </cell>
        </row>
        <row r="256">
          <cell r="A256">
            <v>252</v>
          </cell>
          <cell r="B256" t="str">
            <v>DA165</v>
          </cell>
          <cell r="C256" t="str">
            <v>桩西采油厂</v>
          </cell>
          <cell r="D256" t="str">
            <v>采油管理一区</v>
          </cell>
          <cell r="E256" t="str">
            <v>桩S6站4#多功能罐</v>
          </cell>
          <cell r="F256" t="str">
            <v>桩S6站4#</v>
          </cell>
          <cell r="G256" t="str">
            <v>多功能罐</v>
          </cell>
          <cell r="H256">
            <v>40</v>
          </cell>
          <cell r="I256">
            <v>15</v>
          </cell>
        </row>
        <row r="257">
          <cell r="A257">
            <v>253</v>
          </cell>
          <cell r="B257" t="str">
            <v>DA166</v>
          </cell>
          <cell r="C257" t="str">
            <v>桩西采油厂</v>
          </cell>
          <cell r="D257" t="str">
            <v>采油管理一区</v>
          </cell>
          <cell r="E257" t="str">
            <v>桩S6站5#多功能罐</v>
          </cell>
          <cell r="F257" t="str">
            <v>桩S6站5#</v>
          </cell>
          <cell r="G257" t="str">
            <v>多功能罐</v>
          </cell>
          <cell r="H257">
            <v>40</v>
          </cell>
          <cell r="I257">
            <v>15</v>
          </cell>
        </row>
        <row r="258">
          <cell r="A258">
            <v>254</v>
          </cell>
          <cell r="B258" t="str">
            <v>DA167</v>
          </cell>
          <cell r="C258" t="str">
            <v>桩西采油厂</v>
          </cell>
          <cell r="D258" t="str">
            <v>采油管理一区</v>
          </cell>
          <cell r="E258" t="str">
            <v>桩838井场多功能罐</v>
          </cell>
          <cell r="F258" t="str">
            <v>桩838井场</v>
          </cell>
          <cell r="G258" t="str">
            <v>多功能罐</v>
          </cell>
          <cell r="H258">
            <v>40</v>
          </cell>
          <cell r="I258">
            <v>15</v>
          </cell>
        </row>
        <row r="259">
          <cell r="A259">
            <v>255</v>
          </cell>
          <cell r="B259" t="str">
            <v>DA168</v>
          </cell>
          <cell r="C259" t="str">
            <v>桩西采油厂</v>
          </cell>
          <cell r="D259" t="str">
            <v>采油管理一区</v>
          </cell>
          <cell r="E259" t="str">
            <v>桩74-14-9井场多功能罐</v>
          </cell>
          <cell r="F259" t="str">
            <v>桩74-14-9井场</v>
          </cell>
          <cell r="G259" t="str">
            <v>多功能罐</v>
          </cell>
          <cell r="H259">
            <v>40</v>
          </cell>
          <cell r="I259">
            <v>15</v>
          </cell>
        </row>
        <row r="260">
          <cell r="A260">
            <v>256</v>
          </cell>
          <cell r="B260" t="str">
            <v>DA209</v>
          </cell>
          <cell r="C260" t="str">
            <v>桩西采油厂</v>
          </cell>
          <cell r="D260" t="str">
            <v>采油管理二区</v>
          </cell>
          <cell r="E260" t="str">
            <v>桩Ｘ213多能功罐（停用）</v>
          </cell>
          <cell r="I260">
            <v>15</v>
          </cell>
        </row>
        <row r="261">
          <cell r="A261">
            <v>257</v>
          </cell>
          <cell r="B261" t="str">
            <v>DA349</v>
          </cell>
          <cell r="C261" t="str">
            <v>桩西采油厂</v>
          </cell>
          <cell r="D261" t="str">
            <v>采油管理三区</v>
          </cell>
          <cell r="E261" t="str">
            <v>桩L21-2井多功能罐</v>
          </cell>
          <cell r="F261" t="str">
            <v>桩L21-2井</v>
          </cell>
          <cell r="G261" t="str">
            <v>多功能罐</v>
          </cell>
          <cell r="H261">
            <v>40</v>
          </cell>
          <cell r="I261">
            <v>15</v>
          </cell>
        </row>
        <row r="262">
          <cell r="A262">
            <v>258</v>
          </cell>
          <cell r="B262" t="str">
            <v>DA350</v>
          </cell>
          <cell r="C262" t="str">
            <v>桩西采油厂</v>
          </cell>
          <cell r="D262" t="str">
            <v>采油管理三区</v>
          </cell>
          <cell r="E262" t="str">
            <v>桩L8-1井多功能罐</v>
          </cell>
          <cell r="F262" t="str">
            <v>桩L8-1井</v>
          </cell>
          <cell r="G262" t="str">
            <v>多功能罐</v>
          </cell>
          <cell r="H262">
            <v>40</v>
          </cell>
          <cell r="I262">
            <v>15</v>
          </cell>
        </row>
        <row r="263">
          <cell r="A263">
            <v>259</v>
          </cell>
          <cell r="B263" t="str">
            <v>DA351</v>
          </cell>
          <cell r="C263" t="str">
            <v>桩西采油厂</v>
          </cell>
          <cell r="D263" t="str">
            <v>采油管理三区</v>
          </cell>
          <cell r="E263" t="str">
            <v>桩L8井多功能罐</v>
          </cell>
          <cell r="F263" t="str">
            <v>桩L8井</v>
          </cell>
          <cell r="G263" t="str">
            <v>多功能罐</v>
          </cell>
          <cell r="H263">
            <v>40</v>
          </cell>
          <cell r="I263">
            <v>15</v>
          </cell>
        </row>
        <row r="264">
          <cell r="A264">
            <v>260</v>
          </cell>
          <cell r="B264" t="str">
            <v>DA352</v>
          </cell>
          <cell r="C264" t="str">
            <v>桩西采油厂</v>
          </cell>
          <cell r="D264" t="str">
            <v>采油管理三区</v>
          </cell>
          <cell r="E264" t="str">
            <v>桩104-XN37井多功能罐</v>
          </cell>
          <cell r="F264" t="str">
            <v>桩104-XN37井</v>
          </cell>
          <cell r="G264" t="str">
            <v>多功能罐</v>
          </cell>
          <cell r="H264">
            <v>40</v>
          </cell>
          <cell r="I264">
            <v>15</v>
          </cell>
        </row>
        <row r="265">
          <cell r="A265">
            <v>261</v>
          </cell>
          <cell r="B265" t="str">
            <v>DA353</v>
          </cell>
          <cell r="C265" t="str">
            <v>桩西采油厂</v>
          </cell>
          <cell r="D265" t="str">
            <v>采油管理三区</v>
          </cell>
          <cell r="E265" t="str">
            <v>桩104-X47井多功能罐</v>
          </cell>
          <cell r="F265" t="str">
            <v>桩104-X47井</v>
          </cell>
          <cell r="G265" t="str">
            <v>多功能罐</v>
          </cell>
          <cell r="H265">
            <v>40</v>
          </cell>
          <cell r="I265">
            <v>15</v>
          </cell>
        </row>
        <row r="266">
          <cell r="A266">
            <v>262</v>
          </cell>
          <cell r="B266" t="str">
            <v>DA354</v>
          </cell>
          <cell r="C266" t="str">
            <v>桩西采油厂</v>
          </cell>
          <cell r="D266" t="str">
            <v>采油管理三区</v>
          </cell>
          <cell r="E266" t="str">
            <v>桩104-32井多功能罐</v>
          </cell>
          <cell r="F266" t="str">
            <v>桩104-32井</v>
          </cell>
          <cell r="G266" t="str">
            <v>多功能罐</v>
          </cell>
          <cell r="H266">
            <v>40</v>
          </cell>
          <cell r="I266">
            <v>15</v>
          </cell>
        </row>
        <row r="267">
          <cell r="A267">
            <v>263</v>
          </cell>
          <cell r="B267" t="str">
            <v>DA355</v>
          </cell>
          <cell r="C267" t="str">
            <v>桩西采油厂</v>
          </cell>
          <cell r="D267" t="str">
            <v>采油管理三区</v>
          </cell>
          <cell r="E267" t="str">
            <v>桩104-30井多功能罐</v>
          </cell>
          <cell r="F267" t="str">
            <v>桩104-30井</v>
          </cell>
          <cell r="G267" t="str">
            <v>多功能罐</v>
          </cell>
          <cell r="H267">
            <v>40</v>
          </cell>
          <cell r="I267">
            <v>15</v>
          </cell>
        </row>
        <row r="268">
          <cell r="A268">
            <v>264</v>
          </cell>
          <cell r="B268" t="str">
            <v>DA356</v>
          </cell>
          <cell r="C268" t="str">
            <v>桩西采油厂</v>
          </cell>
          <cell r="D268" t="str">
            <v>采油管理三区</v>
          </cell>
          <cell r="E268" t="str">
            <v>桩19计量站2#多功能罐</v>
          </cell>
          <cell r="F268" t="str">
            <v>桩19计量站2#</v>
          </cell>
          <cell r="G268" t="str">
            <v>多功能罐</v>
          </cell>
          <cell r="H268">
            <v>40</v>
          </cell>
          <cell r="I268">
            <v>15</v>
          </cell>
        </row>
        <row r="269">
          <cell r="A269">
            <v>265</v>
          </cell>
          <cell r="B269" t="str">
            <v>DA357</v>
          </cell>
          <cell r="C269" t="str">
            <v>桩西采油厂</v>
          </cell>
          <cell r="D269" t="str">
            <v>采油管理三区</v>
          </cell>
          <cell r="E269" t="str">
            <v>桩856井多功能罐</v>
          </cell>
          <cell r="F269" t="str">
            <v>桩856井</v>
          </cell>
          <cell r="G269" t="str">
            <v>多功能罐</v>
          </cell>
          <cell r="H269">
            <v>40</v>
          </cell>
          <cell r="I269">
            <v>15</v>
          </cell>
        </row>
        <row r="270">
          <cell r="A270">
            <v>266</v>
          </cell>
          <cell r="B270" t="str">
            <v>DA358</v>
          </cell>
          <cell r="C270" t="str">
            <v>桩西采油厂</v>
          </cell>
          <cell r="D270" t="str">
            <v>采油管理三区</v>
          </cell>
          <cell r="E270" t="str">
            <v>桩130-X2井多功能罐</v>
          </cell>
          <cell r="F270" t="str">
            <v>桩130-X2</v>
          </cell>
          <cell r="G270" t="str">
            <v>多功能罐</v>
          </cell>
          <cell r="H270">
            <v>40</v>
          </cell>
          <cell r="I270">
            <v>15</v>
          </cell>
        </row>
        <row r="271">
          <cell r="A271">
            <v>267</v>
          </cell>
          <cell r="B271" t="str">
            <v>DA359</v>
          </cell>
          <cell r="C271" t="str">
            <v>桩西采油厂</v>
          </cell>
          <cell r="D271" t="str">
            <v>采油管理三区</v>
          </cell>
          <cell r="E271" t="str">
            <v>桩83-X1多功能罐</v>
          </cell>
          <cell r="F271" t="str">
            <v>桩83-X1</v>
          </cell>
          <cell r="G271" t="str">
            <v>多功能罐</v>
          </cell>
          <cell r="H271">
            <v>40</v>
          </cell>
          <cell r="I271">
            <v>15</v>
          </cell>
        </row>
        <row r="272">
          <cell r="A272">
            <v>268</v>
          </cell>
          <cell r="B272" t="str">
            <v>DA360</v>
          </cell>
          <cell r="C272" t="str">
            <v>桩西采油厂</v>
          </cell>
          <cell r="D272" t="str">
            <v>采油管理三区</v>
          </cell>
          <cell r="E272" t="str">
            <v>桩X844多功能罐</v>
          </cell>
          <cell r="F272" t="str">
            <v>桩X844</v>
          </cell>
          <cell r="G272" t="str">
            <v>多功能罐</v>
          </cell>
          <cell r="H272">
            <v>40</v>
          </cell>
          <cell r="I272">
            <v>15</v>
          </cell>
        </row>
        <row r="273">
          <cell r="A273">
            <v>269</v>
          </cell>
          <cell r="B273" t="str">
            <v>DA361</v>
          </cell>
          <cell r="C273" t="str">
            <v>桩西采油厂</v>
          </cell>
          <cell r="D273" t="str">
            <v>采油管理三区</v>
          </cell>
          <cell r="E273" t="str">
            <v>桩110-2多功能罐</v>
          </cell>
          <cell r="F273" t="str">
            <v>桩110-2</v>
          </cell>
          <cell r="G273" t="str">
            <v>多功能罐</v>
          </cell>
          <cell r="H273">
            <v>40</v>
          </cell>
          <cell r="I273">
            <v>15</v>
          </cell>
        </row>
        <row r="274">
          <cell r="A274">
            <v>270</v>
          </cell>
          <cell r="B274" t="str">
            <v>DA362</v>
          </cell>
          <cell r="C274" t="str">
            <v>桩西采油厂</v>
          </cell>
          <cell r="D274" t="str">
            <v>采油管理三区</v>
          </cell>
          <cell r="E274" t="str">
            <v>桩64-X21多功能罐</v>
          </cell>
          <cell r="F274" t="str">
            <v>桩64-X21</v>
          </cell>
          <cell r="G274" t="str">
            <v>多功能罐</v>
          </cell>
          <cell r="H274">
            <v>40</v>
          </cell>
          <cell r="I274">
            <v>15</v>
          </cell>
        </row>
        <row r="275">
          <cell r="A275">
            <v>271</v>
          </cell>
          <cell r="B275" t="str">
            <v>DA363</v>
          </cell>
          <cell r="C275" t="str">
            <v>桩西采油厂</v>
          </cell>
          <cell r="D275" t="str">
            <v>采油管理三区</v>
          </cell>
          <cell r="E275" t="str">
            <v>桩113-X52多功能罐</v>
          </cell>
          <cell r="F275" t="str">
            <v>桩113-X52</v>
          </cell>
          <cell r="G275" t="str">
            <v>多功能罐</v>
          </cell>
          <cell r="H275">
            <v>40</v>
          </cell>
          <cell r="I275">
            <v>15</v>
          </cell>
        </row>
        <row r="276">
          <cell r="A276">
            <v>272</v>
          </cell>
          <cell r="B276" t="str">
            <v>DA364</v>
          </cell>
          <cell r="C276" t="str">
            <v>桩西采油厂</v>
          </cell>
          <cell r="D276" t="str">
            <v>采油管理三区</v>
          </cell>
          <cell r="E276" t="str">
            <v>桩27-14多功能罐</v>
          </cell>
          <cell r="F276" t="str">
            <v>桩27-14</v>
          </cell>
          <cell r="G276" t="str">
            <v>多功能罐</v>
          </cell>
          <cell r="H276">
            <v>40</v>
          </cell>
          <cell r="I276">
            <v>15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数据汇总表"/>
      <sheetName val="工作情况统计"/>
      <sheetName val="NOX报告"/>
      <sheetName val="1月"/>
      <sheetName val="2月"/>
      <sheetName val="3月"/>
      <sheetName val="4月"/>
      <sheetName val="5月"/>
      <sheetName val="6月"/>
      <sheetName val="7月"/>
      <sheetName val="8月"/>
      <sheetName val="9月"/>
      <sheetName val="10月"/>
      <sheetName val="11月"/>
      <sheetName val="12月"/>
      <sheetName val="全项报告"/>
      <sheetName val="全项监测"/>
      <sheetName val="不合格全项 "/>
      <sheetName val="滤筒质量"/>
      <sheetName val="排放口编号"/>
    </sheetNames>
    <sheetDataSet>
      <sheetData sheetId="0">
        <row r="5">
          <cell r="A5">
            <v>1</v>
          </cell>
          <cell r="B5" t="str">
            <v>DA001</v>
          </cell>
          <cell r="C5" t="str">
            <v>桩西采油厂</v>
          </cell>
          <cell r="D5" t="str">
            <v>采油管理一区</v>
          </cell>
          <cell r="E5" t="str">
            <v>桩60-1井场外输水套炉</v>
          </cell>
          <cell r="F5" t="str">
            <v>桩60-1井场</v>
          </cell>
          <cell r="G5" t="str">
            <v>外输水套炉</v>
          </cell>
          <cell r="H5">
            <v>50</v>
          </cell>
          <cell r="I5">
            <v>8</v>
          </cell>
        </row>
        <row r="6">
          <cell r="A6">
            <v>2</v>
          </cell>
          <cell r="B6" t="str">
            <v>DA002</v>
          </cell>
          <cell r="C6" t="str">
            <v>桩西采油厂</v>
          </cell>
          <cell r="D6" t="str">
            <v>采油管理一区</v>
          </cell>
          <cell r="E6" t="str">
            <v>桩60-X6井场外输水套炉</v>
          </cell>
          <cell r="F6" t="str">
            <v>桩60-X6井场</v>
          </cell>
          <cell r="G6" t="str">
            <v>外输水套炉</v>
          </cell>
          <cell r="H6">
            <v>50</v>
          </cell>
          <cell r="I6">
            <v>8</v>
          </cell>
        </row>
        <row r="7">
          <cell r="A7">
            <v>3</v>
          </cell>
          <cell r="B7" t="str">
            <v>DA003</v>
          </cell>
          <cell r="C7" t="str">
            <v>桩西采油厂</v>
          </cell>
          <cell r="D7" t="str">
            <v>采油管理一区</v>
          </cell>
          <cell r="E7" t="str">
            <v>桩74-12-9井场外输水套炉</v>
          </cell>
          <cell r="F7" t="str">
            <v>桩74-12-9井场</v>
          </cell>
          <cell r="G7" t="str">
            <v>外输水套炉</v>
          </cell>
          <cell r="H7">
            <v>50</v>
          </cell>
          <cell r="I7">
            <v>8</v>
          </cell>
        </row>
        <row r="8">
          <cell r="A8">
            <v>4</v>
          </cell>
          <cell r="B8" t="str">
            <v>DA004</v>
          </cell>
          <cell r="C8" t="str">
            <v>桩西采油厂</v>
          </cell>
          <cell r="D8" t="str">
            <v>采油管理一区</v>
          </cell>
          <cell r="E8" t="str">
            <v>桩74井场外输水套炉</v>
          </cell>
          <cell r="F8" t="str">
            <v>桩74井场</v>
          </cell>
          <cell r="G8" t="str">
            <v>外输水套炉</v>
          </cell>
          <cell r="H8">
            <v>50</v>
          </cell>
          <cell r="I8">
            <v>8</v>
          </cell>
        </row>
        <row r="9">
          <cell r="A9">
            <v>5</v>
          </cell>
          <cell r="B9" t="str">
            <v>DA005</v>
          </cell>
          <cell r="C9" t="str">
            <v>桩西采油厂</v>
          </cell>
          <cell r="D9" t="str">
            <v>采油管理一区</v>
          </cell>
          <cell r="E9" t="str">
            <v>桩74井场掺水套炉</v>
          </cell>
          <cell r="F9" t="str">
            <v>桩74井场</v>
          </cell>
          <cell r="G9" t="str">
            <v>掺水套炉</v>
          </cell>
          <cell r="H9">
            <v>50</v>
          </cell>
          <cell r="I9">
            <v>8</v>
          </cell>
        </row>
        <row r="10">
          <cell r="A10">
            <v>6</v>
          </cell>
          <cell r="B10" t="str">
            <v>DA006</v>
          </cell>
          <cell r="C10" t="str">
            <v>桩西采油厂</v>
          </cell>
          <cell r="D10" t="str">
            <v>采油管理一区</v>
          </cell>
          <cell r="E10" t="str">
            <v>桩215计量站外输水套炉</v>
          </cell>
          <cell r="F10" t="str">
            <v>桩215计量站</v>
          </cell>
          <cell r="G10" t="str">
            <v>外输水套炉</v>
          </cell>
          <cell r="H10">
            <v>50</v>
          </cell>
          <cell r="I10">
            <v>8</v>
          </cell>
        </row>
        <row r="11">
          <cell r="A11">
            <v>7</v>
          </cell>
          <cell r="B11" t="str">
            <v>DA007</v>
          </cell>
          <cell r="C11" t="str">
            <v>桩西采油厂</v>
          </cell>
          <cell r="D11" t="str">
            <v>采油管理一区</v>
          </cell>
          <cell r="E11" t="str">
            <v>更73井场外输水套炉</v>
          </cell>
          <cell r="F11" t="str">
            <v>更73井场</v>
          </cell>
          <cell r="G11" t="str">
            <v>外输水套炉</v>
          </cell>
          <cell r="H11">
            <v>50</v>
          </cell>
          <cell r="I11">
            <v>8</v>
          </cell>
        </row>
        <row r="12">
          <cell r="A12">
            <v>8</v>
          </cell>
          <cell r="B12" t="str">
            <v>DA008</v>
          </cell>
          <cell r="C12" t="str">
            <v>桩西采油厂</v>
          </cell>
          <cell r="D12" t="str">
            <v>采油管理一区</v>
          </cell>
          <cell r="E12" t="str">
            <v>桩66-15井场外输水套炉（永久停用）</v>
          </cell>
          <cell r="H12">
            <v>50</v>
          </cell>
          <cell r="I12">
            <v>8</v>
          </cell>
        </row>
        <row r="13">
          <cell r="A13">
            <v>9</v>
          </cell>
          <cell r="B13" t="str">
            <v>DA009</v>
          </cell>
          <cell r="C13" t="str">
            <v>桩西采油厂</v>
          </cell>
          <cell r="D13" t="str">
            <v>采油管理一区</v>
          </cell>
          <cell r="E13" t="str">
            <v>桩52-61井场外输水套炉</v>
          </cell>
          <cell r="F13" t="str">
            <v>桩52-61井场</v>
          </cell>
          <cell r="G13" t="str">
            <v>外输水套炉</v>
          </cell>
          <cell r="H13">
            <v>50</v>
          </cell>
          <cell r="I13">
            <v>8</v>
          </cell>
        </row>
        <row r="14">
          <cell r="A14">
            <v>10</v>
          </cell>
          <cell r="B14" t="str">
            <v>DA010</v>
          </cell>
          <cell r="C14" t="str">
            <v>桩西采油厂</v>
          </cell>
          <cell r="D14" t="str">
            <v>采油管理一区</v>
          </cell>
          <cell r="E14" t="str">
            <v>桩74-8-8井场外输水套炉</v>
          </cell>
          <cell r="F14" t="str">
            <v>桩74-8-8井场</v>
          </cell>
          <cell r="G14" t="str">
            <v>外输水套炉</v>
          </cell>
          <cell r="H14">
            <v>50</v>
          </cell>
          <cell r="I14">
            <v>8</v>
          </cell>
        </row>
        <row r="15">
          <cell r="A15">
            <v>11</v>
          </cell>
          <cell r="B15" t="str">
            <v>DA011</v>
          </cell>
          <cell r="C15" t="str">
            <v>桩西采油厂</v>
          </cell>
          <cell r="D15" t="str">
            <v>采油管理一区</v>
          </cell>
          <cell r="E15" t="str">
            <v>桩74-8-8井场掺水水套炉（永久停用）</v>
          </cell>
          <cell r="H15">
            <v>50</v>
          </cell>
          <cell r="I15">
            <v>8</v>
          </cell>
        </row>
        <row r="16">
          <cell r="A16">
            <v>12</v>
          </cell>
          <cell r="B16" t="str">
            <v>DA012</v>
          </cell>
          <cell r="C16" t="str">
            <v>桩西采油厂</v>
          </cell>
          <cell r="D16" t="str">
            <v>采油管理一区</v>
          </cell>
          <cell r="E16" t="str">
            <v>桩74-1HF井场掺水水套炉</v>
          </cell>
          <cell r="F16" t="str">
            <v>桩74-1HF井场</v>
          </cell>
          <cell r="G16" t="str">
            <v>掺水水套炉</v>
          </cell>
          <cell r="H16">
            <v>50</v>
          </cell>
          <cell r="I16">
            <v>8</v>
          </cell>
        </row>
        <row r="17">
          <cell r="A17">
            <v>13</v>
          </cell>
          <cell r="B17" t="str">
            <v>DA013</v>
          </cell>
          <cell r="C17" t="str">
            <v>桩西采油厂</v>
          </cell>
          <cell r="D17" t="str">
            <v>采油管理一区</v>
          </cell>
          <cell r="E17" t="str">
            <v>桩74-1HF井场外输水套炉</v>
          </cell>
          <cell r="F17" t="str">
            <v>桩74-1HF井场</v>
          </cell>
          <cell r="G17" t="str">
            <v>外输水套炉</v>
          </cell>
          <cell r="H17">
            <v>50</v>
          </cell>
          <cell r="I17">
            <v>8</v>
          </cell>
        </row>
        <row r="18">
          <cell r="A18">
            <v>14</v>
          </cell>
          <cell r="B18" t="str">
            <v>DA014</v>
          </cell>
          <cell r="C18" t="str">
            <v>桩西采油厂</v>
          </cell>
          <cell r="D18" t="str">
            <v>采油管理一区</v>
          </cell>
          <cell r="E18" t="str">
            <v>桩74-10-3井场外输水套炉（永久停用）</v>
          </cell>
          <cell r="H18">
            <v>50</v>
          </cell>
          <cell r="I18">
            <v>8</v>
          </cell>
        </row>
        <row r="19">
          <cell r="A19">
            <v>15</v>
          </cell>
          <cell r="B19" t="str">
            <v>DA015</v>
          </cell>
          <cell r="C19" t="str">
            <v>桩西采油厂</v>
          </cell>
          <cell r="D19" t="str">
            <v>采油管理一区</v>
          </cell>
          <cell r="E19" t="str">
            <v>桩74-7-2井场外输水套炉</v>
          </cell>
          <cell r="F19" t="str">
            <v>桩74-7-2井场</v>
          </cell>
          <cell r="G19" t="str">
            <v>外输水套炉</v>
          </cell>
          <cell r="H19">
            <v>50</v>
          </cell>
          <cell r="I19">
            <v>8</v>
          </cell>
        </row>
        <row r="20">
          <cell r="A20">
            <v>16</v>
          </cell>
          <cell r="B20" t="str">
            <v>DA016</v>
          </cell>
          <cell r="C20" t="str">
            <v>桩西采油厂</v>
          </cell>
          <cell r="D20" t="str">
            <v>采油管理一区</v>
          </cell>
          <cell r="E20" t="str">
            <v>桩74-7-4井场外输水套炉（永久停用）</v>
          </cell>
          <cell r="H20">
            <v>50</v>
          </cell>
          <cell r="I20">
            <v>8</v>
          </cell>
        </row>
        <row r="21">
          <cell r="A21">
            <v>17</v>
          </cell>
          <cell r="B21" t="str">
            <v>DA017</v>
          </cell>
          <cell r="C21" t="str">
            <v>桩西采油厂</v>
          </cell>
          <cell r="D21" t="str">
            <v>采油管理一区</v>
          </cell>
          <cell r="E21" t="str">
            <v>桩74-7-6井场外输水套炉</v>
          </cell>
          <cell r="F21" t="str">
            <v>桩74-7-6井场</v>
          </cell>
          <cell r="G21" t="str">
            <v>外输水套炉</v>
          </cell>
          <cell r="H21">
            <v>50</v>
          </cell>
          <cell r="I21">
            <v>8</v>
          </cell>
        </row>
        <row r="22">
          <cell r="A22">
            <v>18</v>
          </cell>
          <cell r="B22" t="str">
            <v>DA018</v>
          </cell>
          <cell r="C22" t="str">
            <v>桩西采油厂</v>
          </cell>
          <cell r="D22" t="str">
            <v>采油管理一区</v>
          </cell>
          <cell r="E22" t="str">
            <v>桩74-6-3井场外输水套炉</v>
          </cell>
          <cell r="F22" t="str">
            <v>桩74-6-3井场</v>
          </cell>
          <cell r="G22" t="str">
            <v>外输水套炉</v>
          </cell>
          <cell r="H22">
            <v>50</v>
          </cell>
          <cell r="I22">
            <v>8</v>
          </cell>
        </row>
        <row r="23">
          <cell r="A23">
            <v>19</v>
          </cell>
          <cell r="B23" t="str">
            <v>DA019</v>
          </cell>
          <cell r="C23" t="str">
            <v>桩西采油厂</v>
          </cell>
          <cell r="D23" t="str">
            <v>采油管理一区</v>
          </cell>
          <cell r="E23" t="str">
            <v>桩90-X1、X2井场外输水套炉</v>
          </cell>
          <cell r="F23" t="str">
            <v>桩90-X1、X2井场</v>
          </cell>
          <cell r="G23" t="str">
            <v>外输水套炉</v>
          </cell>
          <cell r="H23">
            <v>50</v>
          </cell>
          <cell r="I23">
            <v>8</v>
          </cell>
        </row>
        <row r="24">
          <cell r="A24">
            <v>20</v>
          </cell>
          <cell r="B24" t="str">
            <v>DA020</v>
          </cell>
          <cell r="C24" t="str">
            <v>桩西采油厂</v>
          </cell>
          <cell r="D24" t="str">
            <v>采油管理一区</v>
          </cell>
          <cell r="E24" t="str">
            <v>桩90-X1、X2井场掺水水套炉（永久停用）</v>
          </cell>
          <cell r="H24">
            <v>50</v>
          </cell>
          <cell r="I24">
            <v>8</v>
          </cell>
        </row>
        <row r="25">
          <cell r="A25">
            <v>21</v>
          </cell>
          <cell r="B25" t="str">
            <v>DA021</v>
          </cell>
          <cell r="C25" t="str">
            <v>桩西采油厂</v>
          </cell>
          <cell r="D25" t="str">
            <v>采油管理一区</v>
          </cell>
          <cell r="E25" t="str">
            <v>桩52-20井场外输水套炉（永久停用）</v>
          </cell>
          <cell r="H25">
            <v>50</v>
          </cell>
          <cell r="I25">
            <v>8</v>
          </cell>
        </row>
        <row r="26">
          <cell r="A26">
            <v>22</v>
          </cell>
          <cell r="B26" t="str">
            <v>DA022</v>
          </cell>
          <cell r="C26" t="str">
            <v>桩西采油厂</v>
          </cell>
          <cell r="D26" t="str">
            <v>采油管理一区</v>
          </cell>
          <cell r="E26" t="str">
            <v>桩52配气站站区采暖水套炉</v>
          </cell>
          <cell r="F26" t="str">
            <v>桩52配气站站区</v>
          </cell>
          <cell r="G26" t="str">
            <v>采暖水套炉</v>
          </cell>
          <cell r="H26">
            <v>50</v>
          </cell>
          <cell r="I26">
            <v>8</v>
          </cell>
        </row>
        <row r="27">
          <cell r="A27">
            <v>23</v>
          </cell>
          <cell r="B27" t="str">
            <v>DA023</v>
          </cell>
          <cell r="C27" t="str">
            <v>桩西采油厂</v>
          </cell>
          <cell r="D27" t="str">
            <v>采油管理一区</v>
          </cell>
          <cell r="E27" t="str">
            <v>桩52接转站站区外输水套炉3#</v>
          </cell>
          <cell r="F27" t="str">
            <v>桩52接转站站区</v>
          </cell>
          <cell r="G27" t="str">
            <v>外输水套炉3#</v>
          </cell>
          <cell r="H27">
            <v>800</v>
          </cell>
          <cell r="I27">
            <v>10</v>
          </cell>
        </row>
        <row r="28">
          <cell r="A28">
            <v>24</v>
          </cell>
          <cell r="B28" t="str">
            <v>DA024</v>
          </cell>
          <cell r="C28" t="str">
            <v>桩西采油厂</v>
          </cell>
          <cell r="D28" t="str">
            <v>采油管理一区</v>
          </cell>
          <cell r="E28" t="str">
            <v>桩52接转站站区外输水套炉4#</v>
          </cell>
          <cell r="F28" t="str">
            <v>桩52接转站站区</v>
          </cell>
          <cell r="G28" t="str">
            <v>外输水套炉4#</v>
          </cell>
          <cell r="H28">
            <v>1000</v>
          </cell>
          <cell r="I28">
            <v>10</v>
          </cell>
        </row>
        <row r="29">
          <cell r="A29">
            <v>25</v>
          </cell>
          <cell r="B29" t="str">
            <v>DA025</v>
          </cell>
          <cell r="C29" t="str">
            <v>桩西采油厂</v>
          </cell>
          <cell r="D29" t="str">
            <v>采油管理一区</v>
          </cell>
          <cell r="E29" t="str">
            <v>桩52接转站站区來油水套炉2#</v>
          </cell>
          <cell r="F29" t="str">
            <v>桩52接转站站区</v>
          </cell>
          <cell r="G29" t="str">
            <v>來油水套炉2#</v>
          </cell>
          <cell r="H29">
            <v>1800</v>
          </cell>
          <cell r="I29">
            <v>12</v>
          </cell>
        </row>
        <row r="30">
          <cell r="A30">
            <v>26</v>
          </cell>
          <cell r="B30" t="str">
            <v>DA026</v>
          </cell>
          <cell r="C30" t="str">
            <v>桩西采油厂</v>
          </cell>
          <cell r="D30" t="str">
            <v>采油管理一区</v>
          </cell>
          <cell r="E30" t="str">
            <v>桩606井场外输水套炉</v>
          </cell>
          <cell r="F30" t="str">
            <v>桩606井场</v>
          </cell>
          <cell r="G30" t="str">
            <v>外输水套炉</v>
          </cell>
          <cell r="H30">
            <v>50</v>
          </cell>
          <cell r="I30">
            <v>8</v>
          </cell>
        </row>
        <row r="31">
          <cell r="A31">
            <v>27</v>
          </cell>
          <cell r="B31" t="str">
            <v>DA027</v>
          </cell>
          <cell r="C31" t="str">
            <v>桩西采油厂</v>
          </cell>
          <cell r="D31" t="str">
            <v>采油管理一区</v>
          </cell>
          <cell r="E31" t="str">
            <v>桩53-x22井场外输水套炉</v>
          </cell>
          <cell r="F31" t="str">
            <v>桩53-x22井场</v>
          </cell>
          <cell r="G31" t="str">
            <v>外输水套炉</v>
          </cell>
          <cell r="H31">
            <v>50</v>
          </cell>
          <cell r="I31">
            <v>8</v>
          </cell>
        </row>
        <row r="32">
          <cell r="A32">
            <v>28</v>
          </cell>
          <cell r="B32" t="str">
            <v>DA028</v>
          </cell>
          <cell r="C32" t="str">
            <v>桩西采油厂</v>
          </cell>
          <cell r="D32" t="str">
            <v>采油管理一区</v>
          </cell>
          <cell r="E32" t="str">
            <v>桩606-x7井场外输水套炉</v>
          </cell>
          <cell r="F32" t="str">
            <v>桩606-x7井场</v>
          </cell>
          <cell r="G32" t="str">
            <v>外输水套炉</v>
          </cell>
          <cell r="H32">
            <v>50</v>
          </cell>
          <cell r="I32">
            <v>8</v>
          </cell>
        </row>
        <row r="33">
          <cell r="A33">
            <v>29</v>
          </cell>
          <cell r="B33" t="str">
            <v>DA029</v>
          </cell>
          <cell r="C33" t="str">
            <v>桩西采油厂</v>
          </cell>
          <cell r="D33" t="str">
            <v>采油管理一区</v>
          </cell>
          <cell r="E33" t="str">
            <v>桩62-4井场外输水套炉</v>
          </cell>
          <cell r="F33" t="str">
            <v>桩62-4井场</v>
          </cell>
          <cell r="G33" t="str">
            <v>外输水套炉</v>
          </cell>
          <cell r="H33">
            <v>50</v>
          </cell>
          <cell r="I33">
            <v>8</v>
          </cell>
        </row>
        <row r="34">
          <cell r="A34">
            <v>30</v>
          </cell>
          <cell r="B34" t="str">
            <v>DA030</v>
          </cell>
          <cell r="C34" t="str">
            <v>桩西采油厂</v>
          </cell>
          <cell r="D34" t="str">
            <v>采油管理一区</v>
          </cell>
          <cell r="E34" t="str">
            <v>桩606-8井场外输水套炉</v>
          </cell>
          <cell r="F34" t="str">
            <v>桩606-8井场</v>
          </cell>
          <cell r="G34" t="str">
            <v>外输水套炉</v>
          </cell>
          <cell r="H34">
            <v>50</v>
          </cell>
          <cell r="I34">
            <v>8</v>
          </cell>
        </row>
        <row r="35">
          <cell r="A35">
            <v>31</v>
          </cell>
          <cell r="B35" t="str">
            <v>DA031</v>
          </cell>
          <cell r="C35" t="str">
            <v>桩西采油厂</v>
          </cell>
          <cell r="D35" t="str">
            <v>采油管理一区</v>
          </cell>
          <cell r="E35" t="str">
            <v>桩606-x11井场外输水套炉</v>
          </cell>
          <cell r="F35" t="str">
            <v>桩606-x11井场</v>
          </cell>
          <cell r="G35" t="str">
            <v>外输水套炉</v>
          </cell>
          <cell r="H35">
            <v>45</v>
          </cell>
          <cell r="I35">
            <v>8</v>
          </cell>
        </row>
        <row r="36">
          <cell r="A36">
            <v>32</v>
          </cell>
          <cell r="B36" t="str">
            <v>DA032</v>
          </cell>
          <cell r="C36" t="str">
            <v>桩西采油厂</v>
          </cell>
          <cell r="D36" t="str">
            <v>采油管理一区</v>
          </cell>
          <cell r="E36" t="str">
            <v>桩702-5井场外输水套炉</v>
          </cell>
          <cell r="F36" t="str">
            <v>桩702-5井场</v>
          </cell>
          <cell r="G36" t="str">
            <v>外输水套炉</v>
          </cell>
          <cell r="H36">
            <v>150</v>
          </cell>
          <cell r="I36">
            <v>8</v>
          </cell>
        </row>
        <row r="37">
          <cell r="A37">
            <v>33</v>
          </cell>
          <cell r="B37" t="str">
            <v>DA033</v>
          </cell>
          <cell r="C37" t="str">
            <v>桩西采油厂</v>
          </cell>
          <cell r="D37" t="str">
            <v>采油管理一区</v>
          </cell>
          <cell r="E37" t="str">
            <v>桩702-x21井场外输水套炉</v>
          </cell>
          <cell r="F37" t="str">
            <v>桩702-x21井场</v>
          </cell>
          <cell r="G37" t="str">
            <v>外输水套炉</v>
          </cell>
          <cell r="H37">
            <v>50</v>
          </cell>
          <cell r="I37">
            <v>8</v>
          </cell>
        </row>
        <row r="38">
          <cell r="A38">
            <v>34</v>
          </cell>
          <cell r="B38" t="str">
            <v>DA034</v>
          </cell>
          <cell r="C38" t="str">
            <v>桩西采油厂</v>
          </cell>
          <cell r="D38" t="str">
            <v>采油管理一区</v>
          </cell>
          <cell r="E38" t="str">
            <v>704计站台外输水套炉</v>
          </cell>
          <cell r="F38" t="str">
            <v>704计站台</v>
          </cell>
          <cell r="G38" t="str">
            <v>外输水套炉</v>
          </cell>
          <cell r="H38">
            <v>230</v>
          </cell>
          <cell r="I38">
            <v>8</v>
          </cell>
        </row>
        <row r="39">
          <cell r="A39">
            <v>35</v>
          </cell>
          <cell r="B39" t="str">
            <v>DA035</v>
          </cell>
          <cell r="C39" t="str">
            <v>桩西采油厂</v>
          </cell>
          <cell r="D39" t="str">
            <v>采油管理一区</v>
          </cell>
          <cell r="E39" t="str">
            <v>702计站台外输水套炉</v>
          </cell>
          <cell r="F39" t="str">
            <v>702计站台</v>
          </cell>
          <cell r="G39" t="str">
            <v>外输水套炉</v>
          </cell>
          <cell r="H39">
            <v>230</v>
          </cell>
          <cell r="I39">
            <v>8</v>
          </cell>
        </row>
        <row r="40">
          <cell r="A40">
            <v>36</v>
          </cell>
          <cell r="B40" t="str">
            <v>DA036</v>
          </cell>
          <cell r="C40" t="str">
            <v>桩西采油厂</v>
          </cell>
          <cell r="D40" t="str">
            <v>采油管理一区</v>
          </cell>
          <cell r="E40" t="str">
            <v>702、704中途外输水套炉</v>
          </cell>
          <cell r="F40" t="str">
            <v>702、704中途</v>
          </cell>
          <cell r="G40" t="str">
            <v>外输水套炉</v>
          </cell>
          <cell r="H40">
            <v>230</v>
          </cell>
          <cell r="I40">
            <v>8</v>
          </cell>
        </row>
        <row r="41">
          <cell r="A41">
            <v>37</v>
          </cell>
          <cell r="B41" t="str">
            <v>DA037</v>
          </cell>
          <cell r="C41" t="str">
            <v>桩西采油厂</v>
          </cell>
          <cell r="D41" t="str">
            <v>采油管理一区</v>
          </cell>
          <cell r="E41" t="str">
            <v>桩52-62井场外输水套炉</v>
          </cell>
          <cell r="F41" t="str">
            <v>桩52-62井场</v>
          </cell>
          <cell r="G41" t="str">
            <v>外输水套炉</v>
          </cell>
          <cell r="H41">
            <v>50</v>
          </cell>
          <cell r="I41">
            <v>8</v>
          </cell>
        </row>
        <row r="42">
          <cell r="A42">
            <v>38</v>
          </cell>
          <cell r="B42" t="str">
            <v>DA038</v>
          </cell>
          <cell r="C42" t="str">
            <v>桩西采油厂</v>
          </cell>
          <cell r="D42" t="str">
            <v>采油管理一区</v>
          </cell>
          <cell r="E42" t="str">
            <v>桩601-x7井场外输水套炉</v>
          </cell>
          <cell r="F42" t="str">
            <v>桩601-x7井场</v>
          </cell>
          <cell r="G42" t="str">
            <v>外输水套炉</v>
          </cell>
          <cell r="H42">
            <v>50</v>
          </cell>
          <cell r="I42">
            <v>8</v>
          </cell>
        </row>
        <row r="43">
          <cell r="A43">
            <v>39</v>
          </cell>
          <cell r="B43" t="str">
            <v>DA039</v>
          </cell>
          <cell r="C43" t="str">
            <v>桩西采油厂</v>
          </cell>
          <cell r="D43" t="str">
            <v>采油管理一区</v>
          </cell>
          <cell r="E43" t="str">
            <v>桩601-x1井场外输水套炉</v>
          </cell>
          <cell r="F43" t="str">
            <v>桩601-x1井场</v>
          </cell>
          <cell r="G43" t="str">
            <v>外输水套炉</v>
          </cell>
          <cell r="H43">
            <v>50</v>
          </cell>
          <cell r="I43">
            <v>8</v>
          </cell>
        </row>
        <row r="44">
          <cell r="A44">
            <v>40</v>
          </cell>
          <cell r="B44" t="str">
            <v>DA040</v>
          </cell>
          <cell r="C44" t="str">
            <v>桩西采油厂</v>
          </cell>
          <cell r="D44" t="str">
            <v>采油管理一区</v>
          </cell>
          <cell r="E44" t="str">
            <v>桩52-x75井场外输水套炉</v>
          </cell>
          <cell r="F44" t="str">
            <v>桩52-x75井场</v>
          </cell>
          <cell r="G44" t="str">
            <v>外输水套炉</v>
          </cell>
          <cell r="H44">
            <v>50</v>
          </cell>
          <cell r="I44">
            <v>8</v>
          </cell>
        </row>
        <row r="45">
          <cell r="A45">
            <v>41</v>
          </cell>
          <cell r="B45" t="str">
            <v>DA041</v>
          </cell>
          <cell r="C45" t="str">
            <v>桩西采油厂</v>
          </cell>
          <cell r="D45" t="str">
            <v>采油管理一区</v>
          </cell>
          <cell r="E45" t="str">
            <v>桩601-x2井场外输水套炉</v>
          </cell>
          <cell r="F45" t="str">
            <v>桩601-x2井场</v>
          </cell>
          <cell r="G45" t="str">
            <v>外输水套炉</v>
          </cell>
          <cell r="H45">
            <v>50</v>
          </cell>
          <cell r="I45">
            <v>8</v>
          </cell>
        </row>
        <row r="46">
          <cell r="A46">
            <v>42</v>
          </cell>
          <cell r="B46" t="str">
            <v>DA042</v>
          </cell>
          <cell r="C46" t="str">
            <v>桩西采油厂</v>
          </cell>
          <cell r="D46" t="str">
            <v>采油管理一区</v>
          </cell>
          <cell r="E46" t="str">
            <v>桩601-x10井场外输水套炉</v>
          </cell>
          <cell r="F46" t="str">
            <v>桩601-x10井场</v>
          </cell>
          <cell r="G46" t="str">
            <v>外输水套炉</v>
          </cell>
          <cell r="H46">
            <v>50</v>
          </cell>
          <cell r="I46">
            <v>8</v>
          </cell>
        </row>
        <row r="47">
          <cell r="A47">
            <v>43</v>
          </cell>
          <cell r="B47" t="str">
            <v>DA043</v>
          </cell>
          <cell r="C47" t="str">
            <v>桩西采油厂</v>
          </cell>
          <cell r="D47" t="str">
            <v>采油管理一区</v>
          </cell>
          <cell r="E47" t="str">
            <v>桩5-1井场外输水套炉（永久停用）</v>
          </cell>
          <cell r="H47">
            <v>50</v>
          </cell>
          <cell r="I47">
            <v>8</v>
          </cell>
        </row>
        <row r="48">
          <cell r="A48">
            <v>44</v>
          </cell>
          <cell r="B48" t="str">
            <v>DA044</v>
          </cell>
          <cell r="C48" t="str">
            <v>桩西采油厂</v>
          </cell>
          <cell r="D48" t="str">
            <v>采油管理一区</v>
          </cell>
          <cell r="E48" t="str">
            <v>桩5-2井场外输水套炉</v>
          </cell>
          <cell r="F48" t="str">
            <v>桩5-2井场</v>
          </cell>
          <cell r="G48" t="str">
            <v>外输水套炉</v>
          </cell>
          <cell r="H48">
            <v>50</v>
          </cell>
          <cell r="I48">
            <v>8</v>
          </cell>
        </row>
        <row r="49">
          <cell r="A49">
            <v>45</v>
          </cell>
          <cell r="B49" t="str">
            <v>DA045</v>
          </cell>
          <cell r="C49" t="str">
            <v>桩西采油厂</v>
          </cell>
          <cell r="D49" t="str">
            <v>采油管理一区</v>
          </cell>
          <cell r="E49" t="str">
            <v>桩53-4井场外输水套炉（永久停用）</v>
          </cell>
          <cell r="H49">
            <v>50</v>
          </cell>
          <cell r="I49">
            <v>8</v>
          </cell>
        </row>
        <row r="50">
          <cell r="A50">
            <v>46</v>
          </cell>
          <cell r="B50" t="str">
            <v>DA046</v>
          </cell>
          <cell r="C50" t="str">
            <v>桩西采油厂</v>
          </cell>
          <cell r="D50" t="str">
            <v>采油管理一区</v>
          </cell>
          <cell r="E50" t="str">
            <v>桩53-x10井场外输水套炉</v>
          </cell>
          <cell r="F50" t="str">
            <v>桩53-x10井场</v>
          </cell>
          <cell r="G50" t="str">
            <v>外输水套炉</v>
          </cell>
          <cell r="H50">
            <v>80</v>
          </cell>
          <cell r="I50">
            <v>8</v>
          </cell>
        </row>
        <row r="51">
          <cell r="A51">
            <v>47</v>
          </cell>
          <cell r="B51" t="str">
            <v>DA047</v>
          </cell>
          <cell r="C51" t="str">
            <v>桩西采油厂</v>
          </cell>
          <cell r="D51" t="str">
            <v>采油管理一区</v>
          </cell>
          <cell r="E51" t="str">
            <v>桩53-1井场外输水套炉</v>
          </cell>
          <cell r="F51" t="str">
            <v>桩53-1井场</v>
          </cell>
          <cell r="G51" t="str">
            <v>外输水套炉</v>
          </cell>
          <cell r="H51">
            <v>45</v>
          </cell>
          <cell r="I51">
            <v>8</v>
          </cell>
        </row>
        <row r="52">
          <cell r="A52">
            <v>48</v>
          </cell>
          <cell r="B52" t="str">
            <v>DA048</v>
          </cell>
          <cell r="C52" t="str">
            <v>桩西采油厂</v>
          </cell>
          <cell r="D52" t="str">
            <v>采油管理一区</v>
          </cell>
          <cell r="E52" t="str">
            <v>桩702-4井场外输水套炉</v>
          </cell>
          <cell r="F52" t="str">
            <v>桩702-4井场</v>
          </cell>
          <cell r="G52" t="str">
            <v>外输水套炉</v>
          </cell>
          <cell r="H52">
            <v>80</v>
          </cell>
          <cell r="I52">
            <v>8</v>
          </cell>
        </row>
        <row r="53">
          <cell r="A53">
            <v>49</v>
          </cell>
          <cell r="B53" t="str">
            <v>DA049</v>
          </cell>
          <cell r="C53" t="str">
            <v>桩西采油厂</v>
          </cell>
          <cell r="D53" t="str">
            <v>采油管理一区</v>
          </cell>
          <cell r="E53" t="str">
            <v>桩702-x17井场外输水套炉</v>
          </cell>
          <cell r="F53" t="str">
            <v>桩702-x17井场</v>
          </cell>
          <cell r="G53" t="str">
            <v>外输水套炉</v>
          </cell>
          <cell r="H53">
            <v>50</v>
          </cell>
          <cell r="I53">
            <v>8</v>
          </cell>
        </row>
        <row r="54">
          <cell r="A54">
            <v>50</v>
          </cell>
          <cell r="B54" t="str">
            <v>DA050</v>
          </cell>
          <cell r="C54" t="str">
            <v>桩西采油厂</v>
          </cell>
          <cell r="D54" t="str">
            <v>采油管理一区</v>
          </cell>
          <cell r="E54" t="str">
            <v>54-1计站台外输水套炉</v>
          </cell>
          <cell r="F54" t="str">
            <v>54-1计站台</v>
          </cell>
          <cell r="G54" t="str">
            <v>外输水套炉</v>
          </cell>
          <cell r="H54">
            <v>230</v>
          </cell>
          <cell r="I54">
            <v>8</v>
          </cell>
        </row>
        <row r="55">
          <cell r="A55">
            <v>51</v>
          </cell>
          <cell r="B55" t="str">
            <v>DA051</v>
          </cell>
          <cell r="C55" t="str">
            <v>桩西采油厂</v>
          </cell>
          <cell r="D55" t="str">
            <v>采油管理一区</v>
          </cell>
          <cell r="E55" t="str">
            <v>桩54-3井场外输水套炉</v>
          </cell>
          <cell r="F55" t="str">
            <v>桩54-3井场</v>
          </cell>
          <cell r="G55" t="str">
            <v>外输水套炉</v>
          </cell>
          <cell r="H55">
            <v>50</v>
          </cell>
          <cell r="I55">
            <v>8</v>
          </cell>
        </row>
        <row r="56">
          <cell r="A56">
            <v>52</v>
          </cell>
          <cell r="B56" t="str">
            <v>DA052</v>
          </cell>
          <cell r="C56" t="str">
            <v>桩西采油厂</v>
          </cell>
          <cell r="D56" t="str">
            <v>采油管理一区</v>
          </cell>
          <cell r="E56" t="str">
            <v>桩54-3中途外输水套炉（桩54-5井场）</v>
          </cell>
          <cell r="H56">
            <v>50</v>
          </cell>
          <cell r="I56">
            <v>8</v>
          </cell>
        </row>
        <row r="57">
          <cell r="A57">
            <v>53</v>
          </cell>
          <cell r="B57" t="str">
            <v>DA053</v>
          </cell>
          <cell r="C57" t="str">
            <v>桩西采油厂</v>
          </cell>
          <cell r="D57" t="str">
            <v>采油管理一区</v>
          </cell>
          <cell r="E57" t="str">
            <v>桩702-8井场外输水套炉</v>
          </cell>
          <cell r="F57" t="str">
            <v>桩702-8井场</v>
          </cell>
          <cell r="G57" t="str">
            <v>外输水套炉</v>
          </cell>
          <cell r="H57">
            <v>80</v>
          </cell>
          <cell r="I57">
            <v>8</v>
          </cell>
        </row>
        <row r="58">
          <cell r="A58">
            <v>54</v>
          </cell>
          <cell r="B58" t="str">
            <v>DA054</v>
          </cell>
          <cell r="C58" t="str">
            <v>桩西采油厂</v>
          </cell>
          <cell r="D58" t="str">
            <v>采油管理一区</v>
          </cell>
          <cell r="E58" t="str">
            <v>桩421-2井场外输水套炉（永久停用）</v>
          </cell>
          <cell r="H58">
            <v>50</v>
          </cell>
          <cell r="I58">
            <v>8</v>
          </cell>
        </row>
        <row r="59">
          <cell r="A59">
            <v>55</v>
          </cell>
          <cell r="B59" t="str">
            <v>DA055</v>
          </cell>
          <cell r="C59" t="str">
            <v>桩西采油厂</v>
          </cell>
          <cell r="D59" t="str">
            <v>采油管理一区</v>
          </cell>
          <cell r="E59" t="str">
            <v>421计站台外输水套炉（永久停用）</v>
          </cell>
          <cell r="H59">
            <v>150</v>
          </cell>
          <cell r="I59">
            <v>8</v>
          </cell>
        </row>
        <row r="60">
          <cell r="A60">
            <v>56</v>
          </cell>
          <cell r="B60" t="str">
            <v>DA056</v>
          </cell>
          <cell r="C60" t="str">
            <v>桩西采油厂</v>
          </cell>
          <cell r="D60" t="str">
            <v>采油管理一区</v>
          </cell>
          <cell r="E60" t="str">
            <v>桩42-x2井场掺水水套炉</v>
          </cell>
          <cell r="F60" t="str">
            <v>桩42-x2井场</v>
          </cell>
          <cell r="G60" t="str">
            <v>掺水水套炉</v>
          </cell>
          <cell r="H60">
            <v>50</v>
          </cell>
          <cell r="I60">
            <v>8</v>
          </cell>
        </row>
        <row r="61">
          <cell r="A61">
            <v>57</v>
          </cell>
          <cell r="B61" t="str">
            <v>DA057</v>
          </cell>
          <cell r="C61" t="str">
            <v>桩西采油厂</v>
          </cell>
          <cell r="D61" t="str">
            <v>采油管理一区</v>
          </cell>
          <cell r="E61" t="str">
            <v>桩791计量水套炉</v>
          </cell>
          <cell r="H61">
            <v>45</v>
          </cell>
          <cell r="I61">
            <v>8</v>
          </cell>
        </row>
        <row r="62">
          <cell r="A62">
            <v>58</v>
          </cell>
          <cell r="B62" t="str">
            <v>DA058</v>
          </cell>
          <cell r="C62" t="str">
            <v>桩西采油厂</v>
          </cell>
          <cell r="D62" t="str">
            <v>采油管理一区</v>
          </cell>
          <cell r="E62" t="str">
            <v>桩791加热水套炉</v>
          </cell>
          <cell r="F62" t="str">
            <v>桩791</v>
          </cell>
          <cell r="G62" t="str">
            <v>加热水套炉</v>
          </cell>
          <cell r="H62">
            <v>45</v>
          </cell>
          <cell r="I62">
            <v>8</v>
          </cell>
        </row>
        <row r="63">
          <cell r="A63">
            <v>59</v>
          </cell>
          <cell r="B63" t="str">
            <v>DA059</v>
          </cell>
          <cell r="C63" t="str">
            <v>桩西采油厂</v>
          </cell>
          <cell r="D63" t="str">
            <v>采油管理一区</v>
          </cell>
          <cell r="E63" t="str">
            <v>桩941-X13加热水套炉</v>
          </cell>
          <cell r="F63" t="str">
            <v>桩941-X13</v>
          </cell>
          <cell r="G63" t="str">
            <v>加热水套炉</v>
          </cell>
          <cell r="H63">
            <v>45</v>
          </cell>
          <cell r="I63">
            <v>8</v>
          </cell>
        </row>
        <row r="64">
          <cell r="A64">
            <v>60</v>
          </cell>
          <cell r="B64" t="str">
            <v>DA060</v>
          </cell>
          <cell r="C64" t="str">
            <v>桩西采油厂</v>
          </cell>
          <cell r="D64" t="str">
            <v>采油管理一区</v>
          </cell>
          <cell r="E64" t="str">
            <v>桩941-14加热水套炉</v>
          </cell>
          <cell r="F64" t="str">
            <v>桩941-14</v>
          </cell>
          <cell r="G64" t="str">
            <v>加热水套炉</v>
          </cell>
          <cell r="H64">
            <v>45</v>
          </cell>
          <cell r="I64">
            <v>8</v>
          </cell>
        </row>
        <row r="65">
          <cell r="A65">
            <v>61</v>
          </cell>
          <cell r="B65" t="str">
            <v>DA061</v>
          </cell>
          <cell r="C65" t="str">
            <v>桩西采油厂</v>
          </cell>
          <cell r="D65" t="str">
            <v>采油管理一区</v>
          </cell>
          <cell r="E65" t="str">
            <v>桩892加热水套炉</v>
          </cell>
          <cell r="F65" t="str">
            <v>桩892</v>
          </cell>
          <cell r="G65" t="str">
            <v>加热水套炉</v>
          </cell>
          <cell r="H65">
            <v>50</v>
          </cell>
          <cell r="I65">
            <v>8</v>
          </cell>
        </row>
        <row r="66">
          <cell r="A66">
            <v>62</v>
          </cell>
          <cell r="B66" t="str">
            <v>DA062</v>
          </cell>
          <cell r="C66" t="str">
            <v>桩西采油厂</v>
          </cell>
          <cell r="D66" t="str">
            <v>采油管理一区</v>
          </cell>
          <cell r="E66" t="str">
            <v>桩893-25加热水套炉</v>
          </cell>
          <cell r="F66" t="str">
            <v>桩893-25</v>
          </cell>
          <cell r="G66" t="str">
            <v>加热水套炉</v>
          </cell>
          <cell r="H66">
            <v>45</v>
          </cell>
          <cell r="I66">
            <v>8</v>
          </cell>
        </row>
        <row r="67">
          <cell r="A67">
            <v>63</v>
          </cell>
          <cell r="B67" t="str">
            <v>DA063</v>
          </cell>
          <cell r="C67" t="str">
            <v>桩西采油厂</v>
          </cell>
          <cell r="D67" t="str">
            <v>采油管理一区</v>
          </cell>
          <cell r="E67" t="str">
            <v>桩894-22加热水套炉</v>
          </cell>
          <cell r="F67" t="str">
            <v>桩894-22</v>
          </cell>
          <cell r="G67" t="str">
            <v>加热水套炉</v>
          </cell>
          <cell r="H67">
            <v>45</v>
          </cell>
          <cell r="I67">
            <v>8</v>
          </cell>
        </row>
        <row r="68">
          <cell r="A68">
            <v>64</v>
          </cell>
          <cell r="B68" t="str">
            <v>DA064</v>
          </cell>
          <cell r="C68" t="str">
            <v>桩西采油厂</v>
          </cell>
          <cell r="D68" t="str">
            <v>采油管理一区</v>
          </cell>
          <cell r="E68" t="str">
            <v>桩390-x2加热水套炉</v>
          </cell>
          <cell r="F68" t="str">
            <v>桩390-x2</v>
          </cell>
          <cell r="G68" t="str">
            <v>加热水套炉</v>
          </cell>
          <cell r="H68">
            <v>50</v>
          </cell>
          <cell r="I68">
            <v>8</v>
          </cell>
        </row>
        <row r="69">
          <cell r="A69">
            <v>65</v>
          </cell>
          <cell r="B69" t="str">
            <v>DA065</v>
          </cell>
          <cell r="C69" t="str">
            <v>桩西采油厂</v>
          </cell>
          <cell r="D69" t="str">
            <v>采油管理一区</v>
          </cell>
          <cell r="E69" t="str">
            <v>桩905计量站加热水套炉</v>
          </cell>
          <cell r="F69" t="str">
            <v>桩905计量站</v>
          </cell>
          <cell r="G69" t="str">
            <v>加热水套炉</v>
          </cell>
          <cell r="H69">
            <v>80</v>
          </cell>
          <cell r="I69">
            <v>8</v>
          </cell>
        </row>
        <row r="70">
          <cell r="A70">
            <v>66</v>
          </cell>
          <cell r="B70" t="str">
            <v>DA066</v>
          </cell>
          <cell r="C70" t="str">
            <v>桩西采油厂</v>
          </cell>
          <cell r="D70" t="str">
            <v>采油管理一区</v>
          </cell>
          <cell r="E70" t="str">
            <v>桩39-C15加热水套炉（永久停用）</v>
          </cell>
          <cell r="H70">
            <v>45</v>
          </cell>
          <cell r="I70">
            <v>8</v>
          </cell>
        </row>
        <row r="71">
          <cell r="A71">
            <v>67</v>
          </cell>
          <cell r="B71" t="str">
            <v>DA067</v>
          </cell>
          <cell r="C71" t="str">
            <v>桩西采油厂</v>
          </cell>
          <cell r="D71" t="str">
            <v>采油管理一区</v>
          </cell>
          <cell r="E71" t="str">
            <v>桩39-16掺水加热水套炉（永久停用）</v>
          </cell>
          <cell r="H71">
            <v>50</v>
          </cell>
          <cell r="I71">
            <v>8</v>
          </cell>
        </row>
        <row r="72">
          <cell r="A72">
            <v>68</v>
          </cell>
          <cell r="B72" t="str">
            <v>DA068</v>
          </cell>
          <cell r="C72" t="str">
            <v>桩西采油厂</v>
          </cell>
          <cell r="D72" t="str">
            <v>采油管理一区</v>
          </cell>
          <cell r="E72" t="str">
            <v>桩39-C17加热水套炉</v>
          </cell>
          <cell r="F72" t="str">
            <v>桩39-C17</v>
          </cell>
          <cell r="G72" t="str">
            <v>加热水套炉</v>
          </cell>
          <cell r="H72">
            <v>45</v>
          </cell>
          <cell r="I72">
            <v>8</v>
          </cell>
        </row>
        <row r="73">
          <cell r="A73">
            <v>69</v>
          </cell>
          <cell r="B73" t="str">
            <v>DA069</v>
          </cell>
          <cell r="C73" t="str">
            <v>桩西采油厂</v>
          </cell>
          <cell r="D73" t="str">
            <v>采油管理一区</v>
          </cell>
          <cell r="E73" t="str">
            <v>桩906计量站4#加热水套炉</v>
          </cell>
          <cell r="F73" t="str">
            <v>桩906计量站4#</v>
          </cell>
          <cell r="G73" t="str">
            <v>加热水套炉</v>
          </cell>
          <cell r="H73">
            <v>80</v>
          </cell>
          <cell r="I73">
            <v>8</v>
          </cell>
        </row>
        <row r="74">
          <cell r="A74">
            <v>70</v>
          </cell>
          <cell r="B74" t="str">
            <v>DA070</v>
          </cell>
          <cell r="C74" t="str">
            <v>桩西采油厂</v>
          </cell>
          <cell r="D74" t="str">
            <v>采油管理一区</v>
          </cell>
          <cell r="E74" t="str">
            <v>桩89接转站1#加热水套炉</v>
          </cell>
          <cell r="F74" t="str">
            <v>桩89接转站1#</v>
          </cell>
          <cell r="G74" t="str">
            <v>加热水套炉</v>
          </cell>
          <cell r="H74">
            <v>450</v>
          </cell>
          <cell r="I74">
            <v>8</v>
          </cell>
        </row>
        <row r="75">
          <cell r="A75">
            <v>71</v>
          </cell>
          <cell r="B75" t="str">
            <v>DA071</v>
          </cell>
          <cell r="C75" t="str">
            <v>桩西采油厂</v>
          </cell>
          <cell r="D75" t="str">
            <v>采油管理一区</v>
          </cell>
          <cell r="E75" t="str">
            <v>桩89接转站2#加热水套炉</v>
          </cell>
          <cell r="F75" t="str">
            <v>桩89接转站2#</v>
          </cell>
          <cell r="G75" t="str">
            <v>加热水套炉</v>
          </cell>
          <cell r="H75">
            <v>450</v>
          </cell>
          <cell r="I75">
            <v>8</v>
          </cell>
        </row>
        <row r="76">
          <cell r="A76">
            <v>72</v>
          </cell>
          <cell r="B76" t="str">
            <v>DA072</v>
          </cell>
          <cell r="C76" t="str">
            <v>桩西采油厂</v>
          </cell>
          <cell r="D76" t="str">
            <v>采油管理一区</v>
          </cell>
          <cell r="E76" t="str">
            <v>74接转站1#加热水套炉</v>
          </cell>
          <cell r="F76" t="str">
            <v>74接转站1#</v>
          </cell>
          <cell r="G76" t="str">
            <v>加热水套炉</v>
          </cell>
          <cell r="H76">
            <v>800</v>
          </cell>
          <cell r="I76">
            <v>12</v>
          </cell>
        </row>
        <row r="77">
          <cell r="A77">
            <v>73</v>
          </cell>
          <cell r="B77" t="str">
            <v>DA073</v>
          </cell>
          <cell r="C77" t="str">
            <v>桩西采油厂</v>
          </cell>
          <cell r="D77" t="str">
            <v>采油管理一区</v>
          </cell>
          <cell r="E77" t="str">
            <v>74接转站2#加热水套炉</v>
          </cell>
          <cell r="F77" t="str">
            <v>74接转站2#</v>
          </cell>
          <cell r="G77" t="str">
            <v>加热水套炉</v>
          </cell>
          <cell r="H77">
            <v>800</v>
          </cell>
          <cell r="I77">
            <v>12</v>
          </cell>
        </row>
        <row r="78">
          <cell r="A78">
            <v>74</v>
          </cell>
          <cell r="B78" t="str">
            <v>DA074</v>
          </cell>
          <cell r="C78" t="str">
            <v>桩西采油厂</v>
          </cell>
          <cell r="D78" t="str">
            <v>采油管理一区</v>
          </cell>
          <cell r="E78" t="str">
            <v>管理区采暖水套加热炉</v>
          </cell>
          <cell r="F78" t="str">
            <v>管理区采暖</v>
          </cell>
          <cell r="G78" t="str">
            <v>2#加热水套炉</v>
          </cell>
          <cell r="H78">
            <v>150</v>
          </cell>
          <cell r="I78">
            <v>8</v>
          </cell>
        </row>
        <row r="79">
          <cell r="A79">
            <v>75</v>
          </cell>
          <cell r="B79" t="str">
            <v>DA075</v>
          </cell>
          <cell r="C79" t="str">
            <v>桩西采油厂</v>
          </cell>
          <cell r="D79" t="str">
            <v>采油管理一区</v>
          </cell>
          <cell r="E79" t="str">
            <v>桩74-14-12井场外输水套炉</v>
          </cell>
          <cell r="F79" t="str">
            <v>桩74-14-12井场</v>
          </cell>
          <cell r="G79" t="str">
            <v>外输水套炉</v>
          </cell>
          <cell r="H79">
            <v>50</v>
          </cell>
          <cell r="I79">
            <v>8</v>
          </cell>
        </row>
        <row r="80">
          <cell r="A80">
            <v>76</v>
          </cell>
          <cell r="B80" t="str">
            <v>DA076</v>
          </cell>
          <cell r="C80" t="str">
            <v>桩西采油厂</v>
          </cell>
          <cell r="D80" t="str">
            <v>采油管理一区</v>
          </cell>
          <cell r="E80" t="str">
            <v>242计量站外输水套炉</v>
          </cell>
          <cell r="F80" t="str">
            <v>242计量站</v>
          </cell>
          <cell r="G80" t="str">
            <v>外输水套炉</v>
          </cell>
          <cell r="H80">
            <v>230</v>
          </cell>
          <cell r="I80">
            <v>8</v>
          </cell>
        </row>
        <row r="81">
          <cell r="A81">
            <v>77</v>
          </cell>
          <cell r="B81" t="str">
            <v>DA077</v>
          </cell>
          <cell r="C81" t="str">
            <v>桩西采油厂</v>
          </cell>
          <cell r="D81" t="str">
            <v>采油管理一区</v>
          </cell>
          <cell r="E81" t="str">
            <v>桩74-9-K10井场掺水水套炉</v>
          </cell>
          <cell r="F81" t="str">
            <v>桩74-9-K10井场</v>
          </cell>
          <cell r="G81" t="str">
            <v>外输水套炉</v>
          </cell>
          <cell r="H81">
            <v>80</v>
          </cell>
          <cell r="I81">
            <v>8</v>
          </cell>
        </row>
        <row r="82">
          <cell r="A82">
            <v>78</v>
          </cell>
          <cell r="B82" t="str">
            <v>DA078</v>
          </cell>
          <cell r="C82" t="str">
            <v>桩西采油厂</v>
          </cell>
          <cell r="D82" t="str">
            <v>采油管理一区</v>
          </cell>
          <cell r="E82" t="str">
            <v>桩74-9-10井场掺水水套炉</v>
          </cell>
          <cell r="F82" t="str">
            <v>桩74-9-10井场</v>
          </cell>
          <cell r="G82" t="str">
            <v>外输水套炉</v>
          </cell>
          <cell r="H82">
            <v>50</v>
          </cell>
          <cell r="I82">
            <v>8</v>
          </cell>
        </row>
        <row r="83">
          <cell r="A83">
            <v>79</v>
          </cell>
          <cell r="B83" t="str">
            <v>DA079</v>
          </cell>
          <cell r="C83" t="str">
            <v>桩西采油厂</v>
          </cell>
          <cell r="D83" t="str">
            <v>采油管理一区</v>
          </cell>
          <cell r="E83" t="str">
            <v>桩74-9-10井场外输水套炉</v>
          </cell>
          <cell r="F83" t="str">
            <v>桩74-9-10井场</v>
          </cell>
          <cell r="G83" t="str">
            <v>外输水套炉</v>
          </cell>
          <cell r="H83">
            <v>50</v>
          </cell>
          <cell r="I83">
            <v>8</v>
          </cell>
        </row>
        <row r="84">
          <cell r="A84">
            <v>80</v>
          </cell>
          <cell r="B84" t="str">
            <v>DA080</v>
          </cell>
          <cell r="C84" t="str">
            <v>桩西采油厂</v>
          </cell>
          <cell r="D84" t="str">
            <v>采油管理一区</v>
          </cell>
          <cell r="E84" t="str">
            <v>桩74-9-13井场外输水套炉</v>
          </cell>
          <cell r="F84" t="str">
            <v>桩74-9-13井场</v>
          </cell>
          <cell r="G84" t="str">
            <v>外输水套炉</v>
          </cell>
          <cell r="H84">
            <v>50</v>
          </cell>
          <cell r="I84">
            <v>8</v>
          </cell>
        </row>
        <row r="85">
          <cell r="A85">
            <v>81</v>
          </cell>
          <cell r="B85" t="str">
            <v>DA081</v>
          </cell>
          <cell r="C85" t="str">
            <v>桩西采油厂</v>
          </cell>
          <cell r="D85" t="str">
            <v>采油管理一区</v>
          </cell>
          <cell r="E85" t="str">
            <v>桩241-1井场外输水套炉（永久停用）</v>
          </cell>
          <cell r="H85">
            <v>50</v>
          </cell>
          <cell r="I85">
            <v>8</v>
          </cell>
        </row>
        <row r="86">
          <cell r="A86">
            <v>82</v>
          </cell>
          <cell r="B86" t="str">
            <v>DA082</v>
          </cell>
          <cell r="C86" t="str">
            <v>桩西采油厂</v>
          </cell>
          <cell r="D86" t="str">
            <v>采油管理一区</v>
          </cell>
          <cell r="E86" t="str">
            <v>桩241计量站外输水套炉</v>
          </cell>
          <cell r="F86" t="str">
            <v>桩241计量站</v>
          </cell>
          <cell r="G86" t="str">
            <v>外输水套炉</v>
          </cell>
          <cell r="H86">
            <v>230</v>
          </cell>
          <cell r="I86">
            <v>8</v>
          </cell>
        </row>
        <row r="87">
          <cell r="A87">
            <v>83</v>
          </cell>
          <cell r="B87" t="str">
            <v>DA083</v>
          </cell>
          <cell r="C87" t="str">
            <v>桩西采油厂</v>
          </cell>
          <cell r="D87" t="str">
            <v>采油管理一区</v>
          </cell>
          <cell r="E87" t="str">
            <v>桩59-12井场掺水水套炉</v>
          </cell>
          <cell r="F87" t="str">
            <v>桩59-12井场</v>
          </cell>
          <cell r="G87" t="str">
            <v>掺水水套炉</v>
          </cell>
          <cell r="H87">
            <v>50</v>
          </cell>
          <cell r="I87">
            <v>8</v>
          </cell>
        </row>
        <row r="88">
          <cell r="A88">
            <v>84</v>
          </cell>
          <cell r="B88" t="str">
            <v>DA084</v>
          </cell>
          <cell r="C88" t="str">
            <v>桩西采油厂</v>
          </cell>
          <cell r="D88" t="str">
            <v>采油管理一区</v>
          </cell>
          <cell r="E88" t="str">
            <v>桩59-23井场外输水套炉</v>
          </cell>
          <cell r="F88" t="str">
            <v>桩59-23井场</v>
          </cell>
          <cell r="G88" t="str">
            <v>外输水套炉</v>
          </cell>
          <cell r="H88">
            <v>50</v>
          </cell>
          <cell r="I88">
            <v>8</v>
          </cell>
        </row>
        <row r="89">
          <cell r="A89">
            <v>85</v>
          </cell>
          <cell r="B89" t="str">
            <v>DA085</v>
          </cell>
          <cell r="C89" t="str">
            <v>桩西采油厂</v>
          </cell>
          <cell r="D89" t="str">
            <v>采油管理一区</v>
          </cell>
          <cell r="E89" t="str">
            <v>桩59-13井场掺水水套炉</v>
          </cell>
          <cell r="F89" t="str">
            <v>桩59-13井场</v>
          </cell>
          <cell r="G89" t="str">
            <v>掺水水套炉</v>
          </cell>
          <cell r="H89">
            <v>50</v>
          </cell>
          <cell r="I89">
            <v>8</v>
          </cell>
        </row>
        <row r="90">
          <cell r="A90">
            <v>86</v>
          </cell>
          <cell r="B90" t="str">
            <v>DA086</v>
          </cell>
          <cell r="C90" t="str">
            <v>桩西采油厂</v>
          </cell>
          <cell r="D90" t="str">
            <v>采油管理一区</v>
          </cell>
          <cell r="E90" t="str">
            <v>桩74-10-11井场外输水套炉</v>
          </cell>
          <cell r="F90" t="str">
            <v>桩74-10-11井场</v>
          </cell>
          <cell r="G90" t="str">
            <v>外输水套炉</v>
          </cell>
          <cell r="H90">
            <v>50</v>
          </cell>
          <cell r="I90">
            <v>8</v>
          </cell>
        </row>
        <row r="91">
          <cell r="A91">
            <v>87</v>
          </cell>
          <cell r="B91" t="str">
            <v>DA087</v>
          </cell>
          <cell r="C91" t="str">
            <v>桩西采油厂</v>
          </cell>
          <cell r="D91" t="str">
            <v>采油管理一区</v>
          </cell>
          <cell r="E91" t="str">
            <v>桩74-11-11井场掺水水套炉</v>
          </cell>
          <cell r="F91" t="str">
            <v>桩74-11-11井场</v>
          </cell>
          <cell r="G91" t="str">
            <v>掺水水套炉</v>
          </cell>
          <cell r="H91">
            <v>50</v>
          </cell>
          <cell r="I91">
            <v>8</v>
          </cell>
        </row>
        <row r="92">
          <cell r="A92">
            <v>88</v>
          </cell>
          <cell r="B92" t="str">
            <v>DA088</v>
          </cell>
          <cell r="C92" t="str">
            <v>桩西采油厂</v>
          </cell>
          <cell r="D92" t="str">
            <v>采油管理一区</v>
          </cell>
          <cell r="E92" t="str">
            <v>桩74-12-10井场外输水套炉</v>
          </cell>
          <cell r="F92" t="str">
            <v>桩74-12-10井场</v>
          </cell>
          <cell r="G92" t="str">
            <v>外输水套炉</v>
          </cell>
          <cell r="H92">
            <v>50</v>
          </cell>
          <cell r="I92">
            <v>8</v>
          </cell>
        </row>
        <row r="93">
          <cell r="A93">
            <v>89</v>
          </cell>
          <cell r="B93" t="str">
            <v>DA089</v>
          </cell>
          <cell r="C93" t="str">
            <v>桩西采油厂</v>
          </cell>
          <cell r="D93" t="str">
            <v>采油管理一区</v>
          </cell>
          <cell r="E93" t="str">
            <v>桩59-x37井场外输水套炉</v>
          </cell>
          <cell r="F93" t="str">
            <v>桩59-x37井场</v>
          </cell>
          <cell r="G93" t="str">
            <v>外输水套炉</v>
          </cell>
          <cell r="H93">
            <v>50</v>
          </cell>
          <cell r="I93">
            <v>8</v>
          </cell>
        </row>
        <row r="94">
          <cell r="A94">
            <v>90</v>
          </cell>
          <cell r="B94" t="str">
            <v>DA090</v>
          </cell>
          <cell r="C94" t="str">
            <v>桩西采油厂</v>
          </cell>
          <cell r="D94" t="str">
            <v>采油管理一区</v>
          </cell>
          <cell r="E94" t="str">
            <v>桩59-x37井场掺水水套炉（永久停用）</v>
          </cell>
          <cell r="H94">
            <v>50</v>
          </cell>
          <cell r="I94">
            <v>8</v>
          </cell>
        </row>
        <row r="95">
          <cell r="A95">
            <v>91</v>
          </cell>
          <cell r="B95" t="str">
            <v>DA091</v>
          </cell>
          <cell r="C95" t="str">
            <v>桩西采油厂</v>
          </cell>
          <cell r="D95" t="str">
            <v>采油管理一区</v>
          </cell>
          <cell r="E95" t="str">
            <v>桩74-12-12井场外输水套炉</v>
          </cell>
          <cell r="F95" t="str">
            <v>桩74-12-12井场</v>
          </cell>
          <cell r="G95" t="str">
            <v>外输水套炉</v>
          </cell>
          <cell r="H95">
            <v>50</v>
          </cell>
          <cell r="I95">
            <v>8</v>
          </cell>
        </row>
        <row r="96">
          <cell r="A96">
            <v>92</v>
          </cell>
          <cell r="B96" t="str">
            <v>DA092</v>
          </cell>
          <cell r="C96" t="str">
            <v>桩西采油厂</v>
          </cell>
          <cell r="D96" t="str">
            <v>采油管理一区</v>
          </cell>
          <cell r="E96" t="str">
            <v>桩59-x41井场外输水套炉（永久停用）</v>
          </cell>
          <cell r="H96">
            <v>50</v>
          </cell>
          <cell r="I96">
            <v>8</v>
          </cell>
        </row>
        <row r="97">
          <cell r="A97">
            <v>93</v>
          </cell>
          <cell r="B97" t="str">
            <v>DA093</v>
          </cell>
          <cell r="C97" t="str">
            <v>桩西采油厂</v>
          </cell>
          <cell r="D97" t="str">
            <v>采油管理一区</v>
          </cell>
          <cell r="E97" t="str">
            <v>桩59-303井场掺水水套炉（永久停用）</v>
          </cell>
          <cell r="H97">
            <v>50</v>
          </cell>
          <cell r="I97">
            <v>8</v>
          </cell>
        </row>
        <row r="98">
          <cell r="A98">
            <v>94</v>
          </cell>
          <cell r="B98" t="str">
            <v>DA094</v>
          </cell>
          <cell r="C98" t="str">
            <v>桩西采油厂</v>
          </cell>
          <cell r="D98" t="str">
            <v>采油管理一区</v>
          </cell>
          <cell r="E98" t="str">
            <v>桩59-303井场外输水套炉（永久停用）</v>
          </cell>
          <cell r="H98">
            <v>50</v>
          </cell>
          <cell r="I98">
            <v>8</v>
          </cell>
        </row>
        <row r="99">
          <cell r="A99">
            <v>95</v>
          </cell>
          <cell r="B99" t="str">
            <v>DA095</v>
          </cell>
          <cell r="C99" t="str">
            <v>桩西采油厂</v>
          </cell>
          <cell r="D99" t="str">
            <v>采油管理一区</v>
          </cell>
          <cell r="E99" t="str">
            <v>桩74-13-13井场外输水套炉</v>
          </cell>
          <cell r="F99" t="str">
            <v>桩74-13-13井场</v>
          </cell>
          <cell r="G99" t="str">
            <v>外输水套炉</v>
          </cell>
          <cell r="H99">
            <v>50</v>
          </cell>
          <cell r="I99">
            <v>8</v>
          </cell>
        </row>
        <row r="100">
          <cell r="A100">
            <v>96</v>
          </cell>
          <cell r="B100" t="str">
            <v>DA096</v>
          </cell>
          <cell r="C100" t="str">
            <v>桩西采油厂</v>
          </cell>
          <cell r="D100" t="str">
            <v>采油管理一区</v>
          </cell>
          <cell r="E100" t="str">
            <v>桩224计量站外输水套炉</v>
          </cell>
          <cell r="F100" t="str">
            <v>桩224计量站</v>
          </cell>
          <cell r="G100" t="str">
            <v>外输水套炉</v>
          </cell>
          <cell r="H100">
            <v>80</v>
          </cell>
          <cell r="I100">
            <v>8</v>
          </cell>
        </row>
        <row r="101">
          <cell r="A101">
            <v>97</v>
          </cell>
          <cell r="B101" t="str">
            <v>DA097</v>
          </cell>
          <cell r="C101" t="str">
            <v>桩西采油厂</v>
          </cell>
          <cell r="D101" t="str">
            <v>采油管理一区</v>
          </cell>
          <cell r="E101" t="str">
            <v>桩59-x33井场掺水水套炉（永久停用）</v>
          </cell>
          <cell r="H101">
            <v>50</v>
          </cell>
          <cell r="I101">
            <v>8</v>
          </cell>
        </row>
        <row r="102">
          <cell r="A102">
            <v>98</v>
          </cell>
          <cell r="B102" t="str">
            <v>DA098</v>
          </cell>
          <cell r="C102" t="str">
            <v>桩西采油厂</v>
          </cell>
          <cell r="D102" t="str">
            <v>采油管理一区</v>
          </cell>
          <cell r="E102" t="str">
            <v>桩59-x33井场外输水套炉</v>
          </cell>
          <cell r="F102" t="str">
            <v>桩59-x33井场</v>
          </cell>
          <cell r="G102" t="str">
            <v>外输水套炉</v>
          </cell>
          <cell r="H102">
            <v>50</v>
          </cell>
          <cell r="I102">
            <v>8</v>
          </cell>
        </row>
        <row r="103">
          <cell r="A103">
            <v>99</v>
          </cell>
          <cell r="B103" t="str">
            <v>DA099</v>
          </cell>
          <cell r="C103" t="str">
            <v>桩西采油厂</v>
          </cell>
          <cell r="D103" t="str">
            <v>采油管理一区</v>
          </cell>
          <cell r="E103" t="str">
            <v>桩59-x34井场外输水套炉（永久停用）</v>
          </cell>
          <cell r="H103">
            <v>50</v>
          </cell>
          <cell r="I103">
            <v>8</v>
          </cell>
        </row>
        <row r="104">
          <cell r="A104">
            <v>100</v>
          </cell>
          <cell r="B104" t="str">
            <v>DA100</v>
          </cell>
          <cell r="C104" t="str">
            <v>桩西采油厂</v>
          </cell>
          <cell r="D104" t="str">
            <v>采油管理一区</v>
          </cell>
          <cell r="E104" t="str">
            <v>桩226计量站中途外输水套炉</v>
          </cell>
          <cell r="F104" t="str">
            <v>桩226计量站中途</v>
          </cell>
          <cell r="G104" t="str">
            <v>外输水套炉</v>
          </cell>
          <cell r="H104">
            <v>230</v>
          </cell>
          <cell r="I104">
            <v>8</v>
          </cell>
        </row>
        <row r="105">
          <cell r="A105">
            <v>101</v>
          </cell>
          <cell r="B105" t="str">
            <v>DA101</v>
          </cell>
          <cell r="C105" t="str">
            <v>桩西采油厂</v>
          </cell>
          <cell r="D105" t="str">
            <v>采油管理一区</v>
          </cell>
          <cell r="E105" t="str">
            <v>桩59-17井场外输水套炉</v>
          </cell>
          <cell r="F105" t="str">
            <v>桩59-17井场</v>
          </cell>
          <cell r="G105" t="str">
            <v>外输水套炉</v>
          </cell>
          <cell r="H105">
            <v>50</v>
          </cell>
          <cell r="I105">
            <v>8</v>
          </cell>
        </row>
        <row r="106">
          <cell r="A106">
            <v>102</v>
          </cell>
          <cell r="B106" t="str">
            <v>DA102</v>
          </cell>
          <cell r="C106" t="str">
            <v>桩西采油厂</v>
          </cell>
          <cell r="D106" t="str">
            <v>采油管理一区</v>
          </cell>
          <cell r="E106" t="str">
            <v>桩59-3井场掺水水套炉</v>
          </cell>
          <cell r="F106" t="str">
            <v>桩59-3井场</v>
          </cell>
          <cell r="G106" t="str">
            <v>掺水水套炉</v>
          </cell>
          <cell r="H106">
            <v>50</v>
          </cell>
          <cell r="I106">
            <v>8</v>
          </cell>
        </row>
        <row r="107">
          <cell r="A107">
            <v>103</v>
          </cell>
          <cell r="B107" t="str">
            <v>DA103</v>
          </cell>
          <cell r="C107" t="str">
            <v>桩西采油厂</v>
          </cell>
          <cell r="D107" t="str">
            <v>采油管理一区</v>
          </cell>
          <cell r="E107" t="str">
            <v>桩59-16井场掺水水套炉</v>
          </cell>
          <cell r="F107" t="str">
            <v>桩59-16井场</v>
          </cell>
          <cell r="G107" t="str">
            <v>掺水水套炉</v>
          </cell>
          <cell r="H107">
            <v>50</v>
          </cell>
          <cell r="I107">
            <v>8</v>
          </cell>
        </row>
        <row r="108">
          <cell r="A108">
            <v>104</v>
          </cell>
          <cell r="B108" t="str">
            <v>DA104</v>
          </cell>
          <cell r="C108" t="str">
            <v>桩西采油厂</v>
          </cell>
          <cell r="D108" t="str">
            <v>采油管理一区</v>
          </cell>
          <cell r="E108" t="str">
            <v>桩59-16井场外输水套炉</v>
          </cell>
          <cell r="F108" t="str">
            <v>桩59-16井场</v>
          </cell>
          <cell r="G108" t="str">
            <v>外输水套炉</v>
          </cell>
          <cell r="H108">
            <v>50</v>
          </cell>
          <cell r="I108">
            <v>8</v>
          </cell>
        </row>
        <row r="109">
          <cell r="A109">
            <v>105</v>
          </cell>
          <cell r="B109" t="str">
            <v>DA105</v>
          </cell>
          <cell r="C109" t="str">
            <v>桩西采油厂</v>
          </cell>
          <cell r="D109" t="str">
            <v>采油管理一区</v>
          </cell>
          <cell r="E109" t="str">
            <v>桩59-15井场掺水水套炉</v>
          </cell>
          <cell r="F109" t="str">
            <v>桩59-15井场</v>
          </cell>
          <cell r="G109" t="str">
            <v>掺水水套炉</v>
          </cell>
          <cell r="H109">
            <v>50</v>
          </cell>
          <cell r="I109">
            <v>8</v>
          </cell>
        </row>
        <row r="110">
          <cell r="A110">
            <v>106</v>
          </cell>
          <cell r="B110" t="str">
            <v>DA106</v>
          </cell>
          <cell r="C110" t="str">
            <v>桩西采油厂</v>
          </cell>
          <cell r="D110" t="str">
            <v>采油管理一区</v>
          </cell>
          <cell r="E110" t="str">
            <v>桩59-15井场外输水套炉</v>
          </cell>
          <cell r="F110" t="str">
            <v>桩59-15井场</v>
          </cell>
          <cell r="G110" t="str">
            <v>外输水套炉</v>
          </cell>
          <cell r="H110">
            <v>50</v>
          </cell>
          <cell r="I110">
            <v>8</v>
          </cell>
        </row>
        <row r="111">
          <cell r="A111">
            <v>107</v>
          </cell>
          <cell r="B111" t="str">
            <v>DA107</v>
          </cell>
          <cell r="C111" t="str">
            <v>桩西采油厂</v>
          </cell>
          <cell r="D111" t="str">
            <v>采油管理一区</v>
          </cell>
          <cell r="E111" t="str">
            <v>103站部采暖锅炉</v>
          </cell>
          <cell r="F111" t="str">
            <v>103站部</v>
          </cell>
          <cell r="G111" t="str">
            <v>采暖锅炉</v>
          </cell>
          <cell r="H111">
            <v>350</v>
          </cell>
          <cell r="I111">
            <v>15</v>
          </cell>
        </row>
        <row r="112">
          <cell r="A112">
            <v>108</v>
          </cell>
          <cell r="B112" t="str">
            <v>DA108</v>
          </cell>
          <cell r="C112" t="str">
            <v>桩西采油厂</v>
          </cell>
          <cell r="D112" t="str">
            <v>采油管理一区</v>
          </cell>
          <cell r="E112" t="str">
            <v>管理区采暖锅炉</v>
          </cell>
          <cell r="F112" t="str">
            <v>管理区</v>
          </cell>
          <cell r="G112" t="str">
            <v>1#采暖锅炉</v>
          </cell>
          <cell r="H112">
            <v>600</v>
          </cell>
          <cell r="I112">
            <v>8</v>
          </cell>
        </row>
        <row r="113">
          <cell r="A113">
            <v>109</v>
          </cell>
          <cell r="B113" t="str">
            <v>DA109</v>
          </cell>
          <cell r="C113" t="str">
            <v>桩西采油厂</v>
          </cell>
          <cell r="D113" t="str">
            <v>采油管理一区</v>
          </cell>
          <cell r="E113" t="str">
            <v>桩223计量站外输加热炉</v>
          </cell>
          <cell r="F113" t="str">
            <v>桩223计量站</v>
          </cell>
          <cell r="G113" t="str">
            <v>外输加热炉</v>
          </cell>
          <cell r="H113">
            <v>230</v>
          </cell>
          <cell r="I113">
            <v>8</v>
          </cell>
        </row>
        <row r="114">
          <cell r="A114">
            <v>110</v>
          </cell>
          <cell r="B114" t="str">
            <v>DA110</v>
          </cell>
          <cell r="C114" t="str">
            <v>桩西采油厂</v>
          </cell>
          <cell r="D114" t="str">
            <v>采油管理一区</v>
          </cell>
          <cell r="E114" t="str">
            <v>桩242-3中途加热炉</v>
          </cell>
          <cell r="F114" t="str">
            <v>桩242-3</v>
          </cell>
          <cell r="G114" t="str">
            <v>中途加热炉</v>
          </cell>
          <cell r="H114">
            <v>80</v>
          </cell>
          <cell r="I114">
            <v>8</v>
          </cell>
        </row>
        <row r="115">
          <cell r="A115">
            <v>111</v>
          </cell>
          <cell r="B115" t="str">
            <v>DA111</v>
          </cell>
          <cell r="C115" t="str">
            <v>桩西采油厂</v>
          </cell>
          <cell r="D115" t="str">
            <v>采油管理一区</v>
          </cell>
          <cell r="E115" t="str">
            <v>桩74-9-K10井场外输加热炉</v>
          </cell>
          <cell r="F115" t="str">
            <v>桩74-9-K10井场</v>
          </cell>
          <cell r="G115" t="str">
            <v>外输加热炉</v>
          </cell>
          <cell r="H115">
            <v>80</v>
          </cell>
          <cell r="I115">
            <v>8</v>
          </cell>
        </row>
        <row r="116">
          <cell r="A116">
            <v>112</v>
          </cell>
          <cell r="B116" t="str">
            <v>DA112</v>
          </cell>
          <cell r="C116" t="str">
            <v>桩西采油厂</v>
          </cell>
          <cell r="D116" t="str">
            <v>采油管理一区</v>
          </cell>
          <cell r="E116" t="str">
            <v>桩74-8-11中途加热炉（永久停用）</v>
          </cell>
          <cell r="H116">
            <v>80</v>
          </cell>
          <cell r="I116">
            <v>8</v>
          </cell>
        </row>
        <row r="117">
          <cell r="A117">
            <v>113</v>
          </cell>
          <cell r="B117" t="str">
            <v>DA113</v>
          </cell>
          <cell r="C117" t="str">
            <v>桩西采油厂</v>
          </cell>
          <cell r="D117" t="str">
            <v>采油管理一区</v>
          </cell>
          <cell r="E117" t="str">
            <v>桩74-8-11井场外输加热炉（永久停用）</v>
          </cell>
          <cell r="H117">
            <v>80</v>
          </cell>
          <cell r="I117">
            <v>8</v>
          </cell>
        </row>
        <row r="118">
          <cell r="A118">
            <v>114</v>
          </cell>
          <cell r="B118" t="str">
            <v>DA114</v>
          </cell>
          <cell r="C118" t="str">
            <v>桩西采油厂</v>
          </cell>
          <cell r="D118" t="str">
            <v>采油管理一区</v>
          </cell>
          <cell r="E118" t="str">
            <v>桩241-1井场掺水加热炉</v>
          </cell>
          <cell r="F118" t="str">
            <v>桩241-1井场</v>
          </cell>
          <cell r="G118" t="str">
            <v>掺水加热炉</v>
          </cell>
          <cell r="H118">
            <v>80</v>
          </cell>
          <cell r="I118">
            <v>8</v>
          </cell>
        </row>
        <row r="119">
          <cell r="A119">
            <v>115</v>
          </cell>
          <cell r="B119" t="str">
            <v>DA115</v>
          </cell>
          <cell r="C119" t="str">
            <v>桩西采油厂</v>
          </cell>
          <cell r="D119" t="str">
            <v>采油管理一区</v>
          </cell>
          <cell r="E119" t="str">
            <v>桩214计量站外输加热炉（永久停用）</v>
          </cell>
          <cell r="H119">
            <v>230</v>
          </cell>
          <cell r="I119">
            <v>8</v>
          </cell>
        </row>
        <row r="120">
          <cell r="A120">
            <v>116</v>
          </cell>
          <cell r="B120" t="str">
            <v>DA116</v>
          </cell>
          <cell r="C120" t="str">
            <v>桩西采油厂</v>
          </cell>
          <cell r="D120" t="str">
            <v>采油管理一区</v>
          </cell>
          <cell r="E120" t="str">
            <v>桩59-x21井场外输加热炉</v>
          </cell>
          <cell r="F120" t="str">
            <v>桩59-x21井场</v>
          </cell>
          <cell r="G120" t="str">
            <v>外输加热炉</v>
          </cell>
          <cell r="H120">
            <v>80</v>
          </cell>
          <cell r="I120">
            <v>8</v>
          </cell>
        </row>
        <row r="121">
          <cell r="A121">
            <v>117</v>
          </cell>
          <cell r="B121" t="str">
            <v>DA117</v>
          </cell>
          <cell r="C121" t="str">
            <v>桩西采油厂</v>
          </cell>
          <cell r="D121" t="str">
            <v>采油管理一区</v>
          </cell>
          <cell r="E121" t="str">
            <v>桩59-12井场外输加热炉</v>
          </cell>
          <cell r="F121" t="str">
            <v>桩59-12井场</v>
          </cell>
          <cell r="G121" t="str">
            <v>外输加热炉</v>
          </cell>
          <cell r="H121">
            <v>80</v>
          </cell>
          <cell r="I121">
            <v>8</v>
          </cell>
        </row>
        <row r="122">
          <cell r="A122">
            <v>118</v>
          </cell>
          <cell r="B122" t="str">
            <v>DA118</v>
          </cell>
          <cell r="C122" t="str">
            <v>桩西采油厂</v>
          </cell>
          <cell r="D122" t="str">
            <v>采油管理一区</v>
          </cell>
          <cell r="E122" t="str">
            <v>桩59-13井场外输加热炉</v>
          </cell>
          <cell r="F122" t="str">
            <v>桩59-13井场</v>
          </cell>
          <cell r="G122" t="str">
            <v>外输加热炉</v>
          </cell>
          <cell r="H122">
            <v>80</v>
          </cell>
          <cell r="I122">
            <v>8</v>
          </cell>
        </row>
        <row r="123">
          <cell r="A123">
            <v>119</v>
          </cell>
          <cell r="B123" t="str">
            <v>DA119</v>
          </cell>
          <cell r="C123" t="str">
            <v>桩西采油厂</v>
          </cell>
          <cell r="D123" t="str">
            <v>采油管理一区</v>
          </cell>
          <cell r="E123" t="str">
            <v>桩225计量站外输加热炉（永久停用）</v>
          </cell>
          <cell r="H123">
            <v>230</v>
          </cell>
          <cell r="I123">
            <v>8</v>
          </cell>
        </row>
        <row r="124">
          <cell r="A124">
            <v>120</v>
          </cell>
          <cell r="B124" t="str">
            <v>DA120</v>
          </cell>
          <cell r="C124" t="str">
            <v>桩西采油厂</v>
          </cell>
          <cell r="D124" t="str">
            <v>采油管理一区</v>
          </cell>
          <cell r="E124" t="str">
            <v>桩74-11-11井场外输加热炉</v>
          </cell>
          <cell r="F124" t="str">
            <v>桩74-11-11井场</v>
          </cell>
          <cell r="G124" t="str">
            <v>外输加热炉</v>
          </cell>
          <cell r="H124">
            <v>80</v>
          </cell>
          <cell r="I124">
            <v>8</v>
          </cell>
        </row>
        <row r="125">
          <cell r="A125">
            <v>121</v>
          </cell>
          <cell r="B125" t="str">
            <v>DA121</v>
          </cell>
          <cell r="C125" t="str">
            <v>桩西采油厂</v>
          </cell>
          <cell r="D125" t="str">
            <v>采油管理一区</v>
          </cell>
          <cell r="E125" t="str">
            <v>桩226计量站外输加热炉（永久停用）</v>
          </cell>
          <cell r="H125">
            <v>230</v>
          </cell>
          <cell r="I125">
            <v>8</v>
          </cell>
        </row>
        <row r="126">
          <cell r="A126">
            <v>122</v>
          </cell>
          <cell r="B126" t="str">
            <v>DA122</v>
          </cell>
          <cell r="C126" t="str">
            <v>桩西采油厂</v>
          </cell>
          <cell r="D126" t="str">
            <v>采油管理一区</v>
          </cell>
          <cell r="E126" t="str">
            <v>桩74-13-13井场掺水加热炉（永久停用）</v>
          </cell>
          <cell r="H126">
            <v>80</v>
          </cell>
          <cell r="I126">
            <v>8</v>
          </cell>
        </row>
        <row r="127">
          <cell r="A127">
            <v>123</v>
          </cell>
          <cell r="B127" t="str">
            <v>DA123</v>
          </cell>
          <cell r="C127" t="str">
            <v>桩西采油厂</v>
          </cell>
          <cell r="D127" t="str">
            <v>采油管理一区</v>
          </cell>
          <cell r="E127" t="str">
            <v>桩59-x34井场掺水加热炉（永久停用）</v>
          </cell>
          <cell r="H127">
            <v>80</v>
          </cell>
          <cell r="I127">
            <v>8</v>
          </cell>
        </row>
        <row r="128">
          <cell r="A128">
            <v>124</v>
          </cell>
          <cell r="B128" t="str">
            <v>DA124</v>
          </cell>
          <cell r="C128" t="str">
            <v>桩西采油厂</v>
          </cell>
          <cell r="D128" t="str">
            <v>采油管理一区</v>
          </cell>
          <cell r="E128" t="str">
            <v>桩59-3中途加热炉</v>
          </cell>
          <cell r="F128" t="str">
            <v>桩59-3</v>
          </cell>
          <cell r="G128" t="str">
            <v>中途加热炉</v>
          </cell>
          <cell r="H128">
            <v>80</v>
          </cell>
          <cell r="I128">
            <v>8</v>
          </cell>
        </row>
        <row r="129">
          <cell r="A129">
            <v>125</v>
          </cell>
          <cell r="B129" t="str">
            <v>DA125</v>
          </cell>
          <cell r="C129" t="str">
            <v>桩西采油厂</v>
          </cell>
          <cell r="D129" t="str">
            <v>采油管理一区</v>
          </cell>
          <cell r="E129" t="str">
            <v>桩59-3中途加热炉2（永久停用）</v>
          </cell>
          <cell r="H129">
            <v>80</v>
          </cell>
          <cell r="I129">
            <v>8</v>
          </cell>
        </row>
        <row r="130">
          <cell r="A130">
            <v>126</v>
          </cell>
          <cell r="B130" t="str">
            <v>DA126</v>
          </cell>
          <cell r="C130" t="str">
            <v>桩西采油厂</v>
          </cell>
          <cell r="D130" t="str">
            <v>采油管理一区</v>
          </cell>
          <cell r="E130" t="str">
            <v>桩894-20井场加热炉</v>
          </cell>
          <cell r="F130" t="str">
            <v>桩894-20井场</v>
          </cell>
          <cell r="G130" t="str">
            <v>加热炉</v>
          </cell>
          <cell r="H130">
            <v>80</v>
          </cell>
          <cell r="I130">
            <v>8</v>
          </cell>
        </row>
        <row r="131">
          <cell r="A131">
            <v>127</v>
          </cell>
          <cell r="B131" t="str">
            <v>DA127</v>
          </cell>
          <cell r="C131" t="str">
            <v>桩西采油厂</v>
          </cell>
          <cell r="D131" t="str">
            <v>采油管理一区</v>
          </cell>
          <cell r="E131" t="str">
            <v>桩894-18井场加热炉</v>
          </cell>
          <cell r="F131" t="str">
            <v>桩894-18井场</v>
          </cell>
          <cell r="G131" t="str">
            <v>加热炉</v>
          </cell>
          <cell r="H131">
            <v>80</v>
          </cell>
          <cell r="I131">
            <v>8</v>
          </cell>
        </row>
        <row r="132">
          <cell r="A132">
            <v>128</v>
          </cell>
          <cell r="B132" t="str">
            <v>DA128</v>
          </cell>
          <cell r="C132" t="str">
            <v>桩西采油厂</v>
          </cell>
          <cell r="D132" t="str">
            <v>采油管理一区</v>
          </cell>
          <cell r="E132" t="str">
            <v>桩894-16井场加热炉</v>
          </cell>
          <cell r="F132" t="str">
            <v>桩894-16井场</v>
          </cell>
          <cell r="G132" t="str">
            <v>加热炉</v>
          </cell>
          <cell r="H132">
            <v>80</v>
          </cell>
          <cell r="I132">
            <v>8</v>
          </cell>
        </row>
        <row r="133">
          <cell r="A133">
            <v>129</v>
          </cell>
          <cell r="B133" t="str">
            <v>DA129</v>
          </cell>
          <cell r="C133" t="str">
            <v>桩西采油厂</v>
          </cell>
          <cell r="D133" t="str">
            <v>采油管理一区</v>
          </cell>
          <cell r="E133" t="str">
            <v>桩39-10井场加热炉</v>
          </cell>
          <cell r="F133" t="str">
            <v>桩39-10井场</v>
          </cell>
          <cell r="G133" t="str">
            <v>加热炉</v>
          </cell>
          <cell r="H133">
            <v>80</v>
          </cell>
          <cell r="I133">
            <v>8</v>
          </cell>
        </row>
        <row r="134">
          <cell r="A134">
            <v>130</v>
          </cell>
          <cell r="B134" t="str">
            <v>DA130</v>
          </cell>
          <cell r="C134" t="str">
            <v>桩西采油厂</v>
          </cell>
          <cell r="D134" t="str">
            <v>采油管理一区</v>
          </cell>
          <cell r="E134" t="str">
            <v>桩39-10中途加热炉</v>
          </cell>
          <cell r="F134" t="str">
            <v>桩39-10</v>
          </cell>
          <cell r="G134" t="str">
            <v>中途加热炉</v>
          </cell>
          <cell r="H134">
            <v>80</v>
          </cell>
          <cell r="I134">
            <v>8</v>
          </cell>
        </row>
        <row r="135">
          <cell r="A135">
            <v>131</v>
          </cell>
          <cell r="B135" t="str">
            <v>DA131</v>
          </cell>
          <cell r="C135" t="str">
            <v>桩西采油厂</v>
          </cell>
          <cell r="D135" t="str">
            <v>采油管理一区</v>
          </cell>
          <cell r="E135" t="str">
            <v>桩39-9加热加热炉</v>
          </cell>
          <cell r="F135" t="str">
            <v>桩39-9</v>
          </cell>
          <cell r="G135" t="str">
            <v>加热炉</v>
          </cell>
          <cell r="H135">
            <v>80</v>
          </cell>
          <cell r="I135">
            <v>8</v>
          </cell>
        </row>
        <row r="136">
          <cell r="A136">
            <v>132</v>
          </cell>
          <cell r="B136" t="str">
            <v>DA132</v>
          </cell>
          <cell r="C136" t="str">
            <v>桩西采油厂</v>
          </cell>
          <cell r="D136" t="str">
            <v>采油管理一区</v>
          </cell>
          <cell r="E136" t="str">
            <v>桩906计量站加热炉</v>
          </cell>
          <cell r="F136" t="str">
            <v>桩906计量站</v>
          </cell>
          <cell r="G136" t="str">
            <v>加热炉</v>
          </cell>
          <cell r="H136">
            <v>80</v>
          </cell>
          <cell r="I136">
            <v>8</v>
          </cell>
        </row>
        <row r="137">
          <cell r="A137">
            <v>133</v>
          </cell>
          <cell r="B137" t="str">
            <v>DA133</v>
          </cell>
          <cell r="C137" t="str">
            <v>桩西采油厂</v>
          </cell>
          <cell r="D137" t="str">
            <v>采油管理一区</v>
          </cell>
          <cell r="E137" t="str">
            <v>桩906计量站1#加热炉（永久停用）</v>
          </cell>
          <cell r="H137">
            <v>150</v>
          </cell>
          <cell r="I137">
            <v>8</v>
          </cell>
        </row>
        <row r="138">
          <cell r="A138">
            <v>134</v>
          </cell>
          <cell r="B138" t="str">
            <v>DA134</v>
          </cell>
          <cell r="C138" t="str">
            <v>桩西采油厂</v>
          </cell>
          <cell r="D138" t="str">
            <v>采油管理一区</v>
          </cell>
          <cell r="E138" t="str">
            <v>桩906计量站3#加热炉</v>
          </cell>
          <cell r="F138" t="str">
            <v>桩906计量站</v>
          </cell>
          <cell r="G138" t="str">
            <v>3#加热炉</v>
          </cell>
          <cell r="H138">
            <v>80</v>
          </cell>
          <cell r="I138">
            <v>8</v>
          </cell>
        </row>
        <row r="139">
          <cell r="A139">
            <v>135</v>
          </cell>
          <cell r="B139" t="str">
            <v>DA135</v>
          </cell>
          <cell r="C139" t="str">
            <v>桩西采油厂</v>
          </cell>
          <cell r="D139" t="str">
            <v>采油管理一区</v>
          </cell>
          <cell r="E139" t="str">
            <v>桩89接转站外输2#加热炉</v>
          </cell>
          <cell r="F139" t="str">
            <v>桩89接转站</v>
          </cell>
          <cell r="G139" t="str">
            <v>外输2#加热炉</v>
          </cell>
          <cell r="H139">
            <v>230</v>
          </cell>
          <cell r="I139">
            <v>8</v>
          </cell>
        </row>
        <row r="140">
          <cell r="A140">
            <v>136</v>
          </cell>
          <cell r="B140" t="str">
            <v>DA136</v>
          </cell>
          <cell r="C140" t="str">
            <v>桩西采油厂</v>
          </cell>
          <cell r="D140" t="str">
            <v>采油管理一区</v>
          </cell>
          <cell r="E140" t="str">
            <v>桩894-X26加热加热炉</v>
          </cell>
          <cell r="F140" t="str">
            <v>桩894-X26</v>
          </cell>
          <cell r="G140" t="str">
            <v>加热炉</v>
          </cell>
          <cell r="H140">
            <v>80</v>
          </cell>
          <cell r="I140">
            <v>8</v>
          </cell>
        </row>
        <row r="141">
          <cell r="A141">
            <v>137</v>
          </cell>
          <cell r="B141" t="str">
            <v>DA137</v>
          </cell>
          <cell r="C141" t="str">
            <v>桩西采油厂</v>
          </cell>
          <cell r="D141" t="str">
            <v>采油管理一区</v>
          </cell>
          <cell r="E141" t="str">
            <v>桩60-5井场掺水加热炉</v>
          </cell>
          <cell r="F141" t="str">
            <v>桩60-5井场</v>
          </cell>
          <cell r="G141" t="str">
            <v>掺水加热炉</v>
          </cell>
          <cell r="H141">
            <v>50</v>
          </cell>
          <cell r="I141">
            <v>8</v>
          </cell>
        </row>
        <row r="142">
          <cell r="A142">
            <v>138</v>
          </cell>
          <cell r="B142" t="str">
            <v>DA138</v>
          </cell>
          <cell r="C142" t="str">
            <v>桩西采油厂</v>
          </cell>
          <cell r="D142" t="str">
            <v>采油管理一区</v>
          </cell>
          <cell r="E142" t="str">
            <v>桩60-5井场外输加热炉</v>
          </cell>
          <cell r="F142" t="str">
            <v>桩60-5井场</v>
          </cell>
          <cell r="G142" t="str">
            <v>外输加热炉</v>
          </cell>
          <cell r="H142">
            <v>80</v>
          </cell>
          <cell r="I142">
            <v>8</v>
          </cell>
        </row>
        <row r="143">
          <cell r="A143">
            <v>139</v>
          </cell>
          <cell r="B143" t="str">
            <v>DA139</v>
          </cell>
          <cell r="C143" t="str">
            <v>桩西采油厂</v>
          </cell>
          <cell r="D143" t="str">
            <v>采油管理一区</v>
          </cell>
          <cell r="E143" t="str">
            <v>桩74-7-2井场掺水加热炉</v>
          </cell>
          <cell r="F143" t="str">
            <v>桩74-7-2井场</v>
          </cell>
          <cell r="G143" t="str">
            <v>掺水加热炉</v>
          </cell>
          <cell r="H143">
            <v>80</v>
          </cell>
          <cell r="I143">
            <v>8</v>
          </cell>
        </row>
        <row r="144">
          <cell r="A144">
            <v>140</v>
          </cell>
          <cell r="B144" t="str">
            <v>DA140</v>
          </cell>
          <cell r="C144" t="str">
            <v>桩西采油厂</v>
          </cell>
          <cell r="D144" t="str">
            <v>采油管理一区</v>
          </cell>
          <cell r="E144" t="str">
            <v>桩606-x3井场外输加热炉</v>
          </cell>
          <cell r="F144" t="str">
            <v>桩606-x3井场</v>
          </cell>
          <cell r="G144" t="str">
            <v>外输加热炉</v>
          </cell>
          <cell r="H144">
            <v>150</v>
          </cell>
          <cell r="I144">
            <v>8</v>
          </cell>
        </row>
        <row r="145">
          <cell r="A145">
            <v>141</v>
          </cell>
          <cell r="B145" t="str">
            <v>DA141</v>
          </cell>
          <cell r="C145" t="str">
            <v>桩西采油厂</v>
          </cell>
          <cell r="D145" t="str">
            <v>采油管理一区</v>
          </cell>
          <cell r="E145" t="str">
            <v>桩702-x11井场外输加热炉</v>
          </cell>
          <cell r="F145" t="str">
            <v>桩702-x11井场</v>
          </cell>
          <cell r="G145" t="str">
            <v>外输加热炉</v>
          </cell>
          <cell r="H145">
            <v>80</v>
          </cell>
          <cell r="I145">
            <v>8</v>
          </cell>
        </row>
        <row r="146">
          <cell r="A146">
            <v>142</v>
          </cell>
          <cell r="B146" t="str">
            <v>DA142</v>
          </cell>
          <cell r="C146" t="str">
            <v>桩西采油厂</v>
          </cell>
          <cell r="D146" t="str">
            <v>采油管理一区</v>
          </cell>
          <cell r="E146" t="str">
            <v>桩702-x11井场掺水加热炉</v>
          </cell>
          <cell r="F146" t="str">
            <v>桩702-x11井场</v>
          </cell>
          <cell r="G146" t="str">
            <v>掺水加热炉</v>
          </cell>
          <cell r="H146">
            <v>80</v>
          </cell>
          <cell r="I146">
            <v>8</v>
          </cell>
        </row>
        <row r="147">
          <cell r="A147">
            <v>143</v>
          </cell>
          <cell r="B147" t="str">
            <v>DA143</v>
          </cell>
          <cell r="C147" t="str">
            <v>桩西采油厂</v>
          </cell>
          <cell r="D147" t="str">
            <v>采油管理一区</v>
          </cell>
          <cell r="E147" t="str">
            <v>桩53-x12井场外输加热炉（永久停用）</v>
          </cell>
          <cell r="H147">
            <v>80</v>
          </cell>
          <cell r="I147">
            <v>8</v>
          </cell>
        </row>
        <row r="148">
          <cell r="A148">
            <v>144</v>
          </cell>
          <cell r="B148" t="str">
            <v>DA144</v>
          </cell>
          <cell r="C148" t="str">
            <v>桩西采油厂</v>
          </cell>
          <cell r="D148" t="str">
            <v>采油管理一区</v>
          </cell>
          <cell r="E148" t="str">
            <v>707计站台外输加热炉</v>
          </cell>
          <cell r="F148" t="str">
            <v>707计站台</v>
          </cell>
          <cell r="G148" t="str">
            <v>外输加热炉</v>
          </cell>
          <cell r="H148">
            <v>80</v>
          </cell>
          <cell r="I148">
            <v>8</v>
          </cell>
        </row>
        <row r="149">
          <cell r="A149">
            <v>145</v>
          </cell>
          <cell r="B149" t="str">
            <v>DA145</v>
          </cell>
          <cell r="C149" t="str">
            <v>桩西采油厂</v>
          </cell>
          <cell r="D149" t="str">
            <v>采油管理一区</v>
          </cell>
          <cell r="E149" t="str">
            <v>桩62-9井场外输加热炉</v>
          </cell>
          <cell r="F149" t="str">
            <v>桩62-9井场</v>
          </cell>
          <cell r="G149" t="str">
            <v>外输加热炉</v>
          </cell>
          <cell r="H149">
            <v>80</v>
          </cell>
          <cell r="I149">
            <v>8</v>
          </cell>
        </row>
        <row r="150">
          <cell r="A150">
            <v>146</v>
          </cell>
          <cell r="B150" t="str">
            <v>DA146</v>
          </cell>
          <cell r="C150" t="str">
            <v>桩西采油厂</v>
          </cell>
          <cell r="D150" t="str">
            <v>采油管理一区</v>
          </cell>
          <cell r="E150" t="str">
            <v>桩62-9井场掺水加热炉（永久停用）</v>
          </cell>
          <cell r="H150">
            <v>80</v>
          </cell>
          <cell r="I150">
            <v>8</v>
          </cell>
        </row>
        <row r="151">
          <cell r="A151">
            <v>147</v>
          </cell>
          <cell r="B151" t="str">
            <v>DA147</v>
          </cell>
          <cell r="C151" t="str">
            <v>桩西采油厂</v>
          </cell>
          <cell r="D151" t="str">
            <v>采油管理一区</v>
          </cell>
          <cell r="E151" t="str">
            <v>桩702-x13井场外输加热炉</v>
          </cell>
          <cell r="F151" t="str">
            <v>桩702-x13井场</v>
          </cell>
          <cell r="G151" t="str">
            <v>外输加热炉</v>
          </cell>
          <cell r="H151">
            <v>80</v>
          </cell>
          <cell r="I151">
            <v>8</v>
          </cell>
        </row>
        <row r="152">
          <cell r="A152">
            <v>148</v>
          </cell>
          <cell r="B152" t="str">
            <v>DA148</v>
          </cell>
          <cell r="C152" t="str">
            <v>桩西采油厂</v>
          </cell>
          <cell r="D152" t="str">
            <v>采油管理一区</v>
          </cell>
          <cell r="E152" t="str">
            <v>桩702-4中途外输加热炉（桩702-3井场）</v>
          </cell>
          <cell r="F152" t="str">
            <v>桩702-4中途</v>
          </cell>
          <cell r="G152" t="str">
            <v>外输加热炉</v>
          </cell>
          <cell r="H152">
            <v>80</v>
          </cell>
          <cell r="I152">
            <v>8</v>
          </cell>
        </row>
        <row r="153">
          <cell r="A153">
            <v>149</v>
          </cell>
          <cell r="B153" t="str">
            <v>DA149</v>
          </cell>
          <cell r="C153" t="str">
            <v>桩西采油厂</v>
          </cell>
          <cell r="D153" t="str">
            <v>采油管理一区</v>
          </cell>
          <cell r="E153" t="str">
            <v>桩54-8井场外输加热炉</v>
          </cell>
          <cell r="F153" t="str">
            <v>桩54-8井场</v>
          </cell>
          <cell r="G153" t="str">
            <v>外输加热炉</v>
          </cell>
          <cell r="H153">
            <v>80</v>
          </cell>
          <cell r="I153">
            <v>8</v>
          </cell>
        </row>
        <row r="154">
          <cell r="A154">
            <v>150</v>
          </cell>
          <cell r="B154" t="str">
            <v>DA150</v>
          </cell>
          <cell r="C154" t="str">
            <v>桩西采油厂</v>
          </cell>
          <cell r="D154" t="str">
            <v>采油管理一区</v>
          </cell>
          <cell r="E154" t="str">
            <v>54-1中途外输加热炉</v>
          </cell>
          <cell r="F154" t="str">
            <v>54-1中途</v>
          </cell>
          <cell r="G154" t="str">
            <v>外输加热炉</v>
          </cell>
          <cell r="H154">
            <v>260</v>
          </cell>
          <cell r="I154">
            <v>8</v>
          </cell>
        </row>
        <row r="155">
          <cell r="A155">
            <v>151</v>
          </cell>
          <cell r="B155" t="str">
            <v>DA151</v>
          </cell>
          <cell r="C155" t="str">
            <v>桩西采油厂</v>
          </cell>
          <cell r="D155" t="str">
            <v>采油管理一区</v>
          </cell>
          <cell r="E155" t="str">
            <v>桩42井场外输加热炉（永久停用）</v>
          </cell>
          <cell r="H155">
            <v>80</v>
          </cell>
          <cell r="I155">
            <v>8</v>
          </cell>
        </row>
        <row r="156">
          <cell r="A156">
            <v>152</v>
          </cell>
          <cell r="B156" t="str">
            <v>DA152</v>
          </cell>
          <cell r="C156" t="str">
            <v>桩西采油厂</v>
          </cell>
          <cell r="D156" t="str">
            <v>采油管理一区</v>
          </cell>
          <cell r="E156" t="str">
            <v>54-4计站台外输加热炉</v>
          </cell>
          <cell r="F156" t="str">
            <v>54-4计站台</v>
          </cell>
          <cell r="G156" t="str">
            <v>外输加热炉</v>
          </cell>
          <cell r="H156">
            <v>260</v>
          </cell>
          <cell r="I156">
            <v>8</v>
          </cell>
        </row>
        <row r="157">
          <cell r="A157">
            <v>153</v>
          </cell>
          <cell r="B157" t="str">
            <v>DA153</v>
          </cell>
          <cell r="C157" t="str">
            <v>桩西采油厂</v>
          </cell>
          <cell r="D157" t="str">
            <v>采油管理一区</v>
          </cell>
          <cell r="E157" t="str">
            <v>桩42-x2井场外输加热炉</v>
          </cell>
          <cell r="F157" t="str">
            <v>桩42-x2井场</v>
          </cell>
          <cell r="G157" t="str">
            <v>外输加热炉</v>
          </cell>
          <cell r="H157">
            <v>80</v>
          </cell>
          <cell r="I157">
            <v>8</v>
          </cell>
        </row>
        <row r="158">
          <cell r="A158">
            <v>154</v>
          </cell>
          <cell r="B158" t="str">
            <v>DA201</v>
          </cell>
          <cell r="C158" t="str">
            <v>桩西采油厂</v>
          </cell>
          <cell r="D158" t="str">
            <v>采油管理二区</v>
          </cell>
          <cell r="E158" t="str">
            <v>长堤接转站1号热炉</v>
          </cell>
          <cell r="F158" t="str">
            <v>长堤接转站</v>
          </cell>
          <cell r="G158" t="str">
            <v>1号热炉</v>
          </cell>
          <cell r="H158">
            <v>800</v>
          </cell>
          <cell r="I158">
            <v>9</v>
          </cell>
        </row>
        <row r="159">
          <cell r="A159">
            <v>155</v>
          </cell>
          <cell r="B159" t="str">
            <v>DA202</v>
          </cell>
          <cell r="C159" t="str">
            <v>桩西采油厂</v>
          </cell>
          <cell r="D159" t="str">
            <v>采油管理二区</v>
          </cell>
          <cell r="E159" t="str">
            <v>长堤接转站2号热炉</v>
          </cell>
          <cell r="F159" t="str">
            <v>长堤接转站</v>
          </cell>
          <cell r="G159" t="str">
            <v>2号热炉</v>
          </cell>
          <cell r="H159">
            <v>800</v>
          </cell>
          <cell r="I159">
            <v>9</v>
          </cell>
        </row>
        <row r="160">
          <cell r="A160">
            <v>156</v>
          </cell>
          <cell r="B160" t="str">
            <v>DA203</v>
          </cell>
          <cell r="C160" t="str">
            <v>桩西采油厂</v>
          </cell>
          <cell r="D160" t="str">
            <v>采油管理二区</v>
          </cell>
          <cell r="E160" t="str">
            <v>长堤接转站1号干线炉</v>
          </cell>
          <cell r="F160" t="str">
            <v>长堤接转站</v>
          </cell>
          <cell r="G160" t="str">
            <v>1号干线炉</v>
          </cell>
          <cell r="H160">
            <v>300</v>
          </cell>
          <cell r="I160">
            <v>9</v>
          </cell>
        </row>
        <row r="161">
          <cell r="A161">
            <v>157</v>
          </cell>
          <cell r="B161" t="str">
            <v>DA204</v>
          </cell>
          <cell r="C161" t="str">
            <v>桩西采油厂</v>
          </cell>
          <cell r="D161" t="str">
            <v>采油管理二区</v>
          </cell>
          <cell r="E161" t="str">
            <v>长堤接转站2号干线炉</v>
          </cell>
          <cell r="F161" t="str">
            <v>长堤接转站</v>
          </cell>
          <cell r="G161" t="str">
            <v>2号干线炉</v>
          </cell>
          <cell r="H161">
            <v>300</v>
          </cell>
          <cell r="I161">
            <v>9</v>
          </cell>
        </row>
        <row r="162">
          <cell r="A162">
            <v>158</v>
          </cell>
          <cell r="B162" t="str">
            <v>DA205</v>
          </cell>
          <cell r="C162" t="str">
            <v>桩西采油厂</v>
          </cell>
          <cell r="D162" t="str">
            <v>采油管理二区</v>
          </cell>
          <cell r="E162" t="str">
            <v>长堤接转站3号干线炉</v>
          </cell>
          <cell r="F162" t="str">
            <v>长堤接转站</v>
          </cell>
          <cell r="G162" t="str">
            <v>3号干线炉</v>
          </cell>
          <cell r="H162">
            <v>300</v>
          </cell>
          <cell r="I162">
            <v>9</v>
          </cell>
        </row>
        <row r="163">
          <cell r="A163">
            <v>159</v>
          </cell>
          <cell r="B163" t="str">
            <v>DA206</v>
          </cell>
          <cell r="C163" t="str">
            <v>桩西采油厂</v>
          </cell>
          <cell r="D163" t="str">
            <v>采油管理二区</v>
          </cell>
          <cell r="E163" t="str">
            <v>桩8-35水套炉</v>
          </cell>
          <cell r="F163" t="str">
            <v>桩8-35</v>
          </cell>
          <cell r="G163" t="str">
            <v>水套炉</v>
          </cell>
          <cell r="H163">
            <v>80</v>
          </cell>
          <cell r="I163">
            <v>8</v>
          </cell>
        </row>
        <row r="164">
          <cell r="A164">
            <v>160</v>
          </cell>
          <cell r="B164" t="str">
            <v>DA207</v>
          </cell>
          <cell r="C164" t="str">
            <v>桩西采油厂</v>
          </cell>
          <cell r="D164" t="str">
            <v>采油管理二区</v>
          </cell>
          <cell r="E164" t="str">
            <v>注采201站采暖炉</v>
          </cell>
          <cell r="F164" t="str">
            <v>注采201站</v>
          </cell>
          <cell r="G164" t="str">
            <v>采暖炉</v>
          </cell>
          <cell r="H164">
            <v>700</v>
          </cell>
        </row>
        <row r="165">
          <cell r="A165">
            <v>161</v>
          </cell>
          <cell r="B165" t="str">
            <v>DA208</v>
          </cell>
          <cell r="C165" t="str">
            <v>桩西采油厂</v>
          </cell>
          <cell r="D165" t="str">
            <v>采油管理二区</v>
          </cell>
          <cell r="E165" t="str">
            <v>注采202站采暖炉</v>
          </cell>
          <cell r="F165" t="str">
            <v>注采202站</v>
          </cell>
          <cell r="G165" t="str">
            <v>采暖炉</v>
          </cell>
          <cell r="H165">
            <v>700</v>
          </cell>
        </row>
        <row r="166">
          <cell r="A166">
            <v>162</v>
          </cell>
          <cell r="B166" t="str">
            <v>DA301</v>
          </cell>
          <cell r="C166" t="str">
            <v>桩西采油厂</v>
          </cell>
          <cell r="D166" t="str">
            <v>采油管理三区</v>
          </cell>
          <cell r="E166" t="str">
            <v>410计量站加热炉（永久停用）</v>
          </cell>
          <cell r="H166">
            <v>80</v>
          </cell>
          <cell r="I166">
            <v>8</v>
          </cell>
        </row>
        <row r="167">
          <cell r="A167">
            <v>163</v>
          </cell>
          <cell r="B167" t="str">
            <v>DA302</v>
          </cell>
          <cell r="C167" t="str">
            <v>桩西采油厂</v>
          </cell>
          <cell r="D167" t="str">
            <v>采油管理三区</v>
          </cell>
          <cell r="E167" t="str">
            <v>ZXH129-X12（永久停用）</v>
          </cell>
          <cell r="H167">
            <v>80</v>
          </cell>
          <cell r="I167">
            <v>8</v>
          </cell>
        </row>
        <row r="168">
          <cell r="A168">
            <v>164</v>
          </cell>
          <cell r="B168" t="str">
            <v>DA303</v>
          </cell>
          <cell r="C168" t="str">
            <v>桩西采油厂</v>
          </cell>
          <cell r="D168" t="str">
            <v>采油管理三区</v>
          </cell>
          <cell r="E168" t="str">
            <v>ZXH129-X11（永久停用）</v>
          </cell>
          <cell r="H168">
            <v>45</v>
          </cell>
          <cell r="I168">
            <v>8</v>
          </cell>
        </row>
        <row r="169">
          <cell r="A169">
            <v>165</v>
          </cell>
          <cell r="B169" t="str">
            <v>DA304</v>
          </cell>
          <cell r="C169" t="str">
            <v>桩西采油厂</v>
          </cell>
          <cell r="D169" t="str">
            <v>采油管理三区</v>
          </cell>
          <cell r="E169" t="str">
            <v>ZXH129-P10（暂时保留）</v>
          </cell>
          <cell r="H169">
            <v>45</v>
          </cell>
          <cell r="I169">
            <v>8</v>
          </cell>
        </row>
        <row r="170">
          <cell r="A170">
            <v>166</v>
          </cell>
          <cell r="B170" t="str">
            <v>DA305</v>
          </cell>
          <cell r="C170" t="str">
            <v>桩西采油厂</v>
          </cell>
          <cell r="D170" t="str">
            <v>采油管理三区</v>
          </cell>
          <cell r="E170" t="str">
            <v>ZXH129-1HF（永久停用）</v>
          </cell>
          <cell r="H170">
            <v>45</v>
          </cell>
          <cell r="I170">
            <v>8</v>
          </cell>
        </row>
        <row r="171">
          <cell r="A171">
            <v>167</v>
          </cell>
          <cell r="B171" t="str">
            <v>DA306</v>
          </cell>
          <cell r="C171" t="str">
            <v>桩西采油厂</v>
          </cell>
          <cell r="D171" t="str">
            <v>采油管理三区</v>
          </cell>
          <cell r="E171" t="str">
            <v>ZXH451（永久停用）</v>
          </cell>
          <cell r="H171">
            <v>45</v>
          </cell>
          <cell r="I171">
            <v>8</v>
          </cell>
        </row>
        <row r="172">
          <cell r="A172">
            <v>168</v>
          </cell>
          <cell r="B172" t="str">
            <v>DA307</v>
          </cell>
          <cell r="C172" t="str">
            <v>桩西采油厂</v>
          </cell>
          <cell r="D172" t="str">
            <v>采油管理三区</v>
          </cell>
          <cell r="E172" t="str">
            <v>ZXH129-X2（永久停用）</v>
          </cell>
          <cell r="H172">
            <v>80</v>
          </cell>
          <cell r="I172">
            <v>8</v>
          </cell>
        </row>
        <row r="173">
          <cell r="A173">
            <v>169</v>
          </cell>
          <cell r="B173" t="str">
            <v>DA308</v>
          </cell>
          <cell r="C173" t="str">
            <v>桩西采油厂</v>
          </cell>
          <cell r="D173" t="str">
            <v>采油管理三区</v>
          </cell>
          <cell r="E173" t="str">
            <v>桩169外输炉</v>
          </cell>
          <cell r="F173" t="str">
            <v>桩169</v>
          </cell>
          <cell r="G173" t="str">
            <v>外输炉</v>
          </cell>
          <cell r="H173">
            <v>400</v>
          </cell>
          <cell r="I173">
            <v>8</v>
          </cell>
        </row>
        <row r="174">
          <cell r="A174">
            <v>170</v>
          </cell>
          <cell r="B174" t="str">
            <v>DA309</v>
          </cell>
          <cell r="C174" t="str">
            <v>桩西采油厂</v>
          </cell>
          <cell r="D174" t="str">
            <v>采油管理三区</v>
          </cell>
          <cell r="E174" t="str">
            <v>ZXHG473-X3（永久停用）</v>
          </cell>
          <cell r="H174">
            <v>50</v>
          </cell>
          <cell r="I174">
            <v>8</v>
          </cell>
        </row>
        <row r="175">
          <cell r="A175">
            <v>171</v>
          </cell>
          <cell r="B175" t="str">
            <v>DA310</v>
          </cell>
          <cell r="C175" t="str">
            <v>桩西采油厂</v>
          </cell>
          <cell r="D175" t="str">
            <v>采油管理三区</v>
          </cell>
          <cell r="E175" t="str">
            <v>ZXHG473-X4（永久停用）</v>
          </cell>
          <cell r="H175">
            <v>50</v>
          </cell>
          <cell r="I175">
            <v>8</v>
          </cell>
        </row>
        <row r="176">
          <cell r="A176">
            <v>172</v>
          </cell>
          <cell r="B176" t="str">
            <v>DA311</v>
          </cell>
          <cell r="C176" t="str">
            <v>桩西采油厂</v>
          </cell>
          <cell r="D176" t="str">
            <v>采油管理三区</v>
          </cell>
          <cell r="E176" t="str">
            <v>407计量站加热炉</v>
          </cell>
          <cell r="F176" t="str">
            <v>407计量站</v>
          </cell>
          <cell r="G176" t="str">
            <v>加热炉</v>
          </cell>
          <cell r="H176">
            <v>45</v>
          </cell>
          <cell r="I176">
            <v>8</v>
          </cell>
        </row>
        <row r="177">
          <cell r="A177">
            <v>173</v>
          </cell>
          <cell r="B177" t="str">
            <v>DA312</v>
          </cell>
          <cell r="C177" t="str">
            <v>桩西采油厂</v>
          </cell>
          <cell r="D177" t="str">
            <v>采油管理三区</v>
          </cell>
          <cell r="E177" t="str">
            <v>桩120热水站加热炉1</v>
          </cell>
          <cell r="F177" t="str">
            <v>桩120热水站</v>
          </cell>
          <cell r="G177" t="str">
            <v>加热炉1#</v>
          </cell>
          <cell r="H177">
            <v>800</v>
          </cell>
          <cell r="I177">
            <v>14</v>
          </cell>
        </row>
        <row r="178">
          <cell r="A178">
            <v>174</v>
          </cell>
          <cell r="B178" t="str">
            <v>DA313</v>
          </cell>
          <cell r="C178" t="str">
            <v>桩西采油厂</v>
          </cell>
          <cell r="D178" t="str">
            <v>采油管理三区</v>
          </cell>
          <cell r="E178" t="str">
            <v>桩120热水站加热炉2</v>
          </cell>
          <cell r="F178" t="str">
            <v>桩120热水站</v>
          </cell>
          <cell r="G178" t="str">
            <v>加热炉2#</v>
          </cell>
          <cell r="H178">
            <v>800</v>
          </cell>
          <cell r="I178">
            <v>14</v>
          </cell>
        </row>
        <row r="179">
          <cell r="A179">
            <v>175</v>
          </cell>
          <cell r="B179" t="str">
            <v>DA314</v>
          </cell>
          <cell r="C179" t="str">
            <v>桩西采油厂</v>
          </cell>
          <cell r="D179" t="str">
            <v>采油管理三区</v>
          </cell>
          <cell r="E179" t="str">
            <v>桩120热水站加热炉3</v>
          </cell>
          <cell r="F179" t="str">
            <v>桩120热水站</v>
          </cell>
          <cell r="G179" t="str">
            <v>加热炉3#</v>
          </cell>
          <cell r="H179">
            <v>800</v>
          </cell>
          <cell r="I179">
            <v>14</v>
          </cell>
        </row>
        <row r="180">
          <cell r="A180">
            <v>176</v>
          </cell>
          <cell r="B180" t="str">
            <v>DA315</v>
          </cell>
          <cell r="C180" t="str">
            <v>桩西采油厂</v>
          </cell>
          <cell r="D180" t="str">
            <v>采油管理三区</v>
          </cell>
          <cell r="E180" t="str">
            <v>桩96中间外输加热炉</v>
          </cell>
          <cell r="F180" t="str">
            <v>桩96中间</v>
          </cell>
          <cell r="G180" t="str">
            <v>外输加热炉</v>
          </cell>
          <cell r="H180">
            <v>80</v>
          </cell>
          <cell r="I180">
            <v>8</v>
          </cell>
        </row>
        <row r="181">
          <cell r="A181">
            <v>177</v>
          </cell>
          <cell r="B181" t="str">
            <v>DA316</v>
          </cell>
          <cell r="C181" t="str">
            <v>桩西采油厂</v>
          </cell>
          <cell r="D181" t="str">
            <v>采油管理三区</v>
          </cell>
          <cell r="E181" t="str">
            <v>桩104-20井加热炉</v>
          </cell>
          <cell r="F181" t="str">
            <v>桩104-20井</v>
          </cell>
          <cell r="G181" t="str">
            <v>加热炉</v>
          </cell>
          <cell r="H181">
            <v>200</v>
          </cell>
          <cell r="I181">
            <v>8</v>
          </cell>
        </row>
        <row r="182">
          <cell r="A182">
            <v>178</v>
          </cell>
          <cell r="B182" t="str">
            <v>DA317</v>
          </cell>
          <cell r="C182" t="str">
            <v>桩西采油厂</v>
          </cell>
          <cell r="D182" t="str">
            <v>采油管理三区</v>
          </cell>
          <cell r="E182" t="str">
            <v>桩104净化站热水循环加热炉</v>
          </cell>
          <cell r="F182" t="str">
            <v>桩104净化站</v>
          </cell>
          <cell r="G182" t="str">
            <v>热水循环加热炉</v>
          </cell>
          <cell r="H182">
            <v>200</v>
          </cell>
          <cell r="I182">
            <v>8</v>
          </cell>
        </row>
        <row r="183">
          <cell r="A183">
            <v>179</v>
          </cell>
          <cell r="B183" t="str">
            <v>DA318</v>
          </cell>
          <cell r="C183" t="str">
            <v>桩西采油厂</v>
          </cell>
          <cell r="D183" t="str">
            <v>采油管理三区</v>
          </cell>
          <cell r="E183" t="str">
            <v>桩104净化站外输加热炉</v>
          </cell>
          <cell r="F183" t="str">
            <v>桩104净化站</v>
          </cell>
          <cell r="G183" t="str">
            <v>外输加热炉</v>
          </cell>
          <cell r="H183">
            <v>45</v>
          </cell>
          <cell r="I183">
            <v>8</v>
          </cell>
        </row>
        <row r="184">
          <cell r="A184">
            <v>180</v>
          </cell>
          <cell r="B184" t="str">
            <v>DA319</v>
          </cell>
          <cell r="C184" t="str">
            <v>桩西采油厂</v>
          </cell>
          <cell r="D184" t="str">
            <v>采油管理三区</v>
          </cell>
          <cell r="E184" t="str">
            <v>桩121-15井加热炉</v>
          </cell>
          <cell r="F184" t="str">
            <v>桩121-15井</v>
          </cell>
          <cell r="G184" t="str">
            <v>加热炉</v>
          </cell>
          <cell r="H184">
            <v>80</v>
          </cell>
          <cell r="I184">
            <v>8</v>
          </cell>
        </row>
        <row r="185">
          <cell r="A185">
            <v>181</v>
          </cell>
          <cell r="B185" t="str">
            <v>DA320</v>
          </cell>
          <cell r="C185" t="str">
            <v>桩西采油厂</v>
          </cell>
          <cell r="D185" t="str">
            <v>采油管理三区</v>
          </cell>
          <cell r="E185" t="str">
            <v>桩121-X23井加热炉</v>
          </cell>
          <cell r="F185" t="str">
            <v>桩121-X23井</v>
          </cell>
          <cell r="G185" t="str">
            <v>加热炉</v>
          </cell>
          <cell r="H185">
            <v>45</v>
          </cell>
          <cell r="I185">
            <v>8</v>
          </cell>
        </row>
        <row r="186">
          <cell r="A186">
            <v>182</v>
          </cell>
          <cell r="B186" t="str">
            <v>DA321</v>
          </cell>
          <cell r="C186" t="str">
            <v>桩西采油厂</v>
          </cell>
          <cell r="D186" t="str">
            <v>采油管理三区</v>
          </cell>
          <cell r="E186" t="str">
            <v>桩121-X22井加热炉（永久停用）</v>
          </cell>
          <cell r="H186">
            <v>45</v>
          </cell>
          <cell r="I186">
            <v>8</v>
          </cell>
        </row>
        <row r="187">
          <cell r="A187">
            <v>183</v>
          </cell>
          <cell r="B187" t="str">
            <v>DA322</v>
          </cell>
          <cell r="C187" t="str">
            <v>桩西采油厂</v>
          </cell>
          <cell r="D187" t="str">
            <v>采油管理三区</v>
          </cell>
          <cell r="E187" t="str">
            <v>405计量站加热炉</v>
          </cell>
          <cell r="F187" t="str">
            <v>405计量站</v>
          </cell>
          <cell r="G187" t="str">
            <v>加热炉</v>
          </cell>
          <cell r="H187">
            <v>80</v>
          </cell>
          <cell r="I187">
            <v>8</v>
          </cell>
        </row>
        <row r="188">
          <cell r="A188">
            <v>184</v>
          </cell>
          <cell r="B188" t="str">
            <v>DA323</v>
          </cell>
          <cell r="C188" t="str">
            <v>桩西采油厂</v>
          </cell>
          <cell r="D188" t="str">
            <v>采油管理三区</v>
          </cell>
          <cell r="E188" t="str">
            <v>桩121外输加热炉（永久停用）</v>
          </cell>
          <cell r="H188">
            <v>80</v>
          </cell>
          <cell r="I188">
            <v>8</v>
          </cell>
        </row>
        <row r="189">
          <cell r="A189">
            <v>185</v>
          </cell>
          <cell r="B189" t="str">
            <v>DA324</v>
          </cell>
          <cell r="C189" t="str">
            <v>桩西采油厂</v>
          </cell>
          <cell r="D189" t="str">
            <v>采油管理三区</v>
          </cell>
          <cell r="E189" t="str">
            <v>桩121-C14井加热炉（永久停用）</v>
          </cell>
          <cell r="H189">
            <v>80</v>
          </cell>
          <cell r="I189">
            <v>8</v>
          </cell>
        </row>
        <row r="190">
          <cell r="A190">
            <v>186</v>
          </cell>
          <cell r="B190" t="str">
            <v>DA325</v>
          </cell>
          <cell r="C190" t="str">
            <v>桩西采油厂</v>
          </cell>
          <cell r="D190" t="str">
            <v>采油管理三区</v>
          </cell>
          <cell r="E190" t="str">
            <v>桩45-3井加热炉（永久停用）</v>
          </cell>
          <cell r="H190">
            <v>80</v>
          </cell>
          <cell r="I190">
            <v>8</v>
          </cell>
        </row>
        <row r="191">
          <cell r="A191">
            <v>187</v>
          </cell>
          <cell r="B191" t="str">
            <v>DA326</v>
          </cell>
          <cell r="C191" t="str">
            <v>桩西采油厂</v>
          </cell>
          <cell r="D191" t="str">
            <v>采油管理三区</v>
          </cell>
          <cell r="E191" t="str">
            <v>注采302站采暖锅炉</v>
          </cell>
          <cell r="F191" t="str">
            <v>注采302站</v>
          </cell>
          <cell r="G191" t="str">
            <v>采暖锅炉</v>
          </cell>
          <cell r="H191">
            <v>350</v>
          </cell>
          <cell r="I191">
            <v>14</v>
          </cell>
        </row>
        <row r="192">
          <cell r="A192">
            <v>188</v>
          </cell>
          <cell r="B192" t="str">
            <v>DA327</v>
          </cell>
          <cell r="C192" t="str">
            <v>桩西采油厂</v>
          </cell>
          <cell r="D192" t="str">
            <v>采油管理三区</v>
          </cell>
          <cell r="E192" t="str">
            <v>605计量站加热炉</v>
          </cell>
          <cell r="F192" t="str">
            <v>605计量站</v>
          </cell>
          <cell r="G192" t="str">
            <v>加热炉</v>
          </cell>
          <cell r="H192">
            <v>200</v>
          </cell>
          <cell r="I192">
            <v>8</v>
          </cell>
        </row>
        <row r="193">
          <cell r="A193">
            <v>189</v>
          </cell>
          <cell r="B193" t="str">
            <v>DA328</v>
          </cell>
          <cell r="C193" t="str">
            <v>桩西采油厂</v>
          </cell>
          <cell r="D193" t="str">
            <v>采油管理三区</v>
          </cell>
          <cell r="E193" t="str">
            <v>桩169-X1井口加热炉</v>
          </cell>
          <cell r="F193" t="str">
            <v>桩169-X1</v>
          </cell>
          <cell r="G193" t="str">
            <v>井口加热炉</v>
          </cell>
          <cell r="H193">
            <v>200</v>
          </cell>
          <cell r="I193">
            <v>8</v>
          </cell>
        </row>
        <row r="194">
          <cell r="A194">
            <v>190</v>
          </cell>
          <cell r="B194" t="str">
            <v>DA329</v>
          </cell>
          <cell r="C194" t="str">
            <v>桩西采油厂</v>
          </cell>
          <cell r="D194" t="str">
            <v>采油管理三区</v>
          </cell>
          <cell r="E194" t="str">
            <v>桩169-X3井口加热炉（永久停用）</v>
          </cell>
          <cell r="H194">
            <v>50</v>
          </cell>
          <cell r="I194">
            <v>8</v>
          </cell>
        </row>
        <row r="195">
          <cell r="A195">
            <v>191</v>
          </cell>
          <cell r="B195" t="str">
            <v>DA330</v>
          </cell>
          <cell r="C195" t="str">
            <v>桩西采油厂</v>
          </cell>
          <cell r="D195" t="str">
            <v>采油管理三区</v>
          </cell>
          <cell r="E195" t="str">
            <v>604计计量站加热炉（永久停用）</v>
          </cell>
          <cell r="H195">
            <v>230</v>
          </cell>
          <cell r="I195">
            <v>8</v>
          </cell>
        </row>
        <row r="196">
          <cell r="A196">
            <v>192</v>
          </cell>
          <cell r="B196" t="str">
            <v>DA331</v>
          </cell>
          <cell r="C196" t="str">
            <v>桩西采油厂</v>
          </cell>
          <cell r="D196" t="str">
            <v>采油管理三区</v>
          </cell>
          <cell r="E196" t="str">
            <v>桩165-X2井口加热炉（永久停用）</v>
          </cell>
          <cell r="H196">
            <v>80</v>
          </cell>
          <cell r="I196">
            <v>8</v>
          </cell>
        </row>
        <row r="197">
          <cell r="A197">
            <v>193</v>
          </cell>
          <cell r="B197" t="str">
            <v>DA332</v>
          </cell>
          <cell r="C197" t="str">
            <v>桩西采油厂</v>
          </cell>
          <cell r="D197" t="str">
            <v>采油管理三区</v>
          </cell>
          <cell r="E197" t="str">
            <v>桩146-X29井口加热炉（永久停用）</v>
          </cell>
          <cell r="H197">
            <v>80</v>
          </cell>
          <cell r="I197">
            <v>8</v>
          </cell>
        </row>
        <row r="198">
          <cell r="A198">
            <v>194</v>
          </cell>
          <cell r="B198" t="str">
            <v>DA333</v>
          </cell>
          <cell r="C198" t="str">
            <v>桩西采油厂</v>
          </cell>
          <cell r="D198" t="str">
            <v>采油管理三区</v>
          </cell>
          <cell r="E198" t="str">
            <v>桩斜169井口加热炉</v>
          </cell>
          <cell r="F198" t="str">
            <v>桩斜169</v>
          </cell>
          <cell r="G198" t="str">
            <v>井口加热炉</v>
          </cell>
          <cell r="H198">
            <v>80</v>
          </cell>
          <cell r="I198">
            <v>8</v>
          </cell>
        </row>
        <row r="199">
          <cell r="A199">
            <v>195</v>
          </cell>
          <cell r="B199" t="str">
            <v>DA334</v>
          </cell>
          <cell r="C199" t="str">
            <v>桩西采油厂</v>
          </cell>
          <cell r="D199" t="str">
            <v>采油管理三区</v>
          </cell>
          <cell r="E199" t="str">
            <v>桩140-1井口加热炉</v>
          </cell>
          <cell r="F199" t="str">
            <v>桩140-1</v>
          </cell>
          <cell r="G199" t="str">
            <v>井口加热炉</v>
          </cell>
          <cell r="H199">
            <v>50</v>
          </cell>
          <cell r="I199">
            <v>8</v>
          </cell>
        </row>
        <row r="200">
          <cell r="A200">
            <v>196</v>
          </cell>
          <cell r="B200" t="str">
            <v>DA335</v>
          </cell>
          <cell r="C200" t="str">
            <v>桩西采油厂</v>
          </cell>
          <cell r="D200" t="str">
            <v>采油管理三区</v>
          </cell>
          <cell r="E200" t="str">
            <v>桩113-P3加热炉</v>
          </cell>
          <cell r="F200" t="str">
            <v>桩113-P3</v>
          </cell>
          <cell r="G200" t="str">
            <v>加热炉</v>
          </cell>
          <cell r="H200">
            <v>50</v>
          </cell>
          <cell r="I200">
            <v>8</v>
          </cell>
        </row>
        <row r="201">
          <cell r="A201">
            <v>197</v>
          </cell>
          <cell r="B201" t="str">
            <v>DA336</v>
          </cell>
          <cell r="C201" t="str">
            <v>桩西采油厂</v>
          </cell>
          <cell r="D201" t="str">
            <v>采油管理三区</v>
          </cell>
          <cell r="E201" t="str">
            <v>桩115计量站站场加热炉（永久停用）</v>
          </cell>
          <cell r="H201">
            <v>250</v>
          </cell>
          <cell r="I201">
            <v>8</v>
          </cell>
        </row>
        <row r="202">
          <cell r="A202">
            <v>198</v>
          </cell>
          <cell r="B202" t="str">
            <v>DA337</v>
          </cell>
          <cell r="C202" t="str">
            <v>桩西采油厂</v>
          </cell>
          <cell r="D202" t="str">
            <v>采油管理三区</v>
          </cell>
          <cell r="E202" t="str">
            <v>桩115-X17加热炉（永久停用）</v>
          </cell>
          <cell r="H202">
            <v>90</v>
          </cell>
          <cell r="I202">
            <v>8</v>
          </cell>
        </row>
        <row r="203">
          <cell r="A203">
            <v>199</v>
          </cell>
          <cell r="B203" t="str">
            <v>DA338</v>
          </cell>
          <cell r="C203" t="str">
            <v>桩西采油厂</v>
          </cell>
          <cell r="D203" t="str">
            <v>采油管理三区</v>
          </cell>
          <cell r="E203" t="str">
            <v>桩115-X18加热炉（永久停用）</v>
          </cell>
          <cell r="H203">
            <v>80</v>
          </cell>
          <cell r="I203">
            <v>8</v>
          </cell>
        </row>
        <row r="204">
          <cell r="A204">
            <v>200</v>
          </cell>
          <cell r="B204" t="str">
            <v>DA339</v>
          </cell>
          <cell r="C204" t="str">
            <v>桩西采油厂</v>
          </cell>
          <cell r="D204" t="str">
            <v>采油管理三区</v>
          </cell>
          <cell r="E204" t="str">
            <v>桩837井组掺水加热炉（永久停用）</v>
          </cell>
          <cell r="H204">
            <v>50</v>
          </cell>
          <cell r="I204">
            <v>8</v>
          </cell>
        </row>
        <row r="205">
          <cell r="A205">
            <v>201</v>
          </cell>
          <cell r="B205" t="str">
            <v>DA340</v>
          </cell>
          <cell r="C205" t="str">
            <v>桩西采油厂</v>
          </cell>
          <cell r="D205" t="str">
            <v>采油管理三区</v>
          </cell>
          <cell r="E205" t="str">
            <v>桩837-21加热炉</v>
          </cell>
          <cell r="F205" t="str">
            <v>桩837-21</v>
          </cell>
          <cell r="G205" t="str">
            <v>加热炉</v>
          </cell>
          <cell r="H205">
            <v>45</v>
          </cell>
          <cell r="I205">
            <v>8</v>
          </cell>
        </row>
        <row r="206">
          <cell r="A206">
            <v>202</v>
          </cell>
          <cell r="B206" t="str">
            <v>DA341</v>
          </cell>
          <cell r="C206" t="str">
            <v>桩西采油厂</v>
          </cell>
          <cell r="D206" t="str">
            <v>采油管理三区</v>
          </cell>
          <cell r="E206" t="str">
            <v>桩837计量站外输炉</v>
          </cell>
          <cell r="F206" t="str">
            <v>桩837计量站</v>
          </cell>
          <cell r="G206" t="str">
            <v>外输炉</v>
          </cell>
          <cell r="H206">
            <v>300</v>
          </cell>
          <cell r="I206">
            <v>8</v>
          </cell>
        </row>
        <row r="207">
          <cell r="A207">
            <v>203</v>
          </cell>
          <cell r="B207" t="str">
            <v>DA342</v>
          </cell>
          <cell r="C207" t="str">
            <v>桩西采油厂</v>
          </cell>
          <cell r="D207" t="str">
            <v>采油管理三区</v>
          </cell>
          <cell r="E207" t="str">
            <v>桩837计量站掺水炉</v>
          </cell>
          <cell r="F207" t="str">
            <v>桩837计量站</v>
          </cell>
          <cell r="G207" t="str">
            <v>掺水炉</v>
          </cell>
          <cell r="H207">
            <v>300</v>
          </cell>
          <cell r="I207">
            <v>8</v>
          </cell>
        </row>
        <row r="208">
          <cell r="A208">
            <v>204</v>
          </cell>
          <cell r="B208" t="str">
            <v>DA343</v>
          </cell>
          <cell r="C208" t="str">
            <v>桩西采油厂</v>
          </cell>
          <cell r="D208" t="str">
            <v>采油管理三区</v>
          </cell>
          <cell r="E208" t="str">
            <v>桩82采出水处理站（永久停用）</v>
          </cell>
          <cell r="H208">
            <v>80</v>
          </cell>
          <cell r="I208">
            <v>10</v>
          </cell>
        </row>
        <row r="209">
          <cell r="A209">
            <v>205</v>
          </cell>
          <cell r="B209" t="str">
            <v>DA344</v>
          </cell>
          <cell r="C209" t="str">
            <v>桩西采油厂</v>
          </cell>
          <cell r="D209" t="str">
            <v>采油管理三区</v>
          </cell>
          <cell r="E209" t="str">
            <v>桩82接转站1#加热炉（永久停用）</v>
          </cell>
          <cell r="H209">
            <v>800</v>
          </cell>
          <cell r="I209">
            <v>8</v>
          </cell>
        </row>
        <row r="210">
          <cell r="A210">
            <v>206</v>
          </cell>
          <cell r="B210" t="str">
            <v>DA345</v>
          </cell>
          <cell r="C210" t="str">
            <v>桩西采油厂</v>
          </cell>
          <cell r="D210" t="str">
            <v>采油管理三区</v>
          </cell>
          <cell r="E210" t="str">
            <v>桩82接转站2#加热炉（永久停用）</v>
          </cell>
          <cell r="H210">
            <v>800</v>
          </cell>
          <cell r="I210">
            <v>8</v>
          </cell>
        </row>
        <row r="211">
          <cell r="A211">
            <v>207</v>
          </cell>
          <cell r="B211" t="str">
            <v>DA346</v>
          </cell>
          <cell r="C211" t="str">
            <v>桩西采油厂</v>
          </cell>
          <cell r="D211" t="str">
            <v>采油管理三区</v>
          </cell>
          <cell r="E211" t="str">
            <v>桩104接转站1#外输加热炉</v>
          </cell>
          <cell r="F211" t="str">
            <v>桩104接转站</v>
          </cell>
          <cell r="G211" t="str">
            <v>1#外输加热炉</v>
          </cell>
          <cell r="H211">
            <v>800</v>
          </cell>
          <cell r="I211">
            <v>9</v>
          </cell>
        </row>
        <row r="212">
          <cell r="A212">
            <v>208</v>
          </cell>
          <cell r="B212" t="str">
            <v>DA347</v>
          </cell>
          <cell r="C212" t="str">
            <v>桩西采油厂</v>
          </cell>
          <cell r="D212" t="str">
            <v>采油管理三区</v>
          </cell>
          <cell r="E212" t="str">
            <v>桩104接转站2#外输加热炉（永久停用）</v>
          </cell>
          <cell r="H212">
            <v>800</v>
          </cell>
          <cell r="I212">
            <v>9</v>
          </cell>
        </row>
        <row r="213">
          <cell r="A213">
            <v>209</v>
          </cell>
          <cell r="B213" t="str">
            <v>DA348</v>
          </cell>
          <cell r="C213" t="str">
            <v>桩西采油厂</v>
          </cell>
          <cell r="D213" t="str">
            <v>采油管理三区</v>
          </cell>
          <cell r="E213" t="str">
            <v>桩104接转站3#外输加热炉</v>
          </cell>
          <cell r="F213" t="str">
            <v>桩104接转站</v>
          </cell>
          <cell r="G213" t="str">
            <v>3#外输加热炉</v>
          </cell>
          <cell r="H213">
            <v>1000</v>
          </cell>
          <cell r="I213">
            <v>10</v>
          </cell>
        </row>
        <row r="214">
          <cell r="A214">
            <v>210</v>
          </cell>
          <cell r="B214" t="str">
            <v>DA401</v>
          </cell>
          <cell r="C214" t="str">
            <v>桩西采油厂</v>
          </cell>
          <cell r="D214" t="str">
            <v>采油管理四区</v>
          </cell>
          <cell r="E214" t="str">
            <v>L163-X65高效炉</v>
          </cell>
          <cell r="F214" t="str">
            <v>L163-X65</v>
          </cell>
          <cell r="G214" t="str">
            <v>高效炉</v>
          </cell>
          <cell r="H214">
            <v>80</v>
          </cell>
          <cell r="I214">
            <v>8</v>
          </cell>
        </row>
        <row r="215">
          <cell r="A215">
            <v>211</v>
          </cell>
          <cell r="B215" t="str">
            <v>DA402</v>
          </cell>
          <cell r="C215" t="str">
            <v>桩西采油厂</v>
          </cell>
          <cell r="D215" t="str">
            <v>采油管理四区</v>
          </cell>
          <cell r="E215" t="str">
            <v>511#计量站外输加热炉</v>
          </cell>
          <cell r="F215" t="str">
            <v>511#计量站</v>
          </cell>
          <cell r="G215" t="str">
            <v>外输加热炉</v>
          </cell>
          <cell r="H215">
            <v>260</v>
          </cell>
          <cell r="I215">
            <v>8</v>
          </cell>
        </row>
        <row r="216">
          <cell r="A216">
            <v>212</v>
          </cell>
          <cell r="B216" t="str">
            <v>DA403</v>
          </cell>
          <cell r="C216" t="str">
            <v>桩西采油厂</v>
          </cell>
          <cell r="D216" t="str">
            <v>采油管理四区</v>
          </cell>
          <cell r="E216" t="str">
            <v>106北线加热炉1</v>
          </cell>
          <cell r="F216" t="str">
            <v>106北线</v>
          </cell>
          <cell r="G216" t="str">
            <v>加热炉1#</v>
          </cell>
          <cell r="H216">
            <v>260</v>
          </cell>
          <cell r="I216">
            <v>8</v>
          </cell>
        </row>
        <row r="217">
          <cell r="A217">
            <v>213</v>
          </cell>
          <cell r="B217" t="str">
            <v>DA404</v>
          </cell>
          <cell r="C217" t="str">
            <v>桩西采油厂</v>
          </cell>
          <cell r="D217" t="str">
            <v>采油管理四区</v>
          </cell>
          <cell r="E217" t="str">
            <v>513#计量站外输加热炉</v>
          </cell>
          <cell r="F217" t="str">
            <v>513#计量站</v>
          </cell>
          <cell r="G217" t="str">
            <v>外输加热炉</v>
          </cell>
          <cell r="H217">
            <v>260</v>
          </cell>
          <cell r="I217">
            <v>8</v>
          </cell>
        </row>
        <row r="218">
          <cell r="A218">
            <v>214</v>
          </cell>
          <cell r="B218" t="str">
            <v>DA405</v>
          </cell>
          <cell r="C218" t="str">
            <v>桩西采油厂</v>
          </cell>
          <cell r="D218" t="str">
            <v>采油管理四区</v>
          </cell>
          <cell r="E218" t="str">
            <v>L13-X12高效炉</v>
          </cell>
          <cell r="F218" t="str">
            <v>L13-X12</v>
          </cell>
          <cell r="G218" t="str">
            <v>高效炉</v>
          </cell>
          <cell r="H218">
            <v>80</v>
          </cell>
          <cell r="I218">
            <v>8</v>
          </cell>
        </row>
        <row r="219">
          <cell r="A219">
            <v>215</v>
          </cell>
          <cell r="B219" t="str">
            <v>DA406</v>
          </cell>
          <cell r="C219" t="str">
            <v>桩西采油厂</v>
          </cell>
          <cell r="D219" t="str">
            <v>采油管理四区</v>
          </cell>
          <cell r="E219" t="str">
            <v>L361高效炉</v>
          </cell>
          <cell r="F219" t="str">
            <v>L361</v>
          </cell>
          <cell r="G219" t="str">
            <v>高效炉</v>
          </cell>
          <cell r="H219">
            <v>80</v>
          </cell>
          <cell r="I219">
            <v>8</v>
          </cell>
        </row>
        <row r="220">
          <cell r="A220">
            <v>216</v>
          </cell>
          <cell r="B220" t="str">
            <v>DA407</v>
          </cell>
          <cell r="C220" t="str">
            <v>桩西采油厂</v>
          </cell>
          <cell r="D220" t="str">
            <v>采油管理四区</v>
          </cell>
          <cell r="E220" t="str">
            <v>LHL5高效炉（永久停用）</v>
          </cell>
          <cell r="H220">
            <v>80</v>
          </cell>
          <cell r="I220">
            <v>8</v>
          </cell>
        </row>
        <row r="221">
          <cell r="A221">
            <v>217</v>
          </cell>
          <cell r="B221" t="str">
            <v>DA408</v>
          </cell>
          <cell r="C221" t="str">
            <v>桩西采油厂</v>
          </cell>
          <cell r="D221" t="str">
            <v>采油管理四区</v>
          </cell>
          <cell r="E221" t="str">
            <v>L5-1水套炉</v>
          </cell>
          <cell r="F221" t="str">
            <v>L5-1</v>
          </cell>
          <cell r="G221" t="str">
            <v>水套炉</v>
          </cell>
          <cell r="H221">
            <v>80</v>
          </cell>
          <cell r="I221">
            <v>8</v>
          </cell>
        </row>
        <row r="222">
          <cell r="A222">
            <v>218</v>
          </cell>
          <cell r="B222" t="str">
            <v>DA409</v>
          </cell>
          <cell r="C222" t="str">
            <v>桩西采油厂</v>
          </cell>
          <cell r="D222" t="str">
            <v>采油管理四区</v>
          </cell>
          <cell r="E222" t="str">
            <v>106-C52水套炉</v>
          </cell>
          <cell r="F222" t="str">
            <v>106-C52</v>
          </cell>
          <cell r="G222" t="str">
            <v>水套炉</v>
          </cell>
          <cell r="H222">
            <v>50</v>
          </cell>
          <cell r="I222">
            <v>12</v>
          </cell>
        </row>
        <row r="223">
          <cell r="A223">
            <v>219</v>
          </cell>
          <cell r="B223" t="str">
            <v>DA410</v>
          </cell>
          <cell r="C223" t="str">
            <v>桩西采油厂</v>
          </cell>
          <cell r="D223" t="str">
            <v>采油管理四区</v>
          </cell>
          <cell r="E223" t="str">
            <v>L17-12和L17-X14高效炉</v>
          </cell>
          <cell r="F223" t="str">
            <v>L17-12和L17-X14</v>
          </cell>
          <cell r="G223" t="str">
            <v>高效炉</v>
          </cell>
          <cell r="H223">
            <v>80</v>
          </cell>
          <cell r="I223">
            <v>8</v>
          </cell>
        </row>
        <row r="224">
          <cell r="A224">
            <v>220</v>
          </cell>
          <cell r="B224" t="str">
            <v>DA411</v>
          </cell>
          <cell r="C224" t="str">
            <v>桩西采油厂</v>
          </cell>
          <cell r="D224" t="str">
            <v>采油管理四区</v>
          </cell>
          <cell r="E224" t="str">
            <v>106-CP13井口高效炉</v>
          </cell>
          <cell r="F224" t="str">
            <v>106-CP13</v>
          </cell>
          <cell r="G224" t="str">
            <v>井口高效炉</v>
          </cell>
          <cell r="H224">
            <v>80</v>
          </cell>
          <cell r="I224">
            <v>9</v>
          </cell>
        </row>
        <row r="225">
          <cell r="A225">
            <v>221</v>
          </cell>
          <cell r="B225" t="str">
            <v>DA412</v>
          </cell>
          <cell r="C225" t="str">
            <v>桩西采油厂</v>
          </cell>
          <cell r="D225" t="str">
            <v>采油管理四区</v>
          </cell>
          <cell r="E225" t="str">
            <v>106-CP13中途高效炉</v>
          </cell>
          <cell r="F225" t="str">
            <v>106-CP13</v>
          </cell>
          <cell r="G225" t="str">
            <v>中途高效炉</v>
          </cell>
          <cell r="H225">
            <v>80</v>
          </cell>
          <cell r="I225">
            <v>9</v>
          </cell>
        </row>
        <row r="226">
          <cell r="A226">
            <v>222</v>
          </cell>
          <cell r="B226" t="str">
            <v>DA413</v>
          </cell>
          <cell r="C226" t="str">
            <v>桩西采油厂</v>
          </cell>
          <cell r="D226" t="str">
            <v>采油管理四区</v>
          </cell>
          <cell r="E226" t="str">
            <v>L17-17高效炉</v>
          </cell>
          <cell r="F226" t="str">
            <v>L17-17</v>
          </cell>
          <cell r="G226" t="str">
            <v>高效炉</v>
          </cell>
          <cell r="H226">
            <v>80</v>
          </cell>
          <cell r="I226">
            <v>8</v>
          </cell>
        </row>
        <row r="227">
          <cell r="A227">
            <v>223</v>
          </cell>
          <cell r="B227" t="str">
            <v>DA414</v>
          </cell>
          <cell r="C227" t="str">
            <v>桩西采油厂</v>
          </cell>
          <cell r="D227" t="str">
            <v>采油管理四区</v>
          </cell>
          <cell r="E227" t="str">
            <v>L17-18井场高效炉</v>
          </cell>
          <cell r="F227" t="str">
            <v>L17-18井场</v>
          </cell>
          <cell r="G227" t="str">
            <v>高效炉</v>
          </cell>
          <cell r="H227">
            <v>80</v>
          </cell>
          <cell r="I227">
            <v>9</v>
          </cell>
        </row>
        <row r="228">
          <cell r="A228">
            <v>224</v>
          </cell>
          <cell r="B228" t="str">
            <v>DA415</v>
          </cell>
          <cell r="C228" t="str">
            <v>桩西采油厂</v>
          </cell>
          <cell r="D228" t="str">
            <v>采油管理四区</v>
          </cell>
          <cell r="E228" t="str">
            <v>L13-X10高效炉</v>
          </cell>
          <cell r="F228" t="str">
            <v>L13-X10</v>
          </cell>
          <cell r="G228" t="str">
            <v>高效炉</v>
          </cell>
          <cell r="H228">
            <v>50</v>
          </cell>
          <cell r="I228">
            <v>8</v>
          </cell>
        </row>
        <row r="229">
          <cell r="A229">
            <v>225</v>
          </cell>
          <cell r="B229" t="str">
            <v>DA416</v>
          </cell>
          <cell r="C229" t="str">
            <v>桩西采油厂</v>
          </cell>
          <cell r="D229" t="str">
            <v>采油管理四区</v>
          </cell>
          <cell r="E229" t="str">
            <v>502#计量站外输加热炉</v>
          </cell>
          <cell r="F229" t="str">
            <v>502#计量站</v>
          </cell>
          <cell r="G229" t="str">
            <v>外输加热炉</v>
          </cell>
          <cell r="H229">
            <v>260</v>
          </cell>
          <cell r="I229">
            <v>8</v>
          </cell>
        </row>
        <row r="230">
          <cell r="A230">
            <v>226</v>
          </cell>
          <cell r="B230" t="str">
            <v>DA417</v>
          </cell>
          <cell r="C230" t="str">
            <v>桩西采油厂</v>
          </cell>
          <cell r="D230" t="str">
            <v>采油管理四区</v>
          </cell>
          <cell r="E230" t="str">
            <v>506#计量站外输加热炉（永久停用）</v>
          </cell>
          <cell r="H230">
            <v>200</v>
          </cell>
          <cell r="I230">
            <v>8</v>
          </cell>
        </row>
        <row r="231">
          <cell r="A231">
            <v>227</v>
          </cell>
          <cell r="B231" t="str">
            <v>DA418</v>
          </cell>
          <cell r="C231" t="str">
            <v>桩西采油厂</v>
          </cell>
          <cell r="D231" t="str">
            <v>采油管理四区</v>
          </cell>
          <cell r="E231" t="str">
            <v>508#计量站外输加热炉（永久停用）</v>
          </cell>
          <cell r="H231">
            <v>250</v>
          </cell>
          <cell r="I231">
            <v>10</v>
          </cell>
        </row>
        <row r="232">
          <cell r="A232">
            <v>228</v>
          </cell>
          <cell r="B232" t="str">
            <v>DA419</v>
          </cell>
          <cell r="C232" t="str">
            <v>桩西采油厂</v>
          </cell>
          <cell r="D232" t="str">
            <v>采油管理四区</v>
          </cell>
          <cell r="E232" t="str">
            <v>管理区生活区采暖炉</v>
          </cell>
          <cell r="F232" t="str">
            <v>管理区生活区</v>
          </cell>
          <cell r="G232" t="str">
            <v>采暖炉</v>
          </cell>
          <cell r="H232">
            <v>350</v>
          </cell>
          <cell r="I232">
            <v>8</v>
          </cell>
        </row>
        <row r="233">
          <cell r="A233">
            <v>229</v>
          </cell>
          <cell r="B233" t="str">
            <v>DA501</v>
          </cell>
          <cell r="C233" t="str">
            <v>桩西采油厂</v>
          </cell>
          <cell r="D233" t="str">
            <v>机采装备服务部</v>
          </cell>
          <cell r="E233" t="str">
            <v>管杆站西油管清洗池1</v>
          </cell>
          <cell r="F233" t="str">
            <v>管杆站西</v>
          </cell>
          <cell r="G233" t="str">
            <v>油管清洗池1#</v>
          </cell>
          <cell r="H233">
            <v>200</v>
          </cell>
          <cell r="I233">
            <v>8</v>
          </cell>
        </row>
        <row r="234">
          <cell r="A234">
            <v>230</v>
          </cell>
          <cell r="B234" t="str">
            <v>DA502</v>
          </cell>
          <cell r="C234" t="str">
            <v>桩西采油厂</v>
          </cell>
          <cell r="D234" t="str">
            <v>机采装备服务部</v>
          </cell>
          <cell r="E234" t="str">
            <v>管杆站西油管清洗池2</v>
          </cell>
          <cell r="F234" t="str">
            <v>管杆站西</v>
          </cell>
          <cell r="G234" t="str">
            <v>油管清洗池2#</v>
          </cell>
          <cell r="H234">
            <v>200</v>
          </cell>
          <cell r="I234">
            <v>8</v>
          </cell>
        </row>
        <row r="235">
          <cell r="A235">
            <v>231</v>
          </cell>
          <cell r="B235" t="str">
            <v>DA503</v>
          </cell>
          <cell r="C235" t="str">
            <v>桩西采油厂</v>
          </cell>
          <cell r="D235" t="str">
            <v>机采装备服务部</v>
          </cell>
          <cell r="E235" t="str">
            <v>管杆站西油管清洗池3</v>
          </cell>
          <cell r="F235" t="str">
            <v>管杆站西</v>
          </cell>
          <cell r="G235" t="str">
            <v>油管清洗池3#</v>
          </cell>
          <cell r="H235">
            <v>200</v>
          </cell>
          <cell r="I235">
            <v>8</v>
          </cell>
        </row>
        <row r="236">
          <cell r="A236">
            <v>232</v>
          </cell>
          <cell r="B236" t="str">
            <v>DA504</v>
          </cell>
          <cell r="C236" t="str">
            <v>桩西采油厂</v>
          </cell>
          <cell r="D236" t="str">
            <v>机采装备服务部</v>
          </cell>
          <cell r="E236" t="str">
            <v>管杆站西油管清洗池4</v>
          </cell>
          <cell r="F236" t="str">
            <v>管杆站西</v>
          </cell>
          <cell r="G236" t="str">
            <v>油管清洗池4#</v>
          </cell>
          <cell r="H236">
            <v>200</v>
          </cell>
          <cell r="I236">
            <v>8</v>
          </cell>
        </row>
        <row r="237">
          <cell r="A237">
            <v>233</v>
          </cell>
          <cell r="B237" t="str">
            <v>DA505</v>
          </cell>
          <cell r="C237" t="str">
            <v>桩西采油厂</v>
          </cell>
          <cell r="D237" t="str">
            <v>机采装备服务部</v>
          </cell>
          <cell r="E237" t="str">
            <v>管杆站抽油杆清洗池5</v>
          </cell>
          <cell r="F237" t="str">
            <v>管杆站</v>
          </cell>
          <cell r="G237" t="str">
            <v>抽油杆清洗池</v>
          </cell>
          <cell r="H237">
            <v>250</v>
          </cell>
          <cell r="I237">
            <v>8</v>
          </cell>
        </row>
        <row r="238">
          <cell r="A238">
            <v>234</v>
          </cell>
          <cell r="B238" t="str">
            <v>DA601</v>
          </cell>
          <cell r="C238" t="str">
            <v>桩西采油厂</v>
          </cell>
          <cell r="D238" t="str">
            <v>油气集输管理中心</v>
          </cell>
          <cell r="E238" t="str">
            <v>联合站1#卧式炉</v>
          </cell>
          <cell r="F238" t="str">
            <v>联合站</v>
          </cell>
          <cell r="G238" t="str">
            <v>1#卧式炉</v>
          </cell>
          <cell r="H238">
            <v>2000</v>
          </cell>
          <cell r="I238">
            <v>11</v>
          </cell>
        </row>
        <row r="239">
          <cell r="A239">
            <v>235</v>
          </cell>
          <cell r="B239" t="str">
            <v>DA602</v>
          </cell>
          <cell r="C239" t="str">
            <v>桩西采油厂</v>
          </cell>
          <cell r="D239" t="str">
            <v>油气集输管理中心</v>
          </cell>
          <cell r="E239" t="str">
            <v>联合站2#卧式炉</v>
          </cell>
          <cell r="F239" t="str">
            <v>联合站</v>
          </cell>
          <cell r="G239" t="str">
            <v>2#卧式炉</v>
          </cell>
          <cell r="H239">
            <v>2000</v>
          </cell>
          <cell r="I239">
            <v>11</v>
          </cell>
        </row>
        <row r="240">
          <cell r="A240">
            <v>236</v>
          </cell>
          <cell r="B240" t="str">
            <v>DA603</v>
          </cell>
          <cell r="C240" t="str">
            <v>桩西采油厂</v>
          </cell>
          <cell r="D240" t="str">
            <v>油气集输管理中心</v>
          </cell>
          <cell r="E240" t="str">
            <v>联合站3#卧式炉</v>
          </cell>
          <cell r="F240" t="str">
            <v>联合站</v>
          </cell>
          <cell r="G240" t="str">
            <v>3#卧式炉</v>
          </cell>
          <cell r="H240">
            <v>2000</v>
          </cell>
          <cell r="I240">
            <v>11</v>
          </cell>
        </row>
        <row r="241">
          <cell r="A241">
            <v>237</v>
          </cell>
          <cell r="B241" t="str">
            <v>DA604</v>
          </cell>
          <cell r="C241" t="str">
            <v>桩西采油厂</v>
          </cell>
          <cell r="D241" t="str">
            <v>油气集输管理中心</v>
          </cell>
          <cell r="E241" t="str">
            <v>联合站立式炉</v>
          </cell>
          <cell r="F241" t="str">
            <v>联合站</v>
          </cell>
          <cell r="G241" t="str">
            <v>立式炉</v>
          </cell>
          <cell r="H241">
            <v>4000</v>
          </cell>
          <cell r="I241">
            <v>25</v>
          </cell>
        </row>
        <row r="242">
          <cell r="A242">
            <v>238</v>
          </cell>
          <cell r="B242" t="str">
            <v>DA605</v>
          </cell>
          <cell r="C242" t="str">
            <v>桩西采油厂</v>
          </cell>
          <cell r="D242" t="str">
            <v>油气集输管理中心</v>
          </cell>
          <cell r="E242" t="str">
            <v>轻烃站再生气加热炉</v>
          </cell>
          <cell r="F242" t="str">
            <v>轻烃站</v>
          </cell>
          <cell r="G242" t="str">
            <v>再生气加热炉</v>
          </cell>
          <cell r="H242">
            <v>480</v>
          </cell>
          <cell r="I242">
            <v>15</v>
          </cell>
        </row>
        <row r="243">
          <cell r="A243">
            <v>239</v>
          </cell>
          <cell r="B243" t="str">
            <v>DA606</v>
          </cell>
          <cell r="C243" t="str">
            <v>桩西采油厂</v>
          </cell>
          <cell r="D243" t="str">
            <v>油气集输管理中心</v>
          </cell>
          <cell r="E243" t="str">
            <v>轻烃站导热油炉</v>
          </cell>
          <cell r="F243" t="str">
            <v>轻烃站</v>
          </cell>
          <cell r="G243" t="str">
            <v>导热油炉</v>
          </cell>
          <cell r="H243">
            <v>930</v>
          </cell>
          <cell r="I243">
            <v>12</v>
          </cell>
        </row>
        <row r="244">
          <cell r="A244">
            <v>240</v>
          </cell>
          <cell r="B244" t="str">
            <v>DA607</v>
          </cell>
          <cell r="C244" t="str">
            <v>桩西采油厂</v>
          </cell>
          <cell r="D244" t="str">
            <v>油气集输管理中心</v>
          </cell>
          <cell r="E244" t="str">
            <v>综合队采暖炉</v>
          </cell>
          <cell r="F244" t="str">
            <v>综合队</v>
          </cell>
          <cell r="G244" t="str">
            <v>采暖炉</v>
          </cell>
          <cell r="H244">
            <v>1400</v>
          </cell>
          <cell r="I244">
            <v>12</v>
          </cell>
        </row>
        <row r="245">
          <cell r="A245">
            <v>241</v>
          </cell>
          <cell r="B245" t="str">
            <v>DA154</v>
          </cell>
          <cell r="C245" t="str">
            <v>桩西采油厂</v>
          </cell>
          <cell r="D245" t="str">
            <v>管理一区</v>
          </cell>
          <cell r="E245" t="str">
            <v>桩66-C20B井场多功能罐</v>
          </cell>
          <cell r="F245" t="str">
            <v>桩66-C20B井场</v>
          </cell>
          <cell r="G245" t="str">
            <v>多功能罐</v>
          </cell>
          <cell r="I245">
            <v>15</v>
          </cell>
        </row>
        <row r="246">
          <cell r="A246">
            <v>242</v>
          </cell>
          <cell r="B246" t="str">
            <v>DA155</v>
          </cell>
          <cell r="C246" t="str">
            <v>桩西采油厂</v>
          </cell>
          <cell r="D246" t="str">
            <v>管理一区</v>
          </cell>
          <cell r="E246" t="str">
            <v>桩89-9-43井场多功能罐</v>
          </cell>
          <cell r="F246" t="str">
            <v>桩89-9-43井场</v>
          </cell>
          <cell r="G246" t="str">
            <v>多功能罐</v>
          </cell>
          <cell r="I246">
            <v>15</v>
          </cell>
        </row>
        <row r="247">
          <cell r="A247">
            <v>243</v>
          </cell>
          <cell r="B247" t="str">
            <v>DA156</v>
          </cell>
          <cell r="C247" t="str">
            <v>桩西采油厂</v>
          </cell>
          <cell r="D247" t="str">
            <v>管理一区</v>
          </cell>
          <cell r="E247" t="str">
            <v>桩78井场多功能罐（拆除）</v>
          </cell>
          <cell r="I247">
            <v>15</v>
          </cell>
        </row>
        <row r="248">
          <cell r="A248">
            <v>244</v>
          </cell>
          <cell r="B248" t="str">
            <v>DA157</v>
          </cell>
          <cell r="C248" t="str">
            <v>桩西采油厂</v>
          </cell>
          <cell r="D248" t="str">
            <v>管理一区</v>
          </cell>
          <cell r="E248" t="str">
            <v>桩78-2井场多功能罐</v>
          </cell>
          <cell r="F248" t="str">
            <v>桩78-2井场</v>
          </cell>
          <cell r="G248" t="str">
            <v>多功能罐</v>
          </cell>
          <cell r="I248">
            <v>15</v>
          </cell>
        </row>
        <row r="249">
          <cell r="A249">
            <v>245</v>
          </cell>
          <cell r="B249" t="str">
            <v>DA158</v>
          </cell>
          <cell r="C249" t="str">
            <v>桩西采油厂</v>
          </cell>
          <cell r="D249" t="str">
            <v>管理一区</v>
          </cell>
          <cell r="E249" t="str">
            <v>桩93-1井场多功能罐</v>
          </cell>
          <cell r="F249" t="str">
            <v>桩93-1井场</v>
          </cell>
          <cell r="G249" t="str">
            <v>多功能罐</v>
          </cell>
          <cell r="I249">
            <v>15</v>
          </cell>
        </row>
        <row r="250">
          <cell r="A250">
            <v>246</v>
          </cell>
          <cell r="B250" t="str">
            <v>DA159</v>
          </cell>
          <cell r="C250" t="str">
            <v>桩西采油厂</v>
          </cell>
          <cell r="D250" t="str">
            <v>管理一区</v>
          </cell>
          <cell r="E250" t="str">
            <v>桩893-X33井场多功能罐</v>
          </cell>
          <cell r="F250" t="str">
            <v>桩893-X33井场</v>
          </cell>
          <cell r="G250" t="str">
            <v>多功能罐</v>
          </cell>
          <cell r="I250">
            <v>15</v>
          </cell>
        </row>
        <row r="251">
          <cell r="A251">
            <v>247</v>
          </cell>
          <cell r="B251" t="str">
            <v>DA160</v>
          </cell>
          <cell r="C251" t="str">
            <v>桩西采油厂</v>
          </cell>
          <cell r="D251" t="str">
            <v>管理一区</v>
          </cell>
          <cell r="E251" t="str">
            <v>桩34站1#多功能罐</v>
          </cell>
          <cell r="F251" t="str">
            <v>桩34站1#</v>
          </cell>
          <cell r="G251" t="str">
            <v>多功能罐</v>
          </cell>
          <cell r="I251">
            <v>15</v>
          </cell>
        </row>
        <row r="252">
          <cell r="A252">
            <v>248</v>
          </cell>
          <cell r="B252" t="str">
            <v>DA161</v>
          </cell>
          <cell r="C252" t="str">
            <v>桩西采油厂</v>
          </cell>
          <cell r="D252" t="str">
            <v>管理一区</v>
          </cell>
          <cell r="E252" t="str">
            <v>桩34站2#多功能罐</v>
          </cell>
          <cell r="F252" t="str">
            <v>桩34站2#</v>
          </cell>
          <cell r="G252" t="str">
            <v>多功能罐</v>
          </cell>
          <cell r="I252">
            <v>15</v>
          </cell>
        </row>
        <row r="253">
          <cell r="A253">
            <v>249</v>
          </cell>
          <cell r="B253" t="str">
            <v>DA162</v>
          </cell>
          <cell r="C253" t="str">
            <v>桩西采油厂</v>
          </cell>
          <cell r="D253" t="str">
            <v>管理一区</v>
          </cell>
          <cell r="E253" t="str">
            <v>桩S6站1#多功能罐</v>
          </cell>
          <cell r="F253" t="str">
            <v>桩S6站1#</v>
          </cell>
          <cell r="G253" t="str">
            <v>多功能罐</v>
          </cell>
          <cell r="I253">
            <v>15</v>
          </cell>
        </row>
        <row r="254">
          <cell r="A254">
            <v>250</v>
          </cell>
          <cell r="B254" t="str">
            <v>DA163</v>
          </cell>
          <cell r="C254" t="str">
            <v>桩西采油厂</v>
          </cell>
          <cell r="D254" t="str">
            <v>管理一区</v>
          </cell>
          <cell r="E254" t="str">
            <v>桩S6站2#多功能罐</v>
          </cell>
          <cell r="F254" t="str">
            <v>桩S6站2#</v>
          </cell>
          <cell r="G254" t="str">
            <v>多功能罐</v>
          </cell>
          <cell r="I254">
            <v>15</v>
          </cell>
        </row>
        <row r="255">
          <cell r="A255">
            <v>251</v>
          </cell>
          <cell r="B255" t="str">
            <v>DA164</v>
          </cell>
          <cell r="C255" t="str">
            <v>桩西采油厂</v>
          </cell>
          <cell r="D255" t="str">
            <v>管理一区</v>
          </cell>
          <cell r="E255" t="str">
            <v>桩S6站3#多功能罐</v>
          </cell>
          <cell r="F255" t="str">
            <v>桩S6站3#</v>
          </cell>
          <cell r="G255" t="str">
            <v>多功能罐</v>
          </cell>
          <cell r="I255">
            <v>15</v>
          </cell>
        </row>
        <row r="256">
          <cell r="A256">
            <v>252</v>
          </cell>
          <cell r="B256" t="str">
            <v>DA165</v>
          </cell>
          <cell r="C256" t="str">
            <v>桩西采油厂</v>
          </cell>
          <cell r="D256" t="str">
            <v>管理一区</v>
          </cell>
          <cell r="E256" t="str">
            <v>桩S6站4#多功能罐</v>
          </cell>
          <cell r="F256" t="str">
            <v>桩S6站4#</v>
          </cell>
          <cell r="G256" t="str">
            <v>多功能罐</v>
          </cell>
          <cell r="I256">
            <v>15</v>
          </cell>
        </row>
        <row r="257">
          <cell r="A257">
            <v>253</v>
          </cell>
          <cell r="B257" t="str">
            <v>DA166</v>
          </cell>
          <cell r="C257" t="str">
            <v>桩西采油厂</v>
          </cell>
          <cell r="D257" t="str">
            <v>管理一区</v>
          </cell>
          <cell r="E257" t="str">
            <v>桩S6站5#多功能罐</v>
          </cell>
          <cell r="F257" t="str">
            <v>桩S6站5#</v>
          </cell>
          <cell r="G257" t="str">
            <v>多功能罐</v>
          </cell>
          <cell r="I257">
            <v>15</v>
          </cell>
        </row>
        <row r="258">
          <cell r="A258">
            <v>254</v>
          </cell>
          <cell r="B258" t="str">
            <v>DA167</v>
          </cell>
          <cell r="C258" t="str">
            <v>桩西采油厂</v>
          </cell>
          <cell r="D258" t="str">
            <v>管理一区</v>
          </cell>
          <cell r="E258" t="str">
            <v>桩838井场多功能罐</v>
          </cell>
          <cell r="F258" t="str">
            <v>桩838井场</v>
          </cell>
          <cell r="G258" t="str">
            <v>多功能罐</v>
          </cell>
          <cell r="I258">
            <v>15</v>
          </cell>
        </row>
        <row r="259">
          <cell r="A259">
            <v>255</v>
          </cell>
          <cell r="B259" t="str">
            <v>DA168</v>
          </cell>
          <cell r="C259" t="str">
            <v>桩西采油厂</v>
          </cell>
          <cell r="D259" t="str">
            <v>管理一区</v>
          </cell>
          <cell r="E259" t="str">
            <v>桩74-14-9井场多功能罐</v>
          </cell>
          <cell r="F259" t="str">
            <v>桩74-14-9井场</v>
          </cell>
          <cell r="G259" t="str">
            <v>多功能罐</v>
          </cell>
          <cell r="I259">
            <v>15</v>
          </cell>
        </row>
        <row r="260">
          <cell r="A260">
            <v>256</v>
          </cell>
          <cell r="B260" t="str">
            <v>DA209</v>
          </cell>
          <cell r="C260" t="str">
            <v>桩西采油厂</v>
          </cell>
          <cell r="D260" t="str">
            <v>管理二区</v>
          </cell>
          <cell r="E260" t="str">
            <v>桩Ｘ213多能功罐（停用）</v>
          </cell>
          <cell r="I260">
            <v>15</v>
          </cell>
        </row>
        <row r="261">
          <cell r="A261">
            <v>257</v>
          </cell>
          <cell r="B261" t="str">
            <v>DA349</v>
          </cell>
          <cell r="C261" t="str">
            <v>桩西采油厂</v>
          </cell>
          <cell r="D261" t="str">
            <v>管理三区</v>
          </cell>
          <cell r="E261" t="str">
            <v>桩L21-2井多功能罐</v>
          </cell>
          <cell r="F261" t="str">
            <v>桩L21-2井</v>
          </cell>
          <cell r="G261" t="str">
            <v>多功能罐</v>
          </cell>
          <cell r="H261">
            <v>40</v>
          </cell>
          <cell r="I261">
            <v>15</v>
          </cell>
        </row>
        <row r="262">
          <cell r="A262">
            <v>258</v>
          </cell>
          <cell r="B262" t="str">
            <v>DA350</v>
          </cell>
          <cell r="C262" t="str">
            <v>桩西采油厂</v>
          </cell>
          <cell r="D262" t="str">
            <v>管理三区</v>
          </cell>
          <cell r="E262" t="str">
            <v>桩L8-1井多功能罐</v>
          </cell>
          <cell r="F262" t="str">
            <v>桩L8-1井</v>
          </cell>
          <cell r="G262" t="str">
            <v>多功能罐</v>
          </cell>
          <cell r="H262">
            <v>40</v>
          </cell>
          <cell r="I262">
            <v>15</v>
          </cell>
        </row>
        <row r="263">
          <cell r="A263">
            <v>259</v>
          </cell>
          <cell r="B263" t="str">
            <v>DA351</v>
          </cell>
          <cell r="C263" t="str">
            <v>桩西采油厂</v>
          </cell>
          <cell r="D263" t="str">
            <v>管理三区</v>
          </cell>
          <cell r="E263" t="str">
            <v>桩L8井多功能罐</v>
          </cell>
          <cell r="F263" t="str">
            <v>桩L8井</v>
          </cell>
          <cell r="G263" t="str">
            <v>多功能罐</v>
          </cell>
          <cell r="H263">
            <v>40</v>
          </cell>
          <cell r="I263">
            <v>15</v>
          </cell>
        </row>
        <row r="264">
          <cell r="A264">
            <v>260</v>
          </cell>
          <cell r="B264" t="str">
            <v>DA352</v>
          </cell>
          <cell r="C264" t="str">
            <v>桩西采油厂</v>
          </cell>
          <cell r="D264" t="str">
            <v>管理三区</v>
          </cell>
          <cell r="E264" t="str">
            <v>桩104-XN37井多功能罐</v>
          </cell>
          <cell r="F264" t="str">
            <v>桩104-XN37井</v>
          </cell>
          <cell r="G264" t="str">
            <v>多功能罐</v>
          </cell>
          <cell r="H264">
            <v>40</v>
          </cell>
          <cell r="I264">
            <v>15</v>
          </cell>
        </row>
        <row r="265">
          <cell r="A265">
            <v>261</v>
          </cell>
          <cell r="B265" t="str">
            <v>DA353</v>
          </cell>
          <cell r="C265" t="str">
            <v>桩西采油厂</v>
          </cell>
          <cell r="D265" t="str">
            <v>管理三区</v>
          </cell>
          <cell r="E265" t="str">
            <v>桩104-X47井多功能罐</v>
          </cell>
          <cell r="F265" t="str">
            <v>桩104-X47井</v>
          </cell>
          <cell r="G265" t="str">
            <v>多功能罐</v>
          </cell>
          <cell r="I265">
            <v>15</v>
          </cell>
        </row>
        <row r="266">
          <cell r="A266">
            <v>262</v>
          </cell>
          <cell r="B266" t="str">
            <v>DA354</v>
          </cell>
          <cell r="C266" t="str">
            <v>桩西采油厂</v>
          </cell>
          <cell r="D266" t="str">
            <v>管理三区</v>
          </cell>
          <cell r="E266" t="str">
            <v>桩104-32井多功能罐</v>
          </cell>
          <cell r="F266" t="str">
            <v>桩104-32井</v>
          </cell>
          <cell r="G266" t="str">
            <v>多功能罐</v>
          </cell>
          <cell r="H266">
            <v>40</v>
          </cell>
          <cell r="I266">
            <v>15</v>
          </cell>
        </row>
        <row r="267">
          <cell r="A267">
            <v>263</v>
          </cell>
          <cell r="B267" t="str">
            <v>DA355</v>
          </cell>
          <cell r="C267" t="str">
            <v>桩西采油厂</v>
          </cell>
          <cell r="D267" t="str">
            <v>管理三区</v>
          </cell>
          <cell r="E267" t="str">
            <v>桩104-30井多功能罐</v>
          </cell>
          <cell r="F267" t="str">
            <v>桩104-30井</v>
          </cell>
          <cell r="G267" t="str">
            <v>多功能罐</v>
          </cell>
          <cell r="I267">
            <v>15</v>
          </cell>
        </row>
        <row r="268">
          <cell r="A268">
            <v>264</v>
          </cell>
          <cell r="B268" t="str">
            <v>DA356</v>
          </cell>
          <cell r="C268" t="str">
            <v>桩西采油厂</v>
          </cell>
          <cell r="D268" t="str">
            <v>管理三区</v>
          </cell>
          <cell r="E268" t="str">
            <v>桩19计量站2#多功能罐</v>
          </cell>
          <cell r="F268" t="str">
            <v>桩19计量站2#</v>
          </cell>
          <cell r="G268" t="str">
            <v>多功能罐</v>
          </cell>
          <cell r="H268">
            <v>40</v>
          </cell>
          <cell r="I268">
            <v>15</v>
          </cell>
        </row>
        <row r="269">
          <cell r="A269">
            <v>265</v>
          </cell>
          <cell r="B269" t="str">
            <v>DA357</v>
          </cell>
          <cell r="C269" t="str">
            <v>桩西采油厂</v>
          </cell>
          <cell r="D269" t="str">
            <v>管理三区</v>
          </cell>
          <cell r="E269" t="str">
            <v>桩856井多功能罐</v>
          </cell>
          <cell r="F269" t="str">
            <v>桩856井</v>
          </cell>
          <cell r="G269" t="str">
            <v>多功能罐</v>
          </cell>
          <cell r="H269">
            <v>40</v>
          </cell>
          <cell r="I269">
            <v>15</v>
          </cell>
        </row>
        <row r="270">
          <cell r="A270">
            <v>266</v>
          </cell>
          <cell r="B270" t="str">
            <v>DA358</v>
          </cell>
          <cell r="C270" t="str">
            <v>桩西采油厂</v>
          </cell>
          <cell r="D270" t="str">
            <v>管理三区</v>
          </cell>
          <cell r="E270" t="str">
            <v>桩130-X2井多功能罐</v>
          </cell>
          <cell r="F270" t="str">
            <v>桩130-X2</v>
          </cell>
          <cell r="G270" t="str">
            <v>多功能罐</v>
          </cell>
          <cell r="H270">
            <v>40</v>
          </cell>
          <cell r="I270">
            <v>15</v>
          </cell>
        </row>
        <row r="271">
          <cell r="A271">
            <v>267</v>
          </cell>
          <cell r="B271" t="str">
            <v>DA359</v>
          </cell>
          <cell r="C271" t="str">
            <v>桩西采油厂</v>
          </cell>
          <cell r="D271" t="str">
            <v>管理三区</v>
          </cell>
          <cell r="E271" t="str">
            <v>桩83-X1多功能罐</v>
          </cell>
          <cell r="F271" t="str">
            <v>桩83-X1</v>
          </cell>
          <cell r="G271" t="str">
            <v>多功能罐</v>
          </cell>
          <cell r="H271">
            <v>40</v>
          </cell>
          <cell r="I271">
            <v>15</v>
          </cell>
        </row>
        <row r="272">
          <cell r="A272">
            <v>268</v>
          </cell>
          <cell r="B272" t="str">
            <v>DA360</v>
          </cell>
          <cell r="C272" t="str">
            <v>桩西采油厂</v>
          </cell>
          <cell r="D272" t="str">
            <v>管理三区</v>
          </cell>
          <cell r="E272" t="str">
            <v>桩X844多功能罐</v>
          </cell>
          <cell r="F272" t="str">
            <v>桩X844</v>
          </cell>
          <cell r="G272" t="str">
            <v>多功能罐</v>
          </cell>
          <cell r="H272">
            <v>40</v>
          </cell>
          <cell r="I272">
            <v>15</v>
          </cell>
        </row>
        <row r="273">
          <cell r="A273">
            <v>269</v>
          </cell>
          <cell r="B273" t="str">
            <v>DA361</v>
          </cell>
          <cell r="C273" t="str">
            <v>桩西采油厂</v>
          </cell>
          <cell r="D273" t="str">
            <v>管理三区</v>
          </cell>
          <cell r="E273" t="str">
            <v>桩110-2多功能罐</v>
          </cell>
          <cell r="F273" t="str">
            <v>桩110-2</v>
          </cell>
          <cell r="G273" t="str">
            <v>多功能罐</v>
          </cell>
          <cell r="H273">
            <v>40</v>
          </cell>
          <cell r="I273">
            <v>15</v>
          </cell>
        </row>
        <row r="274">
          <cell r="A274">
            <v>270</v>
          </cell>
          <cell r="B274" t="str">
            <v>DA362</v>
          </cell>
          <cell r="C274" t="str">
            <v>桩西采油厂</v>
          </cell>
          <cell r="D274" t="str">
            <v>管理三区</v>
          </cell>
          <cell r="E274" t="str">
            <v>桩64-X21多功能罐</v>
          </cell>
          <cell r="F274" t="str">
            <v>桩64-X21</v>
          </cell>
          <cell r="G274" t="str">
            <v>多功能罐</v>
          </cell>
          <cell r="H274">
            <v>40</v>
          </cell>
          <cell r="I274">
            <v>15</v>
          </cell>
        </row>
        <row r="275">
          <cell r="A275">
            <v>271</v>
          </cell>
          <cell r="B275" t="str">
            <v>DA363</v>
          </cell>
          <cell r="C275" t="str">
            <v>桩西采油厂</v>
          </cell>
          <cell r="D275" t="str">
            <v>管理三区</v>
          </cell>
          <cell r="E275" t="str">
            <v>桩113-X52多功能罐</v>
          </cell>
          <cell r="F275" t="str">
            <v>桩113-X52</v>
          </cell>
          <cell r="G275" t="str">
            <v>多功能罐</v>
          </cell>
          <cell r="H275">
            <v>40</v>
          </cell>
          <cell r="I275">
            <v>15</v>
          </cell>
        </row>
        <row r="276">
          <cell r="A276">
            <v>272</v>
          </cell>
          <cell r="B276" t="str">
            <v>DA364</v>
          </cell>
          <cell r="C276" t="str">
            <v>桩西采油厂</v>
          </cell>
          <cell r="D276" t="str">
            <v>管理三区</v>
          </cell>
          <cell r="E276" t="str">
            <v>桩27-14多功能罐</v>
          </cell>
          <cell r="F276" t="str">
            <v>桩27-14</v>
          </cell>
          <cell r="G276" t="str">
            <v>多功能罐</v>
          </cell>
          <cell r="H276">
            <v>40</v>
          </cell>
          <cell r="I276">
            <v>15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">
          <cell r="A1" t="str">
            <v>滤筒号</v>
          </cell>
        </row>
        <row r="2">
          <cell r="D2" t="str">
            <v>平均值</v>
          </cell>
          <cell r="G2" t="str">
            <v>平均值</v>
          </cell>
        </row>
        <row r="3">
          <cell r="A3">
            <v>9833</v>
          </cell>
          <cell r="D3">
            <v>11.417450000000001</v>
          </cell>
          <cell r="G3">
            <v>11.41808</v>
          </cell>
        </row>
        <row r="4">
          <cell r="A4">
            <v>9832</v>
          </cell>
          <cell r="D4">
            <v>19.585819999999998</v>
          </cell>
          <cell r="G4">
            <v>19.586590000000001</v>
          </cell>
        </row>
        <row r="5">
          <cell r="A5">
            <v>9857</v>
          </cell>
          <cell r="D5">
            <v>13.19149</v>
          </cell>
          <cell r="G5">
            <v>13.19211</v>
          </cell>
        </row>
        <row r="6">
          <cell r="A6">
            <v>9808</v>
          </cell>
          <cell r="D6">
            <v>11.167770000000001</v>
          </cell>
          <cell r="G6">
            <v>11.167920000000001</v>
          </cell>
        </row>
        <row r="7">
          <cell r="A7">
            <v>9848</v>
          </cell>
          <cell r="D7">
            <v>11.50836</v>
          </cell>
          <cell r="G7">
            <v>11.509069999999999</v>
          </cell>
        </row>
        <row r="8">
          <cell r="A8">
            <v>9846</v>
          </cell>
          <cell r="D8">
            <v>11.785</v>
          </cell>
          <cell r="G8">
            <v>11.785769999999999</v>
          </cell>
        </row>
        <row r="9">
          <cell r="A9">
            <v>9810</v>
          </cell>
          <cell r="D9">
            <v>11.82368</v>
          </cell>
          <cell r="G9">
            <v>11.824310000000001</v>
          </cell>
        </row>
        <row r="10">
          <cell r="A10">
            <v>9772</v>
          </cell>
          <cell r="D10">
            <v>12.3598</v>
          </cell>
          <cell r="G10">
            <v>12.35998</v>
          </cell>
        </row>
        <row r="11">
          <cell r="A11">
            <v>9377</v>
          </cell>
          <cell r="D11">
            <v>11.26018</v>
          </cell>
          <cell r="G11">
            <v>11.260899999999999</v>
          </cell>
        </row>
        <row r="12">
          <cell r="A12">
            <v>9851</v>
          </cell>
          <cell r="D12">
            <v>12.7714</v>
          </cell>
          <cell r="G12">
            <v>12.77197</v>
          </cell>
        </row>
        <row r="13">
          <cell r="A13">
            <v>8186</v>
          </cell>
          <cell r="D13">
            <v>11.53843</v>
          </cell>
          <cell r="G13">
            <v>11.538930000000001</v>
          </cell>
        </row>
        <row r="14">
          <cell r="A14">
            <v>9844</v>
          </cell>
          <cell r="D14">
            <v>11.371130000000001</v>
          </cell>
          <cell r="G14">
            <v>11.37129</v>
          </cell>
        </row>
        <row r="15">
          <cell r="A15">
            <v>168</v>
          </cell>
          <cell r="D15">
            <v>11.30611</v>
          </cell>
          <cell r="G15">
            <v>11.30683</v>
          </cell>
        </row>
        <row r="16">
          <cell r="A16">
            <v>158</v>
          </cell>
          <cell r="D16">
            <v>11.59206</v>
          </cell>
          <cell r="G16">
            <v>11.592700000000001</v>
          </cell>
        </row>
        <row r="17">
          <cell r="A17">
            <v>102</v>
          </cell>
          <cell r="D17">
            <v>11.56301</v>
          </cell>
          <cell r="G17">
            <v>11.563689999999999</v>
          </cell>
        </row>
        <row r="18">
          <cell r="A18">
            <v>184</v>
          </cell>
          <cell r="D18">
            <v>13.285299999999999</v>
          </cell>
          <cell r="G18">
            <v>13.285439999999999</v>
          </cell>
        </row>
        <row r="19">
          <cell r="A19">
            <v>199</v>
          </cell>
          <cell r="D19">
            <v>12.73321</v>
          </cell>
          <cell r="G19">
            <v>12.73391</v>
          </cell>
        </row>
        <row r="20">
          <cell r="A20">
            <v>191</v>
          </cell>
          <cell r="D20">
            <v>11.206519999999999</v>
          </cell>
          <cell r="G20">
            <v>11.20717</v>
          </cell>
        </row>
        <row r="21">
          <cell r="A21">
            <v>129</v>
          </cell>
          <cell r="D21">
            <v>11.334820000000001</v>
          </cell>
          <cell r="G21">
            <v>11.33541</v>
          </cell>
        </row>
        <row r="22">
          <cell r="A22">
            <v>138</v>
          </cell>
          <cell r="D22">
            <v>11.578950000000001</v>
          </cell>
          <cell r="G22">
            <v>11.57916</v>
          </cell>
        </row>
        <row r="23">
          <cell r="A23">
            <v>153</v>
          </cell>
          <cell r="D23">
            <v>11.07718</v>
          </cell>
          <cell r="G23">
            <v>11.07789</v>
          </cell>
        </row>
        <row r="24">
          <cell r="A24">
            <v>124</v>
          </cell>
          <cell r="D24">
            <v>11.44481</v>
          </cell>
          <cell r="G24">
            <v>11.44556</v>
          </cell>
        </row>
        <row r="25">
          <cell r="A25">
            <v>101</v>
          </cell>
          <cell r="D25">
            <v>11.514139999999999</v>
          </cell>
          <cell r="G25">
            <v>11.514670000000001</v>
          </cell>
        </row>
        <row r="26">
          <cell r="A26">
            <v>114</v>
          </cell>
          <cell r="D26">
            <v>11.52983</v>
          </cell>
          <cell r="G26">
            <v>11.530060000000001</v>
          </cell>
        </row>
        <row r="27">
          <cell r="A27">
            <v>9432</v>
          </cell>
          <cell r="D27">
            <v>11.493819999999999</v>
          </cell>
          <cell r="G27">
            <v>11.494529999999999</v>
          </cell>
        </row>
        <row r="28">
          <cell r="A28">
            <v>9854</v>
          </cell>
          <cell r="D28">
            <v>11.54458</v>
          </cell>
          <cell r="G28">
            <v>11.545260000000001</v>
          </cell>
        </row>
        <row r="29">
          <cell r="A29">
            <v>9396</v>
          </cell>
          <cell r="D29">
            <v>11.574669999999999</v>
          </cell>
          <cell r="G29">
            <v>11.5754</v>
          </cell>
        </row>
        <row r="30">
          <cell r="A30">
            <v>9429</v>
          </cell>
          <cell r="D30">
            <v>19.408480000000001</v>
          </cell>
          <cell r="G30">
            <v>19.408660000000001</v>
          </cell>
        </row>
        <row r="31">
          <cell r="A31">
            <v>180</v>
          </cell>
          <cell r="D31">
            <v>11.88884</v>
          </cell>
          <cell r="G31">
            <v>11.88944</v>
          </cell>
        </row>
        <row r="32">
          <cell r="A32">
            <v>150</v>
          </cell>
          <cell r="D32">
            <v>13.12083</v>
          </cell>
          <cell r="G32">
            <v>13.121549999999999</v>
          </cell>
        </row>
        <row r="33">
          <cell r="A33">
            <v>139</v>
          </cell>
          <cell r="D33">
            <v>11.60543</v>
          </cell>
          <cell r="G33">
            <v>11.60608</v>
          </cell>
        </row>
        <row r="34">
          <cell r="A34">
            <v>189</v>
          </cell>
          <cell r="D34">
            <v>11.36379</v>
          </cell>
          <cell r="G34">
            <v>11.364089999999999</v>
          </cell>
        </row>
        <row r="35">
          <cell r="A35">
            <v>126</v>
          </cell>
          <cell r="D35">
            <v>11.43896</v>
          </cell>
          <cell r="G35">
            <v>11.43965</v>
          </cell>
        </row>
        <row r="36">
          <cell r="A36">
            <v>194</v>
          </cell>
          <cell r="D36">
            <v>11.66825</v>
          </cell>
          <cell r="G36">
            <v>11.66886</v>
          </cell>
        </row>
        <row r="37">
          <cell r="A37">
            <v>152</v>
          </cell>
          <cell r="D37">
            <v>11.46912</v>
          </cell>
          <cell r="G37">
            <v>11.469709999999999</v>
          </cell>
        </row>
        <row r="38">
          <cell r="A38">
            <v>163</v>
          </cell>
          <cell r="D38">
            <v>11.69293</v>
          </cell>
          <cell r="G38">
            <v>11.693099999999999</v>
          </cell>
        </row>
        <row r="39">
          <cell r="A39">
            <v>161</v>
          </cell>
          <cell r="D39">
            <v>11.308160000000001</v>
          </cell>
          <cell r="G39">
            <v>11.308809999999999</v>
          </cell>
        </row>
        <row r="40">
          <cell r="A40">
            <v>160</v>
          </cell>
          <cell r="D40">
            <v>11.03192</v>
          </cell>
          <cell r="G40">
            <v>11.03265</v>
          </cell>
        </row>
        <row r="41">
          <cell r="A41">
            <v>136</v>
          </cell>
          <cell r="D41">
            <v>11.553900000000001</v>
          </cell>
          <cell r="G41">
            <v>11.55461</v>
          </cell>
        </row>
        <row r="42">
          <cell r="A42">
            <v>198</v>
          </cell>
          <cell r="D42">
            <v>11.570539999999999</v>
          </cell>
          <cell r="G42">
            <v>11.570729999999999</v>
          </cell>
        </row>
        <row r="43">
          <cell r="A43">
            <v>104</v>
          </cell>
          <cell r="D43">
            <v>11.388299999999999</v>
          </cell>
          <cell r="G43">
            <v>11.38893</v>
          </cell>
        </row>
        <row r="44">
          <cell r="A44">
            <v>172</v>
          </cell>
          <cell r="D44">
            <v>11.41541</v>
          </cell>
          <cell r="G44">
            <v>11.415979999999999</v>
          </cell>
        </row>
        <row r="45">
          <cell r="A45">
            <v>187</v>
          </cell>
          <cell r="D45">
            <v>11.434480000000001</v>
          </cell>
          <cell r="G45">
            <v>11.4352</v>
          </cell>
        </row>
        <row r="46">
          <cell r="A46">
            <v>200</v>
          </cell>
          <cell r="D46">
            <v>11.612780000000001</v>
          </cell>
          <cell r="G46">
            <v>11.613110000000001</v>
          </cell>
        </row>
        <row r="47">
          <cell r="A47">
            <v>1570</v>
          </cell>
          <cell r="D47">
            <v>12.56016</v>
          </cell>
          <cell r="G47">
            <v>12.560779999999999</v>
          </cell>
        </row>
        <row r="48">
          <cell r="A48">
            <v>1589</v>
          </cell>
          <cell r="D48">
            <v>11.55846</v>
          </cell>
          <cell r="G48">
            <v>11.559150000000001</v>
          </cell>
        </row>
        <row r="49">
          <cell r="A49">
            <v>1516</v>
          </cell>
          <cell r="D49">
            <v>13.19164</v>
          </cell>
          <cell r="G49">
            <v>13.192299999999999</v>
          </cell>
        </row>
        <row r="50">
          <cell r="A50">
            <v>1597</v>
          </cell>
          <cell r="D50">
            <v>11.56104</v>
          </cell>
          <cell r="G50">
            <v>11.56128</v>
          </cell>
        </row>
        <row r="51">
          <cell r="A51">
            <v>1506</v>
          </cell>
          <cell r="D51">
            <v>11.885540000000001</v>
          </cell>
          <cell r="G51">
            <v>11.88621</v>
          </cell>
        </row>
        <row r="52">
          <cell r="A52">
            <v>1574</v>
          </cell>
          <cell r="D52">
            <v>13.00446</v>
          </cell>
          <cell r="G52">
            <v>13.005140000000001</v>
          </cell>
        </row>
        <row r="53">
          <cell r="A53">
            <v>1530</v>
          </cell>
          <cell r="D53">
            <v>11.22795</v>
          </cell>
          <cell r="G53">
            <v>11.228569999999999</v>
          </cell>
        </row>
        <row r="54">
          <cell r="A54">
            <v>1546</v>
          </cell>
          <cell r="D54">
            <v>13.17623</v>
          </cell>
          <cell r="G54">
            <v>13.17643</v>
          </cell>
        </row>
        <row r="55">
          <cell r="A55">
            <v>1566</v>
          </cell>
          <cell r="D55">
            <v>11.6111</v>
          </cell>
          <cell r="G55">
            <v>11.611739999999999</v>
          </cell>
        </row>
        <row r="56">
          <cell r="A56">
            <v>1522</v>
          </cell>
          <cell r="D56">
            <v>19.739740000000001</v>
          </cell>
          <cell r="G56">
            <v>19.740459999999999</v>
          </cell>
        </row>
        <row r="57">
          <cell r="A57">
            <v>1533</v>
          </cell>
          <cell r="D57">
            <v>11.834860000000001</v>
          </cell>
          <cell r="G57">
            <v>11.83553</v>
          </cell>
        </row>
        <row r="58">
          <cell r="A58">
            <v>1560</v>
          </cell>
          <cell r="D58">
            <v>11.559799999999999</v>
          </cell>
          <cell r="G58">
            <v>11.559979999999999</v>
          </cell>
        </row>
        <row r="59">
          <cell r="A59">
            <v>1561</v>
          </cell>
          <cell r="D59">
            <v>11.982430000000001</v>
          </cell>
          <cell r="G59">
            <v>11.98311</v>
          </cell>
        </row>
        <row r="60">
          <cell r="A60">
            <v>1515</v>
          </cell>
          <cell r="D60">
            <v>11.612590000000001</v>
          </cell>
          <cell r="G60">
            <v>11.613250000000001</v>
          </cell>
        </row>
        <row r="61">
          <cell r="A61">
            <v>1528</v>
          </cell>
          <cell r="D61">
            <v>11.279339999999999</v>
          </cell>
          <cell r="G61">
            <v>11.27997</v>
          </cell>
        </row>
        <row r="62">
          <cell r="A62">
            <v>1595</v>
          </cell>
          <cell r="D62">
            <v>11.55395</v>
          </cell>
          <cell r="G62">
            <v>11.55414</v>
          </cell>
        </row>
        <row r="63">
          <cell r="A63">
            <v>1550</v>
          </cell>
          <cell r="D63">
            <v>11.38687</v>
          </cell>
          <cell r="G63">
            <v>11.38754</v>
          </cell>
        </row>
        <row r="64">
          <cell r="A64">
            <v>1581</v>
          </cell>
          <cell r="D64">
            <v>13.40588</v>
          </cell>
          <cell r="G64">
            <v>13.40652</v>
          </cell>
        </row>
        <row r="65">
          <cell r="A65">
            <v>1504</v>
          </cell>
          <cell r="D65">
            <v>13.000080000000001</v>
          </cell>
          <cell r="G65">
            <v>13.00071</v>
          </cell>
        </row>
        <row r="66">
          <cell r="A66">
            <v>1541</v>
          </cell>
          <cell r="D66">
            <v>11.56537</v>
          </cell>
          <cell r="G66">
            <v>11.565580000000001</v>
          </cell>
        </row>
        <row r="67">
          <cell r="A67">
            <v>9911</v>
          </cell>
          <cell r="D67">
            <v>12.178789999999999</v>
          </cell>
          <cell r="G67">
            <v>12.17942</v>
          </cell>
        </row>
        <row r="68">
          <cell r="A68">
            <v>9908</v>
          </cell>
          <cell r="D68">
            <v>12.3041</v>
          </cell>
          <cell r="G68">
            <v>12.304779999999999</v>
          </cell>
        </row>
        <row r="69">
          <cell r="A69">
            <v>9968</v>
          </cell>
          <cell r="D69">
            <v>11.50719</v>
          </cell>
          <cell r="G69">
            <v>11.507820000000001</v>
          </cell>
        </row>
        <row r="70">
          <cell r="A70">
            <v>9939</v>
          </cell>
          <cell r="D70">
            <v>11.861190000000001</v>
          </cell>
          <cell r="G70">
            <v>11.86138</v>
          </cell>
        </row>
        <row r="71">
          <cell r="A71">
            <v>1584</v>
          </cell>
          <cell r="D71">
            <v>11.665699999999999</v>
          </cell>
          <cell r="G71">
            <v>11.66633</v>
          </cell>
        </row>
        <row r="72">
          <cell r="A72">
            <v>1507</v>
          </cell>
          <cell r="D72">
            <v>11.4313</v>
          </cell>
          <cell r="G72">
            <v>11.431950000000001</v>
          </cell>
        </row>
        <row r="73">
          <cell r="A73">
            <v>1505</v>
          </cell>
          <cell r="D73">
            <v>12.93135</v>
          </cell>
          <cell r="G73">
            <v>12.931990000000001</v>
          </cell>
        </row>
        <row r="74">
          <cell r="A74">
            <v>1511</v>
          </cell>
          <cell r="D74">
            <v>11.309419999999999</v>
          </cell>
          <cell r="G74">
            <v>11.309620000000001</v>
          </cell>
        </row>
        <row r="75">
          <cell r="A75">
            <v>1540</v>
          </cell>
          <cell r="D75">
            <v>12.14424</v>
          </cell>
          <cell r="G75">
            <v>12.1449</v>
          </cell>
        </row>
        <row r="76">
          <cell r="A76">
            <v>1535</v>
          </cell>
          <cell r="D76">
            <v>20.214960000000001</v>
          </cell>
          <cell r="G76">
            <v>20.215669999999999</v>
          </cell>
        </row>
        <row r="77">
          <cell r="A77">
            <v>1551</v>
          </cell>
          <cell r="D77">
            <v>10.518969999999999</v>
          </cell>
          <cell r="G77">
            <v>10.519679999999999</v>
          </cell>
        </row>
        <row r="78">
          <cell r="A78">
            <v>1527</v>
          </cell>
          <cell r="D78">
            <v>11.63308</v>
          </cell>
          <cell r="G78">
            <v>11.63331</v>
          </cell>
        </row>
        <row r="79">
          <cell r="A79">
            <v>1518</v>
          </cell>
          <cell r="D79">
            <v>11.544320000000001</v>
          </cell>
          <cell r="G79">
            <v>11.54496</v>
          </cell>
        </row>
        <row r="80">
          <cell r="A80">
            <v>1513</v>
          </cell>
          <cell r="D80">
            <v>13.23127</v>
          </cell>
          <cell r="G80">
            <v>13.23194</v>
          </cell>
        </row>
        <row r="81">
          <cell r="A81">
            <v>1532</v>
          </cell>
          <cell r="D81">
            <v>11.51239</v>
          </cell>
          <cell r="G81">
            <v>11.51305</v>
          </cell>
        </row>
        <row r="82">
          <cell r="A82">
            <v>1538</v>
          </cell>
          <cell r="D82">
            <v>11.387090000000001</v>
          </cell>
          <cell r="G82">
            <v>11.3873</v>
          </cell>
        </row>
        <row r="83">
          <cell r="A83">
            <v>1588</v>
          </cell>
          <cell r="D83">
            <v>11.719720000000001</v>
          </cell>
          <cell r="G83">
            <v>11.720370000000001</v>
          </cell>
        </row>
        <row r="84">
          <cell r="A84">
            <v>1557</v>
          </cell>
          <cell r="D84">
            <v>11.58253</v>
          </cell>
          <cell r="G84">
            <v>11.5832</v>
          </cell>
        </row>
        <row r="85">
          <cell r="A85">
            <v>1555</v>
          </cell>
          <cell r="D85">
            <v>11.403510000000001</v>
          </cell>
          <cell r="G85">
            <v>11.40415</v>
          </cell>
        </row>
        <row r="86">
          <cell r="A86">
            <v>1548</v>
          </cell>
          <cell r="D86">
            <v>12.875489999999999</v>
          </cell>
          <cell r="G86">
            <v>12.875719999999999</v>
          </cell>
        </row>
        <row r="87">
          <cell r="A87">
            <v>1559</v>
          </cell>
          <cell r="D87">
            <v>11.056380000000001</v>
          </cell>
          <cell r="G87">
            <v>11.056990000000001</v>
          </cell>
        </row>
        <row r="88">
          <cell r="A88">
            <v>1520</v>
          </cell>
          <cell r="D88">
            <v>11.41272</v>
          </cell>
          <cell r="G88">
            <v>11.41339</v>
          </cell>
        </row>
        <row r="89">
          <cell r="A89">
            <v>1575</v>
          </cell>
          <cell r="D89">
            <v>11.37246</v>
          </cell>
          <cell r="G89">
            <v>11.373139999999999</v>
          </cell>
        </row>
        <row r="90">
          <cell r="A90">
            <v>9104</v>
          </cell>
          <cell r="D90">
            <v>12.52834</v>
          </cell>
          <cell r="G90">
            <v>12.52857</v>
          </cell>
        </row>
        <row r="91">
          <cell r="A91">
            <v>9951</v>
          </cell>
          <cell r="D91">
            <v>11.358599999999999</v>
          </cell>
          <cell r="G91">
            <v>11.359299999999999</v>
          </cell>
        </row>
        <row r="92">
          <cell r="A92">
            <v>9916</v>
          </cell>
          <cell r="D92">
            <v>13.002050000000001</v>
          </cell>
          <cell r="G92">
            <v>13.00268</v>
          </cell>
        </row>
        <row r="93">
          <cell r="A93">
            <v>9963</v>
          </cell>
          <cell r="D93">
            <v>11.655989999999999</v>
          </cell>
          <cell r="G93">
            <v>11.656639999999999</v>
          </cell>
        </row>
        <row r="94">
          <cell r="A94">
            <v>9897</v>
          </cell>
          <cell r="D94">
            <v>12.91826</v>
          </cell>
          <cell r="G94">
            <v>12.918480000000001</v>
          </cell>
        </row>
        <row r="95">
          <cell r="A95">
            <v>9907</v>
          </cell>
          <cell r="D95">
            <v>11.279350000000001</v>
          </cell>
          <cell r="G95">
            <v>11.27999</v>
          </cell>
        </row>
        <row r="96">
          <cell r="A96">
            <v>9925</v>
          </cell>
          <cell r="D96">
            <v>11.3362</v>
          </cell>
          <cell r="G96">
            <v>11.336869999999999</v>
          </cell>
        </row>
        <row r="97">
          <cell r="A97">
            <v>9924</v>
          </cell>
          <cell r="D97">
            <v>13.11538</v>
          </cell>
          <cell r="G97">
            <v>13.11605</v>
          </cell>
        </row>
        <row r="98">
          <cell r="A98">
            <v>9885</v>
          </cell>
          <cell r="D98">
            <v>13.3514</v>
          </cell>
          <cell r="G98">
            <v>13.35162</v>
          </cell>
        </row>
        <row r="99">
          <cell r="A99">
            <v>9954</v>
          </cell>
          <cell r="D99">
            <v>11.59928</v>
          </cell>
          <cell r="G99">
            <v>11.599959999999999</v>
          </cell>
        </row>
        <row r="100">
          <cell r="A100">
            <v>9967</v>
          </cell>
          <cell r="D100">
            <v>13.112349999999999</v>
          </cell>
          <cell r="G100">
            <v>13.11304</v>
          </cell>
        </row>
        <row r="101">
          <cell r="A101">
            <v>9965</v>
          </cell>
          <cell r="D101">
            <v>11.51535</v>
          </cell>
          <cell r="G101">
            <v>11.51596</v>
          </cell>
        </row>
        <row r="102">
          <cell r="A102">
            <v>9910</v>
          </cell>
          <cell r="D102">
            <v>19.211670000000002</v>
          </cell>
          <cell r="G102">
            <v>19.21189</v>
          </cell>
        </row>
        <row r="103">
          <cell r="A103">
            <v>9961</v>
          </cell>
          <cell r="D103">
            <v>11.30048</v>
          </cell>
          <cell r="G103">
            <v>11.30115</v>
          </cell>
        </row>
        <row r="104">
          <cell r="A104">
            <v>9875</v>
          </cell>
          <cell r="D104">
            <v>11.596299999999999</v>
          </cell>
          <cell r="G104">
            <v>11.59694</v>
          </cell>
        </row>
        <row r="105">
          <cell r="A105">
            <v>9882</v>
          </cell>
          <cell r="D105">
            <v>19.263829999999999</v>
          </cell>
          <cell r="G105">
            <v>19.264510000000001</v>
          </cell>
        </row>
        <row r="106">
          <cell r="A106">
            <v>9966</v>
          </cell>
          <cell r="D106">
            <v>11.4473</v>
          </cell>
          <cell r="G106">
            <v>11.447520000000001</v>
          </cell>
        </row>
        <row r="107">
          <cell r="A107">
            <v>9904</v>
          </cell>
          <cell r="D107">
            <v>11.275869999999999</v>
          </cell>
          <cell r="G107">
            <v>11.27655</v>
          </cell>
        </row>
        <row r="108">
          <cell r="A108">
            <v>9879</v>
          </cell>
          <cell r="D108">
            <v>11.341950000000001</v>
          </cell>
          <cell r="G108">
            <v>11.34258</v>
          </cell>
        </row>
        <row r="109">
          <cell r="A109">
            <v>9884</v>
          </cell>
          <cell r="D109">
            <v>11.562609999999999</v>
          </cell>
          <cell r="G109">
            <v>11.56331</v>
          </cell>
        </row>
        <row r="110">
          <cell r="A110">
            <v>9919</v>
          </cell>
          <cell r="D110">
            <v>11.40344</v>
          </cell>
          <cell r="G110">
            <v>11.403650000000001</v>
          </cell>
        </row>
        <row r="111">
          <cell r="A111">
            <v>9899</v>
          </cell>
          <cell r="D111">
            <v>13.06855</v>
          </cell>
          <cell r="G111">
            <v>13.069240000000001</v>
          </cell>
        </row>
        <row r="112">
          <cell r="A112">
            <v>9896</v>
          </cell>
          <cell r="D112">
            <v>13.01885</v>
          </cell>
          <cell r="G112">
            <v>13.019539999999999</v>
          </cell>
        </row>
        <row r="113">
          <cell r="A113">
            <v>9941</v>
          </cell>
          <cell r="D113">
            <v>11.434469999999999</v>
          </cell>
          <cell r="G113">
            <v>11.435169999999999</v>
          </cell>
        </row>
        <row r="114">
          <cell r="A114">
            <v>9903</v>
          </cell>
          <cell r="D114">
            <v>12.54609</v>
          </cell>
          <cell r="G114">
            <v>12.54631</v>
          </cell>
        </row>
        <row r="115">
          <cell r="A115">
            <v>9909</v>
          </cell>
          <cell r="D115">
            <v>11.346450000000001</v>
          </cell>
          <cell r="G115">
            <v>11.34713</v>
          </cell>
        </row>
        <row r="116">
          <cell r="A116">
            <v>9915</v>
          </cell>
          <cell r="D116">
            <v>12.797829999999999</v>
          </cell>
          <cell r="G116">
            <v>12.79851</v>
          </cell>
        </row>
        <row r="117">
          <cell r="A117">
            <v>9889</v>
          </cell>
          <cell r="D117">
            <v>11.632759999999999</v>
          </cell>
          <cell r="G117">
            <v>11.63345</v>
          </cell>
        </row>
        <row r="118">
          <cell r="A118">
            <v>9970</v>
          </cell>
          <cell r="D118">
            <v>12.89838</v>
          </cell>
          <cell r="G118">
            <v>12.89856</v>
          </cell>
        </row>
        <row r="119">
          <cell r="A119">
            <v>9953</v>
          </cell>
          <cell r="D119">
            <v>13.098549999999999</v>
          </cell>
          <cell r="G119">
            <v>13.09925</v>
          </cell>
        </row>
        <row r="120">
          <cell r="A120">
            <v>9871</v>
          </cell>
          <cell r="D120">
            <v>11.615349999999999</v>
          </cell>
          <cell r="G120">
            <v>11.61598</v>
          </cell>
        </row>
        <row r="121">
          <cell r="A121">
            <v>9893</v>
          </cell>
          <cell r="D121">
            <v>12.73495</v>
          </cell>
          <cell r="G121">
            <v>12.73563</v>
          </cell>
        </row>
        <row r="122">
          <cell r="A122">
            <v>9938</v>
          </cell>
          <cell r="D122">
            <v>12.673489999999999</v>
          </cell>
          <cell r="G122">
            <v>12.673690000000001</v>
          </cell>
        </row>
        <row r="123">
          <cell r="A123">
            <v>9902</v>
          </cell>
          <cell r="D123">
            <v>11.508240000000001</v>
          </cell>
          <cell r="G123">
            <v>11.508929999999999</v>
          </cell>
        </row>
        <row r="124">
          <cell r="A124">
            <v>9900</v>
          </cell>
          <cell r="D124">
            <v>11.434290000000001</v>
          </cell>
          <cell r="G124">
            <v>11.434950000000001</v>
          </cell>
        </row>
        <row r="125">
          <cell r="A125">
            <v>9955</v>
          </cell>
          <cell r="D125">
            <v>11.47118</v>
          </cell>
          <cell r="G125">
            <v>11.47189</v>
          </cell>
        </row>
        <row r="126">
          <cell r="A126">
            <v>9887</v>
          </cell>
          <cell r="D126">
            <v>12.513590000000001</v>
          </cell>
          <cell r="G126">
            <v>12.513780000000001</v>
          </cell>
        </row>
        <row r="127">
          <cell r="A127">
            <v>9932</v>
          </cell>
          <cell r="D127">
            <v>12.92399</v>
          </cell>
          <cell r="G127">
            <v>12.92468</v>
          </cell>
        </row>
        <row r="128">
          <cell r="A128">
            <v>9933</v>
          </cell>
          <cell r="D128">
            <v>11.501749999999999</v>
          </cell>
          <cell r="G128">
            <v>11.50245</v>
          </cell>
        </row>
        <row r="129">
          <cell r="A129">
            <v>9959</v>
          </cell>
          <cell r="D129">
            <v>11.870050000000001</v>
          </cell>
          <cell r="G129">
            <v>11.870760000000001</v>
          </cell>
        </row>
        <row r="130">
          <cell r="A130">
            <v>9962</v>
          </cell>
          <cell r="D130">
            <v>12.27155</v>
          </cell>
          <cell r="G130">
            <v>12.271750000000001</v>
          </cell>
        </row>
        <row r="131">
          <cell r="D131" t="e">
            <v>#DIV/0!</v>
          </cell>
          <cell r="G131" t="e">
            <v>#DIV/0!</v>
          </cell>
        </row>
        <row r="132">
          <cell r="D132" t="e">
            <v>#DIV/0!</v>
          </cell>
          <cell r="G132" t="e">
            <v>#DIV/0!</v>
          </cell>
        </row>
        <row r="133">
          <cell r="D133" t="e">
            <v>#DIV/0!</v>
          </cell>
          <cell r="G133" t="e">
            <v>#DIV/0!</v>
          </cell>
        </row>
        <row r="134">
          <cell r="D134" t="e">
            <v>#DIV/0!</v>
          </cell>
          <cell r="G134" t="e">
            <v>#DIV/0!</v>
          </cell>
        </row>
        <row r="135">
          <cell r="D135" t="e">
            <v>#DIV/0!</v>
          </cell>
          <cell r="G135" t="e">
            <v>#DIV/0!</v>
          </cell>
        </row>
        <row r="136">
          <cell r="D136" t="e">
            <v>#DIV/0!</v>
          </cell>
          <cell r="G136" t="e">
            <v>#DIV/0!</v>
          </cell>
        </row>
        <row r="137">
          <cell r="D137" t="e">
            <v>#DIV/0!</v>
          </cell>
          <cell r="G137" t="e">
            <v>#DIV/0!</v>
          </cell>
        </row>
        <row r="138">
          <cell r="D138" t="e">
            <v>#DIV/0!</v>
          </cell>
          <cell r="G138" t="e">
            <v>#DIV/0!</v>
          </cell>
        </row>
      </sheetData>
      <sheetData sheetId="1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BL4240"/>
  <sheetViews>
    <sheetView workbookViewId="0">
      <pane ySplit="3" topLeftCell="A79" activePane="bottomLeft" state="frozen"/>
      <selection pane="bottomLeft" activeCell="C26" sqref="C26"/>
    </sheetView>
  </sheetViews>
  <sheetFormatPr defaultColWidth="9" defaultRowHeight="14.25" x14ac:dyDescent="0.2"/>
  <cols>
    <col min="1" max="1" width="18.375" customWidth="1"/>
    <col min="2" max="2" width="20.25" customWidth="1"/>
    <col min="3" max="3" width="31.125" customWidth="1"/>
    <col min="4" max="4" width="7.25" customWidth="1"/>
    <col min="5" max="5" width="13.25" customWidth="1"/>
    <col min="6" max="6" width="10.5" customWidth="1"/>
    <col min="7" max="7" width="21.625" customWidth="1"/>
    <col min="8" max="8" width="11.125" customWidth="1"/>
    <col min="9" max="9" width="13" customWidth="1"/>
    <col min="10" max="12" width="10.625" customWidth="1"/>
    <col min="13" max="13" width="13.875" customWidth="1"/>
    <col min="14" max="14" width="9.5" customWidth="1"/>
    <col min="15" max="15" width="18.125" customWidth="1"/>
    <col min="16" max="16" width="11.25" customWidth="1"/>
    <col min="17" max="17" width="9.75" customWidth="1"/>
    <col min="18" max="18" width="11.5" customWidth="1"/>
    <col min="19" max="19" width="12.75" customWidth="1"/>
    <col min="20" max="20" width="11" customWidth="1"/>
    <col min="28" max="28" width="12.875" customWidth="1"/>
  </cols>
  <sheetData>
    <row r="1" spans="1:64" ht="44.25" customHeight="1" x14ac:dyDescent="0.2">
      <c r="A1" s="720" t="s">
        <v>0</v>
      </c>
      <c r="B1" s="721"/>
      <c r="C1" s="721"/>
      <c r="D1" s="721"/>
      <c r="E1" s="721"/>
      <c r="F1" s="721"/>
      <c r="G1" s="721"/>
      <c r="H1" s="721"/>
      <c r="I1" s="721"/>
      <c r="J1" s="721"/>
      <c r="K1" s="721"/>
      <c r="L1" s="721"/>
      <c r="M1" s="721"/>
      <c r="N1" s="721"/>
      <c r="O1" s="721"/>
      <c r="P1" s="721"/>
      <c r="Q1" s="722" t="s">
        <v>1</v>
      </c>
      <c r="R1" s="722"/>
      <c r="S1" s="722"/>
      <c r="T1" s="722"/>
      <c r="U1" s="722"/>
      <c r="V1" s="722"/>
      <c r="W1" s="722"/>
      <c r="X1" s="722"/>
      <c r="Y1" s="722"/>
      <c r="Z1" s="722"/>
      <c r="AA1" s="722"/>
      <c r="AB1" s="722"/>
    </row>
    <row r="2" spans="1:64" s="3" customFormat="1" ht="25.5" customHeight="1" x14ac:dyDescent="0.2">
      <c r="A2" s="724" t="s">
        <v>2</v>
      </c>
      <c r="B2" s="724" t="s">
        <v>3</v>
      </c>
      <c r="C2" s="724" t="s">
        <v>4</v>
      </c>
      <c r="D2" s="726" t="s">
        <v>5</v>
      </c>
      <c r="E2" s="726" t="s">
        <v>6</v>
      </c>
      <c r="F2" s="726" t="s">
        <v>7</v>
      </c>
      <c r="G2" s="728" t="s">
        <v>8</v>
      </c>
      <c r="H2" s="728" t="s">
        <v>9</v>
      </c>
      <c r="I2" s="728" t="s">
        <v>10</v>
      </c>
      <c r="J2" s="728" t="s">
        <v>11</v>
      </c>
      <c r="K2" s="726" t="s">
        <v>12</v>
      </c>
      <c r="L2" s="726" t="s">
        <v>13</v>
      </c>
      <c r="M2" s="725" t="s">
        <v>14</v>
      </c>
      <c r="N2" s="725" t="s">
        <v>15</v>
      </c>
      <c r="O2" s="725" t="s">
        <v>16</v>
      </c>
      <c r="P2" s="725" t="s">
        <v>17</v>
      </c>
      <c r="Q2" s="723">
        <v>44197</v>
      </c>
      <c r="R2" s="724"/>
      <c r="S2" s="724"/>
      <c r="T2" s="724"/>
      <c r="U2" s="723">
        <v>44228</v>
      </c>
      <c r="V2" s="724"/>
      <c r="W2" s="724"/>
      <c r="X2" s="724"/>
      <c r="Y2" s="723">
        <v>44256</v>
      </c>
      <c r="Z2" s="724"/>
      <c r="AA2" s="724"/>
      <c r="AB2" s="724"/>
      <c r="AC2" s="723">
        <v>44287</v>
      </c>
      <c r="AD2" s="724"/>
      <c r="AE2" s="724"/>
      <c r="AF2" s="724"/>
      <c r="AG2" s="723">
        <v>44317</v>
      </c>
      <c r="AH2" s="724"/>
      <c r="AI2" s="724"/>
      <c r="AJ2" s="724"/>
      <c r="AK2" s="723">
        <v>44348</v>
      </c>
      <c r="AL2" s="724"/>
      <c r="AM2" s="724"/>
      <c r="AN2" s="724"/>
      <c r="AO2" s="723">
        <v>44378</v>
      </c>
      <c r="AP2" s="724"/>
      <c r="AQ2" s="724"/>
      <c r="AR2" s="724"/>
      <c r="AS2" s="723">
        <v>44409</v>
      </c>
      <c r="AT2" s="724"/>
      <c r="AU2" s="724"/>
      <c r="AV2" s="724"/>
      <c r="AW2" s="723">
        <v>44440</v>
      </c>
      <c r="AX2" s="724"/>
      <c r="AY2" s="724"/>
      <c r="AZ2" s="724"/>
      <c r="BA2" s="723">
        <v>44470</v>
      </c>
      <c r="BB2" s="724"/>
      <c r="BC2" s="724"/>
      <c r="BD2" s="724"/>
      <c r="BE2" s="723">
        <v>44501</v>
      </c>
      <c r="BF2" s="724"/>
      <c r="BG2" s="724"/>
      <c r="BH2" s="724"/>
      <c r="BI2" s="723">
        <v>44531</v>
      </c>
      <c r="BJ2" s="724"/>
      <c r="BK2" s="724"/>
      <c r="BL2" s="724"/>
    </row>
    <row r="3" spans="1:64" s="10" customFormat="1" ht="38.25" customHeight="1" x14ac:dyDescent="0.2">
      <c r="A3" s="724"/>
      <c r="B3" s="724"/>
      <c r="C3" s="724"/>
      <c r="D3" s="727"/>
      <c r="E3" s="727"/>
      <c r="F3" s="727"/>
      <c r="G3" s="728"/>
      <c r="H3" s="728"/>
      <c r="I3" s="728"/>
      <c r="J3" s="728"/>
      <c r="K3" s="727"/>
      <c r="L3" s="727"/>
      <c r="M3" s="725"/>
      <c r="N3" s="725"/>
      <c r="O3" s="725"/>
      <c r="P3" s="725"/>
      <c r="Q3" s="11" t="s">
        <v>18</v>
      </c>
      <c r="R3" s="12" t="s">
        <v>19</v>
      </c>
      <c r="S3" s="12" t="s">
        <v>20</v>
      </c>
      <c r="T3" s="12" t="s">
        <v>21</v>
      </c>
      <c r="U3" s="11" t="s">
        <v>18</v>
      </c>
      <c r="V3" s="12" t="s">
        <v>19</v>
      </c>
      <c r="W3" s="12" t="s">
        <v>20</v>
      </c>
      <c r="X3" s="12" t="s">
        <v>21</v>
      </c>
      <c r="Y3" s="11" t="s">
        <v>18</v>
      </c>
      <c r="Z3" s="12" t="s">
        <v>19</v>
      </c>
      <c r="AA3" s="12" t="s">
        <v>20</v>
      </c>
      <c r="AB3" s="12" t="s">
        <v>21</v>
      </c>
      <c r="AC3" s="11" t="s">
        <v>18</v>
      </c>
      <c r="AD3" s="12" t="s">
        <v>19</v>
      </c>
      <c r="AE3" s="12" t="s">
        <v>20</v>
      </c>
      <c r="AF3" s="12" t="s">
        <v>21</v>
      </c>
      <c r="AG3" s="11" t="s">
        <v>18</v>
      </c>
      <c r="AH3" s="12" t="s">
        <v>19</v>
      </c>
      <c r="AI3" s="12" t="s">
        <v>20</v>
      </c>
      <c r="AJ3" s="12" t="s">
        <v>21</v>
      </c>
      <c r="AK3" s="11" t="s">
        <v>18</v>
      </c>
      <c r="AL3" s="12" t="s">
        <v>19</v>
      </c>
      <c r="AM3" s="12" t="s">
        <v>20</v>
      </c>
      <c r="AN3" s="12" t="s">
        <v>21</v>
      </c>
      <c r="AO3" s="11" t="s">
        <v>18</v>
      </c>
      <c r="AP3" s="12" t="s">
        <v>19</v>
      </c>
      <c r="AQ3" s="12" t="s">
        <v>20</v>
      </c>
      <c r="AR3" s="12" t="s">
        <v>21</v>
      </c>
      <c r="AS3" s="11" t="s">
        <v>18</v>
      </c>
      <c r="AT3" s="12" t="s">
        <v>19</v>
      </c>
      <c r="AU3" s="12" t="s">
        <v>20</v>
      </c>
      <c r="AV3" s="12" t="s">
        <v>21</v>
      </c>
      <c r="AW3" s="11" t="s">
        <v>18</v>
      </c>
      <c r="AX3" s="12" t="s">
        <v>19</v>
      </c>
      <c r="AY3" s="12" t="s">
        <v>20</v>
      </c>
      <c r="AZ3" s="12" t="s">
        <v>21</v>
      </c>
      <c r="BA3" s="11" t="s">
        <v>18</v>
      </c>
      <c r="BB3" s="12" t="s">
        <v>19</v>
      </c>
      <c r="BC3" s="12" t="s">
        <v>20</v>
      </c>
      <c r="BD3" s="12" t="s">
        <v>21</v>
      </c>
      <c r="BE3" s="11" t="s">
        <v>18</v>
      </c>
      <c r="BF3" s="12" t="s">
        <v>19</v>
      </c>
      <c r="BG3" s="12" t="s">
        <v>20</v>
      </c>
      <c r="BH3" s="12" t="s">
        <v>21</v>
      </c>
      <c r="BI3" s="11" t="s">
        <v>18</v>
      </c>
      <c r="BJ3" s="12" t="s">
        <v>19</v>
      </c>
      <c r="BK3" s="12" t="s">
        <v>20</v>
      </c>
      <c r="BL3" s="12" t="s">
        <v>21</v>
      </c>
    </row>
    <row r="4" spans="1:64" s="10" customFormat="1" x14ac:dyDescent="0.2">
      <c r="A4" s="4" t="s">
        <v>22</v>
      </c>
      <c r="B4" s="5" t="s">
        <v>23</v>
      </c>
      <c r="C4" s="5" t="s">
        <v>24</v>
      </c>
      <c r="D4" s="5" t="s">
        <v>25</v>
      </c>
      <c r="E4" s="5" t="s">
        <v>26</v>
      </c>
      <c r="F4" s="5">
        <v>35</v>
      </c>
      <c r="G4" s="4" t="s">
        <v>27</v>
      </c>
      <c r="H4" s="4" t="s">
        <v>28</v>
      </c>
      <c r="I4" s="4" t="s">
        <v>29</v>
      </c>
      <c r="J4" s="4" t="s">
        <v>28</v>
      </c>
      <c r="K4" s="4" t="s">
        <v>30</v>
      </c>
      <c r="L4" s="4" t="s">
        <v>31</v>
      </c>
      <c r="M4" s="4" t="s">
        <v>32</v>
      </c>
      <c r="N4" s="4" t="s">
        <v>33</v>
      </c>
      <c r="O4" s="4">
        <v>24</v>
      </c>
      <c r="P4" s="4" t="s">
        <v>28</v>
      </c>
      <c r="Q4" s="14"/>
      <c r="R4" s="11"/>
      <c r="S4" s="11"/>
      <c r="T4" s="11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</row>
    <row r="5" spans="1:64" s="10" customFormat="1" x14ac:dyDescent="0.2">
      <c r="A5" s="4" t="s">
        <v>22</v>
      </c>
      <c r="B5" s="5" t="s">
        <v>23</v>
      </c>
      <c r="C5" s="5" t="s">
        <v>34</v>
      </c>
      <c r="D5" s="5" t="s">
        <v>25</v>
      </c>
      <c r="E5" s="5" t="s">
        <v>26</v>
      </c>
      <c r="F5" s="5">
        <v>45</v>
      </c>
      <c r="G5" s="4" t="s">
        <v>27</v>
      </c>
      <c r="H5" s="4" t="s">
        <v>28</v>
      </c>
      <c r="I5" s="4" t="s">
        <v>29</v>
      </c>
      <c r="J5" s="4" t="s">
        <v>28</v>
      </c>
      <c r="K5" s="4" t="s">
        <v>30</v>
      </c>
      <c r="L5" s="4" t="s">
        <v>31</v>
      </c>
      <c r="M5" s="4" t="s">
        <v>32</v>
      </c>
      <c r="N5" s="4" t="s">
        <v>35</v>
      </c>
      <c r="O5" s="4">
        <v>24</v>
      </c>
      <c r="P5" s="4" t="s">
        <v>28</v>
      </c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</row>
    <row r="6" spans="1:64" s="10" customFormat="1" x14ac:dyDescent="0.2">
      <c r="A6" s="4" t="s">
        <v>22</v>
      </c>
      <c r="B6" s="5" t="s">
        <v>23</v>
      </c>
      <c r="C6" s="5" t="s">
        <v>36</v>
      </c>
      <c r="D6" s="5" t="s">
        <v>25</v>
      </c>
      <c r="E6" s="5" t="s">
        <v>26</v>
      </c>
      <c r="F6" s="5">
        <v>32</v>
      </c>
      <c r="G6" s="4" t="s">
        <v>27</v>
      </c>
      <c r="H6" s="4" t="s">
        <v>28</v>
      </c>
      <c r="I6" s="4" t="s">
        <v>29</v>
      </c>
      <c r="J6" s="4" t="s">
        <v>28</v>
      </c>
      <c r="K6" s="4" t="s">
        <v>30</v>
      </c>
      <c r="L6" s="4" t="s">
        <v>31</v>
      </c>
      <c r="M6" s="4" t="s">
        <v>32</v>
      </c>
      <c r="N6" s="4" t="s">
        <v>35</v>
      </c>
      <c r="O6" s="4">
        <v>24</v>
      </c>
      <c r="P6" s="4" t="s">
        <v>28</v>
      </c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</row>
    <row r="7" spans="1:64" s="10" customFormat="1" x14ac:dyDescent="0.2">
      <c r="A7" s="4" t="s">
        <v>22</v>
      </c>
      <c r="B7" s="5" t="s">
        <v>23</v>
      </c>
      <c r="C7" s="5" t="s">
        <v>37</v>
      </c>
      <c r="D7" s="5" t="s">
        <v>38</v>
      </c>
      <c r="E7" s="5" t="s">
        <v>26</v>
      </c>
      <c r="F7" s="5">
        <v>136</v>
      </c>
      <c r="G7" s="4" t="s">
        <v>27</v>
      </c>
      <c r="H7" s="4" t="s">
        <v>28</v>
      </c>
      <c r="I7" s="4" t="s">
        <v>29</v>
      </c>
      <c r="J7" s="4" t="s">
        <v>28</v>
      </c>
      <c r="K7" s="4" t="s">
        <v>30</v>
      </c>
      <c r="L7" s="4" t="s">
        <v>31</v>
      </c>
      <c r="M7" s="4" t="s">
        <v>32</v>
      </c>
      <c r="N7" s="4" t="s">
        <v>35</v>
      </c>
      <c r="O7" s="4">
        <v>24</v>
      </c>
      <c r="P7" s="4" t="s">
        <v>28</v>
      </c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</row>
    <row r="8" spans="1:64" s="10" customFormat="1" x14ac:dyDescent="0.2">
      <c r="A8" s="4" t="s">
        <v>22</v>
      </c>
      <c r="B8" s="5" t="s">
        <v>23</v>
      </c>
      <c r="C8" s="4" t="s">
        <v>39</v>
      </c>
      <c r="D8" s="5" t="s">
        <v>38</v>
      </c>
      <c r="E8" s="5" t="s">
        <v>26</v>
      </c>
      <c r="F8" s="4">
        <v>152</v>
      </c>
      <c r="G8" s="4" t="s">
        <v>27</v>
      </c>
      <c r="H8" s="4" t="s">
        <v>28</v>
      </c>
      <c r="I8" s="4" t="s">
        <v>29</v>
      </c>
      <c r="J8" s="4" t="s">
        <v>28</v>
      </c>
      <c r="K8" s="4" t="s">
        <v>30</v>
      </c>
      <c r="L8" s="4" t="s">
        <v>31</v>
      </c>
      <c r="M8" s="4" t="s">
        <v>32</v>
      </c>
      <c r="N8" s="4" t="s">
        <v>35</v>
      </c>
      <c r="O8" s="4">
        <v>24</v>
      </c>
      <c r="P8" s="4" t="s">
        <v>28</v>
      </c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</row>
    <row r="9" spans="1:64" s="10" customFormat="1" x14ac:dyDescent="0.2">
      <c r="A9" s="4" t="s">
        <v>22</v>
      </c>
      <c r="B9" s="5" t="s">
        <v>23</v>
      </c>
      <c r="C9" s="4" t="s">
        <v>40</v>
      </c>
      <c r="D9" s="5" t="s">
        <v>38</v>
      </c>
      <c r="E9" s="5" t="s">
        <v>26</v>
      </c>
      <c r="F9" s="4">
        <v>149</v>
      </c>
      <c r="G9" s="4" t="s">
        <v>27</v>
      </c>
      <c r="H9" s="4" t="s">
        <v>28</v>
      </c>
      <c r="I9" s="4" t="s">
        <v>41</v>
      </c>
      <c r="J9" s="4" t="s">
        <v>28</v>
      </c>
      <c r="K9" s="4" t="s">
        <v>30</v>
      </c>
      <c r="L9" s="4" t="s">
        <v>31</v>
      </c>
      <c r="M9" s="4" t="s">
        <v>32</v>
      </c>
      <c r="N9" s="4" t="s">
        <v>35</v>
      </c>
      <c r="O9" s="4">
        <v>24</v>
      </c>
      <c r="P9" s="4" t="s">
        <v>28</v>
      </c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</row>
    <row r="10" spans="1:64" x14ac:dyDescent="0.2">
      <c r="A10" s="4" t="s">
        <v>22</v>
      </c>
      <c r="B10" s="5" t="s">
        <v>23</v>
      </c>
      <c r="C10" s="4" t="s">
        <v>42</v>
      </c>
      <c r="D10" s="4" t="s">
        <v>43</v>
      </c>
      <c r="E10" s="5" t="s">
        <v>26</v>
      </c>
      <c r="F10" s="4">
        <v>268</v>
      </c>
      <c r="G10" s="4" t="s">
        <v>44</v>
      </c>
      <c r="H10" s="4" t="s">
        <v>28</v>
      </c>
      <c r="I10" s="4" t="s">
        <v>41</v>
      </c>
      <c r="J10" s="4" t="s">
        <v>28</v>
      </c>
      <c r="K10" s="4" t="s">
        <v>30</v>
      </c>
      <c r="L10" s="4" t="s">
        <v>45</v>
      </c>
      <c r="M10" s="4" t="s">
        <v>32</v>
      </c>
      <c r="N10" s="4" t="s">
        <v>35</v>
      </c>
      <c r="O10" s="4">
        <v>24</v>
      </c>
      <c r="P10" s="4" t="s">
        <v>28</v>
      </c>
      <c r="Q10" s="65"/>
      <c r="R10" s="65"/>
      <c r="S10" s="65"/>
      <c r="T10" s="65"/>
      <c r="U10" s="65"/>
      <c r="V10" s="65"/>
      <c r="W10" s="65"/>
      <c r="X10" s="65"/>
      <c r="Y10" s="65"/>
      <c r="Z10" s="65"/>
      <c r="AA10" s="65"/>
      <c r="AB10" s="65"/>
      <c r="AC10" s="65"/>
      <c r="AD10" s="65"/>
      <c r="AE10" s="65"/>
      <c r="AF10" s="65"/>
      <c r="AG10" s="65"/>
      <c r="AH10" s="65"/>
      <c r="AI10" s="65"/>
      <c r="AJ10" s="65"/>
      <c r="AK10" s="65"/>
      <c r="AL10" s="65"/>
      <c r="AM10" s="65"/>
      <c r="AN10" s="65"/>
      <c r="AO10" s="65"/>
      <c r="AP10" s="65"/>
      <c r="AQ10" s="65"/>
      <c r="AR10" s="65"/>
      <c r="AS10" s="65"/>
      <c r="AT10" s="65"/>
      <c r="AU10" s="65"/>
      <c r="AV10" s="65"/>
      <c r="AW10" s="65"/>
      <c r="AX10" s="65"/>
      <c r="AY10" s="65"/>
      <c r="AZ10" s="65"/>
      <c r="BA10" s="65"/>
      <c r="BB10" s="65"/>
      <c r="BC10" s="65"/>
      <c r="BD10" s="65"/>
      <c r="BE10" s="65"/>
      <c r="BF10" s="65"/>
      <c r="BG10" s="65"/>
      <c r="BH10" s="65"/>
      <c r="BI10" s="65"/>
      <c r="BJ10" s="65"/>
      <c r="BK10" s="65"/>
      <c r="BL10" s="65"/>
    </row>
    <row r="11" spans="1:64" x14ac:dyDescent="0.2">
      <c r="A11" s="4" t="s">
        <v>22</v>
      </c>
      <c r="B11" s="5" t="s">
        <v>23</v>
      </c>
      <c r="C11" s="4" t="s">
        <v>46</v>
      </c>
      <c r="D11" s="4" t="s">
        <v>43</v>
      </c>
      <c r="E11" s="5" t="s">
        <v>26</v>
      </c>
      <c r="F11" s="4">
        <v>249</v>
      </c>
      <c r="G11" s="4" t="s">
        <v>44</v>
      </c>
      <c r="H11" s="4" t="s">
        <v>28</v>
      </c>
      <c r="I11" s="4" t="s">
        <v>41</v>
      </c>
      <c r="J11" s="4" t="s">
        <v>28</v>
      </c>
      <c r="K11" s="4" t="s">
        <v>30</v>
      </c>
      <c r="L11" s="4" t="s">
        <v>45</v>
      </c>
      <c r="M11" s="4" t="s">
        <v>32</v>
      </c>
      <c r="N11" s="4" t="s">
        <v>35</v>
      </c>
      <c r="O11" s="4">
        <v>24</v>
      </c>
      <c r="P11" s="4" t="s">
        <v>28</v>
      </c>
      <c r="Q11" s="65"/>
      <c r="R11" s="65"/>
      <c r="S11" s="65"/>
      <c r="T11" s="65"/>
      <c r="U11" s="65"/>
      <c r="V11" s="65"/>
      <c r="W11" s="65"/>
      <c r="X11" s="65"/>
      <c r="Y11" s="65"/>
      <c r="Z11" s="65"/>
      <c r="AA11" s="65"/>
      <c r="AB11" s="65"/>
      <c r="AC11" s="65"/>
      <c r="AD11" s="65"/>
      <c r="AE11" s="65"/>
      <c r="AF11" s="65"/>
      <c r="AG11" s="65"/>
      <c r="AH11" s="65"/>
      <c r="AI11" s="65"/>
      <c r="AJ11" s="65"/>
      <c r="AK11" s="65"/>
      <c r="AL11" s="65"/>
      <c r="AM11" s="65"/>
      <c r="AN11" s="65"/>
      <c r="AO11" s="65"/>
      <c r="AP11" s="65"/>
      <c r="AQ11" s="65"/>
      <c r="AR11" s="65"/>
      <c r="AS11" s="65"/>
      <c r="AT11" s="65"/>
      <c r="AU11" s="65"/>
      <c r="AV11" s="65"/>
      <c r="AW11" s="65"/>
      <c r="AX11" s="65"/>
      <c r="AY11" s="65"/>
      <c r="AZ11" s="65"/>
      <c r="BA11" s="65"/>
      <c r="BB11" s="65"/>
      <c r="BC11" s="65"/>
      <c r="BD11" s="65"/>
      <c r="BE11" s="65"/>
      <c r="BF11" s="65"/>
      <c r="BG11" s="65"/>
      <c r="BH11" s="65"/>
      <c r="BI11" s="65"/>
      <c r="BJ11" s="65"/>
      <c r="BK11" s="65"/>
      <c r="BL11" s="65"/>
    </row>
    <row r="12" spans="1:64" x14ac:dyDescent="0.2">
      <c r="A12" s="4" t="s">
        <v>22</v>
      </c>
      <c r="B12" s="5" t="s">
        <v>23</v>
      </c>
      <c r="C12" s="4" t="s">
        <v>47</v>
      </c>
      <c r="D12" s="4" t="s">
        <v>43</v>
      </c>
      <c r="E12" s="5" t="s">
        <v>26</v>
      </c>
      <c r="F12" s="4">
        <v>292</v>
      </c>
      <c r="G12" s="4" t="s">
        <v>44</v>
      </c>
      <c r="H12" s="4" t="s">
        <v>28</v>
      </c>
      <c r="I12" s="4" t="s">
        <v>41</v>
      </c>
      <c r="J12" s="4" t="s">
        <v>28</v>
      </c>
      <c r="K12" s="4" t="s">
        <v>30</v>
      </c>
      <c r="L12" s="4" t="s">
        <v>45</v>
      </c>
      <c r="M12" s="4" t="s">
        <v>32</v>
      </c>
      <c r="N12" s="4" t="s">
        <v>35</v>
      </c>
      <c r="O12" s="4">
        <v>24</v>
      </c>
      <c r="P12" s="4" t="s">
        <v>28</v>
      </c>
      <c r="Q12" s="65"/>
      <c r="R12" s="65"/>
      <c r="S12" s="65"/>
      <c r="T12" s="65"/>
      <c r="U12" s="65"/>
      <c r="V12" s="65"/>
      <c r="W12" s="65"/>
      <c r="X12" s="65"/>
      <c r="Y12" s="65"/>
      <c r="Z12" s="65"/>
      <c r="AA12" s="65"/>
      <c r="AB12" s="65"/>
      <c r="AC12" s="65"/>
      <c r="AD12" s="65"/>
      <c r="AE12" s="65"/>
      <c r="AF12" s="65"/>
      <c r="AG12" s="65"/>
      <c r="AH12" s="65"/>
      <c r="AI12" s="65"/>
      <c r="AJ12" s="65"/>
      <c r="AK12" s="65"/>
      <c r="AL12" s="65"/>
      <c r="AM12" s="65"/>
      <c r="AN12" s="65"/>
      <c r="AO12" s="65"/>
      <c r="AP12" s="65"/>
      <c r="AQ12" s="65"/>
      <c r="AR12" s="65"/>
      <c r="AS12" s="65"/>
      <c r="AT12" s="65"/>
      <c r="AU12" s="65"/>
      <c r="AV12" s="65"/>
      <c r="AW12" s="65"/>
      <c r="AX12" s="65"/>
      <c r="AY12" s="65"/>
      <c r="AZ12" s="65"/>
      <c r="BA12" s="65"/>
      <c r="BB12" s="65"/>
      <c r="BC12" s="65"/>
      <c r="BD12" s="65"/>
      <c r="BE12" s="65"/>
      <c r="BF12" s="65"/>
      <c r="BG12" s="65"/>
      <c r="BH12" s="65"/>
      <c r="BI12" s="65"/>
      <c r="BJ12" s="65"/>
      <c r="BK12" s="65"/>
      <c r="BL12" s="65"/>
    </row>
    <row r="13" spans="1:64" x14ac:dyDescent="0.2">
      <c r="A13" s="4" t="s">
        <v>22</v>
      </c>
      <c r="B13" s="5" t="s">
        <v>23</v>
      </c>
      <c r="C13" s="4" t="s">
        <v>48</v>
      </c>
      <c r="D13" s="4" t="s">
        <v>43</v>
      </c>
      <c r="E13" s="5" t="s">
        <v>26</v>
      </c>
      <c r="F13" s="4">
        <v>215</v>
      </c>
      <c r="G13" s="4" t="s">
        <v>44</v>
      </c>
      <c r="H13" s="4" t="s">
        <v>28</v>
      </c>
      <c r="I13" s="4" t="s">
        <v>41</v>
      </c>
      <c r="J13" s="4" t="s">
        <v>28</v>
      </c>
      <c r="K13" s="4" t="s">
        <v>30</v>
      </c>
      <c r="L13" s="4" t="s">
        <v>45</v>
      </c>
      <c r="M13" s="4" t="s">
        <v>32</v>
      </c>
      <c r="N13" s="4" t="s">
        <v>35</v>
      </c>
      <c r="O13" s="4">
        <v>24</v>
      </c>
      <c r="P13" s="4" t="s">
        <v>28</v>
      </c>
      <c r="Q13" s="65"/>
      <c r="R13" s="65"/>
      <c r="S13" s="65"/>
      <c r="T13" s="65"/>
      <c r="U13" s="65"/>
      <c r="V13" s="65"/>
      <c r="W13" s="65"/>
      <c r="X13" s="65"/>
      <c r="Y13" s="65"/>
      <c r="Z13" s="65"/>
      <c r="AA13" s="65"/>
      <c r="AB13" s="65"/>
      <c r="AC13" s="65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65"/>
      <c r="AP13" s="65"/>
      <c r="AQ13" s="65"/>
      <c r="AR13" s="65"/>
      <c r="AS13" s="65"/>
      <c r="AT13" s="65"/>
      <c r="AU13" s="65"/>
      <c r="AV13" s="65"/>
      <c r="AW13" s="65"/>
      <c r="AX13" s="65"/>
      <c r="AY13" s="65"/>
      <c r="AZ13" s="65"/>
      <c r="BA13" s="65"/>
      <c r="BB13" s="65"/>
      <c r="BC13" s="65"/>
      <c r="BD13" s="65"/>
      <c r="BE13" s="65"/>
      <c r="BF13" s="65"/>
      <c r="BG13" s="65"/>
      <c r="BH13" s="65"/>
      <c r="BI13" s="65"/>
      <c r="BJ13" s="65"/>
      <c r="BK13" s="65"/>
      <c r="BL13" s="65"/>
    </row>
    <row r="14" spans="1:64" x14ac:dyDescent="0.2">
      <c r="A14" s="4" t="s">
        <v>22</v>
      </c>
      <c r="B14" s="5" t="s">
        <v>23</v>
      </c>
      <c r="C14" s="4" t="s">
        <v>49</v>
      </c>
      <c r="D14" s="4" t="s">
        <v>50</v>
      </c>
      <c r="E14" s="5" t="s">
        <v>26</v>
      </c>
      <c r="F14" s="4">
        <v>189</v>
      </c>
      <c r="G14" s="4" t="s">
        <v>51</v>
      </c>
      <c r="H14" s="4" t="s">
        <v>28</v>
      </c>
      <c r="I14" s="4" t="s">
        <v>41</v>
      </c>
      <c r="J14" s="4" t="s">
        <v>28</v>
      </c>
      <c r="K14" s="4" t="s">
        <v>30</v>
      </c>
      <c r="L14" s="4" t="s">
        <v>45</v>
      </c>
      <c r="M14" s="4" t="s">
        <v>32</v>
      </c>
      <c r="N14" s="4" t="s">
        <v>52</v>
      </c>
      <c r="O14" s="4">
        <v>24</v>
      </c>
      <c r="P14" s="4" t="s">
        <v>28</v>
      </c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65"/>
      <c r="AB14" s="65"/>
      <c r="AC14" s="65"/>
      <c r="AD14" s="65"/>
      <c r="AE14" s="65"/>
      <c r="AF14" s="65"/>
      <c r="AG14" s="65"/>
      <c r="AH14" s="65"/>
      <c r="AI14" s="65"/>
      <c r="AJ14" s="65"/>
      <c r="AK14" s="65"/>
      <c r="AL14" s="65"/>
      <c r="AM14" s="65"/>
      <c r="AN14" s="65"/>
      <c r="AO14" s="65"/>
      <c r="AP14" s="65"/>
      <c r="AQ14" s="65"/>
      <c r="AR14" s="65"/>
      <c r="AS14" s="65"/>
      <c r="AT14" s="65"/>
      <c r="AU14" s="65"/>
      <c r="AV14" s="65"/>
      <c r="AW14" s="65"/>
      <c r="AX14" s="65"/>
      <c r="AY14" s="65"/>
      <c r="AZ14" s="65"/>
      <c r="BA14" s="65"/>
      <c r="BB14" s="65"/>
      <c r="BC14" s="65"/>
      <c r="BD14" s="65"/>
      <c r="BE14" s="65"/>
      <c r="BF14" s="65"/>
      <c r="BG14" s="65"/>
      <c r="BH14" s="65"/>
      <c r="BI14" s="65"/>
      <c r="BJ14" s="65"/>
      <c r="BK14" s="65"/>
      <c r="BL14" s="65"/>
    </row>
    <row r="15" spans="1:64" x14ac:dyDescent="0.2">
      <c r="A15" s="4" t="s">
        <v>22</v>
      </c>
      <c r="B15" s="5" t="s">
        <v>23</v>
      </c>
      <c r="C15" s="4" t="s">
        <v>53</v>
      </c>
      <c r="D15" s="4" t="s">
        <v>43</v>
      </c>
      <c r="E15" s="5" t="s">
        <v>26</v>
      </c>
      <c r="F15" s="4">
        <v>282</v>
      </c>
      <c r="G15" s="4" t="s">
        <v>51</v>
      </c>
      <c r="H15" s="4" t="s">
        <v>28</v>
      </c>
      <c r="I15" s="4" t="s">
        <v>41</v>
      </c>
      <c r="J15" s="4" t="s">
        <v>28</v>
      </c>
      <c r="K15" s="4" t="s">
        <v>30</v>
      </c>
      <c r="L15" s="4" t="s">
        <v>54</v>
      </c>
      <c r="M15" s="4" t="s">
        <v>32</v>
      </c>
      <c r="N15" s="4" t="s">
        <v>52</v>
      </c>
      <c r="O15" s="4">
        <v>24</v>
      </c>
      <c r="P15" s="4" t="s">
        <v>28</v>
      </c>
      <c r="Q15" s="65"/>
      <c r="R15" s="65"/>
      <c r="S15" s="65"/>
      <c r="T15" s="65"/>
      <c r="U15" s="65"/>
      <c r="V15" s="65"/>
      <c r="W15" s="65"/>
      <c r="X15" s="65"/>
      <c r="Y15" s="65"/>
      <c r="Z15" s="65"/>
      <c r="AA15" s="65"/>
      <c r="AB15" s="65"/>
      <c r="AC15" s="65"/>
      <c r="AD15" s="65"/>
      <c r="AE15" s="65"/>
      <c r="AF15" s="65"/>
      <c r="AG15" s="65"/>
      <c r="AH15" s="65"/>
      <c r="AI15" s="65"/>
      <c r="AJ15" s="65"/>
      <c r="AK15" s="65"/>
      <c r="AL15" s="65"/>
      <c r="AM15" s="65"/>
      <c r="AN15" s="65"/>
      <c r="AO15" s="65"/>
      <c r="AP15" s="65"/>
      <c r="AQ15" s="65"/>
      <c r="AR15" s="65"/>
      <c r="AS15" s="65"/>
      <c r="AT15" s="65"/>
      <c r="AU15" s="65"/>
      <c r="AV15" s="65"/>
      <c r="AW15" s="65"/>
      <c r="AX15" s="65"/>
      <c r="AY15" s="65"/>
      <c r="AZ15" s="65"/>
      <c r="BA15" s="65"/>
      <c r="BB15" s="65"/>
      <c r="BC15" s="65"/>
      <c r="BD15" s="65"/>
      <c r="BE15" s="65"/>
      <c r="BF15" s="65"/>
      <c r="BG15" s="65"/>
      <c r="BH15" s="65"/>
      <c r="BI15" s="65"/>
      <c r="BJ15" s="65"/>
      <c r="BK15" s="65"/>
      <c r="BL15" s="65"/>
    </row>
    <row r="16" spans="1:64" x14ac:dyDescent="0.2">
      <c r="A16" s="4" t="s">
        <v>22</v>
      </c>
      <c r="B16" s="5" t="s">
        <v>23</v>
      </c>
      <c r="C16" s="4" t="s">
        <v>55</v>
      </c>
      <c r="D16" s="5" t="s">
        <v>25</v>
      </c>
      <c r="E16" s="5" t="s">
        <v>26</v>
      </c>
      <c r="F16" s="4">
        <v>89</v>
      </c>
      <c r="G16" s="4" t="s">
        <v>56</v>
      </c>
      <c r="H16" s="4" t="s">
        <v>28</v>
      </c>
      <c r="I16" s="4" t="s">
        <v>41</v>
      </c>
      <c r="J16" s="4" t="s">
        <v>28</v>
      </c>
      <c r="K16" s="4" t="s">
        <v>30</v>
      </c>
      <c r="L16" s="4" t="s">
        <v>45</v>
      </c>
      <c r="M16" s="4" t="s">
        <v>32</v>
      </c>
      <c r="N16" s="4" t="s">
        <v>35</v>
      </c>
      <c r="O16" s="4">
        <v>24</v>
      </c>
      <c r="P16" s="4" t="s">
        <v>28</v>
      </c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  <c r="AP16" s="65"/>
      <c r="AQ16" s="65"/>
      <c r="AR16" s="65"/>
      <c r="AS16" s="65"/>
      <c r="AT16" s="65"/>
      <c r="AU16" s="65"/>
      <c r="AV16" s="65"/>
      <c r="AW16" s="65"/>
      <c r="AX16" s="65"/>
      <c r="AY16" s="65"/>
      <c r="AZ16" s="65"/>
      <c r="BA16" s="65"/>
      <c r="BB16" s="65"/>
      <c r="BC16" s="65"/>
      <c r="BD16" s="65"/>
      <c r="BE16" s="65"/>
      <c r="BF16" s="65"/>
      <c r="BG16" s="65"/>
      <c r="BH16" s="65"/>
      <c r="BI16" s="65"/>
      <c r="BJ16" s="65"/>
      <c r="BK16" s="65"/>
      <c r="BL16" s="65"/>
    </row>
    <row r="17" spans="1:64" x14ac:dyDescent="0.2">
      <c r="A17" s="4" t="s">
        <v>22</v>
      </c>
      <c r="B17" s="5" t="s">
        <v>23</v>
      </c>
      <c r="C17" s="4" t="s">
        <v>57</v>
      </c>
      <c r="D17" s="5" t="s">
        <v>25</v>
      </c>
      <c r="E17" s="5" t="s">
        <v>26</v>
      </c>
      <c r="F17" s="4">
        <v>92</v>
      </c>
      <c r="G17" s="4" t="s">
        <v>56</v>
      </c>
      <c r="H17" s="4" t="s">
        <v>28</v>
      </c>
      <c r="I17" s="4" t="s">
        <v>41</v>
      </c>
      <c r="J17" s="4" t="s">
        <v>28</v>
      </c>
      <c r="K17" s="4" t="s">
        <v>30</v>
      </c>
      <c r="L17" s="4" t="s">
        <v>45</v>
      </c>
      <c r="M17" s="4" t="s">
        <v>32</v>
      </c>
      <c r="N17" s="4" t="s">
        <v>35</v>
      </c>
      <c r="O17" s="4">
        <v>24</v>
      </c>
      <c r="P17" s="4" t="s">
        <v>28</v>
      </c>
      <c r="Q17" s="65"/>
      <c r="R17" s="65"/>
      <c r="S17" s="65"/>
      <c r="T17" s="65"/>
      <c r="U17" s="65"/>
      <c r="V17" s="65"/>
      <c r="W17" s="65"/>
      <c r="X17" s="65"/>
      <c r="Y17" s="65"/>
      <c r="Z17" s="65"/>
      <c r="AA17" s="65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  <c r="AP17" s="65"/>
      <c r="AQ17" s="65"/>
      <c r="AR17" s="65"/>
      <c r="AS17" s="65"/>
      <c r="AT17" s="65"/>
      <c r="AU17" s="65"/>
      <c r="AV17" s="65"/>
      <c r="AW17" s="65"/>
      <c r="AX17" s="65"/>
      <c r="AY17" s="65"/>
      <c r="AZ17" s="65"/>
      <c r="BA17" s="65"/>
      <c r="BB17" s="65"/>
      <c r="BC17" s="65"/>
      <c r="BD17" s="65"/>
      <c r="BE17" s="65"/>
      <c r="BF17" s="65"/>
      <c r="BG17" s="65"/>
      <c r="BH17" s="65"/>
      <c r="BI17" s="65"/>
      <c r="BJ17" s="65"/>
      <c r="BK17" s="65"/>
      <c r="BL17" s="65"/>
    </row>
    <row r="18" spans="1:64" x14ac:dyDescent="0.2">
      <c r="A18" s="4" t="s">
        <v>22</v>
      </c>
      <c r="B18" s="5" t="s">
        <v>23</v>
      </c>
      <c r="C18" s="4" t="s">
        <v>58</v>
      </c>
      <c r="D18" s="5" t="s">
        <v>25</v>
      </c>
      <c r="E18" s="5" t="s">
        <v>26</v>
      </c>
      <c r="F18" s="4">
        <v>79</v>
      </c>
      <c r="G18" s="4" t="s">
        <v>56</v>
      </c>
      <c r="H18" s="4" t="s">
        <v>28</v>
      </c>
      <c r="I18" s="4" t="s">
        <v>41</v>
      </c>
      <c r="J18" s="4" t="s">
        <v>28</v>
      </c>
      <c r="K18" s="4" t="s">
        <v>30</v>
      </c>
      <c r="L18" s="4" t="s">
        <v>45</v>
      </c>
      <c r="M18" s="4" t="s">
        <v>32</v>
      </c>
      <c r="N18" s="4" t="s">
        <v>35</v>
      </c>
      <c r="O18" s="4">
        <v>24</v>
      </c>
      <c r="P18" s="4" t="s">
        <v>28</v>
      </c>
      <c r="Q18" s="65"/>
      <c r="R18" s="65"/>
      <c r="S18" s="65"/>
      <c r="T18" s="65"/>
      <c r="U18" s="65"/>
      <c r="V18" s="65"/>
      <c r="W18" s="65"/>
      <c r="X18" s="65"/>
      <c r="Y18" s="65"/>
      <c r="Z18" s="65"/>
      <c r="AA18" s="65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65"/>
      <c r="AM18" s="65"/>
      <c r="AN18" s="65"/>
      <c r="AO18" s="65"/>
      <c r="AP18" s="65"/>
      <c r="AQ18" s="65"/>
      <c r="AR18" s="65"/>
      <c r="AS18" s="65"/>
      <c r="AT18" s="65"/>
      <c r="AU18" s="65"/>
      <c r="AV18" s="65"/>
      <c r="AW18" s="65"/>
      <c r="AX18" s="65"/>
      <c r="AY18" s="65"/>
      <c r="AZ18" s="65"/>
      <c r="BA18" s="65"/>
      <c r="BB18" s="65"/>
      <c r="BC18" s="65"/>
      <c r="BD18" s="65"/>
      <c r="BE18" s="65"/>
      <c r="BF18" s="65"/>
      <c r="BG18" s="65"/>
      <c r="BH18" s="65"/>
      <c r="BI18" s="65"/>
      <c r="BJ18" s="65"/>
      <c r="BK18" s="65"/>
      <c r="BL18" s="65"/>
    </row>
    <row r="19" spans="1:64" x14ac:dyDescent="0.2">
      <c r="A19" s="4" t="s">
        <v>22</v>
      </c>
      <c r="B19" s="5" t="s">
        <v>23</v>
      </c>
      <c r="C19" s="4" t="s">
        <v>59</v>
      </c>
      <c r="D19" s="5" t="s">
        <v>25</v>
      </c>
      <c r="E19" s="5" t="s">
        <v>26</v>
      </c>
      <c r="F19" s="4">
        <v>112</v>
      </c>
      <c r="G19" s="4" t="s">
        <v>56</v>
      </c>
      <c r="H19" s="4" t="s">
        <v>28</v>
      </c>
      <c r="I19" s="4" t="s">
        <v>41</v>
      </c>
      <c r="J19" s="4" t="s">
        <v>28</v>
      </c>
      <c r="K19" s="4" t="s">
        <v>30</v>
      </c>
      <c r="L19" s="4" t="s">
        <v>45</v>
      </c>
      <c r="M19" s="4" t="s">
        <v>32</v>
      </c>
      <c r="N19" s="4" t="s">
        <v>35</v>
      </c>
      <c r="O19" s="4">
        <v>24</v>
      </c>
      <c r="P19" s="4" t="s">
        <v>28</v>
      </c>
      <c r="Q19" s="65"/>
      <c r="R19" s="65"/>
      <c r="S19" s="65"/>
      <c r="T19" s="65"/>
      <c r="U19" s="65"/>
      <c r="V19" s="65"/>
      <c r="W19" s="65"/>
      <c r="X19" s="65"/>
      <c r="Y19" s="65"/>
      <c r="Z19" s="65"/>
      <c r="AA19" s="65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65"/>
      <c r="AM19" s="65"/>
      <c r="AN19" s="65"/>
      <c r="AO19" s="65"/>
      <c r="AP19" s="65"/>
      <c r="AQ19" s="65"/>
      <c r="AR19" s="65"/>
      <c r="AS19" s="65"/>
      <c r="AT19" s="65"/>
      <c r="AU19" s="65"/>
      <c r="AV19" s="65"/>
      <c r="AW19" s="65"/>
      <c r="AX19" s="65"/>
      <c r="AY19" s="65"/>
      <c r="AZ19" s="65"/>
      <c r="BA19" s="65"/>
      <c r="BB19" s="65"/>
      <c r="BC19" s="65"/>
      <c r="BD19" s="65"/>
      <c r="BE19" s="65"/>
      <c r="BF19" s="65"/>
      <c r="BG19" s="65"/>
      <c r="BH19" s="65"/>
      <c r="BI19" s="65"/>
      <c r="BJ19" s="65"/>
      <c r="BK19" s="65"/>
      <c r="BL19" s="65"/>
    </row>
    <row r="20" spans="1:64" x14ac:dyDescent="0.2">
      <c r="A20" s="4" t="s">
        <v>22</v>
      </c>
      <c r="B20" s="5" t="s">
        <v>23</v>
      </c>
      <c r="C20" s="4" t="s">
        <v>60</v>
      </c>
      <c r="D20" s="5" t="s">
        <v>25</v>
      </c>
      <c r="E20" s="5" t="s">
        <v>26</v>
      </c>
      <c r="F20" s="4">
        <v>108</v>
      </c>
      <c r="G20" s="4" t="s">
        <v>56</v>
      </c>
      <c r="H20" s="4" t="s">
        <v>28</v>
      </c>
      <c r="I20" s="4" t="s">
        <v>41</v>
      </c>
      <c r="J20" s="4" t="s">
        <v>28</v>
      </c>
      <c r="K20" s="4" t="s">
        <v>30</v>
      </c>
      <c r="L20" s="4" t="s">
        <v>45</v>
      </c>
      <c r="M20" s="4" t="s">
        <v>32</v>
      </c>
      <c r="N20" s="4" t="s">
        <v>35</v>
      </c>
      <c r="O20" s="4">
        <v>24</v>
      </c>
      <c r="P20" s="4" t="s">
        <v>28</v>
      </c>
      <c r="Q20" s="65"/>
      <c r="R20" s="65"/>
      <c r="S20" s="65"/>
      <c r="T20" s="65"/>
      <c r="U20" s="65"/>
      <c r="V20" s="65"/>
      <c r="W20" s="65"/>
      <c r="X20" s="65"/>
      <c r="Y20" s="65"/>
      <c r="Z20" s="65"/>
      <c r="AA20" s="65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65"/>
      <c r="AM20" s="65"/>
      <c r="AN20" s="65"/>
      <c r="AO20" s="65"/>
      <c r="AP20" s="65"/>
      <c r="AQ20" s="65"/>
      <c r="AR20" s="65"/>
      <c r="AS20" s="65"/>
      <c r="AT20" s="65"/>
      <c r="AU20" s="65"/>
      <c r="AV20" s="65"/>
      <c r="AW20" s="65"/>
      <c r="AX20" s="65"/>
      <c r="AY20" s="65"/>
      <c r="AZ20" s="65"/>
      <c r="BA20" s="65"/>
      <c r="BB20" s="65"/>
      <c r="BC20" s="65"/>
      <c r="BD20" s="65"/>
      <c r="BE20" s="65"/>
      <c r="BF20" s="65"/>
      <c r="BG20" s="65"/>
      <c r="BH20" s="65"/>
      <c r="BI20" s="65"/>
      <c r="BJ20" s="65"/>
      <c r="BK20" s="65"/>
      <c r="BL20" s="65"/>
    </row>
    <row r="21" spans="1:64" x14ac:dyDescent="0.2">
      <c r="A21" s="4" t="s">
        <v>22</v>
      </c>
      <c r="B21" s="5" t="s">
        <v>23</v>
      </c>
      <c r="C21" s="4" t="s">
        <v>61</v>
      </c>
      <c r="D21" s="5" t="s">
        <v>25</v>
      </c>
      <c r="E21" s="5" t="s">
        <v>26</v>
      </c>
      <c r="F21" s="4">
        <v>121</v>
      </c>
      <c r="G21" s="4" t="s">
        <v>56</v>
      </c>
      <c r="H21" s="4" t="s">
        <v>28</v>
      </c>
      <c r="I21" s="4" t="s">
        <v>41</v>
      </c>
      <c r="J21" s="4" t="s">
        <v>28</v>
      </c>
      <c r="K21" s="4" t="s">
        <v>30</v>
      </c>
      <c r="L21" s="4" t="s">
        <v>62</v>
      </c>
      <c r="M21" s="4" t="s">
        <v>32</v>
      </c>
      <c r="N21" s="4" t="s">
        <v>35</v>
      </c>
      <c r="O21" s="4">
        <v>24</v>
      </c>
      <c r="P21" s="4" t="s">
        <v>28</v>
      </c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/>
      <c r="BC21" s="65"/>
      <c r="BD21" s="65"/>
      <c r="BE21" s="65"/>
      <c r="BF21" s="65"/>
      <c r="BG21" s="65"/>
      <c r="BH21" s="65"/>
      <c r="BI21" s="65"/>
      <c r="BJ21" s="65"/>
      <c r="BK21" s="65"/>
      <c r="BL21" s="65"/>
    </row>
    <row r="22" spans="1:64" x14ac:dyDescent="0.2">
      <c r="A22" s="4" t="s">
        <v>22</v>
      </c>
      <c r="B22" s="5" t="s">
        <v>23</v>
      </c>
      <c r="C22" s="4" t="s">
        <v>63</v>
      </c>
      <c r="D22" s="5" t="s">
        <v>25</v>
      </c>
      <c r="E22" s="5" t="s">
        <v>26</v>
      </c>
      <c r="F22" s="4">
        <v>99</v>
      </c>
      <c r="G22" s="4" t="s">
        <v>56</v>
      </c>
      <c r="H22" s="4" t="s">
        <v>28</v>
      </c>
      <c r="I22" s="4" t="s">
        <v>41</v>
      </c>
      <c r="J22" s="4" t="s">
        <v>28</v>
      </c>
      <c r="K22" s="4" t="s">
        <v>30</v>
      </c>
      <c r="L22" s="4" t="s">
        <v>62</v>
      </c>
      <c r="M22" s="4" t="s">
        <v>32</v>
      </c>
      <c r="N22" s="4" t="s">
        <v>35</v>
      </c>
      <c r="O22" s="4">
        <v>24</v>
      </c>
      <c r="P22" s="4" t="s">
        <v>28</v>
      </c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65"/>
      <c r="AZ22" s="65"/>
      <c r="BA22" s="65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</row>
    <row r="23" spans="1:64" x14ac:dyDescent="0.2">
      <c r="A23" s="4" t="s">
        <v>22</v>
      </c>
      <c r="B23" s="5" t="s">
        <v>23</v>
      </c>
      <c r="C23" s="4" t="s">
        <v>64</v>
      </c>
      <c r="D23" s="5" t="s">
        <v>25</v>
      </c>
      <c r="E23" s="5" t="s">
        <v>26</v>
      </c>
      <c r="F23" s="4">
        <v>92</v>
      </c>
      <c r="G23" s="4" t="s">
        <v>56</v>
      </c>
      <c r="H23" s="4" t="s">
        <v>28</v>
      </c>
      <c r="I23" s="4" t="s">
        <v>41</v>
      </c>
      <c r="J23" s="4" t="s">
        <v>28</v>
      </c>
      <c r="K23" s="4" t="s">
        <v>30</v>
      </c>
      <c r="L23" s="4" t="s">
        <v>62</v>
      </c>
      <c r="M23" s="4" t="s">
        <v>32</v>
      </c>
      <c r="N23" s="4" t="s">
        <v>35</v>
      </c>
      <c r="O23" s="4">
        <v>24</v>
      </c>
      <c r="P23" s="4" t="s">
        <v>28</v>
      </c>
      <c r="Q23" s="65"/>
      <c r="R23" s="65"/>
      <c r="S23" s="65"/>
      <c r="T23" s="65"/>
      <c r="U23" s="65"/>
      <c r="V23" s="65"/>
      <c r="W23" s="65"/>
      <c r="X23" s="65"/>
      <c r="Y23" s="65"/>
      <c r="Z23" s="65"/>
      <c r="AA23" s="65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</row>
    <row r="24" spans="1:64" x14ac:dyDescent="0.2">
      <c r="A24" s="4" t="s">
        <v>22</v>
      </c>
      <c r="B24" s="5" t="s">
        <v>65</v>
      </c>
      <c r="C24" s="5" t="s">
        <v>66</v>
      </c>
      <c r="D24" s="5" t="s">
        <v>38</v>
      </c>
      <c r="E24" s="5" t="s">
        <v>26</v>
      </c>
      <c r="F24" s="5">
        <v>220</v>
      </c>
      <c r="G24" s="4" t="s">
        <v>27</v>
      </c>
      <c r="H24" s="4" t="s">
        <v>28</v>
      </c>
      <c r="I24" s="4" t="s">
        <v>29</v>
      </c>
      <c r="J24" s="4" t="s">
        <v>28</v>
      </c>
      <c r="K24" s="4" t="s">
        <v>67</v>
      </c>
      <c r="L24" s="4" t="s">
        <v>68</v>
      </c>
      <c r="M24" s="4" t="s">
        <v>69</v>
      </c>
      <c r="N24" s="4" t="s">
        <v>70</v>
      </c>
      <c r="O24" s="4">
        <v>24</v>
      </c>
      <c r="P24" s="5" t="s">
        <v>28</v>
      </c>
      <c r="Q24" s="65"/>
      <c r="R24" s="65"/>
      <c r="S24" s="65"/>
      <c r="T24" s="65"/>
      <c r="U24" s="65"/>
      <c r="V24" s="65"/>
      <c r="W24" s="65"/>
      <c r="X24" s="65"/>
      <c r="Y24" s="65"/>
      <c r="Z24" s="65"/>
      <c r="AA24" s="65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</row>
    <row r="25" spans="1:64" x14ac:dyDescent="0.2">
      <c r="A25" s="4" t="s">
        <v>22</v>
      </c>
      <c r="B25" s="5" t="s">
        <v>65</v>
      </c>
      <c r="C25" s="5" t="s">
        <v>71</v>
      </c>
      <c r="D25" s="5" t="s">
        <v>43</v>
      </c>
      <c r="E25" s="5" t="s">
        <v>26</v>
      </c>
      <c r="F25" s="5">
        <v>600</v>
      </c>
      <c r="G25" s="4" t="s">
        <v>27</v>
      </c>
      <c r="H25" s="4" t="s">
        <v>28</v>
      </c>
      <c r="I25" s="4" t="s">
        <v>29</v>
      </c>
      <c r="J25" s="4" t="s">
        <v>28</v>
      </c>
      <c r="K25" s="4" t="s">
        <v>67</v>
      </c>
      <c r="L25" s="4" t="s">
        <v>72</v>
      </c>
      <c r="M25" s="4" t="s">
        <v>32</v>
      </c>
      <c r="N25" s="4" t="s">
        <v>35</v>
      </c>
      <c r="O25" s="4">
        <v>24</v>
      </c>
      <c r="P25" s="5" t="s">
        <v>28</v>
      </c>
      <c r="Q25" s="65"/>
      <c r="R25" s="65"/>
      <c r="S25" s="65"/>
      <c r="T25" s="65"/>
      <c r="U25" s="65"/>
      <c r="V25" s="65"/>
      <c r="W25" s="65"/>
      <c r="X25" s="65"/>
      <c r="Y25" s="65"/>
      <c r="Z25" s="65"/>
      <c r="AA25" s="65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</row>
    <row r="26" spans="1:64" x14ac:dyDescent="0.2">
      <c r="A26" s="4" t="s">
        <v>22</v>
      </c>
      <c r="B26" s="5" t="s">
        <v>65</v>
      </c>
      <c r="C26" s="5" t="s">
        <v>71</v>
      </c>
      <c r="D26" s="5" t="s">
        <v>38</v>
      </c>
      <c r="E26" s="5" t="s">
        <v>26</v>
      </c>
      <c r="F26" s="5">
        <v>600</v>
      </c>
      <c r="G26" s="4" t="s">
        <v>27</v>
      </c>
      <c r="H26" s="4" t="s">
        <v>28</v>
      </c>
      <c r="I26" s="4" t="s">
        <v>29</v>
      </c>
      <c r="J26" s="4" t="s">
        <v>28</v>
      </c>
      <c r="K26" s="4" t="s">
        <v>67</v>
      </c>
      <c r="L26" s="4" t="s">
        <v>72</v>
      </c>
      <c r="M26" s="4" t="s">
        <v>32</v>
      </c>
      <c r="N26" s="4" t="s">
        <v>35</v>
      </c>
      <c r="O26" s="4">
        <v>24</v>
      </c>
      <c r="P26" s="5" t="s">
        <v>28</v>
      </c>
      <c r="Q26" s="65"/>
      <c r="R26" s="65"/>
      <c r="S26" s="65"/>
      <c r="T26" s="65"/>
      <c r="U26" s="65"/>
      <c r="V26" s="65"/>
      <c r="W26" s="65"/>
      <c r="X26" s="65"/>
      <c r="Y26" s="65"/>
      <c r="Z26" s="65"/>
      <c r="AA26" s="65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</row>
    <row r="27" spans="1:64" x14ac:dyDescent="0.2">
      <c r="A27" s="4" t="s">
        <v>22</v>
      </c>
      <c r="B27" s="5" t="s">
        <v>65</v>
      </c>
      <c r="C27" s="5" t="s">
        <v>73</v>
      </c>
      <c r="D27" s="5" t="s">
        <v>38</v>
      </c>
      <c r="E27" s="5" t="s">
        <v>26</v>
      </c>
      <c r="F27" s="5">
        <v>150</v>
      </c>
      <c r="G27" s="4" t="s">
        <v>27</v>
      </c>
      <c r="H27" s="4" t="s">
        <v>28</v>
      </c>
      <c r="I27" s="4" t="s">
        <v>29</v>
      </c>
      <c r="J27" s="4" t="s">
        <v>28</v>
      </c>
      <c r="K27" s="4" t="s">
        <v>67</v>
      </c>
      <c r="L27" s="4" t="s">
        <v>31</v>
      </c>
      <c r="M27" s="4" t="s">
        <v>69</v>
      </c>
      <c r="N27" s="4" t="s">
        <v>35</v>
      </c>
      <c r="O27" s="4">
        <v>22</v>
      </c>
      <c r="P27" s="5" t="s">
        <v>28</v>
      </c>
      <c r="Q27" s="65"/>
      <c r="R27" s="65"/>
      <c r="S27" s="65"/>
      <c r="T27" s="65"/>
      <c r="U27" s="65"/>
      <c r="V27" s="65"/>
      <c r="W27" s="65"/>
      <c r="X27" s="65"/>
      <c r="Y27" s="65"/>
      <c r="Z27" s="65"/>
      <c r="AA27" s="65"/>
      <c r="AB27" s="65"/>
      <c r="AC27" s="65"/>
      <c r="AD27" s="65"/>
      <c r="AE27" s="65"/>
      <c r="AF27" s="65"/>
      <c r="AG27" s="65"/>
      <c r="AH27" s="65"/>
      <c r="AI27" s="65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</row>
    <row r="28" spans="1:64" x14ac:dyDescent="0.2">
      <c r="A28" s="4" t="s">
        <v>22</v>
      </c>
      <c r="B28" s="5" t="s">
        <v>65</v>
      </c>
      <c r="C28" s="5" t="s">
        <v>73</v>
      </c>
      <c r="D28" s="5" t="s">
        <v>38</v>
      </c>
      <c r="E28" s="5" t="s">
        <v>26</v>
      </c>
      <c r="F28" s="5">
        <v>150</v>
      </c>
      <c r="G28" s="4" t="s">
        <v>27</v>
      </c>
      <c r="H28" s="4" t="s">
        <v>28</v>
      </c>
      <c r="I28" s="4" t="s">
        <v>29</v>
      </c>
      <c r="J28" s="4" t="s">
        <v>28</v>
      </c>
      <c r="K28" s="4" t="s">
        <v>67</v>
      </c>
      <c r="L28" s="4" t="s">
        <v>31</v>
      </c>
      <c r="M28" s="4" t="s">
        <v>69</v>
      </c>
      <c r="N28" s="4" t="s">
        <v>35</v>
      </c>
      <c r="O28" s="4">
        <v>22</v>
      </c>
      <c r="P28" s="5" t="s">
        <v>28</v>
      </c>
      <c r="Q28" s="65"/>
      <c r="R28" s="65"/>
      <c r="S28" s="65"/>
      <c r="T28" s="65"/>
      <c r="U28" s="65"/>
      <c r="V28" s="65"/>
      <c r="W28" s="65"/>
      <c r="X28" s="65"/>
      <c r="Y28" s="65"/>
      <c r="Z28" s="65"/>
      <c r="AA28" s="65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</row>
    <row r="29" spans="1:64" x14ac:dyDescent="0.2">
      <c r="A29" s="4" t="s">
        <v>22</v>
      </c>
      <c r="B29" s="5" t="s">
        <v>65</v>
      </c>
      <c r="C29" s="5" t="s">
        <v>73</v>
      </c>
      <c r="D29" s="5" t="s">
        <v>38</v>
      </c>
      <c r="E29" s="5" t="s">
        <v>26</v>
      </c>
      <c r="F29" s="5">
        <v>150</v>
      </c>
      <c r="G29" s="4" t="s">
        <v>27</v>
      </c>
      <c r="H29" s="4" t="s">
        <v>28</v>
      </c>
      <c r="I29" s="4" t="s">
        <v>29</v>
      </c>
      <c r="J29" s="4" t="s">
        <v>28</v>
      </c>
      <c r="K29" s="4" t="s">
        <v>67</v>
      </c>
      <c r="L29" s="4" t="s">
        <v>31</v>
      </c>
      <c r="M29" s="4" t="s">
        <v>69</v>
      </c>
      <c r="N29" s="4" t="s">
        <v>35</v>
      </c>
      <c r="O29" s="4">
        <v>22</v>
      </c>
      <c r="P29" s="5" t="s">
        <v>28</v>
      </c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  <c r="AH29" s="65"/>
      <c r="AI29" s="65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</row>
    <row r="30" spans="1:64" x14ac:dyDescent="0.2">
      <c r="A30" s="4" t="s">
        <v>22</v>
      </c>
      <c r="B30" s="5" t="s">
        <v>74</v>
      </c>
      <c r="C30" s="5" t="s">
        <v>75</v>
      </c>
      <c r="D30" s="5" t="s">
        <v>25</v>
      </c>
      <c r="E30" s="5" t="s">
        <v>26</v>
      </c>
      <c r="F30" s="5">
        <v>30</v>
      </c>
      <c r="G30" s="4" t="s">
        <v>27</v>
      </c>
      <c r="H30" s="4" t="s">
        <v>28</v>
      </c>
      <c r="I30" s="4" t="s">
        <v>29</v>
      </c>
      <c r="J30" s="4" t="s">
        <v>76</v>
      </c>
      <c r="K30" s="4"/>
      <c r="L30" s="4"/>
      <c r="M30" s="4" t="s">
        <v>32</v>
      </c>
      <c r="N30" s="4" t="s">
        <v>35</v>
      </c>
      <c r="O30" s="4">
        <v>24</v>
      </c>
      <c r="P30" s="5" t="s">
        <v>28</v>
      </c>
      <c r="Q30" s="65"/>
      <c r="R30" s="65"/>
      <c r="S30" s="65"/>
      <c r="T30" s="65"/>
      <c r="U30" s="65"/>
      <c r="V30" s="65"/>
      <c r="W30" s="65"/>
      <c r="X30" s="65"/>
      <c r="Y30" s="65"/>
      <c r="Z30" s="65"/>
      <c r="AA30" s="65"/>
      <c r="AB30" s="65"/>
      <c r="AC30" s="65"/>
      <c r="AD30" s="65"/>
      <c r="AE30" s="65"/>
      <c r="AF30" s="65"/>
      <c r="AG30" s="65"/>
      <c r="AH30" s="65"/>
      <c r="AI30" s="65"/>
      <c r="AJ30" s="65"/>
      <c r="AK30" s="65"/>
      <c r="AL30" s="65"/>
      <c r="AM30" s="65"/>
      <c r="AN30" s="65"/>
      <c r="AO30" s="65"/>
      <c r="AP30" s="65"/>
      <c r="AQ30" s="65"/>
      <c r="AR30" s="65"/>
      <c r="AS30" s="65"/>
      <c r="AT30" s="65"/>
      <c r="AU30" s="65"/>
      <c r="AV30" s="65"/>
      <c r="AW30" s="65"/>
      <c r="AX30" s="65"/>
      <c r="AY30" s="65"/>
      <c r="AZ30" s="65"/>
      <c r="BA30" s="65"/>
      <c r="BB30" s="65"/>
      <c r="BC30" s="65"/>
      <c r="BD30" s="65"/>
      <c r="BE30" s="65"/>
      <c r="BF30" s="65"/>
      <c r="BG30" s="65"/>
      <c r="BH30" s="65"/>
      <c r="BI30" s="65"/>
      <c r="BJ30" s="65"/>
      <c r="BK30" s="65"/>
      <c r="BL30" s="65"/>
    </row>
    <row r="31" spans="1:64" x14ac:dyDescent="0.2">
      <c r="A31" s="4" t="s">
        <v>22</v>
      </c>
      <c r="B31" s="5" t="s">
        <v>74</v>
      </c>
      <c r="C31" s="5" t="s">
        <v>77</v>
      </c>
      <c r="D31" s="5" t="s">
        <v>38</v>
      </c>
      <c r="E31" s="5" t="s">
        <v>26</v>
      </c>
      <c r="F31" s="5">
        <v>60</v>
      </c>
      <c r="G31" s="4" t="s">
        <v>27</v>
      </c>
      <c r="H31" s="4" t="s">
        <v>28</v>
      </c>
      <c r="I31" s="4" t="s">
        <v>29</v>
      </c>
      <c r="J31" s="4" t="s">
        <v>28</v>
      </c>
      <c r="K31" s="4" t="s">
        <v>78</v>
      </c>
      <c r="L31" s="4" t="s">
        <v>31</v>
      </c>
      <c r="M31" s="4" t="s">
        <v>32</v>
      </c>
      <c r="N31" s="4" t="s">
        <v>35</v>
      </c>
      <c r="O31" s="4">
        <v>24</v>
      </c>
      <c r="P31" s="5" t="s">
        <v>28</v>
      </c>
      <c r="Q31" s="65"/>
      <c r="R31" s="65"/>
      <c r="S31" s="65"/>
      <c r="T31" s="65"/>
      <c r="U31" s="65"/>
      <c r="V31" s="65"/>
      <c r="W31" s="65"/>
      <c r="X31" s="65"/>
      <c r="Y31" s="65"/>
      <c r="Z31" s="65"/>
      <c r="AA31" s="65"/>
      <c r="AB31" s="65"/>
      <c r="AC31" s="65"/>
      <c r="AD31" s="65"/>
      <c r="AE31" s="65"/>
      <c r="AF31" s="65"/>
      <c r="AG31" s="65"/>
      <c r="AH31" s="65"/>
      <c r="AI31" s="65"/>
      <c r="AJ31" s="65"/>
      <c r="AK31" s="65"/>
      <c r="AL31" s="65"/>
      <c r="AM31" s="65"/>
      <c r="AN31" s="65"/>
      <c r="AO31" s="65"/>
      <c r="AP31" s="65"/>
      <c r="AQ31" s="65"/>
      <c r="AR31" s="65"/>
      <c r="AS31" s="65"/>
      <c r="AT31" s="65"/>
      <c r="AU31" s="65"/>
      <c r="AV31" s="65"/>
      <c r="AW31" s="65"/>
      <c r="AX31" s="65"/>
      <c r="AY31" s="65"/>
      <c r="AZ31" s="65"/>
      <c r="BA31" s="65"/>
      <c r="BB31" s="65"/>
      <c r="BC31" s="65"/>
      <c r="BD31" s="65"/>
      <c r="BE31" s="65"/>
      <c r="BF31" s="65"/>
      <c r="BG31" s="65"/>
      <c r="BH31" s="65"/>
      <c r="BI31" s="65"/>
      <c r="BJ31" s="65"/>
      <c r="BK31" s="65"/>
      <c r="BL31" s="65"/>
    </row>
    <row r="32" spans="1:64" x14ac:dyDescent="0.2">
      <c r="A32" s="4" t="s">
        <v>22</v>
      </c>
      <c r="B32" s="5" t="s">
        <v>74</v>
      </c>
      <c r="C32" s="5" t="s">
        <v>79</v>
      </c>
      <c r="D32" s="5" t="s">
        <v>25</v>
      </c>
      <c r="E32" s="5" t="s">
        <v>26</v>
      </c>
      <c r="F32" s="5">
        <v>30</v>
      </c>
      <c r="G32" s="4" t="s">
        <v>27</v>
      </c>
      <c r="H32" s="4" t="s">
        <v>28</v>
      </c>
      <c r="I32" s="4" t="s">
        <v>29</v>
      </c>
      <c r="J32" s="4" t="s">
        <v>76</v>
      </c>
      <c r="K32" s="4"/>
      <c r="L32" s="4"/>
      <c r="M32" s="4" t="s">
        <v>32</v>
      </c>
      <c r="N32" s="4" t="s">
        <v>35</v>
      </c>
      <c r="O32" s="4">
        <v>24</v>
      </c>
      <c r="P32" s="5" t="s">
        <v>28</v>
      </c>
      <c r="Q32" s="65"/>
      <c r="R32" s="65"/>
      <c r="S32" s="65"/>
      <c r="T32" s="65"/>
      <c r="U32" s="65"/>
      <c r="V32" s="65"/>
      <c r="W32" s="65"/>
      <c r="X32" s="65"/>
      <c r="Y32" s="65"/>
      <c r="Z32" s="65"/>
      <c r="AA32" s="65"/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65"/>
      <c r="AO32" s="65"/>
      <c r="AP32" s="65"/>
      <c r="AQ32" s="65"/>
      <c r="AR32" s="65"/>
      <c r="AS32" s="65"/>
      <c r="AT32" s="65"/>
      <c r="AU32" s="65"/>
      <c r="AV32" s="65"/>
      <c r="AW32" s="65"/>
      <c r="AX32" s="65"/>
      <c r="AY32" s="65"/>
      <c r="AZ32" s="65"/>
      <c r="BA32" s="65"/>
      <c r="BB32" s="65"/>
      <c r="BC32" s="65"/>
      <c r="BD32" s="65"/>
      <c r="BE32" s="65"/>
      <c r="BF32" s="65"/>
      <c r="BG32" s="65"/>
      <c r="BH32" s="65"/>
      <c r="BI32" s="65"/>
      <c r="BJ32" s="65"/>
      <c r="BK32" s="65"/>
      <c r="BL32" s="65"/>
    </row>
    <row r="33" spans="1:64" x14ac:dyDescent="0.2">
      <c r="A33" s="4" t="s">
        <v>22</v>
      </c>
      <c r="B33" s="5" t="s">
        <v>74</v>
      </c>
      <c r="C33" s="5" t="s">
        <v>80</v>
      </c>
      <c r="D33" s="5" t="s">
        <v>38</v>
      </c>
      <c r="E33" s="5" t="s">
        <v>26</v>
      </c>
      <c r="F33" s="5">
        <v>60</v>
      </c>
      <c r="G33" s="4" t="s">
        <v>27</v>
      </c>
      <c r="H33" s="4" t="s">
        <v>28</v>
      </c>
      <c r="I33" s="4" t="s">
        <v>29</v>
      </c>
      <c r="J33" s="4" t="s">
        <v>28</v>
      </c>
      <c r="K33" s="4" t="s">
        <v>78</v>
      </c>
      <c r="L33" s="4" t="s">
        <v>31</v>
      </c>
      <c r="M33" s="4" t="s">
        <v>32</v>
      </c>
      <c r="N33" s="4" t="s">
        <v>35</v>
      </c>
      <c r="O33" s="4">
        <v>24</v>
      </c>
      <c r="P33" s="5" t="s">
        <v>28</v>
      </c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5"/>
      <c r="AD33" s="65"/>
      <c r="AE33" s="65"/>
      <c r="AF33" s="65"/>
      <c r="AG33" s="65"/>
      <c r="AH33" s="65"/>
      <c r="AI33" s="65"/>
      <c r="AJ33" s="65"/>
      <c r="AK33" s="65"/>
      <c r="AL33" s="65"/>
      <c r="AM33" s="65"/>
      <c r="AN33" s="65"/>
      <c r="AO33" s="65"/>
      <c r="AP33" s="65"/>
      <c r="AQ33" s="65"/>
      <c r="AR33" s="65"/>
      <c r="AS33" s="65"/>
      <c r="AT33" s="65"/>
      <c r="AU33" s="65"/>
      <c r="AV33" s="65"/>
      <c r="AW33" s="65"/>
      <c r="AX33" s="65"/>
      <c r="AY33" s="65"/>
      <c r="AZ33" s="65"/>
      <c r="BA33" s="65"/>
      <c r="BB33" s="65"/>
      <c r="BC33" s="65"/>
      <c r="BD33" s="65"/>
      <c r="BE33" s="65"/>
      <c r="BF33" s="65"/>
      <c r="BG33" s="65"/>
      <c r="BH33" s="65"/>
      <c r="BI33" s="65"/>
      <c r="BJ33" s="65"/>
      <c r="BK33" s="65"/>
      <c r="BL33" s="65"/>
    </row>
    <row r="34" spans="1:64" x14ac:dyDescent="0.2">
      <c r="A34" s="4" t="s">
        <v>22</v>
      </c>
      <c r="B34" s="5" t="s">
        <v>74</v>
      </c>
      <c r="C34" s="5" t="s">
        <v>81</v>
      </c>
      <c r="D34" s="5" t="s">
        <v>25</v>
      </c>
      <c r="E34" s="5" t="s">
        <v>26</v>
      </c>
      <c r="F34" s="5">
        <v>30</v>
      </c>
      <c r="G34" s="4" t="s">
        <v>27</v>
      </c>
      <c r="H34" s="4" t="s">
        <v>28</v>
      </c>
      <c r="I34" s="4" t="s">
        <v>29</v>
      </c>
      <c r="J34" s="4" t="s">
        <v>76</v>
      </c>
      <c r="K34" s="4"/>
      <c r="L34" s="4"/>
      <c r="M34" s="4" t="s">
        <v>32</v>
      </c>
      <c r="N34" s="4" t="s">
        <v>35</v>
      </c>
      <c r="O34" s="4">
        <v>24</v>
      </c>
      <c r="P34" s="5" t="s">
        <v>28</v>
      </c>
      <c r="Q34" s="65"/>
      <c r="R34" s="65"/>
      <c r="S34" s="65"/>
      <c r="T34" s="65"/>
      <c r="U34" s="65"/>
      <c r="V34" s="65"/>
      <c r="W34" s="65"/>
      <c r="X34" s="65"/>
      <c r="Y34" s="65"/>
      <c r="Z34" s="65"/>
      <c r="AA34" s="65"/>
      <c r="AB34" s="65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  <c r="AP34" s="65"/>
      <c r="AQ34" s="65"/>
      <c r="AR34" s="65"/>
      <c r="AS34" s="65"/>
      <c r="AT34" s="65"/>
      <c r="AU34" s="65"/>
      <c r="AV34" s="65"/>
      <c r="AW34" s="65"/>
      <c r="AX34" s="65"/>
      <c r="AY34" s="65"/>
      <c r="AZ34" s="65"/>
      <c r="BA34" s="65"/>
      <c r="BB34" s="65"/>
      <c r="BC34" s="65"/>
      <c r="BD34" s="65"/>
      <c r="BE34" s="65"/>
      <c r="BF34" s="65"/>
      <c r="BG34" s="65"/>
      <c r="BH34" s="65"/>
      <c r="BI34" s="65"/>
      <c r="BJ34" s="65"/>
      <c r="BK34" s="65"/>
      <c r="BL34" s="65"/>
    </row>
    <row r="35" spans="1:64" x14ac:dyDescent="0.2">
      <c r="A35" s="4" t="s">
        <v>22</v>
      </c>
      <c r="B35" s="5" t="s">
        <v>74</v>
      </c>
      <c r="C35" s="5" t="s">
        <v>82</v>
      </c>
      <c r="D35" s="5" t="s">
        <v>83</v>
      </c>
      <c r="E35" s="5" t="s">
        <v>26</v>
      </c>
      <c r="F35" s="5">
        <v>30</v>
      </c>
      <c r="G35" s="4" t="s">
        <v>84</v>
      </c>
      <c r="H35" s="4" t="s">
        <v>28</v>
      </c>
      <c r="I35" s="4" t="s">
        <v>29</v>
      </c>
      <c r="J35" s="4" t="s">
        <v>76</v>
      </c>
      <c r="K35" s="4"/>
      <c r="L35" s="4"/>
      <c r="M35" s="4" t="s">
        <v>69</v>
      </c>
      <c r="N35" s="4" t="s">
        <v>35</v>
      </c>
      <c r="O35" s="4">
        <v>12</v>
      </c>
      <c r="P35" s="5" t="s">
        <v>28</v>
      </c>
      <c r="Q35" s="65"/>
      <c r="R35" s="65"/>
      <c r="S35" s="65"/>
      <c r="T35" s="65"/>
      <c r="U35" s="65"/>
      <c r="V35" s="65"/>
      <c r="W35" s="65"/>
      <c r="X35" s="65"/>
      <c r="Y35" s="65"/>
      <c r="Z35" s="65"/>
      <c r="AA35" s="65"/>
      <c r="AB35" s="65"/>
      <c r="AC35" s="65"/>
      <c r="AD35" s="65"/>
      <c r="AE35" s="65"/>
      <c r="AF35" s="65"/>
      <c r="AG35" s="65"/>
      <c r="AH35" s="65"/>
      <c r="AI35" s="65"/>
      <c r="AJ35" s="65"/>
      <c r="AK35" s="65"/>
      <c r="AL35" s="65"/>
      <c r="AM35" s="65"/>
      <c r="AN35" s="65"/>
      <c r="AO35" s="65"/>
      <c r="AP35" s="65"/>
      <c r="AQ35" s="65"/>
      <c r="AR35" s="65"/>
      <c r="AS35" s="65"/>
      <c r="AT35" s="65"/>
      <c r="AU35" s="65"/>
      <c r="AV35" s="65"/>
      <c r="AW35" s="65"/>
      <c r="AX35" s="65"/>
      <c r="AY35" s="65"/>
      <c r="AZ35" s="65"/>
      <c r="BA35" s="65"/>
      <c r="BB35" s="65"/>
      <c r="BC35" s="65"/>
      <c r="BD35" s="65"/>
      <c r="BE35" s="65"/>
      <c r="BF35" s="65"/>
      <c r="BG35" s="65"/>
      <c r="BH35" s="65"/>
      <c r="BI35" s="65"/>
      <c r="BJ35" s="65"/>
      <c r="BK35" s="65"/>
      <c r="BL35" s="65"/>
    </row>
    <row r="36" spans="1:64" x14ac:dyDescent="0.2">
      <c r="A36" s="4" t="s">
        <v>22</v>
      </c>
      <c r="B36" s="5" t="s">
        <v>74</v>
      </c>
      <c r="C36" s="5" t="s">
        <v>85</v>
      </c>
      <c r="D36" s="5" t="s">
        <v>83</v>
      </c>
      <c r="E36" s="5" t="s">
        <v>26</v>
      </c>
      <c r="F36" s="5">
        <v>30</v>
      </c>
      <c r="G36" s="4" t="s">
        <v>84</v>
      </c>
      <c r="H36" s="4" t="s">
        <v>28</v>
      </c>
      <c r="I36" s="4" t="s">
        <v>29</v>
      </c>
      <c r="J36" s="4" t="s">
        <v>76</v>
      </c>
      <c r="K36" s="4"/>
      <c r="L36" s="4"/>
      <c r="M36" s="4" t="s">
        <v>69</v>
      </c>
      <c r="N36" s="4" t="s">
        <v>35</v>
      </c>
      <c r="O36" s="4">
        <v>12</v>
      </c>
      <c r="P36" s="5" t="s">
        <v>28</v>
      </c>
      <c r="Q36" s="65"/>
      <c r="R36" s="65"/>
      <c r="S36" s="65"/>
      <c r="T36" s="65"/>
      <c r="U36" s="65"/>
      <c r="V36" s="65"/>
      <c r="W36" s="65"/>
      <c r="X36" s="65"/>
      <c r="Y36" s="65"/>
      <c r="Z36" s="65"/>
      <c r="AA36" s="65"/>
      <c r="AB36" s="65"/>
      <c r="AC36" s="65"/>
      <c r="AD36" s="65"/>
      <c r="AE36" s="65"/>
      <c r="AF36" s="65"/>
      <c r="AG36" s="65"/>
      <c r="AH36" s="65"/>
      <c r="AI36" s="65"/>
      <c r="AJ36" s="65"/>
      <c r="AK36" s="65"/>
      <c r="AL36" s="65"/>
      <c r="AM36" s="65"/>
      <c r="AN36" s="65"/>
      <c r="AO36" s="65"/>
      <c r="AP36" s="65"/>
      <c r="AQ36" s="65"/>
      <c r="AR36" s="65"/>
      <c r="AS36" s="65"/>
      <c r="AT36" s="65"/>
      <c r="AU36" s="65"/>
      <c r="AV36" s="65"/>
      <c r="AW36" s="65"/>
      <c r="AX36" s="65"/>
      <c r="AY36" s="65"/>
      <c r="AZ36" s="65"/>
      <c r="BA36" s="65"/>
      <c r="BB36" s="65"/>
      <c r="BC36" s="65"/>
      <c r="BD36" s="65"/>
      <c r="BE36" s="65"/>
      <c r="BF36" s="65"/>
      <c r="BG36" s="65"/>
      <c r="BH36" s="65"/>
      <c r="BI36" s="65"/>
      <c r="BJ36" s="65"/>
      <c r="BK36" s="65"/>
      <c r="BL36" s="65"/>
    </row>
    <row r="37" spans="1:64" x14ac:dyDescent="0.2">
      <c r="A37" s="4" t="s">
        <v>22</v>
      </c>
      <c r="B37" s="5" t="s">
        <v>74</v>
      </c>
      <c r="C37" s="5" t="s">
        <v>86</v>
      </c>
      <c r="D37" s="5" t="s">
        <v>83</v>
      </c>
      <c r="E37" s="5" t="s">
        <v>26</v>
      </c>
      <c r="F37" s="5">
        <v>30</v>
      </c>
      <c r="G37" s="4" t="s">
        <v>84</v>
      </c>
      <c r="H37" s="4" t="s">
        <v>28</v>
      </c>
      <c r="I37" s="4" t="s">
        <v>29</v>
      </c>
      <c r="J37" s="4" t="s">
        <v>28</v>
      </c>
      <c r="K37" s="4" t="s">
        <v>78</v>
      </c>
      <c r="L37" s="4" t="s">
        <v>31</v>
      </c>
      <c r="M37" s="4" t="s">
        <v>69</v>
      </c>
      <c r="N37" s="4" t="s">
        <v>35</v>
      </c>
      <c r="O37" s="4">
        <v>12</v>
      </c>
      <c r="P37" s="5" t="s">
        <v>28</v>
      </c>
      <c r="Q37" s="65"/>
      <c r="R37" s="65"/>
      <c r="S37" s="65"/>
      <c r="T37" s="65"/>
      <c r="U37" s="65"/>
      <c r="V37" s="65"/>
      <c r="W37" s="65"/>
      <c r="X37" s="65"/>
      <c r="Y37" s="65"/>
      <c r="Z37" s="65"/>
      <c r="AA37" s="65"/>
      <c r="AB37" s="65"/>
      <c r="AC37" s="65"/>
      <c r="AD37" s="65"/>
      <c r="AE37" s="65"/>
      <c r="AF37" s="65"/>
      <c r="AG37" s="65"/>
      <c r="AH37" s="65"/>
      <c r="AI37" s="65"/>
      <c r="AJ37" s="65"/>
      <c r="AK37" s="65"/>
      <c r="AL37" s="65"/>
      <c r="AM37" s="65"/>
      <c r="AN37" s="65"/>
      <c r="AO37" s="65"/>
      <c r="AP37" s="65"/>
      <c r="AQ37" s="65"/>
      <c r="AR37" s="65"/>
      <c r="AS37" s="65"/>
      <c r="AT37" s="65"/>
      <c r="AU37" s="65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</row>
    <row r="38" spans="1:64" x14ac:dyDescent="0.2">
      <c r="A38" s="4" t="s">
        <v>22</v>
      </c>
      <c r="B38" s="5" t="s">
        <v>74</v>
      </c>
      <c r="C38" s="5" t="s">
        <v>87</v>
      </c>
      <c r="D38" s="5" t="s">
        <v>83</v>
      </c>
      <c r="E38" s="5" t="s">
        <v>26</v>
      </c>
      <c r="F38" s="5">
        <v>30</v>
      </c>
      <c r="G38" s="4" t="s">
        <v>84</v>
      </c>
      <c r="H38" s="4" t="s">
        <v>28</v>
      </c>
      <c r="I38" s="4" t="s">
        <v>29</v>
      </c>
      <c r="J38" s="4" t="s">
        <v>76</v>
      </c>
      <c r="K38" s="4"/>
      <c r="L38" s="4"/>
      <c r="M38" s="4" t="s">
        <v>69</v>
      </c>
      <c r="N38" s="4" t="s">
        <v>35</v>
      </c>
      <c r="O38" s="4">
        <v>12</v>
      </c>
      <c r="P38" s="5" t="s">
        <v>28</v>
      </c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65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  <c r="AP38" s="65"/>
      <c r="AQ38" s="65"/>
      <c r="AR38" s="65"/>
      <c r="AS38" s="65"/>
      <c r="AT38" s="65"/>
      <c r="AU38" s="65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</row>
    <row r="39" spans="1:64" x14ac:dyDescent="0.2">
      <c r="A39" s="4" t="s">
        <v>22</v>
      </c>
      <c r="B39" s="5" t="s">
        <v>74</v>
      </c>
      <c r="C39" s="5" t="s">
        <v>88</v>
      </c>
      <c r="D39" s="5" t="s">
        <v>83</v>
      </c>
      <c r="E39" s="5" t="s">
        <v>26</v>
      </c>
      <c r="F39" s="5">
        <v>30</v>
      </c>
      <c r="G39" s="4" t="s">
        <v>84</v>
      </c>
      <c r="H39" s="4" t="s">
        <v>28</v>
      </c>
      <c r="I39" s="4" t="s">
        <v>29</v>
      </c>
      <c r="J39" s="4" t="s">
        <v>28</v>
      </c>
      <c r="K39" s="4" t="s">
        <v>78</v>
      </c>
      <c r="L39" s="4" t="s">
        <v>31</v>
      </c>
      <c r="M39" s="4" t="s">
        <v>69</v>
      </c>
      <c r="N39" s="4" t="s">
        <v>35</v>
      </c>
      <c r="O39" s="4">
        <v>12</v>
      </c>
      <c r="P39" s="5" t="s">
        <v>28</v>
      </c>
      <c r="Q39" s="65"/>
      <c r="R39" s="65"/>
      <c r="S39" s="65"/>
      <c r="T39" s="65"/>
      <c r="U39" s="65"/>
      <c r="V39" s="65"/>
      <c r="W39" s="65"/>
      <c r="X39" s="65"/>
      <c r="Y39" s="65"/>
      <c r="Z39" s="65"/>
      <c r="AA39" s="65"/>
      <c r="AB39" s="65"/>
      <c r="AC39" s="65"/>
      <c r="AD39" s="65"/>
      <c r="AE39" s="65"/>
      <c r="AF39" s="65"/>
      <c r="AG39" s="65"/>
      <c r="AH39" s="65"/>
      <c r="AI39" s="65"/>
      <c r="AJ39" s="65"/>
      <c r="AK39" s="65"/>
      <c r="AL39" s="65"/>
      <c r="AM39" s="65"/>
      <c r="AN39" s="65"/>
      <c r="AO39" s="65"/>
      <c r="AP39" s="65"/>
      <c r="AQ39" s="65"/>
      <c r="AR39" s="65"/>
      <c r="AS39" s="65"/>
      <c r="AT39" s="65"/>
      <c r="AU39" s="65"/>
      <c r="AV39" s="65"/>
      <c r="AW39" s="65"/>
      <c r="AX39" s="65"/>
      <c r="AY39" s="65"/>
      <c r="AZ39" s="65"/>
      <c r="BA39" s="65"/>
      <c r="BB39" s="65"/>
      <c r="BC39" s="65"/>
      <c r="BD39" s="65"/>
      <c r="BE39" s="65"/>
      <c r="BF39" s="65"/>
      <c r="BG39" s="65"/>
      <c r="BH39" s="65"/>
      <c r="BI39" s="65"/>
      <c r="BJ39" s="65"/>
      <c r="BK39" s="65"/>
      <c r="BL39" s="65"/>
    </row>
    <row r="40" spans="1:64" x14ac:dyDescent="0.2">
      <c r="A40" s="4" t="s">
        <v>22</v>
      </c>
      <c r="B40" s="5" t="s">
        <v>74</v>
      </c>
      <c r="C40" s="5" t="s">
        <v>89</v>
      </c>
      <c r="D40" s="5" t="s">
        <v>83</v>
      </c>
      <c r="E40" s="5" t="s">
        <v>26</v>
      </c>
      <c r="F40" s="5">
        <v>30</v>
      </c>
      <c r="G40" s="4" t="s">
        <v>84</v>
      </c>
      <c r="H40" s="4" t="s">
        <v>28</v>
      </c>
      <c r="I40" s="4" t="s">
        <v>29</v>
      </c>
      <c r="J40" s="4" t="s">
        <v>28</v>
      </c>
      <c r="K40" s="4" t="s">
        <v>78</v>
      </c>
      <c r="L40" s="4" t="s">
        <v>31</v>
      </c>
      <c r="M40" s="4" t="s">
        <v>69</v>
      </c>
      <c r="N40" s="4" t="s">
        <v>35</v>
      </c>
      <c r="O40" s="4">
        <v>12</v>
      </c>
      <c r="P40" s="5" t="s">
        <v>28</v>
      </c>
      <c r="Q40" s="65"/>
      <c r="R40" s="65"/>
      <c r="S40" s="65"/>
      <c r="T40" s="65"/>
      <c r="U40" s="65"/>
      <c r="V40" s="65"/>
      <c r="W40" s="65"/>
      <c r="X40" s="65"/>
      <c r="Y40" s="65"/>
      <c r="Z40" s="65"/>
      <c r="AA40" s="65"/>
      <c r="AB40" s="65"/>
      <c r="AC40" s="65"/>
      <c r="AD40" s="65"/>
      <c r="AE40" s="65"/>
      <c r="AF40" s="65"/>
      <c r="AG40" s="65"/>
      <c r="AH40" s="65"/>
      <c r="AI40" s="65"/>
      <c r="AJ40" s="65"/>
      <c r="AK40" s="65"/>
      <c r="AL40" s="65"/>
      <c r="AM40" s="65"/>
      <c r="AN40" s="65"/>
      <c r="AO40" s="65"/>
      <c r="AP40" s="65"/>
      <c r="AQ40" s="65"/>
      <c r="AR40" s="65"/>
      <c r="AS40" s="65"/>
      <c r="AT40" s="65"/>
      <c r="AU40" s="65"/>
      <c r="AV40" s="65"/>
      <c r="AW40" s="65"/>
      <c r="AX40" s="65"/>
      <c r="AY40" s="65"/>
      <c r="AZ40" s="65"/>
      <c r="BA40" s="65"/>
      <c r="BB40" s="65"/>
      <c r="BC40" s="65"/>
      <c r="BD40" s="65"/>
      <c r="BE40" s="65"/>
      <c r="BF40" s="65"/>
      <c r="BG40" s="65"/>
      <c r="BH40" s="65"/>
      <c r="BI40" s="65"/>
      <c r="BJ40" s="65"/>
      <c r="BK40" s="65"/>
      <c r="BL40" s="65"/>
    </row>
    <row r="41" spans="1:64" x14ac:dyDescent="0.2">
      <c r="A41" s="4" t="s">
        <v>22</v>
      </c>
      <c r="B41" s="5" t="s">
        <v>74</v>
      </c>
      <c r="C41" s="5" t="s">
        <v>90</v>
      </c>
      <c r="D41" s="5" t="s">
        <v>83</v>
      </c>
      <c r="E41" s="5" t="s">
        <v>26</v>
      </c>
      <c r="F41" s="5">
        <v>30</v>
      </c>
      <c r="G41" s="4" t="s">
        <v>84</v>
      </c>
      <c r="H41" s="4" t="s">
        <v>28</v>
      </c>
      <c r="I41" s="4" t="s">
        <v>29</v>
      </c>
      <c r="J41" s="4" t="s">
        <v>28</v>
      </c>
      <c r="K41" s="4" t="s">
        <v>78</v>
      </c>
      <c r="L41" s="4" t="s">
        <v>31</v>
      </c>
      <c r="M41" s="4" t="s">
        <v>69</v>
      </c>
      <c r="N41" s="4" t="s">
        <v>35</v>
      </c>
      <c r="O41" s="4">
        <v>12</v>
      </c>
      <c r="P41" s="5" t="s">
        <v>28</v>
      </c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/>
      <c r="AO41" s="65"/>
      <c r="AP41" s="65"/>
      <c r="AQ41" s="65"/>
      <c r="AR41" s="65"/>
      <c r="AS41" s="65"/>
      <c r="AT41" s="65"/>
      <c r="AU41" s="65"/>
      <c r="AV41" s="65"/>
      <c r="AW41" s="65"/>
      <c r="AX41" s="65"/>
      <c r="AY41" s="65"/>
      <c r="AZ41" s="65"/>
      <c r="BA41" s="65"/>
      <c r="BB41" s="65"/>
      <c r="BC41" s="65"/>
      <c r="BD41" s="65"/>
      <c r="BE41" s="65"/>
      <c r="BF41" s="65"/>
      <c r="BG41" s="65"/>
      <c r="BH41" s="65"/>
      <c r="BI41" s="65"/>
      <c r="BJ41" s="65"/>
      <c r="BK41" s="65"/>
      <c r="BL41" s="65"/>
    </row>
    <row r="42" spans="1:64" x14ac:dyDescent="0.2">
      <c r="A42" s="4" t="s">
        <v>22</v>
      </c>
      <c r="B42" s="5" t="s">
        <v>74</v>
      </c>
      <c r="C42" s="5" t="s">
        <v>91</v>
      </c>
      <c r="D42" s="5" t="s">
        <v>83</v>
      </c>
      <c r="E42" s="5" t="s">
        <v>26</v>
      </c>
      <c r="F42" s="5">
        <v>30</v>
      </c>
      <c r="G42" s="5" t="s">
        <v>84</v>
      </c>
      <c r="H42" s="5" t="s">
        <v>28</v>
      </c>
      <c r="I42" s="5" t="s">
        <v>29</v>
      </c>
      <c r="J42" s="4" t="s">
        <v>76</v>
      </c>
      <c r="K42" s="4"/>
      <c r="L42" s="4"/>
      <c r="M42" s="4" t="s">
        <v>69</v>
      </c>
      <c r="N42" s="4" t="s">
        <v>35</v>
      </c>
      <c r="O42" s="4">
        <v>12</v>
      </c>
      <c r="P42" s="5" t="s">
        <v>28</v>
      </c>
      <c r="Q42" s="65"/>
      <c r="R42" s="65"/>
      <c r="S42" s="65"/>
      <c r="T42" s="65"/>
      <c r="U42" s="65"/>
      <c r="V42" s="65"/>
      <c r="W42" s="65"/>
      <c r="X42" s="65"/>
      <c r="Y42" s="65"/>
      <c r="Z42" s="65"/>
      <c r="AA42" s="65"/>
      <c r="AB42" s="65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O42" s="65"/>
      <c r="AP42" s="65"/>
      <c r="AQ42" s="65"/>
      <c r="AR42" s="65"/>
      <c r="AS42" s="65"/>
      <c r="AT42" s="65"/>
      <c r="AU42" s="65"/>
      <c r="AV42" s="65"/>
      <c r="AW42" s="65"/>
      <c r="AX42" s="65"/>
      <c r="AY42" s="65"/>
      <c r="AZ42" s="65"/>
      <c r="BA42" s="65"/>
      <c r="BB42" s="65"/>
      <c r="BC42" s="65"/>
      <c r="BD42" s="65"/>
      <c r="BE42" s="65"/>
      <c r="BF42" s="65"/>
      <c r="BG42" s="65"/>
      <c r="BH42" s="65"/>
      <c r="BI42" s="65"/>
      <c r="BJ42" s="65"/>
      <c r="BK42" s="65"/>
      <c r="BL42" s="65"/>
    </row>
    <row r="43" spans="1:64" x14ac:dyDescent="0.2">
      <c r="A43" s="4" t="s">
        <v>22</v>
      </c>
      <c r="B43" s="5" t="s">
        <v>74</v>
      </c>
      <c r="C43" s="5" t="s">
        <v>92</v>
      </c>
      <c r="D43" s="5" t="s">
        <v>83</v>
      </c>
      <c r="E43" s="5" t="s">
        <v>26</v>
      </c>
      <c r="F43" s="5">
        <v>30</v>
      </c>
      <c r="G43" s="5" t="s">
        <v>84</v>
      </c>
      <c r="H43" s="5" t="s">
        <v>28</v>
      </c>
      <c r="I43" s="5" t="s">
        <v>29</v>
      </c>
      <c r="J43" s="4" t="s">
        <v>76</v>
      </c>
      <c r="K43" s="4"/>
      <c r="L43" s="4"/>
      <c r="M43" s="4" t="s">
        <v>69</v>
      </c>
      <c r="N43" s="4" t="s">
        <v>35</v>
      </c>
      <c r="O43" s="4">
        <v>12</v>
      </c>
      <c r="P43" s="5" t="s">
        <v>28</v>
      </c>
      <c r="Q43" s="65"/>
      <c r="R43" s="65"/>
      <c r="S43" s="65"/>
      <c r="T43" s="65"/>
      <c r="U43" s="65"/>
      <c r="V43" s="65"/>
      <c r="W43" s="65"/>
      <c r="X43" s="65"/>
      <c r="Y43" s="65"/>
      <c r="Z43" s="65"/>
      <c r="AA43" s="65"/>
      <c r="AB43" s="65"/>
      <c r="AC43" s="65"/>
      <c r="AD43" s="65"/>
      <c r="AE43" s="65"/>
      <c r="AF43" s="65"/>
      <c r="AG43" s="65"/>
      <c r="AH43" s="65"/>
      <c r="AI43" s="65"/>
      <c r="AJ43" s="65"/>
      <c r="AK43" s="65"/>
      <c r="AL43" s="65"/>
      <c r="AM43" s="65"/>
      <c r="AN43" s="65"/>
      <c r="AO43" s="65"/>
      <c r="AP43" s="65"/>
      <c r="AQ43" s="65"/>
      <c r="AR43" s="65"/>
      <c r="AS43" s="65"/>
      <c r="AT43" s="65"/>
      <c r="AU43" s="65"/>
      <c r="AV43" s="65"/>
      <c r="AW43" s="65"/>
      <c r="AX43" s="65"/>
      <c r="AY43" s="65"/>
      <c r="AZ43" s="65"/>
      <c r="BA43" s="65"/>
      <c r="BB43" s="65"/>
      <c r="BC43" s="65"/>
      <c r="BD43" s="65"/>
      <c r="BE43" s="65"/>
      <c r="BF43" s="65"/>
      <c r="BG43" s="65"/>
      <c r="BH43" s="65"/>
      <c r="BI43" s="65"/>
      <c r="BJ43" s="65"/>
      <c r="BK43" s="65"/>
      <c r="BL43" s="65"/>
    </row>
    <row r="44" spans="1:64" x14ac:dyDescent="0.2">
      <c r="A44" s="4" t="s">
        <v>22</v>
      </c>
      <c r="B44" s="5" t="s">
        <v>74</v>
      </c>
      <c r="C44" s="5" t="s">
        <v>93</v>
      </c>
      <c r="D44" s="5" t="s">
        <v>83</v>
      </c>
      <c r="E44" s="5" t="s">
        <v>26</v>
      </c>
      <c r="F44" s="5">
        <v>30</v>
      </c>
      <c r="G44" s="5" t="s">
        <v>84</v>
      </c>
      <c r="H44" s="5" t="s">
        <v>28</v>
      </c>
      <c r="I44" s="5" t="s">
        <v>29</v>
      </c>
      <c r="J44" s="4" t="s">
        <v>76</v>
      </c>
      <c r="K44" s="4"/>
      <c r="L44" s="4"/>
      <c r="M44" s="4" t="s">
        <v>69</v>
      </c>
      <c r="N44" s="4" t="s">
        <v>35</v>
      </c>
      <c r="O44" s="4">
        <v>12</v>
      </c>
      <c r="P44" s="5" t="s">
        <v>28</v>
      </c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O44" s="65"/>
      <c r="AP44" s="65"/>
      <c r="AQ44" s="65"/>
      <c r="AR44" s="65"/>
      <c r="AS44" s="65"/>
      <c r="AT44" s="65"/>
      <c r="AU44" s="65"/>
      <c r="AV44" s="65"/>
      <c r="AW44" s="65"/>
      <c r="AX44" s="65"/>
      <c r="AY44" s="65"/>
      <c r="AZ44" s="65"/>
      <c r="BA44" s="65"/>
      <c r="BB44" s="65"/>
      <c r="BC44" s="65"/>
      <c r="BD44" s="65"/>
      <c r="BE44" s="65"/>
      <c r="BF44" s="65"/>
      <c r="BG44" s="65"/>
      <c r="BH44" s="65"/>
      <c r="BI44" s="65"/>
      <c r="BJ44" s="65"/>
      <c r="BK44" s="65"/>
      <c r="BL44" s="65"/>
    </row>
    <row r="45" spans="1:64" x14ac:dyDescent="0.2">
      <c r="A45" s="4" t="s">
        <v>22</v>
      </c>
      <c r="B45" s="5" t="s">
        <v>74</v>
      </c>
      <c r="C45" s="5" t="s">
        <v>94</v>
      </c>
      <c r="D45" s="5" t="s">
        <v>83</v>
      </c>
      <c r="E45" s="5" t="s">
        <v>26</v>
      </c>
      <c r="F45" s="5">
        <v>30</v>
      </c>
      <c r="G45" s="5" t="s">
        <v>84</v>
      </c>
      <c r="H45" s="5" t="s">
        <v>28</v>
      </c>
      <c r="I45" s="5" t="s">
        <v>29</v>
      </c>
      <c r="J45" s="4" t="s">
        <v>76</v>
      </c>
      <c r="K45" s="4"/>
      <c r="L45" s="4"/>
      <c r="M45" s="4" t="s">
        <v>69</v>
      </c>
      <c r="N45" s="4" t="s">
        <v>35</v>
      </c>
      <c r="O45" s="4">
        <v>12</v>
      </c>
      <c r="P45" s="5" t="s">
        <v>28</v>
      </c>
      <c r="Q45" s="65"/>
      <c r="R45" s="65"/>
      <c r="S45" s="65"/>
      <c r="T45" s="65"/>
      <c r="U45" s="65"/>
      <c r="V45" s="65"/>
      <c r="W45" s="65"/>
      <c r="X45" s="65"/>
      <c r="Y45" s="65"/>
      <c r="Z45" s="65"/>
      <c r="AA45" s="65"/>
      <c r="AB45" s="65"/>
      <c r="AC45" s="65"/>
      <c r="AD45" s="65"/>
      <c r="AE45" s="65"/>
      <c r="AF45" s="65"/>
      <c r="AG45" s="65"/>
      <c r="AH45" s="65"/>
      <c r="AI45" s="65"/>
      <c r="AJ45" s="65"/>
      <c r="AK45" s="65"/>
      <c r="AL45" s="65"/>
      <c r="AM45" s="65"/>
      <c r="AN45" s="65"/>
      <c r="AO45" s="65"/>
      <c r="AP45" s="65"/>
      <c r="AQ45" s="65"/>
      <c r="AR45" s="65"/>
      <c r="AS45" s="65"/>
      <c r="AT45" s="65"/>
      <c r="AU45" s="65"/>
      <c r="AV45" s="65"/>
      <c r="AW45" s="65"/>
      <c r="AX45" s="65"/>
      <c r="AY45" s="65"/>
      <c r="AZ45" s="65"/>
      <c r="BA45" s="65"/>
      <c r="BB45" s="65"/>
      <c r="BC45" s="65"/>
      <c r="BD45" s="65"/>
      <c r="BE45" s="65"/>
      <c r="BF45" s="65"/>
      <c r="BG45" s="65"/>
      <c r="BH45" s="65"/>
      <c r="BI45" s="65"/>
      <c r="BJ45" s="65"/>
      <c r="BK45" s="65"/>
      <c r="BL45" s="65"/>
    </row>
    <row r="46" spans="1:64" x14ac:dyDescent="0.2">
      <c r="A46" s="4" t="s">
        <v>22</v>
      </c>
      <c r="B46" s="5" t="s">
        <v>74</v>
      </c>
      <c r="C46" s="5" t="s">
        <v>95</v>
      </c>
      <c r="D46" s="5" t="s">
        <v>83</v>
      </c>
      <c r="E46" s="5" t="s">
        <v>26</v>
      </c>
      <c r="F46" s="5">
        <v>30</v>
      </c>
      <c r="G46" s="5" t="s">
        <v>84</v>
      </c>
      <c r="H46" s="5" t="s">
        <v>28</v>
      </c>
      <c r="I46" s="5" t="s">
        <v>29</v>
      </c>
      <c r="J46" s="4" t="s">
        <v>76</v>
      </c>
      <c r="K46" s="4"/>
      <c r="L46" s="4"/>
      <c r="M46" s="4" t="s">
        <v>32</v>
      </c>
      <c r="N46" s="4" t="s">
        <v>35</v>
      </c>
      <c r="O46" s="4">
        <v>24</v>
      </c>
      <c r="P46" s="5" t="s">
        <v>28</v>
      </c>
      <c r="Q46" s="65"/>
      <c r="R46" s="65"/>
      <c r="S46" s="65"/>
      <c r="T46" s="65"/>
      <c r="U46" s="65"/>
      <c r="V46" s="65"/>
      <c r="W46" s="65"/>
      <c r="X46" s="65"/>
      <c r="Y46" s="65"/>
      <c r="Z46" s="65"/>
      <c r="AA46" s="65"/>
      <c r="AB46" s="65"/>
      <c r="AC46" s="65"/>
      <c r="AD46" s="65"/>
      <c r="AE46" s="65"/>
      <c r="AF46" s="65"/>
      <c r="AG46" s="65"/>
      <c r="AH46" s="65"/>
      <c r="AI46" s="65"/>
      <c r="AJ46" s="65"/>
      <c r="AK46" s="65"/>
      <c r="AL46" s="65"/>
      <c r="AM46" s="65"/>
      <c r="AN46" s="65"/>
      <c r="AO46" s="65"/>
      <c r="AP46" s="65"/>
      <c r="AQ46" s="65"/>
      <c r="AR46" s="65"/>
      <c r="AS46" s="65"/>
      <c r="AT46" s="65"/>
      <c r="AU46" s="65"/>
      <c r="AV46" s="65"/>
      <c r="AW46" s="65"/>
      <c r="AX46" s="65"/>
      <c r="AY46" s="65"/>
      <c r="AZ46" s="65"/>
      <c r="BA46" s="65"/>
      <c r="BB46" s="65"/>
      <c r="BC46" s="65"/>
      <c r="BD46" s="65"/>
      <c r="BE46" s="65"/>
      <c r="BF46" s="65"/>
      <c r="BG46" s="65"/>
      <c r="BH46" s="65"/>
      <c r="BI46" s="65"/>
      <c r="BJ46" s="65"/>
      <c r="BK46" s="65"/>
      <c r="BL46" s="65"/>
    </row>
    <row r="47" spans="1:64" x14ac:dyDescent="0.2">
      <c r="A47" s="4" t="s">
        <v>22</v>
      </c>
      <c r="B47" s="5" t="s">
        <v>74</v>
      </c>
      <c r="C47" s="5" t="s">
        <v>96</v>
      </c>
      <c r="D47" s="5" t="s">
        <v>83</v>
      </c>
      <c r="E47" s="5" t="s">
        <v>26</v>
      </c>
      <c r="F47" s="5">
        <v>30</v>
      </c>
      <c r="G47" s="5" t="s">
        <v>84</v>
      </c>
      <c r="H47" s="5" t="s">
        <v>28</v>
      </c>
      <c r="I47" s="5" t="s">
        <v>29</v>
      </c>
      <c r="J47" s="4" t="s">
        <v>76</v>
      </c>
      <c r="K47" s="4"/>
      <c r="L47" s="4"/>
      <c r="M47" s="4" t="s">
        <v>32</v>
      </c>
      <c r="N47" s="4" t="s">
        <v>35</v>
      </c>
      <c r="O47" s="4">
        <v>24</v>
      </c>
      <c r="P47" s="5" t="s">
        <v>28</v>
      </c>
      <c r="Q47" s="65"/>
      <c r="R47" s="65"/>
      <c r="S47" s="65"/>
      <c r="T47" s="65"/>
      <c r="U47" s="65"/>
      <c r="V47" s="65"/>
      <c r="W47" s="65"/>
      <c r="X47" s="65"/>
      <c r="Y47" s="65"/>
      <c r="Z47" s="65"/>
      <c r="AA47" s="65"/>
      <c r="AB47" s="65"/>
      <c r="AC47" s="65"/>
      <c r="AD47" s="65"/>
      <c r="AE47" s="65"/>
      <c r="AF47" s="65"/>
      <c r="AG47" s="65"/>
      <c r="AH47" s="65"/>
      <c r="AI47" s="65"/>
      <c r="AJ47" s="65"/>
      <c r="AK47" s="65"/>
      <c r="AL47" s="65"/>
      <c r="AM47" s="65"/>
      <c r="AN47" s="65"/>
      <c r="AO47" s="65"/>
      <c r="AP47" s="65"/>
      <c r="AQ47" s="65"/>
      <c r="AR47" s="65"/>
      <c r="AS47" s="65"/>
      <c r="AT47" s="65"/>
      <c r="AU47" s="65"/>
      <c r="AV47" s="65"/>
      <c r="AW47" s="65"/>
      <c r="AX47" s="65"/>
      <c r="AY47" s="65"/>
      <c r="AZ47" s="65"/>
      <c r="BA47" s="65"/>
      <c r="BB47" s="65"/>
      <c r="BC47" s="65"/>
      <c r="BD47" s="65"/>
      <c r="BE47" s="65"/>
      <c r="BF47" s="65"/>
      <c r="BG47" s="65"/>
      <c r="BH47" s="65"/>
      <c r="BI47" s="65"/>
      <c r="BJ47" s="65"/>
      <c r="BK47" s="65"/>
      <c r="BL47" s="65"/>
    </row>
    <row r="48" spans="1:64" x14ac:dyDescent="0.2">
      <c r="A48" s="4" t="s">
        <v>22</v>
      </c>
      <c r="B48" s="5" t="s">
        <v>74</v>
      </c>
      <c r="C48" s="5" t="s">
        <v>97</v>
      </c>
      <c r="D48" s="5" t="s">
        <v>83</v>
      </c>
      <c r="E48" s="5" t="s">
        <v>26</v>
      </c>
      <c r="F48" s="5">
        <v>30</v>
      </c>
      <c r="G48" s="5" t="s">
        <v>84</v>
      </c>
      <c r="H48" s="5" t="s">
        <v>28</v>
      </c>
      <c r="I48" s="5" t="s">
        <v>29</v>
      </c>
      <c r="J48" s="4" t="s">
        <v>76</v>
      </c>
      <c r="K48" s="4"/>
      <c r="L48" s="4"/>
      <c r="M48" s="4" t="s">
        <v>32</v>
      </c>
      <c r="N48" s="4" t="s">
        <v>35</v>
      </c>
      <c r="O48" s="4">
        <v>24</v>
      </c>
      <c r="P48" s="5" t="s">
        <v>28</v>
      </c>
      <c r="Q48" s="65"/>
      <c r="R48" s="65"/>
      <c r="S48" s="65"/>
      <c r="T48" s="65"/>
      <c r="U48" s="65"/>
      <c r="V48" s="65"/>
      <c r="W48" s="65"/>
      <c r="X48" s="65"/>
      <c r="Y48" s="65"/>
      <c r="Z48" s="65"/>
      <c r="AA48" s="65"/>
      <c r="AB48" s="65"/>
      <c r="AC48" s="65"/>
      <c r="AD48" s="65"/>
      <c r="AE48" s="65"/>
      <c r="AF48" s="65"/>
      <c r="AG48" s="65"/>
      <c r="AH48" s="65"/>
      <c r="AI48" s="65"/>
      <c r="AJ48" s="65"/>
      <c r="AK48" s="65"/>
      <c r="AL48" s="65"/>
      <c r="AM48" s="65"/>
      <c r="AN48" s="65"/>
      <c r="AO48" s="65"/>
      <c r="AP48" s="65"/>
      <c r="AQ48" s="65"/>
      <c r="AR48" s="65"/>
      <c r="AS48" s="65"/>
      <c r="AT48" s="65"/>
      <c r="AU48" s="65"/>
      <c r="AV48" s="65"/>
      <c r="AW48" s="65"/>
      <c r="AX48" s="65"/>
      <c r="AY48" s="65"/>
      <c r="AZ48" s="65"/>
      <c r="BA48" s="65"/>
      <c r="BB48" s="65"/>
      <c r="BC48" s="65"/>
      <c r="BD48" s="65"/>
      <c r="BE48" s="65"/>
      <c r="BF48" s="65"/>
      <c r="BG48" s="65"/>
      <c r="BH48" s="65"/>
      <c r="BI48" s="65"/>
      <c r="BJ48" s="65"/>
      <c r="BK48" s="65"/>
      <c r="BL48" s="65"/>
    </row>
    <row r="49" spans="1:64" x14ac:dyDescent="0.2">
      <c r="A49" s="4" t="s">
        <v>22</v>
      </c>
      <c r="B49" s="5" t="s">
        <v>74</v>
      </c>
      <c r="C49" s="5" t="s">
        <v>98</v>
      </c>
      <c r="D49" s="5" t="s">
        <v>83</v>
      </c>
      <c r="E49" s="5" t="s">
        <v>26</v>
      </c>
      <c r="F49" s="5">
        <v>30</v>
      </c>
      <c r="G49" s="5" t="s">
        <v>84</v>
      </c>
      <c r="H49" s="5" t="s">
        <v>28</v>
      </c>
      <c r="I49" s="5" t="s">
        <v>29</v>
      </c>
      <c r="J49" s="4" t="s">
        <v>76</v>
      </c>
      <c r="K49" s="4"/>
      <c r="L49" s="4"/>
      <c r="M49" s="4" t="s">
        <v>32</v>
      </c>
      <c r="N49" s="4" t="s">
        <v>35</v>
      </c>
      <c r="O49" s="4">
        <v>24</v>
      </c>
      <c r="P49" s="5" t="s">
        <v>28</v>
      </c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F49" s="65"/>
      <c r="AG49" s="65"/>
      <c r="AH49" s="65"/>
      <c r="AI49" s="65"/>
      <c r="AJ49" s="65"/>
      <c r="AK49" s="65"/>
      <c r="AL49" s="65"/>
      <c r="AM49" s="65"/>
      <c r="AN49" s="65"/>
      <c r="AO49" s="65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5"/>
      <c r="BA49" s="65"/>
      <c r="BB49" s="65"/>
      <c r="BC49" s="65"/>
      <c r="BD49" s="65"/>
      <c r="BE49" s="65"/>
      <c r="BF49" s="65"/>
      <c r="BG49" s="65"/>
      <c r="BH49" s="65"/>
      <c r="BI49" s="65"/>
      <c r="BJ49" s="65"/>
      <c r="BK49" s="65"/>
      <c r="BL49" s="65"/>
    </row>
    <row r="50" spans="1:64" x14ac:dyDescent="0.2">
      <c r="A50" s="4" t="s">
        <v>22</v>
      </c>
      <c r="B50" s="5" t="s">
        <v>74</v>
      </c>
      <c r="C50" s="5" t="s">
        <v>99</v>
      </c>
      <c r="D50" s="5" t="s">
        <v>83</v>
      </c>
      <c r="E50" s="5" t="s">
        <v>26</v>
      </c>
      <c r="F50" s="5">
        <v>30</v>
      </c>
      <c r="G50" s="5" t="s">
        <v>84</v>
      </c>
      <c r="H50" s="5" t="s">
        <v>28</v>
      </c>
      <c r="I50" s="5" t="s">
        <v>41</v>
      </c>
      <c r="J50" s="4" t="s">
        <v>76</v>
      </c>
      <c r="K50" s="4"/>
      <c r="L50" s="4"/>
      <c r="M50" s="4" t="s">
        <v>69</v>
      </c>
      <c r="N50" s="4" t="s">
        <v>35</v>
      </c>
      <c r="O50" s="4">
        <v>12</v>
      </c>
      <c r="P50" s="5" t="s">
        <v>28</v>
      </c>
      <c r="Q50" s="65"/>
      <c r="R50" s="65"/>
      <c r="S50" s="65"/>
      <c r="T50" s="65"/>
      <c r="U50" s="65"/>
      <c r="V50" s="65"/>
      <c r="W50" s="65"/>
      <c r="X50" s="65"/>
      <c r="Y50" s="65"/>
      <c r="Z50" s="65"/>
      <c r="AA50" s="65"/>
      <c r="AB50" s="65"/>
      <c r="AC50" s="65"/>
      <c r="AD50" s="65"/>
      <c r="AE50" s="65"/>
      <c r="AF50" s="65"/>
      <c r="AG50" s="65"/>
      <c r="AH50" s="65"/>
      <c r="AI50" s="65"/>
      <c r="AJ50" s="65"/>
      <c r="AK50" s="65"/>
      <c r="AL50" s="65"/>
      <c r="AM50" s="65"/>
      <c r="AN50" s="65"/>
      <c r="AO50" s="65"/>
      <c r="AP50" s="65"/>
      <c r="AQ50" s="65"/>
      <c r="AR50" s="65"/>
      <c r="AS50" s="65"/>
      <c r="AT50" s="65"/>
      <c r="AU50" s="65"/>
      <c r="AV50" s="65"/>
      <c r="AW50" s="65"/>
      <c r="AX50" s="65"/>
      <c r="AY50" s="65"/>
      <c r="AZ50" s="65"/>
      <c r="BA50" s="65"/>
      <c r="BB50" s="65"/>
      <c r="BC50" s="65"/>
      <c r="BD50" s="65"/>
      <c r="BE50" s="65"/>
      <c r="BF50" s="65"/>
      <c r="BG50" s="65"/>
      <c r="BH50" s="65"/>
      <c r="BI50" s="65"/>
      <c r="BJ50" s="65"/>
      <c r="BK50" s="65"/>
      <c r="BL50" s="65"/>
    </row>
    <row r="51" spans="1:64" x14ac:dyDescent="0.2">
      <c r="A51" s="4" t="s">
        <v>22</v>
      </c>
      <c r="B51" s="5" t="s">
        <v>74</v>
      </c>
      <c r="C51" s="5" t="s">
        <v>100</v>
      </c>
      <c r="D51" s="5" t="s">
        <v>83</v>
      </c>
      <c r="E51" s="5" t="s">
        <v>26</v>
      </c>
      <c r="F51" s="5">
        <v>30</v>
      </c>
      <c r="G51" s="5" t="s">
        <v>84</v>
      </c>
      <c r="H51" s="5" t="s">
        <v>28</v>
      </c>
      <c r="I51" s="5" t="s">
        <v>41</v>
      </c>
      <c r="J51" s="4" t="s">
        <v>76</v>
      </c>
      <c r="K51" s="4"/>
      <c r="L51" s="4"/>
      <c r="M51" s="4" t="s">
        <v>69</v>
      </c>
      <c r="N51" s="4" t="s">
        <v>35</v>
      </c>
      <c r="O51" s="4">
        <v>12</v>
      </c>
      <c r="P51" s="5" t="s">
        <v>28</v>
      </c>
      <c r="Q51" s="65"/>
      <c r="R51" s="65"/>
      <c r="S51" s="65"/>
      <c r="T51" s="65"/>
      <c r="U51" s="65"/>
      <c r="V51" s="65"/>
      <c r="W51" s="65"/>
      <c r="X51" s="65"/>
      <c r="Y51" s="65"/>
      <c r="Z51" s="65"/>
      <c r="AA51" s="65"/>
      <c r="AB51" s="65"/>
      <c r="AC51" s="65"/>
      <c r="AD51" s="65"/>
      <c r="AE51" s="65"/>
      <c r="AF51" s="65"/>
      <c r="AG51" s="65"/>
      <c r="AH51" s="65"/>
      <c r="AI51" s="65"/>
      <c r="AJ51" s="65"/>
      <c r="AK51" s="65"/>
      <c r="AL51" s="65"/>
      <c r="AM51" s="65"/>
      <c r="AN51" s="65"/>
      <c r="AO51" s="65"/>
      <c r="AP51" s="65"/>
      <c r="AQ51" s="65"/>
      <c r="AR51" s="65"/>
      <c r="AS51" s="65"/>
      <c r="AT51" s="65"/>
      <c r="AU51" s="65"/>
      <c r="AV51" s="65"/>
      <c r="AW51" s="65"/>
      <c r="AX51" s="65"/>
      <c r="AY51" s="65"/>
      <c r="AZ51" s="65"/>
      <c r="BA51" s="65"/>
      <c r="BB51" s="65"/>
      <c r="BC51" s="65"/>
      <c r="BD51" s="65"/>
      <c r="BE51" s="65"/>
      <c r="BF51" s="65"/>
      <c r="BG51" s="65"/>
      <c r="BH51" s="65"/>
      <c r="BI51" s="65"/>
      <c r="BJ51" s="65"/>
      <c r="BK51" s="65"/>
      <c r="BL51" s="65"/>
    </row>
    <row r="52" spans="1:64" x14ac:dyDescent="0.2">
      <c r="A52" s="4" t="s">
        <v>22</v>
      </c>
      <c r="B52" s="5" t="s">
        <v>74</v>
      </c>
      <c r="C52" s="5" t="s">
        <v>101</v>
      </c>
      <c r="D52" s="5" t="s">
        <v>83</v>
      </c>
      <c r="E52" s="5" t="s">
        <v>26</v>
      </c>
      <c r="F52" s="5">
        <v>30</v>
      </c>
      <c r="G52" s="5" t="s">
        <v>84</v>
      </c>
      <c r="H52" s="5" t="s">
        <v>28</v>
      </c>
      <c r="I52" s="5" t="s">
        <v>41</v>
      </c>
      <c r="J52" s="4" t="s">
        <v>28</v>
      </c>
      <c r="K52" s="4" t="s">
        <v>78</v>
      </c>
      <c r="L52" s="4" t="s">
        <v>31</v>
      </c>
      <c r="M52" s="4" t="s">
        <v>69</v>
      </c>
      <c r="N52" s="4" t="s">
        <v>35</v>
      </c>
      <c r="O52" s="4">
        <v>12</v>
      </c>
      <c r="P52" s="5" t="s">
        <v>28</v>
      </c>
      <c r="Q52" s="65"/>
      <c r="R52" s="65"/>
      <c r="S52" s="65"/>
      <c r="T52" s="65"/>
      <c r="U52" s="65"/>
      <c r="V52" s="65"/>
      <c r="W52" s="65"/>
      <c r="X52" s="65"/>
      <c r="Y52" s="65"/>
      <c r="Z52" s="65"/>
      <c r="AA52" s="65"/>
      <c r="AB52" s="65"/>
      <c r="AC52" s="65"/>
      <c r="AD52" s="65"/>
      <c r="AE52" s="65"/>
      <c r="AF52" s="65"/>
      <c r="AG52" s="65"/>
      <c r="AH52" s="65"/>
      <c r="AI52" s="65"/>
      <c r="AJ52" s="65"/>
      <c r="AK52" s="65"/>
      <c r="AL52" s="65"/>
      <c r="AM52" s="65"/>
      <c r="AN52" s="65"/>
      <c r="AO52" s="65"/>
      <c r="AP52" s="65"/>
      <c r="AQ52" s="65"/>
      <c r="AR52" s="65"/>
      <c r="AS52" s="65"/>
      <c r="AT52" s="65"/>
      <c r="AU52" s="65"/>
      <c r="AV52" s="65"/>
      <c r="AW52" s="65"/>
      <c r="AX52" s="65"/>
      <c r="AY52" s="65"/>
      <c r="AZ52" s="65"/>
      <c r="BA52" s="65"/>
      <c r="BB52" s="65"/>
      <c r="BC52" s="65"/>
      <c r="BD52" s="65"/>
      <c r="BE52" s="65"/>
      <c r="BF52" s="65"/>
      <c r="BG52" s="65"/>
      <c r="BH52" s="65"/>
      <c r="BI52" s="65"/>
      <c r="BJ52" s="65"/>
      <c r="BK52" s="65"/>
      <c r="BL52" s="65"/>
    </row>
    <row r="53" spans="1:64" x14ac:dyDescent="0.2">
      <c r="A53" s="4" t="s">
        <v>22</v>
      </c>
      <c r="B53" s="5" t="s">
        <v>74</v>
      </c>
      <c r="C53" s="5" t="s">
        <v>102</v>
      </c>
      <c r="D53" s="5" t="s">
        <v>83</v>
      </c>
      <c r="E53" s="5" t="s">
        <v>26</v>
      </c>
      <c r="F53" s="5">
        <v>30</v>
      </c>
      <c r="G53" s="5" t="s">
        <v>84</v>
      </c>
      <c r="H53" s="5" t="s">
        <v>28</v>
      </c>
      <c r="I53" s="5" t="s">
        <v>41</v>
      </c>
      <c r="J53" s="4" t="s">
        <v>28</v>
      </c>
      <c r="K53" s="4" t="s">
        <v>78</v>
      </c>
      <c r="L53" s="4" t="s">
        <v>31</v>
      </c>
      <c r="M53" s="4" t="s">
        <v>69</v>
      </c>
      <c r="N53" s="4" t="s">
        <v>35</v>
      </c>
      <c r="O53" s="4">
        <v>12</v>
      </c>
      <c r="P53" s="5" t="s">
        <v>28</v>
      </c>
      <c r="Q53" s="65"/>
      <c r="R53" s="65"/>
      <c r="S53" s="65"/>
      <c r="T53" s="65"/>
      <c r="U53" s="65"/>
      <c r="V53" s="65"/>
      <c r="W53" s="65"/>
      <c r="X53" s="65"/>
      <c r="Y53" s="65"/>
      <c r="Z53" s="65"/>
      <c r="AA53" s="65"/>
      <c r="AB53" s="65"/>
      <c r="AC53" s="65"/>
      <c r="AD53" s="65"/>
      <c r="AE53" s="65"/>
      <c r="AF53" s="65"/>
      <c r="AG53" s="65"/>
      <c r="AH53" s="65"/>
      <c r="AI53" s="65"/>
      <c r="AJ53" s="65"/>
      <c r="AK53" s="65"/>
      <c r="AL53" s="65"/>
      <c r="AM53" s="65"/>
      <c r="AN53" s="65"/>
      <c r="AO53" s="65"/>
      <c r="AP53" s="65"/>
      <c r="AQ53" s="65"/>
      <c r="AR53" s="65"/>
      <c r="AS53" s="65"/>
      <c r="AT53" s="65"/>
      <c r="AU53" s="65"/>
      <c r="AV53" s="65"/>
      <c r="AW53" s="65"/>
      <c r="AX53" s="65"/>
      <c r="AY53" s="65"/>
      <c r="AZ53" s="65"/>
      <c r="BA53" s="65"/>
      <c r="BB53" s="65"/>
      <c r="BC53" s="65"/>
      <c r="BD53" s="65"/>
      <c r="BE53" s="65"/>
      <c r="BF53" s="65"/>
      <c r="BG53" s="65"/>
      <c r="BH53" s="65"/>
      <c r="BI53" s="65"/>
      <c r="BJ53" s="65"/>
      <c r="BK53" s="65"/>
      <c r="BL53" s="65"/>
    </row>
    <row r="54" spans="1:64" x14ac:dyDescent="0.2">
      <c r="A54" s="4" t="s">
        <v>22</v>
      </c>
      <c r="B54" s="5" t="s">
        <v>74</v>
      </c>
      <c r="C54" s="5" t="s">
        <v>103</v>
      </c>
      <c r="D54" s="5" t="s">
        <v>83</v>
      </c>
      <c r="E54" s="5" t="s">
        <v>26</v>
      </c>
      <c r="F54" s="5">
        <v>30</v>
      </c>
      <c r="G54" s="5" t="s">
        <v>84</v>
      </c>
      <c r="H54" s="5" t="s">
        <v>28</v>
      </c>
      <c r="I54" s="5" t="s">
        <v>41</v>
      </c>
      <c r="J54" s="4" t="s">
        <v>28</v>
      </c>
      <c r="K54" s="4" t="s">
        <v>78</v>
      </c>
      <c r="L54" s="4" t="s">
        <v>31</v>
      </c>
      <c r="M54" s="4" t="s">
        <v>69</v>
      </c>
      <c r="N54" s="4" t="s">
        <v>35</v>
      </c>
      <c r="O54" s="4">
        <v>12</v>
      </c>
      <c r="P54" s="5" t="s">
        <v>28</v>
      </c>
      <c r="Q54" s="65"/>
      <c r="R54" s="65"/>
      <c r="S54" s="65"/>
      <c r="T54" s="65"/>
      <c r="U54" s="65"/>
      <c r="V54" s="65"/>
      <c r="W54" s="65"/>
      <c r="X54" s="65"/>
      <c r="Y54" s="65"/>
      <c r="Z54" s="65"/>
      <c r="AA54" s="65"/>
      <c r="AB54" s="65"/>
      <c r="AC54" s="65"/>
      <c r="AD54" s="65"/>
      <c r="AE54" s="65"/>
      <c r="AF54" s="65"/>
      <c r="AG54" s="65"/>
      <c r="AH54" s="65"/>
      <c r="AI54" s="65"/>
      <c r="AJ54" s="65"/>
      <c r="AK54" s="65"/>
      <c r="AL54" s="65"/>
      <c r="AM54" s="65"/>
      <c r="AN54" s="65"/>
      <c r="AO54" s="65"/>
      <c r="AP54" s="65"/>
      <c r="AQ54" s="65"/>
      <c r="AR54" s="65"/>
      <c r="AS54" s="65"/>
      <c r="AT54" s="65"/>
      <c r="AU54" s="65"/>
      <c r="AV54" s="65"/>
      <c r="AW54" s="65"/>
      <c r="AX54" s="65"/>
      <c r="AY54" s="65"/>
      <c r="AZ54" s="65"/>
      <c r="BA54" s="65"/>
      <c r="BB54" s="65"/>
      <c r="BC54" s="65"/>
      <c r="BD54" s="65"/>
      <c r="BE54" s="65"/>
      <c r="BF54" s="65"/>
      <c r="BG54" s="65"/>
      <c r="BH54" s="65"/>
      <c r="BI54" s="65"/>
      <c r="BJ54" s="65"/>
      <c r="BK54" s="65"/>
      <c r="BL54" s="65"/>
    </row>
    <row r="55" spans="1:64" x14ac:dyDescent="0.2">
      <c r="A55" s="4" t="s">
        <v>22</v>
      </c>
      <c r="B55" s="5" t="s">
        <v>74</v>
      </c>
      <c r="C55" s="5" t="s">
        <v>104</v>
      </c>
      <c r="D55" s="5" t="s">
        <v>25</v>
      </c>
      <c r="E55" s="5" t="s">
        <v>26</v>
      </c>
      <c r="F55" s="5">
        <v>30</v>
      </c>
      <c r="G55" s="4" t="s">
        <v>27</v>
      </c>
      <c r="H55" s="4" t="s">
        <v>28</v>
      </c>
      <c r="I55" s="5" t="s">
        <v>29</v>
      </c>
      <c r="J55" s="4" t="s">
        <v>76</v>
      </c>
      <c r="K55" s="4"/>
      <c r="L55" s="4"/>
      <c r="M55" s="4" t="s">
        <v>32</v>
      </c>
      <c r="N55" s="4" t="s">
        <v>35</v>
      </c>
      <c r="O55" s="4">
        <v>24</v>
      </c>
      <c r="P55" s="5" t="s">
        <v>28</v>
      </c>
      <c r="Q55" s="65"/>
      <c r="R55" s="65"/>
      <c r="S55" s="65"/>
      <c r="T55" s="65"/>
      <c r="U55" s="65"/>
      <c r="V55" s="65"/>
      <c r="W55" s="65"/>
      <c r="X55" s="65"/>
      <c r="Y55" s="65"/>
      <c r="Z55" s="65"/>
      <c r="AA55" s="65"/>
      <c r="AB55" s="65"/>
      <c r="AC55" s="65"/>
      <c r="AD55" s="65"/>
      <c r="AE55" s="65"/>
      <c r="AF55" s="65"/>
      <c r="AG55" s="65"/>
      <c r="AH55" s="65"/>
      <c r="AI55" s="65"/>
      <c r="AJ55" s="65"/>
      <c r="AK55" s="65"/>
      <c r="AL55" s="65"/>
      <c r="AM55" s="65"/>
      <c r="AN55" s="65"/>
      <c r="AO55" s="65"/>
      <c r="AP55" s="65"/>
      <c r="AQ55" s="65"/>
      <c r="AR55" s="65"/>
      <c r="AS55" s="65"/>
      <c r="AT55" s="65"/>
      <c r="AU55" s="65"/>
      <c r="AV55" s="65"/>
      <c r="AW55" s="65"/>
      <c r="AX55" s="65"/>
      <c r="AY55" s="65"/>
      <c r="AZ55" s="65"/>
      <c r="BA55" s="65"/>
      <c r="BB55" s="65"/>
      <c r="BC55" s="65"/>
      <c r="BD55" s="65"/>
      <c r="BE55" s="65"/>
      <c r="BF55" s="65"/>
      <c r="BG55" s="65"/>
      <c r="BH55" s="65"/>
      <c r="BI55" s="65"/>
      <c r="BJ55" s="65"/>
      <c r="BK55" s="65"/>
      <c r="BL55" s="65"/>
    </row>
    <row r="56" spans="1:64" x14ac:dyDescent="0.2">
      <c r="A56" s="4" t="s">
        <v>22</v>
      </c>
      <c r="B56" s="5" t="s">
        <v>105</v>
      </c>
      <c r="C56" s="5" t="s">
        <v>106</v>
      </c>
      <c r="D56" s="5" t="s">
        <v>107</v>
      </c>
      <c r="E56" s="5" t="s">
        <v>26</v>
      </c>
      <c r="F56" s="5">
        <v>150</v>
      </c>
      <c r="G56" s="4" t="s">
        <v>27</v>
      </c>
      <c r="H56" s="4" t="s">
        <v>28</v>
      </c>
      <c r="I56" s="5" t="s">
        <v>29</v>
      </c>
      <c r="J56" s="4" t="s">
        <v>28</v>
      </c>
      <c r="K56" s="4" t="s">
        <v>108</v>
      </c>
      <c r="L56" s="4" t="s">
        <v>109</v>
      </c>
      <c r="M56" s="4" t="s">
        <v>32</v>
      </c>
      <c r="N56" s="4" t="s">
        <v>35</v>
      </c>
      <c r="O56" s="4">
        <v>24</v>
      </c>
      <c r="P56" s="5" t="s">
        <v>28</v>
      </c>
      <c r="Q56" s="65"/>
      <c r="R56" s="65"/>
      <c r="S56" s="65"/>
      <c r="T56" s="65"/>
      <c r="U56" s="65"/>
      <c r="V56" s="65"/>
      <c r="W56" s="65"/>
      <c r="X56" s="65"/>
      <c r="Y56" s="65"/>
      <c r="Z56" s="65"/>
      <c r="AA56" s="65"/>
      <c r="AB56" s="65"/>
      <c r="AC56" s="65"/>
      <c r="AD56" s="65"/>
      <c r="AE56" s="65"/>
      <c r="AF56" s="65"/>
      <c r="AG56" s="65"/>
      <c r="AH56" s="65"/>
      <c r="AI56" s="65"/>
      <c r="AJ56" s="65"/>
      <c r="AK56" s="65"/>
      <c r="AL56" s="65"/>
      <c r="AM56" s="65"/>
      <c r="AN56" s="65"/>
      <c r="AO56" s="65"/>
      <c r="AP56" s="65"/>
      <c r="AQ56" s="65"/>
      <c r="AR56" s="65"/>
      <c r="AS56" s="65"/>
      <c r="AT56" s="65"/>
      <c r="AU56" s="65"/>
      <c r="AV56" s="65"/>
      <c r="AW56" s="65"/>
      <c r="AX56" s="65"/>
      <c r="AY56" s="65"/>
      <c r="AZ56" s="65"/>
      <c r="BA56" s="65"/>
      <c r="BB56" s="65"/>
      <c r="BC56" s="65"/>
      <c r="BD56" s="65"/>
      <c r="BE56" s="65"/>
      <c r="BF56" s="65"/>
      <c r="BG56" s="65"/>
      <c r="BH56" s="65"/>
      <c r="BI56" s="65"/>
      <c r="BJ56" s="65"/>
      <c r="BK56" s="65"/>
      <c r="BL56" s="65"/>
    </row>
    <row r="57" spans="1:64" x14ac:dyDescent="0.2">
      <c r="A57" s="4" t="s">
        <v>22</v>
      </c>
      <c r="B57" s="5" t="s">
        <v>105</v>
      </c>
      <c r="C57" s="5" t="s">
        <v>110</v>
      </c>
      <c r="D57" s="5" t="s">
        <v>25</v>
      </c>
      <c r="E57" s="5" t="s">
        <v>26</v>
      </c>
      <c r="F57" s="5">
        <v>150</v>
      </c>
      <c r="G57" s="4" t="s">
        <v>27</v>
      </c>
      <c r="H57" s="4" t="s">
        <v>28</v>
      </c>
      <c r="I57" s="5" t="s">
        <v>29</v>
      </c>
      <c r="J57" s="4" t="s">
        <v>28</v>
      </c>
      <c r="K57" s="4" t="s">
        <v>108</v>
      </c>
      <c r="L57" s="4" t="s">
        <v>109</v>
      </c>
      <c r="M57" s="4" t="s">
        <v>32</v>
      </c>
      <c r="N57" s="4" t="s">
        <v>35</v>
      </c>
      <c r="O57" s="4">
        <v>24</v>
      </c>
      <c r="P57" s="5" t="s">
        <v>28</v>
      </c>
      <c r="Q57" s="65"/>
      <c r="R57" s="65"/>
      <c r="S57" s="65"/>
      <c r="T57" s="65"/>
      <c r="U57" s="65"/>
      <c r="V57" s="65"/>
      <c r="W57" s="65"/>
      <c r="X57" s="65"/>
      <c r="Y57" s="65"/>
      <c r="Z57" s="65"/>
      <c r="AA57" s="65"/>
      <c r="AB57" s="65"/>
      <c r="AC57" s="65"/>
      <c r="AD57" s="65"/>
      <c r="AE57" s="65"/>
      <c r="AF57" s="65"/>
      <c r="AG57" s="65"/>
      <c r="AH57" s="65"/>
      <c r="AI57" s="65"/>
      <c r="AJ57" s="65"/>
      <c r="AK57" s="65"/>
      <c r="AL57" s="65"/>
      <c r="AM57" s="65"/>
      <c r="AN57" s="65"/>
      <c r="AO57" s="65"/>
      <c r="AP57" s="65"/>
      <c r="AQ57" s="65"/>
      <c r="AR57" s="65"/>
      <c r="AS57" s="65"/>
      <c r="AT57" s="65"/>
      <c r="AU57" s="65"/>
      <c r="AV57" s="65"/>
      <c r="AW57" s="65"/>
      <c r="AX57" s="65"/>
      <c r="AY57" s="65"/>
      <c r="AZ57" s="65"/>
      <c r="BA57" s="65"/>
      <c r="BB57" s="65"/>
      <c r="BC57" s="65"/>
      <c r="BD57" s="65"/>
      <c r="BE57" s="65"/>
      <c r="BF57" s="65"/>
      <c r="BG57" s="65"/>
      <c r="BH57" s="65"/>
      <c r="BI57" s="65"/>
      <c r="BJ57" s="65"/>
      <c r="BK57" s="65"/>
      <c r="BL57" s="65"/>
    </row>
    <row r="58" spans="1:64" x14ac:dyDescent="0.2">
      <c r="A58" s="4" t="s">
        <v>22</v>
      </c>
      <c r="B58" s="5" t="s">
        <v>105</v>
      </c>
      <c r="C58" s="5" t="s">
        <v>111</v>
      </c>
      <c r="D58" s="5" t="s">
        <v>25</v>
      </c>
      <c r="E58" s="5" t="s">
        <v>26</v>
      </c>
      <c r="F58" s="5">
        <v>150</v>
      </c>
      <c r="G58" s="4" t="s">
        <v>27</v>
      </c>
      <c r="H58" s="4" t="s">
        <v>28</v>
      </c>
      <c r="I58" s="5" t="s">
        <v>29</v>
      </c>
      <c r="J58" s="4" t="s">
        <v>28</v>
      </c>
      <c r="K58" s="4" t="s">
        <v>108</v>
      </c>
      <c r="L58" s="4" t="s">
        <v>109</v>
      </c>
      <c r="M58" s="4" t="s">
        <v>32</v>
      </c>
      <c r="N58" s="4" t="s">
        <v>35</v>
      </c>
      <c r="O58" s="4">
        <v>24</v>
      </c>
      <c r="P58" s="5" t="s">
        <v>28</v>
      </c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  <c r="AC58" s="65"/>
      <c r="AD58" s="65"/>
      <c r="AE58" s="65"/>
      <c r="AF58" s="65"/>
      <c r="AG58" s="65"/>
      <c r="AH58" s="65"/>
      <c r="AI58" s="65"/>
      <c r="AJ58" s="65"/>
      <c r="AK58" s="65"/>
      <c r="AL58" s="65"/>
      <c r="AM58" s="65"/>
      <c r="AN58" s="65"/>
      <c r="AO58" s="65"/>
      <c r="AP58" s="65"/>
      <c r="AQ58" s="65"/>
      <c r="AR58" s="65"/>
      <c r="AS58" s="65"/>
      <c r="AT58" s="65"/>
      <c r="AU58" s="65"/>
      <c r="AV58" s="65"/>
      <c r="AW58" s="65"/>
      <c r="AX58" s="65"/>
      <c r="AY58" s="65"/>
      <c r="AZ58" s="65"/>
      <c r="BA58" s="65"/>
      <c r="BB58" s="65"/>
      <c r="BC58" s="65"/>
      <c r="BD58" s="65"/>
      <c r="BE58" s="65"/>
      <c r="BF58" s="65"/>
      <c r="BG58" s="65"/>
      <c r="BH58" s="65"/>
      <c r="BI58" s="65"/>
      <c r="BJ58" s="65"/>
      <c r="BK58" s="65"/>
      <c r="BL58" s="65"/>
    </row>
    <row r="59" spans="1:64" x14ac:dyDescent="0.2">
      <c r="A59" s="4" t="s">
        <v>22</v>
      </c>
      <c r="B59" s="5" t="s">
        <v>105</v>
      </c>
      <c r="C59" s="5" t="s">
        <v>112</v>
      </c>
      <c r="D59" s="5" t="s">
        <v>83</v>
      </c>
      <c r="E59" s="5" t="s">
        <v>26</v>
      </c>
      <c r="F59" s="5">
        <v>150</v>
      </c>
      <c r="G59" s="4" t="s">
        <v>84</v>
      </c>
      <c r="H59" s="4" t="s">
        <v>28</v>
      </c>
      <c r="I59" s="5" t="s">
        <v>29</v>
      </c>
      <c r="J59" s="4" t="s">
        <v>28</v>
      </c>
      <c r="K59" s="4" t="s">
        <v>108</v>
      </c>
      <c r="L59" s="4" t="s">
        <v>109</v>
      </c>
      <c r="M59" s="4" t="s">
        <v>69</v>
      </c>
      <c r="N59" s="4" t="s">
        <v>35</v>
      </c>
      <c r="O59" s="4">
        <v>10</v>
      </c>
      <c r="P59" s="5" t="s">
        <v>28</v>
      </c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  <c r="AC59" s="65"/>
      <c r="AD59" s="65"/>
      <c r="AE59" s="65"/>
      <c r="AF59" s="65"/>
      <c r="AG59" s="65"/>
      <c r="AH59" s="65"/>
      <c r="AI59" s="65"/>
      <c r="AJ59" s="65"/>
      <c r="AK59" s="65"/>
      <c r="AL59" s="65"/>
      <c r="AM59" s="65"/>
      <c r="AN59" s="65"/>
      <c r="AO59" s="65"/>
      <c r="AP59" s="65"/>
      <c r="AQ59" s="65"/>
      <c r="AR59" s="65"/>
      <c r="AS59" s="65"/>
      <c r="AT59" s="65"/>
      <c r="AU59" s="65"/>
      <c r="AV59" s="65"/>
      <c r="AW59" s="65"/>
      <c r="AX59" s="65"/>
      <c r="AY59" s="65"/>
      <c r="AZ59" s="65"/>
      <c r="BA59" s="65"/>
      <c r="BB59" s="65"/>
      <c r="BC59" s="65"/>
      <c r="BD59" s="65"/>
      <c r="BE59" s="65"/>
      <c r="BF59" s="65"/>
      <c r="BG59" s="65"/>
      <c r="BH59" s="65"/>
      <c r="BI59" s="65"/>
      <c r="BJ59" s="65"/>
      <c r="BK59" s="65"/>
      <c r="BL59" s="65"/>
    </row>
    <row r="60" spans="1:64" x14ac:dyDescent="0.2">
      <c r="A60" s="4" t="s">
        <v>22</v>
      </c>
      <c r="B60" s="5" t="s">
        <v>105</v>
      </c>
      <c r="C60" s="5" t="s">
        <v>113</v>
      </c>
      <c r="D60" s="5" t="s">
        <v>83</v>
      </c>
      <c r="E60" s="5" t="s">
        <v>26</v>
      </c>
      <c r="F60" s="5">
        <v>150</v>
      </c>
      <c r="G60" s="4" t="s">
        <v>84</v>
      </c>
      <c r="H60" s="4" t="s">
        <v>28</v>
      </c>
      <c r="I60" s="5" t="s">
        <v>29</v>
      </c>
      <c r="J60" s="4" t="s">
        <v>28</v>
      </c>
      <c r="K60" s="4" t="s">
        <v>108</v>
      </c>
      <c r="L60" s="4" t="s">
        <v>109</v>
      </c>
      <c r="M60" s="4" t="s">
        <v>69</v>
      </c>
      <c r="N60" s="4" t="s">
        <v>35</v>
      </c>
      <c r="O60" s="4">
        <v>10</v>
      </c>
      <c r="P60" s="5" t="s">
        <v>28</v>
      </c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  <c r="AC60" s="65"/>
      <c r="AD60" s="65"/>
      <c r="AE60" s="65"/>
      <c r="AF60" s="65"/>
      <c r="AG60" s="65"/>
      <c r="AH60" s="65"/>
      <c r="AI60" s="65"/>
      <c r="AJ60" s="65"/>
      <c r="AK60" s="65"/>
      <c r="AL60" s="65"/>
      <c r="AM60" s="65"/>
      <c r="AN60" s="65"/>
      <c r="AO60" s="65"/>
      <c r="AP60" s="65"/>
      <c r="AQ60" s="65"/>
      <c r="AR60" s="65"/>
      <c r="AS60" s="65"/>
      <c r="AT60" s="65"/>
      <c r="AU60" s="65"/>
      <c r="AV60" s="65"/>
      <c r="AW60" s="65"/>
      <c r="AX60" s="65"/>
      <c r="AY60" s="65"/>
      <c r="AZ60" s="65"/>
      <c r="BA60" s="65"/>
      <c r="BB60" s="65"/>
      <c r="BC60" s="65"/>
      <c r="BD60" s="65"/>
      <c r="BE60" s="65"/>
      <c r="BF60" s="65"/>
      <c r="BG60" s="65"/>
      <c r="BH60" s="65"/>
      <c r="BI60" s="65"/>
      <c r="BJ60" s="65"/>
      <c r="BK60" s="65"/>
      <c r="BL60" s="65"/>
    </row>
    <row r="61" spans="1:64" x14ac:dyDescent="0.2">
      <c r="A61" s="4" t="s">
        <v>22</v>
      </c>
      <c r="B61" s="5" t="s">
        <v>105</v>
      </c>
      <c r="C61" s="5" t="s">
        <v>114</v>
      </c>
      <c r="D61" s="5" t="s">
        <v>115</v>
      </c>
      <c r="E61" s="5" t="s">
        <v>26</v>
      </c>
      <c r="F61" s="5">
        <v>150</v>
      </c>
      <c r="G61" s="4" t="s">
        <v>27</v>
      </c>
      <c r="H61" s="4" t="s">
        <v>28</v>
      </c>
      <c r="I61" s="5" t="s">
        <v>29</v>
      </c>
      <c r="J61" s="4" t="s">
        <v>28</v>
      </c>
      <c r="K61" s="4" t="s">
        <v>108</v>
      </c>
      <c r="L61" s="4" t="s">
        <v>116</v>
      </c>
      <c r="M61" s="4" t="s">
        <v>32</v>
      </c>
      <c r="N61" s="4" t="s">
        <v>35</v>
      </c>
      <c r="O61" s="4">
        <v>24</v>
      </c>
      <c r="P61" s="5" t="s">
        <v>28</v>
      </c>
      <c r="Q61" s="65"/>
      <c r="R61" s="65"/>
      <c r="S61" s="65"/>
      <c r="T61" s="65"/>
      <c r="U61" s="65"/>
      <c r="V61" s="65"/>
      <c r="W61" s="65"/>
      <c r="X61" s="65"/>
      <c r="Y61" s="65"/>
      <c r="Z61" s="65"/>
      <c r="AA61" s="65"/>
      <c r="AB61" s="65"/>
      <c r="AC61" s="65"/>
      <c r="AD61" s="65"/>
      <c r="AE61" s="65"/>
      <c r="AF61" s="65"/>
      <c r="AG61" s="65"/>
      <c r="AH61" s="65"/>
      <c r="AI61" s="65"/>
      <c r="AJ61" s="65"/>
      <c r="AK61" s="65"/>
      <c r="AL61" s="65"/>
      <c r="AM61" s="65"/>
      <c r="AN61" s="65"/>
      <c r="AO61" s="65"/>
      <c r="AP61" s="65"/>
      <c r="AQ61" s="65"/>
      <c r="AR61" s="65"/>
      <c r="AS61" s="65"/>
      <c r="AT61" s="65"/>
      <c r="AU61" s="65"/>
      <c r="AV61" s="65"/>
      <c r="AW61" s="65"/>
      <c r="AX61" s="65"/>
      <c r="AY61" s="65"/>
      <c r="AZ61" s="65"/>
      <c r="BA61" s="65"/>
      <c r="BB61" s="65"/>
      <c r="BC61" s="65"/>
      <c r="BD61" s="65"/>
      <c r="BE61" s="65"/>
      <c r="BF61" s="65"/>
      <c r="BG61" s="65"/>
      <c r="BH61" s="65"/>
      <c r="BI61" s="65"/>
      <c r="BJ61" s="65"/>
      <c r="BK61" s="65"/>
      <c r="BL61" s="65"/>
    </row>
    <row r="62" spans="1:64" x14ac:dyDescent="0.2">
      <c r="A62" s="4" t="s">
        <v>22</v>
      </c>
      <c r="B62" s="5" t="s">
        <v>105</v>
      </c>
      <c r="C62" s="5" t="s">
        <v>117</v>
      </c>
      <c r="D62" s="5" t="s">
        <v>115</v>
      </c>
      <c r="E62" s="5" t="s">
        <v>26</v>
      </c>
      <c r="F62" s="5">
        <v>150</v>
      </c>
      <c r="G62" s="4" t="s">
        <v>27</v>
      </c>
      <c r="H62" s="4" t="s">
        <v>28</v>
      </c>
      <c r="I62" s="5" t="s">
        <v>29</v>
      </c>
      <c r="J62" s="4" t="s">
        <v>28</v>
      </c>
      <c r="K62" s="4" t="s">
        <v>108</v>
      </c>
      <c r="L62" s="4" t="s">
        <v>116</v>
      </c>
      <c r="M62" s="4" t="s">
        <v>32</v>
      </c>
      <c r="N62" s="4" t="s">
        <v>35</v>
      </c>
      <c r="O62" s="4">
        <v>24</v>
      </c>
      <c r="P62" s="5" t="s">
        <v>28</v>
      </c>
      <c r="Q62" s="65"/>
      <c r="R62" s="65"/>
      <c r="S62" s="65"/>
      <c r="T62" s="65"/>
      <c r="U62" s="65"/>
      <c r="V62" s="65"/>
      <c r="W62" s="65"/>
      <c r="X62" s="65"/>
      <c r="Y62" s="65"/>
      <c r="Z62" s="65"/>
      <c r="AA62" s="65"/>
      <c r="AB62" s="65"/>
      <c r="AC62" s="65"/>
      <c r="AD62" s="65"/>
      <c r="AE62" s="65"/>
      <c r="AF62" s="65"/>
      <c r="AG62" s="65"/>
      <c r="AH62" s="65"/>
      <c r="AI62" s="65"/>
      <c r="AJ62" s="65"/>
      <c r="AK62" s="65"/>
      <c r="AL62" s="65"/>
      <c r="AM62" s="65"/>
      <c r="AN62" s="65"/>
      <c r="AO62" s="65"/>
      <c r="AP62" s="65"/>
      <c r="AQ62" s="65"/>
      <c r="AR62" s="65"/>
      <c r="AS62" s="65"/>
      <c r="AT62" s="65"/>
      <c r="AU62" s="65"/>
      <c r="AV62" s="65"/>
      <c r="AW62" s="65"/>
      <c r="AX62" s="65"/>
      <c r="AY62" s="65"/>
      <c r="AZ62" s="65"/>
      <c r="BA62" s="65"/>
      <c r="BB62" s="65"/>
      <c r="BC62" s="65"/>
      <c r="BD62" s="65"/>
      <c r="BE62" s="65"/>
      <c r="BF62" s="65"/>
      <c r="BG62" s="65"/>
      <c r="BH62" s="65"/>
      <c r="BI62" s="65"/>
      <c r="BJ62" s="65"/>
      <c r="BK62" s="65"/>
      <c r="BL62" s="65"/>
    </row>
    <row r="63" spans="1:64" x14ac:dyDescent="0.2">
      <c r="A63" s="4" t="s">
        <v>22</v>
      </c>
      <c r="B63" s="5" t="s">
        <v>105</v>
      </c>
      <c r="C63" s="5" t="s">
        <v>118</v>
      </c>
      <c r="D63" s="5" t="s">
        <v>119</v>
      </c>
      <c r="E63" s="5" t="s">
        <v>26</v>
      </c>
      <c r="F63" s="5">
        <v>150</v>
      </c>
      <c r="G63" s="4" t="s">
        <v>27</v>
      </c>
      <c r="H63" s="4" t="s">
        <v>28</v>
      </c>
      <c r="I63" s="5" t="s">
        <v>29</v>
      </c>
      <c r="J63" s="4" t="s">
        <v>28</v>
      </c>
      <c r="K63" s="4" t="s">
        <v>108</v>
      </c>
      <c r="L63" s="4" t="s">
        <v>120</v>
      </c>
      <c r="M63" s="4" t="s">
        <v>32</v>
      </c>
      <c r="N63" s="4" t="s">
        <v>35</v>
      </c>
      <c r="O63" s="4">
        <v>24</v>
      </c>
      <c r="P63" s="5" t="s">
        <v>28</v>
      </c>
      <c r="Q63" s="65"/>
      <c r="R63" s="65"/>
      <c r="S63" s="65"/>
      <c r="T63" s="65"/>
      <c r="U63" s="65"/>
      <c r="V63" s="65"/>
      <c r="W63" s="65"/>
      <c r="X63" s="65"/>
      <c r="Y63" s="65"/>
      <c r="Z63" s="65"/>
      <c r="AA63" s="65"/>
      <c r="AB63" s="65"/>
      <c r="AC63" s="65"/>
      <c r="AD63" s="65"/>
      <c r="AE63" s="65"/>
      <c r="AF63" s="65"/>
      <c r="AG63" s="65"/>
      <c r="AH63" s="65"/>
      <c r="AI63" s="65"/>
      <c r="AJ63" s="65"/>
      <c r="AK63" s="65"/>
      <c r="AL63" s="65"/>
      <c r="AM63" s="65"/>
      <c r="AN63" s="65"/>
      <c r="AO63" s="65"/>
      <c r="AP63" s="65"/>
      <c r="AQ63" s="65"/>
      <c r="AR63" s="65"/>
      <c r="AS63" s="65"/>
      <c r="AT63" s="65"/>
      <c r="AU63" s="65"/>
      <c r="AV63" s="65"/>
      <c r="AW63" s="65"/>
      <c r="AX63" s="65"/>
      <c r="AY63" s="65"/>
      <c r="AZ63" s="65"/>
      <c r="BA63" s="65"/>
      <c r="BB63" s="65"/>
      <c r="BC63" s="65"/>
      <c r="BD63" s="65"/>
      <c r="BE63" s="65"/>
      <c r="BF63" s="65"/>
      <c r="BG63" s="65"/>
      <c r="BH63" s="65"/>
      <c r="BI63" s="65"/>
      <c r="BJ63" s="65"/>
      <c r="BK63" s="65"/>
      <c r="BL63" s="65"/>
    </row>
    <row r="64" spans="1:64" x14ac:dyDescent="0.2">
      <c r="A64" s="4" t="s">
        <v>22</v>
      </c>
      <c r="B64" s="5" t="s">
        <v>105</v>
      </c>
      <c r="C64" s="5" t="s">
        <v>121</v>
      </c>
      <c r="D64" s="5" t="s">
        <v>122</v>
      </c>
      <c r="E64" s="5" t="s">
        <v>26</v>
      </c>
      <c r="F64" s="5">
        <v>150</v>
      </c>
      <c r="G64" s="4" t="s">
        <v>27</v>
      </c>
      <c r="H64" s="4" t="s">
        <v>28</v>
      </c>
      <c r="I64" s="5" t="s">
        <v>29</v>
      </c>
      <c r="J64" s="4" t="s">
        <v>28</v>
      </c>
      <c r="K64" s="4" t="s">
        <v>108</v>
      </c>
      <c r="L64" s="4" t="s">
        <v>120</v>
      </c>
      <c r="M64" s="4" t="s">
        <v>32</v>
      </c>
      <c r="N64" s="4" t="s">
        <v>35</v>
      </c>
      <c r="O64" s="4">
        <v>24</v>
      </c>
      <c r="P64" s="5" t="s">
        <v>28</v>
      </c>
      <c r="Q64" s="65"/>
      <c r="R64" s="65"/>
      <c r="S64" s="65"/>
      <c r="T64" s="65"/>
      <c r="U64" s="65"/>
      <c r="V64" s="65"/>
      <c r="W64" s="65"/>
      <c r="X64" s="65"/>
      <c r="Y64" s="65"/>
      <c r="Z64" s="65"/>
      <c r="AA64" s="65"/>
      <c r="AB64" s="65"/>
      <c r="AC64" s="65"/>
      <c r="AD64" s="65"/>
      <c r="AE64" s="65"/>
      <c r="AF64" s="65"/>
      <c r="AG64" s="65"/>
      <c r="AH64" s="65"/>
      <c r="AI64" s="65"/>
      <c r="AJ64" s="65"/>
      <c r="AK64" s="65"/>
      <c r="AL64" s="65"/>
      <c r="AM64" s="65"/>
      <c r="AN64" s="65"/>
      <c r="AO64" s="65"/>
      <c r="AP64" s="65"/>
      <c r="AQ64" s="65"/>
      <c r="AR64" s="65"/>
      <c r="AS64" s="65"/>
      <c r="AT64" s="65"/>
      <c r="AU64" s="65"/>
      <c r="AV64" s="65"/>
      <c r="AW64" s="65"/>
      <c r="AX64" s="65"/>
      <c r="AY64" s="65"/>
      <c r="AZ64" s="65"/>
      <c r="BA64" s="65"/>
      <c r="BB64" s="65"/>
      <c r="BC64" s="65"/>
      <c r="BD64" s="65"/>
      <c r="BE64" s="65"/>
      <c r="BF64" s="65"/>
      <c r="BG64" s="65"/>
      <c r="BH64" s="65"/>
      <c r="BI64" s="65"/>
      <c r="BJ64" s="65"/>
      <c r="BK64" s="65"/>
      <c r="BL64" s="65"/>
    </row>
    <row r="65" spans="1:64" x14ac:dyDescent="0.2">
      <c r="A65" s="4" t="s">
        <v>22</v>
      </c>
      <c r="B65" s="5" t="s">
        <v>105</v>
      </c>
      <c r="C65" s="5" t="s">
        <v>123</v>
      </c>
      <c r="D65" s="5" t="s">
        <v>122</v>
      </c>
      <c r="E65" s="5" t="s">
        <v>26</v>
      </c>
      <c r="F65" s="5">
        <v>150</v>
      </c>
      <c r="G65" s="4" t="s">
        <v>27</v>
      </c>
      <c r="H65" s="4" t="s">
        <v>28</v>
      </c>
      <c r="I65" s="5" t="s">
        <v>29</v>
      </c>
      <c r="J65" s="4" t="s">
        <v>28</v>
      </c>
      <c r="K65" s="4" t="s">
        <v>108</v>
      </c>
      <c r="L65" s="4" t="s">
        <v>120</v>
      </c>
      <c r="M65" s="4" t="s">
        <v>32</v>
      </c>
      <c r="N65" s="4" t="s">
        <v>35</v>
      </c>
      <c r="O65" s="4">
        <v>24</v>
      </c>
      <c r="P65" s="5" t="s">
        <v>28</v>
      </c>
      <c r="Q65" s="65"/>
      <c r="R65" s="65"/>
      <c r="S65" s="65"/>
      <c r="T65" s="65"/>
      <c r="U65" s="65"/>
      <c r="V65" s="65"/>
      <c r="W65" s="65"/>
      <c r="X65" s="65"/>
      <c r="Y65" s="65"/>
      <c r="Z65" s="65"/>
      <c r="AA65" s="65"/>
      <c r="AB65" s="65"/>
      <c r="AC65" s="65"/>
      <c r="AD65" s="65"/>
      <c r="AE65" s="65"/>
      <c r="AF65" s="65"/>
      <c r="AG65" s="65"/>
      <c r="AH65" s="65"/>
      <c r="AI65" s="65"/>
      <c r="AJ65" s="65"/>
      <c r="AK65" s="65"/>
      <c r="AL65" s="65"/>
      <c r="AM65" s="65"/>
      <c r="AN65" s="65"/>
      <c r="AO65" s="65"/>
      <c r="AP65" s="65"/>
      <c r="AQ65" s="65"/>
      <c r="AR65" s="65"/>
      <c r="AS65" s="65"/>
      <c r="AT65" s="65"/>
      <c r="AU65" s="65"/>
      <c r="AV65" s="65"/>
      <c r="AW65" s="65"/>
      <c r="AX65" s="65"/>
      <c r="AY65" s="65"/>
      <c r="AZ65" s="65"/>
      <c r="BA65" s="65"/>
      <c r="BB65" s="65"/>
      <c r="BC65" s="65"/>
      <c r="BD65" s="65"/>
      <c r="BE65" s="65"/>
      <c r="BF65" s="65"/>
      <c r="BG65" s="65"/>
      <c r="BH65" s="65"/>
      <c r="BI65" s="65"/>
      <c r="BJ65" s="65"/>
      <c r="BK65" s="65"/>
      <c r="BL65" s="65"/>
    </row>
    <row r="66" spans="1:64" x14ac:dyDescent="0.2">
      <c r="A66" s="4" t="s">
        <v>22</v>
      </c>
      <c r="B66" s="5" t="s">
        <v>105</v>
      </c>
      <c r="C66" s="5" t="s">
        <v>124</v>
      </c>
      <c r="D66" s="5" t="s">
        <v>122</v>
      </c>
      <c r="E66" s="5" t="s">
        <v>26</v>
      </c>
      <c r="F66" s="5">
        <v>150</v>
      </c>
      <c r="G66" s="4" t="s">
        <v>27</v>
      </c>
      <c r="H66" s="4" t="s">
        <v>28</v>
      </c>
      <c r="I66" s="5" t="s">
        <v>29</v>
      </c>
      <c r="J66" s="4" t="s">
        <v>76</v>
      </c>
      <c r="K66" s="4"/>
      <c r="L66" s="4"/>
      <c r="M66" s="4" t="s">
        <v>32</v>
      </c>
      <c r="N66" s="4" t="s">
        <v>35</v>
      </c>
      <c r="O66" s="4">
        <v>24</v>
      </c>
      <c r="P66" s="5" t="s">
        <v>28</v>
      </c>
      <c r="Q66" s="65"/>
      <c r="R66" s="65"/>
      <c r="S66" s="65"/>
      <c r="T66" s="65"/>
      <c r="U66" s="65"/>
      <c r="V66" s="65"/>
      <c r="W66" s="65"/>
      <c r="X66" s="65"/>
      <c r="Y66" s="65"/>
      <c r="Z66" s="65"/>
      <c r="AA66" s="65"/>
      <c r="AB66" s="65"/>
      <c r="AC66" s="65"/>
      <c r="AD66" s="65"/>
      <c r="AE66" s="65"/>
      <c r="AF66" s="65"/>
      <c r="AG66" s="65"/>
      <c r="AH66" s="65"/>
      <c r="AI66" s="65"/>
      <c r="AJ66" s="65"/>
      <c r="AK66" s="65"/>
      <c r="AL66" s="65"/>
      <c r="AM66" s="65"/>
      <c r="AN66" s="65"/>
      <c r="AO66" s="65"/>
      <c r="AP66" s="65"/>
      <c r="AQ66" s="65"/>
      <c r="AR66" s="65"/>
      <c r="AS66" s="65"/>
      <c r="AT66" s="65"/>
      <c r="AU66" s="65"/>
      <c r="AV66" s="65"/>
      <c r="AW66" s="65"/>
      <c r="AX66" s="65"/>
      <c r="AY66" s="65"/>
      <c r="AZ66" s="65"/>
      <c r="BA66" s="65"/>
      <c r="BB66" s="65"/>
      <c r="BC66" s="65"/>
      <c r="BD66" s="65"/>
      <c r="BE66" s="65"/>
      <c r="BF66" s="65"/>
      <c r="BG66" s="65"/>
      <c r="BH66" s="65"/>
      <c r="BI66" s="65"/>
      <c r="BJ66" s="65"/>
      <c r="BK66" s="65"/>
      <c r="BL66" s="65"/>
    </row>
    <row r="67" spans="1:64" x14ac:dyDescent="0.2">
      <c r="A67" s="4" t="s">
        <v>22</v>
      </c>
      <c r="B67" s="5" t="s">
        <v>105</v>
      </c>
      <c r="C67" s="5" t="s">
        <v>125</v>
      </c>
      <c r="D67" s="5" t="s">
        <v>122</v>
      </c>
      <c r="E67" s="5" t="s">
        <v>26</v>
      </c>
      <c r="F67" s="5">
        <v>150</v>
      </c>
      <c r="G67" s="4" t="s">
        <v>27</v>
      </c>
      <c r="H67" s="4" t="s">
        <v>28</v>
      </c>
      <c r="I67" s="5" t="s">
        <v>29</v>
      </c>
      <c r="J67" s="4" t="s">
        <v>28</v>
      </c>
      <c r="K67" s="4" t="s">
        <v>108</v>
      </c>
      <c r="L67" s="4" t="s">
        <v>120</v>
      </c>
      <c r="M67" s="4" t="s">
        <v>32</v>
      </c>
      <c r="N67" s="4" t="s">
        <v>35</v>
      </c>
      <c r="O67" s="4">
        <v>24</v>
      </c>
      <c r="P67" s="5" t="s">
        <v>28</v>
      </c>
      <c r="Q67" s="65"/>
      <c r="R67" s="65"/>
      <c r="S67" s="65"/>
      <c r="T67" s="65"/>
      <c r="U67" s="65"/>
      <c r="V67" s="65"/>
      <c r="W67" s="65"/>
      <c r="X67" s="65"/>
      <c r="Y67" s="65"/>
      <c r="Z67" s="65"/>
      <c r="AA67" s="65"/>
      <c r="AB67" s="65"/>
      <c r="AC67" s="65"/>
      <c r="AD67" s="65"/>
      <c r="AE67" s="65"/>
      <c r="AF67" s="65"/>
      <c r="AG67" s="65"/>
      <c r="AH67" s="65"/>
      <c r="AI67" s="65"/>
      <c r="AJ67" s="65"/>
      <c r="AK67" s="65"/>
      <c r="AL67" s="65"/>
      <c r="AM67" s="65"/>
      <c r="AN67" s="65"/>
      <c r="AO67" s="65"/>
      <c r="AP67" s="65"/>
      <c r="AQ67" s="65"/>
      <c r="AR67" s="65"/>
      <c r="AS67" s="65"/>
      <c r="AT67" s="65"/>
      <c r="AU67" s="65"/>
      <c r="AV67" s="65"/>
      <c r="AW67" s="65"/>
      <c r="AX67" s="65"/>
      <c r="AY67" s="65"/>
      <c r="AZ67" s="65"/>
      <c r="BA67" s="65"/>
      <c r="BB67" s="65"/>
      <c r="BC67" s="65"/>
      <c r="BD67" s="65"/>
      <c r="BE67" s="65"/>
      <c r="BF67" s="65"/>
      <c r="BG67" s="65"/>
      <c r="BH67" s="65"/>
      <c r="BI67" s="65"/>
      <c r="BJ67" s="65"/>
      <c r="BK67" s="65"/>
      <c r="BL67" s="65"/>
    </row>
    <row r="68" spans="1:64" x14ac:dyDescent="0.2">
      <c r="A68" s="4" t="s">
        <v>22</v>
      </c>
      <c r="B68" s="5" t="s">
        <v>105</v>
      </c>
      <c r="C68" s="5" t="s">
        <v>126</v>
      </c>
      <c r="D68" s="5" t="s">
        <v>122</v>
      </c>
      <c r="E68" s="5" t="s">
        <v>26</v>
      </c>
      <c r="F68" s="5">
        <v>150</v>
      </c>
      <c r="G68" s="4" t="s">
        <v>27</v>
      </c>
      <c r="H68" s="4" t="s">
        <v>28</v>
      </c>
      <c r="I68" s="5" t="s">
        <v>29</v>
      </c>
      <c r="J68" s="4" t="s">
        <v>76</v>
      </c>
      <c r="K68" s="4"/>
      <c r="L68" s="4"/>
      <c r="M68" s="4" t="s">
        <v>32</v>
      </c>
      <c r="N68" s="4" t="s">
        <v>35</v>
      </c>
      <c r="O68" s="4">
        <v>24</v>
      </c>
      <c r="P68" s="5" t="s">
        <v>28</v>
      </c>
      <c r="Q68" s="65"/>
      <c r="R68" s="65"/>
      <c r="S68" s="65"/>
      <c r="T68" s="65"/>
      <c r="U68" s="65"/>
      <c r="V68" s="65"/>
      <c r="W68" s="65"/>
      <c r="X68" s="65"/>
      <c r="Y68" s="65"/>
      <c r="Z68" s="65"/>
      <c r="AA68" s="65"/>
      <c r="AB68" s="65"/>
      <c r="AC68" s="65"/>
      <c r="AD68" s="65"/>
      <c r="AE68" s="65"/>
      <c r="AF68" s="65"/>
      <c r="AG68" s="65"/>
      <c r="AH68" s="65"/>
      <c r="AI68" s="65"/>
      <c r="AJ68" s="65"/>
      <c r="AK68" s="65"/>
      <c r="AL68" s="65"/>
      <c r="AM68" s="65"/>
      <c r="AN68" s="65"/>
      <c r="AO68" s="65"/>
      <c r="AP68" s="65"/>
      <c r="AQ68" s="65"/>
      <c r="AR68" s="65"/>
      <c r="AS68" s="65"/>
      <c r="AT68" s="65"/>
      <c r="AU68" s="65"/>
      <c r="AV68" s="65"/>
      <c r="AW68" s="65"/>
      <c r="AX68" s="65"/>
      <c r="AY68" s="65"/>
      <c r="AZ68" s="65"/>
      <c r="BA68" s="65"/>
      <c r="BB68" s="65"/>
      <c r="BC68" s="65"/>
      <c r="BD68" s="65"/>
      <c r="BE68" s="65"/>
      <c r="BF68" s="65"/>
      <c r="BG68" s="65"/>
      <c r="BH68" s="65"/>
      <c r="BI68" s="65"/>
      <c r="BJ68" s="65"/>
      <c r="BK68" s="65"/>
      <c r="BL68" s="65"/>
    </row>
    <row r="69" spans="1:64" x14ac:dyDescent="0.2">
      <c r="A69" s="4" t="s">
        <v>22</v>
      </c>
      <c r="B69" s="5" t="s">
        <v>105</v>
      </c>
      <c r="C69" s="5" t="s">
        <v>127</v>
      </c>
      <c r="D69" s="5" t="s">
        <v>122</v>
      </c>
      <c r="E69" s="5" t="s">
        <v>26</v>
      </c>
      <c r="F69" s="5">
        <v>150</v>
      </c>
      <c r="G69" s="4" t="s">
        <v>27</v>
      </c>
      <c r="H69" s="4" t="s">
        <v>28</v>
      </c>
      <c r="I69" s="5" t="s">
        <v>29</v>
      </c>
      <c r="J69" s="4" t="s">
        <v>76</v>
      </c>
      <c r="K69" s="4"/>
      <c r="L69" s="4"/>
      <c r="M69" s="4" t="s">
        <v>32</v>
      </c>
      <c r="N69" s="4" t="s">
        <v>35</v>
      </c>
      <c r="O69" s="4">
        <v>24</v>
      </c>
      <c r="P69" s="5" t="s">
        <v>28</v>
      </c>
      <c r="Q69" s="65"/>
      <c r="R69" s="65"/>
      <c r="S69" s="65"/>
      <c r="T69" s="65"/>
      <c r="U69" s="65"/>
      <c r="V69" s="65"/>
      <c r="W69" s="65"/>
      <c r="X69" s="65"/>
      <c r="Y69" s="65"/>
      <c r="Z69" s="65"/>
      <c r="AA69" s="65"/>
      <c r="AB69" s="65"/>
      <c r="AC69" s="65"/>
      <c r="AD69" s="65"/>
      <c r="AE69" s="65"/>
      <c r="AF69" s="65"/>
      <c r="AG69" s="65"/>
      <c r="AH69" s="65"/>
      <c r="AI69" s="65"/>
      <c r="AJ69" s="65"/>
      <c r="AK69" s="65"/>
      <c r="AL69" s="65"/>
      <c r="AM69" s="65"/>
      <c r="AN69" s="65"/>
      <c r="AO69" s="65"/>
      <c r="AP69" s="65"/>
      <c r="AQ69" s="65"/>
      <c r="AR69" s="65"/>
      <c r="AS69" s="65"/>
      <c r="AT69" s="65"/>
      <c r="AU69" s="65"/>
      <c r="AV69" s="65"/>
      <c r="AW69" s="65"/>
      <c r="AX69" s="65"/>
      <c r="AY69" s="65"/>
      <c r="AZ69" s="65"/>
      <c r="BA69" s="65"/>
      <c r="BB69" s="65"/>
      <c r="BC69" s="65"/>
      <c r="BD69" s="65"/>
      <c r="BE69" s="65"/>
      <c r="BF69" s="65"/>
      <c r="BG69" s="65"/>
      <c r="BH69" s="65"/>
      <c r="BI69" s="65"/>
      <c r="BJ69" s="65"/>
      <c r="BK69" s="65"/>
      <c r="BL69" s="65"/>
    </row>
    <row r="70" spans="1:64" x14ac:dyDescent="0.2">
      <c r="A70" s="4" t="s">
        <v>22</v>
      </c>
      <c r="B70" s="5" t="s">
        <v>105</v>
      </c>
      <c r="C70" s="5" t="s">
        <v>128</v>
      </c>
      <c r="D70" s="5" t="s">
        <v>129</v>
      </c>
      <c r="E70" s="5" t="s">
        <v>26</v>
      </c>
      <c r="F70" s="5">
        <v>150</v>
      </c>
      <c r="G70" s="4" t="s">
        <v>130</v>
      </c>
      <c r="H70" s="4" t="s">
        <v>28</v>
      </c>
      <c r="I70" s="5" t="s">
        <v>29</v>
      </c>
      <c r="J70" s="4" t="s">
        <v>76</v>
      </c>
      <c r="K70" s="4"/>
      <c r="L70" s="4"/>
      <c r="M70" s="4" t="s">
        <v>32</v>
      </c>
      <c r="N70" s="4" t="s">
        <v>35</v>
      </c>
      <c r="O70" s="4">
        <v>24</v>
      </c>
      <c r="P70" s="5" t="s">
        <v>28</v>
      </c>
      <c r="Q70" s="65"/>
      <c r="R70" s="65"/>
      <c r="S70" s="65"/>
      <c r="T70" s="65"/>
      <c r="U70" s="65"/>
      <c r="V70" s="65"/>
      <c r="W70" s="65"/>
      <c r="X70" s="65"/>
      <c r="Y70" s="65"/>
      <c r="Z70" s="65"/>
      <c r="AA70" s="65"/>
      <c r="AB70" s="65"/>
      <c r="AC70" s="65"/>
      <c r="AD70" s="65"/>
      <c r="AE70" s="65"/>
      <c r="AF70" s="65"/>
      <c r="AG70" s="65"/>
      <c r="AH70" s="65"/>
      <c r="AI70" s="65"/>
      <c r="AJ70" s="65"/>
      <c r="AK70" s="65"/>
      <c r="AL70" s="65"/>
      <c r="AM70" s="65"/>
      <c r="AN70" s="65"/>
      <c r="AO70" s="65"/>
      <c r="AP70" s="65"/>
      <c r="AQ70" s="65"/>
      <c r="AR70" s="65"/>
      <c r="AS70" s="65"/>
      <c r="AT70" s="65"/>
      <c r="AU70" s="65"/>
      <c r="AV70" s="65"/>
      <c r="AW70" s="65"/>
      <c r="AX70" s="65"/>
      <c r="AY70" s="65"/>
      <c r="AZ70" s="65"/>
      <c r="BA70" s="65"/>
      <c r="BB70" s="65"/>
      <c r="BC70" s="65"/>
      <c r="BD70" s="65"/>
      <c r="BE70" s="65"/>
      <c r="BF70" s="65"/>
      <c r="BG70" s="65"/>
      <c r="BH70" s="65"/>
      <c r="BI70" s="65"/>
      <c r="BJ70" s="65"/>
      <c r="BK70" s="65"/>
      <c r="BL70" s="65"/>
    </row>
    <row r="71" spans="1:64" x14ac:dyDescent="0.2">
      <c r="A71" s="4" t="s">
        <v>22</v>
      </c>
      <c r="B71" s="5" t="s">
        <v>105</v>
      </c>
      <c r="C71" s="5" t="s">
        <v>131</v>
      </c>
      <c r="D71" s="5" t="s">
        <v>129</v>
      </c>
      <c r="E71" s="5" t="s">
        <v>26</v>
      </c>
      <c r="F71" s="5">
        <v>150</v>
      </c>
      <c r="G71" s="4" t="s">
        <v>130</v>
      </c>
      <c r="H71" s="4" t="s">
        <v>28</v>
      </c>
      <c r="I71" s="5" t="s">
        <v>29</v>
      </c>
      <c r="J71" s="4" t="s">
        <v>76</v>
      </c>
      <c r="K71" s="4"/>
      <c r="L71" s="4"/>
      <c r="M71" s="4" t="s">
        <v>32</v>
      </c>
      <c r="N71" s="4" t="s">
        <v>35</v>
      </c>
      <c r="O71" s="4">
        <v>24</v>
      </c>
      <c r="P71" s="5" t="s">
        <v>28</v>
      </c>
      <c r="Q71" s="65"/>
      <c r="R71" s="65"/>
      <c r="S71" s="65"/>
      <c r="T71" s="65"/>
      <c r="U71" s="65"/>
      <c r="V71" s="65"/>
      <c r="W71" s="65"/>
      <c r="X71" s="65"/>
      <c r="Y71" s="65"/>
      <c r="Z71" s="65"/>
      <c r="AA71" s="65"/>
      <c r="AB71" s="65"/>
      <c r="AC71" s="65"/>
      <c r="AD71" s="65"/>
      <c r="AE71" s="65"/>
      <c r="AF71" s="65"/>
      <c r="AG71" s="65"/>
      <c r="AH71" s="65"/>
      <c r="AI71" s="65"/>
      <c r="AJ71" s="65"/>
      <c r="AK71" s="65"/>
      <c r="AL71" s="65"/>
      <c r="AM71" s="65"/>
      <c r="AN71" s="65"/>
      <c r="AO71" s="65"/>
      <c r="AP71" s="65"/>
      <c r="AQ71" s="65"/>
      <c r="AR71" s="65"/>
      <c r="AS71" s="65"/>
      <c r="AT71" s="65"/>
      <c r="AU71" s="65"/>
      <c r="AV71" s="65"/>
      <c r="AW71" s="65"/>
      <c r="AX71" s="65"/>
      <c r="AY71" s="65"/>
      <c r="AZ71" s="65"/>
      <c r="BA71" s="65"/>
      <c r="BB71" s="65"/>
      <c r="BC71" s="65"/>
      <c r="BD71" s="65"/>
      <c r="BE71" s="65"/>
      <c r="BF71" s="65"/>
      <c r="BG71" s="65"/>
      <c r="BH71" s="65"/>
      <c r="BI71" s="65"/>
      <c r="BJ71" s="65"/>
      <c r="BK71" s="65"/>
      <c r="BL71" s="65"/>
    </row>
    <row r="72" spans="1:64" x14ac:dyDescent="0.2">
      <c r="A72" s="4" t="s">
        <v>22</v>
      </c>
      <c r="B72" s="5" t="s">
        <v>105</v>
      </c>
      <c r="C72" s="5" t="s">
        <v>132</v>
      </c>
      <c r="D72" s="5" t="s">
        <v>25</v>
      </c>
      <c r="E72" s="5" t="s">
        <v>26</v>
      </c>
      <c r="F72" s="5">
        <v>150</v>
      </c>
      <c r="G72" s="4" t="s">
        <v>27</v>
      </c>
      <c r="H72" s="4" t="s">
        <v>28</v>
      </c>
      <c r="I72" s="5" t="s">
        <v>29</v>
      </c>
      <c r="J72" s="4" t="s">
        <v>76</v>
      </c>
      <c r="K72" s="4"/>
      <c r="L72" s="4"/>
      <c r="M72" s="4" t="s">
        <v>32</v>
      </c>
      <c r="N72" s="4" t="s">
        <v>35</v>
      </c>
      <c r="O72" s="4">
        <v>24</v>
      </c>
      <c r="P72" s="5" t="s">
        <v>28</v>
      </c>
      <c r="Q72" s="65"/>
      <c r="R72" s="65"/>
      <c r="S72" s="65"/>
      <c r="T72" s="65"/>
      <c r="U72" s="65"/>
      <c r="V72" s="65"/>
      <c r="W72" s="65"/>
      <c r="X72" s="65"/>
      <c r="Y72" s="65"/>
      <c r="Z72" s="65"/>
      <c r="AA72" s="65"/>
      <c r="AB72" s="65"/>
      <c r="AC72" s="65"/>
      <c r="AD72" s="65"/>
      <c r="AE72" s="65"/>
      <c r="AF72" s="65"/>
      <c r="AG72" s="65"/>
      <c r="AH72" s="65"/>
      <c r="AI72" s="65"/>
      <c r="AJ72" s="65"/>
      <c r="AK72" s="65"/>
      <c r="AL72" s="65"/>
      <c r="AM72" s="65"/>
      <c r="AN72" s="65"/>
      <c r="AO72" s="65"/>
      <c r="AP72" s="65"/>
      <c r="AQ72" s="65"/>
      <c r="AR72" s="65"/>
      <c r="AS72" s="65"/>
      <c r="AT72" s="65"/>
      <c r="AU72" s="65"/>
      <c r="AV72" s="65"/>
      <c r="AW72" s="65"/>
      <c r="AX72" s="65"/>
      <c r="AY72" s="65"/>
      <c r="AZ72" s="65"/>
      <c r="BA72" s="65"/>
      <c r="BB72" s="65"/>
      <c r="BC72" s="65"/>
      <c r="BD72" s="65"/>
      <c r="BE72" s="65"/>
      <c r="BF72" s="65"/>
      <c r="BG72" s="65"/>
      <c r="BH72" s="65"/>
      <c r="BI72" s="65"/>
      <c r="BJ72" s="65"/>
      <c r="BK72" s="65"/>
      <c r="BL72" s="65"/>
    </row>
    <row r="73" spans="1:64" x14ac:dyDescent="0.2">
      <c r="A73" s="4" t="s">
        <v>22</v>
      </c>
      <c r="B73" s="5" t="s">
        <v>105</v>
      </c>
      <c r="C73" s="5" t="s">
        <v>133</v>
      </c>
      <c r="D73" s="5" t="s">
        <v>25</v>
      </c>
      <c r="E73" s="5" t="s">
        <v>26</v>
      </c>
      <c r="F73" s="5">
        <v>150</v>
      </c>
      <c r="G73" s="4" t="s">
        <v>27</v>
      </c>
      <c r="H73" s="4" t="s">
        <v>28</v>
      </c>
      <c r="I73" s="5" t="s">
        <v>29</v>
      </c>
      <c r="J73" s="4" t="s">
        <v>76</v>
      </c>
      <c r="K73" s="4"/>
      <c r="L73" s="4"/>
      <c r="M73" s="4" t="s">
        <v>32</v>
      </c>
      <c r="N73" s="4" t="s">
        <v>35</v>
      </c>
      <c r="O73" s="4">
        <v>24</v>
      </c>
      <c r="P73" s="5" t="s">
        <v>28</v>
      </c>
      <c r="Q73" s="65"/>
      <c r="R73" s="65"/>
      <c r="S73" s="65"/>
      <c r="T73" s="65"/>
      <c r="U73" s="65"/>
      <c r="V73" s="65"/>
      <c r="W73" s="65"/>
      <c r="X73" s="65"/>
      <c r="Y73" s="65"/>
      <c r="Z73" s="65"/>
      <c r="AA73" s="65"/>
      <c r="AB73" s="65"/>
      <c r="AC73" s="65"/>
      <c r="AD73" s="65"/>
      <c r="AE73" s="65"/>
      <c r="AF73" s="65"/>
      <c r="AG73" s="65"/>
      <c r="AH73" s="65"/>
      <c r="AI73" s="65"/>
      <c r="AJ73" s="65"/>
      <c r="AK73" s="65"/>
      <c r="AL73" s="65"/>
      <c r="AM73" s="65"/>
      <c r="AN73" s="65"/>
      <c r="AO73" s="65"/>
      <c r="AP73" s="65"/>
      <c r="AQ73" s="65"/>
      <c r="AR73" s="65"/>
      <c r="AS73" s="65"/>
      <c r="AT73" s="65"/>
      <c r="AU73" s="65"/>
      <c r="AV73" s="65"/>
      <c r="AW73" s="65"/>
      <c r="AX73" s="65"/>
      <c r="AY73" s="65"/>
      <c r="AZ73" s="65"/>
      <c r="BA73" s="65"/>
      <c r="BB73" s="65"/>
      <c r="BC73" s="65"/>
      <c r="BD73" s="65"/>
      <c r="BE73" s="65"/>
      <c r="BF73" s="65"/>
      <c r="BG73" s="65"/>
      <c r="BH73" s="65"/>
      <c r="BI73" s="65"/>
      <c r="BJ73" s="65"/>
      <c r="BK73" s="65"/>
      <c r="BL73" s="65"/>
    </row>
    <row r="74" spans="1:64" x14ac:dyDescent="0.2">
      <c r="A74" s="4" t="s">
        <v>22</v>
      </c>
      <c r="B74" s="5" t="s">
        <v>105</v>
      </c>
      <c r="C74" s="5" t="s">
        <v>134</v>
      </c>
      <c r="D74" s="5" t="s">
        <v>25</v>
      </c>
      <c r="E74" s="5" t="s">
        <v>26</v>
      </c>
      <c r="F74" s="5">
        <v>150</v>
      </c>
      <c r="G74" s="4" t="s">
        <v>27</v>
      </c>
      <c r="H74" s="4" t="s">
        <v>28</v>
      </c>
      <c r="I74" s="5" t="s">
        <v>29</v>
      </c>
      <c r="J74" s="4" t="s">
        <v>28</v>
      </c>
      <c r="K74" s="4" t="s">
        <v>108</v>
      </c>
      <c r="L74" s="4" t="s">
        <v>109</v>
      </c>
      <c r="M74" s="4" t="s">
        <v>32</v>
      </c>
      <c r="N74" s="4" t="s">
        <v>35</v>
      </c>
      <c r="O74" s="4">
        <v>24</v>
      </c>
      <c r="P74" s="5" t="s">
        <v>28</v>
      </c>
      <c r="Q74" s="65"/>
      <c r="R74" s="65"/>
      <c r="S74" s="65"/>
      <c r="T74" s="65"/>
      <c r="U74" s="65"/>
      <c r="V74" s="65"/>
      <c r="W74" s="65"/>
      <c r="X74" s="65"/>
      <c r="Y74" s="65"/>
      <c r="Z74" s="65"/>
      <c r="AA74" s="65"/>
      <c r="AB74" s="65"/>
      <c r="AC74" s="65"/>
      <c r="AD74" s="65"/>
      <c r="AE74" s="65"/>
      <c r="AF74" s="65"/>
      <c r="AG74" s="65"/>
      <c r="AH74" s="65"/>
      <c r="AI74" s="65"/>
      <c r="AJ74" s="65"/>
      <c r="AK74" s="65"/>
      <c r="AL74" s="65"/>
      <c r="AM74" s="65"/>
      <c r="AN74" s="65"/>
      <c r="AO74" s="65"/>
      <c r="AP74" s="65"/>
      <c r="AQ74" s="65"/>
      <c r="AR74" s="65"/>
      <c r="AS74" s="65"/>
      <c r="AT74" s="65"/>
      <c r="AU74" s="65"/>
      <c r="AV74" s="65"/>
      <c r="AW74" s="65"/>
      <c r="AX74" s="65"/>
      <c r="AY74" s="65"/>
      <c r="AZ74" s="65"/>
      <c r="BA74" s="65"/>
      <c r="BB74" s="65"/>
      <c r="BC74" s="65"/>
      <c r="BD74" s="65"/>
      <c r="BE74" s="65"/>
      <c r="BF74" s="65"/>
      <c r="BG74" s="65"/>
      <c r="BH74" s="65"/>
      <c r="BI74" s="65"/>
      <c r="BJ74" s="65"/>
      <c r="BK74" s="65"/>
      <c r="BL74" s="65"/>
    </row>
    <row r="75" spans="1:64" x14ac:dyDescent="0.2">
      <c r="A75" s="4" t="s">
        <v>22</v>
      </c>
      <c r="B75" s="5" t="s">
        <v>105</v>
      </c>
      <c r="C75" s="5" t="s">
        <v>135</v>
      </c>
      <c r="D75" s="5" t="s">
        <v>25</v>
      </c>
      <c r="E75" s="5" t="s">
        <v>26</v>
      </c>
      <c r="F75" s="5">
        <v>150</v>
      </c>
      <c r="G75" s="4" t="s">
        <v>27</v>
      </c>
      <c r="H75" s="4" t="s">
        <v>28</v>
      </c>
      <c r="I75" s="5" t="s">
        <v>29</v>
      </c>
      <c r="J75" s="4" t="s">
        <v>76</v>
      </c>
      <c r="K75" s="4"/>
      <c r="L75" s="4"/>
      <c r="M75" s="4" t="s">
        <v>32</v>
      </c>
      <c r="N75" s="4" t="s">
        <v>35</v>
      </c>
      <c r="O75" s="4">
        <v>24</v>
      </c>
      <c r="P75" s="5" t="s">
        <v>28</v>
      </c>
      <c r="Q75" s="65"/>
      <c r="R75" s="65"/>
      <c r="S75" s="65"/>
      <c r="T75" s="65"/>
      <c r="U75" s="65"/>
      <c r="V75" s="65"/>
      <c r="W75" s="65"/>
      <c r="X75" s="65"/>
      <c r="Y75" s="65"/>
      <c r="Z75" s="65"/>
      <c r="AA75" s="65"/>
      <c r="AB75" s="65"/>
      <c r="AC75" s="65"/>
      <c r="AD75" s="65"/>
      <c r="AE75" s="65"/>
      <c r="AF75" s="65"/>
      <c r="AG75" s="65"/>
      <c r="AH75" s="65"/>
      <c r="AI75" s="65"/>
      <c r="AJ75" s="65"/>
      <c r="AK75" s="65"/>
      <c r="AL75" s="65"/>
      <c r="AM75" s="65"/>
      <c r="AN75" s="65"/>
      <c r="AO75" s="65"/>
      <c r="AP75" s="65"/>
      <c r="AQ75" s="65"/>
      <c r="AR75" s="65"/>
      <c r="AS75" s="65"/>
      <c r="AT75" s="65"/>
      <c r="AU75" s="65"/>
      <c r="AV75" s="65"/>
      <c r="AW75" s="65"/>
      <c r="AX75" s="65"/>
      <c r="AY75" s="65"/>
      <c r="AZ75" s="65"/>
      <c r="BA75" s="65"/>
      <c r="BB75" s="65"/>
      <c r="BC75" s="65"/>
      <c r="BD75" s="65"/>
      <c r="BE75" s="65"/>
      <c r="BF75" s="65"/>
      <c r="BG75" s="65"/>
      <c r="BH75" s="65"/>
      <c r="BI75" s="65"/>
      <c r="BJ75" s="65"/>
      <c r="BK75" s="65"/>
      <c r="BL75" s="65"/>
    </row>
    <row r="76" spans="1:64" x14ac:dyDescent="0.2">
      <c r="A76" s="4" t="s">
        <v>22</v>
      </c>
      <c r="B76" s="5" t="s">
        <v>105</v>
      </c>
      <c r="C76" s="5" t="s">
        <v>136</v>
      </c>
      <c r="D76" s="5" t="s">
        <v>25</v>
      </c>
      <c r="E76" s="5" t="s">
        <v>26</v>
      </c>
      <c r="F76" s="5">
        <v>150</v>
      </c>
      <c r="G76" s="4" t="s">
        <v>27</v>
      </c>
      <c r="H76" s="4" t="s">
        <v>28</v>
      </c>
      <c r="I76" s="5" t="s">
        <v>29</v>
      </c>
      <c r="J76" s="4" t="s">
        <v>76</v>
      </c>
      <c r="K76" s="4"/>
      <c r="L76" s="4"/>
      <c r="M76" s="4" t="s">
        <v>32</v>
      </c>
      <c r="N76" s="4" t="s">
        <v>35</v>
      </c>
      <c r="O76" s="4">
        <v>24</v>
      </c>
      <c r="P76" s="5" t="s">
        <v>28</v>
      </c>
      <c r="Q76" s="65"/>
      <c r="R76" s="65"/>
      <c r="S76" s="65"/>
      <c r="T76" s="65"/>
      <c r="U76" s="65"/>
      <c r="V76" s="65"/>
      <c r="W76" s="65"/>
      <c r="X76" s="65"/>
      <c r="Y76" s="65"/>
      <c r="Z76" s="65"/>
      <c r="AA76" s="65"/>
      <c r="AB76" s="65"/>
      <c r="AC76" s="65"/>
      <c r="AD76" s="65"/>
      <c r="AE76" s="65"/>
      <c r="AF76" s="65"/>
      <c r="AG76" s="65"/>
      <c r="AH76" s="65"/>
      <c r="AI76" s="65"/>
      <c r="AJ76" s="65"/>
      <c r="AK76" s="65"/>
      <c r="AL76" s="65"/>
      <c r="AM76" s="65"/>
      <c r="AN76" s="65"/>
      <c r="AO76" s="65"/>
      <c r="AP76" s="65"/>
      <c r="AQ76" s="65"/>
      <c r="AR76" s="65"/>
      <c r="AS76" s="65"/>
      <c r="AT76" s="65"/>
      <c r="AU76" s="65"/>
      <c r="AV76" s="65"/>
      <c r="AW76" s="65"/>
      <c r="AX76" s="65"/>
      <c r="AY76" s="65"/>
      <c r="AZ76" s="65"/>
      <c r="BA76" s="65"/>
      <c r="BB76" s="65"/>
      <c r="BC76" s="65"/>
      <c r="BD76" s="65"/>
      <c r="BE76" s="65"/>
      <c r="BF76" s="65"/>
      <c r="BG76" s="65"/>
      <c r="BH76" s="65"/>
      <c r="BI76" s="65"/>
      <c r="BJ76" s="65"/>
      <c r="BK76" s="65"/>
      <c r="BL76" s="65"/>
    </row>
    <row r="77" spans="1:64" x14ac:dyDescent="0.2">
      <c r="A77" s="4" t="s">
        <v>22</v>
      </c>
      <c r="B77" s="5" t="s">
        <v>105</v>
      </c>
      <c r="C77" s="5" t="s">
        <v>137</v>
      </c>
      <c r="D77" s="5" t="s">
        <v>25</v>
      </c>
      <c r="E77" s="5" t="s">
        <v>26</v>
      </c>
      <c r="F77" s="5">
        <v>150</v>
      </c>
      <c r="G77" s="4" t="s">
        <v>27</v>
      </c>
      <c r="H77" s="4" t="s">
        <v>28</v>
      </c>
      <c r="I77" s="5" t="s">
        <v>29</v>
      </c>
      <c r="J77" s="4" t="s">
        <v>28</v>
      </c>
      <c r="K77" s="4" t="s">
        <v>108</v>
      </c>
      <c r="L77" s="4" t="s">
        <v>109</v>
      </c>
      <c r="M77" s="4" t="s">
        <v>32</v>
      </c>
      <c r="N77" s="4" t="s">
        <v>35</v>
      </c>
      <c r="O77" s="4">
        <v>24</v>
      </c>
      <c r="P77" s="5" t="s">
        <v>28</v>
      </c>
      <c r="Q77" s="65"/>
      <c r="R77" s="65"/>
      <c r="S77" s="65"/>
      <c r="T77" s="65"/>
      <c r="U77" s="65"/>
      <c r="V77" s="65"/>
      <c r="W77" s="65"/>
      <c r="X77" s="65"/>
      <c r="Y77" s="65"/>
      <c r="Z77" s="65"/>
      <c r="AA77" s="65"/>
      <c r="AB77" s="65"/>
      <c r="AC77" s="65"/>
      <c r="AD77" s="65"/>
      <c r="AE77" s="65"/>
      <c r="AF77" s="65"/>
      <c r="AG77" s="65"/>
      <c r="AH77" s="65"/>
      <c r="AI77" s="65"/>
      <c r="AJ77" s="65"/>
      <c r="AK77" s="65"/>
      <c r="AL77" s="65"/>
      <c r="AM77" s="65"/>
      <c r="AN77" s="65"/>
      <c r="AO77" s="65"/>
      <c r="AP77" s="65"/>
      <c r="AQ77" s="65"/>
      <c r="AR77" s="65"/>
      <c r="AS77" s="65"/>
      <c r="AT77" s="65"/>
      <c r="AU77" s="65"/>
      <c r="AV77" s="65"/>
      <c r="AW77" s="65"/>
      <c r="AX77" s="65"/>
      <c r="AY77" s="65"/>
      <c r="AZ77" s="65"/>
      <c r="BA77" s="65"/>
      <c r="BB77" s="65"/>
      <c r="BC77" s="65"/>
      <c r="BD77" s="65"/>
      <c r="BE77" s="65"/>
      <c r="BF77" s="65"/>
      <c r="BG77" s="65"/>
      <c r="BH77" s="65"/>
      <c r="BI77" s="65"/>
      <c r="BJ77" s="65"/>
      <c r="BK77" s="65"/>
      <c r="BL77" s="65"/>
    </row>
    <row r="78" spans="1:64" x14ac:dyDescent="0.2">
      <c r="A78" s="4" t="s">
        <v>22</v>
      </c>
      <c r="B78" s="5" t="s">
        <v>105</v>
      </c>
      <c r="C78" s="5" t="s">
        <v>138</v>
      </c>
      <c r="D78" s="5" t="s">
        <v>25</v>
      </c>
      <c r="E78" s="5" t="s">
        <v>26</v>
      </c>
      <c r="F78" s="5">
        <v>150</v>
      </c>
      <c r="G78" s="4" t="s">
        <v>27</v>
      </c>
      <c r="H78" s="4" t="s">
        <v>28</v>
      </c>
      <c r="I78" s="5" t="s">
        <v>29</v>
      </c>
      <c r="J78" s="4" t="s">
        <v>28</v>
      </c>
      <c r="K78" s="4" t="s">
        <v>108</v>
      </c>
      <c r="L78" s="4" t="s">
        <v>109</v>
      </c>
      <c r="M78" s="4" t="s">
        <v>32</v>
      </c>
      <c r="N78" s="4" t="s">
        <v>35</v>
      </c>
      <c r="O78" s="4">
        <v>24</v>
      </c>
      <c r="P78" s="5" t="s">
        <v>28</v>
      </c>
      <c r="Q78" s="65"/>
      <c r="R78" s="65"/>
      <c r="S78" s="65"/>
      <c r="T78" s="65"/>
      <c r="U78" s="65"/>
      <c r="V78" s="65"/>
      <c r="W78" s="65"/>
      <c r="X78" s="65"/>
      <c r="Y78" s="65"/>
      <c r="Z78" s="65"/>
      <c r="AA78" s="65"/>
      <c r="AB78" s="65"/>
      <c r="AC78" s="65"/>
      <c r="AD78" s="65"/>
      <c r="AE78" s="65"/>
      <c r="AF78" s="65"/>
      <c r="AG78" s="65"/>
      <c r="AH78" s="65"/>
      <c r="AI78" s="65"/>
      <c r="AJ78" s="65"/>
      <c r="AK78" s="65"/>
      <c r="AL78" s="65"/>
      <c r="AM78" s="65"/>
      <c r="AN78" s="65"/>
      <c r="AO78" s="65"/>
      <c r="AP78" s="65"/>
      <c r="AQ78" s="65"/>
      <c r="AR78" s="65"/>
      <c r="AS78" s="65"/>
      <c r="AT78" s="65"/>
      <c r="AU78" s="65"/>
      <c r="AV78" s="65"/>
      <c r="AW78" s="65"/>
      <c r="AX78" s="65"/>
      <c r="AY78" s="65"/>
      <c r="AZ78" s="65"/>
      <c r="BA78" s="65"/>
      <c r="BB78" s="65"/>
      <c r="BC78" s="65"/>
      <c r="BD78" s="65"/>
      <c r="BE78" s="65"/>
      <c r="BF78" s="65"/>
      <c r="BG78" s="65"/>
      <c r="BH78" s="65"/>
      <c r="BI78" s="65"/>
      <c r="BJ78" s="65"/>
      <c r="BK78" s="65"/>
      <c r="BL78" s="65"/>
    </row>
    <row r="79" spans="1:64" x14ac:dyDescent="0.2">
      <c r="A79" s="4" t="s">
        <v>22</v>
      </c>
      <c r="B79" s="5" t="s">
        <v>105</v>
      </c>
      <c r="C79" s="5" t="s">
        <v>139</v>
      </c>
      <c r="D79" s="5" t="s">
        <v>25</v>
      </c>
      <c r="E79" s="5" t="s">
        <v>26</v>
      </c>
      <c r="F79" s="5">
        <v>150</v>
      </c>
      <c r="G79" s="4" t="s">
        <v>27</v>
      </c>
      <c r="H79" s="4" t="s">
        <v>28</v>
      </c>
      <c r="I79" s="5" t="s">
        <v>29</v>
      </c>
      <c r="J79" s="4" t="s">
        <v>76</v>
      </c>
      <c r="K79" s="4"/>
      <c r="L79" s="4"/>
      <c r="M79" s="4" t="s">
        <v>32</v>
      </c>
      <c r="N79" s="4" t="s">
        <v>35</v>
      </c>
      <c r="O79" s="4">
        <v>24</v>
      </c>
      <c r="P79" s="5" t="s">
        <v>28</v>
      </c>
      <c r="Q79" s="65"/>
      <c r="R79" s="65"/>
      <c r="S79" s="65"/>
      <c r="T79" s="65"/>
      <c r="U79" s="65"/>
      <c r="V79" s="65"/>
      <c r="W79" s="65"/>
      <c r="X79" s="65"/>
      <c r="Y79" s="65"/>
      <c r="Z79" s="65"/>
      <c r="AA79" s="65"/>
      <c r="AB79" s="65"/>
      <c r="AC79" s="65"/>
      <c r="AD79" s="65"/>
      <c r="AE79" s="65"/>
      <c r="AF79" s="65"/>
      <c r="AG79" s="65"/>
      <c r="AH79" s="65"/>
      <c r="AI79" s="65"/>
      <c r="AJ79" s="65"/>
      <c r="AK79" s="65"/>
      <c r="AL79" s="65"/>
      <c r="AM79" s="65"/>
      <c r="AN79" s="65"/>
      <c r="AO79" s="65"/>
      <c r="AP79" s="65"/>
      <c r="AQ79" s="65"/>
      <c r="AR79" s="65"/>
      <c r="AS79" s="65"/>
      <c r="AT79" s="65"/>
      <c r="AU79" s="65"/>
      <c r="AV79" s="65"/>
      <c r="AW79" s="65"/>
      <c r="AX79" s="65"/>
      <c r="AY79" s="65"/>
      <c r="AZ79" s="65"/>
      <c r="BA79" s="65"/>
      <c r="BB79" s="65"/>
      <c r="BC79" s="65"/>
      <c r="BD79" s="65"/>
      <c r="BE79" s="65"/>
      <c r="BF79" s="65"/>
      <c r="BG79" s="65"/>
      <c r="BH79" s="65"/>
      <c r="BI79" s="65"/>
      <c r="BJ79" s="65"/>
      <c r="BK79" s="65"/>
      <c r="BL79" s="65"/>
    </row>
    <row r="80" spans="1:64" x14ac:dyDescent="0.2">
      <c r="A80" s="4" t="s">
        <v>22</v>
      </c>
      <c r="B80" s="5" t="s">
        <v>105</v>
      </c>
      <c r="C80" s="5" t="s">
        <v>140</v>
      </c>
      <c r="D80" s="5" t="s">
        <v>25</v>
      </c>
      <c r="E80" s="5" t="s">
        <v>26</v>
      </c>
      <c r="F80" s="5">
        <v>150</v>
      </c>
      <c r="G80" s="4" t="s">
        <v>27</v>
      </c>
      <c r="H80" s="4" t="s">
        <v>28</v>
      </c>
      <c r="I80" s="5" t="s">
        <v>29</v>
      </c>
      <c r="J80" s="4" t="s">
        <v>76</v>
      </c>
      <c r="K80" s="4"/>
      <c r="L80" s="4"/>
      <c r="M80" s="4" t="s">
        <v>32</v>
      </c>
      <c r="N80" s="4" t="s">
        <v>35</v>
      </c>
      <c r="O80" s="4">
        <v>24</v>
      </c>
      <c r="P80" s="5" t="s">
        <v>28</v>
      </c>
      <c r="Q80" s="65"/>
      <c r="R80" s="65"/>
      <c r="S80" s="65"/>
      <c r="T80" s="65"/>
      <c r="U80" s="65"/>
      <c r="V80" s="65"/>
      <c r="W80" s="65"/>
      <c r="X80" s="65"/>
      <c r="Y80" s="65"/>
      <c r="Z80" s="65"/>
      <c r="AA80" s="65"/>
      <c r="AB80" s="65"/>
      <c r="AC80" s="65"/>
      <c r="AD80" s="65"/>
      <c r="AE80" s="65"/>
      <c r="AF80" s="65"/>
      <c r="AG80" s="65"/>
      <c r="AH80" s="65"/>
      <c r="AI80" s="65"/>
      <c r="AJ80" s="65"/>
      <c r="AK80" s="65"/>
      <c r="AL80" s="65"/>
      <c r="AM80" s="65"/>
      <c r="AN80" s="65"/>
      <c r="AO80" s="65"/>
      <c r="AP80" s="65"/>
      <c r="AQ80" s="65"/>
      <c r="AR80" s="65"/>
      <c r="AS80" s="65"/>
      <c r="AT80" s="65"/>
      <c r="AU80" s="65"/>
      <c r="AV80" s="65"/>
      <c r="AW80" s="65"/>
      <c r="AX80" s="65"/>
      <c r="AY80" s="65"/>
      <c r="AZ80" s="65"/>
      <c r="BA80" s="65"/>
      <c r="BB80" s="65"/>
      <c r="BC80" s="65"/>
      <c r="BD80" s="65"/>
      <c r="BE80" s="65"/>
      <c r="BF80" s="65"/>
      <c r="BG80" s="65"/>
      <c r="BH80" s="65"/>
      <c r="BI80" s="65"/>
      <c r="BJ80" s="65"/>
      <c r="BK80" s="65"/>
      <c r="BL80" s="65"/>
    </row>
    <row r="81" spans="1:64" x14ac:dyDescent="0.2">
      <c r="A81" s="4" t="s">
        <v>22</v>
      </c>
      <c r="B81" s="5" t="s">
        <v>105</v>
      </c>
      <c r="C81" s="5" t="s">
        <v>141</v>
      </c>
      <c r="D81" s="5" t="s">
        <v>25</v>
      </c>
      <c r="E81" s="5" t="s">
        <v>26</v>
      </c>
      <c r="F81" s="5">
        <v>150</v>
      </c>
      <c r="G81" s="4" t="s">
        <v>27</v>
      </c>
      <c r="H81" s="4" t="s">
        <v>28</v>
      </c>
      <c r="I81" s="5" t="s">
        <v>29</v>
      </c>
      <c r="J81" s="4" t="s">
        <v>76</v>
      </c>
      <c r="K81" s="4"/>
      <c r="L81" s="4"/>
      <c r="M81" s="4" t="s">
        <v>32</v>
      </c>
      <c r="N81" s="4" t="s">
        <v>35</v>
      </c>
      <c r="O81" s="4">
        <v>24</v>
      </c>
      <c r="P81" s="5" t="s">
        <v>28</v>
      </c>
      <c r="Q81" s="65"/>
      <c r="R81" s="65"/>
      <c r="S81" s="65"/>
      <c r="T81" s="65"/>
      <c r="U81" s="65"/>
      <c r="V81" s="65"/>
      <c r="W81" s="65"/>
      <c r="X81" s="65"/>
      <c r="Y81" s="65"/>
      <c r="Z81" s="65"/>
      <c r="AA81" s="65"/>
      <c r="AB81" s="65"/>
      <c r="AC81" s="65"/>
      <c r="AD81" s="65"/>
      <c r="AE81" s="65"/>
      <c r="AF81" s="65"/>
      <c r="AG81" s="65"/>
      <c r="AH81" s="65"/>
      <c r="AI81" s="65"/>
      <c r="AJ81" s="65"/>
      <c r="AK81" s="65"/>
      <c r="AL81" s="65"/>
      <c r="AM81" s="65"/>
      <c r="AN81" s="65"/>
      <c r="AO81" s="65"/>
      <c r="AP81" s="65"/>
      <c r="AQ81" s="65"/>
      <c r="AR81" s="65"/>
      <c r="AS81" s="65"/>
      <c r="AT81" s="65"/>
      <c r="AU81" s="65"/>
      <c r="AV81" s="65"/>
      <c r="AW81" s="65"/>
      <c r="AX81" s="65"/>
      <c r="AY81" s="65"/>
      <c r="AZ81" s="65"/>
      <c r="BA81" s="65"/>
      <c r="BB81" s="65"/>
      <c r="BC81" s="65"/>
      <c r="BD81" s="65"/>
      <c r="BE81" s="65"/>
      <c r="BF81" s="65"/>
      <c r="BG81" s="65"/>
      <c r="BH81" s="65"/>
      <c r="BI81" s="65"/>
      <c r="BJ81" s="65"/>
      <c r="BK81" s="65"/>
      <c r="BL81" s="65"/>
    </row>
    <row r="82" spans="1:64" x14ac:dyDescent="0.2">
      <c r="A82" s="4" t="s">
        <v>22</v>
      </c>
      <c r="B82" s="5" t="s">
        <v>105</v>
      </c>
      <c r="C82" s="5" t="s">
        <v>142</v>
      </c>
      <c r="D82" s="5" t="s">
        <v>122</v>
      </c>
      <c r="E82" s="5" t="s">
        <v>26</v>
      </c>
      <c r="F82" s="5">
        <v>150</v>
      </c>
      <c r="G82" s="4" t="s">
        <v>27</v>
      </c>
      <c r="H82" s="4" t="s">
        <v>28</v>
      </c>
      <c r="I82" s="5" t="s">
        <v>29</v>
      </c>
      <c r="J82" s="4" t="s">
        <v>28</v>
      </c>
      <c r="K82" s="4" t="s">
        <v>108</v>
      </c>
      <c r="L82" s="4" t="s">
        <v>120</v>
      </c>
      <c r="M82" s="4" t="s">
        <v>32</v>
      </c>
      <c r="N82" s="4" t="s">
        <v>35</v>
      </c>
      <c r="O82" s="4">
        <v>24</v>
      </c>
      <c r="P82" s="5" t="s">
        <v>28</v>
      </c>
      <c r="Q82" s="65"/>
      <c r="R82" s="65"/>
      <c r="S82" s="65"/>
      <c r="T82" s="65"/>
      <c r="U82" s="65"/>
      <c r="V82" s="65"/>
      <c r="W82" s="65"/>
      <c r="X82" s="65"/>
      <c r="Y82" s="65"/>
      <c r="Z82" s="65"/>
      <c r="AA82" s="65"/>
      <c r="AB82" s="65"/>
      <c r="AC82" s="65"/>
      <c r="AD82" s="65"/>
      <c r="AE82" s="65"/>
      <c r="AF82" s="65"/>
      <c r="AG82" s="65"/>
      <c r="AH82" s="65"/>
      <c r="AI82" s="65"/>
      <c r="AJ82" s="65"/>
      <c r="AK82" s="65"/>
      <c r="AL82" s="65"/>
      <c r="AM82" s="65"/>
      <c r="AN82" s="65"/>
      <c r="AO82" s="65"/>
      <c r="AP82" s="65"/>
      <c r="AQ82" s="65"/>
      <c r="AR82" s="65"/>
      <c r="AS82" s="65"/>
      <c r="AT82" s="65"/>
      <c r="AU82" s="65"/>
      <c r="AV82" s="65"/>
      <c r="AW82" s="65"/>
      <c r="AX82" s="65"/>
      <c r="AY82" s="65"/>
      <c r="AZ82" s="65"/>
      <c r="BA82" s="65"/>
      <c r="BB82" s="65"/>
      <c r="BC82" s="65"/>
      <c r="BD82" s="65"/>
      <c r="BE82" s="65"/>
      <c r="BF82" s="65"/>
      <c r="BG82" s="65"/>
      <c r="BH82" s="65"/>
      <c r="BI82" s="65"/>
      <c r="BJ82" s="65"/>
      <c r="BK82" s="65"/>
      <c r="BL82" s="65"/>
    </row>
    <row r="83" spans="1:64" x14ac:dyDescent="0.2">
      <c r="A83" s="4" t="s">
        <v>22</v>
      </c>
      <c r="B83" s="5" t="s">
        <v>105</v>
      </c>
      <c r="C83" s="5" t="s">
        <v>143</v>
      </c>
      <c r="D83" s="5" t="s">
        <v>122</v>
      </c>
      <c r="E83" s="5" t="s">
        <v>26</v>
      </c>
      <c r="F83" s="5">
        <v>150</v>
      </c>
      <c r="G83" s="4" t="s">
        <v>27</v>
      </c>
      <c r="H83" s="4" t="s">
        <v>28</v>
      </c>
      <c r="I83" s="5" t="s">
        <v>29</v>
      </c>
      <c r="J83" s="4" t="s">
        <v>28</v>
      </c>
      <c r="K83" s="4" t="s">
        <v>108</v>
      </c>
      <c r="L83" s="4" t="s">
        <v>120</v>
      </c>
      <c r="M83" s="4" t="s">
        <v>32</v>
      </c>
      <c r="N83" s="4" t="s">
        <v>35</v>
      </c>
      <c r="O83" s="4">
        <v>24</v>
      </c>
      <c r="P83" s="5" t="s">
        <v>28</v>
      </c>
      <c r="Q83" s="65"/>
      <c r="R83" s="65"/>
      <c r="S83" s="65"/>
      <c r="T83" s="65"/>
      <c r="U83" s="65"/>
      <c r="V83" s="65"/>
      <c r="W83" s="65"/>
      <c r="X83" s="65"/>
      <c r="Y83" s="65"/>
      <c r="Z83" s="65"/>
      <c r="AA83" s="65"/>
      <c r="AB83" s="65"/>
      <c r="AC83" s="65"/>
      <c r="AD83" s="65"/>
      <c r="AE83" s="65"/>
      <c r="AF83" s="65"/>
      <c r="AG83" s="65"/>
      <c r="AH83" s="65"/>
      <c r="AI83" s="65"/>
      <c r="AJ83" s="65"/>
      <c r="AK83" s="65"/>
      <c r="AL83" s="65"/>
      <c r="AM83" s="65"/>
      <c r="AN83" s="65"/>
      <c r="AO83" s="65"/>
      <c r="AP83" s="65"/>
      <c r="AQ83" s="65"/>
      <c r="AR83" s="65"/>
      <c r="AS83" s="65"/>
      <c r="AT83" s="65"/>
      <c r="AU83" s="65"/>
      <c r="AV83" s="65"/>
      <c r="AW83" s="65"/>
      <c r="AX83" s="65"/>
      <c r="AY83" s="65"/>
      <c r="AZ83" s="65"/>
      <c r="BA83" s="65"/>
      <c r="BB83" s="65"/>
      <c r="BC83" s="65"/>
      <c r="BD83" s="65"/>
      <c r="BE83" s="65"/>
      <c r="BF83" s="65"/>
      <c r="BG83" s="65"/>
      <c r="BH83" s="65"/>
      <c r="BI83" s="65"/>
      <c r="BJ83" s="65"/>
      <c r="BK83" s="65"/>
      <c r="BL83" s="65"/>
    </row>
    <row r="84" spans="1:64" x14ac:dyDescent="0.2">
      <c r="A84" s="4" t="s">
        <v>22</v>
      </c>
      <c r="B84" s="5" t="s">
        <v>105</v>
      </c>
      <c r="C84" s="5" t="s">
        <v>144</v>
      </c>
      <c r="D84" s="5" t="s">
        <v>25</v>
      </c>
      <c r="E84" s="5" t="s">
        <v>26</v>
      </c>
      <c r="F84" s="5">
        <v>150</v>
      </c>
      <c r="G84" s="4" t="s">
        <v>27</v>
      </c>
      <c r="H84" s="4" t="s">
        <v>28</v>
      </c>
      <c r="I84" s="5" t="s">
        <v>29</v>
      </c>
      <c r="J84" s="4" t="s">
        <v>76</v>
      </c>
      <c r="K84" s="4"/>
      <c r="L84" s="4"/>
      <c r="M84" s="4" t="s">
        <v>32</v>
      </c>
      <c r="N84" s="4" t="s">
        <v>35</v>
      </c>
      <c r="O84" s="4">
        <v>24</v>
      </c>
      <c r="P84" s="5" t="s">
        <v>28</v>
      </c>
      <c r="Q84" s="65"/>
      <c r="R84" s="65"/>
      <c r="S84" s="65"/>
      <c r="T84" s="65"/>
      <c r="U84" s="65"/>
      <c r="V84" s="65"/>
      <c r="W84" s="65"/>
      <c r="X84" s="65"/>
      <c r="Y84" s="65"/>
      <c r="Z84" s="65"/>
      <c r="AA84" s="65"/>
      <c r="AB84" s="65"/>
      <c r="AC84" s="65"/>
      <c r="AD84" s="65"/>
      <c r="AE84" s="65"/>
      <c r="AF84" s="65"/>
      <c r="AG84" s="65"/>
      <c r="AH84" s="65"/>
      <c r="AI84" s="65"/>
      <c r="AJ84" s="65"/>
      <c r="AK84" s="65"/>
      <c r="AL84" s="65"/>
      <c r="AM84" s="65"/>
      <c r="AN84" s="65"/>
      <c r="AO84" s="65"/>
      <c r="AP84" s="65"/>
      <c r="AQ84" s="65"/>
      <c r="AR84" s="65"/>
      <c r="AS84" s="65"/>
      <c r="AT84" s="65"/>
      <c r="AU84" s="65"/>
      <c r="AV84" s="65"/>
      <c r="AW84" s="65"/>
      <c r="AX84" s="65"/>
      <c r="AY84" s="65"/>
      <c r="AZ84" s="65"/>
      <c r="BA84" s="65"/>
      <c r="BB84" s="65"/>
      <c r="BC84" s="65"/>
      <c r="BD84" s="65"/>
      <c r="BE84" s="65"/>
      <c r="BF84" s="65"/>
      <c r="BG84" s="65"/>
      <c r="BH84" s="65"/>
      <c r="BI84" s="65"/>
      <c r="BJ84" s="65"/>
      <c r="BK84" s="65"/>
      <c r="BL84" s="65"/>
    </row>
    <row r="85" spans="1:64" x14ac:dyDescent="0.2">
      <c r="A85" s="4" t="s">
        <v>22</v>
      </c>
      <c r="B85" s="5" t="s">
        <v>105</v>
      </c>
      <c r="C85" s="5" t="s">
        <v>145</v>
      </c>
      <c r="D85" s="5" t="s">
        <v>25</v>
      </c>
      <c r="E85" s="5" t="s">
        <v>26</v>
      </c>
      <c r="F85" s="5">
        <v>150</v>
      </c>
      <c r="G85" s="4" t="s">
        <v>27</v>
      </c>
      <c r="H85" s="4" t="s">
        <v>28</v>
      </c>
      <c r="I85" s="5" t="s">
        <v>29</v>
      </c>
      <c r="J85" s="4" t="s">
        <v>76</v>
      </c>
      <c r="K85" s="4"/>
      <c r="L85" s="4"/>
      <c r="M85" s="4" t="s">
        <v>32</v>
      </c>
      <c r="N85" s="4" t="s">
        <v>35</v>
      </c>
      <c r="O85" s="4">
        <v>24</v>
      </c>
      <c r="P85" s="5" t="s">
        <v>28</v>
      </c>
      <c r="Q85" s="65"/>
      <c r="R85" s="65"/>
      <c r="S85" s="65"/>
      <c r="T85" s="65"/>
      <c r="U85" s="65"/>
      <c r="V85" s="65"/>
      <c r="W85" s="65"/>
      <c r="X85" s="65"/>
      <c r="Y85" s="65"/>
      <c r="Z85" s="65"/>
      <c r="AA85" s="65"/>
      <c r="AB85" s="65"/>
      <c r="AC85" s="65"/>
      <c r="AD85" s="65"/>
      <c r="AE85" s="65"/>
      <c r="AF85" s="65"/>
      <c r="AG85" s="65"/>
      <c r="AH85" s="65"/>
      <c r="AI85" s="65"/>
      <c r="AJ85" s="65"/>
      <c r="AK85" s="65"/>
      <c r="AL85" s="65"/>
      <c r="AM85" s="65"/>
      <c r="AN85" s="65"/>
      <c r="AO85" s="65"/>
      <c r="AP85" s="65"/>
      <c r="AQ85" s="65"/>
      <c r="AR85" s="65"/>
      <c r="AS85" s="65"/>
      <c r="AT85" s="65"/>
      <c r="AU85" s="65"/>
      <c r="AV85" s="65"/>
      <c r="AW85" s="65"/>
      <c r="AX85" s="65"/>
      <c r="AY85" s="65"/>
      <c r="AZ85" s="65"/>
      <c r="BA85" s="65"/>
      <c r="BB85" s="65"/>
      <c r="BC85" s="65"/>
      <c r="BD85" s="65"/>
      <c r="BE85" s="65"/>
      <c r="BF85" s="65"/>
      <c r="BG85" s="65"/>
      <c r="BH85" s="65"/>
      <c r="BI85" s="65"/>
      <c r="BJ85" s="65"/>
      <c r="BK85" s="65"/>
      <c r="BL85" s="65"/>
    </row>
    <row r="86" spans="1:64" x14ac:dyDescent="0.2">
      <c r="A86" s="4" t="s">
        <v>22</v>
      </c>
      <c r="B86" s="5" t="s">
        <v>105</v>
      </c>
      <c r="C86" s="5" t="s">
        <v>146</v>
      </c>
      <c r="D86" s="5" t="s">
        <v>25</v>
      </c>
      <c r="E86" s="5" t="s">
        <v>26</v>
      </c>
      <c r="F86" s="5">
        <v>150</v>
      </c>
      <c r="G86" s="4" t="s">
        <v>27</v>
      </c>
      <c r="H86" s="4" t="s">
        <v>28</v>
      </c>
      <c r="I86" s="5" t="s">
        <v>29</v>
      </c>
      <c r="J86" s="4" t="s">
        <v>28</v>
      </c>
      <c r="K86" s="4" t="s">
        <v>108</v>
      </c>
      <c r="L86" s="4" t="s">
        <v>109</v>
      </c>
      <c r="M86" s="4" t="s">
        <v>32</v>
      </c>
      <c r="N86" s="4" t="s">
        <v>35</v>
      </c>
      <c r="O86" s="4">
        <v>24</v>
      </c>
      <c r="P86" s="5" t="s">
        <v>28</v>
      </c>
      <c r="Q86" s="65"/>
      <c r="R86" s="65"/>
      <c r="S86" s="65"/>
      <c r="T86" s="65"/>
      <c r="U86" s="65"/>
      <c r="V86" s="65"/>
      <c r="W86" s="65"/>
      <c r="X86" s="65"/>
      <c r="Y86" s="65"/>
      <c r="Z86" s="65"/>
      <c r="AA86" s="65"/>
      <c r="AB86" s="65"/>
      <c r="AC86" s="65"/>
      <c r="AD86" s="65"/>
      <c r="AE86" s="65"/>
      <c r="AF86" s="65"/>
      <c r="AG86" s="65"/>
      <c r="AH86" s="65"/>
      <c r="AI86" s="65"/>
      <c r="AJ86" s="65"/>
      <c r="AK86" s="65"/>
      <c r="AL86" s="65"/>
      <c r="AM86" s="65"/>
      <c r="AN86" s="65"/>
      <c r="AO86" s="65"/>
      <c r="AP86" s="65"/>
      <c r="AQ86" s="65"/>
      <c r="AR86" s="65"/>
      <c r="AS86" s="65"/>
      <c r="AT86" s="65"/>
      <c r="AU86" s="65"/>
      <c r="AV86" s="65"/>
      <c r="AW86" s="65"/>
      <c r="AX86" s="65"/>
      <c r="AY86" s="65"/>
      <c r="AZ86" s="65"/>
      <c r="BA86" s="65"/>
      <c r="BB86" s="65"/>
      <c r="BC86" s="65"/>
      <c r="BD86" s="65"/>
      <c r="BE86" s="65"/>
      <c r="BF86" s="65"/>
      <c r="BG86" s="65"/>
      <c r="BH86" s="65"/>
      <c r="BI86" s="65"/>
      <c r="BJ86" s="65"/>
      <c r="BK86" s="65"/>
      <c r="BL86" s="65"/>
    </row>
    <row r="87" spans="1:64" x14ac:dyDescent="0.2">
      <c r="A87" s="4" t="s">
        <v>22</v>
      </c>
      <c r="B87" s="5" t="s">
        <v>105</v>
      </c>
      <c r="C87" s="5" t="s">
        <v>147</v>
      </c>
      <c r="D87" s="5" t="s">
        <v>107</v>
      </c>
      <c r="E87" s="5" t="s">
        <v>26</v>
      </c>
      <c r="F87" s="5">
        <v>150</v>
      </c>
      <c r="G87" s="4" t="s">
        <v>27</v>
      </c>
      <c r="H87" s="4" t="s">
        <v>28</v>
      </c>
      <c r="I87" s="5" t="s">
        <v>29</v>
      </c>
      <c r="J87" s="4" t="s">
        <v>76</v>
      </c>
      <c r="K87" s="4"/>
      <c r="L87" s="4"/>
      <c r="M87" s="4" t="s">
        <v>32</v>
      </c>
      <c r="N87" s="4" t="s">
        <v>35</v>
      </c>
      <c r="O87" s="4">
        <v>24</v>
      </c>
      <c r="P87" s="5" t="s">
        <v>28</v>
      </c>
      <c r="Q87" s="65"/>
      <c r="R87" s="65"/>
      <c r="S87" s="65"/>
      <c r="T87" s="65"/>
      <c r="U87" s="65"/>
      <c r="V87" s="65"/>
      <c r="W87" s="65"/>
      <c r="X87" s="65"/>
      <c r="Y87" s="65"/>
      <c r="Z87" s="65"/>
      <c r="AA87" s="65"/>
      <c r="AB87" s="65"/>
      <c r="AC87" s="65"/>
      <c r="AD87" s="65"/>
      <c r="AE87" s="65"/>
      <c r="AF87" s="65"/>
      <c r="AG87" s="65"/>
      <c r="AH87" s="65"/>
      <c r="AI87" s="65"/>
      <c r="AJ87" s="65"/>
      <c r="AK87" s="65"/>
      <c r="AL87" s="65"/>
      <c r="AM87" s="65"/>
      <c r="AN87" s="65"/>
      <c r="AO87" s="65"/>
      <c r="AP87" s="65"/>
      <c r="AQ87" s="65"/>
      <c r="AR87" s="65"/>
      <c r="AS87" s="65"/>
      <c r="AT87" s="65"/>
      <c r="AU87" s="65"/>
      <c r="AV87" s="65"/>
      <c r="AW87" s="65"/>
      <c r="AX87" s="65"/>
      <c r="AY87" s="65"/>
      <c r="AZ87" s="65"/>
      <c r="BA87" s="65"/>
      <c r="BB87" s="65"/>
      <c r="BC87" s="65"/>
      <c r="BD87" s="65"/>
      <c r="BE87" s="65"/>
      <c r="BF87" s="65"/>
      <c r="BG87" s="65"/>
      <c r="BH87" s="65"/>
      <c r="BI87" s="65"/>
      <c r="BJ87" s="65"/>
      <c r="BK87" s="65"/>
      <c r="BL87" s="65"/>
    </row>
    <row r="88" spans="1:64" x14ac:dyDescent="0.2">
      <c r="A88" s="4" t="s">
        <v>22</v>
      </c>
      <c r="B88" s="5" t="s">
        <v>105</v>
      </c>
      <c r="C88" s="5" t="s">
        <v>148</v>
      </c>
      <c r="D88" s="5" t="s">
        <v>25</v>
      </c>
      <c r="E88" s="5" t="s">
        <v>26</v>
      </c>
      <c r="F88" s="5">
        <v>150</v>
      </c>
      <c r="G88" s="4" t="s">
        <v>27</v>
      </c>
      <c r="H88" s="4" t="s">
        <v>28</v>
      </c>
      <c r="I88" s="5" t="s">
        <v>29</v>
      </c>
      <c r="J88" s="4" t="s">
        <v>76</v>
      </c>
      <c r="K88" s="4"/>
      <c r="L88" s="4"/>
      <c r="M88" s="4" t="s">
        <v>32</v>
      </c>
      <c r="N88" s="4" t="s">
        <v>35</v>
      </c>
      <c r="O88" s="4">
        <v>24</v>
      </c>
      <c r="P88" s="5" t="s">
        <v>28</v>
      </c>
      <c r="Q88" s="65"/>
      <c r="R88" s="65"/>
      <c r="S88" s="65"/>
      <c r="T88" s="65"/>
      <c r="U88" s="65"/>
      <c r="V88" s="65"/>
      <c r="W88" s="65"/>
      <c r="X88" s="65"/>
      <c r="Y88" s="65"/>
      <c r="Z88" s="65"/>
      <c r="AA88" s="65"/>
      <c r="AB88" s="65"/>
      <c r="AC88" s="65"/>
      <c r="AD88" s="65"/>
      <c r="AE88" s="65"/>
      <c r="AF88" s="65"/>
      <c r="AG88" s="65"/>
      <c r="AH88" s="65"/>
      <c r="AI88" s="65"/>
      <c r="AJ88" s="65"/>
      <c r="AK88" s="65"/>
      <c r="AL88" s="65"/>
      <c r="AM88" s="65"/>
      <c r="AN88" s="65"/>
      <c r="AO88" s="65"/>
      <c r="AP88" s="65"/>
      <c r="AQ88" s="65"/>
      <c r="AR88" s="65"/>
      <c r="AS88" s="65"/>
      <c r="AT88" s="65"/>
      <c r="AU88" s="65"/>
      <c r="AV88" s="65"/>
      <c r="AW88" s="65"/>
      <c r="AX88" s="65"/>
      <c r="AY88" s="65"/>
      <c r="AZ88" s="65"/>
      <c r="BA88" s="65"/>
      <c r="BB88" s="65"/>
      <c r="BC88" s="65"/>
      <c r="BD88" s="65"/>
      <c r="BE88" s="65"/>
      <c r="BF88" s="65"/>
      <c r="BG88" s="65"/>
      <c r="BH88" s="65"/>
      <c r="BI88" s="65"/>
      <c r="BJ88" s="65"/>
      <c r="BK88" s="65"/>
      <c r="BL88" s="65"/>
    </row>
    <row r="89" spans="1:64" x14ac:dyDescent="0.2">
      <c r="A89" s="4" t="s">
        <v>22</v>
      </c>
      <c r="B89" s="5" t="s">
        <v>105</v>
      </c>
      <c r="C89" s="5" t="s">
        <v>149</v>
      </c>
      <c r="D89" s="5" t="s">
        <v>25</v>
      </c>
      <c r="E89" s="5" t="s">
        <v>26</v>
      </c>
      <c r="F89" s="5">
        <v>150</v>
      </c>
      <c r="G89" s="4" t="s">
        <v>27</v>
      </c>
      <c r="H89" s="4" t="s">
        <v>28</v>
      </c>
      <c r="I89" s="5" t="s">
        <v>29</v>
      </c>
      <c r="J89" s="4" t="s">
        <v>28</v>
      </c>
      <c r="K89" s="4" t="s">
        <v>108</v>
      </c>
      <c r="L89" s="4" t="s">
        <v>109</v>
      </c>
      <c r="M89" s="4" t="s">
        <v>32</v>
      </c>
      <c r="N89" s="4" t="s">
        <v>35</v>
      </c>
      <c r="O89" s="4">
        <v>24</v>
      </c>
      <c r="P89" s="5" t="s">
        <v>28</v>
      </c>
      <c r="Q89" s="65"/>
      <c r="R89" s="65"/>
      <c r="S89" s="65"/>
      <c r="T89" s="65"/>
      <c r="U89" s="65"/>
      <c r="V89" s="65"/>
      <c r="W89" s="65"/>
      <c r="X89" s="65"/>
      <c r="Y89" s="65"/>
      <c r="Z89" s="65"/>
      <c r="AA89" s="65"/>
      <c r="AB89" s="65"/>
      <c r="AC89" s="65"/>
      <c r="AD89" s="65"/>
      <c r="AE89" s="65"/>
      <c r="AF89" s="65"/>
      <c r="AG89" s="65"/>
      <c r="AH89" s="65"/>
      <c r="AI89" s="65"/>
      <c r="AJ89" s="65"/>
      <c r="AK89" s="65"/>
      <c r="AL89" s="65"/>
      <c r="AM89" s="65"/>
      <c r="AN89" s="65"/>
      <c r="AO89" s="65"/>
      <c r="AP89" s="65"/>
      <c r="AQ89" s="65"/>
      <c r="AR89" s="65"/>
      <c r="AS89" s="65"/>
      <c r="AT89" s="65"/>
      <c r="AU89" s="65"/>
      <c r="AV89" s="65"/>
      <c r="AW89" s="65"/>
      <c r="AX89" s="65"/>
      <c r="AY89" s="65"/>
      <c r="AZ89" s="65"/>
      <c r="BA89" s="65"/>
      <c r="BB89" s="65"/>
      <c r="BC89" s="65"/>
      <c r="BD89" s="65"/>
      <c r="BE89" s="65"/>
      <c r="BF89" s="65"/>
      <c r="BG89" s="65"/>
      <c r="BH89" s="65"/>
      <c r="BI89" s="65"/>
      <c r="BJ89" s="65"/>
      <c r="BK89" s="65"/>
      <c r="BL89" s="65"/>
    </row>
    <row r="90" spans="1:64" x14ac:dyDescent="0.2">
      <c r="A90" s="4" t="s">
        <v>22</v>
      </c>
      <c r="B90" s="5" t="s">
        <v>105</v>
      </c>
      <c r="C90" s="5" t="s">
        <v>150</v>
      </c>
      <c r="D90" s="5" t="s">
        <v>151</v>
      </c>
      <c r="E90" s="5" t="s">
        <v>26</v>
      </c>
      <c r="F90" s="5">
        <v>150</v>
      </c>
      <c r="G90" s="4" t="s">
        <v>27</v>
      </c>
      <c r="H90" s="4" t="s">
        <v>28</v>
      </c>
      <c r="I90" s="5" t="s">
        <v>29</v>
      </c>
      <c r="J90" s="4" t="s">
        <v>28</v>
      </c>
      <c r="K90" s="4" t="s">
        <v>108</v>
      </c>
      <c r="L90" s="4" t="s">
        <v>120</v>
      </c>
      <c r="M90" s="4" t="s">
        <v>32</v>
      </c>
      <c r="N90" s="4" t="s">
        <v>35</v>
      </c>
      <c r="O90" s="4">
        <v>24</v>
      </c>
      <c r="P90" s="5" t="s">
        <v>28</v>
      </c>
      <c r="Q90" s="65"/>
      <c r="R90" s="65"/>
      <c r="S90" s="65"/>
      <c r="T90" s="65"/>
      <c r="U90" s="65"/>
      <c r="V90" s="65"/>
      <c r="W90" s="65"/>
      <c r="X90" s="65"/>
      <c r="Y90" s="65"/>
      <c r="Z90" s="65"/>
      <c r="AA90" s="65"/>
      <c r="AB90" s="65"/>
      <c r="AC90" s="65"/>
      <c r="AD90" s="65"/>
      <c r="AE90" s="65"/>
      <c r="AF90" s="65"/>
      <c r="AG90" s="65"/>
      <c r="AH90" s="65"/>
      <c r="AI90" s="65"/>
      <c r="AJ90" s="65"/>
      <c r="AK90" s="65"/>
      <c r="AL90" s="65"/>
      <c r="AM90" s="65"/>
      <c r="AN90" s="65"/>
      <c r="AO90" s="65"/>
      <c r="AP90" s="65"/>
      <c r="AQ90" s="65"/>
      <c r="AR90" s="65"/>
      <c r="AS90" s="65"/>
      <c r="AT90" s="65"/>
      <c r="AU90" s="65"/>
      <c r="AV90" s="65"/>
      <c r="AW90" s="65"/>
      <c r="AX90" s="65"/>
      <c r="AY90" s="65"/>
      <c r="AZ90" s="65"/>
      <c r="BA90" s="65"/>
      <c r="BB90" s="65"/>
      <c r="BC90" s="65"/>
      <c r="BD90" s="65"/>
      <c r="BE90" s="65"/>
      <c r="BF90" s="65"/>
      <c r="BG90" s="65"/>
      <c r="BH90" s="65"/>
      <c r="BI90" s="65"/>
      <c r="BJ90" s="65"/>
      <c r="BK90" s="65"/>
      <c r="BL90" s="65"/>
    </row>
    <row r="91" spans="1:64" x14ac:dyDescent="0.2">
      <c r="A91" s="4" t="s">
        <v>22</v>
      </c>
      <c r="B91" s="5" t="s">
        <v>105</v>
      </c>
      <c r="C91" s="5" t="s">
        <v>152</v>
      </c>
      <c r="D91" s="5" t="s">
        <v>25</v>
      </c>
      <c r="E91" s="5" t="s">
        <v>26</v>
      </c>
      <c r="F91" s="5">
        <v>150</v>
      </c>
      <c r="G91" s="4" t="s">
        <v>27</v>
      </c>
      <c r="H91" s="4" t="s">
        <v>28</v>
      </c>
      <c r="I91" s="5" t="s">
        <v>29</v>
      </c>
      <c r="J91" s="4" t="s">
        <v>28</v>
      </c>
      <c r="K91" s="4" t="s">
        <v>108</v>
      </c>
      <c r="L91" s="4" t="s">
        <v>109</v>
      </c>
      <c r="M91" s="4" t="s">
        <v>32</v>
      </c>
      <c r="N91" s="4" t="s">
        <v>35</v>
      </c>
      <c r="O91" s="4">
        <v>24</v>
      </c>
      <c r="P91" s="5" t="s">
        <v>28</v>
      </c>
      <c r="Q91" s="65"/>
      <c r="R91" s="65"/>
      <c r="S91" s="65"/>
      <c r="T91" s="65"/>
      <c r="U91" s="65"/>
      <c r="V91" s="65"/>
      <c r="W91" s="65"/>
      <c r="X91" s="65"/>
      <c r="Y91" s="65"/>
      <c r="Z91" s="65"/>
      <c r="AA91" s="65"/>
      <c r="AB91" s="65"/>
      <c r="AC91" s="65"/>
      <c r="AD91" s="65"/>
      <c r="AE91" s="65"/>
      <c r="AF91" s="65"/>
      <c r="AG91" s="65"/>
      <c r="AH91" s="65"/>
      <c r="AI91" s="65"/>
      <c r="AJ91" s="65"/>
      <c r="AK91" s="65"/>
      <c r="AL91" s="65"/>
      <c r="AM91" s="65"/>
      <c r="AN91" s="65"/>
      <c r="AO91" s="65"/>
      <c r="AP91" s="65"/>
      <c r="AQ91" s="65"/>
      <c r="AR91" s="65"/>
      <c r="AS91" s="65"/>
      <c r="AT91" s="65"/>
      <c r="AU91" s="65"/>
      <c r="AV91" s="65"/>
      <c r="AW91" s="65"/>
      <c r="AX91" s="65"/>
      <c r="AY91" s="65"/>
      <c r="AZ91" s="65"/>
      <c r="BA91" s="65"/>
      <c r="BB91" s="65"/>
      <c r="BC91" s="65"/>
      <c r="BD91" s="65"/>
      <c r="BE91" s="65"/>
      <c r="BF91" s="65"/>
      <c r="BG91" s="65"/>
      <c r="BH91" s="65"/>
      <c r="BI91" s="65"/>
      <c r="BJ91" s="65"/>
      <c r="BK91" s="65"/>
      <c r="BL91" s="65"/>
    </row>
    <row r="92" spans="1:64" x14ac:dyDescent="0.2">
      <c r="A92" s="4" t="s">
        <v>22</v>
      </c>
      <c r="B92" s="5" t="s">
        <v>105</v>
      </c>
      <c r="C92" s="5" t="s">
        <v>153</v>
      </c>
      <c r="D92" s="5" t="s">
        <v>151</v>
      </c>
      <c r="E92" s="5" t="s">
        <v>26</v>
      </c>
      <c r="F92" s="5">
        <v>150</v>
      </c>
      <c r="G92" s="4" t="s">
        <v>27</v>
      </c>
      <c r="H92" s="4" t="s">
        <v>28</v>
      </c>
      <c r="I92" s="5" t="s">
        <v>29</v>
      </c>
      <c r="J92" s="4" t="s">
        <v>28</v>
      </c>
      <c r="K92" s="4" t="s">
        <v>108</v>
      </c>
      <c r="L92" s="4" t="s">
        <v>120</v>
      </c>
      <c r="M92" s="4" t="s">
        <v>32</v>
      </c>
      <c r="N92" s="4" t="s">
        <v>35</v>
      </c>
      <c r="O92" s="4">
        <v>24</v>
      </c>
      <c r="P92" s="5" t="s">
        <v>28</v>
      </c>
      <c r="Q92" s="65"/>
      <c r="R92" s="65"/>
      <c r="S92" s="65"/>
      <c r="T92" s="65"/>
      <c r="U92" s="65"/>
      <c r="V92" s="65"/>
      <c r="W92" s="65"/>
      <c r="X92" s="65"/>
      <c r="Y92" s="65"/>
      <c r="Z92" s="65"/>
      <c r="AA92" s="65"/>
      <c r="AB92" s="65"/>
      <c r="AC92" s="65"/>
      <c r="AD92" s="65"/>
      <c r="AE92" s="65"/>
      <c r="AF92" s="65"/>
      <c r="AG92" s="65"/>
      <c r="AH92" s="65"/>
      <c r="AI92" s="65"/>
      <c r="AJ92" s="65"/>
      <c r="AK92" s="65"/>
      <c r="AL92" s="65"/>
      <c r="AM92" s="65"/>
      <c r="AN92" s="65"/>
      <c r="AO92" s="65"/>
      <c r="AP92" s="65"/>
      <c r="AQ92" s="65"/>
      <c r="AR92" s="65"/>
      <c r="AS92" s="65"/>
      <c r="AT92" s="65"/>
      <c r="AU92" s="65"/>
      <c r="AV92" s="65"/>
      <c r="AW92" s="65"/>
      <c r="AX92" s="65"/>
      <c r="AY92" s="65"/>
      <c r="AZ92" s="65"/>
      <c r="BA92" s="65"/>
      <c r="BB92" s="65"/>
      <c r="BC92" s="65"/>
      <c r="BD92" s="65"/>
      <c r="BE92" s="65"/>
      <c r="BF92" s="65"/>
      <c r="BG92" s="65"/>
      <c r="BH92" s="65"/>
      <c r="BI92" s="65"/>
      <c r="BJ92" s="65"/>
      <c r="BK92" s="65"/>
      <c r="BL92" s="65"/>
    </row>
    <row r="93" spans="1:64" x14ac:dyDescent="0.2">
      <c r="A93" s="4" t="s">
        <v>22</v>
      </c>
      <c r="B93" s="5" t="s">
        <v>105</v>
      </c>
      <c r="C93" s="5" t="s">
        <v>154</v>
      </c>
      <c r="D93" s="5" t="s">
        <v>151</v>
      </c>
      <c r="E93" s="5" t="s">
        <v>26</v>
      </c>
      <c r="F93" s="5">
        <v>150</v>
      </c>
      <c r="G93" s="4" t="s">
        <v>27</v>
      </c>
      <c r="H93" s="4" t="s">
        <v>28</v>
      </c>
      <c r="I93" s="5" t="s">
        <v>29</v>
      </c>
      <c r="J93" s="4" t="s">
        <v>28</v>
      </c>
      <c r="K93" s="4" t="s">
        <v>108</v>
      </c>
      <c r="L93" s="4" t="s">
        <v>120</v>
      </c>
      <c r="M93" s="4" t="s">
        <v>32</v>
      </c>
      <c r="N93" s="4" t="s">
        <v>35</v>
      </c>
      <c r="O93" s="4">
        <v>24</v>
      </c>
      <c r="P93" s="5" t="s">
        <v>28</v>
      </c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  <c r="BD93" s="65"/>
      <c r="BE93" s="65"/>
      <c r="BF93" s="65"/>
      <c r="BG93" s="65"/>
      <c r="BH93" s="65"/>
      <c r="BI93" s="65"/>
      <c r="BJ93" s="65"/>
      <c r="BK93" s="65"/>
      <c r="BL93" s="65"/>
    </row>
    <row r="94" spans="1:64" x14ac:dyDescent="0.2">
      <c r="A94" s="4" t="s">
        <v>22</v>
      </c>
      <c r="B94" s="5" t="s">
        <v>105</v>
      </c>
      <c r="C94" s="5" t="s">
        <v>155</v>
      </c>
      <c r="D94" s="5" t="s">
        <v>151</v>
      </c>
      <c r="E94" s="5" t="s">
        <v>26</v>
      </c>
      <c r="F94" s="5">
        <v>150</v>
      </c>
      <c r="G94" s="4" t="s">
        <v>27</v>
      </c>
      <c r="H94" s="4" t="s">
        <v>28</v>
      </c>
      <c r="I94" s="5" t="s">
        <v>29</v>
      </c>
      <c r="J94" s="4" t="s">
        <v>76</v>
      </c>
      <c r="K94" s="4"/>
      <c r="L94" s="4"/>
      <c r="M94" s="4" t="s">
        <v>32</v>
      </c>
      <c r="N94" s="4" t="s">
        <v>35</v>
      </c>
      <c r="O94" s="4">
        <v>24</v>
      </c>
      <c r="P94" s="5" t="s">
        <v>28</v>
      </c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  <c r="BD94" s="65"/>
      <c r="BE94" s="65"/>
      <c r="BF94" s="65"/>
      <c r="BG94" s="65"/>
      <c r="BH94" s="65"/>
      <c r="BI94" s="65"/>
      <c r="BJ94" s="65"/>
      <c r="BK94" s="65"/>
      <c r="BL94" s="65"/>
    </row>
    <row r="95" spans="1:64" x14ac:dyDescent="0.2">
      <c r="A95" s="4" t="s">
        <v>22</v>
      </c>
      <c r="B95" s="5" t="s">
        <v>105</v>
      </c>
      <c r="C95" s="5" t="s">
        <v>156</v>
      </c>
      <c r="D95" s="5" t="s">
        <v>25</v>
      </c>
      <c r="E95" s="5" t="s">
        <v>26</v>
      </c>
      <c r="F95" s="5">
        <v>150</v>
      </c>
      <c r="G95" s="4" t="s">
        <v>27</v>
      </c>
      <c r="H95" s="4" t="s">
        <v>28</v>
      </c>
      <c r="I95" s="5" t="s">
        <v>29</v>
      </c>
      <c r="J95" s="4" t="s">
        <v>76</v>
      </c>
      <c r="K95" s="4"/>
      <c r="L95" s="4"/>
      <c r="M95" s="4" t="s">
        <v>32</v>
      </c>
      <c r="N95" s="4" t="s">
        <v>35</v>
      </c>
      <c r="O95" s="4">
        <v>24</v>
      </c>
      <c r="P95" s="5" t="s">
        <v>28</v>
      </c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F95" s="65"/>
      <c r="AG95" s="65"/>
      <c r="AH95" s="65"/>
      <c r="AI95" s="65"/>
      <c r="AJ95" s="65"/>
      <c r="AK95" s="65"/>
      <c r="AL95" s="65"/>
      <c r="AM95" s="65"/>
      <c r="AN95" s="65"/>
      <c r="AO95" s="65"/>
      <c r="AP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  <c r="BD95" s="65"/>
      <c r="BE95" s="65"/>
      <c r="BF95" s="65"/>
      <c r="BG95" s="65"/>
      <c r="BH95" s="65"/>
      <c r="BI95" s="65"/>
      <c r="BJ95" s="65"/>
      <c r="BK95" s="65"/>
      <c r="BL95" s="65"/>
    </row>
    <row r="96" spans="1:64" x14ac:dyDescent="0.2">
      <c r="A96" s="4" t="s">
        <v>22</v>
      </c>
      <c r="B96" s="5" t="s">
        <v>105</v>
      </c>
      <c r="C96" s="5" t="s">
        <v>157</v>
      </c>
      <c r="D96" s="5" t="s">
        <v>151</v>
      </c>
      <c r="E96" s="5" t="s">
        <v>26</v>
      </c>
      <c r="F96" s="5">
        <v>150</v>
      </c>
      <c r="G96" s="4" t="s">
        <v>27</v>
      </c>
      <c r="H96" s="4" t="s">
        <v>28</v>
      </c>
      <c r="I96" s="5" t="s">
        <v>29</v>
      </c>
      <c r="J96" s="4" t="s">
        <v>76</v>
      </c>
      <c r="K96" s="4"/>
      <c r="L96" s="4"/>
      <c r="M96" s="4" t="s">
        <v>32</v>
      </c>
      <c r="N96" s="4" t="s">
        <v>35</v>
      </c>
      <c r="O96" s="4">
        <v>24</v>
      </c>
      <c r="P96" s="5" t="s">
        <v>28</v>
      </c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  <c r="BD96" s="65"/>
      <c r="BE96" s="65"/>
      <c r="BF96" s="65"/>
      <c r="BG96" s="65"/>
      <c r="BH96" s="65"/>
      <c r="BI96" s="65"/>
      <c r="BJ96" s="65"/>
      <c r="BK96" s="65"/>
      <c r="BL96" s="65"/>
    </row>
    <row r="97" spans="1:64" x14ac:dyDescent="0.2">
      <c r="A97" s="4" t="s">
        <v>22</v>
      </c>
      <c r="B97" s="5" t="s">
        <v>105</v>
      </c>
      <c r="C97" s="5" t="s">
        <v>158</v>
      </c>
      <c r="D97" s="5" t="s">
        <v>25</v>
      </c>
      <c r="E97" s="5" t="s">
        <v>26</v>
      </c>
      <c r="F97" s="5">
        <v>150</v>
      </c>
      <c r="G97" s="4" t="s">
        <v>27</v>
      </c>
      <c r="H97" s="4" t="s">
        <v>28</v>
      </c>
      <c r="I97" s="5" t="s">
        <v>29</v>
      </c>
      <c r="J97" s="4" t="s">
        <v>28</v>
      </c>
      <c r="K97" s="4" t="s">
        <v>108</v>
      </c>
      <c r="L97" s="4" t="s">
        <v>109</v>
      </c>
      <c r="M97" s="4" t="s">
        <v>32</v>
      </c>
      <c r="N97" s="4" t="s">
        <v>35</v>
      </c>
      <c r="O97" s="4">
        <v>24</v>
      </c>
      <c r="P97" s="5" t="s">
        <v>28</v>
      </c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F97" s="65"/>
      <c r="AG97" s="65"/>
      <c r="AH97" s="65"/>
      <c r="AI97" s="65"/>
      <c r="AJ97" s="65"/>
      <c r="AK97" s="65"/>
      <c r="AL97" s="65"/>
      <c r="AM97" s="65"/>
      <c r="AN97" s="65"/>
      <c r="AO97" s="65"/>
      <c r="AP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  <c r="BD97" s="65"/>
      <c r="BE97" s="65"/>
      <c r="BF97" s="65"/>
      <c r="BG97" s="65"/>
      <c r="BH97" s="65"/>
      <c r="BI97" s="65"/>
      <c r="BJ97" s="65"/>
      <c r="BK97" s="65"/>
      <c r="BL97" s="65"/>
    </row>
    <row r="98" spans="1:64" x14ac:dyDescent="0.2">
      <c r="A98" s="4" t="s">
        <v>22</v>
      </c>
      <c r="B98" s="5" t="s">
        <v>105</v>
      </c>
      <c r="C98" s="5" t="s">
        <v>159</v>
      </c>
      <c r="D98" s="5" t="s">
        <v>151</v>
      </c>
      <c r="E98" s="5" t="s">
        <v>26</v>
      </c>
      <c r="F98" s="5">
        <v>150</v>
      </c>
      <c r="G98" s="4" t="s">
        <v>27</v>
      </c>
      <c r="H98" s="4" t="s">
        <v>28</v>
      </c>
      <c r="I98" s="5" t="s">
        <v>29</v>
      </c>
      <c r="J98" s="4" t="s">
        <v>76</v>
      </c>
      <c r="K98" s="4"/>
      <c r="L98" s="4"/>
      <c r="M98" s="4" t="s">
        <v>32</v>
      </c>
      <c r="N98" s="4" t="s">
        <v>35</v>
      </c>
      <c r="O98" s="4">
        <v>24</v>
      </c>
      <c r="P98" s="5" t="s">
        <v>28</v>
      </c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  <c r="BD98" s="65"/>
      <c r="BE98" s="65"/>
      <c r="BF98" s="65"/>
      <c r="BG98" s="65"/>
      <c r="BH98" s="65"/>
      <c r="BI98" s="65"/>
      <c r="BJ98" s="65"/>
      <c r="BK98" s="65"/>
      <c r="BL98" s="65"/>
    </row>
    <row r="99" spans="1:64" x14ac:dyDescent="0.2">
      <c r="A99" s="4" t="s">
        <v>22</v>
      </c>
      <c r="B99" s="5" t="s">
        <v>105</v>
      </c>
      <c r="C99" s="5" t="s">
        <v>160</v>
      </c>
      <c r="D99" s="5" t="s">
        <v>151</v>
      </c>
      <c r="E99" s="5" t="s">
        <v>26</v>
      </c>
      <c r="F99" s="5">
        <v>150</v>
      </c>
      <c r="G99" s="4" t="s">
        <v>27</v>
      </c>
      <c r="H99" s="4" t="s">
        <v>28</v>
      </c>
      <c r="I99" s="5" t="s">
        <v>29</v>
      </c>
      <c r="J99" s="4" t="s">
        <v>76</v>
      </c>
      <c r="K99" s="4"/>
      <c r="L99" s="4"/>
      <c r="M99" s="4" t="s">
        <v>32</v>
      </c>
      <c r="N99" s="4" t="s">
        <v>35</v>
      </c>
      <c r="O99" s="4">
        <v>24</v>
      </c>
      <c r="P99" s="5" t="s">
        <v>28</v>
      </c>
      <c r="Q99" s="65"/>
      <c r="R99" s="65"/>
      <c r="S99" s="65"/>
      <c r="T99" s="65"/>
      <c r="U99" s="65"/>
      <c r="V99" s="65"/>
      <c r="W99" s="65"/>
      <c r="X99" s="65"/>
      <c r="Y99" s="65"/>
      <c r="Z99" s="65"/>
      <c r="AA99" s="65"/>
      <c r="AB99" s="65"/>
      <c r="AC99" s="65"/>
      <c r="AD99" s="65"/>
      <c r="AE99" s="65"/>
      <c r="AF99" s="65"/>
      <c r="AG99" s="65"/>
      <c r="AH99" s="65"/>
      <c r="AI99" s="65"/>
      <c r="AJ99" s="65"/>
      <c r="AK99" s="65"/>
      <c r="AL99" s="65"/>
      <c r="AM99" s="65"/>
      <c r="AN99" s="65"/>
      <c r="AO99" s="65"/>
      <c r="AP99" s="65"/>
      <c r="AQ99" s="65"/>
      <c r="AR99" s="65"/>
      <c r="AS99" s="65"/>
      <c r="AT99" s="65"/>
      <c r="AU99" s="65"/>
      <c r="AV99" s="65"/>
      <c r="AW99" s="65"/>
      <c r="AX99" s="65"/>
      <c r="AY99" s="65"/>
      <c r="AZ99" s="65"/>
      <c r="BA99" s="65"/>
      <c r="BB99" s="65"/>
      <c r="BC99" s="65"/>
      <c r="BD99" s="65"/>
      <c r="BE99" s="65"/>
      <c r="BF99" s="65"/>
      <c r="BG99" s="65"/>
      <c r="BH99" s="65"/>
      <c r="BI99" s="65"/>
      <c r="BJ99" s="65"/>
      <c r="BK99" s="65"/>
      <c r="BL99" s="65"/>
    </row>
    <row r="100" spans="1:64" x14ac:dyDescent="0.2">
      <c r="A100" s="4" t="s">
        <v>22</v>
      </c>
      <c r="B100" s="5" t="s">
        <v>105</v>
      </c>
      <c r="C100" s="5" t="s">
        <v>161</v>
      </c>
      <c r="D100" s="5" t="s">
        <v>151</v>
      </c>
      <c r="E100" s="5" t="s">
        <v>26</v>
      </c>
      <c r="F100" s="5">
        <v>150</v>
      </c>
      <c r="G100" s="4" t="s">
        <v>27</v>
      </c>
      <c r="H100" s="4" t="s">
        <v>28</v>
      </c>
      <c r="I100" s="5" t="s">
        <v>29</v>
      </c>
      <c r="J100" s="4" t="s">
        <v>28</v>
      </c>
      <c r="K100" s="4" t="s">
        <v>108</v>
      </c>
      <c r="L100" s="4" t="s">
        <v>120</v>
      </c>
      <c r="M100" s="4" t="s">
        <v>32</v>
      </c>
      <c r="N100" s="4" t="s">
        <v>35</v>
      </c>
      <c r="O100" s="4">
        <v>24</v>
      </c>
      <c r="P100" s="5" t="s">
        <v>28</v>
      </c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  <c r="BD100" s="65"/>
      <c r="BE100" s="65"/>
      <c r="BF100" s="65"/>
      <c r="BG100" s="65"/>
      <c r="BH100" s="65"/>
      <c r="BI100" s="65"/>
      <c r="BJ100" s="65"/>
      <c r="BK100" s="65"/>
      <c r="BL100" s="65"/>
    </row>
    <row r="101" spans="1:64" x14ac:dyDescent="0.2">
      <c r="A101" s="4" t="s">
        <v>22</v>
      </c>
      <c r="B101" s="5" t="s">
        <v>105</v>
      </c>
      <c r="C101" s="5" t="s">
        <v>162</v>
      </c>
      <c r="D101" s="5" t="s">
        <v>25</v>
      </c>
      <c r="E101" s="5" t="s">
        <v>26</v>
      </c>
      <c r="F101" s="5">
        <v>150</v>
      </c>
      <c r="G101" s="4" t="s">
        <v>27</v>
      </c>
      <c r="H101" s="4" t="s">
        <v>28</v>
      </c>
      <c r="I101" s="5" t="s">
        <v>29</v>
      </c>
      <c r="J101" s="4" t="s">
        <v>76</v>
      </c>
      <c r="K101" s="4"/>
      <c r="L101" s="4"/>
      <c r="M101" s="4" t="s">
        <v>32</v>
      </c>
      <c r="N101" s="4" t="s">
        <v>35</v>
      </c>
      <c r="O101" s="4">
        <v>24</v>
      </c>
      <c r="P101" s="5" t="s">
        <v>28</v>
      </c>
      <c r="Q101" s="65"/>
      <c r="R101" s="65"/>
      <c r="S101" s="65"/>
      <c r="T101" s="65"/>
      <c r="U101" s="65"/>
      <c r="V101" s="65"/>
      <c r="W101" s="65"/>
      <c r="X101" s="65"/>
      <c r="Y101" s="65"/>
      <c r="Z101" s="65"/>
      <c r="AA101" s="65"/>
      <c r="AB101" s="65"/>
      <c r="AC101" s="65"/>
      <c r="AD101" s="65"/>
      <c r="AE101" s="65"/>
      <c r="AF101" s="65"/>
      <c r="AG101" s="65"/>
      <c r="AH101" s="65"/>
      <c r="AI101" s="65"/>
      <c r="AJ101" s="65"/>
      <c r="AK101" s="65"/>
      <c r="AL101" s="65"/>
      <c r="AM101" s="65"/>
      <c r="AN101" s="65"/>
      <c r="AO101" s="65"/>
      <c r="AP101" s="65"/>
      <c r="AQ101" s="65"/>
      <c r="AR101" s="65"/>
      <c r="AS101" s="65"/>
      <c r="AT101" s="65"/>
      <c r="AU101" s="65"/>
      <c r="AV101" s="65"/>
      <c r="AW101" s="65"/>
      <c r="AX101" s="65"/>
      <c r="AY101" s="65"/>
      <c r="AZ101" s="65"/>
      <c r="BA101" s="65"/>
      <c r="BB101" s="65"/>
      <c r="BC101" s="65"/>
      <c r="BD101" s="65"/>
      <c r="BE101" s="65"/>
      <c r="BF101" s="65"/>
      <c r="BG101" s="65"/>
      <c r="BH101" s="65"/>
      <c r="BI101" s="65"/>
      <c r="BJ101" s="65"/>
      <c r="BK101" s="65"/>
      <c r="BL101" s="65"/>
    </row>
    <row r="102" spans="1:64" x14ac:dyDescent="0.2">
      <c r="A102" s="4" t="s">
        <v>22</v>
      </c>
      <c r="B102" s="5" t="s">
        <v>105</v>
      </c>
      <c r="C102" s="5" t="s">
        <v>163</v>
      </c>
      <c r="D102" s="5" t="s">
        <v>25</v>
      </c>
      <c r="E102" s="5" t="s">
        <v>26</v>
      </c>
      <c r="F102" s="5">
        <v>150</v>
      </c>
      <c r="G102" s="4" t="s">
        <v>27</v>
      </c>
      <c r="H102" s="4" t="s">
        <v>28</v>
      </c>
      <c r="I102" s="5" t="s">
        <v>29</v>
      </c>
      <c r="J102" s="4" t="s">
        <v>76</v>
      </c>
      <c r="K102" s="4"/>
      <c r="L102" s="4"/>
      <c r="M102" s="4" t="s">
        <v>32</v>
      </c>
      <c r="N102" s="4" t="s">
        <v>35</v>
      </c>
      <c r="O102" s="4">
        <v>24</v>
      </c>
      <c r="P102" s="5" t="s">
        <v>28</v>
      </c>
      <c r="Q102" s="65"/>
      <c r="R102" s="65"/>
      <c r="S102" s="65"/>
      <c r="T102" s="65"/>
      <c r="U102" s="65"/>
      <c r="V102" s="65"/>
      <c r="W102" s="65"/>
      <c r="X102" s="65"/>
      <c r="Y102" s="65"/>
      <c r="Z102" s="65"/>
      <c r="AA102" s="65"/>
      <c r="AB102" s="65"/>
      <c r="AC102" s="65"/>
      <c r="AD102" s="65"/>
      <c r="AE102" s="65"/>
      <c r="AF102" s="65"/>
      <c r="AG102" s="65"/>
      <c r="AH102" s="65"/>
      <c r="AI102" s="65"/>
      <c r="AJ102" s="65"/>
      <c r="AK102" s="65"/>
      <c r="AL102" s="65"/>
      <c r="AM102" s="65"/>
      <c r="AN102" s="65"/>
      <c r="AO102" s="65"/>
      <c r="AP102" s="65"/>
      <c r="AQ102" s="65"/>
      <c r="AR102" s="65"/>
      <c r="AS102" s="65"/>
      <c r="AT102" s="65"/>
      <c r="AU102" s="65"/>
      <c r="AV102" s="65"/>
      <c r="AW102" s="65"/>
      <c r="AX102" s="65"/>
      <c r="AY102" s="65"/>
      <c r="AZ102" s="65"/>
      <c r="BA102" s="65"/>
      <c r="BB102" s="65"/>
      <c r="BC102" s="65"/>
      <c r="BD102" s="65"/>
      <c r="BE102" s="65"/>
      <c r="BF102" s="65"/>
      <c r="BG102" s="65"/>
      <c r="BH102" s="65"/>
      <c r="BI102" s="65"/>
      <c r="BJ102" s="65"/>
      <c r="BK102" s="65"/>
      <c r="BL102" s="65"/>
    </row>
    <row r="103" spans="1:64" x14ac:dyDescent="0.2">
      <c r="A103" s="4" t="s">
        <v>22</v>
      </c>
      <c r="B103" s="5" t="s">
        <v>105</v>
      </c>
      <c r="C103" s="5" t="s">
        <v>164</v>
      </c>
      <c r="D103" s="5" t="s">
        <v>107</v>
      </c>
      <c r="E103" s="5" t="s">
        <v>26</v>
      </c>
      <c r="F103" s="5">
        <v>150</v>
      </c>
      <c r="G103" s="4" t="s">
        <v>27</v>
      </c>
      <c r="H103" s="4" t="s">
        <v>28</v>
      </c>
      <c r="I103" s="5" t="s">
        <v>29</v>
      </c>
      <c r="J103" s="4" t="s">
        <v>76</v>
      </c>
      <c r="K103" s="4"/>
      <c r="L103" s="4"/>
      <c r="M103" s="4" t="s">
        <v>32</v>
      </c>
      <c r="N103" s="4" t="s">
        <v>35</v>
      </c>
      <c r="O103" s="4">
        <v>24</v>
      </c>
      <c r="P103" s="5" t="s">
        <v>28</v>
      </c>
      <c r="Q103" s="65"/>
      <c r="R103" s="65"/>
      <c r="S103" s="65"/>
      <c r="T103" s="65"/>
      <c r="U103" s="65"/>
      <c r="V103" s="65"/>
      <c r="W103" s="65"/>
      <c r="X103" s="65"/>
      <c r="Y103" s="65"/>
      <c r="Z103" s="65"/>
      <c r="AA103" s="65"/>
      <c r="AB103" s="65"/>
      <c r="AC103" s="65"/>
      <c r="AD103" s="65"/>
      <c r="AE103" s="65"/>
      <c r="AF103" s="65"/>
      <c r="AG103" s="65"/>
      <c r="AH103" s="65"/>
      <c r="AI103" s="65"/>
      <c r="AJ103" s="65"/>
      <c r="AK103" s="65"/>
      <c r="AL103" s="65"/>
      <c r="AM103" s="65"/>
      <c r="AN103" s="65"/>
      <c r="AO103" s="65"/>
      <c r="AP103" s="65"/>
      <c r="AQ103" s="65"/>
      <c r="AR103" s="65"/>
      <c r="AS103" s="65"/>
      <c r="AT103" s="65"/>
      <c r="AU103" s="65"/>
      <c r="AV103" s="65"/>
      <c r="AW103" s="65"/>
      <c r="AX103" s="65"/>
      <c r="AY103" s="65"/>
      <c r="AZ103" s="65"/>
      <c r="BA103" s="65"/>
      <c r="BB103" s="65"/>
      <c r="BC103" s="65"/>
      <c r="BD103" s="65"/>
      <c r="BE103" s="65"/>
      <c r="BF103" s="65"/>
      <c r="BG103" s="65"/>
      <c r="BH103" s="65"/>
      <c r="BI103" s="65"/>
      <c r="BJ103" s="65"/>
      <c r="BK103" s="65"/>
      <c r="BL103" s="65"/>
    </row>
    <row r="104" spans="1:64" x14ac:dyDescent="0.2">
      <c r="A104" s="4" t="s">
        <v>22</v>
      </c>
      <c r="B104" s="5" t="s">
        <v>105</v>
      </c>
      <c r="C104" s="5" t="s">
        <v>165</v>
      </c>
      <c r="D104" s="5" t="s">
        <v>25</v>
      </c>
      <c r="E104" s="5" t="s">
        <v>26</v>
      </c>
      <c r="F104" s="5">
        <v>150</v>
      </c>
      <c r="G104" s="4" t="s">
        <v>27</v>
      </c>
      <c r="H104" s="4" t="s">
        <v>28</v>
      </c>
      <c r="I104" s="5" t="s">
        <v>29</v>
      </c>
      <c r="J104" s="4" t="s">
        <v>76</v>
      </c>
      <c r="K104" s="4"/>
      <c r="L104" s="4"/>
      <c r="M104" s="4" t="s">
        <v>32</v>
      </c>
      <c r="N104" s="4" t="s">
        <v>35</v>
      </c>
      <c r="O104" s="4">
        <v>24</v>
      </c>
      <c r="P104" s="5" t="s">
        <v>28</v>
      </c>
      <c r="Q104" s="65"/>
      <c r="R104" s="65"/>
      <c r="S104" s="65"/>
      <c r="T104" s="65"/>
      <c r="U104" s="65"/>
      <c r="V104" s="65"/>
      <c r="W104" s="65"/>
      <c r="X104" s="65"/>
      <c r="Y104" s="65"/>
      <c r="Z104" s="65"/>
      <c r="AA104" s="65"/>
      <c r="AB104" s="65"/>
      <c r="AC104" s="65"/>
      <c r="AD104" s="65"/>
      <c r="AE104" s="65"/>
      <c r="AF104" s="65"/>
      <c r="AG104" s="65"/>
      <c r="AH104" s="65"/>
      <c r="AI104" s="65"/>
      <c r="AJ104" s="65"/>
      <c r="AK104" s="65"/>
      <c r="AL104" s="65"/>
      <c r="AM104" s="65"/>
      <c r="AN104" s="65"/>
      <c r="AO104" s="65"/>
      <c r="AP104" s="65"/>
      <c r="AQ104" s="65"/>
      <c r="AR104" s="65"/>
      <c r="AS104" s="65"/>
      <c r="AT104" s="65"/>
      <c r="AU104" s="65"/>
      <c r="AV104" s="65"/>
      <c r="AW104" s="65"/>
      <c r="AX104" s="65"/>
      <c r="AY104" s="65"/>
      <c r="AZ104" s="65"/>
      <c r="BA104" s="65"/>
      <c r="BB104" s="65"/>
      <c r="BC104" s="65"/>
      <c r="BD104" s="65"/>
      <c r="BE104" s="65"/>
      <c r="BF104" s="65"/>
      <c r="BG104" s="65"/>
      <c r="BH104" s="65"/>
      <c r="BI104" s="65"/>
      <c r="BJ104" s="65"/>
      <c r="BK104" s="65"/>
      <c r="BL104" s="65"/>
    </row>
    <row r="105" spans="1:64" x14ac:dyDescent="0.2">
      <c r="A105" s="4" t="s">
        <v>22</v>
      </c>
      <c r="B105" s="5" t="s">
        <v>105</v>
      </c>
      <c r="C105" s="5" t="s">
        <v>166</v>
      </c>
      <c r="D105" s="5" t="s">
        <v>25</v>
      </c>
      <c r="E105" s="5" t="s">
        <v>26</v>
      </c>
      <c r="F105" s="5">
        <v>150</v>
      </c>
      <c r="G105" s="4" t="s">
        <v>27</v>
      </c>
      <c r="H105" s="4" t="s">
        <v>28</v>
      </c>
      <c r="I105" s="5" t="s">
        <v>29</v>
      </c>
      <c r="J105" s="4" t="s">
        <v>76</v>
      </c>
      <c r="K105" s="4"/>
      <c r="L105" s="4"/>
      <c r="M105" s="4" t="s">
        <v>32</v>
      </c>
      <c r="N105" s="4" t="s">
        <v>35</v>
      </c>
      <c r="O105" s="4">
        <v>24</v>
      </c>
      <c r="P105" s="5" t="s">
        <v>28</v>
      </c>
      <c r="Q105" s="65"/>
      <c r="R105" s="65"/>
      <c r="S105" s="65"/>
      <c r="T105" s="65"/>
      <c r="U105" s="65"/>
      <c r="V105" s="65"/>
      <c r="W105" s="65"/>
      <c r="X105" s="65"/>
      <c r="Y105" s="65"/>
      <c r="Z105" s="65"/>
      <c r="AA105" s="65"/>
      <c r="AB105" s="65"/>
      <c r="AC105" s="65"/>
      <c r="AD105" s="65"/>
      <c r="AE105" s="65"/>
      <c r="AF105" s="65"/>
      <c r="AG105" s="65"/>
      <c r="AH105" s="65"/>
      <c r="AI105" s="65"/>
      <c r="AJ105" s="65"/>
      <c r="AK105" s="65"/>
      <c r="AL105" s="65"/>
      <c r="AM105" s="65"/>
      <c r="AN105" s="65"/>
      <c r="AO105" s="65"/>
      <c r="AP105" s="65"/>
      <c r="AQ105" s="65"/>
      <c r="AR105" s="65"/>
      <c r="AS105" s="65"/>
      <c r="AT105" s="65"/>
      <c r="AU105" s="65"/>
      <c r="AV105" s="65"/>
      <c r="AW105" s="65"/>
      <c r="AX105" s="65"/>
      <c r="AY105" s="65"/>
      <c r="AZ105" s="65"/>
      <c r="BA105" s="65"/>
      <c r="BB105" s="65"/>
      <c r="BC105" s="65"/>
      <c r="BD105" s="65"/>
      <c r="BE105" s="65"/>
      <c r="BF105" s="65"/>
      <c r="BG105" s="65"/>
      <c r="BH105" s="65"/>
      <c r="BI105" s="65"/>
      <c r="BJ105" s="65"/>
      <c r="BK105" s="65"/>
      <c r="BL105" s="65"/>
    </row>
    <row r="106" spans="1:64" x14ac:dyDescent="0.2">
      <c r="A106" s="4" t="s">
        <v>22</v>
      </c>
      <c r="B106" s="5" t="s">
        <v>105</v>
      </c>
      <c r="C106" s="5" t="s">
        <v>167</v>
      </c>
      <c r="D106" s="5" t="s">
        <v>25</v>
      </c>
      <c r="E106" s="5" t="s">
        <v>26</v>
      </c>
      <c r="F106" s="5">
        <v>150</v>
      </c>
      <c r="G106" s="4" t="s">
        <v>27</v>
      </c>
      <c r="H106" s="4" t="s">
        <v>28</v>
      </c>
      <c r="I106" s="5" t="s">
        <v>29</v>
      </c>
      <c r="J106" s="4" t="s">
        <v>28</v>
      </c>
      <c r="K106" s="4" t="s">
        <v>108</v>
      </c>
      <c r="L106" s="4" t="s">
        <v>109</v>
      </c>
      <c r="M106" s="4" t="s">
        <v>32</v>
      </c>
      <c r="N106" s="4" t="s">
        <v>35</v>
      </c>
      <c r="O106" s="4">
        <v>24</v>
      </c>
      <c r="P106" s="5" t="s">
        <v>28</v>
      </c>
      <c r="Q106" s="65"/>
      <c r="R106" s="65"/>
      <c r="S106" s="65"/>
      <c r="T106" s="65"/>
      <c r="U106" s="65"/>
      <c r="V106" s="65"/>
      <c r="W106" s="65"/>
      <c r="X106" s="65"/>
      <c r="Y106" s="65"/>
      <c r="Z106" s="65"/>
      <c r="AA106" s="65"/>
      <c r="AB106" s="65"/>
      <c r="AC106" s="65"/>
      <c r="AD106" s="65"/>
      <c r="AE106" s="65"/>
      <c r="AF106" s="65"/>
      <c r="AG106" s="65"/>
      <c r="AH106" s="65"/>
      <c r="AI106" s="65"/>
      <c r="AJ106" s="65"/>
      <c r="AK106" s="65"/>
      <c r="AL106" s="65"/>
      <c r="AM106" s="65"/>
      <c r="AN106" s="65"/>
      <c r="AO106" s="65"/>
      <c r="AP106" s="65"/>
      <c r="AQ106" s="65"/>
      <c r="AR106" s="65"/>
      <c r="AS106" s="65"/>
      <c r="AT106" s="65"/>
      <c r="AU106" s="65"/>
      <c r="AV106" s="65"/>
      <c r="AW106" s="65"/>
      <c r="AX106" s="65"/>
      <c r="AY106" s="65"/>
      <c r="AZ106" s="65"/>
      <c r="BA106" s="65"/>
      <c r="BB106" s="65"/>
      <c r="BC106" s="65"/>
      <c r="BD106" s="65"/>
      <c r="BE106" s="65"/>
      <c r="BF106" s="65"/>
      <c r="BG106" s="65"/>
      <c r="BH106" s="65"/>
      <c r="BI106" s="65"/>
      <c r="BJ106" s="65"/>
      <c r="BK106" s="65"/>
      <c r="BL106" s="65"/>
    </row>
    <row r="107" spans="1:64" x14ac:dyDescent="0.2">
      <c r="A107" s="4" t="s">
        <v>22</v>
      </c>
      <c r="B107" s="5" t="s">
        <v>105</v>
      </c>
      <c r="C107" s="5" t="s">
        <v>80</v>
      </c>
      <c r="D107" s="5" t="s">
        <v>151</v>
      </c>
      <c r="E107" s="5" t="s">
        <v>26</v>
      </c>
      <c r="F107" s="5">
        <v>150</v>
      </c>
      <c r="G107" s="4" t="s">
        <v>27</v>
      </c>
      <c r="H107" s="4" t="s">
        <v>28</v>
      </c>
      <c r="I107" s="5" t="s">
        <v>29</v>
      </c>
      <c r="J107" s="4" t="s">
        <v>76</v>
      </c>
      <c r="K107" s="4"/>
      <c r="L107" s="4"/>
      <c r="M107" s="4" t="s">
        <v>32</v>
      </c>
      <c r="N107" s="4" t="s">
        <v>35</v>
      </c>
      <c r="O107" s="4">
        <v>24</v>
      </c>
      <c r="P107" s="5" t="s">
        <v>28</v>
      </c>
      <c r="Q107" s="65"/>
      <c r="R107" s="65"/>
      <c r="S107" s="65"/>
      <c r="T107" s="65"/>
      <c r="U107" s="65"/>
      <c r="V107" s="65"/>
      <c r="W107" s="65"/>
      <c r="X107" s="65"/>
      <c r="Y107" s="65"/>
      <c r="Z107" s="65"/>
      <c r="AA107" s="65"/>
      <c r="AB107" s="65"/>
      <c r="AC107" s="65"/>
      <c r="AD107" s="65"/>
      <c r="AE107" s="65"/>
      <c r="AF107" s="65"/>
      <c r="AG107" s="65"/>
      <c r="AH107" s="65"/>
      <c r="AI107" s="65"/>
      <c r="AJ107" s="65"/>
      <c r="AK107" s="65"/>
      <c r="AL107" s="65"/>
      <c r="AM107" s="65"/>
      <c r="AN107" s="65"/>
      <c r="AO107" s="65"/>
      <c r="AP107" s="65"/>
      <c r="AQ107" s="65"/>
      <c r="AR107" s="65"/>
      <c r="AS107" s="65"/>
      <c r="AT107" s="65"/>
      <c r="AU107" s="65"/>
      <c r="AV107" s="65"/>
      <c r="AW107" s="65"/>
      <c r="AX107" s="65"/>
      <c r="AY107" s="65"/>
      <c r="AZ107" s="65"/>
      <c r="BA107" s="65"/>
      <c r="BB107" s="65"/>
      <c r="BC107" s="65"/>
      <c r="BD107" s="65"/>
      <c r="BE107" s="65"/>
      <c r="BF107" s="65"/>
      <c r="BG107" s="65"/>
      <c r="BH107" s="65"/>
      <c r="BI107" s="65"/>
      <c r="BJ107" s="65"/>
      <c r="BK107" s="65"/>
      <c r="BL107" s="65"/>
    </row>
    <row r="108" spans="1:64" x14ac:dyDescent="0.2">
      <c r="A108" s="4" t="s">
        <v>22</v>
      </c>
      <c r="B108" s="5" t="s">
        <v>105</v>
      </c>
      <c r="C108" s="5" t="s">
        <v>168</v>
      </c>
      <c r="D108" s="5" t="s">
        <v>129</v>
      </c>
      <c r="E108" s="5" t="s">
        <v>26</v>
      </c>
      <c r="F108" s="5">
        <v>150</v>
      </c>
      <c r="G108" s="4" t="s">
        <v>130</v>
      </c>
      <c r="H108" s="4" t="s">
        <v>28</v>
      </c>
      <c r="I108" s="5" t="s">
        <v>29</v>
      </c>
      <c r="J108" s="4" t="s">
        <v>76</v>
      </c>
      <c r="K108" s="4"/>
      <c r="L108" s="4"/>
      <c r="M108" s="4" t="s">
        <v>32</v>
      </c>
      <c r="N108" s="4" t="s">
        <v>35</v>
      </c>
      <c r="O108" s="4">
        <v>24</v>
      </c>
      <c r="P108" s="5" t="s">
        <v>28</v>
      </c>
      <c r="Q108" s="65"/>
      <c r="R108" s="65"/>
      <c r="S108" s="65"/>
      <c r="T108" s="65"/>
      <c r="U108" s="65"/>
      <c r="V108" s="65"/>
      <c r="W108" s="65"/>
      <c r="X108" s="65"/>
      <c r="Y108" s="65"/>
      <c r="Z108" s="65"/>
      <c r="AA108" s="65"/>
      <c r="AB108" s="65"/>
      <c r="AC108" s="65"/>
      <c r="AD108" s="65"/>
      <c r="AE108" s="65"/>
      <c r="AF108" s="65"/>
      <c r="AG108" s="65"/>
      <c r="AH108" s="65"/>
      <c r="AI108" s="65"/>
      <c r="AJ108" s="65"/>
      <c r="AK108" s="65"/>
      <c r="AL108" s="65"/>
      <c r="AM108" s="65"/>
      <c r="AN108" s="65"/>
      <c r="AO108" s="65"/>
      <c r="AP108" s="65"/>
      <c r="AQ108" s="65"/>
      <c r="AR108" s="65"/>
      <c r="AS108" s="65"/>
      <c r="AT108" s="65"/>
      <c r="AU108" s="65"/>
      <c r="AV108" s="65"/>
      <c r="AW108" s="65"/>
      <c r="AX108" s="65"/>
      <c r="AY108" s="65"/>
      <c r="AZ108" s="65"/>
      <c r="BA108" s="65"/>
      <c r="BB108" s="65"/>
      <c r="BC108" s="65"/>
      <c r="BD108" s="65"/>
      <c r="BE108" s="65"/>
      <c r="BF108" s="65"/>
      <c r="BG108" s="65"/>
      <c r="BH108" s="65"/>
      <c r="BI108" s="65"/>
      <c r="BJ108" s="65"/>
      <c r="BK108" s="65"/>
      <c r="BL108" s="65"/>
    </row>
    <row r="109" spans="1:64" x14ac:dyDescent="0.2">
      <c r="A109" s="4" t="s">
        <v>22</v>
      </c>
      <c r="B109" s="5" t="s">
        <v>105</v>
      </c>
      <c r="C109" s="5" t="s">
        <v>169</v>
      </c>
      <c r="D109" s="5" t="s">
        <v>129</v>
      </c>
      <c r="E109" s="5" t="s">
        <v>26</v>
      </c>
      <c r="F109" s="5">
        <v>150</v>
      </c>
      <c r="G109" s="4" t="s">
        <v>130</v>
      </c>
      <c r="H109" s="4" t="s">
        <v>28</v>
      </c>
      <c r="I109" s="5" t="s">
        <v>29</v>
      </c>
      <c r="J109" s="4" t="s">
        <v>76</v>
      </c>
      <c r="K109" s="4"/>
      <c r="L109" s="4"/>
      <c r="M109" s="4" t="s">
        <v>32</v>
      </c>
      <c r="N109" s="4" t="s">
        <v>35</v>
      </c>
      <c r="O109" s="4">
        <v>24</v>
      </c>
      <c r="P109" s="5" t="s">
        <v>28</v>
      </c>
      <c r="Q109" s="65"/>
      <c r="R109" s="65"/>
      <c r="S109" s="65"/>
      <c r="T109" s="65"/>
      <c r="U109" s="65"/>
      <c r="V109" s="65"/>
      <c r="W109" s="65"/>
      <c r="X109" s="65"/>
      <c r="Y109" s="65"/>
      <c r="Z109" s="65"/>
      <c r="AA109" s="65"/>
      <c r="AB109" s="65"/>
      <c r="AC109" s="65"/>
      <c r="AD109" s="65"/>
      <c r="AE109" s="65"/>
      <c r="AF109" s="65"/>
      <c r="AG109" s="65"/>
      <c r="AH109" s="65"/>
      <c r="AI109" s="65"/>
      <c r="AJ109" s="65"/>
      <c r="AK109" s="65"/>
      <c r="AL109" s="65"/>
      <c r="AM109" s="65"/>
      <c r="AN109" s="65"/>
      <c r="AO109" s="65"/>
      <c r="AP109" s="65"/>
      <c r="AQ109" s="65"/>
      <c r="AR109" s="65"/>
      <c r="AS109" s="65"/>
      <c r="AT109" s="65"/>
      <c r="AU109" s="65"/>
      <c r="AV109" s="65"/>
      <c r="AW109" s="65"/>
      <c r="AX109" s="65"/>
      <c r="AY109" s="65"/>
      <c r="AZ109" s="65"/>
      <c r="BA109" s="65"/>
      <c r="BB109" s="65"/>
      <c r="BC109" s="65"/>
      <c r="BD109" s="65"/>
      <c r="BE109" s="65"/>
      <c r="BF109" s="65"/>
      <c r="BG109" s="65"/>
      <c r="BH109" s="65"/>
      <c r="BI109" s="65"/>
      <c r="BJ109" s="65"/>
      <c r="BK109" s="65"/>
      <c r="BL109" s="65"/>
    </row>
    <row r="110" spans="1:64" x14ac:dyDescent="0.2">
      <c r="A110" s="4" t="s">
        <v>22</v>
      </c>
      <c r="B110" s="5" t="s">
        <v>105</v>
      </c>
      <c r="C110" s="5" t="s">
        <v>170</v>
      </c>
      <c r="D110" s="5" t="s">
        <v>129</v>
      </c>
      <c r="E110" s="5" t="s">
        <v>26</v>
      </c>
      <c r="F110" s="5">
        <v>150</v>
      </c>
      <c r="G110" s="4" t="s">
        <v>130</v>
      </c>
      <c r="H110" s="4" t="s">
        <v>28</v>
      </c>
      <c r="I110" s="5" t="s">
        <v>29</v>
      </c>
      <c r="J110" s="4" t="s">
        <v>76</v>
      </c>
      <c r="K110" s="4"/>
      <c r="L110" s="4"/>
      <c r="M110" s="4" t="s">
        <v>32</v>
      </c>
      <c r="N110" s="4" t="s">
        <v>35</v>
      </c>
      <c r="O110" s="4">
        <v>24</v>
      </c>
      <c r="P110" s="5" t="s">
        <v>28</v>
      </c>
      <c r="Q110" s="65"/>
      <c r="R110" s="65"/>
      <c r="S110" s="65"/>
      <c r="T110" s="65"/>
      <c r="U110" s="65"/>
      <c r="V110" s="65"/>
      <c r="W110" s="65"/>
      <c r="X110" s="65"/>
      <c r="Y110" s="65"/>
      <c r="Z110" s="65"/>
      <c r="AA110" s="65"/>
      <c r="AB110" s="65"/>
      <c r="AC110" s="65"/>
      <c r="AD110" s="65"/>
      <c r="AE110" s="65"/>
      <c r="AF110" s="65"/>
      <c r="AG110" s="65"/>
      <c r="AH110" s="65"/>
      <c r="AI110" s="65"/>
      <c r="AJ110" s="65"/>
      <c r="AK110" s="65"/>
      <c r="AL110" s="65"/>
      <c r="AM110" s="65"/>
      <c r="AN110" s="65"/>
      <c r="AO110" s="65"/>
      <c r="AP110" s="65"/>
      <c r="AQ110" s="65"/>
      <c r="AR110" s="65"/>
      <c r="AS110" s="65"/>
      <c r="AT110" s="65"/>
      <c r="AU110" s="65"/>
      <c r="AV110" s="65"/>
      <c r="AW110" s="65"/>
      <c r="AX110" s="65"/>
      <c r="AY110" s="65"/>
      <c r="AZ110" s="65"/>
      <c r="BA110" s="65"/>
      <c r="BB110" s="65"/>
      <c r="BC110" s="65"/>
      <c r="BD110" s="65"/>
      <c r="BE110" s="65"/>
      <c r="BF110" s="65"/>
      <c r="BG110" s="65"/>
      <c r="BH110" s="65"/>
      <c r="BI110" s="65"/>
      <c r="BJ110" s="65"/>
      <c r="BK110" s="65"/>
      <c r="BL110" s="65"/>
    </row>
    <row r="111" spans="1:64" x14ac:dyDescent="0.2">
      <c r="A111" s="4" t="s">
        <v>22</v>
      </c>
      <c r="B111" s="5" t="s">
        <v>105</v>
      </c>
      <c r="C111" s="5" t="s">
        <v>171</v>
      </c>
      <c r="D111" s="5" t="s">
        <v>129</v>
      </c>
      <c r="E111" s="5" t="s">
        <v>26</v>
      </c>
      <c r="F111" s="5">
        <v>150</v>
      </c>
      <c r="G111" s="4" t="s">
        <v>130</v>
      </c>
      <c r="H111" s="4" t="s">
        <v>28</v>
      </c>
      <c r="I111" s="5" t="s">
        <v>29</v>
      </c>
      <c r="J111" s="4" t="s">
        <v>76</v>
      </c>
      <c r="K111" s="4"/>
      <c r="L111" s="4"/>
      <c r="M111" s="4" t="s">
        <v>32</v>
      </c>
      <c r="N111" s="4" t="s">
        <v>35</v>
      </c>
      <c r="O111" s="4">
        <v>24</v>
      </c>
      <c r="P111" s="5" t="s">
        <v>28</v>
      </c>
      <c r="Q111" s="65"/>
      <c r="R111" s="65"/>
      <c r="S111" s="65"/>
      <c r="T111" s="65"/>
      <c r="U111" s="65"/>
      <c r="V111" s="65"/>
      <c r="W111" s="65"/>
      <c r="X111" s="65"/>
      <c r="Y111" s="65"/>
      <c r="Z111" s="65"/>
      <c r="AA111" s="65"/>
      <c r="AB111" s="65"/>
      <c r="AC111" s="65"/>
      <c r="AD111" s="65"/>
      <c r="AE111" s="65"/>
      <c r="AF111" s="65"/>
      <c r="AG111" s="65"/>
      <c r="AH111" s="65"/>
      <c r="AI111" s="65"/>
      <c r="AJ111" s="65"/>
      <c r="AK111" s="65"/>
      <c r="AL111" s="65"/>
      <c r="AM111" s="65"/>
      <c r="AN111" s="65"/>
      <c r="AO111" s="65"/>
      <c r="AP111" s="65"/>
      <c r="AQ111" s="65"/>
      <c r="AR111" s="65"/>
      <c r="AS111" s="65"/>
      <c r="AT111" s="65"/>
      <c r="AU111" s="65"/>
      <c r="AV111" s="65"/>
      <c r="AW111" s="65"/>
      <c r="AX111" s="65"/>
      <c r="AY111" s="65"/>
      <c r="AZ111" s="65"/>
      <c r="BA111" s="65"/>
      <c r="BB111" s="65"/>
      <c r="BC111" s="65"/>
      <c r="BD111" s="65"/>
      <c r="BE111" s="65"/>
      <c r="BF111" s="65"/>
      <c r="BG111" s="65"/>
      <c r="BH111" s="65"/>
      <c r="BI111" s="65"/>
      <c r="BJ111" s="65"/>
      <c r="BK111" s="65"/>
      <c r="BL111" s="65"/>
    </row>
    <row r="112" spans="1:64" x14ac:dyDescent="0.2">
      <c r="A112" s="4" t="s">
        <v>22</v>
      </c>
      <c r="B112" s="5" t="s">
        <v>105</v>
      </c>
      <c r="C112" s="5" t="s">
        <v>172</v>
      </c>
      <c r="D112" s="5" t="s">
        <v>83</v>
      </c>
      <c r="E112" s="5" t="s">
        <v>26</v>
      </c>
      <c r="F112" s="5">
        <v>150</v>
      </c>
      <c r="G112" s="4" t="s">
        <v>84</v>
      </c>
      <c r="H112" s="4" t="s">
        <v>28</v>
      </c>
      <c r="I112" s="4" t="s">
        <v>41</v>
      </c>
      <c r="J112" s="4" t="s">
        <v>28</v>
      </c>
      <c r="K112" s="4" t="s">
        <v>108</v>
      </c>
      <c r="L112" s="4" t="s">
        <v>109</v>
      </c>
      <c r="M112" s="4" t="s">
        <v>69</v>
      </c>
      <c r="N112" s="4" t="s">
        <v>35</v>
      </c>
      <c r="O112" s="4">
        <v>10</v>
      </c>
      <c r="P112" s="5" t="s">
        <v>28</v>
      </c>
      <c r="Q112" s="65"/>
      <c r="R112" s="65"/>
      <c r="S112" s="65"/>
      <c r="T112" s="65"/>
      <c r="U112" s="65"/>
      <c r="V112" s="65"/>
      <c r="W112" s="65"/>
      <c r="X112" s="65"/>
      <c r="Y112" s="65"/>
      <c r="Z112" s="65"/>
      <c r="AA112" s="65"/>
      <c r="AB112" s="65"/>
      <c r="AC112" s="65"/>
      <c r="AD112" s="65"/>
      <c r="AE112" s="65"/>
      <c r="AF112" s="65"/>
      <c r="AG112" s="65"/>
      <c r="AH112" s="65"/>
      <c r="AI112" s="65"/>
      <c r="AJ112" s="65"/>
      <c r="AK112" s="65"/>
      <c r="AL112" s="65"/>
      <c r="AM112" s="65"/>
      <c r="AN112" s="65"/>
      <c r="AO112" s="65"/>
      <c r="AP112" s="65"/>
      <c r="AQ112" s="65"/>
      <c r="AR112" s="65"/>
      <c r="AS112" s="65"/>
      <c r="AT112" s="65"/>
      <c r="AU112" s="65"/>
      <c r="AV112" s="65"/>
      <c r="AW112" s="65"/>
      <c r="AX112" s="65"/>
      <c r="AY112" s="65"/>
      <c r="AZ112" s="65"/>
      <c r="BA112" s="65"/>
      <c r="BB112" s="65"/>
      <c r="BC112" s="65"/>
      <c r="BD112" s="65"/>
      <c r="BE112" s="65"/>
      <c r="BF112" s="65"/>
      <c r="BG112" s="65"/>
      <c r="BH112" s="65"/>
      <c r="BI112" s="65"/>
      <c r="BJ112" s="65"/>
      <c r="BK112" s="65"/>
      <c r="BL112" s="65"/>
    </row>
    <row r="113" spans="1:64" x14ac:dyDescent="0.2">
      <c r="A113" s="4" t="s">
        <v>22</v>
      </c>
      <c r="B113" s="5" t="s">
        <v>105</v>
      </c>
      <c r="C113" s="5" t="s">
        <v>173</v>
      </c>
      <c r="D113" s="5" t="s">
        <v>83</v>
      </c>
      <c r="E113" s="5" t="s">
        <v>26</v>
      </c>
      <c r="F113" s="5">
        <v>150</v>
      </c>
      <c r="G113" s="4" t="s">
        <v>84</v>
      </c>
      <c r="H113" s="4" t="s">
        <v>28</v>
      </c>
      <c r="I113" s="4" t="s">
        <v>41</v>
      </c>
      <c r="J113" s="4" t="s">
        <v>28</v>
      </c>
      <c r="K113" s="4" t="s">
        <v>108</v>
      </c>
      <c r="L113" s="4" t="s">
        <v>109</v>
      </c>
      <c r="M113" s="4" t="s">
        <v>69</v>
      </c>
      <c r="N113" s="4" t="s">
        <v>35</v>
      </c>
      <c r="O113" s="4">
        <v>10</v>
      </c>
      <c r="P113" s="5" t="s">
        <v>28</v>
      </c>
      <c r="Q113" s="65"/>
      <c r="R113" s="65"/>
      <c r="S113" s="65"/>
      <c r="T113" s="65"/>
      <c r="U113" s="65"/>
      <c r="V113" s="65"/>
      <c r="W113" s="65"/>
      <c r="X113" s="65"/>
      <c r="Y113" s="65"/>
      <c r="Z113" s="65"/>
      <c r="AA113" s="65"/>
      <c r="AB113" s="65"/>
      <c r="AC113" s="65"/>
      <c r="AD113" s="65"/>
      <c r="AE113" s="65"/>
      <c r="AF113" s="65"/>
      <c r="AG113" s="65"/>
      <c r="AH113" s="65"/>
      <c r="AI113" s="65"/>
      <c r="AJ113" s="65"/>
      <c r="AK113" s="65"/>
      <c r="AL113" s="65"/>
      <c r="AM113" s="65"/>
      <c r="AN113" s="65"/>
      <c r="AO113" s="65"/>
      <c r="AP113" s="65"/>
      <c r="AQ113" s="65"/>
      <c r="AR113" s="65"/>
      <c r="AS113" s="65"/>
      <c r="AT113" s="65"/>
      <c r="AU113" s="65"/>
      <c r="AV113" s="65"/>
      <c r="AW113" s="65"/>
      <c r="AX113" s="65"/>
      <c r="AY113" s="65"/>
      <c r="AZ113" s="65"/>
      <c r="BA113" s="65"/>
      <c r="BB113" s="65"/>
      <c r="BC113" s="65"/>
      <c r="BD113" s="65"/>
      <c r="BE113" s="65"/>
      <c r="BF113" s="65"/>
      <c r="BG113" s="65"/>
      <c r="BH113" s="65"/>
      <c r="BI113" s="65"/>
      <c r="BJ113" s="65"/>
      <c r="BK113" s="65"/>
      <c r="BL113" s="65"/>
    </row>
    <row r="114" spans="1:64" x14ac:dyDescent="0.2">
      <c r="A114" s="4" t="s">
        <v>22</v>
      </c>
      <c r="B114" s="5" t="s">
        <v>105</v>
      </c>
      <c r="C114" s="5" t="s">
        <v>174</v>
      </c>
      <c r="D114" s="5" t="s">
        <v>83</v>
      </c>
      <c r="E114" s="5" t="s">
        <v>26</v>
      </c>
      <c r="F114" s="5">
        <v>150</v>
      </c>
      <c r="G114" s="4" t="s">
        <v>84</v>
      </c>
      <c r="H114" s="4" t="s">
        <v>28</v>
      </c>
      <c r="I114" s="4" t="s">
        <v>41</v>
      </c>
      <c r="J114" s="4" t="s">
        <v>28</v>
      </c>
      <c r="K114" s="4" t="s">
        <v>108</v>
      </c>
      <c r="L114" s="4" t="s">
        <v>109</v>
      </c>
      <c r="M114" s="4" t="s">
        <v>32</v>
      </c>
      <c r="N114" s="4" t="s">
        <v>35</v>
      </c>
      <c r="O114" s="4">
        <v>24</v>
      </c>
      <c r="P114" s="5" t="s">
        <v>28</v>
      </c>
      <c r="Q114" s="65"/>
      <c r="R114" s="65"/>
      <c r="S114" s="65"/>
      <c r="T114" s="65"/>
      <c r="U114" s="65"/>
      <c r="V114" s="65"/>
      <c r="W114" s="65"/>
      <c r="X114" s="65"/>
      <c r="Y114" s="65"/>
      <c r="Z114" s="65"/>
      <c r="AA114" s="65"/>
      <c r="AB114" s="65"/>
      <c r="AC114" s="65"/>
      <c r="AD114" s="65"/>
      <c r="AE114" s="65"/>
      <c r="AF114" s="65"/>
      <c r="AG114" s="65"/>
      <c r="AH114" s="65"/>
      <c r="AI114" s="65"/>
      <c r="AJ114" s="65"/>
      <c r="AK114" s="65"/>
      <c r="AL114" s="65"/>
      <c r="AM114" s="65"/>
      <c r="AN114" s="65"/>
      <c r="AO114" s="65"/>
      <c r="AP114" s="65"/>
      <c r="AQ114" s="65"/>
      <c r="AR114" s="65"/>
      <c r="AS114" s="65"/>
      <c r="AT114" s="65"/>
      <c r="AU114" s="65"/>
      <c r="AV114" s="65"/>
      <c r="AW114" s="65"/>
      <c r="AX114" s="65"/>
      <c r="AY114" s="65"/>
      <c r="AZ114" s="65"/>
      <c r="BA114" s="65"/>
      <c r="BB114" s="65"/>
      <c r="BC114" s="65"/>
      <c r="BD114" s="65"/>
      <c r="BE114" s="65"/>
      <c r="BF114" s="65"/>
      <c r="BG114" s="65"/>
      <c r="BH114" s="65"/>
      <c r="BI114" s="65"/>
      <c r="BJ114" s="65"/>
      <c r="BK114" s="65"/>
      <c r="BL114" s="65"/>
    </row>
    <row r="115" spans="1:64" x14ac:dyDescent="0.2">
      <c r="A115" s="4" t="s">
        <v>22</v>
      </c>
      <c r="B115" s="5" t="s">
        <v>105</v>
      </c>
      <c r="C115" s="5" t="s">
        <v>175</v>
      </c>
      <c r="D115" s="5" t="s">
        <v>83</v>
      </c>
      <c r="E115" s="5" t="s">
        <v>26</v>
      </c>
      <c r="F115" s="5">
        <v>150</v>
      </c>
      <c r="G115" s="4" t="s">
        <v>84</v>
      </c>
      <c r="H115" s="4" t="s">
        <v>28</v>
      </c>
      <c r="I115" s="4" t="s">
        <v>41</v>
      </c>
      <c r="J115" s="4" t="s">
        <v>28</v>
      </c>
      <c r="K115" s="4" t="s">
        <v>108</v>
      </c>
      <c r="L115" s="4" t="s">
        <v>109</v>
      </c>
      <c r="M115" s="4" t="s">
        <v>69</v>
      </c>
      <c r="N115" s="4" t="s">
        <v>35</v>
      </c>
      <c r="O115" s="4">
        <v>10</v>
      </c>
      <c r="P115" s="5" t="s">
        <v>28</v>
      </c>
      <c r="Q115" s="65"/>
      <c r="R115" s="65"/>
      <c r="S115" s="65"/>
      <c r="T115" s="65"/>
      <c r="U115" s="65"/>
      <c r="V115" s="65"/>
      <c r="W115" s="65"/>
      <c r="X115" s="65"/>
      <c r="Y115" s="65"/>
      <c r="Z115" s="65"/>
      <c r="AA115" s="65"/>
      <c r="AB115" s="65"/>
      <c r="AC115" s="65"/>
      <c r="AD115" s="65"/>
      <c r="AE115" s="65"/>
      <c r="AF115" s="65"/>
      <c r="AG115" s="65"/>
      <c r="AH115" s="65"/>
      <c r="AI115" s="65"/>
      <c r="AJ115" s="65"/>
      <c r="AK115" s="65"/>
      <c r="AL115" s="65"/>
      <c r="AM115" s="65"/>
      <c r="AN115" s="65"/>
      <c r="AO115" s="65"/>
      <c r="AP115" s="65"/>
      <c r="AQ115" s="65"/>
      <c r="AR115" s="65"/>
      <c r="AS115" s="65"/>
      <c r="AT115" s="65"/>
      <c r="AU115" s="65"/>
      <c r="AV115" s="65"/>
      <c r="AW115" s="65"/>
      <c r="AX115" s="65"/>
      <c r="AY115" s="65"/>
      <c r="AZ115" s="65"/>
      <c r="BA115" s="65"/>
      <c r="BB115" s="65"/>
      <c r="BC115" s="65"/>
      <c r="BD115" s="65"/>
      <c r="BE115" s="65"/>
      <c r="BF115" s="65"/>
      <c r="BG115" s="65"/>
      <c r="BH115" s="65"/>
      <c r="BI115" s="65"/>
      <c r="BJ115" s="65"/>
      <c r="BK115" s="65"/>
      <c r="BL115" s="65"/>
    </row>
    <row r="116" spans="1:64" x14ac:dyDescent="0.2">
      <c r="A116" s="4" t="s">
        <v>22</v>
      </c>
      <c r="B116" s="5" t="s">
        <v>105</v>
      </c>
      <c r="C116" s="5" t="s">
        <v>176</v>
      </c>
      <c r="D116" s="5" t="s">
        <v>83</v>
      </c>
      <c r="E116" s="5" t="s">
        <v>26</v>
      </c>
      <c r="F116" s="5">
        <v>150</v>
      </c>
      <c r="G116" s="4" t="s">
        <v>84</v>
      </c>
      <c r="H116" s="4" t="s">
        <v>28</v>
      </c>
      <c r="I116" s="4" t="s">
        <v>41</v>
      </c>
      <c r="J116" s="4" t="s">
        <v>28</v>
      </c>
      <c r="K116" s="4" t="s">
        <v>30</v>
      </c>
      <c r="L116" s="4" t="s">
        <v>31</v>
      </c>
      <c r="M116" s="4" t="s">
        <v>69</v>
      </c>
      <c r="N116" s="4" t="s">
        <v>35</v>
      </c>
      <c r="O116" s="4">
        <v>10</v>
      </c>
      <c r="P116" s="5" t="s">
        <v>28</v>
      </c>
      <c r="Q116" s="65"/>
      <c r="R116" s="65"/>
      <c r="S116" s="65"/>
      <c r="T116" s="65"/>
      <c r="U116" s="65"/>
      <c r="V116" s="65"/>
      <c r="W116" s="65"/>
      <c r="X116" s="65"/>
      <c r="Y116" s="65"/>
      <c r="Z116" s="65"/>
      <c r="AA116" s="65"/>
      <c r="AB116" s="65"/>
      <c r="AC116" s="65"/>
      <c r="AD116" s="65"/>
      <c r="AE116" s="65"/>
      <c r="AF116" s="65"/>
      <c r="AG116" s="65"/>
      <c r="AH116" s="65"/>
      <c r="AI116" s="65"/>
      <c r="AJ116" s="65"/>
      <c r="AK116" s="65"/>
      <c r="AL116" s="65"/>
      <c r="AM116" s="65"/>
      <c r="AN116" s="65"/>
      <c r="AO116" s="65"/>
      <c r="AP116" s="65"/>
      <c r="AQ116" s="65"/>
      <c r="AR116" s="65"/>
      <c r="AS116" s="65"/>
      <c r="AT116" s="65"/>
      <c r="AU116" s="65"/>
      <c r="AV116" s="65"/>
      <c r="AW116" s="65"/>
      <c r="AX116" s="65"/>
      <c r="AY116" s="65"/>
      <c r="AZ116" s="65"/>
      <c r="BA116" s="65"/>
      <c r="BB116" s="65"/>
      <c r="BC116" s="65"/>
      <c r="BD116" s="65"/>
      <c r="BE116" s="65"/>
      <c r="BF116" s="65"/>
      <c r="BG116" s="65"/>
      <c r="BH116" s="65"/>
      <c r="BI116" s="65"/>
      <c r="BJ116" s="65"/>
      <c r="BK116" s="65"/>
      <c r="BL116" s="65"/>
    </row>
    <row r="117" spans="1:64" x14ac:dyDescent="0.2">
      <c r="A117" s="4" t="s">
        <v>22</v>
      </c>
      <c r="B117" s="5" t="s">
        <v>105</v>
      </c>
      <c r="C117" s="5" t="s">
        <v>177</v>
      </c>
      <c r="D117" s="5" t="s">
        <v>83</v>
      </c>
      <c r="E117" s="5" t="s">
        <v>26</v>
      </c>
      <c r="F117" s="5">
        <v>150</v>
      </c>
      <c r="G117" s="4" t="s">
        <v>84</v>
      </c>
      <c r="H117" s="4" t="s">
        <v>28</v>
      </c>
      <c r="I117" s="4" t="s">
        <v>41</v>
      </c>
      <c r="J117" s="4" t="s">
        <v>28</v>
      </c>
      <c r="K117" s="4" t="s">
        <v>108</v>
      </c>
      <c r="L117" s="4" t="s">
        <v>109</v>
      </c>
      <c r="M117" s="4" t="s">
        <v>69</v>
      </c>
      <c r="N117" s="4" t="s">
        <v>35</v>
      </c>
      <c r="O117" s="4">
        <v>10</v>
      </c>
      <c r="P117" s="5" t="s">
        <v>28</v>
      </c>
      <c r="Q117" s="65"/>
      <c r="R117" s="65"/>
      <c r="S117" s="65"/>
      <c r="T117" s="65"/>
      <c r="U117" s="65"/>
      <c r="V117" s="65"/>
      <c r="W117" s="65"/>
      <c r="X117" s="65"/>
      <c r="Y117" s="65"/>
      <c r="Z117" s="65"/>
      <c r="AA117" s="65"/>
      <c r="AB117" s="65"/>
      <c r="AC117" s="65"/>
      <c r="AD117" s="65"/>
      <c r="AE117" s="65"/>
      <c r="AF117" s="65"/>
      <c r="AG117" s="65"/>
      <c r="AH117" s="65"/>
      <c r="AI117" s="65"/>
      <c r="AJ117" s="65"/>
      <c r="AK117" s="65"/>
      <c r="AL117" s="65"/>
      <c r="AM117" s="65"/>
      <c r="AN117" s="65"/>
      <c r="AO117" s="65"/>
      <c r="AP117" s="65"/>
      <c r="AQ117" s="65"/>
      <c r="AR117" s="65"/>
      <c r="AS117" s="65"/>
      <c r="AT117" s="65"/>
      <c r="AU117" s="65"/>
      <c r="AV117" s="65"/>
      <c r="AW117" s="65"/>
      <c r="AX117" s="65"/>
      <c r="AY117" s="65"/>
      <c r="AZ117" s="65"/>
      <c r="BA117" s="65"/>
      <c r="BB117" s="65"/>
      <c r="BC117" s="65"/>
      <c r="BD117" s="65"/>
      <c r="BE117" s="65"/>
      <c r="BF117" s="65"/>
      <c r="BG117" s="65"/>
      <c r="BH117" s="65"/>
      <c r="BI117" s="65"/>
      <c r="BJ117" s="65"/>
      <c r="BK117" s="65"/>
      <c r="BL117" s="65"/>
    </row>
    <row r="118" spans="1:64" x14ac:dyDescent="0.2">
      <c r="A118" s="4" t="s">
        <v>22</v>
      </c>
      <c r="B118" s="5" t="s">
        <v>105</v>
      </c>
      <c r="C118" s="5" t="s">
        <v>178</v>
      </c>
      <c r="D118" s="5" t="s">
        <v>83</v>
      </c>
      <c r="E118" s="5" t="s">
        <v>26</v>
      </c>
      <c r="F118" s="5">
        <v>150</v>
      </c>
      <c r="G118" s="4" t="s">
        <v>84</v>
      </c>
      <c r="H118" s="4" t="s">
        <v>28</v>
      </c>
      <c r="I118" s="4" t="s">
        <v>41</v>
      </c>
      <c r="J118" s="4" t="s">
        <v>28</v>
      </c>
      <c r="K118" s="4" t="s">
        <v>108</v>
      </c>
      <c r="L118" s="4" t="s">
        <v>109</v>
      </c>
      <c r="M118" s="4" t="s">
        <v>69</v>
      </c>
      <c r="N118" s="4" t="s">
        <v>35</v>
      </c>
      <c r="O118" s="4">
        <v>10</v>
      </c>
      <c r="P118" s="5" t="s">
        <v>28</v>
      </c>
      <c r="Q118" s="65"/>
      <c r="R118" s="65"/>
      <c r="S118" s="65"/>
      <c r="T118" s="65"/>
      <c r="U118" s="65"/>
      <c r="V118" s="65"/>
      <c r="W118" s="65"/>
      <c r="X118" s="65"/>
      <c r="Y118" s="65"/>
      <c r="Z118" s="65"/>
      <c r="AA118" s="65"/>
      <c r="AB118" s="65"/>
      <c r="AC118" s="65"/>
      <c r="AD118" s="65"/>
      <c r="AE118" s="65"/>
      <c r="AF118" s="65"/>
      <c r="AG118" s="65"/>
      <c r="AH118" s="65"/>
      <c r="AI118" s="65"/>
      <c r="AJ118" s="65"/>
      <c r="AK118" s="65"/>
      <c r="AL118" s="65"/>
      <c r="AM118" s="65"/>
      <c r="AN118" s="65"/>
      <c r="AO118" s="65"/>
      <c r="AP118" s="65"/>
      <c r="AQ118" s="65"/>
      <c r="AR118" s="65"/>
      <c r="AS118" s="65"/>
      <c r="AT118" s="65"/>
      <c r="AU118" s="65"/>
      <c r="AV118" s="65"/>
      <c r="AW118" s="65"/>
      <c r="AX118" s="65"/>
      <c r="AY118" s="65"/>
      <c r="AZ118" s="65"/>
      <c r="BA118" s="65"/>
      <c r="BB118" s="65"/>
      <c r="BC118" s="65"/>
      <c r="BD118" s="65"/>
      <c r="BE118" s="65"/>
      <c r="BF118" s="65"/>
      <c r="BG118" s="65"/>
      <c r="BH118" s="65"/>
      <c r="BI118" s="65"/>
      <c r="BJ118" s="65"/>
      <c r="BK118" s="65"/>
      <c r="BL118" s="65"/>
    </row>
    <row r="119" spans="1:64" x14ac:dyDescent="0.2">
      <c r="A119" s="4" t="s">
        <v>22</v>
      </c>
      <c r="B119" s="5" t="s">
        <v>105</v>
      </c>
      <c r="C119" s="5" t="s">
        <v>179</v>
      </c>
      <c r="D119" s="5" t="s">
        <v>83</v>
      </c>
      <c r="E119" s="5" t="s">
        <v>26</v>
      </c>
      <c r="F119" s="5">
        <v>150</v>
      </c>
      <c r="G119" s="4" t="s">
        <v>84</v>
      </c>
      <c r="H119" s="4" t="s">
        <v>28</v>
      </c>
      <c r="I119" s="4" t="s">
        <v>41</v>
      </c>
      <c r="J119" s="4" t="s">
        <v>28</v>
      </c>
      <c r="K119" s="4" t="s">
        <v>108</v>
      </c>
      <c r="L119" s="4" t="s">
        <v>109</v>
      </c>
      <c r="M119" s="4" t="s">
        <v>69</v>
      </c>
      <c r="N119" s="4" t="s">
        <v>35</v>
      </c>
      <c r="O119" s="4">
        <v>10</v>
      </c>
      <c r="P119" s="5" t="s">
        <v>28</v>
      </c>
      <c r="Q119" s="65"/>
      <c r="R119" s="65"/>
      <c r="S119" s="65"/>
      <c r="T119" s="65"/>
      <c r="U119" s="65"/>
      <c r="V119" s="65"/>
      <c r="W119" s="65"/>
      <c r="X119" s="65"/>
      <c r="Y119" s="65"/>
      <c r="Z119" s="65"/>
      <c r="AA119" s="65"/>
      <c r="AB119" s="65"/>
      <c r="AC119" s="65"/>
      <c r="AD119" s="65"/>
      <c r="AE119" s="65"/>
      <c r="AF119" s="65"/>
      <c r="AG119" s="65"/>
      <c r="AH119" s="65"/>
      <c r="AI119" s="65"/>
      <c r="AJ119" s="65"/>
      <c r="AK119" s="65"/>
      <c r="AL119" s="65"/>
      <c r="AM119" s="65"/>
      <c r="AN119" s="65"/>
      <c r="AO119" s="65"/>
      <c r="AP119" s="65"/>
      <c r="AQ119" s="65"/>
      <c r="AR119" s="65"/>
      <c r="AS119" s="65"/>
      <c r="AT119" s="65"/>
      <c r="AU119" s="65"/>
      <c r="AV119" s="65"/>
      <c r="AW119" s="65"/>
      <c r="AX119" s="65"/>
      <c r="AY119" s="65"/>
      <c r="AZ119" s="65"/>
      <c r="BA119" s="65"/>
      <c r="BB119" s="65"/>
      <c r="BC119" s="65"/>
      <c r="BD119" s="65"/>
      <c r="BE119" s="65"/>
      <c r="BF119" s="65"/>
      <c r="BG119" s="65"/>
      <c r="BH119" s="65"/>
      <c r="BI119" s="65"/>
      <c r="BJ119" s="65"/>
      <c r="BK119" s="65"/>
      <c r="BL119" s="65"/>
    </row>
    <row r="120" spans="1:64" x14ac:dyDescent="0.2">
      <c r="A120" s="4" t="s">
        <v>22</v>
      </c>
      <c r="B120" s="5" t="s">
        <v>105</v>
      </c>
      <c r="C120" s="5" t="s">
        <v>180</v>
      </c>
      <c r="D120" s="5" t="s">
        <v>83</v>
      </c>
      <c r="E120" s="5" t="s">
        <v>26</v>
      </c>
      <c r="F120" s="5">
        <v>150</v>
      </c>
      <c r="G120" s="4" t="s">
        <v>84</v>
      </c>
      <c r="H120" s="4" t="s">
        <v>28</v>
      </c>
      <c r="I120" s="4" t="s">
        <v>41</v>
      </c>
      <c r="J120" s="4" t="s">
        <v>28</v>
      </c>
      <c r="K120" s="4" t="s">
        <v>108</v>
      </c>
      <c r="L120" s="4" t="s">
        <v>109</v>
      </c>
      <c r="M120" s="4" t="s">
        <v>69</v>
      </c>
      <c r="N120" s="4" t="s">
        <v>35</v>
      </c>
      <c r="O120" s="4">
        <v>10</v>
      </c>
      <c r="P120" s="5" t="s">
        <v>28</v>
      </c>
      <c r="Q120" s="65"/>
      <c r="R120" s="65"/>
      <c r="S120" s="65"/>
      <c r="T120" s="65"/>
      <c r="U120" s="65"/>
      <c r="V120" s="65"/>
      <c r="W120" s="65"/>
      <c r="X120" s="65"/>
      <c r="Y120" s="65"/>
      <c r="Z120" s="65"/>
      <c r="AA120" s="65"/>
      <c r="AB120" s="65"/>
      <c r="AC120" s="65"/>
      <c r="AD120" s="65"/>
      <c r="AE120" s="65"/>
      <c r="AF120" s="65"/>
      <c r="AG120" s="65"/>
      <c r="AH120" s="65"/>
      <c r="AI120" s="65"/>
      <c r="AJ120" s="65"/>
      <c r="AK120" s="65"/>
      <c r="AL120" s="65"/>
      <c r="AM120" s="65"/>
      <c r="AN120" s="65"/>
      <c r="AO120" s="65"/>
      <c r="AP120" s="65"/>
      <c r="AQ120" s="65"/>
      <c r="AR120" s="65"/>
      <c r="AS120" s="65"/>
      <c r="AT120" s="65"/>
      <c r="AU120" s="65"/>
      <c r="AV120" s="65"/>
      <c r="AW120" s="65"/>
      <c r="AX120" s="65"/>
      <c r="AY120" s="65"/>
      <c r="AZ120" s="65"/>
      <c r="BA120" s="65"/>
      <c r="BB120" s="65"/>
      <c r="BC120" s="65"/>
      <c r="BD120" s="65"/>
      <c r="BE120" s="65"/>
      <c r="BF120" s="65"/>
      <c r="BG120" s="65"/>
      <c r="BH120" s="65"/>
      <c r="BI120" s="65"/>
      <c r="BJ120" s="65"/>
      <c r="BK120" s="65"/>
      <c r="BL120" s="65"/>
    </row>
    <row r="121" spans="1:64" x14ac:dyDescent="0.2">
      <c r="A121" s="4" t="s">
        <v>22</v>
      </c>
      <c r="B121" s="5" t="s">
        <v>105</v>
      </c>
      <c r="C121" s="5" t="s">
        <v>181</v>
      </c>
      <c r="D121" s="5" t="s">
        <v>83</v>
      </c>
      <c r="E121" s="5" t="s">
        <v>26</v>
      </c>
      <c r="F121" s="5">
        <v>150</v>
      </c>
      <c r="G121" s="4" t="s">
        <v>84</v>
      </c>
      <c r="H121" s="4" t="s">
        <v>28</v>
      </c>
      <c r="I121" s="4" t="s">
        <v>41</v>
      </c>
      <c r="J121" s="4" t="s">
        <v>28</v>
      </c>
      <c r="K121" s="4" t="s">
        <v>108</v>
      </c>
      <c r="L121" s="4" t="s">
        <v>109</v>
      </c>
      <c r="M121" s="4" t="s">
        <v>69</v>
      </c>
      <c r="N121" s="4" t="s">
        <v>35</v>
      </c>
      <c r="O121" s="4">
        <v>10</v>
      </c>
      <c r="P121" s="5" t="s">
        <v>28</v>
      </c>
      <c r="Q121" s="65"/>
      <c r="R121" s="65"/>
      <c r="S121" s="65"/>
      <c r="T121" s="65"/>
      <c r="U121" s="65"/>
      <c r="V121" s="65"/>
      <c r="W121" s="65"/>
      <c r="X121" s="65"/>
      <c r="Y121" s="65"/>
      <c r="Z121" s="65"/>
      <c r="AA121" s="65"/>
      <c r="AB121" s="65"/>
      <c r="AC121" s="65"/>
      <c r="AD121" s="65"/>
      <c r="AE121" s="65"/>
      <c r="AF121" s="65"/>
      <c r="AG121" s="65"/>
      <c r="AH121" s="65"/>
      <c r="AI121" s="65"/>
      <c r="AJ121" s="65"/>
      <c r="AK121" s="65"/>
      <c r="AL121" s="65"/>
      <c r="AM121" s="65"/>
      <c r="AN121" s="65"/>
      <c r="AO121" s="65"/>
      <c r="AP121" s="65"/>
      <c r="AQ121" s="65"/>
      <c r="AR121" s="65"/>
      <c r="AS121" s="65"/>
      <c r="AT121" s="65"/>
      <c r="AU121" s="65"/>
      <c r="AV121" s="65"/>
      <c r="AW121" s="65"/>
      <c r="AX121" s="65"/>
      <c r="AY121" s="65"/>
      <c r="AZ121" s="65"/>
      <c r="BA121" s="65"/>
      <c r="BB121" s="65"/>
      <c r="BC121" s="65"/>
      <c r="BD121" s="65"/>
      <c r="BE121" s="65"/>
      <c r="BF121" s="65"/>
      <c r="BG121" s="65"/>
      <c r="BH121" s="65"/>
      <c r="BI121" s="65"/>
      <c r="BJ121" s="65"/>
      <c r="BK121" s="65"/>
      <c r="BL121" s="65"/>
    </row>
    <row r="122" spans="1:64" x14ac:dyDescent="0.2">
      <c r="A122" s="4" t="s">
        <v>22</v>
      </c>
      <c r="B122" s="5" t="s">
        <v>105</v>
      </c>
      <c r="C122" s="5" t="s">
        <v>182</v>
      </c>
      <c r="D122" s="5" t="s">
        <v>83</v>
      </c>
      <c r="E122" s="5" t="s">
        <v>26</v>
      </c>
      <c r="F122" s="5">
        <v>150</v>
      </c>
      <c r="G122" s="4" t="s">
        <v>84</v>
      </c>
      <c r="H122" s="4" t="s">
        <v>28</v>
      </c>
      <c r="I122" s="4" t="s">
        <v>41</v>
      </c>
      <c r="J122" s="4" t="s">
        <v>28</v>
      </c>
      <c r="K122" s="4" t="s">
        <v>108</v>
      </c>
      <c r="L122" s="4" t="s">
        <v>109</v>
      </c>
      <c r="M122" s="4" t="s">
        <v>69</v>
      </c>
      <c r="N122" s="4" t="s">
        <v>35</v>
      </c>
      <c r="O122" s="4">
        <v>10</v>
      </c>
      <c r="P122" s="5" t="s">
        <v>28</v>
      </c>
      <c r="Q122" s="65"/>
      <c r="R122" s="65"/>
      <c r="S122" s="65"/>
      <c r="T122" s="65"/>
      <c r="U122" s="65"/>
      <c r="V122" s="65"/>
      <c r="W122" s="65"/>
      <c r="X122" s="65"/>
      <c r="Y122" s="65"/>
      <c r="Z122" s="65"/>
      <c r="AA122" s="65"/>
      <c r="AB122" s="65"/>
      <c r="AC122" s="65"/>
      <c r="AD122" s="65"/>
      <c r="AE122" s="65"/>
      <c r="AF122" s="65"/>
      <c r="AG122" s="65"/>
      <c r="AH122" s="65"/>
      <c r="AI122" s="65"/>
      <c r="AJ122" s="65"/>
      <c r="AK122" s="65"/>
      <c r="AL122" s="65"/>
      <c r="AM122" s="65"/>
      <c r="AN122" s="65"/>
      <c r="AO122" s="65"/>
      <c r="AP122" s="65"/>
      <c r="AQ122" s="65"/>
      <c r="AR122" s="65"/>
      <c r="AS122" s="65"/>
      <c r="AT122" s="65"/>
      <c r="AU122" s="65"/>
      <c r="AV122" s="65"/>
      <c r="AW122" s="65"/>
      <c r="AX122" s="65"/>
      <c r="AY122" s="65"/>
      <c r="AZ122" s="65"/>
      <c r="BA122" s="65"/>
      <c r="BB122" s="65"/>
      <c r="BC122" s="65"/>
      <c r="BD122" s="65"/>
      <c r="BE122" s="65"/>
      <c r="BF122" s="65"/>
      <c r="BG122" s="65"/>
      <c r="BH122" s="65"/>
      <c r="BI122" s="65"/>
      <c r="BJ122" s="65"/>
      <c r="BK122" s="65"/>
      <c r="BL122" s="65"/>
    </row>
    <row r="123" spans="1:64" x14ac:dyDescent="0.2">
      <c r="A123" s="4" t="s">
        <v>22</v>
      </c>
      <c r="B123" s="5" t="s">
        <v>105</v>
      </c>
      <c r="C123" s="5" t="s">
        <v>183</v>
      </c>
      <c r="D123" s="5" t="s">
        <v>83</v>
      </c>
      <c r="E123" s="5" t="s">
        <v>26</v>
      </c>
      <c r="F123" s="5">
        <v>150</v>
      </c>
      <c r="G123" s="4" t="s">
        <v>84</v>
      </c>
      <c r="H123" s="4" t="s">
        <v>28</v>
      </c>
      <c r="I123" s="4" t="s">
        <v>41</v>
      </c>
      <c r="J123" s="4" t="s">
        <v>28</v>
      </c>
      <c r="K123" s="4" t="s">
        <v>108</v>
      </c>
      <c r="L123" s="4" t="s">
        <v>109</v>
      </c>
      <c r="M123" s="4" t="s">
        <v>69</v>
      </c>
      <c r="N123" s="4" t="s">
        <v>35</v>
      </c>
      <c r="O123" s="4">
        <v>10</v>
      </c>
      <c r="P123" s="5" t="s">
        <v>28</v>
      </c>
      <c r="Q123" s="65"/>
      <c r="R123" s="65"/>
      <c r="S123" s="65"/>
      <c r="T123" s="65"/>
      <c r="U123" s="65"/>
      <c r="V123" s="65"/>
      <c r="W123" s="65"/>
      <c r="X123" s="65"/>
      <c r="Y123" s="65"/>
      <c r="Z123" s="65"/>
      <c r="AA123" s="65"/>
      <c r="AB123" s="65"/>
      <c r="AC123" s="65"/>
      <c r="AD123" s="65"/>
      <c r="AE123" s="65"/>
      <c r="AF123" s="65"/>
      <c r="AG123" s="65"/>
      <c r="AH123" s="65"/>
      <c r="AI123" s="65"/>
      <c r="AJ123" s="65"/>
      <c r="AK123" s="65"/>
      <c r="AL123" s="65"/>
      <c r="AM123" s="65"/>
      <c r="AN123" s="65"/>
      <c r="AO123" s="65"/>
      <c r="AP123" s="65"/>
      <c r="AQ123" s="65"/>
      <c r="AR123" s="65"/>
      <c r="AS123" s="65"/>
      <c r="AT123" s="65"/>
      <c r="AU123" s="65"/>
      <c r="AV123" s="65"/>
      <c r="AW123" s="65"/>
      <c r="AX123" s="65"/>
      <c r="AY123" s="65"/>
      <c r="AZ123" s="65"/>
      <c r="BA123" s="65"/>
      <c r="BB123" s="65"/>
      <c r="BC123" s="65"/>
      <c r="BD123" s="65"/>
      <c r="BE123" s="65"/>
      <c r="BF123" s="65"/>
      <c r="BG123" s="65"/>
      <c r="BH123" s="65"/>
      <c r="BI123" s="65"/>
      <c r="BJ123" s="65"/>
      <c r="BK123" s="65"/>
      <c r="BL123" s="65"/>
    </row>
    <row r="124" spans="1:64" x14ac:dyDescent="0.2">
      <c r="A124" s="4" t="s">
        <v>22</v>
      </c>
      <c r="B124" s="5" t="s">
        <v>105</v>
      </c>
      <c r="C124" s="5" t="s">
        <v>184</v>
      </c>
      <c r="D124" s="5" t="s">
        <v>83</v>
      </c>
      <c r="E124" s="5" t="s">
        <v>26</v>
      </c>
      <c r="F124" s="5">
        <v>150</v>
      </c>
      <c r="G124" s="4" t="s">
        <v>84</v>
      </c>
      <c r="H124" s="4" t="s">
        <v>28</v>
      </c>
      <c r="I124" s="4" t="s">
        <v>41</v>
      </c>
      <c r="J124" s="4" t="s">
        <v>28</v>
      </c>
      <c r="K124" s="4" t="s">
        <v>108</v>
      </c>
      <c r="L124" s="4" t="s">
        <v>109</v>
      </c>
      <c r="M124" s="4" t="s">
        <v>69</v>
      </c>
      <c r="N124" s="4" t="s">
        <v>35</v>
      </c>
      <c r="O124" s="4">
        <v>10</v>
      </c>
      <c r="P124" s="5" t="s">
        <v>28</v>
      </c>
      <c r="Q124" s="65"/>
      <c r="R124" s="65"/>
      <c r="S124" s="65"/>
      <c r="T124" s="65"/>
      <c r="U124" s="65"/>
      <c r="V124" s="65"/>
      <c r="W124" s="65"/>
      <c r="X124" s="65"/>
      <c r="Y124" s="65"/>
      <c r="Z124" s="65"/>
      <c r="AA124" s="65"/>
      <c r="AB124" s="65"/>
      <c r="AC124" s="65"/>
      <c r="AD124" s="65"/>
      <c r="AE124" s="65"/>
      <c r="AF124" s="65"/>
      <c r="AG124" s="65"/>
      <c r="AH124" s="65"/>
      <c r="AI124" s="65"/>
      <c r="AJ124" s="65"/>
      <c r="AK124" s="65"/>
      <c r="AL124" s="65"/>
      <c r="AM124" s="65"/>
      <c r="AN124" s="65"/>
      <c r="AO124" s="65"/>
      <c r="AP124" s="65"/>
      <c r="AQ124" s="65"/>
      <c r="AR124" s="65"/>
      <c r="AS124" s="65"/>
      <c r="AT124" s="65"/>
      <c r="AU124" s="65"/>
      <c r="AV124" s="65"/>
      <c r="AW124" s="65"/>
      <c r="AX124" s="65"/>
      <c r="AY124" s="65"/>
      <c r="AZ124" s="65"/>
      <c r="BA124" s="65"/>
      <c r="BB124" s="65"/>
      <c r="BC124" s="65"/>
      <c r="BD124" s="65"/>
      <c r="BE124" s="65"/>
      <c r="BF124" s="65"/>
      <c r="BG124" s="65"/>
      <c r="BH124" s="65"/>
      <c r="BI124" s="65"/>
      <c r="BJ124" s="65"/>
      <c r="BK124" s="65"/>
      <c r="BL124" s="65"/>
    </row>
    <row r="125" spans="1:64" x14ac:dyDescent="0.2">
      <c r="A125" s="4" t="s">
        <v>22</v>
      </c>
      <c r="B125" s="5" t="s">
        <v>105</v>
      </c>
      <c r="C125" s="5" t="s">
        <v>185</v>
      </c>
      <c r="D125" s="5" t="s">
        <v>83</v>
      </c>
      <c r="E125" s="5" t="s">
        <v>26</v>
      </c>
      <c r="F125" s="5">
        <v>150</v>
      </c>
      <c r="G125" s="4" t="s">
        <v>84</v>
      </c>
      <c r="H125" s="4" t="s">
        <v>28</v>
      </c>
      <c r="I125" s="4" t="s">
        <v>41</v>
      </c>
      <c r="J125" s="4" t="s">
        <v>28</v>
      </c>
      <c r="K125" s="4" t="s">
        <v>108</v>
      </c>
      <c r="L125" s="4" t="s">
        <v>109</v>
      </c>
      <c r="M125" s="4" t="s">
        <v>69</v>
      </c>
      <c r="N125" s="4" t="s">
        <v>35</v>
      </c>
      <c r="O125" s="4">
        <v>10</v>
      </c>
      <c r="P125" s="5" t="s">
        <v>28</v>
      </c>
      <c r="Q125" s="65"/>
      <c r="R125" s="65"/>
      <c r="S125" s="65"/>
      <c r="T125" s="65"/>
      <c r="U125" s="65"/>
      <c r="V125" s="65"/>
      <c r="W125" s="65"/>
      <c r="X125" s="65"/>
      <c r="Y125" s="65"/>
      <c r="Z125" s="65"/>
      <c r="AA125" s="65"/>
      <c r="AB125" s="65"/>
      <c r="AC125" s="65"/>
      <c r="AD125" s="65"/>
      <c r="AE125" s="65"/>
      <c r="AF125" s="65"/>
      <c r="AG125" s="65"/>
      <c r="AH125" s="65"/>
      <c r="AI125" s="65"/>
      <c r="AJ125" s="65"/>
      <c r="AK125" s="65"/>
      <c r="AL125" s="65"/>
      <c r="AM125" s="65"/>
      <c r="AN125" s="65"/>
      <c r="AO125" s="65"/>
      <c r="AP125" s="65"/>
      <c r="AQ125" s="65"/>
      <c r="AR125" s="65"/>
      <c r="AS125" s="65"/>
      <c r="AT125" s="65"/>
      <c r="AU125" s="65"/>
      <c r="AV125" s="65"/>
      <c r="AW125" s="65"/>
      <c r="AX125" s="65"/>
      <c r="AY125" s="65"/>
      <c r="AZ125" s="65"/>
      <c r="BA125" s="65"/>
      <c r="BB125" s="65"/>
      <c r="BC125" s="65"/>
      <c r="BD125" s="65"/>
      <c r="BE125" s="65"/>
      <c r="BF125" s="65"/>
      <c r="BG125" s="65"/>
      <c r="BH125" s="65"/>
      <c r="BI125" s="65"/>
      <c r="BJ125" s="65"/>
      <c r="BK125" s="65"/>
      <c r="BL125" s="65"/>
    </row>
    <row r="126" spans="1:64" x14ac:dyDescent="0.2">
      <c r="A126" s="4" t="s">
        <v>22</v>
      </c>
      <c r="B126" s="5" t="s">
        <v>105</v>
      </c>
      <c r="C126" s="5" t="s">
        <v>186</v>
      </c>
      <c r="D126" s="5" t="s">
        <v>83</v>
      </c>
      <c r="E126" s="5" t="s">
        <v>26</v>
      </c>
      <c r="F126" s="5">
        <v>150</v>
      </c>
      <c r="G126" s="4" t="s">
        <v>84</v>
      </c>
      <c r="H126" s="4" t="s">
        <v>28</v>
      </c>
      <c r="I126" s="4" t="s">
        <v>41</v>
      </c>
      <c r="J126" s="4" t="s">
        <v>28</v>
      </c>
      <c r="K126" s="4" t="s">
        <v>108</v>
      </c>
      <c r="L126" s="4" t="s">
        <v>109</v>
      </c>
      <c r="M126" s="4" t="s">
        <v>69</v>
      </c>
      <c r="N126" s="4" t="s">
        <v>35</v>
      </c>
      <c r="O126" s="4">
        <v>10</v>
      </c>
      <c r="P126" s="5" t="s">
        <v>28</v>
      </c>
      <c r="Q126" s="65"/>
      <c r="R126" s="65"/>
      <c r="S126" s="65"/>
      <c r="T126" s="65"/>
      <c r="U126" s="65"/>
      <c r="V126" s="65"/>
      <c r="W126" s="65"/>
      <c r="X126" s="65"/>
      <c r="Y126" s="65"/>
      <c r="Z126" s="65"/>
      <c r="AA126" s="65"/>
      <c r="AB126" s="65"/>
      <c r="AC126" s="65"/>
      <c r="AD126" s="65"/>
      <c r="AE126" s="65"/>
      <c r="AF126" s="65"/>
      <c r="AG126" s="65"/>
      <c r="AH126" s="65"/>
      <c r="AI126" s="65"/>
      <c r="AJ126" s="65"/>
      <c r="AK126" s="65"/>
      <c r="AL126" s="65"/>
      <c r="AM126" s="65"/>
      <c r="AN126" s="65"/>
      <c r="AO126" s="65"/>
      <c r="AP126" s="65"/>
      <c r="AQ126" s="65"/>
      <c r="AR126" s="65"/>
      <c r="AS126" s="65"/>
      <c r="AT126" s="65"/>
      <c r="AU126" s="65"/>
      <c r="AV126" s="65"/>
      <c r="AW126" s="65"/>
      <c r="AX126" s="65"/>
      <c r="AY126" s="65"/>
      <c r="AZ126" s="65"/>
      <c r="BA126" s="65"/>
      <c r="BB126" s="65"/>
      <c r="BC126" s="65"/>
      <c r="BD126" s="65"/>
      <c r="BE126" s="65"/>
      <c r="BF126" s="65"/>
      <c r="BG126" s="65"/>
      <c r="BH126" s="65"/>
      <c r="BI126" s="65"/>
      <c r="BJ126" s="65"/>
      <c r="BK126" s="65"/>
      <c r="BL126" s="65"/>
    </row>
    <row r="127" spans="1:64" x14ac:dyDescent="0.2">
      <c r="A127" s="4" t="s">
        <v>22</v>
      </c>
      <c r="B127" s="5" t="s">
        <v>105</v>
      </c>
      <c r="C127" s="5" t="s">
        <v>187</v>
      </c>
      <c r="D127" s="5" t="s">
        <v>83</v>
      </c>
      <c r="E127" s="5" t="s">
        <v>26</v>
      </c>
      <c r="F127" s="5">
        <v>150</v>
      </c>
      <c r="G127" s="4" t="s">
        <v>84</v>
      </c>
      <c r="H127" s="4" t="s">
        <v>28</v>
      </c>
      <c r="I127" s="4" t="s">
        <v>41</v>
      </c>
      <c r="J127" s="4" t="s">
        <v>28</v>
      </c>
      <c r="K127" s="4" t="s">
        <v>108</v>
      </c>
      <c r="L127" s="4" t="s">
        <v>109</v>
      </c>
      <c r="M127" s="4" t="s">
        <v>69</v>
      </c>
      <c r="N127" s="4" t="s">
        <v>35</v>
      </c>
      <c r="O127" s="4">
        <v>10</v>
      </c>
      <c r="P127" s="5" t="s">
        <v>28</v>
      </c>
      <c r="Q127" s="65"/>
      <c r="R127" s="65"/>
      <c r="S127" s="65"/>
      <c r="T127" s="65"/>
      <c r="U127" s="65"/>
      <c r="V127" s="65"/>
      <c r="W127" s="65"/>
      <c r="X127" s="65"/>
      <c r="Y127" s="65"/>
      <c r="Z127" s="65"/>
      <c r="AA127" s="65"/>
      <c r="AB127" s="65"/>
      <c r="AC127" s="65"/>
      <c r="AD127" s="65"/>
      <c r="AE127" s="65"/>
      <c r="AF127" s="65"/>
      <c r="AG127" s="65"/>
      <c r="AH127" s="65"/>
      <c r="AI127" s="65"/>
      <c r="AJ127" s="65"/>
      <c r="AK127" s="65"/>
      <c r="AL127" s="65"/>
      <c r="AM127" s="65"/>
      <c r="AN127" s="65"/>
      <c r="AO127" s="65"/>
      <c r="AP127" s="65"/>
      <c r="AQ127" s="65"/>
      <c r="AR127" s="65"/>
      <c r="AS127" s="65"/>
      <c r="AT127" s="65"/>
      <c r="AU127" s="65"/>
      <c r="AV127" s="65"/>
      <c r="AW127" s="65"/>
      <c r="AX127" s="65"/>
      <c r="AY127" s="65"/>
      <c r="AZ127" s="65"/>
      <c r="BA127" s="65"/>
      <c r="BB127" s="65"/>
      <c r="BC127" s="65"/>
      <c r="BD127" s="65"/>
      <c r="BE127" s="65"/>
      <c r="BF127" s="65"/>
      <c r="BG127" s="65"/>
      <c r="BH127" s="65"/>
      <c r="BI127" s="65"/>
      <c r="BJ127" s="65"/>
      <c r="BK127" s="65"/>
      <c r="BL127" s="65"/>
    </row>
    <row r="128" spans="1:64" x14ac:dyDescent="0.2">
      <c r="A128" s="4" t="s">
        <v>22</v>
      </c>
      <c r="B128" s="5" t="s">
        <v>105</v>
      </c>
      <c r="C128" s="5" t="s">
        <v>188</v>
      </c>
      <c r="D128" s="5" t="s">
        <v>83</v>
      </c>
      <c r="E128" s="5" t="s">
        <v>189</v>
      </c>
      <c r="F128" s="5">
        <v>500</v>
      </c>
      <c r="G128" s="4" t="s">
        <v>190</v>
      </c>
      <c r="H128" s="4" t="s">
        <v>28</v>
      </c>
      <c r="I128" s="4" t="s">
        <v>41</v>
      </c>
      <c r="J128" s="4" t="s">
        <v>28</v>
      </c>
      <c r="K128" s="4" t="s">
        <v>108</v>
      </c>
      <c r="L128" s="4" t="s">
        <v>109</v>
      </c>
      <c r="M128" s="4" t="s">
        <v>32</v>
      </c>
      <c r="N128" s="4" t="s">
        <v>35</v>
      </c>
      <c r="O128" s="4">
        <v>24</v>
      </c>
      <c r="P128" s="5" t="s">
        <v>28</v>
      </c>
      <c r="Q128" s="65"/>
      <c r="R128" s="65"/>
      <c r="S128" s="65"/>
      <c r="T128" s="65"/>
      <c r="U128" s="65"/>
      <c r="V128" s="65"/>
      <c r="W128" s="65"/>
      <c r="X128" s="65"/>
      <c r="Y128" s="65"/>
      <c r="Z128" s="65"/>
      <c r="AA128" s="65"/>
      <c r="AB128" s="65"/>
      <c r="AC128" s="65"/>
      <c r="AD128" s="65"/>
      <c r="AE128" s="65"/>
      <c r="AF128" s="65"/>
      <c r="AG128" s="65"/>
      <c r="AH128" s="65"/>
      <c r="AI128" s="65"/>
      <c r="AJ128" s="65"/>
      <c r="AK128" s="65"/>
      <c r="AL128" s="65"/>
      <c r="AM128" s="65"/>
      <c r="AN128" s="65"/>
      <c r="AO128" s="65"/>
      <c r="AP128" s="65"/>
      <c r="AQ128" s="65"/>
      <c r="AR128" s="65"/>
      <c r="AS128" s="65"/>
      <c r="AT128" s="65"/>
      <c r="AU128" s="65"/>
      <c r="AV128" s="65"/>
      <c r="AW128" s="65"/>
      <c r="AX128" s="65"/>
      <c r="AY128" s="65"/>
      <c r="AZ128" s="65"/>
      <c r="BA128" s="65"/>
      <c r="BB128" s="65"/>
      <c r="BC128" s="65"/>
      <c r="BD128" s="65"/>
      <c r="BE128" s="65"/>
      <c r="BF128" s="65"/>
      <c r="BG128" s="65"/>
      <c r="BH128" s="65"/>
      <c r="BI128" s="65"/>
      <c r="BJ128" s="65"/>
      <c r="BK128" s="65"/>
      <c r="BL128" s="65"/>
    </row>
    <row r="129" spans="1:64" x14ac:dyDescent="0.2">
      <c r="A129" s="4" t="s">
        <v>22</v>
      </c>
      <c r="B129" s="5" t="s">
        <v>105</v>
      </c>
      <c r="C129" s="5" t="s">
        <v>191</v>
      </c>
      <c r="D129" s="5" t="s">
        <v>83</v>
      </c>
      <c r="E129" s="5" t="s">
        <v>189</v>
      </c>
      <c r="F129" s="5">
        <v>500</v>
      </c>
      <c r="G129" s="4" t="s">
        <v>190</v>
      </c>
      <c r="H129" s="4" t="s">
        <v>28</v>
      </c>
      <c r="I129" s="4" t="s">
        <v>41</v>
      </c>
      <c r="J129" s="4" t="s">
        <v>28</v>
      </c>
      <c r="K129" s="4" t="s">
        <v>108</v>
      </c>
      <c r="L129" s="4" t="s">
        <v>109</v>
      </c>
      <c r="M129" s="4" t="s">
        <v>32</v>
      </c>
      <c r="N129" s="4" t="s">
        <v>35</v>
      </c>
      <c r="O129" s="4">
        <v>24</v>
      </c>
      <c r="P129" s="5" t="s">
        <v>28</v>
      </c>
      <c r="Q129" s="65"/>
      <c r="R129" s="65"/>
      <c r="S129" s="65"/>
      <c r="T129" s="65"/>
      <c r="U129" s="65"/>
      <c r="V129" s="65"/>
      <c r="W129" s="65"/>
      <c r="X129" s="65"/>
      <c r="Y129" s="65"/>
      <c r="Z129" s="65"/>
      <c r="AA129" s="65"/>
      <c r="AB129" s="65"/>
      <c r="AC129" s="65"/>
      <c r="AD129" s="65"/>
      <c r="AE129" s="65"/>
      <c r="AF129" s="65"/>
      <c r="AG129" s="65"/>
      <c r="AH129" s="65"/>
      <c r="AI129" s="65"/>
      <c r="AJ129" s="65"/>
      <c r="AK129" s="65"/>
      <c r="AL129" s="65"/>
      <c r="AM129" s="65"/>
      <c r="AN129" s="65"/>
      <c r="AO129" s="65"/>
      <c r="AP129" s="65"/>
      <c r="AQ129" s="65"/>
      <c r="AR129" s="65"/>
      <c r="AS129" s="65"/>
      <c r="AT129" s="65"/>
      <c r="AU129" s="65"/>
      <c r="AV129" s="65"/>
      <c r="AW129" s="65"/>
      <c r="AX129" s="65"/>
      <c r="AY129" s="65"/>
      <c r="AZ129" s="65"/>
      <c r="BA129" s="65"/>
      <c r="BB129" s="65"/>
      <c r="BC129" s="65"/>
      <c r="BD129" s="65"/>
      <c r="BE129" s="65"/>
      <c r="BF129" s="65"/>
      <c r="BG129" s="65"/>
      <c r="BH129" s="65"/>
      <c r="BI129" s="65"/>
      <c r="BJ129" s="65"/>
      <c r="BK129" s="65"/>
      <c r="BL129" s="65"/>
    </row>
    <row r="130" spans="1:64" x14ac:dyDescent="0.2">
      <c r="A130" s="4" t="s">
        <v>22</v>
      </c>
      <c r="B130" s="5" t="s">
        <v>105</v>
      </c>
      <c r="C130" s="5" t="s">
        <v>192</v>
      </c>
      <c r="D130" s="5" t="s">
        <v>83</v>
      </c>
      <c r="E130" s="5" t="s">
        <v>189</v>
      </c>
      <c r="F130" s="5">
        <v>500</v>
      </c>
      <c r="G130" s="4" t="s">
        <v>190</v>
      </c>
      <c r="H130" s="4" t="s">
        <v>28</v>
      </c>
      <c r="I130" s="4" t="s">
        <v>41</v>
      </c>
      <c r="J130" s="4" t="s">
        <v>28</v>
      </c>
      <c r="K130" s="4" t="s">
        <v>108</v>
      </c>
      <c r="L130" s="4" t="s">
        <v>109</v>
      </c>
      <c r="M130" s="4" t="s">
        <v>32</v>
      </c>
      <c r="N130" s="4" t="s">
        <v>35</v>
      </c>
      <c r="O130" s="4">
        <v>24</v>
      </c>
      <c r="P130" s="5" t="s">
        <v>28</v>
      </c>
      <c r="Q130" s="65"/>
      <c r="R130" s="65"/>
      <c r="S130" s="65"/>
      <c r="T130" s="65"/>
      <c r="U130" s="65"/>
      <c r="V130" s="65"/>
      <c r="W130" s="65"/>
      <c r="X130" s="65"/>
      <c r="Y130" s="65"/>
      <c r="Z130" s="65"/>
      <c r="AA130" s="65"/>
      <c r="AB130" s="65"/>
      <c r="AC130" s="65"/>
      <c r="AD130" s="65"/>
      <c r="AE130" s="65"/>
      <c r="AF130" s="65"/>
      <c r="AG130" s="65"/>
      <c r="AH130" s="65"/>
      <c r="AI130" s="65"/>
      <c r="AJ130" s="65"/>
      <c r="AK130" s="65"/>
      <c r="AL130" s="65"/>
      <c r="AM130" s="65"/>
      <c r="AN130" s="65"/>
      <c r="AO130" s="65"/>
      <c r="AP130" s="65"/>
      <c r="AQ130" s="65"/>
      <c r="AR130" s="65"/>
      <c r="AS130" s="65"/>
      <c r="AT130" s="65"/>
      <c r="AU130" s="65"/>
      <c r="AV130" s="65"/>
      <c r="AW130" s="65"/>
      <c r="AX130" s="65"/>
      <c r="AY130" s="65"/>
      <c r="AZ130" s="65"/>
      <c r="BA130" s="65"/>
      <c r="BB130" s="65"/>
      <c r="BC130" s="65"/>
      <c r="BD130" s="65"/>
      <c r="BE130" s="65"/>
      <c r="BF130" s="65"/>
      <c r="BG130" s="65"/>
      <c r="BH130" s="65"/>
      <c r="BI130" s="65"/>
      <c r="BJ130" s="65"/>
      <c r="BK130" s="65"/>
      <c r="BL130" s="65"/>
    </row>
    <row r="131" spans="1:64" x14ac:dyDescent="0.2">
      <c r="A131" s="4" t="s">
        <v>22</v>
      </c>
      <c r="B131" s="5" t="s">
        <v>105</v>
      </c>
      <c r="C131" s="5" t="s">
        <v>193</v>
      </c>
      <c r="D131" s="5" t="s">
        <v>83</v>
      </c>
      <c r="E131" s="5" t="s">
        <v>189</v>
      </c>
      <c r="F131" s="5">
        <v>500</v>
      </c>
      <c r="G131" s="4" t="s">
        <v>190</v>
      </c>
      <c r="H131" s="4" t="s">
        <v>28</v>
      </c>
      <c r="I131" s="4" t="s">
        <v>41</v>
      </c>
      <c r="J131" s="4" t="s">
        <v>28</v>
      </c>
      <c r="K131" s="4" t="s">
        <v>108</v>
      </c>
      <c r="L131" s="4" t="s">
        <v>109</v>
      </c>
      <c r="M131" s="4" t="s">
        <v>32</v>
      </c>
      <c r="N131" s="4" t="s">
        <v>35</v>
      </c>
      <c r="O131" s="4">
        <v>24</v>
      </c>
      <c r="P131" s="5" t="s">
        <v>28</v>
      </c>
      <c r="Q131" s="65"/>
      <c r="R131" s="65"/>
      <c r="S131" s="65"/>
      <c r="T131" s="65"/>
      <c r="U131" s="65"/>
      <c r="V131" s="65"/>
      <c r="W131" s="65"/>
      <c r="X131" s="65"/>
      <c r="Y131" s="65"/>
      <c r="Z131" s="65"/>
      <c r="AA131" s="65"/>
      <c r="AB131" s="65"/>
      <c r="AC131" s="65"/>
      <c r="AD131" s="65"/>
      <c r="AE131" s="65"/>
      <c r="AF131" s="65"/>
      <c r="AG131" s="65"/>
      <c r="AH131" s="65"/>
      <c r="AI131" s="65"/>
      <c r="AJ131" s="65"/>
      <c r="AK131" s="65"/>
      <c r="AL131" s="65"/>
      <c r="AM131" s="65"/>
      <c r="AN131" s="65"/>
      <c r="AO131" s="65"/>
      <c r="AP131" s="65"/>
      <c r="AQ131" s="65"/>
      <c r="AR131" s="65"/>
      <c r="AS131" s="65"/>
      <c r="AT131" s="65"/>
      <c r="AU131" s="65"/>
      <c r="AV131" s="65"/>
      <c r="AW131" s="65"/>
      <c r="AX131" s="65"/>
      <c r="AY131" s="65"/>
      <c r="AZ131" s="65"/>
      <c r="BA131" s="65"/>
      <c r="BB131" s="65"/>
      <c r="BC131" s="65"/>
      <c r="BD131" s="65"/>
      <c r="BE131" s="65"/>
      <c r="BF131" s="65"/>
      <c r="BG131" s="65"/>
      <c r="BH131" s="65"/>
      <c r="BI131" s="65"/>
      <c r="BJ131" s="65"/>
      <c r="BK131" s="65"/>
      <c r="BL131" s="65"/>
    </row>
    <row r="132" spans="1:64" x14ac:dyDescent="0.2">
      <c r="A132" s="4" t="s">
        <v>22</v>
      </c>
      <c r="B132" s="5" t="s">
        <v>105</v>
      </c>
      <c r="C132" s="5" t="s">
        <v>194</v>
      </c>
      <c r="D132" s="5" t="s">
        <v>83</v>
      </c>
      <c r="E132" s="5" t="s">
        <v>189</v>
      </c>
      <c r="F132" s="5">
        <v>500</v>
      </c>
      <c r="G132" s="4" t="s">
        <v>190</v>
      </c>
      <c r="H132" s="4" t="s">
        <v>28</v>
      </c>
      <c r="I132" s="4" t="s">
        <v>41</v>
      </c>
      <c r="J132" s="4" t="s">
        <v>28</v>
      </c>
      <c r="K132" s="4" t="s">
        <v>108</v>
      </c>
      <c r="L132" s="4" t="s">
        <v>109</v>
      </c>
      <c r="M132" s="4" t="s">
        <v>32</v>
      </c>
      <c r="N132" s="4" t="s">
        <v>35</v>
      </c>
      <c r="O132" s="4">
        <v>24</v>
      </c>
      <c r="P132" s="5" t="s">
        <v>28</v>
      </c>
      <c r="Q132" s="65"/>
      <c r="R132" s="65"/>
      <c r="S132" s="65"/>
      <c r="T132" s="65"/>
      <c r="U132" s="65"/>
      <c r="V132" s="65"/>
      <c r="W132" s="65"/>
      <c r="X132" s="65"/>
      <c r="Y132" s="65"/>
      <c r="Z132" s="65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T132" s="65"/>
      <c r="AU132" s="65"/>
      <c r="AV132" s="65"/>
      <c r="AW132" s="65"/>
      <c r="AX132" s="65"/>
      <c r="AY132" s="65"/>
      <c r="AZ132" s="65"/>
      <c r="BA132" s="65"/>
      <c r="BB132" s="65"/>
      <c r="BC132" s="65"/>
      <c r="BD132" s="65"/>
      <c r="BE132" s="65"/>
      <c r="BF132" s="65"/>
      <c r="BG132" s="65"/>
      <c r="BH132" s="65"/>
      <c r="BI132" s="65"/>
      <c r="BJ132" s="65"/>
      <c r="BK132" s="65"/>
      <c r="BL132" s="65"/>
    </row>
    <row r="133" spans="1:64" x14ac:dyDescent="0.2">
      <c r="A133" s="4" t="s">
        <v>22</v>
      </c>
      <c r="B133" s="5" t="s">
        <v>195</v>
      </c>
      <c r="C133" s="5" t="s">
        <v>196</v>
      </c>
      <c r="D133" s="5" t="s">
        <v>25</v>
      </c>
      <c r="E133" s="5" t="s">
        <v>26</v>
      </c>
      <c r="F133" s="5">
        <v>36</v>
      </c>
      <c r="G133" s="4" t="s">
        <v>197</v>
      </c>
      <c r="H133" s="5" t="s">
        <v>28</v>
      </c>
      <c r="I133" s="4" t="s">
        <v>29</v>
      </c>
      <c r="J133" s="4" t="s">
        <v>76</v>
      </c>
      <c r="K133" s="4"/>
      <c r="L133" s="4"/>
      <c r="M133" s="4" t="s">
        <v>32</v>
      </c>
      <c r="N133" s="4" t="s">
        <v>33</v>
      </c>
      <c r="O133" s="4">
        <v>24</v>
      </c>
      <c r="P133" s="5" t="s">
        <v>28</v>
      </c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  <c r="AP133" s="65"/>
      <c r="AQ133" s="65"/>
      <c r="AR133" s="65"/>
      <c r="AS133" s="65"/>
      <c r="AT133" s="65"/>
      <c r="AU133" s="65"/>
      <c r="AV133" s="65"/>
      <c r="AW133" s="65"/>
      <c r="AX133" s="65"/>
      <c r="AY133" s="65"/>
      <c r="AZ133" s="65"/>
      <c r="BA133" s="65"/>
      <c r="BB133" s="65"/>
      <c r="BC133" s="65"/>
      <c r="BD133" s="65"/>
      <c r="BE133" s="65"/>
      <c r="BF133" s="65"/>
      <c r="BG133" s="65"/>
      <c r="BH133" s="65"/>
      <c r="BI133" s="65"/>
      <c r="BJ133" s="65"/>
      <c r="BK133" s="65"/>
      <c r="BL133" s="65"/>
    </row>
    <row r="134" spans="1:64" x14ac:dyDescent="0.2">
      <c r="A134" s="4" t="s">
        <v>22</v>
      </c>
      <c r="B134" s="5" t="s">
        <v>195</v>
      </c>
      <c r="C134" s="5" t="s">
        <v>198</v>
      </c>
      <c r="D134" s="5" t="s">
        <v>25</v>
      </c>
      <c r="E134" s="5" t="s">
        <v>26</v>
      </c>
      <c r="F134" s="5">
        <v>31</v>
      </c>
      <c r="G134" s="4" t="s">
        <v>197</v>
      </c>
      <c r="H134" s="5" t="s">
        <v>28</v>
      </c>
      <c r="I134" s="4" t="s">
        <v>29</v>
      </c>
      <c r="J134" s="4" t="s">
        <v>76</v>
      </c>
      <c r="K134" s="4"/>
      <c r="L134" s="4"/>
      <c r="M134" s="4" t="s">
        <v>32</v>
      </c>
      <c r="N134" s="4" t="s">
        <v>33</v>
      </c>
      <c r="O134" s="4">
        <v>24</v>
      </c>
      <c r="P134" s="5" t="s">
        <v>28</v>
      </c>
      <c r="Q134" s="65"/>
      <c r="R134" s="65"/>
      <c r="S134" s="65"/>
      <c r="T134" s="65"/>
      <c r="U134" s="65"/>
      <c r="V134" s="65"/>
      <c r="W134" s="65"/>
      <c r="X134" s="65"/>
      <c r="Y134" s="65"/>
      <c r="Z134" s="65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  <c r="AN134" s="65"/>
      <c r="AO134" s="65"/>
      <c r="AP134" s="65"/>
      <c r="AQ134" s="65"/>
      <c r="AR134" s="65"/>
      <c r="AS134" s="65"/>
      <c r="AT134" s="65"/>
      <c r="AU134" s="65"/>
      <c r="AV134" s="65"/>
      <c r="AW134" s="65"/>
      <c r="AX134" s="65"/>
      <c r="AY134" s="65"/>
      <c r="AZ134" s="65"/>
      <c r="BA134" s="65"/>
      <c r="BB134" s="65"/>
      <c r="BC134" s="65"/>
      <c r="BD134" s="65"/>
      <c r="BE134" s="65"/>
      <c r="BF134" s="65"/>
      <c r="BG134" s="65"/>
      <c r="BH134" s="65"/>
      <c r="BI134" s="65"/>
      <c r="BJ134" s="65"/>
      <c r="BK134" s="65"/>
      <c r="BL134" s="65"/>
    </row>
    <row r="135" spans="1:64" x14ac:dyDescent="0.2">
      <c r="A135" s="4" t="s">
        <v>22</v>
      </c>
      <c r="B135" s="5" t="s">
        <v>195</v>
      </c>
      <c r="C135" s="5" t="s">
        <v>199</v>
      </c>
      <c r="D135" s="5" t="s">
        <v>25</v>
      </c>
      <c r="E135" s="5" t="s">
        <v>26</v>
      </c>
      <c r="F135" s="5">
        <v>41</v>
      </c>
      <c r="G135" s="4" t="s">
        <v>197</v>
      </c>
      <c r="H135" s="5" t="s">
        <v>28</v>
      </c>
      <c r="I135" s="4" t="s">
        <v>29</v>
      </c>
      <c r="J135" s="4" t="s">
        <v>76</v>
      </c>
      <c r="K135" s="4"/>
      <c r="L135" s="4"/>
      <c r="M135" s="4" t="s">
        <v>32</v>
      </c>
      <c r="N135" s="4" t="s">
        <v>33</v>
      </c>
      <c r="O135" s="4">
        <v>24</v>
      </c>
      <c r="P135" s="5" t="s">
        <v>28</v>
      </c>
      <c r="Q135" s="65"/>
      <c r="R135" s="65"/>
      <c r="S135" s="65"/>
      <c r="T135" s="65"/>
      <c r="U135" s="65"/>
      <c r="V135" s="65"/>
      <c r="W135" s="65"/>
      <c r="X135" s="65"/>
      <c r="Y135" s="65"/>
      <c r="Z135" s="65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  <c r="AP135" s="65"/>
      <c r="AQ135" s="65"/>
      <c r="AR135" s="65"/>
      <c r="AS135" s="65"/>
      <c r="AT135" s="65"/>
      <c r="AU135" s="65"/>
      <c r="AV135" s="65"/>
      <c r="AW135" s="65"/>
      <c r="AX135" s="65"/>
      <c r="AY135" s="65"/>
      <c r="AZ135" s="65"/>
      <c r="BA135" s="65"/>
      <c r="BB135" s="65"/>
      <c r="BC135" s="65"/>
      <c r="BD135" s="65"/>
      <c r="BE135" s="65"/>
      <c r="BF135" s="65"/>
      <c r="BG135" s="65"/>
      <c r="BH135" s="65"/>
      <c r="BI135" s="65"/>
      <c r="BJ135" s="65"/>
      <c r="BK135" s="65"/>
      <c r="BL135" s="65"/>
    </row>
    <row r="136" spans="1:64" x14ac:dyDescent="0.2">
      <c r="A136" s="4" t="s">
        <v>22</v>
      </c>
      <c r="B136" s="5" t="s">
        <v>195</v>
      </c>
      <c r="C136" s="5" t="s">
        <v>200</v>
      </c>
      <c r="D136" s="5" t="s">
        <v>25</v>
      </c>
      <c r="E136" s="5" t="s">
        <v>26</v>
      </c>
      <c r="F136" s="5">
        <v>36</v>
      </c>
      <c r="G136" s="4" t="s">
        <v>197</v>
      </c>
      <c r="H136" s="4" t="s">
        <v>28</v>
      </c>
      <c r="I136" s="5" t="s">
        <v>29</v>
      </c>
      <c r="J136" s="4" t="s">
        <v>28</v>
      </c>
      <c r="K136" s="4" t="s">
        <v>108</v>
      </c>
      <c r="L136" s="4" t="s">
        <v>201</v>
      </c>
      <c r="M136" s="4" t="s">
        <v>32</v>
      </c>
      <c r="N136" s="4" t="s">
        <v>33</v>
      </c>
      <c r="O136" s="4">
        <v>24</v>
      </c>
      <c r="P136" s="5" t="s">
        <v>28</v>
      </c>
      <c r="Q136" s="65"/>
      <c r="R136" s="65"/>
      <c r="S136" s="65"/>
      <c r="T136" s="65"/>
      <c r="U136" s="65"/>
      <c r="V136" s="65"/>
      <c r="W136" s="65"/>
      <c r="X136" s="65"/>
      <c r="Y136" s="65"/>
      <c r="Z136" s="65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  <c r="AP136" s="65"/>
      <c r="AQ136" s="65"/>
      <c r="AR136" s="65"/>
      <c r="AS136" s="65"/>
      <c r="AT136" s="65"/>
      <c r="AU136" s="65"/>
      <c r="AV136" s="65"/>
      <c r="AW136" s="65"/>
      <c r="AX136" s="65"/>
      <c r="AY136" s="65"/>
      <c r="AZ136" s="65"/>
      <c r="BA136" s="65"/>
      <c r="BB136" s="65"/>
      <c r="BC136" s="65"/>
      <c r="BD136" s="65"/>
      <c r="BE136" s="65"/>
      <c r="BF136" s="65"/>
      <c r="BG136" s="65"/>
      <c r="BH136" s="65"/>
      <c r="BI136" s="65"/>
      <c r="BJ136" s="65"/>
      <c r="BK136" s="65"/>
      <c r="BL136" s="65"/>
    </row>
    <row r="137" spans="1:64" x14ac:dyDescent="0.2">
      <c r="A137" s="4" t="s">
        <v>22</v>
      </c>
      <c r="B137" s="5" t="s">
        <v>195</v>
      </c>
      <c r="C137" s="5" t="s">
        <v>202</v>
      </c>
      <c r="D137" s="5" t="s">
        <v>25</v>
      </c>
      <c r="E137" s="5" t="s">
        <v>26</v>
      </c>
      <c r="F137" s="5">
        <v>35</v>
      </c>
      <c r="G137" s="4" t="s">
        <v>197</v>
      </c>
      <c r="H137" s="4" t="s">
        <v>28</v>
      </c>
      <c r="I137" s="5" t="s">
        <v>29</v>
      </c>
      <c r="J137" s="4" t="s">
        <v>76</v>
      </c>
      <c r="K137" s="4"/>
      <c r="L137" s="4"/>
      <c r="M137" s="4" t="s">
        <v>32</v>
      </c>
      <c r="N137" s="4" t="s">
        <v>33</v>
      </c>
      <c r="O137" s="4">
        <v>24</v>
      </c>
      <c r="P137" s="5" t="s">
        <v>28</v>
      </c>
      <c r="Q137" s="65"/>
      <c r="R137" s="65"/>
      <c r="S137" s="65"/>
      <c r="T137" s="65"/>
      <c r="U137" s="65"/>
      <c r="V137" s="65"/>
      <c r="W137" s="65"/>
      <c r="X137" s="65"/>
      <c r="Y137" s="65"/>
      <c r="Z137" s="65"/>
      <c r="AA137" s="65"/>
      <c r="AB137" s="65"/>
      <c r="AC137" s="65"/>
      <c r="AD137" s="65"/>
      <c r="AE137" s="65"/>
      <c r="AF137" s="65"/>
      <c r="AG137" s="65"/>
      <c r="AH137" s="65"/>
      <c r="AI137" s="65"/>
      <c r="AJ137" s="65"/>
      <c r="AK137" s="65"/>
      <c r="AL137" s="65"/>
      <c r="AM137" s="65"/>
      <c r="AN137" s="65"/>
      <c r="AO137" s="65"/>
      <c r="AP137" s="65"/>
      <c r="AQ137" s="65"/>
      <c r="AR137" s="65"/>
      <c r="AS137" s="65"/>
      <c r="AT137" s="65"/>
      <c r="AU137" s="65"/>
      <c r="AV137" s="65"/>
      <c r="AW137" s="65"/>
      <c r="AX137" s="65"/>
      <c r="AY137" s="65"/>
      <c r="AZ137" s="65"/>
      <c r="BA137" s="65"/>
      <c r="BB137" s="65"/>
      <c r="BC137" s="65"/>
      <c r="BD137" s="65"/>
      <c r="BE137" s="65"/>
      <c r="BF137" s="65"/>
      <c r="BG137" s="65"/>
      <c r="BH137" s="65"/>
      <c r="BI137" s="65"/>
      <c r="BJ137" s="65"/>
      <c r="BK137" s="65"/>
      <c r="BL137" s="65"/>
    </row>
    <row r="138" spans="1:64" x14ac:dyDescent="0.2">
      <c r="A138" s="4" t="s">
        <v>22</v>
      </c>
      <c r="B138" s="5" t="s">
        <v>195</v>
      </c>
      <c r="C138" s="5" t="s">
        <v>203</v>
      </c>
      <c r="D138" s="5" t="s">
        <v>25</v>
      </c>
      <c r="E138" s="5" t="s">
        <v>26</v>
      </c>
      <c r="F138" s="5">
        <v>38</v>
      </c>
      <c r="G138" s="4" t="s">
        <v>197</v>
      </c>
      <c r="H138" s="4" t="s">
        <v>28</v>
      </c>
      <c r="I138" s="5" t="s">
        <v>29</v>
      </c>
      <c r="J138" s="4" t="s">
        <v>28</v>
      </c>
      <c r="K138" s="4" t="s">
        <v>30</v>
      </c>
      <c r="L138" s="4" t="s">
        <v>204</v>
      </c>
      <c r="M138" s="4" t="s">
        <v>32</v>
      </c>
      <c r="N138" s="4" t="s">
        <v>33</v>
      </c>
      <c r="O138" s="4">
        <v>24</v>
      </c>
      <c r="P138" s="5" t="s">
        <v>28</v>
      </c>
      <c r="Q138" s="65"/>
      <c r="R138" s="65"/>
      <c r="S138" s="65"/>
      <c r="T138" s="65"/>
      <c r="U138" s="65"/>
      <c r="V138" s="65"/>
      <c r="W138" s="65"/>
      <c r="X138" s="65"/>
      <c r="Y138" s="65"/>
      <c r="Z138" s="65"/>
      <c r="AA138" s="65"/>
      <c r="AB138" s="65"/>
      <c r="AC138" s="65"/>
      <c r="AD138" s="65"/>
      <c r="AE138" s="65"/>
      <c r="AF138" s="65"/>
      <c r="AG138" s="65"/>
      <c r="AH138" s="65"/>
      <c r="AI138" s="65"/>
      <c r="AJ138" s="65"/>
      <c r="AK138" s="65"/>
      <c r="AL138" s="65"/>
      <c r="AM138" s="65"/>
      <c r="AN138" s="65"/>
      <c r="AO138" s="65"/>
      <c r="AP138" s="65"/>
      <c r="AQ138" s="65"/>
      <c r="AR138" s="65"/>
      <c r="AS138" s="65"/>
      <c r="AT138" s="65"/>
      <c r="AU138" s="65"/>
      <c r="AV138" s="65"/>
      <c r="AW138" s="65"/>
      <c r="AX138" s="65"/>
      <c r="AY138" s="65"/>
      <c r="AZ138" s="65"/>
      <c r="BA138" s="65"/>
      <c r="BB138" s="65"/>
      <c r="BC138" s="65"/>
      <c r="BD138" s="65"/>
      <c r="BE138" s="65"/>
      <c r="BF138" s="65"/>
      <c r="BG138" s="65"/>
      <c r="BH138" s="65"/>
      <c r="BI138" s="65"/>
      <c r="BJ138" s="65"/>
      <c r="BK138" s="65"/>
      <c r="BL138" s="65"/>
    </row>
    <row r="139" spans="1:64" x14ac:dyDescent="0.2">
      <c r="A139" s="4" t="s">
        <v>22</v>
      </c>
      <c r="B139" s="5" t="s">
        <v>195</v>
      </c>
      <c r="C139" s="5" t="s">
        <v>205</v>
      </c>
      <c r="D139" s="5" t="s">
        <v>25</v>
      </c>
      <c r="E139" s="5" t="s">
        <v>26</v>
      </c>
      <c r="F139" s="5">
        <v>36</v>
      </c>
      <c r="G139" s="4" t="s">
        <v>197</v>
      </c>
      <c r="H139" s="4" t="s">
        <v>28</v>
      </c>
      <c r="I139" s="5" t="s">
        <v>29</v>
      </c>
      <c r="J139" s="4" t="s">
        <v>76</v>
      </c>
      <c r="K139" s="4"/>
      <c r="L139" s="4"/>
      <c r="M139" s="4" t="s">
        <v>32</v>
      </c>
      <c r="N139" s="4" t="s">
        <v>33</v>
      </c>
      <c r="O139" s="4">
        <v>24</v>
      </c>
      <c r="P139" s="5" t="s">
        <v>28</v>
      </c>
      <c r="Q139" s="65"/>
      <c r="R139" s="65"/>
      <c r="S139" s="65"/>
      <c r="T139" s="65"/>
      <c r="U139" s="65"/>
      <c r="V139" s="65"/>
      <c r="W139" s="65"/>
      <c r="X139" s="65"/>
      <c r="Y139" s="65"/>
      <c r="Z139" s="65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  <c r="AP139" s="65"/>
      <c r="AQ139" s="65"/>
      <c r="AR139" s="65"/>
      <c r="AS139" s="65"/>
      <c r="AT139" s="65"/>
      <c r="AU139" s="65"/>
      <c r="AV139" s="65"/>
      <c r="AW139" s="65"/>
      <c r="AX139" s="65"/>
      <c r="AY139" s="65"/>
      <c r="AZ139" s="65"/>
      <c r="BA139" s="65"/>
      <c r="BB139" s="65"/>
      <c r="BC139" s="65"/>
      <c r="BD139" s="65"/>
      <c r="BE139" s="65"/>
      <c r="BF139" s="65"/>
      <c r="BG139" s="65"/>
      <c r="BH139" s="65"/>
      <c r="BI139" s="65"/>
      <c r="BJ139" s="65"/>
      <c r="BK139" s="65"/>
      <c r="BL139" s="65"/>
    </row>
    <row r="140" spans="1:64" x14ac:dyDescent="0.2">
      <c r="A140" s="4" t="s">
        <v>22</v>
      </c>
      <c r="B140" s="5" t="s">
        <v>195</v>
      </c>
      <c r="C140" s="5" t="s">
        <v>206</v>
      </c>
      <c r="D140" s="5" t="s">
        <v>25</v>
      </c>
      <c r="E140" s="5" t="s">
        <v>26</v>
      </c>
      <c r="F140" s="5">
        <v>37</v>
      </c>
      <c r="G140" s="4" t="s">
        <v>197</v>
      </c>
      <c r="H140" s="4" t="s">
        <v>28</v>
      </c>
      <c r="I140" s="5" t="s">
        <v>29</v>
      </c>
      <c r="J140" s="4" t="s">
        <v>28</v>
      </c>
      <c r="K140" s="4" t="s">
        <v>30</v>
      </c>
      <c r="L140" s="4" t="s">
        <v>204</v>
      </c>
      <c r="M140" s="4" t="s">
        <v>32</v>
      </c>
      <c r="N140" s="4" t="s">
        <v>33</v>
      </c>
      <c r="O140" s="4">
        <v>24</v>
      </c>
      <c r="P140" s="5" t="s">
        <v>28</v>
      </c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  <c r="AC140" s="65"/>
      <c r="AD140" s="65"/>
      <c r="AE140" s="65"/>
      <c r="AF140" s="65"/>
      <c r="AG140" s="65"/>
      <c r="AH140" s="65"/>
      <c r="AI140" s="65"/>
      <c r="AJ140" s="65"/>
      <c r="AK140" s="65"/>
      <c r="AL140" s="65"/>
      <c r="AM140" s="65"/>
      <c r="AN140" s="65"/>
      <c r="AO140" s="65"/>
      <c r="AP140" s="65"/>
      <c r="AQ140" s="65"/>
      <c r="AR140" s="65"/>
      <c r="AS140" s="65"/>
      <c r="AT140" s="65"/>
      <c r="AU140" s="65"/>
      <c r="AV140" s="65"/>
      <c r="AW140" s="65"/>
      <c r="AX140" s="65"/>
      <c r="AY140" s="65"/>
      <c r="AZ140" s="65"/>
      <c r="BA140" s="65"/>
      <c r="BB140" s="65"/>
      <c r="BC140" s="65"/>
      <c r="BD140" s="65"/>
      <c r="BE140" s="65"/>
      <c r="BF140" s="65"/>
      <c r="BG140" s="65"/>
      <c r="BH140" s="65"/>
      <c r="BI140" s="65"/>
      <c r="BJ140" s="65"/>
      <c r="BK140" s="65"/>
      <c r="BL140" s="65"/>
    </row>
    <row r="141" spans="1:64" x14ac:dyDescent="0.2">
      <c r="A141" s="4" t="s">
        <v>22</v>
      </c>
      <c r="B141" s="5" t="s">
        <v>195</v>
      </c>
      <c r="C141" s="5" t="s">
        <v>207</v>
      </c>
      <c r="D141" s="5" t="s">
        <v>208</v>
      </c>
      <c r="E141" s="5" t="s">
        <v>26</v>
      </c>
      <c r="F141" s="5">
        <v>40</v>
      </c>
      <c r="G141" s="4" t="s">
        <v>197</v>
      </c>
      <c r="H141" s="4" t="s">
        <v>28</v>
      </c>
      <c r="I141" s="5" t="s">
        <v>29</v>
      </c>
      <c r="J141" s="4" t="s">
        <v>28</v>
      </c>
      <c r="K141" s="4" t="s">
        <v>30</v>
      </c>
      <c r="L141" s="4" t="s">
        <v>204</v>
      </c>
      <c r="M141" s="4" t="s">
        <v>32</v>
      </c>
      <c r="N141" s="4" t="s">
        <v>33</v>
      </c>
      <c r="O141" s="4">
        <v>24</v>
      </c>
      <c r="P141" s="5" t="s">
        <v>28</v>
      </c>
      <c r="Q141" s="65"/>
      <c r="R141" s="65"/>
      <c r="S141" s="65"/>
      <c r="T141" s="65"/>
      <c r="U141" s="65"/>
      <c r="V141" s="65"/>
      <c r="W141" s="65"/>
      <c r="X141" s="65"/>
      <c r="Y141" s="65"/>
      <c r="Z141" s="65"/>
      <c r="AA141" s="65"/>
      <c r="AB141" s="65"/>
      <c r="AC141" s="65"/>
      <c r="AD141" s="65"/>
      <c r="AE141" s="65"/>
      <c r="AF141" s="65"/>
      <c r="AG141" s="65"/>
      <c r="AH141" s="65"/>
      <c r="AI141" s="65"/>
      <c r="AJ141" s="65"/>
      <c r="AK141" s="65"/>
      <c r="AL141" s="65"/>
      <c r="AM141" s="65"/>
      <c r="AN141" s="65"/>
      <c r="AO141" s="65"/>
      <c r="AP141" s="65"/>
      <c r="AQ141" s="65"/>
      <c r="AR141" s="65"/>
      <c r="AS141" s="65"/>
      <c r="AT141" s="65"/>
      <c r="AU141" s="65"/>
      <c r="AV141" s="65"/>
      <c r="AW141" s="65"/>
      <c r="AX141" s="65"/>
      <c r="AY141" s="65"/>
      <c r="AZ141" s="65"/>
      <c r="BA141" s="65"/>
      <c r="BB141" s="65"/>
      <c r="BC141" s="65"/>
      <c r="BD141" s="65"/>
      <c r="BE141" s="65"/>
      <c r="BF141" s="65"/>
      <c r="BG141" s="65"/>
      <c r="BH141" s="65"/>
      <c r="BI141" s="65"/>
      <c r="BJ141" s="65"/>
      <c r="BK141" s="65"/>
      <c r="BL141" s="65"/>
    </row>
    <row r="142" spans="1:64" x14ac:dyDescent="0.2">
      <c r="A142" s="4" t="s">
        <v>22</v>
      </c>
      <c r="B142" s="5" t="s">
        <v>195</v>
      </c>
      <c r="C142" s="5" t="s">
        <v>209</v>
      </c>
      <c r="D142" s="5" t="s">
        <v>25</v>
      </c>
      <c r="E142" s="5" t="s">
        <v>26</v>
      </c>
      <c r="F142" s="5">
        <v>35</v>
      </c>
      <c r="G142" s="4" t="s">
        <v>197</v>
      </c>
      <c r="H142" s="4" t="s">
        <v>28</v>
      </c>
      <c r="I142" s="5" t="s">
        <v>29</v>
      </c>
      <c r="J142" s="4" t="s">
        <v>28</v>
      </c>
      <c r="K142" s="4" t="s">
        <v>108</v>
      </c>
      <c r="L142" s="4" t="s">
        <v>201</v>
      </c>
      <c r="M142" s="4" t="s">
        <v>32</v>
      </c>
      <c r="N142" s="4" t="s">
        <v>33</v>
      </c>
      <c r="O142" s="4">
        <v>24</v>
      </c>
      <c r="P142" s="5" t="s">
        <v>28</v>
      </c>
      <c r="Q142" s="65"/>
      <c r="R142" s="65"/>
      <c r="S142" s="65"/>
      <c r="T142" s="65"/>
      <c r="U142" s="65"/>
      <c r="V142" s="65"/>
      <c r="W142" s="65"/>
      <c r="X142" s="65"/>
      <c r="Y142" s="65"/>
      <c r="Z142" s="65"/>
      <c r="AA142" s="65"/>
      <c r="AB142" s="65"/>
      <c r="AC142" s="65"/>
      <c r="AD142" s="65"/>
      <c r="AE142" s="65"/>
      <c r="AF142" s="65"/>
      <c r="AG142" s="65"/>
      <c r="AH142" s="65"/>
      <c r="AI142" s="65"/>
      <c r="AJ142" s="65"/>
      <c r="AK142" s="65"/>
      <c r="AL142" s="65"/>
      <c r="AM142" s="65"/>
      <c r="AN142" s="65"/>
      <c r="AO142" s="65"/>
      <c r="AP142" s="65"/>
      <c r="AQ142" s="65"/>
      <c r="AR142" s="65"/>
      <c r="AS142" s="65"/>
      <c r="AT142" s="65"/>
      <c r="AU142" s="65"/>
      <c r="AV142" s="65"/>
      <c r="AW142" s="65"/>
      <c r="AX142" s="65"/>
      <c r="AY142" s="65"/>
      <c r="AZ142" s="65"/>
      <c r="BA142" s="65"/>
      <c r="BB142" s="65"/>
      <c r="BC142" s="65"/>
      <c r="BD142" s="65"/>
      <c r="BE142" s="65"/>
      <c r="BF142" s="65"/>
      <c r="BG142" s="65"/>
      <c r="BH142" s="65"/>
      <c r="BI142" s="65"/>
      <c r="BJ142" s="65"/>
      <c r="BK142" s="65"/>
      <c r="BL142" s="65"/>
    </row>
    <row r="143" spans="1:64" x14ac:dyDescent="0.2">
      <c r="A143" s="4" t="s">
        <v>22</v>
      </c>
      <c r="B143" s="5" t="s">
        <v>195</v>
      </c>
      <c r="C143" s="5" t="s">
        <v>210</v>
      </c>
      <c r="D143" s="5" t="s">
        <v>25</v>
      </c>
      <c r="E143" s="5" t="s">
        <v>26</v>
      </c>
      <c r="F143" s="5">
        <v>36</v>
      </c>
      <c r="G143" s="4" t="s">
        <v>197</v>
      </c>
      <c r="H143" s="4" t="s">
        <v>28</v>
      </c>
      <c r="I143" s="5" t="s">
        <v>29</v>
      </c>
      <c r="J143" s="4" t="s">
        <v>76</v>
      </c>
      <c r="K143" s="4"/>
      <c r="L143" s="4"/>
      <c r="M143" s="4" t="s">
        <v>32</v>
      </c>
      <c r="N143" s="4" t="s">
        <v>33</v>
      </c>
      <c r="O143" s="4">
        <v>24</v>
      </c>
      <c r="P143" s="5" t="s">
        <v>28</v>
      </c>
      <c r="Q143" s="65"/>
      <c r="R143" s="65"/>
      <c r="S143" s="65"/>
      <c r="T143" s="65"/>
      <c r="U143" s="65"/>
      <c r="V143" s="65"/>
      <c r="W143" s="65"/>
      <c r="X143" s="65"/>
      <c r="Y143" s="65"/>
      <c r="Z143" s="65"/>
      <c r="AA143" s="65"/>
      <c r="AB143" s="65"/>
      <c r="AC143" s="65"/>
      <c r="AD143" s="65"/>
      <c r="AE143" s="65"/>
      <c r="AF143" s="65"/>
      <c r="AG143" s="65"/>
      <c r="AH143" s="65"/>
      <c r="AI143" s="65"/>
      <c r="AJ143" s="65"/>
      <c r="AK143" s="65"/>
      <c r="AL143" s="65"/>
      <c r="AM143" s="65"/>
      <c r="AN143" s="65"/>
      <c r="AO143" s="65"/>
      <c r="AP143" s="65"/>
      <c r="AQ143" s="65"/>
      <c r="AR143" s="65"/>
      <c r="AS143" s="65"/>
      <c r="AT143" s="65"/>
      <c r="AU143" s="65"/>
      <c r="AV143" s="65"/>
      <c r="AW143" s="65"/>
      <c r="AX143" s="65"/>
      <c r="AY143" s="65"/>
      <c r="AZ143" s="65"/>
      <c r="BA143" s="65"/>
      <c r="BB143" s="65"/>
      <c r="BC143" s="65"/>
      <c r="BD143" s="65"/>
      <c r="BE143" s="65"/>
      <c r="BF143" s="65"/>
      <c r="BG143" s="65"/>
      <c r="BH143" s="65"/>
      <c r="BI143" s="65"/>
      <c r="BJ143" s="65"/>
      <c r="BK143" s="65"/>
      <c r="BL143" s="65"/>
    </row>
    <row r="144" spans="1:64" x14ac:dyDescent="0.2">
      <c r="A144" s="4" t="s">
        <v>22</v>
      </c>
      <c r="B144" s="5" t="s">
        <v>195</v>
      </c>
      <c r="C144" s="5" t="s">
        <v>211</v>
      </c>
      <c r="D144" s="5" t="s">
        <v>25</v>
      </c>
      <c r="E144" s="5" t="s">
        <v>26</v>
      </c>
      <c r="F144" s="5">
        <v>36</v>
      </c>
      <c r="G144" s="4" t="s">
        <v>197</v>
      </c>
      <c r="H144" s="4" t="s">
        <v>28</v>
      </c>
      <c r="I144" s="5" t="s">
        <v>29</v>
      </c>
      <c r="J144" s="4" t="s">
        <v>28</v>
      </c>
      <c r="K144" s="4" t="s">
        <v>30</v>
      </c>
      <c r="L144" s="4" t="s">
        <v>204</v>
      </c>
      <c r="M144" s="4" t="s">
        <v>32</v>
      </c>
      <c r="N144" s="4" t="s">
        <v>33</v>
      </c>
      <c r="O144" s="4">
        <v>24</v>
      </c>
      <c r="P144" s="5" t="s">
        <v>28</v>
      </c>
      <c r="Q144" s="65"/>
      <c r="R144" s="65"/>
      <c r="S144" s="65"/>
      <c r="T144" s="65"/>
      <c r="U144" s="65"/>
      <c r="V144" s="65"/>
      <c r="W144" s="65"/>
      <c r="X144" s="65"/>
      <c r="Y144" s="65"/>
      <c r="Z144" s="65"/>
      <c r="AA144" s="65"/>
      <c r="AB144" s="65"/>
      <c r="AC144" s="65"/>
      <c r="AD144" s="65"/>
      <c r="AE144" s="65"/>
      <c r="AF144" s="65"/>
      <c r="AG144" s="65"/>
      <c r="AH144" s="65"/>
      <c r="AI144" s="65"/>
      <c r="AJ144" s="65"/>
      <c r="AK144" s="65"/>
      <c r="AL144" s="65"/>
      <c r="AM144" s="65"/>
      <c r="AN144" s="65"/>
      <c r="AO144" s="65"/>
      <c r="AP144" s="65"/>
      <c r="AQ144" s="65"/>
      <c r="AR144" s="65"/>
      <c r="AS144" s="65"/>
      <c r="AT144" s="65"/>
      <c r="AU144" s="65"/>
      <c r="AV144" s="65"/>
      <c r="AW144" s="65"/>
      <c r="AX144" s="65"/>
      <c r="AY144" s="65"/>
      <c r="AZ144" s="65"/>
      <c r="BA144" s="65"/>
      <c r="BB144" s="65"/>
      <c r="BC144" s="65"/>
      <c r="BD144" s="65"/>
      <c r="BE144" s="65"/>
      <c r="BF144" s="65"/>
      <c r="BG144" s="65"/>
      <c r="BH144" s="65"/>
      <c r="BI144" s="65"/>
      <c r="BJ144" s="65"/>
      <c r="BK144" s="65"/>
      <c r="BL144" s="65"/>
    </row>
    <row r="145" spans="1:64" x14ac:dyDescent="0.2">
      <c r="A145" s="4" t="s">
        <v>22</v>
      </c>
      <c r="B145" s="5" t="s">
        <v>195</v>
      </c>
      <c r="C145" s="5" t="s">
        <v>212</v>
      </c>
      <c r="D145" s="5" t="s">
        <v>25</v>
      </c>
      <c r="E145" s="5" t="s">
        <v>26</v>
      </c>
      <c r="F145" s="5">
        <v>33</v>
      </c>
      <c r="G145" s="4" t="s">
        <v>197</v>
      </c>
      <c r="H145" s="4" t="s">
        <v>28</v>
      </c>
      <c r="I145" s="5" t="s">
        <v>29</v>
      </c>
      <c r="J145" s="4" t="s">
        <v>76</v>
      </c>
      <c r="K145" s="4"/>
      <c r="L145" s="4"/>
      <c r="M145" s="4" t="s">
        <v>32</v>
      </c>
      <c r="N145" s="4" t="s">
        <v>33</v>
      </c>
      <c r="O145" s="4">
        <v>24</v>
      </c>
      <c r="P145" s="5" t="s">
        <v>28</v>
      </c>
      <c r="Q145" s="65"/>
      <c r="R145" s="65"/>
      <c r="S145" s="65"/>
      <c r="T145" s="65"/>
      <c r="U145" s="65"/>
      <c r="V145" s="65"/>
      <c r="W145" s="65"/>
      <c r="X145" s="65"/>
      <c r="Y145" s="65"/>
      <c r="Z145" s="65"/>
      <c r="AA145" s="65"/>
      <c r="AB145" s="65"/>
      <c r="AC145" s="65"/>
      <c r="AD145" s="65"/>
      <c r="AE145" s="65"/>
      <c r="AF145" s="65"/>
      <c r="AG145" s="65"/>
      <c r="AH145" s="65"/>
      <c r="AI145" s="65"/>
      <c r="AJ145" s="65"/>
      <c r="AK145" s="65"/>
      <c r="AL145" s="65"/>
      <c r="AM145" s="65"/>
      <c r="AN145" s="65"/>
      <c r="AO145" s="65"/>
      <c r="AP145" s="65"/>
      <c r="AQ145" s="65"/>
      <c r="AR145" s="65"/>
      <c r="AS145" s="65"/>
      <c r="AT145" s="65"/>
      <c r="AU145" s="65"/>
      <c r="AV145" s="65"/>
      <c r="AW145" s="65"/>
      <c r="AX145" s="65"/>
      <c r="AY145" s="65"/>
      <c r="AZ145" s="65"/>
      <c r="BA145" s="65"/>
      <c r="BB145" s="65"/>
      <c r="BC145" s="65"/>
      <c r="BD145" s="65"/>
      <c r="BE145" s="65"/>
      <c r="BF145" s="65"/>
      <c r="BG145" s="65"/>
      <c r="BH145" s="65"/>
      <c r="BI145" s="65"/>
      <c r="BJ145" s="65"/>
      <c r="BK145" s="65"/>
      <c r="BL145" s="65"/>
    </row>
    <row r="146" spans="1:64" x14ac:dyDescent="0.2">
      <c r="A146" s="4" t="s">
        <v>22</v>
      </c>
      <c r="B146" s="5" t="s">
        <v>195</v>
      </c>
      <c r="C146" s="5" t="s">
        <v>213</v>
      </c>
      <c r="D146" s="5" t="s">
        <v>208</v>
      </c>
      <c r="E146" s="5" t="s">
        <v>26</v>
      </c>
      <c r="F146" s="5">
        <v>81</v>
      </c>
      <c r="G146" s="4" t="s">
        <v>197</v>
      </c>
      <c r="H146" s="4" t="s">
        <v>28</v>
      </c>
      <c r="I146" s="5" t="s">
        <v>29</v>
      </c>
      <c r="J146" s="4" t="s">
        <v>76</v>
      </c>
      <c r="K146" s="4"/>
      <c r="L146" s="4"/>
      <c r="M146" s="4" t="s">
        <v>32</v>
      </c>
      <c r="N146" s="4" t="s">
        <v>33</v>
      </c>
      <c r="O146" s="4">
        <v>24</v>
      </c>
      <c r="P146" s="5" t="s">
        <v>28</v>
      </c>
      <c r="Q146" s="65"/>
      <c r="R146" s="65"/>
      <c r="S146" s="65"/>
      <c r="T146" s="65"/>
      <c r="U146" s="65"/>
      <c r="V146" s="65"/>
      <c r="W146" s="65"/>
      <c r="X146" s="65"/>
      <c r="Y146" s="65"/>
      <c r="Z146" s="65"/>
      <c r="AA146" s="65"/>
      <c r="AB146" s="65"/>
      <c r="AC146" s="65"/>
      <c r="AD146" s="65"/>
      <c r="AE146" s="65"/>
      <c r="AF146" s="65"/>
      <c r="AG146" s="65"/>
      <c r="AH146" s="65"/>
      <c r="AI146" s="65"/>
      <c r="AJ146" s="65"/>
      <c r="AK146" s="65"/>
      <c r="AL146" s="65"/>
      <c r="AM146" s="65"/>
      <c r="AN146" s="65"/>
      <c r="AO146" s="65"/>
      <c r="AP146" s="65"/>
      <c r="AQ146" s="65"/>
      <c r="AR146" s="65"/>
      <c r="AS146" s="65"/>
      <c r="AT146" s="65"/>
      <c r="AU146" s="65"/>
      <c r="AV146" s="65"/>
      <c r="AW146" s="65"/>
      <c r="AX146" s="65"/>
      <c r="AY146" s="65"/>
      <c r="AZ146" s="65"/>
      <c r="BA146" s="65"/>
      <c r="BB146" s="65"/>
      <c r="BC146" s="65"/>
      <c r="BD146" s="65"/>
      <c r="BE146" s="65"/>
      <c r="BF146" s="65"/>
      <c r="BG146" s="65"/>
      <c r="BH146" s="65"/>
      <c r="BI146" s="65"/>
      <c r="BJ146" s="65"/>
      <c r="BK146" s="65"/>
      <c r="BL146" s="65"/>
    </row>
    <row r="147" spans="1:64" x14ac:dyDescent="0.2">
      <c r="A147" s="4" t="s">
        <v>22</v>
      </c>
      <c r="B147" s="5" t="s">
        <v>195</v>
      </c>
      <c r="C147" s="5" t="s">
        <v>214</v>
      </c>
      <c r="D147" s="5" t="s">
        <v>25</v>
      </c>
      <c r="E147" s="5" t="s">
        <v>26</v>
      </c>
      <c r="F147" s="5">
        <v>36</v>
      </c>
      <c r="G147" s="4" t="s">
        <v>197</v>
      </c>
      <c r="H147" s="5" t="s">
        <v>28</v>
      </c>
      <c r="I147" s="4" t="s">
        <v>29</v>
      </c>
      <c r="J147" s="4" t="s">
        <v>76</v>
      </c>
      <c r="K147" s="4"/>
      <c r="L147" s="4"/>
      <c r="M147" s="4" t="s">
        <v>32</v>
      </c>
      <c r="N147" s="4" t="s">
        <v>33</v>
      </c>
      <c r="O147" s="4">
        <v>24</v>
      </c>
      <c r="P147" s="5" t="s">
        <v>28</v>
      </c>
      <c r="Q147" s="65"/>
      <c r="R147" s="65"/>
      <c r="S147" s="65"/>
      <c r="T147" s="65"/>
      <c r="U147" s="65"/>
      <c r="V147" s="65"/>
      <c r="W147" s="65"/>
      <c r="X147" s="65"/>
      <c r="Y147" s="65"/>
      <c r="Z147" s="65"/>
      <c r="AA147" s="65"/>
      <c r="AB147" s="65"/>
      <c r="AC147" s="65"/>
      <c r="AD147" s="65"/>
      <c r="AE147" s="65"/>
      <c r="AF147" s="65"/>
      <c r="AG147" s="65"/>
      <c r="AH147" s="65"/>
      <c r="AI147" s="65"/>
      <c r="AJ147" s="65"/>
      <c r="AK147" s="65"/>
      <c r="AL147" s="65"/>
      <c r="AM147" s="65"/>
      <c r="AN147" s="65"/>
      <c r="AO147" s="65"/>
      <c r="AP147" s="65"/>
      <c r="AQ147" s="65"/>
      <c r="AR147" s="65"/>
      <c r="AS147" s="65"/>
      <c r="AT147" s="65"/>
      <c r="AU147" s="65"/>
      <c r="AV147" s="65"/>
      <c r="AW147" s="65"/>
      <c r="AX147" s="65"/>
      <c r="AY147" s="65"/>
      <c r="AZ147" s="65"/>
      <c r="BA147" s="65"/>
      <c r="BB147" s="65"/>
      <c r="BC147" s="65"/>
      <c r="BD147" s="65"/>
      <c r="BE147" s="65"/>
      <c r="BF147" s="65"/>
      <c r="BG147" s="65"/>
      <c r="BH147" s="65"/>
      <c r="BI147" s="65"/>
      <c r="BJ147" s="65"/>
      <c r="BK147" s="65"/>
      <c r="BL147" s="65"/>
    </row>
    <row r="148" spans="1:64" x14ac:dyDescent="0.2">
      <c r="A148" s="4" t="s">
        <v>22</v>
      </c>
      <c r="B148" s="5" t="s">
        <v>195</v>
      </c>
      <c r="C148" s="5" t="s">
        <v>215</v>
      </c>
      <c r="D148" s="5" t="s">
        <v>25</v>
      </c>
      <c r="E148" s="5" t="s">
        <v>26</v>
      </c>
      <c r="F148" s="5">
        <v>30</v>
      </c>
      <c r="G148" s="4" t="s">
        <v>197</v>
      </c>
      <c r="H148" s="5" t="s">
        <v>28</v>
      </c>
      <c r="I148" s="4" t="s">
        <v>29</v>
      </c>
      <c r="J148" s="4" t="s">
        <v>76</v>
      </c>
      <c r="K148" s="4"/>
      <c r="L148" s="4"/>
      <c r="M148" s="4" t="s">
        <v>32</v>
      </c>
      <c r="N148" s="4" t="s">
        <v>33</v>
      </c>
      <c r="O148" s="4">
        <v>24</v>
      </c>
      <c r="P148" s="5" t="s">
        <v>28</v>
      </c>
      <c r="Q148" s="65"/>
      <c r="R148" s="65"/>
      <c r="S148" s="65"/>
      <c r="T148" s="65"/>
      <c r="U148" s="65"/>
      <c r="V148" s="65"/>
      <c r="W148" s="65"/>
      <c r="X148" s="65"/>
      <c r="Y148" s="65"/>
      <c r="Z148" s="65"/>
      <c r="AA148" s="65"/>
      <c r="AB148" s="65"/>
      <c r="AC148" s="65"/>
      <c r="AD148" s="65"/>
      <c r="AE148" s="65"/>
      <c r="AF148" s="65"/>
      <c r="AG148" s="65"/>
      <c r="AH148" s="65"/>
      <c r="AI148" s="65"/>
      <c r="AJ148" s="65"/>
      <c r="AK148" s="65"/>
      <c r="AL148" s="65"/>
      <c r="AM148" s="65"/>
      <c r="AN148" s="65"/>
      <c r="AO148" s="65"/>
      <c r="AP148" s="65"/>
      <c r="AQ148" s="65"/>
      <c r="AR148" s="65"/>
      <c r="AS148" s="65"/>
      <c r="AT148" s="65"/>
      <c r="AU148" s="65"/>
      <c r="AV148" s="65"/>
      <c r="AW148" s="65"/>
      <c r="AX148" s="65"/>
      <c r="AY148" s="65"/>
      <c r="AZ148" s="65"/>
      <c r="BA148" s="65"/>
      <c r="BB148" s="65"/>
      <c r="BC148" s="65"/>
      <c r="BD148" s="65"/>
      <c r="BE148" s="65"/>
      <c r="BF148" s="65"/>
      <c r="BG148" s="65"/>
      <c r="BH148" s="65"/>
      <c r="BI148" s="65"/>
      <c r="BJ148" s="65"/>
      <c r="BK148" s="65"/>
      <c r="BL148" s="65"/>
    </row>
    <row r="149" spans="1:64" x14ac:dyDescent="0.2">
      <c r="A149" s="4" t="s">
        <v>22</v>
      </c>
      <c r="B149" s="5" t="s">
        <v>195</v>
      </c>
      <c r="C149" s="5" t="s">
        <v>216</v>
      </c>
      <c r="D149" s="5" t="s">
        <v>25</v>
      </c>
      <c r="E149" s="5" t="s">
        <v>26</v>
      </c>
      <c r="F149" s="5">
        <v>37</v>
      </c>
      <c r="G149" s="4" t="s">
        <v>197</v>
      </c>
      <c r="H149" s="5" t="s">
        <v>28</v>
      </c>
      <c r="I149" s="4" t="s">
        <v>29</v>
      </c>
      <c r="J149" s="4" t="s">
        <v>76</v>
      </c>
      <c r="K149" s="4"/>
      <c r="L149" s="4"/>
      <c r="M149" s="4" t="s">
        <v>32</v>
      </c>
      <c r="N149" s="4" t="s">
        <v>33</v>
      </c>
      <c r="O149" s="4">
        <v>24</v>
      </c>
      <c r="P149" s="5" t="s">
        <v>28</v>
      </c>
      <c r="Q149" s="65"/>
      <c r="R149" s="65"/>
      <c r="S149" s="65"/>
      <c r="T149" s="65"/>
      <c r="U149" s="65"/>
      <c r="V149" s="65"/>
      <c r="W149" s="65"/>
      <c r="X149" s="65"/>
      <c r="Y149" s="65"/>
      <c r="Z149" s="65"/>
      <c r="AA149" s="65"/>
      <c r="AB149" s="65"/>
      <c r="AC149" s="65"/>
      <c r="AD149" s="65"/>
      <c r="AE149" s="65"/>
      <c r="AF149" s="65"/>
      <c r="AG149" s="65"/>
      <c r="AH149" s="65"/>
      <c r="AI149" s="65"/>
      <c r="AJ149" s="65"/>
      <c r="AK149" s="65"/>
      <c r="AL149" s="65"/>
      <c r="AM149" s="65"/>
      <c r="AN149" s="65"/>
      <c r="AO149" s="65"/>
      <c r="AP149" s="65"/>
      <c r="AQ149" s="65"/>
      <c r="AR149" s="65"/>
      <c r="AS149" s="65"/>
      <c r="AT149" s="65"/>
      <c r="AU149" s="65"/>
      <c r="AV149" s="65"/>
      <c r="AW149" s="65"/>
      <c r="AX149" s="65"/>
      <c r="AY149" s="65"/>
      <c r="AZ149" s="65"/>
      <c r="BA149" s="65"/>
      <c r="BB149" s="65"/>
      <c r="BC149" s="65"/>
      <c r="BD149" s="65"/>
      <c r="BE149" s="65"/>
      <c r="BF149" s="65"/>
      <c r="BG149" s="65"/>
      <c r="BH149" s="65"/>
      <c r="BI149" s="65"/>
      <c r="BJ149" s="65"/>
      <c r="BK149" s="65"/>
      <c r="BL149" s="65"/>
    </row>
    <row r="150" spans="1:64" x14ac:dyDescent="0.2">
      <c r="A150" s="4" t="s">
        <v>22</v>
      </c>
      <c r="B150" s="5" t="s">
        <v>195</v>
      </c>
      <c r="C150" s="5" t="s">
        <v>217</v>
      </c>
      <c r="D150" s="5" t="s">
        <v>25</v>
      </c>
      <c r="E150" s="5" t="s">
        <v>26</v>
      </c>
      <c r="F150" s="5">
        <v>36</v>
      </c>
      <c r="G150" s="4" t="s">
        <v>197</v>
      </c>
      <c r="H150" s="4" t="s">
        <v>28</v>
      </c>
      <c r="I150" s="5" t="s">
        <v>29</v>
      </c>
      <c r="J150" s="4" t="s">
        <v>76</v>
      </c>
      <c r="K150" s="4"/>
      <c r="L150" s="4"/>
      <c r="M150" s="4" t="s">
        <v>32</v>
      </c>
      <c r="N150" s="4" t="s">
        <v>33</v>
      </c>
      <c r="O150" s="4">
        <v>24</v>
      </c>
      <c r="P150" s="5" t="s">
        <v>28</v>
      </c>
      <c r="Q150" s="65"/>
      <c r="R150" s="65"/>
      <c r="S150" s="65"/>
      <c r="T150" s="65"/>
      <c r="U150" s="65"/>
      <c r="V150" s="65"/>
      <c r="W150" s="65"/>
      <c r="X150" s="65"/>
      <c r="Y150" s="65"/>
      <c r="Z150" s="65"/>
      <c r="AA150" s="65"/>
      <c r="AB150" s="65"/>
      <c r="AC150" s="65"/>
      <c r="AD150" s="65"/>
      <c r="AE150" s="65"/>
      <c r="AF150" s="65"/>
      <c r="AG150" s="65"/>
      <c r="AH150" s="65"/>
      <c r="AI150" s="65"/>
      <c r="AJ150" s="65"/>
      <c r="AK150" s="65"/>
      <c r="AL150" s="65"/>
      <c r="AM150" s="65"/>
      <c r="AN150" s="65"/>
      <c r="AO150" s="65"/>
      <c r="AP150" s="65"/>
      <c r="AQ150" s="65"/>
      <c r="AR150" s="65"/>
      <c r="AS150" s="65"/>
      <c r="AT150" s="65"/>
      <c r="AU150" s="65"/>
      <c r="AV150" s="65"/>
      <c r="AW150" s="65"/>
      <c r="AX150" s="65"/>
      <c r="AY150" s="65"/>
      <c r="AZ150" s="65"/>
      <c r="BA150" s="65"/>
      <c r="BB150" s="65"/>
      <c r="BC150" s="65"/>
      <c r="BD150" s="65"/>
      <c r="BE150" s="65"/>
      <c r="BF150" s="65"/>
      <c r="BG150" s="65"/>
      <c r="BH150" s="65"/>
      <c r="BI150" s="65"/>
      <c r="BJ150" s="65"/>
      <c r="BK150" s="65"/>
      <c r="BL150" s="65"/>
    </row>
    <row r="151" spans="1:64" x14ac:dyDescent="0.2">
      <c r="A151" s="4" t="s">
        <v>22</v>
      </c>
      <c r="B151" s="5" t="s">
        <v>195</v>
      </c>
      <c r="C151" s="5" t="s">
        <v>218</v>
      </c>
      <c r="D151" s="5" t="s">
        <v>25</v>
      </c>
      <c r="E151" s="5" t="s">
        <v>26</v>
      </c>
      <c r="F151" s="5">
        <v>35</v>
      </c>
      <c r="G151" s="4" t="s">
        <v>197</v>
      </c>
      <c r="H151" s="4" t="s">
        <v>28</v>
      </c>
      <c r="I151" s="5" t="s">
        <v>29</v>
      </c>
      <c r="J151" s="4" t="s">
        <v>76</v>
      </c>
      <c r="K151" s="4"/>
      <c r="L151" s="4"/>
      <c r="M151" s="4" t="s">
        <v>32</v>
      </c>
      <c r="N151" s="4" t="s">
        <v>33</v>
      </c>
      <c r="O151" s="4">
        <v>24</v>
      </c>
      <c r="P151" s="5" t="s">
        <v>28</v>
      </c>
      <c r="Q151" s="65"/>
      <c r="R151" s="65"/>
      <c r="S151" s="65"/>
      <c r="T151" s="65"/>
      <c r="U151" s="65"/>
      <c r="V151" s="65"/>
      <c r="W151" s="65"/>
      <c r="X151" s="65"/>
      <c r="Y151" s="65"/>
      <c r="Z151" s="65"/>
      <c r="AA151" s="65"/>
      <c r="AB151" s="65"/>
      <c r="AC151" s="65"/>
      <c r="AD151" s="65"/>
      <c r="AE151" s="65"/>
      <c r="AF151" s="65"/>
      <c r="AG151" s="65"/>
      <c r="AH151" s="65"/>
      <c r="AI151" s="65"/>
      <c r="AJ151" s="65"/>
      <c r="AK151" s="65"/>
      <c r="AL151" s="65"/>
      <c r="AM151" s="65"/>
      <c r="AN151" s="65"/>
      <c r="AO151" s="65"/>
      <c r="AP151" s="65"/>
      <c r="AQ151" s="65"/>
      <c r="AR151" s="65"/>
      <c r="AS151" s="65"/>
      <c r="AT151" s="65"/>
      <c r="AU151" s="65"/>
      <c r="AV151" s="65"/>
      <c r="AW151" s="65"/>
      <c r="AX151" s="65"/>
      <c r="AY151" s="65"/>
      <c r="AZ151" s="65"/>
      <c r="BA151" s="65"/>
      <c r="BB151" s="65"/>
      <c r="BC151" s="65"/>
      <c r="BD151" s="65"/>
      <c r="BE151" s="65"/>
      <c r="BF151" s="65"/>
      <c r="BG151" s="65"/>
      <c r="BH151" s="65"/>
      <c r="BI151" s="65"/>
      <c r="BJ151" s="65"/>
      <c r="BK151" s="65"/>
      <c r="BL151" s="65"/>
    </row>
    <row r="152" spans="1:64" x14ac:dyDescent="0.2">
      <c r="A152" s="4" t="s">
        <v>22</v>
      </c>
      <c r="B152" s="5" t="s">
        <v>195</v>
      </c>
      <c r="C152" s="5" t="s">
        <v>219</v>
      </c>
      <c r="D152" s="5" t="s">
        <v>25</v>
      </c>
      <c r="E152" s="5" t="s">
        <v>26</v>
      </c>
      <c r="F152" s="5">
        <v>32</v>
      </c>
      <c r="G152" s="4" t="s">
        <v>197</v>
      </c>
      <c r="H152" s="4" t="s">
        <v>28</v>
      </c>
      <c r="I152" s="5" t="s">
        <v>29</v>
      </c>
      <c r="J152" s="4" t="s">
        <v>28</v>
      </c>
      <c r="K152" s="4" t="s">
        <v>30</v>
      </c>
      <c r="L152" s="4" t="s">
        <v>204</v>
      </c>
      <c r="M152" s="4" t="s">
        <v>32</v>
      </c>
      <c r="N152" s="4" t="s">
        <v>33</v>
      </c>
      <c r="O152" s="4">
        <v>24</v>
      </c>
      <c r="P152" s="5" t="s">
        <v>28</v>
      </c>
      <c r="Q152" s="65"/>
      <c r="R152" s="65"/>
      <c r="S152" s="65"/>
      <c r="T152" s="65"/>
      <c r="U152" s="65"/>
      <c r="V152" s="65"/>
      <c r="W152" s="65"/>
      <c r="X152" s="65"/>
      <c r="Y152" s="65"/>
      <c r="Z152" s="65"/>
      <c r="AA152" s="65"/>
      <c r="AB152" s="65"/>
      <c r="AC152" s="65"/>
      <c r="AD152" s="65"/>
      <c r="AE152" s="65"/>
      <c r="AF152" s="65"/>
      <c r="AG152" s="65"/>
      <c r="AH152" s="65"/>
      <c r="AI152" s="65"/>
      <c r="AJ152" s="65"/>
      <c r="AK152" s="65"/>
      <c r="AL152" s="65"/>
      <c r="AM152" s="65"/>
      <c r="AN152" s="65"/>
      <c r="AO152" s="65"/>
      <c r="AP152" s="65"/>
      <c r="AQ152" s="65"/>
      <c r="AR152" s="65"/>
      <c r="AS152" s="65"/>
      <c r="AT152" s="65"/>
      <c r="AU152" s="65"/>
      <c r="AV152" s="65"/>
      <c r="AW152" s="65"/>
      <c r="AX152" s="65"/>
      <c r="AY152" s="65"/>
      <c r="AZ152" s="65"/>
      <c r="BA152" s="65"/>
      <c r="BB152" s="65"/>
      <c r="BC152" s="65"/>
      <c r="BD152" s="65"/>
      <c r="BE152" s="65"/>
      <c r="BF152" s="65"/>
      <c r="BG152" s="65"/>
      <c r="BH152" s="65"/>
      <c r="BI152" s="65"/>
      <c r="BJ152" s="65"/>
      <c r="BK152" s="65"/>
      <c r="BL152" s="65"/>
    </row>
    <row r="153" spans="1:64" x14ac:dyDescent="0.2">
      <c r="A153" s="4" t="s">
        <v>22</v>
      </c>
      <c r="B153" s="5" t="s">
        <v>195</v>
      </c>
      <c r="C153" s="5" t="s">
        <v>220</v>
      </c>
      <c r="D153" s="5" t="s">
        <v>25</v>
      </c>
      <c r="E153" s="5" t="s">
        <v>26</v>
      </c>
      <c r="F153" s="5">
        <v>34</v>
      </c>
      <c r="G153" s="4" t="s">
        <v>197</v>
      </c>
      <c r="H153" s="5" t="s">
        <v>28</v>
      </c>
      <c r="I153" s="4" t="s">
        <v>29</v>
      </c>
      <c r="J153" s="4" t="s">
        <v>76</v>
      </c>
      <c r="K153" s="4"/>
      <c r="L153" s="4"/>
      <c r="M153" s="4" t="s">
        <v>32</v>
      </c>
      <c r="N153" s="4" t="s">
        <v>33</v>
      </c>
      <c r="O153" s="4">
        <v>24</v>
      </c>
      <c r="P153" s="5" t="s">
        <v>28</v>
      </c>
      <c r="Q153" s="65"/>
      <c r="R153" s="65"/>
      <c r="S153" s="65"/>
      <c r="T153" s="65"/>
      <c r="U153" s="65"/>
      <c r="V153" s="65"/>
      <c r="W153" s="65"/>
      <c r="X153" s="65"/>
      <c r="Y153" s="65"/>
      <c r="Z153" s="65"/>
      <c r="AA153" s="65"/>
      <c r="AB153" s="65"/>
      <c r="AC153" s="65"/>
      <c r="AD153" s="65"/>
      <c r="AE153" s="65"/>
      <c r="AF153" s="65"/>
      <c r="AG153" s="65"/>
      <c r="AH153" s="65"/>
      <c r="AI153" s="65"/>
      <c r="AJ153" s="65"/>
      <c r="AK153" s="65"/>
      <c r="AL153" s="65"/>
      <c r="AM153" s="65"/>
      <c r="AN153" s="65"/>
      <c r="AO153" s="65"/>
      <c r="AP153" s="65"/>
      <c r="AQ153" s="65"/>
      <c r="AR153" s="65"/>
      <c r="AS153" s="65"/>
      <c r="AT153" s="65"/>
      <c r="AU153" s="65"/>
      <c r="AV153" s="65"/>
      <c r="AW153" s="65"/>
      <c r="AX153" s="65"/>
      <c r="AY153" s="65"/>
      <c r="AZ153" s="65"/>
      <c r="BA153" s="65"/>
      <c r="BB153" s="65"/>
      <c r="BC153" s="65"/>
      <c r="BD153" s="65"/>
      <c r="BE153" s="65"/>
      <c r="BF153" s="65"/>
      <c r="BG153" s="65"/>
      <c r="BH153" s="65"/>
      <c r="BI153" s="65"/>
      <c r="BJ153" s="65"/>
      <c r="BK153" s="65"/>
      <c r="BL153" s="65"/>
    </row>
    <row r="154" spans="1:64" x14ac:dyDescent="0.2">
      <c r="A154" s="4" t="s">
        <v>22</v>
      </c>
      <c r="B154" s="5" t="s">
        <v>195</v>
      </c>
      <c r="C154" s="5" t="s">
        <v>221</v>
      </c>
      <c r="D154" s="5" t="s">
        <v>25</v>
      </c>
      <c r="E154" s="5" t="s">
        <v>26</v>
      </c>
      <c r="F154" s="5">
        <v>38</v>
      </c>
      <c r="G154" s="4" t="s">
        <v>197</v>
      </c>
      <c r="H154" s="5" t="s">
        <v>28</v>
      </c>
      <c r="I154" s="4" t="s">
        <v>29</v>
      </c>
      <c r="J154" s="4" t="s">
        <v>76</v>
      </c>
      <c r="K154" s="4"/>
      <c r="L154" s="4"/>
      <c r="M154" s="4" t="s">
        <v>32</v>
      </c>
      <c r="N154" s="4" t="s">
        <v>33</v>
      </c>
      <c r="O154" s="4">
        <v>24</v>
      </c>
      <c r="P154" s="5" t="s">
        <v>28</v>
      </c>
      <c r="Q154" s="65"/>
      <c r="R154" s="65"/>
      <c r="S154" s="65"/>
      <c r="T154" s="65"/>
      <c r="U154" s="65"/>
      <c r="V154" s="65"/>
      <c r="W154" s="65"/>
      <c r="X154" s="65"/>
      <c r="Y154" s="65"/>
      <c r="Z154" s="65"/>
      <c r="AA154" s="65"/>
      <c r="AB154" s="65"/>
      <c r="AC154" s="65"/>
      <c r="AD154" s="65"/>
      <c r="AE154" s="65"/>
      <c r="AF154" s="65"/>
      <c r="AG154" s="65"/>
      <c r="AH154" s="65"/>
      <c r="AI154" s="65"/>
      <c r="AJ154" s="65"/>
      <c r="AK154" s="65"/>
      <c r="AL154" s="65"/>
      <c r="AM154" s="65"/>
      <c r="AN154" s="65"/>
      <c r="AO154" s="65"/>
      <c r="AP154" s="65"/>
      <c r="AQ154" s="65"/>
      <c r="AR154" s="65"/>
      <c r="AS154" s="65"/>
      <c r="AT154" s="65"/>
      <c r="AU154" s="65"/>
      <c r="AV154" s="65"/>
      <c r="AW154" s="65"/>
      <c r="AX154" s="65"/>
      <c r="AY154" s="65"/>
      <c r="AZ154" s="65"/>
      <c r="BA154" s="65"/>
      <c r="BB154" s="65"/>
      <c r="BC154" s="65"/>
      <c r="BD154" s="65"/>
      <c r="BE154" s="65"/>
      <c r="BF154" s="65"/>
      <c r="BG154" s="65"/>
      <c r="BH154" s="65"/>
      <c r="BI154" s="65"/>
      <c r="BJ154" s="65"/>
      <c r="BK154" s="65"/>
      <c r="BL154" s="65"/>
    </row>
    <row r="155" spans="1:64" x14ac:dyDescent="0.2">
      <c r="A155" s="4" t="s">
        <v>22</v>
      </c>
      <c r="B155" s="5" t="s">
        <v>195</v>
      </c>
      <c r="C155" s="5" t="s">
        <v>222</v>
      </c>
      <c r="D155" s="5" t="s">
        <v>38</v>
      </c>
      <c r="E155" s="5" t="s">
        <v>26</v>
      </c>
      <c r="F155" s="5">
        <v>180</v>
      </c>
      <c r="G155" s="4" t="s">
        <v>223</v>
      </c>
      <c r="H155" s="4" t="s">
        <v>28</v>
      </c>
      <c r="I155" s="5" t="s">
        <v>29</v>
      </c>
      <c r="J155" s="4" t="s">
        <v>28</v>
      </c>
      <c r="K155" s="4" t="s">
        <v>30</v>
      </c>
      <c r="L155" s="4" t="s">
        <v>224</v>
      </c>
      <c r="M155" s="4" t="s">
        <v>32</v>
      </c>
      <c r="N155" s="4" t="s">
        <v>33</v>
      </c>
      <c r="O155" s="4">
        <v>24</v>
      </c>
      <c r="P155" s="5" t="s">
        <v>28</v>
      </c>
      <c r="Q155" s="65"/>
      <c r="R155" s="65"/>
      <c r="S155" s="65"/>
      <c r="T155" s="65"/>
      <c r="U155" s="65"/>
      <c r="V155" s="65"/>
      <c r="W155" s="65"/>
      <c r="X155" s="65"/>
      <c r="Y155" s="65"/>
      <c r="Z155" s="65"/>
      <c r="AA155" s="65"/>
      <c r="AB155" s="65"/>
      <c r="AC155" s="65"/>
      <c r="AD155" s="65"/>
      <c r="AE155" s="65"/>
      <c r="AF155" s="65"/>
      <c r="AG155" s="65"/>
      <c r="AH155" s="65"/>
      <c r="AI155" s="65"/>
      <c r="AJ155" s="65"/>
      <c r="AK155" s="65"/>
      <c r="AL155" s="65"/>
      <c r="AM155" s="65"/>
      <c r="AN155" s="65"/>
      <c r="AO155" s="65"/>
      <c r="AP155" s="65"/>
      <c r="AQ155" s="65"/>
      <c r="AR155" s="65"/>
      <c r="AS155" s="65"/>
      <c r="AT155" s="65"/>
      <c r="AU155" s="65"/>
      <c r="AV155" s="65"/>
      <c r="AW155" s="65"/>
      <c r="AX155" s="65"/>
      <c r="AY155" s="65"/>
      <c r="AZ155" s="65"/>
      <c r="BA155" s="65"/>
      <c r="BB155" s="65"/>
      <c r="BC155" s="65"/>
      <c r="BD155" s="65"/>
      <c r="BE155" s="65"/>
      <c r="BF155" s="65"/>
      <c r="BG155" s="65"/>
      <c r="BH155" s="65"/>
      <c r="BI155" s="65"/>
      <c r="BJ155" s="65"/>
      <c r="BK155" s="65"/>
      <c r="BL155" s="65"/>
    </row>
    <row r="156" spans="1:64" x14ac:dyDescent="0.2">
      <c r="A156" s="4" t="s">
        <v>22</v>
      </c>
      <c r="B156" s="5" t="s">
        <v>195</v>
      </c>
      <c r="C156" s="5" t="s">
        <v>225</v>
      </c>
      <c r="D156" s="5" t="s">
        <v>38</v>
      </c>
      <c r="E156" s="5" t="s">
        <v>26</v>
      </c>
      <c r="F156" s="5">
        <v>184</v>
      </c>
      <c r="G156" s="4" t="s">
        <v>223</v>
      </c>
      <c r="H156" s="4" t="s">
        <v>28</v>
      </c>
      <c r="I156" s="5" t="s">
        <v>29</v>
      </c>
      <c r="J156" s="4" t="s">
        <v>76</v>
      </c>
      <c r="K156" s="4"/>
      <c r="L156" s="4"/>
      <c r="M156" s="4" t="s">
        <v>32</v>
      </c>
      <c r="N156" s="4" t="s">
        <v>33</v>
      </c>
      <c r="O156" s="4">
        <v>24</v>
      </c>
      <c r="P156" s="5" t="s">
        <v>28</v>
      </c>
      <c r="Q156" s="65"/>
      <c r="R156" s="65"/>
      <c r="S156" s="65"/>
      <c r="T156" s="65"/>
      <c r="U156" s="65"/>
      <c r="V156" s="65"/>
      <c r="W156" s="65"/>
      <c r="X156" s="65"/>
      <c r="Y156" s="65"/>
      <c r="Z156" s="65"/>
      <c r="AA156" s="65"/>
      <c r="AB156" s="65"/>
      <c r="AC156" s="65"/>
      <c r="AD156" s="65"/>
      <c r="AE156" s="65"/>
      <c r="AF156" s="65"/>
      <c r="AG156" s="65"/>
      <c r="AH156" s="65"/>
      <c r="AI156" s="65"/>
      <c r="AJ156" s="65"/>
      <c r="AK156" s="65"/>
      <c r="AL156" s="65"/>
      <c r="AM156" s="65"/>
      <c r="AN156" s="65"/>
      <c r="AO156" s="65"/>
      <c r="AP156" s="65"/>
      <c r="AQ156" s="65"/>
      <c r="AR156" s="65"/>
      <c r="AS156" s="65"/>
      <c r="AT156" s="65"/>
      <c r="AU156" s="65"/>
      <c r="AV156" s="65"/>
      <c r="AW156" s="65"/>
      <c r="AX156" s="65"/>
      <c r="AY156" s="65"/>
      <c r="AZ156" s="65"/>
      <c r="BA156" s="65"/>
      <c r="BB156" s="65"/>
      <c r="BC156" s="65"/>
      <c r="BD156" s="65"/>
      <c r="BE156" s="65"/>
      <c r="BF156" s="65"/>
      <c r="BG156" s="65"/>
      <c r="BH156" s="65"/>
      <c r="BI156" s="65"/>
      <c r="BJ156" s="65"/>
      <c r="BK156" s="65"/>
      <c r="BL156" s="65"/>
    </row>
    <row r="157" spans="1:64" x14ac:dyDescent="0.2">
      <c r="A157" s="4" t="s">
        <v>22</v>
      </c>
      <c r="B157" s="5" t="s">
        <v>195</v>
      </c>
      <c r="C157" s="5" t="s">
        <v>226</v>
      </c>
      <c r="D157" s="5" t="s">
        <v>38</v>
      </c>
      <c r="E157" s="5" t="s">
        <v>26</v>
      </c>
      <c r="F157" s="5">
        <v>186</v>
      </c>
      <c r="G157" s="4" t="s">
        <v>223</v>
      </c>
      <c r="H157" s="4" t="s">
        <v>28</v>
      </c>
      <c r="I157" s="5" t="s">
        <v>29</v>
      </c>
      <c r="J157" s="4" t="s">
        <v>28</v>
      </c>
      <c r="K157" s="4" t="s">
        <v>30</v>
      </c>
      <c r="L157" s="4" t="s">
        <v>224</v>
      </c>
      <c r="M157" s="4" t="s">
        <v>32</v>
      </c>
      <c r="N157" s="4" t="s">
        <v>33</v>
      </c>
      <c r="O157" s="4">
        <v>24</v>
      </c>
      <c r="P157" s="5" t="s">
        <v>28</v>
      </c>
      <c r="Q157" s="65"/>
      <c r="R157" s="65"/>
      <c r="S157" s="65"/>
      <c r="T157" s="65"/>
      <c r="U157" s="65"/>
      <c r="V157" s="65"/>
      <c r="W157" s="65"/>
      <c r="X157" s="65"/>
      <c r="Y157" s="65"/>
      <c r="Z157" s="65"/>
      <c r="AA157" s="65"/>
      <c r="AB157" s="65"/>
      <c r="AC157" s="65"/>
      <c r="AD157" s="65"/>
      <c r="AE157" s="65"/>
      <c r="AF157" s="65"/>
      <c r="AG157" s="65"/>
      <c r="AH157" s="65"/>
      <c r="AI157" s="65"/>
      <c r="AJ157" s="65"/>
      <c r="AK157" s="65"/>
      <c r="AL157" s="65"/>
      <c r="AM157" s="65"/>
      <c r="AN157" s="65"/>
      <c r="AO157" s="65"/>
      <c r="AP157" s="65"/>
      <c r="AQ157" s="65"/>
      <c r="AR157" s="65"/>
      <c r="AS157" s="65"/>
      <c r="AT157" s="65"/>
      <c r="AU157" s="65"/>
      <c r="AV157" s="65"/>
      <c r="AW157" s="65"/>
      <c r="AX157" s="65"/>
      <c r="AY157" s="65"/>
      <c r="AZ157" s="65"/>
      <c r="BA157" s="65"/>
      <c r="BB157" s="65"/>
      <c r="BC157" s="65"/>
      <c r="BD157" s="65"/>
      <c r="BE157" s="65"/>
      <c r="BF157" s="65"/>
      <c r="BG157" s="65"/>
      <c r="BH157" s="65"/>
      <c r="BI157" s="65"/>
      <c r="BJ157" s="65"/>
      <c r="BK157" s="65"/>
      <c r="BL157" s="65"/>
    </row>
    <row r="158" spans="1:64" x14ac:dyDescent="0.2">
      <c r="A158" s="4" t="s">
        <v>22</v>
      </c>
      <c r="B158" s="5" t="s">
        <v>195</v>
      </c>
      <c r="C158" s="5" t="s">
        <v>227</v>
      </c>
      <c r="D158" s="5" t="s">
        <v>38</v>
      </c>
      <c r="E158" s="5" t="s">
        <v>26</v>
      </c>
      <c r="F158" s="5">
        <v>185</v>
      </c>
      <c r="G158" s="4" t="s">
        <v>223</v>
      </c>
      <c r="H158" s="4" t="s">
        <v>28</v>
      </c>
      <c r="I158" s="5" t="s">
        <v>29</v>
      </c>
      <c r="J158" s="4" t="s">
        <v>76</v>
      </c>
      <c r="K158" s="4"/>
      <c r="L158" s="4"/>
      <c r="M158" s="4" t="s">
        <v>32</v>
      </c>
      <c r="N158" s="4" t="s">
        <v>33</v>
      </c>
      <c r="O158" s="4">
        <v>24</v>
      </c>
      <c r="P158" s="5" t="s">
        <v>28</v>
      </c>
      <c r="Q158" s="65"/>
      <c r="R158" s="65"/>
      <c r="S158" s="65"/>
      <c r="T158" s="65"/>
      <c r="U158" s="65"/>
      <c r="V158" s="65"/>
      <c r="W158" s="65"/>
      <c r="X158" s="65"/>
      <c r="Y158" s="65"/>
      <c r="Z158" s="65"/>
      <c r="AA158" s="65"/>
      <c r="AB158" s="65"/>
      <c r="AC158" s="65"/>
      <c r="AD158" s="65"/>
      <c r="AE158" s="65"/>
      <c r="AF158" s="65"/>
      <c r="AG158" s="65"/>
      <c r="AH158" s="65"/>
      <c r="AI158" s="65"/>
      <c r="AJ158" s="65"/>
      <c r="AK158" s="65"/>
      <c r="AL158" s="65"/>
      <c r="AM158" s="65"/>
      <c r="AN158" s="65"/>
      <c r="AO158" s="65"/>
      <c r="AP158" s="65"/>
      <c r="AQ158" s="65"/>
      <c r="AR158" s="65"/>
      <c r="AS158" s="65"/>
      <c r="AT158" s="65"/>
      <c r="AU158" s="65"/>
      <c r="AV158" s="65"/>
      <c r="AW158" s="65"/>
      <c r="AX158" s="65"/>
      <c r="AY158" s="65"/>
      <c r="AZ158" s="65"/>
      <c r="BA158" s="65"/>
      <c r="BB158" s="65"/>
      <c r="BC158" s="65"/>
      <c r="BD158" s="65"/>
      <c r="BE158" s="65"/>
      <c r="BF158" s="65"/>
      <c r="BG158" s="65"/>
      <c r="BH158" s="65"/>
      <c r="BI158" s="65"/>
      <c r="BJ158" s="65"/>
      <c r="BK158" s="65"/>
      <c r="BL158" s="65"/>
    </row>
    <row r="159" spans="1:64" x14ac:dyDescent="0.2">
      <c r="A159" s="4" t="s">
        <v>22</v>
      </c>
      <c r="B159" s="5" t="s">
        <v>195</v>
      </c>
      <c r="C159" s="5" t="s">
        <v>228</v>
      </c>
      <c r="D159" s="5" t="s">
        <v>38</v>
      </c>
      <c r="E159" s="5" t="s">
        <v>26</v>
      </c>
      <c r="F159" s="5">
        <v>183</v>
      </c>
      <c r="G159" s="4" t="s">
        <v>223</v>
      </c>
      <c r="H159" s="4" t="s">
        <v>28</v>
      </c>
      <c r="I159" s="5" t="s">
        <v>29</v>
      </c>
      <c r="J159" s="4" t="s">
        <v>28</v>
      </c>
      <c r="K159" s="4" t="s">
        <v>30</v>
      </c>
      <c r="L159" s="4" t="s">
        <v>224</v>
      </c>
      <c r="M159" s="4" t="s">
        <v>32</v>
      </c>
      <c r="N159" s="4" t="s">
        <v>33</v>
      </c>
      <c r="O159" s="4">
        <v>24</v>
      </c>
      <c r="P159" s="5" t="s">
        <v>28</v>
      </c>
      <c r="Q159" s="65"/>
      <c r="R159" s="65"/>
      <c r="S159" s="65"/>
      <c r="T159" s="65"/>
      <c r="U159" s="65"/>
      <c r="V159" s="65"/>
      <c r="W159" s="65"/>
      <c r="X159" s="65"/>
      <c r="Y159" s="65"/>
      <c r="Z159" s="65"/>
      <c r="AA159" s="65"/>
      <c r="AB159" s="65"/>
      <c r="AC159" s="65"/>
      <c r="AD159" s="65"/>
      <c r="AE159" s="65"/>
      <c r="AF159" s="65"/>
      <c r="AG159" s="65"/>
      <c r="AH159" s="65"/>
      <c r="AI159" s="65"/>
      <c r="AJ159" s="65"/>
      <c r="AK159" s="65"/>
      <c r="AL159" s="65"/>
      <c r="AM159" s="65"/>
      <c r="AN159" s="65"/>
      <c r="AO159" s="65"/>
      <c r="AP159" s="65"/>
      <c r="AQ159" s="65"/>
      <c r="AR159" s="65"/>
      <c r="AS159" s="65"/>
      <c r="AT159" s="65"/>
      <c r="AU159" s="65"/>
      <c r="AV159" s="65"/>
      <c r="AW159" s="65"/>
      <c r="AX159" s="65"/>
      <c r="AY159" s="65"/>
      <c r="AZ159" s="65"/>
      <c r="BA159" s="65"/>
      <c r="BB159" s="65"/>
      <c r="BC159" s="65"/>
      <c r="BD159" s="65"/>
      <c r="BE159" s="65"/>
      <c r="BF159" s="65"/>
      <c r="BG159" s="65"/>
      <c r="BH159" s="65"/>
      <c r="BI159" s="65"/>
      <c r="BJ159" s="65"/>
      <c r="BK159" s="65"/>
      <c r="BL159" s="65"/>
    </row>
    <row r="160" spans="1:64" x14ac:dyDescent="0.2">
      <c r="A160" s="4" t="s">
        <v>22</v>
      </c>
      <c r="B160" s="5" t="s">
        <v>195</v>
      </c>
      <c r="C160" s="5" t="s">
        <v>229</v>
      </c>
      <c r="D160" s="5" t="s">
        <v>119</v>
      </c>
      <c r="E160" s="5" t="s">
        <v>26</v>
      </c>
      <c r="F160" s="5">
        <v>160</v>
      </c>
      <c r="G160" s="4" t="s">
        <v>223</v>
      </c>
      <c r="H160" s="4" t="s">
        <v>28</v>
      </c>
      <c r="I160" s="5" t="s">
        <v>29</v>
      </c>
      <c r="J160" s="4" t="s">
        <v>28</v>
      </c>
      <c r="K160" s="4" t="s">
        <v>30</v>
      </c>
      <c r="L160" s="4" t="s">
        <v>224</v>
      </c>
      <c r="M160" s="4" t="s">
        <v>32</v>
      </c>
      <c r="N160" s="4" t="s">
        <v>33</v>
      </c>
      <c r="O160" s="4">
        <v>24</v>
      </c>
      <c r="P160" s="5" t="s">
        <v>28</v>
      </c>
      <c r="Q160" s="65"/>
      <c r="R160" s="65"/>
      <c r="S160" s="65"/>
      <c r="T160" s="65"/>
      <c r="U160" s="65"/>
      <c r="V160" s="65"/>
      <c r="W160" s="65"/>
      <c r="X160" s="65"/>
      <c r="Y160" s="65"/>
      <c r="Z160" s="65"/>
      <c r="AA160" s="65"/>
      <c r="AB160" s="65"/>
      <c r="AC160" s="65"/>
      <c r="AD160" s="65"/>
      <c r="AE160" s="65"/>
      <c r="AF160" s="65"/>
      <c r="AG160" s="65"/>
      <c r="AH160" s="65"/>
      <c r="AI160" s="65"/>
      <c r="AJ160" s="65"/>
      <c r="AK160" s="65"/>
      <c r="AL160" s="65"/>
      <c r="AM160" s="65"/>
      <c r="AN160" s="65"/>
      <c r="AO160" s="65"/>
      <c r="AP160" s="65"/>
      <c r="AQ160" s="65"/>
      <c r="AR160" s="65"/>
      <c r="AS160" s="65"/>
      <c r="AT160" s="65"/>
      <c r="AU160" s="65"/>
      <c r="AV160" s="65"/>
      <c r="AW160" s="65"/>
      <c r="AX160" s="65"/>
      <c r="AY160" s="65"/>
      <c r="AZ160" s="65"/>
      <c r="BA160" s="65"/>
      <c r="BB160" s="65"/>
      <c r="BC160" s="65"/>
      <c r="BD160" s="65"/>
      <c r="BE160" s="65"/>
      <c r="BF160" s="65"/>
      <c r="BG160" s="65"/>
      <c r="BH160" s="65"/>
      <c r="BI160" s="65"/>
      <c r="BJ160" s="65"/>
      <c r="BK160" s="65"/>
      <c r="BL160" s="65"/>
    </row>
    <row r="161" spans="1:64" x14ac:dyDescent="0.2">
      <c r="A161" s="4" t="s">
        <v>22</v>
      </c>
      <c r="B161" s="5" t="s">
        <v>195</v>
      </c>
      <c r="C161" s="5" t="s">
        <v>230</v>
      </c>
      <c r="D161" s="5" t="s">
        <v>38</v>
      </c>
      <c r="E161" s="5" t="s">
        <v>26</v>
      </c>
      <c r="F161" s="5">
        <v>180</v>
      </c>
      <c r="G161" s="4" t="s">
        <v>223</v>
      </c>
      <c r="H161" s="4" t="s">
        <v>28</v>
      </c>
      <c r="I161" s="5" t="s">
        <v>29</v>
      </c>
      <c r="J161" s="4" t="s">
        <v>76</v>
      </c>
      <c r="K161" s="4"/>
      <c r="L161" s="4"/>
      <c r="M161" s="4" t="s">
        <v>32</v>
      </c>
      <c r="N161" s="4" t="s">
        <v>33</v>
      </c>
      <c r="O161" s="4">
        <v>24</v>
      </c>
      <c r="P161" s="5" t="s">
        <v>28</v>
      </c>
      <c r="Q161" s="65"/>
      <c r="R161" s="65"/>
      <c r="S161" s="65"/>
      <c r="T161" s="65"/>
      <c r="U161" s="65"/>
      <c r="V161" s="65"/>
      <c r="W161" s="65"/>
      <c r="X161" s="65"/>
      <c r="Y161" s="65"/>
      <c r="Z161" s="65"/>
      <c r="AA161" s="65"/>
      <c r="AB161" s="65"/>
      <c r="AC161" s="65"/>
      <c r="AD161" s="65"/>
      <c r="AE161" s="65"/>
      <c r="AF161" s="65"/>
      <c r="AG161" s="65"/>
      <c r="AH161" s="65"/>
      <c r="AI161" s="65"/>
      <c r="AJ161" s="65"/>
      <c r="AK161" s="65"/>
      <c r="AL161" s="65"/>
      <c r="AM161" s="65"/>
      <c r="AN161" s="65"/>
      <c r="AO161" s="65"/>
      <c r="AP161" s="65"/>
      <c r="AQ161" s="65"/>
      <c r="AR161" s="65"/>
      <c r="AS161" s="65"/>
      <c r="AT161" s="65"/>
      <c r="AU161" s="65"/>
      <c r="AV161" s="65"/>
      <c r="AW161" s="65"/>
      <c r="AX161" s="65"/>
      <c r="AY161" s="65"/>
      <c r="AZ161" s="65"/>
      <c r="BA161" s="65"/>
      <c r="BB161" s="65"/>
      <c r="BC161" s="65"/>
      <c r="BD161" s="65"/>
      <c r="BE161" s="65"/>
      <c r="BF161" s="65"/>
      <c r="BG161" s="65"/>
      <c r="BH161" s="65"/>
      <c r="BI161" s="65"/>
      <c r="BJ161" s="65"/>
      <c r="BK161" s="65"/>
      <c r="BL161" s="65"/>
    </row>
    <row r="162" spans="1:64" x14ac:dyDescent="0.2">
      <c r="A162" s="4" t="s">
        <v>22</v>
      </c>
      <c r="B162" s="5" t="s">
        <v>195</v>
      </c>
      <c r="C162" s="5" t="s">
        <v>231</v>
      </c>
      <c r="D162" s="5" t="s">
        <v>38</v>
      </c>
      <c r="E162" s="5" t="s">
        <v>26</v>
      </c>
      <c r="F162" s="5">
        <v>188</v>
      </c>
      <c r="G162" s="4" t="s">
        <v>223</v>
      </c>
      <c r="H162" s="4" t="s">
        <v>28</v>
      </c>
      <c r="I162" s="5" t="s">
        <v>29</v>
      </c>
      <c r="J162" s="4" t="s">
        <v>76</v>
      </c>
      <c r="K162" s="4"/>
      <c r="L162" s="4"/>
      <c r="M162" s="4" t="s">
        <v>32</v>
      </c>
      <c r="N162" s="4" t="s">
        <v>33</v>
      </c>
      <c r="O162" s="4">
        <v>24</v>
      </c>
      <c r="P162" s="5" t="s">
        <v>28</v>
      </c>
      <c r="Q162" s="65"/>
      <c r="R162" s="65"/>
      <c r="S162" s="65"/>
      <c r="T162" s="65"/>
      <c r="U162" s="65"/>
      <c r="V162" s="65"/>
      <c r="W162" s="65"/>
      <c r="X162" s="65"/>
      <c r="Y162" s="65"/>
      <c r="Z162" s="65"/>
      <c r="AA162" s="65"/>
      <c r="AB162" s="65"/>
      <c r="AC162" s="65"/>
      <c r="AD162" s="65"/>
      <c r="AE162" s="65"/>
      <c r="AF162" s="65"/>
      <c r="AG162" s="65"/>
      <c r="AH162" s="65"/>
      <c r="AI162" s="65"/>
      <c r="AJ162" s="65"/>
      <c r="AK162" s="65"/>
      <c r="AL162" s="65"/>
      <c r="AM162" s="65"/>
      <c r="AN162" s="65"/>
      <c r="AO162" s="65"/>
      <c r="AP162" s="65"/>
      <c r="AQ162" s="65"/>
      <c r="AR162" s="65"/>
      <c r="AS162" s="65"/>
      <c r="AT162" s="65"/>
      <c r="AU162" s="65"/>
      <c r="AV162" s="65"/>
      <c r="AW162" s="65"/>
      <c r="AX162" s="65"/>
      <c r="AY162" s="65"/>
      <c r="AZ162" s="65"/>
      <c r="BA162" s="65"/>
      <c r="BB162" s="65"/>
      <c r="BC162" s="65"/>
      <c r="BD162" s="65"/>
      <c r="BE162" s="65"/>
      <c r="BF162" s="65"/>
      <c r="BG162" s="65"/>
      <c r="BH162" s="65"/>
      <c r="BI162" s="65"/>
      <c r="BJ162" s="65"/>
      <c r="BK162" s="65"/>
      <c r="BL162" s="65"/>
    </row>
    <row r="163" spans="1:64" x14ac:dyDescent="0.2">
      <c r="A163" s="4" t="s">
        <v>22</v>
      </c>
      <c r="B163" s="5" t="s">
        <v>195</v>
      </c>
      <c r="C163" s="5" t="s">
        <v>232</v>
      </c>
      <c r="D163" s="5" t="s">
        <v>38</v>
      </c>
      <c r="E163" s="5" t="s">
        <v>26</v>
      </c>
      <c r="F163" s="5">
        <v>189</v>
      </c>
      <c r="G163" s="4" t="s">
        <v>223</v>
      </c>
      <c r="H163" s="4" t="s">
        <v>28</v>
      </c>
      <c r="I163" s="5" t="s">
        <v>29</v>
      </c>
      <c r="J163" s="4" t="s">
        <v>76</v>
      </c>
      <c r="K163" s="4"/>
      <c r="L163" s="4"/>
      <c r="M163" s="4" t="s">
        <v>32</v>
      </c>
      <c r="N163" s="4" t="s">
        <v>33</v>
      </c>
      <c r="O163" s="4">
        <v>24</v>
      </c>
      <c r="P163" s="5" t="s">
        <v>28</v>
      </c>
      <c r="Q163" s="65"/>
      <c r="R163" s="65"/>
      <c r="S163" s="65"/>
      <c r="T163" s="65"/>
      <c r="U163" s="65"/>
      <c r="V163" s="65"/>
      <c r="W163" s="65"/>
      <c r="X163" s="65"/>
      <c r="Y163" s="65"/>
      <c r="Z163" s="65"/>
      <c r="AA163" s="65"/>
      <c r="AB163" s="65"/>
      <c r="AC163" s="65"/>
      <c r="AD163" s="65"/>
      <c r="AE163" s="65"/>
      <c r="AF163" s="65"/>
      <c r="AG163" s="65"/>
      <c r="AH163" s="65"/>
      <c r="AI163" s="65"/>
      <c r="AJ163" s="65"/>
      <c r="AK163" s="65"/>
      <c r="AL163" s="65"/>
      <c r="AM163" s="65"/>
      <c r="AN163" s="65"/>
      <c r="AO163" s="65"/>
      <c r="AP163" s="65"/>
      <c r="AQ163" s="65"/>
      <c r="AR163" s="65"/>
      <c r="AS163" s="65"/>
      <c r="AT163" s="65"/>
      <c r="AU163" s="65"/>
      <c r="AV163" s="65"/>
      <c r="AW163" s="65"/>
      <c r="AX163" s="65"/>
      <c r="AY163" s="65"/>
      <c r="AZ163" s="65"/>
      <c r="BA163" s="65"/>
      <c r="BB163" s="65"/>
      <c r="BC163" s="65"/>
      <c r="BD163" s="65"/>
      <c r="BE163" s="65"/>
      <c r="BF163" s="65"/>
      <c r="BG163" s="65"/>
      <c r="BH163" s="65"/>
      <c r="BI163" s="65"/>
      <c r="BJ163" s="65"/>
      <c r="BK163" s="65"/>
      <c r="BL163" s="65"/>
    </row>
    <row r="164" spans="1:64" x14ac:dyDescent="0.2">
      <c r="A164" s="4" t="s">
        <v>22</v>
      </c>
      <c r="B164" s="5" t="s">
        <v>195</v>
      </c>
      <c r="C164" s="5" t="s">
        <v>233</v>
      </c>
      <c r="D164" s="5" t="s">
        <v>38</v>
      </c>
      <c r="E164" s="5" t="s">
        <v>26</v>
      </c>
      <c r="F164" s="5">
        <v>186</v>
      </c>
      <c r="G164" s="4" t="s">
        <v>223</v>
      </c>
      <c r="H164" s="4" t="s">
        <v>28</v>
      </c>
      <c r="I164" s="5" t="s">
        <v>29</v>
      </c>
      <c r="J164" s="4" t="s">
        <v>28</v>
      </c>
      <c r="K164" s="4" t="s">
        <v>30</v>
      </c>
      <c r="L164" s="4" t="s">
        <v>224</v>
      </c>
      <c r="M164" s="4" t="s">
        <v>32</v>
      </c>
      <c r="N164" s="4" t="s">
        <v>33</v>
      </c>
      <c r="O164" s="4">
        <v>24</v>
      </c>
      <c r="P164" s="5" t="s">
        <v>28</v>
      </c>
      <c r="Q164" s="65"/>
      <c r="R164" s="65"/>
      <c r="S164" s="65"/>
      <c r="T164" s="65"/>
      <c r="U164" s="65"/>
      <c r="V164" s="65"/>
      <c r="W164" s="65"/>
      <c r="X164" s="65"/>
      <c r="Y164" s="65"/>
      <c r="Z164" s="65"/>
      <c r="AA164" s="65"/>
      <c r="AB164" s="65"/>
      <c r="AC164" s="65"/>
      <c r="AD164" s="65"/>
      <c r="AE164" s="65"/>
      <c r="AF164" s="65"/>
      <c r="AG164" s="65"/>
      <c r="AH164" s="65"/>
      <c r="AI164" s="65"/>
      <c r="AJ164" s="65"/>
      <c r="AK164" s="65"/>
      <c r="AL164" s="65"/>
      <c r="AM164" s="65"/>
      <c r="AN164" s="65"/>
      <c r="AO164" s="65"/>
      <c r="AP164" s="65"/>
      <c r="AQ164" s="65"/>
      <c r="AR164" s="65"/>
      <c r="AS164" s="65"/>
      <c r="AT164" s="65"/>
      <c r="AU164" s="65"/>
      <c r="AV164" s="65"/>
      <c r="AW164" s="65"/>
      <c r="AX164" s="65"/>
      <c r="AY164" s="65"/>
      <c r="AZ164" s="65"/>
      <c r="BA164" s="65"/>
      <c r="BB164" s="65"/>
      <c r="BC164" s="65"/>
      <c r="BD164" s="65"/>
      <c r="BE164" s="65"/>
      <c r="BF164" s="65"/>
      <c r="BG164" s="65"/>
      <c r="BH164" s="65"/>
      <c r="BI164" s="65"/>
      <c r="BJ164" s="65"/>
      <c r="BK164" s="65"/>
      <c r="BL164" s="65"/>
    </row>
    <row r="165" spans="1:64" x14ac:dyDescent="0.2">
      <c r="A165" s="4" t="s">
        <v>22</v>
      </c>
      <c r="B165" s="5" t="s">
        <v>195</v>
      </c>
      <c r="C165" s="5" t="s">
        <v>234</v>
      </c>
      <c r="D165" s="5" t="s">
        <v>38</v>
      </c>
      <c r="E165" s="5" t="s">
        <v>26</v>
      </c>
      <c r="F165" s="5">
        <v>182</v>
      </c>
      <c r="G165" s="4" t="s">
        <v>223</v>
      </c>
      <c r="H165" s="4" t="s">
        <v>28</v>
      </c>
      <c r="I165" s="5" t="s">
        <v>29</v>
      </c>
      <c r="J165" s="4" t="s">
        <v>76</v>
      </c>
      <c r="K165" s="4"/>
      <c r="L165" s="4"/>
      <c r="M165" s="4" t="s">
        <v>32</v>
      </c>
      <c r="N165" s="4" t="s">
        <v>33</v>
      </c>
      <c r="O165" s="4">
        <v>24</v>
      </c>
      <c r="P165" s="5" t="s">
        <v>28</v>
      </c>
      <c r="Q165" s="65"/>
      <c r="R165" s="65"/>
      <c r="S165" s="65"/>
      <c r="T165" s="65"/>
      <c r="U165" s="65"/>
      <c r="V165" s="65"/>
      <c r="W165" s="65"/>
      <c r="X165" s="65"/>
      <c r="Y165" s="65"/>
      <c r="Z165" s="65"/>
      <c r="AA165" s="65"/>
      <c r="AB165" s="65"/>
      <c r="AC165" s="65"/>
      <c r="AD165" s="65"/>
      <c r="AE165" s="65"/>
      <c r="AF165" s="65"/>
      <c r="AG165" s="65"/>
      <c r="AH165" s="65"/>
      <c r="AI165" s="65"/>
      <c r="AJ165" s="65"/>
      <c r="AK165" s="65"/>
      <c r="AL165" s="65"/>
      <c r="AM165" s="65"/>
      <c r="AN165" s="65"/>
      <c r="AO165" s="65"/>
      <c r="AP165" s="65"/>
      <c r="AQ165" s="65"/>
      <c r="AR165" s="65"/>
      <c r="AS165" s="65"/>
      <c r="AT165" s="65"/>
      <c r="AU165" s="65"/>
      <c r="AV165" s="65"/>
      <c r="AW165" s="65"/>
      <c r="AX165" s="65"/>
      <c r="AY165" s="65"/>
      <c r="AZ165" s="65"/>
      <c r="BA165" s="65"/>
      <c r="BB165" s="65"/>
      <c r="BC165" s="65"/>
      <c r="BD165" s="65"/>
      <c r="BE165" s="65"/>
      <c r="BF165" s="65"/>
      <c r="BG165" s="65"/>
      <c r="BH165" s="65"/>
      <c r="BI165" s="65"/>
      <c r="BJ165" s="65"/>
      <c r="BK165" s="65"/>
      <c r="BL165" s="65"/>
    </row>
    <row r="166" spans="1:64" x14ac:dyDescent="0.2">
      <c r="A166" s="4" t="s">
        <v>22</v>
      </c>
      <c r="B166" s="5" t="s">
        <v>195</v>
      </c>
      <c r="C166" s="5" t="s">
        <v>235</v>
      </c>
      <c r="D166" s="5" t="s">
        <v>38</v>
      </c>
      <c r="E166" s="5" t="s">
        <v>26</v>
      </c>
      <c r="F166" s="5">
        <v>176</v>
      </c>
      <c r="G166" s="4" t="s">
        <v>223</v>
      </c>
      <c r="H166" s="4" t="s">
        <v>28</v>
      </c>
      <c r="I166" s="5" t="s">
        <v>29</v>
      </c>
      <c r="J166" s="4" t="s">
        <v>28</v>
      </c>
      <c r="K166" s="4" t="s">
        <v>30</v>
      </c>
      <c r="L166" s="4" t="s">
        <v>224</v>
      </c>
      <c r="M166" s="4" t="s">
        <v>32</v>
      </c>
      <c r="N166" s="4" t="s">
        <v>33</v>
      </c>
      <c r="O166" s="4">
        <v>24</v>
      </c>
      <c r="P166" s="5" t="s">
        <v>28</v>
      </c>
      <c r="Q166" s="65"/>
      <c r="R166" s="65"/>
      <c r="S166" s="65"/>
      <c r="T166" s="65"/>
      <c r="U166" s="65"/>
      <c r="V166" s="65"/>
      <c r="W166" s="65"/>
      <c r="X166" s="65"/>
      <c r="Y166" s="65"/>
      <c r="Z166" s="65"/>
      <c r="AA166" s="65"/>
      <c r="AB166" s="65"/>
      <c r="AC166" s="65"/>
      <c r="AD166" s="65"/>
      <c r="AE166" s="65"/>
      <c r="AF166" s="65"/>
      <c r="AG166" s="65"/>
      <c r="AH166" s="65"/>
      <c r="AI166" s="65"/>
      <c r="AJ166" s="65"/>
      <c r="AK166" s="65"/>
      <c r="AL166" s="65"/>
      <c r="AM166" s="65"/>
      <c r="AN166" s="65"/>
      <c r="AO166" s="65"/>
      <c r="AP166" s="65"/>
      <c r="AQ166" s="65"/>
      <c r="AR166" s="65"/>
      <c r="AS166" s="65"/>
      <c r="AT166" s="65"/>
      <c r="AU166" s="65"/>
      <c r="AV166" s="65"/>
      <c r="AW166" s="65"/>
      <c r="AX166" s="65"/>
      <c r="AY166" s="65"/>
      <c r="AZ166" s="65"/>
      <c r="BA166" s="65"/>
      <c r="BB166" s="65"/>
      <c r="BC166" s="65"/>
      <c r="BD166" s="65"/>
      <c r="BE166" s="65"/>
      <c r="BF166" s="65"/>
      <c r="BG166" s="65"/>
      <c r="BH166" s="65"/>
      <c r="BI166" s="65"/>
      <c r="BJ166" s="65"/>
      <c r="BK166" s="65"/>
      <c r="BL166" s="65"/>
    </row>
    <row r="167" spans="1:64" x14ac:dyDescent="0.2">
      <c r="A167" s="4" t="s">
        <v>22</v>
      </c>
      <c r="B167" s="5" t="s">
        <v>195</v>
      </c>
      <c r="C167" s="5" t="s">
        <v>236</v>
      </c>
      <c r="D167" s="5" t="s">
        <v>119</v>
      </c>
      <c r="E167" s="5" t="s">
        <v>26</v>
      </c>
      <c r="F167" s="5">
        <v>162</v>
      </c>
      <c r="G167" s="4" t="s">
        <v>223</v>
      </c>
      <c r="H167" s="4" t="s">
        <v>28</v>
      </c>
      <c r="I167" s="5" t="s">
        <v>29</v>
      </c>
      <c r="J167" s="4" t="s">
        <v>28</v>
      </c>
      <c r="K167" s="4" t="s">
        <v>30</v>
      </c>
      <c r="L167" s="4" t="s">
        <v>224</v>
      </c>
      <c r="M167" s="4" t="s">
        <v>32</v>
      </c>
      <c r="N167" s="4" t="s">
        <v>33</v>
      </c>
      <c r="O167" s="4">
        <v>24</v>
      </c>
      <c r="P167" s="5" t="s">
        <v>28</v>
      </c>
      <c r="Q167" s="65"/>
      <c r="R167" s="65"/>
      <c r="S167" s="65"/>
      <c r="T167" s="65"/>
      <c r="U167" s="65"/>
      <c r="V167" s="65"/>
      <c r="W167" s="65"/>
      <c r="X167" s="65"/>
      <c r="Y167" s="65"/>
      <c r="Z167" s="65"/>
      <c r="AA167" s="65"/>
      <c r="AB167" s="65"/>
      <c r="AC167" s="65"/>
      <c r="AD167" s="65"/>
      <c r="AE167" s="65"/>
      <c r="AF167" s="65"/>
      <c r="AG167" s="65"/>
      <c r="AH167" s="65"/>
      <c r="AI167" s="65"/>
      <c r="AJ167" s="65"/>
      <c r="AK167" s="65"/>
      <c r="AL167" s="65"/>
      <c r="AM167" s="65"/>
      <c r="AN167" s="65"/>
      <c r="AO167" s="65"/>
      <c r="AP167" s="65"/>
      <c r="AQ167" s="65"/>
      <c r="AR167" s="65"/>
      <c r="AS167" s="65"/>
      <c r="AT167" s="65"/>
      <c r="AU167" s="65"/>
      <c r="AV167" s="65"/>
      <c r="AW167" s="65"/>
      <c r="AX167" s="65"/>
      <c r="AY167" s="65"/>
      <c r="AZ167" s="65"/>
      <c r="BA167" s="65"/>
      <c r="BB167" s="65"/>
      <c r="BC167" s="65"/>
      <c r="BD167" s="65"/>
      <c r="BE167" s="65"/>
      <c r="BF167" s="65"/>
      <c r="BG167" s="65"/>
      <c r="BH167" s="65"/>
      <c r="BI167" s="65"/>
      <c r="BJ167" s="65"/>
      <c r="BK167" s="65"/>
      <c r="BL167" s="65"/>
    </row>
    <row r="168" spans="1:64" x14ac:dyDescent="0.2">
      <c r="A168" s="4" t="s">
        <v>22</v>
      </c>
      <c r="B168" s="5" t="s">
        <v>195</v>
      </c>
      <c r="C168" s="5" t="s">
        <v>237</v>
      </c>
      <c r="D168" s="5" t="s">
        <v>38</v>
      </c>
      <c r="E168" s="5" t="s">
        <v>26</v>
      </c>
      <c r="F168" s="5">
        <v>177</v>
      </c>
      <c r="G168" s="4" t="s">
        <v>223</v>
      </c>
      <c r="H168" s="4" t="s">
        <v>28</v>
      </c>
      <c r="I168" s="5" t="s">
        <v>29</v>
      </c>
      <c r="J168" s="4" t="s">
        <v>76</v>
      </c>
      <c r="K168" s="4"/>
      <c r="L168" s="4"/>
      <c r="M168" s="4" t="s">
        <v>32</v>
      </c>
      <c r="N168" s="4" t="s">
        <v>33</v>
      </c>
      <c r="O168" s="4">
        <v>24</v>
      </c>
      <c r="P168" s="5" t="s">
        <v>28</v>
      </c>
      <c r="Q168" s="65"/>
      <c r="R168" s="65"/>
      <c r="S168" s="65"/>
      <c r="T168" s="65"/>
      <c r="U168" s="65"/>
      <c r="V168" s="65"/>
      <c r="W168" s="65"/>
      <c r="X168" s="65"/>
      <c r="Y168" s="65"/>
      <c r="Z168" s="65"/>
      <c r="AA168" s="65"/>
      <c r="AB168" s="65"/>
      <c r="AC168" s="65"/>
      <c r="AD168" s="65"/>
      <c r="AE168" s="65"/>
      <c r="AF168" s="65"/>
      <c r="AG168" s="65"/>
      <c r="AH168" s="65"/>
      <c r="AI168" s="65"/>
      <c r="AJ168" s="65"/>
      <c r="AK168" s="65"/>
      <c r="AL168" s="65"/>
      <c r="AM168" s="65"/>
      <c r="AN168" s="65"/>
      <c r="AO168" s="65"/>
      <c r="AP168" s="65"/>
      <c r="AQ168" s="65"/>
      <c r="AR168" s="65"/>
      <c r="AS168" s="65"/>
      <c r="AT168" s="65"/>
      <c r="AU168" s="65"/>
      <c r="AV168" s="65"/>
      <c r="AW168" s="65"/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</row>
    <row r="169" spans="1:64" x14ac:dyDescent="0.2">
      <c r="A169" s="4" t="s">
        <v>22</v>
      </c>
      <c r="B169" s="5" t="s">
        <v>195</v>
      </c>
      <c r="C169" s="5" t="s">
        <v>238</v>
      </c>
      <c r="D169" s="5" t="s">
        <v>38</v>
      </c>
      <c r="E169" s="5" t="s">
        <v>26</v>
      </c>
      <c r="F169" s="5">
        <v>183</v>
      </c>
      <c r="G169" s="4" t="s">
        <v>223</v>
      </c>
      <c r="H169" s="4" t="s">
        <v>28</v>
      </c>
      <c r="I169" s="5" t="s">
        <v>29</v>
      </c>
      <c r="J169" s="4" t="s">
        <v>28</v>
      </c>
      <c r="K169" s="4" t="s">
        <v>30</v>
      </c>
      <c r="L169" s="4" t="s">
        <v>224</v>
      </c>
      <c r="M169" s="4" t="s">
        <v>32</v>
      </c>
      <c r="N169" s="4" t="s">
        <v>33</v>
      </c>
      <c r="O169" s="4">
        <v>24</v>
      </c>
      <c r="P169" s="5" t="s">
        <v>28</v>
      </c>
      <c r="Q169" s="65"/>
      <c r="R169" s="65"/>
      <c r="S169" s="65"/>
      <c r="T169" s="65"/>
      <c r="U169" s="65"/>
      <c r="V169" s="65"/>
      <c r="W169" s="65"/>
      <c r="X169" s="65"/>
      <c r="Y169" s="65"/>
      <c r="Z169" s="65"/>
      <c r="AA169" s="65"/>
      <c r="AB169" s="65"/>
      <c r="AC169" s="65"/>
      <c r="AD169" s="65"/>
      <c r="AE169" s="65"/>
      <c r="AF169" s="65"/>
      <c r="AG169" s="65"/>
      <c r="AH169" s="65"/>
      <c r="AI169" s="65"/>
      <c r="AJ169" s="65"/>
      <c r="AK169" s="65"/>
      <c r="AL169" s="65"/>
      <c r="AM169" s="65"/>
      <c r="AN169" s="65"/>
      <c r="AO169" s="65"/>
      <c r="AP169" s="65"/>
      <c r="AQ169" s="65"/>
      <c r="AR169" s="65"/>
      <c r="AS169" s="65"/>
      <c r="AT169" s="65"/>
      <c r="AU169" s="65"/>
      <c r="AV169" s="65"/>
      <c r="AW169" s="65"/>
      <c r="AX169" s="65"/>
      <c r="AY169" s="65"/>
      <c r="AZ169" s="65"/>
      <c r="BA169" s="65"/>
      <c r="BB169" s="65"/>
      <c r="BC169" s="65"/>
      <c r="BD169" s="65"/>
      <c r="BE169" s="65"/>
      <c r="BF169" s="65"/>
      <c r="BG169" s="65"/>
      <c r="BH169" s="65"/>
      <c r="BI169" s="65"/>
      <c r="BJ169" s="65"/>
      <c r="BK169" s="65"/>
      <c r="BL169" s="65"/>
    </row>
    <row r="170" spans="1:64" x14ac:dyDescent="0.2">
      <c r="A170" s="4" t="s">
        <v>22</v>
      </c>
      <c r="B170" s="5" t="s">
        <v>195</v>
      </c>
      <c r="C170" s="5" t="s">
        <v>113</v>
      </c>
      <c r="D170" s="5" t="s">
        <v>25</v>
      </c>
      <c r="E170" s="5" t="s">
        <v>26</v>
      </c>
      <c r="F170" s="5">
        <v>32</v>
      </c>
      <c r="G170" s="4" t="s">
        <v>223</v>
      </c>
      <c r="H170" s="4" t="s">
        <v>28</v>
      </c>
      <c r="I170" s="5" t="s">
        <v>29</v>
      </c>
      <c r="J170" s="4" t="s">
        <v>76</v>
      </c>
      <c r="K170" s="4"/>
      <c r="L170" s="4"/>
      <c r="M170" s="4" t="s">
        <v>32</v>
      </c>
      <c r="N170" s="4" t="s">
        <v>33</v>
      </c>
      <c r="O170" s="4">
        <v>24</v>
      </c>
      <c r="P170" s="5" t="s">
        <v>28</v>
      </c>
      <c r="Q170" s="65"/>
      <c r="R170" s="65"/>
      <c r="S170" s="65"/>
      <c r="T170" s="65"/>
      <c r="U170" s="65"/>
      <c r="V170" s="65"/>
      <c r="W170" s="65"/>
      <c r="X170" s="65"/>
      <c r="Y170" s="65"/>
      <c r="Z170" s="65"/>
      <c r="AA170" s="65"/>
      <c r="AB170" s="65"/>
      <c r="AC170" s="65"/>
      <c r="AD170" s="65"/>
      <c r="AE170" s="65"/>
      <c r="AF170" s="65"/>
      <c r="AG170" s="65"/>
      <c r="AH170" s="65"/>
      <c r="AI170" s="65"/>
      <c r="AJ170" s="65"/>
      <c r="AK170" s="65"/>
      <c r="AL170" s="65"/>
      <c r="AM170" s="65"/>
      <c r="AN170" s="65"/>
      <c r="AO170" s="65"/>
      <c r="AP170" s="65"/>
      <c r="AQ170" s="65"/>
      <c r="AR170" s="65"/>
      <c r="AS170" s="65"/>
      <c r="AT170" s="65"/>
      <c r="AU170" s="65"/>
      <c r="AV170" s="65"/>
      <c r="AW170" s="65"/>
      <c r="AX170" s="65"/>
      <c r="AY170" s="65"/>
      <c r="AZ170" s="65"/>
      <c r="BA170" s="65"/>
      <c r="BB170" s="65"/>
      <c r="BC170" s="65"/>
      <c r="BD170" s="65"/>
      <c r="BE170" s="65"/>
      <c r="BF170" s="65"/>
      <c r="BG170" s="65"/>
      <c r="BH170" s="65"/>
      <c r="BI170" s="65"/>
      <c r="BJ170" s="65"/>
      <c r="BK170" s="65"/>
      <c r="BL170" s="65"/>
    </row>
    <row r="171" spans="1:64" x14ac:dyDescent="0.2">
      <c r="A171" s="4" t="s">
        <v>22</v>
      </c>
      <c r="B171" s="5" t="s">
        <v>195</v>
      </c>
      <c r="C171" s="5" t="s">
        <v>239</v>
      </c>
      <c r="D171" s="5" t="s">
        <v>38</v>
      </c>
      <c r="E171" s="5" t="s">
        <v>26</v>
      </c>
      <c r="F171" s="5">
        <v>179</v>
      </c>
      <c r="G171" s="4" t="s">
        <v>223</v>
      </c>
      <c r="H171" s="4" t="s">
        <v>28</v>
      </c>
      <c r="I171" s="5" t="s">
        <v>29</v>
      </c>
      <c r="J171" s="4" t="s">
        <v>28</v>
      </c>
      <c r="K171" s="4" t="s">
        <v>30</v>
      </c>
      <c r="L171" s="4" t="s">
        <v>224</v>
      </c>
      <c r="M171" s="4" t="s">
        <v>32</v>
      </c>
      <c r="N171" s="4" t="s">
        <v>33</v>
      </c>
      <c r="O171" s="4">
        <v>24</v>
      </c>
      <c r="P171" s="5" t="s">
        <v>28</v>
      </c>
      <c r="Q171" s="65"/>
      <c r="R171" s="65"/>
      <c r="S171" s="65"/>
      <c r="T171" s="65"/>
      <c r="U171" s="65"/>
      <c r="V171" s="65"/>
      <c r="W171" s="65"/>
      <c r="X171" s="65"/>
      <c r="Y171" s="65"/>
      <c r="Z171" s="65"/>
      <c r="AA171" s="65"/>
      <c r="AB171" s="65"/>
      <c r="AC171" s="65"/>
      <c r="AD171" s="65"/>
      <c r="AE171" s="65"/>
      <c r="AF171" s="65"/>
      <c r="AG171" s="65"/>
      <c r="AH171" s="65"/>
      <c r="AI171" s="65"/>
      <c r="AJ171" s="65"/>
      <c r="AK171" s="65"/>
      <c r="AL171" s="65"/>
      <c r="AM171" s="65"/>
      <c r="AN171" s="65"/>
      <c r="AO171" s="65"/>
      <c r="AP171" s="65"/>
      <c r="AQ171" s="65"/>
      <c r="AR171" s="65"/>
      <c r="AS171" s="65"/>
      <c r="AT171" s="65"/>
      <c r="AU171" s="65"/>
      <c r="AV171" s="65"/>
      <c r="AW171" s="65"/>
      <c r="AX171" s="65"/>
      <c r="AY171" s="65"/>
      <c r="AZ171" s="65"/>
      <c r="BA171" s="65"/>
      <c r="BB171" s="65"/>
      <c r="BC171" s="65"/>
      <c r="BD171" s="65"/>
      <c r="BE171" s="65"/>
      <c r="BF171" s="65"/>
      <c r="BG171" s="65"/>
      <c r="BH171" s="65"/>
      <c r="BI171" s="65"/>
      <c r="BJ171" s="65"/>
      <c r="BK171" s="65"/>
      <c r="BL171" s="65"/>
    </row>
    <row r="172" spans="1:64" x14ac:dyDescent="0.2">
      <c r="A172" s="4" t="s">
        <v>22</v>
      </c>
      <c r="B172" s="5" t="s">
        <v>195</v>
      </c>
      <c r="C172" s="5" t="s">
        <v>240</v>
      </c>
      <c r="D172" s="5" t="s">
        <v>38</v>
      </c>
      <c r="E172" s="5" t="s">
        <v>26</v>
      </c>
      <c r="F172" s="5">
        <v>176</v>
      </c>
      <c r="G172" s="4" t="s">
        <v>223</v>
      </c>
      <c r="H172" s="4" t="s">
        <v>28</v>
      </c>
      <c r="I172" s="5" t="s">
        <v>29</v>
      </c>
      <c r="J172" s="4" t="s">
        <v>76</v>
      </c>
      <c r="K172" s="4"/>
      <c r="L172" s="4"/>
      <c r="M172" s="4" t="s">
        <v>32</v>
      </c>
      <c r="N172" s="4" t="s">
        <v>33</v>
      </c>
      <c r="O172" s="4">
        <v>24</v>
      </c>
      <c r="P172" s="5" t="s">
        <v>28</v>
      </c>
      <c r="Q172" s="65"/>
      <c r="R172" s="65"/>
      <c r="S172" s="65"/>
      <c r="T172" s="65"/>
      <c r="U172" s="65"/>
      <c r="V172" s="65"/>
      <c r="W172" s="65"/>
      <c r="X172" s="65"/>
      <c r="Y172" s="65"/>
      <c r="Z172" s="65"/>
      <c r="AA172" s="65"/>
      <c r="AB172" s="65"/>
      <c r="AC172" s="65"/>
      <c r="AD172" s="65"/>
      <c r="AE172" s="65"/>
      <c r="AF172" s="65"/>
      <c r="AG172" s="65"/>
      <c r="AH172" s="65"/>
      <c r="AI172" s="65"/>
      <c r="AJ172" s="65"/>
      <c r="AK172" s="65"/>
      <c r="AL172" s="65"/>
      <c r="AM172" s="65"/>
      <c r="AN172" s="65"/>
      <c r="AO172" s="65"/>
      <c r="AP172" s="65"/>
      <c r="AQ172" s="65"/>
      <c r="AR172" s="65"/>
      <c r="AS172" s="65"/>
      <c r="AT172" s="65"/>
      <c r="AU172" s="65"/>
      <c r="AV172" s="65"/>
      <c r="AW172" s="65"/>
      <c r="AX172" s="65"/>
      <c r="AY172" s="65"/>
      <c r="AZ172" s="65"/>
      <c r="BA172" s="65"/>
      <c r="BB172" s="65"/>
      <c r="BC172" s="65"/>
      <c r="BD172" s="65"/>
      <c r="BE172" s="65"/>
      <c r="BF172" s="65"/>
      <c r="BG172" s="65"/>
      <c r="BH172" s="65"/>
      <c r="BI172" s="65"/>
      <c r="BJ172" s="65"/>
      <c r="BK172" s="65"/>
      <c r="BL172" s="65"/>
    </row>
    <row r="173" spans="1:64" x14ac:dyDescent="0.2">
      <c r="A173" s="4" t="s">
        <v>22</v>
      </c>
      <c r="B173" s="5" t="s">
        <v>195</v>
      </c>
      <c r="C173" s="5" t="s">
        <v>241</v>
      </c>
      <c r="D173" s="5" t="s">
        <v>208</v>
      </c>
      <c r="E173" s="5" t="s">
        <v>26</v>
      </c>
      <c r="F173" s="5">
        <v>83</v>
      </c>
      <c r="G173" s="4" t="s">
        <v>223</v>
      </c>
      <c r="H173" s="5" t="s">
        <v>28</v>
      </c>
      <c r="I173" s="4" t="s">
        <v>29</v>
      </c>
      <c r="J173" s="4" t="s">
        <v>28</v>
      </c>
      <c r="K173" s="4" t="s">
        <v>30</v>
      </c>
      <c r="L173" s="4" t="s">
        <v>204</v>
      </c>
      <c r="M173" s="4" t="s">
        <v>32</v>
      </c>
      <c r="N173" s="4" t="s">
        <v>33</v>
      </c>
      <c r="O173" s="4">
        <v>24</v>
      </c>
      <c r="P173" s="5" t="s">
        <v>28</v>
      </c>
      <c r="Q173" s="65"/>
      <c r="R173" s="65"/>
      <c r="S173" s="65"/>
      <c r="T173" s="65"/>
      <c r="U173" s="65"/>
      <c r="V173" s="65"/>
      <c r="W173" s="65"/>
      <c r="X173" s="65"/>
      <c r="Y173" s="65"/>
      <c r="Z173" s="65"/>
      <c r="AA173" s="65"/>
      <c r="AB173" s="65"/>
      <c r="AC173" s="65"/>
      <c r="AD173" s="65"/>
      <c r="AE173" s="65"/>
      <c r="AF173" s="65"/>
      <c r="AG173" s="65"/>
      <c r="AH173" s="65"/>
      <c r="AI173" s="65"/>
      <c r="AJ173" s="65"/>
      <c r="AK173" s="65"/>
      <c r="AL173" s="65"/>
      <c r="AM173" s="65"/>
      <c r="AN173" s="65"/>
      <c r="AO173" s="65"/>
      <c r="AP173" s="65"/>
      <c r="AQ173" s="65"/>
      <c r="AR173" s="65"/>
      <c r="AS173" s="65"/>
      <c r="AT173" s="65"/>
      <c r="AU173" s="65"/>
      <c r="AV173" s="65"/>
      <c r="AW173" s="65"/>
      <c r="AX173" s="65"/>
      <c r="AY173" s="65"/>
      <c r="AZ173" s="65"/>
      <c r="BA173" s="65"/>
      <c r="BB173" s="65"/>
      <c r="BC173" s="65"/>
      <c r="BD173" s="65"/>
      <c r="BE173" s="65"/>
      <c r="BF173" s="65"/>
      <c r="BG173" s="65"/>
      <c r="BH173" s="65"/>
      <c r="BI173" s="65"/>
      <c r="BJ173" s="65"/>
      <c r="BK173" s="65"/>
      <c r="BL173" s="65"/>
    </row>
    <row r="174" spans="1:64" x14ac:dyDescent="0.2">
      <c r="A174" s="4" t="s">
        <v>22</v>
      </c>
      <c r="B174" s="5" t="s">
        <v>195</v>
      </c>
      <c r="C174" s="5" t="s">
        <v>242</v>
      </c>
      <c r="D174" s="5" t="s">
        <v>208</v>
      </c>
      <c r="E174" s="5" t="s">
        <v>26</v>
      </c>
      <c r="F174" s="5">
        <v>80</v>
      </c>
      <c r="G174" s="4" t="s">
        <v>223</v>
      </c>
      <c r="H174" s="4" t="s">
        <v>28</v>
      </c>
      <c r="I174" s="5" t="s">
        <v>29</v>
      </c>
      <c r="J174" s="4" t="s">
        <v>76</v>
      </c>
      <c r="K174" s="4"/>
      <c r="L174" s="4"/>
      <c r="M174" s="4" t="s">
        <v>32</v>
      </c>
      <c r="N174" s="4" t="s">
        <v>33</v>
      </c>
      <c r="O174" s="4">
        <v>24</v>
      </c>
      <c r="P174" s="5" t="s">
        <v>28</v>
      </c>
      <c r="Q174" s="65"/>
      <c r="R174" s="65"/>
      <c r="S174" s="65"/>
      <c r="T174" s="65"/>
      <c r="U174" s="65"/>
      <c r="V174" s="65"/>
      <c r="W174" s="65"/>
      <c r="X174" s="65"/>
      <c r="Y174" s="65"/>
      <c r="Z174" s="65"/>
      <c r="AA174" s="65"/>
      <c r="AB174" s="65"/>
      <c r="AC174" s="65"/>
      <c r="AD174" s="65"/>
      <c r="AE174" s="65"/>
      <c r="AF174" s="65"/>
      <c r="AG174" s="65"/>
      <c r="AH174" s="65"/>
      <c r="AI174" s="65"/>
      <c r="AJ174" s="65"/>
      <c r="AK174" s="65"/>
      <c r="AL174" s="65"/>
      <c r="AM174" s="65"/>
      <c r="AN174" s="65"/>
      <c r="AO174" s="65"/>
      <c r="AP174" s="65"/>
      <c r="AQ174" s="65"/>
      <c r="AR174" s="65"/>
      <c r="AS174" s="65"/>
      <c r="AT174" s="65"/>
      <c r="AU174" s="65"/>
      <c r="AV174" s="65"/>
      <c r="AW174" s="65"/>
      <c r="AX174" s="65"/>
      <c r="AY174" s="65"/>
      <c r="AZ174" s="65"/>
      <c r="BA174" s="65"/>
      <c r="BB174" s="65"/>
      <c r="BC174" s="65"/>
      <c r="BD174" s="65"/>
      <c r="BE174" s="65"/>
      <c r="BF174" s="65"/>
      <c r="BG174" s="65"/>
      <c r="BH174" s="65"/>
      <c r="BI174" s="65"/>
      <c r="BJ174" s="65"/>
      <c r="BK174" s="65"/>
      <c r="BL174" s="65"/>
    </row>
    <row r="175" spans="1:64" x14ac:dyDescent="0.2">
      <c r="A175" s="4" t="s">
        <v>22</v>
      </c>
      <c r="B175" s="5" t="s">
        <v>195</v>
      </c>
      <c r="C175" s="5" t="s">
        <v>243</v>
      </c>
      <c r="D175" s="5" t="s">
        <v>208</v>
      </c>
      <c r="E175" s="5" t="s">
        <v>26</v>
      </c>
      <c r="F175" s="5">
        <v>84</v>
      </c>
      <c r="G175" s="4" t="s">
        <v>223</v>
      </c>
      <c r="H175" s="4" t="s">
        <v>28</v>
      </c>
      <c r="I175" s="5" t="s">
        <v>29</v>
      </c>
      <c r="J175" s="4" t="s">
        <v>28</v>
      </c>
      <c r="K175" s="4" t="s">
        <v>30</v>
      </c>
      <c r="L175" s="4" t="s">
        <v>204</v>
      </c>
      <c r="M175" s="4" t="s">
        <v>32</v>
      </c>
      <c r="N175" s="4" t="s">
        <v>33</v>
      </c>
      <c r="O175" s="4">
        <v>24</v>
      </c>
      <c r="P175" s="5" t="s">
        <v>28</v>
      </c>
      <c r="Q175" s="65"/>
      <c r="R175" s="65"/>
      <c r="S175" s="65"/>
      <c r="T175" s="65"/>
      <c r="U175" s="65"/>
      <c r="V175" s="65"/>
      <c r="W175" s="65"/>
      <c r="X175" s="65"/>
      <c r="Y175" s="65"/>
      <c r="Z175" s="65"/>
      <c r="AA175" s="65"/>
      <c r="AB175" s="65"/>
      <c r="AC175" s="65"/>
      <c r="AD175" s="65"/>
      <c r="AE175" s="65"/>
      <c r="AF175" s="65"/>
      <c r="AG175" s="65"/>
      <c r="AH175" s="65"/>
      <c r="AI175" s="65"/>
      <c r="AJ175" s="65"/>
      <c r="AK175" s="65"/>
      <c r="AL175" s="65"/>
      <c r="AM175" s="65"/>
      <c r="AN175" s="65"/>
      <c r="AO175" s="65"/>
      <c r="AP175" s="65"/>
      <c r="AQ175" s="65"/>
      <c r="AR175" s="65"/>
      <c r="AS175" s="65"/>
      <c r="AT175" s="65"/>
      <c r="AU175" s="65"/>
      <c r="AV175" s="65"/>
      <c r="AW175" s="65"/>
      <c r="AX175" s="65"/>
      <c r="AY175" s="65"/>
      <c r="AZ175" s="65"/>
      <c r="BA175" s="65"/>
      <c r="BB175" s="65"/>
      <c r="BC175" s="65"/>
      <c r="BD175" s="65"/>
      <c r="BE175" s="65"/>
      <c r="BF175" s="65"/>
      <c r="BG175" s="65"/>
      <c r="BH175" s="65"/>
      <c r="BI175" s="65"/>
      <c r="BJ175" s="65"/>
      <c r="BK175" s="65"/>
      <c r="BL175" s="65"/>
    </row>
    <row r="176" spans="1:64" x14ac:dyDescent="0.2">
      <c r="A176" s="4" t="s">
        <v>22</v>
      </c>
      <c r="B176" s="5" t="s">
        <v>195</v>
      </c>
      <c r="C176" s="5" t="s">
        <v>244</v>
      </c>
      <c r="D176" s="5" t="s">
        <v>83</v>
      </c>
      <c r="E176" s="5" t="s">
        <v>26</v>
      </c>
      <c r="F176" s="5">
        <v>33</v>
      </c>
      <c r="G176" s="4" t="s">
        <v>84</v>
      </c>
      <c r="H176" s="4" t="s">
        <v>28</v>
      </c>
      <c r="I176" s="4" t="s">
        <v>41</v>
      </c>
      <c r="J176" s="4" t="s">
        <v>76</v>
      </c>
      <c r="K176" s="4"/>
      <c r="L176" s="4"/>
      <c r="M176" s="4" t="s">
        <v>32</v>
      </c>
      <c r="N176" s="4" t="s">
        <v>33</v>
      </c>
      <c r="O176" s="4">
        <v>24</v>
      </c>
      <c r="P176" s="5" t="s">
        <v>28</v>
      </c>
      <c r="Q176" s="65"/>
      <c r="R176" s="65"/>
      <c r="S176" s="65"/>
      <c r="T176" s="65"/>
      <c r="U176" s="65"/>
      <c r="V176" s="65"/>
      <c r="W176" s="65"/>
      <c r="X176" s="65"/>
      <c r="Y176" s="65"/>
      <c r="Z176" s="65"/>
      <c r="AA176" s="65"/>
      <c r="AB176" s="65"/>
      <c r="AC176" s="65"/>
      <c r="AD176" s="65"/>
      <c r="AE176" s="65"/>
      <c r="AF176" s="65"/>
      <c r="AG176" s="65"/>
      <c r="AH176" s="65"/>
      <c r="AI176" s="65"/>
      <c r="AJ176" s="65"/>
      <c r="AK176" s="65"/>
      <c r="AL176" s="65"/>
      <c r="AM176" s="65"/>
      <c r="AN176" s="65"/>
      <c r="AO176" s="65"/>
      <c r="AP176" s="65"/>
      <c r="AQ176" s="65"/>
      <c r="AR176" s="65"/>
      <c r="AS176" s="65"/>
      <c r="AT176" s="65"/>
      <c r="AU176" s="65"/>
      <c r="AV176" s="65"/>
      <c r="AW176" s="65"/>
      <c r="AX176" s="65"/>
      <c r="AY176" s="65"/>
      <c r="AZ176" s="65"/>
      <c r="BA176" s="65"/>
      <c r="BB176" s="65"/>
      <c r="BC176" s="65"/>
      <c r="BD176" s="65"/>
      <c r="BE176" s="65"/>
      <c r="BF176" s="65"/>
      <c r="BG176" s="65"/>
      <c r="BH176" s="65"/>
      <c r="BI176" s="65"/>
      <c r="BJ176" s="65"/>
      <c r="BK176" s="65"/>
      <c r="BL176" s="65"/>
    </row>
    <row r="177" spans="1:64" x14ac:dyDescent="0.2">
      <c r="A177" s="4" t="s">
        <v>22</v>
      </c>
      <c r="B177" s="5" t="s">
        <v>195</v>
      </c>
      <c r="C177" s="5" t="s">
        <v>245</v>
      </c>
      <c r="D177" s="5" t="s">
        <v>83</v>
      </c>
      <c r="E177" s="5" t="s">
        <v>26</v>
      </c>
      <c r="F177" s="5">
        <v>32</v>
      </c>
      <c r="G177" s="4" t="s">
        <v>84</v>
      </c>
      <c r="H177" s="4" t="s">
        <v>28</v>
      </c>
      <c r="I177" s="4" t="s">
        <v>41</v>
      </c>
      <c r="J177" s="4" t="s">
        <v>76</v>
      </c>
      <c r="K177" s="4"/>
      <c r="L177" s="4"/>
      <c r="M177" s="4" t="s">
        <v>32</v>
      </c>
      <c r="N177" s="4" t="s">
        <v>33</v>
      </c>
      <c r="O177" s="4">
        <v>24</v>
      </c>
      <c r="P177" s="5" t="s">
        <v>28</v>
      </c>
      <c r="Q177" s="65"/>
      <c r="R177" s="65"/>
      <c r="S177" s="65"/>
      <c r="T177" s="65"/>
      <c r="U177" s="65"/>
      <c r="V177" s="65"/>
      <c r="W177" s="65"/>
      <c r="X177" s="65"/>
      <c r="Y177" s="65"/>
      <c r="Z177" s="65"/>
      <c r="AA177" s="65"/>
      <c r="AB177" s="65"/>
      <c r="AC177" s="65"/>
      <c r="AD177" s="65"/>
      <c r="AE177" s="65"/>
      <c r="AF177" s="65"/>
      <c r="AG177" s="65"/>
      <c r="AH177" s="65"/>
      <c r="AI177" s="65"/>
      <c r="AJ177" s="65"/>
      <c r="AK177" s="65"/>
      <c r="AL177" s="65"/>
      <c r="AM177" s="65"/>
      <c r="AN177" s="65"/>
      <c r="AO177" s="65"/>
      <c r="AP177" s="65"/>
      <c r="AQ177" s="65"/>
      <c r="AR177" s="65"/>
      <c r="AS177" s="65"/>
      <c r="AT177" s="65"/>
      <c r="AU177" s="65"/>
      <c r="AV177" s="65"/>
      <c r="AW177" s="65"/>
      <c r="AX177" s="65"/>
      <c r="AY177" s="65"/>
      <c r="AZ177" s="65"/>
      <c r="BA177" s="65"/>
      <c r="BB177" s="65"/>
      <c r="BC177" s="65"/>
      <c r="BD177" s="65"/>
      <c r="BE177" s="65"/>
      <c r="BF177" s="65"/>
      <c r="BG177" s="65"/>
      <c r="BH177" s="65"/>
      <c r="BI177" s="65"/>
      <c r="BJ177" s="65"/>
      <c r="BK177" s="65"/>
      <c r="BL177" s="65"/>
    </row>
    <row r="178" spans="1:64" x14ac:dyDescent="0.2">
      <c r="A178" s="4" t="s">
        <v>22</v>
      </c>
      <c r="B178" s="5" t="s">
        <v>195</v>
      </c>
      <c r="C178" s="5" t="s">
        <v>246</v>
      </c>
      <c r="D178" s="5" t="s">
        <v>83</v>
      </c>
      <c r="E178" s="5" t="s">
        <v>26</v>
      </c>
      <c r="F178" s="5">
        <v>29</v>
      </c>
      <c r="G178" s="4" t="s">
        <v>84</v>
      </c>
      <c r="H178" s="4" t="s">
        <v>28</v>
      </c>
      <c r="I178" s="4" t="s">
        <v>41</v>
      </c>
      <c r="J178" s="4" t="s">
        <v>76</v>
      </c>
      <c r="K178" s="4"/>
      <c r="L178" s="4"/>
      <c r="M178" s="4" t="s">
        <v>32</v>
      </c>
      <c r="N178" s="4" t="s">
        <v>33</v>
      </c>
      <c r="O178" s="4">
        <v>24</v>
      </c>
      <c r="P178" s="5" t="s">
        <v>28</v>
      </c>
      <c r="Q178" s="65"/>
      <c r="R178" s="65"/>
      <c r="S178" s="65"/>
      <c r="T178" s="65"/>
      <c r="U178" s="65"/>
      <c r="V178" s="65"/>
      <c r="W178" s="65"/>
      <c r="X178" s="65"/>
      <c r="Y178" s="65"/>
      <c r="Z178" s="65"/>
      <c r="AA178" s="65"/>
      <c r="AB178" s="65"/>
      <c r="AC178" s="65"/>
      <c r="AD178" s="65"/>
      <c r="AE178" s="65"/>
      <c r="AF178" s="65"/>
      <c r="AG178" s="65"/>
      <c r="AH178" s="65"/>
      <c r="AI178" s="65"/>
      <c r="AJ178" s="65"/>
      <c r="AK178" s="65"/>
      <c r="AL178" s="65"/>
      <c r="AM178" s="65"/>
      <c r="AN178" s="65"/>
      <c r="AO178" s="65"/>
      <c r="AP178" s="65"/>
      <c r="AQ178" s="65"/>
      <c r="AR178" s="65"/>
      <c r="AS178" s="65"/>
      <c r="AT178" s="65"/>
      <c r="AU178" s="65"/>
      <c r="AV178" s="65"/>
      <c r="AW178" s="65"/>
      <c r="AX178" s="65"/>
      <c r="AY178" s="65"/>
      <c r="AZ178" s="65"/>
      <c r="BA178" s="65"/>
      <c r="BB178" s="65"/>
      <c r="BC178" s="65"/>
      <c r="BD178" s="65"/>
      <c r="BE178" s="65"/>
      <c r="BF178" s="65"/>
      <c r="BG178" s="65"/>
      <c r="BH178" s="65"/>
      <c r="BI178" s="65"/>
      <c r="BJ178" s="65"/>
      <c r="BK178" s="65"/>
      <c r="BL178" s="65"/>
    </row>
    <row r="179" spans="1:64" x14ac:dyDescent="0.2">
      <c r="A179" s="4" t="s">
        <v>22</v>
      </c>
      <c r="B179" s="5" t="s">
        <v>195</v>
      </c>
      <c r="C179" s="5" t="s">
        <v>247</v>
      </c>
      <c r="D179" s="5" t="s">
        <v>83</v>
      </c>
      <c r="E179" s="5" t="s">
        <v>26</v>
      </c>
      <c r="F179" s="5">
        <v>31</v>
      </c>
      <c r="G179" s="4" t="s">
        <v>84</v>
      </c>
      <c r="H179" s="4" t="s">
        <v>28</v>
      </c>
      <c r="I179" s="4" t="s">
        <v>41</v>
      </c>
      <c r="J179" s="4" t="s">
        <v>76</v>
      </c>
      <c r="K179" s="4"/>
      <c r="L179" s="4"/>
      <c r="M179" s="4" t="s">
        <v>32</v>
      </c>
      <c r="N179" s="4" t="s">
        <v>33</v>
      </c>
      <c r="O179" s="4">
        <v>24</v>
      </c>
      <c r="P179" s="5" t="s">
        <v>28</v>
      </c>
      <c r="Q179" s="65"/>
      <c r="R179" s="65"/>
      <c r="S179" s="65"/>
      <c r="T179" s="65"/>
      <c r="U179" s="65"/>
      <c r="V179" s="65"/>
      <c r="W179" s="65"/>
      <c r="X179" s="65"/>
      <c r="Y179" s="65"/>
      <c r="Z179" s="65"/>
      <c r="AA179" s="65"/>
      <c r="AB179" s="65"/>
      <c r="AC179" s="65"/>
      <c r="AD179" s="65"/>
      <c r="AE179" s="65"/>
      <c r="AF179" s="65"/>
      <c r="AG179" s="65"/>
      <c r="AH179" s="65"/>
      <c r="AI179" s="65"/>
      <c r="AJ179" s="65"/>
      <c r="AK179" s="65"/>
      <c r="AL179" s="65"/>
      <c r="AM179" s="65"/>
      <c r="AN179" s="65"/>
      <c r="AO179" s="65"/>
      <c r="AP179" s="65"/>
      <c r="AQ179" s="65"/>
      <c r="AR179" s="65"/>
      <c r="AS179" s="65"/>
      <c r="AT179" s="65"/>
      <c r="AU179" s="65"/>
      <c r="AV179" s="65"/>
      <c r="AW179" s="65"/>
      <c r="AX179" s="65"/>
      <c r="AY179" s="65"/>
      <c r="AZ179" s="65"/>
      <c r="BA179" s="65"/>
      <c r="BB179" s="65"/>
      <c r="BC179" s="65"/>
      <c r="BD179" s="65"/>
      <c r="BE179" s="65"/>
      <c r="BF179" s="65"/>
      <c r="BG179" s="65"/>
      <c r="BH179" s="65"/>
      <c r="BI179" s="65"/>
      <c r="BJ179" s="65"/>
      <c r="BK179" s="65"/>
      <c r="BL179" s="65"/>
    </row>
    <row r="180" spans="1:64" x14ac:dyDescent="0.2">
      <c r="A180" s="4" t="s">
        <v>22</v>
      </c>
      <c r="B180" s="5" t="s">
        <v>195</v>
      </c>
      <c r="C180" s="5" t="s">
        <v>248</v>
      </c>
      <c r="D180" s="5" t="s">
        <v>25</v>
      </c>
      <c r="E180" s="5" t="s">
        <v>26</v>
      </c>
      <c r="F180" s="5">
        <v>36</v>
      </c>
      <c r="G180" s="4" t="s">
        <v>197</v>
      </c>
      <c r="H180" s="4" t="s">
        <v>28</v>
      </c>
      <c r="I180" s="5" t="s">
        <v>29</v>
      </c>
      <c r="J180" s="4" t="s">
        <v>76</v>
      </c>
      <c r="K180" s="4"/>
      <c r="L180" s="4"/>
      <c r="M180" s="4" t="s">
        <v>32</v>
      </c>
      <c r="N180" s="4" t="s">
        <v>33</v>
      </c>
      <c r="O180" s="4">
        <v>24</v>
      </c>
      <c r="P180" s="5" t="s">
        <v>28</v>
      </c>
      <c r="Q180" s="65"/>
      <c r="R180" s="65"/>
      <c r="S180" s="65"/>
      <c r="T180" s="65"/>
      <c r="U180" s="65"/>
      <c r="V180" s="65"/>
      <c r="W180" s="65"/>
      <c r="X180" s="65"/>
      <c r="Y180" s="65"/>
      <c r="Z180" s="65"/>
      <c r="AA180" s="65"/>
      <c r="AB180" s="65"/>
      <c r="AC180" s="65"/>
      <c r="AD180" s="65"/>
      <c r="AE180" s="65"/>
      <c r="AF180" s="65"/>
      <c r="AG180" s="65"/>
      <c r="AH180" s="65"/>
      <c r="AI180" s="65"/>
      <c r="AJ180" s="65"/>
      <c r="AK180" s="65"/>
      <c r="AL180" s="65"/>
      <c r="AM180" s="65"/>
      <c r="AN180" s="65"/>
      <c r="AO180" s="65"/>
      <c r="AP180" s="65"/>
      <c r="AQ180" s="65"/>
      <c r="AR180" s="65"/>
      <c r="AS180" s="65"/>
      <c r="AT180" s="65"/>
      <c r="AU180" s="65"/>
      <c r="AV180" s="65"/>
      <c r="AW180" s="65"/>
      <c r="AX180" s="65"/>
      <c r="AY180" s="65"/>
      <c r="AZ180" s="65"/>
      <c r="BA180" s="65"/>
      <c r="BB180" s="65"/>
      <c r="BC180" s="65"/>
      <c r="BD180" s="65"/>
      <c r="BE180" s="65"/>
      <c r="BF180" s="65"/>
      <c r="BG180" s="65"/>
      <c r="BH180" s="65"/>
      <c r="BI180" s="65"/>
      <c r="BJ180" s="65"/>
      <c r="BK180" s="65"/>
      <c r="BL180" s="65"/>
    </row>
    <row r="181" spans="1:64" x14ac:dyDescent="0.2">
      <c r="A181" s="4" t="s">
        <v>22</v>
      </c>
      <c r="B181" s="5" t="s">
        <v>195</v>
      </c>
      <c r="C181" s="5" t="s">
        <v>249</v>
      </c>
      <c r="D181" s="5" t="s">
        <v>25</v>
      </c>
      <c r="E181" s="5" t="s">
        <v>26</v>
      </c>
      <c r="F181" s="5">
        <v>38</v>
      </c>
      <c r="G181" s="4" t="s">
        <v>197</v>
      </c>
      <c r="H181" s="4" t="s">
        <v>28</v>
      </c>
      <c r="I181" s="5" t="s">
        <v>29</v>
      </c>
      <c r="J181" s="4" t="s">
        <v>76</v>
      </c>
      <c r="K181" s="4"/>
      <c r="L181" s="4"/>
      <c r="M181" s="4" t="s">
        <v>32</v>
      </c>
      <c r="N181" s="4" t="s">
        <v>33</v>
      </c>
      <c r="O181" s="4">
        <v>24</v>
      </c>
      <c r="P181" s="5" t="s">
        <v>28</v>
      </c>
      <c r="Q181" s="65"/>
      <c r="R181" s="65"/>
      <c r="S181" s="65"/>
      <c r="T181" s="65"/>
      <c r="U181" s="65"/>
      <c r="V181" s="65"/>
      <c r="W181" s="65"/>
      <c r="X181" s="65"/>
      <c r="Y181" s="65"/>
      <c r="Z181" s="65"/>
      <c r="AA181" s="65"/>
      <c r="AB181" s="65"/>
      <c r="AC181" s="65"/>
      <c r="AD181" s="65"/>
      <c r="AE181" s="65"/>
      <c r="AF181" s="65"/>
      <c r="AG181" s="65"/>
      <c r="AH181" s="65"/>
      <c r="AI181" s="65"/>
      <c r="AJ181" s="65"/>
      <c r="AK181" s="65"/>
      <c r="AL181" s="65"/>
      <c r="AM181" s="65"/>
      <c r="AN181" s="65"/>
      <c r="AO181" s="65"/>
      <c r="AP181" s="65"/>
      <c r="AQ181" s="65"/>
      <c r="AR181" s="65"/>
      <c r="AS181" s="65"/>
      <c r="AT181" s="65"/>
      <c r="AU181" s="65"/>
      <c r="AV181" s="65"/>
      <c r="AW181" s="65"/>
      <c r="AX181" s="65"/>
      <c r="AY181" s="65"/>
      <c r="AZ181" s="65"/>
      <c r="BA181" s="65"/>
      <c r="BB181" s="65"/>
      <c r="BC181" s="65"/>
      <c r="BD181" s="65"/>
      <c r="BE181" s="65"/>
      <c r="BF181" s="65"/>
      <c r="BG181" s="65"/>
      <c r="BH181" s="65"/>
      <c r="BI181" s="65"/>
      <c r="BJ181" s="65"/>
      <c r="BK181" s="65"/>
      <c r="BL181" s="65"/>
    </row>
    <row r="182" spans="1:64" x14ac:dyDescent="0.2">
      <c r="A182" s="4" t="s">
        <v>22</v>
      </c>
      <c r="B182" s="5" t="s">
        <v>195</v>
      </c>
      <c r="C182" s="5" t="s">
        <v>250</v>
      </c>
      <c r="D182" s="5" t="s">
        <v>25</v>
      </c>
      <c r="E182" s="5" t="s">
        <v>26</v>
      </c>
      <c r="F182" s="5">
        <v>39</v>
      </c>
      <c r="G182" s="4" t="s">
        <v>197</v>
      </c>
      <c r="H182" s="4" t="s">
        <v>28</v>
      </c>
      <c r="I182" s="5" t="s">
        <v>29</v>
      </c>
      <c r="J182" s="4" t="s">
        <v>76</v>
      </c>
      <c r="K182" s="4"/>
      <c r="L182" s="4"/>
      <c r="M182" s="4" t="s">
        <v>32</v>
      </c>
      <c r="N182" s="4" t="s">
        <v>33</v>
      </c>
      <c r="O182" s="4">
        <v>24</v>
      </c>
      <c r="P182" s="5" t="s">
        <v>28</v>
      </c>
      <c r="Q182" s="65"/>
      <c r="R182" s="65"/>
      <c r="S182" s="65"/>
      <c r="T182" s="65"/>
      <c r="U182" s="65"/>
      <c r="V182" s="65"/>
      <c r="W182" s="65"/>
      <c r="X182" s="65"/>
      <c r="Y182" s="65"/>
      <c r="Z182" s="65"/>
      <c r="AA182" s="65"/>
      <c r="AB182" s="65"/>
      <c r="AC182" s="65"/>
      <c r="AD182" s="65"/>
      <c r="AE182" s="65"/>
      <c r="AF182" s="65"/>
      <c r="AG182" s="65"/>
      <c r="AH182" s="65"/>
      <c r="AI182" s="65"/>
      <c r="AJ182" s="65"/>
      <c r="AK182" s="65"/>
      <c r="AL182" s="65"/>
      <c r="AM182" s="65"/>
      <c r="AN182" s="65"/>
      <c r="AO182" s="65"/>
      <c r="AP182" s="65"/>
      <c r="AQ182" s="65"/>
      <c r="AR182" s="65"/>
      <c r="AS182" s="65"/>
      <c r="AT182" s="65"/>
      <c r="AU182" s="65"/>
      <c r="AV182" s="65"/>
      <c r="AW182" s="65"/>
      <c r="AX182" s="65"/>
      <c r="AY182" s="65"/>
      <c r="AZ182" s="65"/>
      <c r="BA182" s="65"/>
      <c r="BB182" s="65"/>
      <c r="BC182" s="65"/>
      <c r="BD182" s="65"/>
      <c r="BE182" s="65"/>
      <c r="BF182" s="65"/>
      <c r="BG182" s="65"/>
      <c r="BH182" s="65"/>
      <c r="BI182" s="65"/>
      <c r="BJ182" s="65"/>
      <c r="BK182" s="65"/>
      <c r="BL182" s="65"/>
    </row>
    <row r="183" spans="1:64" x14ac:dyDescent="0.2">
      <c r="A183" s="4" t="s">
        <v>22</v>
      </c>
      <c r="B183" s="5" t="s">
        <v>195</v>
      </c>
      <c r="C183" s="5" t="s">
        <v>251</v>
      </c>
      <c r="D183" s="5" t="s">
        <v>25</v>
      </c>
      <c r="E183" s="5" t="s">
        <v>26</v>
      </c>
      <c r="F183" s="5">
        <v>33</v>
      </c>
      <c r="G183" s="4" t="s">
        <v>197</v>
      </c>
      <c r="H183" s="4" t="s">
        <v>28</v>
      </c>
      <c r="I183" s="5" t="s">
        <v>29</v>
      </c>
      <c r="J183" s="4" t="s">
        <v>76</v>
      </c>
      <c r="K183" s="4"/>
      <c r="L183" s="4"/>
      <c r="M183" s="4" t="s">
        <v>32</v>
      </c>
      <c r="N183" s="4" t="s">
        <v>33</v>
      </c>
      <c r="O183" s="4">
        <v>24</v>
      </c>
      <c r="P183" s="5" t="s">
        <v>28</v>
      </c>
      <c r="Q183" s="65"/>
      <c r="R183" s="65"/>
      <c r="S183" s="65"/>
      <c r="T183" s="65"/>
      <c r="U183" s="65"/>
      <c r="V183" s="65"/>
      <c r="W183" s="65"/>
      <c r="X183" s="65"/>
      <c r="Y183" s="65"/>
      <c r="Z183" s="65"/>
      <c r="AA183" s="65"/>
      <c r="AB183" s="65"/>
      <c r="AC183" s="65"/>
      <c r="AD183" s="65"/>
      <c r="AE183" s="65"/>
      <c r="AF183" s="65"/>
      <c r="AG183" s="65"/>
      <c r="AH183" s="65"/>
      <c r="AI183" s="65"/>
      <c r="AJ183" s="65"/>
      <c r="AK183" s="65"/>
      <c r="AL183" s="65"/>
      <c r="AM183" s="65"/>
      <c r="AN183" s="65"/>
      <c r="AO183" s="65"/>
      <c r="AP183" s="65"/>
      <c r="AQ183" s="65"/>
      <c r="AR183" s="65"/>
      <c r="AS183" s="65"/>
      <c r="AT183" s="65"/>
      <c r="AU183" s="65"/>
      <c r="AV183" s="65"/>
      <c r="AW183" s="65"/>
      <c r="AX183" s="65"/>
      <c r="AY183" s="65"/>
      <c r="AZ183" s="65"/>
      <c r="BA183" s="65"/>
      <c r="BB183" s="65"/>
      <c r="BC183" s="65"/>
      <c r="BD183" s="65"/>
      <c r="BE183" s="65"/>
      <c r="BF183" s="65"/>
      <c r="BG183" s="65"/>
      <c r="BH183" s="65"/>
      <c r="BI183" s="65"/>
      <c r="BJ183" s="65"/>
      <c r="BK183" s="65"/>
      <c r="BL183" s="65"/>
    </row>
    <row r="184" spans="1:64" x14ac:dyDescent="0.2">
      <c r="A184" s="4" t="s">
        <v>22</v>
      </c>
      <c r="B184" s="5" t="s">
        <v>195</v>
      </c>
      <c r="C184" s="5" t="s">
        <v>252</v>
      </c>
      <c r="D184" s="5" t="s">
        <v>25</v>
      </c>
      <c r="E184" s="5" t="s">
        <v>26</v>
      </c>
      <c r="F184" s="5">
        <v>35</v>
      </c>
      <c r="G184" s="4" t="s">
        <v>197</v>
      </c>
      <c r="H184" s="4" t="s">
        <v>28</v>
      </c>
      <c r="I184" s="5" t="s">
        <v>29</v>
      </c>
      <c r="J184" s="4" t="s">
        <v>76</v>
      </c>
      <c r="K184" s="4"/>
      <c r="L184" s="4"/>
      <c r="M184" s="4" t="s">
        <v>32</v>
      </c>
      <c r="N184" s="4" t="s">
        <v>33</v>
      </c>
      <c r="O184" s="4">
        <v>24</v>
      </c>
      <c r="P184" s="5" t="s">
        <v>28</v>
      </c>
      <c r="Q184" s="65"/>
      <c r="R184" s="65"/>
      <c r="S184" s="65"/>
      <c r="T184" s="65"/>
      <c r="U184" s="65"/>
      <c r="V184" s="65"/>
      <c r="W184" s="65"/>
      <c r="X184" s="65"/>
      <c r="Y184" s="65"/>
      <c r="Z184" s="65"/>
      <c r="AA184" s="65"/>
      <c r="AB184" s="65"/>
      <c r="AC184" s="65"/>
      <c r="AD184" s="65"/>
      <c r="AE184" s="65"/>
      <c r="AF184" s="65"/>
      <c r="AG184" s="65"/>
      <c r="AH184" s="65"/>
      <c r="AI184" s="65"/>
      <c r="AJ184" s="65"/>
      <c r="AK184" s="65"/>
      <c r="AL184" s="65"/>
      <c r="AM184" s="65"/>
      <c r="AN184" s="65"/>
      <c r="AO184" s="65"/>
      <c r="AP184" s="65"/>
      <c r="AQ184" s="65"/>
      <c r="AR184" s="65"/>
      <c r="AS184" s="65"/>
      <c r="AT184" s="65"/>
      <c r="AU184" s="65"/>
      <c r="AV184" s="65"/>
      <c r="AW184" s="65"/>
      <c r="AX184" s="65"/>
      <c r="AY184" s="65"/>
      <c r="AZ184" s="65"/>
      <c r="BA184" s="65"/>
      <c r="BB184" s="65"/>
      <c r="BC184" s="65"/>
      <c r="BD184" s="65"/>
      <c r="BE184" s="65"/>
      <c r="BF184" s="65"/>
      <c r="BG184" s="65"/>
      <c r="BH184" s="65"/>
      <c r="BI184" s="65"/>
      <c r="BJ184" s="65"/>
      <c r="BK184" s="65"/>
      <c r="BL184" s="65"/>
    </row>
    <row r="185" spans="1:64" x14ac:dyDescent="0.2">
      <c r="A185" s="4" t="s">
        <v>22</v>
      </c>
      <c r="B185" s="5" t="s">
        <v>195</v>
      </c>
      <c r="C185" s="5" t="s">
        <v>253</v>
      </c>
      <c r="D185" s="5" t="s">
        <v>25</v>
      </c>
      <c r="E185" s="5" t="s">
        <v>26</v>
      </c>
      <c r="F185" s="5">
        <v>33</v>
      </c>
      <c r="G185" s="4" t="s">
        <v>197</v>
      </c>
      <c r="H185" s="4" t="s">
        <v>28</v>
      </c>
      <c r="I185" s="5" t="s">
        <v>29</v>
      </c>
      <c r="J185" s="4" t="s">
        <v>76</v>
      </c>
      <c r="K185" s="4"/>
      <c r="L185" s="4"/>
      <c r="M185" s="4" t="s">
        <v>32</v>
      </c>
      <c r="N185" s="4" t="s">
        <v>33</v>
      </c>
      <c r="O185" s="4">
        <v>24</v>
      </c>
      <c r="P185" s="5" t="s">
        <v>28</v>
      </c>
      <c r="Q185" s="65"/>
      <c r="R185" s="65"/>
      <c r="S185" s="65"/>
      <c r="T185" s="65"/>
      <c r="U185" s="65"/>
      <c r="V185" s="65"/>
      <c r="W185" s="65"/>
      <c r="X185" s="65"/>
      <c r="Y185" s="65"/>
      <c r="Z185" s="65"/>
      <c r="AA185" s="65"/>
      <c r="AB185" s="65"/>
      <c r="AC185" s="65"/>
      <c r="AD185" s="65"/>
      <c r="AE185" s="65"/>
      <c r="AF185" s="65"/>
      <c r="AG185" s="65"/>
      <c r="AH185" s="65"/>
      <c r="AI185" s="65"/>
      <c r="AJ185" s="65"/>
      <c r="AK185" s="65"/>
      <c r="AL185" s="65"/>
      <c r="AM185" s="65"/>
      <c r="AN185" s="65"/>
      <c r="AO185" s="65"/>
      <c r="AP185" s="65"/>
      <c r="AQ185" s="65"/>
      <c r="AR185" s="65"/>
      <c r="AS185" s="65"/>
      <c r="AT185" s="65"/>
      <c r="AU185" s="65"/>
      <c r="AV185" s="65"/>
      <c r="AW185" s="65"/>
      <c r="AX185" s="65"/>
      <c r="AY185" s="65"/>
      <c r="AZ185" s="65"/>
      <c r="BA185" s="65"/>
      <c r="BB185" s="65"/>
      <c r="BC185" s="65"/>
      <c r="BD185" s="65"/>
      <c r="BE185" s="65"/>
      <c r="BF185" s="65"/>
      <c r="BG185" s="65"/>
      <c r="BH185" s="65"/>
      <c r="BI185" s="65"/>
      <c r="BJ185" s="65"/>
      <c r="BK185" s="65"/>
      <c r="BL185" s="65"/>
    </row>
    <row r="186" spans="1:64" x14ac:dyDescent="0.2">
      <c r="A186" s="4" t="s">
        <v>22</v>
      </c>
      <c r="B186" s="5" t="s">
        <v>195</v>
      </c>
      <c r="C186" s="5" t="s">
        <v>254</v>
      </c>
      <c r="D186" s="5" t="s">
        <v>25</v>
      </c>
      <c r="E186" s="5" t="s">
        <v>26</v>
      </c>
      <c r="F186" s="5">
        <v>31</v>
      </c>
      <c r="G186" s="4" t="s">
        <v>197</v>
      </c>
      <c r="H186" s="4" t="s">
        <v>28</v>
      </c>
      <c r="I186" s="5" t="s">
        <v>29</v>
      </c>
      <c r="J186" s="4" t="s">
        <v>76</v>
      </c>
      <c r="K186" s="4"/>
      <c r="L186" s="4"/>
      <c r="M186" s="4" t="s">
        <v>32</v>
      </c>
      <c r="N186" s="4" t="s">
        <v>33</v>
      </c>
      <c r="O186" s="4">
        <v>24</v>
      </c>
      <c r="P186" s="5" t="s">
        <v>28</v>
      </c>
      <c r="Q186" s="65"/>
      <c r="R186" s="65"/>
      <c r="S186" s="65"/>
      <c r="T186" s="65"/>
      <c r="U186" s="65"/>
      <c r="V186" s="65"/>
      <c r="W186" s="65"/>
      <c r="X186" s="65"/>
      <c r="Y186" s="65"/>
      <c r="Z186" s="65"/>
      <c r="AA186" s="65"/>
      <c r="AB186" s="65"/>
      <c r="AC186" s="65"/>
      <c r="AD186" s="65"/>
      <c r="AE186" s="65"/>
      <c r="AF186" s="65"/>
      <c r="AG186" s="65"/>
      <c r="AH186" s="65"/>
      <c r="AI186" s="65"/>
      <c r="AJ186" s="65"/>
      <c r="AK186" s="65"/>
      <c r="AL186" s="65"/>
      <c r="AM186" s="65"/>
      <c r="AN186" s="65"/>
      <c r="AO186" s="65"/>
      <c r="AP186" s="65"/>
      <c r="AQ186" s="65"/>
      <c r="AR186" s="65"/>
      <c r="AS186" s="65"/>
      <c r="AT186" s="65"/>
      <c r="AU186" s="65"/>
      <c r="AV186" s="65"/>
      <c r="AW186" s="65"/>
      <c r="AX186" s="65"/>
      <c r="AY186" s="65"/>
      <c r="AZ186" s="65"/>
      <c r="BA186" s="65"/>
      <c r="BB186" s="65"/>
      <c r="BC186" s="65"/>
      <c r="BD186" s="65"/>
      <c r="BE186" s="65"/>
      <c r="BF186" s="65"/>
      <c r="BG186" s="65"/>
      <c r="BH186" s="65"/>
      <c r="BI186" s="65"/>
      <c r="BJ186" s="65"/>
      <c r="BK186" s="65"/>
      <c r="BL186" s="65"/>
    </row>
    <row r="187" spans="1:64" x14ac:dyDescent="0.2">
      <c r="A187" s="4" t="s">
        <v>22</v>
      </c>
      <c r="B187" s="5" t="s">
        <v>195</v>
      </c>
      <c r="C187" s="5" t="s">
        <v>255</v>
      </c>
      <c r="D187" s="5" t="s">
        <v>25</v>
      </c>
      <c r="E187" s="5" t="s">
        <v>26</v>
      </c>
      <c r="F187" s="5">
        <v>35</v>
      </c>
      <c r="G187" s="4" t="s">
        <v>197</v>
      </c>
      <c r="H187" s="4" t="s">
        <v>28</v>
      </c>
      <c r="I187" s="5" t="s">
        <v>29</v>
      </c>
      <c r="J187" s="4" t="s">
        <v>76</v>
      </c>
      <c r="K187" s="4"/>
      <c r="L187" s="4"/>
      <c r="M187" s="4" t="s">
        <v>32</v>
      </c>
      <c r="N187" s="4" t="s">
        <v>33</v>
      </c>
      <c r="O187" s="4">
        <v>24</v>
      </c>
      <c r="P187" s="5" t="s">
        <v>28</v>
      </c>
      <c r="Q187" s="65"/>
      <c r="R187" s="65"/>
      <c r="S187" s="65"/>
      <c r="T187" s="65"/>
      <c r="U187" s="65"/>
      <c r="V187" s="65"/>
      <c r="W187" s="65"/>
      <c r="X187" s="65"/>
      <c r="Y187" s="65"/>
      <c r="Z187" s="65"/>
      <c r="AA187" s="65"/>
      <c r="AB187" s="65"/>
      <c r="AC187" s="65"/>
      <c r="AD187" s="65"/>
      <c r="AE187" s="65"/>
      <c r="AF187" s="65"/>
      <c r="AG187" s="65"/>
      <c r="AH187" s="65"/>
      <c r="AI187" s="65"/>
      <c r="AJ187" s="65"/>
      <c r="AK187" s="65"/>
      <c r="AL187" s="65"/>
      <c r="AM187" s="65"/>
      <c r="AN187" s="65"/>
      <c r="AO187" s="65"/>
      <c r="AP187" s="65"/>
      <c r="AQ187" s="65"/>
      <c r="AR187" s="65"/>
      <c r="AS187" s="65"/>
      <c r="AT187" s="65"/>
      <c r="AU187" s="65"/>
      <c r="AV187" s="65"/>
      <c r="AW187" s="65"/>
      <c r="AX187" s="65"/>
      <c r="AY187" s="65"/>
      <c r="AZ187" s="65"/>
      <c r="BA187" s="65"/>
      <c r="BB187" s="65"/>
      <c r="BC187" s="65"/>
      <c r="BD187" s="65"/>
      <c r="BE187" s="65"/>
      <c r="BF187" s="65"/>
      <c r="BG187" s="65"/>
      <c r="BH187" s="65"/>
      <c r="BI187" s="65"/>
      <c r="BJ187" s="65"/>
      <c r="BK187" s="65"/>
      <c r="BL187" s="65"/>
    </row>
    <row r="188" spans="1:64" x14ac:dyDescent="0.2">
      <c r="A188" s="4" t="s">
        <v>22</v>
      </c>
      <c r="B188" s="5" t="s">
        <v>195</v>
      </c>
      <c r="C188" s="5" t="s">
        <v>256</v>
      </c>
      <c r="D188" s="5" t="s">
        <v>38</v>
      </c>
      <c r="E188" s="5" t="s">
        <v>26</v>
      </c>
      <c r="F188" s="5">
        <v>190</v>
      </c>
      <c r="G188" s="4" t="s">
        <v>223</v>
      </c>
      <c r="H188" s="4" t="s">
        <v>28</v>
      </c>
      <c r="I188" s="5" t="s">
        <v>29</v>
      </c>
      <c r="J188" s="4" t="s">
        <v>76</v>
      </c>
      <c r="K188" s="4"/>
      <c r="L188" s="4"/>
      <c r="M188" s="4" t="s">
        <v>32</v>
      </c>
      <c r="N188" s="4" t="s">
        <v>33</v>
      </c>
      <c r="O188" s="4">
        <v>24</v>
      </c>
      <c r="P188" s="5" t="s">
        <v>28</v>
      </c>
      <c r="Q188" s="65"/>
      <c r="R188" s="65"/>
      <c r="S188" s="65"/>
      <c r="T188" s="65"/>
      <c r="U188" s="65"/>
      <c r="V188" s="65"/>
      <c r="W188" s="65"/>
      <c r="X188" s="65"/>
      <c r="Y188" s="65"/>
      <c r="Z188" s="65"/>
      <c r="AA188" s="65"/>
      <c r="AB188" s="65"/>
      <c r="AC188" s="65"/>
      <c r="AD188" s="65"/>
      <c r="AE188" s="65"/>
      <c r="AF188" s="65"/>
      <c r="AG188" s="65"/>
      <c r="AH188" s="65"/>
      <c r="AI188" s="65"/>
      <c r="AJ188" s="65"/>
      <c r="AK188" s="65"/>
      <c r="AL188" s="65"/>
      <c r="AM188" s="65"/>
      <c r="AN188" s="65"/>
      <c r="AO188" s="65"/>
      <c r="AP188" s="65"/>
      <c r="AQ188" s="65"/>
      <c r="AR188" s="65"/>
      <c r="AS188" s="65"/>
      <c r="AT188" s="65"/>
      <c r="AU188" s="65"/>
      <c r="AV188" s="65"/>
      <c r="AW188" s="65"/>
      <c r="AX188" s="65"/>
      <c r="AY188" s="65"/>
      <c r="AZ188" s="65"/>
      <c r="BA188" s="65"/>
      <c r="BB188" s="65"/>
      <c r="BC188" s="65"/>
      <c r="BD188" s="65"/>
      <c r="BE188" s="65"/>
      <c r="BF188" s="65"/>
      <c r="BG188" s="65"/>
      <c r="BH188" s="65"/>
      <c r="BI188" s="65"/>
      <c r="BJ188" s="65"/>
      <c r="BK188" s="65"/>
      <c r="BL188" s="65"/>
    </row>
    <row r="189" spans="1:64" x14ac:dyDescent="0.2">
      <c r="A189" s="4" t="s">
        <v>22</v>
      </c>
      <c r="B189" s="5" t="s">
        <v>195</v>
      </c>
      <c r="C189" s="5" t="s">
        <v>257</v>
      </c>
      <c r="D189" s="5" t="s">
        <v>25</v>
      </c>
      <c r="E189" s="5" t="s">
        <v>26</v>
      </c>
      <c r="F189" s="5">
        <v>38</v>
      </c>
      <c r="G189" s="4" t="s">
        <v>197</v>
      </c>
      <c r="H189" s="4" t="s">
        <v>28</v>
      </c>
      <c r="I189" s="5" t="s">
        <v>29</v>
      </c>
      <c r="J189" s="4" t="s">
        <v>76</v>
      </c>
      <c r="K189" s="4"/>
      <c r="L189" s="4"/>
      <c r="M189" s="4" t="s">
        <v>32</v>
      </c>
      <c r="N189" s="4" t="s">
        <v>52</v>
      </c>
      <c r="O189" s="4">
        <v>24</v>
      </c>
      <c r="P189" s="5" t="s">
        <v>28</v>
      </c>
      <c r="Q189" s="65"/>
      <c r="R189" s="65"/>
      <c r="S189" s="65"/>
      <c r="T189" s="65"/>
      <c r="U189" s="65"/>
      <c r="V189" s="65"/>
      <c r="W189" s="65"/>
      <c r="X189" s="65"/>
      <c r="Y189" s="65"/>
      <c r="Z189" s="65"/>
      <c r="AA189" s="65"/>
      <c r="AB189" s="65"/>
      <c r="AC189" s="65"/>
      <c r="AD189" s="65"/>
      <c r="AE189" s="65"/>
      <c r="AF189" s="65"/>
      <c r="AG189" s="65"/>
      <c r="AH189" s="65"/>
      <c r="AI189" s="65"/>
      <c r="AJ189" s="65"/>
      <c r="AK189" s="65"/>
      <c r="AL189" s="65"/>
      <c r="AM189" s="65"/>
      <c r="AN189" s="65"/>
      <c r="AO189" s="65"/>
      <c r="AP189" s="65"/>
      <c r="AQ189" s="65"/>
      <c r="AR189" s="65"/>
      <c r="AS189" s="65"/>
      <c r="AT189" s="65"/>
      <c r="AU189" s="65"/>
      <c r="AV189" s="65"/>
      <c r="AW189" s="65"/>
      <c r="AX189" s="65"/>
      <c r="AY189" s="65"/>
      <c r="AZ189" s="65"/>
      <c r="BA189" s="65"/>
      <c r="BB189" s="65"/>
      <c r="BC189" s="65"/>
      <c r="BD189" s="65"/>
      <c r="BE189" s="65"/>
      <c r="BF189" s="65"/>
      <c r="BG189" s="65"/>
      <c r="BH189" s="65"/>
      <c r="BI189" s="65"/>
      <c r="BJ189" s="65"/>
      <c r="BK189" s="65"/>
      <c r="BL189" s="65"/>
    </row>
    <row r="190" spans="1:64" x14ac:dyDescent="0.2">
      <c r="A190" s="4" t="s">
        <v>22</v>
      </c>
      <c r="B190" s="5" t="s">
        <v>258</v>
      </c>
      <c r="C190" s="4" t="s">
        <v>259</v>
      </c>
      <c r="D190" s="5" t="s">
        <v>43</v>
      </c>
      <c r="E190" s="5" t="s">
        <v>26</v>
      </c>
      <c r="F190" s="5">
        <v>650</v>
      </c>
      <c r="G190" s="4" t="s">
        <v>27</v>
      </c>
      <c r="H190" s="4" t="s">
        <v>28</v>
      </c>
      <c r="I190" s="5" t="s">
        <v>29</v>
      </c>
      <c r="J190" s="4" t="s">
        <v>28</v>
      </c>
      <c r="K190" s="4" t="s">
        <v>30</v>
      </c>
      <c r="L190" s="4" t="s">
        <v>260</v>
      </c>
      <c r="M190" s="4" t="s">
        <v>32</v>
      </c>
      <c r="N190" s="4" t="s">
        <v>70</v>
      </c>
      <c r="O190" s="4">
        <v>24</v>
      </c>
      <c r="P190" s="5" t="s">
        <v>28</v>
      </c>
      <c r="Q190" s="65"/>
      <c r="R190" s="65"/>
      <c r="S190" s="65"/>
      <c r="T190" s="65"/>
      <c r="U190" s="65"/>
      <c r="V190" s="65"/>
      <c r="W190" s="65"/>
      <c r="X190" s="65"/>
      <c r="Y190" s="65"/>
      <c r="Z190" s="65"/>
      <c r="AA190" s="65"/>
      <c r="AB190" s="65"/>
      <c r="AC190" s="65"/>
      <c r="AD190" s="65"/>
      <c r="AE190" s="65"/>
      <c r="AF190" s="65"/>
      <c r="AG190" s="65"/>
      <c r="AH190" s="65"/>
      <c r="AI190" s="65"/>
      <c r="AJ190" s="65"/>
      <c r="AK190" s="65"/>
      <c r="AL190" s="65"/>
      <c r="AM190" s="65"/>
      <c r="AN190" s="65"/>
      <c r="AO190" s="65"/>
      <c r="AP190" s="65"/>
      <c r="AQ190" s="65"/>
      <c r="AR190" s="65"/>
      <c r="AS190" s="65"/>
      <c r="AT190" s="65"/>
      <c r="AU190" s="65"/>
      <c r="AV190" s="65"/>
      <c r="AW190" s="65"/>
      <c r="AX190" s="65"/>
      <c r="AY190" s="65"/>
      <c r="AZ190" s="65"/>
      <c r="BA190" s="65"/>
      <c r="BB190" s="65"/>
      <c r="BC190" s="65"/>
      <c r="BD190" s="65"/>
      <c r="BE190" s="65"/>
      <c r="BF190" s="65"/>
      <c r="BG190" s="65"/>
      <c r="BH190" s="65"/>
      <c r="BI190" s="65"/>
      <c r="BJ190" s="65"/>
      <c r="BK190" s="65"/>
      <c r="BL190" s="65"/>
    </row>
    <row r="191" spans="1:64" x14ac:dyDescent="0.2">
      <c r="A191" s="4" t="s">
        <v>22</v>
      </c>
      <c r="B191" s="5" t="s">
        <v>258</v>
      </c>
      <c r="C191" s="4" t="s">
        <v>261</v>
      </c>
      <c r="D191" s="5" t="s">
        <v>38</v>
      </c>
      <c r="E191" s="5" t="s">
        <v>26</v>
      </c>
      <c r="F191" s="5">
        <v>185</v>
      </c>
      <c r="G191" s="4" t="s">
        <v>27</v>
      </c>
      <c r="H191" s="4" t="s">
        <v>28</v>
      </c>
      <c r="I191" s="5" t="s">
        <v>29</v>
      </c>
      <c r="J191" s="4" t="s">
        <v>28</v>
      </c>
      <c r="K191" s="4" t="s">
        <v>30</v>
      </c>
      <c r="L191" s="4" t="s">
        <v>262</v>
      </c>
      <c r="M191" s="4" t="s">
        <v>32</v>
      </c>
      <c r="N191" s="4" t="s">
        <v>70</v>
      </c>
      <c r="O191" s="4">
        <v>24</v>
      </c>
      <c r="P191" s="5" t="s">
        <v>28</v>
      </c>
      <c r="Q191" s="65"/>
      <c r="R191" s="65"/>
      <c r="S191" s="65"/>
      <c r="T191" s="65"/>
      <c r="U191" s="65"/>
      <c r="V191" s="65"/>
      <c r="W191" s="65"/>
      <c r="X191" s="65"/>
      <c r="Y191" s="65"/>
      <c r="Z191" s="65"/>
      <c r="AA191" s="65"/>
      <c r="AB191" s="65"/>
      <c r="AC191" s="65"/>
      <c r="AD191" s="65"/>
      <c r="AE191" s="65"/>
      <c r="AF191" s="65"/>
      <c r="AG191" s="65"/>
      <c r="AH191" s="65"/>
      <c r="AI191" s="65"/>
      <c r="AJ191" s="65"/>
      <c r="AK191" s="65"/>
      <c r="AL191" s="65"/>
      <c r="AM191" s="65"/>
      <c r="AN191" s="65"/>
      <c r="AO191" s="65"/>
      <c r="AP191" s="65"/>
      <c r="AQ191" s="65"/>
      <c r="AR191" s="65"/>
      <c r="AS191" s="65"/>
      <c r="AT191" s="65"/>
      <c r="AU191" s="65"/>
      <c r="AV191" s="65"/>
      <c r="AW191" s="65"/>
      <c r="AX191" s="65"/>
      <c r="AY191" s="65"/>
      <c r="AZ191" s="65"/>
      <c r="BA191" s="65"/>
      <c r="BB191" s="65"/>
      <c r="BC191" s="65"/>
      <c r="BD191" s="65"/>
      <c r="BE191" s="65"/>
      <c r="BF191" s="65"/>
      <c r="BG191" s="65"/>
      <c r="BH191" s="65"/>
      <c r="BI191" s="65"/>
      <c r="BJ191" s="65"/>
      <c r="BK191" s="65"/>
      <c r="BL191" s="65"/>
    </row>
    <row r="192" spans="1:64" x14ac:dyDescent="0.2">
      <c r="A192" s="4" t="s">
        <v>22</v>
      </c>
      <c r="B192" s="5" t="s">
        <v>258</v>
      </c>
      <c r="C192" s="4" t="s">
        <v>263</v>
      </c>
      <c r="D192" s="4" t="s">
        <v>119</v>
      </c>
      <c r="E192" s="5" t="s">
        <v>26</v>
      </c>
      <c r="F192" s="5">
        <v>185</v>
      </c>
      <c r="G192" s="4" t="s">
        <v>264</v>
      </c>
      <c r="H192" s="5" t="s">
        <v>28</v>
      </c>
      <c r="I192" s="4" t="s">
        <v>29</v>
      </c>
      <c r="J192" s="4" t="s">
        <v>76</v>
      </c>
      <c r="K192" s="4"/>
      <c r="L192" s="4"/>
      <c r="M192" s="4" t="s">
        <v>32</v>
      </c>
      <c r="N192" s="4" t="s">
        <v>70</v>
      </c>
      <c r="O192" s="4">
        <v>24</v>
      </c>
      <c r="P192" s="5" t="s">
        <v>28</v>
      </c>
      <c r="Q192" s="65"/>
      <c r="R192" s="65"/>
      <c r="S192" s="65"/>
      <c r="T192" s="65"/>
      <c r="U192" s="65"/>
      <c r="V192" s="65"/>
      <c r="W192" s="65"/>
      <c r="X192" s="65"/>
      <c r="Y192" s="65"/>
      <c r="Z192" s="65"/>
      <c r="AA192" s="65"/>
      <c r="AB192" s="65"/>
      <c r="AC192" s="65"/>
      <c r="AD192" s="65"/>
      <c r="AE192" s="65"/>
      <c r="AF192" s="65"/>
      <c r="AG192" s="65"/>
      <c r="AH192" s="65"/>
      <c r="AI192" s="65"/>
      <c r="AJ192" s="65"/>
      <c r="AK192" s="65"/>
      <c r="AL192" s="65"/>
      <c r="AM192" s="65"/>
      <c r="AN192" s="65"/>
      <c r="AO192" s="65"/>
      <c r="AP192" s="65"/>
      <c r="AQ192" s="65"/>
      <c r="AR192" s="65"/>
      <c r="AS192" s="65"/>
      <c r="AT192" s="65"/>
      <c r="AU192" s="65"/>
      <c r="AV192" s="65"/>
      <c r="AW192" s="65"/>
      <c r="AX192" s="65"/>
      <c r="AY192" s="65"/>
      <c r="AZ192" s="65"/>
      <c r="BA192" s="65"/>
      <c r="BB192" s="65"/>
      <c r="BC192" s="65"/>
      <c r="BD192" s="65"/>
      <c r="BE192" s="65"/>
      <c r="BF192" s="65"/>
      <c r="BG192" s="65"/>
      <c r="BH192" s="65"/>
      <c r="BI192" s="65"/>
      <c r="BJ192" s="65"/>
      <c r="BK192" s="65"/>
      <c r="BL192" s="65"/>
    </row>
    <row r="193" spans="1:64" x14ac:dyDescent="0.2">
      <c r="A193" s="4" t="s">
        <v>22</v>
      </c>
      <c r="B193" s="5" t="s">
        <v>265</v>
      </c>
      <c r="C193" s="5" t="s">
        <v>266</v>
      </c>
      <c r="D193" s="5" t="s">
        <v>25</v>
      </c>
      <c r="E193" s="5" t="s">
        <v>26</v>
      </c>
      <c r="F193" s="5">
        <v>40</v>
      </c>
      <c r="G193" s="4" t="s">
        <v>84</v>
      </c>
      <c r="H193" s="4" t="s">
        <v>28</v>
      </c>
      <c r="I193" s="4" t="s">
        <v>41</v>
      </c>
      <c r="J193" s="4" t="s">
        <v>28</v>
      </c>
      <c r="K193" s="4" t="s">
        <v>267</v>
      </c>
      <c r="L193" s="4" t="s">
        <v>268</v>
      </c>
      <c r="M193" s="4" t="s">
        <v>32</v>
      </c>
      <c r="N193" s="4" t="s">
        <v>35</v>
      </c>
      <c r="O193" s="4">
        <v>24</v>
      </c>
      <c r="P193" s="5" t="s">
        <v>28</v>
      </c>
      <c r="Q193" s="65"/>
      <c r="R193" s="65"/>
      <c r="S193" s="65"/>
      <c r="T193" s="65"/>
      <c r="U193" s="65"/>
      <c r="V193" s="65"/>
      <c r="W193" s="65"/>
      <c r="X193" s="65"/>
      <c r="Y193" s="65"/>
      <c r="Z193" s="65"/>
      <c r="AA193" s="65"/>
      <c r="AB193" s="65"/>
      <c r="AC193" s="65"/>
      <c r="AD193" s="65"/>
      <c r="AE193" s="65"/>
      <c r="AF193" s="65"/>
      <c r="AG193" s="65"/>
      <c r="AH193" s="65"/>
      <c r="AI193" s="65"/>
      <c r="AJ193" s="65"/>
      <c r="AK193" s="65"/>
      <c r="AL193" s="65"/>
      <c r="AM193" s="65"/>
      <c r="AN193" s="65"/>
      <c r="AO193" s="65"/>
      <c r="AP193" s="65"/>
      <c r="AQ193" s="65"/>
      <c r="AR193" s="65"/>
      <c r="AS193" s="65"/>
      <c r="AT193" s="65"/>
      <c r="AU193" s="65"/>
      <c r="AV193" s="65"/>
      <c r="AW193" s="65"/>
      <c r="AX193" s="65"/>
      <c r="AY193" s="65"/>
      <c r="AZ193" s="65"/>
      <c r="BA193" s="65"/>
      <c r="BB193" s="65"/>
      <c r="BC193" s="65"/>
      <c r="BD193" s="65"/>
      <c r="BE193" s="65"/>
      <c r="BF193" s="65"/>
      <c r="BG193" s="65"/>
      <c r="BH193" s="65"/>
      <c r="BI193" s="65"/>
      <c r="BJ193" s="65"/>
      <c r="BK193" s="65"/>
      <c r="BL193" s="65"/>
    </row>
    <row r="194" spans="1:64" x14ac:dyDescent="0.2">
      <c r="A194" s="4" t="s">
        <v>22</v>
      </c>
      <c r="B194" s="5" t="s">
        <v>265</v>
      </c>
      <c r="C194" s="5" t="s">
        <v>269</v>
      </c>
      <c r="D194" s="5" t="s">
        <v>25</v>
      </c>
      <c r="E194" s="5" t="s">
        <v>26</v>
      </c>
      <c r="F194" s="5">
        <v>40</v>
      </c>
      <c r="G194" s="4" t="s">
        <v>84</v>
      </c>
      <c r="H194" s="4" t="s">
        <v>28</v>
      </c>
      <c r="I194" s="4" t="s">
        <v>41</v>
      </c>
      <c r="J194" s="4" t="s">
        <v>28</v>
      </c>
      <c r="K194" s="4" t="s">
        <v>267</v>
      </c>
      <c r="L194" s="4" t="s">
        <v>268</v>
      </c>
      <c r="M194" s="4" t="s">
        <v>32</v>
      </c>
      <c r="N194" s="4" t="s">
        <v>35</v>
      </c>
      <c r="O194" s="4">
        <v>24</v>
      </c>
      <c r="P194" s="5" t="s">
        <v>28</v>
      </c>
      <c r="Q194" s="65"/>
      <c r="R194" s="65"/>
      <c r="S194" s="65"/>
      <c r="T194" s="65"/>
      <c r="U194" s="65"/>
      <c r="V194" s="65"/>
      <c r="W194" s="65"/>
      <c r="X194" s="65"/>
      <c r="Y194" s="65"/>
      <c r="Z194" s="65"/>
      <c r="AA194" s="65"/>
      <c r="AB194" s="65"/>
      <c r="AC194" s="65"/>
      <c r="AD194" s="65"/>
      <c r="AE194" s="65"/>
      <c r="AF194" s="65"/>
      <c r="AG194" s="65"/>
      <c r="AH194" s="65"/>
      <c r="AI194" s="65"/>
      <c r="AJ194" s="65"/>
      <c r="AK194" s="65"/>
      <c r="AL194" s="65"/>
      <c r="AM194" s="65"/>
      <c r="AN194" s="65"/>
      <c r="AO194" s="65"/>
      <c r="AP194" s="65"/>
      <c r="AQ194" s="65"/>
      <c r="AR194" s="65"/>
      <c r="AS194" s="65"/>
      <c r="AT194" s="65"/>
      <c r="AU194" s="65"/>
      <c r="AV194" s="65"/>
      <c r="AW194" s="65"/>
      <c r="AX194" s="65"/>
      <c r="AY194" s="65"/>
      <c r="AZ194" s="65"/>
      <c r="BA194" s="65"/>
      <c r="BB194" s="65"/>
      <c r="BC194" s="65"/>
      <c r="BD194" s="65"/>
      <c r="BE194" s="65"/>
      <c r="BF194" s="65"/>
      <c r="BG194" s="65"/>
      <c r="BH194" s="65"/>
      <c r="BI194" s="65"/>
      <c r="BJ194" s="65"/>
      <c r="BK194" s="65"/>
      <c r="BL194" s="65"/>
    </row>
    <row r="195" spans="1:64" x14ac:dyDescent="0.2">
      <c r="A195" s="4" t="s">
        <v>22</v>
      </c>
      <c r="B195" s="5" t="s">
        <v>265</v>
      </c>
      <c r="C195" s="5" t="s">
        <v>270</v>
      </c>
      <c r="D195" s="5" t="s">
        <v>25</v>
      </c>
      <c r="E195" s="5" t="s">
        <v>26</v>
      </c>
      <c r="F195" s="5">
        <v>40</v>
      </c>
      <c r="G195" s="4" t="s">
        <v>84</v>
      </c>
      <c r="H195" s="4" t="s">
        <v>28</v>
      </c>
      <c r="I195" s="4" t="s">
        <v>41</v>
      </c>
      <c r="J195" s="4" t="s">
        <v>28</v>
      </c>
      <c r="K195" s="4" t="s">
        <v>267</v>
      </c>
      <c r="L195" s="4" t="s">
        <v>268</v>
      </c>
      <c r="M195" s="4" t="s">
        <v>32</v>
      </c>
      <c r="N195" s="4" t="s">
        <v>35</v>
      </c>
      <c r="O195" s="4">
        <v>24</v>
      </c>
      <c r="P195" s="5" t="s">
        <v>28</v>
      </c>
      <c r="Q195" s="65"/>
      <c r="R195" s="65"/>
      <c r="S195" s="65"/>
      <c r="T195" s="65"/>
      <c r="U195" s="65"/>
      <c r="V195" s="65"/>
      <c r="W195" s="65"/>
      <c r="X195" s="65"/>
      <c r="Y195" s="65"/>
      <c r="Z195" s="65"/>
      <c r="AA195" s="65"/>
      <c r="AB195" s="65"/>
      <c r="AC195" s="65"/>
      <c r="AD195" s="65"/>
      <c r="AE195" s="65"/>
      <c r="AF195" s="65"/>
      <c r="AG195" s="65"/>
      <c r="AH195" s="65"/>
      <c r="AI195" s="65"/>
      <c r="AJ195" s="65"/>
      <c r="AK195" s="65"/>
      <c r="AL195" s="65"/>
      <c r="AM195" s="65"/>
      <c r="AN195" s="65"/>
      <c r="AO195" s="65"/>
      <c r="AP195" s="65"/>
      <c r="AQ195" s="65"/>
      <c r="AR195" s="65"/>
      <c r="AS195" s="65"/>
      <c r="AT195" s="65"/>
      <c r="AU195" s="65"/>
      <c r="AV195" s="65"/>
      <c r="AW195" s="65"/>
      <c r="AX195" s="65"/>
      <c r="AY195" s="65"/>
      <c r="AZ195" s="65"/>
      <c r="BA195" s="65"/>
      <c r="BB195" s="65"/>
      <c r="BC195" s="65"/>
      <c r="BD195" s="65"/>
      <c r="BE195" s="65"/>
      <c r="BF195" s="65"/>
      <c r="BG195" s="65"/>
      <c r="BH195" s="65"/>
      <c r="BI195" s="65"/>
      <c r="BJ195" s="65"/>
      <c r="BK195" s="65"/>
      <c r="BL195" s="65"/>
    </row>
    <row r="196" spans="1:64" x14ac:dyDescent="0.2">
      <c r="A196" s="4" t="s">
        <v>22</v>
      </c>
      <c r="B196" s="5" t="s">
        <v>265</v>
      </c>
      <c r="C196" s="5" t="s">
        <v>271</v>
      </c>
      <c r="D196" s="5" t="s">
        <v>25</v>
      </c>
      <c r="E196" s="5" t="s">
        <v>26</v>
      </c>
      <c r="F196" s="5">
        <v>40</v>
      </c>
      <c r="G196" s="4" t="s">
        <v>84</v>
      </c>
      <c r="H196" s="4" t="s">
        <v>28</v>
      </c>
      <c r="I196" s="4" t="s">
        <v>41</v>
      </c>
      <c r="J196" s="4" t="s">
        <v>76</v>
      </c>
      <c r="K196" s="4"/>
      <c r="L196" s="4"/>
      <c r="M196" s="4" t="s">
        <v>32</v>
      </c>
      <c r="N196" s="4" t="s">
        <v>35</v>
      </c>
      <c r="O196" s="4">
        <v>24</v>
      </c>
      <c r="P196" s="5" t="s">
        <v>28</v>
      </c>
      <c r="Q196" s="65"/>
      <c r="R196" s="65"/>
      <c r="S196" s="65"/>
      <c r="T196" s="65"/>
      <c r="U196" s="65"/>
      <c r="V196" s="65"/>
      <c r="W196" s="65"/>
      <c r="X196" s="65"/>
      <c r="Y196" s="65"/>
      <c r="Z196" s="65"/>
      <c r="AA196" s="65"/>
      <c r="AB196" s="65"/>
      <c r="AC196" s="65"/>
      <c r="AD196" s="65"/>
      <c r="AE196" s="65"/>
      <c r="AF196" s="65"/>
      <c r="AG196" s="65"/>
      <c r="AH196" s="65"/>
      <c r="AI196" s="65"/>
      <c r="AJ196" s="65"/>
      <c r="AK196" s="65"/>
      <c r="AL196" s="65"/>
      <c r="AM196" s="65"/>
      <c r="AN196" s="65"/>
      <c r="AO196" s="65"/>
      <c r="AP196" s="65"/>
      <c r="AQ196" s="65"/>
      <c r="AR196" s="65"/>
      <c r="AS196" s="65"/>
      <c r="AT196" s="65"/>
      <c r="AU196" s="65"/>
      <c r="AV196" s="65"/>
      <c r="AW196" s="65"/>
      <c r="AX196" s="65"/>
      <c r="AY196" s="65"/>
      <c r="AZ196" s="65"/>
      <c r="BA196" s="65"/>
      <c r="BB196" s="65"/>
      <c r="BC196" s="65"/>
      <c r="BD196" s="65"/>
      <c r="BE196" s="65"/>
      <c r="BF196" s="65"/>
      <c r="BG196" s="65"/>
      <c r="BH196" s="65"/>
      <c r="BI196" s="65"/>
      <c r="BJ196" s="65"/>
      <c r="BK196" s="65"/>
      <c r="BL196" s="65"/>
    </row>
    <row r="197" spans="1:64" x14ac:dyDescent="0.2">
      <c r="A197" s="4" t="s">
        <v>22</v>
      </c>
      <c r="B197" s="5" t="s">
        <v>265</v>
      </c>
      <c r="C197" s="5" t="s">
        <v>272</v>
      </c>
      <c r="D197" s="5" t="s">
        <v>25</v>
      </c>
      <c r="E197" s="5" t="s">
        <v>26</v>
      </c>
      <c r="F197" s="5">
        <v>40</v>
      </c>
      <c r="G197" s="4" t="s">
        <v>84</v>
      </c>
      <c r="H197" s="4" t="s">
        <v>28</v>
      </c>
      <c r="I197" s="4" t="s">
        <v>41</v>
      </c>
      <c r="J197" s="4" t="s">
        <v>76</v>
      </c>
      <c r="K197" s="4"/>
      <c r="L197" s="4"/>
      <c r="M197" s="4" t="s">
        <v>32</v>
      </c>
      <c r="N197" s="4" t="s">
        <v>35</v>
      </c>
      <c r="O197" s="4">
        <v>24</v>
      </c>
      <c r="P197" s="5" t="s">
        <v>28</v>
      </c>
      <c r="Q197" s="65"/>
      <c r="R197" s="65"/>
      <c r="S197" s="65"/>
      <c r="T197" s="65"/>
      <c r="U197" s="65"/>
      <c r="V197" s="65"/>
      <c r="W197" s="65"/>
      <c r="X197" s="65"/>
      <c r="Y197" s="65"/>
      <c r="Z197" s="65"/>
      <c r="AA197" s="65"/>
      <c r="AB197" s="65"/>
      <c r="AC197" s="65"/>
      <c r="AD197" s="65"/>
      <c r="AE197" s="65"/>
      <c r="AF197" s="65"/>
      <c r="AG197" s="65"/>
      <c r="AH197" s="65"/>
      <c r="AI197" s="65"/>
      <c r="AJ197" s="65"/>
      <c r="AK197" s="65"/>
      <c r="AL197" s="65"/>
      <c r="AM197" s="65"/>
      <c r="AN197" s="65"/>
      <c r="AO197" s="65"/>
      <c r="AP197" s="65"/>
      <c r="AQ197" s="65"/>
      <c r="AR197" s="65"/>
      <c r="AS197" s="65"/>
      <c r="AT197" s="65"/>
      <c r="AU197" s="65"/>
      <c r="AV197" s="65"/>
      <c r="AW197" s="65"/>
      <c r="AX197" s="65"/>
      <c r="AY197" s="65"/>
      <c r="AZ197" s="65"/>
      <c r="BA197" s="65"/>
      <c r="BB197" s="65"/>
      <c r="BC197" s="65"/>
      <c r="BD197" s="65"/>
      <c r="BE197" s="65"/>
      <c r="BF197" s="65"/>
      <c r="BG197" s="65"/>
      <c r="BH197" s="65"/>
      <c r="BI197" s="65"/>
      <c r="BJ197" s="65"/>
      <c r="BK197" s="65"/>
      <c r="BL197" s="65"/>
    </row>
    <row r="198" spans="1:64" x14ac:dyDescent="0.2">
      <c r="A198" s="4" t="s">
        <v>22</v>
      </c>
      <c r="B198" s="5" t="s">
        <v>273</v>
      </c>
      <c r="C198" s="5" t="s">
        <v>274</v>
      </c>
      <c r="D198" s="5" t="s">
        <v>38</v>
      </c>
      <c r="E198" s="5" t="s">
        <v>26</v>
      </c>
      <c r="F198" s="5">
        <v>210</v>
      </c>
      <c r="G198" s="4" t="s">
        <v>27</v>
      </c>
      <c r="H198" s="4" t="s">
        <v>28</v>
      </c>
      <c r="I198" s="5" t="s">
        <v>29</v>
      </c>
      <c r="J198" s="4" t="s">
        <v>28</v>
      </c>
      <c r="K198" s="4" t="s">
        <v>267</v>
      </c>
      <c r="L198" s="4" t="s">
        <v>275</v>
      </c>
      <c r="M198" s="4" t="s">
        <v>32</v>
      </c>
      <c r="N198" s="4" t="s">
        <v>276</v>
      </c>
      <c r="O198" s="4">
        <v>24</v>
      </c>
      <c r="P198" s="5" t="s">
        <v>28</v>
      </c>
      <c r="Q198" s="65"/>
      <c r="R198" s="65"/>
      <c r="S198" s="65"/>
      <c r="T198" s="65"/>
      <c r="U198" s="65"/>
      <c r="V198" s="65"/>
      <c r="W198" s="65"/>
      <c r="X198" s="65"/>
      <c r="Y198" s="65"/>
      <c r="Z198" s="65"/>
      <c r="AA198" s="65"/>
      <c r="AB198" s="65"/>
      <c r="AC198" s="65"/>
      <c r="AD198" s="65"/>
      <c r="AE198" s="65"/>
      <c r="AF198" s="65"/>
      <c r="AG198" s="65"/>
      <c r="AH198" s="65"/>
      <c r="AI198" s="65"/>
      <c r="AJ198" s="65"/>
      <c r="AK198" s="65"/>
      <c r="AL198" s="65"/>
      <c r="AM198" s="65"/>
      <c r="AN198" s="65"/>
      <c r="AO198" s="65"/>
      <c r="AP198" s="65"/>
      <c r="AQ198" s="65"/>
      <c r="AR198" s="65"/>
      <c r="AS198" s="65"/>
      <c r="AT198" s="65"/>
      <c r="AU198" s="65"/>
      <c r="AV198" s="65"/>
      <c r="AW198" s="65"/>
      <c r="AX198" s="65"/>
      <c r="AY198" s="65"/>
      <c r="AZ198" s="65"/>
      <c r="BA198" s="65"/>
      <c r="BB198" s="65"/>
      <c r="BC198" s="65"/>
      <c r="BD198" s="65"/>
      <c r="BE198" s="65"/>
      <c r="BF198" s="65"/>
      <c r="BG198" s="65"/>
      <c r="BH198" s="65"/>
      <c r="BI198" s="65"/>
      <c r="BJ198" s="65"/>
      <c r="BK198" s="65"/>
      <c r="BL198" s="65"/>
    </row>
    <row r="199" spans="1:64" x14ac:dyDescent="0.2">
      <c r="A199" s="4" t="s">
        <v>22</v>
      </c>
      <c r="B199" s="5" t="s">
        <v>273</v>
      </c>
      <c r="C199" s="5" t="s">
        <v>277</v>
      </c>
      <c r="D199" s="5" t="s">
        <v>38</v>
      </c>
      <c r="E199" s="5" t="s">
        <v>26</v>
      </c>
      <c r="F199" s="5">
        <v>205</v>
      </c>
      <c r="G199" s="4" t="s">
        <v>27</v>
      </c>
      <c r="H199" s="4" t="s">
        <v>28</v>
      </c>
      <c r="I199" s="5" t="s">
        <v>29</v>
      </c>
      <c r="J199" s="4" t="s">
        <v>28</v>
      </c>
      <c r="K199" s="4" t="s">
        <v>267</v>
      </c>
      <c r="L199" s="4" t="s">
        <v>275</v>
      </c>
      <c r="M199" s="4" t="s">
        <v>32</v>
      </c>
      <c r="N199" s="4" t="s">
        <v>276</v>
      </c>
      <c r="O199" s="4">
        <v>24</v>
      </c>
      <c r="P199" s="5" t="s">
        <v>28</v>
      </c>
      <c r="Q199" s="65"/>
      <c r="R199" s="65"/>
      <c r="S199" s="65"/>
      <c r="T199" s="65"/>
      <c r="U199" s="65"/>
      <c r="V199" s="65"/>
      <c r="W199" s="65"/>
      <c r="X199" s="65"/>
      <c r="Y199" s="65"/>
      <c r="Z199" s="65"/>
      <c r="AA199" s="65"/>
      <c r="AB199" s="65"/>
      <c r="AC199" s="65"/>
      <c r="AD199" s="65"/>
      <c r="AE199" s="65"/>
      <c r="AF199" s="65"/>
      <c r="AG199" s="65"/>
      <c r="AH199" s="65"/>
      <c r="AI199" s="65"/>
      <c r="AJ199" s="65"/>
      <c r="AK199" s="65"/>
      <c r="AL199" s="65"/>
      <c r="AM199" s="65"/>
      <c r="AN199" s="65"/>
      <c r="AO199" s="65"/>
      <c r="AP199" s="65"/>
      <c r="AQ199" s="65"/>
      <c r="AR199" s="65"/>
      <c r="AS199" s="65"/>
      <c r="AT199" s="65"/>
      <c r="AU199" s="65"/>
      <c r="AV199" s="65"/>
      <c r="AW199" s="65"/>
      <c r="AX199" s="65"/>
      <c r="AY199" s="65"/>
      <c r="AZ199" s="65"/>
      <c r="BA199" s="65"/>
      <c r="BB199" s="65"/>
      <c r="BC199" s="65"/>
      <c r="BD199" s="65"/>
      <c r="BE199" s="65"/>
      <c r="BF199" s="65"/>
      <c r="BG199" s="65"/>
      <c r="BH199" s="65"/>
      <c r="BI199" s="65"/>
      <c r="BJ199" s="65"/>
      <c r="BK199" s="65"/>
      <c r="BL199" s="65"/>
    </row>
    <row r="200" spans="1:64" x14ac:dyDescent="0.2">
      <c r="A200" s="4" t="s">
        <v>22</v>
      </c>
      <c r="B200" s="5" t="s">
        <v>273</v>
      </c>
      <c r="C200" s="5" t="s">
        <v>278</v>
      </c>
      <c r="D200" s="5" t="s">
        <v>107</v>
      </c>
      <c r="E200" s="5" t="s">
        <v>26</v>
      </c>
      <c r="F200" s="5">
        <v>40</v>
      </c>
      <c r="G200" s="4" t="s">
        <v>84</v>
      </c>
      <c r="H200" s="5" t="s">
        <v>28</v>
      </c>
      <c r="I200" s="4" t="s">
        <v>29</v>
      </c>
      <c r="J200" s="4" t="s">
        <v>28</v>
      </c>
      <c r="K200" s="4" t="s">
        <v>108</v>
      </c>
      <c r="L200" s="4" t="s">
        <v>109</v>
      </c>
      <c r="M200" s="4" t="s">
        <v>69</v>
      </c>
      <c r="N200" s="4" t="s">
        <v>276</v>
      </c>
      <c r="O200" s="4">
        <v>5</v>
      </c>
      <c r="P200" s="5" t="s">
        <v>28</v>
      </c>
      <c r="Q200" s="65"/>
      <c r="R200" s="65"/>
      <c r="S200" s="65"/>
      <c r="T200" s="65"/>
      <c r="U200" s="65"/>
      <c r="V200" s="65"/>
      <c r="W200" s="65"/>
      <c r="X200" s="65"/>
      <c r="Y200" s="65"/>
      <c r="Z200" s="65"/>
      <c r="AA200" s="65"/>
      <c r="AB200" s="65"/>
      <c r="AC200" s="65"/>
      <c r="AD200" s="65"/>
      <c r="AE200" s="65"/>
      <c r="AF200" s="65"/>
      <c r="AG200" s="65"/>
      <c r="AH200" s="65"/>
      <c r="AI200" s="65"/>
      <c r="AJ200" s="65"/>
      <c r="AK200" s="65"/>
      <c r="AL200" s="65"/>
      <c r="AM200" s="65"/>
      <c r="AN200" s="65"/>
      <c r="AO200" s="65"/>
      <c r="AP200" s="65"/>
      <c r="AQ200" s="65"/>
      <c r="AR200" s="65"/>
      <c r="AS200" s="65"/>
      <c r="AT200" s="65"/>
      <c r="AU200" s="65"/>
      <c r="AV200" s="65"/>
      <c r="AW200" s="65"/>
      <c r="AX200" s="65"/>
      <c r="AY200" s="65"/>
      <c r="AZ200" s="65"/>
      <c r="BA200" s="65"/>
      <c r="BB200" s="65"/>
      <c r="BC200" s="65"/>
      <c r="BD200" s="65"/>
      <c r="BE200" s="65"/>
      <c r="BF200" s="65"/>
      <c r="BG200" s="65"/>
      <c r="BH200" s="65"/>
      <c r="BI200" s="65"/>
      <c r="BJ200" s="65"/>
      <c r="BK200" s="65"/>
      <c r="BL200" s="65"/>
    </row>
    <row r="201" spans="1:64" x14ac:dyDescent="0.2">
      <c r="A201" s="4" t="s">
        <v>22</v>
      </c>
      <c r="B201" s="5" t="s">
        <v>273</v>
      </c>
      <c r="C201" s="5" t="s">
        <v>279</v>
      </c>
      <c r="D201" s="5" t="s">
        <v>107</v>
      </c>
      <c r="E201" s="5" t="s">
        <v>26</v>
      </c>
      <c r="F201" s="5">
        <v>35</v>
      </c>
      <c r="G201" s="4" t="s">
        <v>84</v>
      </c>
      <c r="H201" s="5" t="s">
        <v>28</v>
      </c>
      <c r="I201" s="4" t="s">
        <v>29</v>
      </c>
      <c r="J201" s="4" t="s">
        <v>76</v>
      </c>
      <c r="K201" s="4"/>
      <c r="L201" s="4"/>
      <c r="M201" s="4" t="s">
        <v>69</v>
      </c>
      <c r="N201" s="4" t="s">
        <v>276</v>
      </c>
      <c r="O201" s="4">
        <v>5</v>
      </c>
      <c r="P201" s="5" t="s">
        <v>28</v>
      </c>
      <c r="Q201" s="65"/>
      <c r="R201" s="65"/>
      <c r="S201" s="65"/>
      <c r="T201" s="65"/>
      <c r="U201" s="65"/>
      <c r="V201" s="65"/>
      <c r="W201" s="65"/>
      <c r="X201" s="65"/>
      <c r="Y201" s="65"/>
      <c r="Z201" s="65"/>
      <c r="AA201" s="65"/>
      <c r="AB201" s="65"/>
      <c r="AC201" s="65"/>
      <c r="AD201" s="65"/>
      <c r="AE201" s="65"/>
      <c r="AF201" s="65"/>
      <c r="AG201" s="65"/>
      <c r="AH201" s="65"/>
      <c r="AI201" s="65"/>
      <c r="AJ201" s="65"/>
      <c r="AK201" s="65"/>
      <c r="AL201" s="65"/>
      <c r="AM201" s="65"/>
      <c r="AN201" s="65"/>
      <c r="AO201" s="65"/>
      <c r="AP201" s="65"/>
      <c r="AQ201" s="65"/>
      <c r="AR201" s="65"/>
      <c r="AS201" s="65"/>
      <c r="AT201" s="65"/>
      <c r="AU201" s="65"/>
      <c r="AV201" s="65"/>
      <c r="AW201" s="65"/>
      <c r="AX201" s="65"/>
      <c r="AY201" s="65"/>
      <c r="AZ201" s="65"/>
      <c r="BA201" s="65"/>
      <c r="BB201" s="65"/>
      <c r="BC201" s="65"/>
      <c r="BD201" s="65"/>
      <c r="BE201" s="65"/>
      <c r="BF201" s="65"/>
      <c r="BG201" s="65"/>
      <c r="BH201" s="65"/>
      <c r="BI201" s="65"/>
      <c r="BJ201" s="65"/>
      <c r="BK201" s="65"/>
      <c r="BL201" s="65"/>
    </row>
    <row r="202" spans="1:64" x14ac:dyDescent="0.2">
      <c r="A202" s="4" t="s">
        <v>22</v>
      </c>
      <c r="B202" s="5" t="s">
        <v>273</v>
      </c>
      <c r="C202" s="5" t="s">
        <v>280</v>
      </c>
      <c r="D202" s="5" t="s">
        <v>107</v>
      </c>
      <c r="E202" s="5" t="s">
        <v>26</v>
      </c>
      <c r="F202" s="5">
        <v>50</v>
      </c>
      <c r="G202" s="4" t="s">
        <v>84</v>
      </c>
      <c r="H202" s="5" t="s">
        <v>28</v>
      </c>
      <c r="I202" s="4" t="s">
        <v>29</v>
      </c>
      <c r="J202" s="4" t="s">
        <v>76</v>
      </c>
      <c r="K202" s="4"/>
      <c r="L202" s="4"/>
      <c r="M202" s="4" t="s">
        <v>69</v>
      </c>
      <c r="N202" s="4" t="s">
        <v>276</v>
      </c>
      <c r="O202" s="4">
        <v>5</v>
      </c>
      <c r="P202" s="5" t="s">
        <v>28</v>
      </c>
      <c r="Q202" s="65"/>
      <c r="R202" s="65"/>
      <c r="S202" s="65"/>
      <c r="T202" s="65"/>
      <c r="U202" s="65"/>
      <c r="V202" s="65"/>
      <c r="W202" s="65"/>
      <c r="X202" s="65"/>
      <c r="Y202" s="65"/>
      <c r="Z202" s="65"/>
      <c r="AA202" s="65"/>
      <c r="AB202" s="65"/>
      <c r="AC202" s="65"/>
      <c r="AD202" s="65"/>
      <c r="AE202" s="65"/>
      <c r="AF202" s="65"/>
      <c r="AG202" s="65"/>
      <c r="AH202" s="65"/>
      <c r="AI202" s="65"/>
      <c r="AJ202" s="65"/>
      <c r="AK202" s="65"/>
      <c r="AL202" s="65"/>
      <c r="AM202" s="65"/>
      <c r="AN202" s="65"/>
      <c r="AO202" s="65"/>
      <c r="AP202" s="65"/>
      <c r="AQ202" s="65"/>
      <c r="AR202" s="65"/>
      <c r="AS202" s="65"/>
      <c r="AT202" s="65"/>
      <c r="AU202" s="65"/>
      <c r="AV202" s="65"/>
      <c r="AW202" s="65"/>
      <c r="AX202" s="65"/>
      <c r="AY202" s="65"/>
      <c r="AZ202" s="65"/>
      <c r="BA202" s="65"/>
      <c r="BB202" s="65"/>
      <c r="BC202" s="65"/>
      <c r="BD202" s="65"/>
      <c r="BE202" s="65"/>
      <c r="BF202" s="65"/>
      <c r="BG202" s="65"/>
      <c r="BH202" s="65"/>
      <c r="BI202" s="65"/>
      <c r="BJ202" s="65"/>
      <c r="BK202" s="65"/>
      <c r="BL202" s="65"/>
    </row>
    <row r="203" spans="1:64" x14ac:dyDescent="0.2">
      <c r="A203" s="4" t="s">
        <v>22</v>
      </c>
      <c r="B203" s="5" t="s">
        <v>273</v>
      </c>
      <c r="C203" s="5" t="s">
        <v>281</v>
      </c>
      <c r="D203" s="5" t="s">
        <v>107</v>
      </c>
      <c r="E203" s="5" t="s">
        <v>26</v>
      </c>
      <c r="F203" s="5">
        <v>45</v>
      </c>
      <c r="G203" s="4" t="s">
        <v>84</v>
      </c>
      <c r="H203" s="5" t="s">
        <v>28</v>
      </c>
      <c r="I203" s="4" t="s">
        <v>29</v>
      </c>
      <c r="J203" s="4" t="s">
        <v>76</v>
      </c>
      <c r="K203" s="4"/>
      <c r="L203" s="4"/>
      <c r="M203" s="4" t="s">
        <v>69</v>
      </c>
      <c r="N203" s="4" t="s">
        <v>276</v>
      </c>
      <c r="O203" s="4">
        <v>5</v>
      </c>
      <c r="P203" s="5" t="s">
        <v>28</v>
      </c>
      <c r="Q203" s="65"/>
      <c r="R203" s="65"/>
      <c r="S203" s="65"/>
      <c r="T203" s="65"/>
      <c r="U203" s="65"/>
      <c r="V203" s="65"/>
      <c r="W203" s="65"/>
      <c r="X203" s="65"/>
      <c r="Y203" s="65"/>
      <c r="Z203" s="65"/>
      <c r="AA203" s="65"/>
      <c r="AB203" s="65"/>
      <c r="AC203" s="65"/>
      <c r="AD203" s="65"/>
      <c r="AE203" s="65"/>
      <c r="AF203" s="65"/>
      <c r="AG203" s="65"/>
      <c r="AH203" s="65"/>
      <c r="AI203" s="65"/>
      <c r="AJ203" s="65"/>
      <c r="AK203" s="65"/>
      <c r="AL203" s="65"/>
      <c r="AM203" s="65"/>
      <c r="AN203" s="65"/>
      <c r="AO203" s="65"/>
      <c r="AP203" s="65"/>
      <c r="AQ203" s="65"/>
      <c r="AR203" s="65"/>
      <c r="AS203" s="65"/>
      <c r="AT203" s="65"/>
      <c r="AU203" s="65"/>
      <c r="AV203" s="65"/>
      <c r="AW203" s="65"/>
      <c r="AX203" s="65"/>
      <c r="AY203" s="65"/>
      <c r="AZ203" s="65"/>
      <c r="BA203" s="65"/>
      <c r="BB203" s="65"/>
      <c r="BC203" s="65"/>
      <c r="BD203" s="65"/>
      <c r="BE203" s="65"/>
      <c r="BF203" s="65"/>
      <c r="BG203" s="65"/>
      <c r="BH203" s="65"/>
      <c r="BI203" s="65"/>
      <c r="BJ203" s="65"/>
      <c r="BK203" s="65"/>
      <c r="BL203" s="65"/>
    </row>
    <row r="204" spans="1:64" x14ac:dyDescent="0.2">
      <c r="A204" s="4" t="s">
        <v>22</v>
      </c>
      <c r="B204" s="5" t="s">
        <v>273</v>
      </c>
      <c r="C204" s="5" t="s">
        <v>282</v>
      </c>
      <c r="D204" s="5" t="s">
        <v>38</v>
      </c>
      <c r="E204" s="5" t="s">
        <v>26</v>
      </c>
      <c r="F204" s="5">
        <v>130</v>
      </c>
      <c r="G204" s="4" t="s">
        <v>27</v>
      </c>
      <c r="H204" s="4" t="s">
        <v>28</v>
      </c>
      <c r="I204" s="5" t="s">
        <v>29</v>
      </c>
      <c r="J204" s="4" t="s">
        <v>76</v>
      </c>
      <c r="K204" s="4"/>
      <c r="L204" s="4"/>
      <c r="M204" s="4" t="s">
        <v>32</v>
      </c>
      <c r="N204" s="4" t="s">
        <v>276</v>
      </c>
      <c r="O204" s="4">
        <v>24</v>
      </c>
      <c r="P204" s="5" t="s">
        <v>28</v>
      </c>
      <c r="Q204" s="65"/>
      <c r="R204" s="65"/>
      <c r="S204" s="65"/>
      <c r="T204" s="65"/>
      <c r="U204" s="65"/>
      <c r="V204" s="65"/>
      <c r="W204" s="65"/>
      <c r="X204" s="65"/>
      <c r="Y204" s="65"/>
      <c r="Z204" s="65"/>
      <c r="AA204" s="65"/>
      <c r="AB204" s="65"/>
      <c r="AC204" s="65"/>
      <c r="AD204" s="65"/>
      <c r="AE204" s="65"/>
      <c r="AF204" s="65"/>
      <c r="AG204" s="65"/>
      <c r="AH204" s="65"/>
      <c r="AI204" s="65"/>
      <c r="AJ204" s="65"/>
      <c r="AK204" s="65"/>
      <c r="AL204" s="65"/>
      <c r="AM204" s="65"/>
      <c r="AN204" s="65"/>
      <c r="AO204" s="65"/>
      <c r="AP204" s="65"/>
      <c r="AQ204" s="65"/>
      <c r="AR204" s="65"/>
      <c r="AS204" s="65"/>
      <c r="AT204" s="65"/>
      <c r="AU204" s="65"/>
      <c r="AV204" s="65"/>
      <c r="AW204" s="65"/>
      <c r="AX204" s="65"/>
      <c r="AY204" s="65"/>
      <c r="AZ204" s="65"/>
      <c r="BA204" s="65"/>
      <c r="BB204" s="65"/>
      <c r="BC204" s="65"/>
      <c r="BD204" s="65"/>
      <c r="BE204" s="65"/>
      <c r="BF204" s="65"/>
      <c r="BG204" s="65"/>
      <c r="BH204" s="65"/>
      <c r="BI204" s="65"/>
      <c r="BJ204" s="65"/>
      <c r="BK204" s="65"/>
      <c r="BL204" s="65"/>
    </row>
    <row r="205" spans="1:64" x14ac:dyDescent="0.2">
      <c r="A205" s="4" t="s">
        <v>22</v>
      </c>
      <c r="B205" s="5" t="s">
        <v>273</v>
      </c>
      <c r="C205" s="5" t="s">
        <v>283</v>
      </c>
      <c r="D205" s="5" t="s">
        <v>38</v>
      </c>
      <c r="E205" s="5" t="s">
        <v>26</v>
      </c>
      <c r="F205" s="5">
        <v>150</v>
      </c>
      <c r="G205" s="4" t="s">
        <v>27</v>
      </c>
      <c r="H205" s="4" t="s">
        <v>28</v>
      </c>
      <c r="I205" s="5" t="s">
        <v>29</v>
      </c>
      <c r="J205" s="4" t="s">
        <v>28</v>
      </c>
      <c r="K205" s="4" t="s">
        <v>267</v>
      </c>
      <c r="L205" s="4" t="s">
        <v>268</v>
      </c>
      <c r="M205" s="4" t="s">
        <v>32</v>
      </c>
      <c r="N205" s="4" t="s">
        <v>276</v>
      </c>
      <c r="O205" s="4">
        <v>24</v>
      </c>
      <c r="P205" s="5" t="s">
        <v>28</v>
      </c>
      <c r="Q205" s="65"/>
      <c r="R205" s="65"/>
      <c r="S205" s="65"/>
      <c r="T205" s="65"/>
      <c r="U205" s="65"/>
      <c r="V205" s="65"/>
      <c r="W205" s="65"/>
      <c r="X205" s="65"/>
      <c r="Y205" s="65"/>
      <c r="Z205" s="65"/>
      <c r="AA205" s="65"/>
      <c r="AB205" s="65"/>
      <c r="AC205" s="65"/>
      <c r="AD205" s="65"/>
      <c r="AE205" s="65"/>
      <c r="AF205" s="65"/>
      <c r="AG205" s="65"/>
      <c r="AH205" s="65"/>
      <c r="AI205" s="65"/>
      <c r="AJ205" s="65"/>
      <c r="AK205" s="65"/>
      <c r="AL205" s="65"/>
      <c r="AM205" s="65"/>
      <c r="AN205" s="65"/>
      <c r="AO205" s="65"/>
      <c r="AP205" s="65"/>
      <c r="AQ205" s="65"/>
      <c r="AR205" s="65"/>
      <c r="AS205" s="65"/>
      <c r="AT205" s="65"/>
      <c r="AU205" s="65"/>
      <c r="AV205" s="65"/>
      <c r="AW205" s="65"/>
      <c r="AX205" s="65"/>
      <c r="AY205" s="65"/>
      <c r="AZ205" s="65"/>
      <c r="BA205" s="65"/>
      <c r="BB205" s="65"/>
      <c r="BC205" s="65"/>
      <c r="BD205" s="65"/>
      <c r="BE205" s="65"/>
      <c r="BF205" s="65"/>
      <c r="BG205" s="65"/>
      <c r="BH205" s="65"/>
      <c r="BI205" s="65"/>
      <c r="BJ205" s="65"/>
      <c r="BK205" s="65"/>
      <c r="BL205" s="65"/>
    </row>
    <row r="206" spans="1:64" x14ac:dyDescent="0.2">
      <c r="A206" s="4" t="s">
        <v>22</v>
      </c>
      <c r="B206" s="5" t="s">
        <v>273</v>
      </c>
      <c r="C206" s="5" t="s">
        <v>284</v>
      </c>
      <c r="D206" s="5" t="s">
        <v>38</v>
      </c>
      <c r="E206" s="5" t="s">
        <v>26</v>
      </c>
      <c r="F206" s="5">
        <v>250</v>
      </c>
      <c r="G206" s="4" t="s">
        <v>27</v>
      </c>
      <c r="H206" s="5" t="s">
        <v>28</v>
      </c>
      <c r="I206" s="4" t="s">
        <v>29</v>
      </c>
      <c r="J206" s="4" t="s">
        <v>28</v>
      </c>
      <c r="K206" s="4" t="s">
        <v>67</v>
      </c>
      <c r="L206" s="4" t="s">
        <v>285</v>
      </c>
      <c r="M206" s="4" t="s">
        <v>32</v>
      </c>
      <c r="N206" s="4" t="s">
        <v>276</v>
      </c>
      <c r="O206" s="4">
        <v>24</v>
      </c>
      <c r="P206" s="5" t="s">
        <v>28</v>
      </c>
      <c r="Q206" s="65"/>
      <c r="R206" s="65"/>
      <c r="S206" s="65"/>
      <c r="T206" s="65"/>
      <c r="U206" s="65"/>
      <c r="V206" s="65"/>
      <c r="W206" s="65"/>
      <c r="X206" s="65"/>
      <c r="Y206" s="65"/>
      <c r="Z206" s="65"/>
      <c r="AA206" s="65"/>
      <c r="AB206" s="65"/>
      <c r="AC206" s="65"/>
      <c r="AD206" s="65"/>
      <c r="AE206" s="65"/>
      <c r="AF206" s="65"/>
      <c r="AG206" s="65"/>
      <c r="AH206" s="65"/>
      <c r="AI206" s="65"/>
      <c r="AJ206" s="65"/>
      <c r="AK206" s="65"/>
      <c r="AL206" s="65"/>
      <c r="AM206" s="65"/>
      <c r="AN206" s="65"/>
      <c r="AO206" s="65"/>
      <c r="AP206" s="65"/>
      <c r="AQ206" s="65"/>
      <c r="AR206" s="65"/>
      <c r="AS206" s="65"/>
      <c r="AT206" s="65"/>
      <c r="AU206" s="65"/>
      <c r="AV206" s="65"/>
      <c r="AW206" s="65"/>
      <c r="AX206" s="65"/>
      <c r="AY206" s="65"/>
      <c r="AZ206" s="65"/>
      <c r="BA206" s="65"/>
      <c r="BB206" s="65"/>
      <c r="BC206" s="65"/>
      <c r="BD206" s="65"/>
      <c r="BE206" s="65"/>
      <c r="BF206" s="65"/>
      <c r="BG206" s="65"/>
      <c r="BH206" s="65"/>
      <c r="BI206" s="65"/>
      <c r="BJ206" s="65"/>
      <c r="BK206" s="65"/>
      <c r="BL206" s="65"/>
    </row>
    <row r="207" spans="1:64" x14ac:dyDescent="0.2">
      <c r="A207" s="4" t="s">
        <v>22</v>
      </c>
      <c r="B207" s="5" t="s">
        <v>273</v>
      </c>
      <c r="C207" s="5" t="s">
        <v>286</v>
      </c>
      <c r="D207" s="5" t="s">
        <v>38</v>
      </c>
      <c r="E207" s="5" t="s">
        <v>26</v>
      </c>
      <c r="F207" s="5">
        <v>240</v>
      </c>
      <c r="G207" s="4" t="s">
        <v>27</v>
      </c>
      <c r="H207" s="5" t="s">
        <v>28</v>
      </c>
      <c r="I207" s="4" t="s">
        <v>29</v>
      </c>
      <c r="J207" s="4" t="s">
        <v>28</v>
      </c>
      <c r="K207" s="4" t="s">
        <v>67</v>
      </c>
      <c r="L207" s="4" t="s">
        <v>285</v>
      </c>
      <c r="M207" s="4" t="s">
        <v>32</v>
      </c>
      <c r="N207" s="4" t="s">
        <v>276</v>
      </c>
      <c r="O207" s="4">
        <v>24</v>
      </c>
      <c r="P207" s="5" t="s">
        <v>28</v>
      </c>
      <c r="Q207" s="65"/>
      <c r="R207" s="65"/>
      <c r="S207" s="65"/>
      <c r="T207" s="65"/>
      <c r="U207" s="65"/>
      <c r="V207" s="65"/>
      <c r="W207" s="65"/>
      <c r="X207" s="65"/>
      <c r="Y207" s="65"/>
      <c r="Z207" s="65"/>
      <c r="AA207" s="65"/>
      <c r="AB207" s="65"/>
      <c r="AC207" s="65"/>
      <c r="AD207" s="65"/>
      <c r="AE207" s="65"/>
      <c r="AF207" s="65"/>
      <c r="AG207" s="65"/>
      <c r="AH207" s="65"/>
      <c r="AI207" s="65"/>
      <c r="AJ207" s="65"/>
      <c r="AK207" s="65"/>
      <c r="AL207" s="65"/>
      <c r="AM207" s="65"/>
      <c r="AN207" s="65"/>
      <c r="AO207" s="65"/>
      <c r="AP207" s="65"/>
      <c r="AQ207" s="65"/>
      <c r="AR207" s="65"/>
      <c r="AS207" s="65"/>
      <c r="AT207" s="65"/>
      <c r="AU207" s="65"/>
      <c r="AV207" s="65"/>
      <c r="AW207" s="65"/>
      <c r="AX207" s="65"/>
      <c r="AY207" s="65"/>
      <c r="AZ207" s="65"/>
      <c r="BA207" s="65"/>
      <c r="BB207" s="65"/>
      <c r="BC207" s="65"/>
      <c r="BD207" s="65"/>
      <c r="BE207" s="65"/>
      <c r="BF207" s="65"/>
      <c r="BG207" s="65"/>
      <c r="BH207" s="65"/>
      <c r="BI207" s="65"/>
      <c r="BJ207" s="65"/>
      <c r="BK207" s="65"/>
      <c r="BL207" s="65"/>
    </row>
    <row r="208" spans="1:64" x14ac:dyDescent="0.2">
      <c r="A208" s="4" t="s">
        <v>22</v>
      </c>
      <c r="B208" s="5" t="s">
        <v>273</v>
      </c>
      <c r="C208" s="5" t="s">
        <v>287</v>
      </c>
      <c r="D208" s="5" t="s">
        <v>38</v>
      </c>
      <c r="E208" s="5" t="s">
        <v>26</v>
      </c>
      <c r="F208" s="5">
        <v>220</v>
      </c>
      <c r="G208" s="4" t="s">
        <v>27</v>
      </c>
      <c r="H208" s="5" t="s">
        <v>28</v>
      </c>
      <c r="I208" s="4" t="s">
        <v>29</v>
      </c>
      <c r="J208" s="4"/>
      <c r="K208" s="4" t="s">
        <v>267</v>
      </c>
      <c r="L208" s="4" t="s">
        <v>275</v>
      </c>
      <c r="M208" s="4" t="s">
        <v>32</v>
      </c>
      <c r="N208" s="4" t="s">
        <v>288</v>
      </c>
      <c r="O208" s="4">
        <v>24</v>
      </c>
      <c r="P208" s="5" t="s">
        <v>28</v>
      </c>
      <c r="Q208" s="65"/>
      <c r="R208" s="65"/>
      <c r="S208" s="65"/>
      <c r="T208" s="65"/>
      <c r="U208" s="65"/>
      <c r="V208" s="65"/>
      <c r="W208" s="65"/>
      <c r="X208" s="65"/>
      <c r="Y208" s="65"/>
      <c r="Z208" s="65"/>
      <c r="AA208" s="65"/>
      <c r="AB208" s="65"/>
      <c r="AC208" s="65"/>
      <c r="AD208" s="65"/>
      <c r="AE208" s="65"/>
      <c r="AF208" s="65"/>
      <c r="AG208" s="65"/>
      <c r="AH208" s="65"/>
      <c r="AI208" s="65"/>
      <c r="AJ208" s="65"/>
      <c r="AK208" s="65"/>
      <c r="AL208" s="65"/>
      <c r="AM208" s="65"/>
      <c r="AN208" s="65"/>
      <c r="AO208" s="65"/>
      <c r="AP208" s="65"/>
      <c r="AQ208" s="65"/>
      <c r="AR208" s="65"/>
      <c r="AS208" s="65"/>
      <c r="AT208" s="65"/>
      <c r="AU208" s="65"/>
      <c r="AV208" s="65"/>
      <c r="AW208" s="65"/>
      <c r="AX208" s="65"/>
      <c r="AY208" s="65"/>
      <c r="AZ208" s="65"/>
      <c r="BA208" s="65"/>
      <c r="BB208" s="65"/>
      <c r="BC208" s="65"/>
      <c r="BD208" s="65"/>
      <c r="BE208" s="65"/>
      <c r="BF208" s="65"/>
      <c r="BG208" s="65"/>
      <c r="BH208" s="65"/>
      <c r="BI208" s="65"/>
      <c r="BJ208" s="65"/>
      <c r="BK208" s="65"/>
      <c r="BL208" s="65"/>
    </row>
    <row r="209" spans="1:64" x14ac:dyDescent="0.2">
      <c r="A209" s="4" t="s">
        <v>22</v>
      </c>
      <c r="B209" s="5" t="s">
        <v>273</v>
      </c>
      <c r="C209" s="5" t="s">
        <v>289</v>
      </c>
      <c r="D209" s="5" t="s">
        <v>107</v>
      </c>
      <c r="E209" s="5" t="s">
        <v>26</v>
      </c>
      <c r="F209" s="5">
        <v>60</v>
      </c>
      <c r="G209" s="4" t="s">
        <v>27</v>
      </c>
      <c r="H209" s="4" t="s">
        <v>28</v>
      </c>
      <c r="I209" s="5" t="s">
        <v>29</v>
      </c>
      <c r="J209" s="4" t="s">
        <v>76</v>
      </c>
      <c r="K209" s="4"/>
      <c r="L209" s="4"/>
      <c r="M209" s="4" t="s">
        <v>32</v>
      </c>
      <c r="N209" s="4" t="s">
        <v>276</v>
      </c>
      <c r="O209" s="4">
        <v>24</v>
      </c>
      <c r="P209" s="5" t="s">
        <v>28</v>
      </c>
      <c r="Q209" s="65"/>
      <c r="R209" s="65"/>
      <c r="S209" s="65"/>
      <c r="T209" s="65"/>
      <c r="U209" s="65"/>
      <c r="V209" s="65"/>
      <c r="W209" s="65"/>
      <c r="X209" s="65"/>
      <c r="Y209" s="65"/>
      <c r="Z209" s="65"/>
      <c r="AA209" s="65"/>
      <c r="AB209" s="65"/>
      <c r="AC209" s="65"/>
      <c r="AD209" s="65"/>
      <c r="AE209" s="65"/>
      <c r="AF209" s="65"/>
      <c r="AG209" s="65"/>
      <c r="AH209" s="65"/>
      <c r="AI209" s="65"/>
      <c r="AJ209" s="65"/>
      <c r="AK209" s="65"/>
      <c r="AL209" s="65"/>
      <c r="AM209" s="65"/>
      <c r="AN209" s="65"/>
      <c r="AO209" s="65"/>
      <c r="AP209" s="65"/>
      <c r="AQ209" s="65"/>
      <c r="AR209" s="65"/>
      <c r="AS209" s="65"/>
      <c r="AT209" s="65"/>
      <c r="AU209" s="65"/>
      <c r="AV209" s="65"/>
      <c r="AW209" s="65"/>
      <c r="AX209" s="65"/>
      <c r="AY209" s="65"/>
      <c r="AZ209" s="65"/>
      <c r="BA209" s="65"/>
      <c r="BB209" s="65"/>
      <c r="BC209" s="65"/>
      <c r="BD209" s="65"/>
      <c r="BE209" s="65"/>
      <c r="BF209" s="65"/>
      <c r="BG209" s="65"/>
      <c r="BH209" s="65"/>
      <c r="BI209" s="65"/>
      <c r="BJ209" s="65"/>
      <c r="BK209" s="65"/>
      <c r="BL209" s="65"/>
    </row>
    <row r="210" spans="1:64" x14ac:dyDescent="0.2">
      <c r="A210" s="4" t="s">
        <v>22</v>
      </c>
      <c r="B210" s="5" t="s">
        <v>273</v>
      </c>
      <c r="C210" s="5" t="s">
        <v>290</v>
      </c>
      <c r="D210" s="5" t="s">
        <v>107</v>
      </c>
      <c r="E210" s="5" t="s">
        <v>26</v>
      </c>
      <c r="F210" s="5">
        <v>65</v>
      </c>
      <c r="G210" s="4" t="s">
        <v>27</v>
      </c>
      <c r="H210" s="5" t="s">
        <v>28</v>
      </c>
      <c r="I210" s="4" t="s">
        <v>29</v>
      </c>
      <c r="J210" s="4" t="s">
        <v>76</v>
      </c>
      <c r="K210" s="4"/>
      <c r="L210" s="4"/>
      <c r="M210" s="4" t="s">
        <v>32</v>
      </c>
      <c r="N210" s="4" t="s">
        <v>276</v>
      </c>
      <c r="O210" s="4">
        <v>24</v>
      </c>
      <c r="P210" s="5" t="s">
        <v>28</v>
      </c>
      <c r="Q210" s="65"/>
      <c r="R210" s="65"/>
      <c r="S210" s="65"/>
      <c r="T210" s="65"/>
      <c r="U210" s="65"/>
      <c r="V210" s="65"/>
      <c r="W210" s="65"/>
      <c r="X210" s="65"/>
      <c r="Y210" s="65"/>
      <c r="Z210" s="65"/>
      <c r="AA210" s="65"/>
      <c r="AB210" s="65"/>
      <c r="AC210" s="65"/>
      <c r="AD210" s="65"/>
      <c r="AE210" s="65"/>
      <c r="AF210" s="65"/>
      <c r="AG210" s="65"/>
      <c r="AH210" s="65"/>
      <c r="AI210" s="65"/>
      <c r="AJ210" s="65"/>
      <c r="AK210" s="65"/>
      <c r="AL210" s="65"/>
      <c r="AM210" s="65"/>
      <c r="AN210" s="65"/>
      <c r="AO210" s="65"/>
      <c r="AP210" s="65"/>
      <c r="AQ210" s="65"/>
      <c r="AR210" s="65"/>
      <c r="AS210" s="65"/>
      <c r="AT210" s="65"/>
      <c r="AU210" s="65"/>
      <c r="AV210" s="65"/>
      <c r="AW210" s="65"/>
      <c r="AX210" s="65"/>
      <c r="AY210" s="65"/>
      <c r="AZ210" s="65"/>
      <c r="BA210" s="65"/>
      <c r="BB210" s="65"/>
      <c r="BC210" s="65"/>
      <c r="BD210" s="65"/>
      <c r="BE210" s="65"/>
      <c r="BF210" s="65"/>
      <c r="BG210" s="65"/>
      <c r="BH210" s="65"/>
      <c r="BI210" s="65"/>
      <c r="BJ210" s="65"/>
      <c r="BK210" s="65"/>
      <c r="BL210" s="65"/>
    </row>
    <row r="211" spans="1:64" x14ac:dyDescent="0.2">
      <c r="A211" s="4" t="s">
        <v>22</v>
      </c>
      <c r="B211" s="5" t="s">
        <v>273</v>
      </c>
      <c r="C211" s="5" t="s">
        <v>291</v>
      </c>
      <c r="D211" s="5" t="s">
        <v>107</v>
      </c>
      <c r="E211" s="5" t="s">
        <v>26</v>
      </c>
      <c r="F211" s="5">
        <v>52</v>
      </c>
      <c r="G211" s="4" t="s">
        <v>27</v>
      </c>
      <c r="H211" s="5" t="s">
        <v>28</v>
      </c>
      <c r="I211" s="4" t="s">
        <v>29</v>
      </c>
      <c r="J211" s="4" t="s">
        <v>76</v>
      </c>
      <c r="K211" s="4"/>
      <c r="L211" s="4"/>
      <c r="M211" s="4" t="s">
        <v>32</v>
      </c>
      <c r="N211" s="4" t="s">
        <v>276</v>
      </c>
      <c r="O211" s="4">
        <v>24</v>
      </c>
      <c r="P211" s="5" t="s">
        <v>28</v>
      </c>
      <c r="Q211" s="65"/>
      <c r="R211" s="65"/>
      <c r="S211" s="65"/>
      <c r="T211" s="65"/>
      <c r="U211" s="65"/>
      <c r="V211" s="65"/>
      <c r="W211" s="65"/>
      <c r="X211" s="65"/>
      <c r="Y211" s="65"/>
      <c r="Z211" s="65"/>
      <c r="AA211" s="65"/>
      <c r="AB211" s="65"/>
      <c r="AC211" s="65"/>
      <c r="AD211" s="65"/>
      <c r="AE211" s="65"/>
      <c r="AF211" s="65"/>
      <c r="AG211" s="65"/>
      <c r="AH211" s="65"/>
      <c r="AI211" s="65"/>
      <c r="AJ211" s="65"/>
      <c r="AK211" s="65"/>
      <c r="AL211" s="65"/>
      <c r="AM211" s="65"/>
      <c r="AN211" s="65"/>
      <c r="AO211" s="65"/>
      <c r="AP211" s="65"/>
      <c r="AQ211" s="65"/>
      <c r="AR211" s="65"/>
      <c r="AS211" s="65"/>
      <c r="AT211" s="65"/>
      <c r="AU211" s="65"/>
      <c r="AV211" s="65"/>
      <c r="AW211" s="65"/>
      <c r="AX211" s="65"/>
      <c r="AY211" s="65"/>
      <c r="AZ211" s="65"/>
      <c r="BA211" s="65"/>
      <c r="BB211" s="65"/>
      <c r="BC211" s="65"/>
      <c r="BD211" s="65"/>
      <c r="BE211" s="65"/>
      <c r="BF211" s="65"/>
      <c r="BG211" s="65"/>
      <c r="BH211" s="65"/>
      <c r="BI211" s="65"/>
      <c r="BJ211" s="65"/>
      <c r="BK211" s="65"/>
      <c r="BL211" s="65"/>
    </row>
    <row r="212" spans="1:64" x14ac:dyDescent="0.2">
      <c r="A212" s="4" t="s">
        <v>22</v>
      </c>
      <c r="B212" s="5" t="s">
        <v>273</v>
      </c>
      <c r="C212" s="5" t="s">
        <v>292</v>
      </c>
      <c r="D212" s="5" t="s">
        <v>107</v>
      </c>
      <c r="E212" s="5" t="s">
        <v>26</v>
      </c>
      <c r="F212" s="5">
        <v>190</v>
      </c>
      <c r="G212" s="4" t="s">
        <v>27</v>
      </c>
      <c r="H212" s="4" t="s">
        <v>28</v>
      </c>
      <c r="I212" s="5" t="s">
        <v>29</v>
      </c>
      <c r="J212" s="4" t="s">
        <v>28</v>
      </c>
      <c r="K212" s="4" t="s">
        <v>267</v>
      </c>
      <c r="L212" s="4" t="s">
        <v>275</v>
      </c>
      <c r="M212" s="4" t="s">
        <v>32</v>
      </c>
      <c r="N212" s="4" t="s">
        <v>276</v>
      </c>
      <c r="O212" s="4">
        <v>24</v>
      </c>
      <c r="P212" s="5" t="s">
        <v>28</v>
      </c>
      <c r="Q212" s="65"/>
      <c r="R212" s="65"/>
      <c r="S212" s="65"/>
      <c r="T212" s="65"/>
      <c r="U212" s="65"/>
      <c r="V212" s="65"/>
      <c r="W212" s="65"/>
      <c r="X212" s="65"/>
      <c r="Y212" s="65"/>
      <c r="Z212" s="65"/>
      <c r="AA212" s="65"/>
      <c r="AB212" s="65"/>
      <c r="AC212" s="65"/>
      <c r="AD212" s="65"/>
      <c r="AE212" s="65"/>
      <c r="AF212" s="65"/>
      <c r="AG212" s="65"/>
      <c r="AH212" s="65"/>
      <c r="AI212" s="65"/>
      <c r="AJ212" s="65"/>
      <c r="AK212" s="65"/>
      <c r="AL212" s="65"/>
      <c r="AM212" s="65"/>
      <c r="AN212" s="65"/>
      <c r="AO212" s="65"/>
      <c r="AP212" s="65"/>
      <c r="AQ212" s="65"/>
      <c r="AR212" s="65"/>
      <c r="AS212" s="65"/>
      <c r="AT212" s="65"/>
      <c r="AU212" s="65"/>
      <c r="AV212" s="65"/>
      <c r="AW212" s="65"/>
      <c r="AX212" s="65"/>
      <c r="AY212" s="65"/>
      <c r="AZ212" s="65"/>
      <c r="BA212" s="65"/>
      <c r="BB212" s="65"/>
      <c r="BC212" s="65"/>
      <c r="BD212" s="65"/>
      <c r="BE212" s="65"/>
      <c r="BF212" s="65"/>
      <c r="BG212" s="65"/>
      <c r="BH212" s="65"/>
      <c r="BI212" s="65"/>
      <c r="BJ212" s="65"/>
      <c r="BK212" s="65"/>
      <c r="BL212" s="65"/>
    </row>
    <row r="213" spans="1:64" x14ac:dyDescent="0.2">
      <c r="A213" s="4" t="s">
        <v>22</v>
      </c>
      <c r="B213" s="5" t="s">
        <v>273</v>
      </c>
      <c r="C213" s="5" t="s">
        <v>293</v>
      </c>
      <c r="D213" s="5" t="s">
        <v>294</v>
      </c>
      <c r="E213" s="5" t="s">
        <v>26</v>
      </c>
      <c r="F213" s="5">
        <v>180</v>
      </c>
      <c r="G213" s="4" t="s">
        <v>27</v>
      </c>
      <c r="H213" s="4" t="s">
        <v>28</v>
      </c>
      <c r="I213" s="5" t="s">
        <v>29</v>
      </c>
      <c r="J213" s="4" t="s">
        <v>28</v>
      </c>
      <c r="K213" s="4" t="s">
        <v>267</v>
      </c>
      <c r="L213" s="4" t="s">
        <v>275</v>
      </c>
      <c r="M213" s="4" t="s">
        <v>32</v>
      </c>
      <c r="N213" s="4" t="s">
        <v>276</v>
      </c>
      <c r="O213" s="4">
        <v>24</v>
      </c>
      <c r="P213" s="5" t="s">
        <v>28</v>
      </c>
      <c r="Q213" s="65"/>
      <c r="R213" s="65"/>
      <c r="S213" s="65"/>
      <c r="T213" s="65"/>
      <c r="U213" s="65"/>
      <c r="V213" s="65"/>
      <c r="W213" s="65"/>
      <c r="X213" s="65"/>
      <c r="Y213" s="65"/>
      <c r="Z213" s="65"/>
      <c r="AA213" s="65"/>
      <c r="AB213" s="65"/>
      <c r="AC213" s="65"/>
      <c r="AD213" s="65"/>
      <c r="AE213" s="65"/>
      <c r="AF213" s="65"/>
      <c r="AG213" s="65"/>
      <c r="AH213" s="65"/>
      <c r="AI213" s="65"/>
      <c r="AJ213" s="65"/>
      <c r="AK213" s="65"/>
      <c r="AL213" s="65"/>
      <c r="AM213" s="65"/>
      <c r="AN213" s="65"/>
      <c r="AO213" s="65"/>
      <c r="AP213" s="65"/>
      <c r="AQ213" s="65"/>
      <c r="AR213" s="65"/>
      <c r="AS213" s="65"/>
      <c r="AT213" s="65"/>
      <c r="AU213" s="65"/>
      <c r="AV213" s="65"/>
      <c r="AW213" s="65"/>
      <c r="AX213" s="65"/>
      <c r="AY213" s="65"/>
      <c r="AZ213" s="65"/>
      <c r="BA213" s="65"/>
      <c r="BB213" s="65"/>
      <c r="BC213" s="65"/>
      <c r="BD213" s="65"/>
      <c r="BE213" s="65"/>
      <c r="BF213" s="65"/>
      <c r="BG213" s="65"/>
      <c r="BH213" s="65"/>
      <c r="BI213" s="65"/>
      <c r="BJ213" s="65"/>
      <c r="BK213" s="65"/>
      <c r="BL213" s="65"/>
    </row>
    <row r="214" spans="1:64" x14ac:dyDescent="0.2">
      <c r="A214" s="4" t="s">
        <v>22</v>
      </c>
      <c r="B214" s="5" t="s">
        <v>273</v>
      </c>
      <c r="C214" s="5" t="s">
        <v>295</v>
      </c>
      <c r="D214" s="5" t="s">
        <v>119</v>
      </c>
      <c r="E214" s="5" t="s">
        <v>26</v>
      </c>
      <c r="F214" s="5">
        <v>130</v>
      </c>
      <c r="G214" s="4" t="s">
        <v>27</v>
      </c>
      <c r="H214" s="4" t="s">
        <v>28</v>
      </c>
      <c r="I214" s="5" t="s">
        <v>29</v>
      </c>
      <c r="J214" s="4" t="s">
        <v>28</v>
      </c>
      <c r="K214" s="4" t="s">
        <v>267</v>
      </c>
      <c r="L214" s="4" t="s">
        <v>275</v>
      </c>
      <c r="M214" s="4" t="s">
        <v>32</v>
      </c>
      <c r="N214" s="4" t="s">
        <v>276</v>
      </c>
      <c r="O214" s="4">
        <v>24</v>
      </c>
      <c r="P214" s="5" t="s">
        <v>28</v>
      </c>
      <c r="Q214" s="65"/>
      <c r="R214" s="65"/>
      <c r="S214" s="65"/>
      <c r="T214" s="65"/>
      <c r="U214" s="65"/>
      <c r="V214" s="65"/>
      <c r="W214" s="65"/>
      <c r="X214" s="65"/>
      <c r="Y214" s="65"/>
      <c r="Z214" s="65"/>
      <c r="AA214" s="65"/>
      <c r="AB214" s="65"/>
      <c r="AC214" s="65"/>
      <c r="AD214" s="65"/>
      <c r="AE214" s="65"/>
      <c r="AF214" s="65"/>
      <c r="AG214" s="65"/>
      <c r="AH214" s="65"/>
      <c r="AI214" s="65"/>
      <c r="AJ214" s="65"/>
      <c r="AK214" s="65"/>
      <c r="AL214" s="65"/>
      <c r="AM214" s="65"/>
      <c r="AN214" s="65"/>
      <c r="AO214" s="65"/>
      <c r="AP214" s="65"/>
      <c r="AQ214" s="65"/>
      <c r="AR214" s="65"/>
      <c r="AS214" s="65"/>
      <c r="AT214" s="65"/>
      <c r="AU214" s="65"/>
      <c r="AV214" s="65"/>
      <c r="AW214" s="65"/>
      <c r="AX214" s="65"/>
      <c r="AY214" s="65"/>
      <c r="AZ214" s="65"/>
      <c r="BA214" s="65"/>
      <c r="BB214" s="65"/>
      <c r="BC214" s="65"/>
      <c r="BD214" s="65"/>
      <c r="BE214" s="65"/>
      <c r="BF214" s="65"/>
      <c r="BG214" s="65"/>
      <c r="BH214" s="65"/>
      <c r="BI214" s="65"/>
      <c r="BJ214" s="65"/>
      <c r="BK214" s="65"/>
      <c r="BL214" s="65"/>
    </row>
    <row r="215" spans="1:64" x14ac:dyDescent="0.2">
      <c r="A215" s="4" t="s">
        <v>22</v>
      </c>
      <c r="B215" s="5" t="s">
        <v>273</v>
      </c>
      <c r="C215" s="5" t="s">
        <v>296</v>
      </c>
      <c r="D215" s="5" t="s">
        <v>38</v>
      </c>
      <c r="E215" s="5" t="s">
        <v>26</v>
      </c>
      <c r="F215" s="5">
        <v>140</v>
      </c>
      <c r="G215" s="4" t="s">
        <v>27</v>
      </c>
      <c r="H215" s="4" t="s">
        <v>28</v>
      </c>
      <c r="I215" s="5" t="s">
        <v>29</v>
      </c>
      <c r="J215" s="4" t="s">
        <v>28</v>
      </c>
      <c r="K215" s="4" t="s">
        <v>267</v>
      </c>
      <c r="L215" s="4" t="s">
        <v>275</v>
      </c>
      <c r="M215" s="4" t="s">
        <v>32</v>
      </c>
      <c r="N215" s="4" t="s">
        <v>276</v>
      </c>
      <c r="O215" s="4">
        <v>24</v>
      </c>
      <c r="P215" s="5" t="s">
        <v>28</v>
      </c>
      <c r="Q215" s="65"/>
      <c r="R215" s="65"/>
      <c r="S215" s="65"/>
      <c r="T215" s="65"/>
      <c r="U215" s="65"/>
      <c r="V215" s="65"/>
      <c r="W215" s="65"/>
      <c r="X215" s="65"/>
      <c r="Y215" s="65"/>
      <c r="Z215" s="65"/>
      <c r="AA215" s="65"/>
      <c r="AB215" s="65"/>
      <c r="AC215" s="65"/>
      <c r="AD215" s="65"/>
      <c r="AE215" s="65"/>
      <c r="AF215" s="65"/>
      <c r="AG215" s="65"/>
      <c r="AH215" s="65"/>
      <c r="AI215" s="65"/>
      <c r="AJ215" s="65"/>
      <c r="AK215" s="65"/>
      <c r="AL215" s="65"/>
      <c r="AM215" s="65"/>
      <c r="AN215" s="65"/>
      <c r="AO215" s="65"/>
      <c r="AP215" s="65"/>
      <c r="AQ215" s="65"/>
      <c r="AR215" s="65"/>
      <c r="AS215" s="65"/>
      <c r="AT215" s="65"/>
      <c r="AU215" s="65"/>
      <c r="AV215" s="65"/>
      <c r="AW215" s="65"/>
      <c r="AX215" s="65"/>
      <c r="AY215" s="65"/>
      <c r="AZ215" s="65"/>
      <c r="BA215" s="65"/>
      <c r="BB215" s="65"/>
      <c r="BC215" s="65"/>
      <c r="BD215" s="65"/>
      <c r="BE215" s="65"/>
      <c r="BF215" s="65"/>
      <c r="BG215" s="65"/>
      <c r="BH215" s="65"/>
      <c r="BI215" s="65"/>
      <c r="BJ215" s="65"/>
      <c r="BK215" s="65"/>
      <c r="BL215" s="65"/>
    </row>
    <row r="216" spans="1:64" x14ac:dyDescent="0.2">
      <c r="A216" s="4" t="s">
        <v>22</v>
      </c>
      <c r="B216" s="5" t="s">
        <v>273</v>
      </c>
      <c r="C216" s="5" t="s">
        <v>297</v>
      </c>
      <c r="D216" s="5" t="s">
        <v>107</v>
      </c>
      <c r="E216" s="5" t="s">
        <v>26</v>
      </c>
      <c r="F216" s="5">
        <v>20</v>
      </c>
      <c r="G216" s="4" t="s">
        <v>298</v>
      </c>
      <c r="H216" s="4" t="s">
        <v>28</v>
      </c>
      <c r="I216" s="5" t="s">
        <v>29</v>
      </c>
      <c r="J216" s="4" t="s">
        <v>76</v>
      </c>
      <c r="K216" s="4"/>
      <c r="L216" s="4"/>
      <c r="M216" s="4" t="s">
        <v>32</v>
      </c>
      <c r="N216" s="4" t="s">
        <v>276</v>
      </c>
      <c r="O216" s="4">
        <v>5</v>
      </c>
      <c r="P216" s="5" t="s">
        <v>28</v>
      </c>
      <c r="Q216" s="65"/>
      <c r="R216" s="65"/>
      <c r="S216" s="65"/>
      <c r="T216" s="65"/>
      <c r="U216" s="65"/>
      <c r="V216" s="65"/>
      <c r="W216" s="65"/>
      <c r="X216" s="65"/>
      <c r="Y216" s="65"/>
      <c r="Z216" s="65"/>
      <c r="AA216" s="65"/>
      <c r="AB216" s="65"/>
      <c r="AC216" s="65"/>
      <c r="AD216" s="65"/>
      <c r="AE216" s="65"/>
      <c r="AF216" s="65"/>
      <c r="AG216" s="65"/>
      <c r="AH216" s="65"/>
      <c r="AI216" s="65"/>
      <c r="AJ216" s="65"/>
      <c r="AK216" s="65"/>
      <c r="AL216" s="65"/>
      <c r="AM216" s="65"/>
      <c r="AN216" s="65"/>
      <c r="AO216" s="65"/>
      <c r="AP216" s="65"/>
      <c r="AQ216" s="65"/>
      <c r="AR216" s="65"/>
      <c r="AS216" s="65"/>
      <c r="AT216" s="65"/>
      <c r="AU216" s="65"/>
      <c r="AV216" s="65"/>
      <c r="AW216" s="65"/>
      <c r="AX216" s="65"/>
      <c r="AY216" s="65"/>
      <c r="AZ216" s="65"/>
      <c r="BA216" s="65"/>
      <c r="BB216" s="65"/>
      <c r="BC216" s="65"/>
      <c r="BD216" s="65"/>
      <c r="BE216" s="65"/>
      <c r="BF216" s="65"/>
      <c r="BG216" s="65"/>
      <c r="BH216" s="65"/>
      <c r="BI216" s="65"/>
      <c r="BJ216" s="65"/>
      <c r="BK216" s="65"/>
      <c r="BL216" s="65"/>
    </row>
    <row r="217" spans="1:64" x14ac:dyDescent="0.2">
      <c r="A217" s="4" t="s">
        <v>22</v>
      </c>
      <c r="B217" s="5" t="s">
        <v>273</v>
      </c>
      <c r="C217" s="5" t="s">
        <v>299</v>
      </c>
      <c r="D217" s="5" t="s">
        <v>38</v>
      </c>
      <c r="E217" s="5" t="s">
        <v>26</v>
      </c>
      <c r="F217" s="5">
        <v>110</v>
      </c>
      <c r="G217" s="4" t="s">
        <v>27</v>
      </c>
      <c r="H217" s="4" t="s">
        <v>28</v>
      </c>
      <c r="I217" s="5" t="s">
        <v>29</v>
      </c>
      <c r="J217" s="4" t="s">
        <v>76</v>
      </c>
      <c r="K217" s="4"/>
      <c r="L217" s="4"/>
      <c r="M217" s="4" t="s">
        <v>32</v>
      </c>
      <c r="N217" s="4" t="s">
        <v>276</v>
      </c>
      <c r="O217" s="4">
        <v>24</v>
      </c>
      <c r="P217" s="5" t="s">
        <v>28</v>
      </c>
      <c r="Q217" s="65"/>
      <c r="R217" s="65"/>
      <c r="S217" s="65"/>
      <c r="T217" s="65"/>
      <c r="U217" s="65"/>
      <c r="V217" s="65"/>
      <c r="W217" s="65"/>
      <c r="X217" s="65"/>
      <c r="Y217" s="65"/>
      <c r="Z217" s="65"/>
      <c r="AA217" s="65"/>
      <c r="AB217" s="65"/>
      <c r="AC217" s="65"/>
      <c r="AD217" s="65"/>
      <c r="AE217" s="65"/>
      <c r="AF217" s="65"/>
      <c r="AG217" s="65"/>
      <c r="AH217" s="65"/>
      <c r="AI217" s="65"/>
      <c r="AJ217" s="65"/>
      <c r="AK217" s="65"/>
      <c r="AL217" s="65"/>
      <c r="AM217" s="65"/>
      <c r="AN217" s="65"/>
      <c r="AO217" s="65"/>
      <c r="AP217" s="65"/>
      <c r="AQ217" s="65"/>
      <c r="AR217" s="65"/>
      <c r="AS217" s="65"/>
      <c r="AT217" s="65"/>
      <c r="AU217" s="65"/>
      <c r="AV217" s="65"/>
      <c r="AW217" s="65"/>
      <c r="AX217" s="65"/>
      <c r="AY217" s="65"/>
      <c r="AZ217" s="65"/>
      <c r="BA217" s="65"/>
      <c r="BB217" s="65"/>
      <c r="BC217" s="65"/>
      <c r="BD217" s="65"/>
      <c r="BE217" s="65"/>
      <c r="BF217" s="65"/>
      <c r="BG217" s="65"/>
      <c r="BH217" s="65"/>
      <c r="BI217" s="65"/>
      <c r="BJ217" s="65"/>
      <c r="BK217" s="65"/>
      <c r="BL217" s="65"/>
    </row>
    <row r="218" spans="1:64" x14ac:dyDescent="0.2">
      <c r="A218" s="4" t="s">
        <v>22</v>
      </c>
      <c r="B218" s="5" t="s">
        <v>300</v>
      </c>
      <c r="C218" s="4" t="s">
        <v>301</v>
      </c>
      <c r="D218" s="4" t="s">
        <v>43</v>
      </c>
      <c r="E218" s="5" t="s">
        <v>302</v>
      </c>
      <c r="F218" s="5">
        <v>371</v>
      </c>
      <c r="G218" s="4" t="s">
        <v>303</v>
      </c>
      <c r="H218" s="4" t="s">
        <v>28</v>
      </c>
      <c r="I218" s="5" t="s">
        <v>29</v>
      </c>
      <c r="J218" s="4" t="s">
        <v>28</v>
      </c>
      <c r="K218" s="4" t="s">
        <v>267</v>
      </c>
      <c r="L218" s="4" t="s">
        <v>304</v>
      </c>
      <c r="M218" s="8" t="s">
        <v>32</v>
      </c>
      <c r="N218" s="4" t="s">
        <v>35</v>
      </c>
      <c r="O218" s="4">
        <v>24</v>
      </c>
      <c r="P218" s="5" t="s">
        <v>28</v>
      </c>
      <c r="Q218" s="65"/>
      <c r="R218" s="65"/>
      <c r="S218" s="65"/>
      <c r="T218" s="65"/>
      <c r="U218" s="65"/>
      <c r="V218" s="65"/>
      <c r="W218" s="65"/>
      <c r="X218" s="65"/>
      <c r="Y218" s="65"/>
      <c r="Z218" s="65"/>
      <c r="AA218" s="65"/>
      <c r="AB218" s="65"/>
      <c r="AC218" s="65"/>
      <c r="AD218" s="65"/>
      <c r="AE218" s="65"/>
      <c r="AF218" s="65"/>
      <c r="AG218" s="65"/>
      <c r="AH218" s="65"/>
      <c r="AI218" s="65"/>
      <c r="AJ218" s="65"/>
      <c r="AK218" s="65"/>
      <c r="AL218" s="65"/>
      <c r="AM218" s="65"/>
      <c r="AN218" s="65"/>
      <c r="AO218" s="65"/>
      <c r="AP218" s="65"/>
      <c r="AQ218" s="65"/>
      <c r="AR218" s="65"/>
      <c r="AS218" s="65"/>
      <c r="AT218" s="65"/>
      <c r="AU218" s="65"/>
      <c r="AV218" s="65"/>
      <c r="AW218" s="65"/>
      <c r="AX218" s="65"/>
      <c r="AY218" s="65"/>
      <c r="AZ218" s="65"/>
      <c r="BA218" s="65"/>
      <c r="BB218" s="65"/>
      <c r="BC218" s="65"/>
      <c r="BD218" s="65"/>
      <c r="BE218" s="65"/>
      <c r="BF218" s="65"/>
      <c r="BG218" s="65"/>
      <c r="BH218" s="65"/>
      <c r="BI218" s="65"/>
      <c r="BJ218" s="65"/>
      <c r="BK218" s="65"/>
      <c r="BL218" s="65"/>
    </row>
    <row r="219" spans="1:64" x14ac:dyDescent="0.2">
      <c r="A219" s="4" t="s">
        <v>22</v>
      </c>
      <c r="B219" s="5" t="s">
        <v>300</v>
      </c>
      <c r="C219" s="4" t="s">
        <v>301</v>
      </c>
      <c r="D219" s="4" t="s">
        <v>43</v>
      </c>
      <c r="E219" s="5" t="s">
        <v>302</v>
      </c>
      <c r="F219" s="4">
        <v>395</v>
      </c>
      <c r="G219" s="4" t="s">
        <v>303</v>
      </c>
      <c r="H219" s="4" t="s">
        <v>28</v>
      </c>
      <c r="I219" s="5" t="s">
        <v>29</v>
      </c>
      <c r="J219" s="4" t="s">
        <v>76</v>
      </c>
      <c r="K219" s="4"/>
      <c r="L219" s="4"/>
      <c r="M219" s="8" t="s">
        <v>32</v>
      </c>
      <c r="N219" s="4" t="s">
        <v>35</v>
      </c>
      <c r="O219" s="4">
        <v>24</v>
      </c>
      <c r="P219" s="5" t="s">
        <v>28</v>
      </c>
      <c r="Q219" s="65"/>
      <c r="R219" s="65"/>
      <c r="S219" s="65"/>
      <c r="T219" s="65"/>
      <c r="U219" s="65"/>
      <c r="V219" s="65"/>
      <c r="W219" s="65"/>
      <c r="X219" s="65"/>
      <c r="Y219" s="65"/>
      <c r="Z219" s="65"/>
      <c r="AA219" s="65"/>
      <c r="AB219" s="65"/>
      <c r="AC219" s="65"/>
      <c r="AD219" s="65"/>
      <c r="AE219" s="65"/>
      <c r="AF219" s="65"/>
      <c r="AG219" s="65"/>
      <c r="AH219" s="65"/>
      <c r="AI219" s="65"/>
      <c r="AJ219" s="65"/>
      <c r="AK219" s="65"/>
      <c r="AL219" s="65"/>
      <c r="AM219" s="65"/>
      <c r="AN219" s="65"/>
      <c r="AO219" s="65"/>
      <c r="AP219" s="65"/>
      <c r="AQ219" s="65"/>
      <c r="AR219" s="65"/>
      <c r="AS219" s="65"/>
      <c r="AT219" s="65"/>
      <c r="AU219" s="65"/>
      <c r="AV219" s="65"/>
      <c r="AW219" s="65"/>
      <c r="AX219" s="65"/>
      <c r="AY219" s="65"/>
      <c r="AZ219" s="65"/>
      <c r="BA219" s="65"/>
      <c r="BB219" s="65"/>
      <c r="BC219" s="65"/>
      <c r="BD219" s="65"/>
      <c r="BE219" s="65"/>
      <c r="BF219" s="65"/>
      <c r="BG219" s="65"/>
      <c r="BH219" s="65"/>
      <c r="BI219" s="65"/>
      <c r="BJ219" s="65"/>
      <c r="BK219" s="65"/>
      <c r="BL219" s="65"/>
    </row>
    <row r="220" spans="1:64" x14ac:dyDescent="0.2">
      <c r="A220" s="4" t="s">
        <v>22</v>
      </c>
      <c r="B220" s="5" t="s">
        <v>300</v>
      </c>
      <c r="C220" s="4" t="s">
        <v>301</v>
      </c>
      <c r="D220" s="4" t="s">
        <v>43</v>
      </c>
      <c r="E220" s="5" t="s">
        <v>302</v>
      </c>
      <c r="F220" s="5">
        <v>382</v>
      </c>
      <c r="G220" s="4" t="s">
        <v>303</v>
      </c>
      <c r="H220" s="4" t="s">
        <v>28</v>
      </c>
      <c r="I220" s="5" t="s">
        <v>29</v>
      </c>
      <c r="J220" s="4" t="s">
        <v>28</v>
      </c>
      <c r="K220" s="4" t="s">
        <v>67</v>
      </c>
      <c r="L220" s="4" t="s">
        <v>305</v>
      </c>
      <c r="M220" s="8" t="s">
        <v>32</v>
      </c>
      <c r="N220" s="4" t="s">
        <v>35</v>
      </c>
      <c r="O220" s="4">
        <v>24</v>
      </c>
      <c r="P220" s="5" t="s">
        <v>28</v>
      </c>
      <c r="Q220" s="65"/>
      <c r="R220" s="65"/>
      <c r="S220" s="65"/>
      <c r="T220" s="65"/>
      <c r="U220" s="65"/>
      <c r="V220" s="65"/>
      <c r="W220" s="65"/>
      <c r="X220" s="65"/>
      <c r="Y220" s="65"/>
      <c r="Z220" s="65"/>
      <c r="AA220" s="65"/>
      <c r="AB220" s="65"/>
      <c r="AC220" s="65"/>
      <c r="AD220" s="65"/>
      <c r="AE220" s="65"/>
      <c r="AF220" s="65"/>
      <c r="AG220" s="65"/>
      <c r="AH220" s="65"/>
      <c r="AI220" s="65"/>
      <c r="AJ220" s="65"/>
      <c r="AK220" s="65"/>
      <c r="AL220" s="65"/>
      <c r="AM220" s="65"/>
      <c r="AN220" s="65"/>
      <c r="AO220" s="65"/>
      <c r="AP220" s="65"/>
      <c r="AQ220" s="65"/>
      <c r="AR220" s="65"/>
      <c r="AS220" s="65"/>
      <c r="AT220" s="65"/>
      <c r="AU220" s="65"/>
      <c r="AV220" s="65"/>
      <c r="AW220" s="65"/>
      <c r="AX220" s="65"/>
      <c r="AY220" s="65"/>
      <c r="AZ220" s="65"/>
      <c r="BA220" s="65"/>
      <c r="BB220" s="65"/>
      <c r="BC220" s="65"/>
      <c r="BD220" s="65"/>
      <c r="BE220" s="65"/>
      <c r="BF220" s="65"/>
      <c r="BG220" s="65"/>
      <c r="BH220" s="65"/>
      <c r="BI220" s="65"/>
      <c r="BJ220" s="65"/>
      <c r="BK220" s="65"/>
      <c r="BL220" s="65"/>
    </row>
    <row r="221" spans="1:64" x14ac:dyDescent="0.2">
      <c r="A221" s="4" t="s">
        <v>22</v>
      </c>
      <c r="B221" s="5" t="s">
        <v>300</v>
      </c>
      <c r="C221" s="4" t="s">
        <v>306</v>
      </c>
      <c r="D221" s="4" t="s">
        <v>307</v>
      </c>
      <c r="E221" s="5" t="s">
        <v>302</v>
      </c>
      <c r="F221" s="5">
        <v>425</v>
      </c>
      <c r="G221" s="4" t="s">
        <v>308</v>
      </c>
      <c r="H221" s="4" t="s">
        <v>28</v>
      </c>
      <c r="I221" s="5" t="s">
        <v>29</v>
      </c>
      <c r="J221" s="4" t="s">
        <v>28</v>
      </c>
      <c r="K221" s="4" t="s">
        <v>67</v>
      </c>
      <c r="L221" s="4" t="s">
        <v>309</v>
      </c>
      <c r="M221" s="8" t="s">
        <v>32</v>
      </c>
      <c r="N221" s="4" t="s">
        <v>35</v>
      </c>
      <c r="O221" s="4">
        <v>24</v>
      </c>
      <c r="P221" s="5" t="s">
        <v>28</v>
      </c>
      <c r="Q221" s="65"/>
      <c r="R221" s="65"/>
      <c r="S221" s="65"/>
      <c r="T221" s="65"/>
      <c r="U221" s="65"/>
      <c r="V221" s="65"/>
      <c r="W221" s="65"/>
      <c r="X221" s="65"/>
      <c r="Y221" s="65"/>
      <c r="Z221" s="65"/>
      <c r="AA221" s="65"/>
      <c r="AB221" s="65"/>
      <c r="AC221" s="65"/>
      <c r="AD221" s="65"/>
      <c r="AE221" s="65"/>
      <c r="AF221" s="65"/>
      <c r="AG221" s="65"/>
      <c r="AH221" s="65"/>
      <c r="AI221" s="65"/>
      <c r="AJ221" s="65"/>
      <c r="AK221" s="65"/>
      <c r="AL221" s="65"/>
      <c r="AM221" s="65"/>
      <c r="AN221" s="65"/>
      <c r="AO221" s="65"/>
      <c r="AP221" s="65"/>
      <c r="AQ221" s="65"/>
      <c r="AR221" s="65"/>
      <c r="AS221" s="65"/>
      <c r="AT221" s="65"/>
      <c r="AU221" s="65"/>
      <c r="AV221" s="65"/>
      <c r="AW221" s="65"/>
      <c r="AX221" s="65"/>
      <c r="AY221" s="65"/>
      <c r="AZ221" s="65"/>
      <c r="BA221" s="65"/>
      <c r="BB221" s="65"/>
      <c r="BC221" s="65"/>
      <c r="BD221" s="65"/>
      <c r="BE221" s="65"/>
      <c r="BF221" s="65"/>
      <c r="BG221" s="65"/>
      <c r="BH221" s="65"/>
      <c r="BI221" s="65"/>
      <c r="BJ221" s="65"/>
      <c r="BK221" s="65"/>
      <c r="BL221" s="65"/>
    </row>
    <row r="222" spans="1:64" x14ac:dyDescent="0.2">
      <c r="A222" s="4" t="s">
        <v>22</v>
      </c>
      <c r="B222" s="5" t="s">
        <v>300</v>
      </c>
      <c r="C222" s="4" t="s">
        <v>310</v>
      </c>
      <c r="D222" s="4" t="s">
        <v>311</v>
      </c>
      <c r="E222" s="5" t="s">
        <v>302</v>
      </c>
      <c r="F222" s="4">
        <v>425</v>
      </c>
      <c r="G222" s="4" t="s">
        <v>303</v>
      </c>
      <c r="H222" s="4" t="s">
        <v>28</v>
      </c>
      <c r="I222" s="5" t="s">
        <v>29</v>
      </c>
      <c r="J222" s="4" t="s">
        <v>28</v>
      </c>
      <c r="K222" s="4" t="s">
        <v>67</v>
      </c>
      <c r="L222" s="4" t="s">
        <v>309</v>
      </c>
      <c r="M222" s="8" t="s">
        <v>32</v>
      </c>
      <c r="N222" s="4" t="s">
        <v>35</v>
      </c>
      <c r="O222" s="4">
        <v>24</v>
      </c>
      <c r="P222" s="5" t="s">
        <v>28</v>
      </c>
      <c r="Q222" s="65"/>
      <c r="R222" s="65"/>
      <c r="S222" s="65"/>
      <c r="T222" s="65"/>
      <c r="U222" s="65"/>
      <c r="V222" s="65"/>
      <c r="W222" s="65"/>
      <c r="X222" s="65"/>
      <c r="Y222" s="65"/>
      <c r="Z222" s="65"/>
      <c r="AA222" s="65"/>
      <c r="AB222" s="65"/>
      <c r="AC222" s="65"/>
      <c r="AD222" s="65"/>
      <c r="AE222" s="65"/>
      <c r="AF222" s="65"/>
      <c r="AG222" s="65"/>
      <c r="AH222" s="65"/>
      <c r="AI222" s="65"/>
      <c r="AJ222" s="65"/>
      <c r="AK222" s="65"/>
      <c r="AL222" s="65"/>
      <c r="AM222" s="65"/>
      <c r="AN222" s="65"/>
      <c r="AO222" s="65"/>
      <c r="AP222" s="65"/>
      <c r="AQ222" s="65"/>
      <c r="AR222" s="65"/>
      <c r="AS222" s="65"/>
      <c r="AT222" s="65"/>
      <c r="AU222" s="65"/>
      <c r="AV222" s="65"/>
      <c r="AW222" s="65"/>
      <c r="AX222" s="65"/>
      <c r="AY222" s="65"/>
      <c r="AZ222" s="65"/>
      <c r="BA222" s="65"/>
      <c r="BB222" s="65"/>
      <c r="BC222" s="65"/>
      <c r="BD222" s="65"/>
      <c r="BE222" s="65"/>
      <c r="BF222" s="65"/>
      <c r="BG222" s="65"/>
      <c r="BH222" s="65"/>
      <c r="BI222" s="65"/>
      <c r="BJ222" s="65"/>
      <c r="BK222" s="65"/>
      <c r="BL222" s="65"/>
    </row>
    <row r="223" spans="1:64" x14ac:dyDescent="0.2">
      <c r="A223" s="4" t="s">
        <v>22</v>
      </c>
      <c r="B223" s="5" t="s">
        <v>300</v>
      </c>
      <c r="C223" s="4" t="s">
        <v>306</v>
      </c>
      <c r="D223" s="4" t="s">
        <v>307</v>
      </c>
      <c r="E223" s="5" t="s">
        <v>302</v>
      </c>
      <c r="F223" s="5">
        <v>420</v>
      </c>
      <c r="G223" s="4" t="s">
        <v>308</v>
      </c>
      <c r="H223" s="4" t="s">
        <v>28</v>
      </c>
      <c r="I223" s="5" t="s">
        <v>29</v>
      </c>
      <c r="J223" s="4" t="s">
        <v>28</v>
      </c>
      <c r="K223" s="4" t="s">
        <v>67</v>
      </c>
      <c r="L223" s="4" t="s">
        <v>309</v>
      </c>
      <c r="M223" s="8" t="s">
        <v>32</v>
      </c>
      <c r="N223" s="4" t="s">
        <v>35</v>
      </c>
      <c r="O223" s="4">
        <v>24</v>
      </c>
      <c r="P223" s="5" t="s">
        <v>28</v>
      </c>
      <c r="Q223" s="65"/>
      <c r="R223" s="65"/>
      <c r="S223" s="65"/>
      <c r="T223" s="65"/>
      <c r="U223" s="65"/>
      <c r="V223" s="65"/>
      <c r="W223" s="65"/>
      <c r="X223" s="65"/>
      <c r="Y223" s="65"/>
      <c r="Z223" s="65"/>
      <c r="AA223" s="65"/>
      <c r="AB223" s="65"/>
      <c r="AC223" s="65"/>
      <c r="AD223" s="65"/>
      <c r="AE223" s="65"/>
      <c r="AF223" s="65"/>
      <c r="AG223" s="65"/>
      <c r="AH223" s="65"/>
      <c r="AI223" s="65"/>
      <c r="AJ223" s="65"/>
      <c r="AK223" s="65"/>
      <c r="AL223" s="65"/>
      <c r="AM223" s="65"/>
      <c r="AN223" s="65"/>
      <c r="AO223" s="65"/>
      <c r="AP223" s="65"/>
      <c r="AQ223" s="65"/>
      <c r="AR223" s="65"/>
      <c r="AS223" s="65"/>
      <c r="AT223" s="65"/>
      <c r="AU223" s="65"/>
      <c r="AV223" s="65"/>
      <c r="AW223" s="65"/>
      <c r="AX223" s="65"/>
      <c r="AY223" s="65"/>
      <c r="AZ223" s="65"/>
      <c r="BA223" s="65"/>
      <c r="BB223" s="65"/>
      <c r="BC223" s="65"/>
      <c r="BD223" s="65"/>
      <c r="BE223" s="65"/>
      <c r="BF223" s="65"/>
      <c r="BG223" s="65"/>
      <c r="BH223" s="65"/>
      <c r="BI223" s="65"/>
      <c r="BJ223" s="65"/>
      <c r="BK223" s="65"/>
      <c r="BL223" s="65"/>
    </row>
    <row r="224" spans="1:64" x14ac:dyDescent="0.2">
      <c r="A224" s="4" t="s">
        <v>22</v>
      </c>
      <c r="B224" s="5" t="s">
        <v>300</v>
      </c>
      <c r="C224" s="4" t="s">
        <v>306</v>
      </c>
      <c r="D224" s="4" t="s">
        <v>307</v>
      </c>
      <c r="E224" s="5" t="s">
        <v>302</v>
      </c>
      <c r="F224" s="5">
        <v>411</v>
      </c>
      <c r="G224" s="4" t="s">
        <v>308</v>
      </c>
      <c r="H224" s="4" t="s">
        <v>28</v>
      </c>
      <c r="I224" s="5" t="s">
        <v>29</v>
      </c>
      <c r="J224" s="4" t="s">
        <v>28</v>
      </c>
      <c r="K224" s="4" t="s">
        <v>67</v>
      </c>
      <c r="L224" s="4" t="s">
        <v>309</v>
      </c>
      <c r="M224" s="8" t="s">
        <v>32</v>
      </c>
      <c r="N224" s="4" t="s">
        <v>35</v>
      </c>
      <c r="O224" s="4">
        <v>24</v>
      </c>
      <c r="P224" s="5" t="s">
        <v>28</v>
      </c>
      <c r="Q224" s="65"/>
      <c r="R224" s="65"/>
      <c r="S224" s="65"/>
      <c r="T224" s="65"/>
      <c r="U224" s="65"/>
      <c r="V224" s="65"/>
      <c r="W224" s="65"/>
      <c r="X224" s="65"/>
      <c r="Y224" s="65"/>
      <c r="Z224" s="65"/>
      <c r="AA224" s="65"/>
      <c r="AB224" s="65"/>
      <c r="AC224" s="65"/>
      <c r="AD224" s="65"/>
      <c r="AE224" s="65"/>
      <c r="AF224" s="65"/>
      <c r="AG224" s="65"/>
      <c r="AH224" s="65"/>
      <c r="AI224" s="65"/>
      <c r="AJ224" s="65"/>
      <c r="AK224" s="65"/>
      <c r="AL224" s="65"/>
      <c r="AM224" s="65"/>
      <c r="AN224" s="65"/>
      <c r="AO224" s="65"/>
      <c r="AP224" s="65"/>
      <c r="AQ224" s="65"/>
      <c r="AR224" s="65"/>
      <c r="AS224" s="65"/>
      <c r="AT224" s="65"/>
      <c r="AU224" s="65"/>
      <c r="AV224" s="65"/>
      <c r="AW224" s="65"/>
      <c r="AX224" s="65"/>
      <c r="AY224" s="65"/>
      <c r="AZ224" s="65"/>
      <c r="BA224" s="65"/>
      <c r="BB224" s="65"/>
      <c r="BC224" s="65"/>
      <c r="BD224" s="65"/>
      <c r="BE224" s="65"/>
      <c r="BF224" s="65"/>
      <c r="BG224" s="65"/>
      <c r="BH224" s="65"/>
      <c r="BI224" s="65"/>
      <c r="BJ224" s="65"/>
      <c r="BK224" s="65"/>
      <c r="BL224" s="65"/>
    </row>
    <row r="225" spans="1:64" x14ac:dyDescent="0.2">
      <c r="A225" s="4" t="s">
        <v>22</v>
      </c>
      <c r="B225" s="5" t="s">
        <v>300</v>
      </c>
      <c r="C225" s="4" t="s">
        <v>306</v>
      </c>
      <c r="D225" s="4" t="s">
        <v>307</v>
      </c>
      <c r="E225" s="5" t="s">
        <v>302</v>
      </c>
      <c r="F225" s="5">
        <v>429</v>
      </c>
      <c r="G225" s="4" t="s">
        <v>308</v>
      </c>
      <c r="H225" s="4" t="s">
        <v>28</v>
      </c>
      <c r="I225" s="5" t="s">
        <v>29</v>
      </c>
      <c r="J225" s="4" t="s">
        <v>28</v>
      </c>
      <c r="K225" s="4" t="s">
        <v>67</v>
      </c>
      <c r="L225" s="4" t="s">
        <v>309</v>
      </c>
      <c r="M225" s="8" t="s">
        <v>32</v>
      </c>
      <c r="N225" s="4" t="s">
        <v>35</v>
      </c>
      <c r="O225" s="4">
        <v>24</v>
      </c>
      <c r="P225" s="5" t="s">
        <v>28</v>
      </c>
      <c r="Q225" s="65"/>
      <c r="R225" s="65"/>
      <c r="S225" s="65"/>
      <c r="T225" s="65"/>
      <c r="U225" s="65"/>
      <c r="V225" s="65"/>
      <c r="W225" s="65"/>
      <c r="X225" s="65"/>
      <c r="Y225" s="65"/>
      <c r="Z225" s="65"/>
      <c r="AA225" s="65"/>
      <c r="AB225" s="65"/>
      <c r="AC225" s="65"/>
      <c r="AD225" s="65"/>
      <c r="AE225" s="65"/>
      <c r="AF225" s="65"/>
      <c r="AG225" s="65"/>
      <c r="AH225" s="65"/>
      <c r="AI225" s="65"/>
      <c r="AJ225" s="65"/>
      <c r="AK225" s="65"/>
      <c r="AL225" s="65"/>
      <c r="AM225" s="65"/>
      <c r="AN225" s="65"/>
      <c r="AO225" s="65"/>
      <c r="AP225" s="65"/>
      <c r="AQ225" s="65"/>
      <c r="AR225" s="65"/>
      <c r="AS225" s="65"/>
      <c r="AT225" s="65"/>
      <c r="AU225" s="65"/>
      <c r="AV225" s="65"/>
      <c r="AW225" s="65"/>
      <c r="AX225" s="65"/>
      <c r="AY225" s="65"/>
      <c r="AZ225" s="65"/>
      <c r="BA225" s="65"/>
      <c r="BB225" s="65"/>
      <c r="BC225" s="65"/>
      <c r="BD225" s="65"/>
      <c r="BE225" s="65"/>
      <c r="BF225" s="65"/>
      <c r="BG225" s="65"/>
      <c r="BH225" s="65"/>
      <c r="BI225" s="65"/>
      <c r="BJ225" s="65"/>
      <c r="BK225" s="65"/>
      <c r="BL225" s="65"/>
    </row>
    <row r="226" spans="1:64" x14ac:dyDescent="0.2">
      <c r="A226" s="4" t="s">
        <v>22</v>
      </c>
      <c r="B226" s="5" t="s">
        <v>300</v>
      </c>
      <c r="C226" s="4" t="s">
        <v>306</v>
      </c>
      <c r="D226" s="4" t="s">
        <v>50</v>
      </c>
      <c r="E226" s="5" t="s">
        <v>302</v>
      </c>
      <c r="F226" s="4">
        <v>279</v>
      </c>
      <c r="G226" s="4" t="s">
        <v>312</v>
      </c>
      <c r="H226" s="4" t="s">
        <v>28</v>
      </c>
      <c r="I226" s="5" t="s">
        <v>29</v>
      </c>
      <c r="J226" s="4" t="s">
        <v>76</v>
      </c>
      <c r="K226" s="4"/>
      <c r="L226" s="4"/>
      <c r="M226" s="8" t="s">
        <v>32</v>
      </c>
      <c r="N226" s="8" t="s">
        <v>70</v>
      </c>
      <c r="O226" s="4">
        <v>24</v>
      </c>
      <c r="P226" s="5" t="s">
        <v>28</v>
      </c>
      <c r="Q226" s="65"/>
      <c r="R226" s="65"/>
      <c r="S226" s="65"/>
      <c r="T226" s="65"/>
      <c r="U226" s="65"/>
      <c r="V226" s="65"/>
      <c r="W226" s="65"/>
      <c r="X226" s="65"/>
      <c r="Y226" s="65"/>
      <c r="Z226" s="65"/>
      <c r="AA226" s="65"/>
      <c r="AB226" s="65"/>
      <c r="AC226" s="65"/>
      <c r="AD226" s="65"/>
      <c r="AE226" s="65"/>
      <c r="AF226" s="65"/>
      <c r="AG226" s="65"/>
      <c r="AH226" s="65"/>
      <c r="AI226" s="65"/>
      <c r="AJ226" s="65"/>
      <c r="AK226" s="65"/>
      <c r="AL226" s="65"/>
      <c r="AM226" s="65"/>
      <c r="AN226" s="65"/>
      <c r="AO226" s="65"/>
      <c r="AP226" s="65"/>
      <c r="AQ226" s="65"/>
      <c r="AR226" s="65"/>
      <c r="AS226" s="65"/>
      <c r="AT226" s="65"/>
      <c r="AU226" s="65"/>
      <c r="AV226" s="65"/>
      <c r="AW226" s="65"/>
      <c r="AX226" s="65"/>
      <c r="AY226" s="65"/>
      <c r="AZ226" s="65"/>
      <c r="BA226" s="65"/>
      <c r="BB226" s="65"/>
      <c r="BC226" s="65"/>
      <c r="BD226" s="65"/>
      <c r="BE226" s="65"/>
      <c r="BF226" s="65"/>
      <c r="BG226" s="65"/>
      <c r="BH226" s="65"/>
      <c r="BI226" s="65"/>
      <c r="BJ226" s="65"/>
      <c r="BK226" s="65"/>
      <c r="BL226" s="65"/>
    </row>
    <row r="227" spans="1:64" x14ac:dyDescent="0.2">
      <c r="A227" s="4" t="s">
        <v>22</v>
      </c>
      <c r="B227" s="5" t="s">
        <v>300</v>
      </c>
      <c r="C227" s="4" t="s">
        <v>313</v>
      </c>
      <c r="D227" s="5" t="s">
        <v>83</v>
      </c>
      <c r="E227" s="5" t="s">
        <v>302</v>
      </c>
      <c r="F227" s="4">
        <v>379</v>
      </c>
      <c r="G227" s="4" t="s">
        <v>314</v>
      </c>
      <c r="H227" s="4" t="s">
        <v>28</v>
      </c>
      <c r="I227" s="4" t="s">
        <v>41</v>
      </c>
      <c r="J227" s="4" t="s">
        <v>28</v>
      </c>
      <c r="K227" s="4" t="s">
        <v>267</v>
      </c>
      <c r="L227" s="4" t="s">
        <v>315</v>
      </c>
      <c r="M227" s="8" t="s">
        <v>32</v>
      </c>
      <c r="N227" s="4" t="s">
        <v>35</v>
      </c>
      <c r="O227" s="4">
        <v>24</v>
      </c>
      <c r="P227" s="5" t="s">
        <v>28</v>
      </c>
      <c r="Q227" s="65"/>
      <c r="R227" s="65"/>
      <c r="S227" s="65"/>
      <c r="T227" s="65"/>
      <c r="U227" s="65"/>
      <c r="V227" s="65"/>
      <c r="W227" s="65"/>
      <c r="X227" s="65"/>
      <c r="Y227" s="65"/>
      <c r="Z227" s="65"/>
      <c r="AA227" s="65"/>
      <c r="AB227" s="65"/>
      <c r="AC227" s="65"/>
      <c r="AD227" s="65"/>
      <c r="AE227" s="65"/>
      <c r="AF227" s="65"/>
      <c r="AG227" s="65"/>
      <c r="AH227" s="65"/>
      <c r="AI227" s="65"/>
      <c r="AJ227" s="65"/>
      <c r="AK227" s="65"/>
      <c r="AL227" s="65"/>
      <c r="AM227" s="65"/>
      <c r="AN227" s="65"/>
      <c r="AO227" s="65"/>
      <c r="AP227" s="65"/>
      <c r="AQ227" s="65"/>
      <c r="AR227" s="65"/>
      <c r="AS227" s="65"/>
      <c r="AT227" s="65"/>
      <c r="AU227" s="65"/>
      <c r="AV227" s="65"/>
      <c r="AW227" s="65"/>
      <c r="AX227" s="65"/>
      <c r="AY227" s="65"/>
      <c r="AZ227" s="65"/>
      <c r="BA227" s="65"/>
      <c r="BB227" s="65"/>
      <c r="BC227" s="65"/>
      <c r="BD227" s="65"/>
      <c r="BE227" s="65"/>
      <c r="BF227" s="65"/>
      <c r="BG227" s="65"/>
      <c r="BH227" s="65"/>
      <c r="BI227" s="65"/>
      <c r="BJ227" s="65"/>
      <c r="BK227" s="65"/>
      <c r="BL227" s="65"/>
    </row>
    <row r="228" spans="1:64" x14ac:dyDescent="0.2">
      <c r="A228" s="4" t="s">
        <v>22</v>
      </c>
      <c r="B228" s="5" t="s">
        <v>300</v>
      </c>
      <c r="C228" s="4" t="s">
        <v>313</v>
      </c>
      <c r="D228" s="5" t="s">
        <v>83</v>
      </c>
      <c r="E228" s="5" t="s">
        <v>302</v>
      </c>
      <c r="F228" s="5">
        <v>392</v>
      </c>
      <c r="G228" s="4" t="s">
        <v>314</v>
      </c>
      <c r="H228" s="4" t="s">
        <v>28</v>
      </c>
      <c r="I228" s="4" t="s">
        <v>41</v>
      </c>
      <c r="J228" s="4" t="s">
        <v>28</v>
      </c>
      <c r="K228" s="4" t="s">
        <v>267</v>
      </c>
      <c r="L228" s="4" t="s">
        <v>316</v>
      </c>
      <c r="M228" s="8" t="s">
        <v>32</v>
      </c>
      <c r="N228" s="4" t="s">
        <v>35</v>
      </c>
      <c r="O228" s="4">
        <v>24</v>
      </c>
      <c r="P228" s="5" t="s">
        <v>28</v>
      </c>
      <c r="Q228" s="65"/>
      <c r="R228" s="65"/>
      <c r="S228" s="65"/>
      <c r="T228" s="65"/>
      <c r="U228" s="65"/>
      <c r="V228" s="65"/>
      <c r="W228" s="65"/>
      <c r="X228" s="65"/>
      <c r="Y228" s="65"/>
      <c r="Z228" s="65"/>
      <c r="AA228" s="65"/>
      <c r="AB228" s="65"/>
      <c r="AC228" s="65"/>
      <c r="AD228" s="65"/>
      <c r="AE228" s="65"/>
      <c r="AF228" s="65"/>
      <c r="AG228" s="65"/>
      <c r="AH228" s="65"/>
      <c r="AI228" s="65"/>
      <c r="AJ228" s="65"/>
      <c r="AK228" s="65"/>
      <c r="AL228" s="65"/>
      <c r="AM228" s="65"/>
      <c r="AN228" s="65"/>
      <c r="AO228" s="65"/>
      <c r="AP228" s="65"/>
      <c r="AQ228" s="65"/>
      <c r="AR228" s="65"/>
      <c r="AS228" s="65"/>
      <c r="AT228" s="65"/>
      <c r="AU228" s="65"/>
      <c r="AV228" s="65"/>
      <c r="AW228" s="65"/>
      <c r="AX228" s="65"/>
      <c r="AY228" s="65"/>
      <c r="AZ228" s="65"/>
      <c r="BA228" s="65"/>
      <c r="BB228" s="65"/>
      <c r="BC228" s="65"/>
      <c r="BD228" s="65"/>
      <c r="BE228" s="65"/>
      <c r="BF228" s="65"/>
      <c r="BG228" s="65"/>
      <c r="BH228" s="65"/>
      <c r="BI228" s="65"/>
      <c r="BJ228" s="65"/>
      <c r="BK228" s="65"/>
      <c r="BL228" s="65"/>
    </row>
    <row r="229" spans="1:64" x14ac:dyDescent="0.2">
      <c r="A229" s="4" t="s">
        <v>22</v>
      </c>
      <c r="B229" s="5" t="s">
        <v>300</v>
      </c>
      <c r="C229" s="4" t="s">
        <v>313</v>
      </c>
      <c r="D229" s="5" t="s">
        <v>83</v>
      </c>
      <c r="E229" s="5" t="s">
        <v>302</v>
      </c>
      <c r="F229" s="5">
        <v>368</v>
      </c>
      <c r="G229" s="4" t="s">
        <v>314</v>
      </c>
      <c r="H229" s="4" t="s">
        <v>28</v>
      </c>
      <c r="I229" s="4" t="s">
        <v>41</v>
      </c>
      <c r="J229" s="4" t="s">
        <v>28</v>
      </c>
      <c r="K229" s="4" t="s">
        <v>267</v>
      </c>
      <c r="L229" s="4" t="s">
        <v>317</v>
      </c>
      <c r="M229" s="8" t="s">
        <v>32</v>
      </c>
      <c r="N229" s="4" t="s">
        <v>35</v>
      </c>
      <c r="O229" s="4">
        <v>24</v>
      </c>
      <c r="P229" s="5" t="s">
        <v>28</v>
      </c>
      <c r="Q229" s="65"/>
      <c r="R229" s="65"/>
      <c r="S229" s="65"/>
      <c r="T229" s="65"/>
      <c r="U229" s="65"/>
      <c r="V229" s="65"/>
      <c r="W229" s="65"/>
      <c r="X229" s="65"/>
      <c r="Y229" s="65"/>
      <c r="Z229" s="65"/>
      <c r="AA229" s="65"/>
      <c r="AB229" s="65"/>
      <c r="AC229" s="65"/>
      <c r="AD229" s="65"/>
      <c r="AE229" s="65"/>
      <c r="AF229" s="65"/>
      <c r="AG229" s="65"/>
      <c r="AH229" s="65"/>
      <c r="AI229" s="65"/>
      <c r="AJ229" s="65"/>
      <c r="AK229" s="65"/>
      <c r="AL229" s="65"/>
      <c r="AM229" s="65"/>
      <c r="AN229" s="65"/>
      <c r="AO229" s="65"/>
      <c r="AP229" s="65"/>
      <c r="AQ229" s="65"/>
      <c r="AR229" s="65"/>
      <c r="AS229" s="65"/>
      <c r="AT229" s="65"/>
      <c r="AU229" s="65"/>
      <c r="AV229" s="65"/>
      <c r="AW229" s="65"/>
      <c r="AX229" s="65"/>
      <c r="AY229" s="65"/>
      <c r="AZ229" s="65"/>
      <c r="BA229" s="65"/>
      <c r="BB229" s="65"/>
      <c r="BC229" s="65"/>
      <c r="BD229" s="65"/>
      <c r="BE229" s="65"/>
      <c r="BF229" s="65"/>
      <c r="BG229" s="65"/>
      <c r="BH229" s="65"/>
      <c r="BI229" s="65"/>
      <c r="BJ229" s="65"/>
      <c r="BK229" s="65"/>
      <c r="BL229" s="65"/>
    </row>
    <row r="230" spans="1:64" x14ac:dyDescent="0.2">
      <c r="A230" s="4" t="s">
        <v>22</v>
      </c>
      <c r="B230" s="5" t="s">
        <v>300</v>
      </c>
      <c r="C230" s="4" t="s">
        <v>313</v>
      </c>
      <c r="D230" s="5" t="s">
        <v>83</v>
      </c>
      <c r="E230" s="5" t="s">
        <v>302</v>
      </c>
      <c r="F230" s="5">
        <v>377</v>
      </c>
      <c r="G230" s="4" t="s">
        <v>314</v>
      </c>
      <c r="H230" s="4" t="s">
        <v>28</v>
      </c>
      <c r="I230" s="4" t="s">
        <v>41</v>
      </c>
      <c r="J230" s="4" t="s">
        <v>28</v>
      </c>
      <c r="K230" s="4" t="s">
        <v>267</v>
      </c>
      <c r="L230" s="4" t="s">
        <v>318</v>
      </c>
      <c r="M230" s="8" t="s">
        <v>32</v>
      </c>
      <c r="N230" s="4" t="s">
        <v>35</v>
      </c>
      <c r="O230" s="4">
        <v>24</v>
      </c>
      <c r="P230" s="5" t="s">
        <v>28</v>
      </c>
      <c r="Q230" s="65"/>
      <c r="R230" s="65"/>
      <c r="S230" s="65"/>
      <c r="T230" s="65"/>
      <c r="U230" s="65"/>
      <c r="V230" s="65"/>
      <c r="W230" s="65"/>
      <c r="X230" s="65"/>
      <c r="Y230" s="65"/>
      <c r="Z230" s="65"/>
      <c r="AA230" s="65"/>
      <c r="AB230" s="65"/>
      <c r="AC230" s="65"/>
      <c r="AD230" s="65"/>
      <c r="AE230" s="65"/>
      <c r="AF230" s="65"/>
      <c r="AG230" s="65"/>
      <c r="AH230" s="65"/>
      <c r="AI230" s="65"/>
      <c r="AJ230" s="65"/>
      <c r="AK230" s="65"/>
      <c r="AL230" s="65"/>
      <c r="AM230" s="65"/>
      <c r="AN230" s="65"/>
      <c r="AO230" s="65"/>
      <c r="AP230" s="65"/>
      <c r="AQ230" s="65"/>
      <c r="AR230" s="65"/>
      <c r="AS230" s="65"/>
      <c r="AT230" s="65"/>
      <c r="AU230" s="65"/>
      <c r="AV230" s="65"/>
      <c r="AW230" s="65"/>
      <c r="AX230" s="65"/>
      <c r="AY230" s="65"/>
      <c r="AZ230" s="65"/>
      <c r="BA230" s="65"/>
      <c r="BB230" s="65"/>
      <c r="BC230" s="65"/>
      <c r="BD230" s="65"/>
      <c r="BE230" s="65"/>
      <c r="BF230" s="65"/>
      <c r="BG230" s="65"/>
      <c r="BH230" s="65"/>
      <c r="BI230" s="65"/>
      <c r="BJ230" s="65"/>
      <c r="BK230" s="65"/>
      <c r="BL230" s="65"/>
    </row>
    <row r="231" spans="1:64" x14ac:dyDescent="0.2">
      <c r="A231" s="4" t="s">
        <v>22</v>
      </c>
      <c r="B231" s="5" t="s">
        <v>300</v>
      </c>
      <c r="C231" s="4" t="s">
        <v>313</v>
      </c>
      <c r="D231" s="5" t="s">
        <v>83</v>
      </c>
      <c r="E231" s="5" t="s">
        <v>302</v>
      </c>
      <c r="F231" s="5">
        <v>354</v>
      </c>
      <c r="G231" s="4" t="s">
        <v>314</v>
      </c>
      <c r="H231" s="4" t="s">
        <v>28</v>
      </c>
      <c r="I231" s="4" t="s">
        <v>41</v>
      </c>
      <c r="J231" s="4" t="s">
        <v>28</v>
      </c>
      <c r="K231" s="4" t="s">
        <v>267</v>
      </c>
      <c r="L231" s="4" t="s">
        <v>319</v>
      </c>
      <c r="M231" s="8" t="s">
        <v>32</v>
      </c>
      <c r="N231" s="4" t="s">
        <v>35</v>
      </c>
      <c r="O231" s="4">
        <v>24</v>
      </c>
      <c r="P231" s="5" t="s">
        <v>28</v>
      </c>
      <c r="Q231" s="65"/>
      <c r="R231" s="65"/>
      <c r="S231" s="65"/>
      <c r="T231" s="65"/>
      <c r="U231" s="65"/>
      <c r="V231" s="65"/>
      <c r="W231" s="65"/>
      <c r="X231" s="65"/>
      <c r="Y231" s="65"/>
      <c r="Z231" s="65"/>
      <c r="AA231" s="65"/>
      <c r="AB231" s="65"/>
      <c r="AC231" s="65"/>
      <c r="AD231" s="65"/>
      <c r="AE231" s="65"/>
      <c r="AF231" s="65"/>
      <c r="AG231" s="65"/>
      <c r="AH231" s="65"/>
      <c r="AI231" s="65"/>
      <c r="AJ231" s="65"/>
      <c r="AK231" s="65"/>
      <c r="AL231" s="65"/>
      <c r="AM231" s="65"/>
      <c r="AN231" s="65"/>
      <c r="AO231" s="65"/>
      <c r="AP231" s="65"/>
      <c r="AQ231" s="65"/>
      <c r="AR231" s="65"/>
      <c r="AS231" s="65"/>
      <c r="AT231" s="65"/>
      <c r="AU231" s="65"/>
      <c r="AV231" s="65"/>
      <c r="AW231" s="65"/>
      <c r="AX231" s="65"/>
      <c r="AY231" s="65"/>
      <c r="AZ231" s="65"/>
      <c r="BA231" s="65"/>
      <c r="BB231" s="65"/>
      <c r="BC231" s="65"/>
      <c r="BD231" s="65"/>
      <c r="BE231" s="65"/>
      <c r="BF231" s="65"/>
      <c r="BG231" s="65"/>
      <c r="BH231" s="65"/>
      <c r="BI231" s="65"/>
      <c r="BJ231" s="65"/>
      <c r="BK231" s="65"/>
      <c r="BL231" s="65"/>
    </row>
    <row r="232" spans="1:64" x14ac:dyDescent="0.2">
      <c r="A232" s="4" t="s">
        <v>22</v>
      </c>
      <c r="B232" s="5" t="s">
        <v>300</v>
      </c>
      <c r="C232" s="4" t="s">
        <v>313</v>
      </c>
      <c r="D232" s="5" t="s">
        <v>83</v>
      </c>
      <c r="E232" s="5" t="s">
        <v>302</v>
      </c>
      <c r="F232" s="5">
        <v>355</v>
      </c>
      <c r="G232" s="4" t="s">
        <v>314</v>
      </c>
      <c r="H232" s="4" t="s">
        <v>28</v>
      </c>
      <c r="I232" s="4" t="s">
        <v>41</v>
      </c>
      <c r="J232" s="4" t="s">
        <v>28</v>
      </c>
      <c r="K232" s="4" t="s">
        <v>267</v>
      </c>
      <c r="L232" s="4" t="s">
        <v>320</v>
      </c>
      <c r="M232" s="8" t="s">
        <v>32</v>
      </c>
      <c r="N232" s="4" t="s">
        <v>35</v>
      </c>
      <c r="O232" s="4">
        <v>24</v>
      </c>
      <c r="P232" s="5" t="s">
        <v>28</v>
      </c>
      <c r="Q232" s="65"/>
      <c r="R232" s="65"/>
      <c r="S232" s="65"/>
      <c r="T232" s="65"/>
      <c r="U232" s="65"/>
      <c r="V232" s="65"/>
      <c r="W232" s="65"/>
      <c r="X232" s="65"/>
      <c r="Y232" s="65"/>
      <c r="Z232" s="65"/>
      <c r="AA232" s="65"/>
      <c r="AB232" s="65"/>
      <c r="AC232" s="65"/>
      <c r="AD232" s="65"/>
      <c r="AE232" s="65"/>
      <c r="AF232" s="65"/>
      <c r="AG232" s="65"/>
      <c r="AH232" s="65"/>
      <c r="AI232" s="65"/>
      <c r="AJ232" s="65"/>
      <c r="AK232" s="65"/>
      <c r="AL232" s="65"/>
      <c r="AM232" s="65"/>
      <c r="AN232" s="65"/>
      <c r="AO232" s="65"/>
      <c r="AP232" s="65"/>
      <c r="AQ232" s="65"/>
      <c r="AR232" s="65"/>
      <c r="AS232" s="65"/>
      <c r="AT232" s="65"/>
      <c r="AU232" s="65"/>
      <c r="AV232" s="65"/>
      <c r="AW232" s="65"/>
      <c r="AX232" s="65"/>
      <c r="AY232" s="65"/>
      <c r="AZ232" s="65"/>
      <c r="BA232" s="65"/>
      <c r="BB232" s="65"/>
      <c r="BC232" s="65"/>
      <c r="BD232" s="65"/>
      <c r="BE232" s="65"/>
      <c r="BF232" s="65"/>
      <c r="BG232" s="65"/>
      <c r="BH232" s="65"/>
      <c r="BI232" s="65"/>
      <c r="BJ232" s="65"/>
      <c r="BK232" s="65"/>
      <c r="BL232" s="65"/>
    </row>
    <row r="233" spans="1:64" x14ac:dyDescent="0.2">
      <c r="A233" s="4" t="s">
        <v>22</v>
      </c>
      <c r="B233" s="5" t="s">
        <v>300</v>
      </c>
      <c r="C233" s="4" t="s">
        <v>321</v>
      </c>
      <c r="D233" s="5" t="s">
        <v>83</v>
      </c>
      <c r="E233" s="5" t="s">
        <v>302</v>
      </c>
      <c r="F233" s="5">
        <v>350</v>
      </c>
      <c r="G233" s="4" t="s">
        <v>84</v>
      </c>
      <c r="H233" s="4" t="s">
        <v>28</v>
      </c>
      <c r="I233" s="4" t="s">
        <v>41</v>
      </c>
      <c r="J233" s="4" t="s">
        <v>28</v>
      </c>
      <c r="K233" s="4" t="s">
        <v>267</v>
      </c>
      <c r="L233" s="4" t="s">
        <v>320</v>
      </c>
      <c r="M233" s="8" t="s">
        <v>69</v>
      </c>
      <c r="N233" s="8" t="s">
        <v>33</v>
      </c>
      <c r="O233" s="4">
        <v>5</v>
      </c>
      <c r="P233" s="5" t="s">
        <v>28</v>
      </c>
      <c r="Q233" s="65"/>
      <c r="R233" s="65"/>
      <c r="S233" s="65"/>
      <c r="T233" s="65"/>
      <c r="U233" s="65"/>
      <c r="V233" s="65"/>
      <c r="W233" s="65"/>
      <c r="X233" s="65"/>
      <c r="Y233" s="65"/>
      <c r="Z233" s="65"/>
      <c r="AA233" s="65"/>
      <c r="AB233" s="65"/>
      <c r="AC233" s="65"/>
      <c r="AD233" s="65"/>
      <c r="AE233" s="65"/>
      <c r="AF233" s="65"/>
      <c r="AG233" s="65"/>
      <c r="AH233" s="65"/>
      <c r="AI233" s="65"/>
      <c r="AJ233" s="65"/>
      <c r="AK233" s="65"/>
      <c r="AL233" s="65"/>
      <c r="AM233" s="65"/>
      <c r="AN233" s="65"/>
      <c r="AO233" s="65"/>
      <c r="AP233" s="65"/>
      <c r="AQ233" s="65"/>
      <c r="AR233" s="65"/>
      <c r="AS233" s="65"/>
      <c r="AT233" s="65"/>
      <c r="AU233" s="65"/>
      <c r="AV233" s="65"/>
      <c r="AW233" s="65"/>
      <c r="AX233" s="65"/>
      <c r="AY233" s="65"/>
      <c r="AZ233" s="65"/>
      <c r="BA233" s="65"/>
      <c r="BB233" s="65"/>
      <c r="BC233" s="65"/>
      <c r="BD233" s="65"/>
      <c r="BE233" s="65"/>
      <c r="BF233" s="65"/>
      <c r="BG233" s="65"/>
      <c r="BH233" s="65"/>
      <c r="BI233" s="65"/>
      <c r="BJ233" s="65"/>
      <c r="BK233" s="65"/>
      <c r="BL233" s="65"/>
    </row>
    <row r="234" spans="1:64" x14ac:dyDescent="0.2">
      <c r="A234" s="4" t="s">
        <v>22</v>
      </c>
      <c r="B234" s="5" t="s">
        <v>300</v>
      </c>
      <c r="C234" s="4" t="s">
        <v>322</v>
      </c>
      <c r="D234" s="5" t="s">
        <v>83</v>
      </c>
      <c r="E234" s="5" t="s">
        <v>302</v>
      </c>
      <c r="F234" s="5">
        <v>350</v>
      </c>
      <c r="G234" s="4" t="s">
        <v>84</v>
      </c>
      <c r="H234" s="4" t="s">
        <v>28</v>
      </c>
      <c r="I234" s="4" t="s">
        <v>41</v>
      </c>
      <c r="J234" s="4" t="s">
        <v>28</v>
      </c>
      <c r="K234" s="4" t="s">
        <v>267</v>
      </c>
      <c r="L234" s="4" t="s">
        <v>320</v>
      </c>
      <c r="M234" s="8" t="s">
        <v>69</v>
      </c>
      <c r="N234" s="8" t="s">
        <v>33</v>
      </c>
      <c r="O234" s="4">
        <v>5</v>
      </c>
      <c r="P234" s="5" t="s">
        <v>28</v>
      </c>
      <c r="Q234" s="65"/>
      <c r="R234" s="65"/>
      <c r="S234" s="65"/>
      <c r="T234" s="65"/>
      <c r="U234" s="65"/>
      <c r="V234" s="65"/>
      <c r="W234" s="65"/>
      <c r="X234" s="65"/>
      <c r="Y234" s="65"/>
      <c r="Z234" s="65"/>
      <c r="AA234" s="65"/>
      <c r="AB234" s="65"/>
      <c r="AC234" s="65"/>
      <c r="AD234" s="65"/>
      <c r="AE234" s="65"/>
      <c r="AF234" s="65"/>
      <c r="AG234" s="65"/>
      <c r="AH234" s="65"/>
      <c r="AI234" s="65"/>
      <c r="AJ234" s="65"/>
      <c r="AK234" s="65"/>
      <c r="AL234" s="65"/>
      <c r="AM234" s="65"/>
      <c r="AN234" s="65"/>
      <c r="AO234" s="65"/>
      <c r="AP234" s="65"/>
      <c r="AQ234" s="65"/>
      <c r="AR234" s="65"/>
      <c r="AS234" s="65"/>
      <c r="AT234" s="65"/>
      <c r="AU234" s="65"/>
      <c r="AV234" s="65"/>
      <c r="AW234" s="65"/>
      <c r="AX234" s="65"/>
      <c r="AY234" s="65"/>
      <c r="AZ234" s="65"/>
      <c r="BA234" s="65"/>
      <c r="BB234" s="65"/>
      <c r="BC234" s="65"/>
      <c r="BD234" s="65"/>
      <c r="BE234" s="65"/>
      <c r="BF234" s="65"/>
      <c r="BG234" s="65"/>
      <c r="BH234" s="65"/>
      <c r="BI234" s="65"/>
      <c r="BJ234" s="65"/>
      <c r="BK234" s="65"/>
      <c r="BL234" s="65"/>
    </row>
    <row r="235" spans="1:64" x14ac:dyDescent="0.2">
      <c r="A235" s="4" t="s">
        <v>22</v>
      </c>
      <c r="B235" s="5" t="s">
        <v>300</v>
      </c>
      <c r="C235" s="4" t="s">
        <v>323</v>
      </c>
      <c r="D235" s="5" t="s">
        <v>83</v>
      </c>
      <c r="E235" s="5" t="s">
        <v>302</v>
      </c>
      <c r="F235" s="5">
        <v>350</v>
      </c>
      <c r="G235" s="4" t="s">
        <v>84</v>
      </c>
      <c r="H235" s="4" t="s">
        <v>28</v>
      </c>
      <c r="I235" s="4" t="s">
        <v>41</v>
      </c>
      <c r="J235" s="4" t="s">
        <v>28</v>
      </c>
      <c r="K235" s="4" t="s">
        <v>267</v>
      </c>
      <c r="L235" s="4" t="s">
        <v>320</v>
      </c>
      <c r="M235" s="8" t="s">
        <v>69</v>
      </c>
      <c r="N235" s="8" t="s">
        <v>33</v>
      </c>
      <c r="O235" s="4">
        <v>5</v>
      </c>
      <c r="P235" s="5" t="s">
        <v>28</v>
      </c>
      <c r="Q235" s="65"/>
      <c r="R235" s="65"/>
      <c r="S235" s="65"/>
      <c r="T235" s="65"/>
      <c r="U235" s="65"/>
      <c r="V235" s="65"/>
      <c r="W235" s="65"/>
      <c r="X235" s="65"/>
      <c r="Y235" s="65"/>
      <c r="Z235" s="65"/>
      <c r="AA235" s="65"/>
      <c r="AB235" s="65"/>
      <c r="AC235" s="65"/>
      <c r="AD235" s="65"/>
      <c r="AE235" s="65"/>
      <c r="AF235" s="65"/>
      <c r="AG235" s="65"/>
      <c r="AH235" s="65"/>
      <c r="AI235" s="65"/>
      <c r="AJ235" s="65"/>
      <c r="AK235" s="65"/>
      <c r="AL235" s="65"/>
      <c r="AM235" s="65"/>
      <c r="AN235" s="65"/>
      <c r="AO235" s="65"/>
      <c r="AP235" s="65"/>
      <c r="AQ235" s="65"/>
      <c r="AR235" s="65"/>
      <c r="AS235" s="65"/>
      <c r="AT235" s="65"/>
      <c r="AU235" s="65"/>
      <c r="AV235" s="65"/>
      <c r="AW235" s="65"/>
      <c r="AX235" s="65"/>
      <c r="AY235" s="65"/>
      <c r="AZ235" s="65"/>
      <c r="BA235" s="65"/>
      <c r="BB235" s="65"/>
      <c r="BC235" s="65"/>
      <c r="BD235" s="65"/>
      <c r="BE235" s="65"/>
      <c r="BF235" s="65"/>
      <c r="BG235" s="65"/>
      <c r="BH235" s="65"/>
      <c r="BI235" s="65"/>
      <c r="BJ235" s="65"/>
      <c r="BK235" s="65"/>
      <c r="BL235" s="65"/>
    </row>
    <row r="236" spans="1:64" x14ac:dyDescent="0.2">
      <c r="A236" s="4" t="s">
        <v>22</v>
      </c>
      <c r="B236" s="5" t="s">
        <v>300</v>
      </c>
      <c r="C236" s="4" t="s">
        <v>324</v>
      </c>
      <c r="D236" s="5" t="s">
        <v>83</v>
      </c>
      <c r="E236" s="5" t="s">
        <v>302</v>
      </c>
      <c r="F236" s="5">
        <v>350</v>
      </c>
      <c r="G236" s="4" t="s">
        <v>84</v>
      </c>
      <c r="H236" s="4" t="s">
        <v>28</v>
      </c>
      <c r="I236" s="4" t="s">
        <v>41</v>
      </c>
      <c r="J236" s="4" t="s">
        <v>28</v>
      </c>
      <c r="K236" s="4" t="s">
        <v>267</v>
      </c>
      <c r="L236" s="4" t="s">
        <v>320</v>
      </c>
      <c r="M236" s="8" t="s">
        <v>69</v>
      </c>
      <c r="N236" s="8" t="s">
        <v>33</v>
      </c>
      <c r="O236" s="4">
        <v>5</v>
      </c>
      <c r="P236" s="5" t="s">
        <v>28</v>
      </c>
      <c r="Q236" s="65"/>
      <c r="R236" s="65"/>
      <c r="S236" s="65"/>
      <c r="T236" s="65"/>
      <c r="U236" s="65"/>
      <c r="V236" s="65"/>
      <c r="W236" s="65"/>
      <c r="X236" s="65"/>
      <c r="Y236" s="65"/>
      <c r="Z236" s="65"/>
      <c r="AA236" s="65"/>
      <c r="AB236" s="65"/>
      <c r="AC236" s="65"/>
      <c r="AD236" s="65"/>
      <c r="AE236" s="65"/>
      <c r="AF236" s="65"/>
      <c r="AG236" s="65"/>
      <c r="AH236" s="65"/>
      <c r="AI236" s="65"/>
      <c r="AJ236" s="65"/>
      <c r="AK236" s="65"/>
      <c r="AL236" s="65"/>
      <c r="AM236" s="65"/>
      <c r="AN236" s="65"/>
      <c r="AO236" s="65"/>
      <c r="AP236" s="65"/>
      <c r="AQ236" s="65"/>
      <c r="AR236" s="65"/>
      <c r="AS236" s="65"/>
      <c r="AT236" s="65"/>
      <c r="AU236" s="65"/>
      <c r="AV236" s="65"/>
      <c r="AW236" s="65"/>
      <c r="AX236" s="65"/>
      <c r="AY236" s="65"/>
      <c r="AZ236" s="65"/>
      <c r="BA236" s="65"/>
      <c r="BB236" s="65"/>
      <c r="BC236" s="65"/>
      <c r="BD236" s="65"/>
      <c r="BE236" s="65"/>
      <c r="BF236" s="65"/>
      <c r="BG236" s="65"/>
      <c r="BH236" s="65"/>
      <c r="BI236" s="65"/>
      <c r="BJ236" s="65"/>
      <c r="BK236" s="65"/>
      <c r="BL236" s="65"/>
    </row>
    <row r="237" spans="1:64" x14ac:dyDescent="0.2">
      <c r="A237" s="4" t="s">
        <v>22</v>
      </c>
      <c r="B237" s="5" t="s">
        <v>300</v>
      </c>
      <c r="C237" s="4" t="s">
        <v>325</v>
      </c>
      <c r="D237" s="5" t="s">
        <v>83</v>
      </c>
      <c r="E237" s="5" t="s">
        <v>302</v>
      </c>
      <c r="F237" s="5">
        <v>350</v>
      </c>
      <c r="G237" s="4" t="s">
        <v>84</v>
      </c>
      <c r="H237" s="4" t="s">
        <v>28</v>
      </c>
      <c r="I237" s="4" t="s">
        <v>41</v>
      </c>
      <c r="J237" s="4" t="s">
        <v>28</v>
      </c>
      <c r="K237" s="4" t="s">
        <v>267</v>
      </c>
      <c r="L237" s="4" t="s">
        <v>320</v>
      </c>
      <c r="M237" s="8" t="s">
        <v>69</v>
      </c>
      <c r="N237" s="8" t="s">
        <v>33</v>
      </c>
      <c r="O237" s="4">
        <v>5</v>
      </c>
      <c r="P237" s="5" t="s">
        <v>28</v>
      </c>
      <c r="Q237" s="65"/>
      <c r="R237" s="65"/>
      <c r="S237" s="65"/>
      <c r="T237" s="65"/>
      <c r="U237" s="65"/>
      <c r="V237" s="65"/>
      <c r="W237" s="65"/>
      <c r="X237" s="65"/>
      <c r="Y237" s="65"/>
      <c r="Z237" s="65"/>
      <c r="AA237" s="65"/>
      <c r="AB237" s="65"/>
      <c r="AC237" s="65"/>
      <c r="AD237" s="65"/>
      <c r="AE237" s="65"/>
      <c r="AF237" s="65"/>
      <c r="AG237" s="65"/>
      <c r="AH237" s="65"/>
      <c r="AI237" s="65"/>
      <c r="AJ237" s="65"/>
      <c r="AK237" s="65"/>
      <c r="AL237" s="65"/>
      <c r="AM237" s="65"/>
      <c r="AN237" s="65"/>
      <c r="AO237" s="65"/>
      <c r="AP237" s="65"/>
      <c r="AQ237" s="65"/>
      <c r="AR237" s="65"/>
      <c r="AS237" s="65"/>
      <c r="AT237" s="65"/>
      <c r="AU237" s="65"/>
      <c r="AV237" s="65"/>
      <c r="AW237" s="65"/>
      <c r="AX237" s="65"/>
      <c r="AY237" s="65"/>
      <c r="AZ237" s="65"/>
      <c r="BA237" s="65"/>
      <c r="BB237" s="65"/>
      <c r="BC237" s="65"/>
      <c r="BD237" s="65"/>
      <c r="BE237" s="65"/>
      <c r="BF237" s="65"/>
      <c r="BG237" s="65"/>
      <c r="BH237" s="65"/>
      <c r="BI237" s="65"/>
      <c r="BJ237" s="65"/>
      <c r="BK237" s="65"/>
      <c r="BL237" s="65"/>
    </row>
    <row r="238" spans="1:64" x14ac:dyDescent="0.2">
      <c r="A238" s="4" t="s">
        <v>22</v>
      </c>
      <c r="B238" s="5" t="s">
        <v>326</v>
      </c>
      <c r="C238" s="4" t="s">
        <v>327</v>
      </c>
      <c r="D238" s="5" t="s">
        <v>43</v>
      </c>
      <c r="E238" s="5" t="s">
        <v>328</v>
      </c>
      <c r="F238" s="5">
        <v>1500</v>
      </c>
      <c r="G238" s="5" t="s">
        <v>130</v>
      </c>
      <c r="H238" s="5" t="s">
        <v>28</v>
      </c>
      <c r="I238" s="5" t="s">
        <v>41</v>
      </c>
      <c r="J238" s="4" t="s">
        <v>76</v>
      </c>
      <c r="K238" s="9"/>
      <c r="L238" s="9"/>
      <c r="M238" s="8" t="s">
        <v>32</v>
      </c>
      <c r="N238" s="8" t="s">
        <v>35</v>
      </c>
      <c r="O238" s="4">
        <v>24</v>
      </c>
      <c r="P238" s="8" t="s">
        <v>28</v>
      </c>
      <c r="Q238" s="65"/>
      <c r="R238" s="65"/>
      <c r="S238" s="65"/>
      <c r="T238" s="65"/>
      <c r="U238" s="65"/>
      <c r="V238" s="65"/>
      <c r="W238" s="65"/>
      <c r="X238" s="65"/>
      <c r="Y238" s="65"/>
      <c r="Z238" s="65"/>
      <c r="AA238" s="65"/>
      <c r="AB238" s="65"/>
      <c r="AC238" s="65"/>
      <c r="AD238" s="65"/>
      <c r="AE238" s="65"/>
      <c r="AF238" s="65"/>
      <c r="AG238" s="65"/>
      <c r="AH238" s="65"/>
      <c r="AI238" s="65"/>
      <c r="AJ238" s="65"/>
      <c r="AK238" s="65"/>
      <c r="AL238" s="65"/>
      <c r="AM238" s="65"/>
      <c r="AN238" s="65"/>
      <c r="AO238" s="65"/>
      <c r="AP238" s="65"/>
      <c r="AQ238" s="65"/>
      <c r="AR238" s="65"/>
      <c r="AS238" s="65"/>
      <c r="AT238" s="65"/>
      <c r="AU238" s="65"/>
      <c r="AV238" s="65"/>
      <c r="AW238" s="65"/>
      <c r="AX238" s="65"/>
      <c r="AY238" s="65"/>
      <c r="AZ238" s="65"/>
      <c r="BA238" s="65"/>
      <c r="BB238" s="65"/>
      <c r="BC238" s="65"/>
      <c r="BD238" s="65"/>
      <c r="BE238" s="65"/>
      <c r="BF238" s="65"/>
      <c r="BG238" s="65"/>
      <c r="BH238" s="65"/>
      <c r="BI238" s="65"/>
      <c r="BJ238" s="65"/>
      <c r="BK238" s="65"/>
      <c r="BL238" s="65"/>
    </row>
    <row r="239" spans="1:64" x14ac:dyDescent="0.2">
      <c r="A239" s="4" t="s">
        <v>22</v>
      </c>
      <c r="B239" s="5" t="s">
        <v>326</v>
      </c>
      <c r="C239" s="4" t="s">
        <v>329</v>
      </c>
      <c r="D239" s="5" t="s">
        <v>43</v>
      </c>
      <c r="E239" s="5" t="s">
        <v>328</v>
      </c>
      <c r="F239" s="5">
        <v>1500</v>
      </c>
      <c r="G239" s="5" t="s">
        <v>130</v>
      </c>
      <c r="H239" s="5" t="s">
        <v>28</v>
      </c>
      <c r="I239" s="5" t="s">
        <v>41</v>
      </c>
      <c r="J239" s="4" t="s">
        <v>76</v>
      </c>
      <c r="K239" s="9"/>
      <c r="L239" s="9"/>
      <c r="M239" s="8" t="s">
        <v>32</v>
      </c>
      <c r="N239" s="8" t="s">
        <v>35</v>
      </c>
      <c r="O239" s="4">
        <v>24</v>
      </c>
      <c r="P239" s="8" t="s">
        <v>28</v>
      </c>
      <c r="Q239" s="65"/>
      <c r="R239" s="65"/>
      <c r="S239" s="65"/>
      <c r="T239" s="65"/>
      <c r="U239" s="65"/>
      <c r="V239" s="65"/>
      <c r="W239" s="65"/>
      <c r="X239" s="65"/>
      <c r="Y239" s="65"/>
      <c r="Z239" s="65"/>
      <c r="AA239" s="65"/>
      <c r="AB239" s="65"/>
      <c r="AC239" s="65"/>
      <c r="AD239" s="65"/>
      <c r="AE239" s="65"/>
      <c r="AF239" s="65"/>
      <c r="AG239" s="65"/>
      <c r="AH239" s="65"/>
      <c r="AI239" s="65"/>
      <c r="AJ239" s="65"/>
      <c r="AK239" s="65"/>
      <c r="AL239" s="65"/>
      <c r="AM239" s="65"/>
      <c r="AN239" s="65"/>
      <c r="AO239" s="65"/>
      <c r="AP239" s="65"/>
      <c r="AQ239" s="65"/>
      <c r="AR239" s="65"/>
      <c r="AS239" s="65"/>
      <c r="AT239" s="65"/>
      <c r="AU239" s="65"/>
      <c r="AV239" s="65"/>
      <c r="AW239" s="65"/>
      <c r="AX239" s="65"/>
      <c r="AY239" s="65"/>
      <c r="AZ239" s="65"/>
      <c r="BA239" s="65"/>
      <c r="BB239" s="65"/>
      <c r="BC239" s="65"/>
      <c r="BD239" s="65"/>
      <c r="BE239" s="65"/>
      <c r="BF239" s="65"/>
      <c r="BG239" s="65"/>
      <c r="BH239" s="65"/>
      <c r="BI239" s="65"/>
      <c r="BJ239" s="65"/>
      <c r="BK239" s="65"/>
      <c r="BL239" s="65"/>
    </row>
    <row r="240" spans="1:64" x14ac:dyDescent="0.2">
      <c r="A240" s="4" t="s">
        <v>22</v>
      </c>
      <c r="B240" s="5" t="s">
        <v>326</v>
      </c>
      <c r="C240" s="4" t="s">
        <v>330</v>
      </c>
      <c r="D240" s="5" t="s">
        <v>38</v>
      </c>
      <c r="E240" s="5" t="s">
        <v>328</v>
      </c>
      <c r="F240" s="5">
        <v>1500</v>
      </c>
      <c r="G240" s="5" t="s">
        <v>130</v>
      </c>
      <c r="H240" s="5" t="s">
        <v>28</v>
      </c>
      <c r="I240" s="5" t="s">
        <v>41</v>
      </c>
      <c r="J240" s="4" t="s">
        <v>76</v>
      </c>
      <c r="K240" s="9"/>
      <c r="L240" s="9"/>
      <c r="M240" s="8" t="s">
        <v>32</v>
      </c>
      <c r="N240" s="8" t="s">
        <v>35</v>
      </c>
      <c r="O240" s="4">
        <v>24</v>
      </c>
      <c r="P240" s="8" t="s">
        <v>28</v>
      </c>
      <c r="Q240" s="65"/>
      <c r="R240" s="65"/>
      <c r="S240" s="65"/>
      <c r="T240" s="65"/>
      <c r="U240" s="65"/>
      <c r="V240" s="65"/>
      <c r="W240" s="65"/>
      <c r="X240" s="65"/>
      <c r="Y240" s="65"/>
      <c r="Z240" s="65"/>
      <c r="AA240" s="65"/>
      <c r="AB240" s="65"/>
      <c r="AC240" s="65"/>
      <c r="AD240" s="65"/>
      <c r="AE240" s="65"/>
      <c r="AF240" s="65"/>
      <c r="AG240" s="65"/>
      <c r="AH240" s="65"/>
      <c r="AI240" s="65"/>
      <c r="AJ240" s="65"/>
      <c r="AK240" s="65"/>
      <c r="AL240" s="65"/>
      <c r="AM240" s="65"/>
      <c r="AN240" s="65"/>
      <c r="AO240" s="65"/>
      <c r="AP240" s="65"/>
      <c r="AQ240" s="65"/>
      <c r="AR240" s="65"/>
      <c r="AS240" s="65"/>
      <c r="AT240" s="65"/>
      <c r="AU240" s="65"/>
      <c r="AV240" s="65"/>
      <c r="AW240" s="65"/>
      <c r="AX240" s="65"/>
      <c r="AY240" s="65"/>
      <c r="AZ240" s="65"/>
      <c r="BA240" s="65"/>
      <c r="BB240" s="65"/>
      <c r="BC240" s="65"/>
      <c r="BD240" s="65"/>
      <c r="BE240" s="65"/>
      <c r="BF240" s="65"/>
      <c r="BG240" s="65"/>
      <c r="BH240" s="65"/>
      <c r="BI240" s="65"/>
      <c r="BJ240" s="65"/>
      <c r="BK240" s="65"/>
      <c r="BL240" s="65"/>
    </row>
    <row r="241" spans="1:64" x14ac:dyDescent="0.2">
      <c r="A241" s="4" t="s">
        <v>22</v>
      </c>
      <c r="B241" s="5" t="s">
        <v>326</v>
      </c>
      <c r="C241" s="4" t="s">
        <v>331</v>
      </c>
      <c r="D241" s="5" t="s">
        <v>43</v>
      </c>
      <c r="E241" s="5" t="s">
        <v>328</v>
      </c>
      <c r="F241" s="5">
        <v>1500</v>
      </c>
      <c r="G241" s="5" t="s">
        <v>130</v>
      </c>
      <c r="H241" s="5" t="s">
        <v>28</v>
      </c>
      <c r="I241" s="5" t="s">
        <v>41</v>
      </c>
      <c r="J241" s="4" t="s">
        <v>76</v>
      </c>
      <c r="K241" s="9"/>
      <c r="L241" s="9"/>
      <c r="M241" s="8" t="s">
        <v>32</v>
      </c>
      <c r="N241" s="8" t="s">
        <v>35</v>
      </c>
      <c r="O241" s="4">
        <v>24</v>
      </c>
      <c r="P241" s="8" t="s">
        <v>28</v>
      </c>
      <c r="Q241" s="65"/>
      <c r="R241" s="65"/>
      <c r="S241" s="65"/>
      <c r="T241" s="65"/>
      <c r="U241" s="65"/>
      <c r="V241" s="65"/>
      <c r="W241" s="65"/>
      <c r="X241" s="65"/>
      <c r="Y241" s="65"/>
      <c r="Z241" s="65"/>
      <c r="AA241" s="65"/>
      <c r="AB241" s="65"/>
      <c r="AC241" s="65"/>
      <c r="AD241" s="65"/>
      <c r="AE241" s="65"/>
      <c r="AF241" s="65"/>
      <c r="AG241" s="65"/>
      <c r="AH241" s="65"/>
      <c r="AI241" s="65"/>
      <c r="AJ241" s="65"/>
      <c r="AK241" s="65"/>
      <c r="AL241" s="65"/>
      <c r="AM241" s="65"/>
      <c r="AN241" s="65"/>
      <c r="AO241" s="65"/>
      <c r="AP241" s="65"/>
      <c r="AQ241" s="65"/>
      <c r="AR241" s="65"/>
      <c r="AS241" s="65"/>
      <c r="AT241" s="65"/>
      <c r="AU241" s="65"/>
      <c r="AV241" s="65"/>
      <c r="AW241" s="65"/>
      <c r="AX241" s="65"/>
      <c r="AY241" s="65"/>
      <c r="AZ241" s="65"/>
      <c r="BA241" s="65"/>
      <c r="BB241" s="65"/>
      <c r="BC241" s="65"/>
      <c r="BD241" s="65"/>
      <c r="BE241" s="65"/>
      <c r="BF241" s="65"/>
      <c r="BG241" s="65"/>
      <c r="BH241" s="65"/>
      <c r="BI241" s="65"/>
      <c r="BJ241" s="65"/>
      <c r="BK241" s="65"/>
      <c r="BL241" s="65"/>
    </row>
    <row r="242" spans="1:64" x14ac:dyDescent="0.2">
      <c r="A242" s="4" t="s">
        <v>22</v>
      </c>
      <c r="B242" s="5" t="s">
        <v>326</v>
      </c>
      <c r="C242" s="4" t="s">
        <v>332</v>
      </c>
      <c r="D242" s="5" t="s">
        <v>333</v>
      </c>
      <c r="E242" s="5" t="s">
        <v>328</v>
      </c>
      <c r="F242" s="5">
        <v>1500</v>
      </c>
      <c r="G242" s="5" t="s">
        <v>130</v>
      </c>
      <c r="H242" s="5" t="s">
        <v>28</v>
      </c>
      <c r="I242" s="5" t="s">
        <v>41</v>
      </c>
      <c r="J242" s="4" t="s">
        <v>76</v>
      </c>
      <c r="K242" s="9"/>
      <c r="L242" s="9"/>
      <c r="M242" s="8" t="s">
        <v>32</v>
      </c>
      <c r="N242" s="8" t="s">
        <v>35</v>
      </c>
      <c r="O242" s="4">
        <v>24</v>
      </c>
      <c r="P242" s="8" t="s">
        <v>28</v>
      </c>
      <c r="Q242" s="65"/>
      <c r="R242" s="65"/>
      <c r="S242" s="65"/>
      <c r="T242" s="65"/>
      <c r="U242" s="65"/>
      <c r="V242" s="65"/>
      <c r="W242" s="65"/>
      <c r="X242" s="65"/>
      <c r="Y242" s="65"/>
      <c r="Z242" s="65"/>
      <c r="AA242" s="65"/>
      <c r="AB242" s="65"/>
      <c r="AC242" s="65"/>
      <c r="AD242" s="65"/>
      <c r="AE242" s="65"/>
      <c r="AF242" s="65"/>
      <c r="AG242" s="65"/>
      <c r="AH242" s="65"/>
      <c r="AI242" s="65"/>
      <c r="AJ242" s="65"/>
      <c r="AK242" s="65"/>
      <c r="AL242" s="65"/>
      <c r="AM242" s="65"/>
      <c r="AN242" s="65"/>
      <c r="AO242" s="65"/>
      <c r="AP242" s="65"/>
      <c r="AQ242" s="65"/>
      <c r="AR242" s="65"/>
      <c r="AS242" s="65"/>
      <c r="AT242" s="65"/>
      <c r="AU242" s="65"/>
      <c r="AV242" s="65"/>
      <c r="AW242" s="65"/>
      <c r="AX242" s="65"/>
      <c r="AY242" s="65"/>
      <c r="AZ242" s="65"/>
      <c r="BA242" s="65"/>
      <c r="BB242" s="65"/>
      <c r="BC242" s="65"/>
      <c r="BD242" s="65"/>
      <c r="BE242" s="65"/>
      <c r="BF242" s="65"/>
      <c r="BG242" s="65"/>
      <c r="BH242" s="65"/>
      <c r="BI242" s="65"/>
      <c r="BJ242" s="65"/>
      <c r="BK242" s="65"/>
      <c r="BL242" s="65"/>
    </row>
    <row r="243" spans="1:64" x14ac:dyDescent="0.2">
      <c r="A243" s="4" t="s">
        <v>22</v>
      </c>
      <c r="B243" s="5" t="s">
        <v>326</v>
      </c>
      <c r="C243" s="4" t="s">
        <v>334</v>
      </c>
      <c r="D243" s="5" t="s">
        <v>335</v>
      </c>
      <c r="E243" s="5" t="s">
        <v>328</v>
      </c>
      <c r="F243" s="5">
        <v>2000</v>
      </c>
      <c r="G243" s="5" t="s">
        <v>130</v>
      </c>
      <c r="H243" s="5" t="s">
        <v>28</v>
      </c>
      <c r="I243" s="5" t="s">
        <v>41</v>
      </c>
      <c r="J243" s="4" t="s">
        <v>76</v>
      </c>
      <c r="K243" s="9"/>
      <c r="L243" s="9"/>
      <c r="M243" s="8" t="s">
        <v>32</v>
      </c>
      <c r="N243" s="8" t="s">
        <v>35</v>
      </c>
      <c r="O243" s="4">
        <v>24</v>
      </c>
      <c r="P243" s="8" t="s">
        <v>28</v>
      </c>
      <c r="Q243" s="65"/>
      <c r="R243" s="65"/>
      <c r="S243" s="65"/>
      <c r="T243" s="65"/>
      <c r="U243" s="65"/>
      <c r="V243" s="65"/>
      <c r="W243" s="65"/>
      <c r="X243" s="65"/>
      <c r="Y243" s="65"/>
      <c r="Z243" s="65"/>
      <c r="AA243" s="65"/>
      <c r="AB243" s="65"/>
      <c r="AC243" s="65"/>
      <c r="AD243" s="65"/>
      <c r="AE243" s="65"/>
      <c r="AF243" s="65"/>
      <c r="AG243" s="65"/>
      <c r="AH243" s="65"/>
      <c r="AI243" s="65"/>
      <c r="AJ243" s="65"/>
      <c r="AK243" s="65"/>
      <c r="AL243" s="65"/>
      <c r="AM243" s="65"/>
      <c r="AN243" s="65"/>
      <c r="AO243" s="65"/>
      <c r="AP243" s="65"/>
      <c r="AQ243" s="65"/>
      <c r="AR243" s="65"/>
      <c r="AS243" s="65"/>
      <c r="AT243" s="65"/>
      <c r="AU243" s="65"/>
      <c r="AV243" s="65"/>
      <c r="AW243" s="65"/>
      <c r="AX243" s="65"/>
      <c r="AY243" s="65"/>
      <c r="AZ243" s="65"/>
      <c r="BA243" s="65"/>
      <c r="BB243" s="65"/>
      <c r="BC243" s="65"/>
      <c r="BD243" s="65"/>
      <c r="BE243" s="65"/>
      <c r="BF243" s="65"/>
      <c r="BG243" s="65"/>
      <c r="BH243" s="65"/>
      <c r="BI243" s="65"/>
      <c r="BJ243" s="65"/>
      <c r="BK243" s="65"/>
      <c r="BL243" s="65"/>
    </row>
    <row r="244" spans="1:64" x14ac:dyDescent="0.2">
      <c r="A244" s="4" t="s">
        <v>22</v>
      </c>
      <c r="B244" s="5" t="s">
        <v>326</v>
      </c>
      <c r="C244" s="4" t="s">
        <v>336</v>
      </c>
      <c r="D244" s="5" t="s">
        <v>335</v>
      </c>
      <c r="E244" s="5" t="s">
        <v>328</v>
      </c>
      <c r="F244" s="5">
        <v>2000</v>
      </c>
      <c r="G244" s="5" t="s">
        <v>130</v>
      </c>
      <c r="H244" s="5" t="s">
        <v>28</v>
      </c>
      <c r="I244" s="5" t="s">
        <v>41</v>
      </c>
      <c r="J244" s="4" t="s">
        <v>76</v>
      </c>
      <c r="K244" s="9"/>
      <c r="L244" s="9"/>
      <c r="M244" s="8" t="s">
        <v>32</v>
      </c>
      <c r="N244" s="8" t="s">
        <v>35</v>
      </c>
      <c r="O244" s="4">
        <v>24</v>
      </c>
      <c r="P244" s="8" t="s">
        <v>28</v>
      </c>
      <c r="Q244" s="65"/>
      <c r="R244" s="65"/>
      <c r="S244" s="65"/>
      <c r="T244" s="65"/>
      <c r="U244" s="65"/>
      <c r="V244" s="65"/>
      <c r="W244" s="65"/>
      <c r="X244" s="65"/>
      <c r="Y244" s="65"/>
      <c r="Z244" s="65"/>
      <c r="AA244" s="65"/>
      <c r="AB244" s="65"/>
      <c r="AC244" s="65"/>
      <c r="AD244" s="65"/>
      <c r="AE244" s="65"/>
      <c r="AF244" s="65"/>
      <c r="AG244" s="65"/>
      <c r="AH244" s="65"/>
      <c r="AI244" s="65"/>
      <c r="AJ244" s="65"/>
      <c r="AK244" s="65"/>
      <c r="AL244" s="65"/>
      <c r="AM244" s="65"/>
      <c r="AN244" s="65"/>
      <c r="AO244" s="65"/>
      <c r="AP244" s="65"/>
      <c r="AQ244" s="65"/>
      <c r="AR244" s="65"/>
      <c r="AS244" s="65"/>
      <c r="AT244" s="65"/>
      <c r="AU244" s="65"/>
      <c r="AV244" s="65"/>
      <c r="AW244" s="65"/>
      <c r="AX244" s="65"/>
      <c r="AY244" s="65"/>
      <c r="AZ244" s="65"/>
      <c r="BA244" s="65"/>
      <c r="BB244" s="65"/>
      <c r="BC244" s="65"/>
      <c r="BD244" s="65"/>
      <c r="BE244" s="65"/>
      <c r="BF244" s="65"/>
      <c r="BG244" s="65"/>
      <c r="BH244" s="65"/>
      <c r="BI244" s="65"/>
      <c r="BJ244" s="65"/>
      <c r="BK244" s="65"/>
      <c r="BL244" s="65"/>
    </row>
    <row r="245" spans="1:64" x14ac:dyDescent="0.2">
      <c r="A245" s="4" t="s">
        <v>22</v>
      </c>
      <c r="B245" s="5" t="s">
        <v>326</v>
      </c>
      <c r="C245" s="4" t="s">
        <v>337</v>
      </c>
      <c r="D245" s="5" t="s">
        <v>335</v>
      </c>
      <c r="E245" s="5" t="s">
        <v>328</v>
      </c>
      <c r="F245" s="5">
        <v>1500</v>
      </c>
      <c r="G245" s="5" t="s">
        <v>130</v>
      </c>
      <c r="H245" s="5" t="s">
        <v>28</v>
      </c>
      <c r="I245" s="5" t="s">
        <v>41</v>
      </c>
      <c r="J245" s="4" t="s">
        <v>76</v>
      </c>
      <c r="K245" s="9"/>
      <c r="L245" s="9"/>
      <c r="M245" s="8" t="s">
        <v>32</v>
      </c>
      <c r="N245" s="8" t="s">
        <v>35</v>
      </c>
      <c r="O245" s="4">
        <v>24</v>
      </c>
      <c r="P245" s="8" t="s">
        <v>28</v>
      </c>
      <c r="Q245" s="65"/>
      <c r="R245" s="65"/>
      <c r="S245" s="65"/>
      <c r="T245" s="65"/>
      <c r="U245" s="65"/>
      <c r="V245" s="65"/>
      <c r="W245" s="65"/>
      <c r="X245" s="65"/>
      <c r="Y245" s="65"/>
      <c r="Z245" s="65"/>
      <c r="AA245" s="65"/>
      <c r="AB245" s="65"/>
      <c r="AC245" s="65"/>
      <c r="AD245" s="65"/>
      <c r="AE245" s="65"/>
      <c r="AF245" s="65"/>
      <c r="AG245" s="65"/>
      <c r="AH245" s="65"/>
      <c r="AI245" s="65"/>
      <c r="AJ245" s="65"/>
      <c r="AK245" s="65"/>
      <c r="AL245" s="65"/>
      <c r="AM245" s="65"/>
      <c r="AN245" s="65"/>
      <c r="AO245" s="65"/>
      <c r="AP245" s="65"/>
      <c r="AQ245" s="65"/>
      <c r="AR245" s="65"/>
      <c r="AS245" s="65"/>
      <c r="AT245" s="65"/>
      <c r="AU245" s="65"/>
      <c r="AV245" s="65"/>
      <c r="AW245" s="65"/>
      <c r="AX245" s="65"/>
      <c r="AY245" s="65"/>
      <c r="AZ245" s="65"/>
      <c r="BA245" s="65"/>
      <c r="BB245" s="65"/>
      <c r="BC245" s="65"/>
      <c r="BD245" s="65"/>
      <c r="BE245" s="65"/>
      <c r="BF245" s="65"/>
      <c r="BG245" s="65"/>
      <c r="BH245" s="65"/>
      <c r="BI245" s="65"/>
      <c r="BJ245" s="65"/>
      <c r="BK245" s="65"/>
      <c r="BL245" s="65"/>
    </row>
    <row r="246" spans="1:64" x14ac:dyDescent="0.2">
      <c r="A246" s="4" t="s">
        <v>22</v>
      </c>
      <c r="B246" s="5" t="s">
        <v>326</v>
      </c>
      <c r="C246" s="4" t="s">
        <v>338</v>
      </c>
      <c r="D246" s="5" t="s">
        <v>335</v>
      </c>
      <c r="E246" s="5" t="s">
        <v>328</v>
      </c>
      <c r="F246" s="5">
        <v>1500</v>
      </c>
      <c r="G246" s="5" t="s">
        <v>130</v>
      </c>
      <c r="H246" s="5" t="s">
        <v>28</v>
      </c>
      <c r="I246" s="5" t="s">
        <v>41</v>
      </c>
      <c r="J246" s="4" t="s">
        <v>76</v>
      </c>
      <c r="K246" s="9"/>
      <c r="L246" s="9"/>
      <c r="M246" s="8" t="s">
        <v>32</v>
      </c>
      <c r="N246" s="8" t="s">
        <v>35</v>
      </c>
      <c r="O246" s="4">
        <v>24</v>
      </c>
      <c r="P246" s="8" t="s">
        <v>28</v>
      </c>
      <c r="Q246" s="65"/>
      <c r="R246" s="65"/>
      <c r="S246" s="65"/>
      <c r="T246" s="65"/>
      <c r="U246" s="65"/>
      <c r="V246" s="65"/>
      <c r="W246" s="65"/>
      <c r="X246" s="65"/>
      <c r="Y246" s="65"/>
      <c r="Z246" s="65"/>
      <c r="AA246" s="65"/>
      <c r="AB246" s="65"/>
      <c r="AC246" s="65"/>
      <c r="AD246" s="65"/>
      <c r="AE246" s="65"/>
      <c r="AF246" s="65"/>
      <c r="AG246" s="65"/>
      <c r="AH246" s="65"/>
      <c r="AI246" s="65"/>
      <c r="AJ246" s="65"/>
      <c r="AK246" s="65"/>
      <c r="AL246" s="65"/>
      <c r="AM246" s="65"/>
      <c r="AN246" s="65"/>
      <c r="AO246" s="65"/>
      <c r="AP246" s="65"/>
      <c r="AQ246" s="65"/>
      <c r="AR246" s="65"/>
      <c r="AS246" s="65"/>
      <c r="AT246" s="65"/>
      <c r="AU246" s="65"/>
      <c r="AV246" s="65"/>
      <c r="AW246" s="65"/>
      <c r="AX246" s="65"/>
      <c r="AY246" s="65"/>
      <c r="AZ246" s="65"/>
      <c r="BA246" s="65"/>
      <c r="BB246" s="65"/>
      <c r="BC246" s="65"/>
      <c r="BD246" s="65"/>
      <c r="BE246" s="65"/>
      <c r="BF246" s="65"/>
      <c r="BG246" s="65"/>
      <c r="BH246" s="65"/>
      <c r="BI246" s="65"/>
      <c r="BJ246" s="65"/>
      <c r="BK246" s="65"/>
      <c r="BL246" s="65"/>
    </row>
    <row r="247" spans="1:64" x14ac:dyDescent="0.2">
      <c r="A247" s="4" t="s">
        <v>22</v>
      </c>
      <c r="B247" s="5" t="s">
        <v>326</v>
      </c>
      <c r="C247" s="4" t="s">
        <v>339</v>
      </c>
      <c r="D247" s="5" t="s">
        <v>335</v>
      </c>
      <c r="E247" s="5" t="s">
        <v>328</v>
      </c>
      <c r="F247" s="5">
        <v>1500</v>
      </c>
      <c r="G247" s="5" t="s">
        <v>130</v>
      </c>
      <c r="H247" s="5" t="s">
        <v>28</v>
      </c>
      <c r="I247" s="5" t="s">
        <v>41</v>
      </c>
      <c r="J247" s="4" t="s">
        <v>76</v>
      </c>
      <c r="K247" s="9"/>
      <c r="L247" s="9"/>
      <c r="M247" s="8" t="s">
        <v>32</v>
      </c>
      <c r="N247" s="8" t="s">
        <v>35</v>
      </c>
      <c r="O247" s="4">
        <v>24</v>
      </c>
      <c r="P247" s="8" t="s">
        <v>28</v>
      </c>
      <c r="Q247" s="65"/>
      <c r="R247" s="65"/>
      <c r="S247" s="65"/>
      <c r="T247" s="65"/>
      <c r="U247" s="65"/>
      <c r="V247" s="65"/>
      <c r="W247" s="65"/>
      <c r="X247" s="65"/>
      <c r="Y247" s="65"/>
      <c r="Z247" s="65"/>
      <c r="AA247" s="65"/>
      <c r="AB247" s="65"/>
      <c r="AC247" s="65"/>
      <c r="AD247" s="65"/>
      <c r="AE247" s="65"/>
      <c r="AF247" s="65"/>
      <c r="AG247" s="65"/>
      <c r="AH247" s="65"/>
      <c r="AI247" s="65"/>
      <c r="AJ247" s="65"/>
      <c r="AK247" s="65"/>
      <c r="AL247" s="65"/>
      <c r="AM247" s="65"/>
      <c r="AN247" s="65"/>
      <c r="AO247" s="65"/>
      <c r="AP247" s="65"/>
      <c r="AQ247" s="65"/>
      <c r="AR247" s="65"/>
      <c r="AS247" s="65"/>
      <c r="AT247" s="65"/>
      <c r="AU247" s="65"/>
      <c r="AV247" s="65"/>
      <c r="AW247" s="65"/>
      <c r="AX247" s="65"/>
      <c r="AY247" s="65"/>
      <c r="AZ247" s="65"/>
      <c r="BA247" s="65"/>
      <c r="BB247" s="65"/>
      <c r="BC247" s="65"/>
      <c r="BD247" s="65"/>
      <c r="BE247" s="65"/>
      <c r="BF247" s="65"/>
      <c r="BG247" s="65"/>
      <c r="BH247" s="65"/>
      <c r="BI247" s="65"/>
      <c r="BJ247" s="65"/>
      <c r="BK247" s="65"/>
      <c r="BL247" s="65"/>
    </row>
    <row r="248" spans="1:64" x14ac:dyDescent="0.2">
      <c r="A248" s="4" t="s">
        <v>22</v>
      </c>
      <c r="B248" s="5" t="s">
        <v>326</v>
      </c>
      <c r="C248" s="4" t="s">
        <v>340</v>
      </c>
      <c r="D248" s="5" t="s">
        <v>335</v>
      </c>
      <c r="E248" s="5" t="s">
        <v>328</v>
      </c>
      <c r="F248" s="5">
        <v>1500</v>
      </c>
      <c r="G248" s="5" t="s">
        <v>130</v>
      </c>
      <c r="H248" s="5" t="s">
        <v>28</v>
      </c>
      <c r="I248" s="5" t="s">
        <v>41</v>
      </c>
      <c r="J248" s="4" t="s">
        <v>76</v>
      </c>
      <c r="K248" s="9"/>
      <c r="L248" s="9"/>
      <c r="M248" s="8" t="s">
        <v>32</v>
      </c>
      <c r="N248" s="8" t="s">
        <v>35</v>
      </c>
      <c r="O248" s="4">
        <v>24</v>
      </c>
      <c r="P248" s="8" t="s">
        <v>28</v>
      </c>
      <c r="Q248" s="65"/>
      <c r="R248" s="65"/>
      <c r="S248" s="65"/>
      <c r="T248" s="65"/>
      <c r="U248" s="65"/>
      <c r="V248" s="65"/>
      <c r="W248" s="65"/>
      <c r="X248" s="65"/>
      <c r="Y248" s="65"/>
      <c r="Z248" s="65"/>
      <c r="AA248" s="65"/>
      <c r="AB248" s="65"/>
      <c r="AC248" s="65"/>
      <c r="AD248" s="65"/>
      <c r="AE248" s="65"/>
      <c r="AF248" s="65"/>
      <c r="AG248" s="65"/>
      <c r="AH248" s="65"/>
      <c r="AI248" s="65"/>
      <c r="AJ248" s="65"/>
      <c r="AK248" s="65"/>
      <c r="AL248" s="65"/>
      <c r="AM248" s="65"/>
      <c r="AN248" s="65"/>
      <c r="AO248" s="65"/>
      <c r="AP248" s="65"/>
      <c r="AQ248" s="65"/>
      <c r="AR248" s="65"/>
      <c r="AS248" s="65"/>
      <c r="AT248" s="65"/>
      <c r="AU248" s="65"/>
      <c r="AV248" s="65"/>
      <c r="AW248" s="65"/>
      <c r="AX248" s="65"/>
      <c r="AY248" s="65"/>
      <c r="AZ248" s="65"/>
      <c r="BA248" s="65"/>
      <c r="BB248" s="65"/>
      <c r="BC248" s="65"/>
      <c r="BD248" s="65"/>
      <c r="BE248" s="65"/>
      <c r="BF248" s="65"/>
      <c r="BG248" s="65"/>
      <c r="BH248" s="65"/>
      <c r="BI248" s="65"/>
      <c r="BJ248" s="65"/>
      <c r="BK248" s="65"/>
      <c r="BL248" s="65"/>
    </row>
    <row r="249" spans="1:64" x14ac:dyDescent="0.2">
      <c r="A249" s="4" t="s">
        <v>22</v>
      </c>
      <c r="B249" s="5" t="s">
        <v>326</v>
      </c>
      <c r="C249" s="4" t="s">
        <v>341</v>
      </c>
      <c r="D249" s="5" t="s">
        <v>335</v>
      </c>
      <c r="E249" s="5" t="s">
        <v>328</v>
      </c>
      <c r="F249" s="5">
        <v>1500</v>
      </c>
      <c r="G249" s="5" t="s">
        <v>130</v>
      </c>
      <c r="H249" s="5" t="s">
        <v>28</v>
      </c>
      <c r="I249" s="5" t="s">
        <v>41</v>
      </c>
      <c r="J249" s="4" t="s">
        <v>76</v>
      </c>
      <c r="K249" s="9"/>
      <c r="L249" s="9"/>
      <c r="M249" s="8" t="s">
        <v>32</v>
      </c>
      <c r="N249" s="8" t="s">
        <v>35</v>
      </c>
      <c r="O249" s="4">
        <v>24</v>
      </c>
      <c r="P249" s="8" t="s">
        <v>28</v>
      </c>
      <c r="Q249" s="65"/>
      <c r="R249" s="65"/>
      <c r="S249" s="65"/>
      <c r="T249" s="65"/>
      <c r="U249" s="65"/>
      <c r="V249" s="65"/>
      <c r="W249" s="65"/>
      <c r="X249" s="65"/>
      <c r="Y249" s="65"/>
      <c r="Z249" s="65"/>
      <c r="AA249" s="65"/>
      <c r="AB249" s="65"/>
      <c r="AC249" s="65"/>
      <c r="AD249" s="65"/>
      <c r="AE249" s="65"/>
      <c r="AF249" s="65"/>
      <c r="AG249" s="65"/>
      <c r="AH249" s="65"/>
      <c r="AI249" s="65"/>
      <c r="AJ249" s="65"/>
      <c r="AK249" s="65"/>
      <c r="AL249" s="65"/>
      <c r="AM249" s="65"/>
      <c r="AN249" s="65"/>
      <c r="AO249" s="65"/>
      <c r="AP249" s="65"/>
      <c r="AQ249" s="65"/>
      <c r="AR249" s="65"/>
      <c r="AS249" s="65"/>
      <c r="AT249" s="65"/>
      <c r="AU249" s="65"/>
      <c r="AV249" s="65"/>
      <c r="AW249" s="65"/>
      <c r="AX249" s="65"/>
      <c r="AY249" s="65"/>
      <c r="AZ249" s="65"/>
      <c r="BA249" s="65"/>
      <c r="BB249" s="65"/>
      <c r="BC249" s="65"/>
      <c r="BD249" s="65"/>
      <c r="BE249" s="65"/>
      <c r="BF249" s="65"/>
      <c r="BG249" s="65"/>
      <c r="BH249" s="65"/>
      <c r="BI249" s="65"/>
      <c r="BJ249" s="65"/>
      <c r="BK249" s="65"/>
      <c r="BL249" s="65"/>
    </row>
    <row r="250" spans="1:64" x14ac:dyDescent="0.2">
      <c r="A250" s="4" t="s">
        <v>22</v>
      </c>
      <c r="B250" s="5" t="s">
        <v>326</v>
      </c>
      <c r="C250" s="4" t="s">
        <v>342</v>
      </c>
      <c r="D250" s="5" t="s">
        <v>335</v>
      </c>
      <c r="E250" s="5" t="s">
        <v>328</v>
      </c>
      <c r="F250" s="5">
        <v>1800</v>
      </c>
      <c r="G250" s="5" t="s">
        <v>130</v>
      </c>
      <c r="H250" s="5" t="s">
        <v>28</v>
      </c>
      <c r="I250" s="5" t="s">
        <v>41</v>
      </c>
      <c r="J250" s="4" t="s">
        <v>76</v>
      </c>
      <c r="K250" s="9"/>
      <c r="L250" s="9"/>
      <c r="M250" s="8" t="s">
        <v>32</v>
      </c>
      <c r="N250" s="8" t="s">
        <v>35</v>
      </c>
      <c r="O250" s="4">
        <v>24</v>
      </c>
      <c r="P250" s="8" t="s">
        <v>28</v>
      </c>
      <c r="Q250" s="65"/>
      <c r="R250" s="65"/>
      <c r="S250" s="65"/>
      <c r="T250" s="65"/>
      <c r="U250" s="65"/>
      <c r="V250" s="65"/>
      <c r="W250" s="65"/>
      <c r="X250" s="65"/>
      <c r="Y250" s="65"/>
      <c r="Z250" s="65"/>
      <c r="AA250" s="65"/>
      <c r="AB250" s="65"/>
      <c r="AC250" s="65"/>
      <c r="AD250" s="65"/>
      <c r="AE250" s="65"/>
      <c r="AF250" s="65"/>
      <c r="AG250" s="65"/>
      <c r="AH250" s="65"/>
      <c r="AI250" s="65"/>
      <c r="AJ250" s="65"/>
      <c r="AK250" s="65"/>
      <c r="AL250" s="65"/>
      <c r="AM250" s="65"/>
      <c r="AN250" s="65"/>
      <c r="AO250" s="65"/>
      <c r="AP250" s="65"/>
      <c r="AQ250" s="65"/>
      <c r="AR250" s="65"/>
      <c r="AS250" s="65"/>
      <c r="AT250" s="65"/>
      <c r="AU250" s="65"/>
      <c r="AV250" s="65"/>
      <c r="AW250" s="65"/>
      <c r="AX250" s="65"/>
      <c r="AY250" s="65"/>
      <c r="AZ250" s="65"/>
      <c r="BA250" s="65"/>
      <c r="BB250" s="65"/>
      <c r="BC250" s="65"/>
      <c r="BD250" s="65"/>
      <c r="BE250" s="65"/>
      <c r="BF250" s="65"/>
      <c r="BG250" s="65"/>
      <c r="BH250" s="65"/>
      <c r="BI250" s="65"/>
      <c r="BJ250" s="65"/>
      <c r="BK250" s="65"/>
      <c r="BL250" s="65"/>
    </row>
    <row r="251" spans="1:64" x14ac:dyDescent="0.2">
      <c r="A251" s="4" t="s">
        <v>22</v>
      </c>
      <c r="B251" s="5" t="s">
        <v>326</v>
      </c>
      <c r="C251" s="4" t="s">
        <v>343</v>
      </c>
      <c r="D251" s="5" t="s">
        <v>335</v>
      </c>
      <c r="E251" s="5" t="s">
        <v>328</v>
      </c>
      <c r="F251" s="5">
        <v>1800</v>
      </c>
      <c r="G251" s="5" t="s">
        <v>130</v>
      </c>
      <c r="H251" s="5" t="s">
        <v>28</v>
      </c>
      <c r="I251" s="5" t="s">
        <v>41</v>
      </c>
      <c r="J251" s="4" t="s">
        <v>76</v>
      </c>
      <c r="K251" s="9"/>
      <c r="L251" s="9"/>
      <c r="M251" s="8" t="s">
        <v>32</v>
      </c>
      <c r="N251" s="8" t="s">
        <v>35</v>
      </c>
      <c r="O251" s="4">
        <v>24</v>
      </c>
      <c r="P251" s="8" t="s">
        <v>28</v>
      </c>
      <c r="Q251" s="65"/>
      <c r="R251" s="65"/>
      <c r="S251" s="65"/>
      <c r="T251" s="65"/>
      <c r="U251" s="65"/>
      <c r="V251" s="65"/>
      <c r="W251" s="65"/>
      <c r="X251" s="65"/>
      <c r="Y251" s="65"/>
      <c r="Z251" s="65"/>
      <c r="AA251" s="65"/>
      <c r="AB251" s="65"/>
      <c r="AC251" s="65"/>
      <c r="AD251" s="65"/>
      <c r="AE251" s="65"/>
      <c r="AF251" s="65"/>
      <c r="AG251" s="65"/>
      <c r="AH251" s="65"/>
      <c r="AI251" s="65"/>
      <c r="AJ251" s="65"/>
      <c r="AK251" s="65"/>
      <c r="AL251" s="65"/>
      <c r="AM251" s="65"/>
      <c r="AN251" s="65"/>
      <c r="AO251" s="65"/>
      <c r="AP251" s="65"/>
      <c r="AQ251" s="65"/>
      <c r="AR251" s="65"/>
      <c r="AS251" s="65"/>
      <c r="AT251" s="65"/>
      <c r="AU251" s="65"/>
      <c r="AV251" s="65"/>
      <c r="AW251" s="65"/>
      <c r="AX251" s="65"/>
      <c r="AY251" s="65"/>
      <c r="AZ251" s="65"/>
      <c r="BA251" s="65"/>
      <c r="BB251" s="65"/>
      <c r="BC251" s="65"/>
      <c r="BD251" s="65"/>
      <c r="BE251" s="65"/>
      <c r="BF251" s="65"/>
      <c r="BG251" s="65"/>
      <c r="BH251" s="65"/>
      <c r="BI251" s="65"/>
      <c r="BJ251" s="65"/>
      <c r="BK251" s="65"/>
      <c r="BL251" s="65"/>
    </row>
    <row r="252" spans="1:64" x14ac:dyDescent="0.2">
      <c r="A252" s="4" t="s">
        <v>22</v>
      </c>
      <c r="B252" s="5" t="s">
        <v>326</v>
      </c>
      <c r="C252" s="4" t="s">
        <v>344</v>
      </c>
      <c r="D252" s="5" t="s">
        <v>335</v>
      </c>
      <c r="E252" s="5" t="s">
        <v>328</v>
      </c>
      <c r="F252" s="5">
        <v>1800</v>
      </c>
      <c r="G252" s="5" t="s">
        <v>130</v>
      </c>
      <c r="H252" s="5" t="s">
        <v>28</v>
      </c>
      <c r="I252" s="5" t="s">
        <v>41</v>
      </c>
      <c r="J252" s="4" t="s">
        <v>76</v>
      </c>
      <c r="K252" s="9"/>
      <c r="L252" s="9"/>
      <c r="M252" s="8" t="s">
        <v>32</v>
      </c>
      <c r="N252" s="8" t="s">
        <v>35</v>
      </c>
      <c r="O252" s="4">
        <v>24</v>
      </c>
      <c r="P252" s="8" t="s">
        <v>28</v>
      </c>
      <c r="Q252" s="65"/>
      <c r="R252" s="65"/>
      <c r="S252" s="65"/>
      <c r="T252" s="65"/>
      <c r="U252" s="65"/>
      <c r="V252" s="65"/>
      <c r="W252" s="65"/>
      <c r="X252" s="65"/>
      <c r="Y252" s="65"/>
      <c r="Z252" s="65"/>
      <c r="AA252" s="65"/>
      <c r="AB252" s="65"/>
      <c r="AC252" s="65"/>
      <c r="AD252" s="65"/>
      <c r="AE252" s="65"/>
      <c r="AF252" s="65"/>
      <c r="AG252" s="65"/>
      <c r="AH252" s="65"/>
      <c r="AI252" s="65"/>
      <c r="AJ252" s="65"/>
      <c r="AK252" s="65"/>
      <c r="AL252" s="65"/>
      <c r="AM252" s="65"/>
      <c r="AN252" s="65"/>
      <c r="AO252" s="65"/>
      <c r="AP252" s="65"/>
      <c r="AQ252" s="65"/>
      <c r="AR252" s="65"/>
      <c r="AS252" s="65"/>
      <c r="AT252" s="65"/>
      <c r="AU252" s="65"/>
      <c r="AV252" s="65"/>
      <c r="AW252" s="65"/>
      <c r="AX252" s="65"/>
      <c r="AY252" s="65"/>
      <c r="AZ252" s="65"/>
      <c r="BA252" s="65"/>
      <c r="BB252" s="65"/>
      <c r="BC252" s="65"/>
      <c r="BD252" s="65"/>
      <c r="BE252" s="65"/>
      <c r="BF252" s="65"/>
      <c r="BG252" s="65"/>
      <c r="BH252" s="65"/>
      <c r="BI252" s="65"/>
      <c r="BJ252" s="65"/>
      <c r="BK252" s="65"/>
      <c r="BL252" s="65"/>
    </row>
    <row r="253" spans="1:64" x14ac:dyDescent="0.2">
      <c r="A253" s="4" t="s">
        <v>22</v>
      </c>
      <c r="B253" s="5" t="s">
        <v>326</v>
      </c>
      <c r="C253" s="4" t="s">
        <v>345</v>
      </c>
      <c r="D253" s="5" t="s">
        <v>335</v>
      </c>
      <c r="E253" s="5" t="s">
        <v>328</v>
      </c>
      <c r="F253" s="5">
        <v>1800</v>
      </c>
      <c r="G253" s="5" t="s">
        <v>130</v>
      </c>
      <c r="H253" s="5" t="s">
        <v>28</v>
      </c>
      <c r="I253" s="5" t="s">
        <v>41</v>
      </c>
      <c r="J253" s="4" t="s">
        <v>76</v>
      </c>
      <c r="K253" s="9"/>
      <c r="L253" s="9"/>
      <c r="M253" s="8" t="s">
        <v>32</v>
      </c>
      <c r="N253" s="8" t="s">
        <v>35</v>
      </c>
      <c r="O253" s="4">
        <v>24</v>
      </c>
      <c r="P253" s="8" t="s">
        <v>28</v>
      </c>
      <c r="Q253" s="65"/>
      <c r="R253" s="65"/>
      <c r="S253" s="65"/>
      <c r="T253" s="65"/>
      <c r="U253" s="65"/>
      <c r="V253" s="65"/>
      <c r="W253" s="65"/>
      <c r="X253" s="65"/>
      <c r="Y253" s="65"/>
      <c r="Z253" s="65"/>
      <c r="AA253" s="65"/>
      <c r="AB253" s="65"/>
      <c r="AC253" s="65"/>
      <c r="AD253" s="65"/>
      <c r="AE253" s="65"/>
      <c r="AF253" s="65"/>
      <c r="AG253" s="65"/>
      <c r="AH253" s="65"/>
      <c r="AI253" s="65"/>
      <c r="AJ253" s="65"/>
      <c r="AK253" s="65"/>
      <c r="AL253" s="65"/>
      <c r="AM253" s="65"/>
      <c r="AN253" s="65"/>
      <c r="AO253" s="65"/>
      <c r="AP253" s="65"/>
      <c r="AQ253" s="65"/>
      <c r="AR253" s="65"/>
      <c r="AS253" s="65"/>
      <c r="AT253" s="65"/>
      <c r="AU253" s="65"/>
      <c r="AV253" s="65"/>
      <c r="AW253" s="65"/>
      <c r="AX253" s="65"/>
      <c r="AY253" s="65"/>
      <c r="AZ253" s="65"/>
      <c r="BA253" s="65"/>
      <c r="BB253" s="65"/>
      <c r="BC253" s="65"/>
      <c r="BD253" s="65"/>
      <c r="BE253" s="65"/>
      <c r="BF253" s="65"/>
      <c r="BG253" s="65"/>
      <c r="BH253" s="65"/>
      <c r="BI253" s="65"/>
      <c r="BJ253" s="65"/>
      <c r="BK253" s="65"/>
      <c r="BL253" s="65"/>
    </row>
    <row r="254" spans="1:64" x14ac:dyDescent="0.2">
      <c r="A254" s="4" t="s">
        <v>22</v>
      </c>
      <c r="B254" s="5" t="s">
        <v>326</v>
      </c>
      <c r="C254" s="4" t="s">
        <v>346</v>
      </c>
      <c r="D254" s="5" t="s">
        <v>335</v>
      </c>
      <c r="E254" s="5" t="s">
        <v>328</v>
      </c>
      <c r="F254" s="5">
        <v>1800</v>
      </c>
      <c r="G254" s="5" t="s">
        <v>130</v>
      </c>
      <c r="H254" s="5" t="s">
        <v>28</v>
      </c>
      <c r="I254" s="5" t="s">
        <v>41</v>
      </c>
      <c r="J254" s="4" t="s">
        <v>76</v>
      </c>
      <c r="K254" s="9"/>
      <c r="L254" s="9"/>
      <c r="M254" s="8" t="s">
        <v>32</v>
      </c>
      <c r="N254" s="8" t="s">
        <v>35</v>
      </c>
      <c r="O254" s="4">
        <v>24</v>
      </c>
      <c r="P254" s="8" t="s">
        <v>28</v>
      </c>
      <c r="Q254" s="65"/>
      <c r="R254" s="65"/>
      <c r="S254" s="65"/>
      <c r="T254" s="65"/>
      <c r="U254" s="65"/>
      <c r="V254" s="65"/>
      <c r="W254" s="65"/>
      <c r="X254" s="65"/>
      <c r="Y254" s="65"/>
      <c r="Z254" s="65"/>
      <c r="AA254" s="65"/>
      <c r="AB254" s="65"/>
      <c r="AC254" s="65"/>
      <c r="AD254" s="65"/>
      <c r="AE254" s="65"/>
      <c r="AF254" s="65"/>
      <c r="AG254" s="65"/>
      <c r="AH254" s="65"/>
      <c r="AI254" s="65"/>
      <c r="AJ254" s="65"/>
      <c r="AK254" s="65"/>
      <c r="AL254" s="65"/>
      <c r="AM254" s="65"/>
      <c r="AN254" s="65"/>
      <c r="AO254" s="65"/>
      <c r="AP254" s="65"/>
      <c r="AQ254" s="65"/>
      <c r="AR254" s="65"/>
      <c r="AS254" s="65"/>
      <c r="AT254" s="65"/>
      <c r="AU254" s="65"/>
      <c r="AV254" s="65"/>
      <c r="AW254" s="65"/>
      <c r="AX254" s="65"/>
      <c r="AY254" s="65"/>
      <c r="AZ254" s="65"/>
      <c r="BA254" s="65"/>
      <c r="BB254" s="65"/>
      <c r="BC254" s="65"/>
      <c r="BD254" s="65"/>
      <c r="BE254" s="65"/>
      <c r="BF254" s="65"/>
      <c r="BG254" s="65"/>
      <c r="BH254" s="65"/>
      <c r="BI254" s="65"/>
      <c r="BJ254" s="65"/>
      <c r="BK254" s="65"/>
      <c r="BL254" s="65"/>
    </row>
    <row r="255" spans="1:64" x14ac:dyDescent="0.2">
      <c r="A255" s="4" t="s">
        <v>22</v>
      </c>
      <c r="B255" s="5" t="s">
        <v>326</v>
      </c>
      <c r="C255" s="4" t="s">
        <v>347</v>
      </c>
      <c r="D255" s="5" t="s">
        <v>335</v>
      </c>
      <c r="E255" s="5" t="s">
        <v>348</v>
      </c>
      <c r="F255" s="5">
        <v>1500</v>
      </c>
      <c r="G255" s="5" t="s">
        <v>130</v>
      </c>
      <c r="H255" s="5" t="s">
        <v>28</v>
      </c>
      <c r="I255" s="5" t="s">
        <v>41</v>
      </c>
      <c r="J255" s="4" t="s">
        <v>76</v>
      </c>
      <c r="K255" s="9"/>
      <c r="L255" s="9"/>
      <c r="M255" s="8" t="s">
        <v>32</v>
      </c>
      <c r="N255" s="8" t="s">
        <v>35</v>
      </c>
      <c r="O255" s="4">
        <v>24</v>
      </c>
      <c r="P255" s="8" t="s">
        <v>28</v>
      </c>
      <c r="Q255" s="65"/>
      <c r="R255" s="65"/>
      <c r="S255" s="65"/>
      <c r="T255" s="65"/>
      <c r="U255" s="65"/>
      <c r="V255" s="65"/>
      <c r="W255" s="65"/>
      <c r="X255" s="65"/>
      <c r="Y255" s="65"/>
      <c r="Z255" s="65"/>
      <c r="AA255" s="65"/>
      <c r="AB255" s="65"/>
      <c r="AC255" s="65"/>
      <c r="AD255" s="65"/>
      <c r="AE255" s="65"/>
      <c r="AF255" s="65"/>
      <c r="AG255" s="65"/>
      <c r="AH255" s="65"/>
      <c r="AI255" s="65"/>
      <c r="AJ255" s="65"/>
      <c r="AK255" s="65"/>
      <c r="AL255" s="65"/>
      <c r="AM255" s="65"/>
      <c r="AN255" s="65"/>
      <c r="AO255" s="65"/>
      <c r="AP255" s="65"/>
      <c r="AQ255" s="65"/>
      <c r="AR255" s="65"/>
      <c r="AS255" s="65"/>
      <c r="AT255" s="65"/>
      <c r="AU255" s="65"/>
      <c r="AV255" s="65"/>
      <c r="AW255" s="65"/>
      <c r="AX255" s="65"/>
      <c r="AY255" s="65"/>
      <c r="AZ255" s="65"/>
      <c r="BA255" s="65"/>
      <c r="BB255" s="65"/>
      <c r="BC255" s="65"/>
      <c r="BD255" s="65"/>
      <c r="BE255" s="65"/>
      <c r="BF255" s="65"/>
      <c r="BG255" s="65"/>
      <c r="BH255" s="65"/>
      <c r="BI255" s="65"/>
      <c r="BJ255" s="65"/>
      <c r="BK255" s="65"/>
      <c r="BL255" s="65"/>
    </row>
    <row r="256" spans="1:64" x14ac:dyDescent="0.2">
      <c r="A256" s="4" t="s">
        <v>22</v>
      </c>
      <c r="B256" s="5" t="s">
        <v>326</v>
      </c>
      <c r="C256" s="4" t="s">
        <v>349</v>
      </c>
      <c r="D256" s="5" t="s">
        <v>335</v>
      </c>
      <c r="E256" s="5" t="s">
        <v>348</v>
      </c>
      <c r="F256" s="5">
        <v>1500</v>
      </c>
      <c r="G256" s="5" t="s">
        <v>130</v>
      </c>
      <c r="H256" s="5" t="s">
        <v>28</v>
      </c>
      <c r="I256" s="5" t="s">
        <v>41</v>
      </c>
      <c r="J256" s="4" t="s">
        <v>76</v>
      </c>
      <c r="K256" s="9"/>
      <c r="L256" s="9"/>
      <c r="M256" s="8" t="s">
        <v>32</v>
      </c>
      <c r="N256" s="8" t="s">
        <v>35</v>
      </c>
      <c r="O256" s="4">
        <v>24</v>
      </c>
      <c r="P256" s="8" t="s">
        <v>28</v>
      </c>
      <c r="Q256" s="65"/>
      <c r="R256" s="65"/>
      <c r="S256" s="65"/>
      <c r="T256" s="65"/>
      <c r="U256" s="65"/>
      <c r="V256" s="65"/>
      <c r="W256" s="65"/>
      <c r="X256" s="65"/>
      <c r="Y256" s="65"/>
      <c r="Z256" s="65"/>
      <c r="AA256" s="65"/>
      <c r="AB256" s="65"/>
      <c r="AC256" s="65"/>
      <c r="AD256" s="65"/>
      <c r="AE256" s="65"/>
      <c r="AF256" s="65"/>
      <c r="AG256" s="65"/>
      <c r="AH256" s="65"/>
      <c r="AI256" s="65"/>
      <c r="AJ256" s="65"/>
      <c r="AK256" s="65"/>
      <c r="AL256" s="65"/>
      <c r="AM256" s="65"/>
      <c r="AN256" s="65"/>
      <c r="AO256" s="65"/>
      <c r="AP256" s="65"/>
      <c r="AQ256" s="65"/>
      <c r="AR256" s="65"/>
      <c r="AS256" s="65"/>
      <c r="AT256" s="65"/>
      <c r="AU256" s="65"/>
      <c r="AV256" s="65"/>
      <c r="AW256" s="65"/>
      <c r="AX256" s="65"/>
      <c r="AY256" s="65"/>
      <c r="AZ256" s="65"/>
      <c r="BA256" s="65"/>
      <c r="BB256" s="65"/>
      <c r="BC256" s="65"/>
      <c r="BD256" s="65"/>
      <c r="BE256" s="65"/>
      <c r="BF256" s="65"/>
      <c r="BG256" s="65"/>
      <c r="BH256" s="65"/>
      <c r="BI256" s="65"/>
      <c r="BJ256" s="65"/>
      <c r="BK256" s="65"/>
      <c r="BL256" s="65"/>
    </row>
    <row r="257" spans="1:64" x14ac:dyDescent="0.2">
      <c r="A257" s="4" t="s">
        <v>22</v>
      </c>
      <c r="B257" s="5" t="s">
        <v>326</v>
      </c>
      <c r="C257" s="4" t="s">
        <v>350</v>
      </c>
      <c r="D257" s="5" t="s">
        <v>335</v>
      </c>
      <c r="E257" s="5" t="s">
        <v>328</v>
      </c>
      <c r="F257" s="5">
        <v>1800</v>
      </c>
      <c r="G257" s="5" t="s">
        <v>130</v>
      </c>
      <c r="H257" s="5" t="s">
        <v>28</v>
      </c>
      <c r="I257" s="5" t="s">
        <v>41</v>
      </c>
      <c r="J257" s="4" t="s">
        <v>76</v>
      </c>
      <c r="K257" s="9"/>
      <c r="L257" s="9"/>
      <c r="M257" s="8" t="s">
        <v>32</v>
      </c>
      <c r="N257" s="8" t="s">
        <v>35</v>
      </c>
      <c r="O257" s="4">
        <v>24</v>
      </c>
      <c r="P257" s="8" t="s">
        <v>28</v>
      </c>
      <c r="Q257" s="65"/>
      <c r="R257" s="65"/>
      <c r="S257" s="65"/>
      <c r="T257" s="65"/>
      <c r="U257" s="65"/>
      <c r="V257" s="65"/>
      <c r="W257" s="65"/>
      <c r="X257" s="65"/>
      <c r="Y257" s="65"/>
      <c r="Z257" s="65"/>
      <c r="AA257" s="65"/>
      <c r="AB257" s="65"/>
      <c r="AC257" s="65"/>
      <c r="AD257" s="65"/>
      <c r="AE257" s="65"/>
      <c r="AF257" s="65"/>
      <c r="AG257" s="65"/>
      <c r="AH257" s="65"/>
      <c r="AI257" s="65"/>
      <c r="AJ257" s="65"/>
      <c r="AK257" s="65"/>
      <c r="AL257" s="65"/>
      <c r="AM257" s="65"/>
      <c r="AN257" s="65"/>
      <c r="AO257" s="65"/>
      <c r="AP257" s="65"/>
      <c r="AQ257" s="65"/>
      <c r="AR257" s="65"/>
      <c r="AS257" s="65"/>
      <c r="AT257" s="65"/>
      <c r="AU257" s="65"/>
      <c r="AV257" s="65"/>
      <c r="AW257" s="65"/>
      <c r="AX257" s="65"/>
      <c r="AY257" s="65"/>
      <c r="AZ257" s="65"/>
      <c r="BA257" s="65"/>
      <c r="BB257" s="65"/>
      <c r="BC257" s="65"/>
      <c r="BD257" s="65"/>
      <c r="BE257" s="65"/>
      <c r="BF257" s="65"/>
      <c r="BG257" s="65"/>
      <c r="BH257" s="65"/>
      <c r="BI257" s="65"/>
      <c r="BJ257" s="65"/>
      <c r="BK257" s="65"/>
      <c r="BL257" s="65"/>
    </row>
    <row r="258" spans="1:64" x14ac:dyDescent="0.2">
      <c r="A258" s="4" t="s">
        <v>22</v>
      </c>
      <c r="B258" s="5" t="s">
        <v>326</v>
      </c>
      <c r="C258" s="4" t="s">
        <v>351</v>
      </c>
      <c r="D258" s="5" t="s">
        <v>335</v>
      </c>
      <c r="E258" s="5" t="s">
        <v>328</v>
      </c>
      <c r="F258" s="5">
        <v>1800</v>
      </c>
      <c r="G258" s="5" t="s">
        <v>130</v>
      </c>
      <c r="H258" s="5" t="s">
        <v>28</v>
      </c>
      <c r="I258" s="5" t="s">
        <v>41</v>
      </c>
      <c r="J258" s="4" t="s">
        <v>76</v>
      </c>
      <c r="K258" s="9"/>
      <c r="L258" s="9"/>
      <c r="M258" s="8" t="s">
        <v>32</v>
      </c>
      <c r="N258" s="8" t="s">
        <v>35</v>
      </c>
      <c r="O258" s="4">
        <v>24</v>
      </c>
      <c r="P258" s="8" t="s">
        <v>28</v>
      </c>
      <c r="Q258" s="65"/>
      <c r="R258" s="65"/>
      <c r="S258" s="65"/>
      <c r="T258" s="65"/>
      <c r="U258" s="65"/>
      <c r="V258" s="65"/>
      <c r="W258" s="65"/>
      <c r="X258" s="65"/>
      <c r="Y258" s="65"/>
      <c r="Z258" s="65"/>
      <c r="AA258" s="65"/>
      <c r="AB258" s="65"/>
      <c r="AC258" s="65"/>
      <c r="AD258" s="65"/>
      <c r="AE258" s="65"/>
      <c r="AF258" s="65"/>
      <c r="AG258" s="65"/>
      <c r="AH258" s="65"/>
      <c r="AI258" s="65"/>
      <c r="AJ258" s="65"/>
      <c r="AK258" s="65"/>
      <c r="AL258" s="65"/>
      <c r="AM258" s="65"/>
      <c r="AN258" s="65"/>
      <c r="AO258" s="65"/>
      <c r="AP258" s="65"/>
      <c r="AQ258" s="65"/>
      <c r="AR258" s="65"/>
      <c r="AS258" s="65"/>
      <c r="AT258" s="65"/>
      <c r="AU258" s="65"/>
      <c r="AV258" s="65"/>
      <c r="AW258" s="65"/>
      <c r="AX258" s="65"/>
      <c r="AY258" s="65"/>
      <c r="AZ258" s="65"/>
      <c r="BA258" s="65"/>
      <c r="BB258" s="65"/>
      <c r="BC258" s="65"/>
      <c r="BD258" s="65"/>
      <c r="BE258" s="65"/>
      <c r="BF258" s="65"/>
      <c r="BG258" s="65"/>
      <c r="BH258" s="65"/>
      <c r="BI258" s="65"/>
      <c r="BJ258" s="65"/>
      <c r="BK258" s="65"/>
      <c r="BL258" s="65"/>
    </row>
    <row r="259" spans="1:64" x14ac:dyDescent="0.2">
      <c r="A259" s="4" t="s">
        <v>22</v>
      </c>
      <c r="B259" s="5" t="s">
        <v>326</v>
      </c>
      <c r="C259" s="4" t="s">
        <v>352</v>
      </c>
      <c r="D259" s="5" t="s">
        <v>335</v>
      </c>
      <c r="E259" s="5" t="s">
        <v>328</v>
      </c>
      <c r="F259" s="5">
        <v>1800</v>
      </c>
      <c r="G259" s="5" t="s">
        <v>130</v>
      </c>
      <c r="H259" s="5" t="s">
        <v>28</v>
      </c>
      <c r="I259" s="5" t="s">
        <v>41</v>
      </c>
      <c r="J259" s="4" t="s">
        <v>76</v>
      </c>
      <c r="K259" s="9"/>
      <c r="L259" s="9"/>
      <c r="M259" s="8" t="s">
        <v>32</v>
      </c>
      <c r="N259" s="8" t="s">
        <v>35</v>
      </c>
      <c r="O259" s="4">
        <v>24</v>
      </c>
      <c r="P259" s="8" t="s">
        <v>28</v>
      </c>
      <c r="Q259" s="65"/>
      <c r="R259" s="65"/>
      <c r="S259" s="65"/>
      <c r="T259" s="65"/>
      <c r="U259" s="65"/>
      <c r="V259" s="65"/>
      <c r="W259" s="65"/>
      <c r="X259" s="65"/>
      <c r="Y259" s="65"/>
      <c r="Z259" s="65"/>
      <c r="AA259" s="65"/>
      <c r="AB259" s="65"/>
      <c r="AC259" s="65"/>
      <c r="AD259" s="65"/>
      <c r="AE259" s="65"/>
      <c r="AF259" s="65"/>
      <c r="AG259" s="65"/>
      <c r="AH259" s="65"/>
      <c r="AI259" s="65"/>
      <c r="AJ259" s="65"/>
      <c r="AK259" s="65"/>
      <c r="AL259" s="65"/>
      <c r="AM259" s="65"/>
      <c r="AN259" s="65"/>
      <c r="AO259" s="65"/>
      <c r="AP259" s="65"/>
      <c r="AQ259" s="65"/>
      <c r="AR259" s="65"/>
      <c r="AS259" s="65"/>
      <c r="AT259" s="65"/>
      <c r="AU259" s="65"/>
      <c r="AV259" s="65"/>
      <c r="AW259" s="65"/>
      <c r="AX259" s="65"/>
      <c r="AY259" s="65"/>
      <c r="AZ259" s="65"/>
      <c r="BA259" s="65"/>
      <c r="BB259" s="65"/>
      <c r="BC259" s="65"/>
      <c r="BD259" s="65"/>
      <c r="BE259" s="65"/>
      <c r="BF259" s="65"/>
      <c r="BG259" s="65"/>
      <c r="BH259" s="65"/>
      <c r="BI259" s="65"/>
      <c r="BJ259" s="65"/>
      <c r="BK259" s="65"/>
      <c r="BL259" s="65"/>
    </row>
    <row r="260" spans="1:64" x14ac:dyDescent="0.2">
      <c r="A260" s="4" t="s">
        <v>22</v>
      </c>
      <c r="B260" s="5" t="s">
        <v>326</v>
      </c>
      <c r="C260" s="4" t="s">
        <v>353</v>
      </c>
      <c r="D260" s="5" t="s">
        <v>335</v>
      </c>
      <c r="E260" s="5" t="s">
        <v>328</v>
      </c>
      <c r="F260" s="5">
        <v>1800</v>
      </c>
      <c r="G260" s="5" t="s">
        <v>130</v>
      </c>
      <c r="H260" s="5" t="s">
        <v>28</v>
      </c>
      <c r="I260" s="5" t="s">
        <v>41</v>
      </c>
      <c r="J260" s="4" t="s">
        <v>76</v>
      </c>
      <c r="K260" s="9"/>
      <c r="L260" s="9"/>
      <c r="M260" s="8" t="s">
        <v>32</v>
      </c>
      <c r="N260" s="8" t="s">
        <v>35</v>
      </c>
      <c r="O260" s="4">
        <v>24</v>
      </c>
      <c r="P260" s="8" t="s">
        <v>28</v>
      </c>
      <c r="Q260" s="65"/>
      <c r="R260" s="65"/>
      <c r="S260" s="65"/>
      <c r="T260" s="65"/>
      <c r="U260" s="65"/>
      <c r="V260" s="65"/>
      <c r="W260" s="65"/>
      <c r="X260" s="65"/>
      <c r="Y260" s="65"/>
      <c r="Z260" s="65"/>
      <c r="AA260" s="65"/>
      <c r="AB260" s="65"/>
      <c r="AC260" s="65"/>
      <c r="AD260" s="65"/>
      <c r="AE260" s="65"/>
      <c r="AF260" s="65"/>
      <c r="AG260" s="65"/>
      <c r="AH260" s="65"/>
      <c r="AI260" s="65"/>
      <c r="AJ260" s="65"/>
      <c r="AK260" s="65"/>
      <c r="AL260" s="65"/>
      <c r="AM260" s="65"/>
      <c r="AN260" s="65"/>
      <c r="AO260" s="65"/>
      <c r="AP260" s="65"/>
      <c r="AQ260" s="65"/>
      <c r="AR260" s="65"/>
      <c r="AS260" s="65"/>
      <c r="AT260" s="65"/>
      <c r="AU260" s="65"/>
      <c r="AV260" s="65"/>
      <c r="AW260" s="65"/>
      <c r="AX260" s="65"/>
      <c r="AY260" s="65"/>
      <c r="AZ260" s="65"/>
      <c r="BA260" s="65"/>
      <c r="BB260" s="65"/>
      <c r="BC260" s="65"/>
      <c r="BD260" s="65"/>
      <c r="BE260" s="65"/>
      <c r="BF260" s="65"/>
      <c r="BG260" s="65"/>
      <c r="BH260" s="65"/>
      <c r="BI260" s="65"/>
      <c r="BJ260" s="65"/>
      <c r="BK260" s="65"/>
      <c r="BL260" s="65"/>
    </row>
    <row r="261" spans="1:64" x14ac:dyDescent="0.2">
      <c r="A261" s="4" t="s">
        <v>22</v>
      </c>
      <c r="B261" s="5" t="s">
        <v>326</v>
      </c>
      <c r="C261" s="4" t="s">
        <v>354</v>
      </c>
      <c r="D261" s="5" t="s">
        <v>307</v>
      </c>
      <c r="E261" s="5" t="s">
        <v>328</v>
      </c>
      <c r="F261" s="5">
        <v>1800</v>
      </c>
      <c r="G261" s="5" t="s">
        <v>130</v>
      </c>
      <c r="H261" s="5" t="s">
        <v>28</v>
      </c>
      <c r="I261" s="5" t="s">
        <v>41</v>
      </c>
      <c r="J261" s="4" t="s">
        <v>76</v>
      </c>
      <c r="K261" s="9"/>
      <c r="L261" s="9"/>
      <c r="M261" s="8" t="s">
        <v>32</v>
      </c>
      <c r="N261" s="8" t="s">
        <v>35</v>
      </c>
      <c r="O261" s="4">
        <v>24</v>
      </c>
      <c r="P261" s="8" t="s">
        <v>28</v>
      </c>
      <c r="Q261" s="65"/>
      <c r="R261" s="65"/>
      <c r="S261" s="65"/>
      <c r="T261" s="65"/>
      <c r="U261" s="65"/>
      <c r="V261" s="65"/>
      <c r="W261" s="65"/>
      <c r="X261" s="65"/>
      <c r="Y261" s="65"/>
      <c r="Z261" s="65"/>
      <c r="AA261" s="65"/>
      <c r="AB261" s="65"/>
      <c r="AC261" s="65"/>
      <c r="AD261" s="65"/>
      <c r="AE261" s="65"/>
      <c r="AF261" s="65"/>
      <c r="AG261" s="65"/>
      <c r="AH261" s="65"/>
      <c r="AI261" s="65"/>
      <c r="AJ261" s="65"/>
      <c r="AK261" s="65"/>
      <c r="AL261" s="65"/>
      <c r="AM261" s="65"/>
      <c r="AN261" s="65"/>
      <c r="AO261" s="65"/>
      <c r="AP261" s="65"/>
      <c r="AQ261" s="65"/>
      <c r="AR261" s="65"/>
      <c r="AS261" s="65"/>
      <c r="AT261" s="65"/>
      <c r="AU261" s="65"/>
      <c r="AV261" s="65"/>
      <c r="AW261" s="65"/>
      <c r="AX261" s="65"/>
      <c r="AY261" s="65"/>
      <c r="AZ261" s="65"/>
      <c r="BA261" s="65"/>
      <c r="BB261" s="65"/>
      <c r="BC261" s="65"/>
      <c r="BD261" s="65"/>
      <c r="BE261" s="65"/>
      <c r="BF261" s="65"/>
      <c r="BG261" s="65"/>
      <c r="BH261" s="65"/>
      <c r="BI261" s="65"/>
      <c r="BJ261" s="65"/>
      <c r="BK261" s="65"/>
      <c r="BL261" s="65"/>
    </row>
    <row r="262" spans="1:64" x14ac:dyDescent="0.2">
      <c r="A262" s="4" t="s">
        <v>22</v>
      </c>
      <c r="B262" s="5" t="s">
        <v>326</v>
      </c>
      <c r="C262" s="4" t="s">
        <v>355</v>
      </c>
      <c r="D262" s="5" t="s">
        <v>307</v>
      </c>
      <c r="E262" s="5" t="s">
        <v>328</v>
      </c>
      <c r="F262" s="5">
        <v>1800</v>
      </c>
      <c r="G262" s="5" t="s">
        <v>130</v>
      </c>
      <c r="H262" s="5" t="s">
        <v>28</v>
      </c>
      <c r="I262" s="5" t="s">
        <v>41</v>
      </c>
      <c r="J262" s="4" t="s">
        <v>76</v>
      </c>
      <c r="K262" s="9"/>
      <c r="L262" s="9"/>
      <c r="M262" s="8" t="s">
        <v>32</v>
      </c>
      <c r="N262" s="8" t="s">
        <v>35</v>
      </c>
      <c r="O262" s="4">
        <v>24</v>
      </c>
      <c r="P262" s="8" t="s">
        <v>28</v>
      </c>
      <c r="Q262" s="65"/>
      <c r="R262" s="65"/>
      <c r="S262" s="65"/>
      <c r="T262" s="65"/>
      <c r="U262" s="65"/>
      <c r="V262" s="65"/>
      <c r="W262" s="65"/>
      <c r="X262" s="65"/>
      <c r="Y262" s="65"/>
      <c r="Z262" s="65"/>
      <c r="AA262" s="65"/>
      <c r="AB262" s="65"/>
      <c r="AC262" s="65"/>
      <c r="AD262" s="65"/>
      <c r="AE262" s="65"/>
      <c r="AF262" s="65"/>
      <c r="AG262" s="65"/>
      <c r="AH262" s="65"/>
      <c r="AI262" s="65"/>
      <c r="AJ262" s="65"/>
      <c r="AK262" s="65"/>
      <c r="AL262" s="65"/>
      <c r="AM262" s="65"/>
      <c r="AN262" s="65"/>
      <c r="AO262" s="65"/>
      <c r="AP262" s="65"/>
      <c r="AQ262" s="65"/>
      <c r="AR262" s="65"/>
      <c r="AS262" s="65"/>
      <c r="AT262" s="65"/>
      <c r="AU262" s="65"/>
      <c r="AV262" s="65"/>
      <c r="AW262" s="65"/>
      <c r="AX262" s="65"/>
      <c r="AY262" s="65"/>
      <c r="AZ262" s="65"/>
      <c r="BA262" s="65"/>
      <c r="BB262" s="65"/>
      <c r="BC262" s="65"/>
      <c r="BD262" s="65"/>
      <c r="BE262" s="65"/>
      <c r="BF262" s="65"/>
      <c r="BG262" s="65"/>
      <c r="BH262" s="65"/>
      <c r="BI262" s="65"/>
      <c r="BJ262" s="65"/>
      <c r="BK262" s="65"/>
      <c r="BL262" s="65"/>
    </row>
    <row r="263" spans="1:64" x14ac:dyDescent="0.2">
      <c r="A263" s="4" t="s">
        <v>22</v>
      </c>
      <c r="B263" s="5" t="s">
        <v>326</v>
      </c>
      <c r="C263" s="4" t="s">
        <v>356</v>
      </c>
      <c r="D263" s="5" t="s">
        <v>335</v>
      </c>
      <c r="E263" s="5" t="s">
        <v>328</v>
      </c>
      <c r="F263" s="5">
        <v>1500</v>
      </c>
      <c r="G263" s="5" t="s">
        <v>130</v>
      </c>
      <c r="H263" s="5" t="s">
        <v>28</v>
      </c>
      <c r="I263" s="5" t="s">
        <v>41</v>
      </c>
      <c r="J263" s="4" t="s">
        <v>76</v>
      </c>
      <c r="K263" s="9"/>
      <c r="L263" s="9"/>
      <c r="M263" s="8" t="s">
        <v>32</v>
      </c>
      <c r="N263" s="8" t="s">
        <v>357</v>
      </c>
      <c r="O263" s="4">
        <v>24</v>
      </c>
      <c r="P263" s="8" t="s">
        <v>28</v>
      </c>
      <c r="Q263" s="65"/>
      <c r="R263" s="65"/>
      <c r="S263" s="65"/>
      <c r="T263" s="65"/>
      <c r="U263" s="65"/>
      <c r="V263" s="65"/>
      <c r="W263" s="65"/>
      <c r="X263" s="65"/>
      <c r="Y263" s="65"/>
      <c r="Z263" s="65"/>
      <c r="AA263" s="65"/>
      <c r="AB263" s="65"/>
      <c r="AC263" s="65"/>
      <c r="AD263" s="65"/>
      <c r="AE263" s="65"/>
      <c r="AF263" s="65"/>
      <c r="AG263" s="65"/>
      <c r="AH263" s="65"/>
      <c r="AI263" s="65"/>
      <c r="AJ263" s="65"/>
      <c r="AK263" s="65"/>
      <c r="AL263" s="65"/>
      <c r="AM263" s="65"/>
      <c r="AN263" s="65"/>
      <c r="AO263" s="65"/>
      <c r="AP263" s="65"/>
      <c r="AQ263" s="65"/>
      <c r="AR263" s="65"/>
      <c r="AS263" s="65"/>
      <c r="AT263" s="65"/>
      <c r="AU263" s="65"/>
      <c r="AV263" s="65"/>
      <c r="AW263" s="65"/>
      <c r="AX263" s="65"/>
      <c r="AY263" s="65"/>
      <c r="AZ263" s="65"/>
      <c r="BA263" s="65"/>
      <c r="BB263" s="65"/>
      <c r="BC263" s="65"/>
      <c r="BD263" s="65"/>
      <c r="BE263" s="65"/>
      <c r="BF263" s="65"/>
      <c r="BG263" s="65"/>
      <c r="BH263" s="65"/>
      <c r="BI263" s="65"/>
      <c r="BJ263" s="65"/>
      <c r="BK263" s="65"/>
      <c r="BL263" s="65"/>
    </row>
    <row r="264" spans="1:64" x14ac:dyDescent="0.2">
      <c r="A264" s="4" t="s">
        <v>22</v>
      </c>
      <c r="B264" s="5" t="s">
        <v>326</v>
      </c>
      <c r="C264" s="4" t="s">
        <v>358</v>
      </c>
      <c r="D264" s="5" t="s">
        <v>335</v>
      </c>
      <c r="E264" s="5" t="s">
        <v>328</v>
      </c>
      <c r="F264" s="5">
        <v>1500</v>
      </c>
      <c r="G264" s="5" t="s">
        <v>130</v>
      </c>
      <c r="H264" s="5" t="s">
        <v>28</v>
      </c>
      <c r="I264" s="5" t="s">
        <v>41</v>
      </c>
      <c r="J264" s="4" t="s">
        <v>76</v>
      </c>
      <c r="K264" s="9"/>
      <c r="L264" s="9"/>
      <c r="M264" s="8" t="s">
        <v>32</v>
      </c>
      <c r="N264" s="8" t="s">
        <v>357</v>
      </c>
      <c r="O264" s="4">
        <v>24</v>
      </c>
      <c r="P264" s="8" t="s">
        <v>28</v>
      </c>
      <c r="Q264" s="65"/>
      <c r="R264" s="65"/>
      <c r="S264" s="65"/>
      <c r="T264" s="65"/>
      <c r="U264" s="65"/>
      <c r="V264" s="65"/>
      <c r="W264" s="65"/>
      <c r="X264" s="65"/>
      <c r="Y264" s="65"/>
      <c r="Z264" s="65"/>
      <c r="AA264" s="65"/>
      <c r="AB264" s="65"/>
      <c r="AC264" s="65"/>
      <c r="AD264" s="65"/>
      <c r="AE264" s="65"/>
      <c r="AF264" s="65"/>
      <c r="AG264" s="65"/>
      <c r="AH264" s="65"/>
      <c r="AI264" s="65"/>
      <c r="AJ264" s="65"/>
      <c r="AK264" s="65"/>
      <c r="AL264" s="65"/>
      <c r="AM264" s="65"/>
      <c r="AN264" s="65"/>
      <c r="AO264" s="65"/>
      <c r="AP264" s="65"/>
      <c r="AQ264" s="65"/>
      <c r="AR264" s="65"/>
      <c r="AS264" s="65"/>
      <c r="AT264" s="65"/>
      <c r="AU264" s="65"/>
      <c r="AV264" s="65"/>
      <c r="AW264" s="65"/>
      <c r="AX264" s="65"/>
      <c r="AY264" s="65"/>
      <c r="AZ264" s="65"/>
      <c r="BA264" s="65"/>
      <c r="BB264" s="65"/>
      <c r="BC264" s="65"/>
      <c r="BD264" s="65"/>
      <c r="BE264" s="65"/>
      <c r="BF264" s="65"/>
      <c r="BG264" s="65"/>
      <c r="BH264" s="65"/>
      <c r="BI264" s="65"/>
      <c r="BJ264" s="65"/>
      <c r="BK264" s="65"/>
      <c r="BL264" s="65"/>
    </row>
    <row r="265" spans="1:64" x14ac:dyDescent="0.2">
      <c r="A265" s="4" t="s">
        <v>22</v>
      </c>
      <c r="B265" s="5" t="s">
        <v>326</v>
      </c>
      <c r="C265" s="4" t="s">
        <v>359</v>
      </c>
      <c r="D265" s="5" t="s">
        <v>360</v>
      </c>
      <c r="E265" s="5" t="s">
        <v>328</v>
      </c>
      <c r="F265" s="5">
        <v>45</v>
      </c>
      <c r="G265" s="5" t="s">
        <v>361</v>
      </c>
      <c r="H265" s="5" t="s">
        <v>28</v>
      </c>
      <c r="I265" s="5" t="s">
        <v>41</v>
      </c>
      <c r="J265" s="4" t="s">
        <v>76</v>
      </c>
      <c r="K265" s="9"/>
      <c r="L265" s="9"/>
      <c r="M265" s="8" t="s">
        <v>32</v>
      </c>
      <c r="N265" s="8" t="s">
        <v>35</v>
      </c>
      <c r="O265" s="4">
        <v>24</v>
      </c>
      <c r="P265" s="8" t="s">
        <v>28</v>
      </c>
      <c r="Q265" s="65"/>
      <c r="R265" s="65"/>
      <c r="S265" s="65"/>
      <c r="T265" s="65"/>
      <c r="U265" s="65"/>
      <c r="V265" s="65"/>
      <c r="W265" s="65"/>
      <c r="X265" s="65"/>
      <c r="Y265" s="65"/>
      <c r="Z265" s="65"/>
      <c r="AA265" s="65"/>
      <c r="AB265" s="65"/>
      <c r="AC265" s="65"/>
      <c r="AD265" s="65"/>
      <c r="AE265" s="65"/>
      <c r="AF265" s="65"/>
      <c r="AG265" s="65"/>
      <c r="AH265" s="65"/>
      <c r="AI265" s="65"/>
      <c r="AJ265" s="65"/>
      <c r="AK265" s="65"/>
      <c r="AL265" s="65"/>
      <c r="AM265" s="65"/>
      <c r="AN265" s="65"/>
      <c r="AO265" s="65"/>
      <c r="AP265" s="65"/>
      <c r="AQ265" s="65"/>
      <c r="AR265" s="65"/>
      <c r="AS265" s="65"/>
      <c r="AT265" s="65"/>
      <c r="AU265" s="65"/>
      <c r="AV265" s="65"/>
      <c r="AW265" s="65"/>
      <c r="AX265" s="65"/>
      <c r="AY265" s="65"/>
      <c r="AZ265" s="65"/>
      <c r="BA265" s="65"/>
      <c r="BB265" s="65"/>
      <c r="BC265" s="65"/>
      <c r="BD265" s="65"/>
      <c r="BE265" s="65"/>
      <c r="BF265" s="65"/>
      <c r="BG265" s="65"/>
      <c r="BH265" s="65"/>
      <c r="BI265" s="65"/>
      <c r="BJ265" s="65"/>
      <c r="BK265" s="65"/>
      <c r="BL265" s="65"/>
    </row>
    <row r="266" spans="1:64" x14ac:dyDescent="0.2">
      <c r="A266" s="4" t="s">
        <v>22</v>
      </c>
      <c r="B266" s="5" t="s">
        <v>326</v>
      </c>
      <c r="C266" s="4" t="s">
        <v>362</v>
      </c>
      <c r="D266" s="5" t="s">
        <v>360</v>
      </c>
      <c r="E266" s="5" t="s">
        <v>328</v>
      </c>
      <c r="F266" s="5">
        <v>50</v>
      </c>
      <c r="G266" s="5" t="s">
        <v>361</v>
      </c>
      <c r="H266" s="5" t="s">
        <v>28</v>
      </c>
      <c r="I266" s="5" t="s">
        <v>41</v>
      </c>
      <c r="J266" s="4" t="s">
        <v>76</v>
      </c>
      <c r="K266" s="9"/>
      <c r="L266" s="9"/>
      <c r="M266" s="8" t="s">
        <v>32</v>
      </c>
      <c r="N266" s="8" t="s">
        <v>35</v>
      </c>
      <c r="O266" s="4">
        <v>24</v>
      </c>
      <c r="P266" s="8" t="s">
        <v>28</v>
      </c>
      <c r="Q266" s="65"/>
      <c r="R266" s="65"/>
      <c r="S266" s="65"/>
      <c r="T266" s="65"/>
      <c r="U266" s="65"/>
      <c r="V266" s="65"/>
      <c r="W266" s="65"/>
      <c r="X266" s="65"/>
      <c r="Y266" s="65"/>
      <c r="Z266" s="65"/>
      <c r="AA266" s="65"/>
      <c r="AB266" s="65"/>
      <c r="AC266" s="65"/>
      <c r="AD266" s="65"/>
      <c r="AE266" s="65"/>
      <c r="AF266" s="65"/>
      <c r="AG266" s="65"/>
      <c r="AH266" s="65"/>
      <c r="AI266" s="65"/>
      <c r="AJ266" s="65"/>
      <c r="AK266" s="65"/>
      <c r="AL266" s="65"/>
      <c r="AM266" s="65"/>
      <c r="AN266" s="65"/>
      <c r="AO266" s="65"/>
      <c r="AP266" s="65"/>
      <c r="AQ266" s="65"/>
      <c r="AR266" s="65"/>
      <c r="AS266" s="65"/>
      <c r="AT266" s="65"/>
      <c r="AU266" s="65"/>
      <c r="AV266" s="65"/>
      <c r="AW266" s="65"/>
      <c r="AX266" s="65"/>
      <c r="AY266" s="65"/>
      <c r="AZ266" s="65"/>
      <c r="BA266" s="65"/>
      <c r="BB266" s="65"/>
      <c r="BC266" s="65"/>
      <c r="BD266" s="65"/>
      <c r="BE266" s="65"/>
      <c r="BF266" s="65"/>
      <c r="BG266" s="65"/>
      <c r="BH266" s="65"/>
      <c r="BI266" s="65"/>
      <c r="BJ266" s="65"/>
      <c r="BK266" s="65"/>
      <c r="BL266" s="65"/>
    </row>
    <row r="267" spans="1:64" x14ac:dyDescent="0.2">
      <c r="A267" s="4" t="s">
        <v>22</v>
      </c>
      <c r="B267" s="5" t="s">
        <v>326</v>
      </c>
      <c r="C267" s="4" t="s">
        <v>363</v>
      </c>
      <c r="D267" s="5" t="s">
        <v>360</v>
      </c>
      <c r="E267" s="5" t="s">
        <v>328</v>
      </c>
      <c r="F267" s="5">
        <v>45</v>
      </c>
      <c r="G267" s="5" t="s">
        <v>361</v>
      </c>
      <c r="H267" s="5" t="s">
        <v>28</v>
      </c>
      <c r="I267" s="5" t="s">
        <v>41</v>
      </c>
      <c r="J267" s="4" t="s">
        <v>76</v>
      </c>
      <c r="K267" s="9"/>
      <c r="L267" s="9"/>
      <c r="M267" s="8" t="s">
        <v>32</v>
      </c>
      <c r="N267" s="8" t="s">
        <v>35</v>
      </c>
      <c r="O267" s="4">
        <v>24</v>
      </c>
      <c r="P267" s="8" t="s">
        <v>28</v>
      </c>
      <c r="Q267" s="65"/>
      <c r="R267" s="65"/>
      <c r="S267" s="65"/>
      <c r="T267" s="65"/>
      <c r="U267" s="65"/>
      <c r="V267" s="65"/>
      <c r="W267" s="65"/>
      <c r="X267" s="65"/>
      <c r="Y267" s="65"/>
      <c r="Z267" s="65"/>
      <c r="AA267" s="65"/>
      <c r="AB267" s="65"/>
      <c r="AC267" s="65"/>
      <c r="AD267" s="65"/>
      <c r="AE267" s="65"/>
      <c r="AF267" s="65"/>
      <c r="AG267" s="65"/>
      <c r="AH267" s="65"/>
      <c r="AI267" s="65"/>
      <c r="AJ267" s="65"/>
      <c r="AK267" s="65"/>
      <c r="AL267" s="65"/>
      <c r="AM267" s="65"/>
      <c r="AN267" s="65"/>
      <c r="AO267" s="65"/>
      <c r="AP267" s="65"/>
      <c r="AQ267" s="65"/>
      <c r="AR267" s="65"/>
      <c r="AS267" s="65"/>
      <c r="AT267" s="65"/>
      <c r="AU267" s="65"/>
      <c r="AV267" s="65"/>
      <c r="AW267" s="65"/>
      <c r="AX267" s="65"/>
      <c r="AY267" s="65"/>
      <c r="AZ267" s="65"/>
      <c r="BA267" s="65"/>
      <c r="BB267" s="65"/>
      <c r="BC267" s="65"/>
      <c r="BD267" s="65"/>
      <c r="BE267" s="65"/>
      <c r="BF267" s="65"/>
      <c r="BG267" s="65"/>
      <c r="BH267" s="65"/>
      <c r="BI267" s="65"/>
      <c r="BJ267" s="65"/>
      <c r="BK267" s="65"/>
      <c r="BL267" s="65"/>
    </row>
    <row r="268" spans="1:64" ht="24" x14ac:dyDescent="0.2">
      <c r="A268" s="552" t="s">
        <v>364</v>
      </c>
      <c r="B268" s="121" t="s">
        <v>365</v>
      </c>
      <c r="C268" s="121" t="s">
        <v>366</v>
      </c>
      <c r="D268" s="121">
        <v>80</v>
      </c>
      <c r="E268" s="121" t="s">
        <v>26</v>
      </c>
      <c r="F268" s="121"/>
      <c r="G268" s="121" t="s">
        <v>84</v>
      </c>
      <c r="H268" s="552" t="s">
        <v>28</v>
      </c>
      <c r="I268" s="552" t="s">
        <v>41</v>
      </c>
      <c r="J268" s="121" t="s">
        <v>28</v>
      </c>
      <c r="K268" s="121" t="s">
        <v>367</v>
      </c>
      <c r="L268" s="121"/>
      <c r="M268" s="552" t="s">
        <v>69</v>
      </c>
      <c r="N268" s="552" t="s">
        <v>368</v>
      </c>
      <c r="O268" s="552" t="s">
        <v>369</v>
      </c>
      <c r="P268" s="121" t="s">
        <v>28</v>
      </c>
      <c r="Q268" s="65"/>
      <c r="R268" s="65"/>
      <c r="S268" s="65"/>
      <c r="T268" s="65"/>
      <c r="U268" s="65"/>
      <c r="V268" s="65"/>
      <c r="W268" s="65"/>
      <c r="X268" s="65"/>
      <c r="Y268" s="65"/>
      <c r="Z268" s="65"/>
      <c r="AA268" s="65"/>
      <c r="AB268" s="65"/>
      <c r="AC268" s="65"/>
      <c r="AD268" s="65"/>
      <c r="AE268" s="65"/>
      <c r="AF268" s="65"/>
      <c r="AG268" s="65"/>
      <c r="AH268" s="65"/>
      <c r="AI268" s="65"/>
      <c r="AJ268" s="65"/>
      <c r="AK268" s="65"/>
      <c r="AL268" s="65"/>
      <c r="AM268" s="65"/>
      <c r="AN268" s="65"/>
      <c r="AO268" s="65"/>
      <c r="AP268" s="65"/>
      <c r="AQ268" s="65"/>
      <c r="AR268" s="65"/>
      <c r="AS268" s="65"/>
      <c r="AT268" s="65"/>
      <c r="AU268" s="65"/>
      <c r="AV268" s="65"/>
      <c r="AW268" s="65"/>
      <c r="AX268" s="65"/>
      <c r="AY268" s="65"/>
      <c r="AZ268" s="65"/>
      <c r="BA268" s="65"/>
      <c r="BB268" s="65"/>
      <c r="BC268" s="65"/>
      <c r="BD268" s="65"/>
      <c r="BE268" s="65"/>
      <c r="BF268" s="65"/>
      <c r="BG268" s="65"/>
      <c r="BH268" s="65"/>
      <c r="BI268" s="65"/>
      <c r="BJ268" s="65"/>
      <c r="BK268" s="65"/>
      <c r="BL268" s="65"/>
    </row>
    <row r="269" spans="1:64" ht="24" x14ac:dyDescent="0.2">
      <c r="A269" s="552" t="s">
        <v>364</v>
      </c>
      <c r="B269" s="121" t="s">
        <v>365</v>
      </c>
      <c r="C269" s="552" t="s">
        <v>370</v>
      </c>
      <c r="D269" s="552">
        <v>80</v>
      </c>
      <c r="E269" s="121" t="s">
        <v>26</v>
      </c>
      <c r="F269" s="552"/>
      <c r="G269" s="121" t="s">
        <v>84</v>
      </c>
      <c r="H269" s="552" t="s">
        <v>28</v>
      </c>
      <c r="I269" s="552" t="s">
        <v>41</v>
      </c>
      <c r="J269" s="553" t="s">
        <v>28</v>
      </c>
      <c r="K269" s="121" t="s">
        <v>367</v>
      </c>
      <c r="L269" s="552"/>
      <c r="M269" s="552" t="s">
        <v>69</v>
      </c>
      <c r="N269" s="552" t="s">
        <v>368</v>
      </c>
      <c r="O269" s="552" t="s">
        <v>369</v>
      </c>
      <c r="P269" s="121" t="s">
        <v>28</v>
      </c>
      <c r="Q269" s="65"/>
      <c r="R269" s="65"/>
      <c r="S269" s="65"/>
      <c r="T269" s="65"/>
      <c r="U269" s="65"/>
      <c r="V269" s="65"/>
      <c r="W269" s="65"/>
      <c r="X269" s="65"/>
      <c r="Y269" s="65"/>
      <c r="Z269" s="65"/>
      <c r="AA269" s="65"/>
      <c r="AB269" s="65"/>
      <c r="AC269" s="65"/>
      <c r="AD269" s="65"/>
      <c r="AE269" s="65"/>
      <c r="AF269" s="65"/>
      <c r="AG269" s="65"/>
      <c r="AH269" s="65"/>
      <c r="AI269" s="65"/>
      <c r="AJ269" s="65"/>
      <c r="AK269" s="65"/>
      <c r="AL269" s="65"/>
      <c r="AM269" s="65"/>
      <c r="AN269" s="65"/>
      <c r="AO269" s="65"/>
      <c r="AP269" s="65"/>
      <c r="AQ269" s="65"/>
      <c r="AR269" s="65"/>
      <c r="AS269" s="65"/>
      <c r="AT269" s="65"/>
      <c r="AU269" s="65"/>
      <c r="AV269" s="65"/>
      <c r="AW269" s="65"/>
      <c r="AX269" s="65"/>
      <c r="AY269" s="65"/>
      <c r="AZ269" s="65"/>
      <c r="BA269" s="65"/>
      <c r="BB269" s="65"/>
      <c r="BC269" s="65"/>
      <c r="BD269" s="65"/>
      <c r="BE269" s="65"/>
      <c r="BF269" s="65"/>
      <c r="BG269" s="65"/>
      <c r="BH269" s="65"/>
      <c r="BI269" s="65"/>
      <c r="BJ269" s="65"/>
      <c r="BK269" s="65"/>
      <c r="BL269" s="65"/>
    </row>
    <row r="270" spans="1:64" x14ac:dyDescent="0.2">
      <c r="A270" s="552" t="s">
        <v>364</v>
      </c>
      <c r="B270" s="121" t="s">
        <v>365</v>
      </c>
      <c r="C270" s="552" t="s">
        <v>371</v>
      </c>
      <c r="D270" s="552">
        <v>2050</v>
      </c>
      <c r="E270" s="121" t="s">
        <v>26</v>
      </c>
      <c r="F270" s="552"/>
      <c r="G270" s="121" t="s">
        <v>372</v>
      </c>
      <c r="H270" s="552" t="s">
        <v>28</v>
      </c>
      <c r="I270" s="552" t="s">
        <v>41</v>
      </c>
      <c r="J270" s="553" t="s">
        <v>76</v>
      </c>
      <c r="K270" s="121"/>
      <c r="L270" s="552"/>
      <c r="M270" s="552" t="s">
        <v>32</v>
      </c>
      <c r="N270" s="552" t="s">
        <v>368</v>
      </c>
      <c r="O270" s="552">
        <v>24</v>
      </c>
      <c r="P270" s="121" t="s">
        <v>28</v>
      </c>
      <c r="Q270" s="65"/>
      <c r="R270" s="65"/>
      <c r="S270" s="65"/>
      <c r="T270" s="65"/>
      <c r="U270" s="65"/>
      <c r="V270" s="65"/>
      <c r="W270" s="65"/>
      <c r="X270" s="65"/>
      <c r="Y270" s="65"/>
      <c r="Z270" s="65"/>
      <c r="AA270" s="65"/>
      <c r="AB270" s="65"/>
      <c r="AC270" s="65"/>
      <c r="AD270" s="65"/>
      <c r="AE270" s="65"/>
      <c r="AF270" s="65"/>
      <c r="AG270" s="65"/>
      <c r="AH270" s="65"/>
      <c r="AI270" s="65"/>
      <c r="AJ270" s="65"/>
      <c r="AK270" s="65"/>
      <c r="AL270" s="65"/>
      <c r="AM270" s="65"/>
      <c r="AN270" s="65"/>
      <c r="AO270" s="65"/>
      <c r="AP270" s="65"/>
      <c r="AQ270" s="65"/>
      <c r="AR270" s="65"/>
      <c r="AS270" s="65"/>
      <c r="AT270" s="65"/>
      <c r="AU270" s="65"/>
      <c r="AV270" s="65"/>
      <c r="AW270" s="65"/>
      <c r="AX270" s="65"/>
      <c r="AY270" s="65"/>
      <c r="AZ270" s="65"/>
      <c r="BA270" s="65"/>
      <c r="BB270" s="65"/>
      <c r="BC270" s="65"/>
      <c r="BD270" s="65"/>
      <c r="BE270" s="65"/>
      <c r="BF270" s="65"/>
      <c r="BG270" s="65"/>
      <c r="BH270" s="65"/>
      <c r="BI270" s="65"/>
      <c r="BJ270" s="65"/>
      <c r="BK270" s="65"/>
      <c r="BL270" s="65"/>
    </row>
    <row r="271" spans="1:64" x14ac:dyDescent="0.2">
      <c r="A271" s="552" t="s">
        <v>364</v>
      </c>
      <c r="B271" s="121" t="s">
        <v>365</v>
      </c>
      <c r="C271" s="552" t="s">
        <v>373</v>
      </c>
      <c r="D271" s="552">
        <v>90</v>
      </c>
      <c r="E271" s="121" t="s">
        <v>26</v>
      </c>
      <c r="F271" s="552"/>
      <c r="G271" s="121" t="s">
        <v>374</v>
      </c>
      <c r="H271" s="552" t="s">
        <v>28</v>
      </c>
      <c r="I271" s="552" t="s">
        <v>41</v>
      </c>
      <c r="J271" s="553" t="s">
        <v>76</v>
      </c>
      <c r="K271" s="121"/>
      <c r="L271" s="552"/>
      <c r="M271" s="552" t="s">
        <v>69</v>
      </c>
      <c r="N271" s="552">
        <v>100</v>
      </c>
      <c r="O271" s="552">
        <v>24</v>
      </c>
      <c r="P271" s="121" t="s">
        <v>28</v>
      </c>
      <c r="Q271" s="65"/>
      <c r="R271" s="65"/>
      <c r="S271" s="65"/>
      <c r="T271" s="65"/>
      <c r="U271" s="65"/>
      <c r="V271" s="65"/>
      <c r="W271" s="65"/>
      <c r="X271" s="65"/>
      <c r="Y271" s="65"/>
      <c r="Z271" s="65"/>
      <c r="AA271" s="65"/>
      <c r="AB271" s="65"/>
      <c r="AC271" s="65"/>
      <c r="AD271" s="65"/>
      <c r="AE271" s="65"/>
      <c r="AF271" s="65"/>
      <c r="AG271" s="65"/>
      <c r="AH271" s="65"/>
      <c r="AI271" s="65"/>
      <c r="AJ271" s="65"/>
      <c r="AK271" s="65"/>
      <c r="AL271" s="65"/>
      <c r="AM271" s="65"/>
      <c r="AN271" s="65"/>
      <c r="AO271" s="65"/>
      <c r="AP271" s="65"/>
      <c r="AQ271" s="65"/>
      <c r="AR271" s="65"/>
      <c r="AS271" s="65"/>
      <c r="AT271" s="65"/>
      <c r="AU271" s="65"/>
      <c r="AV271" s="65"/>
      <c r="AW271" s="65"/>
      <c r="AX271" s="65"/>
      <c r="AY271" s="65"/>
      <c r="AZ271" s="65"/>
      <c r="BA271" s="65"/>
      <c r="BB271" s="65"/>
      <c r="BC271" s="65"/>
      <c r="BD271" s="65"/>
      <c r="BE271" s="65"/>
      <c r="BF271" s="65"/>
      <c r="BG271" s="65"/>
      <c r="BH271" s="65"/>
      <c r="BI271" s="65"/>
      <c r="BJ271" s="65"/>
      <c r="BK271" s="65"/>
      <c r="BL271" s="65"/>
    </row>
    <row r="272" spans="1:64" x14ac:dyDescent="0.2">
      <c r="A272" s="552" t="s">
        <v>364</v>
      </c>
      <c r="B272" s="121" t="s">
        <v>365</v>
      </c>
      <c r="C272" s="552" t="s">
        <v>375</v>
      </c>
      <c r="D272" s="552">
        <v>50</v>
      </c>
      <c r="E272" s="121" t="s">
        <v>26</v>
      </c>
      <c r="F272" s="552"/>
      <c r="G272" s="121" t="s">
        <v>374</v>
      </c>
      <c r="H272" s="552" t="s">
        <v>28</v>
      </c>
      <c r="I272" s="552" t="s">
        <v>41</v>
      </c>
      <c r="J272" s="553" t="s">
        <v>76</v>
      </c>
      <c r="K272" s="121"/>
      <c r="L272" s="552"/>
      <c r="M272" s="552" t="s">
        <v>32</v>
      </c>
      <c r="N272" s="552" t="s">
        <v>368</v>
      </c>
      <c r="O272" s="552">
        <v>24</v>
      </c>
      <c r="P272" s="121" t="s">
        <v>28</v>
      </c>
      <c r="Q272" s="65"/>
      <c r="R272" s="65"/>
      <c r="S272" s="65"/>
      <c r="T272" s="65"/>
      <c r="U272" s="65"/>
      <c r="V272" s="65"/>
      <c r="W272" s="65"/>
      <c r="X272" s="65"/>
      <c r="Y272" s="65"/>
      <c r="Z272" s="65"/>
      <c r="AA272" s="65"/>
      <c r="AB272" s="65"/>
      <c r="AC272" s="65"/>
      <c r="AD272" s="65"/>
      <c r="AE272" s="65"/>
      <c r="AF272" s="65"/>
      <c r="AG272" s="65"/>
      <c r="AH272" s="65"/>
      <c r="AI272" s="65"/>
      <c r="AJ272" s="65"/>
      <c r="AK272" s="65"/>
      <c r="AL272" s="65"/>
      <c r="AM272" s="65"/>
      <c r="AN272" s="65"/>
      <c r="AO272" s="65"/>
      <c r="AP272" s="65"/>
      <c r="AQ272" s="65"/>
      <c r="AR272" s="65"/>
      <c r="AS272" s="65"/>
      <c r="AT272" s="65"/>
      <c r="AU272" s="65"/>
      <c r="AV272" s="65"/>
      <c r="AW272" s="65"/>
      <c r="AX272" s="65"/>
      <c r="AY272" s="65"/>
      <c r="AZ272" s="65"/>
      <c r="BA272" s="65"/>
      <c r="BB272" s="65"/>
      <c r="BC272" s="65"/>
      <c r="BD272" s="65"/>
      <c r="BE272" s="65"/>
      <c r="BF272" s="65"/>
      <c r="BG272" s="65"/>
      <c r="BH272" s="65"/>
      <c r="BI272" s="65"/>
      <c r="BJ272" s="65"/>
      <c r="BK272" s="65"/>
      <c r="BL272" s="65"/>
    </row>
    <row r="273" spans="1:64" ht="24" x14ac:dyDescent="0.2">
      <c r="A273" s="552" t="s">
        <v>364</v>
      </c>
      <c r="B273" s="552" t="s">
        <v>376</v>
      </c>
      <c r="C273" s="552" t="s">
        <v>377</v>
      </c>
      <c r="D273" s="552">
        <v>80</v>
      </c>
      <c r="E273" s="121" t="s">
        <v>26</v>
      </c>
      <c r="F273" s="552"/>
      <c r="G273" s="121" t="s">
        <v>84</v>
      </c>
      <c r="H273" s="552" t="s">
        <v>28</v>
      </c>
      <c r="I273" s="552" t="s">
        <v>41</v>
      </c>
      <c r="J273" s="554" t="s">
        <v>28</v>
      </c>
      <c r="K273" s="121" t="s">
        <v>367</v>
      </c>
      <c r="L273" s="552" t="s">
        <v>378</v>
      </c>
      <c r="M273" s="552" t="s">
        <v>69</v>
      </c>
      <c r="N273" s="552" t="s">
        <v>368</v>
      </c>
      <c r="O273" s="552" t="s">
        <v>369</v>
      </c>
      <c r="P273" s="121" t="s">
        <v>28</v>
      </c>
      <c r="Q273" s="65"/>
      <c r="R273" s="65"/>
      <c r="S273" s="65"/>
      <c r="T273" s="65"/>
      <c r="U273" s="65"/>
      <c r="V273" s="65"/>
      <c r="W273" s="65"/>
      <c r="X273" s="65"/>
      <c r="Y273" s="65"/>
      <c r="Z273" s="65"/>
      <c r="AA273" s="65"/>
      <c r="AB273" s="65"/>
      <c r="AC273" s="65"/>
      <c r="AD273" s="65"/>
      <c r="AE273" s="65"/>
      <c r="AF273" s="65"/>
      <c r="AG273" s="65"/>
      <c r="AH273" s="65"/>
      <c r="AI273" s="65"/>
      <c r="AJ273" s="65"/>
      <c r="AK273" s="65"/>
      <c r="AL273" s="65"/>
      <c r="AM273" s="65"/>
      <c r="AN273" s="65"/>
      <c r="AO273" s="65"/>
      <c r="AP273" s="65"/>
      <c r="AQ273" s="65"/>
      <c r="AR273" s="65"/>
      <c r="AS273" s="65"/>
      <c r="AT273" s="65"/>
      <c r="AU273" s="65"/>
      <c r="AV273" s="65"/>
      <c r="AW273" s="65"/>
      <c r="AX273" s="65"/>
      <c r="AY273" s="65"/>
      <c r="AZ273" s="65"/>
      <c r="BA273" s="65"/>
      <c r="BB273" s="65"/>
      <c r="BC273" s="65"/>
      <c r="BD273" s="65"/>
      <c r="BE273" s="65"/>
      <c r="BF273" s="65"/>
      <c r="BG273" s="65"/>
      <c r="BH273" s="65"/>
      <c r="BI273" s="65"/>
      <c r="BJ273" s="65"/>
      <c r="BK273" s="65"/>
      <c r="BL273" s="65"/>
    </row>
    <row r="274" spans="1:64" x14ac:dyDescent="0.2">
      <c r="A274" s="552" t="s">
        <v>364</v>
      </c>
      <c r="B274" s="552" t="s">
        <v>376</v>
      </c>
      <c r="C274" s="552" t="s">
        <v>379</v>
      </c>
      <c r="D274" s="552">
        <v>40</v>
      </c>
      <c r="E274" s="121" t="s">
        <v>26</v>
      </c>
      <c r="F274" s="552"/>
      <c r="G274" s="121" t="s">
        <v>84</v>
      </c>
      <c r="H274" s="552" t="s">
        <v>28</v>
      </c>
      <c r="I274" s="552" t="s">
        <v>41</v>
      </c>
      <c r="J274" s="554" t="s">
        <v>76</v>
      </c>
      <c r="K274" s="121"/>
      <c r="L274" s="552"/>
      <c r="M274" s="552" t="s">
        <v>69</v>
      </c>
      <c r="N274" s="552" t="s">
        <v>368</v>
      </c>
      <c r="O274" s="552" t="s">
        <v>369</v>
      </c>
      <c r="P274" s="121" t="s">
        <v>28</v>
      </c>
      <c r="Q274" s="65"/>
      <c r="R274" s="65"/>
      <c r="S274" s="65"/>
      <c r="T274" s="65"/>
      <c r="U274" s="65"/>
      <c r="V274" s="65"/>
      <c r="W274" s="65"/>
      <c r="X274" s="65"/>
      <c r="Y274" s="65"/>
      <c r="Z274" s="65"/>
      <c r="AA274" s="65"/>
      <c r="AB274" s="65"/>
      <c r="AC274" s="65"/>
      <c r="AD274" s="65"/>
      <c r="AE274" s="65"/>
      <c r="AF274" s="65"/>
      <c r="AG274" s="65"/>
      <c r="AH274" s="65"/>
      <c r="AI274" s="65"/>
      <c r="AJ274" s="65"/>
      <c r="AK274" s="65"/>
      <c r="AL274" s="65"/>
      <c r="AM274" s="65"/>
      <c r="AN274" s="65"/>
      <c r="AO274" s="65"/>
      <c r="AP274" s="65"/>
      <c r="AQ274" s="65"/>
      <c r="AR274" s="65"/>
      <c r="AS274" s="65"/>
      <c r="AT274" s="65"/>
      <c r="AU274" s="65"/>
      <c r="AV274" s="65"/>
      <c r="AW274" s="65"/>
      <c r="AX274" s="65"/>
      <c r="AY274" s="65"/>
      <c r="AZ274" s="65"/>
      <c r="BA274" s="65"/>
      <c r="BB274" s="65"/>
      <c r="BC274" s="65"/>
      <c r="BD274" s="65"/>
      <c r="BE274" s="65"/>
      <c r="BF274" s="65"/>
      <c r="BG274" s="65"/>
      <c r="BH274" s="65"/>
      <c r="BI274" s="65"/>
      <c r="BJ274" s="65"/>
      <c r="BK274" s="65"/>
      <c r="BL274" s="65"/>
    </row>
    <row r="275" spans="1:64" x14ac:dyDescent="0.2">
      <c r="A275" s="552" t="s">
        <v>364</v>
      </c>
      <c r="B275" s="552" t="s">
        <v>376</v>
      </c>
      <c r="C275" s="552" t="s">
        <v>380</v>
      </c>
      <c r="D275" s="552">
        <v>40</v>
      </c>
      <c r="E275" s="121" t="s">
        <v>26</v>
      </c>
      <c r="F275" s="552"/>
      <c r="G275" s="121" t="s">
        <v>84</v>
      </c>
      <c r="H275" s="552" t="s">
        <v>28</v>
      </c>
      <c r="I275" s="552" t="s">
        <v>41</v>
      </c>
      <c r="J275" s="554" t="s">
        <v>76</v>
      </c>
      <c r="K275" s="552"/>
      <c r="L275" s="552"/>
      <c r="M275" s="552" t="s">
        <v>69</v>
      </c>
      <c r="N275" s="552" t="s">
        <v>368</v>
      </c>
      <c r="O275" s="552" t="s">
        <v>369</v>
      </c>
      <c r="P275" s="121" t="s">
        <v>28</v>
      </c>
      <c r="Q275" s="65"/>
      <c r="R275" s="65"/>
      <c r="S275" s="65"/>
      <c r="T275" s="65"/>
      <c r="U275" s="65"/>
      <c r="V275" s="65"/>
      <c r="W275" s="65"/>
      <c r="X275" s="65"/>
      <c r="Y275" s="65"/>
      <c r="Z275" s="65"/>
      <c r="AA275" s="65"/>
      <c r="AB275" s="65"/>
      <c r="AC275" s="65"/>
      <c r="AD275" s="65"/>
      <c r="AE275" s="65"/>
      <c r="AF275" s="65"/>
      <c r="AG275" s="65"/>
      <c r="AH275" s="65"/>
      <c r="AI275" s="65"/>
      <c r="AJ275" s="65"/>
      <c r="AK275" s="65"/>
      <c r="AL275" s="65"/>
      <c r="AM275" s="65"/>
      <c r="AN275" s="65"/>
      <c r="AO275" s="65"/>
      <c r="AP275" s="65"/>
      <c r="AQ275" s="65"/>
      <c r="AR275" s="65"/>
      <c r="AS275" s="65"/>
      <c r="AT275" s="65"/>
      <c r="AU275" s="65"/>
      <c r="AV275" s="65"/>
      <c r="AW275" s="65"/>
      <c r="AX275" s="65"/>
      <c r="AY275" s="65"/>
      <c r="AZ275" s="65"/>
      <c r="BA275" s="65"/>
      <c r="BB275" s="65"/>
      <c r="BC275" s="65"/>
      <c r="BD275" s="65"/>
      <c r="BE275" s="65"/>
      <c r="BF275" s="65"/>
      <c r="BG275" s="65"/>
      <c r="BH275" s="65"/>
      <c r="BI275" s="65"/>
      <c r="BJ275" s="65"/>
      <c r="BK275" s="65"/>
      <c r="BL275" s="65"/>
    </row>
    <row r="276" spans="1:64" x14ac:dyDescent="0.2">
      <c r="A276" s="552" t="s">
        <v>364</v>
      </c>
      <c r="B276" s="552" t="s">
        <v>376</v>
      </c>
      <c r="C276" s="552" t="s">
        <v>381</v>
      </c>
      <c r="D276" s="552">
        <v>800</v>
      </c>
      <c r="E276" s="121" t="s">
        <v>26</v>
      </c>
      <c r="F276" s="552"/>
      <c r="G276" s="121" t="s">
        <v>27</v>
      </c>
      <c r="H276" s="552" t="s">
        <v>28</v>
      </c>
      <c r="I276" s="552" t="s">
        <v>29</v>
      </c>
      <c r="J276" s="554" t="s">
        <v>76</v>
      </c>
      <c r="K276" s="552"/>
      <c r="L276" s="552"/>
      <c r="M276" s="552" t="s">
        <v>32</v>
      </c>
      <c r="N276" s="552" t="s">
        <v>368</v>
      </c>
      <c r="O276" s="552">
        <v>24</v>
      </c>
      <c r="P276" s="121" t="s">
        <v>28</v>
      </c>
      <c r="Q276" s="65"/>
      <c r="R276" s="65"/>
      <c r="S276" s="65"/>
      <c r="T276" s="65"/>
      <c r="U276" s="65"/>
      <c r="V276" s="65"/>
      <c r="W276" s="65"/>
      <c r="X276" s="65"/>
      <c r="Y276" s="65"/>
      <c r="Z276" s="65"/>
      <c r="AA276" s="65"/>
      <c r="AB276" s="65"/>
      <c r="AC276" s="65"/>
      <c r="AD276" s="65"/>
      <c r="AE276" s="65"/>
      <c r="AF276" s="65"/>
      <c r="AG276" s="65"/>
      <c r="AH276" s="65"/>
      <c r="AI276" s="65"/>
      <c r="AJ276" s="65"/>
      <c r="AK276" s="65"/>
      <c r="AL276" s="65"/>
      <c r="AM276" s="65"/>
      <c r="AN276" s="65"/>
      <c r="AO276" s="65"/>
      <c r="AP276" s="65"/>
      <c r="AQ276" s="65"/>
      <c r="AR276" s="65"/>
      <c r="AS276" s="65"/>
      <c r="AT276" s="65"/>
      <c r="AU276" s="65"/>
      <c r="AV276" s="65"/>
      <c r="AW276" s="65"/>
      <c r="AX276" s="65"/>
      <c r="AY276" s="65"/>
      <c r="AZ276" s="65"/>
      <c r="BA276" s="65"/>
      <c r="BB276" s="65"/>
      <c r="BC276" s="65"/>
      <c r="BD276" s="65"/>
      <c r="BE276" s="65"/>
      <c r="BF276" s="65"/>
      <c r="BG276" s="65"/>
      <c r="BH276" s="65"/>
      <c r="BI276" s="65"/>
      <c r="BJ276" s="65"/>
      <c r="BK276" s="65"/>
      <c r="BL276" s="65"/>
    </row>
    <row r="277" spans="1:64" x14ac:dyDescent="0.2">
      <c r="A277" s="552" t="s">
        <v>364</v>
      </c>
      <c r="B277" s="552" t="s">
        <v>376</v>
      </c>
      <c r="C277" s="552" t="s">
        <v>382</v>
      </c>
      <c r="D277" s="552">
        <v>400</v>
      </c>
      <c r="E277" s="121" t="s">
        <v>26</v>
      </c>
      <c r="F277" s="552"/>
      <c r="G277" s="121" t="s">
        <v>27</v>
      </c>
      <c r="H277" s="552" t="s">
        <v>28</v>
      </c>
      <c r="I277" s="552" t="s">
        <v>29</v>
      </c>
      <c r="J277" s="554" t="s">
        <v>76</v>
      </c>
      <c r="K277" s="552"/>
      <c r="L277" s="552"/>
      <c r="M277" s="552" t="s">
        <v>32</v>
      </c>
      <c r="N277" s="552" t="s">
        <v>368</v>
      </c>
      <c r="O277" s="552">
        <v>24</v>
      </c>
      <c r="P277" s="121" t="s">
        <v>28</v>
      </c>
      <c r="Q277" s="65"/>
      <c r="R277" s="65"/>
      <c r="S277" s="65"/>
      <c r="T277" s="65"/>
      <c r="U277" s="65"/>
      <c r="V277" s="65"/>
      <c r="W277" s="65"/>
      <c r="X277" s="65"/>
      <c r="Y277" s="65"/>
      <c r="Z277" s="65"/>
      <c r="AA277" s="65"/>
      <c r="AB277" s="65"/>
      <c r="AC277" s="65"/>
      <c r="AD277" s="65"/>
      <c r="AE277" s="65"/>
      <c r="AF277" s="65"/>
      <c r="AG277" s="65"/>
      <c r="AH277" s="65"/>
      <c r="AI277" s="65"/>
      <c r="AJ277" s="65"/>
      <c r="AK277" s="65"/>
      <c r="AL277" s="65"/>
      <c r="AM277" s="65"/>
      <c r="AN277" s="65"/>
      <c r="AO277" s="65"/>
      <c r="AP277" s="65"/>
      <c r="AQ277" s="65"/>
      <c r="AR277" s="65"/>
      <c r="AS277" s="65"/>
      <c r="AT277" s="65"/>
      <c r="AU277" s="65"/>
      <c r="AV277" s="65"/>
      <c r="AW277" s="65"/>
      <c r="AX277" s="65"/>
      <c r="AY277" s="65"/>
      <c r="AZ277" s="65"/>
      <c r="BA277" s="65"/>
      <c r="BB277" s="65"/>
      <c r="BC277" s="65"/>
      <c r="BD277" s="65"/>
      <c r="BE277" s="65"/>
      <c r="BF277" s="65"/>
      <c r="BG277" s="65"/>
      <c r="BH277" s="65"/>
      <c r="BI277" s="65"/>
      <c r="BJ277" s="65"/>
      <c r="BK277" s="65"/>
      <c r="BL277" s="65"/>
    </row>
    <row r="278" spans="1:64" x14ac:dyDescent="0.2">
      <c r="A278" s="552" t="s">
        <v>364</v>
      </c>
      <c r="B278" s="552" t="s">
        <v>376</v>
      </c>
      <c r="C278" s="552" t="s">
        <v>383</v>
      </c>
      <c r="D278" s="552">
        <v>800</v>
      </c>
      <c r="E278" s="121" t="s">
        <v>26</v>
      </c>
      <c r="F278" s="552"/>
      <c r="G278" s="121" t="s">
        <v>27</v>
      </c>
      <c r="H278" s="552" t="s">
        <v>28</v>
      </c>
      <c r="I278" s="552" t="s">
        <v>29</v>
      </c>
      <c r="J278" s="554" t="s">
        <v>76</v>
      </c>
      <c r="K278" s="552"/>
      <c r="L278" s="552"/>
      <c r="M278" s="552" t="s">
        <v>32</v>
      </c>
      <c r="N278" s="552" t="s">
        <v>368</v>
      </c>
      <c r="O278" s="552">
        <v>24</v>
      </c>
      <c r="P278" s="121" t="s">
        <v>28</v>
      </c>
      <c r="Q278" s="65"/>
      <c r="R278" s="65"/>
      <c r="S278" s="65"/>
      <c r="T278" s="65"/>
      <c r="U278" s="65"/>
      <c r="V278" s="65"/>
      <c r="W278" s="65"/>
      <c r="X278" s="65"/>
      <c r="Y278" s="65"/>
      <c r="Z278" s="65"/>
      <c r="AA278" s="65"/>
      <c r="AB278" s="65"/>
      <c r="AC278" s="65"/>
      <c r="AD278" s="65"/>
      <c r="AE278" s="65"/>
      <c r="AF278" s="65"/>
      <c r="AG278" s="65"/>
      <c r="AH278" s="65"/>
      <c r="AI278" s="65"/>
      <c r="AJ278" s="65"/>
      <c r="AK278" s="65"/>
      <c r="AL278" s="65"/>
      <c r="AM278" s="65"/>
      <c r="AN278" s="65"/>
      <c r="AO278" s="65"/>
      <c r="AP278" s="65"/>
      <c r="AQ278" s="65"/>
      <c r="AR278" s="65"/>
      <c r="AS278" s="65"/>
      <c r="AT278" s="65"/>
      <c r="AU278" s="65"/>
      <c r="AV278" s="65"/>
      <c r="AW278" s="65"/>
      <c r="AX278" s="65"/>
      <c r="AY278" s="65"/>
      <c r="AZ278" s="65"/>
      <c r="BA278" s="65"/>
      <c r="BB278" s="65"/>
      <c r="BC278" s="65"/>
      <c r="BD278" s="65"/>
      <c r="BE278" s="65"/>
      <c r="BF278" s="65"/>
      <c r="BG278" s="65"/>
      <c r="BH278" s="65"/>
      <c r="BI278" s="65"/>
      <c r="BJ278" s="65"/>
      <c r="BK278" s="65"/>
      <c r="BL278" s="65"/>
    </row>
    <row r="279" spans="1:64" x14ac:dyDescent="0.2">
      <c r="A279" s="552" t="s">
        <v>364</v>
      </c>
      <c r="B279" s="552" t="s">
        <v>376</v>
      </c>
      <c r="C279" s="552" t="s">
        <v>383</v>
      </c>
      <c r="D279" s="552">
        <v>800</v>
      </c>
      <c r="E279" s="121" t="s">
        <v>26</v>
      </c>
      <c r="F279" s="552"/>
      <c r="G279" s="121" t="s">
        <v>27</v>
      </c>
      <c r="H279" s="552" t="s">
        <v>28</v>
      </c>
      <c r="I279" s="552" t="s">
        <v>29</v>
      </c>
      <c r="J279" s="554" t="s">
        <v>76</v>
      </c>
      <c r="K279" s="552"/>
      <c r="L279" s="552"/>
      <c r="M279" s="552" t="s">
        <v>32</v>
      </c>
      <c r="N279" s="552" t="s">
        <v>368</v>
      </c>
      <c r="O279" s="552">
        <v>24</v>
      </c>
      <c r="P279" s="121" t="s">
        <v>28</v>
      </c>
      <c r="Q279" s="65"/>
      <c r="R279" s="65"/>
      <c r="S279" s="65"/>
      <c r="T279" s="65"/>
      <c r="U279" s="65"/>
      <c r="V279" s="65"/>
      <c r="W279" s="65"/>
      <c r="X279" s="65"/>
      <c r="Y279" s="65"/>
      <c r="Z279" s="65"/>
      <c r="AA279" s="65"/>
      <c r="AB279" s="65"/>
      <c r="AC279" s="65"/>
      <c r="AD279" s="65"/>
      <c r="AE279" s="65"/>
      <c r="AF279" s="65"/>
      <c r="AG279" s="65"/>
      <c r="AH279" s="65"/>
      <c r="AI279" s="65"/>
      <c r="AJ279" s="65"/>
      <c r="AK279" s="65"/>
      <c r="AL279" s="65"/>
      <c r="AM279" s="65"/>
      <c r="AN279" s="65"/>
      <c r="AO279" s="65"/>
      <c r="AP279" s="65"/>
      <c r="AQ279" s="65"/>
      <c r="AR279" s="65"/>
      <c r="AS279" s="65"/>
      <c r="AT279" s="65"/>
      <c r="AU279" s="65"/>
      <c r="AV279" s="65"/>
      <c r="AW279" s="65"/>
      <c r="AX279" s="65"/>
      <c r="AY279" s="65"/>
      <c r="AZ279" s="65"/>
      <c r="BA279" s="65"/>
      <c r="BB279" s="65"/>
      <c r="BC279" s="65"/>
      <c r="BD279" s="65"/>
      <c r="BE279" s="65"/>
      <c r="BF279" s="65"/>
      <c r="BG279" s="65"/>
      <c r="BH279" s="65"/>
      <c r="BI279" s="65"/>
      <c r="BJ279" s="65"/>
      <c r="BK279" s="65"/>
      <c r="BL279" s="65"/>
    </row>
    <row r="280" spans="1:64" x14ac:dyDescent="0.2">
      <c r="A280" s="552" t="s">
        <v>364</v>
      </c>
      <c r="B280" s="552" t="s">
        <v>376</v>
      </c>
      <c r="C280" s="552" t="s">
        <v>384</v>
      </c>
      <c r="D280" s="552">
        <v>800</v>
      </c>
      <c r="E280" s="121" t="s">
        <v>26</v>
      </c>
      <c r="F280" s="552"/>
      <c r="G280" s="121" t="s">
        <v>130</v>
      </c>
      <c r="H280" s="552" t="s">
        <v>28</v>
      </c>
      <c r="I280" s="552" t="s">
        <v>29</v>
      </c>
      <c r="J280" s="554" t="s">
        <v>76</v>
      </c>
      <c r="K280" s="552"/>
      <c r="L280" s="552"/>
      <c r="M280" s="552" t="s">
        <v>32</v>
      </c>
      <c r="N280" s="552" t="s">
        <v>368</v>
      </c>
      <c r="O280" s="552">
        <v>24</v>
      </c>
      <c r="P280" s="121" t="s">
        <v>28</v>
      </c>
      <c r="Q280" s="65"/>
      <c r="R280" s="65"/>
      <c r="S280" s="65"/>
      <c r="T280" s="65"/>
      <c r="U280" s="65"/>
      <c r="V280" s="65"/>
      <c r="W280" s="65"/>
      <c r="X280" s="65"/>
      <c r="Y280" s="65"/>
      <c r="Z280" s="65"/>
      <c r="AA280" s="65"/>
      <c r="AB280" s="65"/>
      <c r="AC280" s="65"/>
      <c r="AD280" s="65"/>
      <c r="AE280" s="65"/>
      <c r="AF280" s="65"/>
      <c r="AG280" s="65"/>
      <c r="AH280" s="65"/>
      <c r="AI280" s="65"/>
      <c r="AJ280" s="65"/>
      <c r="AK280" s="65"/>
      <c r="AL280" s="65"/>
      <c r="AM280" s="65"/>
      <c r="AN280" s="65"/>
      <c r="AO280" s="65"/>
      <c r="AP280" s="65"/>
      <c r="AQ280" s="65"/>
      <c r="AR280" s="65"/>
      <c r="AS280" s="65"/>
      <c r="AT280" s="65"/>
      <c r="AU280" s="65"/>
      <c r="AV280" s="65"/>
      <c r="AW280" s="65"/>
      <c r="AX280" s="65"/>
      <c r="AY280" s="65"/>
      <c r="AZ280" s="65"/>
      <c r="BA280" s="65"/>
      <c r="BB280" s="65"/>
      <c r="BC280" s="65"/>
      <c r="BD280" s="65"/>
      <c r="BE280" s="65"/>
      <c r="BF280" s="65"/>
      <c r="BG280" s="65"/>
      <c r="BH280" s="65"/>
      <c r="BI280" s="65"/>
      <c r="BJ280" s="65"/>
      <c r="BK280" s="65"/>
      <c r="BL280" s="65"/>
    </row>
    <row r="281" spans="1:64" x14ac:dyDescent="0.2">
      <c r="A281" s="552" t="s">
        <v>364</v>
      </c>
      <c r="B281" s="552" t="s">
        <v>376</v>
      </c>
      <c r="C281" s="552" t="s">
        <v>385</v>
      </c>
      <c r="D281" s="552">
        <v>800</v>
      </c>
      <c r="E281" s="121" t="s">
        <v>26</v>
      </c>
      <c r="F281" s="552"/>
      <c r="G281" s="121" t="s">
        <v>130</v>
      </c>
      <c r="H281" s="552" t="s">
        <v>28</v>
      </c>
      <c r="I281" s="552" t="s">
        <v>29</v>
      </c>
      <c r="J281" s="554" t="s">
        <v>76</v>
      </c>
      <c r="K281" s="552"/>
      <c r="L281" s="552"/>
      <c r="M281" s="552" t="s">
        <v>32</v>
      </c>
      <c r="N281" s="552" t="s">
        <v>368</v>
      </c>
      <c r="O281" s="552">
        <v>24</v>
      </c>
      <c r="P281" s="121" t="s">
        <v>28</v>
      </c>
      <c r="Q281" s="65"/>
      <c r="R281" s="65"/>
      <c r="S281" s="65"/>
      <c r="T281" s="65"/>
      <c r="U281" s="65"/>
      <c r="V281" s="65"/>
      <c r="W281" s="65"/>
      <c r="X281" s="65"/>
      <c r="Y281" s="65"/>
      <c r="Z281" s="65"/>
      <c r="AA281" s="65"/>
      <c r="AB281" s="65"/>
      <c r="AC281" s="65"/>
      <c r="AD281" s="65"/>
      <c r="AE281" s="65"/>
      <c r="AF281" s="65"/>
      <c r="AG281" s="65"/>
      <c r="AH281" s="65"/>
      <c r="AI281" s="65"/>
      <c r="AJ281" s="65"/>
      <c r="AK281" s="65"/>
      <c r="AL281" s="65"/>
      <c r="AM281" s="65"/>
      <c r="AN281" s="65"/>
      <c r="AO281" s="65"/>
      <c r="AP281" s="65"/>
      <c r="AQ281" s="65"/>
      <c r="AR281" s="65"/>
      <c r="AS281" s="65"/>
      <c r="AT281" s="65"/>
      <c r="AU281" s="65"/>
      <c r="AV281" s="65"/>
      <c r="AW281" s="65"/>
      <c r="AX281" s="65"/>
      <c r="AY281" s="65"/>
      <c r="AZ281" s="65"/>
      <c r="BA281" s="65"/>
      <c r="BB281" s="65"/>
      <c r="BC281" s="65"/>
      <c r="BD281" s="65"/>
      <c r="BE281" s="65"/>
      <c r="BF281" s="65"/>
      <c r="BG281" s="65"/>
      <c r="BH281" s="65"/>
      <c r="BI281" s="65"/>
      <c r="BJ281" s="65"/>
      <c r="BK281" s="65"/>
      <c r="BL281" s="65"/>
    </row>
    <row r="282" spans="1:64" x14ac:dyDescent="0.2">
      <c r="A282" s="552" t="s">
        <v>364</v>
      </c>
      <c r="B282" s="552" t="s">
        <v>376</v>
      </c>
      <c r="C282" s="552" t="s">
        <v>386</v>
      </c>
      <c r="D282" s="552">
        <v>800</v>
      </c>
      <c r="E282" s="121" t="s">
        <v>26</v>
      </c>
      <c r="F282" s="552"/>
      <c r="G282" s="121" t="s">
        <v>130</v>
      </c>
      <c r="H282" s="552" t="s">
        <v>28</v>
      </c>
      <c r="I282" s="552" t="s">
        <v>29</v>
      </c>
      <c r="J282" s="554" t="s">
        <v>76</v>
      </c>
      <c r="K282" s="552"/>
      <c r="L282" s="552"/>
      <c r="M282" s="552" t="s">
        <v>32</v>
      </c>
      <c r="N282" s="552" t="s">
        <v>368</v>
      </c>
      <c r="O282" s="552">
        <v>24</v>
      </c>
      <c r="P282" s="121" t="s">
        <v>28</v>
      </c>
      <c r="Q282" s="65"/>
      <c r="R282" s="65"/>
      <c r="S282" s="65"/>
      <c r="T282" s="65"/>
      <c r="U282" s="65"/>
      <c r="V282" s="65"/>
      <c r="W282" s="65"/>
      <c r="X282" s="65"/>
      <c r="Y282" s="65"/>
      <c r="Z282" s="65"/>
      <c r="AA282" s="65"/>
      <c r="AB282" s="65"/>
      <c r="AC282" s="65"/>
      <c r="AD282" s="65"/>
      <c r="AE282" s="65"/>
      <c r="AF282" s="65"/>
      <c r="AG282" s="65"/>
      <c r="AH282" s="65"/>
      <c r="AI282" s="65"/>
      <c r="AJ282" s="65"/>
      <c r="AK282" s="65"/>
      <c r="AL282" s="65"/>
      <c r="AM282" s="65"/>
      <c r="AN282" s="65"/>
      <c r="AO282" s="65"/>
      <c r="AP282" s="65"/>
      <c r="AQ282" s="65"/>
      <c r="AR282" s="65"/>
      <c r="AS282" s="65"/>
      <c r="AT282" s="65"/>
      <c r="AU282" s="65"/>
      <c r="AV282" s="65"/>
      <c r="AW282" s="65"/>
      <c r="AX282" s="65"/>
      <c r="AY282" s="65"/>
      <c r="AZ282" s="65"/>
      <c r="BA282" s="65"/>
      <c r="BB282" s="65"/>
      <c r="BC282" s="65"/>
      <c r="BD282" s="65"/>
      <c r="BE282" s="65"/>
      <c r="BF282" s="65"/>
      <c r="BG282" s="65"/>
      <c r="BH282" s="65"/>
      <c r="BI282" s="65"/>
      <c r="BJ282" s="65"/>
      <c r="BK282" s="65"/>
      <c r="BL282" s="65"/>
    </row>
    <row r="283" spans="1:64" x14ac:dyDescent="0.2">
      <c r="A283" s="552" t="s">
        <v>364</v>
      </c>
      <c r="B283" s="552" t="s">
        <v>376</v>
      </c>
      <c r="C283" s="552" t="s">
        <v>387</v>
      </c>
      <c r="D283" s="552">
        <v>800</v>
      </c>
      <c r="E283" s="121" t="s">
        <v>26</v>
      </c>
      <c r="F283" s="552"/>
      <c r="G283" s="121" t="s">
        <v>130</v>
      </c>
      <c r="H283" s="552" t="s">
        <v>28</v>
      </c>
      <c r="I283" s="552" t="s">
        <v>29</v>
      </c>
      <c r="J283" s="554" t="s">
        <v>76</v>
      </c>
      <c r="K283" s="552"/>
      <c r="L283" s="552"/>
      <c r="M283" s="552" t="s">
        <v>32</v>
      </c>
      <c r="N283" s="552" t="s">
        <v>368</v>
      </c>
      <c r="O283" s="552">
        <v>24</v>
      </c>
      <c r="P283" s="121" t="s">
        <v>28</v>
      </c>
      <c r="Q283" s="65"/>
      <c r="R283" s="65"/>
      <c r="S283" s="65"/>
      <c r="T283" s="65"/>
      <c r="U283" s="65"/>
      <c r="V283" s="65"/>
      <c r="W283" s="65"/>
      <c r="X283" s="65"/>
      <c r="Y283" s="65"/>
      <c r="Z283" s="65"/>
      <c r="AA283" s="65"/>
      <c r="AB283" s="65"/>
      <c r="AC283" s="65"/>
      <c r="AD283" s="65"/>
      <c r="AE283" s="65"/>
      <c r="AF283" s="65"/>
      <c r="AG283" s="65"/>
      <c r="AH283" s="65"/>
      <c r="AI283" s="65"/>
      <c r="AJ283" s="65"/>
      <c r="AK283" s="65"/>
      <c r="AL283" s="65"/>
      <c r="AM283" s="65"/>
      <c r="AN283" s="65"/>
      <c r="AO283" s="65"/>
      <c r="AP283" s="65"/>
      <c r="AQ283" s="65"/>
      <c r="AR283" s="65"/>
      <c r="AS283" s="65"/>
      <c r="AT283" s="65"/>
      <c r="AU283" s="65"/>
      <c r="AV283" s="65"/>
      <c r="AW283" s="65"/>
      <c r="AX283" s="65"/>
      <c r="AY283" s="65"/>
      <c r="AZ283" s="65"/>
      <c r="BA283" s="65"/>
      <c r="BB283" s="65"/>
      <c r="BC283" s="65"/>
      <c r="BD283" s="65"/>
      <c r="BE283" s="65"/>
      <c r="BF283" s="65"/>
      <c r="BG283" s="65"/>
      <c r="BH283" s="65"/>
      <c r="BI283" s="65"/>
      <c r="BJ283" s="65"/>
      <c r="BK283" s="65"/>
      <c r="BL283" s="65"/>
    </row>
    <row r="284" spans="1:64" x14ac:dyDescent="0.2">
      <c r="A284" s="552" t="s">
        <v>364</v>
      </c>
      <c r="B284" s="552" t="s">
        <v>388</v>
      </c>
      <c r="C284" s="552" t="s">
        <v>389</v>
      </c>
      <c r="D284" s="552">
        <v>1750</v>
      </c>
      <c r="E284" s="121" t="s">
        <v>390</v>
      </c>
      <c r="F284" s="552"/>
      <c r="G284" s="121" t="s">
        <v>130</v>
      </c>
      <c r="H284" s="552" t="s">
        <v>28</v>
      </c>
      <c r="I284" s="552" t="s">
        <v>41</v>
      </c>
      <c r="J284" s="554" t="s">
        <v>76</v>
      </c>
      <c r="K284" s="552"/>
      <c r="L284" s="552"/>
      <c r="M284" s="552" t="s">
        <v>32</v>
      </c>
      <c r="N284" s="552" t="s">
        <v>368</v>
      </c>
      <c r="O284" s="552">
        <v>24</v>
      </c>
      <c r="P284" s="121" t="s">
        <v>28</v>
      </c>
      <c r="Q284" s="65"/>
      <c r="R284" s="65"/>
      <c r="S284" s="65"/>
      <c r="T284" s="65"/>
      <c r="U284" s="65"/>
      <c r="V284" s="65"/>
      <c r="W284" s="65"/>
      <c r="X284" s="65"/>
      <c r="Y284" s="65"/>
      <c r="Z284" s="65"/>
      <c r="AA284" s="65"/>
      <c r="AB284" s="65"/>
      <c r="AC284" s="65"/>
      <c r="AD284" s="65"/>
      <c r="AE284" s="65"/>
      <c r="AF284" s="65"/>
      <c r="AG284" s="65"/>
      <c r="AH284" s="65"/>
      <c r="AI284" s="65"/>
      <c r="AJ284" s="65"/>
      <c r="AK284" s="65"/>
      <c r="AL284" s="65"/>
      <c r="AM284" s="65"/>
      <c r="AN284" s="65"/>
      <c r="AO284" s="65"/>
      <c r="AP284" s="65"/>
      <c r="AQ284" s="65"/>
      <c r="AR284" s="65"/>
      <c r="AS284" s="65"/>
      <c r="AT284" s="65"/>
      <c r="AU284" s="65"/>
      <c r="AV284" s="65"/>
      <c r="AW284" s="65"/>
      <c r="AX284" s="65"/>
      <c r="AY284" s="65"/>
      <c r="AZ284" s="65"/>
      <c r="BA284" s="65"/>
      <c r="BB284" s="65"/>
      <c r="BC284" s="65"/>
      <c r="BD284" s="65"/>
      <c r="BE284" s="65"/>
      <c r="BF284" s="65"/>
      <c r="BG284" s="65"/>
      <c r="BH284" s="65"/>
      <c r="BI284" s="65"/>
      <c r="BJ284" s="65"/>
      <c r="BK284" s="65"/>
      <c r="BL284" s="65"/>
    </row>
    <row r="285" spans="1:64" x14ac:dyDescent="0.2">
      <c r="A285" s="552" t="s">
        <v>364</v>
      </c>
      <c r="B285" s="552" t="s">
        <v>388</v>
      </c>
      <c r="C285" s="552" t="s">
        <v>391</v>
      </c>
      <c r="D285" s="552">
        <v>800</v>
      </c>
      <c r="E285" s="121" t="s">
        <v>390</v>
      </c>
      <c r="F285" s="552"/>
      <c r="G285" s="121" t="s">
        <v>130</v>
      </c>
      <c r="H285" s="552" t="s">
        <v>28</v>
      </c>
      <c r="I285" s="552" t="s">
        <v>41</v>
      </c>
      <c r="J285" s="554" t="s">
        <v>76</v>
      </c>
      <c r="K285" s="552"/>
      <c r="L285" s="552"/>
      <c r="M285" s="552" t="s">
        <v>392</v>
      </c>
      <c r="N285" s="552"/>
      <c r="O285" s="552"/>
      <c r="P285" s="121" t="s">
        <v>28</v>
      </c>
      <c r="Q285" s="65"/>
      <c r="R285" s="65"/>
      <c r="S285" s="65"/>
      <c r="T285" s="65"/>
      <c r="U285" s="65"/>
      <c r="V285" s="65"/>
      <c r="W285" s="65"/>
      <c r="X285" s="65"/>
      <c r="Y285" s="65"/>
      <c r="Z285" s="65"/>
      <c r="AA285" s="65"/>
      <c r="AB285" s="65"/>
      <c r="AC285" s="65"/>
      <c r="AD285" s="65"/>
      <c r="AE285" s="65"/>
      <c r="AF285" s="65"/>
      <c r="AG285" s="65"/>
      <c r="AH285" s="65"/>
      <c r="AI285" s="65"/>
      <c r="AJ285" s="65"/>
      <c r="AK285" s="65"/>
      <c r="AL285" s="65"/>
      <c r="AM285" s="65"/>
      <c r="AN285" s="65"/>
      <c r="AO285" s="65"/>
      <c r="AP285" s="65"/>
      <c r="AQ285" s="65"/>
      <c r="AR285" s="65"/>
      <c r="AS285" s="65"/>
      <c r="AT285" s="65"/>
      <c r="AU285" s="65"/>
      <c r="AV285" s="65"/>
      <c r="AW285" s="65"/>
      <c r="AX285" s="65"/>
      <c r="AY285" s="65"/>
      <c r="AZ285" s="65"/>
      <c r="BA285" s="65"/>
      <c r="BB285" s="65"/>
      <c r="BC285" s="65"/>
      <c r="BD285" s="65"/>
      <c r="BE285" s="65"/>
      <c r="BF285" s="65"/>
      <c r="BG285" s="65"/>
      <c r="BH285" s="65"/>
      <c r="BI285" s="65"/>
      <c r="BJ285" s="65"/>
      <c r="BK285" s="65"/>
      <c r="BL285" s="65"/>
    </row>
    <row r="286" spans="1:64" x14ac:dyDescent="0.2">
      <c r="A286" s="552" t="s">
        <v>364</v>
      </c>
      <c r="B286" s="552" t="s">
        <v>388</v>
      </c>
      <c r="C286" s="552" t="s">
        <v>393</v>
      </c>
      <c r="D286" s="552">
        <v>450</v>
      </c>
      <c r="E286" s="121" t="s">
        <v>390</v>
      </c>
      <c r="F286" s="552"/>
      <c r="G286" s="121" t="s">
        <v>130</v>
      </c>
      <c r="H286" s="552" t="s">
        <v>28</v>
      </c>
      <c r="I286" s="552" t="s">
        <v>41</v>
      </c>
      <c r="J286" s="554" t="s">
        <v>76</v>
      </c>
      <c r="K286" s="552"/>
      <c r="L286" s="552"/>
      <c r="M286" s="552" t="s">
        <v>69</v>
      </c>
      <c r="N286" s="552" t="s">
        <v>394</v>
      </c>
      <c r="O286" s="552">
        <v>24</v>
      </c>
      <c r="P286" s="121" t="s">
        <v>28</v>
      </c>
      <c r="Q286" s="65"/>
      <c r="R286" s="65"/>
      <c r="S286" s="65"/>
      <c r="T286" s="65"/>
      <c r="U286" s="65"/>
      <c r="V286" s="65"/>
      <c r="W286" s="65"/>
      <c r="X286" s="65"/>
      <c r="Y286" s="65"/>
      <c r="Z286" s="65"/>
      <c r="AA286" s="65"/>
      <c r="AB286" s="65"/>
      <c r="AC286" s="65"/>
      <c r="AD286" s="65"/>
      <c r="AE286" s="65"/>
      <c r="AF286" s="65"/>
      <c r="AG286" s="65"/>
      <c r="AH286" s="65"/>
      <c r="AI286" s="65"/>
      <c r="AJ286" s="65"/>
      <c r="AK286" s="65"/>
      <c r="AL286" s="65"/>
      <c r="AM286" s="65"/>
      <c r="AN286" s="65"/>
      <c r="AO286" s="65"/>
      <c r="AP286" s="65"/>
      <c r="AQ286" s="65"/>
      <c r="AR286" s="65"/>
      <c r="AS286" s="65"/>
      <c r="AT286" s="65"/>
      <c r="AU286" s="65"/>
      <c r="AV286" s="65"/>
      <c r="AW286" s="65"/>
      <c r="AX286" s="65"/>
      <c r="AY286" s="65"/>
      <c r="AZ286" s="65"/>
      <c r="BA286" s="65"/>
      <c r="BB286" s="65"/>
      <c r="BC286" s="65"/>
      <c r="BD286" s="65"/>
      <c r="BE286" s="65"/>
      <c r="BF286" s="65"/>
      <c r="BG286" s="65"/>
      <c r="BH286" s="65"/>
      <c r="BI286" s="65"/>
      <c r="BJ286" s="65"/>
      <c r="BK286" s="65"/>
      <c r="BL286" s="65"/>
    </row>
    <row r="287" spans="1:64" x14ac:dyDescent="0.2">
      <c r="A287" s="552" t="s">
        <v>364</v>
      </c>
      <c r="B287" s="552" t="s">
        <v>388</v>
      </c>
      <c r="C287" s="552" t="s">
        <v>395</v>
      </c>
      <c r="D287" s="552">
        <v>450</v>
      </c>
      <c r="E287" s="121" t="s">
        <v>390</v>
      </c>
      <c r="F287" s="552"/>
      <c r="G287" s="121" t="s">
        <v>130</v>
      </c>
      <c r="H287" s="552" t="s">
        <v>28</v>
      </c>
      <c r="I287" s="552" t="s">
        <v>41</v>
      </c>
      <c r="J287" s="554" t="s">
        <v>76</v>
      </c>
      <c r="K287" s="552"/>
      <c r="L287" s="552"/>
      <c r="M287" s="552" t="s">
        <v>392</v>
      </c>
      <c r="N287" s="552"/>
      <c r="O287" s="552"/>
      <c r="P287" s="121" t="s">
        <v>28</v>
      </c>
      <c r="Q287" s="65"/>
      <c r="R287" s="65"/>
      <c r="S287" s="65"/>
      <c r="T287" s="65"/>
      <c r="U287" s="65"/>
      <c r="V287" s="65"/>
      <c r="W287" s="65"/>
      <c r="X287" s="65"/>
      <c r="Y287" s="65"/>
      <c r="Z287" s="65"/>
      <c r="AA287" s="65"/>
      <c r="AB287" s="65"/>
      <c r="AC287" s="65"/>
      <c r="AD287" s="65"/>
      <c r="AE287" s="65"/>
      <c r="AF287" s="65"/>
      <c r="AG287" s="65"/>
      <c r="AH287" s="65"/>
      <c r="AI287" s="65"/>
      <c r="AJ287" s="65"/>
      <c r="AK287" s="65"/>
      <c r="AL287" s="65"/>
      <c r="AM287" s="65"/>
      <c r="AN287" s="65"/>
      <c r="AO287" s="65"/>
      <c r="AP287" s="65"/>
      <c r="AQ287" s="65"/>
      <c r="AR287" s="65"/>
      <c r="AS287" s="65"/>
      <c r="AT287" s="65"/>
      <c r="AU287" s="65"/>
      <c r="AV287" s="65"/>
      <c r="AW287" s="65"/>
      <c r="AX287" s="65"/>
      <c r="AY287" s="65"/>
      <c r="AZ287" s="65"/>
      <c r="BA287" s="65"/>
      <c r="BB287" s="65"/>
      <c r="BC287" s="65"/>
      <c r="BD287" s="65"/>
      <c r="BE287" s="65"/>
      <c r="BF287" s="65"/>
      <c r="BG287" s="65"/>
      <c r="BH287" s="65"/>
      <c r="BI287" s="65"/>
      <c r="BJ287" s="65"/>
      <c r="BK287" s="65"/>
      <c r="BL287" s="65"/>
    </row>
    <row r="288" spans="1:64" x14ac:dyDescent="0.2">
      <c r="A288" s="552" t="s">
        <v>364</v>
      </c>
      <c r="B288" s="552" t="s">
        <v>388</v>
      </c>
      <c r="C288" s="552" t="s">
        <v>396</v>
      </c>
      <c r="D288" s="552">
        <v>800</v>
      </c>
      <c r="E288" s="121" t="s">
        <v>390</v>
      </c>
      <c r="F288" s="552"/>
      <c r="G288" s="121" t="s">
        <v>27</v>
      </c>
      <c r="H288" s="552" t="s">
        <v>28</v>
      </c>
      <c r="I288" s="552" t="s">
        <v>41</v>
      </c>
      <c r="J288" s="554" t="s">
        <v>76</v>
      </c>
      <c r="K288" s="552"/>
      <c r="L288" s="552"/>
      <c r="M288" s="552" t="s">
        <v>69</v>
      </c>
      <c r="N288" s="552" t="s">
        <v>397</v>
      </c>
      <c r="O288" s="552">
        <v>24</v>
      </c>
      <c r="P288" s="121" t="s">
        <v>28</v>
      </c>
      <c r="Q288" s="65"/>
      <c r="R288" s="65"/>
      <c r="S288" s="65"/>
      <c r="T288" s="65"/>
      <c r="U288" s="65"/>
      <c r="V288" s="65"/>
      <c r="W288" s="65"/>
      <c r="X288" s="65"/>
      <c r="Y288" s="65"/>
      <c r="Z288" s="65"/>
      <c r="AA288" s="65"/>
      <c r="AB288" s="65"/>
      <c r="AC288" s="65"/>
      <c r="AD288" s="65"/>
      <c r="AE288" s="65"/>
      <c r="AF288" s="65"/>
      <c r="AG288" s="65"/>
      <c r="AH288" s="65"/>
      <c r="AI288" s="65"/>
      <c r="AJ288" s="65"/>
      <c r="AK288" s="65"/>
      <c r="AL288" s="65"/>
      <c r="AM288" s="65"/>
      <c r="AN288" s="65"/>
      <c r="AO288" s="65"/>
      <c r="AP288" s="65"/>
      <c r="AQ288" s="65"/>
      <c r="AR288" s="65"/>
      <c r="AS288" s="65"/>
      <c r="AT288" s="65"/>
      <c r="AU288" s="65"/>
      <c r="AV288" s="65"/>
      <c r="AW288" s="65"/>
      <c r="AX288" s="65"/>
      <c r="AY288" s="65"/>
      <c r="AZ288" s="65"/>
      <c r="BA288" s="65"/>
      <c r="BB288" s="65"/>
      <c r="BC288" s="65"/>
      <c r="BD288" s="65"/>
      <c r="BE288" s="65"/>
      <c r="BF288" s="65"/>
      <c r="BG288" s="65"/>
      <c r="BH288" s="65"/>
      <c r="BI288" s="65"/>
      <c r="BJ288" s="65"/>
      <c r="BK288" s="65"/>
      <c r="BL288" s="65"/>
    </row>
    <row r="289" spans="1:64" x14ac:dyDescent="0.2">
      <c r="A289" s="552" t="s">
        <v>364</v>
      </c>
      <c r="B289" s="552" t="s">
        <v>388</v>
      </c>
      <c r="C289" s="552" t="s">
        <v>398</v>
      </c>
      <c r="D289" s="552">
        <v>2000</v>
      </c>
      <c r="E289" s="121" t="s">
        <v>390</v>
      </c>
      <c r="F289" s="552"/>
      <c r="G289" s="121" t="s">
        <v>130</v>
      </c>
      <c r="H289" s="552" t="s">
        <v>28</v>
      </c>
      <c r="I289" s="552" t="s">
        <v>41</v>
      </c>
      <c r="J289" s="554" t="s">
        <v>76</v>
      </c>
      <c r="K289" s="552"/>
      <c r="L289" s="552"/>
      <c r="M289" s="552" t="s">
        <v>32</v>
      </c>
      <c r="N289" s="552" t="s">
        <v>368</v>
      </c>
      <c r="O289" s="552">
        <v>24</v>
      </c>
      <c r="P289" s="121" t="s">
        <v>28</v>
      </c>
      <c r="Q289" s="65"/>
      <c r="R289" s="65"/>
      <c r="S289" s="65"/>
      <c r="T289" s="65"/>
      <c r="U289" s="65"/>
      <c r="V289" s="65"/>
      <c r="W289" s="65"/>
      <c r="X289" s="65"/>
      <c r="Y289" s="65"/>
      <c r="Z289" s="65"/>
      <c r="AA289" s="65"/>
      <c r="AB289" s="65"/>
      <c r="AC289" s="65"/>
      <c r="AD289" s="65"/>
      <c r="AE289" s="65"/>
      <c r="AF289" s="65"/>
      <c r="AG289" s="65"/>
      <c r="AH289" s="65"/>
      <c r="AI289" s="65"/>
      <c r="AJ289" s="65"/>
      <c r="AK289" s="65"/>
      <c r="AL289" s="65"/>
      <c r="AM289" s="65"/>
      <c r="AN289" s="65"/>
      <c r="AO289" s="65"/>
      <c r="AP289" s="65"/>
      <c r="AQ289" s="65"/>
      <c r="AR289" s="65"/>
      <c r="AS289" s="65"/>
      <c r="AT289" s="65"/>
      <c r="AU289" s="65"/>
      <c r="AV289" s="65"/>
      <c r="AW289" s="65"/>
      <c r="AX289" s="65"/>
      <c r="AY289" s="65"/>
      <c r="AZ289" s="65"/>
      <c r="BA289" s="65"/>
      <c r="BB289" s="65"/>
      <c r="BC289" s="65"/>
      <c r="BD289" s="65"/>
      <c r="BE289" s="65"/>
      <c r="BF289" s="65"/>
      <c r="BG289" s="65"/>
      <c r="BH289" s="65"/>
      <c r="BI289" s="65"/>
      <c r="BJ289" s="65"/>
      <c r="BK289" s="65"/>
      <c r="BL289" s="65"/>
    </row>
    <row r="290" spans="1:64" x14ac:dyDescent="0.2">
      <c r="A290" s="552" t="s">
        <v>364</v>
      </c>
      <c r="B290" s="552" t="s">
        <v>388</v>
      </c>
      <c r="C290" s="552" t="s">
        <v>399</v>
      </c>
      <c r="D290" s="552">
        <v>2000</v>
      </c>
      <c r="E290" s="121" t="s">
        <v>390</v>
      </c>
      <c r="F290" s="552"/>
      <c r="G290" s="121" t="s">
        <v>130</v>
      </c>
      <c r="H290" s="552" t="s">
        <v>28</v>
      </c>
      <c r="I290" s="552" t="s">
        <v>41</v>
      </c>
      <c r="J290" s="554" t="s">
        <v>76</v>
      </c>
      <c r="K290" s="552"/>
      <c r="L290" s="552"/>
      <c r="M290" s="552" t="s">
        <v>392</v>
      </c>
      <c r="N290" s="552"/>
      <c r="O290" s="552"/>
      <c r="P290" s="121" t="s">
        <v>28</v>
      </c>
      <c r="Q290" s="65"/>
      <c r="R290" s="65"/>
      <c r="S290" s="65"/>
      <c r="T290" s="65"/>
      <c r="U290" s="65"/>
      <c r="V290" s="65"/>
      <c r="W290" s="65"/>
      <c r="X290" s="65"/>
      <c r="Y290" s="65"/>
      <c r="Z290" s="65"/>
      <c r="AA290" s="65"/>
      <c r="AB290" s="65"/>
      <c r="AC290" s="65"/>
      <c r="AD290" s="65"/>
      <c r="AE290" s="65"/>
      <c r="AF290" s="65"/>
      <c r="AG290" s="65"/>
      <c r="AH290" s="65"/>
      <c r="AI290" s="65"/>
      <c r="AJ290" s="65"/>
      <c r="AK290" s="65"/>
      <c r="AL290" s="65"/>
      <c r="AM290" s="65"/>
      <c r="AN290" s="65"/>
      <c r="AO290" s="65"/>
      <c r="AP290" s="65"/>
      <c r="AQ290" s="65"/>
      <c r="AR290" s="65"/>
      <c r="AS290" s="65"/>
      <c r="AT290" s="65"/>
      <c r="AU290" s="65"/>
      <c r="AV290" s="65"/>
      <c r="AW290" s="65"/>
      <c r="AX290" s="65"/>
      <c r="AY290" s="65"/>
      <c r="AZ290" s="65"/>
      <c r="BA290" s="65"/>
      <c r="BB290" s="65"/>
      <c r="BC290" s="65"/>
      <c r="BD290" s="65"/>
      <c r="BE290" s="65"/>
      <c r="BF290" s="65"/>
      <c r="BG290" s="65"/>
      <c r="BH290" s="65"/>
      <c r="BI290" s="65"/>
      <c r="BJ290" s="65"/>
      <c r="BK290" s="65"/>
      <c r="BL290" s="65"/>
    </row>
    <row r="291" spans="1:64" x14ac:dyDescent="0.2">
      <c r="A291" s="552" t="s">
        <v>364</v>
      </c>
      <c r="B291" s="552" t="s">
        <v>388</v>
      </c>
      <c r="C291" s="552" t="s">
        <v>400</v>
      </c>
      <c r="D291" s="552">
        <v>300</v>
      </c>
      <c r="E291" s="121" t="s">
        <v>390</v>
      </c>
      <c r="F291" s="552"/>
      <c r="G291" s="113" t="s">
        <v>264</v>
      </c>
      <c r="H291" s="552" t="s">
        <v>28</v>
      </c>
      <c r="I291" s="552" t="s">
        <v>41</v>
      </c>
      <c r="J291" s="554" t="s">
        <v>76</v>
      </c>
      <c r="K291" s="552"/>
      <c r="L291" s="552"/>
      <c r="M291" s="552" t="s">
        <v>69</v>
      </c>
      <c r="N291" s="552" t="s">
        <v>70</v>
      </c>
      <c r="O291" s="552">
        <v>24</v>
      </c>
      <c r="P291" s="121" t="s">
        <v>28</v>
      </c>
      <c r="Q291" s="65"/>
      <c r="R291" s="65"/>
      <c r="S291" s="65"/>
      <c r="T291" s="65"/>
      <c r="U291" s="65"/>
      <c r="V291" s="65"/>
      <c r="W291" s="65"/>
      <c r="X291" s="65"/>
      <c r="Y291" s="65"/>
      <c r="Z291" s="65"/>
      <c r="AA291" s="65"/>
      <c r="AB291" s="65"/>
      <c r="AC291" s="65"/>
      <c r="AD291" s="65"/>
      <c r="AE291" s="65"/>
      <c r="AF291" s="65"/>
      <c r="AG291" s="65"/>
      <c r="AH291" s="65"/>
      <c r="AI291" s="65"/>
      <c r="AJ291" s="65"/>
      <c r="AK291" s="65"/>
      <c r="AL291" s="65"/>
      <c r="AM291" s="65"/>
      <c r="AN291" s="65"/>
      <c r="AO291" s="65"/>
      <c r="AP291" s="65"/>
      <c r="AQ291" s="65"/>
      <c r="AR291" s="65"/>
      <c r="AS291" s="65"/>
      <c r="AT291" s="65"/>
      <c r="AU291" s="65"/>
      <c r="AV291" s="65"/>
      <c r="AW291" s="65"/>
      <c r="AX291" s="65"/>
      <c r="AY291" s="65"/>
      <c r="AZ291" s="65"/>
      <c r="BA291" s="65"/>
      <c r="BB291" s="65"/>
      <c r="BC291" s="65"/>
      <c r="BD291" s="65"/>
      <c r="BE291" s="65"/>
      <c r="BF291" s="65"/>
      <c r="BG291" s="65"/>
      <c r="BH291" s="65"/>
      <c r="BI291" s="65"/>
      <c r="BJ291" s="65"/>
      <c r="BK291" s="65"/>
      <c r="BL291" s="65"/>
    </row>
    <row r="292" spans="1:64" x14ac:dyDescent="0.2">
      <c r="A292" s="552" t="s">
        <v>364</v>
      </c>
      <c r="B292" s="552" t="s">
        <v>388</v>
      </c>
      <c r="C292" s="552" t="s">
        <v>401</v>
      </c>
      <c r="D292" s="552">
        <v>300</v>
      </c>
      <c r="E292" s="121" t="s">
        <v>390</v>
      </c>
      <c r="F292" s="552"/>
      <c r="G292" s="113" t="s">
        <v>264</v>
      </c>
      <c r="H292" s="552" t="s">
        <v>28</v>
      </c>
      <c r="I292" s="552" t="s">
        <v>41</v>
      </c>
      <c r="J292" s="554" t="s">
        <v>76</v>
      </c>
      <c r="K292" s="552"/>
      <c r="L292" s="552"/>
      <c r="M292" s="552" t="s">
        <v>69</v>
      </c>
      <c r="N292" s="552" t="s">
        <v>70</v>
      </c>
      <c r="O292" s="552">
        <v>24</v>
      </c>
      <c r="P292" s="121" t="s">
        <v>28</v>
      </c>
      <c r="Q292" s="65"/>
      <c r="R292" s="65"/>
      <c r="S292" s="65"/>
      <c r="T292" s="65"/>
      <c r="U292" s="65"/>
      <c r="V292" s="65"/>
      <c r="W292" s="65"/>
      <c r="X292" s="65"/>
      <c r="Y292" s="65"/>
      <c r="Z292" s="65"/>
      <c r="AA292" s="65"/>
      <c r="AB292" s="65"/>
      <c r="AC292" s="65"/>
      <c r="AD292" s="65"/>
      <c r="AE292" s="65"/>
      <c r="AF292" s="65"/>
      <c r="AG292" s="65"/>
      <c r="AH292" s="65"/>
      <c r="AI292" s="65"/>
      <c r="AJ292" s="65"/>
      <c r="AK292" s="65"/>
      <c r="AL292" s="65"/>
      <c r="AM292" s="65"/>
      <c r="AN292" s="65"/>
      <c r="AO292" s="65"/>
      <c r="AP292" s="65"/>
      <c r="AQ292" s="65"/>
      <c r="AR292" s="65"/>
      <c r="AS292" s="65"/>
      <c r="AT292" s="65"/>
      <c r="AU292" s="65"/>
      <c r="AV292" s="65"/>
      <c r="AW292" s="65"/>
      <c r="AX292" s="65"/>
      <c r="AY292" s="65"/>
      <c r="AZ292" s="65"/>
      <c r="BA292" s="65"/>
      <c r="BB292" s="65"/>
      <c r="BC292" s="65"/>
      <c r="BD292" s="65"/>
      <c r="BE292" s="65"/>
      <c r="BF292" s="65"/>
      <c r="BG292" s="65"/>
      <c r="BH292" s="65"/>
      <c r="BI292" s="65"/>
      <c r="BJ292" s="65"/>
      <c r="BK292" s="65"/>
      <c r="BL292" s="65"/>
    </row>
    <row r="293" spans="1:64" x14ac:dyDescent="0.2">
      <c r="A293" s="552" t="s">
        <v>364</v>
      </c>
      <c r="B293" s="552" t="s">
        <v>388</v>
      </c>
      <c r="C293" s="552" t="s">
        <v>402</v>
      </c>
      <c r="D293" s="552">
        <v>80</v>
      </c>
      <c r="E293" s="121" t="s">
        <v>390</v>
      </c>
      <c r="F293" s="552"/>
      <c r="G293" s="113" t="s">
        <v>264</v>
      </c>
      <c r="H293" s="552" t="s">
        <v>28</v>
      </c>
      <c r="I293" s="552" t="s">
        <v>41</v>
      </c>
      <c r="J293" s="554" t="s">
        <v>76</v>
      </c>
      <c r="K293" s="552"/>
      <c r="L293" s="552"/>
      <c r="M293" s="552" t="s">
        <v>69</v>
      </c>
      <c r="N293" s="552" t="s">
        <v>70</v>
      </c>
      <c r="O293" s="552">
        <v>24</v>
      </c>
      <c r="P293" s="121" t="s">
        <v>28</v>
      </c>
      <c r="Q293" s="65"/>
      <c r="R293" s="65"/>
      <c r="S293" s="65"/>
      <c r="T293" s="65"/>
      <c r="U293" s="65"/>
      <c r="V293" s="65"/>
      <c r="W293" s="65"/>
      <c r="X293" s="65"/>
      <c r="Y293" s="65"/>
      <c r="Z293" s="65"/>
      <c r="AA293" s="65"/>
      <c r="AB293" s="65"/>
      <c r="AC293" s="65"/>
      <c r="AD293" s="65"/>
      <c r="AE293" s="65"/>
      <c r="AF293" s="65"/>
      <c r="AG293" s="65"/>
      <c r="AH293" s="65"/>
      <c r="AI293" s="65"/>
      <c r="AJ293" s="65"/>
      <c r="AK293" s="65"/>
      <c r="AL293" s="65"/>
      <c r="AM293" s="65"/>
      <c r="AN293" s="65"/>
      <c r="AO293" s="65"/>
      <c r="AP293" s="65"/>
      <c r="AQ293" s="65"/>
      <c r="AR293" s="65"/>
      <c r="AS293" s="65"/>
      <c r="AT293" s="65"/>
      <c r="AU293" s="65"/>
      <c r="AV293" s="65"/>
      <c r="AW293" s="65"/>
      <c r="AX293" s="65"/>
      <c r="AY293" s="65"/>
      <c r="AZ293" s="65"/>
      <c r="BA293" s="65"/>
      <c r="BB293" s="65"/>
      <c r="BC293" s="65"/>
      <c r="BD293" s="65"/>
      <c r="BE293" s="65"/>
      <c r="BF293" s="65"/>
      <c r="BG293" s="65"/>
      <c r="BH293" s="65"/>
      <c r="BI293" s="65"/>
      <c r="BJ293" s="65"/>
      <c r="BK293" s="65"/>
      <c r="BL293" s="65"/>
    </row>
    <row r="294" spans="1:64" x14ac:dyDescent="0.2">
      <c r="A294" s="552" t="s">
        <v>364</v>
      </c>
      <c r="B294" s="552" t="s">
        <v>388</v>
      </c>
      <c r="C294" s="552" t="s">
        <v>403</v>
      </c>
      <c r="D294" s="552">
        <v>40</v>
      </c>
      <c r="E294" s="121" t="s">
        <v>26</v>
      </c>
      <c r="F294" s="552"/>
      <c r="G294" s="121" t="s">
        <v>84</v>
      </c>
      <c r="H294" s="552" t="s">
        <v>28</v>
      </c>
      <c r="I294" s="552" t="s">
        <v>41</v>
      </c>
      <c r="J294" s="554" t="s">
        <v>76</v>
      </c>
      <c r="K294" s="552"/>
      <c r="L294" s="552"/>
      <c r="M294" s="552" t="s">
        <v>69</v>
      </c>
      <c r="N294" s="552" t="s">
        <v>368</v>
      </c>
      <c r="O294" s="552" t="s">
        <v>404</v>
      </c>
      <c r="P294" s="121" t="s">
        <v>28</v>
      </c>
      <c r="Q294" s="65"/>
      <c r="R294" s="65"/>
      <c r="S294" s="65"/>
      <c r="T294" s="65"/>
      <c r="U294" s="65"/>
      <c r="V294" s="65"/>
      <c r="W294" s="65"/>
      <c r="X294" s="65"/>
      <c r="Y294" s="65"/>
      <c r="Z294" s="65"/>
      <c r="AA294" s="65"/>
      <c r="AB294" s="65"/>
      <c r="AC294" s="65"/>
      <c r="AD294" s="65"/>
      <c r="AE294" s="65"/>
      <c r="AF294" s="65"/>
      <c r="AG294" s="65"/>
      <c r="AH294" s="65"/>
      <c r="AI294" s="65"/>
      <c r="AJ294" s="65"/>
      <c r="AK294" s="65"/>
      <c r="AL294" s="65"/>
      <c r="AM294" s="65"/>
      <c r="AN294" s="65"/>
      <c r="AO294" s="65"/>
      <c r="AP294" s="65"/>
      <c r="AQ294" s="65"/>
      <c r="AR294" s="65"/>
      <c r="AS294" s="65"/>
      <c r="AT294" s="65"/>
      <c r="AU294" s="65"/>
      <c r="AV294" s="65"/>
      <c r="AW294" s="65"/>
      <c r="AX294" s="65"/>
      <c r="AY294" s="65"/>
      <c r="AZ294" s="65"/>
      <c r="BA294" s="65"/>
      <c r="BB294" s="65"/>
      <c r="BC294" s="65"/>
      <c r="BD294" s="65"/>
      <c r="BE294" s="65"/>
      <c r="BF294" s="65"/>
      <c r="BG294" s="65"/>
      <c r="BH294" s="65"/>
      <c r="BI294" s="65"/>
      <c r="BJ294" s="65"/>
      <c r="BK294" s="65"/>
      <c r="BL294" s="65"/>
    </row>
    <row r="295" spans="1:64" x14ac:dyDescent="0.2">
      <c r="A295" s="552" t="s">
        <v>364</v>
      </c>
      <c r="B295" s="552" t="s">
        <v>405</v>
      </c>
      <c r="C295" s="552" t="s">
        <v>406</v>
      </c>
      <c r="D295" s="552">
        <v>50</v>
      </c>
      <c r="E295" s="121" t="s">
        <v>26</v>
      </c>
      <c r="F295" s="552"/>
      <c r="G295" s="121" t="s">
        <v>84</v>
      </c>
      <c r="H295" s="552" t="s">
        <v>28</v>
      </c>
      <c r="I295" s="552" t="s">
        <v>41</v>
      </c>
      <c r="J295" s="554" t="s">
        <v>28</v>
      </c>
      <c r="K295" s="552" t="s">
        <v>407</v>
      </c>
      <c r="L295" s="552"/>
      <c r="M295" s="552" t="s">
        <v>69</v>
      </c>
      <c r="N295" s="552">
        <v>100</v>
      </c>
      <c r="O295" s="552">
        <v>24</v>
      </c>
      <c r="P295" s="121" t="s">
        <v>28</v>
      </c>
      <c r="Q295" s="65"/>
      <c r="R295" s="65"/>
      <c r="S295" s="65"/>
      <c r="T295" s="65"/>
      <c r="U295" s="65"/>
      <c r="V295" s="65"/>
      <c r="W295" s="65"/>
      <c r="X295" s="65"/>
      <c r="Y295" s="65"/>
      <c r="Z295" s="65"/>
      <c r="AA295" s="65"/>
      <c r="AB295" s="65"/>
      <c r="AC295" s="65"/>
      <c r="AD295" s="65"/>
      <c r="AE295" s="65"/>
      <c r="AF295" s="65"/>
      <c r="AG295" s="65"/>
      <c r="AH295" s="65"/>
      <c r="AI295" s="65"/>
      <c r="AJ295" s="65"/>
      <c r="AK295" s="65"/>
      <c r="AL295" s="65"/>
      <c r="AM295" s="65"/>
      <c r="AN295" s="65"/>
      <c r="AO295" s="65"/>
      <c r="AP295" s="65"/>
      <c r="AQ295" s="65"/>
      <c r="AR295" s="65"/>
      <c r="AS295" s="65"/>
      <c r="AT295" s="65"/>
      <c r="AU295" s="65"/>
      <c r="AV295" s="65"/>
      <c r="AW295" s="65"/>
      <c r="AX295" s="65"/>
      <c r="AY295" s="65"/>
      <c r="AZ295" s="65"/>
      <c r="BA295" s="65"/>
      <c r="BB295" s="65"/>
      <c r="BC295" s="65"/>
      <c r="BD295" s="65"/>
      <c r="BE295" s="65"/>
      <c r="BF295" s="65"/>
      <c r="BG295" s="65"/>
      <c r="BH295" s="65"/>
      <c r="BI295" s="65"/>
      <c r="BJ295" s="65"/>
      <c r="BK295" s="65"/>
      <c r="BL295" s="65"/>
    </row>
    <row r="296" spans="1:64" x14ac:dyDescent="0.2">
      <c r="A296" s="552" t="s">
        <v>364</v>
      </c>
      <c r="B296" s="552" t="s">
        <v>405</v>
      </c>
      <c r="C296" s="552" t="s">
        <v>408</v>
      </c>
      <c r="D296" s="552">
        <v>100</v>
      </c>
      <c r="E296" s="121" t="s">
        <v>26</v>
      </c>
      <c r="F296" s="552"/>
      <c r="G296" s="121" t="s">
        <v>84</v>
      </c>
      <c r="H296" s="552" t="s">
        <v>28</v>
      </c>
      <c r="I296" s="552" t="s">
        <v>41</v>
      </c>
      <c r="J296" s="554" t="s">
        <v>28</v>
      </c>
      <c r="K296" s="552" t="s">
        <v>407</v>
      </c>
      <c r="L296" s="552"/>
      <c r="M296" s="552" t="s">
        <v>69</v>
      </c>
      <c r="N296" s="552">
        <v>100</v>
      </c>
      <c r="O296" s="552">
        <v>24</v>
      </c>
      <c r="P296" s="121" t="s">
        <v>28</v>
      </c>
      <c r="Q296" s="65"/>
      <c r="R296" s="65"/>
      <c r="S296" s="65"/>
      <c r="T296" s="65"/>
      <c r="U296" s="65"/>
      <c r="V296" s="65"/>
      <c r="W296" s="65"/>
      <c r="X296" s="65"/>
      <c r="Y296" s="65"/>
      <c r="Z296" s="65"/>
      <c r="AA296" s="65"/>
      <c r="AB296" s="65"/>
      <c r="AC296" s="65"/>
      <c r="AD296" s="65"/>
      <c r="AE296" s="65"/>
      <c r="AF296" s="65"/>
      <c r="AG296" s="65"/>
      <c r="AH296" s="65"/>
      <c r="AI296" s="65"/>
      <c r="AJ296" s="65"/>
      <c r="AK296" s="65"/>
      <c r="AL296" s="65"/>
      <c r="AM296" s="65"/>
      <c r="AN296" s="65"/>
      <c r="AO296" s="65"/>
      <c r="AP296" s="65"/>
      <c r="AQ296" s="65"/>
      <c r="AR296" s="65"/>
      <c r="AS296" s="65"/>
      <c r="AT296" s="65"/>
      <c r="AU296" s="65"/>
      <c r="AV296" s="65"/>
      <c r="AW296" s="65"/>
      <c r="AX296" s="65"/>
      <c r="AY296" s="65"/>
      <c r="AZ296" s="65"/>
      <c r="BA296" s="65"/>
      <c r="BB296" s="65"/>
      <c r="BC296" s="65"/>
      <c r="BD296" s="65"/>
      <c r="BE296" s="65"/>
      <c r="BF296" s="65"/>
      <c r="BG296" s="65"/>
      <c r="BH296" s="65"/>
      <c r="BI296" s="65"/>
      <c r="BJ296" s="65"/>
      <c r="BK296" s="65"/>
      <c r="BL296" s="65"/>
    </row>
    <row r="297" spans="1:64" x14ac:dyDescent="0.2">
      <c r="A297" s="552" t="s">
        <v>364</v>
      </c>
      <c r="B297" s="552" t="s">
        <v>405</v>
      </c>
      <c r="C297" s="552" t="s">
        <v>409</v>
      </c>
      <c r="D297" s="552">
        <v>50</v>
      </c>
      <c r="E297" s="121" t="s">
        <v>26</v>
      </c>
      <c r="F297" s="552"/>
      <c r="G297" s="121" t="s">
        <v>84</v>
      </c>
      <c r="H297" s="552" t="s">
        <v>28</v>
      </c>
      <c r="I297" s="552" t="s">
        <v>41</v>
      </c>
      <c r="J297" s="554" t="s">
        <v>28</v>
      </c>
      <c r="K297" s="552" t="s">
        <v>407</v>
      </c>
      <c r="L297" s="552"/>
      <c r="M297" s="552" t="s">
        <v>69</v>
      </c>
      <c r="N297" s="552">
        <v>100</v>
      </c>
      <c r="O297" s="552">
        <v>24</v>
      </c>
      <c r="P297" s="121" t="s">
        <v>28</v>
      </c>
      <c r="Q297" s="65"/>
      <c r="R297" s="65"/>
      <c r="S297" s="65"/>
      <c r="T297" s="65"/>
      <c r="U297" s="65"/>
      <c r="V297" s="65"/>
      <c r="W297" s="65"/>
      <c r="X297" s="65"/>
      <c r="Y297" s="65"/>
      <c r="Z297" s="65"/>
      <c r="AA297" s="65"/>
      <c r="AB297" s="65"/>
      <c r="AC297" s="65"/>
      <c r="AD297" s="65"/>
      <c r="AE297" s="65"/>
      <c r="AF297" s="65"/>
      <c r="AG297" s="65"/>
      <c r="AH297" s="65"/>
      <c r="AI297" s="65"/>
      <c r="AJ297" s="65"/>
      <c r="AK297" s="65"/>
      <c r="AL297" s="65"/>
      <c r="AM297" s="65"/>
      <c r="AN297" s="65"/>
      <c r="AO297" s="65"/>
      <c r="AP297" s="65"/>
      <c r="AQ297" s="65"/>
      <c r="AR297" s="65"/>
      <c r="AS297" s="65"/>
      <c r="AT297" s="65"/>
      <c r="AU297" s="65"/>
      <c r="AV297" s="65"/>
      <c r="AW297" s="65"/>
      <c r="AX297" s="65"/>
      <c r="AY297" s="65"/>
      <c r="AZ297" s="65"/>
      <c r="BA297" s="65"/>
      <c r="BB297" s="65"/>
      <c r="BC297" s="65"/>
      <c r="BD297" s="65"/>
      <c r="BE297" s="65"/>
      <c r="BF297" s="65"/>
      <c r="BG297" s="65"/>
      <c r="BH297" s="65"/>
      <c r="BI297" s="65"/>
      <c r="BJ297" s="65"/>
      <c r="BK297" s="65"/>
      <c r="BL297" s="65"/>
    </row>
    <row r="298" spans="1:64" x14ac:dyDescent="0.2">
      <c r="A298" s="552" t="s">
        <v>364</v>
      </c>
      <c r="B298" s="552" t="s">
        <v>405</v>
      </c>
      <c r="C298" s="552" t="s">
        <v>410</v>
      </c>
      <c r="D298" s="552">
        <v>100</v>
      </c>
      <c r="E298" s="121" t="s">
        <v>26</v>
      </c>
      <c r="F298" s="552"/>
      <c r="G298" s="121" t="s">
        <v>84</v>
      </c>
      <c r="H298" s="552" t="s">
        <v>28</v>
      </c>
      <c r="I298" s="552" t="s">
        <v>41</v>
      </c>
      <c r="J298" s="554" t="s">
        <v>28</v>
      </c>
      <c r="K298" s="552" t="s">
        <v>407</v>
      </c>
      <c r="L298" s="552"/>
      <c r="M298" s="552" t="s">
        <v>69</v>
      </c>
      <c r="N298" s="552">
        <v>100</v>
      </c>
      <c r="O298" s="552">
        <v>24</v>
      </c>
      <c r="P298" s="121" t="s">
        <v>28</v>
      </c>
      <c r="Q298" s="65"/>
      <c r="R298" s="65"/>
      <c r="S298" s="65"/>
      <c r="T298" s="65"/>
      <c r="U298" s="65"/>
      <c r="V298" s="65"/>
      <c r="W298" s="65"/>
      <c r="X298" s="65"/>
      <c r="Y298" s="65"/>
      <c r="Z298" s="65"/>
      <c r="AA298" s="65"/>
      <c r="AB298" s="65"/>
      <c r="AC298" s="65"/>
      <c r="AD298" s="65"/>
      <c r="AE298" s="65"/>
      <c r="AF298" s="65"/>
      <c r="AG298" s="65"/>
      <c r="AH298" s="65"/>
      <c r="AI298" s="65"/>
      <c r="AJ298" s="65"/>
      <c r="AK298" s="65"/>
      <c r="AL298" s="65"/>
      <c r="AM298" s="65"/>
      <c r="AN298" s="65"/>
      <c r="AO298" s="65"/>
      <c r="AP298" s="65"/>
      <c r="AQ298" s="65"/>
      <c r="AR298" s="65"/>
      <c r="AS298" s="65"/>
      <c r="AT298" s="65"/>
      <c r="AU298" s="65"/>
      <c r="AV298" s="65"/>
      <c r="AW298" s="65"/>
      <c r="AX298" s="65"/>
      <c r="AY298" s="65"/>
      <c r="AZ298" s="65"/>
      <c r="BA298" s="65"/>
      <c r="BB298" s="65"/>
      <c r="BC298" s="65"/>
      <c r="BD298" s="65"/>
      <c r="BE298" s="65"/>
      <c r="BF298" s="65"/>
      <c r="BG298" s="65"/>
      <c r="BH298" s="65"/>
      <c r="BI298" s="65"/>
      <c r="BJ298" s="65"/>
      <c r="BK298" s="65"/>
      <c r="BL298" s="65"/>
    </row>
    <row r="299" spans="1:64" x14ac:dyDescent="0.2">
      <c r="A299" s="552" t="s">
        <v>364</v>
      </c>
      <c r="B299" s="552" t="s">
        <v>405</v>
      </c>
      <c r="C299" s="552" t="s">
        <v>411</v>
      </c>
      <c r="D299" s="552">
        <v>50</v>
      </c>
      <c r="E299" s="121" t="s">
        <v>26</v>
      </c>
      <c r="F299" s="552"/>
      <c r="G299" s="121" t="s">
        <v>84</v>
      </c>
      <c r="H299" s="552" t="s">
        <v>28</v>
      </c>
      <c r="I299" s="552" t="s">
        <v>41</v>
      </c>
      <c r="J299" s="554" t="s">
        <v>28</v>
      </c>
      <c r="K299" s="552" t="s">
        <v>407</v>
      </c>
      <c r="L299" s="552"/>
      <c r="M299" s="552" t="s">
        <v>69</v>
      </c>
      <c r="N299" s="552">
        <v>100</v>
      </c>
      <c r="O299" s="552">
        <v>24</v>
      </c>
      <c r="P299" s="121" t="s">
        <v>28</v>
      </c>
      <c r="Q299" s="65"/>
      <c r="R299" s="65"/>
      <c r="S299" s="65"/>
      <c r="T299" s="65"/>
      <c r="U299" s="65"/>
      <c r="V299" s="65"/>
      <c r="W299" s="65"/>
      <c r="X299" s="65"/>
      <c r="Y299" s="65"/>
      <c r="Z299" s="65"/>
      <c r="AA299" s="65"/>
      <c r="AB299" s="65"/>
      <c r="AC299" s="65"/>
      <c r="AD299" s="65"/>
      <c r="AE299" s="65"/>
      <c r="AF299" s="65"/>
      <c r="AG299" s="65"/>
      <c r="AH299" s="65"/>
      <c r="AI299" s="65"/>
      <c r="AJ299" s="65"/>
      <c r="AK299" s="65"/>
      <c r="AL299" s="65"/>
      <c r="AM299" s="65"/>
      <c r="AN299" s="65"/>
      <c r="AO299" s="65"/>
      <c r="AP299" s="65"/>
      <c r="AQ299" s="65"/>
      <c r="AR299" s="65"/>
      <c r="AS299" s="65"/>
      <c r="AT299" s="65"/>
      <c r="AU299" s="65"/>
      <c r="AV299" s="65"/>
      <c r="AW299" s="65"/>
      <c r="AX299" s="65"/>
      <c r="AY299" s="65"/>
      <c r="AZ299" s="65"/>
      <c r="BA299" s="65"/>
      <c r="BB299" s="65"/>
      <c r="BC299" s="65"/>
      <c r="BD299" s="65"/>
      <c r="BE299" s="65"/>
      <c r="BF299" s="65"/>
      <c r="BG299" s="65"/>
      <c r="BH299" s="65"/>
      <c r="BI299" s="65"/>
      <c r="BJ299" s="65"/>
      <c r="BK299" s="65"/>
      <c r="BL299" s="65"/>
    </row>
    <row r="300" spans="1:64" x14ac:dyDescent="0.2">
      <c r="A300" s="552" t="s">
        <v>364</v>
      </c>
      <c r="B300" s="552" t="s">
        <v>405</v>
      </c>
      <c r="C300" s="552" t="s">
        <v>412</v>
      </c>
      <c r="D300" s="552">
        <v>50</v>
      </c>
      <c r="E300" s="121" t="s">
        <v>26</v>
      </c>
      <c r="F300" s="552"/>
      <c r="G300" s="121" t="s">
        <v>84</v>
      </c>
      <c r="H300" s="552" t="s">
        <v>28</v>
      </c>
      <c r="I300" s="552" t="s">
        <v>41</v>
      </c>
      <c r="J300" s="554" t="s">
        <v>28</v>
      </c>
      <c r="K300" s="552" t="s">
        <v>407</v>
      </c>
      <c r="L300" s="552"/>
      <c r="M300" s="552" t="s">
        <v>69</v>
      </c>
      <c r="N300" s="552">
        <v>100</v>
      </c>
      <c r="O300" s="552">
        <v>24</v>
      </c>
      <c r="P300" s="121" t="s">
        <v>28</v>
      </c>
      <c r="Q300" s="65"/>
      <c r="R300" s="65"/>
      <c r="S300" s="65"/>
      <c r="T300" s="65"/>
      <c r="U300" s="65"/>
      <c r="V300" s="65"/>
      <c r="W300" s="65"/>
      <c r="X300" s="65"/>
      <c r="Y300" s="65"/>
      <c r="Z300" s="65"/>
      <c r="AA300" s="65"/>
      <c r="AB300" s="65"/>
      <c r="AC300" s="65"/>
      <c r="AD300" s="65"/>
      <c r="AE300" s="65"/>
      <c r="AF300" s="65"/>
      <c r="AG300" s="65"/>
      <c r="AH300" s="65"/>
      <c r="AI300" s="65"/>
      <c r="AJ300" s="65"/>
      <c r="AK300" s="65"/>
      <c r="AL300" s="65"/>
      <c r="AM300" s="65"/>
      <c r="AN300" s="65"/>
      <c r="AO300" s="65"/>
      <c r="AP300" s="65"/>
      <c r="AQ300" s="65"/>
      <c r="AR300" s="65"/>
      <c r="AS300" s="65"/>
      <c r="AT300" s="65"/>
      <c r="AU300" s="65"/>
      <c r="AV300" s="65"/>
      <c r="AW300" s="65"/>
      <c r="AX300" s="65"/>
      <c r="AY300" s="65"/>
      <c r="AZ300" s="65"/>
      <c r="BA300" s="65"/>
      <c r="BB300" s="65"/>
      <c r="BC300" s="65"/>
      <c r="BD300" s="65"/>
      <c r="BE300" s="65"/>
      <c r="BF300" s="65"/>
      <c r="BG300" s="65"/>
      <c r="BH300" s="65"/>
      <c r="BI300" s="65"/>
      <c r="BJ300" s="65"/>
      <c r="BK300" s="65"/>
      <c r="BL300" s="65"/>
    </row>
    <row r="301" spans="1:64" x14ac:dyDescent="0.2">
      <c r="A301" s="552" t="s">
        <v>364</v>
      </c>
      <c r="B301" s="552" t="s">
        <v>405</v>
      </c>
      <c r="C301" s="552" t="s">
        <v>413</v>
      </c>
      <c r="D301" s="552">
        <v>50</v>
      </c>
      <c r="E301" s="121" t="s">
        <v>26</v>
      </c>
      <c r="F301" s="552"/>
      <c r="G301" s="121" t="s">
        <v>84</v>
      </c>
      <c r="H301" s="552" t="s">
        <v>28</v>
      </c>
      <c r="I301" s="552" t="s">
        <v>41</v>
      </c>
      <c r="J301" s="554" t="s">
        <v>28</v>
      </c>
      <c r="K301" s="552" t="s">
        <v>407</v>
      </c>
      <c r="L301" s="552"/>
      <c r="M301" s="552" t="s">
        <v>69</v>
      </c>
      <c r="N301" s="552">
        <v>100</v>
      </c>
      <c r="O301" s="552">
        <v>24</v>
      </c>
      <c r="P301" s="121" t="s">
        <v>28</v>
      </c>
      <c r="Q301" s="65"/>
      <c r="R301" s="65"/>
      <c r="S301" s="65"/>
      <c r="T301" s="65"/>
      <c r="U301" s="65"/>
      <c r="V301" s="65"/>
      <c r="W301" s="65"/>
      <c r="X301" s="65"/>
      <c r="Y301" s="65"/>
      <c r="Z301" s="65"/>
      <c r="AA301" s="65"/>
      <c r="AB301" s="65"/>
      <c r="AC301" s="65"/>
      <c r="AD301" s="65"/>
      <c r="AE301" s="65"/>
      <c r="AF301" s="65"/>
      <c r="AG301" s="65"/>
      <c r="AH301" s="65"/>
      <c r="AI301" s="65"/>
      <c r="AJ301" s="65"/>
      <c r="AK301" s="65"/>
      <c r="AL301" s="65"/>
      <c r="AM301" s="65"/>
      <c r="AN301" s="65"/>
      <c r="AO301" s="65"/>
      <c r="AP301" s="65"/>
      <c r="AQ301" s="65"/>
      <c r="AR301" s="65"/>
      <c r="AS301" s="65"/>
      <c r="AT301" s="65"/>
      <c r="AU301" s="65"/>
      <c r="AV301" s="65"/>
      <c r="AW301" s="65"/>
      <c r="AX301" s="65"/>
      <c r="AY301" s="65"/>
      <c r="AZ301" s="65"/>
      <c r="BA301" s="65"/>
      <c r="BB301" s="65"/>
      <c r="BC301" s="65"/>
      <c r="BD301" s="65"/>
      <c r="BE301" s="65"/>
      <c r="BF301" s="65"/>
      <c r="BG301" s="65"/>
      <c r="BH301" s="65"/>
      <c r="BI301" s="65"/>
      <c r="BJ301" s="65"/>
      <c r="BK301" s="65"/>
      <c r="BL301" s="65"/>
    </row>
    <row r="302" spans="1:64" x14ac:dyDescent="0.2">
      <c r="A302" s="552" t="s">
        <v>364</v>
      </c>
      <c r="B302" s="552" t="s">
        <v>405</v>
      </c>
      <c r="C302" s="552" t="s">
        <v>414</v>
      </c>
      <c r="D302" s="552">
        <v>50</v>
      </c>
      <c r="E302" s="121" t="s">
        <v>26</v>
      </c>
      <c r="F302" s="552"/>
      <c r="G302" s="121" t="s">
        <v>84</v>
      </c>
      <c r="H302" s="552" t="s">
        <v>28</v>
      </c>
      <c r="I302" s="552" t="s">
        <v>41</v>
      </c>
      <c r="J302" s="554" t="s">
        <v>28</v>
      </c>
      <c r="K302" s="552" t="s">
        <v>407</v>
      </c>
      <c r="L302" s="552"/>
      <c r="M302" s="552" t="s">
        <v>69</v>
      </c>
      <c r="N302" s="552">
        <v>100</v>
      </c>
      <c r="O302" s="552">
        <v>24</v>
      </c>
      <c r="P302" s="121" t="s">
        <v>28</v>
      </c>
      <c r="Q302" s="65"/>
      <c r="R302" s="65"/>
      <c r="S302" s="65"/>
      <c r="T302" s="65"/>
      <c r="U302" s="65"/>
      <c r="V302" s="65"/>
      <c r="W302" s="65"/>
      <c r="X302" s="65"/>
      <c r="Y302" s="65"/>
      <c r="Z302" s="65"/>
      <c r="AA302" s="65"/>
      <c r="AB302" s="65"/>
      <c r="AC302" s="65"/>
      <c r="AD302" s="65"/>
      <c r="AE302" s="65"/>
      <c r="AF302" s="65"/>
      <c r="AG302" s="65"/>
      <c r="AH302" s="65"/>
      <c r="AI302" s="65"/>
      <c r="AJ302" s="65"/>
      <c r="AK302" s="65"/>
      <c r="AL302" s="65"/>
      <c r="AM302" s="65"/>
      <c r="AN302" s="65"/>
      <c r="AO302" s="65"/>
      <c r="AP302" s="65"/>
      <c r="AQ302" s="65"/>
      <c r="AR302" s="65"/>
      <c r="AS302" s="65"/>
      <c r="AT302" s="65"/>
      <c r="AU302" s="65"/>
      <c r="AV302" s="65"/>
      <c r="AW302" s="65"/>
      <c r="AX302" s="65"/>
      <c r="AY302" s="65"/>
      <c r="AZ302" s="65"/>
      <c r="BA302" s="65"/>
      <c r="BB302" s="65"/>
      <c r="BC302" s="65"/>
      <c r="BD302" s="65"/>
      <c r="BE302" s="65"/>
      <c r="BF302" s="65"/>
      <c r="BG302" s="65"/>
      <c r="BH302" s="65"/>
      <c r="BI302" s="65"/>
      <c r="BJ302" s="65"/>
      <c r="BK302" s="65"/>
      <c r="BL302" s="65"/>
    </row>
    <row r="303" spans="1:64" x14ac:dyDescent="0.2">
      <c r="A303" s="552" t="s">
        <v>364</v>
      </c>
      <c r="B303" s="552" t="s">
        <v>405</v>
      </c>
      <c r="C303" s="552" t="s">
        <v>415</v>
      </c>
      <c r="D303" s="552">
        <v>100</v>
      </c>
      <c r="E303" s="121" t="s">
        <v>26</v>
      </c>
      <c r="F303" s="552"/>
      <c r="G303" s="121" t="s">
        <v>84</v>
      </c>
      <c r="H303" s="552" t="s">
        <v>28</v>
      </c>
      <c r="I303" s="552" t="s">
        <v>41</v>
      </c>
      <c r="J303" s="554" t="s">
        <v>28</v>
      </c>
      <c r="K303" s="552" t="s">
        <v>407</v>
      </c>
      <c r="L303" s="552"/>
      <c r="M303" s="552" t="s">
        <v>69</v>
      </c>
      <c r="N303" s="552">
        <v>100</v>
      </c>
      <c r="O303" s="552">
        <v>24</v>
      </c>
      <c r="P303" s="121" t="s">
        <v>28</v>
      </c>
      <c r="Q303" s="65"/>
      <c r="R303" s="65"/>
      <c r="S303" s="65"/>
      <c r="T303" s="65"/>
      <c r="U303" s="65"/>
      <c r="V303" s="65"/>
      <c r="W303" s="65"/>
      <c r="X303" s="65"/>
      <c r="Y303" s="65"/>
      <c r="Z303" s="65"/>
      <c r="AA303" s="65"/>
      <c r="AB303" s="65"/>
      <c r="AC303" s="65"/>
      <c r="AD303" s="65"/>
      <c r="AE303" s="65"/>
      <c r="AF303" s="65"/>
      <c r="AG303" s="65"/>
      <c r="AH303" s="65"/>
      <c r="AI303" s="65"/>
      <c r="AJ303" s="65"/>
      <c r="AK303" s="65"/>
      <c r="AL303" s="65"/>
      <c r="AM303" s="65"/>
      <c r="AN303" s="65"/>
      <c r="AO303" s="65"/>
      <c r="AP303" s="65"/>
      <c r="AQ303" s="65"/>
      <c r="AR303" s="65"/>
      <c r="AS303" s="65"/>
      <c r="AT303" s="65"/>
      <c r="AU303" s="65"/>
      <c r="AV303" s="65"/>
      <c r="AW303" s="65"/>
      <c r="AX303" s="65"/>
      <c r="AY303" s="65"/>
      <c r="AZ303" s="65"/>
      <c r="BA303" s="65"/>
      <c r="BB303" s="65"/>
      <c r="BC303" s="65"/>
      <c r="BD303" s="65"/>
      <c r="BE303" s="65"/>
      <c r="BF303" s="65"/>
      <c r="BG303" s="65"/>
      <c r="BH303" s="65"/>
      <c r="BI303" s="65"/>
      <c r="BJ303" s="65"/>
      <c r="BK303" s="65"/>
      <c r="BL303" s="65"/>
    </row>
    <row r="304" spans="1:64" x14ac:dyDescent="0.2">
      <c r="A304" s="552" t="s">
        <v>364</v>
      </c>
      <c r="B304" s="552" t="s">
        <v>405</v>
      </c>
      <c r="C304" s="552" t="s">
        <v>416</v>
      </c>
      <c r="D304" s="552">
        <v>100</v>
      </c>
      <c r="E304" s="121" t="s">
        <v>26</v>
      </c>
      <c r="F304" s="552"/>
      <c r="G304" s="121" t="s">
        <v>84</v>
      </c>
      <c r="H304" s="552" t="s">
        <v>28</v>
      </c>
      <c r="I304" s="552" t="s">
        <v>41</v>
      </c>
      <c r="J304" s="554" t="s">
        <v>28</v>
      </c>
      <c r="K304" s="552" t="s">
        <v>407</v>
      </c>
      <c r="L304" s="552"/>
      <c r="M304" s="552" t="s">
        <v>69</v>
      </c>
      <c r="N304" s="552">
        <v>100</v>
      </c>
      <c r="O304" s="552">
        <v>24</v>
      </c>
      <c r="P304" s="121" t="s">
        <v>28</v>
      </c>
      <c r="Q304" s="65"/>
      <c r="R304" s="65"/>
      <c r="S304" s="65"/>
      <c r="T304" s="65"/>
      <c r="U304" s="65"/>
      <c r="V304" s="65"/>
      <c r="W304" s="65"/>
      <c r="X304" s="65"/>
      <c r="Y304" s="65"/>
      <c r="Z304" s="65"/>
      <c r="AA304" s="65"/>
      <c r="AB304" s="65"/>
      <c r="AC304" s="65"/>
      <c r="AD304" s="65"/>
      <c r="AE304" s="65"/>
      <c r="AF304" s="65"/>
      <c r="AG304" s="65"/>
      <c r="AH304" s="65"/>
      <c r="AI304" s="65"/>
      <c r="AJ304" s="65"/>
      <c r="AK304" s="65"/>
      <c r="AL304" s="65"/>
      <c r="AM304" s="65"/>
      <c r="AN304" s="65"/>
      <c r="AO304" s="65"/>
      <c r="AP304" s="65"/>
      <c r="AQ304" s="65"/>
      <c r="AR304" s="65"/>
      <c r="AS304" s="65"/>
      <c r="AT304" s="65"/>
      <c r="AU304" s="65"/>
      <c r="AV304" s="65"/>
      <c r="AW304" s="65"/>
      <c r="AX304" s="65"/>
      <c r="AY304" s="65"/>
      <c r="AZ304" s="65"/>
      <c r="BA304" s="65"/>
      <c r="BB304" s="65"/>
      <c r="BC304" s="65"/>
      <c r="BD304" s="65"/>
      <c r="BE304" s="65"/>
      <c r="BF304" s="65"/>
      <c r="BG304" s="65"/>
      <c r="BH304" s="65"/>
      <c r="BI304" s="65"/>
      <c r="BJ304" s="65"/>
      <c r="BK304" s="65"/>
      <c r="BL304" s="65"/>
    </row>
    <row r="305" spans="1:64" x14ac:dyDescent="0.2">
      <c r="A305" s="552" t="s">
        <v>364</v>
      </c>
      <c r="B305" s="552" t="s">
        <v>405</v>
      </c>
      <c r="C305" s="552" t="s">
        <v>417</v>
      </c>
      <c r="D305" s="552">
        <v>100</v>
      </c>
      <c r="E305" s="121" t="s">
        <v>26</v>
      </c>
      <c r="F305" s="552"/>
      <c r="G305" s="121" t="s">
        <v>84</v>
      </c>
      <c r="H305" s="552" t="s">
        <v>28</v>
      </c>
      <c r="I305" s="552" t="s">
        <v>41</v>
      </c>
      <c r="J305" s="554" t="s">
        <v>28</v>
      </c>
      <c r="K305" s="552" t="s">
        <v>407</v>
      </c>
      <c r="L305" s="552"/>
      <c r="M305" s="552" t="s">
        <v>69</v>
      </c>
      <c r="N305" s="552">
        <v>100</v>
      </c>
      <c r="O305" s="552">
        <v>24</v>
      </c>
      <c r="P305" s="121" t="s">
        <v>28</v>
      </c>
      <c r="Q305" s="65"/>
      <c r="R305" s="65"/>
      <c r="S305" s="65"/>
      <c r="T305" s="65"/>
      <c r="U305" s="65"/>
      <c r="V305" s="65"/>
      <c r="W305" s="65"/>
      <c r="X305" s="65"/>
      <c r="Y305" s="65"/>
      <c r="Z305" s="65"/>
      <c r="AA305" s="65"/>
      <c r="AB305" s="65"/>
      <c r="AC305" s="65"/>
      <c r="AD305" s="65"/>
      <c r="AE305" s="65"/>
      <c r="AF305" s="65"/>
      <c r="AG305" s="65"/>
      <c r="AH305" s="65"/>
      <c r="AI305" s="65"/>
      <c r="AJ305" s="65"/>
      <c r="AK305" s="65"/>
      <c r="AL305" s="65"/>
      <c r="AM305" s="65"/>
      <c r="AN305" s="65"/>
      <c r="AO305" s="65"/>
      <c r="AP305" s="65"/>
      <c r="AQ305" s="65"/>
      <c r="AR305" s="65"/>
      <c r="AS305" s="65"/>
      <c r="AT305" s="65"/>
      <c r="AU305" s="65"/>
      <c r="AV305" s="65"/>
      <c r="AW305" s="65"/>
      <c r="AX305" s="65"/>
      <c r="AY305" s="65"/>
      <c r="AZ305" s="65"/>
      <c r="BA305" s="65"/>
      <c r="BB305" s="65"/>
      <c r="BC305" s="65"/>
      <c r="BD305" s="65"/>
      <c r="BE305" s="65"/>
      <c r="BF305" s="65"/>
      <c r="BG305" s="65"/>
      <c r="BH305" s="65"/>
      <c r="BI305" s="65"/>
      <c r="BJ305" s="65"/>
      <c r="BK305" s="65"/>
      <c r="BL305" s="65"/>
    </row>
    <row r="306" spans="1:64" x14ac:dyDescent="0.2">
      <c r="A306" s="552" t="s">
        <v>364</v>
      </c>
      <c r="B306" s="552" t="s">
        <v>405</v>
      </c>
      <c r="C306" s="552" t="s">
        <v>418</v>
      </c>
      <c r="D306" s="552">
        <v>50</v>
      </c>
      <c r="E306" s="121" t="s">
        <v>26</v>
      </c>
      <c r="F306" s="552"/>
      <c r="G306" s="121" t="s">
        <v>84</v>
      </c>
      <c r="H306" s="552" t="s">
        <v>28</v>
      </c>
      <c r="I306" s="552" t="s">
        <v>41</v>
      </c>
      <c r="J306" s="554" t="s">
        <v>28</v>
      </c>
      <c r="K306" s="552" t="s">
        <v>407</v>
      </c>
      <c r="L306" s="552"/>
      <c r="M306" s="552" t="s">
        <v>69</v>
      </c>
      <c r="N306" s="552">
        <v>100</v>
      </c>
      <c r="O306" s="552">
        <v>24</v>
      </c>
      <c r="P306" s="121" t="s">
        <v>28</v>
      </c>
      <c r="Q306" s="65"/>
      <c r="R306" s="65"/>
      <c r="S306" s="65"/>
      <c r="T306" s="65"/>
      <c r="U306" s="65"/>
      <c r="V306" s="65"/>
      <c r="W306" s="65"/>
      <c r="X306" s="65"/>
      <c r="Y306" s="65"/>
      <c r="Z306" s="65"/>
      <c r="AA306" s="65"/>
      <c r="AB306" s="65"/>
      <c r="AC306" s="65"/>
      <c r="AD306" s="65"/>
      <c r="AE306" s="65"/>
      <c r="AF306" s="65"/>
      <c r="AG306" s="65"/>
      <c r="AH306" s="65"/>
      <c r="AI306" s="65"/>
      <c r="AJ306" s="65"/>
      <c r="AK306" s="65"/>
      <c r="AL306" s="65"/>
      <c r="AM306" s="65"/>
      <c r="AN306" s="65"/>
      <c r="AO306" s="65"/>
      <c r="AP306" s="65"/>
      <c r="AQ306" s="65"/>
      <c r="AR306" s="65"/>
      <c r="AS306" s="65"/>
      <c r="AT306" s="65"/>
      <c r="AU306" s="65"/>
      <c r="AV306" s="65"/>
      <c r="AW306" s="65"/>
      <c r="AX306" s="65"/>
      <c r="AY306" s="65"/>
      <c r="AZ306" s="65"/>
      <c r="BA306" s="65"/>
      <c r="BB306" s="65"/>
      <c r="BC306" s="65"/>
      <c r="BD306" s="65"/>
      <c r="BE306" s="65"/>
      <c r="BF306" s="65"/>
      <c r="BG306" s="65"/>
      <c r="BH306" s="65"/>
      <c r="BI306" s="65"/>
      <c r="BJ306" s="65"/>
      <c r="BK306" s="65"/>
      <c r="BL306" s="65"/>
    </row>
    <row r="307" spans="1:64" x14ac:dyDescent="0.2">
      <c r="A307" s="552" t="s">
        <v>364</v>
      </c>
      <c r="B307" s="552" t="s">
        <v>405</v>
      </c>
      <c r="C307" s="552" t="s">
        <v>419</v>
      </c>
      <c r="D307" s="552">
        <v>50</v>
      </c>
      <c r="E307" s="121" t="s">
        <v>26</v>
      </c>
      <c r="F307" s="552"/>
      <c r="G307" s="121" t="s">
        <v>84</v>
      </c>
      <c r="H307" s="552" t="s">
        <v>28</v>
      </c>
      <c r="I307" s="552" t="s">
        <v>41</v>
      </c>
      <c r="J307" s="554" t="s">
        <v>28</v>
      </c>
      <c r="K307" s="552" t="s">
        <v>407</v>
      </c>
      <c r="L307" s="552"/>
      <c r="M307" s="552" t="s">
        <v>69</v>
      </c>
      <c r="N307" s="552">
        <v>100</v>
      </c>
      <c r="O307" s="552">
        <v>24</v>
      </c>
      <c r="P307" s="121" t="s">
        <v>28</v>
      </c>
      <c r="Q307" s="65"/>
      <c r="R307" s="65"/>
      <c r="S307" s="65"/>
      <c r="T307" s="65"/>
      <c r="U307" s="65"/>
      <c r="V307" s="65"/>
      <c r="W307" s="65"/>
      <c r="X307" s="65"/>
      <c r="Y307" s="65"/>
      <c r="Z307" s="65"/>
      <c r="AA307" s="65"/>
      <c r="AB307" s="65"/>
      <c r="AC307" s="65"/>
      <c r="AD307" s="65"/>
      <c r="AE307" s="65"/>
      <c r="AF307" s="65"/>
      <c r="AG307" s="65"/>
      <c r="AH307" s="65"/>
      <c r="AI307" s="65"/>
      <c r="AJ307" s="65"/>
      <c r="AK307" s="65"/>
      <c r="AL307" s="65"/>
      <c r="AM307" s="65"/>
      <c r="AN307" s="65"/>
      <c r="AO307" s="65"/>
      <c r="AP307" s="65"/>
      <c r="AQ307" s="65"/>
      <c r="AR307" s="65"/>
      <c r="AS307" s="65"/>
      <c r="AT307" s="65"/>
      <c r="AU307" s="65"/>
      <c r="AV307" s="65"/>
      <c r="AW307" s="65"/>
      <c r="AX307" s="65"/>
      <c r="AY307" s="65"/>
      <c r="AZ307" s="65"/>
      <c r="BA307" s="65"/>
      <c r="BB307" s="65"/>
      <c r="BC307" s="65"/>
      <c r="BD307" s="65"/>
      <c r="BE307" s="65"/>
      <c r="BF307" s="65"/>
      <c r="BG307" s="65"/>
      <c r="BH307" s="65"/>
      <c r="BI307" s="65"/>
      <c r="BJ307" s="65"/>
      <c r="BK307" s="65"/>
      <c r="BL307" s="65"/>
    </row>
    <row r="308" spans="1:64" x14ac:dyDescent="0.2">
      <c r="A308" s="552" t="s">
        <v>364</v>
      </c>
      <c r="B308" s="552" t="s">
        <v>405</v>
      </c>
      <c r="C308" s="552" t="s">
        <v>420</v>
      </c>
      <c r="D308" s="552">
        <v>50</v>
      </c>
      <c r="E308" s="121" t="s">
        <v>26</v>
      </c>
      <c r="F308" s="552"/>
      <c r="G308" s="121" t="s">
        <v>84</v>
      </c>
      <c r="H308" s="552" t="s">
        <v>28</v>
      </c>
      <c r="I308" s="552" t="s">
        <v>41</v>
      </c>
      <c r="J308" s="554" t="s">
        <v>28</v>
      </c>
      <c r="K308" s="552" t="s">
        <v>407</v>
      </c>
      <c r="L308" s="552"/>
      <c r="M308" s="552" t="s">
        <v>69</v>
      </c>
      <c r="N308" s="552">
        <v>100</v>
      </c>
      <c r="O308" s="552">
        <v>24</v>
      </c>
      <c r="P308" s="121" t="s">
        <v>28</v>
      </c>
      <c r="Q308" s="65"/>
      <c r="R308" s="65"/>
      <c r="S308" s="65"/>
      <c r="T308" s="65"/>
      <c r="U308" s="65"/>
      <c r="V308" s="65"/>
      <c r="W308" s="65"/>
      <c r="X308" s="65"/>
      <c r="Y308" s="65"/>
      <c r="Z308" s="65"/>
      <c r="AA308" s="65"/>
      <c r="AB308" s="65"/>
      <c r="AC308" s="65"/>
      <c r="AD308" s="65"/>
      <c r="AE308" s="65"/>
      <c r="AF308" s="65"/>
      <c r="AG308" s="65"/>
      <c r="AH308" s="65"/>
      <c r="AI308" s="65"/>
      <c r="AJ308" s="65"/>
      <c r="AK308" s="65"/>
      <c r="AL308" s="65"/>
      <c r="AM308" s="65"/>
      <c r="AN308" s="65"/>
      <c r="AO308" s="65"/>
      <c r="AP308" s="65"/>
      <c r="AQ308" s="65"/>
      <c r="AR308" s="65"/>
      <c r="AS308" s="65"/>
      <c r="AT308" s="65"/>
      <c r="AU308" s="65"/>
      <c r="AV308" s="65"/>
      <c r="AW308" s="65"/>
      <c r="AX308" s="65"/>
      <c r="AY308" s="65"/>
      <c r="AZ308" s="65"/>
      <c r="BA308" s="65"/>
      <c r="BB308" s="65"/>
      <c r="BC308" s="65"/>
      <c r="BD308" s="65"/>
      <c r="BE308" s="65"/>
      <c r="BF308" s="65"/>
      <c r="BG308" s="65"/>
      <c r="BH308" s="65"/>
      <c r="BI308" s="65"/>
      <c r="BJ308" s="65"/>
      <c r="BK308" s="65"/>
      <c r="BL308" s="65"/>
    </row>
    <row r="309" spans="1:64" x14ac:dyDescent="0.2">
      <c r="A309" s="552" t="s">
        <v>364</v>
      </c>
      <c r="B309" s="552" t="s">
        <v>405</v>
      </c>
      <c r="C309" s="552" t="s">
        <v>421</v>
      </c>
      <c r="D309" s="552">
        <v>50</v>
      </c>
      <c r="E309" s="121" t="s">
        <v>26</v>
      </c>
      <c r="F309" s="552"/>
      <c r="G309" s="121" t="s">
        <v>84</v>
      </c>
      <c r="H309" s="552" t="s">
        <v>28</v>
      </c>
      <c r="I309" s="552" t="s">
        <v>41</v>
      </c>
      <c r="J309" s="554" t="s">
        <v>28</v>
      </c>
      <c r="K309" s="552" t="s">
        <v>407</v>
      </c>
      <c r="L309" s="552"/>
      <c r="M309" s="552" t="s">
        <v>69</v>
      </c>
      <c r="N309" s="552">
        <v>100</v>
      </c>
      <c r="O309" s="552">
        <v>24</v>
      </c>
      <c r="P309" s="121" t="s">
        <v>28</v>
      </c>
      <c r="Q309" s="65"/>
      <c r="R309" s="65"/>
      <c r="S309" s="65"/>
      <c r="T309" s="65"/>
      <c r="U309" s="65"/>
      <c r="V309" s="65"/>
      <c r="W309" s="65"/>
      <c r="X309" s="65"/>
      <c r="Y309" s="65"/>
      <c r="Z309" s="65"/>
      <c r="AA309" s="65"/>
      <c r="AB309" s="65"/>
      <c r="AC309" s="65"/>
      <c r="AD309" s="65"/>
      <c r="AE309" s="65"/>
      <c r="AF309" s="65"/>
      <c r="AG309" s="65"/>
      <c r="AH309" s="65"/>
      <c r="AI309" s="65"/>
      <c r="AJ309" s="65"/>
      <c r="AK309" s="65"/>
      <c r="AL309" s="65"/>
      <c r="AM309" s="65"/>
      <c r="AN309" s="65"/>
      <c r="AO309" s="65"/>
      <c r="AP309" s="65"/>
      <c r="AQ309" s="65"/>
      <c r="AR309" s="65"/>
      <c r="AS309" s="65"/>
      <c r="AT309" s="65"/>
      <c r="AU309" s="65"/>
      <c r="AV309" s="65"/>
      <c r="AW309" s="65"/>
      <c r="AX309" s="65"/>
      <c r="AY309" s="65"/>
      <c r="AZ309" s="65"/>
      <c r="BA309" s="65"/>
      <c r="BB309" s="65"/>
      <c r="BC309" s="65"/>
      <c r="BD309" s="65"/>
      <c r="BE309" s="65"/>
      <c r="BF309" s="65"/>
      <c r="BG309" s="65"/>
      <c r="BH309" s="65"/>
      <c r="BI309" s="65"/>
      <c r="BJ309" s="65"/>
      <c r="BK309" s="65"/>
      <c r="BL309" s="65"/>
    </row>
    <row r="310" spans="1:64" x14ac:dyDescent="0.2">
      <c r="A310" s="552" t="s">
        <v>364</v>
      </c>
      <c r="B310" s="552" t="s">
        <v>405</v>
      </c>
      <c r="C310" s="552" t="s">
        <v>422</v>
      </c>
      <c r="D310" s="552">
        <v>50</v>
      </c>
      <c r="E310" s="121" t="s">
        <v>26</v>
      </c>
      <c r="F310" s="552"/>
      <c r="G310" s="121" t="s">
        <v>84</v>
      </c>
      <c r="H310" s="552" t="s">
        <v>28</v>
      </c>
      <c r="I310" s="552" t="s">
        <v>41</v>
      </c>
      <c r="J310" s="554" t="s">
        <v>28</v>
      </c>
      <c r="K310" s="552" t="s">
        <v>407</v>
      </c>
      <c r="L310" s="552"/>
      <c r="M310" s="552" t="s">
        <v>69</v>
      </c>
      <c r="N310" s="552">
        <v>100</v>
      </c>
      <c r="O310" s="552">
        <v>24</v>
      </c>
      <c r="P310" s="121" t="s">
        <v>28</v>
      </c>
      <c r="Q310" s="65"/>
      <c r="R310" s="65"/>
      <c r="S310" s="65"/>
      <c r="T310" s="65"/>
      <c r="U310" s="65"/>
      <c r="V310" s="65"/>
      <c r="W310" s="65"/>
      <c r="X310" s="65"/>
      <c r="Y310" s="65"/>
      <c r="Z310" s="65"/>
      <c r="AA310" s="65"/>
      <c r="AB310" s="65"/>
      <c r="AC310" s="65"/>
      <c r="AD310" s="65"/>
      <c r="AE310" s="65"/>
      <c r="AF310" s="65"/>
      <c r="AG310" s="65"/>
      <c r="AH310" s="65"/>
      <c r="AI310" s="65"/>
      <c r="AJ310" s="65"/>
      <c r="AK310" s="65"/>
      <c r="AL310" s="65"/>
      <c r="AM310" s="65"/>
      <c r="AN310" s="65"/>
      <c r="AO310" s="65"/>
      <c r="AP310" s="65"/>
      <c r="AQ310" s="65"/>
      <c r="AR310" s="65"/>
      <c r="AS310" s="65"/>
      <c r="AT310" s="65"/>
      <c r="AU310" s="65"/>
      <c r="AV310" s="65"/>
      <c r="AW310" s="65"/>
      <c r="AX310" s="65"/>
      <c r="AY310" s="65"/>
      <c r="AZ310" s="65"/>
      <c r="BA310" s="65"/>
      <c r="BB310" s="65"/>
      <c r="BC310" s="65"/>
      <c r="BD310" s="65"/>
      <c r="BE310" s="65"/>
      <c r="BF310" s="65"/>
      <c r="BG310" s="65"/>
      <c r="BH310" s="65"/>
      <c r="BI310" s="65"/>
      <c r="BJ310" s="65"/>
      <c r="BK310" s="65"/>
      <c r="BL310" s="65"/>
    </row>
    <row r="311" spans="1:64" x14ac:dyDescent="0.2">
      <c r="A311" s="552" t="s">
        <v>364</v>
      </c>
      <c r="B311" s="552" t="s">
        <v>405</v>
      </c>
      <c r="C311" s="552" t="s">
        <v>423</v>
      </c>
      <c r="D311" s="552">
        <v>50</v>
      </c>
      <c r="E311" s="121" t="s">
        <v>26</v>
      </c>
      <c r="F311" s="552"/>
      <c r="G311" s="121" t="s">
        <v>84</v>
      </c>
      <c r="H311" s="552" t="s">
        <v>28</v>
      </c>
      <c r="I311" s="552" t="s">
        <v>41</v>
      </c>
      <c r="J311" s="554" t="s">
        <v>28</v>
      </c>
      <c r="K311" s="552" t="s">
        <v>407</v>
      </c>
      <c r="L311" s="552"/>
      <c r="M311" s="552" t="s">
        <v>69</v>
      </c>
      <c r="N311" s="552">
        <v>100</v>
      </c>
      <c r="O311" s="552">
        <v>24</v>
      </c>
      <c r="P311" s="121" t="s">
        <v>28</v>
      </c>
      <c r="Q311" s="65"/>
      <c r="R311" s="65"/>
      <c r="S311" s="65"/>
      <c r="T311" s="65"/>
      <c r="U311" s="65"/>
      <c r="V311" s="65"/>
      <c r="W311" s="65"/>
      <c r="X311" s="65"/>
      <c r="Y311" s="65"/>
      <c r="Z311" s="65"/>
      <c r="AA311" s="65"/>
      <c r="AB311" s="65"/>
      <c r="AC311" s="65"/>
      <c r="AD311" s="65"/>
      <c r="AE311" s="65"/>
      <c r="AF311" s="65"/>
      <c r="AG311" s="65"/>
      <c r="AH311" s="65"/>
      <c r="AI311" s="65"/>
      <c r="AJ311" s="65"/>
      <c r="AK311" s="65"/>
      <c r="AL311" s="65"/>
      <c r="AM311" s="65"/>
      <c r="AN311" s="65"/>
      <c r="AO311" s="65"/>
      <c r="AP311" s="65"/>
      <c r="AQ311" s="65"/>
      <c r="AR311" s="65"/>
      <c r="AS311" s="65"/>
      <c r="AT311" s="65"/>
      <c r="AU311" s="65"/>
      <c r="AV311" s="65"/>
      <c r="AW311" s="65"/>
      <c r="AX311" s="65"/>
      <c r="AY311" s="65"/>
      <c r="AZ311" s="65"/>
      <c r="BA311" s="65"/>
      <c r="BB311" s="65"/>
      <c r="BC311" s="65"/>
      <c r="BD311" s="65"/>
      <c r="BE311" s="65"/>
      <c r="BF311" s="65"/>
      <c r="BG311" s="65"/>
      <c r="BH311" s="65"/>
      <c r="BI311" s="65"/>
      <c r="BJ311" s="65"/>
      <c r="BK311" s="65"/>
      <c r="BL311" s="65"/>
    </row>
    <row r="312" spans="1:64" x14ac:dyDescent="0.2">
      <c r="A312" s="552" t="s">
        <v>364</v>
      </c>
      <c r="B312" s="552" t="s">
        <v>405</v>
      </c>
      <c r="C312" s="552" t="s">
        <v>424</v>
      </c>
      <c r="D312" s="552">
        <v>50</v>
      </c>
      <c r="E312" s="121" t="s">
        <v>26</v>
      </c>
      <c r="F312" s="552"/>
      <c r="G312" s="121" t="s">
        <v>84</v>
      </c>
      <c r="H312" s="552" t="s">
        <v>28</v>
      </c>
      <c r="I312" s="552" t="s">
        <v>41</v>
      </c>
      <c r="J312" s="554" t="s">
        <v>28</v>
      </c>
      <c r="K312" s="552" t="s">
        <v>407</v>
      </c>
      <c r="L312" s="552"/>
      <c r="M312" s="552" t="s">
        <v>69</v>
      </c>
      <c r="N312" s="552">
        <v>100</v>
      </c>
      <c r="O312" s="552">
        <v>24</v>
      </c>
      <c r="P312" s="121" t="s">
        <v>28</v>
      </c>
      <c r="Q312" s="65"/>
      <c r="R312" s="65"/>
      <c r="S312" s="65"/>
      <c r="T312" s="65"/>
      <c r="U312" s="65"/>
      <c r="V312" s="65"/>
      <c r="W312" s="65"/>
      <c r="X312" s="65"/>
      <c r="Y312" s="65"/>
      <c r="Z312" s="65"/>
      <c r="AA312" s="65"/>
      <c r="AB312" s="65"/>
      <c r="AC312" s="65"/>
      <c r="AD312" s="65"/>
      <c r="AE312" s="65"/>
      <c r="AF312" s="65"/>
      <c r="AG312" s="65"/>
      <c r="AH312" s="65"/>
      <c r="AI312" s="65"/>
      <c r="AJ312" s="65"/>
      <c r="AK312" s="65"/>
      <c r="AL312" s="65"/>
      <c r="AM312" s="65"/>
      <c r="AN312" s="65"/>
      <c r="AO312" s="65"/>
      <c r="AP312" s="65"/>
      <c r="AQ312" s="65"/>
      <c r="AR312" s="65"/>
      <c r="AS312" s="65"/>
      <c r="AT312" s="65"/>
      <c r="AU312" s="65"/>
      <c r="AV312" s="65"/>
      <c r="AW312" s="65"/>
      <c r="AX312" s="65"/>
      <c r="AY312" s="65"/>
      <c r="AZ312" s="65"/>
      <c r="BA312" s="65"/>
      <c r="BB312" s="65"/>
      <c r="BC312" s="65"/>
      <c r="BD312" s="65"/>
      <c r="BE312" s="65"/>
      <c r="BF312" s="65"/>
      <c r="BG312" s="65"/>
      <c r="BH312" s="65"/>
      <c r="BI312" s="65"/>
      <c r="BJ312" s="65"/>
      <c r="BK312" s="65"/>
      <c r="BL312" s="65"/>
    </row>
    <row r="313" spans="1:64" x14ac:dyDescent="0.2">
      <c r="A313" s="552" t="s">
        <v>364</v>
      </c>
      <c r="B313" s="552" t="s">
        <v>405</v>
      </c>
      <c r="C313" s="552" t="s">
        <v>425</v>
      </c>
      <c r="D313" s="552">
        <v>50</v>
      </c>
      <c r="E313" s="121" t="s">
        <v>26</v>
      </c>
      <c r="F313" s="552"/>
      <c r="G313" s="121" t="s">
        <v>84</v>
      </c>
      <c r="H313" s="552" t="s">
        <v>28</v>
      </c>
      <c r="I313" s="552" t="s">
        <v>41</v>
      </c>
      <c r="J313" s="554" t="s">
        <v>28</v>
      </c>
      <c r="K313" s="552" t="s">
        <v>407</v>
      </c>
      <c r="L313" s="552"/>
      <c r="M313" s="552" t="s">
        <v>69</v>
      </c>
      <c r="N313" s="552">
        <v>100</v>
      </c>
      <c r="O313" s="552">
        <v>24</v>
      </c>
      <c r="P313" s="121" t="s">
        <v>28</v>
      </c>
      <c r="Q313" s="65"/>
      <c r="R313" s="65"/>
      <c r="S313" s="65"/>
      <c r="T313" s="65"/>
      <c r="U313" s="65"/>
      <c r="V313" s="65"/>
      <c r="W313" s="65"/>
      <c r="X313" s="65"/>
      <c r="Y313" s="65"/>
      <c r="Z313" s="65"/>
      <c r="AA313" s="65"/>
      <c r="AB313" s="65"/>
      <c r="AC313" s="65"/>
      <c r="AD313" s="65"/>
      <c r="AE313" s="65"/>
      <c r="AF313" s="65"/>
      <c r="AG313" s="65"/>
      <c r="AH313" s="65"/>
      <c r="AI313" s="65"/>
      <c r="AJ313" s="65"/>
      <c r="AK313" s="65"/>
      <c r="AL313" s="65"/>
      <c r="AM313" s="65"/>
      <c r="AN313" s="65"/>
      <c r="AO313" s="65"/>
      <c r="AP313" s="65"/>
      <c r="AQ313" s="65"/>
      <c r="AR313" s="65"/>
      <c r="AS313" s="65"/>
      <c r="AT313" s="65"/>
      <c r="AU313" s="65"/>
      <c r="AV313" s="65"/>
      <c r="AW313" s="65"/>
      <c r="AX313" s="65"/>
      <c r="AY313" s="65"/>
      <c r="AZ313" s="65"/>
      <c r="BA313" s="65"/>
      <c r="BB313" s="65"/>
      <c r="BC313" s="65"/>
      <c r="BD313" s="65"/>
      <c r="BE313" s="65"/>
      <c r="BF313" s="65"/>
      <c r="BG313" s="65"/>
      <c r="BH313" s="65"/>
      <c r="BI313" s="65"/>
      <c r="BJ313" s="65"/>
      <c r="BK313" s="65"/>
      <c r="BL313" s="65"/>
    </row>
    <row r="314" spans="1:64" x14ac:dyDescent="0.2">
      <c r="A314" s="552" t="s">
        <v>364</v>
      </c>
      <c r="B314" s="552" t="s">
        <v>405</v>
      </c>
      <c r="C314" s="552" t="s">
        <v>426</v>
      </c>
      <c r="D314" s="552">
        <v>50</v>
      </c>
      <c r="E314" s="121" t="s">
        <v>26</v>
      </c>
      <c r="F314" s="552"/>
      <c r="G314" s="121" t="s">
        <v>84</v>
      </c>
      <c r="H314" s="552" t="s">
        <v>28</v>
      </c>
      <c r="I314" s="552" t="s">
        <v>41</v>
      </c>
      <c r="J314" s="554" t="s">
        <v>28</v>
      </c>
      <c r="K314" s="552" t="s">
        <v>407</v>
      </c>
      <c r="L314" s="552"/>
      <c r="M314" s="552" t="s">
        <v>69</v>
      </c>
      <c r="N314" s="552">
        <v>100</v>
      </c>
      <c r="O314" s="552">
        <v>24</v>
      </c>
      <c r="P314" s="121" t="s">
        <v>28</v>
      </c>
      <c r="Q314" s="65"/>
      <c r="R314" s="65"/>
      <c r="S314" s="65"/>
      <c r="T314" s="65"/>
      <c r="U314" s="65"/>
      <c r="V314" s="65"/>
      <c r="W314" s="65"/>
      <c r="X314" s="65"/>
      <c r="Y314" s="65"/>
      <c r="Z314" s="65"/>
      <c r="AA314" s="65"/>
      <c r="AB314" s="65"/>
      <c r="AC314" s="65"/>
      <c r="AD314" s="65"/>
      <c r="AE314" s="65"/>
      <c r="AF314" s="65"/>
      <c r="AG314" s="65"/>
      <c r="AH314" s="65"/>
      <c r="AI314" s="65"/>
      <c r="AJ314" s="65"/>
      <c r="AK314" s="65"/>
      <c r="AL314" s="65"/>
      <c r="AM314" s="65"/>
      <c r="AN314" s="65"/>
      <c r="AO314" s="65"/>
      <c r="AP314" s="65"/>
      <c r="AQ314" s="65"/>
      <c r="AR314" s="65"/>
      <c r="AS314" s="65"/>
      <c r="AT314" s="65"/>
      <c r="AU314" s="65"/>
      <c r="AV314" s="65"/>
      <c r="AW314" s="65"/>
      <c r="AX314" s="65"/>
      <c r="AY314" s="65"/>
      <c r="AZ314" s="65"/>
      <c r="BA314" s="65"/>
      <c r="BB314" s="65"/>
      <c r="BC314" s="65"/>
      <c r="BD314" s="65"/>
      <c r="BE314" s="65"/>
      <c r="BF314" s="65"/>
      <c r="BG314" s="65"/>
      <c r="BH314" s="65"/>
      <c r="BI314" s="65"/>
      <c r="BJ314" s="65"/>
      <c r="BK314" s="65"/>
      <c r="BL314" s="65"/>
    </row>
    <row r="315" spans="1:64" x14ac:dyDescent="0.2">
      <c r="A315" s="552" t="s">
        <v>364</v>
      </c>
      <c r="B315" s="552" t="s">
        <v>405</v>
      </c>
      <c r="C315" s="552" t="s">
        <v>427</v>
      </c>
      <c r="D315" s="552">
        <v>50</v>
      </c>
      <c r="E315" s="121" t="s">
        <v>26</v>
      </c>
      <c r="F315" s="552"/>
      <c r="G315" s="121" t="s">
        <v>84</v>
      </c>
      <c r="H315" s="552" t="s">
        <v>28</v>
      </c>
      <c r="I315" s="552" t="s">
        <v>41</v>
      </c>
      <c r="J315" s="554" t="s">
        <v>28</v>
      </c>
      <c r="K315" s="552" t="s">
        <v>407</v>
      </c>
      <c r="L315" s="552"/>
      <c r="M315" s="552" t="s">
        <v>69</v>
      </c>
      <c r="N315" s="552">
        <v>100</v>
      </c>
      <c r="O315" s="552">
        <v>24</v>
      </c>
      <c r="P315" s="121" t="s">
        <v>28</v>
      </c>
      <c r="Q315" s="65"/>
      <c r="R315" s="65"/>
      <c r="S315" s="65"/>
      <c r="T315" s="65"/>
      <c r="U315" s="65"/>
      <c r="V315" s="65"/>
      <c r="W315" s="65"/>
      <c r="X315" s="65"/>
      <c r="Y315" s="65"/>
      <c r="Z315" s="65"/>
      <c r="AA315" s="65"/>
      <c r="AB315" s="65"/>
      <c r="AC315" s="65"/>
      <c r="AD315" s="65"/>
      <c r="AE315" s="65"/>
      <c r="AF315" s="65"/>
      <c r="AG315" s="65"/>
      <c r="AH315" s="65"/>
      <c r="AI315" s="65"/>
      <c r="AJ315" s="65"/>
      <c r="AK315" s="65"/>
      <c r="AL315" s="65"/>
      <c r="AM315" s="65"/>
      <c r="AN315" s="65"/>
      <c r="AO315" s="65"/>
      <c r="AP315" s="65"/>
      <c r="AQ315" s="65"/>
      <c r="AR315" s="65"/>
      <c r="AS315" s="65"/>
      <c r="AT315" s="65"/>
      <c r="AU315" s="65"/>
      <c r="AV315" s="65"/>
      <c r="AW315" s="65"/>
      <c r="AX315" s="65"/>
      <c r="AY315" s="65"/>
      <c r="AZ315" s="65"/>
      <c r="BA315" s="65"/>
      <c r="BB315" s="65"/>
      <c r="BC315" s="65"/>
      <c r="BD315" s="65"/>
      <c r="BE315" s="65"/>
      <c r="BF315" s="65"/>
      <c r="BG315" s="65"/>
      <c r="BH315" s="65"/>
      <c r="BI315" s="65"/>
      <c r="BJ315" s="65"/>
      <c r="BK315" s="65"/>
      <c r="BL315" s="65"/>
    </row>
    <row r="316" spans="1:64" x14ac:dyDescent="0.2">
      <c r="A316" s="552" t="s">
        <v>364</v>
      </c>
      <c r="B316" s="552" t="s">
        <v>405</v>
      </c>
      <c r="C316" s="552" t="s">
        <v>428</v>
      </c>
      <c r="D316" s="552">
        <v>80</v>
      </c>
      <c r="E316" s="121" t="s">
        <v>26</v>
      </c>
      <c r="F316" s="552"/>
      <c r="G316" s="121" t="s">
        <v>27</v>
      </c>
      <c r="H316" s="552" t="s">
        <v>28</v>
      </c>
      <c r="I316" s="552" t="s">
        <v>41</v>
      </c>
      <c r="J316" s="554" t="s">
        <v>28</v>
      </c>
      <c r="K316" s="552" t="s">
        <v>367</v>
      </c>
      <c r="L316" s="552"/>
      <c r="M316" s="552" t="s">
        <v>32</v>
      </c>
      <c r="N316" s="552">
        <v>365</v>
      </c>
      <c r="O316" s="552">
        <v>24</v>
      </c>
      <c r="P316" s="121" t="s">
        <v>28</v>
      </c>
      <c r="Q316" s="65"/>
      <c r="R316" s="65"/>
      <c r="S316" s="65"/>
      <c r="T316" s="65"/>
      <c r="U316" s="65"/>
      <c r="V316" s="65"/>
      <c r="W316" s="65"/>
      <c r="X316" s="65"/>
      <c r="Y316" s="65"/>
      <c r="Z316" s="65"/>
      <c r="AA316" s="65"/>
      <c r="AB316" s="65"/>
      <c r="AC316" s="65"/>
      <c r="AD316" s="65"/>
      <c r="AE316" s="65"/>
      <c r="AF316" s="65"/>
      <c r="AG316" s="65"/>
      <c r="AH316" s="65"/>
      <c r="AI316" s="65"/>
      <c r="AJ316" s="65"/>
      <c r="AK316" s="65"/>
      <c r="AL316" s="65"/>
      <c r="AM316" s="65"/>
      <c r="AN316" s="65"/>
      <c r="AO316" s="65"/>
      <c r="AP316" s="65"/>
      <c r="AQ316" s="65"/>
      <c r="AR316" s="65"/>
      <c r="AS316" s="65"/>
      <c r="AT316" s="65"/>
      <c r="AU316" s="65"/>
      <c r="AV316" s="65"/>
      <c r="AW316" s="65"/>
      <c r="AX316" s="65"/>
      <c r="AY316" s="65"/>
      <c r="AZ316" s="65"/>
      <c r="BA316" s="65"/>
      <c r="BB316" s="65"/>
      <c r="BC316" s="65"/>
      <c r="BD316" s="65"/>
      <c r="BE316" s="65"/>
      <c r="BF316" s="65"/>
      <c r="BG316" s="65"/>
      <c r="BH316" s="65"/>
      <c r="BI316" s="65"/>
      <c r="BJ316" s="65"/>
      <c r="BK316" s="65"/>
      <c r="BL316" s="65"/>
    </row>
    <row r="317" spans="1:64" x14ac:dyDescent="0.2">
      <c r="A317" s="552" t="s">
        <v>364</v>
      </c>
      <c r="B317" s="552" t="s">
        <v>405</v>
      </c>
      <c r="C317" s="552" t="s">
        <v>429</v>
      </c>
      <c r="D317" s="552">
        <v>80</v>
      </c>
      <c r="E317" s="121" t="s">
        <v>26</v>
      </c>
      <c r="F317" s="552"/>
      <c r="G317" s="121" t="s">
        <v>27</v>
      </c>
      <c r="H317" s="552" t="s">
        <v>28</v>
      </c>
      <c r="I317" s="552" t="s">
        <v>41</v>
      </c>
      <c r="J317" s="554" t="s">
        <v>28</v>
      </c>
      <c r="K317" s="552" t="s">
        <v>367</v>
      </c>
      <c r="L317" s="552"/>
      <c r="M317" s="552" t="s">
        <v>32</v>
      </c>
      <c r="N317" s="552">
        <v>365</v>
      </c>
      <c r="O317" s="552">
        <v>24</v>
      </c>
      <c r="P317" s="121" t="s">
        <v>28</v>
      </c>
      <c r="Q317" s="65"/>
      <c r="R317" s="65"/>
      <c r="S317" s="65"/>
      <c r="T317" s="65"/>
      <c r="U317" s="65"/>
      <c r="V317" s="65"/>
      <c r="W317" s="65"/>
      <c r="X317" s="65"/>
      <c r="Y317" s="65"/>
      <c r="Z317" s="65"/>
      <c r="AA317" s="65"/>
      <c r="AB317" s="65"/>
      <c r="AC317" s="65"/>
      <c r="AD317" s="65"/>
      <c r="AE317" s="65"/>
      <c r="AF317" s="65"/>
      <c r="AG317" s="65"/>
      <c r="AH317" s="65"/>
      <c r="AI317" s="65"/>
      <c r="AJ317" s="65"/>
      <c r="AK317" s="65"/>
      <c r="AL317" s="65"/>
      <c r="AM317" s="65"/>
      <c r="AN317" s="65"/>
      <c r="AO317" s="65"/>
      <c r="AP317" s="65"/>
      <c r="AQ317" s="65"/>
      <c r="AR317" s="65"/>
      <c r="AS317" s="65"/>
      <c r="AT317" s="65"/>
      <c r="AU317" s="65"/>
      <c r="AV317" s="65"/>
      <c r="AW317" s="65"/>
      <c r="AX317" s="65"/>
      <c r="AY317" s="65"/>
      <c r="AZ317" s="65"/>
      <c r="BA317" s="65"/>
      <c r="BB317" s="65"/>
      <c r="BC317" s="65"/>
      <c r="BD317" s="65"/>
      <c r="BE317" s="65"/>
      <c r="BF317" s="65"/>
      <c r="BG317" s="65"/>
      <c r="BH317" s="65"/>
      <c r="BI317" s="65"/>
      <c r="BJ317" s="65"/>
      <c r="BK317" s="65"/>
      <c r="BL317" s="65"/>
    </row>
    <row r="318" spans="1:64" x14ac:dyDescent="0.2">
      <c r="A318" s="552" t="s">
        <v>364</v>
      </c>
      <c r="B318" s="552" t="s">
        <v>405</v>
      </c>
      <c r="C318" s="552" t="s">
        <v>430</v>
      </c>
      <c r="D318" s="552">
        <v>80</v>
      </c>
      <c r="E318" s="121" t="s">
        <v>26</v>
      </c>
      <c r="F318" s="552"/>
      <c r="G318" s="121" t="s">
        <v>27</v>
      </c>
      <c r="H318" s="552" t="s">
        <v>28</v>
      </c>
      <c r="I318" s="552" t="s">
        <v>41</v>
      </c>
      <c r="J318" s="554" t="s">
        <v>28</v>
      </c>
      <c r="K318" s="552" t="s">
        <v>367</v>
      </c>
      <c r="L318" s="552"/>
      <c r="M318" s="552" t="s">
        <v>32</v>
      </c>
      <c r="N318" s="552">
        <v>365</v>
      </c>
      <c r="O318" s="552">
        <v>24</v>
      </c>
      <c r="P318" s="121" t="s">
        <v>28</v>
      </c>
      <c r="Q318" s="65"/>
      <c r="R318" s="65"/>
      <c r="S318" s="65"/>
      <c r="T318" s="65"/>
      <c r="U318" s="65"/>
      <c r="V318" s="65"/>
      <c r="W318" s="65"/>
      <c r="X318" s="65"/>
      <c r="Y318" s="65"/>
      <c r="Z318" s="65"/>
      <c r="AA318" s="65"/>
      <c r="AB318" s="65"/>
      <c r="AC318" s="65"/>
      <c r="AD318" s="65"/>
      <c r="AE318" s="65"/>
      <c r="AF318" s="65"/>
      <c r="AG318" s="65"/>
      <c r="AH318" s="65"/>
      <c r="AI318" s="65"/>
      <c r="AJ318" s="65"/>
      <c r="AK318" s="65"/>
      <c r="AL318" s="65"/>
      <c r="AM318" s="65"/>
      <c r="AN318" s="65"/>
      <c r="AO318" s="65"/>
      <c r="AP318" s="65"/>
      <c r="AQ318" s="65"/>
      <c r="AR318" s="65"/>
      <c r="AS318" s="65"/>
      <c r="AT318" s="65"/>
      <c r="AU318" s="65"/>
      <c r="AV318" s="65"/>
      <c r="AW318" s="65"/>
      <c r="AX318" s="65"/>
      <c r="AY318" s="65"/>
      <c r="AZ318" s="65"/>
      <c r="BA318" s="65"/>
      <c r="BB318" s="65"/>
      <c r="BC318" s="65"/>
      <c r="BD318" s="65"/>
      <c r="BE318" s="65"/>
      <c r="BF318" s="65"/>
      <c r="BG318" s="65"/>
      <c r="BH318" s="65"/>
      <c r="BI318" s="65"/>
      <c r="BJ318" s="65"/>
      <c r="BK318" s="65"/>
      <c r="BL318" s="65"/>
    </row>
    <row r="319" spans="1:64" x14ac:dyDescent="0.2">
      <c r="A319" s="552" t="s">
        <v>364</v>
      </c>
      <c r="B319" s="552" t="s">
        <v>405</v>
      </c>
      <c r="C319" s="552" t="s">
        <v>431</v>
      </c>
      <c r="D319" s="552">
        <v>80</v>
      </c>
      <c r="E319" s="121" t="s">
        <v>26</v>
      </c>
      <c r="F319" s="552"/>
      <c r="G319" s="121" t="s">
        <v>27</v>
      </c>
      <c r="H319" s="552" t="s">
        <v>28</v>
      </c>
      <c r="I319" s="552" t="s">
        <v>41</v>
      </c>
      <c r="J319" s="554" t="s">
        <v>28</v>
      </c>
      <c r="K319" s="552" t="s">
        <v>367</v>
      </c>
      <c r="L319" s="552"/>
      <c r="M319" s="552" t="s">
        <v>32</v>
      </c>
      <c r="N319" s="552">
        <v>365</v>
      </c>
      <c r="O319" s="552">
        <v>24</v>
      </c>
      <c r="P319" s="121" t="s">
        <v>28</v>
      </c>
      <c r="Q319" s="65"/>
      <c r="R319" s="65"/>
      <c r="S319" s="65"/>
      <c r="T319" s="65"/>
      <c r="U319" s="65"/>
      <c r="V319" s="65"/>
      <c r="W319" s="65"/>
      <c r="X319" s="65"/>
      <c r="Y319" s="65"/>
      <c r="Z319" s="65"/>
      <c r="AA319" s="65"/>
      <c r="AB319" s="65"/>
      <c r="AC319" s="65"/>
      <c r="AD319" s="65"/>
      <c r="AE319" s="65"/>
      <c r="AF319" s="65"/>
      <c r="AG319" s="65"/>
      <c r="AH319" s="65"/>
      <c r="AI319" s="65"/>
      <c r="AJ319" s="65"/>
      <c r="AK319" s="65"/>
      <c r="AL319" s="65"/>
      <c r="AM319" s="65"/>
      <c r="AN319" s="65"/>
      <c r="AO319" s="65"/>
      <c r="AP319" s="65"/>
      <c r="AQ319" s="65"/>
      <c r="AR319" s="65"/>
      <c r="AS319" s="65"/>
      <c r="AT319" s="65"/>
      <c r="AU319" s="65"/>
      <c r="AV319" s="65"/>
      <c r="AW319" s="65"/>
      <c r="AX319" s="65"/>
      <c r="AY319" s="65"/>
      <c r="AZ319" s="65"/>
      <c r="BA319" s="65"/>
      <c r="BB319" s="65"/>
      <c r="BC319" s="65"/>
      <c r="BD319" s="65"/>
      <c r="BE319" s="65"/>
      <c r="BF319" s="65"/>
      <c r="BG319" s="65"/>
      <c r="BH319" s="65"/>
      <c r="BI319" s="65"/>
      <c r="BJ319" s="65"/>
      <c r="BK319" s="65"/>
      <c r="BL319" s="65"/>
    </row>
    <row r="320" spans="1:64" x14ac:dyDescent="0.2">
      <c r="A320" s="552" t="s">
        <v>364</v>
      </c>
      <c r="B320" s="552" t="s">
        <v>405</v>
      </c>
      <c r="C320" s="552" t="s">
        <v>432</v>
      </c>
      <c r="D320" s="552">
        <v>80</v>
      </c>
      <c r="E320" s="121" t="s">
        <v>26</v>
      </c>
      <c r="F320" s="552"/>
      <c r="G320" s="121" t="s">
        <v>27</v>
      </c>
      <c r="H320" s="552" t="s">
        <v>28</v>
      </c>
      <c r="I320" s="552" t="s">
        <v>41</v>
      </c>
      <c r="J320" s="554" t="s">
        <v>28</v>
      </c>
      <c r="K320" s="552" t="s">
        <v>367</v>
      </c>
      <c r="L320" s="552"/>
      <c r="M320" s="552" t="s">
        <v>32</v>
      </c>
      <c r="N320" s="552">
        <v>365</v>
      </c>
      <c r="O320" s="552">
        <v>24</v>
      </c>
      <c r="P320" s="121" t="s">
        <v>28</v>
      </c>
      <c r="Q320" s="65"/>
      <c r="R320" s="65"/>
      <c r="S320" s="65"/>
      <c r="T320" s="65"/>
      <c r="U320" s="65"/>
      <c r="V320" s="65"/>
      <c r="W320" s="65"/>
      <c r="X320" s="65"/>
      <c r="Y320" s="65"/>
      <c r="Z320" s="65"/>
      <c r="AA320" s="65"/>
      <c r="AB320" s="65"/>
      <c r="AC320" s="65"/>
      <c r="AD320" s="65"/>
      <c r="AE320" s="65"/>
      <c r="AF320" s="65"/>
      <c r="AG320" s="65"/>
      <c r="AH320" s="65"/>
      <c r="AI320" s="65"/>
      <c r="AJ320" s="65"/>
      <c r="AK320" s="65"/>
      <c r="AL320" s="65"/>
      <c r="AM320" s="65"/>
      <c r="AN320" s="65"/>
      <c r="AO320" s="65"/>
      <c r="AP320" s="65"/>
      <c r="AQ320" s="65"/>
      <c r="AR320" s="65"/>
      <c r="AS320" s="65"/>
      <c r="AT320" s="65"/>
      <c r="AU320" s="65"/>
      <c r="AV320" s="65"/>
      <c r="AW320" s="65"/>
      <c r="AX320" s="65"/>
      <c r="AY320" s="65"/>
      <c r="AZ320" s="65"/>
      <c r="BA320" s="65"/>
      <c r="BB320" s="65"/>
      <c r="BC320" s="65"/>
      <c r="BD320" s="65"/>
      <c r="BE320" s="65"/>
      <c r="BF320" s="65"/>
      <c r="BG320" s="65"/>
      <c r="BH320" s="65"/>
      <c r="BI320" s="65"/>
      <c r="BJ320" s="65"/>
      <c r="BK320" s="65"/>
      <c r="BL320" s="65"/>
    </row>
    <row r="321" spans="1:64" x14ac:dyDescent="0.2">
      <c r="A321" s="552" t="s">
        <v>364</v>
      </c>
      <c r="B321" s="552" t="s">
        <v>405</v>
      </c>
      <c r="C321" s="552" t="s">
        <v>433</v>
      </c>
      <c r="D321" s="552">
        <v>80</v>
      </c>
      <c r="E321" s="121" t="s">
        <v>26</v>
      </c>
      <c r="F321" s="552"/>
      <c r="G321" s="121" t="s">
        <v>27</v>
      </c>
      <c r="H321" s="552" t="s">
        <v>28</v>
      </c>
      <c r="I321" s="552" t="s">
        <v>41</v>
      </c>
      <c r="J321" s="554" t="s">
        <v>28</v>
      </c>
      <c r="K321" s="552" t="s">
        <v>367</v>
      </c>
      <c r="L321" s="552"/>
      <c r="M321" s="552" t="s">
        <v>32</v>
      </c>
      <c r="N321" s="552">
        <v>365</v>
      </c>
      <c r="O321" s="552">
        <v>24</v>
      </c>
      <c r="P321" s="121" t="s">
        <v>28</v>
      </c>
      <c r="Q321" s="65"/>
      <c r="R321" s="65"/>
      <c r="S321" s="65"/>
      <c r="T321" s="65"/>
      <c r="U321" s="65"/>
      <c r="V321" s="65"/>
      <c r="W321" s="65"/>
      <c r="X321" s="65"/>
      <c r="Y321" s="65"/>
      <c r="Z321" s="65"/>
      <c r="AA321" s="65"/>
      <c r="AB321" s="65"/>
      <c r="AC321" s="65"/>
      <c r="AD321" s="65"/>
      <c r="AE321" s="65"/>
      <c r="AF321" s="65"/>
      <c r="AG321" s="65"/>
      <c r="AH321" s="65"/>
      <c r="AI321" s="65"/>
      <c r="AJ321" s="65"/>
      <c r="AK321" s="65"/>
      <c r="AL321" s="65"/>
      <c r="AM321" s="65"/>
      <c r="AN321" s="65"/>
      <c r="AO321" s="65"/>
      <c r="AP321" s="65"/>
      <c r="AQ321" s="65"/>
      <c r="AR321" s="65"/>
      <c r="AS321" s="65"/>
      <c r="AT321" s="65"/>
      <c r="AU321" s="65"/>
      <c r="AV321" s="65"/>
      <c r="AW321" s="65"/>
      <c r="AX321" s="65"/>
      <c r="AY321" s="65"/>
      <c r="AZ321" s="65"/>
      <c r="BA321" s="65"/>
      <c r="BB321" s="65"/>
      <c r="BC321" s="65"/>
      <c r="BD321" s="65"/>
      <c r="BE321" s="65"/>
      <c r="BF321" s="65"/>
      <c r="BG321" s="65"/>
      <c r="BH321" s="65"/>
      <c r="BI321" s="65"/>
      <c r="BJ321" s="65"/>
      <c r="BK321" s="65"/>
      <c r="BL321" s="65"/>
    </row>
    <row r="322" spans="1:64" x14ac:dyDescent="0.2">
      <c r="A322" s="552" t="s">
        <v>364</v>
      </c>
      <c r="B322" s="552" t="s">
        <v>405</v>
      </c>
      <c r="C322" s="552" t="s">
        <v>434</v>
      </c>
      <c r="D322" s="552">
        <v>80</v>
      </c>
      <c r="E322" s="121" t="s">
        <v>26</v>
      </c>
      <c r="F322" s="552"/>
      <c r="G322" s="121" t="s">
        <v>27</v>
      </c>
      <c r="H322" s="552" t="s">
        <v>28</v>
      </c>
      <c r="I322" s="552" t="s">
        <v>41</v>
      </c>
      <c r="J322" s="554" t="s">
        <v>28</v>
      </c>
      <c r="K322" s="552" t="s">
        <v>367</v>
      </c>
      <c r="L322" s="552"/>
      <c r="M322" s="552" t="s">
        <v>32</v>
      </c>
      <c r="N322" s="552">
        <v>365</v>
      </c>
      <c r="O322" s="552">
        <v>24</v>
      </c>
      <c r="P322" s="121" t="s">
        <v>28</v>
      </c>
      <c r="Q322" s="65"/>
      <c r="R322" s="65"/>
      <c r="S322" s="65"/>
      <c r="T322" s="65"/>
      <c r="U322" s="65"/>
      <c r="V322" s="65"/>
      <c r="W322" s="65"/>
      <c r="X322" s="65"/>
      <c r="Y322" s="65"/>
      <c r="Z322" s="65"/>
      <c r="AA322" s="65"/>
      <c r="AB322" s="65"/>
      <c r="AC322" s="65"/>
      <c r="AD322" s="65"/>
      <c r="AE322" s="65"/>
      <c r="AF322" s="65"/>
      <c r="AG322" s="65"/>
      <c r="AH322" s="65"/>
      <c r="AI322" s="65"/>
      <c r="AJ322" s="65"/>
      <c r="AK322" s="65"/>
      <c r="AL322" s="65"/>
      <c r="AM322" s="65"/>
      <c r="AN322" s="65"/>
      <c r="AO322" s="65"/>
      <c r="AP322" s="65"/>
      <c r="AQ322" s="65"/>
      <c r="AR322" s="65"/>
      <c r="AS322" s="65"/>
      <c r="AT322" s="65"/>
      <c r="AU322" s="65"/>
      <c r="AV322" s="65"/>
      <c r="AW322" s="65"/>
      <c r="AX322" s="65"/>
      <c r="AY322" s="65"/>
      <c r="AZ322" s="65"/>
      <c r="BA322" s="65"/>
      <c r="BB322" s="65"/>
      <c r="BC322" s="65"/>
      <c r="BD322" s="65"/>
      <c r="BE322" s="65"/>
      <c r="BF322" s="65"/>
      <c r="BG322" s="65"/>
      <c r="BH322" s="65"/>
      <c r="BI322" s="65"/>
      <c r="BJ322" s="65"/>
      <c r="BK322" s="65"/>
      <c r="BL322" s="65"/>
    </row>
    <row r="323" spans="1:64" x14ac:dyDescent="0.2">
      <c r="A323" s="552" t="s">
        <v>364</v>
      </c>
      <c r="B323" s="552" t="s">
        <v>405</v>
      </c>
      <c r="C323" s="552" t="s">
        <v>435</v>
      </c>
      <c r="D323" s="552">
        <v>80</v>
      </c>
      <c r="E323" s="121" t="s">
        <v>26</v>
      </c>
      <c r="F323" s="552"/>
      <c r="G323" s="121" t="s">
        <v>27</v>
      </c>
      <c r="H323" s="552" t="s">
        <v>28</v>
      </c>
      <c r="I323" s="552" t="s">
        <v>41</v>
      </c>
      <c r="J323" s="554" t="s">
        <v>28</v>
      </c>
      <c r="K323" s="552" t="s">
        <v>367</v>
      </c>
      <c r="L323" s="552"/>
      <c r="M323" s="552" t="s">
        <v>32</v>
      </c>
      <c r="N323" s="552">
        <v>365</v>
      </c>
      <c r="O323" s="552">
        <v>24</v>
      </c>
      <c r="P323" s="121" t="s">
        <v>28</v>
      </c>
      <c r="Q323" s="65"/>
      <c r="R323" s="65"/>
      <c r="S323" s="65"/>
      <c r="T323" s="65"/>
      <c r="U323" s="65"/>
      <c r="V323" s="65"/>
      <c r="W323" s="65"/>
      <c r="X323" s="65"/>
      <c r="Y323" s="65"/>
      <c r="Z323" s="65"/>
      <c r="AA323" s="65"/>
      <c r="AB323" s="65"/>
      <c r="AC323" s="65"/>
      <c r="AD323" s="65"/>
      <c r="AE323" s="65"/>
      <c r="AF323" s="65"/>
      <c r="AG323" s="65"/>
      <c r="AH323" s="65"/>
      <c r="AI323" s="65"/>
      <c r="AJ323" s="65"/>
      <c r="AK323" s="65"/>
      <c r="AL323" s="65"/>
      <c r="AM323" s="65"/>
      <c r="AN323" s="65"/>
      <c r="AO323" s="65"/>
      <c r="AP323" s="65"/>
      <c r="AQ323" s="65"/>
      <c r="AR323" s="65"/>
      <c r="AS323" s="65"/>
      <c r="AT323" s="65"/>
      <c r="AU323" s="65"/>
      <c r="AV323" s="65"/>
      <c r="AW323" s="65"/>
      <c r="AX323" s="65"/>
      <c r="AY323" s="65"/>
      <c r="AZ323" s="65"/>
      <c r="BA323" s="65"/>
      <c r="BB323" s="65"/>
      <c r="BC323" s="65"/>
      <c r="BD323" s="65"/>
      <c r="BE323" s="65"/>
      <c r="BF323" s="65"/>
      <c r="BG323" s="65"/>
      <c r="BH323" s="65"/>
      <c r="BI323" s="65"/>
      <c r="BJ323" s="65"/>
      <c r="BK323" s="65"/>
      <c r="BL323" s="65"/>
    </row>
    <row r="324" spans="1:64" x14ac:dyDescent="0.2">
      <c r="A324" s="552" t="s">
        <v>364</v>
      </c>
      <c r="B324" s="552" t="s">
        <v>405</v>
      </c>
      <c r="C324" s="552" t="s">
        <v>436</v>
      </c>
      <c r="D324" s="552">
        <v>80</v>
      </c>
      <c r="E324" s="121" t="s">
        <v>26</v>
      </c>
      <c r="F324" s="552"/>
      <c r="G324" s="121" t="s">
        <v>27</v>
      </c>
      <c r="H324" s="552" t="s">
        <v>28</v>
      </c>
      <c r="I324" s="552" t="s">
        <v>41</v>
      </c>
      <c r="J324" s="554" t="s">
        <v>28</v>
      </c>
      <c r="K324" s="552" t="s">
        <v>367</v>
      </c>
      <c r="L324" s="552"/>
      <c r="M324" s="552" t="s">
        <v>32</v>
      </c>
      <c r="N324" s="552">
        <v>365</v>
      </c>
      <c r="O324" s="552">
        <v>24</v>
      </c>
      <c r="P324" s="121" t="s">
        <v>28</v>
      </c>
      <c r="Q324" s="65"/>
      <c r="R324" s="65"/>
      <c r="S324" s="65"/>
      <c r="T324" s="65"/>
      <c r="U324" s="65"/>
      <c r="V324" s="65"/>
      <c r="W324" s="65"/>
      <c r="X324" s="65"/>
      <c r="Y324" s="65"/>
      <c r="Z324" s="65"/>
      <c r="AA324" s="65"/>
      <c r="AB324" s="65"/>
      <c r="AC324" s="65"/>
      <c r="AD324" s="65"/>
      <c r="AE324" s="65"/>
      <c r="AF324" s="65"/>
      <c r="AG324" s="65"/>
      <c r="AH324" s="65"/>
      <c r="AI324" s="65"/>
      <c r="AJ324" s="65"/>
      <c r="AK324" s="65"/>
      <c r="AL324" s="65"/>
      <c r="AM324" s="65"/>
      <c r="AN324" s="65"/>
      <c r="AO324" s="65"/>
      <c r="AP324" s="65"/>
      <c r="AQ324" s="65"/>
      <c r="AR324" s="65"/>
      <c r="AS324" s="65"/>
      <c r="AT324" s="65"/>
      <c r="AU324" s="65"/>
      <c r="AV324" s="65"/>
      <c r="AW324" s="65"/>
      <c r="AX324" s="65"/>
      <c r="AY324" s="65"/>
      <c r="AZ324" s="65"/>
      <c r="BA324" s="65"/>
      <c r="BB324" s="65"/>
      <c r="BC324" s="65"/>
      <c r="BD324" s="65"/>
      <c r="BE324" s="65"/>
      <c r="BF324" s="65"/>
      <c r="BG324" s="65"/>
      <c r="BH324" s="65"/>
      <c r="BI324" s="65"/>
      <c r="BJ324" s="65"/>
      <c r="BK324" s="65"/>
      <c r="BL324" s="65"/>
    </row>
    <row r="325" spans="1:64" x14ac:dyDescent="0.2">
      <c r="A325" s="552" t="s">
        <v>364</v>
      </c>
      <c r="B325" s="552" t="s">
        <v>405</v>
      </c>
      <c r="C325" s="552" t="s">
        <v>437</v>
      </c>
      <c r="D325" s="552">
        <v>80</v>
      </c>
      <c r="E325" s="121" t="s">
        <v>26</v>
      </c>
      <c r="F325" s="552"/>
      <c r="G325" s="121" t="s">
        <v>27</v>
      </c>
      <c r="H325" s="552" t="s">
        <v>28</v>
      </c>
      <c r="I325" s="552" t="s">
        <v>41</v>
      </c>
      <c r="J325" s="554" t="s">
        <v>28</v>
      </c>
      <c r="K325" s="552" t="s">
        <v>367</v>
      </c>
      <c r="L325" s="552"/>
      <c r="M325" s="552" t="s">
        <v>32</v>
      </c>
      <c r="N325" s="552">
        <v>365</v>
      </c>
      <c r="O325" s="552">
        <v>24</v>
      </c>
      <c r="P325" s="121" t="s">
        <v>28</v>
      </c>
      <c r="Q325" s="65"/>
      <c r="R325" s="65"/>
      <c r="S325" s="65"/>
      <c r="T325" s="65"/>
      <c r="U325" s="65"/>
      <c r="V325" s="65"/>
      <c r="W325" s="65"/>
      <c r="X325" s="65"/>
      <c r="Y325" s="65"/>
      <c r="Z325" s="65"/>
      <c r="AA325" s="65"/>
      <c r="AB325" s="65"/>
      <c r="AC325" s="65"/>
      <c r="AD325" s="65"/>
      <c r="AE325" s="65"/>
      <c r="AF325" s="65"/>
      <c r="AG325" s="65"/>
      <c r="AH325" s="65"/>
      <c r="AI325" s="65"/>
      <c r="AJ325" s="65"/>
      <c r="AK325" s="65"/>
      <c r="AL325" s="65"/>
      <c r="AM325" s="65"/>
      <c r="AN325" s="65"/>
      <c r="AO325" s="65"/>
      <c r="AP325" s="65"/>
      <c r="AQ325" s="65"/>
      <c r="AR325" s="65"/>
      <c r="AS325" s="65"/>
      <c r="AT325" s="65"/>
      <c r="AU325" s="65"/>
      <c r="AV325" s="65"/>
      <c r="AW325" s="65"/>
      <c r="AX325" s="65"/>
      <c r="AY325" s="65"/>
      <c r="AZ325" s="65"/>
      <c r="BA325" s="65"/>
      <c r="BB325" s="65"/>
      <c r="BC325" s="65"/>
      <c r="BD325" s="65"/>
      <c r="BE325" s="65"/>
      <c r="BF325" s="65"/>
      <c r="BG325" s="65"/>
      <c r="BH325" s="65"/>
      <c r="BI325" s="65"/>
      <c r="BJ325" s="65"/>
      <c r="BK325" s="65"/>
      <c r="BL325" s="65"/>
    </row>
    <row r="326" spans="1:64" x14ac:dyDescent="0.2">
      <c r="A326" s="552" t="s">
        <v>364</v>
      </c>
      <c r="B326" s="552" t="s">
        <v>405</v>
      </c>
      <c r="C326" s="552" t="s">
        <v>438</v>
      </c>
      <c r="D326" s="552">
        <v>80</v>
      </c>
      <c r="E326" s="121" t="s">
        <v>26</v>
      </c>
      <c r="F326" s="552"/>
      <c r="G326" s="121" t="s">
        <v>27</v>
      </c>
      <c r="H326" s="552" t="s">
        <v>28</v>
      </c>
      <c r="I326" s="552" t="s">
        <v>41</v>
      </c>
      <c r="J326" s="554" t="s">
        <v>28</v>
      </c>
      <c r="K326" s="552" t="s">
        <v>367</v>
      </c>
      <c r="L326" s="552"/>
      <c r="M326" s="552" t="s">
        <v>32</v>
      </c>
      <c r="N326" s="552">
        <v>365</v>
      </c>
      <c r="O326" s="552">
        <v>24</v>
      </c>
      <c r="P326" s="121" t="s">
        <v>28</v>
      </c>
      <c r="Q326" s="65"/>
      <c r="R326" s="65"/>
      <c r="S326" s="65"/>
      <c r="T326" s="65"/>
      <c r="U326" s="65"/>
      <c r="V326" s="65"/>
      <c r="W326" s="65"/>
      <c r="X326" s="65"/>
      <c r="Y326" s="65"/>
      <c r="Z326" s="65"/>
      <c r="AA326" s="65"/>
      <c r="AB326" s="65"/>
      <c r="AC326" s="65"/>
      <c r="AD326" s="65"/>
      <c r="AE326" s="65"/>
      <c r="AF326" s="65"/>
      <c r="AG326" s="65"/>
      <c r="AH326" s="65"/>
      <c r="AI326" s="65"/>
      <c r="AJ326" s="65"/>
      <c r="AK326" s="65"/>
      <c r="AL326" s="65"/>
      <c r="AM326" s="65"/>
      <c r="AN326" s="65"/>
      <c r="AO326" s="65"/>
      <c r="AP326" s="65"/>
      <c r="AQ326" s="65"/>
      <c r="AR326" s="65"/>
      <c r="AS326" s="65"/>
      <c r="AT326" s="65"/>
      <c r="AU326" s="65"/>
      <c r="AV326" s="65"/>
      <c r="AW326" s="65"/>
      <c r="AX326" s="65"/>
      <c r="AY326" s="65"/>
      <c r="AZ326" s="65"/>
      <c r="BA326" s="65"/>
      <c r="BB326" s="65"/>
      <c r="BC326" s="65"/>
      <c r="BD326" s="65"/>
      <c r="BE326" s="65"/>
      <c r="BF326" s="65"/>
      <c r="BG326" s="65"/>
      <c r="BH326" s="65"/>
      <c r="BI326" s="65"/>
      <c r="BJ326" s="65"/>
      <c r="BK326" s="65"/>
      <c r="BL326" s="65"/>
    </row>
    <row r="327" spans="1:64" x14ac:dyDescent="0.2">
      <c r="A327" s="552" t="s">
        <v>364</v>
      </c>
      <c r="B327" s="552" t="s">
        <v>405</v>
      </c>
      <c r="C327" s="552" t="s">
        <v>439</v>
      </c>
      <c r="D327" s="552">
        <v>80</v>
      </c>
      <c r="E327" s="121" t="s">
        <v>26</v>
      </c>
      <c r="F327" s="552"/>
      <c r="G327" s="121" t="s">
        <v>27</v>
      </c>
      <c r="H327" s="552" t="s">
        <v>28</v>
      </c>
      <c r="I327" s="552" t="s">
        <v>41</v>
      </c>
      <c r="J327" s="554" t="s">
        <v>28</v>
      </c>
      <c r="K327" s="552" t="s">
        <v>367</v>
      </c>
      <c r="L327" s="552"/>
      <c r="M327" s="552" t="s">
        <v>32</v>
      </c>
      <c r="N327" s="552">
        <v>365</v>
      </c>
      <c r="O327" s="552">
        <v>24</v>
      </c>
      <c r="P327" s="121" t="s">
        <v>28</v>
      </c>
      <c r="Q327" s="65"/>
      <c r="R327" s="65"/>
      <c r="S327" s="65"/>
      <c r="T327" s="65"/>
      <c r="U327" s="65"/>
      <c r="V327" s="65"/>
      <c r="W327" s="65"/>
      <c r="X327" s="65"/>
      <c r="Y327" s="65"/>
      <c r="Z327" s="65"/>
      <c r="AA327" s="65"/>
      <c r="AB327" s="65"/>
      <c r="AC327" s="65"/>
      <c r="AD327" s="65"/>
      <c r="AE327" s="65"/>
      <c r="AF327" s="65"/>
      <c r="AG327" s="65"/>
      <c r="AH327" s="65"/>
      <c r="AI327" s="65"/>
      <c r="AJ327" s="65"/>
      <c r="AK327" s="65"/>
      <c r="AL327" s="65"/>
      <c r="AM327" s="65"/>
      <c r="AN327" s="65"/>
      <c r="AO327" s="65"/>
      <c r="AP327" s="65"/>
      <c r="AQ327" s="65"/>
      <c r="AR327" s="65"/>
      <c r="AS327" s="65"/>
      <c r="AT327" s="65"/>
      <c r="AU327" s="65"/>
      <c r="AV327" s="65"/>
      <c r="AW327" s="65"/>
      <c r="AX327" s="65"/>
      <c r="AY327" s="65"/>
      <c r="AZ327" s="65"/>
      <c r="BA327" s="65"/>
      <c r="BB327" s="65"/>
      <c r="BC327" s="65"/>
      <c r="BD327" s="65"/>
      <c r="BE327" s="65"/>
      <c r="BF327" s="65"/>
      <c r="BG327" s="65"/>
      <c r="BH327" s="65"/>
      <c r="BI327" s="65"/>
      <c r="BJ327" s="65"/>
      <c r="BK327" s="65"/>
      <c r="BL327" s="65"/>
    </row>
    <row r="328" spans="1:64" x14ac:dyDescent="0.2">
      <c r="A328" s="552" t="s">
        <v>364</v>
      </c>
      <c r="B328" s="552" t="s">
        <v>405</v>
      </c>
      <c r="C328" s="552" t="s">
        <v>440</v>
      </c>
      <c r="D328" s="552">
        <v>50</v>
      </c>
      <c r="E328" s="121" t="s">
        <v>26</v>
      </c>
      <c r="F328" s="552"/>
      <c r="G328" s="121" t="s">
        <v>84</v>
      </c>
      <c r="H328" s="552" t="s">
        <v>28</v>
      </c>
      <c r="I328" s="552" t="s">
        <v>41</v>
      </c>
      <c r="J328" s="554" t="s">
        <v>28</v>
      </c>
      <c r="K328" s="552" t="s">
        <v>367</v>
      </c>
      <c r="L328" s="552"/>
      <c r="M328" s="552" t="s">
        <v>69</v>
      </c>
      <c r="N328" s="552">
        <v>100</v>
      </c>
      <c r="O328" s="552">
        <v>24</v>
      </c>
      <c r="P328" s="121" t="s">
        <v>28</v>
      </c>
      <c r="Q328" s="65"/>
      <c r="R328" s="65"/>
      <c r="S328" s="65"/>
      <c r="T328" s="65"/>
      <c r="U328" s="65"/>
      <c r="V328" s="65"/>
      <c r="W328" s="65"/>
      <c r="X328" s="65"/>
      <c r="Y328" s="65"/>
      <c r="Z328" s="65"/>
      <c r="AA328" s="65"/>
      <c r="AB328" s="65"/>
      <c r="AC328" s="65"/>
      <c r="AD328" s="65"/>
      <c r="AE328" s="65"/>
      <c r="AF328" s="65"/>
      <c r="AG328" s="65"/>
      <c r="AH328" s="65"/>
      <c r="AI328" s="65"/>
      <c r="AJ328" s="65"/>
      <c r="AK328" s="65"/>
      <c r="AL328" s="65"/>
      <c r="AM328" s="65"/>
      <c r="AN328" s="65"/>
      <c r="AO328" s="65"/>
      <c r="AP328" s="65"/>
      <c r="AQ328" s="65"/>
      <c r="AR328" s="65"/>
      <c r="AS328" s="65"/>
      <c r="AT328" s="65"/>
      <c r="AU328" s="65"/>
      <c r="AV328" s="65"/>
      <c r="AW328" s="65"/>
      <c r="AX328" s="65"/>
      <c r="AY328" s="65"/>
      <c r="AZ328" s="65"/>
      <c r="BA328" s="65"/>
      <c r="BB328" s="65"/>
      <c r="BC328" s="65"/>
      <c r="BD328" s="65"/>
      <c r="BE328" s="65"/>
      <c r="BF328" s="65"/>
      <c r="BG328" s="65"/>
      <c r="BH328" s="65"/>
      <c r="BI328" s="65"/>
      <c r="BJ328" s="65"/>
      <c r="BK328" s="65"/>
      <c r="BL328" s="65"/>
    </row>
    <row r="329" spans="1:64" x14ac:dyDescent="0.2">
      <c r="A329" s="552" t="s">
        <v>364</v>
      </c>
      <c r="B329" s="552" t="s">
        <v>405</v>
      </c>
      <c r="C329" s="552" t="s">
        <v>441</v>
      </c>
      <c r="D329" s="552">
        <v>50</v>
      </c>
      <c r="E329" s="121" t="s">
        <v>26</v>
      </c>
      <c r="F329" s="552"/>
      <c r="G329" s="121" t="s">
        <v>84</v>
      </c>
      <c r="H329" s="552" t="s">
        <v>28</v>
      </c>
      <c r="I329" s="552" t="s">
        <v>41</v>
      </c>
      <c r="J329" s="554" t="s">
        <v>28</v>
      </c>
      <c r="K329" s="552" t="s">
        <v>367</v>
      </c>
      <c r="L329" s="552"/>
      <c r="M329" s="552" t="s">
        <v>69</v>
      </c>
      <c r="N329" s="552">
        <v>100</v>
      </c>
      <c r="O329" s="552">
        <v>24</v>
      </c>
      <c r="P329" s="121" t="s">
        <v>28</v>
      </c>
      <c r="Q329" s="65"/>
      <c r="R329" s="65"/>
      <c r="S329" s="65"/>
      <c r="T329" s="65"/>
      <c r="U329" s="65"/>
      <c r="V329" s="65"/>
      <c r="W329" s="65"/>
      <c r="X329" s="65"/>
      <c r="Y329" s="65"/>
      <c r="Z329" s="65"/>
      <c r="AA329" s="65"/>
      <c r="AB329" s="65"/>
      <c r="AC329" s="65"/>
      <c r="AD329" s="65"/>
      <c r="AE329" s="65"/>
      <c r="AF329" s="65"/>
      <c r="AG329" s="65"/>
      <c r="AH329" s="65"/>
      <c r="AI329" s="65"/>
      <c r="AJ329" s="65"/>
      <c r="AK329" s="65"/>
      <c r="AL329" s="65"/>
      <c r="AM329" s="65"/>
      <c r="AN329" s="65"/>
      <c r="AO329" s="65"/>
      <c r="AP329" s="65"/>
      <c r="AQ329" s="65"/>
      <c r="AR329" s="65"/>
      <c r="AS329" s="65"/>
      <c r="AT329" s="65"/>
      <c r="AU329" s="65"/>
      <c r="AV329" s="65"/>
      <c r="AW329" s="65"/>
      <c r="AX329" s="65"/>
      <c r="AY329" s="65"/>
      <c r="AZ329" s="65"/>
      <c r="BA329" s="65"/>
      <c r="BB329" s="65"/>
      <c r="BC329" s="65"/>
      <c r="BD329" s="65"/>
      <c r="BE329" s="65"/>
      <c r="BF329" s="65"/>
      <c r="BG329" s="65"/>
      <c r="BH329" s="65"/>
      <c r="BI329" s="65"/>
      <c r="BJ329" s="65"/>
      <c r="BK329" s="65"/>
      <c r="BL329" s="65"/>
    </row>
    <row r="330" spans="1:64" x14ac:dyDescent="0.2">
      <c r="A330" s="552" t="s">
        <v>364</v>
      </c>
      <c r="B330" s="552" t="s">
        <v>405</v>
      </c>
      <c r="C330" s="552" t="s">
        <v>442</v>
      </c>
      <c r="D330" s="552">
        <v>50</v>
      </c>
      <c r="E330" s="121" t="s">
        <v>26</v>
      </c>
      <c r="F330" s="552"/>
      <c r="G330" s="121" t="s">
        <v>84</v>
      </c>
      <c r="H330" s="552" t="s">
        <v>28</v>
      </c>
      <c r="I330" s="552" t="s">
        <v>41</v>
      </c>
      <c r="J330" s="554" t="s">
        <v>28</v>
      </c>
      <c r="K330" s="552" t="s">
        <v>367</v>
      </c>
      <c r="L330" s="552"/>
      <c r="M330" s="552" t="s">
        <v>69</v>
      </c>
      <c r="N330" s="552">
        <v>100</v>
      </c>
      <c r="O330" s="552">
        <v>24</v>
      </c>
      <c r="P330" s="121" t="s">
        <v>28</v>
      </c>
      <c r="Q330" s="65"/>
      <c r="R330" s="65"/>
      <c r="S330" s="65"/>
      <c r="T330" s="65"/>
      <c r="U330" s="65"/>
      <c r="V330" s="65"/>
      <c r="W330" s="65"/>
      <c r="X330" s="65"/>
      <c r="Y330" s="65"/>
      <c r="Z330" s="65"/>
      <c r="AA330" s="65"/>
      <c r="AB330" s="65"/>
      <c r="AC330" s="65"/>
      <c r="AD330" s="65"/>
      <c r="AE330" s="65"/>
      <c r="AF330" s="65"/>
      <c r="AG330" s="65"/>
      <c r="AH330" s="65"/>
      <c r="AI330" s="65"/>
      <c r="AJ330" s="65"/>
      <c r="AK330" s="65"/>
      <c r="AL330" s="65"/>
      <c r="AM330" s="65"/>
      <c r="AN330" s="65"/>
      <c r="AO330" s="65"/>
      <c r="AP330" s="65"/>
      <c r="AQ330" s="65"/>
      <c r="AR330" s="65"/>
      <c r="AS330" s="65"/>
      <c r="AT330" s="65"/>
      <c r="AU330" s="65"/>
      <c r="AV330" s="65"/>
      <c r="AW330" s="65"/>
      <c r="AX330" s="65"/>
      <c r="AY330" s="65"/>
      <c r="AZ330" s="65"/>
      <c r="BA330" s="65"/>
      <c r="BB330" s="65"/>
      <c r="BC330" s="65"/>
      <c r="BD330" s="65"/>
      <c r="BE330" s="65"/>
      <c r="BF330" s="65"/>
      <c r="BG330" s="65"/>
      <c r="BH330" s="65"/>
      <c r="BI330" s="65"/>
      <c r="BJ330" s="65"/>
      <c r="BK330" s="65"/>
      <c r="BL330" s="65"/>
    </row>
    <row r="331" spans="1:64" x14ac:dyDescent="0.2">
      <c r="A331" s="552" t="s">
        <v>364</v>
      </c>
      <c r="B331" s="552" t="s">
        <v>405</v>
      </c>
      <c r="C331" s="552" t="s">
        <v>443</v>
      </c>
      <c r="D331" s="552">
        <v>50</v>
      </c>
      <c r="E331" s="121" t="s">
        <v>26</v>
      </c>
      <c r="F331" s="552"/>
      <c r="G331" s="121" t="s">
        <v>84</v>
      </c>
      <c r="H331" s="552" t="s">
        <v>28</v>
      </c>
      <c r="I331" s="552" t="s">
        <v>41</v>
      </c>
      <c r="J331" s="554" t="s">
        <v>28</v>
      </c>
      <c r="K331" s="552" t="s">
        <v>367</v>
      </c>
      <c r="L331" s="552"/>
      <c r="M331" s="552" t="s">
        <v>69</v>
      </c>
      <c r="N331" s="552">
        <v>100</v>
      </c>
      <c r="O331" s="552">
        <v>24</v>
      </c>
      <c r="P331" s="121" t="s">
        <v>28</v>
      </c>
      <c r="Q331" s="65"/>
      <c r="R331" s="65"/>
      <c r="S331" s="65"/>
      <c r="T331" s="65"/>
      <c r="U331" s="65"/>
      <c r="V331" s="65"/>
      <c r="W331" s="65"/>
      <c r="X331" s="65"/>
      <c r="Y331" s="65"/>
      <c r="Z331" s="65"/>
      <c r="AA331" s="65"/>
      <c r="AB331" s="65"/>
      <c r="AC331" s="65"/>
      <c r="AD331" s="65"/>
      <c r="AE331" s="65"/>
      <c r="AF331" s="65"/>
      <c r="AG331" s="65"/>
      <c r="AH331" s="65"/>
      <c r="AI331" s="65"/>
      <c r="AJ331" s="65"/>
      <c r="AK331" s="65"/>
      <c r="AL331" s="65"/>
      <c r="AM331" s="65"/>
      <c r="AN331" s="65"/>
      <c r="AO331" s="65"/>
      <c r="AP331" s="65"/>
      <c r="AQ331" s="65"/>
      <c r="AR331" s="65"/>
      <c r="AS331" s="65"/>
      <c r="AT331" s="65"/>
      <c r="AU331" s="65"/>
      <c r="AV331" s="65"/>
      <c r="AW331" s="65"/>
      <c r="AX331" s="65"/>
      <c r="AY331" s="65"/>
      <c r="AZ331" s="65"/>
      <c r="BA331" s="65"/>
      <c r="BB331" s="65"/>
      <c r="BC331" s="65"/>
      <c r="BD331" s="65"/>
      <c r="BE331" s="65"/>
      <c r="BF331" s="65"/>
      <c r="BG331" s="65"/>
      <c r="BH331" s="65"/>
      <c r="BI331" s="65"/>
      <c r="BJ331" s="65"/>
      <c r="BK331" s="65"/>
      <c r="BL331" s="65"/>
    </row>
    <row r="332" spans="1:64" x14ac:dyDescent="0.2">
      <c r="A332" s="552" t="s">
        <v>364</v>
      </c>
      <c r="B332" s="552" t="s">
        <v>405</v>
      </c>
      <c r="C332" s="552" t="s">
        <v>444</v>
      </c>
      <c r="D332" s="552">
        <v>50</v>
      </c>
      <c r="E332" s="121" t="s">
        <v>26</v>
      </c>
      <c r="F332" s="552"/>
      <c r="G332" s="121" t="s">
        <v>84</v>
      </c>
      <c r="H332" s="552" t="s">
        <v>28</v>
      </c>
      <c r="I332" s="552" t="s">
        <v>41</v>
      </c>
      <c r="J332" s="554" t="s">
        <v>28</v>
      </c>
      <c r="K332" s="552" t="s">
        <v>367</v>
      </c>
      <c r="L332" s="552"/>
      <c r="M332" s="552" t="s">
        <v>69</v>
      </c>
      <c r="N332" s="552">
        <v>100</v>
      </c>
      <c r="O332" s="552">
        <v>24</v>
      </c>
      <c r="P332" s="121" t="s">
        <v>28</v>
      </c>
      <c r="Q332" s="65"/>
      <c r="R332" s="65"/>
      <c r="S332" s="65"/>
      <c r="T332" s="65"/>
      <c r="U332" s="65"/>
      <c r="V332" s="65"/>
      <c r="W332" s="65"/>
      <c r="X332" s="65"/>
      <c r="Y332" s="65"/>
      <c r="Z332" s="65"/>
      <c r="AA332" s="65"/>
      <c r="AB332" s="65"/>
      <c r="AC332" s="65"/>
      <c r="AD332" s="65"/>
      <c r="AE332" s="65"/>
      <c r="AF332" s="65"/>
      <c r="AG332" s="65"/>
      <c r="AH332" s="65"/>
      <c r="AI332" s="65"/>
      <c r="AJ332" s="65"/>
      <c r="AK332" s="65"/>
      <c r="AL332" s="65"/>
      <c r="AM332" s="65"/>
      <c r="AN332" s="65"/>
      <c r="AO332" s="65"/>
      <c r="AP332" s="65"/>
      <c r="AQ332" s="65"/>
      <c r="AR332" s="65"/>
      <c r="AS332" s="65"/>
      <c r="AT332" s="65"/>
      <c r="AU332" s="65"/>
      <c r="AV332" s="65"/>
      <c r="AW332" s="65"/>
      <c r="AX332" s="65"/>
      <c r="AY332" s="65"/>
      <c r="AZ332" s="65"/>
      <c r="BA332" s="65"/>
      <c r="BB332" s="65"/>
      <c r="BC332" s="65"/>
      <c r="BD332" s="65"/>
      <c r="BE332" s="65"/>
      <c r="BF332" s="65"/>
      <c r="BG332" s="65"/>
      <c r="BH332" s="65"/>
      <c r="BI332" s="65"/>
      <c r="BJ332" s="65"/>
      <c r="BK332" s="65"/>
      <c r="BL332" s="65"/>
    </row>
    <row r="333" spans="1:64" x14ac:dyDescent="0.2">
      <c r="A333" s="552" t="s">
        <v>364</v>
      </c>
      <c r="B333" s="552" t="s">
        <v>405</v>
      </c>
      <c r="C333" s="552" t="s">
        <v>445</v>
      </c>
      <c r="D333" s="552">
        <v>50</v>
      </c>
      <c r="E333" s="121" t="s">
        <v>26</v>
      </c>
      <c r="F333" s="552"/>
      <c r="G333" s="121" t="s">
        <v>84</v>
      </c>
      <c r="H333" s="552" t="s">
        <v>28</v>
      </c>
      <c r="I333" s="552" t="s">
        <v>41</v>
      </c>
      <c r="J333" s="554" t="s">
        <v>28</v>
      </c>
      <c r="K333" s="552" t="s">
        <v>367</v>
      </c>
      <c r="L333" s="552"/>
      <c r="M333" s="552" t="s">
        <v>69</v>
      </c>
      <c r="N333" s="552">
        <v>100</v>
      </c>
      <c r="O333" s="552">
        <v>24</v>
      </c>
      <c r="P333" s="121" t="s">
        <v>28</v>
      </c>
      <c r="Q333" s="65"/>
      <c r="R333" s="65"/>
      <c r="S333" s="65"/>
      <c r="T333" s="65"/>
      <c r="U333" s="65"/>
      <c r="V333" s="65"/>
      <c r="W333" s="65"/>
      <c r="X333" s="65"/>
      <c r="Y333" s="65"/>
      <c r="Z333" s="65"/>
      <c r="AA333" s="65"/>
      <c r="AB333" s="65"/>
      <c r="AC333" s="65"/>
      <c r="AD333" s="65"/>
      <c r="AE333" s="65"/>
      <c r="AF333" s="65"/>
      <c r="AG333" s="65"/>
      <c r="AH333" s="65"/>
      <c r="AI333" s="65"/>
      <c r="AJ333" s="65"/>
      <c r="AK333" s="65"/>
      <c r="AL333" s="65"/>
      <c r="AM333" s="65"/>
      <c r="AN333" s="65"/>
      <c r="AO333" s="65"/>
      <c r="AP333" s="65"/>
      <c r="AQ333" s="65"/>
      <c r="AR333" s="65"/>
      <c r="AS333" s="65"/>
      <c r="AT333" s="65"/>
      <c r="AU333" s="65"/>
      <c r="AV333" s="65"/>
      <c r="AW333" s="65"/>
      <c r="AX333" s="65"/>
      <c r="AY333" s="65"/>
      <c r="AZ333" s="65"/>
      <c r="BA333" s="65"/>
      <c r="BB333" s="65"/>
      <c r="BC333" s="65"/>
      <c r="BD333" s="65"/>
      <c r="BE333" s="65"/>
      <c r="BF333" s="65"/>
      <c r="BG333" s="65"/>
      <c r="BH333" s="65"/>
      <c r="BI333" s="65"/>
      <c r="BJ333" s="65"/>
      <c r="BK333" s="65"/>
      <c r="BL333" s="65"/>
    </row>
    <row r="334" spans="1:64" x14ac:dyDescent="0.2">
      <c r="A334" s="552" t="s">
        <v>364</v>
      </c>
      <c r="B334" s="552" t="s">
        <v>405</v>
      </c>
      <c r="C334" s="552" t="s">
        <v>446</v>
      </c>
      <c r="D334" s="552">
        <v>50</v>
      </c>
      <c r="E334" s="121" t="s">
        <v>26</v>
      </c>
      <c r="F334" s="552"/>
      <c r="G334" s="121" t="s">
        <v>84</v>
      </c>
      <c r="H334" s="552" t="s">
        <v>28</v>
      </c>
      <c r="I334" s="552" t="s">
        <v>41</v>
      </c>
      <c r="J334" s="554" t="s">
        <v>28</v>
      </c>
      <c r="K334" s="552" t="s">
        <v>367</v>
      </c>
      <c r="L334" s="552"/>
      <c r="M334" s="552" t="s">
        <v>69</v>
      </c>
      <c r="N334" s="552">
        <v>100</v>
      </c>
      <c r="O334" s="552">
        <v>24</v>
      </c>
      <c r="P334" s="121" t="s">
        <v>28</v>
      </c>
      <c r="Q334" s="65"/>
      <c r="R334" s="65"/>
      <c r="S334" s="65"/>
      <c r="T334" s="65"/>
      <c r="U334" s="65"/>
      <c r="V334" s="65"/>
      <c r="W334" s="65"/>
      <c r="X334" s="65"/>
      <c r="Y334" s="65"/>
      <c r="Z334" s="65"/>
      <c r="AA334" s="65"/>
      <c r="AB334" s="65"/>
      <c r="AC334" s="65"/>
      <c r="AD334" s="65"/>
      <c r="AE334" s="65"/>
      <c r="AF334" s="65"/>
      <c r="AG334" s="65"/>
      <c r="AH334" s="65"/>
      <c r="AI334" s="65"/>
      <c r="AJ334" s="65"/>
      <c r="AK334" s="65"/>
      <c r="AL334" s="65"/>
      <c r="AM334" s="65"/>
      <c r="AN334" s="65"/>
      <c r="AO334" s="65"/>
      <c r="AP334" s="65"/>
      <c r="AQ334" s="65"/>
      <c r="AR334" s="65"/>
      <c r="AS334" s="65"/>
      <c r="AT334" s="65"/>
      <c r="AU334" s="65"/>
      <c r="AV334" s="65"/>
      <c r="AW334" s="65"/>
      <c r="AX334" s="65"/>
      <c r="AY334" s="65"/>
      <c r="AZ334" s="65"/>
      <c r="BA334" s="65"/>
      <c r="BB334" s="65"/>
      <c r="BC334" s="65"/>
      <c r="BD334" s="65"/>
      <c r="BE334" s="65"/>
      <c r="BF334" s="65"/>
      <c r="BG334" s="65"/>
      <c r="BH334" s="65"/>
      <c r="BI334" s="65"/>
      <c r="BJ334" s="65"/>
      <c r="BK334" s="65"/>
      <c r="BL334" s="65"/>
    </row>
    <row r="335" spans="1:64" x14ac:dyDescent="0.2">
      <c r="A335" s="552" t="s">
        <v>364</v>
      </c>
      <c r="B335" s="552" t="s">
        <v>405</v>
      </c>
      <c r="C335" s="552" t="s">
        <v>447</v>
      </c>
      <c r="D335" s="552">
        <v>50</v>
      </c>
      <c r="E335" s="121" t="s">
        <v>26</v>
      </c>
      <c r="F335" s="552"/>
      <c r="G335" s="121" t="s">
        <v>84</v>
      </c>
      <c r="H335" s="552" t="s">
        <v>28</v>
      </c>
      <c r="I335" s="552" t="s">
        <v>41</v>
      </c>
      <c r="J335" s="554" t="s">
        <v>28</v>
      </c>
      <c r="K335" s="552" t="s">
        <v>367</v>
      </c>
      <c r="L335" s="552"/>
      <c r="M335" s="552" t="s">
        <v>69</v>
      </c>
      <c r="N335" s="552">
        <v>100</v>
      </c>
      <c r="O335" s="552">
        <v>24</v>
      </c>
      <c r="P335" s="121" t="s">
        <v>28</v>
      </c>
      <c r="Q335" s="65"/>
      <c r="R335" s="65"/>
      <c r="S335" s="65"/>
      <c r="T335" s="65"/>
      <c r="U335" s="65"/>
      <c r="V335" s="65"/>
      <c r="W335" s="65"/>
      <c r="X335" s="65"/>
      <c r="Y335" s="65"/>
      <c r="Z335" s="65"/>
      <c r="AA335" s="65"/>
      <c r="AB335" s="65"/>
      <c r="AC335" s="65"/>
      <c r="AD335" s="65"/>
      <c r="AE335" s="65"/>
      <c r="AF335" s="65"/>
      <c r="AG335" s="65"/>
      <c r="AH335" s="65"/>
      <c r="AI335" s="65"/>
      <c r="AJ335" s="65"/>
      <c r="AK335" s="65"/>
      <c r="AL335" s="65"/>
      <c r="AM335" s="65"/>
      <c r="AN335" s="65"/>
      <c r="AO335" s="65"/>
      <c r="AP335" s="65"/>
      <c r="AQ335" s="65"/>
      <c r="AR335" s="65"/>
      <c r="AS335" s="65"/>
      <c r="AT335" s="65"/>
      <c r="AU335" s="65"/>
      <c r="AV335" s="65"/>
      <c r="AW335" s="65"/>
      <c r="AX335" s="65"/>
      <c r="AY335" s="65"/>
      <c r="AZ335" s="65"/>
      <c r="BA335" s="65"/>
      <c r="BB335" s="65"/>
      <c r="BC335" s="65"/>
      <c r="BD335" s="65"/>
      <c r="BE335" s="65"/>
      <c r="BF335" s="65"/>
      <c r="BG335" s="65"/>
      <c r="BH335" s="65"/>
      <c r="BI335" s="65"/>
      <c r="BJ335" s="65"/>
      <c r="BK335" s="65"/>
      <c r="BL335" s="65"/>
    </row>
    <row r="336" spans="1:64" x14ac:dyDescent="0.2">
      <c r="A336" s="552" t="s">
        <v>364</v>
      </c>
      <c r="B336" s="552" t="s">
        <v>405</v>
      </c>
      <c r="C336" s="552" t="s">
        <v>448</v>
      </c>
      <c r="D336" s="552">
        <v>50</v>
      </c>
      <c r="E336" s="121" t="s">
        <v>26</v>
      </c>
      <c r="F336" s="552"/>
      <c r="G336" s="121" t="s">
        <v>84</v>
      </c>
      <c r="H336" s="552" t="s">
        <v>28</v>
      </c>
      <c r="I336" s="552" t="s">
        <v>41</v>
      </c>
      <c r="J336" s="554" t="s">
        <v>28</v>
      </c>
      <c r="K336" s="552" t="s">
        <v>367</v>
      </c>
      <c r="L336" s="552"/>
      <c r="M336" s="552" t="s">
        <v>69</v>
      </c>
      <c r="N336" s="552">
        <v>100</v>
      </c>
      <c r="O336" s="552">
        <v>24</v>
      </c>
      <c r="P336" s="121" t="s">
        <v>28</v>
      </c>
      <c r="Q336" s="65"/>
      <c r="R336" s="65"/>
      <c r="S336" s="65"/>
      <c r="T336" s="65"/>
      <c r="U336" s="65"/>
      <c r="V336" s="65"/>
      <c r="W336" s="65"/>
      <c r="X336" s="65"/>
      <c r="Y336" s="65"/>
      <c r="Z336" s="65"/>
      <c r="AA336" s="65"/>
      <c r="AB336" s="65"/>
      <c r="AC336" s="65"/>
      <c r="AD336" s="65"/>
      <c r="AE336" s="65"/>
      <c r="AF336" s="65"/>
      <c r="AG336" s="65"/>
      <c r="AH336" s="65"/>
      <c r="AI336" s="65"/>
      <c r="AJ336" s="65"/>
      <c r="AK336" s="65"/>
      <c r="AL336" s="65"/>
      <c r="AM336" s="65"/>
      <c r="AN336" s="65"/>
      <c r="AO336" s="65"/>
      <c r="AP336" s="65"/>
      <c r="AQ336" s="65"/>
      <c r="AR336" s="65"/>
      <c r="AS336" s="65"/>
      <c r="AT336" s="65"/>
      <c r="AU336" s="65"/>
      <c r="AV336" s="65"/>
      <c r="AW336" s="65"/>
      <c r="AX336" s="65"/>
      <c r="AY336" s="65"/>
      <c r="AZ336" s="65"/>
      <c r="BA336" s="65"/>
      <c r="BB336" s="65"/>
      <c r="BC336" s="65"/>
      <c r="BD336" s="65"/>
      <c r="BE336" s="65"/>
      <c r="BF336" s="65"/>
      <c r="BG336" s="65"/>
      <c r="BH336" s="65"/>
      <c r="BI336" s="65"/>
      <c r="BJ336" s="65"/>
      <c r="BK336" s="65"/>
      <c r="BL336" s="65"/>
    </row>
    <row r="337" spans="1:64" x14ac:dyDescent="0.2">
      <c r="A337" s="552" t="s">
        <v>364</v>
      </c>
      <c r="B337" s="552" t="s">
        <v>405</v>
      </c>
      <c r="C337" s="552" t="s">
        <v>449</v>
      </c>
      <c r="D337" s="552">
        <v>50</v>
      </c>
      <c r="E337" s="121" t="s">
        <v>26</v>
      </c>
      <c r="F337" s="552"/>
      <c r="G337" s="121" t="s">
        <v>84</v>
      </c>
      <c r="H337" s="552" t="s">
        <v>28</v>
      </c>
      <c r="I337" s="552" t="s">
        <v>41</v>
      </c>
      <c r="J337" s="554" t="s">
        <v>28</v>
      </c>
      <c r="K337" s="552" t="s">
        <v>367</v>
      </c>
      <c r="L337" s="552"/>
      <c r="M337" s="552" t="s">
        <v>69</v>
      </c>
      <c r="N337" s="552">
        <v>100</v>
      </c>
      <c r="O337" s="552">
        <v>24</v>
      </c>
      <c r="P337" s="121" t="s">
        <v>28</v>
      </c>
      <c r="Q337" s="65"/>
      <c r="R337" s="65"/>
      <c r="S337" s="65"/>
      <c r="T337" s="65"/>
      <c r="U337" s="65"/>
      <c r="V337" s="65"/>
      <c r="W337" s="65"/>
      <c r="X337" s="65"/>
      <c r="Y337" s="65"/>
      <c r="Z337" s="65"/>
      <c r="AA337" s="65"/>
      <c r="AB337" s="65"/>
      <c r="AC337" s="65"/>
      <c r="AD337" s="65"/>
      <c r="AE337" s="65"/>
      <c r="AF337" s="65"/>
      <c r="AG337" s="65"/>
      <c r="AH337" s="65"/>
      <c r="AI337" s="65"/>
      <c r="AJ337" s="65"/>
      <c r="AK337" s="65"/>
      <c r="AL337" s="65"/>
      <c r="AM337" s="65"/>
      <c r="AN337" s="65"/>
      <c r="AO337" s="65"/>
      <c r="AP337" s="65"/>
      <c r="AQ337" s="65"/>
      <c r="AR337" s="65"/>
      <c r="AS337" s="65"/>
      <c r="AT337" s="65"/>
      <c r="AU337" s="65"/>
      <c r="AV337" s="65"/>
      <c r="AW337" s="65"/>
      <c r="AX337" s="65"/>
      <c r="AY337" s="65"/>
      <c r="AZ337" s="65"/>
      <c r="BA337" s="65"/>
      <c r="BB337" s="65"/>
      <c r="BC337" s="65"/>
      <c r="BD337" s="65"/>
      <c r="BE337" s="65"/>
      <c r="BF337" s="65"/>
      <c r="BG337" s="65"/>
      <c r="BH337" s="65"/>
      <c r="BI337" s="65"/>
      <c r="BJ337" s="65"/>
      <c r="BK337" s="65"/>
      <c r="BL337" s="65"/>
    </row>
    <row r="338" spans="1:64" x14ac:dyDescent="0.2">
      <c r="A338" s="552" t="s">
        <v>364</v>
      </c>
      <c r="B338" s="552" t="s">
        <v>405</v>
      </c>
      <c r="C338" s="552" t="s">
        <v>450</v>
      </c>
      <c r="D338" s="552">
        <v>50</v>
      </c>
      <c r="E338" s="121" t="s">
        <v>26</v>
      </c>
      <c r="F338" s="552"/>
      <c r="G338" s="121" t="s">
        <v>84</v>
      </c>
      <c r="H338" s="552" t="s">
        <v>28</v>
      </c>
      <c r="I338" s="552" t="s">
        <v>41</v>
      </c>
      <c r="J338" s="554" t="s">
        <v>28</v>
      </c>
      <c r="K338" s="552" t="s">
        <v>367</v>
      </c>
      <c r="L338" s="552"/>
      <c r="M338" s="552" t="s">
        <v>69</v>
      </c>
      <c r="N338" s="552">
        <v>100</v>
      </c>
      <c r="O338" s="552">
        <v>24</v>
      </c>
      <c r="P338" s="121" t="s">
        <v>28</v>
      </c>
      <c r="Q338" s="65"/>
      <c r="R338" s="65"/>
      <c r="S338" s="65"/>
      <c r="T338" s="65"/>
      <c r="U338" s="65"/>
      <c r="V338" s="65"/>
      <c r="W338" s="65"/>
      <c r="X338" s="65"/>
      <c r="Y338" s="65"/>
      <c r="Z338" s="65"/>
      <c r="AA338" s="65"/>
      <c r="AB338" s="65"/>
      <c r="AC338" s="65"/>
      <c r="AD338" s="65"/>
      <c r="AE338" s="65"/>
      <c r="AF338" s="65"/>
      <c r="AG338" s="65"/>
      <c r="AH338" s="65"/>
      <c r="AI338" s="65"/>
      <c r="AJ338" s="65"/>
      <c r="AK338" s="65"/>
      <c r="AL338" s="65"/>
      <c r="AM338" s="65"/>
      <c r="AN338" s="65"/>
      <c r="AO338" s="65"/>
      <c r="AP338" s="65"/>
      <c r="AQ338" s="65"/>
      <c r="AR338" s="65"/>
      <c r="AS338" s="65"/>
      <c r="AT338" s="65"/>
      <c r="AU338" s="65"/>
      <c r="AV338" s="65"/>
      <c r="AW338" s="65"/>
      <c r="AX338" s="65"/>
      <c r="AY338" s="65"/>
      <c r="AZ338" s="65"/>
      <c r="BA338" s="65"/>
      <c r="BB338" s="65"/>
      <c r="BC338" s="65"/>
      <c r="BD338" s="65"/>
      <c r="BE338" s="65"/>
      <c r="BF338" s="65"/>
      <c r="BG338" s="65"/>
      <c r="BH338" s="65"/>
      <c r="BI338" s="65"/>
      <c r="BJ338" s="65"/>
      <c r="BK338" s="65"/>
      <c r="BL338" s="65"/>
    </row>
    <row r="339" spans="1:64" x14ac:dyDescent="0.2">
      <c r="A339" s="552" t="s">
        <v>364</v>
      </c>
      <c r="B339" s="552" t="s">
        <v>405</v>
      </c>
      <c r="C339" s="552" t="s">
        <v>451</v>
      </c>
      <c r="D339" s="552">
        <v>50</v>
      </c>
      <c r="E339" s="121" t="s">
        <v>26</v>
      </c>
      <c r="F339" s="552"/>
      <c r="G339" s="121" t="s">
        <v>84</v>
      </c>
      <c r="H339" s="552" t="s">
        <v>28</v>
      </c>
      <c r="I339" s="552" t="s">
        <v>41</v>
      </c>
      <c r="J339" s="554" t="s">
        <v>28</v>
      </c>
      <c r="K339" s="552" t="s">
        <v>367</v>
      </c>
      <c r="L339" s="552"/>
      <c r="M339" s="552" t="s">
        <v>69</v>
      </c>
      <c r="N339" s="552">
        <v>100</v>
      </c>
      <c r="O339" s="552">
        <v>24</v>
      </c>
      <c r="P339" s="121" t="s">
        <v>28</v>
      </c>
      <c r="Q339" s="65"/>
      <c r="R339" s="65"/>
      <c r="S339" s="65"/>
      <c r="T339" s="65"/>
      <c r="U339" s="65"/>
      <c r="V339" s="65"/>
      <c r="W339" s="65"/>
      <c r="X339" s="65"/>
      <c r="Y339" s="65"/>
      <c r="Z339" s="65"/>
      <c r="AA339" s="65"/>
      <c r="AB339" s="65"/>
      <c r="AC339" s="65"/>
      <c r="AD339" s="65"/>
      <c r="AE339" s="65"/>
      <c r="AF339" s="65"/>
      <c r="AG339" s="65"/>
      <c r="AH339" s="65"/>
      <c r="AI339" s="65"/>
      <c r="AJ339" s="65"/>
      <c r="AK339" s="65"/>
      <c r="AL339" s="65"/>
      <c r="AM339" s="65"/>
      <c r="AN339" s="65"/>
      <c r="AO339" s="65"/>
      <c r="AP339" s="65"/>
      <c r="AQ339" s="65"/>
      <c r="AR339" s="65"/>
      <c r="AS339" s="65"/>
      <c r="AT339" s="65"/>
      <c r="AU339" s="65"/>
      <c r="AV339" s="65"/>
      <c r="AW339" s="65"/>
      <c r="AX339" s="65"/>
      <c r="AY339" s="65"/>
      <c r="AZ339" s="65"/>
      <c r="BA339" s="65"/>
      <c r="BB339" s="65"/>
      <c r="BC339" s="65"/>
      <c r="BD339" s="65"/>
      <c r="BE339" s="65"/>
      <c r="BF339" s="65"/>
      <c r="BG339" s="65"/>
      <c r="BH339" s="65"/>
      <c r="BI339" s="65"/>
      <c r="BJ339" s="65"/>
      <c r="BK339" s="65"/>
      <c r="BL339" s="65"/>
    </row>
    <row r="340" spans="1:64" x14ac:dyDescent="0.2">
      <c r="A340" s="552" t="s">
        <v>364</v>
      </c>
      <c r="B340" s="552" t="s">
        <v>405</v>
      </c>
      <c r="C340" s="552" t="s">
        <v>452</v>
      </c>
      <c r="D340" s="552">
        <v>50</v>
      </c>
      <c r="E340" s="121" t="s">
        <v>26</v>
      </c>
      <c r="F340" s="552"/>
      <c r="G340" s="121" t="s">
        <v>84</v>
      </c>
      <c r="H340" s="552" t="s">
        <v>28</v>
      </c>
      <c r="I340" s="552" t="s">
        <v>41</v>
      </c>
      <c r="J340" s="554" t="s">
        <v>28</v>
      </c>
      <c r="K340" s="552" t="s">
        <v>367</v>
      </c>
      <c r="L340" s="552"/>
      <c r="M340" s="552" t="s">
        <v>69</v>
      </c>
      <c r="N340" s="552">
        <v>100</v>
      </c>
      <c r="O340" s="552">
        <v>24</v>
      </c>
      <c r="P340" s="121" t="s">
        <v>28</v>
      </c>
      <c r="Q340" s="65"/>
      <c r="R340" s="65"/>
      <c r="S340" s="65"/>
      <c r="T340" s="65"/>
      <c r="U340" s="65"/>
      <c r="V340" s="65"/>
      <c r="W340" s="65"/>
      <c r="X340" s="65"/>
      <c r="Y340" s="65"/>
      <c r="Z340" s="65"/>
      <c r="AA340" s="65"/>
      <c r="AB340" s="65"/>
      <c r="AC340" s="65"/>
      <c r="AD340" s="65"/>
      <c r="AE340" s="65"/>
      <c r="AF340" s="65"/>
      <c r="AG340" s="65"/>
      <c r="AH340" s="65"/>
      <c r="AI340" s="65"/>
      <c r="AJ340" s="65"/>
      <c r="AK340" s="65"/>
      <c r="AL340" s="65"/>
      <c r="AM340" s="65"/>
      <c r="AN340" s="65"/>
      <c r="AO340" s="65"/>
      <c r="AP340" s="65"/>
      <c r="AQ340" s="65"/>
      <c r="AR340" s="65"/>
      <c r="AS340" s="65"/>
      <c r="AT340" s="65"/>
      <c r="AU340" s="65"/>
      <c r="AV340" s="65"/>
      <c r="AW340" s="65"/>
      <c r="AX340" s="65"/>
      <c r="AY340" s="65"/>
      <c r="AZ340" s="65"/>
      <c r="BA340" s="65"/>
      <c r="BB340" s="65"/>
      <c r="BC340" s="65"/>
      <c r="BD340" s="65"/>
      <c r="BE340" s="65"/>
      <c r="BF340" s="65"/>
      <c r="BG340" s="65"/>
      <c r="BH340" s="65"/>
      <c r="BI340" s="65"/>
      <c r="BJ340" s="65"/>
      <c r="BK340" s="65"/>
      <c r="BL340" s="65"/>
    </row>
    <row r="341" spans="1:64" x14ac:dyDescent="0.2">
      <c r="A341" s="552" t="s">
        <v>364</v>
      </c>
      <c r="B341" s="552" t="s">
        <v>405</v>
      </c>
      <c r="C341" s="552" t="s">
        <v>453</v>
      </c>
      <c r="D341" s="552">
        <v>50</v>
      </c>
      <c r="E341" s="121" t="s">
        <v>26</v>
      </c>
      <c r="F341" s="552"/>
      <c r="G341" s="121" t="s">
        <v>84</v>
      </c>
      <c r="H341" s="552" t="s">
        <v>28</v>
      </c>
      <c r="I341" s="552" t="s">
        <v>41</v>
      </c>
      <c r="J341" s="554" t="s">
        <v>28</v>
      </c>
      <c r="K341" s="552" t="s">
        <v>367</v>
      </c>
      <c r="L341" s="552"/>
      <c r="M341" s="552" t="s">
        <v>69</v>
      </c>
      <c r="N341" s="552">
        <v>100</v>
      </c>
      <c r="O341" s="552">
        <v>24</v>
      </c>
      <c r="P341" s="121" t="s">
        <v>28</v>
      </c>
      <c r="Q341" s="65"/>
      <c r="R341" s="65"/>
      <c r="S341" s="65"/>
      <c r="T341" s="65"/>
      <c r="U341" s="65"/>
      <c r="V341" s="65"/>
      <c r="W341" s="65"/>
      <c r="X341" s="65"/>
      <c r="Y341" s="65"/>
      <c r="Z341" s="65"/>
      <c r="AA341" s="65"/>
      <c r="AB341" s="65"/>
      <c r="AC341" s="65"/>
      <c r="AD341" s="65"/>
      <c r="AE341" s="65"/>
      <c r="AF341" s="65"/>
      <c r="AG341" s="65"/>
      <c r="AH341" s="65"/>
      <c r="AI341" s="65"/>
      <c r="AJ341" s="65"/>
      <c r="AK341" s="65"/>
      <c r="AL341" s="65"/>
      <c r="AM341" s="65"/>
      <c r="AN341" s="65"/>
      <c r="AO341" s="65"/>
      <c r="AP341" s="65"/>
      <c r="AQ341" s="65"/>
      <c r="AR341" s="65"/>
      <c r="AS341" s="65"/>
      <c r="AT341" s="65"/>
      <c r="AU341" s="65"/>
      <c r="AV341" s="65"/>
      <c r="AW341" s="65"/>
      <c r="AX341" s="65"/>
      <c r="AY341" s="65"/>
      <c r="AZ341" s="65"/>
      <c r="BA341" s="65"/>
      <c r="BB341" s="65"/>
      <c r="BC341" s="65"/>
      <c r="BD341" s="65"/>
      <c r="BE341" s="65"/>
      <c r="BF341" s="65"/>
      <c r="BG341" s="65"/>
      <c r="BH341" s="65"/>
      <c r="BI341" s="65"/>
      <c r="BJ341" s="65"/>
      <c r="BK341" s="65"/>
      <c r="BL341" s="65"/>
    </row>
    <row r="342" spans="1:64" x14ac:dyDescent="0.2">
      <c r="A342" s="552" t="s">
        <v>364</v>
      </c>
      <c r="B342" s="552" t="s">
        <v>405</v>
      </c>
      <c r="C342" s="552" t="s">
        <v>454</v>
      </c>
      <c r="D342" s="552">
        <v>50</v>
      </c>
      <c r="E342" s="121" t="s">
        <v>26</v>
      </c>
      <c r="F342" s="552"/>
      <c r="G342" s="121" t="s">
        <v>84</v>
      </c>
      <c r="H342" s="552" t="s">
        <v>28</v>
      </c>
      <c r="I342" s="552" t="s">
        <v>41</v>
      </c>
      <c r="J342" s="554" t="s">
        <v>28</v>
      </c>
      <c r="K342" s="552" t="s">
        <v>367</v>
      </c>
      <c r="L342" s="552"/>
      <c r="M342" s="552" t="s">
        <v>69</v>
      </c>
      <c r="N342" s="552">
        <v>100</v>
      </c>
      <c r="O342" s="552">
        <v>24</v>
      </c>
      <c r="P342" s="121" t="s">
        <v>28</v>
      </c>
      <c r="Q342" s="65"/>
      <c r="R342" s="65"/>
      <c r="S342" s="65"/>
      <c r="T342" s="65"/>
      <c r="U342" s="65"/>
      <c r="V342" s="65"/>
      <c r="W342" s="65"/>
      <c r="X342" s="65"/>
      <c r="Y342" s="65"/>
      <c r="Z342" s="65"/>
      <c r="AA342" s="65"/>
      <c r="AB342" s="65"/>
      <c r="AC342" s="65"/>
      <c r="AD342" s="65"/>
      <c r="AE342" s="65"/>
      <c r="AF342" s="65"/>
      <c r="AG342" s="65"/>
      <c r="AH342" s="65"/>
      <c r="AI342" s="65"/>
      <c r="AJ342" s="65"/>
      <c r="AK342" s="65"/>
      <c r="AL342" s="65"/>
      <c r="AM342" s="65"/>
      <c r="AN342" s="65"/>
      <c r="AO342" s="65"/>
      <c r="AP342" s="65"/>
      <c r="AQ342" s="65"/>
      <c r="AR342" s="65"/>
      <c r="AS342" s="65"/>
      <c r="AT342" s="65"/>
      <c r="AU342" s="65"/>
      <c r="AV342" s="65"/>
      <c r="AW342" s="65"/>
      <c r="AX342" s="65"/>
      <c r="AY342" s="65"/>
      <c r="AZ342" s="65"/>
      <c r="BA342" s="65"/>
      <c r="BB342" s="65"/>
      <c r="BC342" s="65"/>
      <c r="BD342" s="65"/>
      <c r="BE342" s="65"/>
      <c r="BF342" s="65"/>
      <c r="BG342" s="65"/>
      <c r="BH342" s="65"/>
      <c r="BI342" s="65"/>
      <c r="BJ342" s="65"/>
      <c r="BK342" s="65"/>
      <c r="BL342" s="65"/>
    </row>
    <row r="343" spans="1:64" x14ac:dyDescent="0.2">
      <c r="A343" s="552" t="s">
        <v>364</v>
      </c>
      <c r="B343" s="552" t="s">
        <v>405</v>
      </c>
      <c r="C343" s="552" t="s">
        <v>455</v>
      </c>
      <c r="D343" s="552">
        <v>50</v>
      </c>
      <c r="E343" s="121" t="s">
        <v>26</v>
      </c>
      <c r="F343" s="552"/>
      <c r="G343" s="121" t="s">
        <v>84</v>
      </c>
      <c r="H343" s="552" t="s">
        <v>28</v>
      </c>
      <c r="I343" s="552" t="s">
        <v>41</v>
      </c>
      <c r="J343" s="554" t="s">
        <v>28</v>
      </c>
      <c r="K343" s="552" t="s">
        <v>367</v>
      </c>
      <c r="L343" s="552"/>
      <c r="M343" s="552" t="s">
        <v>69</v>
      </c>
      <c r="N343" s="552">
        <v>100</v>
      </c>
      <c r="O343" s="552">
        <v>24</v>
      </c>
      <c r="P343" s="121" t="s">
        <v>28</v>
      </c>
      <c r="Q343" s="65"/>
      <c r="R343" s="65"/>
      <c r="S343" s="65"/>
      <c r="T343" s="65"/>
      <c r="U343" s="65"/>
      <c r="V343" s="65"/>
      <c r="W343" s="65"/>
      <c r="X343" s="65"/>
      <c r="Y343" s="65"/>
      <c r="Z343" s="65"/>
      <c r="AA343" s="65"/>
      <c r="AB343" s="65"/>
      <c r="AC343" s="65"/>
      <c r="AD343" s="65"/>
      <c r="AE343" s="65"/>
      <c r="AF343" s="65"/>
      <c r="AG343" s="65"/>
      <c r="AH343" s="65"/>
      <c r="AI343" s="65"/>
      <c r="AJ343" s="65"/>
      <c r="AK343" s="65"/>
      <c r="AL343" s="65"/>
      <c r="AM343" s="65"/>
      <c r="AN343" s="65"/>
      <c r="AO343" s="65"/>
      <c r="AP343" s="65"/>
      <c r="AQ343" s="65"/>
      <c r="AR343" s="65"/>
      <c r="AS343" s="65"/>
      <c r="AT343" s="65"/>
      <c r="AU343" s="65"/>
      <c r="AV343" s="65"/>
      <c r="AW343" s="65"/>
      <c r="AX343" s="65"/>
      <c r="AY343" s="65"/>
      <c r="AZ343" s="65"/>
      <c r="BA343" s="65"/>
      <c r="BB343" s="65"/>
      <c r="BC343" s="65"/>
      <c r="BD343" s="65"/>
      <c r="BE343" s="65"/>
      <c r="BF343" s="65"/>
      <c r="BG343" s="65"/>
      <c r="BH343" s="65"/>
      <c r="BI343" s="65"/>
      <c r="BJ343" s="65"/>
      <c r="BK343" s="65"/>
      <c r="BL343" s="65"/>
    </row>
    <row r="344" spans="1:64" x14ac:dyDescent="0.2">
      <c r="A344" s="552" t="s">
        <v>364</v>
      </c>
      <c r="B344" s="552" t="s">
        <v>405</v>
      </c>
      <c r="C344" s="552" t="s">
        <v>456</v>
      </c>
      <c r="D344" s="552">
        <v>80</v>
      </c>
      <c r="E344" s="121" t="s">
        <v>26</v>
      </c>
      <c r="F344" s="552"/>
      <c r="G344" s="121" t="s">
        <v>27</v>
      </c>
      <c r="H344" s="552" t="s">
        <v>28</v>
      </c>
      <c r="I344" s="552" t="s">
        <v>29</v>
      </c>
      <c r="J344" s="554" t="s">
        <v>28</v>
      </c>
      <c r="K344" s="552" t="s">
        <v>367</v>
      </c>
      <c r="L344" s="552"/>
      <c r="M344" s="552" t="s">
        <v>32</v>
      </c>
      <c r="N344" s="552">
        <v>365</v>
      </c>
      <c r="O344" s="552">
        <v>24</v>
      </c>
      <c r="P344" s="121" t="s">
        <v>28</v>
      </c>
      <c r="Q344" s="65"/>
      <c r="R344" s="65"/>
      <c r="S344" s="65"/>
      <c r="T344" s="65"/>
      <c r="U344" s="65"/>
      <c r="V344" s="65"/>
      <c r="W344" s="65"/>
      <c r="X344" s="65"/>
      <c r="Y344" s="65"/>
      <c r="Z344" s="65"/>
      <c r="AA344" s="65"/>
      <c r="AB344" s="65"/>
      <c r="AC344" s="65"/>
      <c r="AD344" s="65"/>
      <c r="AE344" s="65"/>
      <c r="AF344" s="65"/>
      <c r="AG344" s="65"/>
      <c r="AH344" s="65"/>
      <c r="AI344" s="65"/>
      <c r="AJ344" s="65"/>
      <c r="AK344" s="65"/>
      <c r="AL344" s="65"/>
      <c r="AM344" s="65"/>
      <c r="AN344" s="65"/>
      <c r="AO344" s="65"/>
      <c r="AP344" s="65"/>
      <c r="AQ344" s="65"/>
      <c r="AR344" s="65"/>
      <c r="AS344" s="65"/>
      <c r="AT344" s="65"/>
      <c r="AU344" s="65"/>
      <c r="AV344" s="65"/>
      <c r="AW344" s="65"/>
      <c r="AX344" s="65"/>
      <c r="AY344" s="65"/>
      <c r="AZ344" s="65"/>
      <c r="BA344" s="65"/>
      <c r="BB344" s="65"/>
      <c r="BC344" s="65"/>
      <c r="BD344" s="65"/>
      <c r="BE344" s="65"/>
      <c r="BF344" s="65"/>
      <c r="BG344" s="65"/>
      <c r="BH344" s="65"/>
      <c r="BI344" s="65"/>
      <c r="BJ344" s="65"/>
      <c r="BK344" s="65"/>
      <c r="BL344" s="65"/>
    </row>
    <row r="345" spans="1:64" x14ac:dyDescent="0.2">
      <c r="A345" s="552" t="s">
        <v>364</v>
      </c>
      <c r="B345" s="552" t="s">
        <v>405</v>
      </c>
      <c r="C345" s="552" t="s">
        <v>457</v>
      </c>
      <c r="D345" s="552">
        <v>50</v>
      </c>
      <c r="E345" s="121" t="s">
        <v>26</v>
      </c>
      <c r="F345" s="552"/>
      <c r="G345" s="121" t="s">
        <v>84</v>
      </c>
      <c r="H345" s="552" t="s">
        <v>28</v>
      </c>
      <c r="I345" s="552" t="s">
        <v>41</v>
      </c>
      <c r="J345" s="554" t="s">
        <v>28</v>
      </c>
      <c r="K345" s="552" t="s">
        <v>367</v>
      </c>
      <c r="L345" s="552"/>
      <c r="M345" s="552" t="s">
        <v>69</v>
      </c>
      <c r="N345" s="552">
        <v>100</v>
      </c>
      <c r="O345" s="552">
        <v>24</v>
      </c>
      <c r="P345" s="121" t="s">
        <v>28</v>
      </c>
      <c r="Q345" s="65"/>
      <c r="R345" s="65"/>
      <c r="S345" s="65"/>
      <c r="T345" s="65"/>
      <c r="U345" s="65"/>
      <c r="V345" s="65"/>
      <c r="W345" s="65"/>
      <c r="X345" s="65"/>
      <c r="Y345" s="65"/>
      <c r="Z345" s="65"/>
      <c r="AA345" s="65"/>
      <c r="AB345" s="65"/>
      <c r="AC345" s="65"/>
      <c r="AD345" s="65"/>
      <c r="AE345" s="65"/>
      <c r="AF345" s="65"/>
      <c r="AG345" s="65"/>
      <c r="AH345" s="65"/>
      <c r="AI345" s="65"/>
      <c r="AJ345" s="65"/>
      <c r="AK345" s="65"/>
      <c r="AL345" s="65"/>
      <c r="AM345" s="65"/>
      <c r="AN345" s="65"/>
      <c r="AO345" s="65"/>
      <c r="AP345" s="65"/>
      <c r="AQ345" s="65"/>
      <c r="AR345" s="65"/>
      <c r="AS345" s="65"/>
      <c r="AT345" s="65"/>
      <c r="AU345" s="65"/>
      <c r="AV345" s="65"/>
      <c r="AW345" s="65"/>
      <c r="AX345" s="65"/>
      <c r="AY345" s="65"/>
      <c r="AZ345" s="65"/>
      <c r="BA345" s="65"/>
      <c r="BB345" s="65"/>
      <c r="BC345" s="65"/>
      <c r="BD345" s="65"/>
      <c r="BE345" s="65"/>
      <c r="BF345" s="65"/>
      <c r="BG345" s="65"/>
      <c r="BH345" s="65"/>
      <c r="BI345" s="65"/>
      <c r="BJ345" s="65"/>
      <c r="BK345" s="65"/>
      <c r="BL345" s="65"/>
    </row>
    <row r="346" spans="1:64" x14ac:dyDescent="0.2">
      <c r="A346" s="552" t="s">
        <v>364</v>
      </c>
      <c r="B346" s="552" t="s">
        <v>405</v>
      </c>
      <c r="C346" s="552" t="s">
        <v>458</v>
      </c>
      <c r="D346" s="552">
        <v>500</v>
      </c>
      <c r="E346" s="121" t="s">
        <v>26</v>
      </c>
      <c r="F346" s="552"/>
      <c r="G346" s="121" t="s">
        <v>130</v>
      </c>
      <c r="H346" s="552" t="s">
        <v>28</v>
      </c>
      <c r="I346" s="552" t="s">
        <v>41</v>
      </c>
      <c r="J346" s="554" t="s">
        <v>76</v>
      </c>
      <c r="K346" s="552" t="s">
        <v>367</v>
      </c>
      <c r="L346" s="552"/>
      <c r="M346" s="552" t="s">
        <v>32</v>
      </c>
      <c r="N346" s="552" t="s">
        <v>459</v>
      </c>
      <c r="O346" s="552">
        <v>24</v>
      </c>
      <c r="P346" s="121" t="s">
        <v>28</v>
      </c>
      <c r="Q346" s="65"/>
      <c r="R346" s="65"/>
      <c r="S346" s="65"/>
      <c r="T346" s="65"/>
      <c r="U346" s="65"/>
      <c r="V346" s="65"/>
      <c r="W346" s="65"/>
      <c r="X346" s="65"/>
      <c r="Y346" s="65"/>
      <c r="Z346" s="65"/>
      <c r="AA346" s="65"/>
      <c r="AB346" s="65"/>
      <c r="AC346" s="65"/>
      <c r="AD346" s="65"/>
      <c r="AE346" s="65"/>
      <c r="AF346" s="65"/>
      <c r="AG346" s="65"/>
      <c r="AH346" s="65"/>
      <c r="AI346" s="65"/>
      <c r="AJ346" s="65"/>
      <c r="AK346" s="65"/>
      <c r="AL346" s="65"/>
      <c r="AM346" s="65"/>
      <c r="AN346" s="65"/>
      <c r="AO346" s="65"/>
      <c r="AP346" s="65"/>
      <c r="AQ346" s="65"/>
      <c r="AR346" s="65"/>
      <c r="AS346" s="65"/>
      <c r="AT346" s="65"/>
      <c r="AU346" s="65"/>
      <c r="AV346" s="65"/>
      <c r="AW346" s="65"/>
      <c r="AX346" s="65"/>
      <c r="AY346" s="65"/>
      <c r="AZ346" s="65"/>
      <c r="BA346" s="65"/>
      <c r="BB346" s="65"/>
      <c r="BC346" s="65"/>
      <c r="BD346" s="65"/>
      <c r="BE346" s="65"/>
      <c r="BF346" s="65"/>
      <c r="BG346" s="65"/>
      <c r="BH346" s="65"/>
      <c r="BI346" s="65"/>
      <c r="BJ346" s="65"/>
      <c r="BK346" s="65"/>
      <c r="BL346" s="65"/>
    </row>
    <row r="347" spans="1:64" x14ac:dyDescent="0.2">
      <c r="A347" s="552" t="s">
        <v>364</v>
      </c>
      <c r="B347" s="552" t="s">
        <v>405</v>
      </c>
      <c r="C347" s="552" t="s">
        <v>460</v>
      </c>
      <c r="D347" s="552">
        <v>500</v>
      </c>
      <c r="E347" s="121" t="s">
        <v>26</v>
      </c>
      <c r="F347" s="552"/>
      <c r="G347" s="121" t="s">
        <v>130</v>
      </c>
      <c r="H347" s="552" t="s">
        <v>28</v>
      </c>
      <c r="I347" s="552" t="s">
        <v>41</v>
      </c>
      <c r="J347" s="554" t="s">
        <v>76</v>
      </c>
      <c r="K347" s="552" t="s">
        <v>367</v>
      </c>
      <c r="L347" s="552"/>
      <c r="M347" s="552" t="s">
        <v>392</v>
      </c>
      <c r="N347" s="552"/>
      <c r="O347" s="552"/>
      <c r="P347" s="121" t="s">
        <v>28</v>
      </c>
      <c r="Q347" s="65"/>
      <c r="R347" s="65"/>
      <c r="S347" s="65"/>
      <c r="T347" s="65"/>
      <c r="U347" s="65"/>
      <c r="V347" s="65"/>
      <c r="W347" s="65"/>
      <c r="X347" s="65"/>
      <c r="Y347" s="65"/>
      <c r="Z347" s="65"/>
      <c r="AA347" s="65"/>
      <c r="AB347" s="65"/>
      <c r="AC347" s="65"/>
      <c r="AD347" s="65"/>
      <c r="AE347" s="65"/>
      <c r="AF347" s="65"/>
      <c r="AG347" s="65"/>
      <c r="AH347" s="65"/>
      <c r="AI347" s="65"/>
      <c r="AJ347" s="65"/>
      <c r="AK347" s="65"/>
      <c r="AL347" s="65"/>
      <c r="AM347" s="65"/>
      <c r="AN347" s="65"/>
      <c r="AO347" s="65"/>
      <c r="AP347" s="65"/>
      <c r="AQ347" s="65"/>
      <c r="AR347" s="65"/>
      <c r="AS347" s="65"/>
      <c r="AT347" s="65"/>
      <c r="AU347" s="65"/>
      <c r="AV347" s="65"/>
      <c r="AW347" s="65"/>
      <c r="AX347" s="65"/>
      <c r="AY347" s="65"/>
      <c r="AZ347" s="65"/>
      <c r="BA347" s="65"/>
      <c r="BB347" s="65"/>
      <c r="BC347" s="65"/>
      <c r="BD347" s="65"/>
      <c r="BE347" s="65"/>
      <c r="BF347" s="65"/>
      <c r="BG347" s="65"/>
      <c r="BH347" s="65"/>
      <c r="BI347" s="65"/>
      <c r="BJ347" s="65"/>
      <c r="BK347" s="65"/>
      <c r="BL347" s="65"/>
    </row>
    <row r="348" spans="1:64" x14ac:dyDescent="0.2">
      <c r="A348" s="459" t="s">
        <v>461</v>
      </c>
      <c r="B348" s="459" t="s">
        <v>23</v>
      </c>
      <c r="C348" s="459" t="s">
        <v>462</v>
      </c>
      <c r="D348" s="130">
        <v>50</v>
      </c>
      <c r="E348" s="459" t="s">
        <v>189</v>
      </c>
      <c r="F348" s="555">
        <v>110.82890787347</v>
      </c>
      <c r="G348" s="459" t="s">
        <v>27</v>
      </c>
      <c r="H348" s="459" t="s">
        <v>28</v>
      </c>
      <c r="I348" s="91" t="s">
        <v>29</v>
      </c>
      <c r="J348" s="459"/>
      <c r="K348" s="459"/>
      <c r="L348" s="459"/>
      <c r="M348" s="459" t="s">
        <v>32</v>
      </c>
      <c r="N348" s="459" t="s">
        <v>459</v>
      </c>
      <c r="O348" s="459" t="s">
        <v>463</v>
      </c>
      <c r="P348" s="459" t="s">
        <v>28</v>
      </c>
      <c r="Q348" s="65"/>
      <c r="R348" s="65"/>
      <c r="S348" s="65"/>
      <c r="T348" s="65"/>
      <c r="U348" s="65"/>
      <c r="V348" s="65"/>
      <c r="W348" s="65"/>
      <c r="X348" s="65"/>
      <c r="Y348" s="65"/>
      <c r="Z348" s="65"/>
      <c r="AA348" s="65"/>
      <c r="AB348" s="65"/>
      <c r="AC348" s="65"/>
      <c r="AD348" s="65"/>
      <c r="AE348" s="65"/>
      <c r="AF348" s="65"/>
      <c r="AG348" s="65"/>
      <c r="AH348" s="65"/>
      <c r="AI348" s="65"/>
      <c r="AJ348" s="65"/>
      <c r="AK348" s="65"/>
      <c r="AL348" s="65"/>
      <c r="AM348" s="65"/>
      <c r="AN348" s="65"/>
      <c r="AO348" s="65"/>
      <c r="AP348" s="65"/>
      <c r="AQ348" s="65"/>
      <c r="AR348" s="65"/>
      <c r="AS348" s="65"/>
      <c r="AT348" s="65"/>
      <c r="AU348" s="65"/>
      <c r="AV348" s="65"/>
      <c r="AW348" s="65"/>
      <c r="AX348" s="65"/>
      <c r="AY348" s="65"/>
      <c r="AZ348" s="65"/>
      <c r="BA348" s="65"/>
      <c r="BB348" s="65"/>
      <c r="BC348" s="65"/>
      <c r="BD348" s="65"/>
      <c r="BE348" s="65"/>
      <c r="BF348" s="65"/>
      <c r="BG348" s="65"/>
      <c r="BH348" s="65"/>
      <c r="BI348" s="65"/>
      <c r="BJ348" s="65"/>
      <c r="BK348" s="65"/>
      <c r="BL348" s="65"/>
    </row>
    <row r="349" spans="1:64" ht="36" x14ac:dyDescent="0.2">
      <c r="A349" s="459" t="s">
        <v>461</v>
      </c>
      <c r="B349" s="459" t="s">
        <v>23</v>
      </c>
      <c r="C349" s="459" t="s">
        <v>464</v>
      </c>
      <c r="D349" s="130">
        <v>50</v>
      </c>
      <c r="E349" s="459" t="s">
        <v>189</v>
      </c>
      <c r="F349" s="555">
        <v>110.82890787347</v>
      </c>
      <c r="G349" s="459" t="s">
        <v>27</v>
      </c>
      <c r="H349" s="459" t="s">
        <v>28</v>
      </c>
      <c r="I349" s="91" t="s">
        <v>29</v>
      </c>
      <c r="J349" s="459" t="s">
        <v>28</v>
      </c>
      <c r="K349" s="113" t="s">
        <v>465</v>
      </c>
      <c r="L349" s="91" t="s">
        <v>466</v>
      </c>
      <c r="M349" s="459" t="s">
        <v>32</v>
      </c>
      <c r="N349" s="459" t="s">
        <v>459</v>
      </c>
      <c r="O349" s="459" t="s">
        <v>463</v>
      </c>
      <c r="P349" s="459" t="s">
        <v>28</v>
      </c>
      <c r="Q349" s="65"/>
      <c r="R349" s="65"/>
      <c r="S349" s="65"/>
      <c r="T349" s="65"/>
      <c r="U349" s="65"/>
      <c r="V349" s="65"/>
      <c r="W349" s="65"/>
      <c r="X349" s="65"/>
      <c r="Y349" s="65"/>
      <c r="Z349" s="65"/>
      <c r="AA349" s="65"/>
      <c r="AB349" s="65"/>
      <c r="AC349" s="65"/>
      <c r="AD349" s="65"/>
      <c r="AE349" s="65"/>
      <c r="AF349" s="65"/>
      <c r="AG349" s="65"/>
      <c r="AH349" s="65"/>
      <c r="AI349" s="65"/>
      <c r="AJ349" s="65"/>
      <c r="AK349" s="65"/>
      <c r="AL349" s="65"/>
      <c r="AM349" s="65"/>
      <c r="AN349" s="65"/>
      <c r="AO349" s="65"/>
      <c r="AP349" s="65"/>
      <c r="AQ349" s="65"/>
      <c r="AR349" s="65"/>
      <c r="AS349" s="65"/>
      <c r="AT349" s="65"/>
      <c r="AU349" s="65"/>
      <c r="AV349" s="65"/>
      <c r="AW349" s="65"/>
      <c r="AX349" s="65"/>
      <c r="AY349" s="65"/>
      <c r="AZ349" s="65"/>
      <c r="BA349" s="65"/>
      <c r="BB349" s="65"/>
      <c r="BC349" s="65"/>
      <c r="BD349" s="65"/>
      <c r="BE349" s="65"/>
      <c r="BF349" s="65"/>
      <c r="BG349" s="65"/>
      <c r="BH349" s="65"/>
      <c r="BI349" s="65"/>
      <c r="BJ349" s="65"/>
      <c r="BK349" s="65"/>
      <c r="BL349" s="65"/>
    </row>
    <row r="350" spans="1:64" x14ac:dyDescent="0.2">
      <c r="A350" s="459" t="s">
        <v>461</v>
      </c>
      <c r="B350" s="459" t="s">
        <v>23</v>
      </c>
      <c r="C350" s="459" t="s">
        <v>467</v>
      </c>
      <c r="D350" s="130">
        <v>80</v>
      </c>
      <c r="E350" s="459" t="s">
        <v>189</v>
      </c>
      <c r="F350" s="555">
        <v>177.32625259755301</v>
      </c>
      <c r="G350" s="459" t="s">
        <v>27</v>
      </c>
      <c r="H350" s="459" t="s">
        <v>28</v>
      </c>
      <c r="I350" s="91" t="s">
        <v>29</v>
      </c>
      <c r="J350" s="459"/>
      <c r="K350" s="459"/>
      <c r="L350" s="459"/>
      <c r="M350" s="459" t="s">
        <v>32</v>
      </c>
      <c r="N350" s="459" t="s">
        <v>459</v>
      </c>
      <c r="O350" s="459" t="s">
        <v>463</v>
      </c>
      <c r="P350" s="459" t="s">
        <v>28</v>
      </c>
      <c r="Q350" s="65"/>
      <c r="R350" s="65"/>
      <c r="S350" s="65"/>
      <c r="T350" s="65"/>
      <c r="U350" s="65"/>
      <c r="V350" s="65"/>
      <c r="W350" s="65"/>
      <c r="X350" s="65"/>
      <c r="Y350" s="65"/>
      <c r="Z350" s="65"/>
      <c r="AA350" s="65"/>
      <c r="AB350" s="65"/>
      <c r="AC350" s="65"/>
      <c r="AD350" s="65"/>
      <c r="AE350" s="65"/>
      <c r="AF350" s="65"/>
      <c r="AG350" s="65"/>
      <c r="AH350" s="65"/>
      <c r="AI350" s="65"/>
      <c r="AJ350" s="65"/>
      <c r="AK350" s="65"/>
      <c r="AL350" s="65"/>
      <c r="AM350" s="65"/>
      <c r="AN350" s="65"/>
      <c r="AO350" s="65"/>
      <c r="AP350" s="65"/>
      <c r="AQ350" s="65"/>
      <c r="AR350" s="65"/>
      <c r="AS350" s="65"/>
      <c r="AT350" s="65"/>
      <c r="AU350" s="65"/>
      <c r="AV350" s="65"/>
      <c r="AW350" s="65"/>
      <c r="AX350" s="65"/>
      <c r="AY350" s="65"/>
      <c r="AZ350" s="65"/>
      <c r="BA350" s="65"/>
      <c r="BB350" s="65"/>
      <c r="BC350" s="65"/>
      <c r="BD350" s="65"/>
      <c r="BE350" s="65"/>
      <c r="BF350" s="65"/>
      <c r="BG350" s="65"/>
      <c r="BH350" s="65"/>
      <c r="BI350" s="65"/>
      <c r="BJ350" s="65"/>
      <c r="BK350" s="65"/>
      <c r="BL350" s="65"/>
    </row>
    <row r="351" spans="1:64" x14ac:dyDescent="0.2">
      <c r="A351" s="459" t="s">
        <v>461</v>
      </c>
      <c r="B351" s="459" t="s">
        <v>23</v>
      </c>
      <c r="C351" s="459" t="s">
        <v>468</v>
      </c>
      <c r="D351" s="130">
        <v>80</v>
      </c>
      <c r="E351" s="459" t="s">
        <v>189</v>
      </c>
      <c r="F351" s="555">
        <v>177.32625259755301</v>
      </c>
      <c r="G351" s="459" t="s">
        <v>27</v>
      </c>
      <c r="H351" s="459" t="s">
        <v>28</v>
      </c>
      <c r="I351" s="91" t="s">
        <v>29</v>
      </c>
      <c r="J351" s="459"/>
      <c r="K351" s="459"/>
      <c r="L351" s="459"/>
      <c r="M351" s="459" t="s">
        <v>32</v>
      </c>
      <c r="N351" s="459" t="s">
        <v>459</v>
      </c>
      <c r="O351" s="459" t="s">
        <v>463</v>
      </c>
      <c r="P351" s="459" t="s">
        <v>28</v>
      </c>
      <c r="Q351" s="65"/>
      <c r="R351" s="65"/>
      <c r="S351" s="65"/>
      <c r="T351" s="65"/>
      <c r="U351" s="65"/>
      <c r="V351" s="65"/>
      <c r="W351" s="65"/>
      <c r="X351" s="65"/>
      <c r="Y351" s="65"/>
      <c r="Z351" s="65"/>
      <c r="AA351" s="65"/>
      <c r="AB351" s="65"/>
      <c r="AC351" s="65"/>
      <c r="AD351" s="65"/>
      <c r="AE351" s="65"/>
      <c r="AF351" s="65"/>
      <c r="AG351" s="65"/>
      <c r="AH351" s="65"/>
      <c r="AI351" s="65"/>
      <c r="AJ351" s="65"/>
      <c r="AK351" s="65"/>
      <c r="AL351" s="65"/>
      <c r="AM351" s="65"/>
      <c r="AN351" s="65"/>
      <c r="AO351" s="65"/>
      <c r="AP351" s="65"/>
      <c r="AQ351" s="65"/>
      <c r="AR351" s="65"/>
      <c r="AS351" s="65"/>
      <c r="AT351" s="65"/>
      <c r="AU351" s="65"/>
      <c r="AV351" s="65"/>
      <c r="AW351" s="65"/>
      <c r="AX351" s="65"/>
      <c r="AY351" s="65"/>
      <c r="AZ351" s="65"/>
      <c r="BA351" s="65"/>
      <c r="BB351" s="65"/>
      <c r="BC351" s="65"/>
      <c r="BD351" s="65"/>
      <c r="BE351" s="65"/>
      <c r="BF351" s="65"/>
      <c r="BG351" s="65"/>
      <c r="BH351" s="65"/>
      <c r="BI351" s="65"/>
      <c r="BJ351" s="65"/>
      <c r="BK351" s="65"/>
      <c r="BL351" s="65"/>
    </row>
    <row r="352" spans="1:64" x14ac:dyDescent="0.2">
      <c r="A352" s="459" t="s">
        <v>461</v>
      </c>
      <c r="B352" s="459" t="s">
        <v>23</v>
      </c>
      <c r="C352" s="459" t="s">
        <v>469</v>
      </c>
      <c r="D352" s="130">
        <v>45</v>
      </c>
      <c r="E352" s="459" t="s">
        <v>189</v>
      </c>
      <c r="F352" s="555">
        <v>99.746017086123302</v>
      </c>
      <c r="G352" s="459" t="s">
        <v>27</v>
      </c>
      <c r="H352" s="459" t="s">
        <v>28</v>
      </c>
      <c r="I352" s="91" t="s">
        <v>29</v>
      </c>
      <c r="J352" s="459" t="s">
        <v>28</v>
      </c>
      <c r="K352" s="459" t="s">
        <v>470</v>
      </c>
      <c r="L352" s="459" t="s">
        <v>107</v>
      </c>
      <c r="M352" s="459" t="s">
        <v>32</v>
      </c>
      <c r="N352" s="459" t="s">
        <v>459</v>
      </c>
      <c r="O352" s="459" t="s">
        <v>463</v>
      </c>
      <c r="P352" s="459" t="s">
        <v>28</v>
      </c>
      <c r="Q352" s="65"/>
      <c r="R352" s="65"/>
      <c r="S352" s="65"/>
      <c r="T352" s="65"/>
      <c r="U352" s="65"/>
      <c r="V352" s="65"/>
      <c r="W352" s="65"/>
      <c r="X352" s="65"/>
      <c r="Y352" s="65"/>
      <c r="Z352" s="65"/>
      <c r="AA352" s="65"/>
      <c r="AB352" s="65"/>
      <c r="AC352" s="65"/>
      <c r="AD352" s="65"/>
      <c r="AE352" s="65"/>
      <c r="AF352" s="65"/>
      <c r="AG352" s="65"/>
      <c r="AH352" s="65"/>
      <c r="AI352" s="65"/>
      <c r="AJ352" s="65"/>
      <c r="AK352" s="65"/>
      <c r="AL352" s="65"/>
      <c r="AM352" s="65"/>
      <c r="AN352" s="65"/>
      <c r="AO352" s="65"/>
      <c r="AP352" s="65"/>
      <c r="AQ352" s="65"/>
      <c r="AR352" s="65"/>
      <c r="AS352" s="65"/>
      <c r="AT352" s="65"/>
      <c r="AU352" s="65"/>
      <c r="AV352" s="65"/>
      <c r="AW352" s="65"/>
      <c r="AX352" s="65"/>
      <c r="AY352" s="65"/>
      <c r="AZ352" s="65"/>
      <c r="BA352" s="65"/>
      <c r="BB352" s="65"/>
      <c r="BC352" s="65"/>
      <c r="BD352" s="65"/>
      <c r="BE352" s="65"/>
      <c r="BF352" s="65"/>
      <c r="BG352" s="65"/>
      <c r="BH352" s="65"/>
      <c r="BI352" s="65"/>
      <c r="BJ352" s="65"/>
      <c r="BK352" s="65"/>
      <c r="BL352" s="65"/>
    </row>
    <row r="353" spans="1:64" x14ac:dyDescent="0.2">
      <c r="A353" s="459" t="s">
        <v>461</v>
      </c>
      <c r="B353" s="459" t="s">
        <v>23</v>
      </c>
      <c r="C353" s="459" t="s">
        <v>471</v>
      </c>
      <c r="D353" s="130">
        <v>45</v>
      </c>
      <c r="E353" s="459" t="s">
        <v>189</v>
      </c>
      <c r="F353" s="555">
        <v>99.746017086123302</v>
      </c>
      <c r="G353" s="459" t="s">
        <v>27</v>
      </c>
      <c r="H353" s="459" t="s">
        <v>28</v>
      </c>
      <c r="I353" s="91" t="s">
        <v>29</v>
      </c>
      <c r="J353" s="459"/>
      <c r="K353" s="459"/>
      <c r="L353" s="459"/>
      <c r="M353" s="459" t="s">
        <v>32</v>
      </c>
      <c r="N353" s="459" t="s">
        <v>459</v>
      </c>
      <c r="O353" s="459" t="s">
        <v>463</v>
      </c>
      <c r="P353" s="459" t="s">
        <v>28</v>
      </c>
      <c r="Q353" s="65"/>
      <c r="R353" s="65"/>
      <c r="S353" s="65"/>
      <c r="T353" s="65"/>
      <c r="U353" s="65"/>
      <c r="V353" s="65"/>
      <c r="W353" s="65"/>
      <c r="X353" s="65"/>
      <c r="Y353" s="65"/>
      <c r="Z353" s="65"/>
      <c r="AA353" s="65"/>
      <c r="AB353" s="65"/>
      <c r="AC353" s="65"/>
      <c r="AD353" s="65"/>
      <c r="AE353" s="65"/>
      <c r="AF353" s="65"/>
      <c r="AG353" s="65"/>
      <c r="AH353" s="65"/>
      <c r="AI353" s="65"/>
      <c r="AJ353" s="65"/>
      <c r="AK353" s="65"/>
      <c r="AL353" s="65"/>
      <c r="AM353" s="65"/>
      <c r="AN353" s="65"/>
      <c r="AO353" s="65"/>
      <c r="AP353" s="65"/>
      <c r="AQ353" s="65"/>
      <c r="AR353" s="65"/>
      <c r="AS353" s="65"/>
      <c r="AT353" s="65"/>
      <c r="AU353" s="65"/>
      <c r="AV353" s="65"/>
      <c r="AW353" s="65"/>
      <c r="AX353" s="65"/>
      <c r="AY353" s="65"/>
      <c r="AZ353" s="65"/>
      <c r="BA353" s="65"/>
      <c r="BB353" s="65"/>
      <c r="BC353" s="65"/>
      <c r="BD353" s="65"/>
      <c r="BE353" s="65"/>
      <c r="BF353" s="65"/>
      <c r="BG353" s="65"/>
      <c r="BH353" s="65"/>
      <c r="BI353" s="65"/>
      <c r="BJ353" s="65"/>
      <c r="BK353" s="65"/>
      <c r="BL353" s="65"/>
    </row>
    <row r="354" spans="1:64" x14ac:dyDescent="0.2">
      <c r="A354" s="459" t="s">
        <v>461</v>
      </c>
      <c r="B354" s="459" t="s">
        <v>23</v>
      </c>
      <c r="C354" s="459" t="s">
        <v>472</v>
      </c>
      <c r="D354" s="130">
        <v>230</v>
      </c>
      <c r="E354" s="459" t="s">
        <v>189</v>
      </c>
      <c r="F354" s="555">
        <v>509.81297621796398</v>
      </c>
      <c r="G354" s="459" t="s">
        <v>27</v>
      </c>
      <c r="H354" s="459" t="s">
        <v>28</v>
      </c>
      <c r="I354" s="91" t="s">
        <v>29</v>
      </c>
      <c r="J354" s="459"/>
      <c r="K354" s="459"/>
      <c r="L354" s="459"/>
      <c r="M354" s="459" t="s">
        <v>32</v>
      </c>
      <c r="N354" s="459" t="s">
        <v>459</v>
      </c>
      <c r="O354" s="459" t="s">
        <v>463</v>
      </c>
      <c r="P354" s="459" t="s">
        <v>28</v>
      </c>
      <c r="Q354" s="65"/>
      <c r="R354" s="65"/>
      <c r="S354" s="65"/>
      <c r="T354" s="65"/>
      <c r="U354" s="65"/>
      <c r="V354" s="65"/>
      <c r="W354" s="65"/>
      <c r="X354" s="65"/>
      <c r="Y354" s="65"/>
      <c r="Z354" s="65"/>
      <c r="AA354" s="65"/>
      <c r="AB354" s="65"/>
      <c r="AC354" s="65"/>
      <c r="AD354" s="65"/>
      <c r="AE354" s="65"/>
      <c r="AF354" s="65"/>
      <c r="AG354" s="65"/>
      <c r="AH354" s="65"/>
      <c r="AI354" s="65"/>
      <c r="AJ354" s="65"/>
      <c r="AK354" s="65"/>
      <c r="AL354" s="65"/>
      <c r="AM354" s="65"/>
      <c r="AN354" s="65"/>
      <c r="AO354" s="65"/>
      <c r="AP354" s="65"/>
      <c r="AQ354" s="65"/>
      <c r="AR354" s="65"/>
      <c r="AS354" s="65"/>
      <c r="AT354" s="65"/>
      <c r="AU354" s="65"/>
      <c r="AV354" s="65"/>
      <c r="AW354" s="65"/>
      <c r="AX354" s="65"/>
      <c r="AY354" s="65"/>
      <c r="AZ354" s="65"/>
      <c r="BA354" s="65"/>
      <c r="BB354" s="65"/>
      <c r="BC354" s="65"/>
      <c r="BD354" s="65"/>
      <c r="BE354" s="65"/>
      <c r="BF354" s="65"/>
      <c r="BG354" s="65"/>
      <c r="BH354" s="65"/>
      <c r="BI354" s="65"/>
      <c r="BJ354" s="65"/>
      <c r="BK354" s="65"/>
      <c r="BL354" s="65"/>
    </row>
    <row r="355" spans="1:64" x14ac:dyDescent="0.2">
      <c r="A355" s="459" t="s">
        <v>461</v>
      </c>
      <c r="B355" s="459" t="s">
        <v>23</v>
      </c>
      <c r="C355" s="459" t="s">
        <v>473</v>
      </c>
      <c r="D355" s="130">
        <v>200</v>
      </c>
      <c r="E355" s="459" t="s">
        <v>189</v>
      </c>
      <c r="F355" s="555">
        <v>443.31563149388103</v>
      </c>
      <c r="G355" s="459" t="s">
        <v>27</v>
      </c>
      <c r="H355" s="459" t="s">
        <v>28</v>
      </c>
      <c r="I355" s="91" t="s">
        <v>29</v>
      </c>
      <c r="J355" s="459"/>
      <c r="K355" s="459"/>
      <c r="L355" s="459"/>
      <c r="M355" s="459" t="s">
        <v>32</v>
      </c>
      <c r="N355" s="459" t="s">
        <v>459</v>
      </c>
      <c r="O355" s="459" t="s">
        <v>463</v>
      </c>
      <c r="P355" s="459" t="s">
        <v>28</v>
      </c>
      <c r="Q355" s="65"/>
      <c r="R355" s="65"/>
      <c r="S355" s="65"/>
      <c r="T355" s="65"/>
      <c r="U355" s="65"/>
      <c r="V355" s="65"/>
      <c r="W355" s="65"/>
      <c r="X355" s="65"/>
      <c r="Y355" s="65"/>
      <c r="Z355" s="65"/>
      <c r="AA355" s="65"/>
      <c r="AB355" s="65"/>
      <c r="AC355" s="65"/>
      <c r="AD355" s="65"/>
      <c r="AE355" s="65"/>
      <c r="AF355" s="65"/>
      <c r="AG355" s="65"/>
      <c r="AH355" s="65"/>
      <c r="AI355" s="65"/>
      <c r="AJ355" s="65"/>
      <c r="AK355" s="65"/>
      <c r="AL355" s="65"/>
      <c r="AM355" s="65"/>
      <c r="AN355" s="65"/>
      <c r="AO355" s="65"/>
      <c r="AP355" s="65"/>
      <c r="AQ355" s="65"/>
      <c r="AR355" s="65"/>
      <c r="AS355" s="65"/>
      <c r="AT355" s="65"/>
      <c r="AU355" s="65"/>
      <c r="AV355" s="65"/>
      <c r="AW355" s="65"/>
      <c r="AX355" s="65"/>
      <c r="AY355" s="65"/>
      <c r="AZ355" s="65"/>
      <c r="BA355" s="65"/>
      <c r="BB355" s="65"/>
      <c r="BC355" s="65"/>
      <c r="BD355" s="65"/>
      <c r="BE355" s="65"/>
      <c r="BF355" s="65"/>
      <c r="BG355" s="65"/>
      <c r="BH355" s="65"/>
      <c r="BI355" s="65"/>
      <c r="BJ355" s="65"/>
      <c r="BK355" s="65"/>
      <c r="BL355" s="65"/>
    </row>
    <row r="356" spans="1:64" x14ac:dyDescent="0.2">
      <c r="A356" s="459" t="s">
        <v>461</v>
      </c>
      <c r="B356" s="459" t="s">
        <v>23</v>
      </c>
      <c r="C356" s="459" t="s">
        <v>474</v>
      </c>
      <c r="D356" s="556">
        <v>80</v>
      </c>
      <c r="E356" s="459" t="s">
        <v>189</v>
      </c>
      <c r="F356" s="555">
        <v>177.32625259755301</v>
      </c>
      <c r="G356" s="459" t="s">
        <v>27</v>
      </c>
      <c r="H356" s="459" t="s">
        <v>28</v>
      </c>
      <c r="I356" s="91" t="s">
        <v>29</v>
      </c>
      <c r="J356" s="459"/>
      <c r="K356" s="459"/>
      <c r="L356" s="459"/>
      <c r="M356" s="459" t="s">
        <v>32</v>
      </c>
      <c r="N356" s="459" t="s">
        <v>459</v>
      </c>
      <c r="O356" s="459" t="s">
        <v>463</v>
      </c>
      <c r="P356" s="459" t="s">
        <v>28</v>
      </c>
      <c r="Q356" s="65"/>
      <c r="R356" s="65"/>
      <c r="S356" s="65"/>
      <c r="T356" s="65"/>
      <c r="U356" s="65"/>
      <c r="V356" s="65"/>
      <c r="W356" s="65"/>
      <c r="X356" s="65"/>
      <c r="Y356" s="65"/>
      <c r="Z356" s="65"/>
      <c r="AA356" s="65"/>
      <c r="AB356" s="65"/>
      <c r="AC356" s="65"/>
      <c r="AD356" s="65"/>
      <c r="AE356" s="65"/>
      <c r="AF356" s="65"/>
      <c r="AG356" s="65"/>
      <c r="AH356" s="65"/>
      <c r="AI356" s="65"/>
      <c r="AJ356" s="65"/>
      <c r="AK356" s="65"/>
      <c r="AL356" s="65"/>
      <c r="AM356" s="65"/>
      <c r="AN356" s="65"/>
      <c r="AO356" s="65"/>
      <c r="AP356" s="65"/>
      <c r="AQ356" s="65"/>
      <c r="AR356" s="65"/>
      <c r="AS356" s="65"/>
      <c r="AT356" s="65"/>
      <c r="AU356" s="65"/>
      <c r="AV356" s="65"/>
      <c r="AW356" s="65"/>
      <c r="AX356" s="65"/>
      <c r="AY356" s="65"/>
      <c r="AZ356" s="65"/>
      <c r="BA356" s="65"/>
      <c r="BB356" s="65"/>
      <c r="BC356" s="65"/>
      <c r="BD356" s="65"/>
      <c r="BE356" s="65"/>
      <c r="BF356" s="65"/>
      <c r="BG356" s="65"/>
      <c r="BH356" s="65"/>
      <c r="BI356" s="65"/>
      <c r="BJ356" s="65"/>
      <c r="BK356" s="65"/>
      <c r="BL356" s="65"/>
    </row>
    <row r="357" spans="1:64" x14ac:dyDescent="0.2">
      <c r="A357" s="459" t="s">
        <v>461</v>
      </c>
      <c r="B357" s="459" t="s">
        <v>23</v>
      </c>
      <c r="C357" s="459" t="s">
        <v>475</v>
      </c>
      <c r="D357" s="130">
        <v>80</v>
      </c>
      <c r="E357" s="459" t="s">
        <v>189</v>
      </c>
      <c r="F357" s="555">
        <v>177.32625259755301</v>
      </c>
      <c r="G357" s="459" t="s">
        <v>27</v>
      </c>
      <c r="H357" s="459" t="s">
        <v>28</v>
      </c>
      <c r="I357" s="91" t="s">
        <v>29</v>
      </c>
      <c r="J357" s="459"/>
      <c r="K357" s="459"/>
      <c r="L357" s="459"/>
      <c r="M357" s="459" t="s">
        <v>32</v>
      </c>
      <c r="N357" s="459" t="s">
        <v>459</v>
      </c>
      <c r="O357" s="459" t="s">
        <v>463</v>
      </c>
      <c r="P357" s="459" t="s">
        <v>28</v>
      </c>
      <c r="Q357" s="65"/>
      <c r="R357" s="65"/>
      <c r="S357" s="65"/>
      <c r="T357" s="65"/>
      <c r="U357" s="65"/>
      <c r="V357" s="65"/>
      <c r="W357" s="65"/>
      <c r="X357" s="65"/>
      <c r="Y357" s="65"/>
      <c r="Z357" s="65"/>
      <c r="AA357" s="65"/>
      <c r="AB357" s="65"/>
      <c r="AC357" s="65"/>
      <c r="AD357" s="65"/>
      <c r="AE357" s="65"/>
      <c r="AF357" s="65"/>
      <c r="AG357" s="65"/>
      <c r="AH357" s="65"/>
      <c r="AI357" s="65"/>
      <c r="AJ357" s="65"/>
      <c r="AK357" s="65"/>
      <c r="AL357" s="65"/>
      <c r="AM357" s="65"/>
      <c r="AN357" s="65"/>
      <c r="AO357" s="65"/>
      <c r="AP357" s="65"/>
      <c r="AQ357" s="65"/>
      <c r="AR357" s="65"/>
      <c r="AS357" s="65"/>
      <c r="AT357" s="65"/>
      <c r="AU357" s="65"/>
      <c r="AV357" s="65"/>
      <c r="AW357" s="65"/>
      <c r="AX357" s="65"/>
      <c r="AY357" s="65"/>
      <c r="AZ357" s="65"/>
      <c r="BA357" s="65"/>
      <c r="BB357" s="65"/>
      <c r="BC357" s="65"/>
      <c r="BD357" s="65"/>
      <c r="BE357" s="65"/>
      <c r="BF357" s="65"/>
      <c r="BG357" s="65"/>
      <c r="BH357" s="65"/>
      <c r="BI357" s="65"/>
      <c r="BJ357" s="65"/>
      <c r="BK357" s="65"/>
      <c r="BL357" s="65"/>
    </row>
    <row r="358" spans="1:64" x14ac:dyDescent="0.2">
      <c r="A358" s="459" t="s">
        <v>461</v>
      </c>
      <c r="B358" s="459" t="s">
        <v>23</v>
      </c>
      <c r="C358" s="459" t="s">
        <v>476</v>
      </c>
      <c r="D358" s="130">
        <v>80</v>
      </c>
      <c r="E358" s="459" t="s">
        <v>189</v>
      </c>
      <c r="F358" s="555">
        <v>177.32625259755301</v>
      </c>
      <c r="G358" s="459" t="s">
        <v>27</v>
      </c>
      <c r="H358" s="459" t="s">
        <v>28</v>
      </c>
      <c r="I358" s="91" t="s">
        <v>29</v>
      </c>
      <c r="J358" s="459" t="s">
        <v>28</v>
      </c>
      <c r="K358" s="459" t="s">
        <v>470</v>
      </c>
      <c r="L358" s="459" t="s">
        <v>477</v>
      </c>
      <c r="M358" s="459" t="s">
        <v>32</v>
      </c>
      <c r="N358" s="459" t="s">
        <v>459</v>
      </c>
      <c r="O358" s="459" t="s">
        <v>463</v>
      </c>
      <c r="P358" s="459" t="s">
        <v>28</v>
      </c>
      <c r="Q358" s="65"/>
      <c r="R358" s="65"/>
      <c r="S358" s="65"/>
      <c r="T358" s="65"/>
      <c r="U358" s="65"/>
      <c r="V358" s="65"/>
      <c r="W358" s="65"/>
      <c r="X358" s="65"/>
      <c r="Y358" s="65"/>
      <c r="Z358" s="65"/>
      <c r="AA358" s="65"/>
      <c r="AB358" s="65"/>
      <c r="AC358" s="65"/>
      <c r="AD358" s="65"/>
      <c r="AE358" s="65"/>
      <c r="AF358" s="65"/>
      <c r="AG358" s="65"/>
      <c r="AH358" s="65"/>
      <c r="AI358" s="65"/>
      <c r="AJ358" s="65"/>
      <c r="AK358" s="65"/>
      <c r="AL358" s="65"/>
      <c r="AM358" s="65"/>
      <c r="AN358" s="65"/>
      <c r="AO358" s="65"/>
      <c r="AP358" s="65"/>
      <c r="AQ358" s="65"/>
      <c r="AR358" s="65"/>
      <c r="AS358" s="65"/>
      <c r="AT358" s="65"/>
      <c r="AU358" s="65"/>
      <c r="AV358" s="65"/>
      <c r="AW358" s="65"/>
      <c r="AX358" s="65"/>
      <c r="AY358" s="65"/>
      <c r="AZ358" s="65"/>
      <c r="BA358" s="65"/>
      <c r="BB358" s="65"/>
      <c r="BC358" s="65"/>
      <c r="BD358" s="65"/>
      <c r="BE358" s="65"/>
      <c r="BF358" s="65"/>
      <c r="BG358" s="65"/>
      <c r="BH358" s="65"/>
      <c r="BI358" s="65"/>
      <c r="BJ358" s="65"/>
      <c r="BK358" s="65"/>
      <c r="BL358" s="65"/>
    </row>
    <row r="359" spans="1:64" x14ac:dyDescent="0.2">
      <c r="A359" s="459" t="s">
        <v>461</v>
      </c>
      <c r="B359" s="459" t="s">
        <v>23</v>
      </c>
      <c r="C359" s="459" t="s">
        <v>478</v>
      </c>
      <c r="D359" s="130">
        <v>80</v>
      </c>
      <c r="E359" s="459" t="s">
        <v>189</v>
      </c>
      <c r="F359" s="555">
        <v>177.32625259755301</v>
      </c>
      <c r="G359" s="459" t="s">
        <v>27</v>
      </c>
      <c r="H359" s="459" t="s">
        <v>28</v>
      </c>
      <c r="I359" s="91" t="s">
        <v>29</v>
      </c>
      <c r="J359" s="459"/>
      <c r="K359" s="459"/>
      <c r="L359" s="459"/>
      <c r="M359" s="459" t="s">
        <v>32</v>
      </c>
      <c r="N359" s="459" t="s">
        <v>459</v>
      </c>
      <c r="O359" s="459" t="s">
        <v>463</v>
      </c>
      <c r="P359" s="459" t="s">
        <v>28</v>
      </c>
      <c r="Q359" s="65"/>
      <c r="R359" s="65"/>
      <c r="S359" s="65"/>
      <c r="T359" s="65"/>
      <c r="U359" s="65"/>
      <c r="V359" s="65"/>
      <c r="W359" s="65"/>
      <c r="X359" s="65"/>
      <c r="Y359" s="65"/>
      <c r="Z359" s="65"/>
      <c r="AA359" s="65"/>
      <c r="AB359" s="65"/>
      <c r="AC359" s="65"/>
      <c r="AD359" s="65"/>
      <c r="AE359" s="65"/>
      <c r="AF359" s="65"/>
      <c r="AG359" s="65"/>
      <c r="AH359" s="65"/>
      <c r="AI359" s="65"/>
      <c r="AJ359" s="65"/>
      <c r="AK359" s="65"/>
      <c r="AL359" s="65"/>
      <c r="AM359" s="65"/>
      <c r="AN359" s="65"/>
      <c r="AO359" s="65"/>
      <c r="AP359" s="65"/>
      <c r="AQ359" s="65"/>
      <c r="AR359" s="65"/>
      <c r="AS359" s="65"/>
      <c r="AT359" s="65"/>
      <c r="AU359" s="65"/>
      <c r="AV359" s="65"/>
      <c r="AW359" s="65"/>
      <c r="AX359" s="65"/>
      <c r="AY359" s="65"/>
      <c r="AZ359" s="65"/>
      <c r="BA359" s="65"/>
      <c r="BB359" s="65"/>
      <c r="BC359" s="65"/>
      <c r="BD359" s="65"/>
      <c r="BE359" s="65"/>
      <c r="BF359" s="65"/>
      <c r="BG359" s="65"/>
      <c r="BH359" s="65"/>
      <c r="BI359" s="65"/>
      <c r="BJ359" s="65"/>
      <c r="BK359" s="65"/>
      <c r="BL359" s="65"/>
    </row>
    <row r="360" spans="1:64" x14ac:dyDescent="0.2">
      <c r="A360" s="459" t="s">
        <v>461</v>
      </c>
      <c r="B360" s="459" t="s">
        <v>23</v>
      </c>
      <c r="C360" s="459" t="s">
        <v>479</v>
      </c>
      <c r="D360" s="130">
        <v>230</v>
      </c>
      <c r="E360" s="459" t="s">
        <v>189</v>
      </c>
      <c r="F360" s="555">
        <v>509.81297621796398</v>
      </c>
      <c r="G360" s="459" t="s">
        <v>27</v>
      </c>
      <c r="H360" s="459" t="s">
        <v>28</v>
      </c>
      <c r="I360" s="91" t="s">
        <v>29</v>
      </c>
      <c r="J360" s="459"/>
      <c r="K360" s="459"/>
      <c r="L360" s="459"/>
      <c r="M360" s="459" t="s">
        <v>32</v>
      </c>
      <c r="N360" s="459" t="s">
        <v>459</v>
      </c>
      <c r="O360" s="459" t="s">
        <v>463</v>
      </c>
      <c r="P360" s="459" t="s">
        <v>28</v>
      </c>
      <c r="Q360" s="65"/>
      <c r="R360" s="65"/>
      <c r="S360" s="65"/>
      <c r="T360" s="65"/>
      <c r="U360" s="65"/>
      <c r="V360" s="65"/>
      <c r="W360" s="65"/>
      <c r="X360" s="65"/>
      <c r="Y360" s="65"/>
      <c r="Z360" s="65"/>
      <c r="AA360" s="65"/>
      <c r="AB360" s="65"/>
      <c r="AC360" s="65"/>
      <c r="AD360" s="65"/>
      <c r="AE360" s="65"/>
      <c r="AF360" s="65"/>
      <c r="AG360" s="65"/>
      <c r="AH360" s="65"/>
      <c r="AI360" s="65"/>
      <c r="AJ360" s="65"/>
      <c r="AK360" s="65"/>
      <c r="AL360" s="65"/>
      <c r="AM360" s="65"/>
      <c r="AN360" s="65"/>
      <c r="AO360" s="65"/>
      <c r="AP360" s="65"/>
      <c r="AQ360" s="65"/>
      <c r="AR360" s="65"/>
      <c r="AS360" s="65"/>
      <c r="AT360" s="65"/>
      <c r="AU360" s="65"/>
      <c r="AV360" s="65"/>
      <c r="AW360" s="65"/>
      <c r="AX360" s="65"/>
      <c r="AY360" s="65"/>
      <c r="AZ360" s="65"/>
      <c r="BA360" s="65"/>
      <c r="BB360" s="65"/>
      <c r="BC360" s="65"/>
      <c r="BD360" s="65"/>
      <c r="BE360" s="65"/>
      <c r="BF360" s="65"/>
      <c r="BG360" s="65"/>
      <c r="BH360" s="65"/>
      <c r="BI360" s="65"/>
      <c r="BJ360" s="65"/>
      <c r="BK360" s="65"/>
      <c r="BL360" s="65"/>
    </row>
    <row r="361" spans="1:64" x14ac:dyDescent="0.2">
      <c r="A361" s="459" t="s">
        <v>461</v>
      </c>
      <c r="B361" s="459" t="s">
        <v>23</v>
      </c>
      <c r="C361" s="459" t="s">
        <v>480</v>
      </c>
      <c r="D361" s="130">
        <v>80</v>
      </c>
      <c r="E361" s="459" t="s">
        <v>189</v>
      </c>
      <c r="F361" s="555">
        <v>177.32625259755301</v>
      </c>
      <c r="G361" s="459" t="s">
        <v>27</v>
      </c>
      <c r="H361" s="459" t="s">
        <v>28</v>
      </c>
      <c r="I361" s="91" t="s">
        <v>29</v>
      </c>
      <c r="J361" s="459" t="s">
        <v>28</v>
      </c>
      <c r="K361" s="459" t="s">
        <v>470</v>
      </c>
      <c r="L361" s="459" t="s">
        <v>107</v>
      </c>
      <c r="M361" s="459" t="s">
        <v>32</v>
      </c>
      <c r="N361" s="459" t="s">
        <v>459</v>
      </c>
      <c r="O361" s="459" t="s">
        <v>463</v>
      </c>
      <c r="P361" s="459" t="s">
        <v>28</v>
      </c>
      <c r="Q361" s="65"/>
      <c r="R361" s="65"/>
      <c r="S361" s="65"/>
      <c r="T361" s="65"/>
      <c r="U361" s="65"/>
      <c r="V361" s="65"/>
      <c r="W361" s="65"/>
      <c r="X361" s="65"/>
      <c r="Y361" s="65"/>
      <c r="Z361" s="65"/>
      <c r="AA361" s="65"/>
      <c r="AB361" s="65"/>
      <c r="AC361" s="65"/>
      <c r="AD361" s="65"/>
      <c r="AE361" s="65"/>
      <c r="AF361" s="65"/>
      <c r="AG361" s="65"/>
      <c r="AH361" s="65"/>
      <c r="AI361" s="65"/>
      <c r="AJ361" s="65"/>
      <c r="AK361" s="65"/>
      <c r="AL361" s="65"/>
      <c r="AM361" s="65"/>
      <c r="AN361" s="65"/>
      <c r="AO361" s="65"/>
      <c r="AP361" s="65"/>
      <c r="AQ361" s="65"/>
      <c r="AR361" s="65"/>
      <c r="AS361" s="65"/>
      <c r="AT361" s="65"/>
      <c r="AU361" s="65"/>
      <c r="AV361" s="65"/>
      <c r="AW361" s="65"/>
      <c r="AX361" s="65"/>
      <c r="AY361" s="65"/>
      <c r="AZ361" s="65"/>
      <c r="BA361" s="65"/>
      <c r="BB361" s="65"/>
      <c r="BC361" s="65"/>
      <c r="BD361" s="65"/>
      <c r="BE361" s="65"/>
      <c r="BF361" s="65"/>
      <c r="BG361" s="65"/>
      <c r="BH361" s="65"/>
      <c r="BI361" s="65"/>
      <c r="BJ361" s="65"/>
      <c r="BK361" s="65"/>
      <c r="BL361" s="65"/>
    </row>
    <row r="362" spans="1:64" x14ac:dyDescent="0.2">
      <c r="A362" s="459" t="s">
        <v>461</v>
      </c>
      <c r="B362" s="459" t="s">
        <v>23</v>
      </c>
      <c r="C362" s="459" t="s">
        <v>481</v>
      </c>
      <c r="D362" s="130">
        <v>80</v>
      </c>
      <c r="E362" s="459" t="s">
        <v>189</v>
      </c>
      <c r="F362" s="555">
        <v>177.32625259755301</v>
      </c>
      <c r="G362" s="459" t="s">
        <v>27</v>
      </c>
      <c r="H362" s="459" t="s">
        <v>28</v>
      </c>
      <c r="I362" s="91" t="s">
        <v>29</v>
      </c>
      <c r="J362" s="459"/>
      <c r="K362" s="459"/>
      <c r="L362" s="459"/>
      <c r="M362" s="459" t="s">
        <v>32</v>
      </c>
      <c r="N362" s="459" t="s">
        <v>459</v>
      </c>
      <c r="O362" s="459" t="s">
        <v>463</v>
      </c>
      <c r="P362" s="459" t="s">
        <v>28</v>
      </c>
      <c r="Q362" s="65"/>
      <c r="R362" s="65"/>
      <c r="S362" s="65"/>
      <c r="T362" s="65"/>
      <c r="U362" s="65"/>
      <c r="V362" s="65"/>
      <c r="W362" s="65"/>
      <c r="X362" s="65"/>
      <c r="Y362" s="65"/>
      <c r="Z362" s="65"/>
      <c r="AA362" s="65"/>
      <c r="AB362" s="65"/>
      <c r="AC362" s="65"/>
      <c r="AD362" s="65"/>
      <c r="AE362" s="65"/>
      <c r="AF362" s="65"/>
      <c r="AG362" s="65"/>
      <c r="AH362" s="65"/>
      <c r="AI362" s="65"/>
      <c r="AJ362" s="65"/>
      <c r="AK362" s="65"/>
      <c r="AL362" s="65"/>
      <c r="AM362" s="65"/>
      <c r="AN362" s="65"/>
      <c r="AO362" s="65"/>
      <c r="AP362" s="65"/>
      <c r="AQ362" s="65"/>
      <c r="AR362" s="65"/>
      <c r="AS362" s="65"/>
      <c r="AT362" s="65"/>
      <c r="AU362" s="65"/>
      <c r="AV362" s="65"/>
      <c r="AW362" s="65"/>
      <c r="AX362" s="65"/>
      <c r="AY362" s="65"/>
      <c r="AZ362" s="65"/>
      <c r="BA362" s="65"/>
      <c r="BB362" s="65"/>
      <c r="BC362" s="65"/>
      <c r="BD362" s="65"/>
      <c r="BE362" s="65"/>
      <c r="BF362" s="65"/>
      <c r="BG362" s="65"/>
      <c r="BH362" s="65"/>
      <c r="BI362" s="65"/>
      <c r="BJ362" s="65"/>
      <c r="BK362" s="65"/>
      <c r="BL362" s="65"/>
    </row>
    <row r="363" spans="1:64" x14ac:dyDescent="0.2">
      <c r="A363" s="459" t="s">
        <v>461</v>
      </c>
      <c r="B363" s="459" t="s">
        <v>23</v>
      </c>
      <c r="C363" s="459" t="s">
        <v>482</v>
      </c>
      <c r="D363" s="557">
        <v>50</v>
      </c>
      <c r="E363" s="459" t="s">
        <v>189</v>
      </c>
      <c r="F363" s="555">
        <v>509.81297621796398</v>
      </c>
      <c r="G363" s="459" t="s">
        <v>27</v>
      </c>
      <c r="H363" s="459" t="s">
        <v>28</v>
      </c>
      <c r="I363" s="91" t="s">
        <v>29</v>
      </c>
      <c r="J363" s="459"/>
      <c r="K363" s="459"/>
      <c r="L363" s="459"/>
      <c r="M363" s="459" t="s">
        <v>32</v>
      </c>
      <c r="N363" s="459" t="s">
        <v>459</v>
      </c>
      <c r="O363" s="459" t="s">
        <v>463</v>
      </c>
      <c r="P363" s="459" t="s">
        <v>28</v>
      </c>
      <c r="Q363" s="65"/>
      <c r="R363" s="65"/>
      <c r="S363" s="65"/>
      <c r="T363" s="65"/>
      <c r="U363" s="65"/>
      <c r="V363" s="65"/>
      <c r="W363" s="65"/>
      <c r="X363" s="65"/>
      <c r="Y363" s="65"/>
      <c r="Z363" s="65"/>
      <c r="AA363" s="65"/>
      <c r="AB363" s="65"/>
      <c r="AC363" s="65"/>
      <c r="AD363" s="65"/>
      <c r="AE363" s="65"/>
      <c r="AF363" s="65"/>
      <c r="AG363" s="65"/>
      <c r="AH363" s="65"/>
      <c r="AI363" s="65"/>
      <c r="AJ363" s="65"/>
      <c r="AK363" s="65"/>
      <c r="AL363" s="65"/>
      <c r="AM363" s="65"/>
      <c r="AN363" s="65"/>
      <c r="AO363" s="65"/>
      <c r="AP363" s="65"/>
      <c r="AQ363" s="65"/>
      <c r="AR363" s="65"/>
      <c r="AS363" s="65"/>
      <c r="AT363" s="65"/>
      <c r="AU363" s="65"/>
      <c r="AV363" s="65"/>
      <c r="AW363" s="65"/>
      <c r="AX363" s="65"/>
      <c r="AY363" s="65"/>
      <c r="AZ363" s="65"/>
      <c r="BA363" s="65"/>
      <c r="BB363" s="65"/>
      <c r="BC363" s="65"/>
      <c r="BD363" s="65"/>
      <c r="BE363" s="65"/>
      <c r="BF363" s="65"/>
      <c r="BG363" s="65"/>
      <c r="BH363" s="65"/>
      <c r="BI363" s="65"/>
      <c r="BJ363" s="65"/>
      <c r="BK363" s="65"/>
      <c r="BL363" s="65"/>
    </row>
    <row r="364" spans="1:64" x14ac:dyDescent="0.2">
      <c r="A364" s="459" t="s">
        <v>461</v>
      </c>
      <c r="B364" s="459" t="s">
        <v>23</v>
      </c>
      <c r="C364" s="459" t="s">
        <v>483</v>
      </c>
      <c r="D364" s="130">
        <v>50</v>
      </c>
      <c r="E364" s="459" t="s">
        <v>189</v>
      </c>
      <c r="F364" s="555">
        <v>110.82890787347</v>
      </c>
      <c r="G364" s="459" t="s">
        <v>27</v>
      </c>
      <c r="H364" s="459" t="s">
        <v>28</v>
      </c>
      <c r="I364" s="91" t="s">
        <v>29</v>
      </c>
      <c r="J364" s="459"/>
      <c r="K364" s="459"/>
      <c r="L364" s="459"/>
      <c r="M364" s="459" t="s">
        <v>32</v>
      </c>
      <c r="N364" s="459" t="s">
        <v>459</v>
      </c>
      <c r="O364" s="459" t="s">
        <v>463</v>
      </c>
      <c r="P364" s="459" t="s">
        <v>28</v>
      </c>
      <c r="Q364" s="65"/>
      <c r="R364" s="65"/>
      <c r="S364" s="65"/>
      <c r="T364" s="65"/>
      <c r="U364" s="65"/>
      <c r="V364" s="65"/>
      <c r="W364" s="65"/>
      <c r="X364" s="65"/>
      <c r="Y364" s="65"/>
      <c r="Z364" s="65"/>
      <c r="AA364" s="65"/>
      <c r="AB364" s="65"/>
      <c r="AC364" s="65"/>
      <c r="AD364" s="65"/>
      <c r="AE364" s="65"/>
      <c r="AF364" s="65"/>
      <c r="AG364" s="65"/>
      <c r="AH364" s="65"/>
      <c r="AI364" s="65"/>
      <c r="AJ364" s="65"/>
      <c r="AK364" s="65"/>
      <c r="AL364" s="65"/>
      <c r="AM364" s="65"/>
      <c r="AN364" s="65"/>
      <c r="AO364" s="65"/>
      <c r="AP364" s="65"/>
      <c r="AQ364" s="65"/>
      <c r="AR364" s="65"/>
      <c r="AS364" s="65"/>
      <c r="AT364" s="65"/>
      <c r="AU364" s="65"/>
      <c r="AV364" s="65"/>
      <c r="AW364" s="65"/>
      <c r="AX364" s="65"/>
      <c r="AY364" s="65"/>
      <c r="AZ364" s="65"/>
      <c r="BA364" s="65"/>
      <c r="BB364" s="65"/>
      <c r="BC364" s="65"/>
      <c r="BD364" s="65"/>
      <c r="BE364" s="65"/>
      <c r="BF364" s="65"/>
      <c r="BG364" s="65"/>
      <c r="BH364" s="65"/>
      <c r="BI364" s="65"/>
      <c r="BJ364" s="65"/>
      <c r="BK364" s="65"/>
      <c r="BL364" s="65"/>
    </row>
    <row r="365" spans="1:64" ht="36" x14ac:dyDescent="0.2">
      <c r="A365" s="459" t="s">
        <v>461</v>
      </c>
      <c r="B365" s="459" t="s">
        <v>23</v>
      </c>
      <c r="C365" s="459" t="s">
        <v>484</v>
      </c>
      <c r="D365" s="557">
        <v>200</v>
      </c>
      <c r="E365" s="459" t="s">
        <v>189</v>
      </c>
      <c r="F365" s="555">
        <v>443.31563149388103</v>
      </c>
      <c r="G365" s="459" t="s">
        <v>27</v>
      </c>
      <c r="H365" s="459" t="s">
        <v>28</v>
      </c>
      <c r="I365" s="91" t="s">
        <v>29</v>
      </c>
      <c r="J365" s="459" t="s">
        <v>28</v>
      </c>
      <c r="K365" s="113" t="s">
        <v>465</v>
      </c>
      <c r="L365" s="91" t="s">
        <v>485</v>
      </c>
      <c r="M365" s="459" t="s">
        <v>32</v>
      </c>
      <c r="N365" s="459" t="s">
        <v>459</v>
      </c>
      <c r="O365" s="459" t="s">
        <v>463</v>
      </c>
      <c r="P365" s="459" t="s">
        <v>28</v>
      </c>
      <c r="Q365" s="65"/>
      <c r="R365" s="65"/>
      <c r="S365" s="65"/>
      <c r="T365" s="65"/>
      <c r="U365" s="65"/>
      <c r="V365" s="65"/>
      <c r="W365" s="65"/>
      <c r="X365" s="65"/>
      <c r="Y365" s="65"/>
      <c r="Z365" s="65"/>
      <c r="AA365" s="65"/>
      <c r="AB365" s="65"/>
      <c r="AC365" s="65"/>
      <c r="AD365" s="65"/>
      <c r="AE365" s="65"/>
      <c r="AF365" s="65"/>
      <c r="AG365" s="65"/>
      <c r="AH365" s="65"/>
      <c r="AI365" s="65"/>
      <c r="AJ365" s="65"/>
      <c r="AK365" s="65"/>
      <c r="AL365" s="65"/>
      <c r="AM365" s="65"/>
      <c r="AN365" s="65"/>
      <c r="AO365" s="65"/>
      <c r="AP365" s="65"/>
      <c r="AQ365" s="65"/>
      <c r="AR365" s="65"/>
      <c r="AS365" s="65"/>
      <c r="AT365" s="65"/>
      <c r="AU365" s="65"/>
      <c r="AV365" s="65"/>
      <c r="AW365" s="65"/>
      <c r="AX365" s="65"/>
      <c r="AY365" s="65"/>
      <c r="AZ365" s="65"/>
      <c r="BA365" s="65"/>
      <c r="BB365" s="65"/>
      <c r="BC365" s="65"/>
      <c r="BD365" s="65"/>
      <c r="BE365" s="65"/>
      <c r="BF365" s="65"/>
      <c r="BG365" s="65"/>
      <c r="BH365" s="65"/>
      <c r="BI365" s="65"/>
      <c r="BJ365" s="65"/>
      <c r="BK365" s="65"/>
      <c r="BL365" s="65"/>
    </row>
    <row r="366" spans="1:64" x14ac:dyDescent="0.2">
      <c r="A366" s="459" t="s">
        <v>461</v>
      </c>
      <c r="B366" s="459" t="s">
        <v>23</v>
      </c>
      <c r="C366" s="459" t="s">
        <v>486</v>
      </c>
      <c r="D366" s="130">
        <v>50</v>
      </c>
      <c r="E366" s="459" t="s">
        <v>189</v>
      </c>
      <c r="F366" s="555">
        <v>110.82890787347</v>
      </c>
      <c r="G366" s="459" t="s">
        <v>27</v>
      </c>
      <c r="H366" s="459" t="s">
        <v>28</v>
      </c>
      <c r="I366" s="91" t="s">
        <v>29</v>
      </c>
      <c r="J366" s="459"/>
      <c r="K366" s="459"/>
      <c r="L366" s="459"/>
      <c r="M366" s="459" t="s">
        <v>32</v>
      </c>
      <c r="N366" s="459" t="s">
        <v>459</v>
      </c>
      <c r="O366" s="459" t="s">
        <v>463</v>
      </c>
      <c r="P366" s="459" t="s">
        <v>28</v>
      </c>
      <c r="Q366" s="65"/>
      <c r="R366" s="65"/>
      <c r="S366" s="65"/>
      <c r="T366" s="65"/>
      <c r="U366" s="65"/>
      <c r="V366" s="65"/>
      <c r="W366" s="65"/>
      <c r="X366" s="65"/>
      <c r="Y366" s="65"/>
      <c r="Z366" s="65"/>
      <c r="AA366" s="65"/>
      <c r="AB366" s="65"/>
      <c r="AC366" s="65"/>
      <c r="AD366" s="65"/>
      <c r="AE366" s="65"/>
      <c r="AF366" s="65"/>
      <c r="AG366" s="65"/>
      <c r="AH366" s="65"/>
      <c r="AI366" s="65"/>
      <c r="AJ366" s="65"/>
      <c r="AK366" s="65"/>
      <c r="AL366" s="65"/>
      <c r="AM366" s="65"/>
      <c r="AN366" s="65"/>
      <c r="AO366" s="65"/>
      <c r="AP366" s="65"/>
      <c r="AQ366" s="65"/>
      <c r="AR366" s="65"/>
      <c r="AS366" s="65"/>
      <c r="AT366" s="65"/>
      <c r="AU366" s="65"/>
      <c r="AV366" s="65"/>
      <c r="AW366" s="65"/>
      <c r="AX366" s="65"/>
      <c r="AY366" s="65"/>
      <c r="AZ366" s="65"/>
      <c r="BA366" s="65"/>
      <c r="BB366" s="65"/>
      <c r="BC366" s="65"/>
      <c r="BD366" s="65"/>
      <c r="BE366" s="65"/>
      <c r="BF366" s="65"/>
      <c r="BG366" s="65"/>
      <c r="BH366" s="65"/>
      <c r="BI366" s="65"/>
      <c r="BJ366" s="65"/>
      <c r="BK366" s="65"/>
      <c r="BL366" s="65"/>
    </row>
    <row r="367" spans="1:64" x14ac:dyDescent="0.2">
      <c r="A367" s="459" t="s">
        <v>461</v>
      </c>
      <c r="B367" s="459" t="s">
        <v>23</v>
      </c>
      <c r="C367" s="459" t="s">
        <v>487</v>
      </c>
      <c r="D367" s="130">
        <v>50</v>
      </c>
      <c r="E367" s="459" t="s">
        <v>189</v>
      </c>
      <c r="F367" s="555">
        <v>110.82890787347</v>
      </c>
      <c r="G367" s="459" t="s">
        <v>27</v>
      </c>
      <c r="H367" s="459" t="s">
        <v>28</v>
      </c>
      <c r="I367" s="91" t="s">
        <v>29</v>
      </c>
      <c r="J367" s="459"/>
      <c r="K367" s="459"/>
      <c r="L367" s="459"/>
      <c r="M367" s="459" t="s">
        <v>32</v>
      </c>
      <c r="N367" s="459" t="s">
        <v>459</v>
      </c>
      <c r="O367" s="459" t="s">
        <v>463</v>
      </c>
      <c r="P367" s="459" t="s">
        <v>28</v>
      </c>
      <c r="Q367" s="65"/>
      <c r="R367" s="65"/>
      <c r="S367" s="65"/>
      <c r="T367" s="65"/>
      <c r="U367" s="65"/>
      <c r="V367" s="65"/>
      <c r="W367" s="65"/>
      <c r="X367" s="65"/>
      <c r="Y367" s="65"/>
      <c r="Z367" s="65"/>
      <c r="AA367" s="65"/>
      <c r="AB367" s="65"/>
      <c r="AC367" s="65"/>
      <c r="AD367" s="65"/>
      <c r="AE367" s="65"/>
      <c r="AF367" s="65"/>
      <c r="AG367" s="65"/>
      <c r="AH367" s="65"/>
      <c r="AI367" s="65"/>
      <c r="AJ367" s="65"/>
      <c r="AK367" s="65"/>
      <c r="AL367" s="65"/>
      <c r="AM367" s="65"/>
      <c r="AN367" s="65"/>
      <c r="AO367" s="65"/>
      <c r="AP367" s="65"/>
      <c r="AQ367" s="65"/>
      <c r="AR367" s="65"/>
      <c r="AS367" s="65"/>
      <c r="AT367" s="65"/>
      <c r="AU367" s="65"/>
      <c r="AV367" s="65"/>
      <c r="AW367" s="65"/>
      <c r="AX367" s="65"/>
      <c r="AY367" s="65"/>
      <c r="AZ367" s="65"/>
      <c r="BA367" s="65"/>
      <c r="BB367" s="65"/>
      <c r="BC367" s="65"/>
      <c r="BD367" s="65"/>
      <c r="BE367" s="65"/>
      <c r="BF367" s="65"/>
      <c r="BG367" s="65"/>
      <c r="BH367" s="65"/>
      <c r="BI367" s="65"/>
      <c r="BJ367" s="65"/>
      <c r="BK367" s="65"/>
      <c r="BL367" s="65"/>
    </row>
    <row r="368" spans="1:64" x14ac:dyDescent="0.2">
      <c r="A368" s="459" t="s">
        <v>461</v>
      </c>
      <c r="B368" s="459" t="s">
        <v>23</v>
      </c>
      <c r="C368" s="459" t="s">
        <v>488</v>
      </c>
      <c r="D368" s="130">
        <v>50</v>
      </c>
      <c r="E368" s="459" t="s">
        <v>189</v>
      </c>
      <c r="F368" s="555">
        <v>110.82890787347</v>
      </c>
      <c r="G368" s="459" t="s">
        <v>27</v>
      </c>
      <c r="H368" s="459" t="s">
        <v>28</v>
      </c>
      <c r="I368" s="91" t="s">
        <v>29</v>
      </c>
      <c r="J368" s="459" t="s">
        <v>28</v>
      </c>
      <c r="K368" s="459" t="s">
        <v>470</v>
      </c>
      <c r="L368" s="459" t="s">
        <v>107</v>
      </c>
      <c r="M368" s="459" t="s">
        <v>32</v>
      </c>
      <c r="N368" s="459" t="s">
        <v>459</v>
      </c>
      <c r="O368" s="459" t="s">
        <v>463</v>
      </c>
      <c r="P368" s="459" t="s">
        <v>28</v>
      </c>
      <c r="Q368" s="65"/>
      <c r="R368" s="65"/>
      <c r="S368" s="65"/>
      <c r="T368" s="65"/>
      <c r="U368" s="65"/>
      <c r="V368" s="65"/>
      <c r="W368" s="65"/>
      <c r="X368" s="65"/>
      <c r="Y368" s="65"/>
      <c r="Z368" s="65"/>
      <c r="AA368" s="65"/>
      <c r="AB368" s="65"/>
      <c r="AC368" s="65"/>
      <c r="AD368" s="65"/>
      <c r="AE368" s="65"/>
      <c r="AF368" s="65"/>
      <c r="AG368" s="65"/>
      <c r="AH368" s="65"/>
      <c r="AI368" s="65"/>
      <c r="AJ368" s="65"/>
      <c r="AK368" s="65"/>
      <c r="AL368" s="65"/>
      <c r="AM368" s="65"/>
      <c r="AN368" s="65"/>
      <c r="AO368" s="65"/>
      <c r="AP368" s="65"/>
      <c r="AQ368" s="65"/>
      <c r="AR368" s="65"/>
      <c r="AS368" s="65"/>
      <c r="AT368" s="65"/>
      <c r="AU368" s="65"/>
      <c r="AV368" s="65"/>
      <c r="AW368" s="65"/>
      <c r="AX368" s="65"/>
      <c r="AY368" s="65"/>
      <c r="AZ368" s="65"/>
      <c r="BA368" s="65"/>
      <c r="BB368" s="65"/>
      <c r="BC368" s="65"/>
      <c r="BD368" s="65"/>
      <c r="BE368" s="65"/>
      <c r="BF368" s="65"/>
      <c r="BG368" s="65"/>
      <c r="BH368" s="65"/>
      <c r="BI368" s="65"/>
      <c r="BJ368" s="65"/>
      <c r="BK368" s="65"/>
      <c r="BL368" s="65"/>
    </row>
    <row r="369" spans="1:64" x14ac:dyDescent="0.2">
      <c r="A369" s="459" t="s">
        <v>461</v>
      </c>
      <c r="B369" s="459" t="s">
        <v>23</v>
      </c>
      <c r="C369" s="459" t="s">
        <v>489</v>
      </c>
      <c r="D369" s="557">
        <v>50</v>
      </c>
      <c r="E369" s="459" t="s">
        <v>189</v>
      </c>
      <c r="F369" s="555">
        <v>110.82890787347</v>
      </c>
      <c r="G369" s="459" t="s">
        <v>27</v>
      </c>
      <c r="H369" s="459" t="s">
        <v>28</v>
      </c>
      <c r="I369" s="91" t="s">
        <v>29</v>
      </c>
      <c r="J369" s="459"/>
      <c r="K369" s="459"/>
      <c r="L369" s="459"/>
      <c r="M369" s="459" t="s">
        <v>32</v>
      </c>
      <c r="N369" s="459" t="s">
        <v>459</v>
      </c>
      <c r="O369" s="459" t="s">
        <v>463</v>
      </c>
      <c r="P369" s="459" t="s">
        <v>28</v>
      </c>
      <c r="Q369" s="65"/>
      <c r="R369" s="65"/>
      <c r="S369" s="65"/>
      <c r="T369" s="65"/>
      <c r="U369" s="65"/>
      <c r="V369" s="65"/>
      <c r="W369" s="65"/>
      <c r="X369" s="65"/>
      <c r="Y369" s="65"/>
      <c r="Z369" s="65"/>
      <c r="AA369" s="65"/>
      <c r="AB369" s="65"/>
      <c r="AC369" s="65"/>
      <c r="AD369" s="65"/>
      <c r="AE369" s="65"/>
      <c r="AF369" s="65"/>
      <c r="AG369" s="65"/>
      <c r="AH369" s="65"/>
      <c r="AI369" s="65"/>
      <c r="AJ369" s="65"/>
      <c r="AK369" s="65"/>
      <c r="AL369" s="65"/>
      <c r="AM369" s="65"/>
      <c r="AN369" s="65"/>
      <c r="AO369" s="65"/>
      <c r="AP369" s="65"/>
      <c r="AQ369" s="65"/>
      <c r="AR369" s="65"/>
      <c r="AS369" s="65"/>
      <c r="AT369" s="65"/>
      <c r="AU369" s="65"/>
      <c r="AV369" s="65"/>
      <c r="AW369" s="65"/>
      <c r="AX369" s="65"/>
      <c r="AY369" s="65"/>
      <c r="AZ369" s="65"/>
      <c r="BA369" s="65"/>
      <c r="BB369" s="65"/>
      <c r="BC369" s="65"/>
      <c r="BD369" s="65"/>
      <c r="BE369" s="65"/>
      <c r="BF369" s="65"/>
      <c r="BG369" s="65"/>
      <c r="BH369" s="65"/>
      <c r="BI369" s="65"/>
      <c r="BJ369" s="65"/>
      <c r="BK369" s="65"/>
      <c r="BL369" s="65"/>
    </row>
    <row r="370" spans="1:64" ht="36" x14ac:dyDescent="0.2">
      <c r="A370" s="459" t="s">
        <v>461</v>
      </c>
      <c r="B370" s="459" t="s">
        <v>23</v>
      </c>
      <c r="C370" s="459" t="s">
        <v>490</v>
      </c>
      <c r="D370" s="130">
        <v>230</v>
      </c>
      <c r="E370" s="459" t="s">
        <v>189</v>
      </c>
      <c r="F370" s="555">
        <v>509.81297621796398</v>
      </c>
      <c r="G370" s="459" t="s">
        <v>27</v>
      </c>
      <c r="H370" s="459" t="s">
        <v>28</v>
      </c>
      <c r="I370" s="91" t="s">
        <v>29</v>
      </c>
      <c r="J370" s="459" t="s">
        <v>28</v>
      </c>
      <c r="K370" s="113" t="s">
        <v>465</v>
      </c>
      <c r="L370" s="91" t="s">
        <v>485</v>
      </c>
      <c r="M370" s="459" t="s">
        <v>32</v>
      </c>
      <c r="N370" s="459" t="s">
        <v>459</v>
      </c>
      <c r="O370" s="459" t="s">
        <v>463</v>
      </c>
      <c r="P370" s="459" t="s">
        <v>28</v>
      </c>
      <c r="Q370" s="65"/>
      <c r="R370" s="65"/>
      <c r="S370" s="65"/>
      <c r="T370" s="65"/>
      <c r="U370" s="65"/>
      <c r="V370" s="65"/>
      <c r="W370" s="65"/>
      <c r="X370" s="65"/>
      <c r="Y370" s="65"/>
      <c r="Z370" s="65"/>
      <c r="AA370" s="65"/>
      <c r="AB370" s="65"/>
      <c r="AC370" s="65"/>
      <c r="AD370" s="65"/>
      <c r="AE370" s="65"/>
      <c r="AF370" s="65"/>
      <c r="AG370" s="65"/>
      <c r="AH370" s="65"/>
      <c r="AI370" s="65"/>
      <c r="AJ370" s="65"/>
      <c r="AK370" s="65"/>
      <c r="AL370" s="65"/>
      <c r="AM370" s="65"/>
      <c r="AN370" s="65"/>
      <c r="AO370" s="65"/>
      <c r="AP370" s="65"/>
      <c r="AQ370" s="65"/>
      <c r="AR370" s="65"/>
      <c r="AS370" s="65"/>
      <c r="AT370" s="65"/>
      <c r="AU370" s="65"/>
      <c r="AV370" s="65"/>
      <c r="AW370" s="65"/>
      <c r="AX370" s="65"/>
      <c r="AY370" s="65"/>
      <c r="AZ370" s="65"/>
      <c r="BA370" s="65"/>
      <c r="BB370" s="65"/>
      <c r="BC370" s="65"/>
      <c r="BD370" s="65"/>
      <c r="BE370" s="65"/>
      <c r="BF370" s="65"/>
      <c r="BG370" s="65"/>
      <c r="BH370" s="65"/>
      <c r="BI370" s="65"/>
      <c r="BJ370" s="65"/>
      <c r="BK370" s="65"/>
      <c r="BL370" s="65"/>
    </row>
    <row r="371" spans="1:64" x14ac:dyDescent="0.2">
      <c r="A371" s="459" t="s">
        <v>461</v>
      </c>
      <c r="B371" s="459" t="s">
        <v>23</v>
      </c>
      <c r="C371" s="459" t="s">
        <v>491</v>
      </c>
      <c r="D371" s="130">
        <v>230</v>
      </c>
      <c r="E371" s="459" t="s">
        <v>189</v>
      </c>
      <c r="F371" s="555">
        <v>509.81297621796398</v>
      </c>
      <c r="G371" s="459" t="s">
        <v>27</v>
      </c>
      <c r="H371" s="459" t="s">
        <v>28</v>
      </c>
      <c r="I371" s="91" t="s">
        <v>29</v>
      </c>
      <c r="J371" s="459"/>
      <c r="K371" s="459"/>
      <c r="L371" s="459"/>
      <c r="M371" s="459" t="s">
        <v>32</v>
      </c>
      <c r="N371" s="459" t="s">
        <v>459</v>
      </c>
      <c r="O371" s="459" t="s">
        <v>463</v>
      </c>
      <c r="P371" s="459" t="s">
        <v>28</v>
      </c>
      <c r="Q371" s="65"/>
      <c r="R371" s="65"/>
      <c r="S371" s="65"/>
      <c r="T371" s="65"/>
      <c r="U371" s="65"/>
      <c r="V371" s="65"/>
      <c r="W371" s="65"/>
      <c r="X371" s="65"/>
      <c r="Y371" s="65"/>
      <c r="Z371" s="65"/>
      <c r="AA371" s="65"/>
      <c r="AB371" s="65"/>
      <c r="AC371" s="65"/>
      <c r="AD371" s="65"/>
      <c r="AE371" s="65"/>
      <c r="AF371" s="65"/>
      <c r="AG371" s="65"/>
      <c r="AH371" s="65"/>
      <c r="AI371" s="65"/>
      <c r="AJ371" s="65"/>
      <c r="AK371" s="65"/>
      <c r="AL371" s="65"/>
      <c r="AM371" s="65"/>
      <c r="AN371" s="65"/>
      <c r="AO371" s="65"/>
      <c r="AP371" s="65"/>
      <c r="AQ371" s="65"/>
      <c r="AR371" s="65"/>
      <c r="AS371" s="65"/>
      <c r="AT371" s="65"/>
      <c r="AU371" s="65"/>
      <c r="AV371" s="65"/>
      <c r="AW371" s="65"/>
      <c r="AX371" s="65"/>
      <c r="AY371" s="65"/>
      <c r="AZ371" s="65"/>
      <c r="BA371" s="65"/>
      <c r="BB371" s="65"/>
      <c r="BC371" s="65"/>
      <c r="BD371" s="65"/>
      <c r="BE371" s="65"/>
      <c r="BF371" s="65"/>
      <c r="BG371" s="65"/>
      <c r="BH371" s="65"/>
      <c r="BI371" s="65"/>
      <c r="BJ371" s="65"/>
      <c r="BK371" s="65"/>
      <c r="BL371" s="65"/>
    </row>
    <row r="372" spans="1:64" x14ac:dyDescent="0.2">
      <c r="A372" s="459" t="s">
        <v>461</v>
      </c>
      <c r="B372" s="459" t="s">
        <v>23</v>
      </c>
      <c r="C372" s="459" t="s">
        <v>492</v>
      </c>
      <c r="D372" s="130">
        <v>50</v>
      </c>
      <c r="E372" s="459" t="s">
        <v>189</v>
      </c>
      <c r="F372" s="555">
        <v>110.82890787347</v>
      </c>
      <c r="G372" s="459" t="s">
        <v>27</v>
      </c>
      <c r="H372" s="459" t="s">
        <v>28</v>
      </c>
      <c r="I372" s="91" t="s">
        <v>29</v>
      </c>
      <c r="J372" s="459" t="s">
        <v>28</v>
      </c>
      <c r="K372" s="459" t="s">
        <v>470</v>
      </c>
      <c r="L372" s="459" t="s">
        <v>107</v>
      </c>
      <c r="M372" s="459" t="s">
        <v>32</v>
      </c>
      <c r="N372" s="459" t="s">
        <v>459</v>
      </c>
      <c r="O372" s="459" t="s">
        <v>463</v>
      </c>
      <c r="P372" s="459" t="s">
        <v>28</v>
      </c>
      <c r="Q372" s="65"/>
      <c r="R372" s="65"/>
      <c r="S372" s="65"/>
      <c r="T372" s="65"/>
      <c r="U372" s="65"/>
      <c r="V372" s="65"/>
      <c r="W372" s="65"/>
      <c r="X372" s="65"/>
      <c r="Y372" s="65"/>
      <c r="Z372" s="65"/>
      <c r="AA372" s="65"/>
      <c r="AB372" s="65"/>
      <c r="AC372" s="65"/>
      <c r="AD372" s="65"/>
      <c r="AE372" s="65"/>
      <c r="AF372" s="65"/>
      <c r="AG372" s="65"/>
      <c r="AH372" s="65"/>
      <c r="AI372" s="65"/>
      <c r="AJ372" s="65"/>
      <c r="AK372" s="65"/>
      <c r="AL372" s="65"/>
      <c r="AM372" s="65"/>
      <c r="AN372" s="65"/>
      <c r="AO372" s="65"/>
      <c r="AP372" s="65"/>
      <c r="AQ372" s="65"/>
      <c r="AR372" s="65"/>
      <c r="AS372" s="65"/>
      <c r="AT372" s="65"/>
      <c r="AU372" s="65"/>
      <c r="AV372" s="65"/>
      <c r="AW372" s="65"/>
      <c r="AX372" s="65"/>
      <c r="AY372" s="65"/>
      <c r="AZ372" s="65"/>
      <c r="BA372" s="65"/>
      <c r="BB372" s="65"/>
      <c r="BC372" s="65"/>
      <c r="BD372" s="65"/>
      <c r="BE372" s="65"/>
      <c r="BF372" s="65"/>
      <c r="BG372" s="65"/>
      <c r="BH372" s="65"/>
      <c r="BI372" s="65"/>
      <c r="BJ372" s="65"/>
      <c r="BK372" s="65"/>
      <c r="BL372" s="65"/>
    </row>
    <row r="373" spans="1:64" x14ac:dyDescent="0.2">
      <c r="A373" s="459" t="s">
        <v>461</v>
      </c>
      <c r="B373" s="459" t="s">
        <v>23</v>
      </c>
      <c r="C373" s="459" t="s">
        <v>493</v>
      </c>
      <c r="D373" s="130">
        <v>50</v>
      </c>
      <c r="E373" s="459" t="s">
        <v>189</v>
      </c>
      <c r="F373" s="555">
        <v>110.82890787347</v>
      </c>
      <c r="G373" s="459" t="s">
        <v>27</v>
      </c>
      <c r="H373" s="459" t="s">
        <v>28</v>
      </c>
      <c r="I373" s="91" t="s">
        <v>29</v>
      </c>
      <c r="J373" s="459"/>
      <c r="K373" s="459"/>
      <c r="L373" s="459"/>
      <c r="M373" s="459" t="s">
        <v>32</v>
      </c>
      <c r="N373" s="459" t="s">
        <v>459</v>
      </c>
      <c r="O373" s="459" t="s">
        <v>463</v>
      </c>
      <c r="P373" s="459" t="s">
        <v>28</v>
      </c>
      <c r="Q373" s="65"/>
      <c r="R373" s="65"/>
      <c r="S373" s="65"/>
      <c r="T373" s="65"/>
      <c r="U373" s="65"/>
      <c r="V373" s="65"/>
      <c r="W373" s="65"/>
      <c r="X373" s="65"/>
      <c r="Y373" s="65"/>
      <c r="Z373" s="65"/>
      <c r="AA373" s="65"/>
      <c r="AB373" s="65"/>
      <c r="AC373" s="65"/>
      <c r="AD373" s="65"/>
      <c r="AE373" s="65"/>
      <c r="AF373" s="65"/>
      <c r="AG373" s="65"/>
      <c r="AH373" s="65"/>
      <c r="AI373" s="65"/>
      <c r="AJ373" s="65"/>
      <c r="AK373" s="65"/>
      <c r="AL373" s="65"/>
      <c r="AM373" s="65"/>
      <c r="AN373" s="65"/>
      <c r="AO373" s="65"/>
      <c r="AP373" s="65"/>
      <c r="AQ373" s="65"/>
      <c r="AR373" s="65"/>
      <c r="AS373" s="65"/>
      <c r="AT373" s="65"/>
      <c r="AU373" s="65"/>
      <c r="AV373" s="65"/>
      <c r="AW373" s="65"/>
      <c r="AX373" s="65"/>
      <c r="AY373" s="65"/>
      <c r="AZ373" s="65"/>
      <c r="BA373" s="65"/>
      <c r="BB373" s="65"/>
      <c r="BC373" s="65"/>
      <c r="BD373" s="65"/>
      <c r="BE373" s="65"/>
      <c r="BF373" s="65"/>
      <c r="BG373" s="65"/>
      <c r="BH373" s="65"/>
      <c r="BI373" s="65"/>
      <c r="BJ373" s="65"/>
      <c r="BK373" s="65"/>
      <c r="BL373" s="65"/>
    </row>
    <row r="374" spans="1:64" x14ac:dyDescent="0.2">
      <c r="A374" s="459" t="s">
        <v>461</v>
      </c>
      <c r="B374" s="459" t="s">
        <v>23</v>
      </c>
      <c r="C374" s="459" t="s">
        <v>494</v>
      </c>
      <c r="D374" s="130">
        <v>50</v>
      </c>
      <c r="E374" s="459" t="s">
        <v>189</v>
      </c>
      <c r="F374" s="555">
        <v>110.82890787347</v>
      </c>
      <c r="G374" s="459" t="s">
        <v>27</v>
      </c>
      <c r="H374" s="459" t="s">
        <v>28</v>
      </c>
      <c r="I374" s="91" t="s">
        <v>29</v>
      </c>
      <c r="J374" s="459" t="s">
        <v>28</v>
      </c>
      <c r="K374" s="459" t="s">
        <v>470</v>
      </c>
      <c r="L374" s="459" t="s">
        <v>107</v>
      </c>
      <c r="M374" s="459" t="s">
        <v>32</v>
      </c>
      <c r="N374" s="459" t="s">
        <v>459</v>
      </c>
      <c r="O374" s="459" t="s">
        <v>463</v>
      </c>
      <c r="P374" s="459" t="s">
        <v>28</v>
      </c>
      <c r="Q374" s="65"/>
      <c r="R374" s="65"/>
      <c r="S374" s="65"/>
      <c r="T374" s="65"/>
      <c r="U374" s="65"/>
      <c r="V374" s="65"/>
      <c r="W374" s="65"/>
      <c r="X374" s="65"/>
      <c r="Y374" s="65"/>
      <c r="Z374" s="65"/>
      <c r="AA374" s="65"/>
      <c r="AB374" s="65"/>
      <c r="AC374" s="65"/>
      <c r="AD374" s="65"/>
      <c r="AE374" s="65"/>
      <c r="AF374" s="65"/>
      <c r="AG374" s="65"/>
      <c r="AH374" s="65"/>
      <c r="AI374" s="65"/>
      <c r="AJ374" s="65"/>
      <c r="AK374" s="65"/>
      <c r="AL374" s="65"/>
      <c r="AM374" s="65"/>
      <c r="AN374" s="65"/>
      <c r="AO374" s="65"/>
      <c r="AP374" s="65"/>
      <c r="AQ374" s="65"/>
      <c r="AR374" s="65"/>
      <c r="AS374" s="65"/>
      <c r="AT374" s="65"/>
      <c r="AU374" s="65"/>
      <c r="AV374" s="65"/>
      <c r="AW374" s="65"/>
      <c r="AX374" s="65"/>
      <c r="AY374" s="65"/>
      <c r="AZ374" s="65"/>
      <c r="BA374" s="65"/>
      <c r="BB374" s="65"/>
      <c r="BC374" s="65"/>
      <c r="BD374" s="65"/>
      <c r="BE374" s="65"/>
      <c r="BF374" s="65"/>
      <c r="BG374" s="65"/>
      <c r="BH374" s="65"/>
      <c r="BI374" s="65"/>
      <c r="BJ374" s="65"/>
      <c r="BK374" s="65"/>
      <c r="BL374" s="65"/>
    </row>
    <row r="375" spans="1:64" x14ac:dyDescent="0.2">
      <c r="A375" s="459" t="s">
        <v>461</v>
      </c>
      <c r="B375" s="459" t="s">
        <v>23</v>
      </c>
      <c r="C375" s="459" t="s">
        <v>495</v>
      </c>
      <c r="D375" s="130">
        <v>230</v>
      </c>
      <c r="E375" s="459" t="s">
        <v>189</v>
      </c>
      <c r="F375" s="555">
        <v>509.81297621796398</v>
      </c>
      <c r="G375" s="459" t="s">
        <v>27</v>
      </c>
      <c r="H375" s="459" t="s">
        <v>28</v>
      </c>
      <c r="I375" s="91" t="s">
        <v>29</v>
      </c>
      <c r="J375" s="459"/>
      <c r="K375" s="459"/>
      <c r="L375" s="459"/>
      <c r="M375" s="459" t="s">
        <v>32</v>
      </c>
      <c r="N375" s="459" t="s">
        <v>459</v>
      </c>
      <c r="O375" s="459" t="s">
        <v>463</v>
      </c>
      <c r="P375" s="459" t="s">
        <v>28</v>
      </c>
      <c r="Q375" s="65"/>
      <c r="R375" s="65"/>
      <c r="S375" s="65"/>
      <c r="T375" s="65"/>
      <c r="U375" s="65"/>
      <c r="V375" s="65"/>
      <c r="W375" s="65"/>
      <c r="X375" s="65"/>
      <c r="Y375" s="65"/>
      <c r="Z375" s="65"/>
      <c r="AA375" s="65"/>
      <c r="AB375" s="65"/>
      <c r="AC375" s="65"/>
      <c r="AD375" s="65"/>
      <c r="AE375" s="65"/>
      <c r="AF375" s="65"/>
      <c r="AG375" s="65"/>
      <c r="AH375" s="65"/>
      <c r="AI375" s="65"/>
      <c r="AJ375" s="65"/>
      <c r="AK375" s="65"/>
      <c r="AL375" s="65"/>
      <c r="AM375" s="65"/>
      <c r="AN375" s="65"/>
      <c r="AO375" s="65"/>
      <c r="AP375" s="65"/>
      <c r="AQ375" s="65"/>
      <c r="AR375" s="65"/>
      <c r="AS375" s="65"/>
      <c r="AT375" s="65"/>
      <c r="AU375" s="65"/>
      <c r="AV375" s="65"/>
      <c r="AW375" s="65"/>
      <c r="AX375" s="65"/>
      <c r="AY375" s="65"/>
      <c r="AZ375" s="65"/>
      <c r="BA375" s="65"/>
      <c r="BB375" s="65"/>
      <c r="BC375" s="65"/>
      <c r="BD375" s="65"/>
      <c r="BE375" s="65"/>
      <c r="BF375" s="65"/>
      <c r="BG375" s="65"/>
      <c r="BH375" s="65"/>
      <c r="BI375" s="65"/>
      <c r="BJ375" s="65"/>
      <c r="BK375" s="65"/>
      <c r="BL375" s="65"/>
    </row>
    <row r="376" spans="1:64" x14ac:dyDescent="0.2">
      <c r="A376" s="459" t="s">
        <v>461</v>
      </c>
      <c r="B376" s="459" t="s">
        <v>23</v>
      </c>
      <c r="C376" s="459" t="s">
        <v>496</v>
      </c>
      <c r="D376" s="130">
        <v>80</v>
      </c>
      <c r="E376" s="459" t="s">
        <v>189</v>
      </c>
      <c r="F376" s="555">
        <v>177.32625259755301</v>
      </c>
      <c r="G376" s="459" t="s">
        <v>27</v>
      </c>
      <c r="H376" s="459" t="s">
        <v>28</v>
      </c>
      <c r="I376" s="91" t="s">
        <v>29</v>
      </c>
      <c r="J376" s="459"/>
      <c r="K376" s="459"/>
      <c r="L376" s="459"/>
      <c r="M376" s="459" t="s">
        <v>32</v>
      </c>
      <c r="N376" s="459" t="s">
        <v>459</v>
      </c>
      <c r="O376" s="459" t="s">
        <v>463</v>
      </c>
      <c r="P376" s="459" t="s">
        <v>28</v>
      </c>
      <c r="Q376" s="65"/>
      <c r="R376" s="65"/>
      <c r="S376" s="65"/>
      <c r="T376" s="65"/>
      <c r="U376" s="65"/>
      <c r="V376" s="65"/>
      <c r="W376" s="65"/>
      <c r="X376" s="65"/>
      <c r="Y376" s="65"/>
      <c r="Z376" s="65"/>
      <c r="AA376" s="65"/>
      <c r="AB376" s="65"/>
      <c r="AC376" s="65"/>
      <c r="AD376" s="65"/>
      <c r="AE376" s="65"/>
      <c r="AF376" s="65"/>
      <c r="AG376" s="65"/>
      <c r="AH376" s="65"/>
      <c r="AI376" s="65"/>
      <c r="AJ376" s="65"/>
      <c r="AK376" s="65"/>
      <c r="AL376" s="65"/>
      <c r="AM376" s="65"/>
      <c r="AN376" s="65"/>
      <c r="AO376" s="65"/>
      <c r="AP376" s="65"/>
      <c r="AQ376" s="65"/>
      <c r="AR376" s="65"/>
      <c r="AS376" s="65"/>
      <c r="AT376" s="65"/>
      <c r="AU376" s="65"/>
      <c r="AV376" s="65"/>
      <c r="AW376" s="65"/>
      <c r="AX376" s="65"/>
      <c r="AY376" s="65"/>
      <c r="AZ376" s="65"/>
      <c r="BA376" s="65"/>
      <c r="BB376" s="65"/>
      <c r="BC376" s="65"/>
      <c r="BD376" s="65"/>
      <c r="BE376" s="65"/>
      <c r="BF376" s="65"/>
      <c r="BG376" s="65"/>
      <c r="BH376" s="65"/>
      <c r="BI376" s="65"/>
      <c r="BJ376" s="65"/>
      <c r="BK376" s="65"/>
      <c r="BL376" s="65"/>
    </row>
    <row r="377" spans="1:64" x14ac:dyDescent="0.2">
      <c r="A377" s="459" t="s">
        <v>461</v>
      </c>
      <c r="B377" s="459" t="s">
        <v>23</v>
      </c>
      <c r="C377" s="459" t="s">
        <v>497</v>
      </c>
      <c r="D377" s="130">
        <v>50</v>
      </c>
      <c r="E377" s="459" t="s">
        <v>189</v>
      </c>
      <c r="F377" s="555">
        <v>110.82890787347</v>
      </c>
      <c r="G377" s="459" t="s">
        <v>27</v>
      </c>
      <c r="H377" s="459" t="s">
        <v>28</v>
      </c>
      <c r="I377" s="91" t="s">
        <v>29</v>
      </c>
      <c r="J377" s="459"/>
      <c r="K377" s="459"/>
      <c r="L377" s="459"/>
      <c r="M377" s="459" t="s">
        <v>32</v>
      </c>
      <c r="N377" s="459" t="s">
        <v>459</v>
      </c>
      <c r="O377" s="459" t="s">
        <v>463</v>
      </c>
      <c r="P377" s="459" t="s">
        <v>28</v>
      </c>
      <c r="Q377" s="65"/>
      <c r="R377" s="65"/>
      <c r="S377" s="65"/>
      <c r="T377" s="65"/>
      <c r="U377" s="65"/>
      <c r="V377" s="65"/>
      <c r="W377" s="65"/>
      <c r="X377" s="65"/>
      <c r="Y377" s="65"/>
      <c r="Z377" s="65"/>
      <c r="AA377" s="65"/>
      <c r="AB377" s="65"/>
      <c r="AC377" s="65"/>
      <c r="AD377" s="65"/>
      <c r="AE377" s="65"/>
      <c r="AF377" s="65"/>
      <c r="AG377" s="65"/>
      <c r="AH377" s="65"/>
      <c r="AI377" s="65"/>
      <c r="AJ377" s="65"/>
      <c r="AK377" s="65"/>
      <c r="AL377" s="65"/>
      <c r="AM377" s="65"/>
      <c r="AN377" s="65"/>
      <c r="AO377" s="65"/>
      <c r="AP377" s="65"/>
      <c r="AQ377" s="65"/>
      <c r="AR377" s="65"/>
      <c r="AS377" s="65"/>
      <c r="AT377" s="65"/>
      <c r="AU377" s="65"/>
      <c r="AV377" s="65"/>
      <c r="AW377" s="65"/>
      <c r="AX377" s="65"/>
      <c r="AY377" s="65"/>
      <c r="AZ377" s="65"/>
      <c r="BA377" s="65"/>
      <c r="BB377" s="65"/>
      <c r="BC377" s="65"/>
      <c r="BD377" s="65"/>
      <c r="BE377" s="65"/>
      <c r="BF377" s="65"/>
      <c r="BG377" s="65"/>
      <c r="BH377" s="65"/>
      <c r="BI377" s="65"/>
      <c r="BJ377" s="65"/>
      <c r="BK377" s="65"/>
      <c r="BL377" s="65"/>
    </row>
    <row r="378" spans="1:64" x14ac:dyDescent="0.2">
      <c r="A378" s="459" t="s">
        <v>461</v>
      </c>
      <c r="B378" s="459" t="s">
        <v>23</v>
      </c>
      <c r="C378" s="459" t="s">
        <v>498</v>
      </c>
      <c r="D378" s="130">
        <v>50</v>
      </c>
      <c r="E378" s="459" t="s">
        <v>189</v>
      </c>
      <c r="F378" s="555">
        <v>110.82890787347</v>
      </c>
      <c r="G378" s="459" t="s">
        <v>27</v>
      </c>
      <c r="H378" s="459" t="s">
        <v>28</v>
      </c>
      <c r="I378" s="91" t="s">
        <v>29</v>
      </c>
      <c r="J378" s="459" t="s">
        <v>28</v>
      </c>
      <c r="K378" s="459" t="s">
        <v>470</v>
      </c>
      <c r="L378" s="459" t="s">
        <v>107</v>
      </c>
      <c r="M378" s="459" t="s">
        <v>32</v>
      </c>
      <c r="N378" s="459" t="s">
        <v>459</v>
      </c>
      <c r="O378" s="459" t="s">
        <v>463</v>
      </c>
      <c r="P378" s="459" t="s">
        <v>28</v>
      </c>
      <c r="Q378" s="65"/>
      <c r="R378" s="65"/>
      <c r="S378" s="65"/>
      <c r="T378" s="65"/>
      <c r="U378" s="65"/>
      <c r="V378" s="65"/>
      <c r="W378" s="65"/>
      <c r="X378" s="65"/>
      <c r="Y378" s="65"/>
      <c r="Z378" s="65"/>
      <c r="AA378" s="65"/>
      <c r="AB378" s="65"/>
      <c r="AC378" s="65"/>
      <c r="AD378" s="65"/>
      <c r="AE378" s="65"/>
      <c r="AF378" s="65"/>
      <c r="AG378" s="65"/>
      <c r="AH378" s="65"/>
      <c r="AI378" s="65"/>
      <c r="AJ378" s="65"/>
      <c r="AK378" s="65"/>
      <c r="AL378" s="65"/>
      <c r="AM378" s="65"/>
      <c r="AN378" s="65"/>
      <c r="AO378" s="65"/>
      <c r="AP378" s="65"/>
      <c r="AQ378" s="65"/>
      <c r="AR378" s="65"/>
      <c r="AS378" s="65"/>
      <c r="AT378" s="65"/>
      <c r="AU378" s="65"/>
      <c r="AV378" s="65"/>
      <c r="AW378" s="65"/>
      <c r="AX378" s="65"/>
      <c r="AY378" s="65"/>
      <c r="AZ378" s="65"/>
      <c r="BA378" s="65"/>
      <c r="BB378" s="65"/>
      <c r="BC378" s="65"/>
      <c r="BD378" s="65"/>
      <c r="BE378" s="65"/>
      <c r="BF378" s="65"/>
      <c r="BG378" s="65"/>
      <c r="BH378" s="65"/>
      <c r="BI378" s="65"/>
      <c r="BJ378" s="65"/>
      <c r="BK378" s="65"/>
      <c r="BL378" s="65"/>
    </row>
    <row r="379" spans="1:64" x14ac:dyDescent="0.2">
      <c r="A379" s="459" t="s">
        <v>461</v>
      </c>
      <c r="B379" s="459" t="s">
        <v>23</v>
      </c>
      <c r="C379" s="459" t="s">
        <v>499</v>
      </c>
      <c r="D379" s="130">
        <v>80</v>
      </c>
      <c r="E379" s="459" t="s">
        <v>189</v>
      </c>
      <c r="F379" s="555">
        <v>177.32625259755301</v>
      </c>
      <c r="G379" s="459" t="s">
        <v>27</v>
      </c>
      <c r="H379" s="459" t="s">
        <v>28</v>
      </c>
      <c r="I379" s="91" t="s">
        <v>29</v>
      </c>
      <c r="J379" s="459"/>
      <c r="K379" s="459"/>
      <c r="L379" s="459"/>
      <c r="M379" s="459" t="s">
        <v>32</v>
      </c>
      <c r="N379" s="459" t="s">
        <v>459</v>
      </c>
      <c r="O379" s="459" t="s">
        <v>463</v>
      </c>
      <c r="P379" s="459" t="s">
        <v>28</v>
      </c>
      <c r="Q379" s="65"/>
      <c r="R379" s="65"/>
      <c r="S379" s="65"/>
      <c r="T379" s="65"/>
      <c r="U379" s="65"/>
      <c r="V379" s="65"/>
      <c r="W379" s="65"/>
      <c r="X379" s="65"/>
      <c r="Y379" s="65"/>
      <c r="Z379" s="65"/>
      <c r="AA379" s="65"/>
      <c r="AB379" s="65"/>
      <c r="AC379" s="65"/>
      <c r="AD379" s="65"/>
      <c r="AE379" s="65"/>
      <c r="AF379" s="65"/>
      <c r="AG379" s="65"/>
      <c r="AH379" s="65"/>
      <c r="AI379" s="65"/>
      <c r="AJ379" s="65"/>
      <c r="AK379" s="65"/>
      <c r="AL379" s="65"/>
      <c r="AM379" s="65"/>
      <c r="AN379" s="65"/>
      <c r="AO379" s="65"/>
      <c r="AP379" s="65"/>
      <c r="AQ379" s="65"/>
      <c r="AR379" s="65"/>
      <c r="AS379" s="65"/>
      <c r="AT379" s="65"/>
      <c r="AU379" s="65"/>
      <c r="AV379" s="65"/>
      <c r="AW379" s="65"/>
      <c r="AX379" s="65"/>
      <c r="AY379" s="65"/>
      <c r="AZ379" s="65"/>
      <c r="BA379" s="65"/>
      <c r="BB379" s="65"/>
      <c r="BC379" s="65"/>
      <c r="BD379" s="65"/>
      <c r="BE379" s="65"/>
      <c r="BF379" s="65"/>
      <c r="BG379" s="65"/>
      <c r="BH379" s="65"/>
      <c r="BI379" s="65"/>
      <c r="BJ379" s="65"/>
      <c r="BK379" s="65"/>
      <c r="BL379" s="65"/>
    </row>
    <row r="380" spans="1:64" x14ac:dyDescent="0.2">
      <c r="A380" s="459" t="s">
        <v>461</v>
      </c>
      <c r="B380" s="459" t="s">
        <v>23</v>
      </c>
      <c r="C380" s="459" t="s">
        <v>500</v>
      </c>
      <c r="D380" s="130">
        <v>80</v>
      </c>
      <c r="E380" s="459" t="s">
        <v>189</v>
      </c>
      <c r="F380" s="555">
        <v>177.32625259755301</v>
      </c>
      <c r="G380" s="459" t="s">
        <v>27</v>
      </c>
      <c r="H380" s="459" t="s">
        <v>28</v>
      </c>
      <c r="I380" s="91" t="s">
        <v>29</v>
      </c>
      <c r="J380" s="459" t="s">
        <v>28</v>
      </c>
      <c r="K380" s="459" t="s">
        <v>470</v>
      </c>
      <c r="L380" s="459" t="s">
        <v>107</v>
      </c>
      <c r="M380" s="459" t="s">
        <v>32</v>
      </c>
      <c r="N380" s="459" t="s">
        <v>459</v>
      </c>
      <c r="O380" s="459" t="s">
        <v>463</v>
      </c>
      <c r="P380" s="459" t="s">
        <v>28</v>
      </c>
      <c r="Q380" s="65"/>
      <c r="R380" s="65"/>
      <c r="S380" s="65"/>
      <c r="T380" s="65"/>
      <c r="U380" s="65"/>
      <c r="V380" s="65"/>
      <c r="W380" s="65"/>
      <c r="X380" s="65"/>
      <c r="Y380" s="65"/>
      <c r="Z380" s="65"/>
      <c r="AA380" s="65"/>
      <c r="AB380" s="65"/>
      <c r="AC380" s="65"/>
      <c r="AD380" s="65"/>
      <c r="AE380" s="65"/>
      <c r="AF380" s="65"/>
      <c r="AG380" s="65"/>
      <c r="AH380" s="65"/>
      <c r="AI380" s="65"/>
      <c r="AJ380" s="65"/>
      <c r="AK380" s="65"/>
      <c r="AL380" s="65"/>
      <c r="AM380" s="65"/>
      <c r="AN380" s="65"/>
      <c r="AO380" s="65"/>
      <c r="AP380" s="65"/>
      <c r="AQ380" s="65"/>
      <c r="AR380" s="65"/>
      <c r="AS380" s="65"/>
      <c r="AT380" s="65"/>
      <c r="AU380" s="65"/>
      <c r="AV380" s="65"/>
      <c r="AW380" s="65"/>
      <c r="AX380" s="65"/>
      <c r="AY380" s="65"/>
      <c r="AZ380" s="65"/>
      <c r="BA380" s="65"/>
      <c r="BB380" s="65"/>
      <c r="BC380" s="65"/>
      <c r="BD380" s="65"/>
      <c r="BE380" s="65"/>
      <c r="BF380" s="65"/>
      <c r="BG380" s="65"/>
      <c r="BH380" s="65"/>
      <c r="BI380" s="65"/>
      <c r="BJ380" s="65"/>
      <c r="BK380" s="65"/>
      <c r="BL380" s="65"/>
    </row>
    <row r="381" spans="1:64" x14ac:dyDescent="0.2">
      <c r="A381" s="459" t="s">
        <v>461</v>
      </c>
      <c r="B381" s="459" t="s">
        <v>23</v>
      </c>
      <c r="C381" s="459" t="s">
        <v>501</v>
      </c>
      <c r="D381" s="556">
        <v>50</v>
      </c>
      <c r="E381" s="459" t="s">
        <v>189</v>
      </c>
      <c r="F381" s="555">
        <v>110.82890787347</v>
      </c>
      <c r="G381" s="459" t="s">
        <v>27</v>
      </c>
      <c r="H381" s="459" t="s">
        <v>28</v>
      </c>
      <c r="I381" s="91" t="s">
        <v>29</v>
      </c>
      <c r="J381" s="459" t="s">
        <v>28</v>
      </c>
      <c r="K381" s="459" t="s">
        <v>470</v>
      </c>
      <c r="L381" s="459" t="s">
        <v>107</v>
      </c>
      <c r="M381" s="459" t="s">
        <v>32</v>
      </c>
      <c r="N381" s="459" t="s">
        <v>459</v>
      </c>
      <c r="O381" s="459" t="s">
        <v>463</v>
      </c>
      <c r="P381" s="459" t="s">
        <v>28</v>
      </c>
      <c r="Q381" s="65"/>
      <c r="R381" s="65"/>
      <c r="S381" s="65"/>
      <c r="T381" s="65"/>
      <c r="U381" s="65"/>
      <c r="V381" s="65"/>
      <c r="W381" s="65"/>
      <c r="X381" s="65"/>
      <c r="Y381" s="65"/>
      <c r="Z381" s="65"/>
      <c r="AA381" s="65"/>
      <c r="AB381" s="65"/>
      <c r="AC381" s="65"/>
      <c r="AD381" s="65"/>
      <c r="AE381" s="65"/>
      <c r="AF381" s="65"/>
      <c r="AG381" s="65"/>
      <c r="AH381" s="65"/>
      <c r="AI381" s="65"/>
      <c r="AJ381" s="65"/>
      <c r="AK381" s="65"/>
      <c r="AL381" s="65"/>
      <c r="AM381" s="65"/>
      <c r="AN381" s="65"/>
      <c r="AO381" s="65"/>
      <c r="AP381" s="65"/>
      <c r="AQ381" s="65"/>
      <c r="AR381" s="65"/>
      <c r="AS381" s="65"/>
      <c r="AT381" s="65"/>
      <c r="AU381" s="65"/>
      <c r="AV381" s="65"/>
      <c r="AW381" s="65"/>
      <c r="AX381" s="65"/>
      <c r="AY381" s="65"/>
      <c r="AZ381" s="65"/>
      <c r="BA381" s="65"/>
      <c r="BB381" s="65"/>
      <c r="BC381" s="65"/>
      <c r="BD381" s="65"/>
      <c r="BE381" s="65"/>
      <c r="BF381" s="65"/>
      <c r="BG381" s="65"/>
      <c r="BH381" s="65"/>
      <c r="BI381" s="65"/>
      <c r="BJ381" s="65"/>
      <c r="BK381" s="65"/>
      <c r="BL381" s="65"/>
    </row>
    <row r="382" spans="1:64" x14ac:dyDescent="0.2">
      <c r="A382" s="459" t="s">
        <v>461</v>
      </c>
      <c r="B382" s="459" t="s">
        <v>23</v>
      </c>
      <c r="C382" s="459" t="s">
        <v>502</v>
      </c>
      <c r="D382" s="556">
        <v>50</v>
      </c>
      <c r="E382" s="459" t="s">
        <v>189</v>
      </c>
      <c r="F382" s="555">
        <v>110.82890787347</v>
      </c>
      <c r="G382" s="459" t="s">
        <v>27</v>
      </c>
      <c r="H382" s="459" t="s">
        <v>28</v>
      </c>
      <c r="I382" s="91" t="s">
        <v>29</v>
      </c>
      <c r="J382" s="459" t="s">
        <v>28</v>
      </c>
      <c r="K382" s="459" t="s">
        <v>470</v>
      </c>
      <c r="L382" s="459" t="s">
        <v>107</v>
      </c>
      <c r="M382" s="459" t="s">
        <v>32</v>
      </c>
      <c r="N382" s="459" t="s">
        <v>459</v>
      </c>
      <c r="O382" s="459" t="s">
        <v>463</v>
      </c>
      <c r="P382" s="459" t="s">
        <v>28</v>
      </c>
      <c r="Q382" s="65"/>
      <c r="R382" s="65"/>
      <c r="S382" s="65"/>
      <c r="T382" s="65"/>
      <c r="U382" s="65"/>
      <c r="V382" s="65"/>
      <c r="W382" s="65"/>
      <c r="X382" s="65"/>
      <c r="Y382" s="65"/>
      <c r="Z382" s="65"/>
      <c r="AA382" s="65"/>
      <c r="AB382" s="65"/>
      <c r="AC382" s="65"/>
      <c r="AD382" s="65"/>
      <c r="AE382" s="65"/>
      <c r="AF382" s="65"/>
      <c r="AG382" s="65"/>
      <c r="AH382" s="65"/>
      <c r="AI382" s="65"/>
      <c r="AJ382" s="65"/>
      <c r="AK382" s="65"/>
      <c r="AL382" s="65"/>
      <c r="AM382" s="65"/>
      <c r="AN382" s="65"/>
      <c r="AO382" s="65"/>
      <c r="AP382" s="65"/>
      <c r="AQ382" s="65"/>
      <c r="AR382" s="65"/>
      <c r="AS382" s="65"/>
      <c r="AT382" s="65"/>
      <c r="AU382" s="65"/>
      <c r="AV382" s="65"/>
      <c r="AW382" s="65"/>
      <c r="AX382" s="65"/>
      <c r="AY382" s="65"/>
      <c r="AZ382" s="65"/>
      <c r="BA382" s="65"/>
      <c r="BB382" s="65"/>
      <c r="BC382" s="65"/>
      <c r="BD382" s="65"/>
      <c r="BE382" s="65"/>
      <c r="BF382" s="65"/>
      <c r="BG382" s="65"/>
      <c r="BH382" s="65"/>
      <c r="BI382" s="65"/>
      <c r="BJ382" s="65"/>
      <c r="BK382" s="65"/>
      <c r="BL382" s="65"/>
    </row>
    <row r="383" spans="1:64" x14ac:dyDescent="0.2">
      <c r="A383" s="459" t="s">
        <v>461</v>
      </c>
      <c r="B383" s="459" t="s">
        <v>23</v>
      </c>
      <c r="C383" s="459" t="s">
        <v>503</v>
      </c>
      <c r="D383" s="130">
        <v>50</v>
      </c>
      <c r="E383" s="459" t="s">
        <v>189</v>
      </c>
      <c r="F383" s="555">
        <v>110.82890787347</v>
      </c>
      <c r="G383" s="459" t="s">
        <v>27</v>
      </c>
      <c r="H383" s="459" t="s">
        <v>28</v>
      </c>
      <c r="I383" s="91" t="s">
        <v>29</v>
      </c>
      <c r="J383" s="459"/>
      <c r="K383" s="459"/>
      <c r="L383" s="459"/>
      <c r="M383" s="459" t="s">
        <v>32</v>
      </c>
      <c r="N383" s="459" t="s">
        <v>459</v>
      </c>
      <c r="O383" s="459" t="s">
        <v>463</v>
      </c>
      <c r="P383" s="459" t="s">
        <v>28</v>
      </c>
      <c r="Q383" s="65"/>
      <c r="R383" s="65"/>
      <c r="S383" s="65"/>
      <c r="T383" s="65"/>
      <c r="U383" s="65"/>
      <c r="V383" s="65"/>
      <c r="W383" s="65"/>
      <c r="X383" s="65"/>
      <c r="Y383" s="65"/>
      <c r="Z383" s="65"/>
      <c r="AA383" s="65"/>
      <c r="AB383" s="65"/>
      <c r="AC383" s="65"/>
      <c r="AD383" s="65"/>
      <c r="AE383" s="65"/>
      <c r="AF383" s="65"/>
      <c r="AG383" s="65"/>
      <c r="AH383" s="65"/>
      <c r="AI383" s="65"/>
      <c r="AJ383" s="65"/>
      <c r="AK383" s="65"/>
      <c r="AL383" s="65"/>
      <c r="AM383" s="65"/>
      <c r="AN383" s="65"/>
      <c r="AO383" s="65"/>
      <c r="AP383" s="65"/>
      <c r="AQ383" s="65"/>
      <c r="AR383" s="65"/>
      <c r="AS383" s="65"/>
      <c r="AT383" s="65"/>
      <c r="AU383" s="65"/>
      <c r="AV383" s="65"/>
      <c r="AW383" s="65"/>
      <c r="AX383" s="65"/>
      <c r="AY383" s="65"/>
      <c r="AZ383" s="65"/>
      <c r="BA383" s="65"/>
      <c r="BB383" s="65"/>
      <c r="BC383" s="65"/>
      <c r="BD383" s="65"/>
      <c r="BE383" s="65"/>
      <c r="BF383" s="65"/>
      <c r="BG383" s="65"/>
      <c r="BH383" s="65"/>
      <c r="BI383" s="65"/>
      <c r="BJ383" s="65"/>
      <c r="BK383" s="65"/>
      <c r="BL383" s="65"/>
    </row>
    <row r="384" spans="1:64" x14ac:dyDescent="0.2">
      <c r="A384" s="459" t="s">
        <v>461</v>
      </c>
      <c r="B384" s="459" t="s">
        <v>23</v>
      </c>
      <c r="C384" s="459" t="s">
        <v>504</v>
      </c>
      <c r="D384" s="130">
        <v>50</v>
      </c>
      <c r="E384" s="459" t="s">
        <v>189</v>
      </c>
      <c r="F384" s="555">
        <v>110.82890787347</v>
      </c>
      <c r="G384" s="459" t="s">
        <v>27</v>
      </c>
      <c r="H384" s="459" t="s">
        <v>28</v>
      </c>
      <c r="I384" s="91" t="s">
        <v>29</v>
      </c>
      <c r="J384" s="459"/>
      <c r="K384" s="459"/>
      <c r="L384" s="459"/>
      <c r="M384" s="459" t="s">
        <v>32</v>
      </c>
      <c r="N384" s="459" t="s">
        <v>459</v>
      </c>
      <c r="O384" s="459" t="s">
        <v>463</v>
      </c>
      <c r="P384" s="459" t="s">
        <v>28</v>
      </c>
      <c r="Q384" s="65"/>
      <c r="R384" s="65"/>
      <c r="S384" s="65"/>
      <c r="T384" s="65"/>
      <c r="U384" s="65"/>
      <c r="V384" s="65"/>
      <c r="W384" s="65"/>
      <c r="X384" s="65"/>
      <c r="Y384" s="65"/>
      <c r="Z384" s="65"/>
      <c r="AA384" s="65"/>
      <c r="AB384" s="65"/>
      <c r="AC384" s="65"/>
      <c r="AD384" s="65"/>
      <c r="AE384" s="65"/>
      <c r="AF384" s="65"/>
      <c r="AG384" s="65"/>
      <c r="AH384" s="65"/>
      <c r="AI384" s="65"/>
      <c r="AJ384" s="65"/>
      <c r="AK384" s="65"/>
      <c r="AL384" s="65"/>
      <c r="AM384" s="65"/>
      <c r="AN384" s="65"/>
      <c r="AO384" s="65"/>
      <c r="AP384" s="65"/>
      <c r="AQ384" s="65"/>
      <c r="AR384" s="65"/>
      <c r="AS384" s="65"/>
      <c r="AT384" s="65"/>
      <c r="AU384" s="65"/>
      <c r="AV384" s="65"/>
      <c r="AW384" s="65"/>
      <c r="AX384" s="65"/>
      <c r="AY384" s="65"/>
      <c r="AZ384" s="65"/>
      <c r="BA384" s="65"/>
      <c r="BB384" s="65"/>
      <c r="BC384" s="65"/>
      <c r="BD384" s="65"/>
      <c r="BE384" s="65"/>
      <c r="BF384" s="65"/>
      <c r="BG384" s="65"/>
      <c r="BH384" s="65"/>
      <c r="BI384" s="65"/>
      <c r="BJ384" s="65"/>
      <c r="BK384" s="65"/>
      <c r="BL384" s="65"/>
    </row>
    <row r="385" spans="1:64" x14ac:dyDescent="0.2">
      <c r="A385" s="459" t="s">
        <v>461</v>
      </c>
      <c r="B385" s="459" t="s">
        <v>23</v>
      </c>
      <c r="C385" s="459" t="s">
        <v>505</v>
      </c>
      <c r="D385" s="130">
        <v>80</v>
      </c>
      <c r="E385" s="459" t="s">
        <v>189</v>
      </c>
      <c r="F385" s="555">
        <v>177.32625259755301</v>
      </c>
      <c r="G385" s="459" t="s">
        <v>27</v>
      </c>
      <c r="H385" s="459" t="s">
        <v>28</v>
      </c>
      <c r="I385" s="91" t="s">
        <v>29</v>
      </c>
      <c r="J385" s="459"/>
      <c r="K385" s="459"/>
      <c r="L385" s="459"/>
      <c r="M385" s="459" t="s">
        <v>32</v>
      </c>
      <c r="N385" s="459" t="s">
        <v>459</v>
      </c>
      <c r="O385" s="459" t="s">
        <v>463</v>
      </c>
      <c r="P385" s="459" t="s">
        <v>28</v>
      </c>
      <c r="Q385" s="65"/>
      <c r="R385" s="65"/>
      <c r="S385" s="65"/>
      <c r="T385" s="65"/>
      <c r="U385" s="65"/>
      <c r="V385" s="65"/>
      <c r="W385" s="65"/>
      <c r="X385" s="65"/>
      <c r="Y385" s="65"/>
      <c r="Z385" s="65"/>
      <c r="AA385" s="65"/>
      <c r="AB385" s="65"/>
      <c r="AC385" s="65"/>
      <c r="AD385" s="65"/>
      <c r="AE385" s="65"/>
      <c r="AF385" s="65"/>
      <c r="AG385" s="65"/>
      <c r="AH385" s="65"/>
      <c r="AI385" s="65"/>
      <c r="AJ385" s="65"/>
      <c r="AK385" s="65"/>
      <c r="AL385" s="65"/>
      <c r="AM385" s="65"/>
      <c r="AN385" s="65"/>
      <c r="AO385" s="65"/>
      <c r="AP385" s="65"/>
      <c r="AQ385" s="65"/>
      <c r="AR385" s="65"/>
      <c r="AS385" s="65"/>
      <c r="AT385" s="65"/>
      <c r="AU385" s="65"/>
      <c r="AV385" s="65"/>
      <c r="AW385" s="65"/>
      <c r="AX385" s="65"/>
      <c r="AY385" s="65"/>
      <c r="AZ385" s="65"/>
      <c r="BA385" s="65"/>
      <c r="BB385" s="65"/>
      <c r="BC385" s="65"/>
      <c r="BD385" s="65"/>
      <c r="BE385" s="65"/>
      <c r="BF385" s="65"/>
      <c r="BG385" s="65"/>
      <c r="BH385" s="65"/>
      <c r="BI385" s="65"/>
      <c r="BJ385" s="65"/>
      <c r="BK385" s="65"/>
      <c r="BL385" s="65"/>
    </row>
    <row r="386" spans="1:64" x14ac:dyDescent="0.2">
      <c r="A386" s="459" t="s">
        <v>461</v>
      </c>
      <c r="B386" s="459" t="s">
        <v>23</v>
      </c>
      <c r="C386" s="459" t="s">
        <v>506</v>
      </c>
      <c r="D386" s="130">
        <v>50</v>
      </c>
      <c r="E386" s="459" t="s">
        <v>189</v>
      </c>
      <c r="F386" s="555">
        <v>110.82890787347</v>
      </c>
      <c r="G386" s="459" t="s">
        <v>27</v>
      </c>
      <c r="H386" s="459" t="s">
        <v>28</v>
      </c>
      <c r="I386" s="91" t="s">
        <v>29</v>
      </c>
      <c r="J386" s="459"/>
      <c r="K386" s="459"/>
      <c r="L386" s="459"/>
      <c r="M386" s="459" t="s">
        <v>32</v>
      </c>
      <c r="N386" s="459" t="s">
        <v>459</v>
      </c>
      <c r="O386" s="459" t="s">
        <v>463</v>
      </c>
      <c r="P386" s="459" t="s">
        <v>28</v>
      </c>
      <c r="Q386" s="65"/>
      <c r="R386" s="65"/>
      <c r="S386" s="65"/>
      <c r="T386" s="65"/>
      <c r="U386" s="65"/>
      <c r="V386" s="65"/>
      <c r="W386" s="65"/>
      <c r="X386" s="65"/>
      <c r="Y386" s="65"/>
      <c r="Z386" s="65"/>
      <c r="AA386" s="65"/>
      <c r="AB386" s="65"/>
      <c r="AC386" s="65"/>
      <c r="AD386" s="65"/>
      <c r="AE386" s="65"/>
      <c r="AF386" s="65"/>
      <c r="AG386" s="65"/>
      <c r="AH386" s="65"/>
      <c r="AI386" s="65"/>
      <c r="AJ386" s="65"/>
      <c r="AK386" s="65"/>
      <c r="AL386" s="65"/>
      <c r="AM386" s="65"/>
      <c r="AN386" s="65"/>
      <c r="AO386" s="65"/>
      <c r="AP386" s="65"/>
      <c r="AQ386" s="65"/>
      <c r="AR386" s="65"/>
      <c r="AS386" s="65"/>
      <c r="AT386" s="65"/>
      <c r="AU386" s="65"/>
      <c r="AV386" s="65"/>
      <c r="AW386" s="65"/>
      <c r="AX386" s="65"/>
      <c r="AY386" s="65"/>
      <c r="AZ386" s="65"/>
      <c r="BA386" s="65"/>
      <c r="BB386" s="65"/>
      <c r="BC386" s="65"/>
      <c r="BD386" s="65"/>
      <c r="BE386" s="65"/>
      <c r="BF386" s="65"/>
      <c r="BG386" s="65"/>
      <c r="BH386" s="65"/>
      <c r="BI386" s="65"/>
      <c r="BJ386" s="65"/>
      <c r="BK386" s="65"/>
      <c r="BL386" s="65"/>
    </row>
    <row r="387" spans="1:64" ht="36" x14ac:dyDescent="0.2">
      <c r="A387" s="459" t="s">
        <v>461</v>
      </c>
      <c r="B387" s="459" t="s">
        <v>23</v>
      </c>
      <c r="C387" s="459" t="s">
        <v>507</v>
      </c>
      <c r="D387" s="130">
        <v>80</v>
      </c>
      <c r="E387" s="459" t="s">
        <v>189</v>
      </c>
      <c r="F387" s="555">
        <v>177.32625259755301</v>
      </c>
      <c r="G387" s="459" t="s">
        <v>27</v>
      </c>
      <c r="H387" s="459" t="s">
        <v>28</v>
      </c>
      <c r="I387" s="91" t="s">
        <v>29</v>
      </c>
      <c r="J387" s="459" t="s">
        <v>28</v>
      </c>
      <c r="K387" s="113" t="s">
        <v>465</v>
      </c>
      <c r="L387" s="91" t="s">
        <v>466</v>
      </c>
      <c r="M387" s="459" t="s">
        <v>32</v>
      </c>
      <c r="N387" s="459" t="s">
        <v>459</v>
      </c>
      <c r="O387" s="459" t="s">
        <v>463</v>
      </c>
      <c r="P387" s="459" t="s">
        <v>28</v>
      </c>
      <c r="Q387" s="65"/>
      <c r="R387" s="65"/>
      <c r="S387" s="65"/>
      <c r="T387" s="65"/>
      <c r="U387" s="65"/>
      <c r="V387" s="65"/>
      <c r="W387" s="65"/>
      <c r="X387" s="65"/>
      <c r="Y387" s="65"/>
      <c r="Z387" s="65"/>
      <c r="AA387" s="65"/>
      <c r="AB387" s="65"/>
      <c r="AC387" s="65"/>
      <c r="AD387" s="65"/>
      <c r="AE387" s="65"/>
      <c r="AF387" s="65"/>
      <c r="AG387" s="65"/>
      <c r="AH387" s="65"/>
      <c r="AI387" s="65"/>
      <c r="AJ387" s="65"/>
      <c r="AK387" s="65"/>
      <c r="AL387" s="65"/>
      <c r="AM387" s="65"/>
      <c r="AN387" s="65"/>
      <c r="AO387" s="65"/>
      <c r="AP387" s="65"/>
      <c r="AQ387" s="65"/>
      <c r="AR387" s="65"/>
      <c r="AS387" s="65"/>
      <c r="AT387" s="65"/>
      <c r="AU387" s="65"/>
      <c r="AV387" s="65"/>
      <c r="AW387" s="65"/>
      <c r="AX387" s="65"/>
      <c r="AY387" s="65"/>
      <c r="AZ387" s="65"/>
      <c r="BA387" s="65"/>
      <c r="BB387" s="65"/>
      <c r="BC387" s="65"/>
      <c r="BD387" s="65"/>
      <c r="BE387" s="65"/>
      <c r="BF387" s="65"/>
      <c r="BG387" s="65"/>
      <c r="BH387" s="65"/>
      <c r="BI387" s="65"/>
      <c r="BJ387" s="65"/>
      <c r="BK387" s="65"/>
      <c r="BL387" s="65"/>
    </row>
    <row r="388" spans="1:64" x14ac:dyDescent="0.2">
      <c r="A388" s="459" t="s">
        <v>461</v>
      </c>
      <c r="B388" s="459" t="s">
        <v>23</v>
      </c>
      <c r="C388" s="459" t="s">
        <v>508</v>
      </c>
      <c r="D388" s="130">
        <v>45</v>
      </c>
      <c r="E388" s="459" t="s">
        <v>189</v>
      </c>
      <c r="F388" s="555">
        <v>99.746017086123302</v>
      </c>
      <c r="G388" s="459" t="s">
        <v>27</v>
      </c>
      <c r="H388" s="459" t="s">
        <v>28</v>
      </c>
      <c r="I388" s="91" t="s">
        <v>29</v>
      </c>
      <c r="J388" s="459"/>
      <c r="K388" s="459"/>
      <c r="L388" s="459"/>
      <c r="M388" s="459" t="s">
        <v>32</v>
      </c>
      <c r="N388" s="459" t="s">
        <v>459</v>
      </c>
      <c r="O388" s="459" t="s">
        <v>463</v>
      </c>
      <c r="P388" s="459" t="s">
        <v>28</v>
      </c>
      <c r="Q388" s="65"/>
      <c r="R388" s="65"/>
      <c r="S388" s="65"/>
      <c r="T388" s="65"/>
      <c r="U388" s="65"/>
      <c r="V388" s="65"/>
      <c r="W388" s="65"/>
      <c r="X388" s="65"/>
      <c r="Y388" s="65"/>
      <c r="Z388" s="65"/>
      <c r="AA388" s="65"/>
      <c r="AB388" s="65"/>
      <c r="AC388" s="65"/>
      <c r="AD388" s="65"/>
      <c r="AE388" s="65"/>
      <c r="AF388" s="65"/>
      <c r="AG388" s="65"/>
      <c r="AH388" s="65"/>
      <c r="AI388" s="65"/>
      <c r="AJ388" s="65"/>
      <c r="AK388" s="65"/>
      <c r="AL388" s="65"/>
      <c r="AM388" s="65"/>
      <c r="AN388" s="65"/>
      <c r="AO388" s="65"/>
      <c r="AP388" s="65"/>
      <c r="AQ388" s="65"/>
      <c r="AR388" s="65"/>
      <c r="AS388" s="65"/>
      <c r="AT388" s="65"/>
      <c r="AU388" s="65"/>
      <c r="AV388" s="65"/>
      <c r="AW388" s="65"/>
      <c r="AX388" s="65"/>
      <c r="AY388" s="65"/>
      <c r="AZ388" s="65"/>
      <c r="BA388" s="65"/>
      <c r="BB388" s="65"/>
      <c r="BC388" s="65"/>
      <c r="BD388" s="65"/>
      <c r="BE388" s="65"/>
      <c r="BF388" s="65"/>
      <c r="BG388" s="65"/>
      <c r="BH388" s="65"/>
      <c r="BI388" s="65"/>
      <c r="BJ388" s="65"/>
      <c r="BK388" s="65"/>
      <c r="BL388" s="65"/>
    </row>
    <row r="389" spans="1:64" ht="36" x14ac:dyDescent="0.2">
      <c r="A389" s="459" t="s">
        <v>461</v>
      </c>
      <c r="B389" s="459" t="s">
        <v>23</v>
      </c>
      <c r="C389" s="459" t="s">
        <v>509</v>
      </c>
      <c r="D389" s="130">
        <v>80</v>
      </c>
      <c r="E389" s="459" t="s">
        <v>189</v>
      </c>
      <c r="F389" s="555">
        <v>177.32625259755301</v>
      </c>
      <c r="G389" s="459" t="s">
        <v>27</v>
      </c>
      <c r="H389" s="459" t="s">
        <v>28</v>
      </c>
      <c r="I389" s="91" t="s">
        <v>29</v>
      </c>
      <c r="J389" s="459" t="s">
        <v>28</v>
      </c>
      <c r="K389" s="113" t="s">
        <v>465</v>
      </c>
      <c r="L389" s="91" t="s">
        <v>466</v>
      </c>
      <c r="M389" s="459" t="s">
        <v>32</v>
      </c>
      <c r="N389" s="459" t="s">
        <v>459</v>
      </c>
      <c r="O389" s="459" t="s">
        <v>463</v>
      </c>
      <c r="P389" s="459" t="s">
        <v>28</v>
      </c>
      <c r="Q389" s="65"/>
      <c r="R389" s="65"/>
      <c r="S389" s="65"/>
      <c r="T389" s="65"/>
      <c r="U389" s="65"/>
      <c r="V389" s="65"/>
      <c r="W389" s="65"/>
      <c r="X389" s="65"/>
      <c r="Y389" s="65"/>
      <c r="Z389" s="65"/>
      <c r="AA389" s="65"/>
      <c r="AB389" s="65"/>
      <c r="AC389" s="65"/>
      <c r="AD389" s="65"/>
      <c r="AE389" s="65"/>
      <c r="AF389" s="65"/>
      <c r="AG389" s="65"/>
      <c r="AH389" s="65"/>
      <c r="AI389" s="65"/>
      <c r="AJ389" s="65"/>
      <c r="AK389" s="65"/>
      <c r="AL389" s="65"/>
      <c r="AM389" s="65"/>
      <c r="AN389" s="65"/>
      <c r="AO389" s="65"/>
      <c r="AP389" s="65"/>
      <c r="AQ389" s="65"/>
      <c r="AR389" s="65"/>
      <c r="AS389" s="65"/>
      <c r="AT389" s="65"/>
      <c r="AU389" s="65"/>
      <c r="AV389" s="65"/>
      <c r="AW389" s="65"/>
      <c r="AX389" s="65"/>
      <c r="AY389" s="65"/>
      <c r="AZ389" s="65"/>
      <c r="BA389" s="65"/>
      <c r="BB389" s="65"/>
      <c r="BC389" s="65"/>
      <c r="BD389" s="65"/>
      <c r="BE389" s="65"/>
      <c r="BF389" s="65"/>
      <c r="BG389" s="65"/>
      <c r="BH389" s="65"/>
      <c r="BI389" s="65"/>
      <c r="BJ389" s="65"/>
      <c r="BK389" s="65"/>
      <c r="BL389" s="65"/>
    </row>
    <row r="390" spans="1:64" x14ac:dyDescent="0.2">
      <c r="A390" s="459" t="s">
        <v>461</v>
      </c>
      <c r="B390" s="459" t="s">
        <v>23</v>
      </c>
      <c r="C390" s="459" t="s">
        <v>510</v>
      </c>
      <c r="D390" s="130">
        <v>50</v>
      </c>
      <c r="E390" s="459" t="s">
        <v>189</v>
      </c>
      <c r="F390" s="555">
        <v>110.82890787347</v>
      </c>
      <c r="G390" s="459" t="s">
        <v>27</v>
      </c>
      <c r="H390" s="459" t="s">
        <v>28</v>
      </c>
      <c r="I390" s="91" t="s">
        <v>29</v>
      </c>
      <c r="J390" s="459"/>
      <c r="K390" s="459"/>
      <c r="L390" s="459"/>
      <c r="M390" s="459" t="s">
        <v>32</v>
      </c>
      <c r="N390" s="459" t="s">
        <v>459</v>
      </c>
      <c r="O390" s="459" t="s">
        <v>463</v>
      </c>
      <c r="P390" s="459" t="s">
        <v>28</v>
      </c>
      <c r="Q390" s="65"/>
      <c r="R390" s="65"/>
      <c r="S390" s="65"/>
      <c r="T390" s="65"/>
      <c r="U390" s="65"/>
      <c r="V390" s="65"/>
      <c r="W390" s="65"/>
      <c r="X390" s="65"/>
      <c r="Y390" s="65"/>
      <c r="Z390" s="65"/>
      <c r="AA390" s="65"/>
      <c r="AB390" s="65"/>
      <c r="AC390" s="65"/>
      <c r="AD390" s="65"/>
      <c r="AE390" s="65"/>
      <c r="AF390" s="65"/>
      <c r="AG390" s="65"/>
      <c r="AH390" s="65"/>
      <c r="AI390" s="65"/>
      <c r="AJ390" s="65"/>
      <c r="AK390" s="65"/>
      <c r="AL390" s="65"/>
      <c r="AM390" s="65"/>
      <c r="AN390" s="65"/>
      <c r="AO390" s="65"/>
      <c r="AP390" s="65"/>
      <c r="AQ390" s="65"/>
      <c r="AR390" s="65"/>
      <c r="AS390" s="65"/>
      <c r="AT390" s="65"/>
      <c r="AU390" s="65"/>
      <c r="AV390" s="65"/>
      <c r="AW390" s="65"/>
      <c r="AX390" s="65"/>
      <c r="AY390" s="65"/>
      <c r="AZ390" s="65"/>
      <c r="BA390" s="65"/>
      <c r="BB390" s="65"/>
      <c r="BC390" s="65"/>
      <c r="BD390" s="65"/>
      <c r="BE390" s="65"/>
      <c r="BF390" s="65"/>
      <c r="BG390" s="65"/>
      <c r="BH390" s="65"/>
      <c r="BI390" s="65"/>
      <c r="BJ390" s="65"/>
      <c r="BK390" s="65"/>
      <c r="BL390" s="65"/>
    </row>
    <row r="391" spans="1:64" x14ac:dyDescent="0.2">
      <c r="A391" s="459" t="s">
        <v>461</v>
      </c>
      <c r="B391" s="459" t="s">
        <v>23</v>
      </c>
      <c r="C391" s="459" t="s">
        <v>511</v>
      </c>
      <c r="D391" s="130">
        <v>50</v>
      </c>
      <c r="E391" s="459" t="s">
        <v>189</v>
      </c>
      <c r="F391" s="555">
        <v>110.82890787347</v>
      </c>
      <c r="G391" s="459" t="s">
        <v>27</v>
      </c>
      <c r="H391" s="459" t="s">
        <v>28</v>
      </c>
      <c r="I391" s="91" t="s">
        <v>29</v>
      </c>
      <c r="J391" s="459"/>
      <c r="K391" s="459"/>
      <c r="L391" s="459"/>
      <c r="M391" s="459" t="s">
        <v>32</v>
      </c>
      <c r="N391" s="459" t="s">
        <v>459</v>
      </c>
      <c r="O391" s="459" t="s">
        <v>463</v>
      </c>
      <c r="P391" s="459" t="s">
        <v>28</v>
      </c>
      <c r="Q391" s="65"/>
      <c r="R391" s="65"/>
      <c r="S391" s="65"/>
      <c r="T391" s="65"/>
      <c r="U391" s="65"/>
      <c r="V391" s="65"/>
      <c r="W391" s="65"/>
      <c r="X391" s="65"/>
      <c r="Y391" s="65"/>
      <c r="Z391" s="65"/>
      <c r="AA391" s="65"/>
      <c r="AB391" s="65"/>
      <c r="AC391" s="65"/>
      <c r="AD391" s="65"/>
      <c r="AE391" s="65"/>
      <c r="AF391" s="65"/>
      <c r="AG391" s="65"/>
      <c r="AH391" s="65"/>
      <c r="AI391" s="65"/>
      <c r="AJ391" s="65"/>
      <c r="AK391" s="65"/>
      <c r="AL391" s="65"/>
      <c r="AM391" s="65"/>
      <c r="AN391" s="65"/>
      <c r="AO391" s="65"/>
      <c r="AP391" s="65"/>
      <c r="AQ391" s="65"/>
      <c r="AR391" s="65"/>
      <c r="AS391" s="65"/>
      <c r="AT391" s="65"/>
      <c r="AU391" s="65"/>
      <c r="AV391" s="65"/>
      <c r="AW391" s="65"/>
      <c r="AX391" s="65"/>
      <c r="AY391" s="65"/>
      <c r="AZ391" s="65"/>
      <c r="BA391" s="65"/>
      <c r="BB391" s="65"/>
      <c r="BC391" s="65"/>
      <c r="BD391" s="65"/>
      <c r="BE391" s="65"/>
      <c r="BF391" s="65"/>
      <c r="BG391" s="65"/>
      <c r="BH391" s="65"/>
      <c r="BI391" s="65"/>
      <c r="BJ391" s="65"/>
      <c r="BK391" s="65"/>
      <c r="BL391" s="65"/>
    </row>
    <row r="392" spans="1:64" x14ac:dyDescent="0.2">
      <c r="A392" s="459" t="s">
        <v>461</v>
      </c>
      <c r="B392" s="459" t="s">
        <v>23</v>
      </c>
      <c r="C392" s="459" t="s">
        <v>512</v>
      </c>
      <c r="D392" s="130">
        <v>50</v>
      </c>
      <c r="E392" s="459" t="s">
        <v>189</v>
      </c>
      <c r="F392" s="555">
        <v>110.82890787347</v>
      </c>
      <c r="G392" s="459" t="s">
        <v>27</v>
      </c>
      <c r="H392" s="459" t="s">
        <v>28</v>
      </c>
      <c r="I392" s="91" t="s">
        <v>29</v>
      </c>
      <c r="J392" s="459"/>
      <c r="K392" s="459"/>
      <c r="L392" s="459"/>
      <c r="M392" s="459" t="s">
        <v>32</v>
      </c>
      <c r="N392" s="459" t="s">
        <v>459</v>
      </c>
      <c r="O392" s="459" t="s">
        <v>463</v>
      </c>
      <c r="P392" s="459" t="s">
        <v>28</v>
      </c>
      <c r="Q392" s="65"/>
      <c r="R392" s="65"/>
      <c r="S392" s="65"/>
      <c r="T392" s="65"/>
      <c r="U392" s="65"/>
      <c r="V392" s="65"/>
      <c r="W392" s="65"/>
      <c r="X392" s="65"/>
      <c r="Y392" s="65"/>
      <c r="Z392" s="65"/>
      <c r="AA392" s="65"/>
      <c r="AB392" s="65"/>
      <c r="AC392" s="65"/>
      <c r="AD392" s="65"/>
      <c r="AE392" s="65"/>
      <c r="AF392" s="65"/>
      <c r="AG392" s="65"/>
      <c r="AH392" s="65"/>
      <c r="AI392" s="65"/>
      <c r="AJ392" s="65"/>
      <c r="AK392" s="65"/>
      <c r="AL392" s="65"/>
      <c r="AM392" s="65"/>
      <c r="AN392" s="65"/>
      <c r="AO392" s="65"/>
      <c r="AP392" s="65"/>
      <c r="AQ392" s="65"/>
      <c r="AR392" s="65"/>
      <c r="AS392" s="65"/>
      <c r="AT392" s="65"/>
      <c r="AU392" s="65"/>
      <c r="AV392" s="65"/>
      <c r="AW392" s="65"/>
      <c r="AX392" s="65"/>
      <c r="AY392" s="65"/>
      <c r="AZ392" s="65"/>
      <c r="BA392" s="65"/>
      <c r="BB392" s="65"/>
      <c r="BC392" s="65"/>
      <c r="BD392" s="65"/>
      <c r="BE392" s="65"/>
      <c r="BF392" s="65"/>
      <c r="BG392" s="65"/>
      <c r="BH392" s="65"/>
      <c r="BI392" s="65"/>
      <c r="BJ392" s="65"/>
      <c r="BK392" s="65"/>
      <c r="BL392" s="65"/>
    </row>
    <row r="393" spans="1:64" x14ac:dyDescent="0.2">
      <c r="A393" s="459" t="s">
        <v>461</v>
      </c>
      <c r="B393" s="459" t="s">
        <v>23</v>
      </c>
      <c r="C393" s="459" t="s">
        <v>513</v>
      </c>
      <c r="D393" s="130">
        <v>50</v>
      </c>
      <c r="E393" s="459" t="s">
        <v>189</v>
      </c>
      <c r="F393" s="555">
        <v>110.82890787347</v>
      </c>
      <c r="G393" s="459" t="s">
        <v>27</v>
      </c>
      <c r="H393" s="459" t="s">
        <v>28</v>
      </c>
      <c r="I393" s="91" t="s">
        <v>29</v>
      </c>
      <c r="J393" s="459"/>
      <c r="K393" s="459"/>
      <c r="L393" s="459"/>
      <c r="M393" s="459" t="s">
        <v>32</v>
      </c>
      <c r="N393" s="459" t="s">
        <v>459</v>
      </c>
      <c r="O393" s="459" t="s">
        <v>463</v>
      </c>
      <c r="P393" s="459" t="s">
        <v>28</v>
      </c>
      <c r="Q393" s="65"/>
      <c r="R393" s="65"/>
      <c r="S393" s="65"/>
      <c r="T393" s="65"/>
      <c r="U393" s="65"/>
      <c r="V393" s="65"/>
      <c r="W393" s="65"/>
      <c r="X393" s="65"/>
      <c r="Y393" s="65"/>
      <c r="Z393" s="65"/>
      <c r="AA393" s="65"/>
      <c r="AB393" s="65"/>
      <c r="AC393" s="65"/>
      <c r="AD393" s="65"/>
      <c r="AE393" s="65"/>
      <c r="AF393" s="65"/>
      <c r="AG393" s="65"/>
      <c r="AH393" s="65"/>
      <c r="AI393" s="65"/>
      <c r="AJ393" s="65"/>
      <c r="AK393" s="65"/>
      <c r="AL393" s="65"/>
      <c r="AM393" s="65"/>
      <c r="AN393" s="65"/>
      <c r="AO393" s="65"/>
      <c r="AP393" s="65"/>
      <c r="AQ393" s="65"/>
      <c r="AR393" s="65"/>
      <c r="AS393" s="65"/>
      <c r="AT393" s="65"/>
      <c r="AU393" s="65"/>
      <c r="AV393" s="65"/>
      <c r="AW393" s="65"/>
      <c r="AX393" s="65"/>
      <c r="AY393" s="65"/>
      <c r="AZ393" s="65"/>
      <c r="BA393" s="65"/>
      <c r="BB393" s="65"/>
      <c r="BC393" s="65"/>
      <c r="BD393" s="65"/>
      <c r="BE393" s="65"/>
      <c r="BF393" s="65"/>
      <c r="BG393" s="65"/>
      <c r="BH393" s="65"/>
      <c r="BI393" s="65"/>
      <c r="BJ393" s="65"/>
      <c r="BK393" s="65"/>
      <c r="BL393" s="65"/>
    </row>
    <row r="394" spans="1:64" x14ac:dyDescent="0.2">
      <c r="A394" s="459" t="s">
        <v>461</v>
      </c>
      <c r="B394" s="459" t="s">
        <v>23</v>
      </c>
      <c r="C394" s="459" t="s">
        <v>514</v>
      </c>
      <c r="D394" s="130">
        <v>50</v>
      </c>
      <c r="E394" s="459" t="s">
        <v>189</v>
      </c>
      <c r="F394" s="555">
        <v>110.82890787347</v>
      </c>
      <c r="G394" s="459" t="s">
        <v>27</v>
      </c>
      <c r="H394" s="459" t="s">
        <v>28</v>
      </c>
      <c r="I394" s="91" t="s">
        <v>29</v>
      </c>
      <c r="J394" s="459"/>
      <c r="K394" s="459"/>
      <c r="L394" s="459"/>
      <c r="M394" s="459" t="s">
        <v>32</v>
      </c>
      <c r="N394" s="459" t="s">
        <v>459</v>
      </c>
      <c r="O394" s="459" t="s">
        <v>463</v>
      </c>
      <c r="P394" s="459" t="s">
        <v>28</v>
      </c>
      <c r="Q394" s="65"/>
      <c r="R394" s="65"/>
      <c r="S394" s="65"/>
      <c r="T394" s="65"/>
      <c r="U394" s="65"/>
      <c r="V394" s="65"/>
      <c r="W394" s="65"/>
      <c r="X394" s="65"/>
      <c r="Y394" s="65"/>
      <c r="Z394" s="65"/>
      <c r="AA394" s="65"/>
      <c r="AB394" s="65"/>
      <c r="AC394" s="65"/>
      <c r="AD394" s="65"/>
      <c r="AE394" s="65"/>
      <c r="AF394" s="65"/>
      <c r="AG394" s="65"/>
      <c r="AH394" s="65"/>
      <c r="AI394" s="65"/>
      <c r="AJ394" s="65"/>
      <c r="AK394" s="65"/>
      <c r="AL394" s="65"/>
      <c r="AM394" s="65"/>
      <c r="AN394" s="65"/>
      <c r="AO394" s="65"/>
      <c r="AP394" s="65"/>
      <c r="AQ394" s="65"/>
      <c r="AR394" s="65"/>
      <c r="AS394" s="65"/>
      <c r="AT394" s="65"/>
      <c r="AU394" s="65"/>
      <c r="AV394" s="65"/>
      <c r="AW394" s="65"/>
      <c r="AX394" s="65"/>
      <c r="AY394" s="65"/>
      <c r="AZ394" s="65"/>
      <c r="BA394" s="65"/>
      <c r="BB394" s="65"/>
      <c r="BC394" s="65"/>
      <c r="BD394" s="65"/>
      <c r="BE394" s="65"/>
      <c r="BF394" s="65"/>
      <c r="BG394" s="65"/>
      <c r="BH394" s="65"/>
      <c r="BI394" s="65"/>
      <c r="BJ394" s="65"/>
      <c r="BK394" s="65"/>
      <c r="BL394" s="65"/>
    </row>
    <row r="395" spans="1:64" x14ac:dyDescent="0.2">
      <c r="A395" s="459" t="s">
        <v>461</v>
      </c>
      <c r="B395" s="459" t="s">
        <v>23</v>
      </c>
      <c r="C395" s="459" t="s">
        <v>515</v>
      </c>
      <c r="D395" s="130">
        <v>50</v>
      </c>
      <c r="E395" s="459" t="s">
        <v>189</v>
      </c>
      <c r="F395" s="555">
        <v>110.82890787347</v>
      </c>
      <c r="G395" s="459" t="s">
        <v>27</v>
      </c>
      <c r="H395" s="459" t="s">
        <v>28</v>
      </c>
      <c r="I395" s="91" t="s">
        <v>29</v>
      </c>
      <c r="J395" s="459"/>
      <c r="K395" s="459"/>
      <c r="L395" s="459"/>
      <c r="M395" s="459" t="s">
        <v>32</v>
      </c>
      <c r="N395" s="459" t="s">
        <v>459</v>
      </c>
      <c r="O395" s="459" t="s">
        <v>463</v>
      </c>
      <c r="P395" s="459" t="s">
        <v>28</v>
      </c>
      <c r="Q395" s="65"/>
      <c r="R395" s="65"/>
      <c r="S395" s="65"/>
      <c r="T395" s="65"/>
      <c r="U395" s="65"/>
      <c r="V395" s="65"/>
      <c r="W395" s="65"/>
      <c r="X395" s="65"/>
      <c r="Y395" s="65"/>
      <c r="Z395" s="65"/>
      <c r="AA395" s="65"/>
      <c r="AB395" s="65"/>
      <c r="AC395" s="65"/>
      <c r="AD395" s="65"/>
      <c r="AE395" s="65"/>
      <c r="AF395" s="65"/>
      <c r="AG395" s="65"/>
      <c r="AH395" s="65"/>
      <c r="AI395" s="65"/>
      <c r="AJ395" s="65"/>
      <c r="AK395" s="65"/>
      <c r="AL395" s="65"/>
      <c r="AM395" s="65"/>
      <c r="AN395" s="65"/>
      <c r="AO395" s="65"/>
      <c r="AP395" s="65"/>
      <c r="AQ395" s="65"/>
      <c r="AR395" s="65"/>
      <c r="AS395" s="65"/>
      <c r="AT395" s="65"/>
      <c r="AU395" s="65"/>
      <c r="AV395" s="65"/>
      <c r="AW395" s="65"/>
      <c r="AX395" s="65"/>
      <c r="AY395" s="65"/>
      <c r="AZ395" s="65"/>
      <c r="BA395" s="65"/>
      <c r="BB395" s="65"/>
      <c r="BC395" s="65"/>
      <c r="BD395" s="65"/>
      <c r="BE395" s="65"/>
      <c r="BF395" s="65"/>
      <c r="BG395" s="65"/>
      <c r="BH395" s="65"/>
      <c r="BI395" s="65"/>
      <c r="BJ395" s="65"/>
      <c r="BK395" s="65"/>
      <c r="BL395" s="65"/>
    </row>
    <row r="396" spans="1:64" x14ac:dyDescent="0.2">
      <c r="A396" s="459" t="s">
        <v>461</v>
      </c>
      <c r="B396" s="459" t="s">
        <v>23</v>
      </c>
      <c r="C396" s="459" t="s">
        <v>516</v>
      </c>
      <c r="D396" s="130">
        <v>50</v>
      </c>
      <c r="E396" s="459" t="s">
        <v>189</v>
      </c>
      <c r="F396" s="555">
        <v>110.82890787347</v>
      </c>
      <c r="G396" s="459" t="s">
        <v>27</v>
      </c>
      <c r="H396" s="459" t="s">
        <v>28</v>
      </c>
      <c r="I396" s="91" t="s">
        <v>29</v>
      </c>
      <c r="J396" s="459" t="s">
        <v>28</v>
      </c>
      <c r="K396" s="459" t="s">
        <v>470</v>
      </c>
      <c r="L396" s="459" t="s">
        <v>477</v>
      </c>
      <c r="M396" s="459" t="s">
        <v>32</v>
      </c>
      <c r="N396" s="459" t="s">
        <v>459</v>
      </c>
      <c r="O396" s="459" t="s">
        <v>463</v>
      </c>
      <c r="P396" s="459" t="s">
        <v>28</v>
      </c>
      <c r="Q396" s="65"/>
      <c r="R396" s="65"/>
      <c r="S396" s="65"/>
      <c r="T396" s="65"/>
      <c r="U396" s="65"/>
      <c r="V396" s="65"/>
      <c r="W396" s="65"/>
      <c r="X396" s="65"/>
      <c r="Y396" s="65"/>
      <c r="Z396" s="65"/>
      <c r="AA396" s="65"/>
      <c r="AB396" s="65"/>
      <c r="AC396" s="65"/>
      <c r="AD396" s="65"/>
      <c r="AE396" s="65"/>
      <c r="AF396" s="65"/>
      <c r="AG396" s="65"/>
      <c r="AH396" s="65"/>
      <c r="AI396" s="65"/>
      <c r="AJ396" s="65"/>
      <c r="AK396" s="65"/>
      <c r="AL396" s="65"/>
      <c r="AM396" s="65"/>
      <c r="AN396" s="65"/>
      <c r="AO396" s="65"/>
      <c r="AP396" s="65"/>
      <c r="AQ396" s="65"/>
      <c r="AR396" s="65"/>
      <c r="AS396" s="65"/>
      <c r="AT396" s="65"/>
      <c r="AU396" s="65"/>
      <c r="AV396" s="65"/>
      <c r="AW396" s="65"/>
      <c r="AX396" s="65"/>
      <c r="AY396" s="65"/>
      <c r="AZ396" s="65"/>
      <c r="BA396" s="65"/>
      <c r="BB396" s="65"/>
      <c r="BC396" s="65"/>
      <c r="BD396" s="65"/>
      <c r="BE396" s="65"/>
      <c r="BF396" s="65"/>
      <c r="BG396" s="65"/>
      <c r="BH396" s="65"/>
      <c r="BI396" s="65"/>
      <c r="BJ396" s="65"/>
      <c r="BK396" s="65"/>
      <c r="BL396" s="65"/>
    </row>
    <row r="397" spans="1:64" x14ac:dyDescent="0.2">
      <c r="A397" s="459" t="s">
        <v>461</v>
      </c>
      <c r="B397" s="459" t="s">
        <v>23</v>
      </c>
      <c r="C397" s="459" t="s">
        <v>517</v>
      </c>
      <c r="D397" s="130">
        <v>80</v>
      </c>
      <c r="E397" s="459" t="s">
        <v>189</v>
      </c>
      <c r="F397" s="555">
        <v>177.32625259755301</v>
      </c>
      <c r="G397" s="459" t="s">
        <v>27</v>
      </c>
      <c r="H397" s="459" t="s">
        <v>28</v>
      </c>
      <c r="I397" s="91" t="s">
        <v>29</v>
      </c>
      <c r="J397" s="459"/>
      <c r="K397" s="459"/>
      <c r="L397" s="459"/>
      <c r="M397" s="459" t="s">
        <v>32</v>
      </c>
      <c r="N397" s="459" t="s">
        <v>459</v>
      </c>
      <c r="O397" s="459" t="s">
        <v>463</v>
      </c>
      <c r="P397" s="459" t="s">
        <v>28</v>
      </c>
      <c r="Q397" s="65"/>
      <c r="R397" s="65"/>
      <c r="S397" s="65"/>
      <c r="T397" s="65"/>
      <c r="U397" s="65"/>
      <c r="V397" s="65"/>
      <c r="W397" s="65"/>
      <c r="X397" s="65"/>
      <c r="Y397" s="65"/>
      <c r="Z397" s="65"/>
      <c r="AA397" s="65"/>
      <c r="AB397" s="65"/>
      <c r="AC397" s="65"/>
      <c r="AD397" s="65"/>
      <c r="AE397" s="65"/>
      <c r="AF397" s="65"/>
      <c r="AG397" s="65"/>
      <c r="AH397" s="65"/>
      <c r="AI397" s="65"/>
      <c r="AJ397" s="65"/>
      <c r="AK397" s="65"/>
      <c r="AL397" s="65"/>
      <c r="AM397" s="65"/>
      <c r="AN397" s="65"/>
      <c r="AO397" s="65"/>
      <c r="AP397" s="65"/>
      <c r="AQ397" s="65"/>
      <c r="AR397" s="65"/>
      <c r="AS397" s="65"/>
      <c r="AT397" s="65"/>
      <c r="AU397" s="65"/>
      <c r="AV397" s="65"/>
      <c r="AW397" s="65"/>
      <c r="AX397" s="65"/>
      <c r="AY397" s="65"/>
      <c r="AZ397" s="65"/>
      <c r="BA397" s="65"/>
      <c r="BB397" s="65"/>
      <c r="BC397" s="65"/>
      <c r="BD397" s="65"/>
      <c r="BE397" s="65"/>
      <c r="BF397" s="65"/>
      <c r="BG397" s="65"/>
      <c r="BH397" s="65"/>
      <c r="BI397" s="65"/>
      <c r="BJ397" s="65"/>
      <c r="BK397" s="65"/>
      <c r="BL397" s="65"/>
    </row>
    <row r="398" spans="1:64" x14ac:dyDescent="0.2">
      <c r="A398" s="459" t="s">
        <v>461</v>
      </c>
      <c r="B398" s="459" t="s">
        <v>23</v>
      </c>
      <c r="C398" s="459" t="s">
        <v>518</v>
      </c>
      <c r="D398" s="130">
        <v>50</v>
      </c>
      <c r="E398" s="459" t="s">
        <v>189</v>
      </c>
      <c r="F398" s="555">
        <v>110.82890787347</v>
      </c>
      <c r="G398" s="459" t="s">
        <v>27</v>
      </c>
      <c r="H398" s="459" t="s">
        <v>28</v>
      </c>
      <c r="I398" s="91" t="s">
        <v>29</v>
      </c>
      <c r="J398" s="459"/>
      <c r="K398" s="459"/>
      <c r="L398" s="459"/>
      <c r="M398" s="459" t="s">
        <v>32</v>
      </c>
      <c r="N398" s="459" t="s">
        <v>459</v>
      </c>
      <c r="O398" s="459" t="s">
        <v>463</v>
      </c>
      <c r="P398" s="459" t="s">
        <v>28</v>
      </c>
      <c r="Q398" s="65"/>
      <c r="R398" s="65"/>
      <c r="S398" s="65"/>
      <c r="T398" s="65"/>
      <c r="U398" s="65"/>
      <c r="V398" s="65"/>
      <c r="W398" s="65"/>
      <c r="X398" s="65"/>
      <c r="Y398" s="65"/>
      <c r="Z398" s="65"/>
      <c r="AA398" s="65"/>
      <c r="AB398" s="65"/>
      <c r="AC398" s="65"/>
      <c r="AD398" s="65"/>
      <c r="AE398" s="65"/>
      <c r="AF398" s="65"/>
      <c r="AG398" s="65"/>
      <c r="AH398" s="65"/>
      <c r="AI398" s="65"/>
      <c r="AJ398" s="65"/>
      <c r="AK398" s="65"/>
      <c r="AL398" s="65"/>
      <c r="AM398" s="65"/>
      <c r="AN398" s="65"/>
      <c r="AO398" s="65"/>
      <c r="AP398" s="65"/>
      <c r="AQ398" s="65"/>
      <c r="AR398" s="65"/>
      <c r="AS398" s="65"/>
      <c r="AT398" s="65"/>
      <c r="AU398" s="65"/>
      <c r="AV398" s="65"/>
      <c r="AW398" s="65"/>
      <c r="AX398" s="65"/>
      <c r="AY398" s="65"/>
      <c r="AZ398" s="65"/>
      <c r="BA398" s="65"/>
      <c r="BB398" s="65"/>
      <c r="BC398" s="65"/>
      <c r="BD398" s="65"/>
      <c r="BE398" s="65"/>
      <c r="BF398" s="65"/>
      <c r="BG398" s="65"/>
      <c r="BH398" s="65"/>
      <c r="BI398" s="65"/>
      <c r="BJ398" s="65"/>
      <c r="BK398" s="65"/>
      <c r="BL398" s="65"/>
    </row>
    <row r="399" spans="1:64" x14ac:dyDescent="0.2">
      <c r="A399" s="459" t="s">
        <v>461</v>
      </c>
      <c r="B399" s="459" t="s">
        <v>23</v>
      </c>
      <c r="C399" s="459" t="s">
        <v>519</v>
      </c>
      <c r="D399" s="130">
        <v>80</v>
      </c>
      <c r="E399" s="459" t="s">
        <v>189</v>
      </c>
      <c r="F399" s="555">
        <v>177.32625259755301</v>
      </c>
      <c r="G399" s="459" t="s">
        <v>27</v>
      </c>
      <c r="H399" s="459" t="s">
        <v>28</v>
      </c>
      <c r="I399" s="91" t="s">
        <v>29</v>
      </c>
      <c r="J399" s="459"/>
      <c r="K399" s="459"/>
      <c r="L399" s="459"/>
      <c r="M399" s="459" t="s">
        <v>32</v>
      </c>
      <c r="N399" s="459" t="s">
        <v>459</v>
      </c>
      <c r="O399" s="459" t="s">
        <v>463</v>
      </c>
      <c r="P399" s="459" t="s">
        <v>28</v>
      </c>
      <c r="Q399" s="65"/>
      <c r="R399" s="65"/>
      <c r="S399" s="65"/>
      <c r="T399" s="65"/>
      <c r="U399" s="65"/>
      <c r="V399" s="65"/>
      <c r="W399" s="65"/>
      <c r="X399" s="65"/>
      <c r="Y399" s="65"/>
      <c r="Z399" s="65"/>
      <c r="AA399" s="65"/>
      <c r="AB399" s="65"/>
      <c r="AC399" s="65"/>
      <c r="AD399" s="65"/>
      <c r="AE399" s="65"/>
      <c r="AF399" s="65"/>
      <c r="AG399" s="65"/>
      <c r="AH399" s="65"/>
      <c r="AI399" s="65"/>
      <c r="AJ399" s="65"/>
      <c r="AK399" s="65"/>
      <c r="AL399" s="65"/>
      <c r="AM399" s="65"/>
      <c r="AN399" s="65"/>
      <c r="AO399" s="65"/>
      <c r="AP399" s="65"/>
      <c r="AQ399" s="65"/>
      <c r="AR399" s="65"/>
      <c r="AS399" s="65"/>
      <c r="AT399" s="65"/>
      <c r="AU399" s="65"/>
      <c r="AV399" s="65"/>
      <c r="AW399" s="65"/>
      <c r="AX399" s="65"/>
      <c r="AY399" s="65"/>
      <c r="AZ399" s="65"/>
      <c r="BA399" s="65"/>
      <c r="BB399" s="65"/>
      <c r="BC399" s="65"/>
      <c r="BD399" s="65"/>
      <c r="BE399" s="65"/>
      <c r="BF399" s="65"/>
      <c r="BG399" s="65"/>
      <c r="BH399" s="65"/>
      <c r="BI399" s="65"/>
      <c r="BJ399" s="65"/>
      <c r="BK399" s="65"/>
      <c r="BL399" s="65"/>
    </row>
    <row r="400" spans="1:64" x14ac:dyDescent="0.2">
      <c r="A400" s="459" t="s">
        <v>461</v>
      </c>
      <c r="B400" s="459" t="s">
        <v>23</v>
      </c>
      <c r="C400" s="459" t="s">
        <v>520</v>
      </c>
      <c r="D400" s="130">
        <v>80</v>
      </c>
      <c r="E400" s="459" t="s">
        <v>189</v>
      </c>
      <c r="F400" s="555">
        <v>177.32625259755301</v>
      </c>
      <c r="G400" s="459" t="s">
        <v>27</v>
      </c>
      <c r="H400" s="459" t="s">
        <v>28</v>
      </c>
      <c r="I400" s="91" t="s">
        <v>29</v>
      </c>
      <c r="J400" s="459" t="s">
        <v>28</v>
      </c>
      <c r="K400" s="459" t="s">
        <v>470</v>
      </c>
      <c r="L400" s="459" t="s">
        <v>107</v>
      </c>
      <c r="M400" s="459" t="s">
        <v>32</v>
      </c>
      <c r="N400" s="459" t="s">
        <v>459</v>
      </c>
      <c r="O400" s="459" t="s">
        <v>463</v>
      </c>
      <c r="P400" s="459" t="s">
        <v>28</v>
      </c>
      <c r="Q400" s="65"/>
      <c r="R400" s="65"/>
      <c r="S400" s="65"/>
      <c r="T400" s="65"/>
      <c r="U400" s="65"/>
      <c r="V400" s="65"/>
      <c r="W400" s="65"/>
      <c r="X400" s="65"/>
      <c r="Y400" s="65"/>
      <c r="Z400" s="65"/>
      <c r="AA400" s="65"/>
      <c r="AB400" s="65"/>
      <c r="AC400" s="65"/>
      <c r="AD400" s="65"/>
      <c r="AE400" s="65"/>
      <c r="AF400" s="65"/>
      <c r="AG400" s="65"/>
      <c r="AH400" s="65"/>
      <c r="AI400" s="65"/>
      <c r="AJ400" s="65"/>
      <c r="AK400" s="65"/>
      <c r="AL400" s="65"/>
      <c r="AM400" s="65"/>
      <c r="AN400" s="65"/>
      <c r="AO400" s="65"/>
      <c r="AP400" s="65"/>
      <c r="AQ400" s="65"/>
      <c r="AR400" s="65"/>
      <c r="AS400" s="65"/>
      <c r="AT400" s="65"/>
      <c r="AU400" s="65"/>
      <c r="AV400" s="65"/>
      <c r="AW400" s="65"/>
      <c r="AX400" s="65"/>
      <c r="AY400" s="65"/>
      <c r="AZ400" s="65"/>
      <c r="BA400" s="65"/>
      <c r="BB400" s="65"/>
      <c r="BC400" s="65"/>
      <c r="BD400" s="65"/>
      <c r="BE400" s="65"/>
      <c r="BF400" s="65"/>
      <c r="BG400" s="65"/>
      <c r="BH400" s="65"/>
      <c r="BI400" s="65"/>
      <c r="BJ400" s="65"/>
      <c r="BK400" s="65"/>
      <c r="BL400" s="65"/>
    </row>
    <row r="401" spans="1:64" x14ac:dyDescent="0.2">
      <c r="A401" s="459" t="s">
        <v>461</v>
      </c>
      <c r="B401" s="459" t="s">
        <v>23</v>
      </c>
      <c r="C401" s="459" t="s">
        <v>521</v>
      </c>
      <c r="D401" s="130">
        <v>50</v>
      </c>
      <c r="E401" s="459" t="s">
        <v>189</v>
      </c>
      <c r="F401" s="555">
        <v>110.82890787347</v>
      </c>
      <c r="G401" s="459" t="s">
        <v>27</v>
      </c>
      <c r="H401" s="459" t="s">
        <v>28</v>
      </c>
      <c r="I401" s="91" t="s">
        <v>29</v>
      </c>
      <c r="J401" s="459"/>
      <c r="K401" s="459"/>
      <c r="L401" s="459"/>
      <c r="M401" s="459" t="s">
        <v>32</v>
      </c>
      <c r="N401" s="459" t="s">
        <v>459</v>
      </c>
      <c r="O401" s="459" t="s">
        <v>463</v>
      </c>
      <c r="P401" s="459" t="s">
        <v>28</v>
      </c>
      <c r="Q401" s="65"/>
      <c r="R401" s="65"/>
      <c r="S401" s="65"/>
      <c r="T401" s="65"/>
      <c r="U401" s="65"/>
      <c r="V401" s="65"/>
      <c r="W401" s="65"/>
      <c r="X401" s="65"/>
      <c r="Y401" s="65"/>
      <c r="Z401" s="65"/>
      <c r="AA401" s="65"/>
      <c r="AB401" s="65"/>
      <c r="AC401" s="65"/>
      <c r="AD401" s="65"/>
      <c r="AE401" s="65"/>
      <c r="AF401" s="65"/>
      <c r="AG401" s="65"/>
      <c r="AH401" s="65"/>
      <c r="AI401" s="65"/>
      <c r="AJ401" s="65"/>
      <c r="AK401" s="65"/>
      <c r="AL401" s="65"/>
      <c r="AM401" s="65"/>
      <c r="AN401" s="65"/>
      <c r="AO401" s="65"/>
      <c r="AP401" s="65"/>
      <c r="AQ401" s="65"/>
      <c r="AR401" s="65"/>
      <c r="AS401" s="65"/>
      <c r="AT401" s="65"/>
      <c r="AU401" s="65"/>
      <c r="AV401" s="65"/>
      <c r="AW401" s="65"/>
      <c r="AX401" s="65"/>
      <c r="AY401" s="65"/>
      <c r="AZ401" s="65"/>
      <c r="BA401" s="65"/>
      <c r="BB401" s="65"/>
      <c r="BC401" s="65"/>
      <c r="BD401" s="65"/>
      <c r="BE401" s="65"/>
      <c r="BF401" s="65"/>
      <c r="BG401" s="65"/>
      <c r="BH401" s="65"/>
      <c r="BI401" s="65"/>
      <c r="BJ401" s="65"/>
      <c r="BK401" s="65"/>
      <c r="BL401" s="65"/>
    </row>
    <row r="402" spans="1:64" ht="36" x14ac:dyDescent="0.2">
      <c r="A402" s="459" t="s">
        <v>461</v>
      </c>
      <c r="B402" s="459" t="s">
        <v>23</v>
      </c>
      <c r="C402" s="459" t="s">
        <v>522</v>
      </c>
      <c r="D402" s="130">
        <v>80</v>
      </c>
      <c r="E402" s="459" t="s">
        <v>189</v>
      </c>
      <c r="F402" s="555">
        <v>177.32625259755301</v>
      </c>
      <c r="G402" s="459" t="s">
        <v>27</v>
      </c>
      <c r="H402" s="459" t="s">
        <v>28</v>
      </c>
      <c r="I402" s="91" t="s">
        <v>29</v>
      </c>
      <c r="J402" s="459" t="s">
        <v>28</v>
      </c>
      <c r="K402" s="113" t="s">
        <v>465</v>
      </c>
      <c r="L402" s="91" t="s">
        <v>523</v>
      </c>
      <c r="M402" s="459" t="s">
        <v>32</v>
      </c>
      <c r="N402" s="459" t="s">
        <v>459</v>
      </c>
      <c r="O402" s="459" t="s">
        <v>463</v>
      </c>
      <c r="P402" s="459" t="s">
        <v>28</v>
      </c>
      <c r="Q402" s="65"/>
      <c r="R402" s="65"/>
      <c r="S402" s="65"/>
      <c r="T402" s="65"/>
      <c r="U402" s="65"/>
      <c r="V402" s="65"/>
      <c r="W402" s="65"/>
      <c r="X402" s="65"/>
      <c r="Y402" s="65"/>
      <c r="Z402" s="65"/>
      <c r="AA402" s="65"/>
      <c r="AB402" s="65"/>
      <c r="AC402" s="65"/>
      <c r="AD402" s="65"/>
      <c r="AE402" s="65"/>
      <c r="AF402" s="65"/>
      <c r="AG402" s="65"/>
      <c r="AH402" s="65"/>
      <c r="AI402" s="65"/>
      <c r="AJ402" s="65"/>
      <c r="AK402" s="65"/>
      <c r="AL402" s="65"/>
      <c r="AM402" s="65"/>
      <c r="AN402" s="65"/>
      <c r="AO402" s="65"/>
      <c r="AP402" s="65"/>
      <c r="AQ402" s="65"/>
      <c r="AR402" s="65"/>
      <c r="AS402" s="65"/>
      <c r="AT402" s="65"/>
      <c r="AU402" s="65"/>
      <c r="AV402" s="65"/>
      <c r="AW402" s="65"/>
      <c r="AX402" s="65"/>
      <c r="AY402" s="65"/>
      <c r="AZ402" s="65"/>
      <c r="BA402" s="65"/>
      <c r="BB402" s="65"/>
      <c r="BC402" s="65"/>
      <c r="BD402" s="65"/>
      <c r="BE402" s="65"/>
      <c r="BF402" s="65"/>
      <c r="BG402" s="65"/>
      <c r="BH402" s="65"/>
      <c r="BI402" s="65"/>
      <c r="BJ402" s="65"/>
      <c r="BK402" s="65"/>
      <c r="BL402" s="65"/>
    </row>
    <row r="403" spans="1:64" x14ac:dyDescent="0.2">
      <c r="A403" s="459" t="s">
        <v>461</v>
      </c>
      <c r="B403" s="459" t="s">
        <v>23</v>
      </c>
      <c r="C403" s="459" t="s">
        <v>524</v>
      </c>
      <c r="D403" s="130">
        <v>80</v>
      </c>
      <c r="E403" s="459" t="s">
        <v>189</v>
      </c>
      <c r="F403" s="555">
        <v>177.32625259755301</v>
      </c>
      <c r="G403" s="459" t="s">
        <v>27</v>
      </c>
      <c r="H403" s="459" t="s">
        <v>28</v>
      </c>
      <c r="I403" s="91" t="s">
        <v>29</v>
      </c>
      <c r="J403" s="459"/>
      <c r="K403" s="459"/>
      <c r="L403" s="459"/>
      <c r="M403" s="459" t="s">
        <v>32</v>
      </c>
      <c r="N403" s="459" t="s">
        <v>459</v>
      </c>
      <c r="O403" s="459" t="s">
        <v>463</v>
      </c>
      <c r="P403" s="459" t="s">
        <v>28</v>
      </c>
      <c r="Q403" s="65"/>
      <c r="R403" s="65"/>
      <c r="S403" s="65"/>
      <c r="T403" s="65"/>
      <c r="U403" s="65"/>
      <c r="V403" s="65"/>
      <c r="W403" s="65"/>
      <c r="X403" s="65"/>
      <c r="Y403" s="65"/>
      <c r="Z403" s="65"/>
      <c r="AA403" s="65"/>
      <c r="AB403" s="65"/>
      <c r="AC403" s="65"/>
      <c r="AD403" s="65"/>
      <c r="AE403" s="65"/>
      <c r="AF403" s="65"/>
      <c r="AG403" s="65"/>
      <c r="AH403" s="65"/>
      <c r="AI403" s="65"/>
      <c r="AJ403" s="65"/>
      <c r="AK403" s="65"/>
      <c r="AL403" s="65"/>
      <c r="AM403" s="65"/>
      <c r="AN403" s="65"/>
      <c r="AO403" s="65"/>
      <c r="AP403" s="65"/>
      <c r="AQ403" s="65"/>
      <c r="AR403" s="65"/>
      <c r="AS403" s="65"/>
      <c r="AT403" s="65"/>
      <c r="AU403" s="65"/>
      <c r="AV403" s="65"/>
      <c r="AW403" s="65"/>
      <c r="AX403" s="65"/>
      <c r="AY403" s="65"/>
      <c r="AZ403" s="65"/>
      <c r="BA403" s="65"/>
      <c r="BB403" s="65"/>
      <c r="BC403" s="65"/>
      <c r="BD403" s="65"/>
      <c r="BE403" s="65"/>
      <c r="BF403" s="65"/>
      <c r="BG403" s="65"/>
      <c r="BH403" s="65"/>
      <c r="BI403" s="65"/>
      <c r="BJ403" s="65"/>
      <c r="BK403" s="65"/>
      <c r="BL403" s="65"/>
    </row>
    <row r="404" spans="1:64" x14ac:dyDescent="0.2">
      <c r="A404" s="459" t="s">
        <v>461</v>
      </c>
      <c r="B404" s="459" t="s">
        <v>23</v>
      </c>
      <c r="C404" s="459" t="s">
        <v>525</v>
      </c>
      <c r="D404" s="130">
        <v>45</v>
      </c>
      <c r="E404" s="459" t="s">
        <v>189</v>
      </c>
      <c r="F404" s="555">
        <v>99.746017086123302</v>
      </c>
      <c r="G404" s="459" t="s">
        <v>27</v>
      </c>
      <c r="H404" s="459" t="s">
        <v>28</v>
      </c>
      <c r="I404" s="91" t="s">
        <v>29</v>
      </c>
      <c r="J404" s="459"/>
      <c r="K404" s="459"/>
      <c r="L404" s="459"/>
      <c r="M404" s="459" t="s">
        <v>32</v>
      </c>
      <c r="N404" s="459" t="s">
        <v>459</v>
      </c>
      <c r="O404" s="459" t="s">
        <v>463</v>
      </c>
      <c r="P404" s="459" t="s">
        <v>28</v>
      </c>
      <c r="Q404" s="65"/>
      <c r="R404" s="65"/>
      <c r="S404" s="65"/>
      <c r="T404" s="65"/>
      <c r="U404" s="65"/>
      <c r="V404" s="65"/>
      <c r="W404" s="65"/>
      <c r="X404" s="65"/>
      <c r="Y404" s="65"/>
      <c r="Z404" s="65"/>
      <c r="AA404" s="65"/>
      <c r="AB404" s="65"/>
      <c r="AC404" s="65"/>
      <c r="AD404" s="65"/>
      <c r="AE404" s="65"/>
      <c r="AF404" s="65"/>
      <c r="AG404" s="65"/>
      <c r="AH404" s="65"/>
      <c r="AI404" s="65"/>
      <c r="AJ404" s="65"/>
      <c r="AK404" s="65"/>
      <c r="AL404" s="65"/>
      <c r="AM404" s="65"/>
      <c r="AN404" s="65"/>
      <c r="AO404" s="65"/>
      <c r="AP404" s="65"/>
      <c r="AQ404" s="65"/>
      <c r="AR404" s="65"/>
      <c r="AS404" s="65"/>
      <c r="AT404" s="65"/>
      <c r="AU404" s="65"/>
      <c r="AV404" s="65"/>
      <c r="AW404" s="65"/>
      <c r="AX404" s="65"/>
      <c r="AY404" s="65"/>
      <c r="AZ404" s="65"/>
      <c r="BA404" s="65"/>
      <c r="BB404" s="65"/>
      <c r="BC404" s="65"/>
      <c r="BD404" s="65"/>
      <c r="BE404" s="65"/>
      <c r="BF404" s="65"/>
      <c r="BG404" s="65"/>
      <c r="BH404" s="65"/>
      <c r="BI404" s="65"/>
      <c r="BJ404" s="65"/>
      <c r="BK404" s="65"/>
      <c r="BL404" s="65"/>
    </row>
    <row r="405" spans="1:64" x14ac:dyDescent="0.2">
      <c r="A405" s="459" t="s">
        <v>461</v>
      </c>
      <c r="B405" s="459" t="s">
        <v>23</v>
      </c>
      <c r="C405" s="459" t="s">
        <v>526</v>
      </c>
      <c r="D405" s="130">
        <v>80</v>
      </c>
      <c r="E405" s="459" t="s">
        <v>189</v>
      </c>
      <c r="F405" s="555">
        <v>177.32625259755301</v>
      </c>
      <c r="G405" s="459" t="s">
        <v>27</v>
      </c>
      <c r="H405" s="459" t="s">
        <v>28</v>
      </c>
      <c r="I405" s="91" t="s">
        <v>29</v>
      </c>
      <c r="J405" s="459"/>
      <c r="K405" s="459"/>
      <c r="L405" s="459"/>
      <c r="M405" s="459" t="s">
        <v>32</v>
      </c>
      <c r="N405" s="459" t="s">
        <v>459</v>
      </c>
      <c r="O405" s="459" t="s">
        <v>463</v>
      </c>
      <c r="P405" s="459" t="s">
        <v>28</v>
      </c>
      <c r="Q405" s="65"/>
      <c r="R405" s="65"/>
      <c r="S405" s="65"/>
      <c r="T405" s="65"/>
      <c r="U405" s="65"/>
      <c r="V405" s="65"/>
      <c r="W405" s="65"/>
      <c r="X405" s="65"/>
      <c r="Y405" s="65"/>
      <c r="Z405" s="65"/>
      <c r="AA405" s="65"/>
      <c r="AB405" s="65"/>
      <c r="AC405" s="65"/>
      <c r="AD405" s="65"/>
      <c r="AE405" s="65"/>
      <c r="AF405" s="65"/>
      <c r="AG405" s="65"/>
      <c r="AH405" s="65"/>
      <c r="AI405" s="65"/>
      <c r="AJ405" s="65"/>
      <c r="AK405" s="65"/>
      <c r="AL405" s="65"/>
      <c r="AM405" s="65"/>
      <c r="AN405" s="65"/>
      <c r="AO405" s="65"/>
      <c r="AP405" s="65"/>
      <c r="AQ405" s="65"/>
      <c r="AR405" s="65"/>
      <c r="AS405" s="65"/>
      <c r="AT405" s="65"/>
      <c r="AU405" s="65"/>
      <c r="AV405" s="65"/>
      <c r="AW405" s="65"/>
      <c r="AX405" s="65"/>
      <c r="AY405" s="65"/>
      <c r="AZ405" s="65"/>
      <c r="BA405" s="65"/>
      <c r="BB405" s="65"/>
      <c r="BC405" s="65"/>
      <c r="BD405" s="65"/>
      <c r="BE405" s="65"/>
      <c r="BF405" s="65"/>
      <c r="BG405" s="65"/>
      <c r="BH405" s="65"/>
      <c r="BI405" s="65"/>
      <c r="BJ405" s="65"/>
      <c r="BK405" s="65"/>
      <c r="BL405" s="65"/>
    </row>
    <row r="406" spans="1:64" ht="36" x14ac:dyDescent="0.2">
      <c r="A406" s="459" t="s">
        <v>461</v>
      </c>
      <c r="B406" s="459" t="s">
        <v>23</v>
      </c>
      <c r="C406" s="459" t="s">
        <v>527</v>
      </c>
      <c r="D406" s="130">
        <v>50</v>
      </c>
      <c r="E406" s="459" t="s">
        <v>189</v>
      </c>
      <c r="F406" s="555">
        <v>177.32625259755301</v>
      </c>
      <c r="G406" s="459" t="s">
        <v>27</v>
      </c>
      <c r="H406" s="459" t="s">
        <v>28</v>
      </c>
      <c r="I406" s="91" t="s">
        <v>29</v>
      </c>
      <c r="J406" s="459" t="s">
        <v>28</v>
      </c>
      <c r="K406" s="113" t="s">
        <v>465</v>
      </c>
      <c r="L406" s="91" t="s">
        <v>523</v>
      </c>
      <c r="M406" s="459" t="s">
        <v>32</v>
      </c>
      <c r="N406" s="459" t="s">
        <v>459</v>
      </c>
      <c r="O406" s="459" t="s">
        <v>463</v>
      </c>
      <c r="P406" s="459" t="s">
        <v>28</v>
      </c>
      <c r="Q406" s="65"/>
      <c r="R406" s="65"/>
      <c r="S406" s="65"/>
      <c r="T406" s="65"/>
      <c r="U406" s="65"/>
      <c r="V406" s="65"/>
      <c r="W406" s="65"/>
      <c r="X406" s="65"/>
      <c r="Y406" s="65"/>
      <c r="Z406" s="65"/>
      <c r="AA406" s="65"/>
      <c r="AB406" s="65"/>
      <c r="AC406" s="65"/>
      <c r="AD406" s="65"/>
      <c r="AE406" s="65"/>
      <c r="AF406" s="65"/>
      <c r="AG406" s="65"/>
      <c r="AH406" s="65"/>
      <c r="AI406" s="65"/>
      <c r="AJ406" s="65"/>
      <c r="AK406" s="65"/>
      <c r="AL406" s="65"/>
      <c r="AM406" s="65"/>
      <c r="AN406" s="65"/>
      <c r="AO406" s="65"/>
      <c r="AP406" s="65"/>
      <c r="AQ406" s="65"/>
      <c r="AR406" s="65"/>
      <c r="AS406" s="65"/>
      <c r="AT406" s="65"/>
      <c r="AU406" s="65"/>
      <c r="AV406" s="65"/>
      <c r="AW406" s="65"/>
      <c r="AX406" s="65"/>
      <c r="AY406" s="65"/>
      <c r="AZ406" s="65"/>
      <c r="BA406" s="65"/>
      <c r="BB406" s="65"/>
      <c r="BC406" s="65"/>
      <c r="BD406" s="65"/>
      <c r="BE406" s="65"/>
      <c r="BF406" s="65"/>
      <c r="BG406" s="65"/>
      <c r="BH406" s="65"/>
      <c r="BI406" s="65"/>
      <c r="BJ406" s="65"/>
      <c r="BK406" s="65"/>
      <c r="BL406" s="65"/>
    </row>
    <row r="407" spans="1:64" ht="36" x14ac:dyDescent="0.2">
      <c r="A407" s="459" t="s">
        <v>461</v>
      </c>
      <c r="B407" s="459" t="s">
        <v>23</v>
      </c>
      <c r="C407" s="459" t="s">
        <v>528</v>
      </c>
      <c r="D407" s="130">
        <v>80</v>
      </c>
      <c r="E407" s="459" t="s">
        <v>189</v>
      </c>
      <c r="F407" s="555">
        <v>177.32625259755301</v>
      </c>
      <c r="G407" s="459" t="s">
        <v>27</v>
      </c>
      <c r="H407" s="459" t="s">
        <v>28</v>
      </c>
      <c r="I407" s="91" t="s">
        <v>29</v>
      </c>
      <c r="J407" s="459" t="s">
        <v>28</v>
      </c>
      <c r="K407" s="113" t="s">
        <v>465</v>
      </c>
      <c r="L407" s="91" t="s">
        <v>523</v>
      </c>
      <c r="M407" s="459" t="s">
        <v>32</v>
      </c>
      <c r="N407" s="459" t="s">
        <v>459</v>
      </c>
      <c r="O407" s="459" t="s">
        <v>463</v>
      </c>
      <c r="P407" s="459" t="s">
        <v>28</v>
      </c>
      <c r="Q407" s="65"/>
      <c r="R407" s="65"/>
      <c r="S407" s="65"/>
      <c r="T407" s="65"/>
      <c r="U407" s="65"/>
      <c r="V407" s="65"/>
      <c r="W407" s="65"/>
      <c r="X407" s="65"/>
      <c r="Y407" s="65"/>
      <c r="Z407" s="65"/>
      <c r="AA407" s="65"/>
      <c r="AB407" s="65"/>
      <c r="AC407" s="65"/>
      <c r="AD407" s="65"/>
      <c r="AE407" s="65"/>
      <c r="AF407" s="65"/>
      <c r="AG407" s="65"/>
      <c r="AH407" s="65"/>
      <c r="AI407" s="65"/>
      <c r="AJ407" s="65"/>
      <c r="AK407" s="65"/>
      <c r="AL407" s="65"/>
      <c r="AM407" s="65"/>
      <c r="AN407" s="65"/>
      <c r="AO407" s="65"/>
      <c r="AP407" s="65"/>
      <c r="AQ407" s="65"/>
      <c r="AR407" s="65"/>
      <c r="AS407" s="65"/>
      <c r="AT407" s="65"/>
      <c r="AU407" s="65"/>
      <c r="AV407" s="65"/>
      <c r="AW407" s="65"/>
      <c r="AX407" s="65"/>
      <c r="AY407" s="65"/>
      <c r="AZ407" s="65"/>
      <c r="BA407" s="65"/>
      <c r="BB407" s="65"/>
      <c r="BC407" s="65"/>
      <c r="BD407" s="65"/>
      <c r="BE407" s="65"/>
      <c r="BF407" s="65"/>
      <c r="BG407" s="65"/>
      <c r="BH407" s="65"/>
      <c r="BI407" s="65"/>
      <c r="BJ407" s="65"/>
      <c r="BK407" s="65"/>
      <c r="BL407" s="65"/>
    </row>
    <row r="408" spans="1:64" ht="36" x14ac:dyDescent="0.2">
      <c r="A408" s="459" t="s">
        <v>461</v>
      </c>
      <c r="B408" s="459" t="s">
        <v>23</v>
      </c>
      <c r="C408" s="459" t="s">
        <v>529</v>
      </c>
      <c r="D408" s="130">
        <v>50</v>
      </c>
      <c r="E408" s="459" t="s">
        <v>189</v>
      </c>
      <c r="F408" s="555">
        <v>110.82890787347</v>
      </c>
      <c r="G408" s="459" t="s">
        <v>27</v>
      </c>
      <c r="H408" s="459" t="s">
        <v>28</v>
      </c>
      <c r="I408" s="91" t="s">
        <v>29</v>
      </c>
      <c r="J408" s="459" t="s">
        <v>28</v>
      </c>
      <c r="K408" s="113" t="s">
        <v>465</v>
      </c>
      <c r="L408" s="91" t="s">
        <v>523</v>
      </c>
      <c r="M408" s="459" t="s">
        <v>32</v>
      </c>
      <c r="N408" s="459" t="s">
        <v>459</v>
      </c>
      <c r="O408" s="459" t="s">
        <v>463</v>
      </c>
      <c r="P408" s="459" t="s">
        <v>28</v>
      </c>
      <c r="Q408" s="65"/>
      <c r="R408" s="65"/>
      <c r="S408" s="65"/>
      <c r="T408" s="65"/>
      <c r="U408" s="65"/>
      <c r="V408" s="65"/>
      <c r="W408" s="65"/>
      <c r="X408" s="65"/>
      <c r="Y408" s="65"/>
      <c r="Z408" s="65"/>
      <c r="AA408" s="65"/>
      <c r="AB408" s="65"/>
      <c r="AC408" s="65"/>
      <c r="AD408" s="65"/>
      <c r="AE408" s="65"/>
      <c r="AF408" s="65"/>
      <c r="AG408" s="65"/>
      <c r="AH408" s="65"/>
      <c r="AI408" s="65"/>
      <c r="AJ408" s="65"/>
      <c r="AK408" s="65"/>
      <c r="AL408" s="65"/>
      <c r="AM408" s="65"/>
      <c r="AN408" s="65"/>
      <c r="AO408" s="65"/>
      <c r="AP408" s="65"/>
      <c r="AQ408" s="65"/>
      <c r="AR408" s="65"/>
      <c r="AS408" s="65"/>
      <c r="AT408" s="65"/>
      <c r="AU408" s="65"/>
      <c r="AV408" s="65"/>
      <c r="AW408" s="65"/>
      <c r="AX408" s="65"/>
      <c r="AY408" s="65"/>
      <c r="AZ408" s="65"/>
      <c r="BA408" s="65"/>
      <c r="BB408" s="65"/>
      <c r="BC408" s="65"/>
      <c r="BD408" s="65"/>
      <c r="BE408" s="65"/>
      <c r="BF408" s="65"/>
      <c r="BG408" s="65"/>
      <c r="BH408" s="65"/>
      <c r="BI408" s="65"/>
      <c r="BJ408" s="65"/>
      <c r="BK408" s="65"/>
      <c r="BL408" s="65"/>
    </row>
    <row r="409" spans="1:64" x14ac:dyDescent="0.2">
      <c r="A409" s="459" t="s">
        <v>461</v>
      </c>
      <c r="B409" s="459" t="s">
        <v>23</v>
      </c>
      <c r="C409" s="459" t="s">
        <v>530</v>
      </c>
      <c r="D409" s="459">
        <v>80</v>
      </c>
      <c r="E409" s="459" t="s">
        <v>189</v>
      </c>
      <c r="F409" s="555">
        <v>177.32625259755301</v>
      </c>
      <c r="G409" s="459" t="s">
        <v>27</v>
      </c>
      <c r="H409" s="459" t="s">
        <v>28</v>
      </c>
      <c r="I409" s="91" t="s">
        <v>29</v>
      </c>
      <c r="J409" s="459"/>
      <c r="K409" s="459"/>
      <c r="L409" s="459"/>
      <c r="M409" s="459" t="s">
        <v>32</v>
      </c>
      <c r="N409" s="459" t="s">
        <v>459</v>
      </c>
      <c r="O409" s="459" t="s">
        <v>463</v>
      </c>
      <c r="P409" s="459" t="s">
        <v>28</v>
      </c>
      <c r="Q409" s="65"/>
      <c r="R409" s="65"/>
      <c r="S409" s="65"/>
      <c r="T409" s="65"/>
      <c r="U409" s="65"/>
      <c r="V409" s="65"/>
      <c r="W409" s="65"/>
      <c r="X409" s="65"/>
      <c r="Y409" s="65"/>
      <c r="Z409" s="65"/>
      <c r="AA409" s="65"/>
      <c r="AB409" s="65"/>
      <c r="AC409" s="65"/>
      <c r="AD409" s="65"/>
      <c r="AE409" s="65"/>
      <c r="AF409" s="65"/>
      <c r="AG409" s="65"/>
      <c r="AH409" s="65"/>
      <c r="AI409" s="65"/>
      <c r="AJ409" s="65"/>
      <c r="AK409" s="65"/>
      <c r="AL409" s="65"/>
      <c r="AM409" s="65"/>
      <c r="AN409" s="65"/>
      <c r="AO409" s="65"/>
      <c r="AP409" s="65"/>
      <c r="AQ409" s="65"/>
      <c r="AR409" s="65"/>
      <c r="AS409" s="65"/>
      <c r="AT409" s="65"/>
      <c r="AU409" s="65"/>
      <c r="AV409" s="65"/>
      <c r="AW409" s="65"/>
      <c r="AX409" s="65"/>
      <c r="AY409" s="65"/>
      <c r="AZ409" s="65"/>
      <c r="BA409" s="65"/>
      <c r="BB409" s="65"/>
      <c r="BC409" s="65"/>
      <c r="BD409" s="65"/>
      <c r="BE409" s="65"/>
      <c r="BF409" s="65"/>
      <c r="BG409" s="65"/>
      <c r="BH409" s="65"/>
      <c r="BI409" s="65"/>
      <c r="BJ409" s="65"/>
      <c r="BK409" s="65"/>
      <c r="BL409" s="65"/>
    </row>
    <row r="410" spans="1:64" ht="36" x14ac:dyDescent="0.2">
      <c r="A410" s="459" t="s">
        <v>461</v>
      </c>
      <c r="B410" s="459" t="s">
        <v>23</v>
      </c>
      <c r="C410" s="459" t="s">
        <v>531</v>
      </c>
      <c r="D410" s="130">
        <v>50</v>
      </c>
      <c r="E410" s="459" t="s">
        <v>189</v>
      </c>
      <c r="F410" s="555">
        <v>110.82890787347</v>
      </c>
      <c r="G410" s="459" t="s">
        <v>27</v>
      </c>
      <c r="H410" s="459" t="s">
        <v>28</v>
      </c>
      <c r="I410" s="91" t="s">
        <v>29</v>
      </c>
      <c r="J410" s="459" t="s">
        <v>28</v>
      </c>
      <c r="K410" s="113" t="s">
        <v>465</v>
      </c>
      <c r="L410" s="91" t="s">
        <v>523</v>
      </c>
      <c r="M410" s="459" t="s">
        <v>32</v>
      </c>
      <c r="N410" s="459" t="s">
        <v>459</v>
      </c>
      <c r="O410" s="459" t="s">
        <v>463</v>
      </c>
      <c r="P410" s="459" t="s">
        <v>28</v>
      </c>
      <c r="Q410" s="65"/>
      <c r="R410" s="65"/>
      <c r="S410" s="65"/>
      <c r="T410" s="65"/>
      <c r="U410" s="65"/>
      <c r="V410" s="65"/>
      <c r="W410" s="65"/>
      <c r="X410" s="65"/>
      <c r="Y410" s="65"/>
      <c r="Z410" s="65"/>
      <c r="AA410" s="65"/>
      <c r="AB410" s="65"/>
      <c r="AC410" s="65"/>
      <c r="AD410" s="65"/>
      <c r="AE410" s="65"/>
      <c r="AF410" s="65"/>
      <c r="AG410" s="65"/>
      <c r="AH410" s="65"/>
      <c r="AI410" s="65"/>
      <c r="AJ410" s="65"/>
      <c r="AK410" s="65"/>
      <c r="AL410" s="65"/>
      <c r="AM410" s="65"/>
      <c r="AN410" s="65"/>
      <c r="AO410" s="65"/>
      <c r="AP410" s="65"/>
      <c r="AQ410" s="65"/>
      <c r="AR410" s="65"/>
      <c r="AS410" s="65"/>
      <c r="AT410" s="65"/>
      <c r="AU410" s="65"/>
      <c r="AV410" s="65"/>
      <c r="AW410" s="65"/>
      <c r="AX410" s="65"/>
      <c r="AY410" s="65"/>
      <c r="AZ410" s="65"/>
      <c r="BA410" s="65"/>
      <c r="BB410" s="65"/>
      <c r="BC410" s="65"/>
      <c r="BD410" s="65"/>
      <c r="BE410" s="65"/>
      <c r="BF410" s="65"/>
      <c r="BG410" s="65"/>
      <c r="BH410" s="65"/>
      <c r="BI410" s="65"/>
      <c r="BJ410" s="65"/>
      <c r="BK410" s="65"/>
      <c r="BL410" s="65"/>
    </row>
    <row r="411" spans="1:64" x14ac:dyDescent="0.2">
      <c r="A411" s="459" t="s">
        <v>461</v>
      </c>
      <c r="B411" s="459" t="s">
        <v>23</v>
      </c>
      <c r="C411" s="459" t="s">
        <v>532</v>
      </c>
      <c r="D411" s="130">
        <v>80</v>
      </c>
      <c r="E411" s="459" t="s">
        <v>189</v>
      </c>
      <c r="F411" s="555">
        <v>177.32625259755301</v>
      </c>
      <c r="G411" s="459" t="s">
        <v>27</v>
      </c>
      <c r="H411" s="459" t="s">
        <v>28</v>
      </c>
      <c r="I411" s="91" t="s">
        <v>29</v>
      </c>
      <c r="J411" s="459"/>
      <c r="K411" s="459"/>
      <c r="L411" s="459"/>
      <c r="M411" s="459" t="s">
        <v>32</v>
      </c>
      <c r="N411" s="459" t="s">
        <v>459</v>
      </c>
      <c r="O411" s="459" t="s">
        <v>463</v>
      </c>
      <c r="P411" s="459" t="s">
        <v>28</v>
      </c>
      <c r="Q411" s="65"/>
      <c r="R411" s="65"/>
      <c r="S411" s="65"/>
      <c r="T411" s="65"/>
      <c r="U411" s="65"/>
      <c r="V411" s="65"/>
      <c r="W411" s="65"/>
      <c r="X411" s="65"/>
      <c r="Y411" s="65"/>
      <c r="Z411" s="65"/>
      <c r="AA411" s="65"/>
      <c r="AB411" s="65"/>
      <c r="AC411" s="65"/>
      <c r="AD411" s="65"/>
      <c r="AE411" s="65"/>
      <c r="AF411" s="65"/>
      <c r="AG411" s="65"/>
      <c r="AH411" s="65"/>
      <c r="AI411" s="65"/>
      <c r="AJ411" s="65"/>
      <c r="AK411" s="65"/>
      <c r="AL411" s="65"/>
      <c r="AM411" s="65"/>
      <c r="AN411" s="65"/>
      <c r="AO411" s="65"/>
      <c r="AP411" s="65"/>
      <c r="AQ411" s="65"/>
      <c r="AR411" s="65"/>
      <c r="AS411" s="65"/>
      <c r="AT411" s="65"/>
      <c r="AU411" s="65"/>
      <c r="AV411" s="65"/>
      <c r="AW411" s="65"/>
      <c r="AX411" s="65"/>
      <c r="AY411" s="65"/>
      <c r="AZ411" s="65"/>
      <c r="BA411" s="65"/>
      <c r="BB411" s="65"/>
      <c r="BC411" s="65"/>
      <c r="BD411" s="65"/>
      <c r="BE411" s="65"/>
      <c r="BF411" s="65"/>
      <c r="BG411" s="65"/>
      <c r="BH411" s="65"/>
      <c r="BI411" s="65"/>
      <c r="BJ411" s="65"/>
      <c r="BK411" s="65"/>
      <c r="BL411" s="65"/>
    </row>
    <row r="412" spans="1:64" x14ac:dyDescent="0.2">
      <c r="A412" s="459" t="s">
        <v>461</v>
      </c>
      <c r="B412" s="459" t="s">
        <v>23</v>
      </c>
      <c r="C412" s="459" t="s">
        <v>533</v>
      </c>
      <c r="D412" s="130">
        <v>230</v>
      </c>
      <c r="E412" s="459" t="s">
        <v>189</v>
      </c>
      <c r="F412" s="555">
        <v>509.81297621796398</v>
      </c>
      <c r="G412" s="459" t="s">
        <v>27</v>
      </c>
      <c r="H412" s="459" t="s">
        <v>28</v>
      </c>
      <c r="I412" s="91" t="s">
        <v>29</v>
      </c>
      <c r="J412" s="459"/>
      <c r="K412" s="459"/>
      <c r="L412" s="459"/>
      <c r="M412" s="459" t="s">
        <v>32</v>
      </c>
      <c r="N412" s="459" t="s">
        <v>459</v>
      </c>
      <c r="O412" s="459" t="s">
        <v>463</v>
      </c>
      <c r="P412" s="459" t="s">
        <v>28</v>
      </c>
      <c r="Q412" s="65"/>
      <c r="R412" s="65"/>
      <c r="S412" s="65"/>
      <c r="T412" s="65"/>
      <c r="U412" s="65"/>
      <c r="V412" s="65"/>
      <c r="W412" s="65"/>
      <c r="X412" s="65"/>
      <c r="Y412" s="65"/>
      <c r="Z412" s="65"/>
      <c r="AA412" s="65"/>
      <c r="AB412" s="65"/>
      <c r="AC412" s="65"/>
      <c r="AD412" s="65"/>
      <c r="AE412" s="65"/>
      <c r="AF412" s="65"/>
      <c r="AG412" s="65"/>
      <c r="AH412" s="65"/>
      <c r="AI412" s="65"/>
      <c r="AJ412" s="65"/>
      <c r="AK412" s="65"/>
      <c r="AL412" s="65"/>
      <c r="AM412" s="65"/>
      <c r="AN412" s="65"/>
      <c r="AO412" s="65"/>
      <c r="AP412" s="65"/>
      <c r="AQ412" s="65"/>
      <c r="AR412" s="65"/>
      <c r="AS412" s="65"/>
      <c r="AT412" s="65"/>
      <c r="AU412" s="65"/>
      <c r="AV412" s="65"/>
      <c r="AW412" s="65"/>
      <c r="AX412" s="65"/>
      <c r="AY412" s="65"/>
      <c r="AZ412" s="65"/>
      <c r="BA412" s="65"/>
      <c r="BB412" s="65"/>
      <c r="BC412" s="65"/>
      <c r="BD412" s="65"/>
      <c r="BE412" s="65"/>
      <c r="BF412" s="65"/>
      <c r="BG412" s="65"/>
      <c r="BH412" s="65"/>
      <c r="BI412" s="65"/>
      <c r="BJ412" s="65"/>
      <c r="BK412" s="65"/>
      <c r="BL412" s="65"/>
    </row>
    <row r="413" spans="1:64" x14ac:dyDescent="0.2">
      <c r="A413" s="459" t="s">
        <v>461</v>
      </c>
      <c r="B413" s="459" t="s">
        <v>23</v>
      </c>
      <c r="C413" s="459" t="s">
        <v>534</v>
      </c>
      <c r="D413" s="130">
        <v>260</v>
      </c>
      <c r="E413" s="459" t="s">
        <v>189</v>
      </c>
      <c r="F413" s="555">
        <v>576.31032094204602</v>
      </c>
      <c r="G413" s="459" t="s">
        <v>27</v>
      </c>
      <c r="H413" s="459" t="s">
        <v>28</v>
      </c>
      <c r="I413" s="91" t="s">
        <v>29</v>
      </c>
      <c r="J413" s="459"/>
      <c r="K413" s="459"/>
      <c r="L413" s="459"/>
      <c r="M413" s="459" t="s">
        <v>32</v>
      </c>
      <c r="N413" s="459" t="s">
        <v>459</v>
      </c>
      <c r="O413" s="459" t="s">
        <v>463</v>
      </c>
      <c r="P413" s="459" t="s">
        <v>28</v>
      </c>
      <c r="Q413" s="65"/>
      <c r="R413" s="65"/>
      <c r="S413" s="65"/>
      <c r="T413" s="65"/>
      <c r="U413" s="65"/>
      <c r="V413" s="65"/>
      <c r="W413" s="65"/>
      <c r="X413" s="65"/>
      <c r="Y413" s="65"/>
      <c r="Z413" s="65"/>
      <c r="AA413" s="65"/>
      <c r="AB413" s="65"/>
      <c r="AC413" s="65"/>
      <c r="AD413" s="65"/>
      <c r="AE413" s="65"/>
      <c r="AF413" s="65"/>
      <c r="AG413" s="65"/>
      <c r="AH413" s="65"/>
      <c r="AI413" s="65"/>
      <c r="AJ413" s="65"/>
      <c r="AK413" s="65"/>
      <c r="AL413" s="65"/>
      <c r="AM413" s="65"/>
      <c r="AN413" s="65"/>
      <c r="AO413" s="65"/>
      <c r="AP413" s="65"/>
      <c r="AQ413" s="65"/>
      <c r="AR413" s="65"/>
      <c r="AS413" s="65"/>
      <c r="AT413" s="65"/>
      <c r="AU413" s="65"/>
      <c r="AV413" s="65"/>
      <c r="AW413" s="65"/>
      <c r="AX413" s="65"/>
      <c r="AY413" s="65"/>
      <c r="AZ413" s="65"/>
      <c r="BA413" s="65"/>
      <c r="BB413" s="65"/>
      <c r="BC413" s="65"/>
      <c r="BD413" s="65"/>
      <c r="BE413" s="65"/>
      <c r="BF413" s="65"/>
      <c r="BG413" s="65"/>
      <c r="BH413" s="65"/>
      <c r="BI413" s="65"/>
      <c r="BJ413" s="65"/>
      <c r="BK413" s="65"/>
      <c r="BL413" s="65"/>
    </row>
    <row r="414" spans="1:64" x14ac:dyDescent="0.2">
      <c r="A414" s="459" t="s">
        <v>461</v>
      </c>
      <c r="B414" s="459" t="s">
        <v>23</v>
      </c>
      <c r="C414" s="459" t="s">
        <v>535</v>
      </c>
      <c r="D414" s="130">
        <v>50</v>
      </c>
      <c r="E414" s="459" t="s">
        <v>189</v>
      </c>
      <c r="F414" s="555">
        <v>110.82890787347</v>
      </c>
      <c r="G414" s="459" t="s">
        <v>27</v>
      </c>
      <c r="H414" s="459" t="s">
        <v>28</v>
      </c>
      <c r="I414" s="91" t="s">
        <v>29</v>
      </c>
      <c r="J414" s="459" t="s">
        <v>28</v>
      </c>
      <c r="K414" s="459" t="s">
        <v>470</v>
      </c>
      <c r="L414" s="459" t="s">
        <v>107</v>
      </c>
      <c r="M414" s="459" t="s">
        <v>32</v>
      </c>
      <c r="N414" s="459" t="s">
        <v>459</v>
      </c>
      <c r="O414" s="459" t="s">
        <v>463</v>
      </c>
      <c r="P414" s="459" t="s">
        <v>28</v>
      </c>
      <c r="Q414" s="65"/>
      <c r="R414" s="65"/>
      <c r="S414" s="65"/>
      <c r="T414" s="65"/>
      <c r="U414" s="65"/>
      <c r="V414" s="65"/>
      <c r="W414" s="65"/>
      <c r="X414" s="65"/>
      <c r="Y414" s="65"/>
      <c r="Z414" s="65"/>
      <c r="AA414" s="65"/>
      <c r="AB414" s="65"/>
      <c r="AC414" s="65"/>
      <c r="AD414" s="65"/>
      <c r="AE414" s="65"/>
      <c r="AF414" s="65"/>
      <c r="AG414" s="65"/>
      <c r="AH414" s="65"/>
      <c r="AI414" s="65"/>
      <c r="AJ414" s="65"/>
      <c r="AK414" s="65"/>
      <c r="AL414" s="65"/>
      <c r="AM414" s="65"/>
      <c r="AN414" s="65"/>
      <c r="AO414" s="65"/>
      <c r="AP414" s="65"/>
      <c r="AQ414" s="65"/>
      <c r="AR414" s="65"/>
      <c r="AS414" s="65"/>
      <c r="AT414" s="65"/>
      <c r="AU414" s="65"/>
      <c r="AV414" s="65"/>
      <c r="AW414" s="65"/>
      <c r="AX414" s="65"/>
      <c r="AY414" s="65"/>
      <c r="AZ414" s="65"/>
      <c r="BA414" s="65"/>
      <c r="BB414" s="65"/>
      <c r="BC414" s="65"/>
      <c r="BD414" s="65"/>
      <c r="BE414" s="65"/>
      <c r="BF414" s="65"/>
      <c r="BG414" s="65"/>
      <c r="BH414" s="65"/>
      <c r="BI414" s="65"/>
      <c r="BJ414" s="65"/>
      <c r="BK414" s="65"/>
      <c r="BL414" s="65"/>
    </row>
    <row r="415" spans="1:64" x14ac:dyDescent="0.2">
      <c r="A415" s="459" t="s">
        <v>461</v>
      </c>
      <c r="B415" s="459" t="s">
        <v>23</v>
      </c>
      <c r="C415" s="459" t="s">
        <v>536</v>
      </c>
      <c r="D415" s="130">
        <v>50</v>
      </c>
      <c r="E415" s="459" t="s">
        <v>189</v>
      </c>
      <c r="F415" s="555">
        <v>110.82890787347</v>
      </c>
      <c r="G415" s="459" t="s">
        <v>27</v>
      </c>
      <c r="H415" s="459" t="s">
        <v>28</v>
      </c>
      <c r="I415" s="91" t="s">
        <v>29</v>
      </c>
      <c r="J415" s="459" t="s">
        <v>28</v>
      </c>
      <c r="K415" s="459" t="s">
        <v>470</v>
      </c>
      <c r="L415" s="459" t="s">
        <v>107</v>
      </c>
      <c r="M415" s="459" t="s">
        <v>32</v>
      </c>
      <c r="N415" s="459" t="s">
        <v>459</v>
      </c>
      <c r="O415" s="459" t="s">
        <v>463</v>
      </c>
      <c r="P415" s="459" t="s">
        <v>28</v>
      </c>
      <c r="Q415" s="65"/>
      <c r="R415" s="65"/>
      <c r="S415" s="65"/>
      <c r="T415" s="65"/>
      <c r="U415" s="65"/>
      <c r="V415" s="65"/>
      <c r="W415" s="65"/>
      <c r="X415" s="65"/>
      <c r="Y415" s="65"/>
      <c r="Z415" s="65"/>
      <c r="AA415" s="65"/>
      <c r="AB415" s="65"/>
      <c r="AC415" s="65"/>
      <c r="AD415" s="65"/>
      <c r="AE415" s="65"/>
      <c r="AF415" s="65"/>
      <c r="AG415" s="65"/>
      <c r="AH415" s="65"/>
      <c r="AI415" s="65"/>
      <c r="AJ415" s="65"/>
      <c r="AK415" s="65"/>
      <c r="AL415" s="65"/>
      <c r="AM415" s="65"/>
      <c r="AN415" s="65"/>
      <c r="AO415" s="65"/>
      <c r="AP415" s="65"/>
      <c r="AQ415" s="65"/>
      <c r="AR415" s="65"/>
      <c r="AS415" s="65"/>
      <c r="AT415" s="65"/>
      <c r="AU415" s="65"/>
      <c r="AV415" s="65"/>
      <c r="AW415" s="65"/>
      <c r="AX415" s="65"/>
      <c r="AY415" s="65"/>
      <c r="AZ415" s="65"/>
      <c r="BA415" s="65"/>
      <c r="BB415" s="65"/>
      <c r="BC415" s="65"/>
      <c r="BD415" s="65"/>
      <c r="BE415" s="65"/>
      <c r="BF415" s="65"/>
      <c r="BG415" s="65"/>
      <c r="BH415" s="65"/>
      <c r="BI415" s="65"/>
      <c r="BJ415" s="65"/>
      <c r="BK415" s="65"/>
      <c r="BL415" s="65"/>
    </row>
    <row r="416" spans="1:64" x14ac:dyDescent="0.2">
      <c r="A416" s="459" t="s">
        <v>461</v>
      </c>
      <c r="B416" s="459" t="s">
        <v>23</v>
      </c>
      <c r="C416" s="459" t="s">
        <v>537</v>
      </c>
      <c r="D416" s="130">
        <v>50</v>
      </c>
      <c r="E416" s="459" t="s">
        <v>189</v>
      </c>
      <c r="F416" s="555">
        <v>110.82890787347</v>
      </c>
      <c r="G416" s="459" t="s">
        <v>27</v>
      </c>
      <c r="H416" s="459" t="s">
        <v>28</v>
      </c>
      <c r="I416" s="91" t="s">
        <v>29</v>
      </c>
      <c r="J416" s="459" t="s">
        <v>28</v>
      </c>
      <c r="K416" s="459" t="s">
        <v>470</v>
      </c>
      <c r="L416" s="459" t="s">
        <v>107</v>
      </c>
      <c r="M416" s="459" t="s">
        <v>32</v>
      </c>
      <c r="N416" s="459" t="s">
        <v>459</v>
      </c>
      <c r="O416" s="459" t="s">
        <v>463</v>
      </c>
      <c r="P416" s="459" t="s">
        <v>28</v>
      </c>
      <c r="Q416" s="65"/>
      <c r="R416" s="65"/>
      <c r="S416" s="65"/>
      <c r="T416" s="65"/>
      <c r="U416" s="65"/>
      <c r="V416" s="65"/>
      <c r="W416" s="65"/>
      <c r="X416" s="65"/>
      <c r="Y416" s="65"/>
      <c r="Z416" s="65"/>
      <c r="AA416" s="65"/>
      <c r="AB416" s="65"/>
      <c r="AC416" s="65"/>
      <c r="AD416" s="65"/>
      <c r="AE416" s="65"/>
      <c r="AF416" s="65"/>
      <c r="AG416" s="65"/>
      <c r="AH416" s="65"/>
      <c r="AI416" s="65"/>
      <c r="AJ416" s="65"/>
      <c r="AK416" s="65"/>
      <c r="AL416" s="65"/>
      <c r="AM416" s="65"/>
      <c r="AN416" s="65"/>
      <c r="AO416" s="65"/>
      <c r="AP416" s="65"/>
      <c r="AQ416" s="65"/>
      <c r="AR416" s="65"/>
      <c r="AS416" s="65"/>
      <c r="AT416" s="65"/>
      <c r="AU416" s="65"/>
      <c r="AV416" s="65"/>
      <c r="AW416" s="65"/>
      <c r="AX416" s="65"/>
      <c r="AY416" s="65"/>
      <c r="AZ416" s="65"/>
      <c r="BA416" s="65"/>
      <c r="BB416" s="65"/>
      <c r="BC416" s="65"/>
      <c r="BD416" s="65"/>
      <c r="BE416" s="65"/>
      <c r="BF416" s="65"/>
      <c r="BG416" s="65"/>
      <c r="BH416" s="65"/>
      <c r="BI416" s="65"/>
      <c r="BJ416" s="65"/>
      <c r="BK416" s="65"/>
      <c r="BL416" s="65"/>
    </row>
    <row r="417" spans="1:64" x14ac:dyDescent="0.2">
      <c r="A417" s="459" t="s">
        <v>461</v>
      </c>
      <c r="B417" s="459" t="s">
        <v>23</v>
      </c>
      <c r="C417" s="459" t="s">
        <v>538</v>
      </c>
      <c r="D417" s="130">
        <v>50</v>
      </c>
      <c r="E417" s="459" t="s">
        <v>189</v>
      </c>
      <c r="F417" s="555">
        <v>110.82890787347</v>
      </c>
      <c r="G417" s="459" t="s">
        <v>27</v>
      </c>
      <c r="H417" s="459" t="s">
        <v>28</v>
      </c>
      <c r="I417" s="91" t="s">
        <v>29</v>
      </c>
      <c r="J417" s="459"/>
      <c r="K417" s="459"/>
      <c r="L417" s="459"/>
      <c r="M417" s="459" t="s">
        <v>32</v>
      </c>
      <c r="N417" s="459" t="s">
        <v>459</v>
      </c>
      <c r="O417" s="459" t="s">
        <v>463</v>
      </c>
      <c r="P417" s="459" t="s">
        <v>28</v>
      </c>
      <c r="Q417" s="65"/>
      <c r="R417" s="65"/>
      <c r="S417" s="65"/>
      <c r="T417" s="65"/>
      <c r="U417" s="65"/>
      <c r="V417" s="65"/>
      <c r="W417" s="65"/>
      <c r="X417" s="65"/>
      <c r="Y417" s="65"/>
      <c r="Z417" s="65"/>
      <c r="AA417" s="65"/>
      <c r="AB417" s="65"/>
      <c r="AC417" s="65"/>
      <c r="AD417" s="65"/>
      <c r="AE417" s="65"/>
      <c r="AF417" s="65"/>
      <c r="AG417" s="65"/>
      <c r="AH417" s="65"/>
      <c r="AI417" s="65"/>
      <c r="AJ417" s="65"/>
      <c r="AK417" s="65"/>
      <c r="AL417" s="65"/>
      <c r="AM417" s="65"/>
      <c r="AN417" s="65"/>
      <c r="AO417" s="65"/>
      <c r="AP417" s="65"/>
      <c r="AQ417" s="65"/>
      <c r="AR417" s="65"/>
      <c r="AS417" s="65"/>
      <c r="AT417" s="65"/>
      <c r="AU417" s="65"/>
      <c r="AV417" s="65"/>
      <c r="AW417" s="65"/>
      <c r="AX417" s="65"/>
      <c r="AY417" s="65"/>
      <c r="AZ417" s="65"/>
      <c r="BA417" s="65"/>
      <c r="BB417" s="65"/>
      <c r="BC417" s="65"/>
      <c r="BD417" s="65"/>
      <c r="BE417" s="65"/>
      <c r="BF417" s="65"/>
      <c r="BG417" s="65"/>
      <c r="BH417" s="65"/>
      <c r="BI417" s="65"/>
      <c r="BJ417" s="65"/>
      <c r="BK417" s="65"/>
      <c r="BL417" s="65"/>
    </row>
    <row r="418" spans="1:64" x14ac:dyDescent="0.2">
      <c r="A418" s="459" t="s">
        <v>461</v>
      </c>
      <c r="B418" s="459" t="s">
        <v>23</v>
      </c>
      <c r="C418" s="459" t="s">
        <v>539</v>
      </c>
      <c r="D418" s="130">
        <v>50</v>
      </c>
      <c r="E418" s="459" t="s">
        <v>189</v>
      </c>
      <c r="F418" s="555">
        <v>110.82890787347</v>
      </c>
      <c r="G418" s="459" t="s">
        <v>27</v>
      </c>
      <c r="H418" s="459" t="s">
        <v>28</v>
      </c>
      <c r="I418" s="91" t="s">
        <v>29</v>
      </c>
      <c r="J418" s="459"/>
      <c r="K418" s="459"/>
      <c r="L418" s="459"/>
      <c r="M418" s="459" t="s">
        <v>32</v>
      </c>
      <c r="N418" s="459" t="s">
        <v>459</v>
      </c>
      <c r="O418" s="459" t="s">
        <v>463</v>
      </c>
      <c r="P418" s="459" t="s">
        <v>28</v>
      </c>
      <c r="Q418" s="65"/>
      <c r="R418" s="65"/>
      <c r="S418" s="65"/>
      <c r="T418" s="65"/>
      <c r="U418" s="65"/>
      <c r="V418" s="65"/>
      <c r="W418" s="65"/>
      <c r="X418" s="65"/>
      <c r="Y418" s="65"/>
      <c r="Z418" s="65"/>
      <c r="AA418" s="65"/>
      <c r="AB418" s="65"/>
      <c r="AC418" s="65"/>
      <c r="AD418" s="65"/>
      <c r="AE418" s="65"/>
      <c r="AF418" s="65"/>
      <c r="AG418" s="65"/>
      <c r="AH418" s="65"/>
      <c r="AI418" s="65"/>
      <c r="AJ418" s="65"/>
      <c r="AK418" s="65"/>
      <c r="AL418" s="65"/>
      <c r="AM418" s="65"/>
      <c r="AN418" s="65"/>
      <c r="AO418" s="65"/>
      <c r="AP418" s="65"/>
      <c r="AQ418" s="65"/>
      <c r="AR418" s="65"/>
      <c r="AS418" s="65"/>
      <c r="AT418" s="65"/>
      <c r="AU418" s="65"/>
      <c r="AV418" s="65"/>
      <c r="AW418" s="65"/>
      <c r="AX418" s="65"/>
      <c r="AY418" s="65"/>
      <c r="AZ418" s="65"/>
      <c r="BA418" s="65"/>
      <c r="BB418" s="65"/>
      <c r="BC418" s="65"/>
      <c r="BD418" s="65"/>
      <c r="BE418" s="65"/>
      <c r="BF418" s="65"/>
      <c r="BG418" s="65"/>
      <c r="BH418" s="65"/>
      <c r="BI418" s="65"/>
      <c r="BJ418" s="65"/>
      <c r="BK418" s="65"/>
      <c r="BL418" s="65"/>
    </row>
    <row r="419" spans="1:64" x14ac:dyDescent="0.2">
      <c r="A419" s="459" t="s">
        <v>461</v>
      </c>
      <c r="B419" s="459" t="s">
        <v>23</v>
      </c>
      <c r="C419" s="459" t="s">
        <v>540</v>
      </c>
      <c r="D419" s="130">
        <v>80</v>
      </c>
      <c r="E419" s="459" t="s">
        <v>189</v>
      </c>
      <c r="F419" s="555">
        <v>177.32625259755301</v>
      </c>
      <c r="G419" s="459" t="s">
        <v>27</v>
      </c>
      <c r="H419" s="459" t="s">
        <v>28</v>
      </c>
      <c r="I419" s="91" t="s">
        <v>29</v>
      </c>
      <c r="J419" s="459" t="s">
        <v>28</v>
      </c>
      <c r="K419" s="459" t="s">
        <v>470</v>
      </c>
      <c r="L419" s="459" t="s">
        <v>107</v>
      </c>
      <c r="M419" s="459" t="s">
        <v>32</v>
      </c>
      <c r="N419" s="459" t="s">
        <v>459</v>
      </c>
      <c r="O419" s="459" t="s">
        <v>463</v>
      </c>
      <c r="P419" s="459" t="s">
        <v>28</v>
      </c>
      <c r="Q419" s="65"/>
      <c r="R419" s="65"/>
      <c r="S419" s="65"/>
      <c r="T419" s="65"/>
      <c r="U419" s="65"/>
      <c r="V419" s="65"/>
      <c r="W419" s="65"/>
      <c r="X419" s="65"/>
      <c r="Y419" s="65"/>
      <c r="Z419" s="65"/>
      <c r="AA419" s="65"/>
      <c r="AB419" s="65"/>
      <c r="AC419" s="65"/>
      <c r="AD419" s="65"/>
      <c r="AE419" s="65"/>
      <c r="AF419" s="65"/>
      <c r="AG419" s="65"/>
      <c r="AH419" s="65"/>
      <c r="AI419" s="65"/>
      <c r="AJ419" s="65"/>
      <c r="AK419" s="65"/>
      <c r="AL419" s="65"/>
      <c r="AM419" s="65"/>
      <c r="AN419" s="65"/>
      <c r="AO419" s="65"/>
      <c r="AP419" s="65"/>
      <c r="AQ419" s="65"/>
      <c r="AR419" s="65"/>
      <c r="AS419" s="65"/>
      <c r="AT419" s="65"/>
      <c r="AU419" s="65"/>
      <c r="AV419" s="65"/>
      <c r="AW419" s="65"/>
      <c r="AX419" s="65"/>
      <c r="AY419" s="65"/>
      <c r="AZ419" s="65"/>
      <c r="BA419" s="65"/>
      <c r="BB419" s="65"/>
      <c r="BC419" s="65"/>
      <c r="BD419" s="65"/>
      <c r="BE419" s="65"/>
      <c r="BF419" s="65"/>
      <c r="BG419" s="65"/>
      <c r="BH419" s="65"/>
      <c r="BI419" s="65"/>
      <c r="BJ419" s="65"/>
      <c r="BK419" s="65"/>
      <c r="BL419" s="65"/>
    </row>
    <row r="420" spans="1:64" x14ac:dyDescent="0.2">
      <c r="A420" s="459" t="s">
        <v>461</v>
      </c>
      <c r="B420" s="459" t="s">
        <v>23</v>
      </c>
      <c r="C420" s="459" t="s">
        <v>541</v>
      </c>
      <c r="D420" s="130">
        <v>50</v>
      </c>
      <c r="E420" s="459" t="s">
        <v>189</v>
      </c>
      <c r="F420" s="555">
        <v>110.82890787347</v>
      </c>
      <c r="G420" s="459" t="s">
        <v>27</v>
      </c>
      <c r="H420" s="459" t="s">
        <v>28</v>
      </c>
      <c r="I420" s="91" t="s">
        <v>29</v>
      </c>
      <c r="J420" s="459"/>
      <c r="K420" s="459"/>
      <c r="L420" s="459"/>
      <c r="M420" s="459" t="s">
        <v>32</v>
      </c>
      <c r="N420" s="459" t="s">
        <v>459</v>
      </c>
      <c r="O420" s="459" t="s">
        <v>463</v>
      </c>
      <c r="P420" s="459" t="s">
        <v>28</v>
      </c>
      <c r="Q420" s="65"/>
      <c r="R420" s="65"/>
      <c r="S420" s="65"/>
      <c r="T420" s="65"/>
      <c r="U420" s="65"/>
      <c r="V420" s="65"/>
      <c r="W420" s="65"/>
      <c r="X420" s="65"/>
      <c r="Y420" s="65"/>
      <c r="Z420" s="65"/>
      <c r="AA420" s="65"/>
      <c r="AB420" s="65"/>
      <c r="AC420" s="65"/>
      <c r="AD420" s="65"/>
      <c r="AE420" s="65"/>
      <c r="AF420" s="65"/>
      <c r="AG420" s="65"/>
      <c r="AH420" s="65"/>
      <c r="AI420" s="65"/>
      <c r="AJ420" s="65"/>
      <c r="AK420" s="65"/>
      <c r="AL420" s="65"/>
      <c r="AM420" s="65"/>
      <c r="AN420" s="65"/>
      <c r="AO420" s="65"/>
      <c r="AP420" s="65"/>
      <c r="AQ420" s="65"/>
      <c r="AR420" s="65"/>
      <c r="AS420" s="65"/>
      <c r="AT420" s="65"/>
      <c r="AU420" s="65"/>
      <c r="AV420" s="65"/>
      <c r="AW420" s="65"/>
      <c r="AX420" s="65"/>
      <c r="AY420" s="65"/>
      <c r="AZ420" s="65"/>
      <c r="BA420" s="65"/>
      <c r="BB420" s="65"/>
      <c r="BC420" s="65"/>
      <c r="BD420" s="65"/>
      <c r="BE420" s="65"/>
      <c r="BF420" s="65"/>
      <c r="BG420" s="65"/>
      <c r="BH420" s="65"/>
      <c r="BI420" s="65"/>
      <c r="BJ420" s="65"/>
      <c r="BK420" s="65"/>
      <c r="BL420" s="65"/>
    </row>
    <row r="421" spans="1:64" x14ac:dyDescent="0.2">
      <c r="A421" s="459" t="s">
        <v>461</v>
      </c>
      <c r="B421" s="459" t="s">
        <v>23</v>
      </c>
      <c r="C421" s="459" t="s">
        <v>542</v>
      </c>
      <c r="D421" s="130">
        <v>50</v>
      </c>
      <c r="E421" s="459" t="s">
        <v>189</v>
      </c>
      <c r="F421" s="555">
        <v>110.82890787347</v>
      </c>
      <c r="G421" s="459" t="s">
        <v>27</v>
      </c>
      <c r="H421" s="459" t="s">
        <v>28</v>
      </c>
      <c r="I421" s="91" t="s">
        <v>29</v>
      </c>
      <c r="J421" s="459" t="s">
        <v>28</v>
      </c>
      <c r="K421" s="459" t="s">
        <v>470</v>
      </c>
      <c r="L421" s="459" t="s">
        <v>107</v>
      </c>
      <c r="M421" s="459" t="s">
        <v>32</v>
      </c>
      <c r="N421" s="459" t="s">
        <v>459</v>
      </c>
      <c r="O421" s="459" t="s">
        <v>463</v>
      </c>
      <c r="P421" s="459" t="s">
        <v>28</v>
      </c>
      <c r="Q421" s="65"/>
      <c r="R421" s="65"/>
      <c r="S421" s="65"/>
      <c r="T421" s="65"/>
      <c r="U421" s="65"/>
      <c r="V421" s="65"/>
      <c r="W421" s="65"/>
      <c r="X421" s="65"/>
      <c r="Y421" s="65"/>
      <c r="Z421" s="65"/>
      <c r="AA421" s="65"/>
      <c r="AB421" s="65"/>
      <c r="AC421" s="65"/>
      <c r="AD421" s="65"/>
      <c r="AE421" s="65"/>
      <c r="AF421" s="65"/>
      <c r="AG421" s="65"/>
      <c r="AH421" s="65"/>
      <c r="AI421" s="65"/>
      <c r="AJ421" s="65"/>
      <c r="AK421" s="65"/>
      <c r="AL421" s="65"/>
      <c r="AM421" s="65"/>
      <c r="AN421" s="65"/>
      <c r="AO421" s="65"/>
      <c r="AP421" s="65"/>
      <c r="AQ421" s="65"/>
      <c r="AR421" s="65"/>
      <c r="AS421" s="65"/>
      <c r="AT421" s="65"/>
      <c r="AU421" s="65"/>
      <c r="AV421" s="65"/>
      <c r="AW421" s="65"/>
      <c r="AX421" s="65"/>
      <c r="AY421" s="65"/>
      <c r="AZ421" s="65"/>
      <c r="BA421" s="65"/>
      <c r="BB421" s="65"/>
      <c r="BC421" s="65"/>
      <c r="BD421" s="65"/>
      <c r="BE421" s="65"/>
      <c r="BF421" s="65"/>
      <c r="BG421" s="65"/>
      <c r="BH421" s="65"/>
      <c r="BI421" s="65"/>
      <c r="BJ421" s="65"/>
      <c r="BK421" s="65"/>
      <c r="BL421" s="65"/>
    </row>
    <row r="422" spans="1:64" x14ac:dyDescent="0.2">
      <c r="A422" s="459" t="s">
        <v>461</v>
      </c>
      <c r="B422" s="459" t="s">
        <v>23</v>
      </c>
      <c r="C422" s="459" t="s">
        <v>543</v>
      </c>
      <c r="D422" s="130">
        <v>50</v>
      </c>
      <c r="E422" s="459" t="s">
        <v>189</v>
      </c>
      <c r="F422" s="555">
        <v>110.82890787347</v>
      </c>
      <c r="G422" s="459" t="s">
        <v>27</v>
      </c>
      <c r="H422" s="459" t="s">
        <v>28</v>
      </c>
      <c r="I422" s="91" t="s">
        <v>29</v>
      </c>
      <c r="J422" s="459"/>
      <c r="K422" s="459"/>
      <c r="L422" s="459"/>
      <c r="M422" s="459" t="s">
        <v>32</v>
      </c>
      <c r="N422" s="459" t="s">
        <v>459</v>
      </c>
      <c r="O422" s="459" t="s">
        <v>463</v>
      </c>
      <c r="P422" s="459" t="s">
        <v>28</v>
      </c>
      <c r="Q422" s="65"/>
      <c r="R422" s="65"/>
      <c r="S422" s="65"/>
      <c r="T422" s="65"/>
      <c r="U422" s="65"/>
      <c r="V422" s="65"/>
      <c r="W422" s="65"/>
      <c r="X422" s="65"/>
      <c r="Y422" s="65"/>
      <c r="Z422" s="65"/>
      <c r="AA422" s="65"/>
      <c r="AB422" s="65"/>
      <c r="AC422" s="65"/>
      <c r="AD422" s="65"/>
      <c r="AE422" s="65"/>
      <c r="AF422" s="65"/>
      <c r="AG422" s="65"/>
      <c r="AH422" s="65"/>
      <c r="AI422" s="65"/>
      <c r="AJ422" s="65"/>
      <c r="AK422" s="65"/>
      <c r="AL422" s="65"/>
      <c r="AM422" s="65"/>
      <c r="AN422" s="65"/>
      <c r="AO422" s="65"/>
      <c r="AP422" s="65"/>
      <c r="AQ422" s="65"/>
      <c r="AR422" s="65"/>
      <c r="AS422" s="65"/>
      <c r="AT422" s="65"/>
      <c r="AU422" s="65"/>
      <c r="AV422" s="65"/>
      <c r="AW422" s="65"/>
      <c r="AX422" s="65"/>
      <c r="AY422" s="65"/>
      <c r="AZ422" s="65"/>
      <c r="BA422" s="65"/>
      <c r="BB422" s="65"/>
      <c r="BC422" s="65"/>
      <c r="BD422" s="65"/>
      <c r="BE422" s="65"/>
      <c r="BF422" s="65"/>
      <c r="BG422" s="65"/>
      <c r="BH422" s="65"/>
      <c r="BI422" s="65"/>
      <c r="BJ422" s="65"/>
      <c r="BK422" s="65"/>
      <c r="BL422" s="65"/>
    </row>
    <row r="423" spans="1:64" x14ac:dyDescent="0.2">
      <c r="A423" s="459" t="s">
        <v>461</v>
      </c>
      <c r="B423" s="459" t="s">
        <v>23</v>
      </c>
      <c r="C423" s="459" t="s">
        <v>544</v>
      </c>
      <c r="D423" s="130">
        <v>50</v>
      </c>
      <c r="E423" s="459" t="s">
        <v>189</v>
      </c>
      <c r="F423" s="555">
        <v>110.82890787347</v>
      </c>
      <c r="G423" s="459" t="s">
        <v>27</v>
      </c>
      <c r="H423" s="459" t="s">
        <v>28</v>
      </c>
      <c r="I423" s="91" t="s">
        <v>29</v>
      </c>
      <c r="J423" s="459" t="s">
        <v>28</v>
      </c>
      <c r="K423" s="459" t="s">
        <v>470</v>
      </c>
      <c r="L423" s="459" t="s">
        <v>107</v>
      </c>
      <c r="M423" s="459" t="s">
        <v>32</v>
      </c>
      <c r="N423" s="459" t="s">
        <v>459</v>
      </c>
      <c r="O423" s="459" t="s">
        <v>463</v>
      </c>
      <c r="P423" s="459" t="s">
        <v>28</v>
      </c>
      <c r="Q423" s="65"/>
      <c r="R423" s="65"/>
      <c r="S423" s="65"/>
      <c r="T423" s="65"/>
      <c r="U423" s="65"/>
      <c r="V423" s="65"/>
      <c r="W423" s="65"/>
      <c r="X423" s="65"/>
      <c r="Y423" s="65"/>
      <c r="Z423" s="65"/>
      <c r="AA423" s="65"/>
      <c r="AB423" s="65"/>
      <c r="AC423" s="65"/>
      <c r="AD423" s="65"/>
      <c r="AE423" s="65"/>
      <c r="AF423" s="65"/>
      <c r="AG423" s="65"/>
      <c r="AH423" s="65"/>
      <c r="AI423" s="65"/>
      <c r="AJ423" s="65"/>
      <c r="AK423" s="65"/>
      <c r="AL423" s="65"/>
      <c r="AM423" s="65"/>
      <c r="AN423" s="65"/>
      <c r="AO423" s="65"/>
      <c r="AP423" s="65"/>
      <c r="AQ423" s="65"/>
      <c r="AR423" s="65"/>
      <c r="AS423" s="65"/>
      <c r="AT423" s="65"/>
      <c r="AU423" s="65"/>
      <c r="AV423" s="65"/>
      <c r="AW423" s="65"/>
      <c r="AX423" s="65"/>
      <c r="AY423" s="65"/>
      <c r="AZ423" s="65"/>
      <c r="BA423" s="65"/>
      <c r="BB423" s="65"/>
      <c r="BC423" s="65"/>
      <c r="BD423" s="65"/>
      <c r="BE423" s="65"/>
      <c r="BF423" s="65"/>
      <c r="BG423" s="65"/>
      <c r="BH423" s="65"/>
      <c r="BI423" s="65"/>
      <c r="BJ423" s="65"/>
      <c r="BK423" s="65"/>
      <c r="BL423" s="65"/>
    </row>
    <row r="424" spans="1:64" x14ac:dyDescent="0.2">
      <c r="A424" s="459" t="s">
        <v>461</v>
      </c>
      <c r="B424" s="459" t="s">
        <v>23</v>
      </c>
      <c r="C424" s="459" t="s">
        <v>545</v>
      </c>
      <c r="D424" s="130">
        <v>150</v>
      </c>
      <c r="E424" s="459" t="s">
        <v>189</v>
      </c>
      <c r="F424" s="555">
        <v>332.486723620411</v>
      </c>
      <c r="G424" s="459" t="s">
        <v>27</v>
      </c>
      <c r="H424" s="459" t="s">
        <v>28</v>
      </c>
      <c r="I424" s="91" t="s">
        <v>29</v>
      </c>
      <c r="J424" s="459"/>
      <c r="K424" s="459"/>
      <c r="L424" s="459"/>
      <c r="M424" s="459" t="s">
        <v>32</v>
      </c>
      <c r="N424" s="459" t="s">
        <v>459</v>
      </c>
      <c r="O424" s="459" t="s">
        <v>463</v>
      </c>
      <c r="P424" s="459" t="s">
        <v>28</v>
      </c>
      <c r="Q424" s="65"/>
      <c r="R424" s="65"/>
      <c r="S424" s="65"/>
      <c r="T424" s="65"/>
      <c r="U424" s="65"/>
      <c r="V424" s="65"/>
      <c r="W424" s="65"/>
      <c r="X424" s="65"/>
      <c r="Y424" s="65"/>
      <c r="Z424" s="65"/>
      <c r="AA424" s="65"/>
      <c r="AB424" s="65"/>
      <c r="AC424" s="65"/>
      <c r="AD424" s="65"/>
      <c r="AE424" s="65"/>
      <c r="AF424" s="65"/>
      <c r="AG424" s="65"/>
      <c r="AH424" s="65"/>
      <c r="AI424" s="65"/>
      <c r="AJ424" s="65"/>
      <c r="AK424" s="65"/>
      <c r="AL424" s="65"/>
      <c r="AM424" s="65"/>
      <c r="AN424" s="65"/>
      <c r="AO424" s="65"/>
      <c r="AP424" s="65"/>
      <c r="AQ424" s="65"/>
      <c r="AR424" s="65"/>
      <c r="AS424" s="65"/>
      <c r="AT424" s="65"/>
      <c r="AU424" s="65"/>
      <c r="AV424" s="65"/>
      <c r="AW424" s="65"/>
      <c r="AX424" s="65"/>
      <c r="AY424" s="65"/>
      <c r="AZ424" s="65"/>
      <c r="BA424" s="65"/>
      <c r="BB424" s="65"/>
      <c r="BC424" s="65"/>
      <c r="BD424" s="65"/>
      <c r="BE424" s="65"/>
      <c r="BF424" s="65"/>
      <c r="BG424" s="65"/>
      <c r="BH424" s="65"/>
      <c r="BI424" s="65"/>
      <c r="BJ424" s="65"/>
      <c r="BK424" s="65"/>
      <c r="BL424" s="65"/>
    </row>
    <row r="425" spans="1:64" ht="36" x14ac:dyDescent="0.2">
      <c r="A425" s="459" t="s">
        <v>461</v>
      </c>
      <c r="B425" s="459" t="s">
        <v>23</v>
      </c>
      <c r="C425" s="459" t="s">
        <v>546</v>
      </c>
      <c r="D425" s="130">
        <v>200</v>
      </c>
      <c r="E425" s="459" t="s">
        <v>189</v>
      </c>
      <c r="F425" s="555">
        <v>443.31563149388103</v>
      </c>
      <c r="G425" s="459" t="s">
        <v>27</v>
      </c>
      <c r="H425" s="459" t="s">
        <v>28</v>
      </c>
      <c r="I425" s="91" t="s">
        <v>29</v>
      </c>
      <c r="J425" s="459" t="s">
        <v>28</v>
      </c>
      <c r="K425" s="113" t="s">
        <v>465</v>
      </c>
      <c r="L425" s="91" t="s">
        <v>485</v>
      </c>
      <c r="M425" s="459" t="s">
        <v>32</v>
      </c>
      <c r="N425" s="459" t="s">
        <v>459</v>
      </c>
      <c r="O425" s="459" t="s">
        <v>463</v>
      </c>
      <c r="P425" s="459" t="s">
        <v>28</v>
      </c>
      <c r="Q425" s="65"/>
      <c r="R425" s="65"/>
      <c r="S425" s="65"/>
      <c r="T425" s="65"/>
      <c r="U425" s="65"/>
      <c r="V425" s="65"/>
      <c r="W425" s="65"/>
      <c r="X425" s="65"/>
      <c r="Y425" s="65"/>
      <c r="Z425" s="65"/>
      <c r="AA425" s="65"/>
      <c r="AB425" s="65"/>
      <c r="AC425" s="65"/>
      <c r="AD425" s="65"/>
      <c r="AE425" s="65"/>
      <c r="AF425" s="65"/>
      <c r="AG425" s="65"/>
      <c r="AH425" s="65"/>
      <c r="AI425" s="65"/>
      <c r="AJ425" s="65"/>
      <c r="AK425" s="65"/>
      <c r="AL425" s="65"/>
      <c r="AM425" s="65"/>
      <c r="AN425" s="65"/>
      <c r="AO425" s="65"/>
      <c r="AP425" s="65"/>
      <c r="AQ425" s="65"/>
      <c r="AR425" s="65"/>
      <c r="AS425" s="65"/>
      <c r="AT425" s="65"/>
      <c r="AU425" s="65"/>
      <c r="AV425" s="65"/>
      <c r="AW425" s="65"/>
      <c r="AX425" s="65"/>
      <c r="AY425" s="65"/>
      <c r="AZ425" s="65"/>
      <c r="BA425" s="65"/>
      <c r="BB425" s="65"/>
      <c r="BC425" s="65"/>
      <c r="BD425" s="65"/>
      <c r="BE425" s="65"/>
      <c r="BF425" s="65"/>
      <c r="BG425" s="65"/>
      <c r="BH425" s="65"/>
      <c r="BI425" s="65"/>
      <c r="BJ425" s="65"/>
      <c r="BK425" s="65"/>
      <c r="BL425" s="65"/>
    </row>
    <row r="426" spans="1:64" ht="36" x14ac:dyDescent="0.2">
      <c r="A426" s="459" t="s">
        <v>461</v>
      </c>
      <c r="B426" s="459" t="s">
        <v>23</v>
      </c>
      <c r="C426" s="459" t="s">
        <v>547</v>
      </c>
      <c r="D426" s="130">
        <v>200</v>
      </c>
      <c r="E426" s="459" t="s">
        <v>189</v>
      </c>
      <c r="F426" s="555">
        <v>443.31563149388103</v>
      </c>
      <c r="G426" s="459" t="s">
        <v>27</v>
      </c>
      <c r="H426" s="459" t="s">
        <v>28</v>
      </c>
      <c r="I426" s="91" t="s">
        <v>29</v>
      </c>
      <c r="J426" s="459" t="s">
        <v>28</v>
      </c>
      <c r="K426" s="113" t="s">
        <v>465</v>
      </c>
      <c r="L426" s="91" t="s">
        <v>485</v>
      </c>
      <c r="M426" s="459" t="s">
        <v>32</v>
      </c>
      <c r="N426" s="459" t="s">
        <v>459</v>
      </c>
      <c r="O426" s="459" t="s">
        <v>463</v>
      </c>
      <c r="P426" s="459" t="s">
        <v>28</v>
      </c>
      <c r="Q426" s="65"/>
      <c r="R426" s="65"/>
      <c r="S426" s="65"/>
      <c r="T426" s="65"/>
      <c r="U426" s="65"/>
      <c r="V426" s="65"/>
      <c r="W426" s="65"/>
      <c r="X426" s="65"/>
      <c r="Y426" s="65"/>
      <c r="Z426" s="65"/>
      <c r="AA426" s="65"/>
      <c r="AB426" s="65"/>
      <c r="AC426" s="65"/>
      <c r="AD426" s="65"/>
      <c r="AE426" s="65"/>
      <c r="AF426" s="65"/>
      <c r="AG426" s="65"/>
      <c r="AH426" s="65"/>
      <c r="AI426" s="65"/>
      <c r="AJ426" s="65"/>
      <c r="AK426" s="65"/>
      <c r="AL426" s="65"/>
      <c r="AM426" s="65"/>
      <c r="AN426" s="65"/>
      <c r="AO426" s="65"/>
      <c r="AP426" s="65"/>
      <c r="AQ426" s="65"/>
      <c r="AR426" s="65"/>
      <c r="AS426" s="65"/>
      <c r="AT426" s="65"/>
      <c r="AU426" s="65"/>
      <c r="AV426" s="65"/>
      <c r="AW426" s="65"/>
      <c r="AX426" s="65"/>
      <c r="AY426" s="65"/>
      <c r="AZ426" s="65"/>
      <c r="BA426" s="65"/>
      <c r="BB426" s="65"/>
      <c r="BC426" s="65"/>
      <c r="BD426" s="65"/>
      <c r="BE426" s="65"/>
      <c r="BF426" s="65"/>
      <c r="BG426" s="65"/>
      <c r="BH426" s="65"/>
      <c r="BI426" s="65"/>
      <c r="BJ426" s="65"/>
      <c r="BK426" s="65"/>
      <c r="BL426" s="65"/>
    </row>
    <row r="427" spans="1:64" ht="36" x14ac:dyDescent="0.2">
      <c r="A427" s="459" t="s">
        <v>461</v>
      </c>
      <c r="B427" s="459" t="s">
        <v>23</v>
      </c>
      <c r="C427" s="459" t="s">
        <v>548</v>
      </c>
      <c r="D427" s="130">
        <v>150</v>
      </c>
      <c r="E427" s="459" t="s">
        <v>189</v>
      </c>
      <c r="F427" s="555">
        <v>332.486723620411</v>
      </c>
      <c r="G427" s="459" t="s">
        <v>27</v>
      </c>
      <c r="H427" s="459" t="s">
        <v>28</v>
      </c>
      <c r="I427" s="91" t="s">
        <v>29</v>
      </c>
      <c r="J427" s="459" t="s">
        <v>28</v>
      </c>
      <c r="K427" s="113" t="s">
        <v>465</v>
      </c>
      <c r="L427" s="91" t="s">
        <v>466</v>
      </c>
      <c r="M427" s="459" t="s">
        <v>32</v>
      </c>
      <c r="N427" s="459" t="s">
        <v>459</v>
      </c>
      <c r="O427" s="459" t="s">
        <v>463</v>
      </c>
      <c r="P427" s="459" t="s">
        <v>28</v>
      </c>
      <c r="Q427" s="65"/>
      <c r="R427" s="65"/>
      <c r="S427" s="65"/>
      <c r="T427" s="65"/>
      <c r="U427" s="65"/>
      <c r="V427" s="65"/>
      <c r="W427" s="65"/>
      <c r="X427" s="65"/>
      <c r="Y427" s="65"/>
      <c r="Z427" s="65"/>
      <c r="AA427" s="65"/>
      <c r="AB427" s="65"/>
      <c r="AC427" s="65"/>
      <c r="AD427" s="65"/>
      <c r="AE427" s="65"/>
      <c r="AF427" s="65"/>
      <c r="AG427" s="65"/>
      <c r="AH427" s="65"/>
      <c r="AI427" s="65"/>
      <c r="AJ427" s="65"/>
      <c r="AK427" s="65"/>
      <c r="AL427" s="65"/>
      <c r="AM427" s="65"/>
      <c r="AN427" s="65"/>
      <c r="AO427" s="65"/>
      <c r="AP427" s="65"/>
      <c r="AQ427" s="65"/>
      <c r="AR427" s="65"/>
      <c r="AS427" s="65"/>
      <c r="AT427" s="65"/>
      <c r="AU427" s="65"/>
      <c r="AV427" s="65"/>
      <c r="AW427" s="65"/>
      <c r="AX427" s="65"/>
      <c r="AY427" s="65"/>
      <c r="AZ427" s="65"/>
      <c r="BA427" s="65"/>
      <c r="BB427" s="65"/>
      <c r="BC427" s="65"/>
      <c r="BD427" s="65"/>
      <c r="BE427" s="65"/>
      <c r="BF427" s="65"/>
      <c r="BG427" s="65"/>
      <c r="BH427" s="65"/>
      <c r="BI427" s="65"/>
      <c r="BJ427" s="65"/>
      <c r="BK427" s="65"/>
      <c r="BL427" s="65"/>
    </row>
    <row r="428" spans="1:64" x14ac:dyDescent="0.2">
      <c r="A428" s="459" t="s">
        <v>461</v>
      </c>
      <c r="B428" s="459" t="s">
        <v>23</v>
      </c>
      <c r="C428" s="459" t="s">
        <v>549</v>
      </c>
      <c r="D428" s="130">
        <v>230</v>
      </c>
      <c r="E428" s="459" t="s">
        <v>189</v>
      </c>
      <c r="F428" s="555">
        <v>120</v>
      </c>
      <c r="G428" s="459" t="s">
        <v>27</v>
      </c>
      <c r="H428" s="459" t="s">
        <v>28</v>
      </c>
      <c r="I428" s="91" t="s">
        <v>29</v>
      </c>
      <c r="J428" s="459"/>
      <c r="K428" s="459"/>
      <c r="L428" s="459"/>
      <c r="M428" s="459" t="s">
        <v>32</v>
      </c>
      <c r="N428" s="459" t="s">
        <v>459</v>
      </c>
      <c r="O428" s="459" t="s">
        <v>463</v>
      </c>
      <c r="P428" s="459" t="s">
        <v>28</v>
      </c>
      <c r="Q428" s="65"/>
      <c r="R428" s="65"/>
      <c r="S428" s="65"/>
      <c r="T428" s="65"/>
      <c r="U428" s="65"/>
      <c r="V428" s="65"/>
      <c r="W428" s="65"/>
      <c r="X428" s="65"/>
      <c r="Y428" s="65"/>
      <c r="Z428" s="65"/>
      <c r="AA428" s="65"/>
      <c r="AB428" s="65"/>
      <c r="AC428" s="65"/>
      <c r="AD428" s="65"/>
      <c r="AE428" s="65"/>
      <c r="AF428" s="65"/>
      <c r="AG428" s="65"/>
      <c r="AH428" s="65"/>
      <c r="AI428" s="65"/>
      <c r="AJ428" s="65"/>
      <c r="AK428" s="65"/>
      <c r="AL428" s="65"/>
      <c r="AM428" s="65"/>
      <c r="AN428" s="65"/>
      <c r="AO428" s="65"/>
      <c r="AP428" s="65"/>
      <c r="AQ428" s="65"/>
      <c r="AR428" s="65"/>
      <c r="AS428" s="65"/>
      <c r="AT428" s="65"/>
      <c r="AU428" s="65"/>
      <c r="AV428" s="65"/>
      <c r="AW428" s="65"/>
      <c r="AX428" s="65"/>
      <c r="AY428" s="65"/>
      <c r="AZ428" s="65"/>
      <c r="BA428" s="65"/>
      <c r="BB428" s="65"/>
      <c r="BC428" s="65"/>
      <c r="BD428" s="65"/>
      <c r="BE428" s="65"/>
      <c r="BF428" s="65"/>
      <c r="BG428" s="65"/>
      <c r="BH428" s="65"/>
      <c r="BI428" s="65"/>
      <c r="BJ428" s="65"/>
      <c r="BK428" s="65"/>
      <c r="BL428" s="65"/>
    </row>
    <row r="429" spans="1:64" x14ac:dyDescent="0.2">
      <c r="A429" s="459" t="s">
        <v>461</v>
      </c>
      <c r="B429" s="459" t="s">
        <v>23</v>
      </c>
      <c r="C429" s="459" t="s">
        <v>550</v>
      </c>
      <c r="D429" s="130">
        <v>50</v>
      </c>
      <c r="E429" s="459" t="s">
        <v>189</v>
      </c>
      <c r="F429" s="555">
        <v>110.82890787347</v>
      </c>
      <c r="G429" s="459" t="s">
        <v>27</v>
      </c>
      <c r="H429" s="459" t="s">
        <v>28</v>
      </c>
      <c r="I429" s="91" t="s">
        <v>29</v>
      </c>
      <c r="J429" s="459" t="s">
        <v>28</v>
      </c>
      <c r="K429" s="459" t="s">
        <v>470</v>
      </c>
      <c r="L429" s="459" t="s">
        <v>107</v>
      </c>
      <c r="M429" s="459" t="s">
        <v>32</v>
      </c>
      <c r="N429" s="459" t="s">
        <v>459</v>
      </c>
      <c r="O429" s="459" t="s">
        <v>463</v>
      </c>
      <c r="P429" s="459" t="s">
        <v>28</v>
      </c>
      <c r="Q429" s="65"/>
      <c r="R429" s="65"/>
      <c r="S429" s="65"/>
      <c r="T429" s="65"/>
      <c r="U429" s="65"/>
      <c r="V429" s="65"/>
      <c r="W429" s="65"/>
      <c r="X429" s="65"/>
      <c r="Y429" s="65"/>
      <c r="Z429" s="65"/>
      <c r="AA429" s="65"/>
      <c r="AB429" s="65"/>
      <c r="AC429" s="65"/>
      <c r="AD429" s="65"/>
      <c r="AE429" s="65"/>
      <c r="AF429" s="65"/>
      <c r="AG429" s="65"/>
      <c r="AH429" s="65"/>
      <c r="AI429" s="65"/>
      <c r="AJ429" s="65"/>
      <c r="AK429" s="65"/>
      <c r="AL429" s="65"/>
      <c r="AM429" s="65"/>
      <c r="AN429" s="65"/>
      <c r="AO429" s="65"/>
      <c r="AP429" s="65"/>
      <c r="AQ429" s="65"/>
      <c r="AR429" s="65"/>
      <c r="AS429" s="65"/>
      <c r="AT429" s="65"/>
      <c r="AU429" s="65"/>
      <c r="AV429" s="65"/>
      <c r="AW429" s="65"/>
      <c r="AX429" s="65"/>
      <c r="AY429" s="65"/>
      <c r="AZ429" s="65"/>
      <c r="BA429" s="65"/>
      <c r="BB429" s="65"/>
      <c r="BC429" s="65"/>
      <c r="BD429" s="65"/>
      <c r="BE429" s="65"/>
      <c r="BF429" s="65"/>
      <c r="BG429" s="65"/>
      <c r="BH429" s="65"/>
      <c r="BI429" s="65"/>
      <c r="BJ429" s="65"/>
      <c r="BK429" s="65"/>
      <c r="BL429" s="65"/>
    </row>
    <row r="430" spans="1:64" x14ac:dyDescent="0.2">
      <c r="A430" s="459" t="s">
        <v>461</v>
      </c>
      <c r="B430" s="459" t="s">
        <v>23</v>
      </c>
      <c r="C430" s="459" t="s">
        <v>551</v>
      </c>
      <c r="D430" s="130">
        <v>80</v>
      </c>
      <c r="E430" s="459" t="s">
        <v>189</v>
      </c>
      <c r="F430" s="555">
        <v>177.32625259755301</v>
      </c>
      <c r="G430" s="459" t="s">
        <v>27</v>
      </c>
      <c r="H430" s="459" t="s">
        <v>28</v>
      </c>
      <c r="I430" s="91" t="s">
        <v>29</v>
      </c>
      <c r="J430" s="459"/>
      <c r="K430" s="459"/>
      <c r="L430" s="459"/>
      <c r="M430" s="459" t="s">
        <v>32</v>
      </c>
      <c r="N430" s="459" t="s">
        <v>459</v>
      </c>
      <c r="O430" s="459" t="s">
        <v>463</v>
      </c>
      <c r="P430" s="459" t="s">
        <v>28</v>
      </c>
      <c r="Q430" s="65"/>
      <c r="R430" s="65"/>
      <c r="S430" s="65"/>
      <c r="T430" s="65"/>
      <c r="U430" s="65"/>
      <c r="V430" s="65"/>
      <c r="W430" s="65"/>
      <c r="X430" s="65"/>
      <c r="Y430" s="65"/>
      <c r="Z430" s="65"/>
      <c r="AA430" s="65"/>
      <c r="AB430" s="65"/>
      <c r="AC430" s="65"/>
      <c r="AD430" s="65"/>
      <c r="AE430" s="65"/>
      <c r="AF430" s="65"/>
      <c r="AG430" s="65"/>
      <c r="AH430" s="65"/>
      <c r="AI430" s="65"/>
      <c r="AJ430" s="65"/>
      <c r="AK430" s="65"/>
      <c r="AL430" s="65"/>
      <c r="AM430" s="65"/>
      <c r="AN430" s="65"/>
      <c r="AO430" s="65"/>
      <c r="AP430" s="65"/>
      <c r="AQ430" s="65"/>
      <c r="AR430" s="65"/>
      <c r="AS430" s="65"/>
      <c r="AT430" s="65"/>
      <c r="AU430" s="65"/>
      <c r="AV430" s="65"/>
      <c r="AW430" s="65"/>
      <c r="AX430" s="65"/>
      <c r="AY430" s="65"/>
      <c r="AZ430" s="65"/>
      <c r="BA430" s="65"/>
      <c r="BB430" s="65"/>
      <c r="BC430" s="65"/>
      <c r="BD430" s="65"/>
      <c r="BE430" s="65"/>
      <c r="BF430" s="65"/>
      <c r="BG430" s="65"/>
      <c r="BH430" s="65"/>
      <c r="BI430" s="65"/>
      <c r="BJ430" s="65"/>
      <c r="BK430" s="65"/>
      <c r="BL430" s="65"/>
    </row>
    <row r="431" spans="1:64" x14ac:dyDescent="0.2">
      <c r="A431" s="459" t="s">
        <v>461</v>
      </c>
      <c r="B431" s="459" t="s">
        <v>23</v>
      </c>
      <c r="C431" s="459" t="s">
        <v>552</v>
      </c>
      <c r="D431" s="130">
        <v>50</v>
      </c>
      <c r="E431" s="459" t="s">
        <v>189</v>
      </c>
      <c r="F431" s="555">
        <v>111</v>
      </c>
      <c r="G431" s="459" t="s">
        <v>27</v>
      </c>
      <c r="H431" s="459" t="s">
        <v>28</v>
      </c>
      <c r="I431" s="91" t="s">
        <v>29</v>
      </c>
      <c r="J431" s="459" t="s">
        <v>28</v>
      </c>
      <c r="K431" s="459" t="s">
        <v>470</v>
      </c>
      <c r="L431" s="459" t="s">
        <v>107</v>
      </c>
      <c r="M431" s="459" t="s">
        <v>32</v>
      </c>
      <c r="N431" s="459" t="s">
        <v>459</v>
      </c>
      <c r="O431" s="459" t="s">
        <v>463</v>
      </c>
      <c r="P431" s="459" t="s">
        <v>28</v>
      </c>
      <c r="Q431" s="65"/>
      <c r="R431" s="65"/>
      <c r="S431" s="65"/>
      <c r="T431" s="65"/>
      <c r="U431" s="65"/>
      <c r="V431" s="65"/>
      <c r="W431" s="65"/>
      <c r="X431" s="65"/>
      <c r="Y431" s="65"/>
      <c r="Z431" s="65"/>
      <c r="AA431" s="65"/>
      <c r="AB431" s="65"/>
      <c r="AC431" s="65"/>
      <c r="AD431" s="65"/>
      <c r="AE431" s="65"/>
      <c r="AF431" s="65"/>
      <c r="AG431" s="65"/>
      <c r="AH431" s="65"/>
      <c r="AI431" s="65"/>
      <c r="AJ431" s="65"/>
      <c r="AK431" s="65"/>
      <c r="AL431" s="65"/>
      <c r="AM431" s="65"/>
      <c r="AN431" s="65"/>
      <c r="AO431" s="65"/>
      <c r="AP431" s="65"/>
      <c r="AQ431" s="65"/>
      <c r="AR431" s="65"/>
      <c r="AS431" s="65"/>
      <c r="AT431" s="65"/>
      <c r="AU431" s="65"/>
      <c r="AV431" s="65"/>
      <c r="AW431" s="65"/>
      <c r="AX431" s="65"/>
      <c r="AY431" s="65"/>
      <c r="AZ431" s="65"/>
      <c r="BA431" s="65"/>
      <c r="BB431" s="65"/>
      <c r="BC431" s="65"/>
      <c r="BD431" s="65"/>
      <c r="BE431" s="65"/>
      <c r="BF431" s="65"/>
      <c r="BG431" s="65"/>
      <c r="BH431" s="65"/>
      <c r="BI431" s="65"/>
      <c r="BJ431" s="65"/>
      <c r="BK431" s="65"/>
      <c r="BL431" s="65"/>
    </row>
    <row r="432" spans="1:64" x14ac:dyDescent="0.2">
      <c r="A432" s="459" t="s">
        <v>461</v>
      </c>
      <c r="B432" s="459" t="s">
        <v>23</v>
      </c>
      <c r="C432" s="459" t="s">
        <v>553</v>
      </c>
      <c r="D432" s="556">
        <v>80</v>
      </c>
      <c r="E432" s="459" t="s">
        <v>189</v>
      </c>
      <c r="F432" s="555">
        <v>177.32625259755301</v>
      </c>
      <c r="G432" s="459" t="s">
        <v>27</v>
      </c>
      <c r="H432" s="459" t="s">
        <v>28</v>
      </c>
      <c r="I432" s="91" t="s">
        <v>29</v>
      </c>
      <c r="J432" s="459"/>
      <c r="K432" s="459"/>
      <c r="L432" s="459"/>
      <c r="M432" s="459" t="s">
        <v>32</v>
      </c>
      <c r="N432" s="459" t="s">
        <v>459</v>
      </c>
      <c r="O432" s="459" t="s">
        <v>463</v>
      </c>
      <c r="P432" s="459" t="s">
        <v>28</v>
      </c>
      <c r="Q432" s="65"/>
      <c r="R432" s="65"/>
      <c r="S432" s="65"/>
      <c r="T432" s="65"/>
      <c r="U432" s="65"/>
      <c r="V432" s="65"/>
      <c r="W432" s="65"/>
      <c r="X432" s="65"/>
      <c r="Y432" s="65"/>
      <c r="Z432" s="65"/>
      <c r="AA432" s="65"/>
      <c r="AB432" s="65"/>
      <c r="AC432" s="65"/>
      <c r="AD432" s="65"/>
      <c r="AE432" s="65"/>
      <c r="AF432" s="65"/>
      <c r="AG432" s="65"/>
      <c r="AH432" s="65"/>
      <c r="AI432" s="65"/>
      <c r="AJ432" s="65"/>
      <c r="AK432" s="65"/>
      <c r="AL432" s="65"/>
      <c r="AM432" s="65"/>
      <c r="AN432" s="65"/>
      <c r="AO432" s="65"/>
      <c r="AP432" s="65"/>
      <c r="AQ432" s="65"/>
      <c r="AR432" s="65"/>
      <c r="AS432" s="65"/>
      <c r="AT432" s="65"/>
      <c r="AU432" s="65"/>
      <c r="AV432" s="65"/>
      <c r="AW432" s="65"/>
      <c r="AX432" s="65"/>
      <c r="AY432" s="65"/>
      <c r="AZ432" s="65"/>
      <c r="BA432" s="65"/>
      <c r="BB432" s="65"/>
      <c r="BC432" s="65"/>
      <c r="BD432" s="65"/>
      <c r="BE432" s="65"/>
      <c r="BF432" s="65"/>
      <c r="BG432" s="65"/>
      <c r="BH432" s="65"/>
      <c r="BI432" s="65"/>
      <c r="BJ432" s="65"/>
      <c r="BK432" s="65"/>
      <c r="BL432" s="65"/>
    </row>
    <row r="433" spans="1:64" x14ac:dyDescent="0.2">
      <c r="A433" s="459" t="s">
        <v>461</v>
      </c>
      <c r="B433" s="459" t="s">
        <v>23</v>
      </c>
      <c r="C433" s="459" t="s">
        <v>554</v>
      </c>
      <c r="D433" s="130">
        <v>200</v>
      </c>
      <c r="E433" s="459" t="s">
        <v>189</v>
      </c>
      <c r="F433" s="555">
        <v>443.31563149388103</v>
      </c>
      <c r="G433" s="459" t="s">
        <v>27</v>
      </c>
      <c r="H433" s="459" t="s">
        <v>28</v>
      </c>
      <c r="I433" s="91" t="s">
        <v>29</v>
      </c>
      <c r="J433" s="459"/>
      <c r="K433" s="459"/>
      <c r="L433" s="459"/>
      <c r="M433" s="459" t="s">
        <v>32</v>
      </c>
      <c r="N433" s="459" t="s">
        <v>459</v>
      </c>
      <c r="O433" s="459" t="s">
        <v>463</v>
      </c>
      <c r="P433" s="459" t="s">
        <v>28</v>
      </c>
      <c r="Q433" s="65"/>
      <c r="R433" s="65"/>
      <c r="S433" s="65"/>
      <c r="T433" s="65"/>
      <c r="U433" s="65"/>
      <c r="V433" s="65"/>
      <c r="W433" s="65"/>
      <c r="X433" s="65"/>
      <c r="Y433" s="65"/>
      <c r="Z433" s="65"/>
      <c r="AA433" s="65"/>
      <c r="AB433" s="65"/>
      <c r="AC433" s="65"/>
      <c r="AD433" s="65"/>
      <c r="AE433" s="65"/>
      <c r="AF433" s="65"/>
      <c r="AG433" s="65"/>
      <c r="AH433" s="65"/>
      <c r="AI433" s="65"/>
      <c r="AJ433" s="65"/>
      <c r="AK433" s="65"/>
      <c r="AL433" s="65"/>
      <c r="AM433" s="65"/>
      <c r="AN433" s="65"/>
      <c r="AO433" s="65"/>
      <c r="AP433" s="65"/>
      <c r="AQ433" s="65"/>
      <c r="AR433" s="65"/>
      <c r="AS433" s="65"/>
      <c r="AT433" s="65"/>
      <c r="AU433" s="65"/>
      <c r="AV433" s="65"/>
      <c r="AW433" s="65"/>
      <c r="AX433" s="65"/>
      <c r="AY433" s="65"/>
      <c r="AZ433" s="65"/>
      <c r="BA433" s="65"/>
      <c r="BB433" s="65"/>
      <c r="BC433" s="65"/>
      <c r="BD433" s="65"/>
      <c r="BE433" s="65"/>
      <c r="BF433" s="65"/>
      <c r="BG433" s="65"/>
      <c r="BH433" s="65"/>
      <c r="BI433" s="65"/>
      <c r="BJ433" s="65"/>
      <c r="BK433" s="65"/>
      <c r="BL433" s="65"/>
    </row>
    <row r="434" spans="1:64" x14ac:dyDescent="0.2">
      <c r="A434" s="459" t="s">
        <v>461</v>
      </c>
      <c r="B434" s="459" t="s">
        <v>23</v>
      </c>
      <c r="C434" s="459" t="s">
        <v>555</v>
      </c>
      <c r="D434" s="130">
        <v>50</v>
      </c>
      <c r="E434" s="459" t="s">
        <v>189</v>
      </c>
      <c r="F434" s="555">
        <v>110.82890787347</v>
      </c>
      <c r="G434" s="459" t="s">
        <v>27</v>
      </c>
      <c r="H434" s="459" t="s">
        <v>28</v>
      </c>
      <c r="I434" s="91" t="s">
        <v>29</v>
      </c>
      <c r="J434" s="459"/>
      <c r="K434" s="459"/>
      <c r="L434" s="459"/>
      <c r="M434" s="459" t="s">
        <v>32</v>
      </c>
      <c r="N434" s="459" t="s">
        <v>459</v>
      </c>
      <c r="O434" s="459" t="s">
        <v>463</v>
      </c>
      <c r="P434" s="459" t="s">
        <v>28</v>
      </c>
      <c r="Q434" s="65"/>
      <c r="R434" s="65"/>
      <c r="S434" s="65"/>
      <c r="T434" s="65"/>
      <c r="U434" s="65"/>
      <c r="V434" s="65"/>
      <c r="W434" s="65"/>
      <c r="X434" s="65"/>
      <c r="Y434" s="65"/>
      <c r="Z434" s="65"/>
      <c r="AA434" s="65"/>
      <c r="AB434" s="65"/>
      <c r="AC434" s="65"/>
      <c r="AD434" s="65"/>
      <c r="AE434" s="65"/>
      <c r="AF434" s="65"/>
      <c r="AG434" s="65"/>
      <c r="AH434" s="65"/>
      <c r="AI434" s="65"/>
      <c r="AJ434" s="65"/>
      <c r="AK434" s="65"/>
      <c r="AL434" s="65"/>
      <c r="AM434" s="65"/>
      <c r="AN434" s="65"/>
      <c r="AO434" s="65"/>
      <c r="AP434" s="65"/>
      <c r="AQ434" s="65"/>
      <c r="AR434" s="65"/>
      <c r="AS434" s="65"/>
      <c r="AT434" s="65"/>
      <c r="AU434" s="65"/>
      <c r="AV434" s="65"/>
      <c r="AW434" s="65"/>
      <c r="AX434" s="65"/>
      <c r="AY434" s="65"/>
      <c r="AZ434" s="65"/>
      <c r="BA434" s="65"/>
      <c r="BB434" s="65"/>
      <c r="BC434" s="65"/>
      <c r="BD434" s="65"/>
      <c r="BE434" s="65"/>
      <c r="BF434" s="65"/>
      <c r="BG434" s="65"/>
      <c r="BH434" s="65"/>
      <c r="BI434" s="65"/>
      <c r="BJ434" s="65"/>
      <c r="BK434" s="65"/>
      <c r="BL434" s="65"/>
    </row>
    <row r="435" spans="1:64" ht="36" x14ac:dyDescent="0.2">
      <c r="A435" s="459" t="s">
        <v>461</v>
      </c>
      <c r="B435" s="459" t="s">
        <v>23</v>
      </c>
      <c r="C435" s="459" t="s">
        <v>556</v>
      </c>
      <c r="D435" s="130">
        <v>50</v>
      </c>
      <c r="E435" s="459" t="s">
        <v>189</v>
      </c>
      <c r="F435" s="555">
        <v>110.82890787347</v>
      </c>
      <c r="G435" s="459" t="s">
        <v>27</v>
      </c>
      <c r="H435" s="459" t="s">
        <v>28</v>
      </c>
      <c r="I435" s="91" t="s">
        <v>29</v>
      </c>
      <c r="J435" s="459" t="s">
        <v>28</v>
      </c>
      <c r="K435" s="113" t="s">
        <v>465</v>
      </c>
      <c r="L435" s="91" t="s">
        <v>466</v>
      </c>
      <c r="M435" s="459" t="s">
        <v>32</v>
      </c>
      <c r="N435" s="459" t="s">
        <v>459</v>
      </c>
      <c r="O435" s="459" t="s">
        <v>463</v>
      </c>
      <c r="P435" s="459" t="s">
        <v>28</v>
      </c>
      <c r="Q435" s="65"/>
      <c r="R435" s="65"/>
      <c r="S435" s="65"/>
      <c r="T435" s="65"/>
      <c r="U435" s="65"/>
      <c r="V435" s="65"/>
      <c r="W435" s="65"/>
      <c r="X435" s="65"/>
      <c r="Y435" s="65"/>
      <c r="Z435" s="65"/>
      <c r="AA435" s="65"/>
      <c r="AB435" s="65"/>
      <c r="AC435" s="65"/>
      <c r="AD435" s="65"/>
      <c r="AE435" s="65"/>
      <c r="AF435" s="65"/>
      <c r="AG435" s="65"/>
      <c r="AH435" s="65"/>
      <c r="AI435" s="65"/>
      <c r="AJ435" s="65"/>
      <c r="AK435" s="65"/>
      <c r="AL435" s="65"/>
      <c r="AM435" s="65"/>
      <c r="AN435" s="65"/>
      <c r="AO435" s="65"/>
      <c r="AP435" s="65"/>
      <c r="AQ435" s="65"/>
      <c r="AR435" s="65"/>
      <c r="AS435" s="65"/>
      <c r="AT435" s="65"/>
      <c r="AU435" s="65"/>
      <c r="AV435" s="65"/>
      <c r="AW435" s="65"/>
      <c r="AX435" s="65"/>
      <c r="AY435" s="65"/>
      <c r="AZ435" s="65"/>
      <c r="BA435" s="65"/>
      <c r="BB435" s="65"/>
      <c r="BC435" s="65"/>
      <c r="BD435" s="65"/>
      <c r="BE435" s="65"/>
      <c r="BF435" s="65"/>
      <c r="BG435" s="65"/>
      <c r="BH435" s="65"/>
      <c r="BI435" s="65"/>
      <c r="BJ435" s="65"/>
      <c r="BK435" s="65"/>
      <c r="BL435" s="65"/>
    </row>
    <row r="436" spans="1:64" ht="36" x14ac:dyDescent="0.2">
      <c r="A436" s="459" t="s">
        <v>461</v>
      </c>
      <c r="B436" s="459" t="s">
        <v>23</v>
      </c>
      <c r="C436" s="459" t="s">
        <v>557</v>
      </c>
      <c r="D436" s="557">
        <v>50</v>
      </c>
      <c r="E436" s="459" t="s">
        <v>189</v>
      </c>
      <c r="F436" s="555">
        <v>110.82890787347</v>
      </c>
      <c r="G436" s="459" t="s">
        <v>27</v>
      </c>
      <c r="H436" s="459" t="s">
        <v>28</v>
      </c>
      <c r="I436" s="91" t="s">
        <v>29</v>
      </c>
      <c r="J436" s="459" t="s">
        <v>28</v>
      </c>
      <c r="K436" s="113" t="s">
        <v>465</v>
      </c>
      <c r="L436" s="91" t="s">
        <v>523</v>
      </c>
      <c r="M436" s="459" t="s">
        <v>32</v>
      </c>
      <c r="N436" s="459" t="s">
        <v>459</v>
      </c>
      <c r="O436" s="459" t="s">
        <v>463</v>
      </c>
      <c r="P436" s="459" t="s">
        <v>28</v>
      </c>
      <c r="Q436" s="65"/>
      <c r="R436" s="65"/>
      <c r="S436" s="65"/>
      <c r="T436" s="65"/>
      <c r="U436" s="65"/>
      <c r="V436" s="65"/>
      <c r="W436" s="65"/>
      <c r="X436" s="65"/>
      <c r="Y436" s="65"/>
      <c r="Z436" s="65"/>
      <c r="AA436" s="65"/>
      <c r="AB436" s="65"/>
      <c r="AC436" s="65"/>
      <c r="AD436" s="65"/>
      <c r="AE436" s="65"/>
      <c r="AF436" s="65"/>
      <c r="AG436" s="65"/>
      <c r="AH436" s="65"/>
      <c r="AI436" s="65"/>
      <c r="AJ436" s="65"/>
      <c r="AK436" s="65"/>
      <c r="AL436" s="65"/>
      <c r="AM436" s="65"/>
      <c r="AN436" s="65"/>
      <c r="AO436" s="65"/>
      <c r="AP436" s="65"/>
      <c r="AQ436" s="65"/>
      <c r="AR436" s="65"/>
      <c r="AS436" s="65"/>
      <c r="AT436" s="65"/>
      <c r="AU436" s="65"/>
      <c r="AV436" s="65"/>
      <c r="AW436" s="65"/>
      <c r="AX436" s="65"/>
      <c r="AY436" s="65"/>
      <c r="AZ436" s="65"/>
      <c r="BA436" s="65"/>
      <c r="BB436" s="65"/>
      <c r="BC436" s="65"/>
      <c r="BD436" s="65"/>
      <c r="BE436" s="65"/>
      <c r="BF436" s="65"/>
      <c r="BG436" s="65"/>
      <c r="BH436" s="65"/>
      <c r="BI436" s="65"/>
      <c r="BJ436" s="65"/>
      <c r="BK436" s="65"/>
      <c r="BL436" s="65"/>
    </row>
    <row r="437" spans="1:64" ht="36" x14ac:dyDescent="0.2">
      <c r="A437" s="459" t="s">
        <v>461</v>
      </c>
      <c r="B437" s="459" t="s">
        <v>23</v>
      </c>
      <c r="C437" s="459" t="s">
        <v>558</v>
      </c>
      <c r="D437" s="130">
        <v>80</v>
      </c>
      <c r="E437" s="459" t="s">
        <v>189</v>
      </c>
      <c r="F437" s="555">
        <v>177.32625259755301</v>
      </c>
      <c r="G437" s="459" t="s">
        <v>27</v>
      </c>
      <c r="H437" s="459" t="s">
        <v>28</v>
      </c>
      <c r="I437" s="91" t="s">
        <v>29</v>
      </c>
      <c r="J437" s="459" t="s">
        <v>28</v>
      </c>
      <c r="K437" s="113" t="s">
        <v>465</v>
      </c>
      <c r="L437" s="91" t="s">
        <v>466</v>
      </c>
      <c r="M437" s="459" t="s">
        <v>32</v>
      </c>
      <c r="N437" s="459" t="s">
        <v>459</v>
      </c>
      <c r="O437" s="459" t="s">
        <v>463</v>
      </c>
      <c r="P437" s="459" t="s">
        <v>28</v>
      </c>
      <c r="Q437" s="65"/>
      <c r="R437" s="65"/>
      <c r="S437" s="65"/>
      <c r="T437" s="65"/>
      <c r="U437" s="65"/>
      <c r="V437" s="65"/>
      <c r="W437" s="65"/>
      <c r="X437" s="65"/>
      <c r="Y437" s="65"/>
      <c r="Z437" s="65"/>
      <c r="AA437" s="65"/>
      <c r="AB437" s="65"/>
      <c r="AC437" s="65"/>
      <c r="AD437" s="65"/>
      <c r="AE437" s="65"/>
      <c r="AF437" s="65"/>
      <c r="AG437" s="65"/>
      <c r="AH437" s="65"/>
      <c r="AI437" s="65"/>
      <c r="AJ437" s="65"/>
      <c r="AK437" s="65"/>
      <c r="AL437" s="65"/>
      <c r="AM437" s="65"/>
      <c r="AN437" s="65"/>
      <c r="AO437" s="65"/>
      <c r="AP437" s="65"/>
      <c r="AQ437" s="65"/>
      <c r="AR437" s="65"/>
      <c r="AS437" s="65"/>
      <c r="AT437" s="65"/>
      <c r="AU437" s="65"/>
      <c r="AV437" s="65"/>
      <c r="AW437" s="65"/>
      <c r="AX437" s="65"/>
      <c r="AY437" s="65"/>
      <c r="AZ437" s="65"/>
      <c r="BA437" s="65"/>
      <c r="BB437" s="65"/>
      <c r="BC437" s="65"/>
      <c r="BD437" s="65"/>
      <c r="BE437" s="65"/>
      <c r="BF437" s="65"/>
      <c r="BG437" s="65"/>
      <c r="BH437" s="65"/>
      <c r="BI437" s="65"/>
      <c r="BJ437" s="65"/>
      <c r="BK437" s="65"/>
      <c r="BL437" s="65"/>
    </row>
    <row r="438" spans="1:64" ht="36" x14ac:dyDescent="0.2">
      <c r="A438" s="459" t="s">
        <v>461</v>
      </c>
      <c r="B438" s="459" t="s">
        <v>23</v>
      </c>
      <c r="C438" s="459" t="s">
        <v>559</v>
      </c>
      <c r="D438" s="130">
        <v>80</v>
      </c>
      <c r="E438" s="459" t="s">
        <v>189</v>
      </c>
      <c r="F438" s="555">
        <v>177.32625259755301</v>
      </c>
      <c r="G438" s="459" t="s">
        <v>27</v>
      </c>
      <c r="H438" s="459" t="s">
        <v>28</v>
      </c>
      <c r="I438" s="91" t="s">
        <v>29</v>
      </c>
      <c r="J438" s="459" t="s">
        <v>28</v>
      </c>
      <c r="K438" s="113" t="s">
        <v>465</v>
      </c>
      <c r="L438" s="91" t="s">
        <v>466</v>
      </c>
      <c r="M438" s="459" t="s">
        <v>32</v>
      </c>
      <c r="N438" s="459" t="s">
        <v>459</v>
      </c>
      <c r="O438" s="459" t="s">
        <v>463</v>
      </c>
      <c r="P438" s="459" t="s">
        <v>28</v>
      </c>
      <c r="Q438" s="65"/>
      <c r="R438" s="65"/>
      <c r="S438" s="65"/>
      <c r="T438" s="65"/>
      <c r="U438" s="65"/>
      <c r="V438" s="65"/>
      <c r="W438" s="65"/>
      <c r="X438" s="65"/>
      <c r="Y438" s="65"/>
      <c r="Z438" s="65"/>
      <c r="AA438" s="65"/>
      <c r="AB438" s="65"/>
      <c r="AC438" s="65"/>
      <c r="AD438" s="65"/>
      <c r="AE438" s="65"/>
      <c r="AF438" s="65"/>
      <c r="AG438" s="65"/>
      <c r="AH438" s="65"/>
      <c r="AI438" s="65"/>
      <c r="AJ438" s="65"/>
      <c r="AK438" s="65"/>
      <c r="AL438" s="65"/>
      <c r="AM438" s="65"/>
      <c r="AN438" s="65"/>
      <c r="AO438" s="65"/>
      <c r="AP438" s="65"/>
      <c r="AQ438" s="65"/>
      <c r="AR438" s="65"/>
      <c r="AS438" s="65"/>
      <c r="AT438" s="65"/>
      <c r="AU438" s="65"/>
      <c r="AV438" s="65"/>
      <c r="AW438" s="65"/>
      <c r="AX438" s="65"/>
      <c r="AY438" s="65"/>
      <c r="AZ438" s="65"/>
      <c r="BA438" s="65"/>
      <c r="BB438" s="65"/>
      <c r="BC438" s="65"/>
      <c r="BD438" s="65"/>
      <c r="BE438" s="65"/>
      <c r="BF438" s="65"/>
      <c r="BG438" s="65"/>
      <c r="BH438" s="65"/>
      <c r="BI438" s="65"/>
      <c r="BJ438" s="65"/>
      <c r="BK438" s="65"/>
      <c r="BL438" s="65"/>
    </row>
    <row r="439" spans="1:64" ht="36" x14ac:dyDescent="0.2">
      <c r="A439" s="459" t="s">
        <v>461</v>
      </c>
      <c r="B439" s="459" t="s">
        <v>23</v>
      </c>
      <c r="C439" s="459" t="s">
        <v>560</v>
      </c>
      <c r="D439" s="130">
        <v>45</v>
      </c>
      <c r="E439" s="459" t="s">
        <v>189</v>
      </c>
      <c r="F439" s="555">
        <v>99.746017086123302</v>
      </c>
      <c r="G439" s="459" t="s">
        <v>27</v>
      </c>
      <c r="H439" s="459" t="s">
        <v>28</v>
      </c>
      <c r="I439" s="91" t="s">
        <v>29</v>
      </c>
      <c r="J439" s="459" t="s">
        <v>28</v>
      </c>
      <c r="K439" s="113" t="s">
        <v>465</v>
      </c>
      <c r="L439" s="91" t="s">
        <v>466</v>
      </c>
      <c r="M439" s="459" t="s">
        <v>32</v>
      </c>
      <c r="N439" s="459" t="s">
        <v>459</v>
      </c>
      <c r="O439" s="459" t="s">
        <v>463</v>
      </c>
      <c r="P439" s="459" t="s">
        <v>28</v>
      </c>
      <c r="Q439" s="65"/>
      <c r="R439" s="65"/>
      <c r="S439" s="65"/>
      <c r="T439" s="65"/>
      <c r="U439" s="65"/>
      <c r="V439" s="65"/>
      <c r="W439" s="65"/>
      <c r="X439" s="65"/>
      <c r="Y439" s="65"/>
      <c r="Z439" s="65"/>
      <c r="AA439" s="65"/>
      <c r="AB439" s="65"/>
      <c r="AC439" s="65"/>
      <c r="AD439" s="65"/>
      <c r="AE439" s="65"/>
      <c r="AF439" s="65"/>
      <c r="AG439" s="65"/>
      <c r="AH439" s="65"/>
      <c r="AI439" s="65"/>
      <c r="AJ439" s="65"/>
      <c r="AK439" s="65"/>
      <c r="AL439" s="65"/>
      <c r="AM439" s="65"/>
      <c r="AN439" s="65"/>
      <c r="AO439" s="65"/>
      <c r="AP439" s="65"/>
      <c r="AQ439" s="65"/>
      <c r="AR439" s="65"/>
      <c r="AS439" s="65"/>
      <c r="AT439" s="65"/>
      <c r="AU439" s="65"/>
      <c r="AV439" s="65"/>
      <c r="AW439" s="65"/>
      <c r="AX439" s="65"/>
      <c r="AY439" s="65"/>
      <c r="AZ439" s="65"/>
      <c r="BA439" s="65"/>
      <c r="BB439" s="65"/>
      <c r="BC439" s="65"/>
      <c r="BD439" s="65"/>
      <c r="BE439" s="65"/>
      <c r="BF439" s="65"/>
      <c r="BG439" s="65"/>
      <c r="BH439" s="65"/>
      <c r="BI439" s="65"/>
      <c r="BJ439" s="65"/>
      <c r="BK439" s="65"/>
      <c r="BL439" s="65"/>
    </row>
    <row r="440" spans="1:64" ht="36" x14ac:dyDescent="0.2">
      <c r="A440" s="459" t="s">
        <v>461</v>
      </c>
      <c r="B440" s="459" t="s">
        <v>23</v>
      </c>
      <c r="C440" s="459" t="s">
        <v>561</v>
      </c>
      <c r="D440" s="130">
        <v>80</v>
      </c>
      <c r="E440" s="459" t="s">
        <v>189</v>
      </c>
      <c r="F440" s="555">
        <v>177.32625259755301</v>
      </c>
      <c r="G440" s="459" t="s">
        <v>27</v>
      </c>
      <c r="H440" s="459" t="s">
        <v>28</v>
      </c>
      <c r="I440" s="91" t="s">
        <v>29</v>
      </c>
      <c r="J440" s="459" t="s">
        <v>28</v>
      </c>
      <c r="K440" s="113" t="s">
        <v>465</v>
      </c>
      <c r="L440" s="91" t="s">
        <v>466</v>
      </c>
      <c r="M440" s="459" t="s">
        <v>32</v>
      </c>
      <c r="N440" s="459" t="s">
        <v>459</v>
      </c>
      <c r="O440" s="459" t="s">
        <v>463</v>
      </c>
      <c r="P440" s="459" t="s">
        <v>28</v>
      </c>
      <c r="Q440" s="65"/>
      <c r="R440" s="65"/>
      <c r="S440" s="65"/>
      <c r="T440" s="65"/>
      <c r="U440" s="65"/>
      <c r="V440" s="65"/>
      <c r="W440" s="65"/>
      <c r="X440" s="65"/>
      <c r="Y440" s="65"/>
      <c r="Z440" s="65"/>
      <c r="AA440" s="65"/>
      <c r="AB440" s="65"/>
      <c r="AC440" s="65"/>
      <c r="AD440" s="65"/>
      <c r="AE440" s="65"/>
      <c r="AF440" s="65"/>
      <c r="AG440" s="65"/>
      <c r="AH440" s="65"/>
      <c r="AI440" s="65"/>
      <c r="AJ440" s="65"/>
      <c r="AK440" s="65"/>
      <c r="AL440" s="65"/>
      <c r="AM440" s="65"/>
      <c r="AN440" s="65"/>
      <c r="AO440" s="65"/>
      <c r="AP440" s="65"/>
      <c r="AQ440" s="65"/>
      <c r="AR440" s="65"/>
      <c r="AS440" s="65"/>
      <c r="AT440" s="65"/>
      <c r="AU440" s="65"/>
      <c r="AV440" s="65"/>
      <c r="AW440" s="65"/>
      <c r="AX440" s="65"/>
      <c r="AY440" s="65"/>
      <c r="AZ440" s="65"/>
      <c r="BA440" s="65"/>
      <c r="BB440" s="65"/>
      <c r="BC440" s="65"/>
      <c r="BD440" s="65"/>
      <c r="BE440" s="65"/>
      <c r="BF440" s="65"/>
      <c r="BG440" s="65"/>
      <c r="BH440" s="65"/>
      <c r="BI440" s="65"/>
      <c r="BJ440" s="65"/>
      <c r="BK440" s="65"/>
      <c r="BL440" s="65"/>
    </row>
    <row r="441" spans="1:64" ht="36" x14ac:dyDescent="0.2">
      <c r="A441" s="459" t="s">
        <v>461</v>
      </c>
      <c r="B441" s="459" t="s">
        <v>23</v>
      </c>
      <c r="C441" s="459" t="s">
        <v>562</v>
      </c>
      <c r="D441" s="130">
        <v>50</v>
      </c>
      <c r="E441" s="459" t="s">
        <v>189</v>
      </c>
      <c r="F441" s="555">
        <v>110.82890787347</v>
      </c>
      <c r="G441" s="459" t="s">
        <v>27</v>
      </c>
      <c r="H441" s="459" t="s">
        <v>28</v>
      </c>
      <c r="I441" s="91" t="s">
        <v>29</v>
      </c>
      <c r="J441" s="459" t="s">
        <v>28</v>
      </c>
      <c r="K441" s="113" t="s">
        <v>465</v>
      </c>
      <c r="L441" s="91" t="s">
        <v>523</v>
      </c>
      <c r="M441" s="459" t="s">
        <v>32</v>
      </c>
      <c r="N441" s="459" t="s">
        <v>459</v>
      </c>
      <c r="O441" s="459" t="s">
        <v>463</v>
      </c>
      <c r="P441" s="459" t="s">
        <v>28</v>
      </c>
      <c r="Q441" s="65"/>
      <c r="R441" s="65"/>
      <c r="S441" s="65"/>
      <c r="T441" s="65"/>
      <c r="U441" s="65"/>
      <c r="V441" s="65"/>
      <c r="W441" s="65"/>
      <c r="X441" s="65"/>
      <c r="Y441" s="65"/>
      <c r="Z441" s="65"/>
      <c r="AA441" s="65"/>
      <c r="AB441" s="65"/>
      <c r="AC441" s="65"/>
      <c r="AD441" s="65"/>
      <c r="AE441" s="65"/>
      <c r="AF441" s="65"/>
      <c r="AG441" s="65"/>
      <c r="AH441" s="65"/>
      <c r="AI441" s="65"/>
      <c r="AJ441" s="65"/>
      <c r="AK441" s="65"/>
      <c r="AL441" s="65"/>
      <c r="AM441" s="65"/>
      <c r="AN441" s="65"/>
      <c r="AO441" s="65"/>
      <c r="AP441" s="65"/>
      <c r="AQ441" s="65"/>
      <c r="AR441" s="65"/>
      <c r="AS441" s="65"/>
      <c r="AT441" s="65"/>
      <c r="AU441" s="65"/>
      <c r="AV441" s="65"/>
      <c r="AW441" s="65"/>
      <c r="AX441" s="65"/>
      <c r="AY441" s="65"/>
      <c r="AZ441" s="65"/>
      <c r="BA441" s="65"/>
      <c r="BB441" s="65"/>
      <c r="BC441" s="65"/>
      <c r="BD441" s="65"/>
      <c r="BE441" s="65"/>
      <c r="BF441" s="65"/>
      <c r="BG441" s="65"/>
      <c r="BH441" s="65"/>
      <c r="BI441" s="65"/>
      <c r="BJ441" s="65"/>
      <c r="BK441" s="65"/>
      <c r="BL441" s="65"/>
    </row>
    <row r="442" spans="1:64" ht="36" x14ac:dyDescent="0.2">
      <c r="A442" s="459" t="s">
        <v>461</v>
      </c>
      <c r="B442" s="459" t="s">
        <v>23</v>
      </c>
      <c r="C442" s="459" t="s">
        <v>563</v>
      </c>
      <c r="D442" s="130">
        <v>50</v>
      </c>
      <c r="E442" s="459" t="s">
        <v>189</v>
      </c>
      <c r="F442" s="555">
        <v>110.82890787347</v>
      </c>
      <c r="G442" s="459" t="s">
        <v>27</v>
      </c>
      <c r="H442" s="459" t="s">
        <v>28</v>
      </c>
      <c r="I442" s="91" t="s">
        <v>29</v>
      </c>
      <c r="J442" s="459" t="s">
        <v>28</v>
      </c>
      <c r="K442" s="113" t="s">
        <v>465</v>
      </c>
      <c r="L442" s="91" t="s">
        <v>523</v>
      </c>
      <c r="M442" s="459" t="s">
        <v>32</v>
      </c>
      <c r="N442" s="459" t="s">
        <v>459</v>
      </c>
      <c r="O442" s="459" t="s">
        <v>463</v>
      </c>
      <c r="P442" s="459" t="s">
        <v>28</v>
      </c>
      <c r="Q442" s="65"/>
      <c r="R442" s="65"/>
      <c r="S442" s="65"/>
      <c r="T442" s="65"/>
      <c r="U442" s="65"/>
      <c r="V442" s="65"/>
      <c r="W442" s="65"/>
      <c r="X442" s="65"/>
      <c r="Y442" s="65"/>
      <c r="Z442" s="65"/>
      <c r="AA442" s="65"/>
      <c r="AB442" s="65"/>
      <c r="AC442" s="65"/>
      <c r="AD442" s="65"/>
      <c r="AE442" s="65"/>
      <c r="AF442" s="65"/>
      <c r="AG442" s="65"/>
      <c r="AH442" s="65"/>
      <c r="AI442" s="65"/>
      <c r="AJ442" s="65"/>
      <c r="AK442" s="65"/>
      <c r="AL442" s="65"/>
      <c r="AM442" s="65"/>
      <c r="AN442" s="65"/>
      <c r="AO442" s="65"/>
      <c r="AP442" s="65"/>
      <c r="AQ442" s="65"/>
      <c r="AR442" s="65"/>
      <c r="AS442" s="65"/>
      <c r="AT442" s="65"/>
      <c r="AU442" s="65"/>
      <c r="AV442" s="65"/>
      <c r="AW442" s="65"/>
      <c r="AX442" s="65"/>
      <c r="AY442" s="65"/>
      <c r="AZ442" s="65"/>
      <c r="BA442" s="65"/>
      <c r="BB442" s="65"/>
      <c r="BC442" s="65"/>
      <c r="BD442" s="65"/>
      <c r="BE442" s="65"/>
      <c r="BF442" s="65"/>
      <c r="BG442" s="65"/>
      <c r="BH442" s="65"/>
      <c r="BI442" s="65"/>
      <c r="BJ442" s="65"/>
      <c r="BK442" s="65"/>
      <c r="BL442" s="65"/>
    </row>
    <row r="443" spans="1:64" ht="36" x14ac:dyDescent="0.2">
      <c r="A443" s="459" t="s">
        <v>461</v>
      </c>
      <c r="B443" s="459" t="s">
        <v>23</v>
      </c>
      <c r="C443" s="459" t="s">
        <v>564</v>
      </c>
      <c r="D443" s="130">
        <v>50</v>
      </c>
      <c r="E443" s="459" t="s">
        <v>189</v>
      </c>
      <c r="F443" s="555">
        <v>110.82890787347</v>
      </c>
      <c r="G443" s="459" t="s">
        <v>27</v>
      </c>
      <c r="H443" s="459" t="s">
        <v>28</v>
      </c>
      <c r="I443" s="91" t="s">
        <v>29</v>
      </c>
      <c r="J443" s="459" t="s">
        <v>28</v>
      </c>
      <c r="K443" s="113" t="s">
        <v>465</v>
      </c>
      <c r="L443" s="91" t="s">
        <v>523</v>
      </c>
      <c r="M443" s="459" t="s">
        <v>32</v>
      </c>
      <c r="N443" s="459" t="s">
        <v>459</v>
      </c>
      <c r="O443" s="459" t="s">
        <v>463</v>
      </c>
      <c r="P443" s="459" t="s">
        <v>28</v>
      </c>
      <c r="Q443" s="65"/>
      <c r="R443" s="65"/>
      <c r="S443" s="65"/>
      <c r="T443" s="65"/>
      <c r="U443" s="65"/>
      <c r="V443" s="65"/>
      <c r="W443" s="65"/>
      <c r="X443" s="65"/>
      <c r="Y443" s="65"/>
      <c r="Z443" s="65"/>
      <c r="AA443" s="65"/>
      <c r="AB443" s="65"/>
      <c r="AC443" s="65"/>
      <c r="AD443" s="65"/>
      <c r="AE443" s="65"/>
      <c r="AF443" s="65"/>
      <c r="AG443" s="65"/>
      <c r="AH443" s="65"/>
      <c r="AI443" s="65"/>
      <c r="AJ443" s="65"/>
      <c r="AK443" s="65"/>
      <c r="AL443" s="65"/>
      <c r="AM443" s="65"/>
      <c r="AN443" s="65"/>
      <c r="AO443" s="65"/>
      <c r="AP443" s="65"/>
      <c r="AQ443" s="65"/>
      <c r="AR443" s="65"/>
      <c r="AS443" s="65"/>
      <c r="AT443" s="65"/>
      <c r="AU443" s="65"/>
      <c r="AV443" s="65"/>
      <c r="AW443" s="65"/>
      <c r="AX443" s="65"/>
      <c r="AY443" s="65"/>
      <c r="AZ443" s="65"/>
      <c r="BA443" s="65"/>
      <c r="BB443" s="65"/>
      <c r="BC443" s="65"/>
      <c r="BD443" s="65"/>
      <c r="BE443" s="65"/>
      <c r="BF443" s="65"/>
      <c r="BG443" s="65"/>
      <c r="BH443" s="65"/>
      <c r="BI443" s="65"/>
      <c r="BJ443" s="65"/>
      <c r="BK443" s="65"/>
      <c r="BL443" s="65"/>
    </row>
    <row r="444" spans="1:64" ht="36" x14ac:dyDescent="0.2">
      <c r="A444" s="459" t="s">
        <v>461</v>
      </c>
      <c r="B444" s="459" t="s">
        <v>23</v>
      </c>
      <c r="C444" s="459" t="s">
        <v>565</v>
      </c>
      <c r="D444" s="130">
        <v>80</v>
      </c>
      <c r="E444" s="459" t="s">
        <v>189</v>
      </c>
      <c r="F444" s="555">
        <v>177.32625259755301</v>
      </c>
      <c r="G444" s="459" t="s">
        <v>27</v>
      </c>
      <c r="H444" s="459" t="s">
        <v>28</v>
      </c>
      <c r="I444" s="91" t="s">
        <v>29</v>
      </c>
      <c r="J444" s="459" t="s">
        <v>28</v>
      </c>
      <c r="K444" s="113" t="s">
        <v>465</v>
      </c>
      <c r="L444" s="91" t="s">
        <v>466</v>
      </c>
      <c r="M444" s="459" t="s">
        <v>32</v>
      </c>
      <c r="N444" s="459" t="s">
        <v>459</v>
      </c>
      <c r="O444" s="459" t="s">
        <v>463</v>
      </c>
      <c r="P444" s="459" t="s">
        <v>28</v>
      </c>
      <c r="Q444" s="65"/>
      <c r="R444" s="65"/>
      <c r="S444" s="65"/>
      <c r="T444" s="65"/>
      <c r="U444" s="65"/>
      <c r="V444" s="65"/>
      <c r="W444" s="65"/>
      <c r="X444" s="65"/>
      <c r="Y444" s="65"/>
      <c r="Z444" s="65"/>
      <c r="AA444" s="65"/>
      <c r="AB444" s="65"/>
      <c r="AC444" s="65"/>
      <c r="AD444" s="65"/>
      <c r="AE444" s="65"/>
      <c r="AF444" s="65"/>
      <c r="AG444" s="65"/>
      <c r="AH444" s="65"/>
      <c r="AI444" s="65"/>
      <c r="AJ444" s="65"/>
      <c r="AK444" s="65"/>
      <c r="AL444" s="65"/>
      <c r="AM444" s="65"/>
      <c r="AN444" s="65"/>
      <c r="AO444" s="65"/>
      <c r="AP444" s="65"/>
      <c r="AQ444" s="65"/>
      <c r="AR444" s="65"/>
      <c r="AS444" s="65"/>
      <c r="AT444" s="65"/>
      <c r="AU444" s="65"/>
      <c r="AV444" s="65"/>
      <c r="AW444" s="65"/>
      <c r="AX444" s="65"/>
      <c r="AY444" s="65"/>
      <c r="AZ444" s="65"/>
      <c r="BA444" s="65"/>
      <c r="BB444" s="65"/>
      <c r="BC444" s="65"/>
      <c r="BD444" s="65"/>
      <c r="BE444" s="65"/>
      <c r="BF444" s="65"/>
      <c r="BG444" s="65"/>
      <c r="BH444" s="65"/>
      <c r="BI444" s="65"/>
      <c r="BJ444" s="65"/>
      <c r="BK444" s="65"/>
      <c r="BL444" s="65"/>
    </row>
    <row r="445" spans="1:64" ht="36" x14ac:dyDescent="0.2">
      <c r="A445" s="459" t="s">
        <v>461</v>
      </c>
      <c r="B445" s="459" t="s">
        <v>23</v>
      </c>
      <c r="C445" s="459" t="s">
        <v>566</v>
      </c>
      <c r="D445" s="130">
        <v>50</v>
      </c>
      <c r="E445" s="459" t="s">
        <v>189</v>
      </c>
      <c r="F445" s="555">
        <v>110.82890787347</v>
      </c>
      <c r="G445" s="459" t="s">
        <v>27</v>
      </c>
      <c r="H445" s="459" t="s">
        <v>28</v>
      </c>
      <c r="I445" s="91" t="s">
        <v>29</v>
      </c>
      <c r="J445" s="459" t="s">
        <v>28</v>
      </c>
      <c r="K445" s="113" t="s">
        <v>465</v>
      </c>
      <c r="L445" s="91" t="s">
        <v>523</v>
      </c>
      <c r="M445" s="459" t="s">
        <v>32</v>
      </c>
      <c r="N445" s="459" t="s">
        <v>459</v>
      </c>
      <c r="O445" s="459" t="s">
        <v>463</v>
      </c>
      <c r="P445" s="459" t="s">
        <v>28</v>
      </c>
      <c r="Q445" s="65"/>
      <c r="R445" s="65"/>
      <c r="S445" s="65"/>
      <c r="T445" s="65"/>
      <c r="U445" s="65"/>
      <c r="V445" s="65"/>
      <c r="W445" s="65"/>
      <c r="X445" s="65"/>
      <c r="Y445" s="65"/>
      <c r="Z445" s="65"/>
      <c r="AA445" s="65"/>
      <c r="AB445" s="65"/>
      <c r="AC445" s="65"/>
      <c r="AD445" s="65"/>
      <c r="AE445" s="65"/>
      <c r="AF445" s="65"/>
      <c r="AG445" s="65"/>
      <c r="AH445" s="65"/>
      <c r="AI445" s="65"/>
      <c r="AJ445" s="65"/>
      <c r="AK445" s="65"/>
      <c r="AL445" s="65"/>
      <c r="AM445" s="65"/>
      <c r="AN445" s="65"/>
      <c r="AO445" s="65"/>
      <c r="AP445" s="65"/>
      <c r="AQ445" s="65"/>
      <c r="AR445" s="65"/>
      <c r="AS445" s="65"/>
      <c r="AT445" s="65"/>
      <c r="AU445" s="65"/>
      <c r="AV445" s="65"/>
      <c r="AW445" s="65"/>
      <c r="AX445" s="65"/>
      <c r="AY445" s="65"/>
      <c r="AZ445" s="65"/>
      <c r="BA445" s="65"/>
      <c r="BB445" s="65"/>
      <c r="BC445" s="65"/>
      <c r="BD445" s="65"/>
      <c r="BE445" s="65"/>
      <c r="BF445" s="65"/>
      <c r="BG445" s="65"/>
      <c r="BH445" s="65"/>
      <c r="BI445" s="65"/>
      <c r="BJ445" s="65"/>
      <c r="BK445" s="65"/>
      <c r="BL445" s="65"/>
    </row>
    <row r="446" spans="1:64" ht="36" x14ac:dyDescent="0.2">
      <c r="A446" s="459" t="s">
        <v>461</v>
      </c>
      <c r="B446" s="459" t="s">
        <v>23</v>
      </c>
      <c r="C446" s="459" t="s">
        <v>567</v>
      </c>
      <c r="D446" s="130">
        <v>50</v>
      </c>
      <c r="E446" s="459" t="s">
        <v>189</v>
      </c>
      <c r="F446" s="555">
        <v>110</v>
      </c>
      <c r="G446" s="459" t="s">
        <v>27</v>
      </c>
      <c r="H446" s="459" t="s">
        <v>28</v>
      </c>
      <c r="I446" s="91" t="s">
        <v>29</v>
      </c>
      <c r="J446" s="459" t="s">
        <v>28</v>
      </c>
      <c r="K446" s="113" t="s">
        <v>465</v>
      </c>
      <c r="L446" s="91" t="s">
        <v>523</v>
      </c>
      <c r="M446" s="459" t="s">
        <v>32</v>
      </c>
      <c r="N446" s="459" t="s">
        <v>459</v>
      </c>
      <c r="O446" s="459" t="s">
        <v>463</v>
      </c>
      <c r="P446" s="459" t="s">
        <v>28</v>
      </c>
      <c r="Q446" s="65"/>
      <c r="R446" s="65"/>
      <c r="S446" s="65"/>
      <c r="T446" s="65"/>
      <c r="U446" s="65"/>
      <c r="V446" s="65"/>
      <c r="W446" s="65"/>
      <c r="X446" s="65"/>
      <c r="Y446" s="65"/>
      <c r="Z446" s="65"/>
      <c r="AA446" s="65"/>
      <c r="AB446" s="65"/>
      <c r="AC446" s="65"/>
      <c r="AD446" s="65"/>
      <c r="AE446" s="65"/>
      <c r="AF446" s="65"/>
      <c r="AG446" s="65"/>
      <c r="AH446" s="65"/>
      <c r="AI446" s="65"/>
      <c r="AJ446" s="65"/>
      <c r="AK446" s="65"/>
      <c r="AL446" s="65"/>
      <c r="AM446" s="65"/>
      <c r="AN446" s="65"/>
      <c r="AO446" s="65"/>
      <c r="AP446" s="65"/>
      <c r="AQ446" s="65"/>
      <c r="AR446" s="65"/>
      <c r="AS446" s="65"/>
      <c r="AT446" s="65"/>
      <c r="AU446" s="65"/>
      <c r="AV446" s="65"/>
      <c r="AW446" s="65"/>
      <c r="AX446" s="65"/>
      <c r="AY446" s="65"/>
      <c r="AZ446" s="65"/>
      <c r="BA446" s="65"/>
      <c r="BB446" s="65"/>
      <c r="BC446" s="65"/>
      <c r="BD446" s="65"/>
      <c r="BE446" s="65"/>
      <c r="BF446" s="65"/>
      <c r="BG446" s="65"/>
      <c r="BH446" s="65"/>
      <c r="BI446" s="65"/>
      <c r="BJ446" s="65"/>
      <c r="BK446" s="65"/>
      <c r="BL446" s="65"/>
    </row>
    <row r="447" spans="1:64" x14ac:dyDescent="0.2">
      <c r="A447" s="459" t="s">
        <v>461</v>
      </c>
      <c r="B447" s="459" t="s">
        <v>23</v>
      </c>
      <c r="C447" s="459" t="s">
        <v>568</v>
      </c>
      <c r="D447" s="130">
        <v>80</v>
      </c>
      <c r="E447" s="459" t="s">
        <v>189</v>
      </c>
      <c r="F447" s="555">
        <v>177.32625259755301</v>
      </c>
      <c r="G447" s="459" t="s">
        <v>27</v>
      </c>
      <c r="H447" s="459" t="s">
        <v>28</v>
      </c>
      <c r="I447" s="91" t="s">
        <v>29</v>
      </c>
      <c r="J447" s="459"/>
      <c r="K447" s="459"/>
      <c r="L447" s="459"/>
      <c r="M447" s="459" t="s">
        <v>32</v>
      </c>
      <c r="N447" s="459" t="s">
        <v>459</v>
      </c>
      <c r="O447" s="459" t="s">
        <v>463</v>
      </c>
      <c r="P447" s="459" t="s">
        <v>28</v>
      </c>
      <c r="Q447" s="65"/>
      <c r="R447" s="65"/>
      <c r="S447" s="65"/>
      <c r="T447" s="65"/>
      <c r="U447" s="65"/>
      <c r="V447" s="65"/>
      <c r="W447" s="65"/>
      <c r="X447" s="65"/>
      <c r="Y447" s="65"/>
      <c r="Z447" s="65"/>
      <c r="AA447" s="65"/>
      <c r="AB447" s="65"/>
      <c r="AC447" s="65"/>
      <c r="AD447" s="65"/>
      <c r="AE447" s="65"/>
      <c r="AF447" s="65"/>
      <c r="AG447" s="65"/>
      <c r="AH447" s="65"/>
      <c r="AI447" s="65"/>
      <c r="AJ447" s="65"/>
      <c r="AK447" s="65"/>
      <c r="AL447" s="65"/>
      <c r="AM447" s="65"/>
      <c r="AN447" s="65"/>
      <c r="AO447" s="65"/>
      <c r="AP447" s="65"/>
      <c r="AQ447" s="65"/>
      <c r="AR447" s="65"/>
      <c r="AS447" s="65"/>
      <c r="AT447" s="65"/>
      <c r="AU447" s="65"/>
      <c r="AV447" s="65"/>
      <c r="AW447" s="65"/>
      <c r="AX447" s="65"/>
      <c r="AY447" s="65"/>
      <c r="AZ447" s="65"/>
      <c r="BA447" s="65"/>
      <c r="BB447" s="65"/>
      <c r="BC447" s="65"/>
      <c r="BD447" s="65"/>
      <c r="BE447" s="65"/>
      <c r="BF447" s="65"/>
      <c r="BG447" s="65"/>
      <c r="BH447" s="65"/>
      <c r="BI447" s="65"/>
      <c r="BJ447" s="65"/>
      <c r="BK447" s="65"/>
      <c r="BL447" s="65"/>
    </row>
    <row r="448" spans="1:64" x14ac:dyDescent="0.2">
      <c r="A448" s="459" t="s">
        <v>461</v>
      </c>
      <c r="B448" s="459" t="s">
        <v>23</v>
      </c>
      <c r="C448" s="459" t="s">
        <v>569</v>
      </c>
      <c r="D448" s="130">
        <v>80</v>
      </c>
      <c r="E448" s="459" t="s">
        <v>189</v>
      </c>
      <c r="F448" s="555">
        <v>177.32625259755301</v>
      </c>
      <c r="G448" s="459" t="s">
        <v>27</v>
      </c>
      <c r="H448" s="459" t="s">
        <v>28</v>
      </c>
      <c r="I448" s="91" t="s">
        <v>29</v>
      </c>
      <c r="J448" s="459"/>
      <c r="K448" s="459"/>
      <c r="L448" s="459"/>
      <c r="M448" s="459" t="s">
        <v>32</v>
      </c>
      <c r="N448" s="459" t="s">
        <v>459</v>
      </c>
      <c r="O448" s="459" t="s">
        <v>463</v>
      </c>
      <c r="P448" s="459" t="s">
        <v>28</v>
      </c>
      <c r="Q448" s="65"/>
      <c r="R448" s="65"/>
      <c r="S448" s="65"/>
      <c r="T448" s="65"/>
      <c r="U448" s="65"/>
      <c r="V448" s="65"/>
      <c r="W448" s="65"/>
      <c r="X448" s="65"/>
      <c r="Y448" s="65"/>
      <c r="Z448" s="65"/>
      <c r="AA448" s="65"/>
      <c r="AB448" s="65"/>
      <c r="AC448" s="65"/>
      <c r="AD448" s="65"/>
      <c r="AE448" s="65"/>
      <c r="AF448" s="65"/>
      <c r="AG448" s="65"/>
      <c r="AH448" s="65"/>
      <c r="AI448" s="65"/>
      <c r="AJ448" s="65"/>
      <c r="AK448" s="65"/>
      <c r="AL448" s="65"/>
      <c r="AM448" s="65"/>
      <c r="AN448" s="65"/>
      <c r="AO448" s="65"/>
      <c r="AP448" s="65"/>
      <c r="AQ448" s="65"/>
      <c r="AR448" s="65"/>
      <c r="AS448" s="65"/>
      <c r="AT448" s="65"/>
      <c r="AU448" s="65"/>
      <c r="AV448" s="65"/>
      <c r="AW448" s="65"/>
      <c r="AX448" s="65"/>
      <c r="AY448" s="65"/>
      <c r="AZ448" s="65"/>
      <c r="BA448" s="65"/>
      <c r="BB448" s="65"/>
      <c r="BC448" s="65"/>
      <c r="BD448" s="65"/>
      <c r="BE448" s="65"/>
      <c r="BF448" s="65"/>
      <c r="BG448" s="65"/>
      <c r="BH448" s="65"/>
      <c r="BI448" s="65"/>
      <c r="BJ448" s="65"/>
      <c r="BK448" s="65"/>
      <c r="BL448" s="65"/>
    </row>
    <row r="449" spans="1:64" ht="36" x14ac:dyDescent="0.2">
      <c r="A449" s="459" t="s">
        <v>461</v>
      </c>
      <c r="B449" s="459" t="s">
        <v>23</v>
      </c>
      <c r="C449" s="459" t="s">
        <v>570</v>
      </c>
      <c r="D449" s="130">
        <v>150</v>
      </c>
      <c r="E449" s="459" t="s">
        <v>189</v>
      </c>
      <c r="F449" s="555">
        <v>332.486723620411</v>
      </c>
      <c r="G449" s="459" t="s">
        <v>27</v>
      </c>
      <c r="H449" s="459" t="s">
        <v>28</v>
      </c>
      <c r="I449" s="91" t="s">
        <v>29</v>
      </c>
      <c r="J449" s="459" t="s">
        <v>28</v>
      </c>
      <c r="K449" s="113" t="s">
        <v>465</v>
      </c>
      <c r="L449" s="91" t="s">
        <v>571</v>
      </c>
      <c r="M449" s="459" t="s">
        <v>32</v>
      </c>
      <c r="N449" s="459" t="s">
        <v>459</v>
      </c>
      <c r="O449" s="459" t="s">
        <v>463</v>
      </c>
      <c r="P449" s="459" t="s">
        <v>28</v>
      </c>
      <c r="Q449" s="65"/>
      <c r="R449" s="65"/>
      <c r="S449" s="65"/>
      <c r="T449" s="65"/>
      <c r="U449" s="65"/>
      <c r="V449" s="65"/>
      <c r="W449" s="65"/>
      <c r="X449" s="65"/>
      <c r="Y449" s="65"/>
      <c r="Z449" s="65"/>
      <c r="AA449" s="65"/>
      <c r="AB449" s="65"/>
      <c r="AC449" s="65"/>
      <c r="AD449" s="65"/>
      <c r="AE449" s="65"/>
      <c r="AF449" s="65"/>
      <c r="AG449" s="65"/>
      <c r="AH449" s="65"/>
      <c r="AI449" s="65"/>
      <c r="AJ449" s="65"/>
      <c r="AK449" s="65"/>
      <c r="AL449" s="65"/>
      <c r="AM449" s="65"/>
      <c r="AN449" s="65"/>
      <c r="AO449" s="65"/>
      <c r="AP449" s="65"/>
      <c r="AQ449" s="65"/>
      <c r="AR449" s="65"/>
      <c r="AS449" s="65"/>
      <c r="AT449" s="65"/>
      <c r="AU449" s="65"/>
      <c r="AV449" s="65"/>
      <c r="AW449" s="65"/>
      <c r="AX449" s="65"/>
      <c r="AY449" s="65"/>
      <c r="AZ449" s="65"/>
      <c r="BA449" s="65"/>
      <c r="BB449" s="65"/>
      <c r="BC449" s="65"/>
      <c r="BD449" s="65"/>
      <c r="BE449" s="65"/>
      <c r="BF449" s="65"/>
      <c r="BG449" s="65"/>
      <c r="BH449" s="65"/>
      <c r="BI449" s="65"/>
      <c r="BJ449" s="65"/>
      <c r="BK449" s="65"/>
      <c r="BL449" s="65"/>
    </row>
    <row r="450" spans="1:64" x14ac:dyDescent="0.2">
      <c r="A450" s="459" t="s">
        <v>461</v>
      </c>
      <c r="B450" s="459" t="s">
        <v>23</v>
      </c>
      <c r="C450" s="459" t="s">
        <v>572</v>
      </c>
      <c r="D450" s="130">
        <v>150</v>
      </c>
      <c r="E450" s="459" t="s">
        <v>189</v>
      </c>
      <c r="F450" s="555">
        <v>332.486723620411</v>
      </c>
      <c r="G450" s="459" t="s">
        <v>27</v>
      </c>
      <c r="H450" s="459" t="s">
        <v>28</v>
      </c>
      <c r="I450" s="91" t="s">
        <v>29</v>
      </c>
      <c r="J450" s="459"/>
      <c r="K450" s="459"/>
      <c r="L450" s="459"/>
      <c r="M450" s="459" t="s">
        <v>32</v>
      </c>
      <c r="N450" s="459" t="s">
        <v>459</v>
      </c>
      <c r="O450" s="459" t="s">
        <v>463</v>
      </c>
      <c r="P450" s="459" t="s">
        <v>28</v>
      </c>
      <c r="Q450" s="65"/>
      <c r="R450" s="65"/>
      <c r="S450" s="65"/>
      <c r="T450" s="65"/>
      <c r="U450" s="65"/>
      <c r="V450" s="65"/>
      <c r="W450" s="65"/>
      <c r="X450" s="65"/>
      <c r="Y450" s="65"/>
      <c r="Z450" s="65"/>
      <c r="AA450" s="65"/>
      <c r="AB450" s="65"/>
      <c r="AC450" s="65"/>
      <c r="AD450" s="65"/>
      <c r="AE450" s="65"/>
      <c r="AF450" s="65"/>
      <c r="AG450" s="65"/>
      <c r="AH450" s="65"/>
      <c r="AI450" s="65"/>
      <c r="AJ450" s="65"/>
      <c r="AK450" s="65"/>
      <c r="AL450" s="65"/>
      <c r="AM450" s="65"/>
      <c r="AN450" s="65"/>
      <c r="AO450" s="65"/>
      <c r="AP450" s="65"/>
      <c r="AQ450" s="65"/>
      <c r="AR450" s="65"/>
      <c r="AS450" s="65"/>
      <c r="AT450" s="65"/>
      <c r="AU450" s="65"/>
      <c r="AV450" s="65"/>
      <c r="AW450" s="65"/>
      <c r="AX450" s="65"/>
      <c r="AY450" s="65"/>
      <c r="AZ450" s="65"/>
      <c r="BA450" s="65"/>
      <c r="BB450" s="65"/>
      <c r="BC450" s="65"/>
      <c r="BD450" s="65"/>
      <c r="BE450" s="65"/>
      <c r="BF450" s="65"/>
      <c r="BG450" s="65"/>
      <c r="BH450" s="65"/>
      <c r="BI450" s="65"/>
      <c r="BJ450" s="65"/>
      <c r="BK450" s="65"/>
      <c r="BL450" s="65"/>
    </row>
    <row r="451" spans="1:64" x14ac:dyDescent="0.2">
      <c r="A451" s="459" t="s">
        <v>461</v>
      </c>
      <c r="B451" s="459" t="s">
        <v>23</v>
      </c>
      <c r="C451" s="459" t="s">
        <v>573</v>
      </c>
      <c r="D451" s="130">
        <v>80</v>
      </c>
      <c r="E451" s="459" t="s">
        <v>189</v>
      </c>
      <c r="F451" s="555">
        <v>177.32625259755301</v>
      </c>
      <c r="G451" s="459" t="s">
        <v>27</v>
      </c>
      <c r="H451" s="459" t="s">
        <v>28</v>
      </c>
      <c r="I451" s="91" t="s">
        <v>29</v>
      </c>
      <c r="J451" s="459"/>
      <c r="K451" s="459"/>
      <c r="L451" s="459"/>
      <c r="M451" s="459" t="s">
        <v>32</v>
      </c>
      <c r="N451" s="459" t="s">
        <v>459</v>
      </c>
      <c r="O451" s="459" t="s">
        <v>463</v>
      </c>
      <c r="P451" s="459" t="s">
        <v>28</v>
      </c>
      <c r="Q451" s="65"/>
      <c r="R451" s="65"/>
      <c r="S451" s="65"/>
      <c r="T451" s="65"/>
      <c r="U451" s="65"/>
      <c r="V451" s="65"/>
      <c r="W451" s="65"/>
      <c r="X451" s="65"/>
      <c r="Y451" s="65"/>
      <c r="Z451" s="65"/>
      <c r="AA451" s="65"/>
      <c r="AB451" s="65"/>
      <c r="AC451" s="65"/>
      <c r="AD451" s="65"/>
      <c r="AE451" s="65"/>
      <c r="AF451" s="65"/>
      <c r="AG451" s="65"/>
      <c r="AH451" s="65"/>
      <c r="AI451" s="65"/>
      <c r="AJ451" s="65"/>
      <c r="AK451" s="65"/>
      <c r="AL451" s="65"/>
      <c r="AM451" s="65"/>
      <c r="AN451" s="65"/>
      <c r="AO451" s="65"/>
      <c r="AP451" s="65"/>
      <c r="AQ451" s="65"/>
      <c r="AR451" s="65"/>
      <c r="AS451" s="65"/>
      <c r="AT451" s="65"/>
      <c r="AU451" s="65"/>
      <c r="AV451" s="65"/>
      <c r="AW451" s="65"/>
      <c r="AX451" s="65"/>
      <c r="AY451" s="65"/>
      <c r="AZ451" s="65"/>
      <c r="BA451" s="65"/>
      <c r="BB451" s="65"/>
      <c r="BC451" s="65"/>
      <c r="BD451" s="65"/>
      <c r="BE451" s="65"/>
      <c r="BF451" s="65"/>
      <c r="BG451" s="65"/>
      <c r="BH451" s="65"/>
      <c r="BI451" s="65"/>
      <c r="BJ451" s="65"/>
      <c r="BK451" s="65"/>
      <c r="BL451" s="65"/>
    </row>
    <row r="452" spans="1:64" ht="36" x14ac:dyDescent="0.2">
      <c r="A452" s="459" t="s">
        <v>461</v>
      </c>
      <c r="B452" s="459" t="s">
        <v>23</v>
      </c>
      <c r="C452" s="459" t="s">
        <v>574</v>
      </c>
      <c r="D452" s="130">
        <v>80</v>
      </c>
      <c r="E452" s="459" t="s">
        <v>189</v>
      </c>
      <c r="F452" s="555">
        <v>177.32625259755301</v>
      </c>
      <c r="G452" s="459" t="s">
        <v>27</v>
      </c>
      <c r="H452" s="459" t="s">
        <v>28</v>
      </c>
      <c r="I452" s="91" t="s">
        <v>29</v>
      </c>
      <c r="J452" s="459" t="s">
        <v>28</v>
      </c>
      <c r="K452" s="113" t="s">
        <v>465</v>
      </c>
      <c r="L452" s="91" t="s">
        <v>466</v>
      </c>
      <c r="M452" s="459" t="s">
        <v>32</v>
      </c>
      <c r="N452" s="459" t="s">
        <v>459</v>
      </c>
      <c r="O452" s="459" t="s">
        <v>463</v>
      </c>
      <c r="P452" s="459" t="s">
        <v>28</v>
      </c>
      <c r="Q452" s="65"/>
      <c r="R452" s="65"/>
      <c r="S452" s="65"/>
      <c r="T452" s="65"/>
      <c r="U452" s="65"/>
      <c r="V452" s="65"/>
      <c r="W452" s="65"/>
      <c r="X452" s="65"/>
      <c r="Y452" s="65"/>
      <c r="Z452" s="65"/>
      <c r="AA452" s="65"/>
      <c r="AB452" s="65"/>
      <c r="AC452" s="65"/>
      <c r="AD452" s="65"/>
      <c r="AE452" s="65"/>
      <c r="AF452" s="65"/>
      <c r="AG452" s="65"/>
      <c r="AH452" s="65"/>
      <c r="AI452" s="65"/>
      <c r="AJ452" s="65"/>
      <c r="AK452" s="65"/>
      <c r="AL452" s="65"/>
      <c r="AM452" s="65"/>
      <c r="AN452" s="65"/>
      <c r="AO452" s="65"/>
      <c r="AP452" s="65"/>
      <c r="AQ452" s="65"/>
      <c r="AR452" s="65"/>
      <c r="AS452" s="65"/>
      <c r="AT452" s="65"/>
      <c r="AU452" s="65"/>
      <c r="AV452" s="65"/>
      <c r="AW452" s="65"/>
      <c r="AX452" s="65"/>
      <c r="AY452" s="65"/>
      <c r="AZ452" s="65"/>
      <c r="BA452" s="65"/>
      <c r="BB452" s="65"/>
      <c r="BC452" s="65"/>
      <c r="BD452" s="65"/>
      <c r="BE452" s="65"/>
      <c r="BF452" s="65"/>
      <c r="BG452" s="65"/>
      <c r="BH452" s="65"/>
      <c r="BI452" s="65"/>
      <c r="BJ452" s="65"/>
      <c r="BK452" s="65"/>
      <c r="BL452" s="65"/>
    </row>
    <row r="453" spans="1:64" ht="36" x14ac:dyDescent="0.2">
      <c r="A453" s="459" t="s">
        <v>461</v>
      </c>
      <c r="B453" s="459" t="s">
        <v>23</v>
      </c>
      <c r="C453" s="459" t="s">
        <v>575</v>
      </c>
      <c r="D453" s="130">
        <v>80</v>
      </c>
      <c r="E453" s="459" t="s">
        <v>189</v>
      </c>
      <c r="F453" s="555">
        <v>110</v>
      </c>
      <c r="G453" s="459" t="s">
        <v>27</v>
      </c>
      <c r="H453" s="459" t="s">
        <v>28</v>
      </c>
      <c r="I453" s="91" t="s">
        <v>29</v>
      </c>
      <c r="J453" s="459" t="s">
        <v>28</v>
      </c>
      <c r="K453" s="113" t="s">
        <v>465</v>
      </c>
      <c r="L453" s="91" t="s">
        <v>466</v>
      </c>
      <c r="M453" s="459" t="s">
        <v>32</v>
      </c>
      <c r="N453" s="459" t="s">
        <v>459</v>
      </c>
      <c r="O453" s="459" t="s">
        <v>463</v>
      </c>
      <c r="P453" s="459" t="s">
        <v>28</v>
      </c>
      <c r="Q453" s="65"/>
      <c r="R453" s="65"/>
      <c r="S453" s="65"/>
      <c r="T453" s="65"/>
      <c r="U453" s="65"/>
      <c r="V453" s="65"/>
      <c r="W453" s="65"/>
      <c r="X453" s="65"/>
      <c r="Y453" s="65"/>
      <c r="Z453" s="65"/>
      <c r="AA453" s="65"/>
      <c r="AB453" s="65"/>
      <c r="AC453" s="65"/>
      <c r="AD453" s="65"/>
      <c r="AE453" s="65"/>
      <c r="AF453" s="65"/>
      <c r="AG453" s="65"/>
      <c r="AH453" s="65"/>
      <c r="AI453" s="65"/>
      <c r="AJ453" s="65"/>
      <c r="AK453" s="65"/>
      <c r="AL453" s="65"/>
      <c r="AM453" s="65"/>
      <c r="AN453" s="65"/>
      <c r="AO453" s="65"/>
      <c r="AP453" s="65"/>
      <c r="AQ453" s="65"/>
      <c r="AR453" s="65"/>
      <c r="AS453" s="65"/>
      <c r="AT453" s="65"/>
      <c r="AU453" s="65"/>
      <c r="AV453" s="65"/>
      <c r="AW453" s="65"/>
      <c r="AX453" s="65"/>
      <c r="AY453" s="65"/>
      <c r="AZ453" s="65"/>
      <c r="BA453" s="65"/>
      <c r="BB453" s="65"/>
      <c r="BC453" s="65"/>
      <c r="BD453" s="65"/>
      <c r="BE453" s="65"/>
      <c r="BF453" s="65"/>
      <c r="BG453" s="65"/>
      <c r="BH453" s="65"/>
      <c r="BI453" s="65"/>
      <c r="BJ453" s="65"/>
      <c r="BK453" s="65"/>
      <c r="BL453" s="65"/>
    </row>
    <row r="454" spans="1:64" x14ac:dyDescent="0.2">
      <c r="A454" s="459" t="s">
        <v>461</v>
      </c>
      <c r="B454" s="459" t="s">
        <v>23</v>
      </c>
      <c r="C454" s="459" t="s">
        <v>576</v>
      </c>
      <c r="D454" s="130">
        <v>50</v>
      </c>
      <c r="E454" s="459" t="s">
        <v>189</v>
      </c>
      <c r="F454" s="555">
        <v>110</v>
      </c>
      <c r="G454" s="459" t="s">
        <v>27</v>
      </c>
      <c r="H454" s="459" t="s">
        <v>28</v>
      </c>
      <c r="I454" s="91" t="s">
        <v>29</v>
      </c>
      <c r="J454" s="459"/>
      <c r="K454" s="459"/>
      <c r="L454" s="459"/>
      <c r="M454" s="459" t="s">
        <v>32</v>
      </c>
      <c r="N454" s="459" t="s">
        <v>459</v>
      </c>
      <c r="O454" s="459" t="s">
        <v>463</v>
      </c>
      <c r="P454" s="459" t="s">
        <v>28</v>
      </c>
      <c r="Q454" s="65"/>
      <c r="R454" s="65"/>
      <c r="S454" s="65"/>
      <c r="T454" s="65"/>
      <c r="U454" s="65"/>
      <c r="V454" s="65"/>
      <c r="W454" s="65"/>
      <c r="X454" s="65"/>
      <c r="Y454" s="65"/>
      <c r="Z454" s="65"/>
      <c r="AA454" s="65"/>
      <c r="AB454" s="65"/>
      <c r="AC454" s="65"/>
      <c r="AD454" s="65"/>
      <c r="AE454" s="65"/>
      <c r="AF454" s="65"/>
      <c r="AG454" s="65"/>
      <c r="AH454" s="65"/>
      <c r="AI454" s="65"/>
      <c r="AJ454" s="65"/>
      <c r="AK454" s="65"/>
      <c r="AL454" s="65"/>
      <c r="AM454" s="65"/>
      <c r="AN454" s="65"/>
      <c r="AO454" s="65"/>
      <c r="AP454" s="65"/>
      <c r="AQ454" s="65"/>
      <c r="AR454" s="65"/>
      <c r="AS454" s="65"/>
      <c r="AT454" s="65"/>
      <c r="AU454" s="65"/>
      <c r="AV454" s="65"/>
      <c r="AW454" s="65"/>
      <c r="AX454" s="65"/>
      <c r="AY454" s="65"/>
      <c r="AZ454" s="65"/>
      <c r="BA454" s="65"/>
      <c r="BB454" s="65"/>
      <c r="BC454" s="65"/>
      <c r="BD454" s="65"/>
      <c r="BE454" s="65"/>
      <c r="BF454" s="65"/>
      <c r="BG454" s="65"/>
      <c r="BH454" s="65"/>
      <c r="BI454" s="65"/>
      <c r="BJ454" s="65"/>
      <c r="BK454" s="65"/>
      <c r="BL454" s="65"/>
    </row>
    <row r="455" spans="1:64" x14ac:dyDescent="0.2">
      <c r="A455" s="459" t="s">
        <v>461</v>
      </c>
      <c r="B455" s="459" t="s">
        <v>23</v>
      </c>
      <c r="C455" s="459" t="s">
        <v>577</v>
      </c>
      <c r="D455" s="130">
        <v>50</v>
      </c>
      <c r="E455" s="459" t="s">
        <v>189</v>
      </c>
      <c r="F455" s="555">
        <v>110</v>
      </c>
      <c r="G455" s="459" t="s">
        <v>27</v>
      </c>
      <c r="H455" s="459" t="s">
        <v>28</v>
      </c>
      <c r="I455" s="91" t="s">
        <v>29</v>
      </c>
      <c r="J455" s="459"/>
      <c r="K455" s="459"/>
      <c r="L455" s="459"/>
      <c r="M455" s="459" t="s">
        <v>32</v>
      </c>
      <c r="N455" s="459" t="s">
        <v>459</v>
      </c>
      <c r="O455" s="459" t="s">
        <v>463</v>
      </c>
      <c r="P455" s="459" t="s">
        <v>28</v>
      </c>
      <c r="Q455" s="65"/>
      <c r="R455" s="65"/>
      <c r="S455" s="65"/>
      <c r="T455" s="65"/>
      <c r="U455" s="65"/>
      <c r="V455" s="65"/>
      <c r="W455" s="65"/>
      <c r="X455" s="65"/>
      <c r="Y455" s="65"/>
      <c r="Z455" s="65"/>
      <c r="AA455" s="65"/>
      <c r="AB455" s="65"/>
      <c r="AC455" s="65"/>
      <c r="AD455" s="65"/>
      <c r="AE455" s="65"/>
      <c r="AF455" s="65"/>
      <c r="AG455" s="65"/>
      <c r="AH455" s="65"/>
      <c r="AI455" s="65"/>
      <c r="AJ455" s="65"/>
      <c r="AK455" s="65"/>
      <c r="AL455" s="65"/>
      <c r="AM455" s="65"/>
      <c r="AN455" s="65"/>
      <c r="AO455" s="65"/>
      <c r="AP455" s="65"/>
      <c r="AQ455" s="65"/>
      <c r="AR455" s="65"/>
      <c r="AS455" s="65"/>
      <c r="AT455" s="65"/>
      <c r="AU455" s="65"/>
      <c r="AV455" s="65"/>
      <c r="AW455" s="65"/>
      <c r="AX455" s="65"/>
      <c r="AY455" s="65"/>
      <c r="AZ455" s="65"/>
      <c r="BA455" s="65"/>
      <c r="BB455" s="65"/>
      <c r="BC455" s="65"/>
      <c r="BD455" s="65"/>
      <c r="BE455" s="65"/>
      <c r="BF455" s="65"/>
      <c r="BG455" s="65"/>
      <c r="BH455" s="65"/>
      <c r="BI455" s="65"/>
      <c r="BJ455" s="65"/>
      <c r="BK455" s="65"/>
      <c r="BL455" s="65"/>
    </row>
    <row r="456" spans="1:64" x14ac:dyDescent="0.2">
      <c r="A456" s="459" t="s">
        <v>461</v>
      </c>
      <c r="B456" s="459" t="s">
        <v>23</v>
      </c>
      <c r="C456" s="459" t="s">
        <v>578</v>
      </c>
      <c r="D456" s="130">
        <v>50</v>
      </c>
      <c r="E456" s="459" t="s">
        <v>189</v>
      </c>
      <c r="F456" s="555">
        <v>110</v>
      </c>
      <c r="G456" s="459" t="s">
        <v>27</v>
      </c>
      <c r="H456" s="459" t="s">
        <v>28</v>
      </c>
      <c r="I456" s="91" t="s">
        <v>29</v>
      </c>
      <c r="J456" s="459"/>
      <c r="K456" s="459"/>
      <c r="L456" s="459"/>
      <c r="M456" s="459" t="s">
        <v>32</v>
      </c>
      <c r="N456" s="459" t="s">
        <v>459</v>
      </c>
      <c r="O456" s="459" t="s">
        <v>463</v>
      </c>
      <c r="P456" s="459" t="s">
        <v>28</v>
      </c>
      <c r="Q456" s="65"/>
      <c r="R456" s="65"/>
      <c r="S456" s="65"/>
      <c r="T456" s="65"/>
      <c r="U456" s="65"/>
      <c r="V456" s="65"/>
      <c r="W456" s="65"/>
      <c r="X456" s="65"/>
      <c r="Y456" s="65"/>
      <c r="Z456" s="65"/>
      <c r="AA456" s="65"/>
      <c r="AB456" s="65"/>
      <c r="AC456" s="65"/>
      <c r="AD456" s="65"/>
      <c r="AE456" s="65"/>
      <c r="AF456" s="65"/>
      <c r="AG456" s="65"/>
      <c r="AH456" s="65"/>
      <c r="AI456" s="65"/>
      <c r="AJ456" s="65"/>
      <c r="AK456" s="65"/>
      <c r="AL456" s="65"/>
      <c r="AM456" s="65"/>
      <c r="AN456" s="65"/>
      <c r="AO456" s="65"/>
      <c r="AP456" s="65"/>
      <c r="AQ456" s="65"/>
      <c r="AR456" s="65"/>
      <c r="AS456" s="65"/>
      <c r="AT456" s="65"/>
      <c r="AU456" s="65"/>
      <c r="AV456" s="65"/>
      <c r="AW456" s="65"/>
      <c r="AX456" s="65"/>
      <c r="AY456" s="65"/>
      <c r="AZ456" s="65"/>
      <c r="BA456" s="65"/>
      <c r="BB456" s="65"/>
      <c r="BC456" s="65"/>
      <c r="BD456" s="65"/>
      <c r="BE456" s="65"/>
      <c r="BF456" s="65"/>
      <c r="BG456" s="65"/>
      <c r="BH456" s="65"/>
      <c r="BI456" s="65"/>
      <c r="BJ456" s="65"/>
      <c r="BK456" s="65"/>
      <c r="BL456" s="65"/>
    </row>
    <row r="457" spans="1:64" x14ac:dyDescent="0.2">
      <c r="A457" s="459" t="s">
        <v>461</v>
      </c>
      <c r="B457" s="459" t="s">
        <v>23</v>
      </c>
      <c r="C457" s="459" t="s">
        <v>579</v>
      </c>
      <c r="D457" s="130">
        <v>50</v>
      </c>
      <c r="E457" s="459" t="s">
        <v>189</v>
      </c>
      <c r="F457" s="555">
        <v>110</v>
      </c>
      <c r="G457" s="459" t="s">
        <v>27</v>
      </c>
      <c r="H457" s="459" t="s">
        <v>28</v>
      </c>
      <c r="I457" s="91" t="s">
        <v>29</v>
      </c>
      <c r="J457" s="459"/>
      <c r="K457" s="459"/>
      <c r="L457" s="459"/>
      <c r="M457" s="459" t="s">
        <v>32</v>
      </c>
      <c r="N457" s="459" t="s">
        <v>459</v>
      </c>
      <c r="O457" s="459" t="s">
        <v>463</v>
      </c>
      <c r="P457" s="459" t="s">
        <v>28</v>
      </c>
      <c r="Q457" s="65"/>
      <c r="R457" s="65"/>
      <c r="S457" s="65"/>
      <c r="T457" s="65"/>
      <c r="U457" s="65"/>
      <c r="V457" s="65"/>
      <c r="W457" s="65"/>
      <c r="X457" s="65"/>
      <c r="Y457" s="65"/>
      <c r="Z457" s="65"/>
      <c r="AA457" s="65"/>
      <c r="AB457" s="65"/>
      <c r="AC457" s="65"/>
      <c r="AD457" s="65"/>
      <c r="AE457" s="65"/>
      <c r="AF457" s="65"/>
      <c r="AG457" s="65"/>
      <c r="AH457" s="65"/>
      <c r="AI457" s="65"/>
      <c r="AJ457" s="65"/>
      <c r="AK457" s="65"/>
      <c r="AL457" s="65"/>
      <c r="AM457" s="65"/>
      <c r="AN457" s="65"/>
      <c r="AO457" s="65"/>
      <c r="AP457" s="65"/>
      <c r="AQ457" s="65"/>
      <c r="AR457" s="65"/>
      <c r="AS457" s="65"/>
      <c r="AT457" s="65"/>
      <c r="AU457" s="65"/>
      <c r="AV457" s="65"/>
      <c r="AW457" s="65"/>
      <c r="AX457" s="65"/>
      <c r="AY457" s="65"/>
      <c r="AZ457" s="65"/>
      <c r="BA457" s="65"/>
      <c r="BB457" s="65"/>
      <c r="BC457" s="65"/>
      <c r="BD457" s="65"/>
      <c r="BE457" s="65"/>
      <c r="BF457" s="65"/>
      <c r="BG457" s="65"/>
      <c r="BH457" s="65"/>
      <c r="BI457" s="65"/>
      <c r="BJ457" s="65"/>
      <c r="BK457" s="65"/>
      <c r="BL457" s="65"/>
    </row>
    <row r="458" spans="1:64" x14ac:dyDescent="0.2">
      <c r="A458" s="459" t="s">
        <v>461</v>
      </c>
      <c r="B458" s="459" t="s">
        <v>23</v>
      </c>
      <c r="C458" s="459" t="s">
        <v>580</v>
      </c>
      <c r="D458" s="130">
        <v>300</v>
      </c>
      <c r="E458" s="459" t="s">
        <v>189</v>
      </c>
      <c r="F458" s="555">
        <v>664.973447240822</v>
      </c>
      <c r="G458" s="459" t="s">
        <v>84</v>
      </c>
      <c r="H458" s="459" t="s">
        <v>28</v>
      </c>
      <c r="I458" s="459" t="s">
        <v>41</v>
      </c>
      <c r="J458" s="459"/>
      <c r="K458" s="459"/>
      <c r="L458" s="459"/>
      <c r="M458" s="459" t="s">
        <v>69</v>
      </c>
      <c r="N458" s="459" t="s">
        <v>459</v>
      </c>
      <c r="O458" s="459" t="s">
        <v>581</v>
      </c>
      <c r="P458" s="459" t="s">
        <v>28</v>
      </c>
      <c r="Q458" s="65"/>
      <c r="R458" s="65"/>
      <c r="S458" s="65"/>
      <c r="T458" s="65"/>
      <c r="U458" s="65"/>
      <c r="V458" s="65"/>
      <c r="W458" s="65"/>
      <c r="X458" s="65"/>
      <c r="Y458" s="65"/>
      <c r="Z458" s="65"/>
      <c r="AA458" s="65"/>
      <c r="AB458" s="65"/>
      <c r="AC458" s="65"/>
      <c r="AD458" s="65"/>
      <c r="AE458" s="65"/>
      <c r="AF458" s="65"/>
      <c r="AG458" s="65"/>
      <c r="AH458" s="65"/>
      <c r="AI458" s="65"/>
      <c r="AJ458" s="65"/>
      <c r="AK458" s="65"/>
      <c r="AL458" s="65"/>
      <c r="AM458" s="65"/>
      <c r="AN458" s="65"/>
      <c r="AO458" s="65"/>
      <c r="AP458" s="65"/>
      <c r="AQ458" s="65"/>
      <c r="AR458" s="65"/>
      <c r="AS458" s="65"/>
      <c r="AT458" s="65"/>
      <c r="AU458" s="65"/>
      <c r="AV458" s="65"/>
      <c r="AW458" s="65"/>
      <c r="AX458" s="65"/>
      <c r="AY458" s="65"/>
      <c r="AZ458" s="65"/>
      <c r="BA458" s="65"/>
      <c r="BB458" s="65"/>
      <c r="BC458" s="65"/>
      <c r="BD458" s="65"/>
      <c r="BE458" s="65"/>
      <c r="BF458" s="65"/>
      <c r="BG458" s="65"/>
      <c r="BH458" s="65"/>
      <c r="BI458" s="65"/>
      <c r="BJ458" s="65"/>
      <c r="BK458" s="65"/>
      <c r="BL458" s="65"/>
    </row>
    <row r="459" spans="1:64" x14ac:dyDescent="0.2">
      <c r="A459" s="459" t="s">
        <v>461</v>
      </c>
      <c r="B459" s="459" t="s">
        <v>23</v>
      </c>
      <c r="C459" s="459" t="s">
        <v>582</v>
      </c>
      <c r="D459" s="130">
        <v>300</v>
      </c>
      <c r="E459" s="459" t="s">
        <v>189</v>
      </c>
      <c r="F459" s="555">
        <v>664.973447240822</v>
      </c>
      <c r="G459" s="459" t="s">
        <v>84</v>
      </c>
      <c r="H459" s="459" t="s">
        <v>28</v>
      </c>
      <c r="I459" s="459" t="s">
        <v>41</v>
      </c>
      <c r="J459" s="459"/>
      <c r="K459" s="459"/>
      <c r="L459" s="459"/>
      <c r="M459" s="459" t="s">
        <v>69</v>
      </c>
      <c r="N459" s="459" t="s">
        <v>459</v>
      </c>
      <c r="O459" s="459" t="s">
        <v>581</v>
      </c>
      <c r="P459" s="459" t="s">
        <v>28</v>
      </c>
      <c r="Q459" s="65"/>
      <c r="R459" s="65"/>
      <c r="S459" s="65"/>
      <c r="T459" s="65"/>
      <c r="U459" s="65"/>
      <c r="V459" s="65"/>
      <c r="W459" s="65"/>
      <c r="X459" s="65"/>
      <c r="Y459" s="65"/>
      <c r="Z459" s="65"/>
      <c r="AA459" s="65"/>
      <c r="AB459" s="65"/>
      <c r="AC459" s="65"/>
      <c r="AD459" s="65"/>
      <c r="AE459" s="65"/>
      <c r="AF459" s="65"/>
      <c r="AG459" s="65"/>
      <c r="AH459" s="65"/>
      <c r="AI459" s="65"/>
      <c r="AJ459" s="65"/>
      <c r="AK459" s="65"/>
      <c r="AL459" s="65"/>
      <c r="AM459" s="65"/>
      <c r="AN459" s="65"/>
      <c r="AO459" s="65"/>
      <c r="AP459" s="65"/>
      <c r="AQ459" s="65"/>
      <c r="AR459" s="65"/>
      <c r="AS459" s="65"/>
      <c r="AT459" s="65"/>
      <c r="AU459" s="65"/>
      <c r="AV459" s="65"/>
      <c r="AW459" s="65"/>
      <c r="AX459" s="65"/>
      <c r="AY459" s="65"/>
      <c r="AZ459" s="65"/>
      <c r="BA459" s="65"/>
      <c r="BB459" s="65"/>
      <c r="BC459" s="65"/>
      <c r="BD459" s="65"/>
      <c r="BE459" s="65"/>
      <c r="BF459" s="65"/>
      <c r="BG459" s="65"/>
      <c r="BH459" s="65"/>
      <c r="BI459" s="65"/>
      <c r="BJ459" s="65"/>
      <c r="BK459" s="65"/>
      <c r="BL459" s="65"/>
    </row>
    <row r="460" spans="1:64" x14ac:dyDescent="0.2">
      <c r="A460" s="459" t="s">
        <v>461</v>
      </c>
      <c r="B460" s="459" t="s">
        <v>23</v>
      </c>
      <c r="C460" s="459" t="s">
        <v>583</v>
      </c>
      <c r="D460" s="130">
        <v>300</v>
      </c>
      <c r="E460" s="459" t="s">
        <v>189</v>
      </c>
      <c r="F460" s="555">
        <v>664.973447240822</v>
      </c>
      <c r="G460" s="459" t="s">
        <v>84</v>
      </c>
      <c r="H460" s="459" t="s">
        <v>28</v>
      </c>
      <c r="I460" s="459" t="s">
        <v>41</v>
      </c>
      <c r="J460" s="459"/>
      <c r="K460" s="459"/>
      <c r="L460" s="459"/>
      <c r="M460" s="459" t="s">
        <v>69</v>
      </c>
      <c r="N460" s="459" t="s">
        <v>459</v>
      </c>
      <c r="O460" s="459" t="s">
        <v>581</v>
      </c>
      <c r="P460" s="459" t="s">
        <v>28</v>
      </c>
      <c r="Q460" s="65"/>
      <c r="R460" s="65"/>
      <c r="S460" s="65"/>
      <c r="T460" s="65"/>
      <c r="U460" s="65"/>
      <c r="V460" s="65"/>
      <c r="W460" s="65"/>
      <c r="X460" s="65"/>
      <c r="Y460" s="65"/>
      <c r="Z460" s="65"/>
      <c r="AA460" s="65"/>
      <c r="AB460" s="65"/>
      <c r="AC460" s="65"/>
      <c r="AD460" s="65"/>
      <c r="AE460" s="65"/>
      <c r="AF460" s="65"/>
      <c r="AG460" s="65"/>
      <c r="AH460" s="65"/>
      <c r="AI460" s="65"/>
      <c r="AJ460" s="65"/>
      <c r="AK460" s="65"/>
      <c r="AL460" s="65"/>
      <c r="AM460" s="65"/>
      <c r="AN460" s="65"/>
      <c r="AO460" s="65"/>
      <c r="AP460" s="65"/>
      <c r="AQ460" s="65"/>
      <c r="AR460" s="65"/>
      <c r="AS460" s="65"/>
      <c r="AT460" s="65"/>
      <c r="AU460" s="65"/>
      <c r="AV460" s="65"/>
      <c r="AW460" s="65"/>
      <c r="AX460" s="65"/>
      <c r="AY460" s="65"/>
      <c r="AZ460" s="65"/>
      <c r="BA460" s="65"/>
      <c r="BB460" s="65"/>
      <c r="BC460" s="65"/>
      <c r="BD460" s="65"/>
      <c r="BE460" s="65"/>
      <c r="BF460" s="65"/>
      <c r="BG460" s="65"/>
      <c r="BH460" s="65"/>
      <c r="BI460" s="65"/>
      <c r="BJ460" s="65"/>
      <c r="BK460" s="65"/>
      <c r="BL460" s="65"/>
    </row>
    <row r="461" spans="1:64" x14ac:dyDescent="0.2">
      <c r="A461" s="459" t="s">
        <v>461</v>
      </c>
      <c r="B461" s="459" t="s">
        <v>23</v>
      </c>
      <c r="C461" s="459" t="s">
        <v>584</v>
      </c>
      <c r="D461" s="130">
        <v>300</v>
      </c>
      <c r="E461" s="459" t="s">
        <v>189</v>
      </c>
      <c r="F461" s="555">
        <v>664.973447240822</v>
      </c>
      <c r="G461" s="459" t="s">
        <v>84</v>
      </c>
      <c r="H461" s="459" t="s">
        <v>28</v>
      </c>
      <c r="I461" s="459" t="s">
        <v>41</v>
      </c>
      <c r="J461" s="459"/>
      <c r="K461" s="459"/>
      <c r="L461" s="459"/>
      <c r="M461" s="459" t="s">
        <v>69</v>
      </c>
      <c r="N461" s="459" t="s">
        <v>459</v>
      </c>
      <c r="O461" s="459" t="s">
        <v>581</v>
      </c>
      <c r="P461" s="459" t="s">
        <v>28</v>
      </c>
      <c r="Q461" s="65"/>
      <c r="R461" s="65"/>
      <c r="S461" s="65"/>
      <c r="T461" s="65"/>
      <c r="U461" s="65"/>
      <c r="V461" s="65"/>
      <c r="W461" s="65"/>
      <c r="X461" s="65"/>
      <c r="Y461" s="65"/>
      <c r="Z461" s="65"/>
      <c r="AA461" s="65"/>
      <c r="AB461" s="65"/>
      <c r="AC461" s="65"/>
      <c r="AD461" s="65"/>
      <c r="AE461" s="65"/>
      <c r="AF461" s="65"/>
      <c r="AG461" s="65"/>
      <c r="AH461" s="65"/>
      <c r="AI461" s="65"/>
      <c r="AJ461" s="65"/>
      <c r="AK461" s="65"/>
      <c r="AL461" s="65"/>
      <c r="AM461" s="65"/>
      <c r="AN461" s="65"/>
      <c r="AO461" s="65"/>
      <c r="AP461" s="65"/>
      <c r="AQ461" s="65"/>
      <c r="AR461" s="65"/>
      <c r="AS461" s="65"/>
      <c r="AT461" s="65"/>
      <c r="AU461" s="65"/>
      <c r="AV461" s="65"/>
      <c r="AW461" s="65"/>
      <c r="AX461" s="65"/>
      <c r="AY461" s="65"/>
      <c r="AZ461" s="65"/>
      <c r="BA461" s="65"/>
      <c r="BB461" s="65"/>
      <c r="BC461" s="65"/>
      <c r="BD461" s="65"/>
      <c r="BE461" s="65"/>
      <c r="BF461" s="65"/>
      <c r="BG461" s="65"/>
      <c r="BH461" s="65"/>
      <c r="BI461" s="65"/>
      <c r="BJ461" s="65"/>
      <c r="BK461" s="65"/>
      <c r="BL461" s="65"/>
    </row>
    <row r="462" spans="1:64" x14ac:dyDescent="0.2">
      <c r="A462" s="459" t="s">
        <v>461</v>
      </c>
      <c r="B462" s="459" t="s">
        <v>23</v>
      </c>
      <c r="C462" s="459" t="s">
        <v>585</v>
      </c>
      <c r="D462" s="130">
        <v>300</v>
      </c>
      <c r="E462" s="459" t="s">
        <v>189</v>
      </c>
      <c r="F462" s="555">
        <v>664.973447240822</v>
      </c>
      <c r="G462" s="459" t="s">
        <v>84</v>
      </c>
      <c r="H462" s="459" t="s">
        <v>28</v>
      </c>
      <c r="I462" s="459" t="s">
        <v>41</v>
      </c>
      <c r="J462" s="459"/>
      <c r="K462" s="459"/>
      <c r="L462" s="459"/>
      <c r="M462" s="459" t="s">
        <v>69</v>
      </c>
      <c r="N462" s="459" t="s">
        <v>459</v>
      </c>
      <c r="O462" s="459" t="s">
        <v>581</v>
      </c>
      <c r="P462" s="459" t="s">
        <v>28</v>
      </c>
      <c r="Q462" s="65"/>
      <c r="R462" s="65"/>
      <c r="S462" s="65"/>
      <c r="T462" s="65"/>
      <c r="U462" s="65"/>
      <c r="V462" s="65"/>
      <c r="W462" s="65"/>
      <c r="X462" s="65"/>
      <c r="Y462" s="65"/>
      <c r="Z462" s="65"/>
      <c r="AA462" s="65"/>
      <c r="AB462" s="65"/>
      <c r="AC462" s="65"/>
      <c r="AD462" s="65"/>
      <c r="AE462" s="65"/>
      <c r="AF462" s="65"/>
      <c r="AG462" s="65"/>
      <c r="AH462" s="65"/>
      <c r="AI462" s="65"/>
      <c r="AJ462" s="65"/>
      <c r="AK462" s="65"/>
      <c r="AL462" s="65"/>
      <c r="AM462" s="65"/>
      <c r="AN462" s="65"/>
      <c r="AO462" s="65"/>
      <c r="AP462" s="65"/>
      <c r="AQ462" s="65"/>
      <c r="AR462" s="65"/>
      <c r="AS462" s="65"/>
      <c r="AT462" s="65"/>
      <c r="AU462" s="65"/>
      <c r="AV462" s="65"/>
      <c r="AW462" s="65"/>
      <c r="AX462" s="65"/>
      <c r="AY462" s="65"/>
      <c r="AZ462" s="65"/>
      <c r="BA462" s="65"/>
      <c r="BB462" s="65"/>
      <c r="BC462" s="65"/>
      <c r="BD462" s="65"/>
      <c r="BE462" s="65"/>
      <c r="BF462" s="65"/>
      <c r="BG462" s="65"/>
      <c r="BH462" s="65"/>
      <c r="BI462" s="65"/>
      <c r="BJ462" s="65"/>
      <c r="BK462" s="65"/>
      <c r="BL462" s="65"/>
    </row>
    <row r="463" spans="1:64" x14ac:dyDescent="0.2">
      <c r="A463" s="459" t="s">
        <v>461</v>
      </c>
      <c r="B463" s="459" t="s">
        <v>23</v>
      </c>
      <c r="C463" s="459" t="s">
        <v>586</v>
      </c>
      <c r="D463" s="130">
        <v>300</v>
      </c>
      <c r="E463" s="459" t="s">
        <v>189</v>
      </c>
      <c r="F463" s="555">
        <v>664.973447240822</v>
      </c>
      <c r="G463" s="459" t="s">
        <v>84</v>
      </c>
      <c r="H463" s="459" t="s">
        <v>28</v>
      </c>
      <c r="I463" s="459" t="s">
        <v>41</v>
      </c>
      <c r="J463" s="459"/>
      <c r="K463" s="459"/>
      <c r="L463" s="459"/>
      <c r="M463" s="459" t="s">
        <v>69</v>
      </c>
      <c r="N463" s="459" t="s">
        <v>459</v>
      </c>
      <c r="O463" s="459" t="s">
        <v>581</v>
      </c>
      <c r="P463" s="459" t="s">
        <v>28</v>
      </c>
      <c r="Q463" s="65"/>
      <c r="R463" s="65"/>
      <c r="S463" s="65"/>
      <c r="T463" s="65"/>
      <c r="U463" s="65"/>
      <c r="V463" s="65"/>
      <c r="W463" s="65"/>
      <c r="X463" s="65"/>
      <c r="Y463" s="65"/>
      <c r="Z463" s="65"/>
      <c r="AA463" s="65"/>
      <c r="AB463" s="65"/>
      <c r="AC463" s="65"/>
      <c r="AD463" s="65"/>
      <c r="AE463" s="65"/>
      <c r="AF463" s="65"/>
      <c r="AG463" s="65"/>
      <c r="AH463" s="65"/>
      <c r="AI463" s="65"/>
      <c r="AJ463" s="65"/>
      <c r="AK463" s="65"/>
      <c r="AL463" s="65"/>
      <c r="AM463" s="65"/>
      <c r="AN463" s="65"/>
      <c r="AO463" s="65"/>
      <c r="AP463" s="65"/>
      <c r="AQ463" s="65"/>
      <c r="AR463" s="65"/>
      <c r="AS463" s="65"/>
      <c r="AT463" s="65"/>
      <c r="AU463" s="65"/>
      <c r="AV463" s="65"/>
      <c r="AW463" s="65"/>
      <c r="AX463" s="65"/>
      <c r="AY463" s="65"/>
      <c r="AZ463" s="65"/>
      <c r="BA463" s="65"/>
      <c r="BB463" s="65"/>
      <c r="BC463" s="65"/>
      <c r="BD463" s="65"/>
      <c r="BE463" s="65"/>
      <c r="BF463" s="65"/>
      <c r="BG463" s="65"/>
      <c r="BH463" s="65"/>
      <c r="BI463" s="65"/>
      <c r="BJ463" s="65"/>
      <c r="BK463" s="65"/>
      <c r="BL463" s="65"/>
    </row>
    <row r="464" spans="1:64" x14ac:dyDescent="0.2">
      <c r="A464" s="459" t="s">
        <v>461</v>
      </c>
      <c r="B464" s="459" t="s">
        <v>23</v>
      </c>
      <c r="C464" s="459" t="s">
        <v>587</v>
      </c>
      <c r="D464" s="130">
        <v>300</v>
      </c>
      <c r="E464" s="459" t="s">
        <v>26</v>
      </c>
      <c r="F464" s="555">
        <v>664.973447240822</v>
      </c>
      <c r="G464" s="459" t="s">
        <v>84</v>
      </c>
      <c r="H464" s="459" t="s">
        <v>28</v>
      </c>
      <c r="I464" s="459" t="s">
        <v>41</v>
      </c>
      <c r="J464" s="459"/>
      <c r="K464" s="459"/>
      <c r="L464" s="459"/>
      <c r="M464" s="459" t="s">
        <v>69</v>
      </c>
      <c r="N464" s="459" t="s">
        <v>459</v>
      </c>
      <c r="O464" s="459" t="s">
        <v>581</v>
      </c>
      <c r="P464" s="459" t="s">
        <v>28</v>
      </c>
      <c r="Q464" s="65"/>
      <c r="R464" s="65"/>
      <c r="S464" s="65"/>
      <c r="T464" s="65"/>
      <c r="U464" s="65"/>
      <c r="V464" s="65"/>
      <c r="W464" s="65"/>
      <c r="X464" s="65"/>
      <c r="Y464" s="65"/>
      <c r="Z464" s="65"/>
      <c r="AA464" s="65"/>
      <c r="AB464" s="65"/>
      <c r="AC464" s="65"/>
      <c r="AD464" s="65"/>
      <c r="AE464" s="65"/>
      <c r="AF464" s="65"/>
      <c r="AG464" s="65"/>
      <c r="AH464" s="65"/>
      <c r="AI464" s="65"/>
      <c r="AJ464" s="65"/>
      <c r="AK464" s="65"/>
      <c r="AL464" s="65"/>
      <c r="AM464" s="65"/>
      <c r="AN464" s="65"/>
      <c r="AO464" s="65"/>
      <c r="AP464" s="65"/>
      <c r="AQ464" s="65"/>
      <c r="AR464" s="65"/>
      <c r="AS464" s="65"/>
      <c r="AT464" s="65"/>
      <c r="AU464" s="65"/>
      <c r="AV464" s="65"/>
      <c r="AW464" s="65"/>
      <c r="AX464" s="65"/>
      <c r="AY464" s="65"/>
      <c r="AZ464" s="65"/>
      <c r="BA464" s="65"/>
      <c r="BB464" s="65"/>
      <c r="BC464" s="65"/>
      <c r="BD464" s="65"/>
      <c r="BE464" s="65"/>
      <c r="BF464" s="65"/>
      <c r="BG464" s="65"/>
      <c r="BH464" s="65"/>
      <c r="BI464" s="65"/>
      <c r="BJ464" s="65"/>
      <c r="BK464" s="65"/>
      <c r="BL464" s="65"/>
    </row>
    <row r="465" spans="1:64" x14ac:dyDescent="0.2">
      <c r="A465" s="459" t="s">
        <v>461</v>
      </c>
      <c r="B465" s="459" t="s">
        <v>23</v>
      </c>
      <c r="C465" s="459" t="s">
        <v>588</v>
      </c>
      <c r="D465" s="130">
        <v>300</v>
      </c>
      <c r="E465" s="459" t="s">
        <v>26</v>
      </c>
      <c r="F465" s="555">
        <v>664.973447240822</v>
      </c>
      <c r="G465" s="459" t="s">
        <v>84</v>
      </c>
      <c r="H465" s="459" t="s">
        <v>28</v>
      </c>
      <c r="I465" s="459" t="s">
        <v>41</v>
      </c>
      <c r="J465" s="459"/>
      <c r="K465" s="459"/>
      <c r="L465" s="459"/>
      <c r="M465" s="459" t="s">
        <v>69</v>
      </c>
      <c r="N465" s="459" t="s">
        <v>459</v>
      </c>
      <c r="O465" s="459" t="s">
        <v>581</v>
      </c>
      <c r="P465" s="459" t="s">
        <v>28</v>
      </c>
      <c r="Q465" s="65"/>
      <c r="R465" s="65"/>
      <c r="S465" s="65"/>
      <c r="T465" s="65"/>
      <c r="U465" s="65"/>
      <c r="V465" s="65"/>
      <c r="W465" s="65"/>
      <c r="X465" s="65"/>
      <c r="Y465" s="65"/>
      <c r="Z465" s="65"/>
      <c r="AA465" s="65"/>
      <c r="AB465" s="65"/>
      <c r="AC465" s="65"/>
      <c r="AD465" s="65"/>
      <c r="AE465" s="65"/>
      <c r="AF465" s="65"/>
      <c r="AG465" s="65"/>
      <c r="AH465" s="65"/>
      <c r="AI465" s="65"/>
      <c r="AJ465" s="65"/>
      <c r="AK465" s="65"/>
      <c r="AL465" s="65"/>
      <c r="AM465" s="65"/>
      <c r="AN465" s="65"/>
      <c r="AO465" s="65"/>
      <c r="AP465" s="65"/>
      <c r="AQ465" s="65"/>
      <c r="AR465" s="65"/>
      <c r="AS465" s="65"/>
      <c r="AT465" s="65"/>
      <c r="AU465" s="65"/>
      <c r="AV465" s="65"/>
      <c r="AW465" s="65"/>
      <c r="AX465" s="65"/>
      <c r="AY465" s="65"/>
      <c r="AZ465" s="65"/>
      <c r="BA465" s="65"/>
      <c r="BB465" s="65"/>
      <c r="BC465" s="65"/>
      <c r="BD465" s="65"/>
      <c r="BE465" s="65"/>
      <c r="BF465" s="65"/>
      <c r="BG465" s="65"/>
      <c r="BH465" s="65"/>
      <c r="BI465" s="65"/>
      <c r="BJ465" s="65"/>
      <c r="BK465" s="65"/>
      <c r="BL465" s="65"/>
    </row>
    <row r="466" spans="1:64" x14ac:dyDescent="0.2">
      <c r="A466" s="459" t="s">
        <v>461</v>
      </c>
      <c r="B466" s="459" t="s">
        <v>23</v>
      </c>
      <c r="C466" s="459" t="s">
        <v>589</v>
      </c>
      <c r="D466" s="130">
        <v>300</v>
      </c>
      <c r="E466" s="459" t="s">
        <v>189</v>
      </c>
      <c r="F466" s="555">
        <v>664.973447240822</v>
      </c>
      <c r="G466" s="459" t="s">
        <v>84</v>
      </c>
      <c r="H466" s="459" t="s">
        <v>28</v>
      </c>
      <c r="I466" s="459" t="s">
        <v>41</v>
      </c>
      <c r="J466" s="459"/>
      <c r="K466" s="459"/>
      <c r="L466" s="459"/>
      <c r="M466" s="459" t="s">
        <v>69</v>
      </c>
      <c r="N466" s="459" t="s">
        <v>459</v>
      </c>
      <c r="O466" s="459" t="s">
        <v>581</v>
      </c>
      <c r="P466" s="459" t="s">
        <v>28</v>
      </c>
      <c r="Q466" s="65"/>
      <c r="R466" s="65"/>
      <c r="S466" s="65"/>
      <c r="T466" s="65"/>
      <c r="U466" s="65"/>
      <c r="V466" s="65"/>
      <c r="W466" s="65"/>
      <c r="X466" s="65"/>
      <c r="Y466" s="65"/>
      <c r="Z466" s="65"/>
      <c r="AA466" s="65"/>
      <c r="AB466" s="65"/>
      <c r="AC466" s="65"/>
      <c r="AD466" s="65"/>
      <c r="AE466" s="65"/>
      <c r="AF466" s="65"/>
      <c r="AG466" s="65"/>
      <c r="AH466" s="65"/>
      <c r="AI466" s="65"/>
      <c r="AJ466" s="65"/>
      <c r="AK466" s="65"/>
      <c r="AL466" s="65"/>
      <c r="AM466" s="65"/>
      <c r="AN466" s="65"/>
      <c r="AO466" s="65"/>
      <c r="AP466" s="65"/>
      <c r="AQ466" s="65"/>
      <c r="AR466" s="65"/>
      <c r="AS466" s="65"/>
      <c r="AT466" s="65"/>
      <c r="AU466" s="65"/>
      <c r="AV466" s="65"/>
      <c r="AW466" s="65"/>
      <c r="AX466" s="65"/>
      <c r="AY466" s="65"/>
      <c r="AZ466" s="65"/>
      <c r="BA466" s="65"/>
      <c r="BB466" s="65"/>
      <c r="BC466" s="65"/>
      <c r="BD466" s="65"/>
      <c r="BE466" s="65"/>
      <c r="BF466" s="65"/>
      <c r="BG466" s="65"/>
      <c r="BH466" s="65"/>
      <c r="BI466" s="65"/>
      <c r="BJ466" s="65"/>
      <c r="BK466" s="65"/>
      <c r="BL466" s="65"/>
    </row>
    <row r="467" spans="1:64" x14ac:dyDescent="0.2">
      <c r="A467" s="459" t="s">
        <v>461</v>
      </c>
      <c r="B467" s="459" t="s">
        <v>23</v>
      </c>
      <c r="C467" s="459" t="s">
        <v>590</v>
      </c>
      <c r="D467" s="130">
        <v>300</v>
      </c>
      <c r="E467" s="459" t="s">
        <v>189</v>
      </c>
      <c r="F467" s="558">
        <v>664.973447240822</v>
      </c>
      <c r="G467" s="462" t="s">
        <v>84</v>
      </c>
      <c r="H467" s="459" t="s">
        <v>28</v>
      </c>
      <c r="I467" s="459" t="s">
        <v>41</v>
      </c>
      <c r="J467" s="459"/>
      <c r="K467" s="459"/>
      <c r="L467" s="459"/>
      <c r="M467" s="459" t="s">
        <v>69</v>
      </c>
      <c r="N467" s="459" t="s">
        <v>459</v>
      </c>
      <c r="O467" s="459" t="s">
        <v>581</v>
      </c>
      <c r="P467" s="459" t="s">
        <v>28</v>
      </c>
      <c r="Q467" s="65"/>
      <c r="R467" s="65"/>
      <c r="S467" s="65"/>
      <c r="T467" s="65"/>
      <c r="U467" s="65"/>
      <c r="V467" s="65"/>
      <c r="W467" s="65"/>
      <c r="X467" s="65"/>
      <c r="Y467" s="65"/>
      <c r="Z467" s="65"/>
      <c r="AA467" s="65"/>
      <c r="AB467" s="65"/>
      <c r="AC467" s="65"/>
      <c r="AD467" s="65"/>
      <c r="AE467" s="65"/>
      <c r="AF467" s="65"/>
      <c r="AG467" s="65"/>
      <c r="AH467" s="65"/>
      <c r="AI467" s="65"/>
      <c r="AJ467" s="65"/>
      <c r="AK467" s="65"/>
      <c r="AL467" s="65"/>
      <c r="AM467" s="65"/>
      <c r="AN467" s="65"/>
      <c r="AO467" s="65"/>
      <c r="AP467" s="65"/>
      <c r="AQ467" s="65"/>
      <c r="AR467" s="65"/>
      <c r="AS467" s="65"/>
      <c r="AT467" s="65"/>
      <c r="AU467" s="65"/>
      <c r="AV467" s="65"/>
      <c r="AW467" s="65"/>
      <c r="AX467" s="65"/>
      <c r="AY467" s="65"/>
      <c r="AZ467" s="65"/>
      <c r="BA467" s="65"/>
      <c r="BB467" s="65"/>
      <c r="BC467" s="65"/>
      <c r="BD467" s="65"/>
      <c r="BE467" s="65"/>
      <c r="BF467" s="65"/>
      <c r="BG467" s="65"/>
      <c r="BH467" s="65"/>
      <c r="BI467" s="65"/>
      <c r="BJ467" s="65"/>
      <c r="BK467" s="65"/>
      <c r="BL467" s="65"/>
    </row>
    <row r="468" spans="1:64" x14ac:dyDescent="0.2">
      <c r="A468" s="459" t="s">
        <v>461</v>
      </c>
      <c r="B468" s="459" t="s">
        <v>23</v>
      </c>
      <c r="C468" s="459" t="s">
        <v>591</v>
      </c>
      <c r="D468" s="130">
        <v>300</v>
      </c>
      <c r="E468" s="459" t="s">
        <v>189</v>
      </c>
      <c r="F468" s="558">
        <v>664.973447240822</v>
      </c>
      <c r="G468" s="462" t="s">
        <v>84</v>
      </c>
      <c r="H468" s="459" t="s">
        <v>28</v>
      </c>
      <c r="I468" s="459" t="s">
        <v>41</v>
      </c>
      <c r="J468" s="459"/>
      <c r="K468" s="459"/>
      <c r="L468" s="459"/>
      <c r="M468" s="459" t="s">
        <v>69</v>
      </c>
      <c r="N468" s="459" t="s">
        <v>459</v>
      </c>
      <c r="O468" s="459" t="s">
        <v>581</v>
      </c>
      <c r="P468" s="459" t="s">
        <v>28</v>
      </c>
      <c r="Q468" s="65"/>
      <c r="R468" s="65"/>
      <c r="S468" s="65"/>
      <c r="T468" s="65"/>
      <c r="U468" s="65"/>
      <c r="V468" s="65"/>
      <c r="W468" s="65"/>
      <c r="X468" s="65"/>
      <c r="Y468" s="65"/>
      <c r="Z468" s="65"/>
      <c r="AA468" s="65"/>
      <c r="AB468" s="65"/>
      <c r="AC468" s="65"/>
      <c r="AD468" s="65"/>
      <c r="AE468" s="65"/>
      <c r="AF468" s="65"/>
      <c r="AG468" s="65"/>
      <c r="AH468" s="65"/>
      <c r="AI468" s="65"/>
      <c r="AJ468" s="65"/>
      <c r="AK468" s="65"/>
      <c r="AL468" s="65"/>
      <c r="AM468" s="65"/>
      <c r="AN468" s="65"/>
      <c r="AO468" s="65"/>
      <c r="AP468" s="65"/>
      <c r="AQ468" s="65"/>
      <c r="AR468" s="65"/>
      <c r="AS468" s="65"/>
      <c r="AT468" s="65"/>
      <c r="AU468" s="65"/>
      <c r="AV468" s="65"/>
      <c r="AW468" s="65"/>
      <c r="AX468" s="65"/>
      <c r="AY468" s="65"/>
      <c r="AZ468" s="65"/>
      <c r="BA468" s="65"/>
      <c r="BB468" s="65"/>
      <c r="BC468" s="65"/>
      <c r="BD468" s="65"/>
      <c r="BE468" s="65"/>
      <c r="BF468" s="65"/>
      <c r="BG468" s="65"/>
      <c r="BH468" s="65"/>
      <c r="BI468" s="65"/>
      <c r="BJ468" s="65"/>
      <c r="BK468" s="65"/>
      <c r="BL468" s="65"/>
    </row>
    <row r="469" spans="1:64" x14ac:dyDescent="0.2">
      <c r="A469" s="459" t="s">
        <v>461</v>
      </c>
      <c r="B469" s="459" t="s">
        <v>23</v>
      </c>
      <c r="C469" s="459" t="s">
        <v>592</v>
      </c>
      <c r="D469" s="130">
        <v>300</v>
      </c>
      <c r="E469" s="459" t="s">
        <v>189</v>
      </c>
      <c r="F469" s="558">
        <v>664.973447240822</v>
      </c>
      <c r="G469" s="462" t="s">
        <v>84</v>
      </c>
      <c r="H469" s="459" t="s">
        <v>28</v>
      </c>
      <c r="I469" s="459" t="s">
        <v>41</v>
      </c>
      <c r="J469" s="459"/>
      <c r="K469" s="459"/>
      <c r="L469" s="459"/>
      <c r="M469" s="459" t="s">
        <v>69</v>
      </c>
      <c r="N469" s="459" t="s">
        <v>459</v>
      </c>
      <c r="O469" s="459" t="s">
        <v>581</v>
      </c>
      <c r="P469" s="459" t="s">
        <v>28</v>
      </c>
      <c r="Q469" s="65"/>
      <c r="R469" s="65"/>
      <c r="S469" s="65"/>
      <c r="T469" s="65"/>
      <c r="U469" s="65"/>
      <c r="V469" s="65"/>
      <c r="W469" s="65"/>
      <c r="X469" s="65"/>
      <c r="Y469" s="65"/>
      <c r="Z469" s="65"/>
      <c r="AA469" s="65"/>
      <c r="AB469" s="65"/>
      <c r="AC469" s="65"/>
      <c r="AD469" s="65"/>
      <c r="AE469" s="65"/>
      <c r="AF469" s="65"/>
      <c r="AG469" s="65"/>
      <c r="AH469" s="65"/>
      <c r="AI469" s="65"/>
      <c r="AJ469" s="65"/>
      <c r="AK469" s="65"/>
      <c r="AL469" s="65"/>
      <c r="AM469" s="65"/>
      <c r="AN469" s="65"/>
      <c r="AO469" s="65"/>
      <c r="AP469" s="65"/>
      <c r="AQ469" s="65"/>
      <c r="AR469" s="65"/>
      <c r="AS469" s="65"/>
      <c r="AT469" s="65"/>
      <c r="AU469" s="65"/>
      <c r="AV469" s="65"/>
      <c r="AW469" s="65"/>
      <c r="AX469" s="65"/>
      <c r="AY469" s="65"/>
      <c r="AZ469" s="65"/>
      <c r="BA469" s="65"/>
      <c r="BB469" s="65"/>
      <c r="BC469" s="65"/>
      <c r="BD469" s="65"/>
      <c r="BE469" s="65"/>
      <c r="BF469" s="65"/>
      <c r="BG469" s="65"/>
      <c r="BH469" s="65"/>
      <c r="BI469" s="65"/>
      <c r="BJ469" s="65"/>
      <c r="BK469" s="65"/>
      <c r="BL469" s="65"/>
    </row>
    <row r="470" spans="1:64" x14ac:dyDescent="0.2">
      <c r="A470" s="459" t="s">
        <v>461</v>
      </c>
      <c r="B470" s="459" t="s">
        <v>23</v>
      </c>
      <c r="C470" s="459" t="s">
        <v>593</v>
      </c>
      <c r="D470" s="130">
        <v>300</v>
      </c>
      <c r="E470" s="459" t="s">
        <v>189</v>
      </c>
      <c r="F470" s="558">
        <v>664.973447240822</v>
      </c>
      <c r="G470" s="462" t="s">
        <v>84</v>
      </c>
      <c r="H470" s="459" t="s">
        <v>28</v>
      </c>
      <c r="I470" s="459" t="s">
        <v>41</v>
      </c>
      <c r="J470" s="459"/>
      <c r="K470" s="459"/>
      <c r="L470" s="459"/>
      <c r="M470" s="459" t="s">
        <v>69</v>
      </c>
      <c r="N470" s="459" t="s">
        <v>459</v>
      </c>
      <c r="O470" s="459" t="s">
        <v>581</v>
      </c>
      <c r="P470" s="459" t="s">
        <v>28</v>
      </c>
      <c r="Q470" s="65"/>
      <c r="R470" s="65"/>
      <c r="S470" s="65"/>
      <c r="T470" s="65"/>
      <c r="U470" s="65"/>
      <c r="V470" s="65"/>
      <c r="W470" s="65"/>
      <c r="X470" s="65"/>
      <c r="Y470" s="65"/>
      <c r="Z470" s="65"/>
      <c r="AA470" s="65"/>
      <c r="AB470" s="65"/>
      <c r="AC470" s="65"/>
      <c r="AD470" s="65"/>
      <c r="AE470" s="65"/>
      <c r="AF470" s="65"/>
      <c r="AG470" s="65"/>
      <c r="AH470" s="65"/>
      <c r="AI470" s="65"/>
      <c r="AJ470" s="65"/>
      <c r="AK470" s="65"/>
      <c r="AL470" s="65"/>
      <c r="AM470" s="65"/>
      <c r="AN470" s="65"/>
      <c r="AO470" s="65"/>
      <c r="AP470" s="65"/>
      <c r="AQ470" s="65"/>
      <c r="AR470" s="65"/>
      <c r="AS470" s="65"/>
      <c r="AT470" s="65"/>
      <c r="AU470" s="65"/>
      <c r="AV470" s="65"/>
      <c r="AW470" s="65"/>
      <c r="AX470" s="65"/>
      <c r="AY470" s="65"/>
      <c r="AZ470" s="65"/>
      <c r="BA470" s="65"/>
      <c r="BB470" s="65"/>
      <c r="BC470" s="65"/>
      <c r="BD470" s="65"/>
      <c r="BE470" s="65"/>
      <c r="BF470" s="65"/>
      <c r="BG470" s="65"/>
      <c r="BH470" s="65"/>
      <c r="BI470" s="65"/>
      <c r="BJ470" s="65"/>
      <c r="BK470" s="65"/>
      <c r="BL470" s="65"/>
    </row>
    <row r="471" spans="1:64" x14ac:dyDescent="0.2">
      <c r="A471" s="459" t="s">
        <v>461</v>
      </c>
      <c r="B471" s="459" t="s">
        <v>23</v>
      </c>
      <c r="C471" s="459" t="s">
        <v>594</v>
      </c>
      <c r="D471" s="130">
        <v>300</v>
      </c>
      <c r="E471" s="459" t="s">
        <v>26</v>
      </c>
      <c r="F471" s="558">
        <v>664.973447240822</v>
      </c>
      <c r="G471" s="462" t="s">
        <v>84</v>
      </c>
      <c r="H471" s="459" t="s">
        <v>28</v>
      </c>
      <c r="I471" s="459" t="s">
        <v>41</v>
      </c>
      <c r="J471" s="459"/>
      <c r="K471" s="459"/>
      <c r="L471" s="459"/>
      <c r="M471" s="459" t="s">
        <v>69</v>
      </c>
      <c r="N471" s="459" t="s">
        <v>459</v>
      </c>
      <c r="O471" s="459" t="s">
        <v>581</v>
      </c>
      <c r="P471" s="459" t="s">
        <v>28</v>
      </c>
      <c r="Q471" s="65"/>
      <c r="R471" s="65"/>
      <c r="S471" s="65"/>
      <c r="T471" s="65"/>
      <c r="U471" s="65"/>
      <c r="V471" s="65"/>
      <c r="W471" s="65"/>
      <c r="X471" s="65"/>
      <c r="Y471" s="65"/>
      <c r="Z471" s="65"/>
      <c r="AA471" s="65"/>
      <c r="AB471" s="65"/>
      <c r="AC471" s="65"/>
      <c r="AD471" s="65"/>
      <c r="AE471" s="65"/>
      <c r="AF471" s="65"/>
      <c r="AG471" s="65"/>
      <c r="AH471" s="65"/>
      <c r="AI471" s="65"/>
      <c r="AJ471" s="65"/>
      <c r="AK471" s="65"/>
      <c r="AL471" s="65"/>
      <c r="AM471" s="65"/>
      <c r="AN471" s="65"/>
      <c r="AO471" s="65"/>
      <c r="AP471" s="65"/>
      <c r="AQ471" s="65"/>
      <c r="AR471" s="65"/>
      <c r="AS471" s="65"/>
      <c r="AT471" s="65"/>
      <c r="AU471" s="65"/>
      <c r="AV471" s="65"/>
      <c r="AW471" s="65"/>
      <c r="AX471" s="65"/>
      <c r="AY471" s="65"/>
      <c r="AZ471" s="65"/>
      <c r="BA471" s="65"/>
      <c r="BB471" s="65"/>
      <c r="BC471" s="65"/>
      <c r="BD471" s="65"/>
      <c r="BE471" s="65"/>
      <c r="BF471" s="65"/>
      <c r="BG471" s="65"/>
      <c r="BH471" s="65"/>
      <c r="BI471" s="65"/>
      <c r="BJ471" s="65"/>
      <c r="BK471" s="65"/>
      <c r="BL471" s="65"/>
    </row>
    <row r="472" spans="1:64" x14ac:dyDescent="0.2">
      <c r="A472" s="459" t="s">
        <v>461</v>
      </c>
      <c r="B472" s="459" t="s">
        <v>23</v>
      </c>
      <c r="C472" s="459" t="s">
        <v>595</v>
      </c>
      <c r="D472" s="130">
        <v>300</v>
      </c>
      <c r="E472" s="459" t="s">
        <v>189</v>
      </c>
      <c r="F472" s="558">
        <v>664.973447240822</v>
      </c>
      <c r="G472" s="462" t="s">
        <v>84</v>
      </c>
      <c r="H472" s="459" t="s">
        <v>28</v>
      </c>
      <c r="I472" s="459" t="s">
        <v>41</v>
      </c>
      <c r="J472" s="459"/>
      <c r="K472" s="459"/>
      <c r="L472" s="459"/>
      <c r="M472" s="459" t="s">
        <v>69</v>
      </c>
      <c r="N472" s="459" t="s">
        <v>459</v>
      </c>
      <c r="O472" s="459" t="s">
        <v>581</v>
      </c>
      <c r="P472" s="459" t="s">
        <v>28</v>
      </c>
      <c r="Q472" s="65"/>
      <c r="R472" s="65"/>
      <c r="S472" s="65"/>
      <c r="T472" s="65"/>
      <c r="U472" s="65"/>
      <c r="V472" s="65"/>
      <c r="W472" s="65"/>
      <c r="X472" s="65"/>
      <c r="Y472" s="65"/>
      <c r="Z472" s="65"/>
      <c r="AA472" s="65"/>
      <c r="AB472" s="65"/>
      <c r="AC472" s="65"/>
      <c r="AD472" s="65"/>
      <c r="AE472" s="65"/>
      <c r="AF472" s="65"/>
      <c r="AG472" s="65"/>
      <c r="AH472" s="65"/>
      <c r="AI472" s="65"/>
      <c r="AJ472" s="65"/>
      <c r="AK472" s="65"/>
      <c r="AL472" s="65"/>
      <c r="AM472" s="65"/>
      <c r="AN472" s="65"/>
      <c r="AO472" s="65"/>
      <c r="AP472" s="65"/>
      <c r="AQ472" s="65"/>
      <c r="AR472" s="65"/>
      <c r="AS472" s="65"/>
      <c r="AT472" s="65"/>
      <c r="AU472" s="65"/>
      <c r="AV472" s="65"/>
      <c r="AW472" s="65"/>
      <c r="AX472" s="65"/>
      <c r="AY472" s="65"/>
      <c r="AZ472" s="65"/>
      <c r="BA472" s="65"/>
      <c r="BB472" s="65"/>
      <c r="BC472" s="65"/>
      <c r="BD472" s="65"/>
      <c r="BE472" s="65"/>
      <c r="BF472" s="65"/>
      <c r="BG472" s="65"/>
      <c r="BH472" s="65"/>
      <c r="BI472" s="65"/>
      <c r="BJ472" s="65"/>
      <c r="BK472" s="65"/>
      <c r="BL472" s="65"/>
    </row>
    <row r="473" spans="1:64" x14ac:dyDescent="0.2">
      <c r="A473" s="459" t="s">
        <v>461</v>
      </c>
      <c r="B473" s="459" t="s">
        <v>23</v>
      </c>
      <c r="C473" s="459" t="s">
        <v>596</v>
      </c>
      <c r="D473" s="130">
        <v>300</v>
      </c>
      <c r="E473" s="459" t="s">
        <v>189</v>
      </c>
      <c r="F473" s="558">
        <v>664.973447240822</v>
      </c>
      <c r="G473" s="462" t="s">
        <v>27</v>
      </c>
      <c r="H473" s="459" t="s">
        <v>28</v>
      </c>
      <c r="I473" s="91" t="s">
        <v>29</v>
      </c>
      <c r="J473" s="459"/>
      <c r="K473" s="459"/>
      <c r="L473" s="459"/>
      <c r="M473" s="459" t="s">
        <v>32</v>
      </c>
      <c r="N473" s="459" t="s">
        <v>459</v>
      </c>
      <c r="O473" s="459" t="s">
        <v>463</v>
      </c>
      <c r="P473" s="459" t="s">
        <v>28</v>
      </c>
      <c r="Q473" s="65"/>
      <c r="R473" s="65"/>
      <c r="S473" s="65"/>
      <c r="T473" s="65"/>
      <c r="U473" s="65"/>
      <c r="V473" s="65"/>
      <c r="W473" s="65"/>
      <c r="X473" s="65"/>
      <c r="Y473" s="65"/>
      <c r="Z473" s="65"/>
      <c r="AA473" s="65"/>
      <c r="AB473" s="65"/>
      <c r="AC473" s="65"/>
      <c r="AD473" s="65"/>
      <c r="AE473" s="65"/>
      <c r="AF473" s="65"/>
      <c r="AG473" s="65"/>
      <c r="AH473" s="65"/>
      <c r="AI473" s="65"/>
      <c r="AJ473" s="65"/>
      <c r="AK473" s="65"/>
      <c r="AL473" s="65"/>
      <c r="AM473" s="65"/>
      <c r="AN473" s="65"/>
      <c r="AO473" s="65"/>
      <c r="AP473" s="65"/>
      <c r="AQ473" s="65"/>
      <c r="AR473" s="65"/>
      <c r="AS473" s="65"/>
      <c r="AT473" s="65"/>
      <c r="AU473" s="65"/>
      <c r="AV473" s="65"/>
      <c r="AW473" s="65"/>
      <c r="AX473" s="65"/>
      <c r="AY473" s="65"/>
      <c r="AZ473" s="65"/>
      <c r="BA473" s="65"/>
      <c r="BB473" s="65"/>
      <c r="BC473" s="65"/>
      <c r="BD473" s="65"/>
      <c r="BE473" s="65"/>
      <c r="BF473" s="65"/>
      <c r="BG473" s="65"/>
      <c r="BH473" s="65"/>
      <c r="BI473" s="65"/>
      <c r="BJ473" s="65"/>
      <c r="BK473" s="65"/>
      <c r="BL473" s="65"/>
    </row>
    <row r="474" spans="1:64" x14ac:dyDescent="0.2">
      <c r="A474" s="459" t="s">
        <v>461</v>
      </c>
      <c r="B474" s="459" t="s">
        <v>23</v>
      </c>
      <c r="C474" s="459" t="s">
        <v>597</v>
      </c>
      <c r="D474" s="130">
        <v>300</v>
      </c>
      <c r="E474" s="459" t="s">
        <v>189</v>
      </c>
      <c r="F474" s="558">
        <v>664.973447240822</v>
      </c>
      <c r="G474" s="462" t="s">
        <v>27</v>
      </c>
      <c r="H474" s="459" t="s">
        <v>28</v>
      </c>
      <c r="I474" s="91" t="s">
        <v>29</v>
      </c>
      <c r="J474" s="459"/>
      <c r="K474" s="459"/>
      <c r="L474" s="459"/>
      <c r="M474" s="459" t="s">
        <v>32</v>
      </c>
      <c r="N474" s="459" t="s">
        <v>459</v>
      </c>
      <c r="O474" s="459" t="s">
        <v>463</v>
      </c>
      <c r="P474" s="459" t="s">
        <v>28</v>
      </c>
      <c r="Q474" s="65"/>
      <c r="R474" s="65"/>
      <c r="S474" s="65"/>
      <c r="T474" s="65"/>
      <c r="U474" s="65"/>
      <c r="V474" s="65"/>
      <c r="W474" s="65"/>
      <c r="X474" s="65"/>
      <c r="Y474" s="65"/>
      <c r="Z474" s="65"/>
      <c r="AA474" s="65"/>
      <c r="AB474" s="65"/>
      <c r="AC474" s="65"/>
      <c r="AD474" s="65"/>
      <c r="AE474" s="65"/>
      <c r="AF474" s="65"/>
      <c r="AG474" s="65"/>
      <c r="AH474" s="65"/>
      <c r="AI474" s="65"/>
      <c r="AJ474" s="65"/>
      <c r="AK474" s="65"/>
      <c r="AL474" s="65"/>
      <c r="AM474" s="65"/>
      <c r="AN474" s="65"/>
      <c r="AO474" s="65"/>
      <c r="AP474" s="65"/>
      <c r="AQ474" s="65"/>
      <c r="AR474" s="65"/>
      <c r="AS474" s="65"/>
      <c r="AT474" s="65"/>
      <c r="AU474" s="65"/>
      <c r="AV474" s="65"/>
      <c r="AW474" s="65"/>
      <c r="AX474" s="65"/>
      <c r="AY474" s="65"/>
      <c r="AZ474" s="65"/>
      <c r="BA474" s="65"/>
      <c r="BB474" s="65"/>
      <c r="BC474" s="65"/>
      <c r="BD474" s="65"/>
      <c r="BE474" s="65"/>
      <c r="BF474" s="65"/>
      <c r="BG474" s="65"/>
      <c r="BH474" s="65"/>
      <c r="BI474" s="65"/>
      <c r="BJ474" s="65"/>
      <c r="BK474" s="65"/>
      <c r="BL474" s="65"/>
    </row>
    <row r="475" spans="1:64" x14ac:dyDescent="0.2">
      <c r="A475" s="459" t="s">
        <v>461</v>
      </c>
      <c r="B475" s="459" t="s">
        <v>23</v>
      </c>
      <c r="C475" s="459" t="s">
        <v>598</v>
      </c>
      <c r="D475" s="130">
        <v>800</v>
      </c>
      <c r="E475" s="459" t="s">
        <v>189</v>
      </c>
      <c r="F475" s="555">
        <v>1773.26252597553</v>
      </c>
      <c r="G475" s="459" t="s">
        <v>27</v>
      </c>
      <c r="H475" s="459" t="s">
        <v>28</v>
      </c>
      <c r="I475" s="91" t="s">
        <v>29</v>
      </c>
      <c r="J475" s="459"/>
      <c r="K475" s="459"/>
      <c r="L475" s="459"/>
      <c r="M475" s="459" t="s">
        <v>32</v>
      </c>
      <c r="N475" s="459" t="s">
        <v>459</v>
      </c>
      <c r="O475" s="459" t="s">
        <v>463</v>
      </c>
      <c r="P475" s="459" t="s">
        <v>28</v>
      </c>
      <c r="Q475" s="65"/>
      <c r="R475" s="65"/>
      <c r="S475" s="65"/>
      <c r="T475" s="65"/>
      <c r="U475" s="65"/>
      <c r="V475" s="65"/>
      <c r="W475" s="65"/>
      <c r="X475" s="65"/>
      <c r="Y475" s="65"/>
      <c r="Z475" s="65"/>
      <c r="AA475" s="65"/>
      <c r="AB475" s="65"/>
      <c r="AC475" s="65"/>
      <c r="AD475" s="65"/>
      <c r="AE475" s="65"/>
      <c r="AF475" s="65"/>
      <c r="AG475" s="65"/>
      <c r="AH475" s="65"/>
      <c r="AI475" s="65"/>
      <c r="AJ475" s="65"/>
      <c r="AK475" s="65"/>
      <c r="AL475" s="65"/>
      <c r="AM475" s="65"/>
      <c r="AN475" s="65"/>
      <c r="AO475" s="65"/>
      <c r="AP475" s="65"/>
      <c r="AQ475" s="65"/>
      <c r="AR475" s="65"/>
      <c r="AS475" s="65"/>
      <c r="AT475" s="65"/>
      <c r="AU475" s="65"/>
      <c r="AV475" s="65"/>
      <c r="AW475" s="65"/>
      <c r="AX475" s="65"/>
      <c r="AY475" s="65"/>
      <c r="AZ475" s="65"/>
      <c r="BA475" s="65"/>
      <c r="BB475" s="65"/>
      <c r="BC475" s="65"/>
      <c r="BD475" s="65"/>
      <c r="BE475" s="65"/>
      <c r="BF475" s="65"/>
      <c r="BG475" s="65"/>
      <c r="BH475" s="65"/>
      <c r="BI475" s="65"/>
      <c r="BJ475" s="65"/>
      <c r="BK475" s="65"/>
      <c r="BL475" s="65"/>
    </row>
    <row r="476" spans="1:64" x14ac:dyDescent="0.2">
      <c r="A476" s="459" t="s">
        <v>461</v>
      </c>
      <c r="B476" s="459" t="s">
        <v>23</v>
      </c>
      <c r="C476" s="459" t="s">
        <v>599</v>
      </c>
      <c r="D476" s="130">
        <v>800</v>
      </c>
      <c r="E476" s="459" t="s">
        <v>189</v>
      </c>
      <c r="F476" s="555">
        <v>1773.26252597553</v>
      </c>
      <c r="G476" s="459" t="s">
        <v>27</v>
      </c>
      <c r="H476" s="459" t="s">
        <v>28</v>
      </c>
      <c r="I476" s="91" t="s">
        <v>29</v>
      </c>
      <c r="J476" s="459"/>
      <c r="K476" s="459"/>
      <c r="L476" s="459"/>
      <c r="M476" s="459" t="s">
        <v>32</v>
      </c>
      <c r="N476" s="459" t="s">
        <v>459</v>
      </c>
      <c r="O476" s="459" t="s">
        <v>463</v>
      </c>
      <c r="P476" s="459" t="s">
        <v>28</v>
      </c>
      <c r="Q476" s="65"/>
      <c r="R476" s="65"/>
      <c r="S476" s="65"/>
      <c r="T476" s="65"/>
      <c r="U476" s="65"/>
      <c r="V476" s="65"/>
      <c r="W476" s="65"/>
      <c r="X476" s="65"/>
      <c r="Y476" s="65"/>
      <c r="Z476" s="65"/>
      <c r="AA476" s="65"/>
      <c r="AB476" s="65"/>
      <c r="AC476" s="65"/>
      <c r="AD476" s="65"/>
      <c r="AE476" s="65"/>
      <c r="AF476" s="65"/>
      <c r="AG476" s="65"/>
      <c r="AH476" s="65"/>
      <c r="AI476" s="65"/>
      <c r="AJ476" s="65"/>
      <c r="AK476" s="65"/>
      <c r="AL476" s="65"/>
      <c r="AM476" s="65"/>
      <c r="AN476" s="65"/>
      <c r="AO476" s="65"/>
      <c r="AP476" s="65"/>
      <c r="AQ476" s="65"/>
      <c r="AR476" s="65"/>
      <c r="AS476" s="65"/>
      <c r="AT476" s="65"/>
      <c r="AU476" s="65"/>
      <c r="AV476" s="65"/>
      <c r="AW476" s="65"/>
      <c r="AX476" s="65"/>
      <c r="AY476" s="65"/>
      <c r="AZ476" s="65"/>
      <c r="BA476" s="65"/>
      <c r="BB476" s="65"/>
      <c r="BC476" s="65"/>
      <c r="BD476" s="65"/>
      <c r="BE476" s="65"/>
      <c r="BF476" s="65"/>
      <c r="BG476" s="65"/>
      <c r="BH476" s="65"/>
      <c r="BI476" s="65"/>
      <c r="BJ476" s="65"/>
      <c r="BK476" s="65"/>
      <c r="BL476" s="65"/>
    </row>
    <row r="477" spans="1:64" x14ac:dyDescent="0.2">
      <c r="A477" s="459" t="s">
        <v>461</v>
      </c>
      <c r="B477" s="459" t="s">
        <v>23</v>
      </c>
      <c r="C477" s="459" t="s">
        <v>600</v>
      </c>
      <c r="D477" s="130">
        <v>800</v>
      </c>
      <c r="E477" s="459" t="s">
        <v>189</v>
      </c>
      <c r="F477" s="555">
        <v>1773.26252597553</v>
      </c>
      <c r="G477" s="459" t="s">
        <v>27</v>
      </c>
      <c r="H477" s="459" t="s">
        <v>28</v>
      </c>
      <c r="I477" s="91" t="s">
        <v>29</v>
      </c>
      <c r="J477" s="459"/>
      <c r="K477" s="459"/>
      <c r="L477" s="459"/>
      <c r="M477" s="459" t="s">
        <v>32</v>
      </c>
      <c r="N477" s="459" t="s">
        <v>459</v>
      </c>
      <c r="O477" s="459" t="s">
        <v>463</v>
      </c>
      <c r="P477" s="459" t="s">
        <v>28</v>
      </c>
      <c r="Q477" s="65"/>
      <c r="R477" s="65"/>
      <c r="S477" s="65"/>
      <c r="T477" s="65"/>
      <c r="U477" s="65"/>
      <c r="V477" s="65"/>
      <c r="W477" s="65"/>
      <c r="X477" s="65"/>
      <c r="Y477" s="65"/>
      <c r="Z477" s="65"/>
      <c r="AA477" s="65"/>
      <c r="AB477" s="65"/>
      <c r="AC477" s="65"/>
      <c r="AD477" s="65"/>
      <c r="AE477" s="65"/>
      <c r="AF477" s="65"/>
      <c r="AG477" s="65"/>
      <c r="AH477" s="65"/>
      <c r="AI477" s="65"/>
      <c r="AJ477" s="65"/>
      <c r="AK477" s="65"/>
      <c r="AL477" s="65"/>
      <c r="AM477" s="65"/>
      <c r="AN477" s="65"/>
      <c r="AO477" s="65"/>
      <c r="AP477" s="65"/>
      <c r="AQ477" s="65"/>
      <c r="AR477" s="65"/>
      <c r="AS477" s="65"/>
      <c r="AT477" s="65"/>
      <c r="AU477" s="65"/>
      <c r="AV477" s="65"/>
      <c r="AW477" s="65"/>
      <c r="AX477" s="65"/>
      <c r="AY477" s="65"/>
      <c r="AZ477" s="65"/>
      <c r="BA477" s="65"/>
      <c r="BB477" s="65"/>
      <c r="BC477" s="65"/>
      <c r="BD477" s="65"/>
      <c r="BE477" s="65"/>
      <c r="BF477" s="65"/>
      <c r="BG477" s="65"/>
      <c r="BH477" s="65"/>
      <c r="BI477" s="65"/>
      <c r="BJ477" s="65"/>
      <c r="BK477" s="65"/>
      <c r="BL477" s="65"/>
    </row>
    <row r="478" spans="1:64" x14ac:dyDescent="0.2">
      <c r="A478" s="459" t="s">
        <v>461</v>
      </c>
      <c r="B478" s="459" t="s">
        <v>23</v>
      </c>
      <c r="C478" s="459" t="s">
        <v>601</v>
      </c>
      <c r="D478" s="130">
        <v>450</v>
      </c>
      <c r="E478" s="459" t="s">
        <v>26</v>
      </c>
      <c r="F478" s="555">
        <v>997.460170861233</v>
      </c>
      <c r="G478" s="459" t="s">
        <v>27</v>
      </c>
      <c r="H478" s="459" t="s">
        <v>28</v>
      </c>
      <c r="I478" s="91" t="s">
        <v>29</v>
      </c>
      <c r="J478" s="459"/>
      <c r="K478" s="459"/>
      <c r="L478" s="459"/>
      <c r="M478" s="459" t="s">
        <v>32</v>
      </c>
      <c r="N478" s="459" t="s">
        <v>459</v>
      </c>
      <c r="O478" s="459" t="s">
        <v>463</v>
      </c>
      <c r="P478" s="459" t="s">
        <v>28</v>
      </c>
      <c r="Q478" s="65"/>
      <c r="R478" s="65"/>
      <c r="S478" s="65"/>
      <c r="T478" s="65"/>
      <c r="U478" s="65"/>
      <c r="V478" s="65"/>
      <c r="W478" s="65"/>
      <c r="X478" s="65"/>
      <c r="Y478" s="65"/>
      <c r="Z478" s="65"/>
      <c r="AA478" s="65"/>
      <c r="AB478" s="65"/>
      <c r="AC478" s="65"/>
      <c r="AD478" s="65"/>
      <c r="AE478" s="65"/>
      <c r="AF478" s="65"/>
      <c r="AG478" s="65"/>
      <c r="AH478" s="65"/>
      <c r="AI478" s="65"/>
      <c r="AJ478" s="65"/>
      <c r="AK478" s="65"/>
      <c r="AL478" s="65"/>
      <c r="AM478" s="65"/>
      <c r="AN478" s="65"/>
      <c r="AO478" s="65"/>
      <c r="AP478" s="65"/>
      <c r="AQ478" s="65"/>
      <c r="AR478" s="65"/>
      <c r="AS478" s="65"/>
      <c r="AT478" s="65"/>
      <c r="AU478" s="65"/>
      <c r="AV478" s="65"/>
      <c r="AW478" s="65"/>
      <c r="AX478" s="65"/>
      <c r="AY478" s="65"/>
      <c r="AZ478" s="65"/>
      <c r="BA478" s="65"/>
      <c r="BB478" s="65"/>
      <c r="BC478" s="65"/>
      <c r="BD478" s="65"/>
      <c r="BE478" s="65"/>
      <c r="BF478" s="65"/>
      <c r="BG478" s="65"/>
      <c r="BH478" s="65"/>
      <c r="BI478" s="65"/>
      <c r="BJ478" s="65"/>
      <c r="BK478" s="65"/>
      <c r="BL478" s="65"/>
    </row>
    <row r="479" spans="1:64" x14ac:dyDescent="0.2">
      <c r="A479" s="459" t="s">
        <v>461</v>
      </c>
      <c r="B479" s="459" t="s">
        <v>23</v>
      </c>
      <c r="C479" s="459" t="s">
        <v>602</v>
      </c>
      <c r="D479" s="130">
        <v>450</v>
      </c>
      <c r="E479" s="459" t="s">
        <v>26</v>
      </c>
      <c r="F479" s="555">
        <v>997.460170861233</v>
      </c>
      <c r="G479" s="459" t="s">
        <v>27</v>
      </c>
      <c r="H479" s="459" t="s">
        <v>28</v>
      </c>
      <c r="I479" s="91" t="s">
        <v>29</v>
      </c>
      <c r="J479" s="459"/>
      <c r="K479" s="459"/>
      <c r="L479" s="459"/>
      <c r="M479" s="459" t="s">
        <v>32</v>
      </c>
      <c r="N479" s="459" t="s">
        <v>459</v>
      </c>
      <c r="O479" s="459" t="s">
        <v>463</v>
      </c>
      <c r="P479" s="459" t="s">
        <v>28</v>
      </c>
      <c r="Q479" s="65"/>
      <c r="R479" s="65"/>
      <c r="S479" s="65"/>
      <c r="T479" s="65"/>
      <c r="U479" s="65"/>
      <c r="V479" s="65"/>
      <c r="W479" s="65"/>
      <c r="X479" s="65"/>
      <c r="Y479" s="65"/>
      <c r="Z479" s="65"/>
      <c r="AA479" s="65"/>
      <c r="AB479" s="65"/>
      <c r="AC479" s="65"/>
      <c r="AD479" s="65"/>
      <c r="AE479" s="65"/>
      <c r="AF479" s="65"/>
      <c r="AG479" s="65"/>
      <c r="AH479" s="65"/>
      <c r="AI479" s="65"/>
      <c r="AJ479" s="65"/>
      <c r="AK479" s="65"/>
      <c r="AL479" s="65"/>
      <c r="AM479" s="65"/>
      <c r="AN479" s="65"/>
      <c r="AO479" s="65"/>
      <c r="AP479" s="65"/>
      <c r="AQ479" s="65"/>
      <c r="AR479" s="65"/>
      <c r="AS479" s="65"/>
      <c r="AT479" s="65"/>
      <c r="AU479" s="65"/>
      <c r="AV479" s="65"/>
      <c r="AW479" s="65"/>
      <c r="AX479" s="65"/>
      <c r="AY479" s="65"/>
      <c r="AZ479" s="65"/>
      <c r="BA479" s="65"/>
      <c r="BB479" s="65"/>
      <c r="BC479" s="65"/>
      <c r="BD479" s="65"/>
      <c r="BE479" s="65"/>
      <c r="BF479" s="65"/>
      <c r="BG479" s="65"/>
      <c r="BH479" s="65"/>
      <c r="BI479" s="65"/>
      <c r="BJ479" s="65"/>
      <c r="BK479" s="65"/>
      <c r="BL479" s="65"/>
    </row>
    <row r="480" spans="1:64" x14ac:dyDescent="0.2">
      <c r="A480" s="459" t="s">
        <v>461</v>
      </c>
      <c r="B480" s="459" t="s">
        <v>23</v>
      </c>
      <c r="C480" s="459" t="s">
        <v>603</v>
      </c>
      <c r="D480" s="130">
        <v>150</v>
      </c>
      <c r="E480" s="459" t="s">
        <v>189</v>
      </c>
      <c r="F480" s="555">
        <v>332.486723620411</v>
      </c>
      <c r="G480" s="459" t="s">
        <v>264</v>
      </c>
      <c r="H480" s="459" t="s">
        <v>28</v>
      </c>
      <c r="I480" s="91" t="s">
        <v>29</v>
      </c>
      <c r="J480" s="459"/>
      <c r="K480" s="459"/>
      <c r="L480" s="459"/>
      <c r="M480" s="459" t="s">
        <v>32</v>
      </c>
      <c r="N480" s="564" t="s">
        <v>604</v>
      </c>
      <c r="O480" s="459" t="s">
        <v>463</v>
      </c>
      <c r="P480" s="459" t="s">
        <v>28</v>
      </c>
      <c r="Q480" s="65"/>
      <c r="R480" s="65"/>
      <c r="S480" s="65"/>
      <c r="T480" s="65"/>
      <c r="U480" s="65"/>
      <c r="V480" s="65"/>
      <c r="W480" s="65"/>
      <c r="X480" s="65"/>
      <c r="Y480" s="65"/>
      <c r="Z480" s="65"/>
      <c r="AA480" s="65"/>
      <c r="AB480" s="65"/>
      <c r="AC480" s="65"/>
      <c r="AD480" s="65"/>
      <c r="AE480" s="65"/>
      <c r="AF480" s="65"/>
      <c r="AG480" s="65"/>
      <c r="AH480" s="65"/>
      <c r="AI480" s="65"/>
      <c r="AJ480" s="65"/>
      <c r="AK480" s="65"/>
      <c r="AL480" s="65"/>
      <c r="AM480" s="65"/>
      <c r="AN480" s="65"/>
      <c r="AO480" s="65"/>
      <c r="AP480" s="65"/>
      <c r="AQ480" s="65"/>
      <c r="AR480" s="65"/>
      <c r="AS480" s="65"/>
      <c r="AT480" s="65"/>
      <c r="AU480" s="65"/>
      <c r="AV480" s="65"/>
      <c r="AW480" s="65"/>
      <c r="AX480" s="65"/>
      <c r="AY480" s="65"/>
      <c r="AZ480" s="65"/>
      <c r="BA480" s="65"/>
      <c r="BB480" s="65"/>
      <c r="BC480" s="65"/>
      <c r="BD480" s="65"/>
      <c r="BE480" s="65"/>
      <c r="BF480" s="65"/>
      <c r="BG480" s="65"/>
      <c r="BH480" s="65"/>
      <c r="BI480" s="65"/>
      <c r="BJ480" s="65"/>
      <c r="BK480" s="65"/>
      <c r="BL480" s="65"/>
    </row>
    <row r="481" spans="1:64" x14ac:dyDescent="0.2">
      <c r="A481" s="459" t="s">
        <v>461</v>
      </c>
      <c r="B481" s="459" t="s">
        <v>23</v>
      </c>
      <c r="C481" s="459" t="s">
        <v>605</v>
      </c>
      <c r="D481" s="130">
        <v>50</v>
      </c>
      <c r="E481" s="459" t="s">
        <v>189</v>
      </c>
      <c r="F481" s="555">
        <v>110.82890787347</v>
      </c>
      <c r="G481" s="459" t="s">
        <v>264</v>
      </c>
      <c r="H481" s="459" t="s">
        <v>28</v>
      </c>
      <c r="I481" s="91" t="s">
        <v>29</v>
      </c>
      <c r="J481" s="459"/>
      <c r="K481" s="459"/>
      <c r="L481" s="459"/>
      <c r="M481" s="459" t="s">
        <v>32</v>
      </c>
      <c r="N481" s="564" t="s">
        <v>604</v>
      </c>
      <c r="O481" s="459" t="s">
        <v>463</v>
      </c>
      <c r="P481" s="459" t="s">
        <v>28</v>
      </c>
      <c r="Q481" s="65"/>
      <c r="R481" s="65"/>
      <c r="S481" s="65"/>
      <c r="T481" s="65"/>
      <c r="U481" s="65"/>
      <c r="V481" s="65"/>
      <c r="W481" s="65"/>
      <c r="X481" s="65"/>
      <c r="Y481" s="65"/>
      <c r="Z481" s="65"/>
      <c r="AA481" s="65"/>
      <c r="AB481" s="65"/>
      <c r="AC481" s="65"/>
      <c r="AD481" s="65"/>
      <c r="AE481" s="65"/>
      <c r="AF481" s="65"/>
      <c r="AG481" s="65"/>
      <c r="AH481" s="65"/>
      <c r="AI481" s="65"/>
      <c r="AJ481" s="65"/>
      <c r="AK481" s="65"/>
      <c r="AL481" s="65"/>
      <c r="AM481" s="65"/>
      <c r="AN481" s="65"/>
      <c r="AO481" s="65"/>
      <c r="AP481" s="65"/>
      <c r="AQ481" s="65"/>
      <c r="AR481" s="65"/>
      <c r="AS481" s="65"/>
      <c r="AT481" s="65"/>
      <c r="AU481" s="65"/>
      <c r="AV481" s="65"/>
      <c r="AW481" s="65"/>
      <c r="AX481" s="65"/>
      <c r="AY481" s="65"/>
      <c r="AZ481" s="65"/>
      <c r="BA481" s="65"/>
      <c r="BB481" s="65"/>
      <c r="BC481" s="65"/>
      <c r="BD481" s="65"/>
      <c r="BE481" s="65"/>
      <c r="BF481" s="65"/>
      <c r="BG481" s="65"/>
      <c r="BH481" s="65"/>
      <c r="BI481" s="65"/>
      <c r="BJ481" s="65"/>
      <c r="BK481" s="65"/>
      <c r="BL481" s="65"/>
    </row>
    <row r="482" spans="1:64" x14ac:dyDescent="0.2">
      <c r="A482" s="459" t="s">
        <v>461</v>
      </c>
      <c r="B482" s="459" t="s">
        <v>23</v>
      </c>
      <c r="C482" s="459" t="s">
        <v>606</v>
      </c>
      <c r="D482" s="130">
        <v>150</v>
      </c>
      <c r="E482" s="459" t="s">
        <v>189</v>
      </c>
      <c r="F482" s="555">
        <v>332.486723620411</v>
      </c>
      <c r="G482" s="459" t="s">
        <v>264</v>
      </c>
      <c r="H482" s="459" t="s">
        <v>28</v>
      </c>
      <c r="I482" s="91" t="s">
        <v>29</v>
      </c>
      <c r="J482" s="459"/>
      <c r="K482" s="459"/>
      <c r="L482" s="459"/>
      <c r="M482" s="459" t="s">
        <v>32</v>
      </c>
      <c r="N482" s="564" t="s">
        <v>604</v>
      </c>
      <c r="O482" s="459" t="s">
        <v>463</v>
      </c>
      <c r="P482" s="459" t="s">
        <v>28</v>
      </c>
      <c r="Q482" s="65"/>
      <c r="R482" s="65"/>
      <c r="S482" s="65"/>
      <c r="T482" s="65"/>
      <c r="U482" s="65"/>
      <c r="V482" s="65"/>
      <c r="W482" s="65"/>
      <c r="X482" s="65"/>
      <c r="Y482" s="65"/>
      <c r="Z482" s="65"/>
      <c r="AA482" s="65"/>
      <c r="AB482" s="65"/>
      <c r="AC482" s="65"/>
      <c r="AD482" s="65"/>
      <c r="AE482" s="65"/>
      <c r="AF482" s="65"/>
      <c r="AG482" s="65"/>
      <c r="AH482" s="65"/>
      <c r="AI482" s="65"/>
      <c r="AJ482" s="65"/>
      <c r="AK482" s="65"/>
      <c r="AL482" s="65"/>
      <c r="AM482" s="65"/>
      <c r="AN482" s="65"/>
      <c r="AO482" s="65"/>
      <c r="AP482" s="65"/>
      <c r="AQ482" s="65"/>
      <c r="AR482" s="65"/>
      <c r="AS482" s="65"/>
      <c r="AT482" s="65"/>
      <c r="AU482" s="65"/>
      <c r="AV482" s="65"/>
      <c r="AW482" s="65"/>
      <c r="AX482" s="65"/>
      <c r="AY482" s="65"/>
      <c r="AZ482" s="65"/>
      <c r="BA482" s="65"/>
      <c r="BB482" s="65"/>
      <c r="BC482" s="65"/>
      <c r="BD482" s="65"/>
      <c r="BE482" s="65"/>
      <c r="BF482" s="65"/>
      <c r="BG482" s="65"/>
      <c r="BH482" s="65"/>
      <c r="BI482" s="65"/>
      <c r="BJ482" s="65"/>
      <c r="BK482" s="65"/>
      <c r="BL482" s="65"/>
    </row>
    <row r="483" spans="1:64" x14ac:dyDescent="0.2">
      <c r="A483" s="459" t="s">
        <v>461</v>
      </c>
      <c r="B483" s="459" t="s">
        <v>23</v>
      </c>
      <c r="C483" s="459" t="s">
        <v>607</v>
      </c>
      <c r="D483" s="130">
        <v>650</v>
      </c>
      <c r="E483" s="459" t="s">
        <v>189</v>
      </c>
      <c r="F483" s="555">
        <v>1440.77580235511</v>
      </c>
      <c r="G483" s="459" t="s">
        <v>264</v>
      </c>
      <c r="H483" s="459" t="s">
        <v>28</v>
      </c>
      <c r="I483" s="91" t="s">
        <v>29</v>
      </c>
      <c r="J483" s="459"/>
      <c r="K483" s="459"/>
      <c r="L483" s="459"/>
      <c r="M483" s="459" t="s">
        <v>32</v>
      </c>
      <c r="N483" s="564" t="s">
        <v>604</v>
      </c>
      <c r="O483" s="459" t="s">
        <v>463</v>
      </c>
      <c r="P483" s="459" t="s">
        <v>28</v>
      </c>
      <c r="Q483" s="65"/>
      <c r="R483" s="65"/>
      <c r="S483" s="65"/>
      <c r="T483" s="65"/>
      <c r="U483" s="65"/>
      <c r="V483" s="65"/>
      <c r="W483" s="65"/>
      <c r="X483" s="65"/>
      <c r="Y483" s="65"/>
      <c r="Z483" s="65"/>
      <c r="AA483" s="65"/>
      <c r="AB483" s="65"/>
      <c r="AC483" s="65"/>
      <c r="AD483" s="65"/>
      <c r="AE483" s="65"/>
      <c r="AF483" s="65"/>
      <c r="AG483" s="65"/>
      <c r="AH483" s="65"/>
      <c r="AI483" s="65"/>
      <c r="AJ483" s="65"/>
      <c r="AK483" s="65"/>
      <c r="AL483" s="65"/>
      <c r="AM483" s="65"/>
      <c r="AN483" s="65"/>
      <c r="AO483" s="65"/>
      <c r="AP483" s="65"/>
      <c r="AQ483" s="65"/>
      <c r="AR483" s="65"/>
      <c r="AS483" s="65"/>
      <c r="AT483" s="65"/>
      <c r="AU483" s="65"/>
      <c r="AV483" s="65"/>
      <c r="AW483" s="65"/>
      <c r="AX483" s="65"/>
      <c r="AY483" s="65"/>
      <c r="AZ483" s="65"/>
      <c r="BA483" s="65"/>
      <c r="BB483" s="65"/>
      <c r="BC483" s="65"/>
      <c r="BD483" s="65"/>
      <c r="BE483" s="65"/>
      <c r="BF483" s="65"/>
      <c r="BG483" s="65"/>
      <c r="BH483" s="65"/>
      <c r="BI483" s="65"/>
      <c r="BJ483" s="65"/>
      <c r="BK483" s="65"/>
      <c r="BL483" s="65"/>
    </row>
    <row r="484" spans="1:64" ht="36" x14ac:dyDescent="0.2">
      <c r="A484" s="91" t="s">
        <v>461</v>
      </c>
      <c r="B484" s="113" t="s">
        <v>65</v>
      </c>
      <c r="C484" s="113" t="s">
        <v>608</v>
      </c>
      <c r="D484" s="113" t="s">
        <v>43</v>
      </c>
      <c r="E484" s="113" t="s">
        <v>26</v>
      </c>
      <c r="F484" s="113">
        <f>80*24</f>
        <v>1920</v>
      </c>
      <c r="G484" s="91" t="s">
        <v>27</v>
      </c>
      <c r="H484" s="113" t="s">
        <v>28</v>
      </c>
      <c r="I484" s="91" t="s">
        <v>29</v>
      </c>
      <c r="J484" s="91" t="s">
        <v>28</v>
      </c>
      <c r="K484" s="113" t="s">
        <v>465</v>
      </c>
      <c r="L484" s="113" t="s">
        <v>609</v>
      </c>
      <c r="M484" s="91" t="s">
        <v>32</v>
      </c>
      <c r="N484" s="91" t="s">
        <v>368</v>
      </c>
      <c r="O484" s="91">
        <v>24</v>
      </c>
      <c r="P484" s="113" t="s">
        <v>28</v>
      </c>
      <c r="Q484" s="65"/>
      <c r="R484" s="65"/>
      <c r="S484" s="65"/>
      <c r="T484" s="65"/>
      <c r="U484" s="65"/>
      <c r="V484" s="65"/>
      <c r="W484" s="65"/>
      <c r="X484" s="65"/>
      <c r="Y484" s="65"/>
      <c r="Z484" s="65"/>
      <c r="AA484" s="65"/>
      <c r="AB484" s="65"/>
      <c r="AC484" s="65"/>
      <c r="AD484" s="65"/>
      <c r="AE484" s="65"/>
      <c r="AF484" s="65"/>
      <c r="AG484" s="65"/>
      <c r="AH484" s="65"/>
      <c r="AI484" s="65"/>
      <c r="AJ484" s="65"/>
      <c r="AK484" s="65"/>
      <c r="AL484" s="65"/>
      <c r="AM484" s="65"/>
      <c r="AN484" s="65"/>
      <c r="AO484" s="65"/>
      <c r="AP484" s="65"/>
      <c r="AQ484" s="65"/>
      <c r="AR484" s="65"/>
      <c r="AS484" s="65"/>
      <c r="AT484" s="65"/>
      <c r="AU484" s="65"/>
      <c r="AV484" s="65"/>
      <c r="AW484" s="65"/>
      <c r="AX484" s="65"/>
      <c r="AY484" s="65"/>
      <c r="AZ484" s="65"/>
      <c r="BA484" s="65"/>
      <c r="BB484" s="65"/>
      <c r="BC484" s="65"/>
      <c r="BD484" s="65"/>
      <c r="BE484" s="65"/>
      <c r="BF484" s="65"/>
      <c r="BG484" s="65"/>
      <c r="BH484" s="65"/>
      <c r="BI484" s="65"/>
      <c r="BJ484" s="65"/>
      <c r="BK484" s="65"/>
      <c r="BL484" s="65"/>
    </row>
    <row r="485" spans="1:64" ht="36" x14ac:dyDescent="0.2">
      <c r="A485" s="91" t="s">
        <v>461</v>
      </c>
      <c r="B485" s="113" t="s">
        <v>65</v>
      </c>
      <c r="C485" s="113" t="s">
        <v>610</v>
      </c>
      <c r="D485" s="113" t="s">
        <v>43</v>
      </c>
      <c r="E485" s="113" t="s">
        <v>26</v>
      </c>
      <c r="F485" s="113">
        <f>80*24</f>
        <v>1920</v>
      </c>
      <c r="G485" s="91" t="s">
        <v>27</v>
      </c>
      <c r="H485" s="113" t="s">
        <v>28</v>
      </c>
      <c r="I485" s="91" t="s">
        <v>29</v>
      </c>
      <c r="J485" s="91" t="s">
        <v>28</v>
      </c>
      <c r="K485" s="113" t="s">
        <v>465</v>
      </c>
      <c r="L485" s="113" t="s">
        <v>609</v>
      </c>
      <c r="M485" s="91" t="s">
        <v>69</v>
      </c>
      <c r="N485" s="91" t="s">
        <v>368</v>
      </c>
      <c r="O485" s="91">
        <v>24</v>
      </c>
      <c r="P485" s="113" t="s">
        <v>28</v>
      </c>
      <c r="Q485" s="65"/>
      <c r="R485" s="65"/>
      <c r="S485" s="65"/>
      <c r="T485" s="65"/>
      <c r="U485" s="65"/>
      <c r="V485" s="65"/>
      <c r="W485" s="65"/>
      <c r="X485" s="65"/>
      <c r="Y485" s="65"/>
      <c r="Z485" s="65"/>
      <c r="AA485" s="65"/>
      <c r="AB485" s="65"/>
      <c r="AC485" s="65"/>
      <c r="AD485" s="65"/>
      <c r="AE485" s="65"/>
      <c r="AF485" s="65"/>
      <c r="AG485" s="65"/>
      <c r="AH485" s="65"/>
      <c r="AI485" s="65"/>
      <c r="AJ485" s="65"/>
      <c r="AK485" s="65"/>
      <c r="AL485" s="65"/>
      <c r="AM485" s="65"/>
      <c r="AN485" s="65"/>
      <c r="AO485" s="65"/>
      <c r="AP485" s="65"/>
      <c r="AQ485" s="65"/>
      <c r="AR485" s="65"/>
      <c r="AS485" s="65"/>
      <c r="AT485" s="65"/>
      <c r="AU485" s="65"/>
      <c r="AV485" s="65"/>
      <c r="AW485" s="65"/>
      <c r="AX485" s="65"/>
      <c r="AY485" s="65"/>
      <c r="AZ485" s="65"/>
      <c r="BA485" s="65"/>
      <c r="BB485" s="65"/>
      <c r="BC485" s="65"/>
      <c r="BD485" s="65"/>
      <c r="BE485" s="65"/>
      <c r="BF485" s="65"/>
      <c r="BG485" s="65"/>
      <c r="BH485" s="65"/>
      <c r="BI485" s="65"/>
      <c r="BJ485" s="65"/>
      <c r="BK485" s="65"/>
      <c r="BL485" s="65"/>
    </row>
    <row r="486" spans="1:64" x14ac:dyDescent="0.2">
      <c r="A486" s="124" t="s">
        <v>461</v>
      </c>
      <c r="B486" s="126" t="s">
        <v>65</v>
      </c>
      <c r="C486" s="126" t="s">
        <v>611</v>
      </c>
      <c r="D486" s="124" t="s">
        <v>50</v>
      </c>
      <c r="E486" s="126" t="s">
        <v>26</v>
      </c>
      <c r="F486" s="124">
        <f t="shared" ref="F486:F488" si="0">35*24</f>
        <v>840</v>
      </c>
      <c r="G486" s="124" t="s">
        <v>27</v>
      </c>
      <c r="H486" s="130"/>
      <c r="I486" s="91" t="s">
        <v>29</v>
      </c>
      <c r="J486" s="124"/>
      <c r="K486" s="126"/>
      <c r="L486" s="126"/>
      <c r="M486" s="124" t="s">
        <v>32</v>
      </c>
      <c r="N486" s="459" t="s">
        <v>368</v>
      </c>
      <c r="O486" s="459">
        <v>24</v>
      </c>
      <c r="P486" s="130" t="s">
        <v>28</v>
      </c>
      <c r="Q486" s="65"/>
      <c r="R486" s="65"/>
      <c r="S486" s="65"/>
      <c r="T486" s="65"/>
      <c r="U486" s="65"/>
      <c r="V486" s="65"/>
      <c r="W486" s="65"/>
      <c r="X486" s="65"/>
      <c r="Y486" s="65"/>
      <c r="Z486" s="65"/>
      <c r="AA486" s="65"/>
      <c r="AB486" s="65"/>
      <c r="AC486" s="65"/>
      <c r="AD486" s="65"/>
      <c r="AE486" s="65"/>
      <c r="AF486" s="65"/>
      <c r="AG486" s="65"/>
      <c r="AH486" s="65"/>
      <c r="AI486" s="65"/>
      <c r="AJ486" s="65"/>
      <c r="AK486" s="65"/>
      <c r="AL486" s="65"/>
      <c r="AM486" s="65"/>
      <c r="AN486" s="65"/>
      <c r="AO486" s="65"/>
      <c r="AP486" s="65"/>
      <c r="AQ486" s="65"/>
      <c r="AR486" s="65"/>
      <c r="AS486" s="65"/>
      <c r="AT486" s="65"/>
      <c r="AU486" s="65"/>
      <c r="AV486" s="65"/>
      <c r="AW486" s="65"/>
      <c r="AX486" s="65"/>
      <c r="AY486" s="65"/>
      <c r="AZ486" s="65"/>
      <c r="BA486" s="65"/>
      <c r="BB486" s="65"/>
      <c r="BC486" s="65"/>
      <c r="BD486" s="65"/>
      <c r="BE486" s="65"/>
      <c r="BF486" s="65"/>
      <c r="BG486" s="65"/>
      <c r="BH486" s="65"/>
      <c r="BI486" s="65"/>
      <c r="BJ486" s="65"/>
      <c r="BK486" s="65"/>
      <c r="BL486" s="65"/>
    </row>
    <row r="487" spans="1:64" ht="36" x14ac:dyDescent="0.2">
      <c r="A487" s="124" t="s">
        <v>461</v>
      </c>
      <c r="B487" s="126" t="s">
        <v>65</v>
      </c>
      <c r="C487" s="126" t="s">
        <v>612</v>
      </c>
      <c r="D487" s="124" t="s">
        <v>50</v>
      </c>
      <c r="E487" s="126" t="s">
        <v>26</v>
      </c>
      <c r="F487" s="124">
        <f t="shared" si="0"/>
        <v>840</v>
      </c>
      <c r="G487" s="124" t="s">
        <v>27</v>
      </c>
      <c r="H487" s="113" t="s">
        <v>28</v>
      </c>
      <c r="I487" s="91" t="s">
        <v>29</v>
      </c>
      <c r="J487" s="91" t="s">
        <v>28</v>
      </c>
      <c r="K487" s="113" t="s">
        <v>465</v>
      </c>
      <c r="L487" s="113" t="s">
        <v>609</v>
      </c>
      <c r="M487" s="124" t="s">
        <v>32</v>
      </c>
      <c r="N487" s="459" t="s">
        <v>368</v>
      </c>
      <c r="O487" s="459">
        <v>24</v>
      </c>
      <c r="P487" s="130" t="s">
        <v>28</v>
      </c>
      <c r="Q487" s="65"/>
      <c r="R487" s="65"/>
      <c r="S487" s="65"/>
      <c r="T487" s="65"/>
      <c r="U487" s="65"/>
      <c r="V487" s="65"/>
      <c r="W487" s="65"/>
      <c r="X487" s="65"/>
      <c r="Y487" s="65"/>
      <c r="Z487" s="65"/>
      <c r="AA487" s="65"/>
      <c r="AB487" s="65"/>
      <c r="AC487" s="65"/>
      <c r="AD487" s="65"/>
      <c r="AE487" s="65"/>
      <c r="AF487" s="65"/>
      <c r="AG487" s="65"/>
      <c r="AH487" s="65"/>
      <c r="AI487" s="65"/>
      <c r="AJ487" s="65"/>
      <c r="AK487" s="65"/>
      <c r="AL487" s="65"/>
      <c r="AM487" s="65"/>
      <c r="AN487" s="65"/>
      <c r="AO487" s="65"/>
      <c r="AP487" s="65"/>
      <c r="AQ487" s="65"/>
      <c r="AR487" s="65"/>
      <c r="AS487" s="65"/>
      <c r="AT487" s="65"/>
      <c r="AU487" s="65"/>
      <c r="AV487" s="65"/>
      <c r="AW487" s="65"/>
      <c r="AX487" s="65"/>
      <c r="AY487" s="65"/>
      <c r="AZ487" s="65"/>
      <c r="BA487" s="65"/>
      <c r="BB487" s="65"/>
      <c r="BC487" s="65"/>
      <c r="BD487" s="65"/>
      <c r="BE487" s="65"/>
      <c r="BF487" s="65"/>
      <c r="BG487" s="65"/>
      <c r="BH487" s="65"/>
      <c r="BI487" s="65"/>
      <c r="BJ487" s="65"/>
      <c r="BK487" s="65"/>
      <c r="BL487" s="65"/>
    </row>
    <row r="488" spans="1:64" x14ac:dyDescent="0.2">
      <c r="A488" s="124" t="s">
        <v>461</v>
      </c>
      <c r="B488" s="126" t="s">
        <v>65</v>
      </c>
      <c r="C488" s="126" t="s">
        <v>613</v>
      </c>
      <c r="D488" s="124" t="s">
        <v>50</v>
      </c>
      <c r="E488" s="126" t="s">
        <v>26</v>
      </c>
      <c r="F488" s="124">
        <f t="shared" si="0"/>
        <v>840</v>
      </c>
      <c r="G488" s="124" t="s">
        <v>27</v>
      </c>
      <c r="H488" s="130"/>
      <c r="I488" s="91" t="s">
        <v>29</v>
      </c>
      <c r="J488" s="124"/>
      <c r="K488" s="126"/>
      <c r="L488" s="126"/>
      <c r="M488" s="124" t="s">
        <v>32</v>
      </c>
      <c r="N488" s="459" t="s">
        <v>368</v>
      </c>
      <c r="O488" s="459">
        <v>24</v>
      </c>
      <c r="P488" s="130" t="s">
        <v>28</v>
      </c>
      <c r="Q488" s="65"/>
      <c r="R488" s="65"/>
      <c r="S488" s="65"/>
      <c r="T488" s="65"/>
      <c r="U488" s="65"/>
      <c r="V488" s="65"/>
      <c r="W488" s="65"/>
      <c r="X488" s="65"/>
      <c r="Y488" s="65"/>
      <c r="Z488" s="65"/>
      <c r="AA488" s="65"/>
      <c r="AB488" s="65"/>
      <c r="AC488" s="65"/>
      <c r="AD488" s="65"/>
      <c r="AE488" s="65"/>
      <c r="AF488" s="65"/>
      <c r="AG488" s="65"/>
      <c r="AH488" s="65"/>
      <c r="AI488" s="65"/>
      <c r="AJ488" s="65"/>
      <c r="AK488" s="65"/>
      <c r="AL488" s="65"/>
      <c r="AM488" s="65"/>
      <c r="AN488" s="65"/>
      <c r="AO488" s="65"/>
      <c r="AP488" s="65"/>
      <c r="AQ488" s="65"/>
      <c r="AR488" s="65"/>
      <c r="AS488" s="65"/>
      <c r="AT488" s="65"/>
      <c r="AU488" s="65"/>
      <c r="AV488" s="65"/>
      <c r="AW488" s="65"/>
      <c r="AX488" s="65"/>
      <c r="AY488" s="65"/>
      <c r="AZ488" s="65"/>
      <c r="BA488" s="65"/>
      <c r="BB488" s="65"/>
      <c r="BC488" s="65"/>
      <c r="BD488" s="65"/>
      <c r="BE488" s="65"/>
      <c r="BF488" s="65"/>
      <c r="BG488" s="65"/>
      <c r="BH488" s="65"/>
      <c r="BI488" s="65"/>
      <c r="BJ488" s="65"/>
      <c r="BK488" s="65"/>
      <c r="BL488" s="65"/>
    </row>
    <row r="489" spans="1:64" ht="36" x14ac:dyDescent="0.2">
      <c r="A489" s="459" t="s">
        <v>461</v>
      </c>
      <c r="B489" s="130" t="s">
        <v>65</v>
      </c>
      <c r="C489" s="130" t="s">
        <v>614</v>
      </c>
      <c r="D489" s="459" t="s">
        <v>615</v>
      </c>
      <c r="E489" s="130" t="s">
        <v>26</v>
      </c>
      <c r="F489" s="459">
        <f>40*24</f>
        <v>960</v>
      </c>
      <c r="G489" s="459" t="s">
        <v>84</v>
      </c>
      <c r="H489" s="130" t="s">
        <v>28</v>
      </c>
      <c r="I489" s="113" t="s">
        <v>41</v>
      </c>
      <c r="J489" s="459" t="s">
        <v>28</v>
      </c>
      <c r="K489" s="113" t="s">
        <v>465</v>
      </c>
      <c r="L489" s="565" t="s">
        <v>616</v>
      </c>
      <c r="M489" s="459" t="s">
        <v>69</v>
      </c>
      <c r="N489" s="459" t="s">
        <v>368</v>
      </c>
      <c r="O489" s="459">
        <v>12</v>
      </c>
      <c r="P489" s="130" t="s">
        <v>28</v>
      </c>
      <c r="Q489" s="65"/>
      <c r="R489" s="65"/>
      <c r="S489" s="65"/>
      <c r="T489" s="65"/>
      <c r="U489" s="65"/>
      <c r="V489" s="65"/>
      <c r="W489" s="65"/>
      <c r="X489" s="65"/>
      <c r="Y489" s="65"/>
      <c r="Z489" s="65"/>
      <c r="AA489" s="65"/>
      <c r="AB489" s="65"/>
      <c r="AC489" s="65"/>
      <c r="AD489" s="65"/>
      <c r="AE489" s="65"/>
      <c r="AF489" s="65"/>
      <c r="AG489" s="65"/>
      <c r="AH489" s="65"/>
      <c r="AI489" s="65"/>
      <c r="AJ489" s="65"/>
      <c r="AK489" s="65"/>
      <c r="AL489" s="65"/>
      <c r="AM489" s="65"/>
      <c r="AN489" s="65"/>
      <c r="AO489" s="65"/>
      <c r="AP489" s="65"/>
      <c r="AQ489" s="65"/>
      <c r="AR489" s="65"/>
      <c r="AS489" s="65"/>
      <c r="AT489" s="65"/>
      <c r="AU489" s="65"/>
      <c r="AV489" s="65"/>
      <c r="AW489" s="65"/>
      <c r="AX489" s="65"/>
      <c r="AY489" s="65"/>
      <c r="AZ489" s="65"/>
      <c r="BA489" s="65"/>
      <c r="BB489" s="65"/>
      <c r="BC489" s="65"/>
      <c r="BD489" s="65"/>
      <c r="BE489" s="65"/>
      <c r="BF489" s="65"/>
      <c r="BG489" s="65"/>
      <c r="BH489" s="65"/>
      <c r="BI489" s="65"/>
      <c r="BJ489" s="65"/>
      <c r="BK489" s="65"/>
      <c r="BL489" s="65"/>
    </row>
    <row r="490" spans="1:64" ht="36" x14ac:dyDescent="0.2">
      <c r="A490" s="130" t="s">
        <v>461</v>
      </c>
      <c r="B490" s="113" t="s">
        <v>65</v>
      </c>
      <c r="C490" s="113" t="s">
        <v>617</v>
      </c>
      <c r="D490" s="113" t="s">
        <v>477</v>
      </c>
      <c r="E490" s="113" t="s">
        <v>26</v>
      </c>
      <c r="F490" s="113">
        <v>80</v>
      </c>
      <c r="G490" s="113" t="s">
        <v>27</v>
      </c>
      <c r="H490" s="113" t="s">
        <v>28</v>
      </c>
      <c r="I490" s="91" t="s">
        <v>29</v>
      </c>
      <c r="J490" s="113" t="s">
        <v>28</v>
      </c>
      <c r="K490" s="113" t="s">
        <v>465</v>
      </c>
      <c r="L490" s="113" t="s">
        <v>618</v>
      </c>
      <c r="M490" s="113" t="s">
        <v>619</v>
      </c>
      <c r="N490" s="113" t="s">
        <v>620</v>
      </c>
      <c r="O490" s="113">
        <v>24</v>
      </c>
      <c r="P490" s="113" t="s">
        <v>28</v>
      </c>
      <c r="Q490" s="65"/>
      <c r="R490" s="65"/>
      <c r="S490" s="65"/>
      <c r="T490" s="65"/>
      <c r="U490" s="65"/>
      <c r="V490" s="65"/>
      <c r="W490" s="65"/>
      <c r="X490" s="65"/>
      <c r="Y490" s="65"/>
      <c r="Z490" s="65"/>
      <c r="AA490" s="65"/>
      <c r="AB490" s="65"/>
      <c r="AC490" s="65"/>
      <c r="AD490" s="65"/>
      <c r="AE490" s="65"/>
      <c r="AF490" s="65"/>
      <c r="AG490" s="65"/>
      <c r="AH490" s="65"/>
      <c r="AI490" s="65"/>
      <c r="AJ490" s="65"/>
      <c r="AK490" s="65"/>
      <c r="AL490" s="65"/>
      <c r="AM490" s="65"/>
      <c r="AN490" s="65"/>
      <c r="AO490" s="65"/>
      <c r="AP490" s="65"/>
      <c r="AQ490" s="65"/>
      <c r="AR490" s="65"/>
      <c r="AS490" s="65"/>
      <c r="AT490" s="65"/>
      <c r="AU490" s="65"/>
      <c r="AV490" s="65"/>
      <c r="AW490" s="65"/>
      <c r="AX490" s="65"/>
      <c r="AY490" s="65"/>
      <c r="AZ490" s="65"/>
      <c r="BA490" s="65"/>
      <c r="BB490" s="65"/>
      <c r="BC490" s="65"/>
      <c r="BD490" s="65"/>
      <c r="BE490" s="65"/>
      <c r="BF490" s="65"/>
      <c r="BG490" s="65"/>
      <c r="BH490" s="65"/>
      <c r="BI490" s="65"/>
      <c r="BJ490" s="65"/>
      <c r="BK490" s="65"/>
      <c r="BL490" s="65"/>
    </row>
    <row r="491" spans="1:64" x14ac:dyDescent="0.2">
      <c r="A491" s="91" t="s">
        <v>461</v>
      </c>
      <c r="B491" s="113" t="s">
        <v>65</v>
      </c>
      <c r="C491" s="113" t="s">
        <v>621</v>
      </c>
      <c r="D491" s="91" t="s">
        <v>622</v>
      </c>
      <c r="E491" s="113" t="s">
        <v>26</v>
      </c>
      <c r="F491" s="91">
        <f>70*24</f>
        <v>1680</v>
      </c>
      <c r="G491" s="91" t="s">
        <v>264</v>
      </c>
      <c r="H491" s="113" t="s">
        <v>28</v>
      </c>
      <c r="I491" s="91" t="s">
        <v>29</v>
      </c>
      <c r="J491" s="91" t="s">
        <v>28</v>
      </c>
      <c r="K491" s="91" t="s">
        <v>623</v>
      </c>
      <c r="L491" s="566" t="s">
        <v>624</v>
      </c>
      <c r="M491" s="91" t="s">
        <v>32</v>
      </c>
      <c r="N491" s="91" t="s">
        <v>368</v>
      </c>
      <c r="O491" s="91">
        <v>24</v>
      </c>
      <c r="P491" s="113" t="s">
        <v>28</v>
      </c>
      <c r="Q491" s="65"/>
      <c r="R491" s="65"/>
      <c r="S491" s="65"/>
      <c r="T491" s="65"/>
      <c r="U491" s="65"/>
      <c r="V491" s="65"/>
      <c r="W491" s="65"/>
      <c r="X491" s="65"/>
      <c r="Y491" s="65"/>
      <c r="Z491" s="65"/>
      <c r="AA491" s="65"/>
      <c r="AB491" s="65"/>
      <c r="AC491" s="65"/>
      <c r="AD491" s="65"/>
      <c r="AE491" s="65"/>
      <c r="AF491" s="65"/>
      <c r="AG491" s="65"/>
      <c r="AH491" s="65"/>
      <c r="AI491" s="65"/>
      <c r="AJ491" s="65"/>
      <c r="AK491" s="65"/>
      <c r="AL491" s="65"/>
      <c r="AM491" s="65"/>
      <c r="AN491" s="65"/>
      <c r="AO491" s="65"/>
      <c r="AP491" s="65"/>
      <c r="AQ491" s="65"/>
      <c r="AR491" s="65"/>
      <c r="AS491" s="65"/>
      <c r="AT491" s="65"/>
      <c r="AU491" s="65"/>
      <c r="AV491" s="65"/>
      <c r="AW491" s="65"/>
      <c r="AX491" s="65"/>
      <c r="AY491" s="65"/>
      <c r="AZ491" s="65"/>
      <c r="BA491" s="65"/>
      <c r="BB491" s="65"/>
      <c r="BC491" s="65"/>
      <c r="BD491" s="65"/>
      <c r="BE491" s="65"/>
      <c r="BF491" s="65"/>
      <c r="BG491" s="65"/>
      <c r="BH491" s="65"/>
      <c r="BI491" s="65"/>
      <c r="BJ491" s="65"/>
      <c r="BK491" s="65"/>
      <c r="BL491" s="65"/>
    </row>
    <row r="492" spans="1:64" x14ac:dyDescent="0.2">
      <c r="A492" s="91" t="s">
        <v>461</v>
      </c>
      <c r="B492" s="113" t="s">
        <v>65</v>
      </c>
      <c r="C492" s="113" t="s">
        <v>625</v>
      </c>
      <c r="D492" s="91" t="s">
        <v>626</v>
      </c>
      <c r="E492" s="113" t="s">
        <v>26</v>
      </c>
      <c r="F492" s="91">
        <f>35*24</f>
        <v>840</v>
      </c>
      <c r="G492" s="91" t="s">
        <v>264</v>
      </c>
      <c r="H492" s="113" t="s">
        <v>28</v>
      </c>
      <c r="I492" s="91" t="s">
        <v>29</v>
      </c>
      <c r="J492" s="91" t="s">
        <v>28</v>
      </c>
      <c r="K492" s="91" t="s">
        <v>623</v>
      </c>
      <c r="L492" s="566" t="s">
        <v>627</v>
      </c>
      <c r="M492" s="91" t="s">
        <v>32</v>
      </c>
      <c r="N492" s="91" t="s">
        <v>368</v>
      </c>
      <c r="O492" s="91">
        <v>24</v>
      </c>
      <c r="P492" s="113" t="s">
        <v>28</v>
      </c>
      <c r="Q492" s="65"/>
      <c r="R492" s="65"/>
      <c r="S492" s="65"/>
      <c r="T492" s="65"/>
      <c r="U492" s="65"/>
      <c r="V492" s="65"/>
      <c r="W492" s="65"/>
      <c r="X492" s="65"/>
      <c r="Y492" s="65"/>
      <c r="Z492" s="65"/>
      <c r="AA492" s="65"/>
      <c r="AB492" s="65"/>
      <c r="AC492" s="65"/>
      <c r="AD492" s="65"/>
      <c r="AE492" s="65"/>
      <c r="AF492" s="65"/>
      <c r="AG492" s="65"/>
      <c r="AH492" s="65"/>
      <c r="AI492" s="65"/>
      <c r="AJ492" s="65"/>
      <c r="AK492" s="65"/>
      <c r="AL492" s="65"/>
      <c r="AM492" s="65"/>
      <c r="AN492" s="65"/>
      <c r="AO492" s="65"/>
      <c r="AP492" s="65"/>
      <c r="AQ492" s="65"/>
      <c r="AR492" s="65"/>
      <c r="AS492" s="65"/>
      <c r="AT492" s="65"/>
      <c r="AU492" s="65"/>
      <c r="AV492" s="65"/>
      <c r="AW492" s="65"/>
      <c r="AX492" s="65"/>
      <c r="AY492" s="65"/>
      <c r="AZ492" s="65"/>
      <c r="BA492" s="65"/>
      <c r="BB492" s="65"/>
      <c r="BC492" s="65"/>
      <c r="BD492" s="65"/>
      <c r="BE492" s="65"/>
      <c r="BF492" s="65"/>
      <c r="BG492" s="65"/>
      <c r="BH492" s="65"/>
      <c r="BI492" s="65"/>
      <c r="BJ492" s="65"/>
      <c r="BK492" s="65"/>
      <c r="BL492" s="65"/>
    </row>
    <row r="493" spans="1:64" x14ac:dyDescent="0.2">
      <c r="A493" s="120" t="s">
        <v>461</v>
      </c>
      <c r="B493" s="553" t="s">
        <v>74</v>
      </c>
      <c r="C493" s="559" t="s">
        <v>628</v>
      </c>
      <c r="D493" s="560">
        <v>400</v>
      </c>
      <c r="E493" s="87" t="s">
        <v>189</v>
      </c>
      <c r="F493" s="87">
        <f t="shared" ref="F493:F510" si="1">D493/100*77</f>
        <v>308</v>
      </c>
      <c r="G493" s="120" t="s">
        <v>27</v>
      </c>
      <c r="H493" s="120" t="s">
        <v>629</v>
      </c>
      <c r="I493" s="91" t="s">
        <v>29</v>
      </c>
      <c r="J493" s="120" t="s">
        <v>28</v>
      </c>
      <c r="K493" s="120" t="s">
        <v>465</v>
      </c>
      <c r="L493" s="120" t="s">
        <v>630</v>
      </c>
      <c r="M493" s="120" t="s">
        <v>32</v>
      </c>
      <c r="N493" s="120" t="s">
        <v>368</v>
      </c>
      <c r="O493" s="459" t="s">
        <v>463</v>
      </c>
      <c r="P493" s="87" t="s">
        <v>629</v>
      </c>
      <c r="Q493" s="65"/>
      <c r="R493" s="65"/>
      <c r="S493" s="65"/>
      <c r="T493" s="65"/>
      <c r="U493" s="65"/>
      <c r="V493" s="65"/>
      <c r="W493" s="65"/>
      <c r="X493" s="65"/>
      <c r="Y493" s="65"/>
      <c r="Z493" s="65"/>
      <c r="AA493" s="65"/>
      <c r="AB493" s="65"/>
      <c r="AC493" s="65"/>
      <c r="AD493" s="65"/>
      <c r="AE493" s="65"/>
      <c r="AF493" s="65"/>
      <c r="AG493" s="65"/>
      <c r="AH493" s="65"/>
      <c r="AI493" s="65"/>
      <c r="AJ493" s="65"/>
      <c r="AK493" s="65"/>
      <c r="AL493" s="65"/>
      <c r="AM493" s="65"/>
      <c r="AN493" s="65"/>
      <c r="AO493" s="65"/>
      <c r="AP493" s="65"/>
      <c r="AQ493" s="65"/>
      <c r="AR493" s="65"/>
      <c r="AS493" s="65"/>
      <c r="AT493" s="65"/>
      <c r="AU493" s="65"/>
      <c r="AV493" s="65"/>
      <c r="AW493" s="65"/>
      <c r="AX493" s="65"/>
      <c r="AY493" s="65"/>
      <c r="AZ493" s="65"/>
      <c r="BA493" s="65"/>
      <c r="BB493" s="65"/>
      <c r="BC493" s="65"/>
      <c r="BD493" s="65"/>
      <c r="BE493" s="65"/>
      <c r="BF493" s="65"/>
      <c r="BG493" s="65"/>
      <c r="BH493" s="65"/>
      <c r="BI493" s="65"/>
      <c r="BJ493" s="65"/>
      <c r="BK493" s="65"/>
      <c r="BL493" s="65"/>
    </row>
    <row r="494" spans="1:64" x14ac:dyDescent="0.2">
      <c r="A494" s="120" t="s">
        <v>461</v>
      </c>
      <c r="B494" s="553" t="s">
        <v>74</v>
      </c>
      <c r="C494" s="126" t="s">
        <v>631</v>
      </c>
      <c r="D494" s="559">
        <v>50</v>
      </c>
      <c r="E494" s="87" t="s">
        <v>189</v>
      </c>
      <c r="F494" s="87">
        <v>39</v>
      </c>
      <c r="G494" s="120" t="s">
        <v>27</v>
      </c>
      <c r="H494" s="120" t="s">
        <v>629</v>
      </c>
      <c r="I494" s="91" t="s">
        <v>29</v>
      </c>
      <c r="J494" s="120" t="s">
        <v>28</v>
      </c>
      <c r="K494" s="120" t="s">
        <v>465</v>
      </c>
      <c r="L494" s="120" t="s">
        <v>632</v>
      </c>
      <c r="M494" s="120" t="s">
        <v>69</v>
      </c>
      <c r="N494" s="120" t="s">
        <v>368</v>
      </c>
      <c r="O494" s="459" t="s">
        <v>463</v>
      </c>
      <c r="P494" s="87" t="s">
        <v>629</v>
      </c>
      <c r="Q494" s="65"/>
      <c r="R494" s="65"/>
      <c r="S494" s="65"/>
      <c r="T494" s="65"/>
      <c r="U494" s="65"/>
      <c r="V494" s="65"/>
      <c r="W494" s="65"/>
      <c r="X494" s="65"/>
      <c r="Y494" s="65"/>
      <c r="Z494" s="65"/>
      <c r="AA494" s="65"/>
      <c r="AB494" s="65"/>
      <c r="AC494" s="65"/>
      <c r="AD494" s="65"/>
      <c r="AE494" s="65"/>
      <c r="AF494" s="65"/>
      <c r="AG494" s="65"/>
      <c r="AH494" s="65"/>
      <c r="AI494" s="65"/>
      <c r="AJ494" s="65"/>
      <c r="AK494" s="65"/>
      <c r="AL494" s="65"/>
      <c r="AM494" s="65"/>
      <c r="AN494" s="65"/>
      <c r="AO494" s="65"/>
      <c r="AP494" s="65"/>
      <c r="AQ494" s="65"/>
      <c r="AR494" s="65"/>
      <c r="AS494" s="65"/>
      <c r="AT494" s="65"/>
      <c r="AU494" s="65"/>
      <c r="AV494" s="65"/>
      <c r="AW494" s="65"/>
      <c r="AX494" s="65"/>
      <c r="AY494" s="65"/>
      <c r="AZ494" s="65"/>
      <c r="BA494" s="65"/>
      <c r="BB494" s="65"/>
      <c r="BC494" s="65"/>
      <c r="BD494" s="65"/>
      <c r="BE494" s="65"/>
      <c r="BF494" s="65"/>
      <c r="BG494" s="65"/>
      <c r="BH494" s="65"/>
      <c r="BI494" s="65"/>
      <c r="BJ494" s="65"/>
      <c r="BK494" s="65"/>
      <c r="BL494" s="65"/>
    </row>
    <row r="495" spans="1:64" x14ac:dyDescent="0.2">
      <c r="A495" s="120" t="s">
        <v>461</v>
      </c>
      <c r="B495" s="553" t="s">
        <v>74</v>
      </c>
      <c r="C495" s="126" t="s">
        <v>633</v>
      </c>
      <c r="D495" s="559">
        <v>50</v>
      </c>
      <c r="E495" s="87" t="s">
        <v>189</v>
      </c>
      <c r="F495" s="87">
        <v>39</v>
      </c>
      <c r="G495" s="120" t="s">
        <v>27</v>
      </c>
      <c r="H495" s="120" t="s">
        <v>629</v>
      </c>
      <c r="I495" s="91" t="s">
        <v>29</v>
      </c>
      <c r="J495" s="120" t="s">
        <v>28</v>
      </c>
      <c r="K495" s="120" t="s">
        <v>465</v>
      </c>
      <c r="L495" s="120" t="s">
        <v>632</v>
      </c>
      <c r="M495" s="120" t="s">
        <v>69</v>
      </c>
      <c r="N495" s="120" t="s">
        <v>368</v>
      </c>
      <c r="O495" s="459" t="s">
        <v>463</v>
      </c>
      <c r="P495" s="87" t="s">
        <v>629</v>
      </c>
      <c r="Q495" s="65"/>
      <c r="R495" s="65"/>
      <c r="S495" s="65"/>
      <c r="T495" s="65"/>
      <c r="U495" s="65"/>
      <c r="V495" s="65"/>
      <c r="W495" s="65"/>
      <c r="X495" s="65"/>
      <c r="Y495" s="65"/>
      <c r="Z495" s="65"/>
      <c r="AA495" s="65"/>
      <c r="AB495" s="65"/>
      <c r="AC495" s="65"/>
      <c r="AD495" s="65"/>
      <c r="AE495" s="65"/>
      <c r="AF495" s="65"/>
      <c r="AG495" s="65"/>
      <c r="AH495" s="65"/>
      <c r="AI495" s="65"/>
      <c r="AJ495" s="65"/>
      <c r="AK495" s="65"/>
      <c r="AL495" s="65"/>
      <c r="AM495" s="65"/>
      <c r="AN495" s="65"/>
      <c r="AO495" s="65"/>
      <c r="AP495" s="65"/>
      <c r="AQ495" s="65"/>
      <c r="AR495" s="65"/>
      <c r="AS495" s="65"/>
      <c r="AT495" s="65"/>
      <c r="AU495" s="65"/>
      <c r="AV495" s="65"/>
      <c r="AW495" s="65"/>
      <c r="AX495" s="65"/>
      <c r="AY495" s="65"/>
      <c r="AZ495" s="65"/>
      <c r="BA495" s="65"/>
      <c r="BB495" s="65"/>
      <c r="BC495" s="65"/>
      <c r="BD495" s="65"/>
      <c r="BE495" s="65"/>
      <c r="BF495" s="65"/>
      <c r="BG495" s="65"/>
      <c r="BH495" s="65"/>
      <c r="BI495" s="65"/>
      <c r="BJ495" s="65"/>
      <c r="BK495" s="65"/>
      <c r="BL495" s="65"/>
    </row>
    <row r="496" spans="1:64" x14ac:dyDescent="0.2">
      <c r="A496" s="120" t="s">
        <v>461</v>
      </c>
      <c r="B496" s="553" t="s">
        <v>74</v>
      </c>
      <c r="C496" s="559" t="s">
        <v>634</v>
      </c>
      <c r="D496" s="560">
        <v>45</v>
      </c>
      <c r="E496" s="87" t="s">
        <v>189</v>
      </c>
      <c r="F496" s="87">
        <v>35</v>
      </c>
      <c r="G496" s="120" t="s">
        <v>27</v>
      </c>
      <c r="H496" s="120" t="s">
        <v>629</v>
      </c>
      <c r="I496" s="91" t="s">
        <v>29</v>
      </c>
      <c r="J496" s="120" t="s">
        <v>28</v>
      </c>
      <c r="K496" s="120" t="s">
        <v>465</v>
      </c>
      <c r="L496" s="120" t="s">
        <v>632</v>
      </c>
      <c r="M496" s="120" t="s">
        <v>32</v>
      </c>
      <c r="N496" s="120" t="s">
        <v>368</v>
      </c>
      <c r="O496" s="459" t="s">
        <v>463</v>
      </c>
      <c r="P496" s="87" t="s">
        <v>629</v>
      </c>
      <c r="Q496" s="65"/>
      <c r="R496" s="65"/>
      <c r="S496" s="65"/>
      <c r="T496" s="65"/>
      <c r="U496" s="65"/>
      <c r="V496" s="65"/>
      <c r="W496" s="65"/>
      <c r="X496" s="65"/>
      <c r="Y496" s="65"/>
      <c r="Z496" s="65"/>
      <c r="AA496" s="65"/>
      <c r="AB496" s="65"/>
      <c r="AC496" s="65"/>
      <c r="AD496" s="65"/>
      <c r="AE496" s="65"/>
      <c r="AF496" s="65"/>
      <c r="AG496" s="65"/>
      <c r="AH496" s="65"/>
      <c r="AI496" s="65"/>
      <c r="AJ496" s="65"/>
      <c r="AK496" s="65"/>
      <c r="AL496" s="65"/>
      <c r="AM496" s="65"/>
      <c r="AN496" s="65"/>
      <c r="AO496" s="65"/>
      <c r="AP496" s="65"/>
      <c r="AQ496" s="65"/>
      <c r="AR496" s="65"/>
      <c r="AS496" s="65"/>
      <c r="AT496" s="65"/>
      <c r="AU496" s="65"/>
      <c r="AV496" s="65"/>
      <c r="AW496" s="65"/>
      <c r="AX496" s="65"/>
      <c r="AY496" s="65"/>
      <c r="AZ496" s="65"/>
      <c r="BA496" s="65"/>
      <c r="BB496" s="65"/>
      <c r="BC496" s="65"/>
      <c r="BD496" s="65"/>
      <c r="BE496" s="65"/>
      <c r="BF496" s="65"/>
      <c r="BG496" s="65"/>
      <c r="BH496" s="65"/>
      <c r="BI496" s="65"/>
      <c r="BJ496" s="65"/>
      <c r="BK496" s="65"/>
      <c r="BL496" s="65"/>
    </row>
    <row r="497" spans="1:64" x14ac:dyDescent="0.2">
      <c r="A497" s="120" t="s">
        <v>461</v>
      </c>
      <c r="B497" s="553" t="s">
        <v>74</v>
      </c>
      <c r="C497" s="559" t="s">
        <v>635</v>
      </c>
      <c r="D497" s="560">
        <v>800</v>
      </c>
      <c r="E497" s="87" t="s">
        <v>189</v>
      </c>
      <c r="F497" s="87">
        <f t="shared" si="1"/>
        <v>616</v>
      </c>
      <c r="G497" s="120" t="s">
        <v>27</v>
      </c>
      <c r="H497" s="120" t="s">
        <v>629</v>
      </c>
      <c r="I497" s="91" t="s">
        <v>29</v>
      </c>
      <c r="J497" s="120" t="s">
        <v>28</v>
      </c>
      <c r="K497" s="120" t="s">
        <v>465</v>
      </c>
      <c r="L497" s="120" t="s">
        <v>636</v>
      </c>
      <c r="M497" s="120" t="s">
        <v>69</v>
      </c>
      <c r="N497" s="120" t="s">
        <v>368</v>
      </c>
      <c r="O497" s="459" t="s">
        <v>463</v>
      </c>
      <c r="P497" s="87" t="s">
        <v>629</v>
      </c>
      <c r="Q497" s="65"/>
      <c r="R497" s="65"/>
      <c r="S497" s="65"/>
      <c r="T497" s="65"/>
      <c r="U497" s="65"/>
      <c r="V497" s="65"/>
      <c r="W497" s="65"/>
      <c r="X497" s="65"/>
      <c r="Y497" s="65"/>
      <c r="Z497" s="65"/>
      <c r="AA497" s="65"/>
      <c r="AB497" s="65"/>
      <c r="AC497" s="65"/>
      <c r="AD497" s="65"/>
      <c r="AE497" s="65"/>
      <c r="AF497" s="65"/>
      <c r="AG497" s="65"/>
      <c r="AH497" s="65"/>
      <c r="AI497" s="65"/>
      <c r="AJ497" s="65"/>
      <c r="AK497" s="65"/>
      <c r="AL497" s="65"/>
      <c r="AM497" s="65"/>
      <c r="AN497" s="65"/>
      <c r="AO497" s="65"/>
      <c r="AP497" s="65"/>
      <c r="AQ497" s="65"/>
      <c r="AR497" s="65"/>
      <c r="AS497" s="65"/>
      <c r="AT497" s="65"/>
      <c r="AU497" s="65"/>
      <c r="AV497" s="65"/>
      <c r="AW497" s="65"/>
      <c r="AX497" s="65"/>
      <c r="AY497" s="65"/>
      <c r="AZ497" s="65"/>
      <c r="BA497" s="65"/>
      <c r="BB497" s="65"/>
      <c r="BC497" s="65"/>
      <c r="BD497" s="65"/>
      <c r="BE497" s="65"/>
      <c r="BF497" s="65"/>
      <c r="BG497" s="65"/>
      <c r="BH497" s="65"/>
      <c r="BI497" s="65"/>
      <c r="BJ497" s="65"/>
      <c r="BK497" s="65"/>
      <c r="BL497" s="65"/>
    </row>
    <row r="498" spans="1:64" x14ac:dyDescent="0.2">
      <c r="A498" s="120" t="s">
        <v>461</v>
      </c>
      <c r="B498" s="553" t="s">
        <v>74</v>
      </c>
      <c r="C498" s="559" t="s">
        <v>635</v>
      </c>
      <c r="D498" s="560">
        <v>800</v>
      </c>
      <c r="E498" s="87" t="s">
        <v>189</v>
      </c>
      <c r="F498" s="87">
        <f t="shared" si="1"/>
        <v>616</v>
      </c>
      <c r="G498" s="120" t="s">
        <v>27</v>
      </c>
      <c r="H498" s="120" t="s">
        <v>629</v>
      </c>
      <c r="I498" s="91" t="s">
        <v>29</v>
      </c>
      <c r="J498" s="120" t="s">
        <v>28</v>
      </c>
      <c r="K498" s="120" t="s">
        <v>465</v>
      </c>
      <c r="L498" s="120" t="s">
        <v>636</v>
      </c>
      <c r="M498" s="120" t="s">
        <v>69</v>
      </c>
      <c r="N498" s="120" t="s">
        <v>368</v>
      </c>
      <c r="O498" s="459" t="s">
        <v>463</v>
      </c>
      <c r="P498" s="87" t="s">
        <v>629</v>
      </c>
      <c r="Q498" s="65"/>
      <c r="R498" s="65"/>
      <c r="S498" s="65"/>
      <c r="T498" s="65"/>
      <c r="U498" s="65"/>
      <c r="V498" s="65"/>
      <c r="W498" s="65"/>
      <c r="X498" s="65"/>
      <c r="Y498" s="65"/>
      <c r="Z498" s="65"/>
      <c r="AA498" s="65"/>
      <c r="AB498" s="65"/>
      <c r="AC498" s="65"/>
      <c r="AD498" s="65"/>
      <c r="AE498" s="65"/>
      <c r="AF498" s="65"/>
      <c r="AG498" s="65"/>
      <c r="AH498" s="65"/>
      <c r="AI498" s="65"/>
      <c r="AJ498" s="65"/>
      <c r="AK498" s="65"/>
      <c r="AL498" s="65"/>
      <c r="AM498" s="65"/>
      <c r="AN498" s="65"/>
      <c r="AO498" s="65"/>
      <c r="AP498" s="65"/>
      <c r="AQ498" s="65"/>
      <c r="AR498" s="65"/>
      <c r="AS498" s="65"/>
      <c r="AT498" s="65"/>
      <c r="AU498" s="65"/>
      <c r="AV498" s="65"/>
      <c r="AW498" s="65"/>
      <c r="AX498" s="65"/>
      <c r="AY498" s="65"/>
      <c r="AZ498" s="65"/>
      <c r="BA498" s="65"/>
      <c r="BB498" s="65"/>
      <c r="BC498" s="65"/>
      <c r="BD498" s="65"/>
      <c r="BE498" s="65"/>
      <c r="BF498" s="65"/>
      <c r="BG498" s="65"/>
      <c r="BH498" s="65"/>
      <c r="BI498" s="65"/>
      <c r="BJ498" s="65"/>
      <c r="BK498" s="65"/>
      <c r="BL498" s="65"/>
    </row>
    <row r="499" spans="1:64" x14ac:dyDescent="0.2">
      <c r="A499" s="120" t="s">
        <v>461</v>
      </c>
      <c r="B499" s="553" t="s">
        <v>74</v>
      </c>
      <c r="C499" s="559" t="s">
        <v>635</v>
      </c>
      <c r="D499" s="560">
        <v>800</v>
      </c>
      <c r="E499" s="87" t="s">
        <v>189</v>
      </c>
      <c r="F499" s="87">
        <f t="shared" si="1"/>
        <v>616</v>
      </c>
      <c r="G499" s="120" t="s">
        <v>27</v>
      </c>
      <c r="H499" s="120" t="s">
        <v>629</v>
      </c>
      <c r="I499" s="91" t="s">
        <v>29</v>
      </c>
      <c r="J499" s="120" t="s">
        <v>28</v>
      </c>
      <c r="K499" s="120" t="s">
        <v>465</v>
      </c>
      <c r="L499" s="120" t="s">
        <v>636</v>
      </c>
      <c r="M499" s="120" t="s">
        <v>69</v>
      </c>
      <c r="N499" s="120" t="s">
        <v>368</v>
      </c>
      <c r="O499" s="459" t="s">
        <v>463</v>
      </c>
      <c r="P499" s="87" t="s">
        <v>629</v>
      </c>
      <c r="Q499" s="65"/>
      <c r="R499" s="65"/>
      <c r="S499" s="65"/>
      <c r="T499" s="65"/>
      <c r="U499" s="65"/>
      <c r="V499" s="65"/>
      <c r="W499" s="65"/>
      <c r="X499" s="65"/>
      <c r="Y499" s="65"/>
      <c r="Z499" s="65"/>
      <c r="AA499" s="65"/>
      <c r="AB499" s="65"/>
      <c r="AC499" s="65"/>
      <c r="AD499" s="65"/>
      <c r="AE499" s="65"/>
      <c r="AF499" s="65"/>
      <c r="AG499" s="65"/>
      <c r="AH499" s="65"/>
      <c r="AI499" s="65"/>
      <c r="AJ499" s="65"/>
      <c r="AK499" s="65"/>
      <c r="AL499" s="65"/>
      <c r="AM499" s="65"/>
      <c r="AN499" s="65"/>
      <c r="AO499" s="65"/>
      <c r="AP499" s="65"/>
      <c r="AQ499" s="65"/>
      <c r="AR499" s="65"/>
      <c r="AS499" s="65"/>
      <c r="AT499" s="65"/>
      <c r="AU499" s="65"/>
      <c r="AV499" s="65"/>
      <c r="AW499" s="65"/>
      <c r="AX499" s="65"/>
      <c r="AY499" s="65"/>
      <c r="AZ499" s="65"/>
      <c r="BA499" s="65"/>
      <c r="BB499" s="65"/>
      <c r="BC499" s="65"/>
      <c r="BD499" s="65"/>
      <c r="BE499" s="65"/>
      <c r="BF499" s="65"/>
      <c r="BG499" s="65"/>
      <c r="BH499" s="65"/>
      <c r="BI499" s="65"/>
      <c r="BJ499" s="65"/>
      <c r="BK499" s="65"/>
      <c r="BL499" s="65"/>
    </row>
    <row r="500" spans="1:64" x14ac:dyDescent="0.2">
      <c r="A500" s="120" t="s">
        <v>461</v>
      </c>
      <c r="B500" s="553" t="s">
        <v>74</v>
      </c>
      <c r="C500" s="561" t="s">
        <v>637</v>
      </c>
      <c r="D500" s="561">
        <v>80</v>
      </c>
      <c r="E500" s="87" t="s">
        <v>189</v>
      </c>
      <c r="F500" s="87">
        <v>62</v>
      </c>
      <c r="G500" s="120" t="s">
        <v>27</v>
      </c>
      <c r="H500" s="120" t="s">
        <v>629</v>
      </c>
      <c r="I500" s="91" t="s">
        <v>29</v>
      </c>
      <c r="J500" s="120" t="s">
        <v>28</v>
      </c>
      <c r="K500" s="120" t="s">
        <v>465</v>
      </c>
      <c r="L500" s="120" t="s">
        <v>632</v>
      </c>
      <c r="M500" s="120" t="s">
        <v>32</v>
      </c>
      <c r="N500" s="120" t="s">
        <v>368</v>
      </c>
      <c r="O500" s="459" t="s">
        <v>463</v>
      </c>
      <c r="P500" s="87" t="s">
        <v>629</v>
      </c>
      <c r="Q500" s="65"/>
      <c r="R500" s="65"/>
      <c r="S500" s="65"/>
      <c r="T500" s="65"/>
      <c r="U500" s="65"/>
      <c r="V500" s="65"/>
      <c r="W500" s="65"/>
      <c r="X500" s="65"/>
      <c r="Y500" s="65"/>
      <c r="Z500" s="65"/>
      <c r="AA500" s="65"/>
      <c r="AB500" s="65"/>
      <c r="AC500" s="65"/>
      <c r="AD500" s="65"/>
      <c r="AE500" s="65"/>
      <c r="AF500" s="65"/>
      <c r="AG500" s="65"/>
      <c r="AH500" s="65"/>
      <c r="AI500" s="65"/>
      <c r="AJ500" s="65"/>
      <c r="AK500" s="65"/>
      <c r="AL500" s="65"/>
      <c r="AM500" s="65"/>
      <c r="AN500" s="65"/>
      <c r="AO500" s="65"/>
      <c r="AP500" s="65"/>
      <c r="AQ500" s="65"/>
      <c r="AR500" s="65"/>
      <c r="AS500" s="65"/>
      <c r="AT500" s="65"/>
      <c r="AU500" s="65"/>
      <c r="AV500" s="65"/>
      <c r="AW500" s="65"/>
      <c r="AX500" s="65"/>
      <c r="AY500" s="65"/>
      <c r="AZ500" s="65"/>
      <c r="BA500" s="65"/>
      <c r="BB500" s="65"/>
      <c r="BC500" s="65"/>
      <c r="BD500" s="65"/>
      <c r="BE500" s="65"/>
      <c r="BF500" s="65"/>
      <c r="BG500" s="65"/>
      <c r="BH500" s="65"/>
      <c r="BI500" s="65"/>
      <c r="BJ500" s="65"/>
      <c r="BK500" s="65"/>
      <c r="BL500" s="65"/>
    </row>
    <row r="501" spans="1:64" x14ac:dyDescent="0.2">
      <c r="A501" s="120" t="s">
        <v>461</v>
      </c>
      <c r="B501" s="553" t="s">
        <v>74</v>
      </c>
      <c r="C501" s="562" t="s">
        <v>638</v>
      </c>
      <c r="D501" s="561">
        <v>80</v>
      </c>
      <c r="E501" s="87" t="s">
        <v>189</v>
      </c>
      <c r="F501" s="87">
        <v>62</v>
      </c>
      <c r="G501" s="120" t="s">
        <v>27</v>
      </c>
      <c r="H501" s="120" t="s">
        <v>629</v>
      </c>
      <c r="I501" s="91" t="s">
        <v>29</v>
      </c>
      <c r="J501" s="120" t="s">
        <v>28</v>
      </c>
      <c r="K501" s="120" t="s">
        <v>465</v>
      </c>
      <c r="L501" s="120" t="s">
        <v>632</v>
      </c>
      <c r="M501" s="120" t="s">
        <v>32</v>
      </c>
      <c r="N501" s="120" t="s">
        <v>368</v>
      </c>
      <c r="O501" s="459" t="s">
        <v>463</v>
      </c>
      <c r="P501" s="87" t="s">
        <v>629</v>
      </c>
      <c r="Q501" s="65"/>
      <c r="R501" s="65"/>
      <c r="S501" s="65"/>
      <c r="T501" s="65"/>
      <c r="U501" s="65"/>
      <c r="V501" s="65"/>
      <c r="W501" s="65"/>
      <c r="X501" s="65"/>
      <c r="Y501" s="65"/>
      <c r="Z501" s="65"/>
      <c r="AA501" s="65"/>
      <c r="AB501" s="65"/>
      <c r="AC501" s="65"/>
      <c r="AD501" s="65"/>
      <c r="AE501" s="65"/>
      <c r="AF501" s="65"/>
      <c r="AG501" s="65"/>
      <c r="AH501" s="65"/>
      <c r="AI501" s="65"/>
      <c r="AJ501" s="65"/>
      <c r="AK501" s="65"/>
      <c r="AL501" s="65"/>
      <c r="AM501" s="65"/>
      <c r="AN501" s="65"/>
      <c r="AO501" s="65"/>
      <c r="AP501" s="65"/>
      <c r="AQ501" s="65"/>
      <c r="AR501" s="65"/>
      <c r="AS501" s="65"/>
      <c r="AT501" s="65"/>
      <c r="AU501" s="65"/>
      <c r="AV501" s="65"/>
      <c r="AW501" s="65"/>
      <c r="AX501" s="65"/>
      <c r="AY501" s="65"/>
      <c r="AZ501" s="65"/>
      <c r="BA501" s="65"/>
      <c r="BB501" s="65"/>
      <c r="BC501" s="65"/>
      <c r="BD501" s="65"/>
      <c r="BE501" s="65"/>
      <c r="BF501" s="65"/>
      <c r="BG501" s="65"/>
      <c r="BH501" s="65"/>
      <c r="BI501" s="65"/>
      <c r="BJ501" s="65"/>
      <c r="BK501" s="65"/>
      <c r="BL501" s="65"/>
    </row>
    <row r="502" spans="1:64" x14ac:dyDescent="0.2">
      <c r="A502" s="120" t="s">
        <v>461</v>
      </c>
      <c r="B502" s="553" t="s">
        <v>74</v>
      </c>
      <c r="C502" s="562" t="s">
        <v>639</v>
      </c>
      <c r="D502" s="561">
        <v>45</v>
      </c>
      <c r="E502" s="113" t="s">
        <v>189</v>
      </c>
      <c r="F502" s="113">
        <v>35</v>
      </c>
      <c r="G502" s="91" t="s">
        <v>27</v>
      </c>
      <c r="H502" s="120" t="s">
        <v>629</v>
      </c>
      <c r="I502" s="91" t="s">
        <v>29</v>
      </c>
      <c r="J502" s="120" t="s">
        <v>28</v>
      </c>
      <c r="K502" s="120" t="s">
        <v>465</v>
      </c>
      <c r="L502" s="120" t="s">
        <v>632</v>
      </c>
      <c r="M502" s="120" t="s">
        <v>32</v>
      </c>
      <c r="N502" s="120" t="s">
        <v>368</v>
      </c>
      <c r="O502" s="459" t="s">
        <v>463</v>
      </c>
      <c r="P502" s="87" t="s">
        <v>629</v>
      </c>
      <c r="Q502" s="65"/>
      <c r="R502" s="65"/>
      <c r="S502" s="65"/>
      <c r="T502" s="65"/>
      <c r="U502" s="65"/>
      <c r="V502" s="65"/>
      <c r="W502" s="65"/>
      <c r="X502" s="65"/>
      <c r="Y502" s="65"/>
      <c r="Z502" s="65"/>
      <c r="AA502" s="65"/>
      <c r="AB502" s="65"/>
      <c r="AC502" s="65"/>
      <c r="AD502" s="65"/>
      <c r="AE502" s="65"/>
      <c r="AF502" s="65"/>
      <c r="AG502" s="65"/>
      <c r="AH502" s="65"/>
      <c r="AI502" s="65"/>
      <c r="AJ502" s="65"/>
      <c r="AK502" s="65"/>
      <c r="AL502" s="65"/>
      <c r="AM502" s="65"/>
      <c r="AN502" s="65"/>
      <c r="AO502" s="65"/>
      <c r="AP502" s="65"/>
      <c r="AQ502" s="65"/>
      <c r="AR502" s="65"/>
      <c r="AS502" s="65"/>
      <c r="AT502" s="65"/>
      <c r="AU502" s="65"/>
      <c r="AV502" s="65"/>
      <c r="AW502" s="65"/>
      <c r="AX502" s="65"/>
      <c r="AY502" s="65"/>
      <c r="AZ502" s="65"/>
      <c r="BA502" s="65"/>
      <c r="BB502" s="65"/>
      <c r="BC502" s="65"/>
      <c r="BD502" s="65"/>
      <c r="BE502" s="65"/>
      <c r="BF502" s="65"/>
      <c r="BG502" s="65"/>
      <c r="BH502" s="65"/>
      <c r="BI502" s="65"/>
      <c r="BJ502" s="65"/>
      <c r="BK502" s="65"/>
      <c r="BL502" s="65"/>
    </row>
    <row r="503" spans="1:64" x14ac:dyDescent="0.2">
      <c r="A503" s="120" t="s">
        <v>461</v>
      </c>
      <c r="B503" s="553" t="s">
        <v>74</v>
      </c>
      <c r="C503" s="561" t="s">
        <v>640</v>
      </c>
      <c r="D503" s="561">
        <v>80</v>
      </c>
      <c r="E503" s="113" t="s">
        <v>189</v>
      </c>
      <c r="F503" s="113">
        <v>62</v>
      </c>
      <c r="G503" s="91" t="s">
        <v>27</v>
      </c>
      <c r="H503" s="120" t="s">
        <v>629</v>
      </c>
      <c r="I503" s="91" t="s">
        <v>29</v>
      </c>
      <c r="J503" s="120" t="s">
        <v>28</v>
      </c>
      <c r="K503" s="120" t="s">
        <v>465</v>
      </c>
      <c r="L503" s="120" t="s">
        <v>632</v>
      </c>
      <c r="M503" s="120" t="s">
        <v>32</v>
      </c>
      <c r="N503" s="120" t="s">
        <v>368</v>
      </c>
      <c r="O503" s="459" t="s">
        <v>463</v>
      </c>
      <c r="P503" s="87" t="s">
        <v>629</v>
      </c>
      <c r="Q503" s="65"/>
      <c r="R503" s="65"/>
      <c r="S503" s="65"/>
      <c r="T503" s="65"/>
      <c r="U503" s="65"/>
      <c r="V503" s="65"/>
      <c r="W503" s="65"/>
      <c r="X503" s="65"/>
      <c r="Y503" s="65"/>
      <c r="Z503" s="65"/>
      <c r="AA503" s="65"/>
      <c r="AB503" s="65"/>
      <c r="AC503" s="65"/>
      <c r="AD503" s="65"/>
      <c r="AE503" s="65"/>
      <c r="AF503" s="65"/>
      <c r="AG503" s="65"/>
      <c r="AH503" s="65"/>
      <c r="AI503" s="65"/>
      <c r="AJ503" s="65"/>
      <c r="AK503" s="65"/>
      <c r="AL503" s="65"/>
      <c r="AM503" s="65"/>
      <c r="AN503" s="65"/>
      <c r="AO503" s="65"/>
      <c r="AP503" s="65"/>
      <c r="AQ503" s="65"/>
      <c r="AR503" s="65"/>
      <c r="AS503" s="65"/>
      <c r="AT503" s="65"/>
      <c r="AU503" s="65"/>
      <c r="AV503" s="65"/>
      <c r="AW503" s="65"/>
      <c r="AX503" s="65"/>
      <c r="AY503" s="65"/>
      <c r="AZ503" s="65"/>
      <c r="BA503" s="65"/>
      <c r="BB503" s="65"/>
      <c r="BC503" s="65"/>
      <c r="BD503" s="65"/>
      <c r="BE503" s="65"/>
      <c r="BF503" s="65"/>
      <c r="BG503" s="65"/>
      <c r="BH503" s="65"/>
      <c r="BI503" s="65"/>
      <c r="BJ503" s="65"/>
      <c r="BK503" s="65"/>
      <c r="BL503" s="65"/>
    </row>
    <row r="504" spans="1:64" x14ac:dyDescent="0.2">
      <c r="A504" s="120" t="s">
        <v>461</v>
      </c>
      <c r="B504" s="553" t="s">
        <v>74</v>
      </c>
      <c r="C504" s="124" t="s">
        <v>641</v>
      </c>
      <c r="D504" s="561">
        <v>350</v>
      </c>
      <c r="E504" s="113" t="s">
        <v>189</v>
      </c>
      <c r="F504" s="113">
        <v>270</v>
      </c>
      <c r="G504" s="91" t="s">
        <v>264</v>
      </c>
      <c r="H504" s="120" t="s">
        <v>629</v>
      </c>
      <c r="I504" s="91" t="s">
        <v>29</v>
      </c>
      <c r="J504" s="120" t="s">
        <v>28</v>
      </c>
      <c r="K504" s="120" t="s">
        <v>465</v>
      </c>
      <c r="L504" s="120" t="s">
        <v>630</v>
      </c>
      <c r="M504" s="120" t="s">
        <v>32</v>
      </c>
      <c r="N504" s="120" t="s">
        <v>368</v>
      </c>
      <c r="O504" s="459" t="s">
        <v>463</v>
      </c>
      <c r="P504" s="87"/>
      <c r="Q504" s="65"/>
      <c r="R504" s="65"/>
      <c r="S504" s="65"/>
      <c r="T504" s="65"/>
      <c r="U504" s="65"/>
      <c r="V504" s="65"/>
      <c r="W504" s="65"/>
      <c r="X504" s="65"/>
      <c r="Y504" s="65"/>
      <c r="Z504" s="65"/>
      <c r="AA504" s="65"/>
      <c r="AB504" s="65"/>
      <c r="AC504" s="65"/>
      <c r="AD504" s="65"/>
      <c r="AE504" s="65"/>
      <c r="AF504" s="65"/>
      <c r="AG504" s="65"/>
      <c r="AH504" s="65"/>
      <c r="AI504" s="65"/>
      <c r="AJ504" s="65"/>
      <c r="AK504" s="65"/>
      <c r="AL504" s="65"/>
      <c r="AM504" s="65"/>
      <c r="AN504" s="65"/>
      <c r="AO504" s="65"/>
      <c r="AP504" s="65"/>
      <c r="AQ504" s="65"/>
      <c r="AR504" s="65"/>
      <c r="AS504" s="65"/>
      <c r="AT504" s="65"/>
      <c r="AU504" s="65"/>
      <c r="AV504" s="65"/>
      <c r="AW504" s="65"/>
      <c r="AX504" s="65"/>
      <c r="AY504" s="65"/>
      <c r="AZ504" s="65"/>
      <c r="BA504" s="65"/>
      <c r="BB504" s="65"/>
      <c r="BC504" s="65"/>
      <c r="BD504" s="65"/>
      <c r="BE504" s="65"/>
      <c r="BF504" s="65"/>
      <c r="BG504" s="65"/>
      <c r="BH504" s="65"/>
      <c r="BI504" s="65"/>
      <c r="BJ504" s="65"/>
      <c r="BK504" s="65"/>
      <c r="BL504" s="65"/>
    </row>
    <row r="505" spans="1:64" x14ac:dyDescent="0.2">
      <c r="A505" s="120" t="s">
        <v>461</v>
      </c>
      <c r="B505" s="553" t="s">
        <v>74</v>
      </c>
      <c r="C505" s="561" t="s">
        <v>642</v>
      </c>
      <c r="D505" s="560">
        <v>200</v>
      </c>
      <c r="E505" s="113" t="s">
        <v>189</v>
      </c>
      <c r="F505" s="113">
        <f t="shared" si="1"/>
        <v>154</v>
      </c>
      <c r="G505" s="91" t="s">
        <v>27</v>
      </c>
      <c r="H505" s="120" t="s">
        <v>629</v>
      </c>
      <c r="I505" s="91" t="s">
        <v>29</v>
      </c>
      <c r="J505" s="120" t="s">
        <v>28</v>
      </c>
      <c r="K505" s="120" t="s">
        <v>465</v>
      </c>
      <c r="L505" s="120" t="s">
        <v>643</v>
      </c>
      <c r="M505" s="120" t="s">
        <v>32</v>
      </c>
      <c r="N505" s="120" t="s">
        <v>368</v>
      </c>
      <c r="O505" s="459" t="s">
        <v>463</v>
      </c>
      <c r="P505" s="87" t="s">
        <v>629</v>
      </c>
      <c r="Q505" s="65"/>
      <c r="R505" s="65"/>
      <c r="S505" s="65"/>
      <c r="T505" s="65"/>
      <c r="U505" s="65"/>
      <c r="V505" s="65"/>
      <c r="W505" s="65"/>
      <c r="X505" s="65"/>
      <c r="Y505" s="65"/>
      <c r="Z505" s="65"/>
      <c r="AA505" s="65"/>
      <c r="AB505" s="65"/>
      <c r="AC505" s="65"/>
      <c r="AD505" s="65"/>
      <c r="AE505" s="65"/>
      <c r="AF505" s="65"/>
      <c r="AG505" s="65"/>
      <c r="AH505" s="65"/>
      <c r="AI505" s="65"/>
      <c r="AJ505" s="65"/>
      <c r="AK505" s="65"/>
      <c r="AL505" s="65"/>
      <c r="AM505" s="65"/>
      <c r="AN505" s="65"/>
      <c r="AO505" s="65"/>
      <c r="AP505" s="65"/>
      <c r="AQ505" s="65"/>
      <c r="AR505" s="65"/>
      <c r="AS505" s="65"/>
      <c r="AT505" s="65"/>
      <c r="AU505" s="65"/>
      <c r="AV505" s="65"/>
      <c r="AW505" s="65"/>
      <c r="AX505" s="65"/>
      <c r="AY505" s="65"/>
      <c r="AZ505" s="65"/>
      <c r="BA505" s="65"/>
      <c r="BB505" s="65"/>
      <c r="BC505" s="65"/>
      <c r="BD505" s="65"/>
      <c r="BE505" s="65"/>
      <c r="BF505" s="65"/>
      <c r="BG505" s="65"/>
      <c r="BH505" s="65"/>
      <c r="BI505" s="65"/>
      <c r="BJ505" s="65"/>
      <c r="BK505" s="65"/>
      <c r="BL505" s="65"/>
    </row>
    <row r="506" spans="1:64" x14ac:dyDescent="0.2">
      <c r="A506" s="120" t="s">
        <v>461</v>
      </c>
      <c r="B506" s="553" t="s">
        <v>74</v>
      </c>
      <c r="C506" s="559" t="s">
        <v>644</v>
      </c>
      <c r="D506" s="560">
        <v>200</v>
      </c>
      <c r="E506" s="113" t="s">
        <v>189</v>
      </c>
      <c r="F506" s="113">
        <f t="shared" si="1"/>
        <v>154</v>
      </c>
      <c r="G506" s="91" t="s">
        <v>27</v>
      </c>
      <c r="H506" s="120" t="s">
        <v>629</v>
      </c>
      <c r="I506" s="91" t="s">
        <v>29</v>
      </c>
      <c r="J506" s="120" t="s">
        <v>28</v>
      </c>
      <c r="K506" s="120" t="s">
        <v>465</v>
      </c>
      <c r="L506" s="120" t="s">
        <v>643</v>
      </c>
      <c r="M506" s="120" t="s">
        <v>32</v>
      </c>
      <c r="N506" s="120" t="s">
        <v>368</v>
      </c>
      <c r="O506" s="459" t="s">
        <v>463</v>
      </c>
      <c r="P506" s="87" t="s">
        <v>629</v>
      </c>
      <c r="Q506" s="65"/>
      <c r="R506" s="65"/>
      <c r="S506" s="65"/>
      <c r="T506" s="65"/>
      <c r="U506" s="65"/>
      <c r="V506" s="65"/>
      <c r="W506" s="65"/>
      <c r="X506" s="65"/>
      <c r="Y506" s="65"/>
      <c r="Z506" s="65"/>
      <c r="AA506" s="65"/>
      <c r="AB506" s="65"/>
      <c r="AC506" s="65"/>
      <c r="AD506" s="65"/>
      <c r="AE506" s="65"/>
      <c r="AF506" s="65"/>
      <c r="AG506" s="65"/>
      <c r="AH506" s="65"/>
      <c r="AI506" s="65"/>
      <c r="AJ506" s="65"/>
      <c r="AK506" s="65"/>
      <c r="AL506" s="65"/>
      <c r="AM506" s="65"/>
      <c r="AN506" s="65"/>
      <c r="AO506" s="65"/>
      <c r="AP506" s="65"/>
      <c r="AQ506" s="65"/>
      <c r="AR506" s="65"/>
      <c r="AS506" s="65"/>
      <c r="AT506" s="65"/>
      <c r="AU506" s="65"/>
      <c r="AV506" s="65"/>
      <c r="AW506" s="65"/>
      <c r="AX506" s="65"/>
      <c r="AY506" s="65"/>
      <c r="AZ506" s="65"/>
      <c r="BA506" s="65"/>
      <c r="BB506" s="65"/>
      <c r="BC506" s="65"/>
      <c r="BD506" s="65"/>
      <c r="BE506" s="65"/>
      <c r="BF506" s="65"/>
      <c r="BG506" s="65"/>
      <c r="BH506" s="65"/>
      <c r="BI506" s="65"/>
      <c r="BJ506" s="65"/>
      <c r="BK506" s="65"/>
      <c r="BL506" s="65"/>
    </row>
    <row r="507" spans="1:64" x14ac:dyDescent="0.2">
      <c r="A507" s="120" t="s">
        <v>461</v>
      </c>
      <c r="B507" s="553" t="s">
        <v>74</v>
      </c>
      <c r="C507" s="559" t="s">
        <v>645</v>
      </c>
      <c r="D507" s="560">
        <v>80</v>
      </c>
      <c r="E507" s="113" t="s">
        <v>189</v>
      </c>
      <c r="F507" s="113">
        <v>62</v>
      </c>
      <c r="G507" s="91" t="s">
        <v>27</v>
      </c>
      <c r="H507" s="120" t="s">
        <v>629</v>
      </c>
      <c r="I507" s="91" t="s">
        <v>29</v>
      </c>
      <c r="J507" s="120" t="s">
        <v>28</v>
      </c>
      <c r="K507" s="120" t="s">
        <v>465</v>
      </c>
      <c r="L507" s="120" t="s">
        <v>632</v>
      </c>
      <c r="M507" s="120" t="s">
        <v>32</v>
      </c>
      <c r="N507" s="120" t="s">
        <v>368</v>
      </c>
      <c r="O507" s="459" t="s">
        <v>463</v>
      </c>
      <c r="P507" s="87" t="s">
        <v>629</v>
      </c>
      <c r="Q507" s="65"/>
      <c r="R507" s="65"/>
      <c r="S507" s="65"/>
      <c r="T507" s="65"/>
      <c r="U507" s="65"/>
      <c r="V507" s="65"/>
      <c r="W507" s="65"/>
      <c r="X507" s="65"/>
      <c r="Y507" s="65"/>
      <c r="Z507" s="65"/>
      <c r="AA507" s="65"/>
      <c r="AB507" s="65"/>
      <c r="AC507" s="65"/>
      <c r="AD507" s="65"/>
      <c r="AE507" s="65"/>
      <c r="AF507" s="65"/>
      <c r="AG507" s="65"/>
      <c r="AH507" s="65"/>
      <c r="AI507" s="65"/>
      <c r="AJ507" s="65"/>
      <c r="AK507" s="65"/>
      <c r="AL507" s="65"/>
      <c r="AM507" s="65"/>
      <c r="AN507" s="65"/>
      <c r="AO507" s="65"/>
      <c r="AP507" s="65"/>
      <c r="AQ507" s="65"/>
      <c r="AR507" s="65"/>
      <c r="AS507" s="65"/>
      <c r="AT507" s="65"/>
      <c r="AU507" s="65"/>
      <c r="AV507" s="65"/>
      <c r="AW507" s="65"/>
      <c r="AX507" s="65"/>
      <c r="AY507" s="65"/>
      <c r="AZ507" s="65"/>
      <c r="BA507" s="65"/>
      <c r="BB507" s="65"/>
      <c r="BC507" s="65"/>
      <c r="BD507" s="65"/>
      <c r="BE507" s="65"/>
      <c r="BF507" s="65"/>
      <c r="BG507" s="65"/>
      <c r="BH507" s="65"/>
      <c r="BI507" s="65"/>
      <c r="BJ507" s="65"/>
      <c r="BK507" s="65"/>
      <c r="BL507" s="65"/>
    </row>
    <row r="508" spans="1:64" x14ac:dyDescent="0.2">
      <c r="A508" s="120" t="s">
        <v>461</v>
      </c>
      <c r="B508" s="553" t="s">
        <v>74</v>
      </c>
      <c r="C508" s="559" t="s">
        <v>646</v>
      </c>
      <c r="D508" s="560">
        <v>50</v>
      </c>
      <c r="E508" s="113" t="s">
        <v>189</v>
      </c>
      <c r="F508" s="113">
        <v>39</v>
      </c>
      <c r="G508" s="91" t="s">
        <v>27</v>
      </c>
      <c r="H508" s="120" t="s">
        <v>629</v>
      </c>
      <c r="I508" s="91" t="s">
        <v>29</v>
      </c>
      <c r="J508" s="120" t="s">
        <v>28</v>
      </c>
      <c r="K508" s="120" t="s">
        <v>465</v>
      </c>
      <c r="L508" s="120" t="s">
        <v>632</v>
      </c>
      <c r="M508" s="120" t="s">
        <v>69</v>
      </c>
      <c r="N508" s="120" t="s">
        <v>368</v>
      </c>
      <c r="O508" s="459" t="s">
        <v>463</v>
      </c>
      <c r="P508" s="87" t="s">
        <v>629</v>
      </c>
      <c r="Q508" s="65"/>
      <c r="R508" s="65"/>
      <c r="S508" s="65"/>
      <c r="T508" s="65"/>
      <c r="U508" s="65"/>
      <c r="V508" s="65"/>
      <c r="W508" s="65"/>
      <c r="X508" s="65"/>
      <c r="Y508" s="65"/>
      <c r="Z508" s="65"/>
      <c r="AA508" s="65"/>
      <c r="AB508" s="65"/>
      <c r="AC508" s="65"/>
      <c r="AD508" s="65"/>
      <c r="AE508" s="65"/>
      <c r="AF508" s="65"/>
      <c r="AG508" s="65"/>
      <c r="AH508" s="65"/>
      <c r="AI508" s="65"/>
      <c r="AJ508" s="65"/>
      <c r="AK508" s="65"/>
      <c r="AL508" s="65"/>
      <c r="AM508" s="65"/>
      <c r="AN508" s="65"/>
      <c r="AO508" s="65"/>
      <c r="AP508" s="65"/>
      <c r="AQ508" s="65"/>
      <c r="AR508" s="65"/>
      <c r="AS508" s="65"/>
      <c r="AT508" s="65"/>
      <c r="AU508" s="65"/>
      <c r="AV508" s="65"/>
      <c r="AW508" s="65"/>
      <c r="AX508" s="65"/>
      <c r="AY508" s="65"/>
      <c r="AZ508" s="65"/>
      <c r="BA508" s="65"/>
      <c r="BB508" s="65"/>
      <c r="BC508" s="65"/>
      <c r="BD508" s="65"/>
      <c r="BE508" s="65"/>
      <c r="BF508" s="65"/>
      <c r="BG508" s="65"/>
      <c r="BH508" s="65"/>
      <c r="BI508" s="65"/>
      <c r="BJ508" s="65"/>
      <c r="BK508" s="65"/>
      <c r="BL508" s="65"/>
    </row>
    <row r="509" spans="1:64" x14ac:dyDescent="0.2">
      <c r="A509" s="120" t="s">
        <v>461</v>
      </c>
      <c r="B509" s="553" t="s">
        <v>74</v>
      </c>
      <c r="C509" s="561" t="s">
        <v>647</v>
      </c>
      <c r="D509" s="561">
        <v>45</v>
      </c>
      <c r="E509" s="113" t="s">
        <v>189</v>
      </c>
      <c r="F509" s="113">
        <v>35</v>
      </c>
      <c r="G509" s="91" t="s">
        <v>27</v>
      </c>
      <c r="H509" s="120" t="s">
        <v>629</v>
      </c>
      <c r="I509" s="91" t="s">
        <v>29</v>
      </c>
      <c r="J509" s="120" t="s">
        <v>28</v>
      </c>
      <c r="K509" s="120" t="s">
        <v>648</v>
      </c>
      <c r="L509" s="120" t="s">
        <v>649</v>
      </c>
      <c r="M509" s="120" t="s">
        <v>32</v>
      </c>
      <c r="N509" s="120" t="s">
        <v>368</v>
      </c>
      <c r="O509" s="459" t="s">
        <v>463</v>
      </c>
      <c r="P509" s="87" t="s">
        <v>629</v>
      </c>
      <c r="Q509" s="65"/>
      <c r="R509" s="65"/>
      <c r="S509" s="65"/>
      <c r="T509" s="65"/>
      <c r="U509" s="65"/>
      <c r="V509" s="65"/>
      <c r="W509" s="65"/>
      <c r="X509" s="65"/>
      <c r="Y509" s="65"/>
      <c r="Z509" s="65"/>
      <c r="AA509" s="65"/>
      <c r="AB509" s="65"/>
      <c r="AC509" s="65"/>
      <c r="AD509" s="65"/>
      <c r="AE509" s="65"/>
      <c r="AF509" s="65"/>
      <c r="AG509" s="65"/>
      <c r="AH509" s="65"/>
      <c r="AI509" s="65"/>
      <c r="AJ509" s="65"/>
      <c r="AK509" s="65"/>
      <c r="AL509" s="65"/>
      <c r="AM509" s="65"/>
      <c r="AN509" s="65"/>
      <c r="AO509" s="65"/>
      <c r="AP509" s="65"/>
      <c r="AQ509" s="65"/>
      <c r="AR509" s="65"/>
      <c r="AS509" s="65"/>
      <c r="AT509" s="65"/>
      <c r="AU509" s="65"/>
      <c r="AV509" s="65"/>
      <c r="AW509" s="65"/>
      <c r="AX509" s="65"/>
      <c r="AY509" s="65"/>
      <c r="AZ509" s="65"/>
      <c r="BA509" s="65"/>
      <c r="BB509" s="65"/>
      <c r="BC509" s="65"/>
      <c r="BD509" s="65"/>
      <c r="BE509" s="65"/>
      <c r="BF509" s="65"/>
      <c r="BG509" s="65"/>
      <c r="BH509" s="65"/>
      <c r="BI509" s="65"/>
      <c r="BJ509" s="65"/>
      <c r="BK509" s="65"/>
      <c r="BL509" s="65"/>
    </row>
    <row r="510" spans="1:64" x14ac:dyDescent="0.2">
      <c r="A510" s="120" t="s">
        <v>461</v>
      </c>
      <c r="B510" s="553" t="s">
        <v>74</v>
      </c>
      <c r="C510" s="561" t="s">
        <v>650</v>
      </c>
      <c r="D510" s="561">
        <v>200</v>
      </c>
      <c r="E510" s="113" t="s">
        <v>189</v>
      </c>
      <c r="F510" s="113">
        <f t="shared" si="1"/>
        <v>154</v>
      </c>
      <c r="G510" s="91" t="s">
        <v>27</v>
      </c>
      <c r="H510" s="120" t="s">
        <v>629</v>
      </c>
      <c r="I510" s="91" t="s">
        <v>29</v>
      </c>
      <c r="J510" s="120" t="s">
        <v>28</v>
      </c>
      <c r="K510" s="120" t="s">
        <v>465</v>
      </c>
      <c r="L510" s="120" t="s">
        <v>643</v>
      </c>
      <c r="M510" s="120" t="s">
        <v>32</v>
      </c>
      <c r="N510" s="120" t="s">
        <v>368</v>
      </c>
      <c r="O510" s="459" t="s">
        <v>463</v>
      </c>
      <c r="P510" s="87" t="s">
        <v>629</v>
      </c>
      <c r="Q510" s="65"/>
      <c r="R510" s="65"/>
      <c r="S510" s="65"/>
      <c r="T510" s="65"/>
      <c r="U510" s="65"/>
      <c r="V510" s="65"/>
      <c r="W510" s="65"/>
      <c r="X510" s="65"/>
      <c r="Y510" s="65"/>
      <c r="Z510" s="65"/>
      <c r="AA510" s="65"/>
      <c r="AB510" s="65"/>
      <c r="AC510" s="65"/>
      <c r="AD510" s="65"/>
      <c r="AE510" s="65"/>
      <c r="AF510" s="65"/>
      <c r="AG510" s="65"/>
      <c r="AH510" s="65"/>
      <c r="AI510" s="65"/>
      <c r="AJ510" s="65"/>
      <c r="AK510" s="65"/>
      <c r="AL510" s="65"/>
      <c r="AM510" s="65"/>
      <c r="AN510" s="65"/>
      <c r="AO510" s="65"/>
      <c r="AP510" s="65"/>
      <c r="AQ510" s="65"/>
      <c r="AR510" s="65"/>
      <c r="AS510" s="65"/>
      <c r="AT510" s="65"/>
      <c r="AU510" s="65"/>
      <c r="AV510" s="65"/>
      <c r="AW510" s="65"/>
      <c r="AX510" s="65"/>
      <c r="AY510" s="65"/>
      <c r="AZ510" s="65"/>
      <c r="BA510" s="65"/>
      <c r="BB510" s="65"/>
      <c r="BC510" s="65"/>
      <c r="BD510" s="65"/>
      <c r="BE510" s="65"/>
      <c r="BF510" s="65"/>
      <c r="BG510" s="65"/>
      <c r="BH510" s="65"/>
      <c r="BI510" s="65"/>
      <c r="BJ510" s="65"/>
      <c r="BK510" s="65"/>
      <c r="BL510" s="65"/>
    </row>
    <row r="511" spans="1:64" x14ac:dyDescent="0.2">
      <c r="A511" s="120" t="s">
        <v>461</v>
      </c>
      <c r="B511" s="553" t="s">
        <v>74</v>
      </c>
      <c r="C511" s="561" t="s">
        <v>651</v>
      </c>
      <c r="D511" s="561">
        <v>300</v>
      </c>
      <c r="E511" s="113" t="s">
        <v>189</v>
      </c>
      <c r="F511" s="113">
        <v>193</v>
      </c>
      <c r="G511" s="91" t="s">
        <v>27</v>
      </c>
      <c r="H511" s="120" t="s">
        <v>629</v>
      </c>
      <c r="I511" s="91" t="s">
        <v>29</v>
      </c>
      <c r="J511" s="120" t="s">
        <v>28</v>
      </c>
      <c r="K511" s="120" t="s">
        <v>465</v>
      </c>
      <c r="L511" s="120" t="s">
        <v>652</v>
      </c>
      <c r="M511" s="120" t="s">
        <v>32</v>
      </c>
      <c r="N511" s="120" t="s">
        <v>368</v>
      </c>
      <c r="O511" s="459" t="s">
        <v>463</v>
      </c>
      <c r="P511" s="87" t="s">
        <v>629</v>
      </c>
      <c r="Q511" s="65"/>
      <c r="R511" s="65"/>
      <c r="S511" s="65"/>
      <c r="T511" s="65"/>
      <c r="U511" s="65"/>
      <c r="V511" s="65"/>
      <c r="W511" s="65"/>
      <c r="X511" s="65"/>
      <c r="Y511" s="65"/>
      <c r="Z511" s="65"/>
      <c r="AA511" s="65"/>
      <c r="AB511" s="65"/>
      <c r="AC511" s="65"/>
      <c r="AD511" s="65"/>
      <c r="AE511" s="65"/>
      <c r="AF511" s="65"/>
      <c r="AG511" s="65"/>
      <c r="AH511" s="65"/>
      <c r="AI511" s="65"/>
      <c r="AJ511" s="65"/>
      <c r="AK511" s="65"/>
      <c r="AL511" s="65"/>
      <c r="AM511" s="65"/>
      <c r="AN511" s="65"/>
      <c r="AO511" s="65"/>
      <c r="AP511" s="65"/>
      <c r="AQ511" s="65"/>
      <c r="AR511" s="65"/>
      <c r="AS511" s="65"/>
      <c r="AT511" s="65"/>
      <c r="AU511" s="65"/>
      <c r="AV511" s="65"/>
      <c r="AW511" s="65"/>
      <c r="AX511" s="65"/>
      <c r="AY511" s="65"/>
      <c r="AZ511" s="65"/>
      <c r="BA511" s="65"/>
      <c r="BB511" s="65"/>
      <c r="BC511" s="65"/>
      <c r="BD511" s="65"/>
      <c r="BE511" s="65"/>
      <c r="BF511" s="65"/>
      <c r="BG511" s="65"/>
      <c r="BH511" s="65"/>
      <c r="BI511" s="65"/>
      <c r="BJ511" s="65"/>
      <c r="BK511" s="65"/>
      <c r="BL511" s="65"/>
    </row>
    <row r="512" spans="1:64" x14ac:dyDescent="0.2">
      <c r="A512" s="91" t="s">
        <v>461</v>
      </c>
      <c r="B512" s="121" t="s">
        <v>74</v>
      </c>
      <c r="C512" s="563" t="s">
        <v>653</v>
      </c>
      <c r="D512" s="563">
        <v>50</v>
      </c>
      <c r="E512" s="113" t="s">
        <v>189</v>
      </c>
      <c r="F512" s="113">
        <v>39</v>
      </c>
      <c r="G512" s="91" t="s">
        <v>27</v>
      </c>
      <c r="H512" s="120" t="s">
        <v>629</v>
      </c>
      <c r="I512" s="91" t="s">
        <v>29</v>
      </c>
      <c r="J512" s="120" t="s">
        <v>28</v>
      </c>
      <c r="K512" s="120" t="s">
        <v>465</v>
      </c>
      <c r="L512" s="120" t="s">
        <v>632</v>
      </c>
      <c r="M512" s="91" t="s">
        <v>32</v>
      </c>
      <c r="N512" s="91" t="s">
        <v>368</v>
      </c>
      <c r="O512" s="459" t="s">
        <v>463</v>
      </c>
      <c r="P512" s="113" t="s">
        <v>629</v>
      </c>
      <c r="Q512" s="65"/>
      <c r="R512" s="65"/>
      <c r="S512" s="65"/>
      <c r="T512" s="65"/>
      <c r="U512" s="65"/>
      <c r="V512" s="65"/>
      <c r="W512" s="65"/>
      <c r="X512" s="65"/>
      <c r="Y512" s="65"/>
      <c r="Z512" s="65"/>
      <c r="AA512" s="65"/>
      <c r="AB512" s="65"/>
      <c r="AC512" s="65"/>
      <c r="AD512" s="65"/>
      <c r="AE512" s="65"/>
      <c r="AF512" s="65"/>
      <c r="AG512" s="65"/>
      <c r="AH512" s="65"/>
      <c r="AI512" s="65"/>
      <c r="AJ512" s="65"/>
      <c r="AK512" s="65"/>
      <c r="AL512" s="65"/>
      <c r="AM512" s="65"/>
      <c r="AN512" s="65"/>
      <c r="AO512" s="65"/>
      <c r="AP512" s="65"/>
      <c r="AQ512" s="65"/>
      <c r="AR512" s="65"/>
      <c r="AS512" s="65"/>
      <c r="AT512" s="65"/>
      <c r="AU512" s="65"/>
      <c r="AV512" s="65"/>
      <c r="AW512" s="65"/>
      <c r="AX512" s="65"/>
      <c r="AY512" s="65"/>
      <c r="AZ512" s="65"/>
      <c r="BA512" s="65"/>
      <c r="BB512" s="65"/>
      <c r="BC512" s="65"/>
      <c r="BD512" s="65"/>
      <c r="BE512" s="65"/>
      <c r="BF512" s="65"/>
      <c r="BG512" s="65"/>
      <c r="BH512" s="65"/>
      <c r="BI512" s="65"/>
      <c r="BJ512" s="65"/>
      <c r="BK512" s="65"/>
      <c r="BL512" s="65"/>
    </row>
    <row r="513" spans="1:64" x14ac:dyDescent="0.2">
      <c r="A513" s="124" t="s">
        <v>461</v>
      </c>
      <c r="B513" s="567" t="s">
        <v>74</v>
      </c>
      <c r="C513" s="124" t="s">
        <v>654</v>
      </c>
      <c r="D513" s="124">
        <v>800</v>
      </c>
      <c r="E513" s="459" t="s">
        <v>26</v>
      </c>
      <c r="F513" s="459">
        <v>230</v>
      </c>
      <c r="G513" s="459" t="s">
        <v>27</v>
      </c>
      <c r="H513" s="124" t="s">
        <v>28</v>
      </c>
      <c r="I513" s="91" t="s">
        <v>29</v>
      </c>
      <c r="J513" s="124" t="s">
        <v>28</v>
      </c>
      <c r="K513" s="124" t="s">
        <v>655</v>
      </c>
      <c r="L513" s="124" t="s">
        <v>656</v>
      </c>
      <c r="M513" s="124" t="s">
        <v>657</v>
      </c>
      <c r="N513" s="91" t="s">
        <v>368</v>
      </c>
      <c r="O513" s="459" t="s">
        <v>463</v>
      </c>
      <c r="P513" s="124" t="s">
        <v>28</v>
      </c>
      <c r="Q513" s="65"/>
      <c r="R513" s="65"/>
      <c r="S513" s="65"/>
      <c r="T513" s="65"/>
      <c r="U513" s="65"/>
      <c r="V513" s="65"/>
      <c r="W513" s="65"/>
      <c r="X513" s="65"/>
      <c r="Y513" s="65"/>
      <c r="Z513" s="65"/>
      <c r="AA513" s="65"/>
      <c r="AB513" s="65"/>
      <c r="AC513" s="65"/>
      <c r="AD513" s="65"/>
      <c r="AE513" s="65"/>
      <c r="AF513" s="65"/>
      <c r="AG513" s="65"/>
      <c r="AH513" s="65"/>
      <c r="AI513" s="65"/>
      <c r="AJ513" s="65"/>
      <c r="AK513" s="65"/>
      <c r="AL513" s="65"/>
      <c r="AM513" s="65"/>
      <c r="AN513" s="65"/>
      <c r="AO513" s="65"/>
      <c r="AP513" s="65"/>
      <c r="AQ513" s="65"/>
      <c r="AR513" s="65"/>
      <c r="AS513" s="65"/>
      <c r="AT513" s="65"/>
      <c r="AU513" s="65"/>
      <c r="AV513" s="65"/>
      <c r="AW513" s="65"/>
      <c r="AX513" s="65"/>
      <c r="AY513" s="65"/>
      <c r="AZ513" s="65"/>
      <c r="BA513" s="65"/>
      <c r="BB513" s="65"/>
      <c r="BC513" s="65"/>
      <c r="BD513" s="65"/>
      <c r="BE513" s="65"/>
      <c r="BF513" s="65"/>
      <c r="BG513" s="65"/>
      <c r="BH513" s="65"/>
      <c r="BI513" s="65"/>
      <c r="BJ513" s="65"/>
      <c r="BK513" s="65"/>
      <c r="BL513" s="65"/>
    </row>
    <row r="514" spans="1:64" x14ac:dyDescent="0.2">
      <c r="A514" s="124" t="s">
        <v>461</v>
      </c>
      <c r="B514" s="567" t="s">
        <v>74</v>
      </c>
      <c r="C514" s="124" t="s">
        <v>658</v>
      </c>
      <c r="D514" s="124">
        <v>1000</v>
      </c>
      <c r="E514" s="459" t="s">
        <v>26</v>
      </c>
      <c r="F514" s="459">
        <v>260</v>
      </c>
      <c r="G514" s="459" t="s">
        <v>27</v>
      </c>
      <c r="H514" s="124" t="s">
        <v>28</v>
      </c>
      <c r="I514" s="91" t="s">
        <v>29</v>
      </c>
      <c r="J514" s="124" t="s">
        <v>28</v>
      </c>
      <c r="K514" s="124" t="s">
        <v>655</v>
      </c>
      <c r="L514" s="124" t="s">
        <v>656</v>
      </c>
      <c r="M514" s="124" t="s">
        <v>657</v>
      </c>
      <c r="N514" s="91" t="s">
        <v>368</v>
      </c>
      <c r="O514" s="459" t="s">
        <v>463</v>
      </c>
      <c r="P514" s="124" t="s">
        <v>28</v>
      </c>
      <c r="Q514" s="65"/>
      <c r="R514" s="65"/>
      <c r="S514" s="65"/>
      <c r="T514" s="65"/>
      <c r="U514" s="65"/>
      <c r="V514" s="65"/>
      <c r="W514" s="65"/>
      <c r="X514" s="65"/>
      <c r="Y514" s="65"/>
      <c r="Z514" s="65"/>
      <c r="AA514" s="65"/>
      <c r="AB514" s="65"/>
      <c r="AC514" s="65"/>
      <c r="AD514" s="65"/>
      <c r="AE514" s="65"/>
      <c r="AF514" s="65"/>
      <c r="AG514" s="65"/>
      <c r="AH514" s="65"/>
      <c r="AI514" s="65"/>
      <c r="AJ514" s="65"/>
      <c r="AK514" s="65"/>
      <c r="AL514" s="65"/>
      <c r="AM514" s="65"/>
      <c r="AN514" s="65"/>
      <c r="AO514" s="65"/>
      <c r="AP514" s="65"/>
      <c r="AQ514" s="65"/>
      <c r="AR514" s="65"/>
      <c r="AS514" s="65"/>
      <c r="AT514" s="65"/>
      <c r="AU514" s="65"/>
      <c r="AV514" s="65"/>
      <c r="AW514" s="65"/>
      <c r="AX514" s="65"/>
      <c r="AY514" s="65"/>
      <c r="AZ514" s="65"/>
      <c r="BA514" s="65"/>
      <c r="BB514" s="65"/>
      <c r="BC514" s="65"/>
      <c r="BD514" s="65"/>
      <c r="BE514" s="65"/>
      <c r="BF514" s="65"/>
      <c r="BG514" s="65"/>
      <c r="BH514" s="65"/>
      <c r="BI514" s="65"/>
      <c r="BJ514" s="65"/>
      <c r="BK514" s="65"/>
      <c r="BL514" s="65"/>
    </row>
    <row r="515" spans="1:64" x14ac:dyDescent="0.2">
      <c r="A515" s="124" t="s">
        <v>461</v>
      </c>
      <c r="B515" s="567" t="s">
        <v>74</v>
      </c>
      <c r="C515" s="124" t="s">
        <v>659</v>
      </c>
      <c r="D515" s="124">
        <v>200</v>
      </c>
      <c r="E515" s="459" t="s">
        <v>26</v>
      </c>
      <c r="F515" s="459">
        <v>170</v>
      </c>
      <c r="G515" s="459" t="s">
        <v>27</v>
      </c>
      <c r="H515" s="124" t="s">
        <v>28</v>
      </c>
      <c r="I515" s="91" t="s">
        <v>29</v>
      </c>
      <c r="J515" s="124" t="s">
        <v>28</v>
      </c>
      <c r="K515" s="124" t="s">
        <v>655</v>
      </c>
      <c r="L515" s="124" t="s">
        <v>660</v>
      </c>
      <c r="M515" s="124" t="s">
        <v>657</v>
      </c>
      <c r="N515" s="91" t="s">
        <v>368</v>
      </c>
      <c r="O515" s="459" t="s">
        <v>463</v>
      </c>
      <c r="P515" s="124" t="s">
        <v>28</v>
      </c>
      <c r="Q515" s="65"/>
      <c r="R515" s="65"/>
      <c r="S515" s="65"/>
      <c r="T515" s="65"/>
      <c r="U515" s="65"/>
      <c r="V515" s="65"/>
      <c r="W515" s="65"/>
      <c r="X515" s="65"/>
      <c r="Y515" s="65"/>
      <c r="Z515" s="65"/>
      <c r="AA515" s="65"/>
      <c r="AB515" s="65"/>
      <c r="AC515" s="65"/>
      <c r="AD515" s="65"/>
      <c r="AE515" s="65"/>
      <c r="AF515" s="65"/>
      <c r="AG515" s="65"/>
      <c r="AH515" s="65"/>
      <c r="AI515" s="65"/>
      <c r="AJ515" s="65"/>
      <c r="AK515" s="65"/>
      <c r="AL515" s="65"/>
      <c r="AM515" s="65"/>
      <c r="AN515" s="65"/>
      <c r="AO515" s="65"/>
      <c r="AP515" s="65"/>
      <c r="AQ515" s="65"/>
      <c r="AR515" s="65"/>
      <c r="AS515" s="65"/>
      <c r="AT515" s="65"/>
      <c r="AU515" s="65"/>
      <c r="AV515" s="65"/>
      <c r="AW515" s="65"/>
      <c r="AX515" s="65"/>
      <c r="AY515" s="65"/>
      <c r="AZ515" s="65"/>
      <c r="BA515" s="65"/>
      <c r="BB515" s="65"/>
      <c r="BC515" s="65"/>
      <c r="BD515" s="65"/>
      <c r="BE515" s="65"/>
      <c r="BF515" s="65"/>
      <c r="BG515" s="65"/>
      <c r="BH515" s="65"/>
      <c r="BI515" s="65"/>
      <c r="BJ515" s="65"/>
      <c r="BK515" s="65"/>
      <c r="BL515" s="65"/>
    </row>
    <row r="516" spans="1:64" x14ac:dyDescent="0.2">
      <c r="A516" s="124" t="s">
        <v>461</v>
      </c>
      <c r="B516" s="567" t="s">
        <v>74</v>
      </c>
      <c r="C516" s="124" t="s">
        <v>661</v>
      </c>
      <c r="D516" s="124">
        <v>60</v>
      </c>
      <c r="E516" s="459" t="s">
        <v>26</v>
      </c>
      <c r="F516" s="459">
        <v>110</v>
      </c>
      <c r="G516" s="459" t="s">
        <v>27</v>
      </c>
      <c r="H516" s="124" t="s">
        <v>28</v>
      </c>
      <c r="I516" s="91" t="s">
        <v>29</v>
      </c>
      <c r="J516" s="124" t="s">
        <v>28</v>
      </c>
      <c r="K516" s="124" t="s">
        <v>655</v>
      </c>
      <c r="L516" s="124" t="s">
        <v>662</v>
      </c>
      <c r="M516" s="124" t="s">
        <v>657</v>
      </c>
      <c r="N516" s="91" t="s">
        <v>368</v>
      </c>
      <c r="O516" s="459" t="s">
        <v>463</v>
      </c>
      <c r="P516" s="124" t="s">
        <v>28</v>
      </c>
      <c r="Q516" s="65"/>
      <c r="R516" s="65"/>
      <c r="S516" s="65"/>
      <c r="T516" s="65"/>
      <c r="U516" s="65"/>
      <c r="V516" s="65"/>
      <c r="W516" s="65"/>
      <c r="X516" s="65"/>
      <c r="Y516" s="65"/>
      <c r="Z516" s="65"/>
      <c r="AA516" s="65"/>
      <c r="AB516" s="65"/>
      <c r="AC516" s="65"/>
      <c r="AD516" s="65"/>
      <c r="AE516" s="65"/>
      <c r="AF516" s="65"/>
      <c r="AG516" s="65"/>
      <c r="AH516" s="65"/>
      <c r="AI516" s="65"/>
      <c r="AJ516" s="65"/>
      <c r="AK516" s="65"/>
      <c r="AL516" s="65"/>
      <c r="AM516" s="65"/>
      <c r="AN516" s="65"/>
      <c r="AO516" s="65"/>
      <c r="AP516" s="65"/>
      <c r="AQ516" s="65"/>
      <c r="AR516" s="65"/>
      <c r="AS516" s="65"/>
      <c r="AT516" s="65"/>
      <c r="AU516" s="65"/>
      <c r="AV516" s="65"/>
      <c r="AW516" s="65"/>
      <c r="AX516" s="65"/>
      <c r="AY516" s="65"/>
      <c r="AZ516" s="65"/>
      <c r="BA516" s="65"/>
      <c r="BB516" s="65"/>
      <c r="BC516" s="65"/>
      <c r="BD516" s="65"/>
      <c r="BE516" s="65"/>
      <c r="BF516" s="65"/>
      <c r="BG516" s="65"/>
      <c r="BH516" s="65"/>
      <c r="BI516" s="65"/>
      <c r="BJ516" s="65"/>
      <c r="BK516" s="65"/>
      <c r="BL516" s="65"/>
    </row>
    <row r="517" spans="1:64" x14ac:dyDescent="0.2">
      <c r="A517" s="124" t="s">
        <v>461</v>
      </c>
      <c r="B517" s="568" t="s">
        <v>74</v>
      </c>
      <c r="C517" s="124" t="s">
        <v>663</v>
      </c>
      <c r="D517" s="126">
        <v>40</v>
      </c>
      <c r="E517" s="130" t="s">
        <v>189</v>
      </c>
      <c r="F517" s="130">
        <v>60</v>
      </c>
      <c r="G517" s="459" t="s">
        <v>84</v>
      </c>
      <c r="H517" s="124" t="s">
        <v>28</v>
      </c>
      <c r="I517" s="124" t="s">
        <v>41</v>
      </c>
      <c r="J517" s="124" t="s">
        <v>28</v>
      </c>
      <c r="K517" s="124" t="s">
        <v>664</v>
      </c>
      <c r="L517" s="124" t="s">
        <v>665</v>
      </c>
      <c r="M517" s="124" t="s">
        <v>69</v>
      </c>
      <c r="N517" s="124" t="s">
        <v>368</v>
      </c>
      <c r="O517" s="459" t="s">
        <v>463</v>
      </c>
      <c r="P517" s="126" t="s">
        <v>28</v>
      </c>
      <c r="Q517" s="65"/>
      <c r="R517" s="65"/>
      <c r="S517" s="65"/>
      <c r="T517" s="65"/>
      <c r="U517" s="65"/>
      <c r="V517" s="65"/>
      <c r="W517" s="65"/>
      <c r="X517" s="65"/>
      <c r="Y517" s="65"/>
      <c r="Z517" s="65"/>
      <c r="AA517" s="65"/>
      <c r="AB517" s="65"/>
      <c r="AC517" s="65"/>
      <c r="AD517" s="65"/>
      <c r="AE517" s="65"/>
      <c r="AF517" s="65"/>
      <c r="AG517" s="65"/>
      <c r="AH517" s="65"/>
      <c r="AI517" s="65"/>
      <c r="AJ517" s="65"/>
      <c r="AK517" s="65"/>
      <c r="AL517" s="65"/>
      <c r="AM517" s="65"/>
      <c r="AN517" s="65"/>
      <c r="AO517" s="65"/>
      <c r="AP517" s="65"/>
      <c r="AQ517" s="65"/>
      <c r="AR517" s="65"/>
      <c r="AS517" s="65"/>
      <c r="AT517" s="65"/>
      <c r="AU517" s="65"/>
      <c r="AV517" s="65"/>
      <c r="AW517" s="65"/>
      <c r="AX517" s="65"/>
      <c r="AY517" s="65"/>
      <c r="AZ517" s="65"/>
      <c r="BA517" s="65"/>
      <c r="BB517" s="65"/>
      <c r="BC517" s="65"/>
      <c r="BD517" s="65"/>
      <c r="BE517" s="65"/>
      <c r="BF517" s="65"/>
      <c r="BG517" s="65"/>
      <c r="BH517" s="65"/>
      <c r="BI517" s="65"/>
      <c r="BJ517" s="65"/>
      <c r="BK517" s="65"/>
      <c r="BL517" s="65"/>
    </row>
    <row r="518" spans="1:64" x14ac:dyDescent="0.2">
      <c r="A518" s="124" t="s">
        <v>461</v>
      </c>
      <c r="B518" s="568" t="s">
        <v>74</v>
      </c>
      <c r="C518" s="124" t="s">
        <v>666</v>
      </c>
      <c r="D518" s="126">
        <v>40</v>
      </c>
      <c r="E518" s="130" t="s">
        <v>189</v>
      </c>
      <c r="F518" s="130">
        <v>60</v>
      </c>
      <c r="G518" s="459" t="s">
        <v>84</v>
      </c>
      <c r="H518" s="124" t="s">
        <v>28</v>
      </c>
      <c r="I518" s="124" t="s">
        <v>41</v>
      </c>
      <c r="J518" s="124" t="s">
        <v>28</v>
      </c>
      <c r="K518" s="124" t="s">
        <v>664</v>
      </c>
      <c r="L518" s="124" t="s">
        <v>665</v>
      </c>
      <c r="M518" s="124" t="s">
        <v>69</v>
      </c>
      <c r="N518" s="124" t="s">
        <v>368</v>
      </c>
      <c r="O518" s="459" t="s">
        <v>463</v>
      </c>
      <c r="P518" s="126" t="s">
        <v>28</v>
      </c>
      <c r="Q518" s="65"/>
      <c r="R518" s="65"/>
      <c r="S518" s="65"/>
      <c r="T518" s="65"/>
      <c r="U518" s="65"/>
      <c r="V518" s="65"/>
      <c r="W518" s="65"/>
      <c r="X518" s="65"/>
      <c r="Y518" s="65"/>
      <c r="Z518" s="65"/>
      <c r="AA518" s="65"/>
      <c r="AB518" s="65"/>
      <c r="AC518" s="65"/>
      <c r="AD518" s="65"/>
      <c r="AE518" s="65"/>
      <c r="AF518" s="65"/>
      <c r="AG518" s="65"/>
      <c r="AH518" s="65"/>
      <c r="AI518" s="65"/>
      <c r="AJ518" s="65"/>
      <c r="AK518" s="65"/>
      <c r="AL518" s="65"/>
      <c r="AM518" s="65"/>
      <c r="AN518" s="65"/>
      <c r="AO518" s="65"/>
      <c r="AP518" s="65"/>
      <c r="AQ518" s="65"/>
      <c r="AR518" s="65"/>
      <c r="AS518" s="65"/>
      <c r="AT518" s="65"/>
      <c r="AU518" s="65"/>
      <c r="AV518" s="65"/>
      <c r="AW518" s="65"/>
      <c r="AX518" s="65"/>
      <c r="AY518" s="65"/>
      <c r="AZ518" s="65"/>
      <c r="BA518" s="65"/>
      <c r="BB518" s="65"/>
      <c r="BC518" s="65"/>
      <c r="BD518" s="65"/>
      <c r="BE518" s="65"/>
      <c r="BF518" s="65"/>
      <c r="BG518" s="65"/>
      <c r="BH518" s="65"/>
      <c r="BI518" s="65"/>
      <c r="BJ518" s="65"/>
      <c r="BK518" s="65"/>
      <c r="BL518" s="65"/>
    </row>
    <row r="519" spans="1:64" x14ac:dyDescent="0.2">
      <c r="A519" s="124" t="s">
        <v>461</v>
      </c>
      <c r="B519" s="568" t="s">
        <v>74</v>
      </c>
      <c r="C519" s="124" t="s">
        <v>667</v>
      </c>
      <c r="D519" s="126">
        <v>40</v>
      </c>
      <c r="E519" s="130" t="s">
        <v>189</v>
      </c>
      <c r="F519" s="130">
        <v>80</v>
      </c>
      <c r="G519" s="459" t="s">
        <v>84</v>
      </c>
      <c r="H519" s="124" t="s">
        <v>28</v>
      </c>
      <c r="I519" s="124" t="s">
        <v>41</v>
      </c>
      <c r="J519" s="124" t="s">
        <v>28</v>
      </c>
      <c r="K519" s="124" t="s">
        <v>664</v>
      </c>
      <c r="L519" s="124" t="s">
        <v>665</v>
      </c>
      <c r="M519" s="124" t="s">
        <v>32</v>
      </c>
      <c r="N519" s="124" t="s">
        <v>368</v>
      </c>
      <c r="O519" s="459" t="s">
        <v>463</v>
      </c>
      <c r="P519" s="126" t="s">
        <v>28</v>
      </c>
      <c r="Q519" s="65"/>
      <c r="R519" s="65"/>
      <c r="S519" s="65"/>
      <c r="T519" s="65"/>
      <c r="U519" s="65"/>
      <c r="V519" s="65"/>
      <c r="W519" s="65"/>
      <c r="X519" s="65"/>
      <c r="Y519" s="65"/>
      <c r="Z519" s="65"/>
      <c r="AA519" s="65"/>
      <c r="AB519" s="65"/>
      <c r="AC519" s="65"/>
      <c r="AD519" s="65"/>
      <c r="AE519" s="65"/>
      <c r="AF519" s="65"/>
      <c r="AG519" s="65"/>
      <c r="AH519" s="65"/>
      <c r="AI519" s="65"/>
      <c r="AJ519" s="65"/>
      <c r="AK519" s="65"/>
      <c r="AL519" s="65"/>
      <c r="AM519" s="65"/>
      <c r="AN519" s="65"/>
      <c r="AO519" s="65"/>
      <c r="AP519" s="65"/>
      <c r="AQ519" s="65"/>
      <c r="AR519" s="65"/>
      <c r="AS519" s="65"/>
      <c r="AT519" s="65"/>
      <c r="AU519" s="65"/>
      <c r="AV519" s="65"/>
      <c r="AW519" s="65"/>
      <c r="AX519" s="65"/>
      <c r="AY519" s="65"/>
      <c r="AZ519" s="65"/>
      <c r="BA519" s="65"/>
      <c r="BB519" s="65"/>
      <c r="BC519" s="65"/>
      <c r="BD519" s="65"/>
      <c r="BE519" s="65"/>
      <c r="BF519" s="65"/>
      <c r="BG519" s="65"/>
      <c r="BH519" s="65"/>
      <c r="BI519" s="65"/>
      <c r="BJ519" s="65"/>
      <c r="BK519" s="65"/>
      <c r="BL519" s="65"/>
    </row>
    <row r="520" spans="1:64" x14ac:dyDescent="0.2">
      <c r="A520" s="124" t="s">
        <v>461</v>
      </c>
      <c r="B520" s="568" t="s">
        <v>74</v>
      </c>
      <c r="C520" s="124" t="s">
        <v>668</v>
      </c>
      <c r="D520" s="126">
        <v>40</v>
      </c>
      <c r="E520" s="130" t="s">
        <v>26</v>
      </c>
      <c r="F520" s="130">
        <v>50</v>
      </c>
      <c r="G520" s="459" t="s">
        <v>84</v>
      </c>
      <c r="H520" s="124" t="s">
        <v>28</v>
      </c>
      <c r="I520" s="124" t="s">
        <v>41</v>
      </c>
      <c r="J520" s="124" t="s">
        <v>28</v>
      </c>
      <c r="K520" s="124" t="s">
        <v>664</v>
      </c>
      <c r="L520" s="124" t="s">
        <v>665</v>
      </c>
      <c r="M520" s="124" t="s">
        <v>69</v>
      </c>
      <c r="N520" s="124" t="s">
        <v>368</v>
      </c>
      <c r="O520" s="459" t="s">
        <v>463</v>
      </c>
      <c r="P520" s="126" t="s">
        <v>28</v>
      </c>
      <c r="Q520" s="65"/>
      <c r="R520" s="65"/>
      <c r="S520" s="65"/>
      <c r="T520" s="65"/>
      <c r="U520" s="65"/>
      <c r="V520" s="65"/>
      <c r="W520" s="65"/>
      <c r="X520" s="65"/>
      <c r="Y520" s="65"/>
      <c r="Z520" s="65"/>
      <c r="AA520" s="65"/>
      <c r="AB520" s="65"/>
      <c r="AC520" s="65"/>
      <c r="AD520" s="65"/>
      <c r="AE520" s="65"/>
      <c r="AF520" s="65"/>
      <c r="AG520" s="65"/>
      <c r="AH520" s="65"/>
      <c r="AI520" s="65"/>
      <c r="AJ520" s="65"/>
      <c r="AK520" s="65"/>
      <c r="AL520" s="65"/>
      <c r="AM520" s="65"/>
      <c r="AN520" s="65"/>
      <c r="AO520" s="65"/>
      <c r="AP520" s="65"/>
      <c r="AQ520" s="65"/>
      <c r="AR520" s="65"/>
      <c r="AS520" s="65"/>
      <c r="AT520" s="65"/>
      <c r="AU520" s="65"/>
      <c r="AV520" s="65"/>
      <c r="AW520" s="65"/>
      <c r="AX520" s="65"/>
      <c r="AY520" s="65"/>
      <c r="AZ520" s="65"/>
      <c r="BA520" s="65"/>
      <c r="BB520" s="65"/>
      <c r="BC520" s="65"/>
      <c r="BD520" s="65"/>
      <c r="BE520" s="65"/>
      <c r="BF520" s="65"/>
      <c r="BG520" s="65"/>
      <c r="BH520" s="65"/>
      <c r="BI520" s="65"/>
      <c r="BJ520" s="65"/>
      <c r="BK520" s="65"/>
      <c r="BL520" s="65"/>
    </row>
    <row r="521" spans="1:64" x14ac:dyDescent="0.2">
      <c r="A521" s="124" t="s">
        <v>461</v>
      </c>
      <c r="B521" s="568" t="s">
        <v>74</v>
      </c>
      <c r="C521" s="124" t="s">
        <v>669</v>
      </c>
      <c r="D521" s="126">
        <v>40</v>
      </c>
      <c r="E521" s="130" t="s">
        <v>26</v>
      </c>
      <c r="F521" s="130">
        <v>60</v>
      </c>
      <c r="G521" s="459" t="s">
        <v>84</v>
      </c>
      <c r="H521" s="124" t="s">
        <v>28</v>
      </c>
      <c r="I521" s="124" t="s">
        <v>41</v>
      </c>
      <c r="J521" s="124" t="s">
        <v>28</v>
      </c>
      <c r="K521" s="124" t="s">
        <v>664</v>
      </c>
      <c r="L521" s="124" t="s">
        <v>665</v>
      </c>
      <c r="M521" s="124" t="s">
        <v>69</v>
      </c>
      <c r="N521" s="124" t="s">
        <v>368</v>
      </c>
      <c r="O521" s="459" t="s">
        <v>463</v>
      </c>
      <c r="P521" s="126" t="s">
        <v>28</v>
      </c>
      <c r="Q521" s="65"/>
      <c r="R521" s="65"/>
      <c r="S521" s="65"/>
      <c r="T521" s="65"/>
      <c r="U521" s="65"/>
      <c r="V521" s="65"/>
      <c r="W521" s="65"/>
      <c r="X521" s="65"/>
      <c r="Y521" s="65"/>
      <c r="Z521" s="65"/>
      <c r="AA521" s="65"/>
      <c r="AB521" s="65"/>
      <c r="AC521" s="65"/>
      <c r="AD521" s="65"/>
      <c r="AE521" s="65"/>
      <c r="AF521" s="65"/>
      <c r="AG521" s="65"/>
      <c r="AH521" s="65"/>
      <c r="AI521" s="65"/>
      <c r="AJ521" s="65"/>
      <c r="AK521" s="65"/>
      <c r="AL521" s="65"/>
      <c r="AM521" s="65"/>
      <c r="AN521" s="65"/>
      <c r="AO521" s="65"/>
      <c r="AP521" s="65"/>
      <c r="AQ521" s="65"/>
      <c r="AR521" s="65"/>
      <c r="AS521" s="65"/>
      <c r="AT521" s="65"/>
      <c r="AU521" s="65"/>
      <c r="AV521" s="65"/>
      <c r="AW521" s="65"/>
      <c r="AX521" s="65"/>
      <c r="AY521" s="65"/>
      <c r="AZ521" s="65"/>
      <c r="BA521" s="65"/>
      <c r="BB521" s="65"/>
      <c r="BC521" s="65"/>
      <c r="BD521" s="65"/>
      <c r="BE521" s="65"/>
      <c r="BF521" s="65"/>
      <c r="BG521" s="65"/>
      <c r="BH521" s="65"/>
      <c r="BI521" s="65"/>
      <c r="BJ521" s="65"/>
      <c r="BK521" s="65"/>
      <c r="BL521" s="65"/>
    </row>
    <row r="522" spans="1:64" x14ac:dyDescent="0.2">
      <c r="A522" s="124" t="s">
        <v>461</v>
      </c>
      <c r="B522" s="568" t="s">
        <v>74</v>
      </c>
      <c r="C522" s="126" t="s">
        <v>670</v>
      </c>
      <c r="D522" s="126">
        <v>40</v>
      </c>
      <c r="E522" s="130" t="s">
        <v>26</v>
      </c>
      <c r="F522" s="130">
        <v>80</v>
      </c>
      <c r="G522" s="459" t="s">
        <v>84</v>
      </c>
      <c r="H522" s="124" t="s">
        <v>28</v>
      </c>
      <c r="I522" s="124" t="s">
        <v>41</v>
      </c>
      <c r="J522" s="124" t="s">
        <v>28</v>
      </c>
      <c r="K522" s="124" t="s">
        <v>664</v>
      </c>
      <c r="L522" s="124" t="s">
        <v>665</v>
      </c>
      <c r="M522" s="124" t="s">
        <v>69</v>
      </c>
      <c r="N522" s="124" t="s">
        <v>671</v>
      </c>
      <c r="O522" s="459" t="s">
        <v>463</v>
      </c>
      <c r="P522" s="126" t="s">
        <v>28</v>
      </c>
      <c r="Q522" s="65"/>
      <c r="R522" s="65"/>
      <c r="S522" s="65"/>
      <c r="T522" s="65"/>
      <c r="U522" s="65"/>
      <c r="V522" s="65"/>
      <c r="W522" s="65"/>
      <c r="X522" s="65"/>
      <c r="Y522" s="65"/>
      <c r="Z522" s="65"/>
      <c r="AA522" s="65"/>
      <c r="AB522" s="65"/>
      <c r="AC522" s="65"/>
      <c r="AD522" s="65"/>
      <c r="AE522" s="65"/>
      <c r="AF522" s="65"/>
      <c r="AG522" s="65"/>
      <c r="AH522" s="65"/>
      <c r="AI522" s="65"/>
      <c r="AJ522" s="65"/>
      <c r="AK522" s="65"/>
      <c r="AL522" s="65"/>
      <c r="AM522" s="65"/>
      <c r="AN522" s="65"/>
      <c r="AO522" s="65"/>
      <c r="AP522" s="65"/>
      <c r="AQ522" s="65"/>
      <c r="AR522" s="65"/>
      <c r="AS522" s="65"/>
      <c r="AT522" s="65"/>
      <c r="AU522" s="65"/>
      <c r="AV522" s="65"/>
      <c r="AW522" s="65"/>
      <c r="AX522" s="65"/>
      <c r="AY522" s="65"/>
      <c r="AZ522" s="65"/>
      <c r="BA522" s="65"/>
      <c r="BB522" s="65"/>
      <c r="BC522" s="65"/>
      <c r="BD522" s="65"/>
      <c r="BE522" s="65"/>
      <c r="BF522" s="65"/>
      <c r="BG522" s="65"/>
      <c r="BH522" s="65"/>
      <c r="BI522" s="65"/>
      <c r="BJ522" s="65"/>
      <c r="BK522" s="65"/>
      <c r="BL522" s="65"/>
    </row>
    <row r="523" spans="1:64" x14ac:dyDescent="0.2">
      <c r="A523" s="124" t="s">
        <v>461</v>
      </c>
      <c r="B523" s="568" t="s">
        <v>74</v>
      </c>
      <c r="C523" s="126" t="s">
        <v>672</v>
      </c>
      <c r="D523" s="126">
        <v>40</v>
      </c>
      <c r="E523" s="126" t="s">
        <v>26</v>
      </c>
      <c r="F523" s="126">
        <v>60</v>
      </c>
      <c r="G523" s="124" t="s">
        <v>84</v>
      </c>
      <c r="H523" s="124" t="s">
        <v>28</v>
      </c>
      <c r="I523" s="124" t="s">
        <v>41</v>
      </c>
      <c r="J523" s="124" t="s">
        <v>28</v>
      </c>
      <c r="K523" s="124" t="s">
        <v>664</v>
      </c>
      <c r="L523" s="124" t="s">
        <v>665</v>
      </c>
      <c r="M523" s="124" t="s">
        <v>69</v>
      </c>
      <c r="N523" s="124" t="s">
        <v>368</v>
      </c>
      <c r="O523" s="459" t="s">
        <v>463</v>
      </c>
      <c r="P523" s="126" t="s">
        <v>28</v>
      </c>
      <c r="Q523" s="65"/>
      <c r="R523" s="65"/>
      <c r="S523" s="65"/>
      <c r="T523" s="65"/>
      <c r="U523" s="65"/>
      <c r="V523" s="65"/>
      <c r="W523" s="65"/>
      <c r="X523" s="65"/>
      <c r="Y523" s="65"/>
      <c r="Z523" s="65"/>
      <c r="AA523" s="65"/>
      <c r="AB523" s="65"/>
      <c r="AC523" s="65"/>
      <c r="AD523" s="65"/>
      <c r="AE523" s="65"/>
      <c r="AF523" s="65"/>
      <c r="AG523" s="65"/>
      <c r="AH523" s="65"/>
      <c r="AI523" s="65"/>
      <c r="AJ523" s="65"/>
      <c r="AK523" s="65"/>
      <c r="AL523" s="65"/>
      <c r="AM523" s="65"/>
      <c r="AN523" s="65"/>
      <c r="AO523" s="65"/>
      <c r="AP523" s="65"/>
      <c r="AQ523" s="65"/>
      <c r="AR523" s="65"/>
      <c r="AS523" s="65"/>
      <c r="AT523" s="65"/>
      <c r="AU523" s="65"/>
      <c r="AV523" s="65"/>
      <c r="AW523" s="65"/>
      <c r="AX523" s="65"/>
      <c r="AY523" s="65"/>
      <c r="AZ523" s="65"/>
      <c r="BA523" s="65"/>
      <c r="BB523" s="65"/>
      <c r="BC523" s="65"/>
      <c r="BD523" s="65"/>
      <c r="BE523" s="65"/>
      <c r="BF523" s="65"/>
      <c r="BG523" s="65"/>
      <c r="BH523" s="65"/>
      <c r="BI523" s="65"/>
      <c r="BJ523" s="65"/>
      <c r="BK523" s="65"/>
      <c r="BL523" s="65"/>
    </row>
    <row r="524" spans="1:64" x14ac:dyDescent="0.2">
      <c r="A524" s="124" t="s">
        <v>461</v>
      </c>
      <c r="B524" s="568" t="s">
        <v>74</v>
      </c>
      <c r="C524" s="126" t="s">
        <v>673</v>
      </c>
      <c r="D524" s="126">
        <v>40</v>
      </c>
      <c r="E524" s="126" t="s">
        <v>26</v>
      </c>
      <c r="F524" s="126">
        <v>60</v>
      </c>
      <c r="G524" s="124" t="s">
        <v>84</v>
      </c>
      <c r="H524" s="124" t="s">
        <v>28</v>
      </c>
      <c r="I524" s="124" t="s">
        <v>41</v>
      </c>
      <c r="J524" s="124" t="s">
        <v>28</v>
      </c>
      <c r="K524" s="124" t="s">
        <v>664</v>
      </c>
      <c r="L524" s="124" t="s">
        <v>665</v>
      </c>
      <c r="M524" s="124" t="s">
        <v>69</v>
      </c>
      <c r="N524" s="124" t="s">
        <v>368</v>
      </c>
      <c r="O524" s="459" t="s">
        <v>463</v>
      </c>
      <c r="P524" s="126" t="s">
        <v>28</v>
      </c>
      <c r="Q524" s="65"/>
      <c r="R524" s="65"/>
      <c r="S524" s="65"/>
      <c r="T524" s="65"/>
      <c r="U524" s="65"/>
      <c r="V524" s="65"/>
      <c r="W524" s="65"/>
      <c r="X524" s="65"/>
      <c r="Y524" s="65"/>
      <c r="Z524" s="65"/>
      <c r="AA524" s="65"/>
      <c r="AB524" s="65"/>
      <c r="AC524" s="65"/>
      <c r="AD524" s="65"/>
      <c r="AE524" s="65"/>
      <c r="AF524" s="65"/>
      <c r="AG524" s="65"/>
      <c r="AH524" s="65"/>
      <c r="AI524" s="65"/>
      <c r="AJ524" s="65"/>
      <c r="AK524" s="65"/>
      <c r="AL524" s="65"/>
      <c r="AM524" s="65"/>
      <c r="AN524" s="65"/>
      <c r="AO524" s="65"/>
      <c r="AP524" s="65"/>
      <c r="AQ524" s="65"/>
      <c r="AR524" s="65"/>
      <c r="AS524" s="65"/>
      <c r="AT524" s="65"/>
      <c r="AU524" s="65"/>
      <c r="AV524" s="65"/>
      <c r="AW524" s="65"/>
      <c r="AX524" s="65"/>
      <c r="AY524" s="65"/>
      <c r="AZ524" s="65"/>
      <c r="BA524" s="65"/>
      <c r="BB524" s="65"/>
      <c r="BC524" s="65"/>
      <c r="BD524" s="65"/>
      <c r="BE524" s="65"/>
      <c r="BF524" s="65"/>
      <c r="BG524" s="65"/>
      <c r="BH524" s="65"/>
      <c r="BI524" s="65"/>
      <c r="BJ524" s="65"/>
      <c r="BK524" s="65"/>
      <c r="BL524" s="65"/>
    </row>
    <row r="525" spans="1:64" x14ac:dyDescent="0.2">
      <c r="A525" s="124" t="s">
        <v>461</v>
      </c>
      <c r="B525" s="568" t="s">
        <v>74</v>
      </c>
      <c r="C525" s="126" t="s">
        <v>674</v>
      </c>
      <c r="D525" s="126">
        <v>40</v>
      </c>
      <c r="E525" s="126" t="s">
        <v>189</v>
      </c>
      <c r="F525" s="126">
        <v>60</v>
      </c>
      <c r="G525" s="124" t="s">
        <v>84</v>
      </c>
      <c r="H525" s="124" t="s">
        <v>28</v>
      </c>
      <c r="I525" s="124" t="s">
        <v>41</v>
      </c>
      <c r="J525" s="124" t="s">
        <v>28</v>
      </c>
      <c r="K525" s="124" t="s">
        <v>664</v>
      </c>
      <c r="L525" s="124" t="s">
        <v>665</v>
      </c>
      <c r="M525" s="124" t="s">
        <v>69</v>
      </c>
      <c r="N525" s="124" t="s">
        <v>675</v>
      </c>
      <c r="O525" s="459" t="s">
        <v>463</v>
      </c>
      <c r="P525" s="126" t="s">
        <v>28</v>
      </c>
      <c r="Q525" s="65"/>
      <c r="R525" s="65"/>
      <c r="S525" s="65"/>
      <c r="T525" s="65"/>
      <c r="U525" s="65"/>
      <c r="V525" s="65"/>
      <c r="W525" s="65"/>
      <c r="X525" s="65"/>
      <c r="Y525" s="65"/>
      <c r="Z525" s="65"/>
      <c r="AA525" s="65"/>
      <c r="AB525" s="65"/>
      <c r="AC525" s="65"/>
      <c r="AD525" s="65"/>
      <c r="AE525" s="65"/>
      <c r="AF525" s="65"/>
      <c r="AG525" s="65"/>
      <c r="AH525" s="65"/>
      <c r="AI525" s="65"/>
      <c r="AJ525" s="65"/>
      <c r="AK525" s="65"/>
      <c r="AL525" s="65"/>
      <c r="AM525" s="65"/>
      <c r="AN525" s="65"/>
      <c r="AO525" s="65"/>
      <c r="AP525" s="65"/>
      <c r="AQ525" s="65"/>
      <c r="AR525" s="65"/>
      <c r="AS525" s="65"/>
      <c r="AT525" s="65"/>
      <c r="AU525" s="65"/>
      <c r="AV525" s="65"/>
      <c r="AW525" s="65"/>
      <c r="AX525" s="65"/>
      <c r="AY525" s="65"/>
      <c r="AZ525" s="65"/>
      <c r="BA525" s="65"/>
      <c r="BB525" s="65"/>
      <c r="BC525" s="65"/>
      <c r="BD525" s="65"/>
      <c r="BE525" s="65"/>
      <c r="BF525" s="65"/>
      <c r="BG525" s="65"/>
      <c r="BH525" s="65"/>
      <c r="BI525" s="65"/>
      <c r="BJ525" s="65"/>
      <c r="BK525" s="65"/>
      <c r="BL525" s="65"/>
    </row>
    <row r="526" spans="1:64" x14ac:dyDescent="0.2">
      <c r="A526" s="124" t="s">
        <v>461</v>
      </c>
      <c r="B526" s="568" t="s">
        <v>74</v>
      </c>
      <c r="C526" s="126" t="s">
        <v>676</v>
      </c>
      <c r="D526" s="126">
        <v>40</v>
      </c>
      <c r="E526" s="126" t="s">
        <v>26</v>
      </c>
      <c r="F526" s="126">
        <v>60</v>
      </c>
      <c r="G526" s="124" t="s">
        <v>84</v>
      </c>
      <c r="H526" s="124" t="s">
        <v>28</v>
      </c>
      <c r="I526" s="124" t="s">
        <v>41</v>
      </c>
      <c r="J526" s="124" t="s">
        <v>28</v>
      </c>
      <c r="K526" s="124" t="s">
        <v>664</v>
      </c>
      <c r="L526" s="124" t="s">
        <v>665</v>
      </c>
      <c r="M526" s="124" t="s">
        <v>69</v>
      </c>
      <c r="N526" s="124" t="s">
        <v>368</v>
      </c>
      <c r="O526" s="459" t="s">
        <v>463</v>
      </c>
      <c r="P526" s="126" t="s">
        <v>28</v>
      </c>
      <c r="Q526" s="65"/>
      <c r="R526" s="65"/>
      <c r="S526" s="65"/>
      <c r="T526" s="65"/>
      <c r="U526" s="65"/>
      <c r="V526" s="65"/>
      <c r="W526" s="65"/>
      <c r="X526" s="65"/>
      <c r="Y526" s="65"/>
      <c r="Z526" s="65"/>
      <c r="AA526" s="65"/>
      <c r="AB526" s="65"/>
      <c r="AC526" s="65"/>
      <c r="AD526" s="65"/>
      <c r="AE526" s="65"/>
      <c r="AF526" s="65"/>
      <c r="AG526" s="65"/>
      <c r="AH526" s="65"/>
      <c r="AI526" s="65"/>
      <c r="AJ526" s="65"/>
      <c r="AK526" s="65"/>
      <c r="AL526" s="65"/>
      <c r="AM526" s="65"/>
      <c r="AN526" s="65"/>
      <c r="AO526" s="65"/>
      <c r="AP526" s="65"/>
      <c r="AQ526" s="65"/>
      <c r="AR526" s="65"/>
      <c r="AS526" s="65"/>
      <c r="AT526" s="65"/>
      <c r="AU526" s="65"/>
      <c r="AV526" s="65"/>
      <c r="AW526" s="65"/>
      <c r="AX526" s="65"/>
      <c r="AY526" s="65"/>
      <c r="AZ526" s="65"/>
      <c r="BA526" s="65"/>
      <c r="BB526" s="65"/>
      <c r="BC526" s="65"/>
      <c r="BD526" s="65"/>
      <c r="BE526" s="65"/>
      <c r="BF526" s="65"/>
      <c r="BG526" s="65"/>
      <c r="BH526" s="65"/>
      <c r="BI526" s="65"/>
      <c r="BJ526" s="65"/>
      <c r="BK526" s="65"/>
      <c r="BL526" s="65"/>
    </row>
    <row r="527" spans="1:64" x14ac:dyDescent="0.2">
      <c r="A527" s="124" t="s">
        <v>461</v>
      </c>
      <c r="B527" s="568" t="s">
        <v>74</v>
      </c>
      <c r="C527" s="126" t="s">
        <v>677</v>
      </c>
      <c r="D527" s="126">
        <v>40</v>
      </c>
      <c r="E527" s="126" t="s">
        <v>26</v>
      </c>
      <c r="F527" s="126">
        <v>60</v>
      </c>
      <c r="G527" s="124" t="s">
        <v>84</v>
      </c>
      <c r="H527" s="124" t="s">
        <v>28</v>
      </c>
      <c r="I527" s="124" t="s">
        <v>41</v>
      </c>
      <c r="J527" s="124" t="s">
        <v>28</v>
      </c>
      <c r="K527" s="124" t="s">
        <v>664</v>
      </c>
      <c r="L527" s="124" t="s">
        <v>665</v>
      </c>
      <c r="M527" s="124" t="s">
        <v>69</v>
      </c>
      <c r="N527" s="124" t="s">
        <v>368</v>
      </c>
      <c r="O527" s="459" t="s">
        <v>463</v>
      </c>
      <c r="P527" s="126" t="s">
        <v>28</v>
      </c>
      <c r="Q527" s="65"/>
      <c r="R527" s="65"/>
      <c r="S527" s="65"/>
      <c r="T527" s="65"/>
      <c r="U527" s="65"/>
      <c r="V527" s="65"/>
      <c r="W527" s="65"/>
      <c r="X527" s="65"/>
      <c r="Y527" s="65"/>
      <c r="Z527" s="65"/>
      <c r="AA527" s="65"/>
      <c r="AB527" s="65"/>
      <c r="AC527" s="65"/>
      <c r="AD527" s="65"/>
      <c r="AE527" s="65"/>
      <c r="AF527" s="65"/>
      <c r="AG527" s="65"/>
      <c r="AH527" s="65"/>
      <c r="AI527" s="65"/>
      <c r="AJ527" s="65"/>
      <c r="AK527" s="65"/>
      <c r="AL527" s="65"/>
      <c r="AM527" s="65"/>
      <c r="AN527" s="65"/>
      <c r="AO527" s="65"/>
      <c r="AP527" s="65"/>
      <c r="AQ527" s="65"/>
      <c r="AR527" s="65"/>
      <c r="AS527" s="65"/>
      <c r="AT527" s="65"/>
      <c r="AU527" s="65"/>
      <c r="AV527" s="65"/>
      <c r="AW527" s="65"/>
      <c r="AX527" s="65"/>
      <c r="AY527" s="65"/>
      <c r="AZ527" s="65"/>
      <c r="BA527" s="65"/>
      <c r="BB527" s="65"/>
      <c r="BC527" s="65"/>
      <c r="BD527" s="65"/>
      <c r="BE527" s="65"/>
      <c r="BF527" s="65"/>
      <c r="BG527" s="65"/>
      <c r="BH527" s="65"/>
      <c r="BI527" s="65"/>
      <c r="BJ527" s="65"/>
      <c r="BK527" s="65"/>
      <c r="BL527" s="65"/>
    </row>
    <row r="528" spans="1:64" x14ac:dyDescent="0.2">
      <c r="A528" s="124" t="s">
        <v>461</v>
      </c>
      <c r="B528" s="568" t="s">
        <v>74</v>
      </c>
      <c r="C528" s="126" t="s">
        <v>678</v>
      </c>
      <c r="D528" s="126">
        <v>40</v>
      </c>
      <c r="E528" s="126" t="s">
        <v>26</v>
      </c>
      <c r="F528" s="126">
        <v>50</v>
      </c>
      <c r="G528" s="124" t="s">
        <v>84</v>
      </c>
      <c r="H528" s="124" t="s">
        <v>28</v>
      </c>
      <c r="I528" s="124" t="s">
        <v>41</v>
      </c>
      <c r="J528" s="124" t="s">
        <v>28</v>
      </c>
      <c r="K528" s="124" t="s">
        <v>664</v>
      </c>
      <c r="L528" s="124" t="s">
        <v>665</v>
      </c>
      <c r="M528" s="124" t="s">
        <v>69</v>
      </c>
      <c r="N528" s="124" t="s">
        <v>368</v>
      </c>
      <c r="O528" s="459" t="s">
        <v>463</v>
      </c>
      <c r="P528" s="126" t="s">
        <v>28</v>
      </c>
      <c r="Q528" s="65"/>
      <c r="R528" s="65"/>
      <c r="S528" s="65"/>
      <c r="T528" s="65"/>
      <c r="U528" s="65"/>
      <c r="V528" s="65"/>
      <c r="W528" s="65"/>
      <c r="X528" s="65"/>
      <c r="Y528" s="65"/>
      <c r="Z528" s="65"/>
      <c r="AA528" s="65"/>
      <c r="AB528" s="65"/>
      <c r="AC528" s="65"/>
      <c r="AD528" s="65"/>
      <c r="AE528" s="65"/>
      <c r="AF528" s="65"/>
      <c r="AG528" s="65"/>
      <c r="AH528" s="65"/>
      <c r="AI528" s="65"/>
      <c r="AJ528" s="65"/>
      <c r="AK528" s="65"/>
      <c r="AL528" s="65"/>
      <c r="AM528" s="65"/>
      <c r="AN528" s="65"/>
      <c r="AO528" s="65"/>
      <c r="AP528" s="65"/>
      <c r="AQ528" s="65"/>
      <c r="AR528" s="65"/>
      <c r="AS528" s="65"/>
      <c r="AT528" s="65"/>
      <c r="AU528" s="65"/>
      <c r="AV528" s="65"/>
      <c r="AW528" s="65"/>
      <c r="AX528" s="65"/>
      <c r="AY528" s="65"/>
      <c r="AZ528" s="65"/>
      <c r="BA528" s="65"/>
      <c r="BB528" s="65"/>
      <c r="BC528" s="65"/>
      <c r="BD528" s="65"/>
      <c r="BE528" s="65"/>
      <c r="BF528" s="65"/>
      <c r="BG528" s="65"/>
      <c r="BH528" s="65"/>
      <c r="BI528" s="65"/>
      <c r="BJ528" s="65"/>
      <c r="BK528" s="65"/>
      <c r="BL528" s="65"/>
    </row>
    <row r="529" spans="1:64" x14ac:dyDescent="0.2">
      <c r="A529" s="124" t="s">
        <v>461</v>
      </c>
      <c r="B529" s="568" t="s">
        <v>74</v>
      </c>
      <c r="C529" s="126" t="s">
        <v>679</v>
      </c>
      <c r="D529" s="126">
        <v>40</v>
      </c>
      <c r="E529" s="126" t="s">
        <v>26</v>
      </c>
      <c r="F529" s="124">
        <v>50</v>
      </c>
      <c r="G529" s="124" t="s">
        <v>84</v>
      </c>
      <c r="H529" s="124" t="s">
        <v>28</v>
      </c>
      <c r="I529" s="124" t="s">
        <v>41</v>
      </c>
      <c r="J529" s="124" t="s">
        <v>28</v>
      </c>
      <c r="K529" s="124" t="s">
        <v>664</v>
      </c>
      <c r="L529" s="124" t="s">
        <v>665</v>
      </c>
      <c r="M529" s="124" t="s">
        <v>69</v>
      </c>
      <c r="N529" s="124" t="s">
        <v>368</v>
      </c>
      <c r="O529" s="459" t="s">
        <v>463</v>
      </c>
      <c r="P529" s="126" t="s">
        <v>28</v>
      </c>
      <c r="Q529" s="65"/>
      <c r="R529" s="65"/>
      <c r="S529" s="65"/>
      <c r="T529" s="65"/>
      <c r="U529" s="65"/>
      <c r="V529" s="65"/>
      <c r="W529" s="65"/>
      <c r="X529" s="65"/>
      <c r="Y529" s="65"/>
      <c r="Z529" s="65"/>
      <c r="AA529" s="65"/>
      <c r="AB529" s="65"/>
      <c r="AC529" s="65"/>
      <c r="AD529" s="65"/>
      <c r="AE529" s="65"/>
      <c r="AF529" s="65"/>
      <c r="AG529" s="65"/>
      <c r="AH529" s="65"/>
      <c r="AI529" s="65"/>
      <c r="AJ529" s="65"/>
      <c r="AK529" s="65"/>
      <c r="AL529" s="65"/>
      <c r="AM529" s="65"/>
      <c r="AN529" s="65"/>
      <c r="AO529" s="65"/>
      <c r="AP529" s="65"/>
      <c r="AQ529" s="65"/>
      <c r="AR529" s="65"/>
      <c r="AS529" s="65"/>
      <c r="AT529" s="65"/>
      <c r="AU529" s="65"/>
      <c r="AV529" s="65"/>
      <c r="AW529" s="65"/>
      <c r="AX529" s="65"/>
      <c r="AY529" s="65"/>
      <c r="AZ529" s="65"/>
      <c r="BA529" s="65"/>
      <c r="BB529" s="65"/>
      <c r="BC529" s="65"/>
      <c r="BD529" s="65"/>
      <c r="BE529" s="65"/>
      <c r="BF529" s="65"/>
      <c r="BG529" s="65"/>
      <c r="BH529" s="65"/>
      <c r="BI529" s="65"/>
      <c r="BJ529" s="65"/>
      <c r="BK529" s="65"/>
      <c r="BL529" s="65"/>
    </row>
    <row r="530" spans="1:64" x14ac:dyDescent="0.2">
      <c r="A530" s="124" t="s">
        <v>461</v>
      </c>
      <c r="B530" s="568" t="s">
        <v>74</v>
      </c>
      <c r="C530" s="126" t="s">
        <v>680</v>
      </c>
      <c r="D530" s="126">
        <v>40</v>
      </c>
      <c r="E530" s="126" t="s">
        <v>189</v>
      </c>
      <c r="F530" s="124">
        <v>60</v>
      </c>
      <c r="G530" s="124" t="s">
        <v>84</v>
      </c>
      <c r="H530" s="124" t="s">
        <v>28</v>
      </c>
      <c r="I530" s="124" t="s">
        <v>41</v>
      </c>
      <c r="J530" s="124" t="s">
        <v>28</v>
      </c>
      <c r="K530" s="124" t="s">
        <v>664</v>
      </c>
      <c r="L530" s="124" t="s">
        <v>665</v>
      </c>
      <c r="M530" s="124" t="s">
        <v>69</v>
      </c>
      <c r="N530" s="124" t="s">
        <v>368</v>
      </c>
      <c r="O530" s="459" t="s">
        <v>463</v>
      </c>
      <c r="P530" s="126" t="s">
        <v>28</v>
      </c>
      <c r="Q530" s="65"/>
      <c r="R530" s="65"/>
      <c r="S530" s="65"/>
      <c r="T530" s="65"/>
      <c r="U530" s="65"/>
      <c r="V530" s="65"/>
      <c r="W530" s="65"/>
      <c r="X530" s="65"/>
      <c r="Y530" s="65"/>
      <c r="Z530" s="65"/>
      <c r="AA530" s="65"/>
      <c r="AB530" s="65"/>
      <c r="AC530" s="65"/>
      <c r="AD530" s="65"/>
      <c r="AE530" s="65"/>
      <c r="AF530" s="65"/>
      <c r="AG530" s="65"/>
      <c r="AH530" s="65"/>
      <c r="AI530" s="65"/>
      <c r="AJ530" s="65"/>
      <c r="AK530" s="65"/>
      <c r="AL530" s="65"/>
      <c r="AM530" s="65"/>
      <c r="AN530" s="65"/>
      <c r="AO530" s="65"/>
      <c r="AP530" s="65"/>
      <c r="AQ530" s="65"/>
      <c r="AR530" s="65"/>
      <c r="AS530" s="65"/>
      <c r="AT530" s="65"/>
      <c r="AU530" s="65"/>
      <c r="AV530" s="65"/>
      <c r="AW530" s="65"/>
      <c r="AX530" s="65"/>
      <c r="AY530" s="65"/>
      <c r="AZ530" s="65"/>
      <c r="BA530" s="65"/>
      <c r="BB530" s="65"/>
      <c r="BC530" s="65"/>
      <c r="BD530" s="65"/>
      <c r="BE530" s="65"/>
      <c r="BF530" s="65"/>
      <c r="BG530" s="65"/>
      <c r="BH530" s="65"/>
      <c r="BI530" s="65"/>
      <c r="BJ530" s="65"/>
      <c r="BK530" s="65"/>
      <c r="BL530" s="65"/>
    </row>
    <row r="531" spans="1:64" x14ac:dyDescent="0.2">
      <c r="A531" s="91" t="s">
        <v>461</v>
      </c>
      <c r="B531" s="113" t="s">
        <v>105</v>
      </c>
      <c r="C531" s="113" t="s">
        <v>681</v>
      </c>
      <c r="D531" s="113">
        <v>80</v>
      </c>
      <c r="E531" s="113" t="s">
        <v>26</v>
      </c>
      <c r="F531" s="113">
        <v>130</v>
      </c>
      <c r="G531" s="91" t="s">
        <v>27</v>
      </c>
      <c r="H531" s="91" t="s">
        <v>28</v>
      </c>
      <c r="I531" s="91" t="s">
        <v>29</v>
      </c>
      <c r="J531" s="91" t="s">
        <v>28</v>
      </c>
      <c r="K531" s="91" t="s">
        <v>465</v>
      </c>
      <c r="L531" s="91" t="s">
        <v>466</v>
      </c>
      <c r="M531" s="91" t="s">
        <v>32</v>
      </c>
      <c r="N531" s="91" t="s">
        <v>276</v>
      </c>
      <c r="O531" s="459" t="s">
        <v>463</v>
      </c>
      <c r="P531" s="113" t="s">
        <v>28</v>
      </c>
      <c r="Q531" s="65"/>
      <c r="R531" s="65"/>
      <c r="S531" s="65"/>
      <c r="T531" s="65"/>
      <c r="U531" s="65"/>
      <c r="V531" s="65"/>
      <c r="W531" s="65"/>
      <c r="X531" s="65"/>
      <c r="Y531" s="65"/>
      <c r="Z531" s="65"/>
      <c r="AA531" s="65"/>
      <c r="AB531" s="65"/>
      <c r="AC531" s="65"/>
      <c r="AD531" s="65"/>
      <c r="AE531" s="65"/>
      <c r="AF531" s="65"/>
      <c r="AG531" s="65"/>
      <c r="AH531" s="65"/>
      <c r="AI531" s="65"/>
      <c r="AJ531" s="65"/>
      <c r="AK531" s="65"/>
      <c r="AL531" s="65"/>
      <c r="AM531" s="65"/>
      <c r="AN531" s="65"/>
      <c r="AO531" s="65"/>
      <c r="AP531" s="65"/>
      <c r="AQ531" s="65"/>
      <c r="AR531" s="65"/>
      <c r="AS531" s="65"/>
      <c r="AT531" s="65"/>
      <c r="AU531" s="65"/>
      <c r="AV531" s="65"/>
      <c r="AW531" s="65"/>
      <c r="AX531" s="65"/>
      <c r="AY531" s="65"/>
      <c r="AZ531" s="65"/>
      <c r="BA531" s="65"/>
      <c r="BB531" s="65"/>
      <c r="BC531" s="65"/>
      <c r="BD531" s="65"/>
      <c r="BE531" s="65"/>
      <c r="BF531" s="65"/>
      <c r="BG531" s="65"/>
      <c r="BH531" s="65"/>
      <c r="BI531" s="65"/>
      <c r="BJ531" s="65"/>
      <c r="BK531" s="65"/>
      <c r="BL531" s="65"/>
    </row>
    <row r="532" spans="1:64" x14ac:dyDescent="0.2">
      <c r="A532" s="91" t="s">
        <v>461</v>
      </c>
      <c r="B532" s="113" t="s">
        <v>105</v>
      </c>
      <c r="C532" s="113" t="s">
        <v>682</v>
      </c>
      <c r="D532" s="113">
        <v>80</v>
      </c>
      <c r="E532" s="113" t="s">
        <v>26</v>
      </c>
      <c r="F532" s="113">
        <v>120</v>
      </c>
      <c r="G532" s="91" t="s">
        <v>27</v>
      </c>
      <c r="H532" s="91" t="s">
        <v>28</v>
      </c>
      <c r="I532" s="91" t="s">
        <v>29</v>
      </c>
      <c r="J532" s="91" t="s">
        <v>28</v>
      </c>
      <c r="K532" s="91" t="s">
        <v>465</v>
      </c>
      <c r="L532" s="91" t="s">
        <v>466</v>
      </c>
      <c r="M532" s="91" t="s">
        <v>32</v>
      </c>
      <c r="N532" s="91" t="s">
        <v>276</v>
      </c>
      <c r="O532" s="459" t="s">
        <v>463</v>
      </c>
      <c r="P532" s="113" t="s">
        <v>28</v>
      </c>
      <c r="Q532" s="65"/>
      <c r="R532" s="65"/>
      <c r="S532" s="65"/>
      <c r="T532" s="65"/>
      <c r="U532" s="65"/>
      <c r="V532" s="65"/>
      <c r="W532" s="65"/>
      <c r="X532" s="65"/>
      <c r="Y532" s="65"/>
      <c r="Z532" s="65"/>
      <c r="AA532" s="65"/>
      <c r="AB532" s="65"/>
      <c r="AC532" s="65"/>
      <c r="AD532" s="65"/>
      <c r="AE532" s="65"/>
      <c r="AF532" s="65"/>
      <c r="AG532" s="65"/>
      <c r="AH532" s="65"/>
      <c r="AI532" s="65"/>
      <c r="AJ532" s="65"/>
      <c r="AK532" s="65"/>
      <c r="AL532" s="65"/>
      <c r="AM532" s="65"/>
      <c r="AN532" s="65"/>
      <c r="AO532" s="65"/>
      <c r="AP532" s="65"/>
      <c r="AQ532" s="65"/>
      <c r="AR532" s="65"/>
      <c r="AS532" s="65"/>
      <c r="AT532" s="65"/>
      <c r="AU532" s="65"/>
      <c r="AV532" s="65"/>
      <c r="AW532" s="65"/>
      <c r="AX532" s="65"/>
      <c r="AY532" s="65"/>
      <c r="AZ532" s="65"/>
      <c r="BA532" s="65"/>
      <c r="BB532" s="65"/>
      <c r="BC532" s="65"/>
      <c r="BD532" s="65"/>
      <c r="BE532" s="65"/>
      <c r="BF532" s="65"/>
      <c r="BG532" s="65"/>
      <c r="BH532" s="65"/>
      <c r="BI532" s="65"/>
      <c r="BJ532" s="65"/>
      <c r="BK532" s="65"/>
      <c r="BL532" s="65"/>
    </row>
    <row r="533" spans="1:64" x14ac:dyDescent="0.2">
      <c r="A533" s="569" t="s">
        <v>461</v>
      </c>
      <c r="B533" s="163" t="s">
        <v>105</v>
      </c>
      <c r="C533" s="163" t="s">
        <v>683</v>
      </c>
      <c r="D533" s="163">
        <v>260</v>
      </c>
      <c r="E533" s="163" t="s">
        <v>26</v>
      </c>
      <c r="F533" s="163">
        <v>685</v>
      </c>
      <c r="G533" s="569" t="s">
        <v>27</v>
      </c>
      <c r="H533" s="569" t="s">
        <v>28</v>
      </c>
      <c r="I533" s="91" t="s">
        <v>29</v>
      </c>
      <c r="J533" s="569" t="s">
        <v>28</v>
      </c>
      <c r="K533" s="569" t="s">
        <v>465</v>
      </c>
      <c r="L533" s="569" t="s">
        <v>684</v>
      </c>
      <c r="M533" s="569" t="s">
        <v>32</v>
      </c>
      <c r="N533" s="569" t="s">
        <v>276</v>
      </c>
      <c r="O533" s="459" t="s">
        <v>463</v>
      </c>
      <c r="P533" s="113" t="s">
        <v>28</v>
      </c>
      <c r="Q533" s="65"/>
      <c r="R533" s="65"/>
      <c r="S533" s="65"/>
      <c r="T533" s="65"/>
      <c r="U533" s="65"/>
      <c r="V533" s="65"/>
      <c r="W533" s="65"/>
      <c r="X533" s="65"/>
      <c r="Y533" s="65"/>
      <c r="Z533" s="65"/>
      <c r="AA533" s="65"/>
      <c r="AB533" s="65"/>
      <c r="AC533" s="65"/>
      <c r="AD533" s="65"/>
      <c r="AE533" s="65"/>
      <c r="AF533" s="65"/>
      <c r="AG533" s="65"/>
      <c r="AH533" s="65"/>
      <c r="AI533" s="65"/>
      <c r="AJ533" s="65"/>
      <c r="AK533" s="65"/>
      <c r="AL533" s="65"/>
      <c r="AM533" s="65"/>
      <c r="AN533" s="65"/>
      <c r="AO533" s="65"/>
      <c r="AP533" s="65"/>
      <c r="AQ533" s="65"/>
      <c r="AR533" s="65"/>
      <c r="AS533" s="65"/>
      <c r="AT533" s="65"/>
      <c r="AU533" s="65"/>
      <c r="AV533" s="65"/>
      <c r="AW533" s="65"/>
      <c r="AX533" s="65"/>
      <c r="AY533" s="65"/>
      <c r="AZ533" s="65"/>
      <c r="BA533" s="65"/>
      <c r="BB533" s="65"/>
      <c r="BC533" s="65"/>
      <c r="BD533" s="65"/>
      <c r="BE533" s="65"/>
      <c r="BF533" s="65"/>
      <c r="BG533" s="65"/>
      <c r="BH533" s="65"/>
      <c r="BI533" s="65"/>
      <c r="BJ533" s="65"/>
      <c r="BK533" s="65"/>
      <c r="BL533" s="65"/>
    </row>
    <row r="534" spans="1:64" x14ac:dyDescent="0.2">
      <c r="A534" s="569" t="s">
        <v>461</v>
      </c>
      <c r="B534" s="163" t="s">
        <v>105</v>
      </c>
      <c r="C534" s="163" t="s">
        <v>685</v>
      </c>
      <c r="D534" s="163">
        <v>260</v>
      </c>
      <c r="E534" s="163" t="s">
        <v>26</v>
      </c>
      <c r="F534" s="163">
        <v>705</v>
      </c>
      <c r="G534" s="569" t="s">
        <v>27</v>
      </c>
      <c r="H534" s="569" t="s">
        <v>28</v>
      </c>
      <c r="I534" s="91" t="s">
        <v>29</v>
      </c>
      <c r="J534" s="569" t="s">
        <v>28</v>
      </c>
      <c r="K534" s="569" t="s">
        <v>465</v>
      </c>
      <c r="L534" s="569" t="s">
        <v>684</v>
      </c>
      <c r="M534" s="569" t="s">
        <v>32</v>
      </c>
      <c r="N534" s="569" t="s">
        <v>276</v>
      </c>
      <c r="O534" s="459" t="s">
        <v>463</v>
      </c>
      <c r="P534" s="113" t="s">
        <v>28</v>
      </c>
      <c r="Q534" s="65"/>
      <c r="R534" s="65"/>
      <c r="S534" s="65"/>
      <c r="T534" s="65"/>
      <c r="U534" s="65"/>
      <c r="V534" s="65"/>
      <c r="W534" s="65"/>
      <c r="X534" s="65"/>
      <c r="Y534" s="65"/>
      <c r="Z534" s="65"/>
      <c r="AA534" s="65"/>
      <c r="AB534" s="65"/>
      <c r="AC534" s="65"/>
      <c r="AD534" s="65"/>
      <c r="AE534" s="65"/>
      <c r="AF534" s="65"/>
      <c r="AG534" s="65"/>
      <c r="AH534" s="65"/>
      <c r="AI534" s="65"/>
      <c r="AJ534" s="65"/>
      <c r="AK534" s="65"/>
      <c r="AL534" s="65"/>
      <c r="AM534" s="65"/>
      <c r="AN534" s="65"/>
      <c r="AO534" s="65"/>
      <c r="AP534" s="65"/>
      <c r="AQ534" s="65"/>
      <c r="AR534" s="65"/>
      <c r="AS534" s="65"/>
      <c r="AT534" s="65"/>
      <c r="AU534" s="65"/>
      <c r="AV534" s="65"/>
      <c r="AW534" s="65"/>
      <c r="AX534" s="65"/>
      <c r="AY534" s="65"/>
      <c r="AZ534" s="65"/>
      <c r="BA534" s="65"/>
      <c r="BB534" s="65"/>
      <c r="BC534" s="65"/>
      <c r="BD534" s="65"/>
      <c r="BE534" s="65"/>
      <c r="BF534" s="65"/>
      <c r="BG534" s="65"/>
      <c r="BH534" s="65"/>
      <c r="BI534" s="65"/>
      <c r="BJ534" s="65"/>
      <c r="BK534" s="65"/>
      <c r="BL534" s="65"/>
    </row>
    <row r="535" spans="1:64" x14ac:dyDescent="0.2">
      <c r="A535" s="569" t="s">
        <v>461</v>
      </c>
      <c r="B535" s="163" t="s">
        <v>105</v>
      </c>
      <c r="C535" s="163" t="s">
        <v>686</v>
      </c>
      <c r="D535" s="163">
        <v>260</v>
      </c>
      <c r="E535" s="163" t="s">
        <v>26</v>
      </c>
      <c r="F535" s="163">
        <v>820</v>
      </c>
      <c r="G535" s="569" t="s">
        <v>27</v>
      </c>
      <c r="H535" s="569" t="s">
        <v>28</v>
      </c>
      <c r="I535" s="91" t="s">
        <v>29</v>
      </c>
      <c r="J535" s="569" t="s">
        <v>28</v>
      </c>
      <c r="K535" s="569" t="s">
        <v>465</v>
      </c>
      <c r="L535" s="569" t="s">
        <v>684</v>
      </c>
      <c r="M535" s="569" t="s">
        <v>32</v>
      </c>
      <c r="N535" s="569" t="s">
        <v>276</v>
      </c>
      <c r="O535" s="459" t="s">
        <v>463</v>
      </c>
      <c r="P535" s="113" t="s">
        <v>28</v>
      </c>
      <c r="Q535" s="65"/>
      <c r="R535" s="65"/>
      <c r="S535" s="65"/>
      <c r="T535" s="65"/>
      <c r="U535" s="65"/>
      <c r="V535" s="65"/>
      <c r="W535" s="65"/>
      <c r="X535" s="65"/>
      <c r="Y535" s="65"/>
      <c r="Z535" s="65"/>
      <c r="AA535" s="65"/>
      <c r="AB535" s="65"/>
      <c r="AC535" s="65"/>
      <c r="AD535" s="65"/>
      <c r="AE535" s="65"/>
      <c r="AF535" s="65"/>
      <c r="AG535" s="65"/>
      <c r="AH535" s="65"/>
      <c r="AI535" s="65"/>
      <c r="AJ535" s="65"/>
      <c r="AK535" s="65"/>
      <c r="AL535" s="65"/>
      <c r="AM535" s="65"/>
      <c r="AN535" s="65"/>
      <c r="AO535" s="65"/>
      <c r="AP535" s="65"/>
      <c r="AQ535" s="65"/>
      <c r="AR535" s="65"/>
      <c r="AS535" s="65"/>
      <c r="AT535" s="65"/>
      <c r="AU535" s="65"/>
      <c r="AV535" s="65"/>
      <c r="AW535" s="65"/>
      <c r="AX535" s="65"/>
      <c r="AY535" s="65"/>
      <c r="AZ535" s="65"/>
      <c r="BA535" s="65"/>
      <c r="BB535" s="65"/>
      <c r="BC535" s="65"/>
      <c r="BD535" s="65"/>
      <c r="BE535" s="65"/>
      <c r="BF535" s="65"/>
      <c r="BG535" s="65"/>
      <c r="BH535" s="65"/>
      <c r="BI535" s="65"/>
      <c r="BJ535" s="65"/>
      <c r="BK535" s="65"/>
      <c r="BL535" s="65"/>
    </row>
    <row r="536" spans="1:64" x14ac:dyDescent="0.2">
      <c r="A536" s="569" t="s">
        <v>461</v>
      </c>
      <c r="B536" s="163" t="s">
        <v>105</v>
      </c>
      <c r="C536" s="163" t="s">
        <v>687</v>
      </c>
      <c r="D536" s="163">
        <v>260</v>
      </c>
      <c r="E536" s="163" t="s">
        <v>26</v>
      </c>
      <c r="F536" s="163">
        <v>680</v>
      </c>
      <c r="G536" s="569" t="s">
        <v>27</v>
      </c>
      <c r="H536" s="569" t="s">
        <v>28</v>
      </c>
      <c r="I536" s="91" t="s">
        <v>29</v>
      </c>
      <c r="J536" s="569" t="s">
        <v>28</v>
      </c>
      <c r="K536" s="569" t="s">
        <v>465</v>
      </c>
      <c r="L536" s="569" t="s">
        <v>684</v>
      </c>
      <c r="M536" s="569" t="s">
        <v>32</v>
      </c>
      <c r="N536" s="569" t="s">
        <v>276</v>
      </c>
      <c r="O536" s="459" t="s">
        <v>463</v>
      </c>
      <c r="P536" s="113" t="s">
        <v>28</v>
      </c>
      <c r="Q536" s="65"/>
      <c r="R536" s="65"/>
      <c r="S536" s="65"/>
      <c r="T536" s="65"/>
      <c r="U536" s="65"/>
      <c r="V536" s="65"/>
      <c r="W536" s="65"/>
      <c r="X536" s="65"/>
      <c r="Y536" s="65"/>
      <c r="Z536" s="65"/>
      <c r="AA536" s="65"/>
      <c r="AB536" s="65"/>
      <c r="AC536" s="65"/>
      <c r="AD536" s="65"/>
      <c r="AE536" s="65"/>
      <c r="AF536" s="65"/>
      <c r="AG536" s="65"/>
      <c r="AH536" s="65"/>
      <c r="AI536" s="65"/>
      <c r="AJ536" s="65"/>
      <c r="AK536" s="65"/>
      <c r="AL536" s="65"/>
      <c r="AM536" s="65"/>
      <c r="AN536" s="65"/>
      <c r="AO536" s="65"/>
      <c r="AP536" s="65"/>
      <c r="AQ536" s="65"/>
      <c r="AR536" s="65"/>
      <c r="AS536" s="65"/>
      <c r="AT536" s="65"/>
      <c r="AU536" s="65"/>
      <c r="AV536" s="65"/>
      <c r="AW536" s="65"/>
      <c r="AX536" s="65"/>
      <c r="AY536" s="65"/>
      <c r="AZ536" s="65"/>
      <c r="BA536" s="65"/>
      <c r="BB536" s="65"/>
      <c r="BC536" s="65"/>
      <c r="BD536" s="65"/>
      <c r="BE536" s="65"/>
      <c r="BF536" s="65"/>
      <c r="BG536" s="65"/>
      <c r="BH536" s="65"/>
      <c r="BI536" s="65"/>
      <c r="BJ536" s="65"/>
      <c r="BK536" s="65"/>
      <c r="BL536" s="65"/>
    </row>
    <row r="537" spans="1:64" x14ac:dyDescent="0.2">
      <c r="A537" s="91" t="s">
        <v>461</v>
      </c>
      <c r="B537" s="113" t="s">
        <v>105</v>
      </c>
      <c r="C537" s="113" t="s">
        <v>688</v>
      </c>
      <c r="D537" s="113">
        <v>80</v>
      </c>
      <c r="E537" s="113" t="s">
        <v>26</v>
      </c>
      <c r="F537" s="113">
        <v>120</v>
      </c>
      <c r="G537" s="91" t="s">
        <v>27</v>
      </c>
      <c r="H537" s="91" t="s">
        <v>28</v>
      </c>
      <c r="I537" s="91" t="s">
        <v>29</v>
      </c>
      <c r="J537" s="91" t="s">
        <v>28</v>
      </c>
      <c r="K537" s="91" t="s">
        <v>465</v>
      </c>
      <c r="L537" s="91" t="s">
        <v>466</v>
      </c>
      <c r="M537" s="91" t="s">
        <v>32</v>
      </c>
      <c r="N537" s="91" t="s">
        <v>276</v>
      </c>
      <c r="O537" s="459" t="s">
        <v>463</v>
      </c>
      <c r="P537" s="113" t="s">
        <v>28</v>
      </c>
      <c r="Q537" s="65"/>
      <c r="R537" s="65"/>
      <c r="S537" s="65"/>
      <c r="T537" s="65"/>
      <c r="U537" s="65"/>
      <c r="V537" s="65"/>
      <c r="W537" s="65"/>
      <c r="X537" s="65"/>
      <c r="Y537" s="65"/>
      <c r="Z537" s="65"/>
      <c r="AA537" s="65"/>
      <c r="AB537" s="65"/>
      <c r="AC537" s="65"/>
      <c r="AD537" s="65"/>
      <c r="AE537" s="65"/>
      <c r="AF537" s="65"/>
      <c r="AG537" s="65"/>
      <c r="AH537" s="65"/>
      <c r="AI537" s="65"/>
      <c r="AJ537" s="65"/>
      <c r="AK537" s="65"/>
      <c r="AL537" s="65"/>
      <c r="AM537" s="65"/>
      <c r="AN537" s="65"/>
      <c r="AO537" s="65"/>
      <c r="AP537" s="65"/>
      <c r="AQ537" s="65"/>
      <c r="AR537" s="65"/>
      <c r="AS537" s="65"/>
      <c r="AT537" s="65"/>
      <c r="AU537" s="65"/>
      <c r="AV537" s="65"/>
      <c r="AW537" s="65"/>
      <c r="AX537" s="65"/>
      <c r="AY537" s="65"/>
      <c r="AZ537" s="65"/>
      <c r="BA537" s="65"/>
      <c r="BB537" s="65"/>
      <c r="BC537" s="65"/>
      <c r="BD537" s="65"/>
      <c r="BE537" s="65"/>
      <c r="BF537" s="65"/>
      <c r="BG537" s="65"/>
      <c r="BH537" s="65"/>
      <c r="BI537" s="65"/>
      <c r="BJ537" s="65"/>
      <c r="BK537" s="65"/>
      <c r="BL537" s="65"/>
    </row>
    <row r="538" spans="1:64" x14ac:dyDescent="0.2">
      <c r="A538" s="91" t="s">
        <v>461</v>
      </c>
      <c r="B538" s="113" t="s">
        <v>105</v>
      </c>
      <c r="C538" s="113" t="s">
        <v>689</v>
      </c>
      <c r="D538" s="113">
        <v>80</v>
      </c>
      <c r="E538" s="113" t="s">
        <v>26</v>
      </c>
      <c r="F538" s="113">
        <v>135</v>
      </c>
      <c r="G538" s="91" t="s">
        <v>27</v>
      </c>
      <c r="H538" s="91" t="s">
        <v>28</v>
      </c>
      <c r="I538" s="91" t="s">
        <v>29</v>
      </c>
      <c r="J538" s="91" t="s">
        <v>28</v>
      </c>
      <c r="K538" s="91" t="s">
        <v>465</v>
      </c>
      <c r="L538" s="91" t="s">
        <v>466</v>
      </c>
      <c r="M538" s="91" t="s">
        <v>32</v>
      </c>
      <c r="N538" s="91" t="s">
        <v>276</v>
      </c>
      <c r="O538" s="459" t="s">
        <v>463</v>
      </c>
      <c r="P538" s="113" t="s">
        <v>28</v>
      </c>
      <c r="Q538" s="65"/>
      <c r="R538" s="65"/>
      <c r="S538" s="65"/>
      <c r="T538" s="65"/>
      <c r="U538" s="65"/>
      <c r="V538" s="65"/>
      <c r="W538" s="65"/>
      <c r="X538" s="65"/>
      <c r="Y538" s="65"/>
      <c r="Z538" s="65"/>
      <c r="AA538" s="65"/>
      <c r="AB538" s="65"/>
      <c r="AC538" s="65"/>
      <c r="AD538" s="65"/>
      <c r="AE538" s="65"/>
      <c r="AF538" s="65"/>
      <c r="AG538" s="65"/>
      <c r="AH538" s="65"/>
      <c r="AI538" s="65"/>
      <c r="AJ538" s="65"/>
      <c r="AK538" s="65"/>
      <c r="AL538" s="65"/>
      <c r="AM538" s="65"/>
      <c r="AN538" s="65"/>
      <c r="AO538" s="65"/>
      <c r="AP538" s="65"/>
      <c r="AQ538" s="65"/>
      <c r="AR538" s="65"/>
      <c r="AS538" s="65"/>
      <c r="AT538" s="65"/>
      <c r="AU538" s="65"/>
      <c r="AV538" s="65"/>
      <c r="AW538" s="65"/>
      <c r="AX538" s="65"/>
      <c r="AY538" s="65"/>
      <c r="AZ538" s="65"/>
      <c r="BA538" s="65"/>
      <c r="BB538" s="65"/>
      <c r="BC538" s="65"/>
      <c r="BD538" s="65"/>
      <c r="BE538" s="65"/>
      <c r="BF538" s="65"/>
      <c r="BG538" s="65"/>
      <c r="BH538" s="65"/>
      <c r="BI538" s="65"/>
      <c r="BJ538" s="65"/>
      <c r="BK538" s="65"/>
      <c r="BL538" s="65"/>
    </row>
    <row r="539" spans="1:64" x14ac:dyDescent="0.2">
      <c r="A539" s="91" t="s">
        <v>461</v>
      </c>
      <c r="B539" s="113" t="s">
        <v>105</v>
      </c>
      <c r="C539" s="113" t="s">
        <v>690</v>
      </c>
      <c r="D539" s="113">
        <v>80</v>
      </c>
      <c r="E539" s="113" t="s">
        <v>26</v>
      </c>
      <c r="F539" s="113">
        <v>140</v>
      </c>
      <c r="G539" s="91" t="s">
        <v>27</v>
      </c>
      <c r="H539" s="91" t="s">
        <v>28</v>
      </c>
      <c r="I539" s="91" t="s">
        <v>29</v>
      </c>
      <c r="J539" s="91" t="s">
        <v>28</v>
      </c>
      <c r="K539" s="91" t="s">
        <v>465</v>
      </c>
      <c r="L539" s="91" t="s">
        <v>466</v>
      </c>
      <c r="M539" s="91" t="s">
        <v>32</v>
      </c>
      <c r="N539" s="91" t="s">
        <v>276</v>
      </c>
      <c r="O539" s="459" t="s">
        <v>463</v>
      </c>
      <c r="P539" s="113" t="s">
        <v>28</v>
      </c>
      <c r="Q539" s="65"/>
      <c r="R539" s="65"/>
      <c r="S539" s="65"/>
      <c r="T539" s="65"/>
      <c r="U539" s="65"/>
      <c r="V539" s="65"/>
      <c r="W539" s="65"/>
      <c r="X539" s="65"/>
      <c r="Y539" s="65"/>
      <c r="Z539" s="65"/>
      <c r="AA539" s="65"/>
      <c r="AB539" s="65"/>
      <c r="AC539" s="65"/>
      <c r="AD539" s="65"/>
      <c r="AE539" s="65"/>
      <c r="AF539" s="65"/>
      <c r="AG539" s="65"/>
      <c r="AH539" s="65"/>
      <c r="AI539" s="65"/>
      <c r="AJ539" s="65"/>
      <c r="AK539" s="65"/>
      <c r="AL539" s="65"/>
      <c r="AM539" s="65"/>
      <c r="AN539" s="65"/>
      <c r="AO539" s="65"/>
      <c r="AP539" s="65"/>
      <c r="AQ539" s="65"/>
      <c r="AR539" s="65"/>
      <c r="AS539" s="65"/>
      <c r="AT539" s="65"/>
      <c r="AU539" s="65"/>
      <c r="AV539" s="65"/>
      <c r="AW539" s="65"/>
      <c r="AX539" s="65"/>
      <c r="AY539" s="65"/>
      <c r="AZ539" s="65"/>
      <c r="BA539" s="65"/>
      <c r="BB539" s="65"/>
      <c r="BC539" s="65"/>
      <c r="BD539" s="65"/>
      <c r="BE539" s="65"/>
      <c r="BF539" s="65"/>
      <c r="BG539" s="65"/>
      <c r="BH539" s="65"/>
      <c r="BI539" s="65"/>
      <c r="BJ539" s="65"/>
      <c r="BK539" s="65"/>
      <c r="BL539" s="65"/>
    </row>
    <row r="540" spans="1:64" x14ac:dyDescent="0.2">
      <c r="A540" s="91" t="s">
        <v>461</v>
      </c>
      <c r="B540" s="113" t="s">
        <v>105</v>
      </c>
      <c r="C540" s="113" t="s">
        <v>691</v>
      </c>
      <c r="D540" s="113">
        <v>80</v>
      </c>
      <c r="E540" s="113" t="s">
        <v>26</v>
      </c>
      <c r="F540" s="113">
        <v>110</v>
      </c>
      <c r="G540" s="91" t="s">
        <v>27</v>
      </c>
      <c r="H540" s="91" t="s">
        <v>28</v>
      </c>
      <c r="I540" s="91" t="s">
        <v>29</v>
      </c>
      <c r="J540" s="91" t="s">
        <v>28</v>
      </c>
      <c r="K540" s="91" t="s">
        <v>465</v>
      </c>
      <c r="L540" s="91" t="s">
        <v>466</v>
      </c>
      <c r="M540" s="91" t="s">
        <v>32</v>
      </c>
      <c r="N540" s="91" t="s">
        <v>692</v>
      </c>
      <c r="O540" s="459" t="s">
        <v>463</v>
      </c>
      <c r="P540" s="113" t="s">
        <v>28</v>
      </c>
      <c r="Q540" s="65"/>
      <c r="R540" s="65"/>
      <c r="S540" s="65"/>
      <c r="T540" s="65"/>
      <c r="U540" s="65"/>
      <c r="V540" s="65"/>
      <c r="W540" s="65"/>
      <c r="X540" s="65"/>
      <c r="Y540" s="65"/>
      <c r="Z540" s="65"/>
      <c r="AA540" s="65"/>
      <c r="AB540" s="65"/>
      <c r="AC540" s="65"/>
      <c r="AD540" s="65"/>
      <c r="AE540" s="65"/>
      <c r="AF540" s="65"/>
      <c r="AG540" s="65"/>
      <c r="AH540" s="65"/>
      <c r="AI540" s="65"/>
      <c r="AJ540" s="65"/>
      <c r="AK540" s="65"/>
      <c r="AL540" s="65"/>
      <c r="AM540" s="65"/>
      <c r="AN540" s="65"/>
      <c r="AO540" s="65"/>
      <c r="AP540" s="65"/>
      <c r="AQ540" s="65"/>
      <c r="AR540" s="65"/>
      <c r="AS540" s="65"/>
      <c r="AT540" s="65"/>
      <c r="AU540" s="65"/>
      <c r="AV540" s="65"/>
      <c r="AW540" s="65"/>
      <c r="AX540" s="65"/>
      <c r="AY540" s="65"/>
      <c r="AZ540" s="65"/>
      <c r="BA540" s="65"/>
      <c r="BB540" s="65"/>
      <c r="BC540" s="65"/>
      <c r="BD540" s="65"/>
      <c r="BE540" s="65"/>
      <c r="BF540" s="65"/>
      <c r="BG540" s="65"/>
      <c r="BH540" s="65"/>
      <c r="BI540" s="65"/>
      <c r="BJ540" s="65"/>
      <c r="BK540" s="65"/>
      <c r="BL540" s="65"/>
    </row>
    <row r="541" spans="1:64" x14ac:dyDescent="0.2">
      <c r="A541" s="162" t="s">
        <v>461</v>
      </c>
      <c r="B541" s="570" t="s">
        <v>105</v>
      </c>
      <c r="C541" s="570" t="s">
        <v>693</v>
      </c>
      <c r="D541" s="570">
        <v>80</v>
      </c>
      <c r="E541" s="570" t="s">
        <v>26</v>
      </c>
      <c r="F541" s="570">
        <v>135</v>
      </c>
      <c r="G541" s="162" t="s">
        <v>27</v>
      </c>
      <c r="H541" s="162" t="s">
        <v>28</v>
      </c>
      <c r="I541" s="162" t="s">
        <v>29</v>
      </c>
      <c r="J541" s="162" t="s">
        <v>28</v>
      </c>
      <c r="K541" s="162" t="s">
        <v>465</v>
      </c>
      <c r="L541" s="162" t="s">
        <v>466</v>
      </c>
      <c r="M541" s="162" t="s">
        <v>32</v>
      </c>
      <c r="N541" s="162" t="s">
        <v>276</v>
      </c>
      <c r="O541" s="459" t="s">
        <v>463</v>
      </c>
      <c r="P541" s="570" t="s">
        <v>28</v>
      </c>
      <c r="Q541" s="65"/>
      <c r="R541" s="65"/>
      <c r="S541" s="65"/>
      <c r="T541" s="65"/>
      <c r="U541" s="65"/>
      <c r="V541" s="65"/>
      <c r="W541" s="65"/>
      <c r="X541" s="65"/>
      <c r="Y541" s="65"/>
      <c r="Z541" s="65"/>
      <c r="AA541" s="65"/>
      <c r="AB541" s="65"/>
      <c r="AC541" s="65"/>
      <c r="AD541" s="65"/>
      <c r="AE541" s="65"/>
      <c r="AF541" s="65"/>
      <c r="AG541" s="65"/>
      <c r="AH541" s="65"/>
      <c r="AI541" s="65"/>
      <c r="AJ541" s="65"/>
      <c r="AK541" s="65"/>
      <c r="AL541" s="65"/>
      <c r="AM541" s="65"/>
      <c r="AN541" s="65"/>
      <c r="AO541" s="65"/>
      <c r="AP541" s="65"/>
      <c r="AQ541" s="65"/>
      <c r="AR541" s="65"/>
      <c r="AS541" s="65"/>
      <c r="AT541" s="65"/>
      <c r="AU541" s="65"/>
      <c r="AV541" s="65"/>
      <c r="AW541" s="65"/>
      <c r="AX541" s="65"/>
      <c r="AY541" s="65"/>
      <c r="AZ541" s="65"/>
      <c r="BA541" s="65"/>
      <c r="BB541" s="65"/>
      <c r="BC541" s="65"/>
      <c r="BD541" s="65"/>
      <c r="BE541" s="65"/>
      <c r="BF541" s="65"/>
      <c r="BG541" s="65"/>
      <c r="BH541" s="65"/>
      <c r="BI541" s="65"/>
      <c r="BJ541" s="65"/>
      <c r="BK541" s="65"/>
      <c r="BL541" s="65"/>
    </row>
    <row r="542" spans="1:64" x14ac:dyDescent="0.2">
      <c r="A542" s="91" t="s">
        <v>461</v>
      </c>
      <c r="B542" s="113" t="s">
        <v>105</v>
      </c>
      <c r="C542" s="113" t="s">
        <v>694</v>
      </c>
      <c r="D542" s="113">
        <v>80</v>
      </c>
      <c r="E542" s="113" t="s">
        <v>26</v>
      </c>
      <c r="F542" s="113">
        <v>125</v>
      </c>
      <c r="G542" s="91" t="s">
        <v>27</v>
      </c>
      <c r="H542" s="91" t="s">
        <v>28</v>
      </c>
      <c r="I542" s="91" t="s">
        <v>29</v>
      </c>
      <c r="J542" s="91" t="s">
        <v>28</v>
      </c>
      <c r="K542" s="91" t="s">
        <v>465</v>
      </c>
      <c r="L542" s="91" t="s">
        <v>466</v>
      </c>
      <c r="M542" s="91" t="s">
        <v>32</v>
      </c>
      <c r="N542" s="91" t="s">
        <v>276</v>
      </c>
      <c r="O542" s="459" t="s">
        <v>463</v>
      </c>
      <c r="P542" s="113" t="s">
        <v>28</v>
      </c>
      <c r="Q542" s="65"/>
      <c r="R542" s="65"/>
      <c r="S542" s="65"/>
      <c r="T542" s="65"/>
      <c r="U542" s="65"/>
      <c r="V542" s="65"/>
      <c r="W542" s="65"/>
      <c r="X542" s="65"/>
      <c r="Y542" s="65"/>
      <c r="Z542" s="65"/>
      <c r="AA542" s="65"/>
      <c r="AB542" s="65"/>
      <c r="AC542" s="65"/>
      <c r="AD542" s="65"/>
      <c r="AE542" s="65"/>
      <c r="AF542" s="65"/>
      <c r="AG542" s="65"/>
      <c r="AH542" s="65"/>
      <c r="AI542" s="65"/>
      <c r="AJ542" s="65"/>
      <c r="AK542" s="65"/>
      <c r="AL542" s="65"/>
      <c r="AM542" s="65"/>
      <c r="AN542" s="65"/>
      <c r="AO542" s="65"/>
      <c r="AP542" s="65"/>
      <c r="AQ542" s="65"/>
      <c r="AR542" s="65"/>
      <c r="AS542" s="65"/>
      <c r="AT542" s="65"/>
      <c r="AU542" s="65"/>
      <c r="AV542" s="65"/>
      <c r="AW542" s="65"/>
      <c r="AX542" s="65"/>
      <c r="AY542" s="65"/>
      <c r="AZ542" s="65"/>
      <c r="BA542" s="65"/>
      <c r="BB542" s="65"/>
      <c r="BC542" s="65"/>
      <c r="BD542" s="65"/>
      <c r="BE542" s="65"/>
      <c r="BF542" s="65"/>
      <c r="BG542" s="65"/>
      <c r="BH542" s="65"/>
      <c r="BI542" s="65"/>
      <c r="BJ542" s="65"/>
      <c r="BK542" s="65"/>
      <c r="BL542" s="65"/>
    </row>
    <row r="543" spans="1:64" x14ac:dyDescent="0.2">
      <c r="A543" s="91" t="s">
        <v>461</v>
      </c>
      <c r="B543" s="113" t="s">
        <v>105</v>
      </c>
      <c r="C543" s="113" t="s">
        <v>695</v>
      </c>
      <c r="D543" s="113">
        <v>80</v>
      </c>
      <c r="E543" s="113" t="s">
        <v>26</v>
      </c>
      <c r="F543" s="113">
        <v>160</v>
      </c>
      <c r="G543" s="91" t="s">
        <v>27</v>
      </c>
      <c r="H543" s="91" t="s">
        <v>28</v>
      </c>
      <c r="I543" s="91" t="s">
        <v>29</v>
      </c>
      <c r="J543" s="91" t="s">
        <v>28</v>
      </c>
      <c r="K543" s="91" t="s">
        <v>465</v>
      </c>
      <c r="L543" s="91" t="s">
        <v>466</v>
      </c>
      <c r="M543" s="91" t="s">
        <v>32</v>
      </c>
      <c r="N543" s="91" t="s">
        <v>692</v>
      </c>
      <c r="O543" s="459" t="s">
        <v>463</v>
      </c>
      <c r="P543" s="113" t="s">
        <v>28</v>
      </c>
      <c r="Q543" s="65"/>
      <c r="R543" s="65"/>
      <c r="S543" s="65"/>
      <c r="T543" s="65"/>
      <c r="U543" s="65"/>
      <c r="V543" s="65"/>
      <c r="W543" s="65"/>
      <c r="X543" s="65"/>
      <c r="Y543" s="65"/>
      <c r="Z543" s="65"/>
      <c r="AA543" s="65"/>
      <c r="AB543" s="65"/>
      <c r="AC543" s="65"/>
      <c r="AD543" s="65"/>
      <c r="AE543" s="65"/>
      <c r="AF543" s="65"/>
      <c r="AG543" s="65"/>
      <c r="AH543" s="65"/>
      <c r="AI543" s="65"/>
      <c r="AJ543" s="65"/>
      <c r="AK543" s="65"/>
      <c r="AL543" s="65"/>
      <c r="AM543" s="65"/>
      <c r="AN543" s="65"/>
      <c r="AO543" s="65"/>
      <c r="AP543" s="65"/>
      <c r="AQ543" s="65"/>
      <c r="AR543" s="65"/>
      <c r="AS543" s="65"/>
      <c r="AT543" s="65"/>
      <c r="AU543" s="65"/>
      <c r="AV543" s="65"/>
      <c r="AW543" s="65"/>
      <c r="AX543" s="65"/>
      <c r="AY543" s="65"/>
      <c r="AZ543" s="65"/>
      <c r="BA543" s="65"/>
      <c r="BB543" s="65"/>
      <c r="BC543" s="65"/>
      <c r="BD543" s="65"/>
      <c r="BE543" s="65"/>
      <c r="BF543" s="65"/>
      <c r="BG543" s="65"/>
      <c r="BH543" s="65"/>
      <c r="BI543" s="65"/>
      <c r="BJ543" s="65"/>
      <c r="BK543" s="65"/>
      <c r="BL543" s="65"/>
    </row>
    <row r="544" spans="1:64" x14ac:dyDescent="0.2">
      <c r="A544" s="91" t="s">
        <v>461</v>
      </c>
      <c r="B544" s="113" t="s">
        <v>105</v>
      </c>
      <c r="C544" s="113" t="s">
        <v>696</v>
      </c>
      <c r="D544" s="113">
        <v>80</v>
      </c>
      <c r="E544" s="113" t="s">
        <v>26</v>
      </c>
      <c r="F544" s="113">
        <v>118</v>
      </c>
      <c r="G544" s="91" t="s">
        <v>27</v>
      </c>
      <c r="H544" s="91" t="s">
        <v>28</v>
      </c>
      <c r="I544" s="91" t="s">
        <v>29</v>
      </c>
      <c r="J544" s="91" t="s">
        <v>28</v>
      </c>
      <c r="K544" s="91" t="s">
        <v>465</v>
      </c>
      <c r="L544" s="91" t="s">
        <v>466</v>
      </c>
      <c r="M544" s="91" t="s">
        <v>32</v>
      </c>
      <c r="N544" s="91" t="s">
        <v>276</v>
      </c>
      <c r="O544" s="459" t="s">
        <v>463</v>
      </c>
      <c r="P544" s="113" t="s">
        <v>28</v>
      </c>
      <c r="Q544" s="65"/>
      <c r="R544" s="65"/>
      <c r="S544" s="65"/>
      <c r="T544" s="65"/>
      <c r="U544" s="65"/>
      <c r="V544" s="65"/>
      <c r="W544" s="65"/>
      <c r="X544" s="65"/>
      <c r="Y544" s="65"/>
      <c r="Z544" s="65"/>
      <c r="AA544" s="65"/>
      <c r="AB544" s="65"/>
      <c r="AC544" s="65"/>
      <c r="AD544" s="65"/>
      <c r="AE544" s="65"/>
      <c r="AF544" s="65"/>
      <c r="AG544" s="65"/>
      <c r="AH544" s="65"/>
      <c r="AI544" s="65"/>
      <c r="AJ544" s="65"/>
      <c r="AK544" s="65"/>
      <c r="AL544" s="65"/>
      <c r="AM544" s="65"/>
      <c r="AN544" s="65"/>
      <c r="AO544" s="65"/>
      <c r="AP544" s="65"/>
      <c r="AQ544" s="65"/>
      <c r="AR544" s="65"/>
      <c r="AS544" s="65"/>
      <c r="AT544" s="65"/>
      <c r="AU544" s="65"/>
      <c r="AV544" s="65"/>
      <c r="AW544" s="65"/>
      <c r="AX544" s="65"/>
      <c r="AY544" s="65"/>
      <c r="AZ544" s="65"/>
      <c r="BA544" s="65"/>
      <c r="BB544" s="65"/>
      <c r="BC544" s="65"/>
      <c r="BD544" s="65"/>
      <c r="BE544" s="65"/>
      <c r="BF544" s="65"/>
      <c r="BG544" s="65"/>
      <c r="BH544" s="65"/>
      <c r="BI544" s="65"/>
      <c r="BJ544" s="65"/>
      <c r="BK544" s="65"/>
      <c r="BL544" s="65"/>
    </row>
    <row r="545" spans="1:64" x14ac:dyDescent="0.2">
      <c r="A545" s="91" t="s">
        <v>461</v>
      </c>
      <c r="B545" s="113" t="s">
        <v>105</v>
      </c>
      <c r="C545" s="113" t="s">
        <v>697</v>
      </c>
      <c r="D545" s="113">
        <v>80</v>
      </c>
      <c r="E545" s="113" t="s">
        <v>26</v>
      </c>
      <c r="F545" s="113">
        <v>120</v>
      </c>
      <c r="G545" s="91" t="s">
        <v>27</v>
      </c>
      <c r="H545" s="91" t="s">
        <v>28</v>
      </c>
      <c r="I545" s="91" t="s">
        <v>29</v>
      </c>
      <c r="J545" s="91" t="s">
        <v>28</v>
      </c>
      <c r="K545" s="91" t="s">
        <v>465</v>
      </c>
      <c r="L545" s="91" t="s">
        <v>466</v>
      </c>
      <c r="M545" s="91" t="s">
        <v>32</v>
      </c>
      <c r="N545" s="91" t="s">
        <v>276</v>
      </c>
      <c r="O545" s="459" t="s">
        <v>463</v>
      </c>
      <c r="P545" s="113" t="s">
        <v>28</v>
      </c>
      <c r="Q545" s="65"/>
      <c r="R545" s="65"/>
      <c r="S545" s="65"/>
      <c r="T545" s="65"/>
      <c r="U545" s="65"/>
      <c r="V545" s="65"/>
      <c r="W545" s="65"/>
      <c r="X545" s="65"/>
      <c r="Y545" s="65"/>
      <c r="Z545" s="65"/>
      <c r="AA545" s="65"/>
      <c r="AB545" s="65"/>
      <c r="AC545" s="65"/>
      <c r="AD545" s="65"/>
      <c r="AE545" s="65"/>
      <c r="AF545" s="65"/>
      <c r="AG545" s="65"/>
      <c r="AH545" s="65"/>
      <c r="AI545" s="65"/>
      <c r="AJ545" s="65"/>
      <c r="AK545" s="65"/>
      <c r="AL545" s="65"/>
      <c r="AM545" s="65"/>
      <c r="AN545" s="65"/>
      <c r="AO545" s="65"/>
      <c r="AP545" s="65"/>
      <c r="AQ545" s="65"/>
      <c r="AR545" s="65"/>
      <c r="AS545" s="65"/>
      <c r="AT545" s="65"/>
      <c r="AU545" s="65"/>
      <c r="AV545" s="65"/>
      <c r="AW545" s="65"/>
      <c r="AX545" s="65"/>
      <c r="AY545" s="65"/>
      <c r="AZ545" s="65"/>
      <c r="BA545" s="65"/>
      <c r="BB545" s="65"/>
      <c r="BC545" s="65"/>
      <c r="BD545" s="65"/>
      <c r="BE545" s="65"/>
      <c r="BF545" s="65"/>
      <c r="BG545" s="65"/>
      <c r="BH545" s="65"/>
      <c r="BI545" s="65"/>
      <c r="BJ545" s="65"/>
      <c r="BK545" s="65"/>
      <c r="BL545" s="65"/>
    </row>
    <row r="546" spans="1:64" x14ac:dyDescent="0.2">
      <c r="A546" s="91" t="s">
        <v>461</v>
      </c>
      <c r="B546" s="113" t="s">
        <v>105</v>
      </c>
      <c r="C546" s="113" t="s">
        <v>698</v>
      </c>
      <c r="D546" s="113">
        <v>350</v>
      </c>
      <c r="E546" s="113" t="s">
        <v>26</v>
      </c>
      <c r="F546" s="113">
        <v>125</v>
      </c>
      <c r="G546" s="91" t="s">
        <v>27</v>
      </c>
      <c r="H546" s="91" t="s">
        <v>28</v>
      </c>
      <c r="I546" s="91" t="s">
        <v>29</v>
      </c>
      <c r="J546" s="91" t="s">
        <v>28</v>
      </c>
      <c r="K546" s="91" t="s">
        <v>465</v>
      </c>
      <c r="L546" s="91" t="s">
        <v>466</v>
      </c>
      <c r="M546" s="91" t="s">
        <v>32</v>
      </c>
      <c r="N546" s="91" t="s">
        <v>276</v>
      </c>
      <c r="O546" s="459" t="s">
        <v>463</v>
      </c>
      <c r="P546" s="113" t="s">
        <v>28</v>
      </c>
      <c r="Q546" s="65"/>
      <c r="R546" s="65"/>
      <c r="S546" s="65"/>
      <c r="T546" s="65"/>
      <c r="U546" s="65"/>
      <c r="V546" s="65"/>
      <c r="W546" s="65"/>
      <c r="X546" s="65"/>
      <c r="Y546" s="65"/>
      <c r="Z546" s="65"/>
      <c r="AA546" s="65"/>
      <c r="AB546" s="65"/>
      <c r="AC546" s="65"/>
      <c r="AD546" s="65"/>
      <c r="AE546" s="65"/>
      <c r="AF546" s="65"/>
      <c r="AG546" s="65"/>
      <c r="AH546" s="65"/>
      <c r="AI546" s="65"/>
      <c r="AJ546" s="65"/>
      <c r="AK546" s="65"/>
      <c r="AL546" s="65"/>
      <c r="AM546" s="65"/>
      <c r="AN546" s="65"/>
      <c r="AO546" s="65"/>
      <c r="AP546" s="65"/>
      <c r="AQ546" s="65"/>
      <c r="AR546" s="65"/>
      <c r="AS546" s="65"/>
      <c r="AT546" s="65"/>
      <c r="AU546" s="65"/>
      <c r="AV546" s="65"/>
      <c r="AW546" s="65"/>
      <c r="AX546" s="65"/>
      <c r="AY546" s="65"/>
      <c r="AZ546" s="65"/>
      <c r="BA546" s="65"/>
      <c r="BB546" s="65"/>
      <c r="BC546" s="65"/>
      <c r="BD546" s="65"/>
      <c r="BE546" s="65"/>
      <c r="BF546" s="65"/>
      <c r="BG546" s="65"/>
      <c r="BH546" s="65"/>
      <c r="BI546" s="65"/>
      <c r="BJ546" s="65"/>
      <c r="BK546" s="65"/>
      <c r="BL546" s="65"/>
    </row>
    <row r="547" spans="1:64" ht="36" x14ac:dyDescent="0.2">
      <c r="A547" s="569" t="s">
        <v>461</v>
      </c>
      <c r="B547" s="113" t="s">
        <v>699</v>
      </c>
      <c r="C547" s="113" t="s">
        <v>700</v>
      </c>
      <c r="D547" s="113">
        <v>300</v>
      </c>
      <c r="E547" s="113" t="s">
        <v>189</v>
      </c>
      <c r="F547" s="113">
        <v>120</v>
      </c>
      <c r="G547" s="91" t="s">
        <v>701</v>
      </c>
      <c r="H547" s="91" t="s">
        <v>28</v>
      </c>
      <c r="I547" s="91" t="s">
        <v>29</v>
      </c>
      <c r="J547" s="91" t="s">
        <v>28</v>
      </c>
      <c r="K547" s="113" t="s">
        <v>702</v>
      </c>
      <c r="L547" s="113" t="s">
        <v>703</v>
      </c>
      <c r="M547" s="91" t="s">
        <v>32</v>
      </c>
      <c r="N547" s="91" t="s">
        <v>368</v>
      </c>
      <c r="O547" s="459" t="s">
        <v>463</v>
      </c>
      <c r="P547" s="113" t="s">
        <v>28</v>
      </c>
      <c r="Q547" s="65"/>
      <c r="R547" s="65"/>
      <c r="S547" s="65"/>
      <c r="T547" s="65"/>
      <c r="U547" s="65"/>
      <c r="V547" s="65"/>
      <c r="W547" s="65"/>
      <c r="X547" s="65"/>
      <c r="Y547" s="65"/>
      <c r="Z547" s="65"/>
      <c r="AA547" s="65"/>
      <c r="AB547" s="65"/>
      <c r="AC547" s="65"/>
      <c r="AD547" s="65"/>
      <c r="AE547" s="65"/>
      <c r="AF547" s="65"/>
      <c r="AG547" s="65"/>
      <c r="AH547" s="65"/>
      <c r="AI547" s="65"/>
      <c r="AJ547" s="65"/>
      <c r="AK547" s="65"/>
      <c r="AL547" s="65"/>
      <c r="AM547" s="65"/>
      <c r="AN547" s="65"/>
      <c r="AO547" s="65"/>
      <c r="AP547" s="65"/>
      <c r="AQ547" s="65"/>
      <c r="AR547" s="65"/>
      <c r="AS547" s="65"/>
      <c r="AT547" s="65"/>
      <c r="AU547" s="65"/>
      <c r="AV547" s="65"/>
      <c r="AW547" s="65"/>
      <c r="AX547" s="65"/>
      <c r="AY547" s="65"/>
      <c r="AZ547" s="65"/>
      <c r="BA547" s="65"/>
      <c r="BB547" s="65"/>
      <c r="BC547" s="65"/>
      <c r="BD547" s="65"/>
      <c r="BE547" s="65"/>
      <c r="BF547" s="65"/>
      <c r="BG547" s="65"/>
      <c r="BH547" s="65"/>
      <c r="BI547" s="65"/>
      <c r="BJ547" s="65"/>
      <c r="BK547" s="65"/>
      <c r="BL547" s="65"/>
    </row>
    <row r="548" spans="1:64" ht="36" x14ac:dyDescent="0.2">
      <c r="A548" s="569" t="s">
        <v>461</v>
      </c>
      <c r="B548" s="113" t="s">
        <v>699</v>
      </c>
      <c r="C548" s="113" t="s">
        <v>700</v>
      </c>
      <c r="D548" s="113">
        <v>300</v>
      </c>
      <c r="E548" s="113" t="s">
        <v>189</v>
      </c>
      <c r="F548" s="113">
        <v>120</v>
      </c>
      <c r="G548" s="91" t="s">
        <v>701</v>
      </c>
      <c r="H548" s="91" t="s">
        <v>28</v>
      </c>
      <c r="I548" s="91" t="s">
        <v>29</v>
      </c>
      <c r="J548" s="91" t="s">
        <v>28</v>
      </c>
      <c r="K548" s="113" t="s">
        <v>702</v>
      </c>
      <c r="L548" s="113" t="s">
        <v>703</v>
      </c>
      <c r="M548" s="91" t="s">
        <v>32</v>
      </c>
      <c r="N548" s="91" t="s">
        <v>368</v>
      </c>
      <c r="O548" s="459" t="s">
        <v>463</v>
      </c>
      <c r="P548" s="113" t="s">
        <v>28</v>
      </c>
      <c r="Q548" s="65"/>
      <c r="R548" s="65"/>
      <c r="S548" s="65"/>
      <c r="T548" s="65"/>
      <c r="U548" s="65"/>
      <c r="V548" s="65"/>
      <c r="W548" s="65"/>
      <c r="X548" s="65"/>
      <c r="Y548" s="65"/>
      <c r="Z548" s="65"/>
      <c r="AA548" s="65"/>
      <c r="AB548" s="65"/>
      <c r="AC548" s="65"/>
      <c r="AD548" s="65"/>
      <c r="AE548" s="65"/>
      <c r="AF548" s="65"/>
      <c r="AG548" s="65"/>
      <c r="AH548" s="65"/>
      <c r="AI548" s="65"/>
      <c r="AJ548" s="65"/>
      <c r="AK548" s="65"/>
      <c r="AL548" s="65"/>
      <c r="AM548" s="65"/>
      <c r="AN548" s="65"/>
      <c r="AO548" s="65"/>
      <c r="AP548" s="65"/>
      <c r="AQ548" s="65"/>
      <c r="AR548" s="65"/>
      <c r="AS548" s="65"/>
      <c r="AT548" s="65"/>
      <c r="AU548" s="65"/>
      <c r="AV548" s="65"/>
      <c r="AW548" s="65"/>
      <c r="AX548" s="65"/>
      <c r="AY548" s="65"/>
      <c r="AZ548" s="65"/>
      <c r="BA548" s="65"/>
      <c r="BB548" s="65"/>
      <c r="BC548" s="65"/>
      <c r="BD548" s="65"/>
      <c r="BE548" s="65"/>
      <c r="BF548" s="65"/>
      <c r="BG548" s="65"/>
      <c r="BH548" s="65"/>
      <c r="BI548" s="65"/>
      <c r="BJ548" s="65"/>
      <c r="BK548" s="65"/>
      <c r="BL548" s="65"/>
    </row>
    <row r="549" spans="1:64" ht="36" x14ac:dyDescent="0.2">
      <c r="A549" s="569" t="s">
        <v>461</v>
      </c>
      <c r="B549" s="113" t="s">
        <v>699</v>
      </c>
      <c r="C549" s="113" t="s">
        <v>700</v>
      </c>
      <c r="D549" s="113">
        <v>300</v>
      </c>
      <c r="E549" s="113" t="s">
        <v>189</v>
      </c>
      <c r="F549" s="113">
        <v>120</v>
      </c>
      <c r="G549" s="91" t="s">
        <v>701</v>
      </c>
      <c r="H549" s="91" t="s">
        <v>28</v>
      </c>
      <c r="I549" s="91" t="s">
        <v>29</v>
      </c>
      <c r="J549" s="91" t="s">
        <v>28</v>
      </c>
      <c r="K549" s="113" t="s">
        <v>702</v>
      </c>
      <c r="L549" s="113" t="s">
        <v>703</v>
      </c>
      <c r="M549" s="91" t="s">
        <v>32</v>
      </c>
      <c r="N549" s="91" t="s">
        <v>368</v>
      </c>
      <c r="O549" s="459" t="s">
        <v>463</v>
      </c>
      <c r="P549" s="113" t="s">
        <v>28</v>
      </c>
      <c r="Q549" s="65"/>
      <c r="R549" s="65"/>
      <c r="S549" s="65"/>
      <c r="T549" s="65"/>
      <c r="U549" s="65"/>
      <c r="V549" s="65"/>
      <c r="W549" s="65"/>
      <c r="X549" s="65"/>
      <c r="Y549" s="65"/>
      <c r="Z549" s="65"/>
      <c r="AA549" s="65"/>
      <c r="AB549" s="65"/>
      <c r="AC549" s="65"/>
      <c r="AD549" s="65"/>
      <c r="AE549" s="65"/>
      <c r="AF549" s="65"/>
      <c r="AG549" s="65"/>
      <c r="AH549" s="65"/>
      <c r="AI549" s="65"/>
      <c r="AJ549" s="65"/>
      <c r="AK549" s="65"/>
      <c r="AL549" s="65"/>
      <c r="AM549" s="65"/>
      <c r="AN549" s="65"/>
      <c r="AO549" s="65"/>
      <c r="AP549" s="65"/>
      <c r="AQ549" s="65"/>
      <c r="AR549" s="65"/>
      <c r="AS549" s="65"/>
      <c r="AT549" s="65"/>
      <c r="AU549" s="65"/>
      <c r="AV549" s="65"/>
      <c r="AW549" s="65"/>
      <c r="AX549" s="65"/>
      <c r="AY549" s="65"/>
      <c r="AZ549" s="65"/>
      <c r="BA549" s="65"/>
      <c r="BB549" s="65"/>
      <c r="BC549" s="65"/>
      <c r="BD549" s="65"/>
      <c r="BE549" s="65"/>
      <c r="BF549" s="65"/>
      <c r="BG549" s="65"/>
      <c r="BH549" s="65"/>
      <c r="BI549" s="65"/>
      <c r="BJ549" s="65"/>
      <c r="BK549" s="65"/>
      <c r="BL549" s="65"/>
    </row>
    <row r="550" spans="1:64" ht="36" x14ac:dyDescent="0.2">
      <c r="A550" s="569" t="s">
        <v>461</v>
      </c>
      <c r="B550" s="113" t="s">
        <v>699</v>
      </c>
      <c r="C550" s="113" t="s">
        <v>700</v>
      </c>
      <c r="D550" s="113">
        <v>300</v>
      </c>
      <c r="E550" s="113" t="s">
        <v>189</v>
      </c>
      <c r="F550" s="113">
        <v>120</v>
      </c>
      <c r="G550" s="91" t="s">
        <v>701</v>
      </c>
      <c r="H550" s="91" t="s">
        <v>28</v>
      </c>
      <c r="I550" s="91" t="s">
        <v>29</v>
      </c>
      <c r="J550" s="91" t="s">
        <v>28</v>
      </c>
      <c r="K550" s="113" t="s">
        <v>702</v>
      </c>
      <c r="L550" s="113" t="s">
        <v>703</v>
      </c>
      <c r="M550" s="91" t="s">
        <v>69</v>
      </c>
      <c r="N550" s="91" t="s">
        <v>368</v>
      </c>
      <c r="O550" s="459" t="s">
        <v>463</v>
      </c>
      <c r="P550" s="113" t="s">
        <v>28</v>
      </c>
      <c r="Q550" s="65"/>
      <c r="R550" s="65"/>
      <c r="S550" s="65"/>
      <c r="T550" s="65"/>
      <c r="U550" s="65"/>
      <c r="V550" s="65"/>
      <c r="W550" s="65"/>
      <c r="X550" s="65"/>
      <c r="Y550" s="65"/>
      <c r="Z550" s="65"/>
      <c r="AA550" s="65"/>
      <c r="AB550" s="65"/>
      <c r="AC550" s="65"/>
      <c r="AD550" s="65"/>
      <c r="AE550" s="65"/>
      <c r="AF550" s="65"/>
      <c r="AG550" s="65"/>
      <c r="AH550" s="65"/>
      <c r="AI550" s="65"/>
      <c r="AJ550" s="65"/>
      <c r="AK550" s="65"/>
      <c r="AL550" s="65"/>
      <c r="AM550" s="65"/>
      <c r="AN550" s="65"/>
      <c r="AO550" s="65"/>
      <c r="AP550" s="65"/>
      <c r="AQ550" s="65"/>
      <c r="AR550" s="65"/>
      <c r="AS550" s="65"/>
      <c r="AT550" s="65"/>
      <c r="AU550" s="65"/>
      <c r="AV550" s="65"/>
      <c r="AW550" s="65"/>
      <c r="AX550" s="65"/>
      <c r="AY550" s="65"/>
      <c r="AZ550" s="65"/>
      <c r="BA550" s="65"/>
      <c r="BB550" s="65"/>
      <c r="BC550" s="65"/>
      <c r="BD550" s="65"/>
      <c r="BE550" s="65"/>
      <c r="BF550" s="65"/>
      <c r="BG550" s="65"/>
      <c r="BH550" s="65"/>
      <c r="BI550" s="65"/>
      <c r="BJ550" s="65"/>
      <c r="BK550" s="65"/>
      <c r="BL550" s="65"/>
    </row>
    <row r="551" spans="1:64" ht="36" x14ac:dyDescent="0.2">
      <c r="A551" s="569" t="s">
        <v>461</v>
      </c>
      <c r="B551" s="113" t="s">
        <v>699</v>
      </c>
      <c r="C551" s="113" t="s">
        <v>700</v>
      </c>
      <c r="D551" s="113">
        <v>200</v>
      </c>
      <c r="E551" s="113" t="s">
        <v>189</v>
      </c>
      <c r="F551" s="113">
        <v>120</v>
      </c>
      <c r="G551" s="91" t="s">
        <v>704</v>
      </c>
      <c r="H551" s="91" t="s">
        <v>28</v>
      </c>
      <c r="I551" s="91" t="s">
        <v>29</v>
      </c>
      <c r="J551" s="91" t="s">
        <v>28</v>
      </c>
      <c r="K551" s="113" t="s">
        <v>702</v>
      </c>
      <c r="L551" s="113" t="s">
        <v>705</v>
      </c>
      <c r="M551" s="91" t="s">
        <v>69</v>
      </c>
      <c r="N551" s="91" t="s">
        <v>368</v>
      </c>
      <c r="O551" s="459" t="s">
        <v>463</v>
      </c>
      <c r="P551" s="113" t="s">
        <v>28</v>
      </c>
      <c r="Q551" s="65"/>
      <c r="R551" s="65"/>
      <c r="S551" s="65"/>
      <c r="T551" s="65"/>
      <c r="U551" s="65"/>
      <c r="V551" s="65"/>
      <c r="W551" s="65"/>
      <c r="X551" s="65"/>
      <c r="Y551" s="65"/>
      <c r="Z551" s="65"/>
      <c r="AA551" s="65"/>
      <c r="AB551" s="65"/>
      <c r="AC551" s="65"/>
      <c r="AD551" s="65"/>
      <c r="AE551" s="65"/>
      <c r="AF551" s="65"/>
      <c r="AG551" s="65"/>
      <c r="AH551" s="65"/>
      <c r="AI551" s="65"/>
      <c r="AJ551" s="65"/>
      <c r="AK551" s="65"/>
      <c r="AL551" s="65"/>
      <c r="AM551" s="65"/>
      <c r="AN551" s="65"/>
      <c r="AO551" s="65"/>
      <c r="AP551" s="65"/>
      <c r="AQ551" s="65"/>
      <c r="AR551" s="65"/>
      <c r="AS551" s="65"/>
      <c r="AT551" s="65"/>
      <c r="AU551" s="65"/>
      <c r="AV551" s="65"/>
      <c r="AW551" s="65"/>
      <c r="AX551" s="65"/>
      <c r="AY551" s="65"/>
      <c r="AZ551" s="65"/>
      <c r="BA551" s="65"/>
      <c r="BB551" s="65"/>
      <c r="BC551" s="65"/>
      <c r="BD551" s="65"/>
      <c r="BE551" s="65"/>
      <c r="BF551" s="65"/>
      <c r="BG551" s="65"/>
      <c r="BH551" s="65"/>
      <c r="BI551" s="65"/>
      <c r="BJ551" s="65"/>
      <c r="BK551" s="65"/>
      <c r="BL551" s="65"/>
    </row>
    <row r="552" spans="1:64" x14ac:dyDescent="0.2">
      <c r="A552" s="91" t="s">
        <v>461</v>
      </c>
      <c r="B552" s="91" t="s">
        <v>706</v>
      </c>
      <c r="C552" s="459" t="s">
        <v>707</v>
      </c>
      <c r="D552" s="126" t="s">
        <v>307</v>
      </c>
      <c r="E552" s="91" t="s">
        <v>26</v>
      </c>
      <c r="F552" s="91">
        <v>1500</v>
      </c>
      <c r="G552" s="91" t="s">
        <v>130</v>
      </c>
      <c r="H552" s="91" t="s">
        <v>28</v>
      </c>
      <c r="I552" s="91" t="s">
        <v>29</v>
      </c>
      <c r="J552" s="91" t="s">
        <v>28</v>
      </c>
      <c r="K552" s="91" t="s">
        <v>465</v>
      </c>
      <c r="L552" s="460" t="s">
        <v>708</v>
      </c>
      <c r="M552" s="91" t="s">
        <v>32</v>
      </c>
      <c r="N552" s="91" t="s">
        <v>459</v>
      </c>
      <c r="O552" s="91">
        <v>24</v>
      </c>
      <c r="P552" s="113" t="s">
        <v>28</v>
      </c>
      <c r="Q552" s="65"/>
      <c r="R552" s="65"/>
      <c r="S552" s="65"/>
      <c r="T552" s="65"/>
      <c r="U552" s="65"/>
      <c r="V552" s="65"/>
      <c r="W552" s="65"/>
      <c r="X552" s="65"/>
      <c r="Y552" s="65"/>
      <c r="Z552" s="65"/>
      <c r="AA552" s="65"/>
      <c r="AB552" s="65"/>
      <c r="AC552" s="65"/>
      <c r="AD552" s="65"/>
      <c r="AE552" s="65"/>
      <c r="AF552" s="65"/>
      <c r="AG552" s="65"/>
      <c r="AH552" s="65"/>
      <c r="AI552" s="65"/>
      <c r="AJ552" s="65"/>
      <c r="AK552" s="65"/>
      <c r="AL552" s="65"/>
      <c r="AM552" s="65"/>
      <c r="AN552" s="65"/>
      <c r="AO552" s="65"/>
      <c r="AP552" s="65"/>
      <c r="AQ552" s="65"/>
      <c r="AR552" s="65"/>
      <c r="AS552" s="65"/>
      <c r="AT552" s="65"/>
      <c r="AU552" s="65"/>
      <c r="AV552" s="65"/>
      <c r="AW552" s="65"/>
      <c r="AX552" s="65"/>
      <c r="AY552" s="65"/>
      <c r="AZ552" s="65"/>
      <c r="BA552" s="65"/>
      <c r="BB552" s="65"/>
      <c r="BC552" s="65"/>
      <c r="BD552" s="65"/>
      <c r="BE552" s="65"/>
      <c r="BF552" s="65"/>
      <c r="BG552" s="65"/>
      <c r="BH552" s="65"/>
      <c r="BI552" s="65"/>
      <c r="BJ552" s="65"/>
      <c r="BK552" s="65"/>
      <c r="BL552" s="65"/>
    </row>
    <row r="553" spans="1:64" x14ac:dyDescent="0.2">
      <c r="A553" s="91" t="s">
        <v>461</v>
      </c>
      <c r="B553" s="91" t="s">
        <v>706</v>
      </c>
      <c r="C553" s="459" t="s">
        <v>709</v>
      </c>
      <c r="D553" s="126" t="s">
        <v>307</v>
      </c>
      <c r="E553" s="91" t="s">
        <v>26</v>
      </c>
      <c r="F553" s="91">
        <v>1500</v>
      </c>
      <c r="G553" s="91" t="s">
        <v>130</v>
      </c>
      <c r="H553" s="91" t="s">
        <v>28</v>
      </c>
      <c r="I553" s="91" t="s">
        <v>29</v>
      </c>
      <c r="J553" s="91" t="s">
        <v>76</v>
      </c>
      <c r="K553" s="91" t="s">
        <v>710</v>
      </c>
      <c r="L553" s="460" t="s">
        <v>710</v>
      </c>
      <c r="M553" s="91" t="s">
        <v>69</v>
      </c>
      <c r="N553" s="91" t="s">
        <v>52</v>
      </c>
      <c r="O553" s="91">
        <v>24</v>
      </c>
      <c r="P553" s="113" t="s">
        <v>28</v>
      </c>
      <c r="Q553" s="65"/>
      <c r="R553" s="65"/>
      <c r="S553" s="65"/>
      <c r="T553" s="65"/>
      <c r="U553" s="65"/>
      <c r="V553" s="65"/>
      <c r="W553" s="65"/>
      <c r="X553" s="65"/>
      <c r="Y553" s="65"/>
      <c r="Z553" s="65"/>
      <c r="AA553" s="65"/>
      <c r="AB553" s="65"/>
      <c r="AC553" s="65"/>
      <c r="AD553" s="65"/>
      <c r="AE553" s="65"/>
      <c r="AF553" s="65"/>
      <c r="AG553" s="65"/>
      <c r="AH553" s="65"/>
      <c r="AI553" s="65"/>
      <c r="AJ553" s="65"/>
      <c r="AK553" s="65"/>
      <c r="AL553" s="65"/>
      <c r="AM553" s="65"/>
      <c r="AN553" s="65"/>
      <c r="AO553" s="65"/>
      <c r="AP553" s="65"/>
      <c r="AQ553" s="65"/>
      <c r="AR553" s="65"/>
      <c r="AS553" s="65"/>
      <c r="AT553" s="65"/>
      <c r="AU553" s="65"/>
      <c r="AV553" s="65"/>
      <c r="AW553" s="65"/>
      <c r="AX553" s="65"/>
      <c r="AY553" s="65"/>
      <c r="AZ553" s="65"/>
      <c r="BA553" s="65"/>
      <c r="BB553" s="65"/>
      <c r="BC553" s="65"/>
      <c r="BD553" s="65"/>
      <c r="BE553" s="65"/>
      <c r="BF553" s="65"/>
      <c r="BG553" s="65"/>
      <c r="BH553" s="65"/>
      <c r="BI553" s="65"/>
      <c r="BJ553" s="65"/>
      <c r="BK553" s="65"/>
      <c r="BL553" s="65"/>
    </row>
    <row r="554" spans="1:64" x14ac:dyDescent="0.2">
      <c r="A554" s="91" t="s">
        <v>461</v>
      </c>
      <c r="B554" s="91" t="s">
        <v>706</v>
      </c>
      <c r="C554" s="459" t="s">
        <v>711</v>
      </c>
      <c r="D554" s="126" t="s">
        <v>307</v>
      </c>
      <c r="E554" s="91" t="s">
        <v>26</v>
      </c>
      <c r="F554" s="91">
        <v>1500</v>
      </c>
      <c r="G554" s="91" t="s">
        <v>130</v>
      </c>
      <c r="H554" s="91" t="s">
        <v>28</v>
      </c>
      <c r="I554" s="91" t="s">
        <v>29</v>
      </c>
      <c r="J554" s="91" t="s">
        <v>76</v>
      </c>
      <c r="K554" s="91" t="s">
        <v>710</v>
      </c>
      <c r="L554" s="460" t="s">
        <v>710</v>
      </c>
      <c r="M554" s="91" t="s">
        <v>69</v>
      </c>
      <c r="N554" s="91" t="s">
        <v>52</v>
      </c>
      <c r="O554" s="91">
        <v>24</v>
      </c>
      <c r="P554" s="113" t="s">
        <v>28</v>
      </c>
      <c r="Q554" s="65"/>
      <c r="R554" s="65"/>
      <c r="S554" s="65"/>
      <c r="T554" s="65"/>
      <c r="U554" s="65"/>
      <c r="V554" s="65"/>
      <c r="W554" s="65"/>
      <c r="X554" s="65"/>
      <c r="Y554" s="65"/>
      <c r="Z554" s="65"/>
      <c r="AA554" s="65"/>
      <c r="AB554" s="65"/>
      <c r="AC554" s="65"/>
      <c r="AD554" s="65"/>
      <c r="AE554" s="65"/>
      <c r="AF554" s="65"/>
      <c r="AG554" s="65"/>
      <c r="AH554" s="65"/>
      <c r="AI554" s="65"/>
      <c r="AJ554" s="65"/>
      <c r="AK554" s="65"/>
      <c r="AL554" s="65"/>
      <c r="AM554" s="65"/>
      <c r="AN554" s="65"/>
      <c r="AO554" s="65"/>
      <c r="AP554" s="65"/>
      <c r="AQ554" s="65"/>
      <c r="AR554" s="65"/>
      <c r="AS554" s="65"/>
      <c r="AT554" s="65"/>
      <c r="AU554" s="65"/>
      <c r="AV554" s="65"/>
      <c r="AW554" s="65"/>
      <c r="AX554" s="65"/>
      <c r="AY554" s="65"/>
      <c r="AZ554" s="65"/>
      <c r="BA554" s="65"/>
      <c r="BB554" s="65"/>
      <c r="BC554" s="65"/>
      <c r="BD554" s="65"/>
      <c r="BE554" s="65"/>
      <c r="BF554" s="65"/>
      <c r="BG554" s="65"/>
      <c r="BH554" s="65"/>
      <c r="BI554" s="65"/>
      <c r="BJ554" s="65"/>
      <c r="BK554" s="65"/>
      <c r="BL554" s="65"/>
    </row>
    <row r="555" spans="1:64" x14ac:dyDescent="0.2">
      <c r="A555" s="91" t="s">
        <v>461</v>
      </c>
      <c r="B555" s="91" t="s">
        <v>706</v>
      </c>
      <c r="C555" s="459" t="s">
        <v>712</v>
      </c>
      <c r="D555" s="126" t="s">
        <v>713</v>
      </c>
      <c r="E555" s="91" t="s">
        <v>26</v>
      </c>
      <c r="F555" s="91">
        <v>4500</v>
      </c>
      <c r="G555" s="91" t="s">
        <v>130</v>
      </c>
      <c r="H555" s="91" t="s">
        <v>28</v>
      </c>
      <c r="I555" s="91" t="s">
        <v>29</v>
      </c>
      <c r="J555" s="91" t="s">
        <v>76</v>
      </c>
      <c r="K555" s="91" t="s">
        <v>710</v>
      </c>
      <c r="L555" s="460" t="s">
        <v>710</v>
      </c>
      <c r="M555" s="91" t="s">
        <v>32</v>
      </c>
      <c r="N555" s="91" t="s">
        <v>459</v>
      </c>
      <c r="O555" s="91">
        <v>24</v>
      </c>
      <c r="P555" s="113" t="s">
        <v>28</v>
      </c>
      <c r="Q555" s="65"/>
      <c r="R555" s="65"/>
      <c r="S555" s="65"/>
      <c r="T555" s="65"/>
      <c r="U555" s="65"/>
      <c r="V555" s="65"/>
      <c r="W555" s="65"/>
      <c r="X555" s="65"/>
      <c r="Y555" s="65"/>
      <c r="Z555" s="65"/>
      <c r="AA555" s="65"/>
      <c r="AB555" s="65"/>
      <c r="AC555" s="65"/>
      <c r="AD555" s="65"/>
      <c r="AE555" s="65"/>
      <c r="AF555" s="65"/>
      <c r="AG555" s="65"/>
      <c r="AH555" s="65"/>
      <c r="AI555" s="65"/>
      <c r="AJ555" s="65"/>
      <c r="AK555" s="65"/>
      <c r="AL555" s="65"/>
      <c r="AM555" s="65"/>
      <c r="AN555" s="65"/>
      <c r="AO555" s="65"/>
      <c r="AP555" s="65"/>
      <c r="AQ555" s="65"/>
      <c r="AR555" s="65"/>
      <c r="AS555" s="65"/>
      <c r="AT555" s="65"/>
      <c r="AU555" s="65"/>
      <c r="AV555" s="65"/>
      <c r="AW555" s="65"/>
      <c r="AX555" s="65"/>
      <c r="AY555" s="65"/>
      <c r="AZ555" s="65"/>
      <c r="BA555" s="65"/>
      <c r="BB555" s="65"/>
      <c r="BC555" s="65"/>
      <c r="BD555" s="65"/>
      <c r="BE555" s="65"/>
      <c r="BF555" s="65"/>
      <c r="BG555" s="65"/>
      <c r="BH555" s="65"/>
      <c r="BI555" s="65"/>
      <c r="BJ555" s="65"/>
      <c r="BK555" s="65"/>
      <c r="BL555" s="65"/>
    </row>
    <row r="556" spans="1:64" x14ac:dyDescent="0.2">
      <c r="A556" s="91" t="s">
        <v>461</v>
      </c>
      <c r="B556" s="91" t="s">
        <v>706</v>
      </c>
      <c r="C556" s="459" t="s">
        <v>714</v>
      </c>
      <c r="D556" s="126" t="s">
        <v>715</v>
      </c>
      <c r="E556" s="91" t="s">
        <v>26</v>
      </c>
      <c r="F556" s="91">
        <v>1800</v>
      </c>
      <c r="G556" s="91" t="s">
        <v>716</v>
      </c>
      <c r="H556" s="91" t="s">
        <v>28</v>
      </c>
      <c r="I556" s="91" t="s">
        <v>29</v>
      </c>
      <c r="J556" s="91" t="s">
        <v>28</v>
      </c>
      <c r="K556" s="91" t="s">
        <v>465</v>
      </c>
      <c r="L556" s="460" t="s">
        <v>717</v>
      </c>
      <c r="M556" s="91" t="s">
        <v>32</v>
      </c>
      <c r="N556" s="91" t="s">
        <v>459</v>
      </c>
      <c r="O556" s="91">
        <v>24</v>
      </c>
      <c r="P556" s="113" t="s">
        <v>28</v>
      </c>
      <c r="Q556" s="65"/>
      <c r="R556" s="65"/>
      <c r="S556" s="65"/>
      <c r="T556" s="65"/>
      <c r="U556" s="65"/>
      <c r="V556" s="65"/>
      <c r="W556" s="65"/>
      <c r="X556" s="65"/>
      <c r="Y556" s="65"/>
      <c r="Z556" s="65"/>
      <c r="AA556" s="65"/>
      <c r="AB556" s="65"/>
      <c r="AC556" s="65"/>
      <c r="AD556" s="65"/>
      <c r="AE556" s="65"/>
      <c r="AF556" s="65"/>
      <c r="AG556" s="65"/>
      <c r="AH556" s="65"/>
      <c r="AI556" s="65"/>
      <c r="AJ556" s="65"/>
      <c r="AK556" s="65"/>
      <c r="AL556" s="65"/>
      <c r="AM556" s="65"/>
      <c r="AN556" s="65"/>
      <c r="AO556" s="65"/>
      <c r="AP556" s="65"/>
      <c r="AQ556" s="65"/>
      <c r="AR556" s="65"/>
      <c r="AS556" s="65"/>
      <c r="AT556" s="65"/>
      <c r="AU556" s="65"/>
      <c r="AV556" s="65"/>
      <c r="AW556" s="65"/>
      <c r="AX556" s="65"/>
      <c r="AY556" s="65"/>
      <c r="AZ556" s="65"/>
      <c r="BA556" s="65"/>
      <c r="BB556" s="65"/>
      <c r="BC556" s="65"/>
      <c r="BD556" s="65"/>
      <c r="BE556" s="65"/>
      <c r="BF556" s="65"/>
      <c r="BG556" s="65"/>
      <c r="BH556" s="65"/>
      <c r="BI556" s="65"/>
      <c r="BJ556" s="65"/>
      <c r="BK556" s="65"/>
      <c r="BL556" s="65"/>
    </row>
    <row r="557" spans="1:64" x14ac:dyDescent="0.2">
      <c r="A557" s="91" t="s">
        <v>461</v>
      </c>
      <c r="B557" s="91" t="s">
        <v>706</v>
      </c>
      <c r="C557" s="459" t="s">
        <v>718</v>
      </c>
      <c r="D557" s="126" t="s">
        <v>719</v>
      </c>
      <c r="E557" s="91" t="s">
        <v>26</v>
      </c>
      <c r="F557" s="91">
        <v>1000</v>
      </c>
      <c r="G557" s="91" t="s">
        <v>716</v>
      </c>
      <c r="H557" s="91" t="s">
        <v>28</v>
      </c>
      <c r="I557" s="91" t="s">
        <v>29</v>
      </c>
      <c r="J557" s="91" t="s">
        <v>76</v>
      </c>
      <c r="K557" s="91" t="s">
        <v>710</v>
      </c>
      <c r="L557" s="459" t="s">
        <v>710</v>
      </c>
      <c r="M557" s="91" t="s">
        <v>720</v>
      </c>
      <c r="N557" s="91" t="s">
        <v>720</v>
      </c>
      <c r="O557" s="91" t="s">
        <v>720</v>
      </c>
      <c r="P557" s="91" t="s">
        <v>720</v>
      </c>
      <c r="Q557" s="65"/>
      <c r="R557" s="65"/>
      <c r="S557" s="65"/>
      <c r="T557" s="65"/>
      <c r="U557" s="65"/>
      <c r="V557" s="65"/>
      <c r="W557" s="65"/>
      <c r="X557" s="65"/>
      <c r="Y557" s="65"/>
      <c r="Z557" s="65"/>
      <c r="AA557" s="65"/>
      <c r="AB557" s="65"/>
      <c r="AC557" s="65"/>
      <c r="AD557" s="65"/>
      <c r="AE557" s="65"/>
      <c r="AF557" s="65"/>
      <c r="AG557" s="65"/>
      <c r="AH557" s="65"/>
      <c r="AI557" s="65"/>
      <c r="AJ557" s="65"/>
      <c r="AK557" s="65"/>
      <c r="AL557" s="65"/>
      <c r="AM557" s="65"/>
      <c r="AN557" s="65"/>
      <c r="AO557" s="65"/>
      <c r="AP557" s="65"/>
      <c r="AQ557" s="65"/>
      <c r="AR557" s="65"/>
      <c r="AS557" s="65"/>
      <c r="AT557" s="65"/>
      <c r="AU557" s="65"/>
      <c r="AV557" s="65"/>
      <c r="AW557" s="65"/>
      <c r="AX557" s="65"/>
      <c r="AY557" s="65"/>
      <c r="AZ557" s="65"/>
      <c r="BA557" s="65"/>
      <c r="BB557" s="65"/>
      <c r="BC557" s="65"/>
      <c r="BD557" s="65"/>
      <c r="BE557" s="65"/>
      <c r="BF557" s="65"/>
      <c r="BG557" s="65"/>
      <c r="BH557" s="65"/>
      <c r="BI557" s="65"/>
      <c r="BJ557" s="65"/>
      <c r="BK557" s="65"/>
      <c r="BL557" s="65"/>
    </row>
    <row r="558" spans="1:64" x14ac:dyDescent="0.2">
      <c r="A558" s="91" t="s">
        <v>461</v>
      </c>
      <c r="B558" s="91" t="s">
        <v>706</v>
      </c>
      <c r="C558" s="459" t="s">
        <v>721</v>
      </c>
      <c r="D558" s="124" t="s">
        <v>722</v>
      </c>
      <c r="E558" s="91" t="s">
        <v>26</v>
      </c>
      <c r="F558" s="91">
        <v>700</v>
      </c>
      <c r="G558" s="91" t="s">
        <v>264</v>
      </c>
      <c r="H558" s="91" t="s">
        <v>28</v>
      </c>
      <c r="I558" s="91" t="s">
        <v>29</v>
      </c>
      <c r="J558" s="91" t="s">
        <v>28</v>
      </c>
      <c r="K558" s="91" t="s">
        <v>465</v>
      </c>
      <c r="L558" s="460" t="s">
        <v>723</v>
      </c>
      <c r="M558" s="91" t="s">
        <v>69</v>
      </c>
      <c r="N558" s="91" t="s">
        <v>70</v>
      </c>
      <c r="O558" s="91">
        <v>24</v>
      </c>
      <c r="P558" s="113" t="s">
        <v>28</v>
      </c>
      <c r="Q558" s="65"/>
      <c r="R558" s="65"/>
      <c r="S558" s="65"/>
      <c r="T558" s="65"/>
      <c r="U558" s="65"/>
      <c r="V558" s="65"/>
      <c r="W558" s="65"/>
      <c r="X558" s="65"/>
      <c r="Y558" s="65"/>
      <c r="Z558" s="65"/>
      <c r="AA558" s="65"/>
      <c r="AB558" s="65"/>
      <c r="AC558" s="65"/>
      <c r="AD558" s="65"/>
      <c r="AE558" s="65"/>
      <c r="AF558" s="65"/>
      <c r="AG558" s="65"/>
      <c r="AH558" s="65"/>
      <c r="AI558" s="65"/>
      <c r="AJ558" s="65"/>
      <c r="AK558" s="65"/>
      <c r="AL558" s="65"/>
      <c r="AM558" s="65"/>
      <c r="AN558" s="65"/>
      <c r="AO558" s="65"/>
      <c r="AP558" s="65"/>
      <c r="AQ558" s="65"/>
      <c r="AR558" s="65"/>
      <c r="AS558" s="65"/>
      <c r="AT558" s="65"/>
      <c r="AU558" s="65"/>
      <c r="AV558" s="65"/>
      <c r="AW558" s="65"/>
      <c r="AX558" s="65"/>
      <c r="AY558" s="65"/>
      <c r="AZ558" s="65"/>
      <c r="BA558" s="65"/>
      <c r="BB558" s="65"/>
      <c r="BC558" s="65"/>
      <c r="BD558" s="65"/>
      <c r="BE558" s="65"/>
      <c r="BF558" s="65"/>
      <c r="BG558" s="65"/>
      <c r="BH558" s="65"/>
      <c r="BI558" s="65"/>
      <c r="BJ558" s="65"/>
      <c r="BK558" s="65"/>
      <c r="BL558" s="65"/>
    </row>
    <row r="559" spans="1:64" x14ac:dyDescent="0.2">
      <c r="A559" s="571" t="s">
        <v>724</v>
      </c>
      <c r="B559" s="571" t="s">
        <v>326</v>
      </c>
      <c r="C559" s="571" t="s">
        <v>725</v>
      </c>
      <c r="D559" s="571">
        <v>1750</v>
      </c>
      <c r="E559" s="571" t="s">
        <v>26</v>
      </c>
      <c r="F559" s="571">
        <v>220</v>
      </c>
      <c r="G559" s="571" t="s">
        <v>726</v>
      </c>
      <c r="H559" s="571" t="s">
        <v>28</v>
      </c>
      <c r="I559" s="571" t="s">
        <v>41</v>
      </c>
      <c r="J559" s="571" t="s">
        <v>28</v>
      </c>
      <c r="K559" s="571" t="s">
        <v>727</v>
      </c>
      <c r="L559" s="571" t="s">
        <v>728</v>
      </c>
      <c r="M559" s="571" t="s">
        <v>32</v>
      </c>
      <c r="N559" s="571" t="s">
        <v>368</v>
      </c>
      <c r="O559" s="571">
        <v>24</v>
      </c>
      <c r="P559" s="571" t="s">
        <v>28</v>
      </c>
      <c r="Q559" s="65"/>
      <c r="R559" s="65"/>
      <c r="S559" s="65"/>
      <c r="T559" s="65"/>
      <c r="U559" s="65"/>
      <c r="V559" s="65"/>
      <c r="W559" s="65"/>
      <c r="X559" s="65"/>
      <c r="Y559" s="65"/>
      <c r="Z559" s="65"/>
      <c r="AA559" s="65"/>
      <c r="AB559" s="65"/>
      <c r="AC559" s="65"/>
      <c r="AD559" s="65"/>
      <c r="AE559" s="65"/>
      <c r="AF559" s="65"/>
      <c r="AG559" s="65"/>
      <c r="AH559" s="65"/>
      <c r="AI559" s="65"/>
      <c r="AJ559" s="65"/>
      <c r="AK559" s="65"/>
      <c r="AL559" s="65"/>
      <c r="AM559" s="65"/>
      <c r="AN559" s="65"/>
      <c r="AO559" s="65"/>
      <c r="AP559" s="65"/>
      <c r="AQ559" s="65"/>
      <c r="AR559" s="65"/>
      <c r="AS559" s="65"/>
      <c r="AT559" s="65"/>
      <c r="AU559" s="65"/>
      <c r="AV559" s="65"/>
      <c r="AW559" s="65"/>
      <c r="AX559" s="65"/>
      <c r="AY559" s="65"/>
      <c r="AZ559" s="65"/>
      <c r="BA559" s="65"/>
      <c r="BB559" s="65"/>
      <c r="BC559" s="65"/>
      <c r="BD559" s="65"/>
      <c r="BE559" s="65"/>
      <c r="BF559" s="65"/>
      <c r="BG559" s="65"/>
      <c r="BH559" s="65"/>
      <c r="BI559" s="65"/>
      <c r="BJ559" s="65"/>
      <c r="BK559" s="65"/>
      <c r="BL559" s="65"/>
    </row>
    <row r="560" spans="1:64" x14ac:dyDescent="0.2">
      <c r="A560" s="571" t="s">
        <v>724</v>
      </c>
      <c r="B560" s="571" t="s">
        <v>326</v>
      </c>
      <c r="C560" s="571" t="s">
        <v>729</v>
      </c>
      <c r="D560" s="571">
        <v>110</v>
      </c>
      <c r="E560" s="571" t="s">
        <v>26</v>
      </c>
      <c r="F560" s="571">
        <v>300</v>
      </c>
      <c r="G560" s="571" t="s">
        <v>730</v>
      </c>
      <c r="H560" s="571" t="s">
        <v>28</v>
      </c>
      <c r="I560" s="571" t="s">
        <v>41</v>
      </c>
      <c r="J560" s="571" t="s">
        <v>76</v>
      </c>
      <c r="K560" s="571"/>
      <c r="L560" s="572"/>
      <c r="M560" s="571" t="s">
        <v>32</v>
      </c>
      <c r="N560" s="571" t="s">
        <v>459</v>
      </c>
      <c r="O560" s="571">
        <v>24</v>
      </c>
      <c r="P560" s="571" t="s">
        <v>28</v>
      </c>
      <c r="Q560" s="65"/>
      <c r="R560" s="65"/>
      <c r="S560" s="65"/>
      <c r="T560" s="65"/>
      <c r="U560" s="65"/>
      <c r="V560" s="65"/>
      <c r="W560" s="65"/>
      <c r="X560" s="65"/>
      <c r="Y560" s="65"/>
      <c r="Z560" s="65"/>
      <c r="AA560" s="65"/>
      <c r="AB560" s="65"/>
      <c r="AC560" s="65"/>
      <c r="AD560" s="65"/>
      <c r="AE560" s="65"/>
      <c r="AF560" s="65"/>
      <c r="AG560" s="65"/>
      <c r="AH560" s="65"/>
      <c r="AI560" s="65"/>
      <c r="AJ560" s="65"/>
      <c r="AK560" s="65"/>
      <c r="AL560" s="65"/>
      <c r="AM560" s="65"/>
      <c r="AN560" s="65"/>
      <c r="AO560" s="65"/>
      <c r="AP560" s="65"/>
      <c r="AQ560" s="65"/>
      <c r="AR560" s="65"/>
      <c r="AS560" s="65"/>
      <c r="AT560" s="65"/>
      <c r="AU560" s="65"/>
      <c r="AV560" s="65"/>
      <c r="AW560" s="65"/>
      <c r="AX560" s="65"/>
      <c r="AY560" s="65"/>
      <c r="AZ560" s="65"/>
      <c r="BA560" s="65"/>
      <c r="BB560" s="65"/>
      <c r="BC560" s="65"/>
      <c r="BD560" s="65"/>
      <c r="BE560" s="65"/>
      <c r="BF560" s="65"/>
      <c r="BG560" s="65"/>
      <c r="BH560" s="65"/>
      <c r="BI560" s="65"/>
      <c r="BJ560" s="65"/>
      <c r="BK560" s="65"/>
      <c r="BL560" s="65"/>
    </row>
    <row r="561" spans="1:64" x14ac:dyDescent="0.2">
      <c r="A561" s="571" t="s">
        <v>724</v>
      </c>
      <c r="B561" s="571" t="s">
        <v>326</v>
      </c>
      <c r="C561" s="571" t="s">
        <v>731</v>
      </c>
      <c r="D561" s="571">
        <v>800</v>
      </c>
      <c r="E561" s="571" t="s">
        <v>732</v>
      </c>
      <c r="F561" s="571">
        <v>1100</v>
      </c>
      <c r="G561" s="571" t="s">
        <v>726</v>
      </c>
      <c r="H561" s="571" t="s">
        <v>28</v>
      </c>
      <c r="I561" s="571" t="s">
        <v>41</v>
      </c>
      <c r="J561" s="571" t="s">
        <v>28</v>
      </c>
      <c r="K561" s="571" t="s">
        <v>727</v>
      </c>
      <c r="L561" s="571" t="s">
        <v>728</v>
      </c>
      <c r="M561" s="571" t="s">
        <v>32</v>
      </c>
      <c r="N561" s="571" t="s">
        <v>733</v>
      </c>
      <c r="O561" s="571">
        <v>24</v>
      </c>
      <c r="P561" s="571" t="s">
        <v>28</v>
      </c>
      <c r="Q561" s="65"/>
      <c r="R561" s="65"/>
      <c r="S561" s="65"/>
      <c r="T561" s="65"/>
      <c r="U561" s="65"/>
      <c r="V561" s="65"/>
      <c r="W561" s="65"/>
      <c r="X561" s="65"/>
      <c r="Y561" s="65"/>
      <c r="Z561" s="65"/>
      <c r="AA561" s="65"/>
      <c r="AB561" s="65"/>
      <c r="AC561" s="65"/>
      <c r="AD561" s="65"/>
      <c r="AE561" s="65"/>
      <c r="AF561" s="65"/>
      <c r="AG561" s="65"/>
      <c r="AH561" s="65"/>
      <c r="AI561" s="65"/>
      <c r="AJ561" s="65"/>
      <c r="AK561" s="65"/>
      <c r="AL561" s="65"/>
      <c r="AM561" s="65"/>
      <c r="AN561" s="65"/>
      <c r="AO561" s="65"/>
      <c r="AP561" s="65"/>
      <c r="AQ561" s="65"/>
      <c r="AR561" s="65"/>
      <c r="AS561" s="65"/>
      <c r="AT561" s="65"/>
      <c r="AU561" s="65"/>
      <c r="AV561" s="65"/>
      <c r="AW561" s="65"/>
      <c r="AX561" s="65"/>
      <c r="AY561" s="65"/>
      <c r="AZ561" s="65"/>
      <c r="BA561" s="65"/>
      <c r="BB561" s="65"/>
      <c r="BC561" s="65"/>
      <c r="BD561" s="65"/>
      <c r="BE561" s="65"/>
      <c r="BF561" s="65"/>
      <c r="BG561" s="65"/>
      <c r="BH561" s="65"/>
      <c r="BI561" s="65"/>
      <c r="BJ561" s="65"/>
      <c r="BK561" s="65"/>
      <c r="BL561" s="65"/>
    </row>
    <row r="562" spans="1:64" x14ac:dyDescent="0.2">
      <c r="A562" s="571" t="s">
        <v>724</v>
      </c>
      <c r="B562" s="571" t="s">
        <v>326</v>
      </c>
      <c r="C562" s="571" t="s">
        <v>734</v>
      </c>
      <c r="D562" s="571">
        <v>800</v>
      </c>
      <c r="E562" s="571" t="s">
        <v>26</v>
      </c>
      <c r="F562" s="571">
        <v>800</v>
      </c>
      <c r="G562" s="571" t="s">
        <v>726</v>
      </c>
      <c r="H562" s="571" t="s">
        <v>28</v>
      </c>
      <c r="I562" s="571" t="s">
        <v>41</v>
      </c>
      <c r="J562" s="571" t="s">
        <v>76</v>
      </c>
      <c r="K562" s="571"/>
      <c r="L562" s="572"/>
      <c r="M562" s="571" t="s">
        <v>32</v>
      </c>
      <c r="N562" s="571" t="s">
        <v>70</v>
      </c>
      <c r="O562" s="571">
        <v>24</v>
      </c>
      <c r="P562" s="571" t="s">
        <v>28</v>
      </c>
      <c r="Q562" s="65"/>
      <c r="R562" s="65"/>
      <c r="S562" s="65"/>
      <c r="T562" s="65"/>
      <c r="U562" s="65"/>
      <c r="V562" s="65"/>
      <c r="W562" s="65"/>
      <c r="X562" s="65"/>
      <c r="Y562" s="65"/>
      <c r="Z562" s="65"/>
      <c r="AA562" s="65"/>
      <c r="AB562" s="65"/>
      <c r="AC562" s="65"/>
      <c r="AD562" s="65"/>
      <c r="AE562" s="65"/>
      <c r="AF562" s="65"/>
      <c r="AG562" s="65"/>
      <c r="AH562" s="65"/>
      <c r="AI562" s="65"/>
      <c r="AJ562" s="65"/>
      <c r="AK562" s="65"/>
      <c r="AL562" s="65"/>
      <c r="AM562" s="65"/>
      <c r="AN562" s="65"/>
      <c r="AO562" s="65"/>
      <c r="AP562" s="65"/>
      <c r="AQ562" s="65"/>
      <c r="AR562" s="65"/>
      <c r="AS562" s="65"/>
      <c r="AT562" s="65"/>
      <c r="AU562" s="65"/>
      <c r="AV562" s="65"/>
      <c r="AW562" s="65"/>
      <c r="AX562" s="65"/>
      <c r="AY562" s="65"/>
      <c r="AZ562" s="65"/>
      <c r="BA562" s="65"/>
      <c r="BB562" s="65"/>
      <c r="BC562" s="65"/>
      <c r="BD562" s="65"/>
      <c r="BE562" s="65"/>
      <c r="BF562" s="65"/>
      <c r="BG562" s="65"/>
      <c r="BH562" s="65"/>
      <c r="BI562" s="65"/>
      <c r="BJ562" s="65"/>
      <c r="BK562" s="65"/>
      <c r="BL562" s="65"/>
    </row>
    <row r="563" spans="1:64" x14ac:dyDescent="0.2">
      <c r="A563" s="571" t="s">
        <v>724</v>
      </c>
      <c r="B563" s="571" t="s">
        <v>326</v>
      </c>
      <c r="C563" s="571" t="s">
        <v>735</v>
      </c>
      <c r="D563" s="571">
        <v>800</v>
      </c>
      <c r="E563" s="571" t="s">
        <v>26</v>
      </c>
      <c r="F563" s="571">
        <v>800</v>
      </c>
      <c r="G563" s="571" t="s">
        <v>726</v>
      </c>
      <c r="H563" s="571" t="s">
        <v>28</v>
      </c>
      <c r="I563" s="571" t="s">
        <v>41</v>
      </c>
      <c r="J563" s="571" t="s">
        <v>76</v>
      </c>
      <c r="K563" s="571"/>
      <c r="L563" s="572"/>
      <c r="M563" s="571" t="s">
        <v>32</v>
      </c>
      <c r="N563" s="571" t="s">
        <v>70</v>
      </c>
      <c r="O563" s="571">
        <v>24</v>
      </c>
      <c r="P563" s="571" t="s">
        <v>28</v>
      </c>
      <c r="Q563" s="65"/>
      <c r="R563" s="65"/>
      <c r="S563" s="65"/>
      <c r="T563" s="65"/>
      <c r="U563" s="65"/>
      <c r="V563" s="65"/>
      <c r="W563" s="65"/>
      <c r="X563" s="65"/>
      <c r="Y563" s="65"/>
      <c r="Z563" s="65"/>
      <c r="AA563" s="65"/>
      <c r="AB563" s="65"/>
      <c r="AC563" s="65"/>
      <c r="AD563" s="65"/>
      <c r="AE563" s="65"/>
      <c r="AF563" s="65"/>
      <c r="AG563" s="65"/>
      <c r="AH563" s="65"/>
      <c r="AI563" s="65"/>
      <c r="AJ563" s="65"/>
      <c r="AK563" s="65"/>
      <c r="AL563" s="65"/>
      <c r="AM563" s="65"/>
      <c r="AN563" s="65"/>
      <c r="AO563" s="65"/>
      <c r="AP563" s="65"/>
      <c r="AQ563" s="65"/>
      <c r="AR563" s="65"/>
      <c r="AS563" s="65"/>
      <c r="AT563" s="65"/>
      <c r="AU563" s="65"/>
      <c r="AV563" s="65"/>
      <c r="AW563" s="65"/>
      <c r="AX563" s="65"/>
      <c r="AY563" s="65"/>
      <c r="AZ563" s="65"/>
      <c r="BA563" s="65"/>
      <c r="BB563" s="65"/>
      <c r="BC563" s="65"/>
      <c r="BD563" s="65"/>
      <c r="BE563" s="65"/>
      <c r="BF563" s="65"/>
      <c r="BG563" s="65"/>
      <c r="BH563" s="65"/>
      <c r="BI563" s="65"/>
      <c r="BJ563" s="65"/>
      <c r="BK563" s="65"/>
      <c r="BL563" s="65"/>
    </row>
    <row r="564" spans="1:64" x14ac:dyDescent="0.2">
      <c r="A564" s="571" t="s">
        <v>724</v>
      </c>
      <c r="B564" s="571" t="s">
        <v>326</v>
      </c>
      <c r="C564" s="571" t="s">
        <v>736</v>
      </c>
      <c r="D564" s="571">
        <v>1750</v>
      </c>
      <c r="E564" s="571" t="s">
        <v>732</v>
      </c>
      <c r="F564" s="571">
        <v>1400</v>
      </c>
      <c r="G564" s="571" t="s">
        <v>726</v>
      </c>
      <c r="H564" s="571" t="s">
        <v>28</v>
      </c>
      <c r="I564" s="571" t="s">
        <v>41</v>
      </c>
      <c r="J564" s="571" t="s">
        <v>76</v>
      </c>
      <c r="K564" s="571"/>
      <c r="L564" s="572"/>
      <c r="M564" s="571" t="s">
        <v>32</v>
      </c>
      <c r="N564" s="571" t="s">
        <v>276</v>
      </c>
      <c r="O564" s="571">
        <v>24</v>
      </c>
      <c r="P564" s="571" t="s">
        <v>28</v>
      </c>
      <c r="Q564" s="65"/>
      <c r="R564" s="65"/>
      <c r="S564" s="65"/>
      <c r="T564" s="65"/>
      <c r="U564" s="65"/>
      <c r="V564" s="65"/>
      <c r="W564" s="65"/>
      <c r="X564" s="65"/>
      <c r="Y564" s="65"/>
      <c r="Z564" s="65"/>
      <c r="AA564" s="65"/>
      <c r="AB564" s="65"/>
      <c r="AC564" s="65"/>
      <c r="AD564" s="65"/>
      <c r="AE564" s="65"/>
      <c r="AF564" s="65"/>
      <c r="AG564" s="65"/>
      <c r="AH564" s="65"/>
      <c r="AI564" s="65"/>
      <c r="AJ564" s="65"/>
      <c r="AK564" s="65"/>
      <c r="AL564" s="65"/>
      <c r="AM564" s="65"/>
      <c r="AN564" s="65"/>
      <c r="AO564" s="65"/>
      <c r="AP564" s="65"/>
      <c r="AQ564" s="65"/>
      <c r="AR564" s="65"/>
      <c r="AS564" s="65"/>
      <c r="AT564" s="65"/>
      <c r="AU564" s="65"/>
      <c r="AV564" s="65"/>
      <c r="AW564" s="65"/>
      <c r="AX564" s="65"/>
      <c r="AY564" s="65"/>
      <c r="AZ564" s="65"/>
      <c r="BA564" s="65"/>
      <c r="BB564" s="65"/>
      <c r="BC564" s="65"/>
      <c r="BD564" s="65"/>
      <c r="BE564" s="65"/>
      <c r="BF564" s="65"/>
      <c r="BG564" s="65"/>
      <c r="BH564" s="65"/>
      <c r="BI564" s="65"/>
      <c r="BJ564" s="65"/>
      <c r="BK564" s="65"/>
      <c r="BL564" s="65"/>
    </row>
    <row r="565" spans="1:64" x14ac:dyDescent="0.2">
      <c r="A565" s="571" t="s">
        <v>724</v>
      </c>
      <c r="B565" s="571" t="s">
        <v>326</v>
      </c>
      <c r="C565" s="571" t="s">
        <v>737</v>
      </c>
      <c r="D565" s="571">
        <v>800</v>
      </c>
      <c r="E565" s="571" t="s">
        <v>732</v>
      </c>
      <c r="F565" s="571">
        <v>1200</v>
      </c>
      <c r="G565" s="571" t="s">
        <v>726</v>
      </c>
      <c r="H565" s="571" t="s">
        <v>28</v>
      </c>
      <c r="I565" s="571" t="s">
        <v>41</v>
      </c>
      <c r="J565" s="571" t="s">
        <v>76</v>
      </c>
      <c r="K565" s="571"/>
      <c r="L565" s="572"/>
      <c r="M565" s="571" t="s">
        <v>32</v>
      </c>
      <c r="N565" s="571" t="s">
        <v>392</v>
      </c>
      <c r="O565" s="571"/>
      <c r="P565" s="571" t="s">
        <v>28</v>
      </c>
      <c r="Q565" s="65"/>
      <c r="R565" s="65"/>
      <c r="S565" s="65"/>
      <c r="T565" s="65"/>
      <c r="U565" s="65"/>
      <c r="V565" s="65"/>
      <c r="W565" s="65"/>
      <c r="X565" s="65"/>
      <c r="Y565" s="65"/>
      <c r="Z565" s="65"/>
      <c r="AA565" s="65"/>
      <c r="AB565" s="65"/>
      <c r="AC565" s="65"/>
      <c r="AD565" s="65"/>
      <c r="AE565" s="65"/>
      <c r="AF565" s="65"/>
      <c r="AG565" s="65"/>
      <c r="AH565" s="65"/>
      <c r="AI565" s="65"/>
      <c r="AJ565" s="65"/>
      <c r="AK565" s="65"/>
      <c r="AL565" s="65"/>
      <c r="AM565" s="65"/>
      <c r="AN565" s="65"/>
      <c r="AO565" s="65"/>
      <c r="AP565" s="65"/>
      <c r="AQ565" s="65"/>
      <c r="AR565" s="65"/>
      <c r="AS565" s="65"/>
      <c r="AT565" s="65"/>
      <c r="AU565" s="65"/>
      <c r="AV565" s="65"/>
      <c r="AW565" s="65"/>
      <c r="AX565" s="65"/>
      <c r="AY565" s="65"/>
      <c r="AZ565" s="65"/>
      <c r="BA565" s="65"/>
      <c r="BB565" s="65"/>
      <c r="BC565" s="65"/>
      <c r="BD565" s="65"/>
      <c r="BE565" s="65"/>
      <c r="BF565" s="65"/>
      <c r="BG565" s="65"/>
      <c r="BH565" s="65"/>
      <c r="BI565" s="65"/>
      <c r="BJ565" s="65"/>
      <c r="BK565" s="65"/>
      <c r="BL565" s="65"/>
    </row>
    <row r="566" spans="1:64" x14ac:dyDescent="0.2">
      <c r="A566" s="571" t="s">
        <v>724</v>
      </c>
      <c r="B566" s="571" t="s">
        <v>326</v>
      </c>
      <c r="C566" s="571" t="s">
        <v>738</v>
      </c>
      <c r="D566" s="571">
        <v>800</v>
      </c>
      <c r="E566" s="571" t="s">
        <v>739</v>
      </c>
      <c r="F566" s="571">
        <v>1100</v>
      </c>
      <c r="G566" s="571" t="s">
        <v>726</v>
      </c>
      <c r="H566" s="571" t="s">
        <v>28</v>
      </c>
      <c r="I566" s="571" t="s">
        <v>41</v>
      </c>
      <c r="J566" s="571" t="s">
        <v>28</v>
      </c>
      <c r="K566" s="571" t="s">
        <v>727</v>
      </c>
      <c r="L566" s="571" t="s">
        <v>728</v>
      </c>
      <c r="M566" s="571" t="s">
        <v>32</v>
      </c>
      <c r="N566" s="571" t="s">
        <v>368</v>
      </c>
      <c r="O566" s="571">
        <v>24</v>
      </c>
      <c r="P566" s="571" t="s">
        <v>28</v>
      </c>
      <c r="Q566" s="65"/>
      <c r="R566" s="65"/>
      <c r="S566" s="65"/>
      <c r="T566" s="65"/>
      <c r="U566" s="65"/>
      <c r="V566" s="65"/>
      <c r="W566" s="65"/>
      <c r="X566" s="65"/>
      <c r="Y566" s="65"/>
      <c r="Z566" s="65"/>
      <c r="AA566" s="65"/>
      <c r="AB566" s="65"/>
      <c r="AC566" s="65"/>
      <c r="AD566" s="65"/>
      <c r="AE566" s="65"/>
      <c r="AF566" s="65"/>
      <c r="AG566" s="65"/>
      <c r="AH566" s="65"/>
      <c r="AI566" s="65"/>
      <c r="AJ566" s="65"/>
      <c r="AK566" s="65"/>
      <c r="AL566" s="65"/>
      <c r="AM566" s="65"/>
      <c r="AN566" s="65"/>
      <c r="AO566" s="65"/>
      <c r="AP566" s="65"/>
      <c r="AQ566" s="65"/>
      <c r="AR566" s="65"/>
      <c r="AS566" s="65"/>
      <c r="AT566" s="65"/>
      <c r="AU566" s="65"/>
      <c r="AV566" s="65"/>
      <c r="AW566" s="65"/>
      <c r="AX566" s="65"/>
      <c r="AY566" s="65"/>
      <c r="AZ566" s="65"/>
      <c r="BA566" s="65"/>
      <c r="BB566" s="65"/>
      <c r="BC566" s="65"/>
      <c r="BD566" s="65"/>
      <c r="BE566" s="65"/>
      <c r="BF566" s="65"/>
      <c r="BG566" s="65"/>
      <c r="BH566" s="65"/>
      <c r="BI566" s="65"/>
      <c r="BJ566" s="65"/>
      <c r="BK566" s="65"/>
      <c r="BL566" s="65"/>
    </row>
    <row r="567" spans="1:64" x14ac:dyDescent="0.2">
      <c r="A567" s="571" t="s">
        <v>724</v>
      </c>
      <c r="B567" s="571" t="s">
        <v>326</v>
      </c>
      <c r="C567" s="571" t="s">
        <v>740</v>
      </c>
      <c r="D567" s="571">
        <v>800</v>
      </c>
      <c r="E567" s="571" t="s">
        <v>739</v>
      </c>
      <c r="F567" s="571">
        <v>1100</v>
      </c>
      <c r="G567" s="571" t="s">
        <v>726</v>
      </c>
      <c r="H567" s="571" t="s">
        <v>28</v>
      </c>
      <c r="I567" s="571" t="s">
        <v>41</v>
      </c>
      <c r="J567" s="571" t="s">
        <v>28</v>
      </c>
      <c r="K567" s="571" t="s">
        <v>727</v>
      </c>
      <c r="L567" s="571" t="s">
        <v>728</v>
      </c>
      <c r="M567" s="571" t="s">
        <v>32</v>
      </c>
      <c r="N567" s="571" t="s">
        <v>368</v>
      </c>
      <c r="O567" s="571">
        <v>24</v>
      </c>
      <c r="P567" s="571" t="s">
        <v>28</v>
      </c>
      <c r="Q567" s="65"/>
      <c r="R567" s="65"/>
      <c r="S567" s="65"/>
      <c r="T567" s="65"/>
      <c r="U567" s="65"/>
      <c r="V567" s="65"/>
      <c r="W567" s="65"/>
      <c r="X567" s="65"/>
      <c r="Y567" s="65"/>
      <c r="Z567" s="65"/>
      <c r="AA567" s="65"/>
      <c r="AB567" s="65"/>
      <c r="AC567" s="65"/>
      <c r="AD567" s="65"/>
      <c r="AE567" s="65"/>
      <c r="AF567" s="65"/>
      <c r="AG567" s="65"/>
      <c r="AH567" s="65"/>
      <c r="AI567" s="65"/>
      <c r="AJ567" s="65"/>
      <c r="AK567" s="65"/>
      <c r="AL567" s="65"/>
      <c r="AM567" s="65"/>
      <c r="AN567" s="65"/>
      <c r="AO567" s="65"/>
      <c r="AP567" s="65"/>
      <c r="AQ567" s="65"/>
      <c r="AR567" s="65"/>
      <c r="AS567" s="65"/>
      <c r="AT567" s="65"/>
      <c r="AU567" s="65"/>
      <c r="AV567" s="65"/>
      <c r="AW567" s="65"/>
      <c r="AX567" s="65"/>
      <c r="AY567" s="65"/>
      <c r="AZ567" s="65"/>
      <c r="BA567" s="65"/>
      <c r="BB567" s="65"/>
      <c r="BC567" s="65"/>
      <c r="BD567" s="65"/>
      <c r="BE567" s="65"/>
      <c r="BF567" s="65"/>
      <c r="BG567" s="65"/>
      <c r="BH567" s="65"/>
      <c r="BI567" s="65"/>
      <c r="BJ567" s="65"/>
      <c r="BK567" s="65"/>
      <c r="BL567" s="65"/>
    </row>
    <row r="568" spans="1:64" x14ac:dyDescent="0.2">
      <c r="A568" s="571" t="s">
        <v>724</v>
      </c>
      <c r="B568" s="571" t="s">
        <v>326</v>
      </c>
      <c r="C568" s="571" t="s">
        <v>741</v>
      </c>
      <c r="D568" s="571">
        <v>800</v>
      </c>
      <c r="E568" s="571" t="s">
        <v>739</v>
      </c>
      <c r="F568" s="571">
        <v>1100</v>
      </c>
      <c r="G568" s="571" t="s">
        <v>726</v>
      </c>
      <c r="H568" s="571" t="s">
        <v>28</v>
      </c>
      <c r="I568" s="571" t="s">
        <v>41</v>
      </c>
      <c r="J568" s="571" t="s">
        <v>28</v>
      </c>
      <c r="K568" s="571" t="s">
        <v>727</v>
      </c>
      <c r="L568" s="571" t="s">
        <v>728</v>
      </c>
      <c r="M568" s="571" t="s">
        <v>32</v>
      </c>
      <c r="N568" s="571" t="s">
        <v>368</v>
      </c>
      <c r="O568" s="571">
        <v>24</v>
      </c>
      <c r="P568" s="571" t="s">
        <v>28</v>
      </c>
      <c r="Q568" s="65"/>
      <c r="R568" s="65"/>
      <c r="S568" s="65"/>
      <c r="T568" s="65"/>
      <c r="U568" s="65"/>
      <c r="V568" s="65"/>
      <c r="W568" s="65"/>
      <c r="X568" s="65"/>
      <c r="Y568" s="65"/>
      <c r="Z568" s="65"/>
      <c r="AA568" s="65"/>
      <c r="AB568" s="65"/>
      <c r="AC568" s="65"/>
      <c r="AD568" s="65"/>
      <c r="AE568" s="65"/>
      <c r="AF568" s="65"/>
      <c r="AG568" s="65"/>
      <c r="AH568" s="65"/>
      <c r="AI568" s="65"/>
      <c r="AJ568" s="65"/>
      <c r="AK568" s="65"/>
      <c r="AL568" s="65"/>
      <c r="AM568" s="65"/>
      <c r="AN568" s="65"/>
      <c r="AO568" s="65"/>
      <c r="AP568" s="65"/>
      <c r="AQ568" s="65"/>
      <c r="AR568" s="65"/>
      <c r="AS568" s="65"/>
      <c r="AT568" s="65"/>
      <c r="AU568" s="65"/>
      <c r="AV568" s="65"/>
      <c r="AW568" s="65"/>
      <c r="AX568" s="65"/>
      <c r="AY568" s="65"/>
      <c r="AZ568" s="65"/>
      <c r="BA568" s="65"/>
      <c r="BB568" s="65"/>
      <c r="BC568" s="65"/>
      <c r="BD568" s="65"/>
      <c r="BE568" s="65"/>
      <c r="BF568" s="65"/>
      <c r="BG568" s="65"/>
      <c r="BH568" s="65"/>
      <c r="BI568" s="65"/>
      <c r="BJ568" s="65"/>
      <c r="BK568" s="65"/>
      <c r="BL568" s="65"/>
    </row>
    <row r="569" spans="1:64" x14ac:dyDescent="0.2">
      <c r="A569" s="571" t="s">
        <v>724</v>
      </c>
      <c r="B569" s="571" t="s">
        <v>326</v>
      </c>
      <c r="C569" s="571" t="s">
        <v>742</v>
      </c>
      <c r="D569" s="571">
        <v>800</v>
      </c>
      <c r="E569" s="571" t="s">
        <v>739</v>
      </c>
      <c r="F569" s="571">
        <v>1100</v>
      </c>
      <c r="G569" s="571" t="s">
        <v>726</v>
      </c>
      <c r="H569" s="571" t="s">
        <v>28</v>
      </c>
      <c r="I569" s="571" t="s">
        <v>41</v>
      </c>
      <c r="J569" s="571" t="s">
        <v>76</v>
      </c>
      <c r="K569" s="571"/>
      <c r="L569" s="572"/>
      <c r="M569" s="571" t="s">
        <v>32</v>
      </c>
      <c r="N569" s="571" t="s">
        <v>368</v>
      </c>
      <c r="O569" s="571">
        <v>24</v>
      </c>
      <c r="P569" s="571" t="s">
        <v>28</v>
      </c>
      <c r="Q569" s="65"/>
      <c r="R569" s="65"/>
      <c r="S569" s="65"/>
      <c r="T569" s="65"/>
      <c r="U569" s="65"/>
      <c r="V569" s="65"/>
      <c r="W569" s="65"/>
      <c r="X569" s="65"/>
      <c r="Y569" s="65"/>
      <c r="Z569" s="65"/>
      <c r="AA569" s="65"/>
      <c r="AB569" s="65"/>
      <c r="AC569" s="65"/>
      <c r="AD569" s="65"/>
      <c r="AE569" s="65"/>
      <c r="AF569" s="65"/>
      <c r="AG569" s="65"/>
      <c r="AH569" s="65"/>
      <c r="AI569" s="65"/>
      <c r="AJ569" s="65"/>
      <c r="AK569" s="65"/>
      <c r="AL569" s="65"/>
      <c r="AM569" s="65"/>
      <c r="AN569" s="65"/>
      <c r="AO569" s="65"/>
      <c r="AP569" s="65"/>
      <c r="AQ569" s="65"/>
      <c r="AR569" s="65"/>
      <c r="AS569" s="65"/>
      <c r="AT569" s="65"/>
      <c r="AU569" s="65"/>
      <c r="AV569" s="65"/>
      <c r="AW569" s="65"/>
      <c r="AX569" s="65"/>
      <c r="AY569" s="65"/>
      <c r="AZ569" s="65"/>
      <c r="BA569" s="65"/>
      <c r="BB569" s="65"/>
      <c r="BC569" s="65"/>
      <c r="BD569" s="65"/>
      <c r="BE569" s="65"/>
      <c r="BF569" s="65"/>
      <c r="BG569" s="65"/>
      <c r="BH569" s="65"/>
      <c r="BI569" s="65"/>
      <c r="BJ569" s="65"/>
      <c r="BK569" s="65"/>
      <c r="BL569" s="65"/>
    </row>
    <row r="570" spans="1:64" x14ac:dyDescent="0.2">
      <c r="A570" s="571" t="s">
        <v>724</v>
      </c>
      <c r="B570" s="571" t="s">
        <v>326</v>
      </c>
      <c r="C570" s="571" t="s">
        <v>743</v>
      </c>
      <c r="D570" s="571">
        <v>1750</v>
      </c>
      <c r="E570" s="571" t="s">
        <v>739</v>
      </c>
      <c r="F570" s="571">
        <v>1100</v>
      </c>
      <c r="G570" s="571" t="s">
        <v>726</v>
      </c>
      <c r="H570" s="571" t="s">
        <v>28</v>
      </c>
      <c r="I570" s="571" t="s">
        <v>41</v>
      </c>
      <c r="J570" s="571" t="s">
        <v>76</v>
      </c>
      <c r="K570" s="571"/>
      <c r="L570" s="572"/>
      <c r="M570" s="571" t="s">
        <v>32</v>
      </c>
      <c r="N570" s="571" t="s">
        <v>368</v>
      </c>
      <c r="O570" s="571">
        <v>24</v>
      </c>
      <c r="P570" s="571" t="s">
        <v>28</v>
      </c>
      <c r="Q570" s="65"/>
      <c r="R570" s="65"/>
      <c r="S570" s="65"/>
      <c r="T570" s="65"/>
      <c r="U570" s="65"/>
      <c r="V570" s="65"/>
      <c r="W570" s="65"/>
      <c r="X570" s="65"/>
      <c r="Y570" s="65"/>
      <c r="Z570" s="65"/>
      <c r="AA570" s="65"/>
      <c r="AB570" s="65"/>
      <c r="AC570" s="65"/>
      <c r="AD570" s="65"/>
      <c r="AE570" s="65"/>
      <c r="AF570" s="65"/>
      <c r="AG570" s="65"/>
      <c r="AH570" s="65"/>
      <c r="AI570" s="65"/>
      <c r="AJ570" s="65"/>
      <c r="AK570" s="65"/>
      <c r="AL570" s="65"/>
      <c r="AM570" s="65"/>
      <c r="AN570" s="65"/>
      <c r="AO570" s="65"/>
      <c r="AP570" s="65"/>
      <c r="AQ570" s="65"/>
      <c r="AR570" s="65"/>
      <c r="AS570" s="65"/>
      <c r="AT570" s="65"/>
      <c r="AU570" s="65"/>
      <c r="AV570" s="65"/>
      <c r="AW570" s="65"/>
      <c r="AX570" s="65"/>
      <c r="AY570" s="65"/>
      <c r="AZ570" s="65"/>
      <c r="BA570" s="65"/>
      <c r="BB570" s="65"/>
      <c r="BC570" s="65"/>
      <c r="BD570" s="65"/>
      <c r="BE570" s="65"/>
      <c r="BF570" s="65"/>
      <c r="BG570" s="65"/>
      <c r="BH570" s="65"/>
      <c r="BI570" s="65"/>
      <c r="BJ570" s="65"/>
      <c r="BK570" s="65"/>
      <c r="BL570" s="65"/>
    </row>
    <row r="571" spans="1:64" x14ac:dyDescent="0.2">
      <c r="A571" s="571" t="s">
        <v>724</v>
      </c>
      <c r="B571" s="571" t="s">
        <v>326</v>
      </c>
      <c r="C571" s="571" t="s">
        <v>744</v>
      </c>
      <c r="D571" s="571">
        <v>800</v>
      </c>
      <c r="E571" s="571" t="s">
        <v>26</v>
      </c>
      <c r="F571" s="571">
        <v>1000</v>
      </c>
      <c r="G571" s="571" t="s">
        <v>745</v>
      </c>
      <c r="H571" s="571" t="s">
        <v>28</v>
      </c>
      <c r="I571" s="571" t="s">
        <v>41</v>
      </c>
      <c r="J571" s="571" t="s">
        <v>76</v>
      </c>
      <c r="K571" s="571"/>
      <c r="L571" s="571"/>
      <c r="M571" s="571" t="s">
        <v>32</v>
      </c>
      <c r="N571" s="571" t="s">
        <v>368</v>
      </c>
      <c r="O571" s="571">
        <v>24</v>
      </c>
      <c r="P571" s="571" t="s">
        <v>28</v>
      </c>
      <c r="Q571" s="65"/>
      <c r="R571" s="65"/>
      <c r="S571" s="65"/>
      <c r="T571" s="65"/>
      <c r="U571" s="65"/>
      <c r="V571" s="65"/>
      <c r="W571" s="65"/>
      <c r="X571" s="65"/>
      <c r="Y571" s="65"/>
      <c r="Z571" s="65"/>
      <c r="AA571" s="65"/>
      <c r="AB571" s="65"/>
      <c r="AC571" s="65"/>
      <c r="AD571" s="65"/>
      <c r="AE571" s="65"/>
      <c r="AF571" s="65"/>
      <c r="AG571" s="65"/>
      <c r="AH571" s="65"/>
      <c r="AI571" s="65"/>
      <c r="AJ571" s="65"/>
      <c r="AK571" s="65"/>
      <c r="AL571" s="65"/>
      <c r="AM571" s="65"/>
      <c r="AN571" s="65"/>
      <c r="AO571" s="65"/>
      <c r="AP571" s="65"/>
      <c r="AQ571" s="65"/>
      <c r="AR571" s="65"/>
      <c r="AS571" s="65"/>
      <c r="AT571" s="65"/>
      <c r="AU571" s="65"/>
      <c r="AV571" s="65"/>
      <c r="AW571" s="65"/>
      <c r="AX571" s="65"/>
      <c r="AY571" s="65"/>
      <c r="AZ571" s="65"/>
      <c r="BA571" s="65"/>
      <c r="BB571" s="65"/>
      <c r="BC571" s="65"/>
      <c r="BD571" s="65"/>
      <c r="BE571" s="65"/>
      <c r="BF571" s="65"/>
      <c r="BG571" s="65"/>
      <c r="BH571" s="65"/>
      <c r="BI571" s="65"/>
      <c r="BJ571" s="65"/>
      <c r="BK571" s="65"/>
      <c r="BL571" s="65"/>
    </row>
    <row r="572" spans="1:64" x14ac:dyDescent="0.2">
      <c r="A572" s="571" t="s">
        <v>724</v>
      </c>
      <c r="B572" s="571" t="s">
        <v>326</v>
      </c>
      <c r="C572" s="571" t="s">
        <v>746</v>
      </c>
      <c r="D572" s="571">
        <v>800</v>
      </c>
      <c r="E572" s="571" t="s">
        <v>26</v>
      </c>
      <c r="F572" s="571">
        <v>1000</v>
      </c>
      <c r="G572" s="571" t="s">
        <v>745</v>
      </c>
      <c r="H572" s="571" t="s">
        <v>28</v>
      </c>
      <c r="I572" s="571" t="s">
        <v>41</v>
      </c>
      <c r="J572" s="571" t="s">
        <v>76</v>
      </c>
      <c r="K572" s="571"/>
      <c r="L572" s="571"/>
      <c r="M572" s="571" t="s">
        <v>32</v>
      </c>
      <c r="N572" s="571" t="s">
        <v>368</v>
      </c>
      <c r="O572" s="571">
        <v>24</v>
      </c>
      <c r="P572" s="571" t="s">
        <v>28</v>
      </c>
      <c r="Q572" s="65"/>
      <c r="R572" s="65"/>
      <c r="S572" s="65"/>
      <c r="T572" s="65"/>
      <c r="U572" s="65"/>
      <c r="V572" s="65"/>
      <c r="W572" s="65"/>
      <c r="X572" s="65"/>
      <c r="Y572" s="65"/>
      <c r="Z572" s="65"/>
      <c r="AA572" s="65"/>
      <c r="AB572" s="65"/>
      <c r="AC572" s="65"/>
      <c r="AD572" s="65"/>
      <c r="AE572" s="65"/>
      <c r="AF572" s="65"/>
      <c r="AG572" s="65"/>
      <c r="AH572" s="65"/>
      <c r="AI572" s="65"/>
      <c r="AJ572" s="65"/>
      <c r="AK572" s="65"/>
      <c r="AL572" s="65"/>
      <c r="AM572" s="65"/>
      <c r="AN572" s="65"/>
      <c r="AO572" s="65"/>
      <c r="AP572" s="65"/>
      <c r="AQ572" s="65"/>
      <c r="AR572" s="65"/>
      <c r="AS572" s="65"/>
      <c r="AT572" s="65"/>
      <c r="AU572" s="65"/>
      <c r="AV572" s="65"/>
      <c r="AW572" s="65"/>
      <c r="AX572" s="65"/>
      <c r="AY572" s="65"/>
      <c r="AZ572" s="65"/>
      <c r="BA572" s="65"/>
      <c r="BB572" s="65"/>
      <c r="BC572" s="65"/>
      <c r="BD572" s="65"/>
      <c r="BE572" s="65"/>
      <c r="BF572" s="65"/>
      <c r="BG572" s="65"/>
      <c r="BH572" s="65"/>
      <c r="BI572" s="65"/>
      <c r="BJ572" s="65"/>
      <c r="BK572" s="65"/>
      <c r="BL572" s="65"/>
    </row>
    <row r="573" spans="1:64" x14ac:dyDescent="0.2">
      <c r="A573" s="571" t="s">
        <v>724</v>
      </c>
      <c r="B573" s="571" t="s">
        <v>326</v>
      </c>
      <c r="C573" s="571" t="s">
        <v>747</v>
      </c>
      <c r="D573" s="571">
        <v>800</v>
      </c>
      <c r="E573" s="571" t="s">
        <v>26</v>
      </c>
      <c r="F573" s="571">
        <v>1000</v>
      </c>
      <c r="G573" s="571" t="s">
        <v>745</v>
      </c>
      <c r="H573" s="571" t="s">
        <v>28</v>
      </c>
      <c r="I573" s="571" t="s">
        <v>41</v>
      </c>
      <c r="J573" s="571" t="s">
        <v>76</v>
      </c>
      <c r="K573" s="571"/>
      <c r="L573" s="571"/>
      <c r="M573" s="571" t="s">
        <v>32</v>
      </c>
      <c r="N573" s="571" t="s">
        <v>368</v>
      </c>
      <c r="O573" s="571">
        <v>24</v>
      </c>
      <c r="P573" s="571" t="s">
        <v>28</v>
      </c>
      <c r="Q573" s="65"/>
      <c r="R573" s="65"/>
      <c r="S573" s="65"/>
      <c r="T573" s="65"/>
      <c r="U573" s="65"/>
      <c r="V573" s="65"/>
      <c r="W573" s="65"/>
      <c r="X573" s="65"/>
      <c r="Y573" s="65"/>
      <c r="Z573" s="65"/>
      <c r="AA573" s="65"/>
      <c r="AB573" s="65"/>
      <c r="AC573" s="65"/>
      <c r="AD573" s="65"/>
      <c r="AE573" s="65"/>
      <c r="AF573" s="65"/>
      <c r="AG573" s="65"/>
      <c r="AH573" s="65"/>
      <c r="AI573" s="65"/>
      <c r="AJ573" s="65"/>
      <c r="AK573" s="65"/>
      <c r="AL573" s="65"/>
      <c r="AM573" s="65"/>
      <c r="AN573" s="65"/>
      <c r="AO573" s="65"/>
      <c r="AP573" s="65"/>
      <c r="AQ573" s="65"/>
      <c r="AR573" s="65"/>
      <c r="AS573" s="65"/>
      <c r="AT573" s="65"/>
      <c r="AU573" s="65"/>
      <c r="AV573" s="65"/>
      <c r="AW573" s="65"/>
      <c r="AX573" s="65"/>
      <c r="AY573" s="65"/>
      <c r="AZ573" s="65"/>
      <c r="BA573" s="65"/>
      <c r="BB573" s="65"/>
      <c r="BC573" s="65"/>
      <c r="BD573" s="65"/>
      <c r="BE573" s="65"/>
      <c r="BF573" s="65"/>
      <c r="BG573" s="65"/>
      <c r="BH573" s="65"/>
      <c r="BI573" s="65"/>
      <c r="BJ573" s="65"/>
      <c r="BK573" s="65"/>
      <c r="BL573" s="65"/>
    </row>
    <row r="574" spans="1:64" x14ac:dyDescent="0.2">
      <c r="A574" s="571" t="s">
        <v>724</v>
      </c>
      <c r="B574" s="571" t="s">
        <v>326</v>
      </c>
      <c r="C574" s="571" t="s">
        <v>748</v>
      </c>
      <c r="D574" s="571">
        <v>800</v>
      </c>
      <c r="E574" s="571" t="s">
        <v>26</v>
      </c>
      <c r="F574" s="571">
        <v>1000</v>
      </c>
      <c r="G574" s="571" t="s">
        <v>745</v>
      </c>
      <c r="H574" s="571" t="s">
        <v>28</v>
      </c>
      <c r="I574" s="571" t="s">
        <v>41</v>
      </c>
      <c r="J574" s="571" t="s">
        <v>76</v>
      </c>
      <c r="K574" s="571"/>
      <c r="L574" s="571"/>
      <c r="M574" s="571" t="s">
        <v>32</v>
      </c>
      <c r="N574" s="571" t="s">
        <v>368</v>
      </c>
      <c r="O574" s="571">
        <v>24</v>
      </c>
      <c r="P574" s="571" t="s">
        <v>28</v>
      </c>
      <c r="Q574" s="65"/>
      <c r="R574" s="65"/>
      <c r="S574" s="65"/>
      <c r="T574" s="65"/>
      <c r="U574" s="65"/>
      <c r="V574" s="65"/>
      <c r="W574" s="65"/>
      <c r="X574" s="65"/>
      <c r="Y574" s="65"/>
      <c r="Z574" s="65"/>
      <c r="AA574" s="65"/>
      <c r="AB574" s="65"/>
      <c r="AC574" s="65"/>
      <c r="AD574" s="65"/>
      <c r="AE574" s="65"/>
      <c r="AF574" s="65"/>
      <c r="AG574" s="65"/>
      <c r="AH574" s="65"/>
      <c r="AI574" s="65"/>
      <c r="AJ574" s="65"/>
      <c r="AK574" s="65"/>
      <c r="AL574" s="65"/>
      <c r="AM574" s="65"/>
      <c r="AN574" s="65"/>
      <c r="AO574" s="65"/>
      <c r="AP574" s="65"/>
      <c r="AQ574" s="65"/>
      <c r="AR574" s="65"/>
      <c r="AS574" s="65"/>
      <c r="AT574" s="65"/>
      <c r="AU574" s="65"/>
      <c r="AV574" s="65"/>
      <c r="AW574" s="65"/>
      <c r="AX574" s="65"/>
      <c r="AY574" s="65"/>
      <c r="AZ574" s="65"/>
      <c r="BA574" s="65"/>
      <c r="BB574" s="65"/>
      <c r="BC574" s="65"/>
      <c r="BD574" s="65"/>
      <c r="BE574" s="65"/>
      <c r="BF574" s="65"/>
      <c r="BG574" s="65"/>
      <c r="BH574" s="65"/>
      <c r="BI574" s="65"/>
      <c r="BJ574" s="65"/>
      <c r="BK574" s="65"/>
      <c r="BL574" s="65"/>
    </row>
    <row r="575" spans="1:64" x14ac:dyDescent="0.2">
      <c r="A575" s="571" t="s">
        <v>724</v>
      </c>
      <c r="B575" s="572" t="s">
        <v>749</v>
      </c>
      <c r="C575" s="572" t="s">
        <v>750</v>
      </c>
      <c r="D575" s="572">
        <v>50</v>
      </c>
      <c r="E575" s="572" t="s">
        <v>26</v>
      </c>
      <c r="F575" s="572">
        <v>120</v>
      </c>
      <c r="G575" s="571" t="s">
        <v>27</v>
      </c>
      <c r="H575" s="571" t="s">
        <v>28</v>
      </c>
      <c r="I575" s="571" t="s">
        <v>41</v>
      </c>
      <c r="J575" s="571" t="s">
        <v>76</v>
      </c>
      <c r="K575" s="571"/>
      <c r="L575" s="571"/>
      <c r="M575" s="571" t="s">
        <v>32</v>
      </c>
      <c r="N575" s="571" t="s">
        <v>751</v>
      </c>
      <c r="O575" s="571">
        <v>24</v>
      </c>
      <c r="P575" s="572" t="s">
        <v>28</v>
      </c>
      <c r="Q575" s="65"/>
      <c r="R575" s="65"/>
      <c r="S575" s="65"/>
      <c r="T575" s="65"/>
      <c r="U575" s="65"/>
      <c r="V575" s="65"/>
      <c r="W575" s="65"/>
      <c r="X575" s="65"/>
      <c r="Y575" s="65"/>
      <c r="Z575" s="65"/>
      <c r="AA575" s="65"/>
      <c r="AB575" s="65"/>
      <c r="AC575" s="65"/>
      <c r="AD575" s="65"/>
      <c r="AE575" s="65"/>
      <c r="AF575" s="65"/>
      <c r="AG575" s="65"/>
      <c r="AH575" s="65"/>
      <c r="AI575" s="65"/>
      <c r="AJ575" s="65"/>
      <c r="AK575" s="65"/>
      <c r="AL575" s="65"/>
      <c r="AM575" s="65"/>
      <c r="AN575" s="65"/>
      <c r="AO575" s="65"/>
      <c r="AP575" s="65"/>
      <c r="AQ575" s="65"/>
      <c r="AR575" s="65"/>
      <c r="AS575" s="65"/>
      <c r="AT575" s="65"/>
      <c r="AU575" s="65"/>
      <c r="AV575" s="65"/>
      <c r="AW575" s="65"/>
      <c r="AX575" s="65"/>
      <c r="AY575" s="65"/>
      <c r="AZ575" s="65"/>
      <c r="BA575" s="65"/>
      <c r="BB575" s="65"/>
      <c r="BC575" s="65"/>
      <c r="BD575" s="65"/>
      <c r="BE575" s="65"/>
      <c r="BF575" s="65"/>
      <c r="BG575" s="65"/>
      <c r="BH575" s="65"/>
      <c r="BI575" s="65"/>
      <c r="BJ575" s="65"/>
      <c r="BK575" s="65"/>
      <c r="BL575" s="65"/>
    </row>
    <row r="576" spans="1:64" x14ac:dyDescent="0.2">
      <c r="A576" s="571" t="s">
        <v>724</v>
      </c>
      <c r="B576" s="572" t="s">
        <v>749</v>
      </c>
      <c r="C576" s="572" t="s">
        <v>752</v>
      </c>
      <c r="D576" s="572">
        <v>50</v>
      </c>
      <c r="E576" s="572" t="s">
        <v>26</v>
      </c>
      <c r="F576" s="572">
        <v>90</v>
      </c>
      <c r="G576" s="571" t="s">
        <v>27</v>
      </c>
      <c r="H576" s="571" t="s">
        <v>28</v>
      </c>
      <c r="I576" s="571" t="s">
        <v>41</v>
      </c>
      <c r="J576" s="571" t="s">
        <v>76</v>
      </c>
      <c r="K576" s="571"/>
      <c r="L576" s="571"/>
      <c r="M576" s="571" t="s">
        <v>32</v>
      </c>
      <c r="N576" s="571" t="s">
        <v>751</v>
      </c>
      <c r="O576" s="571">
        <v>24</v>
      </c>
      <c r="P576" s="572" t="s">
        <v>28</v>
      </c>
      <c r="Q576" s="65"/>
      <c r="R576" s="65"/>
      <c r="S576" s="65"/>
      <c r="T576" s="65"/>
      <c r="U576" s="65"/>
      <c r="V576" s="65"/>
      <c r="W576" s="65"/>
      <c r="X576" s="65"/>
      <c r="Y576" s="65"/>
      <c r="Z576" s="65"/>
      <c r="AA576" s="65"/>
      <c r="AB576" s="65"/>
      <c r="AC576" s="65"/>
      <c r="AD576" s="65"/>
      <c r="AE576" s="65"/>
      <c r="AF576" s="65"/>
      <c r="AG576" s="65"/>
      <c r="AH576" s="65"/>
      <c r="AI576" s="65"/>
      <c r="AJ576" s="65"/>
      <c r="AK576" s="65"/>
      <c r="AL576" s="65"/>
      <c r="AM576" s="65"/>
      <c r="AN576" s="65"/>
      <c r="AO576" s="65"/>
      <c r="AP576" s="65"/>
      <c r="AQ576" s="65"/>
      <c r="AR576" s="65"/>
      <c r="AS576" s="65"/>
      <c r="AT576" s="65"/>
      <c r="AU576" s="65"/>
      <c r="AV576" s="65"/>
      <c r="AW576" s="65"/>
      <c r="AX576" s="65"/>
      <c r="AY576" s="65"/>
      <c r="AZ576" s="65"/>
      <c r="BA576" s="65"/>
      <c r="BB576" s="65"/>
      <c r="BC576" s="65"/>
      <c r="BD576" s="65"/>
      <c r="BE576" s="65"/>
      <c r="BF576" s="65"/>
      <c r="BG576" s="65"/>
      <c r="BH576" s="65"/>
      <c r="BI576" s="65"/>
      <c r="BJ576" s="65"/>
      <c r="BK576" s="65"/>
      <c r="BL576" s="65"/>
    </row>
    <row r="577" spans="1:64" x14ac:dyDescent="0.2">
      <c r="A577" s="571" t="s">
        <v>724</v>
      </c>
      <c r="B577" s="572" t="s">
        <v>749</v>
      </c>
      <c r="C577" s="572" t="s">
        <v>753</v>
      </c>
      <c r="D577" s="572">
        <v>50</v>
      </c>
      <c r="E577" s="572" t="s">
        <v>26</v>
      </c>
      <c r="F577" s="572">
        <v>110</v>
      </c>
      <c r="G577" s="571" t="s">
        <v>27</v>
      </c>
      <c r="H577" s="571" t="s">
        <v>28</v>
      </c>
      <c r="I577" s="571" t="s">
        <v>41</v>
      </c>
      <c r="J577" s="571" t="s">
        <v>76</v>
      </c>
      <c r="K577" s="571"/>
      <c r="L577" s="571"/>
      <c r="M577" s="571" t="s">
        <v>32</v>
      </c>
      <c r="N577" s="571" t="s">
        <v>751</v>
      </c>
      <c r="O577" s="571">
        <v>24</v>
      </c>
      <c r="P577" s="572" t="s">
        <v>28</v>
      </c>
      <c r="Q577" s="65"/>
      <c r="R577" s="65"/>
      <c r="S577" s="65"/>
      <c r="T577" s="65"/>
      <c r="U577" s="65"/>
      <c r="V577" s="65"/>
      <c r="W577" s="65"/>
      <c r="X577" s="65"/>
      <c r="Y577" s="65"/>
      <c r="Z577" s="65"/>
      <c r="AA577" s="65"/>
      <c r="AB577" s="65"/>
      <c r="AC577" s="65"/>
      <c r="AD577" s="65"/>
      <c r="AE577" s="65"/>
      <c r="AF577" s="65"/>
      <c r="AG577" s="65"/>
      <c r="AH577" s="65"/>
      <c r="AI577" s="65"/>
      <c r="AJ577" s="65"/>
      <c r="AK577" s="65"/>
      <c r="AL577" s="65"/>
      <c r="AM577" s="65"/>
      <c r="AN577" s="65"/>
      <c r="AO577" s="65"/>
      <c r="AP577" s="65"/>
      <c r="AQ577" s="65"/>
      <c r="AR577" s="65"/>
      <c r="AS577" s="65"/>
      <c r="AT577" s="65"/>
      <c r="AU577" s="65"/>
      <c r="AV577" s="65"/>
      <c r="AW577" s="65"/>
      <c r="AX577" s="65"/>
      <c r="AY577" s="65"/>
      <c r="AZ577" s="65"/>
      <c r="BA577" s="65"/>
      <c r="BB577" s="65"/>
      <c r="BC577" s="65"/>
      <c r="BD577" s="65"/>
      <c r="BE577" s="65"/>
      <c r="BF577" s="65"/>
      <c r="BG577" s="65"/>
      <c r="BH577" s="65"/>
      <c r="BI577" s="65"/>
      <c r="BJ577" s="65"/>
      <c r="BK577" s="65"/>
      <c r="BL577" s="65"/>
    </row>
    <row r="578" spans="1:64" x14ac:dyDescent="0.2">
      <c r="A578" s="571" t="s">
        <v>724</v>
      </c>
      <c r="B578" s="572" t="s">
        <v>749</v>
      </c>
      <c r="C578" s="572" t="s">
        <v>754</v>
      </c>
      <c r="D578" s="572">
        <v>50</v>
      </c>
      <c r="E578" s="572" t="s">
        <v>189</v>
      </c>
      <c r="F578" s="572">
        <v>80</v>
      </c>
      <c r="G578" s="571" t="s">
        <v>27</v>
      </c>
      <c r="H578" s="571" t="s">
        <v>28</v>
      </c>
      <c r="I578" s="571" t="s">
        <v>41</v>
      </c>
      <c r="J578" s="571" t="s">
        <v>76</v>
      </c>
      <c r="K578" s="571"/>
      <c r="L578" s="571"/>
      <c r="M578" s="571" t="s">
        <v>32</v>
      </c>
      <c r="N578" s="571" t="s">
        <v>751</v>
      </c>
      <c r="O578" s="571">
        <v>24</v>
      </c>
      <c r="P578" s="572" t="s">
        <v>28</v>
      </c>
      <c r="Q578" s="65"/>
      <c r="R578" s="65"/>
      <c r="S578" s="65"/>
      <c r="T578" s="65"/>
      <c r="U578" s="65"/>
      <c r="V578" s="65"/>
      <c r="W578" s="65"/>
      <c r="X578" s="65"/>
      <c r="Y578" s="65"/>
      <c r="Z578" s="65"/>
      <c r="AA578" s="65"/>
      <c r="AB578" s="65"/>
      <c r="AC578" s="65"/>
      <c r="AD578" s="65"/>
      <c r="AE578" s="65"/>
      <c r="AF578" s="65"/>
      <c r="AG578" s="65"/>
      <c r="AH578" s="65"/>
      <c r="AI578" s="65"/>
      <c r="AJ578" s="65"/>
      <c r="AK578" s="65"/>
      <c r="AL578" s="65"/>
      <c r="AM578" s="65"/>
      <c r="AN578" s="65"/>
      <c r="AO578" s="65"/>
      <c r="AP578" s="65"/>
      <c r="AQ578" s="65"/>
      <c r="AR578" s="65"/>
      <c r="AS578" s="65"/>
      <c r="AT578" s="65"/>
      <c r="AU578" s="65"/>
      <c r="AV578" s="65"/>
      <c r="AW578" s="65"/>
      <c r="AX578" s="65"/>
      <c r="AY578" s="65"/>
      <c r="AZ578" s="65"/>
      <c r="BA578" s="65"/>
      <c r="BB578" s="65"/>
      <c r="BC578" s="65"/>
      <c r="BD578" s="65"/>
      <c r="BE578" s="65"/>
      <c r="BF578" s="65"/>
      <c r="BG578" s="65"/>
      <c r="BH578" s="65"/>
      <c r="BI578" s="65"/>
      <c r="BJ578" s="65"/>
      <c r="BK578" s="65"/>
      <c r="BL578" s="65"/>
    </row>
    <row r="579" spans="1:64" x14ac:dyDescent="0.2">
      <c r="A579" s="571" t="s">
        <v>724</v>
      </c>
      <c r="B579" s="572" t="s">
        <v>749</v>
      </c>
      <c r="C579" s="572" t="s">
        <v>755</v>
      </c>
      <c r="D579" s="572">
        <v>50</v>
      </c>
      <c r="E579" s="572" t="s">
        <v>26</v>
      </c>
      <c r="F579" s="572">
        <v>90</v>
      </c>
      <c r="G579" s="571" t="s">
        <v>27</v>
      </c>
      <c r="H579" s="571" t="s">
        <v>28</v>
      </c>
      <c r="I579" s="571" t="s">
        <v>41</v>
      </c>
      <c r="J579" s="571" t="s">
        <v>76</v>
      </c>
      <c r="K579" s="571"/>
      <c r="L579" s="571"/>
      <c r="M579" s="571" t="s">
        <v>32</v>
      </c>
      <c r="N579" s="571" t="s">
        <v>751</v>
      </c>
      <c r="O579" s="571">
        <v>24</v>
      </c>
      <c r="P579" s="572" t="s">
        <v>28</v>
      </c>
      <c r="Q579" s="65"/>
      <c r="R579" s="65"/>
      <c r="S579" s="65"/>
      <c r="T579" s="65"/>
      <c r="U579" s="65"/>
      <c r="V579" s="65"/>
      <c r="W579" s="65"/>
      <c r="X579" s="65"/>
      <c r="Y579" s="65"/>
      <c r="Z579" s="65"/>
      <c r="AA579" s="65"/>
      <c r="AB579" s="65"/>
      <c r="AC579" s="65"/>
      <c r="AD579" s="65"/>
      <c r="AE579" s="65"/>
      <c r="AF579" s="65"/>
      <c r="AG579" s="65"/>
      <c r="AH579" s="65"/>
      <c r="AI579" s="65"/>
      <c r="AJ579" s="65"/>
      <c r="AK579" s="65"/>
      <c r="AL579" s="65"/>
      <c r="AM579" s="65"/>
      <c r="AN579" s="65"/>
      <c r="AO579" s="65"/>
      <c r="AP579" s="65"/>
      <c r="AQ579" s="65"/>
      <c r="AR579" s="65"/>
      <c r="AS579" s="65"/>
      <c r="AT579" s="65"/>
      <c r="AU579" s="65"/>
      <c r="AV579" s="65"/>
      <c r="AW579" s="65"/>
      <c r="AX579" s="65"/>
      <c r="AY579" s="65"/>
      <c r="AZ579" s="65"/>
      <c r="BA579" s="65"/>
      <c r="BB579" s="65"/>
      <c r="BC579" s="65"/>
      <c r="BD579" s="65"/>
      <c r="BE579" s="65"/>
      <c r="BF579" s="65"/>
      <c r="BG579" s="65"/>
      <c r="BH579" s="65"/>
      <c r="BI579" s="65"/>
      <c r="BJ579" s="65"/>
      <c r="BK579" s="65"/>
      <c r="BL579" s="65"/>
    </row>
    <row r="580" spans="1:64" x14ac:dyDescent="0.2">
      <c r="A580" s="571" t="s">
        <v>724</v>
      </c>
      <c r="B580" s="572" t="s">
        <v>749</v>
      </c>
      <c r="C580" s="572" t="s">
        <v>756</v>
      </c>
      <c r="D580" s="572">
        <v>50</v>
      </c>
      <c r="E580" s="572" t="s">
        <v>26</v>
      </c>
      <c r="F580" s="572">
        <v>105</v>
      </c>
      <c r="G580" s="571" t="s">
        <v>27</v>
      </c>
      <c r="H580" s="571" t="s">
        <v>28</v>
      </c>
      <c r="I580" s="571" t="s">
        <v>41</v>
      </c>
      <c r="J580" s="571" t="s">
        <v>76</v>
      </c>
      <c r="K580" s="571"/>
      <c r="L580" s="571"/>
      <c r="M580" s="571" t="s">
        <v>32</v>
      </c>
      <c r="N580" s="571" t="s">
        <v>751</v>
      </c>
      <c r="O580" s="571">
        <v>24</v>
      </c>
      <c r="P580" s="572" t="s">
        <v>28</v>
      </c>
      <c r="Q580" s="65"/>
      <c r="R580" s="65"/>
      <c r="S580" s="65"/>
      <c r="T580" s="65"/>
      <c r="U580" s="65"/>
      <c r="V580" s="65"/>
      <c r="W580" s="65"/>
      <c r="X580" s="65"/>
      <c r="Y580" s="65"/>
      <c r="Z580" s="65"/>
      <c r="AA580" s="65"/>
      <c r="AB580" s="65"/>
      <c r="AC580" s="65"/>
      <c r="AD580" s="65"/>
      <c r="AE580" s="65"/>
      <c r="AF580" s="65"/>
      <c r="AG580" s="65"/>
      <c r="AH580" s="65"/>
      <c r="AI580" s="65"/>
      <c r="AJ580" s="65"/>
      <c r="AK580" s="65"/>
      <c r="AL580" s="65"/>
      <c r="AM580" s="65"/>
      <c r="AN580" s="65"/>
      <c r="AO580" s="65"/>
      <c r="AP580" s="65"/>
      <c r="AQ580" s="65"/>
      <c r="AR580" s="65"/>
      <c r="AS580" s="65"/>
      <c r="AT580" s="65"/>
      <c r="AU580" s="65"/>
      <c r="AV580" s="65"/>
      <c r="AW580" s="65"/>
      <c r="AX580" s="65"/>
      <c r="AY580" s="65"/>
      <c r="AZ580" s="65"/>
      <c r="BA580" s="65"/>
      <c r="BB580" s="65"/>
      <c r="BC580" s="65"/>
      <c r="BD580" s="65"/>
      <c r="BE580" s="65"/>
      <c r="BF580" s="65"/>
      <c r="BG580" s="65"/>
      <c r="BH580" s="65"/>
      <c r="BI580" s="65"/>
      <c r="BJ580" s="65"/>
      <c r="BK580" s="65"/>
      <c r="BL580" s="65"/>
    </row>
    <row r="581" spans="1:64" x14ac:dyDescent="0.2">
      <c r="A581" s="571" t="s">
        <v>724</v>
      </c>
      <c r="B581" s="572" t="s">
        <v>749</v>
      </c>
      <c r="C581" s="572" t="s">
        <v>757</v>
      </c>
      <c r="D581" s="572">
        <v>50</v>
      </c>
      <c r="E581" s="572" t="s">
        <v>26</v>
      </c>
      <c r="F581" s="572">
        <v>120</v>
      </c>
      <c r="G581" s="571" t="s">
        <v>27</v>
      </c>
      <c r="H581" s="571" t="s">
        <v>28</v>
      </c>
      <c r="I581" s="571" t="s">
        <v>41</v>
      </c>
      <c r="J581" s="571" t="s">
        <v>76</v>
      </c>
      <c r="K581" s="571"/>
      <c r="L581" s="571"/>
      <c r="M581" s="571" t="s">
        <v>32</v>
      </c>
      <c r="N581" s="571" t="s">
        <v>751</v>
      </c>
      <c r="O581" s="571">
        <v>24</v>
      </c>
      <c r="P581" s="572" t="s">
        <v>28</v>
      </c>
      <c r="Q581" s="65"/>
      <c r="R581" s="65"/>
      <c r="S581" s="65"/>
      <c r="T581" s="65"/>
      <c r="U581" s="65"/>
      <c r="V581" s="65"/>
      <c r="W581" s="65"/>
      <c r="X581" s="65"/>
      <c r="Y581" s="65"/>
      <c r="Z581" s="65"/>
      <c r="AA581" s="65"/>
      <c r="AB581" s="65"/>
      <c r="AC581" s="65"/>
      <c r="AD581" s="65"/>
      <c r="AE581" s="65"/>
      <c r="AF581" s="65"/>
      <c r="AG581" s="65"/>
      <c r="AH581" s="65"/>
      <c r="AI581" s="65"/>
      <c r="AJ581" s="65"/>
      <c r="AK581" s="65"/>
      <c r="AL581" s="65"/>
      <c r="AM581" s="65"/>
      <c r="AN581" s="65"/>
      <c r="AO581" s="65"/>
      <c r="AP581" s="65"/>
      <c r="AQ581" s="65"/>
      <c r="AR581" s="65"/>
      <c r="AS581" s="65"/>
      <c r="AT581" s="65"/>
      <c r="AU581" s="65"/>
      <c r="AV581" s="65"/>
      <c r="AW581" s="65"/>
      <c r="AX581" s="65"/>
      <c r="AY581" s="65"/>
      <c r="AZ581" s="65"/>
      <c r="BA581" s="65"/>
      <c r="BB581" s="65"/>
      <c r="BC581" s="65"/>
      <c r="BD581" s="65"/>
      <c r="BE581" s="65"/>
      <c r="BF581" s="65"/>
      <c r="BG581" s="65"/>
      <c r="BH581" s="65"/>
      <c r="BI581" s="65"/>
      <c r="BJ581" s="65"/>
      <c r="BK581" s="65"/>
      <c r="BL581" s="65"/>
    </row>
    <row r="582" spans="1:64" x14ac:dyDescent="0.2">
      <c r="A582" s="571" t="s">
        <v>724</v>
      </c>
      <c r="B582" s="572" t="s">
        <v>749</v>
      </c>
      <c r="C582" s="572" t="s">
        <v>758</v>
      </c>
      <c r="D582" s="572">
        <v>50</v>
      </c>
      <c r="E582" s="572" t="s">
        <v>26</v>
      </c>
      <c r="F582" s="572">
        <v>140</v>
      </c>
      <c r="G582" s="571" t="s">
        <v>27</v>
      </c>
      <c r="H582" s="571" t="s">
        <v>28</v>
      </c>
      <c r="I582" s="571" t="s">
        <v>41</v>
      </c>
      <c r="J582" s="571" t="s">
        <v>76</v>
      </c>
      <c r="K582" s="571"/>
      <c r="L582" s="571"/>
      <c r="M582" s="571" t="s">
        <v>32</v>
      </c>
      <c r="N582" s="571" t="s">
        <v>751</v>
      </c>
      <c r="O582" s="571">
        <v>24</v>
      </c>
      <c r="P582" s="572" t="s">
        <v>28</v>
      </c>
      <c r="Q582" s="65"/>
      <c r="R582" s="65"/>
      <c r="S582" s="65"/>
      <c r="T582" s="65"/>
      <c r="U582" s="65"/>
      <c r="V582" s="65"/>
      <c r="W582" s="65"/>
      <c r="X582" s="65"/>
      <c r="Y582" s="65"/>
      <c r="Z582" s="65"/>
      <c r="AA582" s="65"/>
      <c r="AB582" s="65"/>
      <c r="AC582" s="65"/>
      <c r="AD582" s="65"/>
      <c r="AE582" s="65"/>
      <c r="AF582" s="65"/>
      <c r="AG582" s="65"/>
      <c r="AH582" s="65"/>
      <c r="AI582" s="65"/>
      <c r="AJ582" s="65"/>
      <c r="AK582" s="65"/>
      <c r="AL582" s="65"/>
      <c r="AM582" s="65"/>
      <c r="AN582" s="65"/>
      <c r="AO582" s="65"/>
      <c r="AP582" s="65"/>
      <c r="AQ582" s="65"/>
      <c r="AR582" s="65"/>
      <c r="AS582" s="65"/>
      <c r="AT582" s="65"/>
      <c r="AU582" s="65"/>
      <c r="AV582" s="65"/>
      <c r="AW582" s="65"/>
      <c r="AX582" s="65"/>
      <c r="AY582" s="65"/>
      <c r="AZ582" s="65"/>
      <c r="BA582" s="65"/>
      <c r="BB582" s="65"/>
      <c r="BC582" s="65"/>
      <c r="BD582" s="65"/>
      <c r="BE582" s="65"/>
      <c r="BF582" s="65"/>
      <c r="BG582" s="65"/>
      <c r="BH582" s="65"/>
      <c r="BI582" s="65"/>
      <c r="BJ582" s="65"/>
      <c r="BK582" s="65"/>
      <c r="BL582" s="65"/>
    </row>
    <row r="583" spans="1:64" x14ac:dyDescent="0.2">
      <c r="A583" s="571" t="s">
        <v>724</v>
      </c>
      <c r="B583" s="572" t="s">
        <v>749</v>
      </c>
      <c r="C583" s="572" t="s">
        <v>759</v>
      </c>
      <c r="D583" s="572">
        <v>50</v>
      </c>
      <c r="E583" s="572" t="s">
        <v>26</v>
      </c>
      <c r="F583" s="572">
        <v>120</v>
      </c>
      <c r="G583" s="571" t="s">
        <v>27</v>
      </c>
      <c r="H583" s="571" t="s">
        <v>28</v>
      </c>
      <c r="I583" s="571" t="s">
        <v>41</v>
      </c>
      <c r="J583" s="571" t="s">
        <v>76</v>
      </c>
      <c r="K583" s="571"/>
      <c r="L583" s="571"/>
      <c r="M583" s="571" t="s">
        <v>32</v>
      </c>
      <c r="N583" s="571" t="s">
        <v>751</v>
      </c>
      <c r="O583" s="571">
        <v>24</v>
      </c>
      <c r="P583" s="572" t="s">
        <v>28</v>
      </c>
      <c r="Q583" s="65"/>
      <c r="R583" s="65"/>
      <c r="S583" s="65"/>
      <c r="T583" s="65"/>
      <c r="U583" s="65"/>
      <c r="V583" s="65"/>
      <c r="W583" s="65"/>
      <c r="X583" s="65"/>
      <c r="Y583" s="65"/>
      <c r="Z583" s="65"/>
      <c r="AA583" s="65"/>
      <c r="AB583" s="65"/>
      <c r="AC583" s="65"/>
      <c r="AD583" s="65"/>
      <c r="AE583" s="65"/>
      <c r="AF583" s="65"/>
      <c r="AG583" s="65"/>
      <c r="AH583" s="65"/>
      <c r="AI583" s="65"/>
      <c r="AJ583" s="65"/>
      <c r="AK583" s="65"/>
      <c r="AL583" s="65"/>
      <c r="AM583" s="65"/>
      <c r="AN583" s="65"/>
      <c r="AO583" s="65"/>
      <c r="AP583" s="65"/>
      <c r="AQ583" s="65"/>
      <c r="AR583" s="65"/>
      <c r="AS583" s="65"/>
      <c r="AT583" s="65"/>
      <c r="AU583" s="65"/>
      <c r="AV583" s="65"/>
      <c r="AW583" s="65"/>
      <c r="AX583" s="65"/>
      <c r="AY583" s="65"/>
      <c r="AZ583" s="65"/>
      <c r="BA583" s="65"/>
      <c r="BB583" s="65"/>
      <c r="BC583" s="65"/>
      <c r="BD583" s="65"/>
      <c r="BE583" s="65"/>
      <c r="BF583" s="65"/>
      <c r="BG583" s="65"/>
      <c r="BH583" s="65"/>
      <c r="BI583" s="65"/>
      <c r="BJ583" s="65"/>
      <c r="BK583" s="65"/>
      <c r="BL583" s="65"/>
    </row>
    <row r="584" spans="1:64" x14ac:dyDescent="0.2">
      <c r="A584" s="571" t="s">
        <v>724</v>
      </c>
      <c r="B584" s="572" t="s">
        <v>749</v>
      </c>
      <c r="C584" s="572" t="s">
        <v>760</v>
      </c>
      <c r="D584" s="572">
        <v>50</v>
      </c>
      <c r="E584" s="572" t="s">
        <v>26</v>
      </c>
      <c r="F584" s="572">
        <v>95</v>
      </c>
      <c r="G584" s="571" t="s">
        <v>27</v>
      </c>
      <c r="H584" s="571" t="s">
        <v>28</v>
      </c>
      <c r="I584" s="571" t="s">
        <v>41</v>
      </c>
      <c r="J584" s="571" t="s">
        <v>76</v>
      </c>
      <c r="K584" s="571"/>
      <c r="L584" s="571"/>
      <c r="M584" s="571" t="s">
        <v>32</v>
      </c>
      <c r="N584" s="571" t="s">
        <v>751</v>
      </c>
      <c r="O584" s="571">
        <v>24</v>
      </c>
      <c r="P584" s="572" t="s">
        <v>28</v>
      </c>
      <c r="Q584" s="65"/>
      <c r="R584" s="65"/>
      <c r="S584" s="65"/>
      <c r="T584" s="65"/>
      <c r="U584" s="65"/>
      <c r="V584" s="65"/>
      <c r="W584" s="65"/>
      <c r="X584" s="65"/>
      <c r="Y584" s="65"/>
      <c r="Z584" s="65"/>
      <c r="AA584" s="65"/>
      <c r="AB584" s="65"/>
      <c r="AC584" s="65"/>
      <c r="AD584" s="65"/>
      <c r="AE584" s="65"/>
      <c r="AF584" s="65"/>
      <c r="AG584" s="65"/>
      <c r="AH584" s="65"/>
      <c r="AI584" s="65"/>
      <c r="AJ584" s="65"/>
      <c r="AK584" s="65"/>
      <c r="AL584" s="65"/>
      <c r="AM584" s="65"/>
      <c r="AN584" s="65"/>
      <c r="AO584" s="65"/>
      <c r="AP584" s="65"/>
      <c r="AQ584" s="65"/>
      <c r="AR584" s="65"/>
      <c r="AS584" s="65"/>
      <c r="AT584" s="65"/>
      <c r="AU584" s="65"/>
      <c r="AV584" s="65"/>
      <c r="AW584" s="65"/>
      <c r="AX584" s="65"/>
      <c r="AY584" s="65"/>
      <c r="AZ584" s="65"/>
      <c r="BA584" s="65"/>
      <c r="BB584" s="65"/>
      <c r="BC584" s="65"/>
      <c r="BD584" s="65"/>
      <c r="BE584" s="65"/>
      <c r="BF584" s="65"/>
      <c r="BG584" s="65"/>
      <c r="BH584" s="65"/>
      <c r="BI584" s="65"/>
      <c r="BJ584" s="65"/>
      <c r="BK584" s="65"/>
      <c r="BL584" s="65"/>
    </row>
    <row r="585" spans="1:64" x14ac:dyDescent="0.2">
      <c r="A585" s="571" t="s">
        <v>724</v>
      </c>
      <c r="B585" s="572" t="s">
        <v>749</v>
      </c>
      <c r="C585" s="572" t="s">
        <v>761</v>
      </c>
      <c r="D585" s="572">
        <v>50</v>
      </c>
      <c r="E585" s="572" t="s">
        <v>26</v>
      </c>
      <c r="F585" s="572">
        <v>120</v>
      </c>
      <c r="G585" s="571" t="s">
        <v>27</v>
      </c>
      <c r="H585" s="571" t="s">
        <v>28</v>
      </c>
      <c r="I585" s="571" t="s">
        <v>41</v>
      </c>
      <c r="J585" s="571" t="s">
        <v>76</v>
      </c>
      <c r="K585" s="571"/>
      <c r="L585" s="571"/>
      <c r="M585" s="571" t="s">
        <v>32</v>
      </c>
      <c r="N585" s="571" t="s">
        <v>751</v>
      </c>
      <c r="O585" s="571">
        <v>24</v>
      </c>
      <c r="P585" s="572" t="s">
        <v>28</v>
      </c>
      <c r="Q585" s="65"/>
      <c r="R585" s="65"/>
      <c r="S585" s="65"/>
      <c r="T585" s="65"/>
      <c r="U585" s="65"/>
      <c r="V585" s="65"/>
      <c r="W585" s="65"/>
      <c r="X585" s="65"/>
      <c r="Y585" s="65"/>
      <c r="Z585" s="65"/>
      <c r="AA585" s="65"/>
      <c r="AB585" s="65"/>
      <c r="AC585" s="65"/>
      <c r="AD585" s="65"/>
      <c r="AE585" s="65"/>
      <c r="AF585" s="65"/>
      <c r="AG585" s="65"/>
      <c r="AH585" s="65"/>
      <c r="AI585" s="65"/>
      <c r="AJ585" s="65"/>
      <c r="AK585" s="65"/>
      <c r="AL585" s="65"/>
      <c r="AM585" s="65"/>
      <c r="AN585" s="65"/>
      <c r="AO585" s="65"/>
      <c r="AP585" s="65"/>
      <c r="AQ585" s="65"/>
      <c r="AR585" s="65"/>
      <c r="AS585" s="65"/>
      <c r="AT585" s="65"/>
      <c r="AU585" s="65"/>
      <c r="AV585" s="65"/>
      <c r="AW585" s="65"/>
      <c r="AX585" s="65"/>
      <c r="AY585" s="65"/>
      <c r="AZ585" s="65"/>
      <c r="BA585" s="65"/>
      <c r="BB585" s="65"/>
      <c r="BC585" s="65"/>
      <c r="BD585" s="65"/>
      <c r="BE585" s="65"/>
      <c r="BF585" s="65"/>
      <c r="BG585" s="65"/>
      <c r="BH585" s="65"/>
      <c r="BI585" s="65"/>
      <c r="BJ585" s="65"/>
      <c r="BK585" s="65"/>
      <c r="BL585" s="65"/>
    </row>
    <row r="586" spans="1:64" x14ac:dyDescent="0.2">
      <c r="A586" s="571" t="s">
        <v>724</v>
      </c>
      <c r="B586" s="572" t="s">
        <v>749</v>
      </c>
      <c r="C586" s="572" t="s">
        <v>762</v>
      </c>
      <c r="D586" s="572">
        <v>50</v>
      </c>
      <c r="E586" s="572" t="s">
        <v>26</v>
      </c>
      <c r="F586" s="572">
        <v>140</v>
      </c>
      <c r="G586" s="571" t="s">
        <v>27</v>
      </c>
      <c r="H586" s="571" t="s">
        <v>28</v>
      </c>
      <c r="I586" s="571" t="s">
        <v>41</v>
      </c>
      <c r="J586" s="571" t="s">
        <v>76</v>
      </c>
      <c r="K586" s="571"/>
      <c r="L586" s="571"/>
      <c r="M586" s="571" t="s">
        <v>32</v>
      </c>
      <c r="N586" s="571" t="s">
        <v>751</v>
      </c>
      <c r="O586" s="571">
        <v>24</v>
      </c>
      <c r="P586" s="572" t="s">
        <v>28</v>
      </c>
      <c r="Q586" s="65"/>
      <c r="R586" s="65"/>
      <c r="S586" s="65"/>
      <c r="T586" s="65"/>
      <c r="U586" s="65"/>
      <c r="V586" s="65"/>
      <c r="W586" s="65"/>
      <c r="X586" s="65"/>
      <c r="Y586" s="65"/>
      <c r="Z586" s="65"/>
      <c r="AA586" s="65"/>
      <c r="AB586" s="65"/>
      <c r="AC586" s="65"/>
      <c r="AD586" s="65"/>
      <c r="AE586" s="65"/>
      <c r="AF586" s="65"/>
      <c r="AG586" s="65"/>
      <c r="AH586" s="65"/>
      <c r="AI586" s="65"/>
      <c r="AJ586" s="65"/>
      <c r="AK586" s="65"/>
      <c r="AL586" s="65"/>
      <c r="AM586" s="65"/>
      <c r="AN586" s="65"/>
      <c r="AO586" s="65"/>
      <c r="AP586" s="65"/>
      <c r="AQ586" s="65"/>
      <c r="AR586" s="65"/>
      <c r="AS586" s="65"/>
      <c r="AT586" s="65"/>
      <c r="AU586" s="65"/>
      <c r="AV586" s="65"/>
      <c r="AW586" s="65"/>
      <c r="AX586" s="65"/>
      <c r="AY586" s="65"/>
      <c r="AZ586" s="65"/>
      <c r="BA586" s="65"/>
      <c r="BB586" s="65"/>
      <c r="BC586" s="65"/>
      <c r="BD586" s="65"/>
      <c r="BE586" s="65"/>
      <c r="BF586" s="65"/>
      <c r="BG586" s="65"/>
      <c r="BH586" s="65"/>
      <c r="BI586" s="65"/>
      <c r="BJ586" s="65"/>
      <c r="BK586" s="65"/>
      <c r="BL586" s="65"/>
    </row>
    <row r="587" spans="1:64" x14ac:dyDescent="0.2">
      <c r="A587" s="571" t="s">
        <v>724</v>
      </c>
      <c r="B587" s="572" t="s">
        <v>749</v>
      </c>
      <c r="C587" s="572" t="s">
        <v>763</v>
      </c>
      <c r="D587" s="572">
        <v>50</v>
      </c>
      <c r="E587" s="572" t="s">
        <v>26</v>
      </c>
      <c r="F587" s="572">
        <v>120</v>
      </c>
      <c r="G587" s="571" t="s">
        <v>27</v>
      </c>
      <c r="H587" s="571" t="s">
        <v>28</v>
      </c>
      <c r="I587" s="571" t="s">
        <v>41</v>
      </c>
      <c r="J587" s="571" t="s">
        <v>28</v>
      </c>
      <c r="K587" s="571" t="s">
        <v>648</v>
      </c>
      <c r="L587" s="571" t="s">
        <v>764</v>
      </c>
      <c r="M587" s="571" t="s">
        <v>32</v>
      </c>
      <c r="N587" s="571" t="s">
        <v>751</v>
      </c>
      <c r="O587" s="571">
        <v>24</v>
      </c>
      <c r="P587" s="572" t="s">
        <v>28</v>
      </c>
      <c r="Q587" s="65"/>
      <c r="R587" s="65"/>
      <c r="S587" s="65"/>
      <c r="T587" s="65"/>
      <c r="U587" s="65"/>
      <c r="V587" s="65"/>
      <c r="W587" s="65"/>
      <c r="X587" s="65"/>
      <c r="Y587" s="65"/>
      <c r="Z587" s="65"/>
      <c r="AA587" s="65"/>
      <c r="AB587" s="65"/>
      <c r="AC587" s="65"/>
      <c r="AD587" s="65"/>
      <c r="AE587" s="65"/>
      <c r="AF587" s="65"/>
      <c r="AG587" s="65"/>
      <c r="AH587" s="65"/>
      <c r="AI587" s="65"/>
      <c r="AJ587" s="65"/>
      <c r="AK587" s="65"/>
      <c r="AL587" s="65"/>
      <c r="AM587" s="65"/>
      <c r="AN587" s="65"/>
      <c r="AO587" s="65"/>
      <c r="AP587" s="65"/>
      <c r="AQ587" s="65"/>
      <c r="AR587" s="65"/>
      <c r="AS587" s="65"/>
      <c r="AT587" s="65"/>
      <c r="AU587" s="65"/>
      <c r="AV587" s="65"/>
      <c r="AW587" s="65"/>
      <c r="AX587" s="65"/>
      <c r="AY587" s="65"/>
      <c r="AZ587" s="65"/>
      <c r="BA587" s="65"/>
      <c r="BB587" s="65"/>
      <c r="BC587" s="65"/>
      <c r="BD587" s="65"/>
      <c r="BE587" s="65"/>
      <c r="BF587" s="65"/>
      <c r="BG587" s="65"/>
      <c r="BH587" s="65"/>
      <c r="BI587" s="65"/>
      <c r="BJ587" s="65"/>
      <c r="BK587" s="65"/>
      <c r="BL587" s="65"/>
    </row>
    <row r="588" spans="1:64" x14ac:dyDescent="0.2">
      <c r="A588" s="571" t="s">
        <v>724</v>
      </c>
      <c r="B588" s="572" t="s">
        <v>749</v>
      </c>
      <c r="C588" s="572" t="s">
        <v>765</v>
      </c>
      <c r="D588" s="572">
        <v>50</v>
      </c>
      <c r="E588" s="572" t="s">
        <v>26</v>
      </c>
      <c r="F588" s="572">
        <v>110</v>
      </c>
      <c r="G588" s="571" t="s">
        <v>27</v>
      </c>
      <c r="H588" s="571" t="s">
        <v>28</v>
      </c>
      <c r="I588" s="571" t="s">
        <v>41</v>
      </c>
      <c r="J588" s="571" t="s">
        <v>76</v>
      </c>
      <c r="K588" s="571"/>
      <c r="L588" s="571"/>
      <c r="M588" s="571" t="s">
        <v>32</v>
      </c>
      <c r="N588" s="571" t="s">
        <v>751</v>
      </c>
      <c r="O588" s="571">
        <v>24</v>
      </c>
      <c r="P588" s="572" t="s">
        <v>28</v>
      </c>
      <c r="Q588" s="65"/>
      <c r="R588" s="65"/>
      <c r="S588" s="65"/>
      <c r="T588" s="65"/>
      <c r="U588" s="65"/>
      <c r="V588" s="65"/>
      <c r="W588" s="65"/>
      <c r="X588" s="65"/>
      <c r="Y588" s="65"/>
      <c r="Z588" s="65"/>
      <c r="AA588" s="65"/>
      <c r="AB588" s="65"/>
      <c r="AC588" s="65"/>
      <c r="AD588" s="65"/>
      <c r="AE588" s="65"/>
      <c r="AF588" s="65"/>
      <c r="AG588" s="65"/>
      <c r="AH588" s="65"/>
      <c r="AI588" s="65"/>
      <c r="AJ588" s="65"/>
      <c r="AK588" s="65"/>
      <c r="AL588" s="65"/>
      <c r="AM588" s="65"/>
      <c r="AN588" s="65"/>
      <c r="AO588" s="65"/>
      <c r="AP588" s="65"/>
      <c r="AQ588" s="65"/>
      <c r="AR588" s="65"/>
      <c r="AS588" s="65"/>
      <c r="AT588" s="65"/>
      <c r="AU588" s="65"/>
      <c r="AV588" s="65"/>
      <c r="AW588" s="65"/>
      <c r="AX588" s="65"/>
      <c r="AY588" s="65"/>
      <c r="AZ588" s="65"/>
      <c r="BA588" s="65"/>
      <c r="BB588" s="65"/>
      <c r="BC588" s="65"/>
      <c r="BD588" s="65"/>
      <c r="BE588" s="65"/>
      <c r="BF588" s="65"/>
      <c r="BG588" s="65"/>
      <c r="BH588" s="65"/>
      <c r="BI588" s="65"/>
      <c r="BJ588" s="65"/>
      <c r="BK588" s="65"/>
      <c r="BL588" s="65"/>
    </row>
    <row r="589" spans="1:64" x14ac:dyDescent="0.2">
      <c r="A589" s="571" t="s">
        <v>724</v>
      </c>
      <c r="B589" s="572" t="s">
        <v>749</v>
      </c>
      <c r="C589" s="572" t="s">
        <v>766</v>
      </c>
      <c r="D589" s="572">
        <v>50</v>
      </c>
      <c r="E589" s="572" t="s">
        <v>26</v>
      </c>
      <c r="F589" s="572">
        <v>105</v>
      </c>
      <c r="G589" s="571" t="s">
        <v>27</v>
      </c>
      <c r="H589" s="571" t="s">
        <v>28</v>
      </c>
      <c r="I589" s="571" t="s">
        <v>41</v>
      </c>
      <c r="J589" s="571" t="s">
        <v>76</v>
      </c>
      <c r="K589" s="571"/>
      <c r="L589" s="571"/>
      <c r="M589" s="571" t="s">
        <v>32</v>
      </c>
      <c r="N589" s="571" t="s">
        <v>751</v>
      </c>
      <c r="O589" s="571">
        <v>24</v>
      </c>
      <c r="P589" s="572" t="s">
        <v>28</v>
      </c>
      <c r="Q589" s="65"/>
      <c r="R589" s="65"/>
      <c r="S589" s="65"/>
      <c r="T589" s="65"/>
      <c r="U589" s="65"/>
      <c r="V589" s="65"/>
      <c r="W589" s="65"/>
      <c r="X589" s="65"/>
      <c r="Y589" s="65"/>
      <c r="Z589" s="65"/>
      <c r="AA589" s="65"/>
      <c r="AB589" s="65"/>
      <c r="AC589" s="65"/>
      <c r="AD589" s="65"/>
      <c r="AE589" s="65"/>
      <c r="AF589" s="65"/>
      <c r="AG589" s="65"/>
      <c r="AH589" s="65"/>
      <c r="AI589" s="65"/>
      <c r="AJ589" s="65"/>
      <c r="AK589" s="65"/>
      <c r="AL589" s="65"/>
      <c r="AM589" s="65"/>
      <c r="AN589" s="65"/>
      <c r="AO589" s="65"/>
      <c r="AP589" s="65"/>
      <c r="AQ589" s="65"/>
      <c r="AR589" s="65"/>
      <c r="AS589" s="65"/>
      <c r="AT589" s="65"/>
      <c r="AU589" s="65"/>
      <c r="AV589" s="65"/>
      <c r="AW589" s="65"/>
      <c r="AX589" s="65"/>
      <c r="AY589" s="65"/>
      <c r="AZ589" s="65"/>
      <c r="BA589" s="65"/>
      <c r="BB589" s="65"/>
      <c r="BC589" s="65"/>
      <c r="BD589" s="65"/>
      <c r="BE589" s="65"/>
      <c r="BF589" s="65"/>
      <c r="BG589" s="65"/>
      <c r="BH589" s="65"/>
      <c r="BI589" s="65"/>
      <c r="BJ589" s="65"/>
      <c r="BK589" s="65"/>
      <c r="BL589" s="65"/>
    </row>
    <row r="590" spans="1:64" x14ac:dyDescent="0.2">
      <c r="A590" s="571" t="s">
        <v>724</v>
      </c>
      <c r="B590" s="572" t="s">
        <v>749</v>
      </c>
      <c r="C590" s="572" t="s">
        <v>767</v>
      </c>
      <c r="D590" s="572">
        <v>50</v>
      </c>
      <c r="E590" s="572" t="s">
        <v>26</v>
      </c>
      <c r="F590" s="572">
        <v>130</v>
      </c>
      <c r="G590" s="571" t="s">
        <v>27</v>
      </c>
      <c r="H590" s="571" t="s">
        <v>28</v>
      </c>
      <c r="I590" s="571" t="s">
        <v>41</v>
      </c>
      <c r="J590" s="571" t="s">
        <v>76</v>
      </c>
      <c r="K590" s="571"/>
      <c r="L590" s="571"/>
      <c r="M590" s="571" t="s">
        <v>32</v>
      </c>
      <c r="N590" s="571" t="s">
        <v>751</v>
      </c>
      <c r="O590" s="571">
        <v>24</v>
      </c>
      <c r="P590" s="572" t="s">
        <v>28</v>
      </c>
      <c r="Q590" s="65"/>
      <c r="R590" s="65"/>
      <c r="S590" s="65"/>
      <c r="T590" s="65"/>
      <c r="U590" s="65"/>
      <c r="V590" s="65"/>
      <c r="W590" s="65"/>
      <c r="X590" s="65"/>
      <c r="Y590" s="65"/>
      <c r="Z590" s="65"/>
      <c r="AA590" s="65"/>
      <c r="AB590" s="65"/>
      <c r="AC590" s="65"/>
      <c r="AD590" s="65"/>
      <c r="AE590" s="65"/>
      <c r="AF590" s="65"/>
      <c r="AG590" s="65"/>
      <c r="AH590" s="65"/>
      <c r="AI590" s="65"/>
      <c r="AJ590" s="65"/>
      <c r="AK590" s="65"/>
      <c r="AL590" s="65"/>
      <c r="AM590" s="65"/>
      <c r="AN590" s="65"/>
      <c r="AO590" s="65"/>
      <c r="AP590" s="65"/>
      <c r="AQ590" s="65"/>
      <c r="AR590" s="65"/>
      <c r="AS590" s="65"/>
      <c r="AT590" s="65"/>
      <c r="AU590" s="65"/>
      <c r="AV590" s="65"/>
      <c r="AW590" s="65"/>
      <c r="AX590" s="65"/>
      <c r="AY590" s="65"/>
      <c r="AZ590" s="65"/>
      <c r="BA590" s="65"/>
      <c r="BB590" s="65"/>
      <c r="BC590" s="65"/>
      <c r="BD590" s="65"/>
      <c r="BE590" s="65"/>
      <c r="BF590" s="65"/>
      <c r="BG590" s="65"/>
      <c r="BH590" s="65"/>
      <c r="BI590" s="65"/>
      <c r="BJ590" s="65"/>
      <c r="BK590" s="65"/>
      <c r="BL590" s="65"/>
    </row>
    <row r="591" spans="1:64" x14ac:dyDescent="0.2">
      <c r="A591" s="571" t="s">
        <v>724</v>
      </c>
      <c r="B591" s="572" t="s">
        <v>749</v>
      </c>
      <c r="C591" s="572" t="s">
        <v>768</v>
      </c>
      <c r="D591" s="572">
        <v>50</v>
      </c>
      <c r="E591" s="572" t="s">
        <v>26</v>
      </c>
      <c r="F591" s="572">
        <v>120</v>
      </c>
      <c r="G591" s="571" t="s">
        <v>27</v>
      </c>
      <c r="H591" s="571" t="s">
        <v>28</v>
      </c>
      <c r="I591" s="571" t="s">
        <v>41</v>
      </c>
      <c r="J591" s="571" t="s">
        <v>76</v>
      </c>
      <c r="K591" s="571"/>
      <c r="L591" s="571"/>
      <c r="M591" s="571" t="s">
        <v>32</v>
      </c>
      <c r="N591" s="571" t="s">
        <v>751</v>
      </c>
      <c r="O591" s="571">
        <v>24</v>
      </c>
      <c r="P591" s="572" t="s">
        <v>28</v>
      </c>
      <c r="Q591" s="65"/>
      <c r="R591" s="65"/>
      <c r="S591" s="65"/>
      <c r="T591" s="65"/>
      <c r="U591" s="65"/>
      <c r="V591" s="65"/>
      <c r="W591" s="65"/>
      <c r="X591" s="65"/>
      <c r="Y591" s="65"/>
      <c r="Z591" s="65"/>
      <c r="AA591" s="65"/>
      <c r="AB591" s="65"/>
      <c r="AC591" s="65"/>
      <c r="AD591" s="65"/>
      <c r="AE591" s="65"/>
      <c r="AF591" s="65"/>
      <c r="AG591" s="65"/>
      <c r="AH591" s="65"/>
      <c r="AI591" s="65"/>
      <c r="AJ591" s="65"/>
      <c r="AK591" s="65"/>
      <c r="AL591" s="65"/>
      <c r="AM591" s="65"/>
      <c r="AN591" s="65"/>
      <c r="AO591" s="65"/>
      <c r="AP591" s="65"/>
      <c r="AQ591" s="65"/>
      <c r="AR591" s="65"/>
      <c r="AS591" s="65"/>
      <c r="AT591" s="65"/>
      <c r="AU591" s="65"/>
      <c r="AV591" s="65"/>
      <c r="AW591" s="65"/>
      <c r="AX591" s="65"/>
      <c r="AY591" s="65"/>
      <c r="AZ591" s="65"/>
      <c r="BA591" s="65"/>
      <c r="BB591" s="65"/>
      <c r="BC591" s="65"/>
      <c r="BD591" s="65"/>
      <c r="BE591" s="65"/>
      <c r="BF591" s="65"/>
      <c r="BG591" s="65"/>
      <c r="BH591" s="65"/>
      <c r="BI591" s="65"/>
      <c r="BJ591" s="65"/>
      <c r="BK591" s="65"/>
      <c r="BL591" s="65"/>
    </row>
    <row r="592" spans="1:64" x14ac:dyDescent="0.2">
      <c r="A592" s="571" t="s">
        <v>724</v>
      </c>
      <c r="B592" s="572" t="s">
        <v>749</v>
      </c>
      <c r="C592" s="572" t="s">
        <v>769</v>
      </c>
      <c r="D592" s="572">
        <v>50</v>
      </c>
      <c r="E592" s="572" t="s">
        <v>26</v>
      </c>
      <c r="F592" s="572">
        <v>98</v>
      </c>
      <c r="G592" s="571" t="s">
        <v>27</v>
      </c>
      <c r="H592" s="571" t="s">
        <v>28</v>
      </c>
      <c r="I592" s="571" t="s">
        <v>41</v>
      </c>
      <c r="J592" s="571" t="s">
        <v>76</v>
      </c>
      <c r="K592" s="571"/>
      <c r="L592" s="571"/>
      <c r="M592" s="571" t="s">
        <v>32</v>
      </c>
      <c r="N592" s="571" t="s">
        <v>751</v>
      </c>
      <c r="O592" s="571">
        <v>24</v>
      </c>
      <c r="P592" s="572" t="s">
        <v>28</v>
      </c>
      <c r="Q592" s="65"/>
      <c r="R592" s="65"/>
      <c r="S592" s="65"/>
      <c r="T592" s="65"/>
      <c r="U592" s="65"/>
      <c r="V592" s="65"/>
      <c r="W592" s="65"/>
      <c r="X592" s="65"/>
      <c r="Y592" s="65"/>
      <c r="Z592" s="65"/>
      <c r="AA592" s="65"/>
      <c r="AB592" s="65"/>
      <c r="AC592" s="65"/>
      <c r="AD592" s="65"/>
      <c r="AE592" s="65"/>
      <c r="AF592" s="65"/>
      <c r="AG592" s="65"/>
      <c r="AH592" s="65"/>
      <c r="AI592" s="65"/>
      <c r="AJ592" s="65"/>
      <c r="AK592" s="65"/>
      <c r="AL592" s="65"/>
      <c r="AM592" s="65"/>
      <c r="AN592" s="65"/>
      <c r="AO592" s="65"/>
      <c r="AP592" s="65"/>
      <c r="AQ592" s="65"/>
      <c r="AR592" s="65"/>
      <c r="AS592" s="65"/>
      <c r="AT592" s="65"/>
      <c r="AU592" s="65"/>
      <c r="AV592" s="65"/>
      <c r="AW592" s="65"/>
      <c r="AX592" s="65"/>
      <c r="AY592" s="65"/>
      <c r="AZ592" s="65"/>
      <c r="BA592" s="65"/>
      <c r="BB592" s="65"/>
      <c r="BC592" s="65"/>
      <c r="BD592" s="65"/>
      <c r="BE592" s="65"/>
      <c r="BF592" s="65"/>
      <c r="BG592" s="65"/>
      <c r="BH592" s="65"/>
      <c r="BI592" s="65"/>
      <c r="BJ592" s="65"/>
      <c r="BK592" s="65"/>
      <c r="BL592" s="65"/>
    </row>
    <row r="593" spans="1:64" x14ac:dyDescent="0.2">
      <c r="A593" s="571" t="s">
        <v>724</v>
      </c>
      <c r="B593" s="572" t="s">
        <v>749</v>
      </c>
      <c r="C593" s="572" t="s">
        <v>770</v>
      </c>
      <c r="D593" s="572">
        <v>50</v>
      </c>
      <c r="E593" s="572" t="s">
        <v>26</v>
      </c>
      <c r="F593" s="572">
        <v>80</v>
      </c>
      <c r="G593" s="571" t="s">
        <v>27</v>
      </c>
      <c r="H593" s="571" t="s">
        <v>28</v>
      </c>
      <c r="I593" s="571" t="s">
        <v>41</v>
      </c>
      <c r="J593" s="571" t="s">
        <v>76</v>
      </c>
      <c r="K593" s="571"/>
      <c r="L593" s="571"/>
      <c r="M593" s="571" t="s">
        <v>32</v>
      </c>
      <c r="N593" s="571" t="s">
        <v>751</v>
      </c>
      <c r="O593" s="571">
        <v>24</v>
      </c>
      <c r="P593" s="572" t="s">
        <v>28</v>
      </c>
      <c r="Q593" s="65"/>
      <c r="R593" s="65"/>
      <c r="S593" s="65"/>
      <c r="T593" s="65"/>
      <c r="U593" s="65"/>
      <c r="V593" s="65"/>
      <c r="W593" s="65"/>
      <c r="X593" s="65"/>
      <c r="Y593" s="65"/>
      <c r="Z593" s="65"/>
      <c r="AA593" s="65"/>
      <c r="AB593" s="65"/>
      <c r="AC593" s="65"/>
      <c r="AD593" s="65"/>
      <c r="AE593" s="65"/>
      <c r="AF593" s="65"/>
      <c r="AG593" s="65"/>
      <c r="AH593" s="65"/>
      <c r="AI593" s="65"/>
      <c r="AJ593" s="65"/>
      <c r="AK593" s="65"/>
      <c r="AL593" s="65"/>
      <c r="AM593" s="65"/>
      <c r="AN593" s="65"/>
      <c r="AO593" s="65"/>
      <c r="AP593" s="65"/>
      <c r="AQ593" s="65"/>
      <c r="AR593" s="65"/>
      <c r="AS593" s="65"/>
      <c r="AT593" s="65"/>
      <c r="AU593" s="65"/>
      <c r="AV593" s="65"/>
      <c r="AW593" s="65"/>
      <c r="AX593" s="65"/>
      <c r="AY593" s="65"/>
      <c r="AZ593" s="65"/>
      <c r="BA593" s="65"/>
      <c r="BB593" s="65"/>
      <c r="BC593" s="65"/>
      <c r="BD593" s="65"/>
      <c r="BE593" s="65"/>
      <c r="BF593" s="65"/>
      <c r="BG593" s="65"/>
      <c r="BH593" s="65"/>
      <c r="BI593" s="65"/>
      <c r="BJ593" s="65"/>
      <c r="BK593" s="65"/>
      <c r="BL593" s="65"/>
    </row>
    <row r="594" spans="1:64" x14ac:dyDescent="0.2">
      <c r="A594" s="571" t="s">
        <v>724</v>
      </c>
      <c r="B594" s="572" t="s">
        <v>749</v>
      </c>
      <c r="C594" s="572" t="s">
        <v>771</v>
      </c>
      <c r="D594" s="572">
        <v>50</v>
      </c>
      <c r="E594" s="572" t="s">
        <v>26</v>
      </c>
      <c r="F594" s="572">
        <v>90</v>
      </c>
      <c r="G594" s="571" t="s">
        <v>27</v>
      </c>
      <c r="H594" s="571" t="s">
        <v>28</v>
      </c>
      <c r="I594" s="571" t="s">
        <v>41</v>
      </c>
      <c r="J594" s="571" t="s">
        <v>76</v>
      </c>
      <c r="K594" s="571"/>
      <c r="L594" s="571"/>
      <c r="M594" s="571" t="s">
        <v>32</v>
      </c>
      <c r="N594" s="571" t="s">
        <v>751</v>
      </c>
      <c r="O594" s="571">
        <v>24</v>
      </c>
      <c r="P594" s="572" t="s">
        <v>28</v>
      </c>
      <c r="Q594" s="65"/>
      <c r="R594" s="65"/>
      <c r="S594" s="65"/>
      <c r="T594" s="65"/>
      <c r="U594" s="65"/>
      <c r="V594" s="65"/>
      <c r="W594" s="65"/>
      <c r="X594" s="65"/>
      <c r="Y594" s="65"/>
      <c r="Z594" s="65"/>
      <c r="AA594" s="65"/>
      <c r="AB594" s="65"/>
      <c r="AC594" s="65"/>
      <c r="AD594" s="65"/>
      <c r="AE594" s="65"/>
      <c r="AF594" s="65"/>
      <c r="AG594" s="65"/>
      <c r="AH594" s="65"/>
      <c r="AI594" s="65"/>
      <c r="AJ594" s="65"/>
      <c r="AK594" s="65"/>
      <c r="AL594" s="65"/>
      <c r="AM594" s="65"/>
      <c r="AN594" s="65"/>
      <c r="AO594" s="65"/>
      <c r="AP594" s="65"/>
      <c r="AQ594" s="65"/>
      <c r="AR594" s="65"/>
      <c r="AS594" s="65"/>
      <c r="AT594" s="65"/>
      <c r="AU594" s="65"/>
      <c r="AV594" s="65"/>
      <c r="AW594" s="65"/>
      <c r="AX594" s="65"/>
      <c r="AY594" s="65"/>
      <c r="AZ594" s="65"/>
      <c r="BA594" s="65"/>
      <c r="BB594" s="65"/>
      <c r="BC594" s="65"/>
      <c r="BD594" s="65"/>
      <c r="BE594" s="65"/>
      <c r="BF594" s="65"/>
      <c r="BG594" s="65"/>
      <c r="BH594" s="65"/>
      <c r="BI594" s="65"/>
      <c r="BJ594" s="65"/>
      <c r="BK594" s="65"/>
      <c r="BL594" s="65"/>
    </row>
    <row r="595" spans="1:64" x14ac:dyDescent="0.2">
      <c r="A595" s="571" t="s">
        <v>724</v>
      </c>
      <c r="B595" s="572" t="s">
        <v>749</v>
      </c>
      <c r="C595" s="572" t="s">
        <v>772</v>
      </c>
      <c r="D595" s="572">
        <v>50</v>
      </c>
      <c r="E595" s="572" t="s">
        <v>26</v>
      </c>
      <c r="F595" s="572">
        <v>120</v>
      </c>
      <c r="G595" s="571" t="s">
        <v>27</v>
      </c>
      <c r="H595" s="571" t="s">
        <v>28</v>
      </c>
      <c r="I595" s="571" t="s">
        <v>41</v>
      </c>
      <c r="J595" s="571" t="s">
        <v>76</v>
      </c>
      <c r="K595" s="571"/>
      <c r="L595" s="571"/>
      <c r="M595" s="571" t="s">
        <v>32</v>
      </c>
      <c r="N595" s="571" t="s">
        <v>751</v>
      </c>
      <c r="O595" s="571">
        <v>24</v>
      </c>
      <c r="P595" s="572" t="s">
        <v>28</v>
      </c>
      <c r="Q595" s="65"/>
      <c r="R595" s="65"/>
      <c r="S595" s="65"/>
      <c r="T595" s="65"/>
      <c r="U595" s="65"/>
      <c r="V595" s="65"/>
      <c r="W595" s="65"/>
      <c r="X595" s="65"/>
      <c r="Y595" s="65"/>
      <c r="Z595" s="65"/>
      <c r="AA595" s="65"/>
      <c r="AB595" s="65"/>
      <c r="AC595" s="65"/>
      <c r="AD595" s="65"/>
      <c r="AE595" s="65"/>
      <c r="AF595" s="65"/>
      <c r="AG595" s="65"/>
      <c r="AH595" s="65"/>
      <c r="AI595" s="65"/>
      <c r="AJ595" s="65"/>
      <c r="AK595" s="65"/>
      <c r="AL595" s="65"/>
      <c r="AM595" s="65"/>
      <c r="AN595" s="65"/>
      <c r="AO595" s="65"/>
      <c r="AP595" s="65"/>
      <c r="AQ595" s="65"/>
      <c r="AR595" s="65"/>
      <c r="AS595" s="65"/>
      <c r="AT595" s="65"/>
      <c r="AU595" s="65"/>
      <c r="AV595" s="65"/>
      <c r="AW595" s="65"/>
      <c r="AX595" s="65"/>
      <c r="AY595" s="65"/>
      <c r="AZ595" s="65"/>
      <c r="BA595" s="65"/>
      <c r="BB595" s="65"/>
      <c r="BC595" s="65"/>
      <c r="BD595" s="65"/>
      <c r="BE595" s="65"/>
      <c r="BF595" s="65"/>
      <c r="BG595" s="65"/>
      <c r="BH595" s="65"/>
      <c r="BI595" s="65"/>
      <c r="BJ595" s="65"/>
      <c r="BK595" s="65"/>
      <c r="BL595" s="65"/>
    </row>
    <row r="596" spans="1:64" x14ac:dyDescent="0.2">
      <c r="A596" s="571" t="s">
        <v>724</v>
      </c>
      <c r="B596" s="572" t="s">
        <v>749</v>
      </c>
      <c r="C596" s="572" t="s">
        <v>773</v>
      </c>
      <c r="D596" s="572">
        <v>50</v>
      </c>
      <c r="E596" s="572" t="s">
        <v>26</v>
      </c>
      <c r="F596" s="572">
        <v>90</v>
      </c>
      <c r="G596" s="571" t="s">
        <v>27</v>
      </c>
      <c r="H596" s="571" t="s">
        <v>28</v>
      </c>
      <c r="I596" s="571" t="s">
        <v>41</v>
      </c>
      <c r="J596" s="571" t="s">
        <v>76</v>
      </c>
      <c r="K596" s="571"/>
      <c r="L596" s="571"/>
      <c r="M596" s="571" t="s">
        <v>32</v>
      </c>
      <c r="N596" s="571" t="s">
        <v>751</v>
      </c>
      <c r="O596" s="571">
        <v>24</v>
      </c>
      <c r="P596" s="572" t="s">
        <v>28</v>
      </c>
      <c r="Q596" s="65"/>
      <c r="R596" s="65"/>
      <c r="S596" s="65"/>
      <c r="T596" s="65"/>
      <c r="U596" s="65"/>
      <c r="V596" s="65"/>
      <c r="W596" s="65"/>
      <c r="X596" s="65"/>
      <c r="Y596" s="65"/>
      <c r="Z596" s="65"/>
      <c r="AA596" s="65"/>
      <c r="AB596" s="65"/>
      <c r="AC596" s="65"/>
      <c r="AD596" s="65"/>
      <c r="AE596" s="65"/>
      <c r="AF596" s="65"/>
      <c r="AG596" s="65"/>
      <c r="AH596" s="65"/>
      <c r="AI596" s="65"/>
      <c r="AJ596" s="65"/>
      <c r="AK596" s="65"/>
      <c r="AL596" s="65"/>
      <c r="AM596" s="65"/>
      <c r="AN596" s="65"/>
      <c r="AO596" s="65"/>
      <c r="AP596" s="65"/>
      <c r="AQ596" s="65"/>
      <c r="AR596" s="65"/>
      <c r="AS596" s="65"/>
      <c r="AT596" s="65"/>
      <c r="AU596" s="65"/>
      <c r="AV596" s="65"/>
      <c r="AW596" s="65"/>
      <c r="AX596" s="65"/>
      <c r="AY596" s="65"/>
      <c r="AZ596" s="65"/>
      <c r="BA596" s="65"/>
      <c r="BB596" s="65"/>
      <c r="BC596" s="65"/>
      <c r="BD596" s="65"/>
      <c r="BE596" s="65"/>
      <c r="BF596" s="65"/>
      <c r="BG596" s="65"/>
      <c r="BH596" s="65"/>
      <c r="BI596" s="65"/>
      <c r="BJ596" s="65"/>
      <c r="BK596" s="65"/>
      <c r="BL596" s="65"/>
    </row>
    <row r="597" spans="1:64" x14ac:dyDescent="0.2">
      <c r="A597" s="571" t="s">
        <v>724</v>
      </c>
      <c r="B597" s="572" t="s">
        <v>749</v>
      </c>
      <c r="C597" s="572" t="s">
        <v>774</v>
      </c>
      <c r="D597" s="572">
        <v>50</v>
      </c>
      <c r="E597" s="572" t="s">
        <v>26</v>
      </c>
      <c r="F597" s="572">
        <v>80</v>
      </c>
      <c r="G597" s="571" t="s">
        <v>27</v>
      </c>
      <c r="H597" s="571" t="s">
        <v>28</v>
      </c>
      <c r="I597" s="571" t="s">
        <v>41</v>
      </c>
      <c r="J597" s="571" t="s">
        <v>76</v>
      </c>
      <c r="K597" s="571"/>
      <c r="L597" s="571"/>
      <c r="M597" s="571" t="s">
        <v>32</v>
      </c>
      <c r="N597" s="571" t="s">
        <v>751</v>
      </c>
      <c r="O597" s="571">
        <v>24</v>
      </c>
      <c r="P597" s="572" t="s">
        <v>28</v>
      </c>
      <c r="Q597" s="65"/>
      <c r="R597" s="65"/>
      <c r="S597" s="65"/>
      <c r="T597" s="65"/>
      <c r="U597" s="65"/>
      <c r="V597" s="65"/>
      <c r="W597" s="65"/>
      <c r="X597" s="65"/>
      <c r="Y597" s="65"/>
      <c r="Z597" s="65"/>
      <c r="AA597" s="65"/>
      <c r="AB597" s="65"/>
      <c r="AC597" s="65"/>
      <c r="AD597" s="65"/>
      <c r="AE597" s="65"/>
      <c r="AF597" s="65"/>
      <c r="AG597" s="65"/>
      <c r="AH597" s="65"/>
      <c r="AI597" s="65"/>
      <c r="AJ597" s="65"/>
      <c r="AK597" s="65"/>
      <c r="AL597" s="65"/>
      <c r="AM597" s="65"/>
      <c r="AN597" s="65"/>
      <c r="AO597" s="65"/>
      <c r="AP597" s="65"/>
      <c r="AQ597" s="65"/>
      <c r="AR597" s="65"/>
      <c r="AS597" s="65"/>
      <c r="AT597" s="65"/>
      <c r="AU597" s="65"/>
      <c r="AV597" s="65"/>
      <c r="AW597" s="65"/>
      <c r="AX597" s="65"/>
      <c r="AY597" s="65"/>
      <c r="AZ597" s="65"/>
      <c r="BA597" s="65"/>
      <c r="BB597" s="65"/>
      <c r="BC597" s="65"/>
      <c r="BD597" s="65"/>
      <c r="BE597" s="65"/>
      <c r="BF597" s="65"/>
      <c r="BG597" s="65"/>
      <c r="BH597" s="65"/>
      <c r="BI597" s="65"/>
      <c r="BJ597" s="65"/>
      <c r="BK597" s="65"/>
      <c r="BL597" s="65"/>
    </row>
    <row r="598" spans="1:64" x14ac:dyDescent="0.2">
      <c r="A598" s="571" t="s">
        <v>724</v>
      </c>
      <c r="B598" s="572" t="s">
        <v>749</v>
      </c>
      <c r="C598" s="572" t="s">
        <v>775</v>
      </c>
      <c r="D598" s="572">
        <v>50</v>
      </c>
      <c r="E598" s="572" t="s">
        <v>26</v>
      </c>
      <c r="F598" s="572">
        <v>120</v>
      </c>
      <c r="G598" s="571" t="s">
        <v>27</v>
      </c>
      <c r="H598" s="571" t="s">
        <v>28</v>
      </c>
      <c r="I598" s="571" t="s">
        <v>41</v>
      </c>
      <c r="J598" s="571" t="s">
        <v>76</v>
      </c>
      <c r="K598" s="571"/>
      <c r="L598" s="571"/>
      <c r="M598" s="571" t="s">
        <v>32</v>
      </c>
      <c r="N598" s="571" t="s">
        <v>751</v>
      </c>
      <c r="O598" s="571">
        <v>24</v>
      </c>
      <c r="P598" s="572" t="s">
        <v>28</v>
      </c>
      <c r="Q598" s="65"/>
      <c r="R598" s="65"/>
      <c r="S598" s="65"/>
      <c r="T598" s="65"/>
      <c r="U598" s="65"/>
      <c r="V598" s="65"/>
      <c r="W598" s="65"/>
      <c r="X598" s="65"/>
      <c r="Y598" s="65"/>
      <c r="Z598" s="65"/>
      <c r="AA598" s="65"/>
      <c r="AB598" s="65"/>
      <c r="AC598" s="65"/>
      <c r="AD598" s="65"/>
      <c r="AE598" s="65"/>
      <c r="AF598" s="65"/>
      <c r="AG598" s="65"/>
      <c r="AH598" s="65"/>
      <c r="AI598" s="65"/>
      <c r="AJ598" s="65"/>
      <c r="AK598" s="65"/>
      <c r="AL598" s="65"/>
      <c r="AM598" s="65"/>
      <c r="AN598" s="65"/>
      <c r="AO598" s="65"/>
      <c r="AP598" s="65"/>
      <c r="AQ598" s="65"/>
      <c r="AR598" s="65"/>
      <c r="AS598" s="65"/>
      <c r="AT598" s="65"/>
      <c r="AU598" s="65"/>
      <c r="AV598" s="65"/>
      <c r="AW598" s="65"/>
      <c r="AX598" s="65"/>
      <c r="AY598" s="65"/>
      <c r="AZ598" s="65"/>
      <c r="BA598" s="65"/>
      <c r="BB598" s="65"/>
      <c r="BC598" s="65"/>
      <c r="BD598" s="65"/>
      <c r="BE598" s="65"/>
      <c r="BF598" s="65"/>
      <c r="BG598" s="65"/>
      <c r="BH598" s="65"/>
      <c r="BI598" s="65"/>
      <c r="BJ598" s="65"/>
      <c r="BK598" s="65"/>
      <c r="BL598" s="65"/>
    </row>
    <row r="599" spans="1:64" x14ac:dyDescent="0.2">
      <c r="A599" s="571" t="s">
        <v>724</v>
      </c>
      <c r="B599" s="572" t="s">
        <v>749</v>
      </c>
      <c r="C599" s="572" t="s">
        <v>776</v>
      </c>
      <c r="D599" s="572">
        <v>50</v>
      </c>
      <c r="E599" s="572" t="s">
        <v>26</v>
      </c>
      <c r="F599" s="572">
        <v>150</v>
      </c>
      <c r="G599" s="571" t="s">
        <v>27</v>
      </c>
      <c r="H599" s="571" t="s">
        <v>28</v>
      </c>
      <c r="I599" s="571" t="s">
        <v>41</v>
      </c>
      <c r="J599" s="571" t="s">
        <v>28</v>
      </c>
      <c r="K599" s="571" t="s">
        <v>648</v>
      </c>
      <c r="L599" s="571" t="s">
        <v>764</v>
      </c>
      <c r="M599" s="571" t="s">
        <v>32</v>
      </c>
      <c r="N599" s="571" t="s">
        <v>751</v>
      </c>
      <c r="O599" s="571">
        <v>24</v>
      </c>
      <c r="P599" s="572" t="s">
        <v>28</v>
      </c>
      <c r="Q599" s="65"/>
      <c r="R599" s="65"/>
      <c r="S599" s="65"/>
      <c r="T599" s="65"/>
      <c r="U599" s="65"/>
      <c r="V599" s="65"/>
      <c r="W599" s="65"/>
      <c r="X599" s="65"/>
      <c r="Y599" s="65"/>
      <c r="Z599" s="65"/>
      <c r="AA599" s="65"/>
      <c r="AB599" s="65"/>
      <c r="AC599" s="65"/>
      <c r="AD599" s="65"/>
      <c r="AE599" s="65"/>
      <c r="AF599" s="65"/>
      <c r="AG599" s="65"/>
      <c r="AH599" s="65"/>
      <c r="AI599" s="65"/>
      <c r="AJ599" s="65"/>
      <c r="AK599" s="65"/>
      <c r="AL599" s="65"/>
      <c r="AM599" s="65"/>
      <c r="AN599" s="65"/>
      <c r="AO599" s="65"/>
      <c r="AP599" s="65"/>
      <c r="AQ599" s="65"/>
      <c r="AR599" s="65"/>
      <c r="AS599" s="65"/>
      <c r="AT599" s="65"/>
      <c r="AU599" s="65"/>
      <c r="AV599" s="65"/>
      <c r="AW599" s="65"/>
      <c r="AX599" s="65"/>
      <c r="AY599" s="65"/>
      <c r="AZ599" s="65"/>
      <c r="BA599" s="65"/>
      <c r="BB599" s="65"/>
      <c r="BC599" s="65"/>
      <c r="BD599" s="65"/>
      <c r="BE599" s="65"/>
      <c r="BF599" s="65"/>
      <c r="BG599" s="65"/>
      <c r="BH599" s="65"/>
      <c r="BI599" s="65"/>
      <c r="BJ599" s="65"/>
      <c r="BK599" s="65"/>
      <c r="BL599" s="65"/>
    </row>
    <row r="600" spans="1:64" x14ac:dyDescent="0.2">
      <c r="A600" s="571" t="s">
        <v>724</v>
      </c>
      <c r="B600" s="572" t="s">
        <v>749</v>
      </c>
      <c r="C600" s="572" t="s">
        <v>777</v>
      </c>
      <c r="D600" s="572">
        <v>50</v>
      </c>
      <c r="E600" s="572" t="s">
        <v>26</v>
      </c>
      <c r="F600" s="572">
        <v>130</v>
      </c>
      <c r="G600" s="571" t="s">
        <v>27</v>
      </c>
      <c r="H600" s="571" t="s">
        <v>28</v>
      </c>
      <c r="I600" s="571" t="s">
        <v>41</v>
      </c>
      <c r="J600" s="571" t="s">
        <v>28</v>
      </c>
      <c r="K600" s="571" t="s">
        <v>648</v>
      </c>
      <c r="L600" s="571" t="s">
        <v>764</v>
      </c>
      <c r="M600" s="571" t="s">
        <v>32</v>
      </c>
      <c r="N600" s="571" t="s">
        <v>751</v>
      </c>
      <c r="O600" s="571">
        <v>24</v>
      </c>
      <c r="P600" s="572" t="s">
        <v>28</v>
      </c>
      <c r="Q600" s="65"/>
      <c r="R600" s="65"/>
      <c r="S600" s="65"/>
      <c r="T600" s="65"/>
      <c r="U600" s="65"/>
      <c r="V600" s="65"/>
      <c r="W600" s="65"/>
      <c r="X600" s="65"/>
      <c r="Y600" s="65"/>
      <c r="Z600" s="65"/>
      <c r="AA600" s="65"/>
      <c r="AB600" s="65"/>
      <c r="AC600" s="65"/>
      <c r="AD600" s="65"/>
      <c r="AE600" s="65"/>
      <c r="AF600" s="65"/>
      <c r="AG600" s="65"/>
      <c r="AH600" s="65"/>
      <c r="AI600" s="65"/>
      <c r="AJ600" s="65"/>
      <c r="AK600" s="65"/>
      <c r="AL600" s="65"/>
      <c r="AM600" s="65"/>
      <c r="AN600" s="65"/>
      <c r="AO600" s="65"/>
      <c r="AP600" s="65"/>
      <c r="AQ600" s="65"/>
      <c r="AR600" s="65"/>
      <c r="AS600" s="65"/>
      <c r="AT600" s="65"/>
      <c r="AU600" s="65"/>
      <c r="AV600" s="65"/>
      <c r="AW600" s="65"/>
      <c r="AX600" s="65"/>
      <c r="AY600" s="65"/>
      <c r="AZ600" s="65"/>
      <c r="BA600" s="65"/>
      <c r="BB600" s="65"/>
      <c r="BC600" s="65"/>
      <c r="BD600" s="65"/>
      <c r="BE600" s="65"/>
      <c r="BF600" s="65"/>
      <c r="BG600" s="65"/>
      <c r="BH600" s="65"/>
      <c r="BI600" s="65"/>
      <c r="BJ600" s="65"/>
      <c r="BK600" s="65"/>
      <c r="BL600" s="65"/>
    </row>
    <row r="601" spans="1:64" x14ac:dyDescent="0.2">
      <c r="A601" s="571" t="s">
        <v>724</v>
      </c>
      <c r="B601" s="572" t="s">
        <v>749</v>
      </c>
      <c r="C601" s="572" t="s">
        <v>778</v>
      </c>
      <c r="D601" s="572">
        <v>50</v>
      </c>
      <c r="E601" s="572" t="s">
        <v>26</v>
      </c>
      <c r="F601" s="572">
        <v>120</v>
      </c>
      <c r="G601" s="571" t="s">
        <v>27</v>
      </c>
      <c r="H601" s="571" t="s">
        <v>28</v>
      </c>
      <c r="I601" s="571" t="s">
        <v>41</v>
      </c>
      <c r="J601" s="571" t="s">
        <v>28</v>
      </c>
      <c r="K601" s="571" t="s">
        <v>648</v>
      </c>
      <c r="L601" s="571" t="s">
        <v>764</v>
      </c>
      <c r="M601" s="571" t="s">
        <v>32</v>
      </c>
      <c r="N601" s="571" t="s">
        <v>751</v>
      </c>
      <c r="O601" s="571">
        <v>24</v>
      </c>
      <c r="P601" s="572" t="s">
        <v>28</v>
      </c>
      <c r="Q601" s="65"/>
      <c r="R601" s="65"/>
      <c r="S601" s="65"/>
      <c r="T601" s="65"/>
      <c r="U601" s="65"/>
      <c r="V601" s="65"/>
      <c r="W601" s="65"/>
      <c r="X601" s="65"/>
      <c r="Y601" s="65"/>
      <c r="Z601" s="65"/>
      <c r="AA601" s="65"/>
      <c r="AB601" s="65"/>
      <c r="AC601" s="65"/>
      <c r="AD601" s="65"/>
      <c r="AE601" s="65"/>
      <c r="AF601" s="65"/>
      <c r="AG601" s="65"/>
      <c r="AH601" s="65"/>
      <c r="AI601" s="65"/>
      <c r="AJ601" s="65"/>
      <c r="AK601" s="65"/>
      <c r="AL601" s="65"/>
      <c r="AM601" s="65"/>
      <c r="AN601" s="65"/>
      <c r="AO601" s="65"/>
      <c r="AP601" s="65"/>
      <c r="AQ601" s="65"/>
      <c r="AR601" s="65"/>
      <c r="AS601" s="65"/>
      <c r="AT601" s="65"/>
      <c r="AU601" s="65"/>
      <c r="AV601" s="65"/>
      <c r="AW601" s="65"/>
      <c r="AX601" s="65"/>
      <c r="AY601" s="65"/>
      <c r="AZ601" s="65"/>
      <c r="BA601" s="65"/>
      <c r="BB601" s="65"/>
      <c r="BC601" s="65"/>
      <c r="BD601" s="65"/>
      <c r="BE601" s="65"/>
      <c r="BF601" s="65"/>
      <c r="BG601" s="65"/>
      <c r="BH601" s="65"/>
      <c r="BI601" s="65"/>
      <c r="BJ601" s="65"/>
      <c r="BK601" s="65"/>
      <c r="BL601" s="65"/>
    </row>
    <row r="602" spans="1:64" x14ac:dyDescent="0.2">
      <c r="A602" s="571" t="s">
        <v>724</v>
      </c>
      <c r="B602" s="572" t="s">
        <v>749</v>
      </c>
      <c r="C602" s="572" t="s">
        <v>779</v>
      </c>
      <c r="D602" s="572">
        <v>50</v>
      </c>
      <c r="E602" s="572" t="s">
        <v>26</v>
      </c>
      <c r="F602" s="572">
        <v>120</v>
      </c>
      <c r="G602" s="571" t="s">
        <v>27</v>
      </c>
      <c r="H602" s="571" t="s">
        <v>28</v>
      </c>
      <c r="I602" s="571" t="s">
        <v>41</v>
      </c>
      <c r="J602" s="571" t="s">
        <v>76</v>
      </c>
      <c r="K602" s="571"/>
      <c r="L602" s="571"/>
      <c r="M602" s="571" t="s">
        <v>32</v>
      </c>
      <c r="N602" s="571" t="s">
        <v>751</v>
      </c>
      <c r="O602" s="571">
        <v>24</v>
      </c>
      <c r="P602" s="572" t="s">
        <v>28</v>
      </c>
      <c r="Q602" s="65"/>
      <c r="R602" s="65"/>
      <c r="S602" s="65"/>
      <c r="T602" s="65"/>
      <c r="U602" s="65"/>
      <c r="V602" s="65"/>
      <c r="W602" s="65"/>
      <c r="X602" s="65"/>
      <c r="Y602" s="65"/>
      <c r="Z602" s="65"/>
      <c r="AA602" s="65"/>
      <c r="AB602" s="65"/>
      <c r="AC602" s="65"/>
      <c r="AD602" s="65"/>
      <c r="AE602" s="65"/>
      <c r="AF602" s="65"/>
      <c r="AG602" s="65"/>
      <c r="AH602" s="65"/>
      <c r="AI602" s="65"/>
      <c r="AJ602" s="65"/>
      <c r="AK602" s="65"/>
      <c r="AL602" s="65"/>
      <c r="AM602" s="65"/>
      <c r="AN602" s="65"/>
      <c r="AO602" s="65"/>
      <c r="AP602" s="65"/>
      <c r="AQ602" s="65"/>
      <c r="AR602" s="65"/>
      <c r="AS602" s="65"/>
      <c r="AT602" s="65"/>
      <c r="AU602" s="65"/>
      <c r="AV602" s="65"/>
      <c r="AW602" s="65"/>
      <c r="AX602" s="65"/>
      <c r="AY602" s="65"/>
      <c r="AZ602" s="65"/>
      <c r="BA602" s="65"/>
      <c r="BB602" s="65"/>
      <c r="BC602" s="65"/>
      <c r="BD602" s="65"/>
      <c r="BE602" s="65"/>
      <c r="BF602" s="65"/>
      <c r="BG602" s="65"/>
      <c r="BH602" s="65"/>
      <c r="BI602" s="65"/>
      <c r="BJ602" s="65"/>
      <c r="BK602" s="65"/>
      <c r="BL602" s="65"/>
    </row>
    <row r="603" spans="1:64" x14ac:dyDescent="0.2">
      <c r="A603" s="571" t="s">
        <v>724</v>
      </c>
      <c r="B603" s="572" t="s">
        <v>749</v>
      </c>
      <c r="C603" s="572" t="s">
        <v>780</v>
      </c>
      <c r="D603" s="572">
        <v>50</v>
      </c>
      <c r="E603" s="572" t="s">
        <v>26</v>
      </c>
      <c r="F603" s="572">
        <v>120</v>
      </c>
      <c r="G603" s="571" t="s">
        <v>27</v>
      </c>
      <c r="H603" s="571" t="s">
        <v>28</v>
      </c>
      <c r="I603" s="571" t="s">
        <v>41</v>
      </c>
      <c r="J603" s="571" t="s">
        <v>28</v>
      </c>
      <c r="K603" s="571" t="s">
        <v>648</v>
      </c>
      <c r="L603" s="571" t="s">
        <v>764</v>
      </c>
      <c r="M603" s="571" t="s">
        <v>32</v>
      </c>
      <c r="N603" s="571" t="s">
        <v>751</v>
      </c>
      <c r="O603" s="571">
        <v>24</v>
      </c>
      <c r="P603" s="572" t="s">
        <v>28</v>
      </c>
      <c r="Q603" s="65"/>
      <c r="R603" s="65"/>
      <c r="S603" s="65"/>
      <c r="T603" s="65"/>
      <c r="U603" s="65"/>
      <c r="V603" s="65"/>
      <c r="W603" s="65"/>
      <c r="X603" s="65"/>
      <c r="Y603" s="65"/>
      <c r="Z603" s="65"/>
      <c r="AA603" s="65"/>
      <c r="AB603" s="65"/>
      <c r="AC603" s="65"/>
      <c r="AD603" s="65"/>
      <c r="AE603" s="65"/>
      <c r="AF603" s="65"/>
      <c r="AG603" s="65"/>
      <c r="AH603" s="65"/>
      <c r="AI603" s="65"/>
      <c r="AJ603" s="65"/>
      <c r="AK603" s="65"/>
      <c r="AL603" s="65"/>
      <c r="AM603" s="65"/>
      <c r="AN603" s="65"/>
      <c r="AO603" s="65"/>
      <c r="AP603" s="65"/>
      <c r="AQ603" s="65"/>
      <c r="AR603" s="65"/>
      <c r="AS603" s="65"/>
      <c r="AT603" s="65"/>
      <c r="AU603" s="65"/>
      <c r="AV603" s="65"/>
      <c r="AW603" s="65"/>
      <c r="AX603" s="65"/>
      <c r="AY603" s="65"/>
      <c r="AZ603" s="65"/>
      <c r="BA603" s="65"/>
      <c r="BB603" s="65"/>
      <c r="BC603" s="65"/>
      <c r="BD603" s="65"/>
      <c r="BE603" s="65"/>
      <c r="BF603" s="65"/>
      <c r="BG603" s="65"/>
      <c r="BH603" s="65"/>
      <c r="BI603" s="65"/>
      <c r="BJ603" s="65"/>
      <c r="BK603" s="65"/>
      <c r="BL603" s="65"/>
    </row>
    <row r="604" spans="1:64" x14ac:dyDescent="0.2">
      <c r="A604" s="571" t="s">
        <v>724</v>
      </c>
      <c r="B604" s="572" t="s">
        <v>749</v>
      </c>
      <c r="C604" s="572" t="s">
        <v>781</v>
      </c>
      <c r="D604" s="572">
        <v>50</v>
      </c>
      <c r="E604" s="572" t="s">
        <v>26</v>
      </c>
      <c r="F604" s="572">
        <v>130</v>
      </c>
      <c r="G604" s="571" t="s">
        <v>27</v>
      </c>
      <c r="H604" s="571" t="s">
        <v>28</v>
      </c>
      <c r="I604" s="571" t="s">
        <v>41</v>
      </c>
      <c r="J604" s="571" t="s">
        <v>28</v>
      </c>
      <c r="K604" s="571"/>
      <c r="L604" s="571"/>
      <c r="M604" s="571" t="s">
        <v>32</v>
      </c>
      <c r="N604" s="571" t="s">
        <v>751</v>
      </c>
      <c r="O604" s="571">
        <v>24</v>
      </c>
      <c r="P604" s="572" t="s">
        <v>28</v>
      </c>
      <c r="Q604" s="65"/>
      <c r="R604" s="65"/>
      <c r="S604" s="65"/>
      <c r="T604" s="65"/>
      <c r="U604" s="65"/>
      <c r="V604" s="65"/>
      <c r="W604" s="65"/>
      <c r="X604" s="65"/>
      <c r="Y604" s="65"/>
      <c r="Z604" s="65"/>
      <c r="AA604" s="65"/>
      <c r="AB604" s="65"/>
      <c r="AC604" s="65"/>
      <c r="AD604" s="65"/>
      <c r="AE604" s="65"/>
      <c r="AF604" s="65"/>
      <c r="AG604" s="65"/>
      <c r="AH604" s="65"/>
      <c r="AI604" s="65"/>
      <c r="AJ604" s="65"/>
      <c r="AK604" s="65"/>
      <c r="AL604" s="65"/>
      <c r="AM604" s="65"/>
      <c r="AN604" s="65"/>
      <c r="AO604" s="65"/>
      <c r="AP604" s="65"/>
      <c r="AQ604" s="65"/>
      <c r="AR604" s="65"/>
      <c r="AS604" s="65"/>
      <c r="AT604" s="65"/>
      <c r="AU604" s="65"/>
      <c r="AV604" s="65"/>
      <c r="AW604" s="65"/>
      <c r="AX604" s="65"/>
      <c r="AY604" s="65"/>
      <c r="AZ604" s="65"/>
      <c r="BA604" s="65"/>
      <c r="BB604" s="65"/>
      <c r="BC604" s="65"/>
      <c r="BD604" s="65"/>
      <c r="BE604" s="65"/>
      <c r="BF604" s="65"/>
      <c r="BG604" s="65"/>
      <c r="BH604" s="65"/>
      <c r="BI604" s="65"/>
      <c r="BJ604" s="65"/>
      <c r="BK604" s="65"/>
      <c r="BL604" s="65"/>
    </row>
    <row r="605" spans="1:64" x14ac:dyDescent="0.2">
      <c r="A605" s="114" t="s">
        <v>724</v>
      </c>
      <c r="B605" s="114" t="s">
        <v>782</v>
      </c>
      <c r="C605" s="573" t="s">
        <v>783</v>
      </c>
      <c r="D605" s="572">
        <v>50</v>
      </c>
      <c r="E605" s="114" t="s">
        <v>26</v>
      </c>
      <c r="F605" s="114">
        <v>68</v>
      </c>
      <c r="G605" s="114" t="s">
        <v>27</v>
      </c>
      <c r="H605" s="114" t="s">
        <v>28</v>
      </c>
      <c r="I605" s="114" t="s">
        <v>41</v>
      </c>
      <c r="J605" s="114" t="s">
        <v>76</v>
      </c>
      <c r="K605" s="114"/>
      <c r="L605" s="114"/>
      <c r="M605" s="114" t="s">
        <v>32</v>
      </c>
      <c r="N605" s="114" t="s">
        <v>368</v>
      </c>
      <c r="O605" s="114">
        <v>24</v>
      </c>
      <c r="P605" s="114" t="s">
        <v>28</v>
      </c>
      <c r="Q605" s="65"/>
      <c r="R605" s="65"/>
      <c r="S605" s="65"/>
      <c r="T605" s="65"/>
      <c r="U605" s="65"/>
      <c r="V605" s="65"/>
      <c r="W605" s="65"/>
      <c r="X605" s="65"/>
      <c r="Y605" s="65"/>
      <c r="Z605" s="65"/>
      <c r="AA605" s="65"/>
      <c r="AB605" s="65"/>
      <c r="AC605" s="65"/>
      <c r="AD605" s="65"/>
      <c r="AE605" s="65"/>
      <c r="AF605" s="65"/>
      <c r="AG605" s="65"/>
      <c r="AH605" s="65"/>
      <c r="AI605" s="65"/>
      <c r="AJ605" s="65"/>
      <c r="AK605" s="65"/>
      <c r="AL605" s="65"/>
      <c r="AM605" s="65"/>
      <c r="AN605" s="65"/>
      <c r="AO605" s="65"/>
      <c r="AP605" s="65"/>
      <c r="AQ605" s="65"/>
      <c r="AR605" s="65"/>
      <c r="AS605" s="65"/>
      <c r="AT605" s="65"/>
      <c r="AU605" s="65"/>
      <c r="AV605" s="65"/>
      <c r="AW605" s="65"/>
      <c r="AX605" s="65"/>
      <c r="AY605" s="65"/>
      <c r="AZ605" s="65"/>
      <c r="BA605" s="65"/>
      <c r="BB605" s="65"/>
      <c r="BC605" s="65"/>
      <c r="BD605" s="65"/>
      <c r="BE605" s="65"/>
      <c r="BF605" s="65"/>
      <c r="BG605" s="65"/>
      <c r="BH605" s="65"/>
      <c r="BI605" s="65"/>
      <c r="BJ605" s="65"/>
      <c r="BK605" s="65"/>
      <c r="BL605" s="65"/>
    </row>
    <row r="606" spans="1:64" x14ac:dyDescent="0.2">
      <c r="A606" s="114" t="s">
        <v>724</v>
      </c>
      <c r="B606" s="114" t="s">
        <v>782</v>
      </c>
      <c r="C606" s="573" t="s">
        <v>784</v>
      </c>
      <c r="D606" s="572">
        <v>50</v>
      </c>
      <c r="E606" s="114" t="s">
        <v>26</v>
      </c>
      <c r="F606" s="114">
        <v>77</v>
      </c>
      <c r="G606" s="114" t="s">
        <v>27</v>
      </c>
      <c r="H606" s="114" t="s">
        <v>28</v>
      </c>
      <c r="I606" s="114" t="s">
        <v>41</v>
      </c>
      <c r="J606" s="114" t="s">
        <v>76</v>
      </c>
      <c r="K606" s="114"/>
      <c r="L606" s="114"/>
      <c r="M606" s="114" t="s">
        <v>32</v>
      </c>
      <c r="N606" s="114" t="s">
        <v>368</v>
      </c>
      <c r="O606" s="114">
        <v>24</v>
      </c>
      <c r="P606" s="114" t="s">
        <v>28</v>
      </c>
      <c r="Q606" s="65"/>
      <c r="R606" s="65"/>
      <c r="S606" s="65"/>
      <c r="T606" s="65"/>
      <c r="U606" s="65"/>
      <c r="V606" s="65"/>
      <c r="W606" s="65"/>
      <c r="X606" s="65"/>
      <c r="Y606" s="65"/>
      <c r="Z606" s="65"/>
      <c r="AA606" s="65"/>
      <c r="AB606" s="65"/>
      <c r="AC606" s="65"/>
      <c r="AD606" s="65"/>
      <c r="AE606" s="65"/>
      <c r="AF606" s="65"/>
      <c r="AG606" s="65"/>
      <c r="AH606" s="65"/>
      <c r="AI606" s="65"/>
      <c r="AJ606" s="65"/>
      <c r="AK606" s="65"/>
      <c r="AL606" s="65"/>
      <c r="AM606" s="65"/>
      <c r="AN606" s="65"/>
      <c r="AO606" s="65"/>
      <c r="AP606" s="65"/>
      <c r="AQ606" s="65"/>
      <c r="AR606" s="65"/>
      <c r="AS606" s="65"/>
      <c r="AT606" s="65"/>
      <c r="AU606" s="65"/>
      <c r="AV606" s="65"/>
      <c r="AW606" s="65"/>
      <c r="AX606" s="65"/>
      <c r="AY606" s="65"/>
      <c r="AZ606" s="65"/>
      <c r="BA606" s="65"/>
      <c r="BB606" s="65"/>
      <c r="BC606" s="65"/>
      <c r="BD606" s="65"/>
      <c r="BE606" s="65"/>
      <c r="BF606" s="65"/>
      <c r="BG606" s="65"/>
      <c r="BH606" s="65"/>
      <c r="BI606" s="65"/>
      <c r="BJ606" s="65"/>
      <c r="BK606" s="65"/>
      <c r="BL606" s="65"/>
    </row>
    <row r="607" spans="1:64" x14ac:dyDescent="0.2">
      <c r="A607" s="114" t="s">
        <v>724</v>
      </c>
      <c r="B607" s="114" t="s">
        <v>782</v>
      </c>
      <c r="C607" s="573" t="s">
        <v>785</v>
      </c>
      <c r="D607" s="572">
        <v>50</v>
      </c>
      <c r="E607" s="114" t="s">
        <v>26</v>
      </c>
      <c r="F607" s="114">
        <v>74</v>
      </c>
      <c r="G607" s="114" t="s">
        <v>27</v>
      </c>
      <c r="H607" s="114" t="s">
        <v>28</v>
      </c>
      <c r="I607" s="114" t="s">
        <v>41</v>
      </c>
      <c r="J607" s="114" t="s">
        <v>76</v>
      </c>
      <c r="K607" s="114"/>
      <c r="L607" s="114"/>
      <c r="M607" s="114" t="s">
        <v>32</v>
      </c>
      <c r="N607" s="114" t="s">
        <v>368</v>
      </c>
      <c r="O607" s="114">
        <v>24</v>
      </c>
      <c r="P607" s="114" t="s">
        <v>28</v>
      </c>
      <c r="Q607" s="65"/>
      <c r="R607" s="65"/>
      <c r="S607" s="65"/>
      <c r="T607" s="65"/>
      <c r="U607" s="65"/>
      <c r="V607" s="65"/>
      <c r="W607" s="65"/>
      <c r="X607" s="65"/>
      <c r="Y607" s="65"/>
      <c r="Z607" s="65"/>
      <c r="AA607" s="65"/>
      <c r="AB607" s="65"/>
      <c r="AC607" s="65"/>
      <c r="AD607" s="65"/>
      <c r="AE607" s="65"/>
      <c r="AF607" s="65"/>
      <c r="AG607" s="65"/>
      <c r="AH607" s="65"/>
      <c r="AI607" s="65"/>
      <c r="AJ607" s="65"/>
      <c r="AK607" s="65"/>
      <c r="AL607" s="65"/>
      <c r="AM607" s="65"/>
      <c r="AN607" s="65"/>
      <c r="AO607" s="65"/>
      <c r="AP607" s="65"/>
      <c r="AQ607" s="65"/>
      <c r="AR607" s="65"/>
      <c r="AS607" s="65"/>
      <c r="AT607" s="65"/>
      <c r="AU607" s="65"/>
      <c r="AV607" s="65"/>
      <c r="AW607" s="65"/>
      <c r="AX607" s="65"/>
      <c r="AY607" s="65"/>
      <c r="AZ607" s="65"/>
      <c r="BA607" s="65"/>
      <c r="BB607" s="65"/>
      <c r="BC607" s="65"/>
      <c r="BD607" s="65"/>
      <c r="BE607" s="65"/>
      <c r="BF607" s="65"/>
      <c r="BG607" s="65"/>
      <c r="BH607" s="65"/>
      <c r="BI607" s="65"/>
      <c r="BJ607" s="65"/>
      <c r="BK607" s="65"/>
      <c r="BL607" s="65"/>
    </row>
    <row r="608" spans="1:64" x14ac:dyDescent="0.2">
      <c r="A608" s="114" t="s">
        <v>724</v>
      </c>
      <c r="B608" s="114" t="s">
        <v>782</v>
      </c>
      <c r="C608" s="573" t="s">
        <v>786</v>
      </c>
      <c r="D608" s="572">
        <v>50</v>
      </c>
      <c r="E608" s="114" t="s">
        <v>26</v>
      </c>
      <c r="F608" s="114">
        <v>72</v>
      </c>
      <c r="G608" s="114" t="s">
        <v>27</v>
      </c>
      <c r="H608" s="114" t="s">
        <v>28</v>
      </c>
      <c r="I608" s="114" t="s">
        <v>41</v>
      </c>
      <c r="J608" s="114" t="s">
        <v>76</v>
      </c>
      <c r="K608" s="114"/>
      <c r="L608" s="114"/>
      <c r="M608" s="114" t="s">
        <v>32</v>
      </c>
      <c r="N608" s="114" t="s">
        <v>368</v>
      </c>
      <c r="O608" s="114">
        <v>24</v>
      </c>
      <c r="P608" s="114" t="s">
        <v>28</v>
      </c>
      <c r="Q608" s="65"/>
      <c r="R608" s="65"/>
      <c r="S608" s="65"/>
      <c r="T608" s="65"/>
      <c r="U608" s="65"/>
      <c r="V608" s="65"/>
      <c r="W608" s="65"/>
      <c r="X608" s="65"/>
      <c r="Y608" s="65"/>
      <c r="Z608" s="65"/>
      <c r="AA608" s="65"/>
      <c r="AB608" s="65"/>
      <c r="AC608" s="65"/>
      <c r="AD608" s="65"/>
      <c r="AE608" s="65"/>
      <c r="AF608" s="65"/>
      <c r="AG608" s="65"/>
      <c r="AH608" s="65"/>
      <c r="AI608" s="65"/>
      <c r="AJ608" s="65"/>
      <c r="AK608" s="65"/>
      <c r="AL608" s="65"/>
      <c r="AM608" s="65"/>
      <c r="AN608" s="65"/>
      <c r="AO608" s="65"/>
      <c r="AP608" s="65"/>
      <c r="AQ608" s="65"/>
      <c r="AR608" s="65"/>
      <c r="AS608" s="65"/>
      <c r="AT608" s="65"/>
      <c r="AU608" s="65"/>
      <c r="AV608" s="65"/>
      <c r="AW608" s="65"/>
      <c r="AX608" s="65"/>
      <c r="AY608" s="65"/>
      <c r="AZ608" s="65"/>
      <c r="BA608" s="65"/>
      <c r="BB608" s="65"/>
      <c r="BC608" s="65"/>
      <c r="BD608" s="65"/>
      <c r="BE608" s="65"/>
      <c r="BF608" s="65"/>
      <c r="BG608" s="65"/>
      <c r="BH608" s="65"/>
      <c r="BI608" s="65"/>
      <c r="BJ608" s="65"/>
      <c r="BK608" s="65"/>
      <c r="BL608" s="65"/>
    </row>
    <row r="609" spans="1:64" x14ac:dyDescent="0.2">
      <c r="A609" s="114" t="s">
        <v>724</v>
      </c>
      <c r="B609" s="114" t="s">
        <v>782</v>
      </c>
      <c r="C609" s="573" t="s">
        <v>787</v>
      </c>
      <c r="D609" s="572">
        <v>50</v>
      </c>
      <c r="E609" s="114" t="s">
        <v>26</v>
      </c>
      <c r="F609" s="114">
        <v>53</v>
      </c>
      <c r="G609" s="114" t="s">
        <v>27</v>
      </c>
      <c r="H609" s="114" t="s">
        <v>28</v>
      </c>
      <c r="I609" s="114" t="s">
        <v>41</v>
      </c>
      <c r="J609" s="114" t="s">
        <v>76</v>
      </c>
      <c r="K609" s="114"/>
      <c r="L609" s="114"/>
      <c r="M609" s="114" t="s">
        <v>32</v>
      </c>
      <c r="N609" s="114" t="s">
        <v>368</v>
      </c>
      <c r="O609" s="114">
        <v>24</v>
      </c>
      <c r="P609" s="114" t="s">
        <v>28</v>
      </c>
      <c r="Q609" s="65"/>
      <c r="R609" s="65"/>
      <c r="S609" s="65"/>
      <c r="T609" s="65"/>
      <c r="U609" s="65"/>
      <c r="V609" s="65"/>
      <c r="W609" s="65"/>
      <c r="X609" s="65"/>
      <c r="Y609" s="65"/>
      <c r="Z609" s="65"/>
      <c r="AA609" s="65"/>
      <c r="AB609" s="65"/>
      <c r="AC609" s="65"/>
      <c r="AD609" s="65"/>
      <c r="AE609" s="65"/>
      <c r="AF609" s="65"/>
      <c r="AG609" s="65"/>
      <c r="AH609" s="65"/>
      <c r="AI609" s="65"/>
      <c r="AJ609" s="65"/>
      <c r="AK609" s="65"/>
      <c r="AL609" s="65"/>
      <c r="AM609" s="65"/>
      <c r="AN609" s="65"/>
      <c r="AO609" s="65"/>
      <c r="AP609" s="65"/>
      <c r="AQ609" s="65"/>
      <c r="AR609" s="65"/>
      <c r="AS609" s="65"/>
      <c r="AT609" s="65"/>
      <c r="AU609" s="65"/>
      <c r="AV609" s="65"/>
      <c r="AW609" s="65"/>
      <c r="AX609" s="65"/>
      <c r="AY609" s="65"/>
      <c r="AZ609" s="65"/>
      <c r="BA609" s="65"/>
      <c r="BB609" s="65"/>
      <c r="BC609" s="65"/>
      <c r="BD609" s="65"/>
      <c r="BE609" s="65"/>
      <c r="BF609" s="65"/>
      <c r="BG609" s="65"/>
      <c r="BH609" s="65"/>
      <c r="BI609" s="65"/>
      <c r="BJ609" s="65"/>
      <c r="BK609" s="65"/>
      <c r="BL609" s="65"/>
    </row>
    <row r="610" spans="1:64" x14ac:dyDescent="0.2">
      <c r="A610" s="114" t="s">
        <v>724</v>
      </c>
      <c r="B610" s="114" t="s">
        <v>782</v>
      </c>
      <c r="C610" s="573" t="s">
        <v>788</v>
      </c>
      <c r="D610" s="572">
        <v>50</v>
      </c>
      <c r="E610" s="114" t="s">
        <v>26</v>
      </c>
      <c r="F610" s="114">
        <v>50</v>
      </c>
      <c r="G610" s="114" t="s">
        <v>27</v>
      </c>
      <c r="H610" s="114" t="s">
        <v>28</v>
      </c>
      <c r="I610" s="114" t="s">
        <v>41</v>
      </c>
      <c r="J610" s="114" t="s">
        <v>76</v>
      </c>
      <c r="K610" s="114"/>
      <c r="L610" s="114"/>
      <c r="M610" s="114" t="s">
        <v>32</v>
      </c>
      <c r="N610" s="114" t="s">
        <v>368</v>
      </c>
      <c r="O610" s="114">
        <v>24</v>
      </c>
      <c r="P610" s="114" t="s">
        <v>28</v>
      </c>
      <c r="Q610" s="65"/>
      <c r="R610" s="65"/>
      <c r="S610" s="65"/>
      <c r="T610" s="65"/>
      <c r="U610" s="65"/>
      <c r="V610" s="65"/>
      <c r="W610" s="65"/>
      <c r="X610" s="65"/>
      <c r="Y610" s="65"/>
      <c r="Z610" s="65"/>
      <c r="AA610" s="65"/>
      <c r="AB610" s="65"/>
      <c r="AC610" s="65"/>
      <c r="AD610" s="65"/>
      <c r="AE610" s="65"/>
      <c r="AF610" s="65"/>
      <c r="AG610" s="65"/>
      <c r="AH610" s="65"/>
      <c r="AI610" s="65"/>
      <c r="AJ610" s="65"/>
      <c r="AK610" s="65"/>
      <c r="AL610" s="65"/>
      <c r="AM610" s="65"/>
      <c r="AN610" s="65"/>
      <c r="AO610" s="65"/>
      <c r="AP610" s="65"/>
      <c r="AQ610" s="65"/>
      <c r="AR610" s="65"/>
      <c r="AS610" s="65"/>
      <c r="AT610" s="65"/>
      <c r="AU610" s="65"/>
      <c r="AV610" s="65"/>
      <c r="AW610" s="65"/>
      <c r="AX610" s="65"/>
      <c r="AY610" s="65"/>
      <c r="AZ610" s="65"/>
      <c r="BA610" s="65"/>
      <c r="BB610" s="65"/>
      <c r="BC610" s="65"/>
      <c r="BD610" s="65"/>
      <c r="BE610" s="65"/>
      <c r="BF610" s="65"/>
      <c r="BG610" s="65"/>
      <c r="BH610" s="65"/>
      <c r="BI610" s="65"/>
      <c r="BJ610" s="65"/>
      <c r="BK610" s="65"/>
      <c r="BL610" s="65"/>
    </row>
    <row r="611" spans="1:64" x14ac:dyDescent="0.2">
      <c r="A611" s="114" t="s">
        <v>724</v>
      </c>
      <c r="B611" s="114" t="s">
        <v>782</v>
      </c>
      <c r="C611" s="573" t="s">
        <v>789</v>
      </c>
      <c r="D611" s="572">
        <v>50</v>
      </c>
      <c r="E611" s="114" t="s">
        <v>26</v>
      </c>
      <c r="F611" s="114">
        <v>65</v>
      </c>
      <c r="G611" s="114" t="s">
        <v>27</v>
      </c>
      <c r="H611" s="114" t="s">
        <v>28</v>
      </c>
      <c r="I611" s="114" t="s">
        <v>41</v>
      </c>
      <c r="J611" s="114" t="s">
        <v>76</v>
      </c>
      <c r="K611" s="114"/>
      <c r="L611" s="114"/>
      <c r="M611" s="114" t="s">
        <v>32</v>
      </c>
      <c r="N611" s="114" t="s">
        <v>368</v>
      </c>
      <c r="O611" s="114">
        <v>24</v>
      </c>
      <c r="P611" s="114" t="s">
        <v>28</v>
      </c>
      <c r="Q611" s="65"/>
      <c r="R611" s="65"/>
      <c r="S611" s="65"/>
      <c r="T611" s="65"/>
      <c r="U611" s="65"/>
      <c r="V611" s="65"/>
      <c r="W611" s="65"/>
      <c r="X611" s="65"/>
      <c r="Y611" s="65"/>
      <c r="Z611" s="65"/>
      <c r="AA611" s="65"/>
      <c r="AB611" s="65"/>
      <c r="AC611" s="65"/>
      <c r="AD611" s="65"/>
      <c r="AE611" s="65"/>
      <c r="AF611" s="65"/>
      <c r="AG611" s="65"/>
      <c r="AH611" s="65"/>
      <c r="AI611" s="65"/>
      <c r="AJ611" s="65"/>
      <c r="AK611" s="65"/>
      <c r="AL611" s="65"/>
      <c r="AM611" s="65"/>
      <c r="AN611" s="65"/>
      <c r="AO611" s="65"/>
      <c r="AP611" s="65"/>
      <c r="AQ611" s="65"/>
      <c r="AR611" s="65"/>
      <c r="AS611" s="65"/>
      <c r="AT611" s="65"/>
      <c r="AU611" s="65"/>
      <c r="AV611" s="65"/>
      <c r="AW611" s="65"/>
      <c r="AX611" s="65"/>
      <c r="AY611" s="65"/>
      <c r="AZ611" s="65"/>
      <c r="BA611" s="65"/>
      <c r="BB611" s="65"/>
      <c r="BC611" s="65"/>
      <c r="BD611" s="65"/>
      <c r="BE611" s="65"/>
      <c r="BF611" s="65"/>
      <c r="BG611" s="65"/>
      <c r="BH611" s="65"/>
      <c r="BI611" s="65"/>
      <c r="BJ611" s="65"/>
      <c r="BK611" s="65"/>
      <c r="BL611" s="65"/>
    </row>
    <row r="612" spans="1:64" x14ac:dyDescent="0.2">
      <c r="A612" s="114" t="s">
        <v>724</v>
      </c>
      <c r="B612" s="114" t="s">
        <v>782</v>
      </c>
      <c r="C612" s="573" t="s">
        <v>790</v>
      </c>
      <c r="D612" s="572">
        <v>50</v>
      </c>
      <c r="E612" s="114" t="s">
        <v>26</v>
      </c>
      <c r="F612" s="114">
        <v>76</v>
      </c>
      <c r="G612" s="114" t="s">
        <v>27</v>
      </c>
      <c r="H612" s="114" t="s">
        <v>28</v>
      </c>
      <c r="I612" s="114" t="s">
        <v>41</v>
      </c>
      <c r="J612" s="114" t="s">
        <v>76</v>
      </c>
      <c r="K612" s="114"/>
      <c r="L612" s="114"/>
      <c r="M612" s="114" t="s">
        <v>32</v>
      </c>
      <c r="N612" s="114" t="s">
        <v>368</v>
      </c>
      <c r="O612" s="114">
        <v>24</v>
      </c>
      <c r="P612" s="114" t="s">
        <v>28</v>
      </c>
      <c r="Q612" s="65"/>
      <c r="R612" s="65"/>
      <c r="S612" s="65"/>
      <c r="T612" s="65"/>
      <c r="U612" s="65"/>
      <c r="V612" s="65"/>
      <c r="W612" s="65"/>
      <c r="X612" s="65"/>
      <c r="Y612" s="65"/>
      <c r="Z612" s="65"/>
      <c r="AA612" s="65"/>
      <c r="AB612" s="65"/>
      <c r="AC612" s="65"/>
      <c r="AD612" s="65"/>
      <c r="AE612" s="65"/>
      <c r="AF612" s="65"/>
      <c r="AG612" s="65"/>
      <c r="AH612" s="65"/>
      <c r="AI612" s="65"/>
      <c r="AJ612" s="65"/>
      <c r="AK612" s="65"/>
      <c r="AL612" s="65"/>
      <c r="AM612" s="65"/>
      <c r="AN612" s="65"/>
      <c r="AO612" s="65"/>
      <c r="AP612" s="65"/>
      <c r="AQ612" s="65"/>
      <c r="AR612" s="65"/>
      <c r="AS612" s="65"/>
      <c r="AT612" s="65"/>
      <c r="AU612" s="65"/>
      <c r="AV612" s="65"/>
      <c r="AW612" s="65"/>
      <c r="AX612" s="65"/>
      <c r="AY612" s="65"/>
      <c r="AZ612" s="65"/>
      <c r="BA612" s="65"/>
      <c r="BB612" s="65"/>
      <c r="BC612" s="65"/>
      <c r="BD612" s="65"/>
      <c r="BE612" s="65"/>
      <c r="BF612" s="65"/>
      <c r="BG612" s="65"/>
      <c r="BH612" s="65"/>
      <c r="BI612" s="65"/>
      <c r="BJ612" s="65"/>
      <c r="BK612" s="65"/>
      <c r="BL612" s="65"/>
    </row>
    <row r="613" spans="1:64" x14ac:dyDescent="0.2">
      <c r="A613" s="114" t="s">
        <v>724</v>
      </c>
      <c r="B613" s="114" t="s">
        <v>782</v>
      </c>
      <c r="C613" s="573" t="s">
        <v>791</v>
      </c>
      <c r="D613" s="572">
        <v>50</v>
      </c>
      <c r="E613" s="114" t="s">
        <v>26</v>
      </c>
      <c r="F613" s="114">
        <v>67</v>
      </c>
      <c r="G613" s="114" t="s">
        <v>27</v>
      </c>
      <c r="H613" s="114" t="s">
        <v>28</v>
      </c>
      <c r="I613" s="114" t="s">
        <v>41</v>
      </c>
      <c r="J613" s="114" t="s">
        <v>76</v>
      </c>
      <c r="K613" s="114"/>
      <c r="L613" s="114"/>
      <c r="M613" s="114" t="s">
        <v>32</v>
      </c>
      <c r="N613" s="114" t="s">
        <v>368</v>
      </c>
      <c r="O613" s="114">
        <v>24</v>
      </c>
      <c r="P613" s="114" t="s">
        <v>28</v>
      </c>
      <c r="Q613" s="65"/>
      <c r="R613" s="65"/>
      <c r="S613" s="65"/>
      <c r="T613" s="65"/>
      <c r="U613" s="65"/>
      <c r="V613" s="65"/>
      <c r="W613" s="65"/>
      <c r="X613" s="65"/>
      <c r="Y613" s="65"/>
      <c r="Z613" s="65"/>
      <c r="AA613" s="65"/>
      <c r="AB613" s="65"/>
      <c r="AC613" s="65"/>
      <c r="AD613" s="65"/>
      <c r="AE613" s="65"/>
      <c r="AF613" s="65"/>
      <c r="AG613" s="65"/>
      <c r="AH613" s="65"/>
      <c r="AI613" s="65"/>
      <c r="AJ613" s="65"/>
      <c r="AK613" s="65"/>
      <c r="AL613" s="65"/>
      <c r="AM613" s="65"/>
      <c r="AN613" s="65"/>
      <c r="AO613" s="65"/>
      <c r="AP613" s="65"/>
      <c r="AQ613" s="65"/>
      <c r="AR613" s="65"/>
      <c r="AS613" s="65"/>
      <c r="AT613" s="65"/>
      <c r="AU613" s="65"/>
      <c r="AV613" s="65"/>
      <c r="AW613" s="65"/>
      <c r="AX613" s="65"/>
      <c r="AY613" s="65"/>
      <c r="AZ613" s="65"/>
      <c r="BA613" s="65"/>
      <c r="BB613" s="65"/>
      <c r="BC613" s="65"/>
      <c r="BD613" s="65"/>
      <c r="BE613" s="65"/>
      <c r="BF613" s="65"/>
      <c r="BG613" s="65"/>
      <c r="BH613" s="65"/>
      <c r="BI613" s="65"/>
      <c r="BJ613" s="65"/>
      <c r="BK613" s="65"/>
      <c r="BL613" s="65"/>
    </row>
    <row r="614" spans="1:64" x14ac:dyDescent="0.2">
      <c r="A614" s="114" t="s">
        <v>724</v>
      </c>
      <c r="B614" s="114" t="s">
        <v>782</v>
      </c>
      <c r="C614" s="573" t="s">
        <v>792</v>
      </c>
      <c r="D614" s="572">
        <v>50</v>
      </c>
      <c r="E614" s="114" t="s">
        <v>26</v>
      </c>
      <c r="F614" s="114">
        <v>52</v>
      </c>
      <c r="G614" s="114" t="s">
        <v>27</v>
      </c>
      <c r="H614" s="114" t="s">
        <v>28</v>
      </c>
      <c r="I614" s="114" t="s">
        <v>41</v>
      </c>
      <c r="J614" s="114" t="s">
        <v>76</v>
      </c>
      <c r="K614" s="114"/>
      <c r="L614" s="114"/>
      <c r="M614" s="114" t="s">
        <v>32</v>
      </c>
      <c r="N614" s="114" t="s">
        <v>368</v>
      </c>
      <c r="O614" s="114">
        <v>24</v>
      </c>
      <c r="P614" s="114" t="s">
        <v>28</v>
      </c>
      <c r="Q614" s="65"/>
      <c r="R614" s="65"/>
      <c r="S614" s="65"/>
      <c r="T614" s="65"/>
      <c r="U614" s="65"/>
      <c r="V614" s="65"/>
      <c r="W614" s="65"/>
      <c r="X614" s="65"/>
      <c r="Y614" s="65"/>
      <c r="Z614" s="65"/>
      <c r="AA614" s="65"/>
      <c r="AB614" s="65"/>
      <c r="AC614" s="65"/>
      <c r="AD614" s="65"/>
      <c r="AE614" s="65"/>
      <c r="AF614" s="65"/>
      <c r="AG614" s="65"/>
      <c r="AH614" s="65"/>
      <c r="AI614" s="65"/>
      <c r="AJ614" s="65"/>
      <c r="AK614" s="65"/>
      <c r="AL614" s="65"/>
      <c r="AM614" s="65"/>
      <c r="AN614" s="65"/>
      <c r="AO614" s="65"/>
      <c r="AP614" s="65"/>
      <c r="AQ614" s="65"/>
      <c r="AR614" s="65"/>
      <c r="AS614" s="65"/>
      <c r="AT614" s="65"/>
      <c r="AU614" s="65"/>
      <c r="AV614" s="65"/>
      <c r="AW614" s="65"/>
      <c r="AX614" s="65"/>
      <c r="AY614" s="65"/>
      <c r="AZ614" s="65"/>
      <c r="BA614" s="65"/>
      <c r="BB614" s="65"/>
      <c r="BC614" s="65"/>
      <c r="BD614" s="65"/>
      <c r="BE614" s="65"/>
      <c r="BF614" s="65"/>
      <c r="BG614" s="65"/>
      <c r="BH614" s="65"/>
      <c r="BI614" s="65"/>
      <c r="BJ614" s="65"/>
      <c r="BK614" s="65"/>
      <c r="BL614" s="65"/>
    </row>
    <row r="615" spans="1:64" x14ac:dyDescent="0.2">
      <c r="A615" s="114" t="s">
        <v>724</v>
      </c>
      <c r="B615" s="114" t="s">
        <v>782</v>
      </c>
      <c r="C615" s="573" t="s">
        <v>793</v>
      </c>
      <c r="D615" s="572">
        <v>50</v>
      </c>
      <c r="E615" s="114" t="s">
        <v>26</v>
      </c>
      <c r="F615" s="114">
        <v>76</v>
      </c>
      <c r="G615" s="114" t="s">
        <v>27</v>
      </c>
      <c r="H615" s="114" t="s">
        <v>28</v>
      </c>
      <c r="I615" s="114" t="s">
        <v>41</v>
      </c>
      <c r="J615" s="114" t="s">
        <v>76</v>
      </c>
      <c r="K615" s="114"/>
      <c r="L615" s="114"/>
      <c r="M615" s="114" t="s">
        <v>32</v>
      </c>
      <c r="N615" s="114" t="s">
        <v>368</v>
      </c>
      <c r="O615" s="114">
        <v>24</v>
      </c>
      <c r="P615" s="114" t="s">
        <v>28</v>
      </c>
      <c r="Q615" s="65"/>
      <c r="R615" s="65"/>
      <c r="S615" s="65"/>
      <c r="T615" s="65"/>
      <c r="U615" s="65"/>
      <c r="V615" s="65"/>
      <c r="W615" s="65"/>
      <c r="X615" s="65"/>
      <c r="Y615" s="65"/>
      <c r="Z615" s="65"/>
      <c r="AA615" s="65"/>
      <c r="AB615" s="65"/>
      <c r="AC615" s="65"/>
      <c r="AD615" s="65"/>
      <c r="AE615" s="65"/>
      <c r="AF615" s="65"/>
      <c r="AG615" s="65"/>
      <c r="AH615" s="65"/>
      <c r="AI615" s="65"/>
      <c r="AJ615" s="65"/>
      <c r="AK615" s="65"/>
      <c r="AL615" s="65"/>
      <c r="AM615" s="65"/>
      <c r="AN615" s="65"/>
      <c r="AO615" s="65"/>
      <c r="AP615" s="65"/>
      <c r="AQ615" s="65"/>
      <c r="AR615" s="65"/>
      <c r="AS615" s="65"/>
      <c r="AT615" s="65"/>
      <c r="AU615" s="65"/>
      <c r="AV615" s="65"/>
      <c r="AW615" s="65"/>
      <c r="AX615" s="65"/>
      <c r="AY615" s="65"/>
      <c r="AZ615" s="65"/>
      <c r="BA615" s="65"/>
      <c r="BB615" s="65"/>
      <c r="BC615" s="65"/>
      <c r="BD615" s="65"/>
      <c r="BE615" s="65"/>
      <c r="BF615" s="65"/>
      <c r="BG615" s="65"/>
      <c r="BH615" s="65"/>
      <c r="BI615" s="65"/>
      <c r="BJ615" s="65"/>
      <c r="BK615" s="65"/>
      <c r="BL615" s="65"/>
    </row>
    <row r="616" spans="1:64" x14ac:dyDescent="0.2">
      <c r="A616" s="114" t="s">
        <v>724</v>
      </c>
      <c r="B616" s="114" t="s">
        <v>782</v>
      </c>
      <c r="C616" s="573" t="s">
        <v>794</v>
      </c>
      <c r="D616" s="572">
        <v>50</v>
      </c>
      <c r="E616" s="114" t="s">
        <v>26</v>
      </c>
      <c r="F616" s="114">
        <v>75</v>
      </c>
      <c r="G616" s="114" t="s">
        <v>27</v>
      </c>
      <c r="H616" s="114" t="s">
        <v>28</v>
      </c>
      <c r="I616" s="114" t="s">
        <v>41</v>
      </c>
      <c r="J616" s="114" t="s">
        <v>76</v>
      </c>
      <c r="K616" s="114"/>
      <c r="L616" s="114"/>
      <c r="M616" s="114" t="s">
        <v>32</v>
      </c>
      <c r="N616" s="114" t="s">
        <v>368</v>
      </c>
      <c r="O616" s="114">
        <v>24</v>
      </c>
      <c r="P616" s="114" t="s">
        <v>28</v>
      </c>
      <c r="Q616" s="65"/>
      <c r="R616" s="65"/>
      <c r="S616" s="65"/>
      <c r="T616" s="65"/>
      <c r="U616" s="65"/>
      <c r="V616" s="65"/>
      <c r="W616" s="65"/>
      <c r="X616" s="65"/>
      <c r="Y616" s="65"/>
      <c r="Z616" s="65"/>
      <c r="AA616" s="65"/>
      <c r="AB616" s="65"/>
      <c r="AC616" s="65"/>
      <c r="AD616" s="65"/>
      <c r="AE616" s="65"/>
      <c r="AF616" s="65"/>
      <c r="AG616" s="65"/>
      <c r="AH616" s="65"/>
      <c r="AI616" s="65"/>
      <c r="AJ616" s="65"/>
      <c r="AK616" s="65"/>
      <c r="AL616" s="65"/>
      <c r="AM616" s="65"/>
      <c r="AN616" s="65"/>
      <c r="AO616" s="65"/>
      <c r="AP616" s="65"/>
      <c r="AQ616" s="65"/>
      <c r="AR616" s="65"/>
      <c r="AS616" s="65"/>
      <c r="AT616" s="65"/>
      <c r="AU616" s="65"/>
      <c r="AV616" s="65"/>
      <c r="AW616" s="65"/>
      <c r="AX616" s="65"/>
      <c r="AY616" s="65"/>
      <c r="AZ616" s="65"/>
      <c r="BA616" s="65"/>
      <c r="BB616" s="65"/>
      <c r="BC616" s="65"/>
      <c r="BD616" s="65"/>
      <c r="BE616" s="65"/>
      <c r="BF616" s="65"/>
      <c r="BG616" s="65"/>
      <c r="BH616" s="65"/>
      <c r="BI616" s="65"/>
      <c r="BJ616" s="65"/>
      <c r="BK616" s="65"/>
      <c r="BL616" s="65"/>
    </row>
    <row r="617" spans="1:64" x14ac:dyDescent="0.2">
      <c r="A617" s="114" t="s">
        <v>724</v>
      </c>
      <c r="B617" s="114" t="s">
        <v>782</v>
      </c>
      <c r="C617" s="573" t="s">
        <v>795</v>
      </c>
      <c r="D617" s="572">
        <v>50</v>
      </c>
      <c r="E617" s="114" t="s">
        <v>26</v>
      </c>
      <c r="F617" s="114">
        <v>70</v>
      </c>
      <c r="G617" s="114" t="s">
        <v>27</v>
      </c>
      <c r="H617" s="114" t="s">
        <v>28</v>
      </c>
      <c r="I617" s="114" t="s">
        <v>41</v>
      </c>
      <c r="J617" s="114" t="s">
        <v>76</v>
      </c>
      <c r="K617" s="114"/>
      <c r="L617" s="114"/>
      <c r="M617" s="114" t="s">
        <v>32</v>
      </c>
      <c r="N617" s="114" t="s">
        <v>368</v>
      </c>
      <c r="O617" s="114">
        <v>24</v>
      </c>
      <c r="P617" s="114" t="s">
        <v>28</v>
      </c>
      <c r="Q617" s="65"/>
      <c r="R617" s="65"/>
      <c r="S617" s="65"/>
      <c r="T617" s="65"/>
      <c r="U617" s="65"/>
      <c r="V617" s="65"/>
      <c r="W617" s="65"/>
      <c r="X617" s="65"/>
      <c r="Y617" s="65"/>
      <c r="Z617" s="65"/>
      <c r="AA617" s="65"/>
      <c r="AB617" s="65"/>
      <c r="AC617" s="65"/>
      <c r="AD617" s="65"/>
      <c r="AE617" s="65"/>
      <c r="AF617" s="65"/>
      <c r="AG617" s="65"/>
      <c r="AH617" s="65"/>
      <c r="AI617" s="65"/>
      <c r="AJ617" s="65"/>
      <c r="AK617" s="65"/>
      <c r="AL617" s="65"/>
      <c r="AM617" s="65"/>
      <c r="AN617" s="65"/>
      <c r="AO617" s="65"/>
      <c r="AP617" s="65"/>
      <c r="AQ617" s="65"/>
      <c r="AR617" s="65"/>
      <c r="AS617" s="65"/>
      <c r="AT617" s="65"/>
      <c r="AU617" s="65"/>
      <c r="AV617" s="65"/>
      <c r="AW617" s="65"/>
      <c r="AX617" s="65"/>
      <c r="AY617" s="65"/>
      <c r="AZ617" s="65"/>
      <c r="BA617" s="65"/>
      <c r="BB617" s="65"/>
      <c r="BC617" s="65"/>
      <c r="BD617" s="65"/>
      <c r="BE617" s="65"/>
      <c r="BF617" s="65"/>
      <c r="BG617" s="65"/>
      <c r="BH617" s="65"/>
      <c r="BI617" s="65"/>
      <c r="BJ617" s="65"/>
      <c r="BK617" s="65"/>
      <c r="BL617" s="65"/>
    </row>
    <row r="618" spans="1:64" x14ac:dyDescent="0.2">
      <c r="A618" s="114" t="s">
        <v>724</v>
      </c>
      <c r="B618" s="114" t="s">
        <v>782</v>
      </c>
      <c r="C618" s="573" t="s">
        <v>796</v>
      </c>
      <c r="D618" s="572">
        <v>50</v>
      </c>
      <c r="E618" s="114" t="s">
        <v>26</v>
      </c>
      <c r="F618" s="114">
        <v>59</v>
      </c>
      <c r="G618" s="114" t="s">
        <v>27</v>
      </c>
      <c r="H618" s="114" t="s">
        <v>28</v>
      </c>
      <c r="I618" s="114" t="s">
        <v>41</v>
      </c>
      <c r="J618" s="114" t="s">
        <v>76</v>
      </c>
      <c r="K618" s="114"/>
      <c r="L618" s="114"/>
      <c r="M618" s="114" t="s">
        <v>32</v>
      </c>
      <c r="N618" s="114" t="s">
        <v>368</v>
      </c>
      <c r="O618" s="114">
        <v>24</v>
      </c>
      <c r="P618" s="114" t="s">
        <v>28</v>
      </c>
      <c r="Q618" s="65"/>
      <c r="R618" s="65"/>
      <c r="S618" s="65"/>
      <c r="T618" s="65"/>
      <c r="U618" s="65"/>
      <c r="V618" s="65"/>
      <c r="W618" s="65"/>
      <c r="X618" s="65"/>
      <c r="Y618" s="65"/>
      <c r="Z618" s="65"/>
      <c r="AA618" s="65"/>
      <c r="AB618" s="65"/>
      <c r="AC618" s="65"/>
      <c r="AD618" s="65"/>
      <c r="AE618" s="65"/>
      <c r="AF618" s="65"/>
      <c r="AG618" s="65"/>
      <c r="AH618" s="65"/>
      <c r="AI618" s="65"/>
      <c r="AJ618" s="65"/>
      <c r="AK618" s="65"/>
      <c r="AL618" s="65"/>
      <c r="AM618" s="65"/>
      <c r="AN618" s="65"/>
      <c r="AO618" s="65"/>
      <c r="AP618" s="65"/>
      <c r="AQ618" s="65"/>
      <c r="AR618" s="65"/>
      <c r="AS618" s="65"/>
      <c r="AT618" s="65"/>
      <c r="AU618" s="65"/>
      <c r="AV618" s="65"/>
      <c r="AW618" s="65"/>
      <c r="AX618" s="65"/>
      <c r="AY618" s="65"/>
      <c r="AZ618" s="65"/>
      <c r="BA618" s="65"/>
      <c r="BB618" s="65"/>
      <c r="BC618" s="65"/>
      <c r="BD618" s="65"/>
      <c r="BE618" s="65"/>
      <c r="BF618" s="65"/>
      <c r="BG618" s="65"/>
      <c r="BH618" s="65"/>
      <c r="BI618" s="65"/>
      <c r="BJ618" s="65"/>
      <c r="BK618" s="65"/>
      <c r="BL618" s="65"/>
    </row>
    <row r="619" spans="1:64" x14ac:dyDescent="0.2">
      <c r="A619" s="114" t="s">
        <v>724</v>
      </c>
      <c r="B619" s="114" t="s">
        <v>782</v>
      </c>
      <c r="C619" s="573" t="s">
        <v>797</v>
      </c>
      <c r="D619" s="572">
        <v>50</v>
      </c>
      <c r="E619" s="114" t="s">
        <v>26</v>
      </c>
      <c r="F619" s="114">
        <v>65</v>
      </c>
      <c r="G619" s="114" t="s">
        <v>27</v>
      </c>
      <c r="H619" s="114" t="s">
        <v>28</v>
      </c>
      <c r="I619" s="114" t="s">
        <v>41</v>
      </c>
      <c r="J619" s="114" t="s">
        <v>76</v>
      </c>
      <c r="K619" s="114"/>
      <c r="L619" s="114"/>
      <c r="M619" s="114" t="s">
        <v>32</v>
      </c>
      <c r="N619" s="114" t="s">
        <v>368</v>
      </c>
      <c r="O619" s="114">
        <v>24</v>
      </c>
      <c r="P619" s="114" t="s">
        <v>28</v>
      </c>
      <c r="Q619" s="65"/>
      <c r="R619" s="65"/>
      <c r="S619" s="65"/>
      <c r="T619" s="65"/>
      <c r="U619" s="65"/>
      <c r="V619" s="65"/>
      <c r="W619" s="65"/>
      <c r="X619" s="65"/>
      <c r="Y619" s="65"/>
      <c r="Z619" s="65"/>
      <c r="AA619" s="65"/>
      <c r="AB619" s="65"/>
      <c r="AC619" s="65"/>
      <c r="AD619" s="65"/>
      <c r="AE619" s="65"/>
      <c r="AF619" s="65"/>
      <c r="AG619" s="65"/>
      <c r="AH619" s="65"/>
      <c r="AI619" s="65"/>
      <c r="AJ619" s="65"/>
      <c r="AK619" s="65"/>
      <c r="AL619" s="65"/>
      <c r="AM619" s="65"/>
      <c r="AN619" s="65"/>
      <c r="AO619" s="65"/>
      <c r="AP619" s="65"/>
      <c r="AQ619" s="65"/>
      <c r="AR619" s="65"/>
      <c r="AS619" s="65"/>
      <c r="AT619" s="65"/>
      <c r="AU619" s="65"/>
      <c r="AV619" s="65"/>
      <c r="AW619" s="65"/>
      <c r="AX619" s="65"/>
      <c r="AY619" s="65"/>
      <c r="AZ619" s="65"/>
      <c r="BA619" s="65"/>
      <c r="BB619" s="65"/>
      <c r="BC619" s="65"/>
      <c r="BD619" s="65"/>
      <c r="BE619" s="65"/>
      <c r="BF619" s="65"/>
      <c r="BG619" s="65"/>
      <c r="BH619" s="65"/>
      <c r="BI619" s="65"/>
      <c r="BJ619" s="65"/>
      <c r="BK619" s="65"/>
      <c r="BL619" s="65"/>
    </row>
    <row r="620" spans="1:64" x14ac:dyDescent="0.2">
      <c r="A620" s="114" t="s">
        <v>724</v>
      </c>
      <c r="B620" s="114" t="s">
        <v>782</v>
      </c>
      <c r="C620" s="573" t="s">
        <v>798</v>
      </c>
      <c r="D620" s="572">
        <v>50</v>
      </c>
      <c r="E620" s="114" t="s">
        <v>26</v>
      </c>
      <c r="F620" s="114">
        <v>53</v>
      </c>
      <c r="G620" s="114" t="s">
        <v>27</v>
      </c>
      <c r="H620" s="114" t="s">
        <v>28</v>
      </c>
      <c r="I620" s="114" t="s">
        <v>41</v>
      </c>
      <c r="J620" s="114" t="s">
        <v>76</v>
      </c>
      <c r="K620" s="114"/>
      <c r="L620" s="114"/>
      <c r="M620" s="114" t="s">
        <v>32</v>
      </c>
      <c r="N620" s="114" t="s">
        <v>368</v>
      </c>
      <c r="O620" s="114">
        <v>24</v>
      </c>
      <c r="P620" s="114" t="s">
        <v>28</v>
      </c>
      <c r="Q620" s="65"/>
      <c r="R620" s="65"/>
      <c r="S620" s="65"/>
      <c r="T620" s="65"/>
      <c r="U620" s="65"/>
      <c r="V620" s="65"/>
      <c r="W620" s="65"/>
      <c r="X620" s="65"/>
      <c r="Y620" s="65"/>
      <c r="Z620" s="65"/>
      <c r="AA620" s="65"/>
      <c r="AB620" s="65"/>
      <c r="AC620" s="65"/>
      <c r="AD620" s="65"/>
      <c r="AE620" s="65"/>
      <c r="AF620" s="65"/>
      <c r="AG620" s="65"/>
      <c r="AH620" s="65"/>
      <c r="AI620" s="65"/>
      <c r="AJ620" s="65"/>
      <c r="AK620" s="65"/>
      <c r="AL620" s="65"/>
      <c r="AM620" s="65"/>
      <c r="AN620" s="65"/>
      <c r="AO620" s="65"/>
      <c r="AP620" s="65"/>
      <c r="AQ620" s="65"/>
      <c r="AR620" s="65"/>
      <c r="AS620" s="65"/>
      <c r="AT620" s="65"/>
      <c r="AU620" s="65"/>
      <c r="AV620" s="65"/>
      <c r="AW620" s="65"/>
      <c r="AX620" s="65"/>
      <c r="AY620" s="65"/>
      <c r="AZ620" s="65"/>
      <c r="BA620" s="65"/>
      <c r="BB620" s="65"/>
      <c r="BC620" s="65"/>
      <c r="BD620" s="65"/>
      <c r="BE620" s="65"/>
      <c r="BF620" s="65"/>
      <c r="BG620" s="65"/>
      <c r="BH620" s="65"/>
      <c r="BI620" s="65"/>
      <c r="BJ620" s="65"/>
      <c r="BK620" s="65"/>
      <c r="BL620" s="65"/>
    </row>
    <row r="621" spans="1:64" x14ac:dyDescent="0.2">
      <c r="A621" s="114" t="s">
        <v>724</v>
      </c>
      <c r="B621" s="114" t="s">
        <v>782</v>
      </c>
      <c r="C621" s="573" t="s">
        <v>799</v>
      </c>
      <c r="D621" s="572">
        <v>50</v>
      </c>
      <c r="E621" s="114" t="s">
        <v>26</v>
      </c>
      <c r="F621" s="114">
        <v>68</v>
      </c>
      <c r="G621" s="114" t="s">
        <v>27</v>
      </c>
      <c r="H621" s="114" t="s">
        <v>28</v>
      </c>
      <c r="I621" s="114" t="s">
        <v>41</v>
      </c>
      <c r="J621" s="114" t="s">
        <v>28</v>
      </c>
      <c r="K621" s="114" t="s">
        <v>648</v>
      </c>
      <c r="L621" s="114" t="s">
        <v>764</v>
      </c>
      <c r="M621" s="114" t="s">
        <v>32</v>
      </c>
      <c r="N621" s="114" t="s">
        <v>368</v>
      </c>
      <c r="O621" s="114">
        <v>24</v>
      </c>
      <c r="P621" s="114" t="s">
        <v>28</v>
      </c>
      <c r="Q621" s="65"/>
      <c r="R621" s="65"/>
      <c r="S621" s="65"/>
      <c r="T621" s="65"/>
      <c r="U621" s="65"/>
      <c r="V621" s="65"/>
      <c r="W621" s="65"/>
      <c r="X621" s="65"/>
      <c r="Y621" s="65"/>
      <c r="Z621" s="65"/>
      <c r="AA621" s="65"/>
      <c r="AB621" s="65"/>
      <c r="AC621" s="65"/>
      <c r="AD621" s="65"/>
      <c r="AE621" s="65"/>
      <c r="AF621" s="65"/>
      <c r="AG621" s="65"/>
      <c r="AH621" s="65"/>
      <c r="AI621" s="65"/>
      <c r="AJ621" s="65"/>
      <c r="AK621" s="65"/>
      <c r="AL621" s="65"/>
      <c r="AM621" s="65"/>
      <c r="AN621" s="65"/>
      <c r="AO621" s="65"/>
      <c r="AP621" s="65"/>
      <c r="AQ621" s="65"/>
      <c r="AR621" s="65"/>
      <c r="AS621" s="65"/>
      <c r="AT621" s="65"/>
      <c r="AU621" s="65"/>
      <c r="AV621" s="65"/>
      <c r="AW621" s="65"/>
      <c r="AX621" s="65"/>
      <c r="AY621" s="65"/>
      <c r="AZ621" s="65"/>
      <c r="BA621" s="65"/>
      <c r="BB621" s="65"/>
      <c r="BC621" s="65"/>
      <c r="BD621" s="65"/>
      <c r="BE621" s="65"/>
      <c r="BF621" s="65"/>
      <c r="BG621" s="65"/>
      <c r="BH621" s="65"/>
      <c r="BI621" s="65"/>
      <c r="BJ621" s="65"/>
      <c r="BK621" s="65"/>
      <c r="BL621" s="65"/>
    </row>
    <row r="622" spans="1:64" x14ac:dyDescent="0.2">
      <c r="A622" s="114" t="s">
        <v>724</v>
      </c>
      <c r="B622" s="114" t="s">
        <v>782</v>
      </c>
      <c r="C622" s="573" t="s">
        <v>800</v>
      </c>
      <c r="D622" s="572">
        <v>50</v>
      </c>
      <c r="E622" s="114" t="s">
        <v>26</v>
      </c>
      <c r="F622" s="114">
        <v>70</v>
      </c>
      <c r="G622" s="114" t="s">
        <v>27</v>
      </c>
      <c r="H622" s="114" t="s">
        <v>28</v>
      </c>
      <c r="I622" s="114" t="s">
        <v>41</v>
      </c>
      <c r="J622" s="114" t="s">
        <v>76</v>
      </c>
      <c r="K622" s="114"/>
      <c r="L622" s="114"/>
      <c r="M622" s="114" t="s">
        <v>32</v>
      </c>
      <c r="N622" s="114" t="s">
        <v>368</v>
      </c>
      <c r="O622" s="114">
        <v>24</v>
      </c>
      <c r="P622" s="114" t="s">
        <v>28</v>
      </c>
      <c r="Q622" s="65"/>
      <c r="R622" s="65"/>
      <c r="S622" s="65"/>
      <c r="T622" s="65"/>
      <c r="U622" s="65"/>
      <c r="V622" s="65"/>
      <c r="W622" s="65"/>
      <c r="X622" s="65"/>
      <c r="Y622" s="65"/>
      <c r="Z622" s="65"/>
      <c r="AA622" s="65"/>
      <c r="AB622" s="65"/>
      <c r="AC622" s="65"/>
      <c r="AD622" s="65"/>
      <c r="AE622" s="65"/>
      <c r="AF622" s="65"/>
      <c r="AG622" s="65"/>
      <c r="AH622" s="65"/>
      <c r="AI622" s="65"/>
      <c r="AJ622" s="65"/>
      <c r="AK622" s="65"/>
      <c r="AL622" s="65"/>
      <c r="AM622" s="65"/>
      <c r="AN622" s="65"/>
      <c r="AO622" s="65"/>
      <c r="AP622" s="65"/>
      <c r="AQ622" s="65"/>
      <c r="AR622" s="65"/>
      <c r="AS622" s="65"/>
      <c r="AT622" s="65"/>
      <c r="AU622" s="65"/>
      <c r="AV622" s="65"/>
      <c r="AW622" s="65"/>
      <c r="AX622" s="65"/>
      <c r="AY622" s="65"/>
      <c r="AZ622" s="65"/>
      <c r="BA622" s="65"/>
      <c r="BB622" s="65"/>
      <c r="BC622" s="65"/>
      <c r="BD622" s="65"/>
      <c r="BE622" s="65"/>
      <c r="BF622" s="65"/>
      <c r="BG622" s="65"/>
      <c r="BH622" s="65"/>
      <c r="BI622" s="65"/>
      <c r="BJ622" s="65"/>
      <c r="BK622" s="65"/>
      <c r="BL622" s="65"/>
    </row>
    <row r="623" spans="1:64" x14ac:dyDescent="0.2">
      <c r="A623" s="114" t="s">
        <v>724</v>
      </c>
      <c r="B623" s="114" t="s">
        <v>782</v>
      </c>
      <c r="C623" s="573" t="s">
        <v>801</v>
      </c>
      <c r="D623" s="572">
        <v>50</v>
      </c>
      <c r="E623" s="114" t="s">
        <v>26</v>
      </c>
      <c r="F623" s="114">
        <v>50</v>
      </c>
      <c r="G623" s="114" t="s">
        <v>27</v>
      </c>
      <c r="H623" s="114" t="s">
        <v>28</v>
      </c>
      <c r="I623" s="114" t="s">
        <v>41</v>
      </c>
      <c r="J623" s="114" t="s">
        <v>76</v>
      </c>
      <c r="K623" s="114"/>
      <c r="L623" s="114"/>
      <c r="M623" s="114" t="s">
        <v>32</v>
      </c>
      <c r="N623" s="114" t="s">
        <v>368</v>
      </c>
      <c r="O623" s="114">
        <v>24</v>
      </c>
      <c r="P623" s="114" t="s">
        <v>28</v>
      </c>
      <c r="Q623" s="65"/>
      <c r="R623" s="65"/>
      <c r="S623" s="65"/>
      <c r="T623" s="65"/>
      <c r="U623" s="65"/>
      <c r="V623" s="65"/>
      <c r="W623" s="65"/>
      <c r="X623" s="65"/>
      <c r="Y623" s="65"/>
      <c r="Z623" s="65"/>
      <c r="AA623" s="65"/>
      <c r="AB623" s="65"/>
      <c r="AC623" s="65"/>
      <c r="AD623" s="65"/>
      <c r="AE623" s="65"/>
      <c r="AF623" s="65"/>
      <c r="AG623" s="65"/>
      <c r="AH623" s="65"/>
      <c r="AI623" s="65"/>
      <c r="AJ623" s="65"/>
      <c r="AK623" s="65"/>
      <c r="AL623" s="65"/>
      <c r="AM623" s="65"/>
      <c r="AN623" s="65"/>
      <c r="AO623" s="65"/>
      <c r="AP623" s="65"/>
      <c r="AQ623" s="65"/>
      <c r="AR623" s="65"/>
      <c r="AS623" s="65"/>
      <c r="AT623" s="65"/>
      <c r="AU623" s="65"/>
      <c r="AV623" s="65"/>
      <c r="AW623" s="65"/>
      <c r="AX623" s="65"/>
      <c r="AY623" s="65"/>
      <c r="AZ623" s="65"/>
      <c r="BA623" s="65"/>
      <c r="BB623" s="65"/>
      <c r="BC623" s="65"/>
      <c r="BD623" s="65"/>
      <c r="BE623" s="65"/>
      <c r="BF623" s="65"/>
      <c r="BG623" s="65"/>
      <c r="BH623" s="65"/>
      <c r="BI623" s="65"/>
      <c r="BJ623" s="65"/>
      <c r="BK623" s="65"/>
      <c r="BL623" s="65"/>
    </row>
    <row r="624" spans="1:64" x14ac:dyDescent="0.2">
      <c r="A624" s="114" t="s">
        <v>724</v>
      </c>
      <c r="B624" s="114" t="s">
        <v>782</v>
      </c>
      <c r="C624" s="573" t="s">
        <v>802</v>
      </c>
      <c r="D624" s="572">
        <v>50</v>
      </c>
      <c r="E624" s="114" t="s">
        <v>26</v>
      </c>
      <c r="F624" s="114">
        <v>69</v>
      </c>
      <c r="G624" s="114" t="s">
        <v>27</v>
      </c>
      <c r="H624" s="114" t="s">
        <v>28</v>
      </c>
      <c r="I624" s="114" t="s">
        <v>41</v>
      </c>
      <c r="J624" s="114" t="s">
        <v>76</v>
      </c>
      <c r="K624" s="114"/>
      <c r="L624" s="114"/>
      <c r="M624" s="114" t="s">
        <v>32</v>
      </c>
      <c r="N624" s="114" t="s">
        <v>368</v>
      </c>
      <c r="O624" s="114">
        <v>24</v>
      </c>
      <c r="P624" s="114" t="s">
        <v>28</v>
      </c>
      <c r="Q624" s="65"/>
      <c r="R624" s="65"/>
      <c r="S624" s="65"/>
      <c r="T624" s="65"/>
      <c r="U624" s="65"/>
      <c r="V624" s="65"/>
      <c r="W624" s="65"/>
      <c r="X624" s="65"/>
      <c r="Y624" s="65"/>
      <c r="Z624" s="65"/>
      <c r="AA624" s="65"/>
      <c r="AB624" s="65"/>
      <c r="AC624" s="65"/>
      <c r="AD624" s="65"/>
      <c r="AE624" s="65"/>
      <c r="AF624" s="65"/>
      <c r="AG624" s="65"/>
      <c r="AH624" s="65"/>
      <c r="AI624" s="65"/>
      <c r="AJ624" s="65"/>
      <c r="AK624" s="65"/>
      <c r="AL624" s="65"/>
      <c r="AM624" s="65"/>
      <c r="AN624" s="65"/>
      <c r="AO624" s="65"/>
      <c r="AP624" s="65"/>
      <c r="AQ624" s="65"/>
      <c r="AR624" s="65"/>
      <c r="AS624" s="65"/>
      <c r="AT624" s="65"/>
      <c r="AU624" s="65"/>
      <c r="AV624" s="65"/>
      <c r="AW624" s="65"/>
      <c r="AX624" s="65"/>
      <c r="AY624" s="65"/>
      <c r="AZ624" s="65"/>
      <c r="BA624" s="65"/>
      <c r="BB624" s="65"/>
      <c r="BC624" s="65"/>
      <c r="BD624" s="65"/>
      <c r="BE624" s="65"/>
      <c r="BF624" s="65"/>
      <c r="BG624" s="65"/>
      <c r="BH624" s="65"/>
      <c r="BI624" s="65"/>
      <c r="BJ624" s="65"/>
      <c r="BK624" s="65"/>
      <c r="BL624" s="65"/>
    </row>
    <row r="625" spans="1:64" x14ac:dyDescent="0.2">
      <c r="A625" s="114" t="s">
        <v>724</v>
      </c>
      <c r="B625" s="114" t="s">
        <v>782</v>
      </c>
      <c r="C625" s="573" t="s">
        <v>803</v>
      </c>
      <c r="D625" s="572">
        <v>50</v>
      </c>
      <c r="E625" s="114" t="s">
        <v>26</v>
      </c>
      <c r="F625" s="114">
        <v>63</v>
      </c>
      <c r="G625" s="114" t="s">
        <v>27</v>
      </c>
      <c r="H625" s="114" t="s">
        <v>28</v>
      </c>
      <c r="I625" s="114" t="s">
        <v>41</v>
      </c>
      <c r="J625" s="114" t="s">
        <v>76</v>
      </c>
      <c r="K625" s="114"/>
      <c r="L625" s="114"/>
      <c r="M625" s="114" t="s">
        <v>32</v>
      </c>
      <c r="N625" s="114" t="s">
        <v>368</v>
      </c>
      <c r="O625" s="114">
        <v>24</v>
      </c>
      <c r="P625" s="114" t="s">
        <v>28</v>
      </c>
      <c r="Q625" s="65"/>
      <c r="R625" s="65"/>
      <c r="S625" s="65"/>
      <c r="T625" s="65"/>
      <c r="U625" s="65"/>
      <c r="V625" s="65"/>
      <c r="W625" s="65"/>
      <c r="X625" s="65"/>
      <c r="Y625" s="65"/>
      <c r="Z625" s="65"/>
      <c r="AA625" s="65"/>
      <c r="AB625" s="65"/>
      <c r="AC625" s="65"/>
      <c r="AD625" s="65"/>
      <c r="AE625" s="65"/>
      <c r="AF625" s="65"/>
      <c r="AG625" s="65"/>
      <c r="AH625" s="65"/>
      <c r="AI625" s="65"/>
      <c r="AJ625" s="65"/>
      <c r="AK625" s="65"/>
      <c r="AL625" s="65"/>
      <c r="AM625" s="65"/>
      <c r="AN625" s="65"/>
      <c r="AO625" s="65"/>
      <c r="AP625" s="65"/>
      <c r="AQ625" s="65"/>
      <c r="AR625" s="65"/>
      <c r="AS625" s="65"/>
      <c r="AT625" s="65"/>
      <c r="AU625" s="65"/>
      <c r="AV625" s="65"/>
      <c r="AW625" s="65"/>
      <c r="AX625" s="65"/>
      <c r="AY625" s="65"/>
      <c r="AZ625" s="65"/>
      <c r="BA625" s="65"/>
      <c r="BB625" s="65"/>
      <c r="BC625" s="65"/>
      <c r="BD625" s="65"/>
      <c r="BE625" s="65"/>
      <c r="BF625" s="65"/>
      <c r="BG625" s="65"/>
      <c r="BH625" s="65"/>
      <c r="BI625" s="65"/>
      <c r="BJ625" s="65"/>
      <c r="BK625" s="65"/>
      <c r="BL625" s="65"/>
    </row>
    <row r="626" spans="1:64" x14ac:dyDescent="0.2">
      <c r="A626" s="114" t="s">
        <v>724</v>
      </c>
      <c r="B626" s="114" t="s">
        <v>782</v>
      </c>
      <c r="C626" s="573" t="s">
        <v>804</v>
      </c>
      <c r="D626" s="572">
        <v>50</v>
      </c>
      <c r="E626" s="114" t="s">
        <v>26</v>
      </c>
      <c r="F626" s="114">
        <v>70</v>
      </c>
      <c r="G626" s="114" t="s">
        <v>27</v>
      </c>
      <c r="H626" s="114" t="s">
        <v>28</v>
      </c>
      <c r="I626" s="114" t="s">
        <v>41</v>
      </c>
      <c r="J626" s="114" t="s">
        <v>76</v>
      </c>
      <c r="K626" s="114"/>
      <c r="L626" s="114"/>
      <c r="M626" s="114" t="s">
        <v>32</v>
      </c>
      <c r="N626" s="114" t="s">
        <v>368</v>
      </c>
      <c r="O626" s="114">
        <v>24</v>
      </c>
      <c r="P626" s="114" t="s">
        <v>28</v>
      </c>
      <c r="Q626" s="65"/>
      <c r="R626" s="65"/>
      <c r="S626" s="65"/>
      <c r="T626" s="65"/>
      <c r="U626" s="65"/>
      <c r="V626" s="65"/>
      <c r="W626" s="65"/>
      <c r="X626" s="65"/>
      <c r="Y626" s="65"/>
      <c r="Z626" s="65"/>
      <c r="AA626" s="65"/>
      <c r="AB626" s="65"/>
      <c r="AC626" s="65"/>
      <c r="AD626" s="65"/>
      <c r="AE626" s="65"/>
      <c r="AF626" s="65"/>
      <c r="AG626" s="65"/>
      <c r="AH626" s="65"/>
      <c r="AI626" s="65"/>
      <c r="AJ626" s="65"/>
      <c r="AK626" s="65"/>
      <c r="AL626" s="65"/>
      <c r="AM626" s="65"/>
      <c r="AN626" s="65"/>
      <c r="AO626" s="65"/>
      <c r="AP626" s="65"/>
      <c r="AQ626" s="65"/>
      <c r="AR626" s="65"/>
      <c r="AS626" s="65"/>
      <c r="AT626" s="65"/>
      <c r="AU626" s="65"/>
      <c r="AV626" s="65"/>
      <c r="AW626" s="65"/>
      <c r="AX626" s="65"/>
      <c r="AY626" s="65"/>
      <c r="AZ626" s="65"/>
      <c r="BA626" s="65"/>
      <c r="BB626" s="65"/>
      <c r="BC626" s="65"/>
      <c r="BD626" s="65"/>
      <c r="BE626" s="65"/>
      <c r="BF626" s="65"/>
      <c r="BG626" s="65"/>
      <c r="BH626" s="65"/>
      <c r="BI626" s="65"/>
      <c r="BJ626" s="65"/>
      <c r="BK626" s="65"/>
      <c r="BL626" s="65"/>
    </row>
    <row r="627" spans="1:64" x14ac:dyDescent="0.2">
      <c r="A627" s="114" t="s">
        <v>724</v>
      </c>
      <c r="B627" s="114" t="s">
        <v>782</v>
      </c>
      <c r="C627" s="573" t="s">
        <v>805</v>
      </c>
      <c r="D627" s="572">
        <v>50</v>
      </c>
      <c r="E627" s="114" t="s">
        <v>26</v>
      </c>
      <c r="F627" s="114">
        <v>75</v>
      </c>
      <c r="G627" s="114" t="s">
        <v>27</v>
      </c>
      <c r="H627" s="114" t="s">
        <v>28</v>
      </c>
      <c r="I627" s="114" t="s">
        <v>41</v>
      </c>
      <c r="J627" s="114" t="s">
        <v>76</v>
      </c>
      <c r="K627" s="114"/>
      <c r="L627" s="114"/>
      <c r="M627" s="114" t="s">
        <v>32</v>
      </c>
      <c r="N627" s="114" t="s">
        <v>368</v>
      </c>
      <c r="O627" s="114">
        <v>24</v>
      </c>
      <c r="P627" s="114" t="s">
        <v>28</v>
      </c>
      <c r="Q627" s="65"/>
      <c r="R627" s="65"/>
      <c r="S627" s="65"/>
      <c r="T627" s="65"/>
      <c r="U627" s="65"/>
      <c r="V627" s="65"/>
      <c r="W627" s="65"/>
      <c r="X627" s="65"/>
      <c r="Y627" s="65"/>
      <c r="Z627" s="65"/>
      <c r="AA627" s="65"/>
      <c r="AB627" s="65"/>
      <c r="AC627" s="65"/>
      <c r="AD627" s="65"/>
      <c r="AE627" s="65"/>
      <c r="AF627" s="65"/>
      <c r="AG627" s="65"/>
      <c r="AH627" s="65"/>
      <c r="AI627" s="65"/>
      <c r="AJ627" s="65"/>
      <c r="AK627" s="65"/>
      <c r="AL627" s="65"/>
      <c r="AM627" s="65"/>
      <c r="AN627" s="65"/>
      <c r="AO627" s="65"/>
      <c r="AP627" s="65"/>
      <c r="AQ627" s="65"/>
      <c r="AR627" s="65"/>
      <c r="AS627" s="65"/>
      <c r="AT627" s="65"/>
      <c r="AU627" s="65"/>
      <c r="AV627" s="65"/>
      <c r="AW627" s="65"/>
      <c r="AX627" s="65"/>
      <c r="AY627" s="65"/>
      <c r="AZ627" s="65"/>
      <c r="BA627" s="65"/>
      <c r="BB627" s="65"/>
      <c r="BC627" s="65"/>
      <c r="BD627" s="65"/>
      <c r="BE627" s="65"/>
      <c r="BF627" s="65"/>
      <c r="BG627" s="65"/>
      <c r="BH627" s="65"/>
      <c r="BI627" s="65"/>
      <c r="BJ627" s="65"/>
      <c r="BK627" s="65"/>
      <c r="BL627" s="65"/>
    </row>
    <row r="628" spans="1:64" x14ac:dyDescent="0.2">
      <c r="A628" s="114" t="s">
        <v>724</v>
      </c>
      <c r="B628" s="114" t="s">
        <v>782</v>
      </c>
      <c r="C628" s="573" t="s">
        <v>806</v>
      </c>
      <c r="D628" s="572">
        <v>50</v>
      </c>
      <c r="E628" s="114" t="s">
        <v>26</v>
      </c>
      <c r="F628" s="114">
        <v>61</v>
      </c>
      <c r="G628" s="114" t="s">
        <v>27</v>
      </c>
      <c r="H628" s="114" t="s">
        <v>28</v>
      </c>
      <c r="I628" s="114" t="s">
        <v>41</v>
      </c>
      <c r="J628" s="114" t="s">
        <v>76</v>
      </c>
      <c r="K628" s="114"/>
      <c r="L628" s="114"/>
      <c r="M628" s="114" t="s">
        <v>32</v>
      </c>
      <c r="N628" s="114" t="s">
        <v>368</v>
      </c>
      <c r="O628" s="114">
        <v>24</v>
      </c>
      <c r="P628" s="114" t="s">
        <v>28</v>
      </c>
      <c r="Q628" s="65"/>
      <c r="R628" s="65"/>
      <c r="S628" s="65"/>
      <c r="T628" s="65"/>
      <c r="U628" s="65"/>
      <c r="V628" s="65"/>
      <c r="W628" s="65"/>
      <c r="X628" s="65"/>
      <c r="Y628" s="65"/>
      <c r="Z628" s="65"/>
      <c r="AA628" s="65"/>
      <c r="AB628" s="65"/>
      <c r="AC628" s="65"/>
      <c r="AD628" s="65"/>
      <c r="AE628" s="65"/>
      <c r="AF628" s="65"/>
      <c r="AG628" s="65"/>
      <c r="AH628" s="65"/>
      <c r="AI628" s="65"/>
      <c r="AJ628" s="65"/>
      <c r="AK628" s="65"/>
      <c r="AL628" s="65"/>
      <c r="AM628" s="65"/>
      <c r="AN628" s="65"/>
      <c r="AO628" s="65"/>
      <c r="AP628" s="65"/>
      <c r="AQ628" s="65"/>
      <c r="AR628" s="65"/>
      <c r="AS628" s="65"/>
      <c r="AT628" s="65"/>
      <c r="AU628" s="65"/>
      <c r="AV628" s="65"/>
      <c r="AW628" s="65"/>
      <c r="AX628" s="65"/>
      <c r="AY628" s="65"/>
      <c r="AZ628" s="65"/>
      <c r="BA628" s="65"/>
      <c r="BB628" s="65"/>
      <c r="BC628" s="65"/>
      <c r="BD628" s="65"/>
      <c r="BE628" s="65"/>
      <c r="BF628" s="65"/>
      <c r="BG628" s="65"/>
      <c r="BH628" s="65"/>
      <c r="BI628" s="65"/>
      <c r="BJ628" s="65"/>
      <c r="BK628" s="65"/>
      <c r="BL628" s="65"/>
    </row>
    <row r="629" spans="1:64" x14ac:dyDescent="0.2">
      <c r="A629" s="114" t="s">
        <v>724</v>
      </c>
      <c r="B629" s="114" t="s">
        <v>782</v>
      </c>
      <c r="C629" s="573" t="s">
        <v>807</v>
      </c>
      <c r="D629" s="572">
        <v>50</v>
      </c>
      <c r="E629" s="114" t="s">
        <v>26</v>
      </c>
      <c r="F629" s="114">
        <v>64</v>
      </c>
      <c r="G629" s="114" t="s">
        <v>27</v>
      </c>
      <c r="H629" s="114" t="s">
        <v>28</v>
      </c>
      <c r="I629" s="114" t="s">
        <v>41</v>
      </c>
      <c r="J629" s="114" t="s">
        <v>76</v>
      </c>
      <c r="K629" s="114"/>
      <c r="L629" s="114"/>
      <c r="M629" s="114" t="s">
        <v>32</v>
      </c>
      <c r="N629" s="114" t="s">
        <v>368</v>
      </c>
      <c r="O629" s="114">
        <v>24</v>
      </c>
      <c r="P629" s="114" t="s">
        <v>28</v>
      </c>
      <c r="Q629" s="65"/>
      <c r="R629" s="65"/>
      <c r="S629" s="65"/>
      <c r="T629" s="65"/>
      <c r="U629" s="65"/>
      <c r="V629" s="65"/>
      <c r="W629" s="65"/>
      <c r="X629" s="65"/>
      <c r="Y629" s="65"/>
      <c r="Z629" s="65"/>
      <c r="AA629" s="65"/>
      <c r="AB629" s="65"/>
      <c r="AC629" s="65"/>
      <c r="AD629" s="65"/>
      <c r="AE629" s="65"/>
      <c r="AF629" s="65"/>
      <c r="AG629" s="65"/>
      <c r="AH629" s="65"/>
      <c r="AI629" s="65"/>
      <c r="AJ629" s="65"/>
      <c r="AK629" s="65"/>
      <c r="AL629" s="65"/>
      <c r="AM629" s="65"/>
      <c r="AN629" s="65"/>
      <c r="AO629" s="65"/>
      <c r="AP629" s="65"/>
      <c r="AQ629" s="65"/>
      <c r="AR629" s="65"/>
      <c r="AS629" s="65"/>
      <c r="AT629" s="65"/>
      <c r="AU629" s="65"/>
      <c r="AV629" s="65"/>
      <c r="AW629" s="65"/>
      <c r="AX629" s="65"/>
      <c r="AY629" s="65"/>
      <c r="AZ629" s="65"/>
      <c r="BA629" s="65"/>
      <c r="BB629" s="65"/>
      <c r="BC629" s="65"/>
      <c r="BD629" s="65"/>
      <c r="BE629" s="65"/>
      <c r="BF629" s="65"/>
      <c r="BG629" s="65"/>
      <c r="BH629" s="65"/>
      <c r="BI629" s="65"/>
      <c r="BJ629" s="65"/>
      <c r="BK629" s="65"/>
      <c r="BL629" s="65"/>
    </row>
    <row r="630" spans="1:64" x14ac:dyDescent="0.2">
      <c r="A630" s="114" t="s">
        <v>724</v>
      </c>
      <c r="B630" s="114" t="s">
        <v>782</v>
      </c>
      <c r="C630" s="573" t="s">
        <v>808</v>
      </c>
      <c r="D630" s="572">
        <v>50</v>
      </c>
      <c r="E630" s="114" t="s">
        <v>26</v>
      </c>
      <c r="F630" s="114">
        <v>73</v>
      </c>
      <c r="G630" s="114" t="s">
        <v>27</v>
      </c>
      <c r="H630" s="114" t="s">
        <v>28</v>
      </c>
      <c r="I630" s="114" t="s">
        <v>41</v>
      </c>
      <c r="J630" s="114" t="s">
        <v>76</v>
      </c>
      <c r="K630" s="114"/>
      <c r="L630" s="114"/>
      <c r="M630" s="114" t="s">
        <v>32</v>
      </c>
      <c r="N630" s="114" t="s">
        <v>368</v>
      </c>
      <c r="O630" s="114">
        <v>24</v>
      </c>
      <c r="P630" s="114" t="s">
        <v>28</v>
      </c>
      <c r="Q630" s="65"/>
      <c r="R630" s="65"/>
      <c r="S630" s="65"/>
      <c r="T630" s="65"/>
      <c r="U630" s="65"/>
      <c r="V630" s="65"/>
      <c r="W630" s="65"/>
      <c r="X630" s="65"/>
      <c r="Y630" s="65"/>
      <c r="Z630" s="65"/>
      <c r="AA630" s="65"/>
      <c r="AB630" s="65"/>
      <c r="AC630" s="65"/>
      <c r="AD630" s="65"/>
      <c r="AE630" s="65"/>
      <c r="AF630" s="65"/>
      <c r="AG630" s="65"/>
      <c r="AH630" s="65"/>
      <c r="AI630" s="65"/>
      <c r="AJ630" s="65"/>
      <c r="AK630" s="65"/>
      <c r="AL630" s="65"/>
      <c r="AM630" s="65"/>
      <c r="AN630" s="65"/>
      <c r="AO630" s="65"/>
      <c r="AP630" s="65"/>
      <c r="AQ630" s="65"/>
      <c r="AR630" s="65"/>
      <c r="AS630" s="65"/>
      <c r="AT630" s="65"/>
      <c r="AU630" s="65"/>
      <c r="AV630" s="65"/>
      <c r="AW630" s="65"/>
      <c r="AX630" s="65"/>
      <c r="AY630" s="65"/>
      <c r="AZ630" s="65"/>
      <c r="BA630" s="65"/>
      <c r="BB630" s="65"/>
      <c r="BC630" s="65"/>
      <c r="BD630" s="65"/>
      <c r="BE630" s="65"/>
      <c r="BF630" s="65"/>
      <c r="BG630" s="65"/>
      <c r="BH630" s="65"/>
      <c r="BI630" s="65"/>
      <c r="BJ630" s="65"/>
      <c r="BK630" s="65"/>
      <c r="BL630" s="65"/>
    </row>
    <row r="631" spans="1:64" x14ac:dyDescent="0.2">
      <c r="A631" s="114" t="s">
        <v>724</v>
      </c>
      <c r="B631" s="114" t="s">
        <v>782</v>
      </c>
      <c r="C631" s="573" t="s">
        <v>809</v>
      </c>
      <c r="D631" s="572">
        <v>50</v>
      </c>
      <c r="E631" s="114" t="s">
        <v>26</v>
      </c>
      <c r="F631" s="114">
        <v>51</v>
      </c>
      <c r="G631" s="114" t="s">
        <v>27</v>
      </c>
      <c r="H631" s="114" t="s">
        <v>28</v>
      </c>
      <c r="I631" s="114" t="s">
        <v>41</v>
      </c>
      <c r="J631" s="114" t="s">
        <v>76</v>
      </c>
      <c r="K631" s="114"/>
      <c r="L631" s="114"/>
      <c r="M631" s="114" t="s">
        <v>32</v>
      </c>
      <c r="N631" s="114" t="s">
        <v>368</v>
      </c>
      <c r="O631" s="114">
        <v>24</v>
      </c>
      <c r="P631" s="114" t="s">
        <v>28</v>
      </c>
      <c r="Q631" s="65"/>
      <c r="R631" s="65"/>
      <c r="S631" s="65"/>
      <c r="T631" s="65"/>
      <c r="U631" s="65"/>
      <c r="V631" s="65"/>
      <c r="W631" s="65"/>
      <c r="X631" s="65"/>
      <c r="Y631" s="65"/>
      <c r="Z631" s="65"/>
      <c r="AA631" s="65"/>
      <c r="AB631" s="65"/>
      <c r="AC631" s="65"/>
      <c r="AD631" s="65"/>
      <c r="AE631" s="65"/>
      <c r="AF631" s="65"/>
      <c r="AG631" s="65"/>
      <c r="AH631" s="65"/>
      <c r="AI631" s="65"/>
      <c r="AJ631" s="65"/>
      <c r="AK631" s="65"/>
      <c r="AL631" s="65"/>
      <c r="AM631" s="65"/>
      <c r="AN631" s="65"/>
      <c r="AO631" s="65"/>
      <c r="AP631" s="65"/>
      <c r="AQ631" s="65"/>
      <c r="AR631" s="65"/>
      <c r="AS631" s="65"/>
      <c r="AT631" s="65"/>
      <c r="AU631" s="65"/>
      <c r="AV631" s="65"/>
      <c r="AW631" s="65"/>
      <c r="AX631" s="65"/>
      <c r="AY631" s="65"/>
      <c r="AZ631" s="65"/>
      <c r="BA631" s="65"/>
      <c r="BB631" s="65"/>
      <c r="BC631" s="65"/>
      <c r="BD631" s="65"/>
      <c r="BE631" s="65"/>
      <c r="BF631" s="65"/>
      <c r="BG631" s="65"/>
      <c r="BH631" s="65"/>
      <c r="BI631" s="65"/>
      <c r="BJ631" s="65"/>
      <c r="BK631" s="65"/>
      <c r="BL631" s="65"/>
    </row>
    <row r="632" spans="1:64" x14ac:dyDescent="0.2">
      <c r="A632" s="114" t="s">
        <v>724</v>
      </c>
      <c r="B632" s="114" t="s">
        <v>782</v>
      </c>
      <c r="C632" s="573" t="s">
        <v>810</v>
      </c>
      <c r="D632" s="572">
        <v>50</v>
      </c>
      <c r="E632" s="114" t="s">
        <v>26</v>
      </c>
      <c r="F632" s="114">
        <v>61</v>
      </c>
      <c r="G632" s="114" t="s">
        <v>27</v>
      </c>
      <c r="H632" s="114" t="s">
        <v>28</v>
      </c>
      <c r="I632" s="114" t="s">
        <v>41</v>
      </c>
      <c r="J632" s="114" t="s">
        <v>76</v>
      </c>
      <c r="K632" s="114"/>
      <c r="L632" s="114"/>
      <c r="M632" s="114" t="s">
        <v>32</v>
      </c>
      <c r="N632" s="114" t="s">
        <v>368</v>
      </c>
      <c r="O632" s="114">
        <v>24</v>
      </c>
      <c r="P632" s="114" t="s">
        <v>28</v>
      </c>
      <c r="Q632" s="65"/>
      <c r="R632" s="65"/>
      <c r="S632" s="65"/>
      <c r="T632" s="65"/>
      <c r="U632" s="65"/>
      <c r="V632" s="65"/>
      <c r="W632" s="65"/>
      <c r="X632" s="65"/>
      <c r="Y632" s="65"/>
      <c r="Z632" s="65"/>
      <c r="AA632" s="65"/>
      <c r="AB632" s="65"/>
      <c r="AC632" s="65"/>
      <c r="AD632" s="65"/>
      <c r="AE632" s="65"/>
      <c r="AF632" s="65"/>
      <c r="AG632" s="65"/>
      <c r="AH632" s="65"/>
      <c r="AI632" s="65"/>
      <c r="AJ632" s="65"/>
      <c r="AK632" s="65"/>
      <c r="AL632" s="65"/>
      <c r="AM632" s="65"/>
      <c r="AN632" s="65"/>
      <c r="AO632" s="65"/>
      <c r="AP632" s="65"/>
      <c r="AQ632" s="65"/>
      <c r="AR632" s="65"/>
      <c r="AS632" s="65"/>
      <c r="AT632" s="65"/>
      <c r="AU632" s="65"/>
      <c r="AV632" s="65"/>
      <c r="AW632" s="65"/>
      <c r="AX632" s="65"/>
      <c r="AY632" s="65"/>
      <c r="AZ632" s="65"/>
      <c r="BA632" s="65"/>
      <c r="BB632" s="65"/>
      <c r="BC632" s="65"/>
      <c r="BD632" s="65"/>
      <c r="BE632" s="65"/>
      <c r="BF632" s="65"/>
      <c r="BG632" s="65"/>
      <c r="BH632" s="65"/>
      <c r="BI632" s="65"/>
      <c r="BJ632" s="65"/>
      <c r="BK632" s="65"/>
      <c r="BL632" s="65"/>
    </row>
    <row r="633" spans="1:64" x14ac:dyDescent="0.2">
      <c r="A633" s="114" t="s">
        <v>724</v>
      </c>
      <c r="B633" s="114" t="s">
        <v>782</v>
      </c>
      <c r="C633" s="573" t="s">
        <v>811</v>
      </c>
      <c r="D633" s="572">
        <v>50</v>
      </c>
      <c r="E633" s="114" t="s">
        <v>26</v>
      </c>
      <c r="F633" s="114">
        <v>56</v>
      </c>
      <c r="G633" s="114" t="s">
        <v>27</v>
      </c>
      <c r="H633" s="114" t="s">
        <v>28</v>
      </c>
      <c r="I633" s="114" t="s">
        <v>41</v>
      </c>
      <c r="J633" s="114" t="s">
        <v>76</v>
      </c>
      <c r="K633" s="114"/>
      <c r="L633" s="114"/>
      <c r="M633" s="114" t="s">
        <v>32</v>
      </c>
      <c r="N633" s="114" t="s">
        <v>368</v>
      </c>
      <c r="O633" s="114">
        <v>24</v>
      </c>
      <c r="P633" s="114" t="s">
        <v>28</v>
      </c>
      <c r="Q633" s="65"/>
      <c r="R633" s="65"/>
      <c r="S633" s="65"/>
      <c r="T633" s="65"/>
      <c r="U633" s="65"/>
      <c r="V633" s="65"/>
      <c r="W633" s="65"/>
      <c r="X633" s="65"/>
      <c r="Y633" s="65"/>
      <c r="Z633" s="65"/>
      <c r="AA633" s="65"/>
      <c r="AB633" s="65"/>
      <c r="AC633" s="65"/>
      <c r="AD633" s="65"/>
      <c r="AE633" s="65"/>
      <c r="AF633" s="65"/>
      <c r="AG633" s="65"/>
      <c r="AH633" s="65"/>
      <c r="AI633" s="65"/>
      <c r="AJ633" s="65"/>
      <c r="AK633" s="65"/>
      <c r="AL633" s="65"/>
      <c r="AM633" s="65"/>
      <c r="AN633" s="65"/>
      <c r="AO633" s="65"/>
      <c r="AP633" s="65"/>
      <c r="AQ633" s="65"/>
      <c r="AR633" s="65"/>
      <c r="AS633" s="65"/>
      <c r="AT633" s="65"/>
      <c r="AU633" s="65"/>
      <c r="AV633" s="65"/>
      <c r="AW633" s="65"/>
      <c r="AX633" s="65"/>
      <c r="AY633" s="65"/>
      <c r="AZ633" s="65"/>
      <c r="BA633" s="65"/>
      <c r="BB633" s="65"/>
      <c r="BC633" s="65"/>
      <c r="BD633" s="65"/>
      <c r="BE633" s="65"/>
      <c r="BF633" s="65"/>
      <c r="BG633" s="65"/>
      <c r="BH633" s="65"/>
      <c r="BI633" s="65"/>
      <c r="BJ633" s="65"/>
      <c r="BK633" s="65"/>
      <c r="BL633" s="65"/>
    </row>
    <row r="634" spans="1:64" x14ac:dyDescent="0.2">
      <c r="A634" s="114" t="s">
        <v>724</v>
      </c>
      <c r="B634" s="114" t="s">
        <v>782</v>
      </c>
      <c r="C634" s="573" t="s">
        <v>812</v>
      </c>
      <c r="D634" s="572">
        <v>50</v>
      </c>
      <c r="E634" s="114" t="s">
        <v>26</v>
      </c>
      <c r="F634" s="114">
        <v>74</v>
      </c>
      <c r="G634" s="114" t="s">
        <v>27</v>
      </c>
      <c r="H634" s="114" t="s">
        <v>28</v>
      </c>
      <c r="I634" s="114" t="s">
        <v>41</v>
      </c>
      <c r="J634" s="114" t="s">
        <v>76</v>
      </c>
      <c r="K634" s="114"/>
      <c r="L634" s="114"/>
      <c r="M634" s="114" t="s">
        <v>32</v>
      </c>
      <c r="N634" s="114" t="s">
        <v>368</v>
      </c>
      <c r="O634" s="114">
        <v>24</v>
      </c>
      <c r="P634" s="114" t="s">
        <v>28</v>
      </c>
      <c r="Q634" s="65"/>
      <c r="R634" s="65"/>
      <c r="S634" s="65"/>
      <c r="T634" s="65"/>
      <c r="U634" s="65"/>
      <c r="V634" s="65"/>
      <c r="W634" s="65"/>
      <c r="X634" s="65"/>
      <c r="Y634" s="65"/>
      <c r="Z634" s="65"/>
      <c r="AA634" s="65"/>
      <c r="AB634" s="65"/>
      <c r="AC634" s="65"/>
      <c r="AD634" s="65"/>
      <c r="AE634" s="65"/>
      <c r="AF634" s="65"/>
      <c r="AG634" s="65"/>
      <c r="AH634" s="65"/>
      <c r="AI634" s="65"/>
      <c r="AJ634" s="65"/>
      <c r="AK634" s="65"/>
      <c r="AL634" s="65"/>
      <c r="AM634" s="65"/>
      <c r="AN634" s="65"/>
      <c r="AO634" s="65"/>
      <c r="AP634" s="65"/>
      <c r="AQ634" s="65"/>
      <c r="AR634" s="65"/>
      <c r="AS634" s="65"/>
      <c r="AT634" s="65"/>
      <c r="AU634" s="65"/>
      <c r="AV634" s="65"/>
      <c r="AW634" s="65"/>
      <c r="AX634" s="65"/>
      <c r="AY634" s="65"/>
      <c r="AZ634" s="65"/>
      <c r="BA634" s="65"/>
      <c r="BB634" s="65"/>
      <c r="BC634" s="65"/>
      <c r="BD634" s="65"/>
      <c r="BE634" s="65"/>
      <c r="BF634" s="65"/>
      <c r="BG634" s="65"/>
      <c r="BH634" s="65"/>
      <c r="BI634" s="65"/>
      <c r="BJ634" s="65"/>
      <c r="BK634" s="65"/>
      <c r="BL634" s="65"/>
    </row>
    <row r="635" spans="1:64" x14ac:dyDescent="0.2">
      <c r="A635" s="114" t="s">
        <v>724</v>
      </c>
      <c r="B635" s="114" t="s">
        <v>782</v>
      </c>
      <c r="C635" s="573" t="s">
        <v>813</v>
      </c>
      <c r="D635" s="572">
        <v>50</v>
      </c>
      <c r="E635" s="114" t="s">
        <v>26</v>
      </c>
      <c r="F635" s="114">
        <v>63</v>
      </c>
      <c r="G635" s="114" t="s">
        <v>27</v>
      </c>
      <c r="H635" s="114" t="s">
        <v>28</v>
      </c>
      <c r="I635" s="114" t="s">
        <v>41</v>
      </c>
      <c r="J635" s="114" t="s">
        <v>76</v>
      </c>
      <c r="K635" s="114"/>
      <c r="L635" s="114"/>
      <c r="M635" s="114" t="s">
        <v>32</v>
      </c>
      <c r="N635" s="114" t="s">
        <v>368</v>
      </c>
      <c r="O635" s="114">
        <v>24</v>
      </c>
      <c r="P635" s="114" t="s">
        <v>28</v>
      </c>
      <c r="Q635" s="65"/>
      <c r="R635" s="65"/>
      <c r="S635" s="65"/>
      <c r="T635" s="65"/>
      <c r="U635" s="65"/>
      <c r="V635" s="65"/>
      <c r="W635" s="65"/>
      <c r="X635" s="65"/>
      <c r="Y635" s="65"/>
      <c r="Z635" s="65"/>
      <c r="AA635" s="65"/>
      <c r="AB635" s="65"/>
      <c r="AC635" s="65"/>
      <c r="AD635" s="65"/>
      <c r="AE635" s="65"/>
      <c r="AF635" s="65"/>
      <c r="AG635" s="65"/>
      <c r="AH635" s="65"/>
      <c r="AI635" s="65"/>
      <c r="AJ635" s="65"/>
      <c r="AK635" s="65"/>
      <c r="AL635" s="65"/>
      <c r="AM635" s="65"/>
      <c r="AN635" s="65"/>
      <c r="AO635" s="65"/>
      <c r="AP635" s="65"/>
      <c r="AQ635" s="65"/>
      <c r="AR635" s="65"/>
      <c r="AS635" s="65"/>
      <c r="AT635" s="65"/>
      <c r="AU635" s="65"/>
      <c r="AV635" s="65"/>
      <c r="AW635" s="65"/>
      <c r="AX635" s="65"/>
      <c r="AY635" s="65"/>
      <c r="AZ635" s="65"/>
      <c r="BA635" s="65"/>
      <c r="BB635" s="65"/>
      <c r="BC635" s="65"/>
      <c r="BD635" s="65"/>
      <c r="BE635" s="65"/>
      <c r="BF635" s="65"/>
      <c r="BG635" s="65"/>
      <c r="BH635" s="65"/>
      <c r="BI635" s="65"/>
      <c r="BJ635" s="65"/>
      <c r="BK635" s="65"/>
      <c r="BL635" s="65"/>
    </row>
    <row r="636" spans="1:64" x14ac:dyDescent="0.2">
      <c r="A636" s="114" t="s">
        <v>724</v>
      </c>
      <c r="B636" s="114" t="s">
        <v>782</v>
      </c>
      <c r="C636" s="573" t="s">
        <v>814</v>
      </c>
      <c r="D636" s="572">
        <v>50</v>
      </c>
      <c r="E636" s="114" t="s">
        <v>26</v>
      </c>
      <c r="F636" s="114">
        <v>76</v>
      </c>
      <c r="G636" s="114" t="s">
        <v>27</v>
      </c>
      <c r="H636" s="114" t="s">
        <v>28</v>
      </c>
      <c r="I636" s="114" t="s">
        <v>41</v>
      </c>
      <c r="J636" s="114" t="s">
        <v>76</v>
      </c>
      <c r="K636" s="114"/>
      <c r="L636" s="114"/>
      <c r="M636" s="114" t="s">
        <v>32</v>
      </c>
      <c r="N636" s="114" t="s">
        <v>368</v>
      </c>
      <c r="O636" s="114">
        <v>24</v>
      </c>
      <c r="P636" s="114" t="s">
        <v>28</v>
      </c>
      <c r="Q636" s="65"/>
      <c r="R636" s="65"/>
      <c r="S636" s="65"/>
      <c r="T636" s="65"/>
      <c r="U636" s="65"/>
      <c r="V636" s="65"/>
      <c r="W636" s="65"/>
      <c r="X636" s="65"/>
      <c r="Y636" s="65"/>
      <c r="Z636" s="65"/>
      <c r="AA636" s="65"/>
      <c r="AB636" s="65"/>
      <c r="AC636" s="65"/>
      <c r="AD636" s="65"/>
      <c r="AE636" s="65"/>
      <c r="AF636" s="65"/>
      <c r="AG636" s="65"/>
      <c r="AH636" s="65"/>
      <c r="AI636" s="65"/>
      <c r="AJ636" s="65"/>
      <c r="AK636" s="65"/>
      <c r="AL636" s="65"/>
      <c r="AM636" s="65"/>
      <c r="AN636" s="65"/>
      <c r="AO636" s="65"/>
      <c r="AP636" s="65"/>
      <c r="AQ636" s="65"/>
      <c r="AR636" s="65"/>
      <c r="AS636" s="65"/>
      <c r="AT636" s="65"/>
      <c r="AU636" s="65"/>
      <c r="AV636" s="65"/>
      <c r="AW636" s="65"/>
      <c r="AX636" s="65"/>
      <c r="AY636" s="65"/>
      <c r="AZ636" s="65"/>
      <c r="BA636" s="65"/>
      <c r="BB636" s="65"/>
      <c r="BC636" s="65"/>
      <c r="BD636" s="65"/>
      <c r="BE636" s="65"/>
      <c r="BF636" s="65"/>
      <c r="BG636" s="65"/>
      <c r="BH636" s="65"/>
      <c r="BI636" s="65"/>
      <c r="BJ636" s="65"/>
      <c r="BK636" s="65"/>
      <c r="BL636" s="65"/>
    </row>
    <row r="637" spans="1:64" x14ac:dyDescent="0.2">
      <c r="A637" s="114" t="s">
        <v>724</v>
      </c>
      <c r="B637" s="114" t="s">
        <v>782</v>
      </c>
      <c r="C637" s="573" t="s">
        <v>815</v>
      </c>
      <c r="D637" s="572">
        <v>50</v>
      </c>
      <c r="E637" s="114" t="s">
        <v>26</v>
      </c>
      <c r="F637" s="114">
        <v>78</v>
      </c>
      <c r="G637" s="114" t="s">
        <v>27</v>
      </c>
      <c r="H637" s="114" t="s">
        <v>28</v>
      </c>
      <c r="I637" s="114" t="s">
        <v>41</v>
      </c>
      <c r="J637" s="114" t="s">
        <v>76</v>
      </c>
      <c r="K637" s="114"/>
      <c r="L637" s="114"/>
      <c r="M637" s="114" t="s">
        <v>32</v>
      </c>
      <c r="N637" s="114" t="s">
        <v>368</v>
      </c>
      <c r="O637" s="114">
        <v>24</v>
      </c>
      <c r="P637" s="114" t="s">
        <v>28</v>
      </c>
      <c r="Q637" s="65"/>
      <c r="R637" s="65"/>
      <c r="S637" s="65"/>
      <c r="T637" s="65"/>
      <c r="U637" s="65"/>
      <c r="V637" s="65"/>
      <c r="W637" s="65"/>
      <c r="X637" s="65"/>
      <c r="Y637" s="65"/>
      <c r="Z637" s="65"/>
      <c r="AA637" s="65"/>
      <c r="AB637" s="65"/>
      <c r="AC637" s="65"/>
      <c r="AD637" s="65"/>
      <c r="AE637" s="65"/>
      <c r="AF637" s="65"/>
      <c r="AG637" s="65"/>
      <c r="AH637" s="65"/>
      <c r="AI637" s="65"/>
      <c r="AJ637" s="65"/>
      <c r="AK637" s="65"/>
      <c r="AL637" s="65"/>
      <c r="AM637" s="65"/>
      <c r="AN637" s="65"/>
      <c r="AO637" s="65"/>
      <c r="AP637" s="65"/>
      <c r="AQ637" s="65"/>
      <c r="AR637" s="65"/>
      <c r="AS637" s="65"/>
      <c r="AT637" s="65"/>
      <c r="AU637" s="65"/>
      <c r="AV637" s="65"/>
      <c r="AW637" s="65"/>
      <c r="AX637" s="65"/>
      <c r="AY637" s="65"/>
      <c r="AZ637" s="65"/>
      <c r="BA637" s="65"/>
      <c r="BB637" s="65"/>
      <c r="BC637" s="65"/>
      <c r="BD637" s="65"/>
      <c r="BE637" s="65"/>
      <c r="BF637" s="65"/>
      <c r="BG637" s="65"/>
      <c r="BH637" s="65"/>
      <c r="BI637" s="65"/>
      <c r="BJ637" s="65"/>
      <c r="BK637" s="65"/>
      <c r="BL637" s="65"/>
    </row>
    <row r="638" spans="1:64" x14ac:dyDescent="0.2">
      <c r="A638" s="114" t="s">
        <v>724</v>
      </c>
      <c r="B638" s="114" t="s">
        <v>782</v>
      </c>
      <c r="C638" s="573" t="s">
        <v>816</v>
      </c>
      <c r="D638" s="572">
        <v>50</v>
      </c>
      <c r="E638" s="114" t="s">
        <v>26</v>
      </c>
      <c r="F638" s="114">
        <v>59</v>
      </c>
      <c r="G638" s="114" t="s">
        <v>27</v>
      </c>
      <c r="H638" s="114" t="s">
        <v>28</v>
      </c>
      <c r="I638" s="114" t="s">
        <v>41</v>
      </c>
      <c r="J638" s="114" t="s">
        <v>76</v>
      </c>
      <c r="K638" s="114"/>
      <c r="L638" s="114"/>
      <c r="M638" s="114" t="s">
        <v>32</v>
      </c>
      <c r="N638" s="114" t="s">
        <v>368</v>
      </c>
      <c r="O638" s="114">
        <v>24</v>
      </c>
      <c r="P638" s="114" t="s">
        <v>28</v>
      </c>
      <c r="Q638" s="65"/>
      <c r="R638" s="65"/>
      <c r="S638" s="65"/>
      <c r="T638" s="65"/>
      <c r="U638" s="65"/>
      <c r="V638" s="65"/>
      <c r="W638" s="65"/>
      <c r="X638" s="65"/>
      <c r="Y638" s="65"/>
      <c r="Z638" s="65"/>
      <c r="AA638" s="65"/>
      <c r="AB638" s="65"/>
      <c r="AC638" s="65"/>
      <c r="AD638" s="65"/>
      <c r="AE638" s="65"/>
      <c r="AF638" s="65"/>
      <c r="AG638" s="65"/>
      <c r="AH638" s="65"/>
      <c r="AI638" s="65"/>
      <c r="AJ638" s="65"/>
      <c r="AK638" s="65"/>
      <c r="AL638" s="65"/>
      <c r="AM638" s="65"/>
      <c r="AN638" s="65"/>
      <c r="AO638" s="65"/>
      <c r="AP638" s="65"/>
      <c r="AQ638" s="65"/>
      <c r="AR638" s="65"/>
      <c r="AS638" s="65"/>
      <c r="AT638" s="65"/>
      <c r="AU638" s="65"/>
      <c r="AV638" s="65"/>
      <c r="AW638" s="65"/>
      <c r="AX638" s="65"/>
      <c r="AY638" s="65"/>
      <c r="AZ638" s="65"/>
      <c r="BA638" s="65"/>
      <c r="BB638" s="65"/>
      <c r="BC638" s="65"/>
      <c r="BD638" s="65"/>
      <c r="BE638" s="65"/>
      <c r="BF638" s="65"/>
      <c r="BG638" s="65"/>
      <c r="BH638" s="65"/>
      <c r="BI638" s="65"/>
      <c r="BJ638" s="65"/>
      <c r="BK638" s="65"/>
      <c r="BL638" s="65"/>
    </row>
    <row r="639" spans="1:64" x14ac:dyDescent="0.2">
      <c r="A639" s="114" t="s">
        <v>724</v>
      </c>
      <c r="B639" s="114" t="s">
        <v>782</v>
      </c>
      <c r="C639" s="573" t="s">
        <v>817</v>
      </c>
      <c r="D639" s="572">
        <v>50</v>
      </c>
      <c r="E639" s="114" t="s">
        <v>26</v>
      </c>
      <c r="F639" s="114">
        <v>56</v>
      </c>
      <c r="G639" s="114" t="s">
        <v>27</v>
      </c>
      <c r="H639" s="114" t="s">
        <v>28</v>
      </c>
      <c r="I639" s="114" t="s">
        <v>41</v>
      </c>
      <c r="J639" s="114" t="s">
        <v>76</v>
      </c>
      <c r="K639" s="114"/>
      <c r="L639" s="114"/>
      <c r="M639" s="114" t="s">
        <v>32</v>
      </c>
      <c r="N639" s="114" t="s">
        <v>368</v>
      </c>
      <c r="O639" s="114">
        <v>24</v>
      </c>
      <c r="P639" s="114" t="s">
        <v>28</v>
      </c>
      <c r="Q639" s="65"/>
      <c r="R639" s="65"/>
      <c r="S639" s="65"/>
      <c r="T639" s="65"/>
      <c r="U639" s="65"/>
      <c r="V639" s="65"/>
      <c r="W639" s="65"/>
      <c r="X639" s="65"/>
      <c r="Y639" s="65"/>
      <c r="Z639" s="65"/>
      <c r="AA639" s="65"/>
      <c r="AB639" s="65"/>
      <c r="AC639" s="65"/>
      <c r="AD639" s="65"/>
      <c r="AE639" s="65"/>
      <c r="AF639" s="65"/>
      <c r="AG639" s="65"/>
      <c r="AH639" s="65"/>
      <c r="AI639" s="65"/>
      <c r="AJ639" s="65"/>
      <c r="AK639" s="65"/>
      <c r="AL639" s="65"/>
      <c r="AM639" s="65"/>
      <c r="AN639" s="65"/>
      <c r="AO639" s="65"/>
      <c r="AP639" s="65"/>
      <c r="AQ639" s="65"/>
      <c r="AR639" s="65"/>
      <c r="AS639" s="65"/>
      <c r="AT639" s="65"/>
      <c r="AU639" s="65"/>
      <c r="AV639" s="65"/>
      <c r="AW639" s="65"/>
      <c r="AX639" s="65"/>
      <c r="AY639" s="65"/>
      <c r="AZ639" s="65"/>
      <c r="BA639" s="65"/>
      <c r="BB639" s="65"/>
      <c r="BC639" s="65"/>
      <c r="BD639" s="65"/>
      <c r="BE639" s="65"/>
      <c r="BF639" s="65"/>
      <c r="BG639" s="65"/>
      <c r="BH639" s="65"/>
      <c r="BI639" s="65"/>
      <c r="BJ639" s="65"/>
      <c r="BK639" s="65"/>
      <c r="BL639" s="65"/>
    </row>
    <row r="640" spans="1:64" x14ac:dyDescent="0.2">
      <c r="A640" s="114" t="s">
        <v>724</v>
      </c>
      <c r="B640" s="114" t="s">
        <v>782</v>
      </c>
      <c r="C640" s="573" t="s">
        <v>818</v>
      </c>
      <c r="D640" s="572">
        <v>50</v>
      </c>
      <c r="E640" s="114" t="s">
        <v>26</v>
      </c>
      <c r="F640" s="114">
        <v>54</v>
      </c>
      <c r="G640" s="114" t="s">
        <v>27</v>
      </c>
      <c r="H640" s="114" t="s">
        <v>28</v>
      </c>
      <c r="I640" s="114" t="s">
        <v>41</v>
      </c>
      <c r="J640" s="114" t="s">
        <v>76</v>
      </c>
      <c r="K640" s="114"/>
      <c r="L640" s="114"/>
      <c r="M640" s="114" t="s">
        <v>32</v>
      </c>
      <c r="N640" s="114" t="s">
        <v>368</v>
      </c>
      <c r="O640" s="114">
        <v>24</v>
      </c>
      <c r="P640" s="114" t="s">
        <v>28</v>
      </c>
      <c r="Q640" s="65"/>
      <c r="R640" s="65"/>
      <c r="S640" s="65"/>
      <c r="T640" s="65"/>
      <c r="U640" s="65"/>
      <c r="V640" s="65"/>
      <c r="W640" s="65"/>
      <c r="X640" s="65"/>
      <c r="Y640" s="65"/>
      <c r="Z640" s="65"/>
      <c r="AA640" s="65"/>
      <c r="AB640" s="65"/>
      <c r="AC640" s="65"/>
      <c r="AD640" s="65"/>
      <c r="AE640" s="65"/>
      <c r="AF640" s="65"/>
      <c r="AG640" s="65"/>
      <c r="AH640" s="65"/>
      <c r="AI640" s="65"/>
      <c r="AJ640" s="65"/>
      <c r="AK640" s="65"/>
      <c r="AL640" s="65"/>
      <c r="AM640" s="65"/>
      <c r="AN640" s="65"/>
      <c r="AO640" s="65"/>
      <c r="AP640" s="65"/>
      <c r="AQ640" s="65"/>
      <c r="AR640" s="65"/>
      <c r="AS640" s="65"/>
      <c r="AT640" s="65"/>
      <c r="AU640" s="65"/>
      <c r="AV640" s="65"/>
      <c r="AW640" s="65"/>
      <c r="AX640" s="65"/>
      <c r="AY640" s="65"/>
      <c r="AZ640" s="65"/>
      <c r="BA640" s="65"/>
      <c r="BB640" s="65"/>
      <c r="BC640" s="65"/>
      <c r="BD640" s="65"/>
      <c r="BE640" s="65"/>
      <c r="BF640" s="65"/>
      <c r="BG640" s="65"/>
      <c r="BH640" s="65"/>
      <c r="BI640" s="65"/>
      <c r="BJ640" s="65"/>
      <c r="BK640" s="65"/>
      <c r="BL640" s="65"/>
    </row>
    <row r="641" spans="1:64" x14ac:dyDescent="0.2">
      <c r="A641" s="114" t="s">
        <v>724</v>
      </c>
      <c r="B641" s="114" t="s">
        <v>782</v>
      </c>
      <c r="C641" s="573" t="s">
        <v>819</v>
      </c>
      <c r="D641" s="572">
        <v>50</v>
      </c>
      <c r="E641" s="114" t="s">
        <v>26</v>
      </c>
      <c r="F641" s="114">
        <v>59</v>
      </c>
      <c r="G641" s="114" t="s">
        <v>27</v>
      </c>
      <c r="H641" s="114" t="s">
        <v>28</v>
      </c>
      <c r="I641" s="114" t="s">
        <v>41</v>
      </c>
      <c r="J641" s="114" t="s">
        <v>76</v>
      </c>
      <c r="K641" s="114"/>
      <c r="L641" s="114"/>
      <c r="M641" s="114" t="s">
        <v>32</v>
      </c>
      <c r="N641" s="114" t="s">
        <v>368</v>
      </c>
      <c r="O641" s="114">
        <v>24</v>
      </c>
      <c r="P641" s="114" t="s">
        <v>28</v>
      </c>
      <c r="Q641" s="65"/>
      <c r="R641" s="65"/>
      <c r="S641" s="65"/>
      <c r="T641" s="65"/>
      <c r="U641" s="65"/>
      <c r="V641" s="65"/>
      <c r="W641" s="65"/>
      <c r="X641" s="65"/>
      <c r="Y641" s="65"/>
      <c r="Z641" s="65"/>
      <c r="AA641" s="65"/>
      <c r="AB641" s="65"/>
      <c r="AC641" s="65"/>
      <c r="AD641" s="65"/>
      <c r="AE641" s="65"/>
      <c r="AF641" s="65"/>
      <c r="AG641" s="65"/>
      <c r="AH641" s="65"/>
      <c r="AI641" s="65"/>
      <c r="AJ641" s="65"/>
      <c r="AK641" s="65"/>
      <c r="AL641" s="65"/>
      <c r="AM641" s="65"/>
      <c r="AN641" s="65"/>
      <c r="AO641" s="65"/>
      <c r="AP641" s="65"/>
      <c r="AQ641" s="65"/>
      <c r="AR641" s="65"/>
      <c r="AS641" s="65"/>
      <c r="AT641" s="65"/>
      <c r="AU641" s="65"/>
      <c r="AV641" s="65"/>
      <c r="AW641" s="65"/>
      <c r="AX641" s="65"/>
      <c r="AY641" s="65"/>
      <c r="AZ641" s="65"/>
      <c r="BA641" s="65"/>
      <c r="BB641" s="65"/>
      <c r="BC641" s="65"/>
      <c r="BD641" s="65"/>
      <c r="BE641" s="65"/>
      <c r="BF641" s="65"/>
      <c r="BG641" s="65"/>
      <c r="BH641" s="65"/>
      <c r="BI641" s="65"/>
      <c r="BJ641" s="65"/>
      <c r="BK641" s="65"/>
      <c r="BL641" s="65"/>
    </row>
    <row r="642" spans="1:64" x14ac:dyDescent="0.2">
      <c r="A642" s="114" t="s">
        <v>724</v>
      </c>
      <c r="B642" s="114" t="s">
        <v>782</v>
      </c>
      <c r="C642" s="573" t="s">
        <v>820</v>
      </c>
      <c r="D642" s="572">
        <v>50</v>
      </c>
      <c r="E642" s="114" t="s">
        <v>26</v>
      </c>
      <c r="F642" s="114">
        <v>59</v>
      </c>
      <c r="G642" s="114" t="s">
        <v>27</v>
      </c>
      <c r="H642" s="114" t="s">
        <v>28</v>
      </c>
      <c r="I642" s="114" t="s">
        <v>41</v>
      </c>
      <c r="J642" s="114" t="s">
        <v>76</v>
      </c>
      <c r="K642" s="114"/>
      <c r="L642" s="114"/>
      <c r="M642" s="114" t="s">
        <v>32</v>
      </c>
      <c r="N642" s="114" t="s">
        <v>368</v>
      </c>
      <c r="O642" s="114">
        <v>24</v>
      </c>
      <c r="P642" s="114" t="s">
        <v>28</v>
      </c>
      <c r="Q642" s="65"/>
      <c r="R642" s="65"/>
      <c r="S642" s="65"/>
      <c r="T642" s="65"/>
      <c r="U642" s="65"/>
      <c r="V642" s="65"/>
      <c r="W642" s="65"/>
      <c r="X642" s="65"/>
      <c r="Y642" s="65"/>
      <c r="Z642" s="65"/>
      <c r="AA642" s="65"/>
      <c r="AB642" s="65"/>
      <c r="AC642" s="65"/>
      <c r="AD642" s="65"/>
      <c r="AE642" s="65"/>
      <c r="AF642" s="65"/>
      <c r="AG642" s="65"/>
      <c r="AH642" s="65"/>
      <c r="AI642" s="65"/>
      <c r="AJ642" s="65"/>
      <c r="AK642" s="65"/>
      <c r="AL642" s="65"/>
      <c r="AM642" s="65"/>
      <c r="AN642" s="65"/>
      <c r="AO642" s="65"/>
      <c r="AP642" s="65"/>
      <c r="AQ642" s="65"/>
      <c r="AR642" s="65"/>
      <c r="AS642" s="65"/>
      <c r="AT642" s="65"/>
      <c r="AU642" s="65"/>
      <c r="AV642" s="65"/>
      <c r="AW642" s="65"/>
      <c r="AX642" s="65"/>
      <c r="AY642" s="65"/>
      <c r="AZ642" s="65"/>
      <c r="BA642" s="65"/>
      <c r="BB642" s="65"/>
      <c r="BC642" s="65"/>
      <c r="BD642" s="65"/>
      <c r="BE642" s="65"/>
      <c r="BF642" s="65"/>
      <c r="BG642" s="65"/>
      <c r="BH642" s="65"/>
      <c r="BI642" s="65"/>
      <c r="BJ642" s="65"/>
      <c r="BK642" s="65"/>
      <c r="BL642" s="65"/>
    </row>
    <row r="643" spans="1:64" x14ac:dyDescent="0.2">
      <c r="A643" s="114" t="s">
        <v>724</v>
      </c>
      <c r="B643" s="114" t="s">
        <v>782</v>
      </c>
      <c r="C643" s="573" t="s">
        <v>821</v>
      </c>
      <c r="D643" s="572">
        <v>50</v>
      </c>
      <c r="E643" s="114" t="s">
        <v>26</v>
      </c>
      <c r="F643" s="114">
        <v>57</v>
      </c>
      <c r="G643" s="114" t="s">
        <v>27</v>
      </c>
      <c r="H643" s="114" t="s">
        <v>28</v>
      </c>
      <c r="I643" s="114" t="s">
        <v>41</v>
      </c>
      <c r="J643" s="114" t="s">
        <v>76</v>
      </c>
      <c r="K643" s="114"/>
      <c r="L643" s="114"/>
      <c r="M643" s="114" t="s">
        <v>32</v>
      </c>
      <c r="N643" s="114" t="s">
        <v>368</v>
      </c>
      <c r="O643" s="114">
        <v>24</v>
      </c>
      <c r="P643" s="114" t="s">
        <v>28</v>
      </c>
      <c r="Q643" s="65"/>
      <c r="R643" s="65"/>
      <c r="S643" s="65"/>
      <c r="T643" s="65"/>
      <c r="U643" s="65"/>
      <c r="V643" s="65"/>
      <c r="W643" s="65"/>
      <c r="X643" s="65"/>
      <c r="Y643" s="65"/>
      <c r="Z643" s="65"/>
      <c r="AA643" s="65"/>
      <c r="AB643" s="65"/>
      <c r="AC643" s="65"/>
      <c r="AD643" s="65"/>
      <c r="AE643" s="65"/>
      <c r="AF643" s="65"/>
      <c r="AG643" s="65"/>
      <c r="AH643" s="65"/>
      <c r="AI643" s="65"/>
      <c r="AJ643" s="65"/>
      <c r="AK643" s="65"/>
      <c r="AL643" s="65"/>
      <c r="AM643" s="65"/>
      <c r="AN643" s="65"/>
      <c r="AO643" s="65"/>
      <c r="AP643" s="65"/>
      <c r="AQ643" s="65"/>
      <c r="AR643" s="65"/>
      <c r="AS643" s="65"/>
      <c r="AT643" s="65"/>
      <c r="AU643" s="65"/>
      <c r="AV643" s="65"/>
      <c r="AW643" s="65"/>
      <c r="AX643" s="65"/>
      <c r="AY643" s="65"/>
      <c r="AZ643" s="65"/>
      <c r="BA643" s="65"/>
      <c r="BB643" s="65"/>
      <c r="BC643" s="65"/>
      <c r="BD643" s="65"/>
      <c r="BE643" s="65"/>
      <c r="BF643" s="65"/>
      <c r="BG643" s="65"/>
      <c r="BH643" s="65"/>
      <c r="BI643" s="65"/>
      <c r="BJ643" s="65"/>
      <c r="BK643" s="65"/>
      <c r="BL643" s="65"/>
    </row>
    <row r="644" spans="1:64" x14ac:dyDescent="0.2">
      <c r="A644" s="114" t="s">
        <v>724</v>
      </c>
      <c r="B644" s="114" t="s">
        <v>782</v>
      </c>
      <c r="C644" s="573" t="s">
        <v>822</v>
      </c>
      <c r="D644" s="572">
        <v>50</v>
      </c>
      <c r="E644" s="114" t="s">
        <v>26</v>
      </c>
      <c r="F644" s="114">
        <v>54</v>
      </c>
      <c r="G644" s="114" t="s">
        <v>27</v>
      </c>
      <c r="H644" s="114" t="s">
        <v>28</v>
      </c>
      <c r="I644" s="114" t="s">
        <v>41</v>
      </c>
      <c r="J644" s="114" t="s">
        <v>76</v>
      </c>
      <c r="K644" s="114"/>
      <c r="L644" s="114"/>
      <c r="M644" s="114" t="s">
        <v>32</v>
      </c>
      <c r="N644" s="114" t="s">
        <v>368</v>
      </c>
      <c r="O644" s="114">
        <v>24</v>
      </c>
      <c r="P644" s="114" t="s">
        <v>28</v>
      </c>
      <c r="Q644" s="65"/>
      <c r="R644" s="65"/>
      <c r="S644" s="65"/>
      <c r="T644" s="65"/>
      <c r="U644" s="65"/>
      <c r="V644" s="65"/>
      <c r="W644" s="65"/>
      <c r="X644" s="65"/>
      <c r="Y644" s="65"/>
      <c r="Z644" s="65"/>
      <c r="AA644" s="65"/>
      <c r="AB644" s="65"/>
      <c r="AC644" s="65"/>
      <c r="AD644" s="65"/>
      <c r="AE644" s="65"/>
      <c r="AF644" s="65"/>
      <c r="AG644" s="65"/>
      <c r="AH644" s="65"/>
      <c r="AI644" s="65"/>
      <c r="AJ644" s="65"/>
      <c r="AK644" s="65"/>
      <c r="AL644" s="65"/>
      <c r="AM644" s="65"/>
      <c r="AN644" s="65"/>
      <c r="AO644" s="65"/>
      <c r="AP644" s="65"/>
      <c r="AQ644" s="65"/>
      <c r="AR644" s="65"/>
      <c r="AS644" s="65"/>
      <c r="AT644" s="65"/>
      <c r="AU644" s="65"/>
      <c r="AV644" s="65"/>
      <c r="AW644" s="65"/>
      <c r="AX644" s="65"/>
      <c r="AY644" s="65"/>
      <c r="AZ644" s="65"/>
      <c r="BA644" s="65"/>
      <c r="BB644" s="65"/>
      <c r="BC644" s="65"/>
      <c r="BD644" s="65"/>
      <c r="BE644" s="65"/>
      <c r="BF644" s="65"/>
      <c r="BG644" s="65"/>
      <c r="BH644" s="65"/>
      <c r="BI644" s="65"/>
      <c r="BJ644" s="65"/>
      <c r="BK644" s="65"/>
      <c r="BL644" s="65"/>
    </row>
    <row r="645" spans="1:64" x14ac:dyDescent="0.2">
      <c r="A645" s="114" t="s">
        <v>724</v>
      </c>
      <c r="B645" s="114" t="s">
        <v>782</v>
      </c>
      <c r="C645" s="573" t="s">
        <v>823</v>
      </c>
      <c r="D645" s="572">
        <v>50</v>
      </c>
      <c r="E645" s="114" t="s">
        <v>26</v>
      </c>
      <c r="F645" s="114">
        <v>74</v>
      </c>
      <c r="G645" s="114" t="s">
        <v>27</v>
      </c>
      <c r="H645" s="114" t="s">
        <v>28</v>
      </c>
      <c r="I645" s="114" t="s">
        <v>41</v>
      </c>
      <c r="J645" s="114" t="s">
        <v>76</v>
      </c>
      <c r="K645" s="114"/>
      <c r="L645" s="114"/>
      <c r="M645" s="114" t="s">
        <v>32</v>
      </c>
      <c r="N645" s="114" t="s">
        <v>368</v>
      </c>
      <c r="O645" s="114">
        <v>24</v>
      </c>
      <c r="P645" s="114" t="s">
        <v>28</v>
      </c>
      <c r="Q645" s="65"/>
      <c r="R645" s="65"/>
      <c r="S645" s="65"/>
      <c r="T645" s="65"/>
      <c r="U645" s="65"/>
      <c r="V645" s="65"/>
      <c r="W645" s="65"/>
      <c r="X645" s="65"/>
      <c r="Y645" s="65"/>
      <c r="Z645" s="65"/>
      <c r="AA645" s="65"/>
      <c r="AB645" s="65"/>
      <c r="AC645" s="65"/>
      <c r="AD645" s="65"/>
      <c r="AE645" s="65"/>
      <c r="AF645" s="65"/>
      <c r="AG645" s="65"/>
      <c r="AH645" s="65"/>
      <c r="AI645" s="65"/>
      <c r="AJ645" s="65"/>
      <c r="AK645" s="65"/>
      <c r="AL645" s="65"/>
      <c r="AM645" s="65"/>
      <c r="AN645" s="65"/>
      <c r="AO645" s="65"/>
      <c r="AP645" s="65"/>
      <c r="AQ645" s="65"/>
      <c r="AR645" s="65"/>
      <c r="AS645" s="65"/>
      <c r="AT645" s="65"/>
      <c r="AU645" s="65"/>
      <c r="AV645" s="65"/>
      <c r="AW645" s="65"/>
      <c r="AX645" s="65"/>
      <c r="AY645" s="65"/>
      <c r="AZ645" s="65"/>
      <c r="BA645" s="65"/>
      <c r="BB645" s="65"/>
      <c r="BC645" s="65"/>
      <c r="BD645" s="65"/>
      <c r="BE645" s="65"/>
      <c r="BF645" s="65"/>
      <c r="BG645" s="65"/>
      <c r="BH645" s="65"/>
      <c r="BI645" s="65"/>
      <c r="BJ645" s="65"/>
      <c r="BK645" s="65"/>
      <c r="BL645" s="65"/>
    </row>
    <row r="646" spans="1:64" x14ac:dyDescent="0.2">
      <c r="A646" s="114" t="s">
        <v>724</v>
      </c>
      <c r="B646" s="114" t="s">
        <v>782</v>
      </c>
      <c r="C646" s="573" t="s">
        <v>824</v>
      </c>
      <c r="D646" s="572">
        <v>50</v>
      </c>
      <c r="E646" s="114" t="s">
        <v>26</v>
      </c>
      <c r="F646" s="114">
        <v>58</v>
      </c>
      <c r="G646" s="114" t="s">
        <v>27</v>
      </c>
      <c r="H646" s="114" t="s">
        <v>28</v>
      </c>
      <c r="I646" s="114" t="s">
        <v>41</v>
      </c>
      <c r="J646" s="114" t="s">
        <v>76</v>
      </c>
      <c r="K646" s="114"/>
      <c r="L646" s="114"/>
      <c r="M646" s="114" t="s">
        <v>32</v>
      </c>
      <c r="N646" s="114" t="s">
        <v>368</v>
      </c>
      <c r="O646" s="114">
        <v>24</v>
      </c>
      <c r="P646" s="114" t="s">
        <v>28</v>
      </c>
      <c r="Q646" s="65"/>
      <c r="R646" s="65"/>
      <c r="S646" s="65"/>
      <c r="T646" s="65"/>
      <c r="U646" s="65"/>
      <c r="V646" s="65"/>
      <c r="W646" s="65"/>
      <c r="X646" s="65"/>
      <c r="Y646" s="65"/>
      <c r="Z646" s="65"/>
      <c r="AA646" s="65"/>
      <c r="AB646" s="65"/>
      <c r="AC646" s="65"/>
      <c r="AD646" s="65"/>
      <c r="AE646" s="65"/>
      <c r="AF646" s="65"/>
      <c r="AG646" s="65"/>
      <c r="AH646" s="65"/>
      <c r="AI646" s="65"/>
      <c r="AJ646" s="65"/>
      <c r="AK646" s="65"/>
      <c r="AL646" s="65"/>
      <c r="AM646" s="65"/>
      <c r="AN646" s="65"/>
      <c r="AO646" s="65"/>
      <c r="AP646" s="65"/>
      <c r="AQ646" s="65"/>
      <c r="AR646" s="65"/>
      <c r="AS646" s="65"/>
      <c r="AT646" s="65"/>
      <c r="AU646" s="65"/>
      <c r="AV646" s="65"/>
      <c r="AW646" s="65"/>
      <c r="AX646" s="65"/>
      <c r="AY646" s="65"/>
      <c r="AZ646" s="65"/>
      <c r="BA646" s="65"/>
      <c r="BB646" s="65"/>
      <c r="BC646" s="65"/>
      <c r="BD646" s="65"/>
      <c r="BE646" s="65"/>
      <c r="BF646" s="65"/>
      <c r="BG646" s="65"/>
      <c r="BH646" s="65"/>
      <c r="BI646" s="65"/>
      <c r="BJ646" s="65"/>
      <c r="BK646" s="65"/>
      <c r="BL646" s="65"/>
    </row>
    <row r="647" spans="1:64" x14ac:dyDescent="0.2">
      <c r="A647" s="114" t="s">
        <v>724</v>
      </c>
      <c r="B647" s="114" t="s">
        <v>782</v>
      </c>
      <c r="C647" s="573" t="s">
        <v>825</v>
      </c>
      <c r="D647" s="572">
        <v>50</v>
      </c>
      <c r="E647" s="114" t="s">
        <v>26</v>
      </c>
      <c r="F647" s="114">
        <v>71</v>
      </c>
      <c r="G647" s="114" t="s">
        <v>27</v>
      </c>
      <c r="H647" s="114" t="s">
        <v>28</v>
      </c>
      <c r="I647" s="114" t="s">
        <v>41</v>
      </c>
      <c r="J647" s="114" t="s">
        <v>76</v>
      </c>
      <c r="K647" s="114"/>
      <c r="L647" s="114"/>
      <c r="M647" s="114" t="s">
        <v>32</v>
      </c>
      <c r="N647" s="114" t="s">
        <v>368</v>
      </c>
      <c r="O647" s="114">
        <v>24</v>
      </c>
      <c r="P647" s="114" t="s">
        <v>28</v>
      </c>
      <c r="Q647" s="65"/>
      <c r="R647" s="65"/>
      <c r="S647" s="65"/>
      <c r="T647" s="65"/>
      <c r="U647" s="65"/>
      <c r="V647" s="65"/>
      <c r="W647" s="65"/>
      <c r="X647" s="65"/>
      <c r="Y647" s="65"/>
      <c r="Z647" s="65"/>
      <c r="AA647" s="65"/>
      <c r="AB647" s="65"/>
      <c r="AC647" s="65"/>
      <c r="AD647" s="65"/>
      <c r="AE647" s="65"/>
      <c r="AF647" s="65"/>
      <c r="AG647" s="65"/>
      <c r="AH647" s="65"/>
      <c r="AI647" s="65"/>
      <c r="AJ647" s="65"/>
      <c r="AK647" s="65"/>
      <c r="AL647" s="65"/>
      <c r="AM647" s="65"/>
      <c r="AN647" s="65"/>
      <c r="AO647" s="65"/>
      <c r="AP647" s="65"/>
      <c r="AQ647" s="65"/>
      <c r="AR647" s="65"/>
      <c r="AS647" s="65"/>
      <c r="AT647" s="65"/>
      <c r="AU647" s="65"/>
      <c r="AV647" s="65"/>
      <c r="AW647" s="65"/>
      <c r="AX647" s="65"/>
      <c r="AY647" s="65"/>
      <c r="AZ647" s="65"/>
      <c r="BA647" s="65"/>
      <c r="BB647" s="65"/>
      <c r="BC647" s="65"/>
      <c r="BD647" s="65"/>
      <c r="BE647" s="65"/>
      <c r="BF647" s="65"/>
      <c r="BG647" s="65"/>
      <c r="BH647" s="65"/>
      <c r="BI647" s="65"/>
      <c r="BJ647" s="65"/>
      <c r="BK647" s="65"/>
      <c r="BL647" s="65"/>
    </row>
    <row r="648" spans="1:64" x14ac:dyDescent="0.2">
      <c r="A648" s="114" t="s">
        <v>724</v>
      </c>
      <c r="B648" s="114" t="s">
        <v>782</v>
      </c>
      <c r="C648" s="573" t="s">
        <v>826</v>
      </c>
      <c r="D648" s="572">
        <v>50</v>
      </c>
      <c r="E648" s="114" t="s">
        <v>26</v>
      </c>
      <c r="F648" s="114">
        <v>69</v>
      </c>
      <c r="G648" s="114" t="s">
        <v>27</v>
      </c>
      <c r="H648" s="114" t="s">
        <v>28</v>
      </c>
      <c r="I648" s="114" t="s">
        <v>41</v>
      </c>
      <c r="J648" s="114" t="s">
        <v>76</v>
      </c>
      <c r="K648" s="114"/>
      <c r="L648" s="114"/>
      <c r="M648" s="114" t="s">
        <v>32</v>
      </c>
      <c r="N648" s="114" t="s">
        <v>368</v>
      </c>
      <c r="O648" s="114">
        <v>24</v>
      </c>
      <c r="P648" s="114" t="s">
        <v>28</v>
      </c>
      <c r="Q648" s="65"/>
      <c r="R648" s="65"/>
      <c r="S648" s="65"/>
      <c r="T648" s="65"/>
      <c r="U648" s="65"/>
      <c r="V648" s="65"/>
      <c r="W648" s="65"/>
      <c r="X648" s="65"/>
      <c r="Y648" s="65"/>
      <c r="Z648" s="65"/>
      <c r="AA648" s="65"/>
      <c r="AB648" s="65"/>
      <c r="AC648" s="65"/>
      <c r="AD648" s="65"/>
      <c r="AE648" s="65"/>
      <c r="AF648" s="65"/>
      <c r="AG648" s="65"/>
      <c r="AH648" s="65"/>
      <c r="AI648" s="65"/>
      <c r="AJ648" s="65"/>
      <c r="AK648" s="65"/>
      <c r="AL648" s="65"/>
      <c r="AM648" s="65"/>
      <c r="AN648" s="65"/>
      <c r="AO648" s="65"/>
      <c r="AP648" s="65"/>
      <c r="AQ648" s="65"/>
      <c r="AR648" s="65"/>
      <c r="AS648" s="65"/>
      <c r="AT648" s="65"/>
      <c r="AU648" s="65"/>
      <c r="AV648" s="65"/>
      <c r="AW648" s="65"/>
      <c r="AX648" s="65"/>
      <c r="AY648" s="65"/>
      <c r="AZ648" s="65"/>
      <c r="BA648" s="65"/>
      <c r="BB648" s="65"/>
      <c r="BC648" s="65"/>
      <c r="BD648" s="65"/>
      <c r="BE648" s="65"/>
      <c r="BF648" s="65"/>
      <c r="BG648" s="65"/>
      <c r="BH648" s="65"/>
      <c r="BI648" s="65"/>
      <c r="BJ648" s="65"/>
      <c r="BK648" s="65"/>
      <c r="BL648" s="65"/>
    </row>
    <row r="649" spans="1:64" x14ac:dyDescent="0.2">
      <c r="A649" s="114" t="s">
        <v>724</v>
      </c>
      <c r="B649" s="114" t="s">
        <v>782</v>
      </c>
      <c r="C649" s="573" t="s">
        <v>827</v>
      </c>
      <c r="D649" s="572">
        <v>50</v>
      </c>
      <c r="E649" s="114" t="s">
        <v>26</v>
      </c>
      <c r="F649" s="114">
        <v>60</v>
      </c>
      <c r="G649" s="114" t="s">
        <v>27</v>
      </c>
      <c r="H649" s="114" t="s">
        <v>28</v>
      </c>
      <c r="I649" s="114" t="s">
        <v>41</v>
      </c>
      <c r="J649" s="114" t="s">
        <v>76</v>
      </c>
      <c r="K649" s="114"/>
      <c r="L649" s="114"/>
      <c r="M649" s="114" t="s">
        <v>32</v>
      </c>
      <c r="N649" s="114" t="s">
        <v>368</v>
      </c>
      <c r="O649" s="114">
        <v>24</v>
      </c>
      <c r="P649" s="114" t="s">
        <v>28</v>
      </c>
      <c r="Q649" s="65"/>
      <c r="R649" s="65"/>
      <c r="S649" s="65"/>
      <c r="T649" s="65"/>
      <c r="U649" s="65"/>
      <c r="V649" s="65"/>
      <c r="W649" s="65"/>
      <c r="X649" s="65"/>
      <c r="Y649" s="65"/>
      <c r="Z649" s="65"/>
      <c r="AA649" s="65"/>
      <c r="AB649" s="65"/>
      <c r="AC649" s="65"/>
      <c r="AD649" s="65"/>
      <c r="AE649" s="65"/>
      <c r="AF649" s="65"/>
      <c r="AG649" s="65"/>
      <c r="AH649" s="65"/>
      <c r="AI649" s="65"/>
      <c r="AJ649" s="65"/>
      <c r="AK649" s="65"/>
      <c r="AL649" s="65"/>
      <c r="AM649" s="65"/>
      <c r="AN649" s="65"/>
      <c r="AO649" s="65"/>
      <c r="AP649" s="65"/>
      <c r="AQ649" s="65"/>
      <c r="AR649" s="65"/>
      <c r="AS649" s="65"/>
      <c r="AT649" s="65"/>
      <c r="AU649" s="65"/>
      <c r="AV649" s="65"/>
      <c r="AW649" s="65"/>
      <c r="AX649" s="65"/>
      <c r="AY649" s="65"/>
      <c r="AZ649" s="65"/>
      <c r="BA649" s="65"/>
      <c r="BB649" s="65"/>
      <c r="BC649" s="65"/>
      <c r="BD649" s="65"/>
      <c r="BE649" s="65"/>
      <c r="BF649" s="65"/>
      <c r="BG649" s="65"/>
      <c r="BH649" s="65"/>
      <c r="BI649" s="65"/>
      <c r="BJ649" s="65"/>
      <c r="BK649" s="65"/>
      <c r="BL649" s="65"/>
    </row>
    <row r="650" spans="1:64" x14ac:dyDescent="0.2">
      <c r="A650" s="114" t="s">
        <v>724</v>
      </c>
      <c r="B650" s="114" t="s">
        <v>782</v>
      </c>
      <c r="C650" s="573" t="s">
        <v>828</v>
      </c>
      <c r="D650" s="572">
        <v>50</v>
      </c>
      <c r="E650" s="114" t="s">
        <v>26</v>
      </c>
      <c r="F650" s="114">
        <v>52</v>
      </c>
      <c r="G650" s="114" t="s">
        <v>27</v>
      </c>
      <c r="H650" s="114" t="s">
        <v>28</v>
      </c>
      <c r="I650" s="114" t="s">
        <v>41</v>
      </c>
      <c r="J650" s="114" t="s">
        <v>76</v>
      </c>
      <c r="K650" s="114"/>
      <c r="L650" s="114"/>
      <c r="M650" s="114" t="s">
        <v>32</v>
      </c>
      <c r="N650" s="114" t="s">
        <v>368</v>
      </c>
      <c r="O650" s="114">
        <v>24</v>
      </c>
      <c r="P650" s="114" t="s">
        <v>28</v>
      </c>
      <c r="Q650" s="65"/>
      <c r="R650" s="65"/>
      <c r="S650" s="65"/>
      <c r="T650" s="65"/>
      <c r="U650" s="65"/>
      <c r="V650" s="65"/>
      <c r="W650" s="65"/>
      <c r="X650" s="65"/>
      <c r="Y650" s="65"/>
      <c r="Z650" s="65"/>
      <c r="AA650" s="65"/>
      <c r="AB650" s="65"/>
      <c r="AC650" s="65"/>
      <c r="AD650" s="65"/>
      <c r="AE650" s="65"/>
      <c r="AF650" s="65"/>
      <c r="AG650" s="65"/>
      <c r="AH650" s="65"/>
      <c r="AI650" s="65"/>
      <c r="AJ650" s="65"/>
      <c r="AK650" s="65"/>
      <c r="AL650" s="65"/>
      <c r="AM650" s="65"/>
      <c r="AN650" s="65"/>
      <c r="AO650" s="65"/>
      <c r="AP650" s="65"/>
      <c r="AQ650" s="65"/>
      <c r="AR650" s="65"/>
      <c r="AS650" s="65"/>
      <c r="AT650" s="65"/>
      <c r="AU650" s="65"/>
      <c r="AV650" s="65"/>
      <c r="AW650" s="65"/>
      <c r="AX650" s="65"/>
      <c r="AY650" s="65"/>
      <c r="AZ650" s="65"/>
      <c r="BA650" s="65"/>
      <c r="BB650" s="65"/>
      <c r="BC650" s="65"/>
      <c r="BD650" s="65"/>
      <c r="BE650" s="65"/>
      <c r="BF650" s="65"/>
      <c r="BG650" s="65"/>
      <c r="BH650" s="65"/>
      <c r="BI650" s="65"/>
      <c r="BJ650" s="65"/>
      <c r="BK650" s="65"/>
      <c r="BL650" s="65"/>
    </row>
    <row r="651" spans="1:64" x14ac:dyDescent="0.2">
      <c r="A651" s="114" t="s">
        <v>724</v>
      </c>
      <c r="B651" s="114" t="s">
        <v>782</v>
      </c>
      <c r="C651" s="573" t="s">
        <v>829</v>
      </c>
      <c r="D651" s="572">
        <v>50</v>
      </c>
      <c r="E651" s="114" t="s">
        <v>26</v>
      </c>
      <c r="F651" s="114">
        <v>77</v>
      </c>
      <c r="G651" s="114" t="s">
        <v>27</v>
      </c>
      <c r="H651" s="114" t="s">
        <v>28</v>
      </c>
      <c r="I651" s="114" t="s">
        <v>41</v>
      </c>
      <c r="J651" s="114" t="s">
        <v>76</v>
      </c>
      <c r="K651" s="114"/>
      <c r="L651" s="114"/>
      <c r="M651" s="114" t="s">
        <v>32</v>
      </c>
      <c r="N651" s="114" t="s">
        <v>368</v>
      </c>
      <c r="O651" s="114">
        <v>24</v>
      </c>
      <c r="P651" s="114" t="s">
        <v>28</v>
      </c>
      <c r="Q651" s="65"/>
      <c r="R651" s="65"/>
      <c r="S651" s="65"/>
      <c r="T651" s="65"/>
      <c r="U651" s="65"/>
      <c r="V651" s="65"/>
      <c r="W651" s="65"/>
      <c r="X651" s="65"/>
      <c r="Y651" s="65"/>
      <c r="Z651" s="65"/>
      <c r="AA651" s="65"/>
      <c r="AB651" s="65"/>
      <c r="AC651" s="65"/>
      <c r="AD651" s="65"/>
      <c r="AE651" s="65"/>
      <c r="AF651" s="65"/>
      <c r="AG651" s="65"/>
      <c r="AH651" s="65"/>
      <c r="AI651" s="65"/>
      <c r="AJ651" s="65"/>
      <c r="AK651" s="65"/>
      <c r="AL651" s="65"/>
      <c r="AM651" s="65"/>
      <c r="AN651" s="65"/>
      <c r="AO651" s="65"/>
      <c r="AP651" s="65"/>
      <c r="AQ651" s="65"/>
      <c r="AR651" s="65"/>
      <c r="AS651" s="65"/>
      <c r="AT651" s="65"/>
      <c r="AU651" s="65"/>
      <c r="AV651" s="65"/>
      <c r="AW651" s="65"/>
      <c r="AX651" s="65"/>
      <c r="AY651" s="65"/>
      <c r="AZ651" s="65"/>
      <c r="BA651" s="65"/>
      <c r="BB651" s="65"/>
      <c r="BC651" s="65"/>
      <c r="BD651" s="65"/>
      <c r="BE651" s="65"/>
      <c r="BF651" s="65"/>
      <c r="BG651" s="65"/>
      <c r="BH651" s="65"/>
      <c r="BI651" s="65"/>
      <c r="BJ651" s="65"/>
      <c r="BK651" s="65"/>
      <c r="BL651" s="65"/>
    </row>
    <row r="652" spans="1:64" x14ac:dyDescent="0.2">
      <c r="A652" s="114" t="s">
        <v>724</v>
      </c>
      <c r="B652" s="114" t="s">
        <v>782</v>
      </c>
      <c r="C652" s="573" t="s">
        <v>830</v>
      </c>
      <c r="D652" s="572">
        <v>50</v>
      </c>
      <c r="E652" s="114" t="s">
        <v>26</v>
      </c>
      <c r="F652" s="114">
        <v>51</v>
      </c>
      <c r="G652" s="114" t="s">
        <v>27</v>
      </c>
      <c r="H652" s="114" t="s">
        <v>28</v>
      </c>
      <c r="I652" s="114" t="s">
        <v>41</v>
      </c>
      <c r="J652" s="114" t="s">
        <v>76</v>
      </c>
      <c r="K652" s="114"/>
      <c r="L652" s="114"/>
      <c r="M652" s="114" t="s">
        <v>32</v>
      </c>
      <c r="N652" s="114" t="s">
        <v>368</v>
      </c>
      <c r="O652" s="114">
        <v>24</v>
      </c>
      <c r="P652" s="114" t="s">
        <v>28</v>
      </c>
      <c r="Q652" s="65"/>
      <c r="R652" s="65"/>
      <c r="S652" s="65"/>
      <c r="T652" s="65"/>
      <c r="U652" s="65"/>
      <c r="V652" s="65"/>
      <c r="W652" s="65"/>
      <c r="X652" s="65"/>
      <c r="Y652" s="65"/>
      <c r="Z652" s="65"/>
      <c r="AA652" s="65"/>
      <c r="AB652" s="65"/>
      <c r="AC652" s="65"/>
      <c r="AD652" s="65"/>
      <c r="AE652" s="65"/>
      <c r="AF652" s="65"/>
      <c r="AG652" s="65"/>
      <c r="AH652" s="65"/>
      <c r="AI652" s="65"/>
      <c r="AJ652" s="65"/>
      <c r="AK652" s="65"/>
      <c r="AL652" s="65"/>
      <c r="AM652" s="65"/>
      <c r="AN652" s="65"/>
      <c r="AO652" s="65"/>
      <c r="AP652" s="65"/>
      <c r="AQ652" s="65"/>
      <c r="AR652" s="65"/>
      <c r="AS652" s="65"/>
      <c r="AT652" s="65"/>
      <c r="AU652" s="65"/>
      <c r="AV652" s="65"/>
      <c r="AW652" s="65"/>
      <c r="AX652" s="65"/>
      <c r="AY652" s="65"/>
      <c r="AZ652" s="65"/>
      <c r="BA652" s="65"/>
      <c r="BB652" s="65"/>
      <c r="BC652" s="65"/>
      <c r="BD652" s="65"/>
      <c r="BE652" s="65"/>
      <c r="BF652" s="65"/>
      <c r="BG652" s="65"/>
      <c r="BH652" s="65"/>
      <c r="BI652" s="65"/>
      <c r="BJ652" s="65"/>
      <c r="BK652" s="65"/>
      <c r="BL652" s="65"/>
    </row>
    <row r="653" spans="1:64" x14ac:dyDescent="0.2">
      <c r="A653" s="114" t="s">
        <v>724</v>
      </c>
      <c r="B653" s="114" t="s">
        <v>782</v>
      </c>
      <c r="C653" s="573" t="s">
        <v>831</v>
      </c>
      <c r="D653" s="572">
        <v>50</v>
      </c>
      <c r="E653" s="114" t="s">
        <v>26</v>
      </c>
      <c r="F653" s="114">
        <v>52</v>
      </c>
      <c r="G653" s="114" t="s">
        <v>27</v>
      </c>
      <c r="H653" s="114" t="s">
        <v>28</v>
      </c>
      <c r="I653" s="114" t="s">
        <v>41</v>
      </c>
      <c r="J653" s="114" t="s">
        <v>76</v>
      </c>
      <c r="K653" s="114"/>
      <c r="L653" s="114"/>
      <c r="M653" s="114" t="s">
        <v>32</v>
      </c>
      <c r="N653" s="114" t="s">
        <v>368</v>
      </c>
      <c r="O653" s="114">
        <v>24</v>
      </c>
      <c r="P653" s="114" t="s">
        <v>28</v>
      </c>
      <c r="Q653" s="65"/>
      <c r="R653" s="65"/>
      <c r="S653" s="65"/>
      <c r="T653" s="65"/>
      <c r="U653" s="65"/>
      <c r="V653" s="65"/>
      <c r="W653" s="65"/>
      <c r="X653" s="65"/>
      <c r="Y653" s="65"/>
      <c r="Z653" s="65"/>
      <c r="AA653" s="65"/>
      <c r="AB653" s="65"/>
      <c r="AC653" s="65"/>
      <c r="AD653" s="65"/>
      <c r="AE653" s="65"/>
      <c r="AF653" s="65"/>
      <c r="AG653" s="65"/>
      <c r="AH653" s="65"/>
      <c r="AI653" s="65"/>
      <c r="AJ653" s="65"/>
      <c r="AK653" s="65"/>
      <c r="AL653" s="65"/>
      <c r="AM653" s="65"/>
      <c r="AN653" s="65"/>
      <c r="AO653" s="65"/>
      <c r="AP653" s="65"/>
      <c r="AQ653" s="65"/>
      <c r="AR653" s="65"/>
      <c r="AS653" s="65"/>
      <c r="AT653" s="65"/>
      <c r="AU653" s="65"/>
      <c r="AV653" s="65"/>
      <c r="AW653" s="65"/>
      <c r="AX653" s="65"/>
      <c r="AY653" s="65"/>
      <c r="AZ653" s="65"/>
      <c r="BA653" s="65"/>
      <c r="BB653" s="65"/>
      <c r="BC653" s="65"/>
      <c r="BD653" s="65"/>
      <c r="BE653" s="65"/>
      <c r="BF653" s="65"/>
      <c r="BG653" s="65"/>
      <c r="BH653" s="65"/>
      <c r="BI653" s="65"/>
      <c r="BJ653" s="65"/>
      <c r="BK653" s="65"/>
      <c r="BL653" s="65"/>
    </row>
    <row r="654" spans="1:64" x14ac:dyDescent="0.2">
      <c r="A654" s="114" t="s">
        <v>724</v>
      </c>
      <c r="B654" s="114" t="s">
        <v>782</v>
      </c>
      <c r="C654" s="573" t="s">
        <v>832</v>
      </c>
      <c r="D654" s="572">
        <v>50</v>
      </c>
      <c r="E654" s="114" t="s">
        <v>26</v>
      </c>
      <c r="F654" s="114">
        <v>75</v>
      </c>
      <c r="G654" s="114" t="s">
        <v>27</v>
      </c>
      <c r="H654" s="114" t="s">
        <v>28</v>
      </c>
      <c r="I654" s="114" t="s">
        <v>41</v>
      </c>
      <c r="J654" s="114" t="s">
        <v>76</v>
      </c>
      <c r="K654" s="114"/>
      <c r="L654" s="114"/>
      <c r="M654" s="114" t="s">
        <v>32</v>
      </c>
      <c r="N654" s="114" t="s">
        <v>368</v>
      </c>
      <c r="O654" s="114">
        <v>24</v>
      </c>
      <c r="P654" s="114" t="s">
        <v>28</v>
      </c>
      <c r="Q654" s="65"/>
      <c r="R654" s="65"/>
      <c r="S654" s="65"/>
      <c r="T654" s="65"/>
      <c r="U654" s="65"/>
      <c r="V654" s="65"/>
      <c r="W654" s="65"/>
      <c r="X654" s="65"/>
      <c r="Y654" s="65"/>
      <c r="Z654" s="65"/>
      <c r="AA654" s="65"/>
      <c r="AB654" s="65"/>
      <c r="AC654" s="65"/>
      <c r="AD654" s="65"/>
      <c r="AE654" s="65"/>
      <c r="AF654" s="65"/>
      <c r="AG654" s="65"/>
      <c r="AH654" s="65"/>
      <c r="AI654" s="65"/>
      <c r="AJ654" s="65"/>
      <c r="AK654" s="65"/>
      <c r="AL654" s="65"/>
      <c r="AM654" s="65"/>
      <c r="AN654" s="65"/>
      <c r="AO654" s="65"/>
      <c r="AP654" s="65"/>
      <c r="AQ654" s="65"/>
      <c r="AR654" s="65"/>
      <c r="AS654" s="65"/>
      <c r="AT654" s="65"/>
      <c r="AU654" s="65"/>
      <c r="AV654" s="65"/>
      <c r="AW654" s="65"/>
      <c r="AX654" s="65"/>
      <c r="AY654" s="65"/>
      <c r="AZ654" s="65"/>
      <c r="BA654" s="65"/>
      <c r="BB654" s="65"/>
      <c r="BC654" s="65"/>
      <c r="BD654" s="65"/>
      <c r="BE654" s="65"/>
      <c r="BF654" s="65"/>
      <c r="BG654" s="65"/>
      <c r="BH654" s="65"/>
      <c r="BI654" s="65"/>
      <c r="BJ654" s="65"/>
      <c r="BK654" s="65"/>
      <c r="BL654" s="65"/>
    </row>
    <row r="655" spans="1:64" x14ac:dyDescent="0.2">
      <c r="A655" s="114" t="s">
        <v>724</v>
      </c>
      <c r="B655" s="114" t="s">
        <v>782</v>
      </c>
      <c r="C655" s="573" t="s">
        <v>833</v>
      </c>
      <c r="D655" s="572">
        <v>50</v>
      </c>
      <c r="E655" s="114" t="s">
        <v>26</v>
      </c>
      <c r="F655" s="114">
        <v>58</v>
      </c>
      <c r="G655" s="114" t="s">
        <v>27</v>
      </c>
      <c r="H655" s="114" t="s">
        <v>28</v>
      </c>
      <c r="I655" s="114" t="s">
        <v>41</v>
      </c>
      <c r="J655" s="114" t="s">
        <v>76</v>
      </c>
      <c r="K655" s="114"/>
      <c r="L655" s="114"/>
      <c r="M655" s="114" t="s">
        <v>32</v>
      </c>
      <c r="N655" s="114" t="s">
        <v>368</v>
      </c>
      <c r="O655" s="114">
        <v>24</v>
      </c>
      <c r="P655" s="114" t="s">
        <v>28</v>
      </c>
      <c r="Q655" s="65"/>
      <c r="R655" s="65"/>
      <c r="S655" s="65"/>
      <c r="T655" s="65"/>
      <c r="U655" s="65"/>
      <c r="V655" s="65"/>
      <c r="W655" s="65"/>
      <c r="X655" s="65"/>
      <c r="Y655" s="65"/>
      <c r="Z655" s="65"/>
      <c r="AA655" s="65"/>
      <c r="AB655" s="65"/>
      <c r="AC655" s="65"/>
      <c r="AD655" s="65"/>
      <c r="AE655" s="65"/>
      <c r="AF655" s="65"/>
      <c r="AG655" s="65"/>
      <c r="AH655" s="65"/>
      <c r="AI655" s="65"/>
      <c r="AJ655" s="65"/>
      <c r="AK655" s="65"/>
      <c r="AL655" s="65"/>
      <c r="AM655" s="65"/>
      <c r="AN655" s="65"/>
      <c r="AO655" s="65"/>
      <c r="AP655" s="65"/>
      <c r="AQ655" s="65"/>
      <c r="AR655" s="65"/>
      <c r="AS655" s="65"/>
      <c r="AT655" s="65"/>
      <c r="AU655" s="65"/>
      <c r="AV655" s="65"/>
      <c r="AW655" s="65"/>
      <c r="AX655" s="65"/>
      <c r="AY655" s="65"/>
      <c r="AZ655" s="65"/>
      <c r="BA655" s="65"/>
      <c r="BB655" s="65"/>
      <c r="BC655" s="65"/>
      <c r="BD655" s="65"/>
      <c r="BE655" s="65"/>
      <c r="BF655" s="65"/>
      <c r="BG655" s="65"/>
      <c r="BH655" s="65"/>
      <c r="BI655" s="65"/>
      <c r="BJ655" s="65"/>
      <c r="BK655" s="65"/>
      <c r="BL655" s="65"/>
    </row>
    <row r="656" spans="1:64" x14ac:dyDescent="0.2">
      <c r="A656" s="114" t="s">
        <v>724</v>
      </c>
      <c r="B656" s="114" t="s">
        <v>782</v>
      </c>
      <c r="C656" s="573" t="s">
        <v>834</v>
      </c>
      <c r="D656" s="572">
        <v>50</v>
      </c>
      <c r="E656" s="114" t="s">
        <v>26</v>
      </c>
      <c r="F656" s="114">
        <v>64</v>
      </c>
      <c r="G656" s="114" t="s">
        <v>27</v>
      </c>
      <c r="H656" s="114" t="s">
        <v>28</v>
      </c>
      <c r="I656" s="114" t="s">
        <v>41</v>
      </c>
      <c r="J656" s="114" t="s">
        <v>76</v>
      </c>
      <c r="K656" s="114"/>
      <c r="L656" s="114"/>
      <c r="M656" s="114" t="s">
        <v>32</v>
      </c>
      <c r="N656" s="114" t="s">
        <v>368</v>
      </c>
      <c r="O656" s="114">
        <v>24</v>
      </c>
      <c r="P656" s="114" t="s">
        <v>28</v>
      </c>
      <c r="Q656" s="65"/>
      <c r="R656" s="65"/>
      <c r="S656" s="65"/>
      <c r="T656" s="65"/>
      <c r="U656" s="65"/>
      <c r="V656" s="65"/>
      <c r="W656" s="65"/>
      <c r="X656" s="65"/>
      <c r="Y656" s="65"/>
      <c r="Z656" s="65"/>
      <c r="AA656" s="65"/>
      <c r="AB656" s="65"/>
      <c r="AC656" s="65"/>
      <c r="AD656" s="65"/>
      <c r="AE656" s="65"/>
      <c r="AF656" s="65"/>
      <c r="AG656" s="65"/>
      <c r="AH656" s="65"/>
      <c r="AI656" s="65"/>
      <c r="AJ656" s="65"/>
      <c r="AK656" s="65"/>
      <c r="AL656" s="65"/>
      <c r="AM656" s="65"/>
      <c r="AN656" s="65"/>
      <c r="AO656" s="65"/>
      <c r="AP656" s="65"/>
      <c r="AQ656" s="65"/>
      <c r="AR656" s="65"/>
      <c r="AS656" s="65"/>
      <c r="AT656" s="65"/>
      <c r="AU656" s="65"/>
      <c r="AV656" s="65"/>
      <c r="AW656" s="65"/>
      <c r="AX656" s="65"/>
      <c r="AY656" s="65"/>
      <c r="AZ656" s="65"/>
      <c r="BA656" s="65"/>
      <c r="BB656" s="65"/>
      <c r="BC656" s="65"/>
      <c r="BD656" s="65"/>
      <c r="BE656" s="65"/>
      <c r="BF656" s="65"/>
      <c r="BG656" s="65"/>
      <c r="BH656" s="65"/>
      <c r="BI656" s="65"/>
      <c r="BJ656" s="65"/>
      <c r="BK656" s="65"/>
      <c r="BL656" s="65"/>
    </row>
    <row r="657" spans="1:64" x14ac:dyDescent="0.2">
      <c r="A657" s="114" t="s">
        <v>724</v>
      </c>
      <c r="B657" s="114" t="s">
        <v>782</v>
      </c>
      <c r="C657" s="573" t="s">
        <v>835</v>
      </c>
      <c r="D657" s="572">
        <v>50</v>
      </c>
      <c r="E657" s="114" t="s">
        <v>26</v>
      </c>
      <c r="F657" s="114">
        <v>64</v>
      </c>
      <c r="G657" s="114" t="s">
        <v>27</v>
      </c>
      <c r="H657" s="114" t="s">
        <v>28</v>
      </c>
      <c r="I657" s="114" t="s">
        <v>41</v>
      </c>
      <c r="J657" s="114" t="s">
        <v>76</v>
      </c>
      <c r="K657" s="114"/>
      <c r="L657" s="114"/>
      <c r="M657" s="114" t="s">
        <v>32</v>
      </c>
      <c r="N657" s="114" t="s">
        <v>368</v>
      </c>
      <c r="O657" s="114">
        <v>24</v>
      </c>
      <c r="P657" s="114" t="s">
        <v>28</v>
      </c>
      <c r="Q657" s="65"/>
      <c r="R657" s="65"/>
      <c r="S657" s="65"/>
      <c r="T657" s="65"/>
      <c r="U657" s="65"/>
      <c r="V657" s="65"/>
      <c r="W657" s="65"/>
      <c r="X657" s="65"/>
      <c r="Y657" s="65"/>
      <c r="Z657" s="65"/>
      <c r="AA657" s="65"/>
      <c r="AB657" s="65"/>
      <c r="AC657" s="65"/>
      <c r="AD657" s="65"/>
      <c r="AE657" s="65"/>
      <c r="AF657" s="65"/>
      <c r="AG657" s="65"/>
      <c r="AH657" s="65"/>
      <c r="AI657" s="65"/>
      <c r="AJ657" s="65"/>
      <c r="AK657" s="65"/>
      <c r="AL657" s="65"/>
      <c r="AM657" s="65"/>
      <c r="AN657" s="65"/>
      <c r="AO657" s="65"/>
      <c r="AP657" s="65"/>
      <c r="AQ657" s="65"/>
      <c r="AR657" s="65"/>
      <c r="AS657" s="65"/>
      <c r="AT657" s="65"/>
      <c r="AU657" s="65"/>
      <c r="AV657" s="65"/>
      <c r="AW657" s="65"/>
      <c r="AX657" s="65"/>
      <c r="AY657" s="65"/>
      <c r="AZ657" s="65"/>
      <c r="BA657" s="65"/>
      <c r="BB657" s="65"/>
      <c r="BC657" s="65"/>
      <c r="BD657" s="65"/>
      <c r="BE657" s="65"/>
      <c r="BF657" s="65"/>
      <c r="BG657" s="65"/>
      <c r="BH657" s="65"/>
      <c r="BI657" s="65"/>
      <c r="BJ657" s="65"/>
      <c r="BK657" s="65"/>
      <c r="BL657" s="65"/>
    </row>
    <row r="658" spans="1:64" x14ac:dyDescent="0.2">
      <c r="A658" s="114" t="s">
        <v>724</v>
      </c>
      <c r="B658" s="114" t="s">
        <v>782</v>
      </c>
      <c r="C658" s="573" t="s">
        <v>836</v>
      </c>
      <c r="D658" s="572">
        <v>50</v>
      </c>
      <c r="E658" s="114" t="s">
        <v>26</v>
      </c>
      <c r="F658" s="114">
        <v>55</v>
      </c>
      <c r="G658" s="114" t="s">
        <v>27</v>
      </c>
      <c r="H658" s="114" t="s">
        <v>28</v>
      </c>
      <c r="I658" s="114" t="s">
        <v>41</v>
      </c>
      <c r="J658" s="114" t="s">
        <v>76</v>
      </c>
      <c r="K658" s="114"/>
      <c r="L658" s="114"/>
      <c r="M658" s="114" t="s">
        <v>32</v>
      </c>
      <c r="N658" s="114" t="s">
        <v>368</v>
      </c>
      <c r="O658" s="114">
        <v>24</v>
      </c>
      <c r="P658" s="114" t="s">
        <v>28</v>
      </c>
      <c r="Q658" s="65"/>
      <c r="R658" s="65"/>
      <c r="S658" s="65"/>
      <c r="T658" s="65"/>
      <c r="U658" s="65"/>
      <c r="V658" s="65"/>
      <c r="W658" s="65"/>
      <c r="X658" s="65"/>
      <c r="Y658" s="65"/>
      <c r="Z658" s="65"/>
      <c r="AA658" s="65"/>
      <c r="AB658" s="65"/>
      <c r="AC658" s="65"/>
      <c r="AD658" s="65"/>
      <c r="AE658" s="65"/>
      <c r="AF658" s="65"/>
      <c r="AG658" s="65"/>
      <c r="AH658" s="65"/>
      <c r="AI658" s="65"/>
      <c r="AJ658" s="65"/>
      <c r="AK658" s="65"/>
      <c r="AL658" s="65"/>
      <c r="AM658" s="65"/>
      <c r="AN658" s="65"/>
      <c r="AO658" s="65"/>
      <c r="AP658" s="65"/>
      <c r="AQ658" s="65"/>
      <c r="AR658" s="65"/>
      <c r="AS658" s="65"/>
      <c r="AT658" s="65"/>
      <c r="AU658" s="65"/>
      <c r="AV658" s="65"/>
      <c r="AW658" s="65"/>
      <c r="AX658" s="65"/>
      <c r="AY658" s="65"/>
      <c r="AZ658" s="65"/>
      <c r="BA658" s="65"/>
      <c r="BB658" s="65"/>
      <c r="BC658" s="65"/>
      <c r="BD658" s="65"/>
      <c r="BE658" s="65"/>
      <c r="BF658" s="65"/>
      <c r="BG658" s="65"/>
      <c r="BH658" s="65"/>
      <c r="BI658" s="65"/>
      <c r="BJ658" s="65"/>
      <c r="BK658" s="65"/>
      <c r="BL658" s="65"/>
    </row>
    <row r="659" spans="1:64" x14ac:dyDescent="0.2">
      <c r="A659" s="114" t="s">
        <v>724</v>
      </c>
      <c r="B659" s="114" t="s">
        <v>782</v>
      </c>
      <c r="C659" s="573" t="s">
        <v>837</v>
      </c>
      <c r="D659" s="572">
        <v>50</v>
      </c>
      <c r="E659" s="114" t="s">
        <v>26</v>
      </c>
      <c r="F659" s="114">
        <v>77</v>
      </c>
      <c r="G659" s="114" t="s">
        <v>27</v>
      </c>
      <c r="H659" s="114" t="s">
        <v>28</v>
      </c>
      <c r="I659" s="114" t="s">
        <v>41</v>
      </c>
      <c r="J659" s="114" t="s">
        <v>76</v>
      </c>
      <c r="K659" s="114"/>
      <c r="L659" s="114"/>
      <c r="M659" s="114" t="s">
        <v>32</v>
      </c>
      <c r="N659" s="114" t="s">
        <v>368</v>
      </c>
      <c r="O659" s="114">
        <v>24</v>
      </c>
      <c r="P659" s="114" t="s">
        <v>28</v>
      </c>
      <c r="Q659" s="65"/>
      <c r="R659" s="65"/>
      <c r="S659" s="65"/>
      <c r="T659" s="65"/>
      <c r="U659" s="65"/>
      <c r="V659" s="65"/>
      <c r="W659" s="65"/>
      <c r="X659" s="65"/>
      <c r="Y659" s="65"/>
      <c r="Z659" s="65"/>
      <c r="AA659" s="65"/>
      <c r="AB659" s="65"/>
      <c r="AC659" s="65"/>
      <c r="AD659" s="65"/>
      <c r="AE659" s="65"/>
      <c r="AF659" s="65"/>
      <c r="AG659" s="65"/>
      <c r="AH659" s="65"/>
      <c r="AI659" s="65"/>
      <c r="AJ659" s="65"/>
      <c r="AK659" s="65"/>
      <c r="AL659" s="65"/>
      <c r="AM659" s="65"/>
      <c r="AN659" s="65"/>
      <c r="AO659" s="65"/>
      <c r="AP659" s="65"/>
      <c r="AQ659" s="65"/>
      <c r="AR659" s="65"/>
      <c r="AS659" s="65"/>
      <c r="AT659" s="65"/>
      <c r="AU659" s="65"/>
      <c r="AV659" s="65"/>
      <c r="AW659" s="65"/>
      <c r="AX659" s="65"/>
      <c r="AY659" s="65"/>
      <c r="AZ659" s="65"/>
      <c r="BA659" s="65"/>
      <c r="BB659" s="65"/>
      <c r="BC659" s="65"/>
      <c r="BD659" s="65"/>
      <c r="BE659" s="65"/>
      <c r="BF659" s="65"/>
      <c r="BG659" s="65"/>
      <c r="BH659" s="65"/>
      <c r="BI659" s="65"/>
      <c r="BJ659" s="65"/>
      <c r="BK659" s="65"/>
      <c r="BL659" s="65"/>
    </row>
    <row r="660" spans="1:64" x14ac:dyDescent="0.2">
      <c r="A660" s="114" t="s">
        <v>724</v>
      </c>
      <c r="B660" s="114" t="s">
        <v>782</v>
      </c>
      <c r="C660" s="573" t="s">
        <v>838</v>
      </c>
      <c r="D660" s="572">
        <v>50</v>
      </c>
      <c r="E660" s="114" t="s">
        <v>26</v>
      </c>
      <c r="F660" s="114">
        <v>60</v>
      </c>
      <c r="G660" s="114" t="s">
        <v>27</v>
      </c>
      <c r="H660" s="114" t="s">
        <v>28</v>
      </c>
      <c r="I660" s="114" t="s">
        <v>41</v>
      </c>
      <c r="J660" s="114" t="s">
        <v>28</v>
      </c>
      <c r="K660" s="114" t="s">
        <v>648</v>
      </c>
      <c r="L660" s="114" t="s">
        <v>764</v>
      </c>
      <c r="M660" s="114" t="s">
        <v>32</v>
      </c>
      <c r="N660" s="114" t="s">
        <v>368</v>
      </c>
      <c r="O660" s="114">
        <v>24</v>
      </c>
      <c r="P660" s="114" t="s">
        <v>28</v>
      </c>
      <c r="Q660" s="65"/>
      <c r="R660" s="65"/>
      <c r="S660" s="65"/>
      <c r="T660" s="65"/>
      <c r="U660" s="65"/>
      <c r="V660" s="65"/>
      <c r="W660" s="65"/>
      <c r="X660" s="65"/>
      <c r="Y660" s="65"/>
      <c r="Z660" s="65"/>
      <c r="AA660" s="65"/>
      <c r="AB660" s="65"/>
      <c r="AC660" s="65"/>
      <c r="AD660" s="65"/>
      <c r="AE660" s="65"/>
      <c r="AF660" s="65"/>
      <c r="AG660" s="65"/>
      <c r="AH660" s="65"/>
      <c r="AI660" s="65"/>
      <c r="AJ660" s="65"/>
      <c r="AK660" s="65"/>
      <c r="AL660" s="65"/>
      <c r="AM660" s="65"/>
      <c r="AN660" s="65"/>
      <c r="AO660" s="65"/>
      <c r="AP660" s="65"/>
      <c r="AQ660" s="65"/>
      <c r="AR660" s="65"/>
      <c r="AS660" s="65"/>
      <c r="AT660" s="65"/>
      <c r="AU660" s="65"/>
      <c r="AV660" s="65"/>
      <c r="AW660" s="65"/>
      <c r="AX660" s="65"/>
      <c r="AY660" s="65"/>
      <c r="AZ660" s="65"/>
      <c r="BA660" s="65"/>
      <c r="BB660" s="65"/>
      <c r="BC660" s="65"/>
      <c r="BD660" s="65"/>
      <c r="BE660" s="65"/>
      <c r="BF660" s="65"/>
      <c r="BG660" s="65"/>
      <c r="BH660" s="65"/>
      <c r="BI660" s="65"/>
      <c r="BJ660" s="65"/>
      <c r="BK660" s="65"/>
      <c r="BL660" s="65"/>
    </row>
    <row r="661" spans="1:64" x14ac:dyDescent="0.2">
      <c r="A661" s="114" t="s">
        <v>724</v>
      </c>
      <c r="B661" s="114" t="s">
        <v>782</v>
      </c>
      <c r="C661" s="573" t="s">
        <v>839</v>
      </c>
      <c r="D661" s="572">
        <v>50</v>
      </c>
      <c r="E661" s="114" t="s">
        <v>26</v>
      </c>
      <c r="F661" s="114">
        <v>75</v>
      </c>
      <c r="G661" s="114" t="s">
        <v>27</v>
      </c>
      <c r="H661" s="114" t="s">
        <v>28</v>
      </c>
      <c r="I661" s="114" t="s">
        <v>41</v>
      </c>
      <c r="J661" s="114" t="s">
        <v>76</v>
      </c>
      <c r="K661" s="114"/>
      <c r="L661" s="114"/>
      <c r="M661" s="114" t="s">
        <v>32</v>
      </c>
      <c r="N661" s="114" t="s">
        <v>368</v>
      </c>
      <c r="O661" s="114">
        <v>24</v>
      </c>
      <c r="P661" s="114" t="s">
        <v>28</v>
      </c>
      <c r="Q661" s="65"/>
      <c r="R661" s="65"/>
      <c r="S661" s="65"/>
      <c r="T661" s="65"/>
      <c r="U661" s="65"/>
      <c r="V661" s="65"/>
      <c r="W661" s="65"/>
      <c r="X661" s="65"/>
      <c r="Y661" s="65"/>
      <c r="Z661" s="65"/>
      <c r="AA661" s="65"/>
      <c r="AB661" s="65"/>
      <c r="AC661" s="65"/>
      <c r="AD661" s="65"/>
      <c r="AE661" s="65"/>
      <c r="AF661" s="65"/>
      <c r="AG661" s="65"/>
      <c r="AH661" s="65"/>
      <c r="AI661" s="65"/>
      <c r="AJ661" s="65"/>
      <c r="AK661" s="65"/>
      <c r="AL661" s="65"/>
      <c r="AM661" s="65"/>
      <c r="AN661" s="65"/>
      <c r="AO661" s="65"/>
      <c r="AP661" s="65"/>
      <c r="AQ661" s="65"/>
      <c r="AR661" s="65"/>
      <c r="AS661" s="65"/>
      <c r="AT661" s="65"/>
      <c r="AU661" s="65"/>
      <c r="AV661" s="65"/>
      <c r="AW661" s="65"/>
      <c r="AX661" s="65"/>
      <c r="AY661" s="65"/>
      <c r="AZ661" s="65"/>
      <c r="BA661" s="65"/>
      <c r="BB661" s="65"/>
      <c r="BC661" s="65"/>
      <c r="BD661" s="65"/>
      <c r="BE661" s="65"/>
      <c r="BF661" s="65"/>
      <c r="BG661" s="65"/>
      <c r="BH661" s="65"/>
      <c r="BI661" s="65"/>
      <c r="BJ661" s="65"/>
      <c r="BK661" s="65"/>
      <c r="BL661" s="65"/>
    </row>
    <row r="662" spans="1:64" x14ac:dyDescent="0.2">
      <c r="A662" s="114" t="s">
        <v>724</v>
      </c>
      <c r="B662" s="114" t="s">
        <v>782</v>
      </c>
      <c r="C662" s="573" t="s">
        <v>840</v>
      </c>
      <c r="D662" s="572">
        <v>50</v>
      </c>
      <c r="E662" s="114" t="s">
        <v>26</v>
      </c>
      <c r="F662" s="114">
        <v>73</v>
      </c>
      <c r="G662" s="114" t="s">
        <v>27</v>
      </c>
      <c r="H662" s="114" t="s">
        <v>28</v>
      </c>
      <c r="I662" s="114" t="s">
        <v>41</v>
      </c>
      <c r="J662" s="114" t="s">
        <v>76</v>
      </c>
      <c r="K662" s="114"/>
      <c r="L662" s="114"/>
      <c r="M662" s="114" t="s">
        <v>32</v>
      </c>
      <c r="N662" s="114" t="s">
        <v>368</v>
      </c>
      <c r="O662" s="114">
        <v>24</v>
      </c>
      <c r="P662" s="114" t="s">
        <v>28</v>
      </c>
      <c r="Q662" s="65"/>
      <c r="R662" s="65"/>
      <c r="S662" s="65"/>
      <c r="T662" s="65"/>
      <c r="U662" s="65"/>
      <c r="V662" s="65"/>
      <c r="W662" s="65"/>
      <c r="X662" s="65"/>
      <c r="Y662" s="65"/>
      <c r="Z662" s="65"/>
      <c r="AA662" s="65"/>
      <c r="AB662" s="65"/>
      <c r="AC662" s="65"/>
      <c r="AD662" s="65"/>
      <c r="AE662" s="65"/>
      <c r="AF662" s="65"/>
      <c r="AG662" s="65"/>
      <c r="AH662" s="65"/>
      <c r="AI662" s="65"/>
      <c r="AJ662" s="65"/>
      <c r="AK662" s="65"/>
      <c r="AL662" s="65"/>
      <c r="AM662" s="65"/>
      <c r="AN662" s="65"/>
      <c r="AO662" s="65"/>
      <c r="AP662" s="65"/>
      <c r="AQ662" s="65"/>
      <c r="AR662" s="65"/>
      <c r="AS662" s="65"/>
      <c r="AT662" s="65"/>
      <c r="AU662" s="65"/>
      <c r="AV662" s="65"/>
      <c r="AW662" s="65"/>
      <c r="AX662" s="65"/>
      <c r="AY662" s="65"/>
      <c r="AZ662" s="65"/>
      <c r="BA662" s="65"/>
      <c r="BB662" s="65"/>
      <c r="BC662" s="65"/>
      <c r="BD662" s="65"/>
      <c r="BE662" s="65"/>
      <c r="BF662" s="65"/>
      <c r="BG662" s="65"/>
      <c r="BH662" s="65"/>
      <c r="BI662" s="65"/>
      <c r="BJ662" s="65"/>
      <c r="BK662" s="65"/>
      <c r="BL662" s="65"/>
    </row>
    <row r="663" spans="1:64" x14ac:dyDescent="0.2">
      <c r="A663" s="114" t="s">
        <v>724</v>
      </c>
      <c r="B663" s="114" t="s">
        <v>782</v>
      </c>
      <c r="C663" s="573" t="s">
        <v>841</v>
      </c>
      <c r="D663" s="572">
        <v>50</v>
      </c>
      <c r="E663" s="114" t="s">
        <v>26</v>
      </c>
      <c r="F663" s="114">
        <v>70</v>
      </c>
      <c r="G663" s="114" t="s">
        <v>27</v>
      </c>
      <c r="H663" s="114" t="s">
        <v>28</v>
      </c>
      <c r="I663" s="114" t="s">
        <v>41</v>
      </c>
      <c r="J663" s="114" t="s">
        <v>76</v>
      </c>
      <c r="K663" s="114"/>
      <c r="L663" s="114"/>
      <c r="M663" s="114" t="s">
        <v>32</v>
      </c>
      <c r="N663" s="114" t="s">
        <v>368</v>
      </c>
      <c r="O663" s="114">
        <v>24</v>
      </c>
      <c r="P663" s="114" t="s">
        <v>28</v>
      </c>
      <c r="Q663" s="65"/>
      <c r="R663" s="65"/>
      <c r="S663" s="65"/>
      <c r="T663" s="65"/>
      <c r="U663" s="65"/>
      <c r="V663" s="65"/>
      <c r="W663" s="65"/>
      <c r="X663" s="65"/>
      <c r="Y663" s="65"/>
      <c r="Z663" s="65"/>
      <c r="AA663" s="65"/>
      <c r="AB663" s="65"/>
      <c r="AC663" s="65"/>
      <c r="AD663" s="65"/>
      <c r="AE663" s="65"/>
      <c r="AF663" s="65"/>
      <c r="AG663" s="65"/>
      <c r="AH663" s="65"/>
      <c r="AI663" s="65"/>
      <c r="AJ663" s="65"/>
      <c r="AK663" s="65"/>
      <c r="AL663" s="65"/>
      <c r="AM663" s="65"/>
      <c r="AN663" s="65"/>
      <c r="AO663" s="65"/>
      <c r="AP663" s="65"/>
      <c r="AQ663" s="65"/>
      <c r="AR663" s="65"/>
      <c r="AS663" s="65"/>
      <c r="AT663" s="65"/>
      <c r="AU663" s="65"/>
      <c r="AV663" s="65"/>
      <c r="AW663" s="65"/>
      <c r="AX663" s="65"/>
      <c r="AY663" s="65"/>
      <c r="AZ663" s="65"/>
      <c r="BA663" s="65"/>
      <c r="BB663" s="65"/>
      <c r="BC663" s="65"/>
      <c r="BD663" s="65"/>
      <c r="BE663" s="65"/>
      <c r="BF663" s="65"/>
      <c r="BG663" s="65"/>
      <c r="BH663" s="65"/>
      <c r="BI663" s="65"/>
      <c r="BJ663" s="65"/>
      <c r="BK663" s="65"/>
      <c r="BL663" s="65"/>
    </row>
    <row r="664" spans="1:64" x14ac:dyDescent="0.2">
      <c r="A664" s="114" t="s">
        <v>724</v>
      </c>
      <c r="B664" s="114" t="s">
        <v>782</v>
      </c>
      <c r="C664" s="573" t="s">
        <v>842</v>
      </c>
      <c r="D664" s="572">
        <v>50</v>
      </c>
      <c r="E664" s="114" t="s">
        <v>26</v>
      </c>
      <c r="F664" s="114">
        <v>50</v>
      </c>
      <c r="G664" s="114" t="s">
        <v>27</v>
      </c>
      <c r="H664" s="114" t="s">
        <v>28</v>
      </c>
      <c r="I664" s="114" t="s">
        <v>41</v>
      </c>
      <c r="J664" s="114" t="s">
        <v>76</v>
      </c>
      <c r="K664" s="114"/>
      <c r="L664" s="114"/>
      <c r="M664" s="114" t="s">
        <v>32</v>
      </c>
      <c r="N664" s="114" t="s">
        <v>368</v>
      </c>
      <c r="O664" s="114">
        <v>24</v>
      </c>
      <c r="P664" s="114" t="s">
        <v>28</v>
      </c>
      <c r="Q664" s="65"/>
      <c r="R664" s="65"/>
      <c r="S664" s="65"/>
      <c r="T664" s="65"/>
      <c r="U664" s="65"/>
      <c r="V664" s="65"/>
      <c r="W664" s="65"/>
      <c r="X664" s="65"/>
      <c r="Y664" s="65"/>
      <c r="Z664" s="65"/>
      <c r="AA664" s="65"/>
      <c r="AB664" s="65"/>
      <c r="AC664" s="65"/>
      <c r="AD664" s="65"/>
      <c r="AE664" s="65"/>
      <c r="AF664" s="65"/>
      <c r="AG664" s="65"/>
      <c r="AH664" s="65"/>
      <c r="AI664" s="65"/>
      <c r="AJ664" s="65"/>
      <c r="AK664" s="65"/>
      <c r="AL664" s="65"/>
      <c r="AM664" s="65"/>
      <c r="AN664" s="65"/>
      <c r="AO664" s="65"/>
      <c r="AP664" s="65"/>
      <c r="AQ664" s="65"/>
      <c r="AR664" s="65"/>
      <c r="AS664" s="65"/>
      <c r="AT664" s="65"/>
      <c r="AU664" s="65"/>
      <c r="AV664" s="65"/>
      <c r="AW664" s="65"/>
      <c r="AX664" s="65"/>
      <c r="AY664" s="65"/>
      <c r="AZ664" s="65"/>
      <c r="BA664" s="65"/>
      <c r="BB664" s="65"/>
      <c r="BC664" s="65"/>
      <c r="BD664" s="65"/>
      <c r="BE664" s="65"/>
      <c r="BF664" s="65"/>
      <c r="BG664" s="65"/>
      <c r="BH664" s="65"/>
      <c r="BI664" s="65"/>
      <c r="BJ664" s="65"/>
      <c r="BK664" s="65"/>
      <c r="BL664" s="65"/>
    </row>
    <row r="665" spans="1:64" x14ac:dyDescent="0.2">
      <c r="A665" s="114" t="s">
        <v>724</v>
      </c>
      <c r="B665" s="114" t="s">
        <v>782</v>
      </c>
      <c r="C665" s="573" t="s">
        <v>843</v>
      </c>
      <c r="D665" s="572">
        <v>50</v>
      </c>
      <c r="E665" s="114" t="s">
        <v>26</v>
      </c>
      <c r="F665" s="114">
        <v>66</v>
      </c>
      <c r="G665" s="114" t="s">
        <v>27</v>
      </c>
      <c r="H665" s="114" t="s">
        <v>28</v>
      </c>
      <c r="I665" s="114" t="s">
        <v>41</v>
      </c>
      <c r="J665" s="114" t="s">
        <v>76</v>
      </c>
      <c r="K665" s="114"/>
      <c r="L665" s="114"/>
      <c r="M665" s="114" t="s">
        <v>32</v>
      </c>
      <c r="N665" s="114" t="s">
        <v>368</v>
      </c>
      <c r="O665" s="114">
        <v>24</v>
      </c>
      <c r="P665" s="114" t="s">
        <v>28</v>
      </c>
      <c r="Q665" s="65"/>
      <c r="R665" s="65"/>
      <c r="S665" s="65"/>
      <c r="T665" s="65"/>
      <c r="U665" s="65"/>
      <c r="V665" s="65"/>
      <c r="W665" s="65"/>
      <c r="X665" s="65"/>
      <c r="Y665" s="65"/>
      <c r="Z665" s="65"/>
      <c r="AA665" s="65"/>
      <c r="AB665" s="65"/>
      <c r="AC665" s="65"/>
      <c r="AD665" s="65"/>
      <c r="AE665" s="65"/>
      <c r="AF665" s="65"/>
      <c r="AG665" s="65"/>
      <c r="AH665" s="65"/>
      <c r="AI665" s="65"/>
      <c r="AJ665" s="65"/>
      <c r="AK665" s="65"/>
      <c r="AL665" s="65"/>
      <c r="AM665" s="65"/>
      <c r="AN665" s="65"/>
      <c r="AO665" s="65"/>
      <c r="AP665" s="65"/>
      <c r="AQ665" s="65"/>
      <c r="AR665" s="65"/>
      <c r="AS665" s="65"/>
      <c r="AT665" s="65"/>
      <c r="AU665" s="65"/>
      <c r="AV665" s="65"/>
      <c r="AW665" s="65"/>
      <c r="AX665" s="65"/>
      <c r="AY665" s="65"/>
      <c r="AZ665" s="65"/>
      <c r="BA665" s="65"/>
      <c r="BB665" s="65"/>
      <c r="BC665" s="65"/>
      <c r="BD665" s="65"/>
      <c r="BE665" s="65"/>
      <c r="BF665" s="65"/>
      <c r="BG665" s="65"/>
      <c r="BH665" s="65"/>
      <c r="BI665" s="65"/>
      <c r="BJ665" s="65"/>
      <c r="BK665" s="65"/>
      <c r="BL665" s="65"/>
    </row>
    <row r="666" spans="1:64" x14ac:dyDescent="0.2">
      <c r="A666" s="114" t="s">
        <v>724</v>
      </c>
      <c r="B666" s="114" t="s">
        <v>782</v>
      </c>
      <c r="C666" s="573" t="s">
        <v>844</v>
      </c>
      <c r="D666" s="572">
        <v>50</v>
      </c>
      <c r="E666" s="114" t="s">
        <v>26</v>
      </c>
      <c r="F666" s="114">
        <v>57</v>
      </c>
      <c r="G666" s="114" t="s">
        <v>27</v>
      </c>
      <c r="H666" s="114" t="s">
        <v>28</v>
      </c>
      <c r="I666" s="114" t="s">
        <v>41</v>
      </c>
      <c r="J666" s="114" t="s">
        <v>76</v>
      </c>
      <c r="K666" s="114"/>
      <c r="L666" s="114"/>
      <c r="M666" s="114" t="s">
        <v>32</v>
      </c>
      <c r="N666" s="114" t="s">
        <v>368</v>
      </c>
      <c r="O666" s="114">
        <v>24</v>
      </c>
      <c r="P666" s="114" t="s">
        <v>28</v>
      </c>
      <c r="Q666" s="65"/>
      <c r="R666" s="65"/>
      <c r="S666" s="65"/>
      <c r="T666" s="65"/>
      <c r="U666" s="65"/>
      <c r="V666" s="65"/>
      <c r="W666" s="65"/>
      <c r="X666" s="65"/>
      <c r="Y666" s="65"/>
      <c r="Z666" s="65"/>
      <c r="AA666" s="65"/>
      <c r="AB666" s="65"/>
      <c r="AC666" s="65"/>
      <c r="AD666" s="65"/>
      <c r="AE666" s="65"/>
      <c r="AF666" s="65"/>
      <c r="AG666" s="65"/>
      <c r="AH666" s="65"/>
      <c r="AI666" s="65"/>
      <c r="AJ666" s="65"/>
      <c r="AK666" s="65"/>
      <c r="AL666" s="65"/>
      <c r="AM666" s="65"/>
      <c r="AN666" s="65"/>
      <c r="AO666" s="65"/>
      <c r="AP666" s="65"/>
      <c r="AQ666" s="65"/>
      <c r="AR666" s="65"/>
      <c r="AS666" s="65"/>
      <c r="AT666" s="65"/>
      <c r="AU666" s="65"/>
      <c r="AV666" s="65"/>
      <c r="AW666" s="65"/>
      <c r="AX666" s="65"/>
      <c r="AY666" s="65"/>
      <c r="AZ666" s="65"/>
      <c r="BA666" s="65"/>
      <c r="BB666" s="65"/>
      <c r="BC666" s="65"/>
      <c r="BD666" s="65"/>
      <c r="BE666" s="65"/>
      <c r="BF666" s="65"/>
      <c r="BG666" s="65"/>
      <c r="BH666" s="65"/>
      <c r="BI666" s="65"/>
      <c r="BJ666" s="65"/>
      <c r="BK666" s="65"/>
      <c r="BL666" s="65"/>
    </row>
    <row r="667" spans="1:64" x14ac:dyDescent="0.2">
      <c r="A667" s="114" t="s">
        <v>724</v>
      </c>
      <c r="B667" s="114" t="s">
        <v>782</v>
      </c>
      <c r="C667" s="573" t="s">
        <v>845</v>
      </c>
      <c r="D667" s="572">
        <v>50</v>
      </c>
      <c r="E667" s="114" t="s">
        <v>26</v>
      </c>
      <c r="F667" s="114">
        <v>52</v>
      </c>
      <c r="G667" s="114" t="s">
        <v>27</v>
      </c>
      <c r="H667" s="114" t="s">
        <v>28</v>
      </c>
      <c r="I667" s="114" t="s">
        <v>41</v>
      </c>
      <c r="J667" s="114" t="s">
        <v>28</v>
      </c>
      <c r="K667" s="114" t="s">
        <v>648</v>
      </c>
      <c r="L667" s="114" t="s">
        <v>764</v>
      </c>
      <c r="M667" s="114" t="s">
        <v>32</v>
      </c>
      <c r="N667" s="114" t="s">
        <v>368</v>
      </c>
      <c r="O667" s="114">
        <v>24</v>
      </c>
      <c r="P667" s="114" t="s">
        <v>28</v>
      </c>
      <c r="Q667" s="65"/>
      <c r="R667" s="65"/>
      <c r="S667" s="65"/>
      <c r="T667" s="65"/>
      <c r="U667" s="65"/>
      <c r="V667" s="65"/>
      <c r="W667" s="65"/>
      <c r="X667" s="65"/>
      <c r="Y667" s="65"/>
      <c r="Z667" s="65"/>
      <c r="AA667" s="65"/>
      <c r="AB667" s="65"/>
      <c r="AC667" s="65"/>
      <c r="AD667" s="65"/>
      <c r="AE667" s="65"/>
      <c r="AF667" s="65"/>
      <c r="AG667" s="65"/>
      <c r="AH667" s="65"/>
      <c r="AI667" s="65"/>
      <c r="AJ667" s="65"/>
      <c r="AK667" s="65"/>
      <c r="AL667" s="65"/>
      <c r="AM667" s="65"/>
      <c r="AN667" s="65"/>
      <c r="AO667" s="65"/>
      <c r="AP667" s="65"/>
      <c r="AQ667" s="65"/>
      <c r="AR667" s="65"/>
      <c r="AS667" s="65"/>
      <c r="AT667" s="65"/>
      <c r="AU667" s="65"/>
      <c r="AV667" s="65"/>
      <c r="AW667" s="65"/>
      <c r="AX667" s="65"/>
      <c r="AY667" s="65"/>
      <c r="AZ667" s="65"/>
      <c r="BA667" s="65"/>
      <c r="BB667" s="65"/>
      <c r="BC667" s="65"/>
      <c r="BD667" s="65"/>
      <c r="BE667" s="65"/>
      <c r="BF667" s="65"/>
      <c r="BG667" s="65"/>
      <c r="BH667" s="65"/>
      <c r="BI667" s="65"/>
      <c r="BJ667" s="65"/>
      <c r="BK667" s="65"/>
      <c r="BL667" s="65"/>
    </row>
    <row r="668" spans="1:64" x14ac:dyDescent="0.2">
      <c r="A668" s="114" t="s">
        <v>724</v>
      </c>
      <c r="B668" s="114" t="s">
        <v>782</v>
      </c>
      <c r="C668" s="573" t="s">
        <v>846</v>
      </c>
      <c r="D668" s="572">
        <v>50</v>
      </c>
      <c r="E668" s="114" t="s">
        <v>26</v>
      </c>
      <c r="F668" s="114">
        <v>64</v>
      </c>
      <c r="G668" s="114" t="s">
        <v>27</v>
      </c>
      <c r="H668" s="114" t="s">
        <v>28</v>
      </c>
      <c r="I668" s="114" t="s">
        <v>41</v>
      </c>
      <c r="J668" s="114" t="s">
        <v>76</v>
      </c>
      <c r="K668" s="114"/>
      <c r="L668" s="114"/>
      <c r="M668" s="114" t="s">
        <v>32</v>
      </c>
      <c r="N668" s="114" t="s">
        <v>368</v>
      </c>
      <c r="O668" s="114">
        <v>24</v>
      </c>
      <c r="P668" s="114" t="s">
        <v>28</v>
      </c>
      <c r="Q668" s="65"/>
      <c r="R668" s="65"/>
      <c r="S668" s="65"/>
      <c r="T668" s="65"/>
      <c r="U668" s="65"/>
      <c r="V668" s="65"/>
      <c r="W668" s="65"/>
      <c r="X668" s="65"/>
      <c r="Y668" s="65"/>
      <c r="Z668" s="65"/>
      <c r="AA668" s="65"/>
      <c r="AB668" s="65"/>
      <c r="AC668" s="65"/>
      <c r="AD668" s="65"/>
      <c r="AE668" s="65"/>
      <c r="AF668" s="65"/>
      <c r="AG668" s="65"/>
      <c r="AH668" s="65"/>
      <c r="AI668" s="65"/>
      <c r="AJ668" s="65"/>
      <c r="AK668" s="65"/>
      <c r="AL668" s="65"/>
      <c r="AM668" s="65"/>
      <c r="AN668" s="65"/>
      <c r="AO668" s="65"/>
      <c r="AP668" s="65"/>
      <c r="AQ668" s="65"/>
      <c r="AR668" s="65"/>
      <c r="AS668" s="65"/>
      <c r="AT668" s="65"/>
      <c r="AU668" s="65"/>
      <c r="AV668" s="65"/>
      <c r="AW668" s="65"/>
      <c r="AX668" s="65"/>
      <c r="AY668" s="65"/>
      <c r="AZ668" s="65"/>
      <c r="BA668" s="65"/>
      <c r="BB668" s="65"/>
      <c r="BC668" s="65"/>
      <c r="BD668" s="65"/>
      <c r="BE668" s="65"/>
      <c r="BF668" s="65"/>
      <c r="BG668" s="65"/>
      <c r="BH668" s="65"/>
      <c r="BI668" s="65"/>
      <c r="BJ668" s="65"/>
      <c r="BK668" s="65"/>
      <c r="BL668" s="65"/>
    </row>
    <row r="669" spans="1:64" x14ac:dyDescent="0.2">
      <c r="A669" s="114" t="s">
        <v>724</v>
      </c>
      <c r="B669" s="114" t="s">
        <v>782</v>
      </c>
      <c r="C669" s="573" t="s">
        <v>847</v>
      </c>
      <c r="D669" s="572">
        <v>50</v>
      </c>
      <c r="E669" s="114" t="s">
        <v>26</v>
      </c>
      <c r="F669" s="114">
        <v>60</v>
      </c>
      <c r="G669" s="114" t="s">
        <v>27</v>
      </c>
      <c r="H669" s="114" t="s">
        <v>28</v>
      </c>
      <c r="I669" s="114" t="s">
        <v>41</v>
      </c>
      <c r="J669" s="114" t="s">
        <v>76</v>
      </c>
      <c r="K669" s="114"/>
      <c r="L669" s="114"/>
      <c r="M669" s="114" t="s">
        <v>32</v>
      </c>
      <c r="N669" s="114" t="s">
        <v>368</v>
      </c>
      <c r="O669" s="114">
        <v>24</v>
      </c>
      <c r="P669" s="114" t="s">
        <v>28</v>
      </c>
      <c r="Q669" s="65"/>
      <c r="R669" s="65"/>
      <c r="S669" s="65"/>
      <c r="T669" s="65"/>
      <c r="U669" s="65"/>
      <c r="V669" s="65"/>
      <c r="W669" s="65"/>
      <c r="X669" s="65"/>
      <c r="Y669" s="65"/>
      <c r="Z669" s="65"/>
      <c r="AA669" s="65"/>
      <c r="AB669" s="65"/>
      <c r="AC669" s="65"/>
      <c r="AD669" s="65"/>
      <c r="AE669" s="65"/>
      <c r="AF669" s="65"/>
      <c r="AG669" s="65"/>
      <c r="AH669" s="65"/>
      <c r="AI669" s="65"/>
      <c r="AJ669" s="65"/>
      <c r="AK669" s="65"/>
      <c r="AL669" s="65"/>
      <c r="AM669" s="65"/>
      <c r="AN669" s="65"/>
      <c r="AO669" s="65"/>
      <c r="AP669" s="65"/>
      <c r="AQ669" s="65"/>
      <c r="AR669" s="65"/>
      <c r="AS669" s="65"/>
      <c r="AT669" s="65"/>
      <c r="AU669" s="65"/>
      <c r="AV669" s="65"/>
      <c r="AW669" s="65"/>
      <c r="AX669" s="65"/>
      <c r="AY669" s="65"/>
      <c r="AZ669" s="65"/>
      <c r="BA669" s="65"/>
      <c r="BB669" s="65"/>
      <c r="BC669" s="65"/>
      <c r="BD669" s="65"/>
      <c r="BE669" s="65"/>
      <c r="BF669" s="65"/>
      <c r="BG669" s="65"/>
      <c r="BH669" s="65"/>
      <c r="BI669" s="65"/>
      <c r="BJ669" s="65"/>
      <c r="BK669" s="65"/>
      <c r="BL669" s="65"/>
    </row>
    <row r="670" spans="1:64" x14ac:dyDescent="0.2">
      <c r="A670" s="114" t="s">
        <v>724</v>
      </c>
      <c r="B670" s="114" t="s">
        <v>782</v>
      </c>
      <c r="C670" s="573" t="s">
        <v>848</v>
      </c>
      <c r="D670" s="572">
        <v>50</v>
      </c>
      <c r="E670" s="114" t="s">
        <v>26</v>
      </c>
      <c r="F670" s="114">
        <v>61</v>
      </c>
      <c r="G670" s="114" t="s">
        <v>27</v>
      </c>
      <c r="H670" s="114" t="s">
        <v>28</v>
      </c>
      <c r="I670" s="114" t="s">
        <v>41</v>
      </c>
      <c r="J670" s="114" t="s">
        <v>76</v>
      </c>
      <c r="K670" s="114"/>
      <c r="L670" s="114"/>
      <c r="M670" s="114" t="s">
        <v>32</v>
      </c>
      <c r="N670" s="114" t="s">
        <v>368</v>
      </c>
      <c r="O670" s="114">
        <v>24</v>
      </c>
      <c r="P670" s="114" t="s">
        <v>28</v>
      </c>
      <c r="Q670" s="65"/>
      <c r="R670" s="65"/>
      <c r="S670" s="65"/>
      <c r="T670" s="65"/>
      <c r="U670" s="65"/>
      <c r="V670" s="65"/>
      <c r="W670" s="65"/>
      <c r="X670" s="65"/>
      <c r="Y670" s="65"/>
      <c r="Z670" s="65"/>
      <c r="AA670" s="65"/>
      <c r="AB670" s="65"/>
      <c r="AC670" s="65"/>
      <c r="AD670" s="65"/>
      <c r="AE670" s="65"/>
      <c r="AF670" s="65"/>
      <c r="AG670" s="65"/>
      <c r="AH670" s="65"/>
      <c r="AI670" s="65"/>
      <c r="AJ670" s="65"/>
      <c r="AK670" s="65"/>
      <c r="AL670" s="65"/>
      <c r="AM670" s="65"/>
      <c r="AN670" s="65"/>
      <c r="AO670" s="65"/>
      <c r="AP670" s="65"/>
      <c r="AQ670" s="65"/>
      <c r="AR670" s="65"/>
      <c r="AS670" s="65"/>
      <c r="AT670" s="65"/>
      <c r="AU670" s="65"/>
      <c r="AV670" s="65"/>
      <c r="AW670" s="65"/>
      <c r="AX670" s="65"/>
      <c r="AY670" s="65"/>
      <c r="AZ670" s="65"/>
      <c r="BA670" s="65"/>
      <c r="BB670" s="65"/>
      <c r="BC670" s="65"/>
      <c r="BD670" s="65"/>
      <c r="BE670" s="65"/>
      <c r="BF670" s="65"/>
      <c r="BG670" s="65"/>
      <c r="BH670" s="65"/>
      <c r="BI670" s="65"/>
      <c r="BJ670" s="65"/>
      <c r="BK670" s="65"/>
      <c r="BL670" s="65"/>
    </row>
    <row r="671" spans="1:64" x14ac:dyDescent="0.2">
      <c r="A671" s="114" t="s">
        <v>724</v>
      </c>
      <c r="B671" s="114" t="s">
        <v>782</v>
      </c>
      <c r="C671" s="573" t="s">
        <v>849</v>
      </c>
      <c r="D671" s="572">
        <v>50</v>
      </c>
      <c r="E671" s="114" t="s">
        <v>26</v>
      </c>
      <c r="F671" s="114">
        <v>58</v>
      </c>
      <c r="G671" s="114" t="s">
        <v>27</v>
      </c>
      <c r="H671" s="114" t="s">
        <v>28</v>
      </c>
      <c r="I671" s="114" t="s">
        <v>41</v>
      </c>
      <c r="J671" s="114" t="s">
        <v>76</v>
      </c>
      <c r="K671" s="114"/>
      <c r="L671" s="114"/>
      <c r="M671" s="114" t="s">
        <v>32</v>
      </c>
      <c r="N671" s="114" t="s">
        <v>368</v>
      </c>
      <c r="O671" s="114">
        <v>24</v>
      </c>
      <c r="P671" s="114" t="s">
        <v>28</v>
      </c>
      <c r="Q671" s="65"/>
      <c r="R671" s="65"/>
      <c r="S671" s="65"/>
      <c r="T671" s="65"/>
      <c r="U671" s="65"/>
      <c r="V671" s="65"/>
      <c r="W671" s="65"/>
      <c r="X671" s="65"/>
      <c r="Y671" s="65"/>
      <c r="Z671" s="65"/>
      <c r="AA671" s="65"/>
      <c r="AB671" s="65"/>
      <c r="AC671" s="65"/>
      <c r="AD671" s="65"/>
      <c r="AE671" s="65"/>
      <c r="AF671" s="65"/>
      <c r="AG671" s="65"/>
      <c r="AH671" s="65"/>
      <c r="AI671" s="65"/>
      <c r="AJ671" s="65"/>
      <c r="AK671" s="65"/>
      <c r="AL671" s="65"/>
      <c r="AM671" s="65"/>
      <c r="AN671" s="65"/>
      <c r="AO671" s="65"/>
      <c r="AP671" s="65"/>
      <c r="AQ671" s="65"/>
      <c r="AR671" s="65"/>
      <c r="AS671" s="65"/>
      <c r="AT671" s="65"/>
      <c r="AU671" s="65"/>
      <c r="AV671" s="65"/>
      <c r="AW671" s="65"/>
      <c r="AX671" s="65"/>
      <c r="AY671" s="65"/>
      <c r="AZ671" s="65"/>
      <c r="BA671" s="65"/>
      <c r="BB671" s="65"/>
      <c r="BC671" s="65"/>
      <c r="BD671" s="65"/>
      <c r="BE671" s="65"/>
      <c r="BF671" s="65"/>
      <c r="BG671" s="65"/>
      <c r="BH671" s="65"/>
      <c r="BI671" s="65"/>
      <c r="BJ671" s="65"/>
      <c r="BK671" s="65"/>
      <c r="BL671" s="65"/>
    </row>
    <row r="672" spans="1:64" x14ac:dyDescent="0.2">
      <c r="A672" s="114" t="s">
        <v>724</v>
      </c>
      <c r="B672" s="114" t="s">
        <v>782</v>
      </c>
      <c r="C672" s="573" t="s">
        <v>850</v>
      </c>
      <c r="D672" s="572">
        <v>50</v>
      </c>
      <c r="E672" s="114" t="s">
        <v>26</v>
      </c>
      <c r="F672" s="114">
        <v>68</v>
      </c>
      <c r="G672" s="114" t="s">
        <v>27</v>
      </c>
      <c r="H672" s="114" t="s">
        <v>28</v>
      </c>
      <c r="I672" s="114" t="s">
        <v>41</v>
      </c>
      <c r="J672" s="114" t="s">
        <v>76</v>
      </c>
      <c r="K672" s="114"/>
      <c r="L672" s="114"/>
      <c r="M672" s="114" t="s">
        <v>32</v>
      </c>
      <c r="N672" s="114" t="s">
        <v>368</v>
      </c>
      <c r="O672" s="114">
        <v>24</v>
      </c>
      <c r="P672" s="114" t="s">
        <v>28</v>
      </c>
      <c r="Q672" s="65"/>
      <c r="R672" s="65"/>
      <c r="S672" s="65"/>
      <c r="T672" s="65"/>
      <c r="U672" s="65"/>
      <c r="V672" s="65"/>
      <c r="W672" s="65"/>
      <c r="X672" s="65"/>
      <c r="Y672" s="65"/>
      <c r="Z672" s="65"/>
      <c r="AA672" s="65"/>
      <c r="AB672" s="65"/>
      <c r="AC672" s="65"/>
      <c r="AD672" s="65"/>
      <c r="AE672" s="65"/>
      <c r="AF672" s="65"/>
      <c r="AG672" s="65"/>
      <c r="AH672" s="65"/>
      <c r="AI672" s="65"/>
      <c r="AJ672" s="65"/>
      <c r="AK672" s="65"/>
      <c r="AL672" s="65"/>
      <c r="AM672" s="65"/>
      <c r="AN672" s="65"/>
      <c r="AO672" s="65"/>
      <c r="AP672" s="65"/>
      <c r="AQ672" s="65"/>
      <c r="AR672" s="65"/>
      <c r="AS672" s="65"/>
      <c r="AT672" s="65"/>
      <c r="AU672" s="65"/>
      <c r="AV672" s="65"/>
      <c r="AW672" s="65"/>
      <c r="AX672" s="65"/>
      <c r="AY672" s="65"/>
      <c r="AZ672" s="65"/>
      <c r="BA672" s="65"/>
      <c r="BB672" s="65"/>
      <c r="BC672" s="65"/>
      <c r="BD672" s="65"/>
      <c r="BE672" s="65"/>
      <c r="BF672" s="65"/>
      <c r="BG672" s="65"/>
      <c r="BH672" s="65"/>
      <c r="BI672" s="65"/>
      <c r="BJ672" s="65"/>
      <c r="BK672" s="65"/>
      <c r="BL672" s="65"/>
    </row>
    <row r="673" spans="1:64" x14ac:dyDescent="0.2">
      <c r="A673" s="114" t="s">
        <v>724</v>
      </c>
      <c r="B673" s="114" t="s">
        <v>782</v>
      </c>
      <c r="C673" s="573" t="s">
        <v>851</v>
      </c>
      <c r="D673" s="572">
        <v>50</v>
      </c>
      <c r="E673" s="114" t="s">
        <v>26</v>
      </c>
      <c r="F673" s="114">
        <v>78</v>
      </c>
      <c r="G673" s="114" t="s">
        <v>27</v>
      </c>
      <c r="H673" s="114" t="s">
        <v>28</v>
      </c>
      <c r="I673" s="114" t="s">
        <v>41</v>
      </c>
      <c r="J673" s="114" t="s">
        <v>76</v>
      </c>
      <c r="K673" s="114"/>
      <c r="L673" s="114"/>
      <c r="M673" s="114" t="s">
        <v>32</v>
      </c>
      <c r="N673" s="114" t="s">
        <v>368</v>
      </c>
      <c r="O673" s="114">
        <v>24</v>
      </c>
      <c r="P673" s="114" t="s">
        <v>28</v>
      </c>
      <c r="Q673" s="65"/>
      <c r="R673" s="65"/>
      <c r="S673" s="65"/>
      <c r="T673" s="65"/>
      <c r="U673" s="65"/>
      <c r="V673" s="65"/>
      <c r="W673" s="65"/>
      <c r="X673" s="65"/>
      <c r="Y673" s="65"/>
      <c r="Z673" s="65"/>
      <c r="AA673" s="65"/>
      <c r="AB673" s="65"/>
      <c r="AC673" s="65"/>
      <c r="AD673" s="65"/>
      <c r="AE673" s="65"/>
      <c r="AF673" s="65"/>
      <c r="AG673" s="65"/>
      <c r="AH673" s="65"/>
      <c r="AI673" s="65"/>
      <c r="AJ673" s="65"/>
      <c r="AK673" s="65"/>
      <c r="AL673" s="65"/>
      <c r="AM673" s="65"/>
      <c r="AN673" s="65"/>
      <c r="AO673" s="65"/>
      <c r="AP673" s="65"/>
      <c r="AQ673" s="65"/>
      <c r="AR673" s="65"/>
      <c r="AS673" s="65"/>
      <c r="AT673" s="65"/>
      <c r="AU673" s="65"/>
      <c r="AV673" s="65"/>
      <c r="AW673" s="65"/>
      <c r="AX673" s="65"/>
      <c r="AY673" s="65"/>
      <c r="AZ673" s="65"/>
      <c r="BA673" s="65"/>
      <c r="BB673" s="65"/>
      <c r="BC673" s="65"/>
      <c r="BD673" s="65"/>
      <c r="BE673" s="65"/>
      <c r="BF673" s="65"/>
      <c r="BG673" s="65"/>
      <c r="BH673" s="65"/>
      <c r="BI673" s="65"/>
      <c r="BJ673" s="65"/>
      <c r="BK673" s="65"/>
      <c r="BL673" s="65"/>
    </row>
    <row r="674" spans="1:64" x14ac:dyDescent="0.2">
      <c r="A674" s="114" t="s">
        <v>724</v>
      </c>
      <c r="B674" s="114" t="s">
        <v>782</v>
      </c>
      <c r="C674" s="573" t="s">
        <v>852</v>
      </c>
      <c r="D674" s="572">
        <v>50</v>
      </c>
      <c r="E674" s="114" t="s">
        <v>26</v>
      </c>
      <c r="F674" s="114">
        <v>71</v>
      </c>
      <c r="G674" s="114" t="s">
        <v>27</v>
      </c>
      <c r="H674" s="114" t="s">
        <v>28</v>
      </c>
      <c r="I674" s="114" t="s">
        <v>41</v>
      </c>
      <c r="J674" s="114" t="s">
        <v>76</v>
      </c>
      <c r="K674" s="114"/>
      <c r="L674" s="114"/>
      <c r="M674" s="114" t="s">
        <v>32</v>
      </c>
      <c r="N674" s="114" t="s">
        <v>368</v>
      </c>
      <c r="O674" s="114">
        <v>24</v>
      </c>
      <c r="P674" s="114" t="s">
        <v>28</v>
      </c>
      <c r="Q674" s="65"/>
      <c r="R674" s="65"/>
      <c r="S674" s="65"/>
      <c r="T674" s="65"/>
      <c r="U674" s="65"/>
      <c r="V674" s="65"/>
      <c r="W674" s="65"/>
      <c r="X674" s="65"/>
      <c r="Y674" s="65"/>
      <c r="Z674" s="65"/>
      <c r="AA674" s="65"/>
      <c r="AB674" s="65"/>
      <c r="AC674" s="65"/>
      <c r="AD674" s="65"/>
      <c r="AE674" s="65"/>
      <c r="AF674" s="65"/>
      <c r="AG674" s="65"/>
      <c r="AH674" s="65"/>
      <c r="AI674" s="65"/>
      <c r="AJ674" s="65"/>
      <c r="AK674" s="65"/>
      <c r="AL674" s="65"/>
      <c r="AM674" s="65"/>
      <c r="AN674" s="65"/>
      <c r="AO674" s="65"/>
      <c r="AP674" s="65"/>
      <c r="AQ674" s="65"/>
      <c r="AR674" s="65"/>
      <c r="AS674" s="65"/>
      <c r="AT674" s="65"/>
      <c r="AU674" s="65"/>
      <c r="AV674" s="65"/>
      <c r="AW674" s="65"/>
      <c r="AX674" s="65"/>
      <c r="AY674" s="65"/>
      <c r="AZ674" s="65"/>
      <c r="BA674" s="65"/>
      <c r="BB674" s="65"/>
      <c r="BC674" s="65"/>
      <c r="BD674" s="65"/>
      <c r="BE674" s="65"/>
      <c r="BF674" s="65"/>
      <c r="BG674" s="65"/>
      <c r="BH674" s="65"/>
      <c r="BI674" s="65"/>
      <c r="BJ674" s="65"/>
      <c r="BK674" s="65"/>
      <c r="BL674" s="65"/>
    </row>
    <row r="675" spans="1:64" x14ac:dyDescent="0.2">
      <c r="A675" s="114" t="s">
        <v>724</v>
      </c>
      <c r="B675" s="114" t="s">
        <v>782</v>
      </c>
      <c r="C675" s="573" t="s">
        <v>853</v>
      </c>
      <c r="D675" s="572">
        <v>50</v>
      </c>
      <c r="E675" s="114" t="s">
        <v>26</v>
      </c>
      <c r="F675" s="114">
        <v>57</v>
      </c>
      <c r="G675" s="114" t="s">
        <v>27</v>
      </c>
      <c r="H675" s="114" t="s">
        <v>28</v>
      </c>
      <c r="I675" s="114" t="s">
        <v>41</v>
      </c>
      <c r="J675" s="114" t="s">
        <v>76</v>
      </c>
      <c r="K675" s="114"/>
      <c r="L675" s="114"/>
      <c r="M675" s="114" t="s">
        <v>32</v>
      </c>
      <c r="N675" s="114" t="s">
        <v>368</v>
      </c>
      <c r="O675" s="114">
        <v>24</v>
      </c>
      <c r="P675" s="114" t="s">
        <v>28</v>
      </c>
      <c r="Q675" s="65"/>
      <c r="R675" s="65"/>
      <c r="S675" s="65"/>
      <c r="T675" s="65"/>
      <c r="U675" s="65"/>
      <c r="V675" s="65"/>
      <c r="W675" s="65"/>
      <c r="X675" s="65"/>
      <c r="Y675" s="65"/>
      <c r="Z675" s="65"/>
      <c r="AA675" s="65"/>
      <c r="AB675" s="65"/>
      <c r="AC675" s="65"/>
      <c r="AD675" s="65"/>
      <c r="AE675" s="65"/>
      <c r="AF675" s="65"/>
      <c r="AG675" s="65"/>
      <c r="AH675" s="65"/>
      <c r="AI675" s="65"/>
      <c r="AJ675" s="65"/>
      <c r="AK675" s="65"/>
      <c r="AL675" s="65"/>
      <c r="AM675" s="65"/>
      <c r="AN675" s="65"/>
      <c r="AO675" s="65"/>
      <c r="AP675" s="65"/>
      <c r="AQ675" s="65"/>
      <c r="AR675" s="65"/>
      <c r="AS675" s="65"/>
      <c r="AT675" s="65"/>
      <c r="AU675" s="65"/>
      <c r="AV675" s="65"/>
      <c r="AW675" s="65"/>
      <c r="AX675" s="65"/>
      <c r="AY675" s="65"/>
      <c r="AZ675" s="65"/>
      <c r="BA675" s="65"/>
      <c r="BB675" s="65"/>
      <c r="BC675" s="65"/>
      <c r="BD675" s="65"/>
      <c r="BE675" s="65"/>
      <c r="BF675" s="65"/>
      <c r="BG675" s="65"/>
      <c r="BH675" s="65"/>
      <c r="BI675" s="65"/>
      <c r="BJ675" s="65"/>
      <c r="BK675" s="65"/>
      <c r="BL675" s="65"/>
    </row>
    <row r="676" spans="1:64" x14ac:dyDescent="0.2">
      <c r="A676" s="114" t="s">
        <v>724</v>
      </c>
      <c r="B676" s="114" t="s">
        <v>782</v>
      </c>
      <c r="C676" s="573" t="s">
        <v>854</v>
      </c>
      <c r="D676" s="572">
        <v>50</v>
      </c>
      <c r="E676" s="114" t="s">
        <v>26</v>
      </c>
      <c r="F676" s="114">
        <v>67</v>
      </c>
      <c r="G676" s="114" t="s">
        <v>27</v>
      </c>
      <c r="H676" s="114" t="s">
        <v>28</v>
      </c>
      <c r="I676" s="114" t="s">
        <v>41</v>
      </c>
      <c r="J676" s="114" t="s">
        <v>76</v>
      </c>
      <c r="K676" s="114"/>
      <c r="L676" s="114"/>
      <c r="M676" s="114" t="s">
        <v>32</v>
      </c>
      <c r="N676" s="114" t="s">
        <v>368</v>
      </c>
      <c r="O676" s="114">
        <v>24</v>
      </c>
      <c r="P676" s="114" t="s">
        <v>28</v>
      </c>
      <c r="Q676" s="65"/>
      <c r="R676" s="65"/>
      <c r="S676" s="65"/>
      <c r="T676" s="65"/>
      <c r="U676" s="65"/>
      <c r="V676" s="65"/>
      <c r="W676" s="65"/>
      <c r="X676" s="65"/>
      <c r="Y676" s="65"/>
      <c r="Z676" s="65"/>
      <c r="AA676" s="65"/>
      <c r="AB676" s="65"/>
      <c r="AC676" s="65"/>
      <c r="AD676" s="65"/>
      <c r="AE676" s="65"/>
      <c r="AF676" s="65"/>
      <c r="AG676" s="65"/>
      <c r="AH676" s="65"/>
      <c r="AI676" s="65"/>
      <c r="AJ676" s="65"/>
      <c r="AK676" s="65"/>
      <c r="AL676" s="65"/>
      <c r="AM676" s="65"/>
      <c r="AN676" s="65"/>
      <c r="AO676" s="65"/>
      <c r="AP676" s="65"/>
      <c r="AQ676" s="65"/>
      <c r="AR676" s="65"/>
      <c r="AS676" s="65"/>
      <c r="AT676" s="65"/>
      <c r="AU676" s="65"/>
      <c r="AV676" s="65"/>
      <c r="AW676" s="65"/>
      <c r="AX676" s="65"/>
      <c r="AY676" s="65"/>
      <c r="AZ676" s="65"/>
      <c r="BA676" s="65"/>
      <c r="BB676" s="65"/>
      <c r="BC676" s="65"/>
      <c r="BD676" s="65"/>
      <c r="BE676" s="65"/>
      <c r="BF676" s="65"/>
      <c r="BG676" s="65"/>
      <c r="BH676" s="65"/>
      <c r="BI676" s="65"/>
      <c r="BJ676" s="65"/>
      <c r="BK676" s="65"/>
      <c r="BL676" s="65"/>
    </row>
    <row r="677" spans="1:64" x14ac:dyDescent="0.2">
      <c r="A677" s="114" t="s">
        <v>724</v>
      </c>
      <c r="B677" s="114" t="s">
        <v>782</v>
      </c>
      <c r="C677" s="573" t="s">
        <v>855</v>
      </c>
      <c r="D677" s="572">
        <v>50</v>
      </c>
      <c r="E677" s="114" t="s">
        <v>26</v>
      </c>
      <c r="F677" s="114">
        <v>63</v>
      </c>
      <c r="G677" s="114" t="s">
        <v>27</v>
      </c>
      <c r="H677" s="114" t="s">
        <v>28</v>
      </c>
      <c r="I677" s="114" t="s">
        <v>41</v>
      </c>
      <c r="J677" s="114" t="s">
        <v>76</v>
      </c>
      <c r="K677" s="114"/>
      <c r="L677" s="114"/>
      <c r="M677" s="114" t="s">
        <v>32</v>
      </c>
      <c r="N677" s="114" t="s">
        <v>368</v>
      </c>
      <c r="O677" s="114">
        <v>24</v>
      </c>
      <c r="P677" s="114" t="s">
        <v>28</v>
      </c>
      <c r="Q677" s="65"/>
      <c r="R677" s="65"/>
      <c r="S677" s="65"/>
      <c r="T677" s="65"/>
      <c r="U677" s="65"/>
      <c r="V677" s="65"/>
      <c r="W677" s="65"/>
      <c r="X677" s="65"/>
      <c r="Y677" s="65"/>
      <c r="Z677" s="65"/>
      <c r="AA677" s="65"/>
      <c r="AB677" s="65"/>
      <c r="AC677" s="65"/>
      <c r="AD677" s="65"/>
      <c r="AE677" s="65"/>
      <c r="AF677" s="65"/>
      <c r="AG677" s="65"/>
      <c r="AH677" s="65"/>
      <c r="AI677" s="65"/>
      <c r="AJ677" s="65"/>
      <c r="AK677" s="65"/>
      <c r="AL677" s="65"/>
      <c r="AM677" s="65"/>
      <c r="AN677" s="65"/>
      <c r="AO677" s="65"/>
      <c r="AP677" s="65"/>
      <c r="AQ677" s="65"/>
      <c r="AR677" s="65"/>
      <c r="AS677" s="65"/>
      <c r="AT677" s="65"/>
      <c r="AU677" s="65"/>
      <c r="AV677" s="65"/>
      <c r="AW677" s="65"/>
      <c r="AX677" s="65"/>
      <c r="AY677" s="65"/>
      <c r="AZ677" s="65"/>
      <c r="BA677" s="65"/>
      <c r="BB677" s="65"/>
      <c r="BC677" s="65"/>
      <c r="BD677" s="65"/>
      <c r="BE677" s="65"/>
      <c r="BF677" s="65"/>
      <c r="BG677" s="65"/>
      <c r="BH677" s="65"/>
      <c r="BI677" s="65"/>
      <c r="BJ677" s="65"/>
      <c r="BK677" s="65"/>
      <c r="BL677" s="65"/>
    </row>
    <row r="678" spans="1:64" x14ac:dyDescent="0.2">
      <c r="A678" s="114" t="s">
        <v>724</v>
      </c>
      <c r="B678" s="114" t="s">
        <v>782</v>
      </c>
      <c r="C678" s="573" t="s">
        <v>856</v>
      </c>
      <c r="D678" s="572">
        <v>50</v>
      </c>
      <c r="E678" s="114" t="s">
        <v>26</v>
      </c>
      <c r="F678" s="114">
        <v>73</v>
      </c>
      <c r="G678" s="114" t="s">
        <v>27</v>
      </c>
      <c r="H678" s="114" t="s">
        <v>28</v>
      </c>
      <c r="I678" s="114" t="s">
        <v>41</v>
      </c>
      <c r="J678" s="114" t="s">
        <v>76</v>
      </c>
      <c r="K678" s="114"/>
      <c r="L678" s="114"/>
      <c r="M678" s="114" t="s">
        <v>32</v>
      </c>
      <c r="N678" s="114" t="s">
        <v>368</v>
      </c>
      <c r="O678" s="114">
        <v>24</v>
      </c>
      <c r="P678" s="114" t="s">
        <v>28</v>
      </c>
      <c r="Q678" s="65"/>
      <c r="R678" s="65"/>
      <c r="S678" s="65"/>
      <c r="T678" s="65"/>
      <c r="U678" s="65"/>
      <c r="V678" s="65"/>
      <c r="W678" s="65"/>
      <c r="X678" s="65"/>
      <c r="Y678" s="65"/>
      <c r="Z678" s="65"/>
      <c r="AA678" s="65"/>
      <c r="AB678" s="65"/>
      <c r="AC678" s="65"/>
      <c r="AD678" s="65"/>
      <c r="AE678" s="65"/>
      <c r="AF678" s="65"/>
      <c r="AG678" s="65"/>
      <c r="AH678" s="65"/>
      <c r="AI678" s="65"/>
      <c r="AJ678" s="65"/>
      <c r="AK678" s="65"/>
      <c r="AL678" s="65"/>
      <c r="AM678" s="65"/>
      <c r="AN678" s="65"/>
      <c r="AO678" s="65"/>
      <c r="AP678" s="65"/>
      <c r="AQ678" s="65"/>
      <c r="AR678" s="65"/>
      <c r="AS678" s="65"/>
      <c r="AT678" s="65"/>
      <c r="AU678" s="65"/>
      <c r="AV678" s="65"/>
      <c r="AW678" s="65"/>
      <c r="AX678" s="65"/>
      <c r="AY678" s="65"/>
      <c r="AZ678" s="65"/>
      <c r="BA678" s="65"/>
      <c r="BB678" s="65"/>
      <c r="BC678" s="65"/>
      <c r="BD678" s="65"/>
      <c r="BE678" s="65"/>
      <c r="BF678" s="65"/>
      <c r="BG678" s="65"/>
      <c r="BH678" s="65"/>
      <c r="BI678" s="65"/>
      <c r="BJ678" s="65"/>
      <c r="BK678" s="65"/>
      <c r="BL678" s="65"/>
    </row>
    <row r="679" spans="1:64" x14ac:dyDescent="0.2">
      <c r="A679" s="114" t="s">
        <v>724</v>
      </c>
      <c r="B679" s="114" t="s">
        <v>782</v>
      </c>
      <c r="C679" s="573" t="s">
        <v>857</v>
      </c>
      <c r="D679" s="572">
        <v>50</v>
      </c>
      <c r="E679" s="114" t="s">
        <v>26</v>
      </c>
      <c r="F679" s="114">
        <v>56</v>
      </c>
      <c r="G679" s="114" t="s">
        <v>27</v>
      </c>
      <c r="H679" s="114" t="s">
        <v>28</v>
      </c>
      <c r="I679" s="114" t="s">
        <v>41</v>
      </c>
      <c r="J679" s="114" t="s">
        <v>76</v>
      </c>
      <c r="K679" s="114"/>
      <c r="L679" s="114"/>
      <c r="M679" s="114" t="s">
        <v>32</v>
      </c>
      <c r="N679" s="114" t="s">
        <v>368</v>
      </c>
      <c r="O679" s="114">
        <v>24</v>
      </c>
      <c r="P679" s="114" t="s">
        <v>28</v>
      </c>
      <c r="Q679" s="65"/>
      <c r="R679" s="65"/>
      <c r="S679" s="65"/>
      <c r="T679" s="65"/>
      <c r="U679" s="65"/>
      <c r="V679" s="65"/>
      <c r="W679" s="65"/>
      <c r="X679" s="65"/>
      <c r="Y679" s="65"/>
      <c r="Z679" s="65"/>
      <c r="AA679" s="65"/>
      <c r="AB679" s="65"/>
      <c r="AC679" s="65"/>
      <c r="AD679" s="65"/>
      <c r="AE679" s="65"/>
      <c r="AF679" s="65"/>
      <c r="AG679" s="65"/>
      <c r="AH679" s="65"/>
      <c r="AI679" s="65"/>
      <c r="AJ679" s="65"/>
      <c r="AK679" s="65"/>
      <c r="AL679" s="65"/>
      <c r="AM679" s="65"/>
      <c r="AN679" s="65"/>
      <c r="AO679" s="65"/>
      <c r="AP679" s="65"/>
      <c r="AQ679" s="65"/>
      <c r="AR679" s="65"/>
      <c r="AS679" s="65"/>
      <c r="AT679" s="65"/>
      <c r="AU679" s="65"/>
      <c r="AV679" s="65"/>
      <c r="AW679" s="65"/>
      <c r="AX679" s="65"/>
      <c r="AY679" s="65"/>
      <c r="AZ679" s="65"/>
      <c r="BA679" s="65"/>
      <c r="BB679" s="65"/>
      <c r="BC679" s="65"/>
      <c r="BD679" s="65"/>
      <c r="BE679" s="65"/>
      <c r="BF679" s="65"/>
      <c r="BG679" s="65"/>
      <c r="BH679" s="65"/>
      <c r="BI679" s="65"/>
      <c r="BJ679" s="65"/>
      <c r="BK679" s="65"/>
      <c r="BL679" s="65"/>
    </row>
    <row r="680" spans="1:64" x14ac:dyDescent="0.2">
      <c r="A680" s="114" t="s">
        <v>724</v>
      </c>
      <c r="B680" s="114" t="s">
        <v>782</v>
      </c>
      <c r="C680" s="573" t="s">
        <v>858</v>
      </c>
      <c r="D680" s="572">
        <v>50</v>
      </c>
      <c r="E680" s="114" t="s">
        <v>26</v>
      </c>
      <c r="F680" s="114">
        <v>73</v>
      </c>
      <c r="G680" s="114" t="s">
        <v>27</v>
      </c>
      <c r="H680" s="114" t="s">
        <v>28</v>
      </c>
      <c r="I680" s="114" t="s">
        <v>41</v>
      </c>
      <c r="J680" s="114" t="s">
        <v>76</v>
      </c>
      <c r="K680" s="114"/>
      <c r="L680" s="114"/>
      <c r="M680" s="114" t="s">
        <v>32</v>
      </c>
      <c r="N680" s="114" t="s">
        <v>368</v>
      </c>
      <c r="O680" s="114">
        <v>24</v>
      </c>
      <c r="P680" s="114" t="s">
        <v>28</v>
      </c>
      <c r="Q680" s="65"/>
      <c r="R680" s="65"/>
      <c r="S680" s="65"/>
      <c r="T680" s="65"/>
      <c r="U680" s="65"/>
      <c r="V680" s="65"/>
      <c r="W680" s="65"/>
      <c r="X680" s="65"/>
      <c r="Y680" s="65"/>
      <c r="Z680" s="65"/>
      <c r="AA680" s="65"/>
      <c r="AB680" s="65"/>
      <c r="AC680" s="65"/>
      <c r="AD680" s="65"/>
      <c r="AE680" s="65"/>
      <c r="AF680" s="65"/>
      <c r="AG680" s="65"/>
      <c r="AH680" s="65"/>
      <c r="AI680" s="65"/>
      <c r="AJ680" s="65"/>
      <c r="AK680" s="65"/>
      <c r="AL680" s="65"/>
      <c r="AM680" s="65"/>
      <c r="AN680" s="65"/>
      <c r="AO680" s="65"/>
      <c r="AP680" s="65"/>
      <c r="AQ680" s="65"/>
      <c r="AR680" s="65"/>
      <c r="AS680" s="65"/>
      <c r="AT680" s="65"/>
      <c r="AU680" s="65"/>
      <c r="AV680" s="65"/>
      <c r="AW680" s="65"/>
      <c r="AX680" s="65"/>
      <c r="AY680" s="65"/>
      <c r="AZ680" s="65"/>
      <c r="BA680" s="65"/>
      <c r="BB680" s="65"/>
      <c r="BC680" s="65"/>
      <c r="BD680" s="65"/>
      <c r="BE680" s="65"/>
      <c r="BF680" s="65"/>
      <c r="BG680" s="65"/>
      <c r="BH680" s="65"/>
      <c r="BI680" s="65"/>
      <c r="BJ680" s="65"/>
      <c r="BK680" s="65"/>
      <c r="BL680" s="65"/>
    </row>
    <row r="681" spans="1:64" x14ac:dyDescent="0.2">
      <c r="A681" s="114" t="s">
        <v>724</v>
      </c>
      <c r="B681" s="114" t="s">
        <v>782</v>
      </c>
      <c r="C681" s="573" t="s">
        <v>859</v>
      </c>
      <c r="D681" s="572">
        <v>50</v>
      </c>
      <c r="E681" s="114" t="s">
        <v>26</v>
      </c>
      <c r="F681" s="114">
        <v>60</v>
      </c>
      <c r="G681" s="114" t="s">
        <v>27</v>
      </c>
      <c r="H681" s="114" t="s">
        <v>28</v>
      </c>
      <c r="I681" s="114" t="s">
        <v>41</v>
      </c>
      <c r="J681" s="114" t="s">
        <v>76</v>
      </c>
      <c r="K681" s="114"/>
      <c r="L681" s="114"/>
      <c r="M681" s="114" t="s">
        <v>32</v>
      </c>
      <c r="N681" s="114" t="s">
        <v>368</v>
      </c>
      <c r="O681" s="114">
        <v>24</v>
      </c>
      <c r="P681" s="114" t="s">
        <v>28</v>
      </c>
      <c r="Q681" s="65"/>
      <c r="R681" s="65"/>
      <c r="S681" s="65"/>
      <c r="T681" s="65"/>
      <c r="U681" s="65"/>
      <c r="V681" s="65"/>
      <c r="W681" s="65"/>
      <c r="X681" s="65"/>
      <c r="Y681" s="65"/>
      <c r="Z681" s="65"/>
      <c r="AA681" s="65"/>
      <c r="AB681" s="65"/>
      <c r="AC681" s="65"/>
      <c r="AD681" s="65"/>
      <c r="AE681" s="65"/>
      <c r="AF681" s="65"/>
      <c r="AG681" s="65"/>
      <c r="AH681" s="65"/>
      <c r="AI681" s="65"/>
      <c r="AJ681" s="65"/>
      <c r="AK681" s="65"/>
      <c r="AL681" s="65"/>
      <c r="AM681" s="65"/>
      <c r="AN681" s="65"/>
      <c r="AO681" s="65"/>
      <c r="AP681" s="65"/>
      <c r="AQ681" s="65"/>
      <c r="AR681" s="65"/>
      <c r="AS681" s="65"/>
      <c r="AT681" s="65"/>
      <c r="AU681" s="65"/>
      <c r="AV681" s="65"/>
      <c r="AW681" s="65"/>
      <c r="AX681" s="65"/>
      <c r="AY681" s="65"/>
      <c r="AZ681" s="65"/>
      <c r="BA681" s="65"/>
      <c r="BB681" s="65"/>
      <c r="BC681" s="65"/>
      <c r="BD681" s="65"/>
      <c r="BE681" s="65"/>
      <c r="BF681" s="65"/>
      <c r="BG681" s="65"/>
      <c r="BH681" s="65"/>
      <c r="BI681" s="65"/>
      <c r="BJ681" s="65"/>
      <c r="BK681" s="65"/>
      <c r="BL681" s="65"/>
    </row>
    <row r="682" spans="1:64" x14ac:dyDescent="0.2">
      <c r="A682" s="114" t="s">
        <v>724</v>
      </c>
      <c r="B682" s="114" t="s">
        <v>782</v>
      </c>
      <c r="C682" s="573" t="s">
        <v>860</v>
      </c>
      <c r="D682" s="572">
        <v>50</v>
      </c>
      <c r="E682" s="114" t="s">
        <v>26</v>
      </c>
      <c r="F682" s="114">
        <v>75</v>
      </c>
      <c r="G682" s="114" t="s">
        <v>27</v>
      </c>
      <c r="H682" s="114" t="s">
        <v>28</v>
      </c>
      <c r="I682" s="114" t="s">
        <v>41</v>
      </c>
      <c r="J682" s="114" t="s">
        <v>76</v>
      </c>
      <c r="K682" s="114"/>
      <c r="L682" s="114"/>
      <c r="M682" s="114" t="s">
        <v>32</v>
      </c>
      <c r="N682" s="114" t="s">
        <v>368</v>
      </c>
      <c r="O682" s="114">
        <v>24</v>
      </c>
      <c r="P682" s="114" t="s">
        <v>28</v>
      </c>
      <c r="Q682" s="65"/>
      <c r="R682" s="65"/>
      <c r="S682" s="65"/>
      <c r="T682" s="65"/>
      <c r="U682" s="65"/>
      <c r="V682" s="65"/>
      <c r="W682" s="65"/>
      <c r="X682" s="65"/>
      <c r="Y682" s="65"/>
      <c r="Z682" s="65"/>
      <c r="AA682" s="65"/>
      <c r="AB682" s="65"/>
      <c r="AC682" s="65"/>
      <c r="AD682" s="65"/>
      <c r="AE682" s="65"/>
      <c r="AF682" s="65"/>
      <c r="AG682" s="65"/>
      <c r="AH682" s="65"/>
      <c r="AI682" s="65"/>
      <c r="AJ682" s="65"/>
      <c r="AK682" s="65"/>
      <c r="AL682" s="65"/>
      <c r="AM682" s="65"/>
      <c r="AN682" s="65"/>
      <c r="AO682" s="65"/>
      <c r="AP682" s="65"/>
      <c r="AQ682" s="65"/>
      <c r="AR682" s="65"/>
      <c r="AS682" s="65"/>
      <c r="AT682" s="65"/>
      <c r="AU682" s="65"/>
      <c r="AV682" s="65"/>
      <c r="AW682" s="65"/>
      <c r="AX682" s="65"/>
      <c r="AY682" s="65"/>
      <c r="AZ682" s="65"/>
      <c r="BA682" s="65"/>
      <c r="BB682" s="65"/>
      <c r="BC682" s="65"/>
      <c r="BD682" s="65"/>
      <c r="BE682" s="65"/>
      <c r="BF682" s="65"/>
      <c r="BG682" s="65"/>
      <c r="BH682" s="65"/>
      <c r="BI682" s="65"/>
      <c r="BJ682" s="65"/>
      <c r="BK682" s="65"/>
      <c r="BL682" s="65"/>
    </row>
    <row r="683" spans="1:64" x14ac:dyDescent="0.2">
      <c r="A683" s="114" t="s">
        <v>724</v>
      </c>
      <c r="B683" s="114" t="s">
        <v>782</v>
      </c>
      <c r="C683" s="573" t="s">
        <v>861</v>
      </c>
      <c r="D683" s="572">
        <v>50</v>
      </c>
      <c r="E683" s="114" t="s">
        <v>26</v>
      </c>
      <c r="F683" s="114">
        <v>64</v>
      </c>
      <c r="G683" s="114" t="s">
        <v>27</v>
      </c>
      <c r="H683" s="114" t="s">
        <v>28</v>
      </c>
      <c r="I683" s="114" t="s">
        <v>41</v>
      </c>
      <c r="J683" s="114" t="s">
        <v>76</v>
      </c>
      <c r="K683" s="114"/>
      <c r="L683" s="114"/>
      <c r="M683" s="114" t="s">
        <v>32</v>
      </c>
      <c r="N683" s="114" t="s">
        <v>368</v>
      </c>
      <c r="O683" s="114">
        <v>24</v>
      </c>
      <c r="P683" s="114" t="s">
        <v>28</v>
      </c>
      <c r="Q683" s="65"/>
      <c r="R683" s="65"/>
      <c r="S683" s="65"/>
      <c r="T683" s="65"/>
      <c r="U683" s="65"/>
      <c r="V683" s="65"/>
      <c r="W683" s="65"/>
      <c r="X683" s="65"/>
      <c r="Y683" s="65"/>
      <c r="Z683" s="65"/>
      <c r="AA683" s="65"/>
      <c r="AB683" s="65"/>
      <c r="AC683" s="65"/>
      <c r="AD683" s="65"/>
      <c r="AE683" s="65"/>
      <c r="AF683" s="65"/>
      <c r="AG683" s="65"/>
      <c r="AH683" s="65"/>
      <c r="AI683" s="65"/>
      <c r="AJ683" s="65"/>
      <c r="AK683" s="65"/>
      <c r="AL683" s="65"/>
      <c r="AM683" s="65"/>
      <c r="AN683" s="65"/>
      <c r="AO683" s="65"/>
      <c r="AP683" s="65"/>
      <c r="AQ683" s="65"/>
      <c r="AR683" s="65"/>
      <c r="AS683" s="65"/>
      <c r="AT683" s="65"/>
      <c r="AU683" s="65"/>
      <c r="AV683" s="65"/>
      <c r="AW683" s="65"/>
      <c r="AX683" s="65"/>
      <c r="AY683" s="65"/>
      <c r="AZ683" s="65"/>
      <c r="BA683" s="65"/>
      <c r="BB683" s="65"/>
      <c r="BC683" s="65"/>
      <c r="BD683" s="65"/>
      <c r="BE683" s="65"/>
      <c r="BF683" s="65"/>
      <c r="BG683" s="65"/>
      <c r="BH683" s="65"/>
      <c r="BI683" s="65"/>
      <c r="BJ683" s="65"/>
      <c r="BK683" s="65"/>
      <c r="BL683" s="65"/>
    </row>
    <row r="684" spans="1:64" x14ac:dyDescent="0.2">
      <c r="A684" s="114" t="s">
        <v>724</v>
      </c>
      <c r="B684" s="114" t="s">
        <v>782</v>
      </c>
      <c r="C684" s="573" t="s">
        <v>862</v>
      </c>
      <c r="D684" s="572">
        <v>50</v>
      </c>
      <c r="E684" s="114" t="s">
        <v>26</v>
      </c>
      <c r="F684" s="114">
        <v>76</v>
      </c>
      <c r="G684" s="114" t="s">
        <v>27</v>
      </c>
      <c r="H684" s="114" t="s">
        <v>28</v>
      </c>
      <c r="I684" s="114" t="s">
        <v>41</v>
      </c>
      <c r="J684" s="114" t="s">
        <v>28</v>
      </c>
      <c r="K684" s="114" t="s">
        <v>648</v>
      </c>
      <c r="L684" s="114" t="s">
        <v>764</v>
      </c>
      <c r="M684" s="114" t="s">
        <v>32</v>
      </c>
      <c r="N684" s="114" t="s">
        <v>368</v>
      </c>
      <c r="O684" s="114">
        <v>24</v>
      </c>
      <c r="P684" s="114" t="s">
        <v>28</v>
      </c>
      <c r="Q684" s="65"/>
      <c r="R684" s="65"/>
      <c r="S684" s="65"/>
      <c r="T684" s="65"/>
      <c r="U684" s="65"/>
      <c r="V684" s="65"/>
      <c r="W684" s="65"/>
      <c r="X684" s="65"/>
      <c r="Y684" s="65"/>
      <c r="Z684" s="65"/>
      <c r="AA684" s="65"/>
      <c r="AB684" s="65"/>
      <c r="AC684" s="65"/>
      <c r="AD684" s="65"/>
      <c r="AE684" s="65"/>
      <c r="AF684" s="65"/>
      <c r="AG684" s="65"/>
      <c r="AH684" s="65"/>
      <c r="AI684" s="65"/>
      <c r="AJ684" s="65"/>
      <c r="AK684" s="65"/>
      <c r="AL684" s="65"/>
      <c r="AM684" s="65"/>
      <c r="AN684" s="65"/>
      <c r="AO684" s="65"/>
      <c r="AP684" s="65"/>
      <c r="AQ684" s="65"/>
      <c r="AR684" s="65"/>
      <c r="AS684" s="65"/>
      <c r="AT684" s="65"/>
      <c r="AU684" s="65"/>
      <c r="AV684" s="65"/>
      <c r="AW684" s="65"/>
      <c r="AX684" s="65"/>
      <c r="AY684" s="65"/>
      <c r="AZ684" s="65"/>
      <c r="BA684" s="65"/>
      <c r="BB684" s="65"/>
      <c r="BC684" s="65"/>
      <c r="BD684" s="65"/>
      <c r="BE684" s="65"/>
      <c r="BF684" s="65"/>
      <c r="BG684" s="65"/>
      <c r="BH684" s="65"/>
      <c r="BI684" s="65"/>
      <c r="BJ684" s="65"/>
      <c r="BK684" s="65"/>
      <c r="BL684" s="65"/>
    </row>
    <row r="685" spans="1:64" x14ac:dyDescent="0.2">
      <c r="A685" s="114" t="s">
        <v>724</v>
      </c>
      <c r="B685" s="114" t="s">
        <v>782</v>
      </c>
      <c r="C685" s="573" t="s">
        <v>863</v>
      </c>
      <c r="D685" s="572">
        <v>50</v>
      </c>
      <c r="E685" s="114" t="s">
        <v>26</v>
      </c>
      <c r="F685" s="114">
        <v>67</v>
      </c>
      <c r="G685" s="114" t="s">
        <v>27</v>
      </c>
      <c r="H685" s="114" t="s">
        <v>28</v>
      </c>
      <c r="I685" s="114" t="s">
        <v>41</v>
      </c>
      <c r="J685" s="114" t="s">
        <v>76</v>
      </c>
      <c r="K685" s="114"/>
      <c r="L685" s="114"/>
      <c r="M685" s="114" t="s">
        <v>32</v>
      </c>
      <c r="N685" s="114" t="s">
        <v>368</v>
      </c>
      <c r="O685" s="114">
        <v>24</v>
      </c>
      <c r="P685" s="114" t="s">
        <v>28</v>
      </c>
      <c r="Q685" s="65"/>
      <c r="R685" s="65"/>
      <c r="S685" s="65"/>
      <c r="T685" s="65"/>
      <c r="U685" s="65"/>
      <c r="V685" s="65"/>
      <c r="W685" s="65"/>
      <c r="X685" s="65"/>
      <c r="Y685" s="65"/>
      <c r="Z685" s="65"/>
      <c r="AA685" s="65"/>
      <c r="AB685" s="65"/>
      <c r="AC685" s="65"/>
      <c r="AD685" s="65"/>
      <c r="AE685" s="65"/>
      <c r="AF685" s="65"/>
      <c r="AG685" s="65"/>
      <c r="AH685" s="65"/>
      <c r="AI685" s="65"/>
      <c r="AJ685" s="65"/>
      <c r="AK685" s="65"/>
      <c r="AL685" s="65"/>
      <c r="AM685" s="65"/>
      <c r="AN685" s="65"/>
      <c r="AO685" s="65"/>
      <c r="AP685" s="65"/>
      <c r="AQ685" s="65"/>
      <c r="AR685" s="65"/>
      <c r="AS685" s="65"/>
      <c r="AT685" s="65"/>
      <c r="AU685" s="65"/>
      <c r="AV685" s="65"/>
      <c r="AW685" s="65"/>
      <c r="AX685" s="65"/>
      <c r="AY685" s="65"/>
      <c r="AZ685" s="65"/>
      <c r="BA685" s="65"/>
      <c r="BB685" s="65"/>
      <c r="BC685" s="65"/>
      <c r="BD685" s="65"/>
      <c r="BE685" s="65"/>
      <c r="BF685" s="65"/>
      <c r="BG685" s="65"/>
      <c r="BH685" s="65"/>
      <c r="BI685" s="65"/>
      <c r="BJ685" s="65"/>
      <c r="BK685" s="65"/>
      <c r="BL685" s="65"/>
    </row>
    <row r="686" spans="1:64" x14ac:dyDescent="0.2">
      <c r="A686" s="114" t="s">
        <v>724</v>
      </c>
      <c r="B686" s="114" t="s">
        <v>782</v>
      </c>
      <c r="C686" s="573" t="s">
        <v>864</v>
      </c>
      <c r="D686" s="572">
        <v>50</v>
      </c>
      <c r="E686" s="114" t="s">
        <v>26</v>
      </c>
      <c r="F686" s="114">
        <v>61</v>
      </c>
      <c r="G686" s="114" t="s">
        <v>27</v>
      </c>
      <c r="H686" s="114" t="s">
        <v>28</v>
      </c>
      <c r="I686" s="114" t="s">
        <v>41</v>
      </c>
      <c r="J686" s="114" t="s">
        <v>76</v>
      </c>
      <c r="K686" s="114"/>
      <c r="L686" s="114"/>
      <c r="M686" s="114" t="s">
        <v>32</v>
      </c>
      <c r="N686" s="114" t="s">
        <v>368</v>
      </c>
      <c r="O686" s="114">
        <v>24</v>
      </c>
      <c r="P686" s="114" t="s">
        <v>28</v>
      </c>
      <c r="Q686" s="65"/>
      <c r="R686" s="65"/>
      <c r="S686" s="65"/>
      <c r="T686" s="65"/>
      <c r="U686" s="65"/>
      <c r="V686" s="65"/>
      <c r="W686" s="65"/>
      <c r="X686" s="65"/>
      <c r="Y686" s="65"/>
      <c r="Z686" s="65"/>
      <c r="AA686" s="65"/>
      <c r="AB686" s="65"/>
      <c r="AC686" s="65"/>
      <c r="AD686" s="65"/>
      <c r="AE686" s="65"/>
      <c r="AF686" s="65"/>
      <c r="AG686" s="65"/>
      <c r="AH686" s="65"/>
      <c r="AI686" s="65"/>
      <c r="AJ686" s="65"/>
      <c r="AK686" s="65"/>
      <c r="AL686" s="65"/>
      <c r="AM686" s="65"/>
      <c r="AN686" s="65"/>
      <c r="AO686" s="65"/>
      <c r="AP686" s="65"/>
      <c r="AQ686" s="65"/>
      <c r="AR686" s="65"/>
      <c r="AS686" s="65"/>
      <c r="AT686" s="65"/>
      <c r="AU686" s="65"/>
      <c r="AV686" s="65"/>
      <c r="AW686" s="65"/>
      <c r="AX686" s="65"/>
      <c r="AY686" s="65"/>
      <c r="AZ686" s="65"/>
      <c r="BA686" s="65"/>
      <c r="BB686" s="65"/>
      <c r="BC686" s="65"/>
      <c r="BD686" s="65"/>
      <c r="BE686" s="65"/>
      <c r="BF686" s="65"/>
      <c r="BG686" s="65"/>
      <c r="BH686" s="65"/>
      <c r="BI686" s="65"/>
      <c r="BJ686" s="65"/>
      <c r="BK686" s="65"/>
      <c r="BL686" s="65"/>
    </row>
    <row r="687" spans="1:64" x14ac:dyDescent="0.2">
      <c r="A687" s="114" t="s">
        <v>724</v>
      </c>
      <c r="B687" s="114" t="s">
        <v>782</v>
      </c>
      <c r="C687" s="573" t="s">
        <v>865</v>
      </c>
      <c r="D687" s="572">
        <v>50</v>
      </c>
      <c r="E687" s="114" t="s">
        <v>26</v>
      </c>
      <c r="F687" s="114">
        <v>80</v>
      </c>
      <c r="G687" s="114" t="s">
        <v>27</v>
      </c>
      <c r="H687" s="114" t="s">
        <v>28</v>
      </c>
      <c r="I687" s="114" t="s">
        <v>41</v>
      </c>
      <c r="J687" s="114" t="s">
        <v>76</v>
      </c>
      <c r="K687" s="114"/>
      <c r="L687" s="114"/>
      <c r="M687" s="114" t="s">
        <v>32</v>
      </c>
      <c r="N687" s="114" t="s">
        <v>368</v>
      </c>
      <c r="O687" s="114">
        <v>24</v>
      </c>
      <c r="P687" s="114" t="s">
        <v>28</v>
      </c>
      <c r="Q687" s="65"/>
      <c r="R687" s="65"/>
      <c r="S687" s="65"/>
      <c r="T687" s="65"/>
      <c r="U687" s="65"/>
      <c r="V687" s="65"/>
      <c r="W687" s="65"/>
      <c r="X687" s="65"/>
      <c r="Y687" s="65"/>
      <c r="Z687" s="65"/>
      <c r="AA687" s="65"/>
      <c r="AB687" s="65"/>
      <c r="AC687" s="65"/>
      <c r="AD687" s="65"/>
      <c r="AE687" s="65"/>
      <c r="AF687" s="65"/>
      <c r="AG687" s="65"/>
      <c r="AH687" s="65"/>
      <c r="AI687" s="65"/>
      <c r="AJ687" s="65"/>
      <c r="AK687" s="65"/>
      <c r="AL687" s="65"/>
      <c r="AM687" s="65"/>
      <c r="AN687" s="65"/>
      <c r="AO687" s="65"/>
      <c r="AP687" s="65"/>
      <c r="AQ687" s="65"/>
      <c r="AR687" s="65"/>
      <c r="AS687" s="65"/>
      <c r="AT687" s="65"/>
      <c r="AU687" s="65"/>
      <c r="AV687" s="65"/>
      <c r="AW687" s="65"/>
      <c r="AX687" s="65"/>
      <c r="AY687" s="65"/>
      <c r="AZ687" s="65"/>
      <c r="BA687" s="65"/>
      <c r="BB687" s="65"/>
      <c r="BC687" s="65"/>
      <c r="BD687" s="65"/>
      <c r="BE687" s="65"/>
      <c r="BF687" s="65"/>
      <c r="BG687" s="65"/>
      <c r="BH687" s="65"/>
      <c r="BI687" s="65"/>
      <c r="BJ687" s="65"/>
      <c r="BK687" s="65"/>
      <c r="BL687" s="65"/>
    </row>
    <row r="688" spans="1:64" x14ac:dyDescent="0.2">
      <c r="A688" s="114" t="s">
        <v>724</v>
      </c>
      <c r="B688" s="114" t="s">
        <v>782</v>
      </c>
      <c r="C688" s="573" t="s">
        <v>866</v>
      </c>
      <c r="D688" s="572">
        <v>50</v>
      </c>
      <c r="E688" s="114" t="s">
        <v>26</v>
      </c>
      <c r="F688" s="114">
        <v>79</v>
      </c>
      <c r="G688" s="114" t="s">
        <v>27</v>
      </c>
      <c r="H688" s="114" t="s">
        <v>28</v>
      </c>
      <c r="I688" s="114" t="s">
        <v>41</v>
      </c>
      <c r="J688" s="114" t="s">
        <v>76</v>
      </c>
      <c r="K688" s="114"/>
      <c r="L688" s="114"/>
      <c r="M688" s="114" t="s">
        <v>32</v>
      </c>
      <c r="N688" s="114" t="s">
        <v>368</v>
      </c>
      <c r="O688" s="114">
        <v>24</v>
      </c>
      <c r="P688" s="114" t="s">
        <v>28</v>
      </c>
      <c r="Q688" s="65"/>
      <c r="R688" s="65"/>
      <c r="S688" s="65"/>
      <c r="T688" s="65"/>
      <c r="U688" s="65"/>
      <c r="V688" s="65"/>
      <c r="W688" s="65"/>
      <c r="X688" s="65"/>
      <c r="Y688" s="65"/>
      <c r="Z688" s="65"/>
      <c r="AA688" s="65"/>
      <c r="AB688" s="65"/>
      <c r="AC688" s="65"/>
      <c r="AD688" s="65"/>
      <c r="AE688" s="65"/>
      <c r="AF688" s="65"/>
      <c r="AG688" s="65"/>
      <c r="AH688" s="65"/>
      <c r="AI688" s="65"/>
      <c r="AJ688" s="65"/>
      <c r="AK688" s="65"/>
      <c r="AL688" s="65"/>
      <c r="AM688" s="65"/>
      <c r="AN688" s="65"/>
      <c r="AO688" s="65"/>
      <c r="AP688" s="65"/>
      <c r="AQ688" s="65"/>
      <c r="AR688" s="65"/>
      <c r="AS688" s="65"/>
      <c r="AT688" s="65"/>
      <c r="AU688" s="65"/>
      <c r="AV688" s="65"/>
      <c r="AW688" s="65"/>
      <c r="AX688" s="65"/>
      <c r="AY688" s="65"/>
      <c r="AZ688" s="65"/>
      <c r="BA688" s="65"/>
      <c r="BB688" s="65"/>
      <c r="BC688" s="65"/>
      <c r="BD688" s="65"/>
      <c r="BE688" s="65"/>
      <c r="BF688" s="65"/>
      <c r="BG688" s="65"/>
      <c r="BH688" s="65"/>
      <c r="BI688" s="65"/>
      <c r="BJ688" s="65"/>
      <c r="BK688" s="65"/>
      <c r="BL688" s="65"/>
    </row>
    <row r="689" spans="1:64" x14ac:dyDescent="0.2">
      <c r="A689" s="114" t="s">
        <v>724</v>
      </c>
      <c r="B689" s="114" t="s">
        <v>782</v>
      </c>
      <c r="C689" s="573" t="s">
        <v>867</v>
      </c>
      <c r="D689" s="572">
        <v>50</v>
      </c>
      <c r="E689" s="114" t="s">
        <v>26</v>
      </c>
      <c r="F689" s="114">
        <v>76</v>
      </c>
      <c r="G689" s="114" t="s">
        <v>27</v>
      </c>
      <c r="H689" s="114" t="s">
        <v>28</v>
      </c>
      <c r="I689" s="114" t="s">
        <v>41</v>
      </c>
      <c r="J689" s="114" t="s">
        <v>76</v>
      </c>
      <c r="K689" s="114"/>
      <c r="L689" s="114"/>
      <c r="M689" s="114" t="s">
        <v>32</v>
      </c>
      <c r="N689" s="114" t="s">
        <v>368</v>
      </c>
      <c r="O689" s="114">
        <v>24</v>
      </c>
      <c r="P689" s="114" t="s">
        <v>28</v>
      </c>
      <c r="Q689" s="65"/>
      <c r="R689" s="65"/>
      <c r="S689" s="65"/>
      <c r="T689" s="65"/>
      <c r="U689" s="65"/>
      <c r="V689" s="65"/>
      <c r="W689" s="65"/>
      <c r="X689" s="65"/>
      <c r="Y689" s="65"/>
      <c r="Z689" s="65"/>
      <c r="AA689" s="65"/>
      <c r="AB689" s="65"/>
      <c r="AC689" s="65"/>
      <c r="AD689" s="65"/>
      <c r="AE689" s="65"/>
      <c r="AF689" s="65"/>
      <c r="AG689" s="65"/>
      <c r="AH689" s="65"/>
      <c r="AI689" s="65"/>
      <c r="AJ689" s="65"/>
      <c r="AK689" s="65"/>
      <c r="AL689" s="65"/>
      <c r="AM689" s="65"/>
      <c r="AN689" s="65"/>
      <c r="AO689" s="65"/>
      <c r="AP689" s="65"/>
      <c r="AQ689" s="65"/>
      <c r="AR689" s="65"/>
      <c r="AS689" s="65"/>
      <c r="AT689" s="65"/>
      <c r="AU689" s="65"/>
      <c r="AV689" s="65"/>
      <c r="AW689" s="65"/>
      <c r="AX689" s="65"/>
      <c r="AY689" s="65"/>
      <c r="AZ689" s="65"/>
      <c r="BA689" s="65"/>
      <c r="BB689" s="65"/>
      <c r="BC689" s="65"/>
      <c r="BD689" s="65"/>
      <c r="BE689" s="65"/>
      <c r="BF689" s="65"/>
      <c r="BG689" s="65"/>
      <c r="BH689" s="65"/>
      <c r="BI689" s="65"/>
      <c r="BJ689" s="65"/>
      <c r="BK689" s="65"/>
      <c r="BL689" s="65"/>
    </row>
    <row r="690" spans="1:64" x14ac:dyDescent="0.2">
      <c r="A690" s="114" t="s">
        <v>724</v>
      </c>
      <c r="B690" s="114" t="s">
        <v>782</v>
      </c>
      <c r="C690" s="573" t="s">
        <v>868</v>
      </c>
      <c r="D690" s="572">
        <v>50</v>
      </c>
      <c r="E690" s="114" t="s">
        <v>26</v>
      </c>
      <c r="F690" s="114">
        <v>64</v>
      </c>
      <c r="G690" s="114" t="s">
        <v>27</v>
      </c>
      <c r="H690" s="114" t="s">
        <v>28</v>
      </c>
      <c r="I690" s="114" t="s">
        <v>41</v>
      </c>
      <c r="J690" s="114" t="s">
        <v>76</v>
      </c>
      <c r="K690" s="114"/>
      <c r="L690" s="114"/>
      <c r="M690" s="114" t="s">
        <v>32</v>
      </c>
      <c r="N690" s="114" t="s">
        <v>368</v>
      </c>
      <c r="O690" s="114">
        <v>24</v>
      </c>
      <c r="P690" s="114" t="s">
        <v>28</v>
      </c>
      <c r="Q690" s="65"/>
      <c r="R690" s="65"/>
      <c r="S690" s="65"/>
      <c r="T690" s="65"/>
      <c r="U690" s="65"/>
      <c r="V690" s="65"/>
      <c r="W690" s="65"/>
      <c r="X690" s="65"/>
      <c r="Y690" s="65"/>
      <c r="Z690" s="65"/>
      <c r="AA690" s="65"/>
      <c r="AB690" s="65"/>
      <c r="AC690" s="65"/>
      <c r="AD690" s="65"/>
      <c r="AE690" s="65"/>
      <c r="AF690" s="65"/>
      <c r="AG690" s="65"/>
      <c r="AH690" s="65"/>
      <c r="AI690" s="65"/>
      <c r="AJ690" s="65"/>
      <c r="AK690" s="65"/>
      <c r="AL690" s="65"/>
      <c r="AM690" s="65"/>
      <c r="AN690" s="65"/>
      <c r="AO690" s="65"/>
      <c r="AP690" s="65"/>
      <c r="AQ690" s="65"/>
      <c r="AR690" s="65"/>
      <c r="AS690" s="65"/>
      <c r="AT690" s="65"/>
      <c r="AU690" s="65"/>
      <c r="AV690" s="65"/>
      <c r="AW690" s="65"/>
      <c r="AX690" s="65"/>
      <c r="AY690" s="65"/>
      <c r="AZ690" s="65"/>
      <c r="BA690" s="65"/>
      <c r="BB690" s="65"/>
      <c r="BC690" s="65"/>
      <c r="BD690" s="65"/>
      <c r="BE690" s="65"/>
      <c r="BF690" s="65"/>
      <c r="BG690" s="65"/>
      <c r="BH690" s="65"/>
      <c r="BI690" s="65"/>
      <c r="BJ690" s="65"/>
      <c r="BK690" s="65"/>
      <c r="BL690" s="65"/>
    </row>
    <row r="691" spans="1:64" x14ac:dyDescent="0.2">
      <c r="A691" s="114" t="s">
        <v>724</v>
      </c>
      <c r="B691" s="114" t="s">
        <v>782</v>
      </c>
      <c r="C691" s="573" t="s">
        <v>869</v>
      </c>
      <c r="D691" s="572">
        <v>50</v>
      </c>
      <c r="E691" s="114" t="s">
        <v>26</v>
      </c>
      <c r="F691" s="114">
        <v>72</v>
      </c>
      <c r="G691" s="114" t="s">
        <v>27</v>
      </c>
      <c r="H691" s="114" t="s">
        <v>28</v>
      </c>
      <c r="I691" s="114" t="s">
        <v>41</v>
      </c>
      <c r="J691" s="114" t="s">
        <v>76</v>
      </c>
      <c r="K691" s="114"/>
      <c r="L691" s="114"/>
      <c r="M691" s="114" t="s">
        <v>32</v>
      </c>
      <c r="N691" s="114" t="s">
        <v>368</v>
      </c>
      <c r="O691" s="114">
        <v>24</v>
      </c>
      <c r="P691" s="114" t="s">
        <v>28</v>
      </c>
      <c r="Q691" s="65"/>
      <c r="R691" s="65"/>
      <c r="S691" s="65"/>
      <c r="T691" s="65"/>
      <c r="U691" s="65"/>
      <c r="V691" s="65"/>
      <c r="W691" s="65"/>
      <c r="X691" s="65"/>
      <c r="Y691" s="65"/>
      <c r="Z691" s="65"/>
      <c r="AA691" s="65"/>
      <c r="AB691" s="65"/>
      <c r="AC691" s="65"/>
      <c r="AD691" s="65"/>
      <c r="AE691" s="65"/>
      <c r="AF691" s="65"/>
      <c r="AG691" s="65"/>
      <c r="AH691" s="65"/>
      <c r="AI691" s="65"/>
      <c r="AJ691" s="65"/>
      <c r="AK691" s="65"/>
      <c r="AL691" s="65"/>
      <c r="AM691" s="65"/>
      <c r="AN691" s="65"/>
      <c r="AO691" s="65"/>
      <c r="AP691" s="65"/>
      <c r="AQ691" s="65"/>
      <c r="AR691" s="65"/>
      <c r="AS691" s="65"/>
      <c r="AT691" s="65"/>
      <c r="AU691" s="65"/>
      <c r="AV691" s="65"/>
      <c r="AW691" s="65"/>
      <c r="AX691" s="65"/>
      <c r="AY691" s="65"/>
      <c r="AZ691" s="65"/>
      <c r="BA691" s="65"/>
      <c r="BB691" s="65"/>
      <c r="BC691" s="65"/>
      <c r="BD691" s="65"/>
      <c r="BE691" s="65"/>
      <c r="BF691" s="65"/>
      <c r="BG691" s="65"/>
      <c r="BH691" s="65"/>
      <c r="BI691" s="65"/>
      <c r="BJ691" s="65"/>
      <c r="BK691" s="65"/>
      <c r="BL691" s="65"/>
    </row>
    <row r="692" spans="1:64" x14ac:dyDescent="0.2">
      <c r="A692" s="114" t="s">
        <v>724</v>
      </c>
      <c r="B692" s="114" t="s">
        <v>782</v>
      </c>
      <c r="C692" s="573" t="s">
        <v>870</v>
      </c>
      <c r="D692" s="572">
        <v>50</v>
      </c>
      <c r="E692" s="114" t="s">
        <v>26</v>
      </c>
      <c r="F692" s="114">
        <v>50</v>
      </c>
      <c r="G692" s="114" t="s">
        <v>27</v>
      </c>
      <c r="H692" s="114" t="s">
        <v>28</v>
      </c>
      <c r="I692" s="114" t="s">
        <v>41</v>
      </c>
      <c r="J692" s="114" t="s">
        <v>76</v>
      </c>
      <c r="K692" s="114"/>
      <c r="L692" s="114"/>
      <c r="M692" s="114" t="s">
        <v>32</v>
      </c>
      <c r="N692" s="114" t="s">
        <v>368</v>
      </c>
      <c r="O692" s="114">
        <v>24</v>
      </c>
      <c r="P692" s="114" t="s">
        <v>28</v>
      </c>
      <c r="Q692" s="65"/>
      <c r="R692" s="65"/>
      <c r="S692" s="65"/>
      <c r="T692" s="65"/>
      <c r="U692" s="65"/>
      <c r="V692" s="65"/>
      <c r="W692" s="65"/>
      <c r="X692" s="65"/>
      <c r="Y692" s="65"/>
      <c r="Z692" s="65"/>
      <c r="AA692" s="65"/>
      <c r="AB692" s="65"/>
      <c r="AC692" s="65"/>
      <c r="AD692" s="65"/>
      <c r="AE692" s="65"/>
      <c r="AF692" s="65"/>
      <c r="AG692" s="65"/>
      <c r="AH692" s="65"/>
      <c r="AI692" s="65"/>
      <c r="AJ692" s="65"/>
      <c r="AK692" s="65"/>
      <c r="AL692" s="65"/>
      <c r="AM692" s="65"/>
      <c r="AN692" s="65"/>
      <c r="AO692" s="65"/>
      <c r="AP692" s="65"/>
      <c r="AQ692" s="65"/>
      <c r="AR692" s="65"/>
      <c r="AS692" s="65"/>
      <c r="AT692" s="65"/>
      <c r="AU692" s="65"/>
      <c r="AV692" s="65"/>
      <c r="AW692" s="65"/>
      <c r="AX692" s="65"/>
      <c r="AY692" s="65"/>
      <c r="AZ692" s="65"/>
      <c r="BA692" s="65"/>
      <c r="BB692" s="65"/>
      <c r="BC692" s="65"/>
      <c r="BD692" s="65"/>
      <c r="BE692" s="65"/>
      <c r="BF692" s="65"/>
      <c r="BG692" s="65"/>
      <c r="BH692" s="65"/>
      <c r="BI692" s="65"/>
      <c r="BJ692" s="65"/>
      <c r="BK692" s="65"/>
      <c r="BL692" s="65"/>
    </row>
    <row r="693" spans="1:64" x14ac:dyDescent="0.2">
      <c r="A693" s="114" t="s">
        <v>724</v>
      </c>
      <c r="B693" s="114" t="s">
        <v>782</v>
      </c>
      <c r="C693" s="573" t="s">
        <v>871</v>
      </c>
      <c r="D693" s="572">
        <v>50</v>
      </c>
      <c r="E693" s="114" t="s">
        <v>26</v>
      </c>
      <c r="F693" s="114">
        <v>66</v>
      </c>
      <c r="G693" s="114" t="s">
        <v>27</v>
      </c>
      <c r="H693" s="114" t="s">
        <v>28</v>
      </c>
      <c r="I693" s="114" t="s">
        <v>41</v>
      </c>
      <c r="J693" s="114" t="s">
        <v>28</v>
      </c>
      <c r="K693" s="114" t="s">
        <v>648</v>
      </c>
      <c r="L693" s="114" t="s">
        <v>764</v>
      </c>
      <c r="M693" s="114" t="s">
        <v>32</v>
      </c>
      <c r="N693" s="114" t="s">
        <v>368</v>
      </c>
      <c r="O693" s="114">
        <v>24</v>
      </c>
      <c r="P693" s="114" t="s">
        <v>28</v>
      </c>
      <c r="Q693" s="65"/>
      <c r="R693" s="65"/>
      <c r="S693" s="65"/>
      <c r="T693" s="65"/>
      <c r="U693" s="65"/>
      <c r="V693" s="65"/>
      <c r="W693" s="65"/>
      <c r="X693" s="65"/>
      <c r="Y693" s="65"/>
      <c r="Z693" s="65"/>
      <c r="AA693" s="65"/>
      <c r="AB693" s="65"/>
      <c r="AC693" s="65"/>
      <c r="AD693" s="65"/>
      <c r="AE693" s="65"/>
      <c r="AF693" s="65"/>
      <c r="AG693" s="65"/>
      <c r="AH693" s="65"/>
      <c r="AI693" s="65"/>
      <c r="AJ693" s="65"/>
      <c r="AK693" s="65"/>
      <c r="AL693" s="65"/>
      <c r="AM693" s="65"/>
      <c r="AN693" s="65"/>
      <c r="AO693" s="65"/>
      <c r="AP693" s="65"/>
      <c r="AQ693" s="65"/>
      <c r="AR693" s="65"/>
      <c r="AS693" s="65"/>
      <c r="AT693" s="65"/>
      <c r="AU693" s="65"/>
      <c r="AV693" s="65"/>
      <c r="AW693" s="65"/>
      <c r="AX693" s="65"/>
      <c r="AY693" s="65"/>
      <c r="AZ693" s="65"/>
      <c r="BA693" s="65"/>
      <c r="BB693" s="65"/>
      <c r="BC693" s="65"/>
      <c r="BD693" s="65"/>
      <c r="BE693" s="65"/>
      <c r="BF693" s="65"/>
      <c r="BG693" s="65"/>
      <c r="BH693" s="65"/>
      <c r="BI693" s="65"/>
      <c r="BJ693" s="65"/>
      <c r="BK693" s="65"/>
      <c r="BL693" s="65"/>
    </row>
    <row r="694" spans="1:64" x14ac:dyDescent="0.2">
      <c r="A694" s="114" t="s">
        <v>724</v>
      </c>
      <c r="B694" s="114" t="s">
        <v>782</v>
      </c>
      <c r="C694" s="574" t="s">
        <v>872</v>
      </c>
      <c r="D694" s="114">
        <v>800</v>
      </c>
      <c r="E694" s="114" t="s">
        <v>873</v>
      </c>
      <c r="F694" s="114">
        <v>500</v>
      </c>
      <c r="G694" s="114" t="s">
        <v>27</v>
      </c>
      <c r="H694" s="114" t="s">
        <v>28</v>
      </c>
      <c r="I694" s="114" t="s">
        <v>41</v>
      </c>
      <c r="J694" s="114" t="s">
        <v>76</v>
      </c>
      <c r="K694" s="114"/>
      <c r="L694" s="114"/>
      <c r="M694" s="114" t="s">
        <v>32</v>
      </c>
      <c r="N694" s="114" t="s">
        <v>368</v>
      </c>
      <c r="O694" s="114">
        <v>24</v>
      </c>
      <c r="P694" s="114" t="s">
        <v>28</v>
      </c>
      <c r="Q694" s="65"/>
      <c r="R694" s="65"/>
      <c r="S694" s="65"/>
      <c r="T694" s="65"/>
      <c r="U694" s="65"/>
      <c r="V694" s="65"/>
      <c r="W694" s="65"/>
      <c r="X694" s="65"/>
      <c r="Y694" s="65"/>
      <c r="Z694" s="65"/>
      <c r="AA694" s="65"/>
      <c r="AB694" s="65"/>
      <c r="AC694" s="65"/>
      <c r="AD694" s="65"/>
      <c r="AE694" s="65"/>
      <c r="AF694" s="65"/>
      <c r="AG694" s="65"/>
      <c r="AH694" s="65"/>
      <c r="AI694" s="65"/>
      <c r="AJ694" s="65"/>
      <c r="AK694" s="65"/>
      <c r="AL694" s="65"/>
      <c r="AM694" s="65"/>
      <c r="AN694" s="65"/>
      <c r="AO694" s="65"/>
      <c r="AP694" s="65"/>
      <c r="AQ694" s="65"/>
      <c r="AR694" s="65"/>
      <c r="AS694" s="65"/>
      <c r="AT694" s="65"/>
      <c r="AU694" s="65"/>
      <c r="AV694" s="65"/>
      <c r="AW694" s="65"/>
      <c r="AX694" s="65"/>
      <c r="AY694" s="65"/>
      <c r="AZ694" s="65"/>
      <c r="BA694" s="65"/>
      <c r="BB694" s="65"/>
      <c r="BC694" s="65"/>
      <c r="BD694" s="65"/>
      <c r="BE694" s="65"/>
      <c r="BF694" s="65"/>
      <c r="BG694" s="65"/>
      <c r="BH694" s="65"/>
      <c r="BI694" s="65"/>
      <c r="BJ694" s="65"/>
      <c r="BK694" s="65"/>
      <c r="BL694" s="65"/>
    </row>
    <row r="695" spans="1:64" x14ac:dyDescent="0.2">
      <c r="A695" s="114" t="s">
        <v>724</v>
      </c>
      <c r="B695" s="114" t="s">
        <v>782</v>
      </c>
      <c r="C695" s="114" t="s">
        <v>874</v>
      </c>
      <c r="D695" s="114">
        <v>800</v>
      </c>
      <c r="E695" s="114" t="s">
        <v>873</v>
      </c>
      <c r="F695" s="114">
        <v>500</v>
      </c>
      <c r="G695" s="114" t="s">
        <v>27</v>
      </c>
      <c r="H695" s="114" t="s">
        <v>28</v>
      </c>
      <c r="I695" s="114" t="s">
        <v>41</v>
      </c>
      <c r="J695" s="114" t="s">
        <v>76</v>
      </c>
      <c r="K695" s="114"/>
      <c r="L695" s="114"/>
      <c r="M695" s="114" t="s">
        <v>32</v>
      </c>
      <c r="N695" s="114" t="s">
        <v>368</v>
      </c>
      <c r="O695" s="114">
        <v>24</v>
      </c>
      <c r="P695" s="114" t="s">
        <v>28</v>
      </c>
      <c r="Q695" s="65"/>
      <c r="R695" s="65"/>
      <c r="S695" s="65"/>
      <c r="T695" s="65"/>
      <c r="U695" s="65"/>
      <c r="V695" s="65"/>
      <c r="W695" s="65"/>
      <c r="X695" s="65"/>
      <c r="Y695" s="65"/>
      <c r="Z695" s="65"/>
      <c r="AA695" s="65"/>
      <c r="AB695" s="65"/>
      <c r="AC695" s="65"/>
      <c r="AD695" s="65"/>
      <c r="AE695" s="65"/>
      <c r="AF695" s="65"/>
      <c r="AG695" s="65"/>
      <c r="AH695" s="65"/>
      <c r="AI695" s="65"/>
      <c r="AJ695" s="65"/>
      <c r="AK695" s="65"/>
      <c r="AL695" s="65"/>
      <c r="AM695" s="65"/>
      <c r="AN695" s="65"/>
      <c r="AO695" s="65"/>
      <c r="AP695" s="65"/>
      <c r="AQ695" s="65"/>
      <c r="AR695" s="65"/>
      <c r="AS695" s="65"/>
      <c r="AT695" s="65"/>
      <c r="AU695" s="65"/>
      <c r="AV695" s="65"/>
      <c r="AW695" s="65"/>
      <c r="AX695" s="65"/>
      <c r="AY695" s="65"/>
      <c r="AZ695" s="65"/>
      <c r="BA695" s="65"/>
      <c r="BB695" s="65"/>
      <c r="BC695" s="65"/>
      <c r="BD695" s="65"/>
      <c r="BE695" s="65"/>
      <c r="BF695" s="65"/>
      <c r="BG695" s="65"/>
      <c r="BH695" s="65"/>
      <c r="BI695" s="65"/>
      <c r="BJ695" s="65"/>
      <c r="BK695" s="65"/>
      <c r="BL695" s="65"/>
    </row>
    <row r="696" spans="1:64" x14ac:dyDescent="0.2">
      <c r="A696" s="114" t="s">
        <v>724</v>
      </c>
      <c r="B696" s="114" t="s">
        <v>782</v>
      </c>
      <c r="C696" s="114" t="s">
        <v>875</v>
      </c>
      <c r="D696" s="114">
        <v>80</v>
      </c>
      <c r="E696" s="114" t="s">
        <v>26</v>
      </c>
      <c r="F696" s="114">
        <v>80</v>
      </c>
      <c r="G696" s="114" t="s">
        <v>27</v>
      </c>
      <c r="H696" s="114" t="s">
        <v>28</v>
      </c>
      <c r="I696" s="114" t="s">
        <v>41</v>
      </c>
      <c r="J696" s="114" t="s">
        <v>28</v>
      </c>
      <c r="K696" s="114" t="s">
        <v>648</v>
      </c>
      <c r="L696" s="114" t="s">
        <v>764</v>
      </c>
      <c r="M696" s="114" t="s">
        <v>32</v>
      </c>
      <c r="N696" s="114" t="s">
        <v>368</v>
      </c>
      <c r="O696" s="114">
        <v>24</v>
      </c>
      <c r="P696" s="114" t="s">
        <v>28</v>
      </c>
      <c r="Q696" s="65"/>
      <c r="R696" s="65"/>
      <c r="S696" s="65"/>
      <c r="T696" s="65"/>
      <c r="U696" s="65"/>
      <c r="V696" s="65"/>
      <c r="W696" s="65"/>
      <c r="X696" s="65"/>
      <c r="Y696" s="65"/>
      <c r="Z696" s="65"/>
      <c r="AA696" s="65"/>
      <c r="AB696" s="65"/>
      <c r="AC696" s="65"/>
      <c r="AD696" s="65"/>
      <c r="AE696" s="65"/>
      <c r="AF696" s="65"/>
      <c r="AG696" s="65"/>
      <c r="AH696" s="65"/>
      <c r="AI696" s="65"/>
      <c r="AJ696" s="65"/>
      <c r="AK696" s="65"/>
      <c r="AL696" s="65"/>
      <c r="AM696" s="65"/>
      <c r="AN696" s="65"/>
      <c r="AO696" s="65"/>
      <c r="AP696" s="65"/>
      <c r="AQ696" s="65"/>
      <c r="AR696" s="65"/>
      <c r="AS696" s="65"/>
      <c r="AT696" s="65"/>
      <c r="AU696" s="65"/>
      <c r="AV696" s="65"/>
      <c r="AW696" s="65"/>
      <c r="AX696" s="65"/>
      <c r="AY696" s="65"/>
      <c r="AZ696" s="65"/>
      <c r="BA696" s="65"/>
      <c r="BB696" s="65"/>
      <c r="BC696" s="65"/>
      <c r="BD696" s="65"/>
      <c r="BE696" s="65"/>
      <c r="BF696" s="65"/>
      <c r="BG696" s="65"/>
      <c r="BH696" s="65"/>
      <c r="BI696" s="65"/>
      <c r="BJ696" s="65"/>
      <c r="BK696" s="65"/>
      <c r="BL696" s="65"/>
    </row>
    <row r="697" spans="1:64" x14ac:dyDescent="0.2">
      <c r="A697" s="114" t="s">
        <v>724</v>
      </c>
      <c r="B697" s="114" t="s">
        <v>782</v>
      </c>
      <c r="C697" s="114" t="s">
        <v>876</v>
      </c>
      <c r="D697" s="114">
        <v>100</v>
      </c>
      <c r="E697" s="114" t="s">
        <v>26</v>
      </c>
      <c r="F697" s="114">
        <v>85</v>
      </c>
      <c r="G697" s="114" t="s">
        <v>27</v>
      </c>
      <c r="H697" s="114" t="s">
        <v>28</v>
      </c>
      <c r="I697" s="114" t="s">
        <v>41</v>
      </c>
      <c r="J697" s="114" t="s">
        <v>28</v>
      </c>
      <c r="K697" s="114" t="s">
        <v>648</v>
      </c>
      <c r="L697" s="114" t="s">
        <v>764</v>
      </c>
      <c r="M697" s="114" t="s">
        <v>32</v>
      </c>
      <c r="N697" s="114" t="s">
        <v>368</v>
      </c>
      <c r="O697" s="114">
        <v>24</v>
      </c>
      <c r="P697" s="114" t="s">
        <v>28</v>
      </c>
      <c r="Q697" s="65"/>
      <c r="R697" s="65"/>
      <c r="S697" s="65"/>
      <c r="T697" s="65"/>
      <c r="U697" s="65"/>
      <c r="V697" s="65"/>
      <c r="W697" s="65"/>
      <c r="X697" s="65"/>
      <c r="Y697" s="65"/>
      <c r="Z697" s="65"/>
      <c r="AA697" s="65"/>
      <c r="AB697" s="65"/>
      <c r="AC697" s="65"/>
      <c r="AD697" s="65"/>
      <c r="AE697" s="65"/>
      <c r="AF697" s="65"/>
      <c r="AG697" s="65"/>
      <c r="AH697" s="65"/>
      <c r="AI697" s="65"/>
      <c r="AJ697" s="65"/>
      <c r="AK697" s="65"/>
      <c r="AL697" s="65"/>
      <c r="AM697" s="65"/>
      <c r="AN697" s="65"/>
      <c r="AO697" s="65"/>
      <c r="AP697" s="65"/>
      <c r="AQ697" s="65"/>
      <c r="AR697" s="65"/>
      <c r="AS697" s="65"/>
      <c r="AT697" s="65"/>
      <c r="AU697" s="65"/>
      <c r="AV697" s="65"/>
      <c r="AW697" s="65"/>
      <c r="AX697" s="65"/>
      <c r="AY697" s="65"/>
      <c r="AZ697" s="65"/>
      <c r="BA697" s="65"/>
      <c r="BB697" s="65"/>
      <c r="BC697" s="65"/>
      <c r="BD697" s="65"/>
      <c r="BE697" s="65"/>
      <c r="BF697" s="65"/>
      <c r="BG697" s="65"/>
      <c r="BH697" s="65"/>
      <c r="BI697" s="65"/>
      <c r="BJ697" s="65"/>
      <c r="BK697" s="65"/>
      <c r="BL697" s="65"/>
    </row>
    <row r="698" spans="1:64" x14ac:dyDescent="0.2">
      <c r="A698" s="114" t="s">
        <v>724</v>
      </c>
      <c r="B698" s="114" t="s">
        <v>782</v>
      </c>
      <c r="C698" s="114" t="s">
        <v>877</v>
      </c>
      <c r="D698" s="114">
        <v>230</v>
      </c>
      <c r="E698" s="114" t="s">
        <v>26</v>
      </c>
      <c r="F698" s="114">
        <v>220</v>
      </c>
      <c r="G698" s="114" t="s">
        <v>27</v>
      </c>
      <c r="H698" s="114" t="s">
        <v>28</v>
      </c>
      <c r="I698" s="114" t="s">
        <v>41</v>
      </c>
      <c r="J698" s="114" t="s">
        <v>76</v>
      </c>
      <c r="K698" s="114"/>
      <c r="L698" s="114"/>
      <c r="M698" s="114" t="s">
        <v>32</v>
      </c>
      <c r="N698" s="114" t="s">
        <v>368</v>
      </c>
      <c r="O698" s="114">
        <v>24</v>
      </c>
      <c r="P698" s="114" t="s">
        <v>28</v>
      </c>
      <c r="Q698" s="65"/>
      <c r="R698" s="65"/>
      <c r="S698" s="65"/>
      <c r="T698" s="65"/>
      <c r="U698" s="65"/>
      <c r="V698" s="65"/>
      <c r="W698" s="65"/>
      <c r="X698" s="65"/>
      <c r="Y698" s="65"/>
      <c r="Z698" s="65"/>
      <c r="AA698" s="65"/>
      <c r="AB698" s="65"/>
      <c r="AC698" s="65"/>
      <c r="AD698" s="65"/>
      <c r="AE698" s="65"/>
      <c r="AF698" s="65"/>
      <c r="AG698" s="65"/>
      <c r="AH698" s="65"/>
      <c r="AI698" s="65"/>
      <c r="AJ698" s="65"/>
      <c r="AK698" s="65"/>
      <c r="AL698" s="65"/>
      <c r="AM698" s="65"/>
      <c r="AN698" s="65"/>
      <c r="AO698" s="65"/>
      <c r="AP698" s="65"/>
      <c r="AQ698" s="65"/>
      <c r="AR698" s="65"/>
      <c r="AS698" s="65"/>
      <c r="AT698" s="65"/>
      <c r="AU698" s="65"/>
      <c r="AV698" s="65"/>
      <c r="AW698" s="65"/>
      <c r="AX698" s="65"/>
      <c r="AY698" s="65"/>
      <c r="AZ698" s="65"/>
      <c r="BA698" s="65"/>
      <c r="BB698" s="65"/>
      <c r="BC698" s="65"/>
      <c r="BD698" s="65"/>
      <c r="BE698" s="65"/>
      <c r="BF698" s="65"/>
      <c r="BG698" s="65"/>
      <c r="BH698" s="65"/>
      <c r="BI698" s="65"/>
      <c r="BJ698" s="65"/>
      <c r="BK698" s="65"/>
      <c r="BL698" s="65"/>
    </row>
    <row r="699" spans="1:64" x14ac:dyDescent="0.2">
      <c r="A699" s="114" t="s">
        <v>724</v>
      </c>
      <c r="B699" s="114" t="s">
        <v>782</v>
      </c>
      <c r="C699" s="114" t="s">
        <v>878</v>
      </c>
      <c r="D699" s="114">
        <v>100</v>
      </c>
      <c r="E699" s="114" t="s">
        <v>26</v>
      </c>
      <c r="F699" s="114">
        <v>90</v>
      </c>
      <c r="G699" s="114" t="s">
        <v>27</v>
      </c>
      <c r="H699" s="114" t="s">
        <v>28</v>
      </c>
      <c r="I699" s="114" t="s">
        <v>41</v>
      </c>
      <c r="J699" s="114" t="s">
        <v>76</v>
      </c>
      <c r="K699" s="114"/>
      <c r="L699" s="114"/>
      <c r="M699" s="114" t="s">
        <v>32</v>
      </c>
      <c r="N699" s="114" t="s">
        <v>368</v>
      </c>
      <c r="O699" s="114">
        <v>24</v>
      </c>
      <c r="P699" s="114" t="s">
        <v>28</v>
      </c>
      <c r="Q699" s="65"/>
      <c r="R699" s="65"/>
      <c r="S699" s="65"/>
      <c r="T699" s="65"/>
      <c r="U699" s="65"/>
      <c r="V699" s="65"/>
      <c r="W699" s="65"/>
      <c r="X699" s="65"/>
      <c r="Y699" s="65"/>
      <c r="Z699" s="65"/>
      <c r="AA699" s="65"/>
      <c r="AB699" s="65"/>
      <c r="AC699" s="65"/>
      <c r="AD699" s="65"/>
      <c r="AE699" s="65"/>
      <c r="AF699" s="65"/>
      <c r="AG699" s="65"/>
      <c r="AH699" s="65"/>
      <c r="AI699" s="65"/>
      <c r="AJ699" s="65"/>
      <c r="AK699" s="65"/>
      <c r="AL699" s="65"/>
      <c r="AM699" s="65"/>
      <c r="AN699" s="65"/>
      <c r="AO699" s="65"/>
      <c r="AP699" s="65"/>
      <c r="AQ699" s="65"/>
      <c r="AR699" s="65"/>
      <c r="AS699" s="65"/>
      <c r="AT699" s="65"/>
      <c r="AU699" s="65"/>
      <c r="AV699" s="65"/>
      <c r="AW699" s="65"/>
      <c r="AX699" s="65"/>
      <c r="AY699" s="65"/>
      <c r="AZ699" s="65"/>
      <c r="BA699" s="65"/>
      <c r="BB699" s="65"/>
      <c r="BC699" s="65"/>
      <c r="BD699" s="65"/>
      <c r="BE699" s="65"/>
      <c r="BF699" s="65"/>
      <c r="BG699" s="65"/>
      <c r="BH699" s="65"/>
      <c r="BI699" s="65"/>
      <c r="BJ699" s="65"/>
      <c r="BK699" s="65"/>
      <c r="BL699" s="65"/>
    </row>
    <row r="700" spans="1:64" x14ac:dyDescent="0.2">
      <c r="A700" s="114" t="s">
        <v>724</v>
      </c>
      <c r="B700" s="114" t="s">
        <v>782</v>
      </c>
      <c r="C700" s="114" t="s">
        <v>879</v>
      </c>
      <c r="D700" s="114">
        <v>100</v>
      </c>
      <c r="E700" s="114" t="s">
        <v>26</v>
      </c>
      <c r="F700" s="114">
        <v>90</v>
      </c>
      <c r="G700" s="114" t="s">
        <v>27</v>
      </c>
      <c r="H700" s="114" t="s">
        <v>28</v>
      </c>
      <c r="I700" s="114" t="s">
        <v>41</v>
      </c>
      <c r="J700" s="114" t="s">
        <v>76</v>
      </c>
      <c r="K700" s="114"/>
      <c r="L700" s="114"/>
      <c r="M700" s="114" t="s">
        <v>32</v>
      </c>
      <c r="N700" s="114" t="s">
        <v>368</v>
      </c>
      <c r="O700" s="114">
        <v>24</v>
      </c>
      <c r="P700" s="114" t="s">
        <v>28</v>
      </c>
      <c r="Q700" s="65"/>
      <c r="R700" s="65"/>
      <c r="S700" s="65"/>
      <c r="T700" s="65"/>
      <c r="U700" s="65"/>
      <c r="V700" s="65"/>
      <c r="W700" s="65"/>
      <c r="X700" s="65"/>
      <c r="Y700" s="65"/>
      <c r="Z700" s="65"/>
      <c r="AA700" s="65"/>
      <c r="AB700" s="65"/>
      <c r="AC700" s="65"/>
      <c r="AD700" s="65"/>
      <c r="AE700" s="65"/>
      <c r="AF700" s="65"/>
      <c r="AG700" s="65"/>
      <c r="AH700" s="65"/>
      <c r="AI700" s="65"/>
      <c r="AJ700" s="65"/>
      <c r="AK700" s="65"/>
      <c r="AL700" s="65"/>
      <c r="AM700" s="65"/>
      <c r="AN700" s="65"/>
      <c r="AO700" s="65"/>
      <c r="AP700" s="65"/>
      <c r="AQ700" s="65"/>
      <c r="AR700" s="65"/>
      <c r="AS700" s="65"/>
      <c r="AT700" s="65"/>
      <c r="AU700" s="65"/>
      <c r="AV700" s="65"/>
      <c r="AW700" s="65"/>
      <c r="AX700" s="65"/>
      <c r="AY700" s="65"/>
      <c r="AZ700" s="65"/>
      <c r="BA700" s="65"/>
      <c r="BB700" s="65"/>
      <c r="BC700" s="65"/>
      <c r="BD700" s="65"/>
      <c r="BE700" s="65"/>
      <c r="BF700" s="65"/>
      <c r="BG700" s="65"/>
      <c r="BH700" s="65"/>
      <c r="BI700" s="65"/>
      <c r="BJ700" s="65"/>
      <c r="BK700" s="65"/>
      <c r="BL700" s="65"/>
    </row>
    <row r="701" spans="1:64" x14ac:dyDescent="0.2">
      <c r="A701" s="114" t="s">
        <v>724</v>
      </c>
      <c r="B701" s="114" t="s">
        <v>782</v>
      </c>
      <c r="C701" s="114" t="s">
        <v>880</v>
      </c>
      <c r="D701" s="114">
        <v>230</v>
      </c>
      <c r="E701" s="114" t="s">
        <v>26</v>
      </c>
      <c r="F701" s="575">
        <v>220</v>
      </c>
      <c r="G701" s="114" t="s">
        <v>27</v>
      </c>
      <c r="H701" s="114" t="s">
        <v>28</v>
      </c>
      <c r="I701" s="114" t="s">
        <v>41</v>
      </c>
      <c r="J701" s="114" t="s">
        <v>76</v>
      </c>
      <c r="K701" s="114"/>
      <c r="L701" s="114"/>
      <c r="M701" s="114" t="s">
        <v>32</v>
      </c>
      <c r="N701" s="114" t="s">
        <v>368</v>
      </c>
      <c r="O701" s="114">
        <v>24</v>
      </c>
      <c r="P701" s="114" t="s">
        <v>28</v>
      </c>
      <c r="Q701" s="65"/>
      <c r="R701" s="65"/>
      <c r="S701" s="65"/>
      <c r="T701" s="65"/>
      <c r="U701" s="65"/>
      <c r="V701" s="65"/>
      <c r="W701" s="65"/>
      <c r="X701" s="65"/>
      <c r="Y701" s="65"/>
      <c r="Z701" s="65"/>
      <c r="AA701" s="65"/>
      <c r="AB701" s="65"/>
      <c r="AC701" s="65"/>
      <c r="AD701" s="65"/>
      <c r="AE701" s="65"/>
      <c r="AF701" s="65"/>
      <c r="AG701" s="65"/>
      <c r="AH701" s="65"/>
      <c r="AI701" s="65"/>
      <c r="AJ701" s="65"/>
      <c r="AK701" s="65"/>
      <c r="AL701" s="65"/>
      <c r="AM701" s="65"/>
      <c r="AN701" s="65"/>
      <c r="AO701" s="65"/>
      <c r="AP701" s="65"/>
      <c r="AQ701" s="65"/>
      <c r="AR701" s="65"/>
      <c r="AS701" s="65"/>
      <c r="AT701" s="65"/>
      <c r="AU701" s="65"/>
      <c r="AV701" s="65"/>
      <c r="AW701" s="65"/>
      <c r="AX701" s="65"/>
      <c r="AY701" s="65"/>
      <c r="AZ701" s="65"/>
      <c r="BA701" s="65"/>
      <c r="BB701" s="65"/>
      <c r="BC701" s="65"/>
      <c r="BD701" s="65"/>
      <c r="BE701" s="65"/>
      <c r="BF701" s="65"/>
      <c r="BG701" s="65"/>
      <c r="BH701" s="65"/>
      <c r="BI701" s="65"/>
      <c r="BJ701" s="65"/>
      <c r="BK701" s="65"/>
      <c r="BL701" s="65"/>
    </row>
    <row r="702" spans="1:64" x14ac:dyDescent="0.2">
      <c r="A702" s="114" t="s">
        <v>724</v>
      </c>
      <c r="B702" s="114" t="s">
        <v>782</v>
      </c>
      <c r="C702" s="114" t="s">
        <v>881</v>
      </c>
      <c r="D702" s="114">
        <v>230</v>
      </c>
      <c r="E702" s="114" t="s">
        <v>26</v>
      </c>
      <c r="F702" s="575">
        <v>220</v>
      </c>
      <c r="G702" s="114" t="s">
        <v>27</v>
      </c>
      <c r="H702" s="114" t="s">
        <v>28</v>
      </c>
      <c r="I702" s="114" t="s">
        <v>41</v>
      </c>
      <c r="J702" s="114" t="s">
        <v>76</v>
      </c>
      <c r="K702" s="114"/>
      <c r="L702" s="114"/>
      <c r="M702" s="114" t="s">
        <v>32</v>
      </c>
      <c r="N702" s="114" t="s">
        <v>368</v>
      </c>
      <c r="O702" s="114">
        <v>24</v>
      </c>
      <c r="P702" s="114" t="s">
        <v>28</v>
      </c>
      <c r="Q702" s="65"/>
      <c r="R702" s="65"/>
      <c r="S702" s="65"/>
      <c r="T702" s="65"/>
      <c r="U702" s="65"/>
      <c r="V702" s="65"/>
      <c r="W702" s="65"/>
      <c r="X702" s="65"/>
      <c r="Y702" s="65"/>
      <c r="Z702" s="65"/>
      <c r="AA702" s="65"/>
      <c r="AB702" s="65"/>
      <c r="AC702" s="65"/>
      <c r="AD702" s="65"/>
      <c r="AE702" s="65"/>
      <c r="AF702" s="65"/>
      <c r="AG702" s="65"/>
      <c r="AH702" s="65"/>
      <c r="AI702" s="65"/>
      <c r="AJ702" s="65"/>
      <c r="AK702" s="65"/>
      <c r="AL702" s="65"/>
      <c r="AM702" s="65"/>
      <c r="AN702" s="65"/>
      <c r="AO702" s="65"/>
      <c r="AP702" s="65"/>
      <c r="AQ702" s="65"/>
      <c r="AR702" s="65"/>
      <c r="AS702" s="65"/>
      <c r="AT702" s="65"/>
      <c r="AU702" s="65"/>
      <c r="AV702" s="65"/>
      <c r="AW702" s="65"/>
      <c r="AX702" s="65"/>
      <c r="AY702" s="65"/>
      <c r="AZ702" s="65"/>
      <c r="BA702" s="65"/>
      <c r="BB702" s="65"/>
      <c r="BC702" s="65"/>
      <c r="BD702" s="65"/>
      <c r="BE702" s="65"/>
      <c r="BF702" s="65"/>
      <c r="BG702" s="65"/>
      <c r="BH702" s="65"/>
      <c r="BI702" s="65"/>
      <c r="BJ702" s="65"/>
      <c r="BK702" s="65"/>
      <c r="BL702" s="65"/>
    </row>
    <row r="703" spans="1:64" x14ac:dyDescent="0.2">
      <c r="A703" s="114" t="s">
        <v>724</v>
      </c>
      <c r="B703" s="114" t="s">
        <v>782</v>
      </c>
      <c r="C703" s="114" t="s">
        <v>882</v>
      </c>
      <c r="D703" s="114">
        <v>230</v>
      </c>
      <c r="E703" s="114" t="s">
        <v>26</v>
      </c>
      <c r="F703" s="575">
        <v>220</v>
      </c>
      <c r="G703" s="114" t="s">
        <v>27</v>
      </c>
      <c r="H703" s="114" t="s">
        <v>28</v>
      </c>
      <c r="I703" s="114" t="s">
        <v>41</v>
      </c>
      <c r="J703" s="114" t="s">
        <v>76</v>
      </c>
      <c r="K703" s="114"/>
      <c r="L703" s="114"/>
      <c r="M703" s="114" t="s">
        <v>32</v>
      </c>
      <c r="N703" s="114" t="s">
        <v>368</v>
      </c>
      <c r="O703" s="114">
        <v>24</v>
      </c>
      <c r="P703" s="114" t="s">
        <v>28</v>
      </c>
      <c r="Q703" s="65"/>
      <c r="R703" s="65"/>
      <c r="S703" s="65"/>
      <c r="T703" s="65"/>
      <c r="U703" s="65"/>
      <c r="V703" s="65"/>
      <c r="W703" s="65"/>
      <c r="X703" s="65"/>
      <c r="Y703" s="65"/>
      <c r="Z703" s="65"/>
      <c r="AA703" s="65"/>
      <c r="AB703" s="65"/>
      <c r="AC703" s="65"/>
      <c r="AD703" s="65"/>
      <c r="AE703" s="65"/>
      <c r="AF703" s="65"/>
      <c r="AG703" s="65"/>
      <c r="AH703" s="65"/>
      <c r="AI703" s="65"/>
      <c r="AJ703" s="65"/>
      <c r="AK703" s="65"/>
      <c r="AL703" s="65"/>
      <c r="AM703" s="65"/>
      <c r="AN703" s="65"/>
      <c r="AO703" s="65"/>
      <c r="AP703" s="65"/>
      <c r="AQ703" s="65"/>
      <c r="AR703" s="65"/>
      <c r="AS703" s="65"/>
      <c r="AT703" s="65"/>
      <c r="AU703" s="65"/>
      <c r="AV703" s="65"/>
      <c r="AW703" s="65"/>
      <c r="AX703" s="65"/>
      <c r="AY703" s="65"/>
      <c r="AZ703" s="65"/>
      <c r="BA703" s="65"/>
      <c r="BB703" s="65"/>
      <c r="BC703" s="65"/>
      <c r="BD703" s="65"/>
      <c r="BE703" s="65"/>
      <c r="BF703" s="65"/>
      <c r="BG703" s="65"/>
      <c r="BH703" s="65"/>
      <c r="BI703" s="65"/>
      <c r="BJ703" s="65"/>
      <c r="BK703" s="65"/>
      <c r="BL703" s="65"/>
    </row>
    <row r="704" spans="1:64" x14ac:dyDescent="0.2">
      <c r="A704" s="114" t="s">
        <v>724</v>
      </c>
      <c r="B704" s="114" t="s">
        <v>782</v>
      </c>
      <c r="C704" s="114" t="s">
        <v>883</v>
      </c>
      <c r="D704" s="114">
        <v>800</v>
      </c>
      <c r="E704" s="114" t="s">
        <v>26</v>
      </c>
      <c r="F704" s="114">
        <v>300</v>
      </c>
      <c r="G704" s="114" t="s">
        <v>27</v>
      </c>
      <c r="H704" s="114" t="s">
        <v>28</v>
      </c>
      <c r="I704" s="114" t="s">
        <v>41</v>
      </c>
      <c r="J704" s="114" t="s">
        <v>76</v>
      </c>
      <c r="K704" s="114"/>
      <c r="L704" s="114"/>
      <c r="M704" s="114" t="s">
        <v>32</v>
      </c>
      <c r="N704" s="114" t="s">
        <v>368</v>
      </c>
      <c r="O704" s="114">
        <v>24</v>
      </c>
      <c r="P704" s="114" t="s">
        <v>28</v>
      </c>
      <c r="Q704" s="65"/>
      <c r="R704" s="65"/>
      <c r="S704" s="65"/>
      <c r="T704" s="65"/>
      <c r="U704" s="65"/>
      <c r="V704" s="65"/>
      <c r="W704" s="65"/>
      <c r="X704" s="65"/>
      <c r="Y704" s="65"/>
      <c r="Z704" s="65"/>
      <c r="AA704" s="65"/>
      <c r="AB704" s="65"/>
      <c r="AC704" s="65"/>
      <c r="AD704" s="65"/>
      <c r="AE704" s="65"/>
      <c r="AF704" s="65"/>
      <c r="AG704" s="65"/>
      <c r="AH704" s="65"/>
      <c r="AI704" s="65"/>
      <c r="AJ704" s="65"/>
      <c r="AK704" s="65"/>
      <c r="AL704" s="65"/>
      <c r="AM704" s="65"/>
      <c r="AN704" s="65"/>
      <c r="AO704" s="65"/>
      <c r="AP704" s="65"/>
      <c r="AQ704" s="65"/>
      <c r="AR704" s="65"/>
      <c r="AS704" s="65"/>
      <c r="AT704" s="65"/>
      <c r="AU704" s="65"/>
      <c r="AV704" s="65"/>
      <c r="AW704" s="65"/>
      <c r="AX704" s="65"/>
      <c r="AY704" s="65"/>
      <c r="AZ704" s="65"/>
      <c r="BA704" s="65"/>
      <c r="BB704" s="65"/>
      <c r="BC704" s="65"/>
      <c r="BD704" s="65"/>
      <c r="BE704" s="65"/>
      <c r="BF704" s="65"/>
      <c r="BG704" s="65"/>
      <c r="BH704" s="65"/>
      <c r="BI704" s="65"/>
      <c r="BJ704" s="65"/>
      <c r="BK704" s="65"/>
      <c r="BL704" s="65"/>
    </row>
    <row r="705" spans="1:64" x14ac:dyDescent="0.2">
      <c r="A705" s="114" t="s">
        <v>724</v>
      </c>
      <c r="B705" s="114" t="s">
        <v>782</v>
      </c>
      <c r="C705" s="114" t="s">
        <v>884</v>
      </c>
      <c r="D705" s="114">
        <v>800</v>
      </c>
      <c r="E705" s="114" t="s">
        <v>26</v>
      </c>
      <c r="F705" s="114">
        <v>300</v>
      </c>
      <c r="G705" s="114" t="s">
        <v>27</v>
      </c>
      <c r="H705" s="114" t="s">
        <v>28</v>
      </c>
      <c r="I705" s="114" t="s">
        <v>41</v>
      </c>
      <c r="J705" s="114" t="s">
        <v>76</v>
      </c>
      <c r="K705" s="114"/>
      <c r="L705" s="114"/>
      <c r="M705" s="114" t="s">
        <v>32</v>
      </c>
      <c r="N705" s="114" t="s">
        <v>368</v>
      </c>
      <c r="O705" s="114">
        <v>24</v>
      </c>
      <c r="P705" s="114" t="s">
        <v>28</v>
      </c>
      <c r="Q705" s="65"/>
      <c r="R705" s="65"/>
      <c r="S705" s="65"/>
      <c r="T705" s="65"/>
      <c r="U705" s="65"/>
      <c r="V705" s="65"/>
      <c r="W705" s="65"/>
      <c r="X705" s="65"/>
      <c r="Y705" s="65"/>
      <c r="Z705" s="65"/>
      <c r="AA705" s="65"/>
      <c r="AB705" s="65"/>
      <c r="AC705" s="65"/>
      <c r="AD705" s="65"/>
      <c r="AE705" s="65"/>
      <c r="AF705" s="65"/>
      <c r="AG705" s="65"/>
      <c r="AH705" s="65"/>
      <c r="AI705" s="65"/>
      <c r="AJ705" s="65"/>
      <c r="AK705" s="65"/>
      <c r="AL705" s="65"/>
      <c r="AM705" s="65"/>
      <c r="AN705" s="65"/>
      <c r="AO705" s="65"/>
      <c r="AP705" s="65"/>
      <c r="AQ705" s="65"/>
      <c r="AR705" s="65"/>
      <c r="AS705" s="65"/>
      <c r="AT705" s="65"/>
      <c r="AU705" s="65"/>
      <c r="AV705" s="65"/>
      <c r="AW705" s="65"/>
      <c r="AX705" s="65"/>
      <c r="AY705" s="65"/>
      <c r="AZ705" s="65"/>
      <c r="BA705" s="65"/>
      <c r="BB705" s="65"/>
      <c r="BC705" s="65"/>
      <c r="BD705" s="65"/>
      <c r="BE705" s="65"/>
      <c r="BF705" s="65"/>
      <c r="BG705" s="65"/>
      <c r="BH705" s="65"/>
      <c r="BI705" s="65"/>
      <c r="BJ705" s="65"/>
      <c r="BK705" s="65"/>
      <c r="BL705" s="65"/>
    </row>
    <row r="706" spans="1:64" x14ac:dyDescent="0.2">
      <c r="A706" s="114" t="s">
        <v>724</v>
      </c>
      <c r="B706" s="114" t="s">
        <v>782</v>
      </c>
      <c r="C706" s="114" t="s">
        <v>885</v>
      </c>
      <c r="D706" s="114">
        <v>230</v>
      </c>
      <c r="E706" s="114" t="s">
        <v>26</v>
      </c>
      <c r="F706" s="114">
        <v>220</v>
      </c>
      <c r="G706" s="114" t="s">
        <v>27</v>
      </c>
      <c r="H706" s="114" t="s">
        <v>28</v>
      </c>
      <c r="I706" s="114" t="s">
        <v>41</v>
      </c>
      <c r="J706" s="114" t="s">
        <v>76</v>
      </c>
      <c r="K706" s="114"/>
      <c r="L706" s="114"/>
      <c r="M706" s="114" t="s">
        <v>32</v>
      </c>
      <c r="N706" s="114" t="s">
        <v>368</v>
      </c>
      <c r="O706" s="114">
        <v>24</v>
      </c>
      <c r="P706" s="114" t="s">
        <v>28</v>
      </c>
      <c r="Q706" s="65"/>
      <c r="R706" s="65"/>
      <c r="S706" s="65"/>
      <c r="T706" s="65"/>
      <c r="U706" s="65"/>
      <c r="V706" s="65"/>
      <c r="W706" s="65"/>
      <c r="X706" s="65"/>
      <c r="Y706" s="65"/>
      <c r="Z706" s="65"/>
      <c r="AA706" s="65"/>
      <c r="AB706" s="65"/>
      <c r="AC706" s="65"/>
      <c r="AD706" s="65"/>
      <c r="AE706" s="65"/>
      <c r="AF706" s="65"/>
      <c r="AG706" s="65"/>
      <c r="AH706" s="65"/>
      <c r="AI706" s="65"/>
      <c r="AJ706" s="65"/>
      <c r="AK706" s="65"/>
      <c r="AL706" s="65"/>
      <c r="AM706" s="65"/>
      <c r="AN706" s="65"/>
      <c r="AO706" s="65"/>
      <c r="AP706" s="65"/>
      <c r="AQ706" s="65"/>
      <c r="AR706" s="65"/>
      <c r="AS706" s="65"/>
      <c r="AT706" s="65"/>
      <c r="AU706" s="65"/>
      <c r="AV706" s="65"/>
      <c r="AW706" s="65"/>
      <c r="AX706" s="65"/>
      <c r="AY706" s="65"/>
      <c r="AZ706" s="65"/>
      <c r="BA706" s="65"/>
      <c r="BB706" s="65"/>
      <c r="BC706" s="65"/>
      <c r="BD706" s="65"/>
      <c r="BE706" s="65"/>
      <c r="BF706" s="65"/>
      <c r="BG706" s="65"/>
      <c r="BH706" s="65"/>
      <c r="BI706" s="65"/>
      <c r="BJ706" s="65"/>
      <c r="BK706" s="65"/>
      <c r="BL706" s="65"/>
    </row>
    <row r="707" spans="1:64" x14ac:dyDescent="0.2">
      <c r="A707" s="114" t="s">
        <v>724</v>
      </c>
      <c r="B707" s="114" t="s">
        <v>782</v>
      </c>
      <c r="C707" s="114" t="s">
        <v>886</v>
      </c>
      <c r="D707" s="114">
        <v>230</v>
      </c>
      <c r="E707" s="114" t="s">
        <v>26</v>
      </c>
      <c r="F707" s="114">
        <v>220</v>
      </c>
      <c r="G707" s="114" t="s">
        <v>27</v>
      </c>
      <c r="H707" s="114" t="s">
        <v>28</v>
      </c>
      <c r="I707" s="114" t="s">
        <v>41</v>
      </c>
      <c r="J707" s="114" t="s">
        <v>76</v>
      </c>
      <c r="K707" s="114"/>
      <c r="L707" s="114"/>
      <c r="M707" s="114" t="s">
        <v>32</v>
      </c>
      <c r="N707" s="114" t="s">
        <v>368</v>
      </c>
      <c r="O707" s="114">
        <v>24</v>
      </c>
      <c r="P707" s="114" t="s">
        <v>28</v>
      </c>
      <c r="Q707" s="65"/>
      <c r="R707" s="65"/>
      <c r="S707" s="65"/>
      <c r="T707" s="65"/>
      <c r="U707" s="65"/>
      <c r="V707" s="65"/>
      <c r="W707" s="65"/>
      <c r="X707" s="65"/>
      <c r="Y707" s="65"/>
      <c r="Z707" s="65"/>
      <c r="AA707" s="65"/>
      <c r="AB707" s="65"/>
      <c r="AC707" s="65"/>
      <c r="AD707" s="65"/>
      <c r="AE707" s="65"/>
      <c r="AF707" s="65"/>
      <c r="AG707" s="65"/>
      <c r="AH707" s="65"/>
      <c r="AI707" s="65"/>
      <c r="AJ707" s="65"/>
      <c r="AK707" s="65"/>
      <c r="AL707" s="65"/>
      <c r="AM707" s="65"/>
      <c r="AN707" s="65"/>
      <c r="AO707" s="65"/>
      <c r="AP707" s="65"/>
      <c r="AQ707" s="65"/>
      <c r="AR707" s="65"/>
      <c r="AS707" s="65"/>
      <c r="AT707" s="65"/>
      <c r="AU707" s="65"/>
      <c r="AV707" s="65"/>
      <c r="AW707" s="65"/>
      <c r="AX707" s="65"/>
      <c r="AY707" s="65"/>
      <c r="AZ707" s="65"/>
      <c r="BA707" s="65"/>
      <c r="BB707" s="65"/>
      <c r="BC707" s="65"/>
      <c r="BD707" s="65"/>
      <c r="BE707" s="65"/>
      <c r="BF707" s="65"/>
      <c r="BG707" s="65"/>
      <c r="BH707" s="65"/>
      <c r="BI707" s="65"/>
      <c r="BJ707" s="65"/>
      <c r="BK707" s="65"/>
      <c r="BL707" s="65"/>
    </row>
    <row r="708" spans="1:64" x14ac:dyDescent="0.2">
      <c r="A708" s="114" t="s">
        <v>724</v>
      </c>
      <c r="B708" s="114" t="s">
        <v>782</v>
      </c>
      <c r="C708" s="114" t="s">
        <v>887</v>
      </c>
      <c r="D708" s="114">
        <v>230</v>
      </c>
      <c r="E708" s="114" t="s">
        <v>26</v>
      </c>
      <c r="F708" s="114">
        <v>220</v>
      </c>
      <c r="G708" s="114" t="s">
        <v>27</v>
      </c>
      <c r="H708" s="114" t="s">
        <v>28</v>
      </c>
      <c r="I708" s="114" t="s">
        <v>41</v>
      </c>
      <c r="J708" s="114" t="s">
        <v>76</v>
      </c>
      <c r="K708" s="114"/>
      <c r="L708" s="114"/>
      <c r="M708" s="114" t="s">
        <v>32</v>
      </c>
      <c r="N708" s="114" t="s">
        <v>368</v>
      </c>
      <c r="O708" s="114">
        <v>24</v>
      </c>
      <c r="P708" s="114" t="s">
        <v>28</v>
      </c>
      <c r="Q708" s="65"/>
      <c r="R708" s="65"/>
      <c r="S708" s="65"/>
      <c r="T708" s="65"/>
      <c r="U708" s="65"/>
      <c r="V708" s="65"/>
      <c r="W708" s="65"/>
      <c r="X708" s="65"/>
      <c r="Y708" s="65"/>
      <c r="Z708" s="65"/>
      <c r="AA708" s="65"/>
      <c r="AB708" s="65"/>
      <c r="AC708" s="65"/>
      <c r="AD708" s="65"/>
      <c r="AE708" s="65"/>
      <c r="AF708" s="65"/>
      <c r="AG708" s="65"/>
      <c r="AH708" s="65"/>
      <c r="AI708" s="65"/>
      <c r="AJ708" s="65"/>
      <c r="AK708" s="65"/>
      <c r="AL708" s="65"/>
      <c r="AM708" s="65"/>
      <c r="AN708" s="65"/>
      <c r="AO708" s="65"/>
      <c r="AP708" s="65"/>
      <c r="AQ708" s="65"/>
      <c r="AR708" s="65"/>
      <c r="AS708" s="65"/>
      <c r="AT708" s="65"/>
      <c r="AU708" s="65"/>
      <c r="AV708" s="65"/>
      <c r="AW708" s="65"/>
      <c r="AX708" s="65"/>
      <c r="AY708" s="65"/>
      <c r="AZ708" s="65"/>
      <c r="BA708" s="65"/>
      <c r="BB708" s="65"/>
      <c r="BC708" s="65"/>
      <c r="BD708" s="65"/>
      <c r="BE708" s="65"/>
      <c r="BF708" s="65"/>
      <c r="BG708" s="65"/>
      <c r="BH708" s="65"/>
      <c r="BI708" s="65"/>
      <c r="BJ708" s="65"/>
      <c r="BK708" s="65"/>
      <c r="BL708" s="65"/>
    </row>
    <row r="709" spans="1:64" x14ac:dyDescent="0.2">
      <c r="A709" s="114" t="s">
        <v>724</v>
      </c>
      <c r="B709" s="114" t="s">
        <v>782</v>
      </c>
      <c r="C709" s="573" t="s">
        <v>888</v>
      </c>
      <c r="D709" s="572">
        <v>50</v>
      </c>
      <c r="E709" s="114" t="s">
        <v>26</v>
      </c>
      <c r="F709" s="114">
        <v>50</v>
      </c>
      <c r="G709" s="114" t="s">
        <v>27</v>
      </c>
      <c r="H709" s="114" t="s">
        <v>28</v>
      </c>
      <c r="I709" s="114" t="s">
        <v>41</v>
      </c>
      <c r="J709" s="114" t="s">
        <v>76</v>
      </c>
      <c r="K709" s="114"/>
      <c r="L709" s="114"/>
      <c r="M709" s="114" t="s">
        <v>32</v>
      </c>
      <c r="N709" s="114" t="s">
        <v>368</v>
      </c>
      <c r="O709" s="114">
        <v>24</v>
      </c>
      <c r="P709" s="114" t="s">
        <v>28</v>
      </c>
      <c r="Q709" s="65"/>
      <c r="R709" s="65"/>
      <c r="S709" s="65"/>
      <c r="T709" s="65"/>
      <c r="U709" s="65"/>
      <c r="V709" s="65"/>
      <c r="W709" s="65"/>
      <c r="X709" s="65"/>
      <c r="Y709" s="65"/>
      <c r="Z709" s="65"/>
      <c r="AA709" s="65"/>
      <c r="AB709" s="65"/>
      <c r="AC709" s="65"/>
      <c r="AD709" s="65"/>
      <c r="AE709" s="65"/>
      <c r="AF709" s="65"/>
      <c r="AG709" s="65"/>
      <c r="AH709" s="65"/>
      <c r="AI709" s="65"/>
      <c r="AJ709" s="65"/>
      <c r="AK709" s="65"/>
      <c r="AL709" s="65"/>
      <c r="AM709" s="65"/>
      <c r="AN709" s="65"/>
      <c r="AO709" s="65"/>
      <c r="AP709" s="65"/>
      <c r="AQ709" s="65"/>
      <c r="AR709" s="65"/>
      <c r="AS709" s="65"/>
      <c r="AT709" s="65"/>
      <c r="AU709" s="65"/>
      <c r="AV709" s="65"/>
      <c r="AW709" s="65"/>
      <c r="AX709" s="65"/>
      <c r="AY709" s="65"/>
      <c r="AZ709" s="65"/>
      <c r="BA709" s="65"/>
      <c r="BB709" s="65"/>
      <c r="BC709" s="65"/>
      <c r="BD709" s="65"/>
      <c r="BE709" s="65"/>
      <c r="BF709" s="65"/>
      <c r="BG709" s="65"/>
      <c r="BH709" s="65"/>
      <c r="BI709" s="65"/>
      <c r="BJ709" s="65"/>
      <c r="BK709" s="65"/>
      <c r="BL709" s="65"/>
    </row>
    <row r="710" spans="1:64" x14ac:dyDescent="0.2">
      <c r="A710" s="114" t="s">
        <v>724</v>
      </c>
      <c r="B710" s="114" t="s">
        <v>782</v>
      </c>
      <c r="C710" s="573" t="s">
        <v>889</v>
      </c>
      <c r="D710" s="572">
        <v>50</v>
      </c>
      <c r="E710" s="114" t="s">
        <v>26</v>
      </c>
      <c r="F710" s="114">
        <v>50</v>
      </c>
      <c r="G710" s="114" t="s">
        <v>27</v>
      </c>
      <c r="H710" s="114" t="s">
        <v>28</v>
      </c>
      <c r="I710" s="114" t="s">
        <v>41</v>
      </c>
      <c r="J710" s="114" t="s">
        <v>76</v>
      </c>
      <c r="K710" s="114"/>
      <c r="L710" s="114"/>
      <c r="M710" s="114" t="s">
        <v>32</v>
      </c>
      <c r="N710" s="114" t="s">
        <v>368</v>
      </c>
      <c r="O710" s="114">
        <v>24</v>
      </c>
      <c r="P710" s="114" t="s">
        <v>28</v>
      </c>
      <c r="Q710" s="65"/>
      <c r="R710" s="65"/>
      <c r="S710" s="65"/>
      <c r="T710" s="65"/>
      <c r="U710" s="65"/>
      <c r="V710" s="65"/>
      <c r="W710" s="65"/>
      <c r="X710" s="65"/>
      <c r="Y710" s="65"/>
      <c r="Z710" s="65"/>
      <c r="AA710" s="65"/>
      <c r="AB710" s="65"/>
      <c r="AC710" s="65"/>
      <c r="AD710" s="65"/>
      <c r="AE710" s="65"/>
      <c r="AF710" s="65"/>
      <c r="AG710" s="65"/>
      <c r="AH710" s="65"/>
      <c r="AI710" s="65"/>
      <c r="AJ710" s="65"/>
      <c r="AK710" s="65"/>
      <c r="AL710" s="65"/>
      <c r="AM710" s="65"/>
      <c r="AN710" s="65"/>
      <c r="AO710" s="65"/>
      <c r="AP710" s="65"/>
      <c r="AQ710" s="65"/>
      <c r="AR710" s="65"/>
      <c r="AS710" s="65"/>
      <c r="AT710" s="65"/>
      <c r="AU710" s="65"/>
      <c r="AV710" s="65"/>
      <c r="AW710" s="65"/>
      <c r="AX710" s="65"/>
      <c r="AY710" s="65"/>
      <c r="AZ710" s="65"/>
      <c r="BA710" s="65"/>
      <c r="BB710" s="65"/>
      <c r="BC710" s="65"/>
      <c r="BD710" s="65"/>
      <c r="BE710" s="65"/>
      <c r="BF710" s="65"/>
      <c r="BG710" s="65"/>
      <c r="BH710" s="65"/>
      <c r="BI710" s="65"/>
      <c r="BJ710" s="65"/>
      <c r="BK710" s="65"/>
      <c r="BL710" s="65"/>
    </row>
    <row r="711" spans="1:64" x14ac:dyDescent="0.2">
      <c r="A711" s="114" t="s">
        <v>724</v>
      </c>
      <c r="B711" s="114" t="s">
        <v>782</v>
      </c>
      <c r="C711" s="573" t="s">
        <v>890</v>
      </c>
      <c r="D711" s="572">
        <v>50</v>
      </c>
      <c r="E711" s="114" t="s">
        <v>26</v>
      </c>
      <c r="F711" s="114">
        <v>50</v>
      </c>
      <c r="G711" s="114" t="s">
        <v>27</v>
      </c>
      <c r="H711" s="114" t="s">
        <v>28</v>
      </c>
      <c r="I711" s="114" t="s">
        <v>41</v>
      </c>
      <c r="J711" s="114" t="s">
        <v>76</v>
      </c>
      <c r="K711" s="114"/>
      <c r="L711" s="114"/>
      <c r="M711" s="114" t="s">
        <v>32</v>
      </c>
      <c r="N711" s="114" t="s">
        <v>368</v>
      </c>
      <c r="O711" s="114">
        <v>24</v>
      </c>
      <c r="P711" s="114" t="s">
        <v>28</v>
      </c>
      <c r="Q711" s="65"/>
      <c r="R711" s="65"/>
      <c r="S711" s="65"/>
      <c r="T711" s="65"/>
      <c r="U711" s="65"/>
      <c r="V711" s="65"/>
      <c r="W711" s="65"/>
      <c r="X711" s="65"/>
      <c r="Y711" s="65"/>
      <c r="Z711" s="65"/>
      <c r="AA711" s="65"/>
      <c r="AB711" s="65"/>
      <c r="AC711" s="65"/>
      <c r="AD711" s="65"/>
      <c r="AE711" s="65"/>
      <c r="AF711" s="65"/>
      <c r="AG711" s="65"/>
      <c r="AH711" s="65"/>
      <c r="AI711" s="65"/>
      <c r="AJ711" s="65"/>
      <c r="AK711" s="65"/>
      <c r="AL711" s="65"/>
      <c r="AM711" s="65"/>
      <c r="AN711" s="65"/>
      <c r="AO711" s="65"/>
      <c r="AP711" s="65"/>
      <c r="AQ711" s="65"/>
      <c r="AR711" s="65"/>
      <c r="AS711" s="65"/>
      <c r="AT711" s="65"/>
      <c r="AU711" s="65"/>
      <c r="AV711" s="65"/>
      <c r="AW711" s="65"/>
      <c r="AX711" s="65"/>
      <c r="AY711" s="65"/>
      <c r="AZ711" s="65"/>
      <c r="BA711" s="65"/>
      <c r="BB711" s="65"/>
      <c r="BC711" s="65"/>
      <c r="BD711" s="65"/>
      <c r="BE711" s="65"/>
      <c r="BF711" s="65"/>
      <c r="BG711" s="65"/>
      <c r="BH711" s="65"/>
      <c r="BI711" s="65"/>
      <c r="BJ711" s="65"/>
      <c r="BK711" s="65"/>
      <c r="BL711" s="65"/>
    </row>
    <row r="712" spans="1:64" x14ac:dyDescent="0.2">
      <c r="A712" s="114" t="s">
        <v>724</v>
      </c>
      <c r="B712" s="114" t="s">
        <v>782</v>
      </c>
      <c r="C712" s="573" t="s">
        <v>891</v>
      </c>
      <c r="D712" s="572">
        <v>50</v>
      </c>
      <c r="E712" s="114" t="s">
        <v>26</v>
      </c>
      <c r="F712" s="114">
        <v>50</v>
      </c>
      <c r="G712" s="114" t="s">
        <v>27</v>
      </c>
      <c r="H712" s="114" t="s">
        <v>28</v>
      </c>
      <c r="I712" s="114" t="s">
        <v>41</v>
      </c>
      <c r="J712" s="114" t="s">
        <v>76</v>
      </c>
      <c r="K712" s="114"/>
      <c r="L712" s="114"/>
      <c r="M712" s="114" t="s">
        <v>32</v>
      </c>
      <c r="N712" s="114" t="s">
        <v>368</v>
      </c>
      <c r="O712" s="114">
        <v>24</v>
      </c>
      <c r="P712" s="114" t="s">
        <v>28</v>
      </c>
      <c r="Q712" s="65"/>
      <c r="R712" s="65"/>
      <c r="S712" s="65"/>
      <c r="T712" s="65"/>
      <c r="U712" s="65"/>
      <c r="V712" s="65"/>
      <c r="W712" s="65"/>
      <c r="X712" s="65"/>
      <c r="Y712" s="65"/>
      <c r="Z712" s="65"/>
      <c r="AA712" s="65"/>
      <c r="AB712" s="65"/>
      <c r="AC712" s="65"/>
      <c r="AD712" s="65"/>
      <c r="AE712" s="65"/>
      <c r="AF712" s="65"/>
      <c r="AG712" s="65"/>
      <c r="AH712" s="65"/>
      <c r="AI712" s="65"/>
      <c r="AJ712" s="65"/>
      <c r="AK712" s="65"/>
      <c r="AL712" s="65"/>
      <c r="AM712" s="65"/>
      <c r="AN712" s="65"/>
      <c r="AO712" s="65"/>
      <c r="AP712" s="65"/>
      <c r="AQ712" s="65"/>
      <c r="AR712" s="65"/>
      <c r="AS712" s="65"/>
      <c r="AT712" s="65"/>
      <c r="AU712" s="65"/>
      <c r="AV712" s="65"/>
      <c r="AW712" s="65"/>
      <c r="AX712" s="65"/>
      <c r="AY712" s="65"/>
      <c r="AZ712" s="65"/>
      <c r="BA712" s="65"/>
      <c r="BB712" s="65"/>
      <c r="BC712" s="65"/>
      <c r="BD712" s="65"/>
      <c r="BE712" s="65"/>
      <c r="BF712" s="65"/>
      <c r="BG712" s="65"/>
      <c r="BH712" s="65"/>
      <c r="BI712" s="65"/>
      <c r="BJ712" s="65"/>
      <c r="BK712" s="65"/>
      <c r="BL712" s="65"/>
    </row>
    <row r="713" spans="1:64" x14ac:dyDescent="0.2">
      <c r="A713" s="114" t="s">
        <v>724</v>
      </c>
      <c r="B713" s="114" t="s">
        <v>782</v>
      </c>
      <c r="C713" s="573" t="s">
        <v>892</v>
      </c>
      <c r="D713" s="572">
        <v>50</v>
      </c>
      <c r="E713" s="114" t="s">
        <v>26</v>
      </c>
      <c r="F713" s="114">
        <v>50</v>
      </c>
      <c r="G713" s="114" t="s">
        <v>27</v>
      </c>
      <c r="H713" s="114" t="s">
        <v>28</v>
      </c>
      <c r="I713" s="114" t="s">
        <v>41</v>
      </c>
      <c r="J713" s="114" t="s">
        <v>76</v>
      </c>
      <c r="K713" s="114"/>
      <c r="L713" s="114"/>
      <c r="M713" s="114" t="s">
        <v>32</v>
      </c>
      <c r="N713" s="114" t="s">
        <v>368</v>
      </c>
      <c r="O713" s="114">
        <v>24</v>
      </c>
      <c r="P713" s="114" t="s">
        <v>28</v>
      </c>
      <c r="Q713" s="65"/>
      <c r="R713" s="65"/>
      <c r="S713" s="65"/>
      <c r="T713" s="65"/>
      <c r="U713" s="65"/>
      <c r="V713" s="65"/>
      <c r="W713" s="65"/>
      <c r="X713" s="65"/>
      <c r="Y713" s="65"/>
      <c r="Z713" s="65"/>
      <c r="AA713" s="65"/>
      <c r="AB713" s="65"/>
      <c r="AC713" s="65"/>
      <c r="AD713" s="65"/>
      <c r="AE713" s="65"/>
      <c r="AF713" s="65"/>
      <c r="AG713" s="65"/>
      <c r="AH713" s="65"/>
      <c r="AI713" s="65"/>
      <c r="AJ713" s="65"/>
      <c r="AK713" s="65"/>
      <c r="AL713" s="65"/>
      <c r="AM713" s="65"/>
      <c r="AN713" s="65"/>
      <c r="AO713" s="65"/>
      <c r="AP713" s="65"/>
      <c r="AQ713" s="65"/>
      <c r="AR713" s="65"/>
      <c r="AS713" s="65"/>
      <c r="AT713" s="65"/>
      <c r="AU713" s="65"/>
      <c r="AV713" s="65"/>
      <c r="AW713" s="65"/>
      <c r="AX713" s="65"/>
      <c r="AY713" s="65"/>
      <c r="AZ713" s="65"/>
      <c r="BA713" s="65"/>
      <c r="BB713" s="65"/>
      <c r="BC713" s="65"/>
      <c r="BD713" s="65"/>
      <c r="BE713" s="65"/>
      <c r="BF713" s="65"/>
      <c r="BG713" s="65"/>
      <c r="BH713" s="65"/>
      <c r="BI713" s="65"/>
      <c r="BJ713" s="65"/>
      <c r="BK713" s="65"/>
      <c r="BL713" s="65"/>
    </row>
    <row r="714" spans="1:64" x14ac:dyDescent="0.2">
      <c r="A714" s="114" t="s">
        <v>724</v>
      </c>
      <c r="B714" s="114" t="s">
        <v>782</v>
      </c>
      <c r="C714" s="573" t="s">
        <v>893</v>
      </c>
      <c r="D714" s="572">
        <v>50</v>
      </c>
      <c r="E714" s="114" t="s">
        <v>26</v>
      </c>
      <c r="F714" s="114">
        <v>50</v>
      </c>
      <c r="G714" s="114" t="s">
        <v>27</v>
      </c>
      <c r="H714" s="114" t="s">
        <v>28</v>
      </c>
      <c r="I714" s="114" t="s">
        <v>41</v>
      </c>
      <c r="J714" s="114" t="s">
        <v>76</v>
      </c>
      <c r="K714" s="114"/>
      <c r="L714" s="114"/>
      <c r="M714" s="114" t="s">
        <v>32</v>
      </c>
      <c r="N714" s="114" t="s">
        <v>368</v>
      </c>
      <c r="O714" s="114">
        <v>24</v>
      </c>
      <c r="P714" s="114" t="s">
        <v>28</v>
      </c>
      <c r="Q714" s="65"/>
      <c r="R714" s="65"/>
      <c r="S714" s="65"/>
      <c r="T714" s="65"/>
      <c r="U714" s="65"/>
      <c r="V714" s="65"/>
      <c r="W714" s="65"/>
      <c r="X714" s="65"/>
      <c r="Y714" s="65"/>
      <c r="Z714" s="65"/>
      <c r="AA714" s="65"/>
      <c r="AB714" s="65"/>
      <c r="AC714" s="65"/>
      <c r="AD714" s="65"/>
      <c r="AE714" s="65"/>
      <c r="AF714" s="65"/>
      <c r="AG714" s="65"/>
      <c r="AH714" s="65"/>
      <c r="AI714" s="65"/>
      <c r="AJ714" s="65"/>
      <c r="AK714" s="65"/>
      <c r="AL714" s="65"/>
      <c r="AM714" s="65"/>
      <c r="AN714" s="65"/>
      <c r="AO714" s="65"/>
      <c r="AP714" s="65"/>
      <c r="AQ714" s="65"/>
      <c r="AR714" s="65"/>
      <c r="AS714" s="65"/>
      <c r="AT714" s="65"/>
      <c r="AU714" s="65"/>
      <c r="AV714" s="65"/>
      <c r="AW714" s="65"/>
      <c r="AX714" s="65"/>
      <c r="AY714" s="65"/>
      <c r="AZ714" s="65"/>
      <c r="BA714" s="65"/>
      <c r="BB714" s="65"/>
      <c r="BC714" s="65"/>
      <c r="BD714" s="65"/>
      <c r="BE714" s="65"/>
      <c r="BF714" s="65"/>
      <c r="BG714" s="65"/>
      <c r="BH714" s="65"/>
      <c r="BI714" s="65"/>
      <c r="BJ714" s="65"/>
      <c r="BK714" s="65"/>
      <c r="BL714" s="65"/>
    </row>
    <row r="715" spans="1:64" x14ac:dyDescent="0.2">
      <c r="A715" s="114" t="s">
        <v>724</v>
      </c>
      <c r="B715" s="114" t="s">
        <v>782</v>
      </c>
      <c r="C715" s="573" t="s">
        <v>894</v>
      </c>
      <c r="D715" s="572">
        <v>50</v>
      </c>
      <c r="E715" s="114" t="s">
        <v>26</v>
      </c>
      <c r="F715" s="114">
        <v>50</v>
      </c>
      <c r="G715" s="114" t="s">
        <v>27</v>
      </c>
      <c r="H715" s="114" t="s">
        <v>28</v>
      </c>
      <c r="I715" s="114" t="s">
        <v>41</v>
      </c>
      <c r="J715" s="114" t="s">
        <v>76</v>
      </c>
      <c r="K715" s="114"/>
      <c r="L715" s="114"/>
      <c r="M715" s="114" t="s">
        <v>32</v>
      </c>
      <c r="N715" s="114" t="s">
        <v>368</v>
      </c>
      <c r="O715" s="114">
        <v>24</v>
      </c>
      <c r="P715" s="114" t="s">
        <v>28</v>
      </c>
      <c r="Q715" s="65"/>
      <c r="R715" s="65"/>
      <c r="S715" s="65"/>
      <c r="T715" s="65"/>
      <c r="U715" s="65"/>
      <c r="V715" s="65"/>
      <c r="W715" s="65"/>
      <c r="X715" s="65"/>
      <c r="Y715" s="65"/>
      <c r="Z715" s="65"/>
      <c r="AA715" s="65"/>
      <c r="AB715" s="65"/>
      <c r="AC715" s="65"/>
      <c r="AD715" s="65"/>
      <c r="AE715" s="65"/>
      <c r="AF715" s="65"/>
      <c r="AG715" s="65"/>
      <c r="AH715" s="65"/>
      <c r="AI715" s="65"/>
      <c r="AJ715" s="65"/>
      <c r="AK715" s="65"/>
      <c r="AL715" s="65"/>
      <c r="AM715" s="65"/>
      <c r="AN715" s="65"/>
      <c r="AO715" s="65"/>
      <c r="AP715" s="65"/>
      <c r="AQ715" s="65"/>
      <c r="AR715" s="65"/>
      <c r="AS715" s="65"/>
      <c r="AT715" s="65"/>
      <c r="AU715" s="65"/>
      <c r="AV715" s="65"/>
      <c r="AW715" s="65"/>
      <c r="AX715" s="65"/>
      <c r="AY715" s="65"/>
      <c r="AZ715" s="65"/>
      <c r="BA715" s="65"/>
      <c r="BB715" s="65"/>
      <c r="BC715" s="65"/>
      <c r="BD715" s="65"/>
      <c r="BE715" s="65"/>
      <c r="BF715" s="65"/>
      <c r="BG715" s="65"/>
      <c r="BH715" s="65"/>
      <c r="BI715" s="65"/>
      <c r="BJ715" s="65"/>
      <c r="BK715" s="65"/>
      <c r="BL715" s="65"/>
    </row>
    <row r="716" spans="1:64" x14ac:dyDescent="0.2">
      <c r="A716" s="114" t="s">
        <v>724</v>
      </c>
      <c r="B716" s="114" t="s">
        <v>782</v>
      </c>
      <c r="C716" s="573" t="s">
        <v>895</v>
      </c>
      <c r="D716" s="572">
        <v>50</v>
      </c>
      <c r="E716" s="114" t="s">
        <v>26</v>
      </c>
      <c r="F716" s="114">
        <v>50</v>
      </c>
      <c r="G716" s="114" t="s">
        <v>27</v>
      </c>
      <c r="H716" s="114" t="s">
        <v>28</v>
      </c>
      <c r="I716" s="114" t="s">
        <v>41</v>
      </c>
      <c r="J716" s="114" t="s">
        <v>76</v>
      </c>
      <c r="K716" s="114"/>
      <c r="L716" s="114"/>
      <c r="M716" s="114" t="s">
        <v>32</v>
      </c>
      <c r="N716" s="114" t="s">
        <v>368</v>
      </c>
      <c r="O716" s="114">
        <v>24</v>
      </c>
      <c r="P716" s="114" t="s">
        <v>28</v>
      </c>
      <c r="Q716" s="65"/>
      <c r="R716" s="65"/>
      <c r="S716" s="65"/>
      <c r="T716" s="65"/>
      <c r="U716" s="65"/>
      <c r="V716" s="65"/>
      <c r="W716" s="65"/>
      <c r="X716" s="65"/>
      <c r="Y716" s="65"/>
      <c r="Z716" s="65"/>
      <c r="AA716" s="65"/>
      <c r="AB716" s="65"/>
      <c r="AC716" s="65"/>
      <c r="AD716" s="65"/>
      <c r="AE716" s="65"/>
      <c r="AF716" s="65"/>
      <c r="AG716" s="65"/>
      <c r="AH716" s="65"/>
      <c r="AI716" s="65"/>
      <c r="AJ716" s="65"/>
      <c r="AK716" s="65"/>
      <c r="AL716" s="65"/>
      <c r="AM716" s="65"/>
      <c r="AN716" s="65"/>
      <c r="AO716" s="65"/>
      <c r="AP716" s="65"/>
      <c r="AQ716" s="65"/>
      <c r="AR716" s="65"/>
      <c r="AS716" s="65"/>
      <c r="AT716" s="65"/>
      <c r="AU716" s="65"/>
      <c r="AV716" s="65"/>
      <c r="AW716" s="65"/>
      <c r="AX716" s="65"/>
      <c r="AY716" s="65"/>
      <c r="AZ716" s="65"/>
      <c r="BA716" s="65"/>
      <c r="BB716" s="65"/>
      <c r="BC716" s="65"/>
      <c r="BD716" s="65"/>
      <c r="BE716" s="65"/>
      <c r="BF716" s="65"/>
      <c r="BG716" s="65"/>
      <c r="BH716" s="65"/>
      <c r="BI716" s="65"/>
      <c r="BJ716" s="65"/>
      <c r="BK716" s="65"/>
      <c r="BL716" s="65"/>
    </row>
    <row r="717" spans="1:64" x14ac:dyDescent="0.2">
      <c r="A717" s="576" t="s">
        <v>724</v>
      </c>
      <c r="B717" s="571" t="s">
        <v>896</v>
      </c>
      <c r="C717" s="571" t="s">
        <v>897</v>
      </c>
      <c r="D717" s="576">
        <v>230</v>
      </c>
      <c r="E717" s="571" t="s">
        <v>26</v>
      </c>
      <c r="F717" s="576">
        <v>220</v>
      </c>
      <c r="G717" s="571" t="s">
        <v>27</v>
      </c>
      <c r="H717" s="571" t="s">
        <v>28</v>
      </c>
      <c r="I717" s="576" t="s">
        <v>41</v>
      </c>
      <c r="J717" s="576" t="s">
        <v>28</v>
      </c>
      <c r="K717" s="571" t="s">
        <v>898</v>
      </c>
      <c r="L717" s="571" t="s">
        <v>899</v>
      </c>
      <c r="M717" s="571" t="s">
        <v>32</v>
      </c>
      <c r="N717" s="571" t="s">
        <v>368</v>
      </c>
      <c r="O717" s="571">
        <v>24</v>
      </c>
      <c r="P717" s="571" t="s">
        <v>28</v>
      </c>
      <c r="Q717" s="65"/>
      <c r="R717" s="65"/>
      <c r="S717" s="65"/>
      <c r="T717" s="65"/>
      <c r="U717" s="65"/>
      <c r="V717" s="65"/>
      <c r="W717" s="65"/>
      <c r="X717" s="65"/>
      <c r="Y717" s="65"/>
      <c r="Z717" s="65"/>
      <c r="AA717" s="65"/>
      <c r="AB717" s="65"/>
      <c r="AC717" s="65"/>
      <c r="AD717" s="65"/>
      <c r="AE717" s="65"/>
      <c r="AF717" s="65"/>
      <c r="AG717" s="65"/>
      <c r="AH717" s="65"/>
      <c r="AI717" s="65"/>
      <c r="AJ717" s="65"/>
      <c r="AK717" s="65"/>
      <c r="AL717" s="65"/>
      <c r="AM717" s="65"/>
      <c r="AN717" s="65"/>
      <c r="AO717" s="65"/>
      <c r="AP717" s="65"/>
      <c r="AQ717" s="65"/>
      <c r="AR717" s="65"/>
      <c r="AS717" s="65"/>
      <c r="AT717" s="65"/>
      <c r="AU717" s="65"/>
      <c r="AV717" s="65"/>
      <c r="AW717" s="65"/>
      <c r="AX717" s="65"/>
      <c r="AY717" s="65"/>
      <c r="AZ717" s="65"/>
      <c r="BA717" s="65"/>
      <c r="BB717" s="65"/>
      <c r="BC717" s="65"/>
      <c r="BD717" s="65"/>
      <c r="BE717" s="65"/>
      <c r="BF717" s="65"/>
      <c r="BG717" s="65"/>
      <c r="BH717" s="65"/>
      <c r="BI717" s="65"/>
      <c r="BJ717" s="65"/>
      <c r="BK717" s="65"/>
      <c r="BL717" s="65"/>
    </row>
    <row r="718" spans="1:64" x14ac:dyDescent="0.2">
      <c r="A718" s="576" t="s">
        <v>724</v>
      </c>
      <c r="B718" s="571" t="s">
        <v>896</v>
      </c>
      <c r="C718" s="571" t="s">
        <v>900</v>
      </c>
      <c r="D718" s="576">
        <v>230</v>
      </c>
      <c r="E718" s="571" t="s">
        <v>26</v>
      </c>
      <c r="F718" s="576">
        <v>240</v>
      </c>
      <c r="G718" s="571" t="s">
        <v>27</v>
      </c>
      <c r="H718" s="571" t="s">
        <v>28</v>
      </c>
      <c r="I718" s="576" t="s">
        <v>41</v>
      </c>
      <c r="J718" s="576" t="s">
        <v>28</v>
      </c>
      <c r="K718" s="571" t="s">
        <v>898</v>
      </c>
      <c r="L718" s="571" t="s">
        <v>899</v>
      </c>
      <c r="M718" s="571" t="s">
        <v>32</v>
      </c>
      <c r="N718" s="571" t="s">
        <v>368</v>
      </c>
      <c r="O718" s="571">
        <v>24</v>
      </c>
      <c r="P718" s="571" t="s">
        <v>28</v>
      </c>
      <c r="Q718" s="65"/>
      <c r="R718" s="65"/>
      <c r="S718" s="65"/>
      <c r="T718" s="65"/>
      <c r="U718" s="65"/>
      <c r="V718" s="65"/>
      <c r="W718" s="65"/>
      <c r="X718" s="65"/>
      <c r="Y718" s="65"/>
      <c r="Z718" s="65"/>
      <c r="AA718" s="65"/>
      <c r="AB718" s="65"/>
      <c r="AC718" s="65"/>
      <c r="AD718" s="65"/>
      <c r="AE718" s="65"/>
      <c r="AF718" s="65"/>
      <c r="AG718" s="65"/>
      <c r="AH718" s="65"/>
      <c r="AI718" s="65"/>
      <c r="AJ718" s="65"/>
      <c r="AK718" s="65"/>
      <c r="AL718" s="65"/>
      <c r="AM718" s="65"/>
      <c r="AN718" s="65"/>
      <c r="AO718" s="65"/>
      <c r="AP718" s="65"/>
      <c r="AQ718" s="65"/>
      <c r="AR718" s="65"/>
      <c r="AS718" s="65"/>
      <c r="AT718" s="65"/>
      <c r="AU718" s="65"/>
      <c r="AV718" s="65"/>
      <c r="AW718" s="65"/>
      <c r="AX718" s="65"/>
      <c r="AY718" s="65"/>
      <c r="AZ718" s="65"/>
      <c r="BA718" s="65"/>
      <c r="BB718" s="65"/>
      <c r="BC718" s="65"/>
      <c r="BD718" s="65"/>
      <c r="BE718" s="65"/>
      <c r="BF718" s="65"/>
      <c r="BG718" s="65"/>
      <c r="BH718" s="65"/>
      <c r="BI718" s="65"/>
      <c r="BJ718" s="65"/>
      <c r="BK718" s="65"/>
      <c r="BL718" s="65"/>
    </row>
    <row r="719" spans="1:64" x14ac:dyDescent="0.2">
      <c r="A719" s="576" t="s">
        <v>724</v>
      </c>
      <c r="B719" s="571" t="s">
        <v>896</v>
      </c>
      <c r="C719" s="571" t="s">
        <v>901</v>
      </c>
      <c r="D719" s="571">
        <v>50</v>
      </c>
      <c r="E719" s="571" t="s">
        <v>26</v>
      </c>
      <c r="F719" s="576">
        <v>80</v>
      </c>
      <c r="G719" s="571" t="s">
        <v>27</v>
      </c>
      <c r="H719" s="571" t="s">
        <v>28</v>
      </c>
      <c r="I719" s="576" t="s">
        <v>41</v>
      </c>
      <c r="J719" s="576" t="s">
        <v>28</v>
      </c>
      <c r="K719" s="571" t="s">
        <v>648</v>
      </c>
      <c r="L719" s="571" t="s">
        <v>764</v>
      </c>
      <c r="M719" s="571" t="s">
        <v>32</v>
      </c>
      <c r="N719" s="571" t="s">
        <v>368</v>
      </c>
      <c r="O719" s="571">
        <v>24</v>
      </c>
      <c r="P719" s="571" t="s">
        <v>28</v>
      </c>
      <c r="Q719" s="65"/>
      <c r="R719" s="65"/>
      <c r="S719" s="65"/>
      <c r="T719" s="65"/>
      <c r="U719" s="65"/>
      <c r="V719" s="65"/>
      <c r="W719" s="65"/>
      <c r="X719" s="65"/>
      <c r="Y719" s="65"/>
      <c r="Z719" s="65"/>
      <c r="AA719" s="65"/>
      <c r="AB719" s="65"/>
      <c r="AC719" s="65"/>
      <c r="AD719" s="65"/>
      <c r="AE719" s="65"/>
      <c r="AF719" s="65"/>
      <c r="AG719" s="65"/>
      <c r="AH719" s="65"/>
      <c r="AI719" s="65"/>
      <c r="AJ719" s="65"/>
      <c r="AK719" s="65"/>
      <c r="AL719" s="65"/>
      <c r="AM719" s="65"/>
      <c r="AN719" s="65"/>
      <c r="AO719" s="65"/>
      <c r="AP719" s="65"/>
      <c r="AQ719" s="65"/>
      <c r="AR719" s="65"/>
      <c r="AS719" s="65"/>
      <c r="AT719" s="65"/>
      <c r="AU719" s="65"/>
      <c r="AV719" s="65"/>
      <c r="AW719" s="65"/>
      <c r="AX719" s="65"/>
      <c r="AY719" s="65"/>
      <c r="AZ719" s="65"/>
      <c r="BA719" s="65"/>
      <c r="BB719" s="65"/>
      <c r="BC719" s="65"/>
      <c r="BD719" s="65"/>
      <c r="BE719" s="65"/>
      <c r="BF719" s="65"/>
      <c r="BG719" s="65"/>
      <c r="BH719" s="65"/>
      <c r="BI719" s="65"/>
      <c r="BJ719" s="65"/>
      <c r="BK719" s="65"/>
      <c r="BL719" s="65"/>
    </row>
    <row r="720" spans="1:64" x14ac:dyDescent="0.2">
      <c r="A720" s="576" t="s">
        <v>724</v>
      </c>
      <c r="B720" s="571" t="s">
        <v>896</v>
      </c>
      <c r="C720" s="571" t="s">
        <v>902</v>
      </c>
      <c r="D720" s="571">
        <v>50</v>
      </c>
      <c r="E720" s="571" t="s">
        <v>26</v>
      </c>
      <c r="F720" s="576">
        <v>75</v>
      </c>
      <c r="G720" s="571" t="s">
        <v>27</v>
      </c>
      <c r="H720" s="571" t="s">
        <v>28</v>
      </c>
      <c r="I720" s="576" t="s">
        <v>41</v>
      </c>
      <c r="J720" s="576" t="s">
        <v>28</v>
      </c>
      <c r="K720" s="571" t="s">
        <v>648</v>
      </c>
      <c r="L720" s="571" t="s">
        <v>764</v>
      </c>
      <c r="M720" s="571" t="s">
        <v>32</v>
      </c>
      <c r="N720" s="571" t="s">
        <v>368</v>
      </c>
      <c r="O720" s="571">
        <v>24</v>
      </c>
      <c r="P720" s="571" t="s">
        <v>28</v>
      </c>
      <c r="Q720" s="65"/>
      <c r="R720" s="65"/>
      <c r="S720" s="65"/>
      <c r="T720" s="65"/>
      <c r="U720" s="65"/>
      <c r="V720" s="65"/>
      <c r="W720" s="65"/>
      <c r="X720" s="65"/>
      <c r="Y720" s="65"/>
      <c r="Z720" s="65"/>
      <c r="AA720" s="65"/>
      <c r="AB720" s="65"/>
      <c r="AC720" s="65"/>
      <c r="AD720" s="65"/>
      <c r="AE720" s="65"/>
      <c r="AF720" s="65"/>
      <c r="AG720" s="65"/>
      <c r="AH720" s="65"/>
      <c r="AI720" s="65"/>
      <c r="AJ720" s="65"/>
      <c r="AK720" s="65"/>
      <c r="AL720" s="65"/>
      <c r="AM720" s="65"/>
      <c r="AN720" s="65"/>
      <c r="AO720" s="65"/>
      <c r="AP720" s="65"/>
      <c r="AQ720" s="65"/>
      <c r="AR720" s="65"/>
      <c r="AS720" s="65"/>
      <c r="AT720" s="65"/>
      <c r="AU720" s="65"/>
      <c r="AV720" s="65"/>
      <c r="AW720" s="65"/>
      <c r="AX720" s="65"/>
      <c r="AY720" s="65"/>
      <c r="AZ720" s="65"/>
      <c r="BA720" s="65"/>
      <c r="BB720" s="65"/>
      <c r="BC720" s="65"/>
      <c r="BD720" s="65"/>
      <c r="BE720" s="65"/>
      <c r="BF720" s="65"/>
      <c r="BG720" s="65"/>
      <c r="BH720" s="65"/>
      <c r="BI720" s="65"/>
      <c r="BJ720" s="65"/>
      <c r="BK720" s="65"/>
      <c r="BL720" s="65"/>
    </row>
    <row r="721" spans="1:64" x14ac:dyDescent="0.2">
      <c r="A721" s="576" t="s">
        <v>724</v>
      </c>
      <c r="B721" s="571" t="s">
        <v>896</v>
      </c>
      <c r="C721" s="571" t="s">
        <v>903</v>
      </c>
      <c r="D721" s="571">
        <v>50</v>
      </c>
      <c r="E721" s="571" t="s">
        <v>26</v>
      </c>
      <c r="F721" s="576">
        <v>78</v>
      </c>
      <c r="G721" s="571" t="s">
        <v>27</v>
      </c>
      <c r="H721" s="571" t="s">
        <v>28</v>
      </c>
      <c r="I721" s="576" t="s">
        <v>41</v>
      </c>
      <c r="J721" s="576" t="s">
        <v>28</v>
      </c>
      <c r="K721" s="571" t="s">
        <v>648</v>
      </c>
      <c r="L721" s="571" t="s">
        <v>764</v>
      </c>
      <c r="M721" s="571" t="s">
        <v>32</v>
      </c>
      <c r="N721" s="571" t="s">
        <v>368</v>
      </c>
      <c r="O721" s="571">
        <v>24</v>
      </c>
      <c r="P721" s="571" t="s">
        <v>28</v>
      </c>
      <c r="Q721" s="65"/>
      <c r="R721" s="65"/>
      <c r="S721" s="65"/>
      <c r="T721" s="65"/>
      <c r="U721" s="65"/>
      <c r="V721" s="65"/>
      <c r="W721" s="65"/>
      <c r="X721" s="65"/>
      <c r="Y721" s="65"/>
      <c r="Z721" s="65"/>
      <c r="AA721" s="65"/>
      <c r="AB721" s="65"/>
      <c r="AC721" s="65"/>
      <c r="AD721" s="65"/>
      <c r="AE721" s="65"/>
      <c r="AF721" s="65"/>
      <c r="AG721" s="65"/>
      <c r="AH721" s="65"/>
      <c r="AI721" s="65"/>
      <c r="AJ721" s="65"/>
      <c r="AK721" s="65"/>
      <c r="AL721" s="65"/>
      <c r="AM721" s="65"/>
      <c r="AN721" s="65"/>
      <c r="AO721" s="65"/>
      <c r="AP721" s="65"/>
      <c r="AQ721" s="65"/>
      <c r="AR721" s="65"/>
      <c r="AS721" s="65"/>
      <c r="AT721" s="65"/>
      <c r="AU721" s="65"/>
      <c r="AV721" s="65"/>
      <c r="AW721" s="65"/>
      <c r="AX721" s="65"/>
      <c r="AY721" s="65"/>
      <c r="AZ721" s="65"/>
      <c r="BA721" s="65"/>
      <c r="BB721" s="65"/>
      <c r="BC721" s="65"/>
      <c r="BD721" s="65"/>
      <c r="BE721" s="65"/>
      <c r="BF721" s="65"/>
      <c r="BG721" s="65"/>
      <c r="BH721" s="65"/>
      <c r="BI721" s="65"/>
      <c r="BJ721" s="65"/>
      <c r="BK721" s="65"/>
      <c r="BL721" s="65"/>
    </row>
    <row r="722" spans="1:64" x14ac:dyDescent="0.2">
      <c r="A722" s="576" t="s">
        <v>724</v>
      </c>
      <c r="B722" s="571" t="s">
        <v>896</v>
      </c>
      <c r="C722" s="571" t="s">
        <v>904</v>
      </c>
      <c r="D722" s="571">
        <v>50</v>
      </c>
      <c r="E722" s="571" t="s">
        <v>26</v>
      </c>
      <c r="F722" s="576">
        <v>80</v>
      </c>
      <c r="G722" s="571" t="s">
        <v>27</v>
      </c>
      <c r="H722" s="571" t="s">
        <v>28</v>
      </c>
      <c r="I722" s="576" t="s">
        <v>41</v>
      </c>
      <c r="J722" s="576" t="s">
        <v>28</v>
      </c>
      <c r="K722" s="571" t="s">
        <v>648</v>
      </c>
      <c r="L722" s="571" t="s">
        <v>764</v>
      </c>
      <c r="M722" s="571" t="s">
        <v>32</v>
      </c>
      <c r="N722" s="571" t="s">
        <v>368</v>
      </c>
      <c r="O722" s="571">
        <v>24</v>
      </c>
      <c r="P722" s="571" t="s">
        <v>28</v>
      </c>
      <c r="Q722" s="65"/>
      <c r="R722" s="65"/>
      <c r="S722" s="65"/>
      <c r="T722" s="65"/>
      <c r="U722" s="65"/>
      <c r="V722" s="65"/>
      <c r="W722" s="65"/>
      <c r="X722" s="65"/>
      <c r="Y722" s="65"/>
      <c r="Z722" s="65"/>
      <c r="AA722" s="65"/>
      <c r="AB722" s="65"/>
      <c r="AC722" s="65"/>
      <c r="AD722" s="65"/>
      <c r="AE722" s="65"/>
      <c r="AF722" s="65"/>
      <c r="AG722" s="65"/>
      <c r="AH722" s="65"/>
      <c r="AI722" s="65"/>
      <c r="AJ722" s="65"/>
      <c r="AK722" s="65"/>
      <c r="AL722" s="65"/>
      <c r="AM722" s="65"/>
      <c r="AN722" s="65"/>
      <c r="AO722" s="65"/>
      <c r="AP722" s="65"/>
      <c r="AQ722" s="65"/>
      <c r="AR722" s="65"/>
      <c r="AS722" s="65"/>
      <c r="AT722" s="65"/>
      <c r="AU722" s="65"/>
      <c r="AV722" s="65"/>
      <c r="AW722" s="65"/>
      <c r="AX722" s="65"/>
      <c r="AY722" s="65"/>
      <c r="AZ722" s="65"/>
      <c r="BA722" s="65"/>
      <c r="BB722" s="65"/>
      <c r="BC722" s="65"/>
      <c r="BD722" s="65"/>
      <c r="BE722" s="65"/>
      <c r="BF722" s="65"/>
      <c r="BG722" s="65"/>
      <c r="BH722" s="65"/>
      <c r="BI722" s="65"/>
      <c r="BJ722" s="65"/>
      <c r="BK722" s="65"/>
      <c r="BL722" s="65"/>
    </row>
    <row r="723" spans="1:64" x14ac:dyDescent="0.2">
      <c r="A723" s="576" t="s">
        <v>724</v>
      </c>
      <c r="B723" s="571" t="s">
        <v>896</v>
      </c>
      <c r="C723" s="571" t="s">
        <v>905</v>
      </c>
      <c r="D723" s="571">
        <v>50</v>
      </c>
      <c r="E723" s="571" t="s">
        <v>26</v>
      </c>
      <c r="F723" s="576">
        <v>86</v>
      </c>
      <c r="G723" s="571" t="s">
        <v>27</v>
      </c>
      <c r="H723" s="571" t="s">
        <v>28</v>
      </c>
      <c r="I723" s="576" t="s">
        <v>41</v>
      </c>
      <c r="J723" s="576" t="s">
        <v>28</v>
      </c>
      <c r="K723" s="571" t="s">
        <v>648</v>
      </c>
      <c r="L723" s="571" t="s">
        <v>764</v>
      </c>
      <c r="M723" s="571" t="s">
        <v>32</v>
      </c>
      <c r="N723" s="571" t="s">
        <v>368</v>
      </c>
      <c r="O723" s="571">
        <v>24</v>
      </c>
      <c r="P723" s="571" t="s">
        <v>28</v>
      </c>
      <c r="Q723" s="65"/>
      <c r="R723" s="65"/>
      <c r="S723" s="65"/>
      <c r="T723" s="65"/>
      <c r="U723" s="65"/>
      <c r="V723" s="65"/>
      <c r="W723" s="65"/>
      <c r="X723" s="65"/>
      <c r="Y723" s="65"/>
      <c r="Z723" s="65"/>
      <c r="AA723" s="65"/>
      <c r="AB723" s="65"/>
      <c r="AC723" s="65"/>
      <c r="AD723" s="65"/>
      <c r="AE723" s="65"/>
      <c r="AF723" s="65"/>
      <c r="AG723" s="65"/>
      <c r="AH723" s="65"/>
      <c r="AI723" s="65"/>
      <c r="AJ723" s="65"/>
      <c r="AK723" s="65"/>
      <c r="AL723" s="65"/>
      <c r="AM723" s="65"/>
      <c r="AN723" s="65"/>
      <c r="AO723" s="65"/>
      <c r="AP723" s="65"/>
      <c r="AQ723" s="65"/>
      <c r="AR723" s="65"/>
      <c r="AS723" s="65"/>
      <c r="AT723" s="65"/>
      <c r="AU723" s="65"/>
      <c r="AV723" s="65"/>
      <c r="AW723" s="65"/>
      <c r="AX723" s="65"/>
      <c r="AY723" s="65"/>
      <c r="AZ723" s="65"/>
      <c r="BA723" s="65"/>
      <c r="BB723" s="65"/>
      <c r="BC723" s="65"/>
      <c r="BD723" s="65"/>
      <c r="BE723" s="65"/>
      <c r="BF723" s="65"/>
      <c r="BG723" s="65"/>
      <c r="BH723" s="65"/>
      <c r="BI723" s="65"/>
      <c r="BJ723" s="65"/>
      <c r="BK723" s="65"/>
      <c r="BL723" s="65"/>
    </row>
    <row r="724" spans="1:64" x14ac:dyDescent="0.2">
      <c r="A724" s="576" t="s">
        <v>724</v>
      </c>
      <c r="B724" s="571" t="s">
        <v>896</v>
      </c>
      <c r="C724" s="577" t="s">
        <v>906</v>
      </c>
      <c r="D724" s="571">
        <v>50</v>
      </c>
      <c r="E724" s="571" t="s">
        <v>26</v>
      </c>
      <c r="F724" s="576">
        <v>86</v>
      </c>
      <c r="G724" s="571" t="s">
        <v>27</v>
      </c>
      <c r="H724" s="571" t="s">
        <v>28</v>
      </c>
      <c r="I724" s="576" t="s">
        <v>41</v>
      </c>
      <c r="J724" s="576" t="s">
        <v>76</v>
      </c>
      <c r="K724" s="576"/>
      <c r="L724" s="576"/>
      <c r="M724" s="571" t="s">
        <v>32</v>
      </c>
      <c r="N724" s="571" t="s">
        <v>368</v>
      </c>
      <c r="O724" s="571">
        <v>24</v>
      </c>
      <c r="P724" s="571" t="s">
        <v>28</v>
      </c>
      <c r="Q724" s="65"/>
      <c r="R724" s="65"/>
      <c r="S724" s="65"/>
      <c r="T724" s="65"/>
      <c r="U724" s="65"/>
      <c r="V724" s="65"/>
      <c r="W724" s="65"/>
      <c r="X724" s="65"/>
      <c r="Y724" s="65"/>
      <c r="Z724" s="65"/>
      <c r="AA724" s="65"/>
      <c r="AB724" s="65"/>
      <c r="AC724" s="65"/>
      <c r="AD724" s="65"/>
      <c r="AE724" s="65"/>
      <c r="AF724" s="65"/>
      <c r="AG724" s="65"/>
      <c r="AH724" s="65"/>
      <c r="AI724" s="65"/>
      <c r="AJ724" s="65"/>
      <c r="AK724" s="65"/>
      <c r="AL724" s="65"/>
      <c r="AM724" s="65"/>
      <c r="AN724" s="65"/>
      <c r="AO724" s="65"/>
      <c r="AP724" s="65"/>
      <c r="AQ724" s="65"/>
      <c r="AR724" s="65"/>
      <c r="AS724" s="65"/>
      <c r="AT724" s="65"/>
      <c r="AU724" s="65"/>
      <c r="AV724" s="65"/>
      <c r="AW724" s="65"/>
      <c r="AX724" s="65"/>
      <c r="AY724" s="65"/>
      <c r="AZ724" s="65"/>
      <c r="BA724" s="65"/>
      <c r="BB724" s="65"/>
      <c r="BC724" s="65"/>
      <c r="BD724" s="65"/>
      <c r="BE724" s="65"/>
      <c r="BF724" s="65"/>
      <c r="BG724" s="65"/>
      <c r="BH724" s="65"/>
      <c r="BI724" s="65"/>
      <c r="BJ724" s="65"/>
      <c r="BK724" s="65"/>
      <c r="BL724" s="65"/>
    </row>
    <row r="725" spans="1:64" x14ac:dyDescent="0.2">
      <c r="A725" s="576" t="s">
        <v>724</v>
      </c>
      <c r="B725" s="571" t="s">
        <v>896</v>
      </c>
      <c r="C725" s="577" t="s">
        <v>907</v>
      </c>
      <c r="D725" s="571">
        <v>50</v>
      </c>
      <c r="E725" s="571" t="s">
        <v>26</v>
      </c>
      <c r="F725" s="576">
        <v>75</v>
      </c>
      <c r="G725" s="571" t="s">
        <v>27</v>
      </c>
      <c r="H725" s="571" t="s">
        <v>28</v>
      </c>
      <c r="I725" s="576" t="s">
        <v>41</v>
      </c>
      <c r="J725" s="576" t="s">
        <v>76</v>
      </c>
      <c r="K725" s="576"/>
      <c r="L725" s="576"/>
      <c r="M725" s="571" t="s">
        <v>32</v>
      </c>
      <c r="N725" s="571" t="s">
        <v>368</v>
      </c>
      <c r="O725" s="571">
        <v>24</v>
      </c>
      <c r="P725" s="571" t="s">
        <v>28</v>
      </c>
      <c r="Q725" s="65"/>
      <c r="R725" s="65"/>
      <c r="S725" s="65"/>
      <c r="T725" s="65"/>
      <c r="U725" s="65"/>
      <c r="V725" s="65"/>
      <c r="W725" s="65"/>
      <c r="X725" s="65"/>
      <c r="Y725" s="65"/>
      <c r="Z725" s="65"/>
      <c r="AA725" s="65"/>
      <c r="AB725" s="65"/>
      <c r="AC725" s="65"/>
      <c r="AD725" s="65"/>
      <c r="AE725" s="65"/>
      <c r="AF725" s="65"/>
      <c r="AG725" s="65"/>
      <c r="AH725" s="65"/>
      <c r="AI725" s="65"/>
      <c r="AJ725" s="65"/>
      <c r="AK725" s="65"/>
      <c r="AL725" s="65"/>
      <c r="AM725" s="65"/>
      <c r="AN725" s="65"/>
      <c r="AO725" s="65"/>
      <c r="AP725" s="65"/>
      <c r="AQ725" s="65"/>
      <c r="AR725" s="65"/>
      <c r="AS725" s="65"/>
      <c r="AT725" s="65"/>
      <c r="AU725" s="65"/>
      <c r="AV725" s="65"/>
      <c r="AW725" s="65"/>
      <c r="AX725" s="65"/>
      <c r="AY725" s="65"/>
      <c r="AZ725" s="65"/>
      <c r="BA725" s="65"/>
      <c r="BB725" s="65"/>
      <c r="BC725" s="65"/>
      <c r="BD725" s="65"/>
      <c r="BE725" s="65"/>
      <c r="BF725" s="65"/>
      <c r="BG725" s="65"/>
      <c r="BH725" s="65"/>
      <c r="BI725" s="65"/>
      <c r="BJ725" s="65"/>
      <c r="BK725" s="65"/>
      <c r="BL725" s="65"/>
    </row>
    <row r="726" spans="1:64" x14ac:dyDescent="0.2">
      <c r="A726" s="576" t="s">
        <v>724</v>
      </c>
      <c r="B726" s="571" t="s">
        <v>896</v>
      </c>
      <c r="C726" s="577" t="s">
        <v>908</v>
      </c>
      <c r="D726" s="571">
        <v>50</v>
      </c>
      <c r="E726" s="571" t="s">
        <v>26</v>
      </c>
      <c r="F726" s="576">
        <v>78</v>
      </c>
      <c r="G726" s="571" t="s">
        <v>27</v>
      </c>
      <c r="H726" s="571" t="s">
        <v>28</v>
      </c>
      <c r="I726" s="576" t="s">
        <v>41</v>
      </c>
      <c r="J726" s="576" t="s">
        <v>76</v>
      </c>
      <c r="K726" s="576"/>
      <c r="L726" s="576"/>
      <c r="M726" s="571" t="s">
        <v>32</v>
      </c>
      <c r="N726" s="571" t="s">
        <v>368</v>
      </c>
      <c r="O726" s="571">
        <v>24</v>
      </c>
      <c r="P726" s="571" t="s">
        <v>28</v>
      </c>
      <c r="Q726" s="65"/>
      <c r="R726" s="65"/>
      <c r="S726" s="65"/>
      <c r="T726" s="65"/>
      <c r="U726" s="65"/>
      <c r="V726" s="65"/>
      <c r="W726" s="65"/>
      <c r="X726" s="65"/>
      <c r="Y726" s="65"/>
      <c r="Z726" s="65"/>
      <c r="AA726" s="65"/>
      <c r="AB726" s="65"/>
      <c r="AC726" s="65"/>
      <c r="AD726" s="65"/>
      <c r="AE726" s="65"/>
      <c r="AF726" s="65"/>
      <c r="AG726" s="65"/>
      <c r="AH726" s="65"/>
      <c r="AI726" s="65"/>
      <c r="AJ726" s="65"/>
      <c r="AK726" s="65"/>
      <c r="AL726" s="65"/>
      <c r="AM726" s="65"/>
      <c r="AN726" s="65"/>
      <c r="AO726" s="65"/>
      <c r="AP726" s="65"/>
      <c r="AQ726" s="65"/>
      <c r="AR726" s="65"/>
      <c r="AS726" s="65"/>
      <c r="AT726" s="65"/>
      <c r="AU726" s="65"/>
      <c r="AV726" s="65"/>
      <c r="AW726" s="65"/>
      <c r="AX726" s="65"/>
      <c r="AY726" s="65"/>
      <c r="AZ726" s="65"/>
      <c r="BA726" s="65"/>
      <c r="BB726" s="65"/>
      <c r="BC726" s="65"/>
      <c r="BD726" s="65"/>
      <c r="BE726" s="65"/>
      <c r="BF726" s="65"/>
      <c r="BG726" s="65"/>
      <c r="BH726" s="65"/>
      <c r="BI726" s="65"/>
      <c r="BJ726" s="65"/>
      <c r="BK726" s="65"/>
      <c r="BL726" s="65"/>
    </row>
    <row r="727" spans="1:64" x14ac:dyDescent="0.2">
      <c r="A727" s="576" t="s">
        <v>724</v>
      </c>
      <c r="B727" s="571" t="s">
        <v>896</v>
      </c>
      <c r="C727" s="577" t="s">
        <v>909</v>
      </c>
      <c r="D727" s="571">
        <v>50</v>
      </c>
      <c r="E727" s="571" t="s">
        <v>26</v>
      </c>
      <c r="F727" s="576">
        <v>80</v>
      </c>
      <c r="G727" s="571" t="s">
        <v>27</v>
      </c>
      <c r="H727" s="571" t="s">
        <v>28</v>
      </c>
      <c r="I727" s="576" t="s">
        <v>41</v>
      </c>
      <c r="J727" s="576" t="s">
        <v>76</v>
      </c>
      <c r="K727" s="576"/>
      <c r="L727" s="576"/>
      <c r="M727" s="571" t="s">
        <v>32</v>
      </c>
      <c r="N727" s="571" t="s">
        <v>368</v>
      </c>
      <c r="O727" s="571">
        <v>24</v>
      </c>
      <c r="P727" s="571" t="s">
        <v>28</v>
      </c>
      <c r="Q727" s="65"/>
      <c r="R727" s="65"/>
      <c r="S727" s="65"/>
      <c r="T727" s="65"/>
      <c r="U727" s="65"/>
      <c r="V727" s="65"/>
      <c r="W727" s="65"/>
      <c r="X727" s="65"/>
      <c r="Y727" s="65"/>
      <c r="Z727" s="65"/>
      <c r="AA727" s="65"/>
      <c r="AB727" s="65"/>
      <c r="AC727" s="65"/>
      <c r="AD727" s="65"/>
      <c r="AE727" s="65"/>
      <c r="AF727" s="65"/>
      <c r="AG727" s="65"/>
      <c r="AH727" s="65"/>
      <c r="AI727" s="65"/>
      <c r="AJ727" s="65"/>
      <c r="AK727" s="65"/>
      <c r="AL727" s="65"/>
      <c r="AM727" s="65"/>
      <c r="AN727" s="65"/>
      <c r="AO727" s="65"/>
      <c r="AP727" s="65"/>
      <c r="AQ727" s="65"/>
      <c r="AR727" s="65"/>
      <c r="AS727" s="65"/>
      <c r="AT727" s="65"/>
      <c r="AU727" s="65"/>
      <c r="AV727" s="65"/>
      <c r="AW727" s="65"/>
      <c r="AX727" s="65"/>
      <c r="AY727" s="65"/>
      <c r="AZ727" s="65"/>
      <c r="BA727" s="65"/>
      <c r="BB727" s="65"/>
      <c r="BC727" s="65"/>
      <c r="BD727" s="65"/>
      <c r="BE727" s="65"/>
      <c r="BF727" s="65"/>
      <c r="BG727" s="65"/>
      <c r="BH727" s="65"/>
      <c r="BI727" s="65"/>
      <c r="BJ727" s="65"/>
      <c r="BK727" s="65"/>
      <c r="BL727" s="65"/>
    </row>
    <row r="728" spans="1:64" x14ac:dyDescent="0.2">
      <c r="A728" s="576" t="s">
        <v>724</v>
      </c>
      <c r="B728" s="571" t="s">
        <v>896</v>
      </c>
      <c r="C728" s="577" t="s">
        <v>910</v>
      </c>
      <c r="D728" s="571">
        <v>50</v>
      </c>
      <c r="E728" s="571" t="s">
        <v>26</v>
      </c>
      <c r="F728" s="576">
        <v>86</v>
      </c>
      <c r="G728" s="571" t="s">
        <v>27</v>
      </c>
      <c r="H728" s="571" t="s">
        <v>28</v>
      </c>
      <c r="I728" s="576" t="s">
        <v>41</v>
      </c>
      <c r="J728" s="576" t="s">
        <v>76</v>
      </c>
      <c r="K728" s="576"/>
      <c r="L728" s="576"/>
      <c r="M728" s="571" t="s">
        <v>32</v>
      </c>
      <c r="N728" s="571" t="s">
        <v>368</v>
      </c>
      <c r="O728" s="571">
        <v>24</v>
      </c>
      <c r="P728" s="571" t="s">
        <v>28</v>
      </c>
      <c r="Q728" s="65"/>
      <c r="R728" s="65"/>
      <c r="S728" s="65"/>
      <c r="T728" s="65"/>
      <c r="U728" s="65"/>
      <c r="V728" s="65"/>
      <c r="W728" s="65"/>
      <c r="X728" s="65"/>
      <c r="Y728" s="65"/>
      <c r="Z728" s="65"/>
      <c r="AA728" s="65"/>
      <c r="AB728" s="65"/>
      <c r="AC728" s="65"/>
      <c r="AD728" s="65"/>
      <c r="AE728" s="65"/>
      <c r="AF728" s="65"/>
      <c r="AG728" s="65"/>
      <c r="AH728" s="65"/>
      <c r="AI728" s="65"/>
      <c r="AJ728" s="65"/>
      <c r="AK728" s="65"/>
      <c r="AL728" s="65"/>
      <c r="AM728" s="65"/>
      <c r="AN728" s="65"/>
      <c r="AO728" s="65"/>
      <c r="AP728" s="65"/>
      <c r="AQ728" s="65"/>
      <c r="AR728" s="65"/>
      <c r="AS728" s="65"/>
      <c r="AT728" s="65"/>
      <c r="AU728" s="65"/>
      <c r="AV728" s="65"/>
      <c r="AW728" s="65"/>
      <c r="AX728" s="65"/>
      <c r="AY728" s="65"/>
      <c r="AZ728" s="65"/>
      <c r="BA728" s="65"/>
      <c r="BB728" s="65"/>
      <c r="BC728" s="65"/>
      <c r="BD728" s="65"/>
      <c r="BE728" s="65"/>
      <c r="BF728" s="65"/>
      <c r="BG728" s="65"/>
      <c r="BH728" s="65"/>
      <c r="BI728" s="65"/>
      <c r="BJ728" s="65"/>
      <c r="BK728" s="65"/>
      <c r="BL728" s="65"/>
    </row>
    <row r="729" spans="1:64" x14ac:dyDescent="0.2">
      <c r="A729" s="576" t="s">
        <v>724</v>
      </c>
      <c r="B729" s="571" t="s">
        <v>896</v>
      </c>
      <c r="C729" s="577" t="s">
        <v>911</v>
      </c>
      <c r="D729" s="571">
        <v>50</v>
      </c>
      <c r="E729" s="571" t="s">
        <v>26</v>
      </c>
      <c r="F729" s="576">
        <v>82</v>
      </c>
      <c r="G729" s="571" t="s">
        <v>27</v>
      </c>
      <c r="H729" s="571" t="s">
        <v>28</v>
      </c>
      <c r="I729" s="576" t="s">
        <v>41</v>
      </c>
      <c r="J729" s="576" t="s">
        <v>76</v>
      </c>
      <c r="K729" s="576"/>
      <c r="L729" s="576"/>
      <c r="M729" s="571" t="s">
        <v>32</v>
      </c>
      <c r="N729" s="571" t="s">
        <v>368</v>
      </c>
      <c r="O729" s="571">
        <v>24</v>
      </c>
      <c r="P729" s="571" t="s">
        <v>28</v>
      </c>
      <c r="Q729" s="65"/>
      <c r="R729" s="65"/>
      <c r="S729" s="65"/>
      <c r="T729" s="65"/>
      <c r="U729" s="65"/>
      <c r="V729" s="65"/>
      <c r="W729" s="65"/>
      <c r="X729" s="65"/>
      <c r="Y729" s="65"/>
      <c r="Z729" s="65"/>
      <c r="AA729" s="65"/>
      <c r="AB729" s="65"/>
      <c r="AC729" s="65"/>
      <c r="AD729" s="65"/>
      <c r="AE729" s="65"/>
      <c r="AF729" s="65"/>
      <c r="AG729" s="65"/>
      <c r="AH729" s="65"/>
      <c r="AI729" s="65"/>
      <c r="AJ729" s="65"/>
      <c r="AK729" s="65"/>
      <c r="AL729" s="65"/>
      <c r="AM729" s="65"/>
      <c r="AN729" s="65"/>
      <c r="AO729" s="65"/>
      <c r="AP729" s="65"/>
      <c r="AQ729" s="65"/>
      <c r="AR729" s="65"/>
      <c r="AS729" s="65"/>
      <c r="AT729" s="65"/>
      <c r="AU729" s="65"/>
      <c r="AV729" s="65"/>
      <c r="AW729" s="65"/>
      <c r="AX729" s="65"/>
      <c r="AY729" s="65"/>
      <c r="AZ729" s="65"/>
      <c r="BA729" s="65"/>
      <c r="BB729" s="65"/>
      <c r="BC729" s="65"/>
      <c r="BD729" s="65"/>
      <c r="BE729" s="65"/>
      <c r="BF729" s="65"/>
      <c r="BG729" s="65"/>
      <c r="BH729" s="65"/>
      <c r="BI729" s="65"/>
      <c r="BJ729" s="65"/>
      <c r="BK729" s="65"/>
      <c r="BL729" s="65"/>
    </row>
    <row r="730" spans="1:64" x14ac:dyDescent="0.2">
      <c r="A730" s="576" t="s">
        <v>724</v>
      </c>
      <c r="B730" s="571" t="s">
        <v>896</v>
      </c>
      <c r="C730" s="577" t="s">
        <v>912</v>
      </c>
      <c r="D730" s="571">
        <v>50</v>
      </c>
      <c r="E730" s="571" t="s">
        <v>26</v>
      </c>
      <c r="F730" s="576">
        <v>86</v>
      </c>
      <c r="G730" s="571" t="s">
        <v>27</v>
      </c>
      <c r="H730" s="571" t="s">
        <v>28</v>
      </c>
      <c r="I730" s="576" t="s">
        <v>41</v>
      </c>
      <c r="J730" s="576" t="s">
        <v>76</v>
      </c>
      <c r="K730" s="576"/>
      <c r="L730" s="576"/>
      <c r="M730" s="571" t="s">
        <v>32</v>
      </c>
      <c r="N730" s="571" t="s">
        <v>368</v>
      </c>
      <c r="O730" s="571">
        <v>24</v>
      </c>
      <c r="P730" s="571" t="s">
        <v>28</v>
      </c>
      <c r="Q730" s="65"/>
      <c r="R730" s="65"/>
      <c r="S730" s="65"/>
      <c r="T730" s="65"/>
      <c r="U730" s="65"/>
      <c r="V730" s="65"/>
      <c r="W730" s="65"/>
      <c r="X730" s="65"/>
      <c r="Y730" s="65"/>
      <c r="Z730" s="65"/>
      <c r="AA730" s="65"/>
      <c r="AB730" s="65"/>
      <c r="AC730" s="65"/>
      <c r="AD730" s="65"/>
      <c r="AE730" s="65"/>
      <c r="AF730" s="65"/>
      <c r="AG730" s="65"/>
      <c r="AH730" s="65"/>
      <c r="AI730" s="65"/>
      <c r="AJ730" s="65"/>
      <c r="AK730" s="65"/>
      <c r="AL730" s="65"/>
      <c r="AM730" s="65"/>
      <c r="AN730" s="65"/>
      <c r="AO730" s="65"/>
      <c r="AP730" s="65"/>
      <c r="AQ730" s="65"/>
      <c r="AR730" s="65"/>
      <c r="AS730" s="65"/>
      <c r="AT730" s="65"/>
      <c r="AU730" s="65"/>
      <c r="AV730" s="65"/>
      <c r="AW730" s="65"/>
      <c r="AX730" s="65"/>
      <c r="AY730" s="65"/>
      <c r="AZ730" s="65"/>
      <c r="BA730" s="65"/>
      <c r="BB730" s="65"/>
      <c r="BC730" s="65"/>
      <c r="BD730" s="65"/>
      <c r="BE730" s="65"/>
      <c r="BF730" s="65"/>
      <c r="BG730" s="65"/>
      <c r="BH730" s="65"/>
      <c r="BI730" s="65"/>
      <c r="BJ730" s="65"/>
      <c r="BK730" s="65"/>
      <c r="BL730" s="65"/>
    </row>
    <row r="731" spans="1:64" x14ac:dyDescent="0.2">
      <c r="A731" s="576" t="s">
        <v>724</v>
      </c>
      <c r="B731" s="571" t="s">
        <v>896</v>
      </c>
      <c r="C731" s="577" t="s">
        <v>913</v>
      </c>
      <c r="D731" s="571">
        <v>50</v>
      </c>
      <c r="E731" s="571" t="s">
        <v>26</v>
      </c>
      <c r="F731" s="576">
        <v>74</v>
      </c>
      <c r="G731" s="571" t="s">
        <v>27</v>
      </c>
      <c r="H731" s="571" t="s">
        <v>28</v>
      </c>
      <c r="I731" s="576" t="s">
        <v>41</v>
      </c>
      <c r="J731" s="576" t="s">
        <v>76</v>
      </c>
      <c r="K731" s="576"/>
      <c r="L731" s="576"/>
      <c r="M731" s="571" t="s">
        <v>32</v>
      </c>
      <c r="N731" s="571" t="s">
        <v>368</v>
      </c>
      <c r="O731" s="571">
        <v>24</v>
      </c>
      <c r="P731" s="571" t="s">
        <v>28</v>
      </c>
      <c r="Q731" s="65"/>
      <c r="R731" s="65"/>
      <c r="S731" s="65"/>
      <c r="T731" s="65"/>
      <c r="U731" s="65"/>
      <c r="V731" s="65"/>
      <c r="W731" s="65"/>
      <c r="X731" s="65"/>
      <c r="Y731" s="65"/>
      <c r="Z731" s="65"/>
      <c r="AA731" s="65"/>
      <c r="AB731" s="65"/>
      <c r="AC731" s="65"/>
      <c r="AD731" s="65"/>
      <c r="AE731" s="65"/>
      <c r="AF731" s="65"/>
      <c r="AG731" s="65"/>
      <c r="AH731" s="65"/>
      <c r="AI731" s="65"/>
      <c r="AJ731" s="65"/>
      <c r="AK731" s="65"/>
      <c r="AL731" s="65"/>
      <c r="AM731" s="65"/>
      <c r="AN731" s="65"/>
      <c r="AO731" s="65"/>
      <c r="AP731" s="65"/>
      <c r="AQ731" s="65"/>
      <c r="AR731" s="65"/>
      <c r="AS731" s="65"/>
      <c r="AT731" s="65"/>
      <c r="AU731" s="65"/>
      <c r="AV731" s="65"/>
      <c r="AW731" s="65"/>
      <c r="AX731" s="65"/>
      <c r="AY731" s="65"/>
      <c r="AZ731" s="65"/>
      <c r="BA731" s="65"/>
      <c r="BB731" s="65"/>
      <c r="BC731" s="65"/>
      <c r="BD731" s="65"/>
      <c r="BE731" s="65"/>
      <c r="BF731" s="65"/>
      <c r="BG731" s="65"/>
      <c r="BH731" s="65"/>
      <c r="BI731" s="65"/>
      <c r="BJ731" s="65"/>
      <c r="BK731" s="65"/>
      <c r="BL731" s="65"/>
    </row>
    <row r="732" spans="1:64" x14ac:dyDescent="0.2">
      <c r="A732" s="576" t="s">
        <v>724</v>
      </c>
      <c r="B732" s="571" t="s">
        <v>896</v>
      </c>
      <c r="C732" s="577" t="s">
        <v>914</v>
      </c>
      <c r="D732" s="571">
        <v>50</v>
      </c>
      <c r="E732" s="571" t="s">
        <v>26</v>
      </c>
      <c r="F732" s="576">
        <v>86</v>
      </c>
      <c r="G732" s="571" t="s">
        <v>27</v>
      </c>
      <c r="H732" s="571" t="s">
        <v>28</v>
      </c>
      <c r="I732" s="576" t="s">
        <v>41</v>
      </c>
      <c r="J732" s="576" t="s">
        <v>76</v>
      </c>
      <c r="K732" s="576"/>
      <c r="L732" s="576"/>
      <c r="M732" s="571" t="s">
        <v>32</v>
      </c>
      <c r="N732" s="571" t="s">
        <v>368</v>
      </c>
      <c r="O732" s="571">
        <v>24</v>
      </c>
      <c r="P732" s="571" t="s">
        <v>28</v>
      </c>
      <c r="Q732" s="65"/>
      <c r="R732" s="65"/>
      <c r="S732" s="65"/>
      <c r="T732" s="65"/>
      <c r="U732" s="65"/>
      <c r="V732" s="65"/>
      <c r="W732" s="65"/>
      <c r="X732" s="65"/>
      <c r="Y732" s="65"/>
      <c r="Z732" s="65"/>
      <c r="AA732" s="65"/>
      <c r="AB732" s="65"/>
      <c r="AC732" s="65"/>
      <c r="AD732" s="65"/>
      <c r="AE732" s="65"/>
      <c r="AF732" s="65"/>
      <c r="AG732" s="65"/>
      <c r="AH732" s="65"/>
      <c r="AI732" s="65"/>
      <c r="AJ732" s="65"/>
      <c r="AK732" s="65"/>
      <c r="AL732" s="65"/>
      <c r="AM732" s="65"/>
      <c r="AN732" s="65"/>
      <c r="AO732" s="65"/>
      <c r="AP732" s="65"/>
      <c r="AQ732" s="65"/>
      <c r="AR732" s="65"/>
      <c r="AS732" s="65"/>
      <c r="AT732" s="65"/>
      <c r="AU732" s="65"/>
      <c r="AV732" s="65"/>
      <c r="AW732" s="65"/>
      <c r="AX732" s="65"/>
      <c r="AY732" s="65"/>
      <c r="AZ732" s="65"/>
      <c r="BA732" s="65"/>
      <c r="BB732" s="65"/>
      <c r="BC732" s="65"/>
      <c r="BD732" s="65"/>
      <c r="BE732" s="65"/>
      <c r="BF732" s="65"/>
      <c r="BG732" s="65"/>
      <c r="BH732" s="65"/>
      <c r="BI732" s="65"/>
      <c r="BJ732" s="65"/>
      <c r="BK732" s="65"/>
      <c r="BL732" s="65"/>
    </row>
    <row r="733" spans="1:64" x14ac:dyDescent="0.2">
      <c r="A733" s="576" t="s">
        <v>724</v>
      </c>
      <c r="B733" s="571" t="s">
        <v>896</v>
      </c>
      <c r="C733" s="577" t="s">
        <v>915</v>
      </c>
      <c r="D733" s="571">
        <v>50</v>
      </c>
      <c r="E733" s="571" t="s">
        <v>26</v>
      </c>
      <c r="F733" s="576">
        <v>75</v>
      </c>
      <c r="G733" s="571" t="s">
        <v>27</v>
      </c>
      <c r="H733" s="571" t="s">
        <v>28</v>
      </c>
      <c r="I733" s="576" t="s">
        <v>41</v>
      </c>
      <c r="J733" s="576" t="s">
        <v>76</v>
      </c>
      <c r="K733" s="576"/>
      <c r="L733" s="576"/>
      <c r="M733" s="571" t="s">
        <v>32</v>
      </c>
      <c r="N733" s="571" t="s">
        <v>368</v>
      </c>
      <c r="O733" s="571">
        <v>24</v>
      </c>
      <c r="P733" s="571" t="s">
        <v>28</v>
      </c>
      <c r="Q733" s="65"/>
      <c r="R733" s="65"/>
      <c r="S733" s="65"/>
      <c r="T733" s="65"/>
      <c r="U733" s="65"/>
      <c r="V733" s="65"/>
      <c r="W733" s="65"/>
      <c r="X733" s="65"/>
      <c r="Y733" s="65"/>
      <c r="Z733" s="65"/>
      <c r="AA733" s="65"/>
      <c r="AB733" s="65"/>
      <c r="AC733" s="65"/>
      <c r="AD733" s="65"/>
      <c r="AE733" s="65"/>
      <c r="AF733" s="65"/>
      <c r="AG733" s="65"/>
      <c r="AH733" s="65"/>
      <c r="AI733" s="65"/>
      <c r="AJ733" s="65"/>
      <c r="AK733" s="65"/>
      <c r="AL733" s="65"/>
      <c r="AM733" s="65"/>
      <c r="AN733" s="65"/>
      <c r="AO733" s="65"/>
      <c r="AP733" s="65"/>
      <c r="AQ733" s="65"/>
      <c r="AR733" s="65"/>
      <c r="AS733" s="65"/>
      <c r="AT733" s="65"/>
      <c r="AU733" s="65"/>
      <c r="AV733" s="65"/>
      <c r="AW733" s="65"/>
      <c r="AX733" s="65"/>
      <c r="AY733" s="65"/>
      <c r="AZ733" s="65"/>
      <c r="BA733" s="65"/>
      <c r="BB733" s="65"/>
      <c r="BC733" s="65"/>
      <c r="BD733" s="65"/>
      <c r="BE733" s="65"/>
      <c r="BF733" s="65"/>
      <c r="BG733" s="65"/>
      <c r="BH733" s="65"/>
      <c r="BI733" s="65"/>
      <c r="BJ733" s="65"/>
      <c r="BK733" s="65"/>
      <c r="BL733" s="65"/>
    </row>
    <row r="734" spans="1:64" x14ac:dyDescent="0.2">
      <c r="A734" s="576" t="s">
        <v>724</v>
      </c>
      <c r="B734" s="571" t="s">
        <v>896</v>
      </c>
      <c r="C734" s="577" t="s">
        <v>916</v>
      </c>
      <c r="D734" s="571">
        <v>50</v>
      </c>
      <c r="E734" s="571" t="s">
        <v>26</v>
      </c>
      <c r="F734" s="576">
        <v>78</v>
      </c>
      <c r="G734" s="571" t="s">
        <v>27</v>
      </c>
      <c r="H734" s="571" t="s">
        <v>28</v>
      </c>
      <c r="I734" s="576" t="s">
        <v>41</v>
      </c>
      <c r="J734" s="576" t="s">
        <v>76</v>
      </c>
      <c r="K734" s="576"/>
      <c r="L734" s="576"/>
      <c r="M734" s="571" t="s">
        <v>32</v>
      </c>
      <c r="N734" s="571" t="s">
        <v>368</v>
      </c>
      <c r="O734" s="571">
        <v>24</v>
      </c>
      <c r="P734" s="571" t="s">
        <v>28</v>
      </c>
      <c r="Q734" s="65"/>
      <c r="R734" s="65"/>
      <c r="S734" s="65"/>
      <c r="T734" s="65"/>
      <c r="U734" s="65"/>
      <c r="V734" s="65"/>
      <c r="W734" s="65"/>
      <c r="X734" s="65"/>
      <c r="Y734" s="65"/>
      <c r="Z734" s="65"/>
      <c r="AA734" s="65"/>
      <c r="AB734" s="65"/>
      <c r="AC734" s="65"/>
      <c r="AD734" s="65"/>
      <c r="AE734" s="65"/>
      <c r="AF734" s="65"/>
      <c r="AG734" s="65"/>
      <c r="AH734" s="65"/>
      <c r="AI734" s="65"/>
      <c r="AJ734" s="65"/>
      <c r="AK734" s="65"/>
      <c r="AL734" s="65"/>
      <c r="AM734" s="65"/>
      <c r="AN734" s="65"/>
      <c r="AO734" s="65"/>
      <c r="AP734" s="65"/>
      <c r="AQ734" s="65"/>
      <c r="AR734" s="65"/>
      <c r="AS734" s="65"/>
      <c r="AT734" s="65"/>
      <c r="AU734" s="65"/>
      <c r="AV734" s="65"/>
      <c r="AW734" s="65"/>
      <c r="AX734" s="65"/>
      <c r="AY734" s="65"/>
      <c r="AZ734" s="65"/>
      <c r="BA734" s="65"/>
      <c r="BB734" s="65"/>
      <c r="BC734" s="65"/>
      <c r="BD734" s="65"/>
      <c r="BE734" s="65"/>
      <c r="BF734" s="65"/>
      <c r="BG734" s="65"/>
      <c r="BH734" s="65"/>
      <c r="BI734" s="65"/>
      <c r="BJ734" s="65"/>
      <c r="BK734" s="65"/>
      <c r="BL734" s="65"/>
    </row>
    <row r="735" spans="1:64" x14ac:dyDescent="0.2">
      <c r="A735" s="576" t="s">
        <v>724</v>
      </c>
      <c r="B735" s="571" t="s">
        <v>896</v>
      </c>
      <c r="C735" s="577" t="s">
        <v>917</v>
      </c>
      <c r="D735" s="571">
        <v>50</v>
      </c>
      <c r="E735" s="571" t="s">
        <v>26</v>
      </c>
      <c r="F735" s="576">
        <v>80</v>
      </c>
      <c r="G735" s="571" t="s">
        <v>27</v>
      </c>
      <c r="H735" s="571" t="s">
        <v>28</v>
      </c>
      <c r="I735" s="576" t="s">
        <v>41</v>
      </c>
      <c r="J735" s="576" t="s">
        <v>76</v>
      </c>
      <c r="K735" s="576"/>
      <c r="L735" s="576"/>
      <c r="M735" s="571" t="s">
        <v>32</v>
      </c>
      <c r="N735" s="571" t="s">
        <v>368</v>
      </c>
      <c r="O735" s="571">
        <v>24</v>
      </c>
      <c r="P735" s="571" t="s">
        <v>28</v>
      </c>
      <c r="Q735" s="65"/>
      <c r="R735" s="65"/>
      <c r="S735" s="65"/>
      <c r="T735" s="65"/>
      <c r="U735" s="65"/>
      <c r="V735" s="65"/>
      <c r="W735" s="65"/>
      <c r="X735" s="65"/>
      <c r="Y735" s="65"/>
      <c r="Z735" s="65"/>
      <c r="AA735" s="65"/>
      <c r="AB735" s="65"/>
      <c r="AC735" s="65"/>
      <c r="AD735" s="65"/>
      <c r="AE735" s="65"/>
      <c r="AF735" s="65"/>
      <c r="AG735" s="65"/>
      <c r="AH735" s="65"/>
      <c r="AI735" s="65"/>
      <c r="AJ735" s="65"/>
      <c r="AK735" s="65"/>
      <c r="AL735" s="65"/>
      <c r="AM735" s="65"/>
      <c r="AN735" s="65"/>
      <c r="AO735" s="65"/>
      <c r="AP735" s="65"/>
      <c r="AQ735" s="65"/>
      <c r="AR735" s="65"/>
      <c r="AS735" s="65"/>
      <c r="AT735" s="65"/>
      <c r="AU735" s="65"/>
      <c r="AV735" s="65"/>
      <c r="AW735" s="65"/>
      <c r="AX735" s="65"/>
      <c r="AY735" s="65"/>
      <c r="AZ735" s="65"/>
      <c r="BA735" s="65"/>
      <c r="BB735" s="65"/>
      <c r="BC735" s="65"/>
      <c r="BD735" s="65"/>
      <c r="BE735" s="65"/>
      <c r="BF735" s="65"/>
      <c r="BG735" s="65"/>
      <c r="BH735" s="65"/>
      <c r="BI735" s="65"/>
      <c r="BJ735" s="65"/>
      <c r="BK735" s="65"/>
      <c r="BL735" s="65"/>
    </row>
    <row r="736" spans="1:64" x14ac:dyDescent="0.2">
      <c r="A736" s="576" t="s">
        <v>724</v>
      </c>
      <c r="B736" s="571" t="s">
        <v>896</v>
      </c>
      <c r="C736" s="577" t="s">
        <v>918</v>
      </c>
      <c r="D736" s="571">
        <v>50</v>
      </c>
      <c r="E736" s="571" t="s">
        <v>26</v>
      </c>
      <c r="F736" s="576">
        <v>86</v>
      </c>
      <c r="G736" s="571" t="s">
        <v>27</v>
      </c>
      <c r="H736" s="571" t="s">
        <v>28</v>
      </c>
      <c r="I736" s="576" t="s">
        <v>41</v>
      </c>
      <c r="J736" s="576" t="s">
        <v>76</v>
      </c>
      <c r="K736" s="576"/>
      <c r="L736" s="576"/>
      <c r="M736" s="571" t="s">
        <v>32</v>
      </c>
      <c r="N736" s="571" t="s">
        <v>368</v>
      </c>
      <c r="O736" s="571">
        <v>24</v>
      </c>
      <c r="P736" s="571" t="s">
        <v>28</v>
      </c>
      <c r="Q736" s="65"/>
      <c r="R736" s="65"/>
      <c r="S736" s="65"/>
      <c r="T736" s="65"/>
      <c r="U736" s="65"/>
      <c r="V736" s="65"/>
      <c r="W736" s="65"/>
      <c r="X736" s="65"/>
      <c r="Y736" s="65"/>
      <c r="Z736" s="65"/>
      <c r="AA736" s="65"/>
      <c r="AB736" s="65"/>
      <c r="AC736" s="65"/>
      <c r="AD736" s="65"/>
      <c r="AE736" s="65"/>
      <c r="AF736" s="65"/>
      <c r="AG736" s="65"/>
      <c r="AH736" s="65"/>
      <c r="AI736" s="65"/>
      <c r="AJ736" s="65"/>
      <c r="AK736" s="65"/>
      <c r="AL736" s="65"/>
      <c r="AM736" s="65"/>
      <c r="AN736" s="65"/>
      <c r="AO736" s="65"/>
      <c r="AP736" s="65"/>
      <c r="AQ736" s="65"/>
      <c r="AR736" s="65"/>
      <c r="AS736" s="65"/>
      <c r="AT736" s="65"/>
      <c r="AU736" s="65"/>
      <c r="AV736" s="65"/>
      <c r="AW736" s="65"/>
      <c r="AX736" s="65"/>
      <c r="AY736" s="65"/>
      <c r="AZ736" s="65"/>
      <c r="BA736" s="65"/>
      <c r="BB736" s="65"/>
      <c r="BC736" s="65"/>
      <c r="BD736" s="65"/>
      <c r="BE736" s="65"/>
      <c r="BF736" s="65"/>
      <c r="BG736" s="65"/>
      <c r="BH736" s="65"/>
      <c r="BI736" s="65"/>
      <c r="BJ736" s="65"/>
      <c r="BK736" s="65"/>
      <c r="BL736" s="65"/>
    </row>
    <row r="737" spans="1:64" x14ac:dyDescent="0.2">
      <c r="A737" s="576" t="s">
        <v>724</v>
      </c>
      <c r="B737" s="571" t="s">
        <v>896</v>
      </c>
      <c r="C737" s="577" t="s">
        <v>919</v>
      </c>
      <c r="D737" s="571">
        <v>50</v>
      </c>
      <c r="E737" s="571" t="s">
        <v>26</v>
      </c>
      <c r="F737" s="576">
        <v>86</v>
      </c>
      <c r="G737" s="571" t="s">
        <v>27</v>
      </c>
      <c r="H737" s="571" t="s">
        <v>28</v>
      </c>
      <c r="I737" s="576" t="s">
        <v>41</v>
      </c>
      <c r="J737" s="576" t="s">
        <v>76</v>
      </c>
      <c r="K737" s="576"/>
      <c r="L737" s="576"/>
      <c r="M737" s="571" t="s">
        <v>32</v>
      </c>
      <c r="N737" s="571" t="s">
        <v>368</v>
      </c>
      <c r="O737" s="571">
        <v>24</v>
      </c>
      <c r="P737" s="571" t="s">
        <v>28</v>
      </c>
      <c r="Q737" s="65"/>
      <c r="R737" s="65"/>
      <c r="S737" s="65"/>
      <c r="T737" s="65"/>
      <c r="U737" s="65"/>
      <c r="V737" s="65"/>
      <c r="W737" s="65"/>
      <c r="X737" s="65"/>
      <c r="Y737" s="65"/>
      <c r="Z737" s="65"/>
      <c r="AA737" s="65"/>
      <c r="AB737" s="65"/>
      <c r="AC737" s="65"/>
      <c r="AD737" s="65"/>
      <c r="AE737" s="65"/>
      <c r="AF737" s="65"/>
      <c r="AG737" s="65"/>
      <c r="AH737" s="65"/>
      <c r="AI737" s="65"/>
      <c r="AJ737" s="65"/>
      <c r="AK737" s="65"/>
      <c r="AL737" s="65"/>
      <c r="AM737" s="65"/>
      <c r="AN737" s="65"/>
      <c r="AO737" s="65"/>
      <c r="AP737" s="65"/>
      <c r="AQ737" s="65"/>
      <c r="AR737" s="65"/>
      <c r="AS737" s="65"/>
      <c r="AT737" s="65"/>
      <c r="AU737" s="65"/>
      <c r="AV737" s="65"/>
      <c r="AW737" s="65"/>
      <c r="AX737" s="65"/>
      <c r="AY737" s="65"/>
      <c r="AZ737" s="65"/>
      <c r="BA737" s="65"/>
      <c r="BB737" s="65"/>
      <c r="BC737" s="65"/>
      <c r="BD737" s="65"/>
      <c r="BE737" s="65"/>
      <c r="BF737" s="65"/>
      <c r="BG737" s="65"/>
      <c r="BH737" s="65"/>
      <c r="BI737" s="65"/>
      <c r="BJ737" s="65"/>
      <c r="BK737" s="65"/>
      <c r="BL737" s="65"/>
    </row>
    <row r="738" spans="1:64" x14ac:dyDescent="0.2">
      <c r="A738" s="576" t="s">
        <v>724</v>
      </c>
      <c r="B738" s="571" t="s">
        <v>896</v>
      </c>
      <c r="C738" s="577" t="s">
        <v>920</v>
      </c>
      <c r="D738" s="571">
        <v>50</v>
      </c>
      <c r="E738" s="571" t="s">
        <v>26</v>
      </c>
      <c r="F738" s="576">
        <v>75</v>
      </c>
      <c r="G738" s="571" t="s">
        <v>27</v>
      </c>
      <c r="H738" s="571" t="s">
        <v>28</v>
      </c>
      <c r="I738" s="576" t="s">
        <v>41</v>
      </c>
      <c r="J738" s="576" t="s">
        <v>76</v>
      </c>
      <c r="K738" s="576"/>
      <c r="L738" s="576"/>
      <c r="M738" s="571" t="s">
        <v>32</v>
      </c>
      <c r="N738" s="571" t="s">
        <v>368</v>
      </c>
      <c r="O738" s="571">
        <v>24</v>
      </c>
      <c r="P738" s="571" t="s">
        <v>28</v>
      </c>
      <c r="Q738" s="65"/>
      <c r="R738" s="65"/>
      <c r="S738" s="65"/>
      <c r="T738" s="65"/>
      <c r="U738" s="65"/>
      <c r="V738" s="65"/>
      <c r="W738" s="65"/>
      <c r="X738" s="65"/>
      <c r="Y738" s="65"/>
      <c r="Z738" s="65"/>
      <c r="AA738" s="65"/>
      <c r="AB738" s="65"/>
      <c r="AC738" s="65"/>
      <c r="AD738" s="65"/>
      <c r="AE738" s="65"/>
      <c r="AF738" s="65"/>
      <c r="AG738" s="65"/>
      <c r="AH738" s="65"/>
      <c r="AI738" s="65"/>
      <c r="AJ738" s="65"/>
      <c r="AK738" s="65"/>
      <c r="AL738" s="65"/>
      <c r="AM738" s="65"/>
      <c r="AN738" s="65"/>
      <c r="AO738" s="65"/>
      <c r="AP738" s="65"/>
      <c r="AQ738" s="65"/>
      <c r="AR738" s="65"/>
      <c r="AS738" s="65"/>
      <c r="AT738" s="65"/>
      <c r="AU738" s="65"/>
      <c r="AV738" s="65"/>
      <c r="AW738" s="65"/>
      <c r="AX738" s="65"/>
      <c r="AY738" s="65"/>
      <c r="AZ738" s="65"/>
      <c r="BA738" s="65"/>
      <c r="BB738" s="65"/>
      <c r="BC738" s="65"/>
      <c r="BD738" s="65"/>
      <c r="BE738" s="65"/>
      <c r="BF738" s="65"/>
      <c r="BG738" s="65"/>
      <c r="BH738" s="65"/>
      <c r="BI738" s="65"/>
      <c r="BJ738" s="65"/>
      <c r="BK738" s="65"/>
      <c r="BL738" s="65"/>
    </row>
    <row r="739" spans="1:64" x14ac:dyDescent="0.2">
      <c r="A739" s="576" t="s">
        <v>724</v>
      </c>
      <c r="B739" s="571" t="s">
        <v>896</v>
      </c>
      <c r="C739" s="577" t="s">
        <v>921</v>
      </c>
      <c r="D739" s="571">
        <v>50</v>
      </c>
      <c r="E739" s="571" t="s">
        <v>26</v>
      </c>
      <c r="F739" s="576">
        <v>78</v>
      </c>
      <c r="G739" s="571" t="s">
        <v>27</v>
      </c>
      <c r="H739" s="571" t="s">
        <v>28</v>
      </c>
      <c r="I739" s="576" t="s">
        <v>41</v>
      </c>
      <c r="J739" s="576" t="s">
        <v>76</v>
      </c>
      <c r="K739" s="576"/>
      <c r="L739" s="576"/>
      <c r="M739" s="571" t="s">
        <v>32</v>
      </c>
      <c r="N739" s="571" t="s">
        <v>368</v>
      </c>
      <c r="O739" s="571">
        <v>24</v>
      </c>
      <c r="P739" s="571" t="s">
        <v>28</v>
      </c>
      <c r="Q739" s="65"/>
      <c r="R739" s="65"/>
      <c r="S739" s="65"/>
      <c r="T739" s="65"/>
      <c r="U739" s="65"/>
      <c r="V739" s="65"/>
      <c r="W739" s="65"/>
      <c r="X739" s="65"/>
      <c r="Y739" s="65"/>
      <c r="Z739" s="65"/>
      <c r="AA739" s="65"/>
      <c r="AB739" s="65"/>
      <c r="AC739" s="65"/>
      <c r="AD739" s="65"/>
      <c r="AE739" s="65"/>
      <c r="AF739" s="65"/>
      <c r="AG739" s="65"/>
      <c r="AH739" s="65"/>
      <c r="AI739" s="65"/>
      <c r="AJ739" s="65"/>
      <c r="AK739" s="65"/>
      <c r="AL739" s="65"/>
      <c r="AM739" s="65"/>
      <c r="AN739" s="65"/>
      <c r="AO739" s="65"/>
      <c r="AP739" s="65"/>
      <c r="AQ739" s="65"/>
      <c r="AR739" s="65"/>
      <c r="AS739" s="65"/>
      <c r="AT739" s="65"/>
      <c r="AU739" s="65"/>
      <c r="AV739" s="65"/>
      <c r="AW739" s="65"/>
      <c r="AX739" s="65"/>
      <c r="AY739" s="65"/>
      <c r="AZ739" s="65"/>
      <c r="BA739" s="65"/>
      <c r="BB739" s="65"/>
      <c r="BC739" s="65"/>
      <c r="BD739" s="65"/>
      <c r="BE739" s="65"/>
      <c r="BF739" s="65"/>
      <c r="BG739" s="65"/>
      <c r="BH739" s="65"/>
      <c r="BI739" s="65"/>
      <c r="BJ739" s="65"/>
      <c r="BK739" s="65"/>
      <c r="BL739" s="65"/>
    </row>
    <row r="740" spans="1:64" x14ac:dyDescent="0.2">
      <c r="A740" s="576" t="s">
        <v>724</v>
      </c>
      <c r="B740" s="571" t="s">
        <v>896</v>
      </c>
      <c r="C740" s="577" t="s">
        <v>922</v>
      </c>
      <c r="D740" s="571">
        <v>50</v>
      </c>
      <c r="E740" s="571" t="s">
        <v>26</v>
      </c>
      <c r="F740" s="576">
        <v>80</v>
      </c>
      <c r="G740" s="571" t="s">
        <v>27</v>
      </c>
      <c r="H740" s="571" t="s">
        <v>28</v>
      </c>
      <c r="I740" s="576" t="s">
        <v>41</v>
      </c>
      <c r="J740" s="576" t="s">
        <v>76</v>
      </c>
      <c r="K740" s="576"/>
      <c r="L740" s="576"/>
      <c r="M740" s="571" t="s">
        <v>32</v>
      </c>
      <c r="N740" s="571" t="s">
        <v>368</v>
      </c>
      <c r="O740" s="571">
        <v>24</v>
      </c>
      <c r="P740" s="571" t="s">
        <v>28</v>
      </c>
      <c r="Q740" s="65"/>
      <c r="R740" s="65"/>
      <c r="S740" s="65"/>
      <c r="T740" s="65"/>
      <c r="U740" s="65"/>
      <c r="V740" s="65"/>
      <c r="W740" s="65"/>
      <c r="X740" s="65"/>
      <c r="Y740" s="65"/>
      <c r="Z740" s="65"/>
      <c r="AA740" s="65"/>
      <c r="AB740" s="65"/>
      <c r="AC740" s="65"/>
      <c r="AD740" s="65"/>
      <c r="AE740" s="65"/>
      <c r="AF740" s="65"/>
      <c r="AG740" s="65"/>
      <c r="AH740" s="65"/>
      <c r="AI740" s="65"/>
      <c r="AJ740" s="65"/>
      <c r="AK740" s="65"/>
      <c r="AL740" s="65"/>
      <c r="AM740" s="65"/>
      <c r="AN740" s="65"/>
      <c r="AO740" s="65"/>
      <c r="AP740" s="65"/>
      <c r="AQ740" s="65"/>
      <c r="AR740" s="65"/>
      <c r="AS740" s="65"/>
      <c r="AT740" s="65"/>
      <c r="AU740" s="65"/>
      <c r="AV740" s="65"/>
      <c r="AW740" s="65"/>
      <c r="AX740" s="65"/>
      <c r="AY740" s="65"/>
      <c r="AZ740" s="65"/>
      <c r="BA740" s="65"/>
      <c r="BB740" s="65"/>
      <c r="BC740" s="65"/>
      <c r="BD740" s="65"/>
      <c r="BE740" s="65"/>
      <c r="BF740" s="65"/>
      <c r="BG740" s="65"/>
      <c r="BH740" s="65"/>
      <c r="BI740" s="65"/>
      <c r="BJ740" s="65"/>
      <c r="BK740" s="65"/>
      <c r="BL740" s="65"/>
    </row>
    <row r="741" spans="1:64" x14ac:dyDescent="0.2">
      <c r="A741" s="576" t="s">
        <v>724</v>
      </c>
      <c r="B741" s="571" t="s">
        <v>896</v>
      </c>
      <c r="C741" s="577" t="s">
        <v>923</v>
      </c>
      <c r="D741" s="571">
        <v>50</v>
      </c>
      <c r="E741" s="571" t="s">
        <v>26</v>
      </c>
      <c r="F741" s="576">
        <v>86</v>
      </c>
      <c r="G741" s="571" t="s">
        <v>27</v>
      </c>
      <c r="H741" s="571" t="s">
        <v>28</v>
      </c>
      <c r="I741" s="576" t="s">
        <v>41</v>
      </c>
      <c r="J741" s="576" t="s">
        <v>76</v>
      </c>
      <c r="K741" s="576"/>
      <c r="L741" s="576"/>
      <c r="M741" s="571" t="s">
        <v>32</v>
      </c>
      <c r="N741" s="571" t="s">
        <v>368</v>
      </c>
      <c r="O741" s="571">
        <v>24</v>
      </c>
      <c r="P741" s="571" t="s">
        <v>28</v>
      </c>
      <c r="Q741" s="65"/>
      <c r="R741" s="65"/>
      <c r="S741" s="65"/>
      <c r="T741" s="65"/>
      <c r="U741" s="65"/>
      <c r="V741" s="65"/>
      <c r="W741" s="65"/>
      <c r="X741" s="65"/>
      <c r="Y741" s="65"/>
      <c r="Z741" s="65"/>
      <c r="AA741" s="65"/>
      <c r="AB741" s="65"/>
      <c r="AC741" s="65"/>
      <c r="AD741" s="65"/>
      <c r="AE741" s="65"/>
      <c r="AF741" s="65"/>
      <c r="AG741" s="65"/>
      <c r="AH741" s="65"/>
      <c r="AI741" s="65"/>
      <c r="AJ741" s="65"/>
      <c r="AK741" s="65"/>
      <c r="AL741" s="65"/>
      <c r="AM741" s="65"/>
      <c r="AN741" s="65"/>
      <c r="AO741" s="65"/>
      <c r="AP741" s="65"/>
      <c r="AQ741" s="65"/>
      <c r="AR741" s="65"/>
      <c r="AS741" s="65"/>
      <c r="AT741" s="65"/>
      <c r="AU741" s="65"/>
      <c r="AV741" s="65"/>
      <c r="AW741" s="65"/>
      <c r="AX741" s="65"/>
      <c r="AY741" s="65"/>
      <c r="AZ741" s="65"/>
      <c r="BA741" s="65"/>
      <c r="BB741" s="65"/>
      <c r="BC741" s="65"/>
      <c r="BD741" s="65"/>
      <c r="BE741" s="65"/>
      <c r="BF741" s="65"/>
      <c r="BG741" s="65"/>
      <c r="BH741" s="65"/>
      <c r="BI741" s="65"/>
      <c r="BJ741" s="65"/>
      <c r="BK741" s="65"/>
      <c r="BL741" s="65"/>
    </row>
    <row r="742" spans="1:64" x14ac:dyDescent="0.2">
      <c r="A742" s="576" t="s">
        <v>724</v>
      </c>
      <c r="B742" s="571" t="s">
        <v>896</v>
      </c>
      <c r="C742" s="577" t="s">
        <v>924</v>
      </c>
      <c r="D742" s="571">
        <v>50</v>
      </c>
      <c r="E742" s="571" t="s">
        <v>26</v>
      </c>
      <c r="F742" s="576">
        <v>82</v>
      </c>
      <c r="G742" s="571" t="s">
        <v>27</v>
      </c>
      <c r="H742" s="571" t="s">
        <v>28</v>
      </c>
      <c r="I742" s="576" t="s">
        <v>41</v>
      </c>
      <c r="J742" s="576" t="s">
        <v>76</v>
      </c>
      <c r="K742" s="576"/>
      <c r="L742" s="576"/>
      <c r="M742" s="571" t="s">
        <v>32</v>
      </c>
      <c r="N742" s="571" t="s">
        <v>368</v>
      </c>
      <c r="O742" s="571">
        <v>24</v>
      </c>
      <c r="P742" s="571" t="s">
        <v>28</v>
      </c>
      <c r="Q742" s="65"/>
      <c r="R742" s="65"/>
      <c r="S742" s="65"/>
      <c r="T742" s="65"/>
      <c r="U742" s="65"/>
      <c r="V742" s="65"/>
      <c r="W742" s="65"/>
      <c r="X742" s="65"/>
      <c r="Y742" s="65"/>
      <c r="Z742" s="65"/>
      <c r="AA742" s="65"/>
      <c r="AB742" s="65"/>
      <c r="AC742" s="65"/>
      <c r="AD742" s="65"/>
      <c r="AE742" s="65"/>
      <c r="AF742" s="65"/>
      <c r="AG742" s="65"/>
      <c r="AH742" s="65"/>
      <c r="AI742" s="65"/>
      <c r="AJ742" s="65"/>
      <c r="AK742" s="65"/>
      <c r="AL742" s="65"/>
      <c r="AM742" s="65"/>
      <c r="AN742" s="65"/>
      <c r="AO742" s="65"/>
      <c r="AP742" s="65"/>
      <c r="AQ742" s="65"/>
      <c r="AR742" s="65"/>
      <c r="AS742" s="65"/>
      <c r="AT742" s="65"/>
      <c r="AU742" s="65"/>
      <c r="AV742" s="65"/>
      <c r="AW742" s="65"/>
      <c r="AX742" s="65"/>
      <c r="AY742" s="65"/>
      <c r="AZ742" s="65"/>
      <c r="BA742" s="65"/>
      <c r="BB742" s="65"/>
      <c r="BC742" s="65"/>
      <c r="BD742" s="65"/>
      <c r="BE742" s="65"/>
      <c r="BF742" s="65"/>
      <c r="BG742" s="65"/>
      <c r="BH742" s="65"/>
      <c r="BI742" s="65"/>
      <c r="BJ742" s="65"/>
      <c r="BK742" s="65"/>
      <c r="BL742" s="65"/>
    </row>
    <row r="743" spans="1:64" x14ac:dyDescent="0.2">
      <c r="A743" s="576" t="s">
        <v>724</v>
      </c>
      <c r="B743" s="571" t="s">
        <v>896</v>
      </c>
      <c r="C743" s="577" t="s">
        <v>925</v>
      </c>
      <c r="D743" s="571">
        <v>50</v>
      </c>
      <c r="E743" s="571" t="s">
        <v>26</v>
      </c>
      <c r="F743" s="576">
        <v>86</v>
      </c>
      <c r="G743" s="571" t="s">
        <v>27</v>
      </c>
      <c r="H743" s="571" t="s">
        <v>28</v>
      </c>
      <c r="I743" s="576" t="s">
        <v>41</v>
      </c>
      <c r="J743" s="576" t="s">
        <v>76</v>
      </c>
      <c r="K743" s="576"/>
      <c r="L743" s="576"/>
      <c r="M743" s="571" t="s">
        <v>32</v>
      </c>
      <c r="N743" s="571" t="s">
        <v>368</v>
      </c>
      <c r="O743" s="571">
        <v>24</v>
      </c>
      <c r="P743" s="571" t="s">
        <v>28</v>
      </c>
      <c r="Q743" s="65"/>
      <c r="R743" s="65"/>
      <c r="S743" s="65"/>
      <c r="T743" s="65"/>
      <c r="U743" s="65"/>
      <c r="V743" s="65"/>
      <c r="W743" s="65"/>
      <c r="X743" s="65"/>
      <c r="Y743" s="65"/>
      <c r="Z743" s="65"/>
      <c r="AA743" s="65"/>
      <c r="AB743" s="65"/>
      <c r="AC743" s="65"/>
      <c r="AD743" s="65"/>
      <c r="AE743" s="65"/>
      <c r="AF743" s="65"/>
      <c r="AG743" s="65"/>
      <c r="AH743" s="65"/>
      <c r="AI743" s="65"/>
      <c r="AJ743" s="65"/>
      <c r="AK743" s="65"/>
      <c r="AL743" s="65"/>
      <c r="AM743" s="65"/>
      <c r="AN743" s="65"/>
      <c r="AO743" s="65"/>
      <c r="AP743" s="65"/>
      <c r="AQ743" s="65"/>
      <c r="AR743" s="65"/>
      <c r="AS743" s="65"/>
      <c r="AT743" s="65"/>
      <c r="AU743" s="65"/>
      <c r="AV743" s="65"/>
      <c r="AW743" s="65"/>
      <c r="AX743" s="65"/>
      <c r="AY743" s="65"/>
      <c r="AZ743" s="65"/>
      <c r="BA743" s="65"/>
      <c r="BB743" s="65"/>
      <c r="BC743" s="65"/>
      <c r="BD743" s="65"/>
      <c r="BE743" s="65"/>
      <c r="BF743" s="65"/>
      <c r="BG743" s="65"/>
      <c r="BH743" s="65"/>
      <c r="BI743" s="65"/>
      <c r="BJ743" s="65"/>
      <c r="BK743" s="65"/>
      <c r="BL743" s="65"/>
    </row>
    <row r="744" spans="1:64" x14ac:dyDescent="0.2">
      <c r="A744" s="576" t="s">
        <v>724</v>
      </c>
      <c r="B744" s="571" t="s">
        <v>896</v>
      </c>
      <c r="C744" s="577" t="s">
        <v>926</v>
      </c>
      <c r="D744" s="571">
        <v>50</v>
      </c>
      <c r="E744" s="571" t="s">
        <v>26</v>
      </c>
      <c r="F744" s="576">
        <v>75</v>
      </c>
      <c r="G744" s="571" t="s">
        <v>27</v>
      </c>
      <c r="H744" s="571" t="s">
        <v>28</v>
      </c>
      <c r="I744" s="576" t="s">
        <v>41</v>
      </c>
      <c r="J744" s="576" t="s">
        <v>76</v>
      </c>
      <c r="K744" s="576"/>
      <c r="L744" s="576"/>
      <c r="M744" s="571" t="s">
        <v>32</v>
      </c>
      <c r="N744" s="571" t="s">
        <v>368</v>
      </c>
      <c r="O744" s="571">
        <v>24</v>
      </c>
      <c r="P744" s="571" t="s">
        <v>28</v>
      </c>
      <c r="Q744" s="65"/>
      <c r="R744" s="65"/>
      <c r="S744" s="65"/>
      <c r="T744" s="65"/>
      <c r="U744" s="65"/>
      <c r="V744" s="65"/>
      <c r="W744" s="65"/>
      <c r="X744" s="65"/>
      <c r="Y744" s="65"/>
      <c r="Z744" s="65"/>
      <c r="AA744" s="65"/>
      <c r="AB744" s="65"/>
      <c r="AC744" s="65"/>
      <c r="AD744" s="65"/>
      <c r="AE744" s="65"/>
      <c r="AF744" s="65"/>
      <c r="AG744" s="65"/>
      <c r="AH744" s="65"/>
      <c r="AI744" s="65"/>
      <c r="AJ744" s="65"/>
      <c r="AK744" s="65"/>
      <c r="AL744" s="65"/>
      <c r="AM744" s="65"/>
      <c r="AN744" s="65"/>
      <c r="AO744" s="65"/>
      <c r="AP744" s="65"/>
      <c r="AQ744" s="65"/>
      <c r="AR744" s="65"/>
      <c r="AS744" s="65"/>
      <c r="AT744" s="65"/>
      <c r="AU744" s="65"/>
      <c r="AV744" s="65"/>
      <c r="AW744" s="65"/>
      <c r="AX744" s="65"/>
      <c r="AY744" s="65"/>
      <c r="AZ744" s="65"/>
      <c r="BA744" s="65"/>
      <c r="BB744" s="65"/>
      <c r="BC744" s="65"/>
      <c r="BD744" s="65"/>
      <c r="BE744" s="65"/>
      <c r="BF744" s="65"/>
      <c r="BG744" s="65"/>
      <c r="BH744" s="65"/>
      <c r="BI744" s="65"/>
      <c r="BJ744" s="65"/>
      <c r="BK744" s="65"/>
      <c r="BL744" s="65"/>
    </row>
    <row r="745" spans="1:64" x14ac:dyDescent="0.2">
      <c r="A745" s="576" t="s">
        <v>724</v>
      </c>
      <c r="B745" s="571" t="s">
        <v>896</v>
      </c>
      <c r="C745" s="577" t="s">
        <v>927</v>
      </c>
      <c r="D745" s="571">
        <v>50</v>
      </c>
      <c r="E745" s="571" t="s">
        <v>26</v>
      </c>
      <c r="F745" s="576">
        <v>78</v>
      </c>
      <c r="G745" s="571" t="s">
        <v>27</v>
      </c>
      <c r="H745" s="571" t="s">
        <v>28</v>
      </c>
      <c r="I745" s="576" t="s">
        <v>41</v>
      </c>
      <c r="J745" s="576" t="s">
        <v>76</v>
      </c>
      <c r="K745" s="576"/>
      <c r="L745" s="576"/>
      <c r="M745" s="571" t="s">
        <v>32</v>
      </c>
      <c r="N745" s="571" t="s">
        <v>368</v>
      </c>
      <c r="O745" s="571">
        <v>24</v>
      </c>
      <c r="P745" s="571" t="s">
        <v>28</v>
      </c>
      <c r="Q745" s="65"/>
      <c r="R745" s="65"/>
      <c r="S745" s="65"/>
      <c r="T745" s="65"/>
      <c r="U745" s="65"/>
      <c r="V745" s="65"/>
      <c r="W745" s="65"/>
      <c r="X745" s="65"/>
      <c r="Y745" s="65"/>
      <c r="Z745" s="65"/>
      <c r="AA745" s="65"/>
      <c r="AB745" s="65"/>
      <c r="AC745" s="65"/>
      <c r="AD745" s="65"/>
      <c r="AE745" s="65"/>
      <c r="AF745" s="65"/>
      <c r="AG745" s="65"/>
      <c r="AH745" s="65"/>
      <c r="AI745" s="65"/>
      <c r="AJ745" s="65"/>
      <c r="AK745" s="65"/>
      <c r="AL745" s="65"/>
      <c r="AM745" s="65"/>
      <c r="AN745" s="65"/>
      <c r="AO745" s="65"/>
      <c r="AP745" s="65"/>
      <c r="AQ745" s="65"/>
      <c r="AR745" s="65"/>
      <c r="AS745" s="65"/>
      <c r="AT745" s="65"/>
      <c r="AU745" s="65"/>
      <c r="AV745" s="65"/>
      <c r="AW745" s="65"/>
      <c r="AX745" s="65"/>
      <c r="AY745" s="65"/>
      <c r="AZ745" s="65"/>
      <c r="BA745" s="65"/>
      <c r="BB745" s="65"/>
      <c r="BC745" s="65"/>
      <c r="BD745" s="65"/>
      <c r="BE745" s="65"/>
      <c r="BF745" s="65"/>
      <c r="BG745" s="65"/>
      <c r="BH745" s="65"/>
      <c r="BI745" s="65"/>
      <c r="BJ745" s="65"/>
      <c r="BK745" s="65"/>
      <c r="BL745" s="65"/>
    </row>
    <row r="746" spans="1:64" x14ac:dyDescent="0.2">
      <c r="A746" s="576" t="s">
        <v>724</v>
      </c>
      <c r="B746" s="571" t="s">
        <v>896</v>
      </c>
      <c r="C746" s="577" t="s">
        <v>928</v>
      </c>
      <c r="D746" s="571">
        <v>50</v>
      </c>
      <c r="E746" s="571" t="s">
        <v>26</v>
      </c>
      <c r="F746" s="576">
        <v>80</v>
      </c>
      <c r="G746" s="571" t="s">
        <v>27</v>
      </c>
      <c r="H746" s="571" t="s">
        <v>28</v>
      </c>
      <c r="I746" s="576" t="s">
        <v>41</v>
      </c>
      <c r="J746" s="576" t="s">
        <v>76</v>
      </c>
      <c r="K746" s="576"/>
      <c r="L746" s="576"/>
      <c r="M746" s="571" t="s">
        <v>32</v>
      </c>
      <c r="N746" s="571" t="s">
        <v>368</v>
      </c>
      <c r="O746" s="571">
        <v>24</v>
      </c>
      <c r="P746" s="571" t="s">
        <v>28</v>
      </c>
      <c r="Q746" s="65"/>
      <c r="R746" s="65"/>
      <c r="S746" s="65"/>
      <c r="T746" s="65"/>
      <c r="U746" s="65"/>
      <c r="V746" s="65"/>
      <c r="W746" s="65"/>
      <c r="X746" s="65"/>
      <c r="Y746" s="65"/>
      <c r="Z746" s="65"/>
      <c r="AA746" s="65"/>
      <c r="AB746" s="65"/>
      <c r="AC746" s="65"/>
      <c r="AD746" s="65"/>
      <c r="AE746" s="65"/>
      <c r="AF746" s="65"/>
      <c r="AG746" s="65"/>
      <c r="AH746" s="65"/>
      <c r="AI746" s="65"/>
      <c r="AJ746" s="65"/>
      <c r="AK746" s="65"/>
      <c r="AL746" s="65"/>
      <c r="AM746" s="65"/>
      <c r="AN746" s="65"/>
      <c r="AO746" s="65"/>
      <c r="AP746" s="65"/>
      <c r="AQ746" s="65"/>
      <c r="AR746" s="65"/>
      <c r="AS746" s="65"/>
      <c r="AT746" s="65"/>
      <c r="AU746" s="65"/>
      <c r="AV746" s="65"/>
      <c r="AW746" s="65"/>
      <c r="AX746" s="65"/>
      <c r="AY746" s="65"/>
      <c r="AZ746" s="65"/>
      <c r="BA746" s="65"/>
      <c r="BB746" s="65"/>
      <c r="BC746" s="65"/>
      <c r="BD746" s="65"/>
      <c r="BE746" s="65"/>
      <c r="BF746" s="65"/>
      <c r="BG746" s="65"/>
      <c r="BH746" s="65"/>
      <c r="BI746" s="65"/>
      <c r="BJ746" s="65"/>
      <c r="BK746" s="65"/>
      <c r="BL746" s="65"/>
    </row>
    <row r="747" spans="1:64" x14ac:dyDescent="0.2">
      <c r="A747" s="576" t="s">
        <v>724</v>
      </c>
      <c r="B747" s="571" t="s">
        <v>896</v>
      </c>
      <c r="C747" s="577" t="s">
        <v>929</v>
      </c>
      <c r="D747" s="571">
        <v>50</v>
      </c>
      <c r="E747" s="571" t="s">
        <v>26</v>
      </c>
      <c r="F747" s="576">
        <v>86</v>
      </c>
      <c r="G747" s="571" t="s">
        <v>27</v>
      </c>
      <c r="H747" s="571" t="s">
        <v>28</v>
      </c>
      <c r="I747" s="576" t="s">
        <v>41</v>
      </c>
      <c r="J747" s="576" t="s">
        <v>76</v>
      </c>
      <c r="K747" s="576"/>
      <c r="L747" s="576"/>
      <c r="M747" s="571" t="s">
        <v>32</v>
      </c>
      <c r="N747" s="571" t="s">
        <v>368</v>
      </c>
      <c r="O747" s="571">
        <v>24</v>
      </c>
      <c r="P747" s="571" t="s">
        <v>28</v>
      </c>
      <c r="Q747" s="65"/>
      <c r="R747" s="65"/>
      <c r="S747" s="65"/>
      <c r="T747" s="65"/>
      <c r="U747" s="65"/>
      <c r="V747" s="65"/>
      <c r="W747" s="65"/>
      <c r="X747" s="65"/>
      <c r="Y747" s="65"/>
      <c r="Z747" s="65"/>
      <c r="AA747" s="65"/>
      <c r="AB747" s="65"/>
      <c r="AC747" s="65"/>
      <c r="AD747" s="65"/>
      <c r="AE747" s="65"/>
      <c r="AF747" s="65"/>
      <c r="AG747" s="65"/>
      <c r="AH747" s="65"/>
      <c r="AI747" s="65"/>
      <c r="AJ747" s="65"/>
      <c r="AK747" s="65"/>
      <c r="AL747" s="65"/>
      <c r="AM747" s="65"/>
      <c r="AN747" s="65"/>
      <c r="AO747" s="65"/>
      <c r="AP747" s="65"/>
      <c r="AQ747" s="65"/>
      <c r="AR747" s="65"/>
      <c r="AS747" s="65"/>
      <c r="AT747" s="65"/>
      <c r="AU747" s="65"/>
      <c r="AV747" s="65"/>
      <c r="AW747" s="65"/>
      <c r="AX747" s="65"/>
      <c r="AY747" s="65"/>
      <c r="AZ747" s="65"/>
      <c r="BA747" s="65"/>
      <c r="BB747" s="65"/>
      <c r="BC747" s="65"/>
      <c r="BD747" s="65"/>
      <c r="BE747" s="65"/>
      <c r="BF747" s="65"/>
      <c r="BG747" s="65"/>
      <c r="BH747" s="65"/>
      <c r="BI747" s="65"/>
      <c r="BJ747" s="65"/>
      <c r="BK747" s="65"/>
      <c r="BL747" s="65"/>
    </row>
    <row r="748" spans="1:64" x14ac:dyDescent="0.2">
      <c r="A748" s="576" t="s">
        <v>724</v>
      </c>
      <c r="B748" s="571" t="s">
        <v>896</v>
      </c>
      <c r="C748" s="577" t="s">
        <v>930</v>
      </c>
      <c r="D748" s="571">
        <v>50</v>
      </c>
      <c r="E748" s="571" t="s">
        <v>26</v>
      </c>
      <c r="F748" s="576">
        <v>82</v>
      </c>
      <c r="G748" s="571" t="s">
        <v>27</v>
      </c>
      <c r="H748" s="571" t="s">
        <v>28</v>
      </c>
      <c r="I748" s="576" t="s">
        <v>41</v>
      </c>
      <c r="J748" s="576" t="s">
        <v>76</v>
      </c>
      <c r="K748" s="576"/>
      <c r="L748" s="576"/>
      <c r="M748" s="571" t="s">
        <v>32</v>
      </c>
      <c r="N748" s="571" t="s">
        <v>368</v>
      </c>
      <c r="O748" s="571">
        <v>24</v>
      </c>
      <c r="P748" s="571" t="s">
        <v>28</v>
      </c>
      <c r="Q748" s="65"/>
      <c r="R748" s="65"/>
      <c r="S748" s="65"/>
      <c r="T748" s="65"/>
      <c r="U748" s="65"/>
      <c r="V748" s="65"/>
      <c r="W748" s="65"/>
      <c r="X748" s="65"/>
      <c r="Y748" s="65"/>
      <c r="Z748" s="65"/>
      <c r="AA748" s="65"/>
      <c r="AB748" s="65"/>
      <c r="AC748" s="65"/>
      <c r="AD748" s="65"/>
      <c r="AE748" s="65"/>
      <c r="AF748" s="65"/>
      <c r="AG748" s="65"/>
      <c r="AH748" s="65"/>
      <c r="AI748" s="65"/>
      <c r="AJ748" s="65"/>
      <c r="AK748" s="65"/>
      <c r="AL748" s="65"/>
      <c r="AM748" s="65"/>
      <c r="AN748" s="65"/>
      <c r="AO748" s="65"/>
      <c r="AP748" s="65"/>
      <c r="AQ748" s="65"/>
      <c r="AR748" s="65"/>
      <c r="AS748" s="65"/>
      <c r="AT748" s="65"/>
      <c r="AU748" s="65"/>
      <c r="AV748" s="65"/>
      <c r="AW748" s="65"/>
      <c r="AX748" s="65"/>
      <c r="AY748" s="65"/>
      <c r="AZ748" s="65"/>
      <c r="BA748" s="65"/>
      <c r="BB748" s="65"/>
      <c r="BC748" s="65"/>
      <c r="BD748" s="65"/>
      <c r="BE748" s="65"/>
      <c r="BF748" s="65"/>
      <c r="BG748" s="65"/>
      <c r="BH748" s="65"/>
      <c r="BI748" s="65"/>
      <c r="BJ748" s="65"/>
      <c r="BK748" s="65"/>
      <c r="BL748" s="65"/>
    </row>
    <row r="749" spans="1:64" x14ac:dyDescent="0.2">
      <c r="A749" s="576" t="s">
        <v>724</v>
      </c>
      <c r="B749" s="571" t="s">
        <v>896</v>
      </c>
      <c r="C749" s="577" t="s">
        <v>931</v>
      </c>
      <c r="D749" s="571">
        <v>50</v>
      </c>
      <c r="E749" s="571" t="s">
        <v>26</v>
      </c>
      <c r="F749" s="576">
        <v>86</v>
      </c>
      <c r="G749" s="571" t="s">
        <v>27</v>
      </c>
      <c r="H749" s="571" t="s">
        <v>28</v>
      </c>
      <c r="I749" s="576" t="s">
        <v>41</v>
      </c>
      <c r="J749" s="576" t="s">
        <v>76</v>
      </c>
      <c r="K749" s="576"/>
      <c r="L749" s="576"/>
      <c r="M749" s="571" t="s">
        <v>32</v>
      </c>
      <c r="N749" s="571" t="s">
        <v>368</v>
      </c>
      <c r="O749" s="571">
        <v>24</v>
      </c>
      <c r="P749" s="571" t="s">
        <v>28</v>
      </c>
      <c r="Q749" s="65"/>
      <c r="R749" s="65"/>
      <c r="S749" s="65"/>
      <c r="T749" s="65"/>
      <c r="U749" s="65"/>
      <c r="V749" s="65"/>
      <c r="W749" s="65"/>
      <c r="X749" s="65"/>
      <c r="Y749" s="65"/>
      <c r="Z749" s="65"/>
      <c r="AA749" s="65"/>
      <c r="AB749" s="65"/>
      <c r="AC749" s="65"/>
      <c r="AD749" s="65"/>
      <c r="AE749" s="65"/>
      <c r="AF749" s="65"/>
      <c r="AG749" s="65"/>
      <c r="AH749" s="65"/>
      <c r="AI749" s="65"/>
      <c r="AJ749" s="65"/>
      <c r="AK749" s="65"/>
      <c r="AL749" s="65"/>
      <c r="AM749" s="65"/>
      <c r="AN749" s="65"/>
      <c r="AO749" s="65"/>
      <c r="AP749" s="65"/>
      <c r="AQ749" s="65"/>
      <c r="AR749" s="65"/>
      <c r="AS749" s="65"/>
      <c r="AT749" s="65"/>
      <c r="AU749" s="65"/>
      <c r="AV749" s="65"/>
      <c r="AW749" s="65"/>
      <c r="AX749" s="65"/>
      <c r="AY749" s="65"/>
      <c r="AZ749" s="65"/>
      <c r="BA749" s="65"/>
      <c r="BB749" s="65"/>
      <c r="BC749" s="65"/>
      <c r="BD749" s="65"/>
      <c r="BE749" s="65"/>
      <c r="BF749" s="65"/>
      <c r="BG749" s="65"/>
      <c r="BH749" s="65"/>
      <c r="BI749" s="65"/>
      <c r="BJ749" s="65"/>
      <c r="BK749" s="65"/>
      <c r="BL749" s="65"/>
    </row>
    <row r="750" spans="1:64" x14ac:dyDescent="0.2">
      <c r="A750" s="576" t="s">
        <v>724</v>
      </c>
      <c r="B750" s="571" t="s">
        <v>896</v>
      </c>
      <c r="C750" s="577" t="s">
        <v>932</v>
      </c>
      <c r="D750" s="571">
        <v>50</v>
      </c>
      <c r="E750" s="571" t="s">
        <v>26</v>
      </c>
      <c r="F750" s="576">
        <v>75</v>
      </c>
      <c r="G750" s="571" t="s">
        <v>27</v>
      </c>
      <c r="H750" s="571" t="s">
        <v>28</v>
      </c>
      <c r="I750" s="576" t="s">
        <v>41</v>
      </c>
      <c r="J750" s="576" t="s">
        <v>76</v>
      </c>
      <c r="K750" s="576"/>
      <c r="L750" s="576"/>
      <c r="M750" s="571" t="s">
        <v>32</v>
      </c>
      <c r="N750" s="571" t="s">
        <v>368</v>
      </c>
      <c r="O750" s="571">
        <v>24</v>
      </c>
      <c r="P750" s="571" t="s">
        <v>28</v>
      </c>
      <c r="Q750" s="65"/>
      <c r="R750" s="65"/>
      <c r="S750" s="65"/>
      <c r="T750" s="65"/>
      <c r="U750" s="65"/>
      <c r="V750" s="65"/>
      <c r="W750" s="65"/>
      <c r="X750" s="65"/>
      <c r="Y750" s="65"/>
      <c r="Z750" s="65"/>
      <c r="AA750" s="65"/>
      <c r="AB750" s="65"/>
      <c r="AC750" s="65"/>
      <c r="AD750" s="65"/>
      <c r="AE750" s="65"/>
      <c r="AF750" s="65"/>
      <c r="AG750" s="65"/>
      <c r="AH750" s="65"/>
      <c r="AI750" s="65"/>
      <c r="AJ750" s="65"/>
      <c r="AK750" s="65"/>
      <c r="AL750" s="65"/>
      <c r="AM750" s="65"/>
      <c r="AN750" s="65"/>
      <c r="AO750" s="65"/>
      <c r="AP750" s="65"/>
      <c r="AQ750" s="65"/>
      <c r="AR750" s="65"/>
      <c r="AS750" s="65"/>
      <c r="AT750" s="65"/>
      <c r="AU750" s="65"/>
      <c r="AV750" s="65"/>
      <c r="AW750" s="65"/>
      <c r="AX750" s="65"/>
      <c r="AY750" s="65"/>
      <c r="AZ750" s="65"/>
      <c r="BA750" s="65"/>
      <c r="BB750" s="65"/>
      <c r="BC750" s="65"/>
      <c r="BD750" s="65"/>
      <c r="BE750" s="65"/>
      <c r="BF750" s="65"/>
      <c r="BG750" s="65"/>
      <c r="BH750" s="65"/>
      <c r="BI750" s="65"/>
      <c r="BJ750" s="65"/>
      <c r="BK750" s="65"/>
      <c r="BL750" s="65"/>
    </row>
    <row r="751" spans="1:64" x14ac:dyDescent="0.2">
      <c r="A751" s="576" t="s">
        <v>724</v>
      </c>
      <c r="B751" s="571" t="s">
        <v>896</v>
      </c>
      <c r="C751" s="577" t="s">
        <v>933</v>
      </c>
      <c r="D751" s="571">
        <v>50</v>
      </c>
      <c r="E751" s="571" t="s">
        <v>26</v>
      </c>
      <c r="F751" s="576">
        <v>78</v>
      </c>
      <c r="G751" s="571" t="s">
        <v>27</v>
      </c>
      <c r="H751" s="571" t="s">
        <v>28</v>
      </c>
      <c r="I751" s="576" t="s">
        <v>41</v>
      </c>
      <c r="J751" s="576" t="s">
        <v>76</v>
      </c>
      <c r="K751" s="576"/>
      <c r="L751" s="576"/>
      <c r="M751" s="571" t="s">
        <v>32</v>
      </c>
      <c r="N751" s="571" t="s">
        <v>368</v>
      </c>
      <c r="O751" s="571">
        <v>24</v>
      </c>
      <c r="P751" s="571" t="s">
        <v>28</v>
      </c>
      <c r="Q751" s="65"/>
      <c r="R751" s="65"/>
      <c r="S751" s="65"/>
      <c r="T751" s="65"/>
      <c r="U751" s="65"/>
      <c r="V751" s="65"/>
      <c r="W751" s="65"/>
      <c r="X751" s="65"/>
      <c r="Y751" s="65"/>
      <c r="Z751" s="65"/>
      <c r="AA751" s="65"/>
      <c r="AB751" s="65"/>
      <c r="AC751" s="65"/>
      <c r="AD751" s="65"/>
      <c r="AE751" s="65"/>
      <c r="AF751" s="65"/>
      <c r="AG751" s="65"/>
      <c r="AH751" s="65"/>
      <c r="AI751" s="65"/>
      <c r="AJ751" s="65"/>
      <c r="AK751" s="65"/>
      <c r="AL751" s="65"/>
      <c r="AM751" s="65"/>
      <c r="AN751" s="65"/>
      <c r="AO751" s="65"/>
      <c r="AP751" s="65"/>
      <c r="AQ751" s="65"/>
      <c r="AR751" s="65"/>
      <c r="AS751" s="65"/>
      <c r="AT751" s="65"/>
      <c r="AU751" s="65"/>
      <c r="AV751" s="65"/>
      <c r="AW751" s="65"/>
      <c r="AX751" s="65"/>
      <c r="AY751" s="65"/>
      <c r="AZ751" s="65"/>
      <c r="BA751" s="65"/>
      <c r="BB751" s="65"/>
      <c r="BC751" s="65"/>
      <c r="BD751" s="65"/>
      <c r="BE751" s="65"/>
      <c r="BF751" s="65"/>
      <c r="BG751" s="65"/>
      <c r="BH751" s="65"/>
      <c r="BI751" s="65"/>
      <c r="BJ751" s="65"/>
      <c r="BK751" s="65"/>
      <c r="BL751" s="65"/>
    </row>
    <row r="752" spans="1:64" x14ac:dyDescent="0.2">
      <c r="A752" s="576" t="s">
        <v>724</v>
      </c>
      <c r="B752" s="571" t="s">
        <v>896</v>
      </c>
      <c r="C752" s="577" t="s">
        <v>934</v>
      </c>
      <c r="D752" s="571">
        <v>50</v>
      </c>
      <c r="E752" s="571" t="s">
        <v>26</v>
      </c>
      <c r="F752" s="576">
        <v>80</v>
      </c>
      <c r="G752" s="571" t="s">
        <v>27</v>
      </c>
      <c r="H752" s="571" t="s">
        <v>28</v>
      </c>
      <c r="I752" s="576" t="s">
        <v>41</v>
      </c>
      <c r="J752" s="576" t="s">
        <v>76</v>
      </c>
      <c r="K752" s="576"/>
      <c r="L752" s="576"/>
      <c r="M752" s="571" t="s">
        <v>32</v>
      </c>
      <c r="N752" s="571" t="s">
        <v>368</v>
      </c>
      <c r="O752" s="571">
        <v>24</v>
      </c>
      <c r="P752" s="571" t="s">
        <v>28</v>
      </c>
      <c r="Q752" s="65"/>
      <c r="R752" s="65"/>
      <c r="S752" s="65"/>
      <c r="T752" s="65"/>
      <c r="U752" s="65"/>
      <c r="V752" s="65"/>
      <c r="W752" s="65"/>
      <c r="X752" s="65"/>
      <c r="Y752" s="65"/>
      <c r="Z752" s="65"/>
      <c r="AA752" s="65"/>
      <c r="AB752" s="65"/>
      <c r="AC752" s="65"/>
      <c r="AD752" s="65"/>
      <c r="AE752" s="65"/>
      <c r="AF752" s="65"/>
      <c r="AG752" s="65"/>
      <c r="AH752" s="65"/>
      <c r="AI752" s="65"/>
      <c r="AJ752" s="65"/>
      <c r="AK752" s="65"/>
      <c r="AL752" s="65"/>
      <c r="AM752" s="65"/>
      <c r="AN752" s="65"/>
      <c r="AO752" s="65"/>
      <c r="AP752" s="65"/>
      <c r="AQ752" s="65"/>
      <c r="AR752" s="65"/>
      <c r="AS752" s="65"/>
      <c r="AT752" s="65"/>
      <c r="AU752" s="65"/>
      <c r="AV752" s="65"/>
      <c r="AW752" s="65"/>
      <c r="AX752" s="65"/>
      <c r="AY752" s="65"/>
      <c r="AZ752" s="65"/>
      <c r="BA752" s="65"/>
      <c r="BB752" s="65"/>
      <c r="BC752" s="65"/>
      <c r="BD752" s="65"/>
      <c r="BE752" s="65"/>
      <c r="BF752" s="65"/>
      <c r="BG752" s="65"/>
      <c r="BH752" s="65"/>
      <c r="BI752" s="65"/>
      <c r="BJ752" s="65"/>
      <c r="BK752" s="65"/>
      <c r="BL752" s="65"/>
    </row>
    <row r="753" spans="1:64" x14ac:dyDescent="0.2">
      <c r="A753" s="576" t="s">
        <v>724</v>
      </c>
      <c r="B753" s="571" t="s">
        <v>896</v>
      </c>
      <c r="C753" s="577" t="s">
        <v>935</v>
      </c>
      <c r="D753" s="571">
        <v>50</v>
      </c>
      <c r="E753" s="571" t="s">
        <v>26</v>
      </c>
      <c r="F753" s="576">
        <v>86</v>
      </c>
      <c r="G753" s="571" t="s">
        <v>27</v>
      </c>
      <c r="H753" s="571" t="s">
        <v>28</v>
      </c>
      <c r="I753" s="576" t="s">
        <v>41</v>
      </c>
      <c r="J753" s="576" t="s">
        <v>76</v>
      </c>
      <c r="K753" s="576"/>
      <c r="L753" s="576"/>
      <c r="M753" s="571" t="s">
        <v>32</v>
      </c>
      <c r="N753" s="571" t="s">
        <v>368</v>
      </c>
      <c r="O753" s="571">
        <v>24</v>
      </c>
      <c r="P753" s="571" t="s">
        <v>28</v>
      </c>
      <c r="Q753" s="65"/>
      <c r="R753" s="65"/>
      <c r="S753" s="65"/>
      <c r="T753" s="65"/>
      <c r="U753" s="65"/>
      <c r="V753" s="65"/>
      <c r="W753" s="65"/>
      <c r="X753" s="65"/>
      <c r="Y753" s="65"/>
      <c r="Z753" s="65"/>
      <c r="AA753" s="65"/>
      <c r="AB753" s="65"/>
      <c r="AC753" s="65"/>
      <c r="AD753" s="65"/>
      <c r="AE753" s="65"/>
      <c r="AF753" s="65"/>
      <c r="AG753" s="65"/>
      <c r="AH753" s="65"/>
      <c r="AI753" s="65"/>
      <c r="AJ753" s="65"/>
      <c r="AK753" s="65"/>
      <c r="AL753" s="65"/>
      <c r="AM753" s="65"/>
      <c r="AN753" s="65"/>
      <c r="AO753" s="65"/>
      <c r="AP753" s="65"/>
      <c r="AQ753" s="65"/>
      <c r="AR753" s="65"/>
      <c r="AS753" s="65"/>
      <c r="AT753" s="65"/>
      <c r="AU753" s="65"/>
      <c r="AV753" s="65"/>
      <c r="AW753" s="65"/>
      <c r="AX753" s="65"/>
      <c r="AY753" s="65"/>
      <c r="AZ753" s="65"/>
      <c r="BA753" s="65"/>
      <c r="BB753" s="65"/>
      <c r="BC753" s="65"/>
      <c r="BD753" s="65"/>
      <c r="BE753" s="65"/>
      <c r="BF753" s="65"/>
      <c r="BG753" s="65"/>
      <c r="BH753" s="65"/>
      <c r="BI753" s="65"/>
      <c r="BJ753" s="65"/>
      <c r="BK753" s="65"/>
      <c r="BL753" s="65"/>
    </row>
    <row r="754" spans="1:64" x14ac:dyDescent="0.2">
      <c r="A754" s="576" t="s">
        <v>724</v>
      </c>
      <c r="B754" s="571" t="s">
        <v>896</v>
      </c>
      <c r="C754" s="577" t="s">
        <v>936</v>
      </c>
      <c r="D754" s="571">
        <v>50</v>
      </c>
      <c r="E754" s="571" t="s">
        <v>26</v>
      </c>
      <c r="F754" s="576">
        <v>86</v>
      </c>
      <c r="G754" s="571" t="s">
        <v>27</v>
      </c>
      <c r="H754" s="571" t="s">
        <v>28</v>
      </c>
      <c r="I754" s="576" t="s">
        <v>41</v>
      </c>
      <c r="J754" s="576" t="s">
        <v>76</v>
      </c>
      <c r="K754" s="576"/>
      <c r="L754" s="576"/>
      <c r="M754" s="571" t="s">
        <v>32</v>
      </c>
      <c r="N754" s="571" t="s">
        <v>368</v>
      </c>
      <c r="O754" s="571">
        <v>24</v>
      </c>
      <c r="P754" s="571" t="s">
        <v>28</v>
      </c>
      <c r="Q754" s="65"/>
      <c r="R754" s="65"/>
      <c r="S754" s="65"/>
      <c r="T754" s="65"/>
      <c r="U754" s="65"/>
      <c r="V754" s="65"/>
      <c r="W754" s="65"/>
      <c r="X754" s="65"/>
      <c r="Y754" s="65"/>
      <c r="Z754" s="65"/>
      <c r="AA754" s="65"/>
      <c r="AB754" s="65"/>
      <c r="AC754" s="65"/>
      <c r="AD754" s="65"/>
      <c r="AE754" s="65"/>
      <c r="AF754" s="65"/>
      <c r="AG754" s="65"/>
      <c r="AH754" s="65"/>
      <c r="AI754" s="65"/>
      <c r="AJ754" s="65"/>
      <c r="AK754" s="65"/>
      <c r="AL754" s="65"/>
      <c r="AM754" s="65"/>
      <c r="AN754" s="65"/>
      <c r="AO754" s="65"/>
      <c r="AP754" s="65"/>
      <c r="AQ754" s="65"/>
      <c r="AR754" s="65"/>
      <c r="AS754" s="65"/>
      <c r="AT754" s="65"/>
      <c r="AU754" s="65"/>
      <c r="AV754" s="65"/>
      <c r="AW754" s="65"/>
      <c r="AX754" s="65"/>
      <c r="AY754" s="65"/>
      <c r="AZ754" s="65"/>
      <c r="BA754" s="65"/>
      <c r="BB754" s="65"/>
      <c r="BC754" s="65"/>
      <c r="BD754" s="65"/>
      <c r="BE754" s="65"/>
      <c r="BF754" s="65"/>
      <c r="BG754" s="65"/>
      <c r="BH754" s="65"/>
      <c r="BI754" s="65"/>
      <c r="BJ754" s="65"/>
      <c r="BK754" s="65"/>
      <c r="BL754" s="65"/>
    </row>
    <row r="755" spans="1:64" x14ac:dyDescent="0.2">
      <c r="A755" s="576" t="s">
        <v>724</v>
      </c>
      <c r="B755" s="571" t="s">
        <v>896</v>
      </c>
      <c r="C755" s="577" t="s">
        <v>937</v>
      </c>
      <c r="D755" s="571">
        <v>50</v>
      </c>
      <c r="E755" s="571" t="s">
        <v>26</v>
      </c>
      <c r="F755" s="576">
        <v>75</v>
      </c>
      <c r="G755" s="571" t="s">
        <v>27</v>
      </c>
      <c r="H755" s="571" t="s">
        <v>28</v>
      </c>
      <c r="I755" s="576" t="s">
        <v>41</v>
      </c>
      <c r="J755" s="576" t="s">
        <v>76</v>
      </c>
      <c r="K755" s="576"/>
      <c r="L755" s="576"/>
      <c r="M755" s="571" t="s">
        <v>32</v>
      </c>
      <c r="N755" s="571" t="s">
        <v>368</v>
      </c>
      <c r="O755" s="571">
        <v>24</v>
      </c>
      <c r="P755" s="571" t="s">
        <v>28</v>
      </c>
      <c r="Q755" s="65"/>
      <c r="R755" s="65"/>
      <c r="S755" s="65"/>
      <c r="T755" s="65"/>
      <c r="U755" s="65"/>
      <c r="V755" s="65"/>
      <c r="W755" s="65"/>
      <c r="X755" s="65"/>
      <c r="Y755" s="65"/>
      <c r="Z755" s="65"/>
      <c r="AA755" s="65"/>
      <c r="AB755" s="65"/>
      <c r="AC755" s="65"/>
      <c r="AD755" s="65"/>
      <c r="AE755" s="65"/>
      <c r="AF755" s="65"/>
      <c r="AG755" s="65"/>
      <c r="AH755" s="65"/>
      <c r="AI755" s="65"/>
      <c r="AJ755" s="65"/>
      <c r="AK755" s="65"/>
      <c r="AL755" s="65"/>
      <c r="AM755" s="65"/>
      <c r="AN755" s="65"/>
      <c r="AO755" s="65"/>
      <c r="AP755" s="65"/>
      <c r="AQ755" s="65"/>
      <c r="AR755" s="65"/>
      <c r="AS755" s="65"/>
      <c r="AT755" s="65"/>
      <c r="AU755" s="65"/>
      <c r="AV755" s="65"/>
      <c r="AW755" s="65"/>
      <c r="AX755" s="65"/>
      <c r="AY755" s="65"/>
      <c r="AZ755" s="65"/>
      <c r="BA755" s="65"/>
      <c r="BB755" s="65"/>
      <c r="BC755" s="65"/>
      <c r="BD755" s="65"/>
      <c r="BE755" s="65"/>
      <c r="BF755" s="65"/>
      <c r="BG755" s="65"/>
      <c r="BH755" s="65"/>
      <c r="BI755" s="65"/>
      <c r="BJ755" s="65"/>
      <c r="BK755" s="65"/>
      <c r="BL755" s="65"/>
    </row>
    <row r="756" spans="1:64" x14ac:dyDescent="0.2">
      <c r="A756" s="576" t="s">
        <v>724</v>
      </c>
      <c r="B756" s="571" t="s">
        <v>896</v>
      </c>
      <c r="C756" s="577" t="s">
        <v>938</v>
      </c>
      <c r="D756" s="571">
        <v>50</v>
      </c>
      <c r="E756" s="571" t="s">
        <v>26</v>
      </c>
      <c r="F756" s="576">
        <v>78</v>
      </c>
      <c r="G756" s="571" t="s">
        <v>27</v>
      </c>
      <c r="H756" s="571" t="s">
        <v>28</v>
      </c>
      <c r="I756" s="576" t="s">
        <v>41</v>
      </c>
      <c r="J756" s="576" t="s">
        <v>76</v>
      </c>
      <c r="K756" s="576"/>
      <c r="L756" s="576"/>
      <c r="M756" s="571" t="s">
        <v>32</v>
      </c>
      <c r="N756" s="571" t="s">
        <v>368</v>
      </c>
      <c r="O756" s="571">
        <v>24</v>
      </c>
      <c r="P756" s="571" t="s">
        <v>28</v>
      </c>
      <c r="Q756" s="65"/>
      <c r="R756" s="65"/>
      <c r="S756" s="65"/>
      <c r="T756" s="65"/>
      <c r="U756" s="65"/>
      <c r="V756" s="65"/>
      <c r="W756" s="65"/>
      <c r="X756" s="65"/>
      <c r="Y756" s="65"/>
      <c r="Z756" s="65"/>
      <c r="AA756" s="65"/>
      <c r="AB756" s="65"/>
      <c r="AC756" s="65"/>
      <c r="AD756" s="65"/>
      <c r="AE756" s="65"/>
      <c r="AF756" s="65"/>
      <c r="AG756" s="65"/>
      <c r="AH756" s="65"/>
      <c r="AI756" s="65"/>
      <c r="AJ756" s="65"/>
      <c r="AK756" s="65"/>
      <c r="AL756" s="65"/>
      <c r="AM756" s="65"/>
      <c r="AN756" s="65"/>
      <c r="AO756" s="65"/>
      <c r="AP756" s="65"/>
      <c r="AQ756" s="65"/>
      <c r="AR756" s="65"/>
      <c r="AS756" s="65"/>
      <c r="AT756" s="65"/>
      <c r="AU756" s="65"/>
      <c r="AV756" s="65"/>
      <c r="AW756" s="65"/>
      <c r="AX756" s="65"/>
      <c r="AY756" s="65"/>
      <c r="AZ756" s="65"/>
      <c r="BA756" s="65"/>
      <c r="BB756" s="65"/>
      <c r="BC756" s="65"/>
      <c r="BD756" s="65"/>
      <c r="BE756" s="65"/>
      <c r="BF756" s="65"/>
      <c r="BG756" s="65"/>
      <c r="BH756" s="65"/>
      <c r="BI756" s="65"/>
      <c r="BJ756" s="65"/>
      <c r="BK756" s="65"/>
      <c r="BL756" s="65"/>
    </row>
    <row r="757" spans="1:64" x14ac:dyDescent="0.2">
      <c r="A757" s="576" t="s">
        <v>724</v>
      </c>
      <c r="B757" s="571" t="s">
        <v>896</v>
      </c>
      <c r="C757" s="577" t="s">
        <v>939</v>
      </c>
      <c r="D757" s="571">
        <v>50</v>
      </c>
      <c r="E757" s="571" t="s">
        <v>26</v>
      </c>
      <c r="F757" s="576">
        <v>80</v>
      </c>
      <c r="G757" s="571" t="s">
        <v>27</v>
      </c>
      <c r="H757" s="571" t="s">
        <v>28</v>
      </c>
      <c r="I757" s="576" t="s">
        <v>41</v>
      </c>
      <c r="J757" s="576" t="s">
        <v>76</v>
      </c>
      <c r="K757" s="576"/>
      <c r="L757" s="576"/>
      <c r="M757" s="571" t="s">
        <v>32</v>
      </c>
      <c r="N757" s="571" t="s">
        <v>368</v>
      </c>
      <c r="O757" s="571">
        <v>24</v>
      </c>
      <c r="P757" s="571" t="s">
        <v>28</v>
      </c>
      <c r="Q757" s="65"/>
      <c r="R757" s="65"/>
      <c r="S757" s="65"/>
      <c r="T757" s="65"/>
      <c r="U757" s="65"/>
      <c r="V757" s="65"/>
      <c r="W757" s="65"/>
      <c r="X757" s="65"/>
      <c r="Y757" s="65"/>
      <c r="Z757" s="65"/>
      <c r="AA757" s="65"/>
      <c r="AB757" s="65"/>
      <c r="AC757" s="65"/>
      <c r="AD757" s="65"/>
      <c r="AE757" s="65"/>
      <c r="AF757" s="65"/>
      <c r="AG757" s="65"/>
      <c r="AH757" s="65"/>
      <c r="AI757" s="65"/>
      <c r="AJ757" s="65"/>
      <c r="AK757" s="65"/>
      <c r="AL757" s="65"/>
      <c r="AM757" s="65"/>
      <c r="AN757" s="65"/>
      <c r="AO757" s="65"/>
      <c r="AP757" s="65"/>
      <c r="AQ757" s="65"/>
      <c r="AR757" s="65"/>
      <c r="AS757" s="65"/>
      <c r="AT757" s="65"/>
      <c r="AU757" s="65"/>
      <c r="AV757" s="65"/>
      <c r="AW757" s="65"/>
      <c r="AX757" s="65"/>
      <c r="AY757" s="65"/>
      <c r="AZ757" s="65"/>
      <c r="BA757" s="65"/>
      <c r="BB757" s="65"/>
      <c r="BC757" s="65"/>
      <c r="BD757" s="65"/>
      <c r="BE757" s="65"/>
      <c r="BF757" s="65"/>
      <c r="BG757" s="65"/>
      <c r="BH757" s="65"/>
      <c r="BI757" s="65"/>
      <c r="BJ757" s="65"/>
      <c r="BK757" s="65"/>
      <c r="BL757" s="65"/>
    </row>
    <row r="758" spans="1:64" x14ac:dyDescent="0.2">
      <c r="A758" s="576" t="s">
        <v>724</v>
      </c>
      <c r="B758" s="571" t="s">
        <v>896</v>
      </c>
      <c r="C758" s="577" t="s">
        <v>940</v>
      </c>
      <c r="D758" s="571">
        <v>50</v>
      </c>
      <c r="E758" s="571" t="s">
        <v>26</v>
      </c>
      <c r="F758" s="576">
        <v>86</v>
      </c>
      <c r="G758" s="571" t="s">
        <v>27</v>
      </c>
      <c r="H758" s="571" t="s">
        <v>28</v>
      </c>
      <c r="I758" s="576" t="s">
        <v>41</v>
      </c>
      <c r="J758" s="576" t="s">
        <v>76</v>
      </c>
      <c r="K758" s="576"/>
      <c r="L758" s="576"/>
      <c r="M758" s="571" t="s">
        <v>32</v>
      </c>
      <c r="N758" s="571" t="s">
        <v>368</v>
      </c>
      <c r="O758" s="571">
        <v>24</v>
      </c>
      <c r="P758" s="571" t="s">
        <v>28</v>
      </c>
      <c r="Q758" s="65"/>
      <c r="R758" s="65"/>
      <c r="S758" s="65"/>
      <c r="T758" s="65"/>
      <c r="U758" s="65"/>
      <c r="V758" s="65"/>
      <c r="W758" s="65"/>
      <c r="X758" s="65"/>
      <c r="Y758" s="65"/>
      <c r="Z758" s="65"/>
      <c r="AA758" s="65"/>
      <c r="AB758" s="65"/>
      <c r="AC758" s="65"/>
      <c r="AD758" s="65"/>
      <c r="AE758" s="65"/>
      <c r="AF758" s="65"/>
      <c r="AG758" s="65"/>
      <c r="AH758" s="65"/>
      <c r="AI758" s="65"/>
      <c r="AJ758" s="65"/>
      <c r="AK758" s="65"/>
      <c r="AL758" s="65"/>
      <c r="AM758" s="65"/>
      <c r="AN758" s="65"/>
      <c r="AO758" s="65"/>
      <c r="AP758" s="65"/>
      <c r="AQ758" s="65"/>
      <c r="AR758" s="65"/>
      <c r="AS758" s="65"/>
      <c r="AT758" s="65"/>
      <c r="AU758" s="65"/>
      <c r="AV758" s="65"/>
      <c r="AW758" s="65"/>
      <c r="AX758" s="65"/>
      <c r="AY758" s="65"/>
      <c r="AZ758" s="65"/>
      <c r="BA758" s="65"/>
      <c r="BB758" s="65"/>
      <c r="BC758" s="65"/>
      <c r="BD758" s="65"/>
      <c r="BE758" s="65"/>
      <c r="BF758" s="65"/>
      <c r="BG758" s="65"/>
      <c r="BH758" s="65"/>
      <c r="BI758" s="65"/>
      <c r="BJ758" s="65"/>
      <c r="BK758" s="65"/>
      <c r="BL758" s="65"/>
    </row>
    <row r="759" spans="1:64" x14ac:dyDescent="0.2">
      <c r="A759" s="576" t="s">
        <v>724</v>
      </c>
      <c r="B759" s="571" t="s">
        <v>896</v>
      </c>
      <c r="C759" s="577" t="s">
        <v>941</v>
      </c>
      <c r="D759" s="571">
        <v>50</v>
      </c>
      <c r="E759" s="571" t="s">
        <v>26</v>
      </c>
      <c r="F759" s="576">
        <v>75</v>
      </c>
      <c r="G759" s="571" t="s">
        <v>27</v>
      </c>
      <c r="H759" s="571" t="s">
        <v>28</v>
      </c>
      <c r="I759" s="576" t="s">
        <v>41</v>
      </c>
      <c r="J759" s="576" t="s">
        <v>76</v>
      </c>
      <c r="K759" s="576"/>
      <c r="L759" s="576"/>
      <c r="M759" s="571" t="s">
        <v>32</v>
      </c>
      <c r="N759" s="571" t="s">
        <v>368</v>
      </c>
      <c r="O759" s="571">
        <v>24</v>
      </c>
      <c r="P759" s="571" t="s">
        <v>28</v>
      </c>
      <c r="Q759" s="65"/>
      <c r="R759" s="65"/>
      <c r="S759" s="65"/>
      <c r="T759" s="65"/>
      <c r="U759" s="65"/>
      <c r="V759" s="65"/>
      <c r="W759" s="65"/>
      <c r="X759" s="65"/>
      <c r="Y759" s="65"/>
      <c r="Z759" s="65"/>
      <c r="AA759" s="65"/>
      <c r="AB759" s="65"/>
      <c r="AC759" s="65"/>
      <c r="AD759" s="65"/>
      <c r="AE759" s="65"/>
      <c r="AF759" s="65"/>
      <c r="AG759" s="65"/>
      <c r="AH759" s="65"/>
      <c r="AI759" s="65"/>
      <c r="AJ759" s="65"/>
      <c r="AK759" s="65"/>
      <c r="AL759" s="65"/>
      <c r="AM759" s="65"/>
      <c r="AN759" s="65"/>
      <c r="AO759" s="65"/>
      <c r="AP759" s="65"/>
      <c r="AQ759" s="65"/>
      <c r="AR759" s="65"/>
      <c r="AS759" s="65"/>
      <c r="AT759" s="65"/>
      <c r="AU759" s="65"/>
      <c r="AV759" s="65"/>
      <c r="AW759" s="65"/>
      <c r="AX759" s="65"/>
      <c r="AY759" s="65"/>
      <c r="AZ759" s="65"/>
      <c r="BA759" s="65"/>
      <c r="BB759" s="65"/>
      <c r="BC759" s="65"/>
      <c r="BD759" s="65"/>
      <c r="BE759" s="65"/>
      <c r="BF759" s="65"/>
      <c r="BG759" s="65"/>
      <c r="BH759" s="65"/>
      <c r="BI759" s="65"/>
      <c r="BJ759" s="65"/>
      <c r="BK759" s="65"/>
      <c r="BL759" s="65"/>
    </row>
    <row r="760" spans="1:64" x14ac:dyDescent="0.2">
      <c r="A760" s="576" t="s">
        <v>724</v>
      </c>
      <c r="B760" s="571" t="s">
        <v>896</v>
      </c>
      <c r="C760" s="577" t="s">
        <v>942</v>
      </c>
      <c r="D760" s="571">
        <v>50</v>
      </c>
      <c r="E760" s="571" t="s">
        <v>26</v>
      </c>
      <c r="F760" s="576">
        <v>78</v>
      </c>
      <c r="G760" s="571" t="s">
        <v>27</v>
      </c>
      <c r="H760" s="571" t="s">
        <v>28</v>
      </c>
      <c r="I760" s="576" t="s">
        <v>41</v>
      </c>
      <c r="J760" s="576" t="s">
        <v>76</v>
      </c>
      <c r="K760" s="576"/>
      <c r="L760" s="576"/>
      <c r="M760" s="571" t="s">
        <v>32</v>
      </c>
      <c r="N760" s="571" t="s">
        <v>368</v>
      </c>
      <c r="O760" s="571">
        <v>24</v>
      </c>
      <c r="P760" s="571" t="s">
        <v>28</v>
      </c>
      <c r="Q760" s="65"/>
      <c r="R760" s="65"/>
      <c r="S760" s="65"/>
      <c r="T760" s="65"/>
      <c r="U760" s="65"/>
      <c r="V760" s="65"/>
      <c r="W760" s="65"/>
      <c r="X760" s="65"/>
      <c r="Y760" s="65"/>
      <c r="Z760" s="65"/>
      <c r="AA760" s="65"/>
      <c r="AB760" s="65"/>
      <c r="AC760" s="65"/>
      <c r="AD760" s="65"/>
      <c r="AE760" s="65"/>
      <c r="AF760" s="65"/>
      <c r="AG760" s="65"/>
      <c r="AH760" s="65"/>
      <c r="AI760" s="65"/>
      <c r="AJ760" s="65"/>
      <c r="AK760" s="65"/>
      <c r="AL760" s="65"/>
      <c r="AM760" s="65"/>
      <c r="AN760" s="65"/>
      <c r="AO760" s="65"/>
      <c r="AP760" s="65"/>
      <c r="AQ760" s="65"/>
      <c r="AR760" s="65"/>
      <c r="AS760" s="65"/>
      <c r="AT760" s="65"/>
      <c r="AU760" s="65"/>
      <c r="AV760" s="65"/>
      <c r="AW760" s="65"/>
      <c r="AX760" s="65"/>
      <c r="AY760" s="65"/>
      <c r="AZ760" s="65"/>
      <c r="BA760" s="65"/>
      <c r="BB760" s="65"/>
      <c r="BC760" s="65"/>
      <c r="BD760" s="65"/>
      <c r="BE760" s="65"/>
      <c r="BF760" s="65"/>
      <c r="BG760" s="65"/>
      <c r="BH760" s="65"/>
      <c r="BI760" s="65"/>
      <c r="BJ760" s="65"/>
      <c r="BK760" s="65"/>
      <c r="BL760" s="65"/>
    </row>
    <row r="761" spans="1:64" x14ac:dyDescent="0.2">
      <c r="A761" s="576" t="s">
        <v>724</v>
      </c>
      <c r="B761" s="571" t="s">
        <v>896</v>
      </c>
      <c r="C761" s="577" t="s">
        <v>943</v>
      </c>
      <c r="D761" s="571">
        <v>50</v>
      </c>
      <c r="E761" s="571" t="s">
        <v>26</v>
      </c>
      <c r="F761" s="576">
        <v>80</v>
      </c>
      <c r="G761" s="571" t="s">
        <v>27</v>
      </c>
      <c r="H761" s="571" t="s">
        <v>28</v>
      </c>
      <c r="I761" s="576" t="s">
        <v>41</v>
      </c>
      <c r="J761" s="576" t="s">
        <v>76</v>
      </c>
      <c r="K761" s="576"/>
      <c r="L761" s="576"/>
      <c r="M761" s="571" t="s">
        <v>32</v>
      </c>
      <c r="N761" s="571" t="s">
        <v>368</v>
      </c>
      <c r="O761" s="571">
        <v>24</v>
      </c>
      <c r="P761" s="571" t="s">
        <v>28</v>
      </c>
      <c r="Q761" s="65"/>
      <c r="R761" s="65"/>
      <c r="S761" s="65"/>
      <c r="T761" s="65"/>
      <c r="U761" s="65"/>
      <c r="V761" s="65"/>
      <c r="W761" s="65"/>
      <c r="X761" s="65"/>
      <c r="Y761" s="65"/>
      <c r="Z761" s="65"/>
      <c r="AA761" s="65"/>
      <c r="AB761" s="65"/>
      <c r="AC761" s="65"/>
      <c r="AD761" s="65"/>
      <c r="AE761" s="65"/>
      <c r="AF761" s="65"/>
      <c r="AG761" s="65"/>
      <c r="AH761" s="65"/>
      <c r="AI761" s="65"/>
      <c r="AJ761" s="65"/>
      <c r="AK761" s="65"/>
      <c r="AL761" s="65"/>
      <c r="AM761" s="65"/>
      <c r="AN761" s="65"/>
      <c r="AO761" s="65"/>
      <c r="AP761" s="65"/>
      <c r="AQ761" s="65"/>
      <c r="AR761" s="65"/>
      <c r="AS761" s="65"/>
      <c r="AT761" s="65"/>
      <c r="AU761" s="65"/>
      <c r="AV761" s="65"/>
      <c r="AW761" s="65"/>
      <c r="AX761" s="65"/>
      <c r="AY761" s="65"/>
      <c r="AZ761" s="65"/>
      <c r="BA761" s="65"/>
      <c r="BB761" s="65"/>
      <c r="BC761" s="65"/>
      <c r="BD761" s="65"/>
      <c r="BE761" s="65"/>
      <c r="BF761" s="65"/>
      <c r="BG761" s="65"/>
      <c r="BH761" s="65"/>
      <c r="BI761" s="65"/>
      <c r="BJ761" s="65"/>
      <c r="BK761" s="65"/>
      <c r="BL761" s="65"/>
    </row>
    <row r="762" spans="1:64" x14ac:dyDescent="0.2">
      <c r="A762" s="576" t="s">
        <v>724</v>
      </c>
      <c r="B762" s="571" t="s">
        <v>896</v>
      </c>
      <c r="C762" s="577" t="s">
        <v>944</v>
      </c>
      <c r="D762" s="571">
        <v>50</v>
      </c>
      <c r="E762" s="571" t="s">
        <v>26</v>
      </c>
      <c r="F762" s="576">
        <v>86</v>
      </c>
      <c r="G762" s="571" t="s">
        <v>27</v>
      </c>
      <c r="H762" s="571" t="s">
        <v>28</v>
      </c>
      <c r="I762" s="576" t="s">
        <v>41</v>
      </c>
      <c r="J762" s="576" t="s">
        <v>76</v>
      </c>
      <c r="K762" s="576"/>
      <c r="L762" s="576"/>
      <c r="M762" s="571" t="s">
        <v>32</v>
      </c>
      <c r="N762" s="571" t="s">
        <v>368</v>
      </c>
      <c r="O762" s="571">
        <v>24</v>
      </c>
      <c r="P762" s="571" t="s">
        <v>28</v>
      </c>
      <c r="Q762" s="65"/>
      <c r="R762" s="65"/>
      <c r="S762" s="65"/>
      <c r="T762" s="65"/>
      <c r="U762" s="65"/>
      <c r="V762" s="65"/>
      <c r="W762" s="65"/>
      <c r="X762" s="65"/>
      <c r="Y762" s="65"/>
      <c r="Z762" s="65"/>
      <c r="AA762" s="65"/>
      <c r="AB762" s="65"/>
      <c r="AC762" s="65"/>
      <c r="AD762" s="65"/>
      <c r="AE762" s="65"/>
      <c r="AF762" s="65"/>
      <c r="AG762" s="65"/>
      <c r="AH762" s="65"/>
      <c r="AI762" s="65"/>
      <c r="AJ762" s="65"/>
      <c r="AK762" s="65"/>
      <c r="AL762" s="65"/>
      <c r="AM762" s="65"/>
      <c r="AN762" s="65"/>
      <c r="AO762" s="65"/>
      <c r="AP762" s="65"/>
      <c r="AQ762" s="65"/>
      <c r="AR762" s="65"/>
      <c r="AS762" s="65"/>
      <c r="AT762" s="65"/>
      <c r="AU762" s="65"/>
      <c r="AV762" s="65"/>
      <c r="AW762" s="65"/>
      <c r="AX762" s="65"/>
      <c r="AY762" s="65"/>
      <c r="AZ762" s="65"/>
      <c r="BA762" s="65"/>
      <c r="BB762" s="65"/>
      <c r="BC762" s="65"/>
      <c r="BD762" s="65"/>
      <c r="BE762" s="65"/>
      <c r="BF762" s="65"/>
      <c r="BG762" s="65"/>
      <c r="BH762" s="65"/>
      <c r="BI762" s="65"/>
      <c r="BJ762" s="65"/>
      <c r="BK762" s="65"/>
      <c r="BL762" s="65"/>
    </row>
    <row r="763" spans="1:64" x14ac:dyDescent="0.2">
      <c r="A763" s="576" t="s">
        <v>724</v>
      </c>
      <c r="B763" s="571" t="s">
        <v>896</v>
      </c>
      <c r="C763" s="577" t="s">
        <v>945</v>
      </c>
      <c r="D763" s="571">
        <v>50</v>
      </c>
      <c r="E763" s="571" t="s">
        <v>26</v>
      </c>
      <c r="F763" s="576">
        <v>82</v>
      </c>
      <c r="G763" s="571" t="s">
        <v>27</v>
      </c>
      <c r="H763" s="571" t="s">
        <v>28</v>
      </c>
      <c r="I763" s="576" t="s">
        <v>41</v>
      </c>
      <c r="J763" s="576" t="s">
        <v>76</v>
      </c>
      <c r="K763" s="576"/>
      <c r="L763" s="576"/>
      <c r="M763" s="571" t="s">
        <v>32</v>
      </c>
      <c r="N763" s="571" t="s">
        <v>368</v>
      </c>
      <c r="O763" s="571">
        <v>24</v>
      </c>
      <c r="P763" s="571" t="s">
        <v>28</v>
      </c>
      <c r="Q763" s="65"/>
      <c r="R763" s="65"/>
      <c r="S763" s="65"/>
      <c r="T763" s="65"/>
      <c r="U763" s="65"/>
      <c r="V763" s="65"/>
      <c r="W763" s="65"/>
      <c r="X763" s="65"/>
      <c r="Y763" s="65"/>
      <c r="Z763" s="65"/>
      <c r="AA763" s="65"/>
      <c r="AB763" s="65"/>
      <c r="AC763" s="65"/>
      <c r="AD763" s="65"/>
      <c r="AE763" s="65"/>
      <c r="AF763" s="65"/>
      <c r="AG763" s="65"/>
      <c r="AH763" s="65"/>
      <c r="AI763" s="65"/>
      <c r="AJ763" s="65"/>
      <c r="AK763" s="65"/>
      <c r="AL763" s="65"/>
      <c r="AM763" s="65"/>
      <c r="AN763" s="65"/>
      <c r="AO763" s="65"/>
      <c r="AP763" s="65"/>
      <c r="AQ763" s="65"/>
      <c r="AR763" s="65"/>
      <c r="AS763" s="65"/>
      <c r="AT763" s="65"/>
      <c r="AU763" s="65"/>
      <c r="AV763" s="65"/>
      <c r="AW763" s="65"/>
      <c r="AX763" s="65"/>
      <c r="AY763" s="65"/>
      <c r="AZ763" s="65"/>
      <c r="BA763" s="65"/>
      <c r="BB763" s="65"/>
      <c r="BC763" s="65"/>
      <c r="BD763" s="65"/>
      <c r="BE763" s="65"/>
      <c r="BF763" s="65"/>
      <c r="BG763" s="65"/>
      <c r="BH763" s="65"/>
      <c r="BI763" s="65"/>
      <c r="BJ763" s="65"/>
      <c r="BK763" s="65"/>
      <c r="BL763" s="65"/>
    </row>
    <row r="764" spans="1:64" x14ac:dyDescent="0.2">
      <c r="A764" s="576" t="s">
        <v>724</v>
      </c>
      <c r="B764" s="571" t="s">
        <v>896</v>
      </c>
      <c r="C764" s="577" t="s">
        <v>946</v>
      </c>
      <c r="D764" s="571">
        <v>50</v>
      </c>
      <c r="E764" s="571" t="s">
        <v>26</v>
      </c>
      <c r="F764" s="576">
        <v>86</v>
      </c>
      <c r="G764" s="571" t="s">
        <v>27</v>
      </c>
      <c r="H764" s="571" t="s">
        <v>28</v>
      </c>
      <c r="I764" s="576" t="s">
        <v>41</v>
      </c>
      <c r="J764" s="576" t="s">
        <v>76</v>
      </c>
      <c r="K764" s="576"/>
      <c r="L764" s="576"/>
      <c r="M764" s="571" t="s">
        <v>32</v>
      </c>
      <c r="N764" s="571" t="s">
        <v>368</v>
      </c>
      <c r="O764" s="571">
        <v>24</v>
      </c>
      <c r="P764" s="571" t="s">
        <v>28</v>
      </c>
      <c r="Q764" s="65"/>
      <c r="R764" s="65"/>
      <c r="S764" s="65"/>
      <c r="T764" s="65"/>
      <c r="U764" s="65"/>
      <c r="V764" s="65"/>
      <c r="W764" s="65"/>
      <c r="X764" s="65"/>
      <c r="Y764" s="65"/>
      <c r="Z764" s="65"/>
      <c r="AA764" s="65"/>
      <c r="AB764" s="65"/>
      <c r="AC764" s="65"/>
      <c r="AD764" s="65"/>
      <c r="AE764" s="65"/>
      <c r="AF764" s="65"/>
      <c r="AG764" s="65"/>
      <c r="AH764" s="65"/>
      <c r="AI764" s="65"/>
      <c r="AJ764" s="65"/>
      <c r="AK764" s="65"/>
      <c r="AL764" s="65"/>
      <c r="AM764" s="65"/>
      <c r="AN764" s="65"/>
      <c r="AO764" s="65"/>
      <c r="AP764" s="65"/>
      <c r="AQ764" s="65"/>
      <c r="AR764" s="65"/>
      <c r="AS764" s="65"/>
      <c r="AT764" s="65"/>
      <c r="AU764" s="65"/>
      <c r="AV764" s="65"/>
      <c r="AW764" s="65"/>
      <c r="AX764" s="65"/>
      <c r="AY764" s="65"/>
      <c r="AZ764" s="65"/>
      <c r="BA764" s="65"/>
      <c r="BB764" s="65"/>
      <c r="BC764" s="65"/>
      <c r="BD764" s="65"/>
      <c r="BE764" s="65"/>
      <c r="BF764" s="65"/>
      <c r="BG764" s="65"/>
      <c r="BH764" s="65"/>
      <c r="BI764" s="65"/>
      <c r="BJ764" s="65"/>
      <c r="BK764" s="65"/>
      <c r="BL764" s="65"/>
    </row>
    <row r="765" spans="1:64" x14ac:dyDescent="0.2">
      <c r="A765" s="576" t="s">
        <v>724</v>
      </c>
      <c r="B765" s="571" t="s">
        <v>896</v>
      </c>
      <c r="C765" s="577" t="s">
        <v>947</v>
      </c>
      <c r="D765" s="571">
        <v>50</v>
      </c>
      <c r="E765" s="571" t="s">
        <v>26</v>
      </c>
      <c r="F765" s="576">
        <v>75</v>
      </c>
      <c r="G765" s="571" t="s">
        <v>27</v>
      </c>
      <c r="H765" s="571" t="s">
        <v>28</v>
      </c>
      <c r="I765" s="576" t="s">
        <v>41</v>
      </c>
      <c r="J765" s="576" t="s">
        <v>76</v>
      </c>
      <c r="K765" s="576"/>
      <c r="L765" s="576"/>
      <c r="M765" s="571" t="s">
        <v>32</v>
      </c>
      <c r="N765" s="571" t="s">
        <v>368</v>
      </c>
      <c r="O765" s="571">
        <v>24</v>
      </c>
      <c r="P765" s="571" t="s">
        <v>28</v>
      </c>
      <c r="Q765" s="65"/>
      <c r="R765" s="65"/>
      <c r="S765" s="65"/>
      <c r="T765" s="65"/>
      <c r="U765" s="65"/>
      <c r="V765" s="65"/>
      <c r="W765" s="65"/>
      <c r="X765" s="65"/>
      <c r="Y765" s="65"/>
      <c r="Z765" s="65"/>
      <c r="AA765" s="65"/>
      <c r="AB765" s="65"/>
      <c r="AC765" s="65"/>
      <c r="AD765" s="65"/>
      <c r="AE765" s="65"/>
      <c r="AF765" s="65"/>
      <c r="AG765" s="65"/>
      <c r="AH765" s="65"/>
      <c r="AI765" s="65"/>
      <c r="AJ765" s="65"/>
      <c r="AK765" s="65"/>
      <c r="AL765" s="65"/>
      <c r="AM765" s="65"/>
      <c r="AN765" s="65"/>
      <c r="AO765" s="65"/>
      <c r="AP765" s="65"/>
      <c r="AQ765" s="65"/>
      <c r="AR765" s="65"/>
      <c r="AS765" s="65"/>
      <c r="AT765" s="65"/>
      <c r="AU765" s="65"/>
      <c r="AV765" s="65"/>
      <c r="AW765" s="65"/>
      <c r="AX765" s="65"/>
      <c r="AY765" s="65"/>
      <c r="AZ765" s="65"/>
      <c r="BA765" s="65"/>
      <c r="BB765" s="65"/>
      <c r="BC765" s="65"/>
      <c r="BD765" s="65"/>
      <c r="BE765" s="65"/>
      <c r="BF765" s="65"/>
      <c r="BG765" s="65"/>
      <c r="BH765" s="65"/>
      <c r="BI765" s="65"/>
      <c r="BJ765" s="65"/>
      <c r="BK765" s="65"/>
      <c r="BL765" s="65"/>
    </row>
    <row r="766" spans="1:64" x14ac:dyDescent="0.2">
      <c r="A766" s="576" t="s">
        <v>724</v>
      </c>
      <c r="B766" s="571" t="s">
        <v>896</v>
      </c>
      <c r="C766" s="577" t="s">
        <v>948</v>
      </c>
      <c r="D766" s="571">
        <v>50</v>
      </c>
      <c r="E766" s="571" t="s">
        <v>26</v>
      </c>
      <c r="F766" s="576">
        <v>78</v>
      </c>
      <c r="G766" s="571" t="s">
        <v>27</v>
      </c>
      <c r="H766" s="571" t="s">
        <v>28</v>
      </c>
      <c r="I766" s="576" t="s">
        <v>41</v>
      </c>
      <c r="J766" s="576" t="s">
        <v>76</v>
      </c>
      <c r="K766" s="576"/>
      <c r="L766" s="576"/>
      <c r="M766" s="571" t="s">
        <v>32</v>
      </c>
      <c r="N766" s="571" t="s">
        <v>368</v>
      </c>
      <c r="O766" s="571">
        <v>24</v>
      </c>
      <c r="P766" s="571" t="s">
        <v>28</v>
      </c>
      <c r="Q766" s="65"/>
      <c r="R766" s="65"/>
      <c r="S766" s="65"/>
      <c r="T766" s="65"/>
      <c r="U766" s="65"/>
      <c r="V766" s="65"/>
      <c r="W766" s="65"/>
      <c r="X766" s="65"/>
      <c r="Y766" s="65"/>
      <c r="Z766" s="65"/>
      <c r="AA766" s="65"/>
      <c r="AB766" s="65"/>
      <c r="AC766" s="65"/>
      <c r="AD766" s="65"/>
      <c r="AE766" s="65"/>
      <c r="AF766" s="65"/>
      <c r="AG766" s="65"/>
      <c r="AH766" s="65"/>
      <c r="AI766" s="65"/>
      <c r="AJ766" s="65"/>
      <c r="AK766" s="65"/>
      <c r="AL766" s="65"/>
      <c r="AM766" s="65"/>
      <c r="AN766" s="65"/>
      <c r="AO766" s="65"/>
      <c r="AP766" s="65"/>
      <c r="AQ766" s="65"/>
      <c r="AR766" s="65"/>
      <c r="AS766" s="65"/>
      <c r="AT766" s="65"/>
      <c r="AU766" s="65"/>
      <c r="AV766" s="65"/>
      <c r="AW766" s="65"/>
      <c r="AX766" s="65"/>
      <c r="AY766" s="65"/>
      <c r="AZ766" s="65"/>
      <c r="BA766" s="65"/>
      <c r="BB766" s="65"/>
      <c r="BC766" s="65"/>
      <c r="BD766" s="65"/>
      <c r="BE766" s="65"/>
      <c r="BF766" s="65"/>
      <c r="BG766" s="65"/>
      <c r="BH766" s="65"/>
      <c r="BI766" s="65"/>
      <c r="BJ766" s="65"/>
      <c r="BK766" s="65"/>
      <c r="BL766" s="65"/>
    </row>
    <row r="767" spans="1:64" x14ac:dyDescent="0.2">
      <c r="A767" s="576" t="s">
        <v>724</v>
      </c>
      <c r="B767" s="571" t="s">
        <v>896</v>
      </c>
      <c r="C767" s="578" t="s">
        <v>949</v>
      </c>
      <c r="D767" s="571">
        <v>50</v>
      </c>
      <c r="E767" s="571" t="s">
        <v>26</v>
      </c>
      <c r="F767" s="576">
        <v>80</v>
      </c>
      <c r="G767" s="571" t="s">
        <v>27</v>
      </c>
      <c r="H767" s="571" t="s">
        <v>28</v>
      </c>
      <c r="I767" s="576" t="s">
        <v>41</v>
      </c>
      <c r="J767" s="576" t="s">
        <v>76</v>
      </c>
      <c r="K767" s="576"/>
      <c r="L767" s="576"/>
      <c r="M767" s="571" t="s">
        <v>32</v>
      </c>
      <c r="N767" s="571" t="s">
        <v>368</v>
      </c>
      <c r="O767" s="571">
        <v>24</v>
      </c>
      <c r="P767" s="571" t="s">
        <v>28</v>
      </c>
      <c r="Q767" s="65"/>
      <c r="R767" s="65"/>
      <c r="S767" s="65"/>
      <c r="T767" s="65"/>
      <c r="U767" s="65"/>
      <c r="V767" s="65"/>
      <c r="W767" s="65"/>
      <c r="X767" s="65"/>
      <c r="Y767" s="65"/>
      <c r="Z767" s="65"/>
      <c r="AA767" s="65"/>
      <c r="AB767" s="65"/>
      <c r="AC767" s="65"/>
      <c r="AD767" s="65"/>
      <c r="AE767" s="65"/>
      <c r="AF767" s="65"/>
      <c r="AG767" s="65"/>
      <c r="AH767" s="65"/>
      <c r="AI767" s="65"/>
      <c r="AJ767" s="65"/>
      <c r="AK767" s="65"/>
      <c r="AL767" s="65"/>
      <c r="AM767" s="65"/>
      <c r="AN767" s="65"/>
      <c r="AO767" s="65"/>
      <c r="AP767" s="65"/>
      <c r="AQ767" s="65"/>
      <c r="AR767" s="65"/>
      <c r="AS767" s="65"/>
      <c r="AT767" s="65"/>
      <c r="AU767" s="65"/>
      <c r="AV767" s="65"/>
      <c r="AW767" s="65"/>
      <c r="AX767" s="65"/>
      <c r="AY767" s="65"/>
      <c r="AZ767" s="65"/>
      <c r="BA767" s="65"/>
      <c r="BB767" s="65"/>
      <c r="BC767" s="65"/>
      <c r="BD767" s="65"/>
      <c r="BE767" s="65"/>
      <c r="BF767" s="65"/>
      <c r="BG767" s="65"/>
      <c r="BH767" s="65"/>
      <c r="BI767" s="65"/>
      <c r="BJ767" s="65"/>
      <c r="BK767" s="65"/>
      <c r="BL767" s="65"/>
    </row>
    <row r="768" spans="1:64" x14ac:dyDescent="0.2">
      <c r="A768" s="576" t="s">
        <v>724</v>
      </c>
      <c r="B768" s="571" t="s">
        <v>896</v>
      </c>
      <c r="C768" s="578" t="s">
        <v>950</v>
      </c>
      <c r="D768" s="571">
        <v>50</v>
      </c>
      <c r="E768" s="571" t="s">
        <v>26</v>
      </c>
      <c r="F768" s="576">
        <v>86</v>
      </c>
      <c r="G768" s="571" t="s">
        <v>27</v>
      </c>
      <c r="H768" s="571" t="s">
        <v>28</v>
      </c>
      <c r="I768" s="576" t="s">
        <v>41</v>
      </c>
      <c r="J768" s="576" t="s">
        <v>76</v>
      </c>
      <c r="K768" s="576"/>
      <c r="L768" s="576"/>
      <c r="M768" s="571" t="s">
        <v>32</v>
      </c>
      <c r="N768" s="571" t="s">
        <v>368</v>
      </c>
      <c r="O768" s="571">
        <v>24</v>
      </c>
      <c r="P768" s="571" t="s">
        <v>28</v>
      </c>
      <c r="Q768" s="65"/>
      <c r="R768" s="65"/>
      <c r="S768" s="65"/>
      <c r="T768" s="65"/>
      <c r="U768" s="65"/>
      <c r="V768" s="65"/>
      <c r="W768" s="65"/>
      <c r="X768" s="65"/>
      <c r="Y768" s="65"/>
      <c r="Z768" s="65"/>
      <c r="AA768" s="65"/>
      <c r="AB768" s="65"/>
      <c r="AC768" s="65"/>
      <c r="AD768" s="65"/>
      <c r="AE768" s="65"/>
      <c r="AF768" s="65"/>
      <c r="AG768" s="65"/>
      <c r="AH768" s="65"/>
      <c r="AI768" s="65"/>
      <c r="AJ768" s="65"/>
      <c r="AK768" s="65"/>
      <c r="AL768" s="65"/>
      <c r="AM768" s="65"/>
      <c r="AN768" s="65"/>
      <c r="AO768" s="65"/>
      <c r="AP768" s="65"/>
      <c r="AQ768" s="65"/>
      <c r="AR768" s="65"/>
      <c r="AS768" s="65"/>
      <c r="AT768" s="65"/>
      <c r="AU768" s="65"/>
      <c r="AV768" s="65"/>
      <c r="AW768" s="65"/>
      <c r="AX768" s="65"/>
      <c r="AY768" s="65"/>
      <c r="AZ768" s="65"/>
      <c r="BA768" s="65"/>
      <c r="BB768" s="65"/>
      <c r="BC768" s="65"/>
      <c r="BD768" s="65"/>
      <c r="BE768" s="65"/>
      <c r="BF768" s="65"/>
      <c r="BG768" s="65"/>
      <c r="BH768" s="65"/>
      <c r="BI768" s="65"/>
      <c r="BJ768" s="65"/>
      <c r="BK768" s="65"/>
      <c r="BL768" s="65"/>
    </row>
    <row r="769" spans="1:64" x14ac:dyDescent="0.2">
      <c r="A769" s="576" t="s">
        <v>724</v>
      </c>
      <c r="B769" s="571" t="s">
        <v>896</v>
      </c>
      <c r="C769" s="578" t="s">
        <v>951</v>
      </c>
      <c r="D769" s="571">
        <v>50</v>
      </c>
      <c r="E769" s="571" t="s">
        <v>26</v>
      </c>
      <c r="F769" s="576">
        <v>82</v>
      </c>
      <c r="G769" s="571" t="s">
        <v>27</v>
      </c>
      <c r="H769" s="571" t="s">
        <v>28</v>
      </c>
      <c r="I769" s="576" t="s">
        <v>41</v>
      </c>
      <c r="J769" s="576" t="s">
        <v>76</v>
      </c>
      <c r="K769" s="576"/>
      <c r="L769" s="576"/>
      <c r="M769" s="571" t="s">
        <v>32</v>
      </c>
      <c r="N769" s="571" t="s">
        <v>368</v>
      </c>
      <c r="O769" s="571">
        <v>24</v>
      </c>
      <c r="P769" s="571" t="s">
        <v>28</v>
      </c>
      <c r="Q769" s="65"/>
      <c r="R769" s="65"/>
      <c r="S769" s="65"/>
      <c r="T769" s="65"/>
      <c r="U769" s="65"/>
      <c r="V769" s="65"/>
      <c r="W769" s="65"/>
      <c r="X769" s="65"/>
      <c r="Y769" s="65"/>
      <c r="Z769" s="65"/>
      <c r="AA769" s="65"/>
      <c r="AB769" s="65"/>
      <c r="AC769" s="65"/>
      <c r="AD769" s="65"/>
      <c r="AE769" s="65"/>
      <c r="AF769" s="65"/>
      <c r="AG769" s="65"/>
      <c r="AH769" s="65"/>
      <c r="AI769" s="65"/>
      <c r="AJ769" s="65"/>
      <c r="AK769" s="65"/>
      <c r="AL769" s="65"/>
      <c r="AM769" s="65"/>
      <c r="AN769" s="65"/>
      <c r="AO769" s="65"/>
      <c r="AP769" s="65"/>
      <c r="AQ769" s="65"/>
      <c r="AR769" s="65"/>
      <c r="AS769" s="65"/>
      <c r="AT769" s="65"/>
      <c r="AU769" s="65"/>
      <c r="AV769" s="65"/>
      <c r="AW769" s="65"/>
      <c r="AX769" s="65"/>
      <c r="AY769" s="65"/>
      <c r="AZ769" s="65"/>
      <c r="BA769" s="65"/>
      <c r="BB769" s="65"/>
      <c r="BC769" s="65"/>
      <c r="BD769" s="65"/>
      <c r="BE769" s="65"/>
      <c r="BF769" s="65"/>
      <c r="BG769" s="65"/>
      <c r="BH769" s="65"/>
      <c r="BI769" s="65"/>
      <c r="BJ769" s="65"/>
      <c r="BK769" s="65"/>
      <c r="BL769" s="65"/>
    </row>
    <row r="770" spans="1:64" x14ac:dyDescent="0.2">
      <c r="A770" s="576" t="s">
        <v>724</v>
      </c>
      <c r="B770" s="571" t="s">
        <v>896</v>
      </c>
      <c r="C770" s="578" t="s">
        <v>952</v>
      </c>
      <c r="D770" s="571">
        <v>50</v>
      </c>
      <c r="E770" s="571" t="s">
        <v>26</v>
      </c>
      <c r="F770" s="576">
        <v>86</v>
      </c>
      <c r="G770" s="571" t="s">
        <v>27</v>
      </c>
      <c r="H770" s="571" t="s">
        <v>28</v>
      </c>
      <c r="I770" s="576" t="s">
        <v>41</v>
      </c>
      <c r="J770" s="576" t="s">
        <v>76</v>
      </c>
      <c r="K770" s="576"/>
      <c r="L770" s="576"/>
      <c r="M770" s="571" t="s">
        <v>32</v>
      </c>
      <c r="N770" s="571" t="s">
        <v>368</v>
      </c>
      <c r="O770" s="571">
        <v>24</v>
      </c>
      <c r="P770" s="571" t="s">
        <v>28</v>
      </c>
      <c r="Q770" s="65"/>
      <c r="R770" s="65"/>
      <c r="S770" s="65"/>
      <c r="T770" s="65"/>
      <c r="U770" s="65"/>
      <c r="V770" s="65"/>
      <c r="W770" s="65"/>
      <c r="X770" s="65"/>
      <c r="Y770" s="65"/>
      <c r="Z770" s="65"/>
      <c r="AA770" s="65"/>
      <c r="AB770" s="65"/>
      <c r="AC770" s="65"/>
      <c r="AD770" s="65"/>
      <c r="AE770" s="65"/>
      <c r="AF770" s="65"/>
      <c r="AG770" s="65"/>
      <c r="AH770" s="65"/>
      <c r="AI770" s="65"/>
      <c r="AJ770" s="65"/>
      <c r="AK770" s="65"/>
      <c r="AL770" s="65"/>
      <c r="AM770" s="65"/>
      <c r="AN770" s="65"/>
      <c r="AO770" s="65"/>
      <c r="AP770" s="65"/>
      <c r="AQ770" s="65"/>
      <c r="AR770" s="65"/>
      <c r="AS770" s="65"/>
      <c r="AT770" s="65"/>
      <c r="AU770" s="65"/>
      <c r="AV770" s="65"/>
      <c r="AW770" s="65"/>
      <c r="AX770" s="65"/>
      <c r="AY770" s="65"/>
      <c r="AZ770" s="65"/>
      <c r="BA770" s="65"/>
      <c r="BB770" s="65"/>
      <c r="BC770" s="65"/>
      <c r="BD770" s="65"/>
      <c r="BE770" s="65"/>
      <c r="BF770" s="65"/>
      <c r="BG770" s="65"/>
      <c r="BH770" s="65"/>
      <c r="BI770" s="65"/>
      <c r="BJ770" s="65"/>
      <c r="BK770" s="65"/>
      <c r="BL770" s="65"/>
    </row>
    <row r="771" spans="1:64" x14ac:dyDescent="0.2">
      <c r="A771" s="576" t="s">
        <v>724</v>
      </c>
      <c r="B771" s="571" t="s">
        <v>896</v>
      </c>
      <c r="C771" s="578" t="s">
        <v>953</v>
      </c>
      <c r="D771" s="571">
        <v>50</v>
      </c>
      <c r="E771" s="571" t="s">
        <v>26</v>
      </c>
      <c r="F771" s="576">
        <v>75</v>
      </c>
      <c r="G771" s="571" t="s">
        <v>27</v>
      </c>
      <c r="H771" s="571" t="s">
        <v>28</v>
      </c>
      <c r="I771" s="576" t="s">
        <v>41</v>
      </c>
      <c r="J771" s="576" t="s">
        <v>76</v>
      </c>
      <c r="K771" s="576"/>
      <c r="L771" s="576"/>
      <c r="M771" s="571" t="s">
        <v>32</v>
      </c>
      <c r="N771" s="571" t="s">
        <v>368</v>
      </c>
      <c r="O771" s="571">
        <v>24</v>
      </c>
      <c r="P771" s="571" t="s">
        <v>28</v>
      </c>
      <c r="Q771" s="65"/>
      <c r="R771" s="65"/>
      <c r="S771" s="65"/>
      <c r="T771" s="65"/>
      <c r="U771" s="65"/>
      <c r="V771" s="65"/>
      <c r="W771" s="65"/>
      <c r="X771" s="65"/>
      <c r="Y771" s="65"/>
      <c r="Z771" s="65"/>
      <c r="AA771" s="65"/>
      <c r="AB771" s="65"/>
      <c r="AC771" s="65"/>
      <c r="AD771" s="65"/>
      <c r="AE771" s="65"/>
      <c r="AF771" s="65"/>
      <c r="AG771" s="65"/>
      <c r="AH771" s="65"/>
      <c r="AI771" s="65"/>
      <c r="AJ771" s="65"/>
      <c r="AK771" s="65"/>
      <c r="AL771" s="65"/>
      <c r="AM771" s="65"/>
      <c r="AN771" s="65"/>
      <c r="AO771" s="65"/>
      <c r="AP771" s="65"/>
      <c r="AQ771" s="65"/>
      <c r="AR771" s="65"/>
      <c r="AS771" s="65"/>
      <c r="AT771" s="65"/>
      <c r="AU771" s="65"/>
      <c r="AV771" s="65"/>
      <c r="AW771" s="65"/>
      <c r="AX771" s="65"/>
      <c r="AY771" s="65"/>
      <c r="AZ771" s="65"/>
      <c r="BA771" s="65"/>
      <c r="BB771" s="65"/>
      <c r="BC771" s="65"/>
      <c r="BD771" s="65"/>
      <c r="BE771" s="65"/>
      <c r="BF771" s="65"/>
      <c r="BG771" s="65"/>
      <c r="BH771" s="65"/>
      <c r="BI771" s="65"/>
      <c r="BJ771" s="65"/>
      <c r="BK771" s="65"/>
      <c r="BL771" s="65"/>
    </row>
    <row r="772" spans="1:64" x14ac:dyDescent="0.2">
      <c r="A772" s="576" t="s">
        <v>724</v>
      </c>
      <c r="B772" s="571" t="s">
        <v>896</v>
      </c>
      <c r="C772" s="578" t="s">
        <v>954</v>
      </c>
      <c r="D772" s="571">
        <v>50</v>
      </c>
      <c r="E772" s="571" t="s">
        <v>26</v>
      </c>
      <c r="F772" s="576">
        <v>78</v>
      </c>
      <c r="G772" s="571" t="s">
        <v>27</v>
      </c>
      <c r="H772" s="571" t="s">
        <v>28</v>
      </c>
      <c r="I772" s="576" t="s">
        <v>41</v>
      </c>
      <c r="J772" s="576" t="s">
        <v>76</v>
      </c>
      <c r="K772" s="576"/>
      <c r="L772" s="576"/>
      <c r="M772" s="571" t="s">
        <v>32</v>
      </c>
      <c r="N772" s="571" t="s">
        <v>368</v>
      </c>
      <c r="O772" s="571">
        <v>24</v>
      </c>
      <c r="P772" s="571" t="s">
        <v>28</v>
      </c>
      <c r="Q772" s="65"/>
      <c r="R772" s="65"/>
      <c r="S772" s="65"/>
      <c r="T772" s="65"/>
      <c r="U772" s="65"/>
      <c r="V772" s="65"/>
      <c r="W772" s="65"/>
      <c r="X772" s="65"/>
      <c r="Y772" s="65"/>
      <c r="Z772" s="65"/>
      <c r="AA772" s="65"/>
      <c r="AB772" s="65"/>
      <c r="AC772" s="65"/>
      <c r="AD772" s="65"/>
      <c r="AE772" s="65"/>
      <c r="AF772" s="65"/>
      <c r="AG772" s="65"/>
      <c r="AH772" s="65"/>
      <c r="AI772" s="65"/>
      <c r="AJ772" s="65"/>
      <c r="AK772" s="65"/>
      <c r="AL772" s="65"/>
      <c r="AM772" s="65"/>
      <c r="AN772" s="65"/>
      <c r="AO772" s="65"/>
      <c r="AP772" s="65"/>
      <c r="AQ772" s="65"/>
      <c r="AR772" s="65"/>
      <c r="AS772" s="65"/>
      <c r="AT772" s="65"/>
      <c r="AU772" s="65"/>
      <c r="AV772" s="65"/>
      <c r="AW772" s="65"/>
      <c r="AX772" s="65"/>
      <c r="AY772" s="65"/>
      <c r="AZ772" s="65"/>
      <c r="BA772" s="65"/>
      <c r="BB772" s="65"/>
      <c r="BC772" s="65"/>
      <c r="BD772" s="65"/>
      <c r="BE772" s="65"/>
      <c r="BF772" s="65"/>
      <c r="BG772" s="65"/>
      <c r="BH772" s="65"/>
      <c r="BI772" s="65"/>
      <c r="BJ772" s="65"/>
      <c r="BK772" s="65"/>
      <c r="BL772" s="65"/>
    </row>
    <row r="773" spans="1:64" x14ac:dyDescent="0.2">
      <c r="A773" s="576" t="s">
        <v>724</v>
      </c>
      <c r="B773" s="571" t="s">
        <v>896</v>
      </c>
      <c r="C773" s="578" t="s">
        <v>955</v>
      </c>
      <c r="D773" s="571">
        <v>50</v>
      </c>
      <c r="E773" s="571" t="s">
        <v>26</v>
      </c>
      <c r="F773" s="576">
        <v>80</v>
      </c>
      <c r="G773" s="571" t="s">
        <v>27</v>
      </c>
      <c r="H773" s="571" t="s">
        <v>28</v>
      </c>
      <c r="I773" s="576" t="s">
        <v>41</v>
      </c>
      <c r="J773" s="576" t="s">
        <v>76</v>
      </c>
      <c r="K773" s="576"/>
      <c r="L773" s="576"/>
      <c r="M773" s="571" t="s">
        <v>32</v>
      </c>
      <c r="N773" s="571" t="s">
        <v>368</v>
      </c>
      <c r="O773" s="571">
        <v>24</v>
      </c>
      <c r="P773" s="571" t="s">
        <v>28</v>
      </c>
      <c r="Q773" s="65"/>
      <c r="R773" s="65"/>
      <c r="S773" s="65"/>
      <c r="T773" s="65"/>
      <c r="U773" s="65"/>
      <c r="V773" s="65"/>
      <c r="W773" s="65"/>
      <c r="X773" s="65"/>
      <c r="Y773" s="65"/>
      <c r="Z773" s="65"/>
      <c r="AA773" s="65"/>
      <c r="AB773" s="65"/>
      <c r="AC773" s="65"/>
      <c r="AD773" s="65"/>
      <c r="AE773" s="65"/>
      <c r="AF773" s="65"/>
      <c r="AG773" s="65"/>
      <c r="AH773" s="65"/>
      <c r="AI773" s="65"/>
      <c r="AJ773" s="65"/>
      <c r="AK773" s="65"/>
      <c r="AL773" s="65"/>
      <c r="AM773" s="65"/>
      <c r="AN773" s="65"/>
      <c r="AO773" s="65"/>
      <c r="AP773" s="65"/>
      <c r="AQ773" s="65"/>
      <c r="AR773" s="65"/>
      <c r="AS773" s="65"/>
      <c r="AT773" s="65"/>
      <c r="AU773" s="65"/>
      <c r="AV773" s="65"/>
      <c r="AW773" s="65"/>
      <c r="AX773" s="65"/>
      <c r="AY773" s="65"/>
      <c r="AZ773" s="65"/>
      <c r="BA773" s="65"/>
      <c r="BB773" s="65"/>
      <c r="BC773" s="65"/>
      <c r="BD773" s="65"/>
      <c r="BE773" s="65"/>
      <c r="BF773" s="65"/>
      <c r="BG773" s="65"/>
      <c r="BH773" s="65"/>
      <c r="BI773" s="65"/>
      <c r="BJ773" s="65"/>
      <c r="BK773" s="65"/>
      <c r="BL773" s="65"/>
    </row>
    <row r="774" spans="1:64" x14ac:dyDescent="0.2">
      <c r="A774" s="576" t="s">
        <v>724</v>
      </c>
      <c r="B774" s="571" t="s">
        <v>896</v>
      </c>
      <c r="C774" s="578" t="s">
        <v>956</v>
      </c>
      <c r="D774" s="571">
        <v>50</v>
      </c>
      <c r="E774" s="571" t="s">
        <v>26</v>
      </c>
      <c r="F774" s="576">
        <v>86</v>
      </c>
      <c r="G774" s="571" t="s">
        <v>27</v>
      </c>
      <c r="H774" s="571" t="s">
        <v>28</v>
      </c>
      <c r="I774" s="576" t="s">
        <v>41</v>
      </c>
      <c r="J774" s="576" t="s">
        <v>76</v>
      </c>
      <c r="K774" s="576"/>
      <c r="L774" s="576"/>
      <c r="M774" s="571" t="s">
        <v>32</v>
      </c>
      <c r="N774" s="571" t="s">
        <v>368</v>
      </c>
      <c r="O774" s="571">
        <v>24</v>
      </c>
      <c r="P774" s="571" t="s">
        <v>28</v>
      </c>
      <c r="Q774" s="65"/>
      <c r="R774" s="65"/>
      <c r="S774" s="65"/>
      <c r="T774" s="65"/>
      <c r="U774" s="65"/>
      <c r="V774" s="65"/>
      <c r="W774" s="65"/>
      <c r="X774" s="65"/>
      <c r="Y774" s="65"/>
      <c r="Z774" s="65"/>
      <c r="AA774" s="65"/>
      <c r="AB774" s="65"/>
      <c r="AC774" s="65"/>
      <c r="AD774" s="65"/>
      <c r="AE774" s="65"/>
      <c r="AF774" s="65"/>
      <c r="AG774" s="65"/>
      <c r="AH774" s="65"/>
      <c r="AI774" s="65"/>
      <c r="AJ774" s="65"/>
      <c r="AK774" s="65"/>
      <c r="AL774" s="65"/>
      <c r="AM774" s="65"/>
      <c r="AN774" s="65"/>
      <c r="AO774" s="65"/>
      <c r="AP774" s="65"/>
      <c r="AQ774" s="65"/>
      <c r="AR774" s="65"/>
      <c r="AS774" s="65"/>
      <c r="AT774" s="65"/>
      <c r="AU774" s="65"/>
      <c r="AV774" s="65"/>
      <c r="AW774" s="65"/>
      <c r="AX774" s="65"/>
      <c r="AY774" s="65"/>
      <c r="AZ774" s="65"/>
      <c r="BA774" s="65"/>
      <c r="BB774" s="65"/>
      <c r="BC774" s="65"/>
      <c r="BD774" s="65"/>
      <c r="BE774" s="65"/>
      <c r="BF774" s="65"/>
      <c r="BG774" s="65"/>
      <c r="BH774" s="65"/>
      <c r="BI774" s="65"/>
      <c r="BJ774" s="65"/>
      <c r="BK774" s="65"/>
      <c r="BL774" s="65"/>
    </row>
    <row r="775" spans="1:64" x14ac:dyDescent="0.2">
      <c r="A775" s="576" t="s">
        <v>724</v>
      </c>
      <c r="B775" s="571" t="s">
        <v>896</v>
      </c>
      <c r="C775" s="578" t="s">
        <v>957</v>
      </c>
      <c r="D775" s="571">
        <v>800</v>
      </c>
      <c r="E775" s="571" t="s">
        <v>26</v>
      </c>
      <c r="F775" s="576">
        <v>1200</v>
      </c>
      <c r="G775" s="571" t="s">
        <v>27</v>
      </c>
      <c r="H775" s="571" t="s">
        <v>28</v>
      </c>
      <c r="I775" s="576" t="s">
        <v>41</v>
      </c>
      <c r="J775" s="576" t="s">
        <v>76</v>
      </c>
      <c r="K775" s="576"/>
      <c r="L775" s="576"/>
      <c r="M775" s="571" t="s">
        <v>32</v>
      </c>
      <c r="N775" s="571" t="s">
        <v>368</v>
      </c>
      <c r="O775" s="571">
        <v>24</v>
      </c>
      <c r="P775" s="571" t="s">
        <v>28</v>
      </c>
      <c r="Q775" s="65"/>
      <c r="R775" s="65"/>
      <c r="S775" s="65"/>
      <c r="T775" s="65"/>
      <c r="U775" s="65"/>
      <c r="V775" s="65"/>
      <c r="W775" s="65"/>
      <c r="X775" s="65"/>
      <c r="Y775" s="65"/>
      <c r="Z775" s="65"/>
      <c r="AA775" s="65"/>
      <c r="AB775" s="65"/>
      <c r="AC775" s="65"/>
      <c r="AD775" s="65"/>
      <c r="AE775" s="65"/>
      <c r="AF775" s="65"/>
      <c r="AG775" s="65"/>
      <c r="AH775" s="65"/>
      <c r="AI775" s="65"/>
      <c r="AJ775" s="65"/>
      <c r="AK775" s="65"/>
      <c r="AL775" s="65"/>
      <c r="AM775" s="65"/>
      <c r="AN775" s="65"/>
      <c r="AO775" s="65"/>
      <c r="AP775" s="65"/>
      <c r="AQ775" s="65"/>
      <c r="AR775" s="65"/>
      <c r="AS775" s="65"/>
      <c r="AT775" s="65"/>
      <c r="AU775" s="65"/>
      <c r="AV775" s="65"/>
      <c r="AW775" s="65"/>
      <c r="AX775" s="65"/>
      <c r="AY775" s="65"/>
      <c r="AZ775" s="65"/>
      <c r="BA775" s="65"/>
      <c r="BB775" s="65"/>
      <c r="BC775" s="65"/>
      <c r="BD775" s="65"/>
      <c r="BE775" s="65"/>
      <c r="BF775" s="65"/>
      <c r="BG775" s="65"/>
      <c r="BH775" s="65"/>
      <c r="BI775" s="65"/>
      <c r="BJ775" s="65"/>
      <c r="BK775" s="65"/>
      <c r="BL775" s="65"/>
    </row>
    <row r="776" spans="1:64" x14ac:dyDescent="0.2">
      <c r="A776" s="576" t="s">
        <v>724</v>
      </c>
      <c r="B776" s="571" t="s">
        <v>896</v>
      </c>
      <c r="C776" s="578" t="s">
        <v>958</v>
      </c>
      <c r="D776" s="576">
        <v>400</v>
      </c>
      <c r="E776" s="571" t="s">
        <v>26</v>
      </c>
      <c r="F776" s="576">
        <v>500</v>
      </c>
      <c r="G776" s="571" t="s">
        <v>27</v>
      </c>
      <c r="H776" s="571" t="s">
        <v>28</v>
      </c>
      <c r="I776" s="576" t="s">
        <v>41</v>
      </c>
      <c r="J776" s="576" t="s">
        <v>76</v>
      </c>
      <c r="K776" s="571"/>
      <c r="L776" s="571"/>
      <c r="M776" s="571" t="s">
        <v>32</v>
      </c>
      <c r="N776" s="571" t="s">
        <v>368</v>
      </c>
      <c r="O776" s="571">
        <v>24</v>
      </c>
      <c r="P776" s="571" t="s">
        <v>28</v>
      </c>
      <c r="Q776" s="65"/>
      <c r="R776" s="65"/>
      <c r="S776" s="65"/>
      <c r="T776" s="65"/>
      <c r="U776" s="65"/>
      <c r="V776" s="65"/>
      <c r="W776" s="65"/>
      <c r="X776" s="65"/>
      <c r="Y776" s="65"/>
      <c r="Z776" s="65"/>
      <c r="AA776" s="65"/>
      <c r="AB776" s="65"/>
      <c r="AC776" s="65"/>
      <c r="AD776" s="65"/>
      <c r="AE776" s="65"/>
      <c r="AF776" s="65"/>
      <c r="AG776" s="65"/>
      <c r="AH776" s="65"/>
      <c r="AI776" s="65"/>
      <c r="AJ776" s="65"/>
      <c r="AK776" s="65"/>
      <c r="AL776" s="65"/>
      <c r="AM776" s="65"/>
      <c r="AN776" s="65"/>
      <c r="AO776" s="65"/>
      <c r="AP776" s="65"/>
      <c r="AQ776" s="65"/>
      <c r="AR776" s="65"/>
      <c r="AS776" s="65"/>
      <c r="AT776" s="65"/>
      <c r="AU776" s="65"/>
      <c r="AV776" s="65"/>
      <c r="AW776" s="65"/>
      <c r="AX776" s="65"/>
      <c r="AY776" s="65"/>
      <c r="AZ776" s="65"/>
      <c r="BA776" s="65"/>
      <c r="BB776" s="65"/>
      <c r="BC776" s="65"/>
      <c r="BD776" s="65"/>
      <c r="BE776" s="65"/>
      <c r="BF776" s="65"/>
      <c r="BG776" s="65"/>
      <c r="BH776" s="65"/>
      <c r="BI776" s="65"/>
      <c r="BJ776" s="65"/>
      <c r="BK776" s="65"/>
      <c r="BL776" s="65"/>
    </row>
    <row r="777" spans="1:64" x14ac:dyDescent="0.2">
      <c r="A777" s="576" t="s">
        <v>724</v>
      </c>
      <c r="B777" s="571" t="s">
        <v>896</v>
      </c>
      <c r="C777" s="578" t="s">
        <v>959</v>
      </c>
      <c r="D777" s="576">
        <v>230</v>
      </c>
      <c r="E777" s="571" t="s">
        <v>26</v>
      </c>
      <c r="F777" s="576">
        <v>250</v>
      </c>
      <c r="G777" s="571" t="s">
        <v>27</v>
      </c>
      <c r="H777" s="571" t="s">
        <v>28</v>
      </c>
      <c r="I777" s="576" t="s">
        <v>41</v>
      </c>
      <c r="J777" s="576" t="s">
        <v>76</v>
      </c>
      <c r="K777" s="571"/>
      <c r="L777" s="571"/>
      <c r="M777" s="571" t="s">
        <v>32</v>
      </c>
      <c r="N777" s="571" t="s">
        <v>368</v>
      </c>
      <c r="O777" s="571">
        <v>24</v>
      </c>
      <c r="P777" s="571" t="s">
        <v>28</v>
      </c>
      <c r="Q777" s="65"/>
      <c r="R777" s="65"/>
      <c r="S777" s="65"/>
      <c r="T777" s="65"/>
      <c r="U777" s="65"/>
      <c r="V777" s="65"/>
      <c r="W777" s="65"/>
      <c r="X777" s="65"/>
      <c r="Y777" s="65"/>
      <c r="Z777" s="65"/>
      <c r="AA777" s="65"/>
      <c r="AB777" s="65"/>
      <c r="AC777" s="65"/>
      <c r="AD777" s="65"/>
      <c r="AE777" s="65"/>
      <c r="AF777" s="65"/>
      <c r="AG777" s="65"/>
      <c r="AH777" s="65"/>
      <c r="AI777" s="65"/>
      <c r="AJ777" s="65"/>
      <c r="AK777" s="65"/>
      <c r="AL777" s="65"/>
      <c r="AM777" s="65"/>
      <c r="AN777" s="65"/>
      <c r="AO777" s="65"/>
      <c r="AP777" s="65"/>
      <c r="AQ777" s="65"/>
      <c r="AR777" s="65"/>
      <c r="AS777" s="65"/>
      <c r="AT777" s="65"/>
      <c r="AU777" s="65"/>
      <c r="AV777" s="65"/>
      <c r="AW777" s="65"/>
      <c r="AX777" s="65"/>
      <c r="AY777" s="65"/>
      <c r="AZ777" s="65"/>
      <c r="BA777" s="65"/>
      <c r="BB777" s="65"/>
      <c r="BC777" s="65"/>
      <c r="BD777" s="65"/>
      <c r="BE777" s="65"/>
      <c r="BF777" s="65"/>
      <c r="BG777" s="65"/>
      <c r="BH777" s="65"/>
      <c r="BI777" s="65"/>
      <c r="BJ777" s="65"/>
      <c r="BK777" s="65"/>
      <c r="BL777" s="65"/>
    </row>
    <row r="778" spans="1:64" x14ac:dyDescent="0.2">
      <c r="A778" s="576" t="s">
        <v>724</v>
      </c>
      <c r="B778" s="571" t="s">
        <v>896</v>
      </c>
      <c r="C778" s="578" t="s">
        <v>960</v>
      </c>
      <c r="D778" s="576">
        <v>230</v>
      </c>
      <c r="E778" s="571" t="s">
        <v>26</v>
      </c>
      <c r="F778" s="576">
        <v>230</v>
      </c>
      <c r="G778" s="571" t="s">
        <v>27</v>
      </c>
      <c r="H778" s="571" t="s">
        <v>28</v>
      </c>
      <c r="I778" s="576" t="s">
        <v>41</v>
      </c>
      <c r="J778" s="576" t="s">
        <v>76</v>
      </c>
      <c r="K778" s="571"/>
      <c r="L778" s="571"/>
      <c r="M778" s="571" t="s">
        <v>32</v>
      </c>
      <c r="N778" s="571" t="s">
        <v>368</v>
      </c>
      <c r="O778" s="571">
        <v>24</v>
      </c>
      <c r="P778" s="571" t="s">
        <v>28</v>
      </c>
      <c r="Q778" s="65"/>
      <c r="R778" s="65"/>
      <c r="S778" s="65"/>
      <c r="T778" s="65"/>
      <c r="U778" s="65"/>
      <c r="V778" s="65"/>
      <c r="W778" s="65"/>
      <c r="X778" s="65"/>
      <c r="Y778" s="65"/>
      <c r="Z778" s="65"/>
      <c r="AA778" s="65"/>
      <c r="AB778" s="65"/>
      <c r="AC778" s="65"/>
      <c r="AD778" s="65"/>
      <c r="AE778" s="65"/>
      <c r="AF778" s="65"/>
      <c r="AG778" s="65"/>
      <c r="AH778" s="65"/>
      <c r="AI778" s="65"/>
      <c r="AJ778" s="65"/>
      <c r="AK778" s="65"/>
      <c r="AL778" s="65"/>
      <c r="AM778" s="65"/>
      <c r="AN778" s="65"/>
      <c r="AO778" s="65"/>
      <c r="AP778" s="65"/>
      <c r="AQ778" s="65"/>
      <c r="AR778" s="65"/>
      <c r="AS778" s="65"/>
      <c r="AT778" s="65"/>
      <c r="AU778" s="65"/>
      <c r="AV778" s="65"/>
      <c r="AW778" s="65"/>
      <c r="AX778" s="65"/>
      <c r="AY778" s="65"/>
      <c r="AZ778" s="65"/>
      <c r="BA778" s="65"/>
      <c r="BB778" s="65"/>
      <c r="BC778" s="65"/>
      <c r="BD778" s="65"/>
      <c r="BE778" s="65"/>
      <c r="BF778" s="65"/>
      <c r="BG778" s="65"/>
      <c r="BH778" s="65"/>
      <c r="BI778" s="65"/>
      <c r="BJ778" s="65"/>
      <c r="BK778" s="65"/>
      <c r="BL778" s="65"/>
    </row>
    <row r="779" spans="1:64" x14ac:dyDescent="0.2">
      <c r="A779" s="576" t="s">
        <v>724</v>
      </c>
      <c r="B779" s="571" t="s">
        <v>896</v>
      </c>
      <c r="C779" s="578" t="s">
        <v>961</v>
      </c>
      <c r="D779" s="576">
        <v>230</v>
      </c>
      <c r="E779" s="571" t="s">
        <v>26</v>
      </c>
      <c r="F779" s="576">
        <v>240</v>
      </c>
      <c r="G779" s="571" t="s">
        <v>27</v>
      </c>
      <c r="H779" s="571" t="s">
        <v>28</v>
      </c>
      <c r="I779" s="576" t="s">
        <v>41</v>
      </c>
      <c r="J779" s="576" t="s">
        <v>76</v>
      </c>
      <c r="K779" s="571"/>
      <c r="L779" s="571"/>
      <c r="M779" s="571" t="s">
        <v>32</v>
      </c>
      <c r="N779" s="571" t="s">
        <v>368</v>
      </c>
      <c r="O779" s="571">
        <v>24</v>
      </c>
      <c r="P779" s="571" t="s">
        <v>28</v>
      </c>
      <c r="Q779" s="65"/>
      <c r="R779" s="65"/>
      <c r="S779" s="65"/>
      <c r="T779" s="65"/>
      <c r="U779" s="65"/>
      <c r="V779" s="65"/>
      <c r="W779" s="65"/>
      <c r="X779" s="65"/>
      <c r="Y779" s="65"/>
      <c r="Z779" s="65"/>
      <c r="AA779" s="65"/>
      <c r="AB779" s="65"/>
      <c r="AC779" s="65"/>
      <c r="AD779" s="65"/>
      <c r="AE779" s="65"/>
      <c r="AF779" s="65"/>
      <c r="AG779" s="65"/>
      <c r="AH779" s="65"/>
      <c r="AI779" s="65"/>
      <c r="AJ779" s="65"/>
      <c r="AK779" s="65"/>
      <c r="AL779" s="65"/>
      <c r="AM779" s="65"/>
      <c r="AN779" s="65"/>
      <c r="AO779" s="65"/>
      <c r="AP779" s="65"/>
      <c r="AQ779" s="65"/>
      <c r="AR779" s="65"/>
      <c r="AS779" s="65"/>
      <c r="AT779" s="65"/>
      <c r="AU779" s="65"/>
      <c r="AV779" s="65"/>
      <c r="AW779" s="65"/>
      <c r="AX779" s="65"/>
      <c r="AY779" s="65"/>
      <c r="AZ779" s="65"/>
      <c r="BA779" s="65"/>
      <c r="BB779" s="65"/>
      <c r="BC779" s="65"/>
      <c r="BD779" s="65"/>
      <c r="BE779" s="65"/>
      <c r="BF779" s="65"/>
      <c r="BG779" s="65"/>
      <c r="BH779" s="65"/>
      <c r="BI779" s="65"/>
      <c r="BJ779" s="65"/>
      <c r="BK779" s="65"/>
      <c r="BL779" s="65"/>
    </row>
    <row r="780" spans="1:64" x14ac:dyDescent="0.2">
      <c r="A780" s="576" t="s">
        <v>724</v>
      </c>
      <c r="B780" s="571" t="s">
        <v>896</v>
      </c>
      <c r="C780" s="578" t="s">
        <v>962</v>
      </c>
      <c r="D780" s="576">
        <v>100</v>
      </c>
      <c r="E780" s="571" t="s">
        <v>26</v>
      </c>
      <c r="F780" s="576">
        <v>150</v>
      </c>
      <c r="G780" s="571" t="s">
        <v>27</v>
      </c>
      <c r="H780" s="571" t="s">
        <v>28</v>
      </c>
      <c r="I780" s="576" t="s">
        <v>41</v>
      </c>
      <c r="J780" s="576" t="s">
        <v>76</v>
      </c>
      <c r="K780" s="571"/>
      <c r="L780" s="571"/>
      <c r="M780" s="571" t="s">
        <v>32</v>
      </c>
      <c r="N780" s="571" t="s">
        <v>368</v>
      </c>
      <c r="O780" s="571">
        <v>24</v>
      </c>
      <c r="P780" s="571" t="s">
        <v>28</v>
      </c>
      <c r="Q780" s="65"/>
      <c r="R780" s="65"/>
      <c r="S780" s="65"/>
      <c r="T780" s="65"/>
      <c r="U780" s="65"/>
      <c r="V780" s="65"/>
      <c r="W780" s="65"/>
      <c r="X780" s="65"/>
      <c r="Y780" s="65"/>
      <c r="Z780" s="65"/>
      <c r="AA780" s="65"/>
      <c r="AB780" s="65"/>
      <c r="AC780" s="65"/>
      <c r="AD780" s="65"/>
      <c r="AE780" s="65"/>
      <c r="AF780" s="65"/>
      <c r="AG780" s="65"/>
      <c r="AH780" s="65"/>
      <c r="AI780" s="65"/>
      <c r="AJ780" s="65"/>
      <c r="AK780" s="65"/>
      <c r="AL780" s="65"/>
      <c r="AM780" s="65"/>
      <c r="AN780" s="65"/>
      <c r="AO780" s="65"/>
      <c r="AP780" s="65"/>
      <c r="AQ780" s="65"/>
      <c r="AR780" s="65"/>
      <c r="AS780" s="65"/>
      <c r="AT780" s="65"/>
      <c r="AU780" s="65"/>
      <c r="AV780" s="65"/>
      <c r="AW780" s="65"/>
      <c r="AX780" s="65"/>
      <c r="AY780" s="65"/>
      <c r="AZ780" s="65"/>
      <c r="BA780" s="65"/>
      <c r="BB780" s="65"/>
      <c r="BC780" s="65"/>
      <c r="BD780" s="65"/>
      <c r="BE780" s="65"/>
      <c r="BF780" s="65"/>
      <c r="BG780" s="65"/>
      <c r="BH780" s="65"/>
      <c r="BI780" s="65"/>
      <c r="BJ780" s="65"/>
      <c r="BK780" s="65"/>
      <c r="BL780" s="65"/>
    </row>
    <row r="781" spans="1:64" x14ac:dyDescent="0.2">
      <c r="A781" s="576" t="s">
        <v>724</v>
      </c>
      <c r="B781" s="571" t="s">
        <v>896</v>
      </c>
      <c r="C781" s="578" t="s">
        <v>963</v>
      </c>
      <c r="D781" s="576">
        <v>230</v>
      </c>
      <c r="E781" s="571" t="s">
        <v>26</v>
      </c>
      <c r="F781" s="576">
        <v>240</v>
      </c>
      <c r="G781" s="571" t="s">
        <v>27</v>
      </c>
      <c r="H781" s="571" t="s">
        <v>28</v>
      </c>
      <c r="I781" s="576" t="s">
        <v>41</v>
      </c>
      <c r="J781" s="576" t="s">
        <v>76</v>
      </c>
      <c r="K781" s="571"/>
      <c r="L781" s="571"/>
      <c r="M781" s="571" t="s">
        <v>32</v>
      </c>
      <c r="N781" s="571" t="s">
        <v>368</v>
      </c>
      <c r="O781" s="571">
        <v>24</v>
      </c>
      <c r="P781" s="571" t="s">
        <v>28</v>
      </c>
      <c r="Q781" s="65"/>
      <c r="R781" s="65"/>
      <c r="S781" s="65"/>
      <c r="T781" s="65"/>
      <c r="U781" s="65"/>
      <c r="V781" s="65"/>
      <c r="W781" s="65"/>
      <c r="X781" s="65"/>
      <c r="Y781" s="65"/>
      <c r="Z781" s="65"/>
      <c r="AA781" s="65"/>
      <c r="AB781" s="65"/>
      <c r="AC781" s="65"/>
      <c r="AD781" s="65"/>
      <c r="AE781" s="65"/>
      <c r="AF781" s="65"/>
      <c r="AG781" s="65"/>
      <c r="AH781" s="65"/>
      <c r="AI781" s="65"/>
      <c r="AJ781" s="65"/>
      <c r="AK781" s="65"/>
      <c r="AL781" s="65"/>
      <c r="AM781" s="65"/>
      <c r="AN781" s="65"/>
      <c r="AO781" s="65"/>
      <c r="AP781" s="65"/>
      <c r="AQ781" s="65"/>
      <c r="AR781" s="65"/>
      <c r="AS781" s="65"/>
      <c r="AT781" s="65"/>
      <c r="AU781" s="65"/>
      <c r="AV781" s="65"/>
      <c r="AW781" s="65"/>
      <c r="AX781" s="65"/>
      <c r="AY781" s="65"/>
      <c r="AZ781" s="65"/>
      <c r="BA781" s="65"/>
      <c r="BB781" s="65"/>
      <c r="BC781" s="65"/>
      <c r="BD781" s="65"/>
      <c r="BE781" s="65"/>
      <c r="BF781" s="65"/>
      <c r="BG781" s="65"/>
      <c r="BH781" s="65"/>
      <c r="BI781" s="65"/>
      <c r="BJ781" s="65"/>
      <c r="BK781" s="65"/>
      <c r="BL781" s="65"/>
    </row>
    <row r="782" spans="1:64" x14ac:dyDescent="0.2">
      <c r="A782" s="576" t="s">
        <v>724</v>
      </c>
      <c r="B782" s="571" t="s">
        <v>896</v>
      </c>
      <c r="C782" s="578" t="s">
        <v>964</v>
      </c>
      <c r="D782" s="576">
        <v>230</v>
      </c>
      <c r="E782" s="571" t="s">
        <v>26</v>
      </c>
      <c r="F782" s="576">
        <v>240</v>
      </c>
      <c r="G782" s="571" t="s">
        <v>27</v>
      </c>
      <c r="H782" s="571" t="s">
        <v>28</v>
      </c>
      <c r="I782" s="576" t="s">
        <v>41</v>
      </c>
      <c r="J782" s="576" t="s">
        <v>76</v>
      </c>
      <c r="K782" s="571"/>
      <c r="L782" s="571"/>
      <c r="M782" s="571" t="s">
        <v>32</v>
      </c>
      <c r="N782" s="571" t="s">
        <v>368</v>
      </c>
      <c r="O782" s="571">
        <v>24</v>
      </c>
      <c r="P782" s="571" t="s">
        <v>28</v>
      </c>
      <c r="Q782" s="65"/>
      <c r="R782" s="65"/>
      <c r="S782" s="65"/>
      <c r="T782" s="65"/>
      <c r="U782" s="65"/>
      <c r="V782" s="65"/>
      <c r="W782" s="65"/>
      <c r="X782" s="65"/>
      <c r="Y782" s="65"/>
      <c r="Z782" s="65"/>
      <c r="AA782" s="65"/>
      <c r="AB782" s="65"/>
      <c r="AC782" s="65"/>
      <c r="AD782" s="65"/>
      <c r="AE782" s="65"/>
      <c r="AF782" s="65"/>
      <c r="AG782" s="65"/>
      <c r="AH782" s="65"/>
      <c r="AI782" s="65"/>
      <c r="AJ782" s="65"/>
      <c r="AK782" s="65"/>
      <c r="AL782" s="65"/>
      <c r="AM782" s="65"/>
      <c r="AN782" s="65"/>
      <c r="AO782" s="65"/>
      <c r="AP782" s="65"/>
      <c r="AQ782" s="65"/>
      <c r="AR782" s="65"/>
      <c r="AS782" s="65"/>
      <c r="AT782" s="65"/>
      <c r="AU782" s="65"/>
      <c r="AV782" s="65"/>
      <c r="AW782" s="65"/>
      <c r="AX782" s="65"/>
      <c r="AY782" s="65"/>
      <c r="AZ782" s="65"/>
      <c r="BA782" s="65"/>
      <c r="BB782" s="65"/>
      <c r="BC782" s="65"/>
      <c r="BD782" s="65"/>
      <c r="BE782" s="65"/>
      <c r="BF782" s="65"/>
      <c r="BG782" s="65"/>
      <c r="BH782" s="65"/>
      <c r="BI782" s="65"/>
      <c r="BJ782" s="65"/>
      <c r="BK782" s="65"/>
      <c r="BL782" s="65"/>
    </row>
    <row r="783" spans="1:64" x14ac:dyDescent="0.2">
      <c r="A783" s="576" t="s">
        <v>724</v>
      </c>
      <c r="B783" s="571" t="s">
        <v>896</v>
      </c>
      <c r="C783" s="578" t="s">
        <v>965</v>
      </c>
      <c r="D783" s="576">
        <v>230</v>
      </c>
      <c r="E783" s="571" t="s">
        <v>26</v>
      </c>
      <c r="F783" s="576">
        <v>200</v>
      </c>
      <c r="G783" s="571" t="s">
        <v>27</v>
      </c>
      <c r="H783" s="571" t="s">
        <v>28</v>
      </c>
      <c r="I783" s="576" t="s">
        <v>41</v>
      </c>
      <c r="J783" s="576" t="s">
        <v>76</v>
      </c>
      <c r="K783" s="571"/>
      <c r="L783" s="571"/>
      <c r="M783" s="571" t="s">
        <v>32</v>
      </c>
      <c r="N783" s="571" t="s">
        <v>368</v>
      </c>
      <c r="O783" s="571">
        <v>24</v>
      </c>
      <c r="P783" s="571" t="s">
        <v>28</v>
      </c>
      <c r="Q783" s="65"/>
      <c r="R783" s="65"/>
      <c r="S783" s="65"/>
      <c r="T783" s="65"/>
      <c r="U783" s="65"/>
      <c r="V783" s="65"/>
      <c r="W783" s="65"/>
      <c r="X783" s="65"/>
      <c r="Y783" s="65"/>
      <c r="Z783" s="65"/>
      <c r="AA783" s="65"/>
      <c r="AB783" s="65"/>
      <c r="AC783" s="65"/>
      <c r="AD783" s="65"/>
      <c r="AE783" s="65"/>
      <c r="AF783" s="65"/>
      <c r="AG783" s="65"/>
      <c r="AH783" s="65"/>
      <c r="AI783" s="65"/>
      <c r="AJ783" s="65"/>
      <c r="AK783" s="65"/>
      <c r="AL783" s="65"/>
      <c r="AM783" s="65"/>
      <c r="AN783" s="65"/>
      <c r="AO783" s="65"/>
      <c r="AP783" s="65"/>
      <c r="AQ783" s="65"/>
      <c r="AR783" s="65"/>
      <c r="AS783" s="65"/>
      <c r="AT783" s="65"/>
      <c r="AU783" s="65"/>
      <c r="AV783" s="65"/>
      <c r="AW783" s="65"/>
      <c r="AX783" s="65"/>
      <c r="AY783" s="65"/>
      <c r="AZ783" s="65"/>
      <c r="BA783" s="65"/>
      <c r="BB783" s="65"/>
      <c r="BC783" s="65"/>
      <c r="BD783" s="65"/>
      <c r="BE783" s="65"/>
      <c r="BF783" s="65"/>
      <c r="BG783" s="65"/>
      <c r="BH783" s="65"/>
      <c r="BI783" s="65"/>
      <c r="BJ783" s="65"/>
      <c r="BK783" s="65"/>
      <c r="BL783" s="65"/>
    </row>
    <row r="784" spans="1:64" x14ac:dyDescent="0.2">
      <c r="A784" s="576" t="s">
        <v>724</v>
      </c>
      <c r="B784" s="571" t="s">
        <v>896</v>
      </c>
      <c r="C784" s="578" t="s">
        <v>966</v>
      </c>
      <c r="D784" s="576">
        <v>230</v>
      </c>
      <c r="E784" s="571" t="s">
        <v>26</v>
      </c>
      <c r="F784" s="576">
        <v>240</v>
      </c>
      <c r="G784" s="571" t="s">
        <v>27</v>
      </c>
      <c r="H784" s="571" t="s">
        <v>28</v>
      </c>
      <c r="I784" s="576" t="s">
        <v>41</v>
      </c>
      <c r="J784" s="576" t="s">
        <v>76</v>
      </c>
      <c r="K784" s="571"/>
      <c r="L784" s="571"/>
      <c r="M784" s="571" t="s">
        <v>32</v>
      </c>
      <c r="N784" s="571" t="s">
        <v>368</v>
      </c>
      <c r="O784" s="571">
        <v>24</v>
      </c>
      <c r="P784" s="571" t="s">
        <v>28</v>
      </c>
      <c r="Q784" s="65"/>
      <c r="R784" s="65"/>
      <c r="S784" s="65"/>
      <c r="T784" s="65"/>
      <c r="U784" s="65"/>
      <c r="V784" s="65"/>
      <c r="W784" s="65"/>
      <c r="X784" s="65"/>
      <c r="Y784" s="65"/>
      <c r="Z784" s="65"/>
      <c r="AA784" s="65"/>
      <c r="AB784" s="65"/>
      <c r="AC784" s="65"/>
      <c r="AD784" s="65"/>
      <c r="AE784" s="65"/>
      <c r="AF784" s="65"/>
      <c r="AG784" s="65"/>
      <c r="AH784" s="65"/>
      <c r="AI784" s="65"/>
      <c r="AJ784" s="65"/>
      <c r="AK784" s="65"/>
      <c r="AL784" s="65"/>
      <c r="AM784" s="65"/>
      <c r="AN784" s="65"/>
      <c r="AO784" s="65"/>
      <c r="AP784" s="65"/>
      <c r="AQ784" s="65"/>
      <c r="AR784" s="65"/>
      <c r="AS784" s="65"/>
      <c r="AT784" s="65"/>
      <c r="AU784" s="65"/>
      <c r="AV784" s="65"/>
      <c r="AW784" s="65"/>
      <c r="AX784" s="65"/>
      <c r="AY784" s="65"/>
      <c r="AZ784" s="65"/>
      <c r="BA784" s="65"/>
      <c r="BB784" s="65"/>
      <c r="BC784" s="65"/>
      <c r="BD784" s="65"/>
      <c r="BE784" s="65"/>
      <c r="BF784" s="65"/>
      <c r="BG784" s="65"/>
      <c r="BH784" s="65"/>
      <c r="BI784" s="65"/>
      <c r="BJ784" s="65"/>
      <c r="BK784" s="65"/>
      <c r="BL784" s="65"/>
    </row>
    <row r="785" spans="1:64" x14ac:dyDescent="0.2">
      <c r="A785" s="576" t="s">
        <v>724</v>
      </c>
      <c r="B785" s="571" t="s">
        <v>896</v>
      </c>
      <c r="C785" s="578" t="s">
        <v>967</v>
      </c>
      <c r="D785" s="576">
        <v>100</v>
      </c>
      <c r="E785" s="571" t="s">
        <v>26</v>
      </c>
      <c r="F785" s="576">
        <v>105</v>
      </c>
      <c r="G785" s="571" t="s">
        <v>27</v>
      </c>
      <c r="H785" s="571" t="s">
        <v>28</v>
      </c>
      <c r="I785" s="576" t="s">
        <v>41</v>
      </c>
      <c r="J785" s="576" t="s">
        <v>76</v>
      </c>
      <c r="K785" s="571"/>
      <c r="L785" s="571"/>
      <c r="M785" s="571" t="s">
        <v>32</v>
      </c>
      <c r="N785" s="571" t="s">
        <v>368</v>
      </c>
      <c r="O785" s="571">
        <v>24</v>
      </c>
      <c r="P785" s="571" t="s">
        <v>28</v>
      </c>
      <c r="Q785" s="65"/>
      <c r="R785" s="65"/>
      <c r="S785" s="65"/>
      <c r="T785" s="65"/>
      <c r="U785" s="65"/>
      <c r="V785" s="65"/>
      <c r="W785" s="65"/>
      <c r="X785" s="65"/>
      <c r="Y785" s="65"/>
      <c r="Z785" s="65"/>
      <c r="AA785" s="65"/>
      <c r="AB785" s="65"/>
      <c r="AC785" s="65"/>
      <c r="AD785" s="65"/>
      <c r="AE785" s="65"/>
      <c r="AF785" s="65"/>
      <c r="AG785" s="65"/>
      <c r="AH785" s="65"/>
      <c r="AI785" s="65"/>
      <c r="AJ785" s="65"/>
      <c r="AK785" s="65"/>
      <c r="AL785" s="65"/>
      <c r="AM785" s="65"/>
      <c r="AN785" s="65"/>
      <c r="AO785" s="65"/>
      <c r="AP785" s="65"/>
      <c r="AQ785" s="65"/>
      <c r="AR785" s="65"/>
      <c r="AS785" s="65"/>
      <c r="AT785" s="65"/>
      <c r="AU785" s="65"/>
      <c r="AV785" s="65"/>
      <c r="AW785" s="65"/>
      <c r="AX785" s="65"/>
      <c r="AY785" s="65"/>
      <c r="AZ785" s="65"/>
      <c r="BA785" s="65"/>
      <c r="BB785" s="65"/>
      <c r="BC785" s="65"/>
      <c r="BD785" s="65"/>
      <c r="BE785" s="65"/>
      <c r="BF785" s="65"/>
      <c r="BG785" s="65"/>
      <c r="BH785" s="65"/>
      <c r="BI785" s="65"/>
      <c r="BJ785" s="65"/>
      <c r="BK785" s="65"/>
      <c r="BL785" s="65"/>
    </row>
    <row r="786" spans="1:64" x14ac:dyDescent="0.2">
      <c r="A786" s="576" t="s">
        <v>724</v>
      </c>
      <c r="B786" s="571" t="s">
        <v>896</v>
      </c>
      <c r="C786" s="578" t="s">
        <v>968</v>
      </c>
      <c r="D786" s="576">
        <v>230</v>
      </c>
      <c r="E786" s="571" t="s">
        <v>26</v>
      </c>
      <c r="F786" s="576">
        <v>240</v>
      </c>
      <c r="G786" s="571" t="s">
        <v>27</v>
      </c>
      <c r="H786" s="571" t="s">
        <v>28</v>
      </c>
      <c r="I786" s="576" t="s">
        <v>41</v>
      </c>
      <c r="J786" s="576" t="s">
        <v>76</v>
      </c>
      <c r="K786" s="571"/>
      <c r="L786" s="571"/>
      <c r="M786" s="571" t="s">
        <v>32</v>
      </c>
      <c r="N786" s="571" t="s">
        <v>368</v>
      </c>
      <c r="O786" s="571">
        <v>24</v>
      </c>
      <c r="P786" s="571" t="s">
        <v>28</v>
      </c>
      <c r="Q786" s="65"/>
      <c r="R786" s="65"/>
      <c r="S786" s="65"/>
      <c r="T786" s="65"/>
      <c r="U786" s="65"/>
      <c r="V786" s="65"/>
      <c r="W786" s="65"/>
      <c r="X786" s="65"/>
      <c r="Y786" s="65"/>
      <c r="Z786" s="65"/>
      <c r="AA786" s="65"/>
      <c r="AB786" s="65"/>
      <c r="AC786" s="65"/>
      <c r="AD786" s="65"/>
      <c r="AE786" s="65"/>
      <c r="AF786" s="65"/>
      <c r="AG786" s="65"/>
      <c r="AH786" s="65"/>
      <c r="AI786" s="65"/>
      <c r="AJ786" s="65"/>
      <c r="AK786" s="65"/>
      <c r="AL786" s="65"/>
      <c r="AM786" s="65"/>
      <c r="AN786" s="65"/>
      <c r="AO786" s="65"/>
      <c r="AP786" s="65"/>
      <c r="AQ786" s="65"/>
      <c r="AR786" s="65"/>
      <c r="AS786" s="65"/>
      <c r="AT786" s="65"/>
      <c r="AU786" s="65"/>
      <c r="AV786" s="65"/>
      <c r="AW786" s="65"/>
      <c r="AX786" s="65"/>
      <c r="AY786" s="65"/>
      <c r="AZ786" s="65"/>
      <c r="BA786" s="65"/>
      <c r="BB786" s="65"/>
      <c r="BC786" s="65"/>
      <c r="BD786" s="65"/>
      <c r="BE786" s="65"/>
      <c r="BF786" s="65"/>
      <c r="BG786" s="65"/>
      <c r="BH786" s="65"/>
      <c r="BI786" s="65"/>
      <c r="BJ786" s="65"/>
      <c r="BK786" s="65"/>
      <c r="BL786" s="65"/>
    </row>
    <row r="787" spans="1:64" x14ac:dyDescent="0.2">
      <c r="A787" s="576" t="s">
        <v>724</v>
      </c>
      <c r="B787" s="571" t="s">
        <v>896</v>
      </c>
      <c r="C787" s="578" t="s">
        <v>969</v>
      </c>
      <c r="D787" s="576">
        <v>230</v>
      </c>
      <c r="E787" s="571" t="s">
        <v>26</v>
      </c>
      <c r="F787" s="576">
        <v>240</v>
      </c>
      <c r="G787" s="571" t="s">
        <v>27</v>
      </c>
      <c r="H787" s="571" t="s">
        <v>28</v>
      </c>
      <c r="I787" s="576" t="s">
        <v>41</v>
      </c>
      <c r="J787" s="576" t="s">
        <v>76</v>
      </c>
      <c r="K787" s="571"/>
      <c r="L787" s="571"/>
      <c r="M787" s="571" t="s">
        <v>32</v>
      </c>
      <c r="N787" s="571" t="s">
        <v>368</v>
      </c>
      <c r="O787" s="571">
        <v>24</v>
      </c>
      <c r="P787" s="571" t="s">
        <v>28</v>
      </c>
      <c r="Q787" s="65"/>
      <c r="R787" s="65"/>
      <c r="S787" s="65"/>
      <c r="T787" s="65"/>
      <c r="U787" s="65"/>
      <c r="V787" s="65"/>
      <c r="W787" s="65"/>
      <c r="X787" s="65"/>
      <c r="Y787" s="65"/>
      <c r="Z787" s="65"/>
      <c r="AA787" s="65"/>
      <c r="AB787" s="65"/>
      <c r="AC787" s="65"/>
      <c r="AD787" s="65"/>
      <c r="AE787" s="65"/>
      <c r="AF787" s="65"/>
      <c r="AG787" s="65"/>
      <c r="AH787" s="65"/>
      <c r="AI787" s="65"/>
      <c r="AJ787" s="65"/>
      <c r="AK787" s="65"/>
      <c r="AL787" s="65"/>
      <c r="AM787" s="65"/>
      <c r="AN787" s="65"/>
      <c r="AO787" s="65"/>
      <c r="AP787" s="65"/>
      <c r="AQ787" s="65"/>
      <c r="AR787" s="65"/>
      <c r="AS787" s="65"/>
      <c r="AT787" s="65"/>
      <c r="AU787" s="65"/>
      <c r="AV787" s="65"/>
      <c r="AW787" s="65"/>
      <c r="AX787" s="65"/>
      <c r="AY787" s="65"/>
      <c r="AZ787" s="65"/>
      <c r="BA787" s="65"/>
      <c r="BB787" s="65"/>
      <c r="BC787" s="65"/>
      <c r="BD787" s="65"/>
      <c r="BE787" s="65"/>
      <c r="BF787" s="65"/>
      <c r="BG787" s="65"/>
      <c r="BH787" s="65"/>
      <c r="BI787" s="65"/>
      <c r="BJ787" s="65"/>
      <c r="BK787" s="65"/>
      <c r="BL787" s="65"/>
    </row>
    <row r="788" spans="1:64" x14ac:dyDescent="0.2">
      <c r="A788" s="576" t="s">
        <v>724</v>
      </c>
      <c r="B788" s="571" t="s">
        <v>896</v>
      </c>
      <c r="C788" s="578" t="s">
        <v>970</v>
      </c>
      <c r="D788" s="576">
        <v>230</v>
      </c>
      <c r="E788" s="571" t="s">
        <v>26</v>
      </c>
      <c r="F788" s="576">
        <v>210</v>
      </c>
      <c r="G788" s="571" t="s">
        <v>27</v>
      </c>
      <c r="H788" s="571" t="s">
        <v>28</v>
      </c>
      <c r="I788" s="576" t="s">
        <v>41</v>
      </c>
      <c r="J788" s="576" t="s">
        <v>76</v>
      </c>
      <c r="K788" s="571"/>
      <c r="L788" s="571"/>
      <c r="M788" s="571" t="s">
        <v>32</v>
      </c>
      <c r="N788" s="571" t="s">
        <v>368</v>
      </c>
      <c r="O788" s="571">
        <v>24</v>
      </c>
      <c r="P788" s="571" t="s">
        <v>28</v>
      </c>
      <c r="Q788" s="65"/>
      <c r="R788" s="65"/>
      <c r="S788" s="65"/>
      <c r="T788" s="65"/>
      <c r="U788" s="65"/>
      <c r="V788" s="65"/>
      <c r="W788" s="65"/>
      <c r="X788" s="65"/>
      <c r="Y788" s="65"/>
      <c r="Z788" s="65"/>
      <c r="AA788" s="65"/>
      <c r="AB788" s="65"/>
      <c r="AC788" s="65"/>
      <c r="AD788" s="65"/>
      <c r="AE788" s="65"/>
      <c r="AF788" s="65"/>
      <c r="AG788" s="65"/>
      <c r="AH788" s="65"/>
      <c r="AI788" s="65"/>
      <c r="AJ788" s="65"/>
      <c r="AK788" s="65"/>
      <c r="AL788" s="65"/>
      <c r="AM788" s="65"/>
      <c r="AN788" s="65"/>
      <c r="AO788" s="65"/>
      <c r="AP788" s="65"/>
      <c r="AQ788" s="65"/>
      <c r="AR788" s="65"/>
      <c r="AS788" s="65"/>
      <c r="AT788" s="65"/>
      <c r="AU788" s="65"/>
      <c r="AV788" s="65"/>
      <c r="AW788" s="65"/>
      <c r="AX788" s="65"/>
      <c r="AY788" s="65"/>
      <c r="AZ788" s="65"/>
      <c r="BA788" s="65"/>
      <c r="BB788" s="65"/>
      <c r="BC788" s="65"/>
      <c r="BD788" s="65"/>
      <c r="BE788" s="65"/>
      <c r="BF788" s="65"/>
      <c r="BG788" s="65"/>
      <c r="BH788" s="65"/>
      <c r="BI788" s="65"/>
      <c r="BJ788" s="65"/>
      <c r="BK788" s="65"/>
      <c r="BL788" s="65"/>
    </row>
    <row r="789" spans="1:64" x14ac:dyDescent="0.2">
      <c r="A789" s="576" t="s">
        <v>724</v>
      </c>
      <c r="B789" s="571" t="s">
        <v>896</v>
      </c>
      <c r="C789" s="578" t="s">
        <v>971</v>
      </c>
      <c r="D789" s="576">
        <v>230</v>
      </c>
      <c r="E789" s="571" t="s">
        <v>26</v>
      </c>
      <c r="F789" s="576">
        <v>253</v>
      </c>
      <c r="G789" s="571" t="s">
        <v>27</v>
      </c>
      <c r="H789" s="571" t="s">
        <v>28</v>
      </c>
      <c r="I789" s="576" t="s">
        <v>41</v>
      </c>
      <c r="J789" s="576" t="s">
        <v>76</v>
      </c>
      <c r="K789" s="571"/>
      <c r="L789" s="571"/>
      <c r="M789" s="571" t="s">
        <v>32</v>
      </c>
      <c r="N789" s="571" t="s">
        <v>368</v>
      </c>
      <c r="O789" s="571">
        <v>24</v>
      </c>
      <c r="P789" s="571" t="s">
        <v>28</v>
      </c>
      <c r="Q789" s="65"/>
      <c r="R789" s="65"/>
      <c r="S789" s="65"/>
      <c r="T789" s="65"/>
      <c r="U789" s="65"/>
      <c r="V789" s="65"/>
      <c r="W789" s="65"/>
      <c r="X789" s="65"/>
      <c r="Y789" s="65"/>
      <c r="Z789" s="65"/>
      <c r="AA789" s="65"/>
      <c r="AB789" s="65"/>
      <c r="AC789" s="65"/>
      <c r="AD789" s="65"/>
      <c r="AE789" s="65"/>
      <c r="AF789" s="65"/>
      <c r="AG789" s="65"/>
      <c r="AH789" s="65"/>
      <c r="AI789" s="65"/>
      <c r="AJ789" s="65"/>
      <c r="AK789" s="65"/>
      <c r="AL789" s="65"/>
      <c r="AM789" s="65"/>
      <c r="AN789" s="65"/>
      <c r="AO789" s="65"/>
      <c r="AP789" s="65"/>
      <c r="AQ789" s="65"/>
      <c r="AR789" s="65"/>
      <c r="AS789" s="65"/>
      <c r="AT789" s="65"/>
      <c r="AU789" s="65"/>
      <c r="AV789" s="65"/>
      <c r="AW789" s="65"/>
      <c r="AX789" s="65"/>
      <c r="AY789" s="65"/>
      <c r="AZ789" s="65"/>
      <c r="BA789" s="65"/>
      <c r="BB789" s="65"/>
      <c r="BC789" s="65"/>
      <c r="BD789" s="65"/>
      <c r="BE789" s="65"/>
      <c r="BF789" s="65"/>
      <c r="BG789" s="65"/>
      <c r="BH789" s="65"/>
      <c r="BI789" s="65"/>
      <c r="BJ789" s="65"/>
      <c r="BK789" s="65"/>
      <c r="BL789" s="65"/>
    </row>
    <row r="790" spans="1:64" x14ac:dyDescent="0.2">
      <c r="A790" s="576" t="s">
        <v>724</v>
      </c>
      <c r="B790" s="571" t="s">
        <v>896</v>
      </c>
      <c r="C790" s="578" t="s">
        <v>972</v>
      </c>
      <c r="D790" s="576">
        <v>230</v>
      </c>
      <c r="E790" s="571" t="s">
        <v>26</v>
      </c>
      <c r="F790" s="576">
        <v>240</v>
      </c>
      <c r="G790" s="571" t="s">
        <v>27</v>
      </c>
      <c r="H790" s="571" t="s">
        <v>28</v>
      </c>
      <c r="I790" s="576" t="s">
        <v>41</v>
      </c>
      <c r="J790" s="576" t="s">
        <v>76</v>
      </c>
      <c r="K790" s="571"/>
      <c r="L790" s="571"/>
      <c r="M790" s="571" t="s">
        <v>32</v>
      </c>
      <c r="N790" s="571" t="s">
        <v>368</v>
      </c>
      <c r="O790" s="571">
        <v>24</v>
      </c>
      <c r="P790" s="571" t="s">
        <v>28</v>
      </c>
      <c r="Q790" s="65"/>
      <c r="R790" s="65"/>
      <c r="S790" s="65"/>
      <c r="T790" s="65"/>
      <c r="U790" s="65"/>
      <c r="V790" s="65"/>
      <c r="W790" s="65"/>
      <c r="X790" s="65"/>
      <c r="Y790" s="65"/>
      <c r="Z790" s="65"/>
      <c r="AA790" s="65"/>
      <c r="AB790" s="65"/>
      <c r="AC790" s="65"/>
      <c r="AD790" s="65"/>
      <c r="AE790" s="65"/>
      <c r="AF790" s="65"/>
      <c r="AG790" s="65"/>
      <c r="AH790" s="65"/>
      <c r="AI790" s="65"/>
      <c r="AJ790" s="65"/>
      <c r="AK790" s="65"/>
      <c r="AL790" s="65"/>
      <c r="AM790" s="65"/>
      <c r="AN790" s="65"/>
      <c r="AO790" s="65"/>
      <c r="AP790" s="65"/>
      <c r="AQ790" s="65"/>
      <c r="AR790" s="65"/>
      <c r="AS790" s="65"/>
      <c r="AT790" s="65"/>
      <c r="AU790" s="65"/>
      <c r="AV790" s="65"/>
      <c r="AW790" s="65"/>
      <c r="AX790" s="65"/>
      <c r="AY790" s="65"/>
      <c r="AZ790" s="65"/>
      <c r="BA790" s="65"/>
      <c r="BB790" s="65"/>
      <c r="BC790" s="65"/>
      <c r="BD790" s="65"/>
      <c r="BE790" s="65"/>
      <c r="BF790" s="65"/>
      <c r="BG790" s="65"/>
      <c r="BH790" s="65"/>
      <c r="BI790" s="65"/>
      <c r="BJ790" s="65"/>
      <c r="BK790" s="65"/>
      <c r="BL790" s="65"/>
    </row>
    <row r="791" spans="1:64" x14ac:dyDescent="0.2">
      <c r="A791" s="576" t="s">
        <v>724</v>
      </c>
      <c r="B791" s="571" t="s">
        <v>896</v>
      </c>
      <c r="C791" s="578" t="s">
        <v>973</v>
      </c>
      <c r="D791" s="576">
        <v>230</v>
      </c>
      <c r="E791" s="571" t="s">
        <v>26</v>
      </c>
      <c r="F791" s="576">
        <v>240</v>
      </c>
      <c r="G791" s="571" t="s">
        <v>27</v>
      </c>
      <c r="H791" s="571" t="s">
        <v>28</v>
      </c>
      <c r="I791" s="576" t="s">
        <v>41</v>
      </c>
      <c r="J791" s="576" t="s">
        <v>76</v>
      </c>
      <c r="K791" s="571"/>
      <c r="L791" s="571"/>
      <c r="M791" s="571" t="s">
        <v>32</v>
      </c>
      <c r="N791" s="571" t="s">
        <v>368</v>
      </c>
      <c r="O791" s="571">
        <v>24</v>
      </c>
      <c r="P791" s="571" t="s">
        <v>28</v>
      </c>
      <c r="Q791" s="65"/>
      <c r="R791" s="65"/>
      <c r="S791" s="65"/>
      <c r="T791" s="65"/>
      <c r="U791" s="65"/>
      <c r="V791" s="65"/>
      <c r="W791" s="65"/>
      <c r="X791" s="65"/>
      <c r="Y791" s="65"/>
      <c r="Z791" s="65"/>
      <c r="AA791" s="65"/>
      <c r="AB791" s="65"/>
      <c r="AC791" s="65"/>
      <c r="AD791" s="65"/>
      <c r="AE791" s="65"/>
      <c r="AF791" s="65"/>
      <c r="AG791" s="65"/>
      <c r="AH791" s="65"/>
      <c r="AI791" s="65"/>
      <c r="AJ791" s="65"/>
      <c r="AK791" s="65"/>
      <c r="AL791" s="65"/>
      <c r="AM791" s="65"/>
      <c r="AN791" s="65"/>
      <c r="AO791" s="65"/>
      <c r="AP791" s="65"/>
      <c r="AQ791" s="65"/>
      <c r="AR791" s="65"/>
      <c r="AS791" s="65"/>
      <c r="AT791" s="65"/>
      <c r="AU791" s="65"/>
      <c r="AV791" s="65"/>
      <c r="AW791" s="65"/>
      <c r="AX791" s="65"/>
      <c r="AY791" s="65"/>
      <c r="AZ791" s="65"/>
      <c r="BA791" s="65"/>
      <c r="BB791" s="65"/>
      <c r="BC791" s="65"/>
      <c r="BD791" s="65"/>
      <c r="BE791" s="65"/>
      <c r="BF791" s="65"/>
      <c r="BG791" s="65"/>
      <c r="BH791" s="65"/>
      <c r="BI791" s="65"/>
      <c r="BJ791" s="65"/>
      <c r="BK791" s="65"/>
      <c r="BL791" s="65"/>
    </row>
    <row r="792" spans="1:64" x14ac:dyDescent="0.2">
      <c r="A792" s="576" t="s">
        <v>724</v>
      </c>
      <c r="B792" s="571" t="s">
        <v>896</v>
      </c>
      <c r="C792" s="578" t="s">
        <v>974</v>
      </c>
      <c r="D792" s="576">
        <v>230</v>
      </c>
      <c r="E792" s="571" t="s">
        <v>26</v>
      </c>
      <c r="F792" s="576">
        <v>200</v>
      </c>
      <c r="G792" s="571" t="s">
        <v>27</v>
      </c>
      <c r="H792" s="571" t="s">
        <v>28</v>
      </c>
      <c r="I792" s="576" t="s">
        <v>41</v>
      </c>
      <c r="J792" s="576" t="s">
        <v>76</v>
      </c>
      <c r="K792" s="571"/>
      <c r="L792" s="571"/>
      <c r="M792" s="571" t="s">
        <v>32</v>
      </c>
      <c r="N792" s="571" t="s">
        <v>368</v>
      </c>
      <c r="O792" s="571">
        <v>24</v>
      </c>
      <c r="P792" s="571" t="s">
        <v>28</v>
      </c>
      <c r="Q792" s="65"/>
      <c r="R792" s="65"/>
      <c r="S792" s="65"/>
      <c r="T792" s="65"/>
      <c r="U792" s="65"/>
      <c r="V792" s="65"/>
      <c r="W792" s="65"/>
      <c r="X792" s="65"/>
      <c r="Y792" s="65"/>
      <c r="Z792" s="65"/>
      <c r="AA792" s="65"/>
      <c r="AB792" s="65"/>
      <c r="AC792" s="65"/>
      <c r="AD792" s="65"/>
      <c r="AE792" s="65"/>
      <c r="AF792" s="65"/>
      <c r="AG792" s="65"/>
      <c r="AH792" s="65"/>
      <c r="AI792" s="65"/>
      <c r="AJ792" s="65"/>
      <c r="AK792" s="65"/>
      <c r="AL792" s="65"/>
      <c r="AM792" s="65"/>
      <c r="AN792" s="65"/>
      <c r="AO792" s="65"/>
      <c r="AP792" s="65"/>
      <c r="AQ792" s="65"/>
      <c r="AR792" s="65"/>
      <c r="AS792" s="65"/>
      <c r="AT792" s="65"/>
      <c r="AU792" s="65"/>
      <c r="AV792" s="65"/>
      <c r="AW792" s="65"/>
      <c r="AX792" s="65"/>
      <c r="AY792" s="65"/>
      <c r="AZ792" s="65"/>
      <c r="BA792" s="65"/>
      <c r="BB792" s="65"/>
      <c r="BC792" s="65"/>
      <c r="BD792" s="65"/>
      <c r="BE792" s="65"/>
      <c r="BF792" s="65"/>
      <c r="BG792" s="65"/>
      <c r="BH792" s="65"/>
      <c r="BI792" s="65"/>
      <c r="BJ792" s="65"/>
      <c r="BK792" s="65"/>
      <c r="BL792" s="65"/>
    </row>
    <row r="793" spans="1:64" x14ac:dyDescent="0.2">
      <c r="A793" s="571" t="s">
        <v>724</v>
      </c>
      <c r="B793" s="572" t="s">
        <v>975</v>
      </c>
      <c r="C793" s="572" t="s">
        <v>976</v>
      </c>
      <c r="D793" s="572">
        <v>230</v>
      </c>
      <c r="E793" s="572" t="s">
        <v>26</v>
      </c>
      <c r="F793" s="571">
        <v>350</v>
      </c>
      <c r="G793" s="571" t="s">
        <v>27</v>
      </c>
      <c r="H793" s="571" t="s">
        <v>28</v>
      </c>
      <c r="I793" s="571" t="s">
        <v>41</v>
      </c>
      <c r="J793" s="571" t="s">
        <v>28</v>
      </c>
      <c r="K793" s="571" t="s">
        <v>648</v>
      </c>
      <c r="L793" s="571" t="s">
        <v>977</v>
      </c>
      <c r="M793" s="571" t="s">
        <v>32</v>
      </c>
      <c r="N793" s="571" t="s">
        <v>368</v>
      </c>
      <c r="O793" s="571">
        <v>24</v>
      </c>
      <c r="P793" s="572" t="s">
        <v>28</v>
      </c>
      <c r="Q793" s="65"/>
      <c r="R793" s="65"/>
      <c r="S793" s="65"/>
      <c r="T793" s="65"/>
      <c r="U793" s="65"/>
      <c r="V793" s="65"/>
      <c r="W793" s="65"/>
      <c r="X793" s="65"/>
      <c r="Y793" s="65"/>
      <c r="Z793" s="65"/>
      <c r="AA793" s="65"/>
      <c r="AB793" s="65"/>
      <c r="AC793" s="65"/>
      <c r="AD793" s="65"/>
      <c r="AE793" s="65"/>
      <c r="AF793" s="65"/>
      <c r="AG793" s="65"/>
      <c r="AH793" s="65"/>
      <c r="AI793" s="65"/>
      <c r="AJ793" s="65"/>
      <c r="AK793" s="65"/>
      <c r="AL793" s="65"/>
      <c r="AM793" s="65"/>
      <c r="AN793" s="65"/>
      <c r="AO793" s="65"/>
      <c r="AP793" s="65"/>
      <c r="AQ793" s="65"/>
      <c r="AR793" s="65"/>
      <c r="AS793" s="65"/>
      <c r="AT793" s="65"/>
      <c r="AU793" s="65"/>
      <c r="AV793" s="65"/>
      <c r="AW793" s="65"/>
      <c r="AX793" s="65"/>
      <c r="AY793" s="65"/>
      <c r="AZ793" s="65"/>
      <c r="BA793" s="65"/>
      <c r="BB793" s="65"/>
      <c r="BC793" s="65"/>
      <c r="BD793" s="65"/>
      <c r="BE793" s="65"/>
      <c r="BF793" s="65"/>
      <c r="BG793" s="65"/>
      <c r="BH793" s="65"/>
      <c r="BI793" s="65"/>
      <c r="BJ793" s="65"/>
      <c r="BK793" s="65"/>
      <c r="BL793" s="65"/>
    </row>
    <row r="794" spans="1:64" x14ac:dyDescent="0.2">
      <c r="A794" s="571" t="s">
        <v>724</v>
      </c>
      <c r="B794" s="572" t="s">
        <v>975</v>
      </c>
      <c r="C794" s="572" t="s">
        <v>978</v>
      </c>
      <c r="D794" s="572">
        <v>50</v>
      </c>
      <c r="E794" s="572" t="s">
        <v>26</v>
      </c>
      <c r="F794" s="579">
        <v>80</v>
      </c>
      <c r="G794" s="571" t="s">
        <v>84</v>
      </c>
      <c r="H794" s="571" t="s">
        <v>28</v>
      </c>
      <c r="I794" s="571" t="s">
        <v>41</v>
      </c>
      <c r="J794" s="571" t="s">
        <v>28</v>
      </c>
      <c r="K794" s="571" t="s">
        <v>648</v>
      </c>
      <c r="L794" s="571" t="s">
        <v>977</v>
      </c>
      <c r="M794" s="571" t="s">
        <v>69</v>
      </c>
      <c r="N794" s="571" t="s">
        <v>368</v>
      </c>
      <c r="O794" s="579">
        <v>10</v>
      </c>
      <c r="P794" s="572" t="s">
        <v>28</v>
      </c>
      <c r="Q794" s="65"/>
      <c r="R794" s="65"/>
      <c r="S794" s="65"/>
      <c r="T794" s="65"/>
      <c r="U794" s="65"/>
      <c r="V794" s="65"/>
      <c r="W794" s="65"/>
      <c r="X794" s="65"/>
      <c r="Y794" s="65"/>
      <c r="Z794" s="65"/>
      <c r="AA794" s="65"/>
      <c r="AB794" s="65"/>
      <c r="AC794" s="65"/>
      <c r="AD794" s="65"/>
      <c r="AE794" s="65"/>
      <c r="AF794" s="65"/>
      <c r="AG794" s="65"/>
      <c r="AH794" s="65"/>
      <c r="AI794" s="65"/>
      <c r="AJ794" s="65"/>
      <c r="AK794" s="65"/>
      <c r="AL794" s="65"/>
      <c r="AM794" s="65"/>
      <c r="AN794" s="65"/>
      <c r="AO794" s="65"/>
      <c r="AP794" s="65"/>
      <c r="AQ794" s="65"/>
      <c r="AR794" s="65"/>
      <c r="AS794" s="65"/>
      <c r="AT794" s="65"/>
      <c r="AU794" s="65"/>
      <c r="AV794" s="65"/>
      <c r="AW794" s="65"/>
      <c r="AX794" s="65"/>
      <c r="AY794" s="65"/>
      <c r="AZ794" s="65"/>
      <c r="BA794" s="65"/>
      <c r="BB794" s="65"/>
      <c r="BC794" s="65"/>
      <c r="BD794" s="65"/>
      <c r="BE794" s="65"/>
      <c r="BF794" s="65"/>
      <c r="BG794" s="65"/>
      <c r="BH794" s="65"/>
      <c r="BI794" s="65"/>
      <c r="BJ794" s="65"/>
      <c r="BK794" s="65"/>
      <c r="BL794" s="65"/>
    </row>
    <row r="795" spans="1:64" x14ac:dyDescent="0.2">
      <c r="A795" s="571" t="s">
        <v>724</v>
      </c>
      <c r="B795" s="572" t="s">
        <v>975</v>
      </c>
      <c r="C795" s="572" t="s">
        <v>979</v>
      </c>
      <c r="D795" s="572">
        <v>50</v>
      </c>
      <c r="E795" s="572" t="s">
        <v>26</v>
      </c>
      <c r="F795" s="579">
        <v>80</v>
      </c>
      <c r="G795" s="571" t="s">
        <v>84</v>
      </c>
      <c r="H795" s="571" t="s">
        <v>28</v>
      </c>
      <c r="I795" s="571" t="s">
        <v>41</v>
      </c>
      <c r="J795" s="571" t="s">
        <v>28</v>
      </c>
      <c r="K795" s="571" t="s">
        <v>648</v>
      </c>
      <c r="L795" s="571" t="s">
        <v>977</v>
      </c>
      <c r="M795" s="571" t="s">
        <v>69</v>
      </c>
      <c r="N795" s="571" t="s">
        <v>368</v>
      </c>
      <c r="O795" s="579">
        <v>10</v>
      </c>
      <c r="P795" s="572" t="s">
        <v>28</v>
      </c>
      <c r="Q795" s="65"/>
      <c r="R795" s="65"/>
      <c r="S795" s="65"/>
      <c r="T795" s="65"/>
      <c r="U795" s="65"/>
      <c r="V795" s="65"/>
      <c r="W795" s="65"/>
      <c r="X795" s="65"/>
      <c r="Y795" s="65"/>
      <c r="Z795" s="65"/>
      <c r="AA795" s="65"/>
      <c r="AB795" s="65"/>
      <c r="AC795" s="65"/>
      <c r="AD795" s="65"/>
      <c r="AE795" s="65"/>
      <c r="AF795" s="65"/>
      <c r="AG795" s="65"/>
      <c r="AH795" s="65"/>
      <c r="AI795" s="65"/>
      <c r="AJ795" s="65"/>
      <c r="AK795" s="65"/>
      <c r="AL795" s="65"/>
      <c r="AM795" s="65"/>
      <c r="AN795" s="65"/>
      <c r="AO795" s="65"/>
      <c r="AP795" s="65"/>
      <c r="AQ795" s="65"/>
      <c r="AR795" s="65"/>
      <c r="AS795" s="65"/>
      <c r="AT795" s="65"/>
      <c r="AU795" s="65"/>
      <c r="AV795" s="65"/>
      <c r="AW795" s="65"/>
      <c r="AX795" s="65"/>
      <c r="AY795" s="65"/>
      <c r="AZ795" s="65"/>
      <c r="BA795" s="65"/>
      <c r="BB795" s="65"/>
      <c r="BC795" s="65"/>
      <c r="BD795" s="65"/>
      <c r="BE795" s="65"/>
      <c r="BF795" s="65"/>
      <c r="BG795" s="65"/>
      <c r="BH795" s="65"/>
      <c r="BI795" s="65"/>
      <c r="BJ795" s="65"/>
      <c r="BK795" s="65"/>
      <c r="BL795" s="65"/>
    </row>
    <row r="796" spans="1:64" x14ac:dyDescent="0.2">
      <c r="A796" s="571" t="s">
        <v>724</v>
      </c>
      <c r="B796" s="572" t="s">
        <v>975</v>
      </c>
      <c r="C796" s="572" t="s">
        <v>980</v>
      </c>
      <c r="D796" s="572">
        <v>50</v>
      </c>
      <c r="E796" s="572" t="s">
        <v>26</v>
      </c>
      <c r="F796" s="579">
        <v>80</v>
      </c>
      <c r="G796" s="571" t="s">
        <v>84</v>
      </c>
      <c r="H796" s="571" t="s">
        <v>28</v>
      </c>
      <c r="I796" s="571" t="s">
        <v>41</v>
      </c>
      <c r="J796" s="571" t="s">
        <v>28</v>
      </c>
      <c r="K796" s="571" t="s">
        <v>648</v>
      </c>
      <c r="L796" s="571" t="s">
        <v>977</v>
      </c>
      <c r="M796" s="571" t="s">
        <v>69</v>
      </c>
      <c r="N796" s="571" t="s">
        <v>368</v>
      </c>
      <c r="O796" s="579">
        <v>10</v>
      </c>
      <c r="P796" s="572" t="s">
        <v>28</v>
      </c>
      <c r="Q796" s="65"/>
      <c r="R796" s="65"/>
      <c r="S796" s="65"/>
      <c r="T796" s="65"/>
      <c r="U796" s="65"/>
      <c r="V796" s="65"/>
      <c r="W796" s="65"/>
      <c r="X796" s="65"/>
      <c r="Y796" s="65"/>
      <c r="Z796" s="65"/>
      <c r="AA796" s="65"/>
      <c r="AB796" s="65"/>
      <c r="AC796" s="65"/>
      <c r="AD796" s="65"/>
      <c r="AE796" s="65"/>
      <c r="AF796" s="65"/>
      <c r="AG796" s="65"/>
      <c r="AH796" s="65"/>
      <c r="AI796" s="65"/>
      <c r="AJ796" s="65"/>
      <c r="AK796" s="65"/>
      <c r="AL796" s="65"/>
      <c r="AM796" s="65"/>
      <c r="AN796" s="65"/>
      <c r="AO796" s="65"/>
      <c r="AP796" s="65"/>
      <c r="AQ796" s="65"/>
      <c r="AR796" s="65"/>
      <c r="AS796" s="65"/>
      <c r="AT796" s="65"/>
      <c r="AU796" s="65"/>
      <c r="AV796" s="65"/>
      <c r="AW796" s="65"/>
      <c r="AX796" s="65"/>
      <c r="AY796" s="65"/>
      <c r="AZ796" s="65"/>
      <c r="BA796" s="65"/>
      <c r="BB796" s="65"/>
      <c r="BC796" s="65"/>
      <c r="BD796" s="65"/>
      <c r="BE796" s="65"/>
      <c r="BF796" s="65"/>
      <c r="BG796" s="65"/>
      <c r="BH796" s="65"/>
      <c r="BI796" s="65"/>
      <c r="BJ796" s="65"/>
      <c r="BK796" s="65"/>
      <c r="BL796" s="65"/>
    </row>
    <row r="797" spans="1:64" x14ac:dyDescent="0.2">
      <c r="A797" s="571" t="s">
        <v>724</v>
      </c>
      <c r="B797" s="572" t="s">
        <v>975</v>
      </c>
      <c r="C797" s="572" t="s">
        <v>981</v>
      </c>
      <c r="D797" s="572">
        <v>50</v>
      </c>
      <c r="E797" s="572" t="s">
        <v>26</v>
      </c>
      <c r="F797" s="579">
        <v>80</v>
      </c>
      <c r="G797" s="571" t="s">
        <v>84</v>
      </c>
      <c r="H797" s="571" t="s">
        <v>28</v>
      </c>
      <c r="I797" s="571" t="s">
        <v>41</v>
      </c>
      <c r="J797" s="571" t="s">
        <v>28</v>
      </c>
      <c r="K797" s="571" t="s">
        <v>648</v>
      </c>
      <c r="L797" s="571" t="s">
        <v>977</v>
      </c>
      <c r="M797" s="571" t="s">
        <v>69</v>
      </c>
      <c r="N797" s="571" t="s">
        <v>368</v>
      </c>
      <c r="O797" s="579">
        <v>10</v>
      </c>
      <c r="P797" s="572" t="s">
        <v>28</v>
      </c>
      <c r="Q797" s="65"/>
      <c r="R797" s="65"/>
      <c r="S797" s="65"/>
      <c r="T797" s="65"/>
      <c r="U797" s="65"/>
      <c r="V797" s="65"/>
      <c r="W797" s="65"/>
      <c r="X797" s="65"/>
      <c r="Y797" s="65"/>
      <c r="Z797" s="65"/>
      <c r="AA797" s="65"/>
      <c r="AB797" s="65"/>
      <c r="AC797" s="65"/>
      <c r="AD797" s="65"/>
      <c r="AE797" s="65"/>
      <c r="AF797" s="65"/>
      <c r="AG797" s="65"/>
      <c r="AH797" s="65"/>
      <c r="AI797" s="65"/>
      <c r="AJ797" s="65"/>
      <c r="AK797" s="65"/>
      <c r="AL797" s="65"/>
      <c r="AM797" s="65"/>
      <c r="AN797" s="65"/>
      <c r="AO797" s="65"/>
      <c r="AP797" s="65"/>
      <c r="AQ797" s="65"/>
      <c r="AR797" s="65"/>
      <c r="AS797" s="65"/>
      <c r="AT797" s="65"/>
      <c r="AU797" s="65"/>
      <c r="AV797" s="65"/>
      <c r="AW797" s="65"/>
      <c r="AX797" s="65"/>
      <c r="AY797" s="65"/>
      <c r="AZ797" s="65"/>
      <c r="BA797" s="65"/>
      <c r="BB797" s="65"/>
      <c r="BC797" s="65"/>
      <c r="BD797" s="65"/>
      <c r="BE797" s="65"/>
      <c r="BF797" s="65"/>
      <c r="BG797" s="65"/>
      <c r="BH797" s="65"/>
      <c r="BI797" s="65"/>
      <c r="BJ797" s="65"/>
      <c r="BK797" s="65"/>
      <c r="BL797" s="65"/>
    </row>
    <row r="798" spans="1:64" x14ac:dyDescent="0.2">
      <c r="A798" s="571" t="s">
        <v>724</v>
      </c>
      <c r="B798" s="572" t="s">
        <v>975</v>
      </c>
      <c r="C798" s="572" t="s">
        <v>982</v>
      </c>
      <c r="D798" s="572">
        <v>50</v>
      </c>
      <c r="E798" s="572" t="s">
        <v>26</v>
      </c>
      <c r="F798" s="579">
        <v>80</v>
      </c>
      <c r="G798" s="571" t="s">
        <v>84</v>
      </c>
      <c r="H798" s="571" t="s">
        <v>28</v>
      </c>
      <c r="I798" s="571" t="s">
        <v>41</v>
      </c>
      <c r="J798" s="571" t="s">
        <v>28</v>
      </c>
      <c r="K798" s="571" t="s">
        <v>648</v>
      </c>
      <c r="L798" s="571" t="s">
        <v>977</v>
      </c>
      <c r="M798" s="571" t="s">
        <v>69</v>
      </c>
      <c r="N798" s="571" t="s">
        <v>368</v>
      </c>
      <c r="O798" s="579">
        <v>10</v>
      </c>
      <c r="P798" s="572" t="s">
        <v>28</v>
      </c>
      <c r="Q798" s="65"/>
      <c r="R798" s="65"/>
      <c r="S798" s="65"/>
      <c r="T798" s="65"/>
      <c r="U798" s="65"/>
      <c r="V798" s="65"/>
      <c r="W798" s="65"/>
      <c r="X798" s="65"/>
      <c r="Y798" s="65"/>
      <c r="Z798" s="65"/>
      <c r="AA798" s="65"/>
      <c r="AB798" s="65"/>
      <c r="AC798" s="65"/>
      <c r="AD798" s="65"/>
      <c r="AE798" s="65"/>
      <c r="AF798" s="65"/>
      <c r="AG798" s="65"/>
      <c r="AH798" s="65"/>
      <c r="AI798" s="65"/>
      <c r="AJ798" s="65"/>
      <c r="AK798" s="65"/>
      <c r="AL798" s="65"/>
      <c r="AM798" s="65"/>
      <c r="AN798" s="65"/>
      <c r="AO798" s="65"/>
      <c r="AP798" s="65"/>
      <c r="AQ798" s="65"/>
      <c r="AR798" s="65"/>
      <c r="AS798" s="65"/>
      <c r="AT798" s="65"/>
      <c r="AU798" s="65"/>
      <c r="AV798" s="65"/>
      <c r="AW798" s="65"/>
      <c r="AX798" s="65"/>
      <c r="AY798" s="65"/>
      <c r="AZ798" s="65"/>
      <c r="BA798" s="65"/>
      <c r="BB798" s="65"/>
      <c r="BC798" s="65"/>
      <c r="BD798" s="65"/>
      <c r="BE798" s="65"/>
      <c r="BF798" s="65"/>
      <c r="BG798" s="65"/>
      <c r="BH798" s="65"/>
      <c r="BI798" s="65"/>
      <c r="BJ798" s="65"/>
      <c r="BK798" s="65"/>
      <c r="BL798" s="65"/>
    </row>
    <row r="799" spans="1:64" x14ac:dyDescent="0.2">
      <c r="A799" s="571" t="s">
        <v>724</v>
      </c>
      <c r="B799" s="572" t="s">
        <v>975</v>
      </c>
      <c r="C799" s="572" t="s">
        <v>983</v>
      </c>
      <c r="D799" s="572">
        <v>50</v>
      </c>
      <c r="E799" s="572" t="s">
        <v>26</v>
      </c>
      <c r="F799" s="579">
        <v>80</v>
      </c>
      <c r="G799" s="571" t="s">
        <v>84</v>
      </c>
      <c r="H799" s="571" t="s">
        <v>28</v>
      </c>
      <c r="I799" s="571" t="s">
        <v>41</v>
      </c>
      <c r="J799" s="571" t="s">
        <v>28</v>
      </c>
      <c r="K799" s="571" t="s">
        <v>648</v>
      </c>
      <c r="L799" s="571" t="s">
        <v>977</v>
      </c>
      <c r="M799" s="571" t="s">
        <v>69</v>
      </c>
      <c r="N799" s="571" t="s">
        <v>368</v>
      </c>
      <c r="O799" s="579">
        <v>10</v>
      </c>
      <c r="P799" s="572" t="s">
        <v>28</v>
      </c>
      <c r="Q799" s="65"/>
      <c r="R799" s="65"/>
      <c r="S799" s="65"/>
      <c r="T799" s="65"/>
      <c r="U799" s="65"/>
      <c r="V799" s="65"/>
      <c r="W799" s="65"/>
      <c r="X799" s="65"/>
      <c r="Y799" s="65"/>
      <c r="Z799" s="65"/>
      <c r="AA799" s="65"/>
      <c r="AB799" s="65"/>
      <c r="AC799" s="65"/>
      <c r="AD799" s="65"/>
      <c r="AE799" s="65"/>
      <c r="AF799" s="65"/>
      <c r="AG799" s="65"/>
      <c r="AH799" s="65"/>
      <c r="AI799" s="65"/>
      <c r="AJ799" s="65"/>
      <c r="AK799" s="65"/>
      <c r="AL799" s="65"/>
      <c r="AM799" s="65"/>
      <c r="AN799" s="65"/>
      <c r="AO799" s="65"/>
      <c r="AP799" s="65"/>
      <c r="AQ799" s="65"/>
      <c r="AR799" s="65"/>
      <c r="AS799" s="65"/>
      <c r="AT799" s="65"/>
      <c r="AU799" s="65"/>
      <c r="AV799" s="65"/>
      <c r="AW799" s="65"/>
      <c r="AX799" s="65"/>
      <c r="AY799" s="65"/>
      <c r="AZ799" s="65"/>
      <c r="BA799" s="65"/>
      <c r="BB799" s="65"/>
      <c r="BC799" s="65"/>
      <c r="BD799" s="65"/>
      <c r="BE799" s="65"/>
      <c r="BF799" s="65"/>
      <c r="BG799" s="65"/>
      <c r="BH799" s="65"/>
      <c r="BI799" s="65"/>
      <c r="BJ799" s="65"/>
      <c r="BK799" s="65"/>
      <c r="BL799" s="65"/>
    </row>
    <row r="800" spans="1:64" x14ac:dyDescent="0.2">
      <c r="A800" s="571" t="s">
        <v>724</v>
      </c>
      <c r="B800" s="572" t="s">
        <v>975</v>
      </c>
      <c r="C800" s="572" t="s">
        <v>984</v>
      </c>
      <c r="D800" s="572">
        <v>50</v>
      </c>
      <c r="E800" s="572" t="s">
        <v>26</v>
      </c>
      <c r="F800" s="579">
        <v>60</v>
      </c>
      <c r="G800" s="571" t="s">
        <v>27</v>
      </c>
      <c r="H800" s="571" t="s">
        <v>28</v>
      </c>
      <c r="I800" s="571" t="s">
        <v>41</v>
      </c>
      <c r="J800" s="571" t="s">
        <v>28</v>
      </c>
      <c r="K800" s="571" t="s">
        <v>648</v>
      </c>
      <c r="L800" s="571" t="s">
        <v>977</v>
      </c>
      <c r="M800" s="571" t="s">
        <v>32</v>
      </c>
      <c r="N800" s="571" t="s">
        <v>368</v>
      </c>
      <c r="O800" s="579">
        <v>24</v>
      </c>
      <c r="P800" s="572" t="s">
        <v>28</v>
      </c>
      <c r="Q800" s="65"/>
      <c r="R800" s="65"/>
      <c r="S800" s="65"/>
      <c r="T800" s="65"/>
      <c r="U800" s="65"/>
      <c r="V800" s="65"/>
      <c r="W800" s="65"/>
      <c r="X800" s="65"/>
      <c r="Y800" s="65"/>
      <c r="Z800" s="65"/>
      <c r="AA800" s="65"/>
      <c r="AB800" s="65"/>
      <c r="AC800" s="65"/>
      <c r="AD800" s="65"/>
      <c r="AE800" s="65"/>
      <c r="AF800" s="65"/>
      <c r="AG800" s="65"/>
      <c r="AH800" s="65"/>
      <c r="AI800" s="65"/>
      <c r="AJ800" s="65"/>
      <c r="AK800" s="65"/>
      <c r="AL800" s="65"/>
      <c r="AM800" s="65"/>
      <c r="AN800" s="65"/>
      <c r="AO800" s="65"/>
      <c r="AP800" s="65"/>
      <c r="AQ800" s="65"/>
      <c r="AR800" s="65"/>
      <c r="AS800" s="65"/>
      <c r="AT800" s="65"/>
      <c r="AU800" s="65"/>
      <c r="AV800" s="65"/>
      <c r="AW800" s="65"/>
      <c r="AX800" s="65"/>
      <c r="AY800" s="65"/>
      <c r="AZ800" s="65"/>
      <c r="BA800" s="65"/>
      <c r="BB800" s="65"/>
      <c r="BC800" s="65"/>
      <c r="BD800" s="65"/>
      <c r="BE800" s="65"/>
      <c r="BF800" s="65"/>
      <c r="BG800" s="65"/>
      <c r="BH800" s="65"/>
      <c r="BI800" s="65"/>
      <c r="BJ800" s="65"/>
      <c r="BK800" s="65"/>
      <c r="BL800" s="65"/>
    </row>
    <row r="801" spans="1:64" x14ac:dyDescent="0.2">
      <c r="A801" s="571" t="s">
        <v>724</v>
      </c>
      <c r="B801" s="572" t="s">
        <v>975</v>
      </c>
      <c r="C801" s="572" t="s">
        <v>985</v>
      </c>
      <c r="D801" s="572">
        <v>50</v>
      </c>
      <c r="E801" s="572" t="s">
        <v>26</v>
      </c>
      <c r="F801" s="579">
        <v>60</v>
      </c>
      <c r="G801" s="571" t="s">
        <v>27</v>
      </c>
      <c r="H801" s="571" t="s">
        <v>28</v>
      </c>
      <c r="I801" s="571" t="s">
        <v>41</v>
      </c>
      <c r="J801" s="571" t="s">
        <v>28</v>
      </c>
      <c r="K801" s="571" t="s">
        <v>648</v>
      </c>
      <c r="L801" s="571" t="s">
        <v>977</v>
      </c>
      <c r="M801" s="571" t="s">
        <v>32</v>
      </c>
      <c r="N801" s="571" t="s">
        <v>368</v>
      </c>
      <c r="O801" s="579">
        <v>24</v>
      </c>
      <c r="P801" s="572" t="s">
        <v>28</v>
      </c>
      <c r="Q801" s="65"/>
      <c r="R801" s="65"/>
      <c r="S801" s="65"/>
      <c r="T801" s="65"/>
      <c r="U801" s="65"/>
      <c r="V801" s="65"/>
      <c r="W801" s="65"/>
      <c r="X801" s="65"/>
      <c r="Y801" s="65"/>
      <c r="Z801" s="65"/>
      <c r="AA801" s="65"/>
      <c r="AB801" s="65"/>
      <c r="AC801" s="65"/>
      <c r="AD801" s="65"/>
      <c r="AE801" s="65"/>
      <c r="AF801" s="65"/>
      <c r="AG801" s="65"/>
      <c r="AH801" s="65"/>
      <c r="AI801" s="65"/>
      <c r="AJ801" s="65"/>
      <c r="AK801" s="65"/>
      <c r="AL801" s="65"/>
      <c r="AM801" s="65"/>
      <c r="AN801" s="65"/>
      <c r="AO801" s="65"/>
      <c r="AP801" s="65"/>
      <c r="AQ801" s="65"/>
      <c r="AR801" s="65"/>
      <c r="AS801" s="65"/>
      <c r="AT801" s="65"/>
      <c r="AU801" s="65"/>
      <c r="AV801" s="65"/>
      <c r="AW801" s="65"/>
      <c r="AX801" s="65"/>
      <c r="AY801" s="65"/>
      <c r="AZ801" s="65"/>
      <c r="BA801" s="65"/>
      <c r="BB801" s="65"/>
      <c r="BC801" s="65"/>
      <c r="BD801" s="65"/>
      <c r="BE801" s="65"/>
      <c r="BF801" s="65"/>
      <c r="BG801" s="65"/>
      <c r="BH801" s="65"/>
      <c r="BI801" s="65"/>
      <c r="BJ801" s="65"/>
      <c r="BK801" s="65"/>
      <c r="BL801" s="65"/>
    </row>
    <row r="802" spans="1:64" x14ac:dyDescent="0.2">
      <c r="A802" s="571" t="s">
        <v>724</v>
      </c>
      <c r="B802" s="572" t="s">
        <v>975</v>
      </c>
      <c r="C802" s="572" t="s">
        <v>986</v>
      </c>
      <c r="D802" s="572">
        <v>50</v>
      </c>
      <c r="E802" s="572" t="s">
        <v>26</v>
      </c>
      <c r="F802" s="579">
        <v>60</v>
      </c>
      <c r="G802" s="571" t="s">
        <v>27</v>
      </c>
      <c r="H802" s="571" t="s">
        <v>28</v>
      </c>
      <c r="I802" s="571" t="s">
        <v>41</v>
      </c>
      <c r="J802" s="571" t="s">
        <v>28</v>
      </c>
      <c r="K802" s="571" t="s">
        <v>648</v>
      </c>
      <c r="L802" s="571" t="s">
        <v>977</v>
      </c>
      <c r="M802" s="571" t="s">
        <v>32</v>
      </c>
      <c r="N802" s="571" t="s">
        <v>368</v>
      </c>
      <c r="O802" s="579">
        <v>24</v>
      </c>
      <c r="P802" s="572" t="s">
        <v>28</v>
      </c>
      <c r="Q802" s="65"/>
      <c r="R802" s="65"/>
      <c r="S802" s="65"/>
      <c r="T802" s="65"/>
      <c r="U802" s="65"/>
      <c r="V802" s="65"/>
      <c r="W802" s="65"/>
      <c r="X802" s="65"/>
      <c r="Y802" s="65"/>
      <c r="Z802" s="65"/>
      <c r="AA802" s="65"/>
      <c r="AB802" s="65"/>
      <c r="AC802" s="65"/>
      <c r="AD802" s="65"/>
      <c r="AE802" s="65"/>
      <c r="AF802" s="65"/>
      <c r="AG802" s="65"/>
      <c r="AH802" s="65"/>
      <c r="AI802" s="65"/>
      <c r="AJ802" s="65"/>
      <c r="AK802" s="65"/>
      <c r="AL802" s="65"/>
      <c r="AM802" s="65"/>
      <c r="AN802" s="65"/>
      <c r="AO802" s="65"/>
      <c r="AP802" s="65"/>
      <c r="AQ802" s="65"/>
      <c r="AR802" s="65"/>
      <c r="AS802" s="65"/>
      <c r="AT802" s="65"/>
      <c r="AU802" s="65"/>
      <c r="AV802" s="65"/>
      <c r="AW802" s="65"/>
      <c r="AX802" s="65"/>
      <c r="AY802" s="65"/>
      <c r="AZ802" s="65"/>
      <c r="BA802" s="65"/>
      <c r="BB802" s="65"/>
      <c r="BC802" s="65"/>
      <c r="BD802" s="65"/>
      <c r="BE802" s="65"/>
      <c r="BF802" s="65"/>
      <c r="BG802" s="65"/>
      <c r="BH802" s="65"/>
      <c r="BI802" s="65"/>
      <c r="BJ802" s="65"/>
      <c r="BK802" s="65"/>
      <c r="BL802" s="65"/>
    </row>
    <row r="803" spans="1:64" x14ac:dyDescent="0.2">
      <c r="A803" s="571" t="s">
        <v>724</v>
      </c>
      <c r="B803" s="572" t="s">
        <v>975</v>
      </c>
      <c r="C803" s="572" t="s">
        <v>987</v>
      </c>
      <c r="D803" s="572">
        <v>50</v>
      </c>
      <c r="E803" s="572" t="s">
        <v>26</v>
      </c>
      <c r="F803" s="579">
        <v>60</v>
      </c>
      <c r="G803" s="571" t="s">
        <v>27</v>
      </c>
      <c r="H803" s="571" t="s">
        <v>28</v>
      </c>
      <c r="I803" s="571" t="s">
        <v>41</v>
      </c>
      <c r="J803" s="571" t="s">
        <v>28</v>
      </c>
      <c r="K803" s="571" t="s">
        <v>648</v>
      </c>
      <c r="L803" s="571" t="s">
        <v>977</v>
      </c>
      <c r="M803" s="571" t="s">
        <v>32</v>
      </c>
      <c r="N803" s="571" t="s">
        <v>368</v>
      </c>
      <c r="O803" s="579">
        <v>24</v>
      </c>
      <c r="P803" s="572" t="s">
        <v>28</v>
      </c>
      <c r="Q803" s="65"/>
      <c r="R803" s="65"/>
      <c r="S803" s="65"/>
      <c r="T803" s="65"/>
      <c r="U803" s="65"/>
      <c r="V803" s="65"/>
      <c r="W803" s="65"/>
      <c r="X803" s="65"/>
      <c r="Y803" s="65"/>
      <c r="Z803" s="65"/>
      <c r="AA803" s="65"/>
      <c r="AB803" s="65"/>
      <c r="AC803" s="65"/>
      <c r="AD803" s="65"/>
      <c r="AE803" s="65"/>
      <c r="AF803" s="65"/>
      <c r="AG803" s="65"/>
      <c r="AH803" s="65"/>
      <c r="AI803" s="65"/>
      <c r="AJ803" s="65"/>
      <c r="AK803" s="65"/>
      <c r="AL803" s="65"/>
      <c r="AM803" s="65"/>
      <c r="AN803" s="65"/>
      <c r="AO803" s="65"/>
      <c r="AP803" s="65"/>
      <c r="AQ803" s="65"/>
      <c r="AR803" s="65"/>
      <c r="AS803" s="65"/>
      <c r="AT803" s="65"/>
      <c r="AU803" s="65"/>
      <c r="AV803" s="65"/>
      <c r="AW803" s="65"/>
      <c r="AX803" s="65"/>
      <c r="AY803" s="65"/>
      <c r="AZ803" s="65"/>
      <c r="BA803" s="65"/>
      <c r="BB803" s="65"/>
      <c r="BC803" s="65"/>
      <c r="BD803" s="65"/>
      <c r="BE803" s="65"/>
      <c r="BF803" s="65"/>
      <c r="BG803" s="65"/>
      <c r="BH803" s="65"/>
      <c r="BI803" s="65"/>
      <c r="BJ803" s="65"/>
      <c r="BK803" s="65"/>
      <c r="BL803" s="65"/>
    </row>
    <row r="804" spans="1:64" x14ac:dyDescent="0.2">
      <c r="A804" s="571" t="s">
        <v>724</v>
      </c>
      <c r="B804" s="572" t="s">
        <v>975</v>
      </c>
      <c r="C804" s="572" t="s">
        <v>988</v>
      </c>
      <c r="D804" s="572">
        <v>50</v>
      </c>
      <c r="E804" s="572" t="s">
        <v>26</v>
      </c>
      <c r="F804" s="579">
        <v>60</v>
      </c>
      <c r="G804" s="571" t="s">
        <v>27</v>
      </c>
      <c r="H804" s="571" t="s">
        <v>28</v>
      </c>
      <c r="I804" s="571" t="s">
        <v>41</v>
      </c>
      <c r="J804" s="571" t="s">
        <v>28</v>
      </c>
      <c r="K804" s="571" t="s">
        <v>648</v>
      </c>
      <c r="L804" s="571" t="s">
        <v>977</v>
      </c>
      <c r="M804" s="571" t="s">
        <v>32</v>
      </c>
      <c r="N804" s="571" t="s">
        <v>989</v>
      </c>
      <c r="O804" s="579">
        <v>24</v>
      </c>
      <c r="P804" s="572" t="s">
        <v>28</v>
      </c>
      <c r="Q804" s="65"/>
      <c r="R804" s="65"/>
      <c r="S804" s="65"/>
      <c r="T804" s="65"/>
      <c r="U804" s="65"/>
      <c r="V804" s="65"/>
      <c r="W804" s="65"/>
      <c r="X804" s="65"/>
      <c r="Y804" s="65"/>
      <c r="Z804" s="65"/>
      <c r="AA804" s="65"/>
      <c r="AB804" s="65"/>
      <c r="AC804" s="65"/>
      <c r="AD804" s="65"/>
      <c r="AE804" s="65"/>
      <c r="AF804" s="65"/>
      <c r="AG804" s="65"/>
      <c r="AH804" s="65"/>
      <c r="AI804" s="65"/>
      <c r="AJ804" s="65"/>
      <c r="AK804" s="65"/>
      <c r="AL804" s="65"/>
      <c r="AM804" s="65"/>
      <c r="AN804" s="65"/>
      <c r="AO804" s="65"/>
      <c r="AP804" s="65"/>
      <c r="AQ804" s="65"/>
      <c r="AR804" s="65"/>
      <c r="AS804" s="65"/>
      <c r="AT804" s="65"/>
      <c r="AU804" s="65"/>
      <c r="AV804" s="65"/>
      <c r="AW804" s="65"/>
      <c r="AX804" s="65"/>
      <c r="AY804" s="65"/>
      <c r="AZ804" s="65"/>
      <c r="BA804" s="65"/>
      <c r="BB804" s="65"/>
      <c r="BC804" s="65"/>
      <c r="BD804" s="65"/>
      <c r="BE804" s="65"/>
      <c r="BF804" s="65"/>
      <c r="BG804" s="65"/>
      <c r="BH804" s="65"/>
      <c r="BI804" s="65"/>
      <c r="BJ804" s="65"/>
      <c r="BK804" s="65"/>
      <c r="BL804" s="65"/>
    </row>
    <row r="805" spans="1:64" x14ac:dyDescent="0.2">
      <c r="A805" s="571" t="s">
        <v>724</v>
      </c>
      <c r="B805" s="572" t="s">
        <v>975</v>
      </c>
      <c r="C805" s="572" t="s">
        <v>990</v>
      </c>
      <c r="D805" s="572">
        <v>230</v>
      </c>
      <c r="E805" s="572" t="s">
        <v>26</v>
      </c>
      <c r="F805" s="571">
        <v>350</v>
      </c>
      <c r="G805" s="571" t="s">
        <v>27</v>
      </c>
      <c r="H805" s="571" t="s">
        <v>28</v>
      </c>
      <c r="I805" s="571" t="s">
        <v>41</v>
      </c>
      <c r="J805" s="571" t="s">
        <v>76</v>
      </c>
      <c r="K805" s="571"/>
      <c r="L805" s="571"/>
      <c r="M805" s="571" t="s">
        <v>32</v>
      </c>
      <c r="N805" s="571" t="s">
        <v>368</v>
      </c>
      <c r="O805" s="579">
        <v>24</v>
      </c>
      <c r="P805" s="572" t="s">
        <v>28</v>
      </c>
      <c r="Q805" s="65"/>
      <c r="R805" s="65"/>
      <c r="S805" s="65"/>
      <c r="T805" s="65"/>
      <c r="U805" s="65"/>
      <c r="V805" s="65"/>
      <c r="W805" s="65"/>
      <c r="X805" s="65"/>
      <c r="Y805" s="65"/>
      <c r="Z805" s="65"/>
      <c r="AA805" s="65"/>
      <c r="AB805" s="65"/>
      <c r="AC805" s="65"/>
      <c r="AD805" s="65"/>
      <c r="AE805" s="65"/>
      <c r="AF805" s="65"/>
      <c r="AG805" s="65"/>
      <c r="AH805" s="65"/>
      <c r="AI805" s="65"/>
      <c r="AJ805" s="65"/>
      <c r="AK805" s="65"/>
      <c r="AL805" s="65"/>
      <c r="AM805" s="65"/>
      <c r="AN805" s="65"/>
      <c r="AO805" s="65"/>
      <c r="AP805" s="65"/>
      <c r="AQ805" s="65"/>
      <c r="AR805" s="65"/>
      <c r="AS805" s="65"/>
      <c r="AT805" s="65"/>
      <c r="AU805" s="65"/>
      <c r="AV805" s="65"/>
      <c r="AW805" s="65"/>
      <c r="AX805" s="65"/>
      <c r="AY805" s="65"/>
      <c r="AZ805" s="65"/>
      <c r="BA805" s="65"/>
      <c r="BB805" s="65"/>
      <c r="BC805" s="65"/>
      <c r="BD805" s="65"/>
      <c r="BE805" s="65"/>
      <c r="BF805" s="65"/>
      <c r="BG805" s="65"/>
      <c r="BH805" s="65"/>
      <c r="BI805" s="65"/>
      <c r="BJ805" s="65"/>
      <c r="BK805" s="65"/>
      <c r="BL805" s="65"/>
    </row>
    <row r="806" spans="1:64" x14ac:dyDescent="0.2">
      <c r="A806" s="571" t="s">
        <v>724</v>
      </c>
      <c r="B806" s="572" t="s">
        <v>975</v>
      </c>
      <c r="C806" s="572" t="s">
        <v>991</v>
      </c>
      <c r="D806" s="572">
        <v>230</v>
      </c>
      <c r="E806" s="572" t="s">
        <v>26</v>
      </c>
      <c r="F806" s="571">
        <v>400</v>
      </c>
      <c r="G806" s="571" t="s">
        <v>27</v>
      </c>
      <c r="H806" s="571" t="s">
        <v>28</v>
      </c>
      <c r="I806" s="571" t="s">
        <v>41</v>
      </c>
      <c r="J806" s="571" t="s">
        <v>76</v>
      </c>
      <c r="K806" s="571"/>
      <c r="L806" s="571"/>
      <c r="M806" s="571" t="s">
        <v>32</v>
      </c>
      <c r="N806" s="571" t="s">
        <v>368</v>
      </c>
      <c r="O806" s="579">
        <v>24</v>
      </c>
      <c r="P806" s="572" t="s">
        <v>28</v>
      </c>
      <c r="Q806" s="65"/>
      <c r="R806" s="65"/>
      <c r="S806" s="65"/>
      <c r="T806" s="65"/>
      <c r="U806" s="65"/>
      <c r="V806" s="65"/>
      <c r="W806" s="65"/>
      <c r="X806" s="65"/>
      <c r="Y806" s="65"/>
      <c r="Z806" s="65"/>
      <c r="AA806" s="65"/>
      <c r="AB806" s="65"/>
      <c r="AC806" s="65"/>
      <c r="AD806" s="65"/>
      <c r="AE806" s="65"/>
      <c r="AF806" s="65"/>
      <c r="AG806" s="65"/>
      <c r="AH806" s="65"/>
      <c r="AI806" s="65"/>
      <c r="AJ806" s="65"/>
      <c r="AK806" s="65"/>
      <c r="AL806" s="65"/>
      <c r="AM806" s="65"/>
      <c r="AN806" s="65"/>
      <c r="AO806" s="65"/>
      <c r="AP806" s="65"/>
      <c r="AQ806" s="65"/>
      <c r="AR806" s="65"/>
      <c r="AS806" s="65"/>
      <c r="AT806" s="65"/>
      <c r="AU806" s="65"/>
      <c r="AV806" s="65"/>
      <c r="AW806" s="65"/>
      <c r="AX806" s="65"/>
      <c r="AY806" s="65"/>
      <c r="AZ806" s="65"/>
      <c r="BA806" s="65"/>
      <c r="BB806" s="65"/>
      <c r="BC806" s="65"/>
      <c r="BD806" s="65"/>
      <c r="BE806" s="65"/>
      <c r="BF806" s="65"/>
      <c r="BG806" s="65"/>
      <c r="BH806" s="65"/>
      <c r="BI806" s="65"/>
      <c r="BJ806" s="65"/>
      <c r="BK806" s="65"/>
      <c r="BL806" s="65"/>
    </row>
    <row r="807" spans="1:64" x14ac:dyDescent="0.2">
      <c r="A807" s="571" t="s">
        <v>724</v>
      </c>
      <c r="B807" s="572" t="s">
        <v>975</v>
      </c>
      <c r="C807" s="572" t="s">
        <v>992</v>
      </c>
      <c r="D807" s="572">
        <v>230</v>
      </c>
      <c r="E807" s="572" t="s">
        <v>26</v>
      </c>
      <c r="F807" s="572">
        <v>360</v>
      </c>
      <c r="G807" s="571" t="s">
        <v>27</v>
      </c>
      <c r="H807" s="571" t="s">
        <v>28</v>
      </c>
      <c r="I807" s="571" t="s">
        <v>41</v>
      </c>
      <c r="J807" s="571" t="s">
        <v>76</v>
      </c>
      <c r="K807" s="571"/>
      <c r="L807" s="571"/>
      <c r="M807" s="571" t="s">
        <v>32</v>
      </c>
      <c r="N807" s="571" t="s">
        <v>368</v>
      </c>
      <c r="O807" s="579">
        <v>24</v>
      </c>
      <c r="P807" s="572" t="s">
        <v>28</v>
      </c>
      <c r="Q807" s="65"/>
      <c r="R807" s="65"/>
      <c r="S807" s="65"/>
      <c r="T807" s="65"/>
      <c r="U807" s="65"/>
      <c r="V807" s="65"/>
      <c r="W807" s="65"/>
      <c r="X807" s="65"/>
      <c r="Y807" s="65"/>
      <c r="Z807" s="65"/>
      <c r="AA807" s="65"/>
      <c r="AB807" s="65"/>
      <c r="AC807" s="65"/>
      <c r="AD807" s="65"/>
      <c r="AE807" s="65"/>
      <c r="AF807" s="65"/>
      <c r="AG807" s="65"/>
      <c r="AH807" s="65"/>
      <c r="AI807" s="65"/>
      <c r="AJ807" s="65"/>
      <c r="AK807" s="65"/>
      <c r="AL807" s="65"/>
      <c r="AM807" s="65"/>
      <c r="AN807" s="65"/>
      <c r="AO807" s="65"/>
      <c r="AP807" s="65"/>
      <c r="AQ807" s="65"/>
      <c r="AR807" s="65"/>
      <c r="AS807" s="65"/>
      <c r="AT807" s="65"/>
      <c r="AU807" s="65"/>
      <c r="AV807" s="65"/>
      <c r="AW807" s="65"/>
      <c r="AX807" s="65"/>
      <c r="AY807" s="65"/>
      <c r="AZ807" s="65"/>
      <c r="BA807" s="65"/>
      <c r="BB807" s="65"/>
      <c r="BC807" s="65"/>
      <c r="BD807" s="65"/>
      <c r="BE807" s="65"/>
      <c r="BF807" s="65"/>
      <c r="BG807" s="65"/>
      <c r="BH807" s="65"/>
      <c r="BI807" s="65"/>
      <c r="BJ807" s="65"/>
      <c r="BK807" s="65"/>
      <c r="BL807" s="65"/>
    </row>
    <row r="808" spans="1:64" x14ac:dyDescent="0.2">
      <c r="A808" s="571" t="s">
        <v>724</v>
      </c>
      <c r="B808" s="572" t="s">
        <v>975</v>
      </c>
      <c r="C808" s="572" t="s">
        <v>993</v>
      </c>
      <c r="D808" s="572">
        <v>230</v>
      </c>
      <c r="E808" s="572" t="s">
        <v>26</v>
      </c>
      <c r="F808" s="572">
        <v>300</v>
      </c>
      <c r="G808" s="571" t="s">
        <v>27</v>
      </c>
      <c r="H808" s="571" t="s">
        <v>28</v>
      </c>
      <c r="I808" s="571" t="s">
        <v>41</v>
      </c>
      <c r="J808" s="571" t="s">
        <v>76</v>
      </c>
      <c r="K808" s="571"/>
      <c r="L808" s="571"/>
      <c r="M808" s="571" t="s">
        <v>32</v>
      </c>
      <c r="N808" s="571" t="s">
        <v>368</v>
      </c>
      <c r="O808" s="579">
        <v>24</v>
      </c>
      <c r="P808" s="572" t="s">
        <v>28</v>
      </c>
      <c r="Q808" s="65"/>
      <c r="R808" s="65"/>
      <c r="S808" s="65"/>
      <c r="T808" s="65"/>
      <c r="U808" s="65"/>
      <c r="V808" s="65"/>
      <c r="W808" s="65"/>
      <c r="X808" s="65"/>
      <c r="Y808" s="65"/>
      <c r="Z808" s="65"/>
      <c r="AA808" s="65"/>
      <c r="AB808" s="65"/>
      <c r="AC808" s="65"/>
      <c r="AD808" s="65"/>
      <c r="AE808" s="65"/>
      <c r="AF808" s="65"/>
      <c r="AG808" s="65"/>
      <c r="AH808" s="65"/>
      <c r="AI808" s="65"/>
      <c r="AJ808" s="65"/>
      <c r="AK808" s="65"/>
      <c r="AL808" s="65"/>
      <c r="AM808" s="65"/>
      <c r="AN808" s="65"/>
      <c r="AO808" s="65"/>
      <c r="AP808" s="65"/>
      <c r="AQ808" s="65"/>
      <c r="AR808" s="65"/>
      <c r="AS808" s="65"/>
      <c r="AT808" s="65"/>
      <c r="AU808" s="65"/>
      <c r="AV808" s="65"/>
      <c r="AW808" s="65"/>
      <c r="AX808" s="65"/>
      <c r="AY808" s="65"/>
      <c r="AZ808" s="65"/>
      <c r="BA808" s="65"/>
      <c r="BB808" s="65"/>
      <c r="BC808" s="65"/>
      <c r="BD808" s="65"/>
      <c r="BE808" s="65"/>
      <c r="BF808" s="65"/>
      <c r="BG808" s="65"/>
      <c r="BH808" s="65"/>
      <c r="BI808" s="65"/>
      <c r="BJ808" s="65"/>
      <c r="BK808" s="65"/>
      <c r="BL808" s="65"/>
    </row>
    <row r="809" spans="1:64" x14ac:dyDescent="0.2">
      <c r="A809" s="571" t="s">
        <v>724</v>
      </c>
      <c r="B809" s="572" t="s">
        <v>975</v>
      </c>
      <c r="C809" s="572" t="s">
        <v>994</v>
      </c>
      <c r="D809" s="572">
        <v>230</v>
      </c>
      <c r="E809" s="572" t="s">
        <v>26</v>
      </c>
      <c r="F809" s="572">
        <v>400</v>
      </c>
      <c r="G809" s="571" t="s">
        <v>27</v>
      </c>
      <c r="H809" s="571" t="s">
        <v>28</v>
      </c>
      <c r="I809" s="571" t="s">
        <v>41</v>
      </c>
      <c r="J809" s="571" t="s">
        <v>76</v>
      </c>
      <c r="K809" s="571"/>
      <c r="L809" s="571"/>
      <c r="M809" s="571" t="s">
        <v>32</v>
      </c>
      <c r="N809" s="571" t="s">
        <v>368</v>
      </c>
      <c r="O809" s="579">
        <v>24</v>
      </c>
      <c r="P809" s="572" t="s">
        <v>28</v>
      </c>
      <c r="Q809" s="65"/>
      <c r="R809" s="65"/>
      <c r="S809" s="65"/>
      <c r="T809" s="65"/>
      <c r="U809" s="65"/>
      <c r="V809" s="65"/>
      <c r="W809" s="65"/>
      <c r="X809" s="65"/>
      <c r="Y809" s="65"/>
      <c r="Z809" s="65"/>
      <c r="AA809" s="65"/>
      <c r="AB809" s="65"/>
      <c r="AC809" s="65"/>
      <c r="AD809" s="65"/>
      <c r="AE809" s="65"/>
      <c r="AF809" s="65"/>
      <c r="AG809" s="65"/>
      <c r="AH809" s="65"/>
      <c r="AI809" s="65"/>
      <c r="AJ809" s="65"/>
      <c r="AK809" s="65"/>
      <c r="AL809" s="65"/>
      <c r="AM809" s="65"/>
      <c r="AN809" s="65"/>
      <c r="AO809" s="65"/>
      <c r="AP809" s="65"/>
      <c r="AQ809" s="65"/>
      <c r="AR809" s="65"/>
      <c r="AS809" s="65"/>
      <c r="AT809" s="65"/>
      <c r="AU809" s="65"/>
      <c r="AV809" s="65"/>
      <c r="AW809" s="65"/>
      <c r="AX809" s="65"/>
      <c r="AY809" s="65"/>
      <c r="AZ809" s="65"/>
      <c r="BA809" s="65"/>
      <c r="BB809" s="65"/>
      <c r="BC809" s="65"/>
      <c r="BD809" s="65"/>
      <c r="BE809" s="65"/>
      <c r="BF809" s="65"/>
      <c r="BG809" s="65"/>
      <c r="BH809" s="65"/>
      <c r="BI809" s="65"/>
      <c r="BJ809" s="65"/>
      <c r="BK809" s="65"/>
      <c r="BL809" s="65"/>
    </row>
    <row r="810" spans="1:64" x14ac:dyDescent="0.2">
      <c r="A810" s="571" t="s">
        <v>724</v>
      </c>
      <c r="B810" s="572" t="s">
        <v>975</v>
      </c>
      <c r="C810" s="572" t="s">
        <v>995</v>
      </c>
      <c r="D810" s="572">
        <v>230</v>
      </c>
      <c r="E810" s="572" t="s">
        <v>26</v>
      </c>
      <c r="F810" s="572">
        <v>310</v>
      </c>
      <c r="G810" s="571" t="s">
        <v>27</v>
      </c>
      <c r="H810" s="571" t="s">
        <v>28</v>
      </c>
      <c r="I810" s="571" t="s">
        <v>41</v>
      </c>
      <c r="J810" s="571" t="s">
        <v>76</v>
      </c>
      <c r="K810" s="571"/>
      <c r="L810" s="571"/>
      <c r="M810" s="571" t="s">
        <v>32</v>
      </c>
      <c r="N810" s="571" t="s">
        <v>368</v>
      </c>
      <c r="O810" s="579">
        <v>24</v>
      </c>
      <c r="P810" s="572" t="s">
        <v>28</v>
      </c>
      <c r="Q810" s="65"/>
      <c r="R810" s="65"/>
      <c r="S810" s="65"/>
      <c r="T810" s="65"/>
      <c r="U810" s="65"/>
      <c r="V810" s="65"/>
      <c r="W810" s="65"/>
      <c r="X810" s="65"/>
      <c r="Y810" s="65"/>
      <c r="Z810" s="65"/>
      <c r="AA810" s="65"/>
      <c r="AB810" s="65"/>
      <c r="AC810" s="65"/>
      <c r="AD810" s="65"/>
      <c r="AE810" s="65"/>
      <c r="AF810" s="65"/>
      <c r="AG810" s="65"/>
      <c r="AH810" s="65"/>
      <c r="AI810" s="65"/>
      <c r="AJ810" s="65"/>
      <c r="AK810" s="65"/>
      <c r="AL810" s="65"/>
      <c r="AM810" s="65"/>
      <c r="AN810" s="65"/>
      <c r="AO810" s="65"/>
      <c r="AP810" s="65"/>
      <c r="AQ810" s="65"/>
      <c r="AR810" s="65"/>
      <c r="AS810" s="65"/>
      <c r="AT810" s="65"/>
      <c r="AU810" s="65"/>
      <c r="AV810" s="65"/>
      <c r="AW810" s="65"/>
      <c r="AX810" s="65"/>
      <c r="AY810" s="65"/>
      <c r="AZ810" s="65"/>
      <c r="BA810" s="65"/>
      <c r="BB810" s="65"/>
      <c r="BC810" s="65"/>
      <c r="BD810" s="65"/>
      <c r="BE810" s="65"/>
      <c r="BF810" s="65"/>
      <c r="BG810" s="65"/>
      <c r="BH810" s="65"/>
      <c r="BI810" s="65"/>
      <c r="BJ810" s="65"/>
      <c r="BK810" s="65"/>
      <c r="BL810" s="65"/>
    </row>
    <row r="811" spans="1:64" x14ac:dyDescent="0.2">
      <c r="A811" s="571" t="s">
        <v>724</v>
      </c>
      <c r="B811" s="572" t="s">
        <v>975</v>
      </c>
      <c r="C811" s="572" t="s">
        <v>996</v>
      </c>
      <c r="D811" s="572">
        <v>800</v>
      </c>
      <c r="E811" s="572" t="s">
        <v>26</v>
      </c>
      <c r="F811" s="572">
        <v>1100</v>
      </c>
      <c r="G811" s="571" t="s">
        <v>27</v>
      </c>
      <c r="H811" s="571" t="s">
        <v>28</v>
      </c>
      <c r="I811" s="571" t="s">
        <v>41</v>
      </c>
      <c r="J811" s="571" t="s">
        <v>76</v>
      </c>
      <c r="K811" s="571"/>
      <c r="L811" s="571"/>
      <c r="M811" s="571" t="s">
        <v>32</v>
      </c>
      <c r="N811" s="571" t="s">
        <v>368</v>
      </c>
      <c r="O811" s="579">
        <v>24</v>
      </c>
      <c r="P811" s="572" t="s">
        <v>28</v>
      </c>
      <c r="Q811" s="65"/>
      <c r="R811" s="65"/>
      <c r="S811" s="65"/>
      <c r="T811" s="65"/>
      <c r="U811" s="65"/>
      <c r="V811" s="65"/>
      <c r="W811" s="65"/>
      <c r="X811" s="65"/>
      <c r="Y811" s="65"/>
      <c r="Z811" s="65"/>
      <c r="AA811" s="65"/>
      <c r="AB811" s="65"/>
      <c r="AC811" s="65"/>
      <c r="AD811" s="65"/>
      <c r="AE811" s="65"/>
      <c r="AF811" s="65"/>
      <c r="AG811" s="65"/>
      <c r="AH811" s="65"/>
      <c r="AI811" s="65"/>
      <c r="AJ811" s="65"/>
      <c r="AK811" s="65"/>
      <c r="AL811" s="65"/>
      <c r="AM811" s="65"/>
      <c r="AN811" s="65"/>
      <c r="AO811" s="65"/>
      <c r="AP811" s="65"/>
      <c r="AQ811" s="65"/>
      <c r="AR811" s="65"/>
      <c r="AS811" s="65"/>
      <c r="AT811" s="65"/>
      <c r="AU811" s="65"/>
      <c r="AV811" s="65"/>
      <c r="AW811" s="65"/>
      <c r="AX811" s="65"/>
      <c r="AY811" s="65"/>
      <c r="AZ811" s="65"/>
      <c r="BA811" s="65"/>
      <c r="BB811" s="65"/>
      <c r="BC811" s="65"/>
      <c r="BD811" s="65"/>
      <c r="BE811" s="65"/>
      <c r="BF811" s="65"/>
      <c r="BG811" s="65"/>
      <c r="BH811" s="65"/>
      <c r="BI811" s="65"/>
      <c r="BJ811" s="65"/>
      <c r="BK811" s="65"/>
      <c r="BL811" s="65"/>
    </row>
    <row r="812" spans="1:64" x14ac:dyDescent="0.2">
      <c r="A812" s="571" t="s">
        <v>724</v>
      </c>
      <c r="B812" s="572" t="s">
        <v>975</v>
      </c>
      <c r="C812" s="572" t="s">
        <v>997</v>
      </c>
      <c r="D812" s="572">
        <v>230</v>
      </c>
      <c r="E812" s="572" t="s">
        <v>26</v>
      </c>
      <c r="F812" s="572">
        <v>350</v>
      </c>
      <c r="G812" s="571" t="s">
        <v>27</v>
      </c>
      <c r="H812" s="571" t="s">
        <v>28</v>
      </c>
      <c r="I812" s="571" t="s">
        <v>41</v>
      </c>
      <c r="J812" s="571" t="s">
        <v>76</v>
      </c>
      <c r="K812" s="571"/>
      <c r="L812" s="571"/>
      <c r="M812" s="571" t="s">
        <v>32</v>
      </c>
      <c r="N812" s="571" t="s">
        <v>368</v>
      </c>
      <c r="O812" s="579">
        <v>24</v>
      </c>
      <c r="P812" s="572" t="s">
        <v>28</v>
      </c>
      <c r="Q812" s="65"/>
      <c r="R812" s="65"/>
      <c r="S812" s="65"/>
      <c r="T812" s="65"/>
      <c r="U812" s="65"/>
      <c r="V812" s="65"/>
      <c r="W812" s="65"/>
      <c r="X812" s="65"/>
      <c r="Y812" s="65"/>
      <c r="Z812" s="65"/>
      <c r="AA812" s="65"/>
      <c r="AB812" s="65"/>
      <c r="AC812" s="65"/>
      <c r="AD812" s="65"/>
      <c r="AE812" s="65"/>
      <c r="AF812" s="65"/>
      <c r="AG812" s="65"/>
      <c r="AH812" s="65"/>
      <c r="AI812" s="65"/>
      <c r="AJ812" s="65"/>
      <c r="AK812" s="65"/>
      <c r="AL812" s="65"/>
      <c r="AM812" s="65"/>
      <c r="AN812" s="65"/>
      <c r="AO812" s="65"/>
      <c r="AP812" s="65"/>
      <c r="AQ812" s="65"/>
      <c r="AR812" s="65"/>
      <c r="AS812" s="65"/>
      <c r="AT812" s="65"/>
      <c r="AU812" s="65"/>
      <c r="AV812" s="65"/>
      <c r="AW812" s="65"/>
      <c r="AX812" s="65"/>
      <c r="AY812" s="65"/>
      <c r="AZ812" s="65"/>
      <c r="BA812" s="65"/>
      <c r="BB812" s="65"/>
      <c r="BC812" s="65"/>
      <c r="BD812" s="65"/>
      <c r="BE812" s="65"/>
      <c r="BF812" s="65"/>
      <c r="BG812" s="65"/>
      <c r="BH812" s="65"/>
      <c r="BI812" s="65"/>
      <c r="BJ812" s="65"/>
      <c r="BK812" s="65"/>
      <c r="BL812" s="65"/>
    </row>
    <row r="813" spans="1:64" x14ac:dyDescent="0.2">
      <c r="A813" s="571" t="s">
        <v>724</v>
      </c>
      <c r="B813" s="572" t="s">
        <v>975</v>
      </c>
      <c r="C813" s="572" t="s">
        <v>998</v>
      </c>
      <c r="D813" s="572">
        <v>230</v>
      </c>
      <c r="E813" s="572" t="s">
        <v>26</v>
      </c>
      <c r="F813" s="572">
        <v>350</v>
      </c>
      <c r="G813" s="571" t="s">
        <v>27</v>
      </c>
      <c r="H813" s="571" t="s">
        <v>28</v>
      </c>
      <c r="I813" s="571" t="s">
        <v>41</v>
      </c>
      <c r="J813" s="571" t="s">
        <v>76</v>
      </c>
      <c r="K813" s="571"/>
      <c r="L813" s="571"/>
      <c r="M813" s="571" t="s">
        <v>32</v>
      </c>
      <c r="N813" s="571" t="s">
        <v>368</v>
      </c>
      <c r="O813" s="579">
        <v>24</v>
      </c>
      <c r="P813" s="572" t="s">
        <v>28</v>
      </c>
      <c r="Q813" s="65"/>
      <c r="R813" s="65"/>
      <c r="S813" s="65"/>
      <c r="T813" s="65"/>
      <c r="U813" s="65"/>
      <c r="V813" s="65"/>
      <c r="W813" s="65"/>
      <c r="X813" s="65"/>
      <c r="Y813" s="65"/>
      <c r="Z813" s="65"/>
      <c r="AA813" s="65"/>
      <c r="AB813" s="65"/>
      <c r="AC813" s="65"/>
      <c r="AD813" s="65"/>
      <c r="AE813" s="65"/>
      <c r="AF813" s="65"/>
      <c r="AG813" s="65"/>
      <c r="AH813" s="65"/>
      <c r="AI813" s="65"/>
      <c r="AJ813" s="65"/>
      <c r="AK813" s="65"/>
      <c r="AL813" s="65"/>
      <c r="AM813" s="65"/>
      <c r="AN813" s="65"/>
      <c r="AO813" s="65"/>
      <c r="AP813" s="65"/>
      <c r="AQ813" s="65"/>
      <c r="AR813" s="65"/>
      <c r="AS813" s="65"/>
      <c r="AT813" s="65"/>
      <c r="AU813" s="65"/>
      <c r="AV813" s="65"/>
      <c r="AW813" s="65"/>
      <c r="AX813" s="65"/>
      <c r="AY813" s="65"/>
      <c r="AZ813" s="65"/>
      <c r="BA813" s="65"/>
      <c r="BB813" s="65"/>
      <c r="BC813" s="65"/>
      <c r="BD813" s="65"/>
      <c r="BE813" s="65"/>
      <c r="BF813" s="65"/>
      <c r="BG813" s="65"/>
      <c r="BH813" s="65"/>
      <c r="BI813" s="65"/>
      <c r="BJ813" s="65"/>
      <c r="BK813" s="65"/>
      <c r="BL813" s="65"/>
    </row>
    <row r="814" spans="1:64" x14ac:dyDescent="0.2">
      <c r="A814" s="571" t="s">
        <v>724</v>
      </c>
      <c r="B814" s="572" t="s">
        <v>975</v>
      </c>
      <c r="C814" s="572" t="s">
        <v>999</v>
      </c>
      <c r="D814" s="572">
        <v>230</v>
      </c>
      <c r="E814" s="572" t="s">
        <v>26</v>
      </c>
      <c r="F814" s="572">
        <v>400</v>
      </c>
      <c r="G814" s="571" t="s">
        <v>27</v>
      </c>
      <c r="H814" s="571" t="s">
        <v>28</v>
      </c>
      <c r="I814" s="571" t="s">
        <v>41</v>
      </c>
      <c r="J814" s="571" t="s">
        <v>76</v>
      </c>
      <c r="K814" s="571"/>
      <c r="L814" s="571"/>
      <c r="M814" s="571" t="s">
        <v>32</v>
      </c>
      <c r="N814" s="571" t="s">
        <v>368</v>
      </c>
      <c r="O814" s="579">
        <v>24</v>
      </c>
      <c r="P814" s="572" t="s">
        <v>28</v>
      </c>
      <c r="Q814" s="65"/>
      <c r="R814" s="65"/>
      <c r="S814" s="65"/>
      <c r="T814" s="65"/>
      <c r="U814" s="65"/>
      <c r="V814" s="65"/>
      <c r="W814" s="65"/>
      <c r="X814" s="65"/>
      <c r="Y814" s="65"/>
      <c r="Z814" s="65"/>
      <c r="AA814" s="65"/>
      <c r="AB814" s="65"/>
      <c r="AC814" s="65"/>
      <c r="AD814" s="65"/>
      <c r="AE814" s="65"/>
      <c r="AF814" s="65"/>
      <c r="AG814" s="65"/>
      <c r="AH814" s="65"/>
      <c r="AI814" s="65"/>
      <c r="AJ814" s="65"/>
      <c r="AK814" s="65"/>
      <c r="AL814" s="65"/>
      <c r="AM814" s="65"/>
      <c r="AN814" s="65"/>
      <c r="AO814" s="65"/>
      <c r="AP814" s="65"/>
      <c r="AQ814" s="65"/>
      <c r="AR814" s="65"/>
      <c r="AS814" s="65"/>
      <c r="AT814" s="65"/>
      <c r="AU814" s="65"/>
      <c r="AV814" s="65"/>
      <c r="AW814" s="65"/>
      <c r="AX814" s="65"/>
      <c r="AY814" s="65"/>
      <c r="AZ814" s="65"/>
      <c r="BA814" s="65"/>
      <c r="BB814" s="65"/>
      <c r="BC814" s="65"/>
      <c r="BD814" s="65"/>
      <c r="BE814" s="65"/>
      <c r="BF814" s="65"/>
      <c r="BG814" s="65"/>
      <c r="BH814" s="65"/>
      <c r="BI814" s="65"/>
      <c r="BJ814" s="65"/>
      <c r="BK814" s="65"/>
      <c r="BL814" s="65"/>
    </row>
    <row r="815" spans="1:64" x14ac:dyDescent="0.2">
      <c r="A815" s="571" t="s">
        <v>724</v>
      </c>
      <c r="B815" s="572" t="s">
        <v>975</v>
      </c>
      <c r="C815" s="572" t="s">
        <v>1000</v>
      </c>
      <c r="D815" s="572">
        <v>150</v>
      </c>
      <c r="E815" s="572" t="s">
        <v>26</v>
      </c>
      <c r="F815" s="572">
        <v>280</v>
      </c>
      <c r="G815" s="571" t="s">
        <v>27</v>
      </c>
      <c r="H815" s="571" t="s">
        <v>28</v>
      </c>
      <c r="I815" s="571" t="s">
        <v>41</v>
      </c>
      <c r="J815" s="571" t="s">
        <v>76</v>
      </c>
      <c r="K815" s="571"/>
      <c r="L815" s="571"/>
      <c r="M815" s="571" t="s">
        <v>32</v>
      </c>
      <c r="N815" s="571" t="s">
        <v>368</v>
      </c>
      <c r="O815" s="579">
        <v>24</v>
      </c>
      <c r="P815" s="572" t="s">
        <v>28</v>
      </c>
      <c r="Q815" s="65"/>
      <c r="R815" s="65"/>
      <c r="S815" s="65"/>
      <c r="T815" s="65"/>
      <c r="U815" s="65"/>
      <c r="V815" s="65"/>
      <c r="W815" s="65"/>
      <c r="X815" s="65"/>
      <c r="Y815" s="65"/>
      <c r="Z815" s="65"/>
      <c r="AA815" s="65"/>
      <c r="AB815" s="65"/>
      <c r="AC815" s="65"/>
      <c r="AD815" s="65"/>
      <c r="AE815" s="65"/>
      <c r="AF815" s="65"/>
      <c r="AG815" s="65"/>
      <c r="AH815" s="65"/>
      <c r="AI815" s="65"/>
      <c r="AJ815" s="65"/>
      <c r="AK815" s="65"/>
      <c r="AL815" s="65"/>
      <c r="AM815" s="65"/>
      <c r="AN815" s="65"/>
      <c r="AO815" s="65"/>
      <c r="AP815" s="65"/>
      <c r="AQ815" s="65"/>
      <c r="AR815" s="65"/>
      <c r="AS815" s="65"/>
      <c r="AT815" s="65"/>
      <c r="AU815" s="65"/>
      <c r="AV815" s="65"/>
      <c r="AW815" s="65"/>
      <c r="AX815" s="65"/>
      <c r="AY815" s="65"/>
      <c r="AZ815" s="65"/>
      <c r="BA815" s="65"/>
      <c r="BB815" s="65"/>
      <c r="BC815" s="65"/>
      <c r="BD815" s="65"/>
      <c r="BE815" s="65"/>
      <c r="BF815" s="65"/>
      <c r="BG815" s="65"/>
      <c r="BH815" s="65"/>
      <c r="BI815" s="65"/>
      <c r="BJ815" s="65"/>
      <c r="BK815" s="65"/>
      <c r="BL815" s="65"/>
    </row>
    <row r="816" spans="1:64" x14ac:dyDescent="0.2">
      <c r="A816" s="571" t="s">
        <v>724</v>
      </c>
      <c r="B816" s="572" t="s">
        <v>975</v>
      </c>
      <c r="C816" s="580" t="s">
        <v>1001</v>
      </c>
      <c r="D816" s="572">
        <v>50</v>
      </c>
      <c r="E816" s="572" t="s">
        <v>26</v>
      </c>
      <c r="F816" s="572">
        <v>80</v>
      </c>
      <c r="G816" s="571" t="s">
        <v>27</v>
      </c>
      <c r="H816" s="571" t="s">
        <v>28</v>
      </c>
      <c r="I816" s="571" t="s">
        <v>41</v>
      </c>
      <c r="J816" s="571" t="s">
        <v>76</v>
      </c>
      <c r="K816" s="571"/>
      <c r="L816" s="571"/>
      <c r="M816" s="571" t="s">
        <v>32</v>
      </c>
      <c r="N816" s="571" t="s">
        <v>368</v>
      </c>
      <c r="O816" s="579">
        <v>24</v>
      </c>
      <c r="P816" s="572" t="s">
        <v>28</v>
      </c>
      <c r="Q816" s="65"/>
      <c r="R816" s="65"/>
      <c r="S816" s="65"/>
      <c r="T816" s="65"/>
      <c r="U816" s="65"/>
      <c r="V816" s="65"/>
      <c r="W816" s="65"/>
      <c r="X816" s="65"/>
      <c r="Y816" s="65"/>
      <c r="Z816" s="65"/>
      <c r="AA816" s="65"/>
      <c r="AB816" s="65"/>
      <c r="AC816" s="65"/>
      <c r="AD816" s="65"/>
      <c r="AE816" s="65"/>
      <c r="AF816" s="65"/>
      <c r="AG816" s="65"/>
      <c r="AH816" s="65"/>
      <c r="AI816" s="65"/>
      <c r="AJ816" s="65"/>
      <c r="AK816" s="65"/>
      <c r="AL816" s="65"/>
      <c r="AM816" s="65"/>
      <c r="AN816" s="65"/>
      <c r="AO816" s="65"/>
      <c r="AP816" s="65"/>
      <c r="AQ816" s="65"/>
      <c r="AR816" s="65"/>
      <c r="AS816" s="65"/>
      <c r="AT816" s="65"/>
      <c r="AU816" s="65"/>
      <c r="AV816" s="65"/>
      <c r="AW816" s="65"/>
      <c r="AX816" s="65"/>
      <c r="AY816" s="65"/>
      <c r="AZ816" s="65"/>
      <c r="BA816" s="65"/>
      <c r="BB816" s="65"/>
      <c r="BC816" s="65"/>
      <c r="BD816" s="65"/>
      <c r="BE816" s="65"/>
      <c r="BF816" s="65"/>
      <c r="BG816" s="65"/>
      <c r="BH816" s="65"/>
      <c r="BI816" s="65"/>
      <c r="BJ816" s="65"/>
      <c r="BK816" s="65"/>
      <c r="BL816" s="65"/>
    </row>
    <row r="817" spans="1:64" x14ac:dyDescent="0.2">
      <c r="A817" s="571" t="s">
        <v>724</v>
      </c>
      <c r="B817" s="572" t="s">
        <v>975</v>
      </c>
      <c r="C817" s="580" t="s">
        <v>1002</v>
      </c>
      <c r="D817" s="572">
        <v>50</v>
      </c>
      <c r="E817" s="572" t="s">
        <v>26</v>
      </c>
      <c r="F817" s="572">
        <v>80</v>
      </c>
      <c r="G817" s="571" t="s">
        <v>27</v>
      </c>
      <c r="H817" s="571" t="s">
        <v>28</v>
      </c>
      <c r="I817" s="571" t="s">
        <v>41</v>
      </c>
      <c r="J817" s="571" t="s">
        <v>76</v>
      </c>
      <c r="K817" s="571"/>
      <c r="L817" s="571"/>
      <c r="M817" s="571" t="s">
        <v>32</v>
      </c>
      <c r="N817" s="571" t="s">
        <v>368</v>
      </c>
      <c r="O817" s="579">
        <v>24</v>
      </c>
      <c r="P817" s="572" t="s">
        <v>28</v>
      </c>
      <c r="Q817" s="65"/>
      <c r="R817" s="65"/>
      <c r="S817" s="65"/>
      <c r="T817" s="65"/>
      <c r="U817" s="65"/>
      <c r="V817" s="65"/>
      <c r="W817" s="65"/>
      <c r="X817" s="65"/>
      <c r="Y817" s="65"/>
      <c r="Z817" s="65"/>
      <c r="AA817" s="65"/>
      <c r="AB817" s="65"/>
      <c r="AC817" s="65"/>
      <c r="AD817" s="65"/>
      <c r="AE817" s="65"/>
      <c r="AF817" s="65"/>
      <c r="AG817" s="65"/>
      <c r="AH817" s="65"/>
      <c r="AI817" s="65"/>
      <c r="AJ817" s="65"/>
      <c r="AK817" s="65"/>
      <c r="AL817" s="65"/>
      <c r="AM817" s="65"/>
      <c r="AN817" s="65"/>
      <c r="AO817" s="65"/>
      <c r="AP817" s="65"/>
      <c r="AQ817" s="65"/>
      <c r="AR817" s="65"/>
      <c r="AS817" s="65"/>
      <c r="AT817" s="65"/>
      <c r="AU817" s="65"/>
      <c r="AV817" s="65"/>
      <c r="AW817" s="65"/>
      <c r="AX817" s="65"/>
      <c r="AY817" s="65"/>
      <c r="AZ817" s="65"/>
      <c r="BA817" s="65"/>
      <c r="BB817" s="65"/>
      <c r="BC817" s="65"/>
      <c r="BD817" s="65"/>
      <c r="BE817" s="65"/>
      <c r="BF817" s="65"/>
      <c r="BG817" s="65"/>
      <c r="BH817" s="65"/>
      <c r="BI817" s="65"/>
      <c r="BJ817" s="65"/>
      <c r="BK817" s="65"/>
      <c r="BL817" s="65"/>
    </row>
    <row r="818" spans="1:64" x14ac:dyDescent="0.2">
      <c r="A818" s="571" t="s">
        <v>724</v>
      </c>
      <c r="B818" s="572" t="s">
        <v>975</v>
      </c>
      <c r="C818" s="580" t="s">
        <v>1003</v>
      </c>
      <c r="D818" s="572">
        <v>50</v>
      </c>
      <c r="E818" s="572" t="s">
        <v>26</v>
      </c>
      <c r="F818" s="572">
        <v>60</v>
      </c>
      <c r="G818" s="571" t="s">
        <v>27</v>
      </c>
      <c r="H818" s="571" t="s">
        <v>28</v>
      </c>
      <c r="I818" s="571" t="s">
        <v>41</v>
      </c>
      <c r="J818" s="571" t="s">
        <v>76</v>
      </c>
      <c r="K818" s="571"/>
      <c r="L818" s="571"/>
      <c r="M818" s="571" t="s">
        <v>32</v>
      </c>
      <c r="N818" s="571" t="s">
        <v>368</v>
      </c>
      <c r="O818" s="579">
        <v>24</v>
      </c>
      <c r="P818" s="572" t="s">
        <v>28</v>
      </c>
      <c r="Q818" s="65"/>
      <c r="R818" s="65"/>
      <c r="S818" s="65"/>
      <c r="T818" s="65"/>
      <c r="U818" s="65"/>
      <c r="V818" s="65"/>
      <c r="W818" s="65"/>
      <c r="X818" s="65"/>
      <c r="Y818" s="65"/>
      <c r="Z818" s="65"/>
      <c r="AA818" s="65"/>
      <c r="AB818" s="65"/>
      <c r="AC818" s="65"/>
      <c r="AD818" s="65"/>
      <c r="AE818" s="65"/>
      <c r="AF818" s="65"/>
      <c r="AG818" s="65"/>
      <c r="AH818" s="65"/>
      <c r="AI818" s="65"/>
      <c r="AJ818" s="65"/>
      <c r="AK818" s="65"/>
      <c r="AL818" s="65"/>
      <c r="AM818" s="65"/>
      <c r="AN818" s="65"/>
      <c r="AO818" s="65"/>
      <c r="AP818" s="65"/>
      <c r="AQ818" s="65"/>
      <c r="AR818" s="65"/>
      <c r="AS818" s="65"/>
      <c r="AT818" s="65"/>
      <c r="AU818" s="65"/>
      <c r="AV818" s="65"/>
      <c r="AW818" s="65"/>
      <c r="AX818" s="65"/>
      <c r="AY818" s="65"/>
      <c r="AZ818" s="65"/>
      <c r="BA818" s="65"/>
      <c r="BB818" s="65"/>
      <c r="BC818" s="65"/>
      <c r="BD818" s="65"/>
      <c r="BE818" s="65"/>
      <c r="BF818" s="65"/>
      <c r="BG818" s="65"/>
      <c r="BH818" s="65"/>
      <c r="BI818" s="65"/>
      <c r="BJ818" s="65"/>
      <c r="BK818" s="65"/>
      <c r="BL818" s="65"/>
    </row>
    <row r="819" spans="1:64" x14ac:dyDescent="0.2">
      <c r="A819" s="571" t="s">
        <v>724</v>
      </c>
      <c r="B819" s="572" t="s">
        <v>975</v>
      </c>
      <c r="C819" s="580" t="s">
        <v>1004</v>
      </c>
      <c r="D819" s="572">
        <v>50</v>
      </c>
      <c r="E819" s="572" t="s">
        <v>26</v>
      </c>
      <c r="F819" s="572">
        <v>60</v>
      </c>
      <c r="G819" s="571" t="s">
        <v>27</v>
      </c>
      <c r="H819" s="571" t="s">
        <v>28</v>
      </c>
      <c r="I819" s="571" t="s">
        <v>41</v>
      </c>
      <c r="J819" s="571" t="s">
        <v>76</v>
      </c>
      <c r="K819" s="571"/>
      <c r="L819" s="571"/>
      <c r="M819" s="571" t="s">
        <v>32</v>
      </c>
      <c r="N819" s="571" t="s">
        <v>368</v>
      </c>
      <c r="O819" s="579">
        <v>24</v>
      </c>
      <c r="P819" s="572" t="s">
        <v>28</v>
      </c>
      <c r="Q819" s="65"/>
      <c r="R819" s="65"/>
      <c r="S819" s="65"/>
      <c r="T819" s="65"/>
      <c r="U819" s="65"/>
      <c r="V819" s="65"/>
      <c r="W819" s="65"/>
      <c r="X819" s="65"/>
      <c r="Y819" s="65"/>
      <c r="Z819" s="65"/>
      <c r="AA819" s="65"/>
      <c r="AB819" s="65"/>
      <c r="AC819" s="65"/>
      <c r="AD819" s="65"/>
      <c r="AE819" s="65"/>
      <c r="AF819" s="65"/>
      <c r="AG819" s="65"/>
      <c r="AH819" s="65"/>
      <c r="AI819" s="65"/>
      <c r="AJ819" s="65"/>
      <c r="AK819" s="65"/>
      <c r="AL819" s="65"/>
      <c r="AM819" s="65"/>
      <c r="AN819" s="65"/>
      <c r="AO819" s="65"/>
      <c r="AP819" s="65"/>
      <c r="AQ819" s="65"/>
      <c r="AR819" s="65"/>
      <c r="AS819" s="65"/>
      <c r="AT819" s="65"/>
      <c r="AU819" s="65"/>
      <c r="AV819" s="65"/>
      <c r="AW819" s="65"/>
      <c r="AX819" s="65"/>
      <c r="AY819" s="65"/>
      <c r="AZ819" s="65"/>
      <c r="BA819" s="65"/>
      <c r="BB819" s="65"/>
      <c r="BC819" s="65"/>
      <c r="BD819" s="65"/>
      <c r="BE819" s="65"/>
      <c r="BF819" s="65"/>
      <c r="BG819" s="65"/>
      <c r="BH819" s="65"/>
      <c r="BI819" s="65"/>
      <c r="BJ819" s="65"/>
      <c r="BK819" s="65"/>
      <c r="BL819" s="65"/>
    </row>
    <row r="820" spans="1:64" x14ac:dyDescent="0.2">
      <c r="A820" s="571" t="s">
        <v>724</v>
      </c>
      <c r="B820" s="572" t="s">
        <v>975</v>
      </c>
      <c r="C820" s="580" t="s">
        <v>1005</v>
      </c>
      <c r="D820" s="572">
        <v>50</v>
      </c>
      <c r="E820" s="572" t="s">
        <v>26</v>
      </c>
      <c r="F820" s="572">
        <v>60</v>
      </c>
      <c r="G820" s="571" t="s">
        <v>27</v>
      </c>
      <c r="H820" s="571" t="s">
        <v>28</v>
      </c>
      <c r="I820" s="571" t="s">
        <v>41</v>
      </c>
      <c r="J820" s="571" t="s">
        <v>76</v>
      </c>
      <c r="K820" s="571"/>
      <c r="L820" s="571"/>
      <c r="M820" s="571" t="s">
        <v>32</v>
      </c>
      <c r="N820" s="571" t="s">
        <v>368</v>
      </c>
      <c r="O820" s="579">
        <v>24</v>
      </c>
      <c r="P820" s="572" t="s">
        <v>28</v>
      </c>
      <c r="Q820" s="65"/>
      <c r="R820" s="65"/>
      <c r="S820" s="65"/>
      <c r="T820" s="65"/>
      <c r="U820" s="65"/>
      <c r="V820" s="65"/>
      <c r="W820" s="65"/>
      <c r="X820" s="65"/>
      <c r="Y820" s="65"/>
      <c r="Z820" s="65"/>
      <c r="AA820" s="65"/>
      <c r="AB820" s="65"/>
      <c r="AC820" s="65"/>
      <c r="AD820" s="65"/>
      <c r="AE820" s="65"/>
      <c r="AF820" s="65"/>
      <c r="AG820" s="65"/>
      <c r="AH820" s="65"/>
      <c r="AI820" s="65"/>
      <c r="AJ820" s="65"/>
      <c r="AK820" s="65"/>
      <c r="AL820" s="65"/>
      <c r="AM820" s="65"/>
      <c r="AN820" s="65"/>
      <c r="AO820" s="65"/>
      <c r="AP820" s="65"/>
      <c r="AQ820" s="65"/>
      <c r="AR820" s="65"/>
      <c r="AS820" s="65"/>
      <c r="AT820" s="65"/>
      <c r="AU820" s="65"/>
      <c r="AV820" s="65"/>
      <c r="AW820" s="65"/>
      <c r="AX820" s="65"/>
      <c r="AY820" s="65"/>
      <c r="AZ820" s="65"/>
      <c r="BA820" s="65"/>
      <c r="BB820" s="65"/>
      <c r="BC820" s="65"/>
      <c r="BD820" s="65"/>
      <c r="BE820" s="65"/>
      <c r="BF820" s="65"/>
      <c r="BG820" s="65"/>
      <c r="BH820" s="65"/>
      <c r="BI820" s="65"/>
      <c r="BJ820" s="65"/>
      <c r="BK820" s="65"/>
      <c r="BL820" s="65"/>
    </row>
    <row r="821" spans="1:64" x14ac:dyDescent="0.2">
      <c r="A821" s="571" t="s">
        <v>724</v>
      </c>
      <c r="B821" s="572" t="s">
        <v>975</v>
      </c>
      <c r="C821" s="572" t="s">
        <v>1006</v>
      </c>
      <c r="D821" s="572">
        <v>50</v>
      </c>
      <c r="E821" s="572" t="s">
        <v>26</v>
      </c>
      <c r="F821" s="572">
        <v>70</v>
      </c>
      <c r="G821" s="571" t="s">
        <v>84</v>
      </c>
      <c r="H821" s="571" t="s">
        <v>28</v>
      </c>
      <c r="I821" s="571" t="s">
        <v>41</v>
      </c>
      <c r="J821" s="571" t="s">
        <v>76</v>
      </c>
      <c r="K821" s="571"/>
      <c r="L821" s="571"/>
      <c r="M821" s="571" t="s">
        <v>69</v>
      </c>
      <c r="N821" s="571" t="s">
        <v>368</v>
      </c>
      <c r="O821" s="571">
        <v>10</v>
      </c>
      <c r="P821" s="572" t="s">
        <v>28</v>
      </c>
      <c r="Q821" s="65"/>
      <c r="R821" s="65"/>
      <c r="S821" s="65"/>
      <c r="T821" s="65"/>
      <c r="U821" s="65"/>
      <c r="V821" s="65"/>
      <c r="W821" s="65"/>
      <c r="X821" s="65"/>
      <c r="Y821" s="65"/>
      <c r="Z821" s="65"/>
      <c r="AA821" s="65"/>
      <c r="AB821" s="65"/>
      <c r="AC821" s="65"/>
      <c r="AD821" s="65"/>
      <c r="AE821" s="65"/>
      <c r="AF821" s="65"/>
      <c r="AG821" s="65"/>
      <c r="AH821" s="65"/>
      <c r="AI821" s="65"/>
      <c r="AJ821" s="65"/>
      <c r="AK821" s="65"/>
      <c r="AL821" s="65"/>
      <c r="AM821" s="65"/>
      <c r="AN821" s="65"/>
      <c r="AO821" s="65"/>
      <c r="AP821" s="65"/>
      <c r="AQ821" s="65"/>
      <c r="AR821" s="65"/>
      <c r="AS821" s="65"/>
      <c r="AT821" s="65"/>
      <c r="AU821" s="65"/>
      <c r="AV821" s="65"/>
      <c r="AW821" s="65"/>
      <c r="AX821" s="65"/>
      <c r="AY821" s="65"/>
      <c r="AZ821" s="65"/>
      <c r="BA821" s="65"/>
      <c r="BB821" s="65"/>
      <c r="BC821" s="65"/>
      <c r="BD821" s="65"/>
      <c r="BE821" s="65"/>
      <c r="BF821" s="65"/>
      <c r="BG821" s="65"/>
      <c r="BH821" s="65"/>
      <c r="BI821" s="65"/>
      <c r="BJ821" s="65"/>
      <c r="BK821" s="65"/>
      <c r="BL821" s="65"/>
    </row>
    <row r="822" spans="1:64" x14ac:dyDescent="0.2">
      <c r="A822" s="571" t="s">
        <v>724</v>
      </c>
      <c r="B822" s="572" t="s">
        <v>975</v>
      </c>
      <c r="C822" s="572" t="s">
        <v>1007</v>
      </c>
      <c r="D822" s="572">
        <v>50</v>
      </c>
      <c r="E822" s="572" t="s">
        <v>26</v>
      </c>
      <c r="F822" s="572">
        <v>70</v>
      </c>
      <c r="G822" s="571" t="s">
        <v>84</v>
      </c>
      <c r="H822" s="571" t="s">
        <v>28</v>
      </c>
      <c r="I822" s="571" t="s">
        <v>41</v>
      </c>
      <c r="J822" s="571" t="s">
        <v>76</v>
      </c>
      <c r="K822" s="571"/>
      <c r="L822" s="571"/>
      <c r="M822" s="571" t="s">
        <v>69</v>
      </c>
      <c r="N822" s="571" t="s">
        <v>368</v>
      </c>
      <c r="O822" s="571">
        <v>10</v>
      </c>
      <c r="P822" s="572" t="s">
        <v>28</v>
      </c>
      <c r="Q822" s="65"/>
      <c r="R822" s="65"/>
      <c r="S822" s="65"/>
      <c r="T822" s="65"/>
      <c r="U822" s="65"/>
      <c r="V822" s="65"/>
      <c r="W822" s="65"/>
      <c r="X822" s="65"/>
      <c r="Y822" s="65"/>
      <c r="Z822" s="65"/>
      <c r="AA822" s="65"/>
      <c r="AB822" s="65"/>
      <c r="AC822" s="65"/>
      <c r="AD822" s="65"/>
      <c r="AE822" s="65"/>
      <c r="AF822" s="65"/>
      <c r="AG822" s="65"/>
      <c r="AH822" s="65"/>
      <c r="AI822" s="65"/>
      <c r="AJ822" s="65"/>
      <c r="AK822" s="65"/>
      <c r="AL822" s="65"/>
      <c r="AM822" s="65"/>
      <c r="AN822" s="65"/>
      <c r="AO822" s="65"/>
      <c r="AP822" s="65"/>
      <c r="AQ822" s="65"/>
      <c r="AR822" s="65"/>
      <c r="AS822" s="65"/>
      <c r="AT822" s="65"/>
      <c r="AU822" s="65"/>
      <c r="AV822" s="65"/>
      <c r="AW822" s="65"/>
      <c r="AX822" s="65"/>
      <c r="AY822" s="65"/>
      <c r="AZ822" s="65"/>
      <c r="BA822" s="65"/>
      <c r="BB822" s="65"/>
      <c r="BC822" s="65"/>
      <c r="BD822" s="65"/>
      <c r="BE822" s="65"/>
      <c r="BF822" s="65"/>
      <c r="BG822" s="65"/>
      <c r="BH822" s="65"/>
      <c r="BI822" s="65"/>
      <c r="BJ822" s="65"/>
      <c r="BK822" s="65"/>
      <c r="BL822" s="65"/>
    </row>
    <row r="823" spans="1:64" x14ac:dyDescent="0.2">
      <c r="A823" s="571" t="s">
        <v>724</v>
      </c>
      <c r="B823" s="572" t="s">
        <v>975</v>
      </c>
      <c r="C823" s="572" t="s">
        <v>1008</v>
      </c>
      <c r="D823" s="572">
        <v>50</v>
      </c>
      <c r="E823" s="572" t="s">
        <v>26</v>
      </c>
      <c r="F823" s="572">
        <v>70</v>
      </c>
      <c r="G823" s="571" t="s">
        <v>84</v>
      </c>
      <c r="H823" s="571" t="s">
        <v>28</v>
      </c>
      <c r="I823" s="571" t="s">
        <v>41</v>
      </c>
      <c r="J823" s="571" t="s">
        <v>76</v>
      </c>
      <c r="K823" s="571"/>
      <c r="L823" s="571"/>
      <c r="M823" s="571" t="s">
        <v>69</v>
      </c>
      <c r="N823" s="571" t="s">
        <v>368</v>
      </c>
      <c r="O823" s="571">
        <v>10</v>
      </c>
      <c r="P823" s="572" t="s">
        <v>28</v>
      </c>
      <c r="Q823" s="65"/>
      <c r="R823" s="65"/>
      <c r="S823" s="65"/>
      <c r="T823" s="65"/>
      <c r="U823" s="65"/>
      <c r="V823" s="65"/>
      <c r="W823" s="65"/>
      <c r="X823" s="65"/>
      <c r="Y823" s="65"/>
      <c r="Z823" s="65"/>
      <c r="AA823" s="65"/>
      <c r="AB823" s="65"/>
      <c r="AC823" s="65"/>
      <c r="AD823" s="65"/>
      <c r="AE823" s="65"/>
      <c r="AF823" s="65"/>
      <c r="AG823" s="65"/>
      <c r="AH823" s="65"/>
      <c r="AI823" s="65"/>
      <c r="AJ823" s="65"/>
      <c r="AK823" s="65"/>
      <c r="AL823" s="65"/>
      <c r="AM823" s="65"/>
      <c r="AN823" s="65"/>
      <c r="AO823" s="65"/>
      <c r="AP823" s="65"/>
      <c r="AQ823" s="65"/>
      <c r="AR823" s="65"/>
      <c r="AS823" s="65"/>
      <c r="AT823" s="65"/>
      <c r="AU823" s="65"/>
      <c r="AV823" s="65"/>
      <c r="AW823" s="65"/>
      <c r="AX823" s="65"/>
      <c r="AY823" s="65"/>
      <c r="AZ823" s="65"/>
      <c r="BA823" s="65"/>
      <c r="BB823" s="65"/>
      <c r="BC823" s="65"/>
      <c r="BD823" s="65"/>
      <c r="BE823" s="65"/>
      <c r="BF823" s="65"/>
      <c r="BG823" s="65"/>
      <c r="BH823" s="65"/>
      <c r="BI823" s="65"/>
      <c r="BJ823" s="65"/>
      <c r="BK823" s="65"/>
      <c r="BL823" s="65"/>
    </row>
    <row r="824" spans="1:64" x14ac:dyDescent="0.2">
      <c r="A824" s="571" t="s">
        <v>724</v>
      </c>
      <c r="B824" s="572" t="s">
        <v>975</v>
      </c>
      <c r="C824" s="580" t="s">
        <v>1009</v>
      </c>
      <c r="D824" s="572">
        <v>50</v>
      </c>
      <c r="E824" s="572" t="s">
        <v>26</v>
      </c>
      <c r="F824" s="572">
        <v>70</v>
      </c>
      <c r="G824" s="571" t="s">
        <v>27</v>
      </c>
      <c r="H824" s="571" t="s">
        <v>28</v>
      </c>
      <c r="I824" s="571" t="s">
        <v>41</v>
      </c>
      <c r="J824" s="571" t="s">
        <v>76</v>
      </c>
      <c r="K824" s="571"/>
      <c r="L824" s="571"/>
      <c r="M824" s="571" t="s">
        <v>32</v>
      </c>
      <c r="N824" s="571" t="s">
        <v>368</v>
      </c>
      <c r="O824" s="579">
        <v>24</v>
      </c>
      <c r="P824" s="572" t="s">
        <v>28</v>
      </c>
      <c r="Q824" s="65"/>
      <c r="R824" s="65"/>
      <c r="S824" s="65"/>
      <c r="T824" s="65"/>
      <c r="U824" s="65"/>
      <c r="V824" s="65"/>
      <c r="W824" s="65"/>
      <c r="X824" s="65"/>
      <c r="Y824" s="65"/>
      <c r="Z824" s="65"/>
      <c r="AA824" s="65"/>
      <c r="AB824" s="65"/>
      <c r="AC824" s="65"/>
      <c r="AD824" s="65"/>
      <c r="AE824" s="65"/>
      <c r="AF824" s="65"/>
      <c r="AG824" s="65"/>
      <c r="AH824" s="65"/>
      <c r="AI824" s="65"/>
      <c r="AJ824" s="65"/>
      <c r="AK824" s="65"/>
      <c r="AL824" s="65"/>
      <c r="AM824" s="65"/>
      <c r="AN824" s="65"/>
      <c r="AO824" s="65"/>
      <c r="AP824" s="65"/>
      <c r="AQ824" s="65"/>
      <c r="AR824" s="65"/>
      <c r="AS824" s="65"/>
      <c r="AT824" s="65"/>
      <c r="AU824" s="65"/>
      <c r="AV824" s="65"/>
      <c r="AW824" s="65"/>
      <c r="AX824" s="65"/>
      <c r="AY824" s="65"/>
      <c r="AZ824" s="65"/>
      <c r="BA824" s="65"/>
      <c r="BB824" s="65"/>
      <c r="BC824" s="65"/>
      <c r="BD824" s="65"/>
      <c r="BE824" s="65"/>
      <c r="BF824" s="65"/>
      <c r="BG824" s="65"/>
      <c r="BH824" s="65"/>
      <c r="BI824" s="65"/>
      <c r="BJ824" s="65"/>
      <c r="BK824" s="65"/>
      <c r="BL824" s="65"/>
    </row>
    <row r="825" spans="1:64" x14ac:dyDescent="0.2">
      <c r="A825" s="571" t="s">
        <v>724</v>
      </c>
      <c r="B825" s="572" t="s">
        <v>975</v>
      </c>
      <c r="C825" s="580" t="s">
        <v>1010</v>
      </c>
      <c r="D825" s="572">
        <v>50</v>
      </c>
      <c r="E825" s="572" t="s">
        <v>26</v>
      </c>
      <c r="F825" s="572">
        <v>60</v>
      </c>
      <c r="G825" s="571" t="s">
        <v>27</v>
      </c>
      <c r="H825" s="571" t="s">
        <v>28</v>
      </c>
      <c r="I825" s="571" t="s">
        <v>41</v>
      </c>
      <c r="J825" s="571" t="s">
        <v>76</v>
      </c>
      <c r="K825" s="571"/>
      <c r="L825" s="571"/>
      <c r="M825" s="571" t="s">
        <v>32</v>
      </c>
      <c r="N825" s="571" t="s">
        <v>368</v>
      </c>
      <c r="O825" s="579">
        <v>24</v>
      </c>
      <c r="P825" s="572" t="s">
        <v>28</v>
      </c>
      <c r="Q825" s="65"/>
      <c r="R825" s="65"/>
      <c r="S825" s="65"/>
      <c r="T825" s="65"/>
      <c r="U825" s="65"/>
      <c r="V825" s="65"/>
      <c r="W825" s="65"/>
      <c r="X825" s="65"/>
      <c r="Y825" s="65"/>
      <c r="Z825" s="65"/>
      <c r="AA825" s="65"/>
      <c r="AB825" s="65"/>
      <c r="AC825" s="65"/>
      <c r="AD825" s="65"/>
      <c r="AE825" s="65"/>
      <c r="AF825" s="65"/>
      <c r="AG825" s="65"/>
      <c r="AH825" s="65"/>
      <c r="AI825" s="65"/>
      <c r="AJ825" s="65"/>
      <c r="AK825" s="65"/>
      <c r="AL825" s="65"/>
      <c r="AM825" s="65"/>
      <c r="AN825" s="65"/>
      <c r="AO825" s="65"/>
      <c r="AP825" s="65"/>
      <c r="AQ825" s="65"/>
      <c r="AR825" s="65"/>
      <c r="AS825" s="65"/>
      <c r="AT825" s="65"/>
      <c r="AU825" s="65"/>
      <c r="AV825" s="65"/>
      <c r="AW825" s="65"/>
      <c r="AX825" s="65"/>
      <c r="AY825" s="65"/>
      <c r="AZ825" s="65"/>
      <c r="BA825" s="65"/>
      <c r="BB825" s="65"/>
      <c r="BC825" s="65"/>
      <c r="BD825" s="65"/>
      <c r="BE825" s="65"/>
      <c r="BF825" s="65"/>
      <c r="BG825" s="65"/>
      <c r="BH825" s="65"/>
      <c r="BI825" s="65"/>
      <c r="BJ825" s="65"/>
      <c r="BK825" s="65"/>
      <c r="BL825" s="65"/>
    </row>
    <row r="826" spans="1:64" x14ac:dyDescent="0.2">
      <c r="A826" s="571" t="s">
        <v>724</v>
      </c>
      <c r="B826" s="572" t="s">
        <v>975</v>
      </c>
      <c r="C826" s="580" t="s">
        <v>1011</v>
      </c>
      <c r="D826" s="572">
        <v>50</v>
      </c>
      <c r="E826" s="572" t="s">
        <v>26</v>
      </c>
      <c r="F826" s="572">
        <v>60</v>
      </c>
      <c r="G826" s="571" t="s">
        <v>84</v>
      </c>
      <c r="H826" s="571" t="s">
        <v>28</v>
      </c>
      <c r="I826" s="571" t="s">
        <v>41</v>
      </c>
      <c r="J826" s="571" t="s">
        <v>76</v>
      </c>
      <c r="K826" s="571"/>
      <c r="L826" s="571"/>
      <c r="M826" s="571" t="s">
        <v>69</v>
      </c>
      <c r="N826" s="571" t="s">
        <v>368</v>
      </c>
      <c r="O826" s="571">
        <v>12</v>
      </c>
      <c r="P826" s="572" t="s">
        <v>28</v>
      </c>
      <c r="Q826" s="65"/>
      <c r="R826" s="65"/>
      <c r="S826" s="65"/>
      <c r="T826" s="65"/>
      <c r="U826" s="65"/>
      <c r="V826" s="65"/>
      <c r="W826" s="65"/>
      <c r="X826" s="65"/>
      <c r="Y826" s="65"/>
      <c r="Z826" s="65"/>
      <c r="AA826" s="65"/>
      <c r="AB826" s="65"/>
      <c r="AC826" s="65"/>
      <c r="AD826" s="65"/>
      <c r="AE826" s="65"/>
      <c r="AF826" s="65"/>
      <c r="AG826" s="65"/>
      <c r="AH826" s="65"/>
      <c r="AI826" s="65"/>
      <c r="AJ826" s="65"/>
      <c r="AK826" s="65"/>
      <c r="AL826" s="65"/>
      <c r="AM826" s="65"/>
      <c r="AN826" s="65"/>
      <c r="AO826" s="65"/>
      <c r="AP826" s="65"/>
      <c r="AQ826" s="65"/>
      <c r="AR826" s="65"/>
      <c r="AS826" s="65"/>
      <c r="AT826" s="65"/>
      <c r="AU826" s="65"/>
      <c r="AV826" s="65"/>
      <c r="AW826" s="65"/>
      <c r="AX826" s="65"/>
      <c r="AY826" s="65"/>
      <c r="AZ826" s="65"/>
      <c r="BA826" s="65"/>
      <c r="BB826" s="65"/>
      <c r="BC826" s="65"/>
      <c r="BD826" s="65"/>
      <c r="BE826" s="65"/>
      <c r="BF826" s="65"/>
      <c r="BG826" s="65"/>
      <c r="BH826" s="65"/>
      <c r="BI826" s="65"/>
      <c r="BJ826" s="65"/>
      <c r="BK826" s="65"/>
      <c r="BL826" s="65"/>
    </row>
    <row r="827" spans="1:64" x14ac:dyDescent="0.2">
      <c r="A827" s="571" t="s">
        <v>724</v>
      </c>
      <c r="B827" s="572" t="s">
        <v>975</v>
      </c>
      <c r="C827" s="572" t="s">
        <v>1012</v>
      </c>
      <c r="D827" s="572">
        <v>50</v>
      </c>
      <c r="E827" s="572" t="s">
        <v>26</v>
      </c>
      <c r="F827" s="572">
        <v>70</v>
      </c>
      <c r="G827" s="571" t="s">
        <v>84</v>
      </c>
      <c r="H827" s="571" t="s">
        <v>28</v>
      </c>
      <c r="I827" s="571" t="s">
        <v>41</v>
      </c>
      <c r="J827" s="571" t="s">
        <v>76</v>
      </c>
      <c r="K827" s="571"/>
      <c r="L827" s="571"/>
      <c r="M827" s="571" t="s">
        <v>69</v>
      </c>
      <c r="N827" s="571" t="s">
        <v>368</v>
      </c>
      <c r="O827" s="571">
        <v>10</v>
      </c>
      <c r="P827" s="572" t="s">
        <v>28</v>
      </c>
      <c r="Q827" s="65"/>
      <c r="R827" s="65"/>
      <c r="S827" s="65"/>
      <c r="T827" s="65"/>
      <c r="U827" s="65"/>
      <c r="V827" s="65"/>
      <c r="W827" s="65"/>
      <c r="X827" s="65"/>
      <c r="Y827" s="65"/>
      <c r="Z827" s="65"/>
      <c r="AA827" s="65"/>
      <c r="AB827" s="65"/>
      <c r="AC827" s="65"/>
      <c r="AD827" s="65"/>
      <c r="AE827" s="65"/>
      <c r="AF827" s="65"/>
      <c r="AG827" s="65"/>
      <c r="AH827" s="65"/>
      <c r="AI827" s="65"/>
      <c r="AJ827" s="65"/>
      <c r="AK827" s="65"/>
      <c r="AL827" s="65"/>
      <c r="AM827" s="65"/>
      <c r="AN827" s="65"/>
      <c r="AO827" s="65"/>
      <c r="AP827" s="65"/>
      <c r="AQ827" s="65"/>
      <c r="AR827" s="65"/>
      <c r="AS827" s="65"/>
      <c r="AT827" s="65"/>
      <c r="AU827" s="65"/>
      <c r="AV827" s="65"/>
      <c r="AW827" s="65"/>
      <c r="AX827" s="65"/>
      <c r="AY827" s="65"/>
      <c r="AZ827" s="65"/>
      <c r="BA827" s="65"/>
      <c r="BB827" s="65"/>
      <c r="BC827" s="65"/>
      <c r="BD827" s="65"/>
      <c r="BE827" s="65"/>
      <c r="BF827" s="65"/>
      <c r="BG827" s="65"/>
      <c r="BH827" s="65"/>
      <c r="BI827" s="65"/>
      <c r="BJ827" s="65"/>
      <c r="BK827" s="65"/>
      <c r="BL827" s="65"/>
    </row>
    <row r="828" spans="1:64" x14ac:dyDescent="0.2">
      <c r="A828" s="571" t="s">
        <v>724</v>
      </c>
      <c r="B828" s="572" t="s">
        <v>975</v>
      </c>
      <c r="C828" s="572" t="s">
        <v>1013</v>
      </c>
      <c r="D828" s="572">
        <v>800</v>
      </c>
      <c r="E828" s="572" t="s">
        <v>26</v>
      </c>
      <c r="F828" s="572">
        <v>300</v>
      </c>
      <c r="G828" s="571" t="s">
        <v>27</v>
      </c>
      <c r="H828" s="571" t="s">
        <v>28</v>
      </c>
      <c r="I828" s="571" t="s">
        <v>41</v>
      </c>
      <c r="J828" s="571" t="s">
        <v>76</v>
      </c>
      <c r="K828" s="571"/>
      <c r="L828" s="571"/>
      <c r="M828" s="571" t="s">
        <v>32</v>
      </c>
      <c r="N828" s="571" t="s">
        <v>368</v>
      </c>
      <c r="O828" s="579">
        <v>24</v>
      </c>
      <c r="P828" s="572" t="s">
        <v>28</v>
      </c>
      <c r="Q828" s="65"/>
      <c r="R828" s="65"/>
      <c r="S828" s="65"/>
      <c r="T828" s="65"/>
      <c r="U828" s="65"/>
      <c r="V828" s="65"/>
      <c r="W828" s="65"/>
      <c r="X828" s="65"/>
      <c r="Y828" s="65"/>
      <c r="Z828" s="65"/>
      <c r="AA828" s="65"/>
      <c r="AB828" s="65"/>
      <c r="AC828" s="65"/>
      <c r="AD828" s="65"/>
      <c r="AE828" s="65"/>
      <c r="AF828" s="65"/>
      <c r="AG828" s="65"/>
      <c r="AH828" s="65"/>
      <c r="AI828" s="65"/>
      <c r="AJ828" s="65"/>
      <c r="AK828" s="65"/>
      <c r="AL828" s="65"/>
      <c r="AM828" s="65"/>
      <c r="AN828" s="65"/>
      <c r="AO828" s="65"/>
      <c r="AP828" s="65"/>
      <c r="AQ828" s="65"/>
      <c r="AR828" s="65"/>
      <c r="AS828" s="65"/>
      <c r="AT828" s="65"/>
      <c r="AU828" s="65"/>
      <c r="AV828" s="65"/>
      <c r="AW828" s="65"/>
      <c r="AX828" s="65"/>
      <c r="AY828" s="65"/>
      <c r="AZ828" s="65"/>
      <c r="BA828" s="65"/>
      <c r="BB828" s="65"/>
      <c r="BC828" s="65"/>
      <c r="BD828" s="65"/>
      <c r="BE828" s="65"/>
      <c r="BF828" s="65"/>
      <c r="BG828" s="65"/>
      <c r="BH828" s="65"/>
      <c r="BI828" s="65"/>
      <c r="BJ828" s="65"/>
      <c r="BK828" s="65"/>
      <c r="BL828" s="65"/>
    </row>
    <row r="829" spans="1:64" x14ac:dyDescent="0.2">
      <c r="A829" s="571" t="s">
        <v>724</v>
      </c>
      <c r="B829" s="572" t="s">
        <v>975</v>
      </c>
      <c r="C829" s="580" t="s">
        <v>1014</v>
      </c>
      <c r="D829" s="572">
        <v>50</v>
      </c>
      <c r="E829" s="572" t="s">
        <v>26</v>
      </c>
      <c r="F829" s="572">
        <v>60</v>
      </c>
      <c r="G829" s="571" t="s">
        <v>27</v>
      </c>
      <c r="H829" s="571" t="s">
        <v>28</v>
      </c>
      <c r="I829" s="571" t="s">
        <v>41</v>
      </c>
      <c r="J829" s="571" t="s">
        <v>76</v>
      </c>
      <c r="K829" s="571"/>
      <c r="L829" s="571"/>
      <c r="M829" s="571" t="s">
        <v>32</v>
      </c>
      <c r="N829" s="571" t="s">
        <v>368</v>
      </c>
      <c r="O829" s="579">
        <v>24</v>
      </c>
      <c r="P829" s="572" t="s">
        <v>28</v>
      </c>
      <c r="Q829" s="65"/>
      <c r="R829" s="65"/>
      <c r="S829" s="65"/>
      <c r="T829" s="65"/>
      <c r="U829" s="65"/>
      <c r="V829" s="65"/>
      <c r="W829" s="65"/>
      <c r="X829" s="65"/>
      <c r="Y829" s="65"/>
      <c r="Z829" s="65"/>
      <c r="AA829" s="65"/>
      <c r="AB829" s="65"/>
      <c r="AC829" s="65"/>
      <c r="AD829" s="65"/>
      <c r="AE829" s="65"/>
      <c r="AF829" s="65"/>
      <c r="AG829" s="65"/>
      <c r="AH829" s="65"/>
      <c r="AI829" s="65"/>
      <c r="AJ829" s="65"/>
      <c r="AK829" s="65"/>
      <c r="AL829" s="65"/>
      <c r="AM829" s="65"/>
      <c r="AN829" s="65"/>
      <c r="AO829" s="65"/>
      <c r="AP829" s="65"/>
      <c r="AQ829" s="65"/>
      <c r="AR829" s="65"/>
      <c r="AS829" s="65"/>
      <c r="AT829" s="65"/>
      <c r="AU829" s="65"/>
      <c r="AV829" s="65"/>
      <c r="AW829" s="65"/>
      <c r="AX829" s="65"/>
      <c r="AY829" s="65"/>
      <c r="AZ829" s="65"/>
      <c r="BA829" s="65"/>
      <c r="BB829" s="65"/>
      <c r="BC829" s="65"/>
      <c r="BD829" s="65"/>
      <c r="BE829" s="65"/>
      <c r="BF829" s="65"/>
      <c r="BG829" s="65"/>
      <c r="BH829" s="65"/>
      <c r="BI829" s="65"/>
      <c r="BJ829" s="65"/>
      <c r="BK829" s="65"/>
      <c r="BL829" s="65"/>
    </row>
    <row r="830" spans="1:64" x14ac:dyDescent="0.2">
      <c r="A830" s="571" t="s">
        <v>724</v>
      </c>
      <c r="B830" s="572" t="s">
        <v>975</v>
      </c>
      <c r="C830" s="572" t="s">
        <v>1015</v>
      </c>
      <c r="D830" s="572">
        <v>50</v>
      </c>
      <c r="E830" s="572" t="s">
        <v>26</v>
      </c>
      <c r="F830" s="572">
        <v>70</v>
      </c>
      <c r="G830" s="571" t="s">
        <v>27</v>
      </c>
      <c r="H830" s="571" t="s">
        <v>28</v>
      </c>
      <c r="I830" s="571" t="s">
        <v>41</v>
      </c>
      <c r="J830" s="571" t="s">
        <v>76</v>
      </c>
      <c r="K830" s="571"/>
      <c r="L830" s="571"/>
      <c r="M830" s="571" t="s">
        <v>32</v>
      </c>
      <c r="N830" s="571" t="s">
        <v>368</v>
      </c>
      <c r="O830" s="579">
        <v>24</v>
      </c>
      <c r="P830" s="572" t="s">
        <v>28</v>
      </c>
      <c r="Q830" s="65"/>
      <c r="R830" s="65"/>
      <c r="S830" s="65"/>
      <c r="T830" s="65"/>
      <c r="U830" s="65"/>
      <c r="V830" s="65"/>
      <c r="W830" s="65"/>
      <c r="X830" s="65"/>
      <c r="Y830" s="65"/>
      <c r="Z830" s="65"/>
      <c r="AA830" s="65"/>
      <c r="AB830" s="65"/>
      <c r="AC830" s="65"/>
      <c r="AD830" s="65"/>
      <c r="AE830" s="65"/>
      <c r="AF830" s="65"/>
      <c r="AG830" s="65"/>
      <c r="AH830" s="65"/>
      <c r="AI830" s="65"/>
      <c r="AJ830" s="65"/>
      <c r="AK830" s="65"/>
      <c r="AL830" s="65"/>
      <c r="AM830" s="65"/>
      <c r="AN830" s="65"/>
      <c r="AO830" s="65"/>
      <c r="AP830" s="65"/>
      <c r="AQ830" s="65"/>
      <c r="AR830" s="65"/>
      <c r="AS830" s="65"/>
      <c r="AT830" s="65"/>
      <c r="AU830" s="65"/>
      <c r="AV830" s="65"/>
      <c r="AW830" s="65"/>
      <c r="AX830" s="65"/>
      <c r="AY830" s="65"/>
      <c r="AZ830" s="65"/>
      <c r="BA830" s="65"/>
      <c r="BB830" s="65"/>
      <c r="BC830" s="65"/>
      <c r="BD830" s="65"/>
      <c r="BE830" s="65"/>
      <c r="BF830" s="65"/>
      <c r="BG830" s="65"/>
      <c r="BH830" s="65"/>
      <c r="BI830" s="65"/>
      <c r="BJ830" s="65"/>
      <c r="BK830" s="65"/>
      <c r="BL830" s="65"/>
    </row>
    <row r="831" spans="1:64" x14ac:dyDescent="0.2">
      <c r="A831" s="571" t="s">
        <v>724</v>
      </c>
      <c r="B831" s="572" t="s">
        <v>975</v>
      </c>
      <c r="C831" s="572" t="s">
        <v>1016</v>
      </c>
      <c r="D831" s="572">
        <v>50</v>
      </c>
      <c r="E831" s="572" t="s">
        <v>26</v>
      </c>
      <c r="F831" s="572">
        <v>60</v>
      </c>
      <c r="G831" s="571" t="s">
        <v>84</v>
      </c>
      <c r="H831" s="571" t="s">
        <v>28</v>
      </c>
      <c r="I831" s="571" t="s">
        <v>41</v>
      </c>
      <c r="J831" s="571" t="s">
        <v>76</v>
      </c>
      <c r="K831" s="571"/>
      <c r="L831" s="571"/>
      <c r="M831" s="571" t="s">
        <v>69</v>
      </c>
      <c r="N831" s="571" t="s">
        <v>368</v>
      </c>
      <c r="O831" s="571">
        <v>12</v>
      </c>
      <c r="P831" s="572" t="s">
        <v>28</v>
      </c>
      <c r="Q831" s="65"/>
      <c r="R831" s="65"/>
      <c r="S831" s="65"/>
      <c r="T831" s="65"/>
      <c r="U831" s="65"/>
      <c r="V831" s="65"/>
      <c r="W831" s="65"/>
      <c r="X831" s="65"/>
      <c r="Y831" s="65"/>
      <c r="Z831" s="65"/>
      <c r="AA831" s="65"/>
      <c r="AB831" s="65"/>
      <c r="AC831" s="65"/>
      <c r="AD831" s="65"/>
      <c r="AE831" s="65"/>
      <c r="AF831" s="65"/>
      <c r="AG831" s="65"/>
      <c r="AH831" s="65"/>
      <c r="AI831" s="65"/>
      <c r="AJ831" s="65"/>
      <c r="AK831" s="65"/>
      <c r="AL831" s="65"/>
      <c r="AM831" s="65"/>
      <c r="AN831" s="65"/>
      <c r="AO831" s="65"/>
      <c r="AP831" s="65"/>
      <c r="AQ831" s="65"/>
      <c r="AR831" s="65"/>
      <c r="AS831" s="65"/>
      <c r="AT831" s="65"/>
      <c r="AU831" s="65"/>
      <c r="AV831" s="65"/>
      <c r="AW831" s="65"/>
      <c r="AX831" s="65"/>
      <c r="AY831" s="65"/>
      <c r="AZ831" s="65"/>
      <c r="BA831" s="65"/>
      <c r="BB831" s="65"/>
      <c r="BC831" s="65"/>
      <c r="BD831" s="65"/>
      <c r="BE831" s="65"/>
      <c r="BF831" s="65"/>
      <c r="BG831" s="65"/>
      <c r="BH831" s="65"/>
      <c r="BI831" s="65"/>
      <c r="BJ831" s="65"/>
      <c r="BK831" s="65"/>
      <c r="BL831" s="65"/>
    </row>
    <row r="832" spans="1:64" x14ac:dyDescent="0.2">
      <c r="A832" s="571" t="s">
        <v>724</v>
      </c>
      <c r="B832" s="572" t="s">
        <v>975</v>
      </c>
      <c r="C832" s="580" t="s">
        <v>1017</v>
      </c>
      <c r="D832" s="572">
        <v>50</v>
      </c>
      <c r="E832" s="572" t="s">
        <v>26</v>
      </c>
      <c r="F832" s="572">
        <v>70</v>
      </c>
      <c r="G832" s="571" t="s">
        <v>84</v>
      </c>
      <c r="H832" s="571" t="s">
        <v>28</v>
      </c>
      <c r="I832" s="571" t="s">
        <v>41</v>
      </c>
      <c r="J832" s="571" t="s">
        <v>76</v>
      </c>
      <c r="K832" s="571"/>
      <c r="L832" s="571"/>
      <c r="M832" s="571" t="s">
        <v>69</v>
      </c>
      <c r="N832" s="571" t="s">
        <v>368</v>
      </c>
      <c r="O832" s="571">
        <v>12</v>
      </c>
      <c r="P832" s="572" t="s">
        <v>28</v>
      </c>
      <c r="Q832" s="65"/>
      <c r="R832" s="65"/>
      <c r="S832" s="65"/>
      <c r="T832" s="65"/>
      <c r="U832" s="65"/>
      <c r="V832" s="65"/>
      <c r="W832" s="65"/>
      <c r="X832" s="65"/>
      <c r="Y832" s="65"/>
      <c r="Z832" s="65"/>
      <c r="AA832" s="65"/>
      <c r="AB832" s="65"/>
      <c r="AC832" s="65"/>
      <c r="AD832" s="65"/>
      <c r="AE832" s="65"/>
      <c r="AF832" s="65"/>
      <c r="AG832" s="65"/>
      <c r="AH832" s="65"/>
      <c r="AI832" s="65"/>
      <c r="AJ832" s="65"/>
      <c r="AK832" s="65"/>
      <c r="AL832" s="65"/>
      <c r="AM832" s="65"/>
      <c r="AN832" s="65"/>
      <c r="AO832" s="65"/>
      <c r="AP832" s="65"/>
      <c r="AQ832" s="65"/>
      <c r="AR832" s="65"/>
      <c r="AS832" s="65"/>
      <c r="AT832" s="65"/>
      <c r="AU832" s="65"/>
      <c r="AV832" s="65"/>
      <c r="AW832" s="65"/>
      <c r="AX832" s="65"/>
      <c r="AY832" s="65"/>
      <c r="AZ832" s="65"/>
      <c r="BA832" s="65"/>
      <c r="BB832" s="65"/>
      <c r="BC832" s="65"/>
      <c r="BD832" s="65"/>
      <c r="BE832" s="65"/>
      <c r="BF832" s="65"/>
      <c r="BG832" s="65"/>
      <c r="BH832" s="65"/>
      <c r="BI832" s="65"/>
      <c r="BJ832" s="65"/>
      <c r="BK832" s="65"/>
      <c r="BL832" s="65"/>
    </row>
    <row r="833" spans="1:64" x14ac:dyDescent="0.2">
      <c r="A833" s="571" t="s">
        <v>724</v>
      </c>
      <c r="B833" s="572" t="s">
        <v>975</v>
      </c>
      <c r="C833" s="572" t="s">
        <v>1018</v>
      </c>
      <c r="D833" s="572">
        <v>50</v>
      </c>
      <c r="E833" s="572" t="s">
        <v>26</v>
      </c>
      <c r="F833" s="572">
        <v>60</v>
      </c>
      <c r="G833" s="571" t="s">
        <v>84</v>
      </c>
      <c r="H833" s="571" t="s">
        <v>28</v>
      </c>
      <c r="I833" s="571" t="s">
        <v>41</v>
      </c>
      <c r="J833" s="571" t="s">
        <v>76</v>
      </c>
      <c r="K833" s="571"/>
      <c r="L833" s="571"/>
      <c r="M833" s="571" t="s">
        <v>69</v>
      </c>
      <c r="N833" s="571" t="s">
        <v>368</v>
      </c>
      <c r="O833" s="571">
        <v>12</v>
      </c>
      <c r="P833" s="572" t="s">
        <v>28</v>
      </c>
      <c r="Q833" s="65"/>
      <c r="R833" s="65"/>
      <c r="S833" s="65"/>
      <c r="T833" s="65"/>
      <c r="U833" s="65"/>
      <c r="V833" s="65"/>
      <c r="W833" s="65"/>
      <c r="X833" s="65"/>
      <c r="Y833" s="65"/>
      <c r="Z833" s="65"/>
      <c r="AA833" s="65"/>
      <c r="AB833" s="65"/>
      <c r="AC833" s="65"/>
      <c r="AD833" s="65"/>
      <c r="AE833" s="65"/>
      <c r="AF833" s="65"/>
      <c r="AG833" s="65"/>
      <c r="AH833" s="65"/>
      <c r="AI833" s="65"/>
      <c r="AJ833" s="65"/>
      <c r="AK833" s="65"/>
      <c r="AL833" s="65"/>
      <c r="AM833" s="65"/>
      <c r="AN833" s="65"/>
      <c r="AO833" s="65"/>
      <c r="AP833" s="65"/>
      <c r="AQ833" s="65"/>
      <c r="AR833" s="65"/>
      <c r="AS833" s="65"/>
      <c r="AT833" s="65"/>
      <c r="AU833" s="65"/>
      <c r="AV833" s="65"/>
      <c r="AW833" s="65"/>
      <c r="AX833" s="65"/>
      <c r="AY833" s="65"/>
      <c r="AZ833" s="65"/>
      <c r="BA833" s="65"/>
      <c r="BB833" s="65"/>
      <c r="BC833" s="65"/>
      <c r="BD833" s="65"/>
      <c r="BE833" s="65"/>
      <c r="BF833" s="65"/>
      <c r="BG833" s="65"/>
      <c r="BH833" s="65"/>
      <c r="BI833" s="65"/>
      <c r="BJ833" s="65"/>
      <c r="BK833" s="65"/>
      <c r="BL833" s="65"/>
    </row>
    <row r="834" spans="1:64" x14ac:dyDescent="0.2">
      <c r="A834" s="571" t="s">
        <v>724</v>
      </c>
      <c r="B834" s="572" t="s">
        <v>975</v>
      </c>
      <c r="C834" s="572" t="s">
        <v>1019</v>
      </c>
      <c r="D834" s="572">
        <v>50</v>
      </c>
      <c r="E834" s="572" t="s">
        <v>26</v>
      </c>
      <c r="F834" s="572">
        <v>60</v>
      </c>
      <c r="G834" s="571" t="s">
        <v>84</v>
      </c>
      <c r="H834" s="571" t="s">
        <v>28</v>
      </c>
      <c r="I834" s="571" t="s">
        <v>41</v>
      </c>
      <c r="J834" s="571" t="s">
        <v>76</v>
      </c>
      <c r="K834" s="571"/>
      <c r="L834" s="571"/>
      <c r="M834" s="571" t="s">
        <v>69</v>
      </c>
      <c r="N834" s="571" t="s">
        <v>368</v>
      </c>
      <c r="O834" s="571">
        <v>12</v>
      </c>
      <c r="P834" s="572" t="s">
        <v>28</v>
      </c>
      <c r="Q834" s="65"/>
      <c r="R834" s="65"/>
      <c r="S834" s="65"/>
      <c r="T834" s="65"/>
      <c r="U834" s="65"/>
      <c r="V834" s="65"/>
      <c r="W834" s="65"/>
      <c r="X834" s="65"/>
      <c r="Y834" s="65"/>
      <c r="Z834" s="65"/>
      <c r="AA834" s="65"/>
      <c r="AB834" s="65"/>
      <c r="AC834" s="65"/>
      <c r="AD834" s="65"/>
      <c r="AE834" s="65"/>
      <c r="AF834" s="65"/>
      <c r="AG834" s="65"/>
      <c r="AH834" s="65"/>
      <c r="AI834" s="65"/>
      <c r="AJ834" s="65"/>
      <c r="AK834" s="65"/>
      <c r="AL834" s="65"/>
      <c r="AM834" s="65"/>
      <c r="AN834" s="65"/>
      <c r="AO834" s="65"/>
      <c r="AP834" s="65"/>
      <c r="AQ834" s="65"/>
      <c r="AR834" s="65"/>
      <c r="AS834" s="65"/>
      <c r="AT834" s="65"/>
      <c r="AU834" s="65"/>
      <c r="AV834" s="65"/>
      <c r="AW834" s="65"/>
      <c r="AX834" s="65"/>
      <c r="AY834" s="65"/>
      <c r="AZ834" s="65"/>
      <c r="BA834" s="65"/>
      <c r="BB834" s="65"/>
      <c r="BC834" s="65"/>
      <c r="BD834" s="65"/>
      <c r="BE834" s="65"/>
      <c r="BF834" s="65"/>
      <c r="BG834" s="65"/>
      <c r="BH834" s="65"/>
      <c r="BI834" s="65"/>
      <c r="BJ834" s="65"/>
      <c r="BK834" s="65"/>
      <c r="BL834" s="65"/>
    </row>
    <row r="835" spans="1:64" x14ac:dyDescent="0.2">
      <c r="A835" s="571" t="s">
        <v>724</v>
      </c>
      <c r="B835" s="572" t="s">
        <v>975</v>
      </c>
      <c r="C835" s="580" t="s">
        <v>1020</v>
      </c>
      <c r="D835" s="572">
        <v>50</v>
      </c>
      <c r="E835" s="572" t="s">
        <v>26</v>
      </c>
      <c r="F835" s="572">
        <v>60</v>
      </c>
      <c r="G835" s="571" t="s">
        <v>84</v>
      </c>
      <c r="H835" s="571" t="s">
        <v>28</v>
      </c>
      <c r="I835" s="571" t="s">
        <v>41</v>
      </c>
      <c r="J835" s="571" t="s">
        <v>76</v>
      </c>
      <c r="K835" s="571"/>
      <c r="L835" s="571"/>
      <c r="M835" s="571" t="s">
        <v>69</v>
      </c>
      <c r="N835" s="571" t="s">
        <v>368</v>
      </c>
      <c r="O835" s="571">
        <v>10</v>
      </c>
      <c r="P835" s="572" t="s">
        <v>28</v>
      </c>
      <c r="Q835" s="65"/>
      <c r="R835" s="65"/>
      <c r="S835" s="65"/>
      <c r="T835" s="65"/>
      <c r="U835" s="65"/>
      <c r="V835" s="65"/>
      <c r="W835" s="65"/>
      <c r="X835" s="65"/>
      <c r="Y835" s="65"/>
      <c r="Z835" s="65"/>
      <c r="AA835" s="65"/>
      <c r="AB835" s="65"/>
      <c r="AC835" s="65"/>
      <c r="AD835" s="65"/>
      <c r="AE835" s="65"/>
      <c r="AF835" s="65"/>
      <c r="AG835" s="65"/>
      <c r="AH835" s="65"/>
      <c r="AI835" s="65"/>
      <c r="AJ835" s="65"/>
      <c r="AK835" s="65"/>
      <c r="AL835" s="65"/>
      <c r="AM835" s="65"/>
      <c r="AN835" s="65"/>
      <c r="AO835" s="65"/>
      <c r="AP835" s="65"/>
      <c r="AQ835" s="65"/>
      <c r="AR835" s="65"/>
      <c r="AS835" s="65"/>
      <c r="AT835" s="65"/>
      <c r="AU835" s="65"/>
      <c r="AV835" s="65"/>
      <c r="AW835" s="65"/>
      <c r="AX835" s="65"/>
      <c r="AY835" s="65"/>
      <c r="AZ835" s="65"/>
      <c r="BA835" s="65"/>
      <c r="BB835" s="65"/>
      <c r="BC835" s="65"/>
      <c r="BD835" s="65"/>
      <c r="BE835" s="65"/>
      <c r="BF835" s="65"/>
      <c r="BG835" s="65"/>
      <c r="BH835" s="65"/>
      <c r="BI835" s="65"/>
      <c r="BJ835" s="65"/>
      <c r="BK835" s="65"/>
      <c r="BL835" s="65"/>
    </row>
    <row r="836" spans="1:64" x14ac:dyDescent="0.2">
      <c r="A836" s="571" t="s">
        <v>724</v>
      </c>
      <c r="B836" s="572" t="s">
        <v>975</v>
      </c>
      <c r="C836" s="572" t="s">
        <v>1021</v>
      </c>
      <c r="D836" s="572">
        <v>50</v>
      </c>
      <c r="E836" s="572" t="s">
        <v>26</v>
      </c>
      <c r="F836" s="572">
        <v>70</v>
      </c>
      <c r="G836" s="571" t="s">
        <v>84</v>
      </c>
      <c r="H836" s="571" t="s">
        <v>28</v>
      </c>
      <c r="I836" s="571" t="s">
        <v>41</v>
      </c>
      <c r="J836" s="571" t="s">
        <v>76</v>
      </c>
      <c r="K836" s="571"/>
      <c r="L836" s="571"/>
      <c r="M836" s="571" t="s">
        <v>69</v>
      </c>
      <c r="N836" s="571" t="s">
        <v>368</v>
      </c>
      <c r="O836" s="571">
        <v>10</v>
      </c>
      <c r="P836" s="572" t="s">
        <v>28</v>
      </c>
      <c r="Q836" s="65"/>
      <c r="R836" s="65"/>
      <c r="S836" s="65"/>
      <c r="T836" s="65"/>
      <c r="U836" s="65"/>
      <c r="V836" s="65"/>
      <c r="W836" s="65"/>
      <c r="X836" s="65"/>
      <c r="Y836" s="65"/>
      <c r="Z836" s="65"/>
      <c r="AA836" s="65"/>
      <c r="AB836" s="65"/>
      <c r="AC836" s="65"/>
      <c r="AD836" s="65"/>
      <c r="AE836" s="65"/>
      <c r="AF836" s="65"/>
      <c r="AG836" s="65"/>
      <c r="AH836" s="65"/>
      <c r="AI836" s="65"/>
      <c r="AJ836" s="65"/>
      <c r="AK836" s="65"/>
      <c r="AL836" s="65"/>
      <c r="AM836" s="65"/>
      <c r="AN836" s="65"/>
      <c r="AO836" s="65"/>
      <c r="AP836" s="65"/>
      <c r="AQ836" s="65"/>
      <c r="AR836" s="65"/>
      <c r="AS836" s="65"/>
      <c r="AT836" s="65"/>
      <c r="AU836" s="65"/>
      <c r="AV836" s="65"/>
      <c r="AW836" s="65"/>
      <c r="AX836" s="65"/>
      <c r="AY836" s="65"/>
      <c r="AZ836" s="65"/>
      <c r="BA836" s="65"/>
      <c r="BB836" s="65"/>
      <c r="BC836" s="65"/>
      <c r="BD836" s="65"/>
      <c r="BE836" s="65"/>
      <c r="BF836" s="65"/>
      <c r="BG836" s="65"/>
      <c r="BH836" s="65"/>
      <c r="BI836" s="65"/>
      <c r="BJ836" s="65"/>
      <c r="BK836" s="65"/>
      <c r="BL836" s="65"/>
    </row>
    <row r="837" spans="1:64" x14ac:dyDescent="0.2">
      <c r="A837" s="571" t="s">
        <v>724</v>
      </c>
      <c r="B837" s="572" t="s">
        <v>975</v>
      </c>
      <c r="C837" s="572" t="s">
        <v>1022</v>
      </c>
      <c r="D837" s="572">
        <v>50</v>
      </c>
      <c r="E837" s="572" t="s">
        <v>26</v>
      </c>
      <c r="F837" s="572">
        <v>70</v>
      </c>
      <c r="G837" s="571" t="s">
        <v>84</v>
      </c>
      <c r="H837" s="571" t="s">
        <v>28</v>
      </c>
      <c r="I837" s="571" t="s">
        <v>41</v>
      </c>
      <c r="J837" s="571" t="s">
        <v>76</v>
      </c>
      <c r="K837" s="571"/>
      <c r="L837" s="571"/>
      <c r="M837" s="571" t="s">
        <v>69</v>
      </c>
      <c r="N837" s="571" t="s">
        <v>368</v>
      </c>
      <c r="O837" s="571">
        <v>10</v>
      </c>
      <c r="P837" s="572" t="s">
        <v>28</v>
      </c>
      <c r="Q837" s="65"/>
      <c r="R837" s="65"/>
      <c r="S837" s="65"/>
      <c r="T837" s="65"/>
      <c r="U837" s="65"/>
      <c r="V837" s="65"/>
      <c r="W837" s="65"/>
      <c r="X837" s="65"/>
      <c r="Y837" s="65"/>
      <c r="Z837" s="65"/>
      <c r="AA837" s="65"/>
      <c r="AB837" s="65"/>
      <c r="AC837" s="65"/>
      <c r="AD837" s="65"/>
      <c r="AE837" s="65"/>
      <c r="AF837" s="65"/>
      <c r="AG837" s="65"/>
      <c r="AH837" s="65"/>
      <c r="AI837" s="65"/>
      <c r="AJ837" s="65"/>
      <c r="AK837" s="65"/>
      <c r="AL837" s="65"/>
      <c r="AM837" s="65"/>
      <c r="AN837" s="65"/>
      <c r="AO837" s="65"/>
      <c r="AP837" s="65"/>
      <c r="AQ837" s="65"/>
      <c r="AR837" s="65"/>
      <c r="AS837" s="65"/>
      <c r="AT837" s="65"/>
      <c r="AU837" s="65"/>
      <c r="AV837" s="65"/>
      <c r="AW837" s="65"/>
      <c r="AX837" s="65"/>
      <c r="AY837" s="65"/>
      <c r="AZ837" s="65"/>
      <c r="BA837" s="65"/>
      <c r="BB837" s="65"/>
      <c r="BC837" s="65"/>
      <c r="BD837" s="65"/>
      <c r="BE837" s="65"/>
      <c r="BF837" s="65"/>
      <c r="BG837" s="65"/>
      <c r="BH837" s="65"/>
      <c r="BI837" s="65"/>
      <c r="BJ837" s="65"/>
      <c r="BK837" s="65"/>
      <c r="BL837" s="65"/>
    </row>
    <row r="838" spans="1:64" x14ac:dyDescent="0.2">
      <c r="A838" s="571" t="s">
        <v>724</v>
      </c>
      <c r="B838" s="572" t="s">
        <v>975</v>
      </c>
      <c r="C838" s="580" t="s">
        <v>1023</v>
      </c>
      <c r="D838" s="572">
        <v>150</v>
      </c>
      <c r="E838" s="572" t="s">
        <v>26</v>
      </c>
      <c r="F838" s="572">
        <v>60</v>
      </c>
      <c r="G838" s="571" t="s">
        <v>27</v>
      </c>
      <c r="H838" s="571" t="s">
        <v>28</v>
      </c>
      <c r="I838" s="571" t="s">
        <v>41</v>
      </c>
      <c r="J838" s="571" t="s">
        <v>76</v>
      </c>
      <c r="K838" s="571"/>
      <c r="L838" s="571"/>
      <c r="M838" s="571" t="s">
        <v>32</v>
      </c>
      <c r="N838" s="571" t="s">
        <v>368</v>
      </c>
      <c r="O838" s="579">
        <v>24</v>
      </c>
      <c r="P838" s="572" t="s">
        <v>28</v>
      </c>
      <c r="Q838" s="65"/>
      <c r="R838" s="65"/>
      <c r="S838" s="65"/>
      <c r="T838" s="65"/>
      <c r="U838" s="65"/>
      <c r="V838" s="65"/>
      <c r="W838" s="65"/>
      <c r="X838" s="65"/>
      <c r="Y838" s="65"/>
      <c r="Z838" s="65"/>
      <c r="AA838" s="65"/>
      <c r="AB838" s="65"/>
      <c r="AC838" s="65"/>
      <c r="AD838" s="65"/>
      <c r="AE838" s="65"/>
      <c r="AF838" s="65"/>
      <c r="AG838" s="65"/>
      <c r="AH838" s="65"/>
      <c r="AI838" s="65"/>
      <c r="AJ838" s="65"/>
      <c r="AK838" s="65"/>
      <c r="AL838" s="65"/>
      <c r="AM838" s="65"/>
      <c r="AN838" s="65"/>
      <c r="AO838" s="65"/>
      <c r="AP838" s="65"/>
      <c r="AQ838" s="65"/>
      <c r="AR838" s="65"/>
      <c r="AS838" s="65"/>
      <c r="AT838" s="65"/>
      <c r="AU838" s="65"/>
      <c r="AV838" s="65"/>
      <c r="AW838" s="65"/>
      <c r="AX838" s="65"/>
      <c r="AY838" s="65"/>
      <c r="AZ838" s="65"/>
      <c r="BA838" s="65"/>
      <c r="BB838" s="65"/>
      <c r="BC838" s="65"/>
      <c r="BD838" s="65"/>
      <c r="BE838" s="65"/>
      <c r="BF838" s="65"/>
      <c r="BG838" s="65"/>
      <c r="BH838" s="65"/>
      <c r="BI838" s="65"/>
      <c r="BJ838" s="65"/>
      <c r="BK838" s="65"/>
      <c r="BL838" s="65"/>
    </row>
    <row r="839" spans="1:64" x14ac:dyDescent="0.2">
      <c r="A839" s="571" t="s">
        <v>724</v>
      </c>
      <c r="B839" s="572" t="s">
        <v>975</v>
      </c>
      <c r="C839" s="572" t="s">
        <v>1024</v>
      </c>
      <c r="D839" s="572">
        <v>50</v>
      </c>
      <c r="E839" s="572" t="s">
        <v>26</v>
      </c>
      <c r="F839" s="572">
        <v>50</v>
      </c>
      <c r="G839" s="571" t="s">
        <v>27</v>
      </c>
      <c r="H839" s="571" t="s">
        <v>28</v>
      </c>
      <c r="I839" s="571" t="s">
        <v>41</v>
      </c>
      <c r="J839" s="571" t="s">
        <v>76</v>
      </c>
      <c r="K839" s="571"/>
      <c r="L839" s="571"/>
      <c r="M839" s="571" t="s">
        <v>32</v>
      </c>
      <c r="N839" s="571" t="s">
        <v>368</v>
      </c>
      <c r="O839" s="579">
        <v>24</v>
      </c>
      <c r="P839" s="572" t="s">
        <v>28</v>
      </c>
      <c r="Q839" s="65"/>
      <c r="R839" s="65"/>
      <c r="S839" s="65"/>
      <c r="T839" s="65"/>
      <c r="U839" s="65"/>
      <c r="V839" s="65"/>
      <c r="W839" s="65"/>
      <c r="X839" s="65"/>
      <c r="Y839" s="65"/>
      <c r="Z839" s="65"/>
      <c r="AA839" s="65"/>
      <c r="AB839" s="65"/>
      <c r="AC839" s="65"/>
      <c r="AD839" s="65"/>
      <c r="AE839" s="65"/>
      <c r="AF839" s="65"/>
      <c r="AG839" s="65"/>
      <c r="AH839" s="65"/>
      <c r="AI839" s="65"/>
      <c r="AJ839" s="65"/>
      <c r="AK839" s="65"/>
      <c r="AL839" s="65"/>
      <c r="AM839" s="65"/>
      <c r="AN839" s="65"/>
      <c r="AO839" s="65"/>
      <c r="AP839" s="65"/>
      <c r="AQ839" s="65"/>
      <c r="AR839" s="65"/>
      <c r="AS839" s="65"/>
      <c r="AT839" s="65"/>
      <c r="AU839" s="65"/>
      <c r="AV839" s="65"/>
      <c r="AW839" s="65"/>
      <c r="AX839" s="65"/>
      <c r="AY839" s="65"/>
      <c r="AZ839" s="65"/>
      <c r="BA839" s="65"/>
      <c r="BB839" s="65"/>
      <c r="BC839" s="65"/>
      <c r="BD839" s="65"/>
      <c r="BE839" s="65"/>
      <c r="BF839" s="65"/>
      <c r="BG839" s="65"/>
      <c r="BH839" s="65"/>
      <c r="BI839" s="65"/>
      <c r="BJ839" s="65"/>
      <c r="BK839" s="65"/>
      <c r="BL839" s="65"/>
    </row>
    <row r="840" spans="1:64" x14ac:dyDescent="0.2">
      <c r="A840" s="571" t="s">
        <v>724</v>
      </c>
      <c r="B840" s="572" t="s">
        <v>975</v>
      </c>
      <c r="C840" s="572" t="s">
        <v>1025</v>
      </c>
      <c r="D840" s="572">
        <v>50</v>
      </c>
      <c r="E840" s="572" t="s">
        <v>26</v>
      </c>
      <c r="F840" s="572">
        <v>50</v>
      </c>
      <c r="G840" s="571" t="s">
        <v>27</v>
      </c>
      <c r="H840" s="571" t="s">
        <v>28</v>
      </c>
      <c r="I840" s="571" t="s">
        <v>41</v>
      </c>
      <c r="J840" s="571" t="s">
        <v>76</v>
      </c>
      <c r="K840" s="571"/>
      <c r="L840" s="571"/>
      <c r="M840" s="571" t="s">
        <v>32</v>
      </c>
      <c r="N840" s="571" t="s">
        <v>368</v>
      </c>
      <c r="O840" s="579">
        <v>24</v>
      </c>
      <c r="P840" s="572" t="s">
        <v>28</v>
      </c>
      <c r="Q840" s="65"/>
      <c r="R840" s="65"/>
      <c r="S840" s="65"/>
      <c r="T840" s="65"/>
      <c r="U840" s="65"/>
      <c r="V840" s="65"/>
      <c r="W840" s="65"/>
      <c r="X840" s="65"/>
      <c r="Y840" s="65"/>
      <c r="Z840" s="65"/>
      <c r="AA840" s="65"/>
      <c r="AB840" s="65"/>
      <c r="AC840" s="65"/>
      <c r="AD840" s="65"/>
      <c r="AE840" s="65"/>
      <c r="AF840" s="65"/>
      <c r="AG840" s="65"/>
      <c r="AH840" s="65"/>
      <c r="AI840" s="65"/>
      <c r="AJ840" s="65"/>
      <c r="AK840" s="65"/>
      <c r="AL840" s="65"/>
      <c r="AM840" s="65"/>
      <c r="AN840" s="65"/>
      <c r="AO840" s="65"/>
      <c r="AP840" s="65"/>
      <c r="AQ840" s="65"/>
      <c r="AR840" s="65"/>
      <c r="AS840" s="65"/>
      <c r="AT840" s="65"/>
      <c r="AU840" s="65"/>
      <c r="AV840" s="65"/>
      <c r="AW840" s="65"/>
      <c r="AX840" s="65"/>
      <c r="AY840" s="65"/>
      <c r="AZ840" s="65"/>
      <c r="BA840" s="65"/>
      <c r="BB840" s="65"/>
      <c r="BC840" s="65"/>
      <c r="BD840" s="65"/>
      <c r="BE840" s="65"/>
      <c r="BF840" s="65"/>
      <c r="BG840" s="65"/>
      <c r="BH840" s="65"/>
      <c r="BI840" s="65"/>
      <c r="BJ840" s="65"/>
      <c r="BK840" s="65"/>
      <c r="BL840" s="65"/>
    </row>
    <row r="841" spans="1:64" x14ac:dyDescent="0.2">
      <c r="A841" s="571" t="s">
        <v>724</v>
      </c>
      <c r="B841" s="572" t="s">
        <v>975</v>
      </c>
      <c r="C841" s="580" t="s">
        <v>1026</v>
      </c>
      <c r="D841" s="572">
        <v>50</v>
      </c>
      <c r="E841" s="572" t="s">
        <v>26</v>
      </c>
      <c r="F841" s="572">
        <v>50</v>
      </c>
      <c r="G841" s="571" t="s">
        <v>27</v>
      </c>
      <c r="H841" s="571" t="s">
        <v>28</v>
      </c>
      <c r="I841" s="571" t="s">
        <v>41</v>
      </c>
      <c r="J841" s="571" t="s">
        <v>76</v>
      </c>
      <c r="K841" s="571"/>
      <c r="L841" s="571"/>
      <c r="M841" s="571" t="s">
        <v>32</v>
      </c>
      <c r="N841" s="571" t="s">
        <v>368</v>
      </c>
      <c r="O841" s="579">
        <v>24</v>
      </c>
      <c r="P841" s="572" t="s">
        <v>28</v>
      </c>
      <c r="Q841" s="65"/>
      <c r="R841" s="65"/>
      <c r="S841" s="65"/>
      <c r="T841" s="65"/>
      <c r="U841" s="65"/>
      <c r="V841" s="65"/>
      <c r="W841" s="65"/>
      <c r="X841" s="65"/>
      <c r="Y841" s="65"/>
      <c r="Z841" s="65"/>
      <c r="AA841" s="65"/>
      <c r="AB841" s="65"/>
      <c r="AC841" s="65"/>
      <c r="AD841" s="65"/>
      <c r="AE841" s="65"/>
      <c r="AF841" s="65"/>
      <c r="AG841" s="65"/>
      <c r="AH841" s="65"/>
      <c r="AI841" s="65"/>
      <c r="AJ841" s="65"/>
      <c r="AK841" s="65"/>
      <c r="AL841" s="65"/>
      <c r="AM841" s="65"/>
      <c r="AN841" s="65"/>
      <c r="AO841" s="65"/>
      <c r="AP841" s="65"/>
      <c r="AQ841" s="65"/>
      <c r="AR841" s="65"/>
      <c r="AS841" s="65"/>
      <c r="AT841" s="65"/>
      <c r="AU841" s="65"/>
      <c r="AV841" s="65"/>
      <c r="AW841" s="65"/>
      <c r="AX841" s="65"/>
      <c r="AY841" s="65"/>
      <c r="AZ841" s="65"/>
      <c r="BA841" s="65"/>
      <c r="BB841" s="65"/>
      <c r="BC841" s="65"/>
      <c r="BD841" s="65"/>
      <c r="BE841" s="65"/>
      <c r="BF841" s="65"/>
      <c r="BG841" s="65"/>
      <c r="BH841" s="65"/>
      <c r="BI841" s="65"/>
      <c r="BJ841" s="65"/>
      <c r="BK841" s="65"/>
      <c r="BL841" s="65"/>
    </row>
    <row r="842" spans="1:64" x14ac:dyDescent="0.2">
      <c r="A842" s="571" t="s">
        <v>724</v>
      </c>
      <c r="B842" s="572" t="s">
        <v>975</v>
      </c>
      <c r="C842" s="572" t="s">
        <v>1027</v>
      </c>
      <c r="D842" s="581">
        <v>100</v>
      </c>
      <c r="E842" s="572" t="s">
        <v>26</v>
      </c>
      <c r="F842" s="571">
        <v>80</v>
      </c>
      <c r="G842" s="571" t="s">
        <v>27</v>
      </c>
      <c r="H842" s="571" t="s">
        <v>28</v>
      </c>
      <c r="I842" s="571" t="s">
        <v>41</v>
      </c>
      <c r="J842" s="571" t="s">
        <v>76</v>
      </c>
      <c r="K842" s="571"/>
      <c r="L842" s="571"/>
      <c r="M842" s="571" t="s">
        <v>32</v>
      </c>
      <c r="N842" s="571" t="s">
        <v>368</v>
      </c>
      <c r="O842" s="579">
        <v>24</v>
      </c>
      <c r="P842" s="572" t="s">
        <v>28</v>
      </c>
      <c r="Q842" s="65"/>
      <c r="R842" s="65"/>
      <c r="S842" s="65"/>
      <c r="T842" s="65"/>
      <c r="U842" s="65"/>
      <c r="V842" s="65"/>
      <c r="W842" s="65"/>
      <c r="X842" s="65"/>
      <c r="Y842" s="65"/>
      <c r="Z842" s="65"/>
      <c r="AA842" s="65"/>
      <c r="AB842" s="65"/>
      <c r="AC842" s="65"/>
      <c r="AD842" s="65"/>
      <c r="AE842" s="65"/>
      <c r="AF842" s="65"/>
      <c r="AG842" s="65"/>
      <c r="AH842" s="65"/>
      <c r="AI842" s="65"/>
      <c r="AJ842" s="65"/>
      <c r="AK842" s="65"/>
      <c r="AL842" s="65"/>
      <c r="AM842" s="65"/>
      <c r="AN842" s="65"/>
      <c r="AO842" s="65"/>
      <c r="AP842" s="65"/>
      <c r="AQ842" s="65"/>
      <c r="AR842" s="65"/>
      <c r="AS842" s="65"/>
      <c r="AT842" s="65"/>
      <c r="AU842" s="65"/>
      <c r="AV842" s="65"/>
      <c r="AW842" s="65"/>
      <c r="AX842" s="65"/>
      <c r="AY842" s="65"/>
      <c r="AZ842" s="65"/>
      <c r="BA842" s="65"/>
      <c r="BB842" s="65"/>
      <c r="BC842" s="65"/>
      <c r="BD842" s="65"/>
      <c r="BE842" s="65"/>
      <c r="BF842" s="65"/>
      <c r="BG842" s="65"/>
      <c r="BH842" s="65"/>
      <c r="BI842" s="65"/>
      <c r="BJ842" s="65"/>
      <c r="BK842" s="65"/>
      <c r="BL842" s="65"/>
    </row>
    <row r="843" spans="1:64" x14ac:dyDescent="0.2">
      <c r="A843" s="571" t="s">
        <v>724</v>
      </c>
      <c r="B843" s="572" t="s">
        <v>975</v>
      </c>
      <c r="C843" s="572" t="s">
        <v>1028</v>
      </c>
      <c r="D843" s="572">
        <v>50</v>
      </c>
      <c r="E843" s="572" t="s">
        <v>26</v>
      </c>
      <c r="F843" s="571">
        <v>60</v>
      </c>
      <c r="G843" s="571" t="s">
        <v>27</v>
      </c>
      <c r="H843" s="571" t="s">
        <v>28</v>
      </c>
      <c r="I843" s="571" t="s">
        <v>41</v>
      </c>
      <c r="J843" s="571" t="s">
        <v>76</v>
      </c>
      <c r="K843" s="571"/>
      <c r="L843" s="571"/>
      <c r="M843" s="571" t="s">
        <v>32</v>
      </c>
      <c r="N843" s="571" t="s">
        <v>368</v>
      </c>
      <c r="O843" s="579">
        <v>24</v>
      </c>
      <c r="P843" s="572" t="s">
        <v>28</v>
      </c>
      <c r="Q843" s="65"/>
      <c r="R843" s="65"/>
      <c r="S843" s="65"/>
      <c r="T843" s="65"/>
      <c r="U843" s="65"/>
      <c r="V843" s="65"/>
      <c r="W843" s="65"/>
      <c r="X843" s="65"/>
      <c r="Y843" s="65"/>
      <c r="Z843" s="65"/>
      <c r="AA843" s="65"/>
      <c r="AB843" s="65"/>
      <c r="AC843" s="65"/>
      <c r="AD843" s="65"/>
      <c r="AE843" s="65"/>
      <c r="AF843" s="65"/>
      <c r="AG843" s="65"/>
      <c r="AH843" s="65"/>
      <c r="AI843" s="65"/>
      <c r="AJ843" s="65"/>
      <c r="AK843" s="65"/>
      <c r="AL843" s="65"/>
      <c r="AM843" s="65"/>
      <c r="AN843" s="65"/>
      <c r="AO843" s="65"/>
      <c r="AP843" s="65"/>
      <c r="AQ843" s="65"/>
      <c r="AR843" s="65"/>
      <c r="AS843" s="65"/>
      <c r="AT843" s="65"/>
      <c r="AU843" s="65"/>
      <c r="AV843" s="65"/>
      <c r="AW843" s="65"/>
      <c r="AX843" s="65"/>
      <c r="AY843" s="65"/>
      <c r="AZ843" s="65"/>
      <c r="BA843" s="65"/>
      <c r="BB843" s="65"/>
      <c r="BC843" s="65"/>
      <c r="BD843" s="65"/>
      <c r="BE843" s="65"/>
      <c r="BF843" s="65"/>
      <c r="BG843" s="65"/>
      <c r="BH843" s="65"/>
      <c r="BI843" s="65"/>
      <c r="BJ843" s="65"/>
      <c r="BK843" s="65"/>
      <c r="BL843" s="65"/>
    </row>
    <row r="844" spans="1:64" x14ac:dyDescent="0.2">
      <c r="A844" s="571" t="s">
        <v>724</v>
      </c>
      <c r="B844" s="572" t="s">
        <v>975</v>
      </c>
      <c r="C844" s="580" t="s">
        <v>1029</v>
      </c>
      <c r="D844" s="572">
        <v>50</v>
      </c>
      <c r="E844" s="572" t="s">
        <v>26</v>
      </c>
      <c r="F844" s="571">
        <v>60</v>
      </c>
      <c r="G844" s="571" t="s">
        <v>27</v>
      </c>
      <c r="H844" s="571" t="s">
        <v>28</v>
      </c>
      <c r="I844" s="571" t="s">
        <v>41</v>
      </c>
      <c r="J844" s="571" t="s">
        <v>76</v>
      </c>
      <c r="K844" s="571"/>
      <c r="L844" s="571"/>
      <c r="M844" s="571" t="s">
        <v>32</v>
      </c>
      <c r="N844" s="571" t="s">
        <v>368</v>
      </c>
      <c r="O844" s="579">
        <v>24</v>
      </c>
      <c r="P844" s="572" t="s">
        <v>28</v>
      </c>
      <c r="Q844" s="65"/>
      <c r="R844" s="65"/>
      <c r="S844" s="65"/>
      <c r="T844" s="65"/>
      <c r="U844" s="65"/>
      <c r="V844" s="65"/>
      <c r="W844" s="65"/>
      <c r="X844" s="65"/>
      <c r="Y844" s="65"/>
      <c r="Z844" s="65"/>
      <c r="AA844" s="65"/>
      <c r="AB844" s="65"/>
      <c r="AC844" s="65"/>
      <c r="AD844" s="65"/>
      <c r="AE844" s="65"/>
      <c r="AF844" s="65"/>
      <c r="AG844" s="65"/>
      <c r="AH844" s="65"/>
      <c r="AI844" s="65"/>
      <c r="AJ844" s="65"/>
      <c r="AK844" s="65"/>
      <c r="AL844" s="65"/>
      <c r="AM844" s="65"/>
      <c r="AN844" s="65"/>
      <c r="AO844" s="65"/>
      <c r="AP844" s="65"/>
      <c r="AQ844" s="65"/>
      <c r="AR844" s="65"/>
      <c r="AS844" s="65"/>
      <c r="AT844" s="65"/>
      <c r="AU844" s="65"/>
      <c r="AV844" s="65"/>
      <c r="AW844" s="65"/>
      <c r="AX844" s="65"/>
      <c r="AY844" s="65"/>
      <c r="AZ844" s="65"/>
      <c r="BA844" s="65"/>
      <c r="BB844" s="65"/>
      <c r="BC844" s="65"/>
      <c r="BD844" s="65"/>
      <c r="BE844" s="65"/>
      <c r="BF844" s="65"/>
      <c r="BG844" s="65"/>
      <c r="BH844" s="65"/>
      <c r="BI844" s="65"/>
      <c r="BJ844" s="65"/>
      <c r="BK844" s="65"/>
      <c r="BL844" s="65"/>
    </row>
    <row r="845" spans="1:64" x14ac:dyDescent="0.2">
      <c r="A845" s="571" t="s">
        <v>724</v>
      </c>
      <c r="B845" s="572" t="s">
        <v>975</v>
      </c>
      <c r="C845" s="572" t="s">
        <v>1030</v>
      </c>
      <c r="D845" s="581">
        <v>50</v>
      </c>
      <c r="E845" s="572" t="s">
        <v>26</v>
      </c>
      <c r="F845" s="571">
        <v>50</v>
      </c>
      <c r="G845" s="571" t="s">
        <v>27</v>
      </c>
      <c r="H845" s="571" t="s">
        <v>28</v>
      </c>
      <c r="I845" s="571" t="s">
        <v>41</v>
      </c>
      <c r="J845" s="571" t="s">
        <v>76</v>
      </c>
      <c r="K845" s="571"/>
      <c r="L845" s="571"/>
      <c r="M845" s="571" t="s">
        <v>32</v>
      </c>
      <c r="N845" s="571" t="s">
        <v>368</v>
      </c>
      <c r="O845" s="579">
        <v>24</v>
      </c>
      <c r="P845" s="572" t="s">
        <v>28</v>
      </c>
      <c r="Q845" s="65"/>
      <c r="R845" s="65"/>
      <c r="S845" s="65"/>
      <c r="T845" s="65"/>
      <c r="U845" s="65"/>
      <c r="V845" s="65"/>
      <c r="W845" s="65"/>
      <c r="X845" s="65"/>
      <c r="Y845" s="65"/>
      <c r="Z845" s="65"/>
      <c r="AA845" s="65"/>
      <c r="AB845" s="65"/>
      <c r="AC845" s="65"/>
      <c r="AD845" s="65"/>
      <c r="AE845" s="65"/>
      <c r="AF845" s="65"/>
      <c r="AG845" s="65"/>
      <c r="AH845" s="65"/>
      <c r="AI845" s="65"/>
      <c r="AJ845" s="65"/>
      <c r="AK845" s="65"/>
      <c r="AL845" s="65"/>
      <c r="AM845" s="65"/>
      <c r="AN845" s="65"/>
      <c r="AO845" s="65"/>
      <c r="AP845" s="65"/>
      <c r="AQ845" s="65"/>
      <c r="AR845" s="65"/>
      <c r="AS845" s="65"/>
      <c r="AT845" s="65"/>
      <c r="AU845" s="65"/>
      <c r="AV845" s="65"/>
      <c r="AW845" s="65"/>
      <c r="AX845" s="65"/>
      <c r="AY845" s="65"/>
      <c r="AZ845" s="65"/>
      <c r="BA845" s="65"/>
      <c r="BB845" s="65"/>
      <c r="BC845" s="65"/>
      <c r="BD845" s="65"/>
      <c r="BE845" s="65"/>
      <c r="BF845" s="65"/>
      <c r="BG845" s="65"/>
      <c r="BH845" s="65"/>
      <c r="BI845" s="65"/>
      <c r="BJ845" s="65"/>
      <c r="BK845" s="65"/>
      <c r="BL845" s="65"/>
    </row>
    <row r="846" spans="1:64" x14ac:dyDescent="0.2">
      <c r="A846" s="571" t="s">
        <v>724</v>
      </c>
      <c r="B846" s="572" t="s">
        <v>975</v>
      </c>
      <c r="C846" s="572" t="s">
        <v>1031</v>
      </c>
      <c r="D846" s="572">
        <v>50</v>
      </c>
      <c r="E846" s="572" t="s">
        <v>26</v>
      </c>
      <c r="F846" s="572">
        <v>50</v>
      </c>
      <c r="G846" s="571" t="s">
        <v>84</v>
      </c>
      <c r="H846" s="571" t="s">
        <v>28</v>
      </c>
      <c r="I846" s="571" t="s">
        <v>41</v>
      </c>
      <c r="J846" s="571" t="s">
        <v>76</v>
      </c>
      <c r="K846" s="571"/>
      <c r="L846" s="571"/>
      <c r="M846" s="571" t="s">
        <v>69</v>
      </c>
      <c r="N846" s="571" t="s">
        <v>368</v>
      </c>
      <c r="O846" s="571">
        <v>12</v>
      </c>
      <c r="P846" s="572" t="s">
        <v>28</v>
      </c>
      <c r="Q846" s="65"/>
      <c r="R846" s="65"/>
      <c r="S846" s="65"/>
      <c r="T846" s="65"/>
      <c r="U846" s="65"/>
      <c r="V846" s="65"/>
      <c r="W846" s="65"/>
      <c r="X846" s="65"/>
      <c r="Y846" s="65"/>
      <c r="Z846" s="65"/>
      <c r="AA846" s="65"/>
      <c r="AB846" s="65"/>
      <c r="AC846" s="65"/>
      <c r="AD846" s="65"/>
      <c r="AE846" s="65"/>
      <c r="AF846" s="65"/>
      <c r="AG846" s="65"/>
      <c r="AH846" s="65"/>
      <c r="AI846" s="65"/>
      <c r="AJ846" s="65"/>
      <c r="AK846" s="65"/>
      <c r="AL846" s="65"/>
      <c r="AM846" s="65"/>
      <c r="AN846" s="65"/>
      <c r="AO846" s="65"/>
      <c r="AP846" s="65"/>
      <c r="AQ846" s="65"/>
      <c r="AR846" s="65"/>
      <c r="AS846" s="65"/>
      <c r="AT846" s="65"/>
      <c r="AU846" s="65"/>
      <c r="AV846" s="65"/>
      <c r="AW846" s="65"/>
      <c r="AX846" s="65"/>
      <c r="AY846" s="65"/>
      <c r="AZ846" s="65"/>
      <c r="BA846" s="65"/>
      <c r="BB846" s="65"/>
      <c r="BC846" s="65"/>
      <c r="BD846" s="65"/>
      <c r="BE846" s="65"/>
      <c r="BF846" s="65"/>
      <c r="BG846" s="65"/>
      <c r="BH846" s="65"/>
      <c r="BI846" s="65"/>
      <c r="BJ846" s="65"/>
      <c r="BK846" s="65"/>
      <c r="BL846" s="65"/>
    </row>
    <row r="847" spans="1:64" x14ac:dyDescent="0.2">
      <c r="A847" s="571" t="s">
        <v>724</v>
      </c>
      <c r="B847" s="572" t="s">
        <v>975</v>
      </c>
      <c r="C847" s="580" t="s">
        <v>1032</v>
      </c>
      <c r="D847" s="581">
        <v>50</v>
      </c>
      <c r="E847" s="572" t="s">
        <v>26</v>
      </c>
      <c r="F847" s="572">
        <v>60</v>
      </c>
      <c r="G847" s="571" t="s">
        <v>1033</v>
      </c>
      <c r="H847" s="571" t="s">
        <v>28</v>
      </c>
      <c r="I847" s="571" t="s">
        <v>41</v>
      </c>
      <c r="J847" s="571" t="s">
        <v>76</v>
      </c>
      <c r="K847" s="571"/>
      <c r="L847" s="571"/>
      <c r="M847" s="571" t="s">
        <v>32</v>
      </c>
      <c r="N847" s="571" t="s">
        <v>368</v>
      </c>
      <c r="O847" s="579">
        <v>24</v>
      </c>
      <c r="P847" s="572" t="s">
        <v>28</v>
      </c>
      <c r="Q847" s="65"/>
      <c r="R847" s="65"/>
      <c r="S847" s="65"/>
      <c r="T847" s="65"/>
      <c r="U847" s="65"/>
      <c r="V847" s="65"/>
      <c r="W847" s="65"/>
      <c r="X847" s="65"/>
      <c r="Y847" s="65"/>
      <c r="Z847" s="65"/>
      <c r="AA847" s="65"/>
      <c r="AB847" s="65"/>
      <c r="AC847" s="65"/>
      <c r="AD847" s="65"/>
      <c r="AE847" s="65"/>
      <c r="AF847" s="65"/>
      <c r="AG847" s="65"/>
      <c r="AH847" s="65"/>
      <c r="AI847" s="65"/>
      <c r="AJ847" s="65"/>
      <c r="AK847" s="65"/>
      <c r="AL847" s="65"/>
      <c r="AM847" s="65"/>
      <c r="AN847" s="65"/>
      <c r="AO847" s="65"/>
      <c r="AP847" s="65"/>
      <c r="AQ847" s="65"/>
      <c r="AR847" s="65"/>
      <c r="AS847" s="65"/>
      <c r="AT847" s="65"/>
      <c r="AU847" s="65"/>
      <c r="AV847" s="65"/>
      <c r="AW847" s="65"/>
      <c r="AX847" s="65"/>
      <c r="AY847" s="65"/>
      <c r="AZ847" s="65"/>
      <c r="BA847" s="65"/>
      <c r="BB847" s="65"/>
      <c r="BC847" s="65"/>
      <c r="BD847" s="65"/>
      <c r="BE847" s="65"/>
      <c r="BF847" s="65"/>
      <c r="BG847" s="65"/>
      <c r="BH847" s="65"/>
      <c r="BI847" s="65"/>
      <c r="BJ847" s="65"/>
      <c r="BK847" s="65"/>
      <c r="BL847" s="65"/>
    </row>
    <row r="848" spans="1:64" x14ac:dyDescent="0.2">
      <c r="A848" s="571" t="s">
        <v>724</v>
      </c>
      <c r="B848" s="572" t="s">
        <v>975</v>
      </c>
      <c r="C848" s="572" t="s">
        <v>1034</v>
      </c>
      <c r="D848" s="581">
        <v>50</v>
      </c>
      <c r="E848" s="572" t="s">
        <v>26</v>
      </c>
      <c r="F848" s="572">
        <v>70</v>
      </c>
      <c r="G848" s="571" t="s">
        <v>1033</v>
      </c>
      <c r="H848" s="571" t="s">
        <v>28</v>
      </c>
      <c r="I848" s="571" t="s">
        <v>41</v>
      </c>
      <c r="J848" s="571" t="s">
        <v>76</v>
      </c>
      <c r="K848" s="571"/>
      <c r="L848" s="571"/>
      <c r="M848" s="571" t="s">
        <v>32</v>
      </c>
      <c r="N848" s="571" t="s">
        <v>368</v>
      </c>
      <c r="O848" s="579">
        <v>24</v>
      </c>
      <c r="P848" s="572" t="s">
        <v>28</v>
      </c>
      <c r="Q848" s="65"/>
      <c r="R848" s="65"/>
      <c r="S848" s="65"/>
      <c r="T848" s="65"/>
      <c r="U848" s="65"/>
      <c r="V848" s="65"/>
      <c r="W848" s="65"/>
      <c r="X848" s="65"/>
      <c r="Y848" s="65"/>
      <c r="Z848" s="65"/>
      <c r="AA848" s="65"/>
      <c r="AB848" s="65"/>
      <c r="AC848" s="65"/>
      <c r="AD848" s="65"/>
      <c r="AE848" s="65"/>
      <c r="AF848" s="65"/>
      <c r="AG848" s="65"/>
      <c r="AH848" s="65"/>
      <c r="AI848" s="65"/>
      <c r="AJ848" s="65"/>
      <c r="AK848" s="65"/>
      <c r="AL848" s="65"/>
      <c r="AM848" s="65"/>
      <c r="AN848" s="65"/>
      <c r="AO848" s="65"/>
      <c r="AP848" s="65"/>
      <c r="AQ848" s="65"/>
      <c r="AR848" s="65"/>
      <c r="AS848" s="65"/>
      <c r="AT848" s="65"/>
      <c r="AU848" s="65"/>
      <c r="AV848" s="65"/>
      <c r="AW848" s="65"/>
      <c r="AX848" s="65"/>
      <c r="AY848" s="65"/>
      <c r="AZ848" s="65"/>
      <c r="BA848" s="65"/>
      <c r="BB848" s="65"/>
      <c r="BC848" s="65"/>
      <c r="BD848" s="65"/>
      <c r="BE848" s="65"/>
      <c r="BF848" s="65"/>
      <c r="BG848" s="65"/>
      <c r="BH848" s="65"/>
      <c r="BI848" s="65"/>
      <c r="BJ848" s="65"/>
      <c r="BK848" s="65"/>
      <c r="BL848" s="65"/>
    </row>
    <row r="849" spans="1:64" x14ac:dyDescent="0.2">
      <c r="A849" s="571" t="s">
        <v>724</v>
      </c>
      <c r="B849" s="572" t="s">
        <v>975</v>
      </c>
      <c r="C849" s="572" t="s">
        <v>1035</v>
      </c>
      <c r="D849" s="581">
        <v>50</v>
      </c>
      <c r="E849" s="572" t="s">
        <v>26</v>
      </c>
      <c r="F849" s="572">
        <v>60</v>
      </c>
      <c r="G849" s="571" t="s">
        <v>1033</v>
      </c>
      <c r="H849" s="571" t="s">
        <v>28</v>
      </c>
      <c r="I849" s="571" t="s">
        <v>41</v>
      </c>
      <c r="J849" s="571" t="s">
        <v>76</v>
      </c>
      <c r="K849" s="571"/>
      <c r="L849" s="571"/>
      <c r="M849" s="571" t="s">
        <v>32</v>
      </c>
      <c r="N849" s="571" t="s">
        <v>368</v>
      </c>
      <c r="O849" s="579">
        <v>24</v>
      </c>
      <c r="P849" s="572" t="s">
        <v>28</v>
      </c>
      <c r="Q849" s="65"/>
      <c r="R849" s="65"/>
      <c r="S849" s="65"/>
      <c r="T849" s="65"/>
      <c r="U849" s="65"/>
      <c r="V849" s="65"/>
      <c r="W849" s="65"/>
      <c r="X849" s="65"/>
      <c r="Y849" s="65"/>
      <c r="Z849" s="65"/>
      <c r="AA849" s="65"/>
      <c r="AB849" s="65"/>
      <c r="AC849" s="65"/>
      <c r="AD849" s="65"/>
      <c r="AE849" s="65"/>
      <c r="AF849" s="65"/>
      <c r="AG849" s="65"/>
      <c r="AH849" s="65"/>
      <c r="AI849" s="65"/>
      <c r="AJ849" s="65"/>
      <c r="AK849" s="65"/>
      <c r="AL849" s="65"/>
      <c r="AM849" s="65"/>
      <c r="AN849" s="65"/>
      <c r="AO849" s="65"/>
      <c r="AP849" s="65"/>
      <c r="AQ849" s="65"/>
      <c r="AR849" s="65"/>
      <c r="AS849" s="65"/>
      <c r="AT849" s="65"/>
      <c r="AU849" s="65"/>
      <c r="AV849" s="65"/>
      <c r="AW849" s="65"/>
      <c r="AX849" s="65"/>
      <c r="AY849" s="65"/>
      <c r="AZ849" s="65"/>
      <c r="BA849" s="65"/>
      <c r="BB849" s="65"/>
      <c r="BC849" s="65"/>
      <c r="BD849" s="65"/>
      <c r="BE849" s="65"/>
      <c r="BF849" s="65"/>
      <c r="BG849" s="65"/>
      <c r="BH849" s="65"/>
      <c r="BI849" s="65"/>
      <c r="BJ849" s="65"/>
      <c r="BK849" s="65"/>
      <c r="BL849" s="65"/>
    </row>
    <row r="850" spans="1:64" x14ac:dyDescent="0.2">
      <c r="A850" s="571" t="s">
        <v>724</v>
      </c>
      <c r="B850" s="572" t="s">
        <v>975</v>
      </c>
      <c r="C850" s="580" t="s">
        <v>1036</v>
      </c>
      <c r="D850" s="581">
        <v>50</v>
      </c>
      <c r="E850" s="572" t="s">
        <v>26</v>
      </c>
      <c r="F850" s="572">
        <v>70</v>
      </c>
      <c r="G850" s="571" t="s">
        <v>1033</v>
      </c>
      <c r="H850" s="571" t="s">
        <v>28</v>
      </c>
      <c r="I850" s="571" t="s">
        <v>41</v>
      </c>
      <c r="J850" s="571" t="s">
        <v>76</v>
      </c>
      <c r="K850" s="571"/>
      <c r="L850" s="571"/>
      <c r="M850" s="571" t="s">
        <v>32</v>
      </c>
      <c r="N850" s="571" t="s">
        <v>368</v>
      </c>
      <c r="O850" s="579">
        <v>24</v>
      </c>
      <c r="P850" s="572" t="s">
        <v>28</v>
      </c>
      <c r="Q850" s="65"/>
      <c r="R850" s="65"/>
      <c r="S850" s="65"/>
      <c r="T850" s="65"/>
      <c r="U850" s="65"/>
      <c r="V850" s="65"/>
      <c r="W850" s="65"/>
      <c r="X850" s="65"/>
      <c r="Y850" s="65"/>
      <c r="Z850" s="65"/>
      <c r="AA850" s="65"/>
      <c r="AB850" s="65"/>
      <c r="AC850" s="65"/>
      <c r="AD850" s="65"/>
      <c r="AE850" s="65"/>
      <c r="AF850" s="65"/>
      <c r="AG850" s="65"/>
      <c r="AH850" s="65"/>
      <c r="AI850" s="65"/>
      <c r="AJ850" s="65"/>
      <c r="AK850" s="65"/>
      <c r="AL850" s="65"/>
      <c r="AM850" s="65"/>
      <c r="AN850" s="65"/>
      <c r="AO850" s="65"/>
      <c r="AP850" s="65"/>
      <c r="AQ850" s="65"/>
      <c r="AR850" s="65"/>
      <c r="AS850" s="65"/>
      <c r="AT850" s="65"/>
      <c r="AU850" s="65"/>
      <c r="AV850" s="65"/>
      <c r="AW850" s="65"/>
      <c r="AX850" s="65"/>
      <c r="AY850" s="65"/>
      <c r="AZ850" s="65"/>
      <c r="BA850" s="65"/>
      <c r="BB850" s="65"/>
      <c r="BC850" s="65"/>
      <c r="BD850" s="65"/>
      <c r="BE850" s="65"/>
      <c r="BF850" s="65"/>
      <c r="BG850" s="65"/>
      <c r="BH850" s="65"/>
      <c r="BI850" s="65"/>
      <c r="BJ850" s="65"/>
      <c r="BK850" s="65"/>
      <c r="BL850" s="65"/>
    </row>
    <row r="851" spans="1:64" x14ac:dyDescent="0.2">
      <c r="A851" s="571" t="s">
        <v>724</v>
      </c>
      <c r="B851" s="572" t="s">
        <v>975</v>
      </c>
      <c r="C851" s="572" t="s">
        <v>1037</v>
      </c>
      <c r="D851" s="581">
        <v>50</v>
      </c>
      <c r="E851" s="572" t="s">
        <v>26</v>
      </c>
      <c r="F851" s="572">
        <v>70</v>
      </c>
      <c r="G851" s="571" t="s">
        <v>1033</v>
      </c>
      <c r="H851" s="571" t="s">
        <v>28</v>
      </c>
      <c r="I851" s="571" t="s">
        <v>41</v>
      </c>
      <c r="J851" s="571" t="s">
        <v>76</v>
      </c>
      <c r="K851" s="571"/>
      <c r="L851" s="571"/>
      <c r="M851" s="571" t="s">
        <v>32</v>
      </c>
      <c r="N851" s="571" t="s">
        <v>368</v>
      </c>
      <c r="O851" s="579">
        <v>24</v>
      </c>
      <c r="P851" s="572" t="s">
        <v>28</v>
      </c>
      <c r="Q851" s="65"/>
      <c r="R851" s="65"/>
      <c r="S851" s="65"/>
      <c r="T851" s="65"/>
      <c r="U851" s="65"/>
      <c r="V851" s="65"/>
      <c r="W851" s="65"/>
      <c r="X851" s="65"/>
      <c r="Y851" s="65"/>
      <c r="Z851" s="65"/>
      <c r="AA851" s="65"/>
      <c r="AB851" s="65"/>
      <c r="AC851" s="65"/>
      <c r="AD851" s="65"/>
      <c r="AE851" s="65"/>
      <c r="AF851" s="65"/>
      <c r="AG851" s="65"/>
      <c r="AH851" s="65"/>
      <c r="AI851" s="65"/>
      <c r="AJ851" s="65"/>
      <c r="AK851" s="65"/>
      <c r="AL851" s="65"/>
      <c r="AM851" s="65"/>
      <c r="AN851" s="65"/>
      <c r="AO851" s="65"/>
      <c r="AP851" s="65"/>
      <c r="AQ851" s="65"/>
      <c r="AR851" s="65"/>
      <c r="AS851" s="65"/>
      <c r="AT851" s="65"/>
      <c r="AU851" s="65"/>
      <c r="AV851" s="65"/>
      <c r="AW851" s="65"/>
      <c r="AX851" s="65"/>
      <c r="AY851" s="65"/>
      <c r="AZ851" s="65"/>
      <c r="BA851" s="65"/>
      <c r="BB851" s="65"/>
      <c r="BC851" s="65"/>
      <c r="BD851" s="65"/>
      <c r="BE851" s="65"/>
      <c r="BF851" s="65"/>
      <c r="BG851" s="65"/>
      <c r="BH851" s="65"/>
      <c r="BI851" s="65"/>
      <c r="BJ851" s="65"/>
      <c r="BK851" s="65"/>
      <c r="BL851" s="65"/>
    </row>
    <row r="852" spans="1:64" x14ac:dyDescent="0.2">
      <c r="A852" s="571" t="s">
        <v>724</v>
      </c>
      <c r="B852" s="572" t="s">
        <v>975</v>
      </c>
      <c r="C852" s="572" t="s">
        <v>1038</v>
      </c>
      <c r="D852" s="581">
        <v>50</v>
      </c>
      <c r="E852" s="572" t="s">
        <v>26</v>
      </c>
      <c r="F852" s="572">
        <v>80</v>
      </c>
      <c r="G852" s="571" t="s">
        <v>1033</v>
      </c>
      <c r="H852" s="571" t="s">
        <v>28</v>
      </c>
      <c r="I852" s="571" t="s">
        <v>41</v>
      </c>
      <c r="J852" s="571" t="s">
        <v>76</v>
      </c>
      <c r="K852" s="571"/>
      <c r="L852" s="571"/>
      <c r="M852" s="571" t="s">
        <v>32</v>
      </c>
      <c r="N852" s="571" t="s">
        <v>368</v>
      </c>
      <c r="O852" s="579">
        <v>24</v>
      </c>
      <c r="P852" s="572" t="s">
        <v>28</v>
      </c>
      <c r="Q852" s="65"/>
      <c r="R852" s="65"/>
      <c r="S852" s="65"/>
      <c r="T852" s="65"/>
      <c r="U852" s="65"/>
      <c r="V852" s="65"/>
      <c r="W852" s="65"/>
      <c r="X852" s="65"/>
      <c r="Y852" s="65"/>
      <c r="Z852" s="65"/>
      <c r="AA852" s="65"/>
      <c r="AB852" s="65"/>
      <c r="AC852" s="65"/>
      <c r="AD852" s="65"/>
      <c r="AE852" s="65"/>
      <c r="AF852" s="65"/>
      <c r="AG852" s="65"/>
      <c r="AH852" s="65"/>
      <c r="AI852" s="65"/>
      <c r="AJ852" s="65"/>
      <c r="AK852" s="65"/>
      <c r="AL852" s="65"/>
      <c r="AM852" s="65"/>
      <c r="AN852" s="65"/>
      <c r="AO852" s="65"/>
      <c r="AP852" s="65"/>
      <c r="AQ852" s="65"/>
      <c r="AR852" s="65"/>
      <c r="AS852" s="65"/>
      <c r="AT852" s="65"/>
      <c r="AU852" s="65"/>
      <c r="AV852" s="65"/>
      <c r="AW852" s="65"/>
      <c r="AX852" s="65"/>
      <c r="AY852" s="65"/>
      <c r="AZ852" s="65"/>
      <c r="BA852" s="65"/>
      <c r="BB852" s="65"/>
      <c r="BC852" s="65"/>
      <c r="BD852" s="65"/>
      <c r="BE852" s="65"/>
      <c r="BF852" s="65"/>
      <c r="BG852" s="65"/>
      <c r="BH852" s="65"/>
      <c r="BI852" s="65"/>
      <c r="BJ852" s="65"/>
      <c r="BK852" s="65"/>
      <c r="BL852" s="65"/>
    </row>
    <row r="853" spans="1:64" x14ac:dyDescent="0.2">
      <c r="A853" s="571" t="s">
        <v>724</v>
      </c>
      <c r="B853" s="572" t="s">
        <v>975</v>
      </c>
      <c r="C853" s="580" t="s">
        <v>1039</v>
      </c>
      <c r="D853" s="581">
        <v>50</v>
      </c>
      <c r="E853" s="572" t="s">
        <v>26</v>
      </c>
      <c r="F853" s="572">
        <v>60</v>
      </c>
      <c r="G853" s="571" t="s">
        <v>1033</v>
      </c>
      <c r="H853" s="571" t="s">
        <v>28</v>
      </c>
      <c r="I853" s="571" t="s">
        <v>41</v>
      </c>
      <c r="J853" s="571" t="s">
        <v>76</v>
      </c>
      <c r="K853" s="571"/>
      <c r="L853" s="571"/>
      <c r="M853" s="571" t="s">
        <v>32</v>
      </c>
      <c r="N853" s="571" t="s">
        <v>368</v>
      </c>
      <c r="O853" s="579">
        <v>24</v>
      </c>
      <c r="P853" s="572" t="s">
        <v>28</v>
      </c>
      <c r="Q853" s="65"/>
      <c r="R853" s="65"/>
      <c r="S853" s="65"/>
      <c r="T853" s="65"/>
      <c r="U853" s="65"/>
      <c r="V853" s="65"/>
      <c r="W853" s="65"/>
      <c r="X853" s="65"/>
      <c r="Y853" s="65"/>
      <c r="Z853" s="65"/>
      <c r="AA853" s="65"/>
      <c r="AB853" s="65"/>
      <c r="AC853" s="65"/>
      <c r="AD853" s="65"/>
      <c r="AE853" s="65"/>
      <c r="AF853" s="65"/>
      <c r="AG853" s="65"/>
      <c r="AH853" s="65"/>
      <c r="AI853" s="65"/>
      <c r="AJ853" s="65"/>
      <c r="AK853" s="65"/>
      <c r="AL853" s="65"/>
      <c r="AM853" s="65"/>
      <c r="AN853" s="65"/>
      <c r="AO853" s="65"/>
      <c r="AP853" s="65"/>
      <c r="AQ853" s="65"/>
      <c r="AR853" s="65"/>
      <c r="AS853" s="65"/>
      <c r="AT853" s="65"/>
      <c r="AU853" s="65"/>
      <c r="AV853" s="65"/>
      <c r="AW853" s="65"/>
      <c r="AX853" s="65"/>
      <c r="AY853" s="65"/>
      <c r="AZ853" s="65"/>
      <c r="BA853" s="65"/>
      <c r="BB853" s="65"/>
      <c r="BC853" s="65"/>
      <c r="BD853" s="65"/>
      <c r="BE853" s="65"/>
      <c r="BF853" s="65"/>
      <c r="BG853" s="65"/>
      <c r="BH853" s="65"/>
      <c r="BI853" s="65"/>
      <c r="BJ853" s="65"/>
      <c r="BK853" s="65"/>
      <c r="BL853" s="65"/>
    </row>
    <row r="854" spans="1:64" x14ac:dyDescent="0.2">
      <c r="A854" s="571" t="s">
        <v>724</v>
      </c>
      <c r="B854" s="572" t="s">
        <v>975</v>
      </c>
      <c r="C854" s="572" t="s">
        <v>1040</v>
      </c>
      <c r="D854" s="581">
        <v>50</v>
      </c>
      <c r="E854" s="572" t="s">
        <v>26</v>
      </c>
      <c r="F854" s="572">
        <v>60</v>
      </c>
      <c r="G854" s="571" t="s">
        <v>1033</v>
      </c>
      <c r="H854" s="571" t="s">
        <v>28</v>
      </c>
      <c r="I854" s="571" t="s">
        <v>41</v>
      </c>
      <c r="J854" s="571" t="s">
        <v>76</v>
      </c>
      <c r="K854" s="571"/>
      <c r="L854" s="571"/>
      <c r="M854" s="571" t="s">
        <v>32</v>
      </c>
      <c r="N854" s="571" t="s">
        <v>368</v>
      </c>
      <c r="O854" s="579">
        <v>24</v>
      </c>
      <c r="P854" s="572" t="s">
        <v>28</v>
      </c>
      <c r="Q854" s="65"/>
      <c r="R854" s="65"/>
      <c r="S854" s="65"/>
      <c r="T854" s="65"/>
      <c r="U854" s="65"/>
      <c r="V854" s="65"/>
      <c r="W854" s="65"/>
      <c r="X854" s="65"/>
      <c r="Y854" s="65"/>
      <c r="Z854" s="65"/>
      <c r="AA854" s="65"/>
      <c r="AB854" s="65"/>
      <c r="AC854" s="65"/>
      <c r="AD854" s="65"/>
      <c r="AE854" s="65"/>
      <c r="AF854" s="65"/>
      <c r="AG854" s="65"/>
      <c r="AH854" s="65"/>
      <c r="AI854" s="65"/>
      <c r="AJ854" s="65"/>
      <c r="AK854" s="65"/>
      <c r="AL854" s="65"/>
      <c r="AM854" s="65"/>
      <c r="AN854" s="65"/>
      <c r="AO854" s="65"/>
      <c r="AP854" s="65"/>
      <c r="AQ854" s="65"/>
      <c r="AR854" s="65"/>
      <c r="AS854" s="65"/>
      <c r="AT854" s="65"/>
      <c r="AU854" s="65"/>
      <c r="AV854" s="65"/>
      <c r="AW854" s="65"/>
      <c r="AX854" s="65"/>
      <c r="AY854" s="65"/>
      <c r="AZ854" s="65"/>
      <c r="BA854" s="65"/>
      <c r="BB854" s="65"/>
      <c r="BC854" s="65"/>
      <c r="BD854" s="65"/>
      <c r="BE854" s="65"/>
      <c r="BF854" s="65"/>
      <c r="BG854" s="65"/>
      <c r="BH854" s="65"/>
      <c r="BI854" s="65"/>
      <c r="BJ854" s="65"/>
      <c r="BK854" s="65"/>
      <c r="BL854" s="65"/>
    </row>
    <row r="855" spans="1:64" x14ac:dyDescent="0.2">
      <c r="A855" s="571" t="s">
        <v>724</v>
      </c>
      <c r="B855" s="572" t="s">
        <v>975</v>
      </c>
      <c r="C855" s="572" t="s">
        <v>1041</v>
      </c>
      <c r="D855" s="581">
        <v>50</v>
      </c>
      <c r="E855" s="572" t="s">
        <v>26</v>
      </c>
      <c r="F855" s="572">
        <v>60</v>
      </c>
      <c r="G855" s="571" t="s">
        <v>1033</v>
      </c>
      <c r="H855" s="571" t="s">
        <v>28</v>
      </c>
      <c r="I855" s="571" t="s">
        <v>41</v>
      </c>
      <c r="J855" s="571" t="s">
        <v>76</v>
      </c>
      <c r="K855" s="571"/>
      <c r="L855" s="571"/>
      <c r="M855" s="571" t="s">
        <v>32</v>
      </c>
      <c r="N855" s="571" t="s">
        <v>368</v>
      </c>
      <c r="O855" s="579">
        <v>24</v>
      </c>
      <c r="P855" s="572" t="s">
        <v>28</v>
      </c>
      <c r="Q855" s="65"/>
      <c r="R855" s="65"/>
      <c r="S855" s="65"/>
      <c r="T855" s="65"/>
      <c r="U855" s="65"/>
      <c r="V855" s="65"/>
      <c r="W855" s="65"/>
      <c r="X855" s="65"/>
      <c r="Y855" s="65"/>
      <c r="Z855" s="65"/>
      <c r="AA855" s="65"/>
      <c r="AB855" s="65"/>
      <c r="AC855" s="65"/>
      <c r="AD855" s="65"/>
      <c r="AE855" s="65"/>
      <c r="AF855" s="65"/>
      <c r="AG855" s="65"/>
      <c r="AH855" s="65"/>
      <c r="AI855" s="65"/>
      <c r="AJ855" s="65"/>
      <c r="AK855" s="65"/>
      <c r="AL855" s="65"/>
      <c r="AM855" s="65"/>
      <c r="AN855" s="65"/>
      <c r="AO855" s="65"/>
      <c r="AP855" s="65"/>
      <c r="AQ855" s="65"/>
      <c r="AR855" s="65"/>
      <c r="AS855" s="65"/>
      <c r="AT855" s="65"/>
      <c r="AU855" s="65"/>
      <c r="AV855" s="65"/>
      <c r="AW855" s="65"/>
      <c r="AX855" s="65"/>
      <c r="AY855" s="65"/>
      <c r="AZ855" s="65"/>
      <c r="BA855" s="65"/>
      <c r="BB855" s="65"/>
      <c r="BC855" s="65"/>
      <c r="BD855" s="65"/>
      <c r="BE855" s="65"/>
      <c r="BF855" s="65"/>
      <c r="BG855" s="65"/>
      <c r="BH855" s="65"/>
      <c r="BI855" s="65"/>
      <c r="BJ855" s="65"/>
      <c r="BK855" s="65"/>
      <c r="BL855" s="65"/>
    </row>
    <row r="856" spans="1:64" x14ac:dyDescent="0.2">
      <c r="A856" s="571" t="s">
        <v>724</v>
      </c>
      <c r="B856" s="572" t="s">
        <v>975</v>
      </c>
      <c r="C856" s="580" t="s">
        <v>1042</v>
      </c>
      <c r="D856" s="581">
        <v>50</v>
      </c>
      <c r="E856" s="572" t="s">
        <v>26</v>
      </c>
      <c r="F856" s="572">
        <v>70</v>
      </c>
      <c r="G856" s="571" t="s">
        <v>1033</v>
      </c>
      <c r="H856" s="571" t="s">
        <v>28</v>
      </c>
      <c r="I856" s="571" t="s">
        <v>41</v>
      </c>
      <c r="J856" s="571" t="s">
        <v>76</v>
      </c>
      <c r="K856" s="571"/>
      <c r="L856" s="571"/>
      <c r="M856" s="571" t="s">
        <v>32</v>
      </c>
      <c r="N856" s="571" t="s">
        <v>368</v>
      </c>
      <c r="O856" s="579">
        <v>24</v>
      </c>
      <c r="P856" s="572" t="s">
        <v>28</v>
      </c>
      <c r="Q856" s="65"/>
      <c r="R856" s="65"/>
      <c r="S856" s="65"/>
      <c r="T856" s="65"/>
      <c r="U856" s="65"/>
      <c r="V856" s="65"/>
      <c r="W856" s="65"/>
      <c r="X856" s="65"/>
      <c r="Y856" s="65"/>
      <c r="Z856" s="65"/>
      <c r="AA856" s="65"/>
      <c r="AB856" s="65"/>
      <c r="AC856" s="65"/>
      <c r="AD856" s="65"/>
      <c r="AE856" s="65"/>
      <c r="AF856" s="65"/>
      <c r="AG856" s="65"/>
      <c r="AH856" s="65"/>
      <c r="AI856" s="65"/>
      <c r="AJ856" s="65"/>
      <c r="AK856" s="65"/>
      <c r="AL856" s="65"/>
      <c r="AM856" s="65"/>
      <c r="AN856" s="65"/>
      <c r="AO856" s="65"/>
      <c r="AP856" s="65"/>
      <c r="AQ856" s="65"/>
      <c r="AR856" s="65"/>
      <c r="AS856" s="65"/>
      <c r="AT856" s="65"/>
      <c r="AU856" s="65"/>
      <c r="AV856" s="65"/>
      <c r="AW856" s="65"/>
      <c r="AX856" s="65"/>
      <c r="AY856" s="65"/>
      <c r="AZ856" s="65"/>
      <c r="BA856" s="65"/>
      <c r="BB856" s="65"/>
      <c r="BC856" s="65"/>
      <c r="BD856" s="65"/>
      <c r="BE856" s="65"/>
      <c r="BF856" s="65"/>
      <c r="BG856" s="65"/>
      <c r="BH856" s="65"/>
      <c r="BI856" s="65"/>
      <c r="BJ856" s="65"/>
      <c r="BK856" s="65"/>
      <c r="BL856" s="65"/>
    </row>
    <row r="857" spans="1:64" x14ac:dyDescent="0.2">
      <c r="A857" s="571" t="s">
        <v>724</v>
      </c>
      <c r="B857" s="572" t="s">
        <v>975</v>
      </c>
      <c r="C857" s="572" t="s">
        <v>1043</v>
      </c>
      <c r="D857" s="581">
        <v>50</v>
      </c>
      <c r="E857" s="572" t="s">
        <v>26</v>
      </c>
      <c r="F857" s="572">
        <v>70</v>
      </c>
      <c r="G857" s="571" t="s">
        <v>1033</v>
      </c>
      <c r="H857" s="571" t="s">
        <v>28</v>
      </c>
      <c r="I857" s="571" t="s">
        <v>41</v>
      </c>
      <c r="J857" s="571" t="s">
        <v>76</v>
      </c>
      <c r="K857" s="571"/>
      <c r="L857" s="571"/>
      <c r="M857" s="571" t="s">
        <v>32</v>
      </c>
      <c r="N857" s="571" t="s">
        <v>368</v>
      </c>
      <c r="O857" s="579">
        <v>24</v>
      </c>
      <c r="P857" s="572" t="s">
        <v>28</v>
      </c>
      <c r="Q857" s="65"/>
      <c r="R857" s="65"/>
      <c r="S857" s="65"/>
      <c r="T857" s="65"/>
      <c r="U857" s="65"/>
      <c r="V857" s="65"/>
      <c r="W857" s="65"/>
      <c r="X857" s="65"/>
      <c r="Y857" s="65"/>
      <c r="Z857" s="65"/>
      <c r="AA857" s="65"/>
      <c r="AB857" s="65"/>
      <c r="AC857" s="65"/>
      <c r="AD857" s="65"/>
      <c r="AE857" s="65"/>
      <c r="AF857" s="65"/>
      <c r="AG857" s="65"/>
      <c r="AH857" s="65"/>
      <c r="AI857" s="65"/>
      <c r="AJ857" s="65"/>
      <c r="AK857" s="65"/>
      <c r="AL857" s="65"/>
      <c r="AM857" s="65"/>
      <c r="AN857" s="65"/>
      <c r="AO857" s="65"/>
      <c r="AP857" s="65"/>
      <c r="AQ857" s="65"/>
      <c r="AR857" s="65"/>
      <c r="AS857" s="65"/>
      <c r="AT857" s="65"/>
      <c r="AU857" s="65"/>
      <c r="AV857" s="65"/>
      <c r="AW857" s="65"/>
      <c r="AX857" s="65"/>
      <c r="AY857" s="65"/>
      <c r="AZ857" s="65"/>
      <c r="BA857" s="65"/>
      <c r="BB857" s="65"/>
      <c r="BC857" s="65"/>
      <c r="BD857" s="65"/>
      <c r="BE857" s="65"/>
      <c r="BF857" s="65"/>
      <c r="BG857" s="65"/>
      <c r="BH857" s="65"/>
      <c r="BI857" s="65"/>
      <c r="BJ857" s="65"/>
      <c r="BK857" s="65"/>
      <c r="BL857" s="65"/>
    </row>
    <row r="858" spans="1:64" x14ac:dyDescent="0.2">
      <c r="A858" s="571" t="s">
        <v>724</v>
      </c>
      <c r="B858" s="572" t="s">
        <v>975</v>
      </c>
      <c r="C858" s="572" t="s">
        <v>1044</v>
      </c>
      <c r="D858" s="581">
        <v>50</v>
      </c>
      <c r="E858" s="572" t="s">
        <v>26</v>
      </c>
      <c r="F858" s="572">
        <v>80</v>
      </c>
      <c r="G858" s="571" t="s">
        <v>1033</v>
      </c>
      <c r="H858" s="571" t="s">
        <v>28</v>
      </c>
      <c r="I858" s="571" t="s">
        <v>41</v>
      </c>
      <c r="J858" s="571" t="s">
        <v>76</v>
      </c>
      <c r="K858" s="571"/>
      <c r="L858" s="571"/>
      <c r="M858" s="571" t="s">
        <v>32</v>
      </c>
      <c r="N858" s="571" t="s">
        <v>368</v>
      </c>
      <c r="O858" s="579">
        <v>24</v>
      </c>
      <c r="P858" s="572" t="s">
        <v>28</v>
      </c>
      <c r="Q858" s="65"/>
      <c r="R858" s="65"/>
      <c r="S858" s="65"/>
      <c r="T858" s="65"/>
      <c r="U858" s="65"/>
      <c r="V858" s="65"/>
      <c r="W858" s="65"/>
      <c r="X858" s="65"/>
      <c r="Y858" s="65"/>
      <c r="Z858" s="65"/>
      <c r="AA858" s="65"/>
      <c r="AB858" s="65"/>
      <c r="AC858" s="65"/>
      <c r="AD858" s="65"/>
      <c r="AE858" s="65"/>
      <c r="AF858" s="65"/>
      <c r="AG858" s="65"/>
      <c r="AH858" s="65"/>
      <c r="AI858" s="65"/>
      <c r="AJ858" s="65"/>
      <c r="AK858" s="65"/>
      <c r="AL858" s="65"/>
      <c r="AM858" s="65"/>
      <c r="AN858" s="65"/>
      <c r="AO858" s="65"/>
      <c r="AP858" s="65"/>
      <c r="AQ858" s="65"/>
      <c r="AR858" s="65"/>
      <c r="AS858" s="65"/>
      <c r="AT858" s="65"/>
      <c r="AU858" s="65"/>
      <c r="AV858" s="65"/>
      <c r="AW858" s="65"/>
      <c r="AX858" s="65"/>
      <c r="AY858" s="65"/>
      <c r="AZ858" s="65"/>
      <c r="BA858" s="65"/>
      <c r="BB858" s="65"/>
      <c r="BC858" s="65"/>
      <c r="BD858" s="65"/>
      <c r="BE858" s="65"/>
      <c r="BF858" s="65"/>
      <c r="BG858" s="65"/>
      <c r="BH858" s="65"/>
      <c r="BI858" s="65"/>
      <c r="BJ858" s="65"/>
      <c r="BK858" s="65"/>
      <c r="BL858" s="65"/>
    </row>
    <row r="859" spans="1:64" x14ac:dyDescent="0.2">
      <c r="A859" s="571" t="s">
        <v>724</v>
      </c>
      <c r="B859" s="572" t="s">
        <v>975</v>
      </c>
      <c r="C859" s="580" t="s">
        <v>1045</v>
      </c>
      <c r="D859" s="581">
        <v>50</v>
      </c>
      <c r="E859" s="572" t="s">
        <v>26</v>
      </c>
      <c r="F859" s="571">
        <v>70</v>
      </c>
      <c r="G859" s="571" t="s">
        <v>1033</v>
      </c>
      <c r="H859" s="571" t="s">
        <v>28</v>
      </c>
      <c r="I859" s="571" t="s">
        <v>41</v>
      </c>
      <c r="J859" s="571" t="s">
        <v>76</v>
      </c>
      <c r="K859" s="571"/>
      <c r="L859" s="571"/>
      <c r="M859" s="571" t="s">
        <v>32</v>
      </c>
      <c r="N859" s="571" t="s">
        <v>368</v>
      </c>
      <c r="O859" s="579">
        <v>24</v>
      </c>
      <c r="P859" s="572" t="s">
        <v>28</v>
      </c>
      <c r="Q859" s="65"/>
      <c r="R859" s="65"/>
      <c r="S859" s="65"/>
      <c r="T859" s="65"/>
      <c r="U859" s="65"/>
      <c r="V859" s="65"/>
      <c r="W859" s="65"/>
      <c r="X859" s="65"/>
      <c r="Y859" s="65"/>
      <c r="Z859" s="65"/>
      <c r="AA859" s="65"/>
      <c r="AB859" s="65"/>
      <c r="AC859" s="65"/>
      <c r="AD859" s="65"/>
      <c r="AE859" s="65"/>
      <c r="AF859" s="65"/>
      <c r="AG859" s="65"/>
      <c r="AH859" s="65"/>
      <c r="AI859" s="65"/>
      <c r="AJ859" s="65"/>
      <c r="AK859" s="65"/>
      <c r="AL859" s="65"/>
      <c r="AM859" s="65"/>
      <c r="AN859" s="65"/>
      <c r="AO859" s="65"/>
      <c r="AP859" s="65"/>
      <c r="AQ859" s="65"/>
      <c r="AR859" s="65"/>
      <c r="AS859" s="65"/>
      <c r="AT859" s="65"/>
      <c r="AU859" s="65"/>
      <c r="AV859" s="65"/>
      <c r="AW859" s="65"/>
      <c r="AX859" s="65"/>
      <c r="AY859" s="65"/>
      <c r="AZ859" s="65"/>
      <c r="BA859" s="65"/>
      <c r="BB859" s="65"/>
      <c r="BC859" s="65"/>
      <c r="BD859" s="65"/>
      <c r="BE859" s="65"/>
      <c r="BF859" s="65"/>
      <c r="BG859" s="65"/>
      <c r="BH859" s="65"/>
      <c r="BI859" s="65"/>
      <c r="BJ859" s="65"/>
      <c r="BK859" s="65"/>
      <c r="BL859" s="65"/>
    </row>
    <row r="860" spans="1:64" x14ac:dyDescent="0.2">
      <c r="A860" s="571" t="s">
        <v>724</v>
      </c>
      <c r="B860" s="572" t="s">
        <v>975</v>
      </c>
      <c r="C860" s="572" t="s">
        <v>1046</v>
      </c>
      <c r="D860" s="581">
        <v>50</v>
      </c>
      <c r="E860" s="572" t="s">
        <v>26</v>
      </c>
      <c r="F860" s="571">
        <v>60</v>
      </c>
      <c r="G860" s="571" t="s">
        <v>1033</v>
      </c>
      <c r="H860" s="571" t="s">
        <v>28</v>
      </c>
      <c r="I860" s="571" t="s">
        <v>41</v>
      </c>
      <c r="J860" s="571" t="s">
        <v>76</v>
      </c>
      <c r="K860" s="571"/>
      <c r="L860" s="571"/>
      <c r="M860" s="571" t="s">
        <v>32</v>
      </c>
      <c r="N860" s="571" t="s">
        <v>368</v>
      </c>
      <c r="O860" s="579">
        <v>24</v>
      </c>
      <c r="P860" s="572" t="s">
        <v>28</v>
      </c>
      <c r="Q860" s="65"/>
      <c r="R860" s="65"/>
      <c r="S860" s="65"/>
      <c r="T860" s="65"/>
      <c r="U860" s="65"/>
      <c r="V860" s="65"/>
      <c r="W860" s="65"/>
      <c r="X860" s="65"/>
      <c r="Y860" s="65"/>
      <c r="Z860" s="65"/>
      <c r="AA860" s="65"/>
      <c r="AB860" s="65"/>
      <c r="AC860" s="65"/>
      <c r="AD860" s="65"/>
      <c r="AE860" s="65"/>
      <c r="AF860" s="65"/>
      <c r="AG860" s="65"/>
      <c r="AH860" s="65"/>
      <c r="AI860" s="65"/>
      <c r="AJ860" s="65"/>
      <c r="AK860" s="65"/>
      <c r="AL860" s="65"/>
      <c r="AM860" s="65"/>
      <c r="AN860" s="65"/>
      <c r="AO860" s="65"/>
      <c r="AP860" s="65"/>
      <c r="AQ860" s="65"/>
      <c r="AR860" s="65"/>
      <c r="AS860" s="65"/>
      <c r="AT860" s="65"/>
      <c r="AU860" s="65"/>
      <c r="AV860" s="65"/>
      <c r="AW860" s="65"/>
      <c r="AX860" s="65"/>
      <c r="AY860" s="65"/>
      <c r="AZ860" s="65"/>
      <c r="BA860" s="65"/>
      <c r="BB860" s="65"/>
      <c r="BC860" s="65"/>
      <c r="BD860" s="65"/>
      <c r="BE860" s="65"/>
      <c r="BF860" s="65"/>
      <c r="BG860" s="65"/>
      <c r="BH860" s="65"/>
      <c r="BI860" s="65"/>
      <c r="BJ860" s="65"/>
      <c r="BK860" s="65"/>
      <c r="BL860" s="65"/>
    </row>
    <row r="861" spans="1:64" x14ac:dyDescent="0.2">
      <c r="A861" s="571" t="s">
        <v>724</v>
      </c>
      <c r="B861" s="572" t="s">
        <v>975</v>
      </c>
      <c r="C861" s="572" t="s">
        <v>1047</v>
      </c>
      <c r="D861" s="581">
        <v>80</v>
      </c>
      <c r="E861" s="572" t="s">
        <v>26</v>
      </c>
      <c r="F861" s="571">
        <v>100</v>
      </c>
      <c r="G861" s="579" t="s">
        <v>298</v>
      </c>
      <c r="H861" s="571" t="s">
        <v>28</v>
      </c>
      <c r="I861" s="571" t="s">
        <v>41</v>
      </c>
      <c r="J861" s="571" t="s">
        <v>76</v>
      </c>
      <c r="K861" s="571"/>
      <c r="L861" s="571"/>
      <c r="M861" s="571" t="s">
        <v>69</v>
      </c>
      <c r="N861" s="571" t="s">
        <v>368</v>
      </c>
      <c r="O861" s="579">
        <v>18</v>
      </c>
      <c r="P861" s="572" t="s">
        <v>28</v>
      </c>
      <c r="Q861" s="65"/>
      <c r="R861" s="65"/>
      <c r="S861" s="65"/>
      <c r="T861" s="65"/>
      <c r="U861" s="65"/>
      <c r="V861" s="65"/>
      <c r="W861" s="65"/>
      <c r="X861" s="65"/>
      <c r="Y861" s="65"/>
      <c r="Z861" s="65"/>
      <c r="AA861" s="65"/>
      <c r="AB861" s="65"/>
      <c r="AC861" s="65"/>
      <c r="AD861" s="65"/>
      <c r="AE861" s="65"/>
      <c r="AF861" s="65"/>
      <c r="AG861" s="65"/>
      <c r="AH861" s="65"/>
      <c r="AI861" s="65"/>
      <c r="AJ861" s="65"/>
      <c r="AK861" s="65"/>
      <c r="AL861" s="65"/>
      <c r="AM861" s="65"/>
      <c r="AN861" s="65"/>
      <c r="AO861" s="65"/>
      <c r="AP861" s="65"/>
      <c r="AQ861" s="65"/>
      <c r="AR861" s="65"/>
      <c r="AS861" s="65"/>
      <c r="AT861" s="65"/>
      <c r="AU861" s="65"/>
      <c r="AV861" s="65"/>
      <c r="AW861" s="65"/>
      <c r="AX861" s="65"/>
      <c r="AY861" s="65"/>
      <c r="AZ861" s="65"/>
      <c r="BA861" s="65"/>
      <c r="BB861" s="65"/>
      <c r="BC861" s="65"/>
      <c r="BD861" s="65"/>
      <c r="BE861" s="65"/>
      <c r="BF861" s="65"/>
      <c r="BG861" s="65"/>
      <c r="BH861" s="65"/>
      <c r="BI861" s="65"/>
      <c r="BJ861" s="65"/>
      <c r="BK861" s="65"/>
      <c r="BL861" s="65"/>
    </row>
    <row r="862" spans="1:64" x14ac:dyDescent="0.2">
      <c r="A862" s="114" t="s">
        <v>724</v>
      </c>
      <c r="B862" s="114" t="s">
        <v>1048</v>
      </c>
      <c r="C862" s="114" t="s">
        <v>1049</v>
      </c>
      <c r="D862" s="114">
        <v>230</v>
      </c>
      <c r="E862" s="114" t="s">
        <v>26</v>
      </c>
      <c r="F862" s="114">
        <f>D862*1.8</f>
        <v>414</v>
      </c>
      <c r="G862" s="114" t="s">
        <v>27</v>
      </c>
      <c r="H862" s="114" t="s">
        <v>28</v>
      </c>
      <c r="I862" s="114" t="s">
        <v>41</v>
      </c>
      <c r="J862" s="114" t="s">
        <v>76</v>
      </c>
      <c r="K862" s="114"/>
      <c r="L862" s="114"/>
      <c r="M862" s="114" t="s">
        <v>32</v>
      </c>
      <c r="N862" s="114" t="s">
        <v>368</v>
      </c>
      <c r="O862" s="114">
        <v>24</v>
      </c>
      <c r="P862" s="114" t="s">
        <v>28</v>
      </c>
      <c r="Q862" s="65"/>
      <c r="R862" s="65"/>
      <c r="S862" s="65"/>
      <c r="T862" s="65"/>
      <c r="U862" s="65"/>
      <c r="V862" s="65"/>
      <c r="W862" s="65"/>
      <c r="X862" s="65"/>
      <c r="Y862" s="65"/>
      <c r="Z862" s="65"/>
      <c r="AA862" s="65"/>
      <c r="AB862" s="65"/>
      <c r="AC862" s="65"/>
      <c r="AD862" s="65"/>
      <c r="AE862" s="65"/>
      <c r="AF862" s="65"/>
      <c r="AG862" s="65"/>
      <c r="AH862" s="65"/>
      <c r="AI862" s="65"/>
      <c r="AJ862" s="65"/>
      <c r="AK862" s="65"/>
      <c r="AL862" s="65"/>
      <c r="AM862" s="65"/>
      <c r="AN862" s="65"/>
      <c r="AO862" s="65"/>
      <c r="AP862" s="65"/>
      <c r="AQ862" s="65"/>
      <c r="AR862" s="65"/>
      <c r="AS862" s="65"/>
      <c r="AT862" s="65"/>
      <c r="AU862" s="65"/>
      <c r="AV862" s="65"/>
      <c r="AW862" s="65"/>
      <c r="AX862" s="65"/>
      <c r="AY862" s="65"/>
      <c r="AZ862" s="65"/>
      <c r="BA862" s="65"/>
      <c r="BB862" s="65"/>
      <c r="BC862" s="65"/>
      <c r="BD862" s="65"/>
      <c r="BE862" s="65"/>
      <c r="BF862" s="65"/>
      <c r="BG862" s="65"/>
      <c r="BH862" s="65"/>
      <c r="BI862" s="65"/>
      <c r="BJ862" s="65"/>
      <c r="BK862" s="65"/>
      <c r="BL862" s="65"/>
    </row>
    <row r="863" spans="1:64" x14ac:dyDescent="0.2">
      <c r="A863" s="114" t="s">
        <v>724</v>
      </c>
      <c r="B863" s="114" t="s">
        <v>1048</v>
      </c>
      <c r="C863" s="114" t="s">
        <v>1050</v>
      </c>
      <c r="D863" s="114">
        <v>45</v>
      </c>
      <c r="E863" s="114" t="s">
        <v>26</v>
      </c>
      <c r="F863" s="114">
        <f t="shared" ref="F863:F926" si="2">D863*1.8</f>
        <v>81</v>
      </c>
      <c r="G863" s="114" t="s">
        <v>27</v>
      </c>
      <c r="H863" s="114" t="s">
        <v>28</v>
      </c>
      <c r="I863" s="114" t="s">
        <v>41</v>
      </c>
      <c r="J863" s="114" t="s">
        <v>28</v>
      </c>
      <c r="K863" s="114" t="s">
        <v>648</v>
      </c>
      <c r="L863" s="114" t="s">
        <v>649</v>
      </c>
      <c r="M863" s="114" t="s">
        <v>32</v>
      </c>
      <c r="N863" s="114" t="s">
        <v>368</v>
      </c>
      <c r="O863" s="114">
        <v>24</v>
      </c>
      <c r="P863" s="114" t="s">
        <v>28</v>
      </c>
      <c r="Q863" s="65"/>
      <c r="R863" s="65"/>
      <c r="S863" s="65"/>
      <c r="T863" s="65"/>
      <c r="U863" s="65"/>
      <c r="V863" s="65"/>
      <c r="W863" s="65"/>
      <c r="X863" s="65"/>
      <c r="Y863" s="65"/>
      <c r="Z863" s="65"/>
      <c r="AA863" s="65"/>
      <c r="AB863" s="65"/>
      <c r="AC863" s="65"/>
      <c r="AD863" s="65"/>
      <c r="AE863" s="65"/>
      <c r="AF863" s="65"/>
      <c r="AG863" s="65"/>
      <c r="AH863" s="65"/>
      <c r="AI863" s="65"/>
      <c r="AJ863" s="65"/>
      <c r="AK863" s="65"/>
      <c r="AL863" s="65"/>
      <c r="AM863" s="65"/>
      <c r="AN863" s="65"/>
      <c r="AO863" s="65"/>
      <c r="AP863" s="65"/>
      <c r="AQ863" s="65"/>
      <c r="AR863" s="65"/>
      <c r="AS863" s="65"/>
      <c r="AT863" s="65"/>
      <c r="AU863" s="65"/>
      <c r="AV863" s="65"/>
      <c r="AW863" s="65"/>
      <c r="AX863" s="65"/>
      <c r="AY863" s="65"/>
      <c r="AZ863" s="65"/>
      <c r="BA863" s="65"/>
      <c r="BB863" s="65"/>
      <c r="BC863" s="65"/>
      <c r="BD863" s="65"/>
      <c r="BE863" s="65"/>
      <c r="BF863" s="65"/>
      <c r="BG863" s="65"/>
      <c r="BH863" s="65"/>
      <c r="BI863" s="65"/>
      <c r="BJ863" s="65"/>
      <c r="BK863" s="65"/>
      <c r="BL863" s="65"/>
    </row>
    <row r="864" spans="1:64" x14ac:dyDescent="0.2">
      <c r="A864" s="114" t="s">
        <v>724</v>
      </c>
      <c r="B864" s="114" t="s">
        <v>1048</v>
      </c>
      <c r="C864" s="114" t="s">
        <v>1051</v>
      </c>
      <c r="D864" s="114">
        <v>230</v>
      </c>
      <c r="E864" s="114" t="s">
        <v>26</v>
      </c>
      <c r="F864" s="114">
        <f t="shared" si="2"/>
        <v>414</v>
      </c>
      <c r="G864" s="114" t="s">
        <v>27</v>
      </c>
      <c r="H864" s="114" t="s">
        <v>28</v>
      </c>
      <c r="I864" s="114" t="s">
        <v>41</v>
      </c>
      <c r="J864" s="114" t="s">
        <v>76</v>
      </c>
      <c r="K864" s="114"/>
      <c r="L864" s="114"/>
      <c r="M864" s="114" t="s">
        <v>32</v>
      </c>
      <c r="N864" s="114" t="s">
        <v>368</v>
      </c>
      <c r="O864" s="114">
        <v>24</v>
      </c>
      <c r="P864" s="114" t="s">
        <v>28</v>
      </c>
      <c r="Q864" s="65"/>
      <c r="R864" s="65"/>
      <c r="S864" s="65"/>
      <c r="T864" s="65"/>
      <c r="U864" s="65"/>
      <c r="V864" s="65"/>
      <c r="W864" s="65"/>
      <c r="X864" s="65"/>
      <c r="Y864" s="65"/>
      <c r="Z864" s="65"/>
      <c r="AA864" s="65"/>
      <c r="AB864" s="65"/>
      <c r="AC864" s="65"/>
      <c r="AD864" s="65"/>
      <c r="AE864" s="65"/>
      <c r="AF864" s="65"/>
      <c r="AG864" s="65"/>
      <c r="AH864" s="65"/>
      <c r="AI864" s="65"/>
      <c r="AJ864" s="65"/>
      <c r="AK864" s="65"/>
      <c r="AL864" s="65"/>
      <c r="AM864" s="65"/>
      <c r="AN864" s="65"/>
      <c r="AO864" s="65"/>
      <c r="AP864" s="65"/>
      <c r="AQ864" s="65"/>
      <c r="AR864" s="65"/>
      <c r="AS864" s="65"/>
      <c r="AT864" s="65"/>
      <c r="AU864" s="65"/>
      <c r="AV864" s="65"/>
      <c r="AW864" s="65"/>
      <c r="AX864" s="65"/>
      <c r="AY864" s="65"/>
      <c r="AZ864" s="65"/>
      <c r="BA864" s="65"/>
      <c r="BB864" s="65"/>
      <c r="BC864" s="65"/>
      <c r="BD864" s="65"/>
      <c r="BE864" s="65"/>
      <c r="BF864" s="65"/>
      <c r="BG864" s="65"/>
      <c r="BH864" s="65"/>
      <c r="BI864" s="65"/>
      <c r="BJ864" s="65"/>
      <c r="BK864" s="65"/>
      <c r="BL864" s="65"/>
    </row>
    <row r="865" spans="1:64" x14ac:dyDescent="0.2">
      <c r="A865" s="114" t="s">
        <v>724</v>
      </c>
      <c r="B865" s="114" t="s">
        <v>1048</v>
      </c>
      <c r="C865" s="114" t="s">
        <v>1052</v>
      </c>
      <c r="D865" s="114">
        <v>230</v>
      </c>
      <c r="E865" s="114" t="s">
        <v>26</v>
      </c>
      <c r="F865" s="114">
        <f t="shared" si="2"/>
        <v>414</v>
      </c>
      <c r="G865" s="114" t="s">
        <v>27</v>
      </c>
      <c r="H865" s="114" t="s">
        <v>28</v>
      </c>
      <c r="I865" s="114" t="s">
        <v>41</v>
      </c>
      <c r="J865" s="114" t="s">
        <v>76</v>
      </c>
      <c r="K865" s="114"/>
      <c r="L865" s="114"/>
      <c r="M865" s="114" t="s">
        <v>32</v>
      </c>
      <c r="N865" s="114" t="s">
        <v>368</v>
      </c>
      <c r="O865" s="114">
        <v>24</v>
      </c>
      <c r="P865" s="114" t="s">
        <v>28</v>
      </c>
      <c r="Q865" s="65"/>
      <c r="R865" s="65"/>
      <c r="S865" s="65"/>
      <c r="T865" s="65"/>
      <c r="U865" s="65"/>
      <c r="V865" s="65"/>
      <c r="W865" s="65"/>
      <c r="X865" s="65"/>
      <c r="Y865" s="65"/>
      <c r="Z865" s="65"/>
      <c r="AA865" s="65"/>
      <c r="AB865" s="65"/>
      <c r="AC865" s="65"/>
      <c r="AD865" s="65"/>
      <c r="AE865" s="65"/>
      <c r="AF865" s="65"/>
      <c r="AG865" s="65"/>
      <c r="AH865" s="65"/>
      <c r="AI865" s="65"/>
      <c r="AJ865" s="65"/>
      <c r="AK865" s="65"/>
      <c r="AL865" s="65"/>
      <c r="AM865" s="65"/>
      <c r="AN865" s="65"/>
      <c r="AO865" s="65"/>
      <c r="AP865" s="65"/>
      <c r="AQ865" s="65"/>
      <c r="AR865" s="65"/>
      <c r="AS865" s="65"/>
      <c r="AT865" s="65"/>
      <c r="AU865" s="65"/>
      <c r="AV865" s="65"/>
      <c r="AW865" s="65"/>
      <c r="AX865" s="65"/>
      <c r="AY865" s="65"/>
      <c r="AZ865" s="65"/>
      <c r="BA865" s="65"/>
      <c r="BB865" s="65"/>
      <c r="BC865" s="65"/>
      <c r="BD865" s="65"/>
      <c r="BE865" s="65"/>
      <c r="BF865" s="65"/>
      <c r="BG865" s="65"/>
      <c r="BH865" s="65"/>
      <c r="BI865" s="65"/>
      <c r="BJ865" s="65"/>
      <c r="BK865" s="65"/>
      <c r="BL865" s="65"/>
    </row>
    <row r="866" spans="1:64" x14ac:dyDescent="0.2">
      <c r="A866" s="114" t="s">
        <v>724</v>
      </c>
      <c r="B866" s="114" t="s">
        <v>1048</v>
      </c>
      <c r="C866" s="114" t="s">
        <v>1053</v>
      </c>
      <c r="D866" s="114">
        <v>230</v>
      </c>
      <c r="E866" s="114" t="s">
        <v>26</v>
      </c>
      <c r="F866" s="114">
        <f t="shared" si="2"/>
        <v>414</v>
      </c>
      <c r="G866" s="114" t="s">
        <v>27</v>
      </c>
      <c r="H866" s="114" t="s">
        <v>28</v>
      </c>
      <c r="I866" s="114" t="s">
        <v>41</v>
      </c>
      <c r="J866" s="114" t="s">
        <v>76</v>
      </c>
      <c r="K866" s="114"/>
      <c r="L866" s="114"/>
      <c r="M866" s="114" t="s">
        <v>32</v>
      </c>
      <c r="N866" s="114" t="s">
        <v>368</v>
      </c>
      <c r="O866" s="114">
        <v>24</v>
      </c>
      <c r="P866" s="114" t="s">
        <v>28</v>
      </c>
      <c r="Q866" s="65"/>
      <c r="R866" s="65"/>
      <c r="S866" s="65"/>
      <c r="T866" s="65"/>
      <c r="U866" s="65"/>
      <c r="V866" s="65"/>
      <c r="W866" s="65"/>
      <c r="X866" s="65"/>
      <c r="Y866" s="65"/>
      <c r="Z866" s="65"/>
      <c r="AA866" s="65"/>
      <c r="AB866" s="65"/>
      <c r="AC866" s="65"/>
      <c r="AD866" s="65"/>
      <c r="AE866" s="65"/>
      <c r="AF866" s="65"/>
      <c r="AG866" s="65"/>
      <c r="AH866" s="65"/>
      <c r="AI866" s="65"/>
      <c r="AJ866" s="65"/>
      <c r="AK866" s="65"/>
      <c r="AL866" s="65"/>
      <c r="AM866" s="65"/>
      <c r="AN866" s="65"/>
      <c r="AO866" s="65"/>
      <c r="AP866" s="65"/>
      <c r="AQ866" s="65"/>
      <c r="AR866" s="65"/>
      <c r="AS866" s="65"/>
      <c r="AT866" s="65"/>
      <c r="AU866" s="65"/>
      <c r="AV866" s="65"/>
      <c r="AW866" s="65"/>
      <c r="AX866" s="65"/>
      <c r="AY866" s="65"/>
      <c r="AZ866" s="65"/>
      <c r="BA866" s="65"/>
      <c r="BB866" s="65"/>
      <c r="BC866" s="65"/>
      <c r="BD866" s="65"/>
      <c r="BE866" s="65"/>
      <c r="BF866" s="65"/>
      <c r="BG866" s="65"/>
      <c r="BH866" s="65"/>
      <c r="BI866" s="65"/>
      <c r="BJ866" s="65"/>
      <c r="BK866" s="65"/>
      <c r="BL866" s="65"/>
    </row>
    <row r="867" spans="1:64" x14ac:dyDescent="0.2">
      <c r="A867" s="114" t="s">
        <v>724</v>
      </c>
      <c r="B867" s="114" t="s">
        <v>1048</v>
      </c>
      <c r="C867" s="114" t="s">
        <v>1054</v>
      </c>
      <c r="D867" s="114">
        <v>200</v>
      </c>
      <c r="E867" s="114" t="s">
        <v>26</v>
      </c>
      <c r="F867" s="114">
        <f t="shared" si="2"/>
        <v>360</v>
      </c>
      <c r="G867" s="114" t="s">
        <v>27</v>
      </c>
      <c r="H867" s="114" t="s">
        <v>28</v>
      </c>
      <c r="I867" s="114" t="s">
        <v>41</v>
      </c>
      <c r="J867" s="114" t="s">
        <v>76</v>
      </c>
      <c r="K867" s="114"/>
      <c r="L867" s="114"/>
      <c r="M867" s="114" t="s">
        <v>32</v>
      </c>
      <c r="N867" s="114" t="s">
        <v>368</v>
      </c>
      <c r="O867" s="114">
        <v>24</v>
      </c>
      <c r="P867" s="114" t="s">
        <v>28</v>
      </c>
      <c r="Q867" s="65"/>
      <c r="R867" s="65"/>
      <c r="S867" s="65"/>
      <c r="T867" s="65"/>
      <c r="U867" s="65"/>
      <c r="V867" s="65"/>
      <c r="W867" s="65"/>
      <c r="X867" s="65"/>
      <c r="Y867" s="65"/>
      <c r="Z867" s="65"/>
      <c r="AA867" s="65"/>
      <c r="AB867" s="65"/>
      <c r="AC867" s="65"/>
      <c r="AD867" s="65"/>
      <c r="AE867" s="65"/>
      <c r="AF867" s="65"/>
      <c r="AG867" s="65"/>
      <c r="AH867" s="65"/>
      <c r="AI867" s="65"/>
      <c r="AJ867" s="65"/>
      <c r="AK867" s="65"/>
      <c r="AL867" s="65"/>
      <c r="AM867" s="65"/>
      <c r="AN867" s="65"/>
      <c r="AO867" s="65"/>
      <c r="AP867" s="65"/>
      <c r="AQ867" s="65"/>
      <c r="AR867" s="65"/>
      <c r="AS867" s="65"/>
      <c r="AT867" s="65"/>
      <c r="AU867" s="65"/>
      <c r="AV867" s="65"/>
      <c r="AW867" s="65"/>
      <c r="AX867" s="65"/>
      <c r="AY867" s="65"/>
      <c r="AZ867" s="65"/>
      <c r="BA867" s="65"/>
      <c r="BB867" s="65"/>
      <c r="BC867" s="65"/>
      <c r="BD867" s="65"/>
      <c r="BE867" s="65"/>
      <c r="BF867" s="65"/>
      <c r="BG867" s="65"/>
      <c r="BH867" s="65"/>
      <c r="BI867" s="65"/>
      <c r="BJ867" s="65"/>
      <c r="BK867" s="65"/>
      <c r="BL867" s="65"/>
    </row>
    <row r="868" spans="1:64" x14ac:dyDescent="0.2">
      <c r="A868" s="114" t="s">
        <v>724</v>
      </c>
      <c r="B868" s="114" t="s">
        <v>1048</v>
      </c>
      <c r="C868" s="114" t="s">
        <v>1055</v>
      </c>
      <c r="D868" s="114">
        <v>230</v>
      </c>
      <c r="E868" s="114" t="s">
        <v>26</v>
      </c>
      <c r="F868" s="114">
        <f t="shared" si="2"/>
        <v>414</v>
      </c>
      <c r="G868" s="114" t="s">
        <v>27</v>
      </c>
      <c r="H868" s="114" t="s">
        <v>28</v>
      </c>
      <c r="I868" s="114" t="s">
        <v>41</v>
      </c>
      <c r="J868" s="114" t="s">
        <v>76</v>
      </c>
      <c r="K868" s="114"/>
      <c r="L868" s="114"/>
      <c r="M868" s="114" t="s">
        <v>32</v>
      </c>
      <c r="N868" s="114" t="s">
        <v>368</v>
      </c>
      <c r="O868" s="114">
        <v>24</v>
      </c>
      <c r="P868" s="114" t="s">
        <v>28</v>
      </c>
      <c r="Q868" s="65"/>
      <c r="R868" s="65"/>
      <c r="S868" s="65"/>
      <c r="T868" s="65"/>
      <c r="U868" s="65"/>
      <c r="V868" s="65"/>
      <c r="W868" s="65"/>
      <c r="X868" s="65"/>
      <c r="Y868" s="65"/>
      <c r="Z868" s="65"/>
      <c r="AA868" s="65"/>
      <c r="AB868" s="65"/>
      <c r="AC868" s="65"/>
      <c r="AD868" s="65"/>
      <c r="AE868" s="65"/>
      <c r="AF868" s="65"/>
      <c r="AG868" s="65"/>
      <c r="AH868" s="65"/>
      <c r="AI868" s="65"/>
      <c r="AJ868" s="65"/>
      <c r="AK868" s="65"/>
      <c r="AL868" s="65"/>
      <c r="AM868" s="65"/>
      <c r="AN868" s="65"/>
      <c r="AO868" s="65"/>
      <c r="AP868" s="65"/>
      <c r="AQ868" s="65"/>
      <c r="AR868" s="65"/>
      <c r="AS868" s="65"/>
      <c r="AT868" s="65"/>
      <c r="AU868" s="65"/>
      <c r="AV868" s="65"/>
      <c r="AW868" s="65"/>
      <c r="AX868" s="65"/>
      <c r="AY868" s="65"/>
      <c r="AZ868" s="65"/>
      <c r="BA868" s="65"/>
      <c r="BB868" s="65"/>
      <c r="BC868" s="65"/>
      <c r="BD868" s="65"/>
      <c r="BE868" s="65"/>
      <c r="BF868" s="65"/>
      <c r="BG868" s="65"/>
      <c r="BH868" s="65"/>
      <c r="BI868" s="65"/>
      <c r="BJ868" s="65"/>
      <c r="BK868" s="65"/>
      <c r="BL868" s="65"/>
    </row>
    <row r="869" spans="1:64" x14ac:dyDescent="0.2">
      <c r="A869" s="114" t="s">
        <v>724</v>
      </c>
      <c r="B869" s="114" t="s">
        <v>1048</v>
      </c>
      <c r="C869" s="114" t="s">
        <v>1056</v>
      </c>
      <c r="D869" s="114">
        <v>230</v>
      </c>
      <c r="E869" s="114" t="s">
        <v>26</v>
      </c>
      <c r="F869" s="114">
        <f t="shared" si="2"/>
        <v>414</v>
      </c>
      <c r="G869" s="114" t="s">
        <v>27</v>
      </c>
      <c r="H869" s="114" t="s">
        <v>28</v>
      </c>
      <c r="I869" s="114" t="s">
        <v>41</v>
      </c>
      <c r="J869" s="114" t="s">
        <v>76</v>
      </c>
      <c r="K869" s="114"/>
      <c r="L869" s="114"/>
      <c r="M869" s="114" t="s">
        <v>32</v>
      </c>
      <c r="N869" s="114" t="s">
        <v>368</v>
      </c>
      <c r="O869" s="114">
        <v>24</v>
      </c>
      <c r="P869" s="114" t="s">
        <v>28</v>
      </c>
      <c r="Q869" s="65"/>
      <c r="R869" s="65"/>
      <c r="S869" s="65"/>
      <c r="T869" s="65"/>
      <c r="U869" s="65"/>
      <c r="V869" s="65"/>
      <c r="W869" s="65"/>
      <c r="X869" s="65"/>
      <c r="Y869" s="65"/>
      <c r="Z869" s="65"/>
      <c r="AA869" s="65"/>
      <c r="AB869" s="65"/>
      <c r="AC869" s="65"/>
      <c r="AD869" s="65"/>
      <c r="AE869" s="65"/>
      <c r="AF869" s="65"/>
      <c r="AG869" s="65"/>
      <c r="AH869" s="65"/>
      <c r="AI869" s="65"/>
      <c r="AJ869" s="65"/>
      <c r="AK869" s="65"/>
      <c r="AL869" s="65"/>
      <c r="AM869" s="65"/>
      <c r="AN869" s="65"/>
      <c r="AO869" s="65"/>
      <c r="AP869" s="65"/>
      <c r="AQ869" s="65"/>
      <c r="AR869" s="65"/>
      <c r="AS869" s="65"/>
      <c r="AT869" s="65"/>
      <c r="AU869" s="65"/>
      <c r="AV869" s="65"/>
      <c r="AW869" s="65"/>
      <c r="AX869" s="65"/>
      <c r="AY869" s="65"/>
      <c r="AZ869" s="65"/>
      <c r="BA869" s="65"/>
      <c r="BB869" s="65"/>
      <c r="BC869" s="65"/>
      <c r="BD869" s="65"/>
      <c r="BE869" s="65"/>
      <c r="BF869" s="65"/>
      <c r="BG869" s="65"/>
      <c r="BH869" s="65"/>
      <c r="BI869" s="65"/>
      <c r="BJ869" s="65"/>
      <c r="BK869" s="65"/>
      <c r="BL869" s="65"/>
    </row>
    <row r="870" spans="1:64" x14ac:dyDescent="0.2">
      <c r="A870" s="114" t="s">
        <v>724</v>
      </c>
      <c r="B870" s="114" t="s">
        <v>1048</v>
      </c>
      <c r="C870" s="114" t="s">
        <v>1057</v>
      </c>
      <c r="D870" s="114">
        <v>230</v>
      </c>
      <c r="E870" s="114" t="s">
        <v>26</v>
      </c>
      <c r="F870" s="114">
        <f t="shared" si="2"/>
        <v>414</v>
      </c>
      <c r="G870" s="114" t="s">
        <v>27</v>
      </c>
      <c r="H870" s="114" t="s">
        <v>28</v>
      </c>
      <c r="I870" s="114" t="s">
        <v>41</v>
      </c>
      <c r="J870" s="114" t="s">
        <v>76</v>
      </c>
      <c r="K870" s="114"/>
      <c r="L870" s="114"/>
      <c r="M870" s="114" t="s">
        <v>32</v>
      </c>
      <c r="N870" s="114" t="s">
        <v>368</v>
      </c>
      <c r="O870" s="114">
        <v>24</v>
      </c>
      <c r="P870" s="114" t="s">
        <v>28</v>
      </c>
      <c r="Q870" s="65"/>
      <c r="R870" s="65"/>
      <c r="S870" s="65"/>
      <c r="T870" s="65"/>
      <c r="U870" s="65"/>
      <c r="V870" s="65"/>
      <c r="W870" s="65"/>
      <c r="X870" s="65"/>
      <c r="Y870" s="65"/>
      <c r="Z870" s="65"/>
      <c r="AA870" s="65"/>
      <c r="AB870" s="65"/>
      <c r="AC870" s="65"/>
      <c r="AD870" s="65"/>
      <c r="AE870" s="65"/>
      <c r="AF870" s="65"/>
      <c r="AG870" s="65"/>
      <c r="AH870" s="65"/>
      <c r="AI870" s="65"/>
      <c r="AJ870" s="65"/>
      <c r="AK870" s="65"/>
      <c r="AL870" s="65"/>
      <c r="AM870" s="65"/>
      <c r="AN870" s="65"/>
      <c r="AO870" s="65"/>
      <c r="AP870" s="65"/>
      <c r="AQ870" s="65"/>
      <c r="AR870" s="65"/>
      <c r="AS870" s="65"/>
      <c r="AT870" s="65"/>
      <c r="AU870" s="65"/>
      <c r="AV870" s="65"/>
      <c r="AW870" s="65"/>
      <c r="AX870" s="65"/>
      <c r="AY870" s="65"/>
      <c r="AZ870" s="65"/>
      <c r="BA870" s="65"/>
      <c r="BB870" s="65"/>
      <c r="BC870" s="65"/>
      <c r="BD870" s="65"/>
      <c r="BE870" s="65"/>
      <c r="BF870" s="65"/>
      <c r="BG870" s="65"/>
      <c r="BH870" s="65"/>
      <c r="BI870" s="65"/>
      <c r="BJ870" s="65"/>
      <c r="BK870" s="65"/>
      <c r="BL870" s="65"/>
    </row>
    <row r="871" spans="1:64" x14ac:dyDescent="0.2">
      <c r="A871" s="114" t="s">
        <v>724</v>
      </c>
      <c r="B871" s="114" t="s">
        <v>1048</v>
      </c>
      <c r="C871" s="114" t="s">
        <v>1058</v>
      </c>
      <c r="D871" s="114">
        <v>230</v>
      </c>
      <c r="E871" s="114" t="s">
        <v>26</v>
      </c>
      <c r="F871" s="114">
        <f t="shared" si="2"/>
        <v>414</v>
      </c>
      <c r="G871" s="114" t="s">
        <v>27</v>
      </c>
      <c r="H871" s="114" t="s">
        <v>28</v>
      </c>
      <c r="I871" s="114" t="s">
        <v>41</v>
      </c>
      <c r="J871" s="114" t="s">
        <v>76</v>
      </c>
      <c r="K871" s="114"/>
      <c r="L871" s="114"/>
      <c r="M871" s="114" t="s">
        <v>32</v>
      </c>
      <c r="N871" s="114" t="s">
        <v>368</v>
      </c>
      <c r="O871" s="114">
        <v>24</v>
      </c>
      <c r="P871" s="114" t="s">
        <v>28</v>
      </c>
      <c r="Q871" s="65"/>
      <c r="R871" s="65"/>
      <c r="S871" s="65"/>
      <c r="T871" s="65"/>
      <c r="U871" s="65"/>
      <c r="V871" s="65"/>
      <c r="W871" s="65"/>
      <c r="X871" s="65"/>
      <c r="Y871" s="65"/>
      <c r="Z871" s="65"/>
      <c r="AA871" s="65"/>
      <c r="AB871" s="65"/>
      <c r="AC871" s="65"/>
      <c r="AD871" s="65"/>
      <c r="AE871" s="65"/>
      <c r="AF871" s="65"/>
      <c r="AG871" s="65"/>
      <c r="AH871" s="65"/>
      <c r="AI871" s="65"/>
      <c r="AJ871" s="65"/>
      <c r="AK871" s="65"/>
      <c r="AL871" s="65"/>
      <c r="AM871" s="65"/>
      <c r="AN871" s="65"/>
      <c r="AO871" s="65"/>
      <c r="AP871" s="65"/>
      <c r="AQ871" s="65"/>
      <c r="AR871" s="65"/>
      <c r="AS871" s="65"/>
      <c r="AT871" s="65"/>
      <c r="AU871" s="65"/>
      <c r="AV871" s="65"/>
      <c r="AW871" s="65"/>
      <c r="AX871" s="65"/>
      <c r="AY871" s="65"/>
      <c r="AZ871" s="65"/>
      <c r="BA871" s="65"/>
      <c r="BB871" s="65"/>
      <c r="BC871" s="65"/>
      <c r="BD871" s="65"/>
      <c r="BE871" s="65"/>
      <c r="BF871" s="65"/>
      <c r="BG871" s="65"/>
      <c r="BH871" s="65"/>
      <c r="BI871" s="65"/>
      <c r="BJ871" s="65"/>
      <c r="BK871" s="65"/>
      <c r="BL871" s="65"/>
    </row>
    <row r="872" spans="1:64" x14ac:dyDescent="0.2">
      <c r="A872" s="114" t="s">
        <v>724</v>
      </c>
      <c r="B872" s="114" t="s">
        <v>1048</v>
      </c>
      <c r="C872" s="114" t="s">
        <v>1059</v>
      </c>
      <c r="D872" s="114">
        <v>230</v>
      </c>
      <c r="E872" s="114" t="s">
        <v>26</v>
      </c>
      <c r="F872" s="114">
        <f t="shared" si="2"/>
        <v>414</v>
      </c>
      <c r="G872" s="114" t="s">
        <v>27</v>
      </c>
      <c r="H872" s="114" t="s">
        <v>28</v>
      </c>
      <c r="I872" s="114" t="s">
        <v>41</v>
      </c>
      <c r="J872" s="114" t="s">
        <v>76</v>
      </c>
      <c r="K872" s="114"/>
      <c r="L872" s="114"/>
      <c r="M872" s="114" t="s">
        <v>32</v>
      </c>
      <c r="N872" s="114" t="s">
        <v>368</v>
      </c>
      <c r="O872" s="114">
        <v>24</v>
      </c>
      <c r="P872" s="114" t="s">
        <v>28</v>
      </c>
      <c r="Q872" s="65"/>
      <c r="R872" s="65"/>
      <c r="S872" s="65"/>
      <c r="T872" s="65"/>
      <c r="U872" s="65"/>
      <c r="V872" s="65"/>
      <c r="W872" s="65"/>
      <c r="X872" s="65"/>
      <c r="Y872" s="65"/>
      <c r="Z872" s="65"/>
      <c r="AA872" s="65"/>
      <c r="AB872" s="65"/>
      <c r="AC872" s="65"/>
      <c r="AD872" s="65"/>
      <c r="AE872" s="65"/>
      <c r="AF872" s="65"/>
      <c r="AG872" s="65"/>
      <c r="AH872" s="65"/>
      <c r="AI872" s="65"/>
      <c r="AJ872" s="65"/>
      <c r="AK872" s="65"/>
      <c r="AL872" s="65"/>
      <c r="AM872" s="65"/>
      <c r="AN872" s="65"/>
      <c r="AO872" s="65"/>
      <c r="AP872" s="65"/>
      <c r="AQ872" s="65"/>
      <c r="AR872" s="65"/>
      <c r="AS872" s="65"/>
      <c r="AT872" s="65"/>
      <c r="AU872" s="65"/>
      <c r="AV872" s="65"/>
      <c r="AW872" s="65"/>
      <c r="AX872" s="65"/>
      <c r="AY872" s="65"/>
      <c r="AZ872" s="65"/>
      <c r="BA872" s="65"/>
      <c r="BB872" s="65"/>
      <c r="BC872" s="65"/>
      <c r="BD872" s="65"/>
      <c r="BE872" s="65"/>
      <c r="BF872" s="65"/>
      <c r="BG872" s="65"/>
      <c r="BH872" s="65"/>
      <c r="BI872" s="65"/>
      <c r="BJ872" s="65"/>
      <c r="BK872" s="65"/>
      <c r="BL872" s="65"/>
    </row>
    <row r="873" spans="1:64" x14ac:dyDescent="0.2">
      <c r="A873" s="114" t="s">
        <v>724</v>
      </c>
      <c r="B873" s="114" t="s">
        <v>1048</v>
      </c>
      <c r="C873" s="114" t="s">
        <v>1060</v>
      </c>
      <c r="D873" s="114">
        <v>230</v>
      </c>
      <c r="E873" s="114" t="s">
        <v>26</v>
      </c>
      <c r="F873" s="114">
        <f t="shared" si="2"/>
        <v>414</v>
      </c>
      <c r="G873" s="114" t="s">
        <v>27</v>
      </c>
      <c r="H873" s="114" t="s">
        <v>28</v>
      </c>
      <c r="I873" s="114" t="s">
        <v>41</v>
      </c>
      <c r="J873" s="114" t="s">
        <v>76</v>
      </c>
      <c r="K873" s="114"/>
      <c r="L873" s="114"/>
      <c r="M873" s="114" t="s">
        <v>32</v>
      </c>
      <c r="N873" s="114" t="s">
        <v>368</v>
      </c>
      <c r="O873" s="114">
        <v>24</v>
      </c>
      <c r="P873" s="114" t="s">
        <v>28</v>
      </c>
      <c r="Q873" s="65"/>
      <c r="R873" s="65"/>
      <c r="S873" s="65"/>
      <c r="T873" s="65"/>
      <c r="U873" s="65"/>
      <c r="V873" s="65"/>
      <c r="W873" s="65"/>
      <c r="X873" s="65"/>
      <c r="Y873" s="65"/>
      <c r="Z873" s="65"/>
      <c r="AA873" s="65"/>
      <c r="AB873" s="65"/>
      <c r="AC873" s="65"/>
      <c r="AD873" s="65"/>
      <c r="AE873" s="65"/>
      <c r="AF873" s="65"/>
      <c r="AG873" s="65"/>
      <c r="AH873" s="65"/>
      <c r="AI873" s="65"/>
      <c r="AJ873" s="65"/>
      <c r="AK873" s="65"/>
      <c r="AL873" s="65"/>
      <c r="AM873" s="65"/>
      <c r="AN873" s="65"/>
      <c r="AO873" s="65"/>
      <c r="AP873" s="65"/>
      <c r="AQ873" s="65"/>
      <c r="AR873" s="65"/>
      <c r="AS873" s="65"/>
      <c r="AT873" s="65"/>
      <c r="AU873" s="65"/>
      <c r="AV873" s="65"/>
      <c r="AW873" s="65"/>
      <c r="AX873" s="65"/>
      <c r="AY873" s="65"/>
      <c r="AZ873" s="65"/>
      <c r="BA873" s="65"/>
      <c r="BB873" s="65"/>
      <c r="BC873" s="65"/>
      <c r="BD873" s="65"/>
      <c r="BE873" s="65"/>
      <c r="BF873" s="65"/>
      <c r="BG873" s="65"/>
      <c r="BH873" s="65"/>
      <c r="BI873" s="65"/>
      <c r="BJ873" s="65"/>
      <c r="BK873" s="65"/>
      <c r="BL873" s="65"/>
    </row>
    <row r="874" spans="1:64" x14ac:dyDescent="0.2">
      <c r="A874" s="114" t="s">
        <v>724</v>
      </c>
      <c r="B874" s="114" t="s">
        <v>1048</v>
      </c>
      <c r="C874" s="114" t="s">
        <v>1061</v>
      </c>
      <c r="D874" s="114">
        <v>230</v>
      </c>
      <c r="E874" s="114" t="s">
        <v>26</v>
      </c>
      <c r="F874" s="114">
        <f t="shared" si="2"/>
        <v>414</v>
      </c>
      <c r="G874" s="114" t="s">
        <v>27</v>
      </c>
      <c r="H874" s="114" t="s">
        <v>28</v>
      </c>
      <c r="I874" s="114" t="s">
        <v>41</v>
      </c>
      <c r="J874" s="114" t="s">
        <v>76</v>
      </c>
      <c r="K874" s="114"/>
      <c r="L874" s="114"/>
      <c r="M874" s="114" t="s">
        <v>32</v>
      </c>
      <c r="N874" s="114" t="s">
        <v>368</v>
      </c>
      <c r="O874" s="114">
        <v>24</v>
      </c>
      <c r="P874" s="114" t="s">
        <v>28</v>
      </c>
      <c r="Q874" s="65"/>
      <c r="R874" s="65"/>
      <c r="S874" s="65"/>
      <c r="T874" s="65"/>
      <c r="U874" s="65"/>
      <c r="V874" s="65"/>
      <c r="W874" s="65"/>
      <c r="X874" s="65"/>
      <c r="Y874" s="65"/>
      <c r="Z874" s="65"/>
      <c r="AA874" s="65"/>
      <c r="AB874" s="65"/>
      <c r="AC874" s="65"/>
      <c r="AD874" s="65"/>
      <c r="AE874" s="65"/>
      <c r="AF874" s="65"/>
      <c r="AG874" s="65"/>
      <c r="AH874" s="65"/>
      <c r="AI874" s="65"/>
      <c r="AJ874" s="65"/>
      <c r="AK874" s="65"/>
      <c r="AL874" s="65"/>
      <c r="AM874" s="65"/>
      <c r="AN874" s="65"/>
      <c r="AO874" s="65"/>
      <c r="AP874" s="65"/>
      <c r="AQ874" s="65"/>
      <c r="AR874" s="65"/>
      <c r="AS874" s="65"/>
      <c r="AT874" s="65"/>
      <c r="AU874" s="65"/>
      <c r="AV874" s="65"/>
      <c r="AW874" s="65"/>
      <c r="AX874" s="65"/>
      <c r="AY874" s="65"/>
      <c r="AZ874" s="65"/>
      <c r="BA874" s="65"/>
      <c r="BB874" s="65"/>
      <c r="BC874" s="65"/>
      <c r="BD874" s="65"/>
      <c r="BE874" s="65"/>
      <c r="BF874" s="65"/>
      <c r="BG874" s="65"/>
      <c r="BH874" s="65"/>
      <c r="BI874" s="65"/>
      <c r="BJ874" s="65"/>
      <c r="BK874" s="65"/>
      <c r="BL874" s="65"/>
    </row>
    <row r="875" spans="1:64" x14ac:dyDescent="0.2">
      <c r="A875" s="114" t="s">
        <v>724</v>
      </c>
      <c r="B875" s="114" t="s">
        <v>1048</v>
      </c>
      <c r="C875" s="114" t="s">
        <v>1062</v>
      </c>
      <c r="D875" s="114">
        <v>230</v>
      </c>
      <c r="E875" s="114" t="s">
        <v>26</v>
      </c>
      <c r="F875" s="114">
        <f t="shared" si="2"/>
        <v>414</v>
      </c>
      <c r="G875" s="114" t="s">
        <v>27</v>
      </c>
      <c r="H875" s="114" t="s">
        <v>28</v>
      </c>
      <c r="I875" s="114" t="s">
        <v>41</v>
      </c>
      <c r="J875" s="114" t="s">
        <v>76</v>
      </c>
      <c r="K875" s="114"/>
      <c r="L875" s="114"/>
      <c r="M875" s="114" t="s">
        <v>32</v>
      </c>
      <c r="N875" s="114" t="s">
        <v>368</v>
      </c>
      <c r="O875" s="114">
        <v>24</v>
      </c>
      <c r="P875" s="114" t="s">
        <v>28</v>
      </c>
      <c r="Q875" s="65"/>
      <c r="R875" s="65"/>
      <c r="S875" s="65"/>
      <c r="T875" s="65"/>
      <c r="U875" s="65"/>
      <c r="V875" s="65"/>
      <c r="W875" s="65"/>
      <c r="X875" s="65"/>
      <c r="Y875" s="65"/>
      <c r="Z875" s="65"/>
      <c r="AA875" s="65"/>
      <c r="AB875" s="65"/>
      <c r="AC875" s="65"/>
      <c r="AD875" s="65"/>
      <c r="AE875" s="65"/>
      <c r="AF875" s="65"/>
      <c r="AG875" s="65"/>
      <c r="AH875" s="65"/>
      <c r="AI875" s="65"/>
      <c r="AJ875" s="65"/>
      <c r="AK875" s="65"/>
      <c r="AL875" s="65"/>
      <c r="AM875" s="65"/>
      <c r="AN875" s="65"/>
      <c r="AO875" s="65"/>
      <c r="AP875" s="65"/>
      <c r="AQ875" s="65"/>
      <c r="AR875" s="65"/>
      <c r="AS875" s="65"/>
      <c r="AT875" s="65"/>
      <c r="AU875" s="65"/>
      <c r="AV875" s="65"/>
      <c r="AW875" s="65"/>
      <c r="AX875" s="65"/>
      <c r="AY875" s="65"/>
      <c r="AZ875" s="65"/>
      <c r="BA875" s="65"/>
      <c r="BB875" s="65"/>
      <c r="BC875" s="65"/>
      <c r="BD875" s="65"/>
      <c r="BE875" s="65"/>
      <c r="BF875" s="65"/>
      <c r="BG875" s="65"/>
      <c r="BH875" s="65"/>
      <c r="BI875" s="65"/>
      <c r="BJ875" s="65"/>
      <c r="BK875" s="65"/>
      <c r="BL875" s="65"/>
    </row>
    <row r="876" spans="1:64" x14ac:dyDescent="0.2">
      <c r="A876" s="114" t="s">
        <v>724</v>
      </c>
      <c r="B876" s="114" t="s">
        <v>1048</v>
      </c>
      <c r="C876" s="114" t="s">
        <v>1063</v>
      </c>
      <c r="D876" s="114">
        <v>230</v>
      </c>
      <c r="E876" s="114" t="s">
        <v>26</v>
      </c>
      <c r="F876" s="114">
        <f t="shared" si="2"/>
        <v>414</v>
      </c>
      <c r="G876" s="114" t="s">
        <v>27</v>
      </c>
      <c r="H876" s="114" t="s">
        <v>28</v>
      </c>
      <c r="I876" s="114" t="s">
        <v>41</v>
      </c>
      <c r="J876" s="114" t="s">
        <v>76</v>
      </c>
      <c r="K876" s="114"/>
      <c r="L876" s="114"/>
      <c r="M876" s="114" t="s">
        <v>32</v>
      </c>
      <c r="N876" s="114" t="s">
        <v>368</v>
      </c>
      <c r="O876" s="114">
        <v>24</v>
      </c>
      <c r="P876" s="114" t="s">
        <v>28</v>
      </c>
      <c r="Q876" s="65"/>
      <c r="R876" s="65"/>
      <c r="S876" s="65"/>
      <c r="T876" s="65"/>
      <c r="U876" s="65"/>
      <c r="V876" s="65"/>
      <c r="W876" s="65"/>
      <c r="X876" s="65"/>
      <c r="Y876" s="65"/>
      <c r="Z876" s="65"/>
      <c r="AA876" s="65"/>
      <c r="AB876" s="65"/>
      <c r="AC876" s="65"/>
      <c r="AD876" s="65"/>
      <c r="AE876" s="65"/>
      <c r="AF876" s="65"/>
      <c r="AG876" s="65"/>
      <c r="AH876" s="65"/>
      <c r="AI876" s="65"/>
      <c r="AJ876" s="65"/>
      <c r="AK876" s="65"/>
      <c r="AL876" s="65"/>
      <c r="AM876" s="65"/>
      <c r="AN876" s="65"/>
      <c r="AO876" s="65"/>
      <c r="AP876" s="65"/>
      <c r="AQ876" s="65"/>
      <c r="AR876" s="65"/>
      <c r="AS876" s="65"/>
      <c r="AT876" s="65"/>
      <c r="AU876" s="65"/>
      <c r="AV876" s="65"/>
      <c r="AW876" s="65"/>
      <c r="AX876" s="65"/>
      <c r="AY876" s="65"/>
      <c r="AZ876" s="65"/>
      <c r="BA876" s="65"/>
      <c r="BB876" s="65"/>
      <c r="BC876" s="65"/>
      <c r="BD876" s="65"/>
      <c r="BE876" s="65"/>
      <c r="BF876" s="65"/>
      <c r="BG876" s="65"/>
      <c r="BH876" s="65"/>
      <c r="BI876" s="65"/>
      <c r="BJ876" s="65"/>
      <c r="BK876" s="65"/>
      <c r="BL876" s="65"/>
    </row>
    <row r="877" spans="1:64" x14ac:dyDescent="0.2">
      <c r="A877" s="114" t="s">
        <v>724</v>
      </c>
      <c r="B877" s="114" t="s">
        <v>1048</v>
      </c>
      <c r="C877" s="114" t="s">
        <v>1064</v>
      </c>
      <c r="D877" s="114">
        <v>230</v>
      </c>
      <c r="E877" s="114" t="s">
        <v>26</v>
      </c>
      <c r="F877" s="114">
        <f t="shared" si="2"/>
        <v>414</v>
      </c>
      <c r="G877" s="114" t="s">
        <v>27</v>
      </c>
      <c r="H877" s="114" t="s">
        <v>28</v>
      </c>
      <c r="I877" s="114" t="s">
        <v>41</v>
      </c>
      <c r="J877" s="114" t="s">
        <v>76</v>
      </c>
      <c r="K877" s="114"/>
      <c r="L877" s="114"/>
      <c r="M877" s="114" t="s">
        <v>32</v>
      </c>
      <c r="N877" s="114" t="s">
        <v>368</v>
      </c>
      <c r="O877" s="114">
        <v>24</v>
      </c>
      <c r="P877" s="114" t="s">
        <v>28</v>
      </c>
      <c r="Q877" s="65"/>
      <c r="R877" s="65"/>
      <c r="S877" s="65"/>
      <c r="T877" s="65"/>
      <c r="U877" s="65"/>
      <c r="V877" s="65"/>
      <c r="W877" s="65"/>
      <c r="X877" s="65"/>
      <c r="Y877" s="65"/>
      <c r="Z877" s="65"/>
      <c r="AA877" s="65"/>
      <c r="AB877" s="65"/>
      <c r="AC877" s="65"/>
      <c r="AD877" s="65"/>
      <c r="AE877" s="65"/>
      <c r="AF877" s="65"/>
      <c r="AG877" s="65"/>
      <c r="AH877" s="65"/>
      <c r="AI877" s="65"/>
      <c r="AJ877" s="65"/>
      <c r="AK877" s="65"/>
      <c r="AL877" s="65"/>
      <c r="AM877" s="65"/>
      <c r="AN877" s="65"/>
      <c r="AO877" s="65"/>
      <c r="AP877" s="65"/>
      <c r="AQ877" s="65"/>
      <c r="AR877" s="65"/>
      <c r="AS877" s="65"/>
      <c r="AT877" s="65"/>
      <c r="AU877" s="65"/>
      <c r="AV877" s="65"/>
      <c r="AW877" s="65"/>
      <c r="AX877" s="65"/>
      <c r="AY877" s="65"/>
      <c r="AZ877" s="65"/>
      <c r="BA877" s="65"/>
      <c r="BB877" s="65"/>
      <c r="BC877" s="65"/>
      <c r="BD877" s="65"/>
      <c r="BE877" s="65"/>
      <c r="BF877" s="65"/>
      <c r="BG877" s="65"/>
      <c r="BH877" s="65"/>
      <c r="BI877" s="65"/>
      <c r="BJ877" s="65"/>
      <c r="BK877" s="65"/>
      <c r="BL877" s="65"/>
    </row>
    <row r="878" spans="1:64" x14ac:dyDescent="0.2">
      <c r="A878" s="114" t="s">
        <v>724</v>
      </c>
      <c r="B878" s="114" t="s">
        <v>1048</v>
      </c>
      <c r="C878" s="572" t="s">
        <v>1065</v>
      </c>
      <c r="D878" s="114">
        <v>50</v>
      </c>
      <c r="E878" s="114" t="s">
        <v>26</v>
      </c>
      <c r="F878" s="114">
        <f t="shared" si="2"/>
        <v>90</v>
      </c>
      <c r="G878" s="114" t="s">
        <v>27</v>
      </c>
      <c r="H878" s="114" t="s">
        <v>28</v>
      </c>
      <c r="I878" s="114" t="s">
        <v>41</v>
      </c>
      <c r="J878" s="114" t="s">
        <v>28</v>
      </c>
      <c r="K878" s="114" t="s">
        <v>648</v>
      </c>
      <c r="L878" s="114" t="s">
        <v>649</v>
      </c>
      <c r="M878" s="114" t="s">
        <v>32</v>
      </c>
      <c r="N878" s="114" t="s">
        <v>368</v>
      </c>
      <c r="O878" s="114">
        <v>24</v>
      </c>
      <c r="P878" s="114" t="s">
        <v>28</v>
      </c>
      <c r="Q878" s="65"/>
      <c r="R878" s="65"/>
      <c r="S878" s="65"/>
      <c r="T878" s="65"/>
      <c r="U878" s="65"/>
      <c r="V878" s="65"/>
      <c r="W878" s="65"/>
      <c r="X878" s="65"/>
      <c r="Y878" s="65"/>
      <c r="Z878" s="65"/>
      <c r="AA878" s="65"/>
      <c r="AB878" s="65"/>
      <c r="AC878" s="65"/>
      <c r="AD878" s="65"/>
      <c r="AE878" s="65"/>
      <c r="AF878" s="65"/>
      <c r="AG878" s="65"/>
      <c r="AH878" s="65"/>
      <c r="AI878" s="65"/>
      <c r="AJ878" s="65"/>
      <c r="AK878" s="65"/>
      <c r="AL878" s="65"/>
      <c r="AM878" s="65"/>
      <c r="AN878" s="65"/>
      <c r="AO878" s="65"/>
      <c r="AP878" s="65"/>
      <c r="AQ878" s="65"/>
      <c r="AR878" s="65"/>
      <c r="AS878" s="65"/>
      <c r="AT878" s="65"/>
      <c r="AU878" s="65"/>
      <c r="AV878" s="65"/>
      <c r="AW878" s="65"/>
      <c r="AX878" s="65"/>
      <c r="AY878" s="65"/>
      <c r="AZ878" s="65"/>
      <c r="BA878" s="65"/>
      <c r="BB878" s="65"/>
      <c r="BC878" s="65"/>
      <c r="BD878" s="65"/>
      <c r="BE878" s="65"/>
      <c r="BF878" s="65"/>
      <c r="BG878" s="65"/>
      <c r="BH878" s="65"/>
      <c r="BI878" s="65"/>
      <c r="BJ878" s="65"/>
      <c r="BK878" s="65"/>
      <c r="BL878" s="65"/>
    </row>
    <row r="879" spans="1:64" x14ac:dyDescent="0.2">
      <c r="A879" s="114" t="s">
        <v>724</v>
      </c>
      <c r="B879" s="114" t="s">
        <v>1048</v>
      </c>
      <c r="C879" s="572" t="s">
        <v>1066</v>
      </c>
      <c r="D879" s="114">
        <v>50</v>
      </c>
      <c r="E879" s="114" t="s">
        <v>26</v>
      </c>
      <c r="F879" s="114">
        <f t="shared" si="2"/>
        <v>90</v>
      </c>
      <c r="G879" s="114" t="s">
        <v>27</v>
      </c>
      <c r="H879" s="114" t="s">
        <v>28</v>
      </c>
      <c r="I879" s="114" t="s">
        <v>41</v>
      </c>
      <c r="J879" s="114" t="s">
        <v>28</v>
      </c>
      <c r="K879" s="114" t="s">
        <v>648</v>
      </c>
      <c r="L879" s="114" t="s">
        <v>649</v>
      </c>
      <c r="M879" s="114" t="s">
        <v>32</v>
      </c>
      <c r="N879" s="114" t="s">
        <v>368</v>
      </c>
      <c r="O879" s="114">
        <v>24</v>
      </c>
      <c r="P879" s="114" t="s">
        <v>28</v>
      </c>
      <c r="Q879" s="65"/>
      <c r="R879" s="65"/>
      <c r="S879" s="65"/>
      <c r="T879" s="65"/>
      <c r="U879" s="65"/>
      <c r="V879" s="65"/>
      <c r="W879" s="65"/>
      <c r="X879" s="65"/>
      <c r="Y879" s="65"/>
      <c r="Z879" s="65"/>
      <c r="AA879" s="65"/>
      <c r="AB879" s="65"/>
      <c r="AC879" s="65"/>
      <c r="AD879" s="65"/>
      <c r="AE879" s="65"/>
      <c r="AF879" s="65"/>
      <c r="AG879" s="65"/>
      <c r="AH879" s="65"/>
      <c r="AI879" s="65"/>
      <c r="AJ879" s="65"/>
      <c r="AK879" s="65"/>
      <c r="AL879" s="65"/>
      <c r="AM879" s="65"/>
      <c r="AN879" s="65"/>
      <c r="AO879" s="65"/>
      <c r="AP879" s="65"/>
      <c r="AQ879" s="65"/>
      <c r="AR879" s="65"/>
      <c r="AS879" s="65"/>
      <c r="AT879" s="65"/>
      <c r="AU879" s="65"/>
      <c r="AV879" s="65"/>
      <c r="AW879" s="65"/>
      <c r="AX879" s="65"/>
      <c r="AY879" s="65"/>
      <c r="AZ879" s="65"/>
      <c r="BA879" s="65"/>
      <c r="BB879" s="65"/>
      <c r="BC879" s="65"/>
      <c r="BD879" s="65"/>
      <c r="BE879" s="65"/>
      <c r="BF879" s="65"/>
      <c r="BG879" s="65"/>
      <c r="BH879" s="65"/>
      <c r="BI879" s="65"/>
      <c r="BJ879" s="65"/>
      <c r="BK879" s="65"/>
      <c r="BL879" s="65"/>
    </row>
    <row r="880" spans="1:64" x14ac:dyDescent="0.2">
      <c r="A880" s="114" t="s">
        <v>724</v>
      </c>
      <c r="B880" s="114" t="s">
        <v>1048</v>
      </c>
      <c r="C880" s="572" t="s">
        <v>1067</v>
      </c>
      <c r="D880" s="114">
        <v>50</v>
      </c>
      <c r="E880" s="114" t="s">
        <v>26</v>
      </c>
      <c r="F880" s="114">
        <f t="shared" si="2"/>
        <v>90</v>
      </c>
      <c r="G880" s="114" t="s">
        <v>27</v>
      </c>
      <c r="H880" s="114" t="s">
        <v>28</v>
      </c>
      <c r="I880" s="114" t="s">
        <v>41</v>
      </c>
      <c r="J880" s="114" t="s">
        <v>28</v>
      </c>
      <c r="K880" s="114" t="s">
        <v>648</v>
      </c>
      <c r="L880" s="114" t="s">
        <v>649</v>
      </c>
      <c r="M880" s="114" t="s">
        <v>32</v>
      </c>
      <c r="N880" s="114" t="s">
        <v>368</v>
      </c>
      <c r="O880" s="114">
        <v>24</v>
      </c>
      <c r="P880" s="114" t="s">
        <v>28</v>
      </c>
      <c r="Q880" s="65"/>
      <c r="R880" s="65"/>
      <c r="S880" s="65"/>
      <c r="T880" s="65"/>
      <c r="U880" s="65"/>
      <c r="V880" s="65"/>
      <c r="W880" s="65"/>
      <c r="X880" s="65"/>
      <c r="Y880" s="65"/>
      <c r="Z880" s="65"/>
      <c r="AA880" s="65"/>
      <c r="AB880" s="65"/>
      <c r="AC880" s="65"/>
      <c r="AD880" s="65"/>
      <c r="AE880" s="65"/>
      <c r="AF880" s="65"/>
      <c r="AG880" s="65"/>
      <c r="AH880" s="65"/>
      <c r="AI880" s="65"/>
      <c r="AJ880" s="65"/>
      <c r="AK880" s="65"/>
      <c r="AL880" s="65"/>
      <c r="AM880" s="65"/>
      <c r="AN880" s="65"/>
      <c r="AO880" s="65"/>
      <c r="AP880" s="65"/>
      <c r="AQ880" s="65"/>
      <c r="AR880" s="65"/>
      <c r="AS880" s="65"/>
      <c r="AT880" s="65"/>
      <c r="AU880" s="65"/>
      <c r="AV880" s="65"/>
      <c r="AW880" s="65"/>
      <c r="AX880" s="65"/>
      <c r="AY880" s="65"/>
      <c r="AZ880" s="65"/>
      <c r="BA880" s="65"/>
      <c r="BB880" s="65"/>
      <c r="BC880" s="65"/>
      <c r="BD880" s="65"/>
      <c r="BE880" s="65"/>
      <c r="BF880" s="65"/>
      <c r="BG880" s="65"/>
      <c r="BH880" s="65"/>
      <c r="BI880" s="65"/>
      <c r="BJ880" s="65"/>
      <c r="BK880" s="65"/>
      <c r="BL880" s="65"/>
    </row>
    <row r="881" spans="1:64" x14ac:dyDescent="0.2">
      <c r="A881" s="114" t="s">
        <v>724</v>
      </c>
      <c r="B881" s="114" t="s">
        <v>1048</v>
      </c>
      <c r="C881" s="572" t="s">
        <v>1068</v>
      </c>
      <c r="D881" s="114">
        <v>50</v>
      </c>
      <c r="E881" s="114" t="s">
        <v>26</v>
      </c>
      <c r="F881" s="114">
        <f t="shared" si="2"/>
        <v>90</v>
      </c>
      <c r="G881" s="114" t="s">
        <v>27</v>
      </c>
      <c r="H881" s="114" t="s">
        <v>28</v>
      </c>
      <c r="I881" s="114" t="s">
        <v>41</v>
      </c>
      <c r="J881" s="114" t="s">
        <v>28</v>
      </c>
      <c r="K881" s="114" t="s">
        <v>648</v>
      </c>
      <c r="L881" s="114" t="s">
        <v>649</v>
      </c>
      <c r="M881" s="114" t="s">
        <v>32</v>
      </c>
      <c r="N881" s="114" t="s">
        <v>368</v>
      </c>
      <c r="O881" s="114">
        <v>24</v>
      </c>
      <c r="P881" s="114" t="s">
        <v>28</v>
      </c>
      <c r="Q881" s="65"/>
      <c r="R881" s="65"/>
      <c r="S881" s="65"/>
      <c r="T881" s="65"/>
      <c r="U881" s="65"/>
      <c r="V881" s="65"/>
      <c r="W881" s="65"/>
      <c r="X881" s="65"/>
      <c r="Y881" s="65"/>
      <c r="Z881" s="65"/>
      <c r="AA881" s="65"/>
      <c r="AB881" s="65"/>
      <c r="AC881" s="65"/>
      <c r="AD881" s="65"/>
      <c r="AE881" s="65"/>
      <c r="AF881" s="65"/>
      <c r="AG881" s="65"/>
      <c r="AH881" s="65"/>
      <c r="AI881" s="65"/>
      <c r="AJ881" s="65"/>
      <c r="AK881" s="65"/>
      <c r="AL881" s="65"/>
      <c r="AM881" s="65"/>
      <c r="AN881" s="65"/>
      <c r="AO881" s="65"/>
      <c r="AP881" s="65"/>
      <c r="AQ881" s="65"/>
      <c r="AR881" s="65"/>
      <c r="AS881" s="65"/>
      <c r="AT881" s="65"/>
      <c r="AU881" s="65"/>
      <c r="AV881" s="65"/>
      <c r="AW881" s="65"/>
      <c r="AX881" s="65"/>
      <c r="AY881" s="65"/>
      <c r="AZ881" s="65"/>
      <c r="BA881" s="65"/>
      <c r="BB881" s="65"/>
      <c r="BC881" s="65"/>
      <c r="BD881" s="65"/>
      <c r="BE881" s="65"/>
      <c r="BF881" s="65"/>
      <c r="BG881" s="65"/>
      <c r="BH881" s="65"/>
      <c r="BI881" s="65"/>
      <c r="BJ881" s="65"/>
      <c r="BK881" s="65"/>
      <c r="BL881" s="65"/>
    </row>
    <row r="882" spans="1:64" x14ac:dyDescent="0.2">
      <c r="A882" s="114" t="s">
        <v>724</v>
      </c>
      <c r="B882" s="114" t="s">
        <v>1048</v>
      </c>
      <c r="C882" s="572" t="s">
        <v>1069</v>
      </c>
      <c r="D882" s="114">
        <v>50</v>
      </c>
      <c r="E882" s="114" t="s">
        <v>26</v>
      </c>
      <c r="F882" s="114">
        <f t="shared" si="2"/>
        <v>90</v>
      </c>
      <c r="G882" s="114" t="s">
        <v>27</v>
      </c>
      <c r="H882" s="114" t="s">
        <v>28</v>
      </c>
      <c r="I882" s="114" t="s">
        <v>41</v>
      </c>
      <c r="J882" s="114" t="s">
        <v>28</v>
      </c>
      <c r="K882" s="114" t="s">
        <v>648</v>
      </c>
      <c r="L882" s="114" t="s">
        <v>649</v>
      </c>
      <c r="M882" s="114" t="s">
        <v>32</v>
      </c>
      <c r="N882" s="114" t="s">
        <v>368</v>
      </c>
      <c r="O882" s="114">
        <v>24</v>
      </c>
      <c r="P882" s="114" t="s">
        <v>28</v>
      </c>
      <c r="Q882" s="65"/>
      <c r="R882" s="65"/>
      <c r="S882" s="65"/>
      <c r="T882" s="65"/>
      <c r="U882" s="65"/>
      <c r="V882" s="65"/>
      <c r="W882" s="65"/>
      <c r="X882" s="65"/>
      <c r="Y882" s="65"/>
      <c r="Z882" s="65"/>
      <c r="AA882" s="65"/>
      <c r="AB882" s="65"/>
      <c r="AC882" s="65"/>
      <c r="AD882" s="65"/>
      <c r="AE882" s="65"/>
      <c r="AF882" s="65"/>
      <c r="AG882" s="65"/>
      <c r="AH882" s="65"/>
      <c r="AI882" s="65"/>
      <c r="AJ882" s="65"/>
      <c r="AK882" s="65"/>
      <c r="AL882" s="65"/>
      <c r="AM882" s="65"/>
      <c r="AN882" s="65"/>
      <c r="AO882" s="65"/>
      <c r="AP882" s="65"/>
      <c r="AQ882" s="65"/>
      <c r="AR882" s="65"/>
      <c r="AS882" s="65"/>
      <c r="AT882" s="65"/>
      <c r="AU882" s="65"/>
      <c r="AV882" s="65"/>
      <c r="AW882" s="65"/>
      <c r="AX882" s="65"/>
      <c r="AY882" s="65"/>
      <c r="AZ882" s="65"/>
      <c r="BA882" s="65"/>
      <c r="BB882" s="65"/>
      <c r="BC882" s="65"/>
      <c r="BD882" s="65"/>
      <c r="BE882" s="65"/>
      <c r="BF882" s="65"/>
      <c r="BG882" s="65"/>
      <c r="BH882" s="65"/>
      <c r="BI882" s="65"/>
      <c r="BJ882" s="65"/>
      <c r="BK882" s="65"/>
      <c r="BL882" s="65"/>
    </row>
    <row r="883" spans="1:64" x14ac:dyDescent="0.2">
      <c r="A883" s="114" t="s">
        <v>724</v>
      </c>
      <c r="B883" s="114" t="s">
        <v>1048</v>
      </c>
      <c r="C883" s="572" t="s">
        <v>1070</v>
      </c>
      <c r="D883" s="114">
        <v>50</v>
      </c>
      <c r="E883" s="114" t="s">
        <v>26</v>
      </c>
      <c r="F883" s="114">
        <f t="shared" si="2"/>
        <v>90</v>
      </c>
      <c r="G883" s="114" t="s">
        <v>27</v>
      </c>
      <c r="H883" s="114" t="s">
        <v>28</v>
      </c>
      <c r="I883" s="114" t="s">
        <v>41</v>
      </c>
      <c r="J883" s="114" t="s">
        <v>28</v>
      </c>
      <c r="K883" s="114" t="s">
        <v>648</v>
      </c>
      <c r="L883" s="114" t="s">
        <v>649</v>
      </c>
      <c r="M883" s="114" t="s">
        <v>32</v>
      </c>
      <c r="N883" s="114" t="s">
        <v>368</v>
      </c>
      <c r="O883" s="114">
        <v>24</v>
      </c>
      <c r="P883" s="114" t="s">
        <v>28</v>
      </c>
      <c r="Q883" s="65"/>
      <c r="R883" s="65"/>
      <c r="S883" s="65"/>
      <c r="T883" s="65"/>
      <c r="U883" s="65"/>
      <c r="V883" s="65"/>
      <c r="W883" s="65"/>
      <c r="X883" s="65"/>
      <c r="Y883" s="65"/>
      <c r="Z883" s="65"/>
      <c r="AA883" s="65"/>
      <c r="AB883" s="65"/>
      <c r="AC883" s="65"/>
      <c r="AD883" s="65"/>
      <c r="AE883" s="65"/>
      <c r="AF883" s="65"/>
      <c r="AG883" s="65"/>
      <c r="AH883" s="65"/>
      <c r="AI883" s="65"/>
      <c r="AJ883" s="65"/>
      <c r="AK883" s="65"/>
      <c r="AL883" s="65"/>
      <c r="AM883" s="65"/>
      <c r="AN883" s="65"/>
      <c r="AO883" s="65"/>
      <c r="AP883" s="65"/>
      <c r="AQ883" s="65"/>
      <c r="AR883" s="65"/>
      <c r="AS883" s="65"/>
      <c r="AT883" s="65"/>
      <c r="AU883" s="65"/>
      <c r="AV883" s="65"/>
      <c r="AW883" s="65"/>
      <c r="AX883" s="65"/>
      <c r="AY883" s="65"/>
      <c r="AZ883" s="65"/>
      <c r="BA883" s="65"/>
      <c r="BB883" s="65"/>
      <c r="BC883" s="65"/>
      <c r="BD883" s="65"/>
      <c r="BE883" s="65"/>
      <c r="BF883" s="65"/>
      <c r="BG883" s="65"/>
      <c r="BH883" s="65"/>
      <c r="BI883" s="65"/>
      <c r="BJ883" s="65"/>
      <c r="BK883" s="65"/>
      <c r="BL883" s="65"/>
    </row>
    <row r="884" spans="1:64" x14ac:dyDescent="0.2">
      <c r="A884" s="114" t="s">
        <v>724</v>
      </c>
      <c r="B884" s="114" t="s">
        <v>1048</v>
      </c>
      <c r="C884" s="572" t="s">
        <v>1071</v>
      </c>
      <c r="D884" s="114">
        <v>50</v>
      </c>
      <c r="E884" s="114" t="s">
        <v>26</v>
      </c>
      <c r="F884" s="114">
        <f t="shared" si="2"/>
        <v>90</v>
      </c>
      <c r="G884" s="114" t="s">
        <v>27</v>
      </c>
      <c r="H884" s="114" t="s">
        <v>28</v>
      </c>
      <c r="I884" s="114" t="s">
        <v>41</v>
      </c>
      <c r="J884" s="114" t="s">
        <v>28</v>
      </c>
      <c r="K884" s="114" t="s">
        <v>655</v>
      </c>
      <c r="L884" s="114" t="s">
        <v>1072</v>
      </c>
      <c r="M884" s="114" t="s">
        <v>32</v>
      </c>
      <c r="N884" s="114" t="s">
        <v>368</v>
      </c>
      <c r="O884" s="114">
        <v>24</v>
      </c>
      <c r="P884" s="114" t="s">
        <v>28</v>
      </c>
      <c r="Q884" s="65"/>
      <c r="R884" s="65"/>
      <c r="S884" s="65"/>
      <c r="T884" s="65"/>
      <c r="U884" s="65"/>
      <c r="V884" s="65"/>
      <c r="W884" s="65"/>
      <c r="X884" s="65"/>
      <c r="Y884" s="65"/>
      <c r="Z884" s="65"/>
      <c r="AA884" s="65"/>
      <c r="AB884" s="65"/>
      <c r="AC884" s="65"/>
      <c r="AD884" s="65"/>
      <c r="AE884" s="65"/>
      <c r="AF884" s="65"/>
      <c r="AG884" s="65"/>
      <c r="AH884" s="65"/>
      <c r="AI884" s="65"/>
      <c r="AJ884" s="65"/>
      <c r="AK884" s="65"/>
      <c r="AL884" s="65"/>
      <c r="AM884" s="65"/>
      <c r="AN884" s="65"/>
      <c r="AO884" s="65"/>
      <c r="AP884" s="65"/>
      <c r="AQ884" s="65"/>
      <c r="AR884" s="65"/>
      <c r="AS884" s="65"/>
      <c r="AT884" s="65"/>
      <c r="AU884" s="65"/>
      <c r="AV884" s="65"/>
      <c r="AW884" s="65"/>
      <c r="AX884" s="65"/>
      <c r="AY884" s="65"/>
      <c r="AZ884" s="65"/>
      <c r="BA884" s="65"/>
      <c r="BB884" s="65"/>
      <c r="BC884" s="65"/>
      <c r="BD884" s="65"/>
      <c r="BE884" s="65"/>
      <c r="BF884" s="65"/>
      <c r="BG884" s="65"/>
      <c r="BH884" s="65"/>
      <c r="BI884" s="65"/>
      <c r="BJ884" s="65"/>
      <c r="BK884" s="65"/>
      <c r="BL884" s="65"/>
    </row>
    <row r="885" spans="1:64" x14ac:dyDescent="0.2">
      <c r="A885" s="114" t="s">
        <v>724</v>
      </c>
      <c r="B885" s="114" t="s">
        <v>1048</v>
      </c>
      <c r="C885" s="572" t="s">
        <v>1073</v>
      </c>
      <c r="D885" s="114">
        <v>50</v>
      </c>
      <c r="E885" s="114" t="s">
        <v>26</v>
      </c>
      <c r="F885" s="114">
        <f t="shared" si="2"/>
        <v>90</v>
      </c>
      <c r="G885" s="114" t="s">
        <v>27</v>
      </c>
      <c r="H885" s="114" t="s">
        <v>28</v>
      </c>
      <c r="I885" s="114" t="s">
        <v>41</v>
      </c>
      <c r="J885" s="114" t="s">
        <v>28</v>
      </c>
      <c r="K885" s="114" t="s">
        <v>655</v>
      </c>
      <c r="L885" s="114" t="s">
        <v>1072</v>
      </c>
      <c r="M885" s="114" t="s">
        <v>32</v>
      </c>
      <c r="N885" s="114" t="s">
        <v>368</v>
      </c>
      <c r="O885" s="114">
        <v>24</v>
      </c>
      <c r="P885" s="114" t="s">
        <v>28</v>
      </c>
      <c r="Q885" s="65"/>
      <c r="R885" s="65"/>
      <c r="S885" s="65"/>
      <c r="T885" s="65"/>
      <c r="U885" s="65"/>
      <c r="V885" s="65"/>
      <c r="W885" s="65"/>
      <c r="X885" s="65"/>
      <c r="Y885" s="65"/>
      <c r="Z885" s="65"/>
      <c r="AA885" s="65"/>
      <c r="AB885" s="65"/>
      <c r="AC885" s="65"/>
      <c r="AD885" s="65"/>
      <c r="AE885" s="65"/>
      <c r="AF885" s="65"/>
      <c r="AG885" s="65"/>
      <c r="AH885" s="65"/>
      <c r="AI885" s="65"/>
      <c r="AJ885" s="65"/>
      <c r="AK885" s="65"/>
      <c r="AL885" s="65"/>
      <c r="AM885" s="65"/>
      <c r="AN885" s="65"/>
      <c r="AO885" s="65"/>
      <c r="AP885" s="65"/>
      <c r="AQ885" s="65"/>
      <c r="AR885" s="65"/>
      <c r="AS885" s="65"/>
      <c r="AT885" s="65"/>
      <c r="AU885" s="65"/>
      <c r="AV885" s="65"/>
      <c r="AW885" s="65"/>
      <c r="AX885" s="65"/>
      <c r="AY885" s="65"/>
      <c r="AZ885" s="65"/>
      <c r="BA885" s="65"/>
      <c r="BB885" s="65"/>
      <c r="BC885" s="65"/>
      <c r="BD885" s="65"/>
      <c r="BE885" s="65"/>
      <c r="BF885" s="65"/>
      <c r="BG885" s="65"/>
      <c r="BH885" s="65"/>
      <c r="BI885" s="65"/>
      <c r="BJ885" s="65"/>
      <c r="BK885" s="65"/>
      <c r="BL885" s="65"/>
    </row>
    <row r="886" spans="1:64" x14ac:dyDescent="0.2">
      <c r="A886" s="114" t="s">
        <v>724</v>
      </c>
      <c r="B886" s="114" t="s">
        <v>1048</v>
      </c>
      <c r="C886" s="572" t="s">
        <v>1074</v>
      </c>
      <c r="D886" s="114">
        <v>50</v>
      </c>
      <c r="E886" s="114" t="s">
        <v>26</v>
      </c>
      <c r="F886" s="114">
        <f t="shared" si="2"/>
        <v>90</v>
      </c>
      <c r="G886" s="114" t="s">
        <v>27</v>
      </c>
      <c r="H886" s="114" t="s">
        <v>28</v>
      </c>
      <c r="I886" s="114" t="s">
        <v>41</v>
      </c>
      <c r="J886" s="114" t="s">
        <v>28</v>
      </c>
      <c r="K886" s="114" t="s">
        <v>655</v>
      </c>
      <c r="L886" s="114" t="s">
        <v>1072</v>
      </c>
      <c r="M886" s="114" t="s">
        <v>32</v>
      </c>
      <c r="N886" s="114" t="s">
        <v>368</v>
      </c>
      <c r="O886" s="114">
        <v>24</v>
      </c>
      <c r="P886" s="114" t="s">
        <v>28</v>
      </c>
      <c r="Q886" s="65"/>
      <c r="R886" s="65"/>
      <c r="S886" s="65"/>
      <c r="T886" s="65"/>
      <c r="U886" s="65"/>
      <c r="V886" s="65"/>
      <c r="W886" s="65"/>
      <c r="X886" s="65"/>
      <c r="Y886" s="65"/>
      <c r="Z886" s="65"/>
      <c r="AA886" s="65"/>
      <c r="AB886" s="65"/>
      <c r="AC886" s="65"/>
      <c r="AD886" s="65"/>
      <c r="AE886" s="65"/>
      <c r="AF886" s="65"/>
      <c r="AG886" s="65"/>
      <c r="AH886" s="65"/>
      <c r="AI886" s="65"/>
      <c r="AJ886" s="65"/>
      <c r="AK886" s="65"/>
      <c r="AL886" s="65"/>
      <c r="AM886" s="65"/>
      <c r="AN886" s="65"/>
      <c r="AO886" s="65"/>
      <c r="AP886" s="65"/>
      <c r="AQ886" s="65"/>
      <c r="AR886" s="65"/>
      <c r="AS886" s="65"/>
      <c r="AT886" s="65"/>
      <c r="AU886" s="65"/>
      <c r="AV886" s="65"/>
      <c r="AW886" s="65"/>
      <c r="AX886" s="65"/>
      <c r="AY886" s="65"/>
      <c r="AZ886" s="65"/>
      <c r="BA886" s="65"/>
      <c r="BB886" s="65"/>
      <c r="BC886" s="65"/>
      <c r="BD886" s="65"/>
      <c r="BE886" s="65"/>
      <c r="BF886" s="65"/>
      <c r="BG886" s="65"/>
      <c r="BH886" s="65"/>
      <c r="BI886" s="65"/>
      <c r="BJ886" s="65"/>
      <c r="BK886" s="65"/>
      <c r="BL886" s="65"/>
    </row>
    <row r="887" spans="1:64" x14ac:dyDescent="0.2">
      <c r="A887" s="114" t="s">
        <v>724</v>
      </c>
      <c r="B887" s="114" t="s">
        <v>1048</v>
      </c>
      <c r="C887" s="572" t="s">
        <v>1075</v>
      </c>
      <c r="D887" s="114">
        <v>50</v>
      </c>
      <c r="E887" s="114" t="s">
        <v>26</v>
      </c>
      <c r="F887" s="114">
        <f t="shared" si="2"/>
        <v>90</v>
      </c>
      <c r="G887" s="114" t="s">
        <v>27</v>
      </c>
      <c r="H887" s="114" t="s">
        <v>28</v>
      </c>
      <c r="I887" s="114" t="s">
        <v>41</v>
      </c>
      <c r="J887" s="114" t="s">
        <v>28</v>
      </c>
      <c r="K887" s="114" t="s">
        <v>655</v>
      </c>
      <c r="L887" s="114" t="s">
        <v>1072</v>
      </c>
      <c r="M887" s="114" t="s">
        <v>32</v>
      </c>
      <c r="N887" s="114" t="s">
        <v>368</v>
      </c>
      <c r="O887" s="114">
        <v>24</v>
      </c>
      <c r="P887" s="114" t="s">
        <v>28</v>
      </c>
      <c r="Q887" s="65"/>
      <c r="R887" s="65"/>
      <c r="S887" s="65"/>
      <c r="T887" s="65"/>
      <c r="U887" s="65"/>
      <c r="V887" s="65"/>
      <c r="W887" s="65"/>
      <c r="X887" s="65"/>
      <c r="Y887" s="65"/>
      <c r="Z887" s="65"/>
      <c r="AA887" s="65"/>
      <c r="AB887" s="65"/>
      <c r="AC887" s="65"/>
      <c r="AD887" s="65"/>
      <c r="AE887" s="65"/>
      <c r="AF887" s="65"/>
      <c r="AG887" s="65"/>
      <c r="AH887" s="65"/>
      <c r="AI887" s="65"/>
      <c r="AJ887" s="65"/>
      <c r="AK887" s="65"/>
      <c r="AL887" s="65"/>
      <c r="AM887" s="65"/>
      <c r="AN887" s="65"/>
      <c r="AO887" s="65"/>
      <c r="AP887" s="65"/>
      <c r="AQ887" s="65"/>
      <c r="AR887" s="65"/>
      <c r="AS887" s="65"/>
      <c r="AT887" s="65"/>
      <c r="AU887" s="65"/>
      <c r="AV887" s="65"/>
      <c r="AW887" s="65"/>
      <c r="AX887" s="65"/>
      <c r="AY887" s="65"/>
      <c r="AZ887" s="65"/>
      <c r="BA887" s="65"/>
      <c r="BB887" s="65"/>
      <c r="BC887" s="65"/>
      <c r="BD887" s="65"/>
      <c r="BE887" s="65"/>
      <c r="BF887" s="65"/>
      <c r="BG887" s="65"/>
      <c r="BH887" s="65"/>
      <c r="BI887" s="65"/>
      <c r="BJ887" s="65"/>
      <c r="BK887" s="65"/>
      <c r="BL887" s="65"/>
    </row>
    <row r="888" spans="1:64" x14ac:dyDescent="0.2">
      <c r="A888" s="114" t="s">
        <v>724</v>
      </c>
      <c r="B888" s="114" t="s">
        <v>1048</v>
      </c>
      <c r="C888" s="572" t="s">
        <v>1076</v>
      </c>
      <c r="D888" s="114">
        <v>50</v>
      </c>
      <c r="E888" s="114" t="s">
        <v>26</v>
      </c>
      <c r="F888" s="114">
        <f t="shared" si="2"/>
        <v>90</v>
      </c>
      <c r="G888" s="114" t="s">
        <v>27</v>
      </c>
      <c r="H888" s="114" t="s">
        <v>28</v>
      </c>
      <c r="I888" s="114" t="s">
        <v>41</v>
      </c>
      <c r="J888" s="114" t="s">
        <v>28</v>
      </c>
      <c r="K888" s="114" t="s">
        <v>655</v>
      </c>
      <c r="L888" s="114" t="s">
        <v>1072</v>
      </c>
      <c r="M888" s="114" t="s">
        <v>32</v>
      </c>
      <c r="N888" s="114" t="s">
        <v>368</v>
      </c>
      <c r="O888" s="114">
        <v>24</v>
      </c>
      <c r="P888" s="114" t="s">
        <v>28</v>
      </c>
      <c r="Q888" s="65"/>
      <c r="R888" s="65"/>
      <c r="S888" s="65"/>
      <c r="T888" s="65"/>
      <c r="U888" s="65"/>
      <c r="V888" s="65"/>
      <c r="W888" s="65"/>
      <c r="X888" s="65"/>
      <c r="Y888" s="65"/>
      <c r="Z888" s="65"/>
      <c r="AA888" s="65"/>
      <c r="AB888" s="65"/>
      <c r="AC888" s="65"/>
      <c r="AD888" s="65"/>
      <c r="AE888" s="65"/>
      <c r="AF888" s="65"/>
      <c r="AG888" s="65"/>
      <c r="AH888" s="65"/>
      <c r="AI888" s="65"/>
      <c r="AJ888" s="65"/>
      <c r="AK888" s="65"/>
      <c r="AL888" s="65"/>
      <c r="AM888" s="65"/>
      <c r="AN888" s="65"/>
      <c r="AO888" s="65"/>
      <c r="AP888" s="65"/>
      <c r="AQ888" s="65"/>
      <c r="AR888" s="65"/>
      <c r="AS888" s="65"/>
      <c r="AT888" s="65"/>
      <c r="AU888" s="65"/>
      <c r="AV888" s="65"/>
      <c r="AW888" s="65"/>
      <c r="AX888" s="65"/>
      <c r="AY888" s="65"/>
      <c r="AZ888" s="65"/>
      <c r="BA888" s="65"/>
      <c r="BB888" s="65"/>
      <c r="BC888" s="65"/>
      <c r="BD888" s="65"/>
      <c r="BE888" s="65"/>
      <c r="BF888" s="65"/>
      <c r="BG888" s="65"/>
      <c r="BH888" s="65"/>
      <c r="BI888" s="65"/>
      <c r="BJ888" s="65"/>
      <c r="BK888" s="65"/>
      <c r="BL888" s="65"/>
    </row>
    <row r="889" spans="1:64" x14ac:dyDescent="0.2">
      <c r="A889" s="114" t="s">
        <v>724</v>
      </c>
      <c r="B889" s="114" t="s">
        <v>1048</v>
      </c>
      <c r="C889" s="572" t="s">
        <v>1077</v>
      </c>
      <c r="D889" s="114">
        <v>50</v>
      </c>
      <c r="E889" s="114" t="s">
        <v>26</v>
      </c>
      <c r="F889" s="114">
        <f t="shared" si="2"/>
        <v>90</v>
      </c>
      <c r="G889" s="114" t="s">
        <v>27</v>
      </c>
      <c r="H889" s="114" t="s">
        <v>28</v>
      </c>
      <c r="I889" s="114" t="s">
        <v>41</v>
      </c>
      <c r="J889" s="114" t="s">
        <v>28</v>
      </c>
      <c r="K889" s="114" t="s">
        <v>655</v>
      </c>
      <c r="L889" s="114" t="s">
        <v>1072</v>
      </c>
      <c r="M889" s="114" t="s">
        <v>32</v>
      </c>
      <c r="N889" s="114" t="s">
        <v>368</v>
      </c>
      <c r="O889" s="114">
        <v>24</v>
      </c>
      <c r="P889" s="114" t="s">
        <v>28</v>
      </c>
      <c r="Q889" s="65"/>
      <c r="R889" s="65"/>
      <c r="S889" s="65"/>
      <c r="T889" s="65"/>
      <c r="U889" s="65"/>
      <c r="V889" s="65"/>
      <c r="W889" s="65"/>
      <c r="X889" s="65"/>
      <c r="Y889" s="65"/>
      <c r="Z889" s="65"/>
      <c r="AA889" s="65"/>
      <c r="AB889" s="65"/>
      <c r="AC889" s="65"/>
      <c r="AD889" s="65"/>
      <c r="AE889" s="65"/>
      <c r="AF889" s="65"/>
      <c r="AG889" s="65"/>
      <c r="AH889" s="65"/>
      <c r="AI889" s="65"/>
      <c r="AJ889" s="65"/>
      <c r="AK889" s="65"/>
      <c r="AL889" s="65"/>
      <c r="AM889" s="65"/>
      <c r="AN889" s="65"/>
      <c r="AO889" s="65"/>
      <c r="AP889" s="65"/>
      <c r="AQ889" s="65"/>
      <c r="AR889" s="65"/>
      <c r="AS889" s="65"/>
      <c r="AT889" s="65"/>
      <c r="AU889" s="65"/>
      <c r="AV889" s="65"/>
      <c r="AW889" s="65"/>
      <c r="AX889" s="65"/>
      <c r="AY889" s="65"/>
      <c r="AZ889" s="65"/>
      <c r="BA889" s="65"/>
      <c r="BB889" s="65"/>
      <c r="BC889" s="65"/>
      <c r="BD889" s="65"/>
      <c r="BE889" s="65"/>
      <c r="BF889" s="65"/>
      <c r="BG889" s="65"/>
      <c r="BH889" s="65"/>
      <c r="BI889" s="65"/>
      <c r="BJ889" s="65"/>
      <c r="BK889" s="65"/>
      <c r="BL889" s="65"/>
    </row>
    <row r="890" spans="1:64" x14ac:dyDescent="0.2">
      <c r="A890" s="114" t="s">
        <v>724</v>
      </c>
      <c r="B890" s="114" t="s">
        <v>1048</v>
      </c>
      <c r="C890" s="572" t="s">
        <v>1078</v>
      </c>
      <c r="D890" s="114">
        <v>50</v>
      </c>
      <c r="E890" s="114" t="s">
        <v>26</v>
      </c>
      <c r="F890" s="114">
        <f t="shared" si="2"/>
        <v>90</v>
      </c>
      <c r="G890" s="114" t="s">
        <v>27</v>
      </c>
      <c r="H890" s="114" t="s">
        <v>28</v>
      </c>
      <c r="I890" s="114" t="s">
        <v>41</v>
      </c>
      <c r="J890" s="114" t="s">
        <v>28</v>
      </c>
      <c r="K890" s="114" t="s">
        <v>655</v>
      </c>
      <c r="L890" s="114" t="s">
        <v>1072</v>
      </c>
      <c r="M890" s="114" t="s">
        <v>32</v>
      </c>
      <c r="N890" s="114" t="s">
        <v>368</v>
      </c>
      <c r="O890" s="114">
        <v>24</v>
      </c>
      <c r="P890" s="114" t="s">
        <v>28</v>
      </c>
      <c r="Q890" s="65"/>
      <c r="R890" s="65"/>
      <c r="S890" s="65"/>
      <c r="T890" s="65"/>
      <c r="U890" s="65"/>
      <c r="V890" s="65"/>
      <c r="W890" s="65"/>
      <c r="X890" s="65"/>
      <c r="Y890" s="65"/>
      <c r="Z890" s="65"/>
      <c r="AA890" s="65"/>
      <c r="AB890" s="65"/>
      <c r="AC890" s="65"/>
      <c r="AD890" s="65"/>
      <c r="AE890" s="65"/>
      <c r="AF890" s="65"/>
      <c r="AG890" s="65"/>
      <c r="AH890" s="65"/>
      <c r="AI890" s="65"/>
      <c r="AJ890" s="65"/>
      <c r="AK890" s="65"/>
      <c r="AL890" s="65"/>
      <c r="AM890" s="65"/>
      <c r="AN890" s="65"/>
      <c r="AO890" s="65"/>
      <c r="AP890" s="65"/>
      <c r="AQ890" s="65"/>
      <c r="AR890" s="65"/>
      <c r="AS890" s="65"/>
      <c r="AT890" s="65"/>
      <c r="AU890" s="65"/>
      <c r="AV890" s="65"/>
      <c r="AW890" s="65"/>
      <c r="AX890" s="65"/>
      <c r="AY890" s="65"/>
      <c r="AZ890" s="65"/>
      <c r="BA890" s="65"/>
      <c r="BB890" s="65"/>
      <c r="BC890" s="65"/>
      <c r="BD890" s="65"/>
      <c r="BE890" s="65"/>
      <c r="BF890" s="65"/>
      <c r="BG890" s="65"/>
      <c r="BH890" s="65"/>
      <c r="BI890" s="65"/>
      <c r="BJ890" s="65"/>
      <c r="BK890" s="65"/>
      <c r="BL890" s="65"/>
    </row>
    <row r="891" spans="1:64" x14ac:dyDescent="0.2">
      <c r="A891" s="114" t="s">
        <v>724</v>
      </c>
      <c r="B891" s="114" t="s">
        <v>1048</v>
      </c>
      <c r="C891" s="572" t="s">
        <v>1079</v>
      </c>
      <c r="D891" s="114">
        <v>50</v>
      </c>
      <c r="E891" s="114" t="s">
        <v>26</v>
      </c>
      <c r="F891" s="114">
        <f t="shared" si="2"/>
        <v>90</v>
      </c>
      <c r="G891" s="114" t="s">
        <v>84</v>
      </c>
      <c r="H891" s="114" t="s">
        <v>28</v>
      </c>
      <c r="I891" s="114" t="s">
        <v>41</v>
      </c>
      <c r="J891" s="114" t="s">
        <v>28</v>
      </c>
      <c r="K891" s="114" t="s">
        <v>655</v>
      </c>
      <c r="L891" s="114" t="s">
        <v>1072</v>
      </c>
      <c r="M891" s="114" t="s">
        <v>32</v>
      </c>
      <c r="N891" s="114" t="s">
        <v>368</v>
      </c>
      <c r="O891" s="114">
        <v>24</v>
      </c>
      <c r="P891" s="114" t="s">
        <v>28</v>
      </c>
      <c r="Q891" s="65"/>
      <c r="R891" s="65"/>
      <c r="S891" s="65"/>
      <c r="T891" s="65"/>
      <c r="U891" s="65"/>
      <c r="V891" s="65"/>
      <c r="W891" s="65"/>
      <c r="X891" s="65"/>
      <c r="Y891" s="65"/>
      <c r="Z891" s="65"/>
      <c r="AA891" s="65"/>
      <c r="AB891" s="65"/>
      <c r="AC891" s="65"/>
      <c r="AD891" s="65"/>
      <c r="AE891" s="65"/>
      <c r="AF891" s="65"/>
      <c r="AG891" s="65"/>
      <c r="AH891" s="65"/>
      <c r="AI891" s="65"/>
      <c r="AJ891" s="65"/>
      <c r="AK891" s="65"/>
      <c r="AL891" s="65"/>
      <c r="AM891" s="65"/>
      <c r="AN891" s="65"/>
      <c r="AO891" s="65"/>
      <c r="AP891" s="65"/>
      <c r="AQ891" s="65"/>
      <c r="AR891" s="65"/>
      <c r="AS891" s="65"/>
      <c r="AT891" s="65"/>
      <c r="AU891" s="65"/>
      <c r="AV891" s="65"/>
      <c r="AW891" s="65"/>
      <c r="AX891" s="65"/>
      <c r="AY891" s="65"/>
      <c r="AZ891" s="65"/>
      <c r="BA891" s="65"/>
      <c r="BB891" s="65"/>
      <c r="BC891" s="65"/>
      <c r="BD891" s="65"/>
      <c r="BE891" s="65"/>
      <c r="BF891" s="65"/>
      <c r="BG891" s="65"/>
      <c r="BH891" s="65"/>
      <c r="BI891" s="65"/>
      <c r="BJ891" s="65"/>
      <c r="BK891" s="65"/>
      <c r="BL891" s="65"/>
    </row>
    <row r="892" spans="1:64" x14ac:dyDescent="0.2">
      <c r="A892" s="114" t="s">
        <v>724</v>
      </c>
      <c r="B892" s="114" t="s">
        <v>1048</v>
      </c>
      <c r="C892" s="572" t="s">
        <v>1080</v>
      </c>
      <c r="D892" s="114">
        <v>50</v>
      </c>
      <c r="E892" s="114" t="s">
        <v>26</v>
      </c>
      <c r="F892" s="114">
        <f t="shared" si="2"/>
        <v>90</v>
      </c>
      <c r="G892" s="114" t="s">
        <v>84</v>
      </c>
      <c r="H892" s="114" t="s">
        <v>28</v>
      </c>
      <c r="I892" s="114" t="s">
        <v>41</v>
      </c>
      <c r="J892" s="114" t="s">
        <v>28</v>
      </c>
      <c r="K892" s="114" t="s">
        <v>655</v>
      </c>
      <c r="L892" s="114" t="s">
        <v>1072</v>
      </c>
      <c r="M892" s="114" t="s">
        <v>32</v>
      </c>
      <c r="N892" s="114" t="s">
        <v>368</v>
      </c>
      <c r="O892" s="114">
        <v>24</v>
      </c>
      <c r="P892" s="114" t="s">
        <v>28</v>
      </c>
      <c r="Q892" s="65"/>
      <c r="R892" s="65"/>
      <c r="S892" s="65"/>
      <c r="T892" s="65"/>
      <c r="U892" s="65"/>
      <c r="V892" s="65"/>
      <c r="W892" s="65"/>
      <c r="X892" s="65"/>
      <c r="Y892" s="65"/>
      <c r="Z892" s="65"/>
      <c r="AA892" s="65"/>
      <c r="AB892" s="65"/>
      <c r="AC892" s="65"/>
      <c r="AD892" s="65"/>
      <c r="AE892" s="65"/>
      <c r="AF892" s="65"/>
      <c r="AG892" s="65"/>
      <c r="AH892" s="65"/>
      <c r="AI892" s="65"/>
      <c r="AJ892" s="65"/>
      <c r="AK892" s="65"/>
      <c r="AL892" s="65"/>
      <c r="AM892" s="65"/>
      <c r="AN892" s="65"/>
      <c r="AO892" s="65"/>
      <c r="AP892" s="65"/>
      <c r="AQ892" s="65"/>
      <c r="AR892" s="65"/>
      <c r="AS892" s="65"/>
      <c r="AT892" s="65"/>
      <c r="AU892" s="65"/>
      <c r="AV892" s="65"/>
      <c r="AW892" s="65"/>
      <c r="AX892" s="65"/>
      <c r="AY892" s="65"/>
      <c r="AZ892" s="65"/>
      <c r="BA892" s="65"/>
      <c r="BB892" s="65"/>
      <c r="BC892" s="65"/>
      <c r="BD892" s="65"/>
      <c r="BE892" s="65"/>
      <c r="BF892" s="65"/>
      <c r="BG892" s="65"/>
      <c r="BH892" s="65"/>
      <c r="BI892" s="65"/>
      <c r="BJ892" s="65"/>
      <c r="BK892" s="65"/>
      <c r="BL892" s="65"/>
    </row>
    <row r="893" spans="1:64" x14ac:dyDescent="0.2">
      <c r="A893" s="114" t="s">
        <v>724</v>
      </c>
      <c r="B893" s="114" t="s">
        <v>1048</v>
      </c>
      <c r="C893" s="572" t="s">
        <v>1081</v>
      </c>
      <c r="D893" s="114">
        <v>50</v>
      </c>
      <c r="E893" s="114" t="s">
        <v>26</v>
      </c>
      <c r="F893" s="114">
        <f t="shared" si="2"/>
        <v>90</v>
      </c>
      <c r="G893" s="114" t="s">
        <v>84</v>
      </c>
      <c r="H893" s="114" t="s">
        <v>28</v>
      </c>
      <c r="I893" s="114" t="s">
        <v>41</v>
      </c>
      <c r="J893" s="114" t="s">
        <v>28</v>
      </c>
      <c r="K893" s="114" t="s">
        <v>655</v>
      </c>
      <c r="L893" s="114" t="s">
        <v>1072</v>
      </c>
      <c r="M893" s="114" t="s">
        <v>32</v>
      </c>
      <c r="N893" s="114" t="s">
        <v>368</v>
      </c>
      <c r="O893" s="114">
        <v>24</v>
      </c>
      <c r="P893" s="114" t="s">
        <v>28</v>
      </c>
      <c r="Q893" s="65"/>
      <c r="R893" s="65"/>
      <c r="S893" s="65"/>
      <c r="T893" s="65"/>
      <c r="U893" s="65"/>
      <c r="V893" s="65"/>
      <c r="W893" s="65"/>
      <c r="X893" s="65"/>
      <c r="Y893" s="65"/>
      <c r="Z893" s="65"/>
      <c r="AA893" s="65"/>
      <c r="AB893" s="65"/>
      <c r="AC893" s="65"/>
      <c r="AD893" s="65"/>
      <c r="AE893" s="65"/>
      <c r="AF893" s="65"/>
      <c r="AG893" s="65"/>
      <c r="AH893" s="65"/>
      <c r="AI893" s="65"/>
      <c r="AJ893" s="65"/>
      <c r="AK893" s="65"/>
      <c r="AL893" s="65"/>
      <c r="AM893" s="65"/>
      <c r="AN893" s="65"/>
      <c r="AO893" s="65"/>
      <c r="AP893" s="65"/>
      <c r="AQ893" s="65"/>
      <c r="AR893" s="65"/>
      <c r="AS893" s="65"/>
      <c r="AT893" s="65"/>
      <c r="AU893" s="65"/>
      <c r="AV893" s="65"/>
      <c r="AW893" s="65"/>
      <c r="AX893" s="65"/>
      <c r="AY893" s="65"/>
      <c r="AZ893" s="65"/>
      <c r="BA893" s="65"/>
      <c r="BB893" s="65"/>
      <c r="BC893" s="65"/>
      <c r="BD893" s="65"/>
      <c r="BE893" s="65"/>
      <c r="BF893" s="65"/>
      <c r="BG893" s="65"/>
      <c r="BH893" s="65"/>
      <c r="BI893" s="65"/>
      <c r="BJ893" s="65"/>
      <c r="BK893" s="65"/>
      <c r="BL893" s="65"/>
    </row>
    <row r="894" spans="1:64" x14ac:dyDescent="0.2">
      <c r="A894" s="114" t="s">
        <v>724</v>
      </c>
      <c r="B894" s="114" t="s">
        <v>1048</v>
      </c>
      <c r="C894" s="572" t="s">
        <v>1082</v>
      </c>
      <c r="D894" s="114">
        <v>50</v>
      </c>
      <c r="E894" s="114" t="s">
        <v>26</v>
      </c>
      <c r="F894" s="114">
        <f t="shared" si="2"/>
        <v>90</v>
      </c>
      <c r="G894" s="114" t="s">
        <v>84</v>
      </c>
      <c r="H894" s="114" t="s">
        <v>28</v>
      </c>
      <c r="I894" s="114" t="s">
        <v>41</v>
      </c>
      <c r="J894" s="114" t="s">
        <v>28</v>
      </c>
      <c r="K894" s="114" t="s">
        <v>655</v>
      </c>
      <c r="L894" s="114" t="s">
        <v>1072</v>
      </c>
      <c r="M894" s="114" t="s">
        <v>32</v>
      </c>
      <c r="N894" s="114" t="s">
        <v>368</v>
      </c>
      <c r="O894" s="114">
        <v>24</v>
      </c>
      <c r="P894" s="114" t="s">
        <v>28</v>
      </c>
      <c r="Q894" s="65"/>
      <c r="R894" s="65"/>
      <c r="S894" s="65"/>
      <c r="T894" s="65"/>
      <c r="U894" s="65"/>
      <c r="V894" s="65"/>
      <c r="W894" s="65"/>
      <c r="X894" s="65"/>
      <c r="Y894" s="65"/>
      <c r="Z894" s="65"/>
      <c r="AA894" s="65"/>
      <c r="AB894" s="65"/>
      <c r="AC894" s="65"/>
      <c r="AD894" s="65"/>
      <c r="AE894" s="65"/>
      <c r="AF894" s="65"/>
      <c r="AG894" s="65"/>
      <c r="AH894" s="65"/>
      <c r="AI894" s="65"/>
      <c r="AJ894" s="65"/>
      <c r="AK894" s="65"/>
      <c r="AL894" s="65"/>
      <c r="AM894" s="65"/>
      <c r="AN894" s="65"/>
      <c r="AO894" s="65"/>
      <c r="AP894" s="65"/>
      <c r="AQ894" s="65"/>
      <c r="AR894" s="65"/>
      <c r="AS894" s="65"/>
      <c r="AT894" s="65"/>
      <c r="AU894" s="65"/>
      <c r="AV894" s="65"/>
      <c r="AW894" s="65"/>
      <c r="AX894" s="65"/>
      <c r="AY894" s="65"/>
      <c r="AZ894" s="65"/>
      <c r="BA894" s="65"/>
      <c r="BB894" s="65"/>
      <c r="BC894" s="65"/>
      <c r="BD894" s="65"/>
      <c r="BE894" s="65"/>
      <c r="BF894" s="65"/>
      <c r="BG894" s="65"/>
      <c r="BH894" s="65"/>
      <c r="BI894" s="65"/>
      <c r="BJ894" s="65"/>
      <c r="BK894" s="65"/>
      <c r="BL894" s="65"/>
    </row>
    <row r="895" spans="1:64" x14ac:dyDescent="0.2">
      <c r="A895" s="114" t="s">
        <v>724</v>
      </c>
      <c r="B895" s="114" t="s">
        <v>1048</v>
      </c>
      <c r="C895" s="572" t="s">
        <v>1083</v>
      </c>
      <c r="D895" s="114">
        <v>50</v>
      </c>
      <c r="E895" s="114" t="s">
        <v>26</v>
      </c>
      <c r="F895" s="114">
        <f t="shared" si="2"/>
        <v>90</v>
      </c>
      <c r="G895" s="114" t="s">
        <v>84</v>
      </c>
      <c r="H895" s="114" t="s">
        <v>28</v>
      </c>
      <c r="I895" s="114" t="s">
        <v>41</v>
      </c>
      <c r="J895" s="114" t="s">
        <v>28</v>
      </c>
      <c r="K895" s="114" t="s">
        <v>655</v>
      </c>
      <c r="L895" s="114" t="s">
        <v>1072</v>
      </c>
      <c r="M895" s="114" t="s">
        <v>32</v>
      </c>
      <c r="N895" s="114" t="s">
        <v>368</v>
      </c>
      <c r="O895" s="114">
        <v>24</v>
      </c>
      <c r="P895" s="114" t="s">
        <v>28</v>
      </c>
      <c r="Q895" s="65"/>
      <c r="R895" s="65"/>
      <c r="S895" s="65"/>
      <c r="T895" s="65"/>
      <c r="U895" s="65"/>
      <c r="V895" s="65"/>
      <c r="W895" s="65"/>
      <c r="X895" s="65"/>
      <c r="Y895" s="65"/>
      <c r="Z895" s="65"/>
      <c r="AA895" s="65"/>
      <c r="AB895" s="65"/>
      <c r="AC895" s="65"/>
      <c r="AD895" s="65"/>
      <c r="AE895" s="65"/>
      <c r="AF895" s="65"/>
      <c r="AG895" s="65"/>
      <c r="AH895" s="65"/>
      <c r="AI895" s="65"/>
      <c r="AJ895" s="65"/>
      <c r="AK895" s="65"/>
      <c r="AL895" s="65"/>
      <c r="AM895" s="65"/>
      <c r="AN895" s="65"/>
      <c r="AO895" s="65"/>
      <c r="AP895" s="65"/>
      <c r="AQ895" s="65"/>
      <c r="AR895" s="65"/>
      <c r="AS895" s="65"/>
      <c r="AT895" s="65"/>
      <c r="AU895" s="65"/>
      <c r="AV895" s="65"/>
      <c r="AW895" s="65"/>
      <c r="AX895" s="65"/>
      <c r="AY895" s="65"/>
      <c r="AZ895" s="65"/>
      <c r="BA895" s="65"/>
      <c r="BB895" s="65"/>
      <c r="BC895" s="65"/>
      <c r="BD895" s="65"/>
      <c r="BE895" s="65"/>
      <c r="BF895" s="65"/>
      <c r="BG895" s="65"/>
      <c r="BH895" s="65"/>
      <c r="BI895" s="65"/>
      <c r="BJ895" s="65"/>
      <c r="BK895" s="65"/>
      <c r="BL895" s="65"/>
    </row>
    <row r="896" spans="1:64" x14ac:dyDescent="0.2">
      <c r="A896" s="114" t="s">
        <v>724</v>
      </c>
      <c r="B896" s="114" t="s">
        <v>1048</v>
      </c>
      <c r="C896" s="572" t="s">
        <v>1084</v>
      </c>
      <c r="D896" s="114">
        <v>50</v>
      </c>
      <c r="E896" s="114" t="s">
        <v>26</v>
      </c>
      <c r="F896" s="114">
        <f t="shared" si="2"/>
        <v>90</v>
      </c>
      <c r="G896" s="114" t="s">
        <v>27</v>
      </c>
      <c r="H896" s="114" t="s">
        <v>28</v>
      </c>
      <c r="I896" s="114" t="s">
        <v>41</v>
      </c>
      <c r="J896" s="114" t="s">
        <v>28</v>
      </c>
      <c r="K896" s="114" t="s">
        <v>655</v>
      </c>
      <c r="L896" s="114" t="s">
        <v>1072</v>
      </c>
      <c r="M896" s="114" t="s">
        <v>32</v>
      </c>
      <c r="N896" s="114" t="s">
        <v>368</v>
      </c>
      <c r="O896" s="114">
        <v>24</v>
      </c>
      <c r="P896" s="114" t="s">
        <v>28</v>
      </c>
      <c r="Q896" s="65"/>
      <c r="R896" s="65"/>
      <c r="S896" s="65"/>
      <c r="T896" s="65"/>
      <c r="U896" s="65"/>
      <c r="V896" s="65"/>
      <c r="W896" s="65"/>
      <c r="X896" s="65"/>
      <c r="Y896" s="65"/>
      <c r="Z896" s="65"/>
      <c r="AA896" s="65"/>
      <c r="AB896" s="65"/>
      <c r="AC896" s="65"/>
      <c r="AD896" s="65"/>
      <c r="AE896" s="65"/>
      <c r="AF896" s="65"/>
      <c r="AG896" s="65"/>
      <c r="AH896" s="65"/>
      <c r="AI896" s="65"/>
      <c r="AJ896" s="65"/>
      <c r="AK896" s="65"/>
      <c r="AL896" s="65"/>
      <c r="AM896" s="65"/>
      <c r="AN896" s="65"/>
      <c r="AO896" s="65"/>
      <c r="AP896" s="65"/>
      <c r="AQ896" s="65"/>
      <c r="AR896" s="65"/>
      <c r="AS896" s="65"/>
      <c r="AT896" s="65"/>
      <c r="AU896" s="65"/>
      <c r="AV896" s="65"/>
      <c r="AW896" s="65"/>
      <c r="AX896" s="65"/>
      <c r="AY896" s="65"/>
      <c r="AZ896" s="65"/>
      <c r="BA896" s="65"/>
      <c r="BB896" s="65"/>
      <c r="BC896" s="65"/>
      <c r="BD896" s="65"/>
      <c r="BE896" s="65"/>
      <c r="BF896" s="65"/>
      <c r="BG896" s="65"/>
      <c r="BH896" s="65"/>
      <c r="BI896" s="65"/>
      <c r="BJ896" s="65"/>
      <c r="BK896" s="65"/>
      <c r="BL896" s="65"/>
    </row>
    <row r="897" spans="1:64" x14ac:dyDescent="0.2">
      <c r="A897" s="114" t="s">
        <v>724</v>
      </c>
      <c r="B897" s="114" t="s">
        <v>1048</v>
      </c>
      <c r="C897" s="572" t="s">
        <v>1085</v>
      </c>
      <c r="D897" s="114">
        <v>50</v>
      </c>
      <c r="E897" s="114" t="s">
        <v>26</v>
      </c>
      <c r="F897" s="114">
        <f t="shared" si="2"/>
        <v>90</v>
      </c>
      <c r="G897" s="114" t="s">
        <v>27</v>
      </c>
      <c r="H897" s="114" t="s">
        <v>28</v>
      </c>
      <c r="I897" s="114" t="s">
        <v>41</v>
      </c>
      <c r="J897" s="114" t="s">
        <v>28</v>
      </c>
      <c r="K897" s="114" t="s">
        <v>655</v>
      </c>
      <c r="L897" s="114" t="s">
        <v>1072</v>
      </c>
      <c r="M897" s="114" t="s">
        <v>32</v>
      </c>
      <c r="N897" s="114" t="s">
        <v>368</v>
      </c>
      <c r="O897" s="114">
        <v>24</v>
      </c>
      <c r="P897" s="114" t="s">
        <v>28</v>
      </c>
      <c r="Q897" s="65"/>
      <c r="R897" s="65"/>
      <c r="S897" s="65"/>
      <c r="T897" s="65"/>
      <c r="U897" s="65"/>
      <c r="V897" s="65"/>
      <c r="W897" s="65"/>
      <c r="X897" s="65"/>
      <c r="Y897" s="65"/>
      <c r="Z897" s="65"/>
      <c r="AA897" s="65"/>
      <c r="AB897" s="65"/>
      <c r="AC897" s="65"/>
      <c r="AD897" s="65"/>
      <c r="AE897" s="65"/>
      <c r="AF897" s="65"/>
      <c r="AG897" s="65"/>
      <c r="AH897" s="65"/>
      <c r="AI897" s="65"/>
      <c r="AJ897" s="65"/>
      <c r="AK897" s="65"/>
      <c r="AL897" s="65"/>
      <c r="AM897" s="65"/>
      <c r="AN897" s="65"/>
      <c r="AO897" s="65"/>
      <c r="AP897" s="65"/>
      <c r="AQ897" s="65"/>
      <c r="AR897" s="65"/>
      <c r="AS897" s="65"/>
      <c r="AT897" s="65"/>
      <c r="AU897" s="65"/>
      <c r="AV897" s="65"/>
      <c r="AW897" s="65"/>
      <c r="AX897" s="65"/>
      <c r="AY897" s="65"/>
      <c r="AZ897" s="65"/>
      <c r="BA897" s="65"/>
      <c r="BB897" s="65"/>
      <c r="BC897" s="65"/>
      <c r="BD897" s="65"/>
      <c r="BE897" s="65"/>
      <c r="BF897" s="65"/>
      <c r="BG897" s="65"/>
      <c r="BH897" s="65"/>
      <c r="BI897" s="65"/>
      <c r="BJ897" s="65"/>
      <c r="BK897" s="65"/>
      <c r="BL897" s="65"/>
    </row>
    <row r="898" spans="1:64" x14ac:dyDescent="0.2">
      <c r="A898" s="114" t="s">
        <v>724</v>
      </c>
      <c r="B898" s="114" t="s">
        <v>1048</v>
      </c>
      <c r="C898" s="572" t="s">
        <v>1086</v>
      </c>
      <c r="D898" s="114">
        <v>50</v>
      </c>
      <c r="E898" s="114" t="s">
        <v>26</v>
      </c>
      <c r="F898" s="114">
        <f t="shared" si="2"/>
        <v>90</v>
      </c>
      <c r="G898" s="114" t="s">
        <v>27</v>
      </c>
      <c r="H898" s="114" t="s">
        <v>28</v>
      </c>
      <c r="I898" s="114" t="s">
        <v>41</v>
      </c>
      <c r="J898" s="114" t="s">
        <v>28</v>
      </c>
      <c r="K898" s="114" t="s">
        <v>655</v>
      </c>
      <c r="L898" s="114" t="s">
        <v>1072</v>
      </c>
      <c r="M898" s="114" t="s">
        <v>32</v>
      </c>
      <c r="N898" s="114" t="s">
        <v>368</v>
      </c>
      <c r="O898" s="114">
        <v>24</v>
      </c>
      <c r="P898" s="114" t="s">
        <v>28</v>
      </c>
      <c r="Q898" s="65"/>
      <c r="R898" s="65"/>
      <c r="S898" s="65"/>
      <c r="T898" s="65"/>
      <c r="U898" s="65"/>
      <c r="V898" s="65"/>
      <c r="W898" s="65"/>
      <c r="X898" s="65"/>
      <c r="Y898" s="65"/>
      <c r="Z898" s="65"/>
      <c r="AA898" s="65"/>
      <c r="AB898" s="65"/>
      <c r="AC898" s="65"/>
      <c r="AD898" s="65"/>
      <c r="AE898" s="65"/>
      <c r="AF898" s="65"/>
      <c r="AG898" s="65"/>
      <c r="AH898" s="65"/>
      <c r="AI898" s="65"/>
      <c r="AJ898" s="65"/>
      <c r="AK898" s="65"/>
      <c r="AL898" s="65"/>
      <c r="AM898" s="65"/>
      <c r="AN898" s="65"/>
      <c r="AO898" s="65"/>
      <c r="AP898" s="65"/>
      <c r="AQ898" s="65"/>
      <c r="AR898" s="65"/>
      <c r="AS898" s="65"/>
      <c r="AT898" s="65"/>
      <c r="AU898" s="65"/>
      <c r="AV898" s="65"/>
      <c r="AW898" s="65"/>
      <c r="AX898" s="65"/>
      <c r="AY898" s="65"/>
      <c r="AZ898" s="65"/>
      <c r="BA898" s="65"/>
      <c r="BB898" s="65"/>
      <c r="BC898" s="65"/>
      <c r="BD898" s="65"/>
      <c r="BE898" s="65"/>
      <c r="BF898" s="65"/>
      <c r="BG898" s="65"/>
      <c r="BH898" s="65"/>
      <c r="BI898" s="65"/>
      <c r="BJ898" s="65"/>
      <c r="BK898" s="65"/>
      <c r="BL898" s="65"/>
    </row>
    <row r="899" spans="1:64" x14ac:dyDescent="0.2">
      <c r="A899" s="114" t="s">
        <v>724</v>
      </c>
      <c r="B899" s="114" t="s">
        <v>1048</v>
      </c>
      <c r="C899" s="572" t="s">
        <v>1087</v>
      </c>
      <c r="D899" s="114">
        <v>50</v>
      </c>
      <c r="E899" s="114" t="s">
        <v>26</v>
      </c>
      <c r="F899" s="114">
        <f t="shared" si="2"/>
        <v>90</v>
      </c>
      <c r="G899" s="114" t="s">
        <v>27</v>
      </c>
      <c r="H899" s="114" t="s">
        <v>28</v>
      </c>
      <c r="I899" s="114" t="s">
        <v>41</v>
      </c>
      <c r="J899" s="114" t="s">
        <v>28</v>
      </c>
      <c r="K899" s="114" t="s">
        <v>655</v>
      </c>
      <c r="L899" s="114" t="s">
        <v>1072</v>
      </c>
      <c r="M899" s="114" t="s">
        <v>32</v>
      </c>
      <c r="N899" s="114" t="s">
        <v>368</v>
      </c>
      <c r="O899" s="114">
        <v>24</v>
      </c>
      <c r="P899" s="114" t="s">
        <v>28</v>
      </c>
      <c r="Q899" s="65"/>
      <c r="R899" s="65"/>
      <c r="S899" s="65"/>
      <c r="T899" s="65"/>
      <c r="U899" s="65"/>
      <c r="V899" s="65"/>
      <c r="W899" s="65"/>
      <c r="X899" s="65"/>
      <c r="Y899" s="65"/>
      <c r="Z899" s="65"/>
      <c r="AA899" s="65"/>
      <c r="AB899" s="65"/>
      <c r="AC899" s="65"/>
      <c r="AD899" s="65"/>
      <c r="AE899" s="65"/>
      <c r="AF899" s="65"/>
      <c r="AG899" s="65"/>
      <c r="AH899" s="65"/>
      <c r="AI899" s="65"/>
      <c r="AJ899" s="65"/>
      <c r="AK899" s="65"/>
      <c r="AL899" s="65"/>
      <c r="AM899" s="65"/>
      <c r="AN899" s="65"/>
      <c r="AO899" s="65"/>
      <c r="AP899" s="65"/>
      <c r="AQ899" s="65"/>
      <c r="AR899" s="65"/>
      <c r="AS899" s="65"/>
      <c r="AT899" s="65"/>
      <c r="AU899" s="65"/>
      <c r="AV899" s="65"/>
      <c r="AW899" s="65"/>
      <c r="AX899" s="65"/>
      <c r="AY899" s="65"/>
      <c r="AZ899" s="65"/>
      <c r="BA899" s="65"/>
      <c r="BB899" s="65"/>
      <c r="BC899" s="65"/>
      <c r="BD899" s="65"/>
      <c r="BE899" s="65"/>
      <c r="BF899" s="65"/>
      <c r="BG899" s="65"/>
      <c r="BH899" s="65"/>
      <c r="BI899" s="65"/>
      <c r="BJ899" s="65"/>
      <c r="BK899" s="65"/>
      <c r="BL899" s="65"/>
    </row>
    <row r="900" spans="1:64" x14ac:dyDescent="0.2">
      <c r="A900" s="114" t="s">
        <v>724</v>
      </c>
      <c r="B900" s="114" t="s">
        <v>1048</v>
      </c>
      <c r="C900" s="572" t="s">
        <v>1088</v>
      </c>
      <c r="D900" s="114">
        <v>50</v>
      </c>
      <c r="E900" s="114" t="s">
        <v>26</v>
      </c>
      <c r="F900" s="114">
        <f t="shared" si="2"/>
        <v>90</v>
      </c>
      <c r="G900" s="114" t="s">
        <v>27</v>
      </c>
      <c r="H900" s="114" t="s">
        <v>28</v>
      </c>
      <c r="I900" s="114" t="s">
        <v>41</v>
      </c>
      <c r="J900" s="114" t="s">
        <v>28</v>
      </c>
      <c r="K900" s="114" t="s">
        <v>655</v>
      </c>
      <c r="L900" s="114" t="s">
        <v>1072</v>
      </c>
      <c r="M900" s="114" t="s">
        <v>32</v>
      </c>
      <c r="N900" s="114" t="s">
        <v>368</v>
      </c>
      <c r="O900" s="114">
        <v>24</v>
      </c>
      <c r="P900" s="114" t="s">
        <v>28</v>
      </c>
      <c r="Q900" s="65"/>
      <c r="R900" s="65"/>
      <c r="S900" s="65"/>
      <c r="T900" s="65"/>
      <c r="U900" s="65"/>
      <c r="V900" s="65"/>
      <c r="W900" s="65"/>
      <c r="X900" s="65"/>
      <c r="Y900" s="65"/>
      <c r="Z900" s="65"/>
      <c r="AA900" s="65"/>
      <c r="AB900" s="65"/>
      <c r="AC900" s="65"/>
      <c r="AD900" s="65"/>
      <c r="AE900" s="65"/>
      <c r="AF900" s="65"/>
      <c r="AG900" s="65"/>
      <c r="AH900" s="65"/>
      <c r="AI900" s="65"/>
      <c r="AJ900" s="65"/>
      <c r="AK900" s="65"/>
      <c r="AL900" s="65"/>
      <c r="AM900" s="65"/>
      <c r="AN900" s="65"/>
      <c r="AO900" s="65"/>
      <c r="AP900" s="65"/>
      <c r="AQ900" s="65"/>
      <c r="AR900" s="65"/>
      <c r="AS900" s="65"/>
      <c r="AT900" s="65"/>
      <c r="AU900" s="65"/>
      <c r="AV900" s="65"/>
      <c r="AW900" s="65"/>
      <c r="AX900" s="65"/>
      <c r="AY900" s="65"/>
      <c r="AZ900" s="65"/>
      <c r="BA900" s="65"/>
      <c r="BB900" s="65"/>
      <c r="BC900" s="65"/>
      <c r="BD900" s="65"/>
      <c r="BE900" s="65"/>
      <c r="BF900" s="65"/>
      <c r="BG900" s="65"/>
      <c r="BH900" s="65"/>
      <c r="BI900" s="65"/>
      <c r="BJ900" s="65"/>
      <c r="BK900" s="65"/>
      <c r="BL900" s="65"/>
    </row>
    <row r="901" spans="1:64" x14ac:dyDescent="0.2">
      <c r="A901" s="114" t="s">
        <v>724</v>
      </c>
      <c r="B901" s="114" t="s">
        <v>1048</v>
      </c>
      <c r="C901" s="572" t="s">
        <v>1089</v>
      </c>
      <c r="D901" s="114">
        <v>50</v>
      </c>
      <c r="E901" s="114" t="s">
        <v>26</v>
      </c>
      <c r="F901" s="114">
        <f t="shared" si="2"/>
        <v>90</v>
      </c>
      <c r="G901" s="114" t="s">
        <v>27</v>
      </c>
      <c r="H901" s="114" t="s">
        <v>28</v>
      </c>
      <c r="I901" s="114" t="s">
        <v>41</v>
      </c>
      <c r="J901" s="114" t="s">
        <v>28</v>
      </c>
      <c r="K901" s="114" t="s">
        <v>655</v>
      </c>
      <c r="L901" s="114" t="s">
        <v>1072</v>
      </c>
      <c r="M901" s="114" t="s">
        <v>32</v>
      </c>
      <c r="N901" s="114" t="s">
        <v>368</v>
      </c>
      <c r="O901" s="114">
        <v>24</v>
      </c>
      <c r="P901" s="114" t="s">
        <v>28</v>
      </c>
      <c r="Q901" s="65"/>
      <c r="R901" s="65"/>
      <c r="S901" s="65"/>
      <c r="T901" s="65"/>
      <c r="U901" s="65"/>
      <c r="V901" s="65"/>
      <c r="W901" s="65"/>
      <c r="X901" s="65"/>
      <c r="Y901" s="65"/>
      <c r="Z901" s="65"/>
      <c r="AA901" s="65"/>
      <c r="AB901" s="65"/>
      <c r="AC901" s="65"/>
      <c r="AD901" s="65"/>
      <c r="AE901" s="65"/>
      <c r="AF901" s="65"/>
      <c r="AG901" s="65"/>
      <c r="AH901" s="65"/>
      <c r="AI901" s="65"/>
      <c r="AJ901" s="65"/>
      <c r="AK901" s="65"/>
      <c r="AL901" s="65"/>
      <c r="AM901" s="65"/>
      <c r="AN901" s="65"/>
      <c r="AO901" s="65"/>
      <c r="AP901" s="65"/>
      <c r="AQ901" s="65"/>
      <c r="AR901" s="65"/>
      <c r="AS901" s="65"/>
      <c r="AT901" s="65"/>
      <c r="AU901" s="65"/>
      <c r="AV901" s="65"/>
      <c r="AW901" s="65"/>
      <c r="AX901" s="65"/>
      <c r="AY901" s="65"/>
      <c r="AZ901" s="65"/>
      <c r="BA901" s="65"/>
      <c r="BB901" s="65"/>
      <c r="BC901" s="65"/>
      <c r="BD901" s="65"/>
      <c r="BE901" s="65"/>
      <c r="BF901" s="65"/>
      <c r="BG901" s="65"/>
      <c r="BH901" s="65"/>
      <c r="BI901" s="65"/>
      <c r="BJ901" s="65"/>
      <c r="BK901" s="65"/>
      <c r="BL901" s="65"/>
    </row>
    <row r="902" spans="1:64" x14ac:dyDescent="0.2">
      <c r="A902" s="114" t="s">
        <v>724</v>
      </c>
      <c r="B902" s="114" t="s">
        <v>1048</v>
      </c>
      <c r="C902" s="572" t="s">
        <v>1090</v>
      </c>
      <c r="D902" s="114">
        <v>50</v>
      </c>
      <c r="E902" s="114" t="s">
        <v>26</v>
      </c>
      <c r="F902" s="114">
        <f t="shared" si="2"/>
        <v>90</v>
      </c>
      <c r="G902" s="114" t="s">
        <v>27</v>
      </c>
      <c r="H902" s="114" t="s">
        <v>28</v>
      </c>
      <c r="I902" s="114" t="s">
        <v>41</v>
      </c>
      <c r="J902" s="114" t="s">
        <v>28</v>
      </c>
      <c r="K902" s="114" t="s">
        <v>655</v>
      </c>
      <c r="L902" s="114" t="s">
        <v>1072</v>
      </c>
      <c r="M902" s="114" t="s">
        <v>32</v>
      </c>
      <c r="N902" s="114" t="s">
        <v>368</v>
      </c>
      <c r="O902" s="114">
        <v>24</v>
      </c>
      <c r="P902" s="114" t="s">
        <v>28</v>
      </c>
      <c r="Q902" s="65"/>
      <c r="R902" s="65"/>
      <c r="S902" s="65"/>
      <c r="T902" s="65"/>
      <c r="U902" s="65"/>
      <c r="V902" s="65"/>
      <c r="W902" s="65"/>
      <c r="X902" s="65"/>
      <c r="Y902" s="65"/>
      <c r="Z902" s="65"/>
      <c r="AA902" s="65"/>
      <c r="AB902" s="65"/>
      <c r="AC902" s="65"/>
      <c r="AD902" s="65"/>
      <c r="AE902" s="65"/>
      <c r="AF902" s="65"/>
      <c r="AG902" s="65"/>
      <c r="AH902" s="65"/>
      <c r="AI902" s="65"/>
      <c r="AJ902" s="65"/>
      <c r="AK902" s="65"/>
      <c r="AL902" s="65"/>
      <c r="AM902" s="65"/>
      <c r="AN902" s="65"/>
      <c r="AO902" s="65"/>
      <c r="AP902" s="65"/>
      <c r="AQ902" s="65"/>
      <c r="AR902" s="65"/>
      <c r="AS902" s="65"/>
      <c r="AT902" s="65"/>
      <c r="AU902" s="65"/>
      <c r="AV902" s="65"/>
      <c r="AW902" s="65"/>
      <c r="AX902" s="65"/>
      <c r="AY902" s="65"/>
      <c r="AZ902" s="65"/>
      <c r="BA902" s="65"/>
      <c r="BB902" s="65"/>
      <c r="BC902" s="65"/>
      <c r="BD902" s="65"/>
      <c r="BE902" s="65"/>
      <c r="BF902" s="65"/>
      <c r="BG902" s="65"/>
      <c r="BH902" s="65"/>
      <c r="BI902" s="65"/>
      <c r="BJ902" s="65"/>
      <c r="BK902" s="65"/>
      <c r="BL902" s="65"/>
    </row>
    <row r="903" spans="1:64" x14ac:dyDescent="0.2">
      <c r="A903" s="114" t="s">
        <v>724</v>
      </c>
      <c r="B903" s="114" t="s">
        <v>1048</v>
      </c>
      <c r="C903" s="90" t="s">
        <v>1091</v>
      </c>
      <c r="D903" s="114">
        <v>50</v>
      </c>
      <c r="E903" s="114" t="s">
        <v>26</v>
      </c>
      <c r="F903" s="114">
        <f t="shared" si="2"/>
        <v>90</v>
      </c>
      <c r="G903" s="114" t="s">
        <v>27</v>
      </c>
      <c r="H903" s="114" t="s">
        <v>28</v>
      </c>
      <c r="I903" s="114" t="s">
        <v>41</v>
      </c>
      <c r="J903" s="114" t="s">
        <v>76</v>
      </c>
      <c r="K903" s="114"/>
      <c r="L903" s="114"/>
      <c r="M903" s="114" t="s">
        <v>32</v>
      </c>
      <c r="N903" s="114" t="s">
        <v>368</v>
      </c>
      <c r="O903" s="114">
        <v>24</v>
      </c>
      <c r="P903" s="114" t="s">
        <v>28</v>
      </c>
      <c r="Q903" s="65"/>
      <c r="R903" s="65"/>
      <c r="S903" s="65"/>
      <c r="T903" s="65"/>
      <c r="U903" s="65"/>
      <c r="V903" s="65"/>
      <c r="W903" s="65"/>
      <c r="X903" s="65"/>
      <c r="Y903" s="65"/>
      <c r="Z903" s="65"/>
      <c r="AA903" s="65"/>
      <c r="AB903" s="65"/>
      <c r="AC903" s="65"/>
      <c r="AD903" s="65"/>
      <c r="AE903" s="65"/>
      <c r="AF903" s="65"/>
      <c r="AG903" s="65"/>
      <c r="AH903" s="65"/>
      <c r="AI903" s="65"/>
      <c r="AJ903" s="65"/>
      <c r="AK903" s="65"/>
      <c r="AL903" s="65"/>
      <c r="AM903" s="65"/>
      <c r="AN903" s="65"/>
      <c r="AO903" s="65"/>
      <c r="AP903" s="65"/>
      <c r="AQ903" s="65"/>
      <c r="AR903" s="65"/>
      <c r="AS903" s="65"/>
      <c r="AT903" s="65"/>
      <c r="AU903" s="65"/>
      <c r="AV903" s="65"/>
      <c r="AW903" s="65"/>
      <c r="AX903" s="65"/>
      <c r="AY903" s="65"/>
      <c r="AZ903" s="65"/>
      <c r="BA903" s="65"/>
      <c r="BB903" s="65"/>
      <c r="BC903" s="65"/>
      <c r="BD903" s="65"/>
      <c r="BE903" s="65"/>
      <c r="BF903" s="65"/>
      <c r="BG903" s="65"/>
      <c r="BH903" s="65"/>
      <c r="BI903" s="65"/>
      <c r="BJ903" s="65"/>
      <c r="BK903" s="65"/>
      <c r="BL903" s="65"/>
    </row>
    <row r="904" spans="1:64" x14ac:dyDescent="0.2">
      <c r="A904" s="114" t="s">
        <v>724</v>
      </c>
      <c r="B904" s="114" t="s">
        <v>1048</v>
      </c>
      <c r="C904" s="90" t="s">
        <v>1092</v>
      </c>
      <c r="D904" s="114">
        <v>50</v>
      </c>
      <c r="E904" s="114" t="s">
        <v>26</v>
      </c>
      <c r="F904" s="114">
        <f t="shared" si="2"/>
        <v>90</v>
      </c>
      <c r="G904" s="114" t="s">
        <v>27</v>
      </c>
      <c r="H904" s="114" t="s">
        <v>28</v>
      </c>
      <c r="I904" s="114" t="s">
        <v>41</v>
      </c>
      <c r="J904" s="114" t="s">
        <v>76</v>
      </c>
      <c r="K904" s="114"/>
      <c r="L904" s="114"/>
      <c r="M904" s="114" t="s">
        <v>32</v>
      </c>
      <c r="N904" s="114" t="s">
        <v>368</v>
      </c>
      <c r="O904" s="114">
        <v>24</v>
      </c>
      <c r="P904" s="114" t="s">
        <v>28</v>
      </c>
      <c r="Q904" s="65"/>
      <c r="R904" s="65"/>
      <c r="S904" s="65"/>
      <c r="T904" s="65"/>
      <c r="U904" s="65"/>
      <c r="V904" s="65"/>
      <c r="W904" s="65"/>
      <c r="X904" s="65"/>
      <c r="Y904" s="65"/>
      <c r="Z904" s="65"/>
      <c r="AA904" s="65"/>
      <c r="AB904" s="65"/>
      <c r="AC904" s="65"/>
      <c r="AD904" s="65"/>
      <c r="AE904" s="65"/>
      <c r="AF904" s="65"/>
      <c r="AG904" s="65"/>
      <c r="AH904" s="65"/>
      <c r="AI904" s="65"/>
      <c r="AJ904" s="65"/>
      <c r="AK904" s="65"/>
      <c r="AL904" s="65"/>
      <c r="AM904" s="65"/>
      <c r="AN904" s="65"/>
      <c r="AO904" s="65"/>
      <c r="AP904" s="65"/>
      <c r="AQ904" s="65"/>
      <c r="AR904" s="65"/>
      <c r="AS904" s="65"/>
      <c r="AT904" s="65"/>
      <c r="AU904" s="65"/>
      <c r="AV904" s="65"/>
      <c r="AW904" s="65"/>
      <c r="AX904" s="65"/>
      <c r="AY904" s="65"/>
      <c r="AZ904" s="65"/>
      <c r="BA904" s="65"/>
      <c r="BB904" s="65"/>
      <c r="BC904" s="65"/>
      <c r="BD904" s="65"/>
      <c r="BE904" s="65"/>
      <c r="BF904" s="65"/>
      <c r="BG904" s="65"/>
      <c r="BH904" s="65"/>
      <c r="BI904" s="65"/>
      <c r="BJ904" s="65"/>
      <c r="BK904" s="65"/>
      <c r="BL904" s="65"/>
    </row>
    <row r="905" spans="1:64" x14ac:dyDescent="0.2">
      <c r="A905" s="114" t="s">
        <v>724</v>
      </c>
      <c r="B905" s="114" t="s">
        <v>1048</v>
      </c>
      <c r="C905" s="90" t="s">
        <v>1093</v>
      </c>
      <c r="D905" s="114">
        <v>50</v>
      </c>
      <c r="E905" s="114" t="s">
        <v>26</v>
      </c>
      <c r="F905" s="114">
        <f t="shared" si="2"/>
        <v>90</v>
      </c>
      <c r="G905" s="114" t="s">
        <v>27</v>
      </c>
      <c r="H905" s="114" t="s">
        <v>28</v>
      </c>
      <c r="I905" s="114" t="s">
        <v>41</v>
      </c>
      <c r="J905" s="114" t="s">
        <v>76</v>
      </c>
      <c r="K905" s="114"/>
      <c r="L905" s="114"/>
      <c r="M905" s="114" t="s">
        <v>32</v>
      </c>
      <c r="N905" s="114" t="s">
        <v>368</v>
      </c>
      <c r="O905" s="114">
        <v>24</v>
      </c>
      <c r="P905" s="114" t="s">
        <v>28</v>
      </c>
      <c r="Q905" s="65"/>
      <c r="R905" s="65"/>
      <c r="S905" s="65"/>
      <c r="T905" s="65"/>
      <c r="U905" s="65"/>
      <c r="V905" s="65"/>
      <c r="W905" s="65"/>
      <c r="X905" s="65"/>
      <c r="Y905" s="65"/>
      <c r="Z905" s="65"/>
      <c r="AA905" s="65"/>
      <c r="AB905" s="65"/>
      <c r="AC905" s="65"/>
      <c r="AD905" s="65"/>
      <c r="AE905" s="65"/>
      <c r="AF905" s="65"/>
      <c r="AG905" s="65"/>
      <c r="AH905" s="65"/>
      <c r="AI905" s="65"/>
      <c r="AJ905" s="65"/>
      <c r="AK905" s="65"/>
      <c r="AL905" s="65"/>
      <c r="AM905" s="65"/>
      <c r="AN905" s="65"/>
      <c r="AO905" s="65"/>
      <c r="AP905" s="65"/>
      <c r="AQ905" s="65"/>
      <c r="AR905" s="65"/>
      <c r="AS905" s="65"/>
      <c r="AT905" s="65"/>
      <c r="AU905" s="65"/>
      <c r="AV905" s="65"/>
      <c r="AW905" s="65"/>
      <c r="AX905" s="65"/>
      <c r="AY905" s="65"/>
      <c r="AZ905" s="65"/>
      <c r="BA905" s="65"/>
      <c r="BB905" s="65"/>
      <c r="BC905" s="65"/>
      <c r="BD905" s="65"/>
      <c r="BE905" s="65"/>
      <c r="BF905" s="65"/>
      <c r="BG905" s="65"/>
      <c r="BH905" s="65"/>
      <c r="BI905" s="65"/>
      <c r="BJ905" s="65"/>
      <c r="BK905" s="65"/>
      <c r="BL905" s="65"/>
    </row>
    <row r="906" spans="1:64" x14ac:dyDescent="0.2">
      <c r="A906" s="114" t="s">
        <v>724</v>
      </c>
      <c r="B906" s="114" t="s">
        <v>1048</v>
      </c>
      <c r="C906" s="90" t="s">
        <v>1094</v>
      </c>
      <c r="D906" s="114">
        <v>50</v>
      </c>
      <c r="E906" s="114" t="s">
        <v>26</v>
      </c>
      <c r="F906" s="114">
        <f t="shared" si="2"/>
        <v>90</v>
      </c>
      <c r="G906" s="114" t="s">
        <v>27</v>
      </c>
      <c r="H906" s="114" t="s">
        <v>28</v>
      </c>
      <c r="I906" s="114" t="s">
        <v>41</v>
      </c>
      <c r="J906" s="114" t="s">
        <v>76</v>
      </c>
      <c r="K906" s="114"/>
      <c r="L906" s="114"/>
      <c r="M906" s="114" t="s">
        <v>32</v>
      </c>
      <c r="N906" s="114" t="s">
        <v>368</v>
      </c>
      <c r="O906" s="114">
        <v>24</v>
      </c>
      <c r="P906" s="114" t="s">
        <v>28</v>
      </c>
      <c r="Q906" s="65"/>
      <c r="R906" s="65"/>
      <c r="S906" s="65"/>
      <c r="T906" s="65"/>
      <c r="U906" s="65"/>
      <c r="V906" s="65"/>
      <c r="W906" s="65"/>
      <c r="X906" s="65"/>
      <c r="Y906" s="65"/>
      <c r="Z906" s="65"/>
      <c r="AA906" s="65"/>
      <c r="AB906" s="65"/>
      <c r="AC906" s="65"/>
      <c r="AD906" s="65"/>
      <c r="AE906" s="65"/>
      <c r="AF906" s="65"/>
      <c r="AG906" s="65"/>
      <c r="AH906" s="65"/>
      <c r="AI906" s="65"/>
      <c r="AJ906" s="65"/>
      <c r="AK906" s="65"/>
      <c r="AL906" s="65"/>
      <c r="AM906" s="65"/>
      <c r="AN906" s="65"/>
      <c r="AO906" s="65"/>
      <c r="AP906" s="65"/>
      <c r="AQ906" s="65"/>
      <c r="AR906" s="65"/>
      <c r="AS906" s="65"/>
      <c r="AT906" s="65"/>
      <c r="AU906" s="65"/>
      <c r="AV906" s="65"/>
      <c r="AW906" s="65"/>
      <c r="AX906" s="65"/>
      <c r="AY906" s="65"/>
      <c r="AZ906" s="65"/>
      <c r="BA906" s="65"/>
      <c r="BB906" s="65"/>
      <c r="BC906" s="65"/>
      <c r="BD906" s="65"/>
      <c r="BE906" s="65"/>
      <c r="BF906" s="65"/>
      <c r="BG906" s="65"/>
      <c r="BH906" s="65"/>
      <c r="BI906" s="65"/>
      <c r="BJ906" s="65"/>
      <c r="BK906" s="65"/>
      <c r="BL906" s="65"/>
    </row>
    <row r="907" spans="1:64" x14ac:dyDescent="0.2">
      <c r="A907" s="114" t="s">
        <v>724</v>
      </c>
      <c r="B907" s="114" t="s">
        <v>1048</v>
      </c>
      <c r="C907" s="90" t="s">
        <v>1095</v>
      </c>
      <c r="D907" s="114">
        <v>50</v>
      </c>
      <c r="E907" s="114" t="s">
        <v>26</v>
      </c>
      <c r="F907" s="114">
        <f t="shared" si="2"/>
        <v>90</v>
      </c>
      <c r="G907" s="114" t="s">
        <v>27</v>
      </c>
      <c r="H907" s="114" t="s">
        <v>28</v>
      </c>
      <c r="I907" s="114" t="s">
        <v>41</v>
      </c>
      <c r="J907" s="114" t="s">
        <v>76</v>
      </c>
      <c r="K907" s="114"/>
      <c r="L907" s="114"/>
      <c r="M907" s="114" t="s">
        <v>32</v>
      </c>
      <c r="N907" s="114" t="s">
        <v>368</v>
      </c>
      <c r="O907" s="114">
        <v>24</v>
      </c>
      <c r="P907" s="114" t="s">
        <v>28</v>
      </c>
      <c r="Q907" s="65"/>
      <c r="R907" s="65"/>
      <c r="S907" s="65"/>
      <c r="T907" s="65"/>
      <c r="U907" s="65"/>
      <c r="V907" s="65"/>
      <c r="W907" s="65"/>
      <c r="X907" s="65"/>
      <c r="Y907" s="65"/>
      <c r="Z907" s="65"/>
      <c r="AA907" s="65"/>
      <c r="AB907" s="65"/>
      <c r="AC907" s="65"/>
      <c r="AD907" s="65"/>
      <c r="AE907" s="65"/>
      <c r="AF907" s="65"/>
      <c r="AG907" s="65"/>
      <c r="AH907" s="65"/>
      <c r="AI907" s="65"/>
      <c r="AJ907" s="65"/>
      <c r="AK907" s="65"/>
      <c r="AL907" s="65"/>
      <c r="AM907" s="65"/>
      <c r="AN907" s="65"/>
      <c r="AO907" s="65"/>
      <c r="AP907" s="65"/>
      <c r="AQ907" s="65"/>
      <c r="AR907" s="65"/>
      <c r="AS907" s="65"/>
      <c r="AT907" s="65"/>
      <c r="AU907" s="65"/>
      <c r="AV907" s="65"/>
      <c r="AW907" s="65"/>
      <c r="AX907" s="65"/>
      <c r="AY907" s="65"/>
      <c r="AZ907" s="65"/>
      <c r="BA907" s="65"/>
      <c r="BB907" s="65"/>
      <c r="BC907" s="65"/>
      <c r="BD907" s="65"/>
      <c r="BE907" s="65"/>
      <c r="BF907" s="65"/>
      <c r="BG907" s="65"/>
      <c r="BH907" s="65"/>
      <c r="BI907" s="65"/>
      <c r="BJ907" s="65"/>
      <c r="BK907" s="65"/>
      <c r="BL907" s="65"/>
    </row>
    <row r="908" spans="1:64" x14ac:dyDescent="0.2">
      <c r="A908" s="114" t="s">
        <v>724</v>
      </c>
      <c r="B908" s="114" t="s">
        <v>1048</v>
      </c>
      <c r="C908" s="90" t="s">
        <v>1096</v>
      </c>
      <c r="D908" s="114">
        <v>50</v>
      </c>
      <c r="E908" s="114" t="s">
        <v>26</v>
      </c>
      <c r="F908" s="114">
        <f t="shared" si="2"/>
        <v>90</v>
      </c>
      <c r="G908" s="114" t="s">
        <v>27</v>
      </c>
      <c r="H908" s="114" t="s">
        <v>28</v>
      </c>
      <c r="I908" s="114" t="s">
        <v>41</v>
      </c>
      <c r="J908" s="114" t="s">
        <v>76</v>
      </c>
      <c r="K908" s="114"/>
      <c r="L908" s="114"/>
      <c r="M908" s="114" t="s">
        <v>32</v>
      </c>
      <c r="N908" s="114" t="s">
        <v>368</v>
      </c>
      <c r="O908" s="114">
        <v>24</v>
      </c>
      <c r="P908" s="114" t="s">
        <v>28</v>
      </c>
      <c r="Q908" s="65"/>
      <c r="R908" s="65"/>
      <c r="S908" s="65"/>
      <c r="T908" s="65"/>
      <c r="U908" s="65"/>
      <c r="V908" s="65"/>
      <c r="W908" s="65"/>
      <c r="X908" s="65"/>
      <c r="Y908" s="65"/>
      <c r="Z908" s="65"/>
      <c r="AA908" s="65"/>
      <c r="AB908" s="65"/>
      <c r="AC908" s="65"/>
      <c r="AD908" s="65"/>
      <c r="AE908" s="65"/>
      <c r="AF908" s="65"/>
      <c r="AG908" s="65"/>
      <c r="AH908" s="65"/>
      <c r="AI908" s="65"/>
      <c r="AJ908" s="65"/>
      <c r="AK908" s="65"/>
      <c r="AL908" s="65"/>
      <c r="AM908" s="65"/>
      <c r="AN908" s="65"/>
      <c r="AO908" s="65"/>
      <c r="AP908" s="65"/>
      <c r="AQ908" s="65"/>
      <c r="AR908" s="65"/>
      <c r="AS908" s="65"/>
      <c r="AT908" s="65"/>
      <c r="AU908" s="65"/>
      <c r="AV908" s="65"/>
      <c r="AW908" s="65"/>
      <c r="AX908" s="65"/>
      <c r="AY908" s="65"/>
      <c r="AZ908" s="65"/>
      <c r="BA908" s="65"/>
      <c r="BB908" s="65"/>
      <c r="BC908" s="65"/>
      <c r="BD908" s="65"/>
      <c r="BE908" s="65"/>
      <c r="BF908" s="65"/>
      <c r="BG908" s="65"/>
      <c r="BH908" s="65"/>
      <c r="BI908" s="65"/>
      <c r="BJ908" s="65"/>
      <c r="BK908" s="65"/>
      <c r="BL908" s="65"/>
    </row>
    <row r="909" spans="1:64" x14ac:dyDescent="0.2">
      <c r="A909" s="114" t="s">
        <v>724</v>
      </c>
      <c r="B909" s="114" t="s">
        <v>1048</v>
      </c>
      <c r="C909" s="90" t="s">
        <v>1097</v>
      </c>
      <c r="D909" s="114">
        <v>50</v>
      </c>
      <c r="E909" s="114" t="s">
        <v>26</v>
      </c>
      <c r="F909" s="114">
        <f t="shared" si="2"/>
        <v>90</v>
      </c>
      <c r="G909" s="114" t="s">
        <v>27</v>
      </c>
      <c r="H909" s="114" t="s">
        <v>28</v>
      </c>
      <c r="I909" s="114" t="s">
        <v>41</v>
      </c>
      <c r="J909" s="114" t="s">
        <v>76</v>
      </c>
      <c r="K909" s="114"/>
      <c r="L909" s="114"/>
      <c r="M909" s="114" t="s">
        <v>32</v>
      </c>
      <c r="N909" s="114" t="s">
        <v>368</v>
      </c>
      <c r="O909" s="114">
        <v>24</v>
      </c>
      <c r="P909" s="114" t="s">
        <v>28</v>
      </c>
      <c r="Q909" s="65"/>
      <c r="R909" s="65"/>
      <c r="S909" s="65"/>
      <c r="T909" s="65"/>
      <c r="U909" s="65"/>
      <c r="V909" s="65"/>
      <c r="W909" s="65"/>
      <c r="X909" s="65"/>
      <c r="Y909" s="65"/>
      <c r="Z909" s="65"/>
      <c r="AA909" s="65"/>
      <c r="AB909" s="65"/>
      <c r="AC909" s="65"/>
      <c r="AD909" s="65"/>
      <c r="AE909" s="65"/>
      <c r="AF909" s="65"/>
      <c r="AG909" s="65"/>
      <c r="AH909" s="65"/>
      <c r="AI909" s="65"/>
      <c r="AJ909" s="65"/>
      <c r="AK909" s="65"/>
      <c r="AL909" s="65"/>
      <c r="AM909" s="65"/>
      <c r="AN909" s="65"/>
      <c r="AO909" s="65"/>
      <c r="AP909" s="65"/>
      <c r="AQ909" s="65"/>
      <c r="AR909" s="65"/>
      <c r="AS909" s="65"/>
      <c r="AT909" s="65"/>
      <c r="AU909" s="65"/>
      <c r="AV909" s="65"/>
      <c r="AW909" s="65"/>
      <c r="AX909" s="65"/>
      <c r="AY909" s="65"/>
      <c r="AZ909" s="65"/>
      <c r="BA909" s="65"/>
      <c r="BB909" s="65"/>
      <c r="BC909" s="65"/>
      <c r="BD909" s="65"/>
      <c r="BE909" s="65"/>
      <c r="BF909" s="65"/>
      <c r="BG909" s="65"/>
      <c r="BH909" s="65"/>
      <c r="BI909" s="65"/>
      <c r="BJ909" s="65"/>
      <c r="BK909" s="65"/>
      <c r="BL909" s="65"/>
    </row>
    <row r="910" spans="1:64" x14ac:dyDescent="0.2">
      <c r="A910" s="114" t="s">
        <v>724</v>
      </c>
      <c r="B910" s="114" t="s">
        <v>1048</v>
      </c>
      <c r="C910" s="90" t="s">
        <v>1098</v>
      </c>
      <c r="D910" s="114">
        <v>50</v>
      </c>
      <c r="E910" s="114" t="s">
        <v>26</v>
      </c>
      <c r="F910" s="114">
        <f t="shared" si="2"/>
        <v>90</v>
      </c>
      <c r="G910" s="114" t="s">
        <v>84</v>
      </c>
      <c r="H910" s="114" t="s">
        <v>28</v>
      </c>
      <c r="I910" s="114" t="s">
        <v>41</v>
      </c>
      <c r="J910" s="114" t="s">
        <v>76</v>
      </c>
      <c r="K910" s="114"/>
      <c r="L910" s="114"/>
      <c r="M910" s="114" t="s">
        <v>69</v>
      </c>
      <c r="N910" s="114" t="s">
        <v>368</v>
      </c>
      <c r="O910" s="114">
        <v>12</v>
      </c>
      <c r="P910" s="114" t="s">
        <v>28</v>
      </c>
      <c r="Q910" s="65"/>
      <c r="R910" s="65"/>
      <c r="S910" s="65"/>
      <c r="T910" s="65"/>
      <c r="U910" s="65"/>
      <c r="V910" s="65"/>
      <c r="W910" s="65"/>
      <c r="X910" s="65"/>
      <c r="Y910" s="65"/>
      <c r="Z910" s="65"/>
      <c r="AA910" s="65"/>
      <c r="AB910" s="65"/>
      <c r="AC910" s="65"/>
      <c r="AD910" s="65"/>
      <c r="AE910" s="65"/>
      <c r="AF910" s="65"/>
      <c r="AG910" s="65"/>
      <c r="AH910" s="65"/>
      <c r="AI910" s="65"/>
      <c r="AJ910" s="65"/>
      <c r="AK910" s="65"/>
      <c r="AL910" s="65"/>
      <c r="AM910" s="65"/>
      <c r="AN910" s="65"/>
      <c r="AO910" s="65"/>
      <c r="AP910" s="65"/>
      <c r="AQ910" s="65"/>
      <c r="AR910" s="65"/>
      <c r="AS910" s="65"/>
      <c r="AT910" s="65"/>
      <c r="AU910" s="65"/>
      <c r="AV910" s="65"/>
      <c r="AW910" s="65"/>
      <c r="AX910" s="65"/>
      <c r="AY910" s="65"/>
      <c r="AZ910" s="65"/>
      <c r="BA910" s="65"/>
      <c r="BB910" s="65"/>
      <c r="BC910" s="65"/>
      <c r="BD910" s="65"/>
      <c r="BE910" s="65"/>
      <c r="BF910" s="65"/>
      <c r="BG910" s="65"/>
      <c r="BH910" s="65"/>
      <c r="BI910" s="65"/>
      <c r="BJ910" s="65"/>
      <c r="BK910" s="65"/>
      <c r="BL910" s="65"/>
    </row>
    <row r="911" spans="1:64" x14ac:dyDescent="0.2">
      <c r="A911" s="114" t="s">
        <v>724</v>
      </c>
      <c r="B911" s="114" t="s">
        <v>1048</v>
      </c>
      <c r="C911" s="90" t="s">
        <v>1099</v>
      </c>
      <c r="D911" s="114">
        <v>50</v>
      </c>
      <c r="E911" s="114" t="s">
        <v>26</v>
      </c>
      <c r="F911" s="114">
        <f t="shared" si="2"/>
        <v>90</v>
      </c>
      <c r="G911" s="114" t="s">
        <v>27</v>
      </c>
      <c r="H911" s="114" t="s">
        <v>28</v>
      </c>
      <c r="I911" s="114" t="s">
        <v>41</v>
      </c>
      <c r="J911" s="114" t="s">
        <v>76</v>
      </c>
      <c r="K911" s="114"/>
      <c r="L911" s="114"/>
      <c r="M911" s="114" t="s">
        <v>32</v>
      </c>
      <c r="N911" s="114" t="s">
        <v>368</v>
      </c>
      <c r="O911" s="114">
        <v>24</v>
      </c>
      <c r="P911" s="114" t="s">
        <v>28</v>
      </c>
      <c r="Q911" s="65"/>
      <c r="R911" s="65"/>
      <c r="S911" s="65"/>
      <c r="T911" s="65"/>
      <c r="U911" s="65"/>
      <c r="V911" s="65"/>
      <c r="W911" s="65"/>
      <c r="X911" s="65"/>
      <c r="Y911" s="65"/>
      <c r="Z911" s="65"/>
      <c r="AA911" s="65"/>
      <c r="AB911" s="65"/>
      <c r="AC911" s="65"/>
      <c r="AD911" s="65"/>
      <c r="AE911" s="65"/>
      <c r="AF911" s="65"/>
      <c r="AG911" s="65"/>
      <c r="AH911" s="65"/>
      <c r="AI911" s="65"/>
      <c r="AJ911" s="65"/>
      <c r="AK911" s="65"/>
      <c r="AL911" s="65"/>
      <c r="AM911" s="65"/>
      <c r="AN911" s="65"/>
      <c r="AO911" s="65"/>
      <c r="AP911" s="65"/>
      <c r="AQ911" s="65"/>
      <c r="AR911" s="65"/>
      <c r="AS911" s="65"/>
      <c r="AT911" s="65"/>
      <c r="AU911" s="65"/>
      <c r="AV911" s="65"/>
      <c r="AW911" s="65"/>
      <c r="AX911" s="65"/>
      <c r="AY911" s="65"/>
      <c r="AZ911" s="65"/>
      <c r="BA911" s="65"/>
      <c r="BB911" s="65"/>
      <c r="BC911" s="65"/>
      <c r="BD911" s="65"/>
      <c r="BE911" s="65"/>
      <c r="BF911" s="65"/>
      <c r="BG911" s="65"/>
      <c r="BH911" s="65"/>
      <c r="BI911" s="65"/>
      <c r="BJ911" s="65"/>
      <c r="BK911" s="65"/>
      <c r="BL911" s="65"/>
    </row>
    <row r="912" spans="1:64" x14ac:dyDescent="0.2">
      <c r="A912" s="114" t="s">
        <v>724</v>
      </c>
      <c r="B912" s="114" t="s">
        <v>1048</v>
      </c>
      <c r="C912" s="90" t="s">
        <v>1100</v>
      </c>
      <c r="D912" s="114">
        <v>50</v>
      </c>
      <c r="E912" s="114" t="s">
        <v>26</v>
      </c>
      <c r="F912" s="114">
        <f t="shared" si="2"/>
        <v>90</v>
      </c>
      <c r="G912" s="114" t="s">
        <v>27</v>
      </c>
      <c r="H912" s="114" t="s">
        <v>28</v>
      </c>
      <c r="I912" s="114" t="s">
        <v>41</v>
      </c>
      <c r="J912" s="114" t="s">
        <v>76</v>
      </c>
      <c r="K912" s="114"/>
      <c r="L912" s="114"/>
      <c r="M912" s="114" t="s">
        <v>32</v>
      </c>
      <c r="N912" s="114" t="s">
        <v>368</v>
      </c>
      <c r="O912" s="114">
        <v>24</v>
      </c>
      <c r="P912" s="114" t="s">
        <v>28</v>
      </c>
      <c r="Q912" s="65"/>
      <c r="R912" s="65"/>
      <c r="S912" s="65"/>
      <c r="T912" s="65"/>
      <c r="U912" s="65"/>
      <c r="V912" s="65"/>
      <c r="W912" s="65"/>
      <c r="X912" s="65"/>
      <c r="Y912" s="65"/>
      <c r="Z912" s="65"/>
      <c r="AA912" s="65"/>
      <c r="AB912" s="65"/>
      <c r="AC912" s="65"/>
      <c r="AD912" s="65"/>
      <c r="AE912" s="65"/>
      <c r="AF912" s="65"/>
      <c r="AG912" s="65"/>
      <c r="AH912" s="65"/>
      <c r="AI912" s="65"/>
      <c r="AJ912" s="65"/>
      <c r="AK912" s="65"/>
      <c r="AL912" s="65"/>
      <c r="AM912" s="65"/>
      <c r="AN912" s="65"/>
      <c r="AO912" s="65"/>
      <c r="AP912" s="65"/>
      <c r="AQ912" s="65"/>
      <c r="AR912" s="65"/>
      <c r="AS912" s="65"/>
      <c r="AT912" s="65"/>
      <c r="AU912" s="65"/>
      <c r="AV912" s="65"/>
      <c r="AW912" s="65"/>
      <c r="AX912" s="65"/>
      <c r="AY912" s="65"/>
      <c r="AZ912" s="65"/>
      <c r="BA912" s="65"/>
      <c r="BB912" s="65"/>
      <c r="BC912" s="65"/>
      <c r="BD912" s="65"/>
      <c r="BE912" s="65"/>
      <c r="BF912" s="65"/>
      <c r="BG912" s="65"/>
      <c r="BH912" s="65"/>
      <c r="BI912" s="65"/>
      <c r="BJ912" s="65"/>
      <c r="BK912" s="65"/>
      <c r="BL912" s="65"/>
    </row>
    <row r="913" spans="1:64" x14ac:dyDescent="0.2">
      <c r="A913" s="114" t="s">
        <v>724</v>
      </c>
      <c r="B913" s="114" t="s">
        <v>1048</v>
      </c>
      <c r="C913" s="90" t="s">
        <v>1101</v>
      </c>
      <c r="D913" s="114">
        <v>50</v>
      </c>
      <c r="E913" s="114" t="s">
        <v>26</v>
      </c>
      <c r="F913" s="114">
        <f t="shared" si="2"/>
        <v>90</v>
      </c>
      <c r="G913" s="114" t="s">
        <v>27</v>
      </c>
      <c r="H913" s="114" t="s">
        <v>28</v>
      </c>
      <c r="I913" s="114" t="s">
        <v>41</v>
      </c>
      <c r="J913" s="114" t="s">
        <v>76</v>
      </c>
      <c r="K913" s="114"/>
      <c r="L913" s="114"/>
      <c r="M913" s="114" t="s">
        <v>32</v>
      </c>
      <c r="N913" s="114" t="s">
        <v>368</v>
      </c>
      <c r="O913" s="114">
        <v>24</v>
      </c>
      <c r="P913" s="114" t="s">
        <v>28</v>
      </c>
      <c r="Q913" s="65"/>
      <c r="R913" s="65"/>
      <c r="S913" s="65"/>
      <c r="T913" s="65"/>
      <c r="U913" s="65"/>
      <c r="V913" s="65"/>
      <c r="W913" s="65"/>
      <c r="X913" s="65"/>
      <c r="Y913" s="65"/>
      <c r="Z913" s="65"/>
      <c r="AA913" s="65"/>
      <c r="AB913" s="65"/>
      <c r="AC913" s="65"/>
      <c r="AD913" s="65"/>
      <c r="AE913" s="65"/>
      <c r="AF913" s="65"/>
      <c r="AG913" s="65"/>
      <c r="AH913" s="65"/>
      <c r="AI913" s="65"/>
      <c r="AJ913" s="65"/>
      <c r="AK913" s="65"/>
      <c r="AL913" s="65"/>
      <c r="AM913" s="65"/>
      <c r="AN913" s="65"/>
      <c r="AO913" s="65"/>
      <c r="AP913" s="65"/>
      <c r="AQ913" s="65"/>
      <c r="AR913" s="65"/>
      <c r="AS913" s="65"/>
      <c r="AT913" s="65"/>
      <c r="AU913" s="65"/>
      <c r="AV913" s="65"/>
      <c r="AW913" s="65"/>
      <c r="AX913" s="65"/>
      <c r="AY913" s="65"/>
      <c r="AZ913" s="65"/>
      <c r="BA913" s="65"/>
      <c r="BB913" s="65"/>
      <c r="BC913" s="65"/>
      <c r="BD913" s="65"/>
      <c r="BE913" s="65"/>
      <c r="BF913" s="65"/>
      <c r="BG913" s="65"/>
      <c r="BH913" s="65"/>
      <c r="BI913" s="65"/>
      <c r="BJ913" s="65"/>
      <c r="BK913" s="65"/>
      <c r="BL913" s="65"/>
    </row>
    <row r="914" spans="1:64" x14ac:dyDescent="0.2">
      <c r="A914" s="114" t="s">
        <v>724</v>
      </c>
      <c r="B914" s="114" t="s">
        <v>1048</v>
      </c>
      <c r="C914" s="90" t="s">
        <v>1102</v>
      </c>
      <c r="D914" s="114">
        <v>50</v>
      </c>
      <c r="E914" s="114" t="s">
        <v>26</v>
      </c>
      <c r="F914" s="114">
        <f t="shared" si="2"/>
        <v>90</v>
      </c>
      <c r="G914" s="114" t="s">
        <v>27</v>
      </c>
      <c r="H914" s="114" t="s">
        <v>28</v>
      </c>
      <c r="I914" s="114" t="s">
        <v>41</v>
      </c>
      <c r="J914" s="114" t="s">
        <v>76</v>
      </c>
      <c r="K914" s="114"/>
      <c r="L914" s="114"/>
      <c r="M914" s="114" t="s">
        <v>32</v>
      </c>
      <c r="N914" s="114" t="s">
        <v>368</v>
      </c>
      <c r="O914" s="114">
        <v>24</v>
      </c>
      <c r="P914" s="114" t="s">
        <v>28</v>
      </c>
      <c r="Q914" s="65"/>
      <c r="R914" s="65"/>
      <c r="S914" s="65"/>
      <c r="T914" s="65"/>
      <c r="U914" s="65"/>
      <c r="V914" s="65"/>
      <c r="W914" s="65"/>
      <c r="X914" s="65"/>
      <c r="Y914" s="65"/>
      <c r="Z914" s="65"/>
      <c r="AA914" s="65"/>
      <c r="AB914" s="65"/>
      <c r="AC914" s="65"/>
      <c r="AD914" s="65"/>
      <c r="AE914" s="65"/>
      <c r="AF914" s="65"/>
      <c r="AG914" s="65"/>
      <c r="AH914" s="65"/>
      <c r="AI914" s="65"/>
      <c r="AJ914" s="65"/>
      <c r="AK914" s="65"/>
      <c r="AL914" s="65"/>
      <c r="AM914" s="65"/>
      <c r="AN914" s="65"/>
      <c r="AO914" s="65"/>
      <c r="AP914" s="65"/>
      <c r="AQ914" s="65"/>
      <c r="AR914" s="65"/>
      <c r="AS914" s="65"/>
      <c r="AT914" s="65"/>
      <c r="AU914" s="65"/>
      <c r="AV914" s="65"/>
      <c r="AW914" s="65"/>
      <c r="AX914" s="65"/>
      <c r="AY914" s="65"/>
      <c r="AZ914" s="65"/>
      <c r="BA914" s="65"/>
      <c r="BB914" s="65"/>
      <c r="BC914" s="65"/>
      <c r="BD914" s="65"/>
      <c r="BE914" s="65"/>
      <c r="BF914" s="65"/>
      <c r="BG914" s="65"/>
      <c r="BH914" s="65"/>
      <c r="BI914" s="65"/>
      <c r="BJ914" s="65"/>
      <c r="BK914" s="65"/>
      <c r="BL914" s="65"/>
    </row>
    <row r="915" spans="1:64" x14ac:dyDescent="0.2">
      <c r="A915" s="114" t="s">
        <v>724</v>
      </c>
      <c r="B915" s="114" t="s">
        <v>1048</v>
      </c>
      <c r="C915" s="90" t="s">
        <v>1103</v>
      </c>
      <c r="D915" s="114">
        <v>50</v>
      </c>
      <c r="E915" s="114" t="s">
        <v>26</v>
      </c>
      <c r="F915" s="114">
        <f t="shared" si="2"/>
        <v>90</v>
      </c>
      <c r="G915" s="114" t="s">
        <v>27</v>
      </c>
      <c r="H915" s="114" t="s">
        <v>28</v>
      </c>
      <c r="I915" s="114" t="s">
        <v>41</v>
      </c>
      <c r="J915" s="114" t="s">
        <v>76</v>
      </c>
      <c r="K915" s="114"/>
      <c r="L915" s="114"/>
      <c r="M915" s="114" t="s">
        <v>32</v>
      </c>
      <c r="N915" s="114" t="s">
        <v>368</v>
      </c>
      <c r="O915" s="114">
        <v>24</v>
      </c>
      <c r="P915" s="114" t="s">
        <v>28</v>
      </c>
      <c r="Q915" s="65"/>
      <c r="R915" s="65"/>
      <c r="S915" s="65"/>
      <c r="T915" s="65"/>
      <c r="U915" s="65"/>
      <c r="V915" s="65"/>
      <c r="W915" s="65"/>
      <c r="X915" s="65"/>
      <c r="Y915" s="65"/>
      <c r="Z915" s="65"/>
      <c r="AA915" s="65"/>
      <c r="AB915" s="65"/>
      <c r="AC915" s="65"/>
      <c r="AD915" s="65"/>
      <c r="AE915" s="65"/>
      <c r="AF915" s="65"/>
      <c r="AG915" s="65"/>
      <c r="AH915" s="65"/>
      <c r="AI915" s="65"/>
      <c r="AJ915" s="65"/>
      <c r="AK915" s="65"/>
      <c r="AL915" s="65"/>
      <c r="AM915" s="65"/>
      <c r="AN915" s="65"/>
      <c r="AO915" s="65"/>
      <c r="AP915" s="65"/>
      <c r="AQ915" s="65"/>
      <c r="AR915" s="65"/>
      <c r="AS915" s="65"/>
      <c r="AT915" s="65"/>
      <c r="AU915" s="65"/>
      <c r="AV915" s="65"/>
      <c r="AW915" s="65"/>
      <c r="AX915" s="65"/>
      <c r="AY915" s="65"/>
      <c r="AZ915" s="65"/>
      <c r="BA915" s="65"/>
      <c r="BB915" s="65"/>
      <c r="BC915" s="65"/>
      <c r="BD915" s="65"/>
      <c r="BE915" s="65"/>
      <c r="BF915" s="65"/>
      <c r="BG915" s="65"/>
      <c r="BH915" s="65"/>
      <c r="BI915" s="65"/>
      <c r="BJ915" s="65"/>
      <c r="BK915" s="65"/>
      <c r="BL915" s="65"/>
    </row>
    <row r="916" spans="1:64" x14ac:dyDescent="0.2">
      <c r="A916" s="114" t="s">
        <v>724</v>
      </c>
      <c r="B916" s="114" t="s">
        <v>1048</v>
      </c>
      <c r="C916" s="90" t="s">
        <v>1104</v>
      </c>
      <c r="D916" s="114">
        <v>50</v>
      </c>
      <c r="E916" s="114" t="s">
        <v>26</v>
      </c>
      <c r="F916" s="114">
        <f t="shared" si="2"/>
        <v>90</v>
      </c>
      <c r="G916" s="114" t="s">
        <v>27</v>
      </c>
      <c r="H916" s="114" t="s">
        <v>28</v>
      </c>
      <c r="I916" s="114" t="s">
        <v>41</v>
      </c>
      <c r="J916" s="114" t="s">
        <v>76</v>
      </c>
      <c r="K916" s="114"/>
      <c r="L916" s="114"/>
      <c r="M916" s="114" t="s">
        <v>32</v>
      </c>
      <c r="N916" s="114" t="s">
        <v>368</v>
      </c>
      <c r="O916" s="114">
        <v>24</v>
      </c>
      <c r="P916" s="114" t="s">
        <v>28</v>
      </c>
      <c r="Q916" s="65"/>
      <c r="R916" s="65"/>
      <c r="S916" s="65"/>
      <c r="T916" s="65"/>
      <c r="U916" s="65"/>
      <c r="V916" s="65"/>
      <c r="W916" s="65"/>
      <c r="X916" s="65"/>
      <c r="Y916" s="65"/>
      <c r="Z916" s="65"/>
      <c r="AA916" s="65"/>
      <c r="AB916" s="65"/>
      <c r="AC916" s="65"/>
      <c r="AD916" s="65"/>
      <c r="AE916" s="65"/>
      <c r="AF916" s="65"/>
      <c r="AG916" s="65"/>
      <c r="AH916" s="65"/>
      <c r="AI916" s="65"/>
      <c r="AJ916" s="65"/>
      <c r="AK916" s="65"/>
      <c r="AL916" s="65"/>
      <c r="AM916" s="65"/>
      <c r="AN916" s="65"/>
      <c r="AO916" s="65"/>
      <c r="AP916" s="65"/>
      <c r="AQ916" s="65"/>
      <c r="AR916" s="65"/>
      <c r="AS916" s="65"/>
      <c r="AT916" s="65"/>
      <c r="AU916" s="65"/>
      <c r="AV916" s="65"/>
      <c r="AW916" s="65"/>
      <c r="AX916" s="65"/>
      <c r="AY916" s="65"/>
      <c r="AZ916" s="65"/>
      <c r="BA916" s="65"/>
      <c r="BB916" s="65"/>
      <c r="BC916" s="65"/>
      <c r="BD916" s="65"/>
      <c r="BE916" s="65"/>
      <c r="BF916" s="65"/>
      <c r="BG916" s="65"/>
      <c r="BH916" s="65"/>
      <c r="BI916" s="65"/>
      <c r="BJ916" s="65"/>
      <c r="BK916" s="65"/>
      <c r="BL916" s="65"/>
    </row>
    <row r="917" spans="1:64" x14ac:dyDescent="0.2">
      <c r="A917" s="114" t="s">
        <v>724</v>
      </c>
      <c r="B917" s="114" t="s">
        <v>1048</v>
      </c>
      <c r="C917" s="90" t="s">
        <v>1105</v>
      </c>
      <c r="D917" s="114">
        <v>50</v>
      </c>
      <c r="E917" s="114" t="s">
        <v>26</v>
      </c>
      <c r="F917" s="114">
        <f t="shared" si="2"/>
        <v>90</v>
      </c>
      <c r="G917" s="114" t="s">
        <v>27</v>
      </c>
      <c r="H917" s="114" t="s">
        <v>28</v>
      </c>
      <c r="I917" s="114" t="s">
        <v>41</v>
      </c>
      <c r="J917" s="114" t="s">
        <v>76</v>
      </c>
      <c r="K917" s="114"/>
      <c r="L917" s="114"/>
      <c r="M917" s="114" t="s">
        <v>32</v>
      </c>
      <c r="N917" s="114" t="s">
        <v>368</v>
      </c>
      <c r="O917" s="114">
        <v>24</v>
      </c>
      <c r="P917" s="114" t="s">
        <v>28</v>
      </c>
      <c r="Q917" s="65"/>
      <c r="R917" s="65"/>
      <c r="S917" s="65"/>
      <c r="T917" s="65"/>
      <c r="U917" s="65"/>
      <c r="V917" s="65"/>
      <c r="W917" s="65"/>
      <c r="X917" s="65"/>
      <c r="Y917" s="65"/>
      <c r="Z917" s="65"/>
      <c r="AA917" s="65"/>
      <c r="AB917" s="65"/>
      <c r="AC917" s="65"/>
      <c r="AD917" s="65"/>
      <c r="AE917" s="65"/>
      <c r="AF917" s="65"/>
      <c r="AG917" s="65"/>
      <c r="AH917" s="65"/>
      <c r="AI917" s="65"/>
      <c r="AJ917" s="65"/>
      <c r="AK917" s="65"/>
      <c r="AL917" s="65"/>
      <c r="AM917" s="65"/>
      <c r="AN917" s="65"/>
      <c r="AO917" s="65"/>
      <c r="AP917" s="65"/>
      <c r="AQ917" s="65"/>
      <c r="AR917" s="65"/>
      <c r="AS917" s="65"/>
      <c r="AT917" s="65"/>
      <c r="AU917" s="65"/>
      <c r="AV917" s="65"/>
      <c r="AW917" s="65"/>
      <c r="AX917" s="65"/>
      <c r="AY917" s="65"/>
      <c r="AZ917" s="65"/>
      <c r="BA917" s="65"/>
      <c r="BB917" s="65"/>
      <c r="BC917" s="65"/>
      <c r="BD917" s="65"/>
      <c r="BE917" s="65"/>
      <c r="BF917" s="65"/>
      <c r="BG917" s="65"/>
      <c r="BH917" s="65"/>
      <c r="BI917" s="65"/>
      <c r="BJ917" s="65"/>
      <c r="BK917" s="65"/>
      <c r="BL917" s="65"/>
    </row>
    <row r="918" spans="1:64" x14ac:dyDescent="0.2">
      <c r="A918" s="114" t="s">
        <v>724</v>
      </c>
      <c r="B918" s="114" t="s">
        <v>1048</v>
      </c>
      <c r="C918" s="90" t="s">
        <v>1106</v>
      </c>
      <c r="D918" s="114">
        <v>50</v>
      </c>
      <c r="E918" s="114" t="s">
        <v>26</v>
      </c>
      <c r="F918" s="114">
        <f t="shared" si="2"/>
        <v>90</v>
      </c>
      <c r="G918" s="114" t="s">
        <v>84</v>
      </c>
      <c r="H918" s="114" t="s">
        <v>28</v>
      </c>
      <c r="I918" s="114" t="s">
        <v>41</v>
      </c>
      <c r="J918" s="114" t="s">
        <v>76</v>
      </c>
      <c r="K918" s="114"/>
      <c r="L918" s="114"/>
      <c r="M918" s="114" t="s">
        <v>32</v>
      </c>
      <c r="N918" s="114" t="s">
        <v>368</v>
      </c>
      <c r="O918" s="114">
        <v>24</v>
      </c>
      <c r="P918" s="114" t="s">
        <v>28</v>
      </c>
      <c r="Q918" s="65"/>
      <c r="R918" s="65"/>
      <c r="S918" s="65"/>
      <c r="T918" s="65"/>
      <c r="U918" s="65"/>
      <c r="V918" s="65"/>
      <c r="W918" s="65"/>
      <c r="X918" s="65"/>
      <c r="Y918" s="65"/>
      <c r="Z918" s="65"/>
      <c r="AA918" s="65"/>
      <c r="AB918" s="65"/>
      <c r="AC918" s="65"/>
      <c r="AD918" s="65"/>
      <c r="AE918" s="65"/>
      <c r="AF918" s="65"/>
      <c r="AG918" s="65"/>
      <c r="AH918" s="65"/>
      <c r="AI918" s="65"/>
      <c r="AJ918" s="65"/>
      <c r="AK918" s="65"/>
      <c r="AL918" s="65"/>
      <c r="AM918" s="65"/>
      <c r="AN918" s="65"/>
      <c r="AO918" s="65"/>
      <c r="AP918" s="65"/>
      <c r="AQ918" s="65"/>
      <c r="AR918" s="65"/>
      <c r="AS918" s="65"/>
      <c r="AT918" s="65"/>
      <c r="AU918" s="65"/>
      <c r="AV918" s="65"/>
      <c r="AW918" s="65"/>
      <c r="AX918" s="65"/>
      <c r="AY918" s="65"/>
      <c r="AZ918" s="65"/>
      <c r="BA918" s="65"/>
      <c r="BB918" s="65"/>
      <c r="BC918" s="65"/>
      <c r="BD918" s="65"/>
      <c r="BE918" s="65"/>
      <c r="BF918" s="65"/>
      <c r="BG918" s="65"/>
      <c r="BH918" s="65"/>
      <c r="BI918" s="65"/>
      <c r="BJ918" s="65"/>
      <c r="BK918" s="65"/>
      <c r="BL918" s="65"/>
    </row>
    <row r="919" spans="1:64" x14ac:dyDescent="0.2">
      <c r="A919" s="114" t="s">
        <v>724</v>
      </c>
      <c r="B919" s="114" t="s">
        <v>1048</v>
      </c>
      <c r="C919" s="90" t="s">
        <v>1107</v>
      </c>
      <c r="D919" s="114">
        <v>50</v>
      </c>
      <c r="E919" s="114" t="s">
        <v>26</v>
      </c>
      <c r="F919" s="114">
        <f t="shared" si="2"/>
        <v>90</v>
      </c>
      <c r="G919" s="114" t="s">
        <v>27</v>
      </c>
      <c r="H919" s="114" t="s">
        <v>28</v>
      </c>
      <c r="I919" s="114" t="s">
        <v>41</v>
      </c>
      <c r="J919" s="114" t="s">
        <v>76</v>
      </c>
      <c r="K919" s="114"/>
      <c r="L919" s="114"/>
      <c r="M919" s="114" t="s">
        <v>32</v>
      </c>
      <c r="N919" s="114" t="s">
        <v>368</v>
      </c>
      <c r="O919" s="114">
        <v>24</v>
      </c>
      <c r="P919" s="114" t="s">
        <v>28</v>
      </c>
      <c r="Q919" s="65"/>
      <c r="R919" s="65"/>
      <c r="S919" s="65"/>
      <c r="T919" s="65"/>
      <c r="U919" s="65"/>
      <c r="V919" s="65"/>
      <c r="W919" s="65"/>
      <c r="X919" s="65"/>
      <c r="Y919" s="65"/>
      <c r="Z919" s="65"/>
      <c r="AA919" s="65"/>
      <c r="AB919" s="65"/>
      <c r="AC919" s="65"/>
      <c r="AD919" s="65"/>
      <c r="AE919" s="65"/>
      <c r="AF919" s="65"/>
      <c r="AG919" s="65"/>
      <c r="AH919" s="65"/>
      <c r="AI919" s="65"/>
      <c r="AJ919" s="65"/>
      <c r="AK919" s="65"/>
      <c r="AL919" s="65"/>
      <c r="AM919" s="65"/>
      <c r="AN919" s="65"/>
      <c r="AO919" s="65"/>
      <c r="AP919" s="65"/>
      <c r="AQ919" s="65"/>
      <c r="AR919" s="65"/>
      <c r="AS919" s="65"/>
      <c r="AT919" s="65"/>
      <c r="AU919" s="65"/>
      <c r="AV919" s="65"/>
      <c r="AW919" s="65"/>
      <c r="AX919" s="65"/>
      <c r="AY919" s="65"/>
      <c r="AZ919" s="65"/>
      <c r="BA919" s="65"/>
      <c r="BB919" s="65"/>
      <c r="BC919" s="65"/>
      <c r="BD919" s="65"/>
      <c r="BE919" s="65"/>
      <c r="BF919" s="65"/>
      <c r="BG919" s="65"/>
      <c r="BH919" s="65"/>
      <c r="BI919" s="65"/>
      <c r="BJ919" s="65"/>
      <c r="BK919" s="65"/>
      <c r="BL919" s="65"/>
    </row>
    <row r="920" spans="1:64" x14ac:dyDescent="0.2">
      <c r="A920" s="114" t="s">
        <v>724</v>
      </c>
      <c r="B920" s="114" t="s">
        <v>1048</v>
      </c>
      <c r="C920" s="90" t="s">
        <v>1108</v>
      </c>
      <c r="D920" s="114">
        <v>50</v>
      </c>
      <c r="E920" s="114" t="s">
        <v>26</v>
      </c>
      <c r="F920" s="114">
        <f t="shared" si="2"/>
        <v>90</v>
      </c>
      <c r="G920" s="114" t="s">
        <v>27</v>
      </c>
      <c r="H920" s="114" t="s">
        <v>28</v>
      </c>
      <c r="I920" s="114" t="s">
        <v>41</v>
      </c>
      <c r="J920" s="114" t="s">
        <v>76</v>
      </c>
      <c r="K920" s="114"/>
      <c r="L920" s="114"/>
      <c r="M920" s="114" t="s">
        <v>32</v>
      </c>
      <c r="N920" s="114" t="s">
        <v>368</v>
      </c>
      <c r="O920" s="114">
        <v>24</v>
      </c>
      <c r="P920" s="114" t="s">
        <v>28</v>
      </c>
      <c r="Q920" s="65"/>
      <c r="R920" s="65"/>
      <c r="S920" s="65"/>
      <c r="T920" s="65"/>
      <c r="U920" s="65"/>
      <c r="V920" s="65"/>
      <c r="W920" s="65"/>
      <c r="X920" s="65"/>
      <c r="Y920" s="65"/>
      <c r="Z920" s="65"/>
      <c r="AA920" s="65"/>
      <c r="AB920" s="65"/>
      <c r="AC920" s="65"/>
      <c r="AD920" s="65"/>
      <c r="AE920" s="65"/>
      <c r="AF920" s="65"/>
      <c r="AG920" s="65"/>
      <c r="AH920" s="65"/>
      <c r="AI920" s="65"/>
      <c r="AJ920" s="65"/>
      <c r="AK920" s="65"/>
      <c r="AL920" s="65"/>
      <c r="AM920" s="65"/>
      <c r="AN920" s="65"/>
      <c r="AO920" s="65"/>
      <c r="AP920" s="65"/>
      <c r="AQ920" s="65"/>
      <c r="AR920" s="65"/>
      <c r="AS920" s="65"/>
      <c r="AT920" s="65"/>
      <c r="AU920" s="65"/>
      <c r="AV920" s="65"/>
      <c r="AW920" s="65"/>
      <c r="AX920" s="65"/>
      <c r="AY920" s="65"/>
      <c r="AZ920" s="65"/>
      <c r="BA920" s="65"/>
      <c r="BB920" s="65"/>
      <c r="BC920" s="65"/>
      <c r="BD920" s="65"/>
      <c r="BE920" s="65"/>
      <c r="BF920" s="65"/>
      <c r="BG920" s="65"/>
      <c r="BH920" s="65"/>
      <c r="BI920" s="65"/>
      <c r="BJ920" s="65"/>
      <c r="BK920" s="65"/>
      <c r="BL920" s="65"/>
    </row>
    <row r="921" spans="1:64" x14ac:dyDescent="0.2">
      <c r="A921" s="114" t="s">
        <v>724</v>
      </c>
      <c r="B921" s="114" t="s">
        <v>1048</v>
      </c>
      <c r="C921" s="90" t="s">
        <v>1109</v>
      </c>
      <c r="D921" s="114">
        <v>50</v>
      </c>
      <c r="E921" s="114" t="s">
        <v>26</v>
      </c>
      <c r="F921" s="114">
        <f t="shared" si="2"/>
        <v>90</v>
      </c>
      <c r="G921" s="114" t="s">
        <v>84</v>
      </c>
      <c r="H921" s="114" t="s">
        <v>28</v>
      </c>
      <c r="I921" s="114" t="s">
        <v>41</v>
      </c>
      <c r="J921" s="114" t="s">
        <v>76</v>
      </c>
      <c r="K921" s="114"/>
      <c r="L921" s="114"/>
      <c r="M921" s="114" t="s">
        <v>69</v>
      </c>
      <c r="N921" s="114" t="s">
        <v>368</v>
      </c>
      <c r="O921" s="114">
        <v>10</v>
      </c>
      <c r="P921" s="114" t="s">
        <v>28</v>
      </c>
      <c r="Q921" s="65"/>
      <c r="R921" s="65"/>
      <c r="S921" s="65"/>
      <c r="T921" s="65"/>
      <c r="U921" s="65"/>
      <c r="V921" s="65"/>
      <c r="W921" s="65"/>
      <c r="X921" s="65"/>
      <c r="Y921" s="65"/>
      <c r="Z921" s="65"/>
      <c r="AA921" s="65"/>
      <c r="AB921" s="65"/>
      <c r="AC921" s="65"/>
      <c r="AD921" s="65"/>
      <c r="AE921" s="65"/>
      <c r="AF921" s="65"/>
      <c r="AG921" s="65"/>
      <c r="AH921" s="65"/>
      <c r="AI921" s="65"/>
      <c r="AJ921" s="65"/>
      <c r="AK921" s="65"/>
      <c r="AL921" s="65"/>
      <c r="AM921" s="65"/>
      <c r="AN921" s="65"/>
      <c r="AO921" s="65"/>
      <c r="AP921" s="65"/>
      <c r="AQ921" s="65"/>
      <c r="AR921" s="65"/>
      <c r="AS921" s="65"/>
      <c r="AT921" s="65"/>
      <c r="AU921" s="65"/>
      <c r="AV921" s="65"/>
      <c r="AW921" s="65"/>
      <c r="AX921" s="65"/>
      <c r="AY921" s="65"/>
      <c r="AZ921" s="65"/>
      <c r="BA921" s="65"/>
      <c r="BB921" s="65"/>
      <c r="BC921" s="65"/>
      <c r="BD921" s="65"/>
      <c r="BE921" s="65"/>
      <c r="BF921" s="65"/>
      <c r="BG921" s="65"/>
      <c r="BH921" s="65"/>
      <c r="BI921" s="65"/>
      <c r="BJ921" s="65"/>
      <c r="BK921" s="65"/>
      <c r="BL921" s="65"/>
    </row>
    <row r="922" spans="1:64" x14ac:dyDescent="0.2">
      <c r="A922" s="114" t="s">
        <v>724</v>
      </c>
      <c r="B922" s="114" t="s">
        <v>1048</v>
      </c>
      <c r="C922" s="90" t="s">
        <v>1110</v>
      </c>
      <c r="D922" s="114">
        <v>50</v>
      </c>
      <c r="E922" s="114" t="s">
        <v>26</v>
      </c>
      <c r="F922" s="114">
        <f t="shared" si="2"/>
        <v>90</v>
      </c>
      <c r="G922" s="114" t="s">
        <v>84</v>
      </c>
      <c r="H922" s="114" t="s">
        <v>28</v>
      </c>
      <c r="I922" s="114" t="s">
        <v>41</v>
      </c>
      <c r="J922" s="114" t="s">
        <v>76</v>
      </c>
      <c r="K922" s="114"/>
      <c r="L922" s="114"/>
      <c r="M922" s="114" t="s">
        <v>69</v>
      </c>
      <c r="N922" s="114" t="s">
        <v>368</v>
      </c>
      <c r="O922" s="114">
        <v>10</v>
      </c>
      <c r="P922" s="114" t="s">
        <v>28</v>
      </c>
      <c r="Q922" s="65"/>
      <c r="R922" s="65"/>
      <c r="S922" s="65"/>
      <c r="T922" s="65"/>
      <c r="U922" s="65"/>
      <c r="V922" s="65"/>
      <c r="W922" s="65"/>
      <c r="X922" s="65"/>
      <c r="Y922" s="65"/>
      <c r="Z922" s="65"/>
      <c r="AA922" s="65"/>
      <c r="AB922" s="65"/>
      <c r="AC922" s="65"/>
      <c r="AD922" s="65"/>
      <c r="AE922" s="65"/>
      <c r="AF922" s="65"/>
      <c r="AG922" s="65"/>
      <c r="AH922" s="65"/>
      <c r="AI922" s="65"/>
      <c r="AJ922" s="65"/>
      <c r="AK922" s="65"/>
      <c r="AL922" s="65"/>
      <c r="AM922" s="65"/>
      <c r="AN922" s="65"/>
      <c r="AO922" s="65"/>
      <c r="AP922" s="65"/>
      <c r="AQ922" s="65"/>
      <c r="AR922" s="65"/>
      <c r="AS922" s="65"/>
      <c r="AT922" s="65"/>
      <c r="AU922" s="65"/>
      <c r="AV922" s="65"/>
      <c r="AW922" s="65"/>
      <c r="AX922" s="65"/>
      <c r="AY922" s="65"/>
      <c r="AZ922" s="65"/>
      <c r="BA922" s="65"/>
      <c r="BB922" s="65"/>
      <c r="BC922" s="65"/>
      <c r="BD922" s="65"/>
      <c r="BE922" s="65"/>
      <c r="BF922" s="65"/>
      <c r="BG922" s="65"/>
      <c r="BH922" s="65"/>
      <c r="BI922" s="65"/>
      <c r="BJ922" s="65"/>
      <c r="BK922" s="65"/>
      <c r="BL922" s="65"/>
    </row>
    <row r="923" spans="1:64" x14ac:dyDescent="0.2">
      <c r="A923" s="114" t="s">
        <v>724</v>
      </c>
      <c r="B923" s="114" t="s">
        <v>1048</v>
      </c>
      <c r="C923" s="90" t="s">
        <v>1111</v>
      </c>
      <c r="D923" s="114">
        <v>50</v>
      </c>
      <c r="E923" s="114" t="s">
        <v>26</v>
      </c>
      <c r="F923" s="114">
        <f t="shared" si="2"/>
        <v>90</v>
      </c>
      <c r="G923" s="114" t="s">
        <v>27</v>
      </c>
      <c r="H923" s="114" t="s">
        <v>28</v>
      </c>
      <c r="I923" s="114" t="s">
        <v>41</v>
      </c>
      <c r="J923" s="114" t="s">
        <v>76</v>
      </c>
      <c r="K923" s="114"/>
      <c r="L923" s="114"/>
      <c r="M923" s="114" t="s">
        <v>69</v>
      </c>
      <c r="N923" s="114" t="s">
        <v>368</v>
      </c>
      <c r="O923" s="114">
        <v>10</v>
      </c>
      <c r="P923" s="114" t="s">
        <v>28</v>
      </c>
      <c r="Q923" s="65"/>
      <c r="R923" s="65"/>
      <c r="S923" s="65"/>
      <c r="T923" s="65"/>
      <c r="U923" s="65"/>
      <c r="V923" s="65"/>
      <c r="W923" s="65"/>
      <c r="X923" s="65"/>
      <c r="Y923" s="65"/>
      <c r="Z923" s="65"/>
      <c r="AA923" s="65"/>
      <c r="AB923" s="65"/>
      <c r="AC923" s="65"/>
      <c r="AD923" s="65"/>
      <c r="AE923" s="65"/>
      <c r="AF923" s="65"/>
      <c r="AG923" s="65"/>
      <c r="AH923" s="65"/>
      <c r="AI923" s="65"/>
      <c r="AJ923" s="65"/>
      <c r="AK923" s="65"/>
      <c r="AL923" s="65"/>
      <c r="AM923" s="65"/>
      <c r="AN923" s="65"/>
      <c r="AO923" s="65"/>
      <c r="AP923" s="65"/>
      <c r="AQ923" s="65"/>
      <c r="AR923" s="65"/>
      <c r="AS923" s="65"/>
      <c r="AT923" s="65"/>
      <c r="AU923" s="65"/>
      <c r="AV923" s="65"/>
      <c r="AW923" s="65"/>
      <c r="AX923" s="65"/>
      <c r="AY923" s="65"/>
      <c r="AZ923" s="65"/>
      <c r="BA923" s="65"/>
      <c r="BB923" s="65"/>
      <c r="BC923" s="65"/>
      <c r="BD923" s="65"/>
      <c r="BE923" s="65"/>
      <c r="BF923" s="65"/>
      <c r="BG923" s="65"/>
      <c r="BH923" s="65"/>
      <c r="BI923" s="65"/>
      <c r="BJ923" s="65"/>
      <c r="BK923" s="65"/>
      <c r="BL923" s="65"/>
    </row>
    <row r="924" spans="1:64" x14ac:dyDescent="0.2">
      <c r="A924" s="114" t="s">
        <v>724</v>
      </c>
      <c r="B924" s="114" t="s">
        <v>1048</v>
      </c>
      <c r="C924" s="90" t="s">
        <v>1112</v>
      </c>
      <c r="D924" s="114">
        <v>50</v>
      </c>
      <c r="E924" s="114" t="s">
        <v>26</v>
      </c>
      <c r="F924" s="114">
        <f t="shared" si="2"/>
        <v>90</v>
      </c>
      <c r="G924" s="114" t="s">
        <v>27</v>
      </c>
      <c r="H924" s="114" t="s">
        <v>28</v>
      </c>
      <c r="I924" s="114" t="s">
        <v>41</v>
      </c>
      <c r="J924" s="114" t="s">
        <v>76</v>
      </c>
      <c r="K924" s="114"/>
      <c r="L924" s="114"/>
      <c r="M924" s="114" t="s">
        <v>32</v>
      </c>
      <c r="N924" s="114" t="s">
        <v>368</v>
      </c>
      <c r="O924" s="114">
        <v>24</v>
      </c>
      <c r="P924" s="114" t="s">
        <v>28</v>
      </c>
      <c r="Q924" s="65"/>
      <c r="R924" s="65"/>
      <c r="S924" s="65"/>
      <c r="T924" s="65"/>
      <c r="U924" s="65"/>
      <c r="V924" s="65"/>
      <c r="W924" s="65"/>
      <c r="X924" s="65"/>
      <c r="Y924" s="65"/>
      <c r="Z924" s="65"/>
      <c r="AA924" s="65"/>
      <c r="AB924" s="65"/>
      <c r="AC924" s="65"/>
      <c r="AD924" s="65"/>
      <c r="AE924" s="65"/>
      <c r="AF924" s="65"/>
      <c r="AG924" s="65"/>
      <c r="AH924" s="65"/>
      <c r="AI924" s="65"/>
      <c r="AJ924" s="65"/>
      <c r="AK924" s="65"/>
      <c r="AL924" s="65"/>
      <c r="AM924" s="65"/>
      <c r="AN924" s="65"/>
      <c r="AO924" s="65"/>
      <c r="AP924" s="65"/>
      <c r="AQ924" s="65"/>
      <c r="AR924" s="65"/>
      <c r="AS924" s="65"/>
      <c r="AT924" s="65"/>
      <c r="AU924" s="65"/>
      <c r="AV924" s="65"/>
      <c r="AW924" s="65"/>
      <c r="AX924" s="65"/>
      <c r="AY924" s="65"/>
      <c r="AZ924" s="65"/>
      <c r="BA924" s="65"/>
      <c r="BB924" s="65"/>
      <c r="BC924" s="65"/>
      <c r="BD924" s="65"/>
      <c r="BE924" s="65"/>
      <c r="BF924" s="65"/>
      <c r="BG924" s="65"/>
      <c r="BH924" s="65"/>
      <c r="BI924" s="65"/>
      <c r="BJ924" s="65"/>
      <c r="BK924" s="65"/>
      <c r="BL924" s="65"/>
    </row>
    <row r="925" spans="1:64" x14ac:dyDescent="0.2">
      <c r="A925" s="114" t="s">
        <v>724</v>
      </c>
      <c r="B925" s="114" t="s">
        <v>1048</v>
      </c>
      <c r="C925" s="90" t="s">
        <v>1113</v>
      </c>
      <c r="D925" s="114">
        <v>50</v>
      </c>
      <c r="E925" s="114" t="s">
        <v>26</v>
      </c>
      <c r="F925" s="114">
        <f t="shared" si="2"/>
        <v>90</v>
      </c>
      <c r="G925" s="114" t="s">
        <v>27</v>
      </c>
      <c r="H925" s="114" t="s">
        <v>28</v>
      </c>
      <c r="I925" s="114" t="s">
        <v>41</v>
      </c>
      <c r="J925" s="114" t="s">
        <v>76</v>
      </c>
      <c r="K925" s="114"/>
      <c r="L925" s="114"/>
      <c r="M925" s="114" t="s">
        <v>32</v>
      </c>
      <c r="N925" s="114" t="s">
        <v>368</v>
      </c>
      <c r="O925" s="114">
        <v>24</v>
      </c>
      <c r="P925" s="114" t="s">
        <v>28</v>
      </c>
      <c r="Q925" s="65"/>
      <c r="R925" s="65"/>
      <c r="S925" s="65"/>
      <c r="T925" s="65"/>
      <c r="U925" s="65"/>
      <c r="V925" s="65"/>
      <c r="W925" s="65"/>
      <c r="X925" s="65"/>
      <c r="Y925" s="65"/>
      <c r="Z925" s="65"/>
      <c r="AA925" s="65"/>
      <c r="AB925" s="65"/>
      <c r="AC925" s="65"/>
      <c r="AD925" s="65"/>
      <c r="AE925" s="65"/>
      <c r="AF925" s="65"/>
      <c r="AG925" s="65"/>
      <c r="AH925" s="65"/>
      <c r="AI925" s="65"/>
      <c r="AJ925" s="65"/>
      <c r="AK925" s="65"/>
      <c r="AL925" s="65"/>
      <c r="AM925" s="65"/>
      <c r="AN925" s="65"/>
      <c r="AO925" s="65"/>
      <c r="AP925" s="65"/>
      <c r="AQ925" s="65"/>
      <c r="AR925" s="65"/>
      <c r="AS925" s="65"/>
      <c r="AT925" s="65"/>
      <c r="AU925" s="65"/>
      <c r="AV925" s="65"/>
      <c r="AW925" s="65"/>
      <c r="AX925" s="65"/>
      <c r="AY925" s="65"/>
      <c r="AZ925" s="65"/>
      <c r="BA925" s="65"/>
      <c r="BB925" s="65"/>
      <c r="BC925" s="65"/>
      <c r="BD925" s="65"/>
      <c r="BE925" s="65"/>
      <c r="BF925" s="65"/>
      <c r="BG925" s="65"/>
      <c r="BH925" s="65"/>
      <c r="BI925" s="65"/>
      <c r="BJ925" s="65"/>
      <c r="BK925" s="65"/>
      <c r="BL925" s="65"/>
    </row>
    <row r="926" spans="1:64" x14ac:dyDescent="0.2">
      <c r="A926" s="114" t="s">
        <v>724</v>
      </c>
      <c r="B926" s="114" t="s">
        <v>1048</v>
      </c>
      <c r="C926" s="90" t="s">
        <v>1114</v>
      </c>
      <c r="D926" s="114">
        <v>50</v>
      </c>
      <c r="E926" s="114" t="s">
        <v>26</v>
      </c>
      <c r="F926" s="114">
        <f t="shared" si="2"/>
        <v>90</v>
      </c>
      <c r="G926" s="114" t="s">
        <v>27</v>
      </c>
      <c r="H926" s="114" t="s">
        <v>28</v>
      </c>
      <c r="I926" s="114" t="s">
        <v>41</v>
      </c>
      <c r="J926" s="114" t="s">
        <v>76</v>
      </c>
      <c r="K926" s="114"/>
      <c r="L926" s="114"/>
      <c r="M926" s="114" t="s">
        <v>32</v>
      </c>
      <c r="N926" s="114" t="s">
        <v>368</v>
      </c>
      <c r="O926" s="114">
        <v>24</v>
      </c>
      <c r="P926" s="114" t="s">
        <v>28</v>
      </c>
      <c r="Q926" s="65"/>
      <c r="R926" s="65"/>
      <c r="S926" s="65"/>
      <c r="T926" s="65"/>
      <c r="U926" s="65"/>
      <c r="V926" s="65"/>
      <c r="W926" s="65"/>
      <c r="X926" s="65"/>
      <c r="Y926" s="65"/>
      <c r="Z926" s="65"/>
      <c r="AA926" s="65"/>
      <c r="AB926" s="65"/>
      <c r="AC926" s="65"/>
      <c r="AD926" s="65"/>
      <c r="AE926" s="65"/>
      <c r="AF926" s="65"/>
      <c r="AG926" s="65"/>
      <c r="AH926" s="65"/>
      <c r="AI926" s="65"/>
      <c r="AJ926" s="65"/>
      <c r="AK926" s="65"/>
      <c r="AL926" s="65"/>
      <c r="AM926" s="65"/>
      <c r="AN926" s="65"/>
      <c r="AO926" s="65"/>
      <c r="AP926" s="65"/>
      <c r="AQ926" s="65"/>
      <c r="AR926" s="65"/>
      <c r="AS926" s="65"/>
      <c r="AT926" s="65"/>
      <c r="AU926" s="65"/>
      <c r="AV926" s="65"/>
      <c r="AW926" s="65"/>
      <c r="AX926" s="65"/>
      <c r="AY926" s="65"/>
      <c r="AZ926" s="65"/>
      <c r="BA926" s="65"/>
      <c r="BB926" s="65"/>
      <c r="BC926" s="65"/>
      <c r="BD926" s="65"/>
      <c r="BE926" s="65"/>
      <c r="BF926" s="65"/>
      <c r="BG926" s="65"/>
      <c r="BH926" s="65"/>
      <c r="BI926" s="65"/>
      <c r="BJ926" s="65"/>
      <c r="BK926" s="65"/>
      <c r="BL926" s="65"/>
    </row>
    <row r="927" spans="1:64" x14ac:dyDescent="0.2">
      <c r="A927" s="114" t="s">
        <v>724</v>
      </c>
      <c r="B927" s="114" t="s">
        <v>1048</v>
      </c>
      <c r="C927" s="90" t="s">
        <v>1115</v>
      </c>
      <c r="D927" s="114">
        <v>50</v>
      </c>
      <c r="E927" s="114" t="s">
        <v>26</v>
      </c>
      <c r="F927" s="114">
        <f t="shared" ref="F927:F977" si="3">D927*1.8</f>
        <v>90</v>
      </c>
      <c r="G927" s="114" t="s">
        <v>27</v>
      </c>
      <c r="H927" s="114" t="s">
        <v>28</v>
      </c>
      <c r="I927" s="114" t="s">
        <v>41</v>
      </c>
      <c r="J927" s="114" t="s">
        <v>76</v>
      </c>
      <c r="K927" s="114"/>
      <c r="L927" s="114"/>
      <c r="M927" s="114" t="s">
        <v>32</v>
      </c>
      <c r="N927" s="114" t="s">
        <v>368</v>
      </c>
      <c r="O927" s="114">
        <v>24</v>
      </c>
      <c r="P927" s="114" t="s">
        <v>28</v>
      </c>
      <c r="Q927" s="65"/>
      <c r="R927" s="65"/>
      <c r="S927" s="65"/>
      <c r="T927" s="65"/>
      <c r="U927" s="65"/>
      <c r="V927" s="65"/>
      <c r="W927" s="65"/>
      <c r="X927" s="65"/>
      <c r="Y927" s="65"/>
      <c r="Z927" s="65"/>
      <c r="AA927" s="65"/>
      <c r="AB927" s="65"/>
      <c r="AC927" s="65"/>
      <c r="AD927" s="65"/>
      <c r="AE927" s="65"/>
      <c r="AF927" s="65"/>
      <c r="AG927" s="65"/>
      <c r="AH927" s="65"/>
      <c r="AI927" s="65"/>
      <c r="AJ927" s="65"/>
      <c r="AK927" s="65"/>
      <c r="AL927" s="65"/>
      <c r="AM927" s="65"/>
      <c r="AN927" s="65"/>
      <c r="AO927" s="65"/>
      <c r="AP927" s="65"/>
      <c r="AQ927" s="65"/>
      <c r="AR927" s="65"/>
      <c r="AS927" s="65"/>
      <c r="AT927" s="65"/>
      <c r="AU927" s="65"/>
      <c r="AV927" s="65"/>
      <c r="AW927" s="65"/>
      <c r="AX927" s="65"/>
      <c r="AY927" s="65"/>
      <c r="AZ927" s="65"/>
      <c r="BA927" s="65"/>
      <c r="BB927" s="65"/>
      <c r="BC927" s="65"/>
      <c r="BD927" s="65"/>
      <c r="BE927" s="65"/>
      <c r="BF927" s="65"/>
      <c r="BG927" s="65"/>
      <c r="BH927" s="65"/>
      <c r="BI927" s="65"/>
      <c r="BJ927" s="65"/>
      <c r="BK927" s="65"/>
      <c r="BL927" s="65"/>
    </row>
    <row r="928" spans="1:64" x14ac:dyDescent="0.2">
      <c r="A928" s="114" t="s">
        <v>724</v>
      </c>
      <c r="B928" s="114" t="s">
        <v>1048</v>
      </c>
      <c r="C928" s="90" t="s">
        <v>1116</v>
      </c>
      <c r="D928" s="114">
        <v>50</v>
      </c>
      <c r="E928" s="114" t="s">
        <v>26</v>
      </c>
      <c r="F928" s="114">
        <f t="shared" si="3"/>
        <v>90</v>
      </c>
      <c r="G928" s="114" t="s">
        <v>27</v>
      </c>
      <c r="H928" s="114" t="s">
        <v>28</v>
      </c>
      <c r="I928" s="114" t="s">
        <v>41</v>
      </c>
      <c r="J928" s="114" t="s">
        <v>76</v>
      </c>
      <c r="K928" s="114"/>
      <c r="L928" s="114"/>
      <c r="M928" s="114" t="s">
        <v>32</v>
      </c>
      <c r="N928" s="114" t="s">
        <v>368</v>
      </c>
      <c r="O928" s="114">
        <v>24</v>
      </c>
      <c r="P928" s="114" t="s">
        <v>28</v>
      </c>
      <c r="Q928" s="65"/>
      <c r="R928" s="65"/>
      <c r="S928" s="65"/>
      <c r="T928" s="65"/>
      <c r="U928" s="65"/>
      <c r="V928" s="65"/>
      <c r="W928" s="65"/>
      <c r="X928" s="65"/>
      <c r="Y928" s="65"/>
      <c r="Z928" s="65"/>
      <c r="AA928" s="65"/>
      <c r="AB928" s="65"/>
      <c r="AC928" s="65"/>
      <c r="AD928" s="65"/>
      <c r="AE928" s="65"/>
      <c r="AF928" s="65"/>
      <c r="AG928" s="65"/>
      <c r="AH928" s="65"/>
      <c r="AI928" s="65"/>
      <c r="AJ928" s="65"/>
      <c r="AK928" s="65"/>
      <c r="AL928" s="65"/>
      <c r="AM928" s="65"/>
      <c r="AN928" s="65"/>
      <c r="AO928" s="65"/>
      <c r="AP928" s="65"/>
      <c r="AQ928" s="65"/>
      <c r="AR928" s="65"/>
      <c r="AS928" s="65"/>
      <c r="AT928" s="65"/>
      <c r="AU928" s="65"/>
      <c r="AV928" s="65"/>
      <c r="AW928" s="65"/>
      <c r="AX928" s="65"/>
      <c r="AY928" s="65"/>
      <c r="AZ928" s="65"/>
      <c r="BA928" s="65"/>
      <c r="BB928" s="65"/>
      <c r="BC928" s="65"/>
      <c r="BD928" s="65"/>
      <c r="BE928" s="65"/>
      <c r="BF928" s="65"/>
      <c r="BG928" s="65"/>
      <c r="BH928" s="65"/>
      <c r="BI928" s="65"/>
      <c r="BJ928" s="65"/>
      <c r="BK928" s="65"/>
      <c r="BL928" s="65"/>
    </row>
    <row r="929" spans="1:64" x14ac:dyDescent="0.2">
      <c r="A929" s="114" t="s">
        <v>724</v>
      </c>
      <c r="B929" s="114" t="s">
        <v>1048</v>
      </c>
      <c r="C929" s="90" t="s">
        <v>1117</v>
      </c>
      <c r="D929" s="114">
        <v>50</v>
      </c>
      <c r="E929" s="114" t="s">
        <v>26</v>
      </c>
      <c r="F929" s="114">
        <f t="shared" si="3"/>
        <v>90</v>
      </c>
      <c r="G929" s="114" t="s">
        <v>84</v>
      </c>
      <c r="H929" s="114" t="s">
        <v>28</v>
      </c>
      <c r="I929" s="114" t="s">
        <v>41</v>
      </c>
      <c r="J929" s="114" t="s">
        <v>76</v>
      </c>
      <c r="K929" s="114"/>
      <c r="L929" s="114"/>
      <c r="M929" s="114" t="s">
        <v>69</v>
      </c>
      <c r="N929" s="114" t="s">
        <v>368</v>
      </c>
      <c r="O929" s="114">
        <v>10</v>
      </c>
      <c r="P929" s="114" t="s">
        <v>28</v>
      </c>
      <c r="Q929" s="65"/>
      <c r="R929" s="65"/>
      <c r="S929" s="65"/>
      <c r="T929" s="65"/>
      <c r="U929" s="65"/>
      <c r="V929" s="65"/>
      <c r="W929" s="65"/>
      <c r="X929" s="65"/>
      <c r="Y929" s="65"/>
      <c r="Z929" s="65"/>
      <c r="AA929" s="65"/>
      <c r="AB929" s="65"/>
      <c r="AC929" s="65"/>
      <c r="AD929" s="65"/>
      <c r="AE929" s="65"/>
      <c r="AF929" s="65"/>
      <c r="AG929" s="65"/>
      <c r="AH929" s="65"/>
      <c r="AI929" s="65"/>
      <c r="AJ929" s="65"/>
      <c r="AK929" s="65"/>
      <c r="AL929" s="65"/>
      <c r="AM929" s="65"/>
      <c r="AN929" s="65"/>
      <c r="AO929" s="65"/>
      <c r="AP929" s="65"/>
      <c r="AQ929" s="65"/>
      <c r="AR929" s="65"/>
      <c r="AS929" s="65"/>
      <c r="AT929" s="65"/>
      <c r="AU929" s="65"/>
      <c r="AV929" s="65"/>
      <c r="AW929" s="65"/>
      <c r="AX929" s="65"/>
      <c r="AY929" s="65"/>
      <c r="AZ929" s="65"/>
      <c r="BA929" s="65"/>
      <c r="BB929" s="65"/>
      <c r="BC929" s="65"/>
      <c r="BD929" s="65"/>
      <c r="BE929" s="65"/>
      <c r="BF929" s="65"/>
      <c r="BG929" s="65"/>
      <c r="BH929" s="65"/>
      <c r="BI929" s="65"/>
      <c r="BJ929" s="65"/>
      <c r="BK929" s="65"/>
      <c r="BL929" s="65"/>
    </row>
    <row r="930" spans="1:64" x14ac:dyDescent="0.2">
      <c r="A930" s="114" t="s">
        <v>724</v>
      </c>
      <c r="B930" s="114" t="s">
        <v>1048</v>
      </c>
      <c r="C930" s="90" t="s">
        <v>1118</v>
      </c>
      <c r="D930" s="114">
        <v>50</v>
      </c>
      <c r="E930" s="114" t="s">
        <v>26</v>
      </c>
      <c r="F930" s="114">
        <f t="shared" si="3"/>
        <v>90</v>
      </c>
      <c r="G930" s="114" t="s">
        <v>84</v>
      </c>
      <c r="H930" s="114" t="s">
        <v>28</v>
      </c>
      <c r="I930" s="114" t="s">
        <v>41</v>
      </c>
      <c r="J930" s="114" t="s">
        <v>76</v>
      </c>
      <c r="K930" s="114"/>
      <c r="L930" s="114"/>
      <c r="M930" s="114" t="s">
        <v>69</v>
      </c>
      <c r="N930" s="114" t="s">
        <v>368</v>
      </c>
      <c r="O930" s="114">
        <v>10</v>
      </c>
      <c r="P930" s="114" t="s">
        <v>28</v>
      </c>
      <c r="Q930" s="65"/>
      <c r="R930" s="65"/>
      <c r="S930" s="65"/>
      <c r="T930" s="65"/>
      <c r="U930" s="65"/>
      <c r="V930" s="65"/>
      <c r="W930" s="65"/>
      <c r="X930" s="65"/>
      <c r="Y930" s="65"/>
      <c r="Z930" s="65"/>
      <c r="AA930" s="65"/>
      <c r="AB930" s="65"/>
      <c r="AC930" s="65"/>
      <c r="AD930" s="65"/>
      <c r="AE930" s="65"/>
      <c r="AF930" s="65"/>
      <c r="AG930" s="65"/>
      <c r="AH930" s="65"/>
      <c r="AI930" s="65"/>
      <c r="AJ930" s="65"/>
      <c r="AK930" s="65"/>
      <c r="AL930" s="65"/>
      <c r="AM930" s="65"/>
      <c r="AN930" s="65"/>
      <c r="AO930" s="65"/>
      <c r="AP930" s="65"/>
      <c r="AQ930" s="65"/>
      <c r="AR930" s="65"/>
      <c r="AS930" s="65"/>
      <c r="AT930" s="65"/>
      <c r="AU930" s="65"/>
      <c r="AV930" s="65"/>
      <c r="AW930" s="65"/>
      <c r="AX930" s="65"/>
      <c r="AY930" s="65"/>
      <c r="AZ930" s="65"/>
      <c r="BA930" s="65"/>
      <c r="BB930" s="65"/>
      <c r="BC930" s="65"/>
      <c r="BD930" s="65"/>
      <c r="BE930" s="65"/>
      <c r="BF930" s="65"/>
      <c r="BG930" s="65"/>
      <c r="BH930" s="65"/>
      <c r="BI930" s="65"/>
      <c r="BJ930" s="65"/>
      <c r="BK930" s="65"/>
      <c r="BL930" s="65"/>
    </row>
    <row r="931" spans="1:64" x14ac:dyDescent="0.2">
      <c r="A931" s="114" t="s">
        <v>724</v>
      </c>
      <c r="B931" s="114" t="s">
        <v>1048</v>
      </c>
      <c r="C931" s="90" t="s">
        <v>1119</v>
      </c>
      <c r="D931" s="114">
        <v>50</v>
      </c>
      <c r="E931" s="114" t="s">
        <v>26</v>
      </c>
      <c r="F931" s="114">
        <f t="shared" si="3"/>
        <v>90</v>
      </c>
      <c r="G931" s="114" t="s">
        <v>27</v>
      </c>
      <c r="H931" s="114" t="s">
        <v>28</v>
      </c>
      <c r="I931" s="114" t="s">
        <v>41</v>
      </c>
      <c r="J931" s="114" t="s">
        <v>76</v>
      </c>
      <c r="K931" s="114"/>
      <c r="L931" s="114"/>
      <c r="M931" s="114" t="s">
        <v>32</v>
      </c>
      <c r="N931" s="114" t="s">
        <v>368</v>
      </c>
      <c r="O931" s="114">
        <v>24</v>
      </c>
      <c r="P931" s="114" t="s">
        <v>28</v>
      </c>
      <c r="Q931" s="65"/>
      <c r="R931" s="65"/>
      <c r="S931" s="65"/>
      <c r="T931" s="65"/>
      <c r="U931" s="65"/>
      <c r="V931" s="65"/>
      <c r="W931" s="65"/>
      <c r="X931" s="65"/>
      <c r="Y931" s="65"/>
      <c r="Z931" s="65"/>
      <c r="AA931" s="65"/>
      <c r="AB931" s="65"/>
      <c r="AC931" s="65"/>
      <c r="AD931" s="65"/>
      <c r="AE931" s="65"/>
      <c r="AF931" s="65"/>
      <c r="AG931" s="65"/>
      <c r="AH931" s="65"/>
      <c r="AI931" s="65"/>
      <c r="AJ931" s="65"/>
      <c r="AK931" s="65"/>
      <c r="AL931" s="65"/>
      <c r="AM931" s="65"/>
      <c r="AN931" s="65"/>
      <c r="AO931" s="65"/>
      <c r="AP931" s="65"/>
      <c r="AQ931" s="65"/>
      <c r="AR931" s="65"/>
      <c r="AS931" s="65"/>
      <c r="AT931" s="65"/>
      <c r="AU931" s="65"/>
      <c r="AV931" s="65"/>
      <c r="AW931" s="65"/>
      <c r="AX931" s="65"/>
      <c r="AY931" s="65"/>
      <c r="AZ931" s="65"/>
      <c r="BA931" s="65"/>
      <c r="BB931" s="65"/>
      <c r="BC931" s="65"/>
      <c r="BD931" s="65"/>
      <c r="BE931" s="65"/>
      <c r="BF931" s="65"/>
      <c r="BG931" s="65"/>
      <c r="BH931" s="65"/>
      <c r="BI931" s="65"/>
      <c r="BJ931" s="65"/>
      <c r="BK931" s="65"/>
      <c r="BL931" s="65"/>
    </row>
    <row r="932" spans="1:64" x14ac:dyDescent="0.2">
      <c r="A932" s="114" t="s">
        <v>724</v>
      </c>
      <c r="B932" s="114" t="s">
        <v>1048</v>
      </c>
      <c r="C932" s="90" t="s">
        <v>1120</v>
      </c>
      <c r="D932" s="114">
        <v>50</v>
      </c>
      <c r="E932" s="114" t="s">
        <v>26</v>
      </c>
      <c r="F932" s="114">
        <f t="shared" si="3"/>
        <v>90</v>
      </c>
      <c r="G932" s="114" t="s">
        <v>27</v>
      </c>
      <c r="H932" s="114" t="s">
        <v>28</v>
      </c>
      <c r="I932" s="114" t="s">
        <v>41</v>
      </c>
      <c r="J932" s="114" t="s">
        <v>76</v>
      </c>
      <c r="K932" s="114"/>
      <c r="L932" s="114"/>
      <c r="M932" s="114" t="s">
        <v>32</v>
      </c>
      <c r="N932" s="114" t="s">
        <v>368</v>
      </c>
      <c r="O932" s="114">
        <v>24</v>
      </c>
      <c r="P932" s="114" t="s">
        <v>28</v>
      </c>
      <c r="Q932" s="65"/>
      <c r="R932" s="65"/>
      <c r="S932" s="65"/>
      <c r="T932" s="65"/>
      <c r="U932" s="65"/>
      <c r="V932" s="65"/>
      <c r="W932" s="65"/>
      <c r="X932" s="65"/>
      <c r="Y932" s="65"/>
      <c r="Z932" s="65"/>
      <c r="AA932" s="65"/>
      <c r="AB932" s="65"/>
      <c r="AC932" s="65"/>
      <c r="AD932" s="65"/>
      <c r="AE932" s="65"/>
      <c r="AF932" s="65"/>
      <c r="AG932" s="65"/>
      <c r="AH932" s="65"/>
      <c r="AI932" s="65"/>
      <c r="AJ932" s="65"/>
      <c r="AK932" s="65"/>
      <c r="AL932" s="65"/>
      <c r="AM932" s="65"/>
      <c r="AN932" s="65"/>
      <c r="AO932" s="65"/>
      <c r="AP932" s="65"/>
      <c r="AQ932" s="65"/>
      <c r="AR932" s="65"/>
      <c r="AS932" s="65"/>
      <c r="AT932" s="65"/>
      <c r="AU932" s="65"/>
      <c r="AV932" s="65"/>
      <c r="AW932" s="65"/>
      <c r="AX932" s="65"/>
      <c r="AY932" s="65"/>
      <c r="AZ932" s="65"/>
      <c r="BA932" s="65"/>
      <c r="BB932" s="65"/>
      <c r="BC932" s="65"/>
      <c r="BD932" s="65"/>
      <c r="BE932" s="65"/>
      <c r="BF932" s="65"/>
      <c r="BG932" s="65"/>
      <c r="BH932" s="65"/>
      <c r="BI932" s="65"/>
      <c r="BJ932" s="65"/>
      <c r="BK932" s="65"/>
      <c r="BL932" s="65"/>
    </row>
    <row r="933" spans="1:64" x14ac:dyDescent="0.2">
      <c r="A933" s="114" t="s">
        <v>724</v>
      </c>
      <c r="B933" s="114" t="s">
        <v>1048</v>
      </c>
      <c r="C933" s="90" t="s">
        <v>1121</v>
      </c>
      <c r="D933" s="114">
        <v>50</v>
      </c>
      <c r="E933" s="114" t="s">
        <v>26</v>
      </c>
      <c r="F933" s="114">
        <f t="shared" si="3"/>
        <v>90</v>
      </c>
      <c r="G933" s="114" t="s">
        <v>27</v>
      </c>
      <c r="H933" s="114" t="s">
        <v>28</v>
      </c>
      <c r="I933" s="114" t="s">
        <v>41</v>
      </c>
      <c r="J933" s="114" t="s">
        <v>76</v>
      </c>
      <c r="K933" s="114"/>
      <c r="L933" s="114"/>
      <c r="M933" s="114" t="s">
        <v>32</v>
      </c>
      <c r="N933" s="114" t="s">
        <v>368</v>
      </c>
      <c r="O933" s="114">
        <v>24</v>
      </c>
      <c r="P933" s="114" t="s">
        <v>28</v>
      </c>
      <c r="Q933" s="65"/>
      <c r="R933" s="65"/>
      <c r="S933" s="65"/>
      <c r="T933" s="65"/>
      <c r="U933" s="65"/>
      <c r="V933" s="65"/>
      <c r="W933" s="65"/>
      <c r="X933" s="65"/>
      <c r="Y933" s="65"/>
      <c r="Z933" s="65"/>
      <c r="AA933" s="65"/>
      <c r="AB933" s="65"/>
      <c r="AC933" s="65"/>
      <c r="AD933" s="65"/>
      <c r="AE933" s="65"/>
      <c r="AF933" s="65"/>
      <c r="AG933" s="65"/>
      <c r="AH933" s="65"/>
      <c r="AI933" s="65"/>
      <c r="AJ933" s="65"/>
      <c r="AK933" s="65"/>
      <c r="AL933" s="65"/>
      <c r="AM933" s="65"/>
      <c r="AN933" s="65"/>
      <c r="AO933" s="65"/>
      <c r="AP933" s="65"/>
      <c r="AQ933" s="65"/>
      <c r="AR933" s="65"/>
      <c r="AS933" s="65"/>
      <c r="AT933" s="65"/>
      <c r="AU933" s="65"/>
      <c r="AV933" s="65"/>
      <c r="AW933" s="65"/>
      <c r="AX933" s="65"/>
      <c r="AY933" s="65"/>
      <c r="AZ933" s="65"/>
      <c r="BA933" s="65"/>
      <c r="BB933" s="65"/>
      <c r="BC933" s="65"/>
      <c r="BD933" s="65"/>
      <c r="BE933" s="65"/>
      <c r="BF933" s="65"/>
      <c r="BG933" s="65"/>
      <c r="BH933" s="65"/>
      <c r="BI933" s="65"/>
      <c r="BJ933" s="65"/>
      <c r="BK933" s="65"/>
      <c r="BL933" s="65"/>
    </row>
    <row r="934" spans="1:64" x14ac:dyDescent="0.2">
      <c r="A934" s="114" t="s">
        <v>724</v>
      </c>
      <c r="B934" s="114" t="s">
        <v>1048</v>
      </c>
      <c r="C934" s="90" t="s">
        <v>1122</v>
      </c>
      <c r="D934" s="114">
        <v>50</v>
      </c>
      <c r="E934" s="114" t="s">
        <v>26</v>
      </c>
      <c r="F934" s="114">
        <f t="shared" si="3"/>
        <v>90</v>
      </c>
      <c r="G934" s="114" t="s">
        <v>84</v>
      </c>
      <c r="H934" s="114" t="s">
        <v>28</v>
      </c>
      <c r="I934" s="114" t="s">
        <v>41</v>
      </c>
      <c r="J934" s="114" t="s">
        <v>76</v>
      </c>
      <c r="K934" s="114"/>
      <c r="L934" s="114"/>
      <c r="M934" s="114" t="s">
        <v>69</v>
      </c>
      <c r="N934" s="114" t="s">
        <v>368</v>
      </c>
      <c r="O934" s="114">
        <v>10</v>
      </c>
      <c r="P934" s="114" t="s">
        <v>28</v>
      </c>
      <c r="Q934" s="65"/>
      <c r="R934" s="65"/>
      <c r="S934" s="65"/>
      <c r="T934" s="65"/>
      <c r="U934" s="65"/>
      <c r="V934" s="65"/>
      <c r="W934" s="65"/>
      <c r="X934" s="65"/>
      <c r="Y934" s="65"/>
      <c r="Z934" s="65"/>
      <c r="AA934" s="65"/>
      <c r="AB934" s="65"/>
      <c r="AC934" s="65"/>
      <c r="AD934" s="65"/>
      <c r="AE934" s="65"/>
      <c r="AF934" s="65"/>
      <c r="AG934" s="65"/>
      <c r="AH934" s="65"/>
      <c r="AI934" s="65"/>
      <c r="AJ934" s="65"/>
      <c r="AK934" s="65"/>
      <c r="AL934" s="65"/>
      <c r="AM934" s="65"/>
      <c r="AN934" s="65"/>
      <c r="AO934" s="65"/>
      <c r="AP934" s="65"/>
      <c r="AQ934" s="65"/>
      <c r="AR934" s="65"/>
      <c r="AS934" s="65"/>
      <c r="AT934" s="65"/>
      <c r="AU934" s="65"/>
      <c r="AV934" s="65"/>
      <c r="AW934" s="65"/>
      <c r="AX934" s="65"/>
      <c r="AY934" s="65"/>
      <c r="AZ934" s="65"/>
      <c r="BA934" s="65"/>
      <c r="BB934" s="65"/>
      <c r="BC934" s="65"/>
      <c r="BD934" s="65"/>
      <c r="BE934" s="65"/>
      <c r="BF934" s="65"/>
      <c r="BG934" s="65"/>
      <c r="BH934" s="65"/>
      <c r="BI934" s="65"/>
      <c r="BJ934" s="65"/>
      <c r="BK934" s="65"/>
      <c r="BL934" s="65"/>
    </row>
    <row r="935" spans="1:64" x14ac:dyDescent="0.2">
      <c r="A935" s="114" t="s">
        <v>724</v>
      </c>
      <c r="B935" s="114" t="s">
        <v>1048</v>
      </c>
      <c r="C935" s="90" t="s">
        <v>1123</v>
      </c>
      <c r="D935" s="114">
        <v>50</v>
      </c>
      <c r="E935" s="114" t="s">
        <v>26</v>
      </c>
      <c r="F935" s="114">
        <f t="shared" si="3"/>
        <v>90</v>
      </c>
      <c r="G935" s="114" t="s">
        <v>27</v>
      </c>
      <c r="H935" s="114" t="s">
        <v>28</v>
      </c>
      <c r="I935" s="114" t="s">
        <v>41</v>
      </c>
      <c r="J935" s="114" t="s">
        <v>76</v>
      </c>
      <c r="K935" s="114"/>
      <c r="L935" s="114"/>
      <c r="M935" s="114" t="s">
        <v>32</v>
      </c>
      <c r="N935" s="114" t="s">
        <v>368</v>
      </c>
      <c r="O935" s="114">
        <v>24</v>
      </c>
      <c r="P935" s="114" t="s">
        <v>28</v>
      </c>
      <c r="Q935" s="65"/>
      <c r="R935" s="65"/>
      <c r="S935" s="65"/>
      <c r="T935" s="65"/>
      <c r="U935" s="65"/>
      <c r="V935" s="65"/>
      <c r="W935" s="65"/>
      <c r="X935" s="65"/>
      <c r="Y935" s="65"/>
      <c r="Z935" s="65"/>
      <c r="AA935" s="65"/>
      <c r="AB935" s="65"/>
      <c r="AC935" s="65"/>
      <c r="AD935" s="65"/>
      <c r="AE935" s="65"/>
      <c r="AF935" s="65"/>
      <c r="AG935" s="65"/>
      <c r="AH935" s="65"/>
      <c r="AI935" s="65"/>
      <c r="AJ935" s="65"/>
      <c r="AK935" s="65"/>
      <c r="AL935" s="65"/>
      <c r="AM935" s="65"/>
      <c r="AN935" s="65"/>
      <c r="AO935" s="65"/>
      <c r="AP935" s="65"/>
      <c r="AQ935" s="65"/>
      <c r="AR935" s="65"/>
      <c r="AS935" s="65"/>
      <c r="AT935" s="65"/>
      <c r="AU935" s="65"/>
      <c r="AV935" s="65"/>
      <c r="AW935" s="65"/>
      <c r="AX935" s="65"/>
      <c r="AY935" s="65"/>
      <c r="AZ935" s="65"/>
      <c r="BA935" s="65"/>
      <c r="BB935" s="65"/>
      <c r="BC935" s="65"/>
      <c r="BD935" s="65"/>
      <c r="BE935" s="65"/>
      <c r="BF935" s="65"/>
      <c r="BG935" s="65"/>
      <c r="BH935" s="65"/>
      <c r="BI935" s="65"/>
      <c r="BJ935" s="65"/>
      <c r="BK935" s="65"/>
      <c r="BL935" s="65"/>
    </row>
    <row r="936" spans="1:64" x14ac:dyDescent="0.2">
      <c r="A936" s="114" t="s">
        <v>724</v>
      </c>
      <c r="B936" s="114" t="s">
        <v>1048</v>
      </c>
      <c r="C936" s="90" t="s">
        <v>1124</v>
      </c>
      <c r="D936" s="114">
        <v>50</v>
      </c>
      <c r="E936" s="114" t="s">
        <v>26</v>
      </c>
      <c r="F936" s="114">
        <f t="shared" si="3"/>
        <v>90</v>
      </c>
      <c r="G936" s="114" t="s">
        <v>27</v>
      </c>
      <c r="H936" s="114" t="s">
        <v>28</v>
      </c>
      <c r="I936" s="114" t="s">
        <v>41</v>
      </c>
      <c r="J936" s="114" t="s">
        <v>76</v>
      </c>
      <c r="K936" s="114"/>
      <c r="L936" s="114"/>
      <c r="M936" s="114" t="s">
        <v>32</v>
      </c>
      <c r="N936" s="114" t="s">
        <v>368</v>
      </c>
      <c r="O936" s="114">
        <v>24</v>
      </c>
      <c r="P936" s="114" t="s">
        <v>28</v>
      </c>
      <c r="Q936" s="65"/>
      <c r="R936" s="65"/>
      <c r="S936" s="65"/>
      <c r="T936" s="65"/>
      <c r="U936" s="65"/>
      <c r="V936" s="65"/>
      <c r="W936" s="65"/>
      <c r="X936" s="65"/>
      <c r="Y936" s="65"/>
      <c r="Z936" s="65"/>
      <c r="AA936" s="65"/>
      <c r="AB936" s="65"/>
      <c r="AC936" s="65"/>
      <c r="AD936" s="65"/>
      <c r="AE936" s="65"/>
      <c r="AF936" s="65"/>
      <c r="AG936" s="65"/>
      <c r="AH936" s="65"/>
      <c r="AI936" s="65"/>
      <c r="AJ936" s="65"/>
      <c r="AK936" s="65"/>
      <c r="AL936" s="65"/>
      <c r="AM936" s="65"/>
      <c r="AN936" s="65"/>
      <c r="AO936" s="65"/>
      <c r="AP936" s="65"/>
      <c r="AQ936" s="65"/>
      <c r="AR936" s="65"/>
      <c r="AS936" s="65"/>
      <c r="AT936" s="65"/>
      <c r="AU936" s="65"/>
      <c r="AV936" s="65"/>
      <c r="AW936" s="65"/>
      <c r="AX936" s="65"/>
      <c r="AY936" s="65"/>
      <c r="AZ936" s="65"/>
      <c r="BA936" s="65"/>
      <c r="BB936" s="65"/>
      <c r="BC936" s="65"/>
      <c r="BD936" s="65"/>
      <c r="BE936" s="65"/>
      <c r="BF936" s="65"/>
      <c r="BG936" s="65"/>
      <c r="BH936" s="65"/>
      <c r="BI936" s="65"/>
      <c r="BJ936" s="65"/>
      <c r="BK936" s="65"/>
      <c r="BL936" s="65"/>
    </row>
    <row r="937" spans="1:64" x14ac:dyDescent="0.2">
      <c r="A937" s="114" t="s">
        <v>724</v>
      </c>
      <c r="B937" s="114" t="s">
        <v>1048</v>
      </c>
      <c r="C937" s="90" t="s">
        <v>1125</v>
      </c>
      <c r="D937" s="114">
        <v>50</v>
      </c>
      <c r="E937" s="114" t="s">
        <v>26</v>
      </c>
      <c r="F937" s="114">
        <f t="shared" si="3"/>
        <v>90</v>
      </c>
      <c r="G937" s="114" t="s">
        <v>27</v>
      </c>
      <c r="H937" s="114" t="s">
        <v>28</v>
      </c>
      <c r="I937" s="114" t="s">
        <v>41</v>
      </c>
      <c r="J937" s="114" t="s">
        <v>76</v>
      </c>
      <c r="K937" s="114"/>
      <c r="L937" s="114"/>
      <c r="M937" s="114" t="s">
        <v>32</v>
      </c>
      <c r="N937" s="114" t="s">
        <v>368</v>
      </c>
      <c r="O937" s="114">
        <v>24</v>
      </c>
      <c r="P937" s="114" t="s">
        <v>28</v>
      </c>
      <c r="Q937" s="65"/>
      <c r="R937" s="65"/>
      <c r="S937" s="65"/>
      <c r="T937" s="65"/>
      <c r="U937" s="65"/>
      <c r="V937" s="65"/>
      <c r="W937" s="65"/>
      <c r="X937" s="65"/>
      <c r="Y937" s="65"/>
      <c r="Z937" s="65"/>
      <c r="AA937" s="65"/>
      <c r="AB937" s="65"/>
      <c r="AC937" s="65"/>
      <c r="AD937" s="65"/>
      <c r="AE937" s="65"/>
      <c r="AF937" s="65"/>
      <c r="AG937" s="65"/>
      <c r="AH937" s="65"/>
      <c r="AI937" s="65"/>
      <c r="AJ937" s="65"/>
      <c r="AK937" s="65"/>
      <c r="AL937" s="65"/>
      <c r="AM937" s="65"/>
      <c r="AN937" s="65"/>
      <c r="AO937" s="65"/>
      <c r="AP937" s="65"/>
      <c r="AQ937" s="65"/>
      <c r="AR937" s="65"/>
      <c r="AS937" s="65"/>
      <c r="AT937" s="65"/>
      <c r="AU937" s="65"/>
      <c r="AV937" s="65"/>
      <c r="AW937" s="65"/>
      <c r="AX937" s="65"/>
      <c r="AY937" s="65"/>
      <c r="AZ937" s="65"/>
      <c r="BA937" s="65"/>
      <c r="BB937" s="65"/>
      <c r="BC937" s="65"/>
      <c r="BD937" s="65"/>
      <c r="BE937" s="65"/>
      <c r="BF937" s="65"/>
      <c r="BG937" s="65"/>
      <c r="BH937" s="65"/>
      <c r="BI937" s="65"/>
      <c r="BJ937" s="65"/>
      <c r="BK937" s="65"/>
      <c r="BL937" s="65"/>
    </row>
    <row r="938" spans="1:64" x14ac:dyDescent="0.2">
      <c r="A938" s="114" t="s">
        <v>724</v>
      </c>
      <c r="B938" s="114" t="s">
        <v>1048</v>
      </c>
      <c r="C938" s="90" t="s">
        <v>1126</v>
      </c>
      <c r="D938" s="114">
        <v>50</v>
      </c>
      <c r="E938" s="114" t="s">
        <v>26</v>
      </c>
      <c r="F938" s="114">
        <f t="shared" si="3"/>
        <v>90</v>
      </c>
      <c r="G938" s="114" t="s">
        <v>27</v>
      </c>
      <c r="H938" s="114" t="s">
        <v>28</v>
      </c>
      <c r="I938" s="114" t="s">
        <v>41</v>
      </c>
      <c r="J938" s="114" t="s">
        <v>76</v>
      </c>
      <c r="K938" s="114"/>
      <c r="L938" s="114"/>
      <c r="M938" s="114" t="s">
        <v>32</v>
      </c>
      <c r="N938" s="114" t="s">
        <v>368</v>
      </c>
      <c r="O938" s="114">
        <v>24</v>
      </c>
      <c r="P938" s="114" t="s">
        <v>28</v>
      </c>
      <c r="Q938" s="65"/>
      <c r="R938" s="65"/>
      <c r="S938" s="65"/>
      <c r="T938" s="65"/>
      <c r="U938" s="65"/>
      <c r="V938" s="65"/>
      <c r="W938" s="65"/>
      <c r="X938" s="65"/>
      <c r="Y938" s="65"/>
      <c r="Z938" s="65"/>
      <c r="AA938" s="65"/>
      <c r="AB938" s="65"/>
      <c r="AC938" s="65"/>
      <c r="AD938" s="65"/>
      <c r="AE938" s="65"/>
      <c r="AF938" s="65"/>
      <c r="AG938" s="65"/>
      <c r="AH938" s="65"/>
      <c r="AI938" s="65"/>
      <c r="AJ938" s="65"/>
      <c r="AK938" s="65"/>
      <c r="AL938" s="65"/>
      <c r="AM938" s="65"/>
      <c r="AN938" s="65"/>
      <c r="AO938" s="65"/>
      <c r="AP938" s="65"/>
      <c r="AQ938" s="65"/>
      <c r="AR938" s="65"/>
      <c r="AS938" s="65"/>
      <c r="AT938" s="65"/>
      <c r="AU938" s="65"/>
      <c r="AV938" s="65"/>
      <c r="AW938" s="65"/>
      <c r="AX938" s="65"/>
      <c r="AY938" s="65"/>
      <c r="AZ938" s="65"/>
      <c r="BA938" s="65"/>
      <c r="BB938" s="65"/>
      <c r="BC938" s="65"/>
      <c r="BD938" s="65"/>
      <c r="BE938" s="65"/>
      <c r="BF938" s="65"/>
      <c r="BG938" s="65"/>
      <c r="BH938" s="65"/>
      <c r="BI938" s="65"/>
      <c r="BJ938" s="65"/>
      <c r="BK938" s="65"/>
      <c r="BL938" s="65"/>
    </row>
    <row r="939" spans="1:64" x14ac:dyDescent="0.2">
      <c r="A939" s="114" t="s">
        <v>724</v>
      </c>
      <c r="B939" s="114" t="s">
        <v>1048</v>
      </c>
      <c r="C939" s="90" t="s">
        <v>1127</v>
      </c>
      <c r="D939" s="114">
        <v>50</v>
      </c>
      <c r="E939" s="114" t="s">
        <v>26</v>
      </c>
      <c r="F939" s="114">
        <f t="shared" si="3"/>
        <v>90</v>
      </c>
      <c r="G939" s="114" t="s">
        <v>27</v>
      </c>
      <c r="H939" s="114" t="s">
        <v>28</v>
      </c>
      <c r="I939" s="114" t="s">
        <v>41</v>
      </c>
      <c r="J939" s="114" t="s">
        <v>76</v>
      </c>
      <c r="K939" s="114"/>
      <c r="L939" s="114"/>
      <c r="M939" s="114" t="s">
        <v>32</v>
      </c>
      <c r="N939" s="114" t="s">
        <v>368</v>
      </c>
      <c r="O939" s="114">
        <v>24</v>
      </c>
      <c r="P939" s="114" t="s">
        <v>28</v>
      </c>
      <c r="Q939" s="65"/>
      <c r="R939" s="65"/>
      <c r="S939" s="65"/>
      <c r="T939" s="65"/>
      <c r="U939" s="65"/>
      <c r="V939" s="65"/>
      <c r="W939" s="65"/>
      <c r="X939" s="65"/>
      <c r="Y939" s="65"/>
      <c r="Z939" s="65"/>
      <c r="AA939" s="65"/>
      <c r="AB939" s="65"/>
      <c r="AC939" s="65"/>
      <c r="AD939" s="65"/>
      <c r="AE939" s="65"/>
      <c r="AF939" s="65"/>
      <c r="AG939" s="65"/>
      <c r="AH939" s="65"/>
      <c r="AI939" s="65"/>
      <c r="AJ939" s="65"/>
      <c r="AK939" s="65"/>
      <c r="AL939" s="65"/>
      <c r="AM939" s="65"/>
      <c r="AN939" s="65"/>
      <c r="AO939" s="65"/>
      <c r="AP939" s="65"/>
      <c r="AQ939" s="65"/>
      <c r="AR939" s="65"/>
      <c r="AS939" s="65"/>
      <c r="AT939" s="65"/>
      <c r="AU939" s="65"/>
      <c r="AV939" s="65"/>
      <c r="AW939" s="65"/>
      <c r="AX939" s="65"/>
      <c r="AY939" s="65"/>
      <c r="AZ939" s="65"/>
      <c r="BA939" s="65"/>
      <c r="BB939" s="65"/>
      <c r="BC939" s="65"/>
      <c r="BD939" s="65"/>
      <c r="BE939" s="65"/>
      <c r="BF939" s="65"/>
      <c r="BG939" s="65"/>
      <c r="BH939" s="65"/>
      <c r="BI939" s="65"/>
      <c r="BJ939" s="65"/>
      <c r="BK939" s="65"/>
      <c r="BL939" s="65"/>
    </row>
    <row r="940" spans="1:64" x14ac:dyDescent="0.2">
      <c r="A940" s="114" t="s">
        <v>724</v>
      </c>
      <c r="B940" s="114" t="s">
        <v>1048</v>
      </c>
      <c r="C940" s="90" t="s">
        <v>1128</v>
      </c>
      <c r="D940" s="114">
        <v>50</v>
      </c>
      <c r="E940" s="114" t="s">
        <v>26</v>
      </c>
      <c r="F940" s="114">
        <f t="shared" si="3"/>
        <v>90</v>
      </c>
      <c r="G940" s="114" t="s">
        <v>27</v>
      </c>
      <c r="H940" s="114" t="s">
        <v>28</v>
      </c>
      <c r="I940" s="114" t="s">
        <v>41</v>
      </c>
      <c r="J940" s="114" t="s">
        <v>76</v>
      </c>
      <c r="K940" s="114"/>
      <c r="L940" s="114"/>
      <c r="M940" s="114" t="s">
        <v>32</v>
      </c>
      <c r="N940" s="114" t="s">
        <v>368</v>
      </c>
      <c r="O940" s="114">
        <v>24</v>
      </c>
      <c r="P940" s="114" t="s">
        <v>28</v>
      </c>
      <c r="Q940" s="65"/>
      <c r="R940" s="65"/>
      <c r="S940" s="65"/>
      <c r="T940" s="65"/>
      <c r="U940" s="65"/>
      <c r="V940" s="65"/>
      <c r="W940" s="65"/>
      <c r="X940" s="65"/>
      <c r="Y940" s="65"/>
      <c r="Z940" s="65"/>
      <c r="AA940" s="65"/>
      <c r="AB940" s="65"/>
      <c r="AC940" s="65"/>
      <c r="AD940" s="65"/>
      <c r="AE940" s="65"/>
      <c r="AF940" s="65"/>
      <c r="AG940" s="65"/>
      <c r="AH940" s="65"/>
      <c r="AI940" s="65"/>
      <c r="AJ940" s="65"/>
      <c r="AK940" s="65"/>
      <c r="AL940" s="65"/>
      <c r="AM940" s="65"/>
      <c r="AN940" s="65"/>
      <c r="AO940" s="65"/>
      <c r="AP940" s="65"/>
      <c r="AQ940" s="65"/>
      <c r="AR940" s="65"/>
      <c r="AS940" s="65"/>
      <c r="AT940" s="65"/>
      <c r="AU940" s="65"/>
      <c r="AV940" s="65"/>
      <c r="AW940" s="65"/>
      <c r="AX940" s="65"/>
      <c r="AY940" s="65"/>
      <c r="AZ940" s="65"/>
      <c r="BA940" s="65"/>
      <c r="BB940" s="65"/>
      <c r="BC940" s="65"/>
      <c r="BD940" s="65"/>
      <c r="BE940" s="65"/>
      <c r="BF940" s="65"/>
      <c r="BG940" s="65"/>
      <c r="BH940" s="65"/>
      <c r="BI940" s="65"/>
      <c r="BJ940" s="65"/>
      <c r="BK940" s="65"/>
      <c r="BL940" s="65"/>
    </row>
    <row r="941" spans="1:64" x14ac:dyDescent="0.2">
      <c r="A941" s="114" t="s">
        <v>724</v>
      </c>
      <c r="B941" s="114" t="s">
        <v>1048</v>
      </c>
      <c r="C941" s="90" t="s">
        <v>1129</v>
      </c>
      <c r="D941" s="114">
        <v>50</v>
      </c>
      <c r="E941" s="114" t="s">
        <v>26</v>
      </c>
      <c r="F941" s="114">
        <f t="shared" si="3"/>
        <v>90</v>
      </c>
      <c r="G941" s="114" t="s">
        <v>27</v>
      </c>
      <c r="H941" s="114" t="s">
        <v>28</v>
      </c>
      <c r="I941" s="114" t="s">
        <v>41</v>
      </c>
      <c r="J941" s="114" t="s">
        <v>76</v>
      </c>
      <c r="K941" s="114"/>
      <c r="L941" s="114"/>
      <c r="M941" s="114" t="s">
        <v>32</v>
      </c>
      <c r="N941" s="114" t="s">
        <v>368</v>
      </c>
      <c r="O941" s="114">
        <v>24</v>
      </c>
      <c r="P941" s="114" t="s">
        <v>28</v>
      </c>
      <c r="Q941" s="65"/>
      <c r="R941" s="65"/>
      <c r="S941" s="65"/>
      <c r="T941" s="65"/>
      <c r="U941" s="65"/>
      <c r="V941" s="65"/>
      <c r="W941" s="65"/>
      <c r="X941" s="65"/>
      <c r="Y941" s="65"/>
      <c r="Z941" s="65"/>
      <c r="AA941" s="65"/>
      <c r="AB941" s="65"/>
      <c r="AC941" s="65"/>
      <c r="AD941" s="65"/>
      <c r="AE941" s="65"/>
      <c r="AF941" s="65"/>
      <c r="AG941" s="65"/>
      <c r="AH941" s="65"/>
      <c r="AI941" s="65"/>
      <c r="AJ941" s="65"/>
      <c r="AK941" s="65"/>
      <c r="AL941" s="65"/>
      <c r="AM941" s="65"/>
      <c r="AN941" s="65"/>
      <c r="AO941" s="65"/>
      <c r="AP941" s="65"/>
      <c r="AQ941" s="65"/>
      <c r="AR941" s="65"/>
      <c r="AS941" s="65"/>
      <c r="AT941" s="65"/>
      <c r="AU941" s="65"/>
      <c r="AV941" s="65"/>
      <c r="AW941" s="65"/>
      <c r="AX941" s="65"/>
      <c r="AY941" s="65"/>
      <c r="AZ941" s="65"/>
      <c r="BA941" s="65"/>
      <c r="BB941" s="65"/>
      <c r="BC941" s="65"/>
      <c r="BD941" s="65"/>
      <c r="BE941" s="65"/>
      <c r="BF941" s="65"/>
      <c r="BG941" s="65"/>
      <c r="BH941" s="65"/>
      <c r="BI941" s="65"/>
      <c r="BJ941" s="65"/>
      <c r="BK941" s="65"/>
      <c r="BL941" s="65"/>
    </row>
    <row r="942" spans="1:64" x14ac:dyDescent="0.2">
      <c r="A942" s="114" t="s">
        <v>724</v>
      </c>
      <c r="B942" s="114" t="s">
        <v>1048</v>
      </c>
      <c r="C942" s="90" t="s">
        <v>1130</v>
      </c>
      <c r="D942" s="114">
        <v>50</v>
      </c>
      <c r="E942" s="114" t="s">
        <v>26</v>
      </c>
      <c r="F942" s="114">
        <f t="shared" si="3"/>
        <v>90</v>
      </c>
      <c r="G942" s="114" t="s">
        <v>27</v>
      </c>
      <c r="H942" s="114" t="s">
        <v>28</v>
      </c>
      <c r="I942" s="114" t="s">
        <v>41</v>
      </c>
      <c r="J942" s="114" t="s">
        <v>76</v>
      </c>
      <c r="K942" s="114"/>
      <c r="L942" s="114"/>
      <c r="M942" s="114" t="s">
        <v>32</v>
      </c>
      <c r="N942" s="114" t="s">
        <v>368</v>
      </c>
      <c r="O942" s="114">
        <v>24</v>
      </c>
      <c r="P942" s="114" t="s">
        <v>28</v>
      </c>
      <c r="Q942" s="65"/>
      <c r="R942" s="65"/>
      <c r="S942" s="65"/>
      <c r="T942" s="65"/>
      <c r="U942" s="65"/>
      <c r="V942" s="65"/>
      <c r="W942" s="65"/>
      <c r="X942" s="65"/>
      <c r="Y942" s="65"/>
      <c r="Z942" s="65"/>
      <c r="AA942" s="65"/>
      <c r="AB942" s="65"/>
      <c r="AC942" s="65"/>
      <c r="AD942" s="65"/>
      <c r="AE942" s="65"/>
      <c r="AF942" s="65"/>
      <c r="AG942" s="65"/>
      <c r="AH942" s="65"/>
      <c r="AI942" s="65"/>
      <c r="AJ942" s="65"/>
      <c r="AK942" s="65"/>
      <c r="AL942" s="65"/>
      <c r="AM942" s="65"/>
      <c r="AN942" s="65"/>
      <c r="AO942" s="65"/>
      <c r="AP942" s="65"/>
      <c r="AQ942" s="65"/>
      <c r="AR942" s="65"/>
      <c r="AS942" s="65"/>
      <c r="AT942" s="65"/>
      <c r="AU942" s="65"/>
      <c r="AV942" s="65"/>
      <c r="AW942" s="65"/>
      <c r="AX942" s="65"/>
      <c r="AY942" s="65"/>
      <c r="AZ942" s="65"/>
      <c r="BA942" s="65"/>
      <c r="BB942" s="65"/>
      <c r="BC942" s="65"/>
      <c r="BD942" s="65"/>
      <c r="BE942" s="65"/>
      <c r="BF942" s="65"/>
      <c r="BG942" s="65"/>
      <c r="BH942" s="65"/>
      <c r="BI942" s="65"/>
      <c r="BJ942" s="65"/>
      <c r="BK942" s="65"/>
      <c r="BL942" s="65"/>
    </row>
    <row r="943" spans="1:64" x14ac:dyDescent="0.2">
      <c r="A943" s="114" t="s">
        <v>724</v>
      </c>
      <c r="B943" s="114" t="s">
        <v>1048</v>
      </c>
      <c r="C943" s="90" t="s">
        <v>1131</v>
      </c>
      <c r="D943" s="114">
        <v>50</v>
      </c>
      <c r="E943" s="114" t="s">
        <v>26</v>
      </c>
      <c r="F943" s="114">
        <f t="shared" si="3"/>
        <v>90</v>
      </c>
      <c r="G943" s="114" t="s">
        <v>27</v>
      </c>
      <c r="H943" s="114" t="s">
        <v>28</v>
      </c>
      <c r="I943" s="114" t="s">
        <v>41</v>
      </c>
      <c r="J943" s="114" t="s">
        <v>76</v>
      </c>
      <c r="K943" s="114"/>
      <c r="L943" s="114"/>
      <c r="M943" s="114" t="s">
        <v>32</v>
      </c>
      <c r="N943" s="114" t="s">
        <v>368</v>
      </c>
      <c r="O943" s="114">
        <v>24</v>
      </c>
      <c r="P943" s="114" t="s">
        <v>28</v>
      </c>
      <c r="Q943" s="65"/>
      <c r="R943" s="65"/>
      <c r="S943" s="65"/>
      <c r="T943" s="65"/>
      <c r="U943" s="65"/>
      <c r="V943" s="65"/>
      <c r="W943" s="65"/>
      <c r="X943" s="65"/>
      <c r="Y943" s="65"/>
      <c r="Z943" s="65"/>
      <c r="AA943" s="65"/>
      <c r="AB943" s="65"/>
      <c r="AC943" s="65"/>
      <c r="AD943" s="65"/>
      <c r="AE943" s="65"/>
      <c r="AF943" s="65"/>
      <c r="AG943" s="65"/>
      <c r="AH943" s="65"/>
      <c r="AI943" s="65"/>
      <c r="AJ943" s="65"/>
      <c r="AK943" s="65"/>
      <c r="AL943" s="65"/>
      <c r="AM943" s="65"/>
      <c r="AN943" s="65"/>
      <c r="AO943" s="65"/>
      <c r="AP943" s="65"/>
      <c r="AQ943" s="65"/>
      <c r="AR943" s="65"/>
      <c r="AS943" s="65"/>
      <c r="AT943" s="65"/>
      <c r="AU943" s="65"/>
      <c r="AV943" s="65"/>
      <c r="AW943" s="65"/>
      <c r="AX943" s="65"/>
      <c r="AY943" s="65"/>
      <c r="AZ943" s="65"/>
      <c r="BA943" s="65"/>
      <c r="BB943" s="65"/>
      <c r="BC943" s="65"/>
      <c r="BD943" s="65"/>
      <c r="BE943" s="65"/>
      <c r="BF943" s="65"/>
      <c r="BG943" s="65"/>
      <c r="BH943" s="65"/>
      <c r="BI943" s="65"/>
      <c r="BJ943" s="65"/>
      <c r="BK943" s="65"/>
      <c r="BL943" s="65"/>
    </row>
    <row r="944" spans="1:64" x14ac:dyDescent="0.2">
      <c r="A944" s="114" t="s">
        <v>724</v>
      </c>
      <c r="B944" s="114" t="s">
        <v>1048</v>
      </c>
      <c r="C944" s="90" t="s">
        <v>1132</v>
      </c>
      <c r="D944" s="114">
        <v>50</v>
      </c>
      <c r="E944" s="114" t="s">
        <v>26</v>
      </c>
      <c r="F944" s="114">
        <f t="shared" si="3"/>
        <v>90</v>
      </c>
      <c r="G944" s="114" t="s">
        <v>27</v>
      </c>
      <c r="H944" s="114" t="s">
        <v>28</v>
      </c>
      <c r="I944" s="114" t="s">
        <v>41</v>
      </c>
      <c r="J944" s="114" t="s">
        <v>76</v>
      </c>
      <c r="K944" s="114"/>
      <c r="L944" s="114"/>
      <c r="M944" s="114" t="s">
        <v>32</v>
      </c>
      <c r="N944" s="114" t="s">
        <v>368</v>
      </c>
      <c r="O944" s="114">
        <v>24</v>
      </c>
      <c r="P944" s="114" t="s">
        <v>28</v>
      </c>
      <c r="Q944" s="65"/>
      <c r="R944" s="65"/>
      <c r="S944" s="65"/>
      <c r="T944" s="65"/>
      <c r="U944" s="65"/>
      <c r="V944" s="65"/>
      <c r="W944" s="65"/>
      <c r="X944" s="65"/>
      <c r="Y944" s="65"/>
      <c r="Z944" s="65"/>
      <c r="AA944" s="65"/>
      <c r="AB944" s="65"/>
      <c r="AC944" s="65"/>
      <c r="AD944" s="65"/>
      <c r="AE944" s="65"/>
      <c r="AF944" s="65"/>
      <c r="AG944" s="65"/>
      <c r="AH944" s="65"/>
      <c r="AI944" s="65"/>
      <c r="AJ944" s="65"/>
      <c r="AK944" s="65"/>
      <c r="AL944" s="65"/>
      <c r="AM944" s="65"/>
      <c r="AN944" s="65"/>
      <c r="AO944" s="65"/>
      <c r="AP944" s="65"/>
      <c r="AQ944" s="65"/>
      <c r="AR944" s="65"/>
      <c r="AS944" s="65"/>
      <c r="AT944" s="65"/>
      <c r="AU944" s="65"/>
      <c r="AV944" s="65"/>
      <c r="AW944" s="65"/>
      <c r="AX944" s="65"/>
      <c r="AY944" s="65"/>
      <c r="AZ944" s="65"/>
      <c r="BA944" s="65"/>
      <c r="BB944" s="65"/>
      <c r="BC944" s="65"/>
      <c r="BD944" s="65"/>
      <c r="BE944" s="65"/>
      <c r="BF944" s="65"/>
      <c r="BG944" s="65"/>
      <c r="BH944" s="65"/>
      <c r="BI944" s="65"/>
      <c r="BJ944" s="65"/>
      <c r="BK944" s="65"/>
      <c r="BL944" s="65"/>
    </row>
    <row r="945" spans="1:64" x14ac:dyDescent="0.2">
      <c r="A945" s="114" t="s">
        <v>724</v>
      </c>
      <c r="B945" s="114" t="s">
        <v>1048</v>
      </c>
      <c r="C945" s="90" t="s">
        <v>1133</v>
      </c>
      <c r="D945" s="114">
        <v>50</v>
      </c>
      <c r="E945" s="114" t="s">
        <v>26</v>
      </c>
      <c r="F945" s="114">
        <f t="shared" si="3"/>
        <v>90</v>
      </c>
      <c r="G945" s="114" t="s">
        <v>27</v>
      </c>
      <c r="H945" s="114" t="s">
        <v>28</v>
      </c>
      <c r="I945" s="114" t="s">
        <v>41</v>
      </c>
      <c r="J945" s="114" t="s">
        <v>76</v>
      </c>
      <c r="K945" s="114"/>
      <c r="L945" s="114"/>
      <c r="M945" s="114" t="s">
        <v>32</v>
      </c>
      <c r="N945" s="114" t="s">
        <v>368</v>
      </c>
      <c r="O945" s="114">
        <v>24</v>
      </c>
      <c r="P945" s="114" t="s">
        <v>28</v>
      </c>
      <c r="Q945" s="65"/>
      <c r="R945" s="65"/>
      <c r="S945" s="65"/>
      <c r="T945" s="65"/>
      <c r="U945" s="65"/>
      <c r="V945" s="65"/>
      <c r="W945" s="65"/>
      <c r="X945" s="65"/>
      <c r="Y945" s="65"/>
      <c r="Z945" s="65"/>
      <c r="AA945" s="65"/>
      <c r="AB945" s="65"/>
      <c r="AC945" s="65"/>
      <c r="AD945" s="65"/>
      <c r="AE945" s="65"/>
      <c r="AF945" s="65"/>
      <c r="AG945" s="65"/>
      <c r="AH945" s="65"/>
      <c r="AI945" s="65"/>
      <c r="AJ945" s="65"/>
      <c r="AK945" s="65"/>
      <c r="AL945" s="65"/>
      <c r="AM945" s="65"/>
      <c r="AN945" s="65"/>
      <c r="AO945" s="65"/>
      <c r="AP945" s="65"/>
      <c r="AQ945" s="65"/>
      <c r="AR945" s="65"/>
      <c r="AS945" s="65"/>
      <c r="AT945" s="65"/>
      <c r="AU945" s="65"/>
      <c r="AV945" s="65"/>
      <c r="AW945" s="65"/>
      <c r="AX945" s="65"/>
      <c r="AY945" s="65"/>
      <c r="AZ945" s="65"/>
      <c r="BA945" s="65"/>
      <c r="BB945" s="65"/>
      <c r="BC945" s="65"/>
      <c r="BD945" s="65"/>
      <c r="BE945" s="65"/>
      <c r="BF945" s="65"/>
      <c r="BG945" s="65"/>
      <c r="BH945" s="65"/>
      <c r="BI945" s="65"/>
      <c r="BJ945" s="65"/>
      <c r="BK945" s="65"/>
      <c r="BL945" s="65"/>
    </row>
    <row r="946" spans="1:64" x14ac:dyDescent="0.2">
      <c r="A946" s="114" t="s">
        <v>724</v>
      </c>
      <c r="B946" s="114" t="s">
        <v>1048</v>
      </c>
      <c r="C946" s="90" t="s">
        <v>1134</v>
      </c>
      <c r="D946" s="114">
        <v>50</v>
      </c>
      <c r="E946" s="114" t="s">
        <v>26</v>
      </c>
      <c r="F946" s="114">
        <f t="shared" si="3"/>
        <v>90</v>
      </c>
      <c r="G946" s="114" t="s">
        <v>84</v>
      </c>
      <c r="H946" s="114" t="s">
        <v>28</v>
      </c>
      <c r="I946" s="114" t="s">
        <v>41</v>
      </c>
      <c r="J946" s="114" t="s">
        <v>76</v>
      </c>
      <c r="K946" s="114"/>
      <c r="L946" s="114"/>
      <c r="M946" s="114" t="s">
        <v>69</v>
      </c>
      <c r="N946" s="114" t="s">
        <v>368</v>
      </c>
      <c r="O946" s="114">
        <v>10</v>
      </c>
      <c r="P946" s="114" t="s">
        <v>28</v>
      </c>
      <c r="Q946" s="65"/>
      <c r="R946" s="65"/>
      <c r="S946" s="65"/>
      <c r="T946" s="65"/>
      <c r="U946" s="65"/>
      <c r="V946" s="65"/>
      <c r="W946" s="65"/>
      <c r="X946" s="65"/>
      <c r="Y946" s="65"/>
      <c r="Z946" s="65"/>
      <c r="AA946" s="65"/>
      <c r="AB946" s="65"/>
      <c r="AC946" s="65"/>
      <c r="AD946" s="65"/>
      <c r="AE946" s="65"/>
      <c r="AF946" s="65"/>
      <c r="AG946" s="65"/>
      <c r="AH946" s="65"/>
      <c r="AI946" s="65"/>
      <c r="AJ946" s="65"/>
      <c r="AK946" s="65"/>
      <c r="AL946" s="65"/>
      <c r="AM946" s="65"/>
      <c r="AN946" s="65"/>
      <c r="AO946" s="65"/>
      <c r="AP946" s="65"/>
      <c r="AQ946" s="65"/>
      <c r="AR946" s="65"/>
      <c r="AS946" s="65"/>
      <c r="AT946" s="65"/>
      <c r="AU946" s="65"/>
      <c r="AV946" s="65"/>
      <c r="AW946" s="65"/>
      <c r="AX946" s="65"/>
      <c r="AY946" s="65"/>
      <c r="AZ946" s="65"/>
      <c r="BA946" s="65"/>
      <c r="BB946" s="65"/>
      <c r="BC946" s="65"/>
      <c r="BD946" s="65"/>
      <c r="BE946" s="65"/>
      <c r="BF946" s="65"/>
      <c r="BG946" s="65"/>
      <c r="BH946" s="65"/>
      <c r="BI946" s="65"/>
      <c r="BJ946" s="65"/>
      <c r="BK946" s="65"/>
      <c r="BL946" s="65"/>
    </row>
    <row r="947" spans="1:64" x14ac:dyDescent="0.2">
      <c r="A947" s="114" t="s">
        <v>724</v>
      </c>
      <c r="B947" s="114" t="s">
        <v>1048</v>
      </c>
      <c r="C947" s="90" t="s">
        <v>1135</v>
      </c>
      <c r="D947" s="114">
        <v>50</v>
      </c>
      <c r="E947" s="114" t="s">
        <v>26</v>
      </c>
      <c r="F947" s="114">
        <f t="shared" si="3"/>
        <v>90</v>
      </c>
      <c r="G947" s="114" t="s">
        <v>84</v>
      </c>
      <c r="H947" s="114" t="s">
        <v>28</v>
      </c>
      <c r="I947" s="114" t="s">
        <v>41</v>
      </c>
      <c r="J947" s="114" t="s">
        <v>76</v>
      </c>
      <c r="K947" s="114"/>
      <c r="L947" s="114"/>
      <c r="M947" s="114" t="s">
        <v>69</v>
      </c>
      <c r="N947" s="114" t="s">
        <v>368</v>
      </c>
      <c r="O947" s="114">
        <v>12</v>
      </c>
      <c r="P947" s="114" t="s">
        <v>28</v>
      </c>
      <c r="Q947" s="65"/>
      <c r="R947" s="65"/>
      <c r="S947" s="65"/>
      <c r="T947" s="65"/>
      <c r="U947" s="65"/>
      <c r="V947" s="65"/>
      <c r="W947" s="65"/>
      <c r="X947" s="65"/>
      <c r="Y947" s="65"/>
      <c r="Z947" s="65"/>
      <c r="AA947" s="65"/>
      <c r="AB947" s="65"/>
      <c r="AC947" s="65"/>
      <c r="AD947" s="65"/>
      <c r="AE947" s="65"/>
      <c r="AF947" s="65"/>
      <c r="AG947" s="65"/>
      <c r="AH947" s="65"/>
      <c r="AI947" s="65"/>
      <c r="AJ947" s="65"/>
      <c r="AK947" s="65"/>
      <c r="AL947" s="65"/>
      <c r="AM947" s="65"/>
      <c r="AN947" s="65"/>
      <c r="AO947" s="65"/>
      <c r="AP947" s="65"/>
      <c r="AQ947" s="65"/>
      <c r="AR947" s="65"/>
      <c r="AS947" s="65"/>
      <c r="AT947" s="65"/>
      <c r="AU947" s="65"/>
      <c r="AV947" s="65"/>
      <c r="AW947" s="65"/>
      <c r="AX947" s="65"/>
      <c r="AY947" s="65"/>
      <c r="AZ947" s="65"/>
      <c r="BA947" s="65"/>
      <c r="BB947" s="65"/>
      <c r="BC947" s="65"/>
      <c r="BD947" s="65"/>
      <c r="BE947" s="65"/>
      <c r="BF947" s="65"/>
      <c r="BG947" s="65"/>
      <c r="BH947" s="65"/>
      <c r="BI947" s="65"/>
      <c r="BJ947" s="65"/>
      <c r="BK947" s="65"/>
      <c r="BL947" s="65"/>
    </row>
    <row r="948" spans="1:64" x14ac:dyDescent="0.2">
      <c r="A948" s="114" t="s">
        <v>724</v>
      </c>
      <c r="B948" s="114" t="s">
        <v>1048</v>
      </c>
      <c r="C948" s="90" t="s">
        <v>1136</v>
      </c>
      <c r="D948" s="114">
        <v>50</v>
      </c>
      <c r="E948" s="114" t="s">
        <v>26</v>
      </c>
      <c r="F948" s="114">
        <f t="shared" si="3"/>
        <v>90</v>
      </c>
      <c r="G948" s="114" t="s">
        <v>84</v>
      </c>
      <c r="H948" s="114" t="s">
        <v>28</v>
      </c>
      <c r="I948" s="114" t="s">
        <v>41</v>
      </c>
      <c r="J948" s="114" t="s">
        <v>76</v>
      </c>
      <c r="K948" s="114"/>
      <c r="L948" s="114"/>
      <c r="M948" s="114" t="s">
        <v>69</v>
      </c>
      <c r="N948" s="114" t="s">
        <v>368</v>
      </c>
      <c r="O948" s="114">
        <v>10</v>
      </c>
      <c r="P948" s="114" t="s">
        <v>28</v>
      </c>
      <c r="Q948" s="65"/>
      <c r="R948" s="65"/>
      <c r="S948" s="65"/>
      <c r="T948" s="65"/>
      <c r="U948" s="65"/>
      <c r="V948" s="65"/>
      <c r="W948" s="65"/>
      <c r="X948" s="65"/>
      <c r="Y948" s="65"/>
      <c r="Z948" s="65"/>
      <c r="AA948" s="65"/>
      <c r="AB948" s="65"/>
      <c r="AC948" s="65"/>
      <c r="AD948" s="65"/>
      <c r="AE948" s="65"/>
      <c r="AF948" s="65"/>
      <c r="AG948" s="65"/>
      <c r="AH948" s="65"/>
      <c r="AI948" s="65"/>
      <c r="AJ948" s="65"/>
      <c r="AK948" s="65"/>
      <c r="AL948" s="65"/>
      <c r="AM948" s="65"/>
      <c r="AN948" s="65"/>
      <c r="AO948" s="65"/>
      <c r="AP948" s="65"/>
      <c r="AQ948" s="65"/>
      <c r="AR948" s="65"/>
      <c r="AS948" s="65"/>
      <c r="AT948" s="65"/>
      <c r="AU948" s="65"/>
      <c r="AV948" s="65"/>
      <c r="AW948" s="65"/>
      <c r="AX948" s="65"/>
      <c r="AY948" s="65"/>
      <c r="AZ948" s="65"/>
      <c r="BA948" s="65"/>
      <c r="BB948" s="65"/>
      <c r="BC948" s="65"/>
      <c r="BD948" s="65"/>
      <c r="BE948" s="65"/>
      <c r="BF948" s="65"/>
      <c r="BG948" s="65"/>
      <c r="BH948" s="65"/>
      <c r="BI948" s="65"/>
      <c r="BJ948" s="65"/>
      <c r="BK948" s="65"/>
      <c r="BL948" s="65"/>
    </row>
    <row r="949" spans="1:64" x14ac:dyDescent="0.2">
      <c r="A949" s="114" t="s">
        <v>724</v>
      </c>
      <c r="B949" s="114" t="s">
        <v>1048</v>
      </c>
      <c r="C949" s="90" t="s">
        <v>1137</v>
      </c>
      <c r="D949" s="114">
        <v>50</v>
      </c>
      <c r="E949" s="114" t="s">
        <v>26</v>
      </c>
      <c r="F949" s="114">
        <f t="shared" si="3"/>
        <v>90</v>
      </c>
      <c r="G949" s="114" t="s">
        <v>84</v>
      </c>
      <c r="H949" s="114" t="s">
        <v>28</v>
      </c>
      <c r="I949" s="114" t="s">
        <v>41</v>
      </c>
      <c r="J949" s="114" t="s">
        <v>76</v>
      </c>
      <c r="K949" s="114"/>
      <c r="L949" s="114"/>
      <c r="M949" s="114" t="s">
        <v>69</v>
      </c>
      <c r="N949" s="114" t="s">
        <v>368</v>
      </c>
      <c r="O949" s="114">
        <v>8</v>
      </c>
      <c r="P949" s="114" t="s">
        <v>28</v>
      </c>
      <c r="Q949" s="65"/>
      <c r="R949" s="65"/>
      <c r="S949" s="65"/>
      <c r="T949" s="65"/>
      <c r="U949" s="65"/>
      <c r="V949" s="65"/>
      <c r="W949" s="65"/>
      <c r="X949" s="65"/>
      <c r="Y949" s="65"/>
      <c r="Z949" s="65"/>
      <c r="AA949" s="65"/>
      <c r="AB949" s="65"/>
      <c r="AC949" s="65"/>
      <c r="AD949" s="65"/>
      <c r="AE949" s="65"/>
      <c r="AF949" s="65"/>
      <c r="AG949" s="65"/>
      <c r="AH949" s="65"/>
      <c r="AI949" s="65"/>
      <c r="AJ949" s="65"/>
      <c r="AK949" s="65"/>
      <c r="AL949" s="65"/>
      <c r="AM949" s="65"/>
      <c r="AN949" s="65"/>
      <c r="AO949" s="65"/>
      <c r="AP949" s="65"/>
      <c r="AQ949" s="65"/>
      <c r="AR949" s="65"/>
      <c r="AS949" s="65"/>
      <c r="AT949" s="65"/>
      <c r="AU949" s="65"/>
      <c r="AV949" s="65"/>
      <c r="AW949" s="65"/>
      <c r="AX949" s="65"/>
      <c r="AY949" s="65"/>
      <c r="AZ949" s="65"/>
      <c r="BA949" s="65"/>
      <c r="BB949" s="65"/>
      <c r="BC949" s="65"/>
      <c r="BD949" s="65"/>
      <c r="BE949" s="65"/>
      <c r="BF949" s="65"/>
      <c r="BG949" s="65"/>
      <c r="BH949" s="65"/>
      <c r="BI949" s="65"/>
      <c r="BJ949" s="65"/>
      <c r="BK949" s="65"/>
      <c r="BL949" s="65"/>
    </row>
    <row r="950" spans="1:64" x14ac:dyDescent="0.2">
      <c r="A950" s="114" t="s">
        <v>724</v>
      </c>
      <c r="B950" s="114" t="s">
        <v>1048</v>
      </c>
      <c r="C950" s="90" t="s">
        <v>1138</v>
      </c>
      <c r="D950" s="114">
        <v>50</v>
      </c>
      <c r="E950" s="114" t="s">
        <v>26</v>
      </c>
      <c r="F950" s="114">
        <f t="shared" si="3"/>
        <v>90</v>
      </c>
      <c r="G950" s="114" t="s">
        <v>84</v>
      </c>
      <c r="H950" s="114" t="s">
        <v>28</v>
      </c>
      <c r="I950" s="114" t="s">
        <v>41</v>
      </c>
      <c r="J950" s="114" t="s">
        <v>76</v>
      </c>
      <c r="K950" s="114"/>
      <c r="L950" s="114"/>
      <c r="M950" s="114" t="s">
        <v>69</v>
      </c>
      <c r="N950" s="114" t="s">
        <v>368</v>
      </c>
      <c r="O950" s="114">
        <v>10</v>
      </c>
      <c r="P950" s="114" t="s">
        <v>28</v>
      </c>
      <c r="Q950" s="65"/>
      <c r="R950" s="65"/>
      <c r="S950" s="65"/>
      <c r="T950" s="65"/>
      <c r="U950" s="65"/>
      <c r="V950" s="65"/>
      <c r="W950" s="65"/>
      <c r="X950" s="65"/>
      <c r="Y950" s="65"/>
      <c r="Z950" s="65"/>
      <c r="AA950" s="65"/>
      <c r="AB950" s="65"/>
      <c r="AC950" s="65"/>
      <c r="AD950" s="65"/>
      <c r="AE950" s="65"/>
      <c r="AF950" s="65"/>
      <c r="AG950" s="65"/>
      <c r="AH950" s="65"/>
      <c r="AI950" s="65"/>
      <c r="AJ950" s="65"/>
      <c r="AK950" s="65"/>
      <c r="AL950" s="65"/>
      <c r="AM950" s="65"/>
      <c r="AN950" s="65"/>
      <c r="AO950" s="65"/>
      <c r="AP950" s="65"/>
      <c r="AQ950" s="65"/>
      <c r="AR950" s="65"/>
      <c r="AS950" s="65"/>
      <c r="AT950" s="65"/>
      <c r="AU950" s="65"/>
      <c r="AV950" s="65"/>
      <c r="AW950" s="65"/>
      <c r="AX950" s="65"/>
      <c r="AY950" s="65"/>
      <c r="AZ950" s="65"/>
      <c r="BA950" s="65"/>
      <c r="BB950" s="65"/>
      <c r="BC950" s="65"/>
      <c r="BD950" s="65"/>
      <c r="BE950" s="65"/>
      <c r="BF950" s="65"/>
      <c r="BG950" s="65"/>
      <c r="BH950" s="65"/>
      <c r="BI950" s="65"/>
      <c r="BJ950" s="65"/>
      <c r="BK950" s="65"/>
      <c r="BL950" s="65"/>
    </row>
    <row r="951" spans="1:64" x14ac:dyDescent="0.2">
      <c r="A951" s="114" t="s">
        <v>724</v>
      </c>
      <c r="B951" s="114" t="s">
        <v>1048</v>
      </c>
      <c r="C951" s="90" t="s">
        <v>1139</v>
      </c>
      <c r="D951" s="114">
        <v>50</v>
      </c>
      <c r="E951" s="114" t="s">
        <v>26</v>
      </c>
      <c r="F951" s="114">
        <f t="shared" si="3"/>
        <v>90</v>
      </c>
      <c r="G951" s="114" t="s">
        <v>84</v>
      </c>
      <c r="H951" s="114" t="s">
        <v>28</v>
      </c>
      <c r="I951" s="114" t="s">
        <v>41</v>
      </c>
      <c r="J951" s="114" t="s">
        <v>76</v>
      </c>
      <c r="K951" s="114"/>
      <c r="L951" s="114"/>
      <c r="M951" s="114" t="s">
        <v>69</v>
      </c>
      <c r="N951" s="114" t="s">
        <v>368</v>
      </c>
      <c r="O951" s="114">
        <v>10</v>
      </c>
      <c r="P951" s="114" t="s">
        <v>28</v>
      </c>
      <c r="Q951" s="65"/>
      <c r="R951" s="65"/>
      <c r="S951" s="65"/>
      <c r="T951" s="65"/>
      <c r="U951" s="65"/>
      <c r="V951" s="65"/>
      <c r="W951" s="65"/>
      <c r="X951" s="65"/>
      <c r="Y951" s="65"/>
      <c r="Z951" s="65"/>
      <c r="AA951" s="65"/>
      <c r="AB951" s="65"/>
      <c r="AC951" s="65"/>
      <c r="AD951" s="65"/>
      <c r="AE951" s="65"/>
      <c r="AF951" s="65"/>
      <c r="AG951" s="65"/>
      <c r="AH951" s="65"/>
      <c r="AI951" s="65"/>
      <c r="AJ951" s="65"/>
      <c r="AK951" s="65"/>
      <c r="AL951" s="65"/>
      <c r="AM951" s="65"/>
      <c r="AN951" s="65"/>
      <c r="AO951" s="65"/>
      <c r="AP951" s="65"/>
      <c r="AQ951" s="65"/>
      <c r="AR951" s="65"/>
      <c r="AS951" s="65"/>
      <c r="AT951" s="65"/>
      <c r="AU951" s="65"/>
      <c r="AV951" s="65"/>
      <c r="AW951" s="65"/>
      <c r="AX951" s="65"/>
      <c r="AY951" s="65"/>
      <c r="AZ951" s="65"/>
      <c r="BA951" s="65"/>
      <c r="BB951" s="65"/>
      <c r="BC951" s="65"/>
      <c r="BD951" s="65"/>
      <c r="BE951" s="65"/>
      <c r="BF951" s="65"/>
      <c r="BG951" s="65"/>
      <c r="BH951" s="65"/>
      <c r="BI951" s="65"/>
      <c r="BJ951" s="65"/>
      <c r="BK951" s="65"/>
      <c r="BL951" s="65"/>
    </row>
    <row r="952" spans="1:64" x14ac:dyDescent="0.2">
      <c r="A952" s="114" t="s">
        <v>724</v>
      </c>
      <c r="B952" s="114" t="s">
        <v>1048</v>
      </c>
      <c r="C952" s="90" t="s">
        <v>1140</v>
      </c>
      <c r="D952" s="114">
        <v>50</v>
      </c>
      <c r="E952" s="114" t="s">
        <v>26</v>
      </c>
      <c r="F952" s="114">
        <f t="shared" si="3"/>
        <v>90</v>
      </c>
      <c r="G952" s="114" t="s">
        <v>84</v>
      </c>
      <c r="H952" s="114" t="s">
        <v>28</v>
      </c>
      <c r="I952" s="114" t="s">
        <v>41</v>
      </c>
      <c r="J952" s="114" t="s">
        <v>76</v>
      </c>
      <c r="K952" s="114"/>
      <c r="L952" s="114"/>
      <c r="M952" s="114" t="s">
        <v>69</v>
      </c>
      <c r="N952" s="114" t="s">
        <v>368</v>
      </c>
      <c r="O952" s="114">
        <v>10</v>
      </c>
      <c r="P952" s="114" t="s">
        <v>28</v>
      </c>
      <c r="Q952" s="65"/>
      <c r="R952" s="65"/>
      <c r="S952" s="65"/>
      <c r="T952" s="65"/>
      <c r="U952" s="65"/>
      <c r="V952" s="65"/>
      <c r="W952" s="65"/>
      <c r="X952" s="65"/>
      <c r="Y952" s="65"/>
      <c r="Z952" s="65"/>
      <c r="AA952" s="65"/>
      <c r="AB952" s="65"/>
      <c r="AC952" s="65"/>
      <c r="AD952" s="65"/>
      <c r="AE952" s="65"/>
      <c r="AF952" s="65"/>
      <c r="AG952" s="65"/>
      <c r="AH952" s="65"/>
      <c r="AI952" s="65"/>
      <c r="AJ952" s="65"/>
      <c r="AK952" s="65"/>
      <c r="AL952" s="65"/>
      <c r="AM952" s="65"/>
      <c r="AN952" s="65"/>
      <c r="AO952" s="65"/>
      <c r="AP952" s="65"/>
      <c r="AQ952" s="65"/>
      <c r="AR952" s="65"/>
      <c r="AS952" s="65"/>
      <c r="AT952" s="65"/>
      <c r="AU952" s="65"/>
      <c r="AV952" s="65"/>
      <c r="AW952" s="65"/>
      <c r="AX952" s="65"/>
      <c r="AY952" s="65"/>
      <c r="AZ952" s="65"/>
      <c r="BA952" s="65"/>
      <c r="BB952" s="65"/>
      <c r="BC952" s="65"/>
      <c r="BD952" s="65"/>
      <c r="BE952" s="65"/>
      <c r="BF952" s="65"/>
      <c r="BG952" s="65"/>
      <c r="BH952" s="65"/>
      <c r="BI952" s="65"/>
      <c r="BJ952" s="65"/>
      <c r="BK952" s="65"/>
      <c r="BL952" s="65"/>
    </row>
    <row r="953" spans="1:64" x14ac:dyDescent="0.2">
      <c r="A953" s="114" t="s">
        <v>724</v>
      </c>
      <c r="B953" s="114" t="s">
        <v>1048</v>
      </c>
      <c r="C953" s="90" t="s">
        <v>1141</v>
      </c>
      <c r="D953" s="114">
        <v>50</v>
      </c>
      <c r="E953" s="114" t="s">
        <v>26</v>
      </c>
      <c r="F953" s="114">
        <f t="shared" si="3"/>
        <v>90</v>
      </c>
      <c r="G953" s="114" t="s">
        <v>84</v>
      </c>
      <c r="H953" s="114" t="s">
        <v>28</v>
      </c>
      <c r="I953" s="114" t="s">
        <v>41</v>
      </c>
      <c r="J953" s="114" t="s">
        <v>76</v>
      </c>
      <c r="K953" s="114"/>
      <c r="L953" s="114"/>
      <c r="M953" s="114" t="s">
        <v>32</v>
      </c>
      <c r="N953" s="114" t="s">
        <v>368</v>
      </c>
      <c r="O953" s="114">
        <v>24</v>
      </c>
      <c r="P953" s="114" t="s">
        <v>28</v>
      </c>
      <c r="Q953" s="65"/>
      <c r="R953" s="65"/>
      <c r="S953" s="65"/>
      <c r="T953" s="65"/>
      <c r="U953" s="65"/>
      <c r="V953" s="65"/>
      <c r="W953" s="65"/>
      <c r="X953" s="65"/>
      <c r="Y953" s="65"/>
      <c r="Z953" s="65"/>
      <c r="AA953" s="65"/>
      <c r="AB953" s="65"/>
      <c r="AC953" s="65"/>
      <c r="AD953" s="65"/>
      <c r="AE953" s="65"/>
      <c r="AF953" s="65"/>
      <c r="AG953" s="65"/>
      <c r="AH953" s="65"/>
      <c r="AI953" s="65"/>
      <c r="AJ953" s="65"/>
      <c r="AK953" s="65"/>
      <c r="AL953" s="65"/>
      <c r="AM953" s="65"/>
      <c r="AN953" s="65"/>
      <c r="AO953" s="65"/>
      <c r="AP953" s="65"/>
      <c r="AQ953" s="65"/>
      <c r="AR953" s="65"/>
      <c r="AS953" s="65"/>
      <c r="AT953" s="65"/>
      <c r="AU953" s="65"/>
      <c r="AV953" s="65"/>
      <c r="AW953" s="65"/>
      <c r="AX953" s="65"/>
      <c r="AY953" s="65"/>
      <c r="AZ953" s="65"/>
      <c r="BA953" s="65"/>
      <c r="BB953" s="65"/>
      <c r="BC953" s="65"/>
      <c r="BD953" s="65"/>
      <c r="BE953" s="65"/>
      <c r="BF953" s="65"/>
      <c r="BG953" s="65"/>
      <c r="BH953" s="65"/>
      <c r="BI953" s="65"/>
      <c r="BJ953" s="65"/>
      <c r="BK953" s="65"/>
      <c r="BL953" s="65"/>
    </row>
    <row r="954" spans="1:64" x14ac:dyDescent="0.2">
      <c r="A954" s="114" t="s">
        <v>724</v>
      </c>
      <c r="B954" s="114" t="s">
        <v>1048</v>
      </c>
      <c r="C954" s="90" t="s">
        <v>1142</v>
      </c>
      <c r="D954" s="114">
        <v>50</v>
      </c>
      <c r="E954" s="114" t="s">
        <v>26</v>
      </c>
      <c r="F954" s="114">
        <f t="shared" si="3"/>
        <v>90</v>
      </c>
      <c r="G954" s="114" t="s">
        <v>84</v>
      </c>
      <c r="H954" s="114" t="s">
        <v>28</v>
      </c>
      <c r="I954" s="114" t="s">
        <v>41</v>
      </c>
      <c r="J954" s="114" t="s">
        <v>76</v>
      </c>
      <c r="K954" s="114"/>
      <c r="L954" s="114"/>
      <c r="M954" s="114" t="s">
        <v>32</v>
      </c>
      <c r="N954" s="114" t="s">
        <v>368</v>
      </c>
      <c r="O954" s="114">
        <v>24</v>
      </c>
      <c r="P954" s="114" t="s">
        <v>28</v>
      </c>
      <c r="Q954" s="65"/>
      <c r="R954" s="65"/>
      <c r="S954" s="65"/>
      <c r="T954" s="65"/>
      <c r="U954" s="65"/>
      <c r="V954" s="65"/>
      <c r="W954" s="65"/>
      <c r="X954" s="65"/>
      <c r="Y954" s="65"/>
      <c r="Z954" s="65"/>
      <c r="AA954" s="65"/>
      <c r="AB954" s="65"/>
      <c r="AC954" s="65"/>
      <c r="AD954" s="65"/>
      <c r="AE954" s="65"/>
      <c r="AF954" s="65"/>
      <c r="AG954" s="65"/>
      <c r="AH954" s="65"/>
      <c r="AI954" s="65"/>
      <c r="AJ954" s="65"/>
      <c r="AK954" s="65"/>
      <c r="AL954" s="65"/>
      <c r="AM954" s="65"/>
      <c r="AN954" s="65"/>
      <c r="AO954" s="65"/>
      <c r="AP954" s="65"/>
      <c r="AQ954" s="65"/>
      <c r="AR954" s="65"/>
      <c r="AS954" s="65"/>
      <c r="AT954" s="65"/>
      <c r="AU954" s="65"/>
      <c r="AV954" s="65"/>
      <c r="AW954" s="65"/>
      <c r="AX954" s="65"/>
      <c r="AY954" s="65"/>
      <c r="AZ954" s="65"/>
      <c r="BA954" s="65"/>
      <c r="BB954" s="65"/>
      <c r="BC954" s="65"/>
      <c r="BD954" s="65"/>
      <c r="BE954" s="65"/>
      <c r="BF954" s="65"/>
      <c r="BG954" s="65"/>
      <c r="BH954" s="65"/>
      <c r="BI954" s="65"/>
      <c r="BJ954" s="65"/>
      <c r="BK954" s="65"/>
      <c r="BL954" s="65"/>
    </row>
    <row r="955" spans="1:64" x14ac:dyDescent="0.2">
      <c r="A955" s="114" t="s">
        <v>724</v>
      </c>
      <c r="B955" s="114" t="s">
        <v>1048</v>
      </c>
      <c r="C955" s="90" t="s">
        <v>1143</v>
      </c>
      <c r="D955" s="114">
        <v>50</v>
      </c>
      <c r="E955" s="114" t="s">
        <v>26</v>
      </c>
      <c r="F955" s="114">
        <f t="shared" si="3"/>
        <v>90</v>
      </c>
      <c r="G955" s="114" t="s">
        <v>84</v>
      </c>
      <c r="H955" s="114" t="s">
        <v>28</v>
      </c>
      <c r="I955" s="114" t="s">
        <v>41</v>
      </c>
      <c r="J955" s="114" t="s">
        <v>76</v>
      </c>
      <c r="K955" s="114"/>
      <c r="L955" s="114"/>
      <c r="M955" s="114" t="s">
        <v>69</v>
      </c>
      <c r="N955" s="114" t="s">
        <v>368</v>
      </c>
      <c r="O955" s="114">
        <v>10</v>
      </c>
      <c r="P955" s="114" t="s">
        <v>28</v>
      </c>
      <c r="Q955" s="65"/>
      <c r="R955" s="65"/>
      <c r="S955" s="65"/>
      <c r="T955" s="65"/>
      <c r="U955" s="65"/>
      <c r="V955" s="65"/>
      <c r="W955" s="65"/>
      <c r="X955" s="65"/>
      <c r="Y955" s="65"/>
      <c r="Z955" s="65"/>
      <c r="AA955" s="65"/>
      <c r="AB955" s="65"/>
      <c r="AC955" s="65"/>
      <c r="AD955" s="65"/>
      <c r="AE955" s="65"/>
      <c r="AF955" s="65"/>
      <c r="AG955" s="65"/>
      <c r="AH955" s="65"/>
      <c r="AI955" s="65"/>
      <c r="AJ955" s="65"/>
      <c r="AK955" s="65"/>
      <c r="AL955" s="65"/>
      <c r="AM955" s="65"/>
      <c r="AN955" s="65"/>
      <c r="AO955" s="65"/>
      <c r="AP955" s="65"/>
      <c r="AQ955" s="65"/>
      <c r="AR955" s="65"/>
      <c r="AS955" s="65"/>
      <c r="AT955" s="65"/>
      <c r="AU955" s="65"/>
      <c r="AV955" s="65"/>
      <c r="AW955" s="65"/>
      <c r="AX955" s="65"/>
      <c r="AY955" s="65"/>
      <c r="AZ955" s="65"/>
      <c r="BA955" s="65"/>
      <c r="BB955" s="65"/>
      <c r="BC955" s="65"/>
      <c r="BD955" s="65"/>
      <c r="BE955" s="65"/>
      <c r="BF955" s="65"/>
      <c r="BG955" s="65"/>
      <c r="BH955" s="65"/>
      <c r="BI955" s="65"/>
      <c r="BJ955" s="65"/>
      <c r="BK955" s="65"/>
      <c r="BL955" s="65"/>
    </row>
    <row r="956" spans="1:64" x14ac:dyDescent="0.2">
      <c r="A956" s="114" t="s">
        <v>724</v>
      </c>
      <c r="B956" s="114" t="s">
        <v>1048</v>
      </c>
      <c r="C956" s="90" t="s">
        <v>1144</v>
      </c>
      <c r="D956" s="114">
        <v>50</v>
      </c>
      <c r="E956" s="114" t="s">
        <v>26</v>
      </c>
      <c r="F956" s="114">
        <f t="shared" si="3"/>
        <v>90</v>
      </c>
      <c r="G956" s="114" t="s">
        <v>84</v>
      </c>
      <c r="H956" s="114" t="s">
        <v>28</v>
      </c>
      <c r="I956" s="114" t="s">
        <v>41</v>
      </c>
      <c r="J956" s="114" t="s">
        <v>76</v>
      </c>
      <c r="K956" s="114"/>
      <c r="L956" s="114"/>
      <c r="M956" s="114" t="s">
        <v>32</v>
      </c>
      <c r="N956" s="114" t="s">
        <v>368</v>
      </c>
      <c r="O956" s="114">
        <v>24</v>
      </c>
      <c r="P956" s="114" t="s">
        <v>28</v>
      </c>
      <c r="Q956" s="65"/>
      <c r="R956" s="65"/>
      <c r="S956" s="65"/>
      <c r="T956" s="65"/>
      <c r="U956" s="65"/>
      <c r="V956" s="65"/>
      <c r="W956" s="65"/>
      <c r="X956" s="65"/>
      <c r="Y956" s="65"/>
      <c r="Z956" s="65"/>
      <c r="AA956" s="65"/>
      <c r="AB956" s="65"/>
      <c r="AC956" s="65"/>
      <c r="AD956" s="65"/>
      <c r="AE956" s="65"/>
      <c r="AF956" s="65"/>
      <c r="AG956" s="65"/>
      <c r="AH956" s="65"/>
      <c r="AI956" s="65"/>
      <c r="AJ956" s="65"/>
      <c r="AK956" s="65"/>
      <c r="AL956" s="65"/>
      <c r="AM956" s="65"/>
      <c r="AN956" s="65"/>
      <c r="AO956" s="65"/>
      <c r="AP956" s="65"/>
      <c r="AQ956" s="65"/>
      <c r="AR956" s="65"/>
      <c r="AS956" s="65"/>
      <c r="AT956" s="65"/>
      <c r="AU956" s="65"/>
      <c r="AV956" s="65"/>
      <c r="AW956" s="65"/>
      <c r="AX956" s="65"/>
      <c r="AY956" s="65"/>
      <c r="AZ956" s="65"/>
      <c r="BA956" s="65"/>
      <c r="BB956" s="65"/>
      <c r="BC956" s="65"/>
      <c r="BD956" s="65"/>
      <c r="BE956" s="65"/>
      <c r="BF956" s="65"/>
      <c r="BG956" s="65"/>
      <c r="BH956" s="65"/>
      <c r="BI956" s="65"/>
      <c r="BJ956" s="65"/>
      <c r="BK956" s="65"/>
      <c r="BL956" s="65"/>
    </row>
    <row r="957" spans="1:64" x14ac:dyDescent="0.2">
      <c r="A957" s="114" t="s">
        <v>724</v>
      </c>
      <c r="B957" s="114" t="s">
        <v>1048</v>
      </c>
      <c r="C957" s="90" t="s">
        <v>1145</v>
      </c>
      <c r="D957" s="114">
        <v>50</v>
      </c>
      <c r="E957" s="114" t="s">
        <v>26</v>
      </c>
      <c r="F957" s="114">
        <f t="shared" si="3"/>
        <v>90</v>
      </c>
      <c r="G957" s="114" t="s">
        <v>84</v>
      </c>
      <c r="H957" s="114" t="s">
        <v>28</v>
      </c>
      <c r="I957" s="114" t="s">
        <v>41</v>
      </c>
      <c r="J957" s="114" t="s">
        <v>76</v>
      </c>
      <c r="K957" s="114"/>
      <c r="L957" s="114"/>
      <c r="M957" s="114" t="s">
        <v>32</v>
      </c>
      <c r="N957" s="114" t="s">
        <v>368</v>
      </c>
      <c r="O957" s="114">
        <v>24</v>
      </c>
      <c r="P957" s="114" t="s">
        <v>28</v>
      </c>
      <c r="Q957" s="65"/>
      <c r="R957" s="65"/>
      <c r="S957" s="65"/>
      <c r="T957" s="65"/>
      <c r="U957" s="65"/>
      <c r="V957" s="65"/>
      <c r="W957" s="65"/>
      <c r="X957" s="65"/>
      <c r="Y957" s="65"/>
      <c r="Z957" s="65"/>
      <c r="AA957" s="65"/>
      <c r="AB957" s="65"/>
      <c r="AC957" s="65"/>
      <c r="AD957" s="65"/>
      <c r="AE957" s="65"/>
      <c r="AF957" s="65"/>
      <c r="AG957" s="65"/>
      <c r="AH957" s="65"/>
      <c r="AI957" s="65"/>
      <c r="AJ957" s="65"/>
      <c r="AK957" s="65"/>
      <c r="AL957" s="65"/>
      <c r="AM957" s="65"/>
      <c r="AN957" s="65"/>
      <c r="AO957" s="65"/>
      <c r="AP957" s="65"/>
      <c r="AQ957" s="65"/>
      <c r="AR957" s="65"/>
      <c r="AS957" s="65"/>
      <c r="AT957" s="65"/>
      <c r="AU957" s="65"/>
      <c r="AV957" s="65"/>
      <c r="AW957" s="65"/>
      <c r="AX957" s="65"/>
      <c r="AY957" s="65"/>
      <c r="AZ957" s="65"/>
      <c r="BA957" s="65"/>
      <c r="BB957" s="65"/>
      <c r="BC957" s="65"/>
      <c r="BD957" s="65"/>
      <c r="BE957" s="65"/>
      <c r="BF957" s="65"/>
      <c r="BG957" s="65"/>
      <c r="BH957" s="65"/>
      <c r="BI957" s="65"/>
      <c r="BJ957" s="65"/>
      <c r="BK957" s="65"/>
      <c r="BL957" s="65"/>
    </row>
    <row r="958" spans="1:64" x14ac:dyDescent="0.2">
      <c r="A958" s="114" t="s">
        <v>724</v>
      </c>
      <c r="B958" s="114" t="s">
        <v>1048</v>
      </c>
      <c r="C958" s="90" t="s">
        <v>1146</v>
      </c>
      <c r="D958" s="114">
        <v>50</v>
      </c>
      <c r="E958" s="114" t="s">
        <v>26</v>
      </c>
      <c r="F958" s="114">
        <f t="shared" si="3"/>
        <v>90</v>
      </c>
      <c r="G958" s="114" t="s">
        <v>84</v>
      </c>
      <c r="H958" s="114" t="s">
        <v>28</v>
      </c>
      <c r="I958" s="114" t="s">
        <v>41</v>
      </c>
      <c r="J958" s="114" t="s">
        <v>76</v>
      </c>
      <c r="K958" s="114"/>
      <c r="L958" s="114"/>
      <c r="M958" s="114" t="s">
        <v>32</v>
      </c>
      <c r="N958" s="114" t="s">
        <v>368</v>
      </c>
      <c r="O958" s="114">
        <v>24</v>
      </c>
      <c r="P958" s="114" t="s">
        <v>28</v>
      </c>
      <c r="Q958" s="65"/>
      <c r="R958" s="65"/>
      <c r="S958" s="65"/>
      <c r="T958" s="65"/>
      <c r="U958" s="65"/>
      <c r="V958" s="65"/>
      <c r="W958" s="65"/>
      <c r="X958" s="65"/>
      <c r="Y958" s="65"/>
      <c r="Z958" s="65"/>
      <c r="AA958" s="65"/>
      <c r="AB958" s="65"/>
      <c r="AC958" s="65"/>
      <c r="AD958" s="65"/>
      <c r="AE958" s="65"/>
      <c r="AF958" s="65"/>
      <c r="AG958" s="65"/>
      <c r="AH958" s="65"/>
      <c r="AI958" s="65"/>
      <c r="AJ958" s="65"/>
      <c r="AK958" s="65"/>
      <c r="AL958" s="65"/>
      <c r="AM958" s="65"/>
      <c r="AN958" s="65"/>
      <c r="AO958" s="65"/>
      <c r="AP958" s="65"/>
      <c r="AQ958" s="65"/>
      <c r="AR958" s="65"/>
      <c r="AS958" s="65"/>
      <c r="AT958" s="65"/>
      <c r="AU958" s="65"/>
      <c r="AV958" s="65"/>
      <c r="AW958" s="65"/>
      <c r="AX958" s="65"/>
      <c r="AY958" s="65"/>
      <c r="AZ958" s="65"/>
      <c r="BA958" s="65"/>
      <c r="BB958" s="65"/>
      <c r="BC958" s="65"/>
      <c r="BD958" s="65"/>
      <c r="BE958" s="65"/>
      <c r="BF958" s="65"/>
      <c r="BG958" s="65"/>
      <c r="BH958" s="65"/>
      <c r="BI958" s="65"/>
      <c r="BJ958" s="65"/>
      <c r="BK958" s="65"/>
      <c r="BL958" s="65"/>
    </row>
    <row r="959" spans="1:64" x14ac:dyDescent="0.2">
      <c r="A959" s="114" t="s">
        <v>724</v>
      </c>
      <c r="B959" s="114" t="s">
        <v>1048</v>
      </c>
      <c r="C959" s="90" t="s">
        <v>1147</v>
      </c>
      <c r="D959" s="114">
        <v>50</v>
      </c>
      <c r="E959" s="114" t="s">
        <v>26</v>
      </c>
      <c r="F959" s="114">
        <f t="shared" si="3"/>
        <v>90</v>
      </c>
      <c r="G959" s="114" t="s">
        <v>84</v>
      </c>
      <c r="H959" s="114" t="s">
        <v>28</v>
      </c>
      <c r="I959" s="114" t="s">
        <v>41</v>
      </c>
      <c r="J959" s="114" t="s">
        <v>76</v>
      </c>
      <c r="K959" s="114"/>
      <c r="L959" s="114"/>
      <c r="M959" s="114" t="s">
        <v>32</v>
      </c>
      <c r="N959" s="114" t="s">
        <v>368</v>
      </c>
      <c r="O959" s="114">
        <v>24</v>
      </c>
      <c r="P959" s="114" t="s">
        <v>28</v>
      </c>
      <c r="Q959" s="65"/>
      <c r="R959" s="65"/>
      <c r="S959" s="65"/>
      <c r="T959" s="65"/>
      <c r="U959" s="65"/>
      <c r="V959" s="65"/>
      <c r="W959" s="65"/>
      <c r="X959" s="65"/>
      <c r="Y959" s="65"/>
      <c r="Z959" s="65"/>
      <c r="AA959" s="65"/>
      <c r="AB959" s="65"/>
      <c r="AC959" s="65"/>
      <c r="AD959" s="65"/>
      <c r="AE959" s="65"/>
      <c r="AF959" s="65"/>
      <c r="AG959" s="65"/>
      <c r="AH959" s="65"/>
      <c r="AI959" s="65"/>
      <c r="AJ959" s="65"/>
      <c r="AK959" s="65"/>
      <c r="AL959" s="65"/>
      <c r="AM959" s="65"/>
      <c r="AN959" s="65"/>
      <c r="AO959" s="65"/>
      <c r="AP959" s="65"/>
      <c r="AQ959" s="65"/>
      <c r="AR959" s="65"/>
      <c r="AS959" s="65"/>
      <c r="AT959" s="65"/>
      <c r="AU959" s="65"/>
      <c r="AV959" s="65"/>
      <c r="AW959" s="65"/>
      <c r="AX959" s="65"/>
      <c r="AY959" s="65"/>
      <c r="AZ959" s="65"/>
      <c r="BA959" s="65"/>
      <c r="BB959" s="65"/>
      <c r="BC959" s="65"/>
      <c r="BD959" s="65"/>
      <c r="BE959" s="65"/>
      <c r="BF959" s="65"/>
      <c r="BG959" s="65"/>
      <c r="BH959" s="65"/>
      <c r="BI959" s="65"/>
      <c r="BJ959" s="65"/>
      <c r="BK959" s="65"/>
      <c r="BL959" s="65"/>
    </row>
    <row r="960" spans="1:64" x14ac:dyDescent="0.2">
      <c r="A960" s="114" t="s">
        <v>724</v>
      </c>
      <c r="B960" s="114" t="s">
        <v>1048</v>
      </c>
      <c r="C960" s="90" t="s">
        <v>1148</v>
      </c>
      <c r="D960" s="114">
        <v>50</v>
      </c>
      <c r="E960" s="114" t="s">
        <v>26</v>
      </c>
      <c r="F960" s="114">
        <f t="shared" si="3"/>
        <v>90</v>
      </c>
      <c r="G960" s="114" t="s">
        <v>84</v>
      </c>
      <c r="H960" s="114" t="s">
        <v>28</v>
      </c>
      <c r="I960" s="114" t="s">
        <v>41</v>
      </c>
      <c r="J960" s="114" t="s">
        <v>76</v>
      </c>
      <c r="K960" s="114"/>
      <c r="L960" s="114"/>
      <c r="M960" s="114" t="s">
        <v>69</v>
      </c>
      <c r="N960" s="114" t="s">
        <v>368</v>
      </c>
      <c r="O960" s="114">
        <v>10</v>
      </c>
      <c r="P960" s="114" t="s">
        <v>28</v>
      </c>
      <c r="Q960" s="65"/>
      <c r="R960" s="65"/>
      <c r="S960" s="65"/>
      <c r="T960" s="65"/>
      <c r="U960" s="65"/>
      <c r="V960" s="65"/>
      <c r="W960" s="65"/>
      <c r="X960" s="65"/>
      <c r="Y960" s="65"/>
      <c r="Z960" s="65"/>
      <c r="AA960" s="65"/>
      <c r="AB960" s="65"/>
      <c r="AC960" s="65"/>
      <c r="AD960" s="65"/>
      <c r="AE960" s="65"/>
      <c r="AF960" s="65"/>
      <c r="AG960" s="65"/>
      <c r="AH960" s="65"/>
      <c r="AI960" s="65"/>
      <c r="AJ960" s="65"/>
      <c r="AK960" s="65"/>
      <c r="AL960" s="65"/>
      <c r="AM960" s="65"/>
      <c r="AN960" s="65"/>
      <c r="AO960" s="65"/>
      <c r="AP960" s="65"/>
      <c r="AQ960" s="65"/>
      <c r="AR960" s="65"/>
      <c r="AS960" s="65"/>
      <c r="AT960" s="65"/>
      <c r="AU960" s="65"/>
      <c r="AV960" s="65"/>
      <c r="AW960" s="65"/>
      <c r="AX960" s="65"/>
      <c r="AY960" s="65"/>
      <c r="AZ960" s="65"/>
      <c r="BA960" s="65"/>
      <c r="BB960" s="65"/>
      <c r="BC960" s="65"/>
      <c r="BD960" s="65"/>
      <c r="BE960" s="65"/>
      <c r="BF960" s="65"/>
      <c r="BG960" s="65"/>
      <c r="BH960" s="65"/>
      <c r="BI960" s="65"/>
      <c r="BJ960" s="65"/>
      <c r="BK960" s="65"/>
      <c r="BL960" s="65"/>
    </row>
    <row r="961" spans="1:64" x14ac:dyDescent="0.2">
      <c r="A961" s="114" t="s">
        <v>724</v>
      </c>
      <c r="B961" s="114" t="s">
        <v>1048</v>
      </c>
      <c r="C961" s="90" t="s">
        <v>1149</v>
      </c>
      <c r="D961" s="114">
        <v>50</v>
      </c>
      <c r="E961" s="114" t="s">
        <v>26</v>
      </c>
      <c r="F961" s="114">
        <f t="shared" si="3"/>
        <v>90</v>
      </c>
      <c r="G961" s="114" t="s">
        <v>84</v>
      </c>
      <c r="H961" s="114" t="s">
        <v>28</v>
      </c>
      <c r="I961" s="114" t="s">
        <v>41</v>
      </c>
      <c r="J961" s="114" t="s">
        <v>76</v>
      </c>
      <c r="K961" s="114"/>
      <c r="L961" s="114"/>
      <c r="M961" s="114" t="s">
        <v>32</v>
      </c>
      <c r="N961" s="114" t="s">
        <v>368</v>
      </c>
      <c r="O961" s="114">
        <v>24</v>
      </c>
      <c r="P961" s="114" t="s">
        <v>28</v>
      </c>
      <c r="Q961" s="65"/>
      <c r="R961" s="65"/>
      <c r="S961" s="65"/>
      <c r="T961" s="65"/>
      <c r="U961" s="65"/>
      <c r="V961" s="65"/>
      <c r="W961" s="65"/>
      <c r="X961" s="65"/>
      <c r="Y961" s="65"/>
      <c r="Z961" s="65"/>
      <c r="AA961" s="65"/>
      <c r="AB961" s="65"/>
      <c r="AC961" s="65"/>
      <c r="AD961" s="65"/>
      <c r="AE961" s="65"/>
      <c r="AF961" s="65"/>
      <c r="AG961" s="65"/>
      <c r="AH961" s="65"/>
      <c r="AI961" s="65"/>
      <c r="AJ961" s="65"/>
      <c r="AK961" s="65"/>
      <c r="AL961" s="65"/>
      <c r="AM961" s="65"/>
      <c r="AN961" s="65"/>
      <c r="AO961" s="65"/>
      <c r="AP961" s="65"/>
      <c r="AQ961" s="65"/>
      <c r="AR961" s="65"/>
      <c r="AS961" s="65"/>
      <c r="AT961" s="65"/>
      <c r="AU961" s="65"/>
      <c r="AV961" s="65"/>
      <c r="AW961" s="65"/>
      <c r="AX961" s="65"/>
      <c r="AY961" s="65"/>
      <c r="AZ961" s="65"/>
      <c r="BA961" s="65"/>
      <c r="BB961" s="65"/>
      <c r="BC961" s="65"/>
      <c r="BD961" s="65"/>
      <c r="BE961" s="65"/>
      <c r="BF961" s="65"/>
      <c r="BG961" s="65"/>
      <c r="BH961" s="65"/>
      <c r="BI961" s="65"/>
      <c r="BJ961" s="65"/>
      <c r="BK961" s="65"/>
      <c r="BL961" s="65"/>
    </row>
    <row r="962" spans="1:64" x14ac:dyDescent="0.2">
      <c r="A962" s="114" t="s">
        <v>724</v>
      </c>
      <c r="B962" s="114" t="s">
        <v>1048</v>
      </c>
      <c r="C962" s="90" t="s">
        <v>1150</v>
      </c>
      <c r="D962" s="114">
        <v>50</v>
      </c>
      <c r="E962" s="114" t="s">
        <v>26</v>
      </c>
      <c r="F962" s="114">
        <f t="shared" si="3"/>
        <v>90</v>
      </c>
      <c r="G962" s="114" t="s">
        <v>84</v>
      </c>
      <c r="H962" s="114" t="s">
        <v>28</v>
      </c>
      <c r="I962" s="114" t="s">
        <v>41</v>
      </c>
      <c r="J962" s="114" t="s">
        <v>76</v>
      </c>
      <c r="K962" s="114"/>
      <c r="L962" s="114"/>
      <c r="M962" s="114" t="s">
        <v>69</v>
      </c>
      <c r="N962" s="114" t="s">
        <v>368</v>
      </c>
      <c r="O962" s="114">
        <v>10</v>
      </c>
      <c r="P962" s="114" t="s">
        <v>28</v>
      </c>
      <c r="Q962" s="65"/>
      <c r="R962" s="65"/>
      <c r="S962" s="65"/>
      <c r="T962" s="65"/>
      <c r="U962" s="65"/>
      <c r="V962" s="65"/>
      <c r="W962" s="65"/>
      <c r="X962" s="65"/>
      <c r="Y962" s="65"/>
      <c r="Z962" s="65"/>
      <c r="AA962" s="65"/>
      <c r="AB962" s="65"/>
      <c r="AC962" s="65"/>
      <c r="AD962" s="65"/>
      <c r="AE962" s="65"/>
      <c r="AF962" s="65"/>
      <c r="AG962" s="65"/>
      <c r="AH962" s="65"/>
      <c r="AI962" s="65"/>
      <c r="AJ962" s="65"/>
      <c r="AK962" s="65"/>
      <c r="AL962" s="65"/>
      <c r="AM962" s="65"/>
      <c r="AN962" s="65"/>
      <c r="AO962" s="65"/>
      <c r="AP962" s="65"/>
      <c r="AQ962" s="65"/>
      <c r="AR962" s="65"/>
      <c r="AS962" s="65"/>
      <c r="AT962" s="65"/>
      <c r="AU962" s="65"/>
      <c r="AV962" s="65"/>
      <c r="AW962" s="65"/>
      <c r="AX962" s="65"/>
      <c r="AY962" s="65"/>
      <c r="AZ962" s="65"/>
      <c r="BA962" s="65"/>
      <c r="BB962" s="65"/>
      <c r="BC962" s="65"/>
      <c r="BD962" s="65"/>
      <c r="BE962" s="65"/>
      <c r="BF962" s="65"/>
      <c r="BG962" s="65"/>
      <c r="BH962" s="65"/>
      <c r="BI962" s="65"/>
      <c r="BJ962" s="65"/>
      <c r="BK962" s="65"/>
      <c r="BL962" s="65"/>
    </row>
    <row r="963" spans="1:64" x14ac:dyDescent="0.2">
      <c r="A963" s="114" t="s">
        <v>724</v>
      </c>
      <c r="B963" s="114" t="s">
        <v>1048</v>
      </c>
      <c r="C963" s="90" t="s">
        <v>1151</v>
      </c>
      <c r="D963" s="114">
        <v>50</v>
      </c>
      <c r="E963" s="114" t="s">
        <v>26</v>
      </c>
      <c r="F963" s="114">
        <f t="shared" si="3"/>
        <v>90</v>
      </c>
      <c r="G963" s="114" t="s">
        <v>84</v>
      </c>
      <c r="H963" s="114" t="s">
        <v>28</v>
      </c>
      <c r="I963" s="114" t="s">
        <v>41</v>
      </c>
      <c r="J963" s="114" t="s">
        <v>76</v>
      </c>
      <c r="K963" s="114"/>
      <c r="L963" s="114"/>
      <c r="M963" s="114" t="s">
        <v>32</v>
      </c>
      <c r="N963" s="114" t="s">
        <v>368</v>
      </c>
      <c r="O963" s="114">
        <v>24</v>
      </c>
      <c r="P963" s="114" t="s">
        <v>28</v>
      </c>
      <c r="Q963" s="65"/>
      <c r="R963" s="65"/>
      <c r="S963" s="65"/>
      <c r="T963" s="65"/>
      <c r="U963" s="65"/>
      <c r="V963" s="65"/>
      <c r="W963" s="65"/>
      <c r="X963" s="65"/>
      <c r="Y963" s="65"/>
      <c r="Z963" s="65"/>
      <c r="AA963" s="65"/>
      <c r="AB963" s="65"/>
      <c r="AC963" s="65"/>
      <c r="AD963" s="65"/>
      <c r="AE963" s="65"/>
      <c r="AF963" s="65"/>
      <c r="AG963" s="65"/>
      <c r="AH963" s="65"/>
      <c r="AI963" s="65"/>
      <c r="AJ963" s="65"/>
      <c r="AK963" s="65"/>
      <c r="AL963" s="65"/>
      <c r="AM963" s="65"/>
      <c r="AN963" s="65"/>
      <c r="AO963" s="65"/>
      <c r="AP963" s="65"/>
      <c r="AQ963" s="65"/>
      <c r="AR963" s="65"/>
      <c r="AS963" s="65"/>
      <c r="AT963" s="65"/>
      <c r="AU963" s="65"/>
      <c r="AV963" s="65"/>
      <c r="AW963" s="65"/>
      <c r="AX963" s="65"/>
      <c r="AY963" s="65"/>
      <c r="AZ963" s="65"/>
      <c r="BA963" s="65"/>
      <c r="BB963" s="65"/>
      <c r="BC963" s="65"/>
      <c r="BD963" s="65"/>
      <c r="BE963" s="65"/>
      <c r="BF963" s="65"/>
      <c r="BG963" s="65"/>
      <c r="BH963" s="65"/>
      <c r="BI963" s="65"/>
      <c r="BJ963" s="65"/>
      <c r="BK963" s="65"/>
      <c r="BL963" s="65"/>
    </row>
    <row r="964" spans="1:64" x14ac:dyDescent="0.2">
      <c r="A964" s="114" t="s">
        <v>724</v>
      </c>
      <c r="B964" s="114" t="s">
        <v>1048</v>
      </c>
      <c r="C964" s="90" t="s">
        <v>1152</v>
      </c>
      <c r="D964" s="114">
        <v>50</v>
      </c>
      <c r="E964" s="114" t="s">
        <v>26</v>
      </c>
      <c r="F964" s="114">
        <f t="shared" si="3"/>
        <v>90</v>
      </c>
      <c r="G964" s="114" t="s">
        <v>84</v>
      </c>
      <c r="H964" s="114" t="s">
        <v>28</v>
      </c>
      <c r="I964" s="114" t="s">
        <v>41</v>
      </c>
      <c r="J964" s="114" t="s">
        <v>76</v>
      </c>
      <c r="K964" s="114"/>
      <c r="L964" s="114"/>
      <c r="M964" s="114" t="s">
        <v>69</v>
      </c>
      <c r="N964" s="114" t="s">
        <v>368</v>
      </c>
      <c r="O964" s="114">
        <v>10</v>
      </c>
      <c r="P964" s="114" t="s">
        <v>28</v>
      </c>
      <c r="Q964" s="65"/>
      <c r="R964" s="65"/>
      <c r="S964" s="65"/>
      <c r="T964" s="65"/>
      <c r="U964" s="65"/>
      <c r="V964" s="65"/>
      <c r="W964" s="65"/>
      <c r="X964" s="65"/>
      <c r="Y964" s="65"/>
      <c r="Z964" s="65"/>
      <c r="AA964" s="65"/>
      <c r="AB964" s="65"/>
      <c r="AC964" s="65"/>
      <c r="AD964" s="65"/>
      <c r="AE964" s="65"/>
      <c r="AF964" s="65"/>
      <c r="AG964" s="65"/>
      <c r="AH964" s="65"/>
      <c r="AI964" s="65"/>
      <c r="AJ964" s="65"/>
      <c r="AK964" s="65"/>
      <c r="AL964" s="65"/>
      <c r="AM964" s="65"/>
      <c r="AN964" s="65"/>
      <c r="AO964" s="65"/>
      <c r="AP964" s="65"/>
      <c r="AQ964" s="65"/>
      <c r="AR964" s="65"/>
      <c r="AS964" s="65"/>
      <c r="AT964" s="65"/>
      <c r="AU964" s="65"/>
      <c r="AV964" s="65"/>
      <c r="AW964" s="65"/>
      <c r="AX964" s="65"/>
      <c r="AY964" s="65"/>
      <c r="AZ964" s="65"/>
      <c r="BA964" s="65"/>
      <c r="BB964" s="65"/>
      <c r="BC964" s="65"/>
      <c r="BD964" s="65"/>
      <c r="BE964" s="65"/>
      <c r="BF964" s="65"/>
      <c r="BG964" s="65"/>
      <c r="BH964" s="65"/>
      <c r="BI964" s="65"/>
      <c r="BJ964" s="65"/>
      <c r="BK964" s="65"/>
      <c r="BL964" s="65"/>
    </row>
    <row r="965" spans="1:64" x14ac:dyDescent="0.2">
      <c r="A965" s="114" t="s">
        <v>724</v>
      </c>
      <c r="B965" s="114" t="s">
        <v>1048</v>
      </c>
      <c r="C965" s="90" t="s">
        <v>1153</v>
      </c>
      <c r="D965" s="114">
        <v>50</v>
      </c>
      <c r="E965" s="114" t="s">
        <v>26</v>
      </c>
      <c r="F965" s="114">
        <f t="shared" si="3"/>
        <v>90</v>
      </c>
      <c r="G965" s="114" t="s">
        <v>27</v>
      </c>
      <c r="H965" s="114" t="s">
        <v>28</v>
      </c>
      <c r="I965" s="114" t="s">
        <v>41</v>
      </c>
      <c r="J965" s="114" t="s">
        <v>76</v>
      </c>
      <c r="K965" s="114"/>
      <c r="L965" s="114"/>
      <c r="M965" s="114" t="s">
        <v>32</v>
      </c>
      <c r="N965" s="114" t="s">
        <v>368</v>
      </c>
      <c r="O965" s="114">
        <v>24</v>
      </c>
      <c r="P965" s="114" t="s">
        <v>28</v>
      </c>
      <c r="Q965" s="65"/>
      <c r="R965" s="65"/>
      <c r="S965" s="65"/>
      <c r="T965" s="65"/>
      <c r="U965" s="65"/>
      <c r="V965" s="65"/>
      <c r="W965" s="65"/>
      <c r="X965" s="65"/>
      <c r="Y965" s="65"/>
      <c r="Z965" s="65"/>
      <c r="AA965" s="65"/>
      <c r="AB965" s="65"/>
      <c r="AC965" s="65"/>
      <c r="AD965" s="65"/>
      <c r="AE965" s="65"/>
      <c r="AF965" s="65"/>
      <c r="AG965" s="65"/>
      <c r="AH965" s="65"/>
      <c r="AI965" s="65"/>
      <c r="AJ965" s="65"/>
      <c r="AK965" s="65"/>
      <c r="AL965" s="65"/>
      <c r="AM965" s="65"/>
      <c r="AN965" s="65"/>
      <c r="AO965" s="65"/>
      <c r="AP965" s="65"/>
      <c r="AQ965" s="65"/>
      <c r="AR965" s="65"/>
      <c r="AS965" s="65"/>
      <c r="AT965" s="65"/>
      <c r="AU965" s="65"/>
      <c r="AV965" s="65"/>
      <c r="AW965" s="65"/>
      <c r="AX965" s="65"/>
      <c r="AY965" s="65"/>
      <c r="AZ965" s="65"/>
      <c r="BA965" s="65"/>
      <c r="BB965" s="65"/>
      <c r="BC965" s="65"/>
      <c r="BD965" s="65"/>
      <c r="BE965" s="65"/>
      <c r="BF965" s="65"/>
      <c r="BG965" s="65"/>
      <c r="BH965" s="65"/>
      <c r="BI965" s="65"/>
      <c r="BJ965" s="65"/>
      <c r="BK965" s="65"/>
      <c r="BL965" s="65"/>
    </row>
    <row r="966" spans="1:64" x14ac:dyDescent="0.2">
      <c r="A966" s="114" t="s">
        <v>724</v>
      </c>
      <c r="B966" s="114" t="s">
        <v>1048</v>
      </c>
      <c r="C966" s="90" t="s">
        <v>1154</v>
      </c>
      <c r="D966" s="114">
        <v>50</v>
      </c>
      <c r="E966" s="114" t="s">
        <v>26</v>
      </c>
      <c r="F966" s="114">
        <f t="shared" si="3"/>
        <v>90</v>
      </c>
      <c r="G966" s="114" t="s">
        <v>27</v>
      </c>
      <c r="H966" s="114" t="s">
        <v>28</v>
      </c>
      <c r="I966" s="114" t="s">
        <v>41</v>
      </c>
      <c r="J966" s="114" t="s">
        <v>76</v>
      </c>
      <c r="K966" s="114"/>
      <c r="L966" s="114"/>
      <c r="M966" s="114" t="s">
        <v>32</v>
      </c>
      <c r="N966" s="114" t="s">
        <v>368</v>
      </c>
      <c r="O966" s="114">
        <v>24</v>
      </c>
      <c r="P966" s="114" t="s">
        <v>28</v>
      </c>
      <c r="Q966" s="65"/>
      <c r="R966" s="65"/>
      <c r="S966" s="65"/>
      <c r="T966" s="65"/>
      <c r="U966" s="65"/>
      <c r="V966" s="65"/>
      <c r="W966" s="65"/>
      <c r="X966" s="65"/>
      <c r="Y966" s="65"/>
      <c r="Z966" s="65"/>
      <c r="AA966" s="65"/>
      <c r="AB966" s="65"/>
      <c r="AC966" s="65"/>
      <c r="AD966" s="65"/>
      <c r="AE966" s="65"/>
      <c r="AF966" s="65"/>
      <c r="AG966" s="65"/>
      <c r="AH966" s="65"/>
      <c r="AI966" s="65"/>
      <c r="AJ966" s="65"/>
      <c r="AK966" s="65"/>
      <c r="AL966" s="65"/>
      <c r="AM966" s="65"/>
      <c r="AN966" s="65"/>
      <c r="AO966" s="65"/>
      <c r="AP966" s="65"/>
      <c r="AQ966" s="65"/>
      <c r="AR966" s="65"/>
      <c r="AS966" s="65"/>
      <c r="AT966" s="65"/>
      <c r="AU966" s="65"/>
      <c r="AV966" s="65"/>
      <c r="AW966" s="65"/>
      <c r="AX966" s="65"/>
      <c r="AY966" s="65"/>
      <c r="AZ966" s="65"/>
      <c r="BA966" s="65"/>
      <c r="BB966" s="65"/>
      <c r="BC966" s="65"/>
      <c r="BD966" s="65"/>
      <c r="BE966" s="65"/>
      <c r="BF966" s="65"/>
      <c r="BG966" s="65"/>
      <c r="BH966" s="65"/>
      <c r="BI966" s="65"/>
      <c r="BJ966" s="65"/>
      <c r="BK966" s="65"/>
      <c r="BL966" s="65"/>
    </row>
    <row r="967" spans="1:64" x14ac:dyDescent="0.2">
      <c r="A967" s="114" t="s">
        <v>724</v>
      </c>
      <c r="B967" s="114" t="s">
        <v>1048</v>
      </c>
      <c r="C967" s="90" t="s">
        <v>1155</v>
      </c>
      <c r="D967" s="114">
        <v>50</v>
      </c>
      <c r="E967" s="114" t="s">
        <v>26</v>
      </c>
      <c r="F967" s="114">
        <f t="shared" si="3"/>
        <v>90</v>
      </c>
      <c r="G967" s="114" t="s">
        <v>27</v>
      </c>
      <c r="H967" s="114" t="s">
        <v>28</v>
      </c>
      <c r="I967" s="114" t="s">
        <v>41</v>
      </c>
      <c r="J967" s="114" t="s">
        <v>76</v>
      </c>
      <c r="K967" s="114"/>
      <c r="L967" s="114"/>
      <c r="M967" s="114" t="s">
        <v>32</v>
      </c>
      <c r="N967" s="114" t="s">
        <v>368</v>
      </c>
      <c r="O967" s="114">
        <v>24</v>
      </c>
      <c r="P967" s="114" t="s">
        <v>28</v>
      </c>
      <c r="Q967" s="65"/>
      <c r="R967" s="65"/>
      <c r="S967" s="65"/>
      <c r="T967" s="65"/>
      <c r="U967" s="65"/>
      <c r="V967" s="65"/>
      <c r="W967" s="65"/>
      <c r="X967" s="65"/>
      <c r="Y967" s="65"/>
      <c r="Z967" s="65"/>
      <c r="AA967" s="65"/>
      <c r="AB967" s="65"/>
      <c r="AC967" s="65"/>
      <c r="AD967" s="65"/>
      <c r="AE967" s="65"/>
      <c r="AF967" s="65"/>
      <c r="AG967" s="65"/>
      <c r="AH967" s="65"/>
      <c r="AI967" s="65"/>
      <c r="AJ967" s="65"/>
      <c r="AK967" s="65"/>
      <c r="AL967" s="65"/>
      <c r="AM967" s="65"/>
      <c r="AN967" s="65"/>
      <c r="AO967" s="65"/>
      <c r="AP967" s="65"/>
      <c r="AQ967" s="65"/>
      <c r="AR967" s="65"/>
      <c r="AS967" s="65"/>
      <c r="AT967" s="65"/>
      <c r="AU967" s="65"/>
      <c r="AV967" s="65"/>
      <c r="AW967" s="65"/>
      <c r="AX967" s="65"/>
      <c r="AY967" s="65"/>
      <c r="AZ967" s="65"/>
      <c r="BA967" s="65"/>
      <c r="BB967" s="65"/>
      <c r="BC967" s="65"/>
      <c r="BD967" s="65"/>
      <c r="BE967" s="65"/>
      <c r="BF967" s="65"/>
      <c r="BG967" s="65"/>
      <c r="BH967" s="65"/>
      <c r="BI967" s="65"/>
      <c r="BJ967" s="65"/>
      <c r="BK967" s="65"/>
      <c r="BL967" s="65"/>
    </row>
    <row r="968" spans="1:64" x14ac:dyDescent="0.2">
      <c r="A968" s="114" t="s">
        <v>724</v>
      </c>
      <c r="B968" s="114" t="s">
        <v>1048</v>
      </c>
      <c r="C968" s="90" t="s">
        <v>1156</v>
      </c>
      <c r="D968" s="114">
        <v>50</v>
      </c>
      <c r="E968" s="114" t="s">
        <v>26</v>
      </c>
      <c r="F968" s="114">
        <f t="shared" si="3"/>
        <v>90</v>
      </c>
      <c r="G968" s="114" t="s">
        <v>84</v>
      </c>
      <c r="H968" s="114" t="s">
        <v>28</v>
      </c>
      <c r="I968" s="114" t="s">
        <v>41</v>
      </c>
      <c r="J968" s="114" t="s">
        <v>76</v>
      </c>
      <c r="K968" s="114"/>
      <c r="L968" s="114"/>
      <c r="M968" s="114" t="s">
        <v>69</v>
      </c>
      <c r="N968" s="114" t="s">
        <v>368</v>
      </c>
      <c r="O968" s="114">
        <v>12</v>
      </c>
      <c r="P968" s="114" t="s">
        <v>28</v>
      </c>
      <c r="Q968" s="65"/>
      <c r="R968" s="65"/>
      <c r="S968" s="65"/>
      <c r="T968" s="65"/>
      <c r="U968" s="65"/>
      <c r="V968" s="65"/>
      <c r="W968" s="65"/>
      <c r="X968" s="65"/>
      <c r="Y968" s="65"/>
      <c r="Z968" s="65"/>
      <c r="AA968" s="65"/>
      <c r="AB968" s="65"/>
      <c r="AC968" s="65"/>
      <c r="AD968" s="65"/>
      <c r="AE968" s="65"/>
      <c r="AF968" s="65"/>
      <c r="AG968" s="65"/>
      <c r="AH968" s="65"/>
      <c r="AI968" s="65"/>
      <c r="AJ968" s="65"/>
      <c r="AK968" s="65"/>
      <c r="AL968" s="65"/>
      <c r="AM968" s="65"/>
      <c r="AN968" s="65"/>
      <c r="AO968" s="65"/>
      <c r="AP968" s="65"/>
      <c r="AQ968" s="65"/>
      <c r="AR968" s="65"/>
      <c r="AS968" s="65"/>
      <c r="AT968" s="65"/>
      <c r="AU968" s="65"/>
      <c r="AV968" s="65"/>
      <c r="AW968" s="65"/>
      <c r="AX968" s="65"/>
      <c r="AY968" s="65"/>
      <c r="AZ968" s="65"/>
      <c r="BA968" s="65"/>
      <c r="BB968" s="65"/>
      <c r="BC968" s="65"/>
      <c r="BD968" s="65"/>
      <c r="BE968" s="65"/>
      <c r="BF968" s="65"/>
      <c r="BG968" s="65"/>
      <c r="BH968" s="65"/>
      <c r="BI968" s="65"/>
      <c r="BJ968" s="65"/>
      <c r="BK968" s="65"/>
      <c r="BL968" s="65"/>
    </row>
    <row r="969" spans="1:64" x14ac:dyDescent="0.2">
      <c r="A969" s="114" t="s">
        <v>724</v>
      </c>
      <c r="B969" s="114" t="s">
        <v>1048</v>
      </c>
      <c r="C969" s="90" t="s">
        <v>1157</v>
      </c>
      <c r="D969" s="114">
        <v>50</v>
      </c>
      <c r="E969" s="114" t="s">
        <v>26</v>
      </c>
      <c r="F969" s="114">
        <f t="shared" si="3"/>
        <v>90</v>
      </c>
      <c r="G969" s="114" t="s">
        <v>27</v>
      </c>
      <c r="H969" s="114" t="s">
        <v>28</v>
      </c>
      <c r="I969" s="114" t="s">
        <v>41</v>
      </c>
      <c r="J969" s="114" t="s">
        <v>76</v>
      </c>
      <c r="K969" s="114"/>
      <c r="L969" s="114"/>
      <c r="M969" s="114" t="s">
        <v>32</v>
      </c>
      <c r="N969" s="114" t="s">
        <v>368</v>
      </c>
      <c r="O969" s="114">
        <v>24</v>
      </c>
      <c r="P969" s="114" t="s">
        <v>28</v>
      </c>
      <c r="Q969" s="65"/>
      <c r="R969" s="65"/>
      <c r="S969" s="65"/>
      <c r="T969" s="65"/>
      <c r="U969" s="65"/>
      <c r="V969" s="65"/>
      <c r="W969" s="65"/>
      <c r="X969" s="65"/>
      <c r="Y969" s="65"/>
      <c r="Z969" s="65"/>
      <c r="AA969" s="65"/>
      <c r="AB969" s="65"/>
      <c r="AC969" s="65"/>
      <c r="AD969" s="65"/>
      <c r="AE969" s="65"/>
      <c r="AF969" s="65"/>
      <c r="AG969" s="65"/>
      <c r="AH969" s="65"/>
      <c r="AI969" s="65"/>
      <c r="AJ969" s="65"/>
      <c r="AK969" s="65"/>
      <c r="AL969" s="65"/>
      <c r="AM969" s="65"/>
      <c r="AN969" s="65"/>
      <c r="AO969" s="65"/>
      <c r="AP969" s="65"/>
      <c r="AQ969" s="65"/>
      <c r="AR969" s="65"/>
      <c r="AS969" s="65"/>
      <c r="AT969" s="65"/>
      <c r="AU969" s="65"/>
      <c r="AV969" s="65"/>
      <c r="AW969" s="65"/>
      <c r="AX969" s="65"/>
      <c r="AY969" s="65"/>
      <c r="AZ969" s="65"/>
      <c r="BA969" s="65"/>
      <c r="BB969" s="65"/>
      <c r="BC969" s="65"/>
      <c r="BD969" s="65"/>
      <c r="BE969" s="65"/>
      <c r="BF969" s="65"/>
      <c r="BG969" s="65"/>
      <c r="BH969" s="65"/>
      <c r="BI969" s="65"/>
      <c r="BJ969" s="65"/>
      <c r="BK969" s="65"/>
      <c r="BL969" s="65"/>
    </row>
    <row r="970" spans="1:64" x14ac:dyDescent="0.2">
      <c r="A970" s="114" t="s">
        <v>724</v>
      </c>
      <c r="B970" s="114" t="s">
        <v>1048</v>
      </c>
      <c r="C970" s="90" t="s">
        <v>1158</v>
      </c>
      <c r="D970" s="114">
        <v>50</v>
      </c>
      <c r="E970" s="114" t="s">
        <v>26</v>
      </c>
      <c r="F970" s="114">
        <f t="shared" si="3"/>
        <v>90</v>
      </c>
      <c r="G970" s="114" t="s">
        <v>27</v>
      </c>
      <c r="H970" s="114" t="s">
        <v>28</v>
      </c>
      <c r="I970" s="114" t="s">
        <v>41</v>
      </c>
      <c r="J970" s="114" t="s">
        <v>76</v>
      </c>
      <c r="K970" s="114"/>
      <c r="L970" s="114"/>
      <c r="M970" s="114" t="s">
        <v>32</v>
      </c>
      <c r="N970" s="114" t="s">
        <v>368</v>
      </c>
      <c r="O970" s="114">
        <v>24</v>
      </c>
      <c r="P970" s="114" t="s">
        <v>28</v>
      </c>
      <c r="Q970" s="65"/>
      <c r="R970" s="65"/>
      <c r="S970" s="65"/>
      <c r="T970" s="65"/>
      <c r="U970" s="65"/>
      <c r="V970" s="65"/>
      <c r="W970" s="65"/>
      <c r="X970" s="65"/>
      <c r="Y970" s="65"/>
      <c r="Z970" s="65"/>
      <c r="AA970" s="65"/>
      <c r="AB970" s="65"/>
      <c r="AC970" s="65"/>
      <c r="AD970" s="65"/>
      <c r="AE970" s="65"/>
      <c r="AF970" s="65"/>
      <c r="AG970" s="65"/>
      <c r="AH970" s="65"/>
      <c r="AI970" s="65"/>
      <c r="AJ970" s="65"/>
      <c r="AK970" s="65"/>
      <c r="AL970" s="65"/>
      <c r="AM970" s="65"/>
      <c r="AN970" s="65"/>
      <c r="AO970" s="65"/>
      <c r="AP970" s="65"/>
      <c r="AQ970" s="65"/>
      <c r="AR970" s="65"/>
      <c r="AS970" s="65"/>
      <c r="AT970" s="65"/>
      <c r="AU970" s="65"/>
      <c r="AV970" s="65"/>
      <c r="AW970" s="65"/>
      <c r="AX970" s="65"/>
      <c r="AY970" s="65"/>
      <c r="AZ970" s="65"/>
      <c r="BA970" s="65"/>
      <c r="BB970" s="65"/>
      <c r="BC970" s="65"/>
      <c r="BD970" s="65"/>
      <c r="BE970" s="65"/>
      <c r="BF970" s="65"/>
      <c r="BG970" s="65"/>
      <c r="BH970" s="65"/>
      <c r="BI970" s="65"/>
      <c r="BJ970" s="65"/>
      <c r="BK970" s="65"/>
      <c r="BL970" s="65"/>
    </row>
    <row r="971" spans="1:64" x14ac:dyDescent="0.2">
      <c r="A971" s="114" t="s">
        <v>724</v>
      </c>
      <c r="B971" s="114" t="s">
        <v>1048</v>
      </c>
      <c r="C971" s="90" t="s">
        <v>1159</v>
      </c>
      <c r="D971" s="114">
        <v>50</v>
      </c>
      <c r="E971" s="114" t="s">
        <v>26</v>
      </c>
      <c r="F971" s="114">
        <f t="shared" si="3"/>
        <v>90</v>
      </c>
      <c r="G971" s="114" t="s">
        <v>27</v>
      </c>
      <c r="H971" s="114" t="s">
        <v>28</v>
      </c>
      <c r="I971" s="114" t="s">
        <v>41</v>
      </c>
      <c r="J971" s="114" t="s">
        <v>76</v>
      </c>
      <c r="K971" s="114"/>
      <c r="L971" s="114"/>
      <c r="M971" s="114" t="s">
        <v>32</v>
      </c>
      <c r="N971" s="114" t="s">
        <v>368</v>
      </c>
      <c r="O971" s="114">
        <v>24</v>
      </c>
      <c r="P971" s="114" t="s">
        <v>28</v>
      </c>
      <c r="Q971" s="65"/>
      <c r="R971" s="65"/>
      <c r="S971" s="65"/>
      <c r="T971" s="65"/>
      <c r="U971" s="65"/>
      <c r="V971" s="65"/>
      <c r="W971" s="65"/>
      <c r="X971" s="65"/>
      <c r="Y971" s="65"/>
      <c r="Z971" s="65"/>
      <c r="AA971" s="65"/>
      <c r="AB971" s="65"/>
      <c r="AC971" s="65"/>
      <c r="AD971" s="65"/>
      <c r="AE971" s="65"/>
      <c r="AF971" s="65"/>
      <c r="AG971" s="65"/>
      <c r="AH971" s="65"/>
      <c r="AI971" s="65"/>
      <c r="AJ971" s="65"/>
      <c r="AK971" s="65"/>
      <c r="AL971" s="65"/>
      <c r="AM971" s="65"/>
      <c r="AN971" s="65"/>
      <c r="AO971" s="65"/>
      <c r="AP971" s="65"/>
      <c r="AQ971" s="65"/>
      <c r="AR971" s="65"/>
      <c r="AS971" s="65"/>
      <c r="AT971" s="65"/>
      <c r="AU971" s="65"/>
      <c r="AV971" s="65"/>
      <c r="AW971" s="65"/>
      <c r="AX971" s="65"/>
      <c r="AY971" s="65"/>
      <c r="AZ971" s="65"/>
      <c r="BA971" s="65"/>
      <c r="BB971" s="65"/>
      <c r="BC971" s="65"/>
      <c r="BD971" s="65"/>
      <c r="BE971" s="65"/>
      <c r="BF971" s="65"/>
      <c r="BG971" s="65"/>
      <c r="BH971" s="65"/>
      <c r="BI971" s="65"/>
      <c r="BJ971" s="65"/>
      <c r="BK971" s="65"/>
      <c r="BL971" s="65"/>
    </row>
    <row r="972" spans="1:64" x14ac:dyDescent="0.2">
      <c r="A972" s="114" t="s">
        <v>724</v>
      </c>
      <c r="B972" s="114" t="s">
        <v>1048</v>
      </c>
      <c r="C972" s="90" t="s">
        <v>1160</v>
      </c>
      <c r="D972" s="114">
        <v>50</v>
      </c>
      <c r="E972" s="114" t="s">
        <v>26</v>
      </c>
      <c r="F972" s="114">
        <f t="shared" si="3"/>
        <v>90</v>
      </c>
      <c r="G972" s="114" t="s">
        <v>27</v>
      </c>
      <c r="H972" s="114" t="s">
        <v>28</v>
      </c>
      <c r="I972" s="114" t="s">
        <v>41</v>
      </c>
      <c r="J972" s="114" t="s">
        <v>76</v>
      </c>
      <c r="K972" s="114"/>
      <c r="L972" s="114"/>
      <c r="M972" s="114" t="s">
        <v>32</v>
      </c>
      <c r="N972" s="114" t="s">
        <v>368</v>
      </c>
      <c r="O972" s="114">
        <v>24</v>
      </c>
      <c r="P972" s="114" t="s">
        <v>28</v>
      </c>
      <c r="Q972" s="65"/>
      <c r="R972" s="65"/>
      <c r="S972" s="65"/>
      <c r="T972" s="65"/>
      <c r="U972" s="65"/>
      <c r="V972" s="65"/>
      <c r="W972" s="65"/>
      <c r="X972" s="65"/>
      <c r="Y972" s="65"/>
      <c r="Z972" s="65"/>
      <c r="AA972" s="65"/>
      <c r="AB972" s="65"/>
      <c r="AC972" s="65"/>
      <c r="AD972" s="65"/>
      <c r="AE972" s="65"/>
      <c r="AF972" s="65"/>
      <c r="AG972" s="65"/>
      <c r="AH972" s="65"/>
      <c r="AI972" s="65"/>
      <c r="AJ972" s="65"/>
      <c r="AK972" s="65"/>
      <c r="AL972" s="65"/>
      <c r="AM972" s="65"/>
      <c r="AN972" s="65"/>
      <c r="AO972" s="65"/>
      <c r="AP972" s="65"/>
      <c r="AQ972" s="65"/>
      <c r="AR972" s="65"/>
      <c r="AS972" s="65"/>
      <c r="AT972" s="65"/>
      <c r="AU972" s="65"/>
      <c r="AV972" s="65"/>
      <c r="AW972" s="65"/>
      <c r="AX972" s="65"/>
      <c r="AY972" s="65"/>
      <c r="AZ972" s="65"/>
      <c r="BA972" s="65"/>
      <c r="BB972" s="65"/>
      <c r="BC972" s="65"/>
      <c r="BD972" s="65"/>
      <c r="BE972" s="65"/>
      <c r="BF972" s="65"/>
      <c r="BG972" s="65"/>
      <c r="BH972" s="65"/>
      <c r="BI972" s="65"/>
      <c r="BJ972" s="65"/>
      <c r="BK972" s="65"/>
      <c r="BL972" s="65"/>
    </row>
    <row r="973" spans="1:64" x14ac:dyDescent="0.2">
      <c r="A973" s="114" t="s">
        <v>724</v>
      </c>
      <c r="B973" s="114" t="s">
        <v>1048</v>
      </c>
      <c r="C973" s="90" t="s">
        <v>1161</v>
      </c>
      <c r="D973" s="114">
        <v>50</v>
      </c>
      <c r="E973" s="114" t="s">
        <v>26</v>
      </c>
      <c r="F973" s="114">
        <f t="shared" si="3"/>
        <v>90</v>
      </c>
      <c r="G973" s="114" t="s">
        <v>27</v>
      </c>
      <c r="H973" s="114" t="s">
        <v>28</v>
      </c>
      <c r="I973" s="114" t="s">
        <v>41</v>
      </c>
      <c r="J973" s="114" t="s">
        <v>76</v>
      </c>
      <c r="K973" s="114"/>
      <c r="L973" s="114"/>
      <c r="M973" s="114" t="s">
        <v>32</v>
      </c>
      <c r="N973" s="114" t="s">
        <v>368</v>
      </c>
      <c r="O973" s="114">
        <v>24</v>
      </c>
      <c r="P973" s="114" t="s">
        <v>28</v>
      </c>
      <c r="Q973" s="65"/>
      <c r="R973" s="65"/>
      <c r="S973" s="65"/>
      <c r="T973" s="65"/>
      <c r="U973" s="65"/>
      <c r="V973" s="65"/>
      <c r="W973" s="65"/>
      <c r="X973" s="65"/>
      <c r="Y973" s="65"/>
      <c r="Z973" s="65"/>
      <c r="AA973" s="65"/>
      <c r="AB973" s="65"/>
      <c r="AC973" s="65"/>
      <c r="AD973" s="65"/>
      <c r="AE973" s="65"/>
      <c r="AF973" s="65"/>
      <c r="AG973" s="65"/>
      <c r="AH973" s="65"/>
      <c r="AI973" s="65"/>
      <c r="AJ973" s="65"/>
      <c r="AK973" s="65"/>
      <c r="AL973" s="65"/>
      <c r="AM973" s="65"/>
      <c r="AN973" s="65"/>
      <c r="AO973" s="65"/>
      <c r="AP973" s="65"/>
      <c r="AQ973" s="65"/>
      <c r="AR973" s="65"/>
      <c r="AS973" s="65"/>
      <c r="AT973" s="65"/>
      <c r="AU973" s="65"/>
      <c r="AV973" s="65"/>
      <c r="AW973" s="65"/>
      <c r="AX973" s="65"/>
      <c r="AY973" s="65"/>
      <c r="AZ973" s="65"/>
      <c r="BA973" s="65"/>
      <c r="BB973" s="65"/>
      <c r="BC973" s="65"/>
      <c r="BD973" s="65"/>
      <c r="BE973" s="65"/>
      <c r="BF973" s="65"/>
      <c r="BG973" s="65"/>
      <c r="BH973" s="65"/>
      <c r="BI973" s="65"/>
      <c r="BJ973" s="65"/>
      <c r="BK973" s="65"/>
      <c r="BL973" s="65"/>
    </row>
    <row r="974" spans="1:64" x14ac:dyDescent="0.2">
      <c r="A974" s="114" t="s">
        <v>724</v>
      </c>
      <c r="B974" s="114" t="s">
        <v>1048</v>
      </c>
      <c r="C974" s="90" t="s">
        <v>1162</v>
      </c>
      <c r="D974" s="114">
        <v>50</v>
      </c>
      <c r="E974" s="114" t="s">
        <v>26</v>
      </c>
      <c r="F974" s="114">
        <f t="shared" si="3"/>
        <v>90</v>
      </c>
      <c r="G974" s="114" t="s">
        <v>27</v>
      </c>
      <c r="H974" s="114" t="s">
        <v>28</v>
      </c>
      <c r="I974" s="114" t="s">
        <v>41</v>
      </c>
      <c r="J974" s="114" t="s">
        <v>76</v>
      </c>
      <c r="K974" s="114"/>
      <c r="L974" s="114"/>
      <c r="M974" s="114" t="s">
        <v>32</v>
      </c>
      <c r="N974" s="114" t="s">
        <v>368</v>
      </c>
      <c r="O974" s="114">
        <v>24</v>
      </c>
      <c r="P974" s="114" t="s">
        <v>28</v>
      </c>
      <c r="Q974" s="65"/>
      <c r="R974" s="65"/>
      <c r="S974" s="65"/>
      <c r="T974" s="65"/>
      <c r="U974" s="65"/>
      <c r="V974" s="65"/>
      <c r="W974" s="65"/>
      <c r="X974" s="65"/>
      <c r="Y974" s="65"/>
      <c r="Z974" s="65"/>
      <c r="AA974" s="65"/>
      <c r="AB974" s="65"/>
      <c r="AC974" s="65"/>
      <c r="AD974" s="65"/>
      <c r="AE974" s="65"/>
      <c r="AF974" s="65"/>
      <c r="AG974" s="65"/>
      <c r="AH974" s="65"/>
      <c r="AI974" s="65"/>
      <c r="AJ974" s="65"/>
      <c r="AK974" s="65"/>
      <c r="AL974" s="65"/>
      <c r="AM974" s="65"/>
      <c r="AN974" s="65"/>
      <c r="AO974" s="65"/>
      <c r="AP974" s="65"/>
      <c r="AQ974" s="65"/>
      <c r="AR974" s="65"/>
      <c r="AS974" s="65"/>
      <c r="AT974" s="65"/>
      <c r="AU974" s="65"/>
      <c r="AV974" s="65"/>
      <c r="AW974" s="65"/>
      <c r="AX974" s="65"/>
      <c r="AY974" s="65"/>
      <c r="AZ974" s="65"/>
      <c r="BA974" s="65"/>
      <c r="BB974" s="65"/>
      <c r="BC974" s="65"/>
      <c r="BD974" s="65"/>
      <c r="BE974" s="65"/>
      <c r="BF974" s="65"/>
      <c r="BG974" s="65"/>
      <c r="BH974" s="65"/>
      <c r="BI974" s="65"/>
      <c r="BJ974" s="65"/>
      <c r="BK974" s="65"/>
      <c r="BL974" s="65"/>
    </row>
    <row r="975" spans="1:64" x14ac:dyDescent="0.2">
      <c r="A975" s="114" t="s">
        <v>724</v>
      </c>
      <c r="B975" s="114" t="s">
        <v>1048</v>
      </c>
      <c r="C975" s="90" t="s">
        <v>1163</v>
      </c>
      <c r="D975" s="114">
        <v>50</v>
      </c>
      <c r="E975" s="114" t="s">
        <v>26</v>
      </c>
      <c r="F975" s="114">
        <f t="shared" si="3"/>
        <v>90</v>
      </c>
      <c r="G975" s="114" t="s">
        <v>27</v>
      </c>
      <c r="H975" s="114" t="s">
        <v>28</v>
      </c>
      <c r="I975" s="114" t="s">
        <v>41</v>
      </c>
      <c r="J975" s="114" t="s">
        <v>76</v>
      </c>
      <c r="K975" s="114"/>
      <c r="L975" s="114"/>
      <c r="M975" s="114" t="s">
        <v>32</v>
      </c>
      <c r="N975" s="114" t="s">
        <v>368</v>
      </c>
      <c r="O975" s="114">
        <v>24</v>
      </c>
      <c r="P975" s="114" t="s">
        <v>28</v>
      </c>
      <c r="Q975" s="65"/>
      <c r="R975" s="65"/>
      <c r="S975" s="65"/>
      <c r="T975" s="65"/>
      <c r="U975" s="65"/>
      <c r="V975" s="65"/>
      <c r="W975" s="65"/>
      <c r="X975" s="65"/>
      <c r="Y975" s="65"/>
      <c r="Z975" s="65"/>
      <c r="AA975" s="65"/>
      <c r="AB975" s="65"/>
      <c r="AC975" s="65"/>
      <c r="AD975" s="65"/>
      <c r="AE975" s="65"/>
      <c r="AF975" s="65"/>
      <c r="AG975" s="65"/>
      <c r="AH975" s="65"/>
      <c r="AI975" s="65"/>
      <c r="AJ975" s="65"/>
      <c r="AK975" s="65"/>
      <c r="AL975" s="65"/>
      <c r="AM975" s="65"/>
      <c r="AN975" s="65"/>
      <c r="AO975" s="65"/>
      <c r="AP975" s="65"/>
      <c r="AQ975" s="65"/>
      <c r="AR975" s="65"/>
      <c r="AS975" s="65"/>
      <c r="AT975" s="65"/>
      <c r="AU975" s="65"/>
      <c r="AV975" s="65"/>
      <c r="AW975" s="65"/>
      <c r="AX975" s="65"/>
      <c r="AY975" s="65"/>
      <c r="AZ975" s="65"/>
      <c r="BA975" s="65"/>
      <c r="BB975" s="65"/>
      <c r="BC975" s="65"/>
      <c r="BD975" s="65"/>
      <c r="BE975" s="65"/>
      <c r="BF975" s="65"/>
      <c r="BG975" s="65"/>
      <c r="BH975" s="65"/>
      <c r="BI975" s="65"/>
      <c r="BJ975" s="65"/>
      <c r="BK975" s="65"/>
      <c r="BL975" s="65"/>
    </row>
    <row r="976" spans="1:64" x14ac:dyDescent="0.2">
      <c r="A976" s="114" t="s">
        <v>724</v>
      </c>
      <c r="B976" s="114" t="s">
        <v>1048</v>
      </c>
      <c r="C976" s="90" t="s">
        <v>1164</v>
      </c>
      <c r="D976" s="114">
        <v>50</v>
      </c>
      <c r="E976" s="114" t="s">
        <v>26</v>
      </c>
      <c r="F976" s="114">
        <f t="shared" si="3"/>
        <v>90</v>
      </c>
      <c r="G976" s="114" t="s">
        <v>27</v>
      </c>
      <c r="H976" s="114" t="s">
        <v>28</v>
      </c>
      <c r="I976" s="114" t="s">
        <v>41</v>
      </c>
      <c r="J976" s="114" t="s">
        <v>76</v>
      </c>
      <c r="K976" s="114"/>
      <c r="L976" s="114"/>
      <c r="M976" s="114" t="s">
        <v>32</v>
      </c>
      <c r="N976" s="114" t="s">
        <v>368</v>
      </c>
      <c r="O976" s="114">
        <v>24</v>
      </c>
      <c r="P976" s="114" t="s">
        <v>28</v>
      </c>
      <c r="Q976" s="65"/>
      <c r="R976" s="65"/>
      <c r="S976" s="65"/>
      <c r="T976" s="65"/>
      <c r="U976" s="65"/>
      <c r="V976" s="65"/>
      <c r="W976" s="65"/>
      <c r="X976" s="65"/>
      <c r="Y976" s="65"/>
      <c r="Z976" s="65"/>
      <c r="AA976" s="65"/>
      <c r="AB976" s="65"/>
      <c r="AC976" s="65"/>
      <c r="AD976" s="65"/>
      <c r="AE976" s="65"/>
      <c r="AF976" s="65"/>
      <c r="AG976" s="65"/>
      <c r="AH976" s="65"/>
      <c r="AI976" s="65"/>
      <c r="AJ976" s="65"/>
      <c r="AK976" s="65"/>
      <c r="AL976" s="65"/>
      <c r="AM976" s="65"/>
      <c r="AN976" s="65"/>
      <c r="AO976" s="65"/>
      <c r="AP976" s="65"/>
      <c r="AQ976" s="65"/>
      <c r="AR976" s="65"/>
      <c r="AS976" s="65"/>
      <c r="AT976" s="65"/>
      <c r="AU976" s="65"/>
      <c r="AV976" s="65"/>
      <c r="AW976" s="65"/>
      <c r="AX976" s="65"/>
      <c r="AY976" s="65"/>
      <c r="AZ976" s="65"/>
      <c r="BA976" s="65"/>
      <c r="BB976" s="65"/>
      <c r="BC976" s="65"/>
      <c r="BD976" s="65"/>
      <c r="BE976" s="65"/>
      <c r="BF976" s="65"/>
      <c r="BG976" s="65"/>
      <c r="BH976" s="65"/>
      <c r="BI976" s="65"/>
      <c r="BJ976" s="65"/>
      <c r="BK976" s="65"/>
      <c r="BL976" s="65"/>
    </row>
    <row r="977" spans="1:64" x14ac:dyDescent="0.2">
      <c r="A977" s="114" t="s">
        <v>724</v>
      </c>
      <c r="B977" s="114" t="s">
        <v>1048</v>
      </c>
      <c r="C977" s="90" t="s">
        <v>1165</v>
      </c>
      <c r="D977" s="114">
        <v>50</v>
      </c>
      <c r="E977" s="114" t="s">
        <v>26</v>
      </c>
      <c r="F977" s="114">
        <f t="shared" si="3"/>
        <v>90</v>
      </c>
      <c r="G977" s="114" t="s">
        <v>84</v>
      </c>
      <c r="H977" s="114" t="s">
        <v>28</v>
      </c>
      <c r="I977" s="114" t="s">
        <v>41</v>
      </c>
      <c r="J977" s="114" t="s">
        <v>28</v>
      </c>
      <c r="K977" s="114" t="s">
        <v>655</v>
      </c>
      <c r="L977" s="114" t="s">
        <v>1166</v>
      </c>
      <c r="M977" s="114" t="s">
        <v>32</v>
      </c>
      <c r="N977" s="114" t="s">
        <v>368</v>
      </c>
      <c r="O977" s="114">
        <v>24</v>
      </c>
      <c r="P977" s="114" t="s">
        <v>28</v>
      </c>
      <c r="Q977" s="65"/>
      <c r="R977" s="65"/>
      <c r="S977" s="65"/>
      <c r="T977" s="65"/>
      <c r="U977" s="65"/>
      <c r="V977" s="65"/>
      <c r="W977" s="65"/>
      <c r="X977" s="65"/>
      <c r="Y977" s="65"/>
      <c r="Z977" s="65"/>
      <c r="AA977" s="65"/>
      <c r="AB977" s="65"/>
      <c r="AC977" s="65"/>
      <c r="AD977" s="65"/>
      <c r="AE977" s="65"/>
      <c r="AF977" s="65"/>
      <c r="AG977" s="65"/>
      <c r="AH977" s="65"/>
      <c r="AI977" s="65"/>
      <c r="AJ977" s="65"/>
      <c r="AK977" s="65"/>
      <c r="AL977" s="65"/>
      <c r="AM977" s="65"/>
      <c r="AN977" s="65"/>
      <c r="AO977" s="65"/>
      <c r="AP977" s="65"/>
      <c r="AQ977" s="65"/>
      <c r="AR977" s="65"/>
      <c r="AS977" s="65"/>
      <c r="AT977" s="65"/>
      <c r="AU977" s="65"/>
      <c r="AV977" s="65"/>
      <c r="AW977" s="65"/>
      <c r="AX977" s="65"/>
      <c r="AY977" s="65"/>
      <c r="AZ977" s="65"/>
      <c r="BA977" s="65"/>
      <c r="BB977" s="65"/>
      <c r="BC977" s="65"/>
      <c r="BD977" s="65"/>
      <c r="BE977" s="65"/>
      <c r="BF977" s="65"/>
      <c r="BG977" s="65"/>
      <c r="BH977" s="65"/>
      <c r="BI977" s="65"/>
      <c r="BJ977" s="65"/>
      <c r="BK977" s="65"/>
      <c r="BL977" s="65"/>
    </row>
    <row r="978" spans="1:64" x14ac:dyDescent="0.2">
      <c r="A978" s="571" t="s">
        <v>724</v>
      </c>
      <c r="B978" s="572" t="s">
        <v>1167</v>
      </c>
      <c r="C978" s="582" t="s">
        <v>1168</v>
      </c>
      <c r="D978" s="572">
        <v>40</v>
      </c>
      <c r="E978" s="572" t="s">
        <v>26</v>
      </c>
      <c r="F978" s="572">
        <v>5</v>
      </c>
      <c r="G978" s="571" t="s">
        <v>27</v>
      </c>
      <c r="H978" s="572" t="s">
        <v>28</v>
      </c>
      <c r="I978" s="571" t="s">
        <v>41</v>
      </c>
      <c r="J978" s="571" t="s">
        <v>76</v>
      </c>
      <c r="K978" s="572"/>
      <c r="L978" s="571"/>
      <c r="M978" s="571" t="s">
        <v>32</v>
      </c>
      <c r="N978" s="571" t="s">
        <v>368</v>
      </c>
      <c r="O978" s="571">
        <v>24</v>
      </c>
      <c r="P978" s="572" t="s">
        <v>28</v>
      </c>
      <c r="Q978" s="65"/>
      <c r="R978" s="65"/>
      <c r="S978" s="65"/>
      <c r="T978" s="65"/>
      <c r="U978" s="65"/>
      <c r="V978" s="65"/>
      <c r="W978" s="65"/>
      <c r="X978" s="65"/>
      <c r="Y978" s="65"/>
      <c r="Z978" s="65"/>
      <c r="AA978" s="65"/>
      <c r="AB978" s="65"/>
      <c r="AC978" s="65"/>
      <c r="AD978" s="65"/>
      <c r="AE978" s="65"/>
      <c r="AF978" s="65"/>
      <c r="AG978" s="65"/>
      <c r="AH978" s="65"/>
      <c r="AI978" s="65"/>
      <c r="AJ978" s="65"/>
      <c r="AK978" s="65"/>
      <c r="AL978" s="65"/>
      <c r="AM978" s="65"/>
      <c r="AN978" s="65"/>
      <c r="AO978" s="65"/>
      <c r="AP978" s="65"/>
      <c r="AQ978" s="65"/>
      <c r="AR978" s="65"/>
      <c r="AS978" s="65"/>
      <c r="AT978" s="65"/>
      <c r="AU978" s="65"/>
      <c r="AV978" s="65"/>
      <c r="AW978" s="65"/>
      <c r="AX978" s="65"/>
      <c r="AY978" s="65"/>
      <c r="AZ978" s="65"/>
      <c r="BA978" s="65"/>
      <c r="BB978" s="65"/>
      <c r="BC978" s="65"/>
      <c r="BD978" s="65"/>
      <c r="BE978" s="65"/>
      <c r="BF978" s="65"/>
      <c r="BG978" s="65"/>
      <c r="BH978" s="65"/>
      <c r="BI978" s="65"/>
      <c r="BJ978" s="65"/>
      <c r="BK978" s="65"/>
      <c r="BL978" s="65"/>
    </row>
    <row r="979" spans="1:64" x14ac:dyDescent="0.2">
      <c r="A979" s="571" t="s">
        <v>724</v>
      </c>
      <c r="B979" s="572" t="s">
        <v>1167</v>
      </c>
      <c r="C979" s="582" t="s">
        <v>1169</v>
      </c>
      <c r="D979" s="572">
        <v>40</v>
      </c>
      <c r="E979" s="572" t="s">
        <v>26</v>
      </c>
      <c r="F979" s="572">
        <v>15</v>
      </c>
      <c r="G979" s="571" t="s">
        <v>27</v>
      </c>
      <c r="H979" s="572" t="s">
        <v>28</v>
      </c>
      <c r="I979" s="571" t="s">
        <v>41</v>
      </c>
      <c r="J979" s="571" t="s">
        <v>76</v>
      </c>
      <c r="K979" s="571"/>
      <c r="L979" s="571"/>
      <c r="M979" s="571" t="s">
        <v>32</v>
      </c>
      <c r="N979" s="571" t="s">
        <v>368</v>
      </c>
      <c r="O979" s="571">
        <v>24</v>
      </c>
      <c r="P979" s="572" t="s">
        <v>28</v>
      </c>
      <c r="Q979" s="65"/>
      <c r="R979" s="65"/>
      <c r="S979" s="65"/>
      <c r="T979" s="65"/>
      <c r="U979" s="65"/>
      <c r="V979" s="65"/>
      <c r="W979" s="65"/>
      <c r="X979" s="65"/>
      <c r="Y979" s="65"/>
      <c r="Z979" s="65"/>
      <c r="AA979" s="65"/>
      <c r="AB979" s="65"/>
      <c r="AC979" s="65"/>
      <c r="AD979" s="65"/>
      <c r="AE979" s="65"/>
      <c r="AF979" s="65"/>
      <c r="AG979" s="65"/>
      <c r="AH979" s="65"/>
      <c r="AI979" s="65"/>
      <c r="AJ979" s="65"/>
      <c r="AK979" s="65"/>
      <c r="AL979" s="65"/>
      <c r="AM979" s="65"/>
      <c r="AN979" s="65"/>
      <c r="AO979" s="65"/>
      <c r="AP979" s="65"/>
      <c r="AQ979" s="65"/>
      <c r="AR979" s="65"/>
      <c r="AS979" s="65"/>
      <c r="AT979" s="65"/>
      <c r="AU979" s="65"/>
      <c r="AV979" s="65"/>
      <c r="AW979" s="65"/>
      <c r="AX979" s="65"/>
      <c r="AY979" s="65"/>
      <c r="AZ979" s="65"/>
      <c r="BA979" s="65"/>
      <c r="BB979" s="65"/>
      <c r="BC979" s="65"/>
      <c r="BD979" s="65"/>
      <c r="BE979" s="65"/>
      <c r="BF979" s="65"/>
      <c r="BG979" s="65"/>
      <c r="BH979" s="65"/>
      <c r="BI979" s="65"/>
      <c r="BJ979" s="65"/>
      <c r="BK979" s="65"/>
      <c r="BL979" s="65"/>
    </row>
    <row r="980" spans="1:64" x14ac:dyDescent="0.2">
      <c r="A980" s="571" t="s">
        <v>724</v>
      </c>
      <c r="B980" s="572" t="s">
        <v>1167</v>
      </c>
      <c r="C980" s="582" t="s">
        <v>1170</v>
      </c>
      <c r="D980" s="572">
        <v>40</v>
      </c>
      <c r="E980" s="572" t="s">
        <v>26</v>
      </c>
      <c r="F980" s="572">
        <v>3</v>
      </c>
      <c r="G980" s="571" t="s">
        <v>27</v>
      </c>
      <c r="H980" s="572" t="s">
        <v>28</v>
      </c>
      <c r="I980" s="571" t="s">
        <v>41</v>
      </c>
      <c r="J980" s="571" t="s">
        <v>76</v>
      </c>
      <c r="K980" s="571"/>
      <c r="L980" s="571"/>
      <c r="M980" s="571" t="s">
        <v>32</v>
      </c>
      <c r="N980" s="571" t="s">
        <v>368</v>
      </c>
      <c r="O980" s="571">
        <v>24</v>
      </c>
      <c r="P980" s="572" t="s">
        <v>28</v>
      </c>
      <c r="Q980" s="65"/>
      <c r="R980" s="65"/>
      <c r="S980" s="65"/>
      <c r="T980" s="65"/>
      <c r="U980" s="65"/>
      <c r="V980" s="65"/>
      <c r="W980" s="65"/>
      <c r="X980" s="65"/>
      <c r="Y980" s="65"/>
      <c r="Z980" s="65"/>
      <c r="AA980" s="65"/>
      <c r="AB980" s="65"/>
      <c r="AC980" s="65"/>
      <c r="AD980" s="65"/>
      <c r="AE980" s="65"/>
      <c r="AF980" s="65"/>
      <c r="AG980" s="65"/>
      <c r="AH980" s="65"/>
      <c r="AI980" s="65"/>
      <c r="AJ980" s="65"/>
      <c r="AK980" s="65"/>
      <c r="AL980" s="65"/>
      <c r="AM980" s="65"/>
      <c r="AN980" s="65"/>
      <c r="AO980" s="65"/>
      <c r="AP980" s="65"/>
      <c r="AQ980" s="65"/>
      <c r="AR980" s="65"/>
      <c r="AS980" s="65"/>
      <c r="AT980" s="65"/>
      <c r="AU980" s="65"/>
      <c r="AV980" s="65"/>
      <c r="AW980" s="65"/>
      <c r="AX980" s="65"/>
      <c r="AY980" s="65"/>
      <c r="AZ980" s="65"/>
      <c r="BA980" s="65"/>
      <c r="BB980" s="65"/>
      <c r="BC980" s="65"/>
      <c r="BD980" s="65"/>
      <c r="BE980" s="65"/>
      <c r="BF980" s="65"/>
      <c r="BG980" s="65"/>
      <c r="BH980" s="65"/>
      <c r="BI980" s="65"/>
      <c r="BJ980" s="65"/>
      <c r="BK980" s="65"/>
      <c r="BL980" s="65"/>
    </row>
    <row r="981" spans="1:64" x14ac:dyDescent="0.2">
      <c r="A981" s="571" t="s">
        <v>724</v>
      </c>
      <c r="B981" s="572" t="s">
        <v>1167</v>
      </c>
      <c r="C981" s="582" t="s">
        <v>1171</v>
      </c>
      <c r="D981" s="572">
        <v>40</v>
      </c>
      <c r="E981" s="572" t="s">
        <v>26</v>
      </c>
      <c r="F981" s="572">
        <v>18</v>
      </c>
      <c r="G981" s="571" t="s">
        <v>27</v>
      </c>
      <c r="H981" s="572" t="s">
        <v>28</v>
      </c>
      <c r="I981" s="571" t="s">
        <v>41</v>
      </c>
      <c r="J981" s="571" t="s">
        <v>76</v>
      </c>
      <c r="K981" s="572"/>
      <c r="L981" s="571"/>
      <c r="M981" s="571" t="s">
        <v>32</v>
      </c>
      <c r="N981" s="571" t="s">
        <v>368</v>
      </c>
      <c r="O981" s="571">
        <v>24</v>
      </c>
      <c r="P981" s="572" t="s">
        <v>28</v>
      </c>
      <c r="Q981" s="65"/>
      <c r="R981" s="65"/>
      <c r="S981" s="65"/>
      <c r="T981" s="65"/>
      <c r="U981" s="65"/>
      <c r="V981" s="65"/>
      <c r="W981" s="65"/>
      <c r="X981" s="65"/>
      <c r="Y981" s="65"/>
      <c r="Z981" s="65"/>
      <c r="AA981" s="65"/>
      <c r="AB981" s="65"/>
      <c r="AC981" s="65"/>
      <c r="AD981" s="65"/>
      <c r="AE981" s="65"/>
      <c r="AF981" s="65"/>
      <c r="AG981" s="65"/>
      <c r="AH981" s="65"/>
      <c r="AI981" s="65"/>
      <c r="AJ981" s="65"/>
      <c r="AK981" s="65"/>
      <c r="AL981" s="65"/>
      <c r="AM981" s="65"/>
      <c r="AN981" s="65"/>
      <c r="AO981" s="65"/>
      <c r="AP981" s="65"/>
      <c r="AQ981" s="65"/>
      <c r="AR981" s="65"/>
      <c r="AS981" s="65"/>
      <c r="AT981" s="65"/>
      <c r="AU981" s="65"/>
      <c r="AV981" s="65"/>
      <c r="AW981" s="65"/>
      <c r="AX981" s="65"/>
      <c r="AY981" s="65"/>
      <c r="AZ981" s="65"/>
      <c r="BA981" s="65"/>
      <c r="BB981" s="65"/>
      <c r="BC981" s="65"/>
      <c r="BD981" s="65"/>
      <c r="BE981" s="65"/>
      <c r="BF981" s="65"/>
      <c r="BG981" s="65"/>
      <c r="BH981" s="65"/>
      <c r="BI981" s="65"/>
      <c r="BJ981" s="65"/>
      <c r="BK981" s="65"/>
      <c r="BL981" s="65"/>
    </row>
    <row r="982" spans="1:64" x14ac:dyDescent="0.2">
      <c r="A982" s="571" t="s">
        <v>724</v>
      </c>
      <c r="B982" s="572" t="s">
        <v>1167</v>
      </c>
      <c r="C982" s="582" t="s">
        <v>1172</v>
      </c>
      <c r="D982" s="572">
        <v>40</v>
      </c>
      <c r="E982" s="572" t="s">
        <v>26</v>
      </c>
      <c r="F982" s="572">
        <v>2</v>
      </c>
      <c r="G982" s="571" t="s">
        <v>27</v>
      </c>
      <c r="H982" s="572" t="s">
        <v>28</v>
      </c>
      <c r="I982" s="571" t="s">
        <v>41</v>
      </c>
      <c r="J982" s="571" t="s">
        <v>76</v>
      </c>
      <c r="K982" s="571"/>
      <c r="L982" s="571"/>
      <c r="M982" s="571" t="s">
        <v>32</v>
      </c>
      <c r="N982" s="571" t="s">
        <v>368</v>
      </c>
      <c r="O982" s="571">
        <v>24</v>
      </c>
      <c r="P982" s="572" t="s">
        <v>28</v>
      </c>
      <c r="Q982" s="65"/>
      <c r="R982" s="65"/>
      <c r="S982" s="65"/>
      <c r="T982" s="65"/>
      <c r="U982" s="65"/>
      <c r="V982" s="65"/>
      <c r="W982" s="65"/>
      <c r="X982" s="65"/>
      <c r="Y982" s="65"/>
      <c r="Z982" s="65"/>
      <c r="AA982" s="65"/>
      <c r="AB982" s="65"/>
      <c r="AC982" s="65"/>
      <c r="AD982" s="65"/>
      <c r="AE982" s="65"/>
      <c r="AF982" s="65"/>
      <c r="AG982" s="65"/>
      <c r="AH982" s="65"/>
      <c r="AI982" s="65"/>
      <c r="AJ982" s="65"/>
      <c r="AK982" s="65"/>
      <c r="AL982" s="65"/>
      <c r="AM982" s="65"/>
      <c r="AN982" s="65"/>
      <c r="AO982" s="65"/>
      <c r="AP982" s="65"/>
      <c r="AQ982" s="65"/>
      <c r="AR982" s="65"/>
      <c r="AS982" s="65"/>
      <c r="AT982" s="65"/>
      <c r="AU982" s="65"/>
      <c r="AV982" s="65"/>
      <c r="AW982" s="65"/>
      <c r="AX982" s="65"/>
      <c r="AY982" s="65"/>
      <c r="AZ982" s="65"/>
      <c r="BA982" s="65"/>
      <c r="BB982" s="65"/>
      <c r="BC982" s="65"/>
      <c r="BD982" s="65"/>
      <c r="BE982" s="65"/>
      <c r="BF982" s="65"/>
      <c r="BG982" s="65"/>
      <c r="BH982" s="65"/>
      <c r="BI982" s="65"/>
      <c r="BJ982" s="65"/>
      <c r="BK982" s="65"/>
      <c r="BL982" s="65"/>
    </row>
    <row r="983" spans="1:64" x14ac:dyDescent="0.2">
      <c r="A983" s="571" t="s">
        <v>724</v>
      </c>
      <c r="B983" s="572" t="s">
        <v>1167</v>
      </c>
      <c r="C983" s="582" t="s">
        <v>1173</v>
      </c>
      <c r="D983" s="572">
        <v>40</v>
      </c>
      <c r="E983" s="572" t="s">
        <v>26</v>
      </c>
      <c r="F983" s="572">
        <v>13</v>
      </c>
      <c r="G983" s="571" t="s">
        <v>27</v>
      </c>
      <c r="H983" s="572" t="s">
        <v>28</v>
      </c>
      <c r="I983" s="571" t="s">
        <v>41</v>
      </c>
      <c r="J983" s="571" t="s">
        <v>76</v>
      </c>
      <c r="K983" s="571"/>
      <c r="L983" s="571"/>
      <c r="M983" s="571" t="s">
        <v>32</v>
      </c>
      <c r="N983" s="571" t="s">
        <v>368</v>
      </c>
      <c r="O983" s="571">
        <v>24</v>
      </c>
      <c r="P983" s="572" t="s">
        <v>28</v>
      </c>
      <c r="Q983" s="65"/>
      <c r="R983" s="65"/>
      <c r="S983" s="65"/>
      <c r="T983" s="65"/>
      <c r="U983" s="65"/>
      <c r="V983" s="65"/>
      <c r="W983" s="65"/>
      <c r="X983" s="65"/>
      <c r="Y983" s="65"/>
      <c r="Z983" s="65"/>
      <c r="AA983" s="65"/>
      <c r="AB983" s="65"/>
      <c r="AC983" s="65"/>
      <c r="AD983" s="65"/>
      <c r="AE983" s="65"/>
      <c r="AF983" s="65"/>
      <c r="AG983" s="65"/>
      <c r="AH983" s="65"/>
      <c r="AI983" s="65"/>
      <c r="AJ983" s="65"/>
      <c r="AK983" s="65"/>
      <c r="AL983" s="65"/>
      <c r="AM983" s="65"/>
      <c r="AN983" s="65"/>
      <c r="AO983" s="65"/>
      <c r="AP983" s="65"/>
      <c r="AQ983" s="65"/>
      <c r="AR983" s="65"/>
      <c r="AS983" s="65"/>
      <c r="AT983" s="65"/>
      <c r="AU983" s="65"/>
      <c r="AV983" s="65"/>
      <c r="AW983" s="65"/>
      <c r="AX983" s="65"/>
      <c r="AY983" s="65"/>
      <c r="AZ983" s="65"/>
      <c r="BA983" s="65"/>
      <c r="BB983" s="65"/>
      <c r="BC983" s="65"/>
      <c r="BD983" s="65"/>
      <c r="BE983" s="65"/>
      <c r="BF983" s="65"/>
      <c r="BG983" s="65"/>
      <c r="BH983" s="65"/>
      <c r="BI983" s="65"/>
      <c r="BJ983" s="65"/>
      <c r="BK983" s="65"/>
      <c r="BL983" s="65"/>
    </row>
    <row r="984" spans="1:64" x14ac:dyDescent="0.2">
      <c r="A984" s="571" t="s">
        <v>724</v>
      </c>
      <c r="B984" s="572" t="s">
        <v>1167</v>
      </c>
      <c r="C984" s="582" t="s">
        <v>1174</v>
      </c>
      <c r="D984" s="572">
        <v>40</v>
      </c>
      <c r="E984" s="572" t="s">
        <v>26</v>
      </c>
      <c r="F984" s="572">
        <v>16</v>
      </c>
      <c r="G984" s="571" t="s">
        <v>27</v>
      </c>
      <c r="H984" s="572" t="s">
        <v>28</v>
      </c>
      <c r="I984" s="571" t="s">
        <v>41</v>
      </c>
      <c r="J984" s="571" t="s">
        <v>76</v>
      </c>
      <c r="K984" s="571"/>
      <c r="L984" s="571"/>
      <c r="M984" s="571" t="s">
        <v>32</v>
      </c>
      <c r="N984" s="571" t="s">
        <v>368</v>
      </c>
      <c r="O984" s="571">
        <v>24</v>
      </c>
      <c r="P984" s="572" t="s">
        <v>28</v>
      </c>
      <c r="Q984" s="65"/>
      <c r="R984" s="65"/>
      <c r="S984" s="65"/>
      <c r="T984" s="65"/>
      <c r="U984" s="65"/>
      <c r="V984" s="65"/>
      <c r="W984" s="65"/>
      <c r="X984" s="65"/>
      <c r="Y984" s="65"/>
      <c r="Z984" s="65"/>
      <c r="AA984" s="65"/>
      <c r="AB984" s="65"/>
      <c r="AC984" s="65"/>
      <c r="AD984" s="65"/>
      <c r="AE984" s="65"/>
      <c r="AF984" s="65"/>
      <c r="AG984" s="65"/>
      <c r="AH984" s="65"/>
      <c r="AI984" s="65"/>
      <c r="AJ984" s="65"/>
      <c r="AK984" s="65"/>
      <c r="AL984" s="65"/>
      <c r="AM984" s="65"/>
      <c r="AN984" s="65"/>
      <c r="AO984" s="65"/>
      <c r="AP984" s="65"/>
      <c r="AQ984" s="65"/>
      <c r="AR984" s="65"/>
      <c r="AS984" s="65"/>
      <c r="AT984" s="65"/>
      <c r="AU984" s="65"/>
      <c r="AV984" s="65"/>
      <c r="AW984" s="65"/>
      <c r="AX984" s="65"/>
      <c r="AY984" s="65"/>
      <c r="AZ984" s="65"/>
      <c r="BA984" s="65"/>
      <c r="BB984" s="65"/>
      <c r="BC984" s="65"/>
      <c r="BD984" s="65"/>
      <c r="BE984" s="65"/>
      <c r="BF984" s="65"/>
      <c r="BG984" s="65"/>
      <c r="BH984" s="65"/>
      <c r="BI984" s="65"/>
      <c r="BJ984" s="65"/>
      <c r="BK984" s="65"/>
      <c r="BL984" s="65"/>
    </row>
    <row r="985" spans="1:64" x14ac:dyDescent="0.2">
      <c r="A985" s="571" t="s">
        <v>724</v>
      </c>
      <c r="B985" s="572" t="s">
        <v>1167</v>
      </c>
      <c r="C985" s="582" t="s">
        <v>1175</v>
      </c>
      <c r="D985" s="572">
        <v>40</v>
      </c>
      <c r="E985" s="572" t="s">
        <v>26</v>
      </c>
      <c r="F985" s="572">
        <v>3</v>
      </c>
      <c r="G985" s="571" t="s">
        <v>27</v>
      </c>
      <c r="H985" s="572" t="s">
        <v>28</v>
      </c>
      <c r="I985" s="571" t="s">
        <v>41</v>
      </c>
      <c r="J985" s="571" t="s">
        <v>76</v>
      </c>
      <c r="K985" s="571"/>
      <c r="L985" s="571"/>
      <c r="M985" s="571" t="s">
        <v>32</v>
      </c>
      <c r="N985" s="571" t="s">
        <v>368</v>
      </c>
      <c r="O985" s="571">
        <v>24</v>
      </c>
      <c r="P985" s="572" t="s">
        <v>28</v>
      </c>
      <c r="Q985" s="65"/>
      <c r="R985" s="65"/>
      <c r="S985" s="65"/>
      <c r="T985" s="65"/>
      <c r="U985" s="65"/>
      <c r="V985" s="65"/>
      <c r="W985" s="65"/>
      <c r="X985" s="65"/>
      <c r="Y985" s="65"/>
      <c r="Z985" s="65"/>
      <c r="AA985" s="65"/>
      <c r="AB985" s="65"/>
      <c r="AC985" s="65"/>
      <c r="AD985" s="65"/>
      <c r="AE985" s="65"/>
      <c r="AF985" s="65"/>
      <c r="AG985" s="65"/>
      <c r="AH985" s="65"/>
      <c r="AI985" s="65"/>
      <c r="AJ985" s="65"/>
      <c r="AK985" s="65"/>
      <c r="AL985" s="65"/>
      <c r="AM985" s="65"/>
      <c r="AN985" s="65"/>
      <c r="AO985" s="65"/>
      <c r="AP985" s="65"/>
      <c r="AQ985" s="65"/>
      <c r="AR985" s="65"/>
      <c r="AS985" s="65"/>
      <c r="AT985" s="65"/>
      <c r="AU985" s="65"/>
      <c r="AV985" s="65"/>
      <c r="AW985" s="65"/>
      <c r="AX985" s="65"/>
      <c r="AY985" s="65"/>
      <c r="AZ985" s="65"/>
      <c r="BA985" s="65"/>
      <c r="BB985" s="65"/>
      <c r="BC985" s="65"/>
      <c r="BD985" s="65"/>
      <c r="BE985" s="65"/>
      <c r="BF985" s="65"/>
      <c r="BG985" s="65"/>
      <c r="BH985" s="65"/>
      <c r="BI985" s="65"/>
      <c r="BJ985" s="65"/>
      <c r="BK985" s="65"/>
      <c r="BL985" s="65"/>
    </row>
    <row r="986" spans="1:64" x14ac:dyDescent="0.2">
      <c r="A986" s="571" t="s">
        <v>724</v>
      </c>
      <c r="B986" s="572" t="s">
        <v>1167</v>
      </c>
      <c r="C986" s="582" t="s">
        <v>1176</v>
      </c>
      <c r="D986" s="572">
        <v>40</v>
      </c>
      <c r="E986" s="572" t="s">
        <v>26</v>
      </c>
      <c r="F986" s="572">
        <v>7</v>
      </c>
      <c r="G986" s="571" t="s">
        <v>27</v>
      </c>
      <c r="H986" s="572" t="s">
        <v>28</v>
      </c>
      <c r="I986" s="571" t="s">
        <v>41</v>
      </c>
      <c r="J986" s="571" t="s">
        <v>76</v>
      </c>
      <c r="K986" s="571"/>
      <c r="L986" s="571"/>
      <c r="M986" s="571" t="s">
        <v>32</v>
      </c>
      <c r="N986" s="571" t="s">
        <v>368</v>
      </c>
      <c r="O986" s="571">
        <v>24</v>
      </c>
      <c r="P986" s="572" t="s">
        <v>28</v>
      </c>
      <c r="Q986" s="65"/>
      <c r="R986" s="65"/>
      <c r="S986" s="65"/>
      <c r="T986" s="65"/>
      <c r="U986" s="65"/>
      <c r="V986" s="65"/>
      <c r="W986" s="65"/>
      <c r="X986" s="65"/>
      <c r="Y986" s="65"/>
      <c r="Z986" s="65"/>
      <c r="AA986" s="65"/>
      <c r="AB986" s="65"/>
      <c r="AC986" s="65"/>
      <c r="AD986" s="65"/>
      <c r="AE986" s="65"/>
      <c r="AF986" s="65"/>
      <c r="AG986" s="65"/>
      <c r="AH986" s="65"/>
      <c r="AI986" s="65"/>
      <c r="AJ986" s="65"/>
      <c r="AK986" s="65"/>
      <c r="AL986" s="65"/>
      <c r="AM986" s="65"/>
      <c r="AN986" s="65"/>
      <c r="AO986" s="65"/>
      <c r="AP986" s="65"/>
      <c r="AQ986" s="65"/>
      <c r="AR986" s="65"/>
      <c r="AS986" s="65"/>
      <c r="AT986" s="65"/>
      <c r="AU986" s="65"/>
      <c r="AV986" s="65"/>
      <c r="AW986" s="65"/>
      <c r="AX986" s="65"/>
      <c r="AY986" s="65"/>
      <c r="AZ986" s="65"/>
      <c r="BA986" s="65"/>
      <c r="BB986" s="65"/>
      <c r="BC986" s="65"/>
      <c r="BD986" s="65"/>
      <c r="BE986" s="65"/>
      <c r="BF986" s="65"/>
      <c r="BG986" s="65"/>
      <c r="BH986" s="65"/>
      <c r="BI986" s="65"/>
      <c r="BJ986" s="65"/>
      <c r="BK986" s="65"/>
      <c r="BL986" s="65"/>
    </row>
    <row r="987" spans="1:64" x14ac:dyDescent="0.2">
      <c r="A987" s="571" t="s">
        <v>724</v>
      </c>
      <c r="B987" s="572" t="s">
        <v>1167</v>
      </c>
      <c r="C987" s="582" t="s">
        <v>1177</v>
      </c>
      <c r="D987" s="572">
        <v>40</v>
      </c>
      <c r="E987" s="572" t="s">
        <v>26</v>
      </c>
      <c r="F987" s="572">
        <v>3</v>
      </c>
      <c r="G987" s="571" t="s">
        <v>27</v>
      </c>
      <c r="H987" s="572" t="s">
        <v>28</v>
      </c>
      <c r="I987" s="571" t="s">
        <v>41</v>
      </c>
      <c r="J987" s="571" t="s">
        <v>76</v>
      </c>
      <c r="K987" s="571"/>
      <c r="L987" s="571"/>
      <c r="M987" s="571" t="s">
        <v>32</v>
      </c>
      <c r="N987" s="571" t="s">
        <v>368</v>
      </c>
      <c r="O987" s="571">
        <v>24</v>
      </c>
      <c r="P987" s="572" t="s">
        <v>28</v>
      </c>
      <c r="Q987" s="65"/>
      <c r="R987" s="65"/>
      <c r="S987" s="65"/>
      <c r="T987" s="65"/>
      <c r="U987" s="65"/>
      <c r="V987" s="65"/>
      <c r="W987" s="65"/>
      <c r="X987" s="65"/>
      <c r="Y987" s="65"/>
      <c r="Z987" s="65"/>
      <c r="AA987" s="65"/>
      <c r="AB987" s="65"/>
      <c r="AC987" s="65"/>
      <c r="AD987" s="65"/>
      <c r="AE987" s="65"/>
      <c r="AF987" s="65"/>
      <c r="AG987" s="65"/>
      <c r="AH987" s="65"/>
      <c r="AI987" s="65"/>
      <c r="AJ987" s="65"/>
      <c r="AK987" s="65"/>
      <c r="AL987" s="65"/>
      <c r="AM987" s="65"/>
      <c r="AN987" s="65"/>
      <c r="AO987" s="65"/>
      <c r="AP987" s="65"/>
      <c r="AQ987" s="65"/>
      <c r="AR987" s="65"/>
      <c r="AS987" s="65"/>
      <c r="AT987" s="65"/>
      <c r="AU987" s="65"/>
      <c r="AV987" s="65"/>
      <c r="AW987" s="65"/>
      <c r="AX987" s="65"/>
      <c r="AY987" s="65"/>
      <c r="AZ987" s="65"/>
      <c r="BA987" s="65"/>
      <c r="BB987" s="65"/>
      <c r="BC987" s="65"/>
      <c r="BD987" s="65"/>
      <c r="BE987" s="65"/>
      <c r="BF987" s="65"/>
      <c r="BG987" s="65"/>
      <c r="BH987" s="65"/>
      <c r="BI987" s="65"/>
      <c r="BJ987" s="65"/>
      <c r="BK987" s="65"/>
      <c r="BL987" s="65"/>
    </row>
    <row r="988" spans="1:64" x14ac:dyDescent="0.2">
      <c r="A988" s="571" t="s">
        <v>724</v>
      </c>
      <c r="B988" s="572" t="s">
        <v>1167</v>
      </c>
      <c r="C988" s="582" t="s">
        <v>1178</v>
      </c>
      <c r="D988" s="572">
        <v>40</v>
      </c>
      <c r="E988" s="572" t="s">
        <v>26</v>
      </c>
      <c r="F988" s="572">
        <v>10</v>
      </c>
      <c r="G988" s="571" t="s">
        <v>27</v>
      </c>
      <c r="H988" s="572" t="s">
        <v>28</v>
      </c>
      <c r="I988" s="571" t="s">
        <v>41</v>
      </c>
      <c r="J988" s="571" t="s">
        <v>76</v>
      </c>
      <c r="K988" s="571"/>
      <c r="L988" s="571"/>
      <c r="M988" s="571" t="s">
        <v>32</v>
      </c>
      <c r="N988" s="571" t="s">
        <v>368</v>
      </c>
      <c r="O988" s="571">
        <v>24</v>
      </c>
      <c r="P988" s="572" t="s">
        <v>28</v>
      </c>
      <c r="Q988" s="65"/>
      <c r="R988" s="65"/>
      <c r="S988" s="65"/>
      <c r="T988" s="65"/>
      <c r="U988" s="65"/>
      <c r="V988" s="65"/>
      <c r="W988" s="65"/>
      <c r="X988" s="65"/>
      <c r="Y988" s="65"/>
      <c r="Z988" s="65"/>
      <c r="AA988" s="65"/>
      <c r="AB988" s="65"/>
      <c r="AC988" s="65"/>
      <c r="AD988" s="65"/>
      <c r="AE988" s="65"/>
      <c r="AF988" s="65"/>
      <c r="AG988" s="65"/>
      <c r="AH988" s="65"/>
      <c r="AI988" s="65"/>
      <c r="AJ988" s="65"/>
      <c r="AK988" s="65"/>
      <c r="AL988" s="65"/>
      <c r="AM988" s="65"/>
      <c r="AN988" s="65"/>
      <c r="AO988" s="65"/>
      <c r="AP988" s="65"/>
      <c r="AQ988" s="65"/>
      <c r="AR988" s="65"/>
      <c r="AS988" s="65"/>
      <c r="AT988" s="65"/>
      <c r="AU988" s="65"/>
      <c r="AV988" s="65"/>
      <c r="AW988" s="65"/>
      <c r="AX988" s="65"/>
      <c r="AY988" s="65"/>
      <c r="AZ988" s="65"/>
      <c r="BA988" s="65"/>
      <c r="BB988" s="65"/>
      <c r="BC988" s="65"/>
      <c r="BD988" s="65"/>
      <c r="BE988" s="65"/>
      <c r="BF988" s="65"/>
      <c r="BG988" s="65"/>
      <c r="BH988" s="65"/>
      <c r="BI988" s="65"/>
      <c r="BJ988" s="65"/>
      <c r="BK988" s="65"/>
      <c r="BL988" s="65"/>
    </row>
    <row r="989" spans="1:64" x14ac:dyDescent="0.2">
      <c r="A989" s="571" t="s">
        <v>724</v>
      </c>
      <c r="B989" s="572" t="s">
        <v>1167</v>
      </c>
      <c r="C989" s="582" t="s">
        <v>1179</v>
      </c>
      <c r="D989" s="572">
        <v>40</v>
      </c>
      <c r="E989" s="572" t="s">
        <v>26</v>
      </c>
      <c r="F989" s="572">
        <v>5</v>
      </c>
      <c r="G989" s="571" t="s">
        <v>27</v>
      </c>
      <c r="H989" s="572" t="s">
        <v>28</v>
      </c>
      <c r="I989" s="571" t="s">
        <v>41</v>
      </c>
      <c r="J989" s="571" t="s">
        <v>76</v>
      </c>
      <c r="K989" s="571"/>
      <c r="L989" s="571"/>
      <c r="M989" s="571" t="s">
        <v>32</v>
      </c>
      <c r="N989" s="571" t="s">
        <v>368</v>
      </c>
      <c r="O989" s="571">
        <v>24</v>
      </c>
      <c r="P989" s="572" t="s">
        <v>28</v>
      </c>
      <c r="Q989" s="65"/>
      <c r="R989" s="65"/>
      <c r="S989" s="65"/>
      <c r="T989" s="65"/>
      <c r="U989" s="65"/>
      <c r="V989" s="65"/>
      <c r="W989" s="65"/>
      <c r="X989" s="65"/>
      <c r="Y989" s="65"/>
      <c r="Z989" s="65"/>
      <c r="AA989" s="65"/>
      <c r="AB989" s="65"/>
      <c r="AC989" s="65"/>
      <c r="AD989" s="65"/>
      <c r="AE989" s="65"/>
      <c r="AF989" s="65"/>
      <c r="AG989" s="65"/>
      <c r="AH989" s="65"/>
      <c r="AI989" s="65"/>
      <c r="AJ989" s="65"/>
      <c r="AK989" s="65"/>
      <c r="AL989" s="65"/>
      <c r="AM989" s="65"/>
      <c r="AN989" s="65"/>
      <c r="AO989" s="65"/>
      <c r="AP989" s="65"/>
      <c r="AQ989" s="65"/>
      <c r="AR989" s="65"/>
      <c r="AS989" s="65"/>
      <c r="AT989" s="65"/>
      <c r="AU989" s="65"/>
      <c r="AV989" s="65"/>
      <c r="AW989" s="65"/>
      <c r="AX989" s="65"/>
      <c r="AY989" s="65"/>
      <c r="AZ989" s="65"/>
      <c r="BA989" s="65"/>
      <c r="BB989" s="65"/>
      <c r="BC989" s="65"/>
      <c r="BD989" s="65"/>
      <c r="BE989" s="65"/>
      <c r="BF989" s="65"/>
      <c r="BG989" s="65"/>
      <c r="BH989" s="65"/>
      <c r="BI989" s="65"/>
      <c r="BJ989" s="65"/>
      <c r="BK989" s="65"/>
      <c r="BL989" s="65"/>
    </row>
    <row r="990" spans="1:64" x14ac:dyDescent="0.2">
      <c r="A990" s="571" t="s">
        <v>724</v>
      </c>
      <c r="B990" s="572" t="s">
        <v>1167</v>
      </c>
      <c r="C990" s="582" t="s">
        <v>1180</v>
      </c>
      <c r="D990" s="572">
        <v>40</v>
      </c>
      <c r="E990" s="572" t="s">
        <v>26</v>
      </c>
      <c r="F990" s="572">
        <v>7</v>
      </c>
      <c r="G990" s="571" t="s">
        <v>27</v>
      </c>
      <c r="H990" s="572" t="s">
        <v>28</v>
      </c>
      <c r="I990" s="571" t="s">
        <v>41</v>
      </c>
      <c r="J990" s="571" t="s">
        <v>76</v>
      </c>
      <c r="K990" s="571"/>
      <c r="L990" s="571"/>
      <c r="M990" s="571" t="s">
        <v>32</v>
      </c>
      <c r="N990" s="571" t="s">
        <v>368</v>
      </c>
      <c r="O990" s="571">
        <v>24</v>
      </c>
      <c r="P990" s="572" t="s">
        <v>28</v>
      </c>
      <c r="Q990" s="65"/>
      <c r="R990" s="65"/>
      <c r="S990" s="65"/>
      <c r="T990" s="65"/>
      <c r="U990" s="65"/>
      <c r="V990" s="65"/>
      <c r="W990" s="65"/>
      <c r="X990" s="65"/>
      <c r="Y990" s="65"/>
      <c r="Z990" s="65"/>
      <c r="AA990" s="65"/>
      <c r="AB990" s="65"/>
      <c r="AC990" s="65"/>
      <c r="AD990" s="65"/>
      <c r="AE990" s="65"/>
      <c r="AF990" s="65"/>
      <c r="AG990" s="65"/>
      <c r="AH990" s="65"/>
      <c r="AI990" s="65"/>
      <c r="AJ990" s="65"/>
      <c r="AK990" s="65"/>
      <c r="AL990" s="65"/>
      <c r="AM990" s="65"/>
      <c r="AN990" s="65"/>
      <c r="AO990" s="65"/>
      <c r="AP990" s="65"/>
      <c r="AQ990" s="65"/>
      <c r="AR990" s="65"/>
      <c r="AS990" s="65"/>
      <c r="AT990" s="65"/>
      <c r="AU990" s="65"/>
      <c r="AV990" s="65"/>
      <c r="AW990" s="65"/>
      <c r="AX990" s="65"/>
      <c r="AY990" s="65"/>
      <c r="AZ990" s="65"/>
      <c r="BA990" s="65"/>
      <c r="BB990" s="65"/>
      <c r="BC990" s="65"/>
      <c r="BD990" s="65"/>
      <c r="BE990" s="65"/>
      <c r="BF990" s="65"/>
      <c r="BG990" s="65"/>
      <c r="BH990" s="65"/>
      <c r="BI990" s="65"/>
      <c r="BJ990" s="65"/>
      <c r="BK990" s="65"/>
      <c r="BL990" s="65"/>
    </row>
    <row r="991" spans="1:64" x14ac:dyDescent="0.2">
      <c r="A991" s="571" t="s">
        <v>724</v>
      </c>
      <c r="B991" s="572" t="s">
        <v>1167</v>
      </c>
      <c r="C991" s="582" t="s">
        <v>1181</v>
      </c>
      <c r="D991" s="572">
        <v>40</v>
      </c>
      <c r="E991" s="572" t="s">
        <v>26</v>
      </c>
      <c r="F991" s="572">
        <v>3</v>
      </c>
      <c r="G991" s="571" t="s">
        <v>27</v>
      </c>
      <c r="H991" s="572" t="s">
        <v>28</v>
      </c>
      <c r="I991" s="571" t="s">
        <v>41</v>
      </c>
      <c r="J991" s="571" t="s">
        <v>76</v>
      </c>
      <c r="K991" s="571"/>
      <c r="L991" s="571"/>
      <c r="M991" s="571" t="s">
        <v>32</v>
      </c>
      <c r="N991" s="571" t="s">
        <v>368</v>
      </c>
      <c r="O991" s="571">
        <v>24</v>
      </c>
      <c r="P991" s="572" t="s">
        <v>28</v>
      </c>
      <c r="Q991" s="65"/>
      <c r="R991" s="65"/>
      <c r="S991" s="65"/>
      <c r="T991" s="65"/>
      <c r="U991" s="65"/>
      <c r="V991" s="65"/>
      <c r="W991" s="65"/>
      <c r="X991" s="65"/>
      <c r="Y991" s="65"/>
      <c r="Z991" s="65"/>
      <c r="AA991" s="65"/>
      <c r="AB991" s="65"/>
      <c r="AC991" s="65"/>
      <c r="AD991" s="65"/>
      <c r="AE991" s="65"/>
      <c r="AF991" s="65"/>
      <c r="AG991" s="65"/>
      <c r="AH991" s="65"/>
      <c r="AI991" s="65"/>
      <c r="AJ991" s="65"/>
      <c r="AK991" s="65"/>
      <c r="AL991" s="65"/>
      <c r="AM991" s="65"/>
      <c r="AN991" s="65"/>
      <c r="AO991" s="65"/>
      <c r="AP991" s="65"/>
      <c r="AQ991" s="65"/>
      <c r="AR991" s="65"/>
      <c r="AS991" s="65"/>
      <c r="AT991" s="65"/>
      <c r="AU991" s="65"/>
      <c r="AV991" s="65"/>
      <c r="AW991" s="65"/>
      <c r="AX991" s="65"/>
      <c r="AY991" s="65"/>
      <c r="AZ991" s="65"/>
      <c r="BA991" s="65"/>
      <c r="BB991" s="65"/>
      <c r="BC991" s="65"/>
      <c r="BD991" s="65"/>
      <c r="BE991" s="65"/>
      <c r="BF991" s="65"/>
      <c r="BG991" s="65"/>
      <c r="BH991" s="65"/>
      <c r="BI991" s="65"/>
      <c r="BJ991" s="65"/>
      <c r="BK991" s="65"/>
      <c r="BL991" s="65"/>
    </row>
    <row r="992" spans="1:64" x14ac:dyDescent="0.2">
      <c r="A992" s="571" t="s">
        <v>724</v>
      </c>
      <c r="B992" s="572" t="s">
        <v>1167</v>
      </c>
      <c r="C992" s="582" t="s">
        <v>1182</v>
      </c>
      <c r="D992" s="572">
        <v>40</v>
      </c>
      <c r="E992" s="572" t="s">
        <v>26</v>
      </c>
      <c r="F992" s="572">
        <v>24</v>
      </c>
      <c r="G992" s="571" t="s">
        <v>27</v>
      </c>
      <c r="H992" s="572" t="s">
        <v>28</v>
      </c>
      <c r="I992" s="571" t="s">
        <v>41</v>
      </c>
      <c r="J992" s="571" t="s">
        <v>76</v>
      </c>
      <c r="K992" s="571"/>
      <c r="L992" s="571"/>
      <c r="M992" s="571" t="s">
        <v>32</v>
      </c>
      <c r="N992" s="571" t="s">
        <v>368</v>
      </c>
      <c r="O992" s="571">
        <v>24</v>
      </c>
      <c r="P992" s="572" t="s">
        <v>28</v>
      </c>
      <c r="Q992" s="65"/>
      <c r="R992" s="65"/>
      <c r="S992" s="65"/>
      <c r="T992" s="65"/>
      <c r="U992" s="65"/>
      <c r="V992" s="65"/>
      <c r="W992" s="65"/>
      <c r="X992" s="65"/>
      <c r="Y992" s="65"/>
      <c r="Z992" s="65"/>
      <c r="AA992" s="65"/>
      <c r="AB992" s="65"/>
      <c r="AC992" s="65"/>
      <c r="AD992" s="65"/>
      <c r="AE992" s="65"/>
      <c r="AF992" s="65"/>
      <c r="AG992" s="65"/>
      <c r="AH992" s="65"/>
      <c r="AI992" s="65"/>
      <c r="AJ992" s="65"/>
      <c r="AK992" s="65"/>
      <c r="AL992" s="65"/>
      <c r="AM992" s="65"/>
      <c r="AN992" s="65"/>
      <c r="AO992" s="65"/>
      <c r="AP992" s="65"/>
      <c r="AQ992" s="65"/>
      <c r="AR992" s="65"/>
      <c r="AS992" s="65"/>
      <c r="AT992" s="65"/>
      <c r="AU992" s="65"/>
      <c r="AV992" s="65"/>
      <c r="AW992" s="65"/>
      <c r="AX992" s="65"/>
      <c r="AY992" s="65"/>
      <c r="AZ992" s="65"/>
      <c r="BA992" s="65"/>
      <c r="BB992" s="65"/>
      <c r="BC992" s="65"/>
      <c r="BD992" s="65"/>
      <c r="BE992" s="65"/>
      <c r="BF992" s="65"/>
      <c r="BG992" s="65"/>
      <c r="BH992" s="65"/>
      <c r="BI992" s="65"/>
      <c r="BJ992" s="65"/>
      <c r="BK992" s="65"/>
      <c r="BL992" s="65"/>
    </row>
    <row r="993" spans="1:64" x14ac:dyDescent="0.2">
      <c r="A993" s="571" t="s">
        <v>724</v>
      </c>
      <c r="B993" s="572" t="s">
        <v>1167</v>
      </c>
      <c r="C993" s="582" t="s">
        <v>1183</v>
      </c>
      <c r="D993" s="572">
        <v>40</v>
      </c>
      <c r="E993" s="572" t="s">
        <v>26</v>
      </c>
      <c r="F993" s="572">
        <v>22</v>
      </c>
      <c r="G993" s="571" t="s">
        <v>27</v>
      </c>
      <c r="H993" s="572" t="s">
        <v>28</v>
      </c>
      <c r="I993" s="571" t="s">
        <v>41</v>
      </c>
      <c r="J993" s="571" t="s">
        <v>76</v>
      </c>
      <c r="K993" s="571"/>
      <c r="L993" s="571"/>
      <c r="M993" s="571" t="s">
        <v>32</v>
      </c>
      <c r="N993" s="571" t="s">
        <v>368</v>
      </c>
      <c r="O993" s="571">
        <v>24</v>
      </c>
      <c r="P993" s="572" t="s">
        <v>28</v>
      </c>
      <c r="Q993" s="65"/>
      <c r="R993" s="65"/>
      <c r="S993" s="65"/>
      <c r="T993" s="65"/>
      <c r="U993" s="65"/>
      <c r="V993" s="65"/>
      <c r="W993" s="65"/>
      <c r="X993" s="65"/>
      <c r="Y993" s="65"/>
      <c r="Z993" s="65"/>
      <c r="AA993" s="65"/>
      <c r="AB993" s="65"/>
      <c r="AC993" s="65"/>
      <c r="AD993" s="65"/>
      <c r="AE993" s="65"/>
      <c r="AF993" s="65"/>
      <c r="AG993" s="65"/>
      <c r="AH993" s="65"/>
      <c r="AI993" s="65"/>
      <c r="AJ993" s="65"/>
      <c r="AK993" s="65"/>
      <c r="AL993" s="65"/>
      <c r="AM993" s="65"/>
      <c r="AN993" s="65"/>
      <c r="AO993" s="65"/>
      <c r="AP993" s="65"/>
      <c r="AQ993" s="65"/>
      <c r="AR993" s="65"/>
      <c r="AS993" s="65"/>
      <c r="AT993" s="65"/>
      <c r="AU993" s="65"/>
      <c r="AV993" s="65"/>
      <c r="AW993" s="65"/>
      <c r="AX993" s="65"/>
      <c r="AY993" s="65"/>
      <c r="AZ993" s="65"/>
      <c r="BA993" s="65"/>
      <c r="BB993" s="65"/>
      <c r="BC993" s="65"/>
      <c r="BD993" s="65"/>
      <c r="BE993" s="65"/>
      <c r="BF993" s="65"/>
      <c r="BG993" s="65"/>
      <c r="BH993" s="65"/>
      <c r="BI993" s="65"/>
      <c r="BJ993" s="65"/>
      <c r="BK993" s="65"/>
      <c r="BL993" s="65"/>
    </row>
    <row r="994" spans="1:64" x14ac:dyDescent="0.2">
      <c r="A994" s="571" t="s">
        <v>724</v>
      </c>
      <c r="B994" s="572" t="s">
        <v>1167</v>
      </c>
      <c r="C994" s="582" t="s">
        <v>1184</v>
      </c>
      <c r="D994" s="572">
        <v>40</v>
      </c>
      <c r="E994" s="572" t="s">
        <v>26</v>
      </c>
      <c r="F994" s="572">
        <v>21</v>
      </c>
      <c r="G994" s="571" t="s">
        <v>27</v>
      </c>
      <c r="H994" s="572" t="s">
        <v>28</v>
      </c>
      <c r="I994" s="571" t="s">
        <v>41</v>
      </c>
      <c r="J994" s="571" t="s">
        <v>76</v>
      </c>
      <c r="K994" s="571"/>
      <c r="L994" s="571"/>
      <c r="M994" s="571" t="s">
        <v>32</v>
      </c>
      <c r="N994" s="571" t="s">
        <v>368</v>
      </c>
      <c r="O994" s="571">
        <v>24</v>
      </c>
      <c r="P994" s="572" t="s">
        <v>28</v>
      </c>
      <c r="Q994" s="65"/>
      <c r="R994" s="65"/>
      <c r="S994" s="65"/>
      <c r="T994" s="65"/>
      <c r="U994" s="65"/>
      <c r="V994" s="65"/>
      <c r="W994" s="65"/>
      <c r="X994" s="65"/>
      <c r="Y994" s="65"/>
      <c r="Z994" s="65"/>
      <c r="AA994" s="65"/>
      <c r="AB994" s="65"/>
      <c r="AC994" s="65"/>
      <c r="AD994" s="65"/>
      <c r="AE994" s="65"/>
      <c r="AF994" s="65"/>
      <c r="AG994" s="65"/>
      <c r="AH994" s="65"/>
      <c r="AI994" s="65"/>
      <c r="AJ994" s="65"/>
      <c r="AK994" s="65"/>
      <c r="AL994" s="65"/>
      <c r="AM994" s="65"/>
      <c r="AN994" s="65"/>
      <c r="AO994" s="65"/>
      <c r="AP994" s="65"/>
      <c r="AQ994" s="65"/>
      <c r="AR994" s="65"/>
      <c r="AS994" s="65"/>
      <c r="AT994" s="65"/>
      <c r="AU994" s="65"/>
      <c r="AV994" s="65"/>
      <c r="AW994" s="65"/>
      <c r="AX994" s="65"/>
      <c r="AY994" s="65"/>
      <c r="AZ994" s="65"/>
      <c r="BA994" s="65"/>
      <c r="BB994" s="65"/>
      <c r="BC994" s="65"/>
      <c r="BD994" s="65"/>
      <c r="BE994" s="65"/>
      <c r="BF994" s="65"/>
      <c r="BG994" s="65"/>
      <c r="BH994" s="65"/>
      <c r="BI994" s="65"/>
      <c r="BJ994" s="65"/>
      <c r="BK994" s="65"/>
      <c r="BL994" s="65"/>
    </row>
    <row r="995" spans="1:64" x14ac:dyDescent="0.2">
      <c r="A995" s="571" t="s">
        <v>724</v>
      </c>
      <c r="B995" s="572" t="s">
        <v>1167</v>
      </c>
      <c r="C995" s="582" t="s">
        <v>1185</v>
      </c>
      <c r="D995" s="572">
        <v>40</v>
      </c>
      <c r="E995" s="572" t="s">
        <v>26</v>
      </c>
      <c r="F995" s="572">
        <v>11</v>
      </c>
      <c r="G995" s="571" t="s">
        <v>27</v>
      </c>
      <c r="H995" s="572" t="s">
        <v>28</v>
      </c>
      <c r="I995" s="571" t="s">
        <v>41</v>
      </c>
      <c r="J995" s="571" t="s">
        <v>76</v>
      </c>
      <c r="K995" s="571"/>
      <c r="L995" s="571"/>
      <c r="M995" s="571" t="s">
        <v>32</v>
      </c>
      <c r="N995" s="571" t="s">
        <v>368</v>
      </c>
      <c r="O995" s="571">
        <v>24</v>
      </c>
      <c r="P995" s="572" t="s">
        <v>28</v>
      </c>
      <c r="Q995" s="65"/>
      <c r="R995" s="65"/>
      <c r="S995" s="65"/>
      <c r="T995" s="65"/>
      <c r="U995" s="65"/>
      <c r="V995" s="65"/>
      <c r="W995" s="65"/>
      <c r="X995" s="65"/>
      <c r="Y995" s="65"/>
      <c r="Z995" s="65"/>
      <c r="AA995" s="65"/>
      <c r="AB995" s="65"/>
      <c r="AC995" s="65"/>
      <c r="AD995" s="65"/>
      <c r="AE995" s="65"/>
      <c r="AF995" s="65"/>
      <c r="AG995" s="65"/>
      <c r="AH995" s="65"/>
      <c r="AI995" s="65"/>
      <c r="AJ995" s="65"/>
      <c r="AK995" s="65"/>
      <c r="AL995" s="65"/>
      <c r="AM995" s="65"/>
      <c r="AN995" s="65"/>
      <c r="AO995" s="65"/>
      <c r="AP995" s="65"/>
      <c r="AQ995" s="65"/>
      <c r="AR995" s="65"/>
      <c r="AS995" s="65"/>
      <c r="AT995" s="65"/>
      <c r="AU995" s="65"/>
      <c r="AV995" s="65"/>
      <c r="AW995" s="65"/>
      <c r="AX995" s="65"/>
      <c r="AY995" s="65"/>
      <c r="AZ995" s="65"/>
      <c r="BA995" s="65"/>
      <c r="BB995" s="65"/>
      <c r="BC995" s="65"/>
      <c r="BD995" s="65"/>
      <c r="BE995" s="65"/>
      <c r="BF995" s="65"/>
      <c r="BG995" s="65"/>
      <c r="BH995" s="65"/>
      <c r="BI995" s="65"/>
      <c r="BJ995" s="65"/>
      <c r="BK995" s="65"/>
      <c r="BL995" s="65"/>
    </row>
    <row r="996" spans="1:64" x14ac:dyDescent="0.2">
      <c r="A996" s="571" t="s">
        <v>724</v>
      </c>
      <c r="B996" s="572" t="s">
        <v>1167</v>
      </c>
      <c r="C996" s="582" t="s">
        <v>1186</v>
      </c>
      <c r="D996" s="572">
        <v>40</v>
      </c>
      <c r="E996" s="572" t="s">
        <v>26</v>
      </c>
      <c r="F996" s="572">
        <v>16</v>
      </c>
      <c r="G996" s="571" t="s">
        <v>27</v>
      </c>
      <c r="H996" s="572" t="s">
        <v>28</v>
      </c>
      <c r="I996" s="571" t="s">
        <v>41</v>
      </c>
      <c r="J996" s="571" t="s">
        <v>76</v>
      </c>
      <c r="K996" s="571"/>
      <c r="L996" s="571"/>
      <c r="M996" s="571" t="s">
        <v>32</v>
      </c>
      <c r="N996" s="571" t="s">
        <v>368</v>
      </c>
      <c r="O996" s="571">
        <v>24</v>
      </c>
      <c r="P996" s="572" t="s">
        <v>28</v>
      </c>
      <c r="Q996" s="65"/>
      <c r="R996" s="65"/>
      <c r="S996" s="65"/>
      <c r="T996" s="65"/>
      <c r="U996" s="65"/>
      <c r="V996" s="65"/>
      <c r="W996" s="65"/>
      <c r="X996" s="65"/>
      <c r="Y996" s="65"/>
      <c r="Z996" s="65"/>
      <c r="AA996" s="65"/>
      <c r="AB996" s="65"/>
      <c r="AC996" s="65"/>
      <c r="AD996" s="65"/>
      <c r="AE996" s="65"/>
      <c r="AF996" s="65"/>
      <c r="AG996" s="65"/>
      <c r="AH996" s="65"/>
      <c r="AI996" s="65"/>
      <c r="AJ996" s="65"/>
      <c r="AK996" s="65"/>
      <c r="AL996" s="65"/>
      <c r="AM996" s="65"/>
      <c r="AN996" s="65"/>
      <c r="AO996" s="65"/>
      <c r="AP996" s="65"/>
      <c r="AQ996" s="65"/>
      <c r="AR996" s="65"/>
      <c r="AS996" s="65"/>
      <c r="AT996" s="65"/>
      <c r="AU996" s="65"/>
      <c r="AV996" s="65"/>
      <c r="AW996" s="65"/>
      <c r="AX996" s="65"/>
      <c r="AY996" s="65"/>
      <c r="AZ996" s="65"/>
      <c r="BA996" s="65"/>
      <c r="BB996" s="65"/>
      <c r="BC996" s="65"/>
      <c r="BD996" s="65"/>
      <c r="BE996" s="65"/>
      <c r="BF996" s="65"/>
      <c r="BG996" s="65"/>
      <c r="BH996" s="65"/>
      <c r="BI996" s="65"/>
      <c r="BJ996" s="65"/>
      <c r="BK996" s="65"/>
      <c r="BL996" s="65"/>
    </row>
    <row r="997" spans="1:64" x14ac:dyDescent="0.2">
      <c r="A997" s="571" t="s">
        <v>724</v>
      </c>
      <c r="B997" s="572" t="s">
        <v>1167</v>
      </c>
      <c r="C997" s="582" t="s">
        <v>1187</v>
      </c>
      <c r="D997" s="572">
        <v>40</v>
      </c>
      <c r="E997" s="572" t="s">
        <v>26</v>
      </c>
      <c r="F997" s="572">
        <v>2</v>
      </c>
      <c r="G997" s="571" t="s">
        <v>27</v>
      </c>
      <c r="H997" s="572" t="s">
        <v>28</v>
      </c>
      <c r="I997" s="571" t="s">
        <v>41</v>
      </c>
      <c r="J997" s="571" t="s">
        <v>76</v>
      </c>
      <c r="K997" s="571"/>
      <c r="L997" s="571"/>
      <c r="M997" s="571" t="s">
        <v>32</v>
      </c>
      <c r="N997" s="571" t="s">
        <v>368</v>
      </c>
      <c r="O997" s="571">
        <v>24</v>
      </c>
      <c r="P997" s="572" t="s">
        <v>28</v>
      </c>
      <c r="Q997" s="65"/>
      <c r="R997" s="65"/>
      <c r="S997" s="65"/>
      <c r="T997" s="65"/>
      <c r="U997" s="65"/>
      <c r="V997" s="65"/>
      <c r="W997" s="65"/>
      <c r="X997" s="65"/>
      <c r="Y997" s="65"/>
      <c r="Z997" s="65"/>
      <c r="AA997" s="65"/>
      <c r="AB997" s="65"/>
      <c r="AC997" s="65"/>
      <c r="AD997" s="65"/>
      <c r="AE997" s="65"/>
      <c r="AF997" s="65"/>
      <c r="AG997" s="65"/>
      <c r="AH997" s="65"/>
      <c r="AI997" s="65"/>
      <c r="AJ997" s="65"/>
      <c r="AK997" s="65"/>
      <c r="AL997" s="65"/>
      <c r="AM997" s="65"/>
      <c r="AN997" s="65"/>
      <c r="AO997" s="65"/>
      <c r="AP997" s="65"/>
      <c r="AQ997" s="65"/>
      <c r="AR997" s="65"/>
      <c r="AS997" s="65"/>
      <c r="AT997" s="65"/>
      <c r="AU997" s="65"/>
      <c r="AV997" s="65"/>
      <c r="AW997" s="65"/>
      <c r="AX997" s="65"/>
      <c r="AY997" s="65"/>
      <c r="AZ997" s="65"/>
      <c r="BA997" s="65"/>
      <c r="BB997" s="65"/>
      <c r="BC997" s="65"/>
      <c r="BD997" s="65"/>
      <c r="BE997" s="65"/>
      <c r="BF997" s="65"/>
      <c r="BG997" s="65"/>
      <c r="BH997" s="65"/>
      <c r="BI997" s="65"/>
      <c r="BJ997" s="65"/>
      <c r="BK997" s="65"/>
      <c r="BL997" s="65"/>
    </row>
    <row r="998" spans="1:64" x14ac:dyDescent="0.2">
      <c r="A998" s="571" t="s">
        <v>724</v>
      </c>
      <c r="B998" s="572" t="s">
        <v>1167</v>
      </c>
      <c r="C998" s="582" t="s">
        <v>1188</v>
      </c>
      <c r="D998" s="572">
        <v>40</v>
      </c>
      <c r="E998" s="572" t="s">
        <v>26</v>
      </c>
      <c r="F998" s="572">
        <v>14</v>
      </c>
      <c r="G998" s="571" t="s">
        <v>27</v>
      </c>
      <c r="H998" s="572" t="s">
        <v>28</v>
      </c>
      <c r="I998" s="571" t="s">
        <v>41</v>
      </c>
      <c r="J998" s="571" t="s">
        <v>76</v>
      </c>
      <c r="K998" s="571"/>
      <c r="L998" s="571"/>
      <c r="M998" s="571" t="s">
        <v>32</v>
      </c>
      <c r="N998" s="571" t="s">
        <v>368</v>
      </c>
      <c r="O998" s="571">
        <v>24</v>
      </c>
      <c r="P998" s="572" t="s">
        <v>28</v>
      </c>
      <c r="Q998" s="65"/>
      <c r="R998" s="65"/>
      <c r="S998" s="65"/>
      <c r="T998" s="65"/>
      <c r="U998" s="65"/>
      <c r="V998" s="65"/>
      <c r="W998" s="65"/>
      <c r="X998" s="65"/>
      <c r="Y998" s="65"/>
      <c r="Z998" s="65"/>
      <c r="AA998" s="65"/>
      <c r="AB998" s="65"/>
      <c r="AC998" s="65"/>
      <c r="AD998" s="65"/>
      <c r="AE998" s="65"/>
      <c r="AF998" s="65"/>
      <c r="AG998" s="65"/>
      <c r="AH998" s="65"/>
      <c r="AI998" s="65"/>
      <c r="AJ998" s="65"/>
      <c r="AK998" s="65"/>
      <c r="AL998" s="65"/>
      <c r="AM998" s="65"/>
      <c r="AN998" s="65"/>
      <c r="AO998" s="65"/>
      <c r="AP998" s="65"/>
      <c r="AQ998" s="65"/>
      <c r="AR998" s="65"/>
      <c r="AS998" s="65"/>
      <c r="AT998" s="65"/>
      <c r="AU998" s="65"/>
      <c r="AV998" s="65"/>
      <c r="AW998" s="65"/>
      <c r="AX998" s="65"/>
      <c r="AY998" s="65"/>
      <c r="AZ998" s="65"/>
      <c r="BA998" s="65"/>
      <c r="BB998" s="65"/>
      <c r="BC998" s="65"/>
      <c r="BD998" s="65"/>
      <c r="BE998" s="65"/>
      <c r="BF998" s="65"/>
      <c r="BG998" s="65"/>
      <c r="BH998" s="65"/>
      <c r="BI998" s="65"/>
      <c r="BJ998" s="65"/>
      <c r="BK998" s="65"/>
      <c r="BL998" s="65"/>
    </row>
    <row r="999" spans="1:64" x14ac:dyDescent="0.2">
      <c r="A999" s="571" t="s">
        <v>724</v>
      </c>
      <c r="B999" s="572" t="s">
        <v>1167</v>
      </c>
      <c r="C999" s="582" t="s">
        <v>1189</v>
      </c>
      <c r="D999" s="572">
        <v>40</v>
      </c>
      <c r="E999" s="572" t="s">
        <v>26</v>
      </c>
      <c r="F999" s="572">
        <v>17</v>
      </c>
      <c r="G999" s="571" t="s">
        <v>27</v>
      </c>
      <c r="H999" s="572" t="s">
        <v>28</v>
      </c>
      <c r="I999" s="571" t="s">
        <v>41</v>
      </c>
      <c r="J999" s="571" t="s">
        <v>76</v>
      </c>
      <c r="K999" s="571"/>
      <c r="L999" s="571"/>
      <c r="M999" s="571" t="s">
        <v>32</v>
      </c>
      <c r="N999" s="571" t="s">
        <v>368</v>
      </c>
      <c r="O999" s="571">
        <v>24</v>
      </c>
      <c r="P999" s="572" t="s">
        <v>28</v>
      </c>
      <c r="Q999" s="65"/>
      <c r="R999" s="65"/>
      <c r="S999" s="65"/>
      <c r="T999" s="65"/>
      <c r="U999" s="65"/>
      <c r="V999" s="65"/>
      <c r="W999" s="65"/>
      <c r="X999" s="65"/>
      <c r="Y999" s="65"/>
      <c r="Z999" s="65"/>
      <c r="AA999" s="65"/>
      <c r="AB999" s="65"/>
      <c r="AC999" s="65"/>
      <c r="AD999" s="65"/>
      <c r="AE999" s="65"/>
      <c r="AF999" s="65"/>
      <c r="AG999" s="65"/>
      <c r="AH999" s="65"/>
      <c r="AI999" s="65"/>
      <c r="AJ999" s="65"/>
      <c r="AK999" s="65"/>
      <c r="AL999" s="65"/>
      <c r="AM999" s="65"/>
      <c r="AN999" s="65"/>
      <c r="AO999" s="65"/>
      <c r="AP999" s="65"/>
      <c r="AQ999" s="65"/>
      <c r="AR999" s="65"/>
      <c r="AS999" s="65"/>
      <c r="AT999" s="65"/>
      <c r="AU999" s="65"/>
      <c r="AV999" s="65"/>
      <c r="AW999" s="65"/>
      <c r="AX999" s="65"/>
      <c r="AY999" s="65"/>
      <c r="AZ999" s="65"/>
      <c r="BA999" s="65"/>
      <c r="BB999" s="65"/>
      <c r="BC999" s="65"/>
      <c r="BD999" s="65"/>
      <c r="BE999" s="65"/>
      <c r="BF999" s="65"/>
      <c r="BG999" s="65"/>
      <c r="BH999" s="65"/>
      <c r="BI999" s="65"/>
      <c r="BJ999" s="65"/>
      <c r="BK999" s="65"/>
      <c r="BL999" s="65"/>
    </row>
    <row r="1000" spans="1:64" x14ac:dyDescent="0.2">
      <c r="A1000" s="571" t="s">
        <v>724</v>
      </c>
      <c r="B1000" s="572" t="s">
        <v>1167</v>
      </c>
      <c r="C1000" s="582" t="s">
        <v>1190</v>
      </c>
      <c r="D1000" s="572">
        <v>40</v>
      </c>
      <c r="E1000" s="572" t="s">
        <v>26</v>
      </c>
      <c r="F1000" s="572">
        <v>3</v>
      </c>
      <c r="G1000" s="571" t="s">
        <v>27</v>
      </c>
      <c r="H1000" s="572" t="s">
        <v>28</v>
      </c>
      <c r="I1000" s="571" t="s">
        <v>41</v>
      </c>
      <c r="J1000" s="571" t="s">
        <v>76</v>
      </c>
      <c r="K1000" s="571"/>
      <c r="L1000" s="571"/>
      <c r="M1000" s="571" t="s">
        <v>32</v>
      </c>
      <c r="N1000" s="571" t="s">
        <v>368</v>
      </c>
      <c r="O1000" s="571">
        <v>24</v>
      </c>
      <c r="P1000" s="572" t="s">
        <v>28</v>
      </c>
      <c r="Q1000" s="65"/>
      <c r="R1000" s="65"/>
      <c r="S1000" s="65"/>
      <c r="T1000" s="65"/>
      <c r="U1000" s="65"/>
      <c r="V1000" s="65"/>
      <c r="W1000" s="65"/>
      <c r="X1000" s="65"/>
      <c r="Y1000" s="65"/>
      <c r="Z1000" s="65"/>
      <c r="AA1000" s="65"/>
      <c r="AB1000" s="65"/>
      <c r="AC1000" s="65"/>
      <c r="AD1000" s="65"/>
      <c r="AE1000" s="65"/>
      <c r="AF1000" s="65"/>
      <c r="AG1000" s="65"/>
      <c r="AH1000" s="65"/>
      <c r="AI1000" s="65"/>
      <c r="AJ1000" s="65"/>
      <c r="AK1000" s="65"/>
      <c r="AL1000" s="65"/>
      <c r="AM1000" s="65"/>
      <c r="AN1000" s="65"/>
      <c r="AO1000" s="65"/>
      <c r="AP1000" s="65"/>
      <c r="AQ1000" s="65"/>
      <c r="AR1000" s="65"/>
      <c r="AS1000" s="65"/>
      <c r="AT1000" s="65"/>
      <c r="AU1000" s="65"/>
      <c r="AV1000" s="65"/>
      <c r="AW1000" s="65"/>
      <c r="AX1000" s="65"/>
      <c r="AY1000" s="65"/>
      <c r="AZ1000" s="65"/>
      <c r="BA1000" s="65"/>
      <c r="BB1000" s="65"/>
      <c r="BC1000" s="65"/>
      <c r="BD1000" s="65"/>
      <c r="BE1000" s="65"/>
      <c r="BF1000" s="65"/>
      <c r="BG1000" s="65"/>
      <c r="BH1000" s="65"/>
      <c r="BI1000" s="65"/>
      <c r="BJ1000" s="65"/>
      <c r="BK1000" s="65"/>
      <c r="BL1000" s="65"/>
    </row>
    <row r="1001" spans="1:64" x14ac:dyDescent="0.2">
      <c r="A1001" s="571" t="s">
        <v>724</v>
      </c>
      <c r="B1001" s="572" t="s">
        <v>1167</v>
      </c>
      <c r="C1001" s="572" t="s">
        <v>1191</v>
      </c>
      <c r="D1001" s="572">
        <v>50</v>
      </c>
      <c r="E1001" s="572" t="s">
        <v>26</v>
      </c>
      <c r="F1001" s="572">
        <v>3</v>
      </c>
      <c r="G1001" s="571" t="s">
        <v>84</v>
      </c>
      <c r="H1001" s="572" t="s">
        <v>28</v>
      </c>
      <c r="I1001" s="571" t="s">
        <v>41</v>
      </c>
      <c r="J1001" s="571" t="s">
        <v>76</v>
      </c>
      <c r="K1001" s="571"/>
      <c r="L1001" s="571"/>
      <c r="M1001" s="571" t="s">
        <v>32</v>
      </c>
      <c r="N1001" s="571" t="s">
        <v>368</v>
      </c>
      <c r="O1001" s="571">
        <v>7</v>
      </c>
      <c r="P1001" s="572" t="s">
        <v>28</v>
      </c>
      <c r="Q1001" s="65"/>
      <c r="R1001" s="65"/>
      <c r="S1001" s="65"/>
      <c r="T1001" s="65"/>
      <c r="U1001" s="65"/>
      <c r="V1001" s="65"/>
      <c r="W1001" s="65"/>
      <c r="X1001" s="65"/>
      <c r="Y1001" s="65"/>
      <c r="Z1001" s="65"/>
      <c r="AA1001" s="65"/>
      <c r="AB1001" s="65"/>
      <c r="AC1001" s="65"/>
      <c r="AD1001" s="65"/>
      <c r="AE1001" s="65"/>
      <c r="AF1001" s="65"/>
      <c r="AG1001" s="65"/>
      <c r="AH1001" s="65"/>
      <c r="AI1001" s="65"/>
      <c r="AJ1001" s="65"/>
      <c r="AK1001" s="65"/>
      <c r="AL1001" s="65"/>
      <c r="AM1001" s="65"/>
      <c r="AN1001" s="65"/>
      <c r="AO1001" s="65"/>
      <c r="AP1001" s="65"/>
      <c r="AQ1001" s="65"/>
      <c r="AR1001" s="65"/>
      <c r="AS1001" s="65"/>
      <c r="AT1001" s="65"/>
      <c r="AU1001" s="65"/>
      <c r="AV1001" s="65"/>
      <c r="AW1001" s="65"/>
      <c r="AX1001" s="65"/>
      <c r="AY1001" s="65"/>
      <c r="AZ1001" s="65"/>
      <c r="BA1001" s="65"/>
      <c r="BB1001" s="65"/>
      <c r="BC1001" s="65"/>
      <c r="BD1001" s="65"/>
      <c r="BE1001" s="65"/>
      <c r="BF1001" s="65"/>
      <c r="BG1001" s="65"/>
      <c r="BH1001" s="65"/>
      <c r="BI1001" s="65"/>
      <c r="BJ1001" s="65"/>
      <c r="BK1001" s="65"/>
      <c r="BL1001" s="65"/>
    </row>
    <row r="1002" spans="1:64" x14ac:dyDescent="0.2">
      <c r="A1002" s="571" t="s">
        <v>724</v>
      </c>
      <c r="B1002" s="572" t="s">
        <v>1167</v>
      </c>
      <c r="C1002" s="582" t="s">
        <v>1192</v>
      </c>
      <c r="D1002" s="572">
        <v>40</v>
      </c>
      <c r="E1002" s="572" t="s">
        <v>26</v>
      </c>
      <c r="F1002" s="572">
        <v>18</v>
      </c>
      <c r="G1002" s="571" t="s">
        <v>27</v>
      </c>
      <c r="H1002" s="572" t="s">
        <v>28</v>
      </c>
      <c r="I1002" s="571" t="s">
        <v>41</v>
      </c>
      <c r="J1002" s="571" t="s">
        <v>76</v>
      </c>
      <c r="K1002" s="571"/>
      <c r="L1002" s="571"/>
      <c r="M1002" s="571" t="s">
        <v>32</v>
      </c>
      <c r="N1002" s="571" t="s">
        <v>368</v>
      </c>
      <c r="O1002" s="571">
        <v>24</v>
      </c>
      <c r="P1002" s="572" t="s">
        <v>28</v>
      </c>
      <c r="Q1002" s="65"/>
      <c r="R1002" s="65"/>
      <c r="S1002" s="65"/>
      <c r="T1002" s="65"/>
      <c r="U1002" s="65"/>
      <c r="V1002" s="65"/>
      <c r="W1002" s="65"/>
      <c r="X1002" s="65"/>
      <c r="Y1002" s="65"/>
      <c r="Z1002" s="65"/>
      <c r="AA1002" s="65"/>
      <c r="AB1002" s="65"/>
      <c r="AC1002" s="65"/>
      <c r="AD1002" s="65"/>
      <c r="AE1002" s="65"/>
      <c r="AF1002" s="65"/>
      <c r="AG1002" s="65"/>
      <c r="AH1002" s="65"/>
      <c r="AI1002" s="65"/>
      <c r="AJ1002" s="65"/>
      <c r="AK1002" s="65"/>
      <c r="AL1002" s="65"/>
      <c r="AM1002" s="65"/>
      <c r="AN1002" s="65"/>
      <c r="AO1002" s="65"/>
      <c r="AP1002" s="65"/>
      <c r="AQ1002" s="65"/>
      <c r="AR1002" s="65"/>
      <c r="AS1002" s="65"/>
      <c r="AT1002" s="65"/>
      <c r="AU1002" s="65"/>
      <c r="AV1002" s="65"/>
      <c r="AW1002" s="65"/>
      <c r="AX1002" s="65"/>
      <c r="AY1002" s="65"/>
      <c r="AZ1002" s="65"/>
      <c r="BA1002" s="65"/>
      <c r="BB1002" s="65"/>
      <c r="BC1002" s="65"/>
      <c r="BD1002" s="65"/>
      <c r="BE1002" s="65"/>
      <c r="BF1002" s="65"/>
      <c r="BG1002" s="65"/>
      <c r="BH1002" s="65"/>
      <c r="BI1002" s="65"/>
      <c r="BJ1002" s="65"/>
      <c r="BK1002" s="65"/>
      <c r="BL1002" s="65"/>
    </row>
    <row r="1003" spans="1:64" x14ac:dyDescent="0.2">
      <c r="A1003" s="571" t="s">
        <v>724</v>
      </c>
      <c r="B1003" s="572" t="s">
        <v>1167</v>
      </c>
      <c r="C1003" s="582" t="s">
        <v>1193</v>
      </c>
      <c r="D1003" s="572">
        <v>40</v>
      </c>
      <c r="E1003" s="572" t="s">
        <v>26</v>
      </c>
      <c r="F1003" s="572">
        <v>22</v>
      </c>
      <c r="G1003" s="571" t="s">
        <v>27</v>
      </c>
      <c r="H1003" s="572" t="s">
        <v>28</v>
      </c>
      <c r="I1003" s="571" t="s">
        <v>41</v>
      </c>
      <c r="J1003" s="571" t="s">
        <v>76</v>
      </c>
      <c r="K1003" s="571"/>
      <c r="L1003" s="571"/>
      <c r="M1003" s="571" t="s">
        <v>32</v>
      </c>
      <c r="N1003" s="571" t="s">
        <v>368</v>
      </c>
      <c r="O1003" s="571">
        <v>24</v>
      </c>
      <c r="P1003" s="572" t="s">
        <v>28</v>
      </c>
      <c r="Q1003" s="65"/>
      <c r="R1003" s="65"/>
      <c r="S1003" s="65"/>
      <c r="T1003" s="65"/>
      <c r="U1003" s="65"/>
      <c r="V1003" s="65"/>
      <c r="W1003" s="65"/>
      <c r="X1003" s="65"/>
      <c r="Y1003" s="65"/>
      <c r="Z1003" s="65"/>
      <c r="AA1003" s="65"/>
      <c r="AB1003" s="65"/>
      <c r="AC1003" s="65"/>
      <c r="AD1003" s="65"/>
      <c r="AE1003" s="65"/>
      <c r="AF1003" s="65"/>
      <c r="AG1003" s="65"/>
      <c r="AH1003" s="65"/>
      <c r="AI1003" s="65"/>
      <c r="AJ1003" s="65"/>
      <c r="AK1003" s="65"/>
      <c r="AL1003" s="65"/>
      <c r="AM1003" s="65"/>
      <c r="AN1003" s="65"/>
      <c r="AO1003" s="65"/>
      <c r="AP1003" s="65"/>
      <c r="AQ1003" s="65"/>
      <c r="AR1003" s="65"/>
      <c r="AS1003" s="65"/>
      <c r="AT1003" s="65"/>
      <c r="AU1003" s="65"/>
      <c r="AV1003" s="65"/>
      <c r="AW1003" s="65"/>
      <c r="AX1003" s="65"/>
      <c r="AY1003" s="65"/>
      <c r="AZ1003" s="65"/>
      <c r="BA1003" s="65"/>
      <c r="BB1003" s="65"/>
      <c r="BC1003" s="65"/>
      <c r="BD1003" s="65"/>
      <c r="BE1003" s="65"/>
      <c r="BF1003" s="65"/>
      <c r="BG1003" s="65"/>
      <c r="BH1003" s="65"/>
      <c r="BI1003" s="65"/>
      <c r="BJ1003" s="65"/>
      <c r="BK1003" s="65"/>
      <c r="BL1003" s="65"/>
    </row>
    <row r="1004" spans="1:64" x14ac:dyDescent="0.2">
      <c r="A1004" s="571" t="s">
        <v>724</v>
      </c>
      <c r="B1004" s="572" t="s">
        <v>1167</v>
      </c>
      <c r="C1004" s="582" t="s">
        <v>1194</v>
      </c>
      <c r="D1004" s="572">
        <v>40</v>
      </c>
      <c r="E1004" s="572" t="s">
        <v>26</v>
      </c>
      <c r="F1004" s="572">
        <v>19</v>
      </c>
      <c r="G1004" s="571" t="s">
        <v>27</v>
      </c>
      <c r="H1004" s="572" t="s">
        <v>28</v>
      </c>
      <c r="I1004" s="571" t="s">
        <v>41</v>
      </c>
      <c r="J1004" s="571" t="s">
        <v>76</v>
      </c>
      <c r="K1004" s="571"/>
      <c r="L1004" s="571"/>
      <c r="M1004" s="571" t="s">
        <v>32</v>
      </c>
      <c r="N1004" s="571" t="s">
        <v>368</v>
      </c>
      <c r="O1004" s="571">
        <v>24</v>
      </c>
      <c r="P1004" s="572" t="s">
        <v>28</v>
      </c>
      <c r="Q1004" s="65"/>
      <c r="R1004" s="65"/>
      <c r="S1004" s="65"/>
      <c r="T1004" s="65"/>
      <c r="U1004" s="65"/>
      <c r="V1004" s="65"/>
      <c r="W1004" s="65"/>
      <c r="X1004" s="65"/>
      <c r="Y1004" s="65"/>
      <c r="Z1004" s="65"/>
      <c r="AA1004" s="65"/>
      <c r="AB1004" s="65"/>
      <c r="AC1004" s="65"/>
      <c r="AD1004" s="65"/>
      <c r="AE1004" s="65"/>
      <c r="AF1004" s="65"/>
      <c r="AG1004" s="65"/>
      <c r="AH1004" s="65"/>
      <c r="AI1004" s="65"/>
      <c r="AJ1004" s="65"/>
      <c r="AK1004" s="65"/>
      <c r="AL1004" s="65"/>
      <c r="AM1004" s="65"/>
      <c r="AN1004" s="65"/>
      <c r="AO1004" s="65"/>
      <c r="AP1004" s="65"/>
      <c r="AQ1004" s="65"/>
      <c r="AR1004" s="65"/>
      <c r="AS1004" s="65"/>
      <c r="AT1004" s="65"/>
      <c r="AU1004" s="65"/>
      <c r="AV1004" s="65"/>
      <c r="AW1004" s="65"/>
      <c r="AX1004" s="65"/>
      <c r="AY1004" s="65"/>
      <c r="AZ1004" s="65"/>
      <c r="BA1004" s="65"/>
      <c r="BB1004" s="65"/>
      <c r="BC1004" s="65"/>
      <c r="BD1004" s="65"/>
      <c r="BE1004" s="65"/>
      <c r="BF1004" s="65"/>
      <c r="BG1004" s="65"/>
      <c r="BH1004" s="65"/>
      <c r="BI1004" s="65"/>
      <c r="BJ1004" s="65"/>
      <c r="BK1004" s="65"/>
      <c r="BL1004" s="65"/>
    </row>
    <row r="1005" spans="1:64" x14ac:dyDescent="0.2">
      <c r="A1005" s="571" t="s">
        <v>724</v>
      </c>
      <c r="B1005" s="572" t="s">
        <v>1167</v>
      </c>
      <c r="C1005" s="582" t="s">
        <v>1195</v>
      </c>
      <c r="D1005" s="572">
        <v>40</v>
      </c>
      <c r="E1005" s="572" t="s">
        <v>26</v>
      </c>
      <c r="F1005" s="572">
        <v>8</v>
      </c>
      <c r="G1005" s="571" t="s">
        <v>27</v>
      </c>
      <c r="H1005" s="572" t="s">
        <v>28</v>
      </c>
      <c r="I1005" s="571" t="s">
        <v>41</v>
      </c>
      <c r="J1005" s="571" t="s">
        <v>76</v>
      </c>
      <c r="K1005" s="571"/>
      <c r="L1005" s="571"/>
      <c r="M1005" s="571" t="s">
        <v>32</v>
      </c>
      <c r="N1005" s="571" t="s">
        <v>368</v>
      </c>
      <c r="O1005" s="571">
        <v>24</v>
      </c>
      <c r="P1005" s="572" t="s">
        <v>28</v>
      </c>
      <c r="Q1005" s="65"/>
      <c r="R1005" s="65"/>
      <c r="S1005" s="65"/>
      <c r="T1005" s="65"/>
      <c r="U1005" s="65"/>
      <c r="V1005" s="65"/>
      <c r="W1005" s="65"/>
      <c r="X1005" s="65"/>
      <c r="Y1005" s="65"/>
      <c r="Z1005" s="65"/>
      <c r="AA1005" s="65"/>
      <c r="AB1005" s="65"/>
      <c r="AC1005" s="65"/>
      <c r="AD1005" s="65"/>
      <c r="AE1005" s="65"/>
      <c r="AF1005" s="65"/>
      <c r="AG1005" s="65"/>
      <c r="AH1005" s="65"/>
      <c r="AI1005" s="65"/>
      <c r="AJ1005" s="65"/>
      <c r="AK1005" s="65"/>
      <c r="AL1005" s="65"/>
      <c r="AM1005" s="65"/>
      <c r="AN1005" s="65"/>
      <c r="AO1005" s="65"/>
      <c r="AP1005" s="65"/>
      <c r="AQ1005" s="65"/>
      <c r="AR1005" s="65"/>
      <c r="AS1005" s="65"/>
      <c r="AT1005" s="65"/>
      <c r="AU1005" s="65"/>
      <c r="AV1005" s="65"/>
      <c r="AW1005" s="65"/>
      <c r="AX1005" s="65"/>
      <c r="AY1005" s="65"/>
      <c r="AZ1005" s="65"/>
      <c r="BA1005" s="65"/>
      <c r="BB1005" s="65"/>
      <c r="BC1005" s="65"/>
      <c r="BD1005" s="65"/>
      <c r="BE1005" s="65"/>
      <c r="BF1005" s="65"/>
      <c r="BG1005" s="65"/>
      <c r="BH1005" s="65"/>
      <c r="BI1005" s="65"/>
      <c r="BJ1005" s="65"/>
      <c r="BK1005" s="65"/>
      <c r="BL1005" s="65"/>
    </row>
    <row r="1006" spans="1:64" x14ac:dyDescent="0.2">
      <c r="A1006" s="571" t="s">
        <v>724</v>
      </c>
      <c r="B1006" s="572" t="s">
        <v>1167</v>
      </c>
      <c r="C1006" s="582" t="s">
        <v>1196</v>
      </c>
      <c r="D1006" s="572">
        <v>40</v>
      </c>
      <c r="E1006" s="572" t="s">
        <v>26</v>
      </c>
      <c r="F1006" s="572">
        <v>15</v>
      </c>
      <c r="G1006" s="571" t="s">
        <v>27</v>
      </c>
      <c r="H1006" s="572" t="s">
        <v>28</v>
      </c>
      <c r="I1006" s="571" t="s">
        <v>41</v>
      </c>
      <c r="J1006" s="571" t="s">
        <v>76</v>
      </c>
      <c r="K1006" s="571"/>
      <c r="L1006" s="571"/>
      <c r="M1006" s="571" t="s">
        <v>32</v>
      </c>
      <c r="N1006" s="571" t="s">
        <v>368</v>
      </c>
      <c r="O1006" s="571">
        <v>24</v>
      </c>
      <c r="P1006" s="572" t="s">
        <v>28</v>
      </c>
      <c r="Q1006" s="65"/>
      <c r="R1006" s="65"/>
      <c r="S1006" s="65"/>
      <c r="T1006" s="65"/>
      <c r="U1006" s="65"/>
      <c r="V1006" s="65"/>
      <c r="W1006" s="65"/>
      <c r="X1006" s="65"/>
      <c r="Y1006" s="65"/>
      <c r="Z1006" s="65"/>
      <c r="AA1006" s="65"/>
      <c r="AB1006" s="65"/>
      <c r="AC1006" s="65"/>
      <c r="AD1006" s="65"/>
      <c r="AE1006" s="65"/>
      <c r="AF1006" s="65"/>
      <c r="AG1006" s="65"/>
      <c r="AH1006" s="65"/>
      <c r="AI1006" s="65"/>
      <c r="AJ1006" s="65"/>
      <c r="AK1006" s="65"/>
      <c r="AL1006" s="65"/>
      <c r="AM1006" s="65"/>
      <c r="AN1006" s="65"/>
      <c r="AO1006" s="65"/>
      <c r="AP1006" s="65"/>
      <c r="AQ1006" s="65"/>
      <c r="AR1006" s="65"/>
      <c r="AS1006" s="65"/>
      <c r="AT1006" s="65"/>
      <c r="AU1006" s="65"/>
      <c r="AV1006" s="65"/>
      <c r="AW1006" s="65"/>
      <c r="AX1006" s="65"/>
      <c r="AY1006" s="65"/>
      <c r="AZ1006" s="65"/>
      <c r="BA1006" s="65"/>
      <c r="BB1006" s="65"/>
      <c r="BC1006" s="65"/>
      <c r="BD1006" s="65"/>
      <c r="BE1006" s="65"/>
      <c r="BF1006" s="65"/>
      <c r="BG1006" s="65"/>
      <c r="BH1006" s="65"/>
      <c r="BI1006" s="65"/>
      <c r="BJ1006" s="65"/>
      <c r="BK1006" s="65"/>
      <c r="BL1006" s="65"/>
    </row>
    <row r="1007" spans="1:64" x14ac:dyDescent="0.2">
      <c r="A1007" s="571" t="s">
        <v>724</v>
      </c>
      <c r="B1007" s="572" t="s">
        <v>1167</v>
      </c>
      <c r="C1007" s="582" t="s">
        <v>1197</v>
      </c>
      <c r="D1007" s="572">
        <v>40</v>
      </c>
      <c r="E1007" s="572" t="s">
        <v>26</v>
      </c>
      <c r="F1007" s="572">
        <v>11</v>
      </c>
      <c r="G1007" s="571" t="s">
        <v>27</v>
      </c>
      <c r="H1007" s="572" t="s">
        <v>28</v>
      </c>
      <c r="I1007" s="571" t="s">
        <v>41</v>
      </c>
      <c r="J1007" s="571" t="s">
        <v>76</v>
      </c>
      <c r="K1007" s="571"/>
      <c r="L1007" s="571"/>
      <c r="M1007" s="571" t="s">
        <v>32</v>
      </c>
      <c r="N1007" s="571" t="s">
        <v>368</v>
      </c>
      <c r="O1007" s="571">
        <v>24</v>
      </c>
      <c r="P1007" s="572" t="s">
        <v>28</v>
      </c>
      <c r="Q1007" s="65"/>
      <c r="R1007" s="65"/>
      <c r="S1007" s="65"/>
      <c r="T1007" s="65"/>
      <c r="U1007" s="65"/>
      <c r="V1007" s="65"/>
      <c r="W1007" s="65"/>
      <c r="X1007" s="65"/>
      <c r="Y1007" s="65"/>
      <c r="Z1007" s="65"/>
      <c r="AA1007" s="65"/>
      <c r="AB1007" s="65"/>
      <c r="AC1007" s="65"/>
      <c r="AD1007" s="65"/>
      <c r="AE1007" s="65"/>
      <c r="AF1007" s="65"/>
      <c r="AG1007" s="65"/>
      <c r="AH1007" s="65"/>
      <c r="AI1007" s="65"/>
      <c r="AJ1007" s="65"/>
      <c r="AK1007" s="65"/>
      <c r="AL1007" s="65"/>
      <c r="AM1007" s="65"/>
      <c r="AN1007" s="65"/>
      <c r="AO1007" s="65"/>
      <c r="AP1007" s="65"/>
      <c r="AQ1007" s="65"/>
      <c r="AR1007" s="65"/>
      <c r="AS1007" s="65"/>
      <c r="AT1007" s="65"/>
      <c r="AU1007" s="65"/>
      <c r="AV1007" s="65"/>
      <c r="AW1007" s="65"/>
      <c r="AX1007" s="65"/>
      <c r="AY1007" s="65"/>
      <c r="AZ1007" s="65"/>
      <c r="BA1007" s="65"/>
      <c r="BB1007" s="65"/>
      <c r="BC1007" s="65"/>
      <c r="BD1007" s="65"/>
      <c r="BE1007" s="65"/>
      <c r="BF1007" s="65"/>
      <c r="BG1007" s="65"/>
      <c r="BH1007" s="65"/>
      <c r="BI1007" s="65"/>
      <c r="BJ1007" s="65"/>
      <c r="BK1007" s="65"/>
      <c r="BL1007" s="65"/>
    </row>
    <row r="1008" spans="1:64" x14ac:dyDescent="0.2">
      <c r="A1008" s="571" t="s">
        <v>724</v>
      </c>
      <c r="B1008" s="572" t="s">
        <v>1167</v>
      </c>
      <c r="C1008" s="582" t="s">
        <v>1198</v>
      </c>
      <c r="D1008" s="572">
        <v>40</v>
      </c>
      <c r="E1008" s="572" t="s">
        <v>26</v>
      </c>
      <c r="F1008" s="572">
        <v>2</v>
      </c>
      <c r="G1008" s="571" t="s">
        <v>27</v>
      </c>
      <c r="H1008" s="572" t="s">
        <v>28</v>
      </c>
      <c r="I1008" s="571" t="s">
        <v>41</v>
      </c>
      <c r="J1008" s="571" t="s">
        <v>76</v>
      </c>
      <c r="K1008" s="571"/>
      <c r="L1008" s="571"/>
      <c r="M1008" s="571" t="s">
        <v>32</v>
      </c>
      <c r="N1008" s="571" t="s">
        <v>368</v>
      </c>
      <c r="O1008" s="571">
        <v>24</v>
      </c>
      <c r="P1008" s="572" t="s">
        <v>28</v>
      </c>
      <c r="Q1008" s="65"/>
      <c r="R1008" s="65"/>
      <c r="S1008" s="65"/>
      <c r="T1008" s="65"/>
      <c r="U1008" s="65"/>
      <c r="V1008" s="65"/>
      <c r="W1008" s="65"/>
      <c r="X1008" s="65"/>
      <c r="Y1008" s="65"/>
      <c r="Z1008" s="65"/>
      <c r="AA1008" s="65"/>
      <c r="AB1008" s="65"/>
      <c r="AC1008" s="65"/>
      <c r="AD1008" s="65"/>
      <c r="AE1008" s="65"/>
      <c r="AF1008" s="65"/>
      <c r="AG1008" s="65"/>
      <c r="AH1008" s="65"/>
      <c r="AI1008" s="65"/>
      <c r="AJ1008" s="65"/>
      <c r="AK1008" s="65"/>
      <c r="AL1008" s="65"/>
      <c r="AM1008" s="65"/>
      <c r="AN1008" s="65"/>
      <c r="AO1008" s="65"/>
      <c r="AP1008" s="65"/>
      <c r="AQ1008" s="65"/>
      <c r="AR1008" s="65"/>
      <c r="AS1008" s="65"/>
      <c r="AT1008" s="65"/>
      <c r="AU1008" s="65"/>
      <c r="AV1008" s="65"/>
      <c r="AW1008" s="65"/>
      <c r="AX1008" s="65"/>
      <c r="AY1008" s="65"/>
      <c r="AZ1008" s="65"/>
      <c r="BA1008" s="65"/>
      <c r="BB1008" s="65"/>
      <c r="BC1008" s="65"/>
      <c r="BD1008" s="65"/>
      <c r="BE1008" s="65"/>
      <c r="BF1008" s="65"/>
      <c r="BG1008" s="65"/>
      <c r="BH1008" s="65"/>
      <c r="BI1008" s="65"/>
      <c r="BJ1008" s="65"/>
      <c r="BK1008" s="65"/>
      <c r="BL1008" s="65"/>
    </row>
    <row r="1009" spans="1:64" x14ac:dyDescent="0.2">
      <c r="A1009" s="571" t="s">
        <v>724</v>
      </c>
      <c r="B1009" s="572" t="s">
        <v>1167</v>
      </c>
      <c r="C1009" s="582" t="s">
        <v>1199</v>
      </c>
      <c r="D1009" s="572">
        <v>40</v>
      </c>
      <c r="E1009" s="572" t="s">
        <v>26</v>
      </c>
      <c r="F1009" s="572">
        <v>18</v>
      </c>
      <c r="G1009" s="571" t="s">
        <v>27</v>
      </c>
      <c r="H1009" s="572" t="s">
        <v>28</v>
      </c>
      <c r="I1009" s="571" t="s">
        <v>41</v>
      </c>
      <c r="J1009" s="571" t="s">
        <v>76</v>
      </c>
      <c r="K1009" s="571"/>
      <c r="L1009" s="571"/>
      <c r="M1009" s="571" t="s">
        <v>32</v>
      </c>
      <c r="N1009" s="571" t="s">
        <v>368</v>
      </c>
      <c r="O1009" s="571">
        <v>24</v>
      </c>
      <c r="P1009" s="572" t="s">
        <v>28</v>
      </c>
      <c r="Q1009" s="65"/>
      <c r="R1009" s="65"/>
      <c r="S1009" s="65"/>
      <c r="T1009" s="65"/>
      <c r="U1009" s="65"/>
      <c r="V1009" s="65"/>
      <c r="W1009" s="65"/>
      <c r="X1009" s="65"/>
      <c r="Y1009" s="65"/>
      <c r="Z1009" s="65"/>
      <c r="AA1009" s="65"/>
      <c r="AB1009" s="65"/>
      <c r="AC1009" s="65"/>
      <c r="AD1009" s="65"/>
      <c r="AE1009" s="65"/>
      <c r="AF1009" s="65"/>
      <c r="AG1009" s="65"/>
      <c r="AH1009" s="65"/>
      <c r="AI1009" s="65"/>
      <c r="AJ1009" s="65"/>
      <c r="AK1009" s="65"/>
      <c r="AL1009" s="65"/>
      <c r="AM1009" s="65"/>
      <c r="AN1009" s="65"/>
      <c r="AO1009" s="65"/>
      <c r="AP1009" s="65"/>
      <c r="AQ1009" s="65"/>
      <c r="AR1009" s="65"/>
      <c r="AS1009" s="65"/>
      <c r="AT1009" s="65"/>
      <c r="AU1009" s="65"/>
      <c r="AV1009" s="65"/>
      <c r="AW1009" s="65"/>
      <c r="AX1009" s="65"/>
      <c r="AY1009" s="65"/>
      <c r="AZ1009" s="65"/>
      <c r="BA1009" s="65"/>
      <c r="BB1009" s="65"/>
      <c r="BC1009" s="65"/>
      <c r="BD1009" s="65"/>
      <c r="BE1009" s="65"/>
      <c r="BF1009" s="65"/>
      <c r="BG1009" s="65"/>
      <c r="BH1009" s="65"/>
      <c r="BI1009" s="65"/>
      <c r="BJ1009" s="65"/>
      <c r="BK1009" s="65"/>
      <c r="BL1009" s="65"/>
    </row>
    <row r="1010" spans="1:64" x14ac:dyDescent="0.2">
      <c r="A1010" s="571" t="s">
        <v>724</v>
      </c>
      <c r="B1010" s="572" t="s">
        <v>1167</v>
      </c>
      <c r="C1010" s="582" t="s">
        <v>1200</v>
      </c>
      <c r="D1010" s="572">
        <v>40</v>
      </c>
      <c r="E1010" s="572" t="s">
        <v>26</v>
      </c>
      <c r="F1010" s="572">
        <v>11</v>
      </c>
      <c r="G1010" s="571" t="s">
        <v>27</v>
      </c>
      <c r="H1010" s="572" t="s">
        <v>28</v>
      </c>
      <c r="I1010" s="571" t="s">
        <v>41</v>
      </c>
      <c r="J1010" s="571" t="s">
        <v>76</v>
      </c>
      <c r="K1010" s="571"/>
      <c r="L1010" s="571"/>
      <c r="M1010" s="571" t="s">
        <v>32</v>
      </c>
      <c r="N1010" s="571" t="s">
        <v>368</v>
      </c>
      <c r="O1010" s="571">
        <v>24</v>
      </c>
      <c r="P1010" s="572" t="s">
        <v>28</v>
      </c>
      <c r="Q1010" s="65"/>
      <c r="R1010" s="65"/>
      <c r="S1010" s="65"/>
      <c r="T1010" s="65"/>
      <c r="U1010" s="65"/>
      <c r="V1010" s="65"/>
      <c r="W1010" s="65"/>
      <c r="X1010" s="65"/>
      <c r="Y1010" s="65"/>
      <c r="Z1010" s="65"/>
      <c r="AA1010" s="65"/>
      <c r="AB1010" s="65"/>
      <c r="AC1010" s="65"/>
      <c r="AD1010" s="65"/>
      <c r="AE1010" s="65"/>
      <c r="AF1010" s="65"/>
      <c r="AG1010" s="65"/>
      <c r="AH1010" s="65"/>
      <c r="AI1010" s="65"/>
      <c r="AJ1010" s="65"/>
      <c r="AK1010" s="65"/>
      <c r="AL1010" s="65"/>
      <c r="AM1010" s="65"/>
      <c r="AN1010" s="65"/>
      <c r="AO1010" s="65"/>
      <c r="AP1010" s="65"/>
      <c r="AQ1010" s="65"/>
      <c r="AR1010" s="65"/>
      <c r="AS1010" s="65"/>
      <c r="AT1010" s="65"/>
      <c r="AU1010" s="65"/>
      <c r="AV1010" s="65"/>
      <c r="AW1010" s="65"/>
      <c r="AX1010" s="65"/>
      <c r="AY1010" s="65"/>
      <c r="AZ1010" s="65"/>
      <c r="BA1010" s="65"/>
      <c r="BB1010" s="65"/>
      <c r="BC1010" s="65"/>
      <c r="BD1010" s="65"/>
      <c r="BE1010" s="65"/>
      <c r="BF1010" s="65"/>
      <c r="BG1010" s="65"/>
      <c r="BH1010" s="65"/>
      <c r="BI1010" s="65"/>
      <c r="BJ1010" s="65"/>
      <c r="BK1010" s="65"/>
      <c r="BL1010" s="65"/>
    </row>
    <row r="1011" spans="1:64" x14ac:dyDescent="0.2">
      <c r="A1011" s="571" t="s">
        <v>724</v>
      </c>
      <c r="B1011" s="572" t="s">
        <v>1167</v>
      </c>
      <c r="C1011" s="582" t="s">
        <v>1201</v>
      </c>
      <c r="D1011" s="572">
        <v>40</v>
      </c>
      <c r="E1011" s="572" t="s">
        <v>26</v>
      </c>
      <c r="F1011" s="572">
        <v>18</v>
      </c>
      <c r="G1011" s="571" t="s">
        <v>27</v>
      </c>
      <c r="H1011" s="572" t="s">
        <v>28</v>
      </c>
      <c r="I1011" s="571" t="s">
        <v>41</v>
      </c>
      <c r="J1011" s="571" t="s">
        <v>76</v>
      </c>
      <c r="K1011" s="571"/>
      <c r="L1011" s="571"/>
      <c r="M1011" s="571" t="s">
        <v>32</v>
      </c>
      <c r="N1011" s="571" t="s">
        <v>368</v>
      </c>
      <c r="O1011" s="571">
        <v>24</v>
      </c>
      <c r="P1011" s="572" t="s">
        <v>28</v>
      </c>
      <c r="Q1011" s="65"/>
      <c r="R1011" s="65"/>
      <c r="S1011" s="65"/>
      <c r="T1011" s="65"/>
      <c r="U1011" s="65"/>
      <c r="V1011" s="65"/>
      <c r="W1011" s="65"/>
      <c r="X1011" s="65"/>
      <c r="Y1011" s="65"/>
      <c r="Z1011" s="65"/>
      <c r="AA1011" s="65"/>
      <c r="AB1011" s="65"/>
      <c r="AC1011" s="65"/>
      <c r="AD1011" s="65"/>
      <c r="AE1011" s="65"/>
      <c r="AF1011" s="65"/>
      <c r="AG1011" s="65"/>
      <c r="AH1011" s="65"/>
      <c r="AI1011" s="65"/>
      <c r="AJ1011" s="65"/>
      <c r="AK1011" s="65"/>
      <c r="AL1011" s="65"/>
      <c r="AM1011" s="65"/>
      <c r="AN1011" s="65"/>
      <c r="AO1011" s="65"/>
      <c r="AP1011" s="65"/>
      <c r="AQ1011" s="65"/>
      <c r="AR1011" s="65"/>
      <c r="AS1011" s="65"/>
      <c r="AT1011" s="65"/>
      <c r="AU1011" s="65"/>
      <c r="AV1011" s="65"/>
      <c r="AW1011" s="65"/>
      <c r="AX1011" s="65"/>
      <c r="AY1011" s="65"/>
      <c r="AZ1011" s="65"/>
      <c r="BA1011" s="65"/>
      <c r="BB1011" s="65"/>
      <c r="BC1011" s="65"/>
      <c r="BD1011" s="65"/>
      <c r="BE1011" s="65"/>
      <c r="BF1011" s="65"/>
      <c r="BG1011" s="65"/>
      <c r="BH1011" s="65"/>
      <c r="BI1011" s="65"/>
      <c r="BJ1011" s="65"/>
      <c r="BK1011" s="65"/>
      <c r="BL1011" s="65"/>
    </row>
    <row r="1012" spans="1:64" x14ac:dyDescent="0.2">
      <c r="A1012" s="571" t="s">
        <v>724</v>
      </c>
      <c r="B1012" s="572" t="s">
        <v>1167</v>
      </c>
      <c r="C1012" s="572" t="s">
        <v>1202</v>
      </c>
      <c r="D1012" s="572">
        <v>50</v>
      </c>
      <c r="E1012" s="572" t="s">
        <v>26</v>
      </c>
      <c r="F1012" s="572">
        <v>3</v>
      </c>
      <c r="G1012" s="571" t="s">
        <v>84</v>
      </c>
      <c r="H1012" s="572" t="s">
        <v>28</v>
      </c>
      <c r="I1012" s="571" t="s">
        <v>41</v>
      </c>
      <c r="J1012" s="571" t="s">
        <v>76</v>
      </c>
      <c r="K1012" s="571"/>
      <c r="L1012" s="571"/>
      <c r="M1012" s="571" t="s">
        <v>69</v>
      </c>
      <c r="N1012" s="571" t="s">
        <v>368</v>
      </c>
      <c r="O1012" s="571">
        <v>7</v>
      </c>
      <c r="P1012" s="572" t="s">
        <v>28</v>
      </c>
      <c r="Q1012" s="65"/>
      <c r="R1012" s="65"/>
      <c r="S1012" s="65"/>
      <c r="T1012" s="65"/>
      <c r="U1012" s="65"/>
      <c r="V1012" s="65"/>
      <c r="W1012" s="65"/>
      <c r="X1012" s="65"/>
      <c r="Y1012" s="65"/>
      <c r="Z1012" s="65"/>
      <c r="AA1012" s="65"/>
      <c r="AB1012" s="65"/>
      <c r="AC1012" s="65"/>
      <c r="AD1012" s="65"/>
      <c r="AE1012" s="65"/>
      <c r="AF1012" s="65"/>
      <c r="AG1012" s="65"/>
      <c r="AH1012" s="65"/>
      <c r="AI1012" s="65"/>
      <c r="AJ1012" s="65"/>
      <c r="AK1012" s="65"/>
      <c r="AL1012" s="65"/>
      <c r="AM1012" s="65"/>
      <c r="AN1012" s="65"/>
      <c r="AO1012" s="65"/>
      <c r="AP1012" s="65"/>
      <c r="AQ1012" s="65"/>
      <c r="AR1012" s="65"/>
      <c r="AS1012" s="65"/>
      <c r="AT1012" s="65"/>
      <c r="AU1012" s="65"/>
      <c r="AV1012" s="65"/>
      <c r="AW1012" s="65"/>
      <c r="AX1012" s="65"/>
      <c r="AY1012" s="65"/>
      <c r="AZ1012" s="65"/>
      <c r="BA1012" s="65"/>
      <c r="BB1012" s="65"/>
      <c r="BC1012" s="65"/>
      <c r="BD1012" s="65"/>
      <c r="BE1012" s="65"/>
      <c r="BF1012" s="65"/>
      <c r="BG1012" s="65"/>
      <c r="BH1012" s="65"/>
      <c r="BI1012" s="65"/>
      <c r="BJ1012" s="65"/>
      <c r="BK1012" s="65"/>
      <c r="BL1012" s="65"/>
    </row>
    <row r="1013" spans="1:64" x14ac:dyDescent="0.2">
      <c r="A1013" s="571" t="s">
        <v>724</v>
      </c>
      <c r="B1013" s="572" t="s">
        <v>1167</v>
      </c>
      <c r="C1013" s="572" t="s">
        <v>1203</v>
      </c>
      <c r="D1013" s="572">
        <v>50</v>
      </c>
      <c r="E1013" s="572" t="s">
        <v>26</v>
      </c>
      <c r="F1013" s="572">
        <v>10</v>
      </c>
      <c r="G1013" s="571" t="s">
        <v>84</v>
      </c>
      <c r="H1013" s="572" t="s">
        <v>28</v>
      </c>
      <c r="I1013" s="571" t="s">
        <v>41</v>
      </c>
      <c r="J1013" s="571" t="s">
        <v>76</v>
      </c>
      <c r="K1013" s="571"/>
      <c r="L1013" s="571"/>
      <c r="M1013" s="571" t="s">
        <v>69</v>
      </c>
      <c r="N1013" s="571" t="s">
        <v>368</v>
      </c>
      <c r="O1013" s="571">
        <v>7</v>
      </c>
      <c r="P1013" s="572" t="s">
        <v>28</v>
      </c>
      <c r="Q1013" s="65"/>
      <c r="R1013" s="65"/>
      <c r="S1013" s="65"/>
      <c r="T1013" s="65"/>
      <c r="U1013" s="65"/>
      <c r="V1013" s="65"/>
      <c r="W1013" s="65"/>
      <c r="X1013" s="65"/>
      <c r="Y1013" s="65"/>
      <c r="Z1013" s="65"/>
      <c r="AA1013" s="65"/>
      <c r="AB1013" s="65"/>
      <c r="AC1013" s="65"/>
      <c r="AD1013" s="65"/>
      <c r="AE1013" s="65"/>
      <c r="AF1013" s="65"/>
      <c r="AG1013" s="65"/>
      <c r="AH1013" s="65"/>
      <c r="AI1013" s="65"/>
      <c r="AJ1013" s="65"/>
      <c r="AK1013" s="65"/>
      <c r="AL1013" s="65"/>
      <c r="AM1013" s="65"/>
      <c r="AN1013" s="65"/>
      <c r="AO1013" s="65"/>
      <c r="AP1013" s="65"/>
      <c r="AQ1013" s="65"/>
      <c r="AR1013" s="65"/>
      <c r="AS1013" s="65"/>
      <c r="AT1013" s="65"/>
      <c r="AU1013" s="65"/>
      <c r="AV1013" s="65"/>
      <c r="AW1013" s="65"/>
      <c r="AX1013" s="65"/>
      <c r="AY1013" s="65"/>
      <c r="AZ1013" s="65"/>
      <c r="BA1013" s="65"/>
      <c r="BB1013" s="65"/>
      <c r="BC1013" s="65"/>
      <c r="BD1013" s="65"/>
      <c r="BE1013" s="65"/>
      <c r="BF1013" s="65"/>
      <c r="BG1013" s="65"/>
      <c r="BH1013" s="65"/>
      <c r="BI1013" s="65"/>
      <c r="BJ1013" s="65"/>
      <c r="BK1013" s="65"/>
      <c r="BL1013" s="65"/>
    </row>
    <row r="1014" spans="1:64" x14ac:dyDescent="0.2">
      <c r="A1014" s="571" t="s">
        <v>724</v>
      </c>
      <c r="B1014" s="572" t="s">
        <v>1167</v>
      </c>
      <c r="C1014" s="572" t="s">
        <v>1204</v>
      </c>
      <c r="D1014" s="572">
        <v>50</v>
      </c>
      <c r="E1014" s="572" t="s">
        <v>26</v>
      </c>
      <c r="F1014" s="572">
        <v>5</v>
      </c>
      <c r="G1014" s="571" t="s">
        <v>84</v>
      </c>
      <c r="H1014" s="572" t="s">
        <v>28</v>
      </c>
      <c r="I1014" s="571" t="s">
        <v>41</v>
      </c>
      <c r="J1014" s="571" t="s">
        <v>76</v>
      </c>
      <c r="K1014" s="571"/>
      <c r="L1014" s="571"/>
      <c r="M1014" s="571" t="s">
        <v>69</v>
      </c>
      <c r="N1014" s="571" t="s">
        <v>368</v>
      </c>
      <c r="O1014" s="571">
        <v>7</v>
      </c>
      <c r="P1014" s="572" t="s">
        <v>28</v>
      </c>
      <c r="Q1014" s="65"/>
      <c r="R1014" s="65"/>
      <c r="S1014" s="65"/>
      <c r="T1014" s="65"/>
      <c r="U1014" s="65"/>
      <c r="V1014" s="65"/>
      <c r="W1014" s="65"/>
      <c r="X1014" s="65"/>
      <c r="Y1014" s="65"/>
      <c r="Z1014" s="65"/>
      <c r="AA1014" s="65"/>
      <c r="AB1014" s="65"/>
      <c r="AC1014" s="65"/>
      <c r="AD1014" s="65"/>
      <c r="AE1014" s="65"/>
      <c r="AF1014" s="65"/>
      <c r="AG1014" s="65"/>
      <c r="AH1014" s="65"/>
      <c r="AI1014" s="65"/>
      <c r="AJ1014" s="65"/>
      <c r="AK1014" s="65"/>
      <c r="AL1014" s="65"/>
      <c r="AM1014" s="65"/>
      <c r="AN1014" s="65"/>
      <c r="AO1014" s="65"/>
      <c r="AP1014" s="65"/>
      <c r="AQ1014" s="65"/>
      <c r="AR1014" s="65"/>
      <c r="AS1014" s="65"/>
      <c r="AT1014" s="65"/>
      <c r="AU1014" s="65"/>
      <c r="AV1014" s="65"/>
      <c r="AW1014" s="65"/>
      <c r="AX1014" s="65"/>
      <c r="AY1014" s="65"/>
      <c r="AZ1014" s="65"/>
      <c r="BA1014" s="65"/>
      <c r="BB1014" s="65"/>
      <c r="BC1014" s="65"/>
      <c r="BD1014" s="65"/>
      <c r="BE1014" s="65"/>
      <c r="BF1014" s="65"/>
      <c r="BG1014" s="65"/>
      <c r="BH1014" s="65"/>
      <c r="BI1014" s="65"/>
      <c r="BJ1014" s="65"/>
      <c r="BK1014" s="65"/>
      <c r="BL1014" s="65"/>
    </row>
    <row r="1015" spans="1:64" x14ac:dyDescent="0.2">
      <c r="A1015" s="571" t="s">
        <v>724</v>
      </c>
      <c r="B1015" s="572" t="s">
        <v>1167</v>
      </c>
      <c r="C1015" s="582" t="s">
        <v>1205</v>
      </c>
      <c r="D1015" s="572">
        <v>40</v>
      </c>
      <c r="E1015" s="572" t="s">
        <v>26</v>
      </c>
      <c r="F1015" s="572">
        <v>8</v>
      </c>
      <c r="G1015" s="571" t="s">
        <v>27</v>
      </c>
      <c r="H1015" s="572" t="s">
        <v>28</v>
      </c>
      <c r="I1015" s="571" t="s">
        <v>41</v>
      </c>
      <c r="J1015" s="571" t="s">
        <v>76</v>
      </c>
      <c r="K1015" s="571"/>
      <c r="L1015" s="571"/>
      <c r="M1015" s="571" t="s">
        <v>32</v>
      </c>
      <c r="N1015" s="571" t="s">
        <v>368</v>
      </c>
      <c r="O1015" s="571">
        <v>24</v>
      </c>
      <c r="P1015" s="572" t="s">
        <v>28</v>
      </c>
      <c r="Q1015" s="65"/>
      <c r="R1015" s="65"/>
      <c r="S1015" s="65"/>
      <c r="T1015" s="65"/>
      <c r="U1015" s="65"/>
      <c r="V1015" s="65"/>
      <c r="W1015" s="65"/>
      <c r="X1015" s="65"/>
      <c r="Y1015" s="65"/>
      <c r="Z1015" s="65"/>
      <c r="AA1015" s="65"/>
      <c r="AB1015" s="65"/>
      <c r="AC1015" s="65"/>
      <c r="AD1015" s="65"/>
      <c r="AE1015" s="65"/>
      <c r="AF1015" s="65"/>
      <c r="AG1015" s="65"/>
      <c r="AH1015" s="65"/>
      <c r="AI1015" s="65"/>
      <c r="AJ1015" s="65"/>
      <c r="AK1015" s="65"/>
      <c r="AL1015" s="65"/>
      <c r="AM1015" s="65"/>
      <c r="AN1015" s="65"/>
      <c r="AO1015" s="65"/>
      <c r="AP1015" s="65"/>
      <c r="AQ1015" s="65"/>
      <c r="AR1015" s="65"/>
      <c r="AS1015" s="65"/>
      <c r="AT1015" s="65"/>
      <c r="AU1015" s="65"/>
      <c r="AV1015" s="65"/>
      <c r="AW1015" s="65"/>
      <c r="AX1015" s="65"/>
      <c r="AY1015" s="65"/>
      <c r="AZ1015" s="65"/>
      <c r="BA1015" s="65"/>
      <c r="BB1015" s="65"/>
      <c r="BC1015" s="65"/>
      <c r="BD1015" s="65"/>
      <c r="BE1015" s="65"/>
      <c r="BF1015" s="65"/>
      <c r="BG1015" s="65"/>
      <c r="BH1015" s="65"/>
      <c r="BI1015" s="65"/>
      <c r="BJ1015" s="65"/>
      <c r="BK1015" s="65"/>
      <c r="BL1015" s="65"/>
    </row>
    <row r="1016" spans="1:64" x14ac:dyDescent="0.2">
      <c r="A1016" s="571" t="s">
        <v>724</v>
      </c>
      <c r="B1016" s="572" t="s">
        <v>1167</v>
      </c>
      <c r="C1016" s="582" t="s">
        <v>1206</v>
      </c>
      <c r="D1016" s="572">
        <v>40</v>
      </c>
      <c r="E1016" s="572" t="s">
        <v>26</v>
      </c>
      <c r="F1016" s="572">
        <v>29</v>
      </c>
      <c r="G1016" s="571" t="s">
        <v>27</v>
      </c>
      <c r="H1016" s="572" t="s">
        <v>28</v>
      </c>
      <c r="I1016" s="571" t="s">
        <v>41</v>
      </c>
      <c r="J1016" s="571" t="s">
        <v>76</v>
      </c>
      <c r="K1016" s="571"/>
      <c r="L1016" s="571"/>
      <c r="M1016" s="571" t="s">
        <v>32</v>
      </c>
      <c r="N1016" s="571" t="s">
        <v>368</v>
      </c>
      <c r="O1016" s="571">
        <v>24</v>
      </c>
      <c r="P1016" s="572" t="s">
        <v>28</v>
      </c>
      <c r="Q1016" s="65"/>
      <c r="R1016" s="65"/>
      <c r="S1016" s="65"/>
      <c r="T1016" s="65"/>
      <c r="U1016" s="65"/>
      <c r="V1016" s="65"/>
      <c r="W1016" s="65"/>
      <c r="X1016" s="65"/>
      <c r="Y1016" s="65"/>
      <c r="Z1016" s="65"/>
      <c r="AA1016" s="65"/>
      <c r="AB1016" s="65"/>
      <c r="AC1016" s="65"/>
      <c r="AD1016" s="65"/>
      <c r="AE1016" s="65"/>
      <c r="AF1016" s="65"/>
      <c r="AG1016" s="65"/>
      <c r="AH1016" s="65"/>
      <c r="AI1016" s="65"/>
      <c r="AJ1016" s="65"/>
      <c r="AK1016" s="65"/>
      <c r="AL1016" s="65"/>
      <c r="AM1016" s="65"/>
      <c r="AN1016" s="65"/>
      <c r="AO1016" s="65"/>
      <c r="AP1016" s="65"/>
      <c r="AQ1016" s="65"/>
      <c r="AR1016" s="65"/>
      <c r="AS1016" s="65"/>
      <c r="AT1016" s="65"/>
      <c r="AU1016" s="65"/>
      <c r="AV1016" s="65"/>
      <c r="AW1016" s="65"/>
      <c r="AX1016" s="65"/>
      <c r="AY1016" s="65"/>
      <c r="AZ1016" s="65"/>
      <c r="BA1016" s="65"/>
      <c r="BB1016" s="65"/>
      <c r="BC1016" s="65"/>
      <c r="BD1016" s="65"/>
      <c r="BE1016" s="65"/>
      <c r="BF1016" s="65"/>
      <c r="BG1016" s="65"/>
      <c r="BH1016" s="65"/>
      <c r="BI1016" s="65"/>
      <c r="BJ1016" s="65"/>
      <c r="BK1016" s="65"/>
      <c r="BL1016" s="65"/>
    </row>
    <row r="1017" spans="1:64" x14ac:dyDescent="0.2">
      <c r="A1017" s="571" t="s">
        <v>724</v>
      </c>
      <c r="B1017" s="572" t="s">
        <v>1167</v>
      </c>
      <c r="C1017" s="582" t="s">
        <v>1207</v>
      </c>
      <c r="D1017" s="572">
        <v>40</v>
      </c>
      <c r="E1017" s="572" t="s">
        <v>26</v>
      </c>
      <c r="F1017" s="572">
        <v>23</v>
      </c>
      <c r="G1017" s="571" t="s">
        <v>27</v>
      </c>
      <c r="H1017" s="572" t="s">
        <v>28</v>
      </c>
      <c r="I1017" s="571" t="s">
        <v>41</v>
      </c>
      <c r="J1017" s="571" t="s">
        <v>76</v>
      </c>
      <c r="K1017" s="571"/>
      <c r="L1017" s="571"/>
      <c r="M1017" s="571" t="s">
        <v>32</v>
      </c>
      <c r="N1017" s="571" t="s">
        <v>368</v>
      </c>
      <c r="O1017" s="571">
        <v>24</v>
      </c>
      <c r="P1017" s="572" t="s">
        <v>28</v>
      </c>
      <c r="Q1017" s="65"/>
      <c r="R1017" s="65"/>
      <c r="S1017" s="65"/>
      <c r="T1017" s="65"/>
      <c r="U1017" s="65"/>
      <c r="V1017" s="65"/>
      <c r="W1017" s="65"/>
      <c r="X1017" s="65"/>
      <c r="Y1017" s="65"/>
      <c r="Z1017" s="65"/>
      <c r="AA1017" s="65"/>
      <c r="AB1017" s="65"/>
      <c r="AC1017" s="65"/>
      <c r="AD1017" s="65"/>
      <c r="AE1017" s="65"/>
      <c r="AF1017" s="65"/>
      <c r="AG1017" s="65"/>
      <c r="AH1017" s="65"/>
      <c r="AI1017" s="65"/>
      <c r="AJ1017" s="65"/>
      <c r="AK1017" s="65"/>
      <c r="AL1017" s="65"/>
      <c r="AM1017" s="65"/>
      <c r="AN1017" s="65"/>
      <c r="AO1017" s="65"/>
      <c r="AP1017" s="65"/>
      <c r="AQ1017" s="65"/>
      <c r="AR1017" s="65"/>
      <c r="AS1017" s="65"/>
      <c r="AT1017" s="65"/>
      <c r="AU1017" s="65"/>
      <c r="AV1017" s="65"/>
      <c r="AW1017" s="65"/>
      <c r="AX1017" s="65"/>
      <c r="AY1017" s="65"/>
      <c r="AZ1017" s="65"/>
      <c r="BA1017" s="65"/>
      <c r="BB1017" s="65"/>
      <c r="BC1017" s="65"/>
      <c r="BD1017" s="65"/>
      <c r="BE1017" s="65"/>
      <c r="BF1017" s="65"/>
      <c r="BG1017" s="65"/>
      <c r="BH1017" s="65"/>
      <c r="BI1017" s="65"/>
      <c r="BJ1017" s="65"/>
      <c r="BK1017" s="65"/>
      <c r="BL1017" s="65"/>
    </row>
    <row r="1018" spans="1:64" x14ac:dyDescent="0.2">
      <c r="A1018" s="571" t="s">
        <v>724</v>
      </c>
      <c r="B1018" s="572" t="s">
        <v>1167</v>
      </c>
      <c r="C1018" s="582" t="s">
        <v>1208</v>
      </c>
      <c r="D1018" s="572">
        <v>40</v>
      </c>
      <c r="E1018" s="572" t="s">
        <v>26</v>
      </c>
      <c r="F1018" s="572">
        <v>2</v>
      </c>
      <c r="G1018" s="571" t="s">
        <v>27</v>
      </c>
      <c r="H1018" s="572" t="s">
        <v>28</v>
      </c>
      <c r="I1018" s="571" t="s">
        <v>41</v>
      </c>
      <c r="J1018" s="571" t="s">
        <v>76</v>
      </c>
      <c r="K1018" s="571"/>
      <c r="L1018" s="571"/>
      <c r="M1018" s="571" t="s">
        <v>32</v>
      </c>
      <c r="N1018" s="571" t="s">
        <v>368</v>
      </c>
      <c r="O1018" s="571">
        <v>24</v>
      </c>
      <c r="P1018" s="572" t="s">
        <v>28</v>
      </c>
      <c r="Q1018" s="65"/>
      <c r="R1018" s="65"/>
      <c r="S1018" s="65"/>
      <c r="T1018" s="65"/>
      <c r="U1018" s="65"/>
      <c r="V1018" s="65"/>
      <c r="W1018" s="65"/>
      <c r="X1018" s="65"/>
      <c r="Y1018" s="65"/>
      <c r="Z1018" s="65"/>
      <c r="AA1018" s="65"/>
      <c r="AB1018" s="65"/>
      <c r="AC1018" s="65"/>
      <c r="AD1018" s="65"/>
      <c r="AE1018" s="65"/>
      <c r="AF1018" s="65"/>
      <c r="AG1018" s="65"/>
      <c r="AH1018" s="65"/>
      <c r="AI1018" s="65"/>
      <c r="AJ1018" s="65"/>
      <c r="AK1018" s="65"/>
      <c r="AL1018" s="65"/>
      <c r="AM1018" s="65"/>
      <c r="AN1018" s="65"/>
      <c r="AO1018" s="65"/>
      <c r="AP1018" s="65"/>
      <c r="AQ1018" s="65"/>
      <c r="AR1018" s="65"/>
      <c r="AS1018" s="65"/>
      <c r="AT1018" s="65"/>
      <c r="AU1018" s="65"/>
      <c r="AV1018" s="65"/>
      <c r="AW1018" s="65"/>
      <c r="AX1018" s="65"/>
      <c r="AY1018" s="65"/>
      <c r="AZ1018" s="65"/>
      <c r="BA1018" s="65"/>
      <c r="BB1018" s="65"/>
      <c r="BC1018" s="65"/>
      <c r="BD1018" s="65"/>
      <c r="BE1018" s="65"/>
      <c r="BF1018" s="65"/>
      <c r="BG1018" s="65"/>
      <c r="BH1018" s="65"/>
      <c r="BI1018" s="65"/>
      <c r="BJ1018" s="65"/>
      <c r="BK1018" s="65"/>
      <c r="BL1018" s="65"/>
    </row>
    <row r="1019" spans="1:64" x14ac:dyDescent="0.2">
      <c r="A1019" s="571" t="s">
        <v>724</v>
      </c>
      <c r="B1019" s="572" t="s">
        <v>1167</v>
      </c>
      <c r="C1019" s="582" t="s">
        <v>1209</v>
      </c>
      <c r="D1019" s="572">
        <v>40</v>
      </c>
      <c r="E1019" s="572" t="s">
        <v>26</v>
      </c>
      <c r="F1019" s="572">
        <v>4</v>
      </c>
      <c r="G1019" s="571" t="s">
        <v>27</v>
      </c>
      <c r="H1019" s="572" t="s">
        <v>28</v>
      </c>
      <c r="I1019" s="571" t="s">
        <v>41</v>
      </c>
      <c r="J1019" s="571" t="s">
        <v>76</v>
      </c>
      <c r="K1019" s="571"/>
      <c r="L1019" s="571"/>
      <c r="M1019" s="571" t="s">
        <v>32</v>
      </c>
      <c r="N1019" s="571" t="s">
        <v>368</v>
      </c>
      <c r="O1019" s="571">
        <v>24</v>
      </c>
      <c r="P1019" s="572" t="s">
        <v>28</v>
      </c>
      <c r="Q1019" s="65"/>
      <c r="R1019" s="65"/>
      <c r="S1019" s="65"/>
      <c r="T1019" s="65"/>
      <c r="U1019" s="65"/>
      <c r="V1019" s="65"/>
      <c r="W1019" s="65"/>
      <c r="X1019" s="65"/>
      <c r="Y1019" s="65"/>
      <c r="Z1019" s="65"/>
      <c r="AA1019" s="65"/>
      <c r="AB1019" s="65"/>
      <c r="AC1019" s="65"/>
      <c r="AD1019" s="65"/>
      <c r="AE1019" s="65"/>
      <c r="AF1019" s="65"/>
      <c r="AG1019" s="65"/>
      <c r="AH1019" s="65"/>
      <c r="AI1019" s="65"/>
      <c r="AJ1019" s="65"/>
      <c r="AK1019" s="65"/>
      <c r="AL1019" s="65"/>
      <c r="AM1019" s="65"/>
      <c r="AN1019" s="65"/>
      <c r="AO1019" s="65"/>
      <c r="AP1019" s="65"/>
      <c r="AQ1019" s="65"/>
      <c r="AR1019" s="65"/>
      <c r="AS1019" s="65"/>
      <c r="AT1019" s="65"/>
      <c r="AU1019" s="65"/>
      <c r="AV1019" s="65"/>
      <c r="AW1019" s="65"/>
      <c r="AX1019" s="65"/>
      <c r="AY1019" s="65"/>
      <c r="AZ1019" s="65"/>
      <c r="BA1019" s="65"/>
      <c r="BB1019" s="65"/>
      <c r="BC1019" s="65"/>
      <c r="BD1019" s="65"/>
      <c r="BE1019" s="65"/>
      <c r="BF1019" s="65"/>
      <c r="BG1019" s="65"/>
      <c r="BH1019" s="65"/>
      <c r="BI1019" s="65"/>
      <c r="BJ1019" s="65"/>
      <c r="BK1019" s="65"/>
      <c r="BL1019" s="65"/>
    </row>
    <row r="1020" spans="1:64" x14ac:dyDescent="0.2">
      <c r="A1020" s="571" t="s">
        <v>724</v>
      </c>
      <c r="B1020" s="572" t="s">
        <v>1167</v>
      </c>
      <c r="C1020" s="582" t="s">
        <v>1210</v>
      </c>
      <c r="D1020" s="572">
        <v>40</v>
      </c>
      <c r="E1020" s="572" t="s">
        <v>26</v>
      </c>
      <c r="F1020" s="572">
        <v>5</v>
      </c>
      <c r="G1020" s="571" t="s">
        <v>27</v>
      </c>
      <c r="H1020" s="572" t="s">
        <v>28</v>
      </c>
      <c r="I1020" s="571" t="s">
        <v>41</v>
      </c>
      <c r="J1020" s="571" t="s">
        <v>76</v>
      </c>
      <c r="K1020" s="571"/>
      <c r="L1020" s="571"/>
      <c r="M1020" s="571" t="s">
        <v>32</v>
      </c>
      <c r="N1020" s="571" t="s">
        <v>368</v>
      </c>
      <c r="O1020" s="571">
        <v>24</v>
      </c>
      <c r="P1020" s="572" t="s">
        <v>28</v>
      </c>
      <c r="Q1020" s="65"/>
      <c r="R1020" s="65"/>
      <c r="S1020" s="65"/>
      <c r="T1020" s="65"/>
      <c r="U1020" s="65"/>
      <c r="V1020" s="65"/>
      <c r="W1020" s="65"/>
      <c r="X1020" s="65"/>
      <c r="Y1020" s="65"/>
      <c r="Z1020" s="65"/>
      <c r="AA1020" s="65"/>
      <c r="AB1020" s="65"/>
      <c r="AC1020" s="65"/>
      <c r="AD1020" s="65"/>
      <c r="AE1020" s="65"/>
      <c r="AF1020" s="65"/>
      <c r="AG1020" s="65"/>
      <c r="AH1020" s="65"/>
      <c r="AI1020" s="65"/>
      <c r="AJ1020" s="65"/>
      <c r="AK1020" s="65"/>
      <c r="AL1020" s="65"/>
      <c r="AM1020" s="65"/>
      <c r="AN1020" s="65"/>
      <c r="AO1020" s="65"/>
      <c r="AP1020" s="65"/>
      <c r="AQ1020" s="65"/>
      <c r="AR1020" s="65"/>
      <c r="AS1020" s="65"/>
      <c r="AT1020" s="65"/>
      <c r="AU1020" s="65"/>
      <c r="AV1020" s="65"/>
      <c r="AW1020" s="65"/>
      <c r="AX1020" s="65"/>
      <c r="AY1020" s="65"/>
      <c r="AZ1020" s="65"/>
      <c r="BA1020" s="65"/>
      <c r="BB1020" s="65"/>
      <c r="BC1020" s="65"/>
      <c r="BD1020" s="65"/>
      <c r="BE1020" s="65"/>
      <c r="BF1020" s="65"/>
      <c r="BG1020" s="65"/>
      <c r="BH1020" s="65"/>
      <c r="BI1020" s="65"/>
      <c r="BJ1020" s="65"/>
      <c r="BK1020" s="65"/>
      <c r="BL1020" s="65"/>
    </row>
    <row r="1021" spans="1:64" x14ac:dyDescent="0.2">
      <c r="A1021" s="571" t="s">
        <v>724</v>
      </c>
      <c r="B1021" s="572" t="s">
        <v>1167</v>
      </c>
      <c r="C1021" s="582" t="s">
        <v>1211</v>
      </c>
      <c r="D1021" s="572">
        <v>40</v>
      </c>
      <c r="E1021" s="572" t="s">
        <v>26</v>
      </c>
      <c r="F1021" s="572">
        <v>4</v>
      </c>
      <c r="G1021" s="571" t="s">
        <v>27</v>
      </c>
      <c r="H1021" s="572" t="s">
        <v>28</v>
      </c>
      <c r="I1021" s="571" t="s">
        <v>41</v>
      </c>
      <c r="J1021" s="571" t="s">
        <v>76</v>
      </c>
      <c r="K1021" s="571"/>
      <c r="L1021" s="571"/>
      <c r="M1021" s="571" t="s">
        <v>32</v>
      </c>
      <c r="N1021" s="571" t="s">
        <v>368</v>
      </c>
      <c r="O1021" s="571">
        <v>24</v>
      </c>
      <c r="P1021" s="572" t="s">
        <v>28</v>
      </c>
      <c r="Q1021" s="65"/>
      <c r="R1021" s="65"/>
      <c r="S1021" s="65"/>
      <c r="T1021" s="65"/>
      <c r="U1021" s="65"/>
      <c r="V1021" s="65"/>
      <c r="W1021" s="65"/>
      <c r="X1021" s="65"/>
      <c r="Y1021" s="65"/>
      <c r="Z1021" s="65"/>
      <c r="AA1021" s="65"/>
      <c r="AB1021" s="65"/>
      <c r="AC1021" s="65"/>
      <c r="AD1021" s="65"/>
      <c r="AE1021" s="65"/>
      <c r="AF1021" s="65"/>
      <c r="AG1021" s="65"/>
      <c r="AH1021" s="65"/>
      <c r="AI1021" s="65"/>
      <c r="AJ1021" s="65"/>
      <c r="AK1021" s="65"/>
      <c r="AL1021" s="65"/>
      <c r="AM1021" s="65"/>
      <c r="AN1021" s="65"/>
      <c r="AO1021" s="65"/>
      <c r="AP1021" s="65"/>
      <c r="AQ1021" s="65"/>
      <c r="AR1021" s="65"/>
      <c r="AS1021" s="65"/>
      <c r="AT1021" s="65"/>
      <c r="AU1021" s="65"/>
      <c r="AV1021" s="65"/>
      <c r="AW1021" s="65"/>
      <c r="AX1021" s="65"/>
      <c r="AY1021" s="65"/>
      <c r="AZ1021" s="65"/>
      <c r="BA1021" s="65"/>
      <c r="BB1021" s="65"/>
      <c r="BC1021" s="65"/>
      <c r="BD1021" s="65"/>
      <c r="BE1021" s="65"/>
      <c r="BF1021" s="65"/>
      <c r="BG1021" s="65"/>
      <c r="BH1021" s="65"/>
      <c r="BI1021" s="65"/>
      <c r="BJ1021" s="65"/>
      <c r="BK1021" s="65"/>
      <c r="BL1021" s="65"/>
    </row>
    <row r="1022" spans="1:64" x14ac:dyDescent="0.2">
      <c r="A1022" s="571" t="s">
        <v>724</v>
      </c>
      <c r="B1022" s="572" t="s">
        <v>1167</v>
      </c>
      <c r="C1022" s="582" t="s">
        <v>1212</v>
      </c>
      <c r="D1022" s="572">
        <v>40</v>
      </c>
      <c r="E1022" s="572" t="s">
        <v>26</v>
      </c>
      <c r="F1022" s="572">
        <v>3</v>
      </c>
      <c r="G1022" s="571" t="s">
        <v>27</v>
      </c>
      <c r="H1022" s="572" t="s">
        <v>28</v>
      </c>
      <c r="I1022" s="571" t="s">
        <v>41</v>
      </c>
      <c r="J1022" s="571" t="s">
        <v>76</v>
      </c>
      <c r="K1022" s="571"/>
      <c r="L1022" s="571"/>
      <c r="M1022" s="571" t="s">
        <v>32</v>
      </c>
      <c r="N1022" s="571" t="s">
        <v>368</v>
      </c>
      <c r="O1022" s="571">
        <v>24</v>
      </c>
      <c r="P1022" s="572" t="s">
        <v>28</v>
      </c>
      <c r="Q1022" s="65"/>
      <c r="R1022" s="65"/>
      <c r="S1022" s="65"/>
      <c r="T1022" s="65"/>
      <c r="U1022" s="65"/>
      <c r="V1022" s="65"/>
      <c r="W1022" s="65"/>
      <c r="X1022" s="65"/>
      <c r="Y1022" s="65"/>
      <c r="Z1022" s="65"/>
      <c r="AA1022" s="65"/>
      <c r="AB1022" s="65"/>
      <c r="AC1022" s="65"/>
      <c r="AD1022" s="65"/>
      <c r="AE1022" s="65"/>
      <c r="AF1022" s="65"/>
      <c r="AG1022" s="65"/>
      <c r="AH1022" s="65"/>
      <c r="AI1022" s="65"/>
      <c r="AJ1022" s="65"/>
      <c r="AK1022" s="65"/>
      <c r="AL1022" s="65"/>
      <c r="AM1022" s="65"/>
      <c r="AN1022" s="65"/>
      <c r="AO1022" s="65"/>
      <c r="AP1022" s="65"/>
      <c r="AQ1022" s="65"/>
      <c r="AR1022" s="65"/>
      <c r="AS1022" s="65"/>
      <c r="AT1022" s="65"/>
      <c r="AU1022" s="65"/>
      <c r="AV1022" s="65"/>
      <c r="AW1022" s="65"/>
      <c r="AX1022" s="65"/>
      <c r="AY1022" s="65"/>
      <c r="AZ1022" s="65"/>
      <c r="BA1022" s="65"/>
      <c r="BB1022" s="65"/>
      <c r="BC1022" s="65"/>
      <c r="BD1022" s="65"/>
      <c r="BE1022" s="65"/>
      <c r="BF1022" s="65"/>
      <c r="BG1022" s="65"/>
      <c r="BH1022" s="65"/>
      <c r="BI1022" s="65"/>
      <c r="BJ1022" s="65"/>
      <c r="BK1022" s="65"/>
      <c r="BL1022" s="65"/>
    </row>
    <row r="1023" spans="1:64" x14ac:dyDescent="0.2">
      <c r="A1023" s="571" t="s">
        <v>724</v>
      </c>
      <c r="B1023" s="572" t="s">
        <v>1167</v>
      </c>
      <c r="C1023" s="582" t="s">
        <v>1213</v>
      </c>
      <c r="D1023" s="572">
        <v>40</v>
      </c>
      <c r="E1023" s="572" t="s">
        <v>26</v>
      </c>
      <c r="F1023" s="572">
        <v>6</v>
      </c>
      <c r="G1023" s="571" t="s">
        <v>27</v>
      </c>
      <c r="H1023" s="572" t="s">
        <v>28</v>
      </c>
      <c r="I1023" s="571" t="s">
        <v>41</v>
      </c>
      <c r="J1023" s="571" t="s">
        <v>76</v>
      </c>
      <c r="K1023" s="571"/>
      <c r="L1023" s="571"/>
      <c r="M1023" s="571" t="s">
        <v>32</v>
      </c>
      <c r="N1023" s="571" t="s">
        <v>368</v>
      </c>
      <c r="O1023" s="571">
        <v>24</v>
      </c>
      <c r="P1023" s="572" t="s">
        <v>28</v>
      </c>
      <c r="Q1023" s="65"/>
      <c r="R1023" s="65"/>
      <c r="S1023" s="65"/>
      <c r="T1023" s="65"/>
      <c r="U1023" s="65"/>
      <c r="V1023" s="65"/>
      <c r="W1023" s="65"/>
      <c r="X1023" s="65"/>
      <c r="Y1023" s="65"/>
      <c r="Z1023" s="65"/>
      <c r="AA1023" s="65"/>
      <c r="AB1023" s="65"/>
      <c r="AC1023" s="65"/>
      <c r="AD1023" s="65"/>
      <c r="AE1023" s="65"/>
      <c r="AF1023" s="65"/>
      <c r="AG1023" s="65"/>
      <c r="AH1023" s="65"/>
      <c r="AI1023" s="65"/>
      <c r="AJ1023" s="65"/>
      <c r="AK1023" s="65"/>
      <c r="AL1023" s="65"/>
      <c r="AM1023" s="65"/>
      <c r="AN1023" s="65"/>
      <c r="AO1023" s="65"/>
      <c r="AP1023" s="65"/>
      <c r="AQ1023" s="65"/>
      <c r="AR1023" s="65"/>
      <c r="AS1023" s="65"/>
      <c r="AT1023" s="65"/>
      <c r="AU1023" s="65"/>
      <c r="AV1023" s="65"/>
      <c r="AW1023" s="65"/>
      <c r="AX1023" s="65"/>
      <c r="AY1023" s="65"/>
      <c r="AZ1023" s="65"/>
      <c r="BA1023" s="65"/>
      <c r="BB1023" s="65"/>
      <c r="BC1023" s="65"/>
      <c r="BD1023" s="65"/>
      <c r="BE1023" s="65"/>
      <c r="BF1023" s="65"/>
      <c r="BG1023" s="65"/>
      <c r="BH1023" s="65"/>
      <c r="BI1023" s="65"/>
      <c r="BJ1023" s="65"/>
      <c r="BK1023" s="65"/>
      <c r="BL1023" s="65"/>
    </row>
    <row r="1024" spans="1:64" x14ac:dyDescent="0.2">
      <c r="A1024" s="571" t="s">
        <v>724</v>
      </c>
      <c r="B1024" s="572" t="s">
        <v>1167</v>
      </c>
      <c r="C1024" s="582" t="s">
        <v>1214</v>
      </c>
      <c r="D1024" s="572">
        <v>40</v>
      </c>
      <c r="E1024" s="572" t="s">
        <v>26</v>
      </c>
      <c r="F1024" s="572">
        <v>4</v>
      </c>
      <c r="G1024" s="571" t="s">
        <v>27</v>
      </c>
      <c r="H1024" s="572" t="s">
        <v>28</v>
      </c>
      <c r="I1024" s="571" t="s">
        <v>41</v>
      </c>
      <c r="J1024" s="571" t="s">
        <v>76</v>
      </c>
      <c r="K1024" s="571"/>
      <c r="L1024" s="571"/>
      <c r="M1024" s="571" t="s">
        <v>32</v>
      </c>
      <c r="N1024" s="571" t="s">
        <v>368</v>
      </c>
      <c r="O1024" s="571">
        <v>24</v>
      </c>
      <c r="P1024" s="572" t="s">
        <v>28</v>
      </c>
      <c r="Q1024" s="65"/>
      <c r="R1024" s="65"/>
      <c r="S1024" s="65"/>
      <c r="T1024" s="65"/>
      <c r="U1024" s="65"/>
      <c r="V1024" s="65"/>
      <c r="W1024" s="65"/>
      <c r="X1024" s="65"/>
      <c r="Y1024" s="65"/>
      <c r="Z1024" s="65"/>
      <c r="AA1024" s="65"/>
      <c r="AB1024" s="65"/>
      <c r="AC1024" s="65"/>
      <c r="AD1024" s="65"/>
      <c r="AE1024" s="65"/>
      <c r="AF1024" s="65"/>
      <c r="AG1024" s="65"/>
      <c r="AH1024" s="65"/>
      <c r="AI1024" s="65"/>
      <c r="AJ1024" s="65"/>
      <c r="AK1024" s="65"/>
      <c r="AL1024" s="65"/>
      <c r="AM1024" s="65"/>
      <c r="AN1024" s="65"/>
      <c r="AO1024" s="65"/>
      <c r="AP1024" s="65"/>
      <c r="AQ1024" s="65"/>
      <c r="AR1024" s="65"/>
      <c r="AS1024" s="65"/>
      <c r="AT1024" s="65"/>
      <c r="AU1024" s="65"/>
      <c r="AV1024" s="65"/>
      <c r="AW1024" s="65"/>
      <c r="AX1024" s="65"/>
      <c r="AY1024" s="65"/>
      <c r="AZ1024" s="65"/>
      <c r="BA1024" s="65"/>
      <c r="BB1024" s="65"/>
      <c r="BC1024" s="65"/>
      <c r="BD1024" s="65"/>
      <c r="BE1024" s="65"/>
      <c r="BF1024" s="65"/>
      <c r="BG1024" s="65"/>
      <c r="BH1024" s="65"/>
      <c r="BI1024" s="65"/>
      <c r="BJ1024" s="65"/>
      <c r="BK1024" s="65"/>
      <c r="BL1024" s="65"/>
    </row>
    <row r="1025" spans="1:64" x14ac:dyDescent="0.2">
      <c r="A1025" s="571" t="s">
        <v>724</v>
      </c>
      <c r="B1025" s="572" t="s">
        <v>1167</v>
      </c>
      <c r="C1025" s="582" t="s">
        <v>1215</v>
      </c>
      <c r="D1025" s="572">
        <v>40</v>
      </c>
      <c r="E1025" s="572" t="s">
        <v>26</v>
      </c>
      <c r="F1025" s="572">
        <v>4</v>
      </c>
      <c r="G1025" s="571" t="s">
        <v>27</v>
      </c>
      <c r="H1025" s="572" t="s">
        <v>28</v>
      </c>
      <c r="I1025" s="571" t="s">
        <v>41</v>
      </c>
      <c r="J1025" s="571" t="s">
        <v>76</v>
      </c>
      <c r="K1025" s="571"/>
      <c r="L1025" s="571"/>
      <c r="M1025" s="571" t="s">
        <v>32</v>
      </c>
      <c r="N1025" s="571" t="s">
        <v>368</v>
      </c>
      <c r="O1025" s="571">
        <v>24</v>
      </c>
      <c r="P1025" s="572" t="s">
        <v>28</v>
      </c>
      <c r="Q1025" s="65"/>
      <c r="R1025" s="65"/>
      <c r="S1025" s="65"/>
      <c r="T1025" s="65"/>
      <c r="U1025" s="65"/>
      <c r="V1025" s="65"/>
      <c r="W1025" s="65"/>
      <c r="X1025" s="65"/>
      <c r="Y1025" s="65"/>
      <c r="Z1025" s="65"/>
      <c r="AA1025" s="65"/>
      <c r="AB1025" s="65"/>
      <c r="AC1025" s="65"/>
      <c r="AD1025" s="65"/>
      <c r="AE1025" s="65"/>
      <c r="AF1025" s="65"/>
      <c r="AG1025" s="65"/>
      <c r="AH1025" s="65"/>
      <c r="AI1025" s="65"/>
      <c r="AJ1025" s="65"/>
      <c r="AK1025" s="65"/>
      <c r="AL1025" s="65"/>
      <c r="AM1025" s="65"/>
      <c r="AN1025" s="65"/>
      <c r="AO1025" s="65"/>
      <c r="AP1025" s="65"/>
      <c r="AQ1025" s="65"/>
      <c r="AR1025" s="65"/>
      <c r="AS1025" s="65"/>
      <c r="AT1025" s="65"/>
      <c r="AU1025" s="65"/>
      <c r="AV1025" s="65"/>
      <c r="AW1025" s="65"/>
      <c r="AX1025" s="65"/>
      <c r="AY1025" s="65"/>
      <c r="AZ1025" s="65"/>
      <c r="BA1025" s="65"/>
      <c r="BB1025" s="65"/>
      <c r="BC1025" s="65"/>
      <c r="BD1025" s="65"/>
      <c r="BE1025" s="65"/>
      <c r="BF1025" s="65"/>
      <c r="BG1025" s="65"/>
      <c r="BH1025" s="65"/>
      <c r="BI1025" s="65"/>
      <c r="BJ1025" s="65"/>
      <c r="BK1025" s="65"/>
      <c r="BL1025" s="65"/>
    </row>
    <row r="1026" spans="1:64" x14ac:dyDescent="0.2">
      <c r="A1026" s="571" t="s">
        <v>724</v>
      </c>
      <c r="B1026" s="572" t="s">
        <v>1167</v>
      </c>
      <c r="C1026" s="583" t="s">
        <v>1216</v>
      </c>
      <c r="D1026" s="572">
        <v>230</v>
      </c>
      <c r="E1026" s="572" t="s">
        <v>26</v>
      </c>
      <c r="F1026" s="572">
        <v>48</v>
      </c>
      <c r="G1026" s="571" t="s">
        <v>27</v>
      </c>
      <c r="H1026" s="572" t="s">
        <v>28</v>
      </c>
      <c r="I1026" s="571" t="s">
        <v>41</v>
      </c>
      <c r="J1026" s="571" t="s">
        <v>76</v>
      </c>
      <c r="K1026" s="571"/>
      <c r="L1026" s="571"/>
      <c r="M1026" s="571" t="s">
        <v>32</v>
      </c>
      <c r="N1026" s="571" t="s">
        <v>368</v>
      </c>
      <c r="O1026" s="571">
        <v>24</v>
      </c>
      <c r="P1026" s="572" t="s">
        <v>28</v>
      </c>
      <c r="Q1026" s="65"/>
      <c r="R1026" s="65"/>
      <c r="S1026" s="65"/>
      <c r="T1026" s="65"/>
      <c r="U1026" s="65"/>
      <c r="V1026" s="65"/>
      <c r="W1026" s="65"/>
      <c r="X1026" s="65"/>
      <c r="Y1026" s="65"/>
      <c r="Z1026" s="65"/>
      <c r="AA1026" s="65"/>
      <c r="AB1026" s="65"/>
      <c r="AC1026" s="65"/>
      <c r="AD1026" s="65"/>
      <c r="AE1026" s="65"/>
      <c r="AF1026" s="65"/>
      <c r="AG1026" s="65"/>
      <c r="AH1026" s="65"/>
      <c r="AI1026" s="65"/>
      <c r="AJ1026" s="65"/>
      <c r="AK1026" s="65"/>
      <c r="AL1026" s="65"/>
      <c r="AM1026" s="65"/>
      <c r="AN1026" s="65"/>
      <c r="AO1026" s="65"/>
      <c r="AP1026" s="65"/>
      <c r="AQ1026" s="65"/>
      <c r="AR1026" s="65"/>
      <c r="AS1026" s="65"/>
      <c r="AT1026" s="65"/>
      <c r="AU1026" s="65"/>
      <c r="AV1026" s="65"/>
      <c r="AW1026" s="65"/>
      <c r="AX1026" s="65"/>
      <c r="AY1026" s="65"/>
      <c r="AZ1026" s="65"/>
      <c r="BA1026" s="65"/>
      <c r="BB1026" s="65"/>
      <c r="BC1026" s="65"/>
      <c r="BD1026" s="65"/>
      <c r="BE1026" s="65"/>
      <c r="BF1026" s="65"/>
      <c r="BG1026" s="65"/>
      <c r="BH1026" s="65"/>
      <c r="BI1026" s="65"/>
      <c r="BJ1026" s="65"/>
      <c r="BK1026" s="65"/>
      <c r="BL1026" s="65"/>
    </row>
    <row r="1027" spans="1:64" x14ac:dyDescent="0.2">
      <c r="A1027" s="571" t="s">
        <v>724</v>
      </c>
      <c r="B1027" s="572" t="s">
        <v>1167</v>
      </c>
      <c r="C1027" s="583" t="s">
        <v>1217</v>
      </c>
      <c r="D1027" s="572">
        <v>230</v>
      </c>
      <c r="E1027" s="572" t="s">
        <v>26</v>
      </c>
      <c r="F1027" s="572">
        <v>48</v>
      </c>
      <c r="G1027" s="571" t="s">
        <v>27</v>
      </c>
      <c r="H1027" s="572" t="s">
        <v>28</v>
      </c>
      <c r="I1027" s="571" t="s">
        <v>41</v>
      </c>
      <c r="J1027" s="571" t="s">
        <v>76</v>
      </c>
      <c r="K1027" s="571"/>
      <c r="L1027" s="571"/>
      <c r="M1027" s="571" t="s">
        <v>32</v>
      </c>
      <c r="N1027" s="571" t="s">
        <v>368</v>
      </c>
      <c r="O1027" s="571">
        <v>24</v>
      </c>
      <c r="P1027" s="572" t="s">
        <v>28</v>
      </c>
      <c r="Q1027" s="65"/>
      <c r="R1027" s="65"/>
      <c r="S1027" s="65"/>
      <c r="T1027" s="65"/>
      <c r="U1027" s="65"/>
      <c r="V1027" s="65"/>
      <c r="W1027" s="65"/>
      <c r="X1027" s="65"/>
      <c r="Y1027" s="65"/>
      <c r="Z1027" s="65"/>
      <c r="AA1027" s="65"/>
      <c r="AB1027" s="65"/>
      <c r="AC1027" s="65"/>
      <c r="AD1027" s="65"/>
      <c r="AE1027" s="65"/>
      <c r="AF1027" s="65"/>
      <c r="AG1027" s="65"/>
      <c r="AH1027" s="65"/>
      <c r="AI1027" s="65"/>
      <c r="AJ1027" s="65"/>
      <c r="AK1027" s="65"/>
      <c r="AL1027" s="65"/>
      <c r="AM1027" s="65"/>
      <c r="AN1027" s="65"/>
      <c r="AO1027" s="65"/>
      <c r="AP1027" s="65"/>
      <c r="AQ1027" s="65"/>
      <c r="AR1027" s="65"/>
      <c r="AS1027" s="65"/>
      <c r="AT1027" s="65"/>
      <c r="AU1027" s="65"/>
      <c r="AV1027" s="65"/>
      <c r="AW1027" s="65"/>
      <c r="AX1027" s="65"/>
      <c r="AY1027" s="65"/>
      <c r="AZ1027" s="65"/>
      <c r="BA1027" s="65"/>
      <c r="BB1027" s="65"/>
      <c r="BC1027" s="65"/>
      <c r="BD1027" s="65"/>
      <c r="BE1027" s="65"/>
      <c r="BF1027" s="65"/>
      <c r="BG1027" s="65"/>
      <c r="BH1027" s="65"/>
      <c r="BI1027" s="65"/>
      <c r="BJ1027" s="65"/>
      <c r="BK1027" s="65"/>
      <c r="BL1027" s="65"/>
    </row>
    <row r="1028" spans="1:64" x14ac:dyDescent="0.2">
      <c r="A1028" s="571" t="s">
        <v>724</v>
      </c>
      <c r="B1028" s="572" t="s">
        <v>1167</v>
      </c>
      <c r="C1028" s="583" t="s">
        <v>1218</v>
      </c>
      <c r="D1028" s="572">
        <v>230</v>
      </c>
      <c r="E1028" s="572" t="s">
        <v>26</v>
      </c>
      <c r="F1028" s="572">
        <v>48</v>
      </c>
      <c r="G1028" s="571" t="s">
        <v>27</v>
      </c>
      <c r="H1028" s="572" t="s">
        <v>28</v>
      </c>
      <c r="I1028" s="571" t="s">
        <v>41</v>
      </c>
      <c r="J1028" s="571" t="s">
        <v>76</v>
      </c>
      <c r="K1028" s="571"/>
      <c r="L1028" s="571"/>
      <c r="M1028" s="571" t="s">
        <v>32</v>
      </c>
      <c r="N1028" s="571" t="s">
        <v>368</v>
      </c>
      <c r="O1028" s="571">
        <v>24</v>
      </c>
      <c r="P1028" s="572" t="s">
        <v>28</v>
      </c>
      <c r="Q1028" s="65"/>
      <c r="R1028" s="65"/>
      <c r="S1028" s="65"/>
      <c r="T1028" s="65"/>
      <c r="U1028" s="65"/>
      <c r="V1028" s="65"/>
      <c r="W1028" s="65"/>
      <c r="X1028" s="65"/>
      <c r="Y1028" s="65"/>
      <c r="Z1028" s="65"/>
      <c r="AA1028" s="65"/>
      <c r="AB1028" s="65"/>
      <c r="AC1028" s="65"/>
      <c r="AD1028" s="65"/>
      <c r="AE1028" s="65"/>
      <c r="AF1028" s="65"/>
      <c r="AG1028" s="65"/>
      <c r="AH1028" s="65"/>
      <c r="AI1028" s="65"/>
      <c r="AJ1028" s="65"/>
      <c r="AK1028" s="65"/>
      <c r="AL1028" s="65"/>
      <c r="AM1028" s="65"/>
      <c r="AN1028" s="65"/>
      <c r="AO1028" s="65"/>
      <c r="AP1028" s="65"/>
      <c r="AQ1028" s="65"/>
      <c r="AR1028" s="65"/>
      <c r="AS1028" s="65"/>
      <c r="AT1028" s="65"/>
      <c r="AU1028" s="65"/>
      <c r="AV1028" s="65"/>
      <c r="AW1028" s="65"/>
      <c r="AX1028" s="65"/>
      <c r="AY1028" s="65"/>
      <c r="AZ1028" s="65"/>
      <c r="BA1028" s="65"/>
      <c r="BB1028" s="65"/>
      <c r="BC1028" s="65"/>
      <c r="BD1028" s="65"/>
      <c r="BE1028" s="65"/>
      <c r="BF1028" s="65"/>
      <c r="BG1028" s="65"/>
      <c r="BH1028" s="65"/>
      <c r="BI1028" s="65"/>
      <c r="BJ1028" s="65"/>
      <c r="BK1028" s="65"/>
      <c r="BL1028" s="65"/>
    </row>
    <row r="1029" spans="1:64" x14ac:dyDescent="0.2">
      <c r="A1029" s="571" t="s">
        <v>724</v>
      </c>
      <c r="B1029" s="572" t="s">
        <v>1167</v>
      </c>
      <c r="C1029" s="583" t="s">
        <v>1219</v>
      </c>
      <c r="D1029" s="572">
        <v>230</v>
      </c>
      <c r="E1029" s="572" t="s">
        <v>26</v>
      </c>
      <c r="F1029" s="572">
        <v>48</v>
      </c>
      <c r="G1029" s="571" t="s">
        <v>27</v>
      </c>
      <c r="H1029" s="572" t="s">
        <v>28</v>
      </c>
      <c r="I1029" s="571" t="s">
        <v>41</v>
      </c>
      <c r="J1029" s="571" t="s">
        <v>76</v>
      </c>
      <c r="K1029" s="572"/>
      <c r="L1029" s="571"/>
      <c r="M1029" s="571" t="s">
        <v>32</v>
      </c>
      <c r="N1029" s="571" t="s">
        <v>368</v>
      </c>
      <c r="O1029" s="571">
        <v>24</v>
      </c>
      <c r="P1029" s="572" t="s">
        <v>28</v>
      </c>
      <c r="Q1029" s="65"/>
      <c r="R1029" s="65"/>
      <c r="S1029" s="65"/>
      <c r="T1029" s="65"/>
      <c r="U1029" s="65"/>
      <c r="V1029" s="65"/>
      <c r="W1029" s="65"/>
      <c r="X1029" s="65"/>
      <c r="Y1029" s="65"/>
      <c r="Z1029" s="65"/>
      <c r="AA1029" s="65"/>
      <c r="AB1029" s="65"/>
      <c r="AC1029" s="65"/>
      <c r="AD1029" s="65"/>
      <c r="AE1029" s="65"/>
      <c r="AF1029" s="65"/>
      <c r="AG1029" s="65"/>
      <c r="AH1029" s="65"/>
      <c r="AI1029" s="65"/>
      <c r="AJ1029" s="65"/>
      <c r="AK1029" s="65"/>
      <c r="AL1029" s="65"/>
      <c r="AM1029" s="65"/>
      <c r="AN1029" s="65"/>
      <c r="AO1029" s="65"/>
      <c r="AP1029" s="65"/>
      <c r="AQ1029" s="65"/>
      <c r="AR1029" s="65"/>
      <c r="AS1029" s="65"/>
      <c r="AT1029" s="65"/>
      <c r="AU1029" s="65"/>
      <c r="AV1029" s="65"/>
      <c r="AW1029" s="65"/>
      <c r="AX1029" s="65"/>
      <c r="AY1029" s="65"/>
      <c r="AZ1029" s="65"/>
      <c r="BA1029" s="65"/>
      <c r="BB1029" s="65"/>
      <c r="BC1029" s="65"/>
      <c r="BD1029" s="65"/>
      <c r="BE1029" s="65"/>
      <c r="BF1029" s="65"/>
      <c r="BG1029" s="65"/>
      <c r="BH1029" s="65"/>
      <c r="BI1029" s="65"/>
      <c r="BJ1029" s="65"/>
      <c r="BK1029" s="65"/>
      <c r="BL1029" s="65"/>
    </row>
    <row r="1030" spans="1:64" x14ac:dyDescent="0.2">
      <c r="A1030" s="571" t="s">
        <v>724</v>
      </c>
      <c r="B1030" s="572" t="s">
        <v>1167</v>
      </c>
      <c r="C1030" s="583" t="s">
        <v>1220</v>
      </c>
      <c r="D1030" s="572">
        <v>230</v>
      </c>
      <c r="E1030" s="572" t="s">
        <v>26</v>
      </c>
      <c r="F1030" s="572">
        <v>48</v>
      </c>
      <c r="G1030" s="571" t="s">
        <v>27</v>
      </c>
      <c r="H1030" s="572" t="s">
        <v>28</v>
      </c>
      <c r="I1030" s="571" t="s">
        <v>41</v>
      </c>
      <c r="J1030" s="571" t="s">
        <v>76</v>
      </c>
      <c r="K1030" s="571"/>
      <c r="L1030" s="571"/>
      <c r="M1030" s="571" t="s">
        <v>32</v>
      </c>
      <c r="N1030" s="571" t="s">
        <v>368</v>
      </c>
      <c r="O1030" s="571">
        <v>24</v>
      </c>
      <c r="P1030" s="572" t="s">
        <v>28</v>
      </c>
      <c r="Q1030" s="65"/>
      <c r="R1030" s="65"/>
      <c r="S1030" s="65"/>
      <c r="T1030" s="65"/>
      <c r="U1030" s="65"/>
      <c r="V1030" s="65"/>
      <c r="W1030" s="65"/>
      <c r="X1030" s="65"/>
      <c r="Y1030" s="65"/>
      <c r="Z1030" s="65"/>
      <c r="AA1030" s="65"/>
      <c r="AB1030" s="65"/>
      <c r="AC1030" s="65"/>
      <c r="AD1030" s="65"/>
      <c r="AE1030" s="65"/>
      <c r="AF1030" s="65"/>
      <c r="AG1030" s="65"/>
      <c r="AH1030" s="65"/>
      <c r="AI1030" s="65"/>
      <c r="AJ1030" s="65"/>
      <c r="AK1030" s="65"/>
      <c r="AL1030" s="65"/>
      <c r="AM1030" s="65"/>
      <c r="AN1030" s="65"/>
      <c r="AO1030" s="65"/>
      <c r="AP1030" s="65"/>
      <c r="AQ1030" s="65"/>
      <c r="AR1030" s="65"/>
      <c r="AS1030" s="65"/>
      <c r="AT1030" s="65"/>
      <c r="AU1030" s="65"/>
      <c r="AV1030" s="65"/>
      <c r="AW1030" s="65"/>
      <c r="AX1030" s="65"/>
      <c r="AY1030" s="65"/>
      <c r="AZ1030" s="65"/>
      <c r="BA1030" s="65"/>
      <c r="BB1030" s="65"/>
      <c r="BC1030" s="65"/>
      <c r="BD1030" s="65"/>
      <c r="BE1030" s="65"/>
      <c r="BF1030" s="65"/>
      <c r="BG1030" s="65"/>
      <c r="BH1030" s="65"/>
      <c r="BI1030" s="65"/>
      <c r="BJ1030" s="65"/>
      <c r="BK1030" s="65"/>
      <c r="BL1030" s="65"/>
    </row>
    <row r="1031" spans="1:64" x14ac:dyDescent="0.2">
      <c r="A1031" s="571" t="s">
        <v>724</v>
      </c>
      <c r="B1031" s="572" t="s">
        <v>1167</v>
      </c>
      <c r="C1031" s="583" t="s">
        <v>1221</v>
      </c>
      <c r="D1031" s="572">
        <v>230</v>
      </c>
      <c r="E1031" s="572" t="s">
        <v>26</v>
      </c>
      <c r="F1031" s="572">
        <v>48</v>
      </c>
      <c r="G1031" s="571" t="s">
        <v>27</v>
      </c>
      <c r="H1031" s="572" t="s">
        <v>28</v>
      </c>
      <c r="I1031" s="571" t="s">
        <v>41</v>
      </c>
      <c r="J1031" s="571" t="s">
        <v>76</v>
      </c>
      <c r="K1031" s="571"/>
      <c r="L1031" s="571"/>
      <c r="M1031" s="571" t="s">
        <v>32</v>
      </c>
      <c r="N1031" s="571" t="s">
        <v>368</v>
      </c>
      <c r="O1031" s="571">
        <v>24</v>
      </c>
      <c r="P1031" s="572" t="s">
        <v>28</v>
      </c>
      <c r="Q1031" s="65"/>
      <c r="R1031" s="65"/>
      <c r="S1031" s="65"/>
      <c r="T1031" s="65"/>
      <c r="U1031" s="65"/>
      <c r="V1031" s="65"/>
      <c r="W1031" s="65"/>
      <c r="X1031" s="65"/>
      <c r="Y1031" s="65"/>
      <c r="Z1031" s="65"/>
      <c r="AA1031" s="65"/>
      <c r="AB1031" s="65"/>
      <c r="AC1031" s="65"/>
      <c r="AD1031" s="65"/>
      <c r="AE1031" s="65"/>
      <c r="AF1031" s="65"/>
      <c r="AG1031" s="65"/>
      <c r="AH1031" s="65"/>
      <c r="AI1031" s="65"/>
      <c r="AJ1031" s="65"/>
      <c r="AK1031" s="65"/>
      <c r="AL1031" s="65"/>
      <c r="AM1031" s="65"/>
      <c r="AN1031" s="65"/>
      <c r="AO1031" s="65"/>
      <c r="AP1031" s="65"/>
      <c r="AQ1031" s="65"/>
      <c r="AR1031" s="65"/>
      <c r="AS1031" s="65"/>
      <c r="AT1031" s="65"/>
      <c r="AU1031" s="65"/>
      <c r="AV1031" s="65"/>
      <c r="AW1031" s="65"/>
      <c r="AX1031" s="65"/>
      <c r="AY1031" s="65"/>
      <c r="AZ1031" s="65"/>
      <c r="BA1031" s="65"/>
      <c r="BB1031" s="65"/>
      <c r="BC1031" s="65"/>
      <c r="BD1031" s="65"/>
      <c r="BE1031" s="65"/>
      <c r="BF1031" s="65"/>
      <c r="BG1031" s="65"/>
      <c r="BH1031" s="65"/>
      <c r="BI1031" s="65"/>
      <c r="BJ1031" s="65"/>
      <c r="BK1031" s="65"/>
      <c r="BL1031" s="65"/>
    </row>
    <row r="1032" spans="1:64" x14ac:dyDescent="0.2">
      <c r="A1032" s="571" t="s">
        <v>724</v>
      </c>
      <c r="B1032" s="572" t="s">
        <v>1167</v>
      </c>
      <c r="C1032" s="583" t="s">
        <v>1222</v>
      </c>
      <c r="D1032" s="572">
        <v>230</v>
      </c>
      <c r="E1032" s="572" t="s">
        <v>26</v>
      </c>
      <c r="F1032" s="572">
        <v>48</v>
      </c>
      <c r="G1032" s="571" t="s">
        <v>27</v>
      </c>
      <c r="H1032" s="572" t="s">
        <v>28</v>
      </c>
      <c r="I1032" s="571" t="s">
        <v>41</v>
      </c>
      <c r="J1032" s="571" t="s">
        <v>76</v>
      </c>
      <c r="K1032" s="572"/>
      <c r="L1032" s="571"/>
      <c r="M1032" s="571" t="s">
        <v>32</v>
      </c>
      <c r="N1032" s="571" t="s">
        <v>368</v>
      </c>
      <c r="O1032" s="571">
        <v>24</v>
      </c>
      <c r="P1032" s="572" t="s">
        <v>28</v>
      </c>
      <c r="Q1032" s="65"/>
      <c r="R1032" s="65"/>
      <c r="S1032" s="65"/>
      <c r="T1032" s="65"/>
      <c r="U1032" s="65"/>
      <c r="V1032" s="65"/>
      <c r="W1032" s="65"/>
      <c r="X1032" s="65"/>
      <c r="Y1032" s="65"/>
      <c r="Z1032" s="65"/>
      <c r="AA1032" s="65"/>
      <c r="AB1032" s="65"/>
      <c r="AC1032" s="65"/>
      <c r="AD1032" s="65"/>
      <c r="AE1032" s="65"/>
      <c r="AF1032" s="65"/>
      <c r="AG1032" s="65"/>
      <c r="AH1032" s="65"/>
      <c r="AI1032" s="65"/>
      <c r="AJ1032" s="65"/>
      <c r="AK1032" s="65"/>
      <c r="AL1032" s="65"/>
      <c r="AM1032" s="65"/>
      <c r="AN1032" s="65"/>
      <c r="AO1032" s="65"/>
      <c r="AP1032" s="65"/>
      <c r="AQ1032" s="65"/>
      <c r="AR1032" s="65"/>
      <c r="AS1032" s="65"/>
      <c r="AT1032" s="65"/>
      <c r="AU1032" s="65"/>
      <c r="AV1032" s="65"/>
      <c r="AW1032" s="65"/>
      <c r="AX1032" s="65"/>
      <c r="AY1032" s="65"/>
      <c r="AZ1032" s="65"/>
      <c r="BA1032" s="65"/>
      <c r="BB1032" s="65"/>
      <c r="BC1032" s="65"/>
      <c r="BD1032" s="65"/>
      <c r="BE1032" s="65"/>
      <c r="BF1032" s="65"/>
      <c r="BG1032" s="65"/>
      <c r="BH1032" s="65"/>
      <c r="BI1032" s="65"/>
      <c r="BJ1032" s="65"/>
      <c r="BK1032" s="65"/>
      <c r="BL1032" s="65"/>
    </row>
    <row r="1033" spans="1:64" x14ac:dyDescent="0.2">
      <c r="A1033" s="571" t="s">
        <v>724</v>
      </c>
      <c r="B1033" s="572" t="s">
        <v>1167</v>
      </c>
      <c r="C1033" s="583" t="s">
        <v>1223</v>
      </c>
      <c r="D1033" s="572">
        <v>80</v>
      </c>
      <c r="E1033" s="572" t="s">
        <v>26</v>
      </c>
      <c r="F1033" s="572">
        <v>20</v>
      </c>
      <c r="G1033" s="571" t="s">
        <v>27</v>
      </c>
      <c r="H1033" s="572" t="s">
        <v>28</v>
      </c>
      <c r="I1033" s="571" t="s">
        <v>41</v>
      </c>
      <c r="J1033" s="571" t="s">
        <v>76</v>
      </c>
      <c r="K1033" s="572"/>
      <c r="L1033" s="571"/>
      <c r="M1033" s="571" t="s">
        <v>32</v>
      </c>
      <c r="N1033" s="571" t="s">
        <v>368</v>
      </c>
      <c r="O1033" s="571">
        <v>24</v>
      </c>
      <c r="P1033" s="572" t="s">
        <v>28</v>
      </c>
      <c r="Q1033" s="65"/>
      <c r="R1033" s="65"/>
      <c r="S1033" s="65"/>
      <c r="T1033" s="65"/>
      <c r="U1033" s="65"/>
      <c r="V1033" s="65"/>
      <c r="W1033" s="65"/>
      <c r="X1033" s="65"/>
      <c r="Y1033" s="65"/>
      <c r="Z1033" s="65"/>
      <c r="AA1033" s="65"/>
      <c r="AB1033" s="65"/>
      <c r="AC1033" s="65"/>
      <c r="AD1033" s="65"/>
      <c r="AE1033" s="65"/>
      <c r="AF1033" s="65"/>
      <c r="AG1033" s="65"/>
      <c r="AH1033" s="65"/>
      <c r="AI1033" s="65"/>
      <c r="AJ1033" s="65"/>
      <c r="AK1033" s="65"/>
      <c r="AL1033" s="65"/>
      <c r="AM1033" s="65"/>
      <c r="AN1033" s="65"/>
      <c r="AO1033" s="65"/>
      <c r="AP1033" s="65"/>
      <c r="AQ1033" s="65"/>
      <c r="AR1033" s="65"/>
      <c r="AS1033" s="65"/>
      <c r="AT1033" s="65"/>
      <c r="AU1033" s="65"/>
      <c r="AV1033" s="65"/>
      <c r="AW1033" s="65"/>
      <c r="AX1033" s="65"/>
      <c r="AY1033" s="65"/>
      <c r="AZ1033" s="65"/>
      <c r="BA1033" s="65"/>
      <c r="BB1033" s="65"/>
      <c r="BC1033" s="65"/>
      <c r="BD1033" s="65"/>
      <c r="BE1033" s="65"/>
      <c r="BF1033" s="65"/>
      <c r="BG1033" s="65"/>
      <c r="BH1033" s="65"/>
      <c r="BI1033" s="65"/>
      <c r="BJ1033" s="65"/>
      <c r="BK1033" s="65"/>
      <c r="BL1033" s="65"/>
    </row>
    <row r="1034" spans="1:64" x14ac:dyDescent="0.2">
      <c r="A1034" s="571" t="s">
        <v>724</v>
      </c>
      <c r="B1034" s="572" t="s">
        <v>1167</v>
      </c>
      <c r="C1034" s="583" t="s">
        <v>1224</v>
      </c>
      <c r="D1034" s="572">
        <v>230</v>
      </c>
      <c r="E1034" s="572" t="s">
        <v>26</v>
      </c>
      <c r="F1034" s="572">
        <v>48</v>
      </c>
      <c r="G1034" s="571" t="s">
        <v>27</v>
      </c>
      <c r="H1034" s="572" t="s">
        <v>28</v>
      </c>
      <c r="I1034" s="571" t="s">
        <v>41</v>
      </c>
      <c r="J1034" s="571" t="s">
        <v>76</v>
      </c>
      <c r="K1034" s="571"/>
      <c r="L1034" s="571"/>
      <c r="M1034" s="571" t="s">
        <v>32</v>
      </c>
      <c r="N1034" s="571" t="s">
        <v>368</v>
      </c>
      <c r="O1034" s="571">
        <v>24</v>
      </c>
      <c r="P1034" s="572" t="s">
        <v>28</v>
      </c>
      <c r="Q1034" s="65"/>
      <c r="R1034" s="65"/>
      <c r="S1034" s="65"/>
      <c r="T1034" s="65"/>
      <c r="U1034" s="65"/>
      <c r="V1034" s="65"/>
      <c r="W1034" s="65"/>
      <c r="X1034" s="65"/>
      <c r="Y1034" s="65"/>
      <c r="Z1034" s="65"/>
      <c r="AA1034" s="65"/>
      <c r="AB1034" s="65"/>
      <c r="AC1034" s="65"/>
      <c r="AD1034" s="65"/>
      <c r="AE1034" s="65"/>
      <c r="AF1034" s="65"/>
      <c r="AG1034" s="65"/>
      <c r="AH1034" s="65"/>
      <c r="AI1034" s="65"/>
      <c r="AJ1034" s="65"/>
      <c r="AK1034" s="65"/>
      <c r="AL1034" s="65"/>
      <c r="AM1034" s="65"/>
      <c r="AN1034" s="65"/>
      <c r="AO1034" s="65"/>
      <c r="AP1034" s="65"/>
      <c r="AQ1034" s="65"/>
      <c r="AR1034" s="65"/>
      <c r="AS1034" s="65"/>
      <c r="AT1034" s="65"/>
      <c r="AU1034" s="65"/>
      <c r="AV1034" s="65"/>
      <c r="AW1034" s="65"/>
      <c r="AX1034" s="65"/>
      <c r="AY1034" s="65"/>
      <c r="AZ1034" s="65"/>
      <c r="BA1034" s="65"/>
      <c r="BB1034" s="65"/>
      <c r="BC1034" s="65"/>
      <c r="BD1034" s="65"/>
      <c r="BE1034" s="65"/>
      <c r="BF1034" s="65"/>
      <c r="BG1034" s="65"/>
      <c r="BH1034" s="65"/>
      <c r="BI1034" s="65"/>
      <c r="BJ1034" s="65"/>
      <c r="BK1034" s="65"/>
      <c r="BL1034" s="65"/>
    </row>
    <row r="1035" spans="1:64" x14ac:dyDescent="0.2">
      <c r="A1035" s="571" t="s">
        <v>724</v>
      </c>
      <c r="B1035" s="572" t="s">
        <v>1167</v>
      </c>
      <c r="C1035" s="583" t="s">
        <v>1225</v>
      </c>
      <c r="D1035" s="572">
        <v>230</v>
      </c>
      <c r="E1035" s="572" t="s">
        <v>26</v>
      </c>
      <c r="F1035" s="572">
        <v>48</v>
      </c>
      <c r="G1035" s="571" t="s">
        <v>27</v>
      </c>
      <c r="H1035" s="572" t="s">
        <v>28</v>
      </c>
      <c r="I1035" s="571" t="s">
        <v>41</v>
      </c>
      <c r="J1035" s="571" t="s">
        <v>76</v>
      </c>
      <c r="K1035" s="572"/>
      <c r="L1035" s="571"/>
      <c r="M1035" s="571" t="s">
        <v>32</v>
      </c>
      <c r="N1035" s="571" t="s">
        <v>368</v>
      </c>
      <c r="O1035" s="571">
        <v>24</v>
      </c>
      <c r="P1035" s="572" t="s">
        <v>28</v>
      </c>
      <c r="Q1035" s="65"/>
      <c r="R1035" s="65"/>
      <c r="S1035" s="65"/>
      <c r="T1035" s="65"/>
      <c r="U1035" s="65"/>
      <c r="V1035" s="65"/>
      <c r="W1035" s="65"/>
      <c r="X1035" s="65"/>
      <c r="Y1035" s="65"/>
      <c r="Z1035" s="65"/>
      <c r="AA1035" s="65"/>
      <c r="AB1035" s="65"/>
      <c r="AC1035" s="65"/>
      <c r="AD1035" s="65"/>
      <c r="AE1035" s="65"/>
      <c r="AF1035" s="65"/>
      <c r="AG1035" s="65"/>
      <c r="AH1035" s="65"/>
      <c r="AI1035" s="65"/>
      <c r="AJ1035" s="65"/>
      <c r="AK1035" s="65"/>
      <c r="AL1035" s="65"/>
      <c r="AM1035" s="65"/>
      <c r="AN1035" s="65"/>
      <c r="AO1035" s="65"/>
      <c r="AP1035" s="65"/>
      <c r="AQ1035" s="65"/>
      <c r="AR1035" s="65"/>
      <c r="AS1035" s="65"/>
      <c r="AT1035" s="65"/>
      <c r="AU1035" s="65"/>
      <c r="AV1035" s="65"/>
      <c r="AW1035" s="65"/>
      <c r="AX1035" s="65"/>
      <c r="AY1035" s="65"/>
      <c r="AZ1035" s="65"/>
      <c r="BA1035" s="65"/>
      <c r="BB1035" s="65"/>
      <c r="BC1035" s="65"/>
      <c r="BD1035" s="65"/>
      <c r="BE1035" s="65"/>
      <c r="BF1035" s="65"/>
      <c r="BG1035" s="65"/>
      <c r="BH1035" s="65"/>
      <c r="BI1035" s="65"/>
      <c r="BJ1035" s="65"/>
      <c r="BK1035" s="65"/>
      <c r="BL1035" s="65"/>
    </row>
    <row r="1036" spans="1:64" x14ac:dyDescent="0.2">
      <c r="A1036" s="571" t="s">
        <v>724</v>
      </c>
      <c r="B1036" s="572" t="s">
        <v>1167</v>
      </c>
      <c r="C1036" s="583" t="s">
        <v>1226</v>
      </c>
      <c r="D1036" s="572">
        <v>230</v>
      </c>
      <c r="E1036" s="572" t="s">
        <v>26</v>
      </c>
      <c r="F1036" s="572">
        <v>48</v>
      </c>
      <c r="G1036" s="571" t="s">
        <v>27</v>
      </c>
      <c r="H1036" s="572" t="s">
        <v>28</v>
      </c>
      <c r="I1036" s="571" t="s">
        <v>41</v>
      </c>
      <c r="J1036" s="571" t="s">
        <v>76</v>
      </c>
      <c r="K1036" s="571"/>
      <c r="L1036" s="571"/>
      <c r="M1036" s="571" t="s">
        <v>32</v>
      </c>
      <c r="N1036" s="571" t="s">
        <v>368</v>
      </c>
      <c r="O1036" s="571">
        <v>24</v>
      </c>
      <c r="P1036" s="572" t="s">
        <v>28</v>
      </c>
      <c r="Q1036" s="65"/>
      <c r="R1036" s="65"/>
      <c r="S1036" s="65"/>
      <c r="T1036" s="65"/>
      <c r="U1036" s="65"/>
      <c r="V1036" s="65"/>
      <c r="W1036" s="65"/>
      <c r="X1036" s="65"/>
      <c r="Y1036" s="65"/>
      <c r="Z1036" s="65"/>
      <c r="AA1036" s="65"/>
      <c r="AB1036" s="65"/>
      <c r="AC1036" s="65"/>
      <c r="AD1036" s="65"/>
      <c r="AE1036" s="65"/>
      <c r="AF1036" s="65"/>
      <c r="AG1036" s="65"/>
      <c r="AH1036" s="65"/>
      <c r="AI1036" s="65"/>
      <c r="AJ1036" s="65"/>
      <c r="AK1036" s="65"/>
      <c r="AL1036" s="65"/>
      <c r="AM1036" s="65"/>
      <c r="AN1036" s="65"/>
      <c r="AO1036" s="65"/>
      <c r="AP1036" s="65"/>
      <c r="AQ1036" s="65"/>
      <c r="AR1036" s="65"/>
      <c r="AS1036" s="65"/>
      <c r="AT1036" s="65"/>
      <c r="AU1036" s="65"/>
      <c r="AV1036" s="65"/>
      <c r="AW1036" s="65"/>
      <c r="AX1036" s="65"/>
      <c r="AY1036" s="65"/>
      <c r="AZ1036" s="65"/>
      <c r="BA1036" s="65"/>
      <c r="BB1036" s="65"/>
      <c r="BC1036" s="65"/>
      <c r="BD1036" s="65"/>
      <c r="BE1036" s="65"/>
      <c r="BF1036" s="65"/>
      <c r="BG1036" s="65"/>
      <c r="BH1036" s="65"/>
      <c r="BI1036" s="65"/>
      <c r="BJ1036" s="65"/>
      <c r="BK1036" s="65"/>
      <c r="BL1036" s="65"/>
    </row>
    <row r="1037" spans="1:64" x14ac:dyDescent="0.2">
      <c r="A1037" s="571" t="s">
        <v>724</v>
      </c>
      <c r="B1037" s="572" t="s">
        <v>1167</v>
      </c>
      <c r="C1037" s="583" t="s">
        <v>1227</v>
      </c>
      <c r="D1037" s="572">
        <v>230</v>
      </c>
      <c r="E1037" s="572" t="s">
        <v>26</v>
      </c>
      <c r="F1037" s="572">
        <v>48</v>
      </c>
      <c r="G1037" s="571" t="s">
        <v>27</v>
      </c>
      <c r="H1037" s="572" t="s">
        <v>28</v>
      </c>
      <c r="I1037" s="571" t="s">
        <v>41</v>
      </c>
      <c r="J1037" s="571" t="s">
        <v>76</v>
      </c>
      <c r="K1037" s="572"/>
      <c r="L1037" s="571"/>
      <c r="M1037" s="571" t="s">
        <v>32</v>
      </c>
      <c r="N1037" s="571" t="s">
        <v>368</v>
      </c>
      <c r="O1037" s="571">
        <v>24</v>
      </c>
      <c r="P1037" s="572" t="s">
        <v>28</v>
      </c>
      <c r="Q1037" s="65"/>
      <c r="R1037" s="65"/>
      <c r="S1037" s="65"/>
      <c r="T1037" s="65"/>
      <c r="U1037" s="65"/>
      <c r="V1037" s="65"/>
      <c r="W1037" s="65"/>
      <c r="X1037" s="65"/>
      <c r="Y1037" s="65"/>
      <c r="Z1037" s="65"/>
      <c r="AA1037" s="65"/>
      <c r="AB1037" s="65"/>
      <c r="AC1037" s="65"/>
      <c r="AD1037" s="65"/>
      <c r="AE1037" s="65"/>
      <c r="AF1037" s="65"/>
      <c r="AG1037" s="65"/>
      <c r="AH1037" s="65"/>
      <c r="AI1037" s="65"/>
      <c r="AJ1037" s="65"/>
      <c r="AK1037" s="65"/>
      <c r="AL1037" s="65"/>
      <c r="AM1037" s="65"/>
      <c r="AN1037" s="65"/>
      <c r="AO1037" s="65"/>
      <c r="AP1037" s="65"/>
      <c r="AQ1037" s="65"/>
      <c r="AR1037" s="65"/>
      <c r="AS1037" s="65"/>
      <c r="AT1037" s="65"/>
      <c r="AU1037" s="65"/>
      <c r="AV1037" s="65"/>
      <c r="AW1037" s="65"/>
      <c r="AX1037" s="65"/>
      <c r="AY1037" s="65"/>
      <c r="AZ1037" s="65"/>
      <c r="BA1037" s="65"/>
      <c r="BB1037" s="65"/>
      <c r="BC1037" s="65"/>
      <c r="BD1037" s="65"/>
      <c r="BE1037" s="65"/>
      <c r="BF1037" s="65"/>
      <c r="BG1037" s="65"/>
      <c r="BH1037" s="65"/>
      <c r="BI1037" s="65"/>
      <c r="BJ1037" s="65"/>
      <c r="BK1037" s="65"/>
      <c r="BL1037" s="65"/>
    </row>
    <row r="1038" spans="1:64" x14ac:dyDescent="0.2">
      <c r="A1038" s="571" t="s">
        <v>724</v>
      </c>
      <c r="B1038" s="572" t="s">
        <v>1167</v>
      </c>
      <c r="C1038" s="583" t="s">
        <v>1228</v>
      </c>
      <c r="D1038" s="572">
        <v>230</v>
      </c>
      <c r="E1038" s="572" t="s">
        <v>26</v>
      </c>
      <c r="F1038" s="572">
        <v>48</v>
      </c>
      <c r="G1038" s="571" t="s">
        <v>27</v>
      </c>
      <c r="H1038" s="572" t="s">
        <v>28</v>
      </c>
      <c r="I1038" s="571" t="s">
        <v>41</v>
      </c>
      <c r="J1038" s="571" t="s">
        <v>76</v>
      </c>
      <c r="K1038" s="571"/>
      <c r="L1038" s="571"/>
      <c r="M1038" s="571" t="s">
        <v>32</v>
      </c>
      <c r="N1038" s="571" t="s">
        <v>368</v>
      </c>
      <c r="O1038" s="571">
        <v>24</v>
      </c>
      <c r="P1038" s="572" t="s">
        <v>28</v>
      </c>
      <c r="Q1038" s="65"/>
      <c r="R1038" s="65"/>
      <c r="S1038" s="65"/>
      <c r="T1038" s="65"/>
      <c r="U1038" s="65"/>
      <c r="V1038" s="65"/>
      <c r="W1038" s="65"/>
      <c r="X1038" s="65"/>
      <c r="Y1038" s="65"/>
      <c r="Z1038" s="65"/>
      <c r="AA1038" s="65"/>
      <c r="AB1038" s="65"/>
      <c r="AC1038" s="65"/>
      <c r="AD1038" s="65"/>
      <c r="AE1038" s="65"/>
      <c r="AF1038" s="65"/>
      <c r="AG1038" s="65"/>
      <c r="AH1038" s="65"/>
      <c r="AI1038" s="65"/>
      <c r="AJ1038" s="65"/>
      <c r="AK1038" s="65"/>
      <c r="AL1038" s="65"/>
      <c r="AM1038" s="65"/>
      <c r="AN1038" s="65"/>
      <c r="AO1038" s="65"/>
      <c r="AP1038" s="65"/>
      <c r="AQ1038" s="65"/>
      <c r="AR1038" s="65"/>
      <c r="AS1038" s="65"/>
      <c r="AT1038" s="65"/>
      <c r="AU1038" s="65"/>
      <c r="AV1038" s="65"/>
      <c r="AW1038" s="65"/>
      <c r="AX1038" s="65"/>
      <c r="AY1038" s="65"/>
      <c r="AZ1038" s="65"/>
      <c r="BA1038" s="65"/>
      <c r="BB1038" s="65"/>
      <c r="BC1038" s="65"/>
      <c r="BD1038" s="65"/>
      <c r="BE1038" s="65"/>
      <c r="BF1038" s="65"/>
      <c r="BG1038" s="65"/>
      <c r="BH1038" s="65"/>
      <c r="BI1038" s="65"/>
      <c r="BJ1038" s="65"/>
      <c r="BK1038" s="65"/>
      <c r="BL1038" s="65"/>
    </row>
    <row r="1039" spans="1:64" x14ac:dyDescent="0.2">
      <c r="A1039" s="571" t="s">
        <v>724</v>
      </c>
      <c r="B1039" s="572" t="s">
        <v>1167</v>
      </c>
      <c r="C1039" s="583" t="s">
        <v>1229</v>
      </c>
      <c r="D1039" s="572">
        <v>230</v>
      </c>
      <c r="E1039" s="572" t="s">
        <v>26</v>
      </c>
      <c r="F1039" s="572">
        <v>48</v>
      </c>
      <c r="G1039" s="571" t="s">
        <v>27</v>
      </c>
      <c r="H1039" s="572" t="s">
        <v>28</v>
      </c>
      <c r="I1039" s="571" t="s">
        <v>41</v>
      </c>
      <c r="J1039" s="571" t="s">
        <v>76</v>
      </c>
      <c r="K1039" s="571"/>
      <c r="L1039" s="571"/>
      <c r="M1039" s="571" t="s">
        <v>32</v>
      </c>
      <c r="N1039" s="571" t="s">
        <v>368</v>
      </c>
      <c r="O1039" s="571">
        <v>24</v>
      </c>
      <c r="P1039" s="572" t="s">
        <v>28</v>
      </c>
      <c r="Q1039" s="65"/>
      <c r="R1039" s="65"/>
      <c r="S1039" s="65"/>
      <c r="T1039" s="65"/>
      <c r="U1039" s="65"/>
      <c r="V1039" s="65"/>
      <c r="W1039" s="65"/>
      <c r="X1039" s="65"/>
      <c r="Y1039" s="65"/>
      <c r="Z1039" s="65"/>
      <c r="AA1039" s="65"/>
      <c r="AB1039" s="65"/>
      <c r="AC1039" s="65"/>
      <c r="AD1039" s="65"/>
      <c r="AE1039" s="65"/>
      <c r="AF1039" s="65"/>
      <c r="AG1039" s="65"/>
      <c r="AH1039" s="65"/>
      <c r="AI1039" s="65"/>
      <c r="AJ1039" s="65"/>
      <c r="AK1039" s="65"/>
      <c r="AL1039" s="65"/>
      <c r="AM1039" s="65"/>
      <c r="AN1039" s="65"/>
      <c r="AO1039" s="65"/>
      <c r="AP1039" s="65"/>
      <c r="AQ1039" s="65"/>
      <c r="AR1039" s="65"/>
      <c r="AS1039" s="65"/>
      <c r="AT1039" s="65"/>
      <c r="AU1039" s="65"/>
      <c r="AV1039" s="65"/>
      <c r="AW1039" s="65"/>
      <c r="AX1039" s="65"/>
      <c r="AY1039" s="65"/>
      <c r="AZ1039" s="65"/>
      <c r="BA1039" s="65"/>
      <c r="BB1039" s="65"/>
      <c r="BC1039" s="65"/>
      <c r="BD1039" s="65"/>
      <c r="BE1039" s="65"/>
      <c r="BF1039" s="65"/>
      <c r="BG1039" s="65"/>
      <c r="BH1039" s="65"/>
      <c r="BI1039" s="65"/>
      <c r="BJ1039" s="65"/>
      <c r="BK1039" s="65"/>
      <c r="BL1039" s="65"/>
    </row>
    <row r="1040" spans="1:64" x14ac:dyDescent="0.2">
      <c r="A1040" s="571" t="s">
        <v>724</v>
      </c>
      <c r="B1040" s="572" t="s">
        <v>1167</v>
      </c>
      <c r="C1040" s="583" t="s">
        <v>1230</v>
      </c>
      <c r="D1040" s="572">
        <v>230</v>
      </c>
      <c r="E1040" s="572" t="s">
        <v>26</v>
      </c>
      <c r="F1040" s="572">
        <v>48</v>
      </c>
      <c r="G1040" s="571" t="s">
        <v>27</v>
      </c>
      <c r="H1040" s="572" t="s">
        <v>28</v>
      </c>
      <c r="I1040" s="571" t="s">
        <v>41</v>
      </c>
      <c r="J1040" s="571" t="s">
        <v>76</v>
      </c>
      <c r="K1040" s="571"/>
      <c r="L1040" s="571"/>
      <c r="M1040" s="571" t="s">
        <v>32</v>
      </c>
      <c r="N1040" s="571" t="s">
        <v>368</v>
      </c>
      <c r="O1040" s="571">
        <v>24</v>
      </c>
      <c r="P1040" s="572" t="s">
        <v>28</v>
      </c>
      <c r="Q1040" s="65"/>
      <c r="R1040" s="65"/>
      <c r="S1040" s="65"/>
      <c r="T1040" s="65"/>
      <c r="U1040" s="65"/>
      <c r="V1040" s="65"/>
      <c r="W1040" s="65"/>
      <c r="X1040" s="65"/>
      <c r="Y1040" s="65"/>
      <c r="Z1040" s="65"/>
      <c r="AA1040" s="65"/>
      <c r="AB1040" s="65"/>
      <c r="AC1040" s="65"/>
      <c r="AD1040" s="65"/>
      <c r="AE1040" s="65"/>
      <c r="AF1040" s="65"/>
      <c r="AG1040" s="65"/>
      <c r="AH1040" s="65"/>
      <c r="AI1040" s="65"/>
      <c r="AJ1040" s="65"/>
      <c r="AK1040" s="65"/>
      <c r="AL1040" s="65"/>
      <c r="AM1040" s="65"/>
      <c r="AN1040" s="65"/>
      <c r="AO1040" s="65"/>
      <c r="AP1040" s="65"/>
      <c r="AQ1040" s="65"/>
      <c r="AR1040" s="65"/>
      <c r="AS1040" s="65"/>
      <c r="AT1040" s="65"/>
      <c r="AU1040" s="65"/>
      <c r="AV1040" s="65"/>
      <c r="AW1040" s="65"/>
      <c r="AX1040" s="65"/>
      <c r="AY1040" s="65"/>
      <c r="AZ1040" s="65"/>
      <c r="BA1040" s="65"/>
      <c r="BB1040" s="65"/>
      <c r="BC1040" s="65"/>
      <c r="BD1040" s="65"/>
      <c r="BE1040" s="65"/>
      <c r="BF1040" s="65"/>
      <c r="BG1040" s="65"/>
      <c r="BH1040" s="65"/>
      <c r="BI1040" s="65"/>
      <c r="BJ1040" s="65"/>
      <c r="BK1040" s="65"/>
      <c r="BL1040" s="65"/>
    </row>
    <row r="1041" spans="1:64" x14ac:dyDescent="0.2">
      <c r="A1041" s="571" t="s">
        <v>724</v>
      </c>
      <c r="B1041" s="572" t="s">
        <v>1167</v>
      </c>
      <c r="C1041" s="571" t="s">
        <v>1231</v>
      </c>
      <c r="D1041" s="572">
        <v>50</v>
      </c>
      <c r="E1041" s="572" t="s">
        <v>26</v>
      </c>
      <c r="F1041" s="572">
        <v>15</v>
      </c>
      <c r="G1041" s="571" t="s">
        <v>84</v>
      </c>
      <c r="H1041" s="572" t="s">
        <v>28</v>
      </c>
      <c r="I1041" s="571" t="s">
        <v>41</v>
      </c>
      <c r="J1041" s="571" t="s">
        <v>76</v>
      </c>
      <c r="K1041" s="571"/>
      <c r="L1041" s="571"/>
      <c r="M1041" s="571" t="s">
        <v>69</v>
      </c>
      <c r="N1041" s="571" t="s">
        <v>368</v>
      </c>
      <c r="O1041" s="571">
        <v>7</v>
      </c>
      <c r="P1041" s="572" t="s">
        <v>28</v>
      </c>
      <c r="Q1041" s="65"/>
      <c r="R1041" s="65"/>
      <c r="S1041" s="65"/>
      <c r="T1041" s="65"/>
      <c r="U1041" s="65"/>
      <c r="V1041" s="65"/>
      <c r="W1041" s="65"/>
      <c r="X1041" s="65"/>
      <c r="Y1041" s="65"/>
      <c r="Z1041" s="65"/>
      <c r="AA1041" s="65"/>
      <c r="AB1041" s="65"/>
      <c r="AC1041" s="65"/>
      <c r="AD1041" s="65"/>
      <c r="AE1041" s="65"/>
      <c r="AF1041" s="65"/>
      <c r="AG1041" s="65"/>
      <c r="AH1041" s="65"/>
      <c r="AI1041" s="65"/>
      <c r="AJ1041" s="65"/>
      <c r="AK1041" s="65"/>
      <c r="AL1041" s="65"/>
      <c r="AM1041" s="65"/>
      <c r="AN1041" s="65"/>
      <c r="AO1041" s="65"/>
      <c r="AP1041" s="65"/>
      <c r="AQ1041" s="65"/>
      <c r="AR1041" s="65"/>
      <c r="AS1041" s="65"/>
      <c r="AT1041" s="65"/>
      <c r="AU1041" s="65"/>
      <c r="AV1041" s="65"/>
      <c r="AW1041" s="65"/>
      <c r="AX1041" s="65"/>
      <c r="AY1041" s="65"/>
      <c r="AZ1041" s="65"/>
      <c r="BA1041" s="65"/>
      <c r="BB1041" s="65"/>
      <c r="BC1041" s="65"/>
      <c r="BD1041" s="65"/>
      <c r="BE1041" s="65"/>
      <c r="BF1041" s="65"/>
      <c r="BG1041" s="65"/>
      <c r="BH1041" s="65"/>
      <c r="BI1041" s="65"/>
      <c r="BJ1041" s="65"/>
      <c r="BK1041" s="65"/>
      <c r="BL1041" s="65"/>
    </row>
    <row r="1042" spans="1:64" x14ac:dyDescent="0.2">
      <c r="A1042" s="571" t="s">
        <v>724</v>
      </c>
      <c r="B1042" s="572" t="s">
        <v>1167</v>
      </c>
      <c r="C1042" s="571" t="s">
        <v>1232</v>
      </c>
      <c r="D1042" s="572">
        <v>50</v>
      </c>
      <c r="E1042" s="572" t="s">
        <v>26</v>
      </c>
      <c r="F1042" s="572">
        <v>10</v>
      </c>
      <c r="G1042" s="571" t="s">
        <v>84</v>
      </c>
      <c r="H1042" s="572" t="s">
        <v>28</v>
      </c>
      <c r="I1042" s="571" t="s">
        <v>41</v>
      </c>
      <c r="J1042" s="571" t="s">
        <v>76</v>
      </c>
      <c r="K1042" s="571"/>
      <c r="L1042" s="571"/>
      <c r="M1042" s="571" t="s">
        <v>69</v>
      </c>
      <c r="N1042" s="571" t="s">
        <v>368</v>
      </c>
      <c r="O1042" s="571">
        <v>7</v>
      </c>
      <c r="P1042" s="572" t="s">
        <v>28</v>
      </c>
      <c r="Q1042" s="65"/>
      <c r="R1042" s="65"/>
      <c r="S1042" s="65"/>
      <c r="T1042" s="65"/>
      <c r="U1042" s="65"/>
      <c r="V1042" s="65"/>
      <c r="W1042" s="65"/>
      <c r="X1042" s="65"/>
      <c r="Y1042" s="65"/>
      <c r="Z1042" s="65"/>
      <c r="AA1042" s="65"/>
      <c r="AB1042" s="65"/>
      <c r="AC1042" s="65"/>
      <c r="AD1042" s="65"/>
      <c r="AE1042" s="65"/>
      <c r="AF1042" s="65"/>
      <c r="AG1042" s="65"/>
      <c r="AH1042" s="65"/>
      <c r="AI1042" s="65"/>
      <c r="AJ1042" s="65"/>
      <c r="AK1042" s="65"/>
      <c r="AL1042" s="65"/>
      <c r="AM1042" s="65"/>
      <c r="AN1042" s="65"/>
      <c r="AO1042" s="65"/>
      <c r="AP1042" s="65"/>
      <c r="AQ1042" s="65"/>
      <c r="AR1042" s="65"/>
      <c r="AS1042" s="65"/>
      <c r="AT1042" s="65"/>
      <c r="AU1042" s="65"/>
      <c r="AV1042" s="65"/>
      <c r="AW1042" s="65"/>
      <c r="AX1042" s="65"/>
      <c r="AY1042" s="65"/>
      <c r="AZ1042" s="65"/>
      <c r="BA1042" s="65"/>
      <c r="BB1042" s="65"/>
      <c r="BC1042" s="65"/>
      <c r="BD1042" s="65"/>
      <c r="BE1042" s="65"/>
      <c r="BF1042" s="65"/>
      <c r="BG1042" s="65"/>
      <c r="BH1042" s="65"/>
      <c r="BI1042" s="65"/>
      <c r="BJ1042" s="65"/>
      <c r="BK1042" s="65"/>
      <c r="BL1042" s="65"/>
    </row>
    <row r="1043" spans="1:64" x14ac:dyDescent="0.2">
      <c r="A1043" s="571" t="s">
        <v>724</v>
      </c>
      <c r="B1043" s="572" t="s">
        <v>1167</v>
      </c>
      <c r="C1043" s="571" t="s">
        <v>1233</v>
      </c>
      <c r="D1043" s="572">
        <v>50</v>
      </c>
      <c r="E1043" s="572" t="s">
        <v>26</v>
      </c>
      <c r="F1043" s="572">
        <v>9</v>
      </c>
      <c r="G1043" s="571" t="s">
        <v>84</v>
      </c>
      <c r="H1043" s="572" t="s">
        <v>28</v>
      </c>
      <c r="I1043" s="571" t="s">
        <v>41</v>
      </c>
      <c r="J1043" s="571" t="s">
        <v>76</v>
      </c>
      <c r="K1043" s="571"/>
      <c r="L1043" s="571"/>
      <c r="M1043" s="571" t="s">
        <v>69</v>
      </c>
      <c r="N1043" s="571" t="s">
        <v>368</v>
      </c>
      <c r="O1043" s="571">
        <v>7</v>
      </c>
      <c r="P1043" s="572" t="s">
        <v>28</v>
      </c>
      <c r="Q1043" s="65"/>
      <c r="R1043" s="65"/>
      <c r="S1043" s="65"/>
      <c r="T1043" s="65"/>
      <c r="U1043" s="65"/>
      <c r="V1043" s="65"/>
      <c r="W1043" s="65"/>
      <c r="X1043" s="65"/>
      <c r="Y1043" s="65"/>
      <c r="Z1043" s="65"/>
      <c r="AA1043" s="65"/>
      <c r="AB1043" s="65"/>
      <c r="AC1043" s="65"/>
      <c r="AD1043" s="65"/>
      <c r="AE1043" s="65"/>
      <c r="AF1043" s="65"/>
      <c r="AG1043" s="65"/>
      <c r="AH1043" s="65"/>
      <c r="AI1043" s="65"/>
      <c r="AJ1043" s="65"/>
      <c r="AK1043" s="65"/>
      <c r="AL1043" s="65"/>
      <c r="AM1043" s="65"/>
      <c r="AN1043" s="65"/>
      <c r="AO1043" s="65"/>
      <c r="AP1043" s="65"/>
      <c r="AQ1043" s="65"/>
      <c r="AR1043" s="65"/>
      <c r="AS1043" s="65"/>
      <c r="AT1043" s="65"/>
      <c r="AU1043" s="65"/>
      <c r="AV1043" s="65"/>
      <c r="AW1043" s="65"/>
      <c r="AX1043" s="65"/>
      <c r="AY1043" s="65"/>
      <c r="AZ1043" s="65"/>
      <c r="BA1043" s="65"/>
      <c r="BB1043" s="65"/>
      <c r="BC1043" s="65"/>
      <c r="BD1043" s="65"/>
      <c r="BE1043" s="65"/>
      <c r="BF1043" s="65"/>
      <c r="BG1043" s="65"/>
      <c r="BH1043" s="65"/>
      <c r="BI1043" s="65"/>
      <c r="BJ1043" s="65"/>
      <c r="BK1043" s="65"/>
      <c r="BL1043" s="65"/>
    </row>
    <row r="1044" spans="1:64" x14ac:dyDescent="0.2">
      <c r="A1044" s="571" t="s">
        <v>724</v>
      </c>
      <c r="B1044" s="572" t="s">
        <v>1167</v>
      </c>
      <c r="C1044" s="571" t="s">
        <v>1234</v>
      </c>
      <c r="D1044" s="572">
        <v>50</v>
      </c>
      <c r="E1044" s="572" t="s">
        <v>26</v>
      </c>
      <c r="F1044" s="572">
        <v>11</v>
      </c>
      <c r="G1044" s="571" t="s">
        <v>84</v>
      </c>
      <c r="H1044" s="572" t="s">
        <v>28</v>
      </c>
      <c r="I1044" s="571" t="s">
        <v>41</v>
      </c>
      <c r="J1044" s="571" t="s">
        <v>76</v>
      </c>
      <c r="K1044" s="571"/>
      <c r="L1044" s="571"/>
      <c r="M1044" s="571" t="s">
        <v>69</v>
      </c>
      <c r="N1044" s="571" t="s">
        <v>368</v>
      </c>
      <c r="O1044" s="571">
        <v>7</v>
      </c>
      <c r="P1044" s="572" t="s">
        <v>28</v>
      </c>
      <c r="Q1044" s="65"/>
      <c r="R1044" s="65"/>
      <c r="S1044" s="65"/>
      <c r="T1044" s="65"/>
      <c r="U1044" s="65"/>
      <c r="V1044" s="65"/>
      <c r="W1044" s="65"/>
      <c r="X1044" s="65"/>
      <c r="Y1044" s="65"/>
      <c r="Z1044" s="65"/>
      <c r="AA1044" s="65"/>
      <c r="AB1044" s="65"/>
      <c r="AC1044" s="65"/>
      <c r="AD1044" s="65"/>
      <c r="AE1044" s="65"/>
      <c r="AF1044" s="65"/>
      <c r="AG1044" s="65"/>
      <c r="AH1044" s="65"/>
      <c r="AI1044" s="65"/>
      <c r="AJ1044" s="65"/>
      <c r="AK1044" s="65"/>
      <c r="AL1044" s="65"/>
      <c r="AM1044" s="65"/>
      <c r="AN1044" s="65"/>
      <c r="AO1044" s="65"/>
      <c r="AP1044" s="65"/>
      <c r="AQ1044" s="65"/>
      <c r="AR1044" s="65"/>
      <c r="AS1044" s="65"/>
      <c r="AT1044" s="65"/>
      <c r="AU1044" s="65"/>
      <c r="AV1044" s="65"/>
      <c r="AW1044" s="65"/>
      <c r="AX1044" s="65"/>
      <c r="AY1044" s="65"/>
      <c r="AZ1044" s="65"/>
      <c r="BA1044" s="65"/>
      <c r="BB1044" s="65"/>
      <c r="BC1044" s="65"/>
      <c r="BD1044" s="65"/>
      <c r="BE1044" s="65"/>
      <c r="BF1044" s="65"/>
      <c r="BG1044" s="65"/>
      <c r="BH1044" s="65"/>
      <c r="BI1044" s="65"/>
      <c r="BJ1044" s="65"/>
      <c r="BK1044" s="65"/>
      <c r="BL1044" s="65"/>
    </row>
    <row r="1045" spans="1:64" x14ac:dyDescent="0.2">
      <c r="A1045" s="571" t="s">
        <v>724</v>
      </c>
      <c r="B1045" s="572" t="s">
        <v>1167</v>
      </c>
      <c r="C1045" s="571" t="s">
        <v>1235</v>
      </c>
      <c r="D1045" s="572">
        <v>50</v>
      </c>
      <c r="E1045" s="572" t="s">
        <v>26</v>
      </c>
      <c r="F1045" s="572">
        <v>2</v>
      </c>
      <c r="G1045" s="571" t="s">
        <v>84</v>
      </c>
      <c r="H1045" s="572" t="s">
        <v>28</v>
      </c>
      <c r="I1045" s="571" t="s">
        <v>41</v>
      </c>
      <c r="J1045" s="571" t="s">
        <v>76</v>
      </c>
      <c r="K1045" s="571"/>
      <c r="L1045" s="571"/>
      <c r="M1045" s="571" t="s">
        <v>69</v>
      </c>
      <c r="N1045" s="571" t="s">
        <v>368</v>
      </c>
      <c r="O1045" s="571">
        <v>7</v>
      </c>
      <c r="P1045" s="572" t="s">
        <v>28</v>
      </c>
      <c r="Q1045" s="65"/>
      <c r="R1045" s="65"/>
      <c r="S1045" s="65"/>
      <c r="T1045" s="65"/>
      <c r="U1045" s="65"/>
      <c r="V1045" s="65"/>
      <c r="W1045" s="65"/>
      <c r="X1045" s="65"/>
      <c r="Y1045" s="65"/>
      <c r="Z1045" s="65"/>
      <c r="AA1045" s="65"/>
      <c r="AB1045" s="65"/>
      <c r="AC1045" s="65"/>
      <c r="AD1045" s="65"/>
      <c r="AE1045" s="65"/>
      <c r="AF1045" s="65"/>
      <c r="AG1045" s="65"/>
      <c r="AH1045" s="65"/>
      <c r="AI1045" s="65"/>
      <c r="AJ1045" s="65"/>
      <c r="AK1045" s="65"/>
      <c r="AL1045" s="65"/>
      <c r="AM1045" s="65"/>
      <c r="AN1045" s="65"/>
      <c r="AO1045" s="65"/>
      <c r="AP1045" s="65"/>
      <c r="AQ1045" s="65"/>
      <c r="AR1045" s="65"/>
      <c r="AS1045" s="65"/>
      <c r="AT1045" s="65"/>
      <c r="AU1045" s="65"/>
      <c r="AV1045" s="65"/>
      <c r="AW1045" s="65"/>
      <c r="AX1045" s="65"/>
      <c r="AY1045" s="65"/>
      <c r="AZ1045" s="65"/>
      <c r="BA1045" s="65"/>
      <c r="BB1045" s="65"/>
      <c r="BC1045" s="65"/>
      <c r="BD1045" s="65"/>
      <c r="BE1045" s="65"/>
      <c r="BF1045" s="65"/>
      <c r="BG1045" s="65"/>
      <c r="BH1045" s="65"/>
      <c r="BI1045" s="65"/>
      <c r="BJ1045" s="65"/>
      <c r="BK1045" s="65"/>
      <c r="BL1045" s="65"/>
    </row>
    <row r="1046" spans="1:64" x14ac:dyDescent="0.2">
      <c r="A1046" s="571" t="s">
        <v>724</v>
      </c>
      <c r="B1046" s="572" t="s">
        <v>1167</v>
      </c>
      <c r="C1046" s="571" t="s">
        <v>1236</v>
      </c>
      <c r="D1046" s="572">
        <v>50</v>
      </c>
      <c r="E1046" s="572" t="s">
        <v>26</v>
      </c>
      <c r="F1046" s="572">
        <v>18</v>
      </c>
      <c r="G1046" s="571" t="s">
        <v>84</v>
      </c>
      <c r="H1046" s="572" t="s">
        <v>28</v>
      </c>
      <c r="I1046" s="571" t="s">
        <v>41</v>
      </c>
      <c r="J1046" s="571" t="s">
        <v>76</v>
      </c>
      <c r="K1046" s="571"/>
      <c r="L1046" s="571"/>
      <c r="M1046" s="571" t="s">
        <v>69</v>
      </c>
      <c r="N1046" s="571" t="s">
        <v>368</v>
      </c>
      <c r="O1046" s="571">
        <v>7</v>
      </c>
      <c r="P1046" s="572" t="s">
        <v>28</v>
      </c>
      <c r="Q1046" s="65"/>
      <c r="R1046" s="65"/>
      <c r="S1046" s="65"/>
      <c r="T1046" s="65"/>
      <c r="U1046" s="65"/>
      <c r="V1046" s="65"/>
      <c r="W1046" s="65"/>
      <c r="X1046" s="65"/>
      <c r="Y1046" s="65"/>
      <c r="Z1046" s="65"/>
      <c r="AA1046" s="65"/>
      <c r="AB1046" s="65"/>
      <c r="AC1046" s="65"/>
      <c r="AD1046" s="65"/>
      <c r="AE1046" s="65"/>
      <c r="AF1046" s="65"/>
      <c r="AG1046" s="65"/>
      <c r="AH1046" s="65"/>
      <c r="AI1046" s="65"/>
      <c r="AJ1046" s="65"/>
      <c r="AK1046" s="65"/>
      <c r="AL1046" s="65"/>
      <c r="AM1046" s="65"/>
      <c r="AN1046" s="65"/>
      <c r="AO1046" s="65"/>
      <c r="AP1046" s="65"/>
      <c r="AQ1046" s="65"/>
      <c r="AR1046" s="65"/>
      <c r="AS1046" s="65"/>
      <c r="AT1046" s="65"/>
      <c r="AU1046" s="65"/>
      <c r="AV1046" s="65"/>
      <c r="AW1046" s="65"/>
      <c r="AX1046" s="65"/>
      <c r="AY1046" s="65"/>
      <c r="AZ1046" s="65"/>
      <c r="BA1046" s="65"/>
      <c r="BB1046" s="65"/>
      <c r="BC1046" s="65"/>
      <c r="BD1046" s="65"/>
      <c r="BE1046" s="65"/>
      <c r="BF1046" s="65"/>
      <c r="BG1046" s="65"/>
      <c r="BH1046" s="65"/>
      <c r="BI1046" s="65"/>
      <c r="BJ1046" s="65"/>
      <c r="BK1046" s="65"/>
      <c r="BL1046" s="65"/>
    </row>
    <row r="1047" spans="1:64" x14ac:dyDescent="0.2">
      <c r="A1047" s="571" t="s">
        <v>724</v>
      </c>
      <c r="B1047" s="572" t="s">
        <v>1167</v>
      </c>
      <c r="C1047" s="571" t="s">
        <v>1237</v>
      </c>
      <c r="D1047" s="572">
        <v>50</v>
      </c>
      <c r="E1047" s="572" t="s">
        <v>26</v>
      </c>
      <c r="F1047" s="572">
        <v>2</v>
      </c>
      <c r="G1047" s="571" t="s">
        <v>84</v>
      </c>
      <c r="H1047" s="572" t="s">
        <v>28</v>
      </c>
      <c r="I1047" s="571" t="s">
        <v>41</v>
      </c>
      <c r="J1047" s="571" t="s">
        <v>76</v>
      </c>
      <c r="K1047" s="571"/>
      <c r="L1047" s="571"/>
      <c r="M1047" s="571" t="s">
        <v>69</v>
      </c>
      <c r="N1047" s="571" t="s">
        <v>368</v>
      </c>
      <c r="O1047" s="571">
        <v>7</v>
      </c>
      <c r="P1047" s="572" t="s">
        <v>28</v>
      </c>
      <c r="Q1047" s="65"/>
      <c r="R1047" s="65"/>
      <c r="S1047" s="65"/>
      <c r="T1047" s="65"/>
      <c r="U1047" s="65"/>
      <c r="V1047" s="65"/>
      <c r="W1047" s="65"/>
      <c r="X1047" s="65"/>
      <c r="Y1047" s="65"/>
      <c r="Z1047" s="65"/>
      <c r="AA1047" s="65"/>
      <c r="AB1047" s="65"/>
      <c r="AC1047" s="65"/>
      <c r="AD1047" s="65"/>
      <c r="AE1047" s="65"/>
      <c r="AF1047" s="65"/>
      <c r="AG1047" s="65"/>
      <c r="AH1047" s="65"/>
      <c r="AI1047" s="65"/>
      <c r="AJ1047" s="65"/>
      <c r="AK1047" s="65"/>
      <c r="AL1047" s="65"/>
      <c r="AM1047" s="65"/>
      <c r="AN1047" s="65"/>
      <c r="AO1047" s="65"/>
      <c r="AP1047" s="65"/>
      <c r="AQ1047" s="65"/>
      <c r="AR1047" s="65"/>
      <c r="AS1047" s="65"/>
      <c r="AT1047" s="65"/>
      <c r="AU1047" s="65"/>
      <c r="AV1047" s="65"/>
      <c r="AW1047" s="65"/>
      <c r="AX1047" s="65"/>
      <c r="AY1047" s="65"/>
      <c r="AZ1047" s="65"/>
      <c r="BA1047" s="65"/>
      <c r="BB1047" s="65"/>
      <c r="BC1047" s="65"/>
      <c r="BD1047" s="65"/>
      <c r="BE1047" s="65"/>
      <c r="BF1047" s="65"/>
      <c r="BG1047" s="65"/>
      <c r="BH1047" s="65"/>
      <c r="BI1047" s="65"/>
      <c r="BJ1047" s="65"/>
      <c r="BK1047" s="65"/>
      <c r="BL1047" s="65"/>
    </row>
    <row r="1048" spans="1:64" x14ac:dyDescent="0.2">
      <c r="A1048" s="571" t="s">
        <v>724</v>
      </c>
      <c r="B1048" s="572" t="s">
        <v>1167</v>
      </c>
      <c r="C1048" s="571" t="s">
        <v>1181</v>
      </c>
      <c r="D1048" s="572">
        <v>50</v>
      </c>
      <c r="E1048" s="572" t="s">
        <v>26</v>
      </c>
      <c r="F1048" s="572">
        <v>4</v>
      </c>
      <c r="G1048" s="571" t="s">
        <v>84</v>
      </c>
      <c r="H1048" s="572" t="s">
        <v>28</v>
      </c>
      <c r="I1048" s="571" t="s">
        <v>41</v>
      </c>
      <c r="J1048" s="571" t="s">
        <v>76</v>
      </c>
      <c r="K1048" s="571"/>
      <c r="L1048" s="571"/>
      <c r="M1048" s="571" t="s">
        <v>69</v>
      </c>
      <c r="N1048" s="571" t="s">
        <v>368</v>
      </c>
      <c r="O1048" s="571">
        <v>7</v>
      </c>
      <c r="P1048" s="572" t="s">
        <v>28</v>
      </c>
      <c r="Q1048" s="65"/>
      <c r="R1048" s="65"/>
      <c r="S1048" s="65"/>
      <c r="T1048" s="65"/>
      <c r="U1048" s="65"/>
      <c r="V1048" s="65"/>
      <c r="W1048" s="65"/>
      <c r="X1048" s="65"/>
      <c r="Y1048" s="65"/>
      <c r="Z1048" s="65"/>
      <c r="AA1048" s="65"/>
      <c r="AB1048" s="65"/>
      <c r="AC1048" s="65"/>
      <c r="AD1048" s="65"/>
      <c r="AE1048" s="65"/>
      <c r="AF1048" s="65"/>
      <c r="AG1048" s="65"/>
      <c r="AH1048" s="65"/>
      <c r="AI1048" s="65"/>
      <c r="AJ1048" s="65"/>
      <c r="AK1048" s="65"/>
      <c r="AL1048" s="65"/>
      <c r="AM1048" s="65"/>
      <c r="AN1048" s="65"/>
      <c r="AO1048" s="65"/>
      <c r="AP1048" s="65"/>
      <c r="AQ1048" s="65"/>
      <c r="AR1048" s="65"/>
      <c r="AS1048" s="65"/>
      <c r="AT1048" s="65"/>
      <c r="AU1048" s="65"/>
      <c r="AV1048" s="65"/>
      <c r="AW1048" s="65"/>
      <c r="AX1048" s="65"/>
      <c r="AY1048" s="65"/>
      <c r="AZ1048" s="65"/>
      <c r="BA1048" s="65"/>
      <c r="BB1048" s="65"/>
      <c r="BC1048" s="65"/>
      <c r="BD1048" s="65"/>
      <c r="BE1048" s="65"/>
      <c r="BF1048" s="65"/>
      <c r="BG1048" s="65"/>
      <c r="BH1048" s="65"/>
      <c r="BI1048" s="65"/>
      <c r="BJ1048" s="65"/>
      <c r="BK1048" s="65"/>
      <c r="BL1048" s="65"/>
    </row>
    <row r="1049" spans="1:64" x14ac:dyDescent="0.2">
      <c r="A1049" s="571" t="s">
        <v>724</v>
      </c>
      <c r="B1049" s="572" t="s">
        <v>1167</v>
      </c>
      <c r="C1049" s="571" t="s">
        <v>1238</v>
      </c>
      <c r="D1049" s="572">
        <v>50</v>
      </c>
      <c r="E1049" s="572" t="s">
        <v>26</v>
      </c>
      <c r="F1049" s="572">
        <v>5</v>
      </c>
      <c r="G1049" s="571" t="s">
        <v>84</v>
      </c>
      <c r="H1049" s="572" t="s">
        <v>28</v>
      </c>
      <c r="I1049" s="571" t="s">
        <v>41</v>
      </c>
      <c r="J1049" s="571" t="s">
        <v>76</v>
      </c>
      <c r="K1049" s="571"/>
      <c r="L1049" s="571"/>
      <c r="M1049" s="571" t="s">
        <v>69</v>
      </c>
      <c r="N1049" s="571" t="s">
        <v>368</v>
      </c>
      <c r="O1049" s="571">
        <v>7</v>
      </c>
      <c r="P1049" s="572" t="s">
        <v>28</v>
      </c>
      <c r="Q1049" s="65"/>
      <c r="R1049" s="65"/>
      <c r="S1049" s="65"/>
      <c r="T1049" s="65"/>
      <c r="U1049" s="65"/>
      <c r="V1049" s="65"/>
      <c r="W1049" s="65"/>
      <c r="X1049" s="65"/>
      <c r="Y1049" s="65"/>
      <c r="Z1049" s="65"/>
      <c r="AA1049" s="65"/>
      <c r="AB1049" s="65"/>
      <c r="AC1049" s="65"/>
      <c r="AD1049" s="65"/>
      <c r="AE1049" s="65"/>
      <c r="AF1049" s="65"/>
      <c r="AG1049" s="65"/>
      <c r="AH1049" s="65"/>
      <c r="AI1049" s="65"/>
      <c r="AJ1049" s="65"/>
      <c r="AK1049" s="65"/>
      <c r="AL1049" s="65"/>
      <c r="AM1049" s="65"/>
      <c r="AN1049" s="65"/>
      <c r="AO1049" s="65"/>
      <c r="AP1049" s="65"/>
      <c r="AQ1049" s="65"/>
      <c r="AR1049" s="65"/>
      <c r="AS1049" s="65"/>
      <c r="AT1049" s="65"/>
      <c r="AU1049" s="65"/>
      <c r="AV1049" s="65"/>
      <c r="AW1049" s="65"/>
      <c r="AX1049" s="65"/>
      <c r="AY1049" s="65"/>
      <c r="AZ1049" s="65"/>
      <c r="BA1049" s="65"/>
      <c r="BB1049" s="65"/>
      <c r="BC1049" s="65"/>
      <c r="BD1049" s="65"/>
      <c r="BE1049" s="65"/>
      <c r="BF1049" s="65"/>
      <c r="BG1049" s="65"/>
      <c r="BH1049" s="65"/>
      <c r="BI1049" s="65"/>
      <c r="BJ1049" s="65"/>
      <c r="BK1049" s="65"/>
      <c r="BL1049" s="65"/>
    </row>
    <row r="1050" spans="1:64" x14ac:dyDescent="0.2">
      <c r="A1050" s="571" t="s">
        <v>724</v>
      </c>
      <c r="B1050" s="572" t="s">
        <v>1167</v>
      </c>
      <c r="C1050" s="571" t="s">
        <v>1239</v>
      </c>
      <c r="D1050" s="572">
        <v>50</v>
      </c>
      <c r="E1050" s="572" t="s">
        <v>26</v>
      </c>
      <c r="F1050" s="572">
        <v>4</v>
      </c>
      <c r="G1050" s="571" t="s">
        <v>84</v>
      </c>
      <c r="H1050" s="572" t="s">
        <v>28</v>
      </c>
      <c r="I1050" s="571" t="s">
        <v>41</v>
      </c>
      <c r="J1050" s="571" t="s">
        <v>76</v>
      </c>
      <c r="K1050" s="572"/>
      <c r="L1050" s="571"/>
      <c r="M1050" s="571" t="s">
        <v>69</v>
      </c>
      <c r="N1050" s="571" t="s">
        <v>368</v>
      </c>
      <c r="O1050" s="571">
        <v>7</v>
      </c>
      <c r="P1050" s="572" t="s">
        <v>28</v>
      </c>
      <c r="Q1050" s="65"/>
      <c r="R1050" s="65"/>
      <c r="S1050" s="65"/>
      <c r="T1050" s="65"/>
      <c r="U1050" s="65"/>
      <c r="V1050" s="65"/>
      <c r="W1050" s="65"/>
      <c r="X1050" s="65"/>
      <c r="Y1050" s="65"/>
      <c r="Z1050" s="65"/>
      <c r="AA1050" s="65"/>
      <c r="AB1050" s="65"/>
      <c r="AC1050" s="65"/>
      <c r="AD1050" s="65"/>
      <c r="AE1050" s="65"/>
      <c r="AF1050" s="65"/>
      <c r="AG1050" s="65"/>
      <c r="AH1050" s="65"/>
      <c r="AI1050" s="65"/>
      <c r="AJ1050" s="65"/>
      <c r="AK1050" s="65"/>
      <c r="AL1050" s="65"/>
      <c r="AM1050" s="65"/>
      <c r="AN1050" s="65"/>
      <c r="AO1050" s="65"/>
      <c r="AP1050" s="65"/>
      <c r="AQ1050" s="65"/>
      <c r="AR1050" s="65"/>
      <c r="AS1050" s="65"/>
      <c r="AT1050" s="65"/>
      <c r="AU1050" s="65"/>
      <c r="AV1050" s="65"/>
      <c r="AW1050" s="65"/>
      <c r="AX1050" s="65"/>
      <c r="AY1050" s="65"/>
      <c r="AZ1050" s="65"/>
      <c r="BA1050" s="65"/>
      <c r="BB1050" s="65"/>
      <c r="BC1050" s="65"/>
      <c r="BD1050" s="65"/>
      <c r="BE1050" s="65"/>
      <c r="BF1050" s="65"/>
      <c r="BG1050" s="65"/>
      <c r="BH1050" s="65"/>
      <c r="BI1050" s="65"/>
      <c r="BJ1050" s="65"/>
      <c r="BK1050" s="65"/>
      <c r="BL1050" s="65"/>
    </row>
    <row r="1051" spans="1:64" x14ac:dyDescent="0.2">
      <c r="A1051" s="571" t="s">
        <v>724</v>
      </c>
      <c r="B1051" s="572" t="s">
        <v>1167</v>
      </c>
      <c r="C1051" s="571" t="s">
        <v>1240</v>
      </c>
      <c r="D1051" s="572">
        <v>50</v>
      </c>
      <c r="E1051" s="572" t="s">
        <v>26</v>
      </c>
      <c r="F1051" s="572">
        <v>3</v>
      </c>
      <c r="G1051" s="571" t="s">
        <v>84</v>
      </c>
      <c r="H1051" s="572" t="s">
        <v>28</v>
      </c>
      <c r="I1051" s="571" t="s">
        <v>41</v>
      </c>
      <c r="J1051" s="571" t="s">
        <v>76</v>
      </c>
      <c r="K1051" s="571"/>
      <c r="L1051" s="571"/>
      <c r="M1051" s="571" t="s">
        <v>69</v>
      </c>
      <c r="N1051" s="571" t="s">
        <v>368</v>
      </c>
      <c r="O1051" s="571">
        <v>7</v>
      </c>
      <c r="P1051" s="572" t="s">
        <v>28</v>
      </c>
      <c r="Q1051" s="65"/>
      <c r="R1051" s="65"/>
      <c r="S1051" s="65"/>
      <c r="T1051" s="65"/>
      <c r="U1051" s="65"/>
      <c r="V1051" s="65"/>
      <c r="W1051" s="65"/>
      <c r="X1051" s="65"/>
      <c r="Y1051" s="65"/>
      <c r="Z1051" s="65"/>
      <c r="AA1051" s="65"/>
      <c r="AB1051" s="65"/>
      <c r="AC1051" s="65"/>
      <c r="AD1051" s="65"/>
      <c r="AE1051" s="65"/>
      <c r="AF1051" s="65"/>
      <c r="AG1051" s="65"/>
      <c r="AH1051" s="65"/>
      <c r="AI1051" s="65"/>
      <c r="AJ1051" s="65"/>
      <c r="AK1051" s="65"/>
      <c r="AL1051" s="65"/>
      <c r="AM1051" s="65"/>
      <c r="AN1051" s="65"/>
      <c r="AO1051" s="65"/>
      <c r="AP1051" s="65"/>
      <c r="AQ1051" s="65"/>
      <c r="AR1051" s="65"/>
      <c r="AS1051" s="65"/>
      <c r="AT1051" s="65"/>
      <c r="AU1051" s="65"/>
      <c r="AV1051" s="65"/>
      <c r="AW1051" s="65"/>
      <c r="AX1051" s="65"/>
      <c r="AY1051" s="65"/>
      <c r="AZ1051" s="65"/>
      <c r="BA1051" s="65"/>
      <c r="BB1051" s="65"/>
      <c r="BC1051" s="65"/>
      <c r="BD1051" s="65"/>
      <c r="BE1051" s="65"/>
      <c r="BF1051" s="65"/>
      <c r="BG1051" s="65"/>
      <c r="BH1051" s="65"/>
      <c r="BI1051" s="65"/>
      <c r="BJ1051" s="65"/>
      <c r="BK1051" s="65"/>
      <c r="BL1051" s="65"/>
    </row>
    <row r="1052" spans="1:64" x14ac:dyDescent="0.2">
      <c r="A1052" s="571" t="s">
        <v>724</v>
      </c>
      <c r="B1052" s="572" t="s">
        <v>1167</v>
      </c>
      <c r="C1052" s="572" t="s">
        <v>1241</v>
      </c>
      <c r="D1052" s="572">
        <v>50</v>
      </c>
      <c r="E1052" s="572" t="s">
        <v>26</v>
      </c>
      <c r="F1052" s="572">
        <v>7</v>
      </c>
      <c r="G1052" s="571" t="s">
        <v>84</v>
      </c>
      <c r="H1052" s="572" t="s">
        <v>28</v>
      </c>
      <c r="I1052" s="571" t="s">
        <v>41</v>
      </c>
      <c r="J1052" s="571" t="s">
        <v>76</v>
      </c>
      <c r="K1052" s="571"/>
      <c r="L1052" s="571"/>
      <c r="M1052" s="571" t="s">
        <v>69</v>
      </c>
      <c r="N1052" s="571" t="s">
        <v>368</v>
      </c>
      <c r="O1052" s="571">
        <v>7</v>
      </c>
      <c r="P1052" s="572" t="s">
        <v>28</v>
      </c>
      <c r="Q1052" s="65"/>
      <c r="R1052" s="65"/>
      <c r="S1052" s="65"/>
      <c r="T1052" s="65"/>
      <c r="U1052" s="65"/>
      <c r="V1052" s="65"/>
      <c r="W1052" s="65"/>
      <c r="X1052" s="65"/>
      <c r="Y1052" s="65"/>
      <c r="Z1052" s="65"/>
      <c r="AA1052" s="65"/>
      <c r="AB1052" s="65"/>
      <c r="AC1052" s="65"/>
      <c r="AD1052" s="65"/>
      <c r="AE1052" s="65"/>
      <c r="AF1052" s="65"/>
      <c r="AG1052" s="65"/>
      <c r="AH1052" s="65"/>
      <c r="AI1052" s="65"/>
      <c r="AJ1052" s="65"/>
      <c r="AK1052" s="65"/>
      <c r="AL1052" s="65"/>
      <c r="AM1052" s="65"/>
      <c r="AN1052" s="65"/>
      <c r="AO1052" s="65"/>
      <c r="AP1052" s="65"/>
      <c r="AQ1052" s="65"/>
      <c r="AR1052" s="65"/>
      <c r="AS1052" s="65"/>
      <c r="AT1052" s="65"/>
      <c r="AU1052" s="65"/>
      <c r="AV1052" s="65"/>
      <c r="AW1052" s="65"/>
      <c r="AX1052" s="65"/>
      <c r="AY1052" s="65"/>
      <c r="AZ1052" s="65"/>
      <c r="BA1052" s="65"/>
      <c r="BB1052" s="65"/>
      <c r="BC1052" s="65"/>
      <c r="BD1052" s="65"/>
      <c r="BE1052" s="65"/>
      <c r="BF1052" s="65"/>
      <c r="BG1052" s="65"/>
      <c r="BH1052" s="65"/>
      <c r="BI1052" s="65"/>
      <c r="BJ1052" s="65"/>
      <c r="BK1052" s="65"/>
      <c r="BL1052" s="65"/>
    </row>
    <row r="1053" spans="1:64" x14ac:dyDescent="0.2">
      <c r="A1053" s="571" t="s">
        <v>724</v>
      </c>
      <c r="B1053" s="572" t="s">
        <v>1167</v>
      </c>
      <c r="C1053" s="571" t="s">
        <v>1242</v>
      </c>
      <c r="D1053" s="572">
        <v>50</v>
      </c>
      <c r="E1053" s="572" t="s">
        <v>26</v>
      </c>
      <c r="F1053" s="572">
        <v>6</v>
      </c>
      <c r="G1053" s="571" t="s">
        <v>84</v>
      </c>
      <c r="H1053" s="572" t="s">
        <v>28</v>
      </c>
      <c r="I1053" s="571" t="s">
        <v>41</v>
      </c>
      <c r="J1053" s="571" t="s">
        <v>76</v>
      </c>
      <c r="K1053" s="572"/>
      <c r="L1053" s="571"/>
      <c r="M1053" s="571" t="s">
        <v>69</v>
      </c>
      <c r="N1053" s="571" t="s">
        <v>368</v>
      </c>
      <c r="O1053" s="571">
        <v>7</v>
      </c>
      <c r="P1053" s="572" t="s">
        <v>28</v>
      </c>
      <c r="Q1053" s="65"/>
      <c r="R1053" s="65"/>
      <c r="S1053" s="65"/>
      <c r="T1053" s="65"/>
      <c r="U1053" s="65"/>
      <c r="V1053" s="65"/>
      <c r="W1053" s="65"/>
      <c r="X1053" s="65"/>
      <c r="Y1053" s="65"/>
      <c r="Z1053" s="65"/>
      <c r="AA1053" s="65"/>
      <c r="AB1053" s="65"/>
      <c r="AC1053" s="65"/>
      <c r="AD1053" s="65"/>
      <c r="AE1053" s="65"/>
      <c r="AF1053" s="65"/>
      <c r="AG1053" s="65"/>
      <c r="AH1053" s="65"/>
      <c r="AI1053" s="65"/>
      <c r="AJ1053" s="65"/>
      <c r="AK1053" s="65"/>
      <c r="AL1053" s="65"/>
      <c r="AM1053" s="65"/>
      <c r="AN1053" s="65"/>
      <c r="AO1053" s="65"/>
      <c r="AP1053" s="65"/>
      <c r="AQ1053" s="65"/>
      <c r="AR1053" s="65"/>
      <c r="AS1053" s="65"/>
      <c r="AT1053" s="65"/>
      <c r="AU1053" s="65"/>
      <c r="AV1053" s="65"/>
      <c r="AW1053" s="65"/>
      <c r="AX1053" s="65"/>
      <c r="AY1053" s="65"/>
      <c r="AZ1053" s="65"/>
      <c r="BA1053" s="65"/>
      <c r="BB1053" s="65"/>
      <c r="BC1053" s="65"/>
      <c r="BD1053" s="65"/>
      <c r="BE1053" s="65"/>
      <c r="BF1053" s="65"/>
      <c r="BG1053" s="65"/>
      <c r="BH1053" s="65"/>
      <c r="BI1053" s="65"/>
      <c r="BJ1053" s="65"/>
      <c r="BK1053" s="65"/>
      <c r="BL1053" s="65"/>
    </row>
    <row r="1054" spans="1:64" x14ac:dyDescent="0.2">
      <c r="A1054" s="571" t="s">
        <v>724</v>
      </c>
      <c r="B1054" s="572" t="s">
        <v>1167</v>
      </c>
      <c r="C1054" s="571" t="s">
        <v>1243</v>
      </c>
      <c r="D1054" s="572">
        <v>50</v>
      </c>
      <c r="E1054" s="572" t="s">
        <v>26</v>
      </c>
      <c r="F1054" s="572">
        <v>2</v>
      </c>
      <c r="G1054" s="571" t="s">
        <v>84</v>
      </c>
      <c r="H1054" s="572" t="s">
        <v>28</v>
      </c>
      <c r="I1054" s="571" t="s">
        <v>41</v>
      </c>
      <c r="J1054" s="571" t="s">
        <v>76</v>
      </c>
      <c r="K1054" s="571"/>
      <c r="L1054" s="571"/>
      <c r="M1054" s="571" t="s">
        <v>69</v>
      </c>
      <c r="N1054" s="571" t="s">
        <v>368</v>
      </c>
      <c r="O1054" s="571">
        <v>7</v>
      </c>
      <c r="P1054" s="572" t="s">
        <v>28</v>
      </c>
      <c r="Q1054" s="65"/>
      <c r="R1054" s="65"/>
      <c r="S1054" s="65"/>
      <c r="T1054" s="65"/>
      <c r="U1054" s="65"/>
      <c r="V1054" s="65"/>
      <c r="W1054" s="65"/>
      <c r="X1054" s="65"/>
      <c r="Y1054" s="65"/>
      <c r="Z1054" s="65"/>
      <c r="AA1054" s="65"/>
      <c r="AB1054" s="65"/>
      <c r="AC1054" s="65"/>
      <c r="AD1054" s="65"/>
      <c r="AE1054" s="65"/>
      <c r="AF1054" s="65"/>
      <c r="AG1054" s="65"/>
      <c r="AH1054" s="65"/>
      <c r="AI1054" s="65"/>
      <c r="AJ1054" s="65"/>
      <c r="AK1054" s="65"/>
      <c r="AL1054" s="65"/>
      <c r="AM1054" s="65"/>
      <c r="AN1054" s="65"/>
      <c r="AO1054" s="65"/>
      <c r="AP1054" s="65"/>
      <c r="AQ1054" s="65"/>
      <c r="AR1054" s="65"/>
      <c r="AS1054" s="65"/>
      <c r="AT1054" s="65"/>
      <c r="AU1054" s="65"/>
      <c r="AV1054" s="65"/>
      <c r="AW1054" s="65"/>
      <c r="AX1054" s="65"/>
      <c r="AY1054" s="65"/>
      <c r="AZ1054" s="65"/>
      <c r="BA1054" s="65"/>
      <c r="BB1054" s="65"/>
      <c r="BC1054" s="65"/>
      <c r="BD1054" s="65"/>
      <c r="BE1054" s="65"/>
      <c r="BF1054" s="65"/>
      <c r="BG1054" s="65"/>
      <c r="BH1054" s="65"/>
      <c r="BI1054" s="65"/>
      <c r="BJ1054" s="65"/>
      <c r="BK1054" s="65"/>
      <c r="BL1054" s="65"/>
    </row>
    <row r="1055" spans="1:64" x14ac:dyDescent="0.2">
      <c r="A1055" s="571" t="s">
        <v>724</v>
      </c>
      <c r="B1055" s="572" t="s">
        <v>1167</v>
      </c>
      <c r="C1055" s="571" t="s">
        <v>1244</v>
      </c>
      <c r="D1055" s="572">
        <v>50</v>
      </c>
      <c r="E1055" s="572" t="s">
        <v>26</v>
      </c>
      <c r="F1055" s="572">
        <v>13</v>
      </c>
      <c r="G1055" s="571" t="s">
        <v>84</v>
      </c>
      <c r="H1055" s="572" t="s">
        <v>28</v>
      </c>
      <c r="I1055" s="571" t="s">
        <v>41</v>
      </c>
      <c r="J1055" s="571" t="s">
        <v>76</v>
      </c>
      <c r="K1055" s="571"/>
      <c r="L1055" s="571"/>
      <c r="M1055" s="571" t="s">
        <v>69</v>
      </c>
      <c r="N1055" s="571" t="s">
        <v>368</v>
      </c>
      <c r="O1055" s="571">
        <v>7</v>
      </c>
      <c r="P1055" s="572" t="s">
        <v>28</v>
      </c>
      <c r="Q1055" s="65"/>
      <c r="R1055" s="65"/>
      <c r="S1055" s="65"/>
      <c r="T1055" s="65"/>
      <c r="U1055" s="65"/>
      <c r="V1055" s="65"/>
      <c r="W1055" s="65"/>
      <c r="X1055" s="65"/>
      <c r="Y1055" s="65"/>
      <c r="Z1055" s="65"/>
      <c r="AA1055" s="65"/>
      <c r="AB1055" s="65"/>
      <c r="AC1055" s="65"/>
      <c r="AD1055" s="65"/>
      <c r="AE1055" s="65"/>
      <c r="AF1055" s="65"/>
      <c r="AG1055" s="65"/>
      <c r="AH1055" s="65"/>
      <c r="AI1055" s="65"/>
      <c r="AJ1055" s="65"/>
      <c r="AK1055" s="65"/>
      <c r="AL1055" s="65"/>
      <c r="AM1055" s="65"/>
      <c r="AN1055" s="65"/>
      <c r="AO1055" s="65"/>
      <c r="AP1055" s="65"/>
      <c r="AQ1055" s="65"/>
      <c r="AR1055" s="65"/>
      <c r="AS1055" s="65"/>
      <c r="AT1055" s="65"/>
      <c r="AU1055" s="65"/>
      <c r="AV1055" s="65"/>
      <c r="AW1055" s="65"/>
      <c r="AX1055" s="65"/>
      <c r="AY1055" s="65"/>
      <c r="AZ1055" s="65"/>
      <c r="BA1055" s="65"/>
      <c r="BB1055" s="65"/>
      <c r="BC1055" s="65"/>
      <c r="BD1055" s="65"/>
      <c r="BE1055" s="65"/>
      <c r="BF1055" s="65"/>
      <c r="BG1055" s="65"/>
      <c r="BH1055" s="65"/>
      <c r="BI1055" s="65"/>
      <c r="BJ1055" s="65"/>
      <c r="BK1055" s="65"/>
      <c r="BL1055" s="65"/>
    </row>
    <row r="1056" spans="1:64" x14ac:dyDescent="0.2">
      <c r="A1056" s="571" t="s">
        <v>724</v>
      </c>
      <c r="B1056" s="572" t="s">
        <v>1167</v>
      </c>
      <c r="C1056" s="571" t="s">
        <v>1245</v>
      </c>
      <c r="D1056" s="572">
        <v>50</v>
      </c>
      <c r="E1056" s="572" t="s">
        <v>26</v>
      </c>
      <c r="F1056" s="572">
        <v>16</v>
      </c>
      <c r="G1056" s="571" t="s">
        <v>84</v>
      </c>
      <c r="H1056" s="572" t="s">
        <v>28</v>
      </c>
      <c r="I1056" s="571" t="s">
        <v>41</v>
      </c>
      <c r="J1056" s="571" t="s">
        <v>76</v>
      </c>
      <c r="K1056" s="571"/>
      <c r="L1056" s="571"/>
      <c r="M1056" s="571" t="s">
        <v>69</v>
      </c>
      <c r="N1056" s="571" t="s">
        <v>368</v>
      </c>
      <c r="O1056" s="571">
        <v>7</v>
      </c>
      <c r="P1056" s="572" t="s">
        <v>28</v>
      </c>
      <c r="Q1056" s="65"/>
      <c r="R1056" s="65"/>
      <c r="S1056" s="65"/>
      <c r="T1056" s="65"/>
      <c r="U1056" s="65"/>
      <c r="V1056" s="65"/>
      <c r="W1056" s="65"/>
      <c r="X1056" s="65"/>
      <c r="Y1056" s="65"/>
      <c r="Z1056" s="65"/>
      <c r="AA1056" s="65"/>
      <c r="AB1056" s="65"/>
      <c r="AC1056" s="65"/>
      <c r="AD1056" s="65"/>
      <c r="AE1056" s="65"/>
      <c r="AF1056" s="65"/>
      <c r="AG1056" s="65"/>
      <c r="AH1056" s="65"/>
      <c r="AI1056" s="65"/>
      <c r="AJ1056" s="65"/>
      <c r="AK1056" s="65"/>
      <c r="AL1056" s="65"/>
      <c r="AM1056" s="65"/>
      <c r="AN1056" s="65"/>
      <c r="AO1056" s="65"/>
      <c r="AP1056" s="65"/>
      <c r="AQ1056" s="65"/>
      <c r="AR1056" s="65"/>
      <c r="AS1056" s="65"/>
      <c r="AT1056" s="65"/>
      <c r="AU1056" s="65"/>
      <c r="AV1056" s="65"/>
      <c r="AW1056" s="65"/>
      <c r="AX1056" s="65"/>
      <c r="AY1056" s="65"/>
      <c r="AZ1056" s="65"/>
      <c r="BA1056" s="65"/>
      <c r="BB1056" s="65"/>
      <c r="BC1056" s="65"/>
      <c r="BD1056" s="65"/>
      <c r="BE1056" s="65"/>
      <c r="BF1056" s="65"/>
      <c r="BG1056" s="65"/>
      <c r="BH1056" s="65"/>
      <c r="BI1056" s="65"/>
      <c r="BJ1056" s="65"/>
      <c r="BK1056" s="65"/>
      <c r="BL1056" s="65"/>
    </row>
    <row r="1057" spans="1:64" x14ac:dyDescent="0.2">
      <c r="A1057" s="571" t="s">
        <v>724</v>
      </c>
      <c r="B1057" s="572" t="s">
        <v>1167</v>
      </c>
      <c r="C1057" s="572" t="s">
        <v>1246</v>
      </c>
      <c r="D1057" s="572">
        <v>50</v>
      </c>
      <c r="E1057" s="572" t="s">
        <v>26</v>
      </c>
      <c r="F1057" s="572">
        <v>7</v>
      </c>
      <c r="G1057" s="571" t="s">
        <v>84</v>
      </c>
      <c r="H1057" s="572" t="s">
        <v>28</v>
      </c>
      <c r="I1057" s="571" t="s">
        <v>41</v>
      </c>
      <c r="J1057" s="571" t="s">
        <v>76</v>
      </c>
      <c r="K1057" s="571"/>
      <c r="L1057" s="571"/>
      <c r="M1057" s="571" t="s">
        <v>69</v>
      </c>
      <c r="N1057" s="571" t="s">
        <v>368</v>
      </c>
      <c r="O1057" s="571">
        <v>7</v>
      </c>
      <c r="P1057" s="572" t="s">
        <v>28</v>
      </c>
      <c r="Q1057" s="65"/>
      <c r="R1057" s="65"/>
      <c r="S1057" s="65"/>
      <c r="T1057" s="65"/>
      <c r="U1057" s="65"/>
      <c r="V1057" s="65"/>
      <c r="W1057" s="65"/>
      <c r="X1057" s="65"/>
      <c r="Y1057" s="65"/>
      <c r="Z1057" s="65"/>
      <c r="AA1057" s="65"/>
      <c r="AB1057" s="65"/>
      <c r="AC1057" s="65"/>
      <c r="AD1057" s="65"/>
      <c r="AE1057" s="65"/>
      <c r="AF1057" s="65"/>
      <c r="AG1057" s="65"/>
      <c r="AH1057" s="65"/>
      <c r="AI1057" s="65"/>
      <c r="AJ1057" s="65"/>
      <c r="AK1057" s="65"/>
      <c r="AL1057" s="65"/>
      <c r="AM1057" s="65"/>
      <c r="AN1057" s="65"/>
      <c r="AO1057" s="65"/>
      <c r="AP1057" s="65"/>
      <c r="AQ1057" s="65"/>
      <c r="AR1057" s="65"/>
      <c r="AS1057" s="65"/>
      <c r="AT1057" s="65"/>
      <c r="AU1057" s="65"/>
      <c r="AV1057" s="65"/>
      <c r="AW1057" s="65"/>
      <c r="AX1057" s="65"/>
      <c r="AY1057" s="65"/>
      <c r="AZ1057" s="65"/>
      <c r="BA1057" s="65"/>
      <c r="BB1057" s="65"/>
      <c r="BC1057" s="65"/>
      <c r="BD1057" s="65"/>
      <c r="BE1057" s="65"/>
      <c r="BF1057" s="65"/>
      <c r="BG1057" s="65"/>
      <c r="BH1057" s="65"/>
      <c r="BI1057" s="65"/>
      <c r="BJ1057" s="65"/>
      <c r="BK1057" s="65"/>
      <c r="BL1057" s="65"/>
    </row>
    <row r="1058" spans="1:64" x14ac:dyDescent="0.2">
      <c r="A1058" s="571" t="s">
        <v>724</v>
      </c>
      <c r="B1058" s="572" t="s">
        <v>1167</v>
      </c>
      <c r="C1058" s="584" t="s">
        <v>1247</v>
      </c>
      <c r="D1058" s="572">
        <v>50</v>
      </c>
      <c r="E1058" s="572" t="s">
        <v>26</v>
      </c>
      <c r="F1058" s="572">
        <v>3</v>
      </c>
      <c r="G1058" s="571" t="s">
        <v>84</v>
      </c>
      <c r="H1058" s="572" t="s">
        <v>28</v>
      </c>
      <c r="I1058" s="571" t="s">
        <v>41</v>
      </c>
      <c r="J1058" s="571" t="s">
        <v>76</v>
      </c>
      <c r="K1058" s="571"/>
      <c r="L1058" s="571"/>
      <c r="M1058" s="571" t="s">
        <v>69</v>
      </c>
      <c r="N1058" s="571" t="s">
        <v>368</v>
      </c>
      <c r="O1058" s="571">
        <v>7</v>
      </c>
      <c r="P1058" s="572" t="s">
        <v>28</v>
      </c>
      <c r="Q1058" s="65"/>
      <c r="R1058" s="65"/>
      <c r="S1058" s="65"/>
      <c r="T1058" s="65"/>
      <c r="U1058" s="65"/>
      <c r="V1058" s="65"/>
      <c r="W1058" s="65"/>
      <c r="X1058" s="65"/>
      <c r="Y1058" s="65"/>
      <c r="Z1058" s="65"/>
      <c r="AA1058" s="65"/>
      <c r="AB1058" s="65"/>
      <c r="AC1058" s="65"/>
      <c r="AD1058" s="65"/>
      <c r="AE1058" s="65"/>
      <c r="AF1058" s="65"/>
      <c r="AG1058" s="65"/>
      <c r="AH1058" s="65"/>
      <c r="AI1058" s="65"/>
      <c r="AJ1058" s="65"/>
      <c r="AK1058" s="65"/>
      <c r="AL1058" s="65"/>
      <c r="AM1058" s="65"/>
      <c r="AN1058" s="65"/>
      <c r="AO1058" s="65"/>
      <c r="AP1058" s="65"/>
      <c r="AQ1058" s="65"/>
      <c r="AR1058" s="65"/>
      <c r="AS1058" s="65"/>
      <c r="AT1058" s="65"/>
      <c r="AU1058" s="65"/>
      <c r="AV1058" s="65"/>
      <c r="AW1058" s="65"/>
      <c r="AX1058" s="65"/>
      <c r="AY1058" s="65"/>
      <c r="AZ1058" s="65"/>
      <c r="BA1058" s="65"/>
      <c r="BB1058" s="65"/>
      <c r="BC1058" s="65"/>
      <c r="BD1058" s="65"/>
      <c r="BE1058" s="65"/>
      <c r="BF1058" s="65"/>
      <c r="BG1058" s="65"/>
      <c r="BH1058" s="65"/>
      <c r="BI1058" s="65"/>
      <c r="BJ1058" s="65"/>
      <c r="BK1058" s="65"/>
      <c r="BL1058" s="65"/>
    </row>
    <row r="1059" spans="1:64" x14ac:dyDescent="0.2">
      <c r="A1059" s="571" t="s">
        <v>724</v>
      </c>
      <c r="B1059" s="572" t="s">
        <v>1167</v>
      </c>
      <c r="C1059" s="572" t="s">
        <v>1248</v>
      </c>
      <c r="D1059" s="572">
        <v>50</v>
      </c>
      <c r="E1059" s="572" t="s">
        <v>26</v>
      </c>
      <c r="F1059" s="572">
        <v>10</v>
      </c>
      <c r="G1059" s="571" t="s">
        <v>84</v>
      </c>
      <c r="H1059" s="572" t="s">
        <v>28</v>
      </c>
      <c r="I1059" s="571" t="s">
        <v>41</v>
      </c>
      <c r="J1059" s="571" t="s">
        <v>76</v>
      </c>
      <c r="K1059" s="571"/>
      <c r="L1059" s="571"/>
      <c r="M1059" s="571" t="s">
        <v>69</v>
      </c>
      <c r="N1059" s="571" t="s">
        <v>368</v>
      </c>
      <c r="O1059" s="571">
        <v>7</v>
      </c>
      <c r="P1059" s="572" t="s">
        <v>28</v>
      </c>
      <c r="Q1059" s="65"/>
      <c r="R1059" s="65"/>
      <c r="S1059" s="65"/>
      <c r="T1059" s="65"/>
      <c r="U1059" s="65"/>
      <c r="V1059" s="65"/>
      <c r="W1059" s="65"/>
      <c r="X1059" s="65"/>
      <c r="Y1059" s="65"/>
      <c r="Z1059" s="65"/>
      <c r="AA1059" s="65"/>
      <c r="AB1059" s="65"/>
      <c r="AC1059" s="65"/>
      <c r="AD1059" s="65"/>
      <c r="AE1059" s="65"/>
      <c r="AF1059" s="65"/>
      <c r="AG1059" s="65"/>
      <c r="AH1059" s="65"/>
      <c r="AI1059" s="65"/>
      <c r="AJ1059" s="65"/>
      <c r="AK1059" s="65"/>
      <c r="AL1059" s="65"/>
      <c r="AM1059" s="65"/>
      <c r="AN1059" s="65"/>
      <c r="AO1059" s="65"/>
      <c r="AP1059" s="65"/>
      <c r="AQ1059" s="65"/>
      <c r="AR1059" s="65"/>
      <c r="AS1059" s="65"/>
      <c r="AT1059" s="65"/>
      <c r="AU1059" s="65"/>
      <c r="AV1059" s="65"/>
      <c r="AW1059" s="65"/>
      <c r="AX1059" s="65"/>
      <c r="AY1059" s="65"/>
      <c r="AZ1059" s="65"/>
      <c r="BA1059" s="65"/>
      <c r="BB1059" s="65"/>
      <c r="BC1059" s="65"/>
      <c r="BD1059" s="65"/>
      <c r="BE1059" s="65"/>
      <c r="BF1059" s="65"/>
      <c r="BG1059" s="65"/>
      <c r="BH1059" s="65"/>
      <c r="BI1059" s="65"/>
      <c r="BJ1059" s="65"/>
      <c r="BK1059" s="65"/>
      <c r="BL1059" s="65"/>
    </row>
    <row r="1060" spans="1:64" x14ac:dyDescent="0.2">
      <c r="A1060" s="571" t="s">
        <v>724</v>
      </c>
      <c r="B1060" s="572" t="s">
        <v>1167</v>
      </c>
      <c r="C1060" s="572" t="s">
        <v>1249</v>
      </c>
      <c r="D1060" s="572">
        <v>50</v>
      </c>
      <c r="E1060" s="572" t="s">
        <v>26</v>
      </c>
      <c r="F1060" s="572">
        <v>5</v>
      </c>
      <c r="G1060" s="571" t="s">
        <v>84</v>
      </c>
      <c r="H1060" s="572" t="s">
        <v>28</v>
      </c>
      <c r="I1060" s="571" t="s">
        <v>41</v>
      </c>
      <c r="J1060" s="571" t="s">
        <v>76</v>
      </c>
      <c r="K1060" s="571"/>
      <c r="L1060" s="571"/>
      <c r="M1060" s="571" t="s">
        <v>69</v>
      </c>
      <c r="N1060" s="571" t="s">
        <v>368</v>
      </c>
      <c r="O1060" s="571">
        <v>7</v>
      </c>
      <c r="P1060" s="572" t="s">
        <v>28</v>
      </c>
      <c r="Q1060" s="65"/>
      <c r="R1060" s="65"/>
      <c r="S1060" s="65"/>
      <c r="T1060" s="65"/>
      <c r="U1060" s="65"/>
      <c r="V1060" s="65"/>
      <c r="W1060" s="65"/>
      <c r="X1060" s="65"/>
      <c r="Y1060" s="65"/>
      <c r="Z1060" s="65"/>
      <c r="AA1060" s="65"/>
      <c r="AB1060" s="65"/>
      <c r="AC1060" s="65"/>
      <c r="AD1060" s="65"/>
      <c r="AE1060" s="65"/>
      <c r="AF1060" s="65"/>
      <c r="AG1060" s="65"/>
      <c r="AH1060" s="65"/>
      <c r="AI1060" s="65"/>
      <c r="AJ1060" s="65"/>
      <c r="AK1060" s="65"/>
      <c r="AL1060" s="65"/>
      <c r="AM1060" s="65"/>
      <c r="AN1060" s="65"/>
      <c r="AO1060" s="65"/>
      <c r="AP1060" s="65"/>
      <c r="AQ1060" s="65"/>
      <c r="AR1060" s="65"/>
      <c r="AS1060" s="65"/>
      <c r="AT1060" s="65"/>
      <c r="AU1060" s="65"/>
      <c r="AV1060" s="65"/>
      <c r="AW1060" s="65"/>
      <c r="AX1060" s="65"/>
      <c r="AY1060" s="65"/>
      <c r="AZ1060" s="65"/>
      <c r="BA1060" s="65"/>
      <c r="BB1060" s="65"/>
      <c r="BC1060" s="65"/>
      <c r="BD1060" s="65"/>
      <c r="BE1060" s="65"/>
      <c r="BF1060" s="65"/>
      <c r="BG1060" s="65"/>
      <c r="BH1060" s="65"/>
      <c r="BI1060" s="65"/>
      <c r="BJ1060" s="65"/>
      <c r="BK1060" s="65"/>
      <c r="BL1060" s="65"/>
    </row>
    <row r="1061" spans="1:64" x14ac:dyDescent="0.2">
      <c r="A1061" s="571" t="s">
        <v>724</v>
      </c>
      <c r="B1061" s="572" t="s">
        <v>1167</v>
      </c>
      <c r="C1061" s="572" t="s">
        <v>1250</v>
      </c>
      <c r="D1061" s="572">
        <v>50</v>
      </c>
      <c r="E1061" s="572" t="s">
        <v>26</v>
      </c>
      <c r="F1061" s="572">
        <v>7</v>
      </c>
      <c r="G1061" s="571" t="s">
        <v>84</v>
      </c>
      <c r="H1061" s="572" t="s">
        <v>28</v>
      </c>
      <c r="I1061" s="571" t="s">
        <v>41</v>
      </c>
      <c r="J1061" s="571" t="s">
        <v>76</v>
      </c>
      <c r="K1061" s="571"/>
      <c r="L1061" s="571"/>
      <c r="M1061" s="571" t="s">
        <v>69</v>
      </c>
      <c r="N1061" s="571" t="s">
        <v>368</v>
      </c>
      <c r="O1061" s="571">
        <v>7</v>
      </c>
      <c r="P1061" s="572" t="s">
        <v>28</v>
      </c>
      <c r="Q1061" s="65"/>
      <c r="R1061" s="65"/>
      <c r="S1061" s="65"/>
      <c r="T1061" s="65"/>
      <c r="U1061" s="65"/>
      <c r="V1061" s="65"/>
      <c r="W1061" s="65"/>
      <c r="X1061" s="65"/>
      <c r="Y1061" s="65"/>
      <c r="Z1061" s="65"/>
      <c r="AA1061" s="65"/>
      <c r="AB1061" s="65"/>
      <c r="AC1061" s="65"/>
      <c r="AD1061" s="65"/>
      <c r="AE1061" s="65"/>
      <c r="AF1061" s="65"/>
      <c r="AG1061" s="65"/>
      <c r="AH1061" s="65"/>
      <c r="AI1061" s="65"/>
      <c r="AJ1061" s="65"/>
      <c r="AK1061" s="65"/>
      <c r="AL1061" s="65"/>
      <c r="AM1061" s="65"/>
      <c r="AN1061" s="65"/>
      <c r="AO1061" s="65"/>
      <c r="AP1061" s="65"/>
      <c r="AQ1061" s="65"/>
      <c r="AR1061" s="65"/>
      <c r="AS1061" s="65"/>
      <c r="AT1061" s="65"/>
      <c r="AU1061" s="65"/>
      <c r="AV1061" s="65"/>
      <c r="AW1061" s="65"/>
      <c r="AX1061" s="65"/>
      <c r="AY1061" s="65"/>
      <c r="AZ1061" s="65"/>
      <c r="BA1061" s="65"/>
      <c r="BB1061" s="65"/>
      <c r="BC1061" s="65"/>
      <c r="BD1061" s="65"/>
      <c r="BE1061" s="65"/>
      <c r="BF1061" s="65"/>
      <c r="BG1061" s="65"/>
      <c r="BH1061" s="65"/>
      <c r="BI1061" s="65"/>
      <c r="BJ1061" s="65"/>
      <c r="BK1061" s="65"/>
      <c r="BL1061" s="65"/>
    </row>
    <row r="1062" spans="1:64" x14ac:dyDescent="0.2">
      <c r="A1062" s="571" t="s">
        <v>724</v>
      </c>
      <c r="B1062" s="572" t="s">
        <v>1167</v>
      </c>
      <c r="C1062" s="584" t="s">
        <v>1251</v>
      </c>
      <c r="D1062" s="572">
        <v>50</v>
      </c>
      <c r="E1062" s="572" t="s">
        <v>26</v>
      </c>
      <c r="F1062" s="572">
        <v>6</v>
      </c>
      <c r="G1062" s="571" t="s">
        <v>84</v>
      </c>
      <c r="H1062" s="572" t="s">
        <v>28</v>
      </c>
      <c r="I1062" s="571" t="s">
        <v>41</v>
      </c>
      <c r="J1062" s="571" t="s">
        <v>76</v>
      </c>
      <c r="K1062" s="571"/>
      <c r="L1062" s="571"/>
      <c r="M1062" s="571" t="s">
        <v>69</v>
      </c>
      <c r="N1062" s="571" t="s">
        <v>368</v>
      </c>
      <c r="O1062" s="571">
        <v>7</v>
      </c>
      <c r="P1062" s="572" t="s">
        <v>28</v>
      </c>
      <c r="Q1062" s="65"/>
      <c r="R1062" s="65"/>
      <c r="S1062" s="65"/>
      <c r="T1062" s="65"/>
      <c r="U1062" s="65"/>
      <c r="V1062" s="65"/>
      <c r="W1062" s="65"/>
      <c r="X1062" s="65"/>
      <c r="Y1062" s="65"/>
      <c r="Z1062" s="65"/>
      <c r="AA1062" s="65"/>
      <c r="AB1062" s="65"/>
      <c r="AC1062" s="65"/>
      <c r="AD1062" s="65"/>
      <c r="AE1062" s="65"/>
      <c r="AF1062" s="65"/>
      <c r="AG1062" s="65"/>
      <c r="AH1062" s="65"/>
      <c r="AI1062" s="65"/>
      <c r="AJ1062" s="65"/>
      <c r="AK1062" s="65"/>
      <c r="AL1062" s="65"/>
      <c r="AM1062" s="65"/>
      <c r="AN1062" s="65"/>
      <c r="AO1062" s="65"/>
      <c r="AP1062" s="65"/>
      <c r="AQ1062" s="65"/>
      <c r="AR1062" s="65"/>
      <c r="AS1062" s="65"/>
      <c r="AT1062" s="65"/>
      <c r="AU1062" s="65"/>
      <c r="AV1062" s="65"/>
      <c r="AW1062" s="65"/>
      <c r="AX1062" s="65"/>
      <c r="AY1062" s="65"/>
      <c r="AZ1062" s="65"/>
      <c r="BA1062" s="65"/>
      <c r="BB1062" s="65"/>
      <c r="BC1062" s="65"/>
      <c r="BD1062" s="65"/>
      <c r="BE1062" s="65"/>
      <c r="BF1062" s="65"/>
      <c r="BG1062" s="65"/>
      <c r="BH1062" s="65"/>
      <c r="BI1062" s="65"/>
      <c r="BJ1062" s="65"/>
      <c r="BK1062" s="65"/>
      <c r="BL1062" s="65"/>
    </row>
    <row r="1063" spans="1:64" x14ac:dyDescent="0.2">
      <c r="A1063" s="571" t="s">
        <v>724</v>
      </c>
      <c r="B1063" s="572" t="s">
        <v>1167</v>
      </c>
      <c r="C1063" s="572" t="s">
        <v>1252</v>
      </c>
      <c r="D1063" s="572">
        <v>50</v>
      </c>
      <c r="E1063" s="572" t="s">
        <v>26</v>
      </c>
      <c r="F1063" s="572">
        <v>2</v>
      </c>
      <c r="G1063" s="571" t="s">
        <v>84</v>
      </c>
      <c r="H1063" s="572" t="s">
        <v>28</v>
      </c>
      <c r="I1063" s="571" t="s">
        <v>41</v>
      </c>
      <c r="J1063" s="571" t="s">
        <v>76</v>
      </c>
      <c r="K1063" s="571"/>
      <c r="L1063" s="571"/>
      <c r="M1063" s="571" t="s">
        <v>69</v>
      </c>
      <c r="N1063" s="571" t="s">
        <v>368</v>
      </c>
      <c r="O1063" s="571">
        <v>7</v>
      </c>
      <c r="P1063" s="572" t="s">
        <v>28</v>
      </c>
      <c r="Q1063" s="65"/>
      <c r="R1063" s="65"/>
      <c r="S1063" s="65"/>
      <c r="T1063" s="65"/>
      <c r="U1063" s="65"/>
      <c r="V1063" s="65"/>
      <c r="W1063" s="65"/>
      <c r="X1063" s="65"/>
      <c r="Y1063" s="65"/>
      <c r="Z1063" s="65"/>
      <c r="AA1063" s="65"/>
      <c r="AB1063" s="65"/>
      <c r="AC1063" s="65"/>
      <c r="AD1063" s="65"/>
      <c r="AE1063" s="65"/>
      <c r="AF1063" s="65"/>
      <c r="AG1063" s="65"/>
      <c r="AH1063" s="65"/>
      <c r="AI1063" s="65"/>
      <c r="AJ1063" s="65"/>
      <c r="AK1063" s="65"/>
      <c r="AL1063" s="65"/>
      <c r="AM1063" s="65"/>
      <c r="AN1063" s="65"/>
      <c r="AO1063" s="65"/>
      <c r="AP1063" s="65"/>
      <c r="AQ1063" s="65"/>
      <c r="AR1063" s="65"/>
      <c r="AS1063" s="65"/>
      <c r="AT1063" s="65"/>
      <c r="AU1063" s="65"/>
      <c r="AV1063" s="65"/>
      <c r="AW1063" s="65"/>
      <c r="AX1063" s="65"/>
      <c r="AY1063" s="65"/>
      <c r="AZ1063" s="65"/>
      <c r="BA1063" s="65"/>
      <c r="BB1063" s="65"/>
      <c r="BC1063" s="65"/>
      <c r="BD1063" s="65"/>
      <c r="BE1063" s="65"/>
      <c r="BF1063" s="65"/>
      <c r="BG1063" s="65"/>
      <c r="BH1063" s="65"/>
      <c r="BI1063" s="65"/>
      <c r="BJ1063" s="65"/>
      <c r="BK1063" s="65"/>
      <c r="BL1063" s="65"/>
    </row>
    <row r="1064" spans="1:64" x14ac:dyDescent="0.2">
      <c r="A1064" s="571" t="s">
        <v>724</v>
      </c>
      <c r="B1064" s="572" t="s">
        <v>1167</v>
      </c>
      <c r="C1064" s="572" t="s">
        <v>1253</v>
      </c>
      <c r="D1064" s="572">
        <v>50</v>
      </c>
      <c r="E1064" s="572" t="s">
        <v>26</v>
      </c>
      <c r="F1064" s="572">
        <v>13</v>
      </c>
      <c r="G1064" s="571" t="s">
        <v>84</v>
      </c>
      <c r="H1064" s="572" t="s">
        <v>28</v>
      </c>
      <c r="I1064" s="571" t="s">
        <v>41</v>
      </c>
      <c r="J1064" s="571" t="s">
        <v>76</v>
      </c>
      <c r="K1064" s="571"/>
      <c r="L1064" s="571"/>
      <c r="M1064" s="571" t="s">
        <v>69</v>
      </c>
      <c r="N1064" s="571" t="s">
        <v>368</v>
      </c>
      <c r="O1064" s="571">
        <v>7</v>
      </c>
      <c r="P1064" s="572" t="s">
        <v>28</v>
      </c>
      <c r="Q1064" s="65"/>
      <c r="R1064" s="65"/>
      <c r="S1064" s="65"/>
      <c r="T1064" s="65"/>
      <c r="U1064" s="65"/>
      <c r="V1064" s="65"/>
      <c r="W1064" s="65"/>
      <c r="X1064" s="65"/>
      <c r="Y1064" s="65"/>
      <c r="Z1064" s="65"/>
      <c r="AA1064" s="65"/>
      <c r="AB1064" s="65"/>
      <c r="AC1064" s="65"/>
      <c r="AD1064" s="65"/>
      <c r="AE1064" s="65"/>
      <c r="AF1064" s="65"/>
      <c r="AG1064" s="65"/>
      <c r="AH1064" s="65"/>
      <c r="AI1064" s="65"/>
      <c r="AJ1064" s="65"/>
      <c r="AK1064" s="65"/>
      <c r="AL1064" s="65"/>
      <c r="AM1064" s="65"/>
      <c r="AN1064" s="65"/>
      <c r="AO1064" s="65"/>
      <c r="AP1064" s="65"/>
      <c r="AQ1064" s="65"/>
      <c r="AR1064" s="65"/>
      <c r="AS1064" s="65"/>
      <c r="AT1064" s="65"/>
      <c r="AU1064" s="65"/>
      <c r="AV1064" s="65"/>
      <c r="AW1064" s="65"/>
      <c r="AX1064" s="65"/>
      <c r="AY1064" s="65"/>
      <c r="AZ1064" s="65"/>
      <c r="BA1064" s="65"/>
      <c r="BB1064" s="65"/>
      <c r="BC1064" s="65"/>
      <c r="BD1064" s="65"/>
      <c r="BE1064" s="65"/>
      <c r="BF1064" s="65"/>
      <c r="BG1064" s="65"/>
      <c r="BH1064" s="65"/>
      <c r="BI1064" s="65"/>
      <c r="BJ1064" s="65"/>
      <c r="BK1064" s="65"/>
      <c r="BL1064" s="65"/>
    </row>
    <row r="1065" spans="1:64" x14ac:dyDescent="0.2">
      <c r="A1065" s="571" t="s">
        <v>724</v>
      </c>
      <c r="B1065" s="572" t="s">
        <v>1167</v>
      </c>
      <c r="C1065" s="584" t="s">
        <v>1254</v>
      </c>
      <c r="D1065" s="572">
        <v>50</v>
      </c>
      <c r="E1065" s="572" t="s">
        <v>26</v>
      </c>
      <c r="F1065" s="572">
        <v>16</v>
      </c>
      <c r="G1065" s="571" t="s">
        <v>84</v>
      </c>
      <c r="H1065" s="572" t="s">
        <v>28</v>
      </c>
      <c r="I1065" s="571" t="s">
        <v>41</v>
      </c>
      <c r="J1065" s="571" t="s">
        <v>76</v>
      </c>
      <c r="K1065" s="571"/>
      <c r="L1065" s="571"/>
      <c r="M1065" s="571" t="s">
        <v>69</v>
      </c>
      <c r="N1065" s="571" t="s">
        <v>368</v>
      </c>
      <c r="O1065" s="571">
        <v>7</v>
      </c>
      <c r="P1065" s="572" t="s">
        <v>28</v>
      </c>
      <c r="Q1065" s="65"/>
      <c r="R1065" s="65"/>
      <c r="S1065" s="65"/>
      <c r="T1065" s="65"/>
      <c r="U1065" s="65"/>
      <c r="V1065" s="65"/>
      <c r="W1065" s="65"/>
      <c r="X1065" s="65"/>
      <c r="Y1065" s="65"/>
      <c r="Z1065" s="65"/>
      <c r="AA1065" s="65"/>
      <c r="AB1065" s="65"/>
      <c r="AC1065" s="65"/>
      <c r="AD1065" s="65"/>
      <c r="AE1065" s="65"/>
      <c r="AF1065" s="65"/>
      <c r="AG1065" s="65"/>
      <c r="AH1065" s="65"/>
      <c r="AI1065" s="65"/>
      <c r="AJ1065" s="65"/>
      <c r="AK1065" s="65"/>
      <c r="AL1065" s="65"/>
      <c r="AM1065" s="65"/>
      <c r="AN1065" s="65"/>
      <c r="AO1065" s="65"/>
      <c r="AP1065" s="65"/>
      <c r="AQ1065" s="65"/>
      <c r="AR1065" s="65"/>
      <c r="AS1065" s="65"/>
      <c r="AT1065" s="65"/>
      <c r="AU1065" s="65"/>
      <c r="AV1065" s="65"/>
      <c r="AW1065" s="65"/>
      <c r="AX1065" s="65"/>
      <c r="AY1065" s="65"/>
      <c r="AZ1065" s="65"/>
      <c r="BA1065" s="65"/>
      <c r="BB1065" s="65"/>
      <c r="BC1065" s="65"/>
      <c r="BD1065" s="65"/>
      <c r="BE1065" s="65"/>
      <c r="BF1065" s="65"/>
      <c r="BG1065" s="65"/>
      <c r="BH1065" s="65"/>
      <c r="BI1065" s="65"/>
      <c r="BJ1065" s="65"/>
      <c r="BK1065" s="65"/>
      <c r="BL1065" s="65"/>
    </row>
    <row r="1066" spans="1:64" x14ac:dyDescent="0.2">
      <c r="A1066" s="571" t="s">
        <v>724</v>
      </c>
      <c r="B1066" s="572" t="s">
        <v>1167</v>
      </c>
      <c r="C1066" s="584" t="s">
        <v>1255</v>
      </c>
      <c r="D1066" s="572">
        <v>50</v>
      </c>
      <c r="E1066" s="572" t="s">
        <v>26</v>
      </c>
      <c r="F1066" s="572">
        <v>3</v>
      </c>
      <c r="G1066" s="571" t="s">
        <v>84</v>
      </c>
      <c r="H1066" s="572" t="s">
        <v>28</v>
      </c>
      <c r="I1066" s="571" t="s">
        <v>41</v>
      </c>
      <c r="J1066" s="571" t="s">
        <v>76</v>
      </c>
      <c r="K1066" s="571"/>
      <c r="L1066" s="571"/>
      <c r="M1066" s="571" t="s">
        <v>69</v>
      </c>
      <c r="N1066" s="571" t="s">
        <v>368</v>
      </c>
      <c r="O1066" s="571">
        <v>7</v>
      </c>
      <c r="P1066" s="572" t="s">
        <v>28</v>
      </c>
      <c r="Q1066" s="65"/>
      <c r="R1066" s="65"/>
      <c r="S1066" s="65"/>
      <c r="T1066" s="65"/>
      <c r="U1066" s="65"/>
      <c r="V1066" s="65"/>
      <c r="W1066" s="65"/>
      <c r="X1066" s="65"/>
      <c r="Y1066" s="65"/>
      <c r="Z1066" s="65"/>
      <c r="AA1066" s="65"/>
      <c r="AB1066" s="65"/>
      <c r="AC1066" s="65"/>
      <c r="AD1066" s="65"/>
      <c r="AE1066" s="65"/>
      <c r="AF1066" s="65"/>
      <c r="AG1066" s="65"/>
      <c r="AH1066" s="65"/>
      <c r="AI1066" s="65"/>
      <c r="AJ1066" s="65"/>
      <c r="AK1066" s="65"/>
      <c r="AL1066" s="65"/>
      <c r="AM1066" s="65"/>
      <c r="AN1066" s="65"/>
      <c r="AO1066" s="65"/>
      <c r="AP1066" s="65"/>
      <c r="AQ1066" s="65"/>
      <c r="AR1066" s="65"/>
      <c r="AS1066" s="65"/>
      <c r="AT1066" s="65"/>
      <c r="AU1066" s="65"/>
      <c r="AV1066" s="65"/>
      <c r="AW1066" s="65"/>
      <c r="AX1066" s="65"/>
      <c r="AY1066" s="65"/>
      <c r="AZ1066" s="65"/>
      <c r="BA1066" s="65"/>
      <c r="BB1066" s="65"/>
      <c r="BC1066" s="65"/>
      <c r="BD1066" s="65"/>
      <c r="BE1066" s="65"/>
      <c r="BF1066" s="65"/>
      <c r="BG1066" s="65"/>
      <c r="BH1066" s="65"/>
      <c r="BI1066" s="65"/>
      <c r="BJ1066" s="65"/>
      <c r="BK1066" s="65"/>
      <c r="BL1066" s="65"/>
    </row>
    <row r="1067" spans="1:64" x14ac:dyDescent="0.2">
      <c r="A1067" s="571" t="s">
        <v>724</v>
      </c>
      <c r="B1067" s="572" t="s">
        <v>1167</v>
      </c>
      <c r="C1067" s="584" t="s">
        <v>1256</v>
      </c>
      <c r="D1067" s="572">
        <v>50</v>
      </c>
      <c r="E1067" s="572" t="s">
        <v>26</v>
      </c>
      <c r="F1067" s="572">
        <v>7</v>
      </c>
      <c r="G1067" s="571" t="s">
        <v>84</v>
      </c>
      <c r="H1067" s="572" t="s">
        <v>28</v>
      </c>
      <c r="I1067" s="571" t="s">
        <v>41</v>
      </c>
      <c r="J1067" s="571" t="s">
        <v>76</v>
      </c>
      <c r="K1067" s="571"/>
      <c r="L1067" s="571"/>
      <c r="M1067" s="571" t="s">
        <v>69</v>
      </c>
      <c r="N1067" s="571" t="s">
        <v>368</v>
      </c>
      <c r="O1067" s="571">
        <v>7</v>
      </c>
      <c r="P1067" s="572" t="s">
        <v>28</v>
      </c>
      <c r="Q1067" s="65"/>
      <c r="R1067" s="65"/>
      <c r="S1067" s="65"/>
      <c r="T1067" s="65"/>
      <c r="U1067" s="65"/>
      <c r="V1067" s="65"/>
      <c r="W1067" s="65"/>
      <c r="X1067" s="65"/>
      <c r="Y1067" s="65"/>
      <c r="Z1067" s="65"/>
      <c r="AA1067" s="65"/>
      <c r="AB1067" s="65"/>
      <c r="AC1067" s="65"/>
      <c r="AD1067" s="65"/>
      <c r="AE1067" s="65"/>
      <c r="AF1067" s="65"/>
      <c r="AG1067" s="65"/>
      <c r="AH1067" s="65"/>
      <c r="AI1067" s="65"/>
      <c r="AJ1067" s="65"/>
      <c r="AK1067" s="65"/>
      <c r="AL1067" s="65"/>
      <c r="AM1067" s="65"/>
      <c r="AN1067" s="65"/>
      <c r="AO1067" s="65"/>
      <c r="AP1067" s="65"/>
      <c r="AQ1067" s="65"/>
      <c r="AR1067" s="65"/>
      <c r="AS1067" s="65"/>
      <c r="AT1067" s="65"/>
      <c r="AU1067" s="65"/>
      <c r="AV1067" s="65"/>
      <c r="AW1067" s="65"/>
      <c r="AX1067" s="65"/>
      <c r="AY1067" s="65"/>
      <c r="AZ1067" s="65"/>
      <c r="BA1067" s="65"/>
      <c r="BB1067" s="65"/>
      <c r="BC1067" s="65"/>
      <c r="BD1067" s="65"/>
      <c r="BE1067" s="65"/>
      <c r="BF1067" s="65"/>
      <c r="BG1067" s="65"/>
      <c r="BH1067" s="65"/>
      <c r="BI1067" s="65"/>
      <c r="BJ1067" s="65"/>
      <c r="BK1067" s="65"/>
      <c r="BL1067" s="65"/>
    </row>
    <row r="1068" spans="1:64" x14ac:dyDescent="0.2">
      <c r="A1068" s="571" t="s">
        <v>724</v>
      </c>
      <c r="B1068" s="572" t="s">
        <v>1167</v>
      </c>
      <c r="C1068" s="572" t="s">
        <v>1257</v>
      </c>
      <c r="D1068" s="572">
        <v>50</v>
      </c>
      <c r="E1068" s="572" t="s">
        <v>26</v>
      </c>
      <c r="F1068" s="572">
        <v>5</v>
      </c>
      <c r="G1068" s="571" t="s">
        <v>84</v>
      </c>
      <c r="H1068" s="572" t="s">
        <v>28</v>
      </c>
      <c r="I1068" s="571" t="s">
        <v>41</v>
      </c>
      <c r="J1068" s="571" t="s">
        <v>76</v>
      </c>
      <c r="K1068" s="571"/>
      <c r="L1068" s="571"/>
      <c r="M1068" s="571" t="s">
        <v>69</v>
      </c>
      <c r="N1068" s="571" t="s">
        <v>368</v>
      </c>
      <c r="O1068" s="571">
        <v>7</v>
      </c>
      <c r="P1068" s="572" t="s">
        <v>28</v>
      </c>
      <c r="Q1068" s="65"/>
      <c r="R1068" s="65"/>
      <c r="S1068" s="65"/>
      <c r="T1068" s="65"/>
      <c r="U1068" s="65"/>
      <c r="V1068" s="65"/>
      <c r="W1068" s="65"/>
      <c r="X1068" s="65"/>
      <c r="Y1068" s="65"/>
      <c r="Z1068" s="65"/>
      <c r="AA1068" s="65"/>
      <c r="AB1068" s="65"/>
      <c r="AC1068" s="65"/>
      <c r="AD1068" s="65"/>
      <c r="AE1068" s="65"/>
      <c r="AF1068" s="65"/>
      <c r="AG1068" s="65"/>
      <c r="AH1068" s="65"/>
      <c r="AI1068" s="65"/>
      <c r="AJ1068" s="65"/>
      <c r="AK1068" s="65"/>
      <c r="AL1068" s="65"/>
      <c r="AM1068" s="65"/>
      <c r="AN1068" s="65"/>
      <c r="AO1068" s="65"/>
      <c r="AP1068" s="65"/>
      <c r="AQ1068" s="65"/>
      <c r="AR1068" s="65"/>
      <c r="AS1068" s="65"/>
      <c r="AT1068" s="65"/>
      <c r="AU1068" s="65"/>
      <c r="AV1068" s="65"/>
      <c r="AW1068" s="65"/>
      <c r="AX1068" s="65"/>
      <c r="AY1068" s="65"/>
      <c r="AZ1068" s="65"/>
      <c r="BA1068" s="65"/>
      <c r="BB1068" s="65"/>
      <c r="BC1068" s="65"/>
      <c r="BD1068" s="65"/>
      <c r="BE1068" s="65"/>
      <c r="BF1068" s="65"/>
      <c r="BG1068" s="65"/>
      <c r="BH1068" s="65"/>
      <c r="BI1068" s="65"/>
      <c r="BJ1068" s="65"/>
      <c r="BK1068" s="65"/>
      <c r="BL1068" s="65"/>
    </row>
    <row r="1069" spans="1:64" x14ac:dyDescent="0.2">
      <c r="A1069" s="571" t="s">
        <v>724</v>
      </c>
      <c r="B1069" s="572" t="s">
        <v>1167</v>
      </c>
      <c r="C1069" s="584" t="s">
        <v>1258</v>
      </c>
      <c r="D1069" s="572">
        <v>50</v>
      </c>
      <c r="E1069" s="572" t="s">
        <v>26</v>
      </c>
      <c r="F1069" s="572">
        <v>15</v>
      </c>
      <c r="G1069" s="571" t="s">
        <v>84</v>
      </c>
      <c r="H1069" s="572" t="s">
        <v>28</v>
      </c>
      <c r="I1069" s="571" t="s">
        <v>41</v>
      </c>
      <c r="J1069" s="571" t="s">
        <v>76</v>
      </c>
      <c r="K1069" s="571"/>
      <c r="L1069" s="571"/>
      <c r="M1069" s="571" t="s">
        <v>69</v>
      </c>
      <c r="N1069" s="571" t="s">
        <v>368</v>
      </c>
      <c r="O1069" s="571">
        <v>7</v>
      </c>
      <c r="P1069" s="572" t="s">
        <v>28</v>
      </c>
      <c r="Q1069" s="65"/>
      <c r="R1069" s="65"/>
      <c r="S1069" s="65"/>
      <c r="T1069" s="65"/>
      <c r="U1069" s="65"/>
      <c r="V1069" s="65"/>
      <c r="W1069" s="65"/>
      <c r="X1069" s="65"/>
      <c r="Y1069" s="65"/>
      <c r="Z1069" s="65"/>
      <c r="AA1069" s="65"/>
      <c r="AB1069" s="65"/>
      <c r="AC1069" s="65"/>
      <c r="AD1069" s="65"/>
      <c r="AE1069" s="65"/>
      <c r="AF1069" s="65"/>
      <c r="AG1069" s="65"/>
      <c r="AH1069" s="65"/>
      <c r="AI1069" s="65"/>
      <c r="AJ1069" s="65"/>
      <c r="AK1069" s="65"/>
      <c r="AL1069" s="65"/>
      <c r="AM1069" s="65"/>
      <c r="AN1069" s="65"/>
      <c r="AO1069" s="65"/>
      <c r="AP1069" s="65"/>
      <c r="AQ1069" s="65"/>
      <c r="AR1069" s="65"/>
      <c r="AS1069" s="65"/>
      <c r="AT1069" s="65"/>
      <c r="AU1069" s="65"/>
      <c r="AV1069" s="65"/>
      <c r="AW1069" s="65"/>
      <c r="AX1069" s="65"/>
      <c r="AY1069" s="65"/>
      <c r="AZ1069" s="65"/>
      <c r="BA1069" s="65"/>
      <c r="BB1069" s="65"/>
      <c r="BC1069" s="65"/>
      <c r="BD1069" s="65"/>
      <c r="BE1069" s="65"/>
      <c r="BF1069" s="65"/>
      <c r="BG1069" s="65"/>
      <c r="BH1069" s="65"/>
      <c r="BI1069" s="65"/>
      <c r="BJ1069" s="65"/>
      <c r="BK1069" s="65"/>
      <c r="BL1069" s="65"/>
    </row>
    <row r="1070" spans="1:64" x14ac:dyDescent="0.2">
      <c r="A1070" s="571" t="s">
        <v>724</v>
      </c>
      <c r="B1070" s="572" t="s">
        <v>1167</v>
      </c>
      <c r="C1070" s="584" t="s">
        <v>1259</v>
      </c>
      <c r="D1070" s="572">
        <v>50</v>
      </c>
      <c r="E1070" s="572" t="s">
        <v>26</v>
      </c>
      <c r="F1070" s="572">
        <v>3</v>
      </c>
      <c r="G1070" s="571" t="s">
        <v>84</v>
      </c>
      <c r="H1070" s="572" t="s">
        <v>28</v>
      </c>
      <c r="I1070" s="571" t="s">
        <v>41</v>
      </c>
      <c r="J1070" s="571" t="s">
        <v>76</v>
      </c>
      <c r="K1070" s="571"/>
      <c r="L1070" s="571"/>
      <c r="M1070" s="571" t="s">
        <v>69</v>
      </c>
      <c r="N1070" s="571" t="s">
        <v>368</v>
      </c>
      <c r="O1070" s="571">
        <v>7</v>
      </c>
      <c r="P1070" s="572" t="s">
        <v>28</v>
      </c>
      <c r="Q1070" s="65"/>
      <c r="R1070" s="65"/>
      <c r="S1070" s="65"/>
      <c r="T1070" s="65"/>
      <c r="U1070" s="65"/>
      <c r="V1070" s="65"/>
      <c r="W1070" s="65"/>
      <c r="X1070" s="65"/>
      <c r="Y1070" s="65"/>
      <c r="Z1070" s="65"/>
      <c r="AA1070" s="65"/>
      <c r="AB1070" s="65"/>
      <c r="AC1070" s="65"/>
      <c r="AD1070" s="65"/>
      <c r="AE1070" s="65"/>
      <c r="AF1070" s="65"/>
      <c r="AG1070" s="65"/>
      <c r="AH1070" s="65"/>
      <c r="AI1070" s="65"/>
      <c r="AJ1070" s="65"/>
      <c r="AK1070" s="65"/>
      <c r="AL1070" s="65"/>
      <c r="AM1070" s="65"/>
      <c r="AN1070" s="65"/>
      <c r="AO1070" s="65"/>
      <c r="AP1070" s="65"/>
      <c r="AQ1070" s="65"/>
      <c r="AR1070" s="65"/>
      <c r="AS1070" s="65"/>
      <c r="AT1070" s="65"/>
      <c r="AU1070" s="65"/>
      <c r="AV1070" s="65"/>
      <c r="AW1070" s="65"/>
      <c r="AX1070" s="65"/>
      <c r="AY1070" s="65"/>
      <c r="AZ1070" s="65"/>
      <c r="BA1070" s="65"/>
      <c r="BB1070" s="65"/>
      <c r="BC1070" s="65"/>
      <c r="BD1070" s="65"/>
      <c r="BE1070" s="65"/>
      <c r="BF1070" s="65"/>
      <c r="BG1070" s="65"/>
      <c r="BH1070" s="65"/>
      <c r="BI1070" s="65"/>
      <c r="BJ1070" s="65"/>
      <c r="BK1070" s="65"/>
      <c r="BL1070" s="65"/>
    </row>
    <row r="1071" spans="1:64" x14ac:dyDescent="0.2">
      <c r="A1071" s="571" t="s">
        <v>724</v>
      </c>
      <c r="B1071" s="572" t="s">
        <v>1167</v>
      </c>
      <c r="C1071" s="572" t="s">
        <v>1260</v>
      </c>
      <c r="D1071" s="572">
        <v>50</v>
      </c>
      <c r="E1071" s="572" t="s">
        <v>26</v>
      </c>
      <c r="F1071" s="572">
        <v>18</v>
      </c>
      <c r="G1071" s="571" t="s">
        <v>84</v>
      </c>
      <c r="H1071" s="572" t="s">
        <v>28</v>
      </c>
      <c r="I1071" s="571" t="s">
        <v>41</v>
      </c>
      <c r="J1071" s="571" t="s">
        <v>76</v>
      </c>
      <c r="K1071" s="571"/>
      <c r="L1071" s="571"/>
      <c r="M1071" s="571" t="s">
        <v>69</v>
      </c>
      <c r="N1071" s="571" t="s">
        <v>368</v>
      </c>
      <c r="O1071" s="571">
        <v>7</v>
      </c>
      <c r="P1071" s="572" t="s">
        <v>28</v>
      </c>
      <c r="Q1071" s="65"/>
      <c r="R1071" s="65"/>
      <c r="S1071" s="65"/>
      <c r="T1071" s="65"/>
      <c r="U1071" s="65"/>
      <c r="V1071" s="65"/>
      <c r="W1071" s="65"/>
      <c r="X1071" s="65"/>
      <c r="Y1071" s="65"/>
      <c r="Z1071" s="65"/>
      <c r="AA1071" s="65"/>
      <c r="AB1071" s="65"/>
      <c r="AC1071" s="65"/>
      <c r="AD1071" s="65"/>
      <c r="AE1071" s="65"/>
      <c r="AF1071" s="65"/>
      <c r="AG1071" s="65"/>
      <c r="AH1071" s="65"/>
      <c r="AI1071" s="65"/>
      <c r="AJ1071" s="65"/>
      <c r="AK1071" s="65"/>
      <c r="AL1071" s="65"/>
      <c r="AM1071" s="65"/>
      <c r="AN1071" s="65"/>
      <c r="AO1071" s="65"/>
      <c r="AP1071" s="65"/>
      <c r="AQ1071" s="65"/>
      <c r="AR1071" s="65"/>
      <c r="AS1071" s="65"/>
      <c r="AT1071" s="65"/>
      <c r="AU1071" s="65"/>
      <c r="AV1071" s="65"/>
      <c r="AW1071" s="65"/>
      <c r="AX1071" s="65"/>
      <c r="AY1071" s="65"/>
      <c r="AZ1071" s="65"/>
      <c r="BA1071" s="65"/>
      <c r="BB1071" s="65"/>
      <c r="BC1071" s="65"/>
      <c r="BD1071" s="65"/>
      <c r="BE1071" s="65"/>
      <c r="BF1071" s="65"/>
      <c r="BG1071" s="65"/>
      <c r="BH1071" s="65"/>
      <c r="BI1071" s="65"/>
      <c r="BJ1071" s="65"/>
      <c r="BK1071" s="65"/>
      <c r="BL1071" s="65"/>
    </row>
    <row r="1072" spans="1:64" x14ac:dyDescent="0.2">
      <c r="A1072" s="571" t="s">
        <v>724</v>
      </c>
      <c r="B1072" s="572" t="s">
        <v>1167</v>
      </c>
      <c r="C1072" s="584" t="s">
        <v>1261</v>
      </c>
      <c r="D1072" s="572">
        <v>50</v>
      </c>
      <c r="E1072" s="572" t="s">
        <v>26</v>
      </c>
      <c r="F1072" s="572">
        <v>2</v>
      </c>
      <c r="G1072" s="571" t="s">
        <v>84</v>
      </c>
      <c r="H1072" s="572" t="s">
        <v>28</v>
      </c>
      <c r="I1072" s="571" t="s">
        <v>41</v>
      </c>
      <c r="J1072" s="571" t="s">
        <v>76</v>
      </c>
      <c r="K1072" s="571"/>
      <c r="L1072" s="571"/>
      <c r="M1072" s="571" t="s">
        <v>69</v>
      </c>
      <c r="N1072" s="571" t="s">
        <v>368</v>
      </c>
      <c r="O1072" s="571">
        <v>7</v>
      </c>
      <c r="P1072" s="572" t="s">
        <v>28</v>
      </c>
      <c r="Q1072" s="65"/>
      <c r="R1072" s="65"/>
      <c r="S1072" s="65"/>
      <c r="T1072" s="65"/>
      <c r="U1072" s="65"/>
      <c r="V1072" s="65"/>
      <c r="W1072" s="65"/>
      <c r="X1072" s="65"/>
      <c r="Y1072" s="65"/>
      <c r="Z1072" s="65"/>
      <c r="AA1072" s="65"/>
      <c r="AB1072" s="65"/>
      <c r="AC1072" s="65"/>
      <c r="AD1072" s="65"/>
      <c r="AE1072" s="65"/>
      <c r="AF1072" s="65"/>
      <c r="AG1072" s="65"/>
      <c r="AH1072" s="65"/>
      <c r="AI1072" s="65"/>
      <c r="AJ1072" s="65"/>
      <c r="AK1072" s="65"/>
      <c r="AL1072" s="65"/>
      <c r="AM1072" s="65"/>
      <c r="AN1072" s="65"/>
      <c r="AO1072" s="65"/>
      <c r="AP1072" s="65"/>
      <c r="AQ1072" s="65"/>
      <c r="AR1072" s="65"/>
      <c r="AS1072" s="65"/>
      <c r="AT1072" s="65"/>
      <c r="AU1072" s="65"/>
      <c r="AV1072" s="65"/>
      <c r="AW1072" s="65"/>
      <c r="AX1072" s="65"/>
      <c r="AY1072" s="65"/>
      <c r="AZ1072" s="65"/>
      <c r="BA1072" s="65"/>
      <c r="BB1072" s="65"/>
      <c r="BC1072" s="65"/>
      <c r="BD1072" s="65"/>
      <c r="BE1072" s="65"/>
      <c r="BF1072" s="65"/>
      <c r="BG1072" s="65"/>
      <c r="BH1072" s="65"/>
      <c r="BI1072" s="65"/>
      <c r="BJ1072" s="65"/>
      <c r="BK1072" s="65"/>
      <c r="BL1072" s="65"/>
    </row>
    <row r="1073" spans="1:64" x14ac:dyDescent="0.2">
      <c r="A1073" s="571" t="s">
        <v>724</v>
      </c>
      <c r="B1073" s="572" t="s">
        <v>1167</v>
      </c>
      <c r="C1073" s="584" t="s">
        <v>1262</v>
      </c>
      <c r="D1073" s="572">
        <v>50</v>
      </c>
      <c r="E1073" s="572" t="s">
        <v>26</v>
      </c>
      <c r="F1073" s="572">
        <v>13</v>
      </c>
      <c r="G1073" s="571" t="s">
        <v>84</v>
      </c>
      <c r="H1073" s="572" t="s">
        <v>28</v>
      </c>
      <c r="I1073" s="571" t="s">
        <v>41</v>
      </c>
      <c r="J1073" s="571" t="s">
        <v>76</v>
      </c>
      <c r="K1073" s="571"/>
      <c r="L1073" s="571"/>
      <c r="M1073" s="571" t="s">
        <v>69</v>
      </c>
      <c r="N1073" s="571" t="s">
        <v>368</v>
      </c>
      <c r="O1073" s="571">
        <v>7</v>
      </c>
      <c r="P1073" s="572" t="s">
        <v>28</v>
      </c>
      <c r="Q1073" s="65"/>
      <c r="R1073" s="65"/>
      <c r="S1073" s="65"/>
      <c r="T1073" s="65"/>
      <c r="U1073" s="65"/>
      <c r="V1073" s="65"/>
      <c r="W1073" s="65"/>
      <c r="X1073" s="65"/>
      <c r="Y1073" s="65"/>
      <c r="Z1073" s="65"/>
      <c r="AA1073" s="65"/>
      <c r="AB1073" s="65"/>
      <c r="AC1073" s="65"/>
      <c r="AD1073" s="65"/>
      <c r="AE1073" s="65"/>
      <c r="AF1073" s="65"/>
      <c r="AG1073" s="65"/>
      <c r="AH1073" s="65"/>
      <c r="AI1073" s="65"/>
      <c r="AJ1073" s="65"/>
      <c r="AK1073" s="65"/>
      <c r="AL1073" s="65"/>
      <c r="AM1073" s="65"/>
      <c r="AN1073" s="65"/>
      <c r="AO1073" s="65"/>
      <c r="AP1073" s="65"/>
      <c r="AQ1073" s="65"/>
      <c r="AR1073" s="65"/>
      <c r="AS1073" s="65"/>
      <c r="AT1073" s="65"/>
      <c r="AU1073" s="65"/>
      <c r="AV1073" s="65"/>
      <c r="AW1073" s="65"/>
      <c r="AX1073" s="65"/>
      <c r="AY1073" s="65"/>
      <c r="AZ1073" s="65"/>
      <c r="BA1073" s="65"/>
      <c r="BB1073" s="65"/>
      <c r="BC1073" s="65"/>
      <c r="BD1073" s="65"/>
      <c r="BE1073" s="65"/>
      <c r="BF1073" s="65"/>
      <c r="BG1073" s="65"/>
      <c r="BH1073" s="65"/>
      <c r="BI1073" s="65"/>
      <c r="BJ1073" s="65"/>
      <c r="BK1073" s="65"/>
      <c r="BL1073" s="65"/>
    </row>
    <row r="1074" spans="1:64" x14ac:dyDescent="0.2">
      <c r="A1074" s="571" t="s">
        <v>724</v>
      </c>
      <c r="B1074" s="572" t="s">
        <v>1167</v>
      </c>
      <c r="C1074" s="572" t="s">
        <v>1263</v>
      </c>
      <c r="D1074" s="572">
        <v>50</v>
      </c>
      <c r="E1074" s="572" t="s">
        <v>26</v>
      </c>
      <c r="F1074" s="572">
        <v>3</v>
      </c>
      <c r="G1074" s="571" t="s">
        <v>84</v>
      </c>
      <c r="H1074" s="572" t="s">
        <v>28</v>
      </c>
      <c r="I1074" s="571" t="s">
        <v>41</v>
      </c>
      <c r="J1074" s="571" t="s">
        <v>76</v>
      </c>
      <c r="K1074" s="571"/>
      <c r="L1074" s="571"/>
      <c r="M1074" s="571" t="s">
        <v>69</v>
      </c>
      <c r="N1074" s="571" t="s">
        <v>368</v>
      </c>
      <c r="O1074" s="571">
        <v>7</v>
      </c>
      <c r="P1074" s="572" t="s">
        <v>28</v>
      </c>
      <c r="Q1074" s="65"/>
      <c r="R1074" s="65"/>
      <c r="S1074" s="65"/>
      <c r="T1074" s="65"/>
      <c r="U1074" s="65"/>
      <c r="V1074" s="65"/>
      <c r="W1074" s="65"/>
      <c r="X1074" s="65"/>
      <c r="Y1074" s="65"/>
      <c r="Z1074" s="65"/>
      <c r="AA1074" s="65"/>
      <c r="AB1074" s="65"/>
      <c r="AC1074" s="65"/>
      <c r="AD1074" s="65"/>
      <c r="AE1074" s="65"/>
      <c r="AF1074" s="65"/>
      <c r="AG1074" s="65"/>
      <c r="AH1074" s="65"/>
      <c r="AI1074" s="65"/>
      <c r="AJ1074" s="65"/>
      <c r="AK1074" s="65"/>
      <c r="AL1074" s="65"/>
      <c r="AM1074" s="65"/>
      <c r="AN1074" s="65"/>
      <c r="AO1074" s="65"/>
      <c r="AP1074" s="65"/>
      <c r="AQ1074" s="65"/>
      <c r="AR1074" s="65"/>
      <c r="AS1074" s="65"/>
      <c r="AT1074" s="65"/>
      <c r="AU1074" s="65"/>
      <c r="AV1074" s="65"/>
      <c r="AW1074" s="65"/>
      <c r="AX1074" s="65"/>
      <c r="AY1074" s="65"/>
      <c r="AZ1074" s="65"/>
      <c r="BA1074" s="65"/>
      <c r="BB1074" s="65"/>
      <c r="BC1074" s="65"/>
      <c r="BD1074" s="65"/>
      <c r="BE1074" s="65"/>
      <c r="BF1074" s="65"/>
      <c r="BG1074" s="65"/>
      <c r="BH1074" s="65"/>
      <c r="BI1074" s="65"/>
      <c r="BJ1074" s="65"/>
      <c r="BK1074" s="65"/>
      <c r="BL1074" s="65"/>
    </row>
    <row r="1075" spans="1:64" x14ac:dyDescent="0.2">
      <c r="A1075" s="571" t="s">
        <v>724</v>
      </c>
      <c r="B1075" s="572" t="s">
        <v>1167</v>
      </c>
      <c r="C1075" s="572" t="s">
        <v>1264</v>
      </c>
      <c r="D1075" s="572">
        <v>50</v>
      </c>
      <c r="E1075" s="572" t="s">
        <v>26</v>
      </c>
      <c r="F1075" s="572">
        <v>7</v>
      </c>
      <c r="G1075" s="571" t="s">
        <v>84</v>
      </c>
      <c r="H1075" s="572" t="s">
        <v>28</v>
      </c>
      <c r="I1075" s="571" t="s">
        <v>41</v>
      </c>
      <c r="J1075" s="571" t="s">
        <v>76</v>
      </c>
      <c r="K1075" s="571"/>
      <c r="L1075" s="571"/>
      <c r="M1075" s="571" t="s">
        <v>69</v>
      </c>
      <c r="N1075" s="571" t="s">
        <v>368</v>
      </c>
      <c r="O1075" s="571">
        <v>7</v>
      </c>
      <c r="P1075" s="572" t="s">
        <v>28</v>
      </c>
      <c r="Q1075" s="65"/>
      <c r="R1075" s="65"/>
      <c r="S1075" s="65"/>
      <c r="T1075" s="65"/>
      <c r="U1075" s="65"/>
      <c r="V1075" s="65"/>
      <c r="W1075" s="65"/>
      <c r="X1075" s="65"/>
      <c r="Y1075" s="65"/>
      <c r="Z1075" s="65"/>
      <c r="AA1075" s="65"/>
      <c r="AB1075" s="65"/>
      <c r="AC1075" s="65"/>
      <c r="AD1075" s="65"/>
      <c r="AE1075" s="65"/>
      <c r="AF1075" s="65"/>
      <c r="AG1075" s="65"/>
      <c r="AH1075" s="65"/>
      <c r="AI1075" s="65"/>
      <c r="AJ1075" s="65"/>
      <c r="AK1075" s="65"/>
      <c r="AL1075" s="65"/>
      <c r="AM1075" s="65"/>
      <c r="AN1075" s="65"/>
      <c r="AO1075" s="65"/>
      <c r="AP1075" s="65"/>
      <c r="AQ1075" s="65"/>
      <c r="AR1075" s="65"/>
      <c r="AS1075" s="65"/>
      <c r="AT1075" s="65"/>
      <c r="AU1075" s="65"/>
      <c r="AV1075" s="65"/>
      <c r="AW1075" s="65"/>
      <c r="AX1075" s="65"/>
      <c r="AY1075" s="65"/>
      <c r="AZ1075" s="65"/>
      <c r="BA1075" s="65"/>
      <c r="BB1075" s="65"/>
      <c r="BC1075" s="65"/>
      <c r="BD1075" s="65"/>
      <c r="BE1075" s="65"/>
      <c r="BF1075" s="65"/>
      <c r="BG1075" s="65"/>
      <c r="BH1075" s="65"/>
      <c r="BI1075" s="65"/>
      <c r="BJ1075" s="65"/>
      <c r="BK1075" s="65"/>
      <c r="BL1075" s="65"/>
    </row>
    <row r="1076" spans="1:64" x14ac:dyDescent="0.2">
      <c r="A1076" s="571" t="s">
        <v>724</v>
      </c>
      <c r="B1076" s="572" t="s">
        <v>1167</v>
      </c>
      <c r="C1076" s="572" t="s">
        <v>1265</v>
      </c>
      <c r="D1076" s="572">
        <v>50</v>
      </c>
      <c r="E1076" s="572" t="s">
        <v>26</v>
      </c>
      <c r="F1076" s="572">
        <v>3</v>
      </c>
      <c r="G1076" s="571" t="s">
        <v>84</v>
      </c>
      <c r="H1076" s="572" t="s">
        <v>28</v>
      </c>
      <c r="I1076" s="571" t="s">
        <v>41</v>
      </c>
      <c r="J1076" s="571" t="s">
        <v>76</v>
      </c>
      <c r="K1076" s="571"/>
      <c r="L1076" s="571"/>
      <c r="M1076" s="571" t="s">
        <v>69</v>
      </c>
      <c r="N1076" s="571" t="s">
        <v>368</v>
      </c>
      <c r="O1076" s="571">
        <v>7</v>
      </c>
      <c r="P1076" s="572" t="s">
        <v>28</v>
      </c>
      <c r="Q1076" s="65"/>
      <c r="R1076" s="65"/>
      <c r="S1076" s="65"/>
      <c r="T1076" s="65"/>
      <c r="U1076" s="65"/>
      <c r="V1076" s="65"/>
      <c r="W1076" s="65"/>
      <c r="X1076" s="65"/>
      <c r="Y1076" s="65"/>
      <c r="Z1076" s="65"/>
      <c r="AA1076" s="65"/>
      <c r="AB1076" s="65"/>
      <c r="AC1076" s="65"/>
      <c r="AD1076" s="65"/>
      <c r="AE1076" s="65"/>
      <c r="AF1076" s="65"/>
      <c r="AG1076" s="65"/>
      <c r="AH1076" s="65"/>
      <c r="AI1076" s="65"/>
      <c r="AJ1076" s="65"/>
      <c r="AK1076" s="65"/>
      <c r="AL1076" s="65"/>
      <c r="AM1076" s="65"/>
      <c r="AN1076" s="65"/>
      <c r="AO1076" s="65"/>
      <c r="AP1076" s="65"/>
      <c r="AQ1076" s="65"/>
      <c r="AR1076" s="65"/>
      <c r="AS1076" s="65"/>
      <c r="AT1076" s="65"/>
      <c r="AU1076" s="65"/>
      <c r="AV1076" s="65"/>
      <c r="AW1076" s="65"/>
      <c r="AX1076" s="65"/>
      <c r="AY1076" s="65"/>
      <c r="AZ1076" s="65"/>
      <c r="BA1076" s="65"/>
      <c r="BB1076" s="65"/>
      <c r="BC1076" s="65"/>
      <c r="BD1076" s="65"/>
      <c r="BE1076" s="65"/>
      <c r="BF1076" s="65"/>
      <c r="BG1076" s="65"/>
      <c r="BH1076" s="65"/>
      <c r="BI1076" s="65"/>
      <c r="BJ1076" s="65"/>
      <c r="BK1076" s="65"/>
      <c r="BL1076" s="65"/>
    </row>
    <row r="1077" spans="1:64" x14ac:dyDescent="0.2">
      <c r="A1077" s="571" t="s">
        <v>724</v>
      </c>
      <c r="B1077" s="572" t="s">
        <v>1167</v>
      </c>
      <c r="C1077" s="584" t="s">
        <v>1266</v>
      </c>
      <c r="D1077" s="572">
        <v>50</v>
      </c>
      <c r="E1077" s="572" t="s">
        <v>26</v>
      </c>
      <c r="F1077" s="572">
        <v>10</v>
      </c>
      <c r="G1077" s="571" t="s">
        <v>84</v>
      </c>
      <c r="H1077" s="572" t="s">
        <v>28</v>
      </c>
      <c r="I1077" s="571" t="s">
        <v>41</v>
      </c>
      <c r="J1077" s="571" t="s">
        <v>76</v>
      </c>
      <c r="K1077" s="571"/>
      <c r="L1077" s="571"/>
      <c r="M1077" s="571" t="s">
        <v>69</v>
      </c>
      <c r="N1077" s="571" t="s">
        <v>368</v>
      </c>
      <c r="O1077" s="571">
        <v>7</v>
      </c>
      <c r="P1077" s="572" t="s">
        <v>28</v>
      </c>
      <c r="Q1077" s="65"/>
      <c r="R1077" s="65"/>
      <c r="S1077" s="65"/>
      <c r="T1077" s="65"/>
      <c r="U1077" s="65"/>
      <c r="V1077" s="65"/>
      <c r="W1077" s="65"/>
      <c r="X1077" s="65"/>
      <c r="Y1077" s="65"/>
      <c r="Z1077" s="65"/>
      <c r="AA1077" s="65"/>
      <c r="AB1077" s="65"/>
      <c r="AC1077" s="65"/>
      <c r="AD1077" s="65"/>
      <c r="AE1077" s="65"/>
      <c r="AF1077" s="65"/>
      <c r="AG1077" s="65"/>
      <c r="AH1077" s="65"/>
      <c r="AI1077" s="65"/>
      <c r="AJ1077" s="65"/>
      <c r="AK1077" s="65"/>
      <c r="AL1077" s="65"/>
      <c r="AM1077" s="65"/>
      <c r="AN1077" s="65"/>
      <c r="AO1077" s="65"/>
      <c r="AP1077" s="65"/>
      <c r="AQ1077" s="65"/>
      <c r="AR1077" s="65"/>
      <c r="AS1077" s="65"/>
      <c r="AT1077" s="65"/>
      <c r="AU1077" s="65"/>
      <c r="AV1077" s="65"/>
      <c r="AW1077" s="65"/>
      <c r="AX1077" s="65"/>
      <c r="AY1077" s="65"/>
      <c r="AZ1077" s="65"/>
      <c r="BA1077" s="65"/>
      <c r="BB1077" s="65"/>
      <c r="BC1077" s="65"/>
      <c r="BD1077" s="65"/>
      <c r="BE1077" s="65"/>
      <c r="BF1077" s="65"/>
      <c r="BG1077" s="65"/>
      <c r="BH1077" s="65"/>
      <c r="BI1077" s="65"/>
      <c r="BJ1077" s="65"/>
      <c r="BK1077" s="65"/>
      <c r="BL1077" s="65"/>
    </row>
    <row r="1078" spans="1:64" x14ac:dyDescent="0.2">
      <c r="A1078" s="571" t="s">
        <v>724</v>
      </c>
      <c r="B1078" s="572" t="s">
        <v>1167</v>
      </c>
      <c r="C1078" s="584" t="s">
        <v>1267</v>
      </c>
      <c r="D1078" s="572">
        <v>50</v>
      </c>
      <c r="E1078" s="572" t="s">
        <v>26</v>
      </c>
      <c r="F1078" s="572">
        <v>5</v>
      </c>
      <c r="G1078" s="571" t="s">
        <v>84</v>
      </c>
      <c r="H1078" s="572" t="s">
        <v>28</v>
      </c>
      <c r="I1078" s="571" t="s">
        <v>41</v>
      </c>
      <c r="J1078" s="571" t="s">
        <v>76</v>
      </c>
      <c r="K1078" s="571"/>
      <c r="L1078" s="571"/>
      <c r="M1078" s="571" t="s">
        <v>69</v>
      </c>
      <c r="N1078" s="571" t="s">
        <v>368</v>
      </c>
      <c r="O1078" s="571">
        <v>7</v>
      </c>
      <c r="P1078" s="572" t="s">
        <v>28</v>
      </c>
      <c r="Q1078" s="65"/>
      <c r="R1078" s="65"/>
      <c r="S1078" s="65"/>
      <c r="T1078" s="65"/>
      <c r="U1078" s="65"/>
      <c r="V1078" s="65"/>
      <c r="W1078" s="65"/>
      <c r="X1078" s="65"/>
      <c r="Y1078" s="65"/>
      <c r="Z1078" s="65"/>
      <c r="AA1078" s="65"/>
      <c r="AB1078" s="65"/>
      <c r="AC1078" s="65"/>
      <c r="AD1078" s="65"/>
      <c r="AE1078" s="65"/>
      <c r="AF1078" s="65"/>
      <c r="AG1078" s="65"/>
      <c r="AH1078" s="65"/>
      <c r="AI1078" s="65"/>
      <c r="AJ1078" s="65"/>
      <c r="AK1078" s="65"/>
      <c r="AL1078" s="65"/>
      <c r="AM1078" s="65"/>
      <c r="AN1078" s="65"/>
      <c r="AO1078" s="65"/>
      <c r="AP1078" s="65"/>
      <c r="AQ1078" s="65"/>
      <c r="AR1078" s="65"/>
      <c r="AS1078" s="65"/>
      <c r="AT1078" s="65"/>
      <c r="AU1078" s="65"/>
      <c r="AV1078" s="65"/>
      <c r="AW1078" s="65"/>
      <c r="AX1078" s="65"/>
      <c r="AY1078" s="65"/>
      <c r="AZ1078" s="65"/>
      <c r="BA1078" s="65"/>
      <c r="BB1078" s="65"/>
      <c r="BC1078" s="65"/>
      <c r="BD1078" s="65"/>
      <c r="BE1078" s="65"/>
      <c r="BF1078" s="65"/>
      <c r="BG1078" s="65"/>
      <c r="BH1078" s="65"/>
      <c r="BI1078" s="65"/>
      <c r="BJ1078" s="65"/>
      <c r="BK1078" s="65"/>
      <c r="BL1078" s="65"/>
    </row>
    <row r="1079" spans="1:64" x14ac:dyDescent="0.2">
      <c r="A1079" s="571" t="s">
        <v>724</v>
      </c>
      <c r="B1079" s="572" t="s">
        <v>1167</v>
      </c>
      <c r="C1079" s="584" t="s">
        <v>1268</v>
      </c>
      <c r="D1079" s="572">
        <v>50</v>
      </c>
      <c r="E1079" s="572" t="s">
        <v>26</v>
      </c>
      <c r="F1079" s="572">
        <v>7</v>
      </c>
      <c r="G1079" s="571" t="s">
        <v>84</v>
      </c>
      <c r="H1079" s="572" t="s">
        <v>28</v>
      </c>
      <c r="I1079" s="571" t="s">
        <v>41</v>
      </c>
      <c r="J1079" s="571" t="s">
        <v>76</v>
      </c>
      <c r="K1079" s="571"/>
      <c r="L1079" s="571"/>
      <c r="M1079" s="571" t="s">
        <v>69</v>
      </c>
      <c r="N1079" s="571" t="s">
        <v>368</v>
      </c>
      <c r="O1079" s="571">
        <v>7</v>
      </c>
      <c r="P1079" s="572" t="s">
        <v>28</v>
      </c>
      <c r="Q1079" s="65"/>
      <c r="R1079" s="65"/>
      <c r="S1079" s="65"/>
      <c r="T1079" s="65"/>
      <c r="U1079" s="65"/>
      <c r="V1079" s="65"/>
      <c r="W1079" s="65"/>
      <c r="X1079" s="65"/>
      <c r="Y1079" s="65"/>
      <c r="Z1079" s="65"/>
      <c r="AA1079" s="65"/>
      <c r="AB1079" s="65"/>
      <c r="AC1079" s="65"/>
      <c r="AD1079" s="65"/>
      <c r="AE1079" s="65"/>
      <c r="AF1079" s="65"/>
      <c r="AG1079" s="65"/>
      <c r="AH1079" s="65"/>
      <c r="AI1079" s="65"/>
      <c r="AJ1079" s="65"/>
      <c r="AK1079" s="65"/>
      <c r="AL1079" s="65"/>
      <c r="AM1079" s="65"/>
      <c r="AN1079" s="65"/>
      <c r="AO1079" s="65"/>
      <c r="AP1079" s="65"/>
      <c r="AQ1079" s="65"/>
      <c r="AR1079" s="65"/>
      <c r="AS1079" s="65"/>
      <c r="AT1079" s="65"/>
      <c r="AU1079" s="65"/>
      <c r="AV1079" s="65"/>
      <c r="AW1079" s="65"/>
      <c r="AX1079" s="65"/>
      <c r="AY1079" s="65"/>
      <c r="AZ1079" s="65"/>
      <c r="BA1079" s="65"/>
      <c r="BB1079" s="65"/>
      <c r="BC1079" s="65"/>
      <c r="BD1079" s="65"/>
      <c r="BE1079" s="65"/>
      <c r="BF1079" s="65"/>
      <c r="BG1079" s="65"/>
      <c r="BH1079" s="65"/>
      <c r="BI1079" s="65"/>
      <c r="BJ1079" s="65"/>
      <c r="BK1079" s="65"/>
      <c r="BL1079" s="65"/>
    </row>
    <row r="1080" spans="1:64" x14ac:dyDescent="0.2">
      <c r="A1080" s="571" t="s">
        <v>724</v>
      </c>
      <c r="B1080" s="572" t="s">
        <v>1167</v>
      </c>
      <c r="C1080" s="584" t="s">
        <v>1269</v>
      </c>
      <c r="D1080" s="572">
        <v>50</v>
      </c>
      <c r="E1080" s="572" t="s">
        <v>26</v>
      </c>
      <c r="F1080" s="572">
        <v>6</v>
      </c>
      <c r="G1080" s="571" t="s">
        <v>84</v>
      </c>
      <c r="H1080" s="572" t="s">
        <v>28</v>
      </c>
      <c r="I1080" s="571" t="s">
        <v>41</v>
      </c>
      <c r="J1080" s="571" t="s">
        <v>76</v>
      </c>
      <c r="K1080" s="571"/>
      <c r="L1080" s="571"/>
      <c r="M1080" s="571" t="s">
        <v>69</v>
      </c>
      <c r="N1080" s="571" t="s">
        <v>368</v>
      </c>
      <c r="O1080" s="571">
        <v>7</v>
      </c>
      <c r="P1080" s="572" t="s">
        <v>28</v>
      </c>
      <c r="Q1080" s="65"/>
      <c r="R1080" s="65"/>
      <c r="S1080" s="65"/>
      <c r="T1080" s="65"/>
      <c r="U1080" s="65"/>
      <c r="V1080" s="65"/>
      <c r="W1080" s="65"/>
      <c r="X1080" s="65"/>
      <c r="Y1080" s="65"/>
      <c r="Z1080" s="65"/>
      <c r="AA1080" s="65"/>
      <c r="AB1080" s="65"/>
      <c r="AC1080" s="65"/>
      <c r="AD1080" s="65"/>
      <c r="AE1080" s="65"/>
      <c r="AF1080" s="65"/>
      <c r="AG1080" s="65"/>
      <c r="AH1080" s="65"/>
      <c r="AI1080" s="65"/>
      <c r="AJ1080" s="65"/>
      <c r="AK1080" s="65"/>
      <c r="AL1080" s="65"/>
      <c r="AM1080" s="65"/>
      <c r="AN1080" s="65"/>
      <c r="AO1080" s="65"/>
      <c r="AP1080" s="65"/>
      <c r="AQ1080" s="65"/>
      <c r="AR1080" s="65"/>
      <c r="AS1080" s="65"/>
      <c r="AT1080" s="65"/>
      <c r="AU1080" s="65"/>
      <c r="AV1080" s="65"/>
      <c r="AW1080" s="65"/>
      <c r="AX1080" s="65"/>
      <c r="AY1080" s="65"/>
      <c r="AZ1080" s="65"/>
      <c r="BA1080" s="65"/>
      <c r="BB1080" s="65"/>
      <c r="BC1080" s="65"/>
      <c r="BD1080" s="65"/>
      <c r="BE1080" s="65"/>
      <c r="BF1080" s="65"/>
      <c r="BG1080" s="65"/>
      <c r="BH1080" s="65"/>
      <c r="BI1080" s="65"/>
      <c r="BJ1080" s="65"/>
      <c r="BK1080" s="65"/>
      <c r="BL1080" s="65"/>
    </row>
    <row r="1081" spans="1:64" x14ac:dyDescent="0.2">
      <c r="A1081" s="571" t="s">
        <v>724</v>
      </c>
      <c r="B1081" s="572" t="s">
        <v>1167</v>
      </c>
      <c r="C1081" s="584" t="s">
        <v>1270</v>
      </c>
      <c r="D1081" s="572">
        <v>50</v>
      </c>
      <c r="E1081" s="572" t="s">
        <v>26</v>
      </c>
      <c r="F1081" s="572">
        <v>2</v>
      </c>
      <c r="G1081" s="571" t="s">
        <v>84</v>
      </c>
      <c r="H1081" s="572" t="s">
        <v>28</v>
      </c>
      <c r="I1081" s="571" t="s">
        <v>41</v>
      </c>
      <c r="J1081" s="571" t="s">
        <v>76</v>
      </c>
      <c r="K1081" s="571"/>
      <c r="L1081" s="571"/>
      <c r="M1081" s="571" t="s">
        <v>69</v>
      </c>
      <c r="N1081" s="571" t="s">
        <v>368</v>
      </c>
      <c r="O1081" s="571">
        <v>7</v>
      </c>
      <c r="P1081" s="572" t="s">
        <v>28</v>
      </c>
      <c r="Q1081" s="65"/>
      <c r="R1081" s="65"/>
      <c r="S1081" s="65"/>
      <c r="T1081" s="65"/>
      <c r="U1081" s="65"/>
      <c r="V1081" s="65"/>
      <c r="W1081" s="65"/>
      <c r="X1081" s="65"/>
      <c r="Y1081" s="65"/>
      <c r="Z1081" s="65"/>
      <c r="AA1081" s="65"/>
      <c r="AB1081" s="65"/>
      <c r="AC1081" s="65"/>
      <c r="AD1081" s="65"/>
      <c r="AE1081" s="65"/>
      <c r="AF1081" s="65"/>
      <c r="AG1081" s="65"/>
      <c r="AH1081" s="65"/>
      <c r="AI1081" s="65"/>
      <c r="AJ1081" s="65"/>
      <c r="AK1081" s="65"/>
      <c r="AL1081" s="65"/>
      <c r="AM1081" s="65"/>
      <c r="AN1081" s="65"/>
      <c r="AO1081" s="65"/>
      <c r="AP1081" s="65"/>
      <c r="AQ1081" s="65"/>
      <c r="AR1081" s="65"/>
      <c r="AS1081" s="65"/>
      <c r="AT1081" s="65"/>
      <c r="AU1081" s="65"/>
      <c r="AV1081" s="65"/>
      <c r="AW1081" s="65"/>
      <c r="AX1081" s="65"/>
      <c r="AY1081" s="65"/>
      <c r="AZ1081" s="65"/>
      <c r="BA1081" s="65"/>
      <c r="BB1081" s="65"/>
      <c r="BC1081" s="65"/>
      <c r="BD1081" s="65"/>
      <c r="BE1081" s="65"/>
      <c r="BF1081" s="65"/>
      <c r="BG1081" s="65"/>
      <c r="BH1081" s="65"/>
      <c r="BI1081" s="65"/>
      <c r="BJ1081" s="65"/>
      <c r="BK1081" s="65"/>
      <c r="BL1081" s="65"/>
    </row>
    <row r="1082" spans="1:64" x14ac:dyDescent="0.2">
      <c r="A1082" s="571" t="s">
        <v>724</v>
      </c>
      <c r="B1082" s="572" t="s">
        <v>1167</v>
      </c>
      <c r="C1082" s="584" t="s">
        <v>1271</v>
      </c>
      <c r="D1082" s="572">
        <v>50</v>
      </c>
      <c r="E1082" s="572" t="s">
        <v>26</v>
      </c>
      <c r="F1082" s="572">
        <v>13</v>
      </c>
      <c r="G1082" s="571" t="s">
        <v>84</v>
      </c>
      <c r="H1082" s="572" t="s">
        <v>28</v>
      </c>
      <c r="I1082" s="571" t="s">
        <v>41</v>
      </c>
      <c r="J1082" s="571" t="s">
        <v>76</v>
      </c>
      <c r="K1082" s="571"/>
      <c r="L1082" s="571"/>
      <c r="M1082" s="571" t="s">
        <v>69</v>
      </c>
      <c r="N1082" s="571" t="s">
        <v>368</v>
      </c>
      <c r="O1082" s="571">
        <v>7</v>
      </c>
      <c r="P1082" s="572" t="s">
        <v>28</v>
      </c>
      <c r="Q1082" s="65"/>
      <c r="R1082" s="65"/>
      <c r="S1082" s="65"/>
      <c r="T1082" s="65"/>
      <c r="U1082" s="65"/>
      <c r="V1082" s="65"/>
      <c r="W1082" s="65"/>
      <c r="X1082" s="65"/>
      <c r="Y1082" s="65"/>
      <c r="Z1082" s="65"/>
      <c r="AA1082" s="65"/>
      <c r="AB1082" s="65"/>
      <c r="AC1082" s="65"/>
      <c r="AD1082" s="65"/>
      <c r="AE1082" s="65"/>
      <c r="AF1082" s="65"/>
      <c r="AG1082" s="65"/>
      <c r="AH1082" s="65"/>
      <c r="AI1082" s="65"/>
      <c r="AJ1082" s="65"/>
      <c r="AK1082" s="65"/>
      <c r="AL1082" s="65"/>
      <c r="AM1082" s="65"/>
      <c r="AN1082" s="65"/>
      <c r="AO1082" s="65"/>
      <c r="AP1082" s="65"/>
      <c r="AQ1082" s="65"/>
      <c r="AR1082" s="65"/>
      <c r="AS1082" s="65"/>
      <c r="AT1082" s="65"/>
      <c r="AU1082" s="65"/>
      <c r="AV1082" s="65"/>
      <c r="AW1082" s="65"/>
      <c r="AX1082" s="65"/>
      <c r="AY1082" s="65"/>
      <c r="AZ1082" s="65"/>
      <c r="BA1082" s="65"/>
      <c r="BB1082" s="65"/>
      <c r="BC1082" s="65"/>
      <c r="BD1082" s="65"/>
      <c r="BE1082" s="65"/>
      <c r="BF1082" s="65"/>
      <c r="BG1082" s="65"/>
      <c r="BH1082" s="65"/>
      <c r="BI1082" s="65"/>
      <c r="BJ1082" s="65"/>
      <c r="BK1082" s="65"/>
      <c r="BL1082" s="65"/>
    </row>
    <row r="1083" spans="1:64" x14ac:dyDescent="0.2">
      <c r="A1083" s="571" t="s">
        <v>724</v>
      </c>
      <c r="B1083" s="572" t="s">
        <v>1167</v>
      </c>
      <c r="C1083" s="584" t="s">
        <v>1272</v>
      </c>
      <c r="D1083" s="572">
        <v>50</v>
      </c>
      <c r="E1083" s="572" t="s">
        <v>26</v>
      </c>
      <c r="F1083" s="572">
        <v>9</v>
      </c>
      <c r="G1083" s="571" t="s">
        <v>84</v>
      </c>
      <c r="H1083" s="572" t="s">
        <v>28</v>
      </c>
      <c r="I1083" s="571" t="s">
        <v>41</v>
      </c>
      <c r="J1083" s="571" t="s">
        <v>76</v>
      </c>
      <c r="K1083" s="571"/>
      <c r="L1083" s="571"/>
      <c r="M1083" s="571" t="s">
        <v>69</v>
      </c>
      <c r="N1083" s="571" t="s">
        <v>368</v>
      </c>
      <c r="O1083" s="571">
        <v>7</v>
      </c>
      <c r="P1083" s="572" t="s">
        <v>28</v>
      </c>
      <c r="Q1083" s="65"/>
      <c r="R1083" s="65"/>
      <c r="S1083" s="65"/>
      <c r="T1083" s="65"/>
      <c r="U1083" s="65"/>
      <c r="V1083" s="65"/>
      <c r="W1083" s="65"/>
      <c r="X1083" s="65"/>
      <c r="Y1083" s="65"/>
      <c r="Z1083" s="65"/>
      <c r="AA1083" s="65"/>
      <c r="AB1083" s="65"/>
      <c r="AC1083" s="65"/>
      <c r="AD1083" s="65"/>
      <c r="AE1083" s="65"/>
      <c r="AF1083" s="65"/>
      <c r="AG1083" s="65"/>
      <c r="AH1083" s="65"/>
      <c r="AI1083" s="65"/>
      <c r="AJ1083" s="65"/>
      <c r="AK1083" s="65"/>
      <c r="AL1083" s="65"/>
      <c r="AM1083" s="65"/>
      <c r="AN1083" s="65"/>
      <c r="AO1083" s="65"/>
      <c r="AP1083" s="65"/>
      <c r="AQ1083" s="65"/>
      <c r="AR1083" s="65"/>
      <c r="AS1083" s="65"/>
      <c r="AT1083" s="65"/>
      <c r="AU1083" s="65"/>
      <c r="AV1083" s="65"/>
      <c r="AW1083" s="65"/>
      <c r="AX1083" s="65"/>
      <c r="AY1083" s="65"/>
      <c r="AZ1083" s="65"/>
      <c r="BA1083" s="65"/>
      <c r="BB1083" s="65"/>
      <c r="BC1083" s="65"/>
      <c r="BD1083" s="65"/>
      <c r="BE1083" s="65"/>
      <c r="BF1083" s="65"/>
      <c r="BG1083" s="65"/>
      <c r="BH1083" s="65"/>
      <c r="BI1083" s="65"/>
      <c r="BJ1083" s="65"/>
      <c r="BK1083" s="65"/>
      <c r="BL1083" s="65"/>
    </row>
    <row r="1084" spans="1:64" x14ac:dyDescent="0.2">
      <c r="A1084" s="571" t="s">
        <v>724</v>
      </c>
      <c r="B1084" s="572" t="s">
        <v>1167</v>
      </c>
      <c r="C1084" s="584" t="s">
        <v>1273</v>
      </c>
      <c r="D1084" s="572">
        <v>50</v>
      </c>
      <c r="E1084" s="572" t="s">
        <v>26</v>
      </c>
      <c r="F1084" s="572">
        <v>11</v>
      </c>
      <c r="G1084" s="571" t="s">
        <v>84</v>
      </c>
      <c r="H1084" s="572" t="s">
        <v>28</v>
      </c>
      <c r="I1084" s="571" t="s">
        <v>41</v>
      </c>
      <c r="J1084" s="571" t="s">
        <v>76</v>
      </c>
      <c r="K1084" s="571"/>
      <c r="L1084" s="571"/>
      <c r="M1084" s="571" t="s">
        <v>69</v>
      </c>
      <c r="N1084" s="571" t="s">
        <v>368</v>
      </c>
      <c r="O1084" s="571">
        <v>7</v>
      </c>
      <c r="P1084" s="572" t="s">
        <v>28</v>
      </c>
      <c r="Q1084" s="65"/>
      <c r="R1084" s="65"/>
      <c r="S1084" s="65"/>
      <c r="T1084" s="65"/>
      <c r="U1084" s="65"/>
      <c r="V1084" s="65"/>
      <c r="W1084" s="65"/>
      <c r="X1084" s="65"/>
      <c r="Y1084" s="65"/>
      <c r="Z1084" s="65"/>
      <c r="AA1084" s="65"/>
      <c r="AB1084" s="65"/>
      <c r="AC1084" s="65"/>
      <c r="AD1084" s="65"/>
      <c r="AE1084" s="65"/>
      <c r="AF1084" s="65"/>
      <c r="AG1084" s="65"/>
      <c r="AH1084" s="65"/>
      <c r="AI1084" s="65"/>
      <c r="AJ1084" s="65"/>
      <c r="AK1084" s="65"/>
      <c r="AL1084" s="65"/>
      <c r="AM1084" s="65"/>
      <c r="AN1084" s="65"/>
      <c r="AO1084" s="65"/>
      <c r="AP1084" s="65"/>
      <c r="AQ1084" s="65"/>
      <c r="AR1084" s="65"/>
      <c r="AS1084" s="65"/>
      <c r="AT1084" s="65"/>
      <c r="AU1084" s="65"/>
      <c r="AV1084" s="65"/>
      <c r="AW1084" s="65"/>
      <c r="AX1084" s="65"/>
      <c r="AY1084" s="65"/>
      <c r="AZ1084" s="65"/>
      <c r="BA1084" s="65"/>
      <c r="BB1084" s="65"/>
      <c r="BC1084" s="65"/>
      <c r="BD1084" s="65"/>
      <c r="BE1084" s="65"/>
      <c r="BF1084" s="65"/>
      <c r="BG1084" s="65"/>
      <c r="BH1084" s="65"/>
      <c r="BI1084" s="65"/>
      <c r="BJ1084" s="65"/>
      <c r="BK1084" s="65"/>
      <c r="BL1084" s="65"/>
    </row>
    <row r="1085" spans="1:64" x14ac:dyDescent="0.2">
      <c r="A1085" s="571" t="s">
        <v>724</v>
      </c>
      <c r="B1085" s="572" t="s">
        <v>1167</v>
      </c>
      <c r="C1085" s="584" t="s">
        <v>1274</v>
      </c>
      <c r="D1085" s="572">
        <v>50</v>
      </c>
      <c r="E1085" s="572" t="s">
        <v>26</v>
      </c>
      <c r="F1085" s="572">
        <v>2</v>
      </c>
      <c r="G1085" s="571" t="s">
        <v>84</v>
      </c>
      <c r="H1085" s="572" t="s">
        <v>28</v>
      </c>
      <c r="I1085" s="571" t="s">
        <v>41</v>
      </c>
      <c r="J1085" s="571" t="s">
        <v>76</v>
      </c>
      <c r="K1085" s="571"/>
      <c r="L1085" s="571"/>
      <c r="M1085" s="571" t="s">
        <v>69</v>
      </c>
      <c r="N1085" s="571" t="s">
        <v>368</v>
      </c>
      <c r="O1085" s="571">
        <v>7</v>
      </c>
      <c r="P1085" s="572" t="s">
        <v>28</v>
      </c>
      <c r="Q1085" s="65"/>
      <c r="R1085" s="65"/>
      <c r="S1085" s="65"/>
      <c r="T1085" s="65"/>
      <c r="U1085" s="65"/>
      <c r="V1085" s="65"/>
      <c r="W1085" s="65"/>
      <c r="X1085" s="65"/>
      <c r="Y1085" s="65"/>
      <c r="Z1085" s="65"/>
      <c r="AA1085" s="65"/>
      <c r="AB1085" s="65"/>
      <c r="AC1085" s="65"/>
      <c r="AD1085" s="65"/>
      <c r="AE1085" s="65"/>
      <c r="AF1085" s="65"/>
      <c r="AG1085" s="65"/>
      <c r="AH1085" s="65"/>
      <c r="AI1085" s="65"/>
      <c r="AJ1085" s="65"/>
      <c r="AK1085" s="65"/>
      <c r="AL1085" s="65"/>
      <c r="AM1085" s="65"/>
      <c r="AN1085" s="65"/>
      <c r="AO1085" s="65"/>
      <c r="AP1085" s="65"/>
      <c r="AQ1085" s="65"/>
      <c r="AR1085" s="65"/>
      <c r="AS1085" s="65"/>
      <c r="AT1085" s="65"/>
      <c r="AU1085" s="65"/>
      <c r="AV1085" s="65"/>
      <c r="AW1085" s="65"/>
      <c r="AX1085" s="65"/>
      <c r="AY1085" s="65"/>
      <c r="AZ1085" s="65"/>
      <c r="BA1085" s="65"/>
      <c r="BB1085" s="65"/>
      <c r="BC1085" s="65"/>
      <c r="BD1085" s="65"/>
      <c r="BE1085" s="65"/>
      <c r="BF1085" s="65"/>
      <c r="BG1085" s="65"/>
      <c r="BH1085" s="65"/>
      <c r="BI1085" s="65"/>
      <c r="BJ1085" s="65"/>
      <c r="BK1085" s="65"/>
      <c r="BL1085" s="65"/>
    </row>
    <row r="1086" spans="1:64" x14ac:dyDescent="0.2">
      <c r="A1086" s="571" t="s">
        <v>724</v>
      </c>
      <c r="B1086" s="572" t="s">
        <v>1167</v>
      </c>
      <c r="C1086" s="584" t="s">
        <v>1275</v>
      </c>
      <c r="D1086" s="572">
        <v>50</v>
      </c>
      <c r="E1086" s="572" t="s">
        <v>26</v>
      </c>
      <c r="F1086" s="572">
        <v>18</v>
      </c>
      <c r="G1086" s="571" t="s">
        <v>84</v>
      </c>
      <c r="H1086" s="572" t="s">
        <v>28</v>
      </c>
      <c r="I1086" s="571" t="s">
        <v>41</v>
      </c>
      <c r="J1086" s="571" t="s">
        <v>76</v>
      </c>
      <c r="K1086" s="571"/>
      <c r="L1086" s="571"/>
      <c r="M1086" s="571" t="s">
        <v>69</v>
      </c>
      <c r="N1086" s="571" t="s">
        <v>368</v>
      </c>
      <c r="O1086" s="571">
        <v>7</v>
      </c>
      <c r="P1086" s="572" t="s">
        <v>28</v>
      </c>
      <c r="Q1086" s="65"/>
      <c r="R1086" s="65"/>
      <c r="S1086" s="65"/>
      <c r="T1086" s="65"/>
      <c r="U1086" s="65"/>
      <c r="V1086" s="65"/>
      <c r="W1086" s="65"/>
      <c r="X1086" s="65"/>
      <c r="Y1086" s="65"/>
      <c r="Z1086" s="65"/>
      <c r="AA1086" s="65"/>
      <c r="AB1086" s="65"/>
      <c r="AC1086" s="65"/>
      <c r="AD1086" s="65"/>
      <c r="AE1086" s="65"/>
      <c r="AF1086" s="65"/>
      <c r="AG1086" s="65"/>
      <c r="AH1086" s="65"/>
      <c r="AI1086" s="65"/>
      <c r="AJ1086" s="65"/>
      <c r="AK1086" s="65"/>
      <c r="AL1086" s="65"/>
      <c r="AM1086" s="65"/>
      <c r="AN1086" s="65"/>
      <c r="AO1086" s="65"/>
      <c r="AP1086" s="65"/>
      <c r="AQ1086" s="65"/>
      <c r="AR1086" s="65"/>
      <c r="AS1086" s="65"/>
      <c r="AT1086" s="65"/>
      <c r="AU1086" s="65"/>
      <c r="AV1086" s="65"/>
      <c r="AW1086" s="65"/>
      <c r="AX1086" s="65"/>
      <c r="AY1086" s="65"/>
      <c r="AZ1086" s="65"/>
      <c r="BA1086" s="65"/>
      <c r="BB1086" s="65"/>
      <c r="BC1086" s="65"/>
      <c r="BD1086" s="65"/>
      <c r="BE1086" s="65"/>
      <c r="BF1086" s="65"/>
      <c r="BG1086" s="65"/>
      <c r="BH1086" s="65"/>
      <c r="BI1086" s="65"/>
      <c r="BJ1086" s="65"/>
      <c r="BK1086" s="65"/>
      <c r="BL1086" s="65"/>
    </row>
    <row r="1087" spans="1:64" x14ac:dyDescent="0.2">
      <c r="A1087" s="571" t="s">
        <v>724</v>
      </c>
      <c r="B1087" s="572" t="s">
        <v>1167</v>
      </c>
      <c r="C1087" s="584" t="s">
        <v>1276</v>
      </c>
      <c r="D1087" s="572">
        <v>50</v>
      </c>
      <c r="E1087" s="572" t="s">
        <v>26</v>
      </c>
      <c r="F1087" s="572">
        <v>2</v>
      </c>
      <c r="G1087" s="571" t="s">
        <v>84</v>
      </c>
      <c r="H1087" s="572" t="s">
        <v>28</v>
      </c>
      <c r="I1087" s="571" t="s">
        <v>41</v>
      </c>
      <c r="J1087" s="571" t="s">
        <v>76</v>
      </c>
      <c r="K1087" s="571"/>
      <c r="L1087" s="571"/>
      <c r="M1087" s="571" t="s">
        <v>69</v>
      </c>
      <c r="N1087" s="571" t="s">
        <v>368</v>
      </c>
      <c r="O1087" s="571">
        <v>7</v>
      </c>
      <c r="P1087" s="572" t="s">
        <v>28</v>
      </c>
      <c r="Q1087" s="65"/>
      <c r="R1087" s="65"/>
      <c r="S1087" s="65"/>
      <c r="T1087" s="65"/>
      <c r="U1087" s="65"/>
      <c r="V1087" s="65"/>
      <c r="W1087" s="65"/>
      <c r="X1087" s="65"/>
      <c r="Y1087" s="65"/>
      <c r="Z1087" s="65"/>
      <c r="AA1087" s="65"/>
      <c r="AB1087" s="65"/>
      <c r="AC1087" s="65"/>
      <c r="AD1087" s="65"/>
      <c r="AE1087" s="65"/>
      <c r="AF1087" s="65"/>
      <c r="AG1087" s="65"/>
      <c r="AH1087" s="65"/>
      <c r="AI1087" s="65"/>
      <c r="AJ1087" s="65"/>
      <c r="AK1087" s="65"/>
      <c r="AL1087" s="65"/>
      <c r="AM1087" s="65"/>
      <c r="AN1087" s="65"/>
      <c r="AO1087" s="65"/>
      <c r="AP1087" s="65"/>
      <c r="AQ1087" s="65"/>
      <c r="AR1087" s="65"/>
      <c r="AS1087" s="65"/>
      <c r="AT1087" s="65"/>
      <c r="AU1087" s="65"/>
      <c r="AV1087" s="65"/>
      <c r="AW1087" s="65"/>
      <c r="AX1087" s="65"/>
      <c r="AY1087" s="65"/>
      <c r="AZ1087" s="65"/>
      <c r="BA1087" s="65"/>
      <c r="BB1087" s="65"/>
      <c r="BC1087" s="65"/>
      <c r="BD1087" s="65"/>
      <c r="BE1087" s="65"/>
      <c r="BF1087" s="65"/>
      <c r="BG1087" s="65"/>
      <c r="BH1087" s="65"/>
      <c r="BI1087" s="65"/>
      <c r="BJ1087" s="65"/>
      <c r="BK1087" s="65"/>
      <c r="BL1087" s="65"/>
    </row>
    <row r="1088" spans="1:64" x14ac:dyDescent="0.2">
      <c r="A1088" s="571" t="s">
        <v>724</v>
      </c>
      <c r="B1088" s="572" t="s">
        <v>1167</v>
      </c>
      <c r="C1088" s="584" t="s">
        <v>1277</v>
      </c>
      <c r="D1088" s="572">
        <v>50</v>
      </c>
      <c r="E1088" s="572" t="s">
        <v>26</v>
      </c>
      <c r="F1088" s="572">
        <v>4</v>
      </c>
      <c r="G1088" s="571" t="s">
        <v>84</v>
      </c>
      <c r="H1088" s="572" t="s">
        <v>28</v>
      </c>
      <c r="I1088" s="571" t="s">
        <v>41</v>
      </c>
      <c r="J1088" s="571" t="s">
        <v>76</v>
      </c>
      <c r="K1088" s="571"/>
      <c r="L1088" s="571"/>
      <c r="M1088" s="571" t="s">
        <v>69</v>
      </c>
      <c r="N1088" s="571" t="s">
        <v>368</v>
      </c>
      <c r="O1088" s="571">
        <v>7</v>
      </c>
      <c r="P1088" s="572" t="s">
        <v>28</v>
      </c>
      <c r="Q1088" s="65"/>
      <c r="R1088" s="65"/>
      <c r="S1088" s="65"/>
      <c r="T1088" s="65"/>
      <c r="U1088" s="65"/>
      <c r="V1088" s="65"/>
      <c r="W1088" s="65"/>
      <c r="X1088" s="65"/>
      <c r="Y1088" s="65"/>
      <c r="Z1088" s="65"/>
      <c r="AA1088" s="65"/>
      <c r="AB1088" s="65"/>
      <c r="AC1088" s="65"/>
      <c r="AD1088" s="65"/>
      <c r="AE1088" s="65"/>
      <c r="AF1088" s="65"/>
      <c r="AG1088" s="65"/>
      <c r="AH1088" s="65"/>
      <c r="AI1088" s="65"/>
      <c r="AJ1088" s="65"/>
      <c r="AK1088" s="65"/>
      <c r="AL1088" s="65"/>
      <c r="AM1088" s="65"/>
      <c r="AN1088" s="65"/>
      <c r="AO1088" s="65"/>
      <c r="AP1088" s="65"/>
      <c r="AQ1088" s="65"/>
      <c r="AR1088" s="65"/>
      <c r="AS1088" s="65"/>
      <c r="AT1088" s="65"/>
      <c r="AU1088" s="65"/>
      <c r="AV1088" s="65"/>
      <c r="AW1088" s="65"/>
      <c r="AX1088" s="65"/>
      <c r="AY1088" s="65"/>
      <c r="AZ1088" s="65"/>
      <c r="BA1088" s="65"/>
      <c r="BB1088" s="65"/>
      <c r="BC1088" s="65"/>
      <c r="BD1088" s="65"/>
      <c r="BE1088" s="65"/>
      <c r="BF1088" s="65"/>
      <c r="BG1088" s="65"/>
      <c r="BH1088" s="65"/>
      <c r="BI1088" s="65"/>
      <c r="BJ1088" s="65"/>
      <c r="BK1088" s="65"/>
      <c r="BL1088" s="65"/>
    </row>
    <row r="1089" spans="1:64" x14ac:dyDescent="0.2">
      <c r="A1089" s="571" t="s">
        <v>724</v>
      </c>
      <c r="B1089" s="572" t="s">
        <v>1167</v>
      </c>
      <c r="C1089" s="584" t="s">
        <v>1278</v>
      </c>
      <c r="D1089" s="572">
        <v>50</v>
      </c>
      <c r="E1089" s="572" t="s">
        <v>26</v>
      </c>
      <c r="F1089" s="572">
        <v>5</v>
      </c>
      <c r="G1089" s="571" t="s">
        <v>84</v>
      </c>
      <c r="H1089" s="572" t="s">
        <v>28</v>
      </c>
      <c r="I1089" s="571" t="s">
        <v>41</v>
      </c>
      <c r="J1089" s="571" t="s">
        <v>76</v>
      </c>
      <c r="K1089" s="571"/>
      <c r="L1089" s="571"/>
      <c r="M1089" s="571" t="s">
        <v>69</v>
      </c>
      <c r="N1089" s="571" t="s">
        <v>368</v>
      </c>
      <c r="O1089" s="571">
        <v>7</v>
      </c>
      <c r="P1089" s="572" t="s">
        <v>28</v>
      </c>
      <c r="Q1089" s="65"/>
      <c r="R1089" s="65"/>
      <c r="S1089" s="65"/>
      <c r="T1089" s="65"/>
      <c r="U1089" s="65"/>
      <c r="V1089" s="65"/>
      <c r="W1089" s="65"/>
      <c r="X1089" s="65"/>
      <c r="Y1089" s="65"/>
      <c r="Z1089" s="65"/>
      <c r="AA1089" s="65"/>
      <c r="AB1089" s="65"/>
      <c r="AC1089" s="65"/>
      <c r="AD1089" s="65"/>
      <c r="AE1089" s="65"/>
      <c r="AF1089" s="65"/>
      <c r="AG1089" s="65"/>
      <c r="AH1089" s="65"/>
      <c r="AI1089" s="65"/>
      <c r="AJ1089" s="65"/>
      <c r="AK1089" s="65"/>
      <c r="AL1089" s="65"/>
      <c r="AM1089" s="65"/>
      <c r="AN1089" s="65"/>
      <c r="AO1089" s="65"/>
      <c r="AP1089" s="65"/>
      <c r="AQ1089" s="65"/>
      <c r="AR1089" s="65"/>
      <c r="AS1089" s="65"/>
      <c r="AT1089" s="65"/>
      <c r="AU1089" s="65"/>
      <c r="AV1089" s="65"/>
      <c r="AW1089" s="65"/>
      <c r="AX1089" s="65"/>
      <c r="AY1089" s="65"/>
      <c r="AZ1089" s="65"/>
      <c r="BA1089" s="65"/>
      <c r="BB1089" s="65"/>
      <c r="BC1089" s="65"/>
      <c r="BD1089" s="65"/>
      <c r="BE1089" s="65"/>
      <c r="BF1089" s="65"/>
      <c r="BG1089" s="65"/>
      <c r="BH1089" s="65"/>
      <c r="BI1089" s="65"/>
      <c r="BJ1089" s="65"/>
      <c r="BK1089" s="65"/>
      <c r="BL1089" s="65"/>
    </row>
    <row r="1090" spans="1:64" x14ac:dyDescent="0.2">
      <c r="A1090" s="571" t="s">
        <v>724</v>
      </c>
      <c r="B1090" s="572" t="s">
        <v>1167</v>
      </c>
      <c r="C1090" s="584" t="s">
        <v>1279</v>
      </c>
      <c r="D1090" s="572">
        <v>50</v>
      </c>
      <c r="E1090" s="572" t="s">
        <v>26</v>
      </c>
      <c r="F1090" s="572">
        <v>4</v>
      </c>
      <c r="G1090" s="571" t="s">
        <v>84</v>
      </c>
      <c r="H1090" s="572" t="s">
        <v>28</v>
      </c>
      <c r="I1090" s="571" t="s">
        <v>41</v>
      </c>
      <c r="J1090" s="571" t="s">
        <v>76</v>
      </c>
      <c r="K1090" s="571"/>
      <c r="L1090" s="571"/>
      <c r="M1090" s="571" t="s">
        <v>69</v>
      </c>
      <c r="N1090" s="571" t="s">
        <v>368</v>
      </c>
      <c r="O1090" s="571">
        <v>7</v>
      </c>
      <c r="P1090" s="572" t="s">
        <v>28</v>
      </c>
      <c r="Q1090" s="65"/>
      <c r="R1090" s="65"/>
      <c r="S1090" s="65"/>
      <c r="T1090" s="65"/>
      <c r="U1090" s="65"/>
      <c r="V1090" s="65"/>
      <c r="W1090" s="65"/>
      <c r="X1090" s="65"/>
      <c r="Y1090" s="65"/>
      <c r="Z1090" s="65"/>
      <c r="AA1090" s="65"/>
      <c r="AB1090" s="65"/>
      <c r="AC1090" s="65"/>
      <c r="AD1090" s="65"/>
      <c r="AE1090" s="65"/>
      <c r="AF1090" s="65"/>
      <c r="AG1090" s="65"/>
      <c r="AH1090" s="65"/>
      <c r="AI1090" s="65"/>
      <c r="AJ1090" s="65"/>
      <c r="AK1090" s="65"/>
      <c r="AL1090" s="65"/>
      <c r="AM1090" s="65"/>
      <c r="AN1090" s="65"/>
      <c r="AO1090" s="65"/>
      <c r="AP1090" s="65"/>
      <c r="AQ1090" s="65"/>
      <c r="AR1090" s="65"/>
      <c r="AS1090" s="65"/>
      <c r="AT1090" s="65"/>
      <c r="AU1090" s="65"/>
      <c r="AV1090" s="65"/>
      <c r="AW1090" s="65"/>
      <c r="AX1090" s="65"/>
      <c r="AY1090" s="65"/>
      <c r="AZ1090" s="65"/>
      <c r="BA1090" s="65"/>
      <c r="BB1090" s="65"/>
      <c r="BC1090" s="65"/>
      <c r="BD1090" s="65"/>
      <c r="BE1090" s="65"/>
      <c r="BF1090" s="65"/>
      <c r="BG1090" s="65"/>
      <c r="BH1090" s="65"/>
      <c r="BI1090" s="65"/>
      <c r="BJ1090" s="65"/>
      <c r="BK1090" s="65"/>
      <c r="BL1090" s="65"/>
    </row>
    <row r="1091" spans="1:64" x14ac:dyDescent="0.2">
      <c r="A1091" s="571" t="s">
        <v>724</v>
      </c>
      <c r="B1091" s="572" t="s">
        <v>1167</v>
      </c>
      <c r="C1091" s="584" t="s">
        <v>1280</v>
      </c>
      <c r="D1091" s="572">
        <v>50</v>
      </c>
      <c r="E1091" s="572" t="s">
        <v>26</v>
      </c>
      <c r="F1091" s="572">
        <v>3</v>
      </c>
      <c r="G1091" s="571" t="s">
        <v>84</v>
      </c>
      <c r="H1091" s="572" t="s">
        <v>28</v>
      </c>
      <c r="I1091" s="571" t="s">
        <v>41</v>
      </c>
      <c r="J1091" s="571" t="s">
        <v>76</v>
      </c>
      <c r="K1091" s="571"/>
      <c r="L1091" s="571"/>
      <c r="M1091" s="571" t="s">
        <v>69</v>
      </c>
      <c r="N1091" s="571" t="s">
        <v>368</v>
      </c>
      <c r="O1091" s="571">
        <v>7</v>
      </c>
      <c r="P1091" s="572" t="s">
        <v>28</v>
      </c>
      <c r="Q1091" s="65"/>
      <c r="R1091" s="65"/>
      <c r="S1091" s="65"/>
      <c r="T1091" s="65"/>
      <c r="U1091" s="65"/>
      <c r="V1091" s="65"/>
      <c r="W1091" s="65"/>
      <c r="X1091" s="65"/>
      <c r="Y1091" s="65"/>
      <c r="Z1091" s="65"/>
      <c r="AA1091" s="65"/>
      <c r="AB1091" s="65"/>
      <c r="AC1091" s="65"/>
      <c r="AD1091" s="65"/>
      <c r="AE1091" s="65"/>
      <c r="AF1091" s="65"/>
      <c r="AG1091" s="65"/>
      <c r="AH1091" s="65"/>
      <c r="AI1091" s="65"/>
      <c r="AJ1091" s="65"/>
      <c r="AK1091" s="65"/>
      <c r="AL1091" s="65"/>
      <c r="AM1091" s="65"/>
      <c r="AN1091" s="65"/>
      <c r="AO1091" s="65"/>
      <c r="AP1091" s="65"/>
      <c r="AQ1091" s="65"/>
      <c r="AR1091" s="65"/>
      <c r="AS1091" s="65"/>
      <c r="AT1091" s="65"/>
      <c r="AU1091" s="65"/>
      <c r="AV1091" s="65"/>
      <c r="AW1091" s="65"/>
      <c r="AX1091" s="65"/>
      <c r="AY1091" s="65"/>
      <c r="AZ1091" s="65"/>
      <c r="BA1091" s="65"/>
      <c r="BB1091" s="65"/>
      <c r="BC1091" s="65"/>
      <c r="BD1091" s="65"/>
      <c r="BE1091" s="65"/>
      <c r="BF1091" s="65"/>
      <c r="BG1091" s="65"/>
      <c r="BH1091" s="65"/>
      <c r="BI1091" s="65"/>
      <c r="BJ1091" s="65"/>
      <c r="BK1091" s="65"/>
      <c r="BL1091" s="65"/>
    </row>
    <row r="1092" spans="1:64" x14ac:dyDescent="0.2">
      <c r="A1092" s="571" t="s">
        <v>724</v>
      </c>
      <c r="B1092" s="572" t="s">
        <v>1167</v>
      </c>
      <c r="C1092" s="584" t="s">
        <v>1281</v>
      </c>
      <c r="D1092" s="572">
        <v>50</v>
      </c>
      <c r="E1092" s="572" t="s">
        <v>26</v>
      </c>
      <c r="F1092" s="572">
        <v>6</v>
      </c>
      <c r="G1092" s="571" t="s">
        <v>84</v>
      </c>
      <c r="H1092" s="572" t="s">
        <v>28</v>
      </c>
      <c r="I1092" s="571" t="s">
        <v>41</v>
      </c>
      <c r="J1092" s="571" t="s">
        <v>76</v>
      </c>
      <c r="K1092" s="571"/>
      <c r="L1092" s="571"/>
      <c r="M1092" s="571" t="s">
        <v>69</v>
      </c>
      <c r="N1092" s="571" t="s">
        <v>368</v>
      </c>
      <c r="O1092" s="571">
        <v>7</v>
      </c>
      <c r="P1092" s="572" t="s">
        <v>28</v>
      </c>
      <c r="Q1092" s="65"/>
      <c r="R1092" s="65"/>
      <c r="S1092" s="65"/>
      <c r="T1092" s="65"/>
      <c r="U1092" s="65"/>
      <c r="V1092" s="65"/>
      <c r="W1092" s="65"/>
      <c r="X1092" s="65"/>
      <c r="Y1092" s="65"/>
      <c r="Z1092" s="65"/>
      <c r="AA1092" s="65"/>
      <c r="AB1092" s="65"/>
      <c r="AC1092" s="65"/>
      <c r="AD1092" s="65"/>
      <c r="AE1092" s="65"/>
      <c r="AF1092" s="65"/>
      <c r="AG1092" s="65"/>
      <c r="AH1092" s="65"/>
      <c r="AI1092" s="65"/>
      <c r="AJ1092" s="65"/>
      <c r="AK1092" s="65"/>
      <c r="AL1092" s="65"/>
      <c r="AM1092" s="65"/>
      <c r="AN1092" s="65"/>
      <c r="AO1092" s="65"/>
      <c r="AP1092" s="65"/>
      <c r="AQ1092" s="65"/>
      <c r="AR1092" s="65"/>
      <c r="AS1092" s="65"/>
      <c r="AT1092" s="65"/>
      <c r="AU1092" s="65"/>
      <c r="AV1092" s="65"/>
      <c r="AW1092" s="65"/>
      <c r="AX1092" s="65"/>
      <c r="AY1092" s="65"/>
      <c r="AZ1092" s="65"/>
      <c r="BA1092" s="65"/>
      <c r="BB1092" s="65"/>
      <c r="BC1092" s="65"/>
      <c r="BD1092" s="65"/>
      <c r="BE1092" s="65"/>
      <c r="BF1092" s="65"/>
      <c r="BG1092" s="65"/>
      <c r="BH1092" s="65"/>
      <c r="BI1092" s="65"/>
      <c r="BJ1092" s="65"/>
      <c r="BK1092" s="65"/>
      <c r="BL1092" s="65"/>
    </row>
    <row r="1093" spans="1:64" x14ac:dyDescent="0.2">
      <c r="A1093" s="571" t="s">
        <v>724</v>
      </c>
      <c r="B1093" s="572" t="s">
        <v>1167</v>
      </c>
      <c r="C1093" s="585" t="s">
        <v>1282</v>
      </c>
      <c r="D1093" s="572">
        <v>50</v>
      </c>
      <c r="E1093" s="572" t="s">
        <v>26</v>
      </c>
      <c r="F1093" s="572">
        <v>2</v>
      </c>
      <c r="G1093" s="571" t="s">
        <v>84</v>
      </c>
      <c r="H1093" s="572" t="s">
        <v>28</v>
      </c>
      <c r="I1093" s="571" t="s">
        <v>41</v>
      </c>
      <c r="J1093" s="571" t="s">
        <v>76</v>
      </c>
      <c r="K1093" s="571"/>
      <c r="L1093" s="571"/>
      <c r="M1093" s="571" t="s">
        <v>69</v>
      </c>
      <c r="N1093" s="571" t="s">
        <v>368</v>
      </c>
      <c r="O1093" s="571">
        <v>7</v>
      </c>
      <c r="P1093" s="572" t="s">
        <v>28</v>
      </c>
      <c r="Q1093" s="65"/>
      <c r="R1093" s="65"/>
      <c r="S1093" s="65"/>
      <c r="T1093" s="65"/>
      <c r="U1093" s="65"/>
      <c r="V1093" s="65"/>
      <c r="W1093" s="65"/>
      <c r="X1093" s="65"/>
      <c r="Y1093" s="65"/>
      <c r="Z1093" s="65"/>
      <c r="AA1093" s="65"/>
      <c r="AB1093" s="65"/>
      <c r="AC1093" s="65"/>
      <c r="AD1093" s="65"/>
      <c r="AE1093" s="65"/>
      <c r="AF1093" s="65"/>
      <c r="AG1093" s="65"/>
      <c r="AH1093" s="65"/>
      <c r="AI1093" s="65"/>
      <c r="AJ1093" s="65"/>
      <c r="AK1093" s="65"/>
      <c r="AL1093" s="65"/>
      <c r="AM1093" s="65"/>
      <c r="AN1093" s="65"/>
      <c r="AO1093" s="65"/>
      <c r="AP1093" s="65"/>
      <c r="AQ1093" s="65"/>
      <c r="AR1093" s="65"/>
      <c r="AS1093" s="65"/>
      <c r="AT1093" s="65"/>
      <c r="AU1093" s="65"/>
      <c r="AV1093" s="65"/>
      <c r="AW1093" s="65"/>
      <c r="AX1093" s="65"/>
      <c r="AY1093" s="65"/>
      <c r="AZ1093" s="65"/>
      <c r="BA1093" s="65"/>
      <c r="BB1093" s="65"/>
      <c r="BC1093" s="65"/>
      <c r="BD1093" s="65"/>
      <c r="BE1093" s="65"/>
      <c r="BF1093" s="65"/>
      <c r="BG1093" s="65"/>
      <c r="BH1093" s="65"/>
      <c r="BI1093" s="65"/>
      <c r="BJ1093" s="65"/>
      <c r="BK1093" s="65"/>
      <c r="BL1093" s="65"/>
    </row>
    <row r="1094" spans="1:64" x14ac:dyDescent="0.2">
      <c r="A1094" s="571" t="s">
        <v>724</v>
      </c>
      <c r="B1094" s="572" t="s">
        <v>1167</v>
      </c>
      <c r="C1094" s="572" t="s">
        <v>1283</v>
      </c>
      <c r="D1094" s="572">
        <v>50</v>
      </c>
      <c r="E1094" s="572" t="s">
        <v>26</v>
      </c>
      <c r="F1094" s="572">
        <v>13</v>
      </c>
      <c r="G1094" s="571" t="s">
        <v>84</v>
      </c>
      <c r="H1094" s="572" t="s">
        <v>28</v>
      </c>
      <c r="I1094" s="571" t="s">
        <v>41</v>
      </c>
      <c r="J1094" s="571" t="s">
        <v>76</v>
      </c>
      <c r="K1094" s="571"/>
      <c r="L1094" s="571"/>
      <c r="M1094" s="571" t="s">
        <v>69</v>
      </c>
      <c r="N1094" s="571" t="s">
        <v>368</v>
      </c>
      <c r="O1094" s="571">
        <v>7</v>
      </c>
      <c r="P1094" s="572" t="s">
        <v>28</v>
      </c>
      <c r="Q1094" s="65"/>
      <c r="R1094" s="65"/>
      <c r="S1094" s="65"/>
      <c r="T1094" s="65"/>
      <c r="U1094" s="65"/>
      <c r="V1094" s="65"/>
      <c r="W1094" s="65"/>
      <c r="X1094" s="65"/>
      <c r="Y1094" s="65"/>
      <c r="Z1094" s="65"/>
      <c r="AA1094" s="65"/>
      <c r="AB1094" s="65"/>
      <c r="AC1094" s="65"/>
      <c r="AD1094" s="65"/>
      <c r="AE1094" s="65"/>
      <c r="AF1094" s="65"/>
      <c r="AG1094" s="65"/>
      <c r="AH1094" s="65"/>
      <c r="AI1094" s="65"/>
      <c r="AJ1094" s="65"/>
      <c r="AK1094" s="65"/>
      <c r="AL1094" s="65"/>
      <c r="AM1094" s="65"/>
      <c r="AN1094" s="65"/>
      <c r="AO1094" s="65"/>
      <c r="AP1094" s="65"/>
      <c r="AQ1094" s="65"/>
      <c r="AR1094" s="65"/>
      <c r="AS1094" s="65"/>
      <c r="AT1094" s="65"/>
      <c r="AU1094" s="65"/>
      <c r="AV1094" s="65"/>
      <c r="AW1094" s="65"/>
      <c r="AX1094" s="65"/>
      <c r="AY1094" s="65"/>
      <c r="AZ1094" s="65"/>
      <c r="BA1094" s="65"/>
      <c r="BB1094" s="65"/>
      <c r="BC1094" s="65"/>
      <c r="BD1094" s="65"/>
      <c r="BE1094" s="65"/>
      <c r="BF1094" s="65"/>
      <c r="BG1094" s="65"/>
      <c r="BH1094" s="65"/>
      <c r="BI1094" s="65"/>
      <c r="BJ1094" s="65"/>
      <c r="BK1094" s="65"/>
      <c r="BL1094" s="65"/>
    </row>
    <row r="1095" spans="1:64" x14ac:dyDescent="0.2">
      <c r="A1095" s="571" t="s">
        <v>724</v>
      </c>
      <c r="B1095" s="572" t="s">
        <v>1167</v>
      </c>
      <c r="C1095" s="572" t="s">
        <v>1284</v>
      </c>
      <c r="D1095" s="572">
        <v>50</v>
      </c>
      <c r="E1095" s="572" t="s">
        <v>26</v>
      </c>
      <c r="F1095" s="572">
        <v>16</v>
      </c>
      <c r="G1095" s="571" t="s">
        <v>84</v>
      </c>
      <c r="H1095" s="572" t="s">
        <v>28</v>
      </c>
      <c r="I1095" s="571" t="s">
        <v>41</v>
      </c>
      <c r="J1095" s="571" t="s">
        <v>76</v>
      </c>
      <c r="K1095" s="571"/>
      <c r="L1095" s="571"/>
      <c r="M1095" s="571" t="s">
        <v>69</v>
      </c>
      <c r="N1095" s="571" t="s">
        <v>368</v>
      </c>
      <c r="O1095" s="571">
        <v>7</v>
      </c>
      <c r="P1095" s="572" t="s">
        <v>28</v>
      </c>
      <c r="Q1095" s="65"/>
      <c r="R1095" s="65"/>
      <c r="S1095" s="65"/>
      <c r="T1095" s="65"/>
      <c r="U1095" s="65"/>
      <c r="V1095" s="65"/>
      <c r="W1095" s="65"/>
      <c r="X1095" s="65"/>
      <c r="Y1095" s="65"/>
      <c r="Z1095" s="65"/>
      <c r="AA1095" s="65"/>
      <c r="AB1095" s="65"/>
      <c r="AC1095" s="65"/>
      <c r="AD1095" s="65"/>
      <c r="AE1095" s="65"/>
      <c r="AF1095" s="65"/>
      <c r="AG1095" s="65"/>
      <c r="AH1095" s="65"/>
      <c r="AI1095" s="65"/>
      <c r="AJ1095" s="65"/>
      <c r="AK1095" s="65"/>
      <c r="AL1095" s="65"/>
      <c r="AM1095" s="65"/>
      <c r="AN1095" s="65"/>
      <c r="AO1095" s="65"/>
      <c r="AP1095" s="65"/>
      <c r="AQ1095" s="65"/>
      <c r="AR1095" s="65"/>
      <c r="AS1095" s="65"/>
      <c r="AT1095" s="65"/>
      <c r="AU1095" s="65"/>
      <c r="AV1095" s="65"/>
      <c r="AW1095" s="65"/>
      <c r="AX1095" s="65"/>
      <c r="AY1095" s="65"/>
      <c r="AZ1095" s="65"/>
      <c r="BA1095" s="65"/>
      <c r="BB1095" s="65"/>
      <c r="BC1095" s="65"/>
      <c r="BD1095" s="65"/>
      <c r="BE1095" s="65"/>
      <c r="BF1095" s="65"/>
      <c r="BG1095" s="65"/>
      <c r="BH1095" s="65"/>
      <c r="BI1095" s="65"/>
      <c r="BJ1095" s="65"/>
      <c r="BK1095" s="65"/>
      <c r="BL1095" s="65"/>
    </row>
    <row r="1096" spans="1:64" x14ac:dyDescent="0.2">
      <c r="A1096" s="571" t="s">
        <v>724</v>
      </c>
      <c r="B1096" s="572" t="s">
        <v>1167</v>
      </c>
      <c r="C1096" s="586" t="s">
        <v>1285</v>
      </c>
      <c r="D1096" s="572">
        <v>50</v>
      </c>
      <c r="E1096" s="572" t="s">
        <v>26</v>
      </c>
      <c r="F1096" s="572">
        <v>3</v>
      </c>
      <c r="G1096" s="571" t="s">
        <v>84</v>
      </c>
      <c r="H1096" s="572" t="s">
        <v>28</v>
      </c>
      <c r="I1096" s="571" t="s">
        <v>41</v>
      </c>
      <c r="J1096" s="571" t="s">
        <v>76</v>
      </c>
      <c r="K1096" s="571"/>
      <c r="L1096" s="571"/>
      <c r="M1096" s="571" t="s">
        <v>69</v>
      </c>
      <c r="N1096" s="571" t="s">
        <v>368</v>
      </c>
      <c r="O1096" s="571">
        <v>7</v>
      </c>
      <c r="P1096" s="572" t="s">
        <v>28</v>
      </c>
      <c r="Q1096" s="65"/>
      <c r="R1096" s="65"/>
      <c r="S1096" s="65"/>
      <c r="T1096" s="65"/>
      <c r="U1096" s="65"/>
      <c r="V1096" s="65"/>
      <c r="W1096" s="65"/>
      <c r="X1096" s="65"/>
      <c r="Y1096" s="65"/>
      <c r="Z1096" s="65"/>
      <c r="AA1096" s="65"/>
      <c r="AB1096" s="65"/>
      <c r="AC1096" s="65"/>
      <c r="AD1096" s="65"/>
      <c r="AE1096" s="65"/>
      <c r="AF1096" s="65"/>
      <c r="AG1096" s="65"/>
      <c r="AH1096" s="65"/>
      <c r="AI1096" s="65"/>
      <c r="AJ1096" s="65"/>
      <c r="AK1096" s="65"/>
      <c r="AL1096" s="65"/>
      <c r="AM1096" s="65"/>
      <c r="AN1096" s="65"/>
      <c r="AO1096" s="65"/>
      <c r="AP1096" s="65"/>
      <c r="AQ1096" s="65"/>
      <c r="AR1096" s="65"/>
      <c r="AS1096" s="65"/>
      <c r="AT1096" s="65"/>
      <c r="AU1096" s="65"/>
      <c r="AV1096" s="65"/>
      <c r="AW1096" s="65"/>
      <c r="AX1096" s="65"/>
      <c r="AY1096" s="65"/>
      <c r="AZ1096" s="65"/>
      <c r="BA1096" s="65"/>
      <c r="BB1096" s="65"/>
      <c r="BC1096" s="65"/>
      <c r="BD1096" s="65"/>
      <c r="BE1096" s="65"/>
      <c r="BF1096" s="65"/>
      <c r="BG1096" s="65"/>
      <c r="BH1096" s="65"/>
      <c r="BI1096" s="65"/>
      <c r="BJ1096" s="65"/>
      <c r="BK1096" s="65"/>
      <c r="BL1096" s="65"/>
    </row>
    <row r="1097" spans="1:64" x14ac:dyDescent="0.2">
      <c r="A1097" s="571" t="s">
        <v>724</v>
      </c>
      <c r="B1097" s="572" t="s">
        <v>1167</v>
      </c>
      <c r="C1097" s="582" t="s">
        <v>1286</v>
      </c>
      <c r="D1097" s="572" t="s">
        <v>360</v>
      </c>
      <c r="E1097" s="572" t="s">
        <v>26</v>
      </c>
      <c r="F1097" s="572">
        <v>10</v>
      </c>
      <c r="G1097" s="571" t="s">
        <v>27</v>
      </c>
      <c r="H1097" s="572" t="s">
        <v>28</v>
      </c>
      <c r="I1097" s="571" t="s">
        <v>41</v>
      </c>
      <c r="J1097" s="571" t="s">
        <v>76</v>
      </c>
      <c r="K1097" s="571"/>
      <c r="L1097" s="571"/>
      <c r="M1097" s="571" t="s">
        <v>32</v>
      </c>
      <c r="N1097" s="571" t="s">
        <v>368</v>
      </c>
      <c r="O1097" s="571">
        <v>24</v>
      </c>
      <c r="P1097" s="572" t="s">
        <v>28</v>
      </c>
      <c r="Q1097" s="65"/>
      <c r="R1097" s="65"/>
      <c r="S1097" s="65"/>
      <c r="T1097" s="65"/>
      <c r="U1097" s="65"/>
      <c r="V1097" s="65"/>
      <c r="W1097" s="65"/>
      <c r="X1097" s="65"/>
      <c r="Y1097" s="65"/>
      <c r="Z1097" s="65"/>
      <c r="AA1097" s="65"/>
      <c r="AB1097" s="65"/>
      <c r="AC1097" s="65"/>
      <c r="AD1097" s="65"/>
      <c r="AE1097" s="65"/>
      <c r="AF1097" s="65"/>
      <c r="AG1097" s="65"/>
      <c r="AH1097" s="65"/>
      <c r="AI1097" s="65"/>
      <c r="AJ1097" s="65"/>
      <c r="AK1097" s="65"/>
      <c r="AL1097" s="65"/>
      <c r="AM1097" s="65"/>
      <c r="AN1097" s="65"/>
      <c r="AO1097" s="65"/>
      <c r="AP1097" s="65"/>
      <c r="AQ1097" s="65"/>
      <c r="AR1097" s="65"/>
      <c r="AS1097" s="65"/>
      <c r="AT1097" s="65"/>
      <c r="AU1097" s="65"/>
      <c r="AV1097" s="65"/>
      <c r="AW1097" s="65"/>
      <c r="AX1097" s="65"/>
      <c r="AY1097" s="65"/>
      <c r="AZ1097" s="65"/>
      <c r="BA1097" s="65"/>
      <c r="BB1097" s="65"/>
      <c r="BC1097" s="65"/>
      <c r="BD1097" s="65"/>
      <c r="BE1097" s="65"/>
      <c r="BF1097" s="65"/>
      <c r="BG1097" s="65"/>
      <c r="BH1097" s="65"/>
      <c r="BI1097" s="65"/>
      <c r="BJ1097" s="65"/>
      <c r="BK1097" s="65"/>
      <c r="BL1097" s="65"/>
    </row>
    <row r="1098" spans="1:64" x14ac:dyDescent="0.2">
      <c r="A1098" s="571" t="s">
        <v>724</v>
      </c>
      <c r="B1098" s="572" t="s">
        <v>1167</v>
      </c>
      <c r="C1098" s="582" t="s">
        <v>1287</v>
      </c>
      <c r="D1098" s="572" t="s">
        <v>360</v>
      </c>
      <c r="E1098" s="572" t="s">
        <v>26</v>
      </c>
      <c r="F1098" s="572">
        <v>10</v>
      </c>
      <c r="G1098" s="571" t="s">
        <v>27</v>
      </c>
      <c r="H1098" s="572" t="s">
        <v>28</v>
      </c>
      <c r="I1098" s="571" t="s">
        <v>41</v>
      </c>
      <c r="J1098" s="571" t="s">
        <v>76</v>
      </c>
      <c r="K1098" s="571"/>
      <c r="L1098" s="571"/>
      <c r="M1098" s="571" t="s">
        <v>32</v>
      </c>
      <c r="N1098" s="571" t="s">
        <v>368</v>
      </c>
      <c r="O1098" s="571">
        <v>24</v>
      </c>
      <c r="P1098" s="572" t="s">
        <v>28</v>
      </c>
      <c r="Q1098" s="65"/>
      <c r="R1098" s="65"/>
      <c r="S1098" s="65"/>
      <c r="T1098" s="65"/>
      <c r="U1098" s="65"/>
      <c r="V1098" s="65"/>
      <c r="W1098" s="65"/>
      <c r="X1098" s="65"/>
      <c r="Y1098" s="65"/>
      <c r="Z1098" s="65"/>
      <c r="AA1098" s="65"/>
      <c r="AB1098" s="65"/>
      <c r="AC1098" s="65"/>
      <c r="AD1098" s="65"/>
      <c r="AE1098" s="65"/>
      <c r="AF1098" s="65"/>
      <c r="AG1098" s="65"/>
      <c r="AH1098" s="65"/>
      <c r="AI1098" s="65"/>
      <c r="AJ1098" s="65"/>
      <c r="AK1098" s="65"/>
      <c r="AL1098" s="65"/>
      <c r="AM1098" s="65"/>
      <c r="AN1098" s="65"/>
      <c r="AO1098" s="65"/>
      <c r="AP1098" s="65"/>
      <c r="AQ1098" s="65"/>
      <c r="AR1098" s="65"/>
      <c r="AS1098" s="65"/>
      <c r="AT1098" s="65"/>
      <c r="AU1098" s="65"/>
      <c r="AV1098" s="65"/>
      <c r="AW1098" s="65"/>
      <c r="AX1098" s="65"/>
      <c r="AY1098" s="65"/>
      <c r="AZ1098" s="65"/>
      <c r="BA1098" s="65"/>
      <c r="BB1098" s="65"/>
      <c r="BC1098" s="65"/>
      <c r="BD1098" s="65"/>
      <c r="BE1098" s="65"/>
      <c r="BF1098" s="65"/>
      <c r="BG1098" s="65"/>
      <c r="BH1098" s="65"/>
      <c r="BI1098" s="65"/>
      <c r="BJ1098" s="65"/>
      <c r="BK1098" s="65"/>
      <c r="BL1098" s="65"/>
    </row>
    <row r="1099" spans="1:64" x14ac:dyDescent="0.2">
      <c r="A1099" s="571" t="s">
        <v>724</v>
      </c>
      <c r="B1099" s="572" t="s">
        <v>1167</v>
      </c>
      <c r="C1099" s="582" t="s">
        <v>1288</v>
      </c>
      <c r="D1099" s="572" t="s">
        <v>360</v>
      </c>
      <c r="E1099" s="572" t="s">
        <v>26</v>
      </c>
      <c r="F1099" s="572">
        <v>9</v>
      </c>
      <c r="G1099" s="571" t="s">
        <v>27</v>
      </c>
      <c r="H1099" s="572" t="s">
        <v>28</v>
      </c>
      <c r="I1099" s="571" t="s">
        <v>41</v>
      </c>
      <c r="J1099" s="571" t="s">
        <v>76</v>
      </c>
      <c r="K1099" s="571"/>
      <c r="L1099" s="571"/>
      <c r="M1099" s="571" t="s">
        <v>32</v>
      </c>
      <c r="N1099" s="571" t="s">
        <v>368</v>
      </c>
      <c r="O1099" s="571">
        <v>24</v>
      </c>
      <c r="P1099" s="572" t="s">
        <v>28</v>
      </c>
      <c r="Q1099" s="65"/>
      <c r="R1099" s="65"/>
      <c r="S1099" s="65"/>
      <c r="T1099" s="65"/>
      <c r="U1099" s="65"/>
      <c r="V1099" s="65"/>
      <c r="W1099" s="65"/>
      <c r="X1099" s="65"/>
      <c r="Y1099" s="65"/>
      <c r="Z1099" s="65"/>
      <c r="AA1099" s="65"/>
      <c r="AB1099" s="65"/>
      <c r="AC1099" s="65"/>
      <c r="AD1099" s="65"/>
      <c r="AE1099" s="65"/>
      <c r="AF1099" s="65"/>
      <c r="AG1099" s="65"/>
      <c r="AH1099" s="65"/>
      <c r="AI1099" s="65"/>
      <c r="AJ1099" s="65"/>
      <c r="AK1099" s="65"/>
      <c r="AL1099" s="65"/>
      <c r="AM1099" s="65"/>
      <c r="AN1099" s="65"/>
      <c r="AO1099" s="65"/>
      <c r="AP1099" s="65"/>
      <c r="AQ1099" s="65"/>
      <c r="AR1099" s="65"/>
      <c r="AS1099" s="65"/>
      <c r="AT1099" s="65"/>
      <c r="AU1099" s="65"/>
      <c r="AV1099" s="65"/>
      <c r="AW1099" s="65"/>
      <c r="AX1099" s="65"/>
      <c r="AY1099" s="65"/>
      <c r="AZ1099" s="65"/>
      <c r="BA1099" s="65"/>
      <c r="BB1099" s="65"/>
      <c r="BC1099" s="65"/>
      <c r="BD1099" s="65"/>
      <c r="BE1099" s="65"/>
      <c r="BF1099" s="65"/>
      <c r="BG1099" s="65"/>
      <c r="BH1099" s="65"/>
      <c r="BI1099" s="65"/>
      <c r="BJ1099" s="65"/>
      <c r="BK1099" s="65"/>
      <c r="BL1099" s="65"/>
    </row>
    <row r="1100" spans="1:64" x14ac:dyDescent="0.2">
      <c r="A1100" s="571" t="s">
        <v>724</v>
      </c>
      <c r="B1100" s="572" t="s">
        <v>1167</v>
      </c>
      <c r="C1100" s="582" t="s">
        <v>1289</v>
      </c>
      <c r="D1100" s="572" t="s">
        <v>360</v>
      </c>
      <c r="E1100" s="572" t="s">
        <v>26</v>
      </c>
      <c r="F1100" s="572">
        <v>3</v>
      </c>
      <c r="G1100" s="571" t="s">
        <v>27</v>
      </c>
      <c r="H1100" s="572" t="s">
        <v>28</v>
      </c>
      <c r="I1100" s="571" t="s">
        <v>41</v>
      </c>
      <c r="J1100" s="571" t="s">
        <v>76</v>
      </c>
      <c r="K1100" s="571"/>
      <c r="L1100" s="571"/>
      <c r="M1100" s="571" t="s">
        <v>32</v>
      </c>
      <c r="N1100" s="571" t="s">
        <v>368</v>
      </c>
      <c r="O1100" s="571">
        <v>24</v>
      </c>
      <c r="P1100" s="572" t="s">
        <v>28</v>
      </c>
      <c r="Q1100" s="65"/>
      <c r="R1100" s="65"/>
      <c r="S1100" s="65"/>
      <c r="T1100" s="65"/>
      <c r="U1100" s="65"/>
      <c r="V1100" s="65"/>
      <c r="W1100" s="65"/>
      <c r="X1100" s="65"/>
      <c r="Y1100" s="65"/>
      <c r="Z1100" s="65"/>
      <c r="AA1100" s="65"/>
      <c r="AB1100" s="65"/>
      <c r="AC1100" s="65"/>
      <c r="AD1100" s="65"/>
      <c r="AE1100" s="65"/>
      <c r="AF1100" s="65"/>
      <c r="AG1100" s="65"/>
      <c r="AH1100" s="65"/>
      <c r="AI1100" s="65"/>
      <c r="AJ1100" s="65"/>
      <c r="AK1100" s="65"/>
      <c r="AL1100" s="65"/>
      <c r="AM1100" s="65"/>
      <c r="AN1100" s="65"/>
      <c r="AO1100" s="65"/>
      <c r="AP1100" s="65"/>
      <c r="AQ1100" s="65"/>
      <c r="AR1100" s="65"/>
      <c r="AS1100" s="65"/>
      <c r="AT1100" s="65"/>
      <c r="AU1100" s="65"/>
      <c r="AV1100" s="65"/>
      <c r="AW1100" s="65"/>
      <c r="AX1100" s="65"/>
      <c r="AY1100" s="65"/>
      <c r="AZ1100" s="65"/>
      <c r="BA1100" s="65"/>
      <c r="BB1100" s="65"/>
      <c r="BC1100" s="65"/>
      <c r="BD1100" s="65"/>
      <c r="BE1100" s="65"/>
      <c r="BF1100" s="65"/>
      <c r="BG1100" s="65"/>
      <c r="BH1100" s="65"/>
      <c r="BI1100" s="65"/>
      <c r="BJ1100" s="65"/>
      <c r="BK1100" s="65"/>
      <c r="BL1100" s="65"/>
    </row>
    <row r="1101" spans="1:64" x14ac:dyDescent="0.2">
      <c r="A1101" s="571" t="s">
        <v>724</v>
      </c>
      <c r="B1101" s="572" t="s">
        <v>1290</v>
      </c>
      <c r="C1101" s="572" t="s">
        <v>1291</v>
      </c>
      <c r="D1101" s="572">
        <v>45</v>
      </c>
      <c r="E1101" s="572" t="s">
        <v>26</v>
      </c>
      <c r="F1101" s="572">
        <v>7</v>
      </c>
      <c r="G1101" s="571" t="s">
        <v>27</v>
      </c>
      <c r="H1101" s="571" t="s">
        <v>28</v>
      </c>
      <c r="I1101" s="571" t="s">
        <v>41</v>
      </c>
      <c r="J1101" s="571" t="s">
        <v>76</v>
      </c>
      <c r="K1101" s="571"/>
      <c r="L1101" s="571"/>
      <c r="M1101" s="571" t="s">
        <v>32</v>
      </c>
      <c r="N1101" s="587" t="s">
        <v>368</v>
      </c>
      <c r="O1101" s="571">
        <v>24</v>
      </c>
      <c r="P1101" s="571" t="s">
        <v>1292</v>
      </c>
      <c r="Q1101" s="65"/>
      <c r="R1101" s="65"/>
      <c r="S1101" s="65"/>
      <c r="T1101" s="65"/>
      <c r="U1101" s="65"/>
      <c r="V1101" s="65"/>
      <c r="W1101" s="65"/>
      <c r="X1101" s="65"/>
      <c r="Y1101" s="65"/>
      <c r="Z1101" s="65"/>
      <c r="AA1101" s="65"/>
      <c r="AB1101" s="65"/>
      <c r="AC1101" s="65"/>
      <c r="AD1101" s="65"/>
      <c r="AE1101" s="65"/>
      <c r="AF1101" s="65"/>
      <c r="AG1101" s="65"/>
      <c r="AH1101" s="65"/>
      <c r="AI1101" s="65"/>
      <c r="AJ1101" s="65"/>
      <c r="AK1101" s="65"/>
      <c r="AL1101" s="65"/>
      <c r="AM1101" s="65"/>
      <c r="AN1101" s="65"/>
      <c r="AO1101" s="65"/>
      <c r="AP1101" s="65"/>
      <c r="AQ1101" s="65"/>
      <c r="AR1101" s="65"/>
      <c r="AS1101" s="65"/>
      <c r="AT1101" s="65"/>
      <c r="AU1101" s="65"/>
      <c r="AV1101" s="65"/>
      <c r="AW1101" s="65"/>
      <c r="AX1101" s="65"/>
      <c r="AY1101" s="65"/>
      <c r="AZ1101" s="65"/>
      <c r="BA1101" s="65"/>
      <c r="BB1101" s="65"/>
      <c r="BC1101" s="65"/>
      <c r="BD1101" s="65"/>
      <c r="BE1101" s="65"/>
      <c r="BF1101" s="65"/>
      <c r="BG1101" s="65"/>
      <c r="BH1101" s="65"/>
      <c r="BI1101" s="65"/>
      <c r="BJ1101" s="65"/>
      <c r="BK1101" s="65"/>
      <c r="BL1101" s="65"/>
    </row>
    <row r="1102" spans="1:64" x14ac:dyDescent="0.2">
      <c r="A1102" s="571" t="s">
        <v>724</v>
      </c>
      <c r="B1102" s="572" t="s">
        <v>1290</v>
      </c>
      <c r="C1102" s="572" t="s">
        <v>1293</v>
      </c>
      <c r="D1102" s="572">
        <v>45</v>
      </c>
      <c r="E1102" s="572" t="s">
        <v>26</v>
      </c>
      <c r="F1102" s="571">
        <v>11</v>
      </c>
      <c r="G1102" s="571" t="s">
        <v>27</v>
      </c>
      <c r="H1102" s="571" t="s">
        <v>28</v>
      </c>
      <c r="I1102" s="571" t="s">
        <v>41</v>
      </c>
      <c r="J1102" s="571" t="s">
        <v>76</v>
      </c>
      <c r="K1102" s="571"/>
      <c r="L1102" s="571"/>
      <c r="M1102" s="571" t="s">
        <v>32</v>
      </c>
      <c r="N1102" s="587" t="s">
        <v>368</v>
      </c>
      <c r="O1102" s="571">
        <v>24</v>
      </c>
      <c r="P1102" s="571" t="s">
        <v>1292</v>
      </c>
      <c r="Q1102" s="65"/>
      <c r="R1102" s="65"/>
      <c r="S1102" s="65"/>
      <c r="T1102" s="65"/>
      <c r="U1102" s="65"/>
      <c r="V1102" s="65"/>
      <c r="W1102" s="65"/>
      <c r="X1102" s="65"/>
      <c r="Y1102" s="65"/>
      <c r="Z1102" s="65"/>
      <c r="AA1102" s="65"/>
      <c r="AB1102" s="65"/>
      <c r="AC1102" s="65"/>
      <c r="AD1102" s="65"/>
      <c r="AE1102" s="65"/>
      <c r="AF1102" s="65"/>
      <c r="AG1102" s="65"/>
      <c r="AH1102" s="65"/>
      <c r="AI1102" s="65"/>
      <c r="AJ1102" s="65"/>
      <c r="AK1102" s="65"/>
      <c r="AL1102" s="65"/>
      <c r="AM1102" s="65"/>
      <c r="AN1102" s="65"/>
      <c r="AO1102" s="65"/>
      <c r="AP1102" s="65"/>
      <c r="AQ1102" s="65"/>
      <c r="AR1102" s="65"/>
      <c r="AS1102" s="65"/>
      <c r="AT1102" s="65"/>
      <c r="AU1102" s="65"/>
      <c r="AV1102" s="65"/>
      <c r="AW1102" s="65"/>
      <c r="AX1102" s="65"/>
      <c r="AY1102" s="65"/>
      <c r="AZ1102" s="65"/>
      <c r="BA1102" s="65"/>
      <c r="BB1102" s="65"/>
      <c r="BC1102" s="65"/>
      <c r="BD1102" s="65"/>
      <c r="BE1102" s="65"/>
      <c r="BF1102" s="65"/>
      <c r="BG1102" s="65"/>
      <c r="BH1102" s="65"/>
      <c r="BI1102" s="65"/>
      <c r="BJ1102" s="65"/>
      <c r="BK1102" s="65"/>
      <c r="BL1102" s="65"/>
    </row>
    <row r="1103" spans="1:64" x14ac:dyDescent="0.2">
      <c r="A1103" s="571" t="s">
        <v>724</v>
      </c>
      <c r="B1103" s="572" t="s">
        <v>1290</v>
      </c>
      <c r="C1103" s="571" t="s">
        <v>1294</v>
      </c>
      <c r="D1103" s="571">
        <v>100</v>
      </c>
      <c r="E1103" s="572" t="s">
        <v>26</v>
      </c>
      <c r="F1103" s="571">
        <v>16</v>
      </c>
      <c r="G1103" s="571" t="s">
        <v>27</v>
      </c>
      <c r="H1103" s="571" t="s">
        <v>28</v>
      </c>
      <c r="I1103" s="571" t="s">
        <v>41</v>
      </c>
      <c r="J1103" s="571" t="s">
        <v>76</v>
      </c>
      <c r="K1103" s="571"/>
      <c r="L1103" s="571"/>
      <c r="M1103" s="571" t="s">
        <v>32</v>
      </c>
      <c r="N1103" s="587" t="s">
        <v>368</v>
      </c>
      <c r="O1103" s="571">
        <v>24</v>
      </c>
      <c r="P1103" s="571" t="s">
        <v>1292</v>
      </c>
      <c r="Q1103" s="65"/>
      <c r="R1103" s="65"/>
      <c r="S1103" s="65"/>
      <c r="T1103" s="65"/>
      <c r="U1103" s="65"/>
      <c r="V1103" s="65"/>
      <c r="W1103" s="65"/>
      <c r="X1103" s="65"/>
      <c r="Y1103" s="65"/>
      <c r="Z1103" s="65"/>
      <c r="AA1103" s="65"/>
      <c r="AB1103" s="65"/>
      <c r="AC1103" s="65"/>
      <c r="AD1103" s="65"/>
      <c r="AE1103" s="65"/>
      <c r="AF1103" s="65"/>
      <c r="AG1103" s="65"/>
      <c r="AH1103" s="65"/>
      <c r="AI1103" s="65"/>
      <c r="AJ1103" s="65"/>
      <c r="AK1103" s="65"/>
      <c r="AL1103" s="65"/>
      <c r="AM1103" s="65"/>
      <c r="AN1103" s="65"/>
      <c r="AO1103" s="65"/>
      <c r="AP1103" s="65"/>
      <c r="AQ1103" s="65"/>
      <c r="AR1103" s="65"/>
      <c r="AS1103" s="65"/>
      <c r="AT1103" s="65"/>
      <c r="AU1103" s="65"/>
      <c r="AV1103" s="65"/>
      <c r="AW1103" s="65"/>
      <c r="AX1103" s="65"/>
      <c r="AY1103" s="65"/>
      <c r="AZ1103" s="65"/>
      <c r="BA1103" s="65"/>
      <c r="BB1103" s="65"/>
      <c r="BC1103" s="65"/>
      <c r="BD1103" s="65"/>
      <c r="BE1103" s="65"/>
      <c r="BF1103" s="65"/>
      <c r="BG1103" s="65"/>
      <c r="BH1103" s="65"/>
      <c r="BI1103" s="65"/>
      <c r="BJ1103" s="65"/>
      <c r="BK1103" s="65"/>
      <c r="BL1103" s="65"/>
    </row>
    <row r="1104" spans="1:64" x14ac:dyDescent="0.2">
      <c r="A1104" s="571" t="s">
        <v>724</v>
      </c>
      <c r="B1104" s="572" t="s">
        <v>1290</v>
      </c>
      <c r="C1104" s="571" t="s">
        <v>1295</v>
      </c>
      <c r="D1104" s="571">
        <v>45</v>
      </c>
      <c r="E1104" s="572" t="s">
        <v>26</v>
      </c>
      <c r="F1104" s="571">
        <v>9</v>
      </c>
      <c r="G1104" s="571" t="s">
        <v>27</v>
      </c>
      <c r="H1104" s="571" t="s">
        <v>28</v>
      </c>
      <c r="I1104" s="571" t="s">
        <v>41</v>
      </c>
      <c r="J1104" s="571" t="s">
        <v>76</v>
      </c>
      <c r="K1104" s="571"/>
      <c r="L1104" s="571"/>
      <c r="M1104" s="571" t="s">
        <v>32</v>
      </c>
      <c r="N1104" s="587" t="s">
        <v>368</v>
      </c>
      <c r="O1104" s="571">
        <v>24</v>
      </c>
      <c r="P1104" s="571" t="s">
        <v>1292</v>
      </c>
      <c r="Q1104" s="65"/>
      <c r="R1104" s="65"/>
      <c r="S1104" s="65"/>
      <c r="T1104" s="65"/>
      <c r="U1104" s="65"/>
      <c r="V1104" s="65"/>
      <c r="W1104" s="65"/>
      <c r="X1104" s="65"/>
      <c r="Y1104" s="65"/>
      <c r="Z1104" s="65"/>
      <c r="AA1104" s="65"/>
      <c r="AB1104" s="65"/>
      <c r="AC1104" s="65"/>
      <c r="AD1104" s="65"/>
      <c r="AE1104" s="65"/>
      <c r="AF1104" s="65"/>
      <c r="AG1104" s="65"/>
      <c r="AH1104" s="65"/>
      <c r="AI1104" s="65"/>
      <c r="AJ1104" s="65"/>
      <c r="AK1104" s="65"/>
      <c r="AL1104" s="65"/>
      <c r="AM1104" s="65"/>
      <c r="AN1104" s="65"/>
      <c r="AO1104" s="65"/>
      <c r="AP1104" s="65"/>
      <c r="AQ1104" s="65"/>
      <c r="AR1104" s="65"/>
      <c r="AS1104" s="65"/>
      <c r="AT1104" s="65"/>
      <c r="AU1104" s="65"/>
      <c r="AV1104" s="65"/>
      <c r="AW1104" s="65"/>
      <c r="AX1104" s="65"/>
      <c r="AY1104" s="65"/>
      <c r="AZ1104" s="65"/>
      <c r="BA1104" s="65"/>
      <c r="BB1104" s="65"/>
      <c r="BC1104" s="65"/>
      <c r="BD1104" s="65"/>
      <c r="BE1104" s="65"/>
      <c r="BF1104" s="65"/>
      <c r="BG1104" s="65"/>
      <c r="BH1104" s="65"/>
      <c r="BI1104" s="65"/>
      <c r="BJ1104" s="65"/>
      <c r="BK1104" s="65"/>
      <c r="BL1104" s="65"/>
    </row>
    <row r="1105" spans="1:64" x14ac:dyDescent="0.2">
      <c r="A1105" s="571" t="s">
        <v>724</v>
      </c>
      <c r="B1105" s="572" t="s">
        <v>1290</v>
      </c>
      <c r="C1105" s="571" t="s">
        <v>1296</v>
      </c>
      <c r="D1105" s="571">
        <v>45</v>
      </c>
      <c r="E1105" s="572" t="s">
        <v>26</v>
      </c>
      <c r="F1105" s="571">
        <v>10</v>
      </c>
      <c r="G1105" s="571" t="s">
        <v>27</v>
      </c>
      <c r="H1105" s="571" t="s">
        <v>28</v>
      </c>
      <c r="I1105" s="571" t="s">
        <v>41</v>
      </c>
      <c r="J1105" s="571" t="s">
        <v>76</v>
      </c>
      <c r="K1105" s="571"/>
      <c r="L1105" s="571"/>
      <c r="M1105" s="571" t="s">
        <v>32</v>
      </c>
      <c r="N1105" s="587" t="s">
        <v>368</v>
      </c>
      <c r="O1105" s="571">
        <v>24</v>
      </c>
      <c r="P1105" s="571" t="s">
        <v>1292</v>
      </c>
      <c r="Q1105" s="65"/>
      <c r="R1105" s="65"/>
      <c r="S1105" s="65"/>
      <c r="T1105" s="65"/>
      <c r="U1105" s="65"/>
      <c r="V1105" s="65"/>
      <c r="W1105" s="65"/>
      <c r="X1105" s="65"/>
      <c r="Y1105" s="65"/>
      <c r="Z1105" s="65"/>
      <c r="AA1105" s="65"/>
      <c r="AB1105" s="65"/>
      <c r="AC1105" s="65"/>
      <c r="AD1105" s="65"/>
      <c r="AE1105" s="65"/>
      <c r="AF1105" s="65"/>
      <c r="AG1105" s="65"/>
      <c r="AH1105" s="65"/>
      <c r="AI1105" s="65"/>
      <c r="AJ1105" s="65"/>
      <c r="AK1105" s="65"/>
      <c r="AL1105" s="65"/>
      <c r="AM1105" s="65"/>
      <c r="AN1105" s="65"/>
      <c r="AO1105" s="65"/>
      <c r="AP1105" s="65"/>
      <c r="AQ1105" s="65"/>
      <c r="AR1105" s="65"/>
      <c r="AS1105" s="65"/>
      <c r="AT1105" s="65"/>
      <c r="AU1105" s="65"/>
      <c r="AV1105" s="65"/>
      <c r="AW1105" s="65"/>
      <c r="AX1105" s="65"/>
      <c r="AY1105" s="65"/>
      <c r="AZ1105" s="65"/>
      <c r="BA1105" s="65"/>
      <c r="BB1105" s="65"/>
      <c r="BC1105" s="65"/>
      <c r="BD1105" s="65"/>
      <c r="BE1105" s="65"/>
      <c r="BF1105" s="65"/>
      <c r="BG1105" s="65"/>
      <c r="BH1105" s="65"/>
      <c r="BI1105" s="65"/>
      <c r="BJ1105" s="65"/>
      <c r="BK1105" s="65"/>
      <c r="BL1105" s="65"/>
    </row>
    <row r="1106" spans="1:64" x14ac:dyDescent="0.2">
      <c r="A1106" s="571" t="s">
        <v>724</v>
      </c>
      <c r="B1106" s="572" t="s">
        <v>1290</v>
      </c>
      <c r="C1106" s="571" t="s">
        <v>1297</v>
      </c>
      <c r="D1106" s="571">
        <v>45</v>
      </c>
      <c r="E1106" s="572" t="s">
        <v>26</v>
      </c>
      <c r="F1106" s="571">
        <v>4</v>
      </c>
      <c r="G1106" s="571" t="s">
        <v>27</v>
      </c>
      <c r="H1106" s="571" t="s">
        <v>28</v>
      </c>
      <c r="I1106" s="571" t="s">
        <v>41</v>
      </c>
      <c r="J1106" s="571" t="s">
        <v>76</v>
      </c>
      <c r="K1106" s="571"/>
      <c r="L1106" s="571"/>
      <c r="M1106" s="571" t="s">
        <v>32</v>
      </c>
      <c r="N1106" s="587" t="s">
        <v>368</v>
      </c>
      <c r="O1106" s="571">
        <v>24</v>
      </c>
      <c r="P1106" s="571" t="s">
        <v>1292</v>
      </c>
      <c r="Q1106" s="65"/>
      <c r="R1106" s="65"/>
      <c r="S1106" s="65"/>
      <c r="T1106" s="65"/>
      <c r="U1106" s="65"/>
      <c r="V1106" s="65"/>
      <c r="W1106" s="65"/>
      <c r="X1106" s="65"/>
      <c r="Y1106" s="65"/>
      <c r="Z1106" s="65"/>
      <c r="AA1106" s="65"/>
      <c r="AB1106" s="65"/>
      <c r="AC1106" s="65"/>
      <c r="AD1106" s="65"/>
      <c r="AE1106" s="65"/>
      <c r="AF1106" s="65"/>
      <c r="AG1106" s="65"/>
      <c r="AH1106" s="65"/>
      <c r="AI1106" s="65"/>
      <c r="AJ1106" s="65"/>
      <c r="AK1106" s="65"/>
      <c r="AL1106" s="65"/>
      <c r="AM1106" s="65"/>
      <c r="AN1106" s="65"/>
      <c r="AO1106" s="65"/>
      <c r="AP1106" s="65"/>
      <c r="AQ1106" s="65"/>
      <c r="AR1106" s="65"/>
      <c r="AS1106" s="65"/>
      <c r="AT1106" s="65"/>
      <c r="AU1106" s="65"/>
      <c r="AV1106" s="65"/>
      <c r="AW1106" s="65"/>
      <c r="AX1106" s="65"/>
      <c r="AY1106" s="65"/>
      <c r="AZ1106" s="65"/>
      <c r="BA1106" s="65"/>
      <c r="BB1106" s="65"/>
      <c r="BC1106" s="65"/>
      <c r="BD1106" s="65"/>
      <c r="BE1106" s="65"/>
      <c r="BF1106" s="65"/>
      <c r="BG1106" s="65"/>
      <c r="BH1106" s="65"/>
      <c r="BI1106" s="65"/>
      <c r="BJ1106" s="65"/>
      <c r="BK1106" s="65"/>
      <c r="BL1106" s="65"/>
    </row>
    <row r="1107" spans="1:64" x14ac:dyDescent="0.2">
      <c r="A1107" s="571" t="s">
        <v>724</v>
      </c>
      <c r="B1107" s="572" t="s">
        <v>1290</v>
      </c>
      <c r="C1107" s="571" t="s">
        <v>1298</v>
      </c>
      <c r="D1107" s="571">
        <v>45</v>
      </c>
      <c r="E1107" s="572" t="s">
        <v>26</v>
      </c>
      <c r="F1107" s="571">
        <v>7</v>
      </c>
      <c r="G1107" s="571" t="s">
        <v>27</v>
      </c>
      <c r="H1107" s="571" t="s">
        <v>28</v>
      </c>
      <c r="I1107" s="571" t="s">
        <v>41</v>
      </c>
      <c r="J1107" s="571" t="s">
        <v>76</v>
      </c>
      <c r="K1107" s="571"/>
      <c r="L1107" s="571"/>
      <c r="M1107" s="571" t="s">
        <v>32</v>
      </c>
      <c r="N1107" s="587" t="s">
        <v>368</v>
      </c>
      <c r="O1107" s="571">
        <v>24</v>
      </c>
      <c r="P1107" s="571" t="s">
        <v>1292</v>
      </c>
      <c r="Q1107" s="65"/>
      <c r="R1107" s="65"/>
      <c r="S1107" s="65"/>
      <c r="T1107" s="65"/>
      <c r="U1107" s="65"/>
      <c r="V1107" s="65"/>
      <c r="W1107" s="65"/>
      <c r="X1107" s="65"/>
      <c r="Y1107" s="65"/>
      <c r="Z1107" s="65"/>
      <c r="AA1107" s="65"/>
      <c r="AB1107" s="65"/>
      <c r="AC1107" s="65"/>
      <c r="AD1107" s="65"/>
      <c r="AE1107" s="65"/>
      <c r="AF1107" s="65"/>
      <c r="AG1107" s="65"/>
      <c r="AH1107" s="65"/>
      <c r="AI1107" s="65"/>
      <c r="AJ1107" s="65"/>
      <c r="AK1107" s="65"/>
      <c r="AL1107" s="65"/>
      <c r="AM1107" s="65"/>
      <c r="AN1107" s="65"/>
      <c r="AO1107" s="65"/>
      <c r="AP1107" s="65"/>
      <c r="AQ1107" s="65"/>
      <c r="AR1107" s="65"/>
      <c r="AS1107" s="65"/>
      <c r="AT1107" s="65"/>
      <c r="AU1107" s="65"/>
      <c r="AV1107" s="65"/>
      <c r="AW1107" s="65"/>
      <c r="AX1107" s="65"/>
      <c r="AY1107" s="65"/>
      <c r="AZ1107" s="65"/>
      <c r="BA1107" s="65"/>
      <c r="BB1107" s="65"/>
      <c r="BC1107" s="65"/>
      <c r="BD1107" s="65"/>
      <c r="BE1107" s="65"/>
      <c r="BF1107" s="65"/>
      <c r="BG1107" s="65"/>
      <c r="BH1107" s="65"/>
      <c r="BI1107" s="65"/>
      <c r="BJ1107" s="65"/>
      <c r="BK1107" s="65"/>
      <c r="BL1107" s="65"/>
    </row>
    <row r="1108" spans="1:64" x14ac:dyDescent="0.2">
      <c r="A1108" s="571" t="s">
        <v>724</v>
      </c>
      <c r="B1108" s="572" t="s">
        <v>1290</v>
      </c>
      <c r="C1108" s="571" t="s">
        <v>1299</v>
      </c>
      <c r="D1108" s="571">
        <v>45</v>
      </c>
      <c r="E1108" s="572" t="s">
        <v>26</v>
      </c>
      <c r="F1108" s="571">
        <v>8</v>
      </c>
      <c r="G1108" s="571" t="s">
        <v>27</v>
      </c>
      <c r="H1108" s="571" t="s">
        <v>28</v>
      </c>
      <c r="I1108" s="571" t="s">
        <v>41</v>
      </c>
      <c r="J1108" s="571" t="s">
        <v>76</v>
      </c>
      <c r="K1108" s="571"/>
      <c r="L1108" s="571"/>
      <c r="M1108" s="571" t="s">
        <v>32</v>
      </c>
      <c r="N1108" s="587" t="s">
        <v>368</v>
      </c>
      <c r="O1108" s="571">
        <v>24</v>
      </c>
      <c r="P1108" s="571" t="s">
        <v>1292</v>
      </c>
      <c r="Q1108" s="65"/>
      <c r="R1108" s="65"/>
      <c r="S1108" s="65"/>
      <c r="T1108" s="65"/>
      <c r="U1108" s="65"/>
      <c r="V1108" s="65"/>
      <c r="W1108" s="65"/>
      <c r="X1108" s="65"/>
      <c r="Y1108" s="65"/>
      <c r="Z1108" s="65"/>
      <c r="AA1108" s="65"/>
      <c r="AB1108" s="65"/>
      <c r="AC1108" s="65"/>
      <c r="AD1108" s="65"/>
      <c r="AE1108" s="65"/>
      <c r="AF1108" s="65"/>
      <c r="AG1108" s="65"/>
      <c r="AH1108" s="65"/>
      <c r="AI1108" s="65"/>
      <c r="AJ1108" s="65"/>
      <c r="AK1108" s="65"/>
      <c r="AL1108" s="65"/>
      <c r="AM1108" s="65"/>
      <c r="AN1108" s="65"/>
      <c r="AO1108" s="65"/>
      <c r="AP1108" s="65"/>
      <c r="AQ1108" s="65"/>
      <c r="AR1108" s="65"/>
      <c r="AS1108" s="65"/>
      <c r="AT1108" s="65"/>
      <c r="AU1108" s="65"/>
      <c r="AV1108" s="65"/>
      <c r="AW1108" s="65"/>
      <c r="AX1108" s="65"/>
      <c r="AY1108" s="65"/>
      <c r="AZ1108" s="65"/>
      <c r="BA1108" s="65"/>
      <c r="BB1108" s="65"/>
      <c r="BC1108" s="65"/>
      <c r="BD1108" s="65"/>
      <c r="BE1108" s="65"/>
      <c r="BF1108" s="65"/>
      <c r="BG1108" s="65"/>
      <c r="BH1108" s="65"/>
      <c r="BI1108" s="65"/>
      <c r="BJ1108" s="65"/>
      <c r="BK1108" s="65"/>
      <c r="BL1108" s="65"/>
    </row>
    <row r="1109" spans="1:64" x14ac:dyDescent="0.2">
      <c r="A1109" s="571" t="s">
        <v>724</v>
      </c>
      <c r="B1109" s="572" t="s">
        <v>1290</v>
      </c>
      <c r="C1109" s="571" t="s">
        <v>1300</v>
      </c>
      <c r="D1109" s="571">
        <v>45</v>
      </c>
      <c r="E1109" s="572" t="s">
        <v>26</v>
      </c>
      <c r="F1109" s="571">
        <v>9</v>
      </c>
      <c r="G1109" s="571" t="s">
        <v>27</v>
      </c>
      <c r="H1109" s="571" t="s">
        <v>28</v>
      </c>
      <c r="I1109" s="571" t="s">
        <v>41</v>
      </c>
      <c r="J1109" s="571" t="s">
        <v>76</v>
      </c>
      <c r="K1109" s="571"/>
      <c r="L1109" s="571"/>
      <c r="M1109" s="571" t="s">
        <v>32</v>
      </c>
      <c r="N1109" s="587" t="s">
        <v>368</v>
      </c>
      <c r="O1109" s="571">
        <v>24</v>
      </c>
      <c r="P1109" s="571" t="s">
        <v>1292</v>
      </c>
      <c r="Q1109" s="65"/>
      <c r="R1109" s="65"/>
      <c r="S1109" s="65"/>
      <c r="T1109" s="65"/>
      <c r="U1109" s="65"/>
      <c r="V1109" s="65"/>
      <c r="W1109" s="65"/>
      <c r="X1109" s="65"/>
      <c r="Y1109" s="65"/>
      <c r="Z1109" s="65"/>
      <c r="AA1109" s="65"/>
      <c r="AB1109" s="65"/>
      <c r="AC1109" s="65"/>
      <c r="AD1109" s="65"/>
      <c r="AE1109" s="65"/>
      <c r="AF1109" s="65"/>
      <c r="AG1109" s="65"/>
      <c r="AH1109" s="65"/>
      <c r="AI1109" s="65"/>
      <c r="AJ1109" s="65"/>
      <c r="AK1109" s="65"/>
      <c r="AL1109" s="65"/>
      <c r="AM1109" s="65"/>
      <c r="AN1109" s="65"/>
      <c r="AO1109" s="65"/>
      <c r="AP1109" s="65"/>
      <c r="AQ1109" s="65"/>
      <c r="AR1109" s="65"/>
      <c r="AS1109" s="65"/>
      <c r="AT1109" s="65"/>
      <c r="AU1109" s="65"/>
      <c r="AV1109" s="65"/>
      <c r="AW1109" s="65"/>
      <c r="AX1109" s="65"/>
      <c r="AY1109" s="65"/>
      <c r="AZ1109" s="65"/>
      <c r="BA1109" s="65"/>
      <c r="BB1109" s="65"/>
      <c r="BC1109" s="65"/>
      <c r="BD1109" s="65"/>
      <c r="BE1109" s="65"/>
      <c r="BF1109" s="65"/>
      <c r="BG1109" s="65"/>
      <c r="BH1109" s="65"/>
      <c r="BI1109" s="65"/>
      <c r="BJ1109" s="65"/>
      <c r="BK1109" s="65"/>
      <c r="BL1109" s="65"/>
    </row>
    <row r="1110" spans="1:64" x14ac:dyDescent="0.2">
      <c r="A1110" s="571" t="s">
        <v>724</v>
      </c>
      <c r="B1110" s="572" t="s">
        <v>1290</v>
      </c>
      <c r="C1110" s="571" t="s">
        <v>1301</v>
      </c>
      <c r="D1110" s="571">
        <v>45</v>
      </c>
      <c r="E1110" s="572" t="s">
        <v>26</v>
      </c>
      <c r="F1110" s="571">
        <v>8</v>
      </c>
      <c r="G1110" s="571" t="s">
        <v>27</v>
      </c>
      <c r="H1110" s="571" t="s">
        <v>28</v>
      </c>
      <c r="I1110" s="571" t="s">
        <v>41</v>
      </c>
      <c r="J1110" s="571" t="s">
        <v>76</v>
      </c>
      <c r="K1110" s="571"/>
      <c r="L1110" s="571"/>
      <c r="M1110" s="571" t="s">
        <v>32</v>
      </c>
      <c r="N1110" s="587" t="s">
        <v>368</v>
      </c>
      <c r="O1110" s="571">
        <v>24</v>
      </c>
      <c r="P1110" s="571" t="s">
        <v>1292</v>
      </c>
      <c r="Q1110" s="65"/>
      <c r="R1110" s="65"/>
      <c r="S1110" s="65"/>
      <c r="T1110" s="65"/>
      <c r="U1110" s="65"/>
      <c r="V1110" s="65"/>
      <c r="W1110" s="65"/>
      <c r="X1110" s="65"/>
      <c r="Y1110" s="65"/>
      <c r="Z1110" s="65"/>
      <c r="AA1110" s="65"/>
      <c r="AB1110" s="65"/>
      <c r="AC1110" s="65"/>
      <c r="AD1110" s="65"/>
      <c r="AE1110" s="65"/>
      <c r="AF1110" s="65"/>
      <c r="AG1110" s="65"/>
      <c r="AH1110" s="65"/>
      <c r="AI1110" s="65"/>
      <c r="AJ1110" s="65"/>
      <c r="AK1110" s="65"/>
      <c r="AL1110" s="65"/>
      <c r="AM1110" s="65"/>
      <c r="AN1110" s="65"/>
      <c r="AO1110" s="65"/>
      <c r="AP1110" s="65"/>
      <c r="AQ1110" s="65"/>
      <c r="AR1110" s="65"/>
      <c r="AS1110" s="65"/>
      <c r="AT1110" s="65"/>
      <c r="AU1110" s="65"/>
      <c r="AV1110" s="65"/>
      <c r="AW1110" s="65"/>
      <c r="AX1110" s="65"/>
      <c r="AY1110" s="65"/>
      <c r="AZ1110" s="65"/>
      <c r="BA1110" s="65"/>
      <c r="BB1110" s="65"/>
      <c r="BC1110" s="65"/>
      <c r="BD1110" s="65"/>
      <c r="BE1110" s="65"/>
      <c r="BF1110" s="65"/>
      <c r="BG1110" s="65"/>
      <c r="BH1110" s="65"/>
      <c r="BI1110" s="65"/>
      <c r="BJ1110" s="65"/>
      <c r="BK1110" s="65"/>
      <c r="BL1110" s="65"/>
    </row>
    <row r="1111" spans="1:64" x14ac:dyDescent="0.2">
      <c r="A1111" s="571" t="s">
        <v>724</v>
      </c>
      <c r="B1111" s="572" t="s">
        <v>1290</v>
      </c>
      <c r="C1111" s="571" t="s">
        <v>1302</v>
      </c>
      <c r="D1111" s="571">
        <v>45</v>
      </c>
      <c r="E1111" s="572" t="s">
        <v>26</v>
      </c>
      <c r="F1111" s="571">
        <v>9</v>
      </c>
      <c r="G1111" s="571" t="s">
        <v>27</v>
      </c>
      <c r="H1111" s="571" t="s">
        <v>28</v>
      </c>
      <c r="I1111" s="571" t="s">
        <v>41</v>
      </c>
      <c r="J1111" s="571" t="s">
        <v>76</v>
      </c>
      <c r="K1111" s="571"/>
      <c r="L1111" s="571"/>
      <c r="M1111" s="571" t="s">
        <v>32</v>
      </c>
      <c r="N1111" s="587" t="s">
        <v>368</v>
      </c>
      <c r="O1111" s="571">
        <v>24</v>
      </c>
      <c r="P1111" s="571" t="s">
        <v>1292</v>
      </c>
      <c r="Q1111" s="65"/>
      <c r="R1111" s="65"/>
      <c r="S1111" s="65"/>
      <c r="T1111" s="65"/>
      <c r="U1111" s="65"/>
      <c r="V1111" s="65"/>
      <c r="W1111" s="65"/>
      <c r="X1111" s="65"/>
      <c r="Y1111" s="65"/>
      <c r="Z1111" s="65"/>
      <c r="AA1111" s="65"/>
      <c r="AB1111" s="65"/>
      <c r="AC1111" s="65"/>
      <c r="AD1111" s="65"/>
      <c r="AE1111" s="65"/>
      <c r="AF1111" s="65"/>
      <c r="AG1111" s="65"/>
      <c r="AH1111" s="65"/>
      <c r="AI1111" s="65"/>
      <c r="AJ1111" s="65"/>
      <c r="AK1111" s="65"/>
      <c r="AL1111" s="65"/>
      <c r="AM1111" s="65"/>
      <c r="AN1111" s="65"/>
      <c r="AO1111" s="65"/>
      <c r="AP1111" s="65"/>
      <c r="AQ1111" s="65"/>
      <c r="AR1111" s="65"/>
      <c r="AS1111" s="65"/>
      <c r="AT1111" s="65"/>
      <c r="AU1111" s="65"/>
      <c r="AV1111" s="65"/>
      <c r="AW1111" s="65"/>
      <c r="AX1111" s="65"/>
      <c r="AY1111" s="65"/>
      <c r="AZ1111" s="65"/>
      <c r="BA1111" s="65"/>
      <c r="BB1111" s="65"/>
      <c r="BC1111" s="65"/>
      <c r="BD1111" s="65"/>
      <c r="BE1111" s="65"/>
      <c r="BF1111" s="65"/>
      <c r="BG1111" s="65"/>
      <c r="BH1111" s="65"/>
      <c r="BI1111" s="65"/>
      <c r="BJ1111" s="65"/>
      <c r="BK1111" s="65"/>
      <c r="BL1111" s="65"/>
    </row>
    <row r="1112" spans="1:64" x14ac:dyDescent="0.2">
      <c r="A1112" s="571" t="s">
        <v>724</v>
      </c>
      <c r="B1112" s="572" t="s">
        <v>1290</v>
      </c>
      <c r="C1112" s="571" t="s">
        <v>1303</v>
      </c>
      <c r="D1112" s="571">
        <v>45</v>
      </c>
      <c r="E1112" s="572" t="s">
        <v>26</v>
      </c>
      <c r="F1112" s="571">
        <v>15</v>
      </c>
      <c r="G1112" s="571" t="s">
        <v>27</v>
      </c>
      <c r="H1112" s="571" t="s">
        <v>28</v>
      </c>
      <c r="I1112" s="571" t="s">
        <v>41</v>
      </c>
      <c r="J1112" s="571" t="s">
        <v>76</v>
      </c>
      <c r="K1112" s="571"/>
      <c r="L1112" s="571"/>
      <c r="M1112" s="571" t="s">
        <v>32</v>
      </c>
      <c r="N1112" s="587" t="s">
        <v>368</v>
      </c>
      <c r="O1112" s="571">
        <v>24</v>
      </c>
      <c r="P1112" s="571" t="s">
        <v>1292</v>
      </c>
      <c r="Q1112" s="65"/>
      <c r="R1112" s="65"/>
      <c r="S1112" s="65"/>
      <c r="T1112" s="65"/>
      <c r="U1112" s="65"/>
      <c r="V1112" s="65"/>
      <c r="W1112" s="65"/>
      <c r="X1112" s="65"/>
      <c r="Y1112" s="65"/>
      <c r="Z1112" s="65"/>
      <c r="AA1112" s="65"/>
      <c r="AB1112" s="65"/>
      <c r="AC1112" s="65"/>
      <c r="AD1112" s="65"/>
      <c r="AE1112" s="65"/>
      <c r="AF1112" s="65"/>
      <c r="AG1112" s="65"/>
      <c r="AH1112" s="65"/>
      <c r="AI1112" s="65"/>
      <c r="AJ1112" s="65"/>
      <c r="AK1112" s="65"/>
      <c r="AL1112" s="65"/>
      <c r="AM1112" s="65"/>
      <c r="AN1112" s="65"/>
      <c r="AO1112" s="65"/>
      <c r="AP1112" s="65"/>
      <c r="AQ1112" s="65"/>
      <c r="AR1112" s="65"/>
      <c r="AS1112" s="65"/>
      <c r="AT1112" s="65"/>
      <c r="AU1112" s="65"/>
      <c r="AV1112" s="65"/>
      <c r="AW1112" s="65"/>
      <c r="AX1112" s="65"/>
      <c r="AY1112" s="65"/>
      <c r="AZ1112" s="65"/>
      <c r="BA1112" s="65"/>
      <c r="BB1112" s="65"/>
      <c r="BC1112" s="65"/>
      <c r="BD1112" s="65"/>
      <c r="BE1112" s="65"/>
      <c r="BF1112" s="65"/>
      <c r="BG1112" s="65"/>
      <c r="BH1112" s="65"/>
      <c r="BI1112" s="65"/>
      <c r="BJ1112" s="65"/>
      <c r="BK1112" s="65"/>
      <c r="BL1112" s="65"/>
    </row>
    <row r="1113" spans="1:64" x14ac:dyDescent="0.2">
      <c r="A1113" s="571" t="s">
        <v>724</v>
      </c>
      <c r="B1113" s="572" t="s">
        <v>1290</v>
      </c>
      <c r="C1113" s="571" t="s">
        <v>1304</v>
      </c>
      <c r="D1113" s="571">
        <v>45</v>
      </c>
      <c r="E1113" s="572" t="s">
        <v>26</v>
      </c>
      <c r="F1113" s="571">
        <v>20</v>
      </c>
      <c r="G1113" s="571" t="s">
        <v>27</v>
      </c>
      <c r="H1113" s="571" t="s">
        <v>28</v>
      </c>
      <c r="I1113" s="571" t="s">
        <v>41</v>
      </c>
      <c r="J1113" s="571" t="s">
        <v>76</v>
      </c>
      <c r="K1113" s="571"/>
      <c r="L1113" s="571"/>
      <c r="M1113" s="571" t="s">
        <v>32</v>
      </c>
      <c r="N1113" s="587" t="s">
        <v>368</v>
      </c>
      <c r="O1113" s="571">
        <v>24</v>
      </c>
      <c r="P1113" s="571" t="s">
        <v>1292</v>
      </c>
      <c r="Q1113" s="65"/>
      <c r="R1113" s="65"/>
      <c r="S1113" s="65"/>
      <c r="T1113" s="65"/>
      <c r="U1113" s="65"/>
      <c r="V1113" s="65"/>
      <c r="W1113" s="65"/>
      <c r="X1113" s="65"/>
      <c r="Y1113" s="65"/>
      <c r="Z1113" s="65"/>
      <c r="AA1113" s="65"/>
      <c r="AB1113" s="65"/>
      <c r="AC1113" s="65"/>
      <c r="AD1113" s="65"/>
      <c r="AE1113" s="65"/>
      <c r="AF1113" s="65"/>
      <c r="AG1113" s="65"/>
      <c r="AH1113" s="65"/>
      <c r="AI1113" s="65"/>
      <c r="AJ1113" s="65"/>
      <c r="AK1113" s="65"/>
      <c r="AL1113" s="65"/>
      <c r="AM1113" s="65"/>
      <c r="AN1113" s="65"/>
      <c r="AO1113" s="65"/>
      <c r="AP1113" s="65"/>
      <c r="AQ1113" s="65"/>
      <c r="AR1113" s="65"/>
      <c r="AS1113" s="65"/>
      <c r="AT1113" s="65"/>
      <c r="AU1113" s="65"/>
      <c r="AV1113" s="65"/>
      <c r="AW1113" s="65"/>
      <c r="AX1113" s="65"/>
      <c r="AY1113" s="65"/>
      <c r="AZ1113" s="65"/>
      <c r="BA1113" s="65"/>
      <c r="BB1113" s="65"/>
      <c r="BC1113" s="65"/>
      <c r="BD1113" s="65"/>
      <c r="BE1113" s="65"/>
      <c r="BF1113" s="65"/>
      <c r="BG1113" s="65"/>
      <c r="BH1113" s="65"/>
      <c r="BI1113" s="65"/>
      <c r="BJ1113" s="65"/>
      <c r="BK1113" s="65"/>
      <c r="BL1113" s="65"/>
    </row>
    <row r="1114" spans="1:64" x14ac:dyDescent="0.2">
      <c r="A1114" s="571" t="s">
        <v>724</v>
      </c>
      <c r="B1114" s="572" t="s">
        <v>1290</v>
      </c>
      <c r="C1114" s="571" t="s">
        <v>1305</v>
      </c>
      <c r="D1114" s="571">
        <v>45</v>
      </c>
      <c r="E1114" s="572" t="s">
        <v>26</v>
      </c>
      <c r="F1114" s="571">
        <v>13</v>
      </c>
      <c r="G1114" s="571" t="s">
        <v>27</v>
      </c>
      <c r="H1114" s="571" t="s">
        <v>28</v>
      </c>
      <c r="I1114" s="571" t="s">
        <v>41</v>
      </c>
      <c r="J1114" s="571" t="s">
        <v>76</v>
      </c>
      <c r="K1114" s="571"/>
      <c r="L1114" s="571"/>
      <c r="M1114" s="571" t="s">
        <v>32</v>
      </c>
      <c r="N1114" s="587" t="s">
        <v>368</v>
      </c>
      <c r="O1114" s="571">
        <v>24</v>
      </c>
      <c r="P1114" s="571" t="s">
        <v>1292</v>
      </c>
      <c r="Q1114" s="65"/>
      <c r="R1114" s="65"/>
      <c r="S1114" s="65"/>
      <c r="T1114" s="65"/>
      <c r="U1114" s="65"/>
      <c r="V1114" s="65"/>
      <c r="W1114" s="65"/>
      <c r="X1114" s="65"/>
      <c r="Y1114" s="65"/>
      <c r="Z1114" s="65"/>
      <c r="AA1114" s="65"/>
      <c r="AB1114" s="65"/>
      <c r="AC1114" s="65"/>
      <c r="AD1114" s="65"/>
      <c r="AE1114" s="65"/>
      <c r="AF1114" s="65"/>
      <c r="AG1114" s="65"/>
      <c r="AH1114" s="65"/>
      <c r="AI1114" s="65"/>
      <c r="AJ1114" s="65"/>
      <c r="AK1114" s="65"/>
      <c r="AL1114" s="65"/>
      <c r="AM1114" s="65"/>
      <c r="AN1114" s="65"/>
      <c r="AO1114" s="65"/>
      <c r="AP1114" s="65"/>
      <c r="AQ1114" s="65"/>
      <c r="AR1114" s="65"/>
      <c r="AS1114" s="65"/>
      <c r="AT1114" s="65"/>
      <c r="AU1114" s="65"/>
      <c r="AV1114" s="65"/>
      <c r="AW1114" s="65"/>
      <c r="AX1114" s="65"/>
      <c r="AY1114" s="65"/>
      <c r="AZ1114" s="65"/>
      <c r="BA1114" s="65"/>
      <c r="BB1114" s="65"/>
      <c r="BC1114" s="65"/>
      <c r="BD1114" s="65"/>
      <c r="BE1114" s="65"/>
      <c r="BF1114" s="65"/>
      <c r="BG1114" s="65"/>
      <c r="BH1114" s="65"/>
      <c r="BI1114" s="65"/>
      <c r="BJ1114" s="65"/>
      <c r="BK1114" s="65"/>
      <c r="BL1114" s="65"/>
    </row>
    <row r="1115" spans="1:64" x14ac:dyDescent="0.2">
      <c r="A1115" s="571" t="s">
        <v>724</v>
      </c>
      <c r="B1115" s="572" t="s">
        <v>1290</v>
      </c>
      <c r="C1115" s="571" t="s">
        <v>1306</v>
      </c>
      <c r="D1115" s="571">
        <v>45</v>
      </c>
      <c r="E1115" s="572" t="s">
        <v>26</v>
      </c>
      <c r="F1115" s="571">
        <v>11</v>
      </c>
      <c r="G1115" s="571" t="s">
        <v>27</v>
      </c>
      <c r="H1115" s="571" t="s">
        <v>28</v>
      </c>
      <c r="I1115" s="571" t="s">
        <v>41</v>
      </c>
      <c r="J1115" s="571" t="s">
        <v>76</v>
      </c>
      <c r="K1115" s="571"/>
      <c r="L1115" s="571"/>
      <c r="M1115" s="571" t="s">
        <v>32</v>
      </c>
      <c r="N1115" s="587" t="s">
        <v>368</v>
      </c>
      <c r="O1115" s="571">
        <v>24</v>
      </c>
      <c r="P1115" s="571" t="s">
        <v>1292</v>
      </c>
      <c r="Q1115" s="65"/>
      <c r="R1115" s="65"/>
      <c r="S1115" s="65"/>
      <c r="T1115" s="65"/>
      <c r="U1115" s="65"/>
      <c r="V1115" s="65"/>
      <c r="W1115" s="65"/>
      <c r="X1115" s="65"/>
      <c r="Y1115" s="65"/>
      <c r="Z1115" s="65"/>
      <c r="AA1115" s="65"/>
      <c r="AB1115" s="65"/>
      <c r="AC1115" s="65"/>
      <c r="AD1115" s="65"/>
      <c r="AE1115" s="65"/>
      <c r="AF1115" s="65"/>
      <c r="AG1115" s="65"/>
      <c r="AH1115" s="65"/>
      <c r="AI1115" s="65"/>
      <c r="AJ1115" s="65"/>
      <c r="AK1115" s="65"/>
      <c r="AL1115" s="65"/>
      <c r="AM1115" s="65"/>
      <c r="AN1115" s="65"/>
      <c r="AO1115" s="65"/>
      <c r="AP1115" s="65"/>
      <c r="AQ1115" s="65"/>
      <c r="AR1115" s="65"/>
      <c r="AS1115" s="65"/>
      <c r="AT1115" s="65"/>
      <c r="AU1115" s="65"/>
      <c r="AV1115" s="65"/>
      <c r="AW1115" s="65"/>
      <c r="AX1115" s="65"/>
      <c r="AY1115" s="65"/>
      <c r="AZ1115" s="65"/>
      <c r="BA1115" s="65"/>
      <c r="BB1115" s="65"/>
      <c r="BC1115" s="65"/>
      <c r="BD1115" s="65"/>
      <c r="BE1115" s="65"/>
      <c r="BF1115" s="65"/>
      <c r="BG1115" s="65"/>
      <c r="BH1115" s="65"/>
      <c r="BI1115" s="65"/>
      <c r="BJ1115" s="65"/>
      <c r="BK1115" s="65"/>
      <c r="BL1115" s="65"/>
    </row>
    <row r="1116" spans="1:64" x14ac:dyDescent="0.2">
      <c r="A1116" s="571" t="s">
        <v>724</v>
      </c>
      <c r="B1116" s="572" t="s">
        <v>1290</v>
      </c>
      <c r="C1116" s="571" t="s">
        <v>1307</v>
      </c>
      <c r="D1116" s="571">
        <v>45</v>
      </c>
      <c r="E1116" s="572" t="s">
        <v>26</v>
      </c>
      <c r="F1116" s="571">
        <v>10</v>
      </c>
      <c r="G1116" s="571" t="s">
        <v>27</v>
      </c>
      <c r="H1116" s="571" t="s">
        <v>28</v>
      </c>
      <c r="I1116" s="571" t="s">
        <v>41</v>
      </c>
      <c r="J1116" s="571" t="s">
        <v>76</v>
      </c>
      <c r="K1116" s="571"/>
      <c r="L1116" s="571"/>
      <c r="M1116" s="571" t="s">
        <v>32</v>
      </c>
      <c r="N1116" s="587" t="s">
        <v>368</v>
      </c>
      <c r="O1116" s="571">
        <v>24</v>
      </c>
      <c r="P1116" s="571" t="s">
        <v>1292</v>
      </c>
      <c r="Q1116" s="65"/>
      <c r="R1116" s="65"/>
      <c r="S1116" s="65"/>
      <c r="T1116" s="65"/>
      <c r="U1116" s="65"/>
      <c r="V1116" s="65"/>
      <c r="W1116" s="65"/>
      <c r="X1116" s="65"/>
      <c r="Y1116" s="65"/>
      <c r="Z1116" s="65"/>
      <c r="AA1116" s="65"/>
      <c r="AB1116" s="65"/>
      <c r="AC1116" s="65"/>
      <c r="AD1116" s="65"/>
      <c r="AE1116" s="65"/>
      <c r="AF1116" s="65"/>
      <c r="AG1116" s="65"/>
      <c r="AH1116" s="65"/>
      <c r="AI1116" s="65"/>
      <c r="AJ1116" s="65"/>
      <c r="AK1116" s="65"/>
      <c r="AL1116" s="65"/>
      <c r="AM1116" s="65"/>
      <c r="AN1116" s="65"/>
      <c r="AO1116" s="65"/>
      <c r="AP1116" s="65"/>
      <c r="AQ1116" s="65"/>
      <c r="AR1116" s="65"/>
      <c r="AS1116" s="65"/>
      <c r="AT1116" s="65"/>
      <c r="AU1116" s="65"/>
      <c r="AV1116" s="65"/>
      <c r="AW1116" s="65"/>
      <c r="AX1116" s="65"/>
      <c r="AY1116" s="65"/>
      <c r="AZ1116" s="65"/>
      <c r="BA1116" s="65"/>
      <c r="BB1116" s="65"/>
      <c r="BC1116" s="65"/>
      <c r="BD1116" s="65"/>
      <c r="BE1116" s="65"/>
      <c r="BF1116" s="65"/>
      <c r="BG1116" s="65"/>
      <c r="BH1116" s="65"/>
      <c r="BI1116" s="65"/>
      <c r="BJ1116" s="65"/>
      <c r="BK1116" s="65"/>
      <c r="BL1116" s="65"/>
    </row>
    <row r="1117" spans="1:64" x14ac:dyDescent="0.2">
      <c r="A1117" s="571" t="s">
        <v>724</v>
      </c>
      <c r="B1117" s="572" t="s">
        <v>1290</v>
      </c>
      <c r="C1117" s="571" t="s">
        <v>1308</v>
      </c>
      <c r="D1117" s="571">
        <v>45</v>
      </c>
      <c r="E1117" s="572" t="s">
        <v>26</v>
      </c>
      <c r="F1117" s="571">
        <v>17</v>
      </c>
      <c r="G1117" s="571" t="s">
        <v>27</v>
      </c>
      <c r="H1117" s="571" t="s">
        <v>28</v>
      </c>
      <c r="I1117" s="571" t="s">
        <v>41</v>
      </c>
      <c r="J1117" s="571" t="s">
        <v>76</v>
      </c>
      <c r="K1117" s="571"/>
      <c r="L1117" s="571"/>
      <c r="M1117" s="571" t="s">
        <v>32</v>
      </c>
      <c r="N1117" s="587" t="s">
        <v>368</v>
      </c>
      <c r="O1117" s="571">
        <v>24</v>
      </c>
      <c r="P1117" s="571" t="s">
        <v>1292</v>
      </c>
      <c r="Q1117" s="65"/>
      <c r="R1117" s="65"/>
      <c r="S1117" s="65"/>
      <c r="T1117" s="65"/>
      <c r="U1117" s="65"/>
      <c r="V1117" s="65"/>
      <c r="W1117" s="65"/>
      <c r="X1117" s="65"/>
      <c r="Y1117" s="65"/>
      <c r="Z1117" s="65"/>
      <c r="AA1117" s="65"/>
      <c r="AB1117" s="65"/>
      <c r="AC1117" s="65"/>
      <c r="AD1117" s="65"/>
      <c r="AE1117" s="65"/>
      <c r="AF1117" s="65"/>
      <c r="AG1117" s="65"/>
      <c r="AH1117" s="65"/>
      <c r="AI1117" s="65"/>
      <c r="AJ1117" s="65"/>
      <c r="AK1117" s="65"/>
      <c r="AL1117" s="65"/>
      <c r="AM1117" s="65"/>
      <c r="AN1117" s="65"/>
      <c r="AO1117" s="65"/>
      <c r="AP1117" s="65"/>
      <c r="AQ1117" s="65"/>
      <c r="AR1117" s="65"/>
      <c r="AS1117" s="65"/>
      <c r="AT1117" s="65"/>
      <c r="AU1117" s="65"/>
      <c r="AV1117" s="65"/>
      <c r="AW1117" s="65"/>
      <c r="AX1117" s="65"/>
      <c r="AY1117" s="65"/>
      <c r="AZ1117" s="65"/>
      <c r="BA1117" s="65"/>
      <c r="BB1117" s="65"/>
      <c r="BC1117" s="65"/>
      <c r="BD1117" s="65"/>
      <c r="BE1117" s="65"/>
      <c r="BF1117" s="65"/>
      <c r="BG1117" s="65"/>
      <c r="BH1117" s="65"/>
      <c r="BI1117" s="65"/>
      <c r="BJ1117" s="65"/>
      <c r="BK1117" s="65"/>
      <c r="BL1117" s="65"/>
    </row>
    <row r="1118" spans="1:64" x14ac:dyDescent="0.2">
      <c r="A1118" s="571" t="s">
        <v>724</v>
      </c>
      <c r="B1118" s="572" t="s">
        <v>1290</v>
      </c>
      <c r="C1118" s="571" t="s">
        <v>1309</v>
      </c>
      <c r="D1118" s="571">
        <v>45</v>
      </c>
      <c r="E1118" s="572" t="s">
        <v>26</v>
      </c>
      <c r="F1118" s="571">
        <v>13</v>
      </c>
      <c r="G1118" s="571" t="s">
        <v>27</v>
      </c>
      <c r="H1118" s="571" t="s">
        <v>28</v>
      </c>
      <c r="I1118" s="571" t="s">
        <v>41</v>
      </c>
      <c r="J1118" s="571" t="s">
        <v>76</v>
      </c>
      <c r="K1118" s="571"/>
      <c r="L1118" s="571"/>
      <c r="M1118" s="571" t="s">
        <v>32</v>
      </c>
      <c r="N1118" s="587" t="s">
        <v>368</v>
      </c>
      <c r="O1118" s="571">
        <v>24</v>
      </c>
      <c r="P1118" s="571" t="s">
        <v>1292</v>
      </c>
      <c r="Q1118" s="65"/>
      <c r="R1118" s="65"/>
      <c r="S1118" s="65"/>
      <c r="T1118" s="65"/>
      <c r="U1118" s="65"/>
      <c r="V1118" s="65"/>
      <c r="W1118" s="65"/>
      <c r="X1118" s="65"/>
      <c r="Y1118" s="65"/>
      <c r="Z1118" s="65"/>
      <c r="AA1118" s="65"/>
      <c r="AB1118" s="65"/>
      <c r="AC1118" s="65"/>
      <c r="AD1118" s="65"/>
      <c r="AE1118" s="65"/>
      <c r="AF1118" s="65"/>
      <c r="AG1118" s="65"/>
      <c r="AH1118" s="65"/>
      <c r="AI1118" s="65"/>
      <c r="AJ1118" s="65"/>
      <c r="AK1118" s="65"/>
      <c r="AL1118" s="65"/>
      <c r="AM1118" s="65"/>
      <c r="AN1118" s="65"/>
      <c r="AO1118" s="65"/>
      <c r="AP1118" s="65"/>
      <c r="AQ1118" s="65"/>
      <c r="AR1118" s="65"/>
      <c r="AS1118" s="65"/>
      <c r="AT1118" s="65"/>
      <c r="AU1118" s="65"/>
      <c r="AV1118" s="65"/>
      <c r="AW1118" s="65"/>
      <c r="AX1118" s="65"/>
      <c r="AY1118" s="65"/>
      <c r="AZ1118" s="65"/>
      <c r="BA1118" s="65"/>
      <c r="BB1118" s="65"/>
      <c r="BC1118" s="65"/>
      <c r="BD1118" s="65"/>
      <c r="BE1118" s="65"/>
      <c r="BF1118" s="65"/>
      <c r="BG1118" s="65"/>
      <c r="BH1118" s="65"/>
      <c r="BI1118" s="65"/>
      <c r="BJ1118" s="65"/>
      <c r="BK1118" s="65"/>
      <c r="BL1118" s="65"/>
    </row>
    <row r="1119" spans="1:64" x14ac:dyDescent="0.2">
      <c r="A1119" s="571" t="s">
        <v>724</v>
      </c>
      <c r="B1119" s="572" t="s">
        <v>1290</v>
      </c>
      <c r="C1119" s="571" t="s">
        <v>1310</v>
      </c>
      <c r="D1119" s="571">
        <v>45</v>
      </c>
      <c r="E1119" s="572" t="s">
        <v>26</v>
      </c>
      <c r="F1119" s="571">
        <v>12</v>
      </c>
      <c r="G1119" s="571" t="s">
        <v>27</v>
      </c>
      <c r="H1119" s="571" t="s">
        <v>28</v>
      </c>
      <c r="I1119" s="571" t="s">
        <v>41</v>
      </c>
      <c r="J1119" s="571" t="s">
        <v>76</v>
      </c>
      <c r="K1119" s="571"/>
      <c r="L1119" s="571"/>
      <c r="M1119" s="571" t="s">
        <v>32</v>
      </c>
      <c r="N1119" s="587" t="s">
        <v>368</v>
      </c>
      <c r="O1119" s="571">
        <v>24</v>
      </c>
      <c r="P1119" s="571" t="s">
        <v>1292</v>
      </c>
      <c r="Q1119" s="65"/>
      <c r="R1119" s="65"/>
      <c r="S1119" s="65"/>
      <c r="T1119" s="65"/>
      <c r="U1119" s="65"/>
      <c r="V1119" s="65"/>
      <c r="W1119" s="65"/>
      <c r="X1119" s="65"/>
      <c r="Y1119" s="65"/>
      <c r="Z1119" s="65"/>
      <c r="AA1119" s="65"/>
      <c r="AB1119" s="65"/>
      <c r="AC1119" s="65"/>
      <c r="AD1119" s="65"/>
      <c r="AE1119" s="65"/>
      <c r="AF1119" s="65"/>
      <c r="AG1119" s="65"/>
      <c r="AH1119" s="65"/>
      <c r="AI1119" s="65"/>
      <c r="AJ1119" s="65"/>
      <c r="AK1119" s="65"/>
      <c r="AL1119" s="65"/>
      <c r="AM1119" s="65"/>
      <c r="AN1119" s="65"/>
      <c r="AO1119" s="65"/>
      <c r="AP1119" s="65"/>
      <c r="AQ1119" s="65"/>
      <c r="AR1119" s="65"/>
      <c r="AS1119" s="65"/>
      <c r="AT1119" s="65"/>
      <c r="AU1119" s="65"/>
      <c r="AV1119" s="65"/>
      <c r="AW1119" s="65"/>
      <c r="AX1119" s="65"/>
      <c r="AY1119" s="65"/>
      <c r="AZ1119" s="65"/>
      <c r="BA1119" s="65"/>
      <c r="BB1119" s="65"/>
      <c r="BC1119" s="65"/>
      <c r="BD1119" s="65"/>
      <c r="BE1119" s="65"/>
      <c r="BF1119" s="65"/>
      <c r="BG1119" s="65"/>
      <c r="BH1119" s="65"/>
      <c r="BI1119" s="65"/>
      <c r="BJ1119" s="65"/>
      <c r="BK1119" s="65"/>
      <c r="BL1119" s="65"/>
    </row>
    <row r="1120" spans="1:64" x14ac:dyDescent="0.2">
      <c r="A1120" s="571" t="s">
        <v>724</v>
      </c>
      <c r="B1120" s="572" t="s">
        <v>1290</v>
      </c>
      <c r="C1120" s="571" t="s">
        <v>1311</v>
      </c>
      <c r="D1120" s="571">
        <v>45</v>
      </c>
      <c r="E1120" s="572" t="s">
        <v>26</v>
      </c>
      <c r="F1120" s="571">
        <v>10</v>
      </c>
      <c r="G1120" s="571" t="s">
        <v>27</v>
      </c>
      <c r="H1120" s="571" t="s">
        <v>28</v>
      </c>
      <c r="I1120" s="571" t="s">
        <v>41</v>
      </c>
      <c r="J1120" s="571" t="s">
        <v>76</v>
      </c>
      <c r="K1120" s="571"/>
      <c r="L1120" s="571"/>
      <c r="M1120" s="571" t="s">
        <v>32</v>
      </c>
      <c r="N1120" s="587" t="s">
        <v>368</v>
      </c>
      <c r="O1120" s="571">
        <v>24</v>
      </c>
      <c r="P1120" s="571" t="s">
        <v>1292</v>
      </c>
      <c r="Q1120" s="65"/>
      <c r="R1120" s="65"/>
      <c r="S1120" s="65"/>
      <c r="T1120" s="65"/>
      <c r="U1120" s="65"/>
      <c r="V1120" s="65"/>
      <c r="W1120" s="65"/>
      <c r="X1120" s="65"/>
      <c r="Y1120" s="65"/>
      <c r="Z1120" s="65"/>
      <c r="AA1120" s="65"/>
      <c r="AB1120" s="65"/>
      <c r="AC1120" s="65"/>
      <c r="AD1120" s="65"/>
      <c r="AE1120" s="65"/>
      <c r="AF1120" s="65"/>
      <c r="AG1120" s="65"/>
      <c r="AH1120" s="65"/>
      <c r="AI1120" s="65"/>
      <c r="AJ1120" s="65"/>
      <c r="AK1120" s="65"/>
      <c r="AL1120" s="65"/>
      <c r="AM1120" s="65"/>
      <c r="AN1120" s="65"/>
      <c r="AO1120" s="65"/>
      <c r="AP1120" s="65"/>
      <c r="AQ1120" s="65"/>
      <c r="AR1120" s="65"/>
      <c r="AS1120" s="65"/>
      <c r="AT1120" s="65"/>
      <c r="AU1120" s="65"/>
      <c r="AV1120" s="65"/>
      <c r="AW1120" s="65"/>
      <c r="AX1120" s="65"/>
      <c r="AY1120" s="65"/>
      <c r="AZ1120" s="65"/>
      <c r="BA1120" s="65"/>
      <c r="BB1120" s="65"/>
      <c r="BC1120" s="65"/>
      <c r="BD1120" s="65"/>
      <c r="BE1120" s="65"/>
      <c r="BF1120" s="65"/>
      <c r="BG1120" s="65"/>
      <c r="BH1120" s="65"/>
      <c r="BI1120" s="65"/>
      <c r="BJ1120" s="65"/>
      <c r="BK1120" s="65"/>
      <c r="BL1120" s="65"/>
    </row>
    <row r="1121" spans="1:64" x14ac:dyDescent="0.2">
      <c r="A1121" s="571" t="s">
        <v>724</v>
      </c>
      <c r="B1121" s="572" t="s">
        <v>1290</v>
      </c>
      <c r="C1121" s="571" t="s">
        <v>1312</v>
      </c>
      <c r="D1121" s="571">
        <v>45</v>
      </c>
      <c r="E1121" s="572" t="s">
        <v>26</v>
      </c>
      <c r="F1121" s="571">
        <v>9</v>
      </c>
      <c r="G1121" s="571" t="s">
        <v>27</v>
      </c>
      <c r="H1121" s="571" t="s">
        <v>28</v>
      </c>
      <c r="I1121" s="571" t="s">
        <v>41</v>
      </c>
      <c r="J1121" s="571" t="s">
        <v>76</v>
      </c>
      <c r="K1121" s="571"/>
      <c r="L1121" s="571"/>
      <c r="M1121" s="571" t="s">
        <v>32</v>
      </c>
      <c r="N1121" s="587" t="s">
        <v>368</v>
      </c>
      <c r="O1121" s="571">
        <v>24</v>
      </c>
      <c r="P1121" s="571" t="s">
        <v>1292</v>
      </c>
      <c r="Q1121" s="65"/>
      <c r="R1121" s="65"/>
      <c r="S1121" s="65"/>
      <c r="T1121" s="65"/>
      <c r="U1121" s="65"/>
      <c r="V1121" s="65"/>
      <c r="W1121" s="65"/>
      <c r="X1121" s="65"/>
      <c r="Y1121" s="65"/>
      <c r="Z1121" s="65"/>
      <c r="AA1121" s="65"/>
      <c r="AB1121" s="65"/>
      <c r="AC1121" s="65"/>
      <c r="AD1121" s="65"/>
      <c r="AE1121" s="65"/>
      <c r="AF1121" s="65"/>
      <c r="AG1121" s="65"/>
      <c r="AH1121" s="65"/>
      <c r="AI1121" s="65"/>
      <c r="AJ1121" s="65"/>
      <c r="AK1121" s="65"/>
      <c r="AL1121" s="65"/>
      <c r="AM1121" s="65"/>
      <c r="AN1121" s="65"/>
      <c r="AO1121" s="65"/>
      <c r="AP1121" s="65"/>
      <c r="AQ1121" s="65"/>
      <c r="AR1121" s="65"/>
      <c r="AS1121" s="65"/>
      <c r="AT1121" s="65"/>
      <c r="AU1121" s="65"/>
      <c r="AV1121" s="65"/>
      <c r="AW1121" s="65"/>
      <c r="AX1121" s="65"/>
      <c r="AY1121" s="65"/>
      <c r="AZ1121" s="65"/>
      <c r="BA1121" s="65"/>
      <c r="BB1121" s="65"/>
      <c r="BC1121" s="65"/>
      <c r="BD1121" s="65"/>
      <c r="BE1121" s="65"/>
      <c r="BF1121" s="65"/>
      <c r="BG1121" s="65"/>
      <c r="BH1121" s="65"/>
      <c r="BI1121" s="65"/>
      <c r="BJ1121" s="65"/>
      <c r="BK1121" s="65"/>
      <c r="BL1121" s="65"/>
    </row>
    <row r="1122" spans="1:64" x14ac:dyDescent="0.2">
      <c r="A1122" s="571" t="s">
        <v>724</v>
      </c>
      <c r="B1122" s="572" t="s">
        <v>1290</v>
      </c>
      <c r="C1122" s="571" t="s">
        <v>1313</v>
      </c>
      <c r="D1122" s="571">
        <v>45</v>
      </c>
      <c r="E1122" s="572" t="s">
        <v>26</v>
      </c>
      <c r="F1122" s="571">
        <v>5</v>
      </c>
      <c r="G1122" s="571" t="s">
        <v>27</v>
      </c>
      <c r="H1122" s="571" t="s">
        <v>28</v>
      </c>
      <c r="I1122" s="571" t="s">
        <v>41</v>
      </c>
      <c r="J1122" s="571" t="s">
        <v>76</v>
      </c>
      <c r="K1122" s="571"/>
      <c r="L1122" s="571"/>
      <c r="M1122" s="571" t="s">
        <v>32</v>
      </c>
      <c r="N1122" s="587" t="s">
        <v>368</v>
      </c>
      <c r="O1122" s="571">
        <v>24</v>
      </c>
      <c r="P1122" s="571" t="s">
        <v>1292</v>
      </c>
      <c r="Q1122" s="65"/>
      <c r="R1122" s="65"/>
      <c r="S1122" s="65"/>
      <c r="T1122" s="65"/>
      <c r="U1122" s="65"/>
      <c r="V1122" s="65"/>
      <c r="W1122" s="65"/>
      <c r="X1122" s="65"/>
      <c r="Y1122" s="65"/>
      <c r="Z1122" s="65"/>
      <c r="AA1122" s="65"/>
      <c r="AB1122" s="65"/>
      <c r="AC1122" s="65"/>
      <c r="AD1122" s="65"/>
      <c r="AE1122" s="65"/>
      <c r="AF1122" s="65"/>
      <c r="AG1122" s="65"/>
      <c r="AH1122" s="65"/>
      <c r="AI1122" s="65"/>
      <c r="AJ1122" s="65"/>
      <c r="AK1122" s="65"/>
      <c r="AL1122" s="65"/>
      <c r="AM1122" s="65"/>
      <c r="AN1122" s="65"/>
      <c r="AO1122" s="65"/>
      <c r="AP1122" s="65"/>
      <c r="AQ1122" s="65"/>
      <c r="AR1122" s="65"/>
      <c r="AS1122" s="65"/>
      <c r="AT1122" s="65"/>
      <c r="AU1122" s="65"/>
      <c r="AV1122" s="65"/>
      <c r="AW1122" s="65"/>
      <c r="AX1122" s="65"/>
      <c r="AY1122" s="65"/>
      <c r="AZ1122" s="65"/>
      <c r="BA1122" s="65"/>
      <c r="BB1122" s="65"/>
      <c r="BC1122" s="65"/>
      <c r="BD1122" s="65"/>
      <c r="BE1122" s="65"/>
      <c r="BF1122" s="65"/>
      <c r="BG1122" s="65"/>
      <c r="BH1122" s="65"/>
      <c r="BI1122" s="65"/>
      <c r="BJ1122" s="65"/>
      <c r="BK1122" s="65"/>
      <c r="BL1122" s="65"/>
    </row>
    <row r="1123" spans="1:64" x14ac:dyDescent="0.2">
      <c r="A1123" s="571" t="s">
        <v>724</v>
      </c>
      <c r="B1123" s="572" t="s">
        <v>1290</v>
      </c>
      <c r="C1123" s="571" t="s">
        <v>1314</v>
      </c>
      <c r="D1123" s="571">
        <v>45</v>
      </c>
      <c r="E1123" s="572" t="s">
        <v>26</v>
      </c>
      <c r="F1123" s="571">
        <v>4</v>
      </c>
      <c r="G1123" s="571" t="s">
        <v>27</v>
      </c>
      <c r="H1123" s="571" t="s">
        <v>28</v>
      </c>
      <c r="I1123" s="571" t="s">
        <v>41</v>
      </c>
      <c r="J1123" s="571" t="s">
        <v>76</v>
      </c>
      <c r="K1123" s="571"/>
      <c r="L1123" s="571"/>
      <c r="M1123" s="571" t="s">
        <v>32</v>
      </c>
      <c r="N1123" s="587" t="s">
        <v>1315</v>
      </c>
      <c r="O1123" s="571">
        <v>24</v>
      </c>
      <c r="P1123" s="571" t="s">
        <v>1292</v>
      </c>
      <c r="Q1123" s="65"/>
      <c r="R1123" s="65"/>
      <c r="S1123" s="65"/>
      <c r="T1123" s="65"/>
      <c r="U1123" s="65"/>
      <c r="V1123" s="65"/>
      <c r="W1123" s="65"/>
      <c r="X1123" s="65"/>
      <c r="Y1123" s="65"/>
      <c r="Z1123" s="65"/>
      <c r="AA1123" s="65"/>
      <c r="AB1123" s="65"/>
      <c r="AC1123" s="65"/>
      <c r="AD1123" s="65"/>
      <c r="AE1123" s="65"/>
      <c r="AF1123" s="65"/>
      <c r="AG1123" s="65"/>
      <c r="AH1123" s="65"/>
      <c r="AI1123" s="65"/>
      <c r="AJ1123" s="65"/>
      <c r="AK1123" s="65"/>
      <c r="AL1123" s="65"/>
      <c r="AM1123" s="65"/>
      <c r="AN1123" s="65"/>
      <c r="AO1123" s="65"/>
      <c r="AP1123" s="65"/>
      <c r="AQ1123" s="65"/>
      <c r="AR1123" s="65"/>
      <c r="AS1123" s="65"/>
      <c r="AT1123" s="65"/>
      <c r="AU1123" s="65"/>
      <c r="AV1123" s="65"/>
      <c r="AW1123" s="65"/>
      <c r="AX1123" s="65"/>
      <c r="AY1123" s="65"/>
      <c r="AZ1123" s="65"/>
      <c r="BA1123" s="65"/>
      <c r="BB1123" s="65"/>
      <c r="BC1123" s="65"/>
      <c r="BD1123" s="65"/>
      <c r="BE1123" s="65"/>
      <c r="BF1123" s="65"/>
      <c r="BG1123" s="65"/>
      <c r="BH1123" s="65"/>
      <c r="BI1123" s="65"/>
      <c r="BJ1123" s="65"/>
      <c r="BK1123" s="65"/>
      <c r="BL1123" s="65"/>
    </row>
    <row r="1124" spans="1:64" x14ac:dyDescent="0.2">
      <c r="A1124" s="571" t="s">
        <v>724</v>
      </c>
      <c r="B1124" s="572" t="s">
        <v>1290</v>
      </c>
      <c r="C1124" s="571" t="s">
        <v>1316</v>
      </c>
      <c r="D1124" s="571">
        <v>45</v>
      </c>
      <c r="E1124" s="572" t="s">
        <v>26</v>
      </c>
      <c r="F1124" s="571">
        <v>10</v>
      </c>
      <c r="G1124" s="571" t="s">
        <v>27</v>
      </c>
      <c r="H1124" s="571" t="s">
        <v>28</v>
      </c>
      <c r="I1124" s="571" t="s">
        <v>41</v>
      </c>
      <c r="J1124" s="571" t="s">
        <v>76</v>
      </c>
      <c r="K1124" s="571"/>
      <c r="L1124" s="571"/>
      <c r="M1124" s="571" t="s">
        <v>32</v>
      </c>
      <c r="N1124" s="587" t="s">
        <v>368</v>
      </c>
      <c r="O1124" s="571">
        <v>24</v>
      </c>
      <c r="P1124" s="571" t="s">
        <v>1292</v>
      </c>
      <c r="Q1124" s="65"/>
      <c r="R1124" s="65"/>
      <c r="S1124" s="65"/>
      <c r="T1124" s="65"/>
      <c r="U1124" s="65"/>
      <c r="V1124" s="65"/>
      <c r="W1124" s="65"/>
      <c r="X1124" s="65"/>
      <c r="Y1124" s="65"/>
      <c r="Z1124" s="65"/>
      <c r="AA1124" s="65"/>
      <c r="AB1124" s="65"/>
      <c r="AC1124" s="65"/>
      <c r="AD1124" s="65"/>
      <c r="AE1124" s="65"/>
      <c r="AF1124" s="65"/>
      <c r="AG1124" s="65"/>
      <c r="AH1124" s="65"/>
      <c r="AI1124" s="65"/>
      <c r="AJ1124" s="65"/>
      <c r="AK1124" s="65"/>
      <c r="AL1124" s="65"/>
      <c r="AM1124" s="65"/>
      <c r="AN1124" s="65"/>
      <c r="AO1124" s="65"/>
      <c r="AP1124" s="65"/>
      <c r="AQ1124" s="65"/>
      <c r="AR1124" s="65"/>
      <c r="AS1124" s="65"/>
      <c r="AT1124" s="65"/>
      <c r="AU1124" s="65"/>
      <c r="AV1124" s="65"/>
      <c r="AW1124" s="65"/>
      <c r="AX1124" s="65"/>
      <c r="AY1124" s="65"/>
      <c r="AZ1124" s="65"/>
      <c r="BA1124" s="65"/>
      <c r="BB1124" s="65"/>
      <c r="BC1124" s="65"/>
      <c r="BD1124" s="65"/>
      <c r="BE1124" s="65"/>
      <c r="BF1124" s="65"/>
      <c r="BG1124" s="65"/>
      <c r="BH1124" s="65"/>
      <c r="BI1124" s="65"/>
      <c r="BJ1124" s="65"/>
      <c r="BK1124" s="65"/>
      <c r="BL1124" s="65"/>
    </row>
    <row r="1125" spans="1:64" x14ac:dyDescent="0.2">
      <c r="A1125" s="571" t="s">
        <v>724</v>
      </c>
      <c r="B1125" s="572" t="s">
        <v>1290</v>
      </c>
      <c r="C1125" s="571" t="s">
        <v>1317</v>
      </c>
      <c r="D1125" s="571">
        <v>45</v>
      </c>
      <c r="E1125" s="572" t="s">
        <v>26</v>
      </c>
      <c r="F1125" s="571">
        <v>11</v>
      </c>
      <c r="G1125" s="571" t="s">
        <v>27</v>
      </c>
      <c r="H1125" s="571" t="s">
        <v>28</v>
      </c>
      <c r="I1125" s="571" t="s">
        <v>41</v>
      </c>
      <c r="J1125" s="571" t="s">
        <v>76</v>
      </c>
      <c r="K1125" s="571"/>
      <c r="L1125" s="571"/>
      <c r="M1125" s="571" t="s">
        <v>32</v>
      </c>
      <c r="N1125" s="587" t="s">
        <v>368</v>
      </c>
      <c r="O1125" s="571">
        <v>24</v>
      </c>
      <c r="P1125" s="571" t="s">
        <v>1292</v>
      </c>
      <c r="Q1125" s="65"/>
      <c r="R1125" s="65"/>
      <c r="S1125" s="65"/>
      <c r="T1125" s="65"/>
      <c r="U1125" s="65"/>
      <c r="V1125" s="65"/>
      <c r="W1125" s="65"/>
      <c r="X1125" s="65"/>
      <c r="Y1125" s="65"/>
      <c r="Z1125" s="65"/>
      <c r="AA1125" s="65"/>
      <c r="AB1125" s="65"/>
      <c r="AC1125" s="65"/>
      <c r="AD1125" s="65"/>
      <c r="AE1125" s="65"/>
      <c r="AF1125" s="65"/>
      <c r="AG1125" s="65"/>
      <c r="AH1125" s="65"/>
      <c r="AI1125" s="65"/>
      <c r="AJ1125" s="65"/>
      <c r="AK1125" s="65"/>
      <c r="AL1125" s="65"/>
      <c r="AM1125" s="65"/>
      <c r="AN1125" s="65"/>
      <c r="AO1125" s="65"/>
      <c r="AP1125" s="65"/>
      <c r="AQ1125" s="65"/>
      <c r="AR1125" s="65"/>
      <c r="AS1125" s="65"/>
      <c r="AT1125" s="65"/>
      <c r="AU1125" s="65"/>
      <c r="AV1125" s="65"/>
      <c r="AW1125" s="65"/>
      <c r="AX1125" s="65"/>
      <c r="AY1125" s="65"/>
      <c r="AZ1125" s="65"/>
      <c r="BA1125" s="65"/>
      <c r="BB1125" s="65"/>
      <c r="BC1125" s="65"/>
      <c r="BD1125" s="65"/>
      <c r="BE1125" s="65"/>
      <c r="BF1125" s="65"/>
      <c r="BG1125" s="65"/>
      <c r="BH1125" s="65"/>
      <c r="BI1125" s="65"/>
      <c r="BJ1125" s="65"/>
      <c r="BK1125" s="65"/>
      <c r="BL1125" s="65"/>
    </row>
    <row r="1126" spans="1:64" x14ac:dyDescent="0.2">
      <c r="A1126" s="571" t="s">
        <v>724</v>
      </c>
      <c r="B1126" s="572" t="s">
        <v>1290</v>
      </c>
      <c r="C1126" s="571" t="s">
        <v>1318</v>
      </c>
      <c r="D1126" s="571">
        <v>45</v>
      </c>
      <c r="E1126" s="572" t="s">
        <v>26</v>
      </c>
      <c r="F1126" s="571">
        <v>2</v>
      </c>
      <c r="G1126" s="571" t="s">
        <v>27</v>
      </c>
      <c r="H1126" s="571" t="s">
        <v>28</v>
      </c>
      <c r="I1126" s="571" t="s">
        <v>41</v>
      </c>
      <c r="J1126" s="571" t="s">
        <v>76</v>
      </c>
      <c r="K1126" s="571"/>
      <c r="L1126" s="571"/>
      <c r="M1126" s="571" t="s">
        <v>32</v>
      </c>
      <c r="N1126" s="587" t="s">
        <v>368</v>
      </c>
      <c r="O1126" s="571">
        <v>24</v>
      </c>
      <c r="P1126" s="571" t="s">
        <v>1292</v>
      </c>
      <c r="Q1126" s="65"/>
      <c r="R1126" s="65"/>
      <c r="S1126" s="65"/>
      <c r="T1126" s="65"/>
      <c r="U1126" s="65"/>
      <c r="V1126" s="65"/>
      <c r="W1126" s="65"/>
      <c r="X1126" s="65"/>
      <c r="Y1126" s="65"/>
      <c r="Z1126" s="65"/>
      <c r="AA1126" s="65"/>
      <c r="AB1126" s="65"/>
      <c r="AC1126" s="65"/>
      <c r="AD1126" s="65"/>
      <c r="AE1126" s="65"/>
      <c r="AF1126" s="65"/>
      <c r="AG1126" s="65"/>
      <c r="AH1126" s="65"/>
      <c r="AI1126" s="65"/>
      <c r="AJ1126" s="65"/>
      <c r="AK1126" s="65"/>
      <c r="AL1126" s="65"/>
      <c r="AM1126" s="65"/>
      <c r="AN1126" s="65"/>
      <c r="AO1126" s="65"/>
      <c r="AP1126" s="65"/>
      <c r="AQ1126" s="65"/>
      <c r="AR1126" s="65"/>
      <c r="AS1126" s="65"/>
      <c r="AT1126" s="65"/>
      <c r="AU1126" s="65"/>
      <c r="AV1126" s="65"/>
      <c r="AW1126" s="65"/>
      <c r="AX1126" s="65"/>
      <c r="AY1126" s="65"/>
      <c r="AZ1126" s="65"/>
      <c r="BA1126" s="65"/>
      <c r="BB1126" s="65"/>
      <c r="BC1126" s="65"/>
      <c r="BD1126" s="65"/>
      <c r="BE1126" s="65"/>
      <c r="BF1126" s="65"/>
      <c r="BG1126" s="65"/>
      <c r="BH1126" s="65"/>
      <c r="BI1126" s="65"/>
      <c r="BJ1126" s="65"/>
      <c r="BK1126" s="65"/>
      <c r="BL1126" s="65"/>
    </row>
    <row r="1127" spans="1:64" x14ac:dyDescent="0.2">
      <c r="A1127" s="571" t="s">
        <v>724</v>
      </c>
      <c r="B1127" s="572" t="s">
        <v>1290</v>
      </c>
      <c r="C1127" s="571" t="s">
        <v>1319</v>
      </c>
      <c r="D1127" s="571">
        <v>45</v>
      </c>
      <c r="E1127" s="572" t="s">
        <v>26</v>
      </c>
      <c r="F1127" s="571">
        <v>10</v>
      </c>
      <c r="G1127" s="571" t="s">
        <v>27</v>
      </c>
      <c r="H1127" s="571" t="s">
        <v>28</v>
      </c>
      <c r="I1127" s="571" t="s">
        <v>41</v>
      </c>
      <c r="J1127" s="571" t="s">
        <v>76</v>
      </c>
      <c r="K1127" s="571"/>
      <c r="L1127" s="571"/>
      <c r="M1127" s="571" t="s">
        <v>32</v>
      </c>
      <c r="N1127" s="587" t="s">
        <v>368</v>
      </c>
      <c r="O1127" s="571">
        <v>24</v>
      </c>
      <c r="P1127" s="571" t="s">
        <v>1292</v>
      </c>
      <c r="Q1127" s="65"/>
      <c r="R1127" s="65"/>
      <c r="S1127" s="65"/>
      <c r="T1127" s="65"/>
      <c r="U1127" s="65"/>
      <c r="V1127" s="65"/>
      <c r="W1127" s="65"/>
      <c r="X1127" s="65"/>
      <c r="Y1127" s="65"/>
      <c r="Z1127" s="65"/>
      <c r="AA1127" s="65"/>
      <c r="AB1127" s="65"/>
      <c r="AC1127" s="65"/>
      <c r="AD1127" s="65"/>
      <c r="AE1127" s="65"/>
      <c r="AF1127" s="65"/>
      <c r="AG1127" s="65"/>
      <c r="AH1127" s="65"/>
      <c r="AI1127" s="65"/>
      <c r="AJ1127" s="65"/>
      <c r="AK1127" s="65"/>
      <c r="AL1127" s="65"/>
      <c r="AM1127" s="65"/>
      <c r="AN1127" s="65"/>
      <c r="AO1127" s="65"/>
      <c r="AP1127" s="65"/>
      <c r="AQ1127" s="65"/>
      <c r="AR1127" s="65"/>
      <c r="AS1127" s="65"/>
      <c r="AT1127" s="65"/>
      <c r="AU1127" s="65"/>
      <c r="AV1127" s="65"/>
      <c r="AW1127" s="65"/>
      <c r="AX1127" s="65"/>
      <c r="AY1127" s="65"/>
      <c r="AZ1127" s="65"/>
      <c r="BA1127" s="65"/>
      <c r="BB1127" s="65"/>
      <c r="BC1127" s="65"/>
      <c r="BD1127" s="65"/>
      <c r="BE1127" s="65"/>
      <c r="BF1127" s="65"/>
      <c r="BG1127" s="65"/>
      <c r="BH1127" s="65"/>
      <c r="BI1127" s="65"/>
      <c r="BJ1127" s="65"/>
      <c r="BK1127" s="65"/>
      <c r="BL1127" s="65"/>
    </row>
    <row r="1128" spans="1:64" x14ac:dyDescent="0.2">
      <c r="A1128" s="571" t="s">
        <v>724</v>
      </c>
      <c r="B1128" s="572" t="s">
        <v>1290</v>
      </c>
      <c r="C1128" s="571" t="s">
        <v>1320</v>
      </c>
      <c r="D1128" s="571">
        <v>60</v>
      </c>
      <c r="E1128" s="572" t="s">
        <v>26</v>
      </c>
      <c r="F1128" s="571">
        <v>12</v>
      </c>
      <c r="G1128" s="571" t="s">
        <v>27</v>
      </c>
      <c r="H1128" s="571" t="s">
        <v>28</v>
      </c>
      <c r="I1128" s="571" t="s">
        <v>41</v>
      </c>
      <c r="J1128" s="571" t="s">
        <v>76</v>
      </c>
      <c r="K1128" s="571"/>
      <c r="L1128" s="571"/>
      <c r="M1128" s="571" t="s">
        <v>32</v>
      </c>
      <c r="N1128" s="587" t="s">
        <v>368</v>
      </c>
      <c r="O1128" s="571">
        <v>24</v>
      </c>
      <c r="P1128" s="571" t="s">
        <v>1292</v>
      </c>
      <c r="Q1128" s="65"/>
      <c r="R1128" s="65"/>
      <c r="S1128" s="65"/>
      <c r="T1128" s="65"/>
      <c r="U1128" s="65"/>
      <c r="V1128" s="65"/>
      <c r="W1128" s="65"/>
      <c r="X1128" s="65"/>
      <c r="Y1128" s="65"/>
      <c r="Z1128" s="65"/>
      <c r="AA1128" s="65"/>
      <c r="AB1128" s="65"/>
      <c r="AC1128" s="65"/>
      <c r="AD1128" s="65"/>
      <c r="AE1128" s="65"/>
      <c r="AF1128" s="65"/>
      <c r="AG1128" s="65"/>
      <c r="AH1128" s="65"/>
      <c r="AI1128" s="65"/>
      <c r="AJ1128" s="65"/>
      <c r="AK1128" s="65"/>
      <c r="AL1128" s="65"/>
      <c r="AM1128" s="65"/>
      <c r="AN1128" s="65"/>
      <c r="AO1128" s="65"/>
      <c r="AP1128" s="65"/>
      <c r="AQ1128" s="65"/>
      <c r="AR1128" s="65"/>
      <c r="AS1128" s="65"/>
      <c r="AT1128" s="65"/>
      <c r="AU1128" s="65"/>
      <c r="AV1128" s="65"/>
      <c r="AW1128" s="65"/>
      <c r="AX1128" s="65"/>
      <c r="AY1128" s="65"/>
      <c r="AZ1128" s="65"/>
      <c r="BA1128" s="65"/>
      <c r="BB1128" s="65"/>
      <c r="BC1128" s="65"/>
      <c r="BD1128" s="65"/>
      <c r="BE1128" s="65"/>
      <c r="BF1128" s="65"/>
      <c r="BG1128" s="65"/>
      <c r="BH1128" s="65"/>
      <c r="BI1128" s="65"/>
      <c r="BJ1128" s="65"/>
      <c r="BK1128" s="65"/>
      <c r="BL1128" s="65"/>
    </row>
    <row r="1129" spans="1:64" x14ac:dyDescent="0.2">
      <c r="A1129" s="571" t="s">
        <v>724</v>
      </c>
      <c r="B1129" s="572" t="s">
        <v>1290</v>
      </c>
      <c r="C1129" s="571" t="s">
        <v>1321</v>
      </c>
      <c r="D1129" s="571">
        <v>45</v>
      </c>
      <c r="E1129" s="572" t="s">
        <v>26</v>
      </c>
      <c r="F1129" s="571">
        <v>9</v>
      </c>
      <c r="G1129" s="571" t="s">
        <v>27</v>
      </c>
      <c r="H1129" s="571" t="s">
        <v>28</v>
      </c>
      <c r="I1129" s="571" t="s">
        <v>41</v>
      </c>
      <c r="J1129" s="571" t="s">
        <v>76</v>
      </c>
      <c r="K1129" s="571"/>
      <c r="L1129" s="571"/>
      <c r="M1129" s="571" t="s">
        <v>32</v>
      </c>
      <c r="N1129" s="587" t="s">
        <v>368</v>
      </c>
      <c r="O1129" s="571">
        <v>24</v>
      </c>
      <c r="P1129" s="571" t="s">
        <v>1292</v>
      </c>
      <c r="Q1129" s="65"/>
      <c r="R1129" s="65"/>
      <c r="S1129" s="65"/>
      <c r="T1129" s="65"/>
      <c r="U1129" s="65"/>
      <c r="V1129" s="65"/>
      <c r="W1129" s="65"/>
      <c r="X1129" s="65"/>
      <c r="Y1129" s="65"/>
      <c r="Z1129" s="65"/>
      <c r="AA1129" s="65"/>
      <c r="AB1129" s="65"/>
      <c r="AC1129" s="65"/>
      <c r="AD1129" s="65"/>
      <c r="AE1129" s="65"/>
      <c r="AF1129" s="65"/>
      <c r="AG1129" s="65"/>
      <c r="AH1129" s="65"/>
      <c r="AI1129" s="65"/>
      <c r="AJ1129" s="65"/>
      <c r="AK1129" s="65"/>
      <c r="AL1129" s="65"/>
      <c r="AM1129" s="65"/>
      <c r="AN1129" s="65"/>
      <c r="AO1129" s="65"/>
      <c r="AP1129" s="65"/>
      <c r="AQ1129" s="65"/>
      <c r="AR1129" s="65"/>
      <c r="AS1129" s="65"/>
      <c r="AT1129" s="65"/>
      <c r="AU1129" s="65"/>
      <c r="AV1129" s="65"/>
      <c r="AW1129" s="65"/>
      <c r="AX1129" s="65"/>
      <c r="AY1129" s="65"/>
      <c r="AZ1129" s="65"/>
      <c r="BA1129" s="65"/>
      <c r="BB1129" s="65"/>
      <c r="BC1129" s="65"/>
      <c r="BD1129" s="65"/>
      <c r="BE1129" s="65"/>
      <c r="BF1129" s="65"/>
      <c r="BG1129" s="65"/>
      <c r="BH1129" s="65"/>
      <c r="BI1129" s="65"/>
      <c r="BJ1129" s="65"/>
      <c r="BK1129" s="65"/>
      <c r="BL1129" s="65"/>
    </row>
    <row r="1130" spans="1:64" x14ac:dyDescent="0.2">
      <c r="A1130" s="571" t="s">
        <v>724</v>
      </c>
      <c r="B1130" s="572" t="s">
        <v>1290</v>
      </c>
      <c r="C1130" s="571" t="s">
        <v>1322</v>
      </c>
      <c r="D1130" s="571">
        <v>45</v>
      </c>
      <c r="E1130" s="572" t="s">
        <v>26</v>
      </c>
      <c r="F1130" s="571">
        <v>11</v>
      </c>
      <c r="G1130" s="571" t="s">
        <v>27</v>
      </c>
      <c r="H1130" s="571" t="s">
        <v>28</v>
      </c>
      <c r="I1130" s="571" t="s">
        <v>41</v>
      </c>
      <c r="J1130" s="571" t="s">
        <v>76</v>
      </c>
      <c r="K1130" s="571"/>
      <c r="L1130" s="571"/>
      <c r="M1130" s="571" t="s">
        <v>32</v>
      </c>
      <c r="N1130" s="587" t="s">
        <v>368</v>
      </c>
      <c r="O1130" s="571">
        <v>24</v>
      </c>
      <c r="P1130" s="571" t="s">
        <v>1292</v>
      </c>
      <c r="Q1130" s="65"/>
      <c r="R1130" s="65"/>
      <c r="S1130" s="65"/>
      <c r="T1130" s="65"/>
      <c r="U1130" s="65"/>
      <c r="V1130" s="65"/>
      <c r="W1130" s="65"/>
      <c r="X1130" s="65"/>
      <c r="Y1130" s="65"/>
      <c r="Z1130" s="65"/>
      <c r="AA1130" s="65"/>
      <c r="AB1130" s="65"/>
      <c r="AC1130" s="65"/>
      <c r="AD1130" s="65"/>
      <c r="AE1130" s="65"/>
      <c r="AF1130" s="65"/>
      <c r="AG1130" s="65"/>
      <c r="AH1130" s="65"/>
      <c r="AI1130" s="65"/>
      <c r="AJ1130" s="65"/>
      <c r="AK1130" s="65"/>
      <c r="AL1130" s="65"/>
      <c r="AM1130" s="65"/>
      <c r="AN1130" s="65"/>
      <c r="AO1130" s="65"/>
      <c r="AP1130" s="65"/>
      <c r="AQ1130" s="65"/>
      <c r="AR1130" s="65"/>
      <c r="AS1130" s="65"/>
      <c r="AT1130" s="65"/>
      <c r="AU1130" s="65"/>
      <c r="AV1130" s="65"/>
      <c r="AW1130" s="65"/>
      <c r="AX1130" s="65"/>
      <c r="AY1130" s="65"/>
      <c r="AZ1130" s="65"/>
      <c r="BA1130" s="65"/>
      <c r="BB1130" s="65"/>
      <c r="BC1130" s="65"/>
      <c r="BD1130" s="65"/>
      <c r="BE1130" s="65"/>
      <c r="BF1130" s="65"/>
      <c r="BG1130" s="65"/>
      <c r="BH1130" s="65"/>
      <c r="BI1130" s="65"/>
      <c r="BJ1130" s="65"/>
      <c r="BK1130" s="65"/>
      <c r="BL1130" s="65"/>
    </row>
    <row r="1131" spans="1:64" x14ac:dyDescent="0.2">
      <c r="A1131" s="571" t="s">
        <v>724</v>
      </c>
      <c r="B1131" s="572" t="s">
        <v>1290</v>
      </c>
      <c r="C1131" s="571" t="s">
        <v>1323</v>
      </c>
      <c r="D1131" s="571">
        <v>45</v>
      </c>
      <c r="E1131" s="572" t="s">
        <v>26</v>
      </c>
      <c r="F1131" s="571">
        <v>9</v>
      </c>
      <c r="G1131" s="571" t="s">
        <v>27</v>
      </c>
      <c r="H1131" s="571" t="s">
        <v>28</v>
      </c>
      <c r="I1131" s="571" t="s">
        <v>41</v>
      </c>
      <c r="J1131" s="571" t="s">
        <v>76</v>
      </c>
      <c r="K1131" s="571"/>
      <c r="L1131" s="571"/>
      <c r="M1131" s="571" t="s">
        <v>32</v>
      </c>
      <c r="N1131" s="587" t="s">
        <v>368</v>
      </c>
      <c r="O1131" s="571">
        <v>24</v>
      </c>
      <c r="P1131" s="571" t="s">
        <v>1292</v>
      </c>
      <c r="Q1131" s="65"/>
      <c r="R1131" s="65"/>
      <c r="S1131" s="65"/>
      <c r="T1131" s="65"/>
      <c r="U1131" s="65"/>
      <c r="V1131" s="65"/>
      <c r="W1131" s="65"/>
      <c r="X1131" s="65"/>
      <c r="Y1131" s="65"/>
      <c r="Z1131" s="65"/>
      <c r="AA1131" s="65"/>
      <c r="AB1131" s="65"/>
      <c r="AC1131" s="65"/>
      <c r="AD1131" s="65"/>
      <c r="AE1131" s="65"/>
      <c r="AF1131" s="65"/>
      <c r="AG1131" s="65"/>
      <c r="AH1131" s="65"/>
      <c r="AI1131" s="65"/>
      <c r="AJ1131" s="65"/>
      <c r="AK1131" s="65"/>
      <c r="AL1131" s="65"/>
      <c r="AM1131" s="65"/>
      <c r="AN1131" s="65"/>
      <c r="AO1131" s="65"/>
      <c r="AP1131" s="65"/>
      <c r="AQ1131" s="65"/>
      <c r="AR1131" s="65"/>
      <c r="AS1131" s="65"/>
      <c r="AT1131" s="65"/>
      <c r="AU1131" s="65"/>
      <c r="AV1131" s="65"/>
      <c r="AW1131" s="65"/>
      <c r="AX1131" s="65"/>
      <c r="AY1131" s="65"/>
      <c r="AZ1131" s="65"/>
      <c r="BA1131" s="65"/>
      <c r="BB1131" s="65"/>
      <c r="BC1131" s="65"/>
      <c r="BD1131" s="65"/>
      <c r="BE1131" s="65"/>
      <c r="BF1131" s="65"/>
      <c r="BG1131" s="65"/>
      <c r="BH1131" s="65"/>
      <c r="BI1131" s="65"/>
      <c r="BJ1131" s="65"/>
      <c r="BK1131" s="65"/>
      <c r="BL1131" s="65"/>
    </row>
    <row r="1132" spans="1:64" x14ac:dyDescent="0.2">
      <c r="A1132" s="571" t="s">
        <v>724</v>
      </c>
      <c r="B1132" s="572" t="s">
        <v>1290</v>
      </c>
      <c r="C1132" s="571" t="s">
        <v>1324</v>
      </c>
      <c r="D1132" s="571">
        <v>45</v>
      </c>
      <c r="E1132" s="572" t="s">
        <v>26</v>
      </c>
      <c r="F1132" s="571">
        <v>9</v>
      </c>
      <c r="G1132" s="571" t="s">
        <v>27</v>
      </c>
      <c r="H1132" s="571" t="s">
        <v>28</v>
      </c>
      <c r="I1132" s="571" t="s">
        <v>41</v>
      </c>
      <c r="J1132" s="571" t="s">
        <v>76</v>
      </c>
      <c r="K1132" s="571"/>
      <c r="L1132" s="571"/>
      <c r="M1132" s="571" t="s">
        <v>32</v>
      </c>
      <c r="N1132" s="587" t="s">
        <v>368</v>
      </c>
      <c r="O1132" s="571">
        <v>24</v>
      </c>
      <c r="P1132" s="571" t="s">
        <v>1292</v>
      </c>
      <c r="Q1132" s="65"/>
      <c r="R1132" s="65"/>
      <c r="S1132" s="65"/>
      <c r="T1132" s="65"/>
      <c r="U1132" s="65"/>
      <c r="V1132" s="65"/>
      <c r="W1132" s="65"/>
      <c r="X1132" s="65"/>
      <c r="Y1132" s="65"/>
      <c r="Z1132" s="65"/>
      <c r="AA1132" s="65"/>
      <c r="AB1132" s="65"/>
      <c r="AC1132" s="65"/>
      <c r="AD1132" s="65"/>
      <c r="AE1132" s="65"/>
      <c r="AF1132" s="65"/>
      <c r="AG1132" s="65"/>
      <c r="AH1132" s="65"/>
      <c r="AI1132" s="65"/>
      <c r="AJ1132" s="65"/>
      <c r="AK1132" s="65"/>
      <c r="AL1132" s="65"/>
      <c r="AM1132" s="65"/>
      <c r="AN1132" s="65"/>
      <c r="AO1132" s="65"/>
      <c r="AP1132" s="65"/>
      <c r="AQ1132" s="65"/>
      <c r="AR1132" s="65"/>
      <c r="AS1132" s="65"/>
      <c r="AT1132" s="65"/>
      <c r="AU1132" s="65"/>
      <c r="AV1132" s="65"/>
      <c r="AW1132" s="65"/>
      <c r="AX1132" s="65"/>
      <c r="AY1132" s="65"/>
      <c r="AZ1132" s="65"/>
      <c r="BA1132" s="65"/>
      <c r="BB1132" s="65"/>
      <c r="BC1132" s="65"/>
      <c r="BD1132" s="65"/>
      <c r="BE1132" s="65"/>
      <c r="BF1132" s="65"/>
      <c r="BG1132" s="65"/>
      <c r="BH1132" s="65"/>
      <c r="BI1132" s="65"/>
      <c r="BJ1132" s="65"/>
      <c r="BK1132" s="65"/>
      <c r="BL1132" s="65"/>
    </row>
    <row r="1133" spans="1:64" x14ac:dyDescent="0.2">
      <c r="A1133" s="571" t="s">
        <v>724</v>
      </c>
      <c r="B1133" s="572" t="s">
        <v>1290</v>
      </c>
      <c r="C1133" s="571" t="s">
        <v>1325</v>
      </c>
      <c r="D1133" s="571">
        <v>45</v>
      </c>
      <c r="E1133" s="572" t="s">
        <v>26</v>
      </c>
      <c r="F1133" s="571">
        <v>8</v>
      </c>
      <c r="G1133" s="571" t="s">
        <v>27</v>
      </c>
      <c r="H1133" s="571" t="s">
        <v>28</v>
      </c>
      <c r="I1133" s="571" t="s">
        <v>41</v>
      </c>
      <c r="J1133" s="571" t="s">
        <v>76</v>
      </c>
      <c r="K1133" s="571"/>
      <c r="L1133" s="571"/>
      <c r="M1133" s="571" t="s">
        <v>32</v>
      </c>
      <c r="N1133" s="587" t="s">
        <v>368</v>
      </c>
      <c r="O1133" s="571">
        <v>24</v>
      </c>
      <c r="P1133" s="571" t="s">
        <v>1292</v>
      </c>
      <c r="Q1133" s="65"/>
      <c r="R1133" s="65"/>
      <c r="S1133" s="65"/>
      <c r="T1133" s="65"/>
      <c r="U1133" s="65"/>
      <c r="V1133" s="65"/>
      <c r="W1133" s="65"/>
      <c r="X1133" s="65"/>
      <c r="Y1133" s="65"/>
      <c r="Z1133" s="65"/>
      <c r="AA1133" s="65"/>
      <c r="AB1133" s="65"/>
      <c r="AC1133" s="65"/>
      <c r="AD1133" s="65"/>
      <c r="AE1133" s="65"/>
      <c r="AF1133" s="65"/>
      <c r="AG1133" s="65"/>
      <c r="AH1133" s="65"/>
      <c r="AI1133" s="65"/>
      <c r="AJ1133" s="65"/>
      <c r="AK1133" s="65"/>
      <c r="AL1133" s="65"/>
      <c r="AM1133" s="65"/>
      <c r="AN1133" s="65"/>
      <c r="AO1133" s="65"/>
      <c r="AP1133" s="65"/>
      <c r="AQ1133" s="65"/>
      <c r="AR1133" s="65"/>
      <c r="AS1133" s="65"/>
      <c r="AT1133" s="65"/>
      <c r="AU1133" s="65"/>
      <c r="AV1133" s="65"/>
      <c r="AW1133" s="65"/>
      <c r="AX1133" s="65"/>
      <c r="AY1133" s="65"/>
      <c r="AZ1133" s="65"/>
      <c r="BA1133" s="65"/>
      <c r="BB1133" s="65"/>
      <c r="BC1133" s="65"/>
      <c r="BD1133" s="65"/>
      <c r="BE1133" s="65"/>
      <c r="BF1133" s="65"/>
      <c r="BG1133" s="65"/>
      <c r="BH1133" s="65"/>
      <c r="BI1133" s="65"/>
      <c r="BJ1133" s="65"/>
      <c r="BK1133" s="65"/>
      <c r="BL1133" s="65"/>
    </row>
    <row r="1134" spans="1:64" x14ac:dyDescent="0.2">
      <c r="A1134" s="571" t="s">
        <v>724</v>
      </c>
      <c r="B1134" s="572" t="s">
        <v>1290</v>
      </c>
      <c r="C1134" s="571" t="s">
        <v>1326</v>
      </c>
      <c r="D1134" s="571">
        <v>45</v>
      </c>
      <c r="E1134" s="572" t="s">
        <v>26</v>
      </c>
      <c r="F1134" s="571">
        <v>7</v>
      </c>
      <c r="G1134" s="571" t="s">
        <v>27</v>
      </c>
      <c r="H1134" s="571" t="s">
        <v>28</v>
      </c>
      <c r="I1134" s="571" t="s">
        <v>41</v>
      </c>
      <c r="J1134" s="571" t="s">
        <v>76</v>
      </c>
      <c r="K1134" s="571"/>
      <c r="L1134" s="571"/>
      <c r="M1134" s="571" t="s">
        <v>32</v>
      </c>
      <c r="N1134" s="587" t="s">
        <v>368</v>
      </c>
      <c r="O1134" s="571">
        <v>24</v>
      </c>
      <c r="P1134" s="571" t="s">
        <v>1292</v>
      </c>
      <c r="Q1134" s="65"/>
      <c r="R1134" s="65"/>
      <c r="S1134" s="65"/>
      <c r="T1134" s="65"/>
      <c r="U1134" s="65"/>
      <c r="V1134" s="65"/>
      <c r="W1134" s="65"/>
      <c r="X1134" s="65"/>
      <c r="Y1134" s="65"/>
      <c r="Z1134" s="65"/>
      <c r="AA1134" s="65"/>
      <c r="AB1134" s="65"/>
      <c r="AC1134" s="65"/>
      <c r="AD1134" s="65"/>
      <c r="AE1134" s="65"/>
      <c r="AF1134" s="65"/>
      <c r="AG1134" s="65"/>
      <c r="AH1134" s="65"/>
      <c r="AI1134" s="65"/>
      <c r="AJ1134" s="65"/>
      <c r="AK1134" s="65"/>
      <c r="AL1134" s="65"/>
      <c r="AM1134" s="65"/>
      <c r="AN1134" s="65"/>
      <c r="AO1134" s="65"/>
      <c r="AP1134" s="65"/>
      <c r="AQ1134" s="65"/>
      <c r="AR1134" s="65"/>
      <c r="AS1134" s="65"/>
      <c r="AT1134" s="65"/>
      <c r="AU1134" s="65"/>
      <c r="AV1134" s="65"/>
      <c r="AW1134" s="65"/>
      <c r="AX1134" s="65"/>
      <c r="AY1134" s="65"/>
      <c r="AZ1134" s="65"/>
      <c r="BA1134" s="65"/>
      <c r="BB1134" s="65"/>
      <c r="BC1134" s="65"/>
      <c r="BD1134" s="65"/>
      <c r="BE1134" s="65"/>
      <c r="BF1134" s="65"/>
      <c r="BG1134" s="65"/>
      <c r="BH1134" s="65"/>
      <c r="BI1134" s="65"/>
      <c r="BJ1134" s="65"/>
      <c r="BK1134" s="65"/>
      <c r="BL1134" s="65"/>
    </row>
    <row r="1135" spans="1:64" x14ac:dyDescent="0.2">
      <c r="A1135" s="571" t="s">
        <v>724</v>
      </c>
      <c r="B1135" s="572" t="s">
        <v>1290</v>
      </c>
      <c r="C1135" s="571" t="s">
        <v>1327</v>
      </c>
      <c r="D1135" s="571">
        <v>45</v>
      </c>
      <c r="E1135" s="572" t="s">
        <v>26</v>
      </c>
      <c r="F1135" s="571">
        <v>14</v>
      </c>
      <c r="G1135" s="571" t="s">
        <v>27</v>
      </c>
      <c r="H1135" s="571" t="s">
        <v>28</v>
      </c>
      <c r="I1135" s="571" t="s">
        <v>41</v>
      </c>
      <c r="J1135" s="571" t="s">
        <v>76</v>
      </c>
      <c r="K1135" s="571"/>
      <c r="L1135" s="571"/>
      <c r="M1135" s="571" t="s">
        <v>32</v>
      </c>
      <c r="N1135" s="587" t="s">
        <v>368</v>
      </c>
      <c r="O1135" s="571">
        <v>24</v>
      </c>
      <c r="P1135" s="571" t="s">
        <v>1292</v>
      </c>
      <c r="Q1135" s="65"/>
      <c r="R1135" s="65"/>
      <c r="S1135" s="65"/>
      <c r="T1135" s="65"/>
      <c r="U1135" s="65"/>
      <c r="V1135" s="65"/>
      <c r="W1135" s="65"/>
      <c r="X1135" s="65"/>
      <c r="Y1135" s="65"/>
      <c r="Z1135" s="65"/>
      <c r="AA1135" s="65"/>
      <c r="AB1135" s="65"/>
      <c r="AC1135" s="65"/>
      <c r="AD1135" s="65"/>
      <c r="AE1135" s="65"/>
      <c r="AF1135" s="65"/>
      <c r="AG1135" s="65"/>
      <c r="AH1135" s="65"/>
      <c r="AI1135" s="65"/>
      <c r="AJ1135" s="65"/>
      <c r="AK1135" s="65"/>
      <c r="AL1135" s="65"/>
      <c r="AM1135" s="65"/>
      <c r="AN1135" s="65"/>
      <c r="AO1135" s="65"/>
      <c r="AP1135" s="65"/>
      <c r="AQ1135" s="65"/>
      <c r="AR1135" s="65"/>
      <c r="AS1135" s="65"/>
      <c r="AT1135" s="65"/>
      <c r="AU1135" s="65"/>
      <c r="AV1135" s="65"/>
      <c r="AW1135" s="65"/>
      <c r="AX1135" s="65"/>
      <c r="AY1135" s="65"/>
      <c r="AZ1135" s="65"/>
      <c r="BA1135" s="65"/>
      <c r="BB1135" s="65"/>
      <c r="BC1135" s="65"/>
      <c r="BD1135" s="65"/>
      <c r="BE1135" s="65"/>
      <c r="BF1135" s="65"/>
      <c r="BG1135" s="65"/>
      <c r="BH1135" s="65"/>
      <c r="BI1135" s="65"/>
      <c r="BJ1135" s="65"/>
      <c r="BK1135" s="65"/>
      <c r="BL1135" s="65"/>
    </row>
    <row r="1136" spans="1:64" x14ac:dyDescent="0.2">
      <c r="A1136" s="571" t="s">
        <v>724</v>
      </c>
      <c r="B1136" s="572" t="s">
        <v>1290</v>
      </c>
      <c r="C1136" s="571" t="s">
        <v>1328</v>
      </c>
      <c r="D1136" s="571">
        <v>45</v>
      </c>
      <c r="E1136" s="572" t="s">
        <v>26</v>
      </c>
      <c r="F1136" s="571">
        <v>11</v>
      </c>
      <c r="G1136" s="571" t="s">
        <v>27</v>
      </c>
      <c r="H1136" s="571" t="s">
        <v>28</v>
      </c>
      <c r="I1136" s="571" t="s">
        <v>41</v>
      </c>
      <c r="J1136" s="571" t="s">
        <v>76</v>
      </c>
      <c r="K1136" s="571"/>
      <c r="L1136" s="571"/>
      <c r="M1136" s="571" t="s">
        <v>32</v>
      </c>
      <c r="N1136" s="587" t="s">
        <v>368</v>
      </c>
      <c r="O1136" s="571">
        <v>24</v>
      </c>
      <c r="P1136" s="571" t="s">
        <v>1292</v>
      </c>
      <c r="Q1136" s="65"/>
      <c r="R1136" s="65"/>
      <c r="S1136" s="65"/>
      <c r="T1136" s="65"/>
      <c r="U1136" s="65"/>
      <c r="V1136" s="65"/>
      <c r="W1136" s="65"/>
      <c r="X1136" s="65"/>
      <c r="Y1136" s="65"/>
      <c r="Z1136" s="65"/>
      <c r="AA1136" s="65"/>
      <c r="AB1136" s="65"/>
      <c r="AC1136" s="65"/>
      <c r="AD1136" s="65"/>
      <c r="AE1136" s="65"/>
      <c r="AF1136" s="65"/>
      <c r="AG1136" s="65"/>
      <c r="AH1136" s="65"/>
      <c r="AI1136" s="65"/>
      <c r="AJ1136" s="65"/>
      <c r="AK1136" s="65"/>
      <c r="AL1136" s="65"/>
      <c r="AM1136" s="65"/>
      <c r="AN1136" s="65"/>
      <c r="AO1136" s="65"/>
      <c r="AP1136" s="65"/>
      <c r="AQ1136" s="65"/>
      <c r="AR1136" s="65"/>
      <c r="AS1136" s="65"/>
      <c r="AT1136" s="65"/>
      <c r="AU1136" s="65"/>
      <c r="AV1136" s="65"/>
      <c r="AW1136" s="65"/>
      <c r="AX1136" s="65"/>
      <c r="AY1136" s="65"/>
      <c r="AZ1136" s="65"/>
      <c r="BA1136" s="65"/>
      <c r="BB1136" s="65"/>
      <c r="BC1136" s="65"/>
      <c r="BD1136" s="65"/>
      <c r="BE1136" s="65"/>
      <c r="BF1136" s="65"/>
      <c r="BG1136" s="65"/>
      <c r="BH1136" s="65"/>
      <c r="BI1136" s="65"/>
      <c r="BJ1136" s="65"/>
      <c r="BK1136" s="65"/>
      <c r="BL1136" s="65"/>
    </row>
    <row r="1137" spans="1:64" x14ac:dyDescent="0.2">
      <c r="A1137" s="571" t="s">
        <v>724</v>
      </c>
      <c r="B1137" s="572" t="s">
        <v>1290</v>
      </c>
      <c r="C1137" s="571" t="s">
        <v>1329</v>
      </c>
      <c r="D1137" s="571">
        <v>45</v>
      </c>
      <c r="E1137" s="572" t="s">
        <v>26</v>
      </c>
      <c r="F1137" s="571">
        <v>13</v>
      </c>
      <c r="G1137" s="571" t="s">
        <v>27</v>
      </c>
      <c r="H1137" s="571" t="s">
        <v>28</v>
      </c>
      <c r="I1137" s="571" t="s">
        <v>41</v>
      </c>
      <c r="J1137" s="571" t="s">
        <v>76</v>
      </c>
      <c r="K1137" s="571"/>
      <c r="L1137" s="571"/>
      <c r="M1137" s="571" t="s">
        <v>32</v>
      </c>
      <c r="N1137" s="587" t="s">
        <v>368</v>
      </c>
      <c r="O1137" s="571">
        <v>24</v>
      </c>
      <c r="P1137" s="571" t="s">
        <v>1292</v>
      </c>
      <c r="Q1137" s="65"/>
      <c r="R1137" s="65"/>
      <c r="S1137" s="65"/>
      <c r="T1137" s="65"/>
      <c r="U1137" s="65"/>
      <c r="V1137" s="65"/>
      <c r="W1137" s="65"/>
      <c r="X1137" s="65"/>
      <c r="Y1137" s="65"/>
      <c r="Z1137" s="65"/>
      <c r="AA1137" s="65"/>
      <c r="AB1137" s="65"/>
      <c r="AC1137" s="65"/>
      <c r="AD1137" s="65"/>
      <c r="AE1137" s="65"/>
      <c r="AF1137" s="65"/>
      <c r="AG1137" s="65"/>
      <c r="AH1137" s="65"/>
      <c r="AI1137" s="65"/>
      <c r="AJ1137" s="65"/>
      <c r="AK1137" s="65"/>
      <c r="AL1137" s="65"/>
      <c r="AM1137" s="65"/>
      <c r="AN1137" s="65"/>
      <c r="AO1137" s="65"/>
      <c r="AP1137" s="65"/>
      <c r="AQ1137" s="65"/>
      <c r="AR1137" s="65"/>
      <c r="AS1137" s="65"/>
      <c r="AT1137" s="65"/>
      <c r="AU1137" s="65"/>
      <c r="AV1137" s="65"/>
      <c r="AW1137" s="65"/>
      <c r="AX1137" s="65"/>
      <c r="AY1137" s="65"/>
      <c r="AZ1137" s="65"/>
      <c r="BA1137" s="65"/>
      <c r="BB1137" s="65"/>
      <c r="BC1137" s="65"/>
      <c r="BD1137" s="65"/>
      <c r="BE1137" s="65"/>
      <c r="BF1137" s="65"/>
      <c r="BG1137" s="65"/>
      <c r="BH1137" s="65"/>
      <c r="BI1137" s="65"/>
      <c r="BJ1137" s="65"/>
      <c r="BK1137" s="65"/>
      <c r="BL1137" s="65"/>
    </row>
    <row r="1138" spans="1:64" x14ac:dyDescent="0.2">
      <c r="A1138" s="571" t="s">
        <v>724</v>
      </c>
      <c r="B1138" s="572" t="s">
        <v>1290</v>
      </c>
      <c r="C1138" s="571" t="s">
        <v>1330</v>
      </c>
      <c r="D1138" s="571">
        <v>45</v>
      </c>
      <c r="E1138" s="572" t="s">
        <v>26</v>
      </c>
      <c r="F1138" s="571">
        <v>11</v>
      </c>
      <c r="G1138" s="571" t="s">
        <v>27</v>
      </c>
      <c r="H1138" s="571" t="s">
        <v>28</v>
      </c>
      <c r="I1138" s="571" t="s">
        <v>41</v>
      </c>
      <c r="J1138" s="571" t="s">
        <v>76</v>
      </c>
      <c r="K1138" s="571"/>
      <c r="L1138" s="571"/>
      <c r="M1138" s="571" t="s">
        <v>32</v>
      </c>
      <c r="N1138" s="587" t="s">
        <v>368</v>
      </c>
      <c r="O1138" s="571">
        <v>24</v>
      </c>
      <c r="P1138" s="571" t="s">
        <v>1292</v>
      </c>
      <c r="Q1138" s="65"/>
      <c r="R1138" s="65"/>
      <c r="S1138" s="65"/>
      <c r="T1138" s="65"/>
      <c r="U1138" s="65"/>
      <c r="V1138" s="65"/>
      <c r="W1138" s="65"/>
      <c r="X1138" s="65"/>
      <c r="Y1138" s="65"/>
      <c r="Z1138" s="65"/>
      <c r="AA1138" s="65"/>
      <c r="AB1138" s="65"/>
      <c r="AC1138" s="65"/>
      <c r="AD1138" s="65"/>
      <c r="AE1138" s="65"/>
      <c r="AF1138" s="65"/>
      <c r="AG1138" s="65"/>
      <c r="AH1138" s="65"/>
      <c r="AI1138" s="65"/>
      <c r="AJ1138" s="65"/>
      <c r="AK1138" s="65"/>
      <c r="AL1138" s="65"/>
      <c r="AM1138" s="65"/>
      <c r="AN1138" s="65"/>
      <c r="AO1138" s="65"/>
      <c r="AP1138" s="65"/>
      <c r="AQ1138" s="65"/>
      <c r="AR1138" s="65"/>
      <c r="AS1138" s="65"/>
      <c r="AT1138" s="65"/>
      <c r="AU1138" s="65"/>
      <c r="AV1138" s="65"/>
      <c r="AW1138" s="65"/>
      <c r="AX1138" s="65"/>
      <c r="AY1138" s="65"/>
      <c r="AZ1138" s="65"/>
      <c r="BA1138" s="65"/>
      <c r="BB1138" s="65"/>
      <c r="BC1138" s="65"/>
      <c r="BD1138" s="65"/>
      <c r="BE1138" s="65"/>
      <c r="BF1138" s="65"/>
      <c r="BG1138" s="65"/>
      <c r="BH1138" s="65"/>
      <c r="BI1138" s="65"/>
      <c r="BJ1138" s="65"/>
      <c r="BK1138" s="65"/>
      <c r="BL1138" s="65"/>
    </row>
    <row r="1139" spans="1:64" x14ac:dyDescent="0.2">
      <c r="A1139" s="571" t="s">
        <v>724</v>
      </c>
      <c r="B1139" s="572" t="s">
        <v>1290</v>
      </c>
      <c r="C1139" s="571" t="s">
        <v>1331</v>
      </c>
      <c r="D1139" s="571">
        <v>45</v>
      </c>
      <c r="E1139" s="572" t="s">
        <v>26</v>
      </c>
      <c r="F1139" s="571">
        <v>17</v>
      </c>
      <c r="G1139" s="571" t="s">
        <v>27</v>
      </c>
      <c r="H1139" s="571" t="s">
        <v>28</v>
      </c>
      <c r="I1139" s="571" t="s">
        <v>41</v>
      </c>
      <c r="J1139" s="571" t="s">
        <v>76</v>
      </c>
      <c r="K1139" s="571"/>
      <c r="L1139" s="571"/>
      <c r="M1139" s="571" t="s">
        <v>32</v>
      </c>
      <c r="N1139" s="587" t="s">
        <v>368</v>
      </c>
      <c r="O1139" s="571">
        <v>24</v>
      </c>
      <c r="P1139" s="571" t="s">
        <v>1292</v>
      </c>
      <c r="Q1139" s="65"/>
      <c r="R1139" s="65"/>
      <c r="S1139" s="65"/>
      <c r="T1139" s="65"/>
      <c r="U1139" s="65"/>
      <c r="V1139" s="65"/>
      <c r="W1139" s="65"/>
      <c r="X1139" s="65"/>
      <c r="Y1139" s="65"/>
      <c r="Z1139" s="65"/>
      <c r="AA1139" s="65"/>
      <c r="AB1139" s="65"/>
      <c r="AC1139" s="65"/>
      <c r="AD1139" s="65"/>
      <c r="AE1139" s="65"/>
      <c r="AF1139" s="65"/>
      <c r="AG1139" s="65"/>
      <c r="AH1139" s="65"/>
      <c r="AI1139" s="65"/>
      <c r="AJ1139" s="65"/>
      <c r="AK1139" s="65"/>
      <c r="AL1139" s="65"/>
      <c r="AM1139" s="65"/>
      <c r="AN1139" s="65"/>
      <c r="AO1139" s="65"/>
      <c r="AP1139" s="65"/>
      <c r="AQ1139" s="65"/>
      <c r="AR1139" s="65"/>
      <c r="AS1139" s="65"/>
      <c r="AT1139" s="65"/>
      <c r="AU1139" s="65"/>
      <c r="AV1139" s="65"/>
      <c r="AW1139" s="65"/>
      <c r="AX1139" s="65"/>
      <c r="AY1139" s="65"/>
      <c r="AZ1139" s="65"/>
      <c r="BA1139" s="65"/>
      <c r="BB1139" s="65"/>
      <c r="BC1139" s="65"/>
      <c r="BD1139" s="65"/>
      <c r="BE1139" s="65"/>
      <c r="BF1139" s="65"/>
      <c r="BG1139" s="65"/>
      <c r="BH1139" s="65"/>
      <c r="BI1139" s="65"/>
      <c r="BJ1139" s="65"/>
      <c r="BK1139" s="65"/>
      <c r="BL1139" s="65"/>
    </row>
    <row r="1140" spans="1:64" x14ac:dyDescent="0.2">
      <c r="A1140" s="571" t="s">
        <v>724</v>
      </c>
      <c r="B1140" s="572" t="s">
        <v>1290</v>
      </c>
      <c r="C1140" s="571" t="s">
        <v>1332</v>
      </c>
      <c r="D1140" s="571">
        <v>45</v>
      </c>
      <c r="E1140" s="572" t="s">
        <v>26</v>
      </c>
      <c r="F1140" s="571">
        <v>10</v>
      </c>
      <c r="G1140" s="571" t="s">
        <v>27</v>
      </c>
      <c r="H1140" s="571" t="s">
        <v>28</v>
      </c>
      <c r="I1140" s="571" t="s">
        <v>41</v>
      </c>
      <c r="J1140" s="571" t="s">
        <v>76</v>
      </c>
      <c r="K1140" s="571"/>
      <c r="L1140" s="571"/>
      <c r="M1140" s="571" t="s">
        <v>32</v>
      </c>
      <c r="N1140" s="587" t="s">
        <v>368</v>
      </c>
      <c r="O1140" s="571">
        <v>24</v>
      </c>
      <c r="P1140" s="571" t="s">
        <v>1292</v>
      </c>
      <c r="Q1140" s="65"/>
      <c r="R1140" s="65"/>
      <c r="S1140" s="65"/>
      <c r="T1140" s="65"/>
      <c r="U1140" s="65"/>
      <c r="V1140" s="65"/>
      <c r="W1140" s="65"/>
      <c r="X1140" s="65"/>
      <c r="Y1140" s="65"/>
      <c r="Z1140" s="65"/>
      <c r="AA1140" s="65"/>
      <c r="AB1140" s="65"/>
      <c r="AC1140" s="65"/>
      <c r="AD1140" s="65"/>
      <c r="AE1140" s="65"/>
      <c r="AF1140" s="65"/>
      <c r="AG1140" s="65"/>
      <c r="AH1140" s="65"/>
      <c r="AI1140" s="65"/>
      <c r="AJ1140" s="65"/>
      <c r="AK1140" s="65"/>
      <c r="AL1140" s="65"/>
      <c r="AM1140" s="65"/>
      <c r="AN1140" s="65"/>
      <c r="AO1140" s="65"/>
      <c r="AP1140" s="65"/>
      <c r="AQ1140" s="65"/>
      <c r="AR1140" s="65"/>
      <c r="AS1140" s="65"/>
      <c r="AT1140" s="65"/>
      <c r="AU1140" s="65"/>
      <c r="AV1140" s="65"/>
      <c r="AW1140" s="65"/>
      <c r="AX1140" s="65"/>
      <c r="AY1140" s="65"/>
      <c r="AZ1140" s="65"/>
      <c r="BA1140" s="65"/>
      <c r="BB1140" s="65"/>
      <c r="BC1140" s="65"/>
      <c r="BD1140" s="65"/>
      <c r="BE1140" s="65"/>
      <c r="BF1140" s="65"/>
      <c r="BG1140" s="65"/>
      <c r="BH1140" s="65"/>
      <c r="BI1140" s="65"/>
      <c r="BJ1140" s="65"/>
      <c r="BK1140" s="65"/>
      <c r="BL1140" s="65"/>
    </row>
    <row r="1141" spans="1:64" x14ac:dyDescent="0.2">
      <c r="A1141" s="571" t="s">
        <v>724</v>
      </c>
      <c r="B1141" s="572" t="s">
        <v>1290</v>
      </c>
      <c r="C1141" s="571" t="s">
        <v>1333</v>
      </c>
      <c r="D1141" s="571">
        <v>45</v>
      </c>
      <c r="E1141" s="572" t="s">
        <v>26</v>
      </c>
      <c r="F1141" s="571">
        <v>12</v>
      </c>
      <c r="G1141" s="571" t="s">
        <v>27</v>
      </c>
      <c r="H1141" s="571" t="s">
        <v>28</v>
      </c>
      <c r="I1141" s="571" t="s">
        <v>41</v>
      </c>
      <c r="J1141" s="571" t="s">
        <v>76</v>
      </c>
      <c r="K1141" s="571"/>
      <c r="L1141" s="571"/>
      <c r="M1141" s="571" t="s">
        <v>32</v>
      </c>
      <c r="N1141" s="587" t="s">
        <v>368</v>
      </c>
      <c r="O1141" s="571">
        <v>24</v>
      </c>
      <c r="P1141" s="571" t="s">
        <v>1292</v>
      </c>
      <c r="Q1141" s="65"/>
      <c r="R1141" s="65"/>
      <c r="S1141" s="65"/>
      <c r="T1141" s="65"/>
      <c r="U1141" s="65"/>
      <c r="V1141" s="65"/>
      <c r="W1141" s="65"/>
      <c r="X1141" s="65"/>
      <c r="Y1141" s="65"/>
      <c r="Z1141" s="65"/>
      <c r="AA1141" s="65"/>
      <c r="AB1141" s="65"/>
      <c r="AC1141" s="65"/>
      <c r="AD1141" s="65"/>
      <c r="AE1141" s="65"/>
      <c r="AF1141" s="65"/>
      <c r="AG1141" s="65"/>
      <c r="AH1141" s="65"/>
      <c r="AI1141" s="65"/>
      <c r="AJ1141" s="65"/>
      <c r="AK1141" s="65"/>
      <c r="AL1141" s="65"/>
      <c r="AM1141" s="65"/>
      <c r="AN1141" s="65"/>
      <c r="AO1141" s="65"/>
      <c r="AP1141" s="65"/>
      <c r="AQ1141" s="65"/>
      <c r="AR1141" s="65"/>
      <c r="AS1141" s="65"/>
      <c r="AT1141" s="65"/>
      <c r="AU1141" s="65"/>
      <c r="AV1141" s="65"/>
      <c r="AW1141" s="65"/>
      <c r="AX1141" s="65"/>
      <c r="AY1141" s="65"/>
      <c r="AZ1141" s="65"/>
      <c r="BA1141" s="65"/>
      <c r="BB1141" s="65"/>
      <c r="BC1141" s="65"/>
      <c r="BD1141" s="65"/>
      <c r="BE1141" s="65"/>
      <c r="BF1141" s="65"/>
      <c r="BG1141" s="65"/>
      <c r="BH1141" s="65"/>
      <c r="BI1141" s="65"/>
      <c r="BJ1141" s="65"/>
      <c r="BK1141" s="65"/>
      <c r="BL1141" s="65"/>
    </row>
    <row r="1142" spans="1:64" x14ac:dyDescent="0.2">
      <c r="A1142" s="571" t="s">
        <v>724</v>
      </c>
      <c r="B1142" s="572" t="s">
        <v>1290</v>
      </c>
      <c r="C1142" s="571" t="s">
        <v>1334</v>
      </c>
      <c r="D1142" s="571">
        <v>45</v>
      </c>
      <c r="E1142" s="572" t="s">
        <v>26</v>
      </c>
      <c r="F1142" s="571">
        <v>14</v>
      </c>
      <c r="G1142" s="571" t="s">
        <v>27</v>
      </c>
      <c r="H1142" s="571" t="s">
        <v>28</v>
      </c>
      <c r="I1142" s="571" t="s">
        <v>41</v>
      </c>
      <c r="J1142" s="571" t="s">
        <v>76</v>
      </c>
      <c r="K1142" s="571"/>
      <c r="L1142" s="571"/>
      <c r="M1142" s="571" t="s">
        <v>32</v>
      </c>
      <c r="N1142" s="587" t="s">
        <v>368</v>
      </c>
      <c r="O1142" s="571">
        <v>24</v>
      </c>
      <c r="P1142" s="571" t="s">
        <v>1292</v>
      </c>
      <c r="Q1142" s="65"/>
      <c r="R1142" s="65"/>
      <c r="S1142" s="65"/>
      <c r="T1142" s="65"/>
      <c r="U1142" s="65"/>
      <c r="V1142" s="65"/>
      <c r="W1142" s="65"/>
      <c r="X1142" s="65"/>
      <c r="Y1142" s="65"/>
      <c r="Z1142" s="65"/>
      <c r="AA1142" s="65"/>
      <c r="AB1142" s="65"/>
      <c r="AC1142" s="65"/>
      <c r="AD1142" s="65"/>
      <c r="AE1142" s="65"/>
      <c r="AF1142" s="65"/>
      <c r="AG1142" s="65"/>
      <c r="AH1142" s="65"/>
      <c r="AI1142" s="65"/>
      <c r="AJ1142" s="65"/>
      <c r="AK1142" s="65"/>
      <c r="AL1142" s="65"/>
      <c r="AM1142" s="65"/>
      <c r="AN1142" s="65"/>
      <c r="AO1142" s="65"/>
      <c r="AP1142" s="65"/>
      <c r="AQ1142" s="65"/>
      <c r="AR1142" s="65"/>
      <c r="AS1142" s="65"/>
      <c r="AT1142" s="65"/>
      <c r="AU1142" s="65"/>
      <c r="AV1142" s="65"/>
      <c r="AW1142" s="65"/>
      <c r="AX1142" s="65"/>
      <c r="AY1142" s="65"/>
      <c r="AZ1142" s="65"/>
      <c r="BA1142" s="65"/>
      <c r="BB1142" s="65"/>
      <c r="BC1142" s="65"/>
      <c r="BD1142" s="65"/>
      <c r="BE1142" s="65"/>
      <c r="BF1142" s="65"/>
      <c r="BG1142" s="65"/>
      <c r="BH1142" s="65"/>
      <c r="BI1142" s="65"/>
      <c r="BJ1142" s="65"/>
      <c r="BK1142" s="65"/>
      <c r="BL1142" s="65"/>
    </row>
    <row r="1143" spans="1:64" x14ac:dyDescent="0.2">
      <c r="A1143" s="571" t="s">
        <v>724</v>
      </c>
      <c r="B1143" s="572" t="s">
        <v>1290</v>
      </c>
      <c r="C1143" s="571" t="s">
        <v>1335</v>
      </c>
      <c r="D1143" s="571">
        <v>45</v>
      </c>
      <c r="E1143" s="572" t="s">
        <v>26</v>
      </c>
      <c r="F1143" s="571">
        <v>9</v>
      </c>
      <c r="G1143" s="571" t="s">
        <v>27</v>
      </c>
      <c r="H1143" s="571" t="s">
        <v>28</v>
      </c>
      <c r="I1143" s="571" t="s">
        <v>41</v>
      </c>
      <c r="J1143" s="571" t="s">
        <v>76</v>
      </c>
      <c r="K1143" s="571"/>
      <c r="L1143" s="571"/>
      <c r="M1143" s="571" t="s">
        <v>32</v>
      </c>
      <c r="N1143" s="587" t="s">
        <v>368</v>
      </c>
      <c r="O1143" s="571">
        <v>24</v>
      </c>
      <c r="P1143" s="571" t="s">
        <v>1292</v>
      </c>
      <c r="Q1143" s="65"/>
      <c r="R1143" s="65"/>
      <c r="S1143" s="65"/>
      <c r="T1143" s="65"/>
      <c r="U1143" s="65"/>
      <c r="V1143" s="65"/>
      <c r="W1143" s="65"/>
      <c r="X1143" s="65"/>
      <c r="Y1143" s="65"/>
      <c r="Z1143" s="65"/>
      <c r="AA1143" s="65"/>
      <c r="AB1143" s="65"/>
      <c r="AC1143" s="65"/>
      <c r="AD1143" s="65"/>
      <c r="AE1143" s="65"/>
      <c r="AF1143" s="65"/>
      <c r="AG1143" s="65"/>
      <c r="AH1143" s="65"/>
      <c r="AI1143" s="65"/>
      <c r="AJ1143" s="65"/>
      <c r="AK1143" s="65"/>
      <c r="AL1143" s="65"/>
      <c r="AM1143" s="65"/>
      <c r="AN1143" s="65"/>
      <c r="AO1143" s="65"/>
      <c r="AP1143" s="65"/>
      <c r="AQ1143" s="65"/>
      <c r="AR1143" s="65"/>
      <c r="AS1143" s="65"/>
      <c r="AT1143" s="65"/>
      <c r="AU1143" s="65"/>
      <c r="AV1143" s="65"/>
      <c r="AW1143" s="65"/>
      <c r="AX1143" s="65"/>
      <c r="AY1143" s="65"/>
      <c r="AZ1143" s="65"/>
      <c r="BA1143" s="65"/>
      <c r="BB1143" s="65"/>
      <c r="BC1143" s="65"/>
      <c r="BD1143" s="65"/>
      <c r="BE1143" s="65"/>
      <c r="BF1143" s="65"/>
      <c r="BG1143" s="65"/>
      <c r="BH1143" s="65"/>
      <c r="BI1143" s="65"/>
      <c r="BJ1143" s="65"/>
      <c r="BK1143" s="65"/>
      <c r="BL1143" s="65"/>
    </row>
    <row r="1144" spans="1:64" x14ac:dyDescent="0.2">
      <c r="A1144" s="571" t="s">
        <v>724</v>
      </c>
      <c r="B1144" s="572" t="s">
        <v>1290</v>
      </c>
      <c r="C1144" s="571" t="s">
        <v>1336</v>
      </c>
      <c r="D1144" s="571">
        <v>100</v>
      </c>
      <c r="E1144" s="572" t="s">
        <v>26</v>
      </c>
      <c r="F1144" s="571">
        <v>11</v>
      </c>
      <c r="G1144" s="571" t="s">
        <v>27</v>
      </c>
      <c r="H1144" s="571" t="s">
        <v>28</v>
      </c>
      <c r="I1144" s="571" t="s">
        <v>41</v>
      </c>
      <c r="J1144" s="571" t="s">
        <v>76</v>
      </c>
      <c r="K1144" s="571"/>
      <c r="L1144" s="571"/>
      <c r="M1144" s="571" t="s">
        <v>32</v>
      </c>
      <c r="N1144" s="587" t="s">
        <v>368</v>
      </c>
      <c r="O1144" s="571">
        <v>24</v>
      </c>
      <c r="P1144" s="571" t="s">
        <v>1292</v>
      </c>
      <c r="Q1144" s="65"/>
      <c r="R1144" s="65"/>
      <c r="S1144" s="65"/>
      <c r="T1144" s="65"/>
      <c r="U1144" s="65"/>
      <c r="V1144" s="65"/>
      <c r="W1144" s="65"/>
      <c r="X1144" s="65"/>
      <c r="Y1144" s="65"/>
      <c r="Z1144" s="65"/>
      <c r="AA1144" s="65"/>
      <c r="AB1144" s="65"/>
      <c r="AC1144" s="65"/>
      <c r="AD1144" s="65"/>
      <c r="AE1144" s="65"/>
      <c r="AF1144" s="65"/>
      <c r="AG1144" s="65"/>
      <c r="AH1144" s="65"/>
      <c r="AI1144" s="65"/>
      <c r="AJ1144" s="65"/>
      <c r="AK1144" s="65"/>
      <c r="AL1144" s="65"/>
      <c r="AM1144" s="65"/>
      <c r="AN1144" s="65"/>
      <c r="AO1144" s="65"/>
      <c r="AP1144" s="65"/>
      <c r="AQ1144" s="65"/>
      <c r="AR1144" s="65"/>
      <c r="AS1144" s="65"/>
      <c r="AT1144" s="65"/>
      <c r="AU1144" s="65"/>
      <c r="AV1144" s="65"/>
      <c r="AW1144" s="65"/>
      <c r="AX1144" s="65"/>
      <c r="AY1144" s="65"/>
      <c r="AZ1144" s="65"/>
      <c r="BA1144" s="65"/>
      <c r="BB1144" s="65"/>
      <c r="BC1144" s="65"/>
      <c r="BD1144" s="65"/>
      <c r="BE1144" s="65"/>
      <c r="BF1144" s="65"/>
      <c r="BG1144" s="65"/>
      <c r="BH1144" s="65"/>
      <c r="BI1144" s="65"/>
      <c r="BJ1144" s="65"/>
      <c r="BK1144" s="65"/>
      <c r="BL1144" s="65"/>
    </row>
    <row r="1145" spans="1:64" x14ac:dyDescent="0.2">
      <c r="A1145" s="571" t="s">
        <v>724</v>
      </c>
      <c r="B1145" s="572" t="s">
        <v>1290</v>
      </c>
      <c r="C1145" s="571" t="s">
        <v>1337</v>
      </c>
      <c r="D1145" s="571">
        <v>230</v>
      </c>
      <c r="E1145" s="572" t="s">
        <v>26</v>
      </c>
      <c r="F1145" s="571">
        <v>12</v>
      </c>
      <c r="G1145" s="571" t="s">
        <v>27</v>
      </c>
      <c r="H1145" s="571" t="s">
        <v>28</v>
      </c>
      <c r="I1145" s="571" t="s">
        <v>41</v>
      </c>
      <c r="J1145" s="571" t="s">
        <v>76</v>
      </c>
      <c r="K1145" s="571"/>
      <c r="L1145" s="571"/>
      <c r="M1145" s="571" t="s">
        <v>32</v>
      </c>
      <c r="N1145" s="587" t="s">
        <v>368</v>
      </c>
      <c r="O1145" s="571">
        <v>24</v>
      </c>
      <c r="P1145" s="571" t="s">
        <v>1292</v>
      </c>
      <c r="Q1145" s="65"/>
      <c r="R1145" s="65"/>
      <c r="S1145" s="65"/>
      <c r="T1145" s="65"/>
      <c r="U1145" s="65"/>
      <c r="V1145" s="65"/>
      <c r="W1145" s="65"/>
      <c r="X1145" s="65"/>
      <c r="Y1145" s="65"/>
      <c r="Z1145" s="65"/>
      <c r="AA1145" s="65"/>
      <c r="AB1145" s="65"/>
      <c r="AC1145" s="65"/>
      <c r="AD1145" s="65"/>
      <c r="AE1145" s="65"/>
      <c r="AF1145" s="65"/>
      <c r="AG1145" s="65"/>
      <c r="AH1145" s="65"/>
      <c r="AI1145" s="65"/>
      <c r="AJ1145" s="65"/>
      <c r="AK1145" s="65"/>
      <c r="AL1145" s="65"/>
      <c r="AM1145" s="65"/>
      <c r="AN1145" s="65"/>
      <c r="AO1145" s="65"/>
      <c r="AP1145" s="65"/>
      <c r="AQ1145" s="65"/>
      <c r="AR1145" s="65"/>
      <c r="AS1145" s="65"/>
      <c r="AT1145" s="65"/>
      <c r="AU1145" s="65"/>
      <c r="AV1145" s="65"/>
      <c r="AW1145" s="65"/>
      <c r="AX1145" s="65"/>
      <c r="AY1145" s="65"/>
      <c r="AZ1145" s="65"/>
      <c r="BA1145" s="65"/>
      <c r="BB1145" s="65"/>
      <c r="BC1145" s="65"/>
      <c r="BD1145" s="65"/>
      <c r="BE1145" s="65"/>
      <c r="BF1145" s="65"/>
      <c r="BG1145" s="65"/>
      <c r="BH1145" s="65"/>
      <c r="BI1145" s="65"/>
      <c r="BJ1145" s="65"/>
      <c r="BK1145" s="65"/>
      <c r="BL1145" s="65"/>
    </row>
    <row r="1146" spans="1:64" x14ac:dyDescent="0.2">
      <c r="A1146" s="571" t="s">
        <v>724</v>
      </c>
      <c r="B1146" s="572" t="s">
        <v>1290</v>
      </c>
      <c r="C1146" s="571" t="s">
        <v>1338</v>
      </c>
      <c r="D1146" s="571">
        <v>230</v>
      </c>
      <c r="E1146" s="572" t="s">
        <v>26</v>
      </c>
      <c r="F1146" s="571">
        <v>9</v>
      </c>
      <c r="G1146" s="571" t="s">
        <v>27</v>
      </c>
      <c r="H1146" s="571" t="s">
        <v>28</v>
      </c>
      <c r="I1146" s="571" t="s">
        <v>41</v>
      </c>
      <c r="J1146" s="571" t="s">
        <v>629</v>
      </c>
      <c r="K1146" s="571" t="s">
        <v>655</v>
      </c>
      <c r="L1146" s="571" t="s">
        <v>1072</v>
      </c>
      <c r="M1146" s="571" t="s">
        <v>32</v>
      </c>
      <c r="N1146" s="587" t="s">
        <v>368</v>
      </c>
      <c r="O1146" s="571">
        <v>24</v>
      </c>
      <c r="P1146" s="571" t="s">
        <v>1292</v>
      </c>
      <c r="Q1146" s="65"/>
      <c r="R1146" s="65"/>
      <c r="S1146" s="65"/>
      <c r="T1146" s="65"/>
      <c r="U1146" s="65"/>
      <c r="V1146" s="65"/>
      <c r="W1146" s="65"/>
      <c r="X1146" s="65"/>
      <c r="Y1146" s="65"/>
      <c r="Z1146" s="65"/>
      <c r="AA1146" s="65"/>
      <c r="AB1146" s="65"/>
      <c r="AC1146" s="65"/>
      <c r="AD1146" s="65"/>
      <c r="AE1146" s="65"/>
      <c r="AF1146" s="65"/>
      <c r="AG1146" s="65"/>
      <c r="AH1146" s="65"/>
      <c r="AI1146" s="65"/>
      <c r="AJ1146" s="65"/>
      <c r="AK1146" s="65"/>
      <c r="AL1146" s="65"/>
      <c r="AM1146" s="65"/>
      <c r="AN1146" s="65"/>
      <c r="AO1146" s="65"/>
      <c r="AP1146" s="65"/>
      <c r="AQ1146" s="65"/>
      <c r="AR1146" s="65"/>
      <c r="AS1146" s="65"/>
      <c r="AT1146" s="65"/>
      <c r="AU1146" s="65"/>
      <c r="AV1146" s="65"/>
      <c r="AW1146" s="65"/>
      <c r="AX1146" s="65"/>
      <c r="AY1146" s="65"/>
      <c r="AZ1146" s="65"/>
      <c r="BA1146" s="65"/>
      <c r="BB1146" s="65"/>
      <c r="BC1146" s="65"/>
      <c r="BD1146" s="65"/>
      <c r="BE1146" s="65"/>
      <c r="BF1146" s="65"/>
      <c r="BG1146" s="65"/>
      <c r="BH1146" s="65"/>
      <c r="BI1146" s="65"/>
      <c r="BJ1146" s="65"/>
      <c r="BK1146" s="65"/>
      <c r="BL1146" s="65"/>
    </row>
    <row r="1147" spans="1:64" x14ac:dyDescent="0.2">
      <c r="A1147" s="571" t="s">
        <v>724</v>
      </c>
      <c r="B1147" s="572" t="s">
        <v>1290</v>
      </c>
      <c r="C1147" s="571" t="s">
        <v>1339</v>
      </c>
      <c r="D1147" s="571">
        <v>230</v>
      </c>
      <c r="E1147" s="572" t="s">
        <v>26</v>
      </c>
      <c r="F1147" s="571">
        <v>10</v>
      </c>
      <c r="G1147" s="571" t="s">
        <v>27</v>
      </c>
      <c r="H1147" s="571" t="s">
        <v>28</v>
      </c>
      <c r="I1147" s="571" t="s">
        <v>41</v>
      </c>
      <c r="J1147" s="571" t="s">
        <v>76</v>
      </c>
      <c r="K1147" s="571"/>
      <c r="L1147" s="571"/>
      <c r="M1147" s="571" t="s">
        <v>32</v>
      </c>
      <c r="N1147" s="587" t="s">
        <v>368</v>
      </c>
      <c r="O1147" s="571">
        <v>24</v>
      </c>
      <c r="P1147" s="571" t="s">
        <v>1292</v>
      </c>
      <c r="Q1147" s="65"/>
      <c r="R1147" s="65"/>
      <c r="S1147" s="65"/>
      <c r="T1147" s="65"/>
      <c r="U1147" s="65"/>
      <c r="V1147" s="65"/>
      <c r="W1147" s="65"/>
      <c r="X1147" s="65"/>
      <c r="Y1147" s="65"/>
      <c r="Z1147" s="65"/>
      <c r="AA1147" s="65"/>
      <c r="AB1147" s="65"/>
      <c r="AC1147" s="65"/>
      <c r="AD1147" s="65"/>
      <c r="AE1147" s="65"/>
      <c r="AF1147" s="65"/>
      <c r="AG1147" s="65"/>
      <c r="AH1147" s="65"/>
      <c r="AI1147" s="65"/>
      <c r="AJ1147" s="65"/>
      <c r="AK1147" s="65"/>
      <c r="AL1147" s="65"/>
      <c r="AM1147" s="65"/>
      <c r="AN1147" s="65"/>
      <c r="AO1147" s="65"/>
      <c r="AP1147" s="65"/>
      <c r="AQ1147" s="65"/>
      <c r="AR1147" s="65"/>
      <c r="AS1147" s="65"/>
      <c r="AT1147" s="65"/>
      <c r="AU1147" s="65"/>
      <c r="AV1147" s="65"/>
      <c r="AW1147" s="65"/>
      <c r="AX1147" s="65"/>
      <c r="AY1147" s="65"/>
      <c r="AZ1147" s="65"/>
      <c r="BA1147" s="65"/>
      <c r="BB1147" s="65"/>
      <c r="BC1147" s="65"/>
      <c r="BD1147" s="65"/>
      <c r="BE1147" s="65"/>
      <c r="BF1147" s="65"/>
      <c r="BG1147" s="65"/>
      <c r="BH1147" s="65"/>
      <c r="BI1147" s="65"/>
      <c r="BJ1147" s="65"/>
      <c r="BK1147" s="65"/>
      <c r="BL1147" s="65"/>
    </row>
    <row r="1148" spans="1:64" x14ac:dyDescent="0.2">
      <c r="A1148" s="571" t="s">
        <v>724</v>
      </c>
      <c r="B1148" s="572" t="s">
        <v>1290</v>
      </c>
      <c r="C1148" s="571" t="s">
        <v>1340</v>
      </c>
      <c r="D1148" s="571">
        <v>230</v>
      </c>
      <c r="E1148" s="572" t="s">
        <v>26</v>
      </c>
      <c r="F1148" s="571">
        <v>15</v>
      </c>
      <c r="G1148" s="571" t="s">
        <v>27</v>
      </c>
      <c r="H1148" s="571" t="s">
        <v>28</v>
      </c>
      <c r="I1148" s="571" t="s">
        <v>41</v>
      </c>
      <c r="J1148" s="571" t="s">
        <v>76</v>
      </c>
      <c r="K1148" s="571"/>
      <c r="L1148" s="571"/>
      <c r="M1148" s="571" t="s">
        <v>32</v>
      </c>
      <c r="N1148" s="587" t="s">
        <v>368</v>
      </c>
      <c r="O1148" s="571">
        <v>24</v>
      </c>
      <c r="P1148" s="571" t="s">
        <v>1292</v>
      </c>
      <c r="Q1148" s="65"/>
      <c r="R1148" s="65"/>
      <c r="S1148" s="65"/>
      <c r="T1148" s="65"/>
      <c r="U1148" s="65"/>
      <c r="V1148" s="65"/>
      <c r="W1148" s="65"/>
      <c r="X1148" s="65"/>
      <c r="Y1148" s="65"/>
      <c r="Z1148" s="65"/>
      <c r="AA1148" s="65"/>
      <c r="AB1148" s="65"/>
      <c r="AC1148" s="65"/>
      <c r="AD1148" s="65"/>
      <c r="AE1148" s="65"/>
      <c r="AF1148" s="65"/>
      <c r="AG1148" s="65"/>
      <c r="AH1148" s="65"/>
      <c r="AI1148" s="65"/>
      <c r="AJ1148" s="65"/>
      <c r="AK1148" s="65"/>
      <c r="AL1148" s="65"/>
      <c r="AM1148" s="65"/>
      <c r="AN1148" s="65"/>
      <c r="AO1148" s="65"/>
      <c r="AP1148" s="65"/>
      <c r="AQ1148" s="65"/>
      <c r="AR1148" s="65"/>
      <c r="AS1148" s="65"/>
      <c r="AT1148" s="65"/>
      <c r="AU1148" s="65"/>
      <c r="AV1148" s="65"/>
      <c r="AW1148" s="65"/>
      <c r="AX1148" s="65"/>
      <c r="AY1148" s="65"/>
      <c r="AZ1148" s="65"/>
      <c r="BA1148" s="65"/>
      <c r="BB1148" s="65"/>
      <c r="BC1148" s="65"/>
      <c r="BD1148" s="65"/>
      <c r="BE1148" s="65"/>
      <c r="BF1148" s="65"/>
      <c r="BG1148" s="65"/>
      <c r="BH1148" s="65"/>
      <c r="BI1148" s="65"/>
      <c r="BJ1148" s="65"/>
      <c r="BK1148" s="65"/>
      <c r="BL1148" s="65"/>
    </row>
    <row r="1149" spans="1:64" x14ac:dyDescent="0.2">
      <c r="A1149" s="571" t="s">
        <v>724</v>
      </c>
      <c r="B1149" s="572" t="s">
        <v>1290</v>
      </c>
      <c r="C1149" s="571" t="s">
        <v>1341</v>
      </c>
      <c r="D1149" s="571">
        <v>230</v>
      </c>
      <c r="E1149" s="572" t="s">
        <v>26</v>
      </c>
      <c r="F1149" s="571">
        <v>11</v>
      </c>
      <c r="G1149" s="571" t="s">
        <v>27</v>
      </c>
      <c r="H1149" s="571" t="s">
        <v>28</v>
      </c>
      <c r="I1149" s="571" t="s">
        <v>41</v>
      </c>
      <c r="J1149" s="571" t="s">
        <v>76</v>
      </c>
      <c r="K1149" s="571"/>
      <c r="L1149" s="571"/>
      <c r="M1149" s="571" t="s">
        <v>32</v>
      </c>
      <c r="N1149" s="587" t="s">
        <v>368</v>
      </c>
      <c r="O1149" s="571">
        <v>24</v>
      </c>
      <c r="P1149" s="571" t="s">
        <v>1292</v>
      </c>
      <c r="Q1149" s="65"/>
      <c r="R1149" s="65"/>
      <c r="S1149" s="65"/>
      <c r="T1149" s="65"/>
      <c r="U1149" s="65"/>
      <c r="V1149" s="65"/>
      <c r="W1149" s="65"/>
      <c r="X1149" s="65"/>
      <c r="Y1149" s="65"/>
      <c r="Z1149" s="65"/>
      <c r="AA1149" s="65"/>
      <c r="AB1149" s="65"/>
      <c r="AC1149" s="65"/>
      <c r="AD1149" s="65"/>
      <c r="AE1149" s="65"/>
      <c r="AF1149" s="65"/>
      <c r="AG1149" s="65"/>
      <c r="AH1149" s="65"/>
      <c r="AI1149" s="65"/>
      <c r="AJ1149" s="65"/>
      <c r="AK1149" s="65"/>
      <c r="AL1149" s="65"/>
      <c r="AM1149" s="65"/>
      <c r="AN1149" s="65"/>
      <c r="AO1149" s="65"/>
      <c r="AP1149" s="65"/>
      <c r="AQ1149" s="65"/>
      <c r="AR1149" s="65"/>
      <c r="AS1149" s="65"/>
      <c r="AT1149" s="65"/>
      <c r="AU1149" s="65"/>
      <c r="AV1149" s="65"/>
      <c r="AW1149" s="65"/>
      <c r="AX1149" s="65"/>
      <c r="AY1149" s="65"/>
      <c r="AZ1149" s="65"/>
      <c r="BA1149" s="65"/>
      <c r="BB1149" s="65"/>
      <c r="BC1149" s="65"/>
      <c r="BD1149" s="65"/>
      <c r="BE1149" s="65"/>
      <c r="BF1149" s="65"/>
      <c r="BG1149" s="65"/>
      <c r="BH1149" s="65"/>
      <c r="BI1149" s="65"/>
      <c r="BJ1149" s="65"/>
      <c r="BK1149" s="65"/>
      <c r="BL1149" s="65"/>
    </row>
    <row r="1150" spans="1:64" x14ac:dyDescent="0.2">
      <c r="A1150" s="571" t="s">
        <v>724</v>
      </c>
      <c r="B1150" s="572" t="s">
        <v>1290</v>
      </c>
      <c r="C1150" s="571" t="s">
        <v>1342</v>
      </c>
      <c r="D1150" s="571">
        <v>230</v>
      </c>
      <c r="E1150" s="572" t="s">
        <v>26</v>
      </c>
      <c r="F1150" s="571">
        <v>11</v>
      </c>
      <c r="G1150" s="571" t="s">
        <v>27</v>
      </c>
      <c r="H1150" s="571" t="s">
        <v>28</v>
      </c>
      <c r="I1150" s="571" t="s">
        <v>41</v>
      </c>
      <c r="J1150" s="571" t="s">
        <v>76</v>
      </c>
      <c r="K1150" s="571"/>
      <c r="L1150" s="571"/>
      <c r="M1150" s="571" t="s">
        <v>32</v>
      </c>
      <c r="N1150" s="587" t="s">
        <v>368</v>
      </c>
      <c r="O1150" s="571">
        <v>24</v>
      </c>
      <c r="P1150" s="571" t="s">
        <v>1292</v>
      </c>
      <c r="Q1150" s="65"/>
      <c r="R1150" s="65"/>
      <c r="S1150" s="65"/>
      <c r="T1150" s="65"/>
      <c r="U1150" s="65"/>
      <c r="V1150" s="65"/>
      <c r="W1150" s="65"/>
      <c r="X1150" s="65"/>
      <c r="Y1150" s="65"/>
      <c r="Z1150" s="65"/>
      <c r="AA1150" s="65"/>
      <c r="AB1150" s="65"/>
      <c r="AC1150" s="65"/>
      <c r="AD1150" s="65"/>
      <c r="AE1150" s="65"/>
      <c r="AF1150" s="65"/>
      <c r="AG1150" s="65"/>
      <c r="AH1150" s="65"/>
      <c r="AI1150" s="65"/>
      <c r="AJ1150" s="65"/>
      <c r="AK1150" s="65"/>
      <c r="AL1150" s="65"/>
      <c r="AM1150" s="65"/>
      <c r="AN1150" s="65"/>
      <c r="AO1150" s="65"/>
      <c r="AP1150" s="65"/>
      <c r="AQ1150" s="65"/>
      <c r="AR1150" s="65"/>
      <c r="AS1150" s="65"/>
      <c r="AT1150" s="65"/>
      <c r="AU1150" s="65"/>
      <c r="AV1150" s="65"/>
      <c r="AW1150" s="65"/>
      <c r="AX1150" s="65"/>
      <c r="AY1150" s="65"/>
      <c r="AZ1150" s="65"/>
      <c r="BA1150" s="65"/>
      <c r="BB1150" s="65"/>
      <c r="BC1150" s="65"/>
      <c r="BD1150" s="65"/>
      <c r="BE1150" s="65"/>
      <c r="BF1150" s="65"/>
      <c r="BG1150" s="65"/>
      <c r="BH1150" s="65"/>
      <c r="BI1150" s="65"/>
      <c r="BJ1150" s="65"/>
      <c r="BK1150" s="65"/>
      <c r="BL1150" s="65"/>
    </row>
    <row r="1151" spans="1:64" x14ac:dyDescent="0.2">
      <c r="A1151" s="571" t="s">
        <v>724</v>
      </c>
      <c r="B1151" s="572" t="s">
        <v>1290</v>
      </c>
      <c r="C1151" s="571" t="s">
        <v>1343</v>
      </c>
      <c r="D1151" s="572">
        <v>500</v>
      </c>
      <c r="E1151" s="572" t="s">
        <v>26</v>
      </c>
      <c r="F1151" s="571">
        <v>10</v>
      </c>
      <c r="G1151" s="571" t="s">
        <v>27</v>
      </c>
      <c r="H1151" s="571" t="s">
        <v>28</v>
      </c>
      <c r="I1151" s="571" t="s">
        <v>41</v>
      </c>
      <c r="J1151" s="571" t="s">
        <v>76</v>
      </c>
      <c r="K1151" s="571"/>
      <c r="L1151" s="571"/>
      <c r="M1151" s="571" t="s">
        <v>32</v>
      </c>
      <c r="N1151" s="587" t="s">
        <v>368</v>
      </c>
      <c r="O1151" s="571">
        <v>24</v>
      </c>
      <c r="P1151" s="571" t="s">
        <v>1292</v>
      </c>
      <c r="Q1151" s="65"/>
      <c r="R1151" s="65"/>
      <c r="S1151" s="65"/>
      <c r="T1151" s="65"/>
      <c r="U1151" s="65"/>
      <c r="V1151" s="65"/>
      <c r="W1151" s="65"/>
      <c r="X1151" s="65"/>
      <c r="Y1151" s="65"/>
      <c r="Z1151" s="65"/>
      <c r="AA1151" s="65"/>
      <c r="AB1151" s="65"/>
      <c r="AC1151" s="65"/>
      <c r="AD1151" s="65"/>
      <c r="AE1151" s="65"/>
      <c r="AF1151" s="65"/>
      <c r="AG1151" s="65"/>
      <c r="AH1151" s="65"/>
      <c r="AI1151" s="65"/>
      <c r="AJ1151" s="65"/>
      <c r="AK1151" s="65"/>
      <c r="AL1151" s="65"/>
      <c r="AM1151" s="65"/>
      <c r="AN1151" s="65"/>
      <c r="AO1151" s="65"/>
      <c r="AP1151" s="65"/>
      <c r="AQ1151" s="65"/>
      <c r="AR1151" s="65"/>
      <c r="AS1151" s="65"/>
      <c r="AT1151" s="65"/>
      <c r="AU1151" s="65"/>
      <c r="AV1151" s="65"/>
      <c r="AW1151" s="65"/>
      <c r="AX1151" s="65"/>
      <c r="AY1151" s="65"/>
      <c r="AZ1151" s="65"/>
      <c r="BA1151" s="65"/>
      <c r="BB1151" s="65"/>
      <c r="BC1151" s="65"/>
      <c r="BD1151" s="65"/>
      <c r="BE1151" s="65"/>
      <c r="BF1151" s="65"/>
      <c r="BG1151" s="65"/>
      <c r="BH1151" s="65"/>
      <c r="BI1151" s="65"/>
      <c r="BJ1151" s="65"/>
      <c r="BK1151" s="65"/>
      <c r="BL1151" s="65"/>
    </row>
    <row r="1152" spans="1:64" x14ac:dyDescent="0.2">
      <c r="A1152" s="571" t="s">
        <v>724</v>
      </c>
      <c r="B1152" s="572" t="s">
        <v>1290</v>
      </c>
      <c r="C1152" s="571" t="s">
        <v>1344</v>
      </c>
      <c r="D1152" s="572">
        <v>230</v>
      </c>
      <c r="E1152" s="572" t="s">
        <v>26</v>
      </c>
      <c r="F1152" s="571">
        <v>11</v>
      </c>
      <c r="G1152" s="571" t="s">
        <v>27</v>
      </c>
      <c r="H1152" s="571" t="s">
        <v>28</v>
      </c>
      <c r="I1152" s="571" t="s">
        <v>41</v>
      </c>
      <c r="J1152" s="571" t="s">
        <v>76</v>
      </c>
      <c r="K1152" s="571"/>
      <c r="L1152" s="571"/>
      <c r="M1152" s="571" t="s">
        <v>32</v>
      </c>
      <c r="N1152" s="587" t="s">
        <v>368</v>
      </c>
      <c r="O1152" s="571">
        <v>24</v>
      </c>
      <c r="P1152" s="571" t="s">
        <v>1292</v>
      </c>
      <c r="Q1152" s="65"/>
      <c r="R1152" s="65"/>
      <c r="S1152" s="65"/>
      <c r="T1152" s="65"/>
      <c r="U1152" s="65"/>
      <c r="V1152" s="65"/>
      <c r="W1152" s="65"/>
      <c r="X1152" s="65"/>
      <c r="Y1152" s="65"/>
      <c r="Z1152" s="65"/>
      <c r="AA1152" s="65"/>
      <c r="AB1152" s="65"/>
      <c r="AC1152" s="65"/>
      <c r="AD1152" s="65"/>
      <c r="AE1152" s="65"/>
      <c r="AF1152" s="65"/>
      <c r="AG1152" s="65"/>
      <c r="AH1152" s="65"/>
      <c r="AI1152" s="65"/>
      <c r="AJ1152" s="65"/>
      <c r="AK1152" s="65"/>
      <c r="AL1152" s="65"/>
      <c r="AM1152" s="65"/>
      <c r="AN1152" s="65"/>
      <c r="AO1152" s="65"/>
      <c r="AP1152" s="65"/>
      <c r="AQ1152" s="65"/>
      <c r="AR1152" s="65"/>
      <c r="AS1152" s="65"/>
      <c r="AT1152" s="65"/>
      <c r="AU1152" s="65"/>
      <c r="AV1152" s="65"/>
      <c r="AW1152" s="65"/>
      <c r="AX1152" s="65"/>
      <c r="AY1152" s="65"/>
      <c r="AZ1152" s="65"/>
      <c r="BA1152" s="65"/>
      <c r="BB1152" s="65"/>
      <c r="BC1152" s="65"/>
      <c r="BD1152" s="65"/>
      <c r="BE1152" s="65"/>
      <c r="BF1152" s="65"/>
      <c r="BG1152" s="65"/>
      <c r="BH1152" s="65"/>
      <c r="BI1152" s="65"/>
      <c r="BJ1152" s="65"/>
      <c r="BK1152" s="65"/>
      <c r="BL1152" s="65"/>
    </row>
    <row r="1153" spans="1:64" x14ac:dyDescent="0.2">
      <c r="A1153" s="571" t="s">
        <v>724</v>
      </c>
      <c r="B1153" s="572" t="s">
        <v>1290</v>
      </c>
      <c r="C1153" s="571" t="s">
        <v>1345</v>
      </c>
      <c r="D1153" s="572">
        <v>800</v>
      </c>
      <c r="E1153" s="572" t="s">
        <v>26</v>
      </c>
      <c r="F1153" s="571">
        <v>14</v>
      </c>
      <c r="G1153" s="571" t="s">
        <v>27</v>
      </c>
      <c r="H1153" s="571" t="s">
        <v>28</v>
      </c>
      <c r="I1153" s="571" t="s">
        <v>41</v>
      </c>
      <c r="J1153" s="571" t="s">
        <v>76</v>
      </c>
      <c r="K1153" s="571"/>
      <c r="L1153" s="571"/>
      <c r="M1153" s="571" t="s">
        <v>32</v>
      </c>
      <c r="N1153" s="587" t="s">
        <v>368</v>
      </c>
      <c r="O1153" s="571">
        <v>24</v>
      </c>
      <c r="P1153" s="571" t="s">
        <v>1292</v>
      </c>
      <c r="Q1153" s="65"/>
      <c r="R1153" s="65"/>
      <c r="S1153" s="65"/>
      <c r="T1153" s="65"/>
      <c r="U1153" s="65"/>
      <c r="V1153" s="65"/>
      <c r="W1153" s="65"/>
      <c r="X1153" s="65"/>
      <c r="Y1153" s="65"/>
      <c r="Z1153" s="65"/>
      <c r="AA1153" s="65"/>
      <c r="AB1153" s="65"/>
      <c r="AC1153" s="65"/>
      <c r="AD1153" s="65"/>
      <c r="AE1153" s="65"/>
      <c r="AF1153" s="65"/>
      <c r="AG1153" s="65"/>
      <c r="AH1153" s="65"/>
      <c r="AI1153" s="65"/>
      <c r="AJ1153" s="65"/>
      <c r="AK1153" s="65"/>
      <c r="AL1153" s="65"/>
      <c r="AM1153" s="65"/>
      <c r="AN1153" s="65"/>
      <c r="AO1153" s="65"/>
      <c r="AP1153" s="65"/>
      <c r="AQ1153" s="65"/>
      <c r="AR1153" s="65"/>
      <c r="AS1153" s="65"/>
      <c r="AT1153" s="65"/>
      <c r="AU1153" s="65"/>
      <c r="AV1153" s="65"/>
      <c r="AW1153" s="65"/>
      <c r="AX1153" s="65"/>
      <c r="AY1153" s="65"/>
      <c r="AZ1153" s="65"/>
      <c r="BA1153" s="65"/>
      <c r="BB1153" s="65"/>
      <c r="BC1153" s="65"/>
      <c r="BD1153" s="65"/>
      <c r="BE1153" s="65"/>
      <c r="BF1153" s="65"/>
      <c r="BG1153" s="65"/>
      <c r="BH1153" s="65"/>
      <c r="BI1153" s="65"/>
      <c r="BJ1153" s="65"/>
      <c r="BK1153" s="65"/>
      <c r="BL1153" s="65"/>
    </row>
    <row r="1154" spans="1:64" x14ac:dyDescent="0.2">
      <c r="A1154" s="571" t="s">
        <v>724</v>
      </c>
      <c r="B1154" s="572" t="s">
        <v>1290</v>
      </c>
      <c r="C1154" s="571" t="s">
        <v>1346</v>
      </c>
      <c r="D1154" s="572">
        <v>50</v>
      </c>
      <c r="E1154" s="572" t="s">
        <v>26</v>
      </c>
      <c r="F1154" s="571">
        <v>15</v>
      </c>
      <c r="G1154" s="571" t="s">
        <v>84</v>
      </c>
      <c r="H1154" s="571" t="s">
        <v>28</v>
      </c>
      <c r="I1154" s="571" t="s">
        <v>41</v>
      </c>
      <c r="J1154" s="571" t="s">
        <v>76</v>
      </c>
      <c r="K1154" s="571"/>
      <c r="L1154" s="571"/>
      <c r="M1154" s="571" t="s">
        <v>32</v>
      </c>
      <c r="N1154" s="587" t="s">
        <v>368</v>
      </c>
      <c r="O1154" s="571">
        <v>24</v>
      </c>
      <c r="P1154" s="571" t="s">
        <v>1292</v>
      </c>
      <c r="Q1154" s="65"/>
      <c r="R1154" s="65"/>
      <c r="S1154" s="65"/>
      <c r="T1154" s="65"/>
      <c r="U1154" s="65"/>
      <c r="V1154" s="65"/>
      <c r="W1154" s="65"/>
      <c r="X1154" s="65"/>
      <c r="Y1154" s="65"/>
      <c r="Z1154" s="65"/>
      <c r="AA1154" s="65"/>
      <c r="AB1154" s="65"/>
      <c r="AC1154" s="65"/>
      <c r="AD1154" s="65"/>
      <c r="AE1154" s="65"/>
      <c r="AF1154" s="65"/>
      <c r="AG1154" s="65"/>
      <c r="AH1154" s="65"/>
      <c r="AI1154" s="65"/>
      <c r="AJ1154" s="65"/>
      <c r="AK1154" s="65"/>
      <c r="AL1154" s="65"/>
      <c r="AM1154" s="65"/>
      <c r="AN1154" s="65"/>
      <c r="AO1154" s="65"/>
      <c r="AP1154" s="65"/>
      <c r="AQ1154" s="65"/>
      <c r="AR1154" s="65"/>
      <c r="AS1154" s="65"/>
      <c r="AT1154" s="65"/>
      <c r="AU1154" s="65"/>
      <c r="AV1154" s="65"/>
      <c r="AW1154" s="65"/>
      <c r="AX1154" s="65"/>
      <c r="AY1154" s="65"/>
      <c r="AZ1154" s="65"/>
      <c r="BA1154" s="65"/>
      <c r="BB1154" s="65"/>
      <c r="BC1154" s="65"/>
      <c r="BD1154" s="65"/>
      <c r="BE1154" s="65"/>
      <c r="BF1154" s="65"/>
      <c r="BG1154" s="65"/>
      <c r="BH1154" s="65"/>
      <c r="BI1154" s="65"/>
      <c r="BJ1154" s="65"/>
      <c r="BK1154" s="65"/>
      <c r="BL1154" s="65"/>
    </row>
    <row r="1155" spans="1:64" x14ac:dyDescent="0.2">
      <c r="A1155" s="571" t="s">
        <v>724</v>
      </c>
      <c r="B1155" s="572" t="s">
        <v>1290</v>
      </c>
      <c r="C1155" s="571" t="s">
        <v>1347</v>
      </c>
      <c r="D1155" s="572">
        <v>50</v>
      </c>
      <c r="E1155" s="572" t="s">
        <v>26</v>
      </c>
      <c r="F1155" s="571">
        <v>14</v>
      </c>
      <c r="G1155" s="571" t="s">
        <v>84</v>
      </c>
      <c r="H1155" s="571" t="s">
        <v>28</v>
      </c>
      <c r="I1155" s="571" t="s">
        <v>41</v>
      </c>
      <c r="J1155" s="571" t="s">
        <v>76</v>
      </c>
      <c r="K1155" s="571"/>
      <c r="L1155" s="571"/>
      <c r="M1155" s="571" t="s">
        <v>32</v>
      </c>
      <c r="N1155" s="587" t="s">
        <v>368</v>
      </c>
      <c r="O1155" s="571">
        <v>24</v>
      </c>
      <c r="P1155" s="571" t="s">
        <v>1292</v>
      </c>
      <c r="Q1155" s="65"/>
      <c r="R1155" s="65"/>
      <c r="S1155" s="65"/>
      <c r="T1155" s="65"/>
      <c r="U1155" s="65"/>
      <c r="V1155" s="65"/>
      <c r="W1155" s="65"/>
      <c r="X1155" s="65"/>
      <c r="Y1155" s="65"/>
      <c r="Z1155" s="65"/>
      <c r="AA1155" s="65"/>
      <c r="AB1155" s="65"/>
      <c r="AC1155" s="65"/>
      <c r="AD1155" s="65"/>
      <c r="AE1155" s="65"/>
      <c r="AF1155" s="65"/>
      <c r="AG1155" s="65"/>
      <c r="AH1155" s="65"/>
      <c r="AI1155" s="65"/>
      <c r="AJ1155" s="65"/>
      <c r="AK1155" s="65"/>
      <c r="AL1155" s="65"/>
      <c r="AM1155" s="65"/>
      <c r="AN1155" s="65"/>
      <c r="AO1155" s="65"/>
      <c r="AP1155" s="65"/>
      <c r="AQ1155" s="65"/>
      <c r="AR1155" s="65"/>
      <c r="AS1155" s="65"/>
      <c r="AT1155" s="65"/>
      <c r="AU1155" s="65"/>
      <c r="AV1155" s="65"/>
      <c r="AW1155" s="65"/>
      <c r="AX1155" s="65"/>
      <c r="AY1155" s="65"/>
      <c r="AZ1155" s="65"/>
      <c r="BA1155" s="65"/>
      <c r="BB1155" s="65"/>
      <c r="BC1155" s="65"/>
      <c r="BD1155" s="65"/>
      <c r="BE1155" s="65"/>
      <c r="BF1155" s="65"/>
      <c r="BG1155" s="65"/>
      <c r="BH1155" s="65"/>
      <c r="BI1155" s="65"/>
      <c r="BJ1155" s="65"/>
      <c r="BK1155" s="65"/>
      <c r="BL1155" s="65"/>
    </row>
    <row r="1156" spans="1:64" x14ac:dyDescent="0.2">
      <c r="A1156" s="571" t="s">
        <v>724</v>
      </c>
      <c r="B1156" s="572" t="s">
        <v>1290</v>
      </c>
      <c r="C1156" s="571" t="s">
        <v>1348</v>
      </c>
      <c r="D1156" s="572">
        <v>50</v>
      </c>
      <c r="E1156" s="572" t="s">
        <v>26</v>
      </c>
      <c r="F1156" s="571">
        <v>13</v>
      </c>
      <c r="G1156" s="571" t="s">
        <v>84</v>
      </c>
      <c r="H1156" s="571" t="s">
        <v>28</v>
      </c>
      <c r="I1156" s="571" t="s">
        <v>41</v>
      </c>
      <c r="J1156" s="571" t="s">
        <v>76</v>
      </c>
      <c r="K1156" s="571"/>
      <c r="L1156" s="571"/>
      <c r="M1156" s="571" t="s">
        <v>32</v>
      </c>
      <c r="N1156" s="587" t="s">
        <v>368</v>
      </c>
      <c r="O1156" s="571">
        <v>24</v>
      </c>
      <c r="P1156" s="571" t="s">
        <v>1292</v>
      </c>
      <c r="Q1156" s="65"/>
      <c r="R1156" s="65"/>
      <c r="S1156" s="65"/>
      <c r="T1156" s="65"/>
      <c r="U1156" s="65"/>
      <c r="V1156" s="65"/>
      <c r="W1156" s="65"/>
      <c r="X1156" s="65"/>
      <c r="Y1156" s="65"/>
      <c r="Z1156" s="65"/>
      <c r="AA1156" s="65"/>
      <c r="AB1156" s="65"/>
      <c r="AC1156" s="65"/>
      <c r="AD1156" s="65"/>
      <c r="AE1156" s="65"/>
      <c r="AF1156" s="65"/>
      <c r="AG1156" s="65"/>
      <c r="AH1156" s="65"/>
      <c r="AI1156" s="65"/>
      <c r="AJ1156" s="65"/>
      <c r="AK1156" s="65"/>
      <c r="AL1156" s="65"/>
      <c r="AM1156" s="65"/>
      <c r="AN1156" s="65"/>
      <c r="AO1156" s="65"/>
      <c r="AP1156" s="65"/>
      <c r="AQ1156" s="65"/>
      <c r="AR1156" s="65"/>
      <c r="AS1156" s="65"/>
      <c r="AT1156" s="65"/>
      <c r="AU1156" s="65"/>
      <c r="AV1156" s="65"/>
      <c r="AW1156" s="65"/>
      <c r="AX1156" s="65"/>
      <c r="AY1156" s="65"/>
      <c r="AZ1156" s="65"/>
      <c r="BA1156" s="65"/>
      <c r="BB1156" s="65"/>
      <c r="BC1156" s="65"/>
      <c r="BD1156" s="65"/>
      <c r="BE1156" s="65"/>
      <c r="BF1156" s="65"/>
      <c r="BG1156" s="65"/>
      <c r="BH1156" s="65"/>
      <c r="BI1156" s="65"/>
      <c r="BJ1156" s="65"/>
      <c r="BK1156" s="65"/>
      <c r="BL1156" s="65"/>
    </row>
    <row r="1157" spans="1:64" x14ac:dyDescent="0.2">
      <c r="A1157" s="571" t="s">
        <v>724</v>
      </c>
      <c r="B1157" s="572" t="s">
        <v>1290</v>
      </c>
      <c r="C1157" s="571" t="s">
        <v>1349</v>
      </c>
      <c r="D1157" s="572">
        <v>50</v>
      </c>
      <c r="E1157" s="572" t="s">
        <v>26</v>
      </c>
      <c r="F1157" s="571">
        <v>12</v>
      </c>
      <c r="G1157" s="571" t="s">
        <v>84</v>
      </c>
      <c r="H1157" s="571" t="s">
        <v>28</v>
      </c>
      <c r="I1157" s="571" t="s">
        <v>41</v>
      </c>
      <c r="J1157" s="571" t="s">
        <v>76</v>
      </c>
      <c r="K1157" s="571"/>
      <c r="L1157" s="571"/>
      <c r="M1157" s="571" t="s">
        <v>32</v>
      </c>
      <c r="N1157" s="587" t="s">
        <v>368</v>
      </c>
      <c r="O1157" s="571">
        <v>24</v>
      </c>
      <c r="P1157" s="571" t="s">
        <v>1292</v>
      </c>
      <c r="Q1157" s="65"/>
      <c r="R1157" s="65"/>
      <c r="S1157" s="65"/>
      <c r="T1157" s="65"/>
      <c r="U1157" s="65"/>
      <c r="V1157" s="65"/>
      <c r="W1157" s="65"/>
      <c r="X1157" s="65"/>
      <c r="Y1157" s="65"/>
      <c r="Z1157" s="65"/>
      <c r="AA1157" s="65"/>
      <c r="AB1157" s="65"/>
      <c r="AC1157" s="65"/>
      <c r="AD1157" s="65"/>
      <c r="AE1157" s="65"/>
      <c r="AF1157" s="65"/>
      <c r="AG1157" s="65"/>
      <c r="AH1157" s="65"/>
      <c r="AI1157" s="65"/>
      <c r="AJ1157" s="65"/>
      <c r="AK1157" s="65"/>
      <c r="AL1157" s="65"/>
      <c r="AM1157" s="65"/>
      <c r="AN1157" s="65"/>
      <c r="AO1157" s="65"/>
      <c r="AP1157" s="65"/>
      <c r="AQ1157" s="65"/>
      <c r="AR1157" s="65"/>
      <c r="AS1157" s="65"/>
      <c r="AT1157" s="65"/>
      <c r="AU1157" s="65"/>
      <c r="AV1157" s="65"/>
      <c r="AW1157" s="65"/>
      <c r="AX1157" s="65"/>
      <c r="AY1157" s="65"/>
      <c r="AZ1157" s="65"/>
      <c r="BA1157" s="65"/>
      <c r="BB1157" s="65"/>
      <c r="BC1157" s="65"/>
      <c r="BD1157" s="65"/>
      <c r="BE1157" s="65"/>
      <c r="BF1157" s="65"/>
      <c r="BG1157" s="65"/>
      <c r="BH1157" s="65"/>
      <c r="BI1157" s="65"/>
      <c r="BJ1157" s="65"/>
      <c r="BK1157" s="65"/>
      <c r="BL1157" s="65"/>
    </row>
    <row r="1158" spans="1:64" x14ac:dyDescent="0.2">
      <c r="A1158" s="571" t="s">
        <v>724</v>
      </c>
      <c r="B1158" s="572" t="s">
        <v>1290</v>
      </c>
      <c r="C1158" s="571" t="s">
        <v>1350</v>
      </c>
      <c r="D1158" s="572">
        <v>50</v>
      </c>
      <c r="E1158" s="572" t="s">
        <v>26</v>
      </c>
      <c r="F1158" s="571">
        <v>12</v>
      </c>
      <c r="G1158" s="571" t="s">
        <v>84</v>
      </c>
      <c r="H1158" s="571" t="s">
        <v>28</v>
      </c>
      <c r="I1158" s="571" t="s">
        <v>41</v>
      </c>
      <c r="J1158" s="571" t="s">
        <v>76</v>
      </c>
      <c r="K1158" s="571"/>
      <c r="L1158" s="571"/>
      <c r="M1158" s="571" t="s">
        <v>32</v>
      </c>
      <c r="N1158" s="587" t="s">
        <v>368</v>
      </c>
      <c r="O1158" s="571">
        <v>24</v>
      </c>
      <c r="P1158" s="571" t="s">
        <v>1292</v>
      </c>
      <c r="Q1158" s="65"/>
      <c r="R1158" s="65"/>
      <c r="S1158" s="65"/>
      <c r="T1158" s="65"/>
      <c r="U1158" s="65"/>
      <c r="V1158" s="65"/>
      <c r="W1158" s="65"/>
      <c r="X1158" s="65"/>
      <c r="Y1158" s="65"/>
      <c r="Z1158" s="65"/>
      <c r="AA1158" s="65"/>
      <c r="AB1158" s="65"/>
      <c r="AC1158" s="65"/>
      <c r="AD1158" s="65"/>
      <c r="AE1158" s="65"/>
      <c r="AF1158" s="65"/>
      <c r="AG1158" s="65"/>
      <c r="AH1158" s="65"/>
      <c r="AI1158" s="65"/>
      <c r="AJ1158" s="65"/>
      <c r="AK1158" s="65"/>
      <c r="AL1158" s="65"/>
      <c r="AM1158" s="65"/>
      <c r="AN1158" s="65"/>
      <c r="AO1158" s="65"/>
      <c r="AP1158" s="65"/>
      <c r="AQ1158" s="65"/>
      <c r="AR1158" s="65"/>
      <c r="AS1158" s="65"/>
      <c r="AT1158" s="65"/>
      <c r="AU1158" s="65"/>
      <c r="AV1158" s="65"/>
      <c r="AW1158" s="65"/>
      <c r="AX1158" s="65"/>
      <c r="AY1158" s="65"/>
      <c r="AZ1158" s="65"/>
      <c r="BA1158" s="65"/>
      <c r="BB1158" s="65"/>
      <c r="BC1158" s="65"/>
      <c r="BD1158" s="65"/>
      <c r="BE1158" s="65"/>
      <c r="BF1158" s="65"/>
      <c r="BG1158" s="65"/>
      <c r="BH1158" s="65"/>
      <c r="BI1158" s="65"/>
      <c r="BJ1158" s="65"/>
      <c r="BK1158" s="65"/>
      <c r="BL1158" s="65"/>
    </row>
    <row r="1159" spans="1:64" x14ac:dyDescent="0.2">
      <c r="A1159" s="571" t="s">
        <v>724</v>
      </c>
      <c r="B1159" s="572" t="s">
        <v>1290</v>
      </c>
      <c r="C1159" s="571" t="s">
        <v>1351</v>
      </c>
      <c r="D1159" s="572">
        <v>50</v>
      </c>
      <c r="E1159" s="572" t="s">
        <v>26</v>
      </c>
      <c r="F1159" s="571">
        <v>11</v>
      </c>
      <c r="G1159" s="571" t="s">
        <v>84</v>
      </c>
      <c r="H1159" s="571" t="s">
        <v>28</v>
      </c>
      <c r="I1159" s="571" t="s">
        <v>41</v>
      </c>
      <c r="J1159" s="571" t="s">
        <v>76</v>
      </c>
      <c r="K1159" s="571"/>
      <c r="L1159" s="571"/>
      <c r="M1159" s="571" t="s">
        <v>32</v>
      </c>
      <c r="N1159" s="587" t="s">
        <v>368</v>
      </c>
      <c r="O1159" s="571">
        <v>24</v>
      </c>
      <c r="P1159" s="571" t="s">
        <v>1292</v>
      </c>
      <c r="Q1159" s="65"/>
      <c r="R1159" s="65"/>
      <c r="S1159" s="65"/>
      <c r="T1159" s="65"/>
      <c r="U1159" s="65"/>
      <c r="V1159" s="65"/>
      <c r="W1159" s="65"/>
      <c r="X1159" s="65"/>
      <c r="Y1159" s="65"/>
      <c r="Z1159" s="65"/>
      <c r="AA1159" s="65"/>
      <c r="AB1159" s="65"/>
      <c r="AC1159" s="65"/>
      <c r="AD1159" s="65"/>
      <c r="AE1159" s="65"/>
      <c r="AF1159" s="65"/>
      <c r="AG1159" s="65"/>
      <c r="AH1159" s="65"/>
      <c r="AI1159" s="65"/>
      <c r="AJ1159" s="65"/>
      <c r="AK1159" s="65"/>
      <c r="AL1159" s="65"/>
      <c r="AM1159" s="65"/>
      <c r="AN1159" s="65"/>
      <c r="AO1159" s="65"/>
      <c r="AP1159" s="65"/>
      <c r="AQ1159" s="65"/>
      <c r="AR1159" s="65"/>
      <c r="AS1159" s="65"/>
      <c r="AT1159" s="65"/>
      <c r="AU1159" s="65"/>
      <c r="AV1159" s="65"/>
      <c r="AW1159" s="65"/>
      <c r="AX1159" s="65"/>
      <c r="AY1159" s="65"/>
      <c r="AZ1159" s="65"/>
      <c r="BA1159" s="65"/>
      <c r="BB1159" s="65"/>
      <c r="BC1159" s="65"/>
      <c r="BD1159" s="65"/>
      <c r="BE1159" s="65"/>
      <c r="BF1159" s="65"/>
      <c r="BG1159" s="65"/>
      <c r="BH1159" s="65"/>
      <c r="BI1159" s="65"/>
      <c r="BJ1159" s="65"/>
      <c r="BK1159" s="65"/>
      <c r="BL1159" s="65"/>
    </row>
    <row r="1160" spans="1:64" x14ac:dyDescent="0.2">
      <c r="A1160" s="571" t="s">
        <v>724</v>
      </c>
      <c r="B1160" s="572" t="s">
        <v>1290</v>
      </c>
      <c r="C1160" s="571" t="s">
        <v>1352</v>
      </c>
      <c r="D1160" s="572">
        <v>50</v>
      </c>
      <c r="E1160" s="572" t="s">
        <v>26</v>
      </c>
      <c r="F1160" s="571">
        <v>15</v>
      </c>
      <c r="G1160" s="571" t="s">
        <v>84</v>
      </c>
      <c r="H1160" s="571" t="s">
        <v>28</v>
      </c>
      <c r="I1160" s="571" t="s">
        <v>41</v>
      </c>
      <c r="J1160" s="571" t="s">
        <v>76</v>
      </c>
      <c r="K1160" s="571"/>
      <c r="L1160" s="571"/>
      <c r="M1160" s="571" t="s">
        <v>32</v>
      </c>
      <c r="N1160" s="587" t="s">
        <v>368</v>
      </c>
      <c r="O1160" s="571">
        <v>24</v>
      </c>
      <c r="P1160" s="571" t="s">
        <v>1292</v>
      </c>
      <c r="Q1160" s="65"/>
      <c r="R1160" s="65"/>
      <c r="S1160" s="65"/>
      <c r="T1160" s="65"/>
      <c r="U1160" s="65"/>
      <c r="V1160" s="65"/>
      <c r="W1160" s="65"/>
      <c r="X1160" s="65"/>
      <c r="Y1160" s="65"/>
      <c r="Z1160" s="65"/>
      <c r="AA1160" s="65"/>
      <c r="AB1160" s="65"/>
      <c r="AC1160" s="65"/>
      <c r="AD1160" s="65"/>
      <c r="AE1160" s="65"/>
      <c r="AF1160" s="65"/>
      <c r="AG1160" s="65"/>
      <c r="AH1160" s="65"/>
      <c r="AI1160" s="65"/>
      <c r="AJ1160" s="65"/>
      <c r="AK1160" s="65"/>
      <c r="AL1160" s="65"/>
      <c r="AM1160" s="65"/>
      <c r="AN1160" s="65"/>
      <c r="AO1160" s="65"/>
      <c r="AP1160" s="65"/>
      <c r="AQ1160" s="65"/>
      <c r="AR1160" s="65"/>
      <c r="AS1160" s="65"/>
      <c r="AT1160" s="65"/>
      <c r="AU1160" s="65"/>
      <c r="AV1160" s="65"/>
      <c r="AW1160" s="65"/>
      <c r="AX1160" s="65"/>
      <c r="AY1160" s="65"/>
      <c r="AZ1160" s="65"/>
      <c r="BA1160" s="65"/>
      <c r="BB1160" s="65"/>
      <c r="BC1160" s="65"/>
      <c r="BD1160" s="65"/>
      <c r="BE1160" s="65"/>
      <c r="BF1160" s="65"/>
      <c r="BG1160" s="65"/>
      <c r="BH1160" s="65"/>
      <c r="BI1160" s="65"/>
      <c r="BJ1160" s="65"/>
      <c r="BK1160" s="65"/>
      <c r="BL1160" s="65"/>
    </row>
    <row r="1161" spans="1:64" x14ac:dyDescent="0.2">
      <c r="A1161" s="571" t="s">
        <v>724</v>
      </c>
      <c r="B1161" s="572" t="s">
        <v>1290</v>
      </c>
      <c r="C1161" s="571" t="s">
        <v>1353</v>
      </c>
      <c r="D1161" s="572">
        <v>50</v>
      </c>
      <c r="E1161" s="572" t="s">
        <v>26</v>
      </c>
      <c r="F1161" s="571">
        <v>13</v>
      </c>
      <c r="G1161" s="571" t="s">
        <v>84</v>
      </c>
      <c r="H1161" s="571" t="s">
        <v>28</v>
      </c>
      <c r="I1161" s="571" t="s">
        <v>41</v>
      </c>
      <c r="J1161" s="571" t="s">
        <v>76</v>
      </c>
      <c r="K1161" s="571"/>
      <c r="L1161" s="571"/>
      <c r="M1161" s="571" t="s">
        <v>32</v>
      </c>
      <c r="N1161" s="587" t="s">
        <v>368</v>
      </c>
      <c r="O1161" s="571">
        <v>24</v>
      </c>
      <c r="P1161" s="571" t="s">
        <v>1292</v>
      </c>
      <c r="Q1161" s="65"/>
      <c r="R1161" s="65"/>
      <c r="S1161" s="65"/>
      <c r="T1161" s="65"/>
      <c r="U1161" s="65"/>
      <c r="V1161" s="65"/>
      <c r="W1161" s="65"/>
      <c r="X1161" s="65"/>
      <c r="Y1161" s="65"/>
      <c r="Z1161" s="65"/>
      <c r="AA1161" s="65"/>
      <c r="AB1161" s="65"/>
      <c r="AC1161" s="65"/>
      <c r="AD1161" s="65"/>
      <c r="AE1161" s="65"/>
      <c r="AF1161" s="65"/>
      <c r="AG1161" s="65"/>
      <c r="AH1161" s="65"/>
      <c r="AI1161" s="65"/>
      <c r="AJ1161" s="65"/>
      <c r="AK1161" s="65"/>
      <c r="AL1161" s="65"/>
      <c r="AM1161" s="65"/>
      <c r="AN1161" s="65"/>
      <c r="AO1161" s="65"/>
      <c r="AP1161" s="65"/>
      <c r="AQ1161" s="65"/>
      <c r="AR1161" s="65"/>
      <c r="AS1161" s="65"/>
      <c r="AT1161" s="65"/>
      <c r="AU1161" s="65"/>
      <c r="AV1161" s="65"/>
      <c r="AW1161" s="65"/>
      <c r="AX1161" s="65"/>
      <c r="AY1161" s="65"/>
      <c r="AZ1161" s="65"/>
      <c r="BA1161" s="65"/>
      <c r="BB1161" s="65"/>
      <c r="BC1161" s="65"/>
      <c r="BD1161" s="65"/>
      <c r="BE1161" s="65"/>
      <c r="BF1161" s="65"/>
      <c r="BG1161" s="65"/>
      <c r="BH1161" s="65"/>
      <c r="BI1161" s="65"/>
      <c r="BJ1161" s="65"/>
      <c r="BK1161" s="65"/>
      <c r="BL1161" s="65"/>
    </row>
    <row r="1162" spans="1:64" x14ac:dyDescent="0.2">
      <c r="A1162" s="571" t="s">
        <v>724</v>
      </c>
      <c r="B1162" s="572" t="s">
        <v>1290</v>
      </c>
      <c r="C1162" s="571" t="s">
        <v>1354</v>
      </c>
      <c r="D1162" s="572">
        <v>50</v>
      </c>
      <c r="E1162" s="572" t="s">
        <v>26</v>
      </c>
      <c r="F1162" s="571">
        <v>12</v>
      </c>
      <c r="G1162" s="571" t="s">
        <v>84</v>
      </c>
      <c r="H1162" s="571" t="s">
        <v>28</v>
      </c>
      <c r="I1162" s="571" t="s">
        <v>41</v>
      </c>
      <c r="J1162" s="571" t="s">
        <v>76</v>
      </c>
      <c r="K1162" s="571"/>
      <c r="L1162" s="571"/>
      <c r="M1162" s="571" t="s">
        <v>32</v>
      </c>
      <c r="N1162" s="587" t="s">
        <v>368</v>
      </c>
      <c r="O1162" s="571">
        <v>24</v>
      </c>
      <c r="P1162" s="571" t="s">
        <v>1292</v>
      </c>
      <c r="Q1162" s="65"/>
      <c r="R1162" s="65"/>
      <c r="S1162" s="65"/>
      <c r="T1162" s="65"/>
      <c r="U1162" s="65"/>
      <c r="V1162" s="65"/>
      <c r="W1162" s="65"/>
      <c r="X1162" s="65"/>
      <c r="Y1162" s="65"/>
      <c r="Z1162" s="65"/>
      <c r="AA1162" s="65"/>
      <c r="AB1162" s="65"/>
      <c r="AC1162" s="65"/>
      <c r="AD1162" s="65"/>
      <c r="AE1162" s="65"/>
      <c r="AF1162" s="65"/>
      <c r="AG1162" s="65"/>
      <c r="AH1162" s="65"/>
      <c r="AI1162" s="65"/>
      <c r="AJ1162" s="65"/>
      <c r="AK1162" s="65"/>
      <c r="AL1162" s="65"/>
      <c r="AM1162" s="65"/>
      <c r="AN1162" s="65"/>
      <c r="AO1162" s="65"/>
      <c r="AP1162" s="65"/>
      <c r="AQ1162" s="65"/>
      <c r="AR1162" s="65"/>
      <c r="AS1162" s="65"/>
      <c r="AT1162" s="65"/>
      <c r="AU1162" s="65"/>
      <c r="AV1162" s="65"/>
      <c r="AW1162" s="65"/>
      <c r="AX1162" s="65"/>
      <c r="AY1162" s="65"/>
      <c r="AZ1162" s="65"/>
      <c r="BA1162" s="65"/>
      <c r="BB1162" s="65"/>
      <c r="BC1162" s="65"/>
      <c r="BD1162" s="65"/>
      <c r="BE1162" s="65"/>
      <c r="BF1162" s="65"/>
      <c r="BG1162" s="65"/>
      <c r="BH1162" s="65"/>
      <c r="BI1162" s="65"/>
      <c r="BJ1162" s="65"/>
      <c r="BK1162" s="65"/>
      <c r="BL1162" s="65"/>
    </row>
    <row r="1163" spans="1:64" x14ac:dyDescent="0.2">
      <c r="A1163" s="571" t="s">
        <v>724</v>
      </c>
      <c r="B1163" s="572" t="s">
        <v>1290</v>
      </c>
      <c r="C1163" s="571" t="s">
        <v>1355</v>
      </c>
      <c r="D1163" s="572">
        <v>50</v>
      </c>
      <c r="E1163" s="572" t="s">
        <v>26</v>
      </c>
      <c r="F1163" s="571">
        <v>11</v>
      </c>
      <c r="G1163" s="571" t="s">
        <v>84</v>
      </c>
      <c r="H1163" s="571" t="s">
        <v>28</v>
      </c>
      <c r="I1163" s="571" t="s">
        <v>41</v>
      </c>
      <c r="J1163" s="571" t="s">
        <v>76</v>
      </c>
      <c r="K1163" s="571"/>
      <c r="L1163" s="571"/>
      <c r="M1163" s="571" t="s">
        <v>32</v>
      </c>
      <c r="N1163" s="587" t="s">
        <v>368</v>
      </c>
      <c r="O1163" s="571">
        <v>24</v>
      </c>
      <c r="P1163" s="571" t="s">
        <v>1292</v>
      </c>
      <c r="Q1163" s="65"/>
      <c r="R1163" s="65"/>
      <c r="S1163" s="65"/>
      <c r="T1163" s="65"/>
      <c r="U1163" s="65"/>
      <c r="V1163" s="65"/>
      <c r="W1163" s="65"/>
      <c r="X1163" s="65"/>
      <c r="Y1163" s="65"/>
      <c r="Z1163" s="65"/>
      <c r="AA1163" s="65"/>
      <c r="AB1163" s="65"/>
      <c r="AC1163" s="65"/>
      <c r="AD1163" s="65"/>
      <c r="AE1163" s="65"/>
      <c r="AF1163" s="65"/>
      <c r="AG1163" s="65"/>
      <c r="AH1163" s="65"/>
      <c r="AI1163" s="65"/>
      <c r="AJ1163" s="65"/>
      <c r="AK1163" s="65"/>
      <c r="AL1163" s="65"/>
      <c r="AM1163" s="65"/>
      <c r="AN1163" s="65"/>
      <c r="AO1163" s="65"/>
      <c r="AP1163" s="65"/>
      <c r="AQ1163" s="65"/>
      <c r="AR1163" s="65"/>
      <c r="AS1163" s="65"/>
      <c r="AT1163" s="65"/>
      <c r="AU1163" s="65"/>
      <c r="AV1163" s="65"/>
      <c r="AW1163" s="65"/>
      <c r="AX1163" s="65"/>
      <c r="AY1163" s="65"/>
      <c r="AZ1163" s="65"/>
      <c r="BA1163" s="65"/>
      <c r="BB1163" s="65"/>
      <c r="BC1163" s="65"/>
      <c r="BD1163" s="65"/>
      <c r="BE1163" s="65"/>
      <c r="BF1163" s="65"/>
      <c r="BG1163" s="65"/>
      <c r="BH1163" s="65"/>
      <c r="BI1163" s="65"/>
      <c r="BJ1163" s="65"/>
      <c r="BK1163" s="65"/>
      <c r="BL1163" s="65"/>
    </row>
    <row r="1164" spans="1:64" x14ac:dyDescent="0.2">
      <c r="A1164" s="571" t="s">
        <v>724</v>
      </c>
      <c r="B1164" s="572" t="s">
        <v>1290</v>
      </c>
      <c r="C1164" s="571" t="s">
        <v>1356</v>
      </c>
      <c r="D1164" s="572">
        <v>50</v>
      </c>
      <c r="E1164" s="572" t="s">
        <v>26</v>
      </c>
      <c r="F1164" s="571">
        <v>12</v>
      </c>
      <c r="G1164" s="571" t="s">
        <v>84</v>
      </c>
      <c r="H1164" s="571" t="s">
        <v>28</v>
      </c>
      <c r="I1164" s="571" t="s">
        <v>41</v>
      </c>
      <c r="J1164" s="571" t="s">
        <v>76</v>
      </c>
      <c r="K1164" s="571"/>
      <c r="L1164" s="571"/>
      <c r="M1164" s="571" t="s">
        <v>32</v>
      </c>
      <c r="N1164" s="587" t="s">
        <v>368</v>
      </c>
      <c r="O1164" s="571">
        <v>24</v>
      </c>
      <c r="P1164" s="571" t="s">
        <v>1292</v>
      </c>
      <c r="Q1164" s="65"/>
      <c r="R1164" s="65"/>
      <c r="S1164" s="65"/>
      <c r="T1164" s="65"/>
      <c r="U1164" s="65"/>
      <c r="V1164" s="65"/>
      <c r="W1164" s="65"/>
      <c r="X1164" s="65"/>
      <c r="Y1164" s="65"/>
      <c r="Z1164" s="65"/>
      <c r="AA1164" s="65"/>
      <c r="AB1164" s="65"/>
      <c r="AC1164" s="65"/>
      <c r="AD1164" s="65"/>
      <c r="AE1164" s="65"/>
      <c r="AF1164" s="65"/>
      <c r="AG1164" s="65"/>
      <c r="AH1164" s="65"/>
      <c r="AI1164" s="65"/>
      <c r="AJ1164" s="65"/>
      <c r="AK1164" s="65"/>
      <c r="AL1164" s="65"/>
      <c r="AM1164" s="65"/>
      <c r="AN1164" s="65"/>
      <c r="AO1164" s="65"/>
      <c r="AP1164" s="65"/>
      <c r="AQ1164" s="65"/>
      <c r="AR1164" s="65"/>
      <c r="AS1164" s="65"/>
      <c r="AT1164" s="65"/>
      <c r="AU1164" s="65"/>
      <c r="AV1164" s="65"/>
      <c r="AW1164" s="65"/>
      <c r="AX1164" s="65"/>
      <c r="AY1164" s="65"/>
      <c r="AZ1164" s="65"/>
      <c r="BA1164" s="65"/>
      <c r="BB1164" s="65"/>
      <c r="BC1164" s="65"/>
      <c r="BD1164" s="65"/>
      <c r="BE1164" s="65"/>
      <c r="BF1164" s="65"/>
      <c r="BG1164" s="65"/>
      <c r="BH1164" s="65"/>
      <c r="BI1164" s="65"/>
      <c r="BJ1164" s="65"/>
      <c r="BK1164" s="65"/>
      <c r="BL1164" s="65"/>
    </row>
    <row r="1165" spans="1:64" x14ac:dyDescent="0.2">
      <c r="A1165" s="571" t="s">
        <v>724</v>
      </c>
      <c r="B1165" s="572" t="s">
        <v>1290</v>
      </c>
      <c r="C1165" s="571" t="s">
        <v>1357</v>
      </c>
      <c r="D1165" s="572">
        <v>50</v>
      </c>
      <c r="E1165" s="572" t="s">
        <v>26</v>
      </c>
      <c r="F1165" s="571">
        <v>12</v>
      </c>
      <c r="G1165" s="571" t="s">
        <v>84</v>
      </c>
      <c r="H1165" s="571" t="s">
        <v>28</v>
      </c>
      <c r="I1165" s="571" t="s">
        <v>41</v>
      </c>
      <c r="J1165" s="571" t="s">
        <v>76</v>
      </c>
      <c r="K1165" s="571"/>
      <c r="L1165" s="571"/>
      <c r="M1165" s="571" t="s">
        <v>32</v>
      </c>
      <c r="N1165" s="587" t="s">
        <v>368</v>
      </c>
      <c r="O1165" s="571">
        <v>24</v>
      </c>
      <c r="P1165" s="571" t="s">
        <v>1292</v>
      </c>
      <c r="Q1165" s="65"/>
      <c r="R1165" s="65"/>
      <c r="S1165" s="65"/>
      <c r="T1165" s="65"/>
      <c r="U1165" s="65"/>
      <c r="V1165" s="65"/>
      <c r="W1165" s="65"/>
      <c r="X1165" s="65"/>
      <c r="Y1165" s="65"/>
      <c r="Z1165" s="65"/>
      <c r="AA1165" s="65"/>
      <c r="AB1165" s="65"/>
      <c r="AC1165" s="65"/>
      <c r="AD1165" s="65"/>
      <c r="AE1165" s="65"/>
      <c r="AF1165" s="65"/>
      <c r="AG1165" s="65"/>
      <c r="AH1165" s="65"/>
      <c r="AI1165" s="65"/>
      <c r="AJ1165" s="65"/>
      <c r="AK1165" s="65"/>
      <c r="AL1165" s="65"/>
      <c r="AM1165" s="65"/>
      <c r="AN1165" s="65"/>
      <c r="AO1165" s="65"/>
      <c r="AP1165" s="65"/>
      <c r="AQ1165" s="65"/>
      <c r="AR1165" s="65"/>
      <c r="AS1165" s="65"/>
      <c r="AT1165" s="65"/>
      <c r="AU1165" s="65"/>
      <c r="AV1165" s="65"/>
      <c r="AW1165" s="65"/>
      <c r="AX1165" s="65"/>
      <c r="AY1165" s="65"/>
      <c r="AZ1165" s="65"/>
      <c r="BA1165" s="65"/>
      <c r="BB1165" s="65"/>
      <c r="BC1165" s="65"/>
      <c r="BD1165" s="65"/>
      <c r="BE1165" s="65"/>
      <c r="BF1165" s="65"/>
      <c r="BG1165" s="65"/>
      <c r="BH1165" s="65"/>
      <c r="BI1165" s="65"/>
      <c r="BJ1165" s="65"/>
      <c r="BK1165" s="65"/>
      <c r="BL1165" s="65"/>
    </row>
    <row r="1166" spans="1:64" x14ac:dyDescent="0.2">
      <c r="A1166" s="588" t="s">
        <v>724</v>
      </c>
      <c r="B1166" s="588" t="s">
        <v>1290</v>
      </c>
      <c r="C1166" s="588" t="s">
        <v>1358</v>
      </c>
      <c r="D1166" s="572">
        <v>50</v>
      </c>
      <c r="E1166" s="572" t="s">
        <v>26</v>
      </c>
      <c r="F1166" s="589">
        <v>15</v>
      </c>
      <c r="G1166" s="571" t="s">
        <v>27</v>
      </c>
      <c r="H1166" s="571" t="s">
        <v>28</v>
      </c>
      <c r="I1166" s="571" t="s">
        <v>41</v>
      </c>
      <c r="J1166" s="571" t="s">
        <v>76</v>
      </c>
      <c r="K1166" s="589"/>
      <c r="L1166" s="589"/>
      <c r="M1166" s="571" t="s">
        <v>32</v>
      </c>
      <c r="N1166" s="587" t="s">
        <v>368</v>
      </c>
      <c r="O1166" s="571">
        <v>24</v>
      </c>
      <c r="P1166" s="571" t="s">
        <v>1292</v>
      </c>
      <c r="Q1166" s="65"/>
      <c r="R1166" s="65"/>
      <c r="S1166" s="65"/>
      <c r="T1166" s="65"/>
      <c r="U1166" s="65"/>
      <c r="V1166" s="65"/>
      <c r="W1166" s="65"/>
      <c r="X1166" s="65"/>
      <c r="Y1166" s="65"/>
      <c r="Z1166" s="65"/>
      <c r="AA1166" s="65"/>
      <c r="AB1166" s="65"/>
      <c r="AC1166" s="65"/>
      <c r="AD1166" s="65"/>
      <c r="AE1166" s="65"/>
      <c r="AF1166" s="65"/>
      <c r="AG1166" s="65"/>
      <c r="AH1166" s="65"/>
      <c r="AI1166" s="65"/>
      <c r="AJ1166" s="65"/>
      <c r="AK1166" s="65"/>
      <c r="AL1166" s="65"/>
      <c r="AM1166" s="65"/>
      <c r="AN1166" s="65"/>
      <c r="AO1166" s="65"/>
      <c r="AP1166" s="65"/>
      <c r="AQ1166" s="65"/>
      <c r="AR1166" s="65"/>
      <c r="AS1166" s="65"/>
      <c r="AT1166" s="65"/>
      <c r="AU1166" s="65"/>
      <c r="AV1166" s="65"/>
      <c r="AW1166" s="65"/>
      <c r="AX1166" s="65"/>
      <c r="AY1166" s="65"/>
      <c r="AZ1166" s="65"/>
      <c r="BA1166" s="65"/>
      <c r="BB1166" s="65"/>
      <c r="BC1166" s="65"/>
      <c r="BD1166" s="65"/>
      <c r="BE1166" s="65"/>
      <c r="BF1166" s="65"/>
      <c r="BG1166" s="65"/>
      <c r="BH1166" s="65"/>
      <c r="BI1166" s="65"/>
      <c r="BJ1166" s="65"/>
      <c r="BK1166" s="65"/>
      <c r="BL1166" s="65"/>
    </row>
    <row r="1167" spans="1:64" x14ac:dyDescent="0.2">
      <c r="A1167" s="588" t="s">
        <v>724</v>
      </c>
      <c r="B1167" s="588" t="s">
        <v>1290</v>
      </c>
      <c r="C1167" s="588" t="s">
        <v>1359</v>
      </c>
      <c r="D1167" s="572">
        <v>50</v>
      </c>
      <c r="E1167" s="572" t="s">
        <v>26</v>
      </c>
      <c r="F1167" s="589">
        <v>15</v>
      </c>
      <c r="G1167" s="571" t="s">
        <v>27</v>
      </c>
      <c r="H1167" s="571" t="s">
        <v>28</v>
      </c>
      <c r="I1167" s="571" t="s">
        <v>41</v>
      </c>
      <c r="J1167" s="571" t="s">
        <v>76</v>
      </c>
      <c r="K1167" s="589"/>
      <c r="L1167" s="589"/>
      <c r="M1167" s="571" t="s">
        <v>32</v>
      </c>
      <c r="N1167" s="587" t="s">
        <v>368</v>
      </c>
      <c r="O1167" s="571">
        <v>24</v>
      </c>
      <c r="P1167" s="571" t="s">
        <v>1292</v>
      </c>
      <c r="Q1167" s="65"/>
      <c r="R1167" s="65"/>
      <c r="S1167" s="65"/>
      <c r="T1167" s="65"/>
      <c r="U1167" s="65"/>
      <c r="V1167" s="65"/>
      <c r="W1167" s="65"/>
      <c r="X1167" s="65"/>
      <c r="Y1167" s="65"/>
      <c r="Z1167" s="65"/>
      <c r="AA1167" s="65"/>
      <c r="AB1167" s="65"/>
      <c r="AC1167" s="65"/>
      <c r="AD1167" s="65"/>
      <c r="AE1167" s="65"/>
      <c r="AF1167" s="65"/>
      <c r="AG1167" s="65"/>
      <c r="AH1167" s="65"/>
      <c r="AI1167" s="65"/>
      <c r="AJ1167" s="65"/>
      <c r="AK1167" s="65"/>
      <c r="AL1167" s="65"/>
      <c r="AM1167" s="65"/>
      <c r="AN1167" s="65"/>
      <c r="AO1167" s="65"/>
      <c r="AP1167" s="65"/>
      <c r="AQ1167" s="65"/>
      <c r="AR1167" s="65"/>
      <c r="AS1167" s="65"/>
      <c r="AT1167" s="65"/>
      <c r="AU1167" s="65"/>
      <c r="AV1167" s="65"/>
      <c r="AW1167" s="65"/>
      <c r="AX1167" s="65"/>
      <c r="AY1167" s="65"/>
      <c r="AZ1167" s="65"/>
      <c r="BA1167" s="65"/>
      <c r="BB1167" s="65"/>
      <c r="BC1167" s="65"/>
      <c r="BD1167" s="65"/>
      <c r="BE1167" s="65"/>
      <c r="BF1167" s="65"/>
      <c r="BG1167" s="65"/>
      <c r="BH1167" s="65"/>
      <c r="BI1167" s="65"/>
      <c r="BJ1167" s="65"/>
      <c r="BK1167" s="65"/>
      <c r="BL1167" s="65"/>
    </row>
    <row r="1168" spans="1:64" x14ac:dyDescent="0.2">
      <c r="A1168" s="588" t="s">
        <v>724</v>
      </c>
      <c r="B1168" s="588" t="s">
        <v>1290</v>
      </c>
      <c r="C1168" s="588" t="s">
        <v>1360</v>
      </c>
      <c r="D1168" s="572">
        <v>50</v>
      </c>
      <c r="E1168" s="572" t="s">
        <v>26</v>
      </c>
      <c r="F1168" s="589">
        <v>12</v>
      </c>
      <c r="G1168" s="571" t="s">
        <v>27</v>
      </c>
      <c r="H1168" s="571" t="s">
        <v>28</v>
      </c>
      <c r="I1168" s="571" t="s">
        <v>41</v>
      </c>
      <c r="J1168" s="571" t="s">
        <v>76</v>
      </c>
      <c r="K1168" s="589"/>
      <c r="L1168" s="589"/>
      <c r="M1168" s="571" t="s">
        <v>32</v>
      </c>
      <c r="N1168" s="587" t="s">
        <v>368</v>
      </c>
      <c r="O1168" s="571">
        <v>24</v>
      </c>
      <c r="P1168" s="571" t="s">
        <v>1292</v>
      </c>
      <c r="Q1168" s="65"/>
      <c r="R1168" s="65"/>
      <c r="S1168" s="65"/>
      <c r="T1168" s="65"/>
      <c r="U1168" s="65"/>
      <c r="V1168" s="65"/>
      <c r="W1168" s="65"/>
      <c r="X1168" s="65"/>
      <c r="Y1168" s="65"/>
      <c r="Z1168" s="65"/>
      <c r="AA1168" s="65"/>
      <c r="AB1168" s="65"/>
      <c r="AC1168" s="65"/>
      <c r="AD1168" s="65"/>
      <c r="AE1168" s="65"/>
      <c r="AF1168" s="65"/>
      <c r="AG1168" s="65"/>
      <c r="AH1168" s="65"/>
      <c r="AI1168" s="65"/>
      <c r="AJ1168" s="65"/>
      <c r="AK1168" s="65"/>
      <c r="AL1168" s="65"/>
      <c r="AM1168" s="65"/>
      <c r="AN1168" s="65"/>
      <c r="AO1168" s="65"/>
      <c r="AP1168" s="65"/>
      <c r="AQ1168" s="65"/>
      <c r="AR1168" s="65"/>
      <c r="AS1168" s="65"/>
      <c r="AT1168" s="65"/>
      <c r="AU1168" s="65"/>
      <c r="AV1168" s="65"/>
      <c r="AW1168" s="65"/>
      <c r="AX1168" s="65"/>
      <c r="AY1168" s="65"/>
      <c r="AZ1168" s="65"/>
      <c r="BA1168" s="65"/>
      <c r="BB1168" s="65"/>
      <c r="BC1168" s="65"/>
      <c r="BD1168" s="65"/>
      <c r="BE1168" s="65"/>
      <c r="BF1168" s="65"/>
      <c r="BG1168" s="65"/>
      <c r="BH1168" s="65"/>
      <c r="BI1168" s="65"/>
      <c r="BJ1168" s="65"/>
      <c r="BK1168" s="65"/>
      <c r="BL1168" s="65"/>
    </row>
    <row r="1169" spans="1:64" x14ac:dyDescent="0.2">
      <c r="A1169" s="588" t="s">
        <v>724</v>
      </c>
      <c r="B1169" s="588" t="s">
        <v>1290</v>
      </c>
      <c r="C1169" s="588" t="s">
        <v>1361</v>
      </c>
      <c r="D1169" s="572">
        <v>50</v>
      </c>
      <c r="E1169" s="572" t="s">
        <v>26</v>
      </c>
      <c r="F1169" s="589">
        <v>13</v>
      </c>
      <c r="G1169" s="571" t="s">
        <v>27</v>
      </c>
      <c r="H1169" s="571" t="s">
        <v>28</v>
      </c>
      <c r="I1169" s="571" t="s">
        <v>41</v>
      </c>
      <c r="J1169" s="571" t="s">
        <v>76</v>
      </c>
      <c r="K1169" s="589"/>
      <c r="L1169" s="589"/>
      <c r="M1169" s="571" t="s">
        <v>32</v>
      </c>
      <c r="N1169" s="587" t="s">
        <v>368</v>
      </c>
      <c r="O1169" s="571">
        <v>24</v>
      </c>
      <c r="P1169" s="571" t="s">
        <v>1292</v>
      </c>
      <c r="Q1169" s="65"/>
      <c r="R1169" s="65"/>
      <c r="S1169" s="65"/>
      <c r="T1169" s="65"/>
      <c r="U1169" s="65"/>
      <c r="V1169" s="65"/>
      <c r="W1169" s="65"/>
      <c r="X1169" s="65"/>
      <c r="Y1169" s="65"/>
      <c r="Z1169" s="65"/>
      <c r="AA1169" s="65"/>
      <c r="AB1169" s="65"/>
      <c r="AC1169" s="65"/>
      <c r="AD1169" s="65"/>
      <c r="AE1169" s="65"/>
      <c r="AF1169" s="65"/>
      <c r="AG1169" s="65"/>
      <c r="AH1169" s="65"/>
      <c r="AI1169" s="65"/>
      <c r="AJ1169" s="65"/>
      <c r="AK1169" s="65"/>
      <c r="AL1169" s="65"/>
      <c r="AM1169" s="65"/>
      <c r="AN1169" s="65"/>
      <c r="AO1169" s="65"/>
      <c r="AP1169" s="65"/>
      <c r="AQ1169" s="65"/>
      <c r="AR1169" s="65"/>
      <c r="AS1169" s="65"/>
      <c r="AT1169" s="65"/>
      <c r="AU1169" s="65"/>
      <c r="AV1169" s="65"/>
      <c r="AW1169" s="65"/>
      <c r="AX1169" s="65"/>
      <c r="AY1169" s="65"/>
      <c r="AZ1169" s="65"/>
      <c r="BA1169" s="65"/>
      <c r="BB1169" s="65"/>
      <c r="BC1169" s="65"/>
      <c r="BD1169" s="65"/>
      <c r="BE1169" s="65"/>
      <c r="BF1169" s="65"/>
      <c r="BG1169" s="65"/>
      <c r="BH1169" s="65"/>
      <c r="BI1169" s="65"/>
      <c r="BJ1169" s="65"/>
      <c r="BK1169" s="65"/>
      <c r="BL1169" s="65"/>
    </row>
    <row r="1170" spans="1:64" x14ac:dyDescent="0.2">
      <c r="A1170" s="588" t="s">
        <v>724</v>
      </c>
      <c r="B1170" s="588" t="s">
        <v>1290</v>
      </c>
      <c r="C1170" s="588" t="s">
        <v>1362</v>
      </c>
      <c r="D1170" s="572">
        <v>50</v>
      </c>
      <c r="E1170" s="572" t="s">
        <v>26</v>
      </c>
      <c r="F1170" s="589">
        <v>11</v>
      </c>
      <c r="G1170" s="571" t="s">
        <v>27</v>
      </c>
      <c r="H1170" s="571" t="s">
        <v>28</v>
      </c>
      <c r="I1170" s="571" t="s">
        <v>41</v>
      </c>
      <c r="J1170" s="571" t="s">
        <v>76</v>
      </c>
      <c r="K1170" s="589"/>
      <c r="L1170" s="589"/>
      <c r="M1170" s="571" t="s">
        <v>32</v>
      </c>
      <c r="N1170" s="587" t="s">
        <v>368</v>
      </c>
      <c r="O1170" s="571">
        <v>24</v>
      </c>
      <c r="P1170" s="571" t="s">
        <v>1292</v>
      </c>
      <c r="Q1170" s="65"/>
      <c r="R1170" s="65"/>
      <c r="S1170" s="65"/>
      <c r="T1170" s="65"/>
      <c r="U1170" s="65"/>
      <c r="V1170" s="65"/>
      <c r="W1170" s="65"/>
      <c r="X1170" s="65"/>
      <c r="Y1170" s="65"/>
      <c r="Z1170" s="65"/>
      <c r="AA1170" s="65"/>
      <c r="AB1170" s="65"/>
      <c r="AC1170" s="65"/>
      <c r="AD1170" s="65"/>
      <c r="AE1170" s="65"/>
      <c r="AF1170" s="65"/>
      <c r="AG1170" s="65"/>
      <c r="AH1170" s="65"/>
      <c r="AI1170" s="65"/>
      <c r="AJ1170" s="65"/>
      <c r="AK1170" s="65"/>
      <c r="AL1170" s="65"/>
      <c r="AM1170" s="65"/>
      <c r="AN1170" s="65"/>
      <c r="AO1170" s="65"/>
      <c r="AP1170" s="65"/>
      <c r="AQ1170" s="65"/>
      <c r="AR1170" s="65"/>
      <c r="AS1170" s="65"/>
      <c r="AT1170" s="65"/>
      <c r="AU1170" s="65"/>
      <c r="AV1170" s="65"/>
      <c r="AW1170" s="65"/>
      <c r="AX1170" s="65"/>
      <c r="AY1170" s="65"/>
      <c r="AZ1170" s="65"/>
      <c r="BA1170" s="65"/>
      <c r="BB1170" s="65"/>
      <c r="BC1170" s="65"/>
      <c r="BD1170" s="65"/>
      <c r="BE1170" s="65"/>
      <c r="BF1170" s="65"/>
      <c r="BG1170" s="65"/>
      <c r="BH1170" s="65"/>
      <c r="BI1170" s="65"/>
      <c r="BJ1170" s="65"/>
      <c r="BK1170" s="65"/>
      <c r="BL1170" s="65"/>
    </row>
    <row r="1171" spans="1:64" x14ac:dyDescent="0.2">
      <c r="A1171" s="588" t="s">
        <v>724</v>
      </c>
      <c r="B1171" s="588" t="s">
        <v>1290</v>
      </c>
      <c r="C1171" s="588" t="s">
        <v>1363</v>
      </c>
      <c r="D1171" s="572">
        <v>50</v>
      </c>
      <c r="E1171" s="572" t="s">
        <v>26</v>
      </c>
      <c r="F1171" s="589">
        <v>12</v>
      </c>
      <c r="G1171" s="571" t="s">
        <v>27</v>
      </c>
      <c r="H1171" s="571" t="s">
        <v>28</v>
      </c>
      <c r="I1171" s="571" t="s">
        <v>41</v>
      </c>
      <c r="J1171" s="571" t="s">
        <v>76</v>
      </c>
      <c r="K1171" s="589"/>
      <c r="L1171" s="589"/>
      <c r="M1171" s="571" t="s">
        <v>32</v>
      </c>
      <c r="N1171" s="587" t="s">
        <v>368</v>
      </c>
      <c r="O1171" s="571">
        <v>24</v>
      </c>
      <c r="P1171" s="571" t="s">
        <v>1292</v>
      </c>
      <c r="Q1171" s="65"/>
      <c r="R1171" s="65"/>
      <c r="S1171" s="65"/>
      <c r="T1171" s="65"/>
      <c r="U1171" s="65"/>
      <c r="V1171" s="65"/>
      <c r="W1171" s="65"/>
      <c r="X1171" s="65"/>
      <c r="Y1171" s="65"/>
      <c r="Z1171" s="65"/>
      <c r="AA1171" s="65"/>
      <c r="AB1171" s="65"/>
      <c r="AC1171" s="65"/>
      <c r="AD1171" s="65"/>
      <c r="AE1171" s="65"/>
      <c r="AF1171" s="65"/>
      <c r="AG1171" s="65"/>
      <c r="AH1171" s="65"/>
      <c r="AI1171" s="65"/>
      <c r="AJ1171" s="65"/>
      <c r="AK1171" s="65"/>
      <c r="AL1171" s="65"/>
      <c r="AM1171" s="65"/>
      <c r="AN1171" s="65"/>
      <c r="AO1171" s="65"/>
      <c r="AP1171" s="65"/>
      <c r="AQ1171" s="65"/>
      <c r="AR1171" s="65"/>
      <c r="AS1171" s="65"/>
      <c r="AT1171" s="65"/>
      <c r="AU1171" s="65"/>
      <c r="AV1171" s="65"/>
      <c r="AW1171" s="65"/>
      <c r="AX1171" s="65"/>
      <c r="AY1171" s="65"/>
      <c r="AZ1171" s="65"/>
      <c r="BA1171" s="65"/>
      <c r="BB1171" s="65"/>
      <c r="BC1171" s="65"/>
      <c r="BD1171" s="65"/>
      <c r="BE1171" s="65"/>
      <c r="BF1171" s="65"/>
      <c r="BG1171" s="65"/>
      <c r="BH1171" s="65"/>
      <c r="BI1171" s="65"/>
      <c r="BJ1171" s="65"/>
      <c r="BK1171" s="65"/>
      <c r="BL1171" s="65"/>
    </row>
    <row r="1172" spans="1:64" x14ac:dyDescent="0.2">
      <c r="A1172" s="588" t="s">
        <v>724</v>
      </c>
      <c r="B1172" s="588" t="s">
        <v>1290</v>
      </c>
      <c r="C1172" s="588" t="s">
        <v>1364</v>
      </c>
      <c r="D1172" s="572">
        <v>50</v>
      </c>
      <c r="E1172" s="572" t="s">
        <v>26</v>
      </c>
      <c r="F1172" s="589">
        <v>13</v>
      </c>
      <c r="G1172" s="571" t="s">
        <v>27</v>
      </c>
      <c r="H1172" s="571" t="s">
        <v>28</v>
      </c>
      <c r="I1172" s="571" t="s">
        <v>41</v>
      </c>
      <c r="J1172" s="571" t="s">
        <v>76</v>
      </c>
      <c r="K1172" s="589"/>
      <c r="L1172" s="589"/>
      <c r="M1172" s="571" t="s">
        <v>32</v>
      </c>
      <c r="N1172" s="587" t="s">
        <v>368</v>
      </c>
      <c r="O1172" s="571">
        <v>24</v>
      </c>
      <c r="P1172" s="571" t="s">
        <v>1292</v>
      </c>
      <c r="Q1172" s="65"/>
      <c r="R1172" s="65"/>
      <c r="S1172" s="65"/>
      <c r="T1172" s="65"/>
      <c r="U1172" s="65"/>
      <c r="V1172" s="65"/>
      <c r="W1172" s="65"/>
      <c r="X1172" s="65"/>
      <c r="Y1172" s="65"/>
      <c r="Z1172" s="65"/>
      <c r="AA1172" s="65"/>
      <c r="AB1172" s="65"/>
      <c r="AC1172" s="65"/>
      <c r="AD1172" s="65"/>
      <c r="AE1172" s="65"/>
      <c r="AF1172" s="65"/>
      <c r="AG1172" s="65"/>
      <c r="AH1172" s="65"/>
      <c r="AI1172" s="65"/>
      <c r="AJ1172" s="65"/>
      <c r="AK1172" s="65"/>
      <c r="AL1172" s="65"/>
      <c r="AM1172" s="65"/>
      <c r="AN1172" s="65"/>
      <c r="AO1172" s="65"/>
      <c r="AP1172" s="65"/>
      <c r="AQ1172" s="65"/>
      <c r="AR1172" s="65"/>
      <c r="AS1172" s="65"/>
      <c r="AT1172" s="65"/>
      <c r="AU1172" s="65"/>
      <c r="AV1172" s="65"/>
      <c r="AW1172" s="65"/>
      <c r="AX1172" s="65"/>
      <c r="AY1172" s="65"/>
      <c r="AZ1172" s="65"/>
      <c r="BA1172" s="65"/>
      <c r="BB1172" s="65"/>
      <c r="BC1172" s="65"/>
      <c r="BD1172" s="65"/>
      <c r="BE1172" s="65"/>
      <c r="BF1172" s="65"/>
      <c r="BG1172" s="65"/>
      <c r="BH1172" s="65"/>
      <c r="BI1172" s="65"/>
      <c r="BJ1172" s="65"/>
      <c r="BK1172" s="65"/>
      <c r="BL1172" s="65"/>
    </row>
    <row r="1173" spans="1:64" x14ac:dyDescent="0.2">
      <c r="A1173" s="588" t="s">
        <v>724</v>
      </c>
      <c r="B1173" s="588" t="s">
        <v>1290</v>
      </c>
      <c r="C1173" s="588" t="s">
        <v>1365</v>
      </c>
      <c r="D1173" s="572">
        <v>50</v>
      </c>
      <c r="E1173" s="572" t="s">
        <v>26</v>
      </c>
      <c r="F1173" s="589">
        <v>12</v>
      </c>
      <c r="G1173" s="571" t="s">
        <v>27</v>
      </c>
      <c r="H1173" s="571" t="s">
        <v>28</v>
      </c>
      <c r="I1173" s="571" t="s">
        <v>41</v>
      </c>
      <c r="J1173" s="571" t="s">
        <v>76</v>
      </c>
      <c r="K1173" s="589"/>
      <c r="L1173" s="589"/>
      <c r="M1173" s="571" t="s">
        <v>32</v>
      </c>
      <c r="N1173" s="587" t="s">
        <v>368</v>
      </c>
      <c r="O1173" s="571">
        <v>24</v>
      </c>
      <c r="P1173" s="571" t="s">
        <v>1292</v>
      </c>
      <c r="Q1173" s="65"/>
      <c r="R1173" s="65"/>
      <c r="S1173" s="65"/>
      <c r="T1173" s="65"/>
      <c r="U1173" s="65"/>
      <c r="V1173" s="65"/>
      <c r="W1173" s="65"/>
      <c r="X1173" s="65"/>
      <c r="Y1173" s="65"/>
      <c r="Z1173" s="65"/>
      <c r="AA1173" s="65"/>
      <c r="AB1173" s="65"/>
      <c r="AC1173" s="65"/>
      <c r="AD1173" s="65"/>
      <c r="AE1173" s="65"/>
      <c r="AF1173" s="65"/>
      <c r="AG1173" s="65"/>
      <c r="AH1173" s="65"/>
      <c r="AI1173" s="65"/>
      <c r="AJ1173" s="65"/>
      <c r="AK1173" s="65"/>
      <c r="AL1173" s="65"/>
      <c r="AM1173" s="65"/>
      <c r="AN1173" s="65"/>
      <c r="AO1173" s="65"/>
      <c r="AP1173" s="65"/>
      <c r="AQ1173" s="65"/>
      <c r="AR1173" s="65"/>
      <c r="AS1173" s="65"/>
      <c r="AT1173" s="65"/>
      <c r="AU1173" s="65"/>
      <c r="AV1173" s="65"/>
      <c r="AW1173" s="65"/>
      <c r="AX1173" s="65"/>
      <c r="AY1173" s="65"/>
      <c r="AZ1173" s="65"/>
      <c r="BA1173" s="65"/>
      <c r="BB1173" s="65"/>
      <c r="BC1173" s="65"/>
      <c r="BD1173" s="65"/>
      <c r="BE1173" s="65"/>
      <c r="BF1173" s="65"/>
      <c r="BG1173" s="65"/>
      <c r="BH1173" s="65"/>
      <c r="BI1173" s="65"/>
      <c r="BJ1173" s="65"/>
      <c r="BK1173" s="65"/>
      <c r="BL1173" s="65"/>
    </row>
    <row r="1174" spans="1:64" x14ac:dyDescent="0.2">
      <c r="A1174" s="588" t="s">
        <v>724</v>
      </c>
      <c r="B1174" s="588" t="s">
        <v>1290</v>
      </c>
      <c r="C1174" s="588" t="s">
        <v>1366</v>
      </c>
      <c r="D1174" s="572">
        <v>50</v>
      </c>
      <c r="E1174" s="572" t="s">
        <v>26</v>
      </c>
      <c r="F1174" s="589">
        <v>18</v>
      </c>
      <c r="G1174" s="589" t="s">
        <v>298</v>
      </c>
      <c r="H1174" s="571" t="s">
        <v>28</v>
      </c>
      <c r="I1174" s="571" t="s">
        <v>41</v>
      </c>
      <c r="J1174" s="571" t="s">
        <v>76</v>
      </c>
      <c r="K1174" s="589"/>
      <c r="L1174" s="589"/>
      <c r="M1174" s="571" t="s">
        <v>32</v>
      </c>
      <c r="N1174" s="587" t="s">
        <v>368</v>
      </c>
      <c r="O1174" s="571">
        <v>24</v>
      </c>
      <c r="P1174" s="571" t="s">
        <v>1292</v>
      </c>
      <c r="Q1174" s="65"/>
      <c r="R1174" s="65"/>
      <c r="S1174" s="65"/>
      <c r="T1174" s="65"/>
      <c r="U1174" s="65"/>
      <c r="V1174" s="65"/>
      <c r="W1174" s="65"/>
      <c r="X1174" s="65"/>
      <c r="Y1174" s="65"/>
      <c r="Z1174" s="65"/>
      <c r="AA1174" s="65"/>
      <c r="AB1174" s="65"/>
      <c r="AC1174" s="65"/>
      <c r="AD1174" s="65"/>
      <c r="AE1174" s="65"/>
      <c r="AF1174" s="65"/>
      <c r="AG1174" s="65"/>
      <c r="AH1174" s="65"/>
      <c r="AI1174" s="65"/>
      <c r="AJ1174" s="65"/>
      <c r="AK1174" s="65"/>
      <c r="AL1174" s="65"/>
      <c r="AM1174" s="65"/>
      <c r="AN1174" s="65"/>
      <c r="AO1174" s="65"/>
      <c r="AP1174" s="65"/>
      <c r="AQ1174" s="65"/>
      <c r="AR1174" s="65"/>
      <c r="AS1174" s="65"/>
      <c r="AT1174" s="65"/>
      <c r="AU1174" s="65"/>
      <c r="AV1174" s="65"/>
      <c r="AW1174" s="65"/>
      <c r="AX1174" s="65"/>
      <c r="AY1174" s="65"/>
      <c r="AZ1174" s="65"/>
      <c r="BA1174" s="65"/>
      <c r="BB1174" s="65"/>
      <c r="BC1174" s="65"/>
      <c r="BD1174" s="65"/>
      <c r="BE1174" s="65"/>
      <c r="BF1174" s="65"/>
      <c r="BG1174" s="65"/>
      <c r="BH1174" s="65"/>
      <c r="BI1174" s="65"/>
      <c r="BJ1174" s="65"/>
      <c r="BK1174" s="65"/>
      <c r="BL1174" s="65"/>
    </row>
    <row r="1175" spans="1:64" x14ac:dyDescent="0.2">
      <c r="A1175" s="588" t="s">
        <v>724</v>
      </c>
      <c r="B1175" s="588" t="s">
        <v>1290</v>
      </c>
      <c r="C1175" s="588" t="s">
        <v>1367</v>
      </c>
      <c r="D1175" s="572">
        <v>50</v>
      </c>
      <c r="E1175" s="572" t="s">
        <v>26</v>
      </c>
      <c r="F1175" s="589">
        <v>10</v>
      </c>
      <c r="G1175" s="571" t="s">
        <v>27</v>
      </c>
      <c r="H1175" s="571" t="s">
        <v>28</v>
      </c>
      <c r="I1175" s="571" t="s">
        <v>41</v>
      </c>
      <c r="J1175" s="571" t="s">
        <v>76</v>
      </c>
      <c r="K1175" s="589"/>
      <c r="L1175" s="589"/>
      <c r="M1175" s="571" t="s">
        <v>32</v>
      </c>
      <c r="N1175" s="587" t="s">
        <v>368</v>
      </c>
      <c r="O1175" s="571">
        <v>24</v>
      </c>
      <c r="P1175" s="571" t="s">
        <v>1292</v>
      </c>
      <c r="Q1175" s="65"/>
      <c r="R1175" s="65"/>
      <c r="S1175" s="65"/>
      <c r="T1175" s="65"/>
      <c r="U1175" s="65"/>
      <c r="V1175" s="65"/>
      <c r="W1175" s="65"/>
      <c r="X1175" s="65"/>
      <c r="Y1175" s="65"/>
      <c r="Z1175" s="65"/>
      <c r="AA1175" s="65"/>
      <c r="AB1175" s="65"/>
      <c r="AC1175" s="65"/>
      <c r="AD1175" s="65"/>
      <c r="AE1175" s="65"/>
      <c r="AF1175" s="65"/>
      <c r="AG1175" s="65"/>
      <c r="AH1175" s="65"/>
      <c r="AI1175" s="65"/>
      <c r="AJ1175" s="65"/>
      <c r="AK1175" s="65"/>
      <c r="AL1175" s="65"/>
      <c r="AM1175" s="65"/>
      <c r="AN1175" s="65"/>
      <c r="AO1175" s="65"/>
      <c r="AP1175" s="65"/>
      <c r="AQ1175" s="65"/>
      <c r="AR1175" s="65"/>
      <c r="AS1175" s="65"/>
      <c r="AT1175" s="65"/>
      <c r="AU1175" s="65"/>
      <c r="AV1175" s="65"/>
      <c r="AW1175" s="65"/>
      <c r="AX1175" s="65"/>
      <c r="AY1175" s="65"/>
      <c r="AZ1175" s="65"/>
      <c r="BA1175" s="65"/>
      <c r="BB1175" s="65"/>
      <c r="BC1175" s="65"/>
      <c r="BD1175" s="65"/>
      <c r="BE1175" s="65"/>
      <c r="BF1175" s="65"/>
      <c r="BG1175" s="65"/>
      <c r="BH1175" s="65"/>
      <c r="BI1175" s="65"/>
      <c r="BJ1175" s="65"/>
      <c r="BK1175" s="65"/>
      <c r="BL1175" s="65"/>
    </row>
    <row r="1176" spans="1:64" x14ac:dyDescent="0.2">
      <c r="A1176" s="588" t="s">
        <v>724</v>
      </c>
      <c r="B1176" s="588" t="s">
        <v>1290</v>
      </c>
      <c r="C1176" s="588" t="s">
        <v>1368</v>
      </c>
      <c r="D1176" s="572">
        <v>50</v>
      </c>
      <c r="E1176" s="572" t="s">
        <v>26</v>
      </c>
      <c r="F1176" s="589">
        <v>9</v>
      </c>
      <c r="G1176" s="571" t="s">
        <v>27</v>
      </c>
      <c r="H1176" s="571" t="s">
        <v>28</v>
      </c>
      <c r="I1176" s="571" t="s">
        <v>41</v>
      </c>
      <c r="J1176" s="571" t="s">
        <v>76</v>
      </c>
      <c r="K1176" s="589"/>
      <c r="L1176" s="589"/>
      <c r="M1176" s="571" t="s">
        <v>32</v>
      </c>
      <c r="N1176" s="587" t="s">
        <v>368</v>
      </c>
      <c r="O1176" s="571">
        <v>24</v>
      </c>
      <c r="P1176" s="571" t="s">
        <v>1292</v>
      </c>
      <c r="Q1176" s="65"/>
      <c r="R1176" s="65"/>
      <c r="S1176" s="65"/>
      <c r="T1176" s="65"/>
      <c r="U1176" s="65"/>
      <c r="V1176" s="65"/>
      <c r="W1176" s="65"/>
      <c r="X1176" s="65"/>
      <c r="Y1176" s="65"/>
      <c r="Z1176" s="65"/>
      <c r="AA1176" s="65"/>
      <c r="AB1176" s="65"/>
      <c r="AC1176" s="65"/>
      <c r="AD1176" s="65"/>
      <c r="AE1176" s="65"/>
      <c r="AF1176" s="65"/>
      <c r="AG1176" s="65"/>
      <c r="AH1176" s="65"/>
      <c r="AI1176" s="65"/>
      <c r="AJ1176" s="65"/>
      <c r="AK1176" s="65"/>
      <c r="AL1176" s="65"/>
      <c r="AM1176" s="65"/>
      <c r="AN1176" s="65"/>
      <c r="AO1176" s="65"/>
      <c r="AP1176" s="65"/>
      <c r="AQ1176" s="65"/>
      <c r="AR1176" s="65"/>
      <c r="AS1176" s="65"/>
      <c r="AT1176" s="65"/>
      <c r="AU1176" s="65"/>
      <c r="AV1176" s="65"/>
      <c r="AW1176" s="65"/>
      <c r="AX1176" s="65"/>
      <c r="AY1176" s="65"/>
      <c r="AZ1176" s="65"/>
      <c r="BA1176" s="65"/>
      <c r="BB1176" s="65"/>
      <c r="BC1176" s="65"/>
      <c r="BD1176" s="65"/>
      <c r="BE1176" s="65"/>
      <c r="BF1176" s="65"/>
      <c r="BG1176" s="65"/>
      <c r="BH1176" s="65"/>
      <c r="BI1176" s="65"/>
      <c r="BJ1176" s="65"/>
      <c r="BK1176" s="65"/>
      <c r="BL1176" s="65"/>
    </row>
    <row r="1177" spans="1:64" x14ac:dyDescent="0.2">
      <c r="A1177" s="588" t="s">
        <v>724</v>
      </c>
      <c r="B1177" s="588" t="s">
        <v>1290</v>
      </c>
      <c r="C1177" s="588" t="s">
        <v>1369</v>
      </c>
      <c r="D1177" s="572">
        <v>50</v>
      </c>
      <c r="E1177" s="572" t="s">
        <v>26</v>
      </c>
      <c r="F1177" s="589">
        <v>12</v>
      </c>
      <c r="G1177" s="571" t="s">
        <v>27</v>
      </c>
      <c r="H1177" s="571" t="s">
        <v>28</v>
      </c>
      <c r="I1177" s="571" t="s">
        <v>41</v>
      </c>
      <c r="J1177" s="571" t="s">
        <v>76</v>
      </c>
      <c r="K1177" s="589"/>
      <c r="L1177" s="589"/>
      <c r="M1177" s="571" t="s">
        <v>32</v>
      </c>
      <c r="N1177" s="587" t="s">
        <v>368</v>
      </c>
      <c r="O1177" s="571">
        <v>24</v>
      </c>
      <c r="P1177" s="571" t="s">
        <v>1292</v>
      </c>
      <c r="Q1177" s="65"/>
      <c r="R1177" s="65"/>
      <c r="S1177" s="65"/>
      <c r="T1177" s="65"/>
      <c r="U1177" s="65"/>
      <c r="V1177" s="65"/>
      <c r="W1177" s="65"/>
      <c r="X1177" s="65"/>
      <c r="Y1177" s="65"/>
      <c r="Z1177" s="65"/>
      <c r="AA1177" s="65"/>
      <c r="AB1177" s="65"/>
      <c r="AC1177" s="65"/>
      <c r="AD1177" s="65"/>
      <c r="AE1177" s="65"/>
      <c r="AF1177" s="65"/>
      <c r="AG1177" s="65"/>
      <c r="AH1177" s="65"/>
      <c r="AI1177" s="65"/>
      <c r="AJ1177" s="65"/>
      <c r="AK1177" s="65"/>
      <c r="AL1177" s="65"/>
      <c r="AM1177" s="65"/>
      <c r="AN1177" s="65"/>
      <c r="AO1177" s="65"/>
      <c r="AP1177" s="65"/>
      <c r="AQ1177" s="65"/>
      <c r="AR1177" s="65"/>
      <c r="AS1177" s="65"/>
      <c r="AT1177" s="65"/>
      <c r="AU1177" s="65"/>
      <c r="AV1177" s="65"/>
      <c r="AW1177" s="65"/>
      <c r="AX1177" s="65"/>
      <c r="AY1177" s="65"/>
      <c r="AZ1177" s="65"/>
      <c r="BA1177" s="65"/>
      <c r="BB1177" s="65"/>
      <c r="BC1177" s="65"/>
      <c r="BD1177" s="65"/>
      <c r="BE1177" s="65"/>
      <c r="BF1177" s="65"/>
      <c r="BG1177" s="65"/>
      <c r="BH1177" s="65"/>
      <c r="BI1177" s="65"/>
      <c r="BJ1177" s="65"/>
      <c r="BK1177" s="65"/>
      <c r="BL1177" s="65"/>
    </row>
    <row r="1178" spans="1:64" x14ac:dyDescent="0.2">
      <c r="A1178" s="588" t="s">
        <v>724</v>
      </c>
      <c r="B1178" s="588" t="s">
        <v>1290</v>
      </c>
      <c r="C1178" s="588" t="s">
        <v>1314</v>
      </c>
      <c r="D1178" s="572">
        <v>50</v>
      </c>
      <c r="E1178" s="572" t="s">
        <v>26</v>
      </c>
      <c r="F1178" s="589">
        <v>10</v>
      </c>
      <c r="G1178" s="571" t="s">
        <v>27</v>
      </c>
      <c r="H1178" s="571" t="s">
        <v>28</v>
      </c>
      <c r="I1178" s="571" t="s">
        <v>41</v>
      </c>
      <c r="J1178" s="571" t="s">
        <v>76</v>
      </c>
      <c r="K1178" s="589"/>
      <c r="L1178" s="589"/>
      <c r="M1178" s="571" t="s">
        <v>32</v>
      </c>
      <c r="N1178" s="587" t="s">
        <v>368</v>
      </c>
      <c r="O1178" s="571">
        <v>24</v>
      </c>
      <c r="P1178" s="571" t="s">
        <v>1292</v>
      </c>
      <c r="Q1178" s="65"/>
      <c r="R1178" s="65"/>
      <c r="S1178" s="65"/>
      <c r="T1178" s="65"/>
      <c r="U1178" s="65"/>
      <c r="V1178" s="65"/>
      <c r="W1178" s="65"/>
      <c r="X1178" s="65"/>
      <c r="Y1178" s="65"/>
      <c r="Z1178" s="65"/>
      <c r="AA1178" s="65"/>
      <c r="AB1178" s="65"/>
      <c r="AC1178" s="65"/>
      <c r="AD1178" s="65"/>
      <c r="AE1178" s="65"/>
      <c r="AF1178" s="65"/>
      <c r="AG1178" s="65"/>
      <c r="AH1178" s="65"/>
      <c r="AI1178" s="65"/>
      <c r="AJ1178" s="65"/>
      <c r="AK1178" s="65"/>
      <c r="AL1178" s="65"/>
      <c r="AM1178" s="65"/>
      <c r="AN1178" s="65"/>
      <c r="AO1178" s="65"/>
      <c r="AP1178" s="65"/>
      <c r="AQ1178" s="65"/>
      <c r="AR1178" s="65"/>
      <c r="AS1178" s="65"/>
      <c r="AT1178" s="65"/>
      <c r="AU1178" s="65"/>
      <c r="AV1178" s="65"/>
      <c r="AW1178" s="65"/>
      <c r="AX1178" s="65"/>
      <c r="AY1178" s="65"/>
      <c r="AZ1178" s="65"/>
      <c r="BA1178" s="65"/>
      <c r="BB1178" s="65"/>
      <c r="BC1178" s="65"/>
      <c r="BD1178" s="65"/>
      <c r="BE1178" s="65"/>
      <c r="BF1178" s="65"/>
      <c r="BG1178" s="65"/>
      <c r="BH1178" s="65"/>
      <c r="BI1178" s="65"/>
      <c r="BJ1178" s="65"/>
      <c r="BK1178" s="65"/>
      <c r="BL1178" s="65"/>
    </row>
    <row r="1179" spans="1:64" x14ac:dyDescent="0.2">
      <c r="A1179" s="588" t="s">
        <v>724</v>
      </c>
      <c r="B1179" s="588" t="s">
        <v>1290</v>
      </c>
      <c r="C1179" s="588" t="s">
        <v>1319</v>
      </c>
      <c r="D1179" s="572">
        <v>50</v>
      </c>
      <c r="E1179" s="572" t="s">
        <v>26</v>
      </c>
      <c r="F1179" s="589">
        <v>11</v>
      </c>
      <c r="G1179" s="571" t="s">
        <v>27</v>
      </c>
      <c r="H1179" s="571" t="s">
        <v>28</v>
      </c>
      <c r="I1179" s="571" t="s">
        <v>41</v>
      </c>
      <c r="J1179" s="571" t="s">
        <v>76</v>
      </c>
      <c r="K1179" s="589"/>
      <c r="L1179" s="589"/>
      <c r="M1179" s="571" t="s">
        <v>32</v>
      </c>
      <c r="N1179" s="587" t="s">
        <v>368</v>
      </c>
      <c r="O1179" s="571">
        <v>24</v>
      </c>
      <c r="P1179" s="571" t="s">
        <v>1292</v>
      </c>
      <c r="Q1179" s="65"/>
      <c r="R1179" s="65"/>
      <c r="S1179" s="65"/>
      <c r="T1179" s="65"/>
      <c r="U1179" s="65"/>
      <c r="V1179" s="65"/>
      <c r="W1179" s="65"/>
      <c r="X1179" s="65"/>
      <c r="Y1179" s="65"/>
      <c r="Z1179" s="65"/>
      <c r="AA1179" s="65"/>
      <c r="AB1179" s="65"/>
      <c r="AC1179" s="65"/>
      <c r="AD1179" s="65"/>
      <c r="AE1179" s="65"/>
      <c r="AF1179" s="65"/>
      <c r="AG1179" s="65"/>
      <c r="AH1179" s="65"/>
      <c r="AI1179" s="65"/>
      <c r="AJ1179" s="65"/>
      <c r="AK1179" s="65"/>
      <c r="AL1179" s="65"/>
      <c r="AM1179" s="65"/>
      <c r="AN1179" s="65"/>
      <c r="AO1179" s="65"/>
      <c r="AP1179" s="65"/>
      <c r="AQ1179" s="65"/>
      <c r="AR1179" s="65"/>
      <c r="AS1179" s="65"/>
      <c r="AT1179" s="65"/>
      <c r="AU1179" s="65"/>
      <c r="AV1179" s="65"/>
      <c r="AW1179" s="65"/>
      <c r="AX1179" s="65"/>
      <c r="AY1179" s="65"/>
      <c r="AZ1179" s="65"/>
      <c r="BA1179" s="65"/>
      <c r="BB1179" s="65"/>
      <c r="BC1179" s="65"/>
      <c r="BD1179" s="65"/>
      <c r="BE1179" s="65"/>
      <c r="BF1179" s="65"/>
      <c r="BG1179" s="65"/>
      <c r="BH1179" s="65"/>
      <c r="BI1179" s="65"/>
      <c r="BJ1179" s="65"/>
      <c r="BK1179" s="65"/>
      <c r="BL1179" s="65"/>
    </row>
    <row r="1180" spans="1:64" x14ac:dyDescent="0.2">
      <c r="A1180" s="588" t="s">
        <v>724</v>
      </c>
      <c r="B1180" s="588" t="s">
        <v>1290</v>
      </c>
      <c r="C1180" s="588" t="s">
        <v>1321</v>
      </c>
      <c r="D1180" s="572">
        <v>50</v>
      </c>
      <c r="E1180" s="572" t="s">
        <v>26</v>
      </c>
      <c r="F1180" s="589">
        <v>11</v>
      </c>
      <c r="G1180" s="571" t="s">
        <v>27</v>
      </c>
      <c r="H1180" s="571" t="s">
        <v>28</v>
      </c>
      <c r="I1180" s="571" t="s">
        <v>41</v>
      </c>
      <c r="J1180" s="571" t="s">
        <v>76</v>
      </c>
      <c r="K1180" s="589"/>
      <c r="L1180" s="589"/>
      <c r="M1180" s="571" t="s">
        <v>32</v>
      </c>
      <c r="N1180" s="587" t="s">
        <v>368</v>
      </c>
      <c r="O1180" s="571">
        <v>24</v>
      </c>
      <c r="P1180" s="571" t="s">
        <v>1292</v>
      </c>
      <c r="Q1180" s="65"/>
      <c r="R1180" s="65"/>
      <c r="S1180" s="65"/>
      <c r="T1180" s="65"/>
      <c r="U1180" s="65"/>
      <c r="V1180" s="65"/>
      <c r="W1180" s="65"/>
      <c r="X1180" s="65"/>
      <c r="Y1180" s="65"/>
      <c r="Z1180" s="65"/>
      <c r="AA1180" s="65"/>
      <c r="AB1180" s="65"/>
      <c r="AC1180" s="65"/>
      <c r="AD1180" s="65"/>
      <c r="AE1180" s="65"/>
      <c r="AF1180" s="65"/>
      <c r="AG1180" s="65"/>
      <c r="AH1180" s="65"/>
      <c r="AI1180" s="65"/>
      <c r="AJ1180" s="65"/>
      <c r="AK1180" s="65"/>
      <c r="AL1180" s="65"/>
      <c r="AM1180" s="65"/>
      <c r="AN1180" s="65"/>
      <c r="AO1180" s="65"/>
      <c r="AP1180" s="65"/>
      <c r="AQ1180" s="65"/>
      <c r="AR1180" s="65"/>
      <c r="AS1180" s="65"/>
      <c r="AT1180" s="65"/>
      <c r="AU1180" s="65"/>
      <c r="AV1180" s="65"/>
      <c r="AW1180" s="65"/>
      <c r="AX1180" s="65"/>
      <c r="AY1180" s="65"/>
      <c r="AZ1180" s="65"/>
      <c r="BA1180" s="65"/>
      <c r="BB1180" s="65"/>
      <c r="BC1180" s="65"/>
      <c r="BD1180" s="65"/>
      <c r="BE1180" s="65"/>
      <c r="BF1180" s="65"/>
      <c r="BG1180" s="65"/>
      <c r="BH1180" s="65"/>
      <c r="BI1180" s="65"/>
      <c r="BJ1180" s="65"/>
      <c r="BK1180" s="65"/>
      <c r="BL1180" s="65"/>
    </row>
    <row r="1181" spans="1:64" x14ac:dyDescent="0.2">
      <c r="A1181" s="588" t="s">
        <v>724</v>
      </c>
      <c r="B1181" s="588" t="s">
        <v>1290</v>
      </c>
      <c r="C1181" s="588" t="s">
        <v>1370</v>
      </c>
      <c r="D1181" s="572">
        <v>50</v>
      </c>
      <c r="E1181" s="572" t="s">
        <v>26</v>
      </c>
      <c r="F1181" s="589">
        <v>12</v>
      </c>
      <c r="G1181" s="571" t="s">
        <v>84</v>
      </c>
      <c r="H1181" s="571" t="s">
        <v>28</v>
      </c>
      <c r="I1181" s="571" t="s">
        <v>41</v>
      </c>
      <c r="J1181" s="571" t="s">
        <v>76</v>
      </c>
      <c r="K1181" s="589"/>
      <c r="L1181" s="589"/>
      <c r="M1181" s="571" t="s">
        <v>32</v>
      </c>
      <c r="N1181" s="587" t="s">
        <v>368</v>
      </c>
      <c r="O1181" s="571">
        <v>24</v>
      </c>
      <c r="P1181" s="571" t="s">
        <v>1292</v>
      </c>
      <c r="Q1181" s="65"/>
      <c r="R1181" s="65"/>
      <c r="S1181" s="65"/>
      <c r="T1181" s="65"/>
      <c r="U1181" s="65"/>
      <c r="V1181" s="65"/>
      <c r="W1181" s="65"/>
      <c r="X1181" s="65"/>
      <c r="Y1181" s="65"/>
      <c r="Z1181" s="65"/>
      <c r="AA1181" s="65"/>
      <c r="AB1181" s="65"/>
      <c r="AC1181" s="65"/>
      <c r="AD1181" s="65"/>
      <c r="AE1181" s="65"/>
      <c r="AF1181" s="65"/>
      <c r="AG1181" s="65"/>
      <c r="AH1181" s="65"/>
      <c r="AI1181" s="65"/>
      <c r="AJ1181" s="65"/>
      <c r="AK1181" s="65"/>
      <c r="AL1181" s="65"/>
      <c r="AM1181" s="65"/>
      <c r="AN1181" s="65"/>
      <c r="AO1181" s="65"/>
      <c r="AP1181" s="65"/>
      <c r="AQ1181" s="65"/>
      <c r="AR1181" s="65"/>
      <c r="AS1181" s="65"/>
      <c r="AT1181" s="65"/>
      <c r="AU1181" s="65"/>
      <c r="AV1181" s="65"/>
      <c r="AW1181" s="65"/>
      <c r="AX1181" s="65"/>
      <c r="AY1181" s="65"/>
      <c r="AZ1181" s="65"/>
      <c r="BA1181" s="65"/>
      <c r="BB1181" s="65"/>
      <c r="BC1181" s="65"/>
      <c r="BD1181" s="65"/>
      <c r="BE1181" s="65"/>
      <c r="BF1181" s="65"/>
      <c r="BG1181" s="65"/>
      <c r="BH1181" s="65"/>
      <c r="BI1181" s="65"/>
      <c r="BJ1181" s="65"/>
      <c r="BK1181" s="65"/>
      <c r="BL1181" s="65"/>
    </row>
    <row r="1182" spans="1:64" x14ac:dyDescent="0.2">
      <c r="A1182" s="588" t="s">
        <v>724</v>
      </c>
      <c r="B1182" s="588" t="s">
        <v>1290</v>
      </c>
      <c r="C1182" s="588" t="s">
        <v>1371</v>
      </c>
      <c r="D1182" s="572">
        <v>50</v>
      </c>
      <c r="E1182" s="572" t="s">
        <v>26</v>
      </c>
      <c r="F1182" s="589">
        <v>15</v>
      </c>
      <c r="G1182" s="571" t="s">
        <v>27</v>
      </c>
      <c r="H1182" s="571" t="s">
        <v>28</v>
      </c>
      <c r="I1182" s="571" t="s">
        <v>41</v>
      </c>
      <c r="J1182" s="571" t="s">
        <v>76</v>
      </c>
      <c r="K1182" s="589"/>
      <c r="L1182" s="589"/>
      <c r="M1182" s="571" t="s">
        <v>32</v>
      </c>
      <c r="N1182" s="587" t="s">
        <v>368</v>
      </c>
      <c r="O1182" s="571">
        <v>24</v>
      </c>
      <c r="P1182" s="571" t="s">
        <v>1292</v>
      </c>
      <c r="Q1182" s="65"/>
      <c r="R1182" s="65"/>
      <c r="S1182" s="65"/>
      <c r="T1182" s="65"/>
      <c r="U1182" s="65"/>
      <c r="V1182" s="65"/>
      <c r="W1182" s="65"/>
      <c r="X1182" s="65"/>
      <c r="Y1182" s="65"/>
      <c r="Z1182" s="65"/>
      <c r="AA1182" s="65"/>
      <c r="AB1182" s="65"/>
      <c r="AC1182" s="65"/>
      <c r="AD1182" s="65"/>
      <c r="AE1182" s="65"/>
      <c r="AF1182" s="65"/>
      <c r="AG1182" s="65"/>
      <c r="AH1182" s="65"/>
      <c r="AI1182" s="65"/>
      <c r="AJ1182" s="65"/>
      <c r="AK1182" s="65"/>
      <c r="AL1182" s="65"/>
      <c r="AM1182" s="65"/>
      <c r="AN1182" s="65"/>
      <c r="AO1182" s="65"/>
      <c r="AP1182" s="65"/>
      <c r="AQ1182" s="65"/>
      <c r="AR1182" s="65"/>
      <c r="AS1182" s="65"/>
      <c r="AT1182" s="65"/>
      <c r="AU1182" s="65"/>
      <c r="AV1182" s="65"/>
      <c r="AW1182" s="65"/>
      <c r="AX1182" s="65"/>
      <c r="AY1182" s="65"/>
      <c r="AZ1182" s="65"/>
      <c r="BA1182" s="65"/>
      <c r="BB1182" s="65"/>
      <c r="BC1182" s="65"/>
      <c r="BD1182" s="65"/>
      <c r="BE1182" s="65"/>
      <c r="BF1182" s="65"/>
      <c r="BG1182" s="65"/>
      <c r="BH1182" s="65"/>
      <c r="BI1182" s="65"/>
      <c r="BJ1182" s="65"/>
      <c r="BK1182" s="65"/>
      <c r="BL1182" s="65"/>
    </row>
    <row r="1183" spans="1:64" x14ac:dyDescent="0.2">
      <c r="A1183" s="114" t="s">
        <v>1372</v>
      </c>
      <c r="B1183" s="90" t="s">
        <v>1373</v>
      </c>
      <c r="C1183" s="90" t="s">
        <v>1374</v>
      </c>
      <c r="D1183" s="90">
        <v>50</v>
      </c>
      <c r="E1183" s="90" t="s">
        <v>26</v>
      </c>
      <c r="F1183" s="90"/>
      <c r="G1183" s="114" t="s">
        <v>27</v>
      </c>
      <c r="H1183" s="114" t="s">
        <v>76</v>
      </c>
      <c r="I1183" s="114" t="s">
        <v>29</v>
      </c>
      <c r="J1183" s="114" t="s">
        <v>76</v>
      </c>
      <c r="K1183" s="114"/>
      <c r="L1183" s="114"/>
      <c r="M1183" s="114" t="s">
        <v>32</v>
      </c>
      <c r="N1183" s="114" t="s">
        <v>33</v>
      </c>
      <c r="O1183" s="114">
        <v>24</v>
      </c>
      <c r="P1183" s="90" t="s">
        <v>28</v>
      </c>
      <c r="Q1183" s="65"/>
      <c r="R1183" s="65"/>
      <c r="S1183" s="65"/>
      <c r="T1183" s="65"/>
      <c r="U1183" s="65"/>
      <c r="V1183" s="65"/>
      <c r="W1183" s="65"/>
      <c r="X1183" s="65"/>
      <c r="Y1183" s="65"/>
      <c r="Z1183" s="65"/>
      <c r="AA1183" s="65"/>
      <c r="AB1183" s="65"/>
      <c r="AC1183" s="65"/>
      <c r="AD1183" s="65"/>
      <c r="AE1183" s="65"/>
      <c r="AF1183" s="65"/>
      <c r="AG1183" s="65"/>
      <c r="AH1183" s="65"/>
      <c r="AI1183" s="65"/>
      <c r="AJ1183" s="65"/>
      <c r="AK1183" s="65"/>
      <c r="AL1183" s="65"/>
      <c r="AM1183" s="65"/>
      <c r="AN1183" s="65"/>
      <c r="AO1183" s="65"/>
      <c r="AP1183" s="65"/>
      <c r="AQ1183" s="65"/>
      <c r="AR1183" s="65"/>
      <c r="AS1183" s="65"/>
      <c r="AT1183" s="65"/>
      <c r="AU1183" s="65"/>
      <c r="AV1183" s="65"/>
      <c r="AW1183" s="65"/>
      <c r="AX1183" s="65"/>
      <c r="AY1183" s="65"/>
      <c r="AZ1183" s="65"/>
      <c r="BA1183" s="65"/>
      <c r="BB1183" s="65"/>
      <c r="BC1183" s="65"/>
      <c r="BD1183" s="65"/>
      <c r="BE1183" s="65"/>
      <c r="BF1183" s="65"/>
      <c r="BG1183" s="65"/>
      <c r="BH1183" s="65"/>
      <c r="BI1183" s="65"/>
      <c r="BJ1183" s="65"/>
      <c r="BK1183" s="65"/>
      <c r="BL1183" s="65"/>
    </row>
    <row r="1184" spans="1:64" x14ac:dyDescent="0.2">
      <c r="A1184" s="114" t="s">
        <v>1372</v>
      </c>
      <c r="B1184" s="90" t="s">
        <v>1373</v>
      </c>
      <c r="C1184" s="90" t="s">
        <v>1375</v>
      </c>
      <c r="D1184" s="90">
        <v>50</v>
      </c>
      <c r="E1184" s="90" t="s">
        <v>26</v>
      </c>
      <c r="F1184" s="90"/>
      <c r="G1184" s="114" t="s">
        <v>27</v>
      </c>
      <c r="H1184" s="114" t="s">
        <v>76</v>
      </c>
      <c r="I1184" s="114" t="s">
        <v>29</v>
      </c>
      <c r="J1184" s="114" t="s">
        <v>76</v>
      </c>
      <c r="K1184" s="114"/>
      <c r="L1184" s="114"/>
      <c r="M1184" s="114" t="s">
        <v>32</v>
      </c>
      <c r="N1184" s="114" t="s">
        <v>33</v>
      </c>
      <c r="O1184" s="114">
        <v>24</v>
      </c>
      <c r="P1184" s="90" t="s">
        <v>28</v>
      </c>
      <c r="Q1184" s="65"/>
      <c r="R1184" s="65"/>
      <c r="S1184" s="65"/>
      <c r="T1184" s="65"/>
      <c r="U1184" s="65"/>
      <c r="V1184" s="65"/>
      <c r="W1184" s="65"/>
      <c r="X1184" s="65"/>
      <c r="Y1184" s="65"/>
      <c r="Z1184" s="65"/>
      <c r="AA1184" s="65"/>
      <c r="AB1184" s="65"/>
      <c r="AC1184" s="65"/>
      <c r="AD1184" s="65"/>
      <c r="AE1184" s="65"/>
      <c r="AF1184" s="65"/>
      <c r="AG1184" s="65"/>
      <c r="AH1184" s="65"/>
      <c r="AI1184" s="65"/>
      <c r="AJ1184" s="65"/>
      <c r="AK1184" s="65"/>
      <c r="AL1184" s="65"/>
      <c r="AM1184" s="65"/>
      <c r="AN1184" s="65"/>
      <c r="AO1184" s="65"/>
      <c r="AP1184" s="65"/>
      <c r="AQ1184" s="65"/>
      <c r="AR1184" s="65"/>
      <c r="AS1184" s="65"/>
      <c r="AT1184" s="65"/>
      <c r="AU1184" s="65"/>
      <c r="AV1184" s="65"/>
      <c r="AW1184" s="65"/>
      <c r="AX1184" s="65"/>
      <c r="AY1184" s="65"/>
      <c r="AZ1184" s="65"/>
      <c r="BA1184" s="65"/>
      <c r="BB1184" s="65"/>
      <c r="BC1184" s="65"/>
      <c r="BD1184" s="65"/>
      <c r="BE1184" s="65"/>
      <c r="BF1184" s="65"/>
      <c r="BG1184" s="65"/>
      <c r="BH1184" s="65"/>
      <c r="BI1184" s="65"/>
      <c r="BJ1184" s="65"/>
      <c r="BK1184" s="65"/>
      <c r="BL1184" s="65"/>
    </row>
    <row r="1185" spans="1:64" x14ac:dyDescent="0.2">
      <c r="A1185" s="114" t="s">
        <v>1372</v>
      </c>
      <c r="B1185" s="90" t="s">
        <v>1373</v>
      </c>
      <c r="C1185" s="90" t="s">
        <v>1376</v>
      </c>
      <c r="D1185" s="90">
        <v>50</v>
      </c>
      <c r="E1185" s="90" t="s">
        <v>26</v>
      </c>
      <c r="F1185" s="90"/>
      <c r="G1185" s="114" t="s">
        <v>27</v>
      </c>
      <c r="H1185" s="114" t="s">
        <v>76</v>
      </c>
      <c r="I1185" s="114" t="s">
        <v>29</v>
      </c>
      <c r="J1185" s="114" t="s">
        <v>76</v>
      </c>
      <c r="K1185" s="114"/>
      <c r="L1185" s="114"/>
      <c r="M1185" s="114" t="s">
        <v>32</v>
      </c>
      <c r="N1185" s="114" t="s">
        <v>33</v>
      </c>
      <c r="O1185" s="114">
        <v>24</v>
      </c>
      <c r="P1185" s="90" t="s">
        <v>28</v>
      </c>
      <c r="Q1185" s="65"/>
      <c r="R1185" s="65"/>
      <c r="S1185" s="65"/>
      <c r="T1185" s="65"/>
      <c r="U1185" s="65"/>
      <c r="V1185" s="65"/>
      <c r="W1185" s="65"/>
      <c r="X1185" s="65"/>
      <c r="Y1185" s="65"/>
      <c r="Z1185" s="65"/>
      <c r="AA1185" s="65"/>
      <c r="AB1185" s="65"/>
      <c r="AC1185" s="65"/>
      <c r="AD1185" s="65"/>
      <c r="AE1185" s="65"/>
      <c r="AF1185" s="65"/>
      <c r="AG1185" s="65"/>
      <c r="AH1185" s="65"/>
      <c r="AI1185" s="65"/>
      <c r="AJ1185" s="65"/>
      <c r="AK1185" s="65"/>
      <c r="AL1185" s="65"/>
      <c r="AM1185" s="65"/>
      <c r="AN1185" s="65"/>
      <c r="AO1185" s="65"/>
      <c r="AP1185" s="65"/>
      <c r="AQ1185" s="65"/>
      <c r="AR1185" s="65"/>
      <c r="AS1185" s="65"/>
      <c r="AT1185" s="65"/>
      <c r="AU1185" s="65"/>
      <c r="AV1185" s="65"/>
      <c r="AW1185" s="65"/>
      <c r="AX1185" s="65"/>
      <c r="AY1185" s="65"/>
      <c r="AZ1185" s="65"/>
      <c r="BA1185" s="65"/>
      <c r="BB1185" s="65"/>
      <c r="BC1185" s="65"/>
      <c r="BD1185" s="65"/>
      <c r="BE1185" s="65"/>
      <c r="BF1185" s="65"/>
      <c r="BG1185" s="65"/>
      <c r="BH1185" s="65"/>
      <c r="BI1185" s="65"/>
      <c r="BJ1185" s="65"/>
      <c r="BK1185" s="65"/>
      <c r="BL1185" s="65"/>
    </row>
    <row r="1186" spans="1:64" x14ac:dyDescent="0.2">
      <c r="A1186" s="114" t="s">
        <v>1372</v>
      </c>
      <c r="B1186" s="90" t="s">
        <v>1373</v>
      </c>
      <c r="C1186" s="90" t="s">
        <v>1377</v>
      </c>
      <c r="D1186" s="90">
        <v>50</v>
      </c>
      <c r="E1186" s="90" t="s">
        <v>26</v>
      </c>
      <c r="F1186" s="90"/>
      <c r="G1186" s="114" t="s">
        <v>27</v>
      </c>
      <c r="H1186" s="114" t="s">
        <v>76</v>
      </c>
      <c r="I1186" s="114" t="s">
        <v>29</v>
      </c>
      <c r="J1186" s="114" t="s">
        <v>76</v>
      </c>
      <c r="K1186" s="114"/>
      <c r="L1186" s="114"/>
      <c r="M1186" s="114" t="s">
        <v>32</v>
      </c>
      <c r="N1186" s="114" t="s">
        <v>33</v>
      </c>
      <c r="O1186" s="114">
        <v>24</v>
      </c>
      <c r="P1186" s="90" t="s">
        <v>28</v>
      </c>
      <c r="Q1186" s="65"/>
      <c r="R1186" s="65"/>
      <c r="S1186" s="65"/>
      <c r="T1186" s="65"/>
      <c r="U1186" s="65"/>
      <c r="V1186" s="65"/>
      <c r="W1186" s="65"/>
      <c r="X1186" s="65"/>
      <c r="Y1186" s="65"/>
      <c r="Z1186" s="65"/>
      <c r="AA1186" s="65"/>
      <c r="AB1186" s="65"/>
      <c r="AC1186" s="65"/>
      <c r="AD1186" s="65"/>
      <c r="AE1186" s="65"/>
      <c r="AF1186" s="65"/>
      <c r="AG1186" s="65"/>
      <c r="AH1186" s="65"/>
      <c r="AI1186" s="65"/>
      <c r="AJ1186" s="65"/>
      <c r="AK1186" s="65"/>
      <c r="AL1186" s="65"/>
      <c r="AM1186" s="65"/>
      <c r="AN1186" s="65"/>
      <c r="AO1186" s="65"/>
      <c r="AP1186" s="65"/>
      <c r="AQ1186" s="65"/>
      <c r="AR1186" s="65"/>
      <c r="AS1186" s="65"/>
      <c r="AT1186" s="65"/>
      <c r="AU1186" s="65"/>
      <c r="AV1186" s="65"/>
      <c r="AW1186" s="65"/>
      <c r="AX1186" s="65"/>
      <c r="AY1186" s="65"/>
      <c r="AZ1186" s="65"/>
      <c r="BA1186" s="65"/>
      <c r="BB1186" s="65"/>
      <c r="BC1186" s="65"/>
      <c r="BD1186" s="65"/>
      <c r="BE1186" s="65"/>
      <c r="BF1186" s="65"/>
      <c r="BG1186" s="65"/>
      <c r="BH1186" s="65"/>
      <c r="BI1186" s="65"/>
      <c r="BJ1186" s="65"/>
      <c r="BK1186" s="65"/>
      <c r="BL1186" s="65"/>
    </row>
    <row r="1187" spans="1:64" x14ac:dyDescent="0.2">
      <c r="A1187" s="114" t="s">
        <v>1372</v>
      </c>
      <c r="B1187" s="90" t="s">
        <v>1373</v>
      </c>
      <c r="C1187" s="90" t="s">
        <v>1378</v>
      </c>
      <c r="D1187" s="90">
        <v>50</v>
      </c>
      <c r="E1187" s="90" t="s">
        <v>26</v>
      </c>
      <c r="F1187" s="90"/>
      <c r="G1187" s="114" t="s">
        <v>27</v>
      </c>
      <c r="H1187" s="114" t="s">
        <v>76</v>
      </c>
      <c r="I1187" s="114" t="s">
        <v>29</v>
      </c>
      <c r="J1187" s="114" t="s">
        <v>76</v>
      </c>
      <c r="K1187" s="114"/>
      <c r="L1187" s="114"/>
      <c r="M1187" s="114" t="s">
        <v>32</v>
      </c>
      <c r="N1187" s="114" t="s">
        <v>33</v>
      </c>
      <c r="O1187" s="114">
        <v>24</v>
      </c>
      <c r="P1187" s="90" t="s">
        <v>28</v>
      </c>
      <c r="Q1187" s="65"/>
      <c r="R1187" s="65"/>
      <c r="S1187" s="65"/>
      <c r="T1187" s="65"/>
      <c r="U1187" s="65"/>
      <c r="V1187" s="65"/>
      <c r="W1187" s="65"/>
      <c r="X1187" s="65"/>
      <c r="Y1187" s="65"/>
      <c r="Z1187" s="65"/>
      <c r="AA1187" s="65"/>
      <c r="AB1187" s="65"/>
      <c r="AC1187" s="65"/>
      <c r="AD1187" s="65"/>
      <c r="AE1187" s="65"/>
      <c r="AF1187" s="65"/>
      <c r="AG1187" s="65"/>
      <c r="AH1187" s="65"/>
      <c r="AI1187" s="65"/>
      <c r="AJ1187" s="65"/>
      <c r="AK1187" s="65"/>
      <c r="AL1187" s="65"/>
      <c r="AM1187" s="65"/>
      <c r="AN1187" s="65"/>
      <c r="AO1187" s="65"/>
      <c r="AP1187" s="65"/>
      <c r="AQ1187" s="65"/>
      <c r="AR1187" s="65"/>
      <c r="AS1187" s="65"/>
      <c r="AT1187" s="65"/>
      <c r="AU1187" s="65"/>
      <c r="AV1187" s="65"/>
      <c r="AW1187" s="65"/>
      <c r="AX1187" s="65"/>
      <c r="AY1187" s="65"/>
      <c r="AZ1187" s="65"/>
      <c r="BA1187" s="65"/>
      <c r="BB1187" s="65"/>
      <c r="BC1187" s="65"/>
      <c r="BD1187" s="65"/>
      <c r="BE1187" s="65"/>
      <c r="BF1187" s="65"/>
      <c r="BG1187" s="65"/>
      <c r="BH1187" s="65"/>
      <c r="BI1187" s="65"/>
      <c r="BJ1187" s="65"/>
      <c r="BK1187" s="65"/>
      <c r="BL1187" s="65"/>
    </row>
    <row r="1188" spans="1:64" x14ac:dyDescent="0.2">
      <c r="A1188" s="114" t="s">
        <v>1372</v>
      </c>
      <c r="B1188" s="90" t="s">
        <v>1373</v>
      </c>
      <c r="C1188" s="90" t="s">
        <v>1379</v>
      </c>
      <c r="D1188" s="90">
        <v>50</v>
      </c>
      <c r="E1188" s="90" t="s">
        <v>26</v>
      </c>
      <c r="F1188" s="90"/>
      <c r="G1188" s="114" t="s">
        <v>27</v>
      </c>
      <c r="H1188" s="114" t="s">
        <v>76</v>
      </c>
      <c r="I1188" s="114" t="s">
        <v>29</v>
      </c>
      <c r="J1188" s="114" t="s">
        <v>76</v>
      </c>
      <c r="K1188" s="114"/>
      <c r="L1188" s="114"/>
      <c r="M1188" s="114" t="s">
        <v>32</v>
      </c>
      <c r="N1188" s="114" t="s">
        <v>33</v>
      </c>
      <c r="O1188" s="114">
        <v>24</v>
      </c>
      <c r="P1188" s="90" t="s">
        <v>28</v>
      </c>
      <c r="Q1188" s="65"/>
      <c r="R1188" s="65"/>
      <c r="S1188" s="65"/>
      <c r="T1188" s="65"/>
      <c r="U1188" s="65"/>
      <c r="V1188" s="65"/>
      <c r="W1188" s="65"/>
      <c r="X1188" s="65"/>
      <c r="Y1188" s="65"/>
      <c r="Z1188" s="65"/>
      <c r="AA1188" s="65"/>
      <c r="AB1188" s="65"/>
      <c r="AC1188" s="65"/>
      <c r="AD1188" s="65"/>
      <c r="AE1188" s="65"/>
      <c r="AF1188" s="65"/>
      <c r="AG1188" s="65"/>
      <c r="AH1188" s="65"/>
      <c r="AI1188" s="65"/>
      <c r="AJ1188" s="65"/>
      <c r="AK1188" s="65"/>
      <c r="AL1188" s="65"/>
      <c r="AM1188" s="65"/>
      <c r="AN1188" s="65"/>
      <c r="AO1188" s="65"/>
      <c r="AP1188" s="65"/>
      <c r="AQ1188" s="65"/>
      <c r="AR1188" s="65"/>
      <c r="AS1188" s="65"/>
      <c r="AT1188" s="65"/>
      <c r="AU1188" s="65"/>
      <c r="AV1188" s="65"/>
      <c r="AW1188" s="65"/>
      <c r="AX1188" s="65"/>
      <c r="AY1188" s="65"/>
      <c r="AZ1188" s="65"/>
      <c r="BA1188" s="65"/>
      <c r="BB1188" s="65"/>
      <c r="BC1188" s="65"/>
      <c r="BD1188" s="65"/>
      <c r="BE1188" s="65"/>
      <c r="BF1188" s="65"/>
      <c r="BG1188" s="65"/>
      <c r="BH1188" s="65"/>
      <c r="BI1188" s="65"/>
      <c r="BJ1188" s="65"/>
      <c r="BK1188" s="65"/>
      <c r="BL1188" s="65"/>
    </row>
    <row r="1189" spans="1:64" x14ac:dyDescent="0.2">
      <c r="A1189" s="114" t="s">
        <v>1372</v>
      </c>
      <c r="B1189" s="90" t="s">
        <v>1373</v>
      </c>
      <c r="C1189" s="90" t="s">
        <v>1380</v>
      </c>
      <c r="D1189" s="90">
        <v>50</v>
      </c>
      <c r="E1189" s="90" t="s">
        <v>26</v>
      </c>
      <c r="F1189" s="90"/>
      <c r="G1189" s="114" t="s">
        <v>27</v>
      </c>
      <c r="H1189" s="114" t="s">
        <v>76</v>
      </c>
      <c r="I1189" s="114" t="s">
        <v>29</v>
      </c>
      <c r="J1189" s="114" t="s">
        <v>76</v>
      </c>
      <c r="K1189" s="114"/>
      <c r="L1189" s="114"/>
      <c r="M1189" s="114" t="s">
        <v>32</v>
      </c>
      <c r="N1189" s="114" t="s">
        <v>33</v>
      </c>
      <c r="O1189" s="114">
        <v>24</v>
      </c>
      <c r="P1189" s="90" t="s">
        <v>28</v>
      </c>
      <c r="Q1189" s="65"/>
      <c r="R1189" s="65"/>
      <c r="S1189" s="65"/>
      <c r="T1189" s="65"/>
      <c r="U1189" s="65"/>
      <c r="V1189" s="65"/>
      <c r="W1189" s="65"/>
      <c r="X1189" s="65"/>
      <c r="Y1189" s="65"/>
      <c r="Z1189" s="65"/>
      <c r="AA1189" s="65"/>
      <c r="AB1189" s="65"/>
      <c r="AC1189" s="65"/>
      <c r="AD1189" s="65"/>
      <c r="AE1189" s="65"/>
      <c r="AF1189" s="65"/>
      <c r="AG1189" s="65"/>
      <c r="AH1189" s="65"/>
      <c r="AI1189" s="65"/>
      <c r="AJ1189" s="65"/>
      <c r="AK1189" s="65"/>
      <c r="AL1189" s="65"/>
      <c r="AM1189" s="65"/>
      <c r="AN1189" s="65"/>
      <c r="AO1189" s="65"/>
      <c r="AP1189" s="65"/>
      <c r="AQ1189" s="65"/>
      <c r="AR1189" s="65"/>
      <c r="AS1189" s="65"/>
      <c r="AT1189" s="65"/>
      <c r="AU1189" s="65"/>
      <c r="AV1189" s="65"/>
      <c r="AW1189" s="65"/>
      <c r="AX1189" s="65"/>
      <c r="AY1189" s="65"/>
      <c r="AZ1189" s="65"/>
      <c r="BA1189" s="65"/>
      <c r="BB1189" s="65"/>
      <c r="BC1189" s="65"/>
      <c r="BD1189" s="65"/>
      <c r="BE1189" s="65"/>
      <c r="BF1189" s="65"/>
      <c r="BG1189" s="65"/>
      <c r="BH1189" s="65"/>
      <c r="BI1189" s="65"/>
      <c r="BJ1189" s="65"/>
      <c r="BK1189" s="65"/>
      <c r="BL1189" s="65"/>
    </row>
    <row r="1190" spans="1:64" x14ac:dyDescent="0.2">
      <c r="A1190" s="114" t="s">
        <v>1372</v>
      </c>
      <c r="B1190" s="90" t="s">
        <v>1373</v>
      </c>
      <c r="C1190" s="90" t="s">
        <v>1381</v>
      </c>
      <c r="D1190" s="90">
        <v>50</v>
      </c>
      <c r="E1190" s="90" t="s">
        <v>26</v>
      </c>
      <c r="F1190" s="90"/>
      <c r="G1190" s="114" t="s">
        <v>27</v>
      </c>
      <c r="H1190" s="114" t="s">
        <v>76</v>
      </c>
      <c r="I1190" s="114" t="s">
        <v>29</v>
      </c>
      <c r="J1190" s="114" t="s">
        <v>76</v>
      </c>
      <c r="K1190" s="114"/>
      <c r="L1190" s="114"/>
      <c r="M1190" s="114" t="s">
        <v>32</v>
      </c>
      <c r="N1190" s="114" t="s">
        <v>33</v>
      </c>
      <c r="O1190" s="114">
        <v>24</v>
      </c>
      <c r="P1190" s="90" t="s">
        <v>28</v>
      </c>
      <c r="Q1190" s="65"/>
      <c r="R1190" s="65"/>
      <c r="S1190" s="65"/>
      <c r="T1190" s="65"/>
      <c r="U1190" s="65"/>
      <c r="V1190" s="65"/>
      <c r="W1190" s="65"/>
      <c r="X1190" s="65"/>
      <c r="Y1190" s="65"/>
      <c r="Z1190" s="65"/>
      <c r="AA1190" s="65"/>
      <c r="AB1190" s="65"/>
      <c r="AC1190" s="65"/>
      <c r="AD1190" s="65"/>
      <c r="AE1190" s="65"/>
      <c r="AF1190" s="65"/>
      <c r="AG1190" s="65"/>
      <c r="AH1190" s="65"/>
      <c r="AI1190" s="65"/>
      <c r="AJ1190" s="65"/>
      <c r="AK1190" s="65"/>
      <c r="AL1190" s="65"/>
      <c r="AM1190" s="65"/>
      <c r="AN1190" s="65"/>
      <c r="AO1190" s="65"/>
      <c r="AP1190" s="65"/>
      <c r="AQ1190" s="65"/>
      <c r="AR1190" s="65"/>
      <c r="AS1190" s="65"/>
      <c r="AT1190" s="65"/>
      <c r="AU1190" s="65"/>
      <c r="AV1190" s="65"/>
      <c r="AW1190" s="65"/>
      <c r="AX1190" s="65"/>
      <c r="AY1190" s="65"/>
      <c r="AZ1190" s="65"/>
      <c r="BA1190" s="65"/>
      <c r="BB1190" s="65"/>
      <c r="BC1190" s="65"/>
      <c r="BD1190" s="65"/>
      <c r="BE1190" s="65"/>
      <c r="BF1190" s="65"/>
      <c r="BG1190" s="65"/>
      <c r="BH1190" s="65"/>
      <c r="BI1190" s="65"/>
      <c r="BJ1190" s="65"/>
      <c r="BK1190" s="65"/>
      <c r="BL1190" s="65"/>
    </row>
    <row r="1191" spans="1:64" x14ac:dyDescent="0.2">
      <c r="A1191" s="114" t="s">
        <v>1372</v>
      </c>
      <c r="B1191" s="90" t="s">
        <v>1373</v>
      </c>
      <c r="C1191" s="90" t="s">
        <v>1382</v>
      </c>
      <c r="D1191" s="90">
        <v>50</v>
      </c>
      <c r="E1191" s="90" t="s">
        <v>26</v>
      </c>
      <c r="F1191" s="90"/>
      <c r="G1191" s="114" t="s">
        <v>27</v>
      </c>
      <c r="H1191" s="114" t="s">
        <v>76</v>
      </c>
      <c r="I1191" s="114" t="s">
        <v>29</v>
      </c>
      <c r="J1191" s="114" t="s">
        <v>76</v>
      </c>
      <c r="K1191" s="114"/>
      <c r="L1191" s="114"/>
      <c r="M1191" s="114" t="s">
        <v>32</v>
      </c>
      <c r="N1191" s="114" t="s">
        <v>33</v>
      </c>
      <c r="O1191" s="114">
        <v>24</v>
      </c>
      <c r="P1191" s="90" t="s">
        <v>28</v>
      </c>
      <c r="Q1191" s="65"/>
      <c r="R1191" s="65"/>
      <c r="S1191" s="65"/>
      <c r="T1191" s="65"/>
      <c r="U1191" s="65"/>
      <c r="V1191" s="65"/>
      <c r="W1191" s="65"/>
      <c r="X1191" s="65"/>
      <c r="Y1191" s="65"/>
      <c r="Z1191" s="65"/>
      <c r="AA1191" s="65"/>
      <c r="AB1191" s="65"/>
      <c r="AC1191" s="65"/>
      <c r="AD1191" s="65"/>
      <c r="AE1191" s="65"/>
      <c r="AF1191" s="65"/>
      <c r="AG1191" s="65"/>
      <c r="AH1191" s="65"/>
      <c r="AI1191" s="65"/>
      <c r="AJ1191" s="65"/>
      <c r="AK1191" s="65"/>
      <c r="AL1191" s="65"/>
      <c r="AM1191" s="65"/>
      <c r="AN1191" s="65"/>
      <c r="AO1191" s="65"/>
      <c r="AP1191" s="65"/>
      <c r="AQ1191" s="65"/>
      <c r="AR1191" s="65"/>
      <c r="AS1191" s="65"/>
      <c r="AT1191" s="65"/>
      <c r="AU1191" s="65"/>
      <c r="AV1191" s="65"/>
      <c r="AW1191" s="65"/>
      <c r="AX1191" s="65"/>
      <c r="AY1191" s="65"/>
      <c r="AZ1191" s="65"/>
      <c r="BA1191" s="65"/>
      <c r="BB1191" s="65"/>
      <c r="BC1191" s="65"/>
      <c r="BD1191" s="65"/>
      <c r="BE1191" s="65"/>
      <c r="BF1191" s="65"/>
      <c r="BG1191" s="65"/>
      <c r="BH1191" s="65"/>
      <c r="BI1191" s="65"/>
      <c r="BJ1191" s="65"/>
      <c r="BK1191" s="65"/>
      <c r="BL1191" s="65"/>
    </row>
    <row r="1192" spans="1:64" x14ac:dyDescent="0.2">
      <c r="A1192" s="114" t="s">
        <v>1372</v>
      </c>
      <c r="B1192" s="90" t="s">
        <v>1373</v>
      </c>
      <c r="C1192" s="90" t="s">
        <v>1383</v>
      </c>
      <c r="D1192" s="90">
        <v>50</v>
      </c>
      <c r="E1192" s="90" t="s">
        <v>26</v>
      </c>
      <c r="F1192" s="90"/>
      <c r="G1192" s="114" t="s">
        <v>27</v>
      </c>
      <c r="H1192" s="114" t="s">
        <v>76</v>
      </c>
      <c r="I1192" s="114" t="s">
        <v>29</v>
      </c>
      <c r="J1192" s="114" t="s">
        <v>76</v>
      </c>
      <c r="K1192" s="114"/>
      <c r="L1192" s="114"/>
      <c r="M1192" s="114" t="s">
        <v>32</v>
      </c>
      <c r="N1192" s="114" t="s">
        <v>33</v>
      </c>
      <c r="O1192" s="114">
        <v>24</v>
      </c>
      <c r="P1192" s="90" t="s">
        <v>28</v>
      </c>
      <c r="Q1192" s="65"/>
      <c r="R1192" s="65"/>
      <c r="S1192" s="65"/>
      <c r="T1192" s="65"/>
      <c r="U1192" s="65"/>
      <c r="V1192" s="65"/>
      <c r="W1192" s="65"/>
      <c r="X1192" s="65"/>
      <c r="Y1192" s="65"/>
      <c r="Z1192" s="65"/>
      <c r="AA1192" s="65"/>
      <c r="AB1192" s="65"/>
      <c r="AC1192" s="65"/>
      <c r="AD1192" s="65"/>
      <c r="AE1192" s="65"/>
      <c r="AF1192" s="65"/>
      <c r="AG1192" s="65"/>
      <c r="AH1192" s="65"/>
      <c r="AI1192" s="65"/>
      <c r="AJ1192" s="65"/>
      <c r="AK1192" s="65"/>
      <c r="AL1192" s="65"/>
      <c r="AM1192" s="65"/>
      <c r="AN1192" s="65"/>
      <c r="AO1192" s="65"/>
      <c r="AP1192" s="65"/>
      <c r="AQ1192" s="65"/>
      <c r="AR1192" s="65"/>
      <c r="AS1192" s="65"/>
      <c r="AT1192" s="65"/>
      <c r="AU1192" s="65"/>
      <c r="AV1192" s="65"/>
      <c r="AW1192" s="65"/>
      <c r="AX1192" s="65"/>
      <c r="AY1192" s="65"/>
      <c r="AZ1192" s="65"/>
      <c r="BA1192" s="65"/>
      <c r="BB1192" s="65"/>
      <c r="BC1192" s="65"/>
      <c r="BD1192" s="65"/>
      <c r="BE1192" s="65"/>
      <c r="BF1192" s="65"/>
      <c r="BG1192" s="65"/>
      <c r="BH1192" s="65"/>
      <c r="BI1192" s="65"/>
      <c r="BJ1192" s="65"/>
      <c r="BK1192" s="65"/>
      <c r="BL1192" s="65"/>
    </row>
    <row r="1193" spans="1:64" x14ac:dyDescent="0.2">
      <c r="A1193" s="114" t="s">
        <v>1372</v>
      </c>
      <c r="B1193" s="90" t="s">
        <v>1373</v>
      </c>
      <c r="C1193" s="90" t="s">
        <v>1384</v>
      </c>
      <c r="D1193" s="90">
        <v>50</v>
      </c>
      <c r="E1193" s="90" t="s">
        <v>26</v>
      </c>
      <c r="F1193" s="90"/>
      <c r="G1193" s="114" t="s">
        <v>27</v>
      </c>
      <c r="H1193" s="114" t="s">
        <v>76</v>
      </c>
      <c r="I1193" s="114" t="s">
        <v>29</v>
      </c>
      <c r="J1193" s="114" t="s">
        <v>76</v>
      </c>
      <c r="K1193" s="114"/>
      <c r="L1193" s="114"/>
      <c r="M1193" s="114" t="s">
        <v>32</v>
      </c>
      <c r="N1193" s="114" t="s">
        <v>33</v>
      </c>
      <c r="O1193" s="114">
        <v>24</v>
      </c>
      <c r="P1193" s="90" t="s">
        <v>28</v>
      </c>
      <c r="Q1193" s="65"/>
      <c r="R1193" s="65"/>
      <c r="S1193" s="65"/>
      <c r="T1193" s="65"/>
      <c r="U1193" s="65"/>
      <c r="V1193" s="65"/>
      <c r="W1193" s="65"/>
      <c r="X1193" s="65"/>
      <c r="Y1193" s="65"/>
      <c r="Z1193" s="65"/>
      <c r="AA1193" s="65"/>
      <c r="AB1193" s="65"/>
      <c r="AC1193" s="65"/>
      <c r="AD1193" s="65"/>
      <c r="AE1193" s="65"/>
      <c r="AF1193" s="65"/>
      <c r="AG1193" s="65"/>
      <c r="AH1193" s="65"/>
      <c r="AI1193" s="65"/>
      <c r="AJ1193" s="65"/>
      <c r="AK1193" s="65"/>
      <c r="AL1193" s="65"/>
      <c r="AM1193" s="65"/>
      <c r="AN1193" s="65"/>
      <c r="AO1193" s="65"/>
      <c r="AP1193" s="65"/>
      <c r="AQ1193" s="65"/>
      <c r="AR1193" s="65"/>
      <c r="AS1193" s="65"/>
      <c r="AT1193" s="65"/>
      <c r="AU1193" s="65"/>
      <c r="AV1193" s="65"/>
      <c r="AW1193" s="65"/>
      <c r="AX1193" s="65"/>
      <c r="AY1193" s="65"/>
      <c r="AZ1193" s="65"/>
      <c r="BA1193" s="65"/>
      <c r="BB1193" s="65"/>
      <c r="BC1193" s="65"/>
      <c r="BD1193" s="65"/>
      <c r="BE1193" s="65"/>
      <c r="BF1193" s="65"/>
      <c r="BG1193" s="65"/>
      <c r="BH1193" s="65"/>
      <c r="BI1193" s="65"/>
      <c r="BJ1193" s="65"/>
      <c r="BK1193" s="65"/>
      <c r="BL1193" s="65"/>
    </row>
    <row r="1194" spans="1:64" x14ac:dyDescent="0.2">
      <c r="A1194" s="114" t="s">
        <v>1372</v>
      </c>
      <c r="B1194" s="90" t="s">
        <v>1373</v>
      </c>
      <c r="C1194" s="90" t="s">
        <v>1385</v>
      </c>
      <c r="D1194" s="90">
        <v>50</v>
      </c>
      <c r="E1194" s="90" t="s">
        <v>26</v>
      </c>
      <c r="F1194" s="90"/>
      <c r="G1194" s="114" t="s">
        <v>27</v>
      </c>
      <c r="H1194" s="114" t="s">
        <v>76</v>
      </c>
      <c r="I1194" s="114" t="s">
        <v>29</v>
      </c>
      <c r="J1194" s="114" t="s">
        <v>76</v>
      </c>
      <c r="K1194" s="114"/>
      <c r="L1194" s="114"/>
      <c r="M1194" s="114" t="s">
        <v>32</v>
      </c>
      <c r="N1194" s="114" t="s">
        <v>33</v>
      </c>
      <c r="O1194" s="114">
        <v>24</v>
      </c>
      <c r="P1194" s="90" t="s">
        <v>28</v>
      </c>
      <c r="Q1194" s="65"/>
      <c r="R1194" s="65"/>
      <c r="S1194" s="65"/>
      <c r="T1194" s="65"/>
      <c r="U1194" s="65"/>
      <c r="V1194" s="65"/>
      <c r="W1194" s="65"/>
      <c r="X1194" s="65"/>
      <c r="Y1194" s="65"/>
      <c r="Z1194" s="65"/>
      <c r="AA1194" s="65"/>
      <c r="AB1194" s="65"/>
      <c r="AC1194" s="65"/>
      <c r="AD1194" s="65"/>
      <c r="AE1194" s="65"/>
      <c r="AF1194" s="65"/>
      <c r="AG1194" s="65"/>
      <c r="AH1194" s="65"/>
      <c r="AI1194" s="65"/>
      <c r="AJ1194" s="65"/>
      <c r="AK1194" s="65"/>
      <c r="AL1194" s="65"/>
      <c r="AM1194" s="65"/>
      <c r="AN1194" s="65"/>
      <c r="AO1194" s="65"/>
      <c r="AP1194" s="65"/>
      <c r="AQ1194" s="65"/>
      <c r="AR1194" s="65"/>
      <c r="AS1194" s="65"/>
      <c r="AT1194" s="65"/>
      <c r="AU1194" s="65"/>
      <c r="AV1194" s="65"/>
      <c r="AW1194" s="65"/>
      <c r="AX1194" s="65"/>
      <c r="AY1194" s="65"/>
      <c r="AZ1194" s="65"/>
      <c r="BA1194" s="65"/>
      <c r="BB1194" s="65"/>
      <c r="BC1194" s="65"/>
      <c r="BD1194" s="65"/>
      <c r="BE1194" s="65"/>
      <c r="BF1194" s="65"/>
      <c r="BG1194" s="65"/>
      <c r="BH1194" s="65"/>
      <c r="BI1194" s="65"/>
      <c r="BJ1194" s="65"/>
      <c r="BK1194" s="65"/>
      <c r="BL1194" s="65"/>
    </row>
    <row r="1195" spans="1:64" x14ac:dyDescent="0.2">
      <c r="A1195" s="114" t="s">
        <v>1372</v>
      </c>
      <c r="B1195" s="90" t="s">
        <v>1373</v>
      </c>
      <c r="C1195" s="90" t="s">
        <v>1386</v>
      </c>
      <c r="D1195" s="90">
        <v>50</v>
      </c>
      <c r="E1195" s="90" t="s">
        <v>26</v>
      </c>
      <c r="F1195" s="90"/>
      <c r="G1195" s="114" t="s">
        <v>27</v>
      </c>
      <c r="H1195" s="114" t="s">
        <v>76</v>
      </c>
      <c r="I1195" s="114" t="s">
        <v>29</v>
      </c>
      <c r="J1195" s="114" t="s">
        <v>76</v>
      </c>
      <c r="K1195" s="114"/>
      <c r="L1195" s="114"/>
      <c r="M1195" s="114" t="s">
        <v>32</v>
      </c>
      <c r="N1195" s="114" t="s">
        <v>33</v>
      </c>
      <c r="O1195" s="114">
        <v>24</v>
      </c>
      <c r="P1195" s="90" t="s">
        <v>28</v>
      </c>
      <c r="Q1195" s="65"/>
      <c r="R1195" s="65"/>
      <c r="S1195" s="65"/>
      <c r="T1195" s="65"/>
      <c r="U1195" s="65"/>
      <c r="V1195" s="65"/>
      <c r="W1195" s="65"/>
      <c r="X1195" s="65"/>
      <c r="Y1195" s="65"/>
      <c r="Z1195" s="65"/>
      <c r="AA1195" s="65"/>
      <c r="AB1195" s="65"/>
      <c r="AC1195" s="65"/>
      <c r="AD1195" s="65"/>
      <c r="AE1195" s="65"/>
      <c r="AF1195" s="65"/>
      <c r="AG1195" s="65"/>
      <c r="AH1195" s="65"/>
      <c r="AI1195" s="65"/>
      <c r="AJ1195" s="65"/>
      <c r="AK1195" s="65"/>
      <c r="AL1195" s="65"/>
      <c r="AM1195" s="65"/>
      <c r="AN1195" s="65"/>
      <c r="AO1195" s="65"/>
      <c r="AP1195" s="65"/>
      <c r="AQ1195" s="65"/>
      <c r="AR1195" s="65"/>
      <c r="AS1195" s="65"/>
      <c r="AT1195" s="65"/>
      <c r="AU1195" s="65"/>
      <c r="AV1195" s="65"/>
      <c r="AW1195" s="65"/>
      <c r="AX1195" s="65"/>
      <c r="AY1195" s="65"/>
      <c r="AZ1195" s="65"/>
      <c r="BA1195" s="65"/>
      <c r="BB1195" s="65"/>
      <c r="BC1195" s="65"/>
      <c r="BD1195" s="65"/>
      <c r="BE1195" s="65"/>
      <c r="BF1195" s="65"/>
      <c r="BG1195" s="65"/>
      <c r="BH1195" s="65"/>
      <c r="BI1195" s="65"/>
      <c r="BJ1195" s="65"/>
      <c r="BK1195" s="65"/>
      <c r="BL1195" s="65"/>
    </row>
    <row r="1196" spans="1:64" x14ac:dyDescent="0.2">
      <c r="A1196" s="114" t="s">
        <v>1372</v>
      </c>
      <c r="B1196" s="90" t="s">
        <v>1373</v>
      </c>
      <c r="C1196" s="90" t="s">
        <v>1387</v>
      </c>
      <c r="D1196" s="90">
        <v>50</v>
      </c>
      <c r="E1196" s="90" t="s">
        <v>26</v>
      </c>
      <c r="F1196" s="90"/>
      <c r="G1196" s="114" t="s">
        <v>27</v>
      </c>
      <c r="H1196" s="114" t="s">
        <v>76</v>
      </c>
      <c r="I1196" s="114" t="s">
        <v>29</v>
      </c>
      <c r="J1196" s="114" t="s">
        <v>76</v>
      </c>
      <c r="K1196" s="114"/>
      <c r="L1196" s="114"/>
      <c r="M1196" s="114" t="s">
        <v>32</v>
      </c>
      <c r="N1196" s="114" t="s">
        <v>33</v>
      </c>
      <c r="O1196" s="114">
        <v>24</v>
      </c>
      <c r="P1196" s="90" t="s">
        <v>28</v>
      </c>
      <c r="Q1196" s="65"/>
      <c r="R1196" s="65"/>
      <c r="S1196" s="65"/>
      <c r="T1196" s="65"/>
      <c r="U1196" s="65"/>
      <c r="V1196" s="65"/>
      <c r="W1196" s="65"/>
      <c r="X1196" s="65"/>
      <c r="Y1196" s="65"/>
      <c r="Z1196" s="65"/>
      <c r="AA1196" s="65"/>
      <c r="AB1196" s="65"/>
      <c r="AC1196" s="65"/>
      <c r="AD1196" s="65"/>
      <c r="AE1196" s="65"/>
      <c r="AF1196" s="65"/>
      <c r="AG1196" s="65"/>
      <c r="AH1196" s="65"/>
      <c r="AI1196" s="65"/>
      <c r="AJ1196" s="65"/>
      <c r="AK1196" s="65"/>
      <c r="AL1196" s="65"/>
      <c r="AM1196" s="65"/>
      <c r="AN1196" s="65"/>
      <c r="AO1196" s="65"/>
      <c r="AP1196" s="65"/>
      <c r="AQ1196" s="65"/>
      <c r="AR1196" s="65"/>
      <c r="AS1196" s="65"/>
      <c r="AT1196" s="65"/>
      <c r="AU1196" s="65"/>
      <c r="AV1196" s="65"/>
      <c r="AW1196" s="65"/>
      <c r="AX1196" s="65"/>
      <c r="AY1196" s="65"/>
      <c r="AZ1196" s="65"/>
      <c r="BA1196" s="65"/>
      <c r="BB1196" s="65"/>
      <c r="BC1196" s="65"/>
      <c r="BD1196" s="65"/>
      <c r="BE1196" s="65"/>
      <c r="BF1196" s="65"/>
      <c r="BG1196" s="65"/>
      <c r="BH1196" s="65"/>
      <c r="BI1196" s="65"/>
      <c r="BJ1196" s="65"/>
      <c r="BK1196" s="65"/>
      <c r="BL1196" s="65"/>
    </row>
    <row r="1197" spans="1:64" x14ac:dyDescent="0.2">
      <c r="A1197" s="114" t="s">
        <v>1372</v>
      </c>
      <c r="B1197" s="90" t="s">
        <v>1373</v>
      </c>
      <c r="C1197" s="90" t="s">
        <v>1388</v>
      </c>
      <c r="D1197" s="90">
        <v>50</v>
      </c>
      <c r="E1197" s="90" t="s">
        <v>26</v>
      </c>
      <c r="F1197" s="90"/>
      <c r="G1197" s="114" t="s">
        <v>27</v>
      </c>
      <c r="H1197" s="114" t="s">
        <v>76</v>
      </c>
      <c r="I1197" s="114" t="s">
        <v>29</v>
      </c>
      <c r="J1197" s="114" t="s">
        <v>76</v>
      </c>
      <c r="K1197" s="114"/>
      <c r="L1197" s="114"/>
      <c r="M1197" s="114" t="s">
        <v>32</v>
      </c>
      <c r="N1197" s="114" t="s">
        <v>33</v>
      </c>
      <c r="O1197" s="114">
        <v>24</v>
      </c>
      <c r="P1197" s="90" t="s">
        <v>28</v>
      </c>
      <c r="Q1197" s="65"/>
      <c r="R1197" s="65"/>
      <c r="S1197" s="65"/>
      <c r="T1197" s="65"/>
      <c r="U1197" s="65"/>
      <c r="V1197" s="65"/>
      <c r="W1197" s="65"/>
      <c r="X1197" s="65"/>
      <c r="Y1197" s="65"/>
      <c r="Z1197" s="65"/>
      <c r="AA1197" s="65"/>
      <c r="AB1197" s="65"/>
      <c r="AC1197" s="65"/>
      <c r="AD1197" s="65"/>
      <c r="AE1197" s="65"/>
      <c r="AF1197" s="65"/>
      <c r="AG1197" s="65"/>
      <c r="AH1197" s="65"/>
      <c r="AI1197" s="65"/>
      <c r="AJ1197" s="65"/>
      <c r="AK1197" s="65"/>
      <c r="AL1197" s="65"/>
      <c r="AM1197" s="65"/>
      <c r="AN1197" s="65"/>
      <c r="AO1197" s="65"/>
      <c r="AP1197" s="65"/>
      <c r="AQ1197" s="65"/>
      <c r="AR1197" s="65"/>
      <c r="AS1197" s="65"/>
      <c r="AT1197" s="65"/>
      <c r="AU1197" s="65"/>
      <c r="AV1197" s="65"/>
      <c r="AW1197" s="65"/>
      <c r="AX1197" s="65"/>
      <c r="AY1197" s="65"/>
      <c r="AZ1197" s="65"/>
      <c r="BA1197" s="65"/>
      <c r="BB1197" s="65"/>
      <c r="BC1197" s="65"/>
      <c r="BD1197" s="65"/>
      <c r="BE1197" s="65"/>
      <c r="BF1197" s="65"/>
      <c r="BG1197" s="65"/>
      <c r="BH1197" s="65"/>
      <c r="BI1197" s="65"/>
      <c r="BJ1197" s="65"/>
      <c r="BK1197" s="65"/>
      <c r="BL1197" s="65"/>
    </row>
    <row r="1198" spans="1:64" x14ac:dyDescent="0.2">
      <c r="A1198" s="114" t="s">
        <v>1372</v>
      </c>
      <c r="B1198" s="90" t="s">
        <v>1373</v>
      </c>
      <c r="C1198" s="90" t="s">
        <v>1389</v>
      </c>
      <c r="D1198" s="90">
        <v>50</v>
      </c>
      <c r="E1198" s="90" t="s">
        <v>26</v>
      </c>
      <c r="F1198" s="90"/>
      <c r="G1198" s="114" t="s">
        <v>27</v>
      </c>
      <c r="H1198" s="114" t="s">
        <v>76</v>
      </c>
      <c r="I1198" s="114" t="s">
        <v>29</v>
      </c>
      <c r="J1198" s="114" t="s">
        <v>76</v>
      </c>
      <c r="K1198" s="114"/>
      <c r="L1198" s="114"/>
      <c r="M1198" s="114" t="s">
        <v>32</v>
      </c>
      <c r="N1198" s="114" t="s">
        <v>33</v>
      </c>
      <c r="O1198" s="114">
        <v>24</v>
      </c>
      <c r="P1198" s="90" t="s">
        <v>28</v>
      </c>
      <c r="Q1198" s="65"/>
      <c r="R1198" s="65"/>
      <c r="S1198" s="65"/>
      <c r="T1198" s="65"/>
      <c r="U1198" s="65"/>
      <c r="V1198" s="65"/>
      <c r="W1198" s="65"/>
      <c r="X1198" s="65"/>
      <c r="Y1198" s="65"/>
      <c r="Z1198" s="65"/>
      <c r="AA1198" s="65"/>
      <c r="AB1198" s="65"/>
      <c r="AC1198" s="65"/>
      <c r="AD1198" s="65"/>
      <c r="AE1198" s="65"/>
      <c r="AF1198" s="65"/>
      <c r="AG1198" s="65"/>
      <c r="AH1198" s="65"/>
      <c r="AI1198" s="65"/>
      <c r="AJ1198" s="65"/>
      <c r="AK1198" s="65"/>
      <c r="AL1198" s="65"/>
      <c r="AM1198" s="65"/>
      <c r="AN1198" s="65"/>
      <c r="AO1198" s="65"/>
      <c r="AP1198" s="65"/>
      <c r="AQ1198" s="65"/>
      <c r="AR1198" s="65"/>
      <c r="AS1198" s="65"/>
      <c r="AT1198" s="65"/>
      <c r="AU1198" s="65"/>
      <c r="AV1198" s="65"/>
      <c r="AW1198" s="65"/>
      <c r="AX1198" s="65"/>
      <c r="AY1198" s="65"/>
      <c r="AZ1198" s="65"/>
      <c r="BA1198" s="65"/>
      <c r="BB1198" s="65"/>
      <c r="BC1198" s="65"/>
      <c r="BD1198" s="65"/>
      <c r="BE1198" s="65"/>
      <c r="BF1198" s="65"/>
      <c r="BG1198" s="65"/>
      <c r="BH1198" s="65"/>
      <c r="BI1198" s="65"/>
      <c r="BJ1198" s="65"/>
      <c r="BK1198" s="65"/>
      <c r="BL1198" s="65"/>
    </row>
    <row r="1199" spans="1:64" x14ac:dyDescent="0.2">
      <c r="A1199" s="114" t="s">
        <v>1372</v>
      </c>
      <c r="B1199" s="90" t="s">
        <v>1373</v>
      </c>
      <c r="C1199" s="90" t="s">
        <v>1390</v>
      </c>
      <c r="D1199" s="90">
        <v>50</v>
      </c>
      <c r="E1199" s="90" t="s">
        <v>26</v>
      </c>
      <c r="F1199" s="90"/>
      <c r="G1199" s="114" t="s">
        <v>27</v>
      </c>
      <c r="H1199" s="114" t="s">
        <v>76</v>
      </c>
      <c r="I1199" s="114" t="s">
        <v>29</v>
      </c>
      <c r="J1199" s="114" t="s">
        <v>76</v>
      </c>
      <c r="K1199" s="114"/>
      <c r="L1199" s="114"/>
      <c r="M1199" s="114" t="s">
        <v>32</v>
      </c>
      <c r="N1199" s="114" t="s">
        <v>33</v>
      </c>
      <c r="O1199" s="114">
        <v>24</v>
      </c>
      <c r="P1199" s="90" t="s">
        <v>28</v>
      </c>
      <c r="Q1199" s="65"/>
      <c r="R1199" s="65"/>
      <c r="S1199" s="65"/>
      <c r="T1199" s="65"/>
      <c r="U1199" s="65"/>
      <c r="V1199" s="65"/>
      <c r="W1199" s="65"/>
      <c r="X1199" s="65"/>
      <c r="Y1199" s="65"/>
      <c r="Z1199" s="65"/>
      <c r="AA1199" s="65"/>
      <c r="AB1199" s="65"/>
      <c r="AC1199" s="65"/>
      <c r="AD1199" s="65"/>
      <c r="AE1199" s="65"/>
      <c r="AF1199" s="65"/>
      <c r="AG1199" s="65"/>
      <c r="AH1199" s="65"/>
      <c r="AI1199" s="65"/>
      <c r="AJ1199" s="65"/>
      <c r="AK1199" s="65"/>
      <c r="AL1199" s="65"/>
      <c r="AM1199" s="65"/>
      <c r="AN1199" s="65"/>
      <c r="AO1199" s="65"/>
      <c r="AP1199" s="65"/>
      <c r="AQ1199" s="65"/>
      <c r="AR1199" s="65"/>
      <c r="AS1199" s="65"/>
      <c r="AT1199" s="65"/>
      <c r="AU1199" s="65"/>
      <c r="AV1199" s="65"/>
      <c r="AW1199" s="65"/>
      <c r="AX1199" s="65"/>
      <c r="AY1199" s="65"/>
      <c r="AZ1199" s="65"/>
      <c r="BA1199" s="65"/>
      <c r="BB1199" s="65"/>
      <c r="BC1199" s="65"/>
      <c r="BD1199" s="65"/>
      <c r="BE1199" s="65"/>
      <c r="BF1199" s="65"/>
      <c r="BG1199" s="65"/>
      <c r="BH1199" s="65"/>
      <c r="BI1199" s="65"/>
      <c r="BJ1199" s="65"/>
      <c r="BK1199" s="65"/>
      <c r="BL1199" s="65"/>
    </row>
    <row r="1200" spans="1:64" x14ac:dyDescent="0.2">
      <c r="A1200" s="114" t="s">
        <v>1372</v>
      </c>
      <c r="B1200" s="90" t="s">
        <v>1373</v>
      </c>
      <c r="C1200" s="90" t="s">
        <v>1391</v>
      </c>
      <c r="D1200" s="90">
        <v>50</v>
      </c>
      <c r="E1200" s="90" t="s">
        <v>26</v>
      </c>
      <c r="F1200" s="90"/>
      <c r="G1200" s="114" t="s">
        <v>27</v>
      </c>
      <c r="H1200" s="114" t="s">
        <v>76</v>
      </c>
      <c r="I1200" s="114" t="s">
        <v>29</v>
      </c>
      <c r="J1200" s="114" t="s">
        <v>28</v>
      </c>
      <c r="K1200" s="114" t="s">
        <v>30</v>
      </c>
      <c r="L1200" s="114" t="s">
        <v>1392</v>
      </c>
      <c r="M1200" s="114" t="s">
        <v>32</v>
      </c>
      <c r="N1200" s="114" t="s">
        <v>33</v>
      </c>
      <c r="O1200" s="114">
        <v>24</v>
      </c>
      <c r="P1200" s="90" t="s">
        <v>28</v>
      </c>
      <c r="Q1200" s="65"/>
      <c r="R1200" s="65"/>
      <c r="S1200" s="65"/>
      <c r="T1200" s="65"/>
      <c r="U1200" s="65"/>
      <c r="V1200" s="65"/>
      <c r="W1200" s="65"/>
      <c r="X1200" s="65"/>
      <c r="Y1200" s="65"/>
      <c r="Z1200" s="65"/>
      <c r="AA1200" s="65"/>
      <c r="AB1200" s="65"/>
      <c r="AC1200" s="65"/>
      <c r="AD1200" s="65"/>
      <c r="AE1200" s="65"/>
      <c r="AF1200" s="65"/>
      <c r="AG1200" s="65"/>
      <c r="AH1200" s="65"/>
      <c r="AI1200" s="65"/>
      <c r="AJ1200" s="65"/>
      <c r="AK1200" s="65"/>
      <c r="AL1200" s="65"/>
      <c r="AM1200" s="65"/>
      <c r="AN1200" s="65"/>
      <c r="AO1200" s="65"/>
      <c r="AP1200" s="65"/>
      <c r="AQ1200" s="65"/>
      <c r="AR1200" s="65"/>
      <c r="AS1200" s="65"/>
      <c r="AT1200" s="65"/>
      <c r="AU1200" s="65"/>
      <c r="AV1200" s="65"/>
      <c r="AW1200" s="65"/>
      <c r="AX1200" s="65"/>
      <c r="AY1200" s="65"/>
      <c r="AZ1200" s="65"/>
      <c r="BA1200" s="65"/>
      <c r="BB1200" s="65"/>
      <c r="BC1200" s="65"/>
      <c r="BD1200" s="65"/>
      <c r="BE1200" s="65"/>
      <c r="BF1200" s="65"/>
      <c r="BG1200" s="65"/>
      <c r="BH1200" s="65"/>
      <c r="BI1200" s="65"/>
      <c r="BJ1200" s="65"/>
      <c r="BK1200" s="65"/>
      <c r="BL1200" s="65"/>
    </row>
    <row r="1201" spans="1:64" x14ac:dyDescent="0.2">
      <c r="A1201" s="114" t="s">
        <v>1372</v>
      </c>
      <c r="B1201" s="90" t="s">
        <v>1373</v>
      </c>
      <c r="C1201" s="590" t="s">
        <v>1393</v>
      </c>
      <c r="D1201" s="90">
        <v>500</v>
      </c>
      <c r="E1201" s="90" t="s">
        <v>26</v>
      </c>
      <c r="F1201" s="90"/>
      <c r="G1201" s="114" t="s">
        <v>27</v>
      </c>
      <c r="H1201" s="114" t="s">
        <v>28</v>
      </c>
      <c r="I1201" s="114" t="s">
        <v>29</v>
      </c>
      <c r="J1201" s="114" t="s">
        <v>28</v>
      </c>
      <c r="K1201" s="114" t="s">
        <v>30</v>
      </c>
      <c r="L1201" s="114" t="s">
        <v>1394</v>
      </c>
      <c r="M1201" s="114" t="s">
        <v>32</v>
      </c>
      <c r="N1201" s="114" t="s">
        <v>33</v>
      </c>
      <c r="O1201" s="114">
        <v>24</v>
      </c>
      <c r="P1201" s="90" t="s">
        <v>28</v>
      </c>
      <c r="Q1201" s="65"/>
      <c r="R1201" s="65"/>
      <c r="S1201" s="65"/>
      <c r="T1201" s="65"/>
      <c r="U1201" s="65"/>
      <c r="V1201" s="65"/>
      <c r="W1201" s="65"/>
      <c r="X1201" s="65"/>
      <c r="Y1201" s="65"/>
      <c r="Z1201" s="65"/>
      <c r="AA1201" s="65"/>
      <c r="AB1201" s="65"/>
      <c r="AC1201" s="65"/>
      <c r="AD1201" s="65"/>
      <c r="AE1201" s="65"/>
      <c r="AF1201" s="65"/>
      <c r="AG1201" s="65"/>
      <c r="AH1201" s="65"/>
      <c r="AI1201" s="65"/>
      <c r="AJ1201" s="65"/>
      <c r="AK1201" s="65"/>
      <c r="AL1201" s="65"/>
      <c r="AM1201" s="65"/>
      <c r="AN1201" s="65"/>
      <c r="AO1201" s="65"/>
      <c r="AP1201" s="65"/>
      <c r="AQ1201" s="65"/>
      <c r="AR1201" s="65"/>
      <c r="AS1201" s="65"/>
      <c r="AT1201" s="65"/>
      <c r="AU1201" s="65"/>
      <c r="AV1201" s="65"/>
      <c r="AW1201" s="65"/>
      <c r="AX1201" s="65"/>
      <c r="AY1201" s="65"/>
      <c r="AZ1201" s="65"/>
      <c r="BA1201" s="65"/>
      <c r="BB1201" s="65"/>
      <c r="BC1201" s="65"/>
      <c r="BD1201" s="65"/>
      <c r="BE1201" s="65"/>
      <c r="BF1201" s="65"/>
      <c r="BG1201" s="65"/>
      <c r="BH1201" s="65"/>
      <c r="BI1201" s="65"/>
      <c r="BJ1201" s="65"/>
      <c r="BK1201" s="65"/>
      <c r="BL1201" s="65"/>
    </row>
    <row r="1202" spans="1:64" x14ac:dyDescent="0.2">
      <c r="A1202" s="114" t="s">
        <v>1372</v>
      </c>
      <c r="B1202" s="90" t="s">
        <v>1373</v>
      </c>
      <c r="C1202" s="590" t="s">
        <v>1395</v>
      </c>
      <c r="D1202" s="90">
        <v>200</v>
      </c>
      <c r="E1202" s="90" t="s">
        <v>26</v>
      </c>
      <c r="F1202" s="90"/>
      <c r="G1202" s="114" t="s">
        <v>27</v>
      </c>
      <c r="H1202" s="114" t="s">
        <v>28</v>
      </c>
      <c r="I1202" s="114" t="s">
        <v>29</v>
      </c>
      <c r="J1202" s="114" t="s">
        <v>28</v>
      </c>
      <c r="K1202" s="114" t="s">
        <v>30</v>
      </c>
      <c r="L1202" s="114" t="s">
        <v>1396</v>
      </c>
      <c r="M1202" s="114" t="s">
        <v>32</v>
      </c>
      <c r="N1202" s="114" t="s">
        <v>33</v>
      </c>
      <c r="O1202" s="114">
        <v>24</v>
      </c>
      <c r="P1202" s="90" t="s">
        <v>28</v>
      </c>
      <c r="Q1202" s="65"/>
      <c r="R1202" s="65"/>
      <c r="S1202" s="65"/>
      <c r="T1202" s="65"/>
      <c r="U1202" s="65"/>
      <c r="V1202" s="65"/>
      <c r="W1202" s="65"/>
      <c r="X1202" s="65"/>
      <c r="Y1202" s="65"/>
      <c r="Z1202" s="65"/>
      <c r="AA1202" s="65"/>
      <c r="AB1202" s="65"/>
      <c r="AC1202" s="65"/>
      <c r="AD1202" s="65"/>
      <c r="AE1202" s="65"/>
      <c r="AF1202" s="65"/>
      <c r="AG1202" s="65"/>
      <c r="AH1202" s="65"/>
      <c r="AI1202" s="65"/>
      <c r="AJ1202" s="65"/>
      <c r="AK1202" s="65"/>
      <c r="AL1202" s="65"/>
      <c r="AM1202" s="65"/>
      <c r="AN1202" s="65"/>
      <c r="AO1202" s="65"/>
      <c r="AP1202" s="65"/>
      <c r="AQ1202" s="65"/>
      <c r="AR1202" s="65"/>
      <c r="AS1202" s="65"/>
      <c r="AT1202" s="65"/>
      <c r="AU1202" s="65"/>
      <c r="AV1202" s="65"/>
      <c r="AW1202" s="65"/>
      <c r="AX1202" s="65"/>
      <c r="AY1202" s="65"/>
      <c r="AZ1202" s="65"/>
      <c r="BA1202" s="65"/>
      <c r="BB1202" s="65"/>
      <c r="BC1202" s="65"/>
      <c r="BD1202" s="65"/>
      <c r="BE1202" s="65"/>
      <c r="BF1202" s="65"/>
      <c r="BG1202" s="65"/>
      <c r="BH1202" s="65"/>
      <c r="BI1202" s="65"/>
      <c r="BJ1202" s="65"/>
      <c r="BK1202" s="65"/>
      <c r="BL1202" s="65"/>
    </row>
    <row r="1203" spans="1:64" x14ac:dyDescent="0.2">
      <c r="A1203" s="114" t="s">
        <v>1372</v>
      </c>
      <c r="B1203" s="90" t="s">
        <v>1373</v>
      </c>
      <c r="C1203" s="590" t="s">
        <v>1397</v>
      </c>
      <c r="D1203" s="90">
        <v>200</v>
      </c>
      <c r="E1203" s="90" t="s">
        <v>26</v>
      </c>
      <c r="F1203" s="90"/>
      <c r="G1203" s="114" t="s">
        <v>27</v>
      </c>
      <c r="H1203" s="114" t="s">
        <v>28</v>
      </c>
      <c r="I1203" s="114" t="s">
        <v>29</v>
      </c>
      <c r="J1203" s="114" t="s">
        <v>28</v>
      </c>
      <c r="K1203" s="114" t="s">
        <v>30</v>
      </c>
      <c r="L1203" s="114" t="s">
        <v>1396</v>
      </c>
      <c r="M1203" s="114" t="s">
        <v>32</v>
      </c>
      <c r="N1203" s="114" t="s">
        <v>33</v>
      </c>
      <c r="O1203" s="114">
        <v>24</v>
      </c>
      <c r="P1203" s="90" t="s">
        <v>28</v>
      </c>
      <c r="Q1203" s="65"/>
      <c r="R1203" s="65"/>
      <c r="S1203" s="65"/>
      <c r="T1203" s="65"/>
      <c r="U1203" s="65"/>
      <c r="V1203" s="65"/>
      <c r="W1203" s="65"/>
      <c r="X1203" s="65"/>
      <c r="Y1203" s="65"/>
      <c r="Z1203" s="65"/>
      <c r="AA1203" s="65"/>
      <c r="AB1203" s="65"/>
      <c r="AC1203" s="65"/>
      <c r="AD1203" s="65"/>
      <c r="AE1203" s="65"/>
      <c r="AF1203" s="65"/>
      <c r="AG1203" s="65"/>
      <c r="AH1203" s="65"/>
      <c r="AI1203" s="65"/>
      <c r="AJ1203" s="65"/>
      <c r="AK1203" s="65"/>
      <c r="AL1203" s="65"/>
      <c r="AM1203" s="65"/>
      <c r="AN1203" s="65"/>
      <c r="AO1203" s="65"/>
      <c r="AP1203" s="65"/>
      <c r="AQ1203" s="65"/>
      <c r="AR1203" s="65"/>
      <c r="AS1203" s="65"/>
      <c r="AT1203" s="65"/>
      <c r="AU1203" s="65"/>
      <c r="AV1203" s="65"/>
      <c r="AW1203" s="65"/>
      <c r="AX1203" s="65"/>
      <c r="AY1203" s="65"/>
      <c r="AZ1203" s="65"/>
      <c r="BA1203" s="65"/>
      <c r="BB1203" s="65"/>
      <c r="BC1203" s="65"/>
      <c r="BD1203" s="65"/>
      <c r="BE1203" s="65"/>
      <c r="BF1203" s="65"/>
      <c r="BG1203" s="65"/>
      <c r="BH1203" s="65"/>
      <c r="BI1203" s="65"/>
      <c r="BJ1203" s="65"/>
      <c r="BK1203" s="65"/>
      <c r="BL1203" s="65"/>
    </row>
    <row r="1204" spans="1:64" x14ac:dyDescent="0.2">
      <c r="A1204" s="114" t="s">
        <v>1372</v>
      </c>
      <c r="B1204" s="90" t="s">
        <v>1373</v>
      </c>
      <c r="C1204" s="90" t="s">
        <v>1398</v>
      </c>
      <c r="D1204" s="90">
        <v>200</v>
      </c>
      <c r="E1204" s="90" t="s">
        <v>26</v>
      </c>
      <c r="F1204" s="90"/>
      <c r="G1204" s="114" t="s">
        <v>264</v>
      </c>
      <c r="H1204" s="114" t="s">
        <v>76</v>
      </c>
      <c r="I1204" s="114" t="s">
        <v>29</v>
      </c>
      <c r="J1204" s="114" t="s">
        <v>28</v>
      </c>
      <c r="K1204" s="114" t="s">
        <v>30</v>
      </c>
      <c r="L1204" s="114" t="s">
        <v>1396</v>
      </c>
      <c r="M1204" s="114" t="s">
        <v>32</v>
      </c>
      <c r="N1204" s="114" t="s">
        <v>33</v>
      </c>
      <c r="O1204" s="114">
        <v>24</v>
      </c>
      <c r="P1204" s="90" t="s">
        <v>28</v>
      </c>
      <c r="Q1204" s="65"/>
      <c r="R1204" s="65"/>
      <c r="S1204" s="65"/>
      <c r="T1204" s="65"/>
      <c r="U1204" s="65"/>
      <c r="V1204" s="65"/>
      <c r="W1204" s="65"/>
      <c r="X1204" s="65"/>
      <c r="Y1204" s="65"/>
      <c r="Z1204" s="65"/>
      <c r="AA1204" s="65"/>
      <c r="AB1204" s="65"/>
      <c r="AC1204" s="65"/>
      <c r="AD1204" s="65"/>
      <c r="AE1204" s="65"/>
      <c r="AF1204" s="65"/>
      <c r="AG1204" s="65"/>
      <c r="AH1204" s="65"/>
      <c r="AI1204" s="65"/>
      <c r="AJ1204" s="65"/>
      <c r="AK1204" s="65"/>
      <c r="AL1204" s="65"/>
      <c r="AM1204" s="65"/>
      <c r="AN1204" s="65"/>
      <c r="AO1204" s="65"/>
      <c r="AP1204" s="65"/>
      <c r="AQ1204" s="65"/>
      <c r="AR1204" s="65"/>
      <c r="AS1204" s="65"/>
      <c r="AT1204" s="65"/>
      <c r="AU1204" s="65"/>
      <c r="AV1204" s="65"/>
      <c r="AW1204" s="65"/>
      <c r="AX1204" s="65"/>
      <c r="AY1204" s="65"/>
      <c r="AZ1204" s="65"/>
      <c r="BA1204" s="65"/>
      <c r="BB1204" s="65"/>
      <c r="BC1204" s="65"/>
      <c r="BD1204" s="65"/>
      <c r="BE1204" s="65"/>
      <c r="BF1204" s="65"/>
      <c r="BG1204" s="65"/>
      <c r="BH1204" s="65"/>
      <c r="BI1204" s="65"/>
      <c r="BJ1204" s="65"/>
      <c r="BK1204" s="65"/>
      <c r="BL1204" s="65"/>
    </row>
    <row r="1205" spans="1:64" x14ac:dyDescent="0.2">
      <c r="A1205" s="114" t="s">
        <v>1372</v>
      </c>
      <c r="B1205" s="90" t="s">
        <v>1399</v>
      </c>
      <c r="C1205" s="90" t="s">
        <v>1400</v>
      </c>
      <c r="D1205" s="90">
        <v>50</v>
      </c>
      <c r="E1205" s="90" t="s">
        <v>26</v>
      </c>
      <c r="F1205" s="90"/>
      <c r="G1205" s="114" t="s">
        <v>27</v>
      </c>
      <c r="H1205" s="114" t="s">
        <v>28</v>
      </c>
      <c r="I1205" s="114" t="s">
        <v>29</v>
      </c>
      <c r="J1205" s="114" t="s">
        <v>76</v>
      </c>
      <c r="K1205" s="114"/>
      <c r="L1205" s="114"/>
      <c r="M1205" s="114" t="s">
        <v>32</v>
      </c>
      <c r="N1205" s="114" t="s">
        <v>1401</v>
      </c>
      <c r="O1205" s="114">
        <v>24</v>
      </c>
      <c r="P1205" s="90" t="s">
        <v>28</v>
      </c>
      <c r="Q1205" s="65"/>
      <c r="R1205" s="65"/>
      <c r="S1205" s="65"/>
      <c r="T1205" s="65"/>
      <c r="U1205" s="65"/>
      <c r="V1205" s="65"/>
      <c r="W1205" s="65"/>
      <c r="X1205" s="65"/>
      <c r="Y1205" s="65"/>
      <c r="Z1205" s="65"/>
      <c r="AA1205" s="65"/>
      <c r="AB1205" s="65"/>
      <c r="AC1205" s="65"/>
      <c r="AD1205" s="65"/>
      <c r="AE1205" s="65"/>
      <c r="AF1205" s="65"/>
      <c r="AG1205" s="65"/>
      <c r="AH1205" s="65"/>
      <c r="AI1205" s="65"/>
      <c r="AJ1205" s="65"/>
      <c r="AK1205" s="65"/>
      <c r="AL1205" s="65"/>
      <c r="AM1205" s="65"/>
      <c r="AN1205" s="65"/>
      <c r="AO1205" s="65"/>
      <c r="AP1205" s="65"/>
      <c r="AQ1205" s="65"/>
      <c r="AR1205" s="65"/>
      <c r="AS1205" s="65"/>
      <c r="AT1205" s="65"/>
      <c r="AU1205" s="65"/>
      <c r="AV1205" s="65"/>
      <c r="AW1205" s="65"/>
      <c r="AX1205" s="65"/>
      <c r="AY1205" s="65"/>
      <c r="AZ1205" s="65"/>
      <c r="BA1205" s="65"/>
      <c r="BB1205" s="65"/>
      <c r="BC1205" s="65"/>
      <c r="BD1205" s="65"/>
      <c r="BE1205" s="65"/>
      <c r="BF1205" s="65"/>
      <c r="BG1205" s="65"/>
      <c r="BH1205" s="65"/>
      <c r="BI1205" s="65"/>
      <c r="BJ1205" s="65"/>
      <c r="BK1205" s="65"/>
      <c r="BL1205" s="65"/>
    </row>
    <row r="1206" spans="1:64" x14ac:dyDescent="0.2">
      <c r="A1206" s="114" t="s">
        <v>1372</v>
      </c>
      <c r="B1206" s="90" t="s">
        <v>1399</v>
      </c>
      <c r="C1206" s="90" t="s">
        <v>1402</v>
      </c>
      <c r="D1206" s="90">
        <v>50</v>
      </c>
      <c r="E1206" s="90" t="s">
        <v>26</v>
      </c>
      <c r="F1206" s="90"/>
      <c r="G1206" s="114" t="s">
        <v>27</v>
      </c>
      <c r="H1206" s="114" t="s">
        <v>28</v>
      </c>
      <c r="I1206" s="114" t="s">
        <v>29</v>
      </c>
      <c r="J1206" s="114" t="s">
        <v>76</v>
      </c>
      <c r="K1206" s="114"/>
      <c r="L1206" s="114"/>
      <c r="M1206" s="114" t="s">
        <v>32</v>
      </c>
      <c r="N1206" s="114" t="s">
        <v>1401</v>
      </c>
      <c r="O1206" s="114">
        <v>24</v>
      </c>
      <c r="P1206" s="90" t="s">
        <v>28</v>
      </c>
      <c r="Q1206" s="65"/>
      <c r="R1206" s="65"/>
      <c r="S1206" s="65"/>
      <c r="T1206" s="65"/>
      <c r="U1206" s="65"/>
      <c r="V1206" s="65"/>
      <c r="W1206" s="65"/>
      <c r="X1206" s="65"/>
      <c r="Y1206" s="65"/>
      <c r="Z1206" s="65"/>
      <c r="AA1206" s="65"/>
      <c r="AB1206" s="65"/>
      <c r="AC1206" s="65"/>
      <c r="AD1206" s="65"/>
      <c r="AE1206" s="65"/>
      <c r="AF1206" s="65"/>
      <c r="AG1206" s="65"/>
      <c r="AH1206" s="65"/>
      <c r="AI1206" s="65"/>
      <c r="AJ1206" s="65"/>
      <c r="AK1206" s="65"/>
      <c r="AL1206" s="65"/>
      <c r="AM1206" s="65"/>
      <c r="AN1206" s="65"/>
      <c r="AO1206" s="65"/>
      <c r="AP1206" s="65"/>
      <c r="AQ1206" s="65"/>
      <c r="AR1206" s="65"/>
      <c r="AS1206" s="65"/>
      <c r="AT1206" s="65"/>
      <c r="AU1206" s="65"/>
      <c r="AV1206" s="65"/>
      <c r="AW1206" s="65"/>
      <c r="AX1206" s="65"/>
      <c r="AY1206" s="65"/>
      <c r="AZ1206" s="65"/>
      <c r="BA1206" s="65"/>
      <c r="BB1206" s="65"/>
      <c r="BC1206" s="65"/>
      <c r="BD1206" s="65"/>
      <c r="BE1206" s="65"/>
      <c r="BF1206" s="65"/>
      <c r="BG1206" s="65"/>
      <c r="BH1206" s="65"/>
      <c r="BI1206" s="65"/>
      <c r="BJ1206" s="65"/>
      <c r="BK1206" s="65"/>
      <c r="BL1206" s="65"/>
    </row>
    <row r="1207" spans="1:64" x14ac:dyDescent="0.2">
      <c r="A1207" s="114" t="s">
        <v>1372</v>
      </c>
      <c r="B1207" s="90" t="s">
        <v>1399</v>
      </c>
      <c r="C1207" s="90" t="s">
        <v>1403</v>
      </c>
      <c r="D1207" s="90">
        <v>50</v>
      </c>
      <c r="E1207" s="90" t="s">
        <v>26</v>
      </c>
      <c r="F1207" s="90"/>
      <c r="G1207" s="114" t="s">
        <v>27</v>
      </c>
      <c r="H1207" s="114" t="s">
        <v>28</v>
      </c>
      <c r="I1207" s="114" t="s">
        <v>29</v>
      </c>
      <c r="J1207" s="114" t="s">
        <v>76</v>
      </c>
      <c r="K1207" s="114"/>
      <c r="L1207" s="114"/>
      <c r="M1207" s="114" t="s">
        <v>32</v>
      </c>
      <c r="N1207" s="114" t="s">
        <v>368</v>
      </c>
      <c r="O1207" s="114">
        <v>24</v>
      </c>
      <c r="P1207" s="90" t="s">
        <v>28</v>
      </c>
      <c r="Q1207" s="65"/>
      <c r="R1207" s="65"/>
      <c r="S1207" s="65"/>
      <c r="T1207" s="65"/>
      <c r="U1207" s="65"/>
      <c r="V1207" s="65"/>
      <c r="W1207" s="65"/>
      <c r="X1207" s="65"/>
      <c r="Y1207" s="65"/>
      <c r="Z1207" s="65"/>
      <c r="AA1207" s="65"/>
      <c r="AB1207" s="65"/>
      <c r="AC1207" s="65"/>
      <c r="AD1207" s="65"/>
      <c r="AE1207" s="65"/>
      <c r="AF1207" s="65"/>
      <c r="AG1207" s="65"/>
      <c r="AH1207" s="65"/>
      <c r="AI1207" s="65"/>
      <c r="AJ1207" s="65"/>
      <c r="AK1207" s="65"/>
      <c r="AL1207" s="65"/>
      <c r="AM1207" s="65"/>
      <c r="AN1207" s="65"/>
      <c r="AO1207" s="65"/>
      <c r="AP1207" s="65"/>
      <c r="AQ1207" s="65"/>
      <c r="AR1207" s="65"/>
      <c r="AS1207" s="65"/>
      <c r="AT1207" s="65"/>
      <c r="AU1207" s="65"/>
      <c r="AV1207" s="65"/>
      <c r="AW1207" s="65"/>
      <c r="AX1207" s="65"/>
      <c r="AY1207" s="65"/>
      <c r="AZ1207" s="65"/>
      <c r="BA1207" s="65"/>
      <c r="BB1207" s="65"/>
      <c r="BC1207" s="65"/>
      <c r="BD1207" s="65"/>
      <c r="BE1207" s="65"/>
      <c r="BF1207" s="65"/>
      <c r="BG1207" s="65"/>
      <c r="BH1207" s="65"/>
      <c r="BI1207" s="65"/>
      <c r="BJ1207" s="65"/>
      <c r="BK1207" s="65"/>
      <c r="BL1207" s="65"/>
    </row>
    <row r="1208" spans="1:64" x14ac:dyDescent="0.2">
      <c r="A1208" s="114" t="s">
        <v>1372</v>
      </c>
      <c r="B1208" s="90" t="s">
        <v>1399</v>
      </c>
      <c r="C1208" s="90" t="s">
        <v>1404</v>
      </c>
      <c r="D1208" s="90">
        <v>50</v>
      </c>
      <c r="E1208" s="90" t="s">
        <v>26</v>
      </c>
      <c r="F1208" s="90"/>
      <c r="G1208" s="114" t="s">
        <v>27</v>
      </c>
      <c r="H1208" s="114" t="s">
        <v>28</v>
      </c>
      <c r="I1208" s="114" t="s">
        <v>29</v>
      </c>
      <c r="J1208" s="114" t="s">
        <v>76</v>
      </c>
      <c r="K1208" s="114"/>
      <c r="L1208" s="114"/>
      <c r="M1208" s="114" t="s">
        <v>32</v>
      </c>
      <c r="N1208" s="114" t="s">
        <v>368</v>
      </c>
      <c r="O1208" s="114">
        <v>24</v>
      </c>
      <c r="P1208" s="90" t="s">
        <v>28</v>
      </c>
      <c r="Q1208" s="65"/>
      <c r="R1208" s="65"/>
      <c r="S1208" s="65"/>
      <c r="T1208" s="65"/>
      <c r="U1208" s="65"/>
      <c r="V1208" s="65"/>
      <c r="W1208" s="65"/>
      <c r="X1208" s="65"/>
      <c r="Y1208" s="65"/>
      <c r="Z1208" s="65"/>
      <c r="AA1208" s="65"/>
      <c r="AB1208" s="65"/>
      <c r="AC1208" s="65"/>
      <c r="AD1208" s="65"/>
      <c r="AE1208" s="65"/>
      <c r="AF1208" s="65"/>
      <c r="AG1208" s="65"/>
      <c r="AH1208" s="65"/>
      <c r="AI1208" s="65"/>
      <c r="AJ1208" s="65"/>
      <c r="AK1208" s="65"/>
      <c r="AL1208" s="65"/>
      <c r="AM1208" s="65"/>
      <c r="AN1208" s="65"/>
      <c r="AO1208" s="65"/>
      <c r="AP1208" s="65"/>
      <c r="AQ1208" s="65"/>
      <c r="AR1208" s="65"/>
      <c r="AS1208" s="65"/>
      <c r="AT1208" s="65"/>
      <c r="AU1208" s="65"/>
      <c r="AV1208" s="65"/>
      <c r="AW1208" s="65"/>
      <c r="AX1208" s="65"/>
      <c r="AY1208" s="65"/>
      <c r="AZ1208" s="65"/>
      <c r="BA1208" s="65"/>
      <c r="BB1208" s="65"/>
      <c r="BC1208" s="65"/>
      <c r="BD1208" s="65"/>
      <c r="BE1208" s="65"/>
      <c r="BF1208" s="65"/>
      <c r="BG1208" s="65"/>
      <c r="BH1208" s="65"/>
      <c r="BI1208" s="65"/>
      <c r="BJ1208" s="65"/>
      <c r="BK1208" s="65"/>
      <c r="BL1208" s="65"/>
    </row>
    <row r="1209" spans="1:64" x14ac:dyDescent="0.2">
      <c r="A1209" s="114" t="s">
        <v>1372</v>
      </c>
      <c r="B1209" s="90" t="s">
        <v>1399</v>
      </c>
      <c r="C1209" s="90" t="s">
        <v>1405</v>
      </c>
      <c r="D1209" s="90">
        <v>50</v>
      </c>
      <c r="E1209" s="90" t="s">
        <v>26</v>
      </c>
      <c r="F1209" s="90"/>
      <c r="G1209" s="114" t="s">
        <v>27</v>
      </c>
      <c r="H1209" s="114" t="s">
        <v>28</v>
      </c>
      <c r="I1209" s="114" t="s">
        <v>29</v>
      </c>
      <c r="J1209" s="114" t="s">
        <v>76</v>
      </c>
      <c r="K1209" s="114"/>
      <c r="L1209" s="114"/>
      <c r="M1209" s="114" t="s">
        <v>32</v>
      </c>
      <c r="N1209" s="114" t="s">
        <v>1401</v>
      </c>
      <c r="O1209" s="114">
        <v>24</v>
      </c>
      <c r="P1209" s="90" t="s">
        <v>28</v>
      </c>
      <c r="Q1209" s="65"/>
      <c r="R1209" s="65"/>
      <c r="S1209" s="65"/>
      <c r="T1209" s="65"/>
      <c r="U1209" s="65"/>
      <c r="V1209" s="65"/>
      <c r="W1209" s="65"/>
      <c r="X1209" s="65"/>
      <c r="Y1209" s="65"/>
      <c r="Z1209" s="65"/>
      <c r="AA1209" s="65"/>
      <c r="AB1209" s="65"/>
      <c r="AC1209" s="65"/>
      <c r="AD1209" s="65"/>
      <c r="AE1209" s="65"/>
      <c r="AF1209" s="65"/>
      <c r="AG1209" s="65"/>
      <c r="AH1209" s="65"/>
      <c r="AI1209" s="65"/>
      <c r="AJ1209" s="65"/>
      <c r="AK1209" s="65"/>
      <c r="AL1209" s="65"/>
      <c r="AM1209" s="65"/>
      <c r="AN1209" s="65"/>
      <c r="AO1209" s="65"/>
      <c r="AP1209" s="65"/>
      <c r="AQ1209" s="65"/>
      <c r="AR1209" s="65"/>
      <c r="AS1209" s="65"/>
      <c r="AT1209" s="65"/>
      <c r="AU1209" s="65"/>
      <c r="AV1209" s="65"/>
      <c r="AW1209" s="65"/>
      <c r="AX1209" s="65"/>
      <c r="AY1209" s="65"/>
      <c r="AZ1209" s="65"/>
      <c r="BA1209" s="65"/>
      <c r="BB1209" s="65"/>
      <c r="BC1209" s="65"/>
      <c r="BD1209" s="65"/>
      <c r="BE1209" s="65"/>
      <c r="BF1209" s="65"/>
      <c r="BG1209" s="65"/>
      <c r="BH1209" s="65"/>
      <c r="BI1209" s="65"/>
      <c r="BJ1209" s="65"/>
      <c r="BK1209" s="65"/>
      <c r="BL1209" s="65"/>
    </row>
    <row r="1210" spans="1:64" x14ac:dyDescent="0.2">
      <c r="A1210" s="114" t="s">
        <v>1372</v>
      </c>
      <c r="B1210" s="90" t="s">
        <v>1399</v>
      </c>
      <c r="C1210" s="90" t="s">
        <v>1406</v>
      </c>
      <c r="D1210" s="90">
        <v>50</v>
      </c>
      <c r="E1210" s="90" t="s">
        <v>26</v>
      </c>
      <c r="F1210" s="90"/>
      <c r="G1210" s="114" t="s">
        <v>27</v>
      </c>
      <c r="H1210" s="114" t="s">
        <v>28</v>
      </c>
      <c r="I1210" s="114" t="s">
        <v>29</v>
      </c>
      <c r="J1210" s="114" t="s">
        <v>76</v>
      </c>
      <c r="K1210" s="114"/>
      <c r="L1210" s="114"/>
      <c r="M1210" s="114" t="s">
        <v>32</v>
      </c>
      <c r="N1210" s="114" t="s">
        <v>1401</v>
      </c>
      <c r="O1210" s="114">
        <v>24</v>
      </c>
      <c r="P1210" s="90" t="s">
        <v>28</v>
      </c>
      <c r="Q1210" s="65"/>
      <c r="R1210" s="65"/>
      <c r="S1210" s="65"/>
      <c r="T1210" s="65"/>
      <c r="U1210" s="65"/>
      <c r="V1210" s="65"/>
      <c r="W1210" s="65"/>
      <c r="X1210" s="65"/>
      <c r="Y1210" s="65"/>
      <c r="Z1210" s="65"/>
      <c r="AA1210" s="65"/>
      <c r="AB1210" s="65"/>
      <c r="AC1210" s="65"/>
      <c r="AD1210" s="65"/>
      <c r="AE1210" s="65"/>
      <c r="AF1210" s="65"/>
      <c r="AG1210" s="65"/>
      <c r="AH1210" s="65"/>
      <c r="AI1210" s="65"/>
      <c r="AJ1210" s="65"/>
      <c r="AK1210" s="65"/>
      <c r="AL1210" s="65"/>
      <c r="AM1210" s="65"/>
      <c r="AN1210" s="65"/>
      <c r="AO1210" s="65"/>
      <c r="AP1210" s="65"/>
      <c r="AQ1210" s="65"/>
      <c r="AR1210" s="65"/>
      <c r="AS1210" s="65"/>
      <c r="AT1210" s="65"/>
      <c r="AU1210" s="65"/>
      <c r="AV1210" s="65"/>
      <c r="AW1210" s="65"/>
      <c r="AX1210" s="65"/>
      <c r="AY1210" s="65"/>
      <c r="AZ1210" s="65"/>
      <c r="BA1210" s="65"/>
      <c r="BB1210" s="65"/>
      <c r="BC1210" s="65"/>
      <c r="BD1210" s="65"/>
      <c r="BE1210" s="65"/>
      <c r="BF1210" s="65"/>
      <c r="BG1210" s="65"/>
      <c r="BH1210" s="65"/>
      <c r="BI1210" s="65"/>
      <c r="BJ1210" s="65"/>
      <c r="BK1210" s="65"/>
      <c r="BL1210" s="65"/>
    </row>
    <row r="1211" spans="1:64" x14ac:dyDescent="0.2">
      <c r="A1211" s="114" t="s">
        <v>1372</v>
      </c>
      <c r="B1211" s="90" t="s">
        <v>1399</v>
      </c>
      <c r="C1211" s="90" t="s">
        <v>1407</v>
      </c>
      <c r="D1211" s="90">
        <v>50</v>
      </c>
      <c r="E1211" s="90" t="s">
        <v>26</v>
      </c>
      <c r="F1211" s="90"/>
      <c r="G1211" s="114" t="s">
        <v>27</v>
      </c>
      <c r="H1211" s="114" t="s">
        <v>28</v>
      </c>
      <c r="I1211" s="114" t="s">
        <v>29</v>
      </c>
      <c r="J1211" s="114" t="s">
        <v>76</v>
      </c>
      <c r="K1211" s="114"/>
      <c r="L1211" s="114"/>
      <c r="M1211" s="114" t="s">
        <v>32</v>
      </c>
      <c r="N1211" s="114" t="s">
        <v>368</v>
      </c>
      <c r="O1211" s="114">
        <v>24</v>
      </c>
      <c r="P1211" s="90" t="s">
        <v>28</v>
      </c>
      <c r="Q1211" s="65"/>
      <c r="R1211" s="65"/>
      <c r="S1211" s="65"/>
      <c r="T1211" s="65"/>
      <c r="U1211" s="65"/>
      <c r="V1211" s="65"/>
      <c r="W1211" s="65"/>
      <c r="X1211" s="65"/>
      <c r="Y1211" s="65"/>
      <c r="Z1211" s="65"/>
      <c r="AA1211" s="65"/>
      <c r="AB1211" s="65"/>
      <c r="AC1211" s="65"/>
      <c r="AD1211" s="65"/>
      <c r="AE1211" s="65"/>
      <c r="AF1211" s="65"/>
      <c r="AG1211" s="65"/>
      <c r="AH1211" s="65"/>
      <c r="AI1211" s="65"/>
      <c r="AJ1211" s="65"/>
      <c r="AK1211" s="65"/>
      <c r="AL1211" s="65"/>
      <c r="AM1211" s="65"/>
      <c r="AN1211" s="65"/>
      <c r="AO1211" s="65"/>
      <c r="AP1211" s="65"/>
      <c r="AQ1211" s="65"/>
      <c r="AR1211" s="65"/>
      <c r="AS1211" s="65"/>
      <c r="AT1211" s="65"/>
      <c r="AU1211" s="65"/>
      <c r="AV1211" s="65"/>
      <c r="AW1211" s="65"/>
      <c r="AX1211" s="65"/>
      <c r="AY1211" s="65"/>
      <c r="AZ1211" s="65"/>
      <c r="BA1211" s="65"/>
      <c r="BB1211" s="65"/>
      <c r="BC1211" s="65"/>
      <c r="BD1211" s="65"/>
      <c r="BE1211" s="65"/>
      <c r="BF1211" s="65"/>
      <c r="BG1211" s="65"/>
      <c r="BH1211" s="65"/>
      <c r="BI1211" s="65"/>
      <c r="BJ1211" s="65"/>
      <c r="BK1211" s="65"/>
      <c r="BL1211" s="65"/>
    </row>
    <row r="1212" spans="1:64" x14ac:dyDescent="0.2">
      <c r="A1212" s="114" t="s">
        <v>1372</v>
      </c>
      <c r="B1212" s="90" t="s">
        <v>1399</v>
      </c>
      <c r="C1212" s="90" t="s">
        <v>1408</v>
      </c>
      <c r="D1212" s="90">
        <v>50</v>
      </c>
      <c r="E1212" s="90" t="s">
        <v>26</v>
      </c>
      <c r="F1212" s="90"/>
      <c r="G1212" s="114" t="s">
        <v>27</v>
      </c>
      <c r="H1212" s="114" t="s">
        <v>28</v>
      </c>
      <c r="I1212" s="114" t="s">
        <v>29</v>
      </c>
      <c r="J1212" s="114" t="s">
        <v>76</v>
      </c>
      <c r="K1212" s="114"/>
      <c r="L1212" s="114"/>
      <c r="M1212" s="114" t="s">
        <v>32</v>
      </c>
      <c r="N1212" s="114" t="s">
        <v>368</v>
      </c>
      <c r="O1212" s="114">
        <v>24</v>
      </c>
      <c r="P1212" s="90" t="s">
        <v>28</v>
      </c>
      <c r="Q1212" s="65"/>
      <c r="R1212" s="65"/>
      <c r="S1212" s="65"/>
      <c r="T1212" s="65"/>
      <c r="U1212" s="65"/>
      <c r="V1212" s="65"/>
      <c r="W1212" s="65"/>
      <c r="X1212" s="65"/>
      <c r="Y1212" s="65"/>
      <c r="Z1212" s="65"/>
      <c r="AA1212" s="65"/>
      <c r="AB1212" s="65"/>
      <c r="AC1212" s="65"/>
      <c r="AD1212" s="65"/>
      <c r="AE1212" s="65"/>
      <c r="AF1212" s="65"/>
      <c r="AG1212" s="65"/>
      <c r="AH1212" s="65"/>
      <c r="AI1212" s="65"/>
      <c r="AJ1212" s="65"/>
      <c r="AK1212" s="65"/>
      <c r="AL1212" s="65"/>
      <c r="AM1212" s="65"/>
      <c r="AN1212" s="65"/>
      <c r="AO1212" s="65"/>
      <c r="AP1212" s="65"/>
      <c r="AQ1212" s="65"/>
      <c r="AR1212" s="65"/>
      <c r="AS1212" s="65"/>
      <c r="AT1212" s="65"/>
      <c r="AU1212" s="65"/>
      <c r="AV1212" s="65"/>
      <c r="AW1212" s="65"/>
      <c r="AX1212" s="65"/>
      <c r="AY1212" s="65"/>
      <c r="AZ1212" s="65"/>
      <c r="BA1212" s="65"/>
      <c r="BB1212" s="65"/>
      <c r="BC1212" s="65"/>
      <c r="BD1212" s="65"/>
      <c r="BE1212" s="65"/>
      <c r="BF1212" s="65"/>
      <c r="BG1212" s="65"/>
      <c r="BH1212" s="65"/>
      <c r="BI1212" s="65"/>
      <c r="BJ1212" s="65"/>
      <c r="BK1212" s="65"/>
      <c r="BL1212" s="65"/>
    </row>
    <row r="1213" spans="1:64" x14ac:dyDescent="0.2">
      <c r="A1213" s="114" t="s">
        <v>1372</v>
      </c>
      <c r="B1213" s="90" t="s">
        <v>1399</v>
      </c>
      <c r="C1213" s="90" t="s">
        <v>1409</v>
      </c>
      <c r="D1213" s="90">
        <v>50</v>
      </c>
      <c r="E1213" s="90" t="s">
        <v>26</v>
      </c>
      <c r="F1213" s="90"/>
      <c r="G1213" s="114" t="s">
        <v>27</v>
      </c>
      <c r="H1213" s="114" t="s">
        <v>28</v>
      </c>
      <c r="I1213" s="114" t="s">
        <v>29</v>
      </c>
      <c r="J1213" s="114" t="s">
        <v>76</v>
      </c>
      <c r="K1213" s="114"/>
      <c r="L1213" s="114"/>
      <c r="M1213" s="114" t="s">
        <v>32</v>
      </c>
      <c r="N1213" s="114" t="s">
        <v>368</v>
      </c>
      <c r="O1213" s="114">
        <v>24</v>
      </c>
      <c r="P1213" s="90" t="s">
        <v>28</v>
      </c>
      <c r="Q1213" s="65"/>
      <c r="R1213" s="65"/>
      <c r="S1213" s="65"/>
      <c r="T1213" s="65"/>
      <c r="U1213" s="65"/>
      <c r="V1213" s="65"/>
      <c r="W1213" s="65"/>
      <c r="X1213" s="65"/>
      <c r="Y1213" s="65"/>
      <c r="Z1213" s="65"/>
      <c r="AA1213" s="65"/>
      <c r="AB1213" s="65"/>
      <c r="AC1213" s="65"/>
      <c r="AD1213" s="65"/>
      <c r="AE1213" s="65"/>
      <c r="AF1213" s="65"/>
      <c r="AG1213" s="65"/>
      <c r="AH1213" s="65"/>
      <c r="AI1213" s="65"/>
      <c r="AJ1213" s="65"/>
      <c r="AK1213" s="65"/>
      <c r="AL1213" s="65"/>
      <c r="AM1213" s="65"/>
      <c r="AN1213" s="65"/>
      <c r="AO1213" s="65"/>
      <c r="AP1213" s="65"/>
      <c r="AQ1213" s="65"/>
      <c r="AR1213" s="65"/>
      <c r="AS1213" s="65"/>
      <c r="AT1213" s="65"/>
      <c r="AU1213" s="65"/>
      <c r="AV1213" s="65"/>
      <c r="AW1213" s="65"/>
      <c r="AX1213" s="65"/>
      <c r="AY1213" s="65"/>
      <c r="AZ1213" s="65"/>
      <c r="BA1213" s="65"/>
      <c r="BB1213" s="65"/>
      <c r="BC1213" s="65"/>
      <c r="BD1213" s="65"/>
      <c r="BE1213" s="65"/>
      <c r="BF1213" s="65"/>
      <c r="BG1213" s="65"/>
      <c r="BH1213" s="65"/>
      <c r="BI1213" s="65"/>
      <c r="BJ1213" s="65"/>
      <c r="BK1213" s="65"/>
      <c r="BL1213" s="65"/>
    </row>
    <row r="1214" spans="1:64" x14ac:dyDescent="0.2">
      <c r="A1214" s="114" t="s">
        <v>1372</v>
      </c>
      <c r="B1214" s="90" t="s">
        <v>1399</v>
      </c>
      <c r="C1214" s="90" t="s">
        <v>1410</v>
      </c>
      <c r="D1214" s="90">
        <v>50</v>
      </c>
      <c r="E1214" s="90" t="s">
        <v>26</v>
      </c>
      <c r="F1214" s="90"/>
      <c r="G1214" s="114" t="s">
        <v>27</v>
      </c>
      <c r="H1214" s="114" t="s">
        <v>28</v>
      </c>
      <c r="I1214" s="114" t="s">
        <v>29</v>
      </c>
      <c r="J1214" s="114" t="s">
        <v>76</v>
      </c>
      <c r="K1214" s="114"/>
      <c r="L1214" s="114"/>
      <c r="M1214" s="114" t="s">
        <v>32</v>
      </c>
      <c r="N1214" s="114" t="s">
        <v>1401</v>
      </c>
      <c r="O1214" s="114">
        <v>24</v>
      </c>
      <c r="P1214" s="90" t="s">
        <v>28</v>
      </c>
      <c r="Q1214" s="65"/>
      <c r="R1214" s="65"/>
      <c r="S1214" s="65"/>
      <c r="T1214" s="65"/>
      <c r="U1214" s="65"/>
      <c r="V1214" s="65"/>
      <c r="W1214" s="65"/>
      <c r="X1214" s="65"/>
      <c r="Y1214" s="65"/>
      <c r="Z1214" s="65"/>
      <c r="AA1214" s="65"/>
      <c r="AB1214" s="65"/>
      <c r="AC1214" s="65"/>
      <c r="AD1214" s="65"/>
      <c r="AE1214" s="65"/>
      <c r="AF1214" s="65"/>
      <c r="AG1214" s="65"/>
      <c r="AH1214" s="65"/>
      <c r="AI1214" s="65"/>
      <c r="AJ1214" s="65"/>
      <c r="AK1214" s="65"/>
      <c r="AL1214" s="65"/>
      <c r="AM1214" s="65"/>
      <c r="AN1214" s="65"/>
      <c r="AO1214" s="65"/>
      <c r="AP1214" s="65"/>
      <c r="AQ1214" s="65"/>
      <c r="AR1214" s="65"/>
      <c r="AS1214" s="65"/>
      <c r="AT1214" s="65"/>
      <c r="AU1214" s="65"/>
      <c r="AV1214" s="65"/>
      <c r="AW1214" s="65"/>
      <c r="AX1214" s="65"/>
      <c r="AY1214" s="65"/>
      <c r="AZ1214" s="65"/>
      <c r="BA1214" s="65"/>
      <c r="BB1214" s="65"/>
      <c r="BC1214" s="65"/>
      <c r="BD1214" s="65"/>
      <c r="BE1214" s="65"/>
      <c r="BF1214" s="65"/>
      <c r="BG1214" s="65"/>
      <c r="BH1214" s="65"/>
      <c r="BI1214" s="65"/>
      <c r="BJ1214" s="65"/>
      <c r="BK1214" s="65"/>
      <c r="BL1214" s="65"/>
    </row>
    <row r="1215" spans="1:64" x14ac:dyDescent="0.2">
      <c r="A1215" s="114" t="s">
        <v>1372</v>
      </c>
      <c r="B1215" s="90" t="s">
        <v>1399</v>
      </c>
      <c r="C1215" s="90" t="s">
        <v>1411</v>
      </c>
      <c r="D1215" s="90">
        <v>50</v>
      </c>
      <c r="E1215" s="90" t="s">
        <v>26</v>
      </c>
      <c r="F1215" s="90"/>
      <c r="G1215" s="114" t="s">
        <v>27</v>
      </c>
      <c r="H1215" s="114" t="s">
        <v>28</v>
      </c>
      <c r="I1215" s="114" t="s">
        <v>29</v>
      </c>
      <c r="J1215" s="114" t="s">
        <v>76</v>
      </c>
      <c r="K1215" s="114"/>
      <c r="L1215" s="114"/>
      <c r="M1215" s="114" t="s">
        <v>32</v>
      </c>
      <c r="N1215" s="114" t="s">
        <v>1401</v>
      </c>
      <c r="O1215" s="114">
        <v>24</v>
      </c>
      <c r="P1215" s="90" t="s">
        <v>28</v>
      </c>
      <c r="Q1215" s="65"/>
      <c r="R1215" s="65"/>
      <c r="S1215" s="65"/>
      <c r="T1215" s="65"/>
      <c r="U1215" s="65"/>
      <c r="V1215" s="65"/>
      <c r="W1215" s="65"/>
      <c r="X1215" s="65"/>
      <c r="Y1215" s="65"/>
      <c r="Z1215" s="65"/>
      <c r="AA1215" s="65"/>
      <c r="AB1215" s="65"/>
      <c r="AC1215" s="65"/>
      <c r="AD1215" s="65"/>
      <c r="AE1215" s="65"/>
      <c r="AF1215" s="65"/>
      <c r="AG1215" s="65"/>
      <c r="AH1215" s="65"/>
      <c r="AI1215" s="65"/>
      <c r="AJ1215" s="65"/>
      <c r="AK1215" s="65"/>
      <c r="AL1215" s="65"/>
      <c r="AM1215" s="65"/>
      <c r="AN1215" s="65"/>
      <c r="AO1215" s="65"/>
      <c r="AP1215" s="65"/>
      <c r="AQ1215" s="65"/>
      <c r="AR1215" s="65"/>
      <c r="AS1215" s="65"/>
      <c r="AT1215" s="65"/>
      <c r="AU1215" s="65"/>
      <c r="AV1215" s="65"/>
      <c r="AW1215" s="65"/>
      <c r="AX1215" s="65"/>
      <c r="AY1215" s="65"/>
      <c r="AZ1215" s="65"/>
      <c r="BA1215" s="65"/>
      <c r="BB1215" s="65"/>
      <c r="BC1215" s="65"/>
      <c r="BD1215" s="65"/>
      <c r="BE1215" s="65"/>
      <c r="BF1215" s="65"/>
      <c r="BG1215" s="65"/>
      <c r="BH1215" s="65"/>
      <c r="BI1215" s="65"/>
      <c r="BJ1215" s="65"/>
      <c r="BK1215" s="65"/>
      <c r="BL1215" s="65"/>
    </row>
    <row r="1216" spans="1:64" x14ac:dyDescent="0.2">
      <c r="A1216" s="114" t="s">
        <v>1372</v>
      </c>
      <c r="B1216" s="90" t="s">
        <v>1399</v>
      </c>
      <c r="C1216" s="90" t="s">
        <v>1412</v>
      </c>
      <c r="D1216" s="90">
        <v>50</v>
      </c>
      <c r="E1216" s="90" t="s">
        <v>26</v>
      </c>
      <c r="F1216" s="90"/>
      <c r="G1216" s="114" t="s">
        <v>27</v>
      </c>
      <c r="H1216" s="114" t="s">
        <v>28</v>
      </c>
      <c r="I1216" s="114" t="s">
        <v>29</v>
      </c>
      <c r="J1216" s="114" t="s">
        <v>76</v>
      </c>
      <c r="K1216" s="114"/>
      <c r="L1216" s="114"/>
      <c r="M1216" s="114" t="s">
        <v>32</v>
      </c>
      <c r="N1216" s="114" t="s">
        <v>368</v>
      </c>
      <c r="O1216" s="114">
        <v>24</v>
      </c>
      <c r="P1216" s="90" t="s">
        <v>28</v>
      </c>
      <c r="Q1216" s="65"/>
      <c r="R1216" s="65"/>
      <c r="S1216" s="65"/>
      <c r="T1216" s="65"/>
      <c r="U1216" s="65"/>
      <c r="V1216" s="65"/>
      <c r="W1216" s="65"/>
      <c r="X1216" s="65"/>
      <c r="Y1216" s="65"/>
      <c r="Z1216" s="65"/>
      <c r="AA1216" s="65"/>
      <c r="AB1216" s="65"/>
      <c r="AC1216" s="65"/>
      <c r="AD1216" s="65"/>
      <c r="AE1216" s="65"/>
      <c r="AF1216" s="65"/>
      <c r="AG1216" s="65"/>
      <c r="AH1216" s="65"/>
      <c r="AI1216" s="65"/>
      <c r="AJ1216" s="65"/>
      <c r="AK1216" s="65"/>
      <c r="AL1216" s="65"/>
      <c r="AM1216" s="65"/>
      <c r="AN1216" s="65"/>
      <c r="AO1216" s="65"/>
      <c r="AP1216" s="65"/>
      <c r="AQ1216" s="65"/>
      <c r="AR1216" s="65"/>
      <c r="AS1216" s="65"/>
      <c r="AT1216" s="65"/>
      <c r="AU1216" s="65"/>
      <c r="AV1216" s="65"/>
      <c r="AW1216" s="65"/>
      <c r="AX1216" s="65"/>
      <c r="AY1216" s="65"/>
      <c r="AZ1216" s="65"/>
      <c r="BA1216" s="65"/>
      <c r="BB1216" s="65"/>
      <c r="BC1216" s="65"/>
      <c r="BD1216" s="65"/>
      <c r="BE1216" s="65"/>
      <c r="BF1216" s="65"/>
      <c r="BG1216" s="65"/>
      <c r="BH1216" s="65"/>
      <c r="BI1216" s="65"/>
      <c r="BJ1216" s="65"/>
      <c r="BK1216" s="65"/>
      <c r="BL1216" s="65"/>
    </row>
    <row r="1217" spans="1:64" x14ac:dyDescent="0.2">
      <c r="A1217" s="114" t="s">
        <v>1372</v>
      </c>
      <c r="B1217" s="90" t="s">
        <v>1399</v>
      </c>
      <c r="C1217" s="90" t="s">
        <v>1413</v>
      </c>
      <c r="D1217" s="90">
        <v>50</v>
      </c>
      <c r="E1217" s="90" t="s">
        <v>26</v>
      </c>
      <c r="F1217" s="90"/>
      <c r="G1217" s="114" t="s">
        <v>27</v>
      </c>
      <c r="H1217" s="114" t="s">
        <v>28</v>
      </c>
      <c r="I1217" s="114" t="s">
        <v>29</v>
      </c>
      <c r="J1217" s="114" t="s">
        <v>76</v>
      </c>
      <c r="K1217" s="114"/>
      <c r="L1217" s="114"/>
      <c r="M1217" s="114" t="s">
        <v>32</v>
      </c>
      <c r="N1217" s="114" t="s">
        <v>368</v>
      </c>
      <c r="O1217" s="114">
        <v>24</v>
      </c>
      <c r="P1217" s="90" t="s">
        <v>28</v>
      </c>
      <c r="Q1217" s="65"/>
      <c r="R1217" s="65"/>
      <c r="S1217" s="65"/>
      <c r="T1217" s="65"/>
      <c r="U1217" s="65"/>
      <c r="V1217" s="65"/>
      <c r="W1217" s="65"/>
      <c r="X1217" s="65"/>
      <c r="Y1217" s="65"/>
      <c r="Z1217" s="65"/>
      <c r="AA1217" s="65"/>
      <c r="AB1217" s="65"/>
      <c r="AC1217" s="65"/>
      <c r="AD1217" s="65"/>
      <c r="AE1217" s="65"/>
      <c r="AF1217" s="65"/>
      <c r="AG1217" s="65"/>
      <c r="AH1217" s="65"/>
      <c r="AI1217" s="65"/>
      <c r="AJ1217" s="65"/>
      <c r="AK1217" s="65"/>
      <c r="AL1217" s="65"/>
      <c r="AM1217" s="65"/>
      <c r="AN1217" s="65"/>
      <c r="AO1217" s="65"/>
      <c r="AP1217" s="65"/>
      <c r="AQ1217" s="65"/>
      <c r="AR1217" s="65"/>
      <c r="AS1217" s="65"/>
      <c r="AT1217" s="65"/>
      <c r="AU1217" s="65"/>
      <c r="AV1217" s="65"/>
      <c r="AW1217" s="65"/>
      <c r="AX1217" s="65"/>
      <c r="AY1217" s="65"/>
      <c r="AZ1217" s="65"/>
      <c r="BA1217" s="65"/>
      <c r="BB1217" s="65"/>
      <c r="BC1217" s="65"/>
      <c r="BD1217" s="65"/>
      <c r="BE1217" s="65"/>
      <c r="BF1217" s="65"/>
      <c r="BG1217" s="65"/>
      <c r="BH1217" s="65"/>
      <c r="BI1217" s="65"/>
      <c r="BJ1217" s="65"/>
      <c r="BK1217" s="65"/>
      <c r="BL1217" s="65"/>
    </row>
    <row r="1218" spans="1:64" x14ac:dyDescent="0.2">
      <c r="A1218" s="114" t="s">
        <v>1372</v>
      </c>
      <c r="B1218" s="90" t="s">
        <v>1399</v>
      </c>
      <c r="C1218" s="90" t="s">
        <v>1414</v>
      </c>
      <c r="D1218" s="90">
        <v>50</v>
      </c>
      <c r="E1218" s="90" t="s">
        <v>26</v>
      </c>
      <c r="F1218" s="90"/>
      <c r="G1218" s="114" t="s">
        <v>27</v>
      </c>
      <c r="H1218" s="114" t="s">
        <v>28</v>
      </c>
      <c r="I1218" s="114" t="s">
        <v>29</v>
      </c>
      <c r="J1218" s="114" t="s">
        <v>76</v>
      </c>
      <c r="K1218" s="114"/>
      <c r="L1218" s="114"/>
      <c r="M1218" s="114" t="s">
        <v>32</v>
      </c>
      <c r="N1218" s="114" t="s">
        <v>1401</v>
      </c>
      <c r="O1218" s="114">
        <v>24</v>
      </c>
      <c r="P1218" s="90" t="s">
        <v>28</v>
      </c>
      <c r="Q1218" s="65"/>
      <c r="R1218" s="65"/>
      <c r="S1218" s="65"/>
      <c r="T1218" s="65"/>
      <c r="U1218" s="65"/>
      <c r="V1218" s="65"/>
      <c r="W1218" s="65"/>
      <c r="X1218" s="65"/>
      <c r="Y1218" s="65"/>
      <c r="Z1218" s="65"/>
      <c r="AA1218" s="65"/>
      <c r="AB1218" s="65"/>
      <c r="AC1218" s="65"/>
      <c r="AD1218" s="65"/>
      <c r="AE1218" s="65"/>
      <c r="AF1218" s="65"/>
      <c r="AG1218" s="65"/>
      <c r="AH1218" s="65"/>
      <c r="AI1218" s="65"/>
      <c r="AJ1218" s="65"/>
      <c r="AK1218" s="65"/>
      <c r="AL1218" s="65"/>
      <c r="AM1218" s="65"/>
      <c r="AN1218" s="65"/>
      <c r="AO1218" s="65"/>
      <c r="AP1218" s="65"/>
      <c r="AQ1218" s="65"/>
      <c r="AR1218" s="65"/>
      <c r="AS1218" s="65"/>
      <c r="AT1218" s="65"/>
      <c r="AU1218" s="65"/>
      <c r="AV1218" s="65"/>
      <c r="AW1218" s="65"/>
      <c r="AX1218" s="65"/>
      <c r="AY1218" s="65"/>
      <c r="AZ1218" s="65"/>
      <c r="BA1218" s="65"/>
      <c r="BB1218" s="65"/>
      <c r="BC1218" s="65"/>
      <c r="BD1218" s="65"/>
      <c r="BE1218" s="65"/>
      <c r="BF1218" s="65"/>
      <c r="BG1218" s="65"/>
      <c r="BH1218" s="65"/>
      <c r="BI1218" s="65"/>
      <c r="BJ1218" s="65"/>
      <c r="BK1218" s="65"/>
      <c r="BL1218" s="65"/>
    </row>
    <row r="1219" spans="1:64" x14ac:dyDescent="0.2">
      <c r="A1219" s="114" t="s">
        <v>1372</v>
      </c>
      <c r="B1219" s="90" t="s">
        <v>1399</v>
      </c>
      <c r="C1219" s="90" t="s">
        <v>1415</v>
      </c>
      <c r="D1219" s="90">
        <v>50</v>
      </c>
      <c r="E1219" s="90" t="s">
        <v>26</v>
      </c>
      <c r="F1219" s="90"/>
      <c r="G1219" s="114" t="s">
        <v>27</v>
      </c>
      <c r="H1219" s="114" t="s">
        <v>28</v>
      </c>
      <c r="I1219" s="114" t="s">
        <v>29</v>
      </c>
      <c r="J1219" s="114" t="s">
        <v>76</v>
      </c>
      <c r="K1219" s="114"/>
      <c r="L1219" s="114"/>
      <c r="M1219" s="114" t="s">
        <v>32</v>
      </c>
      <c r="N1219" s="114" t="s">
        <v>1401</v>
      </c>
      <c r="O1219" s="114">
        <v>24</v>
      </c>
      <c r="P1219" s="90" t="s">
        <v>28</v>
      </c>
      <c r="Q1219" s="65"/>
      <c r="R1219" s="65"/>
      <c r="S1219" s="65"/>
      <c r="T1219" s="65"/>
      <c r="U1219" s="65"/>
      <c r="V1219" s="65"/>
      <c r="W1219" s="65"/>
      <c r="X1219" s="65"/>
      <c r="Y1219" s="65"/>
      <c r="Z1219" s="65"/>
      <c r="AA1219" s="65"/>
      <c r="AB1219" s="65"/>
      <c r="AC1219" s="65"/>
      <c r="AD1219" s="65"/>
      <c r="AE1219" s="65"/>
      <c r="AF1219" s="65"/>
      <c r="AG1219" s="65"/>
      <c r="AH1219" s="65"/>
      <c r="AI1219" s="65"/>
      <c r="AJ1219" s="65"/>
      <c r="AK1219" s="65"/>
      <c r="AL1219" s="65"/>
      <c r="AM1219" s="65"/>
      <c r="AN1219" s="65"/>
      <c r="AO1219" s="65"/>
      <c r="AP1219" s="65"/>
      <c r="AQ1219" s="65"/>
      <c r="AR1219" s="65"/>
      <c r="AS1219" s="65"/>
      <c r="AT1219" s="65"/>
      <c r="AU1219" s="65"/>
      <c r="AV1219" s="65"/>
      <c r="AW1219" s="65"/>
      <c r="AX1219" s="65"/>
      <c r="AY1219" s="65"/>
      <c r="AZ1219" s="65"/>
      <c r="BA1219" s="65"/>
      <c r="BB1219" s="65"/>
      <c r="BC1219" s="65"/>
      <c r="BD1219" s="65"/>
      <c r="BE1219" s="65"/>
      <c r="BF1219" s="65"/>
      <c r="BG1219" s="65"/>
      <c r="BH1219" s="65"/>
      <c r="BI1219" s="65"/>
      <c r="BJ1219" s="65"/>
      <c r="BK1219" s="65"/>
      <c r="BL1219" s="65"/>
    </row>
    <row r="1220" spans="1:64" x14ac:dyDescent="0.2">
      <c r="A1220" s="114" t="s">
        <v>1372</v>
      </c>
      <c r="B1220" s="90" t="s">
        <v>1399</v>
      </c>
      <c r="C1220" s="90" t="s">
        <v>1416</v>
      </c>
      <c r="D1220" s="90">
        <v>50</v>
      </c>
      <c r="E1220" s="90" t="s">
        <v>26</v>
      </c>
      <c r="F1220" s="90"/>
      <c r="G1220" s="114" t="s">
        <v>27</v>
      </c>
      <c r="H1220" s="114" t="s">
        <v>28</v>
      </c>
      <c r="I1220" s="114" t="s">
        <v>29</v>
      </c>
      <c r="J1220" s="114" t="s">
        <v>76</v>
      </c>
      <c r="K1220" s="114"/>
      <c r="L1220" s="114"/>
      <c r="M1220" s="114" t="s">
        <v>32</v>
      </c>
      <c r="N1220" s="114" t="s">
        <v>1401</v>
      </c>
      <c r="O1220" s="114">
        <v>24</v>
      </c>
      <c r="P1220" s="90" t="s">
        <v>28</v>
      </c>
      <c r="Q1220" s="65"/>
      <c r="R1220" s="65"/>
      <c r="S1220" s="65"/>
      <c r="T1220" s="65"/>
      <c r="U1220" s="65"/>
      <c r="V1220" s="65"/>
      <c r="W1220" s="65"/>
      <c r="X1220" s="65"/>
      <c r="Y1220" s="65"/>
      <c r="Z1220" s="65"/>
      <c r="AA1220" s="65"/>
      <c r="AB1220" s="65"/>
      <c r="AC1220" s="65"/>
      <c r="AD1220" s="65"/>
      <c r="AE1220" s="65"/>
      <c r="AF1220" s="65"/>
      <c r="AG1220" s="65"/>
      <c r="AH1220" s="65"/>
      <c r="AI1220" s="65"/>
      <c r="AJ1220" s="65"/>
      <c r="AK1220" s="65"/>
      <c r="AL1220" s="65"/>
      <c r="AM1220" s="65"/>
      <c r="AN1220" s="65"/>
      <c r="AO1220" s="65"/>
      <c r="AP1220" s="65"/>
      <c r="AQ1220" s="65"/>
      <c r="AR1220" s="65"/>
      <c r="AS1220" s="65"/>
      <c r="AT1220" s="65"/>
      <c r="AU1220" s="65"/>
      <c r="AV1220" s="65"/>
      <c r="AW1220" s="65"/>
      <c r="AX1220" s="65"/>
      <c r="AY1220" s="65"/>
      <c r="AZ1220" s="65"/>
      <c r="BA1220" s="65"/>
      <c r="BB1220" s="65"/>
      <c r="BC1220" s="65"/>
      <c r="BD1220" s="65"/>
      <c r="BE1220" s="65"/>
      <c r="BF1220" s="65"/>
      <c r="BG1220" s="65"/>
      <c r="BH1220" s="65"/>
      <c r="BI1220" s="65"/>
      <c r="BJ1220" s="65"/>
      <c r="BK1220" s="65"/>
      <c r="BL1220" s="65"/>
    </row>
    <row r="1221" spans="1:64" x14ac:dyDescent="0.2">
      <c r="A1221" s="114" t="s">
        <v>1372</v>
      </c>
      <c r="B1221" s="90" t="s">
        <v>1399</v>
      </c>
      <c r="C1221" s="90" t="s">
        <v>1417</v>
      </c>
      <c r="D1221" s="90">
        <v>50</v>
      </c>
      <c r="E1221" s="90" t="s">
        <v>26</v>
      </c>
      <c r="F1221" s="90"/>
      <c r="G1221" s="114" t="s">
        <v>27</v>
      </c>
      <c r="H1221" s="114" t="s">
        <v>28</v>
      </c>
      <c r="I1221" s="114" t="s">
        <v>29</v>
      </c>
      <c r="J1221" s="114" t="s">
        <v>76</v>
      </c>
      <c r="K1221" s="114"/>
      <c r="L1221" s="114"/>
      <c r="M1221" s="114" t="s">
        <v>32</v>
      </c>
      <c r="N1221" s="114" t="s">
        <v>368</v>
      </c>
      <c r="O1221" s="114">
        <v>24</v>
      </c>
      <c r="P1221" s="90" t="s">
        <v>28</v>
      </c>
      <c r="Q1221" s="65"/>
      <c r="R1221" s="65"/>
      <c r="S1221" s="65"/>
      <c r="T1221" s="65"/>
      <c r="U1221" s="65"/>
      <c r="V1221" s="65"/>
      <c r="W1221" s="65"/>
      <c r="X1221" s="65"/>
      <c r="Y1221" s="65"/>
      <c r="Z1221" s="65"/>
      <c r="AA1221" s="65"/>
      <c r="AB1221" s="65"/>
      <c r="AC1221" s="65"/>
      <c r="AD1221" s="65"/>
      <c r="AE1221" s="65"/>
      <c r="AF1221" s="65"/>
      <c r="AG1221" s="65"/>
      <c r="AH1221" s="65"/>
      <c r="AI1221" s="65"/>
      <c r="AJ1221" s="65"/>
      <c r="AK1221" s="65"/>
      <c r="AL1221" s="65"/>
      <c r="AM1221" s="65"/>
      <c r="AN1221" s="65"/>
      <c r="AO1221" s="65"/>
      <c r="AP1221" s="65"/>
      <c r="AQ1221" s="65"/>
      <c r="AR1221" s="65"/>
      <c r="AS1221" s="65"/>
      <c r="AT1221" s="65"/>
      <c r="AU1221" s="65"/>
      <c r="AV1221" s="65"/>
      <c r="AW1221" s="65"/>
      <c r="AX1221" s="65"/>
      <c r="AY1221" s="65"/>
      <c r="AZ1221" s="65"/>
      <c r="BA1221" s="65"/>
      <c r="BB1221" s="65"/>
      <c r="BC1221" s="65"/>
      <c r="BD1221" s="65"/>
      <c r="BE1221" s="65"/>
      <c r="BF1221" s="65"/>
      <c r="BG1221" s="65"/>
      <c r="BH1221" s="65"/>
      <c r="BI1221" s="65"/>
      <c r="BJ1221" s="65"/>
      <c r="BK1221" s="65"/>
      <c r="BL1221" s="65"/>
    </row>
    <row r="1222" spans="1:64" x14ac:dyDescent="0.2">
      <c r="A1222" s="114" t="s">
        <v>1372</v>
      </c>
      <c r="B1222" s="90" t="s">
        <v>1399</v>
      </c>
      <c r="C1222" s="90" t="s">
        <v>1418</v>
      </c>
      <c r="D1222" s="90">
        <v>50</v>
      </c>
      <c r="E1222" s="90" t="s">
        <v>26</v>
      </c>
      <c r="F1222" s="90"/>
      <c r="G1222" s="114" t="s">
        <v>27</v>
      </c>
      <c r="H1222" s="114" t="s">
        <v>28</v>
      </c>
      <c r="I1222" s="114" t="s">
        <v>29</v>
      </c>
      <c r="J1222" s="114" t="s">
        <v>76</v>
      </c>
      <c r="K1222" s="114"/>
      <c r="L1222" s="114"/>
      <c r="M1222" s="114" t="s">
        <v>32</v>
      </c>
      <c r="N1222" s="114" t="s">
        <v>368</v>
      </c>
      <c r="O1222" s="114">
        <v>24</v>
      </c>
      <c r="P1222" s="90" t="s">
        <v>28</v>
      </c>
      <c r="Q1222" s="65"/>
      <c r="R1222" s="65"/>
      <c r="S1222" s="65"/>
      <c r="T1222" s="65"/>
      <c r="U1222" s="65"/>
      <c r="V1222" s="65"/>
      <c r="W1222" s="65"/>
      <c r="X1222" s="65"/>
      <c r="Y1222" s="65"/>
      <c r="Z1222" s="65"/>
      <c r="AA1222" s="65"/>
      <c r="AB1222" s="65"/>
      <c r="AC1222" s="65"/>
      <c r="AD1222" s="65"/>
      <c r="AE1222" s="65"/>
      <c r="AF1222" s="65"/>
      <c r="AG1222" s="65"/>
      <c r="AH1222" s="65"/>
      <c r="AI1222" s="65"/>
      <c r="AJ1222" s="65"/>
      <c r="AK1222" s="65"/>
      <c r="AL1222" s="65"/>
      <c r="AM1222" s="65"/>
      <c r="AN1222" s="65"/>
      <c r="AO1222" s="65"/>
      <c r="AP1222" s="65"/>
      <c r="AQ1222" s="65"/>
      <c r="AR1222" s="65"/>
      <c r="AS1222" s="65"/>
      <c r="AT1222" s="65"/>
      <c r="AU1222" s="65"/>
      <c r="AV1222" s="65"/>
      <c r="AW1222" s="65"/>
      <c r="AX1222" s="65"/>
      <c r="AY1222" s="65"/>
      <c r="AZ1222" s="65"/>
      <c r="BA1222" s="65"/>
      <c r="BB1222" s="65"/>
      <c r="BC1222" s="65"/>
      <c r="BD1222" s="65"/>
      <c r="BE1222" s="65"/>
      <c r="BF1222" s="65"/>
      <c r="BG1222" s="65"/>
      <c r="BH1222" s="65"/>
      <c r="BI1222" s="65"/>
      <c r="BJ1222" s="65"/>
      <c r="BK1222" s="65"/>
      <c r="BL1222" s="65"/>
    </row>
    <row r="1223" spans="1:64" x14ac:dyDescent="0.2">
      <c r="A1223" s="114" t="s">
        <v>1372</v>
      </c>
      <c r="B1223" s="90" t="s">
        <v>1399</v>
      </c>
      <c r="C1223" s="90" t="s">
        <v>1419</v>
      </c>
      <c r="D1223" s="90">
        <v>50</v>
      </c>
      <c r="E1223" s="90" t="s">
        <v>26</v>
      </c>
      <c r="F1223" s="90"/>
      <c r="G1223" s="114" t="s">
        <v>27</v>
      </c>
      <c r="H1223" s="114" t="s">
        <v>28</v>
      </c>
      <c r="I1223" s="114" t="s">
        <v>29</v>
      </c>
      <c r="J1223" s="114" t="s">
        <v>76</v>
      </c>
      <c r="K1223" s="114"/>
      <c r="L1223" s="114"/>
      <c r="M1223" s="114" t="s">
        <v>32</v>
      </c>
      <c r="N1223" s="114" t="s">
        <v>368</v>
      </c>
      <c r="O1223" s="114">
        <v>24</v>
      </c>
      <c r="P1223" s="90" t="s">
        <v>28</v>
      </c>
      <c r="Q1223" s="65"/>
      <c r="R1223" s="65"/>
      <c r="S1223" s="65"/>
      <c r="T1223" s="65"/>
      <c r="U1223" s="65"/>
      <c r="V1223" s="65"/>
      <c r="W1223" s="65"/>
      <c r="X1223" s="65"/>
      <c r="Y1223" s="65"/>
      <c r="Z1223" s="65"/>
      <c r="AA1223" s="65"/>
      <c r="AB1223" s="65"/>
      <c r="AC1223" s="65"/>
      <c r="AD1223" s="65"/>
      <c r="AE1223" s="65"/>
      <c r="AF1223" s="65"/>
      <c r="AG1223" s="65"/>
      <c r="AH1223" s="65"/>
      <c r="AI1223" s="65"/>
      <c r="AJ1223" s="65"/>
      <c r="AK1223" s="65"/>
      <c r="AL1223" s="65"/>
      <c r="AM1223" s="65"/>
      <c r="AN1223" s="65"/>
      <c r="AO1223" s="65"/>
      <c r="AP1223" s="65"/>
      <c r="AQ1223" s="65"/>
      <c r="AR1223" s="65"/>
      <c r="AS1223" s="65"/>
      <c r="AT1223" s="65"/>
      <c r="AU1223" s="65"/>
      <c r="AV1223" s="65"/>
      <c r="AW1223" s="65"/>
      <c r="AX1223" s="65"/>
      <c r="AY1223" s="65"/>
      <c r="AZ1223" s="65"/>
      <c r="BA1223" s="65"/>
      <c r="BB1223" s="65"/>
      <c r="BC1223" s="65"/>
      <c r="BD1223" s="65"/>
      <c r="BE1223" s="65"/>
      <c r="BF1223" s="65"/>
      <c r="BG1223" s="65"/>
      <c r="BH1223" s="65"/>
      <c r="BI1223" s="65"/>
      <c r="BJ1223" s="65"/>
      <c r="BK1223" s="65"/>
      <c r="BL1223" s="65"/>
    </row>
    <row r="1224" spans="1:64" x14ac:dyDescent="0.2">
      <c r="A1224" s="114" t="s">
        <v>1372</v>
      </c>
      <c r="B1224" s="90" t="s">
        <v>1399</v>
      </c>
      <c r="C1224" s="90" t="s">
        <v>1420</v>
      </c>
      <c r="D1224" s="90">
        <v>50</v>
      </c>
      <c r="E1224" s="90" t="s">
        <v>26</v>
      </c>
      <c r="F1224" s="90"/>
      <c r="G1224" s="114" t="s">
        <v>27</v>
      </c>
      <c r="H1224" s="114" t="s">
        <v>28</v>
      </c>
      <c r="I1224" s="114" t="s">
        <v>29</v>
      </c>
      <c r="J1224" s="114" t="s">
        <v>76</v>
      </c>
      <c r="K1224" s="114"/>
      <c r="L1224" s="114"/>
      <c r="M1224" s="114" t="s">
        <v>32</v>
      </c>
      <c r="N1224" s="114" t="s">
        <v>1401</v>
      </c>
      <c r="O1224" s="114">
        <v>24</v>
      </c>
      <c r="P1224" s="90" t="s">
        <v>28</v>
      </c>
      <c r="Q1224" s="65"/>
      <c r="R1224" s="65"/>
      <c r="S1224" s="65"/>
      <c r="T1224" s="65"/>
      <c r="U1224" s="65"/>
      <c r="V1224" s="65"/>
      <c r="W1224" s="65"/>
      <c r="X1224" s="65"/>
      <c r="Y1224" s="65"/>
      <c r="Z1224" s="65"/>
      <c r="AA1224" s="65"/>
      <c r="AB1224" s="65"/>
      <c r="AC1224" s="65"/>
      <c r="AD1224" s="65"/>
      <c r="AE1224" s="65"/>
      <c r="AF1224" s="65"/>
      <c r="AG1224" s="65"/>
      <c r="AH1224" s="65"/>
      <c r="AI1224" s="65"/>
      <c r="AJ1224" s="65"/>
      <c r="AK1224" s="65"/>
      <c r="AL1224" s="65"/>
      <c r="AM1224" s="65"/>
      <c r="AN1224" s="65"/>
      <c r="AO1224" s="65"/>
      <c r="AP1224" s="65"/>
      <c r="AQ1224" s="65"/>
      <c r="AR1224" s="65"/>
      <c r="AS1224" s="65"/>
      <c r="AT1224" s="65"/>
      <c r="AU1224" s="65"/>
      <c r="AV1224" s="65"/>
      <c r="AW1224" s="65"/>
      <c r="AX1224" s="65"/>
      <c r="AY1224" s="65"/>
      <c r="AZ1224" s="65"/>
      <c r="BA1224" s="65"/>
      <c r="BB1224" s="65"/>
      <c r="BC1224" s="65"/>
      <c r="BD1224" s="65"/>
      <c r="BE1224" s="65"/>
      <c r="BF1224" s="65"/>
      <c r="BG1224" s="65"/>
      <c r="BH1224" s="65"/>
      <c r="BI1224" s="65"/>
      <c r="BJ1224" s="65"/>
      <c r="BK1224" s="65"/>
      <c r="BL1224" s="65"/>
    </row>
    <row r="1225" spans="1:64" x14ac:dyDescent="0.2">
      <c r="A1225" s="114" t="s">
        <v>1372</v>
      </c>
      <c r="B1225" s="90" t="s">
        <v>1399</v>
      </c>
      <c r="C1225" s="90" t="s">
        <v>1421</v>
      </c>
      <c r="D1225" s="90">
        <v>50</v>
      </c>
      <c r="E1225" s="90" t="s">
        <v>26</v>
      </c>
      <c r="F1225" s="90"/>
      <c r="G1225" s="114" t="s">
        <v>27</v>
      </c>
      <c r="H1225" s="114" t="s">
        <v>28</v>
      </c>
      <c r="I1225" s="114" t="s">
        <v>29</v>
      </c>
      <c r="J1225" s="114" t="s">
        <v>76</v>
      </c>
      <c r="K1225" s="114"/>
      <c r="L1225" s="114"/>
      <c r="M1225" s="114" t="s">
        <v>32</v>
      </c>
      <c r="N1225" s="114" t="s">
        <v>1401</v>
      </c>
      <c r="O1225" s="114">
        <v>24</v>
      </c>
      <c r="P1225" s="90" t="s">
        <v>28</v>
      </c>
      <c r="Q1225" s="65"/>
      <c r="R1225" s="65"/>
      <c r="S1225" s="65"/>
      <c r="T1225" s="65"/>
      <c r="U1225" s="65"/>
      <c r="V1225" s="65"/>
      <c r="W1225" s="65"/>
      <c r="X1225" s="65"/>
      <c r="Y1225" s="65"/>
      <c r="Z1225" s="65"/>
      <c r="AA1225" s="65"/>
      <c r="AB1225" s="65"/>
      <c r="AC1225" s="65"/>
      <c r="AD1225" s="65"/>
      <c r="AE1225" s="65"/>
      <c r="AF1225" s="65"/>
      <c r="AG1225" s="65"/>
      <c r="AH1225" s="65"/>
      <c r="AI1225" s="65"/>
      <c r="AJ1225" s="65"/>
      <c r="AK1225" s="65"/>
      <c r="AL1225" s="65"/>
      <c r="AM1225" s="65"/>
      <c r="AN1225" s="65"/>
      <c r="AO1225" s="65"/>
      <c r="AP1225" s="65"/>
      <c r="AQ1225" s="65"/>
      <c r="AR1225" s="65"/>
      <c r="AS1225" s="65"/>
      <c r="AT1225" s="65"/>
      <c r="AU1225" s="65"/>
      <c r="AV1225" s="65"/>
      <c r="AW1225" s="65"/>
      <c r="AX1225" s="65"/>
      <c r="AY1225" s="65"/>
      <c r="AZ1225" s="65"/>
      <c r="BA1225" s="65"/>
      <c r="BB1225" s="65"/>
      <c r="BC1225" s="65"/>
      <c r="BD1225" s="65"/>
      <c r="BE1225" s="65"/>
      <c r="BF1225" s="65"/>
      <c r="BG1225" s="65"/>
      <c r="BH1225" s="65"/>
      <c r="BI1225" s="65"/>
      <c r="BJ1225" s="65"/>
      <c r="BK1225" s="65"/>
      <c r="BL1225" s="65"/>
    </row>
    <row r="1226" spans="1:64" x14ac:dyDescent="0.2">
      <c r="A1226" s="114" t="s">
        <v>1372</v>
      </c>
      <c r="B1226" s="90" t="s">
        <v>1399</v>
      </c>
      <c r="C1226" s="90" t="s">
        <v>1422</v>
      </c>
      <c r="D1226" s="90">
        <v>50</v>
      </c>
      <c r="E1226" s="90" t="s">
        <v>26</v>
      </c>
      <c r="F1226" s="90"/>
      <c r="G1226" s="114" t="s">
        <v>27</v>
      </c>
      <c r="H1226" s="114" t="s">
        <v>28</v>
      </c>
      <c r="I1226" s="114" t="s">
        <v>29</v>
      </c>
      <c r="J1226" s="114" t="s">
        <v>76</v>
      </c>
      <c r="K1226" s="114"/>
      <c r="L1226" s="114"/>
      <c r="M1226" s="114" t="s">
        <v>32</v>
      </c>
      <c r="N1226" s="114" t="s">
        <v>368</v>
      </c>
      <c r="O1226" s="114">
        <v>24</v>
      </c>
      <c r="P1226" s="90" t="s">
        <v>28</v>
      </c>
      <c r="Q1226" s="65"/>
      <c r="R1226" s="65"/>
      <c r="S1226" s="65"/>
      <c r="T1226" s="65"/>
      <c r="U1226" s="65"/>
      <c r="V1226" s="65"/>
      <c r="W1226" s="65"/>
      <c r="X1226" s="65"/>
      <c r="Y1226" s="65"/>
      <c r="Z1226" s="65"/>
      <c r="AA1226" s="65"/>
      <c r="AB1226" s="65"/>
      <c r="AC1226" s="65"/>
      <c r="AD1226" s="65"/>
      <c r="AE1226" s="65"/>
      <c r="AF1226" s="65"/>
      <c r="AG1226" s="65"/>
      <c r="AH1226" s="65"/>
      <c r="AI1226" s="65"/>
      <c r="AJ1226" s="65"/>
      <c r="AK1226" s="65"/>
      <c r="AL1226" s="65"/>
      <c r="AM1226" s="65"/>
      <c r="AN1226" s="65"/>
      <c r="AO1226" s="65"/>
      <c r="AP1226" s="65"/>
      <c r="AQ1226" s="65"/>
      <c r="AR1226" s="65"/>
      <c r="AS1226" s="65"/>
      <c r="AT1226" s="65"/>
      <c r="AU1226" s="65"/>
      <c r="AV1226" s="65"/>
      <c r="AW1226" s="65"/>
      <c r="AX1226" s="65"/>
      <c r="AY1226" s="65"/>
      <c r="AZ1226" s="65"/>
      <c r="BA1226" s="65"/>
      <c r="BB1226" s="65"/>
      <c r="BC1226" s="65"/>
      <c r="BD1226" s="65"/>
      <c r="BE1226" s="65"/>
      <c r="BF1226" s="65"/>
      <c r="BG1226" s="65"/>
      <c r="BH1226" s="65"/>
      <c r="BI1226" s="65"/>
      <c r="BJ1226" s="65"/>
      <c r="BK1226" s="65"/>
      <c r="BL1226" s="65"/>
    </row>
    <row r="1227" spans="1:64" x14ac:dyDescent="0.2">
      <c r="A1227" s="114" t="s">
        <v>1372</v>
      </c>
      <c r="B1227" s="90" t="s">
        <v>1399</v>
      </c>
      <c r="C1227" s="90" t="s">
        <v>1423</v>
      </c>
      <c r="D1227" s="90">
        <v>50</v>
      </c>
      <c r="E1227" s="90" t="s">
        <v>26</v>
      </c>
      <c r="F1227" s="90"/>
      <c r="G1227" s="114" t="s">
        <v>27</v>
      </c>
      <c r="H1227" s="114" t="s">
        <v>28</v>
      </c>
      <c r="I1227" s="114" t="s">
        <v>29</v>
      </c>
      <c r="J1227" s="114" t="s">
        <v>76</v>
      </c>
      <c r="K1227" s="114"/>
      <c r="L1227" s="114"/>
      <c r="M1227" s="114" t="s">
        <v>32</v>
      </c>
      <c r="N1227" s="114" t="s">
        <v>1401</v>
      </c>
      <c r="O1227" s="114">
        <v>24</v>
      </c>
      <c r="P1227" s="90" t="s">
        <v>28</v>
      </c>
      <c r="Q1227" s="65"/>
      <c r="R1227" s="65"/>
      <c r="S1227" s="65"/>
      <c r="T1227" s="65"/>
      <c r="U1227" s="65"/>
      <c r="V1227" s="65"/>
      <c r="W1227" s="65"/>
      <c r="X1227" s="65"/>
      <c r="Y1227" s="65"/>
      <c r="Z1227" s="65"/>
      <c r="AA1227" s="65"/>
      <c r="AB1227" s="65"/>
      <c r="AC1227" s="65"/>
      <c r="AD1227" s="65"/>
      <c r="AE1227" s="65"/>
      <c r="AF1227" s="65"/>
      <c r="AG1227" s="65"/>
      <c r="AH1227" s="65"/>
      <c r="AI1227" s="65"/>
      <c r="AJ1227" s="65"/>
      <c r="AK1227" s="65"/>
      <c r="AL1227" s="65"/>
      <c r="AM1227" s="65"/>
      <c r="AN1227" s="65"/>
      <c r="AO1227" s="65"/>
      <c r="AP1227" s="65"/>
      <c r="AQ1227" s="65"/>
      <c r="AR1227" s="65"/>
      <c r="AS1227" s="65"/>
      <c r="AT1227" s="65"/>
      <c r="AU1227" s="65"/>
      <c r="AV1227" s="65"/>
      <c r="AW1227" s="65"/>
      <c r="AX1227" s="65"/>
      <c r="AY1227" s="65"/>
      <c r="AZ1227" s="65"/>
      <c r="BA1227" s="65"/>
      <c r="BB1227" s="65"/>
      <c r="BC1227" s="65"/>
      <c r="BD1227" s="65"/>
      <c r="BE1227" s="65"/>
      <c r="BF1227" s="65"/>
      <c r="BG1227" s="65"/>
      <c r="BH1227" s="65"/>
      <c r="BI1227" s="65"/>
      <c r="BJ1227" s="65"/>
      <c r="BK1227" s="65"/>
      <c r="BL1227" s="65"/>
    </row>
    <row r="1228" spans="1:64" x14ac:dyDescent="0.2">
      <c r="A1228" s="114" t="s">
        <v>1372</v>
      </c>
      <c r="B1228" s="90" t="s">
        <v>1399</v>
      </c>
      <c r="C1228" s="90" t="s">
        <v>1424</v>
      </c>
      <c r="D1228" s="90">
        <v>50</v>
      </c>
      <c r="E1228" s="90" t="s">
        <v>26</v>
      </c>
      <c r="F1228" s="90"/>
      <c r="G1228" s="114" t="s">
        <v>27</v>
      </c>
      <c r="H1228" s="114" t="s">
        <v>28</v>
      </c>
      <c r="I1228" s="114" t="s">
        <v>29</v>
      </c>
      <c r="J1228" s="114" t="s">
        <v>76</v>
      </c>
      <c r="K1228" s="114"/>
      <c r="L1228" s="114"/>
      <c r="M1228" s="114" t="s">
        <v>32</v>
      </c>
      <c r="N1228" s="114" t="s">
        <v>368</v>
      </c>
      <c r="O1228" s="114">
        <v>24</v>
      </c>
      <c r="P1228" s="90" t="s">
        <v>28</v>
      </c>
      <c r="Q1228" s="65"/>
      <c r="R1228" s="65"/>
      <c r="S1228" s="65"/>
      <c r="T1228" s="65"/>
      <c r="U1228" s="65"/>
      <c r="V1228" s="65"/>
      <c r="W1228" s="65"/>
      <c r="X1228" s="65"/>
      <c r="Y1228" s="65"/>
      <c r="Z1228" s="65"/>
      <c r="AA1228" s="65"/>
      <c r="AB1228" s="65"/>
      <c r="AC1228" s="65"/>
      <c r="AD1228" s="65"/>
      <c r="AE1228" s="65"/>
      <c r="AF1228" s="65"/>
      <c r="AG1228" s="65"/>
      <c r="AH1228" s="65"/>
      <c r="AI1228" s="65"/>
      <c r="AJ1228" s="65"/>
      <c r="AK1228" s="65"/>
      <c r="AL1228" s="65"/>
      <c r="AM1228" s="65"/>
      <c r="AN1228" s="65"/>
      <c r="AO1228" s="65"/>
      <c r="AP1228" s="65"/>
      <c r="AQ1228" s="65"/>
      <c r="AR1228" s="65"/>
      <c r="AS1228" s="65"/>
      <c r="AT1228" s="65"/>
      <c r="AU1228" s="65"/>
      <c r="AV1228" s="65"/>
      <c r="AW1228" s="65"/>
      <c r="AX1228" s="65"/>
      <c r="AY1228" s="65"/>
      <c r="AZ1228" s="65"/>
      <c r="BA1228" s="65"/>
      <c r="BB1228" s="65"/>
      <c r="BC1228" s="65"/>
      <c r="BD1228" s="65"/>
      <c r="BE1228" s="65"/>
      <c r="BF1228" s="65"/>
      <c r="BG1228" s="65"/>
      <c r="BH1228" s="65"/>
      <c r="BI1228" s="65"/>
      <c r="BJ1228" s="65"/>
      <c r="BK1228" s="65"/>
      <c r="BL1228" s="65"/>
    </row>
    <row r="1229" spans="1:64" x14ac:dyDescent="0.2">
      <c r="A1229" s="114" t="s">
        <v>1372</v>
      </c>
      <c r="B1229" s="90" t="s">
        <v>1399</v>
      </c>
      <c r="C1229" s="90" t="s">
        <v>1425</v>
      </c>
      <c r="D1229" s="90">
        <v>50</v>
      </c>
      <c r="E1229" s="90" t="s">
        <v>26</v>
      </c>
      <c r="F1229" s="90"/>
      <c r="G1229" s="114" t="s">
        <v>27</v>
      </c>
      <c r="H1229" s="114" t="s">
        <v>28</v>
      </c>
      <c r="I1229" s="114" t="s">
        <v>29</v>
      </c>
      <c r="J1229" s="114" t="s">
        <v>76</v>
      </c>
      <c r="K1229" s="114"/>
      <c r="L1229" s="114"/>
      <c r="M1229" s="114" t="s">
        <v>32</v>
      </c>
      <c r="N1229" s="114" t="s">
        <v>1401</v>
      </c>
      <c r="O1229" s="114">
        <v>24</v>
      </c>
      <c r="P1229" s="90" t="s">
        <v>28</v>
      </c>
      <c r="Q1229" s="65"/>
      <c r="R1229" s="65"/>
      <c r="S1229" s="65"/>
      <c r="T1229" s="65"/>
      <c r="U1229" s="65"/>
      <c r="V1229" s="65"/>
      <c r="W1229" s="65"/>
      <c r="X1229" s="65"/>
      <c r="Y1229" s="65"/>
      <c r="Z1229" s="65"/>
      <c r="AA1229" s="65"/>
      <c r="AB1229" s="65"/>
      <c r="AC1229" s="65"/>
      <c r="AD1229" s="65"/>
      <c r="AE1229" s="65"/>
      <c r="AF1229" s="65"/>
      <c r="AG1229" s="65"/>
      <c r="AH1229" s="65"/>
      <c r="AI1229" s="65"/>
      <c r="AJ1229" s="65"/>
      <c r="AK1229" s="65"/>
      <c r="AL1229" s="65"/>
      <c r="AM1229" s="65"/>
      <c r="AN1229" s="65"/>
      <c r="AO1229" s="65"/>
      <c r="AP1229" s="65"/>
      <c r="AQ1229" s="65"/>
      <c r="AR1229" s="65"/>
      <c r="AS1229" s="65"/>
      <c r="AT1229" s="65"/>
      <c r="AU1229" s="65"/>
      <c r="AV1229" s="65"/>
      <c r="AW1229" s="65"/>
      <c r="AX1229" s="65"/>
      <c r="AY1229" s="65"/>
      <c r="AZ1229" s="65"/>
      <c r="BA1229" s="65"/>
      <c r="BB1229" s="65"/>
      <c r="BC1229" s="65"/>
      <c r="BD1229" s="65"/>
      <c r="BE1229" s="65"/>
      <c r="BF1229" s="65"/>
      <c r="BG1229" s="65"/>
      <c r="BH1229" s="65"/>
      <c r="BI1229" s="65"/>
      <c r="BJ1229" s="65"/>
      <c r="BK1229" s="65"/>
      <c r="BL1229" s="65"/>
    </row>
    <row r="1230" spans="1:64" x14ac:dyDescent="0.2">
      <c r="A1230" s="114" t="s">
        <v>1372</v>
      </c>
      <c r="B1230" s="90" t="s">
        <v>1399</v>
      </c>
      <c r="C1230" s="90" t="s">
        <v>1426</v>
      </c>
      <c r="D1230" s="90">
        <v>50</v>
      </c>
      <c r="E1230" s="90" t="s">
        <v>26</v>
      </c>
      <c r="F1230" s="90"/>
      <c r="G1230" s="114" t="s">
        <v>27</v>
      </c>
      <c r="H1230" s="114" t="s">
        <v>28</v>
      </c>
      <c r="I1230" s="114" t="s">
        <v>29</v>
      </c>
      <c r="J1230" s="114" t="s">
        <v>76</v>
      </c>
      <c r="K1230" s="114"/>
      <c r="L1230" s="114"/>
      <c r="M1230" s="114" t="s">
        <v>32</v>
      </c>
      <c r="N1230" s="114" t="s">
        <v>1401</v>
      </c>
      <c r="O1230" s="114">
        <v>24</v>
      </c>
      <c r="P1230" s="90" t="s">
        <v>28</v>
      </c>
      <c r="Q1230" s="65"/>
      <c r="R1230" s="65"/>
      <c r="S1230" s="65"/>
      <c r="T1230" s="65"/>
      <c r="U1230" s="65"/>
      <c r="V1230" s="65"/>
      <c r="W1230" s="65"/>
      <c r="X1230" s="65"/>
      <c r="Y1230" s="65"/>
      <c r="Z1230" s="65"/>
      <c r="AA1230" s="65"/>
      <c r="AB1230" s="65"/>
      <c r="AC1230" s="65"/>
      <c r="AD1230" s="65"/>
      <c r="AE1230" s="65"/>
      <c r="AF1230" s="65"/>
      <c r="AG1230" s="65"/>
      <c r="AH1230" s="65"/>
      <c r="AI1230" s="65"/>
      <c r="AJ1230" s="65"/>
      <c r="AK1230" s="65"/>
      <c r="AL1230" s="65"/>
      <c r="AM1230" s="65"/>
      <c r="AN1230" s="65"/>
      <c r="AO1230" s="65"/>
      <c r="AP1230" s="65"/>
      <c r="AQ1230" s="65"/>
      <c r="AR1230" s="65"/>
      <c r="AS1230" s="65"/>
      <c r="AT1230" s="65"/>
      <c r="AU1230" s="65"/>
      <c r="AV1230" s="65"/>
      <c r="AW1230" s="65"/>
      <c r="AX1230" s="65"/>
      <c r="AY1230" s="65"/>
      <c r="AZ1230" s="65"/>
      <c r="BA1230" s="65"/>
      <c r="BB1230" s="65"/>
      <c r="BC1230" s="65"/>
      <c r="BD1230" s="65"/>
      <c r="BE1230" s="65"/>
      <c r="BF1230" s="65"/>
      <c r="BG1230" s="65"/>
      <c r="BH1230" s="65"/>
      <c r="BI1230" s="65"/>
      <c r="BJ1230" s="65"/>
      <c r="BK1230" s="65"/>
      <c r="BL1230" s="65"/>
    </row>
    <row r="1231" spans="1:64" x14ac:dyDescent="0.2">
      <c r="A1231" s="114" t="s">
        <v>1372</v>
      </c>
      <c r="B1231" s="90" t="s">
        <v>1399</v>
      </c>
      <c r="C1231" s="90" t="s">
        <v>1427</v>
      </c>
      <c r="D1231" s="90">
        <v>50</v>
      </c>
      <c r="E1231" s="90" t="s">
        <v>26</v>
      </c>
      <c r="F1231" s="90"/>
      <c r="G1231" s="114" t="s">
        <v>27</v>
      </c>
      <c r="H1231" s="114" t="s">
        <v>28</v>
      </c>
      <c r="I1231" s="114" t="s">
        <v>29</v>
      </c>
      <c r="J1231" s="114" t="s">
        <v>76</v>
      </c>
      <c r="K1231" s="114"/>
      <c r="L1231" s="114"/>
      <c r="M1231" s="114" t="s">
        <v>32</v>
      </c>
      <c r="N1231" s="114" t="s">
        <v>368</v>
      </c>
      <c r="O1231" s="114">
        <v>24</v>
      </c>
      <c r="P1231" s="90" t="s">
        <v>28</v>
      </c>
      <c r="Q1231" s="65"/>
      <c r="R1231" s="65"/>
      <c r="S1231" s="65"/>
      <c r="T1231" s="65"/>
      <c r="U1231" s="65"/>
      <c r="V1231" s="65"/>
      <c r="W1231" s="65"/>
      <c r="X1231" s="65"/>
      <c r="Y1231" s="65"/>
      <c r="Z1231" s="65"/>
      <c r="AA1231" s="65"/>
      <c r="AB1231" s="65"/>
      <c r="AC1231" s="65"/>
      <c r="AD1231" s="65"/>
      <c r="AE1231" s="65"/>
      <c r="AF1231" s="65"/>
      <c r="AG1231" s="65"/>
      <c r="AH1231" s="65"/>
      <c r="AI1231" s="65"/>
      <c r="AJ1231" s="65"/>
      <c r="AK1231" s="65"/>
      <c r="AL1231" s="65"/>
      <c r="AM1231" s="65"/>
      <c r="AN1231" s="65"/>
      <c r="AO1231" s="65"/>
      <c r="AP1231" s="65"/>
      <c r="AQ1231" s="65"/>
      <c r="AR1231" s="65"/>
      <c r="AS1231" s="65"/>
      <c r="AT1231" s="65"/>
      <c r="AU1231" s="65"/>
      <c r="AV1231" s="65"/>
      <c r="AW1231" s="65"/>
      <c r="AX1231" s="65"/>
      <c r="AY1231" s="65"/>
      <c r="AZ1231" s="65"/>
      <c r="BA1231" s="65"/>
      <c r="BB1231" s="65"/>
      <c r="BC1231" s="65"/>
      <c r="BD1231" s="65"/>
      <c r="BE1231" s="65"/>
      <c r="BF1231" s="65"/>
      <c r="BG1231" s="65"/>
      <c r="BH1231" s="65"/>
      <c r="BI1231" s="65"/>
      <c r="BJ1231" s="65"/>
      <c r="BK1231" s="65"/>
      <c r="BL1231" s="65"/>
    </row>
    <row r="1232" spans="1:64" x14ac:dyDescent="0.2">
      <c r="A1232" s="114" t="s">
        <v>1372</v>
      </c>
      <c r="B1232" s="90" t="s">
        <v>1399</v>
      </c>
      <c r="C1232" s="90" t="s">
        <v>1428</v>
      </c>
      <c r="D1232" s="90">
        <v>50</v>
      </c>
      <c r="E1232" s="90" t="s">
        <v>26</v>
      </c>
      <c r="F1232" s="90"/>
      <c r="G1232" s="114" t="s">
        <v>27</v>
      </c>
      <c r="H1232" s="114" t="s">
        <v>28</v>
      </c>
      <c r="I1232" s="114" t="s">
        <v>29</v>
      </c>
      <c r="J1232" s="114" t="s">
        <v>76</v>
      </c>
      <c r="K1232" s="114"/>
      <c r="L1232" s="114"/>
      <c r="M1232" s="114" t="s">
        <v>32</v>
      </c>
      <c r="N1232" s="114" t="s">
        <v>368</v>
      </c>
      <c r="O1232" s="114">
        <v>24</v>
      </c>
      <c r="P1232" s="90" t="s">
        <v>28</v>
      </c>
      <c r="Q1232" s="65"/>
      <c r="R1232" s="65"/>
      <c r="S1232" s="65"/>
      <c r="T1232" s="65"/>
      <c r="U1232" s="65"/>
      <c r="V1232" s="65"/>
      <c r="W1232" s="65"/>
      <c r="X1232" s="65"/>
      <c r="Y1232" s="65"/>
      <c r="Z1232" s="65"/>
      <c r="AA1232" s="65"/>
      <c r="AB1232" s="65"/>
      <c r="AC1232" s="65"/>
      <c r="AD1232" s="65"/>
      <c r="AE1232" s="65"/>
      <c r="AF1232" s="65"/>
      <c r="AG1232" s="65"/>
      <c r="AH1232" s="65"/>
      <c r="AI1232" s="65"/>
      <c r="AJ1232" s="65"/>
      <c r="AK1232" s="65"/>
      <c r="AL1232" s="65"/>
      <c r="AM1232" s="65"/>
      <c r="AN1232" s="65"/>
      <c r="AO1232" s="65"/>
      <c r="AP1232" s="65"/>
      <c r="AQ1232" s="65"/>
      <c r="AR1232" s="65"/>
      <c r="AS1232" s="65"/>
      <c r="AT1232" s="65"/>
      <c r="AU1232" s="65"/>
      <c r="AV1232" s="65"/>
      <c r="AW1232" s="65"/>
      <c r="AX1232" s="65"/>
      <c r="AY1232" s="65"/>
      <c r="AZ1232" s="65"/>
      <c r="BA1232" s="65"/>
      <c r="BB1232" s="65"/>
      <c r="BC1232" s="65"/>
      <c r="BD1232" s="65"/>
      <c r="BE1232" s="65"/>
      <c r="BF1232" s="65"/>
      <c r="BG1232" s="65"/>
      <c r="BH1232" s="65"/>
      <c r="BI1232" s="65"/>
      <c r="BJ1232" s="65"/>
      <c r="BK1232" s="65"/>
      <c r="BL1232" s="65"/>
    </row>
    <row r="1233" spans="1:64" x14ac:dyDescent="0.2">
      <c r="A1233" s="114" t="s">
        <v>1372</v>
      </c>
      <c r="B1233" s="90" t="s">
        <v>1399</v>
      </c>
      <c r="C1233" s="90" t="s">
        <v>1429</v>
      </c>
      <c r="D1233" s="90">
        <v>50</v>
      </c>
      <c r="E1233" s="90" t="s">
        <v>26</v>
      </c>
      <c r="F1233" s="90"/>
      <c r="G1233" s="114" t="s">
        <v>27</v>
      </c>
      <c r="H1233" s="114" t="s">
        <v>28</v>
      </c>
      <c r="I1233" s="114" t="s">
        <v>29</v>
      </c>
      <c r="J1233" s="114" t="s">
        <v>76</v>
      </c>
      <c r="K1233" s="114"/>
      <c r="L1233" s="114"/>
      <c r="M1233" s="114" t="s">
        <v>32</v>
      </c>
      <c r="N1233" s="114" t="s">
        <v>1401</v>
      </c>
      <c r="O1233" s="114">
        <v>24</v>
      </c>
      <c r="P1233" s="90" t="s">
        <v>28</v>
      </c>
      <c r="Q1233" s="65"/>
      <c r="R1233" s="65"/>
      <c r="S1233" s="65"/>
      <c r="T1233" s="65"/>
      <c r="U1233" s="65"/>
      <c r="V1233" s="65"/>
      <c r="W1233" s="65"/>
      <c r="X1233" s="65"/>
      <c r="Y1233" s="65"/>
      <c r="Z1233" s="65"/>
      <c r="AA1233" s="65"/>
      <c r="AB1233" s="65"/>
      <c r="AC1233" s="65"/>
      <c r="AD1233" s="65"/>
      <c r="AE1233" s="65"/>
      <c r="AF1233" s="65"/>
      <c r="AG1233" s="65"/>
      <c r="AH1233" s="65"/>
      <c r="AI1233" s="65"/>
      <c r="AJ1233" s="65"/>
      <c r="AK1233" s="65"/>
      <c r="AL1233" s="65"/>
      <c r="AM1233" s="65"/>
      <c r="AN1233" s="65"/>
      <c r="AO1233" s="65"/>
      <c r="AP1233" s="65"/>
      <c r="AQ1233" s="65"/>
      <c r="AR1233" s="65"/>
      <c r="AS1233" s="65"/>
      <c r="AT1233" s="65"/>
      <c r="AU1233" s="65"/>
      <c r="AV1233" s="65"/>
      <c r="AW1233" s="65"/>
      <c r="AX1233" s="65"/>
      <c r="AY1233" s="65"/>
      <c r="AZ1233" s="65"/>
      <c r="BA1233" s="65"/>
      <c r="BB1233" s="65"/>
      <c r="BC1233" s="65"/>
      <c r="BD1233" s="65"/>
      <c r="BE1233" s="65"/>
      <c r="BF1233" s="65"/>
      <c r="BG1233" s="65"/>
      <c r="BH1233" s="65"/>
      <c r="BI1233" s="65"/>
      <c r="BJ1233" s="65"/>
      <c r="BK1233" s="65"/>
      <c r="BL1233" s="65"/>
    </row>
    <row r="1234" spans="1:64" x14ac:dyDescent="0.2">
      <c r="A1234" s="114" t="s">
        <v>1372</v>
      </c>
      <c r="B1234" s="90" t="s">
        <v>1399</v>
      </c>
      <c r="C1234" s="90" t="s">
        <v>1430</v>
      </c>
      <c r="D1234" s="90">
        <v>50</v>
      </c>
      <c r="E1234" s="90" t="s">
        <v>26</v>
      </c>
      <c r="F1234" s="90"/>
      <c r="G1234" s="114" t="s">
        <v>27</v>
      </c>
      <c r="H1234" s="114" t="s">
        <v>28</v>
      </c>
      <c r="I1234" s="114" t="s">
        <v>29</v>
      </c>
      <c r="J1234" s="114" t="s">
        <v>76</v>
      </c>
      <c r="K1234" s="114"/>
      <c r="L1234" s="114"/>
      <c r="M1234" s="114" t="s">
        <v>32</v>
      </c>
      <c r="N1234" s="114" t="s">
        <v>1401</v>
      </c>
      <c r="O1234" s="114">
        <v>24</v>
      </c>
      <c r="P1234" s="90" t="s">
        <v>28</v>
      </c>
      <c r="Q1234" s="65"/>
      <c r="R1234" s="65"/>
      <c r="S1234" s="65"/>
      <c r="T1234" s="65"/>
      <c r="U1234" s="65"/>
      <c r="V1234" s="65"/>
      <c r="W1234" s="65"/>
      <c r="X1234" s="65"/>
      <c r="Y1234" s="65"/>
      <c r="Z1234" s="65"/>
      <c r="AA1234" s="65"/>
      <c r="AB1234" s="65"/>
      <c r="AC1234" s="65"/>
      <c r="AD1234" s="65"/>
      <c r="AE1234" s="65"/>
      <c r="AF1234" s="65"/>
      <c r="AG1234" s="65"/>
      <c r="AH1234" s="65"/>
      <c r="AI1234" s="65"/>
      <c r="AJ1234" s="65"/>
      <c r="AK1234" s="65"/>
      <c r="AL1234" s="65"/>
      <c r="AM1234" s="65"/>
      <c r="AN1234" s="65"/>
      <c r="AO1234" s="65"/>
      <c r="AP1234" s="65"/>
      <c r="AQ1234" s="65"/>
      <c r="AR1234" s="65"/>
      <c r="AS1234" s="65"/>
      <c r="AT1234" s="65"/>
      <c r="AU1234" s="65"/>
      <c r="AV1234" s="65"/>
      <c r="AW1234" s="65"/>
      <c r="AX1234" s="65"/>
      <c r="AY1234" s="65"/>
      <c r="AZ1234" s="65"/>
      <c r="BA1234" s="65"/>
      <c r="BB1234" s="65"/>
      <c r="BC1234" s="65"/>
      <c r="BD1234" s="65"/>
      <c r="BE1234" s="65"/>
      <c r="BF1234" s="65"/>
      <c r="BG1234" s="65"/>
      <c r="BH1234" s="65"/>
      <c r="BI1234" s="65"/>
      <c r="BJ1234" s="65"/>
      <c r="BK1234" s="65"/>
      <c r="BL1234" s="65"/>
    </row>
    <row r="1235" spans="1:64" x14ac:dyDescent="0.2">
      <c r="A1235" s="114" t="s">
        <v>1372</v>
      </c>
      <c r="B1235" s="90" t="s">
        <v>1399</v>
      </c>
      <c r="C1235" s="90" t="s">
        <v>1431</v>
      </c>
      <c r="D1235" s="90">
        <v>50</v>
      </c>
      <c r="E1235" s="90" t="s">
        <v>26</v>
      </c>
      <c r="F1235" s="90"/>
      <c r="G1235" s="114" t="s">
        <v>27</v>
      </c>
      <c r="H1235" s="114" t="s">
        <v>28</v>
      </c>
      <c r="I1235" s="114" t="s">
        <v>29</v>
      </c>
      <c r="J1235" s="114" t="s">
        <v>76</v>
      </c>
      <c r="K1235" s="114"/>
      <c r="L1235" s="114"/>
      <c r="M1235" s="114" t="s">
        <v>32</v>
      </c>
      <c r="N1235" s="114" t="s">
        <v>368</v>
      </c>
      <c r="O1235" s="114">
        <v>24</v>
      </c>
      <c r="P1235" s="90" t="s">
        <v>28</v>
      </c>
      <c r="Q1235" s="65"/>
      <c r="R1235" s="65"/>
      <c r="S1235" s="65"/>
      <c r="T1235" s="65"/>
      <c r="U1235" s="65"/>
      <c r="V1235" s="65"/>
      <c r="W1235" s="65"/>
      <c r="X1235" s="65"/>
      <c r="Y1235" s="65"/>
      <c r="Z1235" s="65"/>
      <c r="AA1235" s="65"/>
      <c r="AB1235" s="65"/>
      <c r="AC1235" s="65"/>
      <c r="AD1235" s="65"/>
      <c r="AE1235" s="65"/>
      <c r="AF1235" s="65"/>
      <c r="AG1235" s="65"/>
      <c r="AH1235" s="65"/>
      <c r="AI1235" s="65"/>
      <c r="AJ1235" s="65"/>
      <c r="AK1235" s="65"/>
      <c r="AL1235" s="65"/>
      <c r="AM1235" s="65"/>
      <c r="AN1235" s="65"/>
      <c r="AO1235" s="65"/>
      <c r="AP1235" s="65"/>
      <c r="AQ1235" s="65"/>
      <c r="AR1235" s="65"/>
      <c r="AS1235" s="65"/>
      <c r="AT1235" s="65"/>
      <c r="AU1235" s="65"/>
      <c r="AV1235" s="65"/>
      <c r="AW1235" s="65"/>
      <c r="AX1235" s="65"/>
      <c r="AY1235" s="65"/>
      <c r="AZ1235" s="65"/>
      <c r="BA1235" s="65"/>
      <c r="BB1235" s="65"/>
      <c r="BC1235" s="65"/>
      <c r="BD1235" s="65"/>
      <c r="BE1235" s="65"/>
      <c r="BF1235" s="65"/>
      <c r="BG1235" s="65"/>
      <c r="BH1235" s="65"/>
      <c r="BI1235" s="65"/>
      <c r="BJ1235" s="65"/>
      <c r="BK1235" s="65"/>
      <c r="BL1235" s="65"/>
    </row>
    <row r="1236" spans="1:64" x14ac:dyDescent="0.2">
      <c r="A1236" s="114" t="s">
        <v>1372</v>
      </c>
      <c r="B1236" s="90" t="s">
        <v>1399</v>
      </c>
      <c r="C1236" s="90" t="s">
        <v>1432</v>
      </c>
      <c r="D1236" s="90">
        <v>50</v>
      </c>
      <c r="E1236" s="90" t="s">
        <v>26</v>
      </c>
      <c r="F1236" s="90"/>
      <c r="G1236" s="114" t="s">
        <v>27</v>
      </c>
      <c r="H1236" s="114" t="s">
        <v>28</v>
      </c>
      <c r="I1236" s="114" t="s">
        <v>29</v>
      </c>
      <c r="J1236" s="114" t="s">
        <v>76</v>
      </c>
      <c r="K1236" s="114"/>
      <c r="L1236" s="114"/>
      <c r="M1236" s="114" t="s">
        <v>32</v>
      </c>
      <c r="N1236" s="114" t="s">
        <v>368</v>
      </c>
      <c r="O1236" s="114">
        <v>24</v>
      </c>
      <c r="P1236" s="90" t="s">
        <v>28</v>
      </c>
      <c r="Q1236" s="65"/>
      <c r="R1236" s="65"/>
      <c r="S1236" s="65"/>
      <c r="T1236" s="65"/>
      <c r="U1236" s="65"/>
      <c r="V1236" s="65"/>
      <c r="W1236" s="65"/>
      <c r="X1236" s="65"/>
      <c r="Y1236" s="65"/>
      <c r="Z1236" s="65"/>
      <c r="AA1236" s="65"/>
      <c r="AB1236" s="65"/>
      <c r="AC1236" s="65"/>
      <c r="AD1236" s="65"/>
      <c r="AE1236" s="65"/>
      <c r="AF1236" s="65"/>
      <c r="AG1236" s="65"/>
      <c r="AH1236" s="65"/>
      <c r="AI1236" s="65"/>
      <c r="AJ1236" s="65"/>
      <c r="AK1236" s="65"/>
      <c r="AL1236" s="65"/>
      <c r="AM1236" s="65"/>
      <c r="AN1236" s="65"/>
      <c r="AO1236" s="65"/>
      <c r="AP1236" s="65"/>
      <c r="AQ1236" s="65"/>
      <c r="AR1236" s="65"/>
      <c r="AS1236" s="65"/>
      <c r="AT1236" s="65"/>
      <c r="AU1236" s="65"/>
      <c r="AV1236" s="65"/>
      <c r="AW1236" s="65"/>
      <c r="AX1236" s="65"/>
      <c r="AY1236" s="65"/>
      <c r="AZ1236" s="65"/>
      <c r="BA1236" s="65"/>
      <c r="BB1236" s="65"/>
      <c r="BC1236" s="65"/>
      <c r="BD1236" s="65"/>
      <c r="BE1236" s="65"/>
      <c r="BF1236" s="65"/>
      <c r="BG1236" s="65"/>
      <c r="BH1236" s="65"/>
      <c r="BI1236" s="65"/>
      <c r="BJ1236" s="65"/>
      <c r="BK1236" s="65"/>
      <c r="BL1236" s="65"/>
    </row>
    <row r="1237" spans="1:64" x14ac:dyDescent="0.2">
      <c r="A1237" s="114" t="s">
        <v>1372</v>
      </c>
      <c r="B1237" s="90" t="s">
        <v>1399</v>
      </c>
      <c r="C1237" s="90" t="s">
        <v>1433</v>
      </c>
      <c r="D1237" s="90">
        <v>50</v>
      </c>
      <c r="E1237" s="90" t="s">
        <v>26</v>
      </c>
      <c r="F1237" s="90"/>
      <c r="G1237" s="114" t="s">
        <v>27</v>
      </c>
      <c r="H1237" s="114" t="s">
        <v>28</v>
      </c>
      <c r="I1237" s="114" t="s">
        <v>29</v>
      </c>
      <c r="J1237" s="114" t="s">
        <v>76</v>
      </c>
      <c r="K1237" s="114"/>
      <c r="L1237" s="114"/>
      <c r="M1237" s="114" t="s">
        <v>32</v>
      </c>
      <c r="N1237" s="114" t="s">
        <v>1401</v>
      </c>
      <c r="O1237" s="114">
        <v>24</v>
      </c>
      <c r="P1237" s="90" t="s">
        <v>28</v>
      </c>
      <c r="Q1237" s="65"/>
      <c r="R1237" s="65"/>
      <c r="S1237" s="65"/>
      <c r="T1237" s="65"/>
      <c r="U1237" s="65"/>
      <c r="V1237" s="65"/>
      <c r="W1237" s="65"/>
      <c r="X1237" s="65"/>
      <c r="Y1237" s="65"/>
      <c r="Z1237" s="65"/>
      <c r="AA1237" s="65"/>
      <c r="AB1237" s="65"/>
      <c r="AC1237" s="65"/>
      <c r="AD1237" s="65"/>
      <c r="AE1237" s="65"/>
      <c r="AF1237" s="65"/>
      <c r="AG1237" s="65"/>
      <c r="AH1237" s="65"/>
      <c r="AI1237" s="65"/>
      <c r="AJ1237" s="65"/>
      <c r="AK1237" s="65"/>
      <c r="AL1237" s="65"/>
      <c r="AM1237" s="65"/>
      <c r="AN1237" s="65"/>
      <c r="AO1237" s="65"/>
      <c r="AP1237" s="65"/>
      <c r="AQ1237" s="65"/>
      <c r="AR1237" s="65"/>
      <c r="AS1237" s="65"/>
      <c r="AT1237" s="65"/>
      <c r="AU1237" s="65"/>
      <c r="AV1237" s="65"/>
      <c r="AW1237" s="65"/>
      <c r="AX1237" s="65"/>
      <c r="AY1237" s="65"/>
      <c r="AZ1237" s="65"/>
      <c r="BA1237" s="65"/>
      <c r="BB1237" s="65"/>
      <c r="BC1237" s="65"/>
      <c r="BD1237" s="65"/>
      <c r="BE1237" s="65"/>
      <c r="BF1237" s="65"/>
      <c r="BG1237" s="65"/>
      <c r="BH1237" s="65"/>
      <c r="BI1237" s="65"/>
      <c r="BJ1237" s="65"/>
      <c r="BK1237" s="65"/>
      <c r="BL1237" s="65"/>
    </row>
    <row r="1238" spans="1:64" x14ac:dyDescent="0.2">
      <c r="A1238" s="114" t="s">
        <v>1372</v>
      </c>
      <c r="B1238" s="90" t="s">
        <v>1399</v>
      </c>
      <c r="C1238" s="90" t="s">
        <v>1434</v>
      </c>
      <c r="D1238" s="90">
        <v>50</v>
      </c>
      <c r="E1238" s="90" t="s">
        <v>26</v>
      </c>
      <c r="F1238" s="90"/>
      <c r="G1238" s="114" t="s">
        <v>27</v>
      </c>
      <c r="H1238" s="114" t="s">
        <v>28</v>
      </c>
      <c r="I1238" s="114" t="s">
        <v>29</v>
      </c>
      <c r="J1238" s="114" t="s">
        <v>76</v>
      </c>
      <c r="K1238" s="114"/>
      <c r="L1238" s="114"/>
      <c r="M1238" s="114" t="s">
        <v>32</v>
      </c>
      <c r="N1238" s="114" t="s">
        <v>1401</v>
      </c>
      <c r="O1238" s="114">
        <v>24</v>
      </c>
      <c r="P1238" s="90" t="s">
        <v>28</v>
      </c>
      <c r="Q1238" s="65"/>
      <c r="R1238" s="65"/>
      <c r="S1238" s="65"/>
      <c r="T1238" s="65"/>
      <c r="U1238" s="65"/>
      <c r="V1238" s="65"/>
      <c r="W1238" s="65"/>
      <c r="X1238" s="65"/>
      <c r="Y1238" s="65"/>
      <c r="Z1238" s="65"/>
      <c r="AA1238" s="65"/>
      <c r="AB1238" s="65"/>
      <c r="AC1238" s="65"/>
      <c r="AD1238" s="65"/>
      <c r="AE1238" s="65"/>
      <c r="AF1238" s="65"/>
      <c r="AG1238" s="65"/>
      <c r="AH1238" s="65"/>
      <c r="AI1238" s="65"/>
      <c r="AJ1238" s="65"/>
      <c r="AK1238" s="65"/>
      <c r="AL1238" s="65"/>
      <c r="AM1238" s="65"/>
      <c r="AN1238" s="65"/>
      <c r="AO1238" s="65"/>
      <c r="AP1238" s="65"/>
      <c r="AQ1238" s="65"/>
      <c r="AR1238" s="65"/>
      <c r="AS1238" s="65"/>
      <c r="AT1238" s="65"/>
      <c r="AU1238" s="65"/>
      <c r="AV1238" s="65"/>
      <c r="AW1238" s="65"/>
      <c r="AX1238" s="65"/>
      <c r="AY1238" s="65"/>
      <c r="AZ1238" s="65"/>
      <c r="BA1238" s="65"/>
      <c r="BB1238" s="65"/>
      <c r="BC1238" s="65"/>
      <c r="BD1238" s="65"/>
      <c r="BE1238" s="65"/>
      <c r="BF1238" s="65"/>
      <c r="BG1238" s="65"/>
      <c r="BH1238" s="65"/>
      <c r="BI1238" s="65"/>
      <c r="BJ1238" s="65"/>
      <c r="BK1238" s="65"/>
      <c r="BL1238" s="65"/>
    </row>
    <row r="1239" spans="1:64" x14ac:dyDescent="0.2">
      <c r="A1239" s="114" t="s">
        <v>1372</v>
      </c>
      <c r="B1239" s="90" t="s">
        <v>1399</v>
      </c>
      <c r="C1239" s="90" t="s">
        <v>1435</v>
      </c>
      <c r="D1239" s="90">
        <v>50</v>
      </c>
      <c r="E1239" s="90" t="s">
        <v>26</v>
      </c>
      <c r="F1239" s="90"/>
      <c r="G1239" s="114" t="s">
        <v>27</v>
      </c>
      <c r="H1239" s="114" t="s">
        <v>28</v>
      </c>
      <c r="I1239" s="114" t="s">
        <v>29</v>
      </c>
      <c r="J1239" s="114" t="s">
        <v>76</v>
      </c>
      <c r="K1239" s="114"/>
      <c r="L1239" s="114"/>
      <c r="M1239" s="114" t="s">
        <v>32</v>
      </c>
      <c r="N1239" s="114" t="s">
        <v>1401</v>
      </c>
      <c r="O1239" s="114">
        <v>24</v>
      </c>
      <c r="P1239" s="90" t="s">
        <v>28</v>
      </c>
      <c r="Q1239" s="65"/>
      <c r="R1239" s="65"/>
      <c r="S1239" s="65"/>
      <c r="T1239" s="65"/>
      <c r="U1239" s="65"/>
      <c r="V1239" s="65"/>
      <c r="W1239" s="65"/>
      <c r="X1239" s="65"/>
      <c r="Y1239" s="65"/>
      <c r="Z1239" s="65"/>
      <c r="AA1239" s="65"/>
      <c r="AB1239" s="65"/>
      <c r="AC1239" s="65"/>
      <c r="AD1239" s="65"/>
      <c r="AE1239" s="65"/>
      <c r="AF1239" s="65"/>
      <c r="AG1239" s="65"/>
      <c r="AH1239" s="65"/>
      <c r="AI1239" s="65"/>
      <c r="AJ1239" s="65"/>
      <c r="AK1239" s="65"/>
      <c r="AL1239" s="65"/>
      <c r="AM1239" s="65"/>
      <c r="AN1239" s="65"/>
      <c r="AO1239" s="65"/>
      <c r="AP1239" s="65"/>
      <c r="AQ1239" s="65"/>
      <c r="AR1239" s="65"/>
      <c r="AS1239" s="65"/>
      <c r="AT1239" s="65"/>
      <c r="AU1239" s="65"/>
      <c r="AV1239" s="65"/>
      <c r="AW1239" s="65"/>
      <c r="AX1239" s="65"/>
      <c r="AY1239" s="65"/>
      <c r="AZ1239" s="65"/>
      <c r="BA1239" s="65"/>
      <c r="BB1239" s="65"/>
      <c r="BC1239" s="65"/>
      <c r="BD1239" s="65"/>
      <c r="BE1239" s="65"/>
      <c r="BF1239" s="65"/>
      <c r="BG1239" s="65"/>
      <c r="BH1239" s="65"/>
      <c r="BI1239" s="65"/>
      <c r="BJ1239" s="65"/>
      <c r="BK1239" s="65"/>
      <c r="BL1239" s="65"/>
    </row>
    <row r="1240" spans="1:64" x14ac:dyDescent="0.2">
      <c r="A1240" s="114" t="s">
        <v>1372</v>
      </c>
      <c r="B1240" s="90" t="s">
        <v>1399</v>
      </c>
      <c r="C1240" s="90" t="s">
        <v>1436</v>
      </c>
      <c r="D1240" s="90">
        <v>50</v>
      </c>
      <c r="E1240" s="90" t="s">
        <v>26</v>
      </c>
      <c r="F1240" s="90"/>
      <c r="G1240" s="114" t="s">
        <v>27</v>
      </c>
      <c r="H1240" s="114" t="s">
        <v>28</v>
      </c>
      <c r="I1240" s="114" t="s">
        <v>29</v>
      </c>
      <c r="J1240" s="114" t="s">
        <v>76</v>
      </c>
      <c r="K1240" s="114"/>
      <c r="L1240" s="114"/>
      <c r="M1240" s="114" t="s">
        <v>32</v>
      </c>
      <c r="N1240" s="114" t="s">
        <v>368</v>
      </c>
      <c r="O1240" s="114">
        <v>24</v>
      </c>
      <c r="P1240" s="90" t="s">
        <v>28</v>
      </c>
      <c r="Q1240" s="65"/>
      <c r="R1240" s="65"/>
      <c r="S1240" s="65"/>
      <c r="T1240" s="65"/>
      <c r="U1240" s="65"/>
      <c r="V1240" s="65"/>
      <c r="W1240" s="65"/>
      <c r="X1240" s="65"/>
      <c r="Y1240" s="65"/>
      <c r="Z1240" s="65"/>
      <c r="AA1240" s="65"/>
      <c r="AB1240" s="65"/>
      <c r="AC1240" s="65"/>
      <c r="AD1240" s="65"/>
      <c r="AE1240" s="65"/>
      <c r="AF1240" s="65"/>
      <c r="AG1240" s="65"/>
      <c r="AH1240" s="65"/>
      <c r="AI1240" s="65"/>
      <c r="AJ1240" s="65"/>
      <c r="AK1240" s="65"/>
      <c r="AL1240" s="65"/>
      <c r="AM1240" s="65"/>
      <c r="AN1240" s="65"/>
      <c r="AO1240" s="65"/>
      <c r="AP1240" s="65"/>
      <c r="AQ1240" s="65"/>
      <c r="AR1240" s="65"/>
      <c r="AS1240" s="65"/>
      <c r="AT1240" s="65"/>
      <c r="AU1240" s="65"/>
      <c r="AV1240" s="65"/>
      <c r="AW1240" s="65"/>
      <c r="AX1240" s="65"/>
      <c r="AY1240" s="65"/>
      <c r="AZ1240" s="65"/>
      <c r="BA1240" s="65"/>
      <c r="BB1240" s="65"/>
      <c r="BC1240" s="65"/>
      <c r="BD1240" s="65"/>
      <c r="BE1240" s="65"/>
      <c r="BF1240" s="65"/>
      <c r="BG1240" s="65"/>
      <c r="BH1240" s="65"/>
      <c r="BI1240" s="65"/>
      <c r="BJ1240" s="65"/>
      <c r="BK1240" s="65"/>
      <c r="BL1240" s="65"/>
    </row>
    <row r="1241" spans="1:64" x14ac:dyDescent="0.2">
      <c r="A1241" s="114" t="s">
        <v>1372</v>
      </c>
      <c r="B1241" s="90" t="s">
        <v>1399</v>
      </c>
      <c r="C1241" s="90" t="s">
        <v>1437</v>
      </c>
      <c r="D1241" s="90">
        <v>50</v>
      </c>
      <c r="E1241" s="90" t="s">
        <v>26</v>
      </c>
      <c r="F1241" s="90"/>
      <c r="G1241" s="114" t="s">
        <v>27</v>
      </c>
      <c r="H1241" s="114" t="s">
        <v>28</v>
      </c>
      <c r="I1241" s="114" t="s">
        <v>29</v>
      </c>
      <c r="J1241" s="114" t="s">
        <v>76</v>
      </c>
      <c r="K1241" s="114"/>
      <c r="L1241" s="114"/>
      <c r="M1241" s="114" t="s">
        <v>32</v>
      </c>
      <c r="N1241" s="114" t="s">
        <v>368</v>
      </c>
      <c r="O1241" s="114">
        <v>24</v>
      </c>
      <c r="P1241" s="90" t="s">
        <v>28</v>
      </c>
      <c r="Q1241" s="65"/>
      <c r="R1241" s="65"/>
      <c r="S1241" s="65"/>
      <c r="T1241" s="65"/>
      <c r="U1241" s="65"/>
      <c r="V1241" s="65"/>
      <c r="W1241" s="65"/>
      <c r="X1241" s="65"/>
      <c r="Y1241" s="65"/>
      <c r="Z1241" s="65"/>
      <c r="AA1241" s="65"/>
      <c r="AB1241" s="65"/>
      <c r="AC1241" s="65"/>
      <c r="AD1241" s="65"/>
      <c r="AE1241" s="65"/>
      <c r="AF1241" s="65"/>
      <c r="AG1241" s="65"/>
      <c r="AH1241" s="65"/>
      <c r="AI1241" s="65"/>
      <c r="AJ1241" s="65"/>
      <c r="AK1241" s="65"/>
      <c r="AL1241" s="65"/>
      <c r="AM1241" s="65"/>
      <c r="AN1241" s="65"/>
      <c r="AO1241" s="65"/>
      <c r="AP1241" s="65"/>
      <c r="AQ1241" s="65"/>
      <c r="AR1241" s="65"/>
      <c r="AS1241" s="65"/>
      <c r="AT1241" s="65"/>
      <c r="AU1241" s="65"/>
      <c r="AV1241" s="65"/>
      <c r="AW1241" s="65"/>
      <c r="AX1241" s="65"/>
      <c r="AY1241" s="65"/>
      <c r="AZ1241" s="65"/>
      <c r="BA1241" s="65"/>
      <c r="BB1241" s="65"/>
      <c r="BC1241" s="65"/>
      <c r="BD1241" s="65"/>
      <c r="BE1241" s="65"/>
      <c r="BF1241" s="65"/>
      <c r="BG1241" s="65"/>
      <c r="BH1241" s="65"/>
      <c r="BI1241" s="65"/>
      <c r="BJ1241" s="65"/>
      <c r="BK1241" s="65"/>
      <c r="BL1241" s="65"/>
    </row>
    <row r="1242" spans="1:64" x14ac:dyDescent="0.2">
      <c r="A1242" s="114" t="s">
        <v>1372</v>
      </c>
      <c r="B1242" s="90" t="s">
        <v>1399</v>
      </c>
      <c r="C1242" s="90" t="s">
        <v>1438</v>
      </c>
      <c r="D1242" s="90">
        <v>50</v>
      </c>
      <c r="E1242" s="90" t="s">
        <v>26</v>
      </c>
      <c r="F1242" s="90"/>
      <c r="G1242" s="114" t="s">
        <v>27</v>
      </c>
      <c r="H1242" s="114" t="s">
        <v>28</v>
      </c>
      <c r="I1242" s="114" t="s">
        <v>29</v>
      </c>
      <c r="J1242" s="114" t="s">
        <v>76</v>
      </c>
      <c r="K1242" s="114"/>
      <c r="L1242" s="114"/>
      <c r="M1242" s="114" t="s">
        <v>32</v>
      </c>
      <c r="N1242" s="114" t="s">
        <v>368</v>
      </c>
      <c r="O1242" s="114">
        <v>24</v>
      </c>
      <c r="P1242" s="90" t="s">
        <v>28</v>
      </c>
      <c r="Q1242" s="65"/>
      <c r="R1242" s="65"/>
      <c r="S1242" s="65"/>
      <c r="T1242" s="65"/>
      <c r="U1242" s="65"/>
      <c r="V1242" s="65"/>
      <c r="W1242" s="65"/>
      <c r="X1242" s="65"/>
      <c r="Y1242" s="65"/>
      <c r="Z1242" s="65"/>
      <c r="AA1242" s="65"/>
      <c r="AB1242" s="65"/>
      <c r="AC1242" s="65"/>
      <c r="AD1242" s="65"/>
      <c r="AE1242" s="65"/>
      <c r="AF1242" s="65"/>
      <c r="AG1242" s="65"/>
      <c r="AH1242" s="65"/>
      <c r="AI1242" s="65"/>
      <c r="AJ1242" s="65"/>
      <c r="AK1242" s="65"/>
      <c r="AL1242" s="65"/>
      <c r="AM1242" s="65"/>
      <c r="AN1242" s="65"/>
      <c r="AO1242" s="65"/>
      <c r="AP1242" s="65"/>
      <c r="AQ1242" s="65"/>
      <c r="AR1242" s="65"/>
      <c r="AS1242" s="65"/>
      <c r="AT1242" s="65"/>
      <c r="AU1242" s="65"/>
      <c r="AV1242" s="65"/>
      <c r="AW1242" s="65"/>
      <c r="AX1242" s="65"/>
      <c r="AY1242" s="65"/>
      <c r="AZ1242" s="65"/>
      <c r="BA1242" s="65"/>
      <c r="BB1242" s="65"/>
      <c r="BC1242" s="65"/>
      <c r="BD1242" s="65"/>
      <c r="BE1242" s="65"/>
      <c r="BF1242" s="65"/>
      <c r="BG1242" s="65"/>
      <c r="BH1242" s="65"/>
      <c r="BI1242" s="65"/>
      <c r="BJ1242" s="65"/>
      <c r="BK1242" s="65"/>
      <c r="BL1242" s="65"/>
    </row>
    <row r="1243" spans="1:64" x14ac:dyDescent="0.2">
      <c r="A1243" s="114" t="s">
        <v>1372</v>
      </c>
      <c r="B1243" s="90" t="s">
        <v>1399</v>
      </c>
      <c r="C1243" s="90" t="s">
        <v>1439</v>
      </c>
      <c r="D1243" s="90">
        <v>50</v>
      </c>
      <c r="E1243" s="90" t="s">
        <v>26</v>
      </c>
      <c r="F1243" s="90"/>
      <c r="G1243" s="114" t="s">
        <v>27</v>
      </c>
      <c r="H1243" s="114" t="s">
        <v>28</v>
      </c>
      <c r="I1243" s="114" t="s">
        <v>29</v>
      </c>
      <c r="J1243" s="114" t="s">
        <v>76</v>
      </c>
      <c r="K1243" s="114"/>
      <c r="L1243" s="114"/>
      <c r="M1243" s="114" t="s">
        <v>32</v>
      </c>
      <c r="N1243" s="114" t="s">
        <v>1401</v>
      </c>
      <c r="O1243" s="114">
        <v>24</v>
      </c>
      <c r="P1243" s="90" t="s">
        <v>28</v>
      </c>
      <c r="Q1243" s="65"/>
      <c r="R1243" s="65"/>
      <c r="S1243" s="65"/>
      <c r="T1243" s="65"/>
      <c r="U1243" s="65"/>
      <c r="V1243" s="65"/>
      <c r="W1243" s="65"/>
      <c r="X1243" s="65"/>
      <c r="Y1243" s="65"/>
      <c r="Z1243" s="65"/>
      <c r="AA1243" s="65"/>
      <c r="AB1243" s="65"/>
      <c r="AC1243" s="65"/>
      <c r="AD1243" s="65"/>
      <c r="AE1243" s="65"/>
      <c r="AF1243" s="65"/>
      <c r="AG1243" s="65"/>
      <c r="AH1243" s="65"/>
      <c r="AI1243" s="65"/>
      <c r="AJ1243" s="65"/>
      <c r="AK1243" s="65"/>
      <c r="AL1243" s="65"/>
      <c r="AM1243" s="65"/>
      <c r="AN1243" s="65"/>
      <c r="AO1243" s="65"/>
      <c r="AP1243" s="65"/>
      <c r="AQ1243" s="65"/>
      <c r="AR1243" s="65"/>
      <c r="AS1243" s="65"/>
      <c r="AT1243" s="65"/>
      <c r="AU1243" s="65"/>
      <c r="AV1243" s="65"/>
      <c r="AW1243" s="65"/>
      <c r="AX1243" s="65"/>
      <c r="AY1243" s="65"/>
      <c r="AZ1243" s="65"/>
      <c r="BA1243" s="65"/>
      <c r="BB1243" s="65"/>
      <c r="BC1243" s="65"/>
      <c r="BD1243" s="65"/>
      <c r="BE1243" s="65"/>
      <c r="BF1243" s="65"/>
      <c r="BG1243" s="65"/>
      <c r="BH1243" s="65"/>
      <c r="BI1243" s="65"/>
      <c r="BJ1243" s="65"/>
      <c r="BK1243" s="65"/>
      <c r="BL1243" s="65"/>
    </row>
    <row r="1244" spans="1:64" x14ac:dyDescent="0.2">
      <c r="A1244" s="114" t="s">
        <v>1372</v>
      </c>
      <c r="B1244" s="90" t="s">
        <v>1399</v>
      </c>
      <c r="C1244" s="90" t="s">
        <v>1440</v>
      </c>
      <c r="D1244" s="90">
        <v>50</v>
      </c>
      <c r="E1244" s="90" t="s">
        <v>26</v>
      </c>
      <c r="F1244" s="90"/>
      <c r="G1244" s="114" t="s">
        <v>27</v>
      </c>
      <c r="H1244" s="114" t="s">
        <v>28</v>
      </c>
      <c r="I1244" s="114" t="s">
        <v>29</v>
      </c>
      <c r="J1244" s="114" t="s">
        <v>76</v>
      </c>
      <c r="K1244" s="114"/>
      <c r="L1244" s="114"/>
      <c r="M1244" s="114" t="s">
        <v>32</v>
      </c>
      <c r="N1244" s="114" t="s">
        <v>1401</v>
      </c>
      <c r="O1244" s="114">
        <v>24</v>
      </c>
      <c r="P1244" s="90" t="s">
        <v>28</v>
      </c>
      <c r="Q1244" s="65"/>
      <c r="R1244" s="65"/>
      <c r="S1244" s="65"/>
      <c r="T1244" s="65"/>
      <c r="U1244" s="65"/>
      <c r="V1244" s="65"/>
      <c r="W1244" s="65"/>
      <c r="X1244" s="65"/>
      <c r="Y1244" s="65"/>
      <c r="Z1244" s="65"/>
      <c r="AA1244" s="65"/>
      <c r="AB1244" s="65"/>
      <c r="AC1244" s="65"/>
      <c r="AD1244" s="65"/>
      <c r="AE1244" s="65"/>
      <c r="AF1244" s="65"/>
      <c r="AG1244" s="65"/>
      <c r="AH1244" s="65"/>
      <c r="AI1244" s="65"/>
      <c r="AJ1244" s="65"/>
      <c r="AK1244" s="65"/>
      <c r="AL1244" s="65"/>
      <c r="AM1244" s="65"/>
      <c r="AN1244" s="65"/>
      <c r="AO1244" s="65"/>
      <c r="AP1244" s="65"/>
      <c r="AQ1244" s="65"/>
      <c r="AR1244" s="65"/>
      <c r="AS1244" s="65"/>
      <c r="AT1244" s="65"/>
      <c r="AU1244" s="65"/>
      <c r="AV1244" s="65"/>
      <c r="AW1244" s="65"/>
      <c r="AX1244" s="65"/>
      <c r="AY1244" s="65"/>
      <c r="AZ1244" s="65"/>
      <c r="BA1244" s="65"/>
      <c r="BB1244" s="65"/>
      <c r="BC1244" s="65"/>
      <c r="BD1244" s="65"/>
      <c r="BE1244" s="65"/>
      <c r="BF1244" s="65"/>
      <c r="BG1244" s="65"/>
      <c r="BH1244" s="65"/>
      <c r="BI1244" s="65"/>
      <c r="BJ1244" s="65"/>
      <c r="BK1244" s="65"/>
      <c r="BL1244" s="65"/>
    </row>
    <row r="1245" spans="1:64" x14ac:dyDescent="0.2">
      <c r="A1245" s="114" t="s">
        <v>1372</v>
      </c>
      <c r="B1245" s="90" t="s">
        <v>1399</v>
      </c>
      <c r="C1245" s="114" t="s">
        <v>1441</v>
      </c>
      <c r="D1245" s="90">
        <v>50</v>
      </c>
      <c r="E1245" s="90" t="s">
        <v>26</v>
      </c>
      <c r="F1245" s="114"/>
      <c r="G1245" s="114" t="s">
        <v>27</v>
      </c>
      <c r="H1245" s="114" t="s">
        <v>28</v>
      </c>
      <c r="I1245" s="114" t="s">
        <v>29</v>
      </c>
      <c r="J1245" s="114" t="s">
        <v>76</v>
      </c>
      <c r="K1245" s="114"/>
      <c r="L1245" s="114"/>
      <c r="M1245" s="114" t="s">
        <v>32</v>
      </c>
      <c r="N1245" s="114" t="s">
        <v>368</v>
      </c>
      <c r="O1245" s="114">
        <v>24</v>
      </c>
      <c r="P1245" s="90" t="s">
        <v>28</v>
      </c>
      <c r="Q1245" s="65"/>
      <c r="R1245" s="65"/>
      <c r="S1245" s="65"/>
      <c r="T1245" s="65"/>
      <c r="U1245" s="65"/>
      <c r="V1245" s="65"/>
      <c r="W1245" s="65"/>
      <c r="X1245" s="65"/>
      <c r="Y1245" s="65"/>
      <c r="Z1245" s="65"/>
      <c r="AA1245" s="65"/>
      <c r="AB1245" s="65"/>
      <c r="AC1245" s="65"/>
      <c r="AD1245" s="65"/>
      <c r="AE1245" s="65"/>
      <c r="AF1245" s="65"/>
      <c r="AG1245" s="65"/>
      <c r="AH1245" s="65"/>
      <c r="AI1245" s="65"/>
      <c r="AJ1245" s="65"/>
      <c r="AK1245" s="65"/>
      <c r="AL1245" s="65"/>
      <c r="AM1245" s="65"/>
      <c r="AN1245" s="65"/>
      <c r="AO1245" s="65"/>
      <c r="AP1245" s="65"/>
      <c r="AQ1245" s="65"/>
      <c r="AR1245" s="65"/>
      <c r="AS1245" s="65"/>
      <c r="AT1245" s="65"/>
      <c r="AU1245" s="65"/>
      <c r="AV1245" s="65"/>
      <c r="AW1245" s="65"/>
      <c r="AX1245" s="65"/>
      <c r="AY1245" s="65"/>
      <c r="AZ1245" s="65"/>
      <c r="BA1245" s="65"/>
      <c r="BB1245" s="65"/>
      <c r="BC1245" s="65"/>
      <c r="BD1245" s="65"/>
      <c r="BE1245" s="65"/>
      <c r="BF1245" s="65"/>
      <c r="BG1245" s="65"/>
      <c r="BH1245" s="65"/>
      <c r="BI1245" s="65"/>
      <c r="BJ1245" s="65"/>
      <c r="BK1245" s="65"/>
      <c r="BL1245" s="65"/>
    </row>
    <row r="1246" spans="1:64" x14ac:dyDescent="0.2">
      <c r="A1246" s="114" t="s">
        <v>1372</v>
      </c>
      <c r="B1246" s="90" t="s">
        <v>1399</v>
      </c>
      <c r="C1246" s="114" t="s">
        <v>1442</v>
      </c>
      <c r="D1246" s="90">
        <v>50</v>
      </c>
      <c r="E1246" s="90" t="s">
        <v>26</v>
      </c>
      <c r="F1246" s="114"/>
      <c r="G1246" s="114" t="s">
        <v>27</v>
      </c>
      <c r="H1246" s="114" t="s">
        <v>28</v>
      </c>
      <c r="I1246" s="114" t="s">
        <v>29</v>
      </c>
      <c r="J1246" s="114" t="s">
        <v>76</v>
      </c>
      <c r="K1246" s="114"/>
      <c r="L1246" s="114"/>
      <c r="M1246" s="114" t="s">
        <v>32</v>
      </c>
      <c r="N1246" s="114" t="s">
        <v>368</v>
      </c>
      <c r="O1246" s="114">
        <v>24</v>
      </c>
      <c r="P1246" s="90" t="s">
        <v>28</v>
      </c>
      <c r="Q1246" s="65"/>
      <c r="R1246" s="65"/>
      <c r="S1246" s="65"/>
      <c r="T1246" s="65"/>
      <c r="U1246" s="65"/>
      <c r="V1246" s="65"/>
      <c r="W1246" s="65"/>
      <c r="X1246" s="65"/>
      <c r="Y1246" s="65"/>
      <c r="Z1246" s="65"/>
      <c r="AA1246" s="65"/>
      <c r="AB1246" s="65"/>
      <c r="AC1246" s="65"/>
      <c r="AD1246" s="65"/>
      <c r="AE1246" s="65"/>
      <c r="AF1246" s="65"/>
      <c r="AG1246" s="65"/>
      <c r="AH1246" s="65"/>
      <c r="AI1246" s="65"/>
      <c r="AJ1246" s="65"/>
      <c r="AK1246" s="65"/>
      <c r="AL1246" s="65"/>
      <c r="AM1246" s="65"/>
      <c r="AN1246" s="65"/>
      <c r="AO1246" s="65"/>
      <c r="AP1246" s="65"/>
      <c r="AQ1246" s="65"/>
      <c r="AR1246" s="65"/>
      <c r="AS1246" s="65"/>
      <c r="AT1246" s="65"/>
      <c r="AU1246" s="65"/>
      <c r="AV1246" s="65"/>
      <c r="AW1246" s="65"/>
      <c r="AX1246" s="65"/>
      <c r="AY1246" s="65"/>
      <c r="AZ1246" s="65"/>
      <c r="BA1246" s="65"/>
      <c r="BB1246" s="65"/>
      <c r="BC1246" s="65"/>
      <c r="BD1246" s="65"/>
      <c r="BE1246" s="65"/>
      <c r="BF1246" s="65"/>
      <c r="BG1246" s="65"/>
      <c r="BH1246" s="65"/>
      <c r="BI1246" s="65"/>
      <c r="BJ1246" s="65"/>
      <c r="BK1246" s="65"/>
      <c r="BL1246" s="65"/>
    </row>
    <row r="1247" spans="1:64" x14ac:dyDescent="0.2">
      <c r="A1247" s="114" t="s">
        <v>1372</v>
      </c>
      <c r="B1247" s="90" t="s">
        <v>1399</v>
      </c>
      <c r="C1247" s="114" t="s">
        <v>1443</v>
      </c>
      <c r="D1247" s="90">
        <v>50</v>
      </c>
      <c r="E1247" s="90" t="s">
        <v>26</v>
      </c>
      <c r="F1247" s="114"/>
      <c r="G1247" s="114" t="s">
        <v>27</v>
      </c>
      <c r="H1247" s="114" t="s">
        <v>28</v>
      </c>
      <c r="I1247" s="114" t="s">
        <v>29</v>
      </c>
      <c r="J1247" s="114" t="s">
        <v>76</v>
      </c>
      <c r="K1247" s="114"/>
      <c r="L1247" s="114"/>
      <c r="M1247" s="114" t="s">
        <v>32</v>
      </c>
      <c r="N1247" s="114" t="s">
        <v>368</v>
      </c>
      <c r="O1247" s="114">
        <v>24</v>
      </c>
      <c r="P1247" s="90" t="s">
        <v>28</v>
      </c>
      <c r="Q1247" s="65"/>
      <c r="R1247" s="65"/>
      <c r="S1247" s="65"/>
      <c r="T1247" s="65"/>
      <c r="U1247" s="65"/>
      <c r="V1247" s="65"/>
      <c r="W1247" s="65"/>
      <c r="X1247" s="65"/>
      <c r="Y1247" s="65"/>
      <c r="Z1247" s="65"/>
      <c r="AA1247" s="65"/>
      <c r="AB1247" s="65"/>
      <c r="AC1247" s="65"/>
      <c r="AD1247" s="65"/>
      <c r="AE1247" s="65"/>
      <c r="AF1247" s="65"/>
      <c r="AG1247" s="65"/>
      <c r="AH1247" s="65"/>
      <c r="AI1247" s="65"/>
      <c r="AJ1247" s="65"/>
      <c r="AK1247" s="65"/>
      <c r="AL1247" s="65"/>
      <c r="AM1247" s="65"/>
      <c r="AN1247" s="65"/>
      <c r="AO1247" s="65"/>
      <c r="AP1247" s="65"/>
      <c r="AQ1247" s="65"/>
      <c r="AR1247" s="65"/>
      <c r="AS1247" s="65"/>
      <c r="AT1247" s="65"/>
      <c r="AU1247" s="65"/>
      <c r="AV1247" s="65"/>
      <c r="AW1247" s="65"/>
      <c r="AX1247" s="65"/>
      <c r="AY1247" s="65"/>
      <c r="AZ1247" s="65"/>
      <c r="BA1247" s="65"/>
      <c r="BB1247" s="65"/>
      <c r="BC1247" s="65"/>
      <c r="BD1247" s="65"/>
      <c r="BE1247" s="65"/>
      <c r="BF1247" s="65"/>
      <c r="BG1247" s="65"/>
      <c r="BH1247" s="65"/>
      <c r="BI1247" s="65"/>
      <c r="BJ1247" s="65"/>
      <c r="BK1247" s="65"/>
      <c r="BL1247" s="65"/>
    </row>
    <row r="1248" spans="1:64" x14ac:dyDescent="0.2">
      <c r="A1248" s="114" t="s">
        <v>1372</v>
      </c>
      <c r="B1248" s="90" t="s">
        <v>1399</v>
      </c>
      <c r="C1248" s="591" t="s">
        <v>1444</v>
      </c>
      <c r="D1248" s="114">
        <v>800</v>
      </c>
      <c r="E1248" s="90" t="s">
        <v>26</v>
      </c>
      <c r="F1248" s="114"/>
      <c r="G1248" s="114" t="s">
        <v>27</v>
      </c>
      <c r="H1248" s="114" t="s">
        <v>28</v>
      </c>
      <c r="I1248" s="114" t="s">
        <v>29</v>
      </c>
      <c r="J1248" s="114" t="s">
        <v>28</v>
      </c>
      <c r="K1248" s="114" t="s">
        <v>1445</v>
      </c>
      <c r="L1248" s="114" t="s">
        <v>1446</v>
      </c>
      <c r="M1248" s="114" t="s">
        <v>32</v>
      </c>
      <c r="N1248" s="592" t="s">
        <v>368</v>
      </c>
      <c r="O1248" s="114">
        <v>24</v>
      </c>
      <c r="P1248" s="90" t="s">
        <v>28</v>
      </c>
      <c r="Q1248" s="65"/>
      <c r="R1248" s="65"/>
      <c r="S1248" s="65"/>
      <c r="T1248" s="65"/>
      <c r="U1248" s="65"/>
      <c r="V1248" s="65"/>
      <c r="W1248" s="65"/>
      <c r="X1248" s="65"/>
      <c r="Y1248" s="65"/>
      <c r="Z1248" s="65"/>
      <c r="AA1248" s="65"/>
      <c r="AB1248" s="65"/>
      <c r="AC1248" s="65"/>
      <c r="AD1248" s="65"/>
      <c r="AE1248" s="65"/>
      <c r="AF1248" s="65"/>
      <c r="AG1248" s="65"/>
      <c r="AH1248" s="65"/>
      <c r="AI1248" s="65"/>
      <c r="AJ1248" s="65"/>
      <c r="AK1248" s="65"/>
      <c r="AL1248" s="65"/>
      <c r="AM1248" s="65"/>
      <c r="AN1248" s="65"/>
      <c r="AO1248" s="65"/>
      <c r="AP1248" s="65"/>
      <c r="AQ1248" s="65"/>
      <c r="AR1248" s="65"/>
      <c r="AS1248" s="65"/>
      <c r="AT1248" s="65"/>
      <c r="AU1248" s="65"/>
      <c r="AV1248" s="65"/>
      <c r="AW1248" s="65"/>
      <c r="AX1248" s="65"/>
      <c r="AY1248" s="65"/>
      <c r="AZ1248" s="65"/>
      <c r="BA1248" s="65"/>
      <c r="BB1248" s="65"/>
      <c r="BC1248" s="65"/>
      <c r="BD1248" s="65"/>
      <c r="BE1248" s="65"/>
      <c r="BF1248" s="65"/>
      <c r="BG1248" s="65"/>
      <c r="BH1248" s="65"/>
      <c r="BI1248" s="65"/>
      <c r="BJ1248" s="65"/>
      <c r="BK1248" s="65"/>
      <c r="BL1248" s="65"/>
    </row>
    <row r="1249" spans="1:64" x14ac:dyDescent="0.2">
      <c r="A1249" s="114" t="s">
        <v>1372</v>
      </c>
      <c r="B1249" s="90" t="s">
        <v>1399</v>
      </c>
      <c r="C1249" s="591" t="s">
        <v>1447</v>
      </c>
      <c r="D1249" s="114">
        <v>300</v>
      </c>
      <c r="E1249" s="90" t="s">
        <v>26</v>
      </c>
      <c r="F1249" s="114"/>
      <c r="G1249" s="114" t="s">
        <v>27</v>
      </c>
      <c r="H1249" s="114" t="s">
        <v>28</v>
      </c>
      <c r="I1249" s="114" t="s">
        <v>29</v>
      </c>
      <c r="J1249" s="114" t="s">
        <v>28</v>
      </c>
      <c r="K1249" s="114" t="s">
        <v>30</v>
      </c>
      <c r="L1249" s="114" t="s">
        <v>1396</v>
      </c>
      <c r="M1249" s="114" t="s">
        <v>32</v>
      </c>
      <c r="N1249" s="592" t="s">
        <v>368</v>
      </c>
      <c r="O1249" s="114">
        <v>24</v>
      </c>
      <c r="P1249" s="90" t="s">
        <v>28</v>
      </c>
      <c r="Q1249" s="65"/>
      <c r="R1249" s="65"/>
      <c r="S1249" s="65"/>
      <c r="T1249" s="65"/>
      <c r="U1249" s="65"/>
      <c r="V1249" s="65"/>
      <c r="W1249" s="65"/>
      <c r="X1249" s="65"/>
      <c r="Y1249" s="65"/>
      <c r="Z1249" s="65"/>
      <c r="AA1249" s="65"/>
      <c r="AB1249" s="65"/>
      <c r="AC1249" s="65"/>
      <c r="AD1249" s="65"/>
      <c r="AE1249" s="65"/>
      <c r="AF1249" s="65"/>
      <c r="AG1249" s="65"/>
      <c r="AH1249" s="65"/>
      <c r="AI1249" s="65"/>
      <c r="AJ1249" s="65"/>
      <c r="AK1249" s="65"/>
      <c r="AL1249" s="65"/>
      <c r="AM1249" s="65"/>
      <c r="AN1249" s="65"/>
      <c r="AO1249" s="65"/>
      <c r="AP1249" s="65"/>
      <c r="AQ1249" s="65"/>
      <c r="AR1249" s="65"/>
      <c r="AS1249" s="65"/>
      <c r="AT1249" s="65"/>
      <c r="AU1249" s="65"/>
      <c r="AV1249" s="65"/>
      <c r="AW1249" s="65"/>
      <c r="AX1249" s="65"/>
      <c r="AY1249" s="65"/>
      <c r="AZ1249" s="65"/>
      <c r="BA1249" s="65"/>
      <c r="BB1249" s="65"/>
      <c r="BC1249" s="65"/>
      <c r="BD1249" s="65"/>
      <c r="BE1249" s="65"/>
      <c r="BF1249" s="65"/>
      <c r="BG1249" s="65"/>
      <c r="BH1249" s="65"/>
      <c r="BI1249" s="65"/>
      <c r="BJ1249" s="65"/>
      <c r="BK1249" s="65"/>
      <c r="BL1249" s="65"/>
    </row>
    <row r="1250" spans="1:64" x14ac:dyDescent="0.2">
      <c r="A1250" s="114" t="s">
        <v>1372</v>
      </c>
      <c r="B1250" s="90" t="s">
        <v>1399</v>
      </c>
      <c r="C1250" s="591" t="s">
        <v>1448</v>
      </c>
      <c r="D1250" s="114">
        <v>800</v>
      </c>
      <c r="E1250" s="90" t="s">
        <v>26</v>
      </c>
      <c r="F1250" s="114"/>
      <c r="G1250" s="114" t="s">
        <v>27</v>
      </c>
      <c r="H1250" s="114" t="s">
        <v>28</v>
      </c>
      <c r="I1250" s="114" t="s">
        <v>29</v>
      </c>
      <c r="J1250" s="114" t="s">
        <v>76</v>
      </c>
      <c r="K1250" s="114" t="s">
        <v>30</v>
      </c>
      <c r="L1250" s="114" t="s">
        <v>1449</v>
      </c>
      <c r="M1250" s="114" t="s">
        <v>32</v>
      </c>
      <c r="N1250" s="592" t="s">
        <v>368</v>
      </c>
      <c r="O1250" s="114">
        <v>24</v>
      </c>
      <c r="P1250" s="90" t="s">
        <v>28</v>
      </c>
      <c r="Q1250" s="65"/>
      <c r="R1250" s="65"/>
      <c r="S1250" s="65"/>
      <c r="T1250" s="65"/>
      <c r="U1250" s="65"/>
      <c r="V1250" s="65"/>
      <c r="W1250" s="65"/>
      <c r="X1250" s="65"/>
      <c r="Y1250" s="65"/>
      <c r="Z1250" s="65"/>
      <c r="AA1250" s="65"/>
      <c r="AB1250" s="65"/>
      <c r="AC1250" s="65"/>
      <c r="AD1250" s="65"/>
      <c r="AE1250" s="65"/>
      <c r="AF1250" s="65"/>
      <c r="AG1250" s="65"/>
      <c r="AH1250" s="65"/>
      <c r="AI1250" s="65"/>
      <c r="AJ1250" s="65"/>
      <c r="AK1250" s="65"/>
      <c r="AL1250" s="65"/>
      <c r="AM1250" s="65"/>
      <c r="AN1250" s="65"/>
      <c r="AO1250" s="65"/>
      <c r="AP1250" s="65"/>
      <c r="AQ1250" s="65"/>
      <c r="AR1250" s="65"/>
      <c r="AS1250" s="65"/>
      <c r="AT1250" s="65"/>
      <c r="AU1250" s="65"/>
      <c r="AV1250" s="65"/>
      <c r="AW1250" s="65"/>
      <c r="AX1250" s="65"/>
      <c r="AY1250" s="65"/>
      <c r="AZ1250" s="65"/>
      <c r="BA1250" s="65"/>
      <c r="BB1250" s="65"/>
      <c r="BC1250" s="65"/>
      <c r="BD1250" s="65"/>
      <c r="BE1250" s="65"/>
      <c r="BF1250" s="65"/>
      <c r="BG1250" s="65"/>
      <c r="BH1250" s="65"/>
      <c r="BI1250" s="65"/>
      <c r="BJ1250" s="65"/>
      <c r="BK1250" s="65"/>
      <c r="BL1250" s="65"/>
    </row>
    <row r="1251" spans="1:64" x14ac:dyDescent="0.2">
      <c r="A1251" s="114" t="s">
        <v>1372</v>
      </c>
      <c r="B1251" s="90" t="s">
        <v>1399</v>
      </c>
      <c r="C1251" s="591" t="s">
        <v>1450</v>
      </c>
      <c r="D1251" s="114">
        <v>500</v>
      </c>
      <c r="E1251" s="90" t="s">
        <v>26</v>
      </c>
      <c r="F1251" s="114"/>
      <c r="G1251" s="114" t="s">
        <v>27</v>
      </c>
      <c r="H1251" s="114" t="s">
        <v>28</v>
      </c>
      <c r="I1251" s="114" t="s">
        <v>29</v>
      </c>
      <c r="J1251" s="114" t="s">
        <v>76</v>
      </c>
      <c r="K1251" s="114" t="s">
        <v>30</v>
      </c>
      <c r="L1251" s="114" t="s">
        <v>1394</v>
      </c>
      <c r="M1251" s="114" t="s">
        <v>32</v>
      </c>
      <c r="N1251" s="592" t="s">
        <v>368</v>
      </c>
      <c r="O1251" s="114">
        <v>24</v>
      </c>
      <c r="P1251" s="90" t="s">
        <v>28</v>
      </c>
      <c r="Q1251" s="65"/>
      <c r="R1251" s="65"/>
      <c r="S1251" s="65"/>
      <c r="T1251" s="65"/>
      <c r="U1251" s="65"/>
      <c r="V1251" s="65"/>
      <c r="W1251" s="65"/>
      <c r="X1251" s="65"/>
      <c r="Y1251" s="65"/>
      <c r="Z1251" s="65"/>
      <c r="AA1251" s="65"/>
      <c r="AB1251" s="65"/>
      <c r="AC1251" s="65"/>
      <c r="AD1251" s="65"/>
      <c r="AE1251" s="65"/>
      <c r="AF1251" s="65"/>
      <c r="AG1251" s="65"/>
      <c r="AH1251" s="65"/>
      <c r="AI1251" s="65"/>
      <c r="AJ1251" s="65"/>
      <c r="AK1251" s="65"/>
      <c r="AL1251" s="65"/>
      <c r="AM1251" s="65"/>
      <c r="AN1251" s="65"/>
      <c r="AO1251" s="65"/>
      <c r="AP1251" s="65"/>
      <c r="AQ1251" s="65"/>
      <c r="AR1251" s="65"/>
      <c r="AS1251" s="65"/>
      <c r="AT1251" s="65"/>
      <c r="AU1251" s="65"/>
      <c r="AV1251" s="65"/>
      <c r="AW1251" s="65"/>
      <c r="AX1251" s="65"/>
      <c r="AY1251" s="65"/>
      <c r="AZ1251" s="65"/>
      <c r="BA1251" s="65"/>
      <c r="BB1251" s="65"/>
      <c r="BC1251" s="65"/>
      <c r="BD1251" s="65"/>
      <c r="BE1251" s="65"/>
      <c r="BF1251" s="65"/>
      <c r="BG1251" s="65"/>
      <c r="BH1251" s="65"/>
      <c r="BI1251" s="65"/>
      <c r="BJ1251" s="65"/>
      <c r="BK1251" s="65"/>
      <c r="BL1251" s="65"/>
    </row>
    <row r="1252" spans="1:64" x14ac:dyDescent="0.2">
      <c r="A1252" s="114" t="s">
        <v>1372</v>
      </c>
      <c r="B1252" s="90" t="s">
        <v>1399</v>
      </c>
      <c r="C1252" s="591" t="s">
        <v>1451</v>
      </c>
      <c r="D1252" s="114">
        <v>300</v>
      </c>
      <c r="E1252" s="90" t="s">
        <v>26</v>
      </c>
      <c r="F1252" s="114"/>
      <c r="G1252" s="114" t="s">
        <v>27</v>
      </c>
      <c r="H1252" s="114" t="s">
        <v>28</v>
      </c>
      <c r="I1252" s="114" t="s">
        <v>29</v>
      </c>
      <c r="J1252" s="114" t="s">
        <v>28</v>
      </c>
      <c r="K1252" s="114" t="s">
        <v>30</v>
      </c>
      <c r="L1252" s="114" t="s">
        <v>1452</v>
      </c>
      <c r="M1252" s="114" t="s">
        <v>32</v>
      </c>
      <c r="N1252" s="592" t="s">
        <v>368</v>
      </c>
      <c r="O1252" s="114">
        <v>24</v>
      </c>
      <c r="P1252" s="90" t="s">
        <v>28</v>
      </c>
      <c r="Q1252" s="65"/>
      <c r="R1252" s="65"/>
      <c r="S1252" s="65"/>
      <c r="T1252" s="65"/>
      <c r="U1252" s="65"/>
      <c r="V1252" s="65"/>
      <c r="W1252" s="65"/>
      <c r="X1252" s="65"/>
      <c r="Y1252" s="65"/>
      <c r="Z1252" s="65"/>
      <c r="AA1252" s="65"/>
      <c r="AB1252" s="65"/>
      <c r="AC1252" s="65"/>
      <c r="AD1252" s="65"/>
      <c r="AE1252" s="65"/>
      <c r="AF1252" s="65"/>
      <c r="AG1252" s="65"/>
      <c r="AH1252" s="65"/>
      <c r="AI1252" s="65"/>
      <c r="AJ1252" s="65"/>
      <c r="AK1252" s="65"/>
      <c r="AL1252" s="65"/>
      <c r="AM1252" s="65"/>
      <c r="AN1252" s="65"/>
      <c r="AO1252" s="65"/>
      <c r="AP1252" s="65"/>
      <c r="AQ1252" s="65"/>
      <c r="AR1252" s="65"/>
      <c r="AS1252" s="65"/>
      <c r="AT1252" s="65"/>
      <c r="AU1252" s="65"/>
      <c r="AV1252" s="65"/>
      <c r="AW1252" s="65"/>
      <c r="AX1252" s="65"/>
      <c r="AY1252" s="65"/>
      <c r="AZ1252" s="65"/>
      <c r="BA1252" s="65"/>
      <c r="BB1252" s="65"/>
      <c r="BC1252" s="65"/>
      <c r="BD1252" s="65"/>
      <c r="BE1252" s="65"/>
      <c r="BF1252" s="65"/>
      <c r="BG1252" s="65"/>
      <c r="BH1252" s="65"/>
      <c r="BI1252" s="65"/>
      <c r="BJ1252" s="65"/>
      <c r="BK1252" s="65"/>
      <c r="BL1252" s="65"/>
    </row>
    <row r="1253" spans="1:64" x14ac:dyDescent="0.2">
      <c r="A1253" s="114" t="s">
        <v>1372</v>
      </c>
      <c r="B1253" s="90" t="s">
        <v>1399</v>
      </c>
      <c r="C1253" s="591" t="s">
        <v>1453</v>
      </c>
      <c r="D1253" s="114">
        <v>230</v>
      </c>
      <c r="E1253" s="90" t="s">
        <v>26</v>
      </c>
      <c r="F1253" s="114"/>
      <c r="G1253" s="114" t="s">
        <v>27</v>
      </c>
      <c r="H1253" s="114" t="s">
        <v>28</v>
      </c>
      <c r="I1253" s="114" t="s">
        <v>29</v>
      </c>
      <c r="J1253" s="114" t="s">
        <v>28</v>
      </c>
      <c r="K1253" s="114" t="s">
        <v>30</v>
      </c>
      <c r="L1253" s="114" t="s">
        <v>1396</v>
      </c>
      <c r="M1253" s="114" t="s">
        <v>32</v>
      </c>
      <c r="N1253" s="592" t="s">
        <v>368</v>
      </c>
      <c r="O1253" s="114">
        <v>24</v>
      </c>
      <c r="P1253" s="90" t="s">
        <v>28</v>
      </c>
      <c r="Q1253" s="65"/>
      <c r="R1253" s="65"/>
      <c r="S1253" s="65"/>
      <c r="T1253" s="65"/>
      <c r="U1253" s="65"/>
      <c r="V1253" s="65"/>
      <c r="W1253" s="65"/>
      <c r="X1253" s="65"/>
      <c r="Y1253" s="65"/>
      <c r="Z1253" s="65"/>
      <c r="AA1253" s="65"/>
      <c r="AB1253" s="65"/>
      <c r="AC1253" s="65"/>
      <c r="AD1253" s="65"/>
      <c r="AE1253" s="65"/>
      <c r="AF1253" s="65"/>
      <c r="AG1253" s="65"/>
      <c r="AH1253" s="65"/>
      <c r="AI1253" s="65"/>
      <c r="AJ1253" s="65"/>
      <c r="AK1253" s="65"/>
      <c r="AL1253" s="65"/>
      <c r="AM1253" s="65"/>
      <c r="AN1253" s="65"/>
      <c r="AO1253" s="65"/>
      <c r="AP1253" s="65"/>
      <c r="AQ1253" s="65"/>
      <c r="AR1253" s="65"/>
      <c r="AS1253" s="65"/>
      <c r="AT1253" s="65"/>
      <c r="AU1253" s="65"/>
      <c r="AV1253" s="65"/>
      <c r="AW1253" s="65"/>
      <c r="AX1253" s="65"/>
      <c r="AY1253" s="65"/>
      <c r="AZ1253" s="65"/>
      <c r="BA1253" s="65"/>
      <c r="BB1253" s="65"/>
      <c r="BC1253" s="65"/>
      <c r="BD1253" s="65"/>
      <c r="BE1253" s="65"/>
      <c r="BF1253" s="65"/>
      <c r="BG1253" s="65"/>
      <c r="BH1253" s="65"/>
      <c r="BI1253" s="65"/>
      <c r="BJ1253" s="65"/>
      <c r="BK1253" s="65"/>
      <c r="BL1253" s="65"/>
    </row>
    <row r="1254" spans="1:64" x14ac:dyDescent="0.2">
      <c r="A1254" s="114" t="s">
        <v>1372</v>
      </c>
      <c r="B1254" s="90" t="s">
        <v>1399</v>
      </c>
      <c r="C1254" s="591" t="s">
        <v>1454</v>
      </c>
      <c r="D1254" s="114">
        <v>230</v>
      </c>
      <c r="E1254" s="90" t="s">
        <v>26</v>
      </c>
      <c r="F1254" s="114"/>
      <c r="G1254" s="114" t="s">
        <v>27</v>
      </c>
      <c r="H1254" s="114" t="s">
        <v>28</v>
      </c>
      <c r="I1254" s="114" t="s">
        <v>29</v>
      </c>
      <c r="J1254" s="114" t="s">
        <v>28</v>
      </c>
      <c r="K1254" s="114" t="s">
        <v>30</v>
      </c>
      <c r="L1254" s="114" t="s">
        <v>1396</v>
      </c>
      <c r="M1254" s="114" t="s">
        <v>32</v>
      </c>
      <c r="N1254" s="592" t="s">
        <v>368</v>
      </c>
      <c r="O1254" s="114">
        <v>24</v>
      </c>
      <c r="P1254" s="90" t="s">
        <v>28</v>
      </c>
      <c r="Q1254" s="65"/>
      <c r="R1254" s="65"/>
      <c r="S1254" s="65"/>
      <c r="T1254" s="65"/>
      <c r="U1254" s="65"/>
      <c r="V1254" s="65"/>
      <c r="W1254" s="65"/>
      <c r="X1254" s="65"/>
      <c r="Y1254" s="65"/>
      <c r="Z1254" s="65"/>
      <c r="AA1254" s="65"/>
      <c r="AB1254" s="65"/>
      <c r="AC1254" s="65"/>
      <c r="AD1254" s="65"/>
      <c r="AE1254" s="65"/>
      <c r="AF1254" s="65"/>
      <c r="AG1254" s="65"/>
      <c r="AH1254" s="65"/>
      <c r="AI1254" s="65"/>
      <c r="AJ1254" s="65"/>
      <c r="AK1254" s="65"/>
      <c r="AL1254" s="65"/>
      <c r="AM1254" s="65"/>
      <c r="AN1254" s="65"/>
      <c r="AO1254" s="65"/>
      <c r="AP1254" s="65"/>
      <c r="AQ1254" s="65"/>
      <c r="AR1254" s="65"/>
      <c r="AS1254" s="65"/>
      <c r="AT1254" s="65"/>
      <c r="AU1254" s="65"/>
      <c r="AV1254" s="65"/>
      <c r="AW1254" s="65"/>
      <c r="AX1254" s="65"/>
      <c r="AY1254" s="65"/>
      <c r="AZ1254" s="65"/>
      <c r="BA1254" s="65"/>
      <c r="BB1254" s="65"/>
      <c r="BC1254" s="65"/>
      <c r="BD1254" s="65"/>
      <c r="BE1254" s="65"/>
      <c r="BF1254" s="65"/>
      <c r="BG1254" s="65"/>
      <c r="BH1254" s="65"/>
      <c r="BI1254" s="65"/>
      <c r="BJ1254" s="65"/>
      <c r="BK1254" s="65"/>
      <c r="BL1254" s="65"/>
    </row>
    <row r="1255" spans="1:64" x14ac:dyDescent="0.2">
      <c r="A1255" s="114" t="s">
        <v>1372</v>
      </c>
      <c r="B1255" s="90" t="s">
        <v>1399</v>
      </c>
      <c r="C1255" s="591" t="s">
        <v>1455</v>
      </c>
      <c r="D1255" s="114">
        <v>230</v>
      </c>
      <c r="E1255" s="90" t="s">
        <v>26</v>
      </c>
      <c r="F1255" s="114"/>
      <c r="G1255" s="114" t="s">
        <v>27</v>
      </c>
      <c r="H1255" s="114" t="s">
        <v>28</v>
      </c>
      <c r="I1255" s="114" t="s">
        <v>29</v>
      </c>
      <c r="J1255" s="114" t="s">
        <v>28</v>
      </c>
      <c r="K1255" s="114" t="s">
        <v>30</v>
      </c>
      <c r="L1255" s="114" t="s">
        <v>1396</v>
      </c>
      <c r="M1255" s="114" t="s">
        <v>32</v>
      </c>
      <c r="N1255" s="592" t="s">
        <v>368</v>
      </c>
      <c r="O1255" s="114">
        <v>24</v>
      </c>
      <c r="P1255" s="90" t="s">
        <v>28</v>
      </c>
      <c r="Q1255" s="65"/>
      <c r="R1255" s="65"/>
      <c r="S1255" s="65"/>
      <c r="T1255" s="65"/>
      <c r="U1255" s="65"/>
      <c r="V1255" s="65"/>
      <c r="W1255" s="65"/>
      <c r="X1255" s="65"/>
      <c r="Y1255" s="65"/>
      <c r="Z1255" s="65"/>
      <c r="AA1255" s="65"/>
      <c r="AB1255" s="65"/>
      <c r="AC1255" s="65"/>
      <c r="AD1255" s="65"/>
      <c r="AE1255" s="65"/>
      <c r="AF1255" s="65"/>
      <c r="AG1255" s="65"/>
      <c r="AH1255" s="65"/>
      <c r="AI1255" s="65"/>
      <c r="AJ1255" s="65"/>
      <c r="AK1255" s="65"/>
      <c r="AL1255" s="65"/>
      <c r="AM1255" s="65"/>
      <c r="AN1255" s="65"/>
      <c r="AO1255" s="65"/>
      <c r="AP1255" s="65"/>
      <c r="AQ1255" s="65"/>
      <c r="AR1255" s="65"/>
      <c r="AS1255" s="65"/>
      <c r="AT1255" s="65"/>
      <c r="AU1255" s="65"/>
      <c r="AV1255" s="65"/>
      <c r="AW1255" s="65"/>
      <c r="AX1255" s="65"/>
      <c r="AY1255" s="65"/>
      <c r="AZ1255" s="65"/>
      <c r="BA1255" s="65"/>
      <c r="BB1255" s="65"/>
      <c r="BC1255" s="65"/>
      <c r="BD1255" s="65"/>
      <c r="BE1255" s="65"/>
      <c r="BF1255" s="65"/>
      <c r="BG1255" s="65"/>
      <c r="BH1255" s="65"/>
      <c r="BI1255" s="65"/>
      <c r="BJ1255" s="65"/>
      <c r="BK1255" s="65"/>
      <c r="BL1255" s="65"/>
    </row>
    <row r="1256" spans="1:64" x14ac:dyDescent="0.2">
      <c r="A1256" s="114" t="s">
        <v>1372</v>
      </c>
      <c r="B1256" s="90" t="s">
        <v>1399</v>
      </c>
      <c r="C1256" s="591" t="s">
        <v>1456</v>
      </c>
      <c r="D1256" s="114">
        <v>800</v>
      </c>
      <c r="E1256" s="90" t="s">
        <v>26</v>
      </c>
      <c r="F1256" s="114"/>
      <c r="G1256" s="114" t="s">
        <v>27</v>
      </c>
      <c r="H1256" s="114" t="s">
        <v>28</v>
      </c>
      <c r="I1256" s="114" t="s">
        <v>29</v>
      </c>
      <c r="J1256" s="114" t="s">
        <v>28</v>
      </c>
      <c r="K1256" s="114" t="s">
        <v>1445</v>
      </c>
      <c r="L1256" s="114" t="s">
        <v>1446</v>
      </c>
      <c r="M1256" s="114" t="s">
        <v>32</v>
      </c>
      <c r="N1256" s="592" t="s">
        <v>368</v>
      </c>
      <c r="O1256" s="114">
        <v>24</v>
      </c>
      <c r="P1256" s="90" t="s">
        <v>28</v>
      </c>
      <c r="Q1256" s="65"/>
      <c r="R1256" s="65"/>
      <c r="S1256" s="65"/>
      <c r="T1256" s="65"/>
      <c r="U1256" s="65"/>
      <c r="V1256" s="65"/>
      <c r="W1256" s="65"/>
      <c r="X1256" s="65"/>
      <c r="Y1256" s="65"/>
      <c r="Z1256" s="65"/>
      <c r="AA1256" s="65"/>
      <c r="AB1256" s="65"/>
      <c r="AC1256" s="65"/>
      <c r="AD1256" s="65"/>
      <c r="AE1256" s="65"/>
      <c r="AF1256" s="65"/>
      <c r="AG1256" s="65"/>
      <c r="AH1256" s="65"/>
      <c r="AI1256" s="65"/>
      <c r="AJ1256" s="65"/>
      <c r="AK1256" s="65"/>
      <c r="AL1256" s="65"/>
      <c r="AM1256" s="65"/>
      <c r="AN1256" s="65"/>
      <c r="AO1256" s="65"/>
      <c r="AP1256" s="65"/>
      <c r="AQ1256" s="65"/>
      <c r="AR1256" s="65"/>
      <c r="AS1256" s="65"/>
      <c r="AT1256" s="65"/>
      <c r="AU1256" s="65"/>
      <c r="AV1256" s="65"/>
      <c r="AW1256" s="65"/>
      <c r="AX1256" s="65"/>
      <c r="AY1256" s="65"/>
      <c r="AZ1256" s="65"/>
      <c r="BA1256" s="65"/>
      <c r="BB1256" s="65"/>
      <c r="BC1256" s="65"/>
      <c r="BD1256" s="65"/>
      <c r="BE1256" s="65"/>
      <c r="BF1256" s="65"/>
      <c r="BG1256" s="65"/>
      <c r="BH1256" s="65"/>
      <c r="BI1256" s="65"/>
      <c r="BJ1256" s="65"/>
      <c r="BK1256" s="65"/>
      <c r="BL1256" s="65"/>
    </row>
    <row r="1257" spans="1:64" x14ac:dyDescent="0.2">
      <c r="A1257" s="114" t="s">
        <v>1372</v>
      </c>
      <c r="B1257" s="90" t="s">
        <v>1399</v>
      </c>
      <c r="C1257" s="591" t="s">
        <v>1457</v>
      </c>
      <c r="D1257" s="114">
        <v>500</v>
      </c>
      <c r="E1257" s="90" t="s">
        <v>26</v>
      </c>
      <c r="F1257" s="114"/>
      <c r="G1257" s="114" t="s">
        <v>27</v>
      </c>
      <c r="H1257" s="114" t="s">
        <v>28</v>
      </c>
      <c r="I1257" s="114" t="s">
        <v>29</v>
      </c>
      <c r="J1257" s="114" t="s">
        <v>76</v>
      </c>
      <c r="K1257" s="114" t="s">
        <v>30</v>
      </c>
      <c r="L1257" s="114" t="s">
        <v>1394</v>
      </c>
      <c r="M1257" s="114" t="s">
        <v>32</v>
      </c>
      <c r="N1257" s="592" t="s">
        <v>368</v>
      </c>
      <c r="O1257" s="114">
        <v>24</v>
      </c>
      <c r="P1257" s="90" t="s">
        <v>28</v>
      </c>
      <c r="Q1257" s="65"/>
      <c r="R1257" s="65"/>
      <c r="S1257" s="65"/>
      <c r="T1257" s="65"/>
      <c r="U1257" s="65"/>
      <c r="V1257" s="65"/>
      <c r="W1257" s="65"/>
      <c r="X1257" s="65"/>
      <c r="Y1257" s="65"/>
      <c r="Z1257" s="65"/>
      <c r="AA1257" s="65"/>
      <c r="AB1257" s="65"/>
      <c r="AC1257" s="65"/>
      <c r="AD1257" s="65"/>
      <c r="AE1257" s="65"/>
      <c r="AF1257" s="65"/>
      <c r="AG1257" s="65"/>
      <c r="AH1257" s="65"/>
      <c r="AI1257" s="65"/>
      <c r="AJ1257" s="65"/>
      <c r="AK1257" s="65"/>
      <c r="AL1257" s="65"/>
      <c r="AM1257" s="65"/>
      <c r="AN1257" s="65"/>
      <c r="AO1257" s="65"/>
      <c r="AP1257" s="65"/>
      <c r="AQ1257" s="65"/>
      <c r="AR1257" s="65"/>
      <c r="AS1257" s="65"/>
      <c r="AT1257" s="65"/>
      <c r="AU1257" s="65"/>
      <c r="AV1257" s="65"/>
      <c r="AW1257" s="65"/>
      <c r="AX1257" s="65"/>
      <c r="AY1257" s="65"/>
      <c r="AZ1257" s="65"/>
      <c r="BA1257" s="65"/>
      <c r="BB1257" s="65"/>
      <c r="BC1257" s="65"/>
      <c r="BD1257" s="65"/>
      <c r="BE1257" s="65"/>
      <c r="BF1257" s="65"/>
      <c r="BG1257" s="65"/>
      <c r="BH1257" s="65"/>
      <c r="BI1257" s="65"/>
      <c r="BJ1257" s="65"/>
      <c r="BK1257" s="65"/>
      <c r="BL1257" s="65"/>
    </row>
    <row r="1258" spans="1:64" x14ac:dyDescent="0.2">
      <c r="A1258" s="114" t="s">
        <v>1372</v>
      </c>
      <c r="B1258" s="90" t="s">
        <v>1399</v>
      </c>
      <c r="C1258" s="591" t="s">
        <v>1458</v>
      </c>
      <c r="D1258" s="114">
        <v>230</v>
      </c>
      <c r="E1258" s="90" t="s">
        <v>26</v>
      </c>
      <c r="F1258" s="114"/>
      <c r="G1258" s="114" t="s">
        <v>27</v>
      </c>
      <c r="H1258" s="114" t="s">
        <v>28</v>
      </c>
      <c r="I1258" s="114" t="s">
        <v>29</v>
      </c>
      <c r="J1258" s="114" t="s">
        <v>28</v>
      </c>
      <c r="K1258" s="114" t="s">
        <v>30</v>
      </c>
      <c r="L1258" s="114" t="s">
        <v>1396</v>
      </c>
      <c r="M1258" s="114" t="s">
        <v>32</v>
      </c>
      <c r="N1258" s="592" t="s">
        <v>368</v>
      </c>
      <c r="O1258" s="114">
        <v>24</v>
      </c>
      <c r="P1258" s="90" t="s">
        <v>28</v>
      </c>
      <c r="Q1258" s="65"/>
      <c r="R1258" s="65"/>
      <c r="S1258" s="65"/>
      <c r="T1258" s="65"/>
      <c r="U1258" s="65"/>
      <c r="V1258" s="65"/>
      <c r="W1258" s="65"/>
      <c r="X1258" s="65"/>
      <c r="Y1258" s="65"/>
      <c r="Z1258" s="65"/>
      <c r="AA1258" s="65"/>
      <c r="AB1258" s="65"/>
      <c r="AC1258" s="65"/>
      <c r="AD1258" s="65"/>
      <c r="AE1258" s="65"/>
      <c r="AF1258" s="65"/>
      <c r="AG1258" s="65"/>
      <c r="AH1258" s="65"/>
      <c r="AI1258" s="65"/>
      <c r="AJ1258" s="65"/>
      <c r="AK1258" s="65"/>
      <c r="AL1258" s="65"/>
      <c r="AM1258" s="65"/>
      <c r="AN1258" s="65"/>
      <c r="AO1258" s="65"/>
      <c r="AP1258" s="65"/>
      <c r="AQ1258" s="65"/>
      <c r="AR1258" s="65"/>
      <c r="AS1258" s="65"/>
      <c r="AT1258" s="65"/>
      <c r="AU1258" s="65"/>
      <c r="AV1258" s="65"/>
      <c r="AW1258" s="65"/>
      <c r="AX1258" s="65"/>
      <c r="AY1258" s="65"/>
      <c r="AZ1258" s="65"/>
      <c r="BA1258" s="65"/>
      <c r="BB1258" s="65"/>
      <c r="BC1258" s="65"/>
      <c r="BD1258" s="65"/>
      <c r="BE1258" s="65"/>
      <c r="BF1258" s="65"/>
      <c r="BG1258" s="65"/>
      <c r="BH1258" s="65"/>
      <c r="BI1258" s="65"/>
      <c r="BJ1258" s="65"/>
      <c r="BK1258" s="65"/>
      <c r="BL1258" s="65"/>
    </row>
    <row r="1259" spans="1:64" x14ac:dyDescent="0.2">
      <c r="A1259" s="114" t="s">
        <v>1372</v>
      </c>
      <c r="B1259" s="90" t="s">
        <v>1399</v>
      </c>
      <c r="C1259" s="591" t="s">
        <v>1459</v>
      </c>
      <c r="D1259" s="114">
        <v>230</v>
      </c>
      <c r="E1259" s="90" t="s">
        <v>26</v>
      </c>
      <c r="F1259" s="114"/>
      <c r="G1259" s="114" t="s">
        <v>27</v>
      </c>
      <c r="H1259" s="114" t="s">
        <v>28</v>
      </c>
      <c r="I1259" s="114" t="s">
        <v>29</v>
      </c>
      <c r="J1259" s="114" t="s">
        <v>28</v>
      </c>
      <c r="K1259" s="114" t="s">
        <v>30</v>
      </c>
      <c r="L1259" s="114" t="s">
        <v>1396</v>
      </c>
      <c r="M1259" s="114" t="s">
        <v>32</v>
      </c>
      <c r="N1259" s="592" t="s">
        <v>368</v>
      </c>
      <c r="O1259" s="114">
        <v>24</v>
      </c>
      <c r="P1259" s="90" t="s">
        <v>28</v>
      </c>
      <c r="Q1259" s="65"/>
      <c r="R1259" s="65"/>
      <c r="S1259" s="65"/>
      <c r="T1259" s="65"/>
      <c r="U1259" s="65"/>
      <c r="V1259" s="65"/>
      <c r="W1259" s="65"/>
      <c r="X1259" s="65"/>
      <c r="Y1259" s="65"/>
      <c r="Z1259" s="65"/>
      <c r="AA1259" s="65"/>
      <c r="AB1259" s="65"/>
      <c r="AC1259" s="65"/>
      <c r="AD1259" s="65"/>
      <c r="AE1259" s="65"/>
      <c r="AF1259" s="65"/>
      <c r="AG1259" s="65"/>
      <c r="AH1259" s="65"/>
      <c r="AI1259" s="65"/>
      <c r="AJ1259" s="65"/>
      <c r="AK1259" s="65"/>
      <c r="AL1259" s="65"/>
      <c r="AM1259" s="65"/>
      <c r="AN1259" s="65"/>
      <c r="AO1259" s="65"/>
      <c r="AP1259" s="65"/>
      <c r="AQ1259" s="65"/>
      <c r="AR1259" s="65"/>
      <c r="AS1259" s="65"/>
      <c r="AT1259" s="65"/>
      <c r="AU1259" s="65"/>
      <c r="AV1259" s="65"/>
      <c r="AW1259" s="65"/>
      <c r="AX1259" s="65"/>
      <c r="AY1259" s="65"/>
      <c r="AZ1259" s="65"/>
      <c r="BA1259" s="65"/>
      <c r="BB1259" s="65"/>
      <c r="BC1259" s="65"/>
      <c r="BD1259" s="65"/>
      <c r="BE1259" s="65"/>
      <c r="BF1259" s="65"/>
      <c r="BG1259" s="65"/>
      <c r="BH1259" s="65"/>
      <c r="BI1259" s="65"/>
      <c r="BJ1259" s="65"/>
      <c r="BK1259" s="65"/>
      <c r="BL1259" s="65"/>
    </row>
    <row r="1260" spans="1:64" x14ac:dyDescent="0.2">
      <c r="A1260" s="114" t="s">
        <v>1372</v>
      </c>
      <c r="B1260" s="90" t="s">
        <v>1399</v>
      </c>
      <c r="C1260" s="591" t="s">
        <v>1460</v>
      </c>
      <c r="D1260" s="114">
        <v>230</v>
      </c>
      <c r="E1260" s="90" t="s">
        <v>26</v>
      </c>
      <c r="F1260" s="114"/>
      <c r="G1260" s="114" t="s">
        <v>27</v>
      </c>
      <c r="H1260" s="114" t="s">
        <v>28</v>
      </c>
      <c r="I1260" s="114" t="s">
        <v>29</v>
      </c>
      <c r="J1260" s="114" t="s">
        <v>28</v>
      </c>
      <c r="K1260" s="114" t="s">
        <v>30</v>
      </c>
      <c r="L1260" s="114" t="s">
        <v>1396</v>
      </c>
      <c r="M1260" s="114" t="s">
        <v>32</v>
      </c>
      <c r="N1260" s="592" t="s">
        <v>368</v>
      </c>
      <c r="O1260" s="114">
        <v>24</v>
      </c>
      <c r="P1260" s="90" t="s">
        <v>28</v>
      </c>
      <c r="Q1260" s="65"/>
      <c r="R1260" s="65"/>
      <c r="S1260" s="65"/>
      <c r="T1260" s="65"/>
      <c r="U1260" s="65"/>
      <c r="V1260" s="65"/>
      <c r="W1260" s="65"/>
      <c r="X1260" s="65"/>
      <c r="Y1260" s="65"/>
      <c r="Z1260" s="65"/>
      <c r="AA1260" s="65"/>
      <c r="AB1260" s="65"/>
      <c r="AC1260" s="65"/>
      <c r="AD1260" s="65"/>
      <c r="AE1260" s="65"/>
      <c r="AF1260" s="65"/>
      <c r="AG1260" s="65"/>
      <c r="AH1260" s="65"/>
      <c r="AI1260" s="65"/>
      <c r="AJ1260" s="65"/>
      <c r="AK1260" s="65"/>
      <c r="AL1260" s="65"/>
      <c r="AM1260" s="65"/>
      <c r="AN1260" s="65"/>
      <c r="AO1260" s="65"/>
      <c r="AP1260" s="65"/>
      <c r="AQ1260" s="65"/>
      <c r="AR1260" s="65"/>
      <c r="AS1260" s="65"/>
      <c r="AT1260" s="65"/>
      <c r="AU1260" s="65"/>
      <c r="AV1260" s="65"/>
      <c r="AW1260" s="65"/>
      <c r="AX1260" s="65"/>
      <c r="AY1260" s="65"/>
      <c r="AZ1260" s="65"/>
      <c r="BA1260" s="65"/>
      <c r="BB1260" s="65"/>
      <c r="BC1260" s="65"/>
      <c r="BD1260" s="65"/>
      <c r="BE1260" s="65"/>
      <c r="BF1260" s="65"/>
      <c r="BG1260" s="65"/>
      <c r="BH1260" s="65"/>
      <c r="BI1260" s="65"/>
      <c r="BJ1260" s="65"/>
      <c r="BK1260" s="65"/>
      <c r="BL1260" s="65"/>
    </row>
    <row r="1261" spans="1:64" x14ac:dyDescent="0.2">
      <c r="A1261" s="114" t="s">
        <v>1372</v>
      </c>
      <c r="B1261" s="90" t="s">
        <v>1399</v>
      </c>
      <c r="C1261" s="591" t="s">
        <v>1461</v>
      </c>
      <c r="D1261" s="114">
        <v>230</v>
      </c>
      <c r="E1261" s="90" t="s">
        <v>26</v>
      </c>
      <c r="F1261" s="114"/>
      <c r="G1261" s="114" t="s">
        <v>27</v>
      </c>
      <c r="H1261" s="114" t="s">
        <v>28</v>
      </c>
      <c r="I1261" s="114" t="s">
        <v>29</v>
      </c>
      <c r="J1261" s="114" t="s">
        <v>28</v>
      </c>
      <c r="K1261" s="114" t="s">
        <v>30</v>
      </c>
      <c r="L1261" s="114" t="s">
        <v>1396</v>
      </c>
      <c r="M1261" s="114" t="s">
        <v>32</v>
      </c>
      <c r="N1261" s="592" t="s">
        <v>368</v>
      </c>
      <c r="O1261" s="114">
        <v>24</v>
      </c>
      <c r="P1261" s="90" t="s">
        <v>28</v>
      </c>
      <c r="Q1261" s="65"/>
      <c r="R1261" s="65"/>
      <c r="S1261" s="65"/>
      <c r="T1261" s="65"/>
      <c r="U1261" s="65"/>
      <c r="V1261" s="65"/>
      <c r="W1261" s="65"/>
      <c r="X1261" s="65"/>
      <c r="Y1261" s="65"/>
      <c r="Z1261" s="65"/>
      <c r="AA1261" s="65"/>
      <c r="AB1261" s="65"/>
      <c r="AC1261" s="65"/>
      <c r="AD1261" s="65"/>
      <c r="AE1261" s="65"/>
      <c r="AF1261" s="65"/>
      <c r="AG1261" s="65"/>
      <c r="AH1261" s="65"/>
      <c r="AI1261" s="65"/>
      <c r="AJ1261" s="65"/>
      <c r="AK1261" s="65"/>
      <c r="AL1261" s="65"/>
      <c r="AM1261" s="65"/>
      <c r="AN1261" s="65"/>
      <c r="AO1261" s="65"/>
      <c r="AP1261" s="65"/>
      <c r="AQ1261" s="65"/>
      <c r="AR1261" s="65"/>
      <c r="AS1261" s="65"/>
      <c r="AT1261" s="65"/>
      <c r="AU1261" s="65"/>
      <c r="AV1261" s="65"/>
      <c r="AW1261" s="65"/>
      <c r="AX1261" s="65"/>
      <c r="AY1261" s="65"/>
      <c r="AZ1261" s="65"/>
      <c r="BA1261" s="65"/>
      <c r="BB1261" s="65"/>
      <c r="BC1261" s="65"/>
      <c r="BD1261" s="65"/>
      <c r="BE1261" s="65"/>
      <c r="BF1261" s="65"/>
      <c r="BG1261" s="65"/>
      <c r="BH1261" s="65"/>
      <c r="BI1261" s="65"/>
      <c r="BJ1261" s="65"/>
      <c r="BK1261" s="65"/>
      <c r="BL1261" s="65"/>
    </row>
    <row r="1262" spans="1:64" x14ac:dyDescent="0.2">
      <c r="A1262" s="114" t="s">
        <v>1372</v>
      </c>
      <c r="B1262" s="90" t="s">
        <v>1399</v>
      </c>
      <c r="C1262" s="114" t="s">
        <v>1462</v>
      </c>
      <c r="D1262" s="114"/>
      <c r="E1262" s="114" t="s">
        <v>26</v>
      </c>
      <c r="F1262" s="114"/>
      <c r="G1262" s="114" t="s">
        <v>1463</v>
      </c>
      <c r="H1262" s="114" t="s">
        <v>76</v>
      </c>
      <c r="I1262" s="114" t="s">
        <v>29</v>
      </c>
      <c r="J1262" s="114" t="s">
        <v>76</v>
      </c>
      <c r="K1262" s="114"/>
      <c r="L1262" s="114"/>
      <c r="M1262" s="114"/>
      <c r="N1262" s="114"/>
      <c r="O1262" s="114"/>
      <c r="P1262" s="114"/>
      <c r="Q1262" s="65"/>
      <c r="R1262" s="65"/>
      <c r="S1262" s="65"/>
      <c r="T1262" s="65"/>
      <c r="U1262" s="65"/>
      <c r="V1262" s="65"/>
      <c r="W1262" s="65"/>
      <c r="X1262" s="65"/>
      <c r="Y1262" s="65"/>
      <c r="Z1262" s="65"/>
      <c r="AA1262" s="65"/>
      <c r="AB1262" s="65"/>
      <c r="AC1262" s="65"/>
      <c r="AD1262" s="65"/>
      <c r="AE1262" s="65"/>
      <c r="AF1262" s="65"/>
      <c r="AG1262" s="65"/>
      <c r="AH1262" s="65"/>
      <c r="AI1262" s="65"/>
      <c r="AJ1262" s="65"/>
      <c r="AK1262" s="65"/>
      <c r="AL1262" s="65"/>
      <c r="AM1262" s="65"/>
      <c r="AN1262" s="65"/>
      <c r="AO1262" s="65"/>
      <c r="AP1262" s="65"/>
      <c r="AQ1262" s="65"/>
      <c r="AR1262" s="65"/>
      <c r="AS1262" s="65"/>
      <c r="AT1262" s="65"/>
      <c r="AU1262" s="65"/>
      <c r="AV1262" s="65"/>
      <c r="AW1262" s="65"/>
      <c r="AX1262" s="65"/>
      <c r="AY1262" s="65"/>
      <c r="AZ1262" s="65"/>
      <c r="BA1262" s="65"/>
      <c r="BB1262" s="65"/>
      <c r="BC1262" s="65"/>
      <c r="BD1262" s="65"/>
      <c r="BE1262" s="65"/>
      <c r="BF1262" s="65"/>
      <c r="BG1262" s="65"/>
      <c r="BH1262" s="65"/>
      <c r="BI1262" s="65"/>
      <c r="BJ1262" s="65"/>
      <c r="BK1262" s="65"/>
      <c r="BL1262" s="65"/>
    </row>
    <row r="1263" spans="1:64" x14ac:dyDescent="0.2">
      <c r="A1263" s="114" t="s">
        <v>1372</v>
      </c>
      <c r="B1263" s="90" t="s">
        <v>1464</v>
      </c>
      <c r="C1263" s="114" t="s">
        <v>1465</v>
      </c>
      <c r="D1263" s="114">
        <v>80</v>
      </c>
      <c r="E1263" s="114" t="s">
        <v>26</v>
      </c>
      <c r="F1263" s="114"/>
      <c r="G1263" s="114" t="s">
        <v>27</v>
      </c>
      <c r="H1263" s="114" t="s">
        <v>76</v>
      </c>
      <c r="I1263" s="114" t="s">
        <v>29</v>
      </c>
      <c r="J1263" s="114" t="s">
        <v>76</v>
      </c>
      <c r="K1263" s="114"/>
      <c r="L1263" s="114"/>
      <c r="M1263" s="114" t="s">
        <v>32</v>
      </c>
      <c r="N1263" s="114" t="s">
        <v>52</v>
      </c>
      <c r="O1263" s="114">
        <v>24</v>
      </c>
      <c r="P1263" s="114" t="s">
        <v>28</v>
      </c>
      <c r="Q1263" s="65"/>
      <c r="R1263" s="65"/>
      <c r="S1263" s="65"/>
      <c r="T1263" s="65"/>
      <c r="U1263" s="65"/>
      <c r="V1263" s="65"/>
      <c r="W1263" s="65"/>
      <c r="X1263" s="65"/>
      <c r="Y1263" s="65"/>
      <c r="Z1263" s="65"/>
      <c r="AA1263" s="65"/>
      <c r="AB1263" s="65"/>
      <c r="AC1263" s="65"/>
      <c r="AD1263" s="65"/>
      <c r="AE1263" s="65"/>
      <c r="AF1263" s="65"/>
      <c r="AG1263" s="65"/>
      <c r="AH1263" s="65"/>
      <c r="AI1263" s="65"/>
      <c r="AJ1263" s="65"/>
      <c r="AK1263" s="65"/>
      <c r="AL1263" s="65"/>
      <c r="AM1263" s="65"/>
      <c r="AN1263" s="65"/>
      <c r="AO1263" s="65"/>
      <c r="AP1263" s="65"/>
      <c r="AQ1263" s="65"/>
      <c r="AR1263" s="65"/>
      <c r="AS1263" s="65"/>
      <c r="AT1263" s="65"/>
      <c r="AU1263" s="65"/>
      <c r="AV1263" s="65"/>
      <c r="AW1263" s="65"/>
      <c r="AX1263" s="65"/>
      <c r="AY1263" s="65"/>
      <c r="AZ1263" s="65"/>
      <c r="BA1263" s="65"/>
      <c r="BB1263" s="65"/>
      <c r="BC1263" s="65"/>
      <c r="BD1263" s="65"/>
      <c r="BE1263" s="65"/>
      <c r="BF1263" s="65"/>
      <c r="BG1263" s="65"/>
      <c r="BH1263" s="65"/>
      <c r="BI1263" s="65"/>
      <c r="BJ1263" s="65"/>
      <c r="BK1263" s="65"/>
      <c r="BL1263" s="65"/>
    </row>
    <row r="1264" spans="1:64" x14ac:dyDescent="0.2">
      <c r="A1264" s="114" t="s">
        <v>1372</v>
      </c>
      <c r="B1264" s="90" t="s">
        <v>1464</v>
      </c>
      <c r="C1264" s="114" t="s">
        <v>1466</v>
      </c>
      <c r="D1264" s="114">
        <v>50</v>
      </c>
      <c r="E1264" s="114" t="s">
        <v>26</v>
      </c>
      <c r="F1264" s="114"/>
      <c r="G1264" s="114" t="s">
        <v>27</v>
      </c>
      <c r="H1264" s="114" t="s">
        <v>76</v>
      </c>
      <c r="I1264" s="114" t="s">
        <v>29</v>
      </c>
      <c r="J1264" s="114" t="s">
        <v>76</v>
      </c>
      <c r="K1264" s="114"/>
      <c r="L1264" s="114"/>
      <c r="M1264" s="114" t="s">
        <v>32</v>
      </c>
      <c r="N1264" s="114" t="s">
        <v>52</v>
      </c>
      <c r="O1264" s="114">
        <v>24</v>
      </c>
      <c r="P1264" s="114" t="s">
        <v>28</v>
      </c>
      <c r="Q1264" s="65"/>
      <c r="R1264" s="65"/>
      <c r="S1264" s="65"/>
      <c r="T1264" s="65"/>
      <c r="U1264" s="65"/>
      <c r="V1264" s="65"/>
      <c r="W1264" s="65"/>
      <c r="X1264" s="65"/>
      <c r="Y1264" s="65"/>
      <c r="Z1264" s="65"/>
      <c r="AA1264" s="65"/>
      <c r="AB1264" s="65"/>
      <c r="AC1264" s="65"/>
      <c r="AD1264" s="65"/>
      <c r="AE1264" s="65"/>
      <c r="AF1264" s="65"/>
      <c r="AG1264" s="65"/>
      <c r="AH1264" s="65"/>
      <c r="AI1264" s="65"/>
      <c r="AJ1264" s="65"/>
      <c r="AK1264" s="65"/>
      <c r="AL1264" s="65"/>
      <c r="AM1264" s="65"/>
      <c r="AN1264" s="65"/>
      <c r="AO1264" s="65"/>
      <c r="AP1264" s="65"/>
      <c r="AQ1264" s="65"/>
      <c r="AR1264" s="65"/>
      <c r="AS1264" s="65"/>
      <c r="AT1264" s="65"/>
      <c r="AU1264" s="65"/>
      <c r="AV1264" s="65"/>
      <c r="AW1264" s="65"/>
      <c r="AX1264" s="65"/>
      <c r="AY1264" s="65"/>
      <c r="AZ1264" s="65"/>
      <c r="BA1264" s="65"/>
      <c r="BB1264" s="65"/>
      <c r="BC1264" s="65"/>
      <c r="BD1264" s="65"/>
      <c r="BE1264" s="65"/>
      <c r="BF1264" s="65"/>
      <c r="BG1264" s="65"/>
      <c r="BH1264" s="65"/>
      <c r="BI1264" s="65"/>
      <c r="BJ1264" s="65"/>
      <c r="BK1264" s="65"/>
      <c r="BL1264" s="65"/>
    </row>
    <row r="1265" spans="1:64" x14ac:dyDescent="0.2">
      <c r="A1265" s="114" t="s">
        <v>1372</v>
      </c>
      <c r="B1265" s="90" t="s">
        <v>1464</v>
      </c>
      <c r="C1265" s="114" t="s">
        <v>1467</v>
      </c>
      <c r="D1265" s="114">
        <v>50</v>
      </c>
      <c r="E1265" s="114" t="s">
        <v>26</v>
      </c>
      <c r="F1265" s="114"/>
      <c r="G1265" s="114" t="s">
        <v>27</v>
      </c>
      <c r="H1265" s="114" t="s">
        <v>76</v>
      </c>
      <c r="I1265" s="114" t="s">
        <v>29</v>
      </c>
      <c r="J1265" s="114" t="s">
        <v>76</v>
      </c>
      <c r="K1265" s="114"/>
      <c r="L1265" s="114"/>
      <c r="M1265" s="114" t="s">
        <v>32</v>
      </c>
      <c r="N1265" s="114" t="s">
        <v>52</v>
      </c>
      <c r="O1265" s="114">
        <v>24</v>
      </c>
      <c r="P1265" s="114" t="s">
        <v>28</v>
      </c>
      <c r="Q1265" s="65"/>
      <c r="R1265" s="65"/>
      <c r="S1265" s="65"/>
      <c r="T1265" s="65"/>
      <c r="U1265" s="65"/>
      <c r="V1265" s="65"/>
      <c r="W1265" s="65"/>
      <c r="X1265" s="65"/>
      <c r="Y1265" s="65"/>
      <c r="Z1265" s="65"/>
      <c r="AA1265" s="65"/>
      <c r="AB1265" s="65"/>
      <c r="AC1265" s="65"/>
      <c r="AD1265" s="65"/>
      <c r="AE1265" s="65"/>
      <c r="AF1265" s="65"/>
      <c r="AG1265" s="65"/>
      <c r="AH1265" s="65"/>
      <c r="AI1265" s="65"/>
      <c r="AJ1265" s="65"/>
      <c r="AK1265" s="65"/>
      <c r="AL1265" s="65"/>
      <c r="AM1265" s="65"/>
      <c r="AN1265" s="65"/>
      <c r="AO1265" s="65"/>
      <c r="AP1265" s="65"/>
      <c r="AQ1265" s="65"/>
      <c r="AR1265" s="65"/>
      <c r="AS1265" s="65"/>
      <c r="AT1265" s="65"/>
      <c r="AU1265" s="65"/>
      <c r="AV1265" s="65"/>
      <c r="AW1265" s="65"/>
      <c r="AX1265" s="65"/>
      <c r="AY1265" s="65"/>
      <c r="AZ1265" s="65"/>
      <c r="BA1265" s="65"/>
      <c r="BB1265" s="65"/>
      <c r="BC1265" s="65"/>
      <c r="BD1265" s="65"/>
      <c r="BE1265" s="65"/>
      <c r="BF1265" s="65"/>
      <c r="BG1265" s="65"/>
      <c r="BH1265" s="65"/>
      <c r="BI1265" s="65"/>
      <c r="BJ1265" s="65"/>
      <c r="BK1265" s="65"/>
      <c r="BL1265" s="65"/>
    </row>
    <row r="1266" spans="1:64" x14ac:dyDescent="0.2">
      <c r="A1266" s="114" t="s">
        <v>1372</v>
      </c>
      <c r="B1266" s="90" t="s">
        <v>1464</v>
      </c>
      <c r="C1266" s="114" t="s">
        <v>1468</v>
      </c>
      <c r="D1266" s="114">
        <v>50</v>
      </c>
      <c r="E1266" s="114" t="s">
        <v>26</v>
      </c>
      <c r="F1266" s="114"/>
      <c r="G1266" s="114" t="s">
        <v>27</v>
      </c>
      <c r="H1266" s="114" t="s">
        <v>76</v>
      </c>
      <c r="I1266" s="114" t="s">
        <v>29</v>
      </c>
      <c r="J1266" s="114" t="s">
        <v>76</v>
      </c>
      <c r="K1266" s="114"/>
      <c r="L1266" s="114"/>
      <c r="M1266" s="114" t="s">
        <v>32</v>
      </c>
      <c r="N1266" s="114" t="s">
        <v>52</v>
      </c>
      <c r="O1266" s="114">
        <v>24</v>
      </c>
      <c r="P1266" s="114" t="s">
        <v>28</v>
      </c>
      <c r="Q1266" s="65"/>
      <c r="R1266" s="65"/>
      <c r="S1266" s="65"/>
      <c r="T1266" s="65"/>
      <c r="U1266" s="65"/>
      <c r="V1266" s="65"/>
      <c r="W1266" s="65"/>
      <c r="X1266" s="65"/>
      <c r="Y1266" s="65"/>
      <c r="Z1266" s="65"/>
      <c r="AA1266" s="65"/>
      <c r="AB1266" s="65"/>
      <c r="AC1266" s="65"/>
      <c r="AD1266" s="65"/>
      <c r="AE1266" s="65"/>
      <c r="AF1266" s="65"/>
      <c r="AG1266" s="65"/>
      <c r="AH1266" s="65"/>
      <c r="AI1266" s="65"/>
      <c r="AJ1266" s="65"/>
      <c r="AK1266" s="65"/>
      <c r="AL1266" s="65"/>
      <c r="AM1266" s="65"/>
      <c r="AN1266" s="65"/>
      <c r="AO1266" s="65"/>
      <c r="AP1266" s="65"/>
      <c r="AQ1266" s="65"/>
      <c r="AR1266" s="65"/>
      <c r="AS1266" s="65"/>
      <c r="AT1266" s="65"/>
      <c r="AU1266" s="65"/>
      <c r="AV1266" s="65"/>
      <c r="AW1266" s="65"/>
      <c r="AX1266" s="65"/>
      <c r="AY1266" s="65"/>
      <c r="AZ1266" s="65"/>
      <c r="BA1266" s="65"/>
      <c r="BB1266" s="65"/>
      <c r="BC1266" s="65"/>
      <c r="BD1266" s="65"/>
      <c r="BE1266" s="65"/>
      <c r="BF1266" s="65"/>
      <c r="BG1266" s="65"/>
      <c r="BH1266" s="65"/>
      <c r="BI1266" s="65"/>
      <c r="BJ1266" s="65"/>
      <c r="BK1266" s="65"/>
      <c r="BL1266" s="65"/>
    </row>
    <row r="1267" spans="1:64" x14ac:dyDescent="0.2">
      <c r="A1267" s="114" t="s">
        <v>1372</v>
      </c>
      <c r="B1267" s="90" t="s">
        <v>1464</v>
      </c>
      <c r="C1267" s="114" t="s">
        <v>1469</v>
      </c>
      <c r="D1267" s="114">
        <v>50</v>
      </c>
      <c r="E1267" s="114" t="s">
        <v>26</v>
      </c>
      <c r="F1267" s="114"/>
      <c r="G1267" s="114" t="s">
        <v>27</v>
      </c>
      <c r="H1267" s="114" t="s">
        <v>76</v>
      </c>
      <c r="I1267" s="114" t="s">
        <v>29</v>
      </c>
      <c r="J1267" s="114" t="s">
        <v>76</v>
      </c>
      <c r="K1267" s="114"/>
      <c r="L1267" s="114"/>
      <c r="M1267" s="114" t="s">
        <v>32</v>
      </c>
      <c r="N1267" s="114" t="s">
        <v>52</v>
      </c>
      <c r="O1267" s="114">
        <v>24</v>
      </c>
      <c r="P1267" s="114" t="s">
        <v>28</v>
      </c>
      <c r="Q1267" s="65"/>
      <c r="R1267" s="65"/>
      <c r="S1267" s="65"/>
      <c r="T1267" s="65"/>
      <c r="U1267" s="65"/>
      <c r="V1267" s="65"/>
      <c r="W1267" s="65"/>
      <c r="X1267" s="65"/>
      <c r="Y1267" s="65"/>
      <c r="Z1267" s="65"/>
      <c r="AA1267" s="65"/>
      <c r="AB1267" s="65"/>
      <c r="AC1267" s="65"/>
      <c r="AD1267" s="65"/>
      <c r="AE1267" s="65"/>
      <c r="AF1267" s="65"/>
      <c r="AG1267" s="65"/>
      <c r="AH1267" s="65"/>
      <c r="AI1267" s="65"/>
      <c r="AJ1267" s="65"/>
      <c r="AK1267" s="65"/>
      <c r="AL1267" s="65"/>
      <c r="AM1267" s="65"/>
      <c r="AN1267" s="65"/>
      <c r="AO1267" s="65"/>
      <c r="AP1267" s="65"/>
      <c r="AQ1267" s="65"/>
      <c r="AR1267" s="65"/>
      <c r="AS1267" s="65"/>
      <c r="AT1267" s="65"/>
      <c r="AU1267" s="65"/>
      <c r="AV1267" s="65"/>
      <c r="AW1267" s="65"/>
      <c r="AX1267" s="65"/>
      <c r="AY1267" s="65"/>
      <c r="AZ1267" s="65"/>
      <c r="BA1267" s="65"/>
      <c r="BB1267" s="65"/>
      <c r="BC1267" s="65"/>
      <c r="BD1267" s="65"/>
      <c r="BE1267" s="65"/>
      <c r="BF1267" s="65"/>
      <c r="BG1267" s="65"/>
      <c r="BH1267" s="65"/>
      <c r="BI1267" s="65"/>
      <c r="BJ1267" s="65"/>
      <c r="BK1267" s="65"/>
      <c r="BL1267" s="65"/>
    </row>
    <row r="1268" spans="1:64" x14ac:dyDescent="0.2">
      <c r="A1268" s="114" t="s">
        <v>1372</v>
      </c>
      <c r="B1268" s="90" t="s">
        <v>1464</v>
      </c>
      <c r="C1268" s="114" t="s">
        <v>1470</v>
      </c>
      <c r="D1268" s="114">
        <v>50</v>
      </c>
      <c r="E1268" s="114" t="s">
        <v>26</v>
      </c>
      <c r="F1268" s="114"/>
      <c r="G1268" s="114" t="s">
        <v>27</v>
      </c>
      <c r="H1268" s="114" t="s">
        <v>76</v>
      </c>
      <c r="I1268" s="114" t="s">
        <v>29</v>
      </c>
      <c r="J1268" s="114" t="s">
        <v>76</v>
      </c>
      <c r="K1268" s="114"/>
      <c r="L1268" s="114"/>
      <c r="M1268" s="114" t="s">
        <v>32</v>
      </c>
      <c r="N1268" s="114" t="s">
        <v>52</v>
      </c>
      <c r="O1268" s="114">
        <v>24</v>
      </c>
      <c r="P1268" s="114" t="s">
        <v>28</v>
      </c>
      <c r="Q1268" s="65"/>
      <c r="R1268" s="65"/>
      <c r="S1268" s="65"/>
      <c r="T1268" s="65"/>
      <c r="U1268" s="65"/>
      <c r="V1268" s="65"/>
      <c r="W1268" s="65"/>
      <c r="X1268" s="65"/>
      <c r="Y1268" s="65"/>
      <c r="Z1268" s="65"/>
      <c r="AA1268" s="65"/>
      <c r="AB1268" s="65"/>
      <c r="AC1268" s="65"/>
      <c r="AD1268" s="65"/>
      <c r="AE1268" s="65"/>
      <c r="AF1268" s="65"/>
      <c r="AG1268" s="65"/>
      <c r="AH1268" s="65"/>
      <c r="AI1268" s="65"/>
      <c r="AJ1268" s="65"/>
      <c r="AK1268" s="65"/>
      <c r="AL1268" s="65"/>
      <c r="AM1268" s="65"/>
      <c r="AN1268" s="65"/>
      <c r="AO1268" s="65"/>
      <c r="AP1268" s="65"/>
      <c r="AQ1268" s="65"/>
      <c r="AR1268" s="65"/>
      <c r="AS1268" s="65"/>
      <c r="AT1268" s="65"/>
      <c r="AU1268" s="65"/>
      <c r="AV1268" s="65"/>
      <c r="AW1268" s="65"/>
      <c r="AX1268" s="65"/>
      <c r="AY1268" s="65"/>
      <c r="AZ1268" s="65"/>
      <c r="BA1268" s="65"/>
      <c r="BB1268" s="65"/>
      <c r="BC1268" s="65"/>
      <c r="BD1268" s="65"/>
      <c r="BE1268" s="65"/>
      <c r="BF1268" s="65"/>
      <c r="BG1268" s="65"/>
      <c r="BH1268" s="65"/>
      <c r="BI1268" s="65"/>
      <c r="BJ1268" s="65"/>
      <c r="BK1268" s="65"/>
      <c r="BL1268" s="65"/>
    </row>
    <row r="1269" spans="1:64" x14ac:dyDescent="0.2">
      <c r="A1269" s="114" t="s">
        <v>1372</v>
      </c>
      <c r="B1269" s="90" t="s">
        <v>1464</v>
      </c>
      <c r="C1269" s="114" t="s">
        <v>1471</v>
      </c>
      <c r="D1269" s="114">
        <v>50</v>
      </c>
      <c r="E1269" s="114" t="s">
        <v>26</v>
      </c>
      <c r="F1269" s="114"/>
      <c r="G1269" s="114" t="s">
        <v>27</v>
      </c>
      <c r="H1269" s="114" t="s">
        <v>76</v>
      </c>
      <c r="I1269" s="114" t="s">
        <v>29</v>
      </c>
      <c r="J1269" s="114" t="s">
        <v>76</v>
      </c>
      <c r="K1269" s="114"/>
      <c r="L1269" s="114"/>
      <c r="M1269" s="114" t="s">
        <v>32</v>
      </c>
      <c r="N1269" s="114" t="s">
        <v>52</v>
      </c>
      <c r="O1269" s="114">
        <v>24</v>
      </c>
      <c r="P1269" s="114" t="s">
        <v>28</v>
      </c>
      <c r="Q1269" s="65"/>
      <c r="R1269" s="65"/>
      <c r="S1269" s="65"/>
      <c r="T1269" s="65"/>
      <c r="U1269" s="65"/>
      <c r="V1269" s="65"/>
      <c r="W1269" s="65"/>
      <c r="X1269" s="65"/>
      <c r="Y1269" s="65"/>
      <c r="Z1269" s="65"/>
      <c r="AA1269" s="65"/>
      <c r="AB1269" s="65"/>
      <c r="AC1269" s="65"/>
      <c r="AD1269" s="65"/>
      <c r="AE1269" s="65"/>
      <c r="AF1269" s="65"/>
      <c r="AG1269" s="65"/>
      <c r="AH1269" s="65"/>
      <c r="AI1269" s="65"/>
      <c r="AJ1269" s="65"/>
      <c r="AK1269" s="65"/>
      <c r="AL1269" s="65"/>
      <c r="AM1269" s="65"/>
      <c r="AN1269" s="65"/>
      <c r="AO1269" s="65"/>
      <c r="AP1269" s="65"/>
      <c r="AQ1269" s="65"/>
      <c r="AR1269" s="65"/>
      <c r="AS1269" s="65"/>
      <c r="AT1269" s="65"/>
      <c r="AU1269" s="65"/>
      <c r="AV1269" s="65"/>
      <c r="AW1269" s="65"/>
      <c r="AX1269" s="65"/>
      <c r="AY1269" s="65"/>
      <c r="AZ1269" s="65"/>
      <c r="BA1269" s="65"/>
      <c r="BB1269" s="65"/>
      <c r="BC1269" s="65"/>
      <c r="BD1269" s="65"/>
      <c r="BE1269" s="65"/>
      <c r="BF1269" s="65"/>
      <c r="BG1269" s="65"/>
      <c r="BH1269" s="65"/>
      <c r="BI1269" s="65"/>
      <c r="BJ1269" s="65"/>
      <c r="BK1269" s="65"/>
      <c r="BL1269" s="65"/>
    </row>
    <row r="1270" spans="1:64" x14ac:dyDescent="0.2">
      <c r="A1270" s="114" t="s">
        <v>1372</v>
      </c>
      <c r="B1270" s="90" t="s">
        <v>1464</v>
      </c>
      <c r="C1270" s="114" t="s">
        <v>1472</v>
      </c>
      <c r="D1270" s="114">
        <v>50</v>
      </c>
      <c r="E1270" s="114" t="s">
        <v>26</v>
      </c>
      <c r="F1270" s="114"/>
      <c r="G1270" s="114" t="s">
        <v>27</v>
      </c>
      <c r="H1270" s="114" t="s">
        <v>76</v>
      </c>
      <c r="I1270" s="114" t="s">
        <v>29</v>
      </c>
      <c r="J1270" s="114" t="s">
        <v>76</v>
      </c>
      <c r="K1270" s="114"/>
      <c r="L1270" s="114"/>
      <c r="M1270" s="114" t="s">
        <v>32</v>
      </c>
      <c r="N1270" s="114" t="s">
        <v>52</v>
      </c>
      <c r="O1270" s="114">
        <v>24</v>
      </c>
      <c r="P1270" s="114" t="s">
        <v>28</v>
      </c>
      <c r="Q1270" s="65"/>
      <c r="R1270" s="65"/>
      <c r="S1270" s="65"/>
      <c r="T1270" s="65"/>
      <c r="U1270" s="65"/>
      <c r="V1270" s="65"/>
      <c r="W1270" s="65"/>
      <c r="X1270" s="65"/>
      <c r="Y1270" s="65"/>
      <c r="Z1270" s="65"/>
      <c r="AA1270" s="65"/>
      <c r="AB1270" s="65"/>
      <c r="AC1270" s="65"/>
      <c r="AD1270" s="65"/>
      <c r="AE1270" s="65"/>
      <c r="AF1270" s="65"/>
      <c r="AG1270" s="65"/>
      <c r="AH1270" s="65"/>
      <c r="AI1270" s="65"/>
      <c r="AJ1270" s="65"/>
      <c r="AK1270" s="65"/>
      <c r="AL1270" s="65"/>
      <c r="AM1270" s="65"/>
      <c r="AN1270" s="65"/>
      <c r="AO1270" s="65"/>
      <c r="AP1270" s="65"/>
      <c r="AQ1270" s="65"/>
      <c r="AR1270" s="65"/>
      <c r="AS1270" s="65"/>
      <c r="AT1270" s="65"/>
      <c r="AU1270" s="65"/>
      <c r="AV1270" s="65"/>
      <c r="AW1270" s="65"/>
      <c r="AX1270" s="65"/>
      <c r="AY1270" s="65"/>
      <c r="AZ1270" s="65"/>
      <c r="BA1270" s="65"/>
      <c r="BB1270" s="65"/>
      <c r="BC1270" s="65"/>
      <c r="BD1270" s="65"/>
      <c r="BE1270" s="65"/>
      <c r="BF1270" s="65"/>
      <c r="BG1270" s="65"/>
      <c r="BH1270" s="65"/>
      <c r="BI1270" s="65"/>
      <c r="BJ1270" s="65"/>
      <c r="BK1270" s="65"/>
      <c r="BL1270" s="65"/>
    </row>
    <row r="1271" spans="1:64" x14ac:dyDescent="0.2">
      <c r="A1271" s="114" t="s">
        <v>1372</v>
      </c>
      <c r="B1271" s="90" t="s">
        <v>1464</v>
      </c>
      <c r="C1271" s="114" t="s">
        <v>1473</v>
      </c>
      <c r="D1271" s="114">
        <v>50</v>
      </c>
      <c r="E1271" s="114" t="s">
        <v>26</v>
      </c>
      <c r="F1271" s="114"/>
      <c r="G1271" s="114" t="s">
        <v>27</v>
      </c>
      <c r="H1271" s="114" t="s">
        <v>76</v>
      </c>
      <c r="I1271" s="114" t="s">
        <v>29</v>
      </c>
      <c r="J1271" s="114" t="s">
        <v>76</v>
      </c>
      <c r="K1271" s="114"/>
      <c r="L1271" s="114"/>
      <c r="M1271" s="114" t="s">
        <v>32</v>
      </c>
      <c r="N1271" s="114" t="s">
        <v>52</v>
      </c>
      <c r="O1271" s="114">
        <v>24</v>
      </c>
      <c r="P1271" s="114" t="s">
        <v>28</v>
      </c>
      <c r="Q1271" s="65"/>
      <c r="R1271" s="65"/>
      <c r="S1271" s="65"/>
      <c r="T1271" s="65"/>
      <c r="U1271" s="65"/>
      <c r="V1271" s="65"/>
      <c r="W1271" s="65"/>
      <c r="X1271" s="65"/>
      <c r="Y1271" s="65"/>
      <c r="Z1271" s="65"/>
      <c r="AA1271" s="65"/>
      <c r="AB1271" s="65"/>
      <c r="AC1271" s="65"/>
      <c r="AD1271" s="65"/>
      <c r="AE1271" s="65"/>
      <c r="AF1271" s="65"/>
      <c r="AG1271" s="65"/>
      <c r="AH1271" s="65"/>
      <c r="AI1271" s="65"/>
      <c r="AJ1271" s="65"/>
      <c r="AK1271" s="65"/>
      <c r="AL1271" s="65"/>
      <c r="AM1271" s="65"/>
      <c r="AN1271" s="65"/>
      <c r="AO1271" s="65"/>
      <c r="AP1271" s="65"/>
      <c r="AQ1271" s="65"/>
      <c r="AR1271" s="65"/>
      <c r="AS1271" s="65"/>
      <c r="AT1271" s="65"/>
      <c r="AU1271" s="65"/>
      <c r="AV1271" s="65"/>
      <c r="AW1271" s="65"/>
      <c r="AX1271" s="65"/>
      <c r="AY1271" s="65"/>
      <c r="AZ1271" s="65"/>
      <c r="BA1271" s="65"/>
      <c r="BB1271" s="65"/>
      <c r="BC1271" s="65"/>
      <c r="BD1271" s="65"/>
      <c r="BE1271" s="65"/>
      <c r="BF1271" s="65"/>
      <c r="BG1271" s="65"/>
      <c r="BH1271" s="65"/>
      <c r="BI1271" s="65"/>
      <c r="BJ1271" s="65"/>
      <c r="BK1271" s="65"/>
      <c r="BL1271" s="65"/>
    </row>
    <row r="1272" spans="1:64" x14ac:dyDescent="0.2">
      <c r="A1272" s="114" t="s">
        <v>1372</v>
      </c>
      <c r="B1272" s="90" t="s">
        <v>1464</v>
      </c>
      <c r="C1272" s="114" t="s">
        <v>1474</v>
      </c>
      <c r="D1272" s="114">
        <v>50</v>
      </c>
      <c r="E1272" s="114" t="s">
        <v>26</v>
      </c>
      <c r="F1272" s="114"/>
      <c r="G1272" s="114" t="s">
        <v>27</v>
      </c>
      <c r="H1272" s="114" t="s">
        <v>76</v>
      </c>
      <c r="I1272" s="114" t="s">
        <v>29</v>
      </c>
      <c r="J1272" s="114" t="s">
        <v>76</v>
      </c>
      <c r="K1272" s="114"/>
      <c r="L1272" s="114"/>
      <c r="M1272" s="114" t="s">
        <v>32</v>
      </c>
      <c r="N1272" s="114" t="s">
        <v>52</v>
      </c>
      <c r="O1272" s="114">
        <v>24</v>
      </c>
      <c r="P1272" s="114" t="s">
        <v>28</v>
      </c>
      <c r="Q1272" s="65"/>
      <c r="R1272" s="65"/>
      <c r="S1272" s="65"/>
      <c r="T1272" s="65"/>
      <c r="U1272" s="65"/>
      <c r="V1272" s="65"/>
      <c r="W1272" s="65"/>
      <c r="X1272" s="65"/>
      <c r="Y1272" s="65"/>
      <c r="Z1272" s="65"/>
      <c r="AA1272" s="65"/>
      <c r="AB1272" s="65"/>
      <c r="AC1272" s="65"/>
      <c r="AD1272" s="65"/>
      <c r="AE1272" s="65"/>
      <c r="AF1272" s="65"/>
      <c r="AG1272" s="65"/>
      <c r="AH1272" s="65"/>
      <c r="AI1272" s="65"/>
      <c r="AJ1272" s="65"/>
      <c r="AK1272" s="65"/>
      <c r="AL1272" s="65"/>
      <c r="AM1272" s="65"/>
      <c r="AN1272" s="65"/>
      <c r="AO1272" s="65"/>
      <c r="AP1272" s="65"/>
      <c r="AQ1272" s="65"/>
      <c r="AR1272" s="65"/>
      <c r="AS1272" s="65"/>
      <c r="AT1272" s="65"/>
      <c r="AU1272" s="65"/>
      <c r="AV1272" s="65"/>
      <c r="AW1272" s="65"/>
      <c r="AX1272" s="65"/>
      <c r="AY1272" s="65"/>
      <c r="AZ1272" s="65"/>
      <c r="BA1272" s="65"/>
      <c r="BB1272" s="65"/>
      <c r="BC1272" s="65"/>
      <c r="BD1272" s="65"/>
      <c r="BE1272" s="65"/>
      <c r="BF1272" s="65"/>
      <c r="BG1272" s="65"/>
      <c r="BH1272" s="65"/>
      <c r="BI1272" s="65"/>
      <c r="BJ1272" s="65"/>
      <c r="BK1272" s="65"/>
      <c r="BL1272" s="65"/>
    </row>
    <row r="1273" spans="1:64" x14ac:dyDescent="0.2">
      <c r="A1273" s="114" t="s">
        <v>1372</v>
      </c>
      <c r="B1273" s="90" t="s">
        <v>1464</v>
      </c>
      <c r="C1273" s="114" t="s">
        <v>1475</v>
      </c>
      <c r="D1273" s="114">
        <v>50</v>
      </c>
      <c r="E1273" s="114" t="s">
        <v>26</v>
      </c>
      <c r="F1273" s="114"/>
      <c r="G1273" s="114" t="s">
        <v>27</v>
      </c>
      <c r="H1273" s="114" t="s">
        <v>76</v>
      </c>
      <c r="I1273" s="114" t="s">
        <v>29</v>
      </c>
      <c r="J1273" s="114" t="s">
        <v>76</v>
      </c>
      <c r="K1273" s="114"/>
      <c r="L1273" s="114"/>
      <c r="M1273" s="114" t="s">
        <v>32</v>
      </c>
      <c r="N1273" s="114" t="s">
        <v>52</v>
      </c>
      <c r="O1273" s="114">
        <v>24</v>
      </c>
      <c r="P1273" s="114" t="s">
        <v>28</v>
      </c>
      <c r="Q1273" s="65"/>
      <c r="R1273" s="65"/>
      <c r="S1273" s="65"/>
      <c r="T1273" s="65"/>
      <c r="U1273" s="65"/>
      <c r="V1273" s="65"/>
      <c r="W1273" s="65"/>
      <c r="X1273" s="65"/>
      <c r="Y1273" s="65"/>
      <c r="Z1273" s="65"/>
      <c r="AA1273" s="65"/>
      <c r="AB1273" s="65"/>
      <c r="AC1273" s="65"/>
      <c r="AD1273" s="65"/>
      <c r="AE1273" s="65"/>
      <c r="AF1273" s="65"/>
      <c r="AG1273" s="65"/>
      <c r="AH1273" s="65"/>
      <c r="AI1273" s="65"/>
      <c r="AJ1273" s="65"/>
      <c r="AK1273" s="65"/>
      <c r="AL1273" s="65"/>
      <c r="AM1273" s="65"/>
      <c r="AN1273" s="65"/>
      <c r="AO1273" s="65"/>
      <c r="AP1273" s="65"/>
      <c r="AQ1273" s="65"/>
      <c r="AR1273" s="65"/>
      <c r="AS1273" s="65"/>
      <c r="AT1273" s="65"/>
      <c r="AU1273" s="65"/>
      <c r="AV1273" s="65"/>
      <c r="AW1273" s="65"/>
      <c r="AX1273" s="65"/>
      <c r="AY1273" s="65"/>
      <c r="AZ1273" s="65"/>
      <c r="BA1273" s="65"/>
      <c r="BB1273" s="65"/>
      <c r="BC1273" s="65"/>
      <c r="BD1273" s="65"/>
      <c r="BE1273" s="65"/>
      <c r="BF1273" s="65"/>
      <c r="BG1273" s="65"/>
      <c r="BH1273" s="65"/>
      <c r="BI1273" s="65"/>
      <c r="BJ1273" s="65"/>
      <c r="BK1273" s="65"/>
      <c r="BL1273" s="65"/>
    </row>
    <row r="1274" spans="1:64" x14ac:dyDescent="0.2">
      <c r="A1274" s="114" t="s">
        <v>1372</v>
      </c>
      <c r="B1274" s="90" t="s">
        <v>1464</v>
      </c>
      <c r="C1274" s="114" t="s">
        <v>1476</v>
      </c>
      <c r="D1274" s="114">
        <v>50</v>
      </c>
      <c r="E1274" s="114" t="s">
        <v>26</v>
      </c>
      <c r="F1274" s="114"/>
      <c r="G1274" s="114" t="s">
        <v>27</v>
      </c>
      <c r="H1274" s="114" t="s">
        <v>76</v>
      </c>
      <c r="I1274" s="114" t="s">
        <v>29</v>
      </c>
      <c r="J1274" s="114" t="s">
        <v>76</v>
      </c>
      <c r="K1274" s="114"/>
      <c r="L1274" s="114"/>
      <c r="M1274" s="114" t="s">
        <v>32</v>
      </c>
      <c r="N1274" s="114" t="s">
        <v>52</v>
      </c>
      <c r="O1274" s="114">
        <v>24</v>
      </c>
      <c r="P1274" s="114" t="s">
        <v>28</v>
      </c>
      <c r="Q1274" s="65"/>
      <c r="R1274" s="65"/>
      <c r="S1274" s="65"/>
      <c r="T1274" s="65"/>
      <c r="U1274" s="65"/>
      <c r="V1274" s="65"/>
      <c r="W1274" s="65"/>
      <c r="X1274" s="65"/>
      <c r="Y1274" s="65"/>
      <c r="Z1274" s="65"/>
      <c r="AA1274" s="65"/>
      <c r="AB1274" s="65"/>
      <c r="AC1274" s="65"/>
      <c r="AD1274" s="65"/>
      <c r="AE1274" s="65"/>
      <c r="AF1274" s="65"/>
      <c r="AG1274" s="65"/>
      <c r="AH1274" s="65"/>
      <c r="AI1274" s="65"/>
      <c r="AJ1274" s="65"/>
      <c r="AK1274" s="65"/>
      <c r="AL1274" s="65"/>
      <c r="AM1274" s="65"/>
      <c r="AN1274" s="65"/>
      <c r="AO1274" s="65"/>
      <c r="AP1274" s="65"/>
      <c r="AQ1274" s="65"/>
      <c r="AR1274" s="65"/>
      <c r="AS1274" s="65"/>
      <c r="AT1274" s="65"/>
      <c r="AU1274" s="65"/>
      <c r="AV1274" s="65"/>
      <c r="AW1274" s="65"/>
      <c r="AX1274" s="65"/>
      <c r="AY1274" s="65"/>
      <c r="AZ1274" s="65"/>
      <c r="BA1274" s="65"/>
      <c r="BB1274" s="65"/>
      <c r="BC1274" s="65"/>
      <c r="BD1274" s="65"/>
      <c r="BE1274" s="65"/>
      <c r="BF1274" s="65"/>
      <c r="BG1274" s="65"/>
      <c r="BH1274" s="65"/>
      <c r="BI1274" s="65"/>
      <c r="BJ1274" s="65"/>
      <c r="BK1274" s="65"/>
      <c r="BL1274" s="65"/>
    </row>
    <row r="1275" spans="1:64" x14ac:dyDescent="0.2">
      <c r="A1275" s="114" t="s">
        <v>1372</v>
      </c>
      <c r="B1275" s="90" t="s">
        <v>1464</v>
      </c>
      <c r="C1275" s="114" t="s">
        <v>1477</v>
      </c>
      <c r="D1275" s="114">
        <v>50</v>
      </c>
      <c r="E1275" s="114" t="s">
        <v>26</v>
      </c>
      <c r="F1275" s="114"/>
      <c r="G1275" s="114" t="s">
        <v>27</v>
      </c>
      <c r="H1275" s="114" t="s">
        <v>76</v>
      </c>
      <c r="I1275" s="114" t="s">
        <v>29</v>
      </c>
      <c r="J1275" s="114" t="s">
        <v>76</v>
      </c>
      <c r="K1275" s="114"/>
      <c r="L1275" s="114"/>
      <c r="M1275" s="114" t="s">
        <v>32</v>
      </c>
      <c r="N1275" s="114" t="s">
        <v>52</v>
      </c>
      <c r="O1275" s="114">
        <v>24</v>
      </c>
      <c r="P1275" s="114" t="s">
        <v>28</v>
      </c>
      <c r="Q1275" s="65"/>
      <c r="R1275" s="65"/>
      <c r="S1275" s="65"/>
      <c r="T1275" s="65"/>
      <c r="U1275" s="65"/>
      <c r="V1275" s="65"/>
      <c r="W1275" s="65"/>
      <c r="X1275" s="65"/>
      <c r="Y1275" s="65"/>
      <c r="Z1275" s="65"/>
      <c r="AA1275" s="65"/>
      <c r="AB1275" s="65"/>
      <c r="AC1275" s="65"/>
      <c r="AD1275" s="65"/>
      <c r="AE1275" s="65"/>
      <c r="AF1275" s="65"/>
      <c r="AG1275" s="65"/>
      <c r="AH1275" s="65"/>
      <c r="AI1275" s="65"/>
      <c r="AJ1275" s="65"/>
      <c r="AK1275" s="65"/>
      <c r="AL1275" s="65"/>
      <c r="AM1275" s="65"/>
      <c r="AN1275" s="65"/>
      <c r="AO1275" s="65"/>
      <c r="AP1275" s="65"/>
      <c r="AQ1275" s="65"/>
      <c r="AR1275" s="65"/>
      <c r="AS1275" s="65"/>
      <c r="AT1275" s="65"/>
      <c r="AU1275" s="65"/>
      <c r="AV1275" s="65"/>
      <c r="AW1275" s="65"/>
      <c r="AX1275" s="65"/>
      <c r="AY1275" s="65"/>
      <c r="AZ1275" s="65"/>
      <c r="BA1275" s="65"/>
      <c r="BB1275" s="65"/>
      <c r="BC1275" s="65"/>
      <c r="BD1275" s="65"/>
      <c r="BE1275" s="65"/>
      <c r="BF1275" s="65"/>
      <c r="BG1275" s="65"/>
      <c r="BH1275" s="65"/>
      <c r="BI1275" s="65"/>
      <c r="BJ1275" s="65"/>
      <c r="BK1275" s="65"/>
      <c r="BL1275" s="65"/>
    </row>
    <row r="1276" spans="1:64" x14ac:dyDescent="0.2">
      <c r="A1276" s="114" t="s">
        <v>1372</v>
      </c>
      <c r="B1276" s="90" t="s">
        <v>1464</v>
      </c>
      <c r="C1276" s="114" t="s">
        <v>1478</v>
      </c>
      <c r="D1276" s="114">
        <v>50</v>
      </c>
      <c r="E1276" s="114" t="s">
        <v>26</v>
      </c>
      <c r="F1276" s="114"/>
      <c r="G1276" s="114" t="s">
        <v>27</v>
      </c>
      <c r="H1276" s="114" t="s">
        <v>76</v>
      </c>
      <c r="I1276" s="114" t="s">
        <v>29</v>
      </c>
      <c r="J1276" s="114" t="s">
        <v>76</v>
      </c>
      <c r="K1276" s="114"/>
      <c r="L1276" s="114"/>
      <c r="M1276" s="114" t="s">
        <v>32</v>
      </c>
      <c r="N1276" s="114" t="s">
        <v>52</v>
      </c>
      <c r="O1276" s="114">
        <v>24</v>
      </c>
      <c r="P1276" s="114" t="s">
        <v>28</v>
      </c>
      <c r="Q1276" s="65"/>
      <c r="R1276" s="65"/>
      <c r="S1276" s="65"/>
      <c r="T1276" s="65"/>
      <c r="U1276" s="65"/>
      <c r="V1276" s="65"/>
      <c r="W1276" s="65"/>
      <c r="X1276" s="65"/>
      <c r="Y1276" s="65"/>
      <c r="Z1276" s="65"/>
      <c r="AA1276" s="65"/>
      <c r="AB1276" s="65"/>
      <c r="AC1276" s="65"/>
      <c r="AD1276" s="65"/>
      <c r="AE1276" s="65"/>
      <c r="AF1276" s="65"/>
      <c r="AG1276" s="65"/>
      <c r="AH1276" s="65"/>
      <c r="AI1276" s="65"/>
      <c r="AJ1276" s="65"/>
      <c r="AK1276" s="65"/>
      <c r="AL1276" s="65"/>
      <c r="AM1276" s="65"/>
      <c r="AN1276" s="65"/>
      <c r="AO1276" s="65"/>
      <c r="AP1276" s="65"/>
      <c r="AQ1276" s="65"/>
      <c r="AR1276" s="65"/>
      <c r="AS1276" s="65"/>
      <c r="AT1276" s="65"/>
      <c r="AU1276" s="65"/>
      <c r="AV1276" s="65"/>
      <c r="AW1276" s="65"/>
      <c r="AX1276" s="65"/>
      <c r="AY1276" s="65"/>
      <c r="AZ1276" s="65"/>
      <c r="BA1276" s="65"/>
      <c r="BB1276" s="65"/>
      <c r="BC1276" s="65"/>
      <c r="BD1276" s="65"/>
      <c r="BE1276" s="65"/>
      <c r="BF1276" s="65"/>
      <c r="BG1276" s="65"/>
      <c r="BH1276" s="65"/>
      <c r="BI1276" s="65"/>
      <c r="BJ1276" s="65"/>
      <c r="BK1276" s="65"/>
      <c r="BL1276" s="65"/>
    </row>
    <row r="1277" spans="1:64" x14ac:dyDescent="0.2">
      <c r="A1277" s="114" t="s">
        <v>1372</v>
      </c>
      <c r="B1277" s="90" t="s">
        <v>1464</v>
      </c>
      <c r="C1277" s="114" t="s">
        <v>1479</v>
      </c>
      <c r="D1277" s="114">
        <v>50</v>
      </c>
      <c r="E1277" s="114" t="s">
        <v>26</v>
      </c>
      <c r="F1277" s="114"/>
      <c r="G1277" s="114" t="s">
        <v>27</v>
      </c>
      <c r="H1277" s="114" t="s">
        <v>76</v>
      </c>
      <c r="I1277" s="114" t="s">
        <v>29</v>
      </c>
      <c r="J1277" s="114" t="s">
        <v>76</v>
      </c>
      <c r="K1277" s="114"/>
      <c r="L1277" s="114"/>
      <c r="M1277" s="114" t="s">
        <v>32</v>
      </c>
      <c r="N1277" s="114" t="s">
        <v>52</v>
      </c>
      <c r="O1277" s="114">
        <v>24</v>
      </c>
      <c r="P1277" s="114" t="s">
        <v>28</v>
      </c>
      <c r="Q1277" s="65"/>
      <c r="R1277" s="65"/>
      <c r="S1277" s="65"/>
      <c r="T1277" s="65"/>
      <c r="U1277" s="65"/>
      <c r="V1277" s="65"/>
      <c r="W1277" s="65"/>
      <c r="X1277" s="65"/>
      <c r="Y1277" s="65"/>
      <c r="Z1277" s="65"/>
      <c r="AA1277" s="65"/>
      <c r="AB1277" s="65"/>
      <c r="AC1277" s="65"/>
      <c r="AD1277" s="65"/>
      <c r="AE1277" s="65"/>
      <c r="AF1277" s="65"/>
      <c r="AG1277" s="65"/>
      <c r="AH1277" s="65"/>
      <c r="AI1277" s="65"/>
      <c r="AJ1277" s="65"/>
      <c r="AK1277" s="65"/>
      <c r="AL1277" s="65"/>
      <c r="AM1277" s="65"/>
      <c r="AN1277" s="65"/>
      <c r="AO1277" s="65"/>
      <c r="AP1277" s="65"/>
      <c r="AQ1277" s="65"/>
      <c r="AR1277" s="65"/>
      <c r="AS1277" s="65"/>
      <c r="AT1277" s="65"/>
      <c r="AU1277" s="65"/>
      <c r="AV1277" s="65"/>
      <c r="AW1277" s="65"/>
      <c r="AX1277" s="65"/>
      <c r="AY1277" s="65"/>
      <c r="AZ1277" s="65"/>
      <c r="BA1277" s="65"/>
      <c r="BB1277" s="65"/>
      <c r="BC1277" s="65"/>
      <c r="BD1277" s="65"/>
      <c r="BE1277" s="65"/>
      <c r="BF1277" s="65"/>
      <c r="BG1277" s="65"/>
      <c r="BH1277" s="65"/>
      <c r="BI1277" s="65"/>
      <c r="BJ1277" s="65"/>
      <c r="BK1277" s="65"/>
      <c r="BL1277" s="65"/>
    </row>
    <row r="1278" spans="1:64" x14ac:dyDescent="0.2">
      <c r="A1278" s="114" t="s">
        <v>1372</v>
      </c>
      <c r="B1278" s="90" t="s">
        <v>1464</v>
      </c>
      <c r="C1278" s="114" t="s">
        <v>1480</v>
      </c>
      <c r="D1278" s="114">
        <v>50</v>
      </c>
      <c r="E1278" s="114" t="s">
        <v>26</v>
      </c>
      <c r="F1278" s="114"/>
      <c r="G1278" s="114" t="s">
        <v>27</v>
      </c>
      <c r="H1278" s="114" t="s">
        <v>76</v>
      </c>
      <c r="I1278" s="114" t="s">
        <v>29</v>
      </c>
      <c r="J1278" s="114" t="s">
        <v>76</v>
      </c>
      <c r="K1278" s="114"/>
      <c r="L1278" s="114"/>
      <c r="M1278" s="114" t="s">
        <v>32</v>
      </c>
      <c r="N1278" s="114" t="s">
        <v>52</v>
      </c>
      <c r="O1278" s="114">
        <v>24</v>
      </c>
      <c r="P1278" s="114" t="s">
        <v>28</v>
      </c>
      <c r="Q1278" s="65"/>
      <c r="R1278" s="65"/>
      <c r="S1278" s="65"/>
      <c r="T1278" s="65"/>
      <c r="U1278" s="65"/>
      <c r="V1278" s="65"/>
      <c r="W1278" s="65"/>
      <c r="X1278" s="65"/>
      <c r="Y1278" s="65"/>
      <c r="Z1278" s="65"/>
      <c r="AA1278" s="65"/>
      <c r="AB1278" s="65"/>
      <c r="AC1278" s="65"/>
      <c r="AD1278" s="65"/>
      <c r="AE1278" s="65"/>
      <c r="AF1278" s="65"/>
      <c r="AG1278" s="65"/>
      <c r="AH1278" s="65"/>
      <c r="AI1278" s="65"/>
      <c r="AJ1278" s="65"/>
      <c r="AK1278" s="65"/>
      <c r="AL1278" s="65"/>
      <c r="AM1278" s="65"/>
      <c r="AN1278" s="65"/>
      <c r="AO1278" s="65"/>
      <c r="AP1278" s="65"/>
      <c r="AQ1278" s="65"/>
      <c r="AR1278" s="65"/>
      <c r="AS1278" s="65"/>
      <c r="AT1278" s="65"/>
      <c r="AU1278" s="65"/>
      <c r="AV1278" s="65"/>
      <c r="AW1278" s="65"/>
      <c r="AX1278" s="65"/>
      <c r="AY1278" s="65"/>
      <c r="AZ1278" s="65"/>
      <c r="BA1278" s="65"/>
      <c r="BB1278" s="65"/>
      <c r="BC1278" s="65"/>
      <c r="BD1278" s="65"/>
      <c r="BE1278" s="65"/>
      <c r="BF1278" s="65"/>
      <c r="BG1278" s="65"/>
      <c r="BH1278" s="65"/>
      <c r="BI1278" s="65"/>
      <c r="BJ1278" s="65"/>
      <c r="BK1278" s="65"/>
      <c r="BL1278" s="65"/>
    </row>
    <row r="1279" spans="1:64" x14ac:dyDescent="0.2">
      <c r="A1279" s="114" t="s">
        <v>1372</v>
      </c>
      <c r="B1279" s="90" t="s">
        <v>1464</v>
      </c>
      <c r="C1279" s="114" t="s">
        <v>1481</v>
      </c>
      <c r="D1279" s="114">
        <v>50</v>
      </c>
      <c r="E1279" s="114" t="s">
        <v>26</v>
      </c>
      <c r="F1279" s="114"/>
      <c r="G1279" s="114" t="s">
        <v>27</v>
      </c>
      <c r="H1279" s="114" t="s">
        <v>76</v>
      </c>
      <c r="I1279" s="114" t="s">
        <v>29</v>
      </c>
      <c r="J1279" s="114" t="s">
        <v>76</v>
      </c>
      <c r="K1279" s="114"/>
      <c r="L1279" s="114"/>
      <c r="M1279" s="114" t="s">
        <v>32</v>
      </c>
      <c r="N1279" s="114" t="s">
        <v>52</v>
      </c>
      <c r="O1279" s="114">
        <v>24</v>
      </c>
      <c r="P1279" s="114" t="s">
        <v>28</v>
      </c>
      <c r="Q1279" s="65"/>
      <c r="R1279" s="65"/>
      <c r="S1279" s="65"/>
      <c r="T1279" s="65"/>
      <c r="U1279" s="65"/>
      <c r="V1279" s="65"/>
      <c r="W1279" s="65"/>
      <c r="X1279" s="65"/>
      <c r="Y1279" s="65"/>
      <c r="Z1279" s="65"/>
      <c r="AA1279" s="65"/>
      <c r="AB1279" s="65"/>
      <c r="AC1279" s="65"/>
      <c r="AD1279" s="65"/>
      <c r="AE1279" s="65"/>
      <c r="AF1279" s="65"/>
      <c r="AG1279" s="65"/>
      <c r="AH1279" s="65"/>
      <c r="AI1279" s="65"/>
      <c r="AJ1279" s="65"/>
      <c r="AK1279" s="65"/>
      <c r="AL1279" s="65"/>
      <c r="AM1279" s="65"/>
      <c r="AN1279" s="65"/>
      <c r="AO1279" s="65"/>
      <c r="AP1279" s="65"/>
      <c r="AQ1279" s="65"/>
      <c r="AR1279" s="65"/>
      <c r="AS1279" s="65"/>
      <c r="AT1279" s="65"/>
      <c r="AU1279" s="65"/>
      <c r="AV1279" s="65"/>
      <c r="AW1279" s="65"/>
      <c r="AX1279" s="65"/>
      <c r="AY1279" s="65"/>
      <c r="AZ1279" s="65"/>
      <c r="BA1279" s="65"/>
      <c r="BB1279" s="65"/>
      <c r="BC1279" s="65"/>
      <c r="BD1279" s="65"/>
      <c r="BE1279" s="65"/>
      <c r="BF1279" s="65"/>
      <c r="BG1279" s="65"/>
      <c r="BH1279" s="65"/>
      <c r="BI1279" s="65"/>
      <c r="BJ1279" s="65"/>
      <c r="BK1279" s="65"/>
      <c r="BL1279" s="65"/>
    </row>
    <row r="1280" spans="1:64" x14ac:dyDescent="0.2">
      <c r="A1280" s="114" t="s">
        <v>1372</v>
      </c>
      <c r="B1280" s="90" t="s">
        <v>1464</v>
      </c>
      <c r="C1280" s="114" t="s">
        <v>1482</v>
      </c>
      <c r="D1280" s="114">
        <v>50</v>
      </c>
      <c r="E1280" s="114" t="s">
        <v>26</v>
      </c>
      <c r="F1280" s="114"/>
      <c r="G1280" s="114" t="s">
        <v>27</v>
      </c>
      <c r="H1280" s="114" t="s">
        <v>76</v>
      </c>
      <c r="I1280" s="114" t="s">
        <v>29</v>
      </c>
      <c r="J1280" s="114" t="s">
        <v>76</v>
      </c>
      <c r="K1280" s="114"/>
      <c r="L1280" s="114"/>
      <c r="M1280" s="114" t="s">
        <v>32</v>
      </c>
      <c r="N1280" s="114" t="s">
        <v>52</v>
      </c>
      <c r="O1280" s="114">
        <v>24</v>
      </c>
      <c r="P1280" s="114" t="s">
        <v>28</v>
      </c>
      <c r="Q1280" s="65"/>
      <c r="R1280" s="65"/>
      <c r="S1280" s="65"/>
      <c r="T1280" s="65"/>
      <c r="U1280" s="65"/>
      <c r="V1280" s="65"/>
      <c r="W1280" s="65"/>
      <c r="X1280" s="65"/>
      <c r="Y1280" s="65"/>
      <c r="Z1280" s="65"/>
      <c r="AA1280" s="65"/>
      <c r="AB1280" s="65"/>
      <c r="AC1280" s="65"/>
      <c r="AD1280" s="65"/>
      <c r="AE1280" s="65"/>
      <c r="AF1280" s="65"/>
      <c r="AG1280" s="65"/>
      <c r="AH1280" s="65"/>
      <c r="AI1280" s="65"/>
      <c r="AJ1280" s="65"/>
      <c r="AK1280" s="65"/>
      <c r="AL1280" s="65"/>
      <c r="AM1280" s="65"/>
      <c r="AN1280" s="65"/>
      <c r="AO1280" s="65"/>
      <c r="AP1280" s="65"/>
      <c r="AQ1280" s="65"/>
      <c r="AR1280" s="65"/>
      <c r="AS1280" s="65"/>
      <c r="AT1280" s="65"/>
      <c r="AU1280" s="65"/>
      <c r="AV1280" s="65"/>
      <c r="AW1280" s="65"/>
      <c r="AX1280" s="65"/>
      <c r="AY1280" s="65"/>
      <c r="AZ1280" s="65"/>
      <c r="BA1280" s="65"/>
      <c r="BB1280" s="65"/>
      <c r="BC1280" s="65"/>
      <c r="BD1280" s="65"/>
      <c r="BE1280" s="65"/>
      <c r="BF1280" s="65"/>
      <c r="BG1280" s="65"/>
      <c r="BH1280" s="65"/>
      <c r="BI1280" s="65"/>
      <c r="BJ1280" s="65"/>
      <c r="BK1280" s="65"/>
      <c r="BL1280" s="65"/>
    </row>
    <row r="1281" spans="1:64" x14ac:dyDescent="0.2">
      <c r="A1281" s="114" t="s">
        <v>1372</v>
      </c>
      <c r="B1281" s="90" t="s">
        <v>1464</v>
      </c>
      <c r="C1281" s="114" t="s">
        <v>1483</v>
      </c>
      <c r="D1281" s="114">
        <v>50</v>
      </c>
      <c r="E1281" s="114" t="s">
        <v>26</v>
      </c>
      <c r="F1281" s="114"/>
      <c r="G1281" s="114" t="s">
        <v>27</v>
      </c>
      <c r="H1281" s="114" t="s">
        <v>76</v>
      </c>
      <c r="I1281" s="114" t="s">
        <v>29</v>
      </c>
      <c r="J1281" s="114" t="s">
        <v>76</v>
      </c>
      <c r="K1281" s="114"/>
      <c r="L1281" s="114"/>
      <c r="M1281" s="114" t="s">
        <v>32</v>
      </c>
      <c r="N1281" s="114" t="s">
        <v>52</v>
      </c>
      <c r="O1281" s="114">
        <v>24</v>
      </c>
      <c r="P1281" s="114" t="s">
        <v>28</v>
      </c>
      <c r="Q1281" s="65"/>
      <c r="R1281" s="65"/>
      <c r="S1281" s="65"/>
      <c r="T1281" s="65"/>
      <c r="U1281" s="65"/>
      <c r="V1281" s="65"/>
      <c r="W1281" s="65"/>
      <c r="X1281" s="65"/>
      <c r="Y1281" s="65"/>
      <c r="Z1281" s="65"/>
      <c r="AA1281" s="65"/>
      <c r="AB1281" s="65"/>
      <c r="AC1281" s="65"/>
      <c r="AD1281" s="65"/>
      <c r="AE1281" s="65"/>
      <c r="AF1281" s="65"/>
      <c r="AG1281" s="65"/>
      <c r="AH1281" s="65"/>
      <c r="AI1281" s="65"/>
      <c r="AJ1281" s="65"/>
      <c r="AK1281" s="65"/>
      <c r="AL1281" s="65"/>
      <c r="AM1281" s="65"/>
      <c r="AN1281" s="65"/>
      <c r="AO1281" s="65"/>
      <c r="AP1281" s="65"/>
      <c r="AQ1281" s="65"/>
      <c r="AR1281" s="65"/>
      <c r="AS1281" s="65"/>
      <c r="AT1281" s="65"/>
      <c r="AU1281" s="65"/>
      <c r="AV1281" s="65"/>
      <c r="AW1281" s="65"/>
      <c r="AX1281" s="65"/>
      <c r="AY1281" s="65"/>
      <c r="AZ1281" s="65"/>
      <c r="BA1281" s="65"/>
      <c r="BB1281" s="65"/>
      <c r="BC1281" s="65"/>
      <c r="BD1281" s="65"/>
      <c r="BE1281" s="65"/>
      <c r="BF1281" s="65"/>
      <c r="BG1281" s="65"/>
      <c r="BH1281" s="65"/>
      <c r="BI1281" s="65"/>
      <c r="BJ1281" s="65"/>
      <c r="BK1281" s="65"/>
      <c r="BL1281" s="65"/>
    </row>
    <row r="1282" spans="1:64" x14ac:dyDescent="0.2">
      <c r="A1282" s="114" t="s">
        <v>1372</v>
      </c>
      <c r="B1282" s="90" t="s">
        <v>1464</v>
      </c>
      <c r="C1282" s="114" t="s">
        <v>1484</v>
      </c>
      <c r="D1282" s="114">
        <v>50</v>
      </c>
      <c r="E1282" s="114" t="s">
        <v>26</v>
      </c>
      <c r="F1282" s="114"/>
      <c r="G1282" s="114" t="s">
        <v>27</v>
      </c>
      <c r="H1282" s="114" t="s">
        <v>76</v>
      </c>
      <c r="I1282" s="114" t="s">
        <v>29</v>
      </c>
      <c r="J1282" s="114" t="s">
        <v>76</v>
      </c>
      <c r="K1282" s="114"/>
      <c r="L1282" s="114"/>
      <c r="M1282" s="114" t="s">
        <v>32</v>
      </c>
      <c r="N1282" s="114" t="s">
        <v>52</v>
      </c>
      <c r="O1282" s="114">
        <v>24</v>
      </c>
      <c r="P1282" s="114" t="s">
        <v>28</v>
      </c>
      <c r="Q1282" s="65"/>
      <c r="R1282" s="65"/>
      <c r="S1282" s="65"/>
      <c r="T1282" s="65"/>
      <c r="U1282" s="65"/>
      <c r="V1282" s="65"/>
      <c r="W1282" s="65"/>
      <c r="X1282" s="65"/>
      <c r="Y1282" s="65"/>
      <c r="Z1282" s="65"/>
      <c r="AA1282" s="65"/>
      <c r="AB1282" s="65"/>
      <c r="AC1282" s="65"/>
      <c r="AD1282" s="65"/>
      <c r="AE1282" s="65"/>
      <c r="AF1282" s="65"/>
      <c r="AG1282" s="65"/>
      <c r="AH1282" s="65"/>
      <c r="AI1282" s="65"/>
      <c r="AJ1282" s="65"/>
      <c r="AK1282" s="65"/>
      <c r="AL1282" s="65"/>
      <c r="AM1282" s="65"/>
      <c r="AN1282" s="65"/>
      <c r="AO1282" s="65"/>
      <c r="AP1282" s="65"/>
      <c r="AQ1282" s="65"/>
      <c r="AR1282" s="65"/>
      <c r="AS1282" s="65"/>
      <c r="AT1282" s="65"/>
      <c r="AU1282" s="65"/>
      <c r="AV1282" s="65"/>
      <c r="AW1282" s="65"/>
      <c r="AX1282" s="65"/>
      <c r="AY1282" s="65"/>
      <c r="AZ1282" s="65"/>
      <c r="BA1282" s="65"/>
      <c r="BB1282" s="65"/>
      <c r="BC1282" s="65"/>
      <c r="BD1282" s="65"/>
      <c r="BE1282" s="65"/>
      <c r="BF1282" s="65"/>
      <c r="BG1282" s="65"/>
      <c r="BH1282" s="65"/>
      <c r="BI1282" s="65"/>
      <c r="BJ1282" s="65"/>
      <c r="BK1282" s="65"/>
      <c r="BL1282" s="65"/>
    </row>
    <row r="1283" spans="1:64" x14ac:dyDescent="0.2">
      <c r="A1283" s="114" t="s">
        <v>1372</v>
      </c>
      <c r="B1283" s="90" t="s">
        <v>1464</v>
      </c>
      <c r="C1283" s="114" t="s">
        <v>1485</v>
      </c>
      <c r="D1283" s="114">
        <v>50</v>
      </c>
      <c r="E1283" s="114" t="s">
        <v>26</v>
      </c>
      <c r="F1283" s="114"/>
      <c r="G1283" s="114" t="s">
        <v>27</v>
      </c>
      <c r="H1283" s="114" t="s">
        <v>76</v>
      </c>
      <c r="I1283" s="114" t="s">
        <v>29</v>
      </c>
      <c r="J1283" s="114" t="s">
        <v>76</v>
      </c>
      <c r="K1283" s="114"/>
      <c r="L1283" s="114"/>
      <c r="M1283" s="114" t="s">
        <v>32</v>
      </c>
      <c r="N1283" s="114" t="s">
        <v>52</v>
      </c>
      <c r="O1283" s="114">
        <v>24</v>
      </c>
      <c r="P1283" s="114" t="s">
        <v>28</v>
      </c>
      <c r="Q1283" s="65"/>
      <c r="R1283" s="65"/>
      <c r="S1283" s="65"/>
      <c r="T1283" s="65"/>
      <c r="U1283" s="65"/>
      <c r="V1283" s="65"/>
      <c r="W1283" s="65"/>
      <c r="X1283" s="65"/>
      <c r="Y1283" s="65"/>
      <c r="Z1283" s="65"/>
      <c r="AA1283" s="65"/>
      <c r="AB1283" s="65"/>
      <c r="AC1283" s="65"/>
      <c r="AD1283" s="65"/>
      <c r="AE1283" s="65"/>
      <c r="AF1283" s="65"/>
      <c r="AG1283" s="65"/>
      <c r="AH1283" s="65"/>
      <c r="AI1283" s="65"/>
      <c r="AJ1283" s="65"/>
      <c r="AK1283" s="65"/>
      <c r="AL1283" s="65"/>
      <c r="AM1283" s="65"/>
      <c r="AN1283" s="65"/>
      <c r="AO1283" s="65"/>
      <c r="AP1283" s="65"/>
      <c r="AQ1283" s="65"/>
      <c r="AR1283" s="65"/>
      <c r="AS1283" s="65"/>
      <c r="AT1283" s="65"/>
      <c r="AU1283" s="65"/>
      <c r="AV1283" s="65"/>
      <c r="AW1283" s="65"/>
      <c r="AX1283" s="65"/>
      <c r="AY1283" s="65"/>
      <c r="AZ1283" s="65"/>
      <c r="BA1283" s="65"/>
      <c r="BB1283" s="65"/>
      <c r="BC1283" s="65"/>
      <c r="BD1283" s="65"/>
      <c r="BE1283" s="65"/>
      <c r="BF1283" s="65"/>
      <c r="BG1283" s="65"/>
      <c r="BH1283" s="65"/>
      <c r="BI1283" s="65"/>
      <c r="BJ1283" s="65"/>
      <c r="BK1283" s="65"/>
      <c r="BL1283" s="65"/>
    </row>
    <row r="1284" spans="1:64" x14ac:dyDescent="0.2">
      <c r="A1284" s="114" t="s">
        <v>1372</v>
      </c>
      <c r="B1284" s="90" t="s">
        <v>1464</v>
      </c>
      <c r="C1284" s="114" t="s">
        <v>1486</v>
      </c>
      <c r="D1284" s="114">
        <v>50</v>
      </c>
      <c r="E1284" s="114" t="s">
        <v>26</v>
      </c>
      <c r="F1284" s="114"/>
      <c r="G1284" s="114" t="s">
        <v>27</v>
      </c>
      <c r="H1284" s="114" t="s">
        <v>76</v>
      </c>
      <c r="I1284" s="114" t="s">
        <v>29</v>
      </c>
      <c r="J1284" s="114" t="s">
        <v>76</v>
      </c>
      <c r="K1284" s="114"/>
      <c r="L1284" s="114"/>
      <c r="M1284" s="114" t="s">
        <v>32</v>
      </c>
      <c r="N1284" s="114" t="s">
        <v>52</v>
      </c>
      <c r="O1284" s="114">
        <v>24</v>
      </c>
      <c r="P1284" s="114" t="s">
        <v>28</v>
      </c>
      <c r="Q1284" s="65"/>
      <c r="R1284" s="65"/>
      <c r="S1284" s="65"/>
      <c r="T1284" s="65"/>
      <c r="U1284" s="65"/>
      <c r="V1284" s="65"/>
      <c r="W1284" s="65"/>
      <c r="X1284" s="65"/>
      <c r="Y1284" s="65"/>
      <c r="Z1284" s="65"/>
      <c r="AA1284" s="65"/>
      <c r="AB1284" s="65"/>
      <c r="AC1284" s="65"/>
      <c r="AD1284" s="65"/>
      <c r="AE1284" s="65"/>
      <c r="AF1284" s="65"/>
      <c r="AG1284" s="65"/>
      <c r="AH1284" s="65"/>
      <c r="AI1284" s="65"/>
      <c r="AJ1284" s="65"/>
      <c r="AK1284" s="65"/>
      <c r="AL1284" s="65"/>
      <c r="AM1284" s="65"/>
      <c r="AN1284" s="65"/>
      <c r="AO1284" s="65"/>
      <c r="AP1284" s="65"/>
      <c r="AQ1284" s="65"/>
      <c r="AR1284" s="65"/>
      <c r="AS1284" s="65"/>
      <c r="AT1284" s="65"/>
      <c r="AU1284" s="65"/>
      <c r="AV1284" s="65"/>
      <c r="AW1284" s="65"/>
      <c r="AX1284" s="65"/>
      <c r="AY1284" s="65"/>
      <c r="AZ1284" s="65"/>
      <c r="BA1284" s="65"/>
      <c r="BB1284" s="65"/>
      <c r="BC1284" s="65"/>
      <c r="BD1284" s="65"/>
      <c r="BE1284" s="65"/>
      <c r="BF1284" s="65"/>
      <c r="BG1284" s="65"/>
      <c r="BH1284" s="65"/>
      <c r="BI1284" s="65"/>
      <c r="BJ1284" s="65"/>
      <c r="BK1284" s="65"/>
      <c r="BL1284" s="65"/>
    </row>
    <row r="1285" spans="1:64" x14ac:dyDescent="0.2">
      <c r="A1285" s="114" t="s">
        <v>1372</v>
      </c>
      <c r="B1285" s="90" t="s">
        <v>1464</v>
      </c>
      <c r="C1285" s="114" t="s">
        <v>1487</v>
      </c>
      <c r="D1285" s="114">
        <v>50</v>
      </c>
      <c r="E1285" s="114" t="s">
        <v>26</v>
      </c>
      <c r="F1285" s="114"/>
      <c r="G1285" s="114" t="s">
        <v>27</v>
      </c>
      <c r="H1285" s="114" t="s">
        <v>76</v>
      </c>
      <c r="I1285" s="114" t="s">
        <v>29</v>
      </c>
      <c r="J1285" s="114" t="s">
        <v>76</v>
      </c>
      <c r="K1285" s="114"/>
      <c r="L1285" s="114"/>
      <c r="M1285" s="114" t="s">
        <v>32</v>
      </c>
      <c r="N1285" s="114" t="s">
        <v>52</v>
      </c>
      <c r="O1285" s="114">
        <v>24</v>
      </c>
      <c r="P1285" s="114" t="s">
        <v>28</v>
      </c>
      <c r="Q1285" s="65"/>
      <c r="R1285" s="65"/>
      <c r="S1285" s="65"/>
      <c r="T1285" s="65"/>
      <c r="U1285" s="65"/>
      <c r="V1285" s="65"/>
      <c r="W1285" s="65"/>
      <c r="X1285" s="65"/>
      <c r="Y1285" s="65"/>
      <c r="Z1285" s="65"/>
      <c r="AA1285" s="65"/>
      <c r="AB1285" s="65"/>
      <c r="AC1285" s="65"/>
      <c r="AD1285" s="65"/>
      <c r="AE1285" s="65"/>
      <c r="AF1285" s="65"/>
      <c r="AG1285" s="65"/>
      <c r="AH1285" s="65"/>
      <c r="AI1285" s="65"/>
      <c r="AJ1285" s="65"/>
      <c r="AK1285" s="65"/>
      <c r="AL1285" s="65"/>
      <c r="AM1285" s="65"/>
      <c r="AN1285" s="65"/>
      <c r="AO1285" s="65"/>
      <c r="AP1285" s="65"/>
      <c r="AQ1285" s="65"/>
      <c r="AR1285" s="65"/>
      <c r="AS1285" s="65"/>
      <c r="AT1285" s="65"/>
      <c r="AU1285" s="65"/>
      <c r="AV1285" s="65"/>
      <c r="AW1285" s="65"/>
      <c r="AX1285" s="65"/>
      <c r="AY1285" s="65"/>
      <c r="AZ1285" s="65"/>
      <c r="BA1285" s="65"/>
      <c r="BB1285" s="65"/>
      <c r="BC1285" s="65"/>
      <c r="BD1285" s="65"/>
      <c r="BE1285" s="65"/>
      <c r="BF1285" s="65"/>
      <c r="BG1285" s="65"/>
      <c r="BH1285" s="65"/>
      <c r="BI1285" s="65"/>
      <c r="BJ1285" s="65"/>
      <c r="BK1285" s="65"/>
      <c r="BL1285" s="65"/>
    </row>
    <row r="1286" spans="1:64" x14ac:dyDescent="0.2">
      <c r="A1286" s="114" t="s">
        <v>1372</v>
      </c>
      <c r="B1286" s="90" t="s">
        <v>1464</v>
      </c>
      <c r="C1286" s="114" t="s">
        <v>1488</v>
      </c>
      <c r="D1286" s="114">
        <v>50</v>
      </c>
      <c r="E1286" s="114" t="s">
        <v>26</v>
      </c>
      <c r="F1286" s="114"/>
      <c r="G1286" s="114" t="s">
        <v>27</v>
      </c>
      <c r="H1286" s="114" t="s">
        <v>76</v>
      </c>
      <c r="I1286" s="114" t="s">
        <v>29</v>
      </c>
      <c r="J1286" s="114" t="s">
        <v>76</v>
      </c>
      <c r="K1286" s="114"/>
      <c r="L1286" s="114"/>
      <c r="M1286" s="114" t="s">
        <v>32</v>
      </c>
      <c r="N1286" s="114" t="s">
        <v>52</v>
      </c>
      <c r="O1286" s="114">
        <v>24</v>
      </c>
      <c r="P1286" s="114" t="s">
        <v>28</v>
      </c>
      <c r="Q1286" s="65"/>
      <c r="R1286" s="65"/>
      <c r="S1286" s="65"/>
      <c r="T1286" s="65"/>
      <c r="U1286" s="65"/>
      <c r="V1286" s="65"/>
      <c r="W1286" s="65"/>
      <c r="X1286" s="65"/>
      <c r="Y1286" s="65"/>
      <c r="Z1286" s="65"/>
      <c r="AA1286" s="65"/>
      <c r="AB1286" s="65"/>
      <c r="AC1286" s="65"/>
      <c r="AD1286" s="65"/>
      <c r="AE1286" s="65"/>
      <c r="AF1286" s="65"/>
      <c r="AG1286" s="65"/>
      <c r="AH1286" s="65"/>
      <c r="AI1286" s="65"/>
      <c r="AJ1286" s="65"/>
      <c r="AK1286" s="65"/>
      <c r="AL1286" s="65"/>
      <c r="AM1286" s="65"/>
      <c r="AN1286" s="65"/>
      <c r="AO1286" s="65"/>
      <c r="AP1286" s="65"/>
      <c r="AQ1286" s="65"/>
      <c r="AR1286" s="65"/>
      <c r="AS1286" s="65"/>
      <c r="AT1286" s="65"/>
      <c r="AU1286" s="65"/>
      <c r="AV1286" s="65"/>
      <c r="AW1286" s="65"/>
      <c r="AX1286" s="65"/>
      <c r="AY1286" s="65"/>
      <c r="AZ1286" s="65"/>
      <c r="BA1286" s="65"/>
      <c r="BB1286" s="65"/>
      <c r="BC1286" s="65"/>
      <c r="BD1286" s="65"/>
      <c r="BE1286" s="65"/>
      <c r="BF1286" s="65"/>
      <c r="BG1286" s="65"/>
      <c r="BH1286" s="65"/>
      <c r="BI1286" s="65"/>
      <c r="BJ1286" s="65"/>
      <c r="BK1286" s="65"/>
      <c r="BL1286" s="65"/>
    </row>
    <row r="1287" spans="1:64" x14ac:dyDescent="0.2">
      <c r="A1287" s="114" t="s">
        <v>1372</v>
      </c>
      <c r="B1287" s="90" t="s">
        <v>1464</v>
      </c>
      <c r="C1287" s="114" t="s">
        <v>1489</v>
      </c>
      <c r="D1287" s="114">
        <v>50</v>
      </c>
      <c r="E1287" s="114" t="s">
        <v>26</v>
      </c>
      <c r="F1287" s="114"/>
      <c r="G1287" s="114" t="s">
        <v>27</v>
      </c>
      <c r="H1287" s="114" t="s">
        <v>76</v>
      </c>
      <c r="I1287" s="114" t="s">
        <v>29</v>
      </c>
      <c r="J1287" s="114" t="s">
        <v>76</v>
      </c>
      <c r="K1287" s="114"/>
      <c r="L1287" s="114"/>
      <c r="M1287" s="114" t="s">
        <v>32</v>
      </c>
      <c r="N1287" s="114" t="s">
        <v>52</v>
      </c>
      <c r="O1287" s="114">
        <v>24</v>
      </c>
      <c r="P1287" s="114" t="s">
        <v>28</v>
      </c>
      <c r="Q1287" s="65"/>
      <c r="R1287" s="65"/>
      <c r="S1287" s="65"/>
      <c r="T1287" s="65"/>
      <c r="U1287" s="65"/>
      <c r="V1287" s="65"/>
      <c r="W1287" s="65"/>
      <c r="X1287" s="65"/>
      <c r="Y1287" s="65"/>
      <c r="Z1287" s="65"/>
      <c r="AA1287" s="65"/>
      <c r="AB1287" s="65"/>
      <c r="AC1287" s="65"/>
      <c r="AD1287" s="65"/>
      <c r="AE1287" s="65"/>
      <c r="AF1287" s="65"/>
      <c r="AG1287" s="65"/>
      <c r="AH1287" s="65"/>
      <c r="AI1287" s="65"/>
      <c r="AJ1287" s="65"/>
      <c r="AK1287" s="65"/>
      <c r="AL1287" s="65"/>
      <c r="AM1287" s="65"/>
      <c r="AN1287" s="65"/>
      <c r="AO1287" s="65"/>
      <c r="AP1287" s="65"/>
      <c r="AQ1287" s="65"/>
      <c r="AR1287" s="65"/>
      <c r="AS1287" s="65"/>
      <c r="AT1287" s="65"/>
      <c r="AU1287" s="65"/>
      <c r="AV1287" s="65"/>
      <c r="AW1287" s="65"/>
      <c r="AX1287" s="65"/>
      <c r="AY1287" s="65"/>
      <c r="AZ1287" s="65"/>
      <c r="BA1287" s="65"/>
      <c r="BB1287" s="65"/>
      <c r="BC1287" s="65"/>
      <c r="BD1287" s="65"/>
      <c r="BE1287" s="65"/>
      <c r="BF1287" s="65"/>
      <c r="BG1287" s="65"/>
      <c r="BH1287" s="65"/>
      <c r="BI1287" s="65"/>
      <c r="BJ1287" s="65"/>
      <c r="BK1287" s="65"/>
      <c r="BL1287" s="65"/>
    </row>
    <row r="1288" spans="1:64" x14ac:dyDescent="0.2">
      <c r="A1288" s="114" t="s">
        <v>1372</v>
      </c>
      <c r="B1288" s="90" t="s">
        <v>1464</v>
      </c>
      <c r="C1288" s="114" t="s">
        <v>1490</v>
      </c>
      <c r="D1288" s="114">
        <v>50</v>
      </c>
      <c r="E1288" s="114" t="s">
        <v>26</v>
      </c>
      <c r="F1288" s="114"/>
      <c r="G1288" s="114" t="s">
        <v>27</v>
      </c>
      <c r="H1288" s="114" t="s">
        <v>76</v>
      </c>
      <c r="I1288" s="114" t="s">
        <v>29</v>
      </c>
      <c r="J1288" s="114" t="s">
        <v>76</v>
      </c>
      <c r="K1288" s="114"/>
      <c r="L1288" s="114"/>
      <c r="M1288" s="114" t="s">
        <v>32</v>
      </c>
      <c r="N1288" s="114" t="s">
        <v>52</v>
      </c>
      <c r="O1288" s="114">
        <v>24</v>
      </c>
      <c r="P1288" s="114" t="s">
        <v>28</v>
      </c>
      <c r="Q1288" s="65"/>
      <c r="R1288" s="65"/>
      <c r="S1288" s="65"/>
      <c r="T1288" s="65"/>
      <c r="U1288" s="65"/>
      <c r="V1288" s="65"/>
      <c r="W1288" s="65"/>
      <c r="X1288" s="65"/>
      <c r="Y1288" s="65"/>
      <c r="Z1288" s="65"/>
      <c r="AA1288" s="65"/>
      <c r="AB1288" s="65"/>
      <c r="AC1288" s="65"/>
      <c r="AD1288" s="65"/>
      <c r="AE1288" s="65"/>
      <c r="AF1288" s="65"/>
      <c r="AG1288" s="65"/>
      <c r="AH1288" s="65"/>
      <c r="AI1288" s="65"/>
      <c r="AJ1288" s="65"/>
      <c r="AK1288" s="65"/>
      <c r="AL1288" s="65"/>
      <c r="AM1288" s="65"/>
      <c r="AN1288" s="65"/>
      <c r="AO1288" s="65"/>
      <c r="AP1288" s="65"/>
      <c r="AQ1288" s="65"/>
      <c r="AR1288" s="65"/>
      <c r="AS1288" s="65"/>
      <c r="AT1288" s="65"/>
      <c r="AU1288" s="65"/>
      <c r="AV1288" s="65"/>
      <c r="AW1288" s="65"/>
      <c r="AX1288" s="65"/>
      <c r="AY1288" s="65"/>
      <c r="AZ1288" s="65"/>
      <c r="BA1288" s="65"/>
      <c r="BB1288" s="65"/>
      <c r="BC1288" s="65"/>
      <c r="BD1288" s="65"/>
      <c r="BE1288" s="65"/>
      <c r="BF1288" s="65"/>
      <c r="BG1288" s="65"/>
      <c r="BH1288" s="65"/>
      <c r="BI1288" s="65"/>
      <c r="BJ1288" s="65"/>
      <c r="BK1288" s="65"/>
      <c r="BL1288" s="65"/>
    </row>
    <row r="1289" spans="1:64" x14ac:dyDescent="0.2">
      <c r="A1289" s="114" t="s">
        <v>1372</v>
      </c>
      <c r="B1289" s="90" t="s">
        <v>1464</v>
      </c>
      <c r="C1289" s="114" t="s">
        <v>1491</v>
      </c>
      <c r="D1289" s="114">
        <v>50</v>
      </c>
      <c r="E1289" s="114" t="s">
        <v>26</v>
      </c>
      <c r="F1289" s="114"/>
      <c r="G1289" s="114" t="s">
        <v>27</v>
      </c>
      <c r="H1289" s="114" t="s">
        <v>76</v>
      </c>
      <c r="I1289" s="114" t="s">
        <v>29</v>
      </c>
      <c r="J1289" s="114" t="s">
        <v>76</v>
      </c>
      <c r="K1289" s="114"/>
      <c r="L1289" s="114"/>
      <c r="M1289" s="114" t="s">
        <v>32</v>
      </c>
      <c r="N1289" s="114" t="s">
        <v>52</v>
      </c>
      <c r="O1289" s="114">
        <v>24</v>
      </c>
      <c r="P1289" s="114" t="s">
        <v>28</v>
      </c>
      <c r="Q1289" s="65"/>
      <c r="R1289" s="65"/>
      <c r="S1289" s="65"/>
      <c r="T1289" s="65"/>
      <c r="U1289" s="65"/>
      <c r="V1289" s="65"/>
      <c r="W1289" s="65"/>
      <c r="X1289" s="65"/>
      <c r="Y1289" s="65"/>
      <c r="Z1289" s="65"/>
      <c r="AA1289" s="65"/>
      <c r="AB1289" s="65"/>
      <c r="AC1289" s="65"/>
      <c r="AD1289" s="65"/>
      <c r="AE1289" s="65"/>
      <c r="AF1289" s="65"/>
      <c r="AG1289" s="65"/>
      <c r="AH1289" s="65"/>
      <c r="AI1289" s="65"/>
      <c r="AJ1289" s="65"/>
      <c r="AK1289" s="65"/>
      <c r="AL1289" s="65"/>
      <c r="AM1289" s="65"/>
      <c r="AN1289" s="65"/>
      <c r="AO1289" s="65"/>
      <c r="AP1289" s="65"/>
      <c r="AQ1289" s="65"/>
      <c r="AR1289" s="65"/>
      <c r="AS1289" s="65"/>
      <c r="AT1289" s="65"/>
      <c r="AU1289" s="65"/>
      <c r="AV1289" s="65"/>
      <c r="AW1289" s="65"/>
      <c r="AX1289" s="65"/>
      <c r="AY1289" s="65"/>
      <c r="AZ1289" s="65"/>
      <c r="BA1289" s="65"/>
      <c r="BB1289" s="65"/>
      <c r="BC1289" s="65"/>
      <c r="BD1289" s="65"/>
      <c r="BE1289" s="65"/>
      <c r="BF1289" s="65"/>
      <c r="BG1289" s="65"/>
      <c r="BH1289" s="65"/>
      <c r="BI1289" s="65"/>
      <c r="BJ1289" s="65"/>
      <c r="BK1289" s="65"/>
      <c r="BL1289" s="65"/>
    </row>
    <row r="1290" spans="1:64" x14ac:dyDescent="0.2">
      <c r="A1290" s="114" t="s">
        <v>1372</v>
      </c>
      <c r="B1290" s="90" t="s">
        <v>1464</v>
      </c>
      <c r="C1290" s="114" t="s">
        <v>1492</v>
      </c>
      <c r="D1290" s="114">
        <v>50</v>
      </c>
      <c r="E1290" s="114" t="s">
        <v>26</v>
      </c>
      <c r="F1290" s="114"/>
      <c r="G1290" s="114" t="s">
        <v>27</v>
      </c>
      <c r="H1290" s="114" t="s">
        <v>76</v>
      </c>
      <c r="I1290" s="114" t="s">
        <v>29</v>
      </c>
      <c r="J1290" s="114" t="s">
        <v>76</v>
      </c>
      <c r="K1290" s="114"/>
      <c r="L1290" s="114"/>
      <c r="M1290" s="114" t="s">
        <v>32</v>
      </c>
      <c r="N1290" s="114" t="s">
        <v>52</v>
      </c>
      <c r="O1290" s="114">
        <v>24</v>
      </c>
      <c r="P1290" s="114" t="s">
        <v>28</v>
      </c>
      <c r="Q1290" s="65"/>
      <c r="R1290" s="65"/>
      <c r="S1290" s="65"/>
      <c r="T1290" s="65"/>
      <c r="U1290" s="65"/>
      <c r="V1290" s="65"/>
      <c r="W1290" s="65"/>
      <c r="X1290" s="65"/>
      <c r="Y1290" s="65"/>
      <c r="Z1290" s="65"/>
      <c r="AA1290" s="65"/>
      <c r="AB1290" s="65"/>
      <c r="AC1290" s="65"/>
      <c r="AD1290" s="65"/>
      <c r="AE1290" s="65"/>
      <c r="AF1290" s="65"/>
      <c r="AG1290" s="65"/>
      <c r="AH1290" s="65"/>
      <c r="AI1290" s="65"/>
      <c r="AJ1290" s="65"/>
      <c r="AK1290" s="65"/>
      <c r="AL1290" s="65"/>
      <c r="AM1290" s="65"/>
      <c r="AN1290" s="65"/>
      <c r="AO1290" s="65"/>
      <c r="AP1290" s="65"/>
      <c r="AQ1290" s="65"/>
      <c r="AR1290" s="65"/>
      <c r="AS1290" s="65"/>
      <c r="AT1290" s="65"/>
      <c r="AU1290" s="65"/>
      <c r="AV1290" s="65"/>
      <c r="AW1290" s="65"/>
      <c r="AX1290" s="65"/>
      <c r="AY1290" s="65"/>
      <c r="AZ1290" s="65"/>
      <c r="BA1290" s="65"/>
      <c r="BB1290" s="65"/>
      <c r="BC1290" s="65"/>
      <c r="BD1290" s="65"/>
      <c r="BE1290" s="65"/>
      <c r="BF1290" s="65"/>
      <c r="BG1290" s="65"/>
      <c r="BH1290" s="65"/>
      <c r="BI1290" s="65"/>
      <c r="BJ1290" s="65"/>
      <c r="BK1290" s="65"/>
      <c r="BL1290" s="65"/>
    </row>
    <row r="1291" spans="1:64" x14ac:dyDescent="0.2">
      <c r="A1291" s="114" t="s">
        <v>1372</v>
      </c>
      <c r="B1291" s="90" t="s">
        <v>1464</v>
      </c>
      <c r="C1291" s="114" t="s">
        <v>1493</v>
      </c>
      <c r="D1291" s="114">
        <v>50</v>
      </c>
      <c r="E1291" s="114" t="s">
        <v>26</v>
      </c>
      <c r="F1291" s="114"/>
      <c r="G1291" s="114" t="s">
        <v>27</v>
      </c>
      <c r="H1291" s="114" t="s">
        <v>76</v>
      </c>
      <c r="I1291" s="114" t="s">
        <v>29</v>
      </c>
      <c r="J1291" s="114" t="s">
        <v>76</v>
      </c>
      <c r="K1291" s="114"/>
      <c r="L1291" s="114"/>
      <c r="M1291" s="114" t="s">
        <v>32</v>
      </c>
      <c r="N1291" s="114" t="s">
        <v>52</v>
      </c>
      <c r="O1291" s="114">
        <v>24</v>
      </c>
      <c r="P1291" s="114" t="s">
        <v>28</v>
      </c>
      <c r="Q1291" s="65"/>
      <c r="R1291" s="65"/>
      <c r="S1291" s="65"/>
      <c r="T1291" s="65"/>
      <c r="U1291" s="65"/>
      <c r="V1291" s="65"/>
      <c r="W1291" s="65"/>
      <c r="X1291" s="65"/>
      <c r="Y1291" s="65"/>
      <c r="Z1291" s="65"/>
      <c r="AA1291" s="65"/>
      <c r="AB1291" s="65"/>
      <c r="AC1291" s="65"/>
      <c r="AD1291" s="65"/>
      <c r="AE1291" s="65"/>
      <c r="AF1291" s="65"/>
      <c r="AG1291" s="65"/>
      <c r="AH1291" s="65"/>
      <c r="AI1291" s="65"/>
      <c r="AJ1291" s="65"/>
      <c r="AK1291" s="65"/>
      <c r="AL1291" s="65"/>
      <c r="AM1291" s="65"/>
      <c r="AN1291" s="65"/>
      <c r="AO1291" s="65"/>
      <c r="AP1291" s="65"/>
      <c r="AQ1291" s="65"/>
      <c r="AR1291" s="65"/>
      <c r="AS1291" s="65"/>
      <c r="AT1291" s="65"/>
      <c r="AU1291" s="65"/>
      <c r="AV1291" s="65"/>
      <c r="AW1291" s="65"/>
      <c r="AX1291" s="65"/>
      <c r="AY1291" s="65"/>
      <c r="AZ1291" s="65"/>
      <c r="BA1291" s="65"/>
      <c r="BB1291" s="65"/>
      <c r="BC1291" s="65"/>
      <c r="BD1291" s="65"/>
      <c r="BE1291" s="65"/>
      <c r="BF1291" s="65"/>
      <c r="BG1291" s="65"/>
      <c r="BH1291" s="65"/>
      <c r="BI1291" s="65"/>
      <c r="BJ1291" s="65"/>
      <c r="BK1291" s="65"/>
      <c r="BL1291" s="65"/>
    </row>
    <row r="1292" spans="1:64" x14ac:dyDescent="0.2">
      <c r="A1292" s="114" t="s">
        <v>1372</v>
      </c>
      <c r="B1292" s="90" t="s">
        <v>1464</v>
      </c>
      <c r="C1292" s="114" t="s">
        <v>1494</v>
      </c>
      <c r="D1292" s="114">
        <v>50</v>
      </c>
      <c r="E1292" s="114" t="s">
        <v>26</v>
      </c>
      <c r="F1292" s="114"/>
      <c r="G1292" s="114" t="s">
        <v>27</v>
      </c>
      <c r="H1292" s="114" t="s">
        <v>76</v>
      </c>
      <c r="I1292" s="114" t="s">
        <v>29</v>
      </c>
      <c r="J1292" s="114" t="s">
        <v>76</v>
      </c>
      <c r="K1292" s="114"/>
      <c r="L1292" s="114"/>
      <c r="M1292" s="114" t="s">
        <v>32</v>
      </c>
      <c r="N1292" s="114" t="s">
        <v>52</v>
      </c>
      <c r="O1292" s="114">
        <v>24</v>
      </c>
      <c r="P1292" s="114" t="s">
        <v>28</v>
      </c>
      <c r="Q1292" s="65"/>
      <c r="R1292" s="65"/>
      <c r="S1292" s="65"/>
      <c r="T1292" s="65"/>
      <c r="U1292" s="65"/>
      <c r="V1292" s="65"/>
      <c r="W1292" s="65"/>
      <c r="X1292" s="65"/>
      <c r="Y1292" s="65"/>
      <c r="Z1292" s="65"/>
      <c r="AA1292" s="65"/>
      <c r="AB1292" s="65"/>
      <c r="AC1292" s="65"/>
      <c r="AD1292" s="65"/>
      <c r="AE1292" s="65"/>
      <c r="AF1292" s="65"/>
      <c r="AG1292" s="65"/>
      <c r="AH1292" s="65"/>
      <c r="AI1292" s="65"/>
      <c r="AJ1292" s="65"/>
      <c r="AK1292" s="65"/>
      <c r="AL1292" s="65"/>
      <c r="AM1292" s="65"/>
      <c r="AN1292" s="65"/>
      <c r="AO1292" s="65"/>
      <c r="AP1292" s="65"/>
      <c r="AQ1292" s="65"/>
      <c r="AR1292" s="65"/>
      <c r="AS1292" s="65"/>
      <c r="AT1292" s="65"/>
      <c r="AU1292" s="65"/>
      <c r="AV1292" s="65"/>
      <c r="AW1292" s="65"/>
      <c r="AX1292" s="65"/>
      <c r="AY1292" s="65"/>
      <c r="AZ1292" s="65"/>
      <c r="BA1292" s="65"/>
      <c r="BB1292" s="65"/>
      <c r="BC1292" s="65"/>
      <c r="BD1292" s="65"/>
      <c r="BE1292" s="65"/>
      <c r="BF1292" s="65"/>
      <c r="BG1292" s="65"/>
      <c r="BH1292" s="65"/>
      <c r="BI1292" s="65"/>
      <c r="BJ1292" s="65"/>
      <c r="BK1292" s="65"/>
      <c r="BL1292" s="65"/>
    </row>
    <row r="1293" spans="1:64" x14ac:dyDescent="0.2">
      <c r="A1293" s="114" t="s">
        <v>1372</v>
      </c>
      <c r="B1293" s="90" t="s">
        <v>1464</v>
      </c>
      <c r="C1293" s="114" t="s">
        <v>1495</v>
      </c>
      <c r="D1293" s="114">
        <v>50</v>
      </c>
      <c r="E1293" s="114" t="s">
        <v>26</v>
      </c>
      <c r="F1293" s="114"/>
      <c r="G1293" s="114" t="s">
        <v>27</v>
      </c>
      <c r="H1293" s="114" t="s">
        <v>76</v>
      </c>
      <c r="I1293" s="114" t="s">
        <v>29</v>
      </c>
      <c r="J1293" s="114" t="s">
        <v>76</v>
      </c>
      <c r="K1293" s="114"/>
      <c r="L1293" s="114"/>
      <c r="M1293" s="114" t="s">
        <v>32</v>
      </c>
      <c r="N1293" s="114" t="s">
        <v>52</v>
      </c>
      <c r="O1293" s="114">
        <v>24</v>
      </c>
      <c r="P1293" s="114" t="s">
        <v>28</v>
      </c>
      <c r="Q1293" s="65"/>
      <c r="R1293" s="65"/>
      <c r="S1293" s="65"/>
      <c r="T1293" s="65"/>
      <c r="U1293" s="65"/>
      <c r="V1293" s="65"/>
      <c r="W1293" s="65"/>
      <c r="X1293" s="65"/>
      <c r="Y1293" s="65"/>
      <c r="Z1293" s="65"/>
      <c r="AA1293" s="65"/>
      <c r="AB1293" s="65"/>
      <c r="AC1293" s="65"/>
      <c r="AD1293" s="65"/>
      <c r="AE1293" s="65"/>
      <c r="AF1293" s="65"/>
      <c r="AG1293" s="65"/>
      <c r="AH1293" s="65"/>
      <c r="AI1293" s="65"/>
      <c r="AJ1293" s="65"/>
      <c r="AK1293" s="65"/>
      <c r="AL1293" s="65"/>
      <c r="AM1293" s="65"/>
      <c r="AN1293" s="65"/>
      <c r="AO1293" s="65"/>
      <c r="AP1293" s="65"/>
      <c r="AQ1293" s="65"/>
      <c r="AR1293" s="65"/>
      <c r="AS1293" s="65"/>
      <c r="AT1293" s="65"/>
      <c r="AU1293" s="65"/>
      <c r="AV1293" s="65"/>
      <c r="AW1293" s="65"/>
      <c r="AX1293" s="65"/>
      <c r="AY1293" s="65"/>
      <c r="AZ1293" s="65"/>
      <c r="BA1293" s="65"/>
      <c r="BB1293" s="65"/>
      <c r="BC1293" s="65"/>
      <c r="BD1293" s="65"/>
      <c r="BE1293" s="65"/>
      <c r="BF1293" s="65"/>
      <c r="BG1293" s="65"/>
      <c r="BH1293" s="65"/>
      <c r="BI1293" s="65"/>
      <c r="BJ1293" s="65"/>
      <c r="BK1293" s="65"/>
      <c r="BL1293" s="65"/>
    </row>
    <row r="1294" spans="1:64" x14ac:dyDescent="0.2">
      <c r="A1294" s="114" t="s">
        <v>1372</v>
      </c>
      <c r="B1294" s="90" t="s">
        <v>1464</v>
      </c>
      <c r="C1294" s="114" t="s">
        <v>1496</v>
      </c>
      <c r="D1294" s="114">
        <v>50</v>
      </c>
      <c r="E1294" s="114" t="s">
        <v>26</v>
      </c>
      <c r="F1294" s="114"/>
      <c r="G1294" s="114" t="s">
        <v>27</v>
      </c>
      <c r="H1294" s="114" t="s">
        <v>76</v>
      </c>
      <c r="I1294" s="114" t="s">
        <v>29</v>
      </c>
      <c r="J1294" s="114" t="s">
        <v>76</v>
      </c>
      <c r="K1294" s="114"/>
      <c r="L1294" s="114"/>
      <c r="M1294" s="114" t="s">
        <v>32</v>
      </c>
      <c r="N1294" s="114" t="s">
        <v>52</v>
      </c>
      <c r="O1294" s="114">
        <v>24</v>
      </c>
      <c r="P1294" s="114" t="s">
        <v>28</v>
      </c>
      <c r="Q1294" s="65"/>
      <c r="R1294" s="65"/>
      <c r="S1294" s="65"/>
      <c r="T1294" s="65"/>
      <c r="U1294" s="65"/>
      <c r="V1294" s="65"/>
      <c r="W1294" s="65"/>
      <c r="X1294" s="65"/>
      <c r="Y1294" s="65"/>
      <c r="Z1294" s="65"/>
      <c r="AA1294" s="65"/>
      <c r="AB1294" s="65"/>
      <c r="AC1294" s="65"/>
      <c r="AD1294" s="65"/>
      <c r="AE1294" s="65"/>
      <c r="AF1294" s="65"/>
      <c r="AG1294" s="65"/>
      <c r="AH1294" s="65"/>
      <c r="AI1294" s="65"/>
      <c r="AJ1294" s="65"/>
      <c r="AK1294" s="65"/>
      <c r="AL1294" s="65"/>
      <c r="AM1294" s="65"/>
      <c r="AN1294" s="65"/>
      <c r="AO1294" s="65"/>
      <c r="AP1294" s="65"/>
      <c r="AQ1294" s="65"/>
      <c r="AR1294" s="65"/>
      <c r="AS1294" s="65"/>
      <c r="AT1294" s="65"/>
      <c r="AU1294" s="65"/>
      <c r="AV1294" s="65"/>
      <c r="AW1294" s="65"/>
      <c r="AX1294" s="65"/>
      <c r="AY1294" s="65"/>
      <c r="AZ1294" s="65"/>
      <c r="BA1294" s="65"/>
      <c r="BB1294" s="65"/>
      <c r="BC1294" s="65"/>
      <c r="BD1294" s="65"/>
      <c r="BE1294" s="65"/>
      <c r="BF1294" s="65"/>
      <c r="BG1294" s="65"/>
      <c r="BH1294" s="65"/>
      <c r="BI1294" s="65"/>
      <c r="BJ1294" s="65"/>
      <c r="BK1294" s="65"/>
      <c r="BL1294" s="65"/>
    </row>
    <row r="1295" spans="1:64" x14ac:dyDescent="0.2">
      <c r="A1295" s="114" t="s">
        <v>1372</v>
      </c>
      <c r="B1295" s="90" t="s">
        <v>1464</v>
      </c>
      <c r="C1295" s="114" t="s">
        <v>1497</v>
      </c>
      <c r="D1295" s="114">
        <v>50</v>
      </c>
      <c r="E1295" s="114" t="s">
        <v>26</v>
      </c>
      <c r="F1295" s="114"/>
      <c r="G1295" s="114" t="s">
        <v>27</v>
      </c>
      <c r="H1295" s="114" t="s">
        <v>76</v>
      </c>
      <c r="I1295" s="114" t="s">
        <v>29</v>
      </c>
      <c r="J1295" s="114" t="s">
        <v>76</v>
      </c>
      <c r="K1295" s="114"/>
      <c r="L1295" s="114"/>
      <c r="M1295" s="114" t="s">
        <v>32</v>
      </c>
      <c r="N1295" s="114" t="s">
        <v>52</v>
      </c>
      <c r="O1295" s="114">
        <v>24</v>
      </c>
      <c r="P1295" s="114" t="s">
        <v>28</v>
      </c>
      <c r="Q1295" s="65"/>
      <c r="R1295" s="65"/>
      <c r="S1295" s="65"/>
      <c r="T1295" s="65"/>
      <c r="U1295" s="65"/>
      <c r="V1295" s="65"/>
      <c r="W1295" s="65"/>
      <c r="X1295" s="65"/>
      <c r="Y1295" s="65"/>
      <c r="Z1295" s="65"/>
      <c r="AA1295" s="65"/>
      <c r="AB1295" s="65"/>
      <c r="AC1295" s="65"/>
      <c r="AD1295" s="65"/>
      <c r="AE1295" s="65"/>
      <c r="AF1295" s="65"/>
      <c r="AG1295" s="65"/>
      <c r="AH1295" s="65"/>
      <c r="AI1295" s="65"/>
      <c r="AJ1295" s="65"/>
      <c r="AK1295" s="65"/>
      <c r="AL1295" s="65"/>
      <c r="AM1295" s="65"/>
      <c r="AN1295" s="65"/>
      <c r="AO1295" s="65"/>
      <c r="AP1295" s="65"/>
      <c r="AQ1295" s="65"/>
      <c r="AR1295" s="65"/>
      <c r="AS1295" s="65"/>
      <c r="AT1295" s="65"/>
      <c r="AU1295" s="65"/>
      <c r="AV1295" s="65"/>
      <c r="AW1295" s="65"/>
      <c r="AX1295" s="65"/>
      <c r="AY1295" s="65"/>
      <c r="AZ1295" s="65"/>
      <c r="BA1295" s="65"/>
      <c r="BB1295" s="65"/>
      <c r="BC1295" s="65"/>
      <c r="BD1295" s="65"/>
      <c r="BE1295" s="65"/>
      <c r="BF1295" s="65"/>
      <c r="BG1295" s="65"/>
      <c r="BH1295" s="65"/>
      <c r="BI1295" s="65"/>
      <c r="BJ1295" s="65"/>
      <c r="BK1295" s="65"/>
      <c r="BL1295" s="65"/>
    </row>
    <row r="1296" spans="1:64" x14ac:dyDescent="0.2">
      <c r="A1296" s="114" t="s">
        <v>1372</v>
      </c>
      <c r="B1296" s="90" t="s">
        <v>1464</v>
      </c>
      <c r="C1296" s="114" t="s">
        <v>1498</v>
      </c>
      <c r="D1296" s="114">
        <v>50</v>
      </c>
      <c r="E1296" s="114" t="s">
        <v>26</v>
      </c>
      <c r="F1296" s="114"/>
      <c r="G1296" s="114" t="s">
        <v>27</v>
      </c>
      <c r="H1296" s="114" t="s">
        <v>76</v>
      </c>
      <c r="I1296" s="114" t="s">
        <v>29</v>
      </c>
      <c r="J1296" s="114" t="s">
        <v>76</v>
      </c>
      <c r="K1296" s="114"/>
      <c r="L1296" s="114"/>
      <c r="M1296" s="114" t="s">
        <v>32</v>
      </c>
      <c r="N1296" s="114" t="s">
        <v>52</v>
      </c>
      <c r="O1296" s="114">
        <v>24</v>
      </c>
      <c r="P1296" s="114" t="s">
        <v>28</v>
      </c>
      <c r="Q1296" s="65"/>
      <c r="R1296" s="65"/>
      <c r="S1296" s="65"/>
      <c r="T1296" s="65"/>
      <c r="U1296" s="65"/>
      <c r="V1296" s="65"/>
      <c r="W1296" s="65"/>
      <c r="X1296" s="65"/>
      <c r="Y1296" s="65"/>
      <c r="Z1296" s="65"/>
      <c r="AA1296" s="65"/>
      <c r="AB1296" s="65"/>
      <c r="AC1296" s="65"/>
      <c r="AD1296" s="65"/>
      <c r="AE1296" s="65"/>
      <c r="AF1296" s="65"/>
      <c r="AG1296" s="65"/>
      <c r="AH1296" s="65"/>
      <c r="AI1296" s="65"/>
      <c r="AJ1296" s="65"/>
      <c r="AK1296" s="65"/>
      <c r="AL1296" s="65"/>
      <c r="AM1296" s="65"/>
      <c r="AN1296" s="65"/>
      <c r="AO1296" s="65"/>
      <c r="AP1296" s="65"/>
      <c r="AQ1296" s="65"/>
      <c r="AR1296" s="65"/>
      <c r="AS1296" s="65"/>
      <c r="AT1296" s="65"/>
      <c r="AU1296" s="65"/>
      <c r="AV1296" s="65"/>
      <c r="AW1296" s="65"/>
      <c r="AX1296" s="65"/>
      <c r="AY1296" s="65"/>
      <c r="AZ1296" s="65"/>
      <c r="BA1296" s="65"/>
      <c r="BB1296" s="65"/>
      <c r="BC1296" s="65"/>
      <c r="BD1296" s="65"/>
      <c r="BE1296" s="65"/>
      <c r="BF1296" s="65"/>
      <c r="BG1296" s="65"/>
      <c r="BH1296" s="65"/>
      <c r="BI1296" s="65"/>
      <c r="BJ1296" s="65"/>
      <c r="BK1296" s="65"/>
      <c r="BL1296" s="65"/>
    </row>
    <row r="1297" spans="1:64" x14ac:dyDescent="0.2">
      <c r="A1297" s="114" t="s">
        <v>1372</v>
      </c>
      <c r="B1297" s="114" t="s">
        <v>1464</v>
      </c>
      <c r="C1297" s="591" t="s">
        <v>1499</v>
      </c>
      <c r="D1297" s="114">
        <v>100</v>
      </c>
      <c r="E1297" s="114" t="s">
        <v>26</v>
      </c>
      <c r="F1297" s="114">
        <v>144</v>
      </c>
      <c r="G1297" s="114" t="s">
        <v>27</v>
      </c>
      <c r="H1297" s="114" t="s">
        <v>28</v>
      </c>
      <c r="I1297" s="114" t="s">
        <v>29</v>
      </c>
      <c r="J1297" s="114" t="s">
        <v>28</v>
      </c>
      <c r="K1297" s="114" t="s">
        <v>30</v>
      </c>
      <c r="L1297" s="114" t="s">
        <v>1500</v>
      </c>
      <c r="M1297" s="114" t="s">
        <v>32</v>
      </c>
      <c r="N1297" s="114" t="s">
        <v>368</v>
      </c>
      <c r="O1297" s="114">
        <v>24</v>
      </c>
      <c r="P1297" s="114" t="s">
        <v>28</v>
      </c>
      <c r="Q1297" s="65"/>
      <c r="R1297" s="65"/>
      <c r="S1297" s="65"/>
      <c r="T1297" s="65"/>
      <c r="U1297" s="65"/>
      <c r="V1297" s="65"/>
      <c r="W1297" s="65"/>
      <c r="X1297" s="65"/>
      <c r="Y1297" s="65"/>
      <c r="Z1297" s="65"/>
      <c r="AA1297" s="65"/>
      <c r="AB1297" s="65"/>
      <c r="AC1297" s="65"/>
      <c r="AD1297" s="65"/>
      <c r="AE1297" s="65"/>
      <c r="AF1297" s="65"/>
      <c r="AG1297" s="65"/>
      <c r="AH1297" s="65"/>
      <c r="AI1297" s="65"/>
      <c r="AJ1297" s="65"/>
      <c r="AK1297" s="65"/>
      <c r="AL1297" s="65"/>
      <c r="AM1297" s="65"/>
      <c r="AN1297" s="65"/>
      <c r="AO1297" s="65"/>
      <c r="AP1297" s="65"/>
      <c r="AQ1297" s="65"/>
      <c r="AR1297" s="65"/>
      <c r="AS1297" s="65"/>
      <c r="AT1297" s="65"/>
      <c r="AU1297" s="65"/>
      <c r="AV1297" s="65"/>
      <c r="AW1297" s="65"/>
      <c r="AX1297" s="65"/>
      <c r="AY1297" s="65"/>
      <c r="AZ1297" s="65"/>
      <c r="BA1297" s="65"/>
      <c r="BB1297" s="65"/>
      <c r="BC1297" s="65"/>
      <c r="BD1297" s="65"/>
      <c r="BE1297" s="65"/>
      <c r="BF1297" s="65"/>
      <c r="BG1297" s="65"/>
      <c r="BH1297" s="65"/>
      <c r="BI1297" s="65"/>
      <c r="BJ1297" s="65"/>
      <c r="BK1297" s="65"/>
      <c r="BL1297" s="65"/>
    </row>
    <row r="1298" spans="1:64" x14ac:dyDescent="0.2">
      <c r="A1298" s="114" t="s">
        <v>1372</v>
      </c>
      <c r="B1298" s="114" t="s">
        <v>1464</v>
      </c>
      <c r="C1298" s="591" t="s">
        <v>1501</v>
      </c>
      <c r="D1298" s="114">
        <v>100</v>
      </c>
      <c r="E1298" s="114" t="s">
        <v>26</v>
      </c>
      <c r="F1298" s="114">
        <v>168</v>
      </c>
      <c r="G1298" s="114" t="s">
        <v>27</v>
      </c>
      <c r="H1298" s="114" t="s">
        <v>28</v>
      </c>
      <c r="I1298" s="114" t="s">
        <v>29</v>
      </c>
      <c r="J1298" s="114" t="s">
        <v>28</v>
      </c>
      <c r="K1298" s="114" t="s">
        <v>30</v>
      </c>
      <c r="L1298" s="114" t="s">
        <v>1500</v>
      </c>
      <c r="M1298" s="114" t="s">
        <v>32</v>
      </c>
      <c r="N1298" s="114" t="s">
        <v>368</v>
      </c>
      <c r="O1298" s="114">
        <v>24</v>
      </c>
      <c r="P1298" s="114" t="s">
        <v>28</v>
      </c>
      <c r="Q1298" s="65"/>
      <c r="R1298" s="65"/>
      <c r="S1298" s="65"/>
      <c r="T1298" s="65"/>
      <c r="U1298" s="65"/>
      <c r="V1298" s="65"/>
      <c r="W1298" s="65"/>
      <c r="X1298" s="65"/>
      <c r="Y1298" s="65"/>
      <c r="Z1298" s="65"/>
      <c r="AA1298" s="65"/>
      <c r="AB1298" s="65"/>
      <c r="AC1298" s="65"/>
      <c r="AD1298" s="65"/>
      <c r="AE1298" s="65"/>
      <c r="AF1298" s="65"/>
      <c r="AG1298" s="65"/>
      <c r="AH1298" s="65"/>
      <c r="AI1298" s="65"/>
      <c r="AJ1298" s="65"/>
      <c r="AK1298" s="65"/>
      <c r="AL1298" s="65"/>
      <c r="AM1298" s="65"/>
      <c r="AN1298" s="65"/>
      <c r="AO1298" s="65"/>
      <c r="AP1298" s="65"/>
      <c r="AQ1298" s="65"/>
      <c r="AR1298" s="65"/>
      <c r="AS1298" s="65"/>
      <c r="AT1298" s="65"/>
      <c r="AU1298" s="65"/>
      <c r="AV1298" s="65"/>
      <c r="AW1298" s="65"/>
      <c r="AX1298" s="65"/>
      <c r="AY1298" s="65"/>
      <c r="AZ1298" s="65"/>
      <c r="BA1298" s="65"/>
      <c r="BB1298" s="65"/>
      <c r="BC1298" s="65"/>
      <c r="BD1298" s="65"/>
      <c r="BE1298" s="65"/>
      <c r="BF1298" s="65"/>
      <c r="BG1298" s="65"/>
      <c r="BH1298" s="65"/>
      <c r="BI1298" s="65"/>
      <c r="BJ1298" s="65"/>
      <c r="BK1298" s="65"/>
      <c r="BL1298" s="65"/>
    </row>
    <row r="1299" spans="1:64" x14ac:dyDescent="0.2">
      <c r="A1299" s="114" t="s">
        <v>1372</v>
      </c>
      <c r="B1299" s="114" t="s">
        <v>1464</v>
      </c>
      <c r="C1299" s="591" t="s">
        <v>1502</v>
      </c>
      <c r="D1299" s="114">
        <v>230</v>
      </c>
      <c r="E1299" s="114" t="s">
        <v>26</v>
      </c>
      <c r="F1299" s="114">
        <v>384</v>
      </c>
      <c r="G1299" s="114" t="s">
        <v>27</v>
      </c>
      <c r="H1299" s="114" t="s">
        <v>28</v>
      </c>
      <c r="I1299" s="114" t="s">
        <v>29</v>
      </c>
      <c r="J1299" s="114" t="s">
        <v>28</v>
      </c>
      <c r="K1299" s="114" t="s">
        <v>30</v>
      </c>
      <c r="L1299" s="114" t="s">
        <v>1396</v>
      </c>
      <c r="M1299" s="114" t="s">
        <v>32</v>
      </c>
      <c r="N1299" s="114" t="s">
        <v>368</v>
      </c>
      <c r="O1299" s="114">
        <v>24</v>
      </c>
      <c r="P1299" s="114" t="s">
        <v>28</v>
      </c>
      <c r="Q1299" s="65"/>
      <c r="R1299" s="65"/>
      <c r="S1299" s="65"/>
      <c r="T1299" s="65"/>
      <c r="U1299" s="65"/>
      <c r="V1299" s="65"/>
      <c r="W1299" s="65"/>
      <c r="X1299" s="65"/>
      <c r="Y1299" s="65"/>
      <c r="Z1299" s="65"/>
      <c r="AA1299" s="65"/>
      <c r="AB1299" s="65"/>
      <c r="AC1299" s="65"/>
      <c r="AD1299" s="65"/>
      <c r="AE1299" s="65"/>
      <c r="AF1299" s="65"/>
      <c r="AG1299" s="65"/>
      <c r="AH1299" s="65"/>
      <c r="AI1299" s="65"/>
      <c r="AJ1299" s="65"/>
      <c r="AK1299" s="65"/>
      <c r="AL1299" s="65"/>
      <c r="AM1299" s="65"/>
      <c r="AN1299" s="65"/>
      <c r="AO1299" s="65"/>
      <c r="AP1299" s="65"/>
      <c r="AQ1299" s="65"/>
      <c r="AR1299" s="65"/>
      <c r="AS1299" s="65"/>
      <c r="AT1299" s="65"/>
      <c r="AU1299" s="65"/>
      <c r="AV1299" s="65"/>
      <c r="AW1299" s="65"/>
      <c r="AX1299" s="65"/>
      <c r="AY1299" s="65"/>
      <c r="AZ1299" s="65"/>
      <c r="BA1299" s="65"/>
      <c r="BB1299" s="65"/>
      <c r="BC1299" s="65"/>
      <c r="BD1299" s="65"/>
      <c r="BE1299" s="65"/>
      <c r="BF1299" s="65"/>
      <c r="BG1299" s="65"/>
      <c r="BH1299" s="65"/>
      <c r="BI1299" s="65"/>
      <c r="BJ1299" s="65"/>
      <c r="BK1299" s="65"/>
      <c r="BL1299" s="65"/>
    </row>
    <row r="1300" spans="1:64" x14ac:dyDescent="0.2">
      <c r="A1300" s="114" t="s">
        <v>1372</v>
      </c>
      <c r="B1300" s="114" t="s">
        <v>1464</v>
      </c>
      <c r="C1300" s="591" t="s">
        <v>1503</v>
      </c>
      <c r="D1300" s="114">
        <v>230</v>
      </c>
      <c r="E1300" s="114" t="s">
        <v>26</v>
      </c>
      <c r="F1300" s="114">
        <v>384</v>
      </c>
      <c r="G1300" s="114" t="s">
        <v>27</v>
      </c>
      <c r="H1300" s="114" t="s">
        <v>28</v>
      </c>
      <c r="I1300" s="114" t="s">
        <v>29</v>
      </c>
      <c r="J1300" s="114" t="s">
        <v>28</v>
      </c>
      <c r="K1300" s="114" t="s">
        <v>30</v>
      </c>
      <c r="L1300" s="114" t="s">
        <v>1396</v>
      </c>
      <c r="M1300" s="114" t="s">
        <v>32</v>
      </c>
      <c r="N1300" s="114" t="s">
        <v>368</v>
      </c>
      <c r="O1300" s="114">
        <v>24</v>
      </c>
      <c r="P1300" s="114" t="s">
        <v>28</v>
      </c>
      <c r="Q1300" s="65"/>
      <c r="R1300" s="65"/>
      <c r="S1300" s="65"/>
      <c r="T1300" s="65"/>
      <c r="U1300" s="65"/>
      <c r="V1300" s="65"/>
      <c r="W1300" s="65"/>
      <c r="X1300" s="65"/>
      <c r="Y1300" s="65"/>
      <c r="Z1300" s="65"/>
      <c r="AA1300" s="65"/>
      <c r="AB1300" s="65"/>
      <c r="AC1300" s="65"/>
      <c r="AD1300" s="65"/>
      <c r="AE1300" s="65"/>
      <c r="AF1300" s="65"/>
      <c r="AG1300" s="65"/>
      <c r="AH1300" s="65"/>
      <c r="AI1300" s="65"/>
      <c r="AJ1300" s="65"/>
      <c r="AK1300" s="65"/>
      <c r="AL1300" s="65"/>
      <c r="AM1300" s="65"/>
      <c r="AN1300" s="65"/>
      <c r="AO1300" s="65"/>
      <c r="AP1300" s="65"/>
      <c r="AQ1300" s="65"/>
      <c r="AR1300" s="65"/>
      <c r="AS1300" s="65"/>
      <c r="AT1300" s="65"/>
      <c r="AU1300" s="65"/>
      <c r="AV1300" s="65"/>
      <c r="AW1300" s="65"/>
      <c r="AX1300" s="65"/>
      <c r="AY1300" s="65"/>
      <c r="AZ1300" s="65"/>
      <c r="BA1300" s="65"/>
      <c r="BB1300" s="65"/>
      <c r="BC1300" s="65"/>
      <c r="BD1300" s="65"/>
      <c r="BE1300" s="65"/>
      <c r="BF1300" s="65"/>
      <c r="BG1300" s="65"/>
      <c r="BH1300" s="65"/>
      <c r="BI1300" s="65"/>
      <c r="BJ1300" s="65"/>
      <c r="BK1300" s="65"/>
      <c r="BL1300" s="65"/>
    </row>
    <row r="1301" spans="1:64" x14ac:dyDescent="0.2">
      <c r="A1301" s="114" t="s">
        <v>1372</v>
      </c>
      <c r="B1301" s="114" t="s">
        <v>1464</v>
      </c>
      <c r="C1301" s="591" t="s">
        <v>1504</v>
      </c>
      <c r="D1301" s="114">
        <v>230</v>
      </c>
      <c r="E1301" s="114" t="s">
        <v>26</v>
      </c>
      <c r="F1301" s="114">
        <v>432</v>
      </c>
      <c r="G1301" s="114" t="s">
        <v>27</v>
      </c>
      <c r="H1301" s="114" t="s">
        <v>28</v>
      </c>
      <c r="I1301" s="114" t="s">
        <v>29</v>
      </c>
      <c r="J1301" s="114" t="s">
        <v>28</v>
      </c>
      <c r="K1301" s="114" t="s">
        <v>30</v>
      </c>
      <c r="L1301" s="114" t="s">
        <v>1396</v>
      </c>
      <c r="M1301" s="114" t="s">
        <v>32</v>
      </c>
      <c r="N1301" s="114" t="s">
        <v>368</v>
      </c>
      <c r="O1301" s="114">
        <v>24</v>
      </c>
      <c r="P1301" s="114" t="s">
        <v>28</v>
      </c>
      <c r="Q1301" s="65"/>
      <c r="R1301" s="65"/>
      <c r="S1301" s="65"/>
      <c r="T1301" s="65"/>
      <c r="U1301" s="65"/>
      <c r="V1301" s="65"/>
      <c r="W1301" s="65"/>
      <c r="X1301" s="65"/>
      <c r="Y1301" s="65"/>
      <c r="Z1301" s="65"/>
      <c r="AA1301" s="65"/>
      <c r="AB1301" s="65"/>
      <c r="AC1301" s="65"/>
      <c r="AD1301" s="65"/>
      <c r="AE1301" s="65"/>
      <c r="AF1301" s="65"/>
      <c r="AG1301" s="65"/>
      <c r="AH1301" s="65"/>
      <c r="AI1301" s="65"/>
      <c r="AJ1301" s="65"/>
      <c r="AK1301" s="65"/>
      <c r="AL1301" s="65"/>
      <c r="AM1301" s="65"/>
      <c r="AN1301" s="65"/>
      <c r="AO1301" s="65"/>
      <c r="AP1301" s="65"/>
      <c r="AQ1301" s="65"/>
      <c r="AR1301" s="65"/>
      <c r="AS1301" s="65"/>
      <c r="AT1301" s="65"/>
      <c r="AU1301" s="65"/>
      <c r="AV1301" s="65"/>
      <c r="AW1301" s="65"/>
      <c r="AX1301" s="65"/>
      <c r="AY1301" s="65"/>
      <c r="AZ1301" s="65"/>
      <c r="BA1301" s="65"/>
      <c r="BB1301" s="65"/>
      <c r="BC1301" s="65"/>
      <c r="BD1301" s="65"/>
      <c r="BE1301" s="65"/>
      <c r="BF1301" s="65"/>
      <c r="BG1301" s="65"/>
      <c r="BH1301" s="65"/>
      <c r="BI1301" s="65"/>
      <c r="BJ1301" s="65"/>
      <c r="BK1301" s="65"/>
      <c r="BL1301" s="65"/>
    </row>
    <row r="1302" spans="1:64" x14ac:dyDescent="0.2">
      <c r="A1302" s="114" t="s">
        <v>1372</v>
      </c>
      <c r="B1302" s="114" t="s">
        <v>1464</v>
      </c>
      <c r="C1302" s="114" t="s">
        <v>1505</v>
      </c>
      <c r="D1302" s="114">
        <v>230</v>
      </c>
      <c r="E1302" s="114" t="s">
        <v>26</v>
      </c>
      <c r="F1302" s="114">
        <v>384</v>
      </c>
      <c r="G1302" s="114" t="s">
        <v>264</v>
      </c>
      <c r="H1302" s="114" t="s">
        <v>28</v>
      </c>
      <c r="I1302" s="114" t="s">
        <v>29</v>
      </c>
      <c r="J1302" s="114" t="s">
        <v>76</v>
      </c>
      <c r="K1302" s="114"/>
      <c r="L1302" s="114"/>
      <c r="M1302" s="114" t="s">
        <v>32</v>
      </c>
      <c r="N1302" s="114" t="s">
        <v>70</v>
      </c>
      <c r="O1302" s="114">
        <v>24</v>
      </c>
      <c r="P1302" s="114" t="s">
        <v>28</v>
      </c>
      <c r="Q1302" s="65"/>
      <c r="R1302" s="65"/>
      <c r="S1302" s="65"/>
      <c r="T1302" s="65"/>
      <c r="U1302" s="65"/>
      <c r="V1302" s="65"/>
      <c r="W1302" s="65"/>
      <c r="X1302" s="65"/>
      <c r="Y1302" s="65"/>
      <c r="Z1302" s="65"/>
      <c r="AA1302" s="65"/>
      <c r="AB1302" s="65"/>
      <c r="AC1302" s="65"/>
      <c r="AD1302" s="65"/>
      <c r="AE1302" s="65"/>
      <c r="AF1302" s="65"/>
      <c r="AG1302" s="65"/>
      <c r="AH1302" s="65"/>
      <c r="AI1302" s="65"/>
      <c r="AJ1302" s="65"/>
      <c r="AK1302" s="65"/>
      <c r="AL1302" s="65"/>
      <c r="AM1302" s="65"/>
      <c r="AN1302" s="65"/>
      <c r="AO1302" s="65"/>
      <c r="AP1302" s="65"/>
      <c r="AQ1302" s="65"/>
      <c r="AR1302" s="65"/>
      <c r="AS1302" s="65"/>
      <c r="AT1302" s="65"/>
      <c r="AU1302" s="65"/>
      <c r="AV1302" s="65"/>
      <c r="AW1302" s="65"/>
      <c r="AX1302" s="65"/>
      <c r="AY1302" s="65"/>
      <c r="AZ1302" s="65"/>
      <c r="BA1302" s="65"/>
      <c r="BB1302" s="65"/>
      <c r="BC1302" s="65"/>
      <c r="BD1302" s="65"/>
      <c r="BE1302" s="65"/>
      <c r="BF1302" s="65"/>
      <c r="BG1302" s="65"/>
      <c r="BH1302" s="65"/>
      <c r="BI1302" s="65"/>
      <c r="BJ1302" s="65"/>
      <c r="BK1302" s="65"/>
      <c r="BL1302" s="65"/>
    </row>
    <row r="1303" spans="1:64" x14ac:dyDescent="0.2">
      <c r="A1303" s="114" t="s">
        <v>1372</v>
      </c>
      <c r="B1303" s="114" t="s">
        <v>1506</v>
      </c>
      <c r="C1303" s="114" t="s">
        <v>1507</v>
      </c>
      <c r="D1303" s="114">
        <v>50</v>
      </c>
      <c r="E1303" s="114" t="s">
        <v>26</v>
      </c>
      <c r="F1303" s="114"/>
      <c r="G1303" s="114" t="s">
        <v>27</v>
      </c>
      <c r="H1303" s="114" t="s">
        <v>28</v>
      </c>
      <c r="I1303" s="114" t="s">
        <v>29</v>
      </c>
      <c r="J1303" s="114" t="s">
        <v>76</v>
      </c>
      <c r="K1303" s="114"/>
      <c r="L1303" s="114"/>
      <c r="M1303" s="114" t="s">
        <v>32</v>
      </c>
      <c r="N1303" s="114" t="s">
        <v>52</v>
      </c>
      <c r="O1303" s="114">
        <v>24</v>
      </c>
      <c r="P1303" s="114" t="s">
        <v>28</v>
      </c>
      <c r="Q1303" s="65"/>
      <c r="R1303" s="65"/>
      <c r="S1303" s="65"/>
      <c r="T1303" s="65"/>
      <c r="U1303" s="65"/>
      <c r="V1303" s="65"/>
      <c r="W1303" s="65"/>
      <c r="X1303" s="65"/>
      <c r="Y1303" s="65"/>
      <c r="Z1303" s="65"/>
      <c r="AA1303" s="65"/>
      <c r="AB1303" s="65"/>
      <c r="AC1303" s="65"/>
      <c r="AD1303" s="65"/>
      <c r="AE1303" s="65"/>
      <c r="AF1303" s="65"/>
      <c r="AG1303" s="65"/>
      <c r="AH1303" s="65"/>
      <c r="AI1303" s="65"/>
      <c r="AJ1303" s="65"/>
      <c r="AK1303" s="65"/>
      <c r="AL1303" s="65"/>
      <c r="AM1303" s="65"/>
      <c r="AN1303" s="65"/>
      <c r="AO1303" s="65"/>
      <c r="AP1303" s="65"/>
      <c r="AQ1303" s="65"/>
      <c r="AR1303" s="65"/>
      <c r="AS1303" s="65"/>
      <c r="AT1303" s="65"/>
      <c r="AU1303" s="65"/>
      <c r="AV1303" s="65"/>
      <c r="AW1303" s="65"/>
      <c r="AX1303" s="65"/>
      <c r="AY1303" s="65"/>
      <c r="AZ1303" s="65"/>
      <c r="BA1303" s="65"/>
      <c r="BB1303" s="65"/>
      <c r="BC1303" s="65"/>
      <c r="BD1303" s="65"/>
      <c r="BE1303" s="65"/>
      <c r="BF1303" s="65"/>
      <c r="BG1303" s="65"/>
      <c r="BH1303" s="65"/>
      <c r="BI1303" s="65"/>
      <c r="BJ1303" s="65"/>
      <c r="BK1303" s="65"/>
      <c r="BL1303" s="65"/>
    </row>
    <row r="1304" spans="1:64" x14ac:dyDescent="0.2">
      <c r="A1304" s="114" t="s">
        <v>1372</v>
      </c>
      <c r="B1304" s="114" t="s">
        <v>1506</v>
      </c>
      <c r="C1304" s="114" t="s">
        <v>1508</v>
      </c>
      <c r="D1304" s="114">
        <v>50</v>
      </c>
      <c r="E1304" s="114" t="s">
        <v>26</v>
      </c>
      <c r="F1304" s="114"/>
      <c r="G1304" s="114" t="s">
        <v>27</v>
      </c>
      <c r="H1304" s="114" t="s">
        <v>28</v>
      </c>
      <c r="I1304" s="114" t="s">
        <v>29</v>
      </c>
      <c r="J1304" s="114" t="s">
        <v>76</v>
      </c>
      <c r="K1304" s="114"/>
      <c r="L1304" s="114"/>
      <c r="M1304" s="114" t="s">
        <v>32</v>
      </c>
      <c r="N1304" s="114" t="s">
        <v>52</v>
      </c>
      <c r="O1304" s="114">
        <v>24</v>
      </c>
      <c r="P1304" s="114" t="s">
        <v>28</v>
      </c>
      <c r="Q1304" s="65"/>
      <c r="R1304" s="65"/>
      <c r="S1304" s="65"/>
      <c r="T1304" s="65"/>
      <c r="U1304" s="65"/>
      <c r="V1304" s="65"/>
      <c r="W1304" s="65"/>
      <c r="X1304" s="65"/>
      <c r="Y1304" s="65"/>
      <c r="Z1304" s="65"/>
      <c r="AA1304" s="65"/>
      <c r="AB1304" s="65"/>
      <c r="AC1304" s="65"/>
      <c r="AD1304" s="65"/>
      <c r="AE1304" s="65"/>
      <c r="AF1304" s="65"/>
      <c r="AG1304" s="65"/>
      <c r="AH1304" s="65"/>
      <c r="AI1304" s="65"/>
      <c r="AJ1304" s="65"/>
      <c r="AK1304" s="65"/>
      <c r="AL1304" s="65"/>
      <c r="AM1304" s="65"/>
      <c r="AN1304" s="65"/>
      <c r="AO1304" s="65"/>
      <c r="AP1304" s="65"/>
      <c r="AQ1304" s="65"/>
      <c r="AR1304" s="65"/>
      <c r="AS1304" s="65"/>
      <c r="AT1304" s="65"/>
      <c r="AU1304" s="65"/>
      <c r="AV1304" s="65"/>
      <c r="AW1304" s="65"/>
      <c r="AX1304" s="65"/>
      <c r="AY1304" s="65"/>
      <c r="AZ1304" s="65"/>
      <c r="BA1304" s="65"/>
      <c r="BB1304" s="65"/>
      <c r="BC1304" s="65"/>
      <c r="BD1304" s="65"/>
      <c r="BE1304" s="65"/>
      <c r="BF1304" s="65"/>
      <c r="BG1304" s="65"/>
      <c r="BH1304" s="65"/>
      <c r="BI1304" s="65"/>
      <c r="BJ1304" s="65"/>
      <c r="BK1304" s="65"/>
      <c r="BL1304" s="65"/>
    </row>
    <row r="1305" spans="1:64" x14ac:dyDescent="0.2">
      <c r="A1305" s="114" t="s">
        <v>1372</v>
      </c>
      <c r="B1305" s="114" t="s">
        <v>1506</v>
      </c>
      <c r="C1305" s="114" t="s">
        <v>1509</v>
      </c>
      <c r="D1305" s="114">
        <v>50</v>
      </c>
      <c r="E1305" s="114" t="s">
        <v>26</v>
      </c>
      <c r="F1305" s="114"/>
      <c r="G1305" s="114" t="s">
        <v>27</v>
      </c>
      <c r="H1305" s="114" t="s">
        <v>28</v>
      </c>
      <c r="I1305" s="114" t="s">
        <v>29</v>
      </c>
      <c r="J1305" s="114" t="s">
        <v>76</v>
      </c>
      <c r="K1305" s="114"/>
      <c r="L1305" s="114"/>
      <c r="M1305" s="114" t="s">
        <v>32</v>
      </c>
      <c r="N1305" s="114" t="s">
        <v>52</v>
      </c>
      <c r="O1305" s="114">
        <v>24</v>
      </c>
      <c r="P1305" s="114" t="s">
        <v>28</v>
      </c>
      <c r="Q1305" s="65"/>
      <c r="R1305" s="65"/>
      <c r="S1305" s="65"/>
      <c r="T1305" s="65"/>
      <c r="U1305" s="65"/>
      <c r="V1305" s="65"/>
      <c r="W1305" s="65"/>
      <c r="X1305" s="65"/>
      <c r="Y1305" s="65"/>
      <c r="Z1305" s="65"/>
      <c r="AA1305" s="65"/>
      <c r="AB1305" s="65"/>
      <c r="AC1305" s="65"/>
      <c r="AD1305" s="65"/>
      <c r="AE1305" s="65"/>
      <c r="AF1305" s="65"/>
      <c r="AG1305" s="65"/>
      <c r="AH1305" s="65"/>
      <c r="AI1305" s="65"/>
      <c r="AJ1305" s="65"/>
      <c r="AK1305" s="65"/>
      <c r="AL1305" s="65"/>
      <c r="AM1305" s="65"/>
      <c r="AN1305" s="65"/>
      <c r="AO1305" s="65"/>
      <c r="AP1305" s="65"/>
      <c r="AQ1305" s="65"/>
      <c r="AR1305" s="65"/>
      <c r="AS1305" s="65"/>
      <c r="AT1305" s="65"/>
      <c r="AU1305" s="65"/>
      <c r="AV1305" s="65"/>
      <c r="AW1305" s="65"/>
      <c r="AX1305" s="65"/>
      <c r="AY1305" s="65"/>
      <c r="AZ1305" s="65"/>
      <c r="BA1305" s="65"/>
      <c r="BB1305" s="65"/>
      <c r="BC1305" s="65"/>
      <c r="BD1305" s="65"/>
      <c r="BE1305" s="65"/>
      <c r="BF1305" s="65"/>
      <c r="BG1305" s="65"/>
      <c r="BH1305" s="65"/>
      <c r="BI1305" s="65"/>
      <c r="BJ1305" s="65"/>
      <c r="BK1305" s="65"/>
      <c r="BL1305" s="65"/>
    </row>
    <row r="1306" spans="1:64" x14ac:dyDescent="0.2">
      <c r="A1306" s="114" t="s">
        <v>1372</v>
      </c>
      <c r="B1306" s="114" t="s">
        <v>1506</v>
      </c>
      <c r="C1306" s="114" t="s">
        <v>1510</v>
      </c>
      <c r="D1306" s="114">
        <v>50</v>
      </c>
      <c r="E1306" s="114" t="s">
        <v>26</v>
      </c>
      <c r="F1306" s="114"/>
      <c r="G1306" s="114" t="s">
        <v>27</v>
      </c>
      <c r="H1306" s="114" t="s">
        <v>28</v>
      </c>
      <c r="I1306" s="114" t="s">
        <v>29</v>
      </c>
      <c r="J1306" s="114" t="s">
        <v>76</v>
      </c>
      <c r="K1306" s="114"/>
      <c r="L1306" s="114"/>
      <c r="M1306" s="114" t="s">
        <v>32</v>
      </c>
      <c r="N1306" s="114" t="s">
        <v>52</v>
      </c>
      <c r="O1306" s="114">
        <v>24</v>
      </c>
      <c r="P1306" s="114" t="s">
        <v>28</v>
      </c>
      <c r="Q1306" s="65"/>
      <c r="R1306" s="65"/>
      <c r="S1306" s="65"/>
      <c r="T1306" s="65"/>
      <c r="U1306" s="65"/>
      <c r="V1306" s="65"/>
      <c r="W1306" s="65"/>
      <c r="X1306" s="65"/>
      <c r="Y1306" s="65"/>
      <c r="Z1306" s="65"/>
      <c r="AA1306" s="65"/>
      <c r="AB1306" s="65"/>
      <c r="AC1306" s="65"/>
      <c r="AD1306" s="65"/>
      <c r="AE1306" s="65"/>
      <c r="AF1306" s="65"/>
      <c r="AG1306" s="65"/>
      <c r="AH1306" s="65"/>
      <c r="AI1306" s="65"/>
      <c r="AJ1306" s="65"/>
      <c r="AK1306" s="65"/>
      <c r="AL1306" s="65"/>
      <c r="AM1306" s="65"/>
      <c r="AN1306" s="65"/>
      <c r="AO1306" s="65"/>
      <c r="AP1306" s="65"/>
      <c r="AQ1306" s="65"/>
      <c r="AR1306" s="65"/>
      <c r="AS1306" s="65"/>
      <c r="AT1306" s="65"/>
      <c r="AU1306" s="65"/>
      <c r="AV1306" s="65"/>
      <c r="AW1306" s="65"/>
      <c r="AX1306" s="65"/>
      <c r="AY1306" s="65"/>
      <c r="AZ1306" s="65"/>
      <c r="BA1306" s="65"/>
      <c r="BB1306" s="65"/>
      <c r="BC1306" s="65"/>
      <c r="BD1306" s="65"/>
      <c r="BE1306" s="65"/>
      <c r="BF1306" s="65"/>
      <c r="BG1306" s="65"/>
      <c r="BH1306" s="65"/>
      <c r="BI1306" s="65"/>
      <c r="BJ1306" s="65"/>
      <c r="BK1306" s="65"/>
      <c r="BL1306" s="65"/>
    </row>
    <row r="1307" spans="1:64" x14ac:dyDescent="0.2">
      <c r="A1307" s="114" t="s">
        <v>1372</v>
      </c>
      <c r="B1307" s="114" t="s">
        <v>1506</v>
      </c>
      <c r="C1307" s="114" t="s">
        <v>1511</v>
      </c>
      <c r="D1307" s="114">
        <v>50</v>
      </c>
      <c r="E1307" s="114" t="s">
        <v>26</v>
      </c>
      <c r="F1307" s="114"/>
      <c r="G1307" s="114" t="s">
        <v>27</v>
      </c>
      <c r="H1307" s="114" t="s">
        <v>28</v>
      </c>
      <c r="I1307" s="114" t="s">
        <v>29</v>
      </c>
      <c r="J1307" s="114" t="s">
        <v>76</v>
      </c>
      <c r="K1307" s="114"/>
      <c r="L1307" s="114"/>
      <c r="M1307" s="114" t="s">
        <v>32</v>
      </c>
      <c r="N1307" s="114" t="s">
        <v>52</v>
      </c>
      <c r="O1307" s="114">
        <v>24</v>
      </c>
      <c r="P1307" s="114" t="s">
        <v>28</v>
      </c>
      <c r="Q1307" s="65"/>
      <c r="R1307" s="65"/>
      <c r="S1307" s="65"/>
      <c r="T1307" s="65"/>
      <c r="U1307" s="65"/>
      <c r="V1307" s="65"/>
      <c r="W1307" s="65"/>
      <c r="X1307" s="65"/>
      <c r="Y1307" s="65"/>
      <c r="Z1307" s="65"/>
      <c r="AA1307" s="65"/>
      <c r="AB1307" s="65"/>
      <c r="AC1307" s="65"/>
      <c r="AD1307" s="65"/>
      <c r="AE1307" s="65"/>
      <c r="AF1307" s="65"/>
      <c r="AG1307" s="65"/>
      <c r="AH1307" s="65"/>
      <c r="AI1307" s="65"/>
      <c r="AJ1307" s="65"/>
      <c r="AK1307" s="65"/>
      <c r="AL1307" s="65"/>
      <c r="AM1307" s="65"/>
      <c r="AN1307" s="65"/>
      <c r="AO1307" s="65"/>
      <c r="AP1307" s="65"/>
      <c r="AQ1307" s="65"/>
      <c r="AR1307" s="65"/>
      <c r="AS1307" s="65"/>
      <c r="AT1307" s="65"/>
      <c r="AU1307" s="65"/>
      <c r="AV1307" s="65"/>
      <c r="AW1307" s="65"/>
      <c r="AX1307" s="65"/>
      <c r="AY1307" s="65"/>
      <c r="AZ1307" s="65"/>
      <c r="BA1307" s="65"/>
      <c r="BB1307" s="65"/>
      <c r="BC1307" s="65"/>
      <c r="BD1307" s="65"/>
      <c r="BE1307" s="65"/>
      <c r="BF1307" s="65"/>
      <c r="BG1307" s="65"/>
      <c r="BH1307" s="65"/>
      <c r="BI1307" s="65"/>
      <c r="BJ1307" s="65"/>
      <c r="BK1307" s="65"/>
      <c r="BL1307" s="65"/>
    </row>
    <row r="1308" spans="1:64" x14ac:dyDescent="0.2">
      <c r="A1308" s="114" t="s">
        <v>1372</v>
      </c>
      <c r="B1308" s="114" t="s">
        <v>1506</v>
      </c>
      <c r="C1308" s="114" t="s">
        <v>1512</v>
      </c>
      <c r="D1308" s="114">
        <v>50</v>
      </c>
      <c r="E1308" s="114" t="s">
        <v>26</v>
      </c>
      <c r="F1308" s="114"/>
      <c r="G1308" s="114" t="s">
        <v>27</v>
      </c>
      <c r="H1308" s="114" t="s">
        <v>28</v>
      </c>
      <c r="I1308" s="114" t="s">
        <v>29</v>
      </c>
      <c r="J1308" s="114" t="s">
        <v>76</v>
      </c>
      <c r="K1308" s="114"/>
      <c r="L1308" s="114"/>
      <c r="M1308" s="114" t="s">
        <v>32</v>
      </c>
      <c r="N1308" s="114" t="s">
        <v>52</v>
      </c>
      <c r="O1308" s="114">
        <v>24</v>
      </c>
      <c r="P1308" s="114" t="s">
        <v>28</v>
      </c>
      <c r="Q1308" s="65"/>
      <c r="R1308" s="65"/>
      <c r="S1308" s="65"/>
      <c r="T1308" s="65"/>
      <c r="U1308" s="65"/>
      <c r="V1308" s="65"/>
      <c r="W1308" s="65"/>
      <c r="X1308" s="65"/>
      <c r="Y1308" s="65"/>
      <c r="Z1308" s="65"/>
      <c r="AA1308" s="65"/>
      <c r="AB1308" s="65"/>
      <c r="AC1308" s="65"/>
      <c r="AD1308" s="65"/>
      <c r="AE1308" s="65"/>
      <c r="AF1308" s="65"/>
      <c r="AG1308" s="65"/>
      <c r="AH1308" s="65"/>
      <c r="AI1308" s="65"/>
      <c r="AJ1308" s="65"/>
      <c r="AK1308" s="65"/>
      <c r="AL1308" s="65"/>
      <c r="AM1308" s="65"/>
      <c r="AN1308" s="65"/>
      <c r="AO1308" s="65"/>
      <c r="AP1308" s="65"/>
      <c r="AQ1308" s="65"/>
      <c r="AR1308" s="65"/>
      <c r="AS1308" s="65"/>
      <c r="AT1308" s="65"/>
      <c r="AU1308" s="65"/>
      <c r="AV1308" s="65"/>
      <c r="AW1308" s="65"/>
      <c r="AX1308" s="65"/>
      <c r="AY1308" s="65"/>
      <c r="AZ1308" s="65"/>
      <c r="BA1308" s="65"/>
      <c r="BB1308" s="65"/>
      <c r="BC1308" s="65"/>
      <c r="BD1308" s="65"/>
      <c r="BE1308" s="65"/>
      <c r="BF1308" s="65"/>
      <c r="BG1308" s="65"/>
      <c r="BH1308" s="65"/>
      <c r="BI1308" s="65"/>
      <c r="BJ1308" s="65"/>
      <c r="BK1308" s="65"/>
      <c r="BL1308" s="65"/>
    </row>
    <row r="1309" spans="1:64" x14ac:dyDescent="0.2">
      <c r="A1309" s="114" t="s">
        <v>1372</v>
      </c>
      <c r="B1309" s="114" t="s">
        <v>1506</v>
      </c>
      <c r="C1309" s="114" t="s">
        <v>1513</v>
      </c>
      <c r="D1309" s="114">
        <v>50</v>
      </c>
      <c r="E1309" s="114" t="s">
        <v>26</v>
      </c>
      <c r="F1309" s="114"/>
      <c r="G1309" s="114" t="s">
        <v>27</v>
      </c>
      <c r="H1309" s="114" t="s">
        <v>28</v>
      </c>
      <c r="I1309" s="114" t="s">
        <v>29</v>
      </c>
      <c r="J1309" s="114" t="s">
        <v>76</v>
      </c>
      <c r="K1309" s="114"/>
      <c r="L1309" s="114"/>
      <c r="M1309" s="114" t="s">
        <v>32</v>
      </c>
      <c r="N1309" s="114" t="s">
        <v>52</v>
      </c>
      <c r="O1309" s="114">
        <v>24</v>
      </c>
      <c r="P1309" s="114" t="s">
        <v>28</v>
      </c>
      <c r="Q1309" s="65"/>
      <c r="R1309" s="65"/>
      <c r="S1309" s="65"/>
      <c r="T1309" s="65"/>
      <c r="U1309" s="65"/>
      <c r="V1309" s="65"/>
      <c r="W1309" s="65"/>
      <c r="X1309" s="65"/>
      <c r="Y1309" s="65"/>
      <c r="Z1309" s="65"/>
      <c r="AA1309" s="65"/>
      <c r="AB1309" s="65"/>
      <c r="AC1309" s="65"/>
      <c r="AD1309" s="65"/>
      <c r="AE1309" s="65"/>
      <c r="AF1309" s="65"/>
      <c r="AG1309" s="65"/>
      <c r="AH1309" s="65"/>
      <c r="AI1309" s="65"/>
      <c r="AJ1309" s="65"/>
      <c r="AK1309" s="65"/>
      <c r="AL1309" s="65"/>
      <c r="AM1309" s="65"/>
      <c r="AN1309" s="65"/>
      <c r="AO1309" s="65"/>
      <c r="AP1309" s="65"/>
      <c r="AQ1309" s="65"/>
      <c r="AR1309" s="65"/>
      <c r="AS1309" s="65"/>
      <c r="AT1309" s="65"/>
      <c r="AU1309" s="65"/>
      <c r="AV1309" s="65"/>
      <c r="AW1309" s="65"/>
      <c r="AX1309" s="65"/>
      <c r="AY1309" s="65"/>
      <c r="AZ1309" s="65"/>
      <c r="BA1309" s="65"/>
      <c r="BB1309" s="65"/>
      <c r="BC1309" s="65"/>
      <c r="BD1309" s="65"/>
      <c r="BE1309" s="65"/>
      <c r="BF1309" s="65"/>
      <c r="BG1309" s="65"/>
      <c r="BH1309" s="65"/>
      <c r="BI1309" s="65"/>
      <c r="BJ1309" s="65"/>
      <c r="BK1309" s="65"/>
      <c r="BL1309" s="65"/>
    </row>
    <row r="1310" spans="1:64" x14ac:dyDescent="0.2">
      <c r="A1310" s="114" t="s">
        <v>1372</v>
      </c>
      <c r="B1310" s="114" t="s">
        <v>1506</v>
      </c>
      <c r="C1310" s="114" t="s">
        <v>1514</v>
      </c>
      <c r="D1310" s="114">
        <v>50</v>
      </c>
      <c r="E1310" s="114" t="s">
        <v>26</v>
      </c>
      <c r="F1310" s="114"/>
      <c r="G1310" s="114" t="s">
        <v>27</v>
      </c>
      <c r="H1310" s="114" t="s">
        <v>28</v>
      </c>
      <c r="I1310" s="114" t="s">
        <v>29</v>
      </c>
      <c r="J1310" s="114" t="s">
        <v>76</v>
      </c>
      <c r="K1310" s="114"/>
      <c r="L1310" s="114"/>
      <c r="M1310" s="114" t="s">
        <v>32</v>
      </c>
      <c r="N1310" s="114" t="s">
        <v>52</v>
      </c>
      <c r="O1310" s="114">
        <v>24</v>
      </c>
      <c r="P1310" s="114" t="s">
        <v>28</v>
      </c>
      <c r="Q1310" s="65"/>
      <c r="R1310" s="65"/>
      <c r="S1310" s="65"/>
      <c r="T1310" s="65"/>
      <c r="U1310" s="65"/>
      <c r="V1310" s="65"/>
      <c r="W1310" s="65"/>
      <c r="X1310" s="65"/>
      <c r="Y1310" s="65"/>
      <c r="Z1310" s="65"/>
      <c r="AA1310" s="65"/>
      <c r="AB1310" s="65"/>
      <c r="AC1310" s="65"/>
      <c r="AD1310" s="65"/>
      <c r="AE1310" s="65"/>
      <c r="AF1310" s="65"/>
      <c r="AG1310" s="65"/>
      <c r="AH1310" s="65"/>
      <c r="AI1310" s="65"/>
      <c r="AJ1310" s="65"/>
      <c r="AK1310" s="65"/>
      <c r="AL1310" s="65"/>
      <c r="AM1310" s="65"/>
      <c r="AN1310" s="65"/>
      <c r="AO1310" s="65"/>
      <c r="AP1310" s="65"/>
      <c r="AQ1310" s="65"/>
      <c r="AR1310" s="65"/>
      <c r="AS1310" s="65"/>
      <c r="AT1310" s="65"/>
      <c r="AU1310" s="65"/>
      <c r="AV1310" s="65"/>
      <c r="AW1310" s="65"/>
      <c r="AX1310" s="65"/>
      <c r="AY1310" s="65"/>
      <c r="AZ1310" s="65"/>
      <c r="BA1310" s="65"/>
      <c r="BB1310" s="65"/>
      <c r="BC1310" s="65"/>
      <c r="BD1310" s="65"/>
      <c r="BE1310" s="65"/>
      <c r="BF1310" s="65"/>
      <c r="BG1310" s="65"/>
      <c r="BH1310" s="65"/>
      <c r="BI1310" s="65"/>
      <c r="BJ1310" s="65"/>
      <c r="BK1310" s="65"/>
      <c r="BL1310" s="65"/>
    </row>
    <row r="1311" spans="1:64" x14ac:dyDescent="0.2">
      <c r="A1311" s="114" t="s">
        <v>1372</v>
      </c>
      <c r="B1311" s="114" t="s">
        <v>1506</v>
      </c>
      <c r="C1311" s="114" t="s">
        <v>1515</v>
      </c>
      <c r="D1311" s="114">
        <v>50</v>
      </c>
      <c r="E1311" s="114" t="s">
        <v>26</v>
      </c>
      <c r="F1311" s="114"/>
      <c r="G1311" s="114" t="s">
        <v>27</v>
      </c>
      <c r="H1311" s="114" t="s">
        <v>28</v>
      </c>
      <c r="I1311" s="114" t="s">
        <v>29</v>
      </c>
      <c r="J1311" s="114" t="s">
        <v>76</v>
      </c>
      <c r="K1311" s="114"/>
      <c r="L1311" s="114"/>
      <c r="M1311" s="114" t="s">
        <v>32</v>
      </c>
      <c r="N1311" s="114" t="s">
        <v>52</v>
      </c>
      <c r="O1311" s="114">
        <v>24</v>
      </c>
      <c r="P1311" s="114" t="s">
        <v>28</v>
      </c>
      <c r="Q1311" s="65"/>
      <c r="R1311" s="65"/>
      <c r="S1311" s="65"/>
      <c r="T1311" s="65"/>
      <c r="U1311" s="65"/>
      <c r="V1311" s="65"/>
      <c r="W1311" s="65"/>
      <c r="X1311" s="65"/>
      <c r="Y1311" s="65"/>
      <c r="Z1311" s="65"/>
      <c r="AA1311" s="65"/>
      <c r="AB1311" s="65"/>
      <c r="AC1311" s="65"/>
      <c r="AD1311" s="65"/>
      <c r="AE1311" s="65"/>
      <c r="AF1311" s="65"/>
      <c r="AG1311" s="65"/>
      <c r="AH1311" s="65"/>
      <c r="AI1311" s="65"/>
      <c r="AJ1311" s="65"/>
      <c r="AK1311" s="65"/>
      <c r="AL1311" s="65"/>
      <c r="AM1311" s="65"/>
      <c r="AN1311" s="65"/>
      <c r="AO1311" s="65"/>
      <c r="AP1311" s="65"/>
      <c r="AQ1311" s="65"/>
      <c r="AR1311" s="65"/>
      <c r="AS1311" s="65"/>
      <c r="AT1311" s="65"/>
      <c r="AU1311" s="65"/>
      <c r="AV1311" s="65"/>
      <c r="AW1311" s="65"/>
      <c r="AX1311" s="65"/>
      <c r="AY1311" s="65"/>
      <c r="AZ1311" s="65"/>
      <c r="BA1311" s="65"/>
      <c r="BB1311" s="65"/>
      <c r="BC1311" s="65"/>
      <c r="BD1311" s="65"/>
      <c r="BE1311" s="65"/>
      <c r="BF1311" s="65"/>
      <c r="BG1311" s="65"/>
      <c r="BH1311" s="65"/>
      <c r="BI1311" s="65"/>
      <c r="BJ1311" s="65"/>
      <c r="BK1311" s="65"/>
      <c r="BL1311" s="65"/>
    </row>
    <row r="1312" spans="1:64" x14ac:dyDescent="0.2">
      <c r="A1312" s="114" t="s">
        <v>1372</v>
      </c>
      <c r="B1312" s="114" t="s">
        <v>1506</v>
      </c>
      <c r="C1312" s="114" t="s">
        <v>1516</v>
      </c>
      <c r="D1312" s="114">
        <v>50</v>
      </c>
      <c r="E1312" s="114" t="s">
        <v>26</v>
      </c>
      <c r="F1312" s="114"/>
      <c r="G1312" s="114" t="s">
        <v>27</v>
      </c>
      <c r="H1312" s="114" t="s">
        <v>28</v>
      </c>
      <c r="I1312" s="114" t="s">
        <v>29</v>
      </c>
      <c r="J1312" s="114" t="s">
        <v>76</v>
      </c>
      <c r="K1312" s="114"/>
      <c r="L1312" s="114"/>
      <c r="M1312" s="114" t="s">
        <v>32</v>
      </c>
      <c r="N1312" s="114" t="s">
        <v>52</v>
      </c>
      <c r="O1312" s="114">
        <v>24</v>
      </c>
      <c r="P1312" s="114" t="s">
        <v>28</v>
      </c>
      <c r="Q1312" s="65"/>
      <c r="R1312" s="65"/>
      <c r="S1312" s="65"/>
      <c r="T1312" s="65"/>
      <c r="U1312" s="65"/>
      <c r="V1312" s="65"/>
      <c r="W1312" s="65"/>
      <c r="X1312" s="65"/>
      <c r="Y1312" s="65"/>
      <c r="Z1312" s="65"/>
      <c r="AA1312" s="65"/>
      <c r="AB1312" s="65"/>
      <c r="AC1312" s="65"/>
      <c r="AD1312" s="65"/>
      <c r="AE1312" s="65"/>
      <c r="AF1312" s="65"/>
      <c r="AG1312" s="65"/>
      <c r="AH1312" s="65"/>
      <c r="AI1312" s="65"/>
      <c r="AJ1312" s="65"/>
      <c r="AK1312" s="65"/>
      <c r="AL1312" s="65"/>
      <c r="AM1312" s="65"/>
      <c r="AN1312" s="65"/>
      <c r="AO1312" s="65"/>
      <c r="AP1312" s="65"/>
      <c r="AQ1312" s="65"/>
      <c r="AR1312" s="65"/>
      <c r="AS1312" s="65"/>
      <c r="AT1312" s="65"/>
      <c r="AU1312" s="65"/>
      <c r="AV1312" s="65"/>
      <c r="AW1312" s="65"/>
      <c r="AX1312" s="65"/>
      <c r="AY1312" s="65"/>
      <c r="AZ1312" s="65"/>
      <c r="BA1312" s="65"/>
      <c r="BB1312" s="65"/>
      <c r="BC1312" s="65"/>
      <c r="BD1312" s="65"/>
      <c r="BE1312" s="65"/>
      <c r="BF1312" s="65"/>
      <c r="BG1312" s="65"/>
      <c r="BH1312" s="65"/>
      <c r="BI1312" s="65"/>
      <c r="BJ1312" s="65"/>
      <c r="BK1312" s="65"/>
      <c r="BL1312" s="65"/>
    </row>
    <row r="1313" spans="1:64" x14ac:dyDescent="0.2">
      <c r="A1313" s="114" t="s">
        <v>1372</v>
      </c>
      <c r="B1313" s="114" t="s">
        <v>1506</v>
      </c>
      <c r="C1313" s="114" t="s">
        <v>1517</v>
      </c>
      <c r="D1313" s="114">
        <v>50</v>
      </c>
      <c r="E1313" s="114" t="s">
        <v>26</v>
      </c>
      <c r="F1313" s="114"/>
      <c r="G1313" s="114" t="s">
        <v>27</v>
      </c>
      <c r="H1313" s="114" t="s">
        <v>28</v>
      </c>
      <c r="I1313" s="114" t="s">
        <v>29</v>
      </c>
      <c r="J1313" s="114" t="s">
        <v>76</v>
      </c>
      <c r="K1313" s="114"/>
      <c r="L1313" s="114"/>
      <c r="M1313" s="114" t="s">
        <v>32</v>
      </c>
      <c r="N1313" s="114" t="s">
        <v>52</v>
      </c>
      <c r="O1313" s="114">
        <v>24</v>
      </c>
      <c r="P1313" s="114" t="s">
        <v>28</v>
      </c>
      <c r="Q1313" s="65"/>
      <c r="R1313" s="65"/>
      <c r="S1313" s="65"/>
      <c r="T1313" s="65"/>
      <c r="U1313" s="65"/>
      <c r="V1313" s="65"/>
      <c r="W1313" s="65"/>
      <c r="X1313" s="65"/>
      <c r="Y1313" s="65"/>
      <c r="Z1313" s="65"/>
      <c r="AA1313" s="65"/>
      <c r="AB1313" s="65"/>
      <c r="AC1313" s="65"/>
      <c r="AD1313" s="65"/>
      <c r="AE1313" s="65"/>
      <c r="AF1313" s="65"/>
      <c r="AG1313" s="65"/>
      <c r="AH1313" s="65"/>
      <c r="AI1313" s="65"/>
      <c r="AJ1313" s="65"/>
      <c r="AK1313" s="65"/>
      <c r="AL1313" s="65"/>
      <c r="AM1313" s="65"/>
      <c r="AN1313" s="65"/>
      <c r="AO1313" s="65"/>
      <c r="AP1313" s="65"/>
      <c r="AQ1313" s="65"/>
      <c r="AR1313" s="65"/>
      <c r="AS1313" s="65"/>
      <c r="AT1313" s="65"/>
      <c r="AU1313" s="65"/>
      <c r="AV1313" s="65"/>
      <c r="AW1313" s="65"/>
      <c r="AX1313" s="65"/>
      <c r="AY1313" s="65"/>
      <c r="AZ1313" s="65"/>
      <c r="BA1313" s="65"/>
      <c r="BB1313" s="65"/>
      <c r="BC1313" s="65"/>
      <c r="BD1313" s="65"/>
      <c r="BE1313" s="65"/>
      <c r="BF1313" s="65"/>
      <c r="BG1313" s="65"/>
      <c r="BH1313" s="65"/>
      <c r="BI1313" s="65"/>
      <c r="BJ1313" s="65"/>
      <c r="BK1313" s="65"/>
      <c r="BL1313" s="65"/>
    </row>
    <row r="1314" spans="1:64" x14ac:dyDescent="0.2">
      <c r="A1314" s="114" t="s">
        <v>1372</v>
      </c>
      <c r="B1314" s="114" t="s">
        <v>1506</v>
      </c>
      <c r="C1314" s="114" t="s">
        <v>1518</v>
      </c>
      <c r="D1314" s="114">
        <v>50</v>
      </c>
      <c r="E1314" s="114" t="s">
        <v>26</v>
      </c>
      <c r="F1314" s="114"/>
      <c r="G1314" s="114" t="s">
        <v>27</v>
      </c>
      <c r="H1314" s="114" t="s">
        <v>28</v>
      </c>
      <c r="I1314" s="114" t="s">
        <v>29</v>
      </c>
      <c r="J1314" s="114" t="s">
        <v>76</v>
      </c>
      <c r="K1314" s="114"/>
      <c r="L1314" s="114"/>
      <c r="M1314" s="114" t="s">
        <v>32</v>
      </c>
      <c r="N1314" s="114" t="s">
        <v>52</v>
      </c>
      <c r="O1314" s="114">
        <v>24</v>
      </c>
      <c r="P1314" s="114" t="s">
        <v>28</v>
      </c>
      <c r="Q1314" s="65"/>
      <c r="R1314" s="65"/>
      <c r="S1314" s="65"/>
      <c r="T1314" s="65"/>
      <c r="U1314" s="65"/>
      <c r="V1314" s="65"/>
      <c r="W1314" s="65"/>
      <c r="X1314" s="65"/>
      <c r="Y1314" s="65"/>
      <c r="Z1314" s="65"/>
      <c r="AA1314" s="65"/>
      <c r="AB1314" s="65"/>
      <c r="AC1314" s="65"/>
      <c r="AD1314" s="65"/>
      <c r="AE1314" s="65"/>
      <c r="AF1314" s="65"/>
      <c r="AG1314" s="65"/>
      <c r="AH1314" s="65"/>
      <c r="AI1314" s="65"/>
      <c r="AJ1314" s="65"/>
      <c r="AK1314" s="65"/>
      <c r="AL1314" s="65"/>
      <c r="AM1314" s="65"/>
      <c r="AN1314" s="65"/>
      <c r="AO1314" s="65"/>
      <c r="AP1314" s="65"/>
      <c r="AQ1314" s="65"/>
      <c r="AR1314" s="65"/>
      <c r="AS1314" s="65"/>
      <c r="AT1314" s="65"/>
      <c r="AU1314" s="65"/>
      <c r="AV1314" s="65"/>
      <c r="AW1314" s="65"/>
      <c r="AX1314" s="65"/>
      <c r="AY1314" s="65"/>
      <c r="AZ1314" s="65"/>
      <c r="BA1314" s="65"/>
      <c r="BB1314" s="65"/>
      <c r="BC1314" s="65"/>
      <c r="BD1314" s="65"/>
      <c r="BE1314" s="65"/>
      <c r="BF1314" s="65"/>
      <c r="BG1314" s="65"/>
      <c r="BH1314" s="65"/>
      <c r="BI1314" s="65"/>
      <c r="BJ1314" s="65"/>
      <c r="BK1314" s="65"/>
      <c r="BL1314" s="65"/>
    </row>
    <row r="1315" spans="1:64" x14ac:dyDescent="0.2">
      <c r="A1315" s="114" t="s">
        <v>1372</v>
      </c>
      <c r="B1315" s="114" t="s">
        <v>1506</v>
      </c>
      <c r="C1315" s="114" t="s">
        <v>1519</v>
      </c>
      <c r="D1315" s="114">
        <v>50</v>
      </c>
      <c r="E1315" s="114" t="s">
        <v>26</v>
      </c>
      <c r="F1315" s="114"/>
      <c r="G1315" s="114" t="s">
        <v>27</v>
      </c>
      <c r="H1315" s="114" t="s">
        <v>28</v>
      </c>
      <c r="I1315" s="114" t="s">
        <v>29</v>
      </c>
      <c r="J1315" s="114" t="s">
        <v>76</v>
      </c>
      <c r="K1315" s="114"/>
      <c r="L1315" s="114"/>
      <c r="M1315" s="114" t="s">
        <v>32</v>
      </c>
      <c r="N1315" s="114" t="s">
        <v>52</v>
      </c>
      <c r="O1315" s="114">
        <v>24</v>
      </c>
      <c r="P1315" s="114" t="s">
        <v>28</v>
      </c>
      <c r="Q1315" s="65"/>
      <c r="R1315" s="65"/>
      <c r="S1315" s="65"/>
      <c r="T1315" s="65"/>
      <c r="U1315" s="65"/>
      <c r="V1315" s="65"/>
      <c r="W1315" s="65"/>
      <c r="X1315" s="65"/>
      <c r="Y1315" s="65"/>
      <c r="Z1315" s="65"/>
      <c r="AA1315" s="65"/>
      <c r="AB1315" s="65"/>
      <c r="AC1315" s="65"/>
      <c r="AD1315" s="65"/>
      <c r="AE1315" s="65"/>
      <c r="AF1315" s="65"/>
      <c r="AG1315" s="65"/>
      <c r="AH1315" s="65"/>
      <c r="AI1315" s="65"/>
      <c r="AJ1315" s="65"/>
      <c r="AK1315" s="65"/>
      <c r="AL1315" s="65"/>
      <c r="AM1315" s="65"/>
      <c r="AN1315" s="65"/>
      <c r="AO1315" s="65"/>
      <c r="AP1315" s="65"/>
      <c r="AQ1315" s="65"/>
      <c r="AR1315" s="65"/>
      <c r="AS1315" s="65"/>
      <c r="AT1315" s="65"/>
      <c r="AU1315" s="65"/>
      <c r="AV1315" s="65"/>
      <c r="AW1315" s="65"/>
      <c r="AX1315" s="65"/>
      <c r="AY1315" s="65"/>
      <c r="AZ1315" s="65"/>
      <c r="BA1315" s="65"/>
      <c r="BB1315" s="65"/>
      <c r="BC1315" s="65"/>
      <c r="BD1315" s="65"/>
      <c r="BE1315" s="65"/>
      <c r="BF1315" s="65"/>
      <c r="BG1315" s="65"/>
      <c r="BH1315" s="65"/>
      <c r="BI1315" s="65"/>
      <c r="BJ1315" s="65"/>
      <c r="BK1315" s="65"/>
      <c r="BL1315" s="65"/>
    </row>
    <row r="1316" spans="1:64" x14ac:dyDescent="0.2">
      <c r="A1316" s="114" t="s">
        <v>1372</v>
      </c>
      <c r="B1316" s="114" t="s">
        <v>1506</v>
      </c>
      <c r="C1316" s="114" t="s">
        <v>1520</v>
      </c>
      <c r="D1316" s="114">
        <v>50</v>
      </c>
      <c r="E1316" s="114" t="s">
        <v>26</v>
      </c>
      <c r="F1316" s="114"/>
      <c r="G1316" s="114" t="s">
        <v>27</v>
      </c>
      <c r="H1316" s="114" t="s">
        <v>28</v>
      </c>
      <c r="I1316" s="114" t="s">
        <v>29</v>
      </c>
      <c r="J1316" s="114" t="s">
        <v>76</v>
      </c>
      <c r="K1316" s="114"/>
      <c r="L1316" s="114"/>
      <c r="M1316" s="114" t="s">
        <v>32</v>
      </c>
      <c r="N1316" s="114" t="s">
        <v>52</v>
      </c>
      <c r="O1316" s="114">
        <v>24</v>
      </c>
      <c r="P1316" s="114" t="s">
        <v>28</v>
      </c>
      <c r="Q1316" s="65"/>
      <c r="R1316" s="65"/>
      <c r="S1316" s="65"/>
      <c r="T1316" s="65"/>
      <c r="U1316" s="65"/>
      <c r="V1316" s="65"/>
      <c r="W1316" s="65"/>
      <c r="X1316" s="65"/>
      <c r="Y1316" s="65"/>
      <c r="Z1316" s="65"/>
      <c r="AA1316" s="65"/>
      <c r="AB1316" s="65"/>
      <c r="AC1316" s="65"/>
      <c r="AD1316" s="65"/>
      <c r="AE1316" s="65"/>
      <c r="AF1316" s="65"/>
      <c r="AG1316" s="65"/>
      <c r="AH1316" s="65"/>
      <c r="AI1316" s="65"/>
      <c r="AJ1316" s="65"/>
      <c r="AK1316" s="65"/>
      <c r="AL1316" s="65"/>
      <c r="AM1316" s="65"/>
      <c r="AN1316" s="65"/>
      <c r="AO1316" s="65"/>
      <c r="AP1316" s="65"/>
      <c r="AQ1316" s="65"/>
      <c r="AR1316" s="65"/>
      <c r="AS1316" s="65"/>
      <c r="AT1316" s="65"/>
      <c r="AU1316" s="65"/>
      <c r="AV1316" s="65"/>
      <c r="AW1316" s="65"/>
      <c r="AX1316" s="65"/>
      <c r="AY1316" s="65"/>
      <c r="AZ1316" s="65"/>
      <c r="BA1316" s="65"/>
      <c r="BB1316" s="65"/>
      <c r="BC1316" s="65"/>
      <c r="BD1316" s="65"/>
      <c r="BE1316" s="65"/>
      <c r="BF1316" s="65"/>
      <c r="BG1316" s="65"/>
      <c r="BH1316" s="65"/>
      <c r="BI1316" s="65"/>
      <c r="BJ1316" s="65"/>
      <c r="BK1316" s="65"/>
      <c r="BL1316" s="65"/>
    </row>
    <row r="1317" spans="1:64" x14ac:dyDescent="0.2">
      <c r="A1317" s="114" t="s">
        <v>1372</v>
      </c>
      <c r="B1317" s="114" t="s">
        <v>1506</v>
      </c>
      <c r="C1317" s="114" t="s">
        <v>1521</v>
      </c>
      <c r="D1317" s="114">
        <v>50</v>
      </c>
      <c r="E1317" s="114" t="s">
        <v>26</v>
      </c>
      <c r="F1317" s="114"/>
      <c r="G1317" s="114" t="s">
        <v>27</v>
      </c>
      <c r="H1317" s="114" t="s">
        <v>28</v>
      </c>
      <c r="I1317" s="114" t="s">
        <v>29</v>
      </c>
      <c r="J1317" s="114" t="s">
        <v>76</v>
      </c>
      <c r="K1317" s="114"/>
      <c r="L1317" s="114"/>
      <c r="M1317" s="114" t="s">
        <v>32</v>
      </c>
      <c r="N1317" s="114" t="s">
        <v>52</v>
      </c>
      <c r="O1317" s="114">
        <v>24</v>
      </c>
      <c r="P1317" s="114" t="s">
        <v>28</v>
      </c>
      <c r="Q1317" s="65"/>
      <c r="R1317" s="65"/>
      <c r="S1317" s="65"/>
      <c r="T1317" s="65"/>
      <c r="U1317" s="65"/>
      <c r="V1317" s="65"/>
      <c r="W1317" s="65"/>
      <c r="X1317" s="65"/>
      <c r="Y1317" s="65"/>
      <c r="Z1317" s="65"/>
      <c r="AA1317" s="65"/>
      <c r="AB1317" s="65"/>
      <c r="AC1317" s="65"/>
      <c r="AD1317" s="65"/>
      <c r="AE1317" s="65"/>
      <c r="AF1317" s="65"/>
      <c r="AG1317" s="65"/>
      <c r="AH1317" s="65"/>
      <c r="AI1317" s="65"/>
      <c r="AJ1317" s="65"/>
      <c r="AK1317" s="65"/>
      <c r="AL1317" s="65"/>
      <c r="AM1317" s="65"/>
      <c r="AN1317" s="65"/>
      <c r="AO1317" s="65"/>
      <c r="AP1317" s="65"/>
      <c r="AQ1317" s="65"/>
      <c r="AR1317" s="65"/>
      <c r="AS1317" s="65"/>
      <c r="AT1317" s="65"/>
      <c r="AU1317" s="65"/>
      <c r="AV1317" s="65"/>
      <c r="AW1317" s="65"/>
      <c r="AX1317" s="65"/>
      <c r="AY1317" s="65"/>
      <c r="AZ1317" s="65"/>
      <c r="BA1317" s="65"/>
      <c r="BB1317" s="65"/>
      <c r="BC1317" s="65"/>
      <c r="BD1317" s="65"/>
      <c r="BE1317" s="65"/>
      <c r="BF1317" s="65"/>
      <c r="BG1317" s="65"/>
      <c r="BH1317" s="65"/>
      <c r="BI1317" s="65"/>
      <c r="BJ1317" s="65"/>
      <c r="BK1317" s="65"/>
      <c r="BL1317" s="65"/>
    </row>
    <row r="1318" spans="1:64" x14ac:dyDescent="0.2">
      <c r="A1318" s="114" t="s">
        <v>1372</v>
      </c>
      <c r="B1318" s="114" t="s">
        <v>1506</v>
      </c>
      <c r="C1318" s="114" t="s">
        <v>1522</v>
      </c>
      <c r="D1318" s="114">
        <v>50</v>
      </c>
      <c r="E1318" s="114" t="s">
        <v>26</v>
      </c>
      <c r="F1318" s="114"/>
      <c r="G1318" s="114" t="s">
        <v>27</v>
      </c>
      <c r="H1318" s="114" t="s">
        <v>28</v>
      </c>
      <c r="I1318" s="114" t="s">
        <v>29</v>
      </c>
      <c r="J1318" s="114" t="s">
        <v>76</v>
      </c>
      <c r="K1318" s="114"/>
      <c r="L1318" s="114"/>
      <c r="M1318" s="114" t="s">
        <v>32</v>
      </c>
      <c r="N1318" s="114" t="s">
        <v>52</v>
      </c>
      <c r="O1318" s="114">
        <v>24</v>
      </c>
      <c r="P1318" s="114" t="s">
        <v>28</v>
      </c>
      <c r="Q1318" s="65"/>
      <c r="R1318" s="65"/>
      <c r="S1318" s="65"/>
      <c r="T1318" s="65"/>
      <c r="U1318" s="65"/>
      <c r="V1318" s="65"/>
      <c r="W1318" s="65"/>
      <c r="X1318" s="65"/>
      <c r="Y1318" s="65"/>
      <c r="Z1318" s="65"/>
      <c r="AA1318" s="65"/>
      <c r="AB1318" s="65"/>
      <c r="AC1318" s="65"/>
      <c r="AD1318" s="65"/>
      <c r="AE1318" s="65"/>
      <c r="AF1318" s="65"/>
      <c r="AG1318" s="65"/>
      <c r="AH1318" s="65"/>
      <c r="AI1318" s="65"/>
      <c r="AJ1318" s="65"/>
      <c r="AK1318" s="65"/>
      <c r="AL1318" s="65"/>
      <c r="AM1318" s="65"/>
      <c r="AN1318" s="65"/>
      <c r="AO1318" s="65"/>
      <c r="AP1318" s="65"/>
      <c r="AQ1318" s="65"/>
      <c r="AR1318" s="65"/>
      <c r="AS1318" s="65"/>
      <c r="AT1318" s="65"/>
      <c r="AU1318" s="65"/>
      <c r="AV1318" s="65"/>
      <c r="AW1318" s="65"/>
      <c r="AX1318" s="65"/>
      <c r="AY1318" s="65"/>
      <c r="AZ1318" s="65"/>
      <c r="BA1318" s="65"/>
      <c r="BB1318" s="65"/>
      <c r="BC1318" s="65"/>
      <c r="BD1318" s="65"/>
      <c r="BE1318" s="65"/>
      <c r="BF1318" s="65"/>
      <c r="BG1318" s="65"/>
      <c r="BH1318" s="65"/>
      <c r="BI1318" s="65"/>
      <c r="BJ1318" s="65"/>
      <c r="BK1318" s="65"/>
      <c r="BL1318" s="65"/>
    </row>
    <row r="1319" spans="1:64" x14ac:dyDescent="0.2">
      <c r="A1319" s="114" t="s">
        <v>1372</v>
      </c>
      <c r="B1319" s="114" t="s">
        <v>1506</v>
      </c>
      <c r="C1319" s="114" t="s">
        <v>1523</v>
      </c>
      <c r="D1319" s="114">
        <v>50</v>
      </c>
      <c r="E1319" s="114" t="s">
        <v>26</v>
      </c>
      <c r="F1319" s="114"/>
      <c r="G1319" s="114" t="s">
        <v>27</v>
      </c>
      <c r="H1319" s="114" t="s">
        <v>28</v>
      </c>
      <c r="I1319" s="114" t="s">
        <v>29</v>
      </c>
      <c r="J1319" s="114" t="s">
        <v>76</v>
      </c>
      <c r="K1319" s="114"/>
      <c r="L1319" s="114"/>
      <c r="M1319" s="114" t="s">
        <v>32</v>
      </c>
      <c r="N1319" s="114" t="s">
        <v>52</v>
      </c>
      <c r="O1319" s="114">
        <v>24</v>
      </c>
      <c r="P1319" s="114" t="s">
        <v>28</v>
      </c>
      <c r="Q1319" s="65"/>
      <c r="R1319" s="65"/>
      <c r="S1319" s="65"/>
      <c r="T1319" s="65"/>
      <c r="U1319" s="65"/>
      <c r="V1319" s="65"/>
      <c r="W1319" s="65"/>
      <c r="X1319" s="65"/>
      <c r="Y1319" s="65"/>
      <c r="Z1319" s="65"/>
      <c r="AA1319" s="65"/>
      <c r="AB1319" s="65"/>
      <c r="AC1319" s="65"/>
      <c r="AD1319" s="65"/>
      <c r="AE1319" s="65"/>
      <c r="AF1319" s="65"/>
      <c r="AG1319" s="65"/>
      <c r="AH1319" s="65"/>
      <c r="AI1319" s="65"/>
      <c r="AJ1319" s="65"/>
      <c r="AK1319" s="65"/>
      <c r="AL1319" s="65"/>
      <c r="AM1319" s="65"/>
      <c r="AN1319" s="65"/>
      <c r="AO1319" s="65"/>
      <c r="AP1319" s="65"/>
      <c r="AQ1319" s="65"/>
      <c r="AR1319" s="65"/>
      <c r="AS1319" s="65"/>
      <c r="AT1319" s="65"/>
      <c r="AU1319" s="65"/>
      <c r="AV1319" s="65"/>
      <c r="AW1319" s="65"/>
      <c r="AX1319" s="65"/>
      <c r="AY1319" s="65"/>
      <c r="AZ1319" s="65"/>
      <c r="BA1319" s="65"/>
      <c r="BB1319" s="65"/>
      <c r="BC1319" s="65"/>
      <c r="BD1319" s="65"/>
      <c r="BE1319" s="65"/>
      <c r="BF1319" s="65"/>
      <c r="BG1319" s="65"/>
      <c r="BH1319" s="65"/>
      <c r="BI1319" s="65"/>
      <c r="BJ1319" s="65"/>
      <c r="BK1319" s="65"/>
      <c r="BL1319" s="65"/>
    </row>
    <row r="1320" spans="1:64" x14ac:dyDescent="0.2">
      <c r="A1320" s="114" t="s">
        <v>1372</v>
      </c>
      <c r="B1320" s="114" t="s">
        <v>1506</v>
      </c>
      <c r="C1320" s="114" t="s">
        <v>1524</v>
      </c>
      <c r="D1320" s="114">
        <v>50</v>
      </c>
      <c r="E1320" s="114" t="s">
        <v>26</v>
      </c>
      <c r="F1320" s="114"/>
      <c r="G1320" s="114" t="s">
        <v>27</v>
      </c>
      <c r="H1320" s="114" t="s">
        <v>28</v>
      </c>
      <c r="I1320" s="114" t="s">
        <v>29</v>
      </c>
      <c r="J1320" s="114" t="s">
        <v>76</v>
      </c>
      <c r="K1320" s="114"/>
      <c r="L1320" s="114"/>
      <c r="M1320" s="114" t="s">
        <v>32</v>
      </c>
      <c r="N1320" s="114" t="s">
        <v>52</v>
      </c>
      <c r="O1320" s="114">
        <v>24</v>
      </c>
      <c r="P1320" s="114" t="s">
        <v>28</v>
      </c>
      <c r="Q1320" s="65"/>
      <c r="R1320" s="65"/>
      <c r="S1320" s="65"/>
      <c r="T1320" s="65"/>
      <c r="U1320" s="65"/>
      <c r="V1320" s="65"/>
      <c r="W1320" s="65"/>
      <c r="X1320" s="65"/>
      <c r="Y1320" s="65"/>
      <c r="Z1320" s="65"/>
      <c r="AA1320" s="65"/>
      <c r="AB1320" s="65"/>
      <c r="AC1320" s="65"/>
      <c r="AD1320" s="65"/>
      <c r="AE1320" s="65"/>
      <c r="AF1320" s="65"/>
      <c r="AG1320" s="65"/>
      <c r="AH1320" s="65"/>
      <c r="AI1320" s="65"/>
      <c r="AJ1320" s="65"/>
      <c r="AK1320" s="65"/>
      <c r="AL1320" s="65"/>
      <c r="AM1320" s="65"/>
      <c r="AN1320" s="65"/>
      <c r="AO1320" s="65"/>
      <c r="AP1320" s="65"/>
      <c r="AQ1320" s="65"/>
      <c r="AR1320" s="65"/>
      <c r="AS1320" s="65"/>
      <c r="AT1320" s="65"/>
      <c r="AU1320" s="65"/>
      <c r="AV1320" s="65"/>
      <c r="AW1320" s="65"/>
      <c r="AX1320" s="65"/>
      <c r="AY1320" s="65"/>
      <c r="AZ1320" s="65"/>
      <c r="BA1320" s="65"/>
      <c r="BB1320" s="65"/>
      <c r="BC1320" s="65"/>
      <c r="BD1320" s="65"/>
      <c r="BE1320" s="65"/>
      <c r="BF1320" s="65"/>
      <c r="BG1320" s="65"/>
      <c r="BH1320" s="65"/>
      <c r="BI1320" s="65"/>
      <c r="BJ1320" s="65"/>
      <c r="BK1320" s="65"/>
      <c r="BL1320" s="65"/>
    </row>
    <row r="1321" spans="1:64" x14ac:dyDescent="0.2">
      <c r="A1321" s="114" t="s">
        <v>1372</v>
      </c>
      <c r="B1321" s="114" t="s">
        <v>1506</v>
      </c>
      <c r="C1321" s="114" t="s">
        <v>1525</v>
      </c>
      <c r="D1321" s="114">
        <v>50</v>
      </c>
      <c r="E1321" s="114" t="s">
        <v>26</v>
      </c>
      <c r="F1321" s="114"/>
      <c r="G1321" s="114" t="s">
        <v>27</v>
      </c>
      <c r="H1321" s="114" t="s">
        <v>28</v>
      </c>
      <c r="I1321" s="114" t="s">
        <v>29</v>
      </c>
      <c r="J1321" s="114" t="s">
        <v>76</v>
      </c>
      <c r="K1321" s="114"/>
      <c r="L1321" s="114"/>
      <c r="M1321" s="114" t="s">
        <v>32</v>
      </c>
      <c r="N1321" s="114" t="s">
        <v>52</v>
      </c>
      <c r="O1321" s="114">
        <v>24</v>
      </c>
      <c r="P1321" s="114" t="s">
        <v>28</v>
      </c>
      <c r="Q1321" s="65"/>
      <c r="R1321" s="65"/>
      <c r="S1321" s="65"/>
      <c r="T1321" s="65"/>
      <c r="U1321" s="65"/>
      <c r="V1321" s="65"/>
      <c r="W1321" s="65"/>
      <c r="X1321" s="65"/>
      <c r="Y1321" s="65"/>
      <c r="Z1321" s="65"/>
      <c r="AA1321" s="65"/>
      <c r="AB1321" s="65"/>
      <c r="AC1321" s="65"/>
      <c r="AD1321" s="65"/>
      <c r="AE1321" s="65"/>
      <c r="AF1321" s="65"/>
      <c r="AG1321" s="65"/>
      <c r="AH1321" s="65"/>
      <c r="AI1321" s="65"/>
      <c r="AJ1321" s="65"/>
      <c r="AK1321" s="65"/>
      <c r="AL1321" s="65"/>
      <c r="AM1321" s="65"/>
      <c r="AN1321" s="65"/>
      <c r="AO1321" s="65"/>
      <c r="AP1321" s="65"/>
      <c r="AQ1321" s="65"/>
      <c r="AR1321" s="65"/>
      <c r="AS1321" s="65"/>
      <c r="AT1321" s="65"/>
      <c r="AU1321" s="65"/>
      <c r="AV1321" s="65"/>
      <c r="AW1321" s="65"/>
      <c r="AX1321" s="65"/>
      <c r="AY1321" s="65"/>
      <c r="AZ1321" s="65"/>
      <c r="BA1321" s="65"/>
      <c r="BB1321" s="65"/>
      <c r="BC1321" s="65"/>
      <c r="BD1321" s="65"/>
      <c r="BE1321" s="65"/>
      <c r="BF1321" s="65"/>
      <c r="BG1321" s="65"/>
      <c r="BH1321" s="65"/>
      <c r="BI1321" s="65"/>
      <c r="BJ1321" s="65"/>
      <c r="BK1321" s="65"/>
      <c r="BL1321" s="65"/>
    </row>
    <row r="1322" spans="1:64" x14ac:dyDescent="0.2">
      <c r="A1322" s="114" t="s">
        <v>1372</v>
      </c>
      <c r="B1322" s="114" t="s">
        <v>1506</v>
      </c>
      <c r="C1322" s="114" t="s">
        <v>1526</v>
      </c>
      <c r="D1322" s="114">
        <v>50</v>
      </c>
      <c r="E1322" s="114" t="s">
        <v>26</v>
      </c>
      <c r="F1322" s="114"/>
      <c r="G1322" s="114" t="s">
        <v>27</v>
      </c>
      <c r="H1322" s="114" t="s">
        <v>28</v>
      </c>
      <c r="I1322" s="114" t="s">
        <v>29</v>
      </c>
      <c r="J1322" s="114" t="s">
        <v>76</v>
      </c>
      <c r="K1322" s="114"/>
      <c r="L1322" s="114"/>
      <c r="M1322" s="114" t="s">
        <v>32</v>
      </c>
      <c r="N1322" s="114" t="s">
        <v>52</v>
      </c>
      <c r="O1322" s="114">
        <v>24</v>
      </c>
      <c r="P1322" s="114" t="s">
        <v>28</v>
      </c>
      <c r="Q1322" s="65"/>
      <c r="R1322" s="65"/>
      <c r="S1322" s="65"/>
      <c r="T1322" s="65"/>
      <c r="U1322" s="65"/>
      <c r="V1322" s="65"/>
      <c r="W1322" s="65"/>
      <c r="X1322" s="65"/>
      <c r="Y1322" s="65"/>
      <c r="Z1322" s="65"/>
      <c r="AA1322" s="65"/>
      <c r="AB1322" s="65"/>
      <c r="AC1322" s="65"/>
      <c r="AD1322" s="65"/>
      <c r="AE1322" s="65"/>
      <c r="AF1322" s="65"/>
      <c r="AG1322" s="65"/>
      <c r="AH1322" s="65"/>
      <c r="AI1322" s="65"/>
      <c r="AJ1322" s="65"/>
      <c r="AK1322" s="65"/>
      <c r="AL1322" s="65"/>
      <c r="AM1322" s="65"/>
      <c r="AN1322" s="65"/>
      <c r="AO1322" s="65"/>
      <c r="AP1322" s="65"/>
      <c r="AQ1322" s="65"/>
      <c r="AR1322" s="65"/>
      <c r="AS1322" s="65"/>
      <c r="AT1322" s="65"/>
      <c r="AU1322" s="65"/>
      <c r="AV1322" s="65"/>
      <c r="AW1322" s="65"/>
      <c r="AX1322" s="65"/>
      <c r="AY1322" s="65"/>
      <c r="AZ1322" s="65"/>
      <c r="BA1322" s="65"/>
      <c r="BB1322" s="65"/>
      <c r="BC1322" s="65"/>
      <c r="BD1322" s="65"/>
      <c r="BE1322" s="65"/>
      <c r="BF1322" s="65"/>
      <c r="BG1322" s="65"/>
      <c r="BH1322" s="65"/>
      <c r="BI1322" s="65"/>
      <c r="BJ1322" s="65"/>
      <c r="BK1322" s="65"/>
      <c r="BL1322" s="65"/>
    </row>
    <row r="1323" spans="1:64" x14ac:dyDescent="0.2">
      <c r="A1323" s="114" t="s">
        <v>1372</v>
      </c>
      <c r="B1323" s="114" t="s">
        <v>1506</v>
      </c>
      <c r="C1323" s="114" t="s">
        <v>1527</v>
      </c>
      <c r="D1323" s="114">
        <v>50</v>
      </c>
      <c r="E1323" s="114" t="s">
        <v>26</v>
      </c>
      <c r="F1323" s="114"/>
      <c r="G1323" s="114" t="s">
        <v>27</v>
      </c>
      <c r="H1323" s="114" t="s">
        <v>28</v>
      </c>
      <c r="I1323" s="114" t="s">
        <v>29</v>
      </c>
      <c r="J1323" s="114" t="s">
        <v>76</v>
      </c>
      <c r="K1323" s="114"/>
      <c r="L1323" s="114"/>
      <c r="M1323" s="114" t="s">
        <v>32</v>
      </c>
      <c r="N1323" s="114" t="s">
        <v>52</v>
      </c>
      <c r="O1323" s="114">
        <v>24</v>
      </c>
      <c r="P1323" s="114" t="s">
        <v>28</v>
      </c>
      <c r="Q1323" s="65"/>
      <c r="R1323" s="65"/>
      <c r="S1323" s="65"/>
      <c r="T1323" s="65"/>
      <c r="U1323" s="65"/>
      <c r="V1323" s="65"/>
      <c r="W1323" s="65"/>
      <c r="X1323" s="65"/>
      <c r="Y1323" s="65"/>
      <c r="Z1323" s="65"/>
      <c r="AA1323" s="65"/>
      <c r="AB1323" s="65"/>
      <c r="AC1323" s="65"/>
      <c r="AD1323" s="65"/>
      <c r="AE1323" s="65"/>
      <c r="AF1323" s="65"/>
      <c r="AG1323" s="65"/>
      <c r="AH1323" s="65"/>
      <c r="AI1323" s="65"/>
      <c r="AJ1323" s="65"/>
      <c r="AK1323" s="65"/>
      <c r="AL1323" s="65"/>
      <c r="AM1323" s="65"/>
      <c r="AN1323" s="65"/>
      <c r="AO1323" s="65"/>
      <c r="AP1323" s="65"/>
      <c r="AQ1323" s="65"/>
      <c r="AR1323" s="65"/>
      <c r="AS1323" s="65"/>
      <c r="AT1323" s="65"/>
      <c r="AU1323" s="65"/>
      <c r="AV1323" s="65"/>
      <c r="AW1323" s="65"/>
      <c r="AX1323" s="65"/>
      <c r="AY1323" s="65"/>
      <c r="AZ1323" s="65"/>
      <c r="BA1323" s="65"/>
      <c r="BB1323" s="65"/>
      <c r="BC1323" s="65"/>
      <c r="BD1323" s="65"/>
      <c r="BE1323" s="65"/>
      <c r="BF1323" s="65"/>
      <c r="BG1323" s="65"/>
      <c r="BH1323" s="65"/>
      <c r="BI1323" s="65"/>
      <c r="BJ1323" s="65"/>
      <c r="BK1323" s="65"/>
      <c r="BL1323" s="65"/>
    </row>
    <row r="1324" spans="1:64" x14ac:dyDescent="0.2">
      <c r="A1324" s="114" t="s">
        <v>1372</v>
      </c>
      <c r="B1324" s="114" t="s">
        <v>1506</v>
      </c>
      <c r="C1324" s="114" t="s">
        <v>1528</v>
      </c>
      <c r="D1324" s="114">
        <v>50</v>
      </c>
      <c r="E1324" s="114" t="s">
        <v>26</v>
      </c>
      <c r="F1324" s="114"/>
      <c r="G1324" s="114" t="s">
        <v>27</v>
      </c>
      <c r="H1324" s="114" t="s">
        <v>28</v>
      </c>
      <c r="I1324" s="114" t="s">
        <v>29</v>
      </c>
      <c r="J1324" s="114" t="s">
        <v>76</v>
      </c>
      <c r="K1324" s="114"/>
      <c r="L1324" s="114"/>
      <c r="M1324" s="114" t="s">
        <v>32</v>
      </c>
      <c r="N1324" s="114" t="s">
        <v>52</v>
      </c>
      <c r="O1324" s="114">
        <v>24</v>
      </c>
      <c r="P1324" s="114" t="s">
        <v>28</v>
      </c>
      <c r="Q1324" s="65"/>
      <c r="R1324" s="65"/>
      <c r="S1324" s="65"/>
      <c r="T1324" s="65"/>
      <c r="U1324" s="65"/>
      <c r="V1324" s="65"/>
      <c r="W1324" s="65"/>
      <c r="X1324" s="65"/>
      <c r="Y1324" s="65"/>
      <c r="Z1324" s="65"/>
      <c r="AA1324" s="65"/>
      <c r="AB1324" s="65"/>
      <c r="AC1324" s="65"/>
      <c r="AD1324" s="65"/>
      <c r="AE1324" s="65"/>
      <c r="AF1324" s="65"/>
      <c r="AG1324" s="65"/>
      <c r="AH1324" s="65"/>
      <c r="AI1324" s="65"/>
      <c r="AJ1324" s="65"/>
      <c r="AK1324" s="65"/>
      <c r="AL1324" s="65"/>
      <c r="AM1324" s="65"/>
      <c r="AN1324" s="65"/>
      <c r="AO1324" s="65"/>
      <c r="AP1324" s="65"/>
      <c r="AQ1324" s="65"/>
      <c r="AR1324" s="65"/>
      <c r="AS1324" s="65"/>
      <c r="AT1324" s="65"/>
      <c r="AU1324" s="65"/>
      <c r="AV1324" s="65"/>
      <c r="AW1324" s="65"/>
      <c r="AX1324" s="65"/>
      <c r="AY1324" s="65"/>
      <c r="AZ1324" s="65"/>
      <c r="BA1324" s="65"/>
      <c r="BB1324" s="65"/>
      <c r="BC1324" s="65"/>
      <c r="BD1324" s="65"/>
      <c r="BE1324" s="65"/>
      <c r="BF1324" s="65"/>
      <c r="BG1324" s="65"/>
      <c r="BH1324" s="65"/>
      <c r="BI1324" s="65"/>
      <c r="BJ1324" s="65"/>
      <c r="BK1324" s="65"/>
      <c r="BL1324" s="65"/>
    </row>
    <row r="1325" spans="1:64" x14ac:dyDescent="0.2">
      <c r="A1325" s="114" t="s">
        <v>1372</v>
      </c>
      <c r="B1325" s="114" t="s">
        <v>1506</v>
      </c>
      <c r="C1325" s="114" t="s">
        <v>1529</v>
      </c>
      <c r="D1325" s="114">
        <v>50</v>
      </c>
      <c r="E1325" s="114" t="s">
        <v>26</v>
      </c>
      <c r="F1325" s="114"/>
      <c r="G1325" s="114" t="s">
        <v>27</v>
      </c>
      <c r="H1325" s="114" t="s">
        <v>28</v>
      </c>
      <c r="I1325" s="114" t="s">
        <v>29</v>
      </c>
      <c r="J1325" s="114" t="s">
        <v>76</v>
      </c>
      <c r="K1325" s="114"/>
      <c r="L1325" s="114"/>
      <c r="M1325" s="114" t="s">
        <v>32</v>
      </c>
      <c r="N1325" s="114" t="s">
        <v>52</v>
      </c>
      <c r="O1325" s="114">
        <v>24</v>
      </c>
      <c r="P1325" s="114" t="s">
        <v>28</v>
      </c>
      <c r="Q1325" s="65"/>
      <c r="R1325" s="65"/>
      <c r="S1325" s="65"/>
      <c r="T1325" s="65"/>
      <c r="U1325" s="65"/>
      <c r="V1325" s="65"/>
      <c r="W1325" s="65"/>
      <c r="X1325" s="65"/>
      <c r="Y1325" s="65"/>
      <c r="Z1325" s="65"/>
      <c r="AA1325" s="65"/>
      <c r="AB1325" s="65"/>
      <c r="AC1325" s="65"/>
      <c r="AD1325" s="65"/>
      <c r="AE1325" s="65"/>
      <c r="AF1325" s="65"/>
      <c r="AG1325" s="65"/>
      <c r="AH1325" s="65"/>
      <c r="AI1325" s="65"/>
      <c r="AJ1325" s="65"/>
      <c r="AK1325" s="65"/>
      <c r="AL1325" s="65"/>
      <c r="AM1325" s="65"/>
      <c r="AN1325" s="65"/>
      <c r="AO1325" s="65"/>
      <c r="AP1325" s="65"/>
      <c r="AQ1325" s="65"/>
      <c r="AR1325" s="65"/>
      <c r="AS1325" s="65"/>
      <c r="AT1325" s="65"/>
      <c r="AU1325" s="65"/>
      <c r="AV1325" s="65"/>
      <c r="AW1325" s="65"/>
      <c r="AX1325" s="65"/>
      <c r="AY1325" s="65"/>
      <c r="AZ1325" s="65"/>
      <c r="BA1325" s="65"/>
      <c r="BB1325" s="65"/>
      <c r="BC1325" s="65"/>
      <c r="BD1325" s="65"/>
      <c r="BE1325" s="65"/>
      <c r="BF1325" s="65"/>
      <c r="BG1325" s="65"/>
      <c r="BH1325" s="65"/>
      <c r="BI1325" s="65"/>
      <c r="BJ1325" s="65"/>
      <c r="BK1325" s="65"/>
      <c r="BL1325" s="65"/>
    </row>
    <row r="1326" spans="1:64" x14ac:dyDescent="0.2">
      <c r="A1326" s="114" t="s">
        <v>1372</v>
      </c>
      <c r="B1326" s="114" t="s">
        <v>1506</v>
      </c>
      <c r="C1326" s="114" t="s">
        <v>1530</v>
      </c>
      <c r="D1326" s="114">
        <v>50</v>
      </c>
      <c r="E1326" s="114" t="s">
        <v>26</v>
      </c>
      <c r="F1326" s="114"/>
      <c r="G1326" s="114" t="s">
        <v>27</v>
      </c>
      <c r="H1326" s="114" t="s">
        <v>28</v>
      </c>
      <c r="I1326" s="114" t="s">
        <v>29</v>
      </c>
      <c r="J1326" s="114" t="s">
        <v>76</v>
      </c>
      <c r="K1326" s="114"/>
      <c r="L1326" s="114"/>
      <c r="M1326" s="114" t="s">
        <v>32</v>
      </c>
      <c r="N1326" s="114" t="s">
        <v>52</v>
      </c>
      <c r="O1326" s="114">
        <v>24</v>
      </c>
      <c r="P1326" s="114" t="s">
        <v>28</v>
      </c>
      <c r="Q1326" s="65"/>
      <c r="R1326" s="65"/>
      <c r="S1326" s="65"/>
      <c r="T1326" s="65"/>
      <c r="U1326" s="65"/>
      <c r="V1326" s="65"/>
      <c r="W1326" s="65"/>
      <c r="X1326" s="65"/>
      <c r="Y1326" s="65"/>
      <c r="Z1326" s="65"/>
      <c r="AA1326" s="65"/>
      <c r="AB1326" s="65"/>
      <c r="AC1326" s="65"/>
      <c r="AD1326" s="65"/>
      <c r="AE1326" s="65"/>
      <c r="AF1326" s="65"/>
      <c r="AG1326" s="65"/>
      <c r="AH1326" s="65"/>
      <c r="AI1326" s="65"/>
      <c r="AJ1326" s="65"/>
      <c r="AK1326" s="65"/>
      <c r="AL1326" s="65"/>
      <c r="AM1326" s="65"/>
      <c r="AN1326" s="65"/>
      <c r="AO1326" s="65"/>
      <c r="AP1326" s="65"/>
      <c r="AQ1326" s="65"/>
      <c r="AR1326" s="65"/>
      <c r="AS1326" s="65"/>
      <c r="AT1326" s="65"/>
      <c r="AU1326" s="65"/>
      <c r="AV1326" s="65"/>
      <c r="AW1326" s="65"/>
      <c r="AX1326" s="65"/>
      <c r="AY1326" s="65"/>
      <c r="AZ1326" s="65"/>
      <c r="BA1326" s="65"/>
      <c r="BB1326" s="65"/>
      <c r="BC1326" s="65"/>
      <c r="BD1326" s="65"/>
      <c r="BE1326" s="65"/>
      <c r="BF1326" s="65"/>
      <c r="BG1326" s="65"/>
      <c r="BH1326" s="65"/>
      <c r="BI1326" s="65"/>
      <c r="BJ1326" s="65"/>
      <c r="BK1326" s="65"/>
      <c r="BL1326" s="65"/>
    </row>
    <row r="1327" spans="1:64" x14ac:dyDescent="0.2">
      <c r="A1327" s="114" t="s">
        <v>1372</v>
      </c>
      <c r="B1327" s="114" t="s">
        <v>1506</v>
      </c>
      <c r="C1327" s="114" t="s">
        <v>1531</v>
      </c>
      <c r="D1327" s="114">
        <v>50</v>
      </c>
      <c r="E1327" s="114" t="s">
        <v>26</v>
      </c>
      <c r="F1327" s="114"/>
      <c r="G1327" s="114" t="s">
        <v>27</v>
      </c>
      <c r="H1327" s="114" t="s">
        <v>28</v>
      </c>
      <c r="I1327" s="114" t="s">
        <v>29</v>
      </c>
      <c r="J1327" s="114" t="s">
        <v>76</v>
      </c>
      <c r="K1327" s="114"/>
      <c r="L1327" s="114"/>
      <c r="M1327" s="114" t="s">
        <v>32</v>
      </c>
      <c r="N1327" s="114" t="s">
        <v>52</v>
      </c>
      <c r="O1327" s="114">
        <v>24</v>
      </c>
      <c r="P1327" s="114" t="s">
        <v>28</v>
      </c>
      <c r="Q1327" s="65"/>
      <c r="R1327" s="65"/>
      <c r="S1327" s="65"/>
      <c r="T1327" s="65"/>
      <c r="U1327" s="65"/>
      <c r="V1327" s="65"/>
      <c r="W1327" s="65"/>
      <c r="X1327" s="65"/>
      <c r="Y1327" s="65"/>
      <c r="Z1327" s="65"/>
      <c r="AA1327" s="65"/>
      <c r="AB1327" s="65"/>
      <c r="AC1327" s="65"/>
      <c r="AD1327" s="65"/>
      <c r="AE1327" s="65"/>
      <c r="AF1327" s="65"/>
      <c r="AG1327" s="65"/>
      <c r="AH1327" s="65"/>
      <c r="AI1327" s="65"/>
      <c r="AJ1327" s="65"/>
      <c r="AK1327" s="65"/>
      <c r="AL1327" s="65"/>
      <c r="AM1327" s="65"/>
      <c r="AN1327" s="65"/>
      <c r="AO1327" s="65"/>
      <c r="AP1327" s="65"/>
      <c r="AQ1327" s="65"/>
      <c r="AR1327" s="65"/>
      <c r="AS1327" s="65"/>
      <c r="AT1327" s="65"/>
      <c r="AU1327" s="65"/>
      <c r="AV1327" s="65"/>
      <c r="AW1327" s="65"/>
      <c r="AX1327" s="65"/>
      <c r="AY1327" s="65"/>
      <c r="AZ1327" s="65"/>
      <c r="BA1327" s="65"/>
      <c r="BB1327" s="65"/>
      <c r="BC1327" s="65"/>
      <c r="BD1327" s="65"/>
      <c r="BE1327" s="65"/>
      <c r="BF1327" s="65"/>
      <c r="BG1327" s="65"/>
      <c r="BH1327" s="65"/>
      <c r="BI1327" s="65"/>
      <c r="BJ1327" s="65"/>
      <c r="BK1327" s="65"/>
      <c r="BL1327" s="65"/>
    </row>
    <row r="1328" spans="1:64" x14ac:dyDescent="0.2">
      <c r="A1328" s="114" t="s">
        <v>1372</v>
      </c>
      <c r="B1328" s="114" t="s">
        <v>1506</v>
      </c>
      <c r="C1328" s="114" t="s">
        <v>1532</v>
      </c>
      <c r="D1328" s="114">
        <v>50</v>
      </c>
      <c r="E1328" s="114" t="s">
        <v>26</v>
      </c>
      <c r="F1328" s="114"/>
      <c r="G1328" s="114" t="s">
        <v>27</v>
      </c>
      <c r="H1328" s="114" t="s">
        <v>28</v>
      </c>
      <c r="I1328" s="114" t="s">
        <v>29</v>
      </c>
      <c r="J1328" s="114" t="s">
        <v>76</v>
      </c>
      <c r="K1328" s="114"/>
      <c r="L1328" s="114"/>
      <c r="M1328" s="114" t="s">
        <v>32</v>
      </c>
      <c r="N1328" s="114" t="s">
        <v>52</v>
      </c>
      <c r="O1328" s="114">
        <v>24</v>
      </c>
      <c r="P1328" s="114" t="s">
        <v>28</v>
      </c>
      <c r="Q1328" s="65"/>
      <c r="R1328" s="65"/>
      <c r="S1328" s="65"/>
      <c r="T1328" s="65"/>
      <c r="U1328" s="65"/>
      <c r="V1328" s="65"/>
      <c r="W1328" s="65"/>
      <c r="X1328" s="65"/>
      <c r="Y1328" s="65"/>
      <c r="Z1328" s="65"/>
      <c r="AA1328" s="65"/>
      <c r="AB1328" s="65"/>
      <c r="AC1328" s="65"/>
      <c r="AD1328" s="65"/>
      <c r="AE1328" s="65"/>
      <c r="AF1328" s="65"/>
      <c r="AG1328" s="65"/>
      <c r="AH1328" s="65"/>
      <c r="AI1328" s="65"/>
      <c r="AJ1328" s="65"/>
      <c r="AK1328" s="65"/>
      <c r="AL1328" s="65"/>
      <c r="AM1328" s="65"/>
      <c r="AN1328" s="65"/>
      <c r="AO1328" s="65"/>
      <c r="AP1328" s="65"/>
      <c r="AQ1328" s="65"/>
      <c r="AR1328" s="65"/>
      <c r="AS1328" s="65"/>
      <c r="AT1328" s="65"/>
      <c r="AU1328" s="65"/>
      <c r="AV1328" s="65"/>
      <c r="AW1328" s="65"/>
      <c r="AX1328" s="65"/>
      <c r="AY1328" s="65"/>
      <c r="AZ1328" s="65"/>
      <c r="BA1328" s="65"/>
      <c r="BB1328" s="65"/>
      <c r="BC1328" s="65"/>
      <c r="BD1328" s="65"/>
      <c r="BE1328" s="65"/>
      <c r="BF1328" s="65"/>
      <c r="BG1328" s="65"/>
      <c r="BH1328" s="65"/>
      <c r="BI1328" s="65"/>
      <c r="BJ1328" s="65"/>
      <c r="BK1328" s="65"/>
      <c r="BL1328" s="65"/>
    </row>
    <row r="1329" spans="1:64" x14ac:dyDescent="0.2">
      <c r="A1329" s="114" t="s">
        <v>1372</v>
      </c>
      <c r="B1329" s="114" t="s">
        <v>1506</v>
      </c>
      <c r="C1329" s="114" t="s">
        <v>1533</v>
      </c>
      <c r="D1329" s="114">
        <v>50</v>
      </c>
      <c r="E1329" s="114" t="s">
        <v>26</v>
      </c>
      <c r="F1329" s="114"/>
      <c r="G1329" s="114" t="s">
        <v>27</v>
      </c>
      <c r="H1329" s="114" t="s">
        <v>28</v>
      </c>
      <c r="I1329" s="114" t="s">
        <v>29</v>
      </c>
      <c r="J1329" s="114" t="s">
        <v>76</v>
      </c>
      <c r="K1329" s="114"/>
      <c r="L1329" s="114"/>
      <c r="M1329" s="114" t="s">
        <v>32</v>
      </c>
      <c r="N1329" s="114" t="s">
        <v>52</v>
      </c>
      <c r="O1329" s="114">
        <v>24</v>
      </c>
      <c r="P1329" s="114" t="s">
        <v>28</v>
      </c>
      <c r="Q1329" s="65"/>
      <c r="R1329" s="65"/>
      <c r="S1329" s="65"/>
      <c r="T1329" s="65"/>
      <c r="U1329" s="65"/>
      <c r="V1329" s="65"/>
      <c r="W1329" s="65"/>
      <c r="X1329" s="65"/>
      <c r="Y1329" s="65"/>
      <c r="Z1329" s="65"/>
      <c r="AA1329" s="65"/>
      <c r="AB1329" s="65"/>
      <c r="AC1329" s="65"/>
      <c r="AD1329" s="65"/>
      <c r="AE1329" s="65"/>
      <c r="AF1329" s="65"/>
      <c r="AG1329" s="65"/>
      <c r="AH1329" s="65"/>
      <c r="AI1329" s="65"/>
      <c r="AJ1329" s="65"/>
      <c r="AK1329" s="65"/>
      <c r="AL1329" s="65"/>
      <c r="AM1329" s="65"/>
      <c r="AN1329" s="65"/>
      <c r="AO1329" s="65"/>
      <c r="AP1329" s="65"/>
      <c r="AQ1329" s="65"/>
      <c r="AR1329" s="65"/>
      <c r="AS1329" s="65"/>
      <c r="AT1329" s="65"/>
      <c r="AU1329" s="65"/>
      <c r="AV1329" s="65"/>
      <c r="AW1329" s="65"/>
      <c r="AX1329" s="65"/>
      <c r="AY1329" s="65"/>
      <c r="AZ1329" s="65"/>
      <c r="BA1329" s="65"/>
      <c r="BB1329" s="65"/>
      <c r="BC1329" s="65"/>
      <c r="BD1329" s="65"/>
      <c r="BE1329" s="65"/>
      <c r="BF1329" s="65"/>
      <c r="BG1329" s="65"/>
      <c r="BH1329" s="65"/>
      <c r="BI1329" s="65"/>
      <c r="BJ1329" s="65"/>
      <c r="BK1329" s="65"/>
      <c r="BL1329" s="65"/>
    </row>
    <row r="1330" spans="1:64" x14ac:dyDescent="0.2">
      <c r="A1330" s="114" t="s">
        <v>1372</v>
      </c>
      <c r="B1330" s="114" t="s">
        <v>1506</v>
      </c>
      <c r="C1330" s="114" t="s">
        <v>1534</v>
      </c>
      <c r="D1330" s="114">
        <v>50</v>
      </c>
      <c r="E1330" s="114" t="s">
        <v>26</v>
      </c>
      <c r="F1330" s="114"/>
      <c r="G1330" s="114" t="s">
        <v>27</v>
      </c>
      <c r="H1330" s="114" t="s">
        <v>28</v>
      </c>
      <c r="I1330" s="114" t="s">
        <v>29</v>
      </c>
      <c r="J1330" s="114" t="s">
        <v>76</v>
      </c>
      <c r="K1330" s="114"/>
      <c r="L1330" s="114"/>
      <c r="M1330" s="114" t="s">
        <v>32</v>
      </c>
      <c r="N1330" s="114" t="s">
        <v>52</v>
      </c>
      <c r="O1330" s="114">
        <v>24</v>
      </c>
      <c r="P1330" s="114" t="s">
        <v>28</v>
      </c>
      <c r="Q1330" s="65"/>
      <c r="R1330" s="65"/>
      <c r="S1330" s="65"/>
      <c r="T1330" s="65"/>
      <c r="U1330" s="65"/>
      <c r="V1330" s="65"/>
      <c r="W1330" s="65"/>
      <c r="X1330" s="65"/>
      <c r="Y1330" s="65"/>
      <c r="Z1330" s="65"/>
      <c r="AA1330" s="65"/>
      <c r="AB1330" s="65"/>
      <c r="AC1330" s="65"/>
      <c r="AD1330" s="65"/>
      <c r="AE1330" s="65"/>
      <c r="AF1330" s="65"/>
      <c r="AG1330" s="65"/>
      <c r="AH1330" s="65"/>
      <c r="AI1330" s="65"/>
      <c r="AJ1330" s="65"/>
      <c r="AK1330" s="65"/>
      <c r="AL1330" s="65"/>
      <c r="AM1330" s="65"/>
      <c r="AN1330" s="65"/>
      <c r="AO1330" s="65"/>
      <c r="AP1330" s="65"/>
      <c r="AQ1330" s="65"/>
      <c r="AR1330" s="65"/>
      <c r="AS1330" s="65"/>
      <c r="AT1330" s="65"/>
      <c r="AU1330" s="65"/>
      <c r="AV1330" s="65"/>
      <c r="AW1330" s="65"/>
      <c r="AX1330" s="65"/>
      <c r="AY1330" s="65"/>
      <c r="AZ1330" s="65"/>
      <c r="BA1330" s="65"/>
      <c r="BB1330" s="65"/>
      <c r="BC1330" s="65"/>
      <c r="BD1330" s="65"/>
      <c r="BE1330" s="65"/>
      <c r="BF1330" s="65"/>
      <c r="BG1330" s="65"/>
      <c r="BH1330" s="65"/>
      <c r="BI1330" s="65"/>
      <c r="BJ1330" s="65"/>
      <c r="BK1330" s="65"/>
      <c r="BL1330" s="65"/>
    </row>
    <row r="1331" spans="1:64" x14ac:dyDescent="0.2">
      <c r="A1331" s="114" t="s">
        <v>1372</v>
      </c>
      <c r="B1331" s="114" t="s">
        <v>1506</v>
      </c>
      <c r="C1331" s="114" t="s">
        <v>1535</v>
      </c>
      <c r="D1331" s="114">
        <v>50</v>
      </c>
      <c r="E1331" s="114" t="s">
        <v>26</v>
      </c>
      <c r="F1331" s="114"/>
      <c r="G1331" s="114" t="s">
        <v>27</v>
      </c>
      <c r="H1331" s="114" t="s">
        <v>28</v>
      </c>
      <c r="I1331" s="114" t="s">
        <v>29</v>
      </c>
      <c r="J1331" s="114" t="s">
        <v>76</v>
      </c>
      <c r="K1331" s="114"/>
      <c r="L1331" s="114"/>
      <c r="M1331" s="114" t="s">
        <v>32</v>
      </c>
      <c r="N1331" s="114" t="s">
        <v>52</v>
      </c>
      <c r="O1331" s="114">
        <v>24</v>
      </c>
      <c r="P1331" s="114" t="s">
        <v>28</v>
      </c>
      <c r="Q1331" s="65"/>
      <c r="R1331" s="65"/>
      <c r="S1331" s="65"/>
      <c r="T1331" s="65"/>
      <c r="U1331" s="65"/>
      <c r="V1331" s="65"/>
      <c r="W1331" s="65"/>
      <c r="X1331" s="65"/>
      <c r="Y1331" s="65"/>
      <c r="Z1331" s="65"/>
      <c r="AA1331" s="65"/>
      <c r="AB1331" s="65"/>
      <c r="AC1331" s="65"/>
      <c r="AD1331" s="65"/>
      <c r="AE1331" s="65"/>
      <c r="AF1331" s="65"/>
      <c r="AG1331" s="65"/>
      <c r="AH1331" s="65"/>
      <c r="AI1331" s="65"/>
      <c r="AJ1331" s="65"/>
      <c r="AK1331" s="65"/>
      <c r="AL1331" s="65"/>
      <c r="AM1331" s="65"/>
      <c r="AN1331" s="65"/>
      <c r="AO1331" s="65"/>
      <c r="AP1331" s="65"/>
      <c r="AQ1331" s="65"/>
      <c r="AR1331" s="65"/>
      <c r="AS1331" s="65"/>
      <c r="AT1331" s="65"/>
      <c r="AU1331" s="65"/>
      <c r="AV1331" s="65"/>
      <c r="AW1331" s="65"/>
      <c r="AX1331" s="65"/>
      <c r="AY1331" s="65"/>
      <c r="AZ1331" s="65"/>
      <c r="BA1331" s="65"/>
      <c r="BB1331" s="65"/>
      <c r="BC1331" s="65"/>
      <c r="BD1331" s="65"/>
      <c r="BE1331" s="65"/>
      <c r="BF1331" s="65"/>
      <c r="BG1331" s="65"/>
      <c r="BH1331" s="65"/>
      <c r="BI1331" s="65"/>
      <c r="BJ1331" s="65"/>
      <c r="BK1331" s="65"/>
      <c r="BL1331" s="65"/>
    </row>
    <row r="1332" spans="1:64" x14ac:dyDescent="0.2">
      <c r="A1332" s="114" t="s">
        <v>1372</v>
      </c>
      <c r="B1332" s="114" t="s">
        <v>1506</v>
      </c>
      <c r="C1332" s="114" t="s">
        <v>1536</v>
      </c>
      <c r="D1332" s="114">
        <v>50</v>
      </c>
      <c r="E1332" s="114" t="s">
        <v>26</v>
      </c>
      <c r="F1332" s="114"/>
      <c r="G1332" s="114" t="s">
        <v>27</v>
      </c>
      <c r="H1332" s="114" t="s">
        <v>28</v>
      </c>
      <c r="I1332" s="114" t="s">
        <v>29</v>
      </c>
      <c r="J1332" s="114" t="s">
        <v>76</v>
      </c>
      <c r="K1332" s="114"/>
      <c r="L1332" s="114"/>
      <c r="M1332" s="114" t="s">
        <v>32</v>
      </c>
      <c r="N1332" s="114" t="s">
        <v>52</v>
      </c>
      <c r="O1332" s="114">
        <v>24</v>
      </c>
      <c r="P1332" s="114" t="s">
        <v>28</v>
      </c>
      <c r="Q1332" s="65"/>
      <c r="R1332" s="65"/>
      <c r="S1332" s="65"/>
      <c r="T1332" s="65"/>
      <c r="U1332" s="65"/>
      <c r="V1332" s="65"/>
      <c r="W1332" s="65"/>
      <c r="X1332" s="65"/>
      <c r="Y1332" s="65"/>
      <c r="Z1332" s="65"/>
      <c r="AA1332" s="65"/>
      <c r="AB1332" s="65"/>
      <c r="AC1332" s="65"/>
      <c r="AD1332" s="65"/>
      <c r="AE1332" s="65"/>
      <c r="AF1332" s="65"/>
      <c r="AG1332" s="65"/>
      <c r="AH1332" s="65"/>
      <c r="AI1332" s="65"/>
      <c r="AJ1332" s="65"/>
      <c r="AK1332" s="65"/>
      <c r="AL1332" s="65"/>
      <c r="AM1332" s="65"/>
      <c r="AN1332" s="65"/>
      <c r="AO1332" s="65"/>
      <c r="AP1332" s="65"/>
      <c r="AQ1332" s="65"/>
      <c r="AR1332" s="65"/>
      <c r="AS1332" s="65"/>
      <c r="AT1332" s="65"/>
      <c r="AU1332" s="65"/>
      <c r="AV1332" s="65"/>
      <c r="AW1332" s="65"/>
      <c r="AX1332" s="65"/>
      <c r="AY1332" s="65"/>
      <c r="AZ1332" s="65"/>
      <c r="BA1332" s="65"/>
      <c r="BB1332" s="65"/>
      <c r="BC1332" s="65"/>
      <c r="BD1332" s="65"/>
      <c r="BE1332" s="65"/>
      <c r="BF1332" s="65"/>
      <c r="BG1332" s="65"/>
      <c r="BH1332" s="65"/>
      <c r="BI1332" s="65"/>
      <c r="BJ1332" s="65"/>
      <c r="BK1332" s="65"/>
      <c r="BL1332" s="65"/>
    </row>
    <row r="1333" spans="1:64" x14ac:dyDescent="0.2">
      <c r="A1333" s="114" t="s">
        <v>1372</v>
      </c>
      <c r="B1333" s="114" t="s">
        <v>1506</v>
      </c>
      <c r="C1333" s="114" t="s">
        <v>1537</v>
      </c>
      <c r="D1333" s="114">
        <v>50</v>
      </c>
      <c r="E1333" s="114" t="s">
        <v>26</v>
      </c>
      <c r="F1333" s="114"/>
      <c r="G1333" s="114" t="s">
        <v>27</v>
      </c>
      <c r="H1333" s="114" t="s">
        <v>28</v>
      </c>
      <c r="I1333" s="114" t="s">
        <v>29</v>
      </c>
      <c r="J1333" s="114" t="s">
        <v>76</v>
      </c>
      <c r="K1333" s="114"/>
      <c r="L1333" s="114"/>
      <c r="M1333" s="114" t="s">
        <v>32</v>
      </c>
      <c r="N1333" s="114" t="s">
        <v>52</v>
      </c>
      <c r="O1333" s="114">
        <v>24</v>
      </c>
      <c r="P1333" s="114" t="s">
        <v>28</v>
      </c>
      <c r="Q1333" s="65"/>
      <c r="R1333" s="65"/>
      <c r="S1333" s="65"/>
      <c r="T1333" s="65"/>
      <c r="U1333" s="65"/>
      <c r="V1333" s="65"/>
      <c r="W1333" s="65"/>
      <c r="X1333" s="65"/>
      <c r="Y1333" s="65"/>
      <c r="Z1333" s="65"/>
      <c r="AA1333" s="65"/>
      <c r="AB1333" s="65"/>
      <c r="AC1333" s="65"/>
      <c r="AD1333" s="65"/>
      <c r="AE1333" s="65"/>
      <c r="AF1333" s="65"/>
      <c r="AG1333" s="65"/>
      <c r="AH1333" s="65"/>
      <c r="AI1333" s="65"/>
      <c r="AJ1333" s="65"/>
      <c r="AK1333" s="65"/>
      <c r="AL1333" s="65"/>
      <c r="AM1333" s="65"/>
      <c r="AN1333" s="65"/>
      <c r="AO1333" s="65"/>
      <c r="AP1333" s="65"/>
      <c r="AQ1333" s="65"/>
      <c r="AR1333" s="65"/>
      <c r="AS1333" s="65"/>
      <c r="AT1333" s="65"/>
      <c r="AU1333" s="65"/>
      <c r="AV1333" s="65"/>
      <c r="AW1333" s="65"/>
      <c r="AX1333" s="65"/>
      <c r="AY1333" s="65"/>
      <c r="AZ1333" s="65"/>
      <c r="BA1333" s="65"/>
      <c r="BB1333" s="65"/>
      <c r="BC1333" s="65"/>
      <c r="BD1333" s="65"/>
      <c r="BE1333" s="65"/>
      <c r="BF1333" s="65"/>
      <c r="BG1333" s="65"/>
      <c r="BH1333" s="65"/>
      <c r="BI1333" s="65"/>
      <c r="BJ1333" s="65"/>
      <c r="BK1333" s="65"/>
      <c r="BL1333" s="65"/>
    </row>
    <row r="1334" spans="1:64" x14ac:dyDescent="0.2">
      <c r="A1334" s="114" t="s">
        <v>1372</v>
      </c>
      <c r="B1334" s="114" t="s">
        <v>1506</v>
      </c>
      <c r="C1334" s="591" t="s">
        <v>1538</v>
      </c>
      <c r="D1334" s="114">
        <v>50</v>
      </c>
      <c r="E1334" s="114" t="s">
        <v>26</v>
      </c>
      <c r="F1334" s="114"/>
      <c r="G1334" s="114" t="s">
        <v>27</v>
      </c>
      <c r="H1334" s="114" t="s">
        <v>28</v>
      </c>
      <c r="I1334" s="114" t="s">
        <v>29</v>
      </c>
      <c r="J1334" s="114" t="s">
        <v>76</v>
      </c>
      <c r="K1334" s="114"/>
      <c r="L1334" s="114"/>
      <c r="M1334" s="114" t="s">
        <v>32</v>
      </c>
      <c r="N1334" s="114" t="s">
        <v>52</v>
      </c>
      <c r="O1334" s="114">
        <v>24</v>
      </c>
      <c r="P1334" s="114" t="s">
        <v>28</v>
      </c>
      <c r="Q1334" s="65"/>
      <c r="R1334" s="65"/>
      <c r="S1334" s="65"/>
      <c r="T1334" s="65"/>
      <c r="U1334" s="65"/>
      <c r="V1334" s="65"/>
      <c r="W1334" s="65"/>
      <c r="X1334" s="65"/>
      <c r="Y1334" s="65"/>
      <c r="Z1334" s="65"/>
      <c r="AA1334" s="65"/>
      <c r="AB1334" s="65"/>
      <c r="AC1334" s="65"/>
      <c r="AD1334" s="65"/>
      <c r="AE1334" s="65"/>
      <c r="AF1334" s="65"/>
      <c r="AG1334" s="65"/>
      <c r="AH1334" s="65"/>
      <c r="AI1334" s="65"/>
      <c r="AJ1334" s="65"/>
      <c r="AK1334" s="65"/>
      <c r="AL1334" s="65"/>
      <c r="AM1334" s="65"/>
      <c r="AN1334" s="65"/>
      <c r="AO1334" s="65"/>
      <c r="AP1334" s="65"/>
      <c r="AQ1334" s="65"/>
      <c r="AR1334" s="65"/>
      <c r="AS1334" s="65"/>
      <c r="AT1334" s="65"/>
      <c r="AU1334" s="65"/>
      <c r="AV1334" s="65"/>
      <c r="AW1334" s="65"/>
      <c r="AX1334" s="65"/>
      <c r="AY1334" s="65"/>
      <c r="AZ1334" s="65"/>
      <c r="BA1334" s="65"/>
      <c r="BB1334" s="65"/>
      <c r="BC1334" s="65"/>
      <c r="BD1334" s="65"/>
      <c r="BE1334" s="65"/>
      <c r="BF1334" s="65"/>
      <c r="BG1334" s="65"/>
      <c r="BH1334" s="65"/>
      <c r="BI1334" s="65"/>
      <c r="BJ1334" s="65"/>
      <c r="BK1334" s="65"/>
      <c r="BL1334" s="65"/>
    </row>
    <row r="1335" spans="1:64" x14ac:dyDescent="0.2">
      <c r="A1335" s="114" t="s">
        <v>1372</v>
      </c>
      <c r="B1335" s="114" t="s">
        <v>1506</v>
      </c>
      <c r="C1335" s="114" t="s">
        <v>1539</v>
      </c>
      <c r="D1335" s="114">
        <v>50</v>
      </c>
      <c r="E1335" s="114" t="s">
        <v>26</v>
      </c>
      <c r="F1335" s="114"/>
      <c r="G1335" s="114" t="s">
        <v>27</v>
      </c>
      <c r="H1335" s="114" t="s">
        <v>28</v>
      </c>
      <c r="I1335" s="114" t="s">
        <v>29</v>
      </c>
      <c r="J1335" s="114" t="s">
        <v>76</v>
      </c>
      <c r="K1335" s="114"/>
      <c r="L1335" s="114"/>
      <c r="M1335" s="114" t="s">
        <v>32</v>
      </c>
      <c r="N1335" s="114" t="s">
        <v>52</v>
      </c>
      <c r="O1335" s="114">
        <v>24</v>
      </c>
      <c r="P1335" s="114" t="s">
        <v>28</v>
      </c>
      <c r="Q1335" s="65"/>
      <c r="R1335" s="65"/>
      <c r="S1335" s="65"/>
      <c r="T1335" s="65"/>
      <c r="U1335" s="65"/>
      <c r="V1335" s="65"/>
      <c r="W1335" s="65"/>
      <c r="X1335" s="65"/>
      <c r="Y1335" s="65"/>
      <c r="Z1335" s="65"/>
      <c r="AA1335" s="65"/>
      <c r="AB1335" s="65"/>
      <c r="AC1335" s="65"/>
      <c r="AD1335" s="65"/>
      <c r="AE1335" s="65"/>
      <c r="AF1335" s="65"/>
      <c r="AG1335" s="65"/>
      <c r="AH1335" s="65"/>
      <c r="AI1335" s="65"/>
      <c r="AJ1335" s="65"/>
      <c r="AK1335" s="65"/>
      <c r="AL1335" s="65"/>
      <c r="AM1335" s="65"/>
      <c r="AN1335" s="65"/>
      <c r="AO1335" s="65"/>
      <c r="AP1335" s="65"/>
      <c r="AQ1335" s="65"/>
      <c r="AR1335" s="65"/>
      <c r="AS1335" s="65"/>
      <c r="AT1335" s="65"/>
      <c r="AU1335" s="65"/>
      <c r="AV1335" s="65"/>
      <c r="AW1335" s="65"/>
      <c r="AX1335" s="65"/>
      <c r="AY1335" s="65"/>
      <c r="AZ1335" s="65"/>
      <c r="BA1335" s="65"/>
      <c r="BB1335" s="65"/>
      <c r="BC1335" s="65"/>
      <c r="BD1335" s="65"/>
      <c r="BE1335" s="65"/>
      <c r="BF1335" s="65"/>
      <c r="BG1335" s="65"/>
      <c r="BH1335" s="65"/>
      <c r="BI1335" s="65"/>
      <c r="BJ1335" s="65"/>
      <c r="BK1335" s="65"/>
      <c r="BL1335" s="65"/>
    </row>
    <row r="1336" spans="1:64" x14ac:dyDescent="0.2">
      <c r="A1336" s="114" t="s">
        <v>1372</v>
      </c>
      <c r="B1336" s="114" t="s">
        <v>1506</v>
      </c>
      <c r="C1336" s="114" t="s">
        <v>1540</v>
      </c>
      <c r="D1336" s="114">
        <v>50</v>
      </c>
      <c r="E1336" s="114" t="s">
        <v>26</v>
      </c>
      <c r="F1336" s="114"/>
      <c r="G1336" s="114" t="s">
        <v>27</v>
      </c>
      <c r="H1336" s="114" t="s">
        <v>28</v>
      </c>
      <c r="I1336" s="114" t="s">
        <v>29</v>
      </c>
      <c r="J1336" s="114" t="s">
        <v>76</v>
      </c>
      <c r="K1336" s="114"/>
      <c r="L1336" s="114"/>
      <c r="M1336" s="114" t="s">
        <v>32</v>
      </c>
      <c r="N1336" s="114" t="s">
        <v>52</v>
      </c>
      <c r="O1336" s="114">
        <v>24</v>
      </c>
      <c r="P1336" s="114" t="s">
        <v>28</v>
      </c>
      <c r="Q1336" s="65"/>
      <c r="R1336" s="65"/>
      <c r="S1336" s="65"/>
      <c r="T1336" s="65"/>
      <c r="U1336" s="65"/>
      <c r="V1336" s="65"/>
      <c r="W1336" s="65"/>
      <c r="X1336" s="65"/>
      <c r="Y1336" s="65"/>
      <c r="Z1336" s="65"/>
      <c r="AA1336" s="65"/>
      <c r="AB1336" s="65"/>
      <c r="AC1336" s="65"/>
      <c r="AD1336" s="65"/>
      <c r="AE1336" s="65"/>
      <c r="AF1336" s="65"/>
      <c r="AG1336" s="65"/>
      <c r="AH1336" s="65"/>
      <c r="AI1336" s="65"/>
      <c r="AJ1336" s="65"/>
      <c r="AK1336" s="65"/>
      <c r="AL1336" s="65"/>
      <c r="AM1336" s="65"/>
      <c r="AN1336" s="65"/>
      <c r="AO1336" s="65"/>
      <c r="AP1336" s="65"/>
      <c r="AQ1336" s="65"/>
      <c r="AR1336" s="65"/>
      <c r="AS1336" s="65"/>
      <c r="AT1336" s="65"/>
      <c r="AU1336" s="65"/>
      <c r="AV1336" s="65"/>
      <c r="AW1336" s="65"/>
      <c r="AX1336" s="65"/>
      <c r="AY1336" s="65"/>
      <c r="AZ1336" s="65"/>
      <c r="BA1336" s="65"/>
      <c r="BB1336" s="65"/>
      <c r="BC1336" s="65"/>
      <c r="BD1336" s="65"/>
      <c r="BE1336" s="65"/>
      <c r="BF1336" s="65"/>
      <c r="BG1336" s="65"/>
      <c r="BH1336" s="65"/>
      <c r="BI1336" s="65"/>
      <c r="BJ1336" s="65"/>
      <c r="BK1336" s="65"/>
      <c r="BL1336" s="65"/>
    </row>
    <row r="1337" spans="1:64" x14ac:dyDescent="0.2">
      <c r="A1337" s="114" t="s">
        <v>1372</v>
      </c>
      <c r="B1337" s="114" t="s">
        <v>1506</v>
      </c>
      <c r="C1337" s="114" t="s">
        <v>1541</v>
      </c>
      <c r="D1337" s="114">
        <v>50</v>
      </c>
      <c r="E1337" s="114" t="s">
        <v>26</v>
      </c>
      <c r="F1337" s="114"/>
      <c r="G1337" s="114" t="s">
        <v>27</v>
      </c>
      <c r="H1337" s="114" t="s">
        <v>28</v>
      </c>
      <c r="I1337" s="114" t="s">
        <v>29</v>
      </c>
      <c r="J1337" s="114" t="s">
        <v>76</v>
      </c>
      <c r="K1337" s="114"/>
      <c r="L1337" s="114"/>
      <c r="M1337" s="114" t="s">
        <v>32</v>
      </c>
      <c r="N1337" s="114" t="s">
        <v>52</v>
      </c>
      <c r="O1337" s="114">
        <v>24</v>
      </c>
      <c r="P1337" s="114" t="s">
        <v>28</v>
      </c>
      <c r="Q1337" s="65"/>
      <c r="R1337" s="65"/>
      <c r="S1337" s="65"/>
      <c r="T1337" s="65"/>
      <c r="U1337" s="65"/>
      <c r="V1337" s="65"/>
      <c r="W1337" s="65"/>
      <c r="X1337" s="65"/>
      <c r="Y1337" s="65"/>
      <c r="Z1337" s="65"/>
      <c r="AA1337" s="65"/>
      <c r="AB1337" s="65"/>
      <c r="AC1337" s="65"/>
      <c r="AD1337" s="65"/>
      <c r="AE1337" s="65"/>
      <c r="AF1337" s="65"/>
      <c r="AG1337" s="65"/>
      <c r="AH1337" s="65"/>
      <c r="AI1337" s="65"/>
      <c r="AJ1337" s="65"/>
      <c r="AK1337" s="65"/>
      <c r="AL1337" s="65"/>
      <c r="AM1337" s="65"/>
      <c r="AN1337" s="65"/>
      <c r="AO1337" s="65"/>
      <c r="AP1337" s="65"/>
      <c r="AQ1337" s="65"/>
      <c r="AR1337" s="65"/>
      <c r="AS1337" s="65"/>
      <c r="AT1337" s="65"/>
      <c r="AU1337" s="65"/>
      <c r="AV1337" s="65"/>
      <c r="AW1337" s="65"/>
      <c r="AX1337" s="65"/>
      <c r="AY1337" s="65"/>
      <c r="AZ1337" s="65"/>
      <c r="BA1337" s="65"/>
      <c r="BB1337" s="65"/>
      <c r="BC1337" s="65"/>
      <c r="BD1337" s="65"/>
      <c r="BE1337" s="65"/>
      <c r="BF1337" s="65"/>
      <c r="BG1337" s="65"/>
      <c r="BH1337" s="65"/>
      <c r="BI1337" s="65"/>
      <c r="BJ1337" s="65"/>
      <c r="BK1337" s="65"/>
      <c r="BL1337" s="65"/>
    </row>
    <row r="1338" spans="1:64" x14ac:dyDescent="0.2">
      <c r="A1338" s="114" t="s">
        <v>1372</v>
      </c>
      <c r="B1338" s="114" t="s">
        <v>1506</v>
      </c>
      <c r="C1338" s="114" t="s">
        <v>1542</v>
      </c>
      <c r="D1338" s="114">
        <v>50</v>
      </c>
      <c r="E1338" s="114" t="s">
        <v>26</v>
      </c>
      <c r="F1338" s="114"/>
      <c r="G1338" s="114" t="s">
        <v>27</v>
      </c>
      <c r="H1338" s="114" t="s">
        <v>28</v>
      </c>
      <c r="I1338" s="114" t="s">
        <v>29</v>
      </c>
      <c r="J1338" s="114" t="s">
        <v>76</v>
      </c>
      <c r="K1338" s="114"/>
      <c r="L1338" s="114"/>
      <c r="M1338" s="114" t="s">
        <v>32</v>
      </c>
      <c r="N1338" s="114" t="s">
        <v>52</v>
      </c>
      <c r="O1338" s="114">
        <v>24</v>
      </c>
      <c r="P1338" s="114" t="s">
        <v>28</v>
      </c>
      <c r="Q1338" s="65"/>
      <c r="R1338" s="65"/>
      <c r="S1338" s="65"/>
      <c r="T1338" s="65"/>
      <c r="U1338" s="65"/>
      <c r="V1338" s="65"/>
      <c r="W1338" s="65"/>
      <c r="X1338" s="65"/>
      <c r="Y1338" s="65"/>
      <c r="Z1338" s="65"/>
      <c r="AA1338" s="65"/>
      <c r="AB1338" s="65"/>
      <c r="AC1338" s="65"/>
      <c r="AD1338" s="65"/>
      <c r="AE1338" s="65"/>
      <c r="AF1338" s="65"/>
      <c r="AG1338" s="65"/>
      <c r="AH1338" s="65"/>
      <c r="AI1338" s="65"/>
      <c r="AJ1338" s="65"/>
      <c r="AK1338" s="65"/>
      <c r="AL1338" s="65"/>
      <c r="AM1338" s="65"/>
      <c r="AN1338" s="65"/>
      <c r="AO1338" s="65"/>
      <c r="AP1338" s="65"/>
      <c r="AQ1338" s="65"/>
      <c r="AR1338" s="65"/>
      <c r="AS1338" s="65"/>
      <c r="AT1338" s="65"/>
      <c r="AU1338" s="65"/>
      <c r="AV1338" s="65"/>
      <c r="AW1338" s="65"/>
      <c r="AX1338" s="65"/>
      <c r="AY1338" s="65"/>
      <c r="AZ1338" s="65"/>
      <c r="BA1338" s="65"/>
      <c r="BB1338" s="65"/>
      <c r="BC1338" s="65"/>
      <c r="BD1338" s="65"/>
      <c r="BE1338" s="65"/>
      <c r="BF1338" s="65"/>
      <c r="BG1338" s="65"/>
      <c r="BH1338" s="65"/>
      <c r="BI1338" s="65"/>
      <c r="BJ1338" s="65"/>
      <c r="BK1338" s="65"/>
      <c r="BL1338" s="65"/>
    </row>
    <row r="1339" spans="1:64" x14ac:dyDescent="0.2">
      <c r="A1339" s="114" t="s">
        <v>1372</v>
      </c>
      <c r="B1339" s="114" t="s">
        <v>1506</v>
      </c>
      <c r="C1339" s="114" t="s">
        <v>1543</v>
      </c>
      <c r="D1339" s="114">
        <v>50</v>
      </c>
      <c r="E1339" s="114" t="s">
        <v>26</v>
      </c>
      <c r="F1339" s="114"/>
      <c r="G1339" s="114" t="s">
        <v>27</v>
      </c>
      <c r="H1339" s="114" t="s">
        <v>28</v>
      </c>
      <c r="I1339" s="114" t="s">
        <v>29</v>
      </c>
      <c r="J1339" s="114" t="s">
        <v>76</v>
      </c>
      <c r="K1339" s="114"/>
      <c r="L1339" s="114"/>
      <c r="M1339" s="114" t="s">
        <v>32</v>
      </c>
      <c r="N1339" s="114" t="s">
        <v>52</v>
      </c>
      <c r="O1339" s="114">
        <v>24</v>
      </c>
      <c r="P1339" s="114" t="s">
        <v>28</v>
      </c>
      <c r="Q1339" s="65"/>
      <c r="R1339" s="65"/>
      <c r="S1339" s="65"/>
      <c r="T1339" s="65"/>
      <c r="U1339" s="65"/>
      <c r="V1339" s="65"/>
      <c r="W1339" s="65"/>
      <c r="X1339" s="65"/>
      <c r="Y1339" s="65"/>
      <c r="Z1339" s="65"/>
      <c r="AA1339" s="65"/>
      <c r="AB1339" s="65"/>
      <c r="AC1339" s="65"/>
      <c r="AD1339" s="65"/>
      <c r="AE1339" s="65"/>
      <c r="AF1339" s="65"/>
      <c r="AG1339" s="65"/>
      <c r="AH1339" s="65"/>
      <c r="AI1339" s="65"/>
      <c r="AJ1339" s="65"/>
      <c r="AK1339" s="65"/>
      <c r="AL1339" s="65"/>
      <c r="AM1339" s="65"/>
      <c r="AN1339" s="65"/>
      <c r="AO1339" s="65"/>
      <c r="AP1339" s="65"/>
      <c r="AQ1339" s="65"/>
      <c r="AR1339" s="65"/>
      <c r="AS1339" s="65"/>
      <c r="AT1339" s="65"/>
      <c r="AU1339" s="65"/>
      <c r="AV1339" s="65"/>
      <c r="AW1339" s="65"/>
      <c r="AX1339" s="65"/>
      <c r="AY1339" s="65"/>
      <c r="AZ1339" s="65"/>
      <c r="BA1339" s="65"/>
      <c r="BB1339" s="65"/>
      <c r="BC1339" s="65"/>
      <c r="BD1339" s="65"/>
      <c r="BE1339" s="65"/>
      <c r="BF1339" s="65"/>
      <c r="BG1339" s="65"/>
      <c r="BH1339" s="65"/>
      <c r="BI1339" s="65"/>
      <c r="BJ1339" s="65"/>
      <c r="BK1339" s="65"/>
      <c r="BL1339" s="65"/>
    </row>
    <row r="1340" spans="1:64" x14ac:dyDescent="0.2">
      <c r="A1340" s="114" t="s">
        <v>1372</v>
      </c>
      <c r="B1340" s="114" t="s">
        <v>1506</v>
      </c>
      <c r="C1340" s="114" t="s">
        <v>1544</v>
      </c>
      <c r="D1340" s="114">
        <v>50</v>
      </c>
      <c r="E1340" s="114" t="s">
        <v>26</v>
      </c>
      <c r="F1340" s="114"/>
      <c r="G1340" s="114" t="s">
        <v>27</v>
      </c>
      <c r="H1340" s="114" t="s">
        <v>28</v>
      </c>
      <c r="I1340" s="114" t="s">
        <v>29</v>
      </c>
      <c r="J1340" s="114" t="s">
        <v>76</v>
      </c>
      <c r="K1340" s="114"/>
      <c r="L1340" s="114"/>
      <c r="M1340" s="114" t="s">
        <v>32</v>
      </c>
      <c r="N1340" s="114" t="s">
        <v>52</v>
      </c>
      <c r="O1340" s="114">
        <v>24</v>
      </c>
      <c r="P1340" s="114" t="s">
        <v>28</v>
      </c>
      <c r="Q1340" s="65"/>
      <c r="R1340" s="65"/>
      <c r="S1340" s="65"/>
      <c r="T1340" s="65"/>
      <c r="U1340" s="65"/>
      <c r="V1340" s="65"/>
      <c r="W1340" s="65"/>
      <c r="X1340" s="65"/>
      <c r="Y1340" s="65"/>
      <c r="Z1340" s="65"/>
      <c r="AA1340" s="65"/>
      <c r="AB1340" s="65"/>
      <c r="AC1340" s="65"/>
      <c r="AD1340" s="65"/>
      <c r="AE1340" s="65"/>
      <c r="AF1340" s="65"/>
      <c r="AG1340" s="65"/>
      <c r="AH1340" s="65"/>
      <c r="AI1340" s="65"/>
      <c r="AJ1340" s="65"/>
      <c r="AK1340" s="65"/>
      <c r="AL1340" s="65"/>
      <c r="AM1340" s="65"/>
      <c r="AN1340" s="65"/>
      <c r="AO1340" s="65"/>
      <c r="AP1340" s="65"/>
      <c r="AQ1340" s="65"/>
      <c r="AR1340" s="65"/>
      <c r="AS1340" s="65"/>
      <c r="AT1340" s="65"/>
      <c r="AU1340" s="65"/>
      <c r="AV1340" s="65"/>
      <c r="AW1340" s="65"/>
      <c r="AX1340" s="65"/>
      <c r="AY1340" s="65"/>
      <c r="AZ1340" s="65"/>
      <c r="BA1340" s="65"/>
      <c r="BB1340" s="65"/>
      <c r="BC1340" s="65"/>
      <c r="BD1340" s="65"/>
      <c r="BE1340" s="65"/>
      <c r="BF1340" s="65"/>
      <c r="BG1340" s="65"/>
      <c r="BH1340" s="65"/>
      <c r="BI1340" s="65"/>
      <c r="BJ1340" s="65"/>
      <c r="BK1340" s="65"/>
      <c r="BL1340" s="65"/>
    </row>
    <row r="1341" spans="1:64" x14ac:dyDescent="0.2">
      <c r="A1341" s="114" t="s">
        <v>1372</v>
      </c>
      <c r="B1341" s="114" t="s">
        <v>1506</v>
      </c>
      <c r="C1341" s="114" t="s">
        <v>1545</v>
      </c>
      <c r="D1341" s="114">
        <v>50</v>
      </c>
      <c r="E1341" s="114" t="s">
        <v>26</v>
      </c>
      <c r="F1341" s="114"/>
      <c r="G1341" s="114" t="s">
        <v>27</v>
      </c>
      <c r="H1341" s="114" t="s">
        <v>28</v>
      </c>
      <c r="I1341" s="114" t="s">
        <v>29</v>
      </c>
      <c r="J1341" s="114" t="s">
        <v>76</v>
      </c>
      <c r="K1341" s="114"/>
      <c r="L1341" s="114"/>
      <c r="M1341" s="114" t="s">
        <v>32</v>
      </c>
      <c r="N1341" s="114" t="s">
        <v>52</v>
      </c>
      <c r="O1341" s="114">
        <v>24</v>
      </c>
      <c r="P1341" s="114" t="s">
        <v>28</v>
      </c>
      <c r="Q1341" s="65"/>
      <c r="R1341" s="65"/>
      <c r="S1341" s="65"/>
      <c r="T1341" s="65"/>
      <c r="U1341" s="65"/>
      <c r="V1341" s="65"/>
      <c r="W1341" s="65"/>
      <c r="X1341" s="65"/>
      <c r="Y1341" s="65"/>
      <c r="Z1341" s="65"/>
      <c r="AA1341" s="65"/>
      <c r="AB1341" s="65"/>
      <c r="AC1341" s="65"/>
      <c r="AD1341" s="65"/>
      <c r="AE1341" s="65"/>
      <c r="AF1341" s="65"/>
      <c r="AG1341" s="65"/>
      <c r="AH1341" s="65"/>
      <c r="AI1341" s="65"/>
      <c r="AJ1341" s="65"/>
      <c r="AK1341" s="65"/>
      <c r="AL1341" s="65"/>
      <c r="AM1341" s="65"/>
      <c r="AN1341" s="65"/>
      <c r="AO1341" s="65"/>
      <c r="AP1341" s="65"/>
      <c r="AQ1341" s="65"/>
      <c r="AR1341" s="65"/>
      <c r="AS1341" s="65"/>
      <c r="AT1341" s="65"/>
      <c r="AU1341" s="65"/>
      <c r="AV1341" s="65"/>
      <c r="AW1341" s="65"/>
      <c r="AX1341" s="65"/>
      <c r="AY1341" s="65"/>
      <c r="AZ1341" s="65"/>
      <c r="BA1341" s="65"/>
      <c r="BB1341" s="65"/>
      <c r="BC1341" s="65"/>
      <c r="BD1341" s="65"/>
      <c r="BE1341" s="65"/>
      <c r="BF1341" s="65"/>
      <c r="BG1341" s="65"/>
      <c r="BH1341" s="65"/>
      <c r="BI1341" s="65"/>
      <c r="BJ1341" s="65"/>
      <c r="BK1341" s="65"/>
      <c r="BL1341" s="65"/>
    </row>
    <row r="1342" spans="1:64" x14ac:dyDescent="0.2">
      <c r="A1342" s="114" t="s">
        <v>1372</v>
      </c>
      <c r="B1342" s="114" t="s">
        <v>1506</v>
      </c>
      <c r="C1342" s="114" t="s">
        <v>1546</v>
      </c>
      <c r="D1342" s="114">
        <v>50</v>
      </c>
      <c r="E1342" s="114" t="s">
        <v>26</v>
      </c>
      <c r="F1342" s="114"/>
      <c r="G1342" s="114" t="s">
        <v>27</v>
      </c>
      <c r="H1342" s="114" t="s">
        <v>28</v>
      </c>
      <c r="I1342" s="114" t="s">
        <v>29</v>
      </c>
      <c r="J1342" s="114" t="s">
        <v>76</v>
      </c>
      <c r="K1342" s="114"/>
      <c r="L1342" s="114"/>
      <c r="M1342" s="114" t="s">
        <v>32</v>
      </c>
      <c r="N1342" s="114" t="s">
        <v>52</v>
      </c>
      <c r="O1342" s="114">
        <v>24</v>
      </c>
      <c r="P1342" s="114" t="s">
        <v>28</v>
      </c>
      <c r="Q1342" s="65"/>
      <c r="R1342" s="65"/>
      <c r="S1342" s="65"/>
      <c r="T1342" s="65"/>
      <c r="U1342" s="65"/>
      <c r="V1342" s="65"/>
      <c r="W1342" s="65"/>
      <c r="X1342" s="65"/>
      <c r="Y1342" s="65"/>
      <c r="Z1342" s="65"/>
      <c r="AA1342" s="65"/>
      <c r="AB1342" s="65"/>
      <c r="AC1342" s="65"/>
      <c r="AD1342" s="65"/>
      <c r="AE1342" s="65"/>
      <c r="AF1342" s="65"/>
      <c r="AG1342" s="65"/>
      <c r="AH1342" s="65"/>
      <c r="AI1342" s="65"/>
      <c r="AJ1342" s="65"/>
      <c r="AK1342" s="65"/>
      <c r="AL1342" s="65"/>
      <c r="AM1342" s="65"/>
      <c r="AN1342" s="65"/>
      <c r="AO1342" s="65"/>
      <c r="AP1342" s="65"/>
      <c r="AQ1342" s="65"/>
      <c r="AR1342" s="65"/>
      <c r="AS1342" s="65"/>
      <c r="AT1342" s="65"/>
      <c r="AU1342" s="65"/>
      <c r="AV1342" s="65"/>
      <c r="AW1342" s="65"/>
      <c r="AX1342" s="65"/>
      <c r="AY1342" s="65"/>
      <c r="AZ1342" s="65"/>
      <c r="BA1342" s="65"/>
      <c r="BB1342" s="65"/>
      <c r="BC1342" s="65"/>
      <c r="BD1342" s="65"/>
      <c r="BE1342" s="65"/>
      <c r="BF1342" s="65"/>
      <c r="BG1342" s="65"/>
      <c r="BH1342" s="65"/>
      <c r="BI1342" s="65"/>
      <c r="BJ1342" s="65"/>
      <c r="BK1342" s="65"/>
      <c r="BL1342" s="65"/>
    </row>
    <row r="1343" spans="1:64" x14ac:dyDescent="0.2">
      <c r="A1343" s="114" t="s">
        <v>1372</v>
      </c>
      <c r="B1343" s="114" t="s">
        <v>1506</v>
      </c>
      <c r="C1343" s="114" t="s">
        <v>1547</v>
      </c>
      <c r="D1343" s="114">
        <v>50</v>
      </c>
      <c r="E1343" s="114" t="s">
        <v>26</v>
      </c>
      <c r="F1343" s="114"/>
      <c r="G1343" s="114" t="s">
        <v>27</v>
      </c>
      <c r="H1343" s="114" t="s">
        <v>28</v>
      </c>
      <c r="I1343" s="114" t="s">
        <v>29</v>
      </c>
      <c r="J1343" s="114" t="s">
        <v>76</v>
      </c>
      <c r="K1343" s="114"/>
      <c r="L1343" s="114"/>
      <c r="M1343" s="114" t="s">
        <v>32</v>
      </c>
      <c r="N1343" s="114" t="s">
        <v>52</v>
      </c>
      <c r="O1343" s="114">
        <v>24</v>
      </c>
      <c r="P1343" s="114" t="s">
        <v>28</v>
      </c>
      <c r="Q1343" s="65"/>
      <c r="R1343" s="65"/>
      <c r="S1343" s="65"/>
      <c r="T1343" s="65"/>
      <c r="U1343" s="65"/>
      <c r="V1343" s="65"/>
      <c r="W1343" s="65"/>
      <c r="X1343" s="65"/>
      <c r="Y1343" s="65"/>
      <c r="Z1343" s="65"/>
      <c r="AA1343" s="65"/>
      <c r="AB1343" s="65"/>
      <c r="AC1343" s="65"/>
      <c r="AD1343" s="65"/>
      <c r="AE1343" s="65"/>
      <c r="AF1343" s="65"/>
      <c r="AG1343" s="65"/>
      <c r="AH1343" s="65"/>
      <c r="AI1343" s="65"/>
      <c r="AJ1343" s="65"/>
      <c r="AK1343" s="65"/>
      <c r="AL1343" s="65"/>
      <c r="AM1343" s="65"/>
      <c r="AN1343" s="65"/>
      <c r="AO1343" s="65"/>
      <c r="AP1343" s="65"/>
      <c r="AQ1343" s="65"/>
      <c r="AR1343" s="65"/>
      <c r="AS1343" s="65"/>
      <c r="AT1343" s="65"/>
      <c r="AU1343" s="65"/>
      <c r="AV1343" s="65"/>
      <c r="AW1343" s="65"/>
      <c r="AX1343" s="65"/>
      <c r="AY1343" s="65"/>
      <c r="AZ1343" s="65"/>
      <c r="BA1343" s="65"/>
      <c r="BB1343" s="65"/>
      <c r="BC1343" s="65"/>
      <c r="BD1343" s="65"/>
      <c r="BE1343" s="65"/>
      <c r="BF1343" s="65"/>
      <c r="BG1343" s="65"/>
      <c r="BH1343" s="65"/>
      <c r="BI1343" s="65"/>
      <c r="BJ1343" s="65"/>
      <c r="BK1343" s="65"/>
      <c r="BL1343" s="65"/>
    </row>
    <row r="1344" spans="1:64" x14ac:dyDescent="0.2">
      <c r="A1344" s="114" t="s">
        <v>1372</v>
      </c>
      <c r="B1344" s="114" t="s">
        <v>1506</v>
      </c>
      <c r="C1344" s="114" t="s">
        <v>1548</v>
      </c>
      <c r="D1344" s="114">
        <v>50</v>
      </c>
      <c r="E1344" s="114" t="s">
        <v>26</v>
      </c>
      <c r="F1344" s="114"/>
      <c r="G1344" s="114" t="s">
        <v>27</v>
      </c>
      <c r="H1344" s="114" t="s">
        <v>28</v>
      </c>
      <c r="I1344" s="114" t="s">
        <v>29</v>
      </c>
      <c r="J1344" s="114" t="s">
        <v>76</v>
      </c>
      <c r="K1344" s="114"/>
      <c r="L1344" s="114"/>
      <c r="M1344" s="114" t="s">
        <v>32</v>
      </c>
      <c r="N1344" s="114" t="s">
        <v>52</v>
      </c>
      <c r="O1344" s="114">
        <v>24</v>
      </c>
      <c r="P1344" s="114" t="s">
        <v>28</v>
      </c>
      <c r="Q1344" s="65"/>
      <c r="R1344" s="65"/>
      <c r="S1344" s="65"/>
      <c r="T1344" s="65"/>
      <c r="U1344" s="65"/>
      <c r="V1344" s="65"/>
      <c r="W1344" s="65"/>
      <c r="X1344" s="65"/>
      <c r="Y1344" s="65"/>
      <c r="Z1344" s="65"/>
      <c r="AA1344" s="65"/>
      <c r="AB1344" s="65"/>
      <c r="AC1344" s="65"/>
      <c r="AD1344" s="65"/>
      <c r="AE1344" s="65"/>
      <c r="AF1344" s="65"/>
      <c r="AG1344" s="65"/>
      <c r="AH1344" s="65"/>
      <c r="AI1344" s="65"/>
      <c r="AJ1344" s="65"/>
      <c r="AK1344" s="65"/>
      <c r="AL1344" s="65"/>
      <c r="AM1344" s="65"/>
      <c r="AN1344" s="65"/>
      <c r="AO1344" s="65"/>
      <c r="AP1344" s="65"/>
      <c r="AQ1344" s="65"/>
      <c r="AR1344" s="65"/>
      <c r="AS1344" s="65"/>
      <c r="AT1344" s="65"/>
      <c r="AU1344" s="65"/>
      <c r="AV1344" s="65"/>
      <c r="AW1344" s="65"/>
      <c r="AX1344" s="65"/>
      <c r="AY1344" s="65"/>
      <c r="AZ1344" s="65"/>
      <c r="BA1344" s="65"/>
      <c r="BB1344" s="65"/>
      <c r="BC1344" s="65"/>
      <c r="BD1344" s="65"/>
      <c r="BE1344" s="65"/>
      <c r="BF1344" s="65"/>
      <c r="BG1344" s="65"/>
      <c r="BH1344" s="65"/>
      <c r="BI1344" s="65"/>
      <c r="BJ1344" s="65"/>
      <c r="BK1344" s="65"/>
      <c r="BL1344" s="65"/>
    </row>
    <row r="1345" spans="1:64" x14ac:dyDescent="0.2">
      <c r="A1345" s="114" t="s">
        <v>1372</v>
      </c>
      <c r="B1345" s="114" t="s">
        <v>1506</v>
      </c>
      <c r="C1345" s="114" t="s">
        <v>1549</v>
      </c>
      <c r="D1345" s="114">
        <v>50</v>
      </c>
      <c r="E1345" s="114" t="s">
        <v>26</v>
      </c>
      <c r="F1345" s="114"/>
      <c r="G1345" s="114" t="s">
        <v>27</v>
      </c>
      <c r="H1345" s="114" t="s">
        <v>28</v>
      </c>
      <c r="I1345" s="114" t="s">
        <v>29</v>
      </c>
      <c r="J1345" s="114" t="s">
        <v>76</v>
      </c>
      <c r="K1345" s="114"/>
      <c r="L1345" s="114"/>
      <c r="M1345" s="114" t="s">
        <v>32</v>
      </c>
      <c r="N1345" s="114" t="s">
        <v>52</v>
      </c>
      <c r="O1345" s="114">
        <v>24</v>
      </c>
      <c r="P1345" s="114" t="s">
        <v>28</v>
      </c>
      <c r="Q1345" s="65"/>
      <c r="R1345" s="65"/>
      <c r="S1345" s="65"/>
      <c r="T1345" s="65"/>
      <c r="U1345" s="65"/>
      <c r="V1345" s="65"/>
      <c r="W1345" s="65"/>
      <c r="X1345" s="65"/>
      <c r="Y1345" s="65"/>
      <c r="Z1345" s="65"/>
      <c r="AA1345" s="65"/>
      <c r="AB1345" s="65"/>
      <c r="AC1345" s="65"/>
      <c r="AD1345" s="65"/>
      <c r="AE1345" s="65"/>
      <c r="AF1345" s="65"/>
      <c r="AG1345" s="65"/>
      <c r="AH1345" s="65"/>
      <c r="AI1345" s="65"/>
      <c r="AJ1345" s="65"/>
      <c r="AK1345" s="65"/>
      <c r="AL1345" s="65"/>
      <c r="AM1345" s="65"/>
      <c r="AN1345" s="65"/>
      <c r="AO1345" s="65"/>
      <c r="AP1345" s="65"/>
      <c r="AQ1345" s="65"/>
      <c r="AR1345" s="65"/>
      <c r="AS1345" s="65"/>
      <c r="AT1345" s="65"/>
      <c r="AU1345" s="65"/>
      <c r="AV1345" s="65"/>
      <c r="AW1345" s="65"/>
      <c r="AX1345" s="65"/>
      <c r="AY1345" s="65"/>
      <c r="AZ1345" s="65"/>
      <c r="BA1345" s="65"/>
      <c r="BB1345" s="65"/>
      <c r="BC1345" s="65"/>
      <c r="BD1345" s="65"/>
      <c r="BE1345" s="65"/>
      <c r="BF1345" s="65"/>
      <c r="BG1345" s="65"/>
      <c r="BH1345" s="65"/>
      <c r="BI1345" s="65"/>
      <c r="BJ1345" s="65"/>
      <c r="BK1345" s="65"/>
      <c r="BL1345" s="65"/>
    </row>
    <row r="1346" spans="1:64" x14ac:dyDescent="0.2">
      <c r="A1346" s="114" t="s">
        <v>1372</v>
      </c>
      <c r="B1346" s="114" t="s">
        <v>1506</v>
      </c>
      <c r="C1346" s="114" t="s">
        <v>1550</v>
      </c>
      <c r="D1346" s="114">
        <v>50</v>
      </c>
      <c r="E1346" s="114" t="s">
        <v>26</v>
      </c>
      <c r="F1346" s="114"/>
      <c r="G1346" s="114" t="s">
        <v>27</v>
      </c>
      <c r="H1346" s="114" t="s">
        <v>28</v>
      </c>
      <c r="I1346" s="114" t="s">
        <v>29</v>
      </c>
      <c r="J1346" s="114" t="s">
        <v>76</v>
      </c>
      <c r="K1346" s="114"/>
      <c r="L1346" s="114"/>
      <c r="M1346" s="114" t="s">
        <v>32</v>
      </c>
      <c r="N1346" s="114" t="s">
        <v>52</v>
      </c>
      <c r="O1346" s="114">
        <v>24</v>
      </c>
      <c r="P1346" s="114" t="s">
        <v>28</v>
      </c>
      <c r="Q1346" s="65"/>
      <c r="R1346" s="65"/>
      <c r="S1346" s="65"/>
      <c r="T1346" s="65"/>
      <c r="U1346" s="65"/>
      <c r="V1346" s="65"/>
      <c r="W1346" s="65"/>
      <c r="X1346" s="65"/>
      <c r="Y1346" s="65"/>
      <c r="Z1346" s="65"/>
      <c r="AA1346" s="65"/>
      <c r="AB1346" s="65"/>
      <c r="AC1346" s="65"/>
      <c r="AD1346" s="65"/>
      <c r="AE1346" s="65"/>
      <c r="AF1346" s="65"/>
      <c r="AG1346" s="65"/>
      <c r="AH1346" s="65"/>
      <c r="AI1346" s="65"/>
      <c r="AJ1346" s="65"/>
      <c r="AK1346" s="65"/>
      <c r="AL1346" s="65"/>
      <c r="AM1346" s="65"/>
      <c r="AN1346" s="65"/>
      <c r="AO1346" s="65"/>
      <c r="AP1346" s="65"/>
      <c r="AQ1346" s="65"/>
      <c r="AR1346" s="65"/>
      <c r="AS1346" s="65"/>
      <c r="AT1346" s="65"/>
      <c r="AU1346" s="65"/>
      <c r="AV1346" s="65"/>
      <c r="AW1346" s="65"/>
      <c r="AX1346" s="65"/>
      <c r="AY1346" s="65"/>
      <c r="AZ1346" s="65"/>
      <c r="BA1346" s="65"/>
      <c r="BB1346" s="65"/>
      <c r="BC1346" s="65"/>
      <c r="BD1346" s="65"/>
      <c r="BE1346" s="65"/>
      <c r="BF1346" s="65"/>
      <c r="BG1346" s="65"/>
      <c r="BH1346" s="65"/>
      <c r="BI1346" s="65"/>
      <c r="BJ1346" s="65"/>
      <c r="BK1346" s="65"/>
      <c r="BL1346" s="65"/>
    </row>
    <row r="1347" spans="1:64" x14ac:dyDescent="0.2">
      <c r="A1347" s="114" t="s">
        <v>1372</v>
      </c>
      <c r="B1347" s="114" t="s">
        <v>1506</v>
      </c>
      <c r="C1347" s="114" t="s">
        <v>1551</v>
      </c>
      <c r="D1347" s="114">
        <v>50</v>
      </c>
      <c r="E1347" s="114" t="s">
        <v>26</v>
      </c>
      <c r="F1347" s="114"/>
      <c r="G1347" s="114" t="s">
        <v>27</v>
      </c>
      <c r="H1347" s="114" t="s">
        <v>28</v>
      </c>
      <c r="I1347" s="114" t="s">
        <v>29</v>
      </c>
      <c r="J1347" s="114" t="s">
        <v>76</v>
      </c>
      <c r="K1347" s="114"/>
      <c r="L1347" s="114"/>
      <c r="M1347" s="114" t="s">
        <v>32</v>
      </c>
      <c r="N1347" s="114" t="s">
        <v>52</v>
      </c>
      <c r="O1347" s="114">
        <v>24</v>
      </c>
      <c r="P1347" s="114" t="s">
        <v>28</v>
      </c>
      <c r="Q1347" s="65"/>
      <c r="R1347" s="65"/>
      <c r="S1347" s="65"/>
      <c r="T1347" s="65"/>
      <c r="U1347" s="65"/>
      <c r="V1347" s="65"/>
      <c r="W1347" s="65"/>
      <c r="X1347" s="65"/>
      <c r="Y1347" s="65"/>
      <c r="Z1347" s="65"/>
      <c r="AA1347" s="65"/>
      <c r="AB1347" s="65"/>
      <c r="AC1347" s="65"/>
      <c r="AD1347" s="65"/>
      <c r="AE1347" s="65"/>
      <c r="AF1347" s="65"/>
      <c r="AG1347" s="65"/>
      <c r="AH1347" s="65"/>
      <c r="AI1347" s="65"/>
      <c r="AJ1347" s="65"/>
      <c r="AK1347" s="65"/>
      <c r="AL1347" s="65"/>
      <c r="AM1347" s="65"/>
      <c r="AN1347" s="65"/>
      <c r="AO1347" s="65"/>
      <c r="AP1347" s="65"/>
      <c r="AQ1347" s="65"/>
      <c r="AR1347" s="65"/>
      <c r="AS1347" s="65"/>
      <c r="AT1347" s="65"/>
      <c r="AU1347" s="65"/>
      <c r="AV1347" s="65"/>
      <c r="AW1347" s="65"/>
      <c r="AX1347" s="65"/>
      <c r="AY1347" s="65"/>
      <c r="AZ1347" s="65"/>
      <c r="BA1347" s="65"/>
      <c r="BB1347" s="65"/>
      <c r="BC1347" s="65"/>
      <c r="BD1347" s="65"/>
      <c r="BE1347" s="65"/>
      <c r="BF1347" s="65"/>
      <c r="BG1347" s="65"/>
      <c r="BH1347" s="65"/>
      <c r="BI1347" s="65"/>
      <c r="BJ1347" s="65"/>
      <c r="BK1347" s="65"/>
      <c r="BL1347" s="65"/>
    </row>
    <row r="1348" spans="1:64" x14ac:dyDescent="0.2">
      <c r="A1348" s="114" t="s">
        <v>1372</v>
      </c>
      <c r="B1348" s="114" t="s">
        <v>1506</v>
      </c>
      <c r="C1348" s="114" t="s">
        <v>1552</v>
      </c>
      <c r="D1348" s="114">
        <v>50</v>
      </c>
      <c r="E1348" s="114" t="s">
        <v>26</v>
      </c>
      <c r="F1348" s="114"/>
      <c r="G1348" s="114" t="s">
        <v>27</v>
      </c>
      <c r="H1348" s="114" t="s">
        <v>28</v>
      </c>
      <c r="I1348" s="114" t="s">
        <v>29</v>
      </c>
      <c r="J1348" s="114" t="s">
        <v>76</v>
      </c>
      <c r="K1348" s="114"/>
      <c r="L1348" s="114"/>
      <c r="M1348" s="114" t="s">
        <v>32</v>
      </c>
      <c r="N1348" s="114" t="s">
        <v>52</v>
      </c>
      <c r="O1348" s="114">
        <v>24</v>
      </c>
      <c r="P1348" s="114" t="s">
        <v>28</v>
      </c>
      <c r="Q1348" s="65"/>
      <c r="R1348" s="65"/>
      <c r="S1348" s="65"/>
      <c r="T1348" s="65"/>
      <c r="U1348" s="65"/>
      <c r="V1348" s="65"/>
      <c r="W1348" s="65"/>
      <c r="X1348" s="65"/>
      <c r="Y1348" s="65"/>
      <c r="Z1348" s="65"/>
      <c r="AA1348" s="65"/>
      <c r="AB1348" s="65"/>
      <c r="AC1348" s="65"/>
      <c r="AD1348" s="65"/>
      <c r="AE1348" s="65"/>
      <c r="AF1348" s="65"/>
      <c r="AG1348" s="65"/>
      <c r="AH1348" s="65"/>
      <c r="AI1348" s="65"/>
      <c r="AJ1348" s="65"/>
      <c r="AK1348" s="65"/>
      <c r="AL1348" s="65"/>
      <c r="AM1348" s="65"/>
      <c r="AN1348" s="65"/>
      <c r="AO1348" s="65"/>
      <c r="AP1348" s="65"/>
      <c r="AQ1348" s="65"/>
      <c r="AR1348" s="65"/>
      <c r="AS1348" s="65"/>
      <c r="AT1348" s="65"/>
      <c r="AU1348" s="65"/>
      <c r="AV1348" s="65"/>
      <c r="AW1348" s="65"/>
      <c r="AX1348" s="65"/>
      <c r="AY1348" s="65"/>
      <c r="AZ1348" s="65"/>
      <c r="BA1348" s="65"/>
      <c r="BB1348" s="65"/>
      <c r="BC1348" s="65"/>
      <c r="BD1348" s="65"/>
      <c r="BE1348" s="65"/>
      <c r="BF1348" s="65"/>
      <c r="BG1348" s="65"/>
      <c r="BH1348" s="65"/>
      <c r="BI1348" s="65"/>
      <c r="BJ1348" s="65"/>
      <c r="BK1348" s="65"/>
      <c r="BL1348" s="65"/>
    </row>
    <row r="1349" spans="1:64" x14ac:dyDescent="0.2">
      <c r="A1349" s="114" t="s">
        <v>1372</v>
      </c>
      <c r="B1349" s="114" t="s">
        <v>1506</v>
      </c>
      <c r="C1349" s="114" t="s">
        <v>1553</v>
      </c>
      <c r="D1349" s="114">
        <v>50</v>
      </c>
      <c r="E1349" s="114" t="s">
        <v>26</v>
      </c>
      <c r="F1349" s="114"/>
      <c r="G1349" s="114" t="s">
        <v>27</v>
      </c>
      <c r="H1349" s="114" t="s">
        <v>28</v>
      </c>
      <c r="I1349" s="114" t="s">
        <v>29</v>
      </c>
      <c r="J1349" s="114" t="s">
        <v>76</v>
      </c>
      <c r="K1349" s="114"/>
      <c r="L1349" s="114"/>
      <c r="M1349" s="114" t="s">
        <v>32</v>
      </c>
      <c r="N1349" s="114" t="s">
        <v>52</v>
      </c>
      <c r="O1349" s="114">
        <v>24</v>
      </c>
      <c r="P1349" s="114" t="s">
        <v>28</v>
      </c>
      <c r="Q1349" s="65"/>
      <c r="R1349" s="65"/>
      <c r="S1349" s="65"/>
      <c r="T1349" s="65"/>
      <c r="U1349" s="65"/>
      <c r="V1349" s="65"/>
      <c r="W1349" s="65"/>
      <c r="X1349" s="65"/>
      <c r="Y1349" s="65"/>
      <c r="Z1349" s="65"/>
      <c r="AA1349" s="65"/>
      <c r="AB1349" s="65"/>
      <c r="AC1349" s="65"/>
      <c r="AD1349" s="65"/>
      <c r="AE1349" s="65"/>
      <c r="AF1349" s="65"/>
      <c r="AG1349" s="65"/>
      <c r="AH1349" s="65"/>
      <c r="AI1349" s="65"/>
      <c r="AJ1349" s="65"/>
      <c r="AK1349" s="65"/>
      <c r="AL1349" s="65"/>
      <c r="AM1349" s="65"/>
      <c r="AN1349" s="65"/>
      <c r="AO1349" s="65"/>
      <c r="AP1349" s="65"/>
      <c r="AQ1349" s="65"/>
      <c r="AR1349" s="65"/>
      <c r="AS1349" s="65"/>
      <c r="AT1349" s="65"/>
      <c r="AU1349" s="65"/>
      <c r="AV1349" s="65"/>
      <c r="AW1349" s="65"/>
      <c r="AX1349" s="65"/>
      <c r="AY1349" s="65"/>
      <c r="AZ1349" s="65"/>
      <c r="BA1349" s="65"/>
      <c r="BB1349" s="65"/>
      <c r="BC1349" s="65"/>
      <c r="BD1349" s="65"/>
      <c r="BE1349" s="65"/>
      <c r="BF1349" s="65"/>
      <c r="BG1349" s="65"/>
      <c r="BH1349" s="65"/>
      <c r="BI1349" s="65"/>
      <c r="BJ1349" s="65"/>
      <c r="BK1349" s="65"/>
      <c r="BL1349" s="65"/>
    </row>
    <row r="1350" spans="1:64" x14ac:dyDescent="0.2">
      <c r="A1350" s="114" t="s">
        <v>1372</v>
      </c>
      <c r="B1350" s="114" t="s">
        <v>1506</v>
      </c>
      <c r="C1350" s="114" t="s">
        <v>1554</v>
      </c>
      <c r="D1350" s="114">
        <v>50</v>
      </c>
      <c r="E1350" s="114" t="s">
        <v>26</v>
      </c>
      <c r="F1350" s="114"/>
      <c r="G1350" s="114" t="s">
        <v>27</v>
      </c>
      <c r="H1350" s="114" t="s">
        <v>28</v>
      </c>
      <c r="I1350" s="114" t="s">
        <v>29</v>
      </c>
      <c r="J1350" s="114" t="s">
        <v>76</v>
      </c>
      <c r="K1350" s="114"/>
      <c r="L1350" s="114"/>
      <c r="M1350" s="114" t="s">
        <v>32</v>
      </c>
      <c r="N1350" s="114" t="s">
        <v>52</v>
      </c>
      <c r="O1350" s="114">
        <v>24</v>
      </c>
      <c r="P1350" s="114" t="s">
        <v>28</v>
      </c>
      <c r="Q1350" s="65"/>
      <c r="R1350" s="65"/>
      <c r="S1350" s="65"/>
      <c r="T1350" s="65"/>
      <c r="U1350" s="65"/>
      <c r="V1350" s="65"/>
      <c r="W1350" s="65"/>
      <c r="X1350" s="65"/>
      <c r="Y1350" s="65"/>
      <c r="Z1350" s="65"/>
      <c r="AA1350" s="65"/>
      <c r="AB1350" s="65"/>
      <c r="AC1350" s="65"/>
      <c r="AD1350" s="65"/>
      <c r="AE1350" s="65"/>
      <c r="AF1350" s="65"/>
      <c r="AG1350" s="65"/>
      <c r="AH1350" s="65"/>
      <c r="AI1350" s="65"/>
      <c r="AJ1350" s="65"/>
      <c r="AK1350" s="65"/>
      <c r="AL1350" s="65"/>
      <c r="AM1350" s="65"/>
      <c r="AN1350" s="65"/>
      <c r="AO1350" s="65"/>
      <c r="AP1350" s="65"/>
      <c r="AQ1350" s="65"/>
      <c r="AR1350" s="65"/>
      <c r="AS1350" s="65"/>
      <c r="AT1350" s="65"/>
      <c r="AU1350" s="65"/>
      <c r="AV1350" s="65"/>
      <c r="AW1350" s="65"/>
      <c r="AX1350" s="65"/>
      <c r="AY1350" s="65"/>
      <c r="AZ1350" s="65"/>
      <c r="BA1350" s="65"/>
      <c r="BB1350" s="65"/>
      <c r="BC1350" s="65"/>
      <c r="BD1350" s="65"/>
      <c r="BE1350" s="65"/>
      <c r="BF1350" s="65"/>
      <c r="BG1350" s="65"/>
      <c r="BH1350" s="65"/>
      <c r="BI1350" s="65"/>
      <c r="BJ1350" s="65"/>
      <c r="BK1350" s="65"/>
      <c r="BL1350" s="65"/>
    </row>
    <row r="1351" spans="1:64" x14ac:dyDescent="0.2">
      <c r="A1351" s="114" t="s">
        <v>1372</v>
      </c>
      <c r="B1351" s="114" t="s">
        <v>1506</v>
      </c>
      <c r="C1351" s="114" t="s">
        <v>1555</v>
      </c>
      <c r="D1351" s="114">
        <v>50</v>
      </c>
      <c r="E1351" s="114" t="s">
        <v>26</v>
      </c>
      <c r="F1351" s="114"/>
      <c r="G1351" s="114" t="s">
        <v>27</v>
      </c>
      <c r="H1351" s="114" t="s">
        <v>28</v>
      </c>
      <c r="I1351" s="114" t="s">
        <v>29</v>
      </c>
      <c r="J1351" s="114" t="s">
        <v>76</v>
      </c>
      <c r="K1351" s="114"/>
      <c r="L1351" s="114"/>
      <c r="M1351" s="114" t="s">
        <v>32</v>
      </c>
      <c r="N1351" s="114" t="s">
        <v>52</v>
      </c>
      <c r="O1351" s="114">
        <v>24</v>
      </c>
      <c r="P1351" s="114" t="s">
        <v>28</v>
      </c>
      <c r="Q1351" s="65"/>
      <c r="R1351" s="65"/>
      <c r="S1351" s="65"/>
      <c r="T1351" s="65"/>
      <c r="U1351" s="65"/>
      <c r="V1351" s="65"/>
      <c r="W1351" s="65"/>
      <c r="X1351" s="65"/>
      <c r="Y1351" s="65"/>
      <c r="Z1351" s="65"/>
      <c r="AA1351" s="65"/>
      <c r="AB1351" s="65"/>
      <c r="AC1351" s="65"/>
      <c r="AD1351" s="65"/>
      <c r="AE1351" s="65"/>
      <c r="AF1351" s="65"/>
      <c r="AG1351" s="65"/>
      <c r="AH1351" s="65"/>
      <c r="AI1351" s="65"/>
      <c r="AJ1351" s="65"/>
      <c r="AK1351" s="65"/>
      <c r="AL1351" s="65"/>
      <c r="AM1351" s="65"/>
      <c r="AN1351" s="65"/>
      <c r="AO1351" s="65"/>
      <c r="AP1351" s="65"/>
      <c r="AQ1351" s="65"/>
      <c r="AR1351" s="65"/>
      <c r="AS1351" s="65"/>
      <c r="AT1351" s="65"/>
      <c r="AU1351" s="65"/>
      <c r="AV1351" s="65"/>
      <c r="AW1351" s="65"/>
      <c r="AX1351" s="65"/>
      <c r="AY1351" s="65"/>
      <c r="AZ1351" s="65"/>
      <c r="BA1351" s="65"/>
      <c r="BB1351" s="65"/>
      <c r="BC1351" s="65"/>
      <c r="BD1351" s="65"/>
      <c r="BE1351" s="65"/>
      <c r="BF1351" s="65"/>
      <c r="BG1351" s="65"/>
      <c r="BH1351" s="65"/>
      <c r="BI1351" s="65"/>
      <c r="BJ1351" s="65"/>
      <c r="BK1351" s="65"/>
      <c r="BL1351" s="65"/>
    </row>
    <row r="1352" spans="1:64" x14ac:dyDescent="0.2">
      <c r="A1352" s="114" t="s">
        <v>1372</v>
      </c>
      <c r="B1352" s="114" t="s">
        <v>1506</v>
      </c>
      <c r="C1352" s="114" t="s">
        <v>1556</v>
      </c>
      <c r="D1352" s="114">
        <v>50</v>
      </c>
      <c r="E1352" s="114" t="s">
        <v>26</v>
      </c>
      <c r="F1352" s="114"/>
      <c r="G1352" s="114" t="s">
        <v>27</v>
      </c>
      <c r="H1352" s="114" t="s">
        <v>28</v>
      </c>
      <c r="I1352" s="114" t="s">
        <v>29</v>
      </c>
      <c r="J1352" s="114" t="s">
        <v>76</v>
      </c>
      <c r="K1352" s="114"/>
      <c r="L1352" s="114"/>
      <c r="M1352" s="114" t="s">
        <v>32</v>
      </c>
      <c r="N1352" s="114" t="s">
        <v>52</v>
      </c>
      <c r="O1352" s="114">
        <v>24</v>
      </c>
      <c r="P1352" s="114" t="s">
        <v>28</v>
      </c>
      <c r="Q1352" s="65"/>
      <c r="R1352" s="65"/>
      <c r="S1352" s="65"/>
      <c r="T1352" s="65"/>
      <c r="U1352" s="65"/>
      <c r="V1352" s="65"/>
      <c r="W1352" s="65"/>
      <c r="X1352" s="65"/>
      <c r="Y1352" s="65"/>
      <c r="Z1352" s="65"/>
      <c r="AA1352" s="65"/>
      <c r="AB1352" s="65"/>
      <c r="AC1352" s="65"/>
      <c r="AD1352" s="65"/>
      <c r="AE1352" s="65"/>
      <c r="AF1352" s="65"/>
      <c r="AG1352" s="65"/>
      <c r="AH1352" s="65"/>
      <c r="AI1352" s="65"/>
      <c r="AJ1352" s="65"/>
      <c r="AK1352" s="65"/>
      <c r="AL1352" s="65"/>
      <c r="AM1352" s="65"/>
      <c r="AN1352" s="65"/>
      <c r="AO1352" s="65"/>
      <c r="AP1352" s="65"/>
      <c r="AQ1352" s="65"/>
      <c r="AR1352" s="65"/>
      <c r="AS1352" s="65"/>
      <c r="AT1352" s="65"/>
      <c r="AU1352" s="65"/>
      <c r="AV1352" s="65"/>
      <c r="AW1352" s="65"/>
      <c r="AX1352" s="65"/>
      <c r="AY1352" s="65"/>
      <c r="AZ1352" s="65"/>
      <c r="BA1352" s="65"/>
      <c r="BB1352" s="65"/>
      <c r="BC1352" s="65"/>
      <c r="BD1352" s="65"/>
      <c r="BE1352" s="65"/>
      <c r="BF1352" s="65"/>
      <c r="BG1352" s="65"/>
      <c r="BH1352" s="65"/>
      <c r="BI1352" s="65"/>
      <c r="BJ1352" s="65"/>
      <c r="BK1352" s="65"/>
      <c r="BL1352" s="65"/>
    </row>
    <row r="1353" spans="1:64" x14ac:dyDescent="0.2">
      <c r="A1353" s="114" t="s">
        <v>1372</v>
      </c>
      <c r="B1353" s="114" t="s">
        <v>1506</v>
      </c>
      <c r="C1353" s="114" t="s">
        <v>1557</v>
      </c>
      <c r="D1353" s="114">
        <v>50</v>
      </c>
      <c r="E1353" s="114" t="s">
        <v>26</v>
      </c>
      <c r="F1353" s="114"/>
      <c r="G1353" s="114" t="s">
        <v>27</v>
      </c>
      <c r="H1353" s="114" t="s">
        <v>28</v>
      </c>
      <c r="I1353" s="114" t="s">
        <v>29</v>
      </c>
      <c r="J1353" s="114" t="s">
        <v>76</v>
      </c>
      <c r="K1353" s="114"/>
      <c r="L1353" s="114"/>
      <c r="M1353" s="114" t="s">
        <v>32</v>
      </c>
      <c r="N1353" s="114" t="s">
        <v>52</v>
      </c>
      <c r="O1353" s="114">
        <v>24</v>
      </c>
      <c r="P1353" s="114" t="s">
        <v>28</v>
      </c>
      <c r="Q1353" s="65"/>
      <c r="R1353" s="65"/>
      <c r="S1353" s="65"/>
      <c r="T1353" s="65"/>
      <c r="U1353" s="65"/>
      <c r="V1353" s="65"/>
      <c r="W1353" s="65"/>
      <c r="X1353" s="65"/>
      <c r="Y1353" s="65"/>
      <c r="Z1353" s="65"/>
      <c r="AA1353" s="65"/>
      <c r="AB1353" s="65"/>
      <c r="AC1353" s="65"/>
      <c r="AD1353" s="65"/>
      <c r="AE1353" s="65"/>
      <c r="AF1353" s="65"/>
      <c r="AG1353" s="65"/>
      <c r="AH1353" s="65"/>
      <c r="AI1353" s="65"/>
      <c r="AJ1353" s="65"/>
      <c r="AK1353" s="65"/>
      <c r="AL1353" s="65"/>
      <c r="AM1353" s="65"/>
      <c r="AN1353" s="65"/>
      <c r="AO1353" s="65"/>
      <c r="AP1353" s="65"/>
      <c r="AQ1353" s="65"/>
      <c r="AR1353" s="65"/>
      <c r="AS1353" s="65"/>
      <c r="AT1353" s="65"/>
      <c r="AU1353" s="65"/>
      <c r="AV1353" s="65"/>
      <c r="AW1353" s="65"/>
      <c r="AX1353" s="65"/>
      <c r="AY1353" s="65"/>
      <c r="AZ1353" s="65"/>
      <c r="BA1353" s="65"/>
      <c r="BB1353" s="65"/>
      <c r="BC1353" s="65"/>
      <c r="BD1353" s="65"/>
      <c r="BE1353" s="65"/>
      <c r="BF1353" s="65"/>
      <c r="BG1353" s="65"/>
      <c r="BH1353" s="65"/>
      <c r="BI1353" s="65"/>
      <c r="BJ1353" s="65"/>
      <c r="BK1353" s="65"/>
      <c r="BL1353" s="65"/>
    </row>
    <row r="1354" spans="1:64" x14ac:dyDescent="0.2">
      <c r="A1354" s="114" t="s">
        <v>1372</v>
      </c>
      <c r="B1354" s="114" t="s">
        <v>1506</v>
      </c>
      <c r="C1354" s="114" t="s">
        <v>1558</v>
      </c>
      <c r="D1354" s="114">
        <v>50</v>
      </c>
      <c r="E1354" s="114" t="s">
        <v>26</v>
      </c>
      <c r="F1354" s="114"/>
      <c r="G1354" s="114" t="s">
        <v>27</v>
      </c>
      <c r="H1354" s="114" t="s">
        <v>28</v>
      </c>
      <c r="I1354" s="114" t="s">
        <v>29</v>
      </c>
      <c r="J1354" s="114" t="s">
        <v>76</v>
      </c>
      <c r="K1354" s="114"/>
      <c r="L1354" s="114"/>
      <c r="M1354" s="114" t="s">
        <v>32</v>
      </c>
      <c r="N1354" s="114" t="s">
        <v>52</v>
      </c>
      <c r="O1354" s="114">
        <v>24</v>
      </c>
      <c r="P1354" s="114" t="s">
        <v>28</v>
      </c>
      <c r="Q1354" s="65"/>
      <c r="R1354" s="65"/>
      <c r="S1354" s="65"/>
      <c r="T1354" s="65"/>
      <c r="U1354" s="65"/>
      <c r="V1354" s="65"/>
      <c r="W1354" s="65"/>
      <c r="X1354" s="65"/>
      <c r="Y1354" s="65"/>
      <c r="Z1354" s="65"/>
      <c r="AA1354" s="65"/>
      <c r="AB1354" s="65"/>
      <c r="AC1354" s="65"/>
      <c r="AD1354" s="65"/>
      <c r="AE1354" s="65"/>
      <c r="AF1354" s="65"/>
      <c r="AG1354" s="65"/>
      <c r="AH1354" s="65"/>
      <c r="AI1354" s="65"/>
      <c r="AJ1354" s="65"/>
      <c r="AK1354" s="65"/>
      <c r="AL1354" s="65"/>
      <c r="AM1354" s="65"/>
      <c r="AN1354" s="65"/>
      <c r="AO1354" s="65"/>
      <c r="AP1354" s="65"/>
      <c r="AQ1354" s="65"/>
      <c r="AR1354" s="65"/>
      <c r="AS1354" s="65"/>
      <c r="AT1354" s="65"/>
      <c r="AU1354" s="65"/>
      <c r="AV1354" s="65"/>
      <c r="AW1354" s="65"/>
      <c r="AX1354" s="65"/>
      <c r="AY1354" s="65"/>
      <c r="AZ1354" s="65"/>
      <c r="BA1354" s="65"/>
      <c r="BB1354" s="65"/>
      <c r="BC1354" s="65"/>
      <c r="BD1354" s="65"/>
      <c r="BE1354" s="65"/>
      <c r="BF1354" s="65"/>
      <c r="BG1354" s="65"/>
      <c r="BH1354" s="65"/>
      <c r="BI1354" s="65"/>
      <c r="BJ1354" s="65"/>
      <c r="BK1354" s="65"/>
      <c r="BL1354" s="65"/>
    </row>
    <row r="1355" spans="1:64" x14ac:dyDescent="0.2">
      <c r="A1355" s="114" t="s">
        <v>1372</v>
      </c>
      <c r="B1355" s="114" t="s">
        <v>1506</v>
      </c>
      <c r="C1355" s="114" t="s">
        <v>1559</v>
      </c>
      <c r="D1355" s="114">
        <v>50</v>
      </c>
      <c r="E1355" s="114" t="s">
        <v>26</v>
      </c>
      <c r="F1355" s="114"/>
      <c r="G1355" s="114" t="s">
        <v>27</v>
      </c>
      <c r="H1355" s="114" t="s">
        <v>28</v>
      </c>
      <c r="I1355" s="114" t="s">
        <v>29</v>
      </c>
      <c r="J1355" s="114" t="s">
        <v>76</v>
      </c>
      <c r="K1355" s="114"/>
      <c r="L1355" s="114"/>
      <c r="M1355" s="114" t="s">
        <v>32</v>
      </c>
      <c r="N1355" s="114" t="s">
        <v>52</v>
      </c>
      <c r="O1355" s="114">
        <v>24</v>
      </c>
      <c r="P1355" s="114" t="s">
        <v>28</v>
      </c>
      <c r="Q1355" s="65"/>
      <c r="R1355" s="65"/>
      <c r="S1355" s="65"/>
      <c r="T1355" s="65"/>
      <c r="U1355" s="65"/>
      <c r="V1355" s="65"/>
      <c r="W1355" s="65"/>
      <c r="X1355" s="65"/>
      <c r="Y1355" s="65"/>
      <c r="Z1355" s="65"/>
      <c r="AA1355" s="65"/>
      <c r="AB1355" s="65"/>
      <c r="AC1355" s="65"/>
      <c r="AD1355" s="65"/>
      <c r="AE1355" s="65"/>
      <c r="AF1355" s="65"/>
      <c r="AG1355" s="65"/>
      <c r="AH1355" s="65"/>
      <c r="AI1355" s="65"/>
      <c r="AJ1355" s="65"/>
      <c r="AK1355" s="65"/>
      <c r="AL1355" s="65"/>
      <c r="AM1355" s="65"/>
      <c r="AN1355" s="65"/>
      <c r="AO1355" s="65"/>
      <c r="AP1355" s="65"/>
      <c r="AQ1355" s="65"/>
      <c r="AR1355" s="65"/>
      <c r="AS1355" s="65"/>
      <c r="AT1355" s="65"/>
      <c r="AU1355" s="65"/>
      <c r="AV1355" s="65"/>
      <c r="AW1355" s="65"/>
      <c r="AX1355" s="65"/>
      <c r="AY1355" s="65"/>
      <c r="AZ1355" s="65"/>
      <c r="BA1355" s="65"/>
      <c r="BB1355" s="65"/>
      <c r="BC1355" s="65"/>
      <c r="BD1355" s="65"/>
      <c r="BE1355" s="65"/>
      <c r="BF1355" s="65"/>
      <c r="BG1355" s="65"/>
      <c r="BH1355" s="65"/>
      <c r="BI1355" s="65"/>
      <c r="BJ1355" s="65"/>
      <c r="BK1355" s="65"/>
      <c r="BL1355" s="65"/>
    </row>
    <row r="1356" spans="1:64" x14ac:dyDescent="0.2">
      <c r="A1356" s="114" t="s">
        <v>1372</v>
      </c>
      <c r="B1356" s="114" t="s">
        <v>1506</v>
      </c>
      <c r="C1356" s="114" t="s">
        <v>1560</v>
      </c>
      <c r="D1356" s="114">
        <v>50</v>
      </c>
      <c r="E1356" s="114" t="s">
        <v>26</v>
      </c>
      <c r="F1356" s="114"/>
      <c r="G1356" s="114" t="s">
        <v>27</v>
      </c>
      <c r="H1356" s="114" t="s">
        <v>28</v>
      </c>
      <c r="I1356" s="114" t="s">
        <v>29</v>
      </c>
      <c r="J1356" s="114" t="s">
        <v>76</v>
      </c>
      <c r="K1356" s="114"/>
      <c r="L1356" s="114"/>
      <c r="M1356" s="114" t="s">
        <v>32</v>
      </c>
      <c r="N1356" s="114" t="s">
        <v>52</v>
      </c>
      <c r="O1356" s="114">
        <v>24</v>
      </c>
      <c r="P1356" s="114" t="s">
        <v>28</v>
      </c>
      <c r="Q1356" s="65"/>
      <c r="R1356" s="65"/>
      <c r="S1356" s="65"/>
      <c r="T1356" s="65"/>
      <c r="U1356" s="65"/>
      <c r="V1356" s="65"/>
      <c r="W1356" s="65"/>
      <c r="X1356" s="65"/>
      <c r="Y1356" s="65"/>
      <c r="Z1356" s="65"/>
      <c r="AA1356" s="65"/>
      <c r="AB1356" s="65"/>
      <c r="AC1356" s="65"/>
      <c r="AD1356" s="65"/>
      <c r="AE1356" s="65"/>
      <c r="AF1356" s="65"/>
      <c r="AG1356" s="65"/>
      <c r="AH1356" s="65"/>
      <c r="AI1356" s="65"/>
      <c r="AJ1356" s="65"/>
      <c r="AK1356" s="65"/>
      <c r="AL1356" s="65"/>
      <c r="AM1356" s="65"/>
      <c r="AN1356" s="65"/>
      <c r="AO1356" s="65"/>
      <c r="AP1356" s="65"/>
      <c r="AQ1356" s="65"/>
      <c r="AR1356" s="65"/>
      <c r="AS1356" s="65"/>
      <c r="AT1356" s="65"/>
      <c r="AU1356" s="65"/>
      <c r="AV1356" s="65"/>
      <c r="AW1356" s="65"/>
      <c r="AX1356" s="65"/>
      <c r="AY1356" s="65"/>
      <c r="AZ1356" s="65"/>
      <c r="BA1356" s="65"/>
      <c r="BB1356" s="65"/>
      <c r="BC1356" s="65"/>
      <c r="BD1356" s="65"/>
      <c r="BE1356" s="65"/>
      <c r="BF1356" s="65"/>
      <c r="BG1356" s="65"/>
      <c r="BH1356" s="65"/>
      <c r="BI1356" s="65"/>
      <c r="BJ1356" s="65"/>
      <c r="BK1356" s="65"/>
      <c r="BL1356" s="65"/>
    </row>
    <row r="1357" spans="1:64" x14ac:dyDescent="0.2">
      <c r="A1357" s="114" t="s">
        <v>1372</v>
      </c>
      <c r="B1357" s="114" t="s">
        <v>1506</v>
      </c>
      <c r="C1357" s="114" t="s">
        <v>1561</v>
      </c>
      <c r="D1357" s="114">
        <v>50</v>
      </c>
      <c r="E1357" s="114" t="s">
        <v>26</v>
      </c>
      <c r="F1357" s="114"/>
      <c r="G1357" s="114" t="s">
        <v>27</v>
      </c>
      <c r="H1357" s="114" t="s">
        <v>28</v>
      </c>
      <c r="I1357" s="114" t="s">
        <v>29</v>
      </c>
      <c r="J1357" s="114" t="s">
        <v>76</v>
      </c>
      <c r="K1357" s="114"/>
      <c r="L1357" s="114"/>
      <c r="M1357" s="114" t="s">
        <v>32</v>
      </c>
      <c r="N1357" s="114" t="s">
        <v>52</v>
      </c>
      <c r="O1357" s="114">
        <v>24</v>
      </c>
      <c r="P1357" s="114" t="s">
        <v>28</v>
      </c>
      <c r="Q1357" s="65"/>
      <c r="R1357" s="65"/>
      <c r="S1357" s="65"/>
      <c r="T1357" s="65"/>
      <c r="U1357" s="65"/>
      <c r="V1357" s="65"/>
      <c r="W1357" s="65"/>
      <c r="X1357" s="65"/>
      <c r="Y1357" s="65"/>
      <c r="Z1357" s="65"/>
      <c r="AA1357" s="65"/>
      <c r="AB1357" s="65"/>
      <c r="AC1357" s="65"/>
      <c r="AD1357" s="65"/>
      <c r="AE1357" s="65"/>
      <c r="AF1357" s="65"/>
      <c r="AG1357" s="65"/>
      <c r="AH1357" s="65"/>
      <c r="AI1357" s="65"/>
      <c r="AJ1357" s="65"/>
      <c r="AK1357" s="65"/>
      <c r="AL1357" s="65"/>
      <c r="AM1357" s="65"/>
      <c r="AN1357" s="65"/>
      <c r="AO1357" s="65"/>
      <c r="AP1357" s="65"/>
      <c r="AQ1357" s="65"/>
      <c r="AR1357" s="65"/>
      <c r="AS1357" s="65"/>
      <c r="AT1357" s="65"/>
      <c r="AU1357" s="65"/>
      <c r="AV1357" s="65"/>
      <c r="AW1357" s="65"/>
      <c r="AX1357" s="65"/>
      <c r="AY1357" s="65"/>
      <c r="AZ1357" s="65"/>
      <c r="BA1357" s="65"/>
      <c r="BB1357" s="65"/>
      <c r="BC1357" s="65"/>
      <c r="BD1357" s="65"/>
      <c r="BE1357" s="65"/>
      <c r="BF1357" s="65"/>
      <c r="BG1357" s="65"/>
      <c r="BH1357" s="65"/>
      <c r="BI1357" s="65"/>
      <c r="BJ1357" s="65"/>
      <c r="BK1357" s="65"/>
      <c r="BL1357" s="65"/>
    </row>
    <row r="1358" spans="1:64" x14ac:dyDescent="0.2">
      <c r="A1358" s="114" t="s">
        <v>1372</v>
      </c>
      <c r="B1358" s="114" t="s">
        <v>1506</v>
      </c>
      <c r="C1358" s="114" t="s">
        <v>1562</v>
      </c>
      <c r="D1358" s="114">
        <v>50</v>
      </c>
      <c r="E1358" s="114" t="s">
        <v>26</v>
      </c>
      <c r="F1358" s="114"/>
      <c r="G1358" s="114" t="s">
        <v>27</v>
      </c>
      <c r="H1358" s="114" t="s">
        <v>28</v>
      </c>
      <c r="I1358" s="114" t="s">
        <v>29</v>
      </c>
      <c r="J1358" s="114" t="s">
        <v>76</v>
      </c>
      <c r="K1358" s="114"/>
      <c r="L1358" s="114"/>
      <c r="M1358" s="114" t="s">
        <v>32</v>
      </c>
      <c r="N1358" s="114" t="s">
        <v>52</v>
      </c>
      <c r="O1358" s="114">
        <v>24</v>
      </c>
      <c r="P1358" s="114" t="s">
        <v>28</v>
      </c>
      <c r="Q1358" s="65"/>
      <c r="R1358" s="65"/>
      <c r="S1358" s="65"/>
      <c r="T1358" s="65"/>
      <c r="U1358" s="65"/>
      <c r="V1358" s="65"/>
      <c r="W1358" s="65"/>
      <c r="X1358" s="65"/>
      <c r="Y1358" s="65"/>
      <c r="Z1358" s="65"/>
      <c r="AA1358" s="65"/>
      <c r="AB1358" s="65"/>
      <c r="AC1358" s="65"/>
      <c r="AD1358" s="65"/>
      <c r="AE1358" s="65"/>
      <c r="AF1358" s="65"/>
      <c r="AG1358" s="65"/>
      <c r="AH1358" s="65"/>
      <c r="AI1358" s="65"/>
      <c r="AJ1358" s="65"/>
      <c r="AK1358" s="65"/>
      <c r="AL1358" s="65"/>
      <c r="AM1358" s="65"/>
      <c r="AN1358" s="65"/>
      <c r="AO1358" s="65"/>
      <c r="AP1358" s="65"/>
      <c r="AQ1358" s="65"/>
      <c r="AR1358" s="65"/>
      <c r="AS1358" s="65"/>
      <c r="AT1358" s="65"/>
      <c r="AU1358" s="65"/>
      <c r="AV1358" s="65"/>
      <c r="AW1358" s="65"/>
      <c r="AX1358" s="65"/>
      <c r="AY1358" s="65"/>
      <c r="AZ1358" s="65"/>
      <c r="BA1358" s="65"/>
      <c r="BB1358" s="65"/>
      <c r="BC1358" s="65"/>
      <c r="BD1358" s="65"/>
      <c r="BE1358" s="65"/>
      <c r="BF1358" s="65"/>
      <c r="BG1358" s="65"/>
      <c r="BH1358" s="65"/>
      <c r="BI1358" s="65"/>
      <c r="BJ1358" s="65"/>
      <c r="BK1358" s="65"/>
      <c r="BL1358" s="65"/>
    </row>
    <row r="1359" spans="1:64" x14ac:dyDescent="0.2">
      <c r="A1359" s="114" t="s">
        <v>1372</v>
      </c>
      <c r="B1359" s="114" t="s">
        <v>1506</v>
      </c>
      <c r="C1359" s="114" t="s">
        <v>1563</v>
      </c>
      <c r="D1359" s="114">
        <v>50</v>
      </c>
      <c r="E1359" s="114" t="s">
        <v>26</v>
      </c>
      <c r="F1359" s="114"/>
      <c r="G1359" s="114" t="s">
        <v>27</v>
      </c>
      <c r="H1359" s="114" t="s">
        <v>28</v>
      </c>
      <c r="I1359" s="114" t="s">
        <v>29</v>
      </c>
      <c r="J1359" s="114" t="s">
        <v>76</v>
      </c>
      <c r="K1359" s="114"/>
      <c r="L1359" s="114"/>
      <c r="M1359" s="114" t="s">
        <v>32</v>
      </c>
      <c r="N1359" s="114" t="s">
        <v>52</v>
      </c>
      <c r="O1359" s="114">
        <v>24</v>
      </c>
      <c r="P1359" s="114" t="s">
        <v>28</v>
      </c>
      <c r="Q1359" s="65"/>
      <c r="R1359" s="65"/>
      <c r="S1359" s="65"/>
      <c r="T1359" s="65"/>
      <c r="U1359" s="65"/>
      <c r="V1359" s="65"/>
      <c r="W1359" s="65"/>
      <c r="X1359" s="65"/>
      <c r="Y1359" s="65"/>
      <c r="Z1359" s="65"/>
      <c r="AA1359" s="65"/>
      <c r="AB1359" s="65"/>
      <c r="AC1359" s="65"/>
      <c r="AD1359" s="65"/>
      <c r="AE1359" s="65"/>
      <c r="AF1359" s="65"/>
      <c r="AG1359" s="65"/>
      <c r="AH1359" s="65"/>
      <c r="AI1359" s="65"/>
      <c r="AJ1359" s="65"/>
      <c r="AK1359" s="65"/>
      <c r="AL1359" s="65"/>
      <c r="AM1359" s="65"/>
      <c r="AN1359" s="65"/>
      <c r="AO1359" s="65"/>
      <c r="AP1359" s="65"/>
      <c r="AQ1359" s="65"/>
      <c r="AR1359" s="65"/>
      <c r="AS1359" s="65"/>
      <c r="AT1359" s="65"/>
      <c r="AU1359" s="65"/>
      <c r="AV1359" s="65"/>
      <c r="AW1359" s="65"/>
      <c r="AX1359" s="65"/>
      <c r="AY1359" s="65"/>
      <c r="AZ1359" s="65"/>
      <c r="BA1359" s="65"/>
      <c r="BB1359" s="65"/>
      <c r="BC1359" s="65"/>
      <c r="BD1359" s="65"/>
      <c r="BE1359" s="65"/>
      <c r="BF1359" s="65"/>
      <c r="BG1359" s="65"/>
      <c r="BH1359" s="65"/>
      <c r="BI1359" s="65"/>
      <c r="BJ1359" s="65"/>
      <c r="BK1359" s="65"/>
      <c r="BL1359" s="65"/>
    </row>
    <row r="1360" spans="1:64" x14ac:dyDescent="0.2">
      <c r="A1360" s="114" t="s">
        <v>1372</v>
      </c>
      <c r="B1360" s="114" t="s">
        <v>1506</v>
      </c>
      <c r="C1360" s="114" t="s">
        <v>1564</v>
      </c>
      <c r="D1360" s="114">
        <v>50</v>
      </c>
      <c r="E1360" s="114" t="s">
        <v>26</v>
      </c>
      <c r="F1360" s="114"/>
      <c r="G1360" s="114" t="s">
        <v>27</v>
      </c>
      <c r="H1360" s="114" t="s">
        <v>28</v>
      </c>
      <c r="I1360" s="114" t="s">
        <v>29</v>
      </c>
      <c r="J1360" s="114" t="s">
        <v>76</v>
      </c>
      <c r="K1360" s="114"/>
      <c r="L1360" s="114"/>
      <c r="M1360" s="114" t="s">
        <v>32</v>
      </c>
      <c r="N1360" s="114" t="s">
        <v>52</v>
      </c>
      <c r="O1360" s="114">
        <v>24</v>
      </c>
      <c r="P1360" s="114" t="s">
        <v>28</v>
      </c>
      <c r="Q1360" s="65"/>
      <c r="R1360" s="65"/>
      <c r="S1360" s="65"/>
      <c r="T1360" s="65"/>
      <c r="U1360" s="65"/>
      <c r="V1360" s="65"/>
      <c r="W1360" s="65"/>
      <c r="X1360" s="65"/>
      <c r="Y1360" s="65"/>
      <c r="Z1360" s="65"/>
      <c r="AA1360" s="65"/>
      <c r="AB1360" s="65"/>
      <c r="AC1360" s="65"/>
      <c r="AD1360" s="65"/>
      <c r="AE1360" s="65"/>
      <c r="AF1360" s="65"/>
      <c r="AG1360" s="65"/>
      <c r="AH1360" s="65"/>
      <c r="AI1360" s="65"/>
      <c r="AJ1360" s="65"/>
      <c r="AK1360" s="65"/>
      <c r="AL1360" s="65"/>
      <c r="AM1360" s="65"/>
      <c r="AN1360" s="65"/>
      <c r="AO1360" s="65"/>
      <c r="AP1360" s="65"/>
      <c r="AQ1360" s="65"/>
      <c r="AR1360" s="65"/>
      <c r="AS1360" s="65"/>
      <c r="AT1360" s="65"/>
      <c r="AU1360" s="65"/>
      <c r="AV1360" s="65"/>
      <c r="AW1360" s="65"/>
      <c r="AX1360" s="65"/>
      <c r="AY1360" s="65"/>
      <c r="AZ1360" s="65"/>
      <c r="BA1360" s="65"/>
      <c r="BB1360" s="65"/>
      <c r="BC1360" s="65"/>
      <c r="BD1360" s="65"/>
      <c r="BE1360" s="65"/>
      <c r="BF1360" s="65"/>
      <c r="BG1360" s="65"/>
      <c r="BH1360" s="65"/>
      <c r="BI1360" s="65"/>
      <c r="BJ1360" s="65"/>
      <c r="BK1360" s="65"/>
      <c r="BL1360" s="65"/>
    </row>
    <row r="1361" spans="1:64" x14ac:dyDescent="0.2">
      <c r="A1361" s="114" t="s">
        <v>1372</v>
      </c>
      <c r="B1361" s="114" t="s">
        <v>1506</v>
      </c>
      <c r="C1361" s="114" t="s">
        <v>1565</v>
      </c>
      <c r="D1361" s="114">
        <v>50</v>
      </c>
      <c r="E1361" s="114" t="s">
        <v>26</v>
      </c>
      <c r="F1361" s="114"/>
      <c r="G1361" s="114" t="s">
        <v>27</v>
      </c>
      <c r="H1361" s="114" t="s">
        <v>28</v>
      </c>
      <c r="I1361" s="114" t="s">
        <v>29</v>
      </c>
      <c r="J1361" s="114" t="s">
        <v>76</v>
      </c>
      <c r="K1361" s="114"/>
      <c r="L1361" s="114"/>
      <c r="M1361" s="114" t="s">
        <v>32</v>
      </c>
      <c r="N1361" s="114" t="s">
        <v>52</v>
      </c>
      <c r="O1361" s="114">
        <v>24</v>
      </c>
      <c r="P1361" s="114" t="s">
        <v>28</v>
      </c>
      <c r="Q1361" s="65"/>
      <c r="R1361" s="65"/>
      <c r="S1361" s="65"/>
      <c r="T1361" s="65"/>
      <c r="U1361" s="65"/>
      <c r="V1361" s="65"/>
      <c r="W1361" s="65"/>
      <c r="X1361" s="65"/>
      <c r="Y1361" s="65"/>
      <c r="Z1361" s="65"/>
      <c r="AA1361" s="65"/>
      <c r="AB1361" s="65"/>
      <c r="AC1361" s="65"/>
      <c r="AD1361" s="65"/>
      <c r="AE1361" s="65"/>
      <c r="AF1361" s="65"/>
      <c r="AG1361" s="65"/>
      <c r="AH1361" s="65"/>
      <c r="AI1361" s="65"/>
      <c r="AJ1361" s="65"/>
      <c r="AK1361" s="65"/>
      <c r="AL1361" s="65"/>
      <c r="AM1361" s="65"/>
      <c r="AN1361" s="65"/>
      <c r="AO1361" s="65"/>
      <c r="AP1361" s="65"/>
      <c r="AQ1361" s="65"/>
      <c r="AR1361" s="65"/>
      <c r="AS1361" s="65"/>
      <c r="AT1361" s="65"/>
      <c r="AU1361" s="65"/>
      <c r="AV1361" s="65"/>
      <c r="AW1361" s="65"/>
      <c r="AX1361" s="65"/>
      <c r="AY1361" s="65"/>
      <c r="AZ1361" s="65"/>
      <c r="BA1361" s="65"/>
      <c r="BB1361" s="65"/>
      <c r="BC1361" s="65"/>
      <c r="BD1361" s="65"/>
      <c r="BE1361" s="65"/>
      <c r="BF1361" s="65"/>
      <c r="BG1361" s="65"/>
      <c r="BH1361" s="65"/>
      <c r="BI1361" s="65"/>
      <c r="BJ1361" s="65"/>
      <c r="BK1361" s="65"/>
      <c r="BL1361" s="65"/>
    </row>
    <row r="1362" spans="1:64" x14ac:dyDescent="0.2">
      <c r="A1362" s="114" t="s">
        <v>1372</v>
      </c>
      <c r="B1362" s="114" t="s">
        <v>1506</v>
      </c>
      <c r="C1362" s="114" t="s">
        <v>1566</v>
      </c>
      <c r="D1362" s="114">
        <v>50</v>
      </c>
      <c r="E1362" s="114" t="s">
        <v>26</v>
      </c>
      <c r="F1362" s="114"/>
      <c r="G1362" s="114" t="s">
        <v>27</v>
      </c>
      <c r="H1362" s="114" t="s">
        <v>28</v>
      </c>
      <c r="I1362" s="114" t="s">
        <v>29</v>
      </c>
      <c r="J1362" s="114" t="s">
        <v>76</v>
      </c>
      <c r="K1362" s="114"/>
      <c r="L1362" s="114"/>
      <c r="M1362" s="114" t="s">
        <v>32</v>
      </c>
      <c r="N1362" s="114" t="s">
        <v>52</v>
      </c>
      <c r="O1362" s="114">
        <v>24</v>
      </c>
      <c r="P1362" s="114" t="s">
        <v>28</v>
      </c>
      <c r="Q1362" s="65"/>
      <c r="R1362" s="65"/>
      <c r="S1362" s="65"/>
      <c r="T1362" s="65"/>
      <c r="U1362" s="65"/>
      <c r="V1362" s="65"/>
      <c r="W1362" s="65"/>
      <c r="X1362" s="65"/>
      <c r="Y1362" s="65"/>
      <c r="Z1362" s="65"/>
      <c r="AA1362" s="65"/>
      <c r="AB1362" s="65"/>
      <c r="AC1362" s="65"/>
      <c r="AD1362" s="65"/>
      <c r="AE1362" s="65"/>
      <c r="AF1362" s="65"/>
      <c r="AG1362" s="65"/>
      <c r="AH1362" s="65"/>
      <c r="AI1362" s="65"/>
      <c r="AJ1362" s="65"/>
      <c r="AK1362" s="65"/>
      <c r="AL1362" s="65"/>
      <c r="AM1362" s="65"/>
      <c r="AN1362" s="65"/>
      <c r="AO1362" s="65"/>
      <c r="AP1362" s="65"/>
      <c r="AQ1362" s="65"/>
      <c r="AR1362" s="65"/>
      <c r="AS1362" s="65"/>
      <c r="AT1362" s="65"/>
      <c r="AU1362" s="65"/>
      <c r="AV1362" s="65"/>
      <c r="AW1362" s="65"/>
      <c r="AX1362" s="65"/>
      <c r="AY1362" s="65"/>
      <c r="AZ1362" s="65"/>
      <c r="BA1362" s="65"/>
      <c r="BB1362" s="65"/>
      <c r="BC1362" s="65"/>
      <c r="BD1362" s="65"/>
      <c r="BE1362" s="65"/>
      <c r="BF1362" s="65"/>
      <c r="BG1362" s="65"/>
      <c r="BH1362" s="65"/>
      <c r="BI1362" s="65"/>
      <c r="BJ1362" s="65"/>
      <c r="BK1362" s="65"/>
      <c r="BL1362" s="65"/>
    </row>
    <row r="1363" spans="1:64" x14ac:dyDescent="0.2">
      <c r="A1363" s="114" t="s">
        <v>1372</v>
      </c>
      <c r="B1363" s="114" t="s">
        <v>1506</v>
      </c>
      <c r="C1363" s="114" t="s">
        <v>1567</v>
      </c>
      <c r="D1363" s="114">
        <v>50</v>
      </c>
      <c r="E1363" s="114" t="s">
        <v>26</v>
      </c>
      <c r="F1363" s="114"/>
      <c r="G1363" s="114" t="s">
        <v>27</v>
      </c>
      <c r="H1363" s="114" t="s">
        <v>28</v>
      </c>
      <c r="I1363" s="114" t="s">
        <v>29</v>
      </c>
      <c r="J1363" s="114" t="s">
        <v>76</v>
      </c>
      <c r="K1363" s="114"/>
      <c r="L1363" s="114"/>
      <c r="M1363" s="114" t="s">
        <v>32</v>
      </c>
      <c r="N1363" s="114" t="s">
        <v>52</v>
      </c>
      <c r="O1363" s="114">
        <v>24</v>
      </c>
      <c r="P1363" s="114" t="s">
        <v>28</v>
      </c>
      <c r="Q1363" s="65"/>
      <c r="R1363" s="65"/>
      <c r="S1363" s="65"/>
      <c r="T1363" s="65"/>
      <c r="U1363" s="65"/>
      <c r="V1363" s="65"/>
      <c r="W1363" s="65"/>
      <c r="X1363" s="65"/>
      <c r="Y1363" s="65"/>
      <c r="Z1363" s="65"/>
      <c r="AA1363" s="65"/>
      <c r="AB1363" s="65"/>
      <c r="AC1363" s="65"/>
      <c r="AD1363" s="65"/>
      <c r="AE1363" s="65"/>
      <c r="AF1363" s="65"/>
      <c r="AG1363" s="65"/>
      <c r="AH1363" s="65"/>
      <c r="AI1363" s="65"/>
      <c r="AJ1363" s="65"/>
      <c r="AK1363" s="65"/>
      <c r="AL1363" s="65"/>
      <c r="AM1363" s="65"/>
      <c r="AN1363" s="65"/>
      <c r="AO1363" s="65"/>
      <c r="AP1363" s="65"/>
      <c r="AQ1363" s="65"/>
      <c r="AR1363" s="65"/>
      <c r="AS1363" s="65"/>
      <c r="AT1363" s="65"/>
      <c r="AU1363" s="65"/>
      <c r="AV1363" s="65"/>
      <c r="AW1363" s="65"/>
      <c r="AX1363" s="65"/>
      <c r="AY1363" s="65"/>
      <c r="AZ1363" s="65"/>
      <c r="BA1363" s="65"/>
      <c r="BB1363" s="65"/>
      <c r="BC1363" s="65"/>
      <c r="BD1363" s="65"/>
      <c r="BE1363" s="65"/>
      <c r="BF1363" s="65"/>
      <c r="BG1363" s="65"/>
      <c r="BH1363" s="65"/>
      <c r="BI1363" s="65"/>
      <c r="BJ1363" s="65"/>
      <c r="BK1363" s="65"/>
      <c r="BL1363" s="65"/>
    </row>
    <row r="1364" spans="1:64" x14ac:dyDescent="0.2">
      <c r="A1364" s="114" t="s">
        <v>1372</v>
      </c>
      <c r="B1364" s="114" t="s">
        <v>1506</v>
      </c>
      <c r="C1364" s="114" t="s">
        <v>1568</v>
      </c>
      <c r="D1364" s="114">
        <v>50</v>
      </c>
      <c r="E1364" s="114" t="s">
        <v>26</v>
      </c>
      <c r="F1364" s="114"/>
      <c r="G1364" s="114" t="s">
        <v>27</v>
      </c>
      <c r="H1364" s="114" t="s">
        <v>28</v>
      </c>
      <c r="I1364" s="114" t="s">
        <v>29</v>
      </c>
      <c r="J1364" s="114" t="s">
        <v>76</v>
      </c>
      <c r="K1364" s="114"/>
      <c r="L1364" s="114"/>
      <c r="M1364" s="114" t="s">
        <v>32</v>
      </c>
      <c r="N1364" s="114" t="s">
        <v>52</v>
      </c>
      <c r="O1364" s="114">
        <v>24</v>
      </c>
      <c r="P1364" s="114" t="s">
        <v>28</v>
      </c>
      <c r="Q1364" s="65"/>
      <c r="R1364" s="65"/>
      <c r="S1364" s="65"/>
      <c r="T1364" s="65"/>
      <c r="U1364" s="65"/>
      <c r="V1364" s="65"/>
      <c r="W1364" s="65"/>
      <c r="X1364" s="65"/>
      <c r="Y1364" s="65"/>
      <c r="Z1364" s="65"/>
      <c r="AA1364" s="65"/>
      <c r="AB1364" s="65"/>
      <c r="AC1364" s="65"/>
      <c r="AD1364" s="65"/>
      <c r="AE1364" s="65"/>
      <c r="AF1364" s="65"/>
      <c r="AG1364" s="65"/>
      <c r="AH1364" s="65"/>
      <c r="AI1364" s="65"/>
      <c r="AJ1364" s="65"/>
      <c r="AK1364" s="65"/>
      <c r="AL1364" s="65"/>
      <c r="AM1364" s="65"/>
      <c r="AN1364" s="65"/>
      <c r="AO1364" s="65"/>
      <c r="AP1364" s="65"/>
      <c r="AQ1364" s="65"/>
      <c r="AR1364" s="65"/>
      <c r="AS1364" s="65"/>
      <c r="AT1364" s="65"/>
      <c r="AU1364" s="65"/>
      <c r="AV1364" s="65"/>
      <c r="AW1364" s="65"/>
      <c r="AX1364" s="65"/>
      <c r="AY1364" s="65"/>
      <c r="AZ1364" s="65"/>
      <c r="BA1364" s="65"/>
      <c r="BB1364" s="65"/>
      <c r="BC1364" s="65"/>
      <c r="BD1364" s="65"/>
      <c r="BE1364" s="65"/>
      <c r="BF1364" s="65"/>
      <c r="BG1364" s="65"/>
      <c r="BH1364" s="65"/>
      <c r="BI1364" s="65"/>
      <c r="BJ1364" s="65"/>
      <c r="BK1364" s="65"/>
      <c r="BL1364" s="65"/>
    </row>
    <row r="1365" spans="1:64" x14ac:dyDescent="0.2">
      <c r="A1365" s="114" t="s">
        <v>1372</v>
      </c>
      <c r="B1365" s="114" t="s">
        <v>1506</v>
      </c>
      <c r="C1365" s="114" t="s">
        <v>1569</v>
      </c>
      <c r="D1365" s="114">
        <v>50</v>
      </c>
      <c r="E1365" s="114" t="s">
        <v>26</v>
      </c>
      <c r="F1365" s="114"/>
      <c r="G1365" s="114" t="s">
        <v>27</v>
      </c>
      <c r="H1365" s="114" t="s">
        <v>28</v>
      </c>
      <c r="I1365" s="114" t="s">
        <v>29</v>
      </c>
      <c r="J1365" s="114" t="s">
        <v>76</v>
      </c>
      <c r="K1365" s="114"/>
      <c r="L1365" s="114"/>
      <c r="M1365" s="114" t="s">
        <v>32</v>
      </c>
      <c r="N1365" s="114" t="s">
        <v>52</v>
      </c>
      <c r="O1365" s="114">
        <v>24</v>
      </c>
      <c r="P1365" s="114" t="s">
        <v>28</v>
      </c>
      <c r="Q1365" s="65"/>
      <c r="R1365" s="65"/>
      <c r="S1365" s="65"/>
      <c r="T1365" s="65"/>
      <c r="U1365" s="65"/>
      <c r="V1365" s="65"/>
      <c r="W1365" s="65"/>
      <c r="X1365" s="65"/>
      <c r="Y1365" s="65"/>
      <c r="Z1365" s="65"/>
      <c r="AA1365" s="65"/>
      <c r="AB1365" s="65"/>
      <c r="AC1365" s="65"/>
      <c r="AD1365" s="65"/>
      <c r="AE1365" s="65"/>
      <c r="AF1365" s="65"/>
      <c r="AG1365" s="65"/>
      <c r="AH1365" s="65"/>
      <c r="AI1365" s="65"/>
      <c r="AJ1365" s="65"/>
      <c r="AK1365" s="65"/>
      <c r="AL1365" s="65"/>
      <c r="AM1365" s="65"/>
      <c r="AN1365" s="65"/>
      <c r="AO1365" s="65"/>
      <c r="AP1365" s="65"/>
      <c r="AQ1365" s="65"/>
      <c r="AR1365" s="65"/>
      <c r="AS1365" s="65"/>
      <c r="AT1365" s="65"/>
      <c r="AU1365" s="65"/>
      <c r="AV1365" s="65"/>
      <c r="AW1365" s="65"/>
      <c r="AX1365" s="65"/>
      <c r="AY1365" s="65"/>
      <c r="AZ1365" s="65"/>
      <c r="BA1365" s="65"/>
      <c r="BB1365" s="65"/>
      <c r="BC1365" s="65"/>
      <c r="BD1365" s="65"/>
      <c r="BE1365" s="65"/>
      <c r="BF1365" s="65"/>
      <c r="BG1365" s="65"/>
      <c r="BH1365" s="65"/>
      <c r="BI1365" s="65"/>
      <c r="BJ1365" s="65"/>
      <c r="BK1365" s="65"/>
      <c r="BL1365" s="65"/>
    </row>
    <row r="1366" spans="1:64" x14ac:dyDescent="0.2">
      <c r="A1366" s="114" t="s">
        <v>1372</v>
      </c>
      <c r="B1366" s="114" t="s">
        <v>1506</v>
      </c>
      <c r="C1366" s="114" t="s">
        <v>1570</v>
      </c>
      <c r="D1366" s="114">
        <v>50</v>
      </c>
      <c r="E1366" s="114" t="s">
        <v>26</v>
      </c>
      <c r="F1366" s="114"/>
      <c r="G1366" s="114" t="s">
        <v>27</v>
      </c>
      <c r="H1366" s="114" t="s">
        <v>28</v>
      </c>
      <c r="I1366" s="114" t="s">
        <v>29</v>
      </c>
      <c r="J1366" s="114" t="s">
        <v>76</v>
      </c>
      <c r="K1366" s="114"/>
      <c r="L1366" s="114"/>
      <c r="M1366" s="114" t="s">
        <v>32</v>
      </c>
      <c r="N1366" s="114" t="s">
        <v>52</v>
      </c>
      <c r="O1366" s="114">
        <v>24</v>
      </c>
      <c r="P1366" s="114" t="s">
        <v>28</v>
      </c>
      <c r="Q1366" s="65"/>
      <c r="R1366" s="65"/>
      <c r="S1366" s="65"/>
      <c r="T1366" s="65"/>
      <c r="U1366" s="65"/>
      <c r="V1366" s="65"/>
      <c r="W1366" s="65"/>
      <c r="X1366" s="65"/>
      <c r="Y1366" s="65"/>
      <c r="Z1366" s="65"/>
      <c r="AA1366" s="65"/>
      <c r="AB1366" s="65"/>
      <c r="AC1366" s="65"/>
      <c r="AD1366" s="65"/>
      <c r="AE1366" s="65"/>
      <c r="AF1366" s="65"/>
      <c r="AG1366" s="65"/>
      <c r="AH1366" s="65"/>
      <c r="AI1366" s="65"/>
      <c r="AJ1366" s="65"/>
      <c r="AK1366" s="65"/>
      <c r="AL1366" s="65"/>
      <c r="AM1366" s="65"/>
      <c r="AN1366" s="65"/>
      <c r="AO1366" s="65"/>
      <c r="AP1366" s="65"/>
      <c r="AQ1366" s="65"/>
      <c r="AR1366" s="65"/>
      <c r="AS1366" s="65"/>
      <c r="AT1366" s="65"/>
      <c r="AU1366" s="65"/>
      <c r="AV1366" s="65"/>
      <c r="AW1366" s="65"/>
      <c r="AX1366" s="65"/>
      <c r="AY1366" s="65"/>
      <c r="AZ1366" s="65"/>
      <c r="BA1366" s="65"/>
      <c r="BB1366" s="65"/>
      <c r="BC1366" s="65"/>
      <c r="BD1366" s="65"/>
      <c r="BE1366" s="65"/>
      <c r="BF1366" s="65"/>
      <c r="BG1366" s="65"/>
      <c r="BH1366" s="65"/>
      <c r="BI1366" s="65"/>
      <c r="BJ1366" s="65"/>
      <c r="BK1366" s="65"/>
      <c r="BL1366" s="65"/>
    </row>
    <row r="1367" spans="1:64" x14ac:dyDescent="0.2">
      <c r="A1367" s="114" t="s">
        <v>1372</v>
      </c>
      <c r="B1367" s="114" t="s">
        <v>1506</v>
      </c>
      <c r="C1367" s="114" t="s">
        <v>1571</v>
      </c>
      <c r="D1367" s="114">
        <v>50</v>
      </c>
      <c r="E1367" s="114" t="s">
        <v>26</v>
      </c>
      <c r="F1367" s="114"/>
      <c r="G1367" s="114" t="s">
        <v>27</v>
      </c>
      <c r="H1367" s="114" t="s">
        <v>28</v>
      </c>
      <c r="I1367" s="114" t="s">
        <v>29</v>
      </c>
      <c r="J1367" s="114" t="s">
        <v>76</v>
      </c>
      <c r="K1367" s="114"/>
      <c r="L1367" s="114"/>
      <c r="M1367" s="114" t="s">
        <v>32</v>
      </c>
      <c r="N1367" s="114" t="s">
        <v>52</v>
      </c>
      <c r="O1367" s="114">
        <v>24</v>
      </c>
      <c r="P1367" s="114" t="s">
        <v>28</v>
      </c>
      <c r="Q1367" s="65"/>
      <c r="R1367" s="65"/>
      <c r="S1367" s="65"/>
      <c r="T1367" s="65"/>
      <c r="U1367" s="65"/>
      <c r="V1367" s="65"/>
      <c r="W1367" s="65"/>
      <c r="X1367" s="65"/>
      <c r="Y1367" s="65"/>
      <c r="Z1367" s="65"/>
      <c r="AA1367" s="65"/>
      <c r="AB1367" s="65"/>
      <c r="AC1367" s="65"/>
      <c r="AD1367" s="65"/>
      <c r="AE1367" s="65"/>
      <c r="AF1367" s="65"/>
      <c r="AG1367" s="65"/>
      <c r="AH1367" s="65"/>
      <c r="AI1367" s="65"/>
      <c r="AJ1367" s="65"/>
      <c r="AK1367" s="65"/>
      <c r="AL1367" s="65"/>
      <c r="AM1367" s="65"/>
      <c r="AN1367" s="65"/>
      <c r="AO1367" s="65"/>
      <c r="AP1367" s="65"/>
      <c r="AQ1367" s="65"/>
      <c r="AR1367" s="65"/>
      <c r="AS1367" s="65"/>
      <c r="AT1367" s="65"/>
      <c r="AU1367" s="65"/>
      <c r="AV1367" s="65"/>
      <c r="AW1367" s="65"/>
      <c r="AX1367" s="65"/>
      <c r="AY1367" s="65"/>
      <c r="AZ1367" s="65"/>
      <c r="BA1367" s="65"/>
      <c r="BB1367" s="65"/>
      <c r="BC1367" s="65"/>
      <c r="BD1367" s="65"/>
      <c r="BE1367" s="65"/>
      <c r="BF1367" s="65"/>
      <c r="BG1367" s="65"/>
      <c r="BH1367" s="65"/>
      <c r="BI1367" s="65"/>
      <c r="BJ1367" s="65"/>
      <c r="BK1367" s="65"/>
      <c r="BL1367" s="65"/>
    </row>
    <row r="1368" spans="1:64" x14ac:dyDescent="0.2">
      <c r="A1368" s="114" t="s">
        <v>1372</v>
      </c>
      <c r="B1368" s="114" t="s">
        <v>1506</v>
      </c>
      <c r="C1368" s="114" t="s">
        <v>1572</v>
      </c>
      <c r="D1368" s="114">
        <v>50</v>
      </c>
      <c r="E1368" s="114" t="s">
        <v>26</v>
      </c>
      <c r="F1368" s="114"/>
      <c r="G1368" s="114" t="s">
        <v>27</v>
      </c>
      <c r="H1368" s="114" t="s">
        <v>28</v>
      </c>
      <c r="I1368" s="114" t="s">
        <v>29</v>
      </c>
      <c r="J1368" s="114" t="s">
        <v>76</v>
      </c>
      <c r="K1368" s="114"/>
      <c r="L1368" s="114"/>
      <c r="M1368" s="114" t="s">
        <v>32</v>
      </c>
      <c r="N1368" s="114" t="s">
        <v>52</v>
      </c>
      <c r="O1368" s="114">
        <v>24</v>
      </c>
      <c r="P1368" s="114" t="s">
        <v>28</v>
      </c>
      <c r="Q1368" s="65"/>
      <c r="R1368" s="65"/>
      <c r="S1368" s="65"/>
      <c r="T1368" s="65"/>
      <c r="U1368" s="65"/>
      <c r="V1368" s="65"/>
      <c r="W1368" s="65"/>
      <c r="X1368" s="65"/>
      <c r="Y1368" s="65"/>
      <c r="Z1368" s="65"/>
      <c r="AA1368" s="65"/>
      <c r="AB1368" s="65"/>
      <c r="AC1368" s="65"/>
      <c r="AD1368" s="65"/>
      <c r="AE1368" s="65"/>
      <c r="AF1368" s="65"/>
      <c r="AG1368" s="65"/>
      <c r="AH1368" s="65"/>
      <c r="AI1368" s="65"/>
      <c r="AJ1368" s="65"/>
      <c r="AK1368" s="65"/>
      <c r="AL1368" s="65"/>
      <c r="AM1368" s="65"/>
      <c r="AN1368" s="65"/>
      <c r="AO1368" s="65"/>
      <c r="AP1368" s="65"/>
      <c r="AQ1368" s="65"/>
      <c r="AR1368" s="65"/>
      <c r="AS1368" s="65"/>
      <c r="AT1368" s="65"/>
      <c r="AU1368" s="65"/>
      <c r="AV1368" s="65"/>
      <c r="AW1368" s="65"/>
      <c r="AX1368" s="65"/>
      <c r="AY1368" s="65"/>
      <c r="AZ1368" s="65"/>
      <c r="BA1368" s="65"/>
      <c r="BB1368" s="65"/>
      <c r="BC1368" s="65"/>
      <c r="BD1368" s="65"/>
      <c r="BE1368" s="65"/>
      <c r="BF1368" s="65"/>
      <c r="BG1368" s="65"/>
      <c r="BH1368" s="65"/>
      <c r="BI1368" s="65"/>
      <c r="BJ1368" s="65"/>
      <c r="BK1368" s="65"/>
      <c r="BL1368" s="65"/>
    </row>
    <row r="1369" spans="1:64" x14ac:dyDescent="0.2">
      <c r="A1369" s="114" t="s">
        <v>1372</v>
      </c>
      <c r="B1369" s="114" t="s">
        <v>1506</v>
      </c>
      <c r="C1369" s="114" t="s">
        <v>1573</v>
      </c>
      <c r="D1369" s="114">
        <v>50</v>
      </c>
      <c r="E1369" s="114" t="s">
        <v>26</v>
      </c>
      <c r="F1369" s="114"/>
      <c r="G1369" s="114" t="s">
        <v>27</v>
      </c>
      <c r="H1369" s="114" t="s">
        <v>28</v>
      </c>
      <c r="I1369" s="114" t="s">
        <v>29</v>
      </c>
      <c r="J1369" s="114" t="s">
        <v>76</v>
      </c>
      <c r="K1369" s="114"/>
      <c r="L1369" s="114"/>
      <c r="M1369" s="114" t="s">
        <v>32</v>
      </c>
      <c r="N1369" s="114" t="s">
        <v>52</v>
      </c>
      <c r="O1369" s="114">
        <v>24</v>
      </c>
      <c r="P1369" s="114" t="s">
        <v>28</v>
      </c>
      <c r="Q1369" s="65"/>
      <c r="R1369" s="65"/>
      <c r="S1369" s="65"/>
      <c r="T1369" s="65"/>
      <c r="U1369" s="65"/>
      <c r="V1369" s="65"/>
      <c r="W1369" s="65"/>
      <c r="X1369" s="65"/>
      <c r="Y1369" s="65"/>
      <c r="Z1369" s="65"/>
      <c r="AA1369" s="65"/>
      <c r="AB1369" s="65"/>
      <c r="AC1369" s="65"/>
      <c r="AD1369" s="65"/>
      <c r="AE1369" s="65"/>
      <c r="AF1369" s="65"/>
      <c r="AG1369" s="65"/>
      <c r="AH1369" s="65"/>
      <c r="AI1369" s="65"/>
      <c r="AJ1369" s="65"/>
      <c r="AK1369" s="65"/>
      <c r="AL1369" s="65"/>
      <c r="AM1369" s="65"/>
      <c r="AN1369" s="65"/>
      <c r="AO1369" s="65"/>
      <c r="AP1369" s="65"/>
      <c r="AQ1369" s="65"/>
      <c r="AR1369" s="65"/>
      <c r="AS1369" s="65"/>
      <c r="AT1369" s="65"/>
      <c r="AU1369" s="65"/>
      <c r="AV1369" s="65"/>
      <c r="AW1369" s="65"/>
      <c r="AX1369" s="65"/>
      <c r="AY1369" s="65"/>
      <c r="AZ1369" s="65"/>
      <c r="BA1369" s="65"/>
      <c r="BB1369" s="65"/>
      <c r="BC1369" s="65"/>
      <c r="BD1369" s="65"/>
      <c r="BE1369" s="65"/>
      <c r="BF1369" s="65"/>
      <c r="BG1369" s="65"/>
      <c r="BH1369" s="65"/>
      <c r="BI1369" s="65"/>
      <c r="BJ1369" s="65"/>
      <c r="BK1369" s="65"/>
      <c r="BL1369" s="65"/>
    </row>
    <row r="1370" spans="1:64" x14ac:dyDescent="0.2">
      <c r="A1370" s="114" t="s">
        <v>1372</v>
      </c>
      <c r="B1370" s="114" t="s">
        <v>1506</v>
      </c>
      <c r="C1370" s="114" t="s">
        <v>1574</v>
      </c>
      <c r="D1370" s="114">
        <v>50</v>
      </c>
      <c r="E1370" s="114" t="s">
        <v>26</v>
      </c>
      <c r="F1370" s="114"/>
      <c r="G1370" s="114" t="s">
        <v>27</v>
      </c>
      <c r="H1370" s="114" t="s">
        <v>28</v>
      </c>
      <c r="I1370" s="114" t="s">
        <v>29</v>
      </c>
      <c r="J1370" s="114" t="s">
        <v>76</v>
      </c>
      <c r="K1370" s="114"/>
      <c r="L1370" s="114"/>
      <c r="M1370" s="114" t="s">
        <v>32</v>
      </c>
      <c r="N1370" s="114" t="s">
        <v>52</v>
      </c>
      <c r="O1370" s="114">
        <v>24</v>
      </c>
      <c r="P1370" s="114" t="s">
        <v>28</v>
      </c>
      <c r="Q1370" s="65"/>
      <c r="R1370" s="65"/>
      <c r="S1370" s="65"/>
      <c r="T1370" s="65"/>
      <c r="U1370" s="65"/>
      <c r="V1370" s="65"/>
      <c r="W1370" s="65"/>
      <c r="X1370" s="65"/>
      <c r="Y1370" s="65"/>
      <c r="Z1370" s="65"/>
      <c r="AA1370" s="65"/>
      <c r="AB1370" s="65"/>
      <c r="AC1370" s="65"/>
      <c r="AD1370" s="65"/>
      <c r="AE1370" s="65"/>
      <c r="AF1370" s="65"/>
      <c r="AG1370" s="65"/>
      <c r="AH1370" s="65"/>
      <c r="AI1370" s="65"/>
      <c r="AJ1370" s="65"/>
      <c r="AK1370" s="65"/>
      <c r="AL1370" s="65"/>
      <c r="AM1370" s="65"/>
      <c r="AN1370" s="65"/>
      <c r="AO1370" s="65"/>
      <c r="AP1370" s="65"/>
      <c r="AQ1370" s="65"/>
      <c r="AR1370" s="65"/>
      <c r="AS1370" s="65"/>
      <c r="AT1370" s="65"/>
      <c r="AU1370" s="65"/>
      <c r="AV1370" s="65"/>
      <c r="AW1370" s="65"/>
      <c r="AX1370" s="65"/>
      <c r="AY1370" s="65"/>
      <c r="AZ1370" s="65"/>
      <c r="BA1370" s="65"/>
      <c r="BB1370" s="65"/>
      <c r="BC1370" s="65"/>
      <c r="BD1370" s="65"/>
      <c r="BE1370" s="65"/>
      <c r="BF1370" s="65"/>
      <c r="BG1370" s="65"/>
      <c r="BH1370" s="65"/>
      <c r="BI1370" s="65"/>
      <c r="BJ1370" s="65"/>
      <c r="BK1370" s="65"/>
      <c r="BL1370" s="65"/>
    </row>
    <row r="1371" spans="1:64" x14ac:dyDescent="0.2">
      <c r="A1371" s="114" t="s">
        <v>1372</v>
      </c>
      <c r="B1371" s="114" t="s">
        <v>1506</v>
      </c>
      <c r="C1371" s="114" t="s">
        <v>1575</v>
      </c>
      <c r="D1371" s="114">
        <v>50</v>
      </c>
      <c r="E1371" s="114" t="s">
        <v>26</v>
      </c>
      <c r="F1371" s="114"/>
      <c r="G1371" s="114" t="s">
        <v>27</v>
      </c>
      <c r="H1371" s="114" t="s">
        <v>28</v>
      </c>
      <c r="I1371" s="114" t="s">
        <v>29</v>
      </c>
      <c r="J1371" s="114" t="s">
        <v>76</v>
      </c>
      <c r="K1371" s="114"/>
      <c r="L1371" s="114"/>
      <c r="M1371" s="114" t="s">
        <v>32</v>
      </c>
      <c r="N1371" s="114" t="s">
        <v>52</v>
      </c>
      <c r="O1371" s="114">
        <v>24</v>
      </c>
      <c r="P1371" s="114" t="s">
        <v>28</v>
      </c>
      <c r="Q1371" s="65"/>
      <c r="R1371" s="65"/>
      <c r="S1371" s="65"/>
      <c r="T1371" s="65"/>
      <c r="U1371" s="65"/>
      <c r="V1371" s="65"/>
      <c r="W1371" s="65"/>
      <c r="X1371" s="65"/>
      <c r="Y1371" s="65"/>
      <c r="Z1371" s="65"/>
      <c r="AA1371" s="65"/>
      <c r="AB1371" s="65"/>
      <c r="AC1371" s="65"/>
      <c r="AD1371" s="65"/>
      <c r="AE1371" s="65"/>
      <c r="AF1371" s="65"/>
      <c r="AG1371" s="65"/>
      <c r="AH1371" s="65"/>
      <c r="AI1371" s="65"/>
      <c r="AJ1371" s="65"/>
      <c r="AK1371" s="65"/>
      <c r="AL1371" s="65"/>
      <c r="AM1371" s="65"/>
      <c r="AN1371" s="65"/>
      <c r="AO1371" s="65"/>
      <c r="AP1371" s="65"/>
      <c r="AQ1371" s="65"/>
      <c r="AR1371" s="65"/>
      <c r="AS1371" s="65"/>
      <c r="AT1371" s="65"/>
      <c r="AU1371" s="65"/>
      <c r="AV1371" s="65"/>
      <c r="AW1371" s="65"/>
      <c r="AX1371" s="65"/>
      <c r="AY1371" s="65"/>
      <c r="AZ1371" s="65"/>
      <c r="BA1371" s="65"/>
      <c r="BB1371" s="65"/>
      <c r="BC1371" s="65"/>
      <c r="BD1371" s="65"/>
      <c r="BE1371" s="65"/>
      <c r="BF1371" s="65"/>
      <c r="BG1371" s="65"/>
      <c r="BH1371" s="65"/>
      <c r="BI1371" s="65"/>
      <c r="BJ1371" s="65"/>
      <c r="BK1371" s="65"/>
      <c r="BL1371" s="65"/>
    </row>
    <row r="1372" spans="1:64" x14ac:dyDescent="0.2">
      <c r="A1372" s="114" t="s">
        <v>1372</v>
      </c>
      <c r="B1372" s="114" t="s">
        <v>1506</v>
      </c>
      <c r="C1372" s="114" t="s">
        <v>1576</v>
      </c>
      <c r="D1372" s="114">
        <v>50</v>
      </c>
      <c r="E1372" s="114" t="s">
        <v>26</v>
      </c>
      <c r="F1372" s="114"/>
      <c r="G1372" s="114" t="s">
        <v>27</v>
      </c>
      <c r="H1372" s="114" t="s">
        <v>28</v>
      </c>
      <c r="I1372" s="114" t="s">
        <v>29</v>
      </c>
      <c r="J1372" s="114" t="s">
        <v>76</v>
      </c>
      <c r="K1372" s="114"/>
      <c r="L1372" s="114"/>
      <c r="M1372" s="114" t="s">
        <v>32</v>
      </c>
      <c r="N1372" s="114" t="s">
        <v>52</v>
      </c>
      <c r="O1372" s="114">
        <v>24</v>
      </c>
      <c r="P1372" s="114" t="s">
        <v>28</v>
      </c>
      <c r="Q1372" s="65"/>
      <c r="R1372" s="65"/>
      <c r="S1372" s="65"/>
      <c r="T1372" s="65"/>
      <c r="U1372" s="65"/>
      <c r="V1372" s="65"/>
      <c r="W1372" s="65"/>
      <c r="X1372" s="65"/>
      <c r="Y1372" s="65"/>
      <c r="Z1372" s="65"/>
      <c r="AA1372" s="65"/>
      <c r="AB1372" s="65"/>
      <c r="AC1372" s="65"/>
      <c r="AD1372" s="65"/>
      <c r="AE1372" s="65"/>
      <c r="AF1372" s="65"/>
      <c r="AG1372" s="65"/>
      <c r="AH1372" s="65"/>
      <c r="AI1372" s="65"/>
      <c r="AJ1372" s="65"/>
      <c r="AK1372" s="65"/>
      <c r="AL1372" s="65"/>
      <c r="AM1372" s="65"/>
      <c r="AN1372" s="65"/>
      <c r="AO1372" s="65"/>
      <c r="AP1372" s="65"/>
      <c r="AQ1372" s="65"/>
      <c r="AR1372" s="65"/>
      <c r="AS1372" s="65"/>
      <c r="AT1372" s="65"/>
      <c r="AU1372" s="65"/>
      <c r="AV1372" s="65"/>
      <c r="AW1372" s="65"/>
      <c r="AX1372" s="65"/>
      <c r="AY1372" s="65"/>
      <c r="AZ1372" s="65"/>
      <c r="BA1372" s="65"/>
      <c r="BB1372" s="65"/>
      <c r="BC1372" s="65"/>
      <c r="BD1372" s="65"/>
      <c r="BE1372" s="65"/>
      <c r="BF1372" s="65"/>
      <c r="BG1372" s="65"/>
      <c r="BH1372" s="65"/>
      <c r="BI1372" s="65"/>
      <c r="BJ1372" s="65"/>
      <c r="BK1372" s="65"/>
      <c r="BL1372" s="65"/>
    </row>
    <row r="1373" spans="1:64" x14ac:dyDescent="0.2">
      <c r="A1373" s="114" t="s">
        <v>1372</v>
      </c>
      <c r="B1373" s="114" t="s">
        <v>1506</v>
      </c>
      <c r="C1373" s="114" t="s">
        <v>1577</v>
      </c>
      <c r="D1373" s="114">
        <v>50</v>
      </c>
      <c r="E1373" s="114" t="s">
        <v>26</v>
      </c>
      <c r="F1373" s="114"/>
      <c r="G1373" s="114" t="s">
        <v>27</v>
      </c>
      <c r="H1373" s="114" t="s">
        <v>28</v>
      </c>
      <c r="I1373" s="114" t="s">
        <v>29</v>
      </c>
      <c r="J1373" s="114" t="s">
        <v>76</v>
      </c>
      <c r="K1373" s="114"/>
      <c r="L1373" s="114"/>
      <c r="M1373" s="114" t="s">
        <v>32</v>
      </c>
      <c r="N1373" s="114" t="s">
        <v>52</v>
      </c>
      <c r="O1373" s="114">
        <v>24</v>
      </c>
      <c r="P1373" s="114" t="s">
        <v>28</v>
      </c>
      <c r="Q1373" s="65"/>
      <c r="R1373" s="65"/>
      <c r="S1373" s="65"/>
      <c r="T1373" s="65"/>
      <c r="U1373" s="65"/>
      <c r="V1373" s="65"/>
      <c r="W1373" s="65"/>
      <c r="X1373" s="65"/>
      <c r="Y1373" s="65"/>
      <c r="Z1373" s="65"/>
      <c r="AA1373" s="65"/>
      <c r="AB1373" s="65"/>
      <c r="AC1373" s="65"/>
      <c r="AD1373" s="65"/>
      <c r="AE1373" s="65"/>
      <c r="AF1373" s="65"/>
      <c r="AG1373" s="65"/>
      <c r="AH1373" s="65"/>
      <c r="AI1373" s="65"/>
      <c r="AJ1373" s="65"/>
      <c r="AK1373" s="65"/>
      <c r="AL1373" s="65"/>
      <c r="AM1373" s="65"/>
      <c r="AN1373" s="65"/>
      <c r="AO1373" s="65"/>
      <c r="AP1373" s="65"/>
      <c r="AQ1373" s="65"/>
      <c r="AR1373" s="65"/>
      <c r="AS1373" s="65"/>
      <c r="AT1373" s="65"/>
      <c r="AU1373" s="65"/>
      <c r="AV1373" s="65"/>
      <c r="AW1373" s="65"/>
      <c r="AX1373" s="65"/>
      <c r="AY1373" s="65"/>
      <c r="AZ1373" s="65"/>
      <c r="BA1373" s="65"/>
      <c r="BB1373" s="65"/>
      <c r="BC1373" s="65"/>
      <c r="BD1373" s="65"/>
      <c r="BE1373" s="65"/>
      <c r="BF1373" s="65"/>
      <c r="BG1373" s="65"/>
      <c r="BH1373" s="65"/>
      <c r="BI1373" s="65"/>
      <c r="BJ1373" s="65"/>
      <c r="BK1373" s="65"/>
      <c r="BL1373" s="65"/>
    </row>
    <row r="1374" spans="1:64" x14ac:dyDescent="0.2">
      <c r="A1374" s="114" t="s">
        <v>1372</v>
      </c>
      <c r="B1374" s="114" t="s">
        <v>1506</v>
      </c>
      <c r="C1374" s="114" t="s">
        <v>1578</v>
      </c>
      <c r="D1374" s="114">
        <v>50</v>
      </c>
      <c r="E1374" s="114" t="s">
        <v>26</v>
      </c>
      <c r="F1374" s="114"/>
      <c r="G1374" s="114" t="s">
        <v>27</v>
      </c>
      <c r="H1374" s="114" t="s">
        <v>28</v>
      </c>
      <c r="I1374" s="114" t="s">
        <v>29</v>
      </c>
      <c r="J1374" s="114" t="s">
        <v>76</v>
      </c>
      <c r="K1374" s="114"/>
      <c r="L1374" s="114"/>
      <c r="M1374" s="114" t="s">
        <v>32</v>
      </c>
      <c r="N1374" s="114" t="s">
        <v>52</v>
      </c>
      <c r="O1374" s="114">
        <v>24</v>
      </c>
      <c r="P1374" s="114" t="s">
        <v>28</v>
      </c>
      <c r="Q1374" s="65"/>
      <c r="R1374" s="65"/>
      <c r="S1374" s="65"/>
      <c r="T1374" s="65"/>
      <c r="U1374" s="65"/>
      <c r="V1374" s="65"/>
      <c r="W1374" s="65"/>
      <c r="X1374" s="65"/>
      <c r="Y1374" s="65"/>
      <c r="Z1374" s="65"/>
      <c r="AA1374" s="65"/>
      <c r="AB1374" s="65"/>
      <c r="AC1374" s="65"/>
      <c r="AD1374" s="65"/>
      <c r="AE1374" s="65"/>
      <c r="AF1374" s="65"/>
      <c r="AG1374" s="65"/>
      <c r="AH1374" s="65"/>
      <c r="AI1374" s="65"/>
      <c r="AJ1374" s="65"/>
      <c r="AK1374" s="65"/>
      <c r="AL1374" s="65"/>
      <c r="AM1374" s="65"/>
      <c r="AN1374" s="65"/>
      <c r="AO1374" s="65"/>
      <c r="AP1374" s="65"/>
      <c r="AQ1374" s="65"/>
      <c r="AR1374" s="65"/>
      <c r="AS1374" s="65"/>
      <c r="AT1374" s="65"/>
      <c r="AU1374" s="65"/>
      <c r="AV1374" s="65"/>
      <c r="AW1374" s="65"/>
      <c r="AX1374" s="65"/>
      <c r="AY1374" s="65"/>
      <c r="AZ1374" s="65"/>
      <c r="BA1374" s="65"/>
      <c r="BB1374" s="65"/>
      <c r="BC1374" s="65"/>
      <c r="BD1374" s="65"/>
      <c r="BE1374" s="65"/>
      <c r="BF1374" s="65"/>
      <c r="BG1374" s="65"/>
      <c r="BH1374" s="65"/>
      <c r="BI1374" s="65"/>
      <c r="BJ1374" s="65"/>
      <c r="BK1374" s="65"/>
      <c r="BL1374" s="65"/>
    </row>
    <row r="1375" spans="1:64" x14ac:dyDescent="0.2">
      <c r="A1375" s="114" t="s">
        <v>1372</v>
      </c>
      <c r="B1375" s="114" t="s">
        <v>1506</v>
      </c>
      <c r="C1375" s="114" t="s">
        <v>1579</v>
      </c>
      <c r="D1375" s="114">
        <v>50</v>
      </c>
      <c r="E1375" s="114" t="s">
        <v>26</v>
      </c>
      <c r="F1375" s="114"/>
      <c r="G1375" s="114" t="s">
        <v>27</v>
      </c>
      <c r="H1375" s="114" t="s">
        <v>28</v>
      </c>
      <c r="I1375" s="114" t="s">
        <v>29</v>
      </c>
      <c r="J1375" s="114" t="s">
        <v>76</v>
      </c>
      <c r="K1375" s="114"/>
      <c r="L1375" s="114"/>
      <c r="M1375" s="114" t="s">
        <v>32</v>
      </c>
      <c r="N1375" s="114" t="s">
        <v>52</v>
      </c>
      <c r="O1375" s="114">
        <v>24</v>
      </c>
      <c r="P1375" s="114" t="s">
        <v>28</v>
      </c>
      <c r="Q1375" s="65"/>
      <c r="R1375" s="65"/>
      <c r="S1375" s="65"/>
      <c r="T1375" s="65"/>
      <c r="U1375" s="65"/>
      <c r="V1375" s="65"/>
      <c r="W1375" s="65"/>
      <c r="X1375" s="65"/>
      <c r="Y1375" s="65"/>
      <c r="Z1375" s="65"/>
      <c r="AA1375" s="65"/>
      <c r="AB1375" s="65"/>
      <c r="AC1375" s="65"/>
      <c r="AD1375" s="65"/>
      <c r="AE1375" s="65"/>
      <c r="AF1375" s="65"/>
      <c r="AG1375" s="65"/>
      <c r="AH1375" s="65"/>
      <c r="AI1375" s="65"/>
      <c r="AJ1375" s="65"/>
      <c r="AK1375" s="65"/>
      <c r="AL1375" s="65"/>
      <c r="AM1375" s="65"/>
      <c r="AN1375" s="65"/>
      <c r="AO1375" s="65"/>
      <c r="AP1375" s="65"/>
      <c r="AQ1375" s="65"/>
      <c r="AR1375" s="65"/>
      <c r="AS1375" s="65"/>
      <c r="AT1375" s="65"/>
      <c r="AU1375" s="65"/>
      <c r="AV1375" s="65"/>
      <c r="AW1375" s="65"/>
      <c r="AX1375" s="65"/>
      <c r="AY1375" s="65"/>
      <c r="AZ1375" s="65"/>
      <c r="BA1375" s="65"/>
      <c r="BB1375" s="65"/>
      <c r="BC1375" s="65"/>
      <c r="BD1375" s="65"/>
      <c r="BE1375" s="65"/>
      <c r="BF1375" s="65"/>
      <c r="BG1375" s="65"/>
      <c r="BH1375" s="65"/>
      <c r="BI1375" s="65"/>
      <c r="BJ1375" s="65"/>
      <c r="BK1375" s="65"/>
      <c r="BL1375" s="65"/>
    </row>
    <row r="1376" spans="1:64" x14ac:dyDescent="0.2">
      <c r="A1376" s="114" t="s">
        <v>1372</v>
      </c>
      <c r="B1376" s="114" t="s">
        <v>1506</v>
      </c>
      <c r="C1376" s="114" t="s">
        <v>1580</v>
      </c>
      <c r="D1376" s="114">
        <v>50</v>
      </c>
      <c r="E1376" s="114" t="s">
        <v>26</v>
      </c>
      <c r="F1376" s="114"/>
      <c r="G1376" s="114" t="s">
        <v>27</v>
      </c>
      <c r="H1376" s="114" t="s">
        <v>28</v>
      </c>
      <c r="I1376" s="114" t="s">
        <v>29</v>
      </c>
      <c r="J1376" s="114" t="s">
        <v>76</v>
      </c>
      <c r="K1376" s="114"/>
      <c r="L1376" s="114"/>
      <c r="M1376" s="114" t="s">
        <v>32</v>
      </c>
      <c r="N1376" s="114" t="s">
        <v>52</v>
      </c>
      <c r="O1376" s="114">
        <v>24</v>
      </c>
      <c r="P1376" s="114" t="s">
        <v>28</v>
      </c>
      <c r="Q1376" s="65"/>
      <c r="R1376" s="65"/>
      <c r="S1376" s="65"/>
      <c r="T1376" s="65"/>
      <c r="U1376" s="65"/>
      <c r="V1376" s="65"/>
      <c r="W1376" s="65"/>
      <c r="X1376" s="65"/>
      <c r="Y1376" s="65"/>
      <c r="Z1376" s="65"/>
      <c r="AA1376" s="65"/>
      <c r="AB1376" s="65"/>
      <c r="AC1376" s="65"/>
      <c r="AD1376" s="65"/>
      <c r="AE1376" s="65"/>
      <c r="AF1376" s="65"/>
      <c r="AG1376" s="65"/>
      <c r="AH1376" s="65"/>
      <c r="AI1376" s="65"/>
      <c r="AJ1376" s="65"/>
      <c r="AK1376" s="65"/>
      <c r="AL1376" s="65"/>
      <c r="AM1376" s="65"/>
      <c r="AN1376" s="65"/>
      <c r="AO1376" s="65"/>
      <c r="AP1376" s="65"/>
      <c r="AQ1376" s="65"/>
      <c r="AR1376" s="65"/>
      <c r="AS1376" s="65"/>
      <c r="AT1376" s="65"/>
      <c r="AU1376" s="65"/>
      <c r="AV1376" s="65"/>
      <c r="AW1376" s="65"/>
      <c r="AX1376" s="65"/>
      <c r="AY1376" s="65"/>
      <c r="AZ1376" s="65"/>
      <c r="BA1376" s="65"/>
      <c r="BB1376" s="65"/>
      <c r="BC1376" s="65"/>
      <c r="BD1376" s="65"/>
      <c r="BE1376" s="65"/>
      <c r="BF1376" s="65"/>
      <c r="BG1376" s="65"/>
      <c r="BH1376" s="65"/>
      <c r="BI1376" s="65"/>
      <c r="BJ1376" s="65"/>
      <c r="BK1376" s="65"/>
      <c r="BL1376" s="65"/>
    </row>
    <row r="1377" spans="1:64" x14ac:dyDescent="0.2">
      <c r="A1377" s="114" t="s">
        <v>1372</v>
      </c>
      <c r="B1377" s="114" t="s">
        <v>1506</v>
      </c>
      <c r="C1377" s="114" t="s">
        <v>1581</v>
      </c>
      <c r="D1377" s="114">
        <v>50</v>
      </c>
      <c r="E1377" s="114" t="s">
        <v>26</v>
      </c>
      <c r="F1377" s="114"/>
      <c r="G1377" s="114" t="s">
        <v>27</v>
      </c>
      <c r="H1377" s="114" t="s">
        <v>28</v>
      </c>
      <c r="I1377" s="114" t="s">
        <v>29</v>
      </c>
      <c r="J1377" s="114" t="s">
        <v>76</v>
      </c>
      <c r="K1377" s="114"/>
      <c r="L1377" s="114"/>
      <c r="M1377" s="114" t="s">
        <v>32</v>
      </c>
      <c r="N1377" s="114" t="s">
        <v>52</v>
      </c>
      <c r="O1377" s="114">
        <v>24</v>
      </c>
      <c r="P1377" s="114" t="s">
        <v>28</v>
      </c>
      <c r="Q1377" s="65"/>
      <c r="R1377" s="65"/>
      <c r="S1377" s="65"/>
      <c r="T1377" s="65"/>
      <c r="U1377" s="65"/>
      <c r="V1377" s="65"/>
      <c r="W1377" s="65"/>
      <c r="X1377" s="65"/>
      <c r="Y1377" s="65"/>
      <c r="Z1377" s="65"/>
      <c r="AA1377" s="65"/>
      <c r="AB1377" s="65"/>
      <c r="AC1377" s="65"/>
      <c r="AD1377" s="65"/>
      <c r="AE1377" s="65"/>
      <c r="AF1377" s="65"/>
      <c r="AG1377" s="65"/>
      <c r="AH1377" s="65"/>
      <c r="AI1377" s="65"/>
      <c r="AJ1377" s="65"/>
      <c r="AK1377" s="65"/>
      <c r="AL1377" s="65"/>
      <c r="AM1377" s="65"/>
      <c r="AN1377" s="65"/>
      <c r="AO1377" s="65"/>
      <c r="AP1377" s="65"/>
      <c r="AQ1377" s="65"/>
      <c r="AR1377" s="65"/>
      <c r="AS1377" s="65"/>
      <c r="AT1377" s="65"/>
      <c r="AU1377" s="65"/>
      <c r="AV1377" s="65"/>
      <c r="AW1377" s="65"/>
      <c r="AX1377" s="65"/>
      <c r="AY1377" s="65"/>
      <c r="AZ1377" s="65"/>
      <c r="BA1377" s="65"/>
      <c r="BB1377" s="65"/>
      <c r="BC1377" s="65"/>
      <c r="BD1377" s="65"/>
      <c r="BE1377" s="65"/>
      <c r="BF1377" s="65"/>
      <c r="BG1377" s="65"/>
      <c r="BH1377" s="65"/>
      <c r="BI1377" s="65"/>
      <c r="BJ1377" s="65"/>
      <c r="BK1377" s="65"/>
      <c r="BL1377" s="65"/>
    </row>
    <row r="1378" spans="1:64" x14ac:dyDescent="0.2">
      <c r="A1378" s="114" t="s">
        <v>1372</v>
      </c>
      <c r="B1378" s="114" t="s">
        <v>1506</v>
      </c>
      <c r="C1378" s="114" t="s">
        <v>1582</v>
      </c>
      <c r="D1378" s="114">
        <v>50</v>
      </c>
      <c r="E1378" s="114" t="s">
        <v>26</v>
      </c>
      <c r="F1378" s="114"/>
      <c r="G1378" s="114" t="s">
        <v>27</v>
      </c>
      <c r="H1378" s="114" t="s">
        <v>28</v>
      </c>
      <c r="I1378" s="114" t="s">
        <v>29</v>
      </c>
      <c r="J1378" s="114" t="s">
        <v>76</v>
      </c>
      <c r="K1378" s="114"/>
      <c r="L1378" s="114"/>
      <c r="M1378" s="114" t="s">
        <v>32</v>
      </c>
      <c r="N1378" s="114" t="s">
        <v>52</v>
      </c>
      <c r="O1378" s="114">
        <v>24</v>
      </c>
      <c r="P1378" s="114" t="s">
        <v>28</v>
      </c>
      <c r="Q1378" s="65"/>
      <c r="R1378" s="65"/>
      <c r="S1378" s="65"/>
      <c r="T1378" s="65"/>
      <c r="U1378" s="65"/>
      <c r="V1378" s="65"/>
      <c r="W1378" s="65"/>
      <c r="X1378" s="65"/>
      <c r="Y1378" s="65"/>
      <c r="Z1378" s="65"/>
      <c r="AA1378" s="65"/>
      <c r="AB1378" s="65"/>
      <c r="AC1378" s="65"/>
      <c r="AD1378" s="65"/>
      <c r="AE1378" s="65"/>
      <c r="AF1378" s="65"/>
      <c r="AG1378" s="65"/>
      <c r="AH1378" s="65"/>
      <c r="AI1378" s="65"/>
      <c r="AJ1378" s="65"/>
      <c r="AK1378" s="65"/>
      <c r="AL1378" s="65"/>
      <c r="AM1378" s="65"/>
      <c r="AN1378" s="65"/>
      <c r="AO1378" s="65"/>
      <c r="AP1378" s="65"/>
      <c r="AQ1378" s="65"/>
      <c r="AR1378" s="65"/>
      <c r="AS1378" s="65"/>
      <c r="AT1378" s="65"/>
      <c r="AU1378" s="65"/>
      <c r="AV1378" s="65"/>
      <c r="AW1378" s="65"/>
      <c r="AX1378" s="65"/>
      <c r="AY1378" s="65"/>
      <c r="AZ1378" s="65"/>
      <c r="BA1378" s="65"/>
      <c r="BB1378" s="65"/>
      <c r="BC1378" s="65"/>
      <c r="BD1378" s="65"/>
      <c r="BE1378" s="65"/>
      <c r="BF1378" s="65"/>
      <c r="BG1378" s="65"/>
      <c r="BH1378" s="65"/>
      <c r="BI1378" s="65"/>
      <c r="BJ1378" s="65"/>
      <c r="BK1378" s="65"/>
      <c r="BL1378" s="65"/>
    </row>
    <row r="1379" spans="1:64" x14ac:dyDescent="0.2">
      <c r="A1379" s="114" t="s">
        <v>1372</v>
      </c>
      <c r="B1379" s="114" t="s">
        <v>1506</v>
      </c>
      <c r="C1379" s="114" t="s">
        <v>1583</v>
      </c>
      <c r="D1379" s="114">
        <v>50</v>
      </c>
      <c r="E1379" s="114" t="s">
        <v>26</v>
      </c>
      <c r="F1379" s="114"/>
      <c r="G1379" s="114" t="s">
        <v>27</v>
      </c>
      <c r="H1379" s="114" t="s">
        <v>28</v>
      </c>
      <c r="I1379" s="114" t="s">
        <v>29</v>
      </c>
      <c r="J1379" s="114" t="s">
        <v>76</v>
      </c>
      <c r="K1379" s="114"/>
      <c r="L1379" s="114"/>
      <c r="M1379" s="114" t="s">
        <v>32</v>
      </c>
      <c r="N1379" s="114" t="s">
        <v>52</v>
      </c>
      <c r="O1379" s="114">
        <v>24</v>
      </c>
      <c r="P1379" s="114" t="s">
        <v>28</v>
      </c>
      <c r="Q1379" s="65"/>
      <c r="R1379" s="65"/>
      <c r="S1379" s="65"/>
      <c r="T1379" s="65"/>
      <c r="U1379" s="65"/>
      <c r="V1379" s="65"/>
      <c r="W1379" s="65"/>
      <c r="X1379" s="65"/>
      <c r="Y1379" s="65"/>
      <c r="Z1379" s="65"/>
      <c r="AA1379" s="65"/>
      <c r="AB1379" s="65"/>
      <c r="AC1379" s="65"/>
      <c r="AD1379" s="65"/>
      <c r="AE1379" s="65"/>
      <c r="AF1379" s="65"/>
      <c r="AG1379" s="65"/>
      <c r="AH1379" s="65"/>
      <c r="AI1379" s="65"/>
      <c r="AJ1379" s="65"/>
      <c r="AK1379" s="65"/>
      <c r="AL1379" s="65"/>
      <c r="AM1379" s="65"/>
      <c r="AN1379" s="65"/>
      <c r="AO1379" s="65"/>
      <c r="AP1379" s="65"/>
      <c r="AQ1379" s="65"/>
      <c r="AR1379" s="65"/>
      <c r="AS1379" s="65"/>
      <c r="AT1379" s="65"/>
      <c r="AU1379" s="65"/>
      <c r="AV1379" s="65"/>
      <c r="AW1379" s="65"/>
      <c r="AX1379" s="65"/>
      <c r="AY1379" s="65"/>
      <c r="AZ1379" s="65"/>
      <c r="BA1379" s="65"/>
      <c r="BB1379" s="65"/>
      <c r="BC1379" s="65"/>
      <c r="BD1379" s="65"/>
      <c r="BE1379" s="65"/>
      <c r="BF1379" s="65"/>
      <c r="BG1379" s="65"/>
      <c r="BH1379" s="65"/>
      <c r="BI1379" s="65"/>
      <c r="BJ1379" s="65"/>
      <c r="BK1379" s="65"/>
      <c r="BL1379" s="65"/>
    </row>
    <row r="1380" spans="1:64" x14ac:dyDescent="0.2">
      <c r="A1380" s="114" t="s">
        <v>1372</v>
      </c>
      <c r="B1380" s="114" t="s">
        <v>1506</v>
      </c>
      <c r="C1380" s="114" t="s">
        <v>1584</v>
      </c>
      <c r="D1380" s="114">
        <v>50</v>
      </c>
      <c r="E1380" s="114" t="s">
        <v>26</v>
      </c>
      <c r="F1380" s="114"/>
      <c r="G1380" s="114" t="s">
        <v>27</v>
      </c>
      <c r="H1380" s="114" t="s">
        <v>28</v>
      </c>
      <c r="I1380" s="114" t="s">
        <v>29</v>
      </c>
      <c r="J1380" s="114" t="s">
        <v>76</v>
      </c>
      <c r="K1380" s="114"/>
      <c r="L1380" s="114"/>
      <c r="M1380" s="114" t="s">
        <v>32</v>
      </c>
      <c r="N1380" s="114" t="s">
        <v>52</v>
      </c>
      <c r="O1380" s="114">
        <v>24</v>
      </c>
      <c r="P1380" s="114" t="s">
        <v>28</v>
      </c>
      <c r="Q1380" s="65"/>
      <c r="R1380" s="65"/>
      <c r="S1380" s="65"/>
      <c r="T1380" s="65"/>
      <c r="U1380" s="65"/>
      <c r="V1380" s="65"/>
      <c r="W1380" s="65"/>
      <c r="X1380" s="65"/>
      <c r="Y1380" s="65"/>
      <c r="Z1380" s="65"/>
      <c r="AA1380" s="65"/>
      <c r="AB1380" s="65"/>
      <c r="AC1380" s="65"/>
      <c r="AD1380" s="65"/>
      <c r="AE1380" s="65"/>
      <c r="AF1380" s="65"/>
      <c r="AG1380" s="65"/>
      <c r="AH1380" s="65"/>
      <c r="AI1380" s="65"/>
      <c r="AJ1380" s="65"/>
      <c r="AK1380" s="65"/>
      <c r="AL1380" s="65"/>
      <c r="AM1380" s="65"/>
      <c r="AN1380" s="65"/>
      <c r="AO1380" s="65"/>
      <c r="AP1380" s="65"/>
      <c r="AQ1380" s="65"/>
      <c r="AR1380" s="65"/>
      <c r="AS1380" s="65"/>
      <c r="AT1380" s="65"/>
      <c r="AU1380" s="65"/>
      <c r="AV1380" s="65"/>
      <c r="AW1380" s="65"/>
      <c r="AX1380" s="65"/>
      <c r="AY1380" s="65"/>
      <c r="AZ1380" s="65"/>
      <c r="BA1380" s="65"/>
      <c r="BB1380" s="65"/>
      <c r="BC1380" s="65"/>
      <c r="BD1380" s="65"/>
      <c r="BE1380" s="65"/>
      <c r="BF1380" s="65"/>
      <c r="BG1380" s="65"/>
      <c r="BH1380" s="65"/>
      <c r="BI1380" s="65"/>
      <c r="BJ1380" s="65"/>
      <c r="BK1380" s="65"/>
      <c r="BL1380" s="65"/>
    </row>
    <row r="1381" spans="1:64" x14ac:dyDescent="0.2">
      <c r="A1381" s="114" t="s">
        <v>1372</v>
      </c>
      <c r="B1381" s="114" t="s">
        <v>1506</v>
      </c>
      <c r="C1381" s="114" t="s">
        <v>1585</v>
      </c>
      <c r="D1381" s="114">
        <v>50</v>
      </c>
      <c r="E1381" s="114" t="s">
        <v>26</v>
      </c>
      <c r="F1381" s="114"/>
      <c r="G1381" s="114" t="s">
        <v>27</v>
      </c>
      <c r="H1381" s="114" t="s">
        <v>28</v>
      </c>
      <c r="I1381" s="114" t="s">
        <v>29</v>
      </c>
      <c r="J1381" s="114" t="s">
        <v>76</v>
      </c>
      <c r="K1381" s="114"/>
      <c r="L1381" s="114"/>
      <c r="M1381" s="114" t="s">
        <v>32</v>
      </c>
      <c r="N1381" s="114" t="s">
        <v>52</v>
      </c>
      <c r="O1381" s="114">
        <v>24</v>
      </c>
      <c r="P1381" s="114" t="s">
        <v>28</v>
      </c>
      <c r="Q1381" s="65"/>
      <c r="R1381" s="65"/>
      <c r="S1381" s="65"/>
      <c r="T1381" s="65"/>
      <c r="U1381" s="65"/>
      <c r="V1381" s="65"/>
      <c r="W1381" s="65"/>
      <c r="X1381" s="65"/>
      <c r="Y1381" s="65"/>
      <c r="Z1381" s="65"/>
      <c r="AA1381" s="65"/>
      <c r="AB1381" s="65"/>
      <c r="AC1381" s="65"/>
      <c r="AD1381" s="65"/>
      <c r="AE1381" s="65"/>
      <c r="AF1381" s="65"/>
      <c r="AG1381" s="65"/>
      <c r="AH1381" s="65"/>
      <c r="AI1381" s="65"/>
      <c r="AJ1381" s="65"/>
      <c r="AK1381" s="65"/>
      <c r="AL1381" s="65"/>
      <c r="AM1381" s="65"/>
      <c r="AN1381" s="65"/>
      <c r="AO1381" s="65"/>
      <c r="AP1381" s="65"/>
      <c r="AQ1381" s="65"/>
      <c r="AR1381" s="65"/>
      <c r="AS1381" s="65"/>
      <c r="AT1381" s="65"/>
      <c r="AU1381" s="65"/>
      <c r="AV1381" s="65"/>
      <c r="AW1381" s="65"/>
      <c r="AX1381" s="65"/>
      <c r="AY1381" s="65"/>
      <c r="AZ1381" s="65"/>
      <c r="BA1381" s="65"/>
      <c r="BB1381" s="65"/>
      <c r="BC1381" s="65"/>
      <c r="BD1381" s="65"/>
      <c r="BE1381" s="65"/>
      <c r="BF1381" s="65"/>
      <c r="BG1381" s="65"/>
      <c r="BH1381" s="65"/>
      <c r="BI1381" s="65"/>
      <c r="BJ1381" s="65"/>
      <c r="BK1381" s="65"/>
      <c r="BL1381" s="65"/>
    </row>
    <row r="1382" spans="1:64" x14ac:dyDescent="0.2">
      <c r="A1382" s="114" t="s">
        <v>1372</v>
      </c>
      <c r="B1382" s="114" t="s">
        <v>1506</v>
      </c>
      <c r="C1382" s="114" t="s">
        <v>1586</v>
      </c>
      <c r="D1382" s="114">
        <v>50</v>
      </c>
      <c r="E1382" s="114" t="s">
        <v>26</v>
      </c>
      <c r="F1382" s="114"/>
      <c r="G1382" s="114" t="s">
        <v>27</v>
      </c>
      <c r="H1382" s="114" t="s">
        <v>28</v>
      </c>
      <c r="I1382" s="114" t="s">
        <v>29</v>
      </c>
      <c r="J1382" s="114" t="s">
        <v>76</v>
      </c>
      <c r="K1382" s="114"/>
      <c r="L1382" s="114"/>
      <c r="M1382" s="114" t="s">
        <v>32</v>
      </c>
      <c r="N1382" s="114" t="s">
        <v>52</v>
      </c>
      <c r="O1382" s="114">
        <v>24</v>
      </c>
      <c r="P1382" s="114" t="s">
        <v>28</v>
      </c>
      <c r="Q1382" s="65"/>
      <c r="R1382" s="65"/>
      <c r="S1382" s="65"/>
      <c r="T1382" s="65"/>
      <c r="U1382" s="65"/>
      <c r="V1382" s="65"/>
      <c r="W1382" s="65"/>
      <c r="X1382" s="65"/>
      <c r="Y1382" s="65"/>
      <c r="Z1382" s="65"/>
      <c r="AA1382" s="65"/>
      <c r="AB1382" s="65"/>
      <c r="AC1382" s="65"/>
      <c r="AD1382" s="65"/>
      <c r="AE1382" s="65"/>
      <c r="AF1382" s="65"/>
      <c r="AG1382" s="65"/>
      <c r="AH1382" s="65"/>
      <c r="AI1382" s="65"/>
      <c r="AJ1382" s="65"/>
      <c r="AK1382" s="65"/>
      <c r="AL1382" s="65"/>
      <c r="AM1382" s="65"/>
      <c r="AN1382" s="65"/>
      <c r="AO1382" s="65"/>
      <c r="AP1382" s="65"/>
      <c r="AQ1382" s="65"/>
      <c r="AR1382" s="65"/>
      <c r="AS1382" s="65"/>
      <c r="AT1382" s="65"/>
      <c r="AU1382" s="65"/>
      <c r="AV1382" s="65"/>
      <c r="AW1382" s="65"/>
      <c r="AX1382" s="65"/>
      <c r="AY1382" s="65"/>
      <c r="AZ1382" s="65"/>
      <c r="BA1382" s="65"/>
      <c r="BB1382" s="65"/>
      <c r="BC1382" s="65"/>
      <c r="BD1382" s="65"/>
      <c r="BE1382" s="65"/>
      <c r="BF1382" s="65"/>
      <c r="BG1382" s="65"/>
      <c r="BH1382" s="65"/>
      <c r="BI1382" s="65"/>
      <c r="BJ1382" s="65"/>
      <c r="BK1382" s="65"/>
      <c r="BL1382" s="65"/>
    </row>
    <row r="1383" spans="1:64" x14ac:dyDescent="0.2">
      <c r="A1383" s="114" t="s">
        <v>1372</v>
      </c>
      <c r="B1383" s="114" t="s">
        <v>1506</v>
      </c>
      <c r="C1383" s="114" t="s">
        <v>1587</v>
      </c>
      <c r="D1383" s="114">
        <v>50</v>
      </c>
      <c r="E1383" s="114" t="s">
        <v>26</v>
      </c>
      <c r="F1383" s="114"/>
      <c r="G1383" s="114" t="s">
        <v>27</v>
      </c>
      <c r="H1383" s="114" t="s">
        <v>28</v>
      </c>
      <c r="I1383" s="114" t="s">
        <v>29</v>
      </c>
      <c r="J1383" s="114" t="s">
        <v>76</v>
      </c>
      <c r="K1383" s="114"/>
      <c r="L1383" s="114"/>
      <c r="M1383" s="114" t="s">
        <v>32</v>
      </c>
      <c r="N1383" s="114" t="s">
        <v>52</v>
      </c>
      <c r="O1383" s="114">
        <v>24</v>
      </c>
      <c r="P1383" s="114" t="s">
        <v>28</v>
      </c>
      <c r="Q1383" s="65"/>
      <c r="R1383" s="65"/>
      <c r="S1383" s="65"/>
      <c r="T1383" s="65"/>
      <c r="U1383" s="65"/>
      <c r="V1383" s="65"/>
      <c r="W1383" s="65"/>
      <c r="X1383" s="65"/>
      <c r="Y1383" s="65"/>
      <c r="Z1383" s="65"/>
      <c r="AA1383" s="65"/>
      <c r="AB1383" s="65"/>
      <c r="AC1383" s="65"/>
      <c r="AD1383" s="65"/>
      <c r="AE1383" s="65"/>
      <c r="AF1383" s="65"/>
      <c r="AG1383" s="65"/>
      <c r="AH1383" s="65"/>
      <c r="AI1383" s="65"/>
      <c r="AJ1383" s="65"/>
      <c r="AK1383" s="65"/>
      <c r="AL1383" s="65"/>
      <c r="AM1383" s="65"/>
      <c r="AN1383" s="65"/>
      <c r="AO1383" s="65"/>
      <c r="AP1383" s="65"/>
      <c r="AQ1383" s="65"/>
      <c r="AR1383" s="65"/>
      <c r="AS1383" s="65"/>
      <c r="AT1383" s="65"/>
      <c r="AU1383" s="65"/>
      <c r="AV1383" s="65"/>
      <c r="AW1383" s="65"/>
      <c r="AX1383" s="65"/>
      <c r="AY1383" s="65"/>
      <c r="AZ1383" s="65"/>
      <c r="BA1383" s="65"/>
      <c r="BB1383" s="65"/>
      <c r="BC1383" s="65"/>
      <c r="BD1383" s="65"/>
      <c r="BE1383" s="65"/>
      <c r="BF1383" s="65"/>
      <c r="BG1383" s="65"/>
      <c r="BH1383" s="65"/>
      <c r="BI1383" s="65"/>
      <c r="BJ1383" s="65"/>
      <c r="BK1383" s="65"/>
      <c r="BL1383" s="65"/>
    </row>
    <row r="1384" spans="1:64" x14ac:dyDescent="0.2">
      <c r="A1384" s="114" t="s">
        <v>1372</v>
      </c>
      <c r="B1384" s="114" t="s">
        <v>1506</v>
      </c>
      <c r="C1384" s="114" t="s">
        <v>1588</v>
      </c>
      <c r="D1384" s="114">
        <v>50</v>
      </c>
      <c r="E1384" s="114" t="s">
        <v>26</v>
      </c>
      <c r="F1384" s="114"/>
      <c r="G1384" s="114" t="s">
        <v>27</v>
      </c>
      <c r="H1384" s="114" t="s">
        <v>28</v>
      </c>
      <c r="I1384" s="114" t="s">
        <v>29</v>
      </c>
      <c r="J1384" s="114" t="s">
        <v>76</v>
      </c>
      <c r="K1384" s="114"/>
      <c r="L1384" s="114"/>
      <c r="M1384" s="114" t="s">
        <v>32</v>
      </c>
      <c r="N1384" s="114" t="s">
        <v>52</v>
      </c>
      <c r="O1384" s="114">
        <v>24</v>
      </c>
      <c r="P1384" s="114" t="s">
        <v>28</v>
      </c>
      <c r="Q1384" s="65"/>
      <c r="R1384" s="65"/>
      <c r="S1384" s="65"/>
      <c r="T1384" s="65"/>
      <c r="U1384" s="65"/>
      <c r="V1384" s="65"/>
      <c r="W1384" s="65"/>
      <c r="X1384" s="65"/>
      <c r="Y1384" s="65"/>
      <c r="Z1384" s="65"/>
      <c r="AA1384" s="65"/>
      <c r="AB1384" s="65"/>
      <c r="AC1384" s="65"/>
      <c r="AD1384" s="65"/>
      <c r="AE1384" s="65"/>
      <c r="AF1384" s="65"/>
      <c r="AG1384" s="65"/>
      <c r="AH1384" s="65"/>
      <c r="AI1384" s="65"/>
      <c r="AJ1384" s="65"/>
      <c r="AK1384" s="65"/>
      <c r="AL1384" s="65"/>
      <c r="AM1384" s="65"/>
      <c r="AN1384" s="65"/>
      <c r="AO1384" s="65"/>
      <c r="AP1384" s="65"/>
      <c r="AQ1384" s="65"/>
      <c r="AR1384" s="65"/>
      <c r="AS1384" s="65"/>
      <c r="AT1384" s="65"/>
      <c r="AU1384" s="65"/>
      <c r="AV1384" s="65"/>
      <c r="AW1384" s="65"/>
      <c r="AX1384" s="65"/>
      <c r="AY1384" s="65"/>
      <c r="AZ1384" s="65"/>
      <c r="BA1384" s="65"/>
      <c r="BB1384" s="65"/>
      <c r="BC1384" s="65"/>
      <c r="BD1384" s="65"/>
      <c r="BE1384" s="65"/>
      <c r="BF1384" s="65"/>
      <c r="BG1384" s="65"/>
      <c r="BH1384" s="65"/>
      <c r="BI1384" s="65"/>
      <c r="BJ1384" s="65"/>
      <c r="BK1384" s="65"/>
      <c r="BL1384" s="65"/>
    </row>
    <row r="1385" spans="1:64" x14ac:dyDescent="0.2">
      <c r="A1385" s="114" t="s">
        <v>1372</v>
      </c>
      <c r="B1385" s="114" t="s">
        <v>1506</v>
      </c>
      <c r="C1385" s="114" t="s">
        <v>1589</v>
      </c>
      <c r="D1385" s="114">
        <v>50</v>
      </c>
      <c r="E1385" s="114" t="s">
        <v>26</v>
      </c>
      <c r="F1385" s="114"/>
      <c r="G1385" s="114" t="s">
        <v>27</v>
      </c>
      <c r="H1385" s="114" t="s">
        <v>28</v>
      </c>
      <c r="I1385" s="114" t="s">
        <v>29</v>
      </c>
      <c r="J1385" s="114" t="s">
        <v>76</v>
      </c>
      <c r="K1385" s="114"/>
      <c r="L1385" s="114"/>
      <c r="M1385" s="114" t="s">
        <v>32</v>
      </c>
      <c r="N1385" s="114" t="s">
        <v>52</v>
      </c>
      <c r="O1385" s="114">
        <v>24</v>
      </c>
      <c r="P1385" s="114" t="s">
        <v>28</v>
      </c>
      <c r="Q1385" s="65"/>
      <c r="R1385" s="65"/>
      <c r="S1385" s="65"/>
      <c r="T1385" s="65"/>
      <c r="U1385" s="65"/>
      <c r="V1385" s="65"/>
      <c r="W1385" s="65"/>
      <c r="X1385" s="65"/>
      <c r="Y1385" s="65"/>
      <c r="Z1385" s="65"/>
      <c r="AA1385" s="65"/>
      <c r="AB1385" s="65"/>
      <c r="AC1385" s="65"/>
      <c r="AD1385" s="65"/>
      <c r="AE1385" s="65"/>
      <c r="AF1385" s="65"/>
      <c r="AG1385" s="65"/>
      <c r="AH1385" s="65"/>
      <c r="AI1385" s="65"/>
      <c r="AJ1385" s="65"/>
      <c r="AK1385" s="65"/>
      <c r="AL1385" s="65"/>
      <c r="AM1385" s="65"/>
      <c r="AN1385" s="65"/>
      <c r="AO1385" s="65"/>
      <c r="AP1385" s="65"/>
      <c r="AQ1385" s="65"/>
      <c r="AR1385" s="65"/>
      <c r="AS1385" s="65"/>
      <c r="AT1385" s="65"/>
      <c r="AU1385" s="65"/>
      <c r="AV1385" s="65"/>
      <c r="AW1385" s="65"/>
      <c r="AX1385" s="65"/>
      <c r="AY1385" s="65"/>
      <c r="AZ1385" s="65"/>
      <c r="BA1385" s="65"/>
      <c r="BB1385" s="65"/>
      <c r="BC1385" s="65"/>
      <c r="BD1385" s="65"/>
      <c r="BE1385" s="65"/>
      <c r="BF1385" s="65"/>
      <c r="BG1385" s="65"/>
      <c r="BH1385" s="65"/>
      <c r="BI1385" s="65"/>
      <c r="BJ1385" s="65"/>
      <c r="BK1385" s="65"/>
      <c r="BL1385" s="65"/>
    </row>
    <row r="1386" spans="1:64" x14ac:dyDescent="0.2">
      <c r="A1386" s="114" t="s">
        <v>1372</v>
      </c>
      <c r="B1386" s="114" t="s">
        <v>1506</v>
      </c>
      <c r="C1386" s="114" t="s">
        <v>1590</v>
      </c>
      <c r="D1386" s="114">
        <v>50</v>
      </c>
      <c r="E1386" s="114" t="s">
        <v>26</v>
      </c>
      <c r="F1386" s="114"/>
      <c r="G1386" s="114" t="s">
        <v>27</v>
      </c>
      <c r="H1386" s="114" t="s">
        <v>28</v>
      </c>
      <c r="I1386" s="114" t="s">
        <v>29</v>
      </c>
      <c r="J1386" s="114" t="s">
        <v>76</v>
      </c>
      <c r="K1386" s="114"/>
      <c r="L1386" s="114"/>
      <c r="M1386" s="114" t="s">
        <v>32</v>
      </c>
      <c r="N1386" s="114" t="s">
        <v>52</v>
      </c>
      <c r="O1386" s="114">
        <v>24</v>
      </c>
      <c r="P1386" s="114" t="s">
        <v>28</v>
      </c>
      <c r="Q1386" s="65"/>
      <c r="R1386" s="65"/>
      <c r="S1386" s="65"/>
      <c r="T1386" s="65"/>
      <c r="U1386" s="65"/>
      <c r="V1386" s="65"/>
      <c r="W1386" s="65"/>
      <c r="X1386" s="65"/>
      <c r="Y1386" s="65"/>
      <c r="Z1386" s="65"/>
      <c r="AA1386" s="65"/>
      <c r="AB1386" s="65"/>
      <c r="AC1386" s="65"/>
      <c r="AD1386" s="65"/>
      <c r="AE1386" s="65"/>
      <c r="AF1386" s="65"/>
      <c r="AG1386" s="65"/>
      <c r="AH1386" s="65"/>
      <c r="AI1386" s="65"/>
      <c r="AJ1386" s="65"/>
      <c r="AK1386" s="65"/>
      <c r="AL1386" s="65"/>
      <c r="AM1386" s="65"/>
      <c r="AN1386" s="65"/>
      <c r="AO1386" s="65"/>
      <c r="AP1386" s="65"/>
      <c r="AQ1386" s="65"/>
      <c r="AR1386" s="65"/>
      <c r="AS1386" s="65"/>
      <c r="AT1386" s="65"/>
      <c r="AU1386" s="65"/>
      <c r="AV1386" s="65"/>
      <c r="AW1386" s="65"/>
      <c r="AX1386" s="65"/>
      <c r="AY1386" s="65"/>
      <c r="AZ1386" s="65"/>
      <c r="BA1386" s="65"/>
      <c r="BB1386" s="65"/>
      <c r="BC1386" s="65"/>
      <c r="BD1386" s="65"/>
      <c r="BE1386" s="65"/>
      <c r="BF1386" s="65"/>
      <c r="BG1386" s="65"/>
      <c r="BH1386" s="65"/>
      <c r="BI1386" s="65"/>
      <c r="BJ1386" s="65"/>
      <c r="BK1386" s="65"/>
      <c r="BL1386" s="65"/>
    </row>
    <row r="1387" spans="1:64" x14ac:dyDescent="0.2">
      <c r="A1387" s="114" t="s">
        <v>1372</v>
      </c>
      <c r="B1387" s="114" t="s">
        <v>1506</v>
      </c>
      <c r="C1387" s="114" t="s">
        <v>1591</v>
      </c>
      <c r="D1387" s="114">
        <v>50</v>
      </c>
      <c r="E1387" s="114" t="s">
        <v>26</v>
      </c>
      <c r="F1387" s="114"/>
      <c r="G1387" s="114" t="s">
        <v>27</v>
      </c>
      <c r="H1387" s="114" t="s">
        <v>28</v>
      </c>
      <c r="I1387" s="114" t="s">
        <v>29</v>
      </c>
      <c r="J1387" s="114" t="s">
        <v>76</v>
      </c>
      <c r="K1387" s="114"/>
      <c r="L1387" s="114"/>
      <c r="M1387" s="114" t="s">
        <v>32</v>
      </c>
      <c r="N1387" s="114" t="s">
        <v>52</v>
      </c>
      <c r="O1387" s="114">
        <v>24</v>
      </c>
      <c r="P1387" s="114" t="s">
        <v>28</v>
      </c>
      <c r="Q1387" s="65"/>
      <c r="R1387" s="65"/>
      <c r="S1387" s="65"/>
      <c r="T1387" s="65"/>
      <c r="U1387" s="65"/>
      <c r="V1387" s="65"/>
      <c r="W1387" s="65"/>
      <c r="X1387" s="65"/>
      <c r="Y1387" s="65"/>
      <c r="Z1387" s="65"/>
      <c r="AA1387" s="65"/>
      <c r="AB1387" s="65"/>
      <c r="AC1387" s="65"/>
      <c r="AD1387" s="65"/>
      <c r="AE1387" s="65"/>
      <c r="AF1387" s="65"/>
      <c r="AG1387" s="65"/>
      <c r="AH1387" s="65"/>
      <c r="AI1387" s="65"/>
      <c r="AJ1387" s="65"/>
      <c r="AK1387" s="65"/>
      <c r="AL1387" s="65"/>
      <c r="AM1387" s="65"/>
      <c r="AN1387" s="65"/>
      <c r="AO1387" s="65"/>
      <c r="AP1387" s="65"/>
      <c r="AQ1387" s="65"/>
      <c r="AR1387" s="65"/>
      <c r="AS1387" s="65"/>
      <c r="AT1387" s="65"/>
      <c r="AU1387" s="65"/>
      <c r="AV1387" s="65"/>
      <c r="AW1387" s="65"/>
      <c r="AX1387" s="65"/>
      <c r="AY1387" s="65"/>
      <c r="AZ1387" s="65"/>
      <c r="BA1387" s="65"/>
      <c r="BB1387" s="65"/>
      <c r="BC1387" s="65"/>
      <c r="BD1387" s="65"/>
      <c r="BE1387" s="65"/>
      <c r="BF1387" s="65"/>
      <c r="BG1387" s="65"/>
      <c r="BH1387" s="65"/>
      <c r="BI1387" s="65"/>
      <c r="BJ1387" s="65"/>
      <c r="BK1387" s="65"/>
      <c r="BL1387" s="65"/>
    </row>
    <row r="1388" spans="1:64" x14ac:dyDescent="0.2">
      <c r="A1388" s="114" t="s">
        <v>1372</v>
      </c>
      <c r="B1388" s="114" t="s">
        <v>1506</v>
      </c>
      <c r="C1388" s="114" t="s">
        <v>1592</v>
      </c>
      <c r="D1388" s="114">
        <v>50</v>
      </c>
      <c r="E1388" s="114" t="s">
        <v>26</v>
      </c>
      <c r="F1388" s="114"/>
      <c r="G1388" s="114" t="s">
        <v>27</v>
      </c>
      <c r="H1388" s="114" t="s">
        <v>28</v>
      </c>
      <c r="I1388" s="114" t="s">
        <v>29</v>
      </c>
      <c r="J1388" s="114" t="s">
        <v>76</v>
      </c>
      <c r="K1388" s="114"/>
      <c r="L1388" s="114"/>
      <c r="M1388" s="114" t="s">
        <v>32</v>
      </c>
      <c r="N1388" s="114" t="s">
        <v>52</v>
      </c>
      <c r="O1388" s="114">
        <v>24</v>
      </c>
      <c r="P1388" s="114" t="s">
        <v>28</v>
      </c>
      <c r="Q1388" s="65"/>
      <c r="R1388" s="65"/>
      <c r="S1388" s="65"/>
      <c r="T1388" s="65"/>
      <c r="U1388" s="65"/>
      <c r="V1388" s="65"/>
      <c r="W1388" s="65"/>
      <c r="X1388" s="65"/>
      <c r="Y1388" s="65"/>
      <c r="Z1388" s="65"/>
      <c r="AA1388" s="65"/>
      <c r="AB1388" s="65"/>
      <c r="AC1388" s="65"/>
      <c r="AD1388" s="65"/>
      <c r="AE1388" s="65"/>
      <c r="AF1388" s="65"/>
      <c r="AG1388" s="65"/>
      <c r="AH1388" s="65"/>
      <c r="AI1388" s="65"/>
      <c r="AJ1388" s="65"/>
      <c r="AK1388" s="65"/>
      <c r="AL1388" s="65"/>
      <c r="AM1388" s="65"/>
      <c r="AN1388" s="65"/>
      <c r="AO1388" s="65"/>
      <c r="AP1388" s="65"/>
      <c r="AQ1388" s="65"/>
      <c r="AR1388" s="65"/>
      <c r="AS1388" s="65"/>
      <c r="AT1388" s="65"/>
      <c r="AU1388" s="65"/>
      <c r="AV1388" s="65"/>
      <c r="AW1388" s="65"/>
      <c r="AX1388" s="65"/>
      <c r="AY1388" s="65"/>
      <c r="AZ1388" s="65"/>
      <c r="BA1388" s="65"/>
      <c r="BB1388" s="65"/>
      <c r="BC1388" s="65"/>
      <c r="BD1388" s="65"/>
      <c r="BE1388" s="65"/>
      <c r="BF1388" s="65"/>
      <c r="BG1388" s="65"/>
      <c r="BH1388" s="65"/>
      <c r="BI1388" s="65"/>
      <c r="BJ1388" s="65"/>
      <c r="BK1388" s="65"/>
      <c r="BL1388" s="65"/>
    </row>
    <row r="1389" spans="1:64" x14ac:dyDescent="0.2">
      <c r="A1389" s="114" t="s">
        <v>1372</v>
      </c>
      <c r="B1389" s="114" t="s">
        <v>1506</v>
      </c>
      <c r="C1389" s="114" t="s">
        <v>1593</v>
      </c>
      <c r="D1389" s="114">
        <v>50</v>
      </c>
      <c r="E1389" s="114" t="s">
        <v>26</v>
      </c>
      <c r="F1389" s="114"/>
      <c r="G1389" s="114" t="s">
        <v>27</v>
      </c>
      <c r="H1389" s="114" t="s">
        <v>28</v>
      </c>
      <c r="I1389" s="114" t="s">
        <v>29</v>
      </c>
      <c r="J1389" s="114" t="s">
        <v>76</v>
      </c>
      <c r="K1389" s="114"/>
      <c r="L1389" s="114"/>
      <c r="M1389" s="114" t="s">
        <v>32</v>
      </c>
      <c r="N1389" s="114" t="s">
        <v>52</v>
      </c>
      <c r="O1389" s="114">
        <v>24</v>
      </c>
      <c r="P1389" s="114" t="s">
        <v>28</v>
      </c>
      <c r="Q1389" s="65"/>
      <c r="R1389" s="65"/>
      <c r="S1389" s="65"/>
      <c r="T1389" s="65"/>
      <c r="U1389" s="65"/>
      <c r="V1389" s="65"/>
      <c r="W1389" s="65"/>
      <c r="X1389" s="65"/>
      <c r="Y1389" s="65"/>
      <c r="Z1389" s="65"/>
      <c r="AA1389" s="65"/>
      <c r="AB1389" s="65"/>
      <c r="AC1389" s="65"/>
      <c r="AD1389" s="65"/>
      <c r="AE1389" s="65"/>
      <c r="AF1389" s="65"/>
      <c r="AG1389" s="65"/>
      <c r="AH1389" s="65"/>
      <c r="AI1389" s="65"/>
      <c r="AJ1389" s="65"/>
      <c r="AK1389" s="65"/>
      <c r="AL1389" s="65"/>
      <c r="AM1389" s="65"/>
      <c r="AN1389" s="65"/>
      <c r="AO1389" s="65"/>
      <c r="AP1389" s="65"/>
      <c r="AQ1389" s="65"/>
      <c r="AR1389" s="65"/>
      <c r="AS1389" s="65"/>
      <c r="AT1389" s="65"/>
      <c r="AU1389" s="65"/>
      <c r="AV1389" s="65"/>
      <c r="AW1389" s="65"/>
      <c r="AX1389" s="65"/>
      <c r="AY1389" s="65"/>
      <c r="AZ1389" s="65"/>
      <c r="BA1389" s="65"/>
      <c r="BB1389" s="65"/>
      <c r="BC1389" s="65"/>
      <c r="BD1389" s="65"/>
      <c r="BE1389" s="65"/>
      <c r="BF1389" s="65"/>
      <c r="BG1389" s="65"/>
      <c r="BH1389" s="65"/>
      <c r="BI1389" s="65"/>
      <c r="BJ1389" s="65"/>
      <c r="BK1389" s="65"/>
      <c r="BL1389" s="65"/>
    </row>
    <row r="1390" spans="1:64" x14ac:dyDescent="0.2">
      <c r="A1390" s="114" t="s">
        <v>1372</v>
      </c>
      <c r="B1390" s="114" t="s">
        <v>1506</v>
      </c>
      <c r="C1390" s="114" t="s">
        <v>1594</v>
      </c>
      <c r="D1390" s="114">
        <v>50</v>
      </c>
      <c r="E1390" s="114" t="s">
        <v>26</v>
      </c>
      <c r="F1390" s="114"/>
      <c r="G1390" s="114" t="s">
        <v>27</v>
      </c>
      <c r="H1390" s="114" t="s">
        <v>28</v>
      </c>
      <c r="I1390" s="114" t="s">
        <v>29</v>
      </c>
      <c r="J1390" s="114" t="s">
        <v>76</v>
      </c>
      <c r="K1390" s="114"/>
      <c r="L1390" s="114"/>
      <c r="M1390" s="114" t="s">
        <v>32</v>
      </c>
      <c r="N1390" s="114" t="s">
        <v>52</v>
      </c>
      <c r="O1390" s="114">
        <v>24</v>
      </c>
      <c r="P1390" s="114" t="s">
        <v>28</v>
      </c>
      <c r="Q1390" s="65"/>
      <c r="R1390" s="65"/>
      <c r="S1390" s="65"/>
      <c r="T1390" s="65"/>
      <c r="U1390" s="65"/>
      <c r="V1390" s="65"/>
      <c r="W1390" s="65"/>
      <c r="X1390" s="65"/>
      <c r="Y1390" s="65"/>
      <c r="Z1390" s="65"/>
      <c r="AA1390" s="65"/>
      <c r="AB1390" s="65"/>
      <c r="AC1390" s="65"/>
      <c r="AD1390" s="65"/>
      <c r="AE1390" s="65"/>
      <c r="AF1390" s="65"/>
      <c r="AG1390" s="65"/>
      <c r="AH1390" s="65"/>
      <c r="AI1390" s="65"/>
      <c r="AJ1390" s="65"/>
      <c r="AK1390" s="65"/>
      <c r="AL1390" s="65"/>
      <c r="AM1390" s="65"/>
      <c r="AN1390" s="65"/>
      <c r="AO1390" s="65"/>
      <c r="AP1390" s="65"/>
      <c r="AQ1390" s="65"/>
      <c r="AR1390" s="65"/>
      <c r="AS1390" s="65"/>
      <c r="AT1390" s="65"/>
      <c r="AU1390" s="65"/>
      <c r="AV1390" s="65"/>
      <c r="AW1390" s="65"/>
      <c r="AX1390" s="65"/>
      <c r="AY1390" s="65"/>
      <c r="AZ1390" s="65"/>
      <c r="BA1390" s="65"/>
      <c r="BB1390" s="65"/>
      <c r="BC1390" s="65"/>
      <c r="BD1390" s="65"/>
      <c r="BE1390" s="65"/>
      <c r="BF1390" s="65"/>
      <c r="BG1390" s="65"/>
      <c r="BH1390" s="65"/>
      <c r="BI1390" s="65"/>
      <c r="BJ1390" s="65"/>
      <c r="BK1390" s="65"/>
      <c r="BL1390" s="65"/>
    </row>
    <row r="1391" spans="1:64" x14ac:dyDescent="0.2">
      <c r="A1391" s="114" t="s">
        <v>1372</v>
      </c>
      <c r="B1391" s="114" t="s">
        <v>1506</v>
      </c>
      <c r="C1391" s="114" t="s">
        <v>1595</v>
      </c>
      <c r="D1391" s="114">
        <v>50</v>
      </c>
      <c r="E1391" s="114" t="s">
        <v>26</v>
      </c>
      <c r="F1391" s="114"/>
      <c r="G1391" s="114" t="s">
        <v>27</v>
      </c>
      <c r="H1391" s="114" t="s">
        <v>28</v>
      </c>
      <c r="I1391" s="114" t="s">
        <v>29</v>
      </c>
      <c r="J1391" s="114" t="s">
        <v>76</v>
      </c>
      <c r="K1391" s="114"/>
      <c r="L1391" s="114"/>
      <c r="M1391" s="114" t="s">
        <v>32</v>
      </c>
      <c r="N1391" s="114" t="s">
        <v>52</v>
      </c>
      <c r="O1391" s="114">
        <v>24</v>
      </c>
      <c r="P1391" s="114" t="s">
        <v>28</v>
      </c>
      <c r="Q1391" s="65"/>
      <c r="R1391" s="65"/>
      <c r="S1391" s="65"/>
      <c r="T1391" s="65"/>
      <c r="U1391" s="65"/>
      <c r="V1391" s="65"/>
      <c r="W1391" s="65"/>
      <c r="X1391" s="65"/>
      <c r="Y1391" s="65"/>
      <c r="Z1391" s="65"/>
      <c r="AA1391" s="65"/>
      <c r="AB1391" s="65"/>
      <c r="AC1391" s="65"/>
      <c r="AD1391" s="65"/>
      <c r="AE1391" s="65"/>
      <c r="AF1391" s="65"/>
      <c r="AG1391" s="65"/>
      <c r="AH1391" s="65"/>
      <c r="AI1391" s="65"/>
      <c r="AJ1391" s="65"/>
      <c r="AK1391" s="65"/>
      <c r="AL1391" s="65"/>
      <c r="AM1391" s="65"/>
      <c r="AN1391" s="65"/>
      <c r="AO1391" s="65"/>
      <c r="AP1391" s="65"/>
      <c r="AQ1391" s="65"/>
      <c r="AR1391" s="65"/>
      <c r="AS1391" s="65"/>
      <c r="AT1391" s="65"/>
      <c r="AU1391" s="65"/>
      <c r="AV1391" s="65"/>
      <c r="AW1391" s="65"/>
      <c r="AX1391" s="65"/>
      <c r="AY1391" s="65"/>
      <c r="AZ1391" s="65"/>
      <c r="BA1391" s="65"/>
      <c r="BB1391" s="65"/>
      <c r="BC1391" s="65"/>
      <c r="BD1391" s="65"/>
      <c r="BE1391" s="65"/>
      <c r="BF1391" s="65"/>
      <c r="BG1391" s="65"/>
      <c r="BH1391" s="65"/>
      <c r="BI1391" s="65"/>
      <c r="BJ1391" s="65"/>
      <c r="BK1391" s="65"/>
      <c r="BL1391" s="65"/>
    </row>
    <row r="1392" spans="1:64" x14ac:dyDescent="0.2">
      <c r="A1392" s="114" t="s">
        <v>1372</v>
      </c>
      <c r="B1392" s="114" t="s">
        <v>1506</v>
      </c>
      <c r="C1392" s="114" t="s">
        <v>1596</v>
      </c>
      <c r="D1392" s="114">
        <v>50</v>
      </c>
      <c r="E1392" s="114" t="s">
        <v>26</v>
      </c>
      <c r="F1392" s="114"/>
      <c r="G1392" s="114" t="s">
        <v>27</v>
      </c>
      <c r="H1392" s="114" t="s">
        <v>28</v>
      </c>
      <c r="I1392" s="114" t="s">
        <v>29</v>
      </c>
      <c r="J1392" s="114" t="s">
        <v>76</v>
      </c>
      <c r="K1392" s="114"/>
      <c r="L1392" s="114"/>
      <c r="M1392" s="114" t="s">
        <v>32</v>
      </c>
      <c r="N1392" s="114" t="s">
        <v>52</v>
      </c>
      <c r="O1392" s="114">
        <v>24</v>
      </c>
      <c r="P1392" s="114" t="s">
        <v>28</v>
      </c>
      <c r="Q1392" s="65"/>
      <c r="R1392" s="65"/>
      <c r="S1392" s="65"/>
      <c r="T1392" s="65"/>
      <c r="U1392" s="65"/>
      <c r="V1392" s="65"/>
      <c r="W1392" s="65"/>
      <c r="X1392" s="65"/>
      <c r="Y1392" s="65"/>
      <c r="Z1392" s="65"/>
      <c r="AA1392" s="65"/>
      <c r="AB1392" s="65"/>
      <c r="AC1392" s="65"/>
      <c r="AD1392" s="65"/>
      <c r="AE1392" s="65"/>
      <c r="AF1392" s="65"/>
      <c r="AG1392" s="65"/>
      <c r="AH1392" s="65"/>
      <c r="AI1392" s="65"/>
      <c r="AJ1392" s="65"/>
      <c r="AK1392" s="65"/>
      <c r="AL1392" s="65"/>
      <c r="AM1392" s="65"/>
      <c r="AN1392" s="65"/>
      <c r="AO1392" s="65"/>
      <c r="AP1392" s="65"/>
      <c r="AQ1392" s="65"/>
      <c r="AR1392" s="65"/>
      <c r="AS1392" s="65"/>
      <c r="AT1392" s="65"/>
      <c r="AU1392" s="65"/>
      <c r="AV1392" s="65"/>
      <c r="AW1392" s="65"/>
      <c r="AX1392" s="65"/>
      <c r="AY1392" s="65"/>
      <c r="AZ1392" s="65"/>
      <c r="BA1392" s="65"/>
      <c r="BB1392" s="65"/>
      <c r="BC1392" s="65"/>
      <c r="BD1392" s="65"/>
      <c r="BE1392" s="65"/>
      <c r="BF1392" s="65"/>
      <c r="BG1392" s="65"/>
      <c r="BH1392" s="65"/>
      <c r="BI1392" s="65"/>
      <c r="BJ1392" s="65"/>
      <c r="BK1392" s="65"/>
      <c r="BL1392" s="65"/>
    </row>
    <row r="1393" spans="1:64" x14ac:dyDescent="0.2">
      <c r="A1393" s="114" t="s">
        <v>1372</v>
      </c>
      <c r="B1393" s="114" t="s">
        <v>1506</v>
      </c>
      <c r="C1393" s="114" t="s">
        <v>1597</v>
      </c>
      <c r="D1393" s="114">
        <v>50</v>
      </c>
      <c r="E1393" s="114" t="s">
        <v>26</v>
      </c>
      <c r="F1393" s="114"/>
      <c r="G1393" s="114" t="s">
        <v>27</v>
      </c>
      <c r="H1393" s="114" t="s">
        <v>28</v>
      </c>
      <c r="I1393" s="114" t="s">
        <v>29</v>
      </c>
      <c r="J1393" s="114" t="s">
        <v>76</v>
      </c>
      <c r="K1393" s="114"/>
      <c r="L1393" s="114"/>
      <c r="M1393" s="114" t="s">
        <v>32</v>
      </c>
      <c r="N1393" s="114" t="s">
        <v>52</v>
      </c>
      <c r="O1393" s="114">
        <v>24</v>
      </c>
      <c r="P1393" s="114" t="s">
        <v>28</v>
      </c>
      <c r="Q1393" s="65"/>
      <c r="R1393" s="65"/>
      <c r="S1393" s="65"/>
      <c r="T1393" s="65"/>
      <c r="U1393" s="65"/>
      <c r="V1393" s="65"/>
      <c r="W1393" s="65"/>
      <c r="X1393" s="65"/>
      <c r="Y1393" s="65"/>
      <c r="Z1393" s="65"/>
      <c r="AA1393" s="65"/>
      <c r="AB1393" s="65"/>
      <c r="AC1393" s="65"/>
      <c r="AD1393" s="65"/>
      <c r="AE1393" s="65"/>
      <c r="AF1393" s="65"/>
      <c r="AG1393" s="65"/>
      <c r="AH1393" s="65"/>
      <c r="AI1393" s="65"/>
      <c r="AJ1393" s="65"/>
      <c r="AK1393" s="65"/>
      <c r="AL1393" s="65"/>
      <c r="AM1393" s="65"/>
      <c r="AN1393" s="65"/>
      <c r="AO1393" s="65"/>
      <c r="AP1393" s="65"/>
      <c r="AQ1393" s="65"/>
      <c r="AR1393" s="65"/>
      <c r="AS1393" s="65"/>
      <c r="AT1393" s="65"/>
      <c r="AU1393" s="65"/>
      <c r="AV1393" s="65"/>
      <c r="AW1393" s="65"/>
      <c r="AX1393" s="65"/>
      <c r="AY1393" s="65"/>
      <c r="AZ1393" s="65"/>
      <c r="BA1393" s="65"/>
      <c r="BB1393" s="65"/>
      <c r="BC1393" s="65"/>
      <c r="BD1393" s="65"/>
      <c r="BE1393" s="65"/>
      <c r="BF1393" s="65"/>
      <c r="BG1393" s="65"/>
      <c r="BH1393" s="65"/>
      <c r="BI1393" s="65"/>
      <c r="BJ1393" s="65"/>
      <c r="BK1393" s="65"/>
      <c r="BL1393" s="65"/>
    </row>
    <row r="1394" spans="1:64" x14ac:dyDescent="0.2">
      <c r="A1394" s="114" t="s">
        <v>1372</v>
      </c>
      <c r="B1394" s="114" t="s">
        <v>1506</v>
      </c>
      <c r="C1394" s="114" t="s">
        <v>1598</v>
      </c>
      <c r="D1394" s="114">
        <v>50</v>
      </c>
      <c r="E1394" s="114" t="s">
        <v>26</v>
      </c>
      <c r="F1394" s="114"/>
      <c r="G1394" s="114" t="s">
        <v>27</v>
      </c>
      <c r="H1394" s="114" t="s">
        <v>28</v>
      </c>
      <c r="I1394" s="114" t="s">
        <v>29</v>
      </c>
      <c r="J1394" s="114" t="s">
        <v>76</v>
      </c>
      <c r="K1394" s="114"/>
      <c r="L1394" s="114"/>
      <c r="M1394" s="114" t="s">
        <v>32</v>
      </c>
      <c r="N1394" s="114" t="s">
        <v>52</v>
      </c>
      <c r="O1394" s="114">
        <v>24</v>
      </c>
      <c r="P1394" s="114" t="s">
        <v>28</v>
      </c>
      <c r="Q1394" s="65"/>
      <c r="R1394" s="65"/>
      <c r="S1394" s="65"/>
      <c r="T1394" s="65"/>
      <c r="U1394" s="65"/>
      <c r="V1394" s="65"/>
      <c r="W1394" s="65"/>
      <c r="X1394" s="65"/>
      <c r="Y1394" s="65"/>
      <c r="Z1394" s="65"/>
      <c r="AA1394" s="65"/>
      <c r="AB1394" s="65"/>
      <c r="AC1394" s="65"/>
      <c r="AD1394" s="65"/>
      <c r="AE1394" s="65"/>
      <c r="AF1394" s="65"/>
      <c r="AG1394" s="65"/>
      <c r="AH1394" s="65"/>
      <c r="AI1394" s="65"/>
      <c r="AJ1394" s="65"/>
      <c r="AK1394" s="65"/>
      <c r="AL1394" s="65"/>
      <c r="AM1394" s="65"/>
      <c r="AN1394" s="65"/>
      <c r="AO1394" s="65"/>
      <c r="AP1394" s="65"/>
      <c r="AQ1394" s="65"/>
      <c r="AR1394" s="65"/>
      <c r="AS1394" s="65"/>
      <c r="AT1394" s="65"/>
      <c r="AU1394" s="65"/>
      <c r="AV1394" s="65"/>
      <c r="AW1394" s="65"/>
      <c r="AX1394" s="65"/>
      <c r="AY1394" s="65"/>
      <c r="AZ1394" s="65"/>
      <c r="BA1394" s="65"/>
      <c r="BB1394" s="65"/>
      <c r="BC1394" s="65"/>
      <c r="BD1394" s="65"/>
      <c r="BE1394" s="65"/>
      <c r="BF1394" s="65"/>
      <c r="BG1394" s="65"/>
      <c r="BH1394" s="65"/>
      <c r="BI1394" s="65"/>
      <c r="BJ1394" s="65"/>
      <c r="BK1394" s="65"/>
      <c r="BL1394" s="65"/>
    </row>
    <row r="1395" spans="1:64" x14ac:dyDescent="0.2">
      <c r="A1395" s="114" t="s">
        <v>1372</v>
      </c>
      <c r="B1395" s="114" t="s">
        <v>1506</v>
      </c>
      <c r="C1395" s="114" t="s">
        <v>1599</v>
      </c>
      <c r="D1395" s="114">
        <v>50</v>
      </c>
      <c r="E1395" s="114" t="s">
        <v>26</v>
      </c>
      <c r="F1395" s="114"/>
      <c r="G1395" s="114" t="s">
        <v>27</v>
      </c>
      <c r="H1395" s="114" t="s">
        <v>28</v>
      </c>
      <c r="I1395" s="114" t="s">
        <v>29</v>
      </c>
      <c r="J1395" s="114" t="s">
        <v>76</v>
      </c>
      <c r="K1395" s="114"/>
      <c r="L1395" s="114"/>
      <c r="M1395" s="114" t="s">
        <v>32</v>
      </c>
      <c r="N1395" s="114" t="s">
        <v>52</v>
      </c>
      <c r="O1395" s="114">
        <v>24</v>
      </c>
      <c r="P1395" s="114" t="s">
        <v>28</v>
      </c>
      <c r="Q1395" s="65"/>
      <c r="R1395" s="65"/>
      <c r="S1395" s="65"/>
      <c r="T1395" s="65"/>
      <c r="U1395" s="65"/>
      <c r="V1395" s="65"/>
      <c r="W1395" s="65"/>
      <c r="X1395" s="65"/>
      <c r="Y1395" s="65"/>
      <c r="Z1395" s="65"/>
      <c r="AA1395" s="65"/>
      <c r="AB1395" s="65"/>
      <c r="AC1395" s="65"/>
      <c r="AD1395" s="65"/>
      <c r="AE1395" s="65"/>
      <c r="AF1395" s="65"/>
      <c r="AG1395" s="65"/>
      <c r="AH1395" s="65"/>
      <c r="AI1395" s="65"/>
      <c r="AJ1395" s="65"/>
      <c r="AK1395" s="65"/>
      <c r="AL1395" s="65"/>
      <c r="AM1395" s="65"/>
      <c r="AN1395" s="65"/>
      <c r="AO1395" s="65"/>
      <c r="AP1395" s="65"/>
      <c r="AQ1395" s="65"/>
      <c r="AR1395" s="65"/>
      <c r="AS1395" s="65"/>
      <c r="AT1395" s="65"/>
      <c r="AU1395" s="65"/>
      <c r="AV1395" s="65"/>
      <c r="AW1395" s="65"/>
      <c r="AX1395" s="65"/>
      <c r="AY1395" s="65"/>
      <c r="AZ1395" s="65"/>
      <c r="BA1395" s="65"/>
      <c r="BB1395" s="65"/>
      <c r="BC1395" s="65"/>
      <c r="BD1395" s="65"/>
      <c r="BE1395" s="65"/>
      <c r="BF1395" s="65"/>
      <c r="BG1395" s="65"/>
      <c r="BH1395" s="65"/>
      <c r="BI1395" s="65"/>
      <c r="BJ1395" s="65"/>
      <c r="BK1395" s="65"/>
      <c r="BL1395" s="65"/>
    </row>
    <row r="1396" spans="1:64" x14ac:dyDescent="0.2">
      <c r="A1396" s="114" t="s">
        <v>1372</v>
      </c>
      <c r="B1396" s="114" t="s">
        <v>1506</v>
      </c>
      <c r="C1396" s="591" t="s">
        <v>1600</v>
      </c>
      <c r="D1396" s="114">
        <v>200</v>
      </c>
      <c r="E1396" s="114" t="s">
        <v>26</v>
      </c>
      <c r="F1396" s="114"/>
      <c r="G1396" s="114" t="s">
        <v>27</v>
      </c>
      <c r="H1396" s="114" t="s">
        <v>28</v>
      </c>
      <c r="I1396" s="114" t="s">
        <v>29</v>
      </c>
      <c r="J1396" s="114" t="s">
        <v>28</v>
      </c>
      <c r="K1396" s="114" t="s">
        <v>267</v>
      </c>
      <c r="L1396" s="114"/>
      <c r="M1396" s="114" t="s">
        <v>32</v>
      </c>
      <c r="N1396" s="592" t="s">
        <v>368</v>
      </c>
      <c r="O1396" s="114">
        <v>24</v>
      </c>
      <c r="P1396" s="114" t="s">
        <v>28</v>
      </c>
      <c r="Q1396" s="65"/>
      <c r="R1396" s="65"/>
      <c r="S1396" s="65"/>
      <c r="T1396" s="65"/>
      <c r="U1396" s="65"/>
      <c r="V1396" s="65"/>
      <c r="W1396" s="65"/>
      <c r="X1396" s="65"/>
      <c r="Y1396" s="65"/>
      <c r="Z1396" s="65"/>
      <c r="AA1396" s="65"/>
      <c r="AB1396" s="65"/>
      <c r="AC1396" s="65"/>
      <c r="AD1396" s="65"/>
      <c r="AE1396" s="65"/>
      <c r="AF1396" s="65"/>
      <c r="AG1396" s="65"/>
      <c r="AH1396" s="65"/>
      <c r="AI1396" s="65"/>
      <c r="AJ1396" s="65"/>
      <c r="AK1396" s="65"/>
      <c r="AL1396" s="65"/>
      <c r="AM1396" s="65"/>
      <c r="AN1396" s="65"/>
      <c r="AO1396" s="65"/>
      <c r="AP1396" s="65"/>
      <c r="AQ1396" s="65"/>
      <c r="AR1396" s="65"/>
      <c r="AS1396" s="65"/>
      <c r="AT1396" s="65"/>
      <c r="AU1396" s="65"/>
      <c r="AV1396" s="65"/>
      <c r="AW1396" s="65"/>
      <c r="AX1396" s="65"/>
      <c r="AY1396" s="65"/>
      <c r="AZ1396" s="65"/>
      <c r="BA1396" s="65"/>
      <c r="BB1396" s="65"/>
      <c r="BC1396" s="65"/>
      <c r="BD1396" s="65"/>
      <c r="BE1396" s="65"/>
      <c r="BF1396" s="65"/>
      <c r="BG1396" s="65"/>
      <c r="BH1396" s="65"/>
      <c r="BI1396" s="65"/>
      <c r="BJ1396" s="65"/>
      <c r="BK1396" s="65"/>
      <c r="BL1396" s="65"/>
    </row>
    <row r="1397" spans="1:64" x14ac:dyDescent="0.2">
      <c r="A1397" s="114" t="s">
        <v>1372</v>
      </c>
      <c r="B1397" s="114" t="s">
        <v>1506</v>
      </c>
      <c r="C1397" s="591" t="s">
        <v>1601</v>
      </c>
      <c r="D1397" s="114">
        <v>200</v>
      </c>
      <c r="E1397" s="114" t="s">
        <v>26</v>
      </c>
      <c r="F1397" s="114"/>
      <c r="G1397" s="114" t="s">
        <v>27</v>
      </c>
      <c r="H1397" s="114" t="s">
        <v>28</v>
      </c>
      <c r="I1397" s="114" t="s">
        <v>29</v>
      </c>
      <c r="J1397" s="114" t="s">
        <v>28</v>
      </c>
      <c r="K1397" s="114" t="s">
        <v>267</v>
      </c>
      <c r="L1397" s="114"/>
      <c r="M1397" s="114" t="s">
        <v>32</v>
      </c>
      <c r="N1397" s="592" t="s">
        <v>368</v>
      </c>
      <c r="O1397" s="114">
        <v>24</v>
      </c>
      <c r="P1397" s="114" t="s">
        <v>28</v>
      </c>
      <c r="Q1397" s="65"/>
      <c r="R1397" s="65"/>
      <c r="S1397" s="65"/>
      <c r="T1397" s="65"/>
      <c r="U1397" s="65"/>
      <c r="V1397" s="65"/>
      <c r="W1397" s="65"/>
      <c r="X1397" s="65"/>
      <c r="Y1397" s="65"/>
      <c r="Z1397" s="65"/>
      <c r="AA1397" s="65"/>
      <c r="AB1397" s="65"/>
      <c r="AC1397" s="65"/>
      <c r="AD1397" s="65"/>
      <c r="AE1397" s="65"/>
      <c r="AF1397" s="65"/>
      <c r="AG1397" s="65"/>
      <c r="AH1397" s="65"/>
      <c r="AI1397" s="65"/>
      <c r="AJ1397" s="65"/>
      <c r="AK1397" s="65"/>
      <c r="AL1397" s="65"/>
      <c r="AM1397" s="65"/>
      <c r="AN1397" s="65"/>
      <c r="AO1397" s="65"/>
      <c r="AP1397" s="65"/>
      <c r="AQ1397" s="65"/>
      <c r="AR1397" s="65"/>
      <c r="AS1397" s="65"/>
      <c r="AT1397" s="65"/>
      <c r="AU1397" s="65"/>
      <c r="AV1397" s="65"/>
      <c r="AW1397" s="65"/>
      <c r="AX1397" s="65"/>
      <c r="AY1397" s="65"/>
      <c r="AZ1397" s="65"/>
      <c r="BA1397" s="65"/>
      <c r="BB1397" s="65"/>
      <c r="BC1397" s="65"/>
      <c r="BD1397" s="65"/>
      <c r="BE1397" s="65"/>
      <c r="BF1397" s="65"/>
      <c r="BG1397" s="65"/>
      <c r="BH1397" s="65"/>
      <c r="BI1397" s="65"/>
      <c r="BJ1397" s="65"/>
      <c r="BK1397" s="65"/>
      <c r="BL1397" s="65"/>
    </row>
    <row r="1398" spans="1:64" x14ac:dyDescent="0.2">
      <c r="A1398" s="114" t="s">
        <v>1372</v>
      </c>
      <c r="B1398" s="114" t="s">
        <v>1506</v>
      </c>
      <c r="C1398" s="591" t="s">
        <v>1602</v>
      </c>
      <c r="D1398" s="114">
        <v>200</v>
      </c>
      <c r="E1398" s="114" t="s">
        <v>26</v>
      </c>
      <c r="F1398" s="114"/>
      <c r="G1398" s="114" t="s">
        <v>27</v>
      </c>
      <c r="H1398" s="114" t="s">
        <v>28</v>
      </c>
      <c r="I1398" s="114" t="s">
        <v>29</v>
      </c>
      <c r="J1398" s="114" t="s">
        <v>28</v>
      </c>
      <c r="K1398" s="114" t="s">
        <v>267</v>
      </c>
      <c r="L1398" s="114"/>
      <c r="M1398" s="114" t="s">
        <v>32</v>
      </c>
      <c r="N1398" s="592" t="s">
        <v>368</v>
      </c>
      <c r="O1398" s="114">
        <v>24</v>
      </c>
      <c r="P1398" s="114" t="s">
        <v>28</v>
      </c>
      <c r="Q1398" s="65"/>
      <c r="R1398" s="65"/>
      <c r="S1398" s="65"/>
      <c r="T1398" s="65"/>
      <c r="U1398" s="65"/>
      <c r="V1398" s="65"/>
      <c r="W1398" s="65"/>
      <c r="X1398" s="65"/>
      <c r="Y1398" s="65"/>
      <c r="Z1398" s="65"/>
      <c r="AA1398" s="65"/>
      <c r="AB1398" s="65"/>
      <c r="AC1398" s="65"/>
      <c r="AD1398" s="65"/>
      <c r="AE1398" s="65"/>
      <c r="AF1398" s="65"/>
      <c r="AG1398" s="65"/>
      <c r="AH1398" s="65"/>
      <c r="AI1398" s="65"/>
      <c r="AJ1398" s="65"/>
      <c r="AK1398" s="65"/>
      <c r="AL1398" s="65"/>
      <c r="AM1398" s="65"/>
      <c r="AN1398" s="65"/>
      <c r="AO1398" s="65"/>
      <c r="AP1398" s="65"/>
      <c r="AQ1398" s="65"/>
      <c r="AR1398" s="65"/>
      <c r="AS1398" s="65"/>
      <c r="AT1398" s="65"/>
      <c r="AU1398" s="65"/>
      <c r="AV1398" s="65"/>
      <c r="AW1398" s="65"/>
      <c r="AX1398" s="65"/>
      <c r="AY1398" s="65"/>
      <c r="AZ1398" s="65"/>
      <c r="BA1398" s="65"/>
      <c r="BB1398" s="65"/>
      <c r="BC1398" s="65"/>
      <c r="BD1398" s="65"/>
      <c r="BE1398" s="65"/>
      <c r="BF1398" s="65"/>
      <c r="BG1398" s="65"/>
      <c r="BH1398" s="65"/>
      <c r="BI1398" s="65"/>
      <c r="BJ1398" s="65"/>
      <c r="BK1398" s="65"/>
      <c r="BL1398" s="65"/>
    </row>
    <row r="1399" spans="1:64" x14ac:dyDescent="0.2">
      <c r="A1399" s="114" t="s">
        <v>1372</v>
      </c>
      <c r="B1399" s="114" t="s">
        <v>1506</v>
      </c>
      <c r="C1399" s="591" t="s">
        <v>1603</v>
      </c>
      <c r="D1399" s="114">
        <v>200</v>
      </c>
      <c r="E1399" s="114" t="s">
        <v>26</v>
      </c>
      <c r="F1399" s="114"/>
      <c r="G1399" s="114" t="s">
        <v>27</v>
      </c>
      <c r="H1399" s="114" t="s">
        <v>28</v>
      </c>
      <c r="I1399" s="114" t="s">
        <v>29</v>
      </c>
      <c r="J1399" s="114" t="s">
        <v>28</v>
      </c>
      <c r="K1399" s="114" t="s">
        <v>267</v>
      </c>
      <c r="L1399" s="114"/>
      <c r="M1399" s="114" t="s">
        <v>32</v>
      </c>
      <c r="N1399" s="592" t="s">
        <v>368</v>
      </c>
      <c r="O1399" s="114">
        <v>24</v>
      </c>
      <c r="P1399" s="114" t="s">
        <v>28</v>
      </c>
      <c r="Q1399" s="65"/>
      <c r="R1399" s="65"/>
      <c r="S1399" s="65"/>
      <c r="T1399" s="65"/>
      <c r="U1399" s="65"/>
      <c r="V1399" s="65"/>
      <c r="W1399" s="65"/>
      <c r="X1399" s="65"/>
      <c r="Y1399" s="65"/>
      <c r="Z1399" s="65"/>
      <c r="AA1399" s="65"/>
      <c r="AB1399" s="65"/>
      <c r="AC1399" s="65"/>
      <c r="AD1399" s="65"/>
      <c r="AE1399" s="65"/>
      <c r="AF1399" s="65"/>
      <c r="AG1399" s="65"/>
      <c r="AH1399" s="65"/>
      <c r="AI1399" s="65"/>
      <c r="AJ1399" s="65"/>
      <c r="AK1399" s="65"/>
      <c r="AL1399" s="65"/>
      <c r="AM1399" s="65"/>
      <c r="AN1399" s="65"/>
      <c r="AO1399" s="65"/>
      <c r="AP1399" s="65"/>
      <c r="AQ1399" s="65"/>
      <c r="AR1399" s="65"/>
      <c r="AS1399" s="65"/>
      <c r="AT1399" s="65"/>
      <c r="AU1399" s="65"/>
      <c r="AV1399" s="65"/>
      <c r="AW1399" s="65"/>
      <c r="AX1399" s="65"/>
      <c r="AY1399" s="65"/>
      <c r="AZ1399" s="65"/>
      <c r="BA1399" s="65"/>
      <c r="BB1399" s="65"/>
      <c r="BC1399" s="65"/>
      <c r="BD1399" s="65"/>
      <c r="BE1399" s="65"/>
      <c r="BF1399" s="65"/>
      <c r="BG1399" s="65"/>
      <c r="BH1399" s="65"/>
      <c r="BI1399" s="65"/>
      <c r="BJ1399" s="65"/>
      <c r="BK1399" s="65"/>
      <c r="BL1399" s="65"/>
    </row>
    <row r="1400" spans="1:64" x14ac:dyDescent="0.2">
      <c r="A1400" s="114" t="s">
        <v>1372</v>
      </c>
      <c r="B1400" s="114" t="s">
        <v>1506</v>
      </c>
      <c r="C1400" s="591" t="s">
        <v>1604</v>
      </c>
      <c r="D1400" s="114">
        <v>200</v>
      </c>
      <c r="E1400" s="114" t="s">
        <v>26</v>
      </c>
      <c r="F1400" s="114"/>
      <c r="G1400" s="114" t="s">
        <v>27</v>
      </c>
      <c r="H1400" s="114" t="s">
        <v>28</v>
      </c>
      <c r="I1400" s="114" t="s">
        <v>29</v>
      </c>
      <c r="J1400" s="114" t="s">
        <v>28</v>
      </c>
      <c r="K1400" s="114" t="s">
        <v>267</v>
      </c>
      <c r="L1400" s="114"/>
      <c r="M1400" s="114" t="s">
        <v>32</v>
      </c>
      <c r="N1400" s="592" t="s">
        <v>368</v>
      </c>
      <c r="O1400" s="114">
        <v>24</v>
      </c>
      <c r="P1400" s="114" t="s">
        <v>28</v>
      </c>
      <c r="Q1400" s="65"/>
      <c r="R1400" s="65"/>
      <c r="S1400" s="65"/>
      <c r="T1400" s="65"/>
      <c r="U1400" s="65"/>
      <c r="V1400" s="65"/>
      <c r="W1400" s="65"/>
      <c r="X1400" s="65"/>
      <c r="Y1400" s="65"/>
      <c r="Z1400" s="65"/>
      <c r="AA1400" s="65"/>
      <c r="AB1400" s="65"/>
      <c r="AC1400" s="65"/>
      <c r="AD1400" s="65"/>
      <c r="AE1400" s="65"/>
      <c r="AF1400" s="65"/>
      <c r="AG1400" s="65"/>
      <c r="AH1400" s="65"/>
      <c r="AI1400" s="65"/>
      <c r="AJ1400" s="65"/>
      <c r="AK1400" s="65"/>
      <c r="AL1400" s="65"/>
      <c r="AM1400" s="65"/>
      <c r="AN1400" s="65"/>
      <c r="AO1400" s="65"/>
      <c r="AP1400" s="65"/>
      <c r="AQ1400" s="65"/>
      <c r="AR1400" s="65"/>
      <c r="AS1400" s="65"/>
      <c r="AT1400" s="65"/>
      <c r="AU1400" s="65"/>
      <c r="AV1400" s="65"/>
      <c r="AW1400" s="65"/>
      <c r="AX1400" s="65"/>
      <c r="AY1400" s="65"/>
      <c r="AZ1400" s="65"/>
      <c r="BA1400" s="65"/>
      <c r="BB1400" s="65"/>
      <c r="BC1400" s="65"/>
      <c r="BD1400" s="65"/>
      <c r="BE1400" s="65"/>
      <c r="BF1400" s="65"/>
      <c r="BG1400" s="65"/>
      <c r="BH1400" s="65"/>
      <c r="BI1400" s="65"/>
      <c r="BJ1400" s="65"/>
      <c r="BK1400" s="65"/>
      <c r="BL1400" s="65"/>
    </row>
    <row r="1401" spans="1:64" x14ac:dyDescent="0.2">
      <c r="A1401" s="114" t="s">
        <v>1372</v>
      </c>
      <c r="B1401" s="114" t="s">
        <v>1506</v>
      </c>
      <c r="C1401" s="591" t="s">
        <v>1605</v>
      </c>
      <c r="D1401" s="114">
        <v>200</v>
      </c>
      <c r="E1401" s="114" t="s">
        <v>26</v>
      </c>
      <c r="F1401" s="114"/>
      <c r="G1401" s="114" t="s">
        <v>27</v>
      </c>
      <c r="H1401" s="114" t="s">
        <v>28</v>
      </c>
      <c r="I1401" s="114" t="s">
        <v>29</v>
      </c>
      <c r="J1401" s="114" t="s">
        <v>28</v>
      </c>
      <c r="K1401" s="114" t="s">
        <v>267</v>
      </c>
      <c r="L1401" s="114"/>
      <c r="M1401" s="114" t="s">
        <v>32</v>
      </c>
      <c r="N1401" s="592" t="s">
        <v>368</v>
      </c>
      <c r="O1401" s="114">
        <v>24</v>
      </c>
      <c r="P1401" s="114" t="s">
        <v>28</v>
      </c>
      <c r="Q1401" s="65"/>
      <c r="R1401" s="65"/>
      <c r="S1401" s="65"/>
      <c r="T1401" s="65"/>
      <c r="U1401" s="65"/>
      <c r="V1401" s="65"/>
      <c r="W1401" s="65"/>
      <c r="X1401" s="65"/>
      <c r="Y1401" s="65"/>
      <c r="Z1401" s="65"/>
      <c r="AA1401" s="65"/>
      <c r="AB1401" s="65"/>
      <c r="AC1401" s="65"/>
      <c r="AD1401" s="65"/>
      <c r="AE1401" s="65"/>
      <c r="AF1401" s="65"/>
      <c r="AG1401" s="65"/>
      <c r="AH1401" s="65"/>
      <c r="AI1401" s="65"/>
      <c r="AJ1401" s="65"/>
      <c r="AK1401" s="65"/>
      <c r="AL1401" s="65"/>
      <c r="AM1401" s="65"/>
      <c r="AN1401" s="65"/>
      <c r="AO1401" s="65"/>
      <c r="AP1401" s="65"/>
      <c r="AQ1401" s="65"/>
      <c r="AR1401" s="65"/>
      <c r="AS1401" s="65"/>
      <c r="AT1401" s="65"/>
      <c r="AU1401" s="65"/>
      <c r="AV1401" s="65"/>
      <c r="AW1401" s="65"/>
      <c r="AX1401" s="65"/>
      <c r="AY1401" s="65"/>
      <c r="AZ1401" s="65"/>
      <c r="BA1401" s="65"/>
      <c r="BB1401" s="65"/>
      <c r="BC1401" s="65"/>
      <c r="BD1401" s="65"/>
      <c r="BE1401" s="65"/>
      <c r="BF1401" s="65"/>
      <c r="BG1401" s="65"/>
      <c r="BH1401" s="65"/>
      <c r="BI1401" s="65"/>
      <c r="BJ1401" s="65"/>
      <c r="BK1401" s="65"/>
      <c r="BL1401" s="65"/>
    </row>
    <row r="1402" spans="1:64" x14ac:dyDescent="0.2">
      <c r="A1402" s="114" t="s">
        <v>1372</v>
      </c>
      <c r="B1402" s="114" t="s">
        <v>1506</v>
      </c>
      <c r="C1402" s="591" t="s">
        <v>1606</v>
      </c>
      <c r="D1402" s="114">
        <v>200</v>
      </c>
      <c r="E1402" s="114" t="s">
        <v>26</v>
      </c>
      <c r="F1402" s="114"/>
      <c r="G1402" s="114" t="s">
        <v>27</v>
      </c>
      <c r="H1402" s="114" t="s">
        <v>28</v>
      </c>
      <c r="I1402" s="114" t="s">
        <v>29</v>
      </c>
      <c r="J1402" s="114" t="s">
        <v>28</v>
      </c>
      <c r="K1402" s="114" t="s">
        <v>267</v>
      </c>
      <c r="L1402" s="114"/>
      <c r="M1402" s="114" t="s">
        <v>32</v>
      </c>
      <c r="N1402" s="592" t="s">
        <v>368</v>
      </c>
      <c r="O1402" s="114">
        <v>24</v>
      </c>
      <c r="P1402" s="114" t="s">
        <v>28</v>
      </c>
      <c r="Q1402" s="65"/>
      <c r="R1402" s="65"/>
      <c r="S1402" s="65"/>
      <c r="T1402" s="65"/>
      <c r="U1402" s="65"/>
      <c r="V1402" s="65"/>
      <c r="W1402" s="65"/>
      <c r="X1402" s="65"/>
      <c r="Y1402" s="65"/>
      <c r="Z1402" s="65"/>
      <c r="AA1402" s="65"/>
      <c r="AB1402" s="65"/>
      <c r="AC1402" s="65"/>
      <c r="AD1402" s="65"/>
      <c r="AE1402" s="65"/>
      <c r="AF1402" s="65"/>
      <c r="AG1402" s="65"/>
      <c r="AH1402" s="65"/>
      <c r="AI1402" s="65"/>
      <c r="AJ1402" s="65"/>
      <c r="AK1402" s="65"/>
      <c r="AL1402" s="65"/>
      <c r="AM1402" s="65"/>
      <c r="AN1402" s="65"/>
      <c r="AO1402" s="65"/>
      <c r="AP1402" s="65"/>
      <c r="AQ1402" s="65"/>
      <c r="AR1402" s="65"/>
      <c r="AS1402" s="65"/>
      <c r="AT1402" s="65"/>
      <c r="AU1402" s="65"/>
      <c r="AV1402" s="65"/>
      <c r="AW1402" s="65"/>
      <c r="AX1402" s="65"/>
      <c r="AY1402" s="65"/>
      <c r="AZ1402" s="65"/>
      <c r="BA1402" s="65"/>
      <c r="BB1402" s="65"/>
      <c r="BC1402" s="65"/>
      <c r="BD1402" s="65"/>
      <c r="BE1402" s="65"/>
      <c r="BF1402" s="65"/>
      <c r="BG1402" s="65"/>
      <c r="BH1402" s="65"/>
      <c r="BI1402" s="65"/>
      <c r="BJ1402" s="65"/>
      <c r="BK1402" s="65"/>
      <c r="BL1402" s="65"/>
    </row>
    <row r="1403" spans="1:64" x14ac:dyDescent="0.2">
      <c r="A1403" s="114" t="s">
        <v>1372</v>
      </c>
      <c r="B1403" s="114" t="s">
        <v>1506</v>
      </c>
      <c r="C1403" s="591" t="s">
        <v>1607</v>
      </c>
      <c r="D1403" s="114">
        <v>200</v>
      </c>
      <c r="E1403" s="114" t="s">
        <v>26</v>
      </c>
      <c r="F1403" s="114"/>
      <c r="G1403" s="114" t="s">
        <v>27</v>
      </c>
      <c r="H1403" s="114" t="s">
        <v>28</v>
      </c>
      <c r="I1403" s="114" t="s">
        <v>29</v>
      </c>
      <c r="J1403" s="114" t="s">
        <v>28</v>
      </c>
      <c r="K1403" s="114" t="s">
        <v>267</v>
      </c>
      <c r="L1403" s="114"/>
      <c r="M1403" s="114" t="s">
        <v>32</v>
      </c>
      <c r="N1403" s="592" t="s">
        <v>368</v>
      </c>
      <c r="O1403" s="114">
        <v>24</v>
      </c>
      <c r="P1403" s="114" t="s">
        <v>28</v>
      </c>
      <c r="Q1403" s="65"/>
      <c r="R1403" s="65"/>
      <c r="S1403" s="65"/>
      <c r="T1403" s="65"/>
      <c r="U1403" s="65"/>
      <c r="V1403" s="65"/>
      <c r="W1403" s="65"/>
      <c r="X1403" s="65"/>
      <c r="Y1403" s="65"/>
      <c r="Z1403" s="65"/>
      <c r="AA1403" s="65"/>
      <c r="AB1403" s="65"/>
      <c r="AC1403" s="65"/>
      <c r="AD1403" s="65"/>
      <c r="AE1403" s="65"/>
      <c r="AF1403" s="65"/>
      <c r="AG1403" s="65"/>
      <c r="AH1403" s="65"/>
      <c r="AI1403" s="65"/>
      <c r="AJ1403" s="65"/>
      <c r="AK1403" s="65"/>
      <c r="AL1403" s="65"/>
      <c r="AM1403" s="65"/>
      <c r="AN1403" s="65"/>
      <c r="AO1403" s="65"/>
      <c r="AP1403" s="65"/>
      <c r="AQ1403" s="65"/>
      <c r="AR1403" s="65"/>
      <c r="AS1403" s="65"/>
      <c r="AT1403" s="65"/>
      <c r="AU1403" s="65"/>
      <c r="AV1403" s="65"/>
      <c r="AW1403" s="65"/>
      <c r="AX1403" s="65"/>
      <c r="AY1403" s="65"/>
      <c r="AZ1403" s="65"/>
      <c r="BA1403" s="65"/>
      <c r="BB1403" s="65"/>
      <c r="BC1403" s="65"/>
      <c r="BD1403" s="65"/>
      <c r="BE1403" s="65"/>
      <c r="BF1403" s="65"/>
      <c r="BG1403" s="65"/>
      <c r="BH1403" s="65"/>
      <c r="BI1403" s="65"/>
      <c r="BJ1403" s="65"/>
      <c r="BK1403" s="65"/>
      <c r="BL1403" s="65"/>
    </row>
    <row r="1404" spans="1:64" x14ac:dyDescent="0.2">
      <c r="A1404" s="114" t="s">
        <v>1372</v>
      </c>
      <c r="B1404" s="114" t="s">
        <v>1506</v>
      </c>
      <c r="C1404" s="591" t="s">
        <v>1608</v>
      </c>
      <c r="D1404" s="114">
        <v>200</v>
      </c>
      <c r="E1404" s="114" t="s">
        <v>26</v>
      </c>
      <c r="F1404" s="114"/>
      <c r="G1404" s="114" t="s">
        <v>27</v>
      </c>
      <c r="H1404" s="114" t="s">
        <v>28</v>
      </c>
      <c r="I1404" s="114" t="s">
        <v>29</v>
      </c>
      <c r="J1404" s="114" t="s">
        <v>28</v>
      </c>
      <c r="K1404" s="114" t="s">
        <v>267</v>
      </c>
      <c r="L1404" s="114"/>
      <c r="M1404" s="114" t="s">
        <v>32</v>
      </c>
      <c r="N1404" s="592" t="s">
        <v>368</v>
      </c>
      <c r="O1404" s="114">
        <v>24</v>
      </c>
      <c r="P1404" s="114" t="s">
        <v>28</v>
      </c>
      <c r="Q1404" s="65"/>
      <c r="R1404" s="65"/>
      <c r="S1404" s="65"/>
      <c r="T1404" s="65"/>
      <c r="U1404" s="65"/>
      <c r="V1404" s="65"/>
      <c r="W1404" s="65"/>
      <c r="X1404" s="65"/>
      <c r="Y1404" s="65"/>
      <c r="Z1404" s="65"/>
      <c r="AA1404" s="65"/>
      <c r="AB1404" s="65"/>
      <c r="AC1404" s="65"/>
      <c r="AD1404" s="65"/>
      <c r="AE1404" s="65"/>
      <c r="AF1404" s="65"/>
      <c r="AG1404" s="65"/>
      <c r="AH1404" s="65"/>
      <c r="AI1404" s="65"/>
      <c r="AJ1404" s="65"/>
      <c r="AK1404" s="65"/>
      <c r="AL1404" s="65"/>
      <c r="AM1404" s="65"/>
      <c r="AN1404" s="65"/>
      <c r="AO1404" s="65"/>
      <c r="AP1404" s="65"/>
      <c r="AQ1404" s="65"/>
      <c r="AR1404" s="65"/>
      <c r="AS1404" s="65"/>
      <c r="AT1404" s="65"/>
      <c r="AU1404" s="65"/>
      <c r="AV1404" s="65"/>
      <c r="AW1404" s="65"/>
      <c r="AX1404" s="65"/>
      <c r="AY1404" s="65"/>
      <c r="AZ1404" s="65"/>
      <c r="BA1404" s="65"/>
      <c r="BB1404" s="65"/>
      <c r="BC1404" s="65"/>
      <c r="BD1404" s="65"/>
      <c r="BE1404" s="65"/>
      <c r="BF1404" s="65"/>
      <c r="BG1404" s="65"/>
      <c r="BH1404" s="65"/>
      <c r="BI1404" s="65"/>
      <c r="BJ1404" s="65"/>
      <c r="BK1404" s="65"/>
      <c r="BL1404" s="65"/>
    </row>
    <row r="1405" spans="1:64" x14ac:dyDescent="0.2">
      <c r="A1405" s="114" t="s">
        <v>1372</v>
      </c>
      <c r="B1405" s="114" t="s">
        <v>1506</v>
      </c>
      <c r="C1405" s="591" t="s">
        <v>1609</v>
      </c>
      <c r="D1405" s="114">
        <v>50</v>
      </c>
      <c r="E1405" s="114" t="s">
        <v>26</v>
      </c>
      <c r="F1405" s="114"/>
      <c r="G1405" s="114" t="s">
        <v>27</v>
      </c>
      <c r="H1405" s="114" t="s">
        <v>28</v>
      </c>
      <c r="I1405" s="114" t="s">
        <v>29</v>
      </c>
      <c r="J1405" s="114" t="s">
        <v>28</v>
      </c>
      <c r="K1405" s="114" t="s">
        <v>267</v>
      </c>
      <c r="L1405" s="114"/>
      <c r="M1405" s="114" t="s">
        <v>32</v>
      </c>
      <c r="N1405" s="592" t="s">
        <v>368</v>
      </c>
      <c r="O1405" s="114">
        <v>24</v>
      </c>
      <c r="P1405" s="114" t="s">
        <v>28</v>
      </c>
      <c r="Q1405" s="65"/>
      <c r="R1405" s="65"/>
      <c r="S1405" s="65"/>
      <c r="T1405" s="65"/>
      <c r="U1405" s="65"/>
      <c r="V1405" s="65"/>
      <c r="W1405" s="65"/>
      <c r="X1405" s="65"/>
      <c r="Y1405" s="65"/>
      <c r="Z1405" s="65"/>
      <c r="AA1405" s="65"/>
      <c r="AB1405" s="65"/>
      <c r="AC1405" s="65"/>
      <c r="AD1405" s="65"/>
      <c r="AE1405" s="65"/>
      <c r="AF1405" s="65"/>
      <c r="AG1405" s="65"/>
      <c r="AH1405" s="65"/>
      <c r="AI1405" s="65"/>
      <c r="AJ1405" s="65"/>
      <c r="AK1405" s="65"/>
      <c r="AL1405" s="65"/>
      <c r="AM1405" s="65"/>
      <c r="AN1405" s="65"/>
      <c r="AO1405" s="65"/>
      <c r="AP1405" s="65"/>
      <c r="AQ1405" s="65"/>
      <c r="AR1405" s="65"/>
      <c r="AS1405" s="65"/>
      <c r="AT1405" s="65"/>
      <c r="AU1405" s="65"/>
      <c r="AV1405" s="65"/>
      <c r="AW1405" s="65"/>
      <c r="AX1405" s="65"/>
      <c r="AY1405" s="65"/>
      <c r="AZ1405" s="65"/>
      <c r="BA1405" s="65"/>
      <c r="BB1405" s="65"/>
      <c r="BC1405" s="65"/>
      <c r="BD1405" s="65"/>
      <c r="BE1405" s="65"/>
      <c r="BF1405" s="65"/>
      <c r="BG1405" s="65"/>
      <c r="BH1405" s="65"/>
      <c r="BI1405" s="65"/>
      <c r="BJ1405" s="65"/>
      <c r="BK1405" s="65"/>
      <c r="BL1405" s="65"/>
    </row>
    <row r="1406" spans="1:64" x14ac:dyDescent="0.2">
      <c r="A1406" s="114" t="s">
        <v>1372</v>
      </c>
      <c r="B1406" s="114" t="s">
        <v>1506</v>
      </c>
      <c r="C1406" s="591" t="s">
        <v>1610</v>
      </c>
      <c r="D1406" s="114">
        <v>200</v>
      </c>
      <c r="E1406" s="114" t="s">
        <v>26</v>
      </c>
      <c r="F1406" s="114"/>
      <c r="G1406" s="114" t="s">
        <v>27</v>
      </c>
      <c r="H1406" s="114" t="s">
        <v>28</v>
      </c>
      <c r="I1406" s="114" t="s">
        <v>29</v>
      </c>
      <c r="J1406" s="114" t="s">
        <v>28</v>
      </c>
      <c r="K1406" s="114" t="s">
        <v>267</v>
      </c>
      <c r="L1406" s="114"/>
      <c r="M1406" s="114" t="s">
        <v>32</v>
      </c>
      <c r="N1406" s="592" t="s">
        <v>368</v>
      </c>
      <c r="O1406" s="114">
        <v>24</v>
      </c>
      <c r="P1406" s="114" t="s">
        <v>28</v>
      </c>
      <c r="Q1406" s="65"/>
      <c r="R1406" s="65"/>
      <c r="S1406" s="65"/>
      <c r="T1406" s="65"/>
      <c r="U1406" s="65"/>
      <c r="V1406" s="65"/>
      <c r="W1406" s="65"/>
      <c r="X1406" s="65"/>
      <c r="Y1406" s="65"/>
      <c r="Z1406" s="65"/>
      <c r="AA1406" s="65"/>
      <c r="AB1406" s="65"/>
      <c r="AC1406" s="65"/>
      <c r="AD1406" s="65"/>
      <c r="AE1406" s="65"/>
      <c r="AF1406" s="65"/>
      <c r="AG1406" s="65"/>
      <c r="AH1406" s="65"/>
      <c r="AI1406" s="65"/>
      <c r="AJ1406" s="65"/>
      <c r="AK1406" s="65"/>
      <c r="AL1406" s="65"/>
      <c r="AM1406" s="65"/>
      <c r="AN1406" s="65"/>
      <c r="AO1406" s="65"/>
      <c r="AP1406" s="65"/>
      <c r="AQ1406" s="65"/>
      <c r="AR1406" s="65"/>
      <c r="AS1406" s="65"/>
      <c r="AT1406" s="65"/>
      <c r="AU1406" s="65"/>
      <c r="AV1406" s="65"/>
      <c r="AW1406" s="65"/>
      <c r="AX1406" s="65"/>
      <c r="AY1406" s="65"/>
      <c r="AZ1406" s="65"/>
      <c r="BA1406" s="65"/>
      <c r="BB1406" s="65"/>
      <c r="BC1406" s="65"/>
      <c r="BD1406" s="65"/>
      <c r="BE1406" s="65"/>
      <c r="BF1406" s="65"/>
      <c r="BG1406" s="65"/>
      <c r="BH1406" s="65"/>
      <c r="BI1406" s="65"/>
      <c r="BJ1406" s="65"/>
      <c r="BK1406" s="65"/>
      <c r="BL1406" s="65"/>
    </row>
    <row r="1407" spans="1:64" x14ac:dyDescent="0.2">
      <c r="A1407" s="114" t="s">
        <v>1372</v>
      </c>
      <c r="B1407" s="114" t="s">
        <v>1506</v>
      </c>
      <c r="C1407" s="591" t="s">
        <v>1611</v>
      </c>
      <c r="D1407" s="114">
        <v>200</v>
      </c>
      <c r="E1407" s="114" t="s">
        <v>26</v>
      </c>
      <c r="F1407" s="114"/>
      <c r="G1407" s="114" t="s">
        <v>27</v>
      </c>
      <c r="H1407" s="114" t="s">
        <v>28</v>
      </c>
      <c r="I1407" s="114" t="s">
        <v>29</v>
      </c>
      <c r="J1407" s="114" t="s">
        <v>28</v>
      </c>
      <c r="K1407" s="114" t="s">
        <v>267</v>
      </c>
      <c r="L1407" s="114"/>
      <c r="M1407" s="114" t="s">
        <v>32</v>
      </c>
      <c r="N1407" s="592" t="s">
        <v>368</v>
      </c>
      <c r="O1407" s="114">
        <v>24</v>
      </c>
      <c r="P1407" s="114" t="s">
        <v>28</v>
      </c>
      <c r="Q1407" s="65"/>
      <c r="R1407" s="65"/>
      <c r="S1407" s="65"/>
      <c r="T1407" s="65"/>
      <c r="U1407" s="65"/>
      <c r="V1407" s="65"/>
      <c r="W1407" s="65"/>
      <c r="X1407" s="65"/>
      <c r="Y1407" s="65"/>
      <c r="Z1407" s="65"/>
      <c r="AA1407" s="65"/>
      <c r="AB1407" s="65"/>
      <c r="AC1407" s="65"/>
      <c r="AD1407" s="65"/>
      <c r="AE1407" s="65"/>
      <c r="AF1407" s="65"/>
      <c r="AG1407" s="65"/>
      <c r="AH1407" s="65"/>
      <c r="AI1407" s="65"/>
      <c r="AJ1407" s="65"/>
      <c r="AK1407" s="65"/>
      <c r="AL1407" s="65"/>
      <c r="AM1407" s="65"/>
      <c r="AN1407" s="65"/>
      <c r="AO1407" s="65"/>
      <c r="AP1407" s="65"/>
      <c r="AQ1407" s="65"/>
      <c r="AR1407" s="65"/>
      <c r="AS1407" s="65"/>
      <c r="AT1407" s="65"/>
      <c r="AU1407" s="65"/>
      <c r="AV1407" s="65"/>
      <c r="AW1407" s="65"/>
      <c r="AX1407" s="65"/>
      <c r="AY1407" s="65"/>
      <c r="AZ1407" s="65"/>
      <c r="BA1407" s="65"/>
      <c r="BB1407" s="65"/>
      <c r="BC1407" s="65"/>
      <c r="BD1407" s="65"/>
      <c r="BE1407" s="65"/>
      <c r="BF1407" s="65"/>
      <c r="BG1407" s="65"/>
      <c r="BH1407" s="65"/>
      <c r="BI1407" s="65"/>
      <c r="BJ1407" s="65"/>
      <c r="BK1407" s="65"/>
      <c r="BL1407" s="65"/>
    </row>
    <row r="1408" spans="1:64" x14ac:dyDescent="0.2">
      <c r="A1408" s="114" t="s">
        <v>1372</v>
      </c>
      <c r="B1408" s="114" t="s">
        <v>1506</v>
      </c>
      <c r="C1408" s="591" t="s">
        <v>1612</v>
      </c>
      <c r="D1408" s="114">
        <v>200</v>
      </c>
      <c r="E1408" s="114" t="s">
        <v>26</v>
      </c>
      <c r="F1408" s="114"/>
      <c r="G1408" s="114" t="s">
        <v>27</v>
      </c>
      <c r="H1408" s="114" t="s">
        <v>28</v>
      </c>
      <c r="I1408" s="114" t="s">
        <v>29</v>
      </c>
      <c r="J1408" s="114" t="s">
        <v>28</v>
      </c>
      <c r="K1408" s="114" t="s">
        <v>267</v>
      </c>
      <c r="L1408" s="114"/>
      <c r="M1408" s="114" t="s">
        <v>32</v>
      </c>
      <c r="N1408" s="592" t="s">
        <v>368</v>
      </c>
      <c r="O1408" s="114">
        <v>24</v>
      </c>
      <c r="P1408" s="114" t="s">
        <v>28</v>
      </c>
      <c r="Q1408" s="65"/>
      <c r="R1408" s="65"/>
      <c r="S1408" s="65"/>
      <c r="T1408" s="65"/>
      <c r="U1408" s="65"/>
      <c r="V1408" s="65"/>
      <c r="W1408" s="65"/>
      <c r="X1408" s="65"/>
      <c r="Y1408" s="65"/>
      <c r="Z1408" s="65"/>
      <c r="AA1408" s="65"/>
      <c r="AB1408" s="65"/>
      <c r="AC1408" s="65"/>
      <c r="AD1408" s="65"/>
      <c r="AE1408" s="65"/>
      <c r="AF1408" s="65"/>
      <c r="AG1408" s="65"/>
      <c r="AH1408" s="65"/>
      <c r="AI1408" s="65"/>
      <c r="AJ1408" s="65"/>
      <c r="AK1408" s="65"/>
      <c r="AL1408" s="65"/>
      <c r="AM1408" s="65"/>
      <c r="AN1408" s="65"/>
      <c r="AO1408" s="65"/>
      <c r="AP1408" s="65"/>
      <c r="AQ1408" s="65"/>
      <c r="AR1408" s="65"/>
      <c r="AS1408" s="65"/>
      <c r="AT1408" s="65"/>
      <c r="AU1408" s="65"/>
      <c r="AV1408" s="65"/>
      <c r="AW1408" s="65"/>
      <c r="AX1408" s="65"/>
      <c r="AY1408" s="65"/>
      <c r="AZ1408" s="65"/>
      <c r="BA1408" s="65"/>
      <c r="BB1408" s="65"/>
      <c r="BC1408" s="65"/>
      <c r="BD1408" s="65"/>
      <c r="BE1408" s="65"/>
      <c r="BF1408" s="65"/>
      <c r="BG1408" s="65"/>
      <c r="BH1408" s="65"/>
      <c r="BI1408" s="65"/>
      <c r="BJ1408" s="65"/>
      <c r="BK1408" s="65"/>
      <c r="BL1408" s="65"/>
    </row>
    <row r="1409" spans="1:64" x14ac:dyDescent="0.2">
      <c r="A1409" s="114" t="s">
        <v>1372</v>
      </c>
      <c r="B1409" s="114" t="s">
        <v>1506</v>
      </c>
      <c r="C1409" s="591" t="s">
        <v>1613</v>
      </c>
      <c r="D1409" s="114">
        <v>200</v>
      </c>
      <c r="E1409" s="114" t="s">
        <v>26</v>
      </c>
      <c r="F1409" s="114"/>
      <c r="G1409" s="114" t="s">
        <v>27</v>
      </c>
      <c r="H1409" s="114" t="s">
        <v>28</v>
      </c>
      <c r="I1409" s="114" t="s">
        <v>29</v>
      </c>
      <c r="J1409" s="114" t="s">
        <v>28</v>
      </c>
      <c r="K1409" s="114" t="s">
        <v>267</v>
      </c>
      <c r="L1409" s="114"/>
      <c r="M1409" s="114" t="s">
        <v>32</v>
      </c>
      <c r="N1409" s="592" t="s">
        <v>368</v>
      </c>
      <c r="O1409" s="114">
        <v>24</v>
      </c>
      <c r="P1409" s="114" t="s">
        <v>28</v>
      </c>
      <c r="Q1409" s="65"/>
      <c r="R1409" s="65"/>
      <c r="S1409" s="65"/>
      <c r="T1409" s="65"/>
      <c r="U1409" s="65"/>
      <c r="V1409" s="65"/>
      <c r="W1409" s="65"/>
      <c r="X1409" s="65"/>
      <c r="Y1409" s="65"/>
      <c r="Z1409" s="65"/>
      <c r="AA1409" s="65"/>
      <c r="AB1409" s="65"/>
      <c r="AC1409" s="65"/>
      <c r="AD1409" s="65"/>
      <c r="AE1409" s="65"/>
      <c r="AF1409" s="65"/>
      <c r="AG1409" s="65"/>
      <c r="AH1409" s="65"/>
      <c r="AI1409" s="65"/>
      <c r="AJ1409" s="65"/>
      <c r="AK1409" s="65"/>
      <c r="AL1409" s="65"/>
      <c r="AM1409" s="65"/>
      <c r="AN1409" s="65"/>
      <c r="AO1409" s="65"/>
      <c r="AP1409" s="65"/>
      <c r="AQ1409" s="65"/>
      <c r="AR1409" s="65"/>
      <c r="AS1409" s="65"/>
      <c r="AT1409" s="65"/>
      <c r="AU1409" s="65"/>
      <c r="AV1409" s="65"/>
      <c r="AW1409" s="65"/>
      <c r="AX1409" s="65"/>
      <c r="AY1409" s="65"/>
      <c r="AZ1409" s="65"/>
      <c r="BA1409" s="65"/>
      <c r="BB1409" s="65"/>
      <c r="BC1409" s="65"/>
      <c r="BD1409" s="65"/>
      <c r="BE1409" s="65"/>
      <c r="BF1409" s="65"/>
      <c r="BG1409" s="65"/>
      <c r="BH1409" s="65"/>
      <c r="BI1409" s="65"/>
      <c r="BJ1409" s="65"/>
      <c r="BK1409" s="65"/>
      <c r="BL1409" s="65"/>
    </row>
    <row r="1410" spans="1:64" x14ac:dyDescent="0.2">
      <c r="A1410" s="114" t="s">
        <v>1372</v>
      </c>
      <c r="B1410" s="114" t="s">
        <v>1506</v>
      </c>
      <c r="C1410" s="591" t="s">
        <v>1614</v>
      </c>
      <c r="D1410" s="114">
        <v>200</v>
      </c>
      <c r="E1410" s="114" t="s">
        <v>26</v>
      </c>
      <c r="F1410" s="114"/>
      <c r="G1410" s="114" t="s">
        <v>27</v>
      </c>
      <c r="H1410" s="114" t="s">
        <v>28</v>
      </c>
      <c r="I1410" s="114" t="s">
        <v>29</v>
      </c>
      <c r="J1410" s="114" t="s">
        <v>28</v>
      </c>
      <c r="K1410" s="114" t="s">
        <v>267</v>
      </c>
      <c r="L1410" s="114"/>
      <c r="M1410" s="114" t="s">
        <v>32</v>
      </c>
      <c r="N1410" s="592" t="s">
        <v>368</v>
      </c>
      <c r="O1410" s="114">
        <v>24</v>
      </c>
      <c r="P1410" s="114" t="s">
        <v>28</v>
      </c>
      <c r="Q1410" s="65"/>
      <c r="R1410" s="65"/>
      <c r="S1410" s="65"/>
      <c r="T1410" s="65"/>
      <c r="U1410" s="65"/>
      <c r="V1410" s="65"/>
      <c r="W1410" s="65"/>
      <c r="X1410" s="65"/>
      <c r="Y1410" s="65"/>
      <c r="Z1410" s="65"/>
      <c r="AA1410" s="65"/>
      <c r="AB1410" s="65"/>
      <c r="AC1410" s="65"/>
      <c r="AD1410" s="65"/>
      <c r="AE1410" s="65"/>
      <c r="AF1410" s="65"/>
      <c r="AG1410" s="65"/>
      <c r="AH1410" s="65"/>
      <c r="AI1410" s="65"/>
      <c r="AJ1410" s="65"/>
      <c r="AK1410" s="65"/>
      <c r="AL1410" s="65"/>
      <c r="AM1410" s="65"/>
      <c r="AN1410" s="65"/>
      <c r="AO1410" s="65"/>
      <c r="AP1410" s="65"/>
      <c r="AQ1410" s="65"/>
      <c r="AR1410" s="65"/>
      <c r="AS1410" s="65"/>
      <c r="AT1410" s="65"/>
      <c r="AU1410" s="65"/>
      <c r="AV1410" s="65"/>
      <c r="AW1410" s="65"/>
      <c r="AX1410" s="65"/>
      <c r="AY1410" s="65"/>
      <c r="AZ1410" s="65"/>
      <c r="BA1410" s="65"/>
      <c r="BB1410" s="65"/>
      <c r="BC1410" s="65"/>
      <c r="BD1410" s="65"/>
      <c r="BE1410" s="65"/>
      <c r="BF1410" s="65"/>
      <c r="BG1410" s="65"/>
      <c r="BH1410" s="65"/>
      <c r="BI1410" s="65"/>
      <c r="BJ1410" s="65"/>
      <c r="BK1410" s="65"/>
      <c r="BL1410" s="65"/>
    </row>
    <row r="1411" spans="1:64" x14ac:dyDescent="0.2">
      <c r="A1411" s="114" t="s">
        <v>1372</v>
      </c>
      <c r="B1411" s="114" t="s">
        <v>1506</v>
      </c>
      <c r="C1411" s="591" t="s">
        <v>1615</v>
      </c>
      <c r="D1411" s="114">
        <v>200</v>
      </c>
      <c r="E1411" s="114" t="s">
        <v>26</v>
      </c>
      <c r="F1411" s="114"/>
      <c r="G1411" s="114" t="s">
        <v>27</v>
      </c>
      <c r="H1411" s="114" t="s">
        <v>28</v>
      </c>
      <c r="I1411" s="114" t="s">
        <v>29</v>
      </c>
      <c r="J1411" s="114" t="s">
        <v>76</v>
      </c>
      <c r="K1411" s="114"/>
      <c r="L1411" s="114"/>
      <c r="M1411" s="114" t="s">
        <v>32</v>
      </c>
      <c r="N1411" s="592" t="s">
        <v>368</v>
      </c>
      <c r="O1411" s="114">
        <v>24</v>
      </c>
      <c r="P1411" s="114" t="s">
        <v>28</v>
      </c>
      <c r="Q1411" s="65"/>
      <c r="R1411" s="65"/>
      <c r="S1411" s="65"/>
      <c r="T1411" s="65"/>
      <c r="U1411" s="65"/>
      <c r="V1411" s="65"/>
      <c r="W1411" s="65"/>
      <c r="X1411" s="65"/>
      <c r="Y1411" s="65"/>
      <c r="Z1411" s="65"/>
      <c r="AA1411" s="65"/>
      <c r="AB1411" s="65"/>
      <c r="AC1411" s="65"/>
      <c r="AD1411" s="65"/>
      <c r="AE1411" s="65"/>
      <c r="AF1411" s="65"/>
      <c r="AG1411" s="65"/>
      <c r="AH1411" s="65"/>
      <c r="AI1411" s="65"/>
      <c r="AJ1411" s="65"/>
      <c r="AK1411" s="65"/>
      <c r="AL1411" s="65"/>
      <c r="AM1411" s="65"/>
      <c r="AN1411" s="65"/>
      <c r="AO1411" s="65"/>
      <c r="AP1411" s="65"/>
      <c r="AQ1411" s="65"/>
      <c r="AR1411" s="65"/>
      <c r="AS1411" s="65"/>
      <c r="AT1411" s="65"/>
      <c r="AU1411" s="65"/>
      <c r="AV1411" s="65"/>
      <c r="AW1411" s="65"/>
      <c r="AX1411" s="65"/>
      <c r="AY1411" s="65"/>
      <c r="AZ1411" s="65"/>
      <c r="BA1411" s="65"/>
      <c r="BB1411" s="65"/>
      <c r="BC1411" s="65"/>
      <c r="BD1411" s="65"/>
      <c r="BE1411" s="65"/>
      <c r="BF1411" s="65"/>
      <c r="BG1411" s="65"/>
      <c r="BH1411" s="65"/>
      <c r="BI1411" s="65"/>
      <c r="BJ1411" s="65"/>
      <c r="BK1411" s="65"/>
      <c r="BL1411" s="65"/>
    </row>
    <row r="1412" spans="1:64" x14ac:dyDescent="0.2">
      <c r="A1412" s="114" t="s">
        <v>1372</v>
      </c>
      <c r="B1412" s="114" t="s">
        <v>1506</v>
      </c>
      <c r="C1412" s="591" t="s">
        <v>1616</v>
      </c>
      <c r="D1412" s="114">
        <v>200</v>
      </c>
      <c r="E1412" s="114" t="s">
        <v>26</v>
      </c>
      <c r="F1412" s="114"/>
      <c r="G1412" s="114" t="s">
        <v>27</v>
      </c>
      <c r="H1412" s="114" t="s">
        <v>28</v>
      </c>
      <c r="I1412" s="114" t="s">
        <v>29</v>
      </c>
      <c r="J1412" s="114" t="s">
        <v>28</v>
      </c>
      <c r="K1412" s="114" t="s">
        <v>267</v>
      </c>
      <c r="L1412" s="114"/>
      <c r="M1412" s="114" t="s">
        <v>32</v>
      </c>
      <c r="N1412" s="592" t="s">
        <v>368</v>
      </c>
      <c r="O1412" s="114">
        <v>24</v>
      </c>
      <c r="P1412" s="114" t="s">
        <v>28</v>
      </c>
      <c r="Q1412" s="65"/>
      <c r="R1412" s="65"/>
      <c r="S1412" s="65"/>
      <c r="T1412" s="65"/>
      <c r="U1412" s="65"/>
      <c r="V1412" s="65"/>
      <c r="W1412" s="65"/>
      <c r="X1412" s="65"/>
      <c r="Y1412" s="65"/>
      <c r="Z1412" s="65"/>
      <c r="AA1412" s="65"/>
      <c r="AB1412" s="65"/>
      <c r="AC1412" s="65"/>
      <c r="AD1412" s="65"/>
      <c r="AE1412" s="65"/>
      <c r="AF1412" s="65"/>
      <c r="AG1412" s="65"/>
      <c r="AH1412" s="65"/>
      <c r="AI1412" s="65"/>
      <c r="AJ1412" s="65"/>
      <c r="AK1412" s="65"/>
      <c r="AL1412" s="65"/>
      <c r="AM1412" s="65"/>
      <c r="AN1412" s="65"/>
      <c r="AO1412" s="65"/>
      <c r="AP1412" s="65"/>
      <c r="AQ1412" s="65"/>
      <c r="AR1412" s="65"/>
      <c r="AS1412" s="65"/>
      <c r="AT1412" s="65"/>
      <c r="AU1412" s="65"/>
      <c r="AV1412" s="65"/>
      <c r="AW1412" s="65"/>
      <c r="AX1412" s="65"/>
      <c r="AY1412" s="65"/>
      <c r="AZ1412" s="65"/>
      <c r="BA1412" s="65"/>
      <c r="BB1412" s="65"/>
      <c r="BC1412" s="65"/>
      <c r="BD1412" s="65"/>
      <c r="BE1412" s="65"/>
      <c r="BF1412" s="65"/>
      <c r="BG1412" s="65"/>
      <c r="BH1412" s="65"/>
      <c r="BI1412" s="65"/>
      <c r="BJ1412" s="65"/>
      <c r="BK1412" s="65"/>
      <c r="BL1412" s="65"/>
    </row>
    <row r="1413" spans="1:64" x14ac:dyDescent="0.2">
      <c r="A1413" s="114" t="s">
        <v>1372</v>
      </c>
      <c r="B1413" s="114" t="s">
        <v>1506</v>
      </c>
      <c r="C1413" s="591" t="s">
        <v>1617</v>
      </c>
      <c r="D1413" s="114">
        <v>200</v>
      </c>
      <c r="E1413" s="114" t="s">
        <v>26</v>
      </c>
      <c r="F1413" s="114"/>
      <c r="G1413" s="114" t="s">
        <v>27</v>
      </c>
      <c r="H1413" s="114" t="s">
        <v>28</v>
      </c>
      <c r="I1413" s="114" t="s">
        <v>29</v>
      </c>
      <c r="J1413" s="114" t="s">
        <v>28</v>
      </c>
      <c r="K1413" s="114" t="s">
        <v>267</v>
      </c>
      <c r="L1413" s="114"/>
      <c r="M1413" s="114" t="s">
        <v>32</v>
      </c>
      <c r="N1413" s="592" t="s">
        <v>368</v>
      </c>
      <c r="O1413" s="114">
        <v>24</v>
      </c>
      <c r="P1413" s="114" t="s">
        <v>28</v>
      </c>
      <c r="Q1413" s="65"/>
      <c r="R1413" s="65"/>
      <c r="S1413" s="65"/>
      <c r="T1413" s="65"/>
      <c r="U1413" s="65"/>
      <c r="V1413" s="65"/>
      <c r="W1413" s="65"/>
      <c r="X1413" s="65"/>
      <c r="Y1413" s="65"/>
      <c r="Z1413" s="65"/>
      <c r="AA1413" s="65"/>
      <c r="AB1413" s="65"/>
      <c r="AC1413" s="65"/>
      <c r="AD1413" s="65"/>
      <c r="AE1413" s="65"/>
      <c r="AF1413" s="65"/>
      <c r="AG1413" s="65"/>
      <c r="AH1413" s="65"/>
      <c r="AI1413" s="65"/>
      <c r="AJ1413" s="65"/>
      <c r="AK1413" s="65"/>
      <c r="AL1413" s="65"/>
      <c r="AM1413" s="65"/>
      <c r="AN1413" s="65"/>
      <c r="AO1413" s="65"/>
      <c r="AP1413" s="65"/>
      <c r="AQ1413" s="65"/>
      <c r="AR1413" s="65"/>
      <c r="AS1413" s="65"/>
      <c r="AT1413" s="65"/>
      <c r="AU1413" s="65"/>
      <c r="AV1413" s="65"/>
      <c r="AW1413" s="65"/>
      <c r="AX1413" s="65"/>
      <c r="AY1413" s="65"/>
      <c r="AZ1413" s="65"/>
      <c r="BA1413" s="65"/>
      <c r="BB1413" s="65"/>
      <c r="BC1413" s="65"/>
      <c r="BD1413" s="65"/>
      <c r="BE1413" s="65"/>
      <c r="BF1413" s="65"/>
      <c r="BG1413" s="65"/>
      <c r="BH1413" s="65"/>
      <c r="BI1413" s="65"/>
      <c r="BJ1413" s="65"/>
      <c r="BK1413" s="65"/>
      <c r="BL1413" s="65"/>
    </row>
    <row r="1414" spans="1:64" x14ac:dyDescent="0.2">
      <c r="A1414" s="114" t="s">
        <v>1372</v>
      </c>
      <c r="B1414" s="114" t="s">
        <v>1506</v>
      </c>
      <c r="C1414" s="591" t="s">
        <v>1618</v>
      </c>
      <c r="D1414" s="114">
        <v>200</v>
      </c>
      <c r="E1414" s="114" t="s">
        <v>26</v>
      </c>
      <c r="F1414" s="114"/>
      <c r="G1414" s="114" t="s">
        <v>27</v>
      </c>
      <c r="H1414" s="114" t="s">
        <v>28</v>
      </c>
      <c r="I1414" s="114" t="s">
        <v>29</v>
      </c>
      <c r="J1414" s="114" t="s">
        <v>28</v>
      </c>
      <c r="K1414" s="114" t="s">
        <v>267</v>
      </c>
      <c r="L1414" s="114"/>
      <c r="M1414" s="114" t="s">
        <v>32</v>
      </c>
      <c r="N1414" s="592" t="s">
        <v>368</v>
      </c>
      <c r="O1414" s="114">
        <v>24</v>
      </c>
      <c r="P1414" s="114" t="s">
        <v>28</v>
      </c>
      <c r="Q1414" s="65"/>
      <c r="R1414" s="65"/>
      <c r="S1414" s="65"/>
      <c r="T1414" s="65"/>
      <c r="U1414" s="65"/>
      <c r="V1414" s="65"/>
      <c r="W1414" s="65"/>
      <c r="X1414" s="65"/>
      <c r="Y1414" s="65"/>
      <c r="Z1414" s="65"/>
      <c r="AA1414" s="65"/>
      <c r="AB1414" s="65"/>
      <c r="AC1414" s="65"/>
      <c r="AD1414" s="65"/>
      <c r="AE1414" s="65"/>
      <c r="AF1414" s="65"/>
      <c r="AG1414" s="65"/>
      <c r="AH1414" s="65"/>
      <c r="AI1414" s="65"/>
      <c r="AJ1414" s="65"/>
      <c r="AK1414" s="65"/>
      <c r="AL1414" s="65"/>
      <c r="AM1414" s="65"/>
      <c r="AN1414" s="65"/>
      <c r="AO1414" s="65"/>
      <c r="AP1414" s="65"/>
      <c r="AQ1414" s="65"/>
      <c r="AR1414" s="65"/>
      <c r="AS1414" s="65"/>
      <c r="AT1414" s="65"/>
      <c r="AU1414" s="65"/>
      <c r="AV1414" s="65"/>
      <c r="AW1414" s="65"/>
      <c r="AX1414" s="65"/>
      <c r="AY1414" s="65"/>
      <c r="AZ1414" s="65"/>
      <c r="BA1414" s="65"/>
      <c r="BB1414" s="65"/>
      <c r="BC1414" s="65"/>
      <c r="BD1414" s="65"/>
      <c r="BE1414" s="65"/>
      <c r="BF1414" s="65"/>
      <c r="BG1414" s="65"/>
      <c r="BH1414" s="65"/>
      <c r="BI1414" s="65"/>
      <c r="BJ1414" s="65"/>
      <c r="BK1414" s="65"/>
      <c r="BL1414" s="65"/>
    </row>
    <row r="1415" spans="1:64" x14ac:dyDescent="0.2">
      <c r="A1415" s="114" t="s">
        <v>1372</v>
      </c>
      <c r="B1415" s="114" t="s">
        <v>1506</v>
      </c>
      <c r="C1415" s="591" t="s">
        <v>1619</v>
      </c>
      <c r="D1415" s="114">
        <v>200</v>
      </c>
      <c r="E1415" s="114" t="s">
        <v>26</v>
      </c>
      <c r="F1415" s="114"/>
      <c r="G1415" s="114" t="s">
        <v>27</v>
      </c>
      <c r="H1415" s="114" t="s">
        <v>28</v>
      </c>
      <c r="I1415" s="114" t="s">
        <v>29</v>
      </c>
      <c r="J1415" s="114" t="s">
        <v>28</v>
      </c>
      <c r="K1415" s="114" t="s">
        <v>267</v>
      </c>
      <c r="L1415" s="114"/>
      <c r="M1415" s="114" t="s">
        <v>32</v>
      </c>
      <c r="N1415" s="592" t="s">
        <v>368</v>
      </c>
      <c r="O1415" s="114">
        <v>24</v>
      </c>
      <c r="P1415" s="114" t="s">
        <v>28</v>
      </c>
      <c r="Q1415" s="65"/>
      <c r="R1415" s="65"/>
      <c r="S1415" s="65"/>
      <c r="T1415" s="65"/>
      <c r="U1415" s="65"/>
      <c r="V1415" s="65"/>
      <c r="W1415" s="65"/>
      <c r="X1415" s="65"/>
      <c r="Y1415" s="65"/>
      <c r="Z1415" s="65"/>
      <c r="AA1415" s="65"/>
      <c r="AB1415" s="65"/>
      <c r="AC1415" s="65"/>
      <c r="AD1415" s="65"/>
      <c r="AE1415" s="65"/>
      <c r="AF1415" s="65"/>
      <c r="AG1415" s="65"/>
      <c r="AH1415" s="65"/>
      <c r="AI1415" s="65"/>
      <c r="AJ1415" s="65"/>
      <c r="AK1415" s="65"/>
      <c r="AL1415" s="65"/>
      <c r="AM1415" s="65"/>
      <c r="AN1415" s="65"/>
      <c r="AO1415" s="65"/>
      <c r="AP1415" s="65"/>
      <c r="AQ1415" s="65"/>
      <c r="AR1415" s="65"/>
      <c r="AS1415" s="65"/>
      <c r="AT1415" s="65"/>
      <c r="AU1415" s="65"/>
      <c r="AV1415" s="65"/>
      <c r="AW1415" s="65"/>
      <c r="AX1415" s="65"/>
      <c r="AY1415" s="65"/>
      <c r="AZ1415" s="65"/>
      <c r="BA1415" s="65"/>
      <c r="BB1415" s="65"/>
      <c r="BC1415" s="65"/>
      <c r="BD1415" s="65"/>
      <c r="BE1415" s="65"/>
      <c r="BF1415" s="65"/>
      <c r="BG1415" s="65"/>
      <c r="BH1415" s="65"/>
      <c r="BI1415" s="65"/>
      <c r="BJ1415" s="65"/>
      <c r="BK1415" s="65"/>
      <c r="BL1415" s="65"/>
    </row>
    <row r="1416" spans="1:64" x14ac:dyDescent="0.2">
      <c r="A1416" s="114" t="s">
        <v>1372</v>
      </c>
      <c r="B1416" s="114" t="s">
        <v>1506</v>
      </c>
      <c r="C1416" s="591" t="s">
        <v>1620</v>
      </c>
      <c r="D1416" s="114">
        <v>50</v>
      </c>
      <c r="E1416" s="114" t="s">
        <v>26</v>
      </c>
      <c r="F1416" s="114"/>
      <c r="G1416" s="114" t="s">
        <v>27</v>
      </c>
      <c r="H1416" s="114" t="s">
        <v>28</v>
      </c>
      <c r="I1416" s="114" t="s">
        <v>29</v>
      </c>
      <c r="J1416" s="114" t="s">
        <v>28</v>
      </c>
      <c r="K1416" s="114" t="s">
        <v>267</v>
      </c>
      <c r="L1416" s="114"/>
      <c r="M1416" s="114" t="s">
        <v>32</v>
      </c>
      <c r="N1416" s="592" t="s">
        <v>368</v>
      </c>
      <c r="O1416" s="114">
        <v>24</v>
      </c>
      <c r="P1416" s="114" t="s">
        <v>28</v>
      </c>
      <c r="Q1416" s="65"/>
      <c r="R1416" s="65"/>
      <c r="S1416" s="65"/>
      <c r="T1416" s="65"/>
      <c r="U1416" s="65"/>
      <c r="V1416" s="65"/>
      <c r="W1416" s="65"/>
      <c r="X1416" s="65"/>
      <c r="Y1416" s="65"/>
      <c r="Z1416" s="65"/>
      <c r="AA1416" s="65"/>
      <c r="AB1416" s="65"/>
      <c r="AC1416" s="65"/>
      <c r="AD1416" s="65"/>
      <c r="AE1416" s="65"/>
      <c r="AF1416" s="65"/>
      <c r="AG1416" s="65"/>
      <c r="AH1416" s="65"/>
      <c r="AI1416" s="65"/>
      <c r="AJ1416" s="65"/>
      <c r="AK1416" s="65"/>
      <c r="AL1416" s="65"/>
      <c r="AM1416" s="65"/>
      <c r="AN1416" s="65"/>
      <c r="AO1416" s="65"/>
      <c r="AP1416" s="65"/>
      <c r="AQ1416" s="65"/>
      <c r="AR1416" s="65"/>
      <c r="AS1416" s="65"/>
      <c r="AT1416" s="65"/>
      <c r="AU1416" s="65"/>
      <c r="AV1416" s="65"/>
      <c r="AW1416" s="65"/>
      <c r="AX1416" s="65"/>
      <c r="AY1416" s="65"/>
      <c r="AZ1416" s="65"/>
      <c r="BA1416" s="65"/>
      <c r="BB1416" s="65"/>
      <c r="BC1416" s="65"/>
      <c r="BD1416" s="65"/>
      <c r="BE1416" s="65"/>
      <c r="BF1416" s="65"/>
      <c r="BG1416" s="65"/>
      <c r="BH1416" s="65"/>
      <c r="BI1416" s="65"/>
      <c r="BJ1416" s="65"/>
      <c r="BK1416" s="65"/>
      <c r="BL1416" s="65"/>
    </row>
    <row r="1417" spans="1:64" x14ac:dyDescent="0.2">
      <c r="A1417" s="114" t="s">
        <v>1372</v>
      </c>
      <c r="B1417" s="114" t="s">
        <v>1506</v>
      </c>
      <c r="C1417" s="114" t="s">
        <v>1621</v>
      </c>
      <c r="D1417" s="114">
        <v>200</v>
      </c>
      <c r="E1417" s="114" t="s">
        <v>26</v>
      </c>
      <c r="F1417" s="114"/>
      <c r="G1417" s="114" t="s">
        <v>264</v>
      </c>
      <c r="H1417" s="114" t="s">
        <v>76</v>
      </c>
      <c r="I1417" s="114" t="s">
        <v>29</v>
      </c>
      <c r="J1417" s="114"/>
      <c r="K1417" s="114"/>
      <c r="L1417" s="114"/>
      <c r="M1417" s="114" t="s">
        <v>32</v>
      </c>
      <c r="N1417" s="114" t="s">
        <v>70</v>
      </c>
      <c r="O1417" s="114">
        <v>24</v>
      </c>
      <c r="P1417" s="114" t="s">
        <v>28</v>
      </c>
      <c r="Q1417" s="65"/>
      <c r="R1417" s="65"/>
      <c r="S1417" s="65"/>
      <c r="T1417" s="65"/>
      <c r="U1417" s="65"/>
      <c r="V1417" s="65"/>
      <c r="W1417" s="65"/>
      <c r="X1417" s="65"/>
      <c r="Y1417" s="65"/>
      <c r="Z1417" s="65"/>
      <c r="AA1417" s="65"/>
      <c r="AB1417" s="65"/>
      <c r="AC1417" s="65"/>
      <c r="AD1417" s="65"/>
      <c r="AE1417" s="65"/>
      <c r="AF1417" s="65"/>
      <c r="AG1417" s="65"/>
      <c r="AH1417" s="65"/>
      <c r="AI1417" s="65"/>
      <c r="AJ1417" s="65"/>
      <c r="AK1417" s="65"/>
      <c r="AL1417" s="65"/>
      <c r="AM1417" s="65"/>
      <c r="AN1417" s="65"/>
      <c r="AO1417" s="65"/>
      <c r="AP1417" s="65"/>
      <c r="AQ1417" s="65"/>
      <c r="AR1417" s="65"/>
      <c r="AS1417" s="65"/>
      <c r="AT1417" s="65"/>
      <c r="AU1417" s="65"/>
      <c r="AV1417" s="65"/>
      <c r="AW1417" s="65"/>
      <c r="AX1417" s="65"/>
      <c r="AY1417" s="65"/>
      <c r="AZ1417" s="65"/>
      <c r="BA1417" s="65"/>
      <c r="BB1417" s="65"/>
      <c r="BC1417" s="65"/>
      <c r="BD1417" s="65"/>
      <c r="BE1417" s="65"/>
      <c r="BF1417" s="65"/>
      <c r="BG1417" s="65"/>
      <c r="BH1417" s="65"/>
      <c r="BI1417" s="65"/>
      <c r="BJ1417" s="65"/>
      <c r="BK1417" s="65"/>
      <c r="BL1417" s="65"/>
    </row>
    <row r="1418" spans="1:64" x14ac:dyDescent="0.2">
      <c r="A1418" s="114" t="s">
        <v>1372</v>
      </c>
      <c r="B1418" s="114" t="s">
        <v>1506</v>
      </c>
      <c r="C1418" s="114" t="s">
        <v>1622</v>
      </c>
      <c r="D1418" s="114">
        <v>50</v>
      </c>
      <c r="E1418" s="114" t="s">
        <v>26</v>
      </c>
      <c r="F1418" s="114"/>
      <c r="G1418" s="114" t="s">
        <v>264</v>
      </c>
      <c r="H1418" s="114" t="s">
        <v>76</v>
      </c>
      <c r="I1418" s="114" t="s">
        <v>29</v>
      </c>
      <c r="J1418" s="114"/>
      <c r="K1418" s="114"/>
      <c r="L1418" s="114"/>
      <c r="M1418" s="114" t="s">
        <v>32</v>
      </c>
      <c r="N1418" s="114" t="s">
        <v>70</v>
      </c>
      <c r="O1418" s="114">
        <v>24</v>
      </c>
      <c r="P1418" s="114" t="s">
        <v>28</v>
      </c>
      <c r="Q1418" s="65"/>
      <c r="R1418" s="65"/>
      <c r="S1418" s="65"/>
      <c r="T1418" s="65"/>
      <c r="U1418" s="65"/>
      <c r="V1418" s="65"/>
      <c r="W1418" s="65"/>
      <c r="X1418" s="65"/>
      <c r="Y1418" s="65"/>
      <c r="Z1418" s="65"/>
      <c r="AA1418" s="65"/>
      <c r="AB1418" s="65"/>
      <c r="AC1418" s="65"/>
      <c r="AD1418" s="65"/>
      <c r="AE1418" s="65"/>
      <c r="AF1418" s="65"/>
      <c r="AG1418" s="65"/>
      <c r="AH1418" s="65"/>
      <c r="AI1418" s="65"/>
      <c r="AJ1418" s="65"/>
      <c r="AK1418" s="65"/>
      <c r="AL1418" s="65"/>
      <c r="AM1418" s="65"/>
      <c r="AN1418" s="65"/>
      <c r="AO1418" s="65"/>
      <c r="AP1418" s="65"/>
      <c r="AQ1418" s="65"/>
      <c r="AR1418" s="65"/>
      <c r="AS1418" s="65"/>
      <c r="AT1418" s="65"/>
      <c r="AU1418" s="65"/>
      <c r="AV1418" s="65"/>
      <c r="AW1418" s="65"/>
      <c r="AX1418" s="65"/>
      <c r="AY1418" s="65"/>
      <c r="AZ1418" s="65"/>
      <c r="BA1418" s="65"/>
      <c r="BB1418" s="65"/>
      <c r="BC1418" s="65"/>
      <c r="BD1418" s="65"/>
      <c r="BE1418" s="65"/>
      <c r="BF1418" s="65"/>
      <c r="BG1418" s="65"/>
      <c r="BH1418" s="65"/>
      <c r="BI1418" s="65"/>
      <c r="BJ1418" s="65"/>
      <c r="BK1418" s="65"/>
      <c r="BL1418" s="65"/>
    </row>
    <row r="1419" spans="1:64" x14ac:dyDescent="0.2">
      <c r="A1419" s="114" t="s">
        <v>1372</v>
      </c>
      <c r="B1419" s="114" t="s">
        <v>1506</v>
      </c>
      <c r="C1419" s="114" t="s">
        <v>1623</v>
      </c>
      <c r="D1419" s="114">
        <v>50</v>
      </c>
      <c r="E1419" s="114" t="s">
        <v>26</v>
      </c>
      <c r="F1419" s="114"/>
      <c r="G1419" s="114" t="s">
        <v>27</v>
      </c>
      <c r="H1419" s="114" t="s">
        <v>28</v>
      </c>
      <c r="I1419" s="114" t="s">
        <v>29</v>
      </c>
      <c r="J1419" s="114" t="s">
        <v>76</v>
      </c>
      <c r="K1419" s="114"/>
      <c r="L1419" s="114"/>
      <c r="M1419" s="114" t="s">
        <v>32</v>
      </c>
      <c r="N1419" s="114" t="s">
        <v>52</v>
      </c>
      <c r="O1419" s="114">
        <v>24</v>
      </c>
      <c r="P1419" s="114" t="s">
        <v>28</v>
      </c>
      <c r="Q1419" s="65"/>
      <c r="R1419" s="65"/>
      <c r="S1419" s="65"/>
      <c r="T1419" s="65"/>
      <c r="U1419" s="65"/>
      <c r="V1419" s="65"/>
      <c r="W1419" s="65"/>
      <c r="X1419" s="65"/>
      <c r="Y1419" s="65"/>
      <c r="Z1419" s="65"/>
      <c r="AA1419" s="65"/>
      <c r="AB1419" s="65"/>
      <c r="AC1419" s="65"/>
      <c r="AD1419" s="65"/>
      <c r="AE1419" s="65"/>
      <c r="AF1419" s="65"/>
      <c r="AG1419" s="65"/>
      <c r="AH1419" s="65"/>
      <c r="AI1419" s="65"/>
      <c r="AJ1419" s="65"/>
      <c r="AK1419" s="65"/>
      <c r="AL1419" s="65"/>
      <c r="AM1419" s="65"/>
      <c r="AN1419" s="65"/>
      <c r="AO1419" s="65"/>
      <c r="AP1419" s="65"/>
      <c r="AQ1419" s="65"/>
      <c r="AR1419" s="65"/>
      <c r="AS1419" s="65"/>
      <c r="AT1419" s="65"/>
      <c r="AU1419" s="65"/>
      <c r="AV1419" s="65"/>
      <c r="AW1419" s="65"/>
      <c r="AX1419" s="65"/>
      <c r="AY1419" s="65"/>
      <c r="AZ1419" s="65"/>
      <c r="BA1419" s="65"/>
      <c r="BB1419" s="65"/>
      <c r="BC1419" s="65"/>
      <c r="BD1419" s="65"/>
      <c r="BE1419" s="65"/>
      <c r="BF1419" s="65"/>
      <c r="BG1419" s="65"/>
      <c r="BH1419" s="65"/>
      <c r="BI1419" s="65"/>
      <c r="BJ1419" s="65"/>
      <c r="BK1419" s="65"/>
      <c r="BL1419" s="65"/>
    </row>
    <row r="1420" spans="1:64" x14ac:dyDescent="0.2">
      <c r="A1420" s="114" t="s">
        <v>1372</v>
      </c>
      <c r="B1420" s="114" t="s">
        <v>1506</v>
      </c>
      <c r="C1420" s="114" t="s">
        <v>1624</v>
      </c>
      <c r="D1420" s="114">
        <v>50</v>
      </c>
      <c r="E1420" s="114" t="s">
        <v>26</v>
      </c>
      <c r="F1420" s="114"/>
      <c r="G1420" s="114" t="s">
        <v>27</v>
      </c>
      <c r="H1420" s="114" t="s">
        <v>28</v>
      </c>
      <c r="I1420" s="114" t="s">
        <v>29</v>
      </c>
      <c r="J1420" s="114" t="s">
        <v>76</v>
      </c>
      <c r="K1420" s="114"/>
      <c r="L1420" s="114"/>
      <c r="M1420" s="114" t="s">
        <v>32</v>
      </c>
      <c r="N1420" s="114" t="s">
        <v>52</v>
      </c>
      <c r="O1420" s="114">
        <v>24</v>
      </c>
      <c r="P1420" s="114" t="s">
        <v>28</v>
      </c>
      <c r="Q1420" s="65"/>
      <c r="R1420" s="65"/>
      <c r="S1420" s="65"/>
      <c r="T1420" s="65"/>
      <c r="U1420" s="65"/>
      <c r="V1420" s="65"/>
      <c r="W1420" s="65"/>
      <c r="X1420" s="65"/>
      <c r="Y1420" s="65"/>
      <c r="Z1420" s="65"/>
      <c r="AA1420" s="65"/>
      <c r="AB1420" s="65"/>
      <c r="AC1420" s="65"/>
      <c r="AD1420" s="65"/>
      <c r="AE1420" s="65"/>
      <c r="AF1420" s="65"/>
      <c r="AG1420" s="65"/>
      <c r="AH1420" s="65"/>
      <c r="AI1420" s="65"/>
      <c r="AJ1420" s="65"/>
      <c r="AK1420" s="65"/>
      <c r="AL1420" s="65"/>
      <c r="AM1420" s="65"/>
      <c r="AN1420" s="65"/>
      <c r="AO1420" s="65"/>
      <c r="AP1420" s="65"/>
      <c r="AQ1420" s="65"/>
      <c r="AR1420" s="65"/>
      <c r="AS1420" s="65"/>
      <c r="AT1420" s="65"/>
      <c r="AU1420" s="65"/>
      <c r="AV1420" s="65"/>
      <c r="AW1420" s="65"/>
      <c r="AX1420" s="65"/>
      <c r="AY1420" s="65"/>
      <c r="AZ1420" s="65"/>
      <c r="BA1420" s="65"/>
      <c r="BB1420" s="65"/>
      <c r="BC1420" s="65"/>
      <c r="BD1420" s="65"/>
      <c r="BE1420" s="65"/>
      <c r="BF1420" s="65"/>
      <c r="BG1420" s="65"/>
      <c r="BH1420" s="65"/>
      <c r="BI1420" s="65"/>
      <c r="BJ1420" s="65"/>
      <c r="BK1420" s="65"/>
      <c r="BL1420" s="65"/>
    </row>
    <row r="1421" spans="1:64" x14ac:dyDescent="0.2">
      <c r="A1421" s="114" t="s">
        <v>1372</v>
      </c>
      <c r="B1421" s="114" t="s">
        <v>1506</v>
      </c>
      <c r="C1421" s="114" t="s">
        <v>1625</v>
      </c>
      <c r="D1421" s="114">
        <v>50</v>
      </c>
      <c r="E1421" s="114" t="s">
        <v>26</v>
      </c>
      <c r="F1421" s="114"/>
      <c r="G1421" s="114" t="s">
        <v>27</v>
      </c>
      <c r="H1421" s="114" t="s">
        <v>28</v>
      </c>
      <c r="I1421" s="114" t="s">
        <v>29</v>
      </c>
      <c r="J1421" s="114" t="s">
        <v>76</v>
      </c>
      <c r="K1421" s="114"/>
      <c r="L1421" s="114"/>
      <c r="M1421" s="114" t="s">
        <v>32</v>
      </c>
      <c r="N1421" s="114" t="s">
        <v>52</v>
      </c>
      <c r="O1421" s="114">
        <v>24</v>
      </c>
      <c r="P1421" s="114" t="s">
        <v>28</v>
      </c>
      <c r="Q1421" s="65"/>
      <c r="R1421" s="65"/>
      <c r="S1421" s="65"/>
      <c r="T1421" s="65"/>
      <c r="U1421" s="65"/>
      <c r="V1421" s="65"/>
      <c r="W1421" s="65"/>
      <c r="X1421" s="65"/>
      <c r="Y1421" s="65"/>
      <c r="Z1421" s="65"/>
      <c r="AA1421" s="65"/>
      <c r="AB1421" s="65"/>
      <c r="AC1421" s="65"/>
      <c r="AD1421" s="65"/>
      <c r="AE1421" s="65"/>
      <c r="AF1421" s="65"/>
      <c r="AG1421" s="65"/>
      <c r="AH1421" s="65"/>
      <c r="AI1421" s="65"/>
      <c r="AJ1421" s="65"/>
      <c r="AK1421" s="65"/>
      <c r="AL1421" s="65"/>
      <c r="AM1421" s="65"/>
      <c r="AN1421" s="65"/>
      <c r="AO1421" s="65"/>
      <c r="AP1421" s="65"/>
      <c r="AQ1421" s="65"/>
      <c r="AR1421" s="65"/>
      <c r="AS1421" s="65"/>
      <c r="AT1421" s="65"/>
      <c r="AU1421" s="65"/>
      <c r="AV1421" s="65"/>
      <c r="AW1421" s="65"/>
      <c r="AX1421" s="65"/>
      <c r="AY1421" s="65"/>
      <c r="AZ1421" s="65"/>
      <c r="BA1421" s="65"/>
      <c r="BB1421" s="65"/>
      <c r="BC1421" s="65"/>
      <c r="BD1421" s="65"/>
      <c r="BE1421" s="65"/>
      <c r="BF1421" s="65"/>
      <c r="BG1421" s="65"/>
      <c r="BH1421" s="65"/>
      <c r="BI1421" s="65"/>
      <c r="BJ1421" s="65"/>
      <c r="BK1421" s="65"/>
      <c r="BL1421" s="65"/>
    </row>
    <row r="1422" spans="1:64" x14ac:dyDescent="0.2">
      <c r="A1422" s="114" t="s">
        <v>1372</v>
      </c>
      <c r="B1422" s="114" t="s">
        <v>1506</v>
      </c>
      <c r="C1422" s="114" t="s">
        <v>1626</v>
      </c>
      <c r="D1422" s="114">
        <v>50</v>
      </c>
      <c r="E1422" s="114" t="s">
        <v>26</v>
      </c>
      <c r="F1422" s="114"/>
      <c r="G1422" s="114" t="s">
        <v>27</v>
      </c>
      <c r="H1422" s="114" t="s">
        <v>28</v>
      </c>
      <c r="I1422" s="114" t="s">
        <v>29</v>
      </c>
      <c r="J1422" s="114" t="s">
        <v>76</v>
      </c>
      <c r="K1422" s="114"/>
      <c r="L1422" s="114"/>
      <c r="M1422" s="114" t="s">
        <v>32</v>
      </c>
      <c r="N1422" s="114" t="s">
        <v>52</v>
      </c>
      <c r="O1422" s="114">
        <v>24</v>
      </c>
      <c r="P1422" s="114" t="s">
        <v>28</v>
      </c>
      <c r="Q1422" s="65"/>
      <c r="R1422" s="65"/>
      <c r="S1422" s="65"/>
      <c r="T1422" s="65"/>
      <c r="U1422" s="65"/>
      <c r="V1422" s="65"/>
      <c r="W1422" s="65"/>
      <c r="X1422" s="65"/>
      <c r="Y1422" s="65"/>
      <c r="Z1422" s="65"/>
      <c r="AA1422" s="65"/>
      <c r="AB1422" s="65"/>
      <c r="AC1422" s="65"/>
      <c r="AD1422" s="65"/>
      <c r="AE1422" s="65"/>
      <c r="AF1422" s="65"/>
      <c r="AG1422" s="65"/>
      <c r="AH1422" s="65"/>
      <c r="AI1422" s="65"/>
      <c r="AJ1422" s="65"/>
      <c r="AK1422" s="65"/>
      <c r="AL1422" s="65"/>
      <c r="AM1422" s="65"/>
      <c r="AN1422" s="65"/>
      <c r="AO1422" s="65"/>
      <c r="AP1422" s="65"/>
      <c r="AQ1422" s="65"/>
      <c r="AR1422" s="65"/>
      <c r="AS1422" s="65"/>
      <c r="AT1422" s="65"/>
      <c r="AU1422" s="65"/>
      <c r="AV1422" s="65"/>
      <c r="AW1422" s="65"/>
      <c r="AX1422" s="65"/>
      <c r="AY1422" s="65"/>
      <c r="AZ1422" s="65"/>
      <c r="BA1422" s="65"/>
      <c r="BB1422" s="65"/>
      <c r="BC1422" s="65"/>
      <c r="BD1422" s="65"/>
      <c r="BE1422" s="65"/>
      <c r="BF1422" s="65"/>
      <c r="BG1422" s="65"/>
      <c r="BH1422" s="65"/>
      <c r="BI1422" s="65"/>
      <c r="BJ1422" s="65"/>
      <c r="BK1422" s="65"/>
      <c r="BL1422" s="65"/>
    </row>
    <row r="1423" spans="1:64" x14ac:dyDescent="0.2">
      <c r="A1423" s="114" t="s">
        <v>1372</v>
      </c>
      <c r="B1423" s="114" t="s">
        <v>1506</v>
      </c>
      <c r="C1423" s="114" t="s">
        <v>1627</v>
      </c>
      <c r="D1423" s="114">
        <v>50</v>
      </c>
      <c r="E1423" s="114" t="s">
        <v>26</v>
      </c>
      <c r="F1423" s="114"/>
      <c r="G1423" s="114" t="s">
        <v>27</v>
      </c>
      <c r="H1423" s="114" t="s">
        <v>28</v>
      </c>
      <c r="I1423" s="114" t="s">
        <v>29</v>
      </c>
      <c r="J1423" s="114" t="s">
        <v>76</v>
      </c>
      <c r="K1423" s="114"/>
      <c r="L1423" s="114"/>
      <c r="M1423" s="114" t="s">
        <v>32</v>
      </c>
      <c r="N1423" s="114" t="s">
        <v>52</v>
      </c>
      <c r="O1423" s="114">
        <v>24</v>
      </c>
      <c r="P1423" s="114" t="s">
        <v>28</v>
      </c>
      <c r="Q1423" s="65"/>
      <c r="R1423" s="65"/>
      <c r="S1423" s="65"/>
      <c r="T1423" s="65"/>
      <c r="U1423" s="65"/>
      <c r="V1423" s="65"/>
      <c r="W1423" s="65"/>
      <c r="X1423" s="65"/>
      <c r="Y1423" s="65"/>
      <c r="Z1423" s="65"/>
      <c r="AA1423" s="65"/>
      <c r="AB1423" s="65"/>
      <c r="AC1423" s="65"/>
      <c r="AD1423" s="65"/>
      <c r="AE1423" s="65"/>
      <c r="AF1423" s="65"/>
      <c r="AG1423" s="65"/>
      <c r="AH1423" s="65"/>
      <c r="AI1423" s="65"/>
      <c r="AJ1423" s="65"/>
      <c r="AK1423" s="65"/>
      <c r="AL1423" s="65"/>
      <c r="AM1423" s="65"/>
      <c r="AN1423" s="65"/>
      <c r="AO1423" s="65"/>
      <c r="AP1423" s="65"/>
      <c r="AQ1423" s="65"/>
      <c r="AR1423" s="65"/>
      <c r="AS1423" s="65"/>
      <c r="AT1423" s="65"/>
      <c r="AU1423" s="65"/>
      <c r="AV1423" s="65"/>
      <c r="AW1423" s="65"/>
      <c r="AX1423" s="65"/>
      <c r="AY1423" s="65"/>
      <c r="AZ1423" s="65"/>
      <c r="BA1423" s="65"/>
      <c r="BB1423" s="65"/>
      <c r="BC1423" s="65"/>
      <c r="BD1423" s="65"/>
      <c r="BE1423" s="65"/>
      <c r="BF1423" s="65"/>
      <c r="BG1423" s="65"/>
      <c r="BH1423" s="65"/>
      <c r="BI1423" s="65"/>
      <c r="BJ1423" s="65"/>
      <c r="BK1423" s="65"/>
      <c r="BL1423" s="65"/>
    </row>
    <row r="1424" spans="1:64" x14ac:dyDescent="0.2">
      <c r="A1424" s="114" t="s">
        <v>1372</v>
      </c>
      <c r="B1424" s="114" t="s">
        <v>1506</v>
      </c>
      <c r="C1424" s="114" t="s">
        <v>1628</v>
      </c>
      <c r="D1424" s="114">
        <v>50</v>
      </c>
      <c r="E1424" s="114" t="s">
        <v>26</v>
      </c>
      <c r="F1424" s="114"/>
      <c r="G1424" s="114" t="s">
        <v>27</v>
      </c>
      <c r="H1424" s="114" t="s">
        <v>28</v>
      </c>
      <c r="I1424" s="114" t="s">
        <v>29</v>
      </c>
      <c r="J1424" s="114" t="s">
        <v>76</v>
      </c>
      <c r="K1424" s="114"/>
      <c r="L1424" s="114"/>
      <c r="M1424" s="114" t="s">
        <v>32</v>
      </c>
      <c r="N1424" s="114" t="s">
        <v>52</v>
      </c>
      <c r="O1424" s="114">
        <v>24</v>
      </c>
      <c r="P1424" s="114" t="s">
        <v>28</v>
      </c>
      <c r="Q1424" s="65"/>
      <c r="R1424" s="65"/>
      <c r="S1424" s="65"/>
      <c r="T1424" s="65"/>
      <c r="U1424" s="65"/>
      <c r="V1424" s="65"/>
      <c r="W1424" s="65"/>
      <c r="X1424" s="65"/>
      <c r="Y1424" s="65"/>
      <c r="Z1424" s="65"/>
      <c r="AA1424" s="65"/>
      <c r="AB1424" s="65"/>
      <c r="AC1424" s="65"/>
      <c r="AD1424" s="65"/>
      <c r="AE1424" s="65"/>
      <c r="AF1424" s="65"/>
      <c r="AG1424" s="65"/>
      <c r="AH1424" s="65"/>
      <c r="AI1424" s="65"/>
      <c r="AJ1424" s="65"/>
      <c r="AK1424" s="65"/>
      <c r="AL1424" s="65"/>
      <c r="AM1424" s="65"/>
      <c r="AN1424" s="65"/>
      <c r="AO1424" s="65"/>
      <c r="AP1424" s="65"/>
      <c r="AQ1424" s="65"/>
      <c r="AR1424" s="65"/>
      <c r="AS1424" s="65"/>
      <c r="AT1424" s="65"/>
      <c r="AU1424" s="65"/>
      <c r="AV1424" s="65"/>
      <c r="AW1424" s="65"/>
      <c r="AX1424" s="65"/>
      <c r="AY1424" s="65"/>
      <c r="AZ1424" s="65"/>
      <c r="BA1424" s="65"/>
      <c r="BB1424" s="65"/>
      <c r="BC1424" s="65"/>
      <c r="BD1424" s="65"/>
      <c r="BE1424" s="65"/>
      <c r="BF1424" s="65"/>
      <c r="BG1424" s="65"/>
      <c r="BH1424" s="65"/>
      <c r="BI1424" s="65"/>
      <c r="BJ1424" s="65"/>
      <c r="BK1424" s="65"/>
      <c r="BL1424" s="65"/>
    </row>
    <row r="1425" spans="1:64" x14ac:dyDescent="0.2">
      <c r="A1425" s="114" t="s">
        <v>1372</v>
      </c>
      <c r="B1425" s="114" t="s">
        <v>1506</v>
      </c>
      <c r="C1425" s="114" t="s">
        <v>1629</v>
      </c>
      <c r="D1425" s="114">
        <v>50</v>
      </c>
      <c r="E1425" s="114" t="s">
        <v>26</v>
      </c>
      <c r="F1425" s="114"/>
      <c r="G1425" s="114" t="s">
        <v>27</v>
      </c>
      <c r="H1425" s="114" t="s">
        <v>28</v>
      </c>
      <c r="I1425" s="114" t="s">
        <v>29</v>
      </c>
      <c r="J1425" s="114" t="s">
        <v>76</v>
      </c>
      <c r="K1425" s="114"/>
      <c r="L1425" s="114"/>
      <c r="M1425" s="114" t="s">
        <v>32</v>
      </c>
      <c r="N1425" s="114" t="s">
        <v>52</v>
      </c>
      <c r="O1425" s="114">
        <v>24</v>
      </c>
      <c r="P1425" s="114" t="s">
        <v>28</v>
      </c>
      <c r="Q1425" s="65"/>
      <c r="R1425" s="65"/>
      <c r="S1425" s="65"/>
      <c r="T1425" s="65"/>
      <c r="U1425" s="65"/>
      <c r="V1425" s="65"/>
      <c r="W1425" s="65"/>
      <c r="X1425" s="65"/>
      <c r="Y1425" s="65"/>
      <c r="Z1425" s="65"/>
      <c r="AA1425" s="65"/>
      <c r="AB1425" s="65"/>
      <c r="AC1425" s="65"/>
      <c r="AD1425" s="65"/>
      <c r="AE1425" s="65"/>
      <c r="AF1425" s="65"/>
      <c r="AG1425" s="65"/>
      <c r="AH1425" s="65"/>
      <c r="AI1425" s="65"/>
      <c r="AJ1425" s="65"/>
      <c r="AK1425" s="65"/>
      <c r="AL1425" s="65"/>
      <c r="AM1425" s="65"/>
      <c r="AN1425" s="65"/>
      <c r="AO1425" s="65"/>
      <c r="AP1425" s="65"/>
      <c r="AQ1425" s="65"/>
      <c r="AR1425" s="65"/>
      <c r="AS1425" s="65"/>
      <c r="AT1425" s="65"/>
      <c r="AU1425" s="65"/>
      <c r="AV1425" s="65"/>
      <c r="AW1425" s="65"/>
      <c r="AX1425" s="65"/>
      <c r="AY1425" s="65"/>
      <c r="AZ1425" s="65"/>
      <c r="BA1425" s="65"/>
      <c r="BB1425" s="65"/>
      <c r="BC1425" s="65"/>
      <c r="BD1425" s="65"/>
      <c r="BE1425" s="65"/>
      <c r="BF1425" s="65"/>
      <c r="BG1425" s="65"/>
      <c r="BH1425" s="65"/>
      <c r="BI1425" s="65"/>
      <c r="BJ1425" s="65"/>
      <c r="BK1425" s="65"/>
      <c r="BL1425" s="65"/>
    </row>
    <row r="1426" spans="1:64" x14ac:dyDescent="0.2">
      <c r="A1426" s="114" t="s">
        <v>1372</v>
      </c>
      <c r="B1426" s="114" t="s">
        <v>1506</v>
      </c>
      <c r="C1426" s="114" t="s">
        <v>1630</v>
      </c>
      <c r="D1426" s="114">
        <v>50</v>
      </c>
      <c r="E1426" s="114" t="s">
        <v>26</v>
      </c>
      <c r="F1426" s="114"/>
      <c r="G1426" s="114" t="s">
        <v>27</v>
      </c>
      <c r="H1426" s="114" t="s">
        <v>28</v>
      </c>
      <c r="I1426" s="114" t="s">
        <v>29</v>
      </c>
      <c r="J1426" s="114" t="s">
        <v>76</v>
      </c>
      <c r="K1426" s="114"/>
      <c r="L1426" s="114"/>
      <c r="M1426" s="114" t="s">
        <v>32</v>
      </c>
      <c r="N1426" s="114" t="s">
        <v>52</v>
      </c>
      <c r="O1426" s="114">
        <v>24</v>
      </c>
      <c r="P1426" s="114" t="s">
        <v>28</v>
      </c>
      <c r="Q1426" s="65"/>
      <c r="R1426" s="65"/>
      <c r="S1426" s="65"/>
      <c r="T1426" s="65"/>
      <c r="U1426" s="65"/>
      <c r="V1426" s="65"/>
      <c r="W1426" s="65"/>
      <c r="X1426" s="65"/>
      <c r="Y1426" s="65"/>
      <c r="Z1426" s="65"/>
      <c r="AA1426" s="65"/>
      <c r="AB1426" s="65"/>
      <c r="AC1426" s="65"/>
      <c r="AD1426" s="65"/>
      <c r="AE1426" s="65"/>
      <c r="AF1426" s="65"/>
      <c r="AG1426" s="65"/>
      <c r="AH1426" s="65"/>
      <c r="AI1426" s="65"/>
      <c r="AJ1426" s="65"/>
      <c r="AK1426" s="65"/>
      <c r="AL1426" s="65"/>
      <c r="AM1426" s="65"/>
      <c r="AN1426" s="65"/>
      <c r="AO1426" s="65"/>
      <c r="AP1426" s="65"/>
      <c r="AQ1426" s="65"/>
      <c r="AR1426" s="65"/>
      <c r="AS1426" s="65"/>
      <c r="AT1426" s="65"/>
      <c r="AU1426" s="65"/>
      <c r="AV1426" s="65"/>
      <c r="AW1426" s="65"/>
      <c r="AX1426" s="65"/>
      <c r="AY1426" s="65"/>
      <c r="AZ1426" s="65"/>
      <c r="BA1426" s="65"/>
      <c r="BB1426" s="65"/>
      <c r="BC1426" s="65"/>
      <c r="BD1426" s="65"/>
      <c r="BE1426" s="65"/>
      <c r="BF1426" s="65"/>
      <c r="BG1426" s="65"/>
      <c r="BH1426" s="65"/>
      <c r="BI1426" s="65"/>
      <c r="BJ1426" s="65"/>
      <c r="BK1426" s="65"/>
      <c r="BL1426" s="65"/>
    </row>
    <row r="1427" spans="1:64" x14ac:dyDescent="0.2">
      <c r="A1427" s="114" t="s">
        <v>1372</v>
      </c>
      <c r="B1427" s="114" t="s">
        <v>1506</v>
      </c>
      <c r="C1427" s="114" t="s">
        <v>1631</v>
      </c>
      <c r="D1427" s="114">
        <v>50</v>
      </c>
      <c r="E1427" s="114" t="s">
        <v>26</v>
      </c>
      <c r="F1427" s="114"/>
      <c r="G1427" s="114" t="s">
        <v>27</v>
      </c>
      <c r="H1427" s="114" t="s">
        <v>28</v>
      </c>
      <c r="I1427" s="114" t="s">
        <v>29</v>
      </c>
      <c r="J1427" s="114" t="s">
        <v>76</v>
      </c>
      <c r="K1427" s="114"/>
      <c r="L1427" s="114"/>
      <c r="M1427" s="114" t="s">
        <v>32</v>
      </c>
      <c r="N1427" s="114" t="s">
        <v>52</v>
      </c>
      <c r="O1427" s="114">
        <v>24</v>
      </c>
      <c r="P1427" s="114" t="s">
        <v>28</v>
      </c>
      <c r="Q1427" s="65"/>
      <c r="R1427" s="65"/>
      <c r="S1427" s="65"/>
      <c r="T1427" s="65"/>
      <c r="U1427" s="65"/>
      <c r="V1427" s="65"/>
      <c r="W1427" s="65"/>
      <c r="X1427" s="65"/>
      <c r="Y1427" s="65"/>
      <c r="Z1427" s="65"/>
      <c r="AA1427" s="65"/>
      <c r="AB1427" s="65"/>
      <c r="AC1427" s="65"/>
      <c r="AD1427" s="65"/>
      <c r="AE1427" s="65"/>
      <c r="AF1427" s="65"/>
      <c r="AG1427" s="65"/>
      <c r="AH1427" s="65"/>
      <c r="AI1427" s="65"/>
      <c r="AJ1427" s="65"/>
      <c r="AK1427" s="65"/>
      <c r="AL1427" s="65"/>
      <c r="AM1427" s="65"/>
      <c r="AN1427" s="65"/>
      <c r="AO1427" s="65"/>
      <c r="AP1427" s="65"/>
      <c r="AQ1427" s="65"/>
      <c r="AR1427" s="65"/>
      <c r="AS1427" s="65"/>
      <c r="AT1427" s="65"/>
      <c r="AU1427" s="65"/>
      <c r="AV1427" s="65"/>
      <c r="AW1427" s="65"/>
      <c r="AX1427" s="65"/>
      <c r="AY1427" s="65"/>
      <c r="AZ1427" s="65"/>
      <c r="BA1427" s="65"/>
      <c r="BB1427" s="65"/>
      <c r="BC1427" s="65"/>
      <c r="BD1427" s="65"/>
      <c r="BE1427" s="65"/>
      <c r="BF1427" s="65"/>
      <c r="BG1427" s="65"/>
      <c r="BH1427" s="65"/>
      <c r="BI1427" s="65"/>
      <c r="BJ1427" s="65"/>
      <c r="BK1427" s="65"/>
      <c r="BL1427" s="65"/>
    </row>
    <row r="1428" spans="1:64" x14ac:dyDescent="0.2">
      <c r="A1428" s="114" t="s">
        <v>1372</v>
      </c>
      <c r="B1428" s="114" t="s">
        <v>1506</v>
      </c>
      <c r="C1428" s="114" t="s">
        <v>1632</v>
      </c>
      <c r="D1428" s="114">
        <v>50</v>
      </c>
      <c r="E1428" s="114" t="s">
        <v>26</v>
      </c>
      <c r="F1428" s="114"/>
      <c r="G1428" s="114" t="s">
        <v>27</v>
      </c>
      <c r="H1428" s="114" t="s">
        <v>28</v>
      </c>
      <c r="I1428" s="114" t="s">
        <v>29</v>
      </c>
      <c r="J1428" s="114" t="s">
        <v>76</v>
      </c>
      <c r="K1428" s="114"/>
      <c r="L1428" s="114"/>
      <c r="M1428" s="114" t="s">
        <v>32</v>
      </c>
      <c r="N1428" s="114" t="s">
        <v>52</v>
      </c>
      <c r="O1428" s="114">
        <v>24</v>
      </c>
      <c r="P1428" s="114" t="s">
        <v>28</v>
      </c>
      <c r="Q1428" s="65"/>
      <c r="R1428" s="65"/>
      <c r="S1428" s="65"/>
      <c r="T1428" s="65"/>
      <c r="U1428" s="65"/>
      <c r="V1428" s="65"/>
      <c r="W1428" s="65"/>
      <c r="X1428" s="65"/>
      <c r="Y1428" s="65"/>
      <c r="Z1428" s="65"/>
      <c r="AA1428" s="65"/>
      <c r="AB1428" s="65"/>
      <c r="AC1428" s="65"/>
      <c r="AD1428" s="65"/>
      <c r="AE1428" s="65"/>
      <c r="AF1428" s="65"/>
      <c r="AG1428" s="65"/>
      <c r="AH1428" s="65"/>
      <c r="AI1428" s="65"/>
      <c r="AJ1428" s="65"/>
      <c r="AK1428" s="65"/>
      <c r="AL1428" s="65"/>
      <c r="AM1428" s="65"/>
      <c r="AN1428" s="65"/>
      <c r="AO1428" s="65"/>
      <c r="AP1428" s="65"/>
      <c r="AQ1428" s="65"/>
      <c r="AR1428" s="65"/>
      <c r="AS1428" s="65"/>
      <c r="AT1428" s="65"/>
      <c r="AU1428" s="65"/>
      <c r="AV1428" s="65"/>
      <c r="AW1428" s="65"/>
      <c r="AX1428" s="65"/>
      <c r="AY1428" s="65"/>
      <c r="AZ1428" s="65"/>
      <c r="BA1428" s="65"/>
      <c r="BB1428" s="65"/>
      <c r="BC1428" s="65"/>
      <c r="BD1428" s="65"/>
      <c r="BE1428" s="65"/>
      <c r="BF1428" s="65"/>
      <c r="BG1428" s="65"/>
      <c r="BH1428" s="65"/>
      <c r="BI1428" s="65"/>
      <c r="BJ1428" s="65"/>
      <c r="BK1428" s="65"/>
      <c r="BL1428" s="65"/>
    </row>
    <row r="1429" spans="1:64" x14ac:dyDescent="0.2">
      <c r="A1429" s="114" t="s">
        <v>1372</v>
      </c>
      <c r="B1429" s="114" t="s">
        <v>1506</v>
      </c>
      <c r="C1429" s="114" t="s">
        <v>1633</v>
      </c>
      <c r="D1429" s="114">
        <v>50</v>
      </c>
      <c r="E1429" s="114" t="s">
        <v>26</v>
      </c>
      <c r="F1429" s="114"/>
      <c r="G1429" s="114" t="s">
        <v>27</v>
      </c>
      <c r="H1429" s="114" t="s">
        <v>28</v>
      </c>
      <c r="I1429" s="114" t="s">
        <v>29</v>
      </c>
      <c r="J1429" s="114" t="s">
        <v>76</v>
      </c>
      <c r="K1429" s="114"/>
      <c r="L1429" s="114"/>
      <c r="M1429" s="114" t="s">
        <v>32</v>
      </c>
      <c r="N1429" s="114" t="s">
        <v>52</v>
      </c>
      <c r="O1429" s="114">
        <v>24</v>
      </c>
      <c r="P1429" s="114" t="s">
        <v>28</v>
      </c>
      <c r="Q1429" s="65"/>
      <c r="R1429" s="65"/>
      <c r="S1429" s="65"/>
      <c r="T1429" s="65"/>
      <c r="U1429" s="65"/>
      <c r="V1429" s="65"/>
      <c r="W1429" s="65"/>
      <c r="X1429" s="65"/>
      <c r="Y1429" s="65"/>
      <c r="Z1429" s="65"/>
      <c r="AA1429" s="65"/>
      <c r="AB1429" s="65"/>
      <c r="AC1429" s="65"/>
      <c r="AD1429" s="65"/>
      <c r="AE1429" s="65"/>
      <c r="AF1429" s="65"/>
      <c r="AG1429" s="65"/>
      <c r="AH1429" s="65"/>
      <c r="AI1429" s="65"/>
      <c r="AJ1429" s="65"/>
      <c r="AK1429" s="65"/>
      <c r="AL1429" s="65"/>
      <c r="AM1429" s="65"/>
      <c r="AN1429" s="65"/>
      <c r="AO1429" s="65"/>
      <c r="AP1429" s="65"/>
      <c r="AQ1429" s="65"/>
      <c r="AR1429" s="65"/>
      <c r="AS1429" s="65"/>
      <c r="AT1429" s="65"/>
      <c r="AU1429" s="65"/>
      <c r="AV1429" s="65"/>
      <c r="AW1429" s="65"/>
      <c r="AX1429" s="65"/>
      <c r="AY1429" s="65"/>
      <c r="AZ1429" s="65"/>
      <c r="BA1429" s="65"/>
      <c r="BB1429" s="65"/>
      <c r="BC1429" s="65"/>
      <c r="BD1429" s="65"/>
      <c r="BE1429" s="65"/>
      <c r="BF1429" s="65"/>
      <c r="BG1429" s="65"/>
      <c r="BH1429" s="65"/>
      <c r="BI1429" s="65"/>
      <c r="BJ1429" s="65"/>
      <c r="BK1429" s="65"/>
      <c r="BL1429" s="65"/>
    </row>
    <row r="1430" spans="1:64" x14ac:dyDescent="0.2">
      <c r="A1430" s="114" t="s">
        <v>1372</v>
      </c>
      <c r="B1430" s="114" t="s">
        <v>1506</v>
      </c>
      <c r="C1430" s="114" t="s">
        <v>1634</v>
      </c>
      <c r="D1430" s="114">
        <v>50</v>
      </c>
      <c r="E1430" s="114" t="s">
        <v>26</v>
      </c>
      <c r="F1430" s="114"/>
      <c r="G1430" s="114" t="s">
        <v>27</v>
      </c>
      <c r="H1430" s="114" t="s">
        <v>28</v>
      </c>
      <c r="I1430" s="114" t="s">
        <v>29</v>
      </c>
      <c r="J1430" s="114" t="s">
        <v>76</v>
      </c>
      <c r="K1430" s="114"/>
      <c r="L1430" s="114"/>
      <c r="M1430" s="114" t="s">
        <v>32</v>
      </c>
      <c r="N1430" s="114" t="s">
        <v>52</v>
      </c>
      <c r="O1430" s="114">
        <v>24</v>
      </c>
      <c r="P1430" s="114" t="s">
        <v>28</v>
      </c>
      <c r="Q1430" s="65"/>
      <c r="R1430" s="65"/>
      <c r="S1430" s="65"/>
      <c r="T1430" s="65"/>
      <c r="U1430" s="65"/>
      <c r="V1430" s="65"/>
      <c r="W1430" s="65"/>
      <c r="X1430" s="65"/>
      <c r="Y1430" s="65"/>
      <c r="Z1430" s="65"/>
      <c r="AA1430" s="65"/>
      <c r="AB1430" s="65"/>
      <c r="AC1430" s="65"/>
      <c r="AD1430" s="65"/>
      <c r="AE1430" s="65"/>
      <c r="AF1430" s="65"/>
      <c r="AG1430" s="65"/>
      <c r="AH1430" s="65"/>
      <c r="AI1430" s="65"/>
      <c r="AJ1430" s="65"/>
      <c r="AK1430" s="65"/>
      <c r="AL1430" s="65"/>
      <c r="AM1430" s="65"/>
      <c r="AN1430" s="65"/>
      <c r="AO1430" s="65"/>
      <c r="AP1430" s="65"/>
      <c r="AQ1430" s="65"/>
      <c r="AR1430" s="65"/>
      <c r="AS1430" s="65"/>
      <c r="AT1430" s="65"/>
      <c r="AU1430" s="65"/>
      <c r="AV1430" s="65"/>
      <c r="AW1430" s="65"/>
      <c r="AX1430" s="65"/>
      <c r="AY1430" s="65"/>
      <c r="AZ1430" s="65"/>
      <c r="BA1430" s="65"/>
      <c r="BB1430" s="65"/>
      <c r="BC1430" s="65"/>
      <c r="BD1430" s="65"/>
      <c r="BE1430" s="65"/>
      <c r="BF1430" s="65"/>
      <c r="BG1430" s="65"/>
      <c r="BH1430" s="65"/>
      <c r="BI1430" s="65"/>
      <c r="BJ1430" s="65"/>
      <c r="BK1430" s="65"/>
      <c r="BL1430" s="65"/>
    </row>
    <row r="1431" spans="1:64" x14ac:dyDescent="0.2">
      <c r="A1431" s="114" t="s">
        <v>1372</v>
      </c>
      <c r="B1431" s="114" t="s">
        <v>1506</v>
      </c>
      <c r="C1431" s="114" t="s">
        <v>1635</v>
      </c>
      <c r="D1431" s="114">
        <v>50</v>
      </c>
      <c r="E1431" s="114" t="s">
        <v>26</v>
      </c>
      <c r="F1431" s="114"/>
      <c r="G1431" s="114" t="s">
        <v>27</v>
      </c>
      <c r="H1431" s="114" t="s">
        <v>28</v>
      </c>
      <c r="I1431" s="114" t="s">
        <v>29</v>
      </c>
      <c r="J1431" s="114" t="s">
        <v>76</v>
      </c>
      <c r="K1431" s="114"/>
      <c r="L1431" s="114"/>
      <c r="M1431" s="114" t="s">
        <v>32</v>
      </c>
      <c r="N1431" s="114" t="s">
        <v>52</v>
      </c>
      <c r="O1431" s="114">
        <v>24</v>
      </c>
      <c r="P1431" s="114" t="s">
        <v>28</v>
      </c>
      <c r="Q1431" s="65"/>
      <c r="R1431" s="65"/>
      <c r="S1431" s="65"/>
      <c r="T1431" s="65"/>
      <c r="U1431" s="65"/>
      <c r="V1431" s="65"/>
      <c r="W1431" s="65"/>
      <c r="X1431" s="65"/>
      <c r="Y1431" s="65"/>
      <c r="Z1431" s="65"/>
      <c r="AA1431" s="65"/>
      <c r="AB1431" s="65"/>
      <c r="AC1431" s="65"/>
      <c r="AD1431" s="65"/>
      <c r="AE1431" s="65"/>
      <c r="AF1431" s="65"/>
      <c r="AG1431" s="65"/>
      <c r="AH1431" s="65"/>
      <c r="AI1431" s="65"/>
      <c r="AJ1431" s="65"/>
      <c r="AK1431" s="65"/>
      <c r="AL1431" s="65"/>
      <c r="AM1431" s="65"/>
      <c r="AN1431" s="65"/>
      <c r="AO1431" s="65"/>
      <c r="AP1431" s="65"/>
      <c r="AQ1431" s="65"/>
      <c r="AR1431" s="65"/>
      <c r="AS1431" s="65"/>
      <c r="AT1431" s="65"/>
      <c r="AU1431" s="65"/>
      <c r="AV1431" s="65"/>
      <c r="AW1431" s="65"/>
      <c r="AX1431" s="65"/>
      <c r="AY1431" s="65"/>
      <c r="AZ1431" s="65"/>
      <c r="BA1431" s="65"/>
      <c r="BB1431" s="65"/>
      <c r="BC1431" s="65"/>
      <c r="BD1431" s="65"/>
      <c r="BE1431" s="65"/>
      <c r="BF1431" s="65"/>
      <c r="BG1431" s="65"/>
      <c r="BH1431" s="65"/>
      <c r="BI1431" s="65"/>
      <c r="BJ1431" s="65"/>
      <c r="BK1431" s="65"/>
      <c r="BL1431" s="65"/>
    </row>
    <row r="1432" spans="1:64" x14ac:dyDescent="0.2">
      <c r="A1432" s="114" t="s">
        <v>1372</v>
      </c>
      <c r="B1432" s="114" t="s">
        <v>1506</v>
      </c>
      <c r="C1432" s="114" t="s">
        <v>1636</v>
      </c>
      <c r="D1432" s="114">
        <v>50</v>
      </c>
      <c r="E1432" s="114" t="s">
        <v>26</v>
      </c>
      <c r="F1432" s="114"/>
      <c r="G1432" s="114" t="s">
        <v>27</v>
      </c>
      <c r="H1432" s="114" t="s">
        <v>28</v>
      </c>
      <c r="I1432" s="114" t="s">
        <v>29</v>
      </c>
      <c r="J1432" s="114" t="s">
        <v>76</v>
      </c>
      <c r="K1432" s="114"/>
      <c r="L1432" s="114"/>
      <c r="M1432" s="114" t="s">
        <v>32</v>
      </c>
      <c r="N1432" s="114" t="s">
        <v>52</v>
      </c>
      <c r="O1432" s="114">
        <v>24</v>
      </c>
      <c r="P1432" s="114" t="s">
        <v>28</v>
      </c>
      <c r="Q1432" s="65"/>
      <c r="R1432" s="65"/>
      <c r="S1432" s="65"/>
      <c r="T1432" s="65"/>
      <c r="U1432" s="65"/>
      <c r="V1432" s="65"/>
      <c r="W1432" s="65"/>
      <c r="X1432" s="65"/>
      <c r="Y1432" s="65"/>
      <c r="Z1432" s="65"/>
      <c r="AA1432" s="65"/>
      <c r="AB1432" s="65"/>
      <c r="AC1432" s="65"/>
      <c r="AD1432" s="65"/>
      <c r="AE1432" s="65"/>
      <c r="AF1432" s="65"/>
      <c r="AG1432" s="65"/>
      <c r="AH1432" s="65"/>
      <c r="AI1432" s="65"/>
      <c r="AJ1432" s="65"/>
      <c r="AK1432" s="65"/>
      <c r="AL1432" s="65"/>
      <c r="AM1432" s="65"/>
      <c r="AN1432" s="65"/>
      <c r="AO1432" s="65"/>
      <c r="AP1432" s="65"/>
      <c r="AQ1432" s="65"/>
      <c r="AR1432" s="65"/>
      <c r="AS1432" s="65"/>
      <c r="AT1432" s="65"/>
      <c r="AU1432" s="65"/>
      <c r="AV1432" s="65"/>
      <c r="AW1432" s="65"/>
      <c r="AX1432" s="65"/>
      <c r="AY1432" s="65"/>
      <c r="AZ1432" s="65"/>
      <c r="BA1432" s="65"/>
      <c r="BB1432" s="65"/>
      <c r="BC1432" s="65"/>
      <c r="BD1432" s="65"/>
      <c r="BE1432" s="65"/>
      <c r="BF1432" s="65"/>
      <c r="BG1432" s="65"/>
      <c r="BH1432" s="65"/>
      <c r="BI1432" s="65"/>
      <c r="BJ1432" s="65"/>
      <c r="BK1432" s="65"/>
      <c r="BL1432" s="65"/>
    </row>
    <row r="1433" spans="1:64" x14ac:dyDescent="0.2">
      <c r="A1433" s="114" t="s">
        <v>1372</v>
      </c>
      <c r="B1433" s="114" t="s">
        <v>1506</v>
      </c>
      <c r="C1433" s="114" t="s">
        <v>1637</v>
      </c>
      <c r="D1433" s="114">
        <v>50</v>
      </c>
      <c r="E1433" s="114" t="s">
        <v>26</v>
      </c>
      <c r="F1433" s="114"/>
      <c r="G1433" s="114" t="s">
        <v>27</v>
      </c>
      <c r="H1433" s="114" t="s">
        <v>28</v>
      </c>
      <c r="I1433" s="114" t="s">
        <v>29</v>
      </c>
      <c r="J1433" s="114" t="s">
        <v>76</v>
      </c>
      <c r="K1433" s="114"/>
      <c r="L1433" s="114"/>
      <c r="M1433" s="114" t="s">
        <v>32</v>
      </c>
      <c r="N1433" s="114" t="s">
        <v>52</v>
      </c>
      <c r="O1433" s="114">
        <v>24</v>
      </c>
      <c r="P1433" s="114" t="s">
        <v>28</v>
      </c>
      <c r="Q1433" s="65"/>
      <c r="R1433" s="65"/>
      <c r="S1433" s="65"/>
      <c r="T1433" s="65"/>
      <c r="U1433" s="65"/>
      <c r="V1433" s="65"/>
      <c r="W1433" s="65"/>
      <c r="X1433" s="65"/>
      <c r="Y1433" s="65"/>
      <c r="Z1433" s="65"/>
      <c r="AA1433" s="65"/>
      <c r="AB1433" s="65"/>
      <c r="AC1433" s="65"/>
      <c r="AD1433" s="65"/>
      <c r="AE1433" s="65"/>
      <c r="AF1433" s="65"/>
      <c r="AG1433" s="65"/>
      <c r="AH1433" s="65"/>
      <c r="AI1433" s="65"/>
      <c r="AJ1433" s="65"/>
      <c r="AK1433" s="65"/>
      <c r="AL1433" s="65"/>
      <c r="AM1433" s="65"/>
      <c r="AN1433" s="65"/>
      <c r="AO1433" s="65"/>
      <c r="AP1433" s="65"/>
      <c r="AQ1433" s="65"/>
      <c r="AR1433" s="65"/>
      <c r="AS1433" s="65"/>
      <c r="AT1433" s="65"/>
      <c r="AU1433" s="65"/>
      <c r="AV1433" s="65"/>
      <c r="AW1433" s="65"/>
      <c r="AX1433" s="65"/>
      <c r="AY1433" s="65"/>
      <c r="AZ1433" s="65"/>
      <c r="BA1433" s="65"/>
      <c r="BB1433" s="65"/>
      <c r="BC1433" s="65"/>
      <c r="BD1433" s="65"/>
      <c r="BE1433" s="65"/>
      <c r="BF1433" s="65"/>
      <c r="BG1433" s="65"/>
      <c r="BH1433" s="65"/>
      <c r="BI1433" s="65"/>
      <c r="BJ1433" s="65"/>
      <c r="BK1433" s="65"/>
      <c r="BL1433" s="65"/>
    </row>
    <row r="1434" spans="1:64" x14ac:dyDescent="0.2">
      <c r="A1434" s="114" t="s">
        <v>1372</v>
      </c>
      <c r="B1434" s="114" t="s">
        <v>1506</v>
      </c>
      <c r="C1434" s="114" t="s">
        <v>1638</v>
      </c>
      <c r="D1434" s="114">
        <v>50</v>
      </c>
      <c r="E1434" s="114" t="s">
        <v>26</v>
      </c>
      <c r="F1434" s="114"/>
      <c r="G1434" s="114" t="s">
        <v>27</v>
      </c>
      <c r="H1434" s="114" t="s">
        <v>28</v>
      </c>
      <c r="I1434" s="114" t="s">
        <v>29</v>
      </c>
      <c r="J1434" s="114" t="s">
        <v>76</v>
      </c>
      <c r="K1434" s="114"/>
      <c r="L1434" s="114"/>
      <c r="M1434" s="114" t="s">
        <v>32</v>
      </c>
      <c r="N1434" s="114" t="s">
        <v>52</v>
      </c>
      <c r="O1434" s="114">
        <v>24</v>
      </c>
      <c r="P1434" s="114" t="s">
        <v>28</v>
      </c>
      <c r="Q1434" s="65"/>
      <c r="R1434" s="65"/>
      <c r="S1434" s="65"/>
      <c r="T1434" s="65"/>
      <c r="U1434" s="65"/>
      <c r="V1434" s="65"/>
      <c r="W1434" s="65"/>
      <c r="X1434" s="65"/>
      <c r="Y1434" s="65"/>
      <c r="Z1434" s="65"/>
      <c r="AA1434" s="65"/>
      <c r="AB1434" s="65"/>
      <c r="AC1434" s="65"/>
      <c r="AD1434" s="65"/>
      <c r="AE1434" s="65"/>
      <c r="AF1434" s="65"/>
      <c r="AG1434" s="65"/>
      <c r="AH1434" s="65"/>
      <c r="AI1434" s="65"/>
      <c r="AJ1434" s="65"/>
      <c r="AK1434" s="65"/>
      <c r="AL1434" s="65"/>
      <c r="AM1434" s="65"/>
      <c r="AN1434" s="65"/>
      <c r="AO1434" s="65"/>
      <c r="AP1434" s="65"/>
      <c r="AQ1434" s="65"/>
      <c r="AR1434" s="65"/>
      <c r="AS1434" s="65"/>
      <c r="AT1434" s="65"/>
      <c r="AU1434" s="65"/>
      <c r="AV1434" s="65"/>
      <c r="AW1434" s="65"/>
      <c r="AX1434" s="65"/>
      <c r="AY1434" s="65"/>
      <c r="AZ1434" s="65"/>
      <c r="BA1434" s="65"/>
      <c r="BB1434" s="65"/>
      <c r="BC1434" s="65"/>
      <c r="BD1434" s="65"/>
      <c r="BE1434" s="65"/>
      <c r="BF1434" s="65"/>
      <c r="BG1434" s="65"/>
      <c r="BH1434" s="65"/>
      <c r="BI1434" s="65"/>
      <c r="BJ1434" s="65"/>
      <c r="BK1434" s="65"/>
      <c r="BL1434" s="65"/>
    </row>
    <row r="1435" spans="1:64" x14ac:dyDescent="0.2">
      <c r="A1435" s="114" t="s">
        <v>1372</v>
      </c>
      <c r="B1435" s="114" t="s">
        <v>1506</v>
      </c>
      <c r="C1435" s="114" t="s">
        <v>1639</v>
      </c>
      <c r="D1435" s="114">
        <v>50</v>
      </c>
      <c r="E1435" s="114" t="s">
        <v>26</v>
      </c>
      <c r="F1435" s="114"/>
      <c r="G1435" s="114" t="s">
        <v>27</v>
      </c>
      <c r="H1435" s="114" t="s">
        <v>28</v>
      </c>
      <c r="I1435" s="114" t="s">
        <v>29</v>
      </c>
      <c r="J1435" s="114" t="s">
        <v>76</v>
      </c>
      <c r="K1435" s="114"/>
      <c r="L1435" s="114"/>
      <c r="M1435" s="114" t="s">
        <v>32</v>
      </c>
      <c r="N1435" s="114" t="s">
        <v>52</v>
      </c>
      <c r="O1435" s="114">
        <v>24</v>
      </c>
      <c r="P1435" s="114" t="s">
        <v>28</v>
      </c>
      <c r="Q1435" s="65"/>
      <c r="R1435" s="65"/>
      <c r="S1435" s="65"/>
      <c r="T1435" s="65"/>
      <c r="U1435" s="65"/>
      <c r="V1435" s="65"/>
      <c r="W1435" s="65"/>
      <c r="X1435" s="65"/>
      <c r="Y1435" s="65"/>
      <c r="Z1435" s="65"/>
      <c r="AA1435" s="65"/>
      <c r="AB1435" s="65"/>
      <c r="AC1435" s="65"/>
      <c r="AD1435" s="65"/>
      <c r="AE1435" s="65"/>
      <c r="AF1435" s="65"/>
      <c r="AG1435" s="65"/>
      <c r="AH1435" s="65"/>
      <c r="AI1435" s="65"/>
      <c r="AJ1435" s="65"/>
      <c r="AK1435" s="65"/>
      <c r="AL1435" s="65"/>
      <c r="AM1435" s="65"/>
      <c r="AN1435" s="65"/>
      <c r="AO1435" s="65"/>
      <c r="AP1435" s="65"/>
      <c r="AQ1435" s="65"/>
      <c r="AR1435" s="65"/>
      <c r="AS1435" s="65"/>
      <c r="AT1435" s="65"/>
      <c r="AU1435" s="65"/>
      <c r="AV1435" s="65"/>
      <c r="AW1435" s="65"/>
      <c r="AX1435" s="65"/>
      <c r="AY1435" s="65"/>
      <c r="AZ1435" s="65"/>
      <c r="BA1435" s="65"/>
      <c r="BB1435" s="65"/>
      <c r="BC1435" s="65"/>
      <c r="BD1435" s="65"/>
      <c r="BE1435" s="65"/>
      <c r="BF1435" s="65"/>
      <c r="BG1435" s="65"/>
      <c r="BH1435" s="65"/>
      <c r="BI1435" s="65"/>
      <c r="BJ1435" s="65"/>
      <c r="BK1435" s="65"/>
      <c r="BL1435" s="65"/>
    </row>
    <row r="1436" spans="1:64" x14ac:dyDescent="0.2">
      <c r="A1436" s="114" t="s">
        <v>1372</v>
      </c>
      <c r="B1436" s="114" t="s">
        <v>1506</v>
      </c>
      <c r="C1436" s="114" t="s">
        <v>1640</v>
      </c>
      <c r="D1436" s="114">
        <v>50</v>
      </c>
      <c r="E1436" s="114" t="s">
        <v>26</v>
      </c>
      <c r="F1436" s="114"/>
      <c r="G1436" s="114" t="s">
        <v>27</v>
      </c>
      <c r="H1436" s="114" t="s">
        <v>28</v>
      </c>
      <c r="I1436" s="114" t="s">
        <v>29</v>
      </c>
      <c r="J1436" s="114" t="s">
        <v>76</v>
      </c>
      <c r="K1436" s="114"/>
      <c r="L1436" s="114"/>
      <c r="M1436" s="114" t="s">
        <v>32</v>
      </c>
      <c r="N1436" s="114" t="s">
        <v>52</v>
      </c>
      <c r="O1436" s="114">
        <v>24</v>
      </c>
      <c r="P1436" s="114" t="s">
        <v>28</v>
      </c>
      <c r="Q1436" s="65"/>
      <c r="R1436" s="65"/>
      <c r="S1436" s="65"/>
      <c r="T1436" s="65"/>
      <c r="U1436" s="65"/>
      <c r="V1436" s="65"/>
      <c r="W1436" s="65"/>
      <c r="X1436" s="65"/>
      <c r="Y1436" s="65"/>
      <c r="Z1436" s="65"/>
      <c r="AA1436" s="65"/>
      <c r="AB1436" s="65"/>
      <c r="AC1436" s="65"/>
      <c r="AD1436" s="65"/>
      <c r="AE1436" s="65"/>
      <c r="AF1436" s="65"/>
      <c r="AG1436" s="65"/>
      <c r="AH1436" s="65"/>
      <c r="AI1436" s="65"/>
      <c r="AJ1436" s="65"/>
      <c r="AK1436" s="65"/>
      <c r="AL1436" s="65"/>
      <c r="AM1436" s="65"/>
      <c r="AN1436" s="65"/>
      <c r="AO1436" s="65"/>
      <c r="AP1436" s="65"/>
      <c r="AQ1436" s="65"/>
      <c r="AR1436" s="65"/>
      <c r="AS1436" s="65"/>
      <c r="AT1436" s="65"/>
      <c r="AU1436" s="65"/>
      <c r="AV1436" s="65"/>
      <c r="AW1436" s="65"/>
      <c r="AX1436" s="65"/>
      <c r="AY1436" s="65"/>
      <c r="AZ1436" s="65"/>
      <c r="BA1436" s="65"/>
      <c r="BB1436" s="65"/>
      <c r="BC1436" s="65"/>
      <c r="BD1436" s="65"/>
      <c r="BE1436" s="65"/>
      <c r="BF1436" s="65"/>
      <c r="BG1436" s="65"/>
      <c r="BH1436" s="65"/>
      <c r="BI1436" s="65"/>
      <c r="BJ1436" s="65"/>
      <c r="BK1436" s="65"/>
      <c r="BL1436" s="65"/>
    </row>
    <row r="1437" spans="1:64" x14ac:dyDescent="0.2">
      <c r="A1437" s="114" t="s">
        <v>1372</v>
      </c>
      <c r="B1437" s="114" t="s">
        <v>1506</v>
      </c>
      <c r="C1437" s="114" t="s">
        <v>1641</v>
      </c>
      <c r="D1437" s="114">
        <v>50</v>
      </c>
      <c r="E1437" s="114" t="s">
        <v>26</v>
      </c>
      <c r="F1437" s="114"/>
      <c r="G1437" s="114" t="s">
        <v>27</v>
      </c>
      <c r="H1437" s="114" t="s">
        <v>28</v>
      </c>
      <c r="I1437" s="114" t="s">
        <v>29</v>
      </c>
      <c r="J1437" s="114" t="s">
        <v>76</v>
      </c>
      <c r="K1437" s="114"/>
      <c r="L1437" s="114"/>
      <c r="M1437" s="114" t="s">
        <v>32</v>
      </c>
      <c r="N1437" s="114" t="s">
        <v>52</v>
      </c>
      <c r="O1437" s="114">
        <v>24</v>
      </c>
      <c r="P1437" s="114" t="s">
        <v>28</v>
      </c>
      <c r="Q1437" s="65"/>
      <c r="R1437" s="65"/>
      <c r="S1437" s="65"/>
      <c r="T1437" s="65"/>
      <c r="U1437" s="65"/>
      <c r="V1437" s="65"/>
      <c r="W1437" s="65"/>
      <c r="X1437" s="65"/>
      <c r="Y1437" s="65"/>
      <c r="Z1437" s="65"/>
      <c r="AA1437" s="65"/>
      <c r="AB1437" s="65"/>
      <c r="AC1437" s="65"/>
      <c r="AD1437" s="65"/>
      <c r="AE1437" s="65"/>
      <c r="AF1437" s="65"/>
      <c r="AG1437" s="65"/>
      <c r="AH1437" s="65"/>
      <c r="AI1437" s="65"/>
      <c r="AJ1437" s="65"/>
      <c r="AK1437" s="65"/>
      <c r="AL1437" s="65"/>
      <c r="AM1437" s="65"/>
      <c r="AN1437" s="65"/>
      <c r="AO1437" s="65"/>
      <c r="AP1437" s="65"/>
      <c r="AQ1437" s="65"/>
      <c r="AR1437" s="65"/>
      <c r="AS1437" s="65"/>
      <c r="AT1437" s="65"/>
      <c r="AU1437" s="65"/>
      <c r="AV1437" s="65"/>
      <c r="AW1437" s="65"/>
      <c r="AX1437" s="65"/>
      <c r="AY1437" s="65"/>
      <c r="AZ1437" s="65"/>
      <c r="BA1437" s="65"/>
      <c r="BB1437" s="65"/>
      <c r="BC1437" s="65"/>
      <c r="BD1437" s="65"/>
      <c r="BE1437" s="65"/>
      <c r="BF1437" s="65"/>
      <c r="BG1437" s="65"/>
      <c r="BH1437" s="65"/>
      <c r="BI1437" s="65"/>
      <c r="BJ1437" s="65"/>
      <c r="BK1437" s="65"/>
      <c r="BL1437" s="65"/>
    </row>
    <row r="1438" spans="1:64" x14ac:dyDescent="0.2">
      <c r="A1438" s="114" t="s">
        <v>1372</v>
      </c>
      <c r="B1438" s="114" t="s">
        <v>1506</v>
      </c>
      <c r="C1438" s="114" t="s">
        <v>1642</v>
      </c>
      <c r="D1438" s="114">
        <v>50</v>
      </c>
      <c r="E1438" s="114" t="s">
        <v>26</v>
      </c>
      <c r="F1438" s="114"/>
      <c r="G1438" s="114" t="s">
        <v>27</v>
      </c>
      <c r="H1438" s="114" t="s">
        <v>28</v>
      </c>
      <c r="I1438" s="114" t="s">
        <v>29</v>
      </c>
      <c r="J1438" s="114" t="s">
        <v>76</v>
      </c>
      <c r="K1438" s="114"/>
      <c r="L1438" s="114"/>
      <c r="M1438" s="114" t="s">
        <v>32</v>
      </c>
      <c r="N1438" s="114" t="s">
        <v>52</v>
      </c>
      <c r="O1438" s="114">
        <v>24</v>
      </c>
      <c r="P1438" s="114" t="s">
        <v>28</v>
      </c>
      <c r="Q1438" s="65"/>
      <c r="R1438" s="65"/>
      <c r="S1438" s="65"/>
      <c r="T1438" s="65"/>
      <c r="U1438" s="65"/>
      <c r="V1438" s="65"/>
      <c r="W1438" s="65"/>
      <c r="X1438" s="65"/>
      <c r="Y1438" s="65"/>
      <c r="Z1438" s="65"/>
      <c r="AA1438" s="65"/>
      <c r="AB1438" s="65"/>
      <c r="AC1438" s="65"/>
      <c r="AD1438" s="65"/>
      <c r="AE1438" s="65"/>
      <c r="AF1438" s="65"/>
      <c r="AG1438" s="65"/>
      <c r="AH1438" s="65"/>
      <c r="AI1438" s="65"/>
      <c r="AJ1438" s="65"/>
      <c r="AK1438" s="65"/>
      <c r="AL1438" s="65"/>
      <c r="AM1438" s="65"/>
      <c r="AN1438" s="65"/>
      <c r="AO1438" s="65"/>
      <c r="AP1438" s="65"/>
      <c r="AQ1438" s="65"/>
      <c r="AR1438" s="65"/>
      <c r="AS1438" s="65"/>
      <c r="AT1438" s="65"/>
      <c r="AU1438" s="65"/>
      <c r="AV1438" s="65"/>
      <c r="AW1438" s="65"/>
      <c r="AX1438" s="65"/>
      <c r="AY1438" s="65"/>
      <c r="AZ1438" s="65"/>
      <c r="BA1438" s="65"/>
      <c r="BB1438" s="65"/>
      <c r="BC1438" s="65"/>
      <c r="BD1438" s="65"/>
      <c r="BE1438" s="65"/>
      <c r="BF1438" s="65"/>
      <c r="BG1438" s="65"/>
      <c r="BH1438" s="65"/>
      <c r="BI1438" s="65"/>
      <c r="BJ1438" s="65"/>
      <c r="BK1438" s="65"/>
      <c r="BL1438" s="65"/>
    </row>
    <row r="1439" spans="1:64" x14ac:dyDescent="0.2">
      <c r="A1439" s="114" t="s">
        <v>1372</v>
      </c>
      <c r="B1439" s="114" t="s">
        <v>1506</v>
      </c>
      <c r="C1439" s="114" t="s">
        <v>1643</v>
      </c>
      <c r="D1439" s="114">
        <v>50</v>
      </c>
      <c r="E1439" s="114" t="s">
        <v>26</v>
      </c>
      <c r="F1439" s="114"/>
      <c r="G1439" s="114" t="s">
        <v>27</v>
      </c>
      <c r="H1439" s="114" t="s">
        <v>28</v>
      </c>
      <c r="I1439" s="114" t="s">
        <v>29</v>
      </c>
      <c r="J1439" s="114" t="s">
        <v>76</v>
      </c>
      <c r="K1439" s="114"/>
      <c r="L1439" s="114"/>
      <c r="M1439" s="114" t="s">
        <v>32</v>
      </c>
      <c r="N1439" s="114" t="s">
        <v>52</v>
      </c>
      <c r="O1439" s="114">
        <v>24</v>
      </c>
      <c r="P1439" s="114" t="s">
        <v>28</v>
      </c>
      <c r="Q1439" s="65"/>
      <c r="R1439" s="65"/>
      <c r="S1439" s="65"/>
      <c r="T1439" s="65"/>
      <c r="U1439" s="65"/>
      <c r="V1439" s="65"/>
      <c r="W1439" s="65"/>
      <c r="X1439" s="65"/>
      <c r="Y1439" s="65"/>
      <c r="Z1439" s="65"/>
      <c r="AA1439" s="65"/>
      <c r="AB1439" s="65"/>
      <c r="AC1439" s="65"/>
      <c r="AD1439" s="65"/>
      <c r="AE1439" s="65"/>
      <c r="AF1439" s="65"/>
      <c r="AG1439" s="65"/>
      <c r="AH1439" s="65"/>
      <c r="AI1439" s="65"/>
      <c r="AJ1439" s="65"/>
      <c r="AK1439" s="65"/>
      <c r="AL1439" s="65"/>
      <c r="AM1439" s="65"/>
      <c r="AN1439" s="65"/>
      <c r="AO1439" s="65"/>
      <c r="AP1439" s="65"/>
      <c r="AQ1439" s="65"/>
      <c r="AR1439" s="65"/>
      <c r="AS1439" s="65"/>
      <c r="AT1439" s="65"/>
      <c r="AU1439" s="65"/>
      <c r="AV1439" s="65"/>
      <c r="AW1439" s="65"/>
      <c r="AX1439" s="65"/>
      <c r="AY1439" s="65"/>
      <c r="AZ1439" s="65"/>
      <c r="BA1439" s="65"/>
      <c r="BB1439" s="65"/>
      <c r="BC1439" s="65"/>
      <c r="BD1439" s="65"/>
      <c r="BE1439" s="65"/>
      <c r="BF1439" s="65"/>
      <c r="BG1439" s="65"/>
      <c r="BH1439" s="65"/>
      <c r="BI1439" s="65"/>
      <c r="BJ1439" s="65"/>
      <c r="BK1439" s="65"/>
      <c r="BL1439" s="65"/>
    </row>
    <row r="1440" spans="1:64" x14ac:dyDescent="0.2">
      <c r="A1440" s="114" t="s">
        <v>1372</v>
      </c>
      <c r="B1440" s="114" t="s">
        <v>1506</v>
      </c>
      <c r="C1440" s="114" t="s">
        <v>1644</v>
      </c>
      <c r="D1440" s="114">
        <v>50</v>
      </c>
      <c r="E1440" s="114" t="s">
        <v>26</v>
      </c>
      <c r="F1440" s="114"/>
      <c r="G1440" s="114" t="s">
        <v>27</v>
      </c>
      <c r="H1440" s="114" t="s">
        <v>28</v>
      </c>
      <c r="I1440" s="114" t="s">
        <v>29</v>
      </c>
      <c r="J1440" s="114" t="s">
        <v>76</v>
      </c>
      <c r="K1440" s="114"/>
      <c r="L1440" s="114"/>
      <c r="M1440" s="114" t="s">
        <v>32</v>
      </c>
      <c r="N1440" s="114" t="s">
        <v>52</v>
      </c>
      <c r="O1440" s="114">
        <v>24</v>
      </c>
      <c r="P1440" s="114" t="s">
        <v>28</v>
      </c>
      <c r="Q1440" s="65"/>
      <c r="R1440" s="65"/>
      <c r="S1440" s="65"/>
      <c r="T1440" s="65"/>
      <c r="U1440" s="65"/>
      <c r="V1440" s="65"/>
      <c r="W1440" s="65"/>
      <c r="X1440" s="65"/>
      <c r="Y1440" s="65"/>
      <c r="Z1440" s="65"/>
      <c r="AA1440" s="65"/>
      <c r="AB1440" s="65"/>
      <c r="AC1440" s="65"/>
      <c r="AD1440" s="65"/>
      <c r="AE1440" s="65"/>
      <c r="AF1440" s="65"/>
      <c r="AG1440" s="65"/>
      <c r="AH1440" s="65"/>
      <c r="AI1440" s="65"/>
      <c r="AJ1440" s="65"/>
      <c r="AK1440" s="65"/>
      <c r="AL1440" s="65"/>
      <c r="AM1440" s="65"/>
      <c r="AN1440" s="65"/>
      <c r="AO1440" s="65"/>
      <c r="AP1440" s="65"/>
      <c r="AQ1440" s="65"/>
      <c r="AR1440" s="65"/>
      <c r="AS1440" s="65"/>
      <c r="AT1440" s="65"/>
      <c r="AU1440" s="65"/>
      <c r="AV1440" s="65"/>
      <c r="AW1440" s="65"/>
      <c r="AX1440" s="65"/>
      <c r="AY1440" s="65"/>
      <c r="AZ1440" s="65"/>
      <c r="BA1440" s="65"/>
      <c r="BB1440" s="65"/>
      <c r="BC1440" s="65"/>
      <c r="BD1440" s="65"/>
      <c r="BE1440" s="65"/>
      <c r="BF1440" s="65"/>
      <c r="BG1440" s="65"/>
      <c r="BH1440" s="65"/>
      <c r="BI1440" s="65"/>
      <c r="BJ1440" s="65"/>
      <c r="BK1440" s="65"/>
      <c r="BL1440" s="65"/>
    </row>
    <row r="1441" spans="1:64" x14ac:dyDescent="0.2">
      <c r="A1441" s="114" t="s">
        <v>1372</v>
      </c>
      <c r="B1441" s="114" t="s">
        <v>1506</v>
      </c>
      <c r="C1441" s="114" t="s">
        <v>1645</v>
      </c>
      <c r="D1441" s="114">
        <v>50</v>
      </c>
      <c r="E1441" s="114" t="s">
        <v>26</v>
      </c>
      <c r="F1441" s="114"/>
      <c r="G1441" s="114" t="s">
        <v>27</v>
      </c>
      <c r="H1441" s="114" t="s">
        <v>28</v>
      </c>
      <c r="I1441" s="114" t="s">
        <v>29</v>
      </c>
      <c r="J1441" s="114" t="s">
        <v>76</v>
      </c>
      <c r="K1441" s="114"/>
      <c r="L1441" s="114"/>
      <c r="M1441" s="114" t="s">
        <v>32</v>
      </c>
      <c r="N1441" s="114" t="s">
        <v>52</v>
      </c>
      <c r="O1441" s="114">
        <v>24</v>
      </c>
      <c r="P1441" s="114" t="s">
        <v>28</v>
      </c>
      <c r="Q1441" s="65"/>
      <c r="R1441" s="65"/>
      <c r="S1441" s="65"/>
      <c r="T1441" s="65"/>
      <c r="U1441" s="65"/>
      <c r="V1441" s="65"/>
      <c r="W1441" s="65"/>
      <c r="X1441" s="65"/>
      <c r="Y1441" s="65"/>
      <c r="Z1441" s="65"/>
      <c r="AA1441" s="65"/>
      <c r="AB1441" s="65"/>
      <c r="AC1441" s="65"/>
      <c r="AD1441" s="65"/>
      <c r="AE1441" s="65"/>
      <c r="AF1441" s="65"/>
      <c r="AG1441" s="65"/>
      <c r="AH1441" s="65"/>
      <c r="AI1441" s="65"/>
      <c r="AJ1441" s="65"/>
      <c r="AK1441" s="65"/>
      <c r="AL1441" s="65"/>
      <c r="AM1441" s="65"/>
      <c r="AN1441" s="65"/>
      <c r="AO1441" s="65"/>
      <c r="AP1441" s="65"/>
      <c r="AQ1441" s="65"/>
      <c r="AR1441" s="65"/>
      <c r="AS1441" s="65"/>
      <c r="AT1441" s="65"/>
      <c r="AU1441" s="65"/>
      <c r="AV1441" s="65"/>
      <c r="AW1441" s="65"/>
      <c r="AX1441" s="65"/>
      <c r="AY1441" s="65"/>
      <c r="AZ1441" s="65"/>
      <c r="BA1441" s="65"/>
      <c r="BB1441" s="65"/>
      <c r="BC1441" s="65"/>
      <c r="BD1441" s="65"/>
      <c r="BE1441" s="65"/>
      <c r="BF1441" s="65"/>
      <c r="BG1441" s="65"/>
      <c r="BH1441" s="65"/>
      <c r="BI1441" s="65"/>
      <c r="BJ1441" s="65"/>
      <c r="BK1441" s="65"/>
      <c r="BL1441" s="65"/>
    </row>
    <row r="1442" spans="1:64" x14ac:dyDescent="0.2">
      <c r="A1442" s="114" t="s">
        <v>1372</v>
      </c>
      <c r="B1442" s="114" t="s">
        <v>1506</v>
      </c>
      <c r="C1442" s="114" t="s">
        <v>1646</v>
      </c>
      <c r="D1442" s="114">
        <v>50</v>
      </c>
      <c r="E1442" s="114" t="s">
        <v>26</v>
      </c>
      <c r="F1442" s="114"/>
      <c r="G1442" s="114" t="s">
        <v>27</v>
      </c>
      <c r="H1442" s="114" t="s">
        <v>28</v>
      </c>
      <c r="I1442" s="114" t="s">
        <v>29</v>
      </c>
      <c r="J1442" s="114" t="s">
        <v>76</v>
      </c>
      <c r="K1442" s="114"/>
      <c r="L1442" s="114"/>
      <c r="M1442" s="114" t="s">
        <v>32</v>
      </c>
      <c r="N1442" s="114" t="s">
        <v>52</v>
      </c>
      <c r="O1442" s="114">
        <v>24</v>
      </c>
      <c r="P1442" s="114" t="s">
        <v>28</v>
      </c>
      <c r="Q1442" s="65"/>
      <c r="R1442" s="65"/>
      <c r="S1442" s="65"/>
      <c r="T1442" s="65"/>
      <c r="U1442" s="65"/>
      <c r="V1442" s="65"/>
      <c r="W1442" s="65"/>
      <c r="X1442" s="65"/>
      <c r="Y1442" s="65"/>
      <c r="Z1442" s="65"/>
      <c r="AA1442" s="65"/>
      <c r="AB1442" s="65"/>
      <c r="AC1442" s="65"/>
      <c r="AD1442" s="65"/>
      <c r="AE1442" s="65"/>
      <c r="AF1442" s="65"/>
      <c r="AG1442" s="65"/>
      <c r="AH1442" s="65"/>
      <c r="AI1442" s="65"/>
      <c r="AJ1442" s="65"/>
      <c r="AK1442" s="65"/>
      <c r="AL1442" s="65"/>
      <c r="AM1442" s="65"/>
      <c r="AN1442" s="65"/>
      <c r="AO1442" s="65"/>
      <c r="AP1442" s="65"/>
      <c r="AQ1442" s="65"/>
      <c r="AR1442" s="65"/>
      <c r="AS1442" s="65"/>
      <c r="AT1442" s="65"/>
      <c r="AU1442" s="65"/>
      <c r="AV1442" s="65"/>
      <c r="AW1442" s="65"/>
      <c r="AX1442" s="65"/>
      <c r="AY1442" s="65"/>
      <c r="AZ1442" s="65"/>
      <c r="BA1442" s="65"/>
      <c r="BB1442" s="65"/>
      <c r="BC1442" s="65"/>
      <c r="BD1442" s="65"/>
      <c r="BE1442" s="65"/>
      <c r="BF1442" s="65"/>
      <c r="BG1442" s="65"/>
      <c r="BH1442" s="65"/>
      <c r="BI1442" s="65"/>
      <c r="BJ1442" s="65"/>
      <c r="BK1442" s="65"/>
      <c r="BL1442" s="65"/>
    </row>
    <row r="1443" spans="1:64" x14ac:dyDescent="0.2">
      <c r="A1443" s="114" t="s">
        <v>1372</v>
      </c>
      <c r="B1443" s="114" t="s">
        <v>1506</v>
      </c>
      <c r="C1443" s="114" t="s">
        <v>1647</v>
      </c>
      <c r="D1443" s="114">
        <v>50</v>
      </c>
      <c r="E1443" s="114" t="s">
        <v>26</v>
      </c>
      <c r="F1443" s="114"/>
      <c r="G1443" s="114" t="s">
        <v>27</v>
      </c>
      <c r="H1443" s="114" t="s">
        <v>28</v>
      </c>
      <c r="I1443" s="114" t="s">
        <v>29</v>
      </c>
      <c r="J1443" s="114" t="s">
        <v>76</v>
      </c>
      <c r="K1443" s="114"/>
      <c r="L1443" s="114"/>
      <c r="M1443" s="114" t="s">
        <v>32</v>
      </c>
      <c r="N1443" s="114" t="s">
        <v>52</v>
      </c>
      <c r="O1443" s="114">
        <v>24</v>
      </c>
      <c r="P1443" s="114" t="s">
        <v>28</v>
      </c>
      <c r="Q1443" s="65"/>
      <c r="R1443" s="65"/>
      <c r="S1443" s="65"/>
      <c r="T1443" s="65"/>
      <c r="U1443" s="65"/>
      <c r="V1443" s="65"/>
      <c r="W1443" s="65"/>
      <c r="X1443" s="65"/>
      <c r="Y1443" s="65"/>
      <c r="Z1443" s="65"/>
      <c r="AA1443" s="65"/>
      <c r="AB1443" s="65"/>
      <c r="AC1443" s="65"/>
      <c r="AD1443" s="65"/>
      <c r="AE1443" s="65"/>
      <c r="AF1443" s="65"/>
      <c r="AG1443" s="65"/>
      <c r="AH1443" s="65"/>
      <c r="AI1443" s="65"/>
      <c r="AJ1443" s="65"/>
      <c r="AK1443" s="65"/>
      <c r="AL1443" s="65"/>
      <c r="AM1443" s="65"/>
      <c r="AN1443" s="65"/>
      <c r="AO1443" s="65"/>
      <c r="AP1443" s="65"/>
      <c r="AQ1443" s="65"/>
      <c r="AR1443" s="65"/>
      <c r="AS1443" s="65"/>
      <c r="AT1443" s="65"/>
      <c r="AU1443" s="65"/>
      <c r="AV1443" s="65"/>
      <c r="AW1443" s="65"/>
      <c r="AX1443" s="65"/>
      <c r="AY1443" s="65"/>
      <c r="AZ1443" s="65"/>
      <c r="BA1443" s="65"/>
      <c r="BB1443" s="65"/>
      <c r="BC1443" s="65"/>
      <c r="BD1443" s="65"/>
      <c r="BE1443" s="65"/>
      <c r="BF1443" s="65"/>
      <c r="BG1443" s="65"/>
      <c r="BH1443" s="65"/>
      <c r="BI1443" s="65"/>
      <c r="BJ1443" s="65"/>
      <c r="BK1443" s="65"/>
      <c r="BL1443" s="65"/>
    </row>
    <row r="1444" spans="1:64" x14ac:dyDescent="0.2">
      <c r="A1444" s="114" t="s">
        <v>1372</v>
      </c>
      <c r="B1444" s="114" t="s">
        <v>1506</v>
      </c>
      <c r="C1444" s="114" t="s">
        <v>1648</v>
      </c>
      <c r="D1444" s="114">
        <v>50</v>
      </c>
      <c r="E1444" s="114" t="s">
        <v>26</v>
      </c>
      <c r="F1444" s="114"/>
      <c r="G1444" s="114" t="s">
        <v>27</v>
      </c>
      <c r="H1444" s="114" t="s">
        <v>28</v>
      </c>
      <c r="I1444" s="114" t="s">
        <v>29</v>
      </c>
      <c r="J1444" s="114" t="s">
        <v>76</v>
      </c>
      <c r="K1444" s="114"/>
      <c r="L1444" s="114"/>
      <c r="M1444" s="114" t="s">
        <v>32</v>
      </c>
      <c r="N1444" s="114" t="s">
        <v>52</v>
      </c>
      <c r="O1444" s="114">
        <v>24</v>
      </c>
      <c r="P1444" s="114" t="s">
        <v>28</v>
      </c>
      <c r="Q1444" s="65"/>
      <c r="R1444" s="65"/>
      <c r="S1444" s="65"/>
      <c r="T1444" s="65"/>
      <c r="U1444" s="65"/>
      <c r="V1444" s="65"/>
      <c r="W1444" s="65"/>
      <c r="X1444" s="65"/>
      <c r="Y1444" s="65"/>
      <c r="Z1444" s="65"/>
      <c r="AA1444" s="65"/>
      <c r="AB1444" s="65"/>
      <c r="AC1444" s="65"/>
      <c r="AD1444" s="65"/>
      <c r="AE1444" s="65"/>
      <c r="AF1444" s="65"/>
      <c r="AG1444" s="65"/>
      <c r="AH1444" s="65"/>
      <c r="AI1444" s="65"/>
      <c r="AJ1444" s="65"/>
      <c r="AK1444" s="65"/>
      <c r="AL1444" s="65"/>
      <c r="AM1444" s="65"/>
      <c r="AN1444" s="65"/>
      <c r="AO1444" s="65"/>
      <c r="AP1444" s="65"/>
      <c r="AQ1444" s="65"/>
      <c r="AR1444" s="65"/>
      <c r="AS1444" s="65"/>
      <c r="AT1444" s="65"/>
      <c r="AU1444" s="65"/>
      <c r="AV1444" s="65"/>
      <c r="AW1444" s="65"/>
      <c r="AX1444" s="65"/>
      <c r="AY1444" s="65"/>
      <c r="AZ1444" s="65"/>
      <c r="BA1444" s="65"/>
      <c r="BB1444" s="65"/>
      <c r="BC1444" s="65"/>
      <c r="BD1444" s="65"/>
      <c r="BE1444" s="65"/>
      <c r="BF1444" s="65"/>
      <c r="BG1444" s="65"/>
      <c r="BH1444" s="65"/>
      <c r="BI1444" s="65"/>
      <c r="BJ1444" s="65"/>
      <c r="BK1444" s="65"/>
      <c r="BL1444" s="65"/>
    </row>
    <row r="1445" spans="1:64" x14ac:dyDescent="0.2">
      <c r="A1445" s="114" t="s">
        <v>1372</v>
      </c>
      <c r="B1445" s="114" t="s">
        <v>1506</v>
      </c>
      <c r="C1445" s="114" t="s">
        <v>1649</v>
      </c>
      <c r="D1445" s="114">
        <v>50</v>
      </c>
      <c r="E1445" s="114" t="s">
        <v>26</v>
      </c>
      <c r="F1445" s="114"/>
      <c r="G1445" s="114" t="s">
        <v>27</v>
      </c>
      <c r="H1445" s="114" t="s">
        <v>28</v>
      </c>
      <c r="I1445" s="114" t="s">
        <v>29</v>
      </c>
      <c r="J1445" s="114" t="s">
        <v>76</v>
      </c>
      <c r="K1445" s="114"/>
      <c r="L1445" s="114"/>
      <c r="M1445" s="114" t="s">
        <v>32</v>
      </c>
      <c r="N1445" s="114" t="s">
        <v>52</v>
      </c>
      <c r="O1445" s="114">
        <v>24</v>
      </c>
      <c r="P1445" s="114" t="s">
        <v>28</v>
      </c>
      <c r="Q1445" s="65"/>
      <c r="R1445" s="65"/>
      <c r="S1445" s="65"/>
      <c r="T1445" s="65"/>
      <c r="U1445" s="65"/>
      <c r="V1445" s="65"/>
      <c r="W1445" s="65"/>
      <c r="X1445" s="65"/>
      <c r="Y1445" s="65"/>
      <c r="Z1445" s="65"/>
      <c r="AA1445" s="65"/>
      <c r="AB1445" s="65"/>
      <c r="AC1445" s="65"/>
      <c r="AD1445" s="65"/>
      <c r="AE1445" s="65"/>
      <c r="AF1445" s="65"/>
      <c r="AG1445" s="65"/>
      <c r="AH1445" s="65"/>
      <c r="AI1445" s="65"/>
      <c r="AJ1445" s="65"/>
      <c r="AK1445" s="65"/>
      <c r="AL1445" s="65"/>
      <c r="AM1445" s="65"/>
      <c r="AN1445" s="65"/>
      <c r="AO1445" s="65"/>
      <c r="AP1445" s="65"/>
      <c r="AQ1445" s="65"/>
      <c r="AR1445" s="65"/>
      <c r="AS1445" s="65"/>
      <c r="AT1445" s="65"/>
      <c r="AU1445" s="65"/>
      <c r="AV1445" s="65"/>
      <c r="AW1445" s="65"/>
      <c r="AX1445" s="65"/>
      <c r="AY1445" s="65"/>
      <c r="AZ1445" s="65"/>
      <c r="BA1445" s="65"/>
      <c r="BB1445" s="65"/>
      <c r="BC1445" s="65"/>
      <c r="BD1445" s="65"/>
      <c r="BE1445" s="65"/>
      <c r="BF1445" s="65"/>
      <c r="BG1445" s="65"/>
      <c r="BH1445" s="65"/>
      <c r="BI1445" s="65"/>
      <c r="BJ1445" s="65"/>
      <c r="BK1445" s="65"/>
      <c r="BL1445" s="65"/>
    </row>
    <row r="1446" spans="1:64" x14ac:dyDescent="0.2">
      <c r="A1446" s="114" t="s">
        <v>1372</v>
      </c>
      <c r="B1446" s="114" t="s">
        <v>1506</v>
      </c>
      <c r="C1446" s="114" t="s">
        <v>1650</v>
      </c>
      <c r="D1446" s="114">
        <v>50</v>
      </c>
      <c r="E1446" s="114" t="s">
        <v>26</v>
      </c>
      <c r="F1446" s="114"/>
      <c r="G1446" s="114" t="s">
        <v>27</v>
      </c>
      <c r="H1446" s="114" t="s">
        <v>28</v>
      </c>
      <c r="I1446" s="114" t="s">
        <v>29</v>
      </c>
      <c r="J1446" s="114" t="s">
        <v>76</v>
      </c>
      <c r="K1446" s="114"/>
      <c r="L1446" s="114"/>
      <c r="M1446" s="114" t="s">
        <v>32</v>
      </c>
      <c r="N1446" s="114" t="s">
        <v>52</v>
      </c>
      <c r="O1446" s="114">
        <v>24</v>
      </c>
      <c r="P1446" s="114" t="s">
        <v>28</v>
      </c>
      <c r="Q1446" s="65"/>
      <c r="R1446" s="65"/>
      <c r="S1446" s="65"/>
      <c r="T1446" s="65"/>
      <c r="U1446" s="65"/>
      <c r="V1446" s="65"/>
      <c r="W1446" s="65"/>
      <c r="X1446" s="65"/>
      <c r="Y1446" s="65"/>
      <c r="Z1446" s="65"/>
      <c r="AA1446" s="65"/>
      <c r="AB1446" s="65"/>
      <c r="AC1446" s="65"/>
      <c r="AD1446" s="65"/>
      <c r="AE1446" s="65"/>
      <c r="AF1446" s="65"/>
      <c r="AG1446" s="65"/>
      <c r="AH1446" s="65"/>
      <c r="AI1446" s="65"/>
      <c r="AJ1446" s="65"/>
      <c r="AK1446" s="65"/>
      <c r="AL1446" s="65"/>
      <c r="AM1446" s="65"/>
      <c r="AN1446" s="65"/>
      <c r="AO1446" s="65"/>
      <c r="AP1446" s="65"/>
      <c r="AQ1446" s="65"/>
      <c r="AR1446" s="65"/>
      <c r="AS1446" s="65"/>
      <c r="AT1446" s="65"/>
      <c r="AU1446" s="65"/>
      <c r="AV1446" s="65"/>
      <c r="AW1446" s="65"/>
      <c r="AX1446" s="65"/>
      <c r="AY1446" s="65"/>
      <c r="AZ1446" s="65"/>
      <c r="BA1446" s="65"/>
      <c r="BB1446" s="65"/>
      <c r="BC1446" s="65"/>
      <c r="BD1446" s="65"/>
      <c r="BE1446" s="65"/>
      <c r="BF1446" s="65"/>
      <c r="BG1446" s="65"/>
      <c r="BH1446" s="65"/>
      <c r="BI1446" s="65"/>
      <c r="BJ1446" s="65"/>
      <c r="BK1446" s="65"/>
      <c r="BL1446" s="65"/>
    </row>
    <row r="1447" spans="1:64" x14ac:dyDescent="0.2">
      <c r="A1447" s="114" t="s">
        <v>1372</v>
      </c>
      <c r="B1447" s="114" t="s">
        <v>1506</v>
      </c>
      <c r="C1447" s="114" t="s">
        <v>1651</v>
      </c>
      <c r="D1447" s="114">
        <v>50</v>
      </c>
      <c r="E1447" s="114" t="s">
        <v>26</v>
      </c>
      <c r="F1447" s="114"/>
      <c r="G1447" s="114" t="s">
        <v>27</v>
      </c>
      <c r="H1447" s="114" t="s">
        <v>28</v>
      </c>
      <c r="I1447" s="114" t="s">
        <v>29</v>
      </c>
      <c r="J1447" s="114" t="s">
        <v>76</v>
      </c>
      <c r="K1447" s="114"/>
      <c r="L1447" s="114"/>
      <c r="M1447" s="114" t="s">
        <v>32</v>
      </c>
      <c r="N1447" s="114" t="s">
        <v>52</v>
      </c>
      <c r="O1447" s="114">
        <v>24</v>
      </c>
      <c r="P1447" s="114" t="s">
        <v>28</v>
      </c>
      <c r="Q1447" s="65"/>
      <c r="R1447" s="65"/>
      <c r="S1447" s="65"/>
      <c r="T1447" s="65"/>
      <c r="U1447" s="65"/>
      <c r="V1447" s="65"/>
      <c r="W1447" s="65"/>
      <c r="X1447" s="65"/>
      <c r="Y1447" s="65"/>
      <c r="Z1447" s="65"/>
      <c r="AA1447" s="65"/>
      <c r="AB1447" s="65"/>
      <c r="AC1447" s="65"/>
      <c r="AD1447" s="65"/>
      <c r="AE1447" s="65"/>
      <c r="AF1447" s="65"/>
      <c r="AG1447" s="65"/>
      <c r="AH1447" s="65"/>
      <c r="AI1447" s="65"/>
      <c r="AJ1447" s="65"/>
      <c r="AK1447" s="65"/>
      <c r="AL1447" s="65"/>
      <c r="AM1447" s="65"/>
      <c r="AN1447" s="65"/>
      <c r="AO1447" s="65"/>
      <c r="AP1447" s="65"/>
      <c r="AQ1447" s="65"/>
      <c r="AR1447" s="65"/>
      <c r="AS1447" s="65"/>
      <c r="AT1447" s="65"/>
      <c r="AU1447" s="65"/>
      <c r="AV1447" s="65"/>
      <c r="AW1447" s="65"/>
      <c r="AX1447" s="65"/>
      <c r="AY1447" s="65"/>
      <c r="AZ1447" s="65"/>
      <c r="BA1447" s="65"/>
      <c r="BB1447" s="65"/>
      <c r="BC1447" s="65"/>
      <c r="BD1447" s="65"/>
      <c r="BE1447" s="65"/>
      <c r="BF1447" s="65"/>
      <c r="BG1447" s="65"/>
      <c r="BH1447" s="65"/>
      <c r="BI1447" s="65"/>
      <c r="BJ1447" s="65"/>
      <c r="BK1447" s="65"/>
      <c r="BL1447" s="65"/>
    </row>
    <row r="1448" spans="1:64" x14ac:dyDescent="0.2">
      <c r="A1448" s="114" t="s">
        <v>1372</v>
      </c>
      <c r="B1448" s="114" t="s">
        <v>1506</v>
      </c>
      <c r="C1448" s="114" t="s">
        <v>1652</v>
      </c>
      <c r="D1448" s="114">
        <v>50</v>
      </c>
      <c r="E1448" s="114" t="s">
        <v>26</v>
      </c>
      <c r="F1448" s="114"/>
      <c r="G1448" s="114" t="s">
        <v>27</v>
      </c>
      <c r="H1448" s="114" t="s">
        <v>28</v>
      </c>
      <c r="I1448" s="114" t="s">
        <v>29</v>
      </c>
      <c r="J1448" s="114" t="s">
        <v>76</v>
      </c>
      <c r="K1448" s="114"/>
      <c r="L1448" s="114"/>
      <c r="M1448" s="114" t="s">
        <v>32</v>
      </c>
      <c r="N1448" s="114" t="s">
        <v>52</v>
      </c>
      <c r="O1448" s="114">
        <v>24</v>
      </c>
      <c r="P1448" s="114" t="s">
        <v>28</v>
      </c>
      <c r="Q1448" s="65"/>
      <c r="R1448" s="65"/>
      <c r="S1448" s="65"/>
      <c r="T1448" s="65"/>
      <c r="U1448" s="65"/>
      <c r="V1448" s="65"/>
      <c r="W1448" s="65"/>
      <c r="X1448" s="65"/>
      <c r="Y1448" s="65"/>
      <c r="Z1448" s="65"/>
      <c r="AA1448" s="65"/>
      <c r="AB1448" s="65"/>
      <c r="AC1448" s="65"/>
      <c r="AD1448" s="65"/>
      <c r="AE1448" s="65"/>
      <c r="AF1448" s="65"/>
      <c r="AG1448" s="65"/>
      <c r="AH1448" s="65"/>
      <c r="AI1448" s="65"/>
      <c r="AJ1448" s="65"/>
      <c r="AK1448" s="65"/>
      <c r="AL1448" s="65"/>
      <c r="AM1448" s="65"/>
      <c r="AN1448" s="65"/>
      <c r="AO1448" s="65"/>
      <c r="AP1448" s="65"/>
      <c r="AQ1448" s="65"/>
      <c r="AR1448" s="65"/>
      <c r="AS1448" s="65"/>
      <c r="AT1448" s="65"/>
      <c r="AU1448" s="65"/>
      <c r="AV1448" s="65"/>
      <c r="AW1448" s="65"/>
      <c r="AX1448" s="65"/>
      <c r="AY1448" s="65"/>
      <c r="AZ1448" s="65"/>
      <c r="BA1448" s="65"/>
      <c r="BB1448" s="65"/>
      <c r="BC1448" s="65"/>
      <c r="BD1448" s="65"/>
      <c r="BE1448" s="65"/>
      <c r="BF1448" s="65"/>
      <c r="BG1448" s="65"/>
      <c r="BH1448" s="65"/>
      <c r="BI1448" s="65"/>
      <c r="BJ1448" s="65"/>
      <c r="BK1448" s="65"/>
      <c r="BL1448" s="65"/>
    </row>
    <row r="1449" spans="1:64" x14ac:dyDescent="0.2">
      <c r="A1449" s="114" t="s">
        <v>1372</v>
      </c>
      <c r="B1449" s="114" t="s">
        <v>1506</v>
      </c>
      <c r="C1449" s="114" t="s">
        <v>1653</v>
      </c>
      <c r="D1449" s="114">
        <v>50</v>
      </c>
      <c r="E1449" s="114" t="s">
        <v>26</v>
      </c>
      <c r="F1449" s="114"/>
      <c r="G1449" s="114" t="s">
        <v>27</v>
      </c>
      <c r="H1449" s="114" t="s">
        <v>28</v>
      </c>
      <c r="I1449" s="114" t="s">
        <v>29</v>
      </c>
      <c r="J1449" s="114" t="s">
        <v>76</v>
      </c>
      <c r="K1449" s="114"/>
      <c r="L1449" s="114"/>
      <c r="M1449" s="114" t="s">
        <v>32</v>
      </c>
      <c r="N1449" s="114" t="s">
        <v>52</v>
      </c>
      <c r="O1449" s="114">
        <v>24</v>
      </c>
      <c r="P1449" s="114" t="s">
        <v>28</v>
      </c>
      <c r="Q1449" s="65"/>
      <c r="R1449" s="65"/>
      <c r="S1449" s="65"/>
      <c r="T1449" s="65"/>
      <c r="U1449" s="65"/>
      <c r="V1449" s="65"/>
      <c r="W1449" s="65"/>
      <c r="X1449" s="65"/>
      <c r="Y1449" s="65"/>
      <c r="Z1449" s="65"/>
      <c r="AA1449" s="65"/>
      <c r="AB1449" s="65"/>
      <c r="AC1449" s="65"/>
      <c r="AD1449" s="65"/>
      <c r="AE1449" s="65"/>
      <c r="AF1449" s="65"/>
      <c r="AG1449" s="65"/>
      <c r="AH1449" s="65"/>
      <c r="AI1449" s="65"/>
      <c r="AJ1449" s="65"/>
      <c r="AK1449" s="65"/>
      <c r="AL1449" s="65"/>
      <c r="AM1449" s="65"/>
      <c r="AN1449" s="65"/>
      <c r="AO1449" s="65"/>
      <c r="AP1449" s="65"/>
      <c r="AQ1449" s="65"/>
      <c r="AR1449" s="65"/>
      <c r="AS1449" s="65"/>
      <c r="AT1449" s="65"/>
      <c r="AU1449" s="65"/>
      <c r="AV1449" s="65"/>
      <c r="AW1449" s="65"/>
      <c r="AX1449" s="65"/>
      <c r="AY1449" s="65"/>
      <c r="AZ1449" s="65"/>
      <c r="BA1449" s="65"/>
      <c r="BB1449" s="65"/>
      <c r="BC1449" s="65"/>
      <c r="BD1449" s="65"/>
      <c r="BE1449" s="65"/>
      <c r="BF1449" s="65"/>
      <c r="BG1449" s="65"/>
      <c r="BH1449" s="65"/>
      <c r="BI1449" s="65"/>
      <c r="BJ1449" s="65"/>
      <c r="BK1449" s="65"/>
      <c r="BL1449" s="65"/>
    </row>
    <row r="1450" spans="1:64" x14ac:dyDescent="0.2">
      <c r="A1450" s="114" t="s">
        <v>1372</v>
      </c>
      <c r="B1450" s="114" t="s">
        <v>1506</v>
      </c>
      <c r="C1450" s="114" t="s">
        <v>1654</v>
      </c>
      <c r="D1450" s="114">
        <v>50</v>
      </c>
      <c r="E1450" s="114" t="s">
        <v>26</v>
      </c>
      <c r="F1450" s="114"/>
      <c r="G1450" s="114" t="s">
        <v>27</v>
      </c>
      <c r="H1450" s="114" t="s">
        <v>28</v>
      </c>
      <c r="I1450" s="114" t="s">
        <v>29</v>
      </c>
      <c r="J1450" s="114" t="s">
        <v>76</v>
      </c>
      <c r="K1450" s="114"/>
      <c r="L1450" s="114"/>
      <c r="M1450" s="114" t="s">
        <v>32</v>
      </c>
      <c r="N1450" s="114" t="s">
        <v>52</v>
      </c>
      <c r="O1450" s="114">
        <v>24</v>
      </c>
      <c r="P1450" s="114" t="s">
        <v>28</v>
      </c>
      <c r="Q1450" s="65"/>
      <c r="R1450" s="65"/>
      <c r="S1450" s="65"/>
      <c r="T1450" s="65"/>
      <c r="U1450" s="65"/>
      <c r="V1450" s="65"/>
      <c r="W1450" s="65"/>
      <c r="X1450" s="65"/>
      <c r="Y1450" s="65"/>
      <c r="Z1450" s="65"/>
      <c r="AA1450" s="65"/>
      <c r="AB1450" s="65"/>
      <c r="AC1450" s="65"/>
      <c r="AD1450" s="65"/>
      <c r="AE1450" s="65"/>
      <c r="AF1450" s="65"/>
      <c r="AG1450" s="65"/>
      <c r="AH1450" s="65"/>
      <c r="AI1450" s="65"/>
      <c r="AJ1450" s="65"/>
      <c r="AK1450" s="65"/>
      <c r="AL1450" s="65"/>
      <c r="AM1450" s="65"/>
      <c r="AN1450" s="65"/>
      <c r="AO1450" s="65"/>
      <c r="AP1450" s="65"/>
      <c r="AQ1450" s="65"/>
      <c r="AR1450" s="65"/>
      <c r="AS1450" s="65"/>
      <c r="AT1450" s="65"/>
      <c r="AU1450" s="65"/>
      <c r="AV1450" s="65"/>
      <c r="AW1450" s="65"/>
      <c r="AX1450" s="65"/>
      <c r="AY1450" s="65"/>
      <c r="AZ1450" s="65"/>
      <c r="BA1450" s="65"/>
      <c r="BB1450" s="65"/>
      <c r="BC1450" s="65"/>
      <c r="BD1450" s="65"/>
      <c r="BE1450" s="65"/>
      <c r="BF1450" s="65"/>
      <c r="BG1450" s="65"/>
      <c r="BH1450" s="65"/>
      <c r="BI1450" s="65"/>
      <c r="BJ1450" s="65"/>
      <c r="BK1450" s="65"/>
      <c r="BL1450" s="65"/>
    </row>
    <row r="1451" spans="1:64" x14ac:dyDescent="0.2">
      <c r="A1451" s="114" t="s">
        <v>1372</v>
      </c>
      <c r="B1451" s="114" t="s">
        <v>1506</v>
      </c>
      <c r="C1451" s="114" t="s">
        <v>1655</v>
      </c>
      <c r="D1451" s="114">
        <v>50</v>
      </c>
      <c r="E1451" s="114" t="s">
        <v>26</v>
      </c>
      <c r="F1451" s="114"/>
      <c r="G1451" s="114" t="s">
        <v>27</v>
      </c>
      <c r="H1451" s="114" t="s">
        <v>28</v>
      </c>
      <c r="I1451" s="114" t="s">
        <v>29</v>
      </c>
      <c r="J1451" s="114" t="s">
        <v>76</v>
      </c>
      <c r="K1451" s="114"/>
      <c r="L1451" s="114"/>
      <c r="M1451" s="114" t="s">
        <v>32</v>
      </c>
      <c r="N1451" s="114" t="s">
        <v>52</v>
      </c>
      <c r="O1451" s="114">
        <v>24</v>
      </c>
      <c r="P1451" s="114" t="s">
        <v>28</v>
      </c>
      <c r="Q1451" s="65"/>
      <c r="R1451" s="65"/>
      <c r="S1451" s="65"/>
      <c r="T1451" s="65"/>
      <c r="U1451" s="65"/>
      <c r="V1451" s="65"/>
      <c r="W1451" s="65"/>
      <c r="X1451" s="65"/>
      <c r="Y1451" s="65"/>
      <c r="Z1451" s="65"/>
      <c r="AA1451" s="65"/>
      <c r="AB1451" s="65"/>
      <c r="AC1451" s="65"/>
      <c r="AD1451" s="65"/>
      <c r="AE1451" s="65"/>
      <c r="AF1451" s="65"/>
      <c r="AG1451" s="65"/>
      <c r="AH1451" s="65"/>
      <c r="AI1451" s="65"/>
      <c r="AJ1451" s="65"/>
      <c r="AK1451" s="65"/>
      <c r="AL1451" s="65"/>
      <c r="AM1451" s="65"/>
      <c r="AN1451" s="65"/>
      <c r="AO1451" s="65"/>
      <c r="AP1451" s="65"/>
      <c r="AQ1451" s="65"/>
      <c r="AR1451" s="65"/>
      <c r="AS1451" s="65"/>
      <c r="AT1451" s="65"/>
      <c r="AU1451" s="65"/>
      <c r="AV1451" s="65"/>
      <c r="AW1451" s="65"/>
      <c r="AX1451" s="65"/>
      <c r="AY1451" s="65"/>
      <c r="AZ1451" s="65"/>
      <c r="BA1451" s="65"/>
      <c r="BB1451" s="65"/>
      <c r="BC1451" s="65"/>
      <c r="BD1451" s="65"/>
      <c r="BE1451" s="65"/>
      <c r="BF1451" s="65"/>
      <c r="BG1451" s="65"/>
      <c r="BH1451" s="65"/>
      <c r="BI1451" s="65"/>
      <c r="BJ1451" s="65"/>
      <c r="BK1451" s="65"/>
      <c r="BL1451" s="65"/>
    </row>
    <row r="1452" spans="1:64" x14ac:dyDescent="0.2">
      <c r="A1452" s="114" t="s">
        <v>1372</v>
      </c>
      <c r="B1452" s="114" t="s">
        <v>1506</v>
      </c>
      <c r="C1452" s="114" t="s">
        <v>1656</v>
      </c>
      <c r="D1452" s="114">
        <v>50</v>
      </c>
      <c r="E1452" s="114" t="s">
        <v>26</v>
      </c>
      <c r="F1452" s="114"/>
      <c r="G1452" s="114" t="s">
        <v>27</v>
      </c>
      <c r="H1452" s="114" t="s">
        <v>28</v>
      </c>
      <c r="I1452" s="114" t="s">
        <v>29</v>
      </c>
      <c r="J1452" s="114" t="s">
        <v>76</v>
      </c>
      <c r="K1452" s="114"/>
      <c r="L1452" s="114"/>
      <c r="M1452" s="114" t="s">
        <v>32</v>
      </c>
      <c r="N1452" s="114" t="s">
        <v>52</v>
      </c>
      <c r="O1452" s="114">
        <v>24</v>
      </c>
      <c r="P1452" s="114" t="s">
        <v>28</v>
      </c>
      <c r="Q1452" s="65"/>
      <c r="R1452" s="65"/>
      <c r="S1452" s="65"/>
      <c r="T1452" s="65"/>
      <c r="U1452" s="65"/>
      <c r="V1452" s="65"/>
      <c r="W1452" s="65"/>
      <c r="X1452" s="65"/>
      <c r="Y1452" s="65"/>
      <c r="Z1452" s="65"/>
      <c r="AA1452" s="65"/>
      <c r="AB1452" s="65"/>
      <c r="AC1452" s="65"/>
      <c r="AD1452" s="65"/>
      <c r="AE1452" s="65"/>
      <c r="AF1452" s="65"/>
      <c r="AG1452" s="65"/>
      <c r="AH1452" s="65"/>
      <c r="AI1452" s="65"/>
      <c r="AJ1452" s="65"/>
      <c r="AK1452" s="65"/>
      <c r="AL1452" s="65"/>
      <c r="AM1452" s="65"/>
      <c r="AN1452" s="65"/>
      <c r="AO1452" s="65"/>
      <c r="AP1452" s="65"/>
      <c r="AQ1452" s="65"/>
      <c r="AR1452" s="65"/>
      <c r="AS1452" s="65"/>
      <c r="AT1452" s="65"/>
      <c r="AU1452" s="65"/>
      <c r="AV1452" s="65"/>
      <c r="AW1452" s="65"/>
      <c r="AX1452" s="65"/>
      <c r="AY1452" s="65"/>
      <c r="AZ1452" s="65"/>
      <c r="BA1452" s="65"/>
      <c r="BB1452" s="65"/>
      <c r="BC1452" s="65"/>
      <c r="BD1452" s="65"/>
      <c r="BE1452" s="65"/>
      <c r="BF1452" s="65"/>
      <c r="BG1452" s="65"/>
      <c r="BH1452" s="65"/>
      <c r="BI1452" s="65"/>
      <c r="BJ1452" s="65"/>
      <c r="BK1452" s="65"/>
      <c r="BL1452" s="65"/>
    </row>
    <row r="1453" spans="1:64" x14ac:dyDescent="0.2">
      <c r="A1453" s="114" t="s">
        <v>1372</v>
      </c>
      <c r="B1453" s="114" t="s">
        <v>1506</v>
      </c>
      <c r="C1453" s="114" t="s">
        <v>1657</v>
      </c>
      <c r="D1453" s="114">
        <v>50</v>
      </c>
      <c r="E1453" s="114" t="s">
        <v>26</v>
      </c>
      <c r="F1453" s="114"/>
      <c r="G1453" s="114" t="s">
        <v>27</v>
      </c>
      <c r="H1453" s="114" t="s">
        <v>28</v>
      </c>
      <c r="I1453" s="114" t="s">
        <v>29</v>
      </c>
      <c r="J1453" s="114" t="s">
        <v>76</v>
      </c>
      <c r="K1453" s="114"/>
      <c r="L1453" s="114"/>
      <c r="M1453" s="114" t="s">
        <v>32</v>
      </c>
      <c r="N1453" s="114" t="s">
        <v>52</v>
      </c>
      <c r="O1453" s="114">
        <v>24</v>
      </c>
      <c r="P1453" s="114" t="s">
        <v>28</v>
      </c>
      <c r="Q1453" s="65"/>
      <c r="R1453" s="65"/>
      <c r="S1453" s="65"/>
      <c r="T1453" s="65"/>
      <c r="U1453" s="65"/>
      <c r="V1453" s="65"/>
      <c r="W1453" s="65"/>
      <c r="X1453" s="65"/>
      <c r="Y1453" s="65"/>
      <c r="Z1453" s="65"/>
      <c r="AA1453" s="65"/>
      <c r="AB1453" s="65"/>
      <c r="AC1453" s="65"/>
      <c r="AD1453" s="65"/>
      <c r="AE1453" s="65"/>
      <c r="AF1453" s="65"/>
      <c r="AG1453" s="65"/>
      <c r="AH1453" s="65"/>
      <c r="AI1453" s="65"/>
      <c r="AJ1453" s="65"/>
      <c r="AK1453" s="65"/>
      <c r="AL1453" s="65"/>
      <c r="AM1453" s="65"/>
      <c r="AN1453" s="65"/>
      <c r="AO1453" s="65"/>
      <c r="AP1453" s="65"/>
      <c r="AQ1453" s="65"/>
      <c r="AR1453" s="65"/>
      <c r="AS1453" s="65"/>
      <c r="AT1453" s="65"/>
      <c r="AU1453" s="65"/>
      <c r="AV1453" s="65"/>
      <c r="AW1453" s="65"/>
      <c r="AX1453" s="65"/>
      <c r="AY1453" s="65"/>
      <c r="AZ1453" s="65"/>
      <c r="BA1453" s="65"/>
      <c r="BB1453" s="65"/>
      <c r="BC1453" s="65"/>
      <c r="BD1453" s="65"/>
      <c r="BE1453" s="65"/>
      <c r="BF1453" s="65"/>
      <c r="BG1453" s="65"/>
      <c r="BH1453" s="65"/>
      <c r="BI1453" s="65"/>
      <c r="BJ1453" s="65"/>
      <c r="BK1453" s="65"/>
      <c r="BL1453" s="65"/>
    </row>
    <row r="1454" spans="1:64" x14ac:dyDescent="0.2">
      <c r="A1454" s="114" t="s">
        <v>1372</v>
      </c>
      <c r="B1454" s="114" t="s">
        <v>1506</v>
      </c>
      <c r="C1454" s="114" t="s">
        <v>1658</v>
      </c>
      <c r="D1454" s="114">
        <v>50</v>
      </c>
      <c r="E1454" s="114" t="s">
        <v>26</v>
      </c>
      <c r="F1454" s="114"/>
      <c r="G1454" s="114" t="s">
        <v>27</v>
      </c>
      <c r="H1454" s="114" t="s">
        <v>28</v>
      </c>
      <c r="I1454" s="114" t="s">
        <v>29</v>
      </c>
      <c r="J1454" s="114" t="s">
        <v>76</v>
      </c>
      <c r="K1454" s="114"/>
      <c r="L1454" s="114"/>
      <c r="M1454" s="114" t="s">
        <v>32</v>
      </c>
      <c r="N1454" s="114" t="s">
        <v>52</v>
      </c>
      <c r="O1454" s="114">
        <v>24</v>
      </c>
      <c r="P1454" s="114" t="s">
        <v>28</v>
      </c>
      <c r="Q1454" s="65"/>
      <c r="R1454" s="65"/>
      <c r="S1454" s="65"/>
      <c r="T1454" s="65"/>
      <c r="U1454" s="65"/>
      <c r="V1454" s="65"/>
      <c r="W1454" s="65"/>
      <c r="X1454" s="65"/>
      <c r="Y1454" s="65"/>
      <c r="Z1454" s="65"/>
      <c r="AA1454" s="65"/>
      <c r="AB1454" s="65"/>
      <c r="AC1454" s="65"/>
      <c r="AD1454" s="65"/>
      <c r="AE1454" s="65"/>
      <c r="AF1454" s="65"/>
      <c r="AG1454" s="65"/>
      <c r="AH1454" s="65"/>
      <c r="AI1454" s="65"/>
      <c r="AJ1454" s="65"/>
      <c r="AK1454" s="65"/>
      <c r="AL1454" s="65"/>
      <c r="AM1454" s="65"/>
      <c r="AN1454" s="65"/>
      <c r="AO1454" s="65"/>
      <c r="AP1454" s="65"/>
      <c r="AQ1454" s="65"/>
      <c r="AR1454" s="65"/>
      <c r="AS1454" s="65"/>
      <c r="AT1454" s="65"/>
      <c r="AU1454" s="65"/>
      <c r="AV1454" s="65"/>
      <c r="AW1454" s="65"/>
      <c r="AX1454" s="65"/>
      <c r="AY1454" s="65"/>
      <c r="AZ1454" s="65"/>
      <c r="BA1454" s="65"/>
      <c r="BB1454" s="65"/>
      <c r="BC1454" s="65"/>
      <c r="BD1454" s="65"/>
      <c r="BE1454" s="65"/>
      <c r="BF1454" s="65"/>
      <c r="BG1454" s="65"/>
      <c r="BH1454" s="65"/>
      <c r="BI1454" s="65"/>
      <c r="BJ1454" s="65"/>
      <c r="BK1454" s="65"/>
      <c r="BL1454" s="65"/>
    </row>
    <row r="1455" spans="1:64" x14ac:dyDescent="0.2">
      <c r="A1455" s="114" t="s">
        <v>1372</v>
      </c>
      <c r="B1455" s="114" t="s">
        <v>1506</v>
      </c>
      <c r="C1455" s="114" t="s">
        <v>1659</v>
      </c>
      <c r="D1455" s="114">
        <v>50</v>
      </c>
      <c r="E1455" s="114" t="s">
        <v>26</v>
      </c>
      <c r="F1455" s="114"/>
      <c r="G1455" s="114" t="s">
        <v>27</v>
      </c>
      <c r="H1455" s="114" t="s">
        <v>28</v>
      </c>
      <c r="I1455" s="114" t="s">
        <v>29</v>
      </c>
      <c r="J1455" s="114" t="s">
        <v>76</v>
      </c>
      <c r="K1455" s="114"/>
      <c r="L1455" s="114"/>
      <c r="M1455" s="114" t="s">
        <v>32</v>
      </c>
      <c r="N1455" s="114" t="s">
        <v>52</v>
      </c>
      <c r="O1455" s="114">
        <v>24</v>
      </c>
      <c r="P1455" s="114" t="s">
        <v>28</v>
      </c>
      <c r="Q1455" s="65"/>
      <c r="R1455" s="65"/>
      <c r="S1455" s="65"/>
      <c r="T1455" s="65"/>
      <c r="U1455" s="65"/>
      <c r="V1455" s="65"/>
      <c r="W1455" s="65"/>
      <c r="X1455" s="65"/>
      <c r="Y1455" s="65"/>
      <c r="Z1455" s="65"/>
      <c r="AA1455" s="65"/>
      <c r="AB1455" s="65"/>
      <c r="AC1455" s="65"/>
      <c r="AD1455" s="65"/>
      <c r="AE1455" s="65"/>
      <c r="AF1455" s="65"/>
      <c r="AG1455" s="65"/>
      <c r="AH1455" s="65"/>
      <c r="AI1455" s="65"/>
      <c r="AJ1455" s="65"/>
      <c r="AK1455" s="65"/>
      <c r="AL1455" s="65"/>
      <c r="AM1455" s="65"/>
      <c r="AN1455" s="65"/>
      <c r="AO1455" s="65"/>
      <c r="AP1455" s="65"/>
      <c r="AQ1455" s="65"/>
      <c r="AR1455" s="65"/>
      <c r="AS1455" s="65"/>
      <c r="AT1455" s="65"/>
      <c r="AU1455" s="65"/>
      <c r="AV1455" s="65"/>
      <c r="AW1455" s="65"/>
      <c r="AX1455" s="65"/>
      <c r="AY1455" s="65"/>
      <c r="AZ1455" s="65"/>
      <c r="BA1455" s="65"/>
      <c r="BB1455" s="65"/>
      <c r="BC1455" s="65"/>
      <c r="BD1455" s="65"/>
      <c r="BE1455" s="65"/>
      <c r="BF1455" s="65"/>
      <c r="BG1455" s="65"/>
      <c r="BH1455" s="65"/>
      <c r="BI1455" s="65"/>
      <c r="BJ1455" s="65"/>
      <c r="BK1455" s="65"/>
      <c r="BL1455" s="65"/>
    </row>
    <row r="1456" spans="1:64" x14ac:dyDescent="0.2">
      <c r="A1456" s="114" t="s">
        <v>1372</v>
      </c>
      <c r="B1456" s="114" t="s">
        <v>1506</v>
      </c>
      <c r="C1456" s="114" t="s">
        <v>1660</v>
      </c>
      <c r="D1456" s="114">
        <v>50</v>
      </c>
      <c r="E1456" s="114" t="s">
        <v>26</v>
      </c>
      <c r="F1456" s="114"/>
      <c r="G1456" s="114" t="s">
        <v>27</v>
      </c>
      <c r="H1456" s="114" t="s">
        <v>28</v>
      </c>
      <c r="I1456" s="114" t="s">
        <v>29</v>
      </c>
      <c r="J1456" s="114" t="s">
        <v>76</v>
      </c>
      <c r="K1456" s="114"/>
      <c r="L1456" s="114"/>
      <c r="M1456" s="114" t="s">
        <v>32</v>
      </c>
      <c r="N1456" s="114" t="s">
        <v>52</v>
      </c>
      <c r="O1456" s="114">
        <v>24</v>
      </c>
      <c r="P1456" s="114" t="s">
        <v>28</v>
      </c>
      <c r="Q1456" s="65"/>
      <c r="R1456" s="65"/>
      <c r="S1456" s="65"/>
      <c r="T1456" s="65"/>
      <c r="U1456" s="65"/>
      <c r="V1456" s="65"/>
      <c r="W1456" s="65"/>
      <c r="X1456" s="65"/>
      <c r="Y1456" s="65"/>
      <c r="Z1456" s="65"/>
      <c r="AA1456" s="65"/>
      <c r="AB1456" s="65"/>
      <c r="AC1456" s="65"/>
      <c r="AD1456" s="65"/>
      <c r="AE1456" s="65"/>
      <c r="AF1456" s="65"/>
      <c r="AG1456" s="65"/>
      <c r="AH1456" s="65"/>
      <c r="AI1456" s="65"/>
      <c r="AJ1456" s="65"/>
      <c r="AK1456" s="65"/>
      <c r="AL1456" s="65"/>
      <c r="AM1456" s="65"/>
      <c r="AN1456" s="65"/>
      <c r="AO1456" s="65"/>
      <c r="AP1456" s="65"/>
      <c r="AQ1456" s="65"/>
      <c r="AR1456" s="65"/>
      <c r="AS1456" s="65"/>
      <c r="AT1456" s="65"/>
      <c r="AU1456" s="65"/>
      <c r="AV1456" s="65"/>
      <c r="AW1456" s="65"/>
      <c r="AX1456" s="65"/>
      <c r="AY1456" s="65"/>
      <c r="AZ1456" s="65"/>
      <c r="BA1456" s="65"/>
      <c r="BB1456" s="65"/>
      <c r="BC1456" s="65"/>
      <c r="BD1456" s="65"/>
      <c r="BE1456" s="65"/>
      <c r="BF1456" s="65"/>
      <c r="BG1456" s="65"/>
      <c r="BH1456" s="65"/>
      <c r="BI1456" s="65"/>
      <c r="BJ1456" s="65"/>
      <c r="BK1456" s="65"/>
      <c r="BL1456" s="65"/>
    </row>
    <row r="1457" spans="1:64" x14ac:dyDescent="0.2">
      <c r="A1457" s="114" t="s">
        <v>1372</v>
      </c>
      <c r="B1457" s="114" t="s">
        <v>1506</v>
      </c>
      <c r="C1457" s="114" t="s">
        <v>1661</v>
      </c>
      <c r="D1457" s="114">
        <v>50</v>
      </c>
      <c r="E1457" s="114" t="s">
        <v>26</v>
      </c>
      <c r="F1457" s="114"/>
      <c r="G1457" s="114" t="s">
        <v>27</v>
      </c>
      <c r="H1457" s="114" t="s">
        <v>28</v>
      </c>
      <c r="I1457" s="114" t="s">
        <v>29</v>
      </c>
      <c r="J1457" s="114" t="s">
        <v>76</v>
      </c>
      <c r="K1457" s="114"/>
      <c r="L1457" s="114"/>
      <c r="M1457" s="114" t="s">
        <v>32</v>
      </c>
      <c r="N1457" s="114" t="s">
        <v>52</v>
      </c>
      <c r="O1457" s="114">
        <v>24</v>
      </c>
      <c r="P1457" s="114" t="s">
        <v>28</v>
      </c>
      <c r="Q1457" s="65"/>
      <c r="R1457" s="65"/>
      <c r="S1457" s="65"/>
      <c r="T1457" s="65"/>
      <c r="U1457" s="65"/>
      <c r="V1457" s="65"/>
      <c r="W1457" s="65"/>
      <c r="X1457" s="65"/>
      <c r="Y1457" s="65"/>
      <c r="Z1457" s="65"/>
      <c r="AA1457" s="65"/>
      <c r="AB1457" s="65"/>
      <c r="AC1457" s="65"/>
      <c r="AD1457" s="65"/>
      <c r="AE1457" s="65"/>
      <c r="AF1457" s="65"/>
      <c r="AG1457" s="65"/>
      <c r="AH1457" s="65"/>
      <c r="AI1457" s="65"/>
      <c r="AJ1457" s="65"/>
      <c r="AK1457" s="65"/>
      <c r="AL1457" s="65"/>
      <c r="AM1457" s="65"/>
      <c r="AN1457" s="65"/>
      <c r="AO1457" s="65"/>
      <c r="AP1457" s="65"/>
      <c r="AQ1457" s="65"/>
      <c r="AR1457" s="65"/>
      <c r="AS1457" s="65"/>
      <c r="AT1457" s="65"/>
      <c r="AU1457" s="65"/>
      <c r="AV1457" s="65"/>
      <c r="AW1457" s="65"/>
      <c r="AX1457" s="65"/>
      <c r="AY1457" s="65"/>
      <c r="AZ1457" s="65"/>
      <c r="BA1457" s="65"/>
      <c r="BB1457" s="65"/>
      <c r="BC1457" s="65"/>
      <c r="BD1457" s="65"/>
      <c r="BE1457" s="65"/>
      <c r="BF1457" s="65"/>
      <c r="BG1457" s="65"/>
      <c r="BH1457" s="65"/>
      <c r="BI1457" s="65"/>
      <c r="BJ1457" s="65"/>
      <c r="BK1457" s="65"/>
      <c r="BL1457" s="65"/>
    </row>
    <row r="1458" spans="1:64" x14ac:dyDescent="0.2">
      <c r="A1458" s="114" t="s">
        <v>1372</v>
      </c>
      <c r="B1458" s="114" t="s">
        <v>1506</v>
      </c>
      <c r="C1458" s="114" t="s">
        <v>1662</v>
      </c>
      <c r="D1458" s="114">
        <v>50</v>
      </c>
      <c r="E1458" s="114" t="s">
        <v>26</v>
      </c>
      <c r="F1458" s="114"/>
      <c r="G1458" s="114" t="s">
        <v>27</v>
      </c>
      <c r="H1458" s="114" t="s">
        <v>28</v>
      </c>
      <c r="I1458" s="114" t="s">
        <v>29</v>
      </c>
      <c r="J1458" s="114" t="s">
        <v>76</v>
      </c>
      <c r="K1458" s="114"/>
      <c r="L1458" s="114"/>
      <c r="M1458" s="114" t="s">
        <v>32</v>
      </c>
      <c r="N1458" s="114" t="s">
        <v>52</v>
      </c>
      <c r="O1458" s="114">
        <v>24</v>
      </c>
      <c r="P1458" s="114" t="s">
        <v>28</v>
      </c>
      <c r="Q1458" s="65"/>
      <c r="R1458" s="65"/>
      <c r="S1458" s="65"/>
      <c r="T1458" s="65"/>
      <c r="U1458" s="65"/>
      <c r="V1458" s="65"/>
      <c r="W1458" s="65"/>
      <c r="X1458" s="65"/>
      <c r="Y1458" s="65"/>
      <c r="Z1458" s="65"/>
      <c r="AA1458" s="65"/>
      <c r="AB1458" s="65"/>
      <c r="AC1458" s="65"/>
      <c r="AD1458" s="65"/>
      <c r="AE1458" s="65"/>
      <c r="AF1458" s="65"/>
      <c r="AG1458" s="65"/>
      <c r="AH1458" s="65"/>
      <c r="AI1458" s="65"/>
      <c r="AJ1458" s="65"/>
      <c r="AK1458" s="65"/>
      <c r="AL1458" s="65"/>
      <c r="AM1458" s="65"/>
      <c r="AN1458" s="65"/>
      <c r="AO1458" s="65"/>
      <c r="AP1458" s="65"/>
      <c r="AQ1458" s="65"/>
      <c r="AR1458" s="65"/>
      <c r="AS1458" s="65"/>
      <c r="AT1458" s="65"/>
      <c r="AU1458" s="65"/>
      <c r="AV1458" s="65"/>
      <c r="AW1458" s="65"/>
      <c r="AX1458" s="65"/>
      <c r="AY1458" s="65"/>
      <c r="AZ1458" s="65"/>
      <c r="BA1458" s="65"/>
      <c r="BB1458" s="65"/>
      <c r="BC1458" s="65"/>
      <c r="BD1458" s="65"/>
      <c r="BE1458" s="65"/>
      <c r="BF1458" s="65"/>
      <c r="BG1458" s="65"/>
      <c r="BH1458" s="65"/>
      <c r="BI1458" s="65"/>
      <c r="BJ1458" s="65"/>
      <c r="BK1458" s="65"/>
      <c r="BL1458" s="65"/>
    </row>
    <row r="1459" spans="1:64" x14ac:dyDescent="0.2">
      <c r="A1459" s="114" t="s">
        <v>1372</v>
      </c>
      <c r="B1459" s="114" t="s">
        <v>1506</v>
      </c>
      <c r="C1459" s="114" t="s">
        <v>1663</v>
      </c>
      <c r="D1459" s="114">
        <v>50</v>
      </c>
      <c r="E1459" s="114" t="s">
        <v>26</v>
      </c>
      <c r="F1459" s="114"/>
      <c r="G1459" s="114" t="s">
        <v>27</v>
      </c>
      <c r="H1459" s="114" t="s">
        <v>28</v>
      </c>
      <c r="I1459" s="114" t="s">
        <v>29</v>
      </c>
      <c r="J1459" s="114" t="s">
        <v>76</v>
      </c>
      <c r="K1459" s="114"/>
      <c r="L1459" s="114"/>
      <c r="M1459" s="114" t="s">
        <v>32</v>
      </c>
      <c r="N1459" s="114" t="s">
        <v>52</v>
      </c>
      <c r="O1459" s="114">
        <v>24</v>
      </c>
      <c r="P1459" s="114" t="s">
        <v>28</v>
      </c>
      <c r="Q1459" s="65"/>
      <c r="R1459" s="65"/>
      <c r="S1459" s="65"/>
      <c r="T1459" s="65"/>
      <c r="U1459" s="65"/>
      <c r="V1459" s="65"/>
      <c r="W1459" s="65"/>
      <c r="X1459" s="65"/>
      <c r="Y1459" s="65"/>
      <c r="Z1459" s="65"/>
      <c r="AA1459" s="65"/>
      <c r="AB1459" s="65"/>
      <c r="AC1459" s="65"/>
      <c r="AD1459" s="65"/>
      <c r="AE1459" s="65"/>
      <c r="AF1459" s="65"/>
      <c r="AG1459" s="65"/>
      <c r="AH1459" s="65"/>
      <c r="AI1459" s="65"/>
      <c r="AJ1459" s="65"/>
      <c r="AK1459" s="65"/>
      <c r="AL1459" s="65"/>
      <c r="AM1459" s="65"/>
      <c r="AN1459" s="65"/>
      <c r="AO1459" s="65"/>
      <c r="AP1459" s="65"/>
      <c r="AQ1459" s="65"/>
      <c r="AR1459" s="65"/>
      <c r="AS1459" s="65"/>
      <c r="AT1459" s="65"/>
      <c r="AU1459" s="65"/>
      <c r="AV1459" s="65"/>
      <c r="AW1459" s="65"/>
      <c r="AX1459" s="65"/>
      <c r="AY1459" s="65"/>
      <c r="AZ1459" s="65"/>
      <c r="BA1459" s="65"/>
      <c r="BB1459" s="65"/>
      <c r="BC1459" s="65"/>
      <c r="BD1459" s="65"/>
      <c r="BE1459" s="65"/>
      <c r="BF1459" s="65"/>
      <c r="BG1459" s="65"/>
      <c r="BH1459" s="65"/>
      <c r="BI1459" s="65"/>
      <c r="BJ1459" s="65"/>
      <c r="BK1459" s="65"/>
      <c r="BL1459" s="65"/>
    </row>
    <row r="1460" spans="1:64" x14ac:dyDescent="0.2">
      <c r="A1460" s="114" t="s">
        <v>1372</v>
      </c>
      <c r="B1460" s="114" t="s">
        <v>1506</v>
      </c>
      <c r="C1460" s="114" t="s">
        <v>1664</v>
      </c>
      <c r="D1460" s="114">
        <v>50</v>
      </c>
      <c r="E1460" s="114" t="s">
        <v>26</v>
      </c>
      <c r="F1460" s="114"/>
      <c r="G1460" s="114" t="s">
        <v>27</v>
      </c>
      <c r="H1460" s="114" t="s">
        <v>28</v>
      </c>
      <c r="I1460" s="114" t="s">
        <v>29</v>
      </c>
      <c r="J1460" s="114" t="s">
        <v>76</v>
      </c>
      <c r="K1460" s="114"/>
      <c r="L1460" s="114"/>
      <c r="M1460" s="114" t="s">
        <v>32</v>
      </c>
      <c r="N1460" s="114" t="s">
        <v>52</v>
      </c>
      <c r="O1460" s="114">
        <v>24</v>
      </c>
      <c r="P1460" s="114" t="s">
        <v>28</v>
      </c>
      <c r="Q1460" s="65"/>
      <c r="R1460" s="65"/>
      <c r="S1460" s="65"/>
      <c r="T1460" s="65"/>
      <c r="U1460" s="65"/>
      <c r="V1460" s="65"/>
      <c r="W1460" s="65"/>
      <c r="X1460" s="65"/>
      <c r="Y1460" s="65"/>
      <c r="Z1460" s="65"/>
      <c r="AA1460" s="65"/>
      <c r="AB1460" s="65"/>
      <c r="AC1460" s="65"/>
      <c r="AD1460" s="65"/>
      <c r="AE1460" s="65"/>
      <c r="AF1460" s="65"/>
      <c r="AG1460" s="65"/>
      <c r="AH1460" s="65"/>
      <c r="AI1460" s="65"/>
      <c r="AJ1460" s="65"/>
      <c r="AK1460" s="65"/>
      <c r="AL1460" s="65"/>
      <c r="AM1460" s="65"/>
      <c r="AN1460" s="65"/>
      <c r="AO1460" s="65"/>
      <c r="AP1460" s="65"/>
      <c r="AQ1460" s="65"/>
      <c r="AR1460" s="65"/>
      <c r="AS1460" s="65"/>
      <c r="AT1460" s="65"/>
      <c r="AU1460" s="65"/>
      <c r="AV1460" s="65"/>
      <c r="AW1460" s="65"/>
      <c r="AX1460" s="65"/>
      <c r="AY1460" s="65"/>
      <c r="AZ1460" s="65"/>
      <c r="BA1460" s="65"/>
      <c r="BB1460" s="65"/>
      <c r="BC1460" s="65"/>
      <c r="BD1460" s="65"/>
      <c r="BE1460" s="65"/>
      <c r="BF1460" s="65"/>
      <c r="BG1460" s="65"/>
      <c r="BH1460" s="65"/>
      <c r="BI1460" s="65"/>
      <c r="BJ1460" s="65"/>
      <c r="BK1460" s="65"/>
      <c r="BL1460" s="65"/>
    </row>
    <row r="1461" spans="1:64" x14ac:dyDescent="0.2">
      <c r="A1461" s="114" t="s">
        <v>1372</v>
      </c>
      <c r="B1461" s="114" t="s">
        <v>1506</v>
      </c>
      <c r="C1461" s="114" t="s">
        <v>1665</v>
      </c>
      <c r="D1461" s="114">
        <v>50</v>
      </c>
      <c r="E1461" s="114" t="s">
        <v>26</v>
      </c>
      <c r="F1461" s="114"/>
      <c r="G1461" s="114" t="s">
        <v>27</v>
      </c>
      <c r="H1461" s="114" t="s">
        <v>28</v>
      </c>
      <c r="I1461" s="114" t="s">
        <v>29</v>
      </c>
      <c r="J1461" s="114" t="s">
        <v>76</v>
      </c>
      <c r="K1461" s="114"/>
      <c r="L1461" s="114"/>
      <c r="M1461" s="114" t="s">
        <v>32</v>
      </c>
      <c r="N1461" s="114" t="s">
        <v>52</v>
      </c>
      <c r="O1461" s="114">
        <v>24</v>
      </c>
      <c r="P1461" s="114" t="s">
        <v>28</v>
      </c>
      <c r="Q1461" s="65"/>
      <c r="R1461" s="65"/>
      <c r="S1461" s="65"/>
      <c r="T1461" s="65"/>
      <c r="U1461" s="65"/>
      <c r="V1461" s="65"/>
      <c r="W1461" s="65"/>
      <c r="X1461" s="65"/>
      <c r="Y1461" s="65"/>
      <c r="Z1461" s="65"/>
      <c r="AA1461" s="65"/>
      <c r="AB1461" s="65"/>
      <c r="AC1461" s="65"/>
      <c r="AD1461" s="65"/>
      <c r="AE1461" s="65"/>
      <c r="AF1461" s="65"/>
      <c r="AG1461" s="65"/>
      <c r="AH1461" s="65"/>
      <c r="AI1461" s="65"/>
      <c r="AJ1461" s="65"/>
      <c r="AK1461" s="65"/>
      <c r="AL1461" s="65"/>
      <c r="AM1461" s="65"/>
      <c r="AN1461" s="65"/>
      <c r="AO1461" s="65"/>
      <c r="AP1461" s="65"/>
      <c r="AQ1461" s="65"/>
      <c r="AR1461" s="65"/>
      <c r="AS1461" s="65"/>
      <c r="AT1461" s="65"/>
      <c r="AU1461" s="65"/>
      <c r="AV1461" s="65"/>
      <c r="AW1461" s="65"/>
      <c r="AX1461" s="65"/>
      <c r="AY1461" s="65"/>
      <c r="AZ1461" s="65"/>
      <c r="BA1461" s="65"/>
      <c r="BB1461" s="65"/>
      <c r="BC1461" s="65"/>
      <c r="BD1461" s="65"/>
      <c r="BE1461" s="65"/>
      <c r="BF1461" s="65"/>
      <c r="BG1461" s="65"/>
      <c r="BH1461" s="65"/>
      <c r="BI1461" s="65"/>
      <c r="BJ1461" s="65"/>
      <c r="BK1461" s="65"/>
      <c r="BL1461" s="65"/>
    </row>
    <row r="1462" spans="1:64" x14ac:dyDescent="0.2">
      <c r="A1462" s="114" t="s">
        <v>1372</v>
      </c>
      <c r="B1462" s="114" t="s">
        <v>1506</v>
      </c>
      <c r="C1462" s="114" t="s">
        <v>1666</v>
      </c>
      <c r="D1462" s="114">
        <v>50</v>
      </c>
      <c r="E1462" s="114" t="s">
        <v>26</v>
      </c>
      <c r="F1462" s="114"/>
      <c r="G1462" s="114" t="s">
        <v>27</v>
      </c>
      <c r="H1462" s="114" t="s">
        <v>28</v>
      </c>
      <c r="I1462" s="114" t="s">
        <v>29</v>
      </c>
      <c r="J1462" s="114" t="s">
        <v>76</v>
      </c>
      <c r="K1462" s="114"/>
      <c r="L1462" s="114"/>
      <c r="M1462" s="114" t="s">
        <v>32</v>
      </c>
      <c r="N1462" s="114" t="s">
        <v>52</v>
      </c>
      <c r="O1462" s="114">
        <v>24</v>
      </c>
      <c r="P1462" s="114" t="s">
        <v>28</v>
      </c>
      <c r="Q1462" s="65"/>
      <c r="R1462" s="65"/>
      <c r="S1462" s="65"/>
      <c r="T1462" s="65"/>
      <c r="U1462" s="65"/>
      <c r="V1462" s="65"/>
      <c r="W1462" s="65"/>
      <c r="X1462" s="65"/>
      <c r="Y1462" s="65"/>
      <c r="Z1462" s="65"/>
      <c r="AA1462" s="65"/>
      <c r="AB1462" s="65"/>
      <c r="AC1462" s="65"/>
      <c r="AD1462" s="65"/>
      <c r="AE1462" s="65"/>
      <c r="AF1462" s="65"/>
      <c r="AG1462" s="65"/>
      <c r="AH1462" s="65"/>
      <c r="AI1462" s="65"/>
      <c r="AJ1462" s="65"/>
      <c r="AK1462" s="65"/>
      <c r="AL1462" s="65"/>
      <c r="AM1462" s="65"/>
      <c r="AN1462" s="65"/>
      <c r="AO1462" s="65"/>
      <c r="AP1462" s="65"/>
      <c r="AQ1462" s="65"/>
      <c r="AR1462" s="65"/>
      <c r="AS1462" s="65"/>
      <c r="AT1462" s="65"/>
      <c r="AU1462" s="65"/>
      <c r="AV1462" s="65"/>
      <c r="AW1462" s="65"/>
      <c r="AX1462" s="65"/>
      <c r="AY1462" s="65"/>
      <c r="AZ1462" s="65"/>
      <c r="BA1462" s="65"/>
      <c r="BB1462" s="65"/>
      <c r="BC1462" s="65"/>
      <c r="BD1462" s="65"/>
      <c r="BE1462" s="65"/>
      <c r="BF1462" s="65"/>
      <c r="BG1462" s="65"/>
      <c r="BH1462" s="65"/>
      <c r="BI1462" s="65"/>
      <c r="BJ1462" s="65"/>
      <c r="BK1462" s="65"/>
      <c r="BL1462" s="65"/>
    </row>
    <row r="1463" spans="1:64" x14ac:dyDescent="0.2">
      <c r="A1463" s="114" t="s">
        <v>1372</v>
      </c>
      <c r="B1463" s="114" t="s">
        <v>1506</v>
      </c>
      <c r="C1463" s="114" t="s">
        <v>1667</v>
      </c>
      <c r="D1463" s="114">
        <v>50</v>
      </c>
      <c r="E1463" s="114" t="s">
        <v>26</v>
      </c>
      <c r="F1463" s="114"/>
      <c r="G1463" s="114" t="s">
        <v>27</v>
      </c>
      <c r="H1463" s="114" t="s">
        <v>28</v>
      </c>
      <c r="I1463" s="114" t="s">
        <v>29</v>
      </c>
      <c r="J1463" s="114" t="s">
        <v>76</v>
      </c>
      <c r="K1463" s="114"/>
      <c r="L1463" s="114"/>
      <c r="M1463" s="114" t="s">
        <v>32</v>
      </c>
      <c r="N1463" s="114" t="s">
        <v>52</v>
      </c>
      <c r="O1463" s="114">
        <v>24</v>
      </c>
      <c r="P1463" s="114" t="s">
        <v>28</v>
      </c>
      <c r="Q1463" s="65"/>
      <c r="R1463" s="65"/>
      <c r="S1463" s="65"/>
      <c r="T1463" s="65"/>
      <c r="U1463" s="65"/>
      <c r="V1463" s="65"/>
      <c r="W1463" s="65"/>
      <c r="X1463" s="65"/>
      <c r="Y1463" s="65"/>
      <c r="Z1463" s="65"/>
      <c r="AA1463" s="65"/>
      <c r="AB1463" s="65"/>
      <c r="AC1463" s="65"/>
      <c r="AD1463" s="65"/>
      <c r="AE1463" s="65"/>
      <c r="AF1463" s="65"/>
      <c r="AG1463" s="65"/>
      <c r="AH1463" s="65"/>
      <c r="AI1463" s="65"/>
      <c r="AJ1463" s="65"/>
      <c r="AK1463" s="65"/>
      <c r="AL1463" s="65"/>
      <c r="AM1463" s="65"/>
      <c r="AN1463" s="65"/>
      <c r="AO1463" s="65"/>
      <c r="AP1463" s="65"/>
      <c r="AQ1463" s="65"/>
      <c r="AR1463" s="65"/>
      <c r="AS1463" s="65"/>
      <c r="AT1463" s="65"/>
      <c r="AU1463" s="65"/>
      <c r="AV1463" s="65"/>
      <c r="AW1463" s="65"/>
      <c r="AX1463" s="65"/>
      <c r="AY1463" s="65"/>
      <c r="AZ1463" s="65"/>
      <c r="BA1463" s="65"/>
      <c r="BB1463" s="65"/>
      <c r="BC1463" s="65"/>
      <c r="BD1463" s="65"/>
      <c r="BE1463" s="65"/>
      <c r="BF1463" s="65"/>
      <c r="BG1463" s="65"/>
      <c r="BH1463" s="65"/>
      <c r="BI1463" s="65"/>
      <c r="BJ1463" s="65"/>
      <c r="BK1463" s="65"/>
      <c r="BL1463" s="65"/>
    </row>
    <row r="1464" spans="1:64" x14ac:dyDescent="0.2">
      <c r="A1464" s="114" t="s">
        <v>1372</v>
      </c>
      <c r="B1464" s="114" t="s">
        <v>1506</v>
      </c>
      <c r="C1464" s="114" t="s">
        <v>1668</v>
      </c>
      <c r="D1464" s="114">
        <v>50</v>
      </c>
      <c r="E1464" s="114" t="s">
        <v>26</v>
      </c>
      <c r="F1464" s="114"/>
      <c r="G1464" s="114" t="s">
        <v>27</v>
      </c>
      <c r="H1464" s="114" t="s">
        <v>28</v>
      </c>
      <c r="I1464" s="114" t="s">
        <v>29</v>
      </c>
      <c r="J1464" s="114" t="s">
        <v>76</v>
      </c>
      <c r="K1464" s="114"/>
      <c r="L1464" s="114"/>
      <c r="M1464" s="114" t="s">
        <v>32</v>
      </c>
      <c r="N1464" s="114" t="s">
        <v>52</v>
      </c>
      <c r="O1464" s="114">
        <v>24</v>
      </c>
      <c r="P1464" s="114" t="s">
        <v>28</v>
      </c>
      <c r="Q1464" s="65"/>
      <c r="R1464" s="65"/>
      <c r="S1464" s="65"/>
      <c r="T1464" s="65"/>
      <c r="U1464" s="65"/>
      <c r="V1464" s="65"/>
      <c r="W1464" s="65"/>
      <c r="X1464" s="65"/>
      <c r="Y1464" s="65"/>
      <c r="Z1464" s="65"/>
      <c r="AA1464" s="65"/>
      <c r="AB1464" s="65"/>
      <c r="AC1464" s="65"/>
      <c r="AD1464" s="65"/>
      <c r="AE1464" s="65"/>
      <c r="AF1464" s="65"/>
      <c r="AG1464" s="65"/>
      <c r="AH1464" s="65"/>
      <c r="AI1464" s="65"/>
      <c r="AJ1464" s="65"/>
      <c r="AK1464" s="65"/>
      <c r="AL1464" s="65"/>
      <c r="AM1464" s="65"/>
      <c r="AN1464" s="65"/>
      <c r="AO1464" s="65"/>
      <c r="AP1464" s="65"/>
      <c r="AQ1464" s="65"/>
      <c r="AR1464" s="65"/>
      <c r="AS1464" s="65"/>
      <c r="AT1464" s="65"/>
      <c r="AU1464" s="65"/>
      <c r="AV1464" s="65"/>
      <c r="AW1464" s="65"/>
      <c r="AX1464" s="65"/>
      <c r="AY1464" s="65"/>
      <c r="AZ1464" s="65"/>
      <c r="BA1464" s="65"/>
      <c r="BB1464" s="65"/>
      <c r="BC1464" s="65"/>
      <c r="BD1464" s="65"/>
      <c r="BE1464" s="65"/>
      <c r="BF1464" s="65"/>
      <c r="BG1464" s="65"/>
      <c r="BH1464" s="65"/>
      <c r="BI1464" s="65"/>
      <c r="BJ1464" s="65"/>
      <c r="BK1464" s="65"/>
      <c r="BL1464" s="65"/>
    </row>
    <row r="1465" spans="1:64" x14ac:dyDescent="0.2">
      <c r="A1465" s="114" t="s">
        <v>1372</v>
      </c>
      <c r="B1465" s="114" t="s">
        <v>1506</v>
      </c>
      <c r="C1465" s="114" t="s">
        <v>1669</v>
      </c>
      <c r="D1465" s="114">
        <v>50</v>
      </c>
      <c r="E1465" s="114" t="s">
        <v>26</v>
      </c>
      <c r="F1465" s="114"/>
      <c r="G1465" s="114" t="s">
        <v>27</v>
      </c>
      <c r="H1465" s="114" t="s">
        <v>28</v>
      </c>
      <c r="I1465" s="114" t="s">
        <v>29</v>
      </c>
      <c r="J1465" s="114" t="s">
        <v>76</v>
      </c>
      <c r="K1465" s="114"/>
      <c r="L1465" s="114"/>
      <c r="M1465" s="114" t="s">
        <v>32</v>
      </c>
      <c r="N1465" s="114" t="s">
        <v>52</v>
      </c>
      <c r="O1465" s="114">
        <v>24</v>
      </c>
      <c r="P1465" s="114" t="s">
        <v>28</v>
      </c>
      <c r="Q1465" s="65"/>
      <c r="R1465" s="65"/>
      <c r="S1465" s="65"/>
      <c r="T1465" s="65"/>
      <c r="U1465" s="65"/>
      <c r="V1465" s="65"/>
      <c r="W1465" s="65"/>
      <c r="X1465" s="65"/>
      <c r="Y1465" s="65"/>
      <c r="Z1465" s="65"/>
      <c r="AA1465" s="65"/>
      <c r="AB1465" s="65"/>
      <c r="AC1465" s="65"/>
      <c r="AD1465" s="65"/>
      <c r="AE1465" s="65"/>
      <c r="AF1465" s="65"/>
      <c r="AG1465" s="65"/>
      <c r="AH1465" s="65"/>
      <c r="AI1465" s="65"/>
      <c r="AJ1465" s="65"/>
      <c r="AK1465" s="65"/>
      <c r="AL1465" s="65"/>
      <c r="AM1465" s="65"/>
      <c r="AN1465" s="65"/>
      <c r="AO1465" s="65"/>
      <c r="AP1465" s="65"/>
      <c r="AQ1465" s="65"/>
      <c r="AR1465" s="65"/>
      <c r="AS1465" s="65"/>
      <c r="AT1465" s="65"/>
      <c r="AU1465" s="65"/>
      <c r="AV1465" s="65"/>
      <c r="AW1465" s="65"/>
      <c r="AX1465" s="65"/>
      <c r="AY1465" s="65"/>
      <c r="AZ1465" s="65"/>
      <c r="BA1465" s="65"/>
      <c r="BB1465" s="65"/>
      <c r="BC1465" s="65"/>
      <c r="BD1465" s="65"/>
      <c r="BE1465" s="65"/>
      <c r="BF1465" s="65"/>
      <c r="BG1465" s="65"/>
      <c r="BH1465" s="65"/>
      <c r="BI1465" s="65"/>
      <c r="BJ1465" s="65"/>
      <c r="BK1465" s="65"/>
      <c r="BL1465" s="65"/>
    </row>
    <row r="1466" spans="1:64" x14ac:dyDescent="0.2">
      <c r="A1466" s="114" t="s">
        <v>1372</v>
      </c>
      <c r="B1466" s="114" t="s">
        <v>1506</v>
      </c>
      <c r="C1466" s="114" t="s">
        <v>1670</v>
      </c>
      <c r="D1466" s="114">
        <v>50</v>
      </c>
      <c r="E1466" s="114" t="s">
        <v>26</v>
      </c>
      <c r="F1466" s="114"/>
      <c r="G1466" s="114" t="s">
        <v>27</v>
      </c>
      <c r="H1466" s="114" t="s">
        <v>28</v>
      </c>
      <c r="I1466" s="114" t="s">
        <v>29</v>
      </c>
      <c r="J1466" s="114" t="s">
        <v>76</v>
      </c>
      <c r="K1466" s="114"/>
      <c r="L1466" s="114"/>
      <c r="M1466" s="114" t="s">
        <v>32</v>
      </c>
      <c r="N1466" s="114" t="s">
        <v>52</v>
      </c>
      <c r="O1466" s="114">
        <v>24</v>
      </c>
      <c r="P1466" s="114" t="s">
        <v>28</v>
      </c>
      <c r="Q1466" s="65"/>
      <c r="R1466" s="65"/>
      <c r="S1466" s="65"/>
      <c r="T1466" s="65"/>
      <c r="U1466" s="65"/>
      <c r="V1466" s="65"/>
      <c r="W1466" s="65"/>
      <c r="X1466" s="65"/>
      <c r="Y1466" s="65"/>
      <c r="Z1466" s="65"/>
      <c r="AA1466" s="65"/>
      <c r="AB1466" s="65"/>
      <c r="AC1466" s="65"/>
      <c r="AD1466" s="65"/>
      <c r="AE1466" s="65"/>
      <c r="AF1466" s="65"/>
      <c r="AG1466" s="65"/>
      <c r="AH1466" s="65"/>
      <c r="AI1466" s="65"/>
      <c r="AJ1466" s="65"/>
      <c r="AK1466" s="65"/>
      <c r="AL1466" s="65"/>
      <c r="AM1466" s="65"/>
      <c r="AN1466" s="65"/>
      <c r="AO1466" s="65"/>
      <c r="AP1466" s="65"/>
      <c r="AQ1466" s="65"/>
      <c r="AR1466" s="65"/>
      <c r="AS1466" s="65"/>
      <c r="AT1466" s="65"/>
      <c r="AU1466" s="65"/>
      <c r="AV1466" s="65"/>
      <c r="AW1466" s="65"/>
      <c r="AX1466" s="65"/>
      <c r="AY1466" s="65"/>
      <c r="AZ1466" s="65"/>
      <c r="BA1466" s="65"/>
      <c r="BB1466" s="65"/>
      <c r="BC1466" s="65"/>
      <c r="BD1466" s="65"/>
      <c r="BE1466" s="65"/>
      <c r="BF1466" s="65"/>
      <c r="BG1466" s="65"/>
      <c r="BH1466" s="65"/>
      <c r="BI1466" s="65"/>
      <c r="BJ1466" s="65"/>
      <c r="BK1466" s="65"/>
      <c r="BL1466" s="65"/>
    </row>
    <row r="1467" spans="1:64" x14ac:dyDescent="0.2">
      <c r="A1467" s="114" t="s">
        <v>1372</v>
      </c>
      <c r="B1467" s="114" t="s">
        <v>1506</v>
      </c>
      <c r="C1467" s="114" t="s">
        <v>1671</v>
      </c>
      <c r="D1467" s="114">
        <v>50</v>
      </c>
      <c r="E1467" s="114" t="s">
        <v>26</v>
      </c>
      <c r="F1467" s="114"/>
      <c r="G1467" s="114" t="s">
        <v>27</v>
      </c>
      <c r="H1467" s="114" t="s">
        <v>28</v>
      </c>
      <c r="I1467" s="114" t="s">
        <v>29</v>
      </c>
      <c r="J1467" s="114" t="s">
        <v>76</v>
      </c>
      <c r="K1467" s="114"/>
      <c r="L1467" s="114"/>
      <c r="M1467" s="114" t="s">
        <v>32</v>
      </c>
      <c r="N1467" s="114" t="s">
        <v>52</v>
      </c>
      <c r="O1467" s="114">
        <v>24</v>
      </c>
      <c r="P1467" s="114" t="s">
        <v>28</v>
      </c>
      <c r="Q1467" s="65"/>
      <c r="R1467" s="65"/>
      <c r="S1467" s="65"/>
      <c r="T1467" s="65"/>
      <c r="U1467" s="65"/>
      <c r="V1467" s="65"/>
      <c r="W1467" s="65"/>
      <c r="X1467" s="65"/>
      <c r="Y1467" s="65"/>
      <c r="Z1467" s="65"/>
      <c r="AA1467" s="65"/>
      <c r="AB1467" s="65"/>
      <c r="AC1467" s="65"/>
      <c r="AD1467" s="65"/>
      <c r="AE1467" s="65"/>
      <c r="AF1467" s="65"/>
      <c r="AG1467" s="65"/>
      <c r="AH1467" s="65"/>
      <c r="AI1467" s="65"/>
      <c r="AJ1467" s="65"/>
      <c r="AK1467" s="65"/>
      <c r="AL1467" s="65"/>
      <c r="AM1467" s="65"/>
      <c r="AN1467" s="65"/>
      <c r="AO1467" s="65"/>
      <c r="AP1467" s="65"/>
      <c r="AQ1467" s="65"/>
      <c r="AR1467" s="65"/>
      <c r="AS1467" s="65"/>
      <c r="AT1467" s="65"/>
      <c r="AU1467" s="65"/>
      <c r="AV1467" s="65"/>
      <c r="AW1467" s="65"/>
      <c r="AX1467" s="65"/>
      <c r="AY1467" s="65"/>
      <c r="AZ1467" s="65"/>
      <c r="BA1467" s="65"/>
      <c r="BB1467" s="65"/>
      <c r="BC1467" s="65"/>
      <c r="BD1467" s="65"/>
      <c r="BE1467" s="65"/>
      <c r="BF1467" s="65"/>
      <c r="BG1467" s="65"/>
      <c r="BH1467" s="65"/>
      <c r="BI1467" s="65"/>
      <c r="BJ1467" s="65"/>
      <c r="BK1467" s="65"/>
      <c r="BL1467" s="65"/>
    </row>
    <row r="1468" spans="1:64" x14ac:dyDescent="0.2">
      <c r="A1468" s="114" t="s">
        <v>1372</v>
      </c>
      <c r="B1468" s="114" t="s">
        <v>1506</v>
      </c>
      <c r="C1468" s="114" t="s">
        <v>1672</v>
      </c>
      <c r="D1468" s="114">
        <v>50</v>
      </c>
      <c r="E1468" s="114" t="s">
        <v>26</v>
      </c>
      <c r="F1468" s="114"/>
      <c r="G1468" s="114" t="s">
        <v>27</v>
      </c>
      <c r="H1468" s="114" t="s">
        <v>28</v>
      </c>
      <c r="I1468" s="114" t="s">
        <v>29</v>
      </c>
      <c r="J1468" s="114" t="s">
        <v>76</v>
      </c>
      <c r="K1468" s="114"/>
      <c r="L1468" s="114"/>
      <c r="M1468" s="114" t="s">
        <v>32</v>
      </c>
      <c r="N1468" s="114" t="s">
        <v>52</v>
      </c>
      <c r="O1468" s="114">
        <v>24</v>
      </c>
      <c r="P1468" s="114" t="s">
        <v>28</v>
      </c>
      <c r="Q1468" s="65"/>
      <c r="R1468" s="65"/>
      <c r="S1468" s="65"/>
      <c r="T1468" s="65"/>
      <c r="U1468" s="65"/>
      <c r="V1468" s="65"/>
      <c r="W1468" s="65"/>
      <c r="X1468" s="65"/>
      <c r="Y1468" s="65"/>
      <c r="Z1468" s="65"/>
      <c r="AA1468" s="65"/>
      <c r="AB1468" s="65"/>
      <c r="AC1468" s="65"/>
      <c r="AD1468" s="65"/>
      <c r="AE1468" s="65"/>
      <c r="AF1468" s="65"/>
      <c r="AG1468" s="65"/>
      <c r="AH1468" s="65"/>
      <c r="AI1468" s="65"/>
      <c r="AJ1468" s="65"/>
      <c r="AK1468" s="65"/>
      <c r="AL1468" s="65"/>
      <c r="AM1468" s="65"/>
      <c r="AN1468" s="65"/>
      <c r="AO1468" s="65"/>
      <c r="AP1468" s="65"/>
      <c r="AQ1468" s="65"/>
      <c r="AR1468" s="65"/>
      <c r="AS1468" s="65"/>
      <c r="AT1468" s="65"/>
      <c r="AU1468" s="65"/>
      <c r="AV1468" s="65"/>
      <c r="AW1468" s="65"/>
      <c r="AX1468" s="65"/>
      <c r="AY1468" s="65"/>
      <c r="AZ1468" s="65"/>
      <c r="BA1468" s="65"/>
      <c r="BB1468" s="65"/>
      <c r="BC1468" s="65"/>
      <c r="BD1468" s="65"/>
      <c r="BE1468" s="65"/>
      <c r="BF1468" s="65"/>
      <c r="BG1468" s="65"/>
      <c r="BH1468" s="65"/>
      <c r="BI1468" s="65"/>
      <c r="BJ1468" s="65"/>
      <c r="BK1468" s="65"/>
      <c r="BL1468" s="65"/>
    </row>
    <row r="1469" spans="1:64" x14ac:dyDescent="0.2">
      <c r="A1469" s="114" t="s">
        <v>1372</v>
      </c>
      <c r="B1469" s="114" t="s">
        <v>1506</v>
      </c>
      <c r="C1469" s="114" t="s">
        <v>1673</v>
      </c>
      <c r="D1469" s="114">
        <v>50</v>
      </c>
      <c r="E1469" s="114" t="s">
        <v>26</v>
      </c>
      <c r="F1469" s="114"/>
      <c r="G1469" s="114" t="s">
        <v>27</v>
      </c>
      <c r="H1469" s="114" t="s">
        <v>28</v>
      </c>
      <c r="I1469" s="114" t="s">
        <v>29</v>
      </c>
      <c r="J1469" s="114" t="s">
        <v>76</v>
      </c>
      <c r="K1469" s="114"/>
      <c r="L1469" s="114"/>
      <c r="M1469" s="114" t="s">
        <v>32</v>
      </c>
      <c r="N1469" s="114" t="s">
        <v>52</v>
      </c>
      <c r="O1469" s="114">
        <v>24</v>
      </c>
      <c r="P1469" s="114" t="s">
        <v>28</v>
      </c>
      <c r="Q1469" s="65"/>
      <c r="R1469" s="65"/>
      <c r="S1469" s="65"/>
      <c r="T1469" s="65"/>
      <c r="U1469" s="65"/>
      <c r="V1469" s="65"/>
      <c r="W1469" s="65"/>
      <c r="X1469" s="65"/>
      <c r="Y1469" s="65"/>
      <c r="Z1469" s="65"/>
      <c r="AA1469" s="65"/>
      <c r="AB1469" s="65"/>
      <c r="AC1469" s="65"/>
      <c r="AD1469" s="65"/>
      <c r="AE1469" s="65"/>
      <c r="AF1469" s="65"/>
      <c r="AG1469" s="65"/>
      <c r="AH1469" s="65"/>
      <c r="AI1469" s="65"/>
      <c r="AJ1469" s="65"/>
      <c r="AK1469" s="65"/>
      <c r="AL1469" s="65"/>
      <c r="AM1469" s="65"/>
      <c r="AN1469" s="65"/>
      <c r="AO1469" s="65"/>
      <c r="AP1469" s="65"/>
      <c r="AQ1469" s="65"/>
      <c r="AR1469" s="65"/>
      <c r="AS1469" s="65"/>
      <c r="AT1469" s="65"/>
      <c r="AU1469" s="65"/>
      <c r="AV1469" s="65"/>
      <c r="AW1469" s="65"/>
      <c r="AX1469" s="65"/>
      <c r="AY1469" s="65"/>
      <c r="AZ1469" s="65"/>
      <c r="BA1469" s="65"/>
      <c r="BB1469" s="65"/>
      <c r="BC1469" s="65"/>
      <c r="BD1469" s="65"/>
      <c r="BE1469" s="65"/>
      <c r="BF1469" s="65"/>
      <c r="BG1469" s="65"/>
      <c r="BH1469" s="65"/>
      <c r="BI1469" s="65"/>
      <c r="BJ1469" s="65"/>
      <c r="BK1469" s="65"/>
      <c r="BL1469" s="65"/>
    </row>
    <row r="1470" spans="1:64" x14ac:dyDescent="0.2">
      <c r="A1470" s="114" t="s">
        <v>1372</v>
      </c>
      <c r="B1470" s="114" t="s">
        <v>1506</v>
      </c>
      <c r="C1470" s="114" t="s">
        <v>1674</v>
      </c>
      <c r="D1470" s="114">
        <v>50</v>
      </c>
      <c r="E1470" s="114" t="s">
        <v>26</v>
      </c>
      <c r="F1470" s="114"/>
      <c r="G1470" s="114" t="s">
        <v>27</v>
      </c>
      <c r="H1470" s="114" t="s">
        <v>28</v>
      </c>
      <c r="I1470" s="114" t="s">
        <v>29</v>
      </c>
      <c r="J1470" s="114" t="s">
        <v>76</v>
      </c>
      <c r="K1470" s="114"/>
      <c r="L1470" s="114"/>
      <c r="M1470" s="114" t="s">
        <v>32</v>
      </c>
      <c r="N1470" s="114" t="s">
        <v>52</v>
      </c>
      <c r="O1470" s="114">
        <v>24</v>
      </c>
      <c r="P1470" s="114" t="s">
        <v>28</v>
      </c>
      <c r="Q1470" s="65"/>
      <c r="R1470" s="65"/>
      <c r="S1470" s="65"/>
      <c r="T1470" s="65"/>
      <c r="U1470" s="65"/>
      <c r="V1470" s="65"/>
      <c r="W1470" s="65"/>
      <c r="X1470" s="65"/>
      <c r="Y1470" s="65"/>
      <c r="Z1470" s="65"/>
      <c r="AA1470" s="65"/>
      <c r="AB1470" s="65"/>
      <c r="AC1470" s="65"/>
      <c r="AD1470" s="65"/>
      <c r="AE1470" s="65"/>
      <c r="AF1470" s="65"/>
      <c r="AG1470" s="65"/>
      <c r="AH1470" s="65"/>
      <c r="AI1470" s="65"/>
      <c r="AJ1470" s="65"/>
      <c r="AK1470" s="65"/>
      <c r="AL1470" s="65"/>
      <c r="AM1470" s="65"/>
      <c r="AN1470" s="65"/>
      <c r="AO1470" s="65"/>
      <c r="AP1470" s="65"/>
      <c r="AQ1470" s="65"/>
      <c r="AR1470" s="65"/>
      <c r="AS1470" s="65"/>
      <c r="AT1470" s="65"/>
      <c r="AU1470" s="65"/>
      <c r="AV1470" s="65"/>
      <c r="AW1470" s="65"/>
      <c r="AX1470" s="65"/>
      <c r="AY1470" s="65"/>
      <c r="AZ1470" s="65"/>
      <c r="BA1470" s="65"/>
      <c r="BB1470" s="65"/>
      <c r="BC1470" s="65"/>
      <c r="BD1470" s="65"/>
      <c r="BE1470" s="65"/>
      <c r="BF1470" s="65"/>
      <c r="BG1470" s="65"/>
      <c r="BH1470" s="65"/>
      <c r="BI1470" s="65"/>
      <c r="BJ1470" s="65"/>
      <c r="BK1470" s="65"/>
      <c r="BL1470" s="65"/>
    </row>
    <row r="1471" spans="1:64" x14ac:dyDescent="0.2">
      <c r="A1471" s="114" t="s">
        <v>1372</v>
      </c>
      <c r="B1471" s="114" t="s">
        <v>1506</v>
      </c>
      <c r="C1471" s="114" t="s">
        <v>1675</v>
      </c>
      <c r="D1471" s="114">
        <v>50</v>
      </c>
      <c r="E1471" s="114" t="s">
        <v>26</v>
      </c>
      <c r="F1471" s="114"/>
      <c r="G1471" s="114" t="s">
        <v>27</v>
      </c>
      <c r="H1471" s="114" t="s">
        <v>28</v>
      </c>
      <c r="I1471" s="114" t="s">
        <v>29</v>
      </c>
      <c r="J1471" s="114" t="s">
        <v>76</v>
      </c>
      <c r="K1471" s="114"/>
      <c r="L1471" s="114"/>
      <c r="M1471" s="114" t="s">
        <v>32</v>
      </c>
      <c r="N1471" s="114" t="s">
        <v>52</v>
      </c>
      <c r="O1471" s="114">
        <v>24</v>
      </c>
      <c r="P1471" s="114" t="s">
        <v>28</v>
      </c>
      <c r="Q1471" s="65"/>
      <c r="R1471" s="65"/>
      <c r="S1471" s="65"/>
      <c r="T1471" s="65"/>
      <c r="U1471" s="65"/>
      <c r="V1471" s="65"/>
      <c r="W1471" s="65"/>
      <c r="X1471" s="65"/>
      <c r="Y1471" s="65"/>
      <c r="Z1471" s="65"/>
      <c r="AA1471" s="65"/>
      <c r="AB1471" s="65"/>
      <c r="AC1471" s="65"/>
      <c r="AD1471" s="65"/>
      <c r="AE1471" s="65"/>
      <c r="AF1471" s="65"/>
      <c r="AG1471" s="65"/>
      <c r="AH1471" s="65"/>
      <c r="AI1471" s="65"/>
      <c r="AJ1471" s="65"/>
      <c r="AK1471" s="65"/>
      <c r="AL1471" s="65"/>
      <c r="AM1471" s="65"/>
      <c r="AN1471" s="65"/>
      <c r="AO1471" s="65"/>
      <c r="AP1471" s="65"/>
      <c r="AQ1471" s="65"/>
      <c r="AR1471" s="65"/>
      <c r="AS1471" s="65"/>
      <c r="AT1471" s="65"/>
      <c r="AU1471" s="65"/>
      <c r="AV1471" s="65"/>
      <c r="AW1471" s="65"/>
      <c r="AX1471" s="65"/>
      <c r="AY1471" s="65"/>
      <c r="AZ1471" s="65"/>
      <c r="BA1471" s="65"/>
      <c r="BB1471" s="65"/>
      <c r="BC1471" s="65"/>
      <c r="BD1471" s="65"/>
      <c r="BE1471" s="65"/>
      <c r="BF1471" s="65"/>
      <c r="BG1471" s="65"/>
      <c r="BH1471" s="65"/>
      <c r="BI1471" s="65"/>
      <c r="BJ1471" s="65"/>
      <c r="BK1471" s="65"/>
      <c r="BL1471" s="65"/>
    </row>
    <row r="1472" spans="1:64" x14ac:dyDescent="0.2">
      <c r="A1472" s="114" t="s">
        <v>1372</v>
      </c>
      <c r="B1472" s="114" t="s">
        <v>1506</v>
      </c>
      <c r="C1472" s="114" t="s">
        <v>1676</v>
      </c>
      <c r="D1472" s="114">
        <v>50</v>
      </c>
      <c r="E1472" s="114" t="s">
        <v>26</v>
      </c>
      <c r="F1472" s="114"/>
      <c r="G1472" s="114" t="s">
        <v>27</v>
      </c>
      <c r="H1472" s="114" t="s">
        <v>28</v>
      </c>
      <c r="I1472" s="114" t="s">
        <v>29</v>
      </c>
      <c r="J1472" s="114" t="s">
        <v>76</v>
      </c>
      <c r="K1472" s="114"/>
      <c r="L1472" s="114"/>
      <c r="M1472" s="114" t="s">
        <v>32</v>
      </c>
      <c r="N1472" s="114" t="s">
        <v>52</v>
      </c>
      <c r="O1472" s="114">
        <v>24</v>
      </c>
      <c r="P1472" s="114" t="s">
        <v>28</v>
      </c>
      <c r="Q1472" s="65"/>
      <c r="R1472" s="65"/>
      <c r="S1472" s="65"/>
      <c r="T1472" s="65"/>
      <c r="U1472" s="65"/>
      <c r="V1472" s="65"/>
      <c r="W1472" s="65"/>
      <c r="X1472" s="65"/>
      <c r="Y1472" s="65"/>
      <c r="Z1472" s="65"/>
      <c r="AA1472" s="65"/>
      <c r="AB1472" s="65"/>
      <c r="AC1472" s="65"/>
      <c r="AD1472" s="65"/>
      <c r="AE1472" s="65"/>
      <c r="AF1472" s="65"/>
      <c r="AG1472" s="65"/>
      <c r="AH1472" s="65"/>
      <c r="AI1472" s="65"/>
      <c r="AJ1472" s="65"/>
      <c r="AK1472" s="65"/>
      <c r="AL1472" s="65"/>
      <c r="AM1472" s="65"/>
      <c r="AN1472" s="65"/>
      <c r="AO1472" s="65"/>
      <c r="AP1472" s="65"/>
      <c r="AQ1472" s="65"/>
      <c r="AR1472" s="65"/>
      <c r="AS1472" s="65"/>
      <c r="AT1472" s="65"/>
      <c r="AU1472" s="65"/>
      <c r="AV1472" s="65"/>
      <c r="AW1472" s="65"/>
      <c r="AX1472" s="65"/>
      <c r="AY1472" s="65"/>
      <c r="AZ1472" s="65"/>
      <c r="BA1472" s="65"/>
      <c r="BB1472" s="65"/>
      <c r="BC1472" s="65"/>
      <c r="BD1472" s="65"/>
      <c r="BE1472" s="65"/>
      <c r="BF1472" s="65"/>
      <c r="BG1472" s="65"/>
      <c r="BH1472" s="65"/>
      <c r="BI1472" s="65"/>
      <c r="BJ1472" s="65"/>
      <c r="BK1472" s="65"/>
      <c r="BL1472" s="65"/>
    </row>
    <row r="1473" spans="1:64" x14ac:dyDescent="0.2">
      <c r="A1473" s="114" t="s">
        <v>1372</v>
      </c>
      <c r="B1473" s="114" t="s">
        <v>1506</v>
      </c>
      <c r="C1473" s="114" t="s">
        <v>1677</v>
      </c>
      <c r="D1473" s="114">
        <v>50</v>
      </c>
      <c r="E1473" s="114" t="s">
        <v>26</v>
      </c>
      <c r="F1473" s="114"/>
      <c r="G1473" s="114" t="s">
        <v>27</v>
      </c>
      <c r="H1473" s="114" t="s">
        <v>28</v>
      </c>
      <c r="I1473" s="114" t="s">
        <v>29</v>
      </c>
      <c r="J1473" s="114" t="s">
        <v>76</v>
      </c>
      <c r="K1473" s="114"/>
      <c r="L1473" s="114"/>
      <c r="M1473" s="114" t="s">
        <v>32</v>
      </c>
      <c r="N1473" s="114" t="s">
        <v>52</v>
      </c>
      <c r="O1473" s="114">
        <v>24</v>
      </c>
      <c r="P1473" s="114" t="s">
        <v>28</v>
      </c>
      <c r="Q1473" s="65"/>
      <c r="R1473" s="65"/>
      <c r="S1473" s="65"/>
      <c r="T1473" s="65"/>
      <c r="U1473" s="65"/>
      <c r="V1473" s="65"/>
      <c r="W1473" s="65"/>
      <c r="X1473" s="65"/>
      <c r="Y1473" s="65"/>
      <c r="Z1473" s="65"/>
      <c r="AA1473" s="65"/>
      <c r="AB1473" s="65"/>
      <c r="AC1473" s="65"/>
      <c r="AD1473" s="65"/>
      <c r="AE1473" s="65"/>
      <c r="AF1473" s="65"/>
      <c r="AG1473" s="65"/>
      <c r="AH1473" s="65"/>
      <c r="AI1473" s="65"/>
      <c r="AJ1473" s="65"/>
      <c r="AK1473" s="65"/>
      <c r="AL1473" s="65"/>
      <c r="AM1473" s="65"/>
      <c r="AN1473" s="65"/>
      <c r="AO1473" s="65"/>
      <c r="AP1473" s="65"/>
      <c r="AQ1473" s="65"/>
      <c r="AR1473" s="65"/>
      <c r="AS1473" s="65"/>
      <c r="AT1473" s="65"/>
      <c r="AU1473" s="65"/>
      <c r="AV1473" s="65"/>
      <c r="AW1473" s="65"/>
      <c r="AX1473" s="65"/>
      <c r="AY1473" s="65"/>
      <c r="AZ1473" s="65"/>
      <c r="BA1473" s="65"/>
      <c r="BB1473" s="65"/>
      <c r="BC1473" s="65"/>
      <c r="BD1473" s="65"/>
      <c r="BE1473" s="65"/>
      <c r="BF1473" s="65"/>
      <c r="BG1473" s="65"/>
      <c r="BH1473" s="65"/>
      <c r="BI1473" s="65"/>
      <c r="BJ1473" s="65"/>
      <c r="BK1473" s="65"/>
      <c r="BL1473" s="65"/>
    </row>
    <row r="1474" spans="1:64" x14ac:dyDescent="0.2">
      <c r="A1474" s="114" t="s">
        <v>1372</v>
      </c>
      <c r="B1474" s="114" t="s">
        <v>1506</v>
      </c>
      <c r="C1474" s="114" t="s">
        <v>1678</v>
      </c>
      <c r="D1474" s="114">
        <v>50</v>
      </c>
      <c r="E1474" s="114" t="s">
        <v>26</v>
      </c>
      <c r="F1474" s="114"/>
      <c r="G1474" s="114" t="s">
        <v>27</v>
      </c>
      <c r="H1474" s="114" t="s">
        <v>28</v>
      </c>
      <c r="I1474" s="114" t="s">
        <v>29</v>
      </c>
      <c r="J1474" s="114" t="s">
        <v>76</v>
      </c>
      <c r="K1474" s="114"/>
      <c r="L1474" s="114"/>
      <c r="M1474" s="114" t="s">
        <v>32</v>
      </c>
      <c r="N1474" s="114" t="s">
        <v>52</v>
      </c>
      <c r="O1474" s="114">
        <v>24</v>
      </c>
      <c r="P1474" s="114" t="s">
        <v>28</v>
      </c>
      <c r="Q1474" s="65"/>
      <c r="R1474" s="65"/>
      <c r="S1474" s="65"/>
      <c r="T1474" s="65"/>
      <c r="U1474" s="65"/>
      <c r="V1474" s="65"/>
      <c r="W1474" s="65"/>
      <c r="X1474" s="65"/>
      <c r="Y1474" s="65"/>
      <c r="Z1474" s="65"/>
      <c r="AA1474" s="65"/>
      <c r="AB1474" s="65"/>
      <c r="AC1474" s="65"/>
      <c r="AD1474" s="65"/>
      <c r="AE1474" s="65"/>
      <c r="AF1474" s="65"/>
      <c r="AG1474" s="65"/>
      <c r="AH1474" s="65"/>
      <c r="AI1474" s="65"/>
      <c r="AJ1474" s="65"/>
      <c r="AK1474" s="65"/>
      <c r="AL1474" s="65"/>
      <c r="AM1474" s="65"/>
      <c r="AN1474" s="65"/>
      <c r="AO1474" s="65"/>
      <c r="AP1474" s="65"/>
      <c r="AQ1474" s="65"/>
      <c r="AR1474" s="65"/>
      <c r="AS1474" s="65"/>
      <c r="AT1474" s="65"/>
      <c r="AU1474" s="65"/>
      <c r="AV1474" s="65"/>
      <c r="AW1474" s="65"/>
      <c r="AX1474" s="65"/>
      <c r="AY1474" s="65"/>
      <c r="AZ1474" s="65"/>
      <c r="BA1474" s="65"/>
      <c r="BB1474" s="65"/>
      <c r="BC1474" s="65"/>
      <c r="BD1474" s="65"/>
      <c r="BE1474" s="65"/>
      <c r="BF1474" s="65"/>
      <c r="BG1474" s="65"/>
      <c r="BH1474" s="65"/>
      <c r="BI1474" s="65"/>
      <c r="BJ1474" s="65"/>
      <c r="BK1474" s="65"/>
      <c r="BL1474" s="65"/>
    </row>
    <row r="1475" spans="1:64" x14ac:dyDescent="0.2">
      <c r="A1475" s="114" t="s">
        <v>1372</v>
      </c>
      <c r="B1475" s="114" t="s">
        <v>1506</v>
      </c>
      <c r="C1475" s="114" t="s">
        <v>1679</v>
      </c>
      <c r="D1475" s="114">
        <v>50</v>
      </c>
      <c r="E1475" s="114" t="s">
        <v>26</v>
      </c>
      <c r="F1475" s="114"/>
      <c r="G1475" s="114" t="s">
        <v>27</v>
      </c>
      <c r="H1475" s="114" t="s">
        <v>28</v>
      </c>
      <c r="I1475" s="114" t="s">
        <v>29</v>
      </c>
      <c r="J1475" s="114" t="s">
        <v>76</v>
      </c>
      <c r="K1475" s="114"/>
      <c r="L1475" s="114"/>
      <c r="M1475" s="114" t="s">
        <v>32</v>
      </c>
      <c r="N1475" s="114" t="s">
        <v>52</v>
      </c>
      <c r="O1475" s="114">
        <v>24</v>
      </c>
      <c r="P1475" s="114" t="s">
        <v>28</v>
      </c>
      <c r="Q1475" s="65"/>
      <c r="R1475" s="65"/>
      <c r="S1475" s="65"/>
      <c r="T1475" s="65"/>
      <c r="U1475" s="65"/>
      <c r="V1475" s="65"/>
      <c r="W1475" s="65"/>
      <c r="X1475" s="65"/>
      <c r="Y1475" s="65"/>
      <c r="Z1475" s="65"/>
      <c r="AA1475" s="65"/>
      <c r="AB1475" s="65"/>
      <c r="AC1475" s="65"/>
      <c r="AD1475" s="65"/>
      <c r="AE1475" s="65"/>
      <c r="AF1475" s="65"/>
      <c r="AG1475" s="65"/>
      <c r="AH1475" s="65"/>
      <c r="AI1475" s="65"/>
      <c r="AJ1475" s="65"/>
      <c r="AK1475" s="65"/>
      <c r="AL1475" s="65"/>
      <c r="AM1475" s="65"/>
      <c r="AN1475" s="65"/>
      <c r="AO1475" s="65"/>
      <c r="AP1475" s="65"/>
      <c r="AQ1475" s="65"/>
      <c r="AR1475" s="65"/>
      <c r="AS1475" s="65"/>
      <c r="AT1475" s="65"/>
      <c r="AU1475" s="65"/>
      <c r="AV1475" s="65"/>
      <c r="AW1475" s="65"/>
      <c r="AX1475" s="65"/>
      <c r="AY1475" s="65"/>
      <c r="AZ1475" s="65"/>
      <c r="BA1475" s="65"/>
      <c r="BB1475" s="65"/>
      <c r="BC1475" s="65"/>
      <c r="BD1475" s="65"/>
      <c r="BE1475" s="65"/>
      <c r="BF1475" s="65"/>
      <c r="BG1475" s="65"/>
      <c r="BH1475" s="65"/>
      <c r="BI1475" s="65"/>
      <c r="BJ1475" s="65"/>
      <c r="BK1475" s="65"/>
      <c r="BL1475" s="65"/>
    </row>
    <row r="1476" spans="1:64" x14ac:dyDescent="0.2">
      <c r="A1476" s="114" t="s">
        <v>1372</v>
      </c>
      <c r="B1476" s="114" t="s">
        <v>1506</v>
      </c>
      <c r="C1476" s="114" t="s">
        <v>1680</v>
      </c>
      <c r="D1476" s="114">
        <v>50</v>
      </c>
      <c r="E1476" s="114" t="s">
        <v>26</v>
      </c>
      <c r="F1476" s="114"/>
      <c r="G1476" s="114" t="s">
        <v>27</v>
      </c>
      <c r="H1476" s="114" t="s">
        <v>28</v>
      </c>
      <c r="I1476" s="114" t="s">
        <v>29</v>
      </c>
      <c r="J1476" s="114" t="s">
        <v>76</v>
      </c>
      <c r="K1476" s="114"/>
      <c r="L1476" s="114"/>
      <c r="M1476" s="114" t="s">
        <v>32</v>
      </c>
      <c r="N1476" s="114" t="s">
        <v>52</v>
      </c>
      <c r="O1476" s="114">
        <v>24</v>
      </c>
      <c r="P1476" s="114" t="s">
        <v>28</v>
      </c>
      <c r="Q1476" s="65"/>
      <c r="R1476" s="65"/>
      <c r="S1476" s="65"/>
      <c r="T1476" s="65"/>
      <c r="U1476" s="65"/>
      <c r="V1476" s="65"/>
      <c r="W1476" s="65"/>
      <c r="X1476" s="65"/>
      <c r="Y1476" s="65"/>
      <c r="Z1476" s="65"/>
      <c r="AA1476" s="65"/>
      <c r="AB1476" s="65"/>
      <c r="AC1476" s="65"/>
      <c r="AD1476" s="65"/>
      <c r="AE1476" s="65"/>
      <c r="AF1476" s="65"/>
      <c r="AG1476" s="65"/>
      <c r="AH1476" s="65"/>
      <c r="AI1476" s="65"/>
      <c r="AJ1476" s="65"/>
      <c r="AK1476" s="65"/>
      <c r="AL1476" s="65"/>
      <c r="AM1476" s="65"/>
      <c r="AN1476" s="65"/>
      <c r="AO1476" s="65"/>
      <c r="AP1476" s="65"/>
      <c r="AQ1476" s="65"/>
      <c r="AR1476" s="65"/>
      <c r="AS1476" s="65"/>
      <c r="AT1476" s="65"/>
      <c r="AU1476" s="65"/>
      <c r="AV1476" s="65"/>
      <c r="AW1476" s="65"/>
      <c r="AX1476" s="65"/>
      <c r="AY1476" s="65"/>
      <c r="AZ1476" s="65"/>
      <c r="BA1476" s="65"/>
      <c r="BB1476" s="65"/>
      <c r="BC1476" s="65"/>
      <c r="BD1476" s="65"/>
      <c r="BE1476" s="65"/>
      <c r="BF1476" s="65"/>
      <c r="BG1476" s="65"/>
      <c r="BH1476" s="65"/>
      <c r="BI1476" s="65"/>
      <c r="BJ1476" s="65"/>
      <c r="BK1476" s="65"/>
      <c r="BL1476" s="65"/>
    </row>
    <row r="1477" spans="1:64" x14ac:dyDescent="0.2">
      <c r="A1477" s="114" t="s">
        <v>1372</v>
      </c>
      <c r="B1477" s="114" t="s">
        <v>1506</v>
      </c>
      <c r="C1477" s="114" t="s">
        <v>1681</v>
      </c>
      <c r="D1477" s="114">
        <v>50</v>
      </c>
      <c r="E1477" s="114" t="s">
        <v>26</v>
      </c>
      <c r="F1477" s="114"/>
      <c r="G1477" s="114" t="s">
        <v>27</v>
      </c>
      <c r="H1477" s="114" t="s">
        <v>28</v>
      </c>
      <c r="I1477" s="114" t="s">
        <v>29</v>
      </c>
      <c r="J1477" s="114" t="s">
        <v>76</v>
      </c>
      <c r="K1477" s="114"/>
      <c r="L1477" s="114"/>
      <c r="M1477" s="114" t="s">
        <v>32</v>
      </c>
      <c r="N1477" s="114" t="s">
        <v>52</v>
      </c>
      <c r="O1477" s="114">
        <v>24</v>
      </c>
      <c r="P1477" s="114" t="s">
        <v>28</v>
      </c>
      <c r="Q1477" s="65"/>
      <c r="R1477" s="65"/>
      <c r="S1477" s="65"/>
      <c r="T1477" s="65"/>
      <c r="U1477" s="65"/>
      <c r="V1477" s="65"/>
      <c r="W1477" s="65"/>
      <c r="X1477" s="65"/>
      <c r="Y1477" s="65"/>
      <c r="Z1477" s="65"/>
      <c r="AA1477" s="65"/>
      <c r="AB1477" s="65"/>
      <c r="AC1477" s="65"/>
      <c r="AD1477" s="65"/>
      <c r="AE1477" s="65"/>
      <c r="AF1477" s="65"/>
      <c r="AG1477" s="65"/>
      <c r="AH1477" s="65"/>
      <c r="AI1477" s="65"/>
      <c r="AJ1477" s="65"/>
      <c r="AK1477" s="65"/>
      <c r="AL1477" s="65"/>
      <c r="AM1477" s="65"/>
      <c r="AN1477" s="65"/>
      <c r="AO1477" s="65"/>
      <c r="AP1477" s="65"/>
      <c r="AQ1477" s="65"/>
      <c r="AR1477" s="65"/>
      <c r="AS1477" s="65"/>
      <c r="AT1477" s="65"/>
      <c r="AU1477" s="65"/>
      <c r="AV1477" s="65"/>
      <c r="AW1477" s="65"/>
      <c r="AX1477" s="65"/>
      <c r="AY1477" s="65"/>
      <c r="AZ1477" s="65"/>
      <c r="BA1477" s="65"/>
      <c r="BB1477" s="65"/>
      <c r="BC1477" s="65"/>
      <c r="BD1477" s="65"/>
      <c r="BE1477" s="65"/>
      <c r="BF1477" s="65"/>
      <c r="BG1477" s="65"/>
      <c r="BH1477" s="65"/>
      <c r="BI1477" s="65"/>
      <c r="BJ1477" s="65"/>
      <c r="BK1477" s="65"/>
      <c r="BL1477" s="65"/>
    </row>
    <row r="1478" spans="1:64" x14ac:dyDescent="0.2">
      <c r="A1478" s="114" t="s">
        <v>1372</v>
      </c>
      <c r="B1478" s="114" t="s">
        <v>1506</v>
      </c>
      <c r="C1478" s="114" t="s">
        <v>1682</v>
      </c>
      <c r="D1478" s="114">
        <v>50</v>
      </c>
      <c r="E1478" s="114" t="s">
        <v>26</v>
      </c>
      <c r="F1478" s="114"/>
      <c r="G1478" s="114" t="s">
        <v>27</v>
      </c>
      <c r="H1478" s="114" t="s">
        <v>28</v>
      </c>
      <c r="I1478" s="114" t="s">
        <v>29</v>
      </c>
      <c r="J1478" s="114" t="s">
        <v>76</v>
      </c>
      <c r="K1478" s="114"/>
      <c r="L1478" s="114"/>
      <c r="M1478" s="114" t="s">
        <v>32</v>
      </c>
      <c r="N1478" s="114" t="s">
        <v>52</v>
      </c>
      <c r="O1478" s="114">
        <v>24</v>
      </c>
      <c r="P1478" s="114" t="s">
        <v>28</v>
      </c>
      <c r="Q1478" s="65"/>
      <c r="R1478" s="65"/>
      <c r="S1478" s="65"/>
      <c r="T1478" s="65"/>
      <c r="U1478" s="65"/>
      <c r="V1478" s="65"/>
      <c r="W1478" s="65"/>
      <c r="X1478" s="65"/>
      <c r="Y1478" s="65"/>
      <c r="Z1478" s="65"/>
      <c r="AA1478" s="65"/>
      <c r="AB1478" s="65"/>
      <c r="AC1478" s="65"/>
      <c r="AD1478" s="65"/>
      <c r="AE1478" s="65"/>
      <c r="AF1478" s="65"/>
      <c r="AG1478" s="65"/>
      <c r="AH1478" s="65"/>
      <c r="AI1478" s="65"/>
      <c r="AJ1478" s="65"/>
      <c r="AK1478" s="65"/>
      <c r="AL1478" s="65"/>
      <c r="AM1478" s="65"/>
      <c r="AN1478" s="65"/>
      <c r="AO1478" s="65"/>
      <c r="AP1478" s="65"/>
      <c r="AQ1478" s="65"/>
      <c r="AR1478" s="65"/>
      <c r="AS1478" s="65"/>
      <c r="AT1478" s="65"/>
      <c r="AU1478" s="65"/>
      <c r="AV1478" s="65"/>
      <c r="AW1478" s="65"/>
      <c r="AX1478" s="65"/>
      <c r="AY1478" s="65"/>
      <c r="AZ1478" s="65"/>
      <c r="BA1478" s="65"/>
      <c r="BB1478" s="65"/>
      <c r="BC1478" s="65"/>
      <c r="BD1478" s="65"/>
      <c r="BE1478" s="65"/>
      <c r="BF1478" s="65"/>
      <c r="BG1478" s="65"/>
      <c r="BH1478" s="65"/>
      <c r="BI1478" s="65"/>
      <c r="BJ1478" s="65"/>
      <c r="BK1478" s="65"/>
      <c r="BL1478" s="65"/>
    </row>
    <row r="1479" spans="1:64" x14ac:dyDescent="0.2">
      <c r="A1479" s="114" t="s">
        <v>1372</v>
      </c>
      <c r="B1479" s="114" t="s">
        <v>1506</v>
      </c>
      <c r="C1479" s="114" t="s">
        <v>1683</v>
      </c>
      <c r="D1479" s="114">
        <v>50</v>
      </c>
      <c r="E1479" s="114" t="s">
        <v>26</v>
      </c>
      <c r="F1479" s="114"/>
      <c r="G1479" s="114" t="s">
        <v>27</v>
      </c>
      <c r="H1479" s="114" t="s">
        <v>28</v>
      </c>
      <c r="I1479" s="114" t="s">
        <v>29</v>
      </c>
      <c r="J1479" s="114" t="s">
        <v>76</v>
      </c>
      <c r="K1479" s="114"/>
      <c r="L1479" s="114"/>
      <c r="M1479" s="114" t="s">
        <v>32</v>
      </c>
      <c r="N1479" s="114" t="s">
        <v>52</v>
      </c>
      <c r="O1479" s="114">
        <v>24</v>
      </c>
      <c r="P1479" s="114" t="s">
        <v>28</v>
      </c>
      <c r="Q1479" s="65"/>
      <c r="R1479" s="65"/>
      <c r="S1479" s="65"/>
      <c r="T1479" s="65"/>
      <c r="U1479" s="65"/>
      <c r="V1479" s="65"/>
      <c r="W1479" s="65"/>
      <c r="X1479" s="65"/>
      <c r="Y1479" s="65"/>
      <c r="Z1479" s="65"/>
      <c r="AA1479" s="65"/>
      <c r="AB1479" s="65"/>
      <c r="AC1479" s="65"/>
      <c r="AD1479" s="65"/>
      <c r="AE1479" s="65"/>
      <c r="AF1479" s="65"/>
      <c r="AG1479" s="65"/>
      <c r="AH1479" s="65"/>
      <c r="AI1479" s="65"/>
      <c r="AJ1479" s="65"/>
      <c r="AK1479" s="65"/>
      <c r="AL1479" s="65"/>
      <c r="AM1479" s="65"/>
      <c r="AN1479" s="65"/>
      <c r="AO1479" s="65"/>
      <c r="AP1479" s="65"/>
      <c r="AQ1479" s="65"/>
      <c r="AR1479" s="65"/>
      <c r="AS1479" s="65"/>
      <c r="AT1479" s="65"/>
      <c r="AU1479" s="65"/>
      <c r="AV1479" s="65"/>
      <c r="AW1479" s="65"/>
      <c r="AX1479" s="65"/>
      <c r="AY1479" s="65"/>
      <c r="AZ1479" s="65"/>
      <c r="BA1479" s="65"/>
      <c r="BB1479" s="65"/>
      <c r="BC1479" s="65"/>
      <c r="BD1479" s="65"/>
      <c r="BE1479" s="65"/>
      <c r="BF1479" s="65"/>
      <c r="BG1479" s="65"/>
      <c r="BH1479" s="65"/>
      <c r="BI1479" s="65"/>
      <c r="BJ1479" s="65"/>
      <c r="BK1479" s="65"/>
      <c r="BL1479" s="65"/>
    </row>
    <row r="1480" spans="1:64" x14ac:dyDescent="0.2">
      <c r="A1480" s="114" t="s">
        <v>1372</v>
      </c>
      <c r="B1480" s="114" t="s">
        <v>1506</v>
      </c>
      <c r="C1480" s="114" t="s">
        <v>1684</v>
      </c>
      <c r="D1480" s="114">
        <v>50</v>
      </c>
      <c r="E1480" s="114" t="s">
        <v>26</v>
      </c>
      <c r="F1480" s="114"/>
      <c r="G1480" s="114" t="s">
        <v>27</v>
      </c>
      <c r="H1480" s="114" t="s">
        <v>28</v>
      </c>
      <c r="I1480" s="114" t="s">
        <v>29</v>
      </c>
      <c r="J1480" s="114" t="s">
        <v>76</v>
      </c>
      <c r="K1480" s="114"/>
      <c r="L1480" s="114"/>
      <c r="M1480" s="114" t="s">
        <v>32</v>
      </c>
      <c r="N1480" s="114" t="s">
        <v>52</v>
      </c>
      <c r="O1480" s="114">
        <v>24</v>
      </c>
      <c r="P1480" s="114" t="s">
        <v>28</v>
      </c>
      <c r="Q1480" s="65"/>
      <c r="R1480" s="65"/>
      <c r="S1480" s="65"/>
      <c r="T1480" s="65"/>
      <c r="U1480" s="65"/>
      <c r="V1480" s="65"/>
      <c r="W1480" s="65"/>
      <c r="X1480" s="65"/>
      <c r="Y1480" s="65"/>
      <c r="Z1480" s="65"/>
      <c r="AA1480" s="65"/>
      <c r="AB1480" s="65"/>
      <c r="AC1480" s="65"/>
      <c r="AD1480" s="65"/>
      <c r="AE1480" s="65"/>
      <c r="AF1480" s="65"/>
      <c r="AG1480" s="65"/>
      <c r="AH1480" s="65"/>
      <c r="AI1480" s="65"/>
      <c r="AJ1480" s="65"/>
      <c r="AK1480" s="65"/>
      <c r="AL1480" s="65"/>
      <c r="AM1480" s="65"/>
      <c r="AN1480" s="65"/>
      <c r="AO1480" s="65"/>
      <c r="AP1480" s="65"/>
      <c r="AQ1480" s="65"/>
      <c r="AR1480" s="65"/>
      <c r="AS1480" s="65"/>
      <c r="AT1480" s="65"/>
      <c r="AU1480" s="65"/>
      <c r="AV1480" s="65"/>
      <c r="AW1480" s="65"/>
      <c r="AX1480" s="65"/>
      <c r="AY1480" s="65"/>
      <c r="AZ1480" s="65"/>
      <c r="BA1480" s="65"/>
      <c r="BB1480" s="65"/>
      <c r="BC1480" s="65"/>
      <c r="BD1480" s="65"/>
      <c r="BE1480" s="65"/>
      <c r="BF1480" s="65"/>
      <c r="BG1480" s="65"/>
      <c r="BH1480" s="65"/>
      <c r="BI1480" s="65"/>
      <c r="BJ1480" s="65"/>
      <c r="BK1480" s="65"/>
      <c r="BL1480" s="65"/>
    </row>
    <row r="1481" spans="1:64" x14ac:dyDescent="0.2">
      <c r="A1481" s="114" t="s">
        <v>1372</v>
      </c>
      <c r="B1481" s="114" t="s">
        <v>1506</v>
      </c>
      <c r="C1481" s="114" t="s">
        <v>1685</v>
      </c>
      <c r="D1481" s="114">
        <v>50</v>
      </c>
      <c r="E1481" s="114" t="s">
        <v>26</v>
      </c>
      <c r="F1481" s="114"/>
      <c r="G1481" s="114" t="s">
        <v>27</v>
      </c>
      <c r="H1481" s="114" t="s">
        <v>28</v>
      </c>
      <c r="I1481" s="114" t="s">
        <v>29</v>
      </c>
      <c r="J1481" s="114" t="s">
        <v>76</v>
      </c>
      <c r="K1481" s="114"/>
      <c r="L1481" s="114"/>
      <c r="M1481" s="114" t="s">
        <v>32</v>
      </c>
      <c r="N1481" s="114" t="s">
        <v>52</v>
      </c>
      <c r="O1481" s="114">
        <v>24</v>
      </c>
      <c r="P1481" s="114" t="s">
        <v>28</v>
      </c>
      <c r="Q1481" s="65"/>
      <c r="R1481" s="65"/>
      <c r="S1481" s="65"/>
      <c r="T1481" s="65"/>
      <c r="U1481" s="65"/>
      <c r="V1481" s="65"/>
      <c r="W1481" s="65"/>
      <c r="X1481" s="65"/>
      <c r="Y1481" s="65"/>
      <c r="Z1481" s="65"/>
      <c r="AA1481" s="65"/>
      <c r="AB1481" s="65"/>
      <c r="AC1481" s="65"/>
      <c r="AD1481" s="65"/>
      <c r="AE1481" s="65"/>
      <c r="AF1481" s="65"/>
      <c r="AG1481" s="65"/>
      <c r="AH1481" s="65"/>
      <c r="AI1481" s="65"/>
      <c r="AJ1481" s="65"/>
      <c r="AK1481" s="65"/>
      <c r="AL1481" s="65"/>
      <c r="AM1481" s="65"/>
      <c r="AN1481" s="65"/>
      <c r="AO1481" s="65"/>
      <c r="AP1481" s="65"/>
      <c r="AQ1481" s="65"/>
      <c r="AR1481" s="65"/>
      <c r="AS1481" s="65"/>
      <c r="AT1481" s="65"/>
      <c r="AU1481" s="65"/>
      <c r="AV1481" s="65"/>
      <c r="AW1481" s="65"/>
      <c r="AX1481" s="65"/>
      <c r="AY1481" s="65"/>
      <c r="AZ1481" s="65"/>
      <c r="BA1481" s="65"/>
      <c r="BB1481" s="65"/>
      <c r="BC1481" s="65"/>
      <c r="BD1481" s="65"/>
      <c r="BE1481" s="65"/>
      <c r="BF1481" s="65"/>
      <c r="BG1481" s="65"/>
      <c r="BH1481" s="65"/>
      <c r="BI1481" s="65"/>
      <c r="BJ1481" s="65"/>
      <c r="BK1481" s="65"/>
      <c r="BL1481" s="65"/>
    </row>
    <row r="1482" spans="1:64" x14ac:dyDescent="0.2">
      <c r="A1482" s="114" t="s">
        <v>1372</v>
      </c>
      <c r="B1482" s="114" t="s">
        <v>1506</v>
      </c>
      <c r="C1482" s="114" t="s">
        <v>1686</v>
      </c>
      <c r="D1482" s="114">
        <v>50</v>
      </c>
      <c r="E1482" s="114" t="s">
        <v>26</v>
      </c>
      <c r="F1482" s="114"/>
      <c r="G1482" s="114" t="s">
        <v>27</v>
      </c>
      <c r="H1482" s="114" t="s">
        <v>28</v>
      </c>
      <c r="I1482" s="114" t="s">
        <v>29</v>
      </c>
      <c r="J1482" s="114" t="s">
        <v>76</v>
      </c>
      <c r="K1482" s="114"/>
      <c r="L1482" s="114"/>
      <c r="M1482" s="114" t="s">
        <v>32</v>
      </c>
      <c r="N1482" s="114" t="s">
        <v>52</v>
      </c>
      <c r="O1482" s="114">
        <v>24</v>
      </c>
      <c r="P1482" s="114" t="s">
        <v>28</v>
      </c>
      <c r="Q1482" s="65"/>
      <c r="R1482" s="65"/>
      <c r="S1482" s="65"/>
      <c r="T1482" s="65"/>
      <c r="U1482" s="65"/>
      <c r="V1482" s="65"/>
      <c r="W1482" s="65"/>
      <c r="X1482" s="65"/>
      <c r="Y1482" s="65"/>
      <c r="Z1482" s="65"/>
      <c r="AA1482" s="65"/>
      <c r="AB1482" s="65"/>
      <c r="AC1482" s="65"/>
      <c r="AD1482" s="65"/>
      <c r="AE1482" s="65"/>
      <c r="AF1482" s="65"/>
      <c r="AG1482" s="65"/>
      <c r="AH1482" s="65"/>
      <c r="AI1482" s="65"/>
      <c r="AJ1482" s="65"/>
      <c r="AK1482" s="65"/>
      <c r="AL1482" s="65"/>
      <c r="AM1482" s="65"/>
      <c r="AN1482" s="65"/>
      <c r="AO1482" s="65"/>
      <c r="AP1482" s="65"/>
      <c r="AQ1482" s="65"/>
      <c r="AR1482" s="65"/>
      <c r="AS1482" s="65"/>
      <c r="AT1482" s="65"/>
      <c r="AU1482" s="65"/>
      <c r="AV1482" s="65"/>
      <c r="AW1482" s="65"/>
      <c r="AX1482" s="65"/>
      <c r="AY1482" s="65"/>
      <c r="AZ1482" s="65"/>
      <c r="BA1482" s="65"/>
      <c r="BB1482" s="65"/>
      <c r="BC1482" s="65"/>
      <c r="BD1482" s="65"/>
      <c r="BE1482" s="65"/>
      <c r="BF1482" s="65"/>
      <c r="BG1482" s="65"/>
      <c r="BH1482" s="65"/>
      <c r="BI1482" s="65"/>
      <c r="BJ1482" s="65"/>
      <c r="BK1482" s="65"/>
      <c r="BL1482" s="65"/>
    </row>
    <row r="1483" spans="1:64" x14ac:dyDescent="0.2">
      <c r="A1483" s="114" t="s">
        <v>1372</v>
      </c>
      <c r="B1483" s="114" t="s">
        <v>1506</v>
      </c>
      <c r="C1483" s="114" t="s">
        <v>1687</v>
      </c>
      <c r="D1483" s="114">
        <v>50</v>
      </c>
      <c r="E1483" s="114" t="s">
        <v>26</v>
      </c>
      <c r="F1483" s="114"/>
      <c r="G1483" s="114" t="s">
        <v>27</v>
      </c>
      <c r="H1483" s="114" t="s">
        <v>28</v>
      </c>
      <c r="I1483" s="114" t="s">
        <v>29</v>
      </c>
      <c r="J1483" s="114" t="s">
        <v>76</v>
      </c>
      <c r="K1483" s="114"/>
      <c r="L1483" s="114"/>
      <c r="M1483" s="114" t="s">
        <v>32</v>
      </c>
      <c r="N1483" s="114" t="s">
        <v>52</v>
      </c>
      <c r="O1483" s="114">
        <v>24</v>
      </c>
      <c r="P1483" s="114" t="s">
        <v>28</v>
      </c>
      <c r="Q1483" s="65"/>
      <c r="R1483" s="65"/>
      <c r="S1483" s="65"/>
      <c r="T1483" s="65"/>
      <c r="U1483" s="65"/>
      <c r="V1483" s="65"/>
      <c r="W1483" s="65"/>
      <c r="X1483" s="65"/>
      <c r="Y1483" s="65"/>
      <c r="Z1483" s="65"/>
      <c r="AA1483" s="65"/>
      <c r="AB1483" s="65"/>
      <c r="AC1483" s="65"/>
      <c r="AD1483" s="65"/>
      <c r="AE1483" s="65"/>
      <c r="AF1483" s="65"/>
      <c r="AG1483" s="65"/>
      <c r="AH1483" s="65"/>
      <c r="AI1483" s="65"/>
      <c r="AJ1483" s="65"/>
      <c r="AK1483" s="65"/>
      <c r="AL1483" s="65"/>
      <c r="AM1483" s="65"/>
      <c r="AN1483" s="65"/>
      <c r="AO1483" s="65"/>
      <c r="AP1483" s="65"/>
      <c r="AQ1483" s="65"/>
      <c r="AR1483" s="65"/>
      <c r="AS1483" s="65"/>
      <c r="AT1483" s="65"/>
      <c r="AU1483" s="65"/>
      <c r="AV1483" s="65"/>
      <c r="AW1483" s="65"/>
      <c r="AX1483" s="65"/>
      <c r="AY1483" s="65"/>
      <c r="AZ1483" s="65"/>
      <c r="BA1483" s="65"/>
      <c r="BB1483" s="65"/>
      <c r="BC1483" s="65"/>
      <c r="BD1483" s="65"/>
      <c r="BE1483" s="65"/>
      <c r="BF1483" s="65"/>
      <c r="BG1483" s="65"/>
      <c r="BH1483" s="65"/>
      <c r="BI1483" s="65"/>
      <c r="BJ1483" s="65"/>
      <c r="BK1483" s="65"/>
      <c r="BL1483" s="65"/>
    </row>
    <row r="1484" spans="1:64" x14ac:dyDescent="0.2">
      <c r="A1484" s="114" t="s">
        <v>1372</v>
      </c>
      <c r="B1484" s="114" t="s">
        <v>1506</v>
      </c>
      <c r="C1484" s="114" t="s">
        <v>1688</v>
      </c>
      <c r="D1484" s="114">
        <v>50</v>
      </c>
      <c r="E1484" s="114" t="s">
        <v>26</v>
      </c>
      <c r="F1484" s="114"/>
      <c r="G1484" s="114" t="s">
        <v>27</v>
      </c>
      <c r="H1484" s="114" t="s">
        <v>28</v>
      </c>
      <c r="I1484" s="114" t="s">
        <v>29</v>
      </c>
      <c r="J1484" s="114" t="s">
        <v>76</v>
      </c>
      <c r="K1484" s="114"/>
      <c r="L1484" s="114"/>
      <c r="M1484" s="114" t="s">
        <v>32</v>
      </c>
      <c r="N1484" s="114" t="s">
        <v>52</v>
      </c>
      <c r="O1484" s="114">
        <v>24</v>
      </c>
      <c r="P1484" s="114" t="s">
        <v>28</v>
      </c>
      <c r="Q1484" s="65"/>
      <c r="R1484" s="65"/>
      <c r="S1484" s="65"/>
      <c r="T1484" s="65"/>
      <c r="U1484" s="65"/>
      <c r="V1484" s="65"/>
      <c r="W1484" s="65"/>
      <c r="X1484" s="65"/>
      <c r="Y1484" s="65"/>
      <c r="Z1484" s="65"/>
      <c r="AA1484" s="65"/>
      <c r="AB1484" s="65"/>
      <c r="AC1484" s="65"/>
      <c r="AD1484" s="65"/>
      <c r="AE1484" s="65"/>
      <c r="AF1484" s="65"/>
      <c r="AG1484" s="65"/>
      <c r="AH1484" s="65"/>
      <c r="AI1484" s="65"/>
      <c r="AJ1484" s="65"/>
      <c r="AK1484" s="65"/>
      <c r="AL1484" s="65"/>
      <c r="AM1484" s="65"/>
      <c r="AN1484" s="65"/>
      <c r="AO1484" s="65"/>
      <c r="AP1484" s="65"/>
      <c r="AQ1484" s="65"/>
      <c r="AR1484" s="65"/>
      <c r="AS1484" s="65"/>
      <c r="AT1484" s="65"/>
      <c r="AU1484" s="65"/>
      <c r="AV1484" s="65"/>
      <c r="AW1484" s="65"/>
      <c r="AX1484" s="65"/>
      <c r="AY1484" s="65"/>
      <c r="AZ1484" s="65"/>
      <c r="BA1484" s="65"/>
      <c r="BB1484" s="65"/>
      <c r="BC1484" s="65"/>
      <c r="BD1484" s="65"/>
      <c r="BE1484" s="65"/>
      <c r="BF1484" s="65"/>
      <c r="BG1484" s="65"/>
      <c r="BH1484" s="65"/>
      <c r="BI1484" s="65"/>
      <c r="BJ1484" s="65"/>
      <c r="BK1484" s="65"/>
      <c r="BL1484" s="65"/>
    </row>
    <row r="1485" spans="1:64" x14ac:dyDescent="0.2">
      <c r="A1485" s="114" t="s">
        <v>1372</v>
      </c>
      <c r="B1485" s="114" t="s">
        <v>1506</v>
      </c>
      <c r="C1485" s="114" t="s">
        <v>1689</v>
      </c>
      <c r="D1485" s="114">
        <v>50</v>
      </c>
      <c r="E1485" s="114" t="s">
        <v>26</v>
      </c>
      <c r="F1485" s="114"/>
      <c r="G1485" s="114" t="s">
        <v>27</v>
      </c>
      <c r="H1485" s="114" t="s">
        <v>28</v>
      </c>
      <c r="I1485" s="114" t="s">
        <v>29</v>
      </c>
      <c r="J1485" s="114" t="s">
        <v>76</v>
      </c>
      <c r="K1485" s="114"/>
      <c r="L1485" s="114"/>
      <c r="M1485" s="114" t="s">
        <v>32</v>
      </c>
      <c r="N1485" s="114" t="s">
        <v>52</v>
      </c>
      <c r="O1485" s="114">
        <v>24</v>
      </c>
      <c r="P1485" s="114" t="s">
        <v>28</v>
      </c>
      <c r="Q1485" s="65"/>
      <c r="R1485" s="65"/>
      <c r="S1485" s="65"/>
      <c r="T1485" s="65"/>
      <c r="U1485" s="65"/>
      <c r="V1485" s="65"/>
      <c r="W1485" s="65"/>
      <c r="X1485" s="65"/>
      <c r="Y1485" s="65"/>
      <c r="Z1485" s="65"/>
      <c r="AA1485" s="65"/>
      <c r="AB1485" s="65"/>
      <c r="AC1485" s="65"/>
      <c r="AD1485" s="65"/>
      <c r="AE1485" s="65"/>
      <c r="AF1485" s="65"/>
      <c r="AG1485" s="65"/>
      <c r="AH1485" s="65"/>
      <c r="AI1485" s="65"/>
      <c r="AJ1485" s="65"/>
      <c r="AK1485" s="65"/>
      <c r="AL1485" s="65"/>
      <c r="AM1485" s="65"/>
      <c r="AN1485" s="65"/>
      <c r="AO1485" s="65"/>
      <c r="AP1485" s="65"/>
      <c r="AQ1485" s="65"/>
      <c r="AR1485" s="65"/>
      <c r="AS1485" s="65"/>
      <c r="AT1485" s="65"/>
      <c r="AU1485" s="65"/>
      <c r="AV1485" s="65"/>
      <c r="AW1485" s="65"/>
      <c r="AX1485" s="65"/>
      <c r="AY1485" s="65"/>
      <c r="AZ1485" s="65"/>
      <c r="BA1485" s="65"/>
      <c r="BB1485" s="65"/>
      <c r="BC1485" s="65"/>
      <c r="BD1485" s="65"/>
      <c r="BE1485" s="65"/>
      <c r="BF1485" s="65"/>
      <c r="BG1485" s="65"/>
      <c r="BH1485" s="65"/>
      <c r="BI1485" s="65"/>
      <c r="BJ1485" s="65"/>
      <c r="BK1485" s="65"/>
      <c r="BL1485" s="65"/>
    </row>
    <row r="1486" spans="1:64" x14ac:dyDescent="0.2">
      <c r="A1486" s="114" t="s">
        <v>1372</v>
      </c>
      <c r="B1486" s="114" t="s">
        <v>1506</v>
      </c>
      <c r="C1486" s="114" t="s">
        <v>1690</v>
      </c>
      <c r="D1486" s="114">
        <v>50</v>
      </c>
      <c r="E1486" s="114" t="s">
        <v>26</v>
      </c>
      <c r="F1486" s="114"/>
      <c r="G1486" s="114" t="s">
        <v>27</v>
      </c>
      <c r="H1486" s="114" t="s">
        <v>28</v>
      </c>
      <c r="I1486" s="114" t="s">
        <v>29</v>
      </c>
      <c r="J1486" s="114" t="s">
        <v>76</v>
      </c>
      <c r="K1486" s="114"/>
      <c r="L1486" s="114"/>
      <c r="M1486" s="114" t="s">
        <v>32</v>
      </c>
      <c r="N1486" s="114" t="s">
        <v>52</v>
      </c>
      <c r="O1486" s="114">
        <v>24</v>
      </c>
      <c r="P1486" s="114" t="s">
        <v>28</v>
      </c>
      <c r="Q1486" s="65"/>
      <c r="R1486" s="65"/>
      <c r="S1486" s="65"/>
      <c r="T1486" s="65"/>
      <c r="U1486" s="65"/>
      <c r="V1486" s="65"/>
      <c r="W1486" s="65"/>
      <c r="X1486" s="65"/>
      <c r="Y1486" s="65"/>
      <c r="Z1486" s="65"/>
      <c r="AA1486" s="65"/>
      <c r="AB1486" s="65"/>
      <c r="AC1486" s="65"/>
      <c r="AD1486" s="65"/>
      <c r="AE1486" s="65"/>
      <c r="AF1486" s="65"/>
      <c r="AG1486" s="65"/>
      <c r="AH1486" s="65"/>
      <c r="AI1486" s="65"/>
      <c r="AJ1486" s="65"/>
      <c r="AK1486" s="65"/>
      <c r="AL1486" s="65"/>
      <c r="AM1486" s="65"/>
      <c r="AN1486" s="65"/>
      <c r="AO1486" s="65"/>
      <c r="AP1486" s="65"/>
      <c r="AQ1486" s="65"/>
      <c r="AR1486" s="65"/>
      <c r="AS1486" s="65"/>
      <c r="AT1486" s="65"/>
      <c r="AU1486" s="65"/>
      <c r="AV1486" s="65"/>
      <c r="AW1486" s="65"/>
      <c r="AX1486" s="65"/>
      <c r="AY1486" s="65"/>
      <c r="AZ1486" s="65"/>
      <c r="BA1486" s="65"/>
      <c r="BB1486" s="65"/>
      <c r="BC1486" s="65"/>
      <c r="BD1486" s="65"/>
      <c r="BE1486" s="65"/>
      <c r="BF1486" s="65"/>
      <c r="BG1486" s="65"/>
      <c r="BH1486" s="65"/>
      <c r="BI1486" s="65"/>
      <c r="BJ1486" s="65"/>
      <c r="BK1486" s="65"/>
      <c r="BL1486" s="65"/>
    </row>
    <row r="1487" spans="1:64" x14ac:dyDescent="0.2">
      <c r="A1487" s="114" t="s">
        <v>1372</v>
      </c>
      <c r="B1487" s="114" t="s">
        <v>1506</v>
      </c>
      <c r="C1487" s="114" t="s">
        <v>1691</v>
      </c>
      <c r="D1487" s="114">
        <v>50</v>
      </c>
      <c r="E1487" s="114" t="s">
        <v>26</v>
      </c>
      <c r="F1487" s="114"/>
      <c r="G1487" s="114" t="s">
        <v>27</v>
      </c>
      <c r="H1487" s="114" t="s">
        <v>28</v>
      </c>
      <c r="I1487" s="114" t="s">
        <v>29</v>
      </c>
      <c r="J1487" s="114" t="s">
        <v>76</v>
      </c>
      <c r="K1487" s="114"/>
      <c r="L1487" s="114"/>
      <c r="M1487" s="114" t="s">
        <v>32</v>
      </c>
      <c r="N1487" s="114" t="s">
        <v>52</v>
      </c>
      <c r="O1487" s="114">
        <v>24</v>
      </c>
      <c r="P1487" s="114" t="s">
        <v>28</v>
      </c>
      <c r="Q1487" s="65"/>
      <c r="R1487" s="65"/>
      <c r="S1487" s="65"/>
      <c r="T1487" s="65"/>
      <c r="U1487" s="65"/>
      <c r="V1487" s="65"/>
      <c r="W1487" s="65"/>
      <c r="X1487" s="65"/>
      <c r="Y1487" s="65"/>
      <c r="Z1487" s="65"/>
      <c r="AA1487" s="65"/>
      <c r="AB1487" s="65"/>
      <c r="AC1487" s="65"/>
      <c r="AD1487" s="65"/>
      <c r="AE1487" s="65"/>
      <c r="AF1487" s="65"/>
      <c r="AG1487" s="65"/>
      <c r="AH1487" s="65"/>
      <c r="AI1487" s="65"/>
      <c r="AJ1487" s="65"/>
      <c r="AK1487" s="65"/>
      <c r="AL1487" s="65"/>
      <c r="AM1487" s="65"/>
      <c r="AN1487" s="65"/>
      <c r="AO1487" s="65"/>
      <c r="AP1487" s="65"/>
      <c r="AQ1487" s="65"/>
      <c r="AR1487" s="65"/>
      <c r="AS1487" s="65"/>
      <c r="AT1487" s="65"/>
      <c r="AU1487" s="65"/>
      <c r="AV1487" s="65"/>
      <c r="AW1487" s="65"/>
      <c r="AX1487" s="65"/>
      <c r="AY1487" s="65"/>
      <c r="AZ1487" s="65"/>
      <c r="BA1487" s="65"/>
      <c r="BB1487" s="65"/>
      <c r="BC1487" s="65"/>
      <c r="BD1487" s="65"/>
      <c r="BE1487" s="65"/>
      <c r="BF1487" s="65"/>
      <c r="BG1487" s="65"/>
      <c r="BH1487" s="65"/>
      <c r="BI1487" s="65"/>
      <c r="BJ1487" s="65"/>
      <c r="BK1487" s="65"/>
      <c r="BL1487" s="65"/>
    </row>
    <row r="1488" spans="1:64" x14ac:dyDescent="0.2">
      <c r="A1488" s="114" t="s">
        <v>1372</v>
      </c>
      <c r="B1488" s="114" t="s">
        <v>1506</v>
      </c>
      <c r="C1488" s="114" t="s">
        <v>1692</v>
      </c>
      <c r="D1488" s="114">
        <v>50</v>
      </c>
      <c r="E1488" s="114" t="s">
        <v>26</v>
      </c>
      <c r="F1488" s="114"/>
      <c r="G1488" s="114" t="s">
        <v>27</v>
      </c>
      <c r="H1488" s="114" t="s">
        <v>28</v>
      </c>
      <c r="I1488" s="114" t="s">
        <v>29</v>
      </c>
      <c r="J1488" s="114" t="s">
        <v>76</v>
      </c>
      <c r="K1488" s="114"/>
      <c r="L1488" s="114"/>
      <c r="M1488" s="114" t="s">
        <v>32</v>
      </c>
      <c r="N1488" s="114" t="s">
        <v>52</v>
      </c>
      <c r="O1488" s="114">
        <v>24</v>
      </c>
      <c r="P1488" s="114" t="s">
        <v>28</v>
      </c>
      <c r="Q1488" s="65"/>
      <c r="R1488" s="65"/>
      <c r="S1488" s="65"/>
      <c r="T1488" s="65"/>
      <c r="U1488" s="65"/>
      <c r="V1488" s="65"/>
      <c r="W1488" s="65"/>
      <c r="X1488" s="65"/>
      <c r="Y1488" s="65"/>
      <c r="Z1488" s="65"/>
      <c r="AA1488" s="65"/>
      <c r="AB1488" s="65"/>
      <c r="AC1488" s="65"/>
      <c r="AD1488" s="65"/>
      <c r="AE1488" s="65"/>
      <c r="AF1488" s="65"/>
      <c r="AG1488" s="65"/>
      <c r="AH1488" s="65"/>
      <c r="AI1488" s="65"/>
      <c r="AJ1488" s="65"/>
      <c r="AK1488" s="65"/>
      <c r="AL1488" s="65"/>
      <c r="AM1488" s="65"/>
      <c r="AN1488" s="65"/>
      <c r="AO1488" s="65"/>
      <c r="AP1488" s="65"/>
      <c r="AQ1488" s="65"/>
      <c r="AR1488" s="65"/>
      <c r="AS1488" s="65"/>
      <c r="AT1488" s="65"/>
      <c r="AU1488" s="65"/>
      <c r="AV1488" s="65"/>
      <c r="AW1488" s="65"/>
      <c r="AX1488" s="65"/>
      <c r="AY1488" s="65"/>
      <c r="AZ1488" s="65"/>
      <c r="BA1488" s="65"/>
      <c r="BB1488" s="65"/>
      <c r="BC1488" s="65"/>
      <c r="BD1488" s="65"/>
      <c r="BE1488" s="65"/>
      <c r="BF1488" s="65"/>
      <c r="BG1488" s="65"/>
      <c r="BH1488" s="65"/>
      <c r="BI1488" s="65"/>
      <c r="BJ1488" s="65"/>
      <c r="BK1488" s="65"/>
      <c r="BL1488" s="65"/>
    </row>
    <row r="1489" spans="1:64" x14ac:dyDescent="0.2">
      <c r="A1489" s="114" t="s">
        <v>1372</v>
      </c>
      <c r="B1489" s="114" t="s">
        <v>1506</v>
      </c>
      <c r="C1489" s="114" t="s">
        <v>1693</v>
      </c>
      <c r="D1489" s="114">
        <v>50</v>
      </c>
      <c r="E1489" s="114" t="s">
        <v>26</v>
      </c>
      <c r="F1489" s="114"/>
      <c r="G1489" s="114" t="s">
        <v>27</v>
      </c>
      <c r="H1489" s="114" t="s">
        <v>28</v>
      </c>
      <c r="I1489" s="114" t="s">
        <v>29</v>
      </c>
      <c r="J1489" s="114" t="s">
        <v>76</v>
      </c>
      <c r="K1489" s="114"/>
      <c r="L1489" s="114"/>
      <c r="M1489" s="114" t="s">
        <v>32</v>
      </c>
      <c r="N1489" s="114" t="s">
        <v>52</v>
      </c>
      <c r="O1489" s="114">
        <v>24</v>
      </c>
      <c r="P1489" s="114" t="s">
        <v>28</v>
      </c>
      <c r="Q1489" s="65"/>
      <c r="R1489" s="65"/>
      <c r="S1489" s="65"/>
      <c r="T1489" s="65"/>
      <c r="U1489" s="65"/>
      <c r="V1489" s="65"/>
      <c r="W1489" s="65"/>
      <c r="X1489" s="65"/>
      <c r="Y1489" s="65"/>
      <c r="Z1489" s="65"/>
      <c r="AA1489" s="65"/>
      <c r="AB1489" s="65"/>
      <c r="AC1489" s="65"/>
      <c r="AD1489" s="65"/>
      <c r="AE1489" s="65"/>
      <c r="AF1489" s="65"/>
      <c r="AG1489" s="65"/>
      <c r="AH1489" s="65"/>
      <c r="AI1489" s="65"/>
      <c r="AJ1489" s="65"/>
      <c r="AK1489" s="65"/>
      <c r="AL1489" s="65"/>
      <c r="AM1489" s="65"/>
      <c r="AN1489" s="65"/>
      <c r="AO1489" s="65"/>
      <c r="AP1489" s="65"/>
      <c r="AQ1489" s="65"/>
      <c r="AR1489" s="65"/>
      <c r="AS1489" s="65"/>
      <c r="AT1489" s="65"/>
      <c r="AU1489" s="65"/>
      <c r="AV1489" s="65"/>
      <c r="AW1489" s="65"/>
      <c r="AX1489" s="65"/>
      <c r="AY1489" s="65"/>
      <c r="AZ1489" s="65"/>
      <c r="BA1489" s="65"/>
      <c r="BB1489" s="65"/>
      <c r="BC1489" s="65"/>
      <c r="BD1489" s="65"/>
      <c r="BE1489" s="65"/>
      <c r="BF1489" s="65"/>
      <c r="BG1489" s="65"/>
      <c r="BH1489" s="65"/>
      <c r="BI1489" s="65"/>
      <c r="BJ1489" s="65"/>
      <c r="BK1489" s="65"/>
      <c r="BL1489" s="65"/>
    </row>
    <row r="1490" spans="1:64" x14ac:dyDescent="0.2">
      <c r="A1490" s="114" t="s">
        <v>1372</v>
      </c>
      <c r="B1490" s="114" t="s">
        <v>1506</v>
      </c>
      <c r="C1490" s="114" t="s">
        <v>1694</v>
      </c>
      <c r="D1490" s="114">
        <v>50</v>
      </c>
      <c r="E1490" s="114" t="s">
        <v>26</v>
      </c>
      <c r="F1490" s="114"/>
      <c r="G1490" s="114" t="s">
        <v>27</v>
      </c>
      <c r="H1490" s="114" t="s">
        <v>28</v>
      </c>
      <c r="I1490" s="114" t="s">
        <v>29</v>
      </c>
      <c r="J1490" s="114" t="s">
        <v>76</v>
      </c>
      <c r="K1490" s="114"/>
      <c r="L1490" s="114"/>
      <c r="M1490" s="114" t="s">
        <v>32</v>
      </c>
      <c r="N1490" s="114" t="s">
        <v>52</v>
      </c>
      <c r="O1490" s="114">
        <v>24</v>
      </c>
      <c r="P1490" s="114" t="s">
        <v>28</v>
      </c>
      <c r="Q1490" s="65"/>
      <c r="R1490" s="65"/>
      <c r="S1490" s="65"/>
      <c r="T1490" s="65"/>
      <c r="U1490" s="65"/>
      <c r="V1490" s="65"/>
      <c r="W1490" s="65"/>
      <c r="X1490" s="65"/>
      <c r="Y1490" s="65"/>
      <c r="Z1490" s="65"/>
      <c r="AA1490" s="65"/>
      <c r="AB1490" s="65"/>
      <c r="AC1490" s="65"/>
      <c r="AD1490" s="65"/>
      <c r="AE1490" s="65"/>
      <c r="AF1490" s="65"/>
      <c r="AG1490" s="65"/>
      <c r="AH1490" s="65"/>
      <c r="AI1490" s="65"/>
      <c r="AJ1490" s="65"/>
      <c r="AK1490" s="65"/>
      <c r="AL1490" s="65"/>
      <c r="AM1490" s="65"/>
      <c r="AN1490" s="65"/>
      <c r="AO1490" s="65"/>
      <c r="AP1490" s="65"/>
      <c r="AQ1490" s="65"/>
      <c r="AR1490" s="65"/>
      <c r="AS1490" s="65"/>
      <c r="AT1490" s="65"/>
      <c r="AU1490" s="65"/>
      <c r="AV1490" s="65"/>
      <c r="AW1490" s="65"/>
      <c r="AX1490" s="65"/>
      <c r="AY1490" s="65"/>
      <c r="AZ1490" s="65"/>
      <c r="BA1490" s="65"/>
      <c r="BB1490" s="65"/>
      <c r="BC1490" s="65"/>
      <c r="BD1490" s="65"/>
      <c r="BE1490" s="65"/>
      <c r="BF1490" s="65"/>
      <c r="BG1490" s="65"/>
      <c r="BH1490" s="65"/>
      <c r="BI1490" s="65"/>
      <c r="BJ1490" s="65"/>
      <c r="BK1490" s="65"/>
      <c r="BL1490" s="65"/>
    </row>
    <row r="1491" spans="1:64" x14ac:dyDescent="0.2">
      <c r="A1491" s="114" t="s">
        <v>1372</v>
      </c>
      <c r="B1491" s="114" t="s">
        <v>1506</v>
      </c>
      <c r="C1491" s="114" t="s">
        <v>1695</v>
      </c>
      <c r="D1491" s="114">
        <v>50</v>
      </c>
      <c r="E1491" s="114" t="s">
        <v>26</v>
      </c>
      <c r="F1491" s="114"/>
      <c r="G1491" s="114" t="s">
        <v>27</v>
      </c>
      <c r="H1491" s="114" t="s">
        <v>28</v>
      </c>
      <c r="I1491" s="114" t="s">
        <v>29</v>
      </c>
      <c r="J1491" s="114" t="s">
        <v>76</v>
      </c>
      <c r="K1491" s="114"/>
      <c r="L1491" s="114"/>
      <c r="M1491" s="114" t="s">
        <v>32</v>
      </c>
      <c r="N1491" s="114" t="s">
        <v>52</v>
      </c>
      <c r="O1491" s="114">
        <v>24</v>
      </c>
      <c r="P1491" s="114" t="s">
        <v>28</v>
      </c>
      <c r="Q1491" s="65"/>
      <c r="R1491" s="65"/>
      <c r="S1491" s="65"/>
      <c r="T1491" s="65"/>
      <c r="U1491" s="65"/>
      <c r="V1491" s="65"/>
      <c r="W1491" s="65"/>
      <c r="X1491" s="65"/>
      <c r="Y1491" s="65"/>
      <c r="Z1491" s="65"/>
      <c r="AA1491" s="65"/>
      <c r="AB1491" s="65"/>
      <c r="AC1491" s="65"/>
      <c r="AD1491" s="65"/>
      <c r="AE1491" s="65"/>
      <c r="AF1491" s="65"/>
      <c r="AG1491" s="65"/>
      <c r="AH1491" s="65"/>
      <c r="AI1491" s="65"/>
      <c r="AJ1491" s="65"/>
      <c r="AK1491" s="65"/>
      <c r="AL1491" s="65"/>
      <c r="AM1491" s="65"/>
      <c r="AN1491" s="65"/>
      <c r="AO1491" s="65"/>
      <c r="AP1491" s="65"/>
      <c r="AQ1491" s="65"/>
      <c r="AR1491" s="65"/>
      <c r="AS1491" s="65"/>
      <c r="AT1491" s="65"/>
      <c r="AU1491" s="65"/>
      <c r="AV1491" s="65"/>
      <c r="AW1491" s="65"/>
      <c r="AX1491" s="65"/>
      <c r="AY1491" s="65"/>
      <c r="AZ1491" s="65"/>
      <c r="BA1491" s="65"/>
      <c r="BB1491" s="65"/>
      <c r="BC1491" s="65"/>
      <c r="BD1491" s="65"/>
      <c r="BE1491" s="65"/>
      <c r="BF1491" s="65"/>
      <c r="BG1491" s="65"/>
      <c r="BH1491" s="65"/>
      <c r="BI1491" s="65"/>
      <c r="BJ1491" s="65"/>
      <c r="BK1491" s="65"/>
      <c r="BL1491" s="65"/>
    </row>
    <row r="1492" spans="1:64" x14ac:dyDescent="0.2">
      <c r="A1492" s="114" t="s">
        <v>1372</v>
      </c>
      <c r="B1492" s="114" t="s">
        <v>1506</v>
      </c>
      <c r="C1492" s="114" t="s">
        <v>1696</v>
      </c>
      <c r="D1492" s="114">
        <v>50</v>
      </c>
      <c r="E1492" s="114" t="s">
        <v>26</v>
      </c>
      <c r="F1492" s="114"/>
      <c r="G1492" s="114" t="s">
        <v>27</v>
      </c>
      <c r="H1492" s="114" t="s">
        <v>28</v>
      </c>
      <c r="I1492" s="114" t="s">
        <v>29</v>
      </c>
      <c r="J1492" s="114" t="s">
        <v>76</v>
      </c>
      <c r="K1492" s="114"/>
      <c r="L1492" s="114"/>
      <c r="M1492" s="114" t="s">
        <v>32</v>
      </c>
      <c r="N1492" s="114" t="s">
        <v>52</v>
      </c>
      <c r="O1492" s="114">
        <v>24</v>
      </c>
      <c r="P1492" s="114" t="s">
        <v>28</v>
      </c>
      <c r="Q1492" s="65"/>
      <c r="R1492" s="65"/>
      <c r="S1492" s="65"/>
      <c r="T1492" s="65"/>
      <c r="U1492" s="65"/>
      <c r="V1492" s="65"/>
      <c r="W1492" s="65"/>
      <c r="X1492" s="65"/>
      <c r="Y1492" s="65"/>
      <c r="Z1492" s="65"/>
      <c r="AA1492" s="65"/>
      <c r="AB1492" s="65"/>
      <c r="AC1492" s="65"/>
      <c r="AD1492" s="65"/>
      <c r="AE1492" s="65"/>
      <c r="AF1492" s="65"/>
      <c r="AG1492" s="65"/>
      <c r="AH1492" s="65"/>
      <c r="AI1492" s="65"/>
      <c r="AJ1492" s="65"/>
      <c r="AK1492" s="65"/>
      <c r="AL1492" s="65"/>
      <c r="AM1492" s="65"/>
      <c r="AN1492" s="65"/>
      <c r="AO1492" s="65"/>
      <c r="AP1492" s="65"/>
      <c r="AQ1492" s="65"/>
      <c r="AR1492" s="65"/>
      <c r="AS1492" s="65"/>
      <c r="AT1492" s="65"/>
      <c r="AU1492" s="65"/>
      <c r="AV1492" s="65"/>
      <c r="AW1492" s="65"/>
      <c r="AX1492" s="65"/>
      <c r="AY1492" s="65"/>
      <c r="AZ1492" s="65"/>
      <c r="BA1492" s="65"/>
      <c r="BB1492" s="65"/>
      <c r="BC1492" s="65"/>
      <c r="BD1492" s="65"/>
      <c r="BE1492" s="65"/>
      <c r="BF1492" s="65"/>
      <c r="BG1492" s="65"/>
      <c r="BH1492" s="65"/>
      <c r="BI1492" s="65"/>
      <c r="BJ1492" s="65"/>
      <c r="BK1492" s="65"/>
      <c r="BL1492" s="65"/>
    </row>
    <row r="1493" spans="1:64" x14ac:dyDescent="0.2">
      <c r="A1493" s="114" t="s">
        <v>1372</v>
      </c>
      <c r="B1493" s="114" t="s">
        <v>1506</v>
      </c>
      <c r="C1493" s="114" t="s">
        <v>1697</v>
      </c>
      <c r="D1493" s="114">
        <v>50</v>
      </c>
      <c r="E1493" s="114" t="s">
        <v>26</v>
      </c>
      <c r="F1493" s="114"/>
      <c r="G1493" s="114" t="s">
        <v>27</v>
      </c>
      <c r="H1493" s="114" t="s">
        <v>28</v>
      </c>
      <c r="I1493" s="114" t="s">
        <v>29</v>
      </c>
      <c r="J1493" s="114" t="s">
        <v>76</v>
      </c>
      <c r="K1493" s="114"/>
      <c r="L1493" s="114"/>
      <c r="M1493" s="114" t="s">
        <v>32</v>
      </c>
      <c r="N1493" s="114" t="s">
        <v>52</v>
      </c>
      <c r="O1493" s="114">
        <v>24</v>
      </c>
      <c r="P1493" s="114" t="s">
        <v>28</v>
      </c>
      <c r="Q1493" s="65"/>
      <c r="R1493" s="65"/>
      <c r="S1493" s="65"/>
      <c r="T1493" s="65"/>
      <c r="U1493" s="65"/>
      <c r="V1493" s="65"/>
      <c r="W1493" s="65"/>
      <c r="X1493" s="65"/>
      <c r="Y1493" s="65"/>
      <c r="Z1493" s="65"/>
      <c r="AA1493" s="65"/>
      <c r="AB1493" s="65"/>
      <c r="AC1493" s="65"/>
      <c r="AD1493" s="65"/>
      <c r="AE1493" s="65"/>
      <c r="AF1493" s="65"/>
      <c r="AG1493" s="65"/>
      <c r="AH1493" s="65"/>
      <c r="AI1493" s="65"/>
      <c r="AJ1493" s="65"/>
      <c r="AK1493" s="65"/>
      <c r="AL1493" s="65"/>
      <c r="AM1493" s="65"/>
      <c r="AN1493" s="65"/>
      <c r="AO1493" s="65"/>
      <c r="AP1493" s="65"/>
      <c r="AQ1493" s="65"/>
      <c r="AR1493" s="65"/>
      <c r="AS1493" s="65"/>
      <c r="AT1493" s="65"/>
      <c r="AU1493" s="65"/>
      <c r="AV1493" s="65"/>
      <c r="AW1493" s="65"/>
      <c r="AX1493" s="65"/>
      <c r="AY1493" s="65"/>
      <c r="AZ1493" s="65"/>
      <c r="BA1493" s="65"/>
      <c r="BB1493" s="65"/>
      <c r="BC1493" s="65"/>
      <c r="BD1493" s="65"/>
      <c r="BE1493" s="65"/>
      <c r="BF1493" s="65"/>
      <c r="BG1493" s="65"/>
      <c r="BH1493" s="65"/>
      <c r="BI1493" s="65"/>
      <c r="BJ1493" s="65"/>
      <c r="BK1493" s="65"/>
      <c r="BL1493" s="65"/>
    </row>
    <row r="1494" spans="1:64" x14ac:dyDescent="0.2">
      <c r="A1494" s="114" t="s">
        <v>1372</v>
      </c>
      <c r="B1494" s="114" t="s">
        <v>1506</v>
      </c>
      <c r="C1494" s="593" t="s">
        <v>1698</v>
      </c>
      <c r="D1494" s="114">
        <v>230</v>
      </c>
      <c r="E1494" s="114" t="s">
        <v>26</v>
      </c>
      <c r="F1494" s="114"/>
      <c r="G1494" s="114" t="s">
        <v>27</v>
      </c>
      <c r="H1494" s="114" t="s">
        <v>28</v>
      </c>
      <c r="I1494" s="114" t="s">
        <v>29</v>
      </c>
      <c r="J1494" s="114" t="s">
        <v>28</v>
      </c>
      <c r="K1494" s="114" t="s">
        <v>30</v>
      </c>
      <c r="L1494" s="114" t="s">
        <v>1699</v>
      </c>
      <c r="M1494" s="114" t="s">
        <v>32</v>
      </c>
      <c r="N1494" s="114" t="s">
        <v>368</v>
      </c>
      <c r="O1494" s="114">
        <v>24</v>
      </c>
      <c r="P1494" s="114" t="s">
        <v>28</v>
      </c>
      <c r="Q1494" s="65"/>
      <c r="R1494" s="65"/>
      <c r="S1494" s="65"/>
      <c r="T1494" s="65"/>
      <c r="U1494" s="65"/>
      <c r="V1494" s="65"/>
      <c r="W1494" s="65"/>
      <c r="X1494" s="65"/>
      <c r="Y1494" s="65"/>
      <c r="Z1494" s="65"/>
      <c r="AA1494" s="65"/>
      <c r="AB1494" s="65"/>
      <c r="AC1494" s="65"/>
      <c r="AD1494" s="65"/>
      <c r="AE1494" s="65"/>
      <c r="AF1494" s="65"/>
      <c r="AG1494" s="65"/>
      <c r="AH1494" s="65"/>
      <c r="AI1494" s="65"/>
      <c r="AJ1494" s="65"/>
      <c r="AK1494" s="65"/>
      <c r="AL1494" s="65"/>
      <c r="AM1494" s="65"/>
      <c r="AN1494" s="65"/>
      <c r="AO1494" s="65"/>
      <c r="AP1494" s="65"/>
      <c r="AQ1494" s="65"/>
      <c r="AR1494" s="65"/>
      <c r="AS1494" s="65"/>
      <c r="AT1494" s="65"/>
      <c r="AU1494" s="65"/>
      <c r="AV1494" s="65"/>
      <c r="AW1494" s="65"/>
      <c r="AX1494" s="65"/>
      <c r="AY1494" s="65"/>
      <c r="AZ1494" s="65"/>
      <c r="BA1494" s="65"/>
      <c r="BB1494" s="65"/>
      <c r="BC1494" s="65"/>
      <c r="BD1494" s="65"/>
      <c r="BE1494" s="65"/>
      <c r="BF1494" s="65"/>
      <c r="BG1494" s="65"/>
      <c r="BH1494" s="65"/>
      <c r="BI1494" s="65"/>
      <c r="BJ1494" s="65"/>
      <c r="BK1494" s="65"/>
      <c r="BL1494" s="65"/>
    </row>
    <row r="1495" spans="1:64" x14ac:dyDescent="0.2">
      <c r="A1495" s="114" t="s">
        <v>1372</v>
      </c>
      <c r="B1495" s="114" t="s">
        <v>1506</v>
      </c>
      <c r="C1495" s="593" t="s">
        <v>1700</v>
      </c>
      <c r="D1495" s="114">
        <v>230</v>
      </c>
      <c r="E1495" s="114" t="s">
        <v>26</v>
      </c>
      <c r="F1495" s="114"/>
      <c r="G1495" s="114" t="s">
        <v>27</v>
      </c>
      <c r="H1495" s="114" t="s">
        <v>28</v>
      </c>
      <c r="I1495" s="114" t="s">
        <v>29</v>
      </c>
      <c r="J1495" s="114" t="s">
        <v>28</v>
      </c>
      <c r="K1495" s="114" t="s">
        <v>30</v>
      </c>
      <c r="L1495" s="114" t="s">
        <v>1699</v>
      </c>
      <c r="M1495" s="114" t="s">
        <v>32</v>
      </c>
      <c r="N1495" s="114" t="s">
        <v>1315</v>
      </c>
      <c r="O1495" s="114">
        <v>24</v>
      </c>
      <c r="P1495" s="114" t="s">
        <v>28</v>
      </c>
      <c r="Q1495" s="65"/>
      <c r="R1495" s="65"/>
      <c r="S1495" s="65"/>
      <c r="T1495" s="65"/>
      <c r="U1495" s="65"/>
      <c r="V1495" s="65"/>
      <c r="W1495" s="65"/>
      <c r="X1495" s="65"/>
      <c r="Y1495" s="65"/>
      <c r="Z1495" s="65"/>
      <c r="AA1495" s="65"/>
      <c r="AB1495" s="65"/>
      <c r="AC1495" s="65"/>
      <c r="AD1495" s="65"/>
      <c r="AE1495" s="65"/>
      <c r="AF1495" s="65"/>
      <c r="AG1495" s="65"/>
      <c r="AH1495" s="65"/>
      <c r="AI1495" s="65"/>
      <c r="AJ1495" s="65"/>
      <c r="AK1495" s="65"/>
      <c r="AL1495" s="65"/>
      <c r="AM1495" s="65"/>
      <c r="AN1495" s="65"/>
      <c r="AO1495" s="65"/>
      <c r="AP1495" s="65"/>
      <c r="AQ1495" s="65"/>
      <c r="AR1495" s="65"/>
      <c r="AS1495" s="65"/>
      <c r="AT1495" s="65"/>
      <c r="AU1495" s="65"/>
      <c r="AV1495" s="65"/>
      <c r="AW1495" s="65"/>
      <c r="AX1495" s="65"/>
      <c r="AY1495" s="65"/>
      <c r="AZ1495" s="65"/>
      <c r="BA1495" s="65"/>
      <c r="BB1495" s="65"/>
      <c r="BC1495" s="65"/>
      <c r="BD1495" s="65"/>
      <c r="BE1495" s="65"/>
      <c r="BF1495" s="65"/>
      <c r="BG1495" s="65"/>
      <c r="BH1495" s="65"/>
      <c r="BI1495" s="65"/>
      <c r="BJ1495" s="65"/>
      <c r="BK1495" s="65"/>
      <c r="BL1495" s="65"/>
    </row>
    <row r="1496" spans="1:64" x14ac:dyDescent="0.2">
      <c r="A1496" s="114" t="s">
        <v>1372</v>
      </c>
      <c r="B1496" s="114" t="s">
        <v>1506</v>
      </c>
      <c r="C1496" s="593" t="s">
        <v>1701</v>
      </c>
      <c r="D1496" s="114">
        <v>230</v>
      </c>
      <c r="E1496" s="114" t="s">
        <v>26</v>
      </c>
      <c r="F1496" s="114"/>
      <c r="G1496" s="114" t="s">
        <v>27</v>
      </c>
      <c r="H1496" s="114" t="s">
        <v>28</v>
      </c>
      <c r="I1496" s="114" t="s">
        <v>29</v>
      </c>
      <c r="J1496" s="114" t="s">
        <v>28</v>
      </c>
      <c r="K1496" s="114" t="s">
        <v>30</v>
      </c>
      <c r="L1496" s="114" t="s">
        <v>1699</v>
      </c>
      <c r="M1496" s="114" t="s">
        <v>32</v>
      </c>
      <c r="N1496" s="114" t="s">
        <v>1702</v>
      </c>
      <c r="O1496" s="114">
        <v>24</v>
      </c>
      <c r="P1496" s="114" t="s">
        <v>28</v>
      </c>
      <c r="Q1496" s="65"/>
      <c r="R1496" s="65"/>
      <c r="S1496" s="65"/>
      <c r="T1496" s="65"/>
      <c r="U1496" s="65"/>
      <c r="V1496" s="65"/>
      <c r="W1496" s="65"/>
      <c r="X1496" s="65"/>
      <c r="Y1496" s="65"/>
      <c r="Z1496" s="65"/>
      <c r="AA1496" s="65"/>
      <c r="AB1496" s="65"/>
      <c r="AC1496" s="65"/>
      <c r="AD1496" s="65"/>
      <c r="AE1496" s="65"/>
      <c r="AF1496" s="65"/>
      <c r="AG1496" s="65"/>
      <c r="AH1496" s="65"/>
      <c r="AI1496" s="65"/>
      <c r="AJ1496" s="65"/>
      <c r="AK1496" s="65"/>
      <c r="AL1496" s="65"/>
      <c r="AM1496" s="65"/>
      <c r="AN1496" s="65"/>
      <c r="AO1496" s="65"/>
      <c r="AP1496" s="65"/>
      <c r="AQ1496" s="65"/>
      <c r="AR1496" s="65"/>
      <c r="AS1496" s="65"/>
      <c r="AT1496" s="65"/>
      <c r="AU1496" s="65"/>
      <c r="AV1496" s="65"/>
      <c r="AW1496" s="65"/>
      <c r="AX1496" s="65"/>
      <c r="AY1496" s="65"/>
      <c r="AZ1496" s="65"/>
      <c r="BA1496" s="65"/>
      <c r="BB1496" s="65"/>
      <c r="BC1496" s="65"/>
      <c r="BD1496" s="65"/>
      <c r="BE1496" s="65"/>
      <c r="BF1496" s="65"/>
      <c r="BG1496" s="65"/>
      <c r="BH1496" s="65"/>
      <c r="BI1496" s="65"/>
      <c r="BJ1496" s="65"/>
      <c r="BK1496" s="65"/>
      <c r="BL1496" s="65"/>
    </row>
    <row r="1497" spans="1:64" x14ac:dyDescent="0.2">
      <c r="A1497" s="114" t="s">
        <v>1372</v>
      </c>
      <c r="B1497" s="114" t="s">
        <v>1506</v>
      </c>
      <c r="C1497" s="593" t="s">
        <v>1703</v>
      </c>
      <c r="D1497" s="114">
        <v>230</v>
      </c>
      <c r="E1497" s="114" t="s">
        <v>26</v>
      </c>
      <c r="F1497" s="114"/>
      <c r="G1497" s="114" t="s">
        <v>27</v>
      </c>
      <c r="H1497" s="114" t="s">
        <v>28</v>
      </c>
      <c r="I1497" s="114" t="s">
        <v>29</v>
      </c>
      <c r="J1497" s="114" t="s">
        <v>28</v>
      </c>
      <c r="K1497" s="114" t="s">
        <v>30</v>
      </c>
      <c r="L1497" s="114" t="s">
        <v>1704</v>
      </c>
      <c r="M1497" s="114" t="s">
        <v>32</v>
      </c>
      <c r="N1497" s="114" t="s">
        <v>1705</v>
      </c>
      <c r="O1497" s="114">
        <v>24</v>
      </c>
      <c r="P1497" s="114" t="s">
        <v>28</v>
      </c>
      <c r="Q1497" s="65"/>
      <c r="R1497" s="65"/>
      <c r="S1497" s="65"/>
      <c r="T1497" s="65"/>
      <c r="U1497" s="65"/>
      <c r="V1497" s="65"/>
      <c r="W1497" s="65"/>
      <c r="X1497" s="65"/>
      <c r="Y1497" s="65"/>
      <c r="Z1497" s="65"/>
      <c r="AA1497" s="65"/>
      <c r="AB1497" s="65"/>
      <c r="AC1497" s="65"/>
      <c r="AD1497" s="65"/>
      <c r="AE1497" s="65"/>
      <c r="AF1497" s="65"/>
      <c r="AG1497" s="65"/>
      <c r="AH1497" s="65"/>
      <c r="AI1497" s="65"/>
      <c r="AJ1497" s="65"/>
      <c r="AK1497" s="65"/>
      <c r="AL1497" s="65"/>
      <c r="AM1497" s="65"/>
      <c r="AN1497" s="65"/>
      <c r="AO1497" s="65"/>
      <c r="AP1497" s="65"/>
      <c r="AQ1497" s="65"/>
      <c r="AR1497" s="65"/>
      <c r="AS1497" s="65"/>
      <c r="AT1497" s="65"/>
      <c r="AU1497" s="65"/>
      <c r="AV1497" s="65"/>
      <c r="AW1497" s="65"/>
      <c r="AX1497" s="65"/>
      <c r="AY1497" s="65"/>
      <c r="AZ1497" s="65"/>
      <c r="BA1497" s="65"/>
      <c r="BB1497" s="65"/>
      <c r="BC1497" s="65"/>
      <c r="BD1497" s="65"/>
      <c r="BE1497" s="65"/>
      <c r="BF1497" s="65"/>
      <c r="BG1497" s="65"/>
      <c r="BH1497" s="65"/>
      <c r="BI1497" s="65"/>
      <c r="BJ1497" s="65"/>
      <c r="BK1497" s="65"/>
      <c r="BL1497" s="65"/>
    </row>
    <row r="1498" spans="1:64" x14ac:dyDescent="0.2">
      <c r="A1498" s="114" t="s">
        <v>1372</v>
      </c>
      <c r="B1498" s="114" t="s">
        <v>1506</v>
      </c>
      <c r="C1498" s="593" t="s">
        <v>1706</v>
      </c>
      <c r="D1498" s="114">
        <v>230</v>
      </c>
      <c r="E1498" s="114" t="s">
        <v>26</v>
      </c>
      <c r="F1498" s="114"/>
      <c r="G1498" s="114" t="s">
        <v>27</v>
      </c>
      <c r="H1498" s="114" t="s">
        <v>28</v>
      </c>
      <c r="I1498" s="114" t="s">
        <v>29</v>
      </c>
      <c r="J1498" s="114" t="s">
        <v>28</v>
      </c>
      <c r="K1498" s="114" t="s">
        <v>30</v>
      </c>
      <c r="L1498" s="114" t="s">
        <v>1699</v>
      </c>
      <c r="M1498" s="114" t="s">
        <v>32</v>
      </c>
      <c r="N1498" s="114" t="s">
        <v>1707</v>
      </c>
      <c r="O1498" s="114">
        <v>24</v>
      </c>
      <c r="P1498" s="114" t="s">
        <v>28</v>
      </c>
      <c r="Q1498" s="65"/>
      <c r="R1498" s="65"/>
      <c r="S1498" s="65"/>
      <c r="T1498" s="65"/>
      <c r="U1498" s="65"/>
      <c r="V1498" s="65"/>
      <c r="W1498" s="65"/>
      <c r="X1498" s="65"/>
      <c r="Y1498" s="65"/>
      <c r="Z1498" s="65"/>
      <c r="AA1498" s="65"/>
      <c r="AB1498" s="65"/>
      <c r="AC1498" s="65"/>
      <c r="AD1498" s="65"/>
      <c r="AE1498" s="65"/>
      <c r="AF1498" s="65"/>
      <c r="AG1498" s="65"/>
      <c r="AH1498" s="65"/>
      <c r="AI1498" s="65"/>
      <c r="AJ1498" s="65"/>
      <c r="AK1498" s="65"/>
      <c r="AL1498" s="65"/>
      <c r="AM1498" s="65"/>
      <c r="AN1498" s="65"/>
      <c r="AO1498" s="65"/>
      <c r="AP1498" s="65"/>
      <c r="AQ1498" s="65"/>
      <c r="AR1498" s="65"/>
      <c r="AS1498" s="65"/>
      <c r="AT1498" s="65"/>
      <c r="AU1498" s="65"/>
      <c r="AV1498" s="65"/>
      <c r="AW1498" s="65"/>
      <c r="AX1498" s="65"/>
      <c r="AY1498" s="65"/>
      <c r="AZ1498" s="65"/>
      <c r="BA1498" s="65"/>
      <c r="BB1498" s="65"/>
      <c r="BC1498" s="65"/>
      <c r="BD1498" s="65"/>
      <c r="BE1498" s="65"/>
      <c r="BF1498" s="65"/>
      <c r="BG1498" s="65"/>
      <c r="BH1498" s="65"/>
      <c r="BI1498" s="65"/>
      <c r="BJ1498" s="65"/>
      <c r="BK1498" s="65"/>
      <c r="BL1498" s="65"/>
    </row>
    <row r="1499" spans="1:64" x14ac:dyDescent="0.2">
      <c r="A1499" s="114" t="s">
        <v>1372</v>
      </c>
      <c r="B1499" s="114" t="s">
        <v>1506</v>
      </c>
      <c r="C1499" s="593" t="s">
        <v>1708</v>
      </c>
      <c r="D1499" s="114">
        <v>230</v>
      </c>
      <c r="E1499" s="114" t="s">
        <v>26</v>
      </c>
      <c r="F1499" s="114"/>
      <c r="G1499" s="114" t="s">
        <v>27</v>
      </c>
      <c r="H1499" s="114" t="s">
        <v>28</v>
      </c>
      <c r="I1499" s="114" t="s">
        <v>29</v>
      </c>
      <c r="J1499" s="114" t="s">
        <v>28</v>
      </c>
      <c r="K1499" s="114" t="s">
        <v>30</v>
      </c>
      <c r="L1499" s="114" t="s">
        <v>1699</v>
      </c>
      <c r="M1499" s="114" t="s">
        <v>32</v>
      </c>
      <c r="N1499" s="114" t="s">
        <v>1709</v>
      </c>
      <c r="O1499" s="114">
        <v>24</v>
      </c>
      <c r="P1499" s="114" t="s">
        <v>28</v>
      </c>
      <c r="Q1499" s="65"/>
      <c r="R1499" s="65"/>
      <c r="S1499" s="65"/>
      <c r="T1499" s="65"/>
      <c r="U1499" s="65"/>
      <c r="V1499" s="65"/>
      <c r="W1499" s="65"/>
      <c r="X1499" s="65"/>
      <c r="Y1499" s="65"/>
      <c r="Z1499" s="65"/>
      <c r="AA1499" s="65"/>
      <c r="AB1499" s="65"/>
      <c r="AC1499" s="65"/>
      <c r="AD1499" s="65"/>
      <c r="AE1499" s="65"/>
      <c r="AF1499" s="65"/>
      <c r="AG1499" s="65"/>
      <c r="AH1499" s="65"/>
      <c r="AI1499" s="65"/>
      <c r="AJ1499" s="65"/>
      <c r="AK1499" s="65"/>
      <c r="AL1499" s="65"/>
      <c r="AM1499" s="65"/>
      <c r="AN1499" s="65"/>
      <c r="AO1499" s="65"/>
      <c r="AP1499" s="65"/>
      <c r="AQ1499" s="65"/>
      <c r="AR1499" s="65"/>
      <c r="AS1499" s="65"/>
      <c r="AT1499" s="65"/>
      <c r="AU1499" s="65"/>
      <c r="AV1499" s="65"/>
      <c r="AW1499" s="65"/>
      <c r="AX1499" s="65"/>
      <c r="AY1499" s="65"/>
      <c r="AZ1499" s="65"/>
      <c r="BA1499" s="65"/>
      <c r="BB1499" s="65"/>
      <c r="BC1499" s="65"/>
      <c r="BD1499" s="65"/>
      <c r="BE1499" s="65"/>
      <c r="BF1499" s="65"/>
      <c r="BG1499" s="65"/>
      <c r="BH1499" s="65"/>
      <c r="BI1499" s="65"/>
      <c r="BJ1499" s="65"/>
      <c r="BK1499" s="65"/>
      <c r="BL1499" s="65"/>
    </row>
    <row r="1500" spans="1:64" x14ac:dyDescent="0.2">
      <c r="A1500" s="114" t="s">
        <v>1372</v>
      </c>
      <c r="B1500" s="114" t="s">
        <v>1506</v>
      </c>
      <c r="C1500" s="593" t="s">
        <v>1710</v>
      </c>
      <c r="D1500" s="114">
        <v>230</v>
      </c>
      <c r="E1500" s="114" t="s">
        <v>26</v>
      </c>
      <c r="F1500" s="114"/>
      <c r="G1500" s="114" t="s">
        <v>27</v>
      </c>
      <c r="H1500" s="114" t="s">
        <v>28</v>
      </c>
      <c r="I1500" s="114" t="s">
        <v>29</v>
      </c>
      <c r="J1500" s="114" t="s">
        <v>28</v>
      </c>
      <c r="K1500" s="114" t="s">
        <v>30</v>
      </c>
      <c r="L1500" s="114" t="s">
        <v>1699</v>
      </c>
      <c r="M1500" s="114" t="s">
        <v>32</v>
      </c>
      <c r="N1500" s="114" t="s">
        <v>1711</v>
      </c>
      <c r="O1500" s="114">
        <v>24</v>
      </c>
      <c r="P1500" s="114" t="s">
        <v>28</v>
      </c>
      <c r="Q1500" s="65"/>
      <c r="R1500" s="65"/>
      <c r="S1500" s="65"/>
      <c r="T1500" s="65"/>
      <c r="U1500" s="65"/>
      <c r="V1500" s="65"/>
      <c r="W1500" s="65"/>
      <c r="X1500" s="65"/>
      <c r="Y1500" s="65"/>
      <c r="Z1500" s="65"/>
      <c r="AA1500" s="65"/>
      <c r="AB1500" s="65"/>
      <c r="AC1500" s="65"/>
      <c r="AD1500" s="65"/>
      <c r="AE1500" s="65"/>
      <c r="AF1500" s="65"/>
      <c r="AG1500" s="65"/>
      <c r="AH1500" s="65"/>
      <c r="AI1500" s="65"/>
      <c r="AJ1500" s="65"/>
      <c r="AK1500" s="65"/>
      <c r="AL1500" s="65"/>
      <c r="AM1500" s="65"/>
      <c r="AN1500" s="65"/>
      <c r="AO1500" s="65"/>
      <c r="AP1500" s="65"/>
      <c r="AQ1500" s="65"/>
      <c r="AR1500" s="65"/>
      <c r="AS1500" s="65"/>
      <c r="AT1500" s="65"/>
      <c r="AU1500" s="65"/>
      <c r="AV1500" s="65"/>
      <c r="AW1500" s="65"/>
      <c r="AX1500" s="65"/>
      <c r="AY1500" s="65"/>
      <c r="AZ1500" s="65"/>
      <c r="BA1500" s="65"/>
      <c r="BB1500" s="65"/>
      <c r="BC1500" s="65"/>
      <c r="BD1500" s="65"/>
      <c r="BE1500" s="65"/>
      <c r="BF1500" s="65"/>
      <c r="BG1500" s="65"/>
      <c r="BH1500" s="65"/>
      <c r="BI1500" s="65"/>
      <c r="BJ1500" s="65"/>
      <c r="BK1500" s="65"/>
      <c r="BL1500" s="65"/>
    </row>
    <row r="1501" spans="1:64" x14ac:dyDescent="0.2">
      <c r="A1501" s="114" t="s">
        <v>1372</v>
      </c>
      <c r="B1501" s="114" t="s">
        <v>1506</v>
      </c>
      <c r="C1501" s="593" t="s">
        <v>1712</v>
      </c>
      <c r="D1501" s="114">
        <v>230</v>
      </c>
      <c r="E1501" s="114" t="s">
        <v>26</v>
      </c>
      <c r="F1501" s="114"/>
      <c r="G1501" s="114" t="s">
        <v>27</v>
      </c>
      <c r="H1501" s="114" t="s">
        <v>28</v>
      </c>
      <c r="I1501" s="114" t="s">
        <v>29</v>
      </c>
      <c r="J1501" s="114" t="s">
        <v>28</v>
      </c>
      <c r="K1501" s="114" t="s">
        <v>30</v>
      </c>
      <c r="L1501" s="114" t="s">
        <v>1699</v>
      </c>
      <c r="M1501" s="114" t="s">
        <v>32</v>
      </c>
      <c r="N1501" s="114" t="s">
        <v>1713</v>
      </c>
      <c r="O1501" s="114">
        <v>24</v>
      </c>
      <c r="P1501" s="114" t="s">
        <v>28</v>
      </c>
      <c r="Q1501" s="65"/>
      <c r="R1501" s="65"/>
      <c r="S1501" s="65"/>
      <c r="T1501" s="65"/>
      <c r="U1501" s="65"/>
      <c r="V1501" s="65"/>
      <c r="W1501" s="65"/>
      <c r="X1501" s="65"/>
      <c r="Y1501" s="65"/>
      <c r="Z1501" s="65"/>
      <c r="AA1501" s="65"/>
      <c r="AB1501" s="65"/>
      <c r="AC1501" s="65"/>
      <c r="AD1501" s="65"/>
      <c r="AE1501" s="65"/>
      <c r="AF1501" s="65"/>
      <c r="AG1501" s="65"/>
      <c r="AH1501" s="65"/>
      <c r="AI1501" s="65"/>
      <c r="AJ1501" s="65"/>
      <c r="AK1501" s="65"/>
      <c r="AL1501" s="65"/>
      <c r="AM1501" s="65"/>
      <c r="AN1501" s="65"/>
      <c r="AO1501" s="65"/>
      <c r="AP1501" s="65"/>
      <c r="AQ1501" s="65"/>
      <c r="AR1501" s="65"/>
      <c r="AS1501" s="65"/>
      <c r="AT1501" s="65"/>
      <c r="AU1501" s="65"/>
      <c r="AV1501" s="65"/>
      <c r="AW1501" s="65"/>
      <c r="AX1501" s="65"/>
      <c r="AY1501" s="65"/>
      <c r="AZ1501" s="65"/>
      <c r="BA1501" s="65"/>
      <c r="BB1501" s="65"/>
      <c r="BC1501" s="65"/>
      <c r="BD1501" s="65"/>
      <c r="BE1501" s="65"/>
      <c r="BF1501" s="65"/>
      <c r="BG1501" s="65"/>
      <c r="BH1501" s="65"/>
      <c r="BI1501" s="65"/>
      <c r="BJ1501" s="65"/>
      <c r="BK1501" s="65"/>
      <c r="BL1501" s="65"/>
    </row>
    <row r="1502" spans="1:64" x14ac:dyDescent="0.2">
      <c r="A1502" s="114" t="s">
        <v>1372</v>
      </c>
      <c r="B1502" s="114" t="s">
        <v>1506</v>
      </c>
      <c r="C1502" s="593" t="s">
        <v>1714</v>
      </c>
      <c r="D1502" s="114">
        <v>238</v>
      </c>
      <c r="E1502" s="114" t="s">
        <v>26</v>
      </c>
      <c r="F1502" s="114"/>
      <c r="G1502" s="114" t="s">
        <v>27</v>
      </c>
      <c r="H1502" s="114" t="s">
        <v>28</v>
      </c>
      <c r="I1502" s="114" t="s">
        <v>29</v>
      </c>
      <c r="J1502" s="114" t="s">
        <v>28</v>
      </c>
      <c r="K1502" s="114" t="s">
        <v>30</v>
      </c>
      <c r="L1502" s="114" t="s">
        <v>1699</v>
      </c>
      <c r="M1502" s="114" t="s">
        <v>32</v>
      </c>
      <c r="N1502" s="114" t="s">
        <v>1715</v>
      </c>
      <c r="O1502" s="114">
        <v>24</v>
      </c>
      <c r="P1502" s="114" t="s">
        <v>28</v>
      </c>
      <c r="Q1502" s="65"/>
      <c r="R1502" s="65"/>
      <c r="S1502" s="65"/>
      <c r="T1502" s="65"/>
      <c r="U1502" s="65"/>
      <c r="V1502" s="65"/>
      <c r="W1502" s="65"/>
      <c r="X1502" s="65"/>
      <c r="Y1502" s="65"/>
      <c r="Z1502" s="65"/>
      <c r="AA1502" s="65"/>
      <c r="AB1502" s="65"/>
      <c r="AC1502" s="65"/>
      <c r="AD1502" s="65"/>
      <c r="AE1502" s="65"/>
      <c r="AF1502" s="65"/>
      <c r="AG1502" s="65"/>
      <c r="AH1502" s="65"/>
      <c r="AI1502" s="65"/>
      <c r="AJ1502" s="65"/>
      <c r="AK1502" s="65"/>
      <c r="AL1502" s="65"/>
      <c r="AM1502" s="65"/>
      <c r="AN1502" s="65"/>
      <c r="AO1502" s="65"/>
      <c r="AP1502" s="65"/>
      <c r="AQ1502" s="65"/>
      <c r="AR1502" s="65"/>
      <c r="AS1502" s="65"/>
      <c r="AT1502" s="65"/>
      <c r="AU1502" s="65"/>
      <c r="AV1502" s="65"/>
      <c r="AW1502" s="65"/>
      <c r="AX1502" s="65"/>
      <c r="AY1502" s="65"/>
      <c r="AZ1502" s="65"/>
      <c r="BA1502" s="65"/>
      <c r="BB1502" s="65"/>
      <c r="BC1502" s="65"/>
      <c r="BD1502" s="65"/>
      <c r="BE1502" s="65"/>
      <c r="BF1502" s="65"/>
      <c r="BG1502" s="65"/>
      <c r="BH1502" s="65"/>
      <c r="BI1502" s="65"/>
      <c r="BJ1502" s="65"/>
      <c r="BK1502" s="65"/>
      <c r="BL1502" s="65"/>
    </row>
    <row r="1503" spans="1:64" x14ac:dyDescent="0.2">
      <c r="A1503" s="114" t="s">
        <v>1372</v>
      </c>
      <c r="B1503" s="114" t="s">
        <v>1506</v>
      </c>
      <c r="C1503" s="593" t="s">
        <v>1716</v>
      </c>
      <c r="D1503" s="114">
        <v>230</v>
      </c>
      <c r="E1503" s="114" t="s">
        <v>26</v>
      </c>
      <c r="F1503" s="114"/>
      <c r="G1503" s="114" t="s">
        <v>27</v>
      </c>
      <c r="H1503" s="114" t="s">
        <v>28</v>
      </c>
      <c r="I1503" s="114" t="s">
        <v>29</v>
      </c>
      <c r="J1503" s="114" t="s">
        <v>28</v>
      </c>
      <c r="K1503" s="114" t="s">
        <v>30</v>
      </c>
      <c r="L1503" s="114" t="s">
        <v>1699</v>
      </c>
      <c r="M1503" s="114" t="s">
        <v>32</v>
      </c>
      <c r="N1503" s="114" t="s">
        <v>1717</v>
      </c>
      <c r="O1503" s="114">
        <v>24</v>
      </c>
      <c r="P1503" s="114" t="s">
        <v>28</v>
      </c>
      <c r="Q1503" s="65"/>
      <c r="R1503" s="65"/>
      <c r="S1503" s="65"/>
      <c r="T1503" s="65"/>
      <c r="U1503" s="65"/>
      <c r="V1503" s="65"/>
      <c r="W1503" s="65"/>
      <c r="X1503" s="65"/>
      <c r="Y1503" s="65"/>
      <c r="Z1503" s="65"/>
      <c r="AA1503" s="65"/>
      <c r="AB1503" s="65"/>
      <c r="AC1503" s="65"/>
      <c r="AD1503" s="65"/>
      <c r="AE1503" s="65"/>
      <c r="AF1503" s="65"/>
      <c r="AG1503" s="65"/>
      <c r="AH1503" s="65"/>
      <c r="AI1503" s="65"/>
      <c r="AJ1503" s="65"/>
      <c r="AK1503" s="65"/>
      <c r="AL1503" s="65"/>
      <c r="AM1503" s="65"/>
      <c r="AN1503" s="65"/>
      <c r="AO1503" s="65"/>
      <c r="AP1503" s="65"/>
      <c r="AQ1503" s="65"/>
      <c r="AR1503" s="65"/>
      <c r="AS1503" s="65"/>
      <c r="AT1503" s="65"/>
      <c r="AU1503" s="65"/>
      <c r="AV1503" s="65"/>
      <c r="AW1503" s="65"/>
      <c r="AX1503" s="65"/>
      <c r="AY1503" s="65"/>
      <c r="AZ1503" s="65"/>
      <c r="BA1503" s="65"/>
      <c r="BB1503" s="65"/>
      <c r="BC1503" s="65"/>
      <c r="BD1503" s="65"/>
      <c r="BE1503" s="65"/>
      <c r="BF1503" s="65"/>
      <c r="BG1503" s="65"/>
      <c r="BH1503" s="65"/>
      <c r="BI1503" s="65"/>
      <c r="BJ1503" s="65"/>
      <c r="BK1503" s="65"/>
      <c r="BL1503" s="65"/>
    </row>
    <row r="1504" spans="1:64" x14ac:dyDescent="0.2">
      <c r="A1504" s="114" t="s">
        <v>1372</v>
      </c>
      <c r="B1504" s="114" t="s">
        <v>1506</v>
      </c>
      <c r="C1504" s="593" t="s">
        <v>1718</v>
      </c>
      <c r="D1504" s="114">
        <v>230</v>
      </c>
      <c r="E1504" s="114" t="s">
        <v>26</v>
      </c>
      <c r="F1504" s="114"/>
      <c r="G1504" s="114" t="s">
        <v>27</v>
      </c>
      <c r="H1504" s="114" t="s">
        <v>28</v>
      </c>
      <c r="I1504" s="114" t="s">
        <v>29</v>
      </c>
      <c r="J1504" s="114" t="s">
        <v>28</v>
      </c>
      <c r="K1504" s="114" t="s">
        <v>30</v>
      </c>
      <c r="L1504" s="114" t="s">
        <v>1699</v>
      </c>
      <c r="M1504" s="114" t="s">
        <v>32</v>
      </c>
      <c r="N1504" s="114" t="s">
        <v>1719</v>
      </c>
      <c r="O1504" s="114">
        <v>24</v>
      </c>
      <c r="P1504" s="114" t="s">
        <v>28</v>
      </c>
      <c r="Q1504" s="65"/>
      <c r="R1504" s="65"/>
      <c r="S1504" s="65"/>
      <c r="T1504" s="65"/>
      <c r="U1504" s="65"/>
      <c r="V1504" s="65"/>
      <c r="W1504" s="65"/>
      <c r="X1504" s="65"/>
      <c r="Y1504" s="65"/>
      <c r="Z1504" s="65"/>
      <c r="AA1504" s="65"/>
      <c r="AB1504" s="65"/>
      <c r="AC1504" s="65"/>
      <c r="AD1504" s="65"/>
      <c r="AE1504" s="65"/>
      <c r="AF1504" s="65"/>
      <c r="AG1504" s="65"/>
      <c r="AH1504" s="65"/>
      <c r="AI1504" s="65"/>
      <c r="AJ1504" s="65"/>
      <c r="AK1504" s="65"/>
      <c r="AL1504" s="65"/>
      <c r="AM1504" s="65"/>
      <c r="AN1504" s="65"/>
      <c r="AO1504" s="65"/>
      <c r="AP1504" s="65"/>
      <c r="AQ1504" s="65"/>
      <c r="AR1504" s="65"/>
      <c r="AS1504" s="65"/>
      <c r="AT1504" s="65"/>
      <c r="AU1504" s="65"/>
      <c r="AV1504" s="65"/>
      <c r="AW1504" s="65"/>
      <c r="AX1504" s="65"/>
      <c r="AY1504" s="65"/>
      <c r="AZ1504" s="65"/>
      <c r="BA1504" s="65"/>
      <c r="BB1504" s="65"/>
      <c r="BC1504" s="65"/>
      <c r="BD1504" s="65"/>
      <c r="BE1504" s="65"/>
      <c r="BF1504" s="65"/>
      <c r="BG1504" s="65"/>
      <c r="BH1504" s="65"/>
      <c r="BI1504" s="65"/>
      <c r="BJ1504" s="65"/>
      <c r="BK1504" s="65"/>
      <c r="BL1504" s="65"/>
    </row>
    <row r="1505" spans="1:64" x14ac:dyDescent="0.2">
      <c r="A1505" s="114" t="s">
        <v>1372</v>
      </c>
      <c r="B1505" s="114" t="s">
        <v>1506</v>
      </c>
      <c r="C1505" s="593" t="s">
        <v>1720</v>
      </c>
      <c r="D1505" s="114">
        <v>230</v>
      </c>
      <c r="E1505" s="114" t="s">
        <v>26</v>
      </c>
      <c r="F1505" s="114"/>
      <c r="G1505" s="114" t="s">
        <v>27</v>
      </c>
      <c r="H1505" s="114" t="s">
        <v>76</v>
      </c>
      <c r="I1505" s="114" t="s">
        <v>29</v>
      </c>
      <c r="J1505" s="114" t="s">
        <v>28</v>
      </c>
      <c r="K1505" s="114" t="s">
        <v>30</v>
      </c>
      <c r="L1505" s="114" t="s">
        <v>1699</v>
      </c>
      <c r="M1505" s="114" t="s">
        <v>32</v>
      </c>
      <c r="N1505" s="114" t="s">
        <v>1721</v>
      </c>
      <c r="O1505" s="114">
        <v>24</v>
      </c>
      <c r="P1505" s="114" t="s">
        <v>28</v>
      </c>
      <c r="Q1505" s="65"/>
      <c r="R1505" s="65"/>
      <c r="S1505" s="65"/>
      <c r="T1505" s="65"/>
      <c r="U1505" s="65"/>
      <c r="V1505" s="65"/>
      <c r="W1505" s="65"/>
      <c r="X1505" s="65"/>
      <c r="Y1505" s="65"/>
      <c r="Z1505" s="65"/>
      <c r="AA1505" s="65"/>
      <c r="AB1505" s="65"/>
      <c r="AC1505" s="65"/>
      <c r="AD1505" s="65"/>
      <c r="AE1505" s="65"/>
      <c r="AF1505" s="65"/>
      <c r="AG1505" s="65"/>
      <c r="AH1505" s="65"/>
      <c r="AI1505" s="65"/>
      <c r="AJ1505" s="65"/>
      <c r="AK1505" s="65"/>
      <c r="AL1505" s="65"/>
      <c r="AM1505" s="65"/>
      <c r="AN1505" s="65"/>
      <c r="AO1505" s="65"/>
      <c r="AP1505" s="65"/>
      <c r="AQ1505" s="65"/>
      <c r="AR1505" s="65"/>
      <c r="AS1505" s="65"/>
      <c r="AT1505" s="65"/>
      <c r="AU1505" s="65"/>
      <c r="AV1505" s="65"/>
      <c r="AW1505" s="65"/>
      <c r="AX1505" s="65"/>
      <c r="AY1505" s="65"/>
      <c r="AZ1505" s="65"/>
      <c r="BA1505" s="65"/>
      <c r="BB1505" s="65"/>
      <c r="BC1505" s="65"/>
      <c r="BD1505" s="65"/>
      <c r="BE1505" s="65"/>
      <c r="BF1505" s="65"/>
      <c r="BG1505" s="65"/>
      <c r="BH1505" s="65"/>
      <c r="BI1505" s="65"/>
      <c r="BJ1505" s="65"/>
      <c r="BK1505" s="65"/>
      <c r="BL1505" s="65"/>
    </row>
    <row r="1506" spans="1:64" x14ac:dyDescent="0.2">
      <c r="A1506" s="114" t="s">
        <v>1372</v>
      </c>
      <c r="B1506" s="114" t="s">
        <v>1506</v>
      </c>
      <c r="C1506" s="594" t="s">
        <v>1722</v>
      </c>
      <c r="D1506" s="114">
        <v>230</v>
      </c>
      <c r="E1506" s="114" t="s">
        <v>26</v>
      </c>
      <c r="F1506" s="114"/>
      <c r="G1506" s="114" t="s">
        <v>27</v>
      </c>
      <c r="H1506" s="114" t="s">
        <v>76</v>
      </c>
      <c r="I1506" s="114" t="s">
        <v>29</v>
      </c>
      <c r="J1506" s="114" t="s">
        <v>28</v>
      </c>
      <c r="K1506" s="114" t="s">
        <v>30</v>
      </c>
      <c r="L1506" s="114" t="s">
        <v>1699</v>
      </c>
      <c r="M1506" s="114" t="s">
        <v>32</v>
      </c>
      <c r="N1506" s="114" t="s">
        <v>70</v>
      </c>
      <c r="O1506" s="114">
        <v>24</v>
      </c>
      <c r="P1506" s="114" t="s">
        <v>28</v>
      </c>
      <c r="Q1506" s="65"/>
      <c r="R1506" s="65"/>
      <c r="S1506" s="65"/>
      <c r="T1506" s="65"/>
      <c r="U1506" s="65"/>
      <c r="V1506" s="65"/>
      <c r="W1506" s="65"/>
      <c r="X1506" s="65"/>
      <c r="Y1506" s="65"/>
      <c r="Z1506" s="65"/>
      <c r="AA1506" s="65"/>
      <c r="AB1506" s="65"/>
      <c r="AC1506" s="65"/>
      <c r="AD1506" s="65"/>
      <c r="AE1506" s="65"/>
      <c r="AF1506" s="65"/>
      <c r="AG1506" s="65"/>
      <c r="AH1506" s="65"/>
      <c r="AI1506" s="65"/>
      <c r="AJ1506" s="65"/>
      <c r="AK1506" s="65"/>
      <c r="AL1506" s="65"/>
      <c r="AM1506" s="65"/>
      <c r="AN1506" s="65"/>
      <c r="AO1506" s="65"/>
      <c r="AP1506" s="65"/>
      <c r="AQ1506" s="65"/>
      <c r="AR1506" s="65"/>
      <c r="AS1506" s="65"/>
      <c r="AT1506" s="65"/>
      <c r="AU1506" s="65"/>
      <c r="AV1506" s="65"/>
      <c r="AW1506" s="65"/>
      <c r="AX1506" s="65"/>
      <c r="AY1506" s="65"/>
      <c r="AZ1506" s="65"/>
      <c r="BA1506" s="65"/>
      <c r="BB1506" s="65"/>
      <c r="BC1506" s="65"/>
      <c r="BD1506" s="65"/>
      <c r="BE1506" s="65"/>
      <c r="BF1506" s="65"/>
      <c r="BG1506" s="65"/>
      <c r="BH1506" s="65"/>
      <c r="BI1506" s="65"/>
      <c r="BJ1506" s="65"/>
      <c r="BK1506" s="65"/>
      <c r="BL1506" s="65"/>
    </row>
    <row r="1507" spans="1:64" x14ac:dyDescent="0.2">
      <c r="A1507" s="114" t="s">
        <v>1372</v>
      </c>
      <c r="B1507" s="114" t="s">
        <v>1506</v>
      </c>
      <c r="C1507" s="593" t="s">
        <v>1723</v>
      </c>
      <c r="D1507" s="114">
        <v>230</v>
      </c>
      <c r="E1507" s="114" t="s">
        <v>26</v>
      </c>
      <c r="F1507" s="114"/>
      <c r="G1507" s="114" t="s">
        <v>27</v>
      </c>
      <c r="H1507" s="114" t="s">
        <v>28</v>
      </c>
      <c r="I1507" s="114" t="s">
        <v>29</v>
      </c>
      <c r="J1507" s="114" t="s">
        <v>76</v>
      </c>
      <c r="K1507" s="114" t="s">
        <v>267</v>
      </c>
      <c r="L1507" s="114" t="s">
        <v>1724</v>
      </c>
      <c r="M1507" s="114" t="s">
        <v>32</v>
      </c>
      <c r="N1507" s="114" t="s">
        <v>368</v>
      </c>
      <c r="O1507" s="114">
        <v>24</v>
      </c>
      <c r="P1507" s="114" t="s">
        <v>28</v>
      </c>
      <c r="Q1507" s="65"/>
      <c r="R1507" s="65"/>
      <c r="S1507" s="65"/>
      <c r="T1507" s="65"/>
      <c r="U1507" s="65"/>
      <c r="V1507" s="65"/>
      <c r="W1507" s="65"/>
      <c r="X1507" s="65"/>
      <c r="Y1507" s="65"/>
      <c r="Z1507" s="65"/>
      <c r="AA1507" s="65"/>
      <c r="AB1507" s="65"/>
      <c r="AC1507" s="65"/>
      <c r="AD1507" s="65"/>
      <c r="AE1507" s="65"/>
      <c r="AF1507" s="65"/>
      <c r="AG1507" s="65"/>
      <c r="AH1507" s="65"/>
      <c r="AI1507" s="65"/>
      <c r="AJ1507" s="65"/>
      <c r="AK1507" s="65"/>
      <c r="AL1507" s="65"/>
      <c r="AM1507" s="65"/>
      <c r="AN1507" s="65"/>
      <c r="AO1507" s="65"/>
      <c r="AP1507" s="65"/>
      <c r="AQ1507" s="65"/>
      <c r="AR1507" s="65"/>
      <c r="AS1507" s="65"/>
      <c r="AT1507" s="65"/>
      <c r="AU1507" s="65"/>
      <c r="AV1507" s="65"/>
      <c r="AW1507" s="65"/>
      <c r="AX1507" s="65"/>
      <c r="AY1507" s="65"/>
      <c r="AZ1507" s="65"/>
      <c r="BA1507" s="65"/>
      <c r="BB1507" s="65"/>
      <c r="BC1507" s="65"/>
      <c r="BD1507" s="65"/>
      <c r="BE1507" s="65"/>
      <c r="BF1507" s="65"/>
      <c r="BG1507" s="65"/>
      <c r="BH1507" s="65"/>
      <c r="BI1507" s="65"/>
      <c r="BJ1507" s="65"/>
      <c r="BK1507" s="65"/>
      <c r="BL1507" s="65"/>
    </row>
    <row r="1508" spans="1:64" x14ac:dyDescent="0.2">
      <c r="A1508" s="114" t="s">
        <v>1372</v>
      </c>
      <c r="B1508" s="114" t="s">
        <v>1506</v>
      </c>
      <c r="C1508" s="593" t="s">
        <v>1725</v>
      </c>
      <c r="D1508" s="114">
        <v>50</v>
      </c>
      <c r="E1508" s="114" t="s">
        <v>26</v>
      </c>
      <c r="F1508" s="114"/>
      <c r="G1508" s="114" t="s">
        <v>27</v>
      </c>
      <c r="H1508" s="114" t="s">
        <v>28</v>
      </c>
      <c r="I1508" s="114" t="s">
        <v>29</v>
      </c>
      <c r="J1508" s="114" t="s">
        <v>28</v>
      </c>
      <c r="K1508" s="114" t="s">
        <v>267</v>
      </c>
      <c r="L1508" s="114" t="s">
        <v>1726</v>
      </c>
      <c r="M1508" s="114" t="s">
        <v>32</v>
      </c>
      <c r="N1508" s="114" t="s">
        <v>368</v>
      </c>
      <c r="O1508" s="114">
        <v>24</v>
      </c>
      <c r="P1508" s="114" t="s">
        <v>28</v>
      </c>
      <c r="Q1508" s="65"/>
      <c r="R1508" s="65"/>
      <c r="S1508" s="65"/>
      <c r="T1508" s="65"/>
      <c r="U1508" s="65"/>
      <c r="V1508" s="65"/>
      <c r="W1508" s="65"/>
      <c r="X1508" s="65"/>
      <c r="Y1508" s="65"/>
      <c r="Z1508" s="65"/>
      <c r="AA1508" s="65"/>
      <c r="AB1508" s="65"/>
      <c r="AC1508" s="65"/>
      <c r="AD1508" s="65"/>
      <c r="AE1508" s="65"/>
      <c r="AF1508" s="65"/>
      <c r="AG1508" s="65"/>
      <c r="AH1508" s="65"/>
      <c r="AI1508" s="65"/>
      <c r="AJ1508" s="65"/>
      <c r="AK1508" s="65"/>
      <c r="AL1508" s="65"/>
      <c r="AM1508" s="65"/>
      <c r="AN1508" s="65"/>
      <c r="AO1508" s="65"/>
      <c r="AP1508" s="65"/>
      <c r="AQ1508" s="65"/>
      <c r="AR1508" s="65"/>
      <c r="AS1508" s="65"/>
      <c r="AT1508" s="65"/>
      <c r="AU1508" s="65"/>
      <c r="AV1508" s="65"/>
      <c r="AW1508" s="65"/>
      <c r="AX1508" s="65"/>
      <c r="AY1508" s="65"/>
      <c r="AZ1508" s="65"/>
      <c r="BA1508" s="65"/>
      <c r="BB1508" s="65"/>
      <c r="BC1508" s="65"/>
      <c r="BD1508" s="65"/>
      <c r="BE1508" s="65"/>
      <c r="BF1508" s="65"/>
      <c r="BG1508" s="65"/>
      <c r="BH1508" s="65"/>
      <c r="BI1508" s="65"/>
      <c r="BJ1508" s="65"/>
      <c r="BK1508" s="65"/>
      <c r="BL1508" s="65"/>
    </row>
    <row r="1509" spans="1:64" x14ac:dyDescent="0.2">
      <c r="A1509" s="114" t="s">
        <v>1372</v>
      </c>
      <c r="B1509" s="114" t="s">
        <v>1506</v>
      </c>
      <c r="C1509" s="593" t="s">
        <v>1727</v>
      </c>
      <c r="D1509" s="114">
        <v>230</v>
      </c>
      <c r="E1509" s="114" t="s">
        <v>26</v>
      </c>
      <c r="F1509" s="114"/>
      <c r="G1509" s="114" t="s">
        <v>27</v>
      </c>
      <c r="H1509" s="114" t="s">
        <v>28</v>
      </c>
      <c r="I1509" s="114" t="s">
        <v>29</v>
      </c>
      <c r="J1509" s="114" t="s">
        <v>28</v>
      </c>
      <c r="K1509" s="114" t="s">
        <v>267</v>
      </c>
      <c r="L1509" s="114" t="s">
        <v>1724</v>
      </c>
      <c r="M1509" s="114" t="s">
        <v>32</v>
      </c>
      <c r="N1509" s="114" t="s">
        <v>368</v>
      </c>
      <c r="O1509" s="114">
        <v>24</v>
      </c>
      <c r="P1509" s="114" t="s">
        <v>28</v>
      </c>
      <c r="Q1509" s="65"/>
      <c r="R1509" s="65"/>
      <c r="S1509" s="65"/>
      <c r="T1509" s="65"/>
      <c r="U1509" s="65"/>
      <c r="V1509" s="65"/>
      <c r="W1509" s="65"/>
      <c r="X1509" s="65"/>
      <c r="Y1509" s="65"/>
      <c r="Z1509" s="65"/>
      <c r="AA1509" s="65"/>
      <c r="AB1509" s="65"/>
      <c r="AC1509" s="65"/>
      <c r="AD1509" s="65"/>
      <c r="AE1509" s="65"/>
      <c r="AF1509" s="65"/>
      <c r="AG1509" s="65"/>
      <c r="AH1509" s="65"/>
      <c r="AI1509" s="65"/>
      <c r="AJ1509" s="65"/>
      <c r="AK1509" s="65"/>
      <c r="AL1509" s="65"/>
      <c r="AM1509" s="65"/>
      <c r="AN1509" s="65"/>
      <c r="AO1509" s="65"/>
      <c r="AP1509" s="65"/>
      <c r="AQ1509" s="65"/>
      <c r="AR1509" s="65"/>
      <c r="AS1509" s="65"/>
      <c r="AT1509" s="65"/>
      <c r="AU1509" s="65"/>
      <c r="AV1509" s="65"/>
      <c r="AW1509" s="65"/>
      <c r="AX1509" s="65"/>
      <c r="AY1509" s="65"/>
      <c r="AZ1509" s="65"/>
      <c r="BA1509" s="65"/>
      <c r="BB1509" s="65"/>
      <c r="BC1509" s="65"/>
      <c r="BD1509" s="65"/>
      <c r="BE1509" s="65"/>
      <c r="BF1509" s="65"/>
      <c r="BG1509" s="65"/>
      <c r="BH1509" s="65"/>
      <c r="BI1509" s="65"/>
      <c r="BJ1509" s="65"/>
      <c r="BK1509" s="65"/>
      <c r="BL1509" s="65"/>
    </row>
    <row r="1510" spans="1:64" x14ac:dyDescent="0.2">
      <c r="A1510" s="114" t="s">
        <v>1372</v>
      </c>
      <c r="B1510" s="114" t="s">
        <v>1506</v>
      </c>
      <c r="C1510" s="593" t="s">
        <v>1728</v>
      </c>
      <c r="D1510" s="114">
        <v>230</v>
      </c>
      <c r="E1510" s="114" t="s">
        <v>26</v>
      </c>
      <c r="F1510" s="114"/>
      <c r="G1510" s="114" t="s">
        <v>27</v>
      </c>
      <c r="H1510" s="114" t="s">
        <v>28</v>
      </c>
      <c r="I1510" s="114" t="s">
        <v>29</v>
      </c>
      <c r="J1510" s="114" t="s">
        <v>28</v>
      </c>
      <c r="K1510" s="114" t="s">
        <v>267</v>
      </c>
      <c r="L1510" s="114" t="s">
        <v>1724</v>
      </c>
      <c r="M1510" s="114" t="s">
        <v>32</v>
      </c>
      <c r="N1510" s="114" t="s">
        <v>368</v>
      </c>
      <c r="O1510" s="114">
        <v>24</v>
      </c>
      <c r="P1510" s="114" t="s">
        <v>28</v>
      </c>
      <c r="Q1510" s="65"/>
      <c r="R1510" s="65"/>
      <c r="S1510" s="65"/>
      <c r="T1510" s="65"/>
      <c r="U1510" s="65"/>
      <c r="V1510" s="65"/>
      <c r="W1510" s="65"/>
      <c r="X1510" s="65"/>
      <c r="Y1510" s="65"/>
      <c r="Z1510" s="65"/>
      <c r="AA1510" s="65"/>
      <c r="AB1510" s="65"/>
      <c r="AC1510" s="65"/>
      <c r="AD1510" s="65"/>
      <c r="AE1510" s="65"/>
      <c r="AF1510" s="65"/>
      <c r="AG1510" s="65"/>
      <c r="AH1510" s="65"/>
      <c r="AI1510" s="65"/>
      <c r="AJ1510" s="65"/>
      <c r="AK1510" s="65"/>
      <c r="AL1510" s="65"/>
      <c r="AM1510" s="65"/>
      <c r="AN1510" s="65"/>
      <c r="AO1510" s="65"/>
      <c r="AP1510" s="65"/>
      <c r="AQ1510" s="65"/>
      <c r="AR1510" s="65"/>
      <c r="AS1510" s="65"/>
      <c r="AT1510" s="65"/>
      <c r="AU1510" s="65"/>
      <c r="AV1510" s="65"/>
      <c r="AW1510" s="65"/>
      <c r="AX1510" s="65"/>
      <c r="AY1510" s="65"/>
      <c r="AZ1510" s="65"/>
      <c r="BA1510" s="65"/>
      <c r="BB1510" s="65"/>
      <c r="BC1510" s="65"/>
      <c r="BD1510" s="65"/>
      <c r="BE1510" s="65"/>
      <c r="BF1510" s="65"/>
      <c r="BG1510" s="65"/>
      <c r="BH1510" s="65"/>
      <c r="BI1510" s="65"/>
      <c r="BJ1510" s="65"/>
      <c r="BK1510" s="65"/>
      <c r="BL1510" s="65"/>
    </row>
    <row r="1511" spans="1:64" x14ac:dyDescent="0.2">
      <c r="A1511" s="114" t="s">
        <v>1372</v>
      </c>
      <c r="B1511" s="114" t="s">
        <v>1506</v>
      </c>
      <c r="C1511" s="593" t="s">
        <v>1729</v>
      </c>
      <c r="D1511" s="114">
        <v>230</v>
      </c>
      <c r="E1511" s="114" t="s">
        <v>26</v>
      </c>
      <c r="F1511" s="114"/>
      <c r="G1511" s="114" t="s">
        <v>27</v>
      </c>
      <c r="H1511" s="114" t="s">
        <v>28</v>
      </c>
      <c r="I1511" s="114" t="s">
        <v>29</v>
      </c>
      <c r="J1511" s="114" t="s">
        <v>76</v>
      </c>
      <c r="K1511" s="114"/>
      <c r="L1511" s="114"/>
      <c r="M1511" s="114" t="s">
        <v>32</v>
      </c>
      <c r="N1511" s="114" t="s">
        <v>368</v>
      </c>
      <c r="O1511" s="114">
        <v>24</v>
      </c>
      <c r="P1511" s="114" t="s">
        <v>28</v>
      </c>
      <c r="Q1511" s="65"/>
      <c r="R1511" s="65"/>
      <c r="S1511" s="65"/>
      <c r="T1511" s="65"/>
      <c r="U1511" s="65"/>
      <c r="V1511" s="65"/>
      <c r="W1511" s="65"/>
      <c r="X1511" s="65"/>
      <c r="Y1511" s="65"/>
      <c r="Z1511" s="65"/>
      <c r="AA1511" s="65"/>
      <c r="AB1511" s="65"/>
      <c r="AC1511" s="65"/>
      <c r="AD1511" s="65"/>
      <c r="AE1511" s="65"/>
      <c r="AF1511" s="65"/>
      <c r="AG1511" s="65"/>
      <c r="AH1511" s="65"/>
      <c r="AI1511" s="65"/>
      <c r="AJ1511" s="65"/>
      <c r="AK1511" s="65"/>
      <c r="AL1511" s="65"/>
      <c r="AM1511" s="65"/>
      <c r="AN1511" s="65"/>
      <c r="AO1511" s="65"/>
      <c r="AP1511" s="65"/>
      <c r="AQ1511" s="65"/>
      <c r="AR1511" s="65"/>
      <c r="AS1511" s="65"/>
      <c r="AT1511" s="65"/>
      <c r="AU1511" s="65"/>
      <c r="AV1511" s="65"/>
      <c r="AW1511" s="65"/>
      <c r="AX1511" s="65"/>
      <c r="AY1511" s="65"/>
      <c r="AZ1511" s="65"/>
      <c r="BA1511" s="65"/>
      <c r="BB1511" s="65"/>
      <c r="BC1511" s="65"/>
      <c r="BD1511" s="65"/>
      <c r="BE1511" s="65"/>
      <c r="BF1511" s="65"/>
      <c r="BG1511" s="65"/>
      <c r="BH1511" s="65"/>
      <c r="BI1511" s="65"/>
      <c r="BJ1511" s="65"/>
      <c r="BK1511" s="65"/>
      <c r="BL1511" s="65"/>
    </row>
    <row r="1512" spans="1:64" x14ac:dyDescent="0.2">
      <c r="A1512" s="114" t="s">
        <v>1372</v>
      </c>
      <c r="B1512" s="114" t="s">
        <v>1506</v>
      </c>
      <c r="C1512" s="591" t="s">
        <v>1730</v>
      </c>
      <c r="D1512" s="114">
        <v>230</v>
      </c>
      <c r="E1512" s="114" t="s">
        <v>26</v>
      </c>
      <c r="F1512" s="114"/>
      <c r="G1512" s="114" t="s">
        <v>27</v>
      </c>
      <c r="H1512" s="114" t="s">
        <v>28</v>
      </c>
      <c r="I1512" s="114" t="s">
        <v>29</v>
      </c>
      <c r="J1512" s="114" t="s">
        <v>76</v>
      </c>
      <c r="K1512" s="114"/>
      <c r="L1512" s="114"/>
      <c r="M1512" s="114" t="s">
        <v>32</v>
      </c>
      <c r="N1512" s="114" t="s">
        <v>368</v>
      </c>
      <c r="O1512" s="114">
        <v>24</v>
      </c>
      <c r="P1512" s="114" t="s">
        <v>28</v>
      </c>
      <c r="Q1512" s="65"/>
      <c r="R1512" s="65"/>
      <c r="S1512" s="65"/>
      <c r="T1512" s="65"/>
      <c r="U1512" s="65"/>
      <c r="V1512" s="65"/>
      <c r="W1512" s="65"/>
      <c r="X1512" s="65"/>
      <c r="Y1512" s="65"/>
      <c r="Z1512" s="65"/>
      <c r="AA1512" s="65"/>
      <c r="AB1512" s="65"/>
      <c r="AC1512" s="65"/>
      <c r="AD1512" s="65"/>
      <c r="AE1512" s="65"/>
      <c r="AF1512" s="65"/>
      <c r="AG1512" s="65"/>
      <c r="AH1512" s="65"/>
      <c r="AI1512" s="65"/>
      <c r="AJ1512" s="65"/>
      <c r="AK1512" s="65"/>
      <c r="AL1512" s="65"/>
      <c r="AM1512" s="65"/>
      <c r="AN1512" s="65"/>
      <c r="AO1512" s="65"/>
      <c r="AP1512" s="65"/>
      <c r="AQ1512" s="65"/>
      <c r="AR1512" s="65"/>
      <c r="AS1512" s="65"/>
      <c r="AT1512" s="65"/>
      <c r="AU1512" s="65"/>
      <c r="AV1512" s="65"/>
      <c r="AW1512" s="65"/>
      <c r="AX1512" s="65"/>
      <c r="AY1512" s="65"/>
      <c r="AZ1512" s="65"/>
      <c r="BA1512" s="65"/>
      <c r="BB1512" s="65"/>
      <c r="BC1512" s="65"/>
      <c r="BD1512" s="65"/>
      <c r="BE1512" s="65"/>
      <c r="BF1512" s="65"/>
      <c r="BG1512" s="65"/>
      <c r="BH1512" s="65"/>
      <c r="BI1512" s="65"/>
      <c r="BJ1512" s="65"/>
      <c r="BK1512" s="65"/>
      <c r="BL1512" s="65"/>
    </row>
    <row r="1513" spans="1:64" x14ac:dyDescent="0.2">
      <c r="A1513" s="114" t="s">
        <v>1372</v>
      </c>
      <c r="B1513" s="114" t="s">
        <v>1506</v>
      </c>
      <c r="C1513" s="591" t="s">
        <v>1731</v>
      </c>
      <c r="D1513" s="114">
        <v>230</v>
      </c>
      <c r="E1513" s="114" t="s">
        <v>26</v>
      </c>
      <c r="F1513" s="114"/>
      <c r="G1513" s="114" t="s">
        <v>27</v>
      </c>
      <c r="H1513" s="114" t="s">
        <v>28</v>
      </c>
      <c r="I1513" s="114" t="s">
        <v>29</v>
      </c>
      <c r="J1513" s="114" t="s">
        <v>76</v>
      </c>
      <c r="K1513" s="114"/>
      <c r="L1513" s="114"/>
      <c r="M1513" s="114" t="s">
        <v>32</v>
      </c>
      <c r="N1513" s="114" t="s">
        <v>368</v>
      </c>
      <c r="O1513" s="114">
        <v>24</v>
      </c>
      <c r="P1513" s="114" t="s">
        <v>28</v>
      </c>
      <c r="Q1513" s="65"/>
      <c r="R1513" s="65"/>
      <c r="S1513" s="65"/>
      <c r="T1513" s="65"/>
      <c r="U1513" s="65"/>
      <c r="V1513" s="65"/>
      <c r="W1513" s="65"/>
      <c r="X1513" s="65"/>
      <c r="Y1513" s="65"/>
      <c r="Z1513" s="65"/>
      <c r="AA1513" s="65"/>
      <c r="AB1513" s="65"/>
      <c r="AC1513" s="65"/>
      <c r="AD1513" s="65"/>
      <c r="AE1513" s="65"/>
      <c r="AF1513" s="65"/>
      <c r="AG1513" s="65"/>
      <c r="AH1513" s="65"/>
      <c r="AI1513" s="65"/>
      <c r="AJ1513" s="65"/>
      <c r="AK1513" s="65"/>
      <c r="AL1513" s="65"/>
      <c r="AM1513" s="65"/>
      <c r="AN1513" s="65"/>
      <c r="AO1513" s="65"/>
      <c r="AP1513" s="65"/>
      <c r="AQ1513" s="65"/>
      <c r="AR1513" s="65"/>
      <c r="AS1513" s="65"/>
      <c r="AT1513" s="65"/>
      <c r="AU1513" s="65"/>
      <c r="AV1513" s="65"/>
      <c r="AW1513" s="65"/>
      <c r="AX1513" s="65"/>
      <c r="AY1513" s="65"/>
      <c r="AZ1513" s="65"/>
      <c r="BA1513" s="65"/>
      <c r="BB1513" s="65"/>
      <c r="BC1513" s="65"/>
      <c r="BD1513" s="65"/>
      <c r="BE1513" s="65"/>
      <c r="BF1513" s="65"/>
      <c r="BG1513" s="65"/>
      <c r="BH1513" s="65"/>
      <c r="BI1513" s="65"/>
      <c r="BJ1513" s="65"/>
      <c r="BK1513" s="65"/>
      <c r="BL1513" s="65"/>
    </row>
    <row r="1514" spans="1:64" x14ac:dyDescent="0.2">
      <c r="A1514" s="114" t="s">
        <v>1372</v>
      </c>
      <c r="B1514" s="114" t="s">
        <v>1506</v>
      </c>
      <c r="C1514" s="591" t="s">
        <v>1732</v>
      </c>
      <c r="D1514" s="114">
        <v>50</v>
      </c>
      <c r="E1514" s="114" t="s">
        <v>26</v>
      </c>
      <c r="F1514" s="114"/>
      <c r="G1514" s="114" t="s">
        <v>27</v>
      </c>
      <c r="H1514" s="114" t="s">
        <v>28</v>
      </c>
      <c r="I1514" s="114" t="s">
        <v>29</v>
      </c>
      <c r="J1514" s="114" t="s">
        <v>76</v>
      </c>
      <c r="K1514" s="114"/>
      <c r="L1514" s="114"/>
      <c r="M1514" s="114" t="s">
        <v>32</v>
      </c>
      <c r="N1514" s="114" t="s">
        <v>368</v>
      </c>
      <c r="O1514" s="114">
        <v>24</v>
      </c>
      <c r="P1514" s="114" t="s">
        <v>28</v>
      </c>
      <c r="Q1514" s="65"/>
      <c r="R1514" s="65"/>
      <c r="S1514" s="65"/>
      <c r="T1514" s="65"/>
      <c r="U1514" s="65"/>
      <c r="V1514" s="65"/>
      <c r="W1514" s="65"/>
      <c r="X1514" s="65"/>
      <c r="Y1514" s="65"/>
      <c r="Z1514" s="65"/>
      <c r="AA1514" s="65"/>
      <c r="AB1514" s="65"/>
      <c r="AC1514" s="65"/>
      <c r="AD1514" s="65"/>
      <c r="AE1514" s="65"/>
      <c r="AF1514" s="65"/>
      <c r="AG1514" s="65"/>
      <c r="AH1514" s="65"/>
      <c r="AI1514" s="65"/>
      <c r="AJ1514" s="65"/>
      <c r="AK1514" s="65"/>
      <c r="AL1514" s="65"/>
      <c r="AM1514" s="65"/>
      <c r="AN1514" s="65"/>
      <c r="AO1514" s="65"/>
      <c r="AP1514" s="65"/>
      <c r="AQ1514" s="65"/>
      <c r="AR1514" s="65"/>
      <c r="AS1514" s="65"/>
      <c r="AT1514" s="65"/>
      <c r="AU1514" s="65"/>
      <c r="AV1514" s="65"/>
      <c r="AW1514" s="65"/>
      <c r="AX1514" s="65"/>
      <c r="AY1514" s="65"/>
      <c r="AZ1514" s="65"/>
      <c r="BA1514" s="65"/>
      <c r="BB1514" s="65"/>
      <c r="BC1514" s="65"/>
      <c r="BD1514" s="65"/>
      <c r="BE1514" s="65"/>
      <c r="BF1514" s="65"/>
      <c r="BG1514" s="65"/>
      <c r="BH1514" s="65"/>
      <c r="BI1514" s="65"/>
      <c r="BJ1514" s="65"/>
      <c r="BK1514" s="65"/>
      <c r="BL1514" s="65"/>
    </row>
    <row r="1515" spans="1:64" x14ac:dyDescent="0.2">
      <c r="A1515" s="114" t="s">
        <v>1372</v>
      </c>
      <c r="B1515" s="114" t="s">
        <v>1733</v>
      </c>
      <c r="C1515" s="114" t="s">
        <v>1734</v>
      </c>
      <c r="D1515" s="114">
        <v>50</v>
      </c>
      <c r="E1515" s="114" t="s">
        <v>26</v>
      </c>
      <c r="F1515" s="114">
        <v>45</v>
      </c>
      <c r="G1515" s="114" t="s">
        <v>27</v>
      </c>
      <c r="H1515" s="114" t="s">
        <v>76</v>
      </c>
      <c r="I1515" s="114" t="s">
        <v>29</v>
      </c>
      <c r="J1515" s="114"/>
      <c r="K1515" s="114"/>
      <c r="L1515" s="114"/>
      <c r="M1515" s="114" t="s">
        <v>32</v>
      </c>
      <c r="N1515" s="114" t="s">
        <v>368</v>
      </c>
      <c r="O1515" s="114">
        <v>24</v>
      </c>
      <c r="P1515" s="114" t="s">
        <v>28</v>
      </c>
      <c r="Q1515" s="65"/>
      <c r="R1515" s="65"/>
      <c r="S1515" s="65"/>
      <c r="T1515" s="65"/>
      <c r="U1515" s="65"/>
      <c r="V1515" s="65"/>
      <c r="W1515" s="65"/>
      <c r="X1515" s="65"/>
      <c r="Y1515" s="65"/>
      <c r="Z1515" s="65"/>
      <c r="AA1515" s="65"/>
      <c r="AB1515" s="65"/>
      <c r="AC1515" s="65"/>
      <c r="AD1515" s="65"/>
      <c r="AE1515" s="65"/>
      <c r="AF1515" s="65"/>
      <c r="AG1515" s="65"/>
      <c r="AH1515" s="65"/>
      <c r="AI1515" s="65"/>
      <c r="AJ1515" s="65"/>
      <c r="AK1515" s="65"/>
      <c r="AL1515" s="65"/>
      <c r="AM1515" s="65"/>
      <c r="AN1515" s="65"/>
      <c r="AO1515" s="65"/>
      <c r="AP1515" s="65"/>
      <c r="AQ1515" s="65"/>
      <c r="AR1515" s="65"/>
      <c r="AS1515" s="65"/>
      <c r="AT1515" s="65"/>
      <c r="AU1515" s="65"/>
      <c r="AV1515" s="65"/>
      <c r="AW1515" s="65"/>
      <c r="AX1515" s="65"/>
      <c r="AY1515" s="65"/>
      <c r="AZ1515" s="65"/>
      <c r="BA1515" s="65"/>
      <c r="BB1515" s="65"/>
      <c r="BC1515" s="65"/>
      <c r="BD1515" s="65"/>
      <c r="BE1515" s="65"/>
      <c r="BF1515" s="65"/>
      <c r="BG1515" s="65"/>
      <c r="BH1515" s="65"/>
      <c r="BI1515" s="65"/>
      <c r="BJ1515" s="65"/>
      <c r="BK1515" s="65"/>
      <c r="BL1515" s="65"/>
    </row>
    <row r="1516" spans="1:64" x14ac:dyDescent="0.2">
      <c r="A1516" s="114" t="s">
        <v>1372</v>
      </c>
      <c r="B1516" s="114" t="s">
        <v>1733</v>
      </c>
      <c r="C1516" s="114" t="s">
        <v>1735</v>
      </c>
      <c r="D1516" s="114">
        <v>50</v>
      </c>
      <c r="E1516" s="114" t="s">
        <v>26</v>
      </c>
      <c r="F1516" s="114">
        <v>35</v>
      </c>
      <c r="G1516" s="114" t="s">
        <v>27</v>
      </c>
      <c r="H1516" s="114" t="s">
        <v>76</v>
      </c>
      <c r="I1516" s="114" t="s">
        <v>29</v>
      </c>
      <c r="J1516" s="114"/>
      <c r="K1516" s="114"/>
      <c r="L1516" s="114"/>
      <c r="M1516" s="114" t="s">
        <v>32</v>
      </c>
      <c r="N1516" s="114" t="s">
        <v>368</v>
      </c>
      <c r="O1516" s="114">
        <v>24</v>
      </c>
      <c r="P1516" s="114" t="s">
        <v>28</v>
      </c>
      <c r="Q1516" s="65"/>
      <c r="R1516" s="65"/>
      <c r="S1516" s="65"/>
      <c r="T1516" s="65"/>
      <c r="U1516" s="65"/>
      <c r="V1516" s="65"/>
      <c r="W1516" s="65"/>
      <c r="X1516" s="65"/>
      <c r="Y1516" s="65"/>
      <c r="Z1516" s="65"/>
      <c r="AA1516" s="65"/>
      <c r="AB1516" s="65"/>
      <c r="AC1516" s="65"/>
      <c r="AD1516" s="65"/>
      <c r="AE1516" s="65"/>
      <c r="AF1516" s="65"/>
      <c r="AG1516" s="65"/>
      <c r="AH1516" s="65"/>
      <c r="AI1516" s="65"/>
      <c r="AJ1516" s="65"/>
      <c r="AK1516" s="65"/>
      <c r="AL1516" s="65"/>
      <c r="AM1516" s="65"/>
      <c r="AN1516" s="65"/>
      <c r="AO1516" s="65"/>
      <c r="AP1516" s="65"/>
      <c r="AQ1516" s="65"/>
      <c r="AR1516" s="65"/>
      <c r="AS1516" s="65"/>
      <c r="AT1516" s="65"/>
      <c r="AU1516" s="65"/>
      <c r="AV1516" s="65"/>
      <c r="AW1516" s="65"/>
      <c r="AX1516" s="65"/>
      <c r="AY1516" s="65"/>
      <c r="AZ1516" s="65"/>
      <c r="BA1516" s="65"/>
      <c r="BB1516" s="65"/>
      <c r="BC1516" s="65"/>
      <c r="BD1516" s="65"/>
      <c r="BE1516" s="65"/>
      <c r="BF1516" s="65"/>
      <c r="BG1516" s="65"/>
      <c r="BH1516" s="65"/>
      <c r="BI1516" s="65"/>
      <c r="BJ1516" s="65"/>
      <c r="BK1516" s="65"/>
      <c r="BL1516" s="65"/>
    </row>
    <row r="1517" spans="1:64" x14ac:dyDescent="0.2">
      <c r="A1517" s="114" t="s">
        <v>1372</v>
      </c>
      <c r="B1517" s="114" t="s">
        <v>1733</v>
      </c>
      <c r="C1517" s="114" t="s">
        <v>1736</v>
      </c>
      <c r="D1517" s="114">
        <v>50</v>
      </c>
      <c r="E1517" s="114" t="s">
        <v>26</v>
      </c>
      <c r="F1517" s="114">
        <v>48</v>
      </c>
      <c r="G1517" s="114" t="s">
        <v>27</v>
      </c>
      <c r="H1517" s="114" t="s">
        <v>76</v>
      </c>
      <c r="I1517" s="114" t="s">
        <v>29</v>
      </c>
      <c r="J1517" s="114"/>
      <c r="K1517" s="114"/>
      <c r="L1517" s="114"/>
      <c r="M1517" s="114" t="s">
        <v>32</v>
      </c>
      <c r="N1517" s="114" t="s">
        <v>368</v>
      </c>
      <c r="O1517" s="114">
        <v>24</v>
      </c>
      <c r="P1517" s="114" t="s">
        <v>28</v>
      </c>
      <c r="Q1517" s="65"/>
      <c r="R1517" s="65"/>
      <c r="S1517" s="65"/>
      <c r="T1517" s="65"/>
      <c r="U1517" s="65"/>
      <c r="V1517" s="65"/>
      <c r="W1517" s="65"/>
      <c r="X1517" s="65"/>
      <c r="Y1517" s="65"/>
      <c r="Z1517" s="65"/>
      <c r="AA1517" s="65"/>
      <c r="AB1517" s="65"/>
      <c r="AC1517" s="65"/>
      <c r="AD1517" s="65"/>
      <c r="AE1517" s="65"/>
      <c r="AF1517" s="65"/>
      <c r="AG1517" s="65"/>
      <c r="AH1517" s="65"/>
      <c r="AI1517" s="65"/>
      <c r="AJ1517" s="65"/>
      <c r="AK1517" s="65"/>
      <c r="AL1517" s="65"/>
      <c r="AM1517" s="65"/>
      <c r="AN1517" s="65"/>
      <c r="AO1517" s="65"/>
      <c r="AP1517" s="65"/>
      <c r="AQ1517" s="65"/>
      <c r="AR1517" s="65"/>
      <c r="AS1517" s="65"/>
      <c r="AT1517" s="65"/>
      <c r="AU1517" s="65"/>
      <c r="AV1517" s="65"/>
      <c r="AW1517" s="65"/>
      <c r="AX1517" s="65"/>
      <c r="AY1517" s="65"/>
      <c r="AZ1517" s="65"/>
      <c r="BA1517" s="65"/>
      <c r="BB1517" s="65"/>
      <c r="BC1517" s="65"/>
      <c r="BD1517" s="65"/>
      <c r="BE1517" s="65"/>
      <c r="BF1517" s="65"/>
      <c r="BG1517" s="65"/>
      <c r="BH1517" s="65"/>
      <c r="BI1517" s="65"/>
      <c r="BJ1517" s="65"/>
      <c r="BK1517" s="65"/>
      <c r="BL1517" s="65"/>
    </row>
    <row r="1518" spans="1:64" x14ac:dyDescent="0.2">
      <c r="A1518" s="114" t="s">
        <v>1372</v>
      </c>
      <c r="B1518" s="114" t="s">
        <v>1733</v>
      </c>
      <c r="C1518" s="114" t="s">
        <v>1737</v>
      </c>
      <c r="D1518" s="114">
        <v>50</v>
      </c>
      <c r="E1518" s="114" t="s">
        <v>26</v>
      </c>
      <c r="F1518" s="114">
        <v>46</v>
      </c>
      <c r="G1518" s="114" t="s">
        <v>27</v>
      </c>
      <c r="H1518" s="114" t="s">
        <v>76</v>
      </c>
      <c r="I1518" s="114" t="s">
        <v>29</v>
      </c>
      <c r="J1518" s="114"/>
      <c r="K1518" s="114"/>
      <c r="L1518" s="114"/>
      <c r="M1518" s="114" t="s">
        <v>32</v>
      </c>
      <c r="N1518" s="114" t="s">
        <v>368</v>
      </c>
      <c r="O1518" s="114">
        <v>24</v>
      </c>
      <c r="P1518" s="114" t="s">
        <v>28</v>
      </c>
      <c r="Q1518" s="65"/>
      <c r="R1518" s="65"/>
      <c r="S1518" s="65"/>
      <c r="T1518" s="65"/>
      <c r="U1518" s="65"/>
      <c r="V1518" s="65"/>
      <c r="W1518" s="65"/>
      <c r="X1518" s="65"/>
      <c r="Y1518" s="65"/>
      <c r="Z1518" s="65"/>
      <c r="AA1518" s="65"/>
      <c r="AB1518" s="65"/>
      <c r="AC1518" s="65"/>
      <c r="AD1518" s="65"/>
      <c r="AE1518" s="65"/>
      <c r="AF1518" s="65"/>
      <c r="AG1518" s="65"/>
      <c r="AH1518" s="65"/>
      <c r="AI1518" s="65"/>
      <c r="AJ1518" s="65"/>
      <c r="AK1518" s="65"/>
      <c r="AL1518" s="65"/>
      <c r="AM1518" s="65"/>
      <c r="AN1518" s="65"/>
      <c r="AO1518" s="65"/>
      <c r="AP1518" s="65"/>
      <c r="AQ1518" s="65"/>
      <c r="AR1518" s="65"/>
      <c r="AS1518" s="65"/>
      <c r="AT1518" s="65"/>
      <c r="AU1518" s="65"/>
      <c r="AV1518" s="65"/>
      <c r="AW1518" s="65"/>
      <c r="AX1518" s="65"/>
      <c r="AY1518" s="65"/>
      <c r="AZ1518" s="65"/>
      <c r="BA1518" s="65"/>
      <c r="BB1518" s="65"/>
      <c r="BC1518" s="65"/>
      <c r="BD1518" s="65"/>
      <c r="BE1518" s="65"/>
      <c r="BF1518" s="65"/>
      <c r="BG1518" s="65"/>
      <c r="BH1518" s="65"/>
      <c r="BI1518" s="65"/>
      <c r="BJ1518" s="65"/>
      <c r="BK1518" s="65"/>
      <c r="BL1518" s="65"/>
    </row>
    <row r="1519" spans="1:64" x14ac:dyDescent="0.2">
      <c r="A1519" s="114" t="s">
        <v>1372</v>
      </c>
      <c r="B1519" s="114" t="s">
        <v>1733</v>
      </c>
      <c r="C1519" s="114" t="s">
        <v>1738</v>
      </c>
      <c r="D1519" s="114">
        <v>45</v>
      </c>
      <c r="E1519" s="114" t="s">
        <v>26</v>
      </c>
      <c r="F1519" s="114">
        <v>40</v>
      </c>
      <c r="G1519" s="114" t="s">
        <v>27</v>
      </c>
      <c r="H1519" s="114" t="s">
        <v>28</v>
      </c>
      <c r="I1519" s="114" t="s">
        <v>29</v>
      </c>
      <c r="J1519" s="114"/>
      <c r="K1519" s="114"/>
      <c r="L1519" s="114"/>
      <c r="M1519" s="114" t="s">
        <v>32</v>
      </c>
      <c r="N1519" s="114" t="s">
        <v>70</v>
      </c>
      <c r="O1519" s="114">
        <v>24</v>
      </c>
      <c r="P1519" s="114" t="s">
        <v>28</v>
      </c>
      <c r="Q1519" s="65"/>
      <c r="R1519" s="65"/>
      <c r="S1519" s="65"/>
      <c r="T1519" s="65"/>
      <c r="U1519" s="65"/>
      <c r="V1519" s="65"/>
      <c r="W1519" s="65"/>
      <c r="X1519" s="65"/>
      <c r="Y1519" s="65"/>
      <c r="Z1519" s="65"/>
      <c r="AA1519" s="65"/>
      <c r="AB1519" s="65"/>
      <c r="AC1519" s="65"/>
      <c r="AD1519" s="65"/>
      <c r="AE1519" s="65"/>
      <c r="AF1519" s="65"/>
      <c r="AG1519" s="65"/>
      <c r="AH1519" s="65"/>
      <c r="AI1519" s="65"/>
      <c r="AJ1519" s="65"/>
      <c r="AK1519" s="65"/>
      <c r="AL1519" s="65"/>
      <c r="AM1519" s="65"/>
      <c r="AN1519" s="65"/>
      <c r="AO1519" s="65"/>
      <c r="AP1519" s="65"/>
      <c r="AQ1519" s="65"/>
      <c r="AR1519" s="65"/>
      <c r="AS1519" s="65"/>
      <c r="AT1519" s="65"/>
      <c r="AU1519" s="65"/>
      <c r="AV1519" s="65"/>
      <c r="AW1519" s="65"/>
      <c r="AX1519" s="65"/>
      <c r="AY1519" s="65"/>
      <c r="AZ1519" s="65"/>
      <c r="BA1519" s="65"/>
      <c r="BB1519" s="65"/>
      <c r="BC1519" s="65"/>
      <c r="BD1519" s="65"/>
      <c r="BE1519" s="65"/>
      <c r="BF1519" s="65"/>
      <c r="BG1519" s="65"/>
      <c r="BH1519" s="65"/>
      <c r="BI1519" s="65"/>
      <c r="BJ1519" s="65"/>
      <c r="BK1519" s="65"/>
      <c r="BL1519" s="65"/>
    </row>
    <row r="1520" spans="1:64" x14ac:dyDescent="0.2">
      <c r="A1520" s="114" t="s">
        <v>1372</v>
      </c>
      <c r="B1520" s="114" t="s">
        <v>1733</v>
      </c>
      <c r="C1520" s="591" t="s">
        <v>1739</v>
      </c>
      <c r="D1520" s="114">
        <v>200</v>
      </c>
      <c r="E1520" s="114" t="s">
        <v>26</v>
      </c>
      <c r="F1520" s="114">
        <v>180</v>
      </c>
      <c r="G1520" s="114" t="s">
        <v>27</v>
      </c>
      <c r="H1520" s="114" t="s">
        <v>28</v>
      </c>
      <c r="I1520" s="114" t="s">
        <v>29</v>
      </c>
      <c r="J1520" s="114" t="s">
        <v>28</v>
      </c>
      <c r="K1520" s="114" t="s">
        <v>267</v>
      </c>
      <c r="L1520" s="114" t="s">
        <v>1740</v>
      </c>
      <c r="M1520" s="114" t="s">
        <v>32</v>
      </c>
      <c r="N1520" s="114" t="s">
        <v>368</v>
      </c>
      <c r="O1520" s="114">
        <v>24</v>
      </c>
      <c r="P1520" s="114" t="s">
        <v>28</v>
      </c>
      <c r="Q1520" s="65"/>
      <c r="R1520" s="65"/>
      <c r="S1520" s="65"/>
      <c r="T1520" s="65"/>
      <c r="U1520" s="65"/>
      <c r="V1520" s="65"/>
      <c r="W1520" s="65"/>
      <c r="X1520" s="65"/>
      <c r="Y1520" s="65"/>
      <c r="Z1520" s="65"/>
      <c r="AA1520" s="65"/>
      <c r="AB1520" s="65"/>
      <c r="AC1520" s="65"/>
      <c r="AD1520" s="65"/>
      <c r="AE1520" s="65"/>
      <c r="AF1520" s="65"/>
      <c r="AG1520" s="65"/>
      <c r="AH1520" s="65"/>
      <c r="AI1520" s="65"/>
      <c r="AJ1520" s="65"/>
      <c r="AK1520" s="65"/>
      <c r="AL1520" s="65"/>
      <c r="AM1520" s="65"/>
      <c r="AN1520" s="65"/>
      <c r="AO1520" s="65"/>
      <c r="AP1520" s="65"/>
      <c r="AQ1520" s="65"/>
      <c r="AR1520" s="65"/>
      <c r="AS1520" s="65"/>
      <c r="AT1520" s="65"/>
      <c r="AU1520" s="65"/>
      <c r="AV1520" s="65"/>
      <c r="AW1520" s="65"/>
      <c r="AX1520" s="65"/>
      <c r="AY1520" s="65"/>
      <c r="AZ1520" s="65"/>
      <c r="BA1520" s="65"/>
      <c r="BB1520" s="65"/>
      <c r="BC1520" s="65"/>
      <c r="BD1520" s="65"/>
      <c r="BE1520" s="65"/>
      <c r="BF1520" s="65"/>
      <c r="BG1520" s="65"/>
      <c r="BH1520" s="65"/>
      <c r="BI1520" s="65"/>
      <c r="BJ1520" s="65"/>
      <c r="BK1520" s="65"/>
      <c r="BL1520" s="65"/>
    </row>
    <row r="1521" spans="1:64" x14ac:dyDescent="0.2">
      <c r="A1521" s="114" t="s">
        <v>1372</v>
      </c>
      <c r="B1521" s="114" t="s">
        <v>1733</v>
      </c>
      <c r="C1521" s="591" t="s">
        <v>1741</v>
      </c>
      <c r="D1521" s="114">
        <v>50</v>
      </c>
      <c r="E1521" s="114" t="s">
        <v>26</v>
      </c>
      <c r="F1521" s="114">
        <v>60</v>
      </c>
      <c r="G1521" s="114" t="s">
        <v>27</v>
      </c>
      <c r="H1521" s="114" t="s">
        <v>76</v>
      </c>
      <c r="I1521" s="114" t="s">
        <v>29</v>
      </c>
      <c r="J1521" s="114"/>
      <c r="K1521" s="114"/>
      <c r="L1521" s="114"/>
      <c r="M1521" s="114" t="s">
        <v>32</v>
      </c>
      <c r="N1521" s="114" t="s">
        <v>368</v>
      </c>
      <c r="O1521" s="114">
        <v>24</v>
      </c>
      <c r="P1521" s="114" t="s">
        <v>28</v>
      </c>
      <c r="Q1521" s="65"/>
      <c r="R1521" s="65"/>
      <c r="S1521" s="65"/>
      <c r="T1521" s="65"/>
      <c r="U1521" s="65"/>
      <c r="V1521" s="65"/>
      <c r="W1521" s="65"/>
      <c r="X1521" s="65"/>
      <c r="Y1521" s="65"/>
      <c r="Z1521" s="65"/>
      <c r="AA1521" s="65"/>
      <c r="AB1521" s="65"/>
      <c r="AC1521" s="65"/>
      <c r="AD1521" s="65"/>
      <c r="AE1521" s="65"/>
      <c r="AF1521" s="65"/>
      <c r="AG1521" s="65"/>
      <c r="AH1521" s="65"/>
      <c r="AI1521" s="65"/>
      <c r="AJ1521" s="65"/>
      <c r="AK1521" s="65"/>
      <c r="AL1521" s="65"/>
      <c r="AM1521" s="65"/>
      <c r="AN1521" s="65"/>
      <c r="AO1521" s="65"/>
      <c r="AP1521" s="65"/>
      <c r="AQ1521" s="65"/>
      <c r="AR1521" s="65"/>
      <c r="AS1521" s="65"/>
      <c r="AT1521" s="65"/>
      <c r="AU1521" s="65"/>
      <c r="AV1521" s="65"/>
      <c r="AW1521" s="65"/>
      <c r="AX1521" s="65"/>
      <c r="AY1521" s="65"/>
      <c r="AZ1521" s="65"/>
      <c r="BA1521" s="65"/>
      <c r="BB1521" s="65"/>
      <c r="BC1521" s="65"/>
      <c r="BD1521" s="65"/>
      <c r="BE1521" s="65"/>
      <c r="BF1521" s="65"/>
      <c r="BG1521" s="65"/>
      <c r="BH1521" s="65"/>
      <c r="BI1521" s="65"/>
      <c r="BJ1521" s="65"/>
      <c r="BK1521" s="65"/>
      <c r="BL1521" s="65"/>
    </row>
    <row r="1522" spans="1:64" x14ac:dyDescent="0.2">
      <c r="A1522" s="114" t="s">
        <v>1372</v>
      </c>
      <c r="B1522" s="114" t="s">
        <v>1733</v>
      </c>
      <c r="C1522" s="591" t="s">
        <v>1742</v>
      </c>
      <c r="D1522" s="114">
        <v>400</v>
      </c>
      <c r="E1522" s="114" t="s">
        <v>26</v>
      </c>
      <c r="F1522" s="114">
        <v>350</v>
      </c>
      <c r="G1522" s="114" t="s">
        <v>27</v>
      </c>
      <c r="H1522" s="114" t="s">
        <v>28</v>
      </c>
      <c r="I1522" s="114" t="s">
        <v>29</v>
      </c>
      <c r="J1522" s="114"/>
      <c r="K1522" s="114"/>
      <c r="L1522" s="114"/>
      <c r="M1522" s="114" t="s">
        <v>32</v>
      </c>
      <c r="N1522" s="114" t="s">
        <v>368</v>
      </c>
      <c r="O1522" s="114">
        <v>24</v>
      </c>
      <c r="P1522" s="114" t="s">
        <v>28</v>
      </c>
      <c r="Q1522" s="65"/>
      <c r="R1522" s="65"/>
      <c r="S1522" s="65"/>
      <c r="T1522" s="65"/>
      <c r="U1522" s="65"/>
      <c r="V1522" s="65"/>
      <c r="W1522" s="65"/>
      <c r="X1522" s="65"/>
      <c r="Y1522" s="65"/>
      <c r="Z1522" s="65"/>
      <c r="AA1522" s="65"/>
      <c r="AB1522" s="65"/>
      <c r="AC1522" s="65"/>
      <c r="AD1522" s="65"/>
      <c r="AE1522" s="65"/>
      <c r="AF1522" s="65"/>
      <c r="AG1522" s="65"/>
      <c r="AH1522" s="65"/>
      <c r="AI1522" s="65"/>
      <c r="AJ1522" s="65"/>
      <c r="AK1522" s="65"/>
      <c r="AL1522" s="65"/>
      <c r="AM1522" s="65"/>
      <c r="AN1522" s="65"/>
      <c r="AO1522" s="65"/>
      <c r="AP1522" s="65"/>
      <c r="AQ1522" s="65"/>
      <c r="AR1522" s="65"/>
      <c r="AS1522" s="65"/>
      <c r="AT1522" s="65"/>
      <c r="AU1522" s="65"/>
      <c r="AV1522" s="65"/>
      <c r="AW1522" s="65"/>
      <c r="AX1522" s="65"/>
      <c r="AY1522" s="65"/>
      <c r="AZ1522" s="65"/>
      <c r="BA1522" s="65"/>
      <c r="BB1522" s="65"/>
      <c r="BC1522" s="65"/>
      <c r="BD1522" s="65"/>
      <c r="BE1522" s="65"/>
      <c r="BF1522" s="65"/>
      <c r="BG1522" s="65"/>
      <c r="BH1522" s="65"/>
      <c r="BI1522" s="65"/>
      <c r="BJ1522" s="65"/>
      <c r="BK1522" s="65"/>
      <c r="BL1522" s="65"/>
    </row>
    <row r="1523" spans="1:64" x14ac:dyDescent="0.2">
      <c r="A1523" s="114" t="s">
        <v>1372</v>
      </c>
      <c r="B1523" s="114" t="s">
        <v>1733</v>
      </c>
      <c r="C1523" s="591" t="s">
        <v>1743</v>
      </c>
      <c r="D1523" s="114">
        <v>230</v>
      </c>
      <c r="E1523" s="114" t="s">
        <v>26</v>
      </c>
      <c r="F1523" s="114">
        <v>220</v>
      </c>
      <c r="G1523" s="114" t="s">
        <v>27</v>
      </c>
      <c r="H1523" s="114" t="s">
        <v>28</v>
      </c>
      <c r="I1523" s="114" t="s">
        <v>29</v>
      </c>
      <c r="J1523" s="114" t="s">
        <v>28</v>
      </c>
      <c r="K1523" s="114" t="s">
        <v>267</v>
      </c>
      <c r="L1523" s="114" t="s">
        <v>1740</v>
      </c>
      <c r="M1523" s="114" t="s">
        <v>32</v>
      </c>
      <c r="N1523" s="114" t="s">
        <v>368</v>
      </c>
      <c r="O1523" s="114">
        <v>24</v>
      </c>
      <c r="P1523" s="114" t="s">
        <v>28</v>
      </c>
      <c r="Q1523" s="65"/>
      <c r="R1523" s="65"/>
      <c r="S1523" s="65"/>
      <c r="T1523" s="65"/>
      <c r="U1523" s="65"/>
      <c r="V1523" s="65"/>
      <c r="W1523" s="65"/>
      <c r="X1523" s="65"/>
      <c r="Y1523" s="65"/>
      <c r="Z1523" s="65"/>
      <c r="AA1523" s="65"/>
      <c r="AB1523" s="65"/>
      <c r="AC1523" s="65"/>
      <c r="AD1523" s="65"/>
      <c r="AE1523" s="65"/>
      <c r="AF1523" s="65"/>
      <c r="AG1523" s="65"/>
      <c r="AH1523" s="65"/>
      <c r="AI1523" s="65"/>
      <c r="AJ1523" s="65"/>
      <c r="AK1523" s="65"/>
      <c r="AL1523" s="65"/>
      <c r="AM1523" s="65"/>
      <c r="AN1523" s="65"/>
      <c r="AO1523" s="65"/>
      <c r="AP1523" s="65"/>
      <c r="AQ1523" s="65"/>
      <c r="AR1523" s="65"/>
      <c r="AS1523" s="65"/>
      <c r="AT1523" s="65"/>
      <c r="AU1523" s="65"/>
      <c r="AV1523" s="65"/>
      <c r="AW1523" s="65"/>
      <c r="AX1523" s="65"/>
      <c r="AY1523" s="65"/>
      <c r="AZ1523" s="65"/>
      <c r="BA1523" s="65"/>
      <c r="BB1523" s="65"/>
      <c r="BC1523" s="65"/>
      <c r="BD1523" s="65"/>
      <c r="BE1523" s="65"/>
      <c r="BF1523" s="65"/>
      <c r="BG1523" s="65"/>
      <c r="BH1523" s="65"/>
      <c r="BI1523" s="65"/>
      <c r="BJ1523" s="65"/>
      <c r="BK1523" s="65"/>
      <c r="BL1523" s="65"/>
    </row>
    <row r="1524" spans="1:64" x14ac:dyDescent="0.2">
      <c r="A1524" s="114" t="s">
        <v>1372</v>
      </c>
      <c r="B1524" s="114" t="s">
        <v>1733</v>
      </c>
      <c r="C1524" s="591" t="s">
        <v>1744</v>
      </c>
      <c r="D1524" s="114">
        <v>230</v>
      </c>
      <c r="E1524" s="114" t="s">
        <v>26</v>
      </c>
      <c r="F1524" s="114">
        <v>200</v>
      </c>
      <c r="G1524" s="114" t="s">
        <v>27</v>
      </c>
      <c r="H1524" s="114" t="s">
        <v>28</v>
      </c>
      <c r="I1524" s="114" t="s">
        <v>29</v>
      </c>
      <c r="J1524" s="114"/>
      <c r="K1524" s="114"/>
      <c r="L1524" s="114"/>
      <c r="M1524" s="114" t="s">
        <v>32</v>
      </c>
      <c r="N1524" s="114" t="s">
        <v>368</v>
      </c>
      <c r="O1524" s="114">
        <v>24</v>
      </c>
      <c r="P1524" s="114" t="s">
        <v>28</v>
      </c>
      <c r="Q1524" s="65"/>
      <c r="R1524" s="65"/>
      <c r="S1524" s="65"/>
      <c r="T1524" s="65"/>
      <c r="U1524" s="65"/>
      <c r="V1524" s="65"/>
      <c r="W1524" s="65"/>
      <c r="X1524" s="65"/>
      <c r="Y1524" s="65"/>
      <c r="Z1524" s="65"/>
      <c r="AA1524" s="65"/>
      <c r="AB1524" s="65"/>
      <c r="AC1524" s="65"/>
      <c r="AD1524" s="65"/>
      <c r="AE1524" s="65"/>
      <c r="AF1524" s="65"/>
      <c r="AG1524" s="65"/>
      <c r="AH1524" s="65"/>
      <c r="AI1524" s="65"/>
      <c r="AJ1524" s="65"/>
      <c r="AK1524" s="65"/>
      <c r="AL1524" s="65"/>
      <c r="AM1524" s="65"/>
      <c r="AN1524" s="65"/>
      <c r="AO1524" s="65"/>
      <c r="AP1524" s="65"/>
      <c r="AQ1524" s="65"/>
      <c r="AR1524" s="65"/>
      <c r="AS1524" s="65"/>
      <c r="AT1524" s="65"/>
      <c r="AU1524" s="65"/>
      <c r="AV1524" s="65"/>
      <c r="AW1524" s="65"/>
      <c r="AX1524" s="65"/>
      <c r="AY1524" s="65"/>
      <c r="AZ1524" s="65"/>
      <c r="BA1524" s="65"/>
      <c r="BB1524" s="65"/>
      <c r="BC1524" s="65"/>
      <c r="BD1524" s="65"/>
      <c r="BE1524" s="65"/>
      <c r="BF1524" s="65"/>
      <c r="BG1524" s="65"/>
      <c r="BH1524" s="65"/>
      <c r="BI1524" s="65"/>
      <c r="BJ1524" s="65"/>
      <c r="BK1524" s="65"/>
      <c r="BL1524" s="65"/>
    </row>
    <row r="1525" spans="1:64" x14ac:dyDescent="0.2">
      <c r="A1525" s="114" t="s">
        <v>1372</v>
      </c>
      <c r="B1525" s="114" t="s">
        <v>1733</v>
      </c>
      <c r="C1525" s="591" t="s">
        <v>1745</v>
      </c>
      <c r="D1525" s="114">
        <v>230</v>
      </c>
      <c r="E1525" s="114" t="s">
        <v>26</v>
      </c>
      <c r="F1525" s="114">
        <v>190</v>
      </c>
      <c r="G1525" s="114" t="s">
        <v>27</v>
      </c>
      <c r="H1525" s="114" t="s">
        <v>76</v>
      </c>
      <c r="I1525" s="114" t="s">
        <v>29</v>
      </c>
      <c r="J1525" s="114"/>
      <c r="K1525" s="114"/>
      <c r="L1525" s="114"/>
      <c r="M1525" s="114" t="s">
        <v>32</v>
      </c>
      <c r="N1525" s="114" t="s">
        <v>368</v>
      </c>
      <c r="O1525" s="114">
        <v>24</v>
      </c>
      <c r="P1525" s="114" t="s">
        <v>28</v>
      </c>
      <c r="Q1525" s="65"/>
      <c r="R1525" s="65"/>
      <c r="S1525" s="65"/>
      <c r="T1525" s="65"/>
      <c r="U1525" s="65"/>
      <c r="V1525" s="65"/>
      <c r="W1525" s="65"/>
      <c r="X1525" s="65"/>
      <c r="Y1525" s="65"/>
      <c r="Z1525" s="65"/>
      <c r="AA1525" s="65"/>
      <c r="AB1525" s="65"/>
      <c r="AC1525" s="65"/>
      <c r="AD1525" s="65"/>
      <c r="AE1525" s="65"/>
      <c r="AF1525" s="65"/>
      <c r="AG1525" s="65"/>
      <c r="AH1525" s="65"/>
      <c r="AI1525" s="65"/>
      <c r="AJ1525" s="65"/>
      <c r="AK1525" s="65"/>
      <c r="AL1525" s="65"/>
      <c r="AM1525" s="65"/>
      <c r="AN1525" s="65"/>
      <c r="AO1525" s="65"/>
      <c r="AP1525" s="65"/>
      <c r="AQ1525" s="65"/>
      <c r="AR1525" s="65"/>
      <c r="AS1525" s="65"/>
      <c r="AT1525" s="65"/>
      <c r="AU1525" s="65"/>
      <c r="AV1525" s="65"/>
      <c r="AW1525" s="65"/>
      <c r="AX1525" s="65"/>
      <c r="AY1525" s="65"/>
      <c r="AZ1525" s="65"/>
      <c r="BA1525" s="65"/>
      <c r="BB1525" s="65"/>
      <c r="BC1525" s="65"/>
      <c r="BD1525" s="65"/>
      <c r="BE1525" s="65"/>
      <c r="BF1525" s="65"/>
      <c r="BG1525" s="65"/>
      <c r="BH1525" s="65"/>
      <c r="BI1525" s="65"/>
      <c r="BJ1525" s="65"/>
      <c r="BK1525" s="65"/>
      <c r="BL1525" s="65"/>
    </row>
    <row r="1526" spans="1:64" x14ac:dyDescent="0.2">
      <c r="A1526" s="114" t="s">
        <v>1372</v>
      </c>
      <c r="B1526" s="114" t="s">
        <v>1733</v>
      </c>
      <c r="C1526" s="114" t="s">
        <v>1746</v>
      </c>
      <c r="D1526" s="114">
        <v>230</v>
      </c>
      <c r="E1526" s="114" t="s">
        <v>26</v>
      </c>
      <c r="F1526" s="114">
        <v>200</v>
      </c>
      <c r="G1526" s="114" t="s">
        <v>264</v>
      </c>
      <c r="H1526" s="114" t="s">
        <v>28</v>
      </c>
      <c r="I1526" s="114" t="s">
        <v>29</v>
      </c>
      <c r="J1526" s="114"/>
      <c r="K1526" s="114"/>
      <c r="L1526" s="114"/>
      <c r="M1526" s="114" t="s">
        <v>32</v>
      </c>
      <c r="N1526" s="114" t="s">
        <v>70</v>
      </c>
      <c r="O1526" s="114">
        <v>24</v>
      </c>
      <c r="P1526" s="114" t="s">
        <v>28</v>
      </c>
      <c r="Q1526" s="65"/>
      <c r="R1526" s="65"/>
      <c r="S1526" s="65"/>
      <c r="T1526" s="65"/>
      <c r="U1526" s="65"/>
      <c r="V1526" s="65"/>
      <c r="W1526" s="65"/>
      <c r="X1526" s="65"/>
      <c r="Y1526" s="65"/>
      <c r="Z1526" s="65"/>
      <c r="AA1526" s="65"/>
      <c r="AB1526" s="65"/>
      <c r="AC1526" s="65"/>
      <c r="AD1526" s="65"/>
      <c r="AE1526" s="65"/>
      <c r="AF1526" s="65"/>
      <c r="AG1526" s="65"/>
      <c r="AH1526" s="65"/>
      <c r="AI1526" s="65"/>
      <c r="AJ1526" s="65"/>
      <c r="AK1526" s="65"/>
      <c r="AL1526" s="65"/>
      <c r="AM1526" s="65"/>
      <c r="AN1526" s="65"/>
      <c r="AO1526" s="65"/>
      <c r="AP1526" s="65"/>
      <c r="AQ1526" s="65"/>
      <c r="AR1526" s="65"/>
      <c r="AS1526" s="65"/>
      <c r="AT1526" s="65"/>
      <c r="AU1526" s="65"/>
      <c r="AV1526" s="65"/>
      <c r="AW1526" s="65"/>
      <c r="AX1526" s="65"/>
      <c r="AY1526" s="65"/>
      <c r="AZ1526" s="65"/>
      <c r="BA1526" s="65"/>
      <c r="BB1526" s="65"/>
      <c r="BC1526" s="65"/>
      <c r="BD1526" s="65"/>
      <c r="BE1526" s="65"/>
      <c r="BF1526" s="65"/>
      <c r="BG1526" s="65"/>
      <c r="BH1526" s="65"/>
      <c r="BI1526" s="65"/>
      <c r="BJ1526" s="65"/>
      <c r="BK1526" s="65"/>
      <c r="BL1526" s="65"/>
    </row>
    <row r="1527" spans="1:64" x14ac:dyDescent="0.2">
      <c r="A1527" s="114" t="s">
        <v>1372</v>
      </c>
      <c r="B1527" s="114" t="s">
        <v>1733</v>
      </c>
      <c r="C1527" s="114" t="s">
        <v>1747</v>
      </c>
      <c r="D1527" s="114"/>
      <c r="E1527" s="114" t="s">
        <v>26</v>
      </c>
      <c r="F1527" s="114">
        <v>150</v>
      </c>
      <c r="G1527" s="114" t="s">
        <v>1748</v>
      </c>
      <c r="H1527" s="114" t="s">
        <v>76</v>
      </c>
      <c r="I1527" s="114" t="s">
        <v>29</v>
      </c>
      <c r="J1527" s="114"/>
      <c r="K1527" s="114"/>
      <c r="L1527" s="114"/>
      <c r="M1527" s="114" t="s">
        <v>32</v>
      </c>
      <c r="N1527" s="114" t="s">
        <v>368</v>
      </c>
      <c r="O1527" s="114">
        <v>24</v>
      </c>
      <c r="P1527" s="114" t="s">
        <v>28</v>
      </c>
      <c r="Q1527" s="65"/>
      <c r="R1527" s="65"/>
      <c r="S1527" s="65"/>
      <c r="T1527" s="65"/>
      <c r="U1527" s="65"/>
      <c r="V1527" s="65"/>
      <c r="W1527" s="65"/>
      <c r="X1527" s="65"/>
      <c r="Y1527" s="65"/>
      <c r="Z1527" s="65"/>
      <c r="AA1527" s="65"/>
      <c r="AB1527" s="65"/>
      <c r="AC1527" s="65"/>
      <c r="AD1527" s="65"/>
      <c r="AE1527" s="65"/>
      <c r="AF1527" s="65"/>
      <c r="AG1527" s="65"/>
      <c r="AH1527" s="65"/>
      <c r="AI1527" s="65"/>
      <c r="AJ1527" s="65"/>
      <c r="AK1527" s="65"/>
      <c r="AL1527" s="65"/>
      <c r="AM1527" s="65"/>
      <c r="AN1527" s="65"/>
      <c r="AO1527" s="65"/>
      <c r="AP1527" s="65"/>
      <c r="AQ1527" s="65"/>
      <c r="AR1527" s="65"/>
      <c r="AS1527" s="65"/>
      <c r="AT1527" s="65"/>
      <c r="AU1527" s="65"/>
      <c r="AV1527" s="65"/>
      <c r="AW1527" s="65"/>
      <c r="AX1527" s="65"/>
      <c r="AY1527" s="65"/>
      <c r="AZ1527" s="65"/>
      <c r="BA1527" s="65"/>
      <c r="BB1527" s="65"/>
      <c r="BC1527" s="65"/>
      <c r="BD1527" s="65"/>
      <c r="BE1527" s="65"/>
      <c r="BF1527" s="65"/>
      <c r="BG1527" s="65"/>
      <c r="BH1527" s="65"/>
      <c r="BI1527" s="65"/>
      <c r="BJ1527" s="65"/>
      <c r="BK1527" s="65"/>
      <c r="BL1527" s="65"/>
    </row>
    <row r="1528" spans="1:64" x14ac:dyDescent="0.2">
      <c r="A1528" s="114" t="s">
        <v>1372</v>
      </c>
      <c r="B1528" s="114" t="s">
        <v>1733</v>
      </c>
      <c r="C1528" s="114" t="s">
        <v>1749</v>
      </c>
      <c r="D1528" s="114">
        <v>30</v>
      </c>
      <c r="E1528" s="114" t="s">
        <v>26</v>
      </c>
      <c r="F1528" s="114">
        <v>40</v>
      </c>
      <c r="G1528" s="114" t="s">
        <v>27</v>
      </c>
      <c r="H1528" s="114" t="s">
        <v>76</v>
      </c>
      <c r="I1528" s="114" t="s">
        <v>29</v>
      </c>
      <c r="J1528" s="114"/>
      <c r="K1528" s="114"/>
      <c r="L1528" s="114"/>
      <c r="M1528" s="114" t="s">
        <v>32</v>
      </c>
      <c r="N1528" s="114" t="s">
        <v>70</v>
      </c>
      <c r="O1528" s="114">
        <v>24</v>
      </c>
      <c r="P1528" s="114" t="s">
        <v>28</v>
      </c>
      <c r="Q1528" s="65"/>
      <c r="R1528" s="65"/>
      <c r="S1528" s="65"/>
      <c r="T1528" s="65"/>
      <c r="U1528" s="65"/>
      <c r="V1528" s="65"/>
      <c r="W1528" s="65"/>
      <c r="X1528" s="65"/>
      <c r="Y1528" s="65"/>
      <c r="Z1528" s="65"/>
      <c r="AA1528" s="65"/>
      <c r="AB1528" s="65"/>
      <c r="AC1528" s="65"/>
      <c r="AD1528" s="65"/>
      <c r="AE1528" s="65"/>
      <c r="AF1528" s="65"/>
      <c r="AG1528" s="65"/>
      <c r="AH1528" s="65"/>
      <c r="AI1528" s="65"/>
      <c r="AJ1528" s="65"/>
      <c r="AK1528" s="65"/>
      <c r="AL1528" s="65"/>
      <c r="AM1528" s="65"/>
      <c r="AN1528" s="65"/>
      <c r="AO1528" s="65"/>
      <c r="AP1528" s="65"/>
      <c r="AQ1528" s="65"/>
      <c r="AR1528" s="65"/>
      <c r="AS1528" s="65"/>
      <c r="AT1528" s="65"/>
      <c r="AU1528" s="65"/>
      <c r="AV1528" s="65"/>
      <c r="AW1528" s="65"/>
      <c r="AX1528" s="65"/>
      <c r="AY1528" s="65"/>
      <c r="AZ1528" s="65"/>
      <c r="BA1528" s="65"/>
      <c r="BB1528" s="65"/>
      <c r="BC1528" s="65"/>
      <c r="BD1528" s="65"/>
      <c r="BE1528" s="65"/>
      <c r="BF1528" s="65"/>
      <c r="BG1528" s="65"/>
      <c r="BH1528" s="65"/>
      <c r="BI1528" s="65"/>
      <c r="BJ1528" s="65"/>
      <c r="BK1528" s="65"/>
      <c r="BL1528" s="65"/>
    </row>
    <row r="1529" spans="1:64" x14ac:dyDescent="0.2">
      <c r="A1529" s="114" t="s">
        <v>1372</v>
      </c>
      <c r="B1529" s="114" t="s">
        <v>1733</v>
      </c>
      <c r="C1529" s="114" t="s">
        <v>1750</v>
      </c>
      <c r="D1529" s="114">
        <v>30</v>
      </c>
      <c r="E1529" s="114" t="s">
        <v>26</v>
      </c>
      <c r="F1529" s="114">
        <v>39</v>
      </c>
      <c r="G1529" s="114" t="s">
        <v>27</v>
      </c>
      <c r="H1529" s="114" t="s">
        <v>76</v>
      </c>
      <c r="I1529" s="114" t="s">
        <v>29</v>
      </c>
      <c r="J1529" s="114"/>
      <c r="K1529" s="114"/>
      <c r="L1529" s="114"/>
      <c r="M1529" s="114" t="s">
        <v>32</v>
      </c>
      <c r="N1529" s="114" t="s">
        <v>368</v>
      </c>
      <c r="O1529" s="114">
        <v>24</v>
      </c>
      <c r="P1529" s="114" t="s">
        <v>28</v>
      </c>
      <c r="Q1529" s="65"/>
      <c r="R1529" s="65"/>
      <c r="S1529" s="65"/>
      <c r="T1529" s="65"/>
      <c r="U1529" s="65"/>
      <c r="V1529" s="65"/>
      <c r="W1529" s="65"/>
      <c r="X1529" s="65"/>
      <c r="Y1529" s="65"/>
      <c r="Z1529" s="65"/>
      <c r="AA1529" s="65"/>
      <c r="AB1529" s="65"/>
      <c r="AC1529" s="65"/>
      <c r="AD1529" s="65"/>
      <c r="AE1529" s="65"/>
      <c r="AF1529" s="65"/>
      <c r="AG1529" s="65"/>
      <c r="AH1529" s="65"/>
      <c r="AI1529" s="65"/>
      <c r="AJ1529" s="65"/>
      <c r="AK1529" s="65"/>
      <c r="AL1529" s="65"/>
      <c r="AM1529" s="65"/>
      <c r="AN1529" s="65"/>
      <c r="AO1529" s="65"/>
      <c r="AP1529" s="65"/>
      <c r="AQ1529" s="65"/>
      <c r="AR1529" s="65"/>
      <c r="AS1529" s="65"/>
      <c r="AT1529" s="65"/>
      <c r="AU1529" s="65"/>
      <c r="AV1529" s="65"/>
      <c r="AW1529" s="65"/>
      <c r="AX1529" s="65"/>
      <c r="AY1529" s="65"/>
      <c r="AZ1529" s="65"/>
      <c r="BA1529" s="65"/>
      <c r="BB1529" s="65"/>
      <c r="BC1529" s="65"/>
      <c r="BD1529" s="65"/>
      <c r="BE1529" s="65"/>
      <c r="BF1529" s="65"/>
      <c r="BG1529" s="65"/>
      <c r="BH1529" s="65"/>
      <c r="BI1529" s="65"/>
      <c r="BJ1529" s="65"/>
      <c r="BK1529" s="65"/>
      <c r="BL1529" s="65"/>
    </row>
    <row r="1530" spans="1:64" x14ac:dyDescent="0.2">
      <c r="A1530" s="114" t="s">
        <v>1372</v>
      </c>
      <c r="B1530" s="114" t="s">
        <v>1733</v>
      </c>
      <c r="C1530" s="114" t="s">
        <v>1751</v>
      </c>
      <c r="D1530" s="114">
        <v>30</v>
      </c>
      <c r="E1530" s="114" t="s">
        <v>26</v>
      </c>
      <c r="F1530" s="114">
        <v>41</v>
      </c>
      <c r="G1530" s="114" t="s">
        <v>27</v>
      </c>
      <c r="H1530" s="114" t="s">
        <v>76</v>
      </c>
      <c r="I1530" s="114" t="s">
        <v>29</v>
      </c>
      <c r="J1530" s="114"/>
      <c r="K1530" s="114"/>
      <c r="L1530" s="114"/>
      <c r="M1530" s="114" t="s">
        <v>32</v>
      </c>
      <c r="N1530" s="114" t="s">
        <v>368</v>
      </c>
      <c r="O1530" s="114">
        <v>24</v>
      </c>
      <c r="P1530" s="114" t="s">
        <v>28</v>
      </c>
      <c r="Q1530" s="65"/>
      <c r="R1530" s="65"/>
      <c r="S1530" s="65"/>
      <c r="T1530" s="65"/>
      <c r="U1530" s="65"/>
      <c r="V1530" s="65"/>
      <c r="W1530" s="65"/>
      <c r="X1530" s="65"/>
      <c r="Y1530" s="65"/>
      <c r="Z1530" s="65"/>
      <c r="AA1530" s="65"/>
      <c r="AB1530" s="65"/>
      <c r="AC1530" s="65"/>
      <c r="AD1530" s="65"/>
      <c r="AE1530" s="65"/>
      <c r="AF1530" s="65"/>
      <c r="AG1530" s="65"/>
      <c r="AH1530" s="65"/>
      <c r="AI1530" s="65"/>
      <c r="AJ1530" s="65"/>
      <c r="AK1530" s="65"/>
      <c r="AL1530" s="65"/>
      <c r="AM1530" s="65"/>
      <c r="AN1530" s="65"/>
      <c r="AO1530" s="65"/>
      <c r="AP1530" s="65"/>
      <c r="AQ1530" s="65"/>
      <c r="AR1530" s="65"/>
      <c r="AS1530" s="65"/>
      <c r="AT1530" s="65"/>
      <c r="AU1530" s="65"/>
      <c r="AV1530" s="65"/>
      <c r="AW1530" s="65"/>
      <c r="AX1530" s="65"/>
      <c r="AY1530" s="65"/>
      <c r="AZ1530" s="65"/>
      <c r="BA1530" s="65"/>
      <c r="BB1530" s="65"/>
      <c r="BC1530" s="65"/>
      <c r="BD1530" s="65"/>
      <c r="BE1530" s="65"/>
      <c r="BF1530" s="65"/>
      <c r="BG1530" s="65"/>
      <c r="BH1530" s="65"/>
      <c r="BI1530" s="65"/>
      <c r="BJ1530" s="65"/>
      <c r="BK1530" s="65"/>
      <c r="BL1530" s="65"/>
    </row>
    <row r="1531" spans="1:64" x14ac:dyDescent="0.2">
      <c r="A1531" s="114" t="s">
        <v>1372</v>
      </c>
      <c r="B1531" s="114" t="s">
        <v>1733</v>
      </c>
      <c r="C1531" s="114" t="s">
        <v>1752</v>
      </c>
      <c r="D1531" s="114">
        <v>30</v>
      </c>
      <c r="E1531" s="114" t="s">
        <v>26</v>
      </c>
      <c r="F1531" s="114">
        <v>38</v>
      </c>
      <c r="G1531" s="114" t="s">
        <v>27</v>
      </c>
      <c r="H1531" s="114" t="s">
        <v>76</v>
      </c>
      <c r="I1531" s="114" t="s">
        <v>29</v>
      </c>
      <c r="J1531" s="114"/>
      <c r="K1531" s="114"/>
      <c r="L1531" s="114"/>
      <c r="M1531" s="114" t="s">
        <v>32</v>
      </c>
      <c r="N1531" s="114" t="s">
        <v>368</v>
      </c>
      <c r="O1531" s="114">
        <v>24</v>
      </c>
      <c r="P1531" s="114" t="s">
        <v>28</v>
      </c>
      <c r="Q1531" s="65"/>
      <c r="R1531" s="65"/>
      <c r="S1531" s="65"/>
      <c r="T1531" s="65"/>
      <c r="U1531" s="65"/>
      <c r="V1531" s="65"/>
      <c r="W1531" s="65"/>
      <c r="X1531" s="65"/>
      <c r="Y1531" s="65"/>
      <c r="Z1531" s="65"/>
      <c r="AA1531" s="65"/>
      <c r="AB1531" s="65"/>
      <c r="AC1531" s="65"/>
      <c r="AD1531" s="65"/>
      <c r="AE1531" s="65"/>
      <c r="AF1531" s="65"/>
      <c r="AG1531" s="65"/>
      <c r="AH1531" s="65"/>
      <c r="AI1531" s="65"/>
      <c r="AJ1531" s="65"/>
      <c r="AK1531" s="65"/>
      <c r="AL1531" s="65"/>
      <c r="AM1531" s="65"/>
      <c r="AN1531" s="65"/>
      <c r="AO1531" s="65"/>
      <c r="AP1531" s="65"/>
      <c r="AQ1531" s="65"/>
      <c r="AR1531" s="65"/>
      <c r="AS1531" s="65"/>
      <c r="AT1531" s="65"/>
      <c r="AU1531" s="65"/>
      <c r="AV1531" s="65"/>
      <c r="AW1531" s="65"/>
      <c r="AX1531" s="65"/>
      <c r="AY1531" s="65"/>
      <c r="AZ1531" s="65"/>
      <c r="BA1531" s="65"/>
      <c r="BB1531" s="65"/>
      <c r="BC1531" s="65"/>
      <c r="BD1531" s="65"/>
      <c r="BE1531" s="65"/>
      <c r="BF1531" s="65"/>
      <c r="BG1531" s="65"/>
      <c r="BH1531" s="65"/>
      <c r="BI1531" s="65"/>
      <c r="BJ1531" s="65"/>
      <c r="BK1531" s="65"/>
      <c r="BL1531" s="65"/>
    </row>
    <row r="1532" spans="1:64" x14ac:dyDescent="0.2">
      <c r="A1532" s="114" t="s">
        <v>1372</v>
      </c>
      <c r="B1532" s="114" t="s">
        <v>1733</v>
      </c>
      <c r="C1532" s="114" t="s">
        <v>1753</v>
      </c>
      <c r="D1532" s="114">
        <v>30</v>
      </c>
      <c r="E1532" s="114" t="s">
        <v>26</v>
      </c>
      <c r="F1532" s="114">
        <v>39</v>
      </c>
      <c r="G1532" s="114" t="s">
        <v>27</v>
      </c>
      <c r="H1532" s="114" t="s">
        <v>76</v>
      </c>
      <c r="I1532" s="114" t="s">
        <v>29</v>
      </c>
      <c r="J1532" s="114"/>
      <c r="K1532" s="114"/>
      <c r="L1532" s="114"/>
      <c r="M1532" s="114" t="s">
        <v>32</v>
      </c>
      <c r="N1532" s="114" t="s">
        <v>368</v>
      </c>
      <c r="O1532" s="114">
        <v>24</v>
      </c>
      <c r="P1532" s="114" t="s">
        <v>28</v>
      </c>
      <c r="Q1532" s="65"/>
      <c r="R1532" s="65"/>
      <c r="S1532" s="65"/>
      <c r="T1532" s="65"/>
      <c r="U1532" s="65"/>
      <c r="V1532" s="65"/>
      <c r="W1532" s="65"/>
      <c r="X1532" s="65"/>
      <c r="Y1532" s="65"/>
      <c r="Z1532" s="65"/>
      <c r="AA1532" s="65"/>
      <c r="AB1532" s="65"/>
      <c r="AC1532" s="65"/>
      <c r="AD1532" s="65"/>
      <c r="AE1532" s="65"/>
      <c r="AF1532" s="65"/>
      <c r="AG1532" s="65"/>
      <c r="AH1532" s="65"/>
      <c r="AI1532" s="65"/>
      <c r="AJ1532" s="65"/>
      <c r="AK1532" s="65"/>
      <c r="AL1532" s="65"/>
      <c r="AM1532" s="65"/>
      <c r="AN1532" s="65"/>
      <c r="AO1532" s="65"/>
      <c r="AP1532" s="65"/>
      <c r="AQ1532" s="65"/>
      <c r="AR1532" s="65"/>
      <c r="AS1532" s="65"/>
      <c r="AT1532" s="65"/>
      <c r="AU1532" s="65"/>
      <c r="AV1532" s="65"/>
      <c r="AW1532" s="65"/>
      <c r="AX1532" s="65"/>
      <c r="AY1532" s="65"/>
      <c r="AZ1532" s="65"/>
      <c r="BA1532" s="65"/>
      <c r="BB1532" s="65"/>
      <c r="BC1532" s="65"/>
      <c r="BD1532" s="65"/>
      <c r="BE1532" s="65"/>
      <c r="BF1532" s="65"/>
      <c r="BG1532" s="65"/>
      <c r="BH1532" s="65"/>
      <c r="BI1532" s="65"/>
      <c r="BJ1532" s="65"/>
      <c r="BK1532" s="65"/>
      <c r="BL1532" s="65"/>
    </row>
    <row r="1533" spans="1:64" x14ac:dyDescent="0.2">
      <c r="A1533" s="114" t="s">
        <v>1372</v>
      </c>
      <c r="B1533" s="114" t="s">
        <v>1733</v>
      </c>
      <c r="C1533" s="114" t="s">
        <v>1754</v>
      </c>
      <c r="D1533" s="114">
        <v>30</v>
      </c>
      <c r="E1533" s="114" t="s">
        <v>26</v>
      </c>
      <c r="F1533" s="114">
        <v>40</v>
      </c>
      <c r="G1533" s="114" t="s">
        <v>27</v>
      </c>
      <c r="H1533" s="114" t="s">
        <v>76</v>
      </c>
      <c r="I1533" s="114" t="s">
        <v>29</v>
      </c>
      <c r="J1533" s="114"/>
      <c r="K1533" s="114"/>
      <c r="L1533" s="114"/>
      <c r="M1533" s="114" t="s">
        <v>32</v>
      </c>
      <c r="N1533" s="114" t="s">
        <v>70</v>
      </c>
      <c r="O1533" s="114">
        <v>24</v>
      </c>
      <c r="P1533" s="114" t="s">
        <v>28</v>
      </c>
      <c r="Q1533" s="65"/>
      <c r="R1533" s="65"/>
      <c r="S1533" s="65"/>
      <c r="T1533" s="65"/>
      <c r="U1533" s="65"/>
      <c r="V1533" s="65"/>
      <c r="W1533" s="65"/>
      <c r="X1533" s="65"/>
      <c r="Y1533" s="65"/>
      <c r="Z1533" s="65"/>
      <c r="AA1533" s="65"/>
      <c r="AB1533" s="65"/>
      <c r="AC1533" s="65"/>
      <c r="AD1533" s="65"/>
      <c r="AE1533" s="65"/>
      <c r="AF1533" s="65"/>
      <c r="AG1533" s="65"/>
      <c r="AH1533" s="65"/>
      <c r="AI1533" s="65"/>
      <c r="AJ1533" s="65"/>
      <c r="AK1533" s="65"/>
      <c r="AL1533" s="65"/>
      <c r="AM1533" s="65"/>
      <c r="AN1533" s="65"/>
      <c r="AO1533" s="65"/>
      <c r="AP1533" s="65"/>
      <c r="AQ1533" s="65"/>
      <c r="AR1533" s="65"/>
      <c r="AS1533" s="65"/>
      <c r="AT1533" s="65"/>
      <c r="AU1533" s="65"/>
      <c r="AV1533" s="65"/>
      <c r="AW1533" s="65"/>
      <c r="AX1533" s="65"/>
      <c r="AY1533" s="65"/>
      <c r="AZ1533" s="65"/>
      <c r="BA1533" s="65"/>
      <c r="BB1533" s="65"/>
      <c r="BC1533" s="65"/>
      <c r="BD1533" s="65"/>
      <c r="BE1533" s="65"/>
      <c r="BF1533" s="65"/>
      <c r="BG1533" s="65"/>
      <c r="BH1533" s="65"/>
      <c r="BI1533" s="65"/>
      <c r="BJ1533" s="65"/>
      <c r="BK1533" s="65"/>
      <c r="BL1533" s="65"/>
    </row>
    <row r="1534" spans="1:64" x14ac:dyDescent="0.2">
      <c r="A1534" s="114" t="s">
        <v>1372</v>
      </c>
      <c r="B1534" s="114" t="s">
        <v>1733</v>
      </c>
      <c r="C1534" s="114" t="s">
        <v>1755</v>
      </c>
      <c r="D1534" s="114">
        <v>30</v>
      </c>
      <c r="E1534" s="114" t="s">
        <v>26</v>
      </c>
      <c r="F1534" s="114">
        <v>41</v>
      </c>
      <c r="G1534" s="114" t="s">
        <v>27</v>
      </c>
      <c r="H1534" s="114" t="s">
        <v>76</v>
      </c>
      <c r="I1534" s="114" t="s">
        <v>29</v>
      </c>
      <c r="J1534" s="114"/>
      <c r="K1534" s="114"/>
      <c r="L1534" s="114"/>
      <c r="M1534" s="114" t="s">
        <v>32</v>
      </c>
      <c r="N1534" s="114" t="s">
        <v>368</v>
      </c>
      <c r="O1534" s="114">
        <v>24</v>
      </c>
      <c r="P1534" s="114" t="s">
        <v>28</v>
      </c>
      <c r="Q1534" s="65"/>
      <c r="R1534" s="65"/>
      <c r="S1534" s="65"/>
      <c r="T1534" s="65"/>
      <c r="U1534" s="65"/>
      <c r="V1534" s="65"/>
      <c r="W1534" s="65"/>
      <c r="X1534" s="65"/>
      <c r="Y1534" s="65"/>
      <c r="Z1534" s="65"/>
      <c r="AA1534" s="65"/>
      <c r="AB1534" s="65"/>
      <c r="AC1534" s="65"/>
      <c r="AD1534" s="65"/>
      <c r="AE1534" s="65"/>
      <c r="AF1534" s="65"/>
      <c r="AG1534" s="65"/>
      <c r="AH1534" s="65"/>
      <c r="AI1534" s="65"/>
      <c r="AJ1534" s="65"/>
      <c r="AK1534" s="65"/>
      <c r="AL1534" s="65"/>
      <c r="AM1534" s="65"/>
      <c r="AN1534" s="65"/>
      <c r="AO1534" s="65"/>
      <c r="AP1534" s="65"/>
      <c r="AQ1534" s="65"/>
      <c r="AR1534" s="65"/>
      <c r="AS1534" s="65"/>
      <c r="AT1534" s="65"/>
      <c r="AU1534" s="65"/>
      <c r="AV1534" s="65"/>
      <c r="AW1534" s="65"/>
      <c r="AX1534" s="65"/>
      <c r="AY1534" s="65"/>
      <c r="AZ1534" s="65"/>
      <c r="BA1534" s="65"/>
      <c r="BB1534" s="65"/>
      <c r="BC1534" s="65"/>
      <c r="BD1534" s="65"/>
      <c r="BE1534" s="65"/>
      <c r="BF1534" s="65"/>
      <c r="BG1534" s="65"/>
      <c r="BH1534" s="65"/>
      <c r="BI1534" s="65"/>
      <c r="BJ1534" s="65"/>
      <c r="BK1534" s="65"/>
      <c r="BL1534" s="65"/>
    </row>
    <row r="1535" spans="1:64" x14ac:dyDescent="0.2">
      <c r="A1535" s="114" t="s">
        <v>1372</v>
      </c>
      <c r="B1535" s="114" t="s">
        <v>1733</v>
      </c>
      <c r="C1535" s="114" t="s">
        <v>1756</v>
      </c>
      <c r="D1535" s="114">
        <v>30</v>
      </c>
      <c r="E1535" s="114" t="s">
        <v>26</v>
      </c>
      <c r="F1535" s="114">
        <v>43</v>
      </c>
      <c r="G1535" s="114" t="s">
        <v>27</v>
      </c>
      <c r="H1535" s="114" t="s">
        <v>76</v>
      </c>
      <c r="I1535" s="114" t="s">
        <v>29</v>
      </c>
      <c r="J1535" s="114"/>
      <c r="K1535" s="114"/>
      <c r="L1535" s="114"/>
      <c r="M1535" s="114" t="s">
        <v>32</v>
      </c>
      <c r="N1535" s="114" t="s">
        <v>368</v>
      </c>
      <c r="O1535" s="114">
        <v>24</v>
      </c>
      <c r="P1535" s="114" t="s">
        <v>28</v>
      </c>
      <c r="Q1535" s="65"/>
      <c r="R1535" s="65"/>
      <c r="S1535" s="65"/>
      <c r="T1535" s="65"/>
      <c r="U1535" s="65"/>
      <c r="V1535" s="65"/>
      <c r="W1535" s="65"/>
      <c r="X1535" s="65"/>
      <c r="Y1535" s="65"/>
      <c r="Z1535" s="65"/>
      <c r="AA1535" s="65"/>
      <c r="AB1535" s="65"/>
      <c r="AC1535" s="65"/>
      <c r="AD1535" s="65"/>
      <c r="AE1535" s="65"/>
      <c r="AF1535" s="65"/>
      <c r="AG1535" s="65"/>
      <c r="AH1535" s="65"/>
      <c r="AI1535" s="65"/>
      <c r="AJ1535" s="65"/>
      <c r="AK1535" s="65"/>
      <c r="AL1535" s="65"/>
      <c r="AM1535" s="65"/>
      <c r="AN1535" s="65"/>
      <c r="AO1535" s="65"/>
      <c r="AP1535" s="65"/>
      <c r="AQ1535" s="65"/>
      <c r="AR1535" s="65"/>
      <c r="AS1535" s="65"/>
      <c r="AT1535" s="65"/>
      <c r="AU1535" s="65"/>
      <c r="AV1535" s="65"/>
      <c r="AW1535" s="65"/>
      <c r="AX1535" s="65"/>
      <c r="AY1535" s="65"/>
      <c r="AZ1535" s="65"/>
      <c r="BA1535" s="65"/>
      <c r="BB1535" s="65"/>
      <c r="BC1535" s="65"/>
      <c r="BD1535" s="65"/>
      <c r="BE1535" s="65"/>
      <c r="BF1535" s="65"/>
      <c r="BG1535" s="65"/>
      <c r="BH1535" s="65"/>
      <c r="BI1535" s="65"/>
      <c r="BJ1535" s="65"/>
      <c r="BK1535" s="65"/>
      <c r="BL1535" s="65"/>
    </row>
    <row r="1536" spans="1:64" x14ac:dyDescent="0.2">
      <c r="A1536" s="114" t="s">
        <v>1372</v>
      </c>
      <c r="B1536" s="114" t="s">
        <v>1733</v>
      </c>
      <c r="C1536" s="114" t="s">
        <v>1757</v>
      </c>
      <c r="D1536" s="114">
        <v>30</v>
      </c>
      <c r="E1536" s="114" t="s">
        <v>26</v>
      </c>
      <c r="F1536" s="114">
        <v>39</v>
      </c>
      <c r="G1536" s="114" t="s">
        <v>27</v>
      </c>
      <c r="H1536" s="114" t="s">
        <v>76</v>
      </c>
      <c r="I1536" s="114" t="s">
        <v>29</v>
      </c>
      <c r="J1536" s="114"/>
      <c r="K1536" s="114"/>
      <c r="L1536" s="114"/>
      <c r="M1536" s="114" t="s">
        <v>32</v>
      </c>
      <c r="N1536" s="114" t="s">
        <v>70</v>
      </c>
      <c r="O1536" s="114">
        <v>24</v>
      </c>
      <c r="P1536" s="114" t="s">
        <v>28</v>
      </c>
      <c r="Q1536" s="65"/>
      <c r="R1536" s="65"/>
      <c r="S1536" s="65"/>
      <c r="T1536" s="65"/>
      <c r="U1536" s="65"/>
      <c r="V1536" s="65"/>
      <c r="W1536" s="65"/>
      <c r="X1536" s="65"/>
      <c r="Y1536" s="65"/>
      <c r="Z1536" s="65"/>
      <c r="AA1536" s="65"/>
      <c r="AB1536" s="65"/>
      <c r="AC1536" s="65"/>
      <c r="AD1536" s="65"/>
      <c r="AE1536" s="65"/>
      <c r="AF1536" s="65"/>
      <c r="AG1536" s="65"/>
      <c r="AH1536" s="65"/>
      <c r="AI1536" s="65"/>
      <c r="AJ1536" s="65"/>
      <c r="AK1536" s="65"/>
      <c r="AL1536" s="65"/>
      <c r="AM1536" s="65"/>
      <c r="AN1536" s="65"/>
      <c r="AO1536" s="65"/>
      <c r="AP1536" s="65"/>
      <c r="AQ1536" s="65"/>
      <c r="AR1536" s="65"/>
      <c r="AS1536" s="65"/>
      <c r="AT1536" s="65"/>
      <c r="AU1536" s="65"/>
      <c r="AV1536" s="65"/>
      <c r="AW1536" s="65"/>
      <c r="AX1536" s="65"/>
      <c r="AY1536" s="65"/>
      <c r="AZ1536" s="65"/>
      <c r="BA1536" s="65"/>
      <c r="BB1536" s="65"/>
      <c r="BC1536" s="65"/>
      <c r="BD1536" s="65"/>
      <c r="BE1536" s="65"/>
      <c r="BF1536" s="65"/>
      <c r="BG1536" s="65"/>
      <c r="BH1536" s="65"/>
      <c r="BI1536" s="65"/>
      <c r="BJ1536" s="65"/>
      <c r="BK1536" s="65"/>
      <c r="BL1536" s="65"/>
    </row>
    <row r="1537" spans="1:64" x14ac:dyDescent="0.2">
      <c r="A1537" s="114" t="s">
        <v>1372</v>
      </c>
      <c r="B1537" s="114" t="s">
        <v>1733</v>
      </c>
      <c r="C1537" s="114" t="s">
        <v>1758</v>
      </c>
      <c r="D1537" s="114">
        <v>30</v>
      </c>
      <c r="E1537" s="114" t="s">
        <v>26</v>
      </c>
      <c r="F1537" s="114">
        <v>38</v>
      </c>
      <c r="G1537" s="114" t="s">
        <v>27</v>
      </c>
      <c r="H1537" s="114" t="s">
        <v>76</v>
      </c>
      <c r="I1537" s="114" t="s">
        <v>29</v>
      </c>
      <c r="J1537" s="114"/>
      <c r="K1537" s="114"/>
      <c r="L1537" s="114"/>
      <c r="M1537" s="114" t="s">
        <v>32</v>
      </c>
      <c r="N1537" s="114" t="s">
        <v>70</v>
      </c>
      <c r="O1537" s="114">
        <v>24</v>
      </c>
      <c r="P1537" s="114" t="s">
        <v>28</v>
      </c>
      <c r="Q1537" s="65"/>
      <c r="R1537" s="65"/>
      <c r="S1537" s="65"/>
      <c r="T1537" s="65"/>
      <c r="U1537" s="65"/>
      <c r="V1537" s="65"/>
      <c r="W1537" s="65"/>
      <c r="X1537" s="65"/>
      <c r="Y1537" s="65"/>
      <c r="Z1537" s="65"/>
      <c r="AA1537" s="65"/>
      <c r="AB1537" s="65"/>
      <c r="AC1537" s="65"/>
      <c r="AD1537" s="65"/>
      <c r="AE1537" s="65"/>
      <c r="AF1537" s="65"/>
      <c r="AG1537" s="65"/>
      <c r="AH1537" s="65"/>
      <c r="AI1537" s="65"/>
      <c r="AJ1537" s="65"/>
      <c r="AK1537" s="65"/>
      <c r="AL1537" s="65"/>
      <c r="AM1537" s="65"/>
      <c r="AN1537" s="65"/>
      <c r="AO1537" s="65"/>
      <c r="AP1537" s="65"/>
      <c r="AQ1537" s="65"/>
      <c r="AR1537" s="65"/>
      <c r="AS1537" s="65"/>
      <c r="AT1537" s="65"/>
      <c r="AU1537" s="65"/>
      <c r="AV1537" s="65"/>
      <c r="AW1537" s="65"/>
      <c r="AX1537" s="65"/>
      <c r="AY1537" s="65"/>
      <c r="AZ1537" s="65"/>
      <c r="BA1537" s="65"/>
      <c r="BB1537" s="65"/>
      <c r="BC1537" s="65"/>
      <c r="BD1537" s="65"/>
      <c r="BE1537" s="65"/>
      <c r="BF1537" s="65"/>
      <c r="BG1537" s="65"/>
      <c r="BH1537" s="65"/>
      <c r="BI1537" s="65"/>
      <c r="BJ1537" s="65"/>
      <c r="BK1537" s="65"/>
      <c r="BL1537" s="65"/>
    </row>
    <row r="1538" spans="1:64" x14ac:dyDescent="0.2">
      <c r="A1538" s="114" t="s">
        <v>1372</v>
      </c>
      <c r="B1538" s="114" t="s">
        <v>1733</v>
      </c>
      <c r="C1538" s="114" t="s">
        <v>1759</v>
      </c>
      <c r="D1538" s="114">
        <v>30</v>
      </c>
      <c r="E1538" s="114" t="s">
        <v>26</v>
      </c>
      <c r="F1538" s="114">
        <v>40</v>
      </c>
      <c r="G1538" s="114" t="s">
        <v>27</v>
      </c>
      <c r="H1538" s="114" t="s">
        <v>76</v>
      </c>
      <c r="I1538" s="114" t="s">
        <v>29</v>
      </c>
      <c r="J1538" s="114"/>
      <c r="K1538" s="114"/>
      <c r="L1538" s="114"/>
      <c r="M1538" s="114" t="s">
        <v>32</v>
      </c>
      <c r="N1538" s="114" t="s">
        <v>368</v>
      </c>
      <c r="O1538" s="114">
        <v>24</v>
      </c>
      <c r="P1538" s="114" t="s">
        <v>28</v>
      </c>
      <c r="Q1538" s="65"/>
      <c r="R1538" s="65"/>
      <c r="S1538" s="65"/>
      <c r="T1538" s="65"/>
      <c r="U1538" s="65"/>
      <c r="V1538" s="65"/>
      <c r="W1538" s="65"/>
      <c r="X1538" s="65"/>
      <c r="Y1538" s="65"/>
      <c r="Z1538" s="65"/>
      <c r="AA1538" s="65"/>
      <c r="AB1538" s="65"/>
      <c r="AC1538" s="65"/>
      <c r="AD1538" s="65"/>
      <c r="AE1538" s="65"/>
      <c r="AF1538" s="65"/>
      <c r="AG1538" s="65"/>
      <c r="AH1538" s="65"/>
      <c r="AI1538" s="65"/>
      <c r="AJ1538" s="65"/>
      <c r="AK1538" s="65"/>
      <c r="AL1538" s="65"/>
      <c r="AM1538" s="65"/>
      <c r="AN1538" s="65"/>
      <c r="AO1538" s="65"/>
      <c r="AP1538" s="65"/>
      <c r="AQ1538" s="65"/>
      <c r="AR1538" s="65"/>
      <c r="AS1538" s="65"/>
      <c r="AT1538" s="65"/>
      <c r="AU1538" s="65"/>
      <c r="AV1538" s="65"/>
      <c r="AW1538" s="65"/>
      <c r="AX1538" s="65"/>
      <c r="AY1538" s="65"/>
      <c r="AZ1538" s="65"/>
      <c r="BA1538" s="65"/>
      <c r="BB1538" s="65"/>
      <c r="BC1538" s="65"/>
      <c r="BD1538" s="65"/>
      <c r="BE1538" s="65"/>
      <c r="BF1538" s="65"/>
      <c r="BG1538" s="65"/>
      <c r="BH1538" s="65"/>
      <c r="BI1538" s="65"/>
      <c r="BJ1538" s="65"/>
      <c r="BK1538" s="65"/>
      <c r="BL1538" s="65"/>
    </row>
    <row r="1539" spans="1:64" x14ac:dyDescent="0.2">
      <c r="A1539" s="114" t="s">
        <v>1372</v>
      </c>
      <c r="B1539" s="114" t="s">
        <v>1733</v>
      </c>
      <c r="C1539" s="114" t="s">
        <v>1760</v>
      </c>
      <c r="D1539" s="114">
        <v>30</v>
      </c>
      <c r="E1539" s="114" t="s">
        <v>26</v>
      </c>
      <c r="F1539" s="114">
        <v>41</v>
      </c>
      <c r="G1539" s="114" t="s">
        <v>27</v>
      </c>
      <c r="H1539" s="114" t="s">
        <v>76</v>
      </c>
      <c r="I1539" s="114" t="s">
        <v>29</v>
      </c>
      <c r="J1539" s="114"/>
      <c r="K1539" s="114"/>
      <c r="L1539" s="114"/>
      <c r="M1539" s="114" t="s">
        <v>32</v>
      </c>
      <c r="N1539" s="114" t="s">
        <v>70</v>
      </c>
      <c r="O1539" s="114">
        <v>24</v>
      </c>
      <c r="P1539" s="114" t="s">
        <v>28</v>
      </c>
      <c r="Q1539" s="65"/>
      <c r="R1539" s="65"/>
      <c r="S1539" s="65"/>
      <c r="T1539" s="65"/>
      <c r="U1539" s="65"/>
      <c r="V1539" s="65"/>
      <c r="W1539" s="65"/>
      <c r="X1539" s="65"/>
      <c r="Y1539" s="65"/>
      <c r="Z1539" s="65"/>
      <c r="AA1539" s="65"/>
      <c r="AB1539" s="65"/>
      <c r="AC1539" s="65"/>
      <c r="AD1539" s="65"/>
      <c r="AE1539" s="65"/>
      <c r="AF1539" s="65"/>
      <c r="AG1539" s="65"/>
      <c r="AH1539" s="65"/>
      <c r="AI1539" s="65"/>
      <c r="AJ1539" s="65"/>
      <c r="AK1539" s="65"/>
      <c r="AL1539" s="65"/>
      <c r="AM1539" s="65"/>
      <c r="AN1539" s="65"/>
      <c r="AO1539" s="65"/>
      <c r="AP1539" s="65"/>
      <c r="AQ1539" s="65"/>
      <c r="AR1539" s="65"/>
      <c r="AS1539" s="65"/>
      <c r="AT1539" s="65"/>
      <c r="AU1539" s="65"/>
      <c r="AV1539" s="65"/>
      <c r="AW1539" s="65"/>
      <c r="AX1539" s="65"/>
      <c r="AY1539" s="65"/>
      <c r="AZ1539" s="65"/>
      <c r="BA1539" s="65"/>
      <c r="BB1539" s="65"/>
      <c r="BC1539" s="65"/>
      <c r="BD1539" s="65"/>
      <c r="BE1539" s="65"/>
      <c r="BF1539" s="65"/>
      <c r="BG1539" s="65"/>
      <c r="BH1539" s="65"/>
      <c r="BI1539" s="65"/>
      <c r="BJ1539" s="65"/>
      <c r="BK1539" s="65"/>
      <c r="BL1539" s="65"/>
    </row>
    <row r="1540" spans="1:64" x14ac:dyDescent="0.2">
      <c r="A1540" s="114" t="s">
        <v>1372</v>
      </c>
      <c r="B1540" s="114" t="s">
        <v>1733</v>
      </c>
      <c r="C1540" s="114" t="s">
        <v>1761</v>
      </c>
      <c r="D1540" s="114">
        <v>30</v>
      </c>
      <c r="E1540" s="114" t="s">
        <v>26</v>
      </c>
      <c r="F1540" s="114">
        <v>38</v>
      </c>
      <c r="G1540" s="114" t="s">
        <v>27</v>
      </c>
      <c r="H1540" s="114" t="s">
        <v>76</v>
      </c>
      <c r="I1540" s="114" t="s">
        <v>29</v>
      </c>
      <c r="J1540" s="114"/>
      <c r="K1540" s="114"/>
      <c r="L1540" s="114"/>
      <c r="M1540" s="114" t="s">
        <v>32</v>
      </c>
      <c r="N1540" s="114" t="s">
        <v>70</v>
      </c>
      <c r="O1540" s="114">
        <v>24</v>
      </c>
      <c r="P1540" s="114" t="s">
        <v>28</v>
      </c>
      <c r="Q1540" s="65"/>
      <c r="R1540" s="65"/>
      <c r="S1540" s="65"/>
      <c r="T1540" s="65"/>
      <c r="U1540" s="65"/>
      <c r="V1540" s="65"/>
      <c r="W1540" s="65"/>
      <c r="X1540" s="65"/>
      <c r="Y1540" s="65"/>
      <c r="Z1540" s="65"/>
      <c r="AA1540" s="65"/>
      <c r="AB1540" s="65"/>
      <c r="AC1540" s="65"/>
      <c r="AD1540" s="65"/>
      <c r="AE1540" s="65"/>
      <c r="AF1540" s="65"/>
      <c r="AG1540" s="65"/>
      <c r="AH1540" s="65"/>
      <c r="AI1540" s="65"/>
      <c r="AJ1540" s="65"/>
      <c r="AK1540" s="65"/>
      <c r="AL1540" s="65"/>
      <c r="AM1540" s="65"/>
      <c r="AN1540" s="65"/>
      <c r="AO1540" s="65"/>
      <c r="AP1540" s="65"/>
      <c r="AQ1540" s="65"/>
      <c r="AR1540" s="65"/>
      <c r="AS1540" s="65"/>
      <c r="AT1540" s="65"/>
      <c r="AU1540" s="65"/>
      <c r="AV1540" s="65"/>
      <c r="AW1540" s="65"/>
      <c r="AX1540" s="65"/>
      <c r="AY1540" s="65"/>
      <c r="AZ1540" s="65"/>
      <c r="BA1540" s="65"/>
      <c r="BB1540" s="65"/>
      <c r="BC1540" s="65"/>
      <c r="BD1540" s="65"/>
      <c r="BE1540" s="65"/>
      <c r="BF1540" s="65"/>
      <c r="BG1540" s="65"/>
      <c r="BH1540" s="65"/>
      <c r="BI1540" s="65"/>
      <c r="BJ1540" s="65"/>
      <c r="BK1540" s="65"/>
      <c r="BL1540" s="65"/>
    </row>
    <row r="1541" spans="1:64" x14ac:dyDescent="0.2">
      <c r="A1541" s="114" t="s">
        <v>1372</v>
      </c>
      <c r="B1541" s="114" t="s">
        <v>1733</v>
      </c>
      <c r="C1541" s="114" t="s">
        <v>1762</v>
      </c>
      <c r="D1541" s="114">
        <v>30</v>
      </c>
      <c r="E1541" s="114" t="s">
        <v>26</v>
      </c>
      <c r="F1541" s="114">
        <v>39</v>
      </c>
      <c r="G1541" s="114" t="s">
        <v>27</v>
      </c>
      <c r="H1541" s="114" t="s">
        <v>76</v>
      </c>
      <c r="I1541" s="114" t="s">
        <v>29</v>
      </c>
      <c r="J1541" s="114"/>
      <c r="K1541" s="114"/>
      <c r="L1541" s="114"/>
      <c r="M1541" s="114" t="s">
        <v>32</v>
      </c>
      <c r="N1541" s="114" t="s">
        <v>70</v>
      </c>
      <c r="O1541" s="114">
        <v>24</v>
      </c>
      <c r="P1541" s="114" t="s">
        <v>28</v>
      </c>
      <c r="Q1541" s="65"/>
      <c r="R1541" s="65"/>
      <c r="S1541" s="65"/>
      <c r="T1541" s="65"/>
      <c r="U1541" s="65"/>
      <c r="V1541" s="65"/>
      <c r="W1541" s="65"/>
      <c r="X1541" s="65"/>
      <c r="Y1541" s="65"/>
      <c r="Z1541" s="65"/>
      <c r="AA1541" s="65"/>
      <c r="AB1541" s="65"/>
      <c r="AC1541" s="65"/>
      <c r="AD1541" s="65"/>
      <c r="AE1541" s="65"/>
      <c r="AF1541" s="65"/>
      <c r="AG1541" s="65"/>
      <c r="AH1541" s="65"/>
      <c r="AI1541" s="65"/>
      <c r="AJ1541" s="65"/>
      <c r="AK1541" s="65"/>
      <c r="AL1541" s="65"/>
      <c r="AM1541" s="65"/>
      <c r="AN1541" s="65"/>
      <c r="AO1541" s="65"/>
      <c r="AP1541" s="65"/>
      <c r="AQ1541" s="65"/>
      <c r="AR1541" s="65"/>
      <c r="AS1541" s="65"/>
      <c r="AT1541" s="65"/>
      <c r="AU1541" s="65"/>
      <c r="AV1541" s="65"/>
      <c r="AW1541" s="65"/>
      <c r="AX1541" s="65"/>
      <c r="AY1541" s="65"/>
      <c r="AZ1541" s="65"/>
      <c r="BA1541" s="65"/>
      <c r="BB1541" s="65"/>
      <c r="BC1541" s="65"/>
      <c r="BD1541" s="65"/>
      <c r="BE1541" s="65"/>
      <c r="BF1541" s="65"/>
      <c r="BG1541" s="65"/>
      <c r="BH1541" s="65"/>
      <c r="BI1541" s="65"/>
      <c r="BJ1541" s="65"/>
      <c r="BK1541" s="65"/>
      <c r="BL1541" s="65"/>
    </row>
    <row r="1542" spans="1:64" x14ac:dyDescent="0.2">
      <c r="A1542" s="114" t="s">
        <v>1372</v>
      </c>
      <c r="B1542" s="114" t="s">
        <v>1733</v>
      </c>
      <c r="C1542" s="114" t="s">
        <v>1763</v>
      </c>
      <c r="D1542" s="114">
        <v>30</v>
      </c>
      <c r="E1542" s="114" t="s">
        <v>26</v>
      </c>
      <c r="F1542" s="114">
        <v>42</v>
      </c>
      <c r="G1542" s="114" t="s">
        <v>27</v>
      </c>
      <c r="H1542" s="114" t="s">
        <v>76</v>
      </c>
      <c r="I1542" s="114" t="s">
        <v>29</v>
      </c>
      <c r="J1542" s="114"/>
      <c r="K1542" s="114"/>
      <c r="L1542" s="114"/>
      <c r="M1542" s="114" t="s">
        <v>32</v>
      </c>
      <c r="N1542" s="114" t="s">
        <v>368</v>
      </c>
      <c r="O1542" s="114">
        <v>24</v>
      </c>
      <c r="P1542" s="114" t="s">
        <v>28</v>
      </c>
      <c r="Q1542" s="65"/>
      <c r="R1542" s="65"/>
      <c r="S1542" s="65"/>
      <c r="T1542" s="65"/>
      <c r="U1542" s="65"/>
      <c r="V1542" s="65"/>
      <c r="W1542" s="65"/>
      <c r="X1542" s="65"/>
      <c r="Y1542" s="65"/>
      <c r="Z1542" s="65"/>
      <c r="AA1542" s="65"/>
      <c r="AB1542" s="65"/>
      <c r="AC1542" s="65"/>
      <c r="AD1542" s="65"/>
      <c r="AE1542" s="65"/>
      <c r="AF1542" s="65"/>
      <c r="AG1542" s="65"/>
      <c r="AH1542" s="65"/>
      <c r="AI1542" s="65"/>
      <c r="AJ1542" s="65"/>
      <c r="AK1542" s="65"/>
      <c r="AL1542" s="65"/>
      <c r="AM1542" s="65"/>
      <c r="AN1542" s="65"/>
      <c r="AO1542" s="65"/>
      <c r="AP1542" s="65"/>
      <c r="AQ1542" s="65"/>
      <c r="AR1542" s="65"/>
      <c r="AS1542" s="65"/>
      <c r="AT1542" s="65"/>
      <c r="AU1542" s="65"/>
      <c r="AV1542" s="65"/>
      <c r="AW1542" s="65"/>
      <c r="AX1542" s="65"/>
      <c r="AY1542" s="65"/>
      <c r="AZ1542" s="65"/>
      <c r="BA1542" s="65"/>
      <c r="BB1542" s="65"/>
      <c r="BC1542" s="65"/>
      <c r="BD1542" s="65"/>
      <c r="BE1542" s="65"/>
      <c r="BF1542" s="65"/>
      <c r="BG1542" s="65"/>
      <c r="BH1542" s="65"/>
      <c r="BI1542" s="65"/>
      <c r="BJ1542" s="65"/>
      <c r="BK1542" s="65"/>
      <c r="BL1542" s="65"/>
    </row>
    <row r="1543" spans="1:64" x14ac:dyDescent="0.2">
      <c r="A1543" s="114" t="s">
        <v>1372</v>
      </c>
      <c r="B1543" s="114" t="s">
        <v>1733</v>
      </c>
      <c r="C1543" s="114" t="s">
        <v>1764</v>
      </c>
      <c r="D1543" s="114">
        <v>30</v>
      </c>
      <c r="E1543" s="114" t="s">
        <v>26</v>
      </c>
      <c r="F1543" s="114">
        <v>41</v>
      </c>
      <c r="G1543" s="114" t="s">
        <v>27</v>
      </c>
      <c r="H1543" s="114" t="s">
        <v>76</v>
      </c>
      <c r="I1543" s="114" t="s">
        <v>29</v>
      </c>
      <c r="J1543" s="114"/>
      <c r="K1543" s="114"/>
      <c r="L1543" s="114"/>
      <c r="M1543" s="114" t="s">
        <v>32</v>
      </c>
      <c r="N1543" s="114" t="s">
        <v>368</v>
      </c>
      <c r="O1543" s="114">
        <v>24</v>
      </c>
      <c r="P1543" s="114" t="s">
        <v>28</v>
      </c>
      <c r="Q1543" s="65"/>
      <c r="R1543" s="65"/>
      <c r="S1543" s="65"/>
      <c r="T1543" s="65"/>
      <c r="U1543" s="65"/>
      <c r="V1543" s="65"/>
      <c r="W1543" s="65"/>
      <c r="X1543" s="65"/>
      <c r="Y1543" s="65"/>
      <c r="Z1543" s="65"/>
      <c r="AA1543" s="65"/>
      <c r="AB1543" s="65"/>
      <c r="AC1543" s="65"/>
      <c r="AD1543" s="65"/>
      <c r="AE1543" s="65"/>
      <c r="AF1543" s="65"/>
      <c r="AG1543" s="65"/>
      <c r="AH1543" s="65"/>
      <c r="AI1543" s="65"/>
      <c r="AJ1543" s="65"/>
      <c r="AK1543" s="65"/>
      <c r="AL1543" s="65"/>
      <c r="AM1543" s="65"/>
      <c r="AN1543" s="65"/>
      <c r="AO1543" s="65"/>
      <c r="AP1543" s="65"/>
      <c r="AQ1543" s="65"/>
      <c r="AR1543" s="65"/>
      <c r="AS1543" s="65"/>
      <c r="AT1543" s="65"/>
      <c r="AU1543" s="65"/>
      <c r="AV1543" s="65"/>
      <c r="AW1543" s="65"/>
      <c r="AX1543" s="65"/>
      <c r="AY1543" s="65"/>
      <c r="AZ1543" s="65"/>
      <c r="BA1543" s="65"/>
      <c r="BB1543" s="65"/>
      <c r="BC1543" s="65"/>
      <c r="BD1543" s="65"/>
      <c r="BE1543" s="65"/>
      <c r="BF1543" s="65"/>
      <c r="BG1543" s="65"/>
      <c r="BH1543" s="65"/>
      <c r="BI1543" s="65"/>
      <c r="BJ1543" s="65"/>
      <c r="BK1543" s="65"/>
      <c r="BL1543" s="65"/>
    </row>
    <row r="1544" spans="1:64" x14ac:dyDescent="0.2">
      <c r="A1544" s="114" t="s">
        <v>1372</v>
      </c>
      <c r="B1544" s="114" t="s">
        <v>1733</v>
      </c>
      <c r="C1544" s="114" t="s">
        <v>1765</v>
      </c>
      <c r="D1544" s="114">
        <v>30</v>
      </c>
      <c r="E1544" s="114" t="s">
        <v>26</v>
      </c>
      <c r="F1544" s="114">
        <v>42</v>
      </c>
      <c r="G1544" s="114" t="s">
        <v>27</v>
      </c>
      <c r="H1544" s="114" t="s">
        <v>76</v>
      </c>
      <c r="I1544" s="114" t="s">
        <v>29</v>
      </c>
      <c r="J1544" s="114"/>
      <c r="K1544" s="114"/>
      <c r="L1544" s="114"/>
      <c r="M1544" s="114" t="s">
        <v>32</v>
      </c>
      <c r="N1544" s="114" t="s">
        <v>70</v>
      </c>
      <c r="O1544" s="114">
        <v>24</v>
      </c>
      <c r="P1544" s="114" t="s">
        <v>28</v>
      </c>
      <c r="Q1544" s="65"/>
      <c r="R1544" s="65"/>
      <c r="S1544" s="65"/>
      <c r="T1544" s="65"/>
      <c r="U1544" s="65"/>
      <c r="V1544" s="65"/>
      <c r="W1544" s="65"/>
      <c r="X1544" s="65"/>
      <c r="Y1544" s="65"/>
      <c r="Z1544" s="65"/>
      <c r="AA1544" s="65"/>
      <c r="AB1544" s="65"/>
      <c r="AC1544" s="65"/>
      <c r="AD1544" s="65"/>
      <c r="AE1544" s="65"/>
      <c r="AF1544" s="65"/>
      <c r="AG1544" s="65"/>
      <c r="AH1544" s="65"/>
      <c r="AI1544" s="65"/>
      <c r="AJ1544" s="65"/>
      <c r="AK1544" s="65"/>
      <c r="AL1544" s="65"/>
      <c r="AM1544" s="65"/>
      <c r="AN1544" s="65"/>
      <c r="AO1544" s="65"/>
      <c r="AP1544" s="65"/>
      <c r="AQ1544" s="65"/>
      <c r="AR1544" s="65"/>
      <c r="AS1544" s="65"/>
      <c r="AT1544" s="65"/>
      <c r="AU1544" s="65"/>
      <c r="AV1544" s="65"/>
      <c r="AW1544" s="65"/>
      <c r="AX1544" s="65"/>
      <c r="AY1544" s="65"/>
      <c r="AZ1544" s="65"/>
      <c r="BA1544" s="65"/>
      <c r="BB1544" s="65"/>
      <c r="BC1544" s="65"/>
      <c r="BD1544" s="65"/>
      <c r="BE1544" s="65"/>
      <c r="BF1544" s="65"/>
      <c r="BG1544" s="65"/>
      <c r="BH1544" s="65"/>
      <c r="BI1544" s="65"/>
      <c r="BJ1544" s="65"/>
      <c r="BK1544" s="65"/>
      <c r="BL1544" s="65"/>
    </row>
    <row r="1545" spans="1:64" x14ac:dyDescent="0.2">
      <c r="A1545" s="114" t="s">
        <v>1372</v>
      </c>
      <c r="B1545" s="114" t="s">
        <v>1733</v>
      </c>
      <c r="C1545" s="114" t="s">
        <v>1766</v>
      </c>
      <c r="D1545" s="114">
        <v>30</v>
      </c>
      <c r="E1545" s="114" t="s">
        <v>26</v>
      </c>
      <c r="F1545" s="114">
        <v>40</v>
      </c>
      <c r="G1545" s="114" t="s">
        <v>27</v>
      </c>
      <c r="H1545" s="114" t="s">
        <v>76</v>
      </c>
      <c r="I1545" s="114" t="s">
        <v>29</v>
      </c>
      <c r="J1545" s="114"/>
      <c r="K1545" s="114"/>
      <c r="L1545" s="114"/>
      <c r="M1545" s="114" t="s">
        <v>32</v>
      </c>
      <c r="N1545" s="114" t="s">
        <v>70</v>
      </c>
      <c r="O1545" s="114">
        <v>24</v>
      </c>
      <c r="P1545" s="114" t="s">
        <v>28</v>
      </c>
      <c r="Q1545" s="65"/>
      <c r="R1545" s="65"/>
      <c r="S1545" s="65"/>
      <c r="T1545" s="65"/>
      <c r="U1545" s="65"/>
      <c r="V1545" s="65"/>
      <c r="W1545" s="65"/>
      <c r="X1545" s="65"/>
      <c r="Y1545" s="65"/>
      <c r="Z1545" s="65"/>
      <c r="AA1545" s="65"/>
      <c r="AB1545" s="65"/>
      <c r="AC1545" s="65"/>
      <c r="AD1545" s="65"/>
      <c r="AE1545" s="65"/>
      <c r="AF1545" s="65"/>
      <c r="AG1545" s="65"/>
      <c r="AH1545" s="65"/>
      <c r="AI1545" s="65"/>
      <c r="AJ1545" s="65"/>
      <c r="AK1545" s="65"/>
      <c r="AL1545" s="65"/>
      <c r="AM1545" s="65"/>
      <c r="AN1545" s="65"/>
      <c r="AO1545" s="65"/>
      <c r="AP1545" s="65"/>
      <c r="AQ1545" s="65"/>
      <c r="AR1545" s="65"/>
      <c r="AS1545" s="65"/>
      <c r="AT1545" s="65"/>
      <c r="AU1545" s="65"/>
      <c r="AV1545" s="65"/>
      <c r="AW1545" s="65"/>
      <c r="AX1545" s="65"/>
      <c r="AY1545" s="65"/>
      <c r="AZ1545" s="65"/>
      <c r="BA1545" s="65"/>
      <c r="BB1545" s="65"/>
      <c r="BC1545" s="65"/>
      <c r="BD1545" s="65"/>
      <c r="BE1545" s="65"/>
      <c r="BF1545" s="65"/>
      <c r="BG1545" s="65"/>
      <c r="BH1545" s="65"/>
      <c r="BI1545" s="65"/>
      <c r="BJ1545" s="65"/>
      <c r="BK1545" s="65"/>
      <c r="BL1545" s="65"/>
    </row>
    <row r="1546" spans="1:64" x14ac:dyDescent="0.2">
      <c r="A1546" s="114" t="s">
        <v>1372</v>
      </c>
      <c r="B1546" s="114" t="s">
        <v>1733</v>
      </c>
      <c r="C1546" s="114" t="s">
        <v>1767</v>
      </c>
      <c r="D1546" s="114">
        <v>30</v>
      </c>
      <c r="E1546" s="114" t="s">
        <v>26</v>
      </c>
      <c r="F1546" s="114">
        <v>38</v>
      </c>
      <c r="G1546" s="114" t="s">
        <v>27</v>
      </c>
      <c r="H1546" s="114" t="s">
        <v>76</v>
      </c>
      <c r="I1546" s="114" t="s">
        <v>29</v>
      </c>
      <c r="J1546" s="114"/>
      <c r="K1546" s="114"/>
      <c r="L1546" s="114"/>
      <c r="M1546" s="114" t="s">
        <v>32</v>
      </c>
      <c r="N1546" s="114" t="s">
        <v>368</v>
      </c>
      <c r="O1546" s="114">
        <v>24</v>
      </c>
      <c r="P1546" s="114" t="s">
        <v>28</v>
      </c>
      <c r="Q1546" s="65"/>
      <c r="R1546" s="65"/>
      <c r="S1546" s="65"/>
      <c r="T1546" s="65"/>
      <c r="U1546" s="65"/>
      <c r="V1546" s="65"/>
      <c r="W1546" s="65"/>
      <c r="X1546" s="65"/>
      <c r="Y1546" s="65"/>
      <c r="Z1546" s="65"/>
      <c r="AA1546" s="65"/>
      <c r="AB1546" s="65"/>
      <c r="AC1546" s="65"/>
      <c r="AD1546" s="65"/>
      <c r="AE1546" s="65"/>
      <c r="AF1546" s="65"/>
      <c r="AG1546" s="65"/>
      <c r="AH1546" s="65"/>
      <c r="AI1546" s="65"/>
      <c r="AJ1546" s="65"/>
      <c r="AK1546" s="65"/>
      <c r="AL1546" s="65"/>
      <c r="AM1546" s="65"/>
      <c r="AN1546" s="65"/>
      <c r="AO1546" s="65"/>
      <c r="AP1546" s="65"/>
      <c r="AQ1546" s="65"/>
      <c r="AR1546" s="65"/>
      <c r="AS1546" s="65"/>
      <c r="AT1546" s="65"/>
      <c r="AU1546" s="65"/>
      <c r="AV1546" s="65"/>
      <c r="AW1546" s="65"/>
      <c r="AX1546" s="65"/>
      <c r="AY1546" s="65"/>
      <c r="AZ1546" s="65"/>
      <c r="BA1546" s="65"/>
      <c r="BB1546" s="65"/>
      <c r="BC1546" s="65"/>
      <c r="BD1546" s="65"/>
      <c r="BE1546" s="65"/>
      <c r="BF1546" s="65"/>
      <c r="BG1546" s="65"/>
      <c r="BH1546" s="65"/>
      <c r="BI1546" s="65"/>
      <c r="BJ1546" s="65"/>
      <c r="BK1546" s="65"/>
      <c r="BL1546" s="65"/>
    </row>
    <row r="1547" spans="1:64" x14ac:dyDescent="0.2">
      <c r="A1547" s="114" t="s">
        <v>1372</v>
      </c>
      <c r="B1547" s="114" t="s">
        <v>1733</v>
      </c>
      <c r="C1547" s="114" t="s">
        <v>1768</v>
      </c>
      <c r="D1547" s="114">
        <v>30</v>
      </c>
      <c r="E1547" s="114" t="s">
        <v>26</v>
      </c>
      <c r="F1547" s="114">
        <v>39</v>
      </c>
      <c r="G1547" s="114" t="s">
        <v>27</v>
      </c>
      <c r="H1547" s="114" t="s">
        <v>76</v>
      </c>
      <c r="I1547" s="114" t="s">
        <v>29</v>
      </c>
      <c r="J1547" s="114"/>
      <c r="K1547" s="114"/>
      <c r="L1547" s="114"/>
      <c r="M1547" s="114" t="s">
        <v>32</v>
      </c>
      <c r="N1547" s="114" t="s">
        <v>368</v>
      </c>
      <c r="O1547" s="114">
        <v>24</v>
      </c>
      <c r="P1547" s="114" t="s">
        <v>28</v>
      </c>
      <c r="Q1547" s="65"/>
      <c r="R1547" s="65"/>
      <c r="S1547" s="65"/>
      <c r="T1547" s="65"/>
      <c r="U1547" s="65"/>
      <c r="V1547" s="65"/>
      <c r="W1547" s="65"/>
      <c r="X1547" s="65"/>
      <c r="Y1547" s="65"/>
      <c r="Z1547" s="65"/>
      <c r="AA1547" s="65"/>
      <c r="AB1547" s="65"/>
      <c r="AC1547" s="65"/>
      <c r="AD1547" s="65"/>
      <c r="AE1547" s="65"/>
      <c r="AF1547" s="65"/>
      <c r="AG1547" s="65"/>
      <c r="AH1547" s="65"/>
      <c r="AI1547" s="65"/>
      <c r="AJ1547" s="65"/>
      <c r="AK1547" s="65"/>
      <c r="AL1547" s="65"/>
      <c r="AM1547" s="65"/>
      <c r="AN1547" s="65"/>
      <c r="AO1547" s="65"/>
      <c r="AP1547" s="65"/>
      <c r="AQ1547" s="65"/>
      <c r="AR1547" s="65"/>
      <c r="AS1547" s="65"/>
      <c r="AT1547" s="65"/>
      <c r="AU1547" s="65"/>
      <c r="AV1547" s="65"/>
      <c r="AW1547" s="65"/>
      <c r="AX1547" s="65"/>
      <c r="AY1547" s="65"/>
      <c r="AZ1547" s="65"/>
      <c r="BA1547" s="65"/>
      <c r="BB1547" s="65"/>
      <c r="BC1547" s="65"/>
      <c r="BD1547" s="65"/>
      <c r="BE1547" s="65"/>
      <c r="BF1547" s="65"/>
      <c r="BG1547" s="65"/>
      <c r="BH1547" s="65"/>
      <c r="BI1547" s="65"/>
      <c r="BJ1547" s="65"/>
      <c r="BK1547" s="65"/>
      <c r="BL1547" s="65"/>
    </row>
    <row r="1548" spans="1:64" x14ac:dyDescent="0.2">
      <c r="A1548" s="114" t="s">
        <v>1372</v>
      </c>
      <c r="B1548" s="114" t="s">
        <v>1733</v>
      </c>
      <c r="C1548" s="114" t="s">
        <v>1769</v>
      </c>
      <c r="D1548" s="114">
        <v>30</v>
      </c>
      <c r="E1548" s="114" t="s">
        <v>26</v>
      </c>
      <c r="F1548" s="114">
        <v>41</v>
      </c>
      <c r="G1548" s="114" t="s">
        <v>27</v>
      </c>
      <c r="H1548" s="114" t="s">
        <v>76</v>
      </c>
      <c r="I1548" s="114" t="s">
        <v>29</v>
      </c>
      <c r="J1548" s="114"/>
      <c r="K1548" s="114"/>
      <c r="L1548" s="114"/>
      <c r="M1548" s="114" t="s">
        <v>32</v>
      </c>
      <c r="N1548" s="114" t="s">
        <v>368</v>
      </c>
      <c r="O1548" s="114">
        <v>24</v>
      </c>
      <c r="P1548" s="114" t="s">
        <v>28</v>
      </c>
      <c r="Q1548" s="65"/>
      <c r="R1548" s="65"/>
      <c r="S1548" s="65"/>
      <c r="T1548" s="65"/>
      <c r="U1548" s="65"/>
      <c r="V1548" s="65"/>
      <c r="W1548" s="65"/>
      <c r="X1548" s="65"/>
      <c r="Y1548" s="65"/>
      <c r="Z1548" s="65"/>
      <c r="AA1548" s="65"/>
      <c r="AB1548" s="65"/>
      <c r="AC1548" s="65"/>
      <c r="AD1548" s="65"/>
      <c r="AE1548" s="65"/>
      <c r="AF1548" s="65"/>
      <c r="AG1548" s="65"/>
      <c r="AH1548" s="65"/>
      <c r="AI1548" s="65"/>
      <c r="AJ1548" s="65"/>
      <c r="AK1548" s="65"/>
      <c r="AL1548" s="65"/>
      <c r="AM1548" s="65"/>
      <c r="AN1548" s="65"/>
      <c r="AO1548" s="65"/>
      <c r="AP1548" s="65"/>
      <c r="AQ1548" s="65"/>
      <c r="AR1548" s="65"/>
      <c r="AS1548" s="65"/>
      <c r="AT1548" s="65"/>
      <c r="AU1548" s="65"/>
      <c r="AV1548" s="65"/>
      <c r="AW1548" s="65"/>
      <c r="AX1548" s="65"/>
      <c r="AY1548" s="65"/>
      <c r="AZ1548" s="65"/>
      <c r="BA1548" s="65"/>
      <c r="BB1548" s="65"/>
      <c r="BC1548" s="65"/>
      <c r="BD1548" s="65"/>
      <c r="BE1548" s="65"/>
      <c r="BF1548" s="65"/>
      <c r="BG1548" s="65"/>
      <c r="BH1548" s="65"/>
      <c r="BI1548" s="65"/>
      <c r="BJ1548" s="65"/>
      <c r="BK1548" s="65"/>
      <c r="BL1548" s="65"/>
    </row>
    <row r="1549" spans="1:64" x14ac:dyDescent="0.2">
      <c r="A1549" s="114" t="s">
        <v>1372</v>
      </c>
      <c r="B1549" s="114" t="s">
        <v>1733</v>
      </c>
      <c r="C1549" s="114" t="s">
        <v>1770</v>
      </c>
      <c r="D1549" s="114">
        <v>30</v>
      </c>
      <c r="E1549" s="114" t="s">
        <v>26</v>
      </c>
      <c r="F1549" s="114">
        <v>38</v>
      </c>
      <c r="G1549" s="114" t="s">
        <v>27</v>
      </c>
      <c r="H1549" s="114" t="s">
        <v>76</v>
      </c>
      <c r="I1549" s="114" t="s">
        <v>29</v>
      </c>
      <c r="J1549" s="114"/>
      <c r="K1549" s="114"/>
      <c r="L1549" s="114"/>
      <c r="M1549" s="114" t="s">
        <v>32</v>
      </c>
      <c r="N1549" s="114" t="s">
        <v>70</v>
      </c>
      <c r="O1549" s="114">
        <v>24</v>
      </c>
      <c r="P1549" s="114" t="s">
        <v>28</v>
      </c>
      <c r="Q1549" s="65"/>
      <c r="R1549" s="65"/>
      <c r="S1549" s="65"/>
      <c r="T1549" s="65"/>
      <c r="U1549" s="65"/>
      <c r="V1549" s="65"/>
      <c r="W1549" s="65"/>
      <c r="X1549" s="65"/>
      <c r="Y1549" s="65"/>
      <c r="Z1549" s="65"/>
      <c r="AA1549" s="65"/>
      <c r="AB1549" s="65"/>
      <c r="AC1549" s="65"/>
      <c r="AD1549" s="65"/>
      <c r="AE1549" s="65"/>
      <c r="AF1549" s="65"/>
      <c r="AG1549" s="65"/>
      <c r="AH1549" s="65"/>
      <c r="AI1549" s="65"/>
      <c r="AJ1549" s="65"/>
      <c r="AK1549" s="65"/>
      <c r="AL1549" s="65"/>
      <c r="AM1549" s="65"/>
      <c r="AN1549" s="65"/>
      <c r="AO1549" s="65"/>
      <c r="AP1549" s="65"/>
      <c r="AQ1549" s="65"/>
      <c r="AR1549" s="65"/>
      <c r="AS1549" s="65"/>
      <c r="AT1549" s="65"/>
      <c r="AU1549" s="65"/>
      <c r="AV1549" s="65"/>
      <c r="AW1549" s="65"/>
      <c r="AX1549" s="65"/>
      <c r="AY1549" s="65"/>
      <c r="AZ1549" s="65"/>
      <c r="BA1549" s="65"/>
      <c r="BB1549" s="65"/>
      <c r="BC1549" s="65"/>
      <c r="BD1549" s="65"/>
      <c r="BE1549" s="65"/>
      <c r="BF1549" s="65"/>
      <c r="BG1549" s="65"/>
      <c r="BH1549" s="65"/>
      <c r="BI1549" s="65"/>
      <c r="BJ1549" s="65"/>
      <c r="BK1549" s="65"/>
      <c r="BL1549" s="65"/>
    </row>
    <row r="1550" spans="1:64" x14ac:dyDescent="0.2">
      <c r="A1550" s="114" t="s">
        <v>1372</v>
      </c>
      <c r="B1550" s="114" t="s">
        <v>1733</v>
      </c>
      <c r="C1550" s="114" t="s">
        <v>1771</v>
      </c>
      <c r="D1550" s="114">
        <v>30</v>
      </c>
      <c r="E1550" s="114" t="s">
        <v>26</v>
      </c>
      <c r="F1550" s="114">
        <v>39</v>
      </c>
      <c r="G1550" s="114" t="s">
        <v>27</v>
      </c>
      <c r="H1550" s="114" t="s">
        <v>76</v>
      </c>
      <c r="I1550" s="114" t="s">
        <v>29</v>
      </c>
      <c r="J1550" s="114"/>
      <c r="K1550" s="114"/>
      <c r="L1550" s="114"/>
      <c r="M1550" s="114" t="s">
        <v>32</v>
      </c>
      <c r="N1550" s="114" t="s">
        <v>368</v>
      </c>
      <c r="O1550" s="114">
        <v>24</v>
      </c>
      <c r="P1550" s="114" t="s">
        <v>28</v>
      </c>
      <c r="Q1550" s="65"/>
      <c r="R1550" s="65"/>
      <c r="S1550" s="65"/>
      <c r="T1550" s="65"/>
      <c r="U1550" s="65"/>
      <c r="V1550" s="65"/>
      <c r="W1550" s="65"/>
      <c r="X1550" s="65"/>
      <c r="Y1550" s="65"/>
      <c r="Z1550" s="65"/>
      <c r="AA1550" s="65"/>
      <c r="AB1550" s="65"/>
      <c r="AC1550" s="65"/>
      <c r="AD1550" s="65"/>
      <c r="AE1550" s="65"/>
      <c r="AF1550" s="65"/>
      <c r="AG1550" s="65"/>
      <c r="AH1550" s="65"/>
      <c r="AI1550" s="65"/>
      <c r="AJ1550" s="65"/>
      <c r="AK1550" s="65"/>
      <c r="AL1550" s="65"/>
      <c r="AM1550" s="65"/>
      <c r="AN1550" s="65"/>
      <c r="AO1550" s="65"/>
      <c r="AP1550" s="65"/>
      <c r="AQ1550" s="65"/>
      <c r="AR1550" s="65"/>
      <c r="AS1550" s="65"/>
      <c r="AT1550" s="65"/>
      <c r="AU1550" s="65"/>
      <c r="AV1550" s="65"/>
      <c r="AW1550" s="65"/>
      <c r="AX1550" s="65"/>
      <c r="AY1550" s="65"/>
      <c r="AZ1550" s="65"/>
      <c r="BA1550" s="65"/>
      <c r="BB1550" s="65"/>
      <c r="BC1550" s="65"/>
      <c r="BD1550" s="65"/>
      <c r="BE1550" s="65"/>
      <c r="BF1550" s="65"/>
      <c r="BG1550" s="65"/>
      <c r="BH1550" s="65"/>
      <c r="BI1550" s="65"/>
      <c r="BJ1550" s="65"/>
      <c r="BK1550" s="65"/>
      <c r="BL1550" s="65"/>
    </row>
    <row r="1551" spans="1:64" x14ac:dyDescent="0.2">
      <c r="A1551" s="114" t="s">
        <v>1372</v>
      </c>
      <c r="B1551" s="114" t="s">
        <v>1733</v>
      </c>
      <c r="C1551" s="114" t="s">
        <v>1772</v>
      </c>
      <c r="D1551" s="114">
        <v>30</v>
      </c>
      <c r="E1551" s="114" t="s">
        <v>26</v>
      </c>
      <c r="F1551" s="114">
        <v>41</v>
      </c>
      <c r="G1551" s="114" t="s">
        <v>27</v>
      </c>
      <c r="H1551" s="114" t="s">
        <v>76</v>
      </c>
      <c r="I1551" s="114" t="s">
        <v>29</v>
      </c>
      <c r="J1551" s="114"/>
      <c r="K1551" s="114"/>
      <c r="L1551" s="114"/>
      <c r="M1551" s="114" t="s">
        <v>32</v>
      </c>
      <c r="N1551" s="114" t="s">
        <v>368</v>
      </c>
      <c r="O1551" s="114">
        <v>24</v>
      </c>
      <c r="P1551" s="114" t="s">
        <v>28</v>
      </c>
      <c r="Q1551" s="65"/>
      <c r="R1551" s="65"/>
      <c r="S1551" s="65"/>
      <c r="T1551" s="65"/>
      <c r="U1551" s="65"/>
      <c r="V1551" s="65"/>
      <c r="W1551" s="65"/>
      <c r="X1551" s="65"/>
      <c r="Y1551" s="65"/>
      <c r="Z1551" s="65"/>
      <c r="AA1551" s="65"/>
      <c r="AB1551" s="65"/>
      <c r="AC1551" s="65"/>
      <c r="AD1551" s="65"/>
      <c r="AE1551" s="65"/>
      <c r="AF1551" s="65"/>
      <c r="AG1551" s="65"/>
      <c r="AH1551" s="65"/>
      <c r="AI1551" s="65"/>
      <c r="AJ1551" s="65"/>
      <c r="AK1551" s="65"/>
      <c r="AL1551" s="65"/>
      <c r="AM1551" s="65"/>
      <c r="AN1551" s="65"/>
      <c r="AO1551" s="65"/>
      <c r="AP1551" s="65"/>
      <c r="AQ1551" s="65"/>
      <c r="AR1551" s="65"/>
      <c r="AS1551" s="65"/>
      <c r="AT1551" s="65"/>
      <c r="AU1551" s="65"/>
      <c r="AV1551" s="65"/>
      <c r="AW1551" s="65"/>
      <c r="AX1551" s="65"/>
      <c r="AY1551" s="65"/>
      <c r="AZ1551" s="65"/>
      <c r="BA1551" s="65"/>
      <c r="BB1551" s="65"/>
      <c r="BC1551" s="65"/>
      <c r="BD1551" s="65"/>
      <c r="BE1551" s="65"/>
      <c r="BF1551" s="65"/>
      <c r="BG1551" s="65"/>
      <c r="BH1551" s="65"/>
      <c r="BI1551" s="65"/>
      <c r="BJ1551" s="65"/>
      <c r="BK1551" s="65"/>
      <c r="BL1551" s="65"/>
    </row>
    <row r="1552" spans="1:64" x14ac:dyDescent="0.2">
      <c r="A1552" s="114" t="s">
        <v>1372</v>
      </c>
      <c r="B1552" s="114" t="s">
        <v>1733</v>
      </c>
      <c r="C1552" s="114" t="s">
        <v>1773</v>
      </c>
      <c r="D1552" s="114">
        <v>30</v>
      </c>
      <c r="E1552" s="114" t="s">
        <v>26</v>
      </c>
      <c r="F1552" s="114">
        <v>42</v>
      </c>
      <c r="G1552" s="114" t="s">
        <v>27</v>
      </c>
      <c r="H1552" s="114" t="s">
        <v>76</v>
      </c>
      <c r="I1552" s="114" t="s">
        <v>29</v>
      </c>
      <c r="J1552" s="114"/>
      <c r="K1552" s="114"/>
      <c r="L1552" s="114"/>
      <c r="M1552" s="114" t="s">
        <v>32</v>
      </c>
      <c r="N1552" s="114" t="s">
        <v>368</v>
      </c>
      <c r="O1552" s="114">
        <v>24</v>
      </c>
      <c r="P1552" s="114" t="s">
        <v>28</v>
      </c>
      <c r="Q1552" s="65"/>
      <c r="R1552" s="65"/>
      <c r="S1552" s="65"/>
      <c r="T1552" s="65"/>
      <c r="U1552" s="65"/>
      <c r="V1552" s="65"/>
      <c r="W1552" s="65"/>
      <c r="X1552" s="65"/>
      <c r="Y1552" s="65"/>
      <c r="Z1552" s="65"/>
      <c r="AA1552" s="65"/>
      <c r="AB1552" s="65"/>
      <c r="AC1552" s="65"/>
      <c r="AD1552" s="65"/>
      <c r="AE1552" s="65"/>
      <c r="AF1552" s="65"/>
      <c r="AG1552" s="65"/>
      <c r="AH1552" s="65"/>
      <c r="AI1552" s="65"/>
      <c r="AJ1552" s="65"/>
      <c r="AK1552" s="65"/>
      <c r="AL1552" s="65"/>
      <c r="AM1552" s="65"/>
      <c r="AN1552" s="65"/>
      <c r="AO1552" s="65"/>
      <c r="AP1552" s="65"/>
      <c r="AQ1552" s="65"/>
      <c r="AR1552" s="65"/>
      <c r="AS1552" s="65"/>
      <c r="AT1552" s="65"/>
      <c r="AU1552" s="65"/>
      <c r="AV1552" s="65"/>
      <c r="AW1552" s="65"/>
      <c r="AX1552" s="65"/>
      <c r="AY1552" s="65"/>
      <c r="AZ1552" s="65"/>
      <c r="BA1552" s="65"/>
      <c r="BB1552" s="65"/>
      <c r="BC1552" s="65"/>
      <c r="BD1552" s="65"/>
      <c r="BE1552" s="65"/>
      <c r="BF1552" s="65"/>
      <c r="BG1552" s="65"/>
      <c r="BH1552" s="65"/>
      <c r="BI1552" s="65"/>
      <c r="BJ1552" s="65"/>
      <c r="BK1552" s="65"/>
      <c r="BL1552" s="65"/>
    </row>
    <row r="1553" spans="1:64" x14ac:dyDescent="0.2">
      <c r="A1553" s="114" t="s">
        <v>1372</v>
      </c>
      <c r="B1553" s="114" t="s">
        <v>1733</v>
      </c>
      <c r="C1553" s="114" t="s">
        <v>1774</v>
      </c>
      <c r="D1553" s="114">
        <v>30</v>
      </c>
      <c r="E1553" s="114" t="s">
        <v>26</v>
      </c>
      <c r="F1553" s="114">
        <v>40</v>
      </c>
      <c r="G1553" s="114" t="s">
        <v>27</v>
      </c>
      <c r="H1553" s="114" t="s">
        <v>76</v>
      </c>
      <c r="I1553" s="114" t="s">
        <v>29</v>
      </c>
      <c r="J1553" s="114"/>
      <c r="K1553" s="114"/>
      <c r="L1553" s="114"/>
      <c r="M1553" s="114" t="s">
        <v>32</v>
      </c>
      <c r="N1553" s="114" t="s">
        <v>368</v>
      </c>
      <c r="O1553" s="114">
        <v>24</v>
      </c>
      <c r="P1553" s="114" t="s">
        <v>28</v>
      </c>
      <c r="Q1553" s="65"/>
      <c r="R1553" s="65"/>
      <c r="S1553" s="65"/>
      <c r="T1553" s="65"/>
      <c r="U1553" s="65"/>
      <c r="V1553" s="65"/>
      <c r="W1553" s="65"/>
      <c r="X1553" s="65"/>
      <c r="Y1553" s="65"/>
      <c r="Z1553" s="65"/>
      <c r="AA1553" s="65"/>
      <c r="AB1553" s="65"/>
      <c r="AC1553" s="65"/>
      <c r="AD1553" s="65"/>
      <c r="AE1553" s="65"/>
      <c r="AF1553" s="65"/>
      <c r="AG1553" s="65"/>
      <c r="AH1553" s="65"/>
      <c r="AI1553" s="65"/>
      <c r="AJ1553" s="65"/>
      <c r="AK1553" s="65"/>
      <c r="AL1553" s="65"/>
      <c r="AM1553" s="65"/>
      <c r="AN1553" s="65"/>
      <c r="AO1553" s="65"/>
      <c r="AP1553" s="65"/>
      <c r="AQ1553" s="65"/>
      <c r="AR1553" s="65"/>
      <c r="AS1553" s="65"/>
      <c r="AT1553" s="65"/>
      <c r="AU1553" s="65"/>
      <c r="AV1553" s="65"/>
      <c r="AW1553" s="65"/>
      <c r="AX1553" s="65"/>
      <c r="AY1553" s="65"/>
      <c r="AZ1553" s="65"/>
      <c r="BA1553" s="65"/>
      <c r="BB1553" s="65"/>
      <c r="BC1553" s="65"/>
      <c r="BD1553" s="65"/>
      <c r="BE1553" s="65"/>
      <c r="BF1553" s="65"/>
      <c r="BG1553" s="65"/>
      <c r="BH1553" s="65"/>
      <c r="BI1553" s="65"/>
      <c r="BJ1553" s="65"/>
      <c r="BK1553" s="65"/>
      <c r="BL1553" s="65"/>
    </row>
    <row r="1554" spans="1:64" x14ac:dyDescent="0.2">
      <c r="A1554" s="114" t="s">
        <v>1372</v>
      </c>
      <c r="B1554" s="114" t="s">
        <v>1733</v>
      </c>
      <c r="C1554" s="114" t="s">
        <v>1775</v>
      </c>
      <c r="D1554" s="114">
        <v>30</v>
      </c>
      <c r="E1554" s="114" t="s">
        <v>26</v>
      </c>
      <c r="F1554" s="114">
        <v>38</v>
      </c>
      <c r="G1554" s="114" t="s">
        <v>27</v>
      </c>
      <c r="H1554" s="114" t="s">
        <v>76</v>
      </c>
      <c r="I1554" s="114" t="s">
        <v>29</v>
      </c>
      <c r="J1554" s="114"/>
      <c r="K1554" s="114"/>
      <c r="L1554" s="114"/>
      <c r="M1554" s="114" t="s">
        <v>32</v>
      </c>
      <c r="N1554" s="114" t="s">
        <v>368</v>
      </c>
      <c r="O1554" s="114">
        <v>24</v>
      </c>
      <c r="P1554" s="114" t="s">
        <v>28</v>
      </c>
      <c r="Q1554" s="65"/>
      <c r="R1554" s="65"/>
      <c r="S1554" s="65"/>
      <c r="T1554" s="65"/>
      <c r="U1554" s="65"/>
      <c r="V1554" s="65"/>
      <c r="W1554" s="65"/>
      <c r="X1554" s="65"/>
      <c r="Y1554" s="65"/>
      <c r="Z1554" s="65"/>
      <c r="AA1554" s="65"/>
      <c r="AB1554" s="65"/>
      <c r="AC1554" s="65"/>
      <c r="AD1554" s="65"/>
      <c r="AE1554" s="65"/>
      <c r="AF1554" s="65"/>
      <c r="AG1554" s="65"/>
      <c r="AH1554" s="65"/>
      <c r="AI1554" s="65"/>
      <c r="AJ1554" s="65"/>
      <c r="AK1554" s="65"/>
      <c r="AL1554" s="65"/>
      <c r="AM1554" s="65"/>
      <c r="AN1554" s="65"/>
      <c r="AO1554" s="65"/>
      <c r="AP1554" s="65"/>
      <c r="AQ1554" s="65"/>
      <c r="AR1554" s="65"/>
      <c r="AS1554" s="65"/>
      <c r="AT1554" s="65"/>
      <c r="AU1554" s="65"/>
      <c r="AV1554" s="65"/>
      <c r="AW1554" s="65"/>
      <c r="AX1554" s="65"/>
      <c r="AY1554" s="65"/>
      <c r="AZ1554" s="65"/>
      <c r="BA1554" s="65"/>
      <c r="BB1554" s="65"/>
      <c r="BC1554" s="65"/>
      <c r="BD1554" s="65"/>
      <c r="BE1554" s="65"/>
      <c r="BF1554" s="65"/>
      <c r="BG1554" s="65"/>
      <c r="BH1554" s="65"/>
      <c r="BI1554" s="65"/>
      <c r="BJ1554" s="65"/>
      <c r="BK1554" s="65"/>
      <c r="BL1554" s="65"/>
    </row>
    <row r="1555" spans="1:64" x14ac:dyDescent="0.2">
      <c r="A1555" s="114" t="s">
        <v>1372</v>
      </c>
      <c r="B1555" s="114" t="s">
        <v>1733</v>
      </c>
      <c r="C1555" s="114" t="s">
        <v>1776</v>
      </c>
      <c r="D1555" s="114">
        <v>30</v>
      </c>
      <c r="E1555" s="114" t="s">
        <v>26</v>
      </c>
      <c r="F1555" s="114">
        <v>39</v>
      </c>
      <c r="G1555" s="114" t="s">
        <v>27</v>
      </c>
      <c r="H1555" s="114" t="s">
        <v>76</v>
      </c>
      <c r="I1555" s="114" t="s">
        <v>29</v>
      </c>
      <c r="J1555" s="114"/>
      <c r="K1555" s="114"/>
      <c r="L1555" s="114"/>
      <c r="M1555" s="114" t="s">
        <v>32</v>
      </c>
      <c r="N1555" s="114" t="s">
        <v>368</v>
      </c>
      <c r="O1555" s="114">
        <v>24</v>
      </c>
      <c r="P1555" s="114" t="s">
        <v>28</v>
      </c>
      <c r="Q1555" s="65"/>
      <c r="R1555" s="65"/>
      <c r="S1555" s="65"/>
      <c r="T1555" s="65"/>
      <c r="U1555" s="65"/>
      <c r="V1555" s="65"/>
      <c r="W1555" s="65"/>
      <c r="X1555" s="65"/>
      <c r="Y1555" s="65"/>
      <c r="Z1555" s="65"/>
      <c r="AA1555" s="65"/>
      <c r="AB1555" s="65"/>
      <c r="AC1555" s="65"/>
      <c r="AD1555" s="65"/>
      <c r="AE1555" s="65"/>
      <c r="AF1555" s="65"/>
      <c r="AG1555" s="65"/>
      <c r="AH1555" s="65"/>
      <c r="AI1555" s="65"/>
      <c r="AJ1555" s="65"/>
      <c r="AK1555" s="65"/>
      <c r="AL1555" s="65"/>
      <c r="AM1555" s="65"/>
      <c r="AN1555" s="65"/>
      <c r="AO1555" s="65"/>
      <c r="AP1555" s="65"/>
      <c r="AQ1555" s="65"/>
      <c r="AR1555" s="65"/>
      <c r="AS1555" s="65"/>
      <c r="AT1555" s="65"/>
      <c r="AU1555" s="65"/>
      <c r="AV1555" s="65"/>
      <c r="AW1555" s="65"/>
      <c r="AX1555" s="65"/>
      <c r="AY1555" s="65"/>
      <c r="AZ1555" s="65"/>
      <c r="BA1555" s="65"/>
      <c r="BB1555" s="65"/>
      <c r="BC1555" s="65"/>
      <c r="BD1555" s="65"/>
      <c r="BE1555" s="65"/>
      <c r="BF1555" s="65"/>
      <c r="BG1555" s="65"/>
      <c r="BH1555" s="65"/>
      <c r="BI1555" s="65"/>
      <c r="BJ1555" s="65"/>
      <c r="BK1555" s="65"/>
      <c r="BL1555" s="65"/>
    </row>
    <row r="1556" spans="1:64" x14ac:dyDescent="0.2">
      <c r="A1556" s="114" t="s">
        <v>1372</v>
      </c>
      <c r="B1556" s="114" t="s">
        <v>1733</v>
      </c>
      <c r="C1556" s="114" t="s">
        <v>1777</v>
      </c>
      <c r="D1556" s="114">
        <v>30</v>
      </c>
      <c r="E1556" s="114" t="s">
        <v>26</v>
      </c>
      <c r="F1556" s="114">
        <v>40</v>
      </c>
      <c r="G1556" s="114" t="s">
        <v>27</v>
      </c>
      <c r="H1556" s="114" t="s">
        <v>76</v>
      </c>
      <c r="I1556" s="114" t="s">
        <v>29</v>
      </c>
      <c r="J1556" s="114"/>
      <c r="K1556" s="114"/>
      <c r="L1556" s="114"/>
      <c r="M1556" s="114" t="s">
        <v>32</v>
      </c>
      <c r="N1556" s="114" t="s">
        <v>368</v>
      </c>
      <c r="O1556" s="114">
        <v>24</v>
      </c>
      <c r="P1556" s="114" t="s">
        <v>28</v>
      </c>
      <c r="Q1556" s="65"/>
      <c r="R1556" s="65"/>
      <c r="S1556" s="65"/>
      <c r="T1556" s="65"/>
      <c r="U1556" s="65"/>
      <c r="V1556" s="65"/>
      <c r="W1556" s="65"/>
      <c r="X1556" s="65"/>
      <c r="Y1556" s="65"/>
      <c r="Z1556" s="65"/>
      <c r="AA1556" s="65"/>
      <c r="AB1556" s="65"/>
      <c r="AC1556" s="65"/>
      <c r="AD1556" s="65"/>
      <c r="AE1556" s="65"/>
      <c r="AF1556" s="65"/>
      <c r="AG1556" s="65"/>
      <c r="AH1556" s="65"/>
      <c r="AI1556" s="65"/>
      <c r="AJ1556" s="65"/>
      <c r="AK1556" s="65"/>
      <c r="AL1556" s="65"/>
      <c r="AM1556" s="65"/>
      <c r="AN1556" s="65"/>
      <c r="AO1556" s="65"/>
      <c r="AP1556" s="65"/>
      <c r="AQ1556" s="65"/>
      <c r="AR1556" s="65"/>
      <c r="AS1556" s="65"/>
      <c r="AT1556" s="65"/>
      <c r="AU1556" s="65"/>
      <c r="AV1556" s="65"/>
      <c r="AW1556" s="65"/>
      <c r="AX1556" s="65"/>
      <c r="AY1556" s="65"/>
      <c r="AZ1556" s="65"/>
      <c r="BA1556" s="65"/>
      <c r="BB1556" s="65"/>
      <c r="BC1556" s="65"/>
      <c r="BD1556" s="65"/>
      <c r="BE1556" s="65"/>
      <c r="BF1556" s="65"/>
      <c r="BG1556" s="65"/>
      <c r="BH1556" s="65"/>
      <c r="BI1556" s="65"/>
      <c r="BJ1556" s="65"/>
      <c r="BK1556" s="65"/>
      <c r="BL1556" s="65"/>
    </row>
    <row r="1557" spans="1:64" x14ac:dyDescent="0.2">
      <c r="A1557" s="114" t="s">
        <v>1372</v>
      </c>
      <c r="B1557" s="114" t="s">
        <v>1733</v>
      </c>
      <c r="C1557" s="114" t="s">
        <v>1778</v>
      </c>
      <c r="D1557" s="114">
        <v>30</v>
      </c>
      <c r="E1557" s="114" t="s">
        <v>26</v>
      </c>
      <c r="F1557" s="114">
        <v>41</v>
      </c>
      <c r="G1557" s="114" t="s">
        <v>27</v>
      </c>
      <c r="H1557" s="114" t="s">
        <v>76</v>
      </c>
      <c r="I1557" s="114" t="s">
        <v>29</v>
      </c>
      <c r="J1557" s="114"/>
      <c r="K1557" s="114"/>
      <c r="L1557" s="114"/>
      <c r="M1557" s="114" t="s">
        <v>32</v>
      </c>
      <c r="N1557" s="114" t="s">
        <v>368</v>
      </c>
      <c r="O1557" s="114">
        <v>24</v>
      </c>
      <c r="P1557" s="114" t="s">
        <v>28</v>
      </c>
      <c r="Q1557" s="65"/>
      <c r="R1557" s="65"/>
      <c r="S1557" s="65"/>
      <c r="T1557" s="65"/>
      <c r="U1557" s="65"/>
      <c r="V1557" s="65"/>
      <c r="W1557" s="65"/>
      <c r="X1557" s="65"/>
      <c r="Y1557" s="65"/>
      <c r="Z1557" s="65"/>
      <c r="AA1557" s="65"/>
      <c r="AB1557" s="65"/>
      <c r="AC1557" s="65"/>
      <c r="AD1557" s="65"/>
      <c r="AE1557" s="65"/>
      <c r="AF1557" s="65"/>
      <c r="AG1557" s="65"/>
      <c r="AH1557" s="65"/>
      <c r="AI1557" s="65"/>
      <c r="AJ1557" s="65"/>
      <c r="AK1557" s="65"/>
      <c r="AL1557" s="65"/>
      <c r="AM1557" s="65"/>
      <c r="AN1557" s="65"/>
      <c r="AO1557" s="65"/>
      <c r="AP1557" s="65"/>
      <c r="AQ1557" s="65"/>
      <c r="AR1557" s="65"/>
      <c r="AS1557" s="65"/>
      <c r="AT1557" s="65"/>
      <c r="AU1557" s="65"/>
      <c r="AV1557" s="65"/>
      <c r="AW1557" s="65"/>
      <c r="AX1557" s="65"/>
      <c r="AY1557" s="65"/>
      <c r="AZ1557" s="65"/>
      <c r="BA1557" s="65"/>
      <c r="BB1557" s="65"/>
      <c r="BC1557" s="65"/>
      <c r="BD1557" s="65"/>
      <c r="BE1557" s="65"/>
      <c r="BF1557" s="65"/>
      <c r="BG1557" s="65"/>
      <c r="BH1557" s="65"/>
      <c r="BI1557" s="65"/>
      <c r="BJ1557" s="65"/>
      <c r="BK1557" s="65"/>
      <c r="BL1557" s="65"/>
    </row>
    <row r="1558" spans="1:64" x14ac:dyDescent="0.2">
      <c r="A1558" s="114" t="s">
        <v>1372</v>
      </c>
      <c r="B1558" s="114" t="s">
        <v>1733</v>
      </c>
      <c r="C1558" s="114" t="s">
        <v>1779</v>
      </c>
      <c r="D1558" s="114">
        <v>30</v>
      </c>
      <c r="E1558" s="114" t="s">
        <v>26</v>
      </c>
      <c r="F1558" s="114">
        <v>38</v>
      </c>
      <c r="G1558" s="114" t="s">
        <v>27</v>
      </c>
      <c r="H1558" s="114" t="s">
        <v>76</v>
      </c>
      <c r="I1558" s="114" t="s">
        <v>29</v>
      </c>
      <c r="J1558" s="114"/>
      <c r="K1558" s="114"/>
      <c r="L1558" s="114"/>
      <c r="M1558" s="114" t="s">
        <v>32</v>
      </c>
      <c r="N1558" s="114" t="s">
        <v>368</v>
      </c>
      <c r="O1558" s="114">
        <v>24</v>
      </c>
      <c r="P1558" s="114" t="s">
        <v>28</v>
      </c>
      <c r="Q1558" s="65"/>
      <c r="R1558" s="65"/>
      <c r="S1558" s="65"/>
      <c r="T1558" s="65"/>
      <c r="U1558" s="65"/>
      <c r="V1558" s="65"/>
      <c r="W1558" s="65"/>
      <c r="X1558" s="65"/>
      <c r="Y1558" s="65"/>
      <c r="Z1558" s="65"/>
      <c r="AA1558" s="65"/>
      <c r="AB1558" s="65"/>
      <c r="AC1558" s="65"/>
      <c r="AD1558" s="65"/>
      <c r="AE1558" s="65"/>
      <c r="AF1558" s="65"/>
      <c r="AG1558" s="65"/>
      <c r="AH1558" s="65"/>
      <c r="AI1558" s="65"/>
      <c r="AJ1558" s="65"/>
      <c r="AK1558" s="65"/>
      <c r="AL1558" s="65"/>
      <c r="AM1558" s="65"/>
      <c r="AN1558" s="65"/>
      <c r="AO1558" s="65"/>
      <c r="AP1558" s="65"/>
      <c r="AQ1558" s="65"/>
      <c r="AR1558" s="65"/>
      <c r="AS1558" s="65"/>
      <c r="AT1558" s="65"/>
      <c r="AU1558" s="65"/>
      <c r="AV1558" s="65"/>
      <c r="AW1558" s="65"/>
      <c r="AX1558" s="65"/>
      <c r="AY1558" s="65"/>
      <c r="AZ1558" s="65"/>
      <c r="BA1558" s="65"/>
      <c r="BB1558" s="65"/>
      <c r="BC1558" s="65"/>
      <c r="BD1558" s="65"/>
      <c r="BE1558" s="65"/>
      <c r="BF1558" s="65"/>
      <c r="BG1558" s="65"/>
      <c r="BH1558" s="65"/>
      <c r="BI1558" s="65"/>
      <c r="BJ1558" s="65"/>
      <c r="BK1558" s="65"/>
      <c r="BL1558" s="65"/>
    </row>
    <row r="1559" spans="1:64" x14ac:dyDescent="0.2">
      <c r="A1559" s="114" t="s">
        <v>1372</v>
      </c>
      <c r="B1559" s="114" t="s">
        <v>1733</v>
      </c>
      <c r="C1559" s="114" t="s">
        <v>1780</v>
      </c>
      <c r="D1559" s="114">
        <v>30</v>
      </c>
      <c r="E1559" s="114" t="s">
        <v>26</v>
      </c>
      <c r="F1559" s="114">
        <v>39</v>
      </c>
      <c r="G1559" s="114" t="s">
        <v>27</v>
      </c>
      <c r="H1559" s="114" t="s">
        <v>76</v>
      </c>
      <c r="I1559" s="114" t="s">
        <v>29</v>
      </c>
      <c r="J1559" s="114"/>
      <c r="K1559" s="114"/>
      <c r="L1559" s="114"/>
      <c r="M1559" s="114" t="s">
        <v>32</v>
      </c>
      <c r="N1559" s="114" t="s">
        <v>368</v>
      </c>
      <c r="O1559" s="114">
        <v>24</v>
      </c>
      <c r="P1559" s="114" t="s">
        <v>28</v>
      </c>
      <c r="Q1559" s="65"/>
      <c r="R1559" s="65"/>
      <c r="S1559" s="65"/>
      <c r="T1559" s="65"/>
      <c r="U1559" s="65"/>
      <c r="V1559" s="65"/>
      <c r="W1559" s="65"/>
      <c r="X1559" s="65"/>
      <c r="Y1559" s="65"/>
      <c r="Z1559" s="65"/>
      <c r="AA1559" s="65"/>
      <c r="AB1559" s="65"/>
      <c r="AC1559" s="65"/>
      <c r="AD1559" s="65"/>
      <c r="AE1559" s="65"/>
      <c r="AF1559" s="65"/>
      <c r="AG1559" s="65"/>
      <c r="AH1559" s="65"/>
      <c r="AI1559" s="65"/>
      <c r="AJ1559" s="65"/>
      <c r="AK1559" s="65"/>
      <c r="AL1559" s="65"/>
      <c r="AM1559" s="65"/>
      <c r="AN1559" s="65"/>
      <c r="AO1559" s="65"/>
      <c r="AP1559" s="65"/>
      <c r="AQ1559" s="65"/>
      <c r="AR1559" s="65"/>
      <c r="AS1559" s="65"/>
      <c r="AT1559" s="65"/>
      <c r="AU1559" s="65"/>
      <c r="AV1559" s="65"/>
      <c r="AW1559" s="65"/>
      <c r="AX1559" s="65"/>
      <c r="AY1559" s="65"/>
      <c r="AZ1559" s="65"/>
      <c r="BA1559" s="65"/>
      <c r="BB1559" s="65"/>
      <c r="BC1559" s="65"/>
      <c r="BD1559" s="65"/>
      <c r="BE1559" s="65"/>
      <c r="BF1559" s="65"/>
      <c r="BG1559" s="65"/>
      <c r="BH1559" s="65"/>
      <c r="BI1559" s="65"/>
      <c r="BJ1559" s="65"/>
      <c r="BK1559" s="65"/>
      <c r="BL1559" s="65"/>
    </row>
    <row r="1560" spans="1:64" x14ac:dyDescent="0.2">
      <c r="A1560" s="114" t="s">
        <v>1372</v>
      </c>
      <c r="B1560" s="114" t="s">
        <v>1733</v>
      </c>
      <c r="C1560" s="114" t="s">
        <v>1781</v>
      </c>
      <c r="D1560" s="114">
        <v>30</v>
      </c>
      <c r="E1560" s="114" t="s">
        <v>26</v>
      </c>
      <c r="F1560" s="114">
        <v>38</v>
      </c>
      <c r="G1560" s="114" t="s">
        <v>27</v>
      </c>
      <c r="H1560" s="114" t="s">
        <v>76</v>
      </c>
      <c r="I1560" s="114" t="s">
        <v>29</v>
      </c>
      <c r="J1560" s="114"/>
      <c r="K1560" s="114"/>
      <c r="L1560" s="114"/>
      <c r="M1560" s="114" t="s">
        <v>32</v>
      </c>
      <c r="N1560" s="114" t="s">
        <v>368</v>
      </c>
      <c r="O1560" s="114">
        <v>24</v>
      </c>
      <c r="P1560" s="114" t="s">
        <v>28</v>
      </c>
      <c r="Q1560" s="65"/>
      <c r="R1560" s="65"/>
      <c r="S1560" s="65"/>
      <c r="T1560" s="65"/>
      <c r="U1560" s="65"/>
      <c r="V1560" s="65"/>
      <c r="W1560" s="65"/>
      <c r="X1560" s="65"/>
      <c r="Y1560" s="65"/>
      <c r="Z1560" s="65"/>
      <c r="AA1560" s="65"/>
      <c r="AB1560" s="65"/>
      <c r="AC1560" s="65"/>
      <c r="AD1560" s="65"/>
      <c r="AE1560" s="65"/>
      <c r="AF1560" s="65"/>
      <c r="AG1560" s="65"/>
      <c r="AH1560" s="65"/>
      <c r="AI1560" s="65"/>
      <c r="AJ1560" s="65"/>
      <c r="AK1560" s="65"/>
      <c r="AL1560" s="65"/>
      <c r="AM1560" s="65"/>
      <c r="AN1560" s="65"/>
      <c r="AO1560" s="65"/>
      <c r="AP1560" s="65"/>
      <c r="AQ1560" s="65"/>
      <c r="AR1560" s="65"/>
      <c r="AS1560" s="65"/>
      <c r="AT1560" s="65"/>
      <c r="AU1560" s="65"/>
      <c r="AV1560" s="65"/>
      <c r="AW1560" s="65"/>
      <c r="AX1560" s="65"/>
      <c r="AY1560" s="65"/>
      <c r="AZ1560" s="65"/>
      <c r="BA1560" s="65"/>
      <c r="BB1560" s="65"/>
      <c r="BC1560" s="65"/>
      <c r="BD1560" s="65"/>
      <c r="BE1560" s="65"/>
      <c r="BF1560" s="65"/>
      <c r="BG1560" s="65"/>
      <c r="BH1560" s="65"/>
      <c r="BI1560" s="65"/>
      <c r="BJ1560" s="65"/>
      <c r="BK1560" s="65"/>
      <c r="BL1560" s="65"/>
    </row>
    <row r="1561" spans="1:64" x14ac:dyDescent="0.2">
      <c r="A1561" s="114" t="s">
        <v>1372</v>
      </c>
      <c r="B1561" s="114" t="s">
        <v>1733</v>
      </c>
      <c r="C1561" s="114" t="s">
        <v>1782</v>
      </c>
      <c r="D1561" s="114">
        <v>30</v>
      </c>
      <c r="E1561" s="114" t="s">
        <v>26</v>
      </c>
      <c r="F1561" s="114">
        <v>39</v>
      </c>
      <c r="G1561" s="114" t="s">
        <v>27</v>
      </c>
      <c r="H1561" s="114" t="s">
        <v>76</v>
      </c>
      <c r="I1561" s="114" t="s">
        <v>29</v>
      </c>
      <c r="J1561" s="114"/>
      <c r="K1561" s="114"/>
      <c r="L1561" s="114"/>
      <c r="M1561" s="114" t="s">
        <v>32</v>
      </c>
      <c r="N1561" s="114" t="s">
        <v>368</v>
      </c>
      <c r="O1561" s="114">
        <v>24</v>
      </c>
      <c r="P1561" s="114" t="s">
        <v>28</v>
      </c>
      <c r="Q1561" s="65"/>
      <c r="R1561" s="65"/>
      <c r="S1561" s="65"/>
      <c r="T1561" s="65"/>
      <c r="U1561" s="65"/>
      <c r="V1561" s="65"/>
      <c r="W1561" s="65"/>
      <c r="X1561" s="65"/>
      <c r="Y1561" s="65"/>
      <c r="Z1561" s="65"/>
      <c r="AA1561" s="65"/>
      <c r="AB1561" s="65"/>
      <c r="AC1561" s="65"/>
      <c r="AD1561" s="65"/>
      <c r="AE1561" s="65"/>
      <c r="AF1561" s="65"/>
      <c r="AG1561" s="65"/>
      <c r="AH1561" s="65"/>
      <c r="AI1561" s="65"/>
      <c r="AJ1561" s="65"/>
      <c r="AK1561" s="65"/>
      <c r="AL1561" s="65"/>
      <c r="AM1561" s="65"/>
      <c r="AN1561" s="65"/>
      <c r="AO1561" s="65"/>
      <c r="AP1561" s="65"/>
      <c r="AQ1561" s="65"/>
      <c r="AR1561" s="65"/>
      <c r="AS1561" s="65"/>
      <c r="AT1561" s="65"/>
      <c r="AU1561" s="65"/>
      <c r="AV1561" s="65"/>
      <c r="AW1561" s="65"/>
      <c r="AX1561" s="65"/>
      <c r="AY1561" s="65"/>
      <c r="AZ1561" s="65"/>
      <c r="BA1561" s="65"/>
      <c r="BB1561" s="65"/>
      <c r="BC1561" s="65"/>
      <c r="BD1561" s="65"/>
      <c r="BE1561" s="65"/>
      <c r="BF1561" s="65"/>
      <c r="BG1561" s="65"/>
      <c r="BH1561" s="65"/>
      <c r="BI1561" s="65"/>
      <c r="BJ1561" s="65"/>
      <c r="BK1561" s="65"/>
      <c r="BL1561" s="65"/>
    </row>
    <row r="1562" spans="1:64" x14ac:dyDescent="0.2">
      <c r="A1562" s="114" t="s">
        <v>1372</v>
      </c>
      <c r="B1562" s="114" t="s">
        <v>1733</v>
      </c>
      <c r="C1562" s="114" t="s">
        <v>1783</v>
      </c>
      <c r="D1562" s="114">
        <v>30</v>
      </c>
      <c r="E1562" s="114" t="s">
        <v>26</v>
      </c>
      <c r="F1562" s="114">
        <v>40</v>
      </c>
      <c r="G1562" s="114" t="s">
        <v>27</v>
      </c>
      <c r="H1562" s="114" t="s">
        <v>76</v>
      </c>
      <c r="I1562" s="114" t="s">
        <v>29</v>
      </c>
      <c r="J1562" s="114"/>
      <c r="K1562" s="114"/>
      <c r="L1562" s="114"/>
      <c r="M1562" s="114" t="s">
        <v>32</v>
      </c>
      <c r="N1562" s="114" t="s">
        <v>368</v>
      </c>
      <c r="O1562" s="114">
        <v>24</v>
      </c>
      <c r="P1562" s="114" t="s">
        <v>28</v>
      </c>
      <c r="Q1562" s="65"/>
      <c r="R1562" s="65"/>
      <c r="S1562" s="65"/>
      <c r="T1562" s="65"/>
      <c r="U1562" s="65"/>
      <c r="V1562" s="65"/>
      <c r="W1562" s="65"/>
      <c r="X1562" s="65"/>
      <c r="Y1562" s="65"/>
      <c r="Z1562" s="65"/>
      <c r="AA1562" s="65"/>
      <c r="AB1562" s="65"/>
      <c r="AC1562" s="65"/>
      <c r="AD1562" s="65"/>
      <c r="AE1562" s="65"/>
      <c r="AF1562" s="65"/>
      <c r="AG1562" s="65"/>
      <c r="AH1562" s="65"/>
      <c r="AI1562" s="65"/>
      <c r="AJ1562" s="65"/>
      <c r="AK1562" s="65"/>
      <c r="AL1562" s="65"/>
      <c r="AM1562" s="65"/>
      <c r="AN1562" s="65"/>
      <c r="AO1562" s="65"/>
      <c r="AP1562" s="65"/>
      <c r="AQ1562" s="65"/>
      <c r="AR1562" s="65"/>
      <c r="AS1562" s="65"/>
      <c r="AT1562" s="65"/>
      <c r="AU1562" s="65"/>
      <c r="AV1562" s="65"/>
      <c r="AW1562" s="65"/>
      <c r="AX1562" s="65"/>
      <c r="AY1562" s="65"/>
      <c r="AZ1562" s="65"/>
      <c r="BA1562" s="65"/>
      <c r="BB1562" s="65"/>
      <c r="BC1562" s="65"/>
      <c r="BD1562" s="65"/>
      <c r="BE1562" s="65"/>
      <c r="BF1562" s="65"/>
      <c r="BG1562" s="65"/>
      <c r="BH1562" s="65"/>
      <c r="BI1562" s="65"/>
      <c r="BJ1562" s="65"/>
      <c r="BK1562" s="65"/>
      <c r="BL1562" s="65"/>
    </row>
    <row r="1563" spans="1:64" x14ac:dyDescent="0.2">
      <c r="A1563" s="114" t="s">
        <v>1372</v>
      </c>
      <c r="B1563" s="114" t="s">
        <v>1733</v>
      </c>
      <c r="C1563" s="114" t="s">
        <v>1784</v>
      </c>
      <c r="D1563" s="114">
        <v>30</v>
      </c>
      <c r="E1563" s="114" t="s">
        <v>26</v>
      </c>
      <c r="F1563" s="114">
        <v>41</v>
      </c>
      <c r="G1563" s="114" t="s">
        <v>27</v>
      </c>
      <c r="H1563" s="114" t="s">
        <v>76</v>
      </c>
      <c r="I1563" s="114" t="s">
        <v>29</v>
      </c>
      <c r="J1563" s="114"/>
      <c r="K1563" s="114"/>
      <c r="L1563" s="114"/>
      <c r="M1563" s="114" t="s">
        <v>32</v>
      </c>
      <c r="N1563" s="114" t="s">
        <v>368</v>
      </c>
      <c r="O1563" s="114">
        <v>24</v>
      </c>
      <c r="P1563" s="114" t="s">
        <v>28</v>
      </c>
      <c r="Q1563" s="65"/>
      <c r="R1563" s="65"/>
      <c r="S1563" s="65"/>
      <c r="T1563" s="65"/>
      <c r="U1563" s="65"/>
      <c r="V1563" s="65"/>
      <c r="W1563" s="65"/>
      <c r="X1563" s="65"/>
      <c r="Y1563" s="65"/>
      <c r="Z1563" s="65"/>
      <c r="AA1563" s="65"/>
      <c r="AB1563" s="65"/>
      <c r="AC1563" s="65"/>
      <c r="AD1563" s="65"/>
      <c r="AE1563" s="65"/>
      <c r="AF1563" s="65"/>
      <c r="AG1563" s="65"/>
      <c r="AH1563" s="65"/>
      <c r="AI1563" s="65"/>
      <c r="AJ1563" s="65"/>
      <c r="AK1563" s="65"/>
      <c r="AL1563" s="65"/>
      <c r="AM1563" s="65"/>
      <c r="AN1563" s="65"/>
      <c r="AO1563" s="65"/>
      <c r="AP1563" s="65"/>
      <c r="AQ1563" s="65"/>
      <c r="AR1563" s="65"/>
      <c r="AS1563" s="65"/>
      <c r="AT1563" s="65"/>
      <c r="AU1563" s="65"/>
      <c r="AV1563" s="65"/>
      <c r="AW1563" s="65"/>
      <c r="AX1563" s="65"/>
      <c r="AY1563" s="65"/>
      <c r="AZ1563" s="65"/>
      <c r="BA1563" s="65"/>
      <c r="BB1563" s="65"/>
      <c r="BC1563" s="65"/>
      <c r="BD1563" s="65"/>
      <c r="BE1563" s="65"/>
      <c r="BF1563" s="65"/>
      <c r="BG1563" s="65"/>
      <c r="BH1563" s="65"/>
      <c r="BI1563" s="65"/>
      <c r="BJ1563" s="65"/>
      <c r="BK1563" s="65"/>
      <c r="BL1563" s="65"/>
    </row>
    <row r="1564" spans="1:64" x14ac:dyDescent="0.2">
      <c r="A1564" s="114" t="s">
        <v>1372</v>
      </c>
      <c r="B1564" s="114" t="s">
        <v>1733</v>
      </c>
      <c r="C1564" s="114" t="s">
        <v>1785</v>
      </c>
      <c r="D1564" s="114">
        <v>30</v>
      </c>
      <c r="E1564" s="114" t="s">
        <v>26</v>
      </c>
      <c r="F1564" s="114">
        <v>40</v>
      </c>
      <c r="G1564" s="114" t="s">
        <v>27</v>
      </c>
      <c r="H1564" s="114" t="s">
        <v>76</v>
      </c>
      <c r="I1564" s="114" t="s">
        <v>29</v>
      </c>
      <c r="J1564" s="114"/>
      <c r="K1564" s="114"/>
      <c r="L1564" s="114"/>
      <c r="M1564" s="114" t="s">
        <v>32</v>
      </c>
      <c r="N1564" s="114" t="s">
        <v>368</v>
      </c>
      <c r="O1564" s="114">
        <v>24</v>
      </c>
      <c r="P1564" s="114" t="s">
        <v>28</v>
      </c>
      <c r="Q1564" s="65"/>
      <c r="R1564" s="65"/>
      <c r="S1564" s="65"/>
      <c r="T1564" s="65"/>
      <c r="U1564" s="65"/>
      <c r="V1564" s="65"/>
      <c r="W1564" s="65"/>
      <c r="X1564" s="65"/>
      <c r="Y1564" s="65"/>
      <c r="Z1564" s="65"/>
      <c r="AA1564" s="65"/>
      <c r="AB1564" s="65"/>
      <c r="AC1564" s="65"/>
      <c r="AD1564" s="65"/>
      <c r="AE1564" s="65"/>
      <c r="AF1564" s="65"/>
      <c r="AG1564" s="65"/>
      <c r="AH1564" s="65"/>
      <c r="AI1564" s="65"/>
      <c r="AJ1564" s="65"/>
      <c r="AK1564" s="65"/>
      <c r="AL1564" s="65"/>
      <c r="AM1564" s="65"/>
      <c r="AN1564" s="65"/>
      <c r="AO1564" s="65"/>
      <c r="AP1564" s="65"/>
      <c r="AQ1564" s="65"/>
      <c r="AR1564" s="65"/>
      <c r="AS1564" s="65"/>
      <c r="AT1564" s="65"/>
      <c r="AU1564" s="65"/>
      <c r="AV1564" s="65"/>
      <c r="AW1564" s="65"/>
      <c r="AX1564" s="65"/>
      <c r="AY1564" s="65"/>
      <c r="AZ1564" s="65"/>
      <c r="BA1564" s="65"/>
      <c r="BB1564" s="65"/>
      <c r="BC1564" s="65"/>
      <c r="BD1564" s="65"/>
      <c r="BE1564" s="65"/>
      <c r="BF1564" s="65"/>
      <c r="BG1564" s="65"/>
      <c r="BH1564" s="65"/>
      <c r="BI1564" s="65"/>
      <c r="BJ1564" s="65"/>
      <c r="BK1564" s="65"/>
      <c r="BL1564" s="65"/>
    </row>
    <row r="1565" spans="1:64" x14ac:dyDescent="0.2">
      <c r="A1565" s="114" t="s">
        <v>1372</v>
      </c>
      <c r="B1565" s="114" t="s">
        <v>1733</v>
      </c>
      <c r="C1565" s="114" t="s">
        <v>1786</v>
      </c>
      <c r="D1565" s="114">
        <v>30</v>
      </c>
      <c r="E1565" s="114" t="s">
        <v>26</v>
      </c>
      <c r="F1565" s="114">
        <v>39</v>
      </c>
      <c r="G1565" s="114" t="s">
        <v>27</v>
      </c>
      <c r="H1565" s="114" t="s">
        <v>76</v>
      </c>
      <c r="I1565" s="114" t="s">
        <v>29</v>
      </c>
      <c r="J1565" s="114"/>
      <c r="K1565" s="114"/>
      <c r="L1565" s="114"/>
      <c r="M1565" s="114" t="s">
        <v>32</v>
      </c>
      <c r="N1565" s="114" t="s">
        <v>368</v>
      </c>
      <c r="O1565" s="114">
        <v>24</v>
      </c>
      <c r="P1565" s="114" t="s">
        <v>28</v>
      </c>
      <c r="Q1565" s="65"/>
      <c r="R1565" s="65"/>
      <c r="S1565" s="65"/>
      <c r="T1565" s="65"/>
      <c r="U1565" s="65"/>
      <c r="V1565" s="65"/>
      <c r="W1565" s="65"/>
      <c r="X1565" s="65"/>
      <c r="Y1565" s="65"/>
      <c r="Z1565" s="65"/>
      <c r="AA1565" s="65"/>
      <c r="AB1565" s="65"/>
      <c r="AC1565" s="65"/>
      <c r="AD1565" s="65"/>
      <c r="AE1565" s="65"/>
      <c r="AF1565" s="65"/>
      <c r="AG1565" s="65"/>
      <c r="AH1565" s="65"/>
      <c r="AI1565" s="65"/>
      <c r="AJ1565" s="65"/>
      <c r="AK1565" s="65"/>
      <c r="AL1565" s="65"/>
      <c r="AM1565" s="65"/>
      <c r="AN1565" s="65"/>
      <c r="AO1565" s="65"/>
      <c r="AP1565" s="65"/>
      <c r="AQ1565" s="65"/>
      <c r="AR1565" s="65"/>
      <c r="AS1565" s="65"/>
      <c r="AT1565" s="65"/>
      <c r="AU1565" s="65"/>
      <c r="AV1565" s="65"/>
      <c r="AW1565" s="65"/>
      <c r="AX1565" s="65"/>
      <c r="AY1565" s="65"/>
      <c r="AZ1565" s="65"/>
      <c r="BA1565" s="65"/>
      <c r="BB1565" s="65"/>
      <c r="BC1565" s="65"/>
      <c r="BD1565" s="65"/>
      <c r="BE1565" s="65"/>
      <c r="BF1565" s="65"/>
      <c r="BG1565" s="65"/>
      <c r="BH1565" s="65"/>
      <c r="BI1565" s="65"/>
      <c r="BJ1565" s="65"/>
      <c r="BK1565" s="65"/>
      <c r="BL1565" s="65"/>
    </row>
    <row r="1566" spans="1:64" x14ac:dyDescent="0.2">
      <c r="A1566" s="114" t="s">
        <v>1372</v>
      </c>
      <c r="B1566" s="114" t="s">
        <v>1733</v>
      </c>
      <c r="C1566" s="591" t="s">
        <v>1787</v>
      </c>
      <c r="D1566" s="114">
        <v>200</v>
      </c>
      <c r="E1566" s="114" t="s">
        <v>26</v>
      </c>
      <c r="F1566" s="114">
        <v>38</v>
      </c>
      <c r="G1566" s="114" t="s">
        <v>27</v>
      </c>
      <c r="H1566" s="114" t="s">
        <v>28</v>
      </c>
      <c r="I1566" s="114" t="s">
        <v>29</v>
      </c>
      <c r="J1566" s="114"/>
      <c r="K1566" s="114"/>
      <c r="L1566" s="114"/>
      <c r="M1566" s="114" t="s">
        <v>32</v>
      </c>
      <c r="N1566" s="114" t="s">
        <v>368</v>
      </c>
      <c r="O1566" s="114">
        <v>24</v>
      </c>
      <c r="P1566" s="114" t="s">
        <v>28</v>
      </c>
      <c r="Q1566" s="65"/>
      <c r="R1566" s="65"/>
      <c r="S1566" s="65"/>
      <c r="T1566" s="65"/>
      <c r="U1566" s="65"/>
      <c r="V1566" s="65"/>
      <c r="W1566" s="65"/>
      <c r="X1566" s="65"/>
      <c r="Y1566" s="65"/>
      <c r="Z1566" s="65"/>
      <c r="AA1566" s="65"/>
      <c r="AB1566" s="65"/>
      <c r="AC1566" s="65"/>
      <c r="AD1566" s="65"/>
      <c r="AE1566" s="65"/>
      <c r="AF1566" s="65"/>
      <c r="AG1566" s="65"/>
      <c r="AH1566" s="65"/>
      <c r="AI1566" s="65"/>
      <c r="AJ1566" s="65"/>
      <c r="AK1566" s="65"/>
      <c r="AL1566" s="65"/>
      <c r="AM1566" s="65"/>
      <c r="AN1566" s="65"/>
      <c r="AO1566" s="65"/>
      <c r="AP1566" s="65"/>
      <c r="AQ1566" s="65"/>
      <c r="AR1566" s="65"/>
      <c r="AS1566" s="65"/>
      <c r="AT1566" s="65"/>
      <c r="AU1566" s="65"/>
      <c r="AV1566" s="65"/>
      <c r="AW1566" s="65"/>
      <c r="AX1566" s="65"/>
      <c r="AY1566" s="65"/>
      <c r="AZ1566" s="65"/>
      <c r="BA1566" s="65"/>
      <c r="BB1566" s="65"/>
      <c r="BC1566" s="65"/>
      <c r="BD1566" s="65"/>
      <c r="BE1566" s="65"/>
      <c r="BF1566" s="65"/>
      <c r="BG1566" s="65"/>
      <c r="BH1566" s="65"/>
      <c r="BI1566" s="65"/>
      <c r="BJ1566" s="65"/>
      <c r="BK1566" s="65"/>
      <c r="BL1566" s="65"/>
    </row>
    <row r="1567" spans="1:64" x14ac:dyDescent="0.2">
      <c r="A1567" s="114" t="s">
        <v>1372</v>
      </c>
      <c r="B1567" s="114" t="s">
        <v>1733</v>
      </c>
      <c r="C1567" s="591" t="s">
        <v>1788</v>
      </c>
      <c r="D1567" s="114">
        <v>200</v>
      </c>
      <c r="E1567" s="114" t="s">
        <v>26</v>
      </c>
      <c r="F1567" s="114">
        <v>40</v>
      </c>
      <c r="G1567" s="114" t="s">
        <v>27</v>
      </c>
      <c r="H1567" s="114" t="s">
        <v>28</v>
      </c>
      <c r="I1567" s="114" t="s">
        <v>29</v>
      </c>
      <c r="J1567" s="114"/>
      <c r="K1567" s="114"/>
      <c r="L1567" s="114"/>
      <c r="M1567" s="114" t="s">
        <v>32</v>
      </c>
      <c r="N1567" s="114" t="s">
        <v>368</v>
      </c>
      <c r="O1567" s="114">
        <v>24</v>
      </c>
      <c r="P1567" s="114" t="s">
        <v>28</v>
      </c>
      <c r="Q1567" s="65"/>
      <c r="R1567" s="65"/>
      <c r="S1567" s="65"/>
      <c r="T1567" s="65"/>
      <c r="U1567" s="65"/>
      <c r="V1567" s="65"/>
      <c r="W1567" s="65"/>
      <c r="X1567" s="65"/>
      <c r="Y1567" s="65"/>
      <c r="Z1567" s="65"/>
      <c r="AA1567" s="65"/>
      <c r="AB1567" s="65"/>
      <c r="AC1567" s="65"/>
      <c r="AD1567" s="65"/>
      <c r="AE1567" s="65"/>
      <c r="AF1567" s="65"/>
      <c r="AG1567" s="65"/>
      <c r="AH1567" s="65"/>
      <c r="AI1567" s="65"/>
      <c r="AJ1567" s="65"/>
      <c r="AK1567" s="65"/>
      <c r="AL1567" s="65"/>
      <c r="AM1567" s="65"/>
      <c r="AN1567" s="65"/>
      <c r="AO1567" s="65"/>
      <c r="AP1567" s="65"/>
      <c r="AQ1567" s="65"/>
      <c r="AR1567" s="65"/>
      <c r="AS1567" s="65"/>
      <c r="AT1567" s="65"/>
      <c r="AU1567" s="65"/>
      <c r="AV1567" s="65"/>
      <c r="AW1567" s="65"/>
      <c r="AX1567" s="65"/>
      <c r="AY1567" s="65"/>
      <c r="AZ1567" s="65"/>
      <c r="BA1567" s="65"/>
      <c r="BB1567" s="65"/>
      <c r="BC1567" s="65"/>
      <c r="BD1567" s="65"/>
      <c r="BE1567" s="65"/>
      <c r="BF1567" s="65"/>
      <c r="BG1567" s="65"/>
      <c r="BH1567" s="65"/>
      <c r="BI1567" s="65"/>
      <c r="BJ1567" s="65"/>
      <c r="BK1567" s="65"/>
      <c r="BL1567" s="65"/>
    </row>
    <row r="1568" spans="1:64" x14ac:dyDescent="0.2">
      <c r="A1568" s="114" t="s">
        <v>1372</v>
      </c>
      <c r="B1568" s="114" t="s">
        <v>1733</v>
      </c>
      <c r="C1568" s="591" t="s">
        <v>1789</v>
      </c>
      <c r="D1568" s="114">
        <v>250</v>
      </c>
      <c r="E1568" s="114" t="s">
        <v>26</v>
      </c>
      <c r="F1568" s="114">
        <v>41</v>
      </c>
      <c r="G1568" s="114" t="s">
        <v>27</v>
      </c>
      <c r="H1568" s="114" t="s">
        <v>28</v>
      </c>
      <c r="I1568" s="114" t="s">
        <v>29</v>
      </c>
      <c r="J1568" s="114"/>
      <c r="K1568" s="114"/>
      <c r="L1568" s="114"/>
      <c r="M1568" s="114" t="s">
        <v>32</v>
      </c>
      <c r="N1568" s="114" t="s">
        <v>368</v>
      </c>
      <c r="O1568" s="114">
        <v>24</v>
      </c>
      <c r="P1568" s="114" t="s">
        <v>28</v>
      </c>
      <c r="Q1568" s="65"/>
      <c r="R1568" s="65"/>
      <c r="S1568" s="65"/>
      <c r="T1568" s="65"/>
      <c r="U1568" s="65"/>
      <c r="V1568" s="65"/>
      <c r="W1568" s="65"/>
      <c r="X1568" s="65"/>
      <c r="Y1568" s="65"/>
      <c r="Z1568" s="65"/>
      <c r="AA1568" s="65"/>
      <c r="AB1568" s="65"/>
      <c r="AC1568" s="65"/>
      <c r="AD1568" s="65"/>
      <c r="AE1568" s="65"/>
      <c r="AF1568" s="65"/>
      <c r="AG1568" s="65"/>
      <c r="AH1568" s="65"/>
      <c r="AI1568" s="65"/>
      <c r="AJ1568" s="65"/>
      <c r="AK1568" s="65"/>
      <c r="AL1568" s="65"/>
      <c r="AM1568" s="65"/>
      <c r="AN1568" s="65"/>
      <c r="AO1568" s="65"/>
      <c r="AP1568" s="65"/>
      <c r="AQ1568" s="65"/>
      <c r="AR1568" s="65"/>
      <c r="AS1568" s="65"/>
      <c r="AT1568" s="65"/>
      <c r="AU1568" s="65"/>
      <c r="AV1568" s="65"/>
      <c r="AW1568" s="65"/>
      <c r="AX1568" s="65"/>
      <c r="AY1568" s="65"/>
      <c r="AZ1568" s="65"/>
      <c r="BA1568" s="65"/>
      <c r="BB1568" s="65"/>
      <c r="BC1568" s="65"/>
      <c r="BD1568" s="65"/>
      <c r="BE1568" s="65"/>
      <c r="BF1568" s="65"/>
      <c r="BG1568" s="65"/>
      <c r="BH1568" s="65"/>
      <c r="BI1568" s="65"/>
      <c r="BJ1568" s="65"/>
      <c r="BK1568" s="65"/>
      <c r="BL1568" s="65"/>
    </row>
    <row r="1569" spans="1:64" x14ac:dyDescent="0.2">
      <c r="A1569" s="114" t="s">
        <v>1372</v>
      </c>
      <c r="B1569" s="114" t="s">
        <v>1733</v>
      </c>
      <c r="C1569" s="591" t="s">
        <v>1790</v>
      </c>
      <c r="D1569" s="114">
        <v>200</v>
      </c>
      <c r="E1569" s="114" t="s">
        <v>26</v>
      </c>
      <c r="F1569" s="114">
        <v>40</v>
      </c>
      <c r="G1569" s="114" t="s">
        <v>27</v>
      </c>
      <c r="H1569" s="114" t="s">
        <v>28</v>
      </c>
      <c r="I1569" s="114" t="s">
        <v>29</v>
      </c>
      <c r="J1569" s="114"/>
      <c r="K1569" s="114"/>
      <c r="L1569" s="114"/>
      <c r="M1569" s="114" t="s">
        <v>32</v>
      </c>
      <c r="N1569" s="114" t="s">
        <v>368</v>
      </c>
      <c r="O1569" s="114">
        <v>24</v>
      </c>
      <c r="P1569" s="114" t="s">
        <v>28</v>
      </c>
      <c r="Q1569" s="65"/>
      <c r="R1569" s="65"/>
      <c r="S1569" s="65"/>
      <c r="T1569" s="65"/>
      <c r="U1569" s="65"/>
      <c r="V1569" s="65"/>
      <c r="W1569" s="65"/>
      <c r="X1569" s="65"/>
      <c r="Y1569" s="65"/>
      <c r="Z1569" s="65"/>
      <c r="AA1569" s="65"/>
      <c r="AB1569" s="65"/>
      <c r="AC1569" s="65"/>
      <c r="AD1569" s="65"/>
      <c r="AE1569" s="65"/>
      <c r="AF1569" s="65"/>
      <c r="AG1569" s="65"/>
      <c r="AH1569" s="65"/>
      <c r="AI1569" s="65"/>
      <c r="AJ1569" s="65"/>
      <c r="AK1569" s="65"/>
      <c r="AL1569" s="65"/>
      <c r="AM1569" s="65"/>
      <c r="AN1569" s="65"/>
      <c r="AO1569" s="65"/>
      <c r="AP1569" s="65"/>
      <c r="AQ1569" s="65"/>
      <c r="AR1569" s="65"/>
      <c r="AS1569" s="65"/>
      <c r="AT1569" s="65"/>
      <c r="AU1569" s="65"/>
      <c r="AV1569" s="65"/>
      <c r="AW1569" s="65"/>
      <c r="AX1569" s="65"/>
      <c r="AY1569" s="65"/>
      <c r="AZ1569" s="65"/>
      <c r="BA1569" s="65"/>
      <c r="BB1569" s="65"/>
      <c r="BC1569" s="65"/>
      <c r="BD1569" s="65"/>
      <c r="BE1569" s="65"/>
      <c r="BF1569" s="65"/>
      <c r="BG1569" s="65"/>
      <c r="BH1569" s="65"/>
      <c r="BI1569" s="65"/>
      <c r="BJ1569" s="65"/>
      <c r="BK1569" s="65"/>
      <c r="BL1569" s="65"/>
    </row>
    <row r="1570" spans="1:64" x14ac:dyDescent="0.2">
      <c r="A1570" s="114" t="s">
        <v>1372</v>
      </c>
      <c r="B1570" s="114" t="s">
        <v>1733</v>
      </c>
      <c r="C1570" s="591" t="s">
        <v>1791</v>
      </c>
      <c r="D1570" s="114">
        <v>200</v>
      </c>
      <c r="E1570" s="114" t="s">
        <v>26</v>
      </c>
      <c r="F1570" s="114">
        <v>210</v>
      </c>
      <c r="G1570" s="114" t="s">
        <v>27</v>
      </c>
      <c r="H1570" s="114" t="s">
        <v>28</v>
      </c>
      <c r="I1570" s="114" t="s">
        <v>29</v>
      </c>
      <c r="J1570" s="114"/>
      <c r="K1570" s="114"/>
      <c r="L1570" s="114"/>
      <c r="M1570" s="114" t="s">
        <v>32</v>
      </c>
      <c r="N1570" s="114" t="s">
        <v>368</v>
      </c>
      <c r="O1570" s="114">
        <v>24</v>
      </c>
      <c r="P1570" s="114" t="s">
        <v>28</v>
      </c>
      <c r="Q1570" s="65"/>
      <c r="R1570" s="65"/>
      <c r="S1570" s="65"/>
      <c r="T1570" s="65"/>
      <c r="U1570" s="65"/>
      <c r="V1570" s="65"/>
      <c r="W1570" s="65"/>
      <c r="X1570" s="65"/>
      <c r="Y1570" s="65"/>
      <c r="Z1570" s="65"/>
      <c r="AA1570" s="65"/>
      <c r="AB1570" s="65"/>
      <c r="AC1570" s="65"/>
      <c r="AD1570" s="65"/>
      <c r="AE1570" s="65"/>
      <c r="AF1570" s="65"/>
      <c r="AG1570" s="65"/>
      <c r="AH1570" s="65"/>
      <c r="AI1570" s="65"/>
      <c r="AJ1570" s="65"/>
      <c r="AK1570" s="65"/>
      <c r="AL1570" s="65"/>
      <c r="AM1570" s="65"/>
      <c r="AN1570" s="65"/>
      <c r="AO1570" s="65"/>
      <c r="AP1570" s="65"/>
      <c r="AQ1570" s="65"/>
      <c r="AR1570" s="65"/>
      <c r="AS1570" s="65"/>
      <c r="AT1570" s="65"/>
      <c r="AU1570" s="65"/>
      <c r="AV1570" s="65"/>
      <c r="AW1570" s="65"/>
      <c r="AX1570" s="65"/>
      <c r="AY1570" s="65"/>
      <c r="AZ1570" s="65"/>
      <c r="BA1570" s="65"/>
      <c r="BB1570" s="65"/>
      <c r="BC1570" s="65"/>
      <c r="BD1570" s="65"/>
      <c r="BE1570" s="65"/>
      <c r="BF1570" s="65"/>
      <c r="BG1570" s="65"/>
      <c r="BH1570" s="65"/>
      <c r="BI1570" s="65"/>
      <c r="BJ1570" s="65"/>
      <c r="BK1570" s="65"/>
      <c r="BL1570" s="65"/>
    </row>
    <row r="1571" spans="1:64" x14ac:dyDescent="0.2">
      <c r="A1571" s="114" t="s">
        <v>1372</v>
      </c>
      <c r="B1571" s="114" t="s">
        <v>1733</v>
      </c>
      <c r="C1571" s="591" t="s">
        <v>1792</v>
      </c>
      <c r="D1571" s="114">
        <v>200</v>
      </c>
      <c r="E1571" s="114" t="s">
        <v>26</v>
      </c>
      <c r="F1571" s="114">
        <v>205</v>
      </c>
      <c r="G1571" s="114" t="s">
        <v>27</v>
      </c>
      <c r="H1571" s="114" t="s">
        <v>28</v>
      </c>
      <c r="I1571" s="114" t="s">
        <v>29</v>
      </c>
      <c r="J1571" s="114"/>
      <c r="K1571" s="114"/>
      <c r="L1571" s="114"/>
      <c r="M1571" s="114" t="s">
        <v>32</v>
      </c>
      <c r="N1571" s="114" t="s">
        <v>368</v>
      </c>
      <c r="O1571" s="114">
        <v>24</v>
      </c>
      <c r="P1571" s="114" t="s">
        <v>28</v>
      </c>
      <c r="Q1571" s="65"/>
      <c r="R1571" s="65"/>
      <c r="S1571" s="65"/>
      <c r="T1571" s="65"/>
      <c r="U1571" s="65"/>
      <c r="V1571" s="65"/>
      <c r="W1571" s="65"/>
      <c r="X1571" s="65"/>
      <c r="Y1571" s="65"/>
      <c r="Z1571" s="65"/>
      <c r="AA1571" s="65"/>
      <c r="AB1571" s="65"/>
      <c r="AC1571" s="65"/>
      <c r="AD1571" s="65"/>
      <c r="AE1571" s="65"/>
      <c r="AF1571" s="65"/>
      <c r="AG1571" s="65"/>
      <c r="AH1571" s="65"/>
      <c r="AI1571" s="65"/>
      <c r="AJ1571" s="65"/>
      <c r="AK1571" s="65"/>
      <c r="AL1571" s="65"/>
      <c r="AM1571" s="65"/>
      <c r="AN1571" s="65"/>
      <c r="AO1571" s="65"/>
      <c r="AP1571" s="65"/>
      <c r="AQ1571" s="65"/>
      <c r="AR1571" s="65"/>
      <c r="AS1571" s="65"/>
      <c r="AT1571" s="65"/>
      <c r="AU1571" s="65"/>
      <c r="AV1571" s="65"/>
      <c r="AW1571" s="65"/>
      <c r="AX1571" s="65"/>
      <c r="AY1571" s="65"/>
      <c r="AZ1571" s="65"/>
      <c r="BA1571" s="65"/>
      <c r="BB1571" s="65"/>
      <c r="BC1571" s="65"/>
      <c r="BD1571" s="65"/>
      <c r="BE1571" s="65"/>
      <c r="BF1571" s="65"/>
      <c r="BG1571" s="65"/>
      <c r="BH1571" s="65"/>
      <c r="BI1571" s="65"/>
      <c r="BJ1571" s="65"/>
      <c r="BK1571" s="65"/>
      <c r="BL1571" s="65"/>
    </row>
    <row r="1572" spans="1:64" x14ac:dyDescent="0.2">
      <c r="A1572" s="114" t="s">
        <v>1372</v>
      </c>
      <c r="B1572" s="114" t="s">
        <v>1733</v>
      </c>
      <c r="C1572" s="114" t="s">
        <v>1793</v>
      </c>
      <c r="D1572" s="114">
        <v>230</v>
      </c>
      <c r="E1572" s="114" t="s">
        <v>26</v>
      </c>
      <c r="F1572" s="114">
        <v>195</v>
      </c>
      <c r="G1572" s="114" t="s">
        <v>264</v>
      </c>
      <c r="H1572" s="114" t="s">
        <v>76</v>
      </c>
      <c r="I1572" s="114" t="s">
        <v>29</v>
      </c>
      <c r="J1572" s="114"/>
      <c r="K1572" s="114"/>
      <c r="L1572" s="114"/>
      <c r="M1572" s="114" t="s">
        <v>32</v>
      </c>
      <c r="N1572" s="114" t="s">
        <v>70</v>
      </c>
      <c r="O1572" s="114">
        <v>24</v>
      </c>
      <c r="P1572" s="114" t="s">
        <v>28</v>
      </c>
      <c r="Q1572" s="65"/>
      <c r="R1572" s="65"/>
      <c r="S1572" s="65"/>
      <c r="T1572" s="65"/>
      <c r="U1572" s="65"/>
      <c r="V1572" s="65"/>
      <c r="W1572" s="65"/>
      <c r="X1572" s="65"/>
      <c r="Y1572" s="65"/>
      <c r="Z1572" s="65"/>
      <c r="AA1572" s="65"/>
      <c r="AB1572" s="65"/>
      <c r="AC1572" s="65"/>
      <c r="AD1572" s="65"/>
      <c r="AE1572" s="65"/>
      <c r="AF1572" s="65"/>
      <c r="AG1572" s="65"/>
      <c r="AH1572" s="65"/>
      <c r="AI1572" s="65"/>
      <c r="AJ1572" s="65"/>
      <c r="AK1572" s="65"/>
      <c r="AL1572" s="65"/>
      <c r="AM1572" s="65"/>
      <c r="AN1572" s="65"/>
      <c r="AO1572" s="65"/>
      <c r="AP1572" s="65"/>
      <c r="AQ1572" s="65"/>
      <c r="AR1572" s="65"/>
      <c r="AS1572" s="65"/>
      <c r="AT1572" s="65"/>
      <c r="AU1572" s="65"/>
      <c r="AV1572" s="65"/>
      <c r="AW1572" s="65"/>
      <c r="AX1572" s="65"/>
      <c r="AY1572" s="65"/>
      <c r="AZ1572" s="65"/>
      <c r="BA1572" s="65"/>
      <c r="BB1572" s="65"/>
      <c r="BC1572" s="65"/>
      <c r="BD1572" s="65"/>
      <c r="BE1572" s="65"/>
      <c r="BF1572" s="65"/>
      <c r="BG1572" s="65"/>
      <c r="BH1572" s="65"/>
      <c r="BI1572" s="65"/>
      <c r="BJ1572" s="65"/>
      <c r="BK1572" s="65"/>
      <c r="BL1572" s="65"/>
    </row>
    <row r="1573" spans="1:64" x14ac:dyDescent="0.2">
      <c r="A1573" s="114" t="s">
        <v>1372</v>
      </c>
      <c r="B1573" s="114" t="s">
        <v>1733</v>
      </c>
      <c r="C1573" s="114" t="s">
        <v>1794</v>
      </c>
      <c r="D1573" s="114"/>
      <c r="E1573" s="114" t="s">
        <v>26</v>
      </c>
      <c r="F1573" s="114">
        <v>160</v>
      </c>
      <c r="G1573" s="114" t="s">
        <v>1748</v>
      </c>
      <c r="H1573" s="114" t="s">
        <v>76</v>
      </c>
      <c r="I1573" s="114" t="s">
        <v>29</v>
      </c>
      <c r="J1573" s="114"/>
      <c r="K1573" s="114"/>
      <c r="L1573" s="114"/>
      <c r="M1573" s="114" t="s">
        <v>32</v>
      </c>
      <c r="N1573" s="114" t="s">
        <v>368</v>
      </c>
      <c r="O1573" s="114">
        <v>24</v>
      </c>
      <c r="P1573" s="114" t="s">
        <v>28</v>
      </c>
      <c r="Q1573" s="65"/>
      <c r="R1573" s="65"/>
      <c r="S1573" s="65"/>
      <c r="T1573" s="65"/>
      <c r="U1573" s="65"/>
      <c r="V1573" s="65"/>
      <c r="W1573" s="65"/>
      <c r="X1573" s="65"/>
      <c r="Y1573" s="65"/>
      <c r="Z1573" s="65"/>
      <c r="AA1573" s="65"/>
      <c r="AB1573" s="65"/>
      <c r="AC1573" s="65"/>
      <c r="AD1573" s="65"/>
      <c r="AE1573" s="65"/>
      <c r="AF1573" s="65"/>
      <c r="AG1573" s="65"/>
      <c r="AH1573" s="65"/>
      <c r="AI1573" s="65"/>
      <c r="AJ1573" s="65"/>
      <c r="AK1573" s="65"/>
      <c r="AL1573" s="65"/>
      <c r="AM1573" s="65"/>
      <c r="AN1573" s="65"/>
      <c r="AO1573" s="65"/>
      <c r="AP1573" s="65"/>
      <c r="AQ1573" s="65"/>
      <c r="AR1573" s="65"/>
      <c r="AS1573" s="65"/>
      <c r="AT1573" s="65"/>
      <c r="AU1573" s="65"/>
      <c r="AV1573" s="65"/>
      <c r="AW1573" s="65"/>
      <c r="AX1573" s="65"/>
      <c r="AY1573" s="65"/>
      <c r="AZ1573" s="65"/>
      <c r="BA1573" s="65"/>
      <c r="BB1573" s="65"/>
      <c r="BC1573" s="65"/>
      <c r="BD1573" s="65"/>
      <c r="BE1573" s="65"/>
      <c r="BF1573" s="65"/>
      <c r="BG1573" s="65"/>
      <c r="BH1573" s="65"/>
      <c r="BI1573" s="65"/>
      <c r="BJ1573" s="65"/>
      <c r="BK1573" s="65"/>
      <c r="BL1573" s="65"/>
    </row>
    <row r="1574" spans="1:64" x14ac:dyDescent="0.2">
      <c r="A1574" s="114" t="s">
        <v>1372</v>
      </c>
      <c r="B1574" s="114" t="s">
        <v>1733</v>
      </c>
      <c r="C1574" s="114" t="s">
        <v>1795</v>
      </c>
      <c r="D1574" s="114">
        <v>150</v>
      </c>
      <c r="E1574" s="114" t="s">
        <v>26</v>
      </c>
      <c r="F1574" s="114">
        <v>45</v>
      </c>
      <c r="G1574" s="114" t="s">
        <v>84</v>
      </c>
      <c r="H1574" s="114" t="s">
        <v>76</v>
      </c>
      <c r="I1574" s="114" t="s">
        <v>29</v>
      </c>
      <c r="J1574" s="114"/>
      <c r="K1574" s="114"/>
      <c r="L1574" s="114"/>
      <c r="M1574" s="114" t="s">
        <v>32</v>
      </c>
      <c r="N1574" s="114" t="s">
        <v>368</v>
      </c>
      <c r="O1574" s="114">
        <v>24</v>
      </c>
      <c r="P1574" s="114" t="s">
        <v>28</v>
      </c>
      <c r="Q1574" s="65"/>
      <c r="R1574" s="65"/>
      <c r="S1574" s="65"/>
      <c r="T1574" s="65"/>
      <c r="U1574" s="65"/>
      <c r="V1574" s="65"/>
      <c r="W1574" s="65"/>
      <c r="X1574" s="65"/>
      <c r="Y1574" s="65"/>
      <c r="Z1574" s="65"/>
      <c r="AA1574" s="65"/>
      <c r="AB1574" s="65"/>
      <c r="AC1574" s="65"/>
      <c r="AD1574" s="65"/>
      <c r="AE1574" s="65"/>
      <c r="AF1574" s="65"/>
      <c r="AG1574" s="65"/>
      <c r="AH1574" s="65"/>
      <c r="AI1574" s="65"/>
      <c r="AJ1574" s="65"/>
      <c r="AK1574" s="65"/>
      <c r="AL1574" s="65"/>
      <c r="AM1574" s="65"/>
      <c r="AN1574" s="65"/>
      <c r="AO1574" s="65"/>
      <c r="AP1574" s="65"/>
      <c r="AQ1574" s="65"/>
      <c r="AR1574" s="65"/>
      <c r="AS1574" s="65"/>
      <c r="AT1574" s="65"/>
      <c r="AU1574" s="65"/>
      <c r="AV1574" s="65"/>
      <c r="AW1574" s="65"/>
      <c r="AX1574" s="65"/>
      <c r="AY1574" s="65"/>
      <c r="AZ1574" s="65"/>
      <c r="BA1574" s="65"/>
      <c r="BB1574" s="65"/>
      <c r="BC1574" s="65"/>
      <c r="BD1574" s="65"/>
      <c r="BE1574" s="65"/>
      <c r="BF1574" s="65"/>
      <c r="BG1574" s="65"/>
      <c r="BH1574" s="65"/>
      <c r="BI1574" s="65"/>
      <c r="BJ1574" s="65"/>
      <c r="BK1574" s="65"/>
      <c r="BL1574" s="65"/>
    </row>
    <row r="1575" spans="1:64" x14ac:dyDescent="0.2">
      <c r="A1575" s="114" t="s">
        <v>1372</v>
      </c>
      <c r="B1575" s="114" t="s">
        <v>1733</v>
      </c>
      <c r="C1575" s="114" t="s">
        <v>1796</v>
      </c>
      <c r="D1575" s="114">
        <v>150</v>
      </c>
      <c r="E1575" s="114" t="s">
        <v>26</v>
      </c>
      <c r="F1575" s="114">
        <v>47</v>
      </c>
      <c r="G1575" s="114" t="s">
        <v>84</v>
      </c>
      <c r="H1575" s="114" t="s">
        <v>76</v>
      </c>
      <c r="I1575" s="114" t="s">
        <v>29</v>
      </c>
      <c r="J1575" s="114"/>
      <c r="K1575" s="114"/>
      <c r="L1575" s="114"/>
      <c r="M1575" s="114" t="s">
        <v>32</v>
      </c>
      <c r="N1575" s="114" t="s">
        <v>70</v>
      </c>
      <c r="O1575" s="114">
        <v>24</v>
      </c>
      <c r="P1575" s="114" t="s">
        <v>28</v>
      </c>
      <c r="Q1575" s="65"/>
      <c r="R1575" s="65"/>
      <c r="S1575" s="65"/>
      <c r="T1575" s="65"/>
      <c r="U1575" s="65"/>
      <c r="V1575" s="65"/>
      <c r="W1575" s="65"/>
      <c r="X1575" s="65"/>
      <c r="Y1575" s="65"/>
      <c r="Z1575" s="65"/>
      <c r="AA1575" s="65"/>
      <c r="AB1575" s="65"/>
      <c r="AC1575" s="65"/>
      <c r="AD1575" s="65"/>
      <c r="AE1575" s="65"/>
      <c r="AF1575" s="65"/>
      <c r="AG1575" s="65"/>
      <c r="AH1575" s="65"/>
      <c r="AI1575" s="65"/>
      <c r="AJ1575" s="65"/>
      <c r="AK1575" s="65"/>
      <c r="AL1575" s="65"/>
      <c r="AM1575" s="65"/>
      <c r="AN1575" s="65"/>
      <c r="AO1575" s="65"/>
      <c r="AP1575" s="65"/>
      <c r="AQ1575" s="65"/>
      <c r="AR1575" s="65"/>
      <c r="AS1575" s="65"/>
      <c r="AT1575" s="65"/>
      <c r="AU1575" s="65"/>
      <c r="AV1575" s="65"/>
      <c r="AW1575" s="65"/>
      <c r="AX1575" s="65"/>
      <c r="AY1575" s="65"/>
      <c r="AZ1575" s="65"/>
      <c r="BA1575" s="65"/>
      <c r="BB1575" s="65"/>
      <c r="BC1575" s="65"/>
      <c r="BD1575" s="65"/>
      <c r="BE1575" s="65"/>
      <c r="BF1575" s="65"/>
      <c r="BG1575" s="65"/>
      <c r="BH1575" s="65"/>
      <c r="BI1575" s="65"/>
      <c r="BJ1575" s="65"/>
      <c r="BK1575" s="65"/>
      <c r="BL1575" s="65"/>
    </row>
    <row r="1576" spans="1:64" x14ac:dyDescent="0.2">
      <c r="A1576" s="114" t="s">
        <v>1372</v>
      </c>
      <c r="B1576" s="114" t="s">
        <v>1733</v>
      </c>
      <c r="C1576" s="114" t="s">
        <v>1797</v>
      </c>
      <c r="D1576" s="114">
        <v>150</v>
      </c>
      <c r="E1576" s="114" t="s">
        <v>26</v>
      </c>
      <c r="F1576" s="114">
        <v>46</v>
      </c>
      <c r="G1576" s="114" t="s">
        <v>84</v>
      </c>
      <c r="H1576" s="114" t="s">
        <v>76</v>
      </c>
      <c r="I1576" s="114" t="s">
        <v>29</v>
      </c>
      <c r="J1576" s="114"/>
      <c r="K1576" s="114"/>
      <c r="L1576" s="114"/>
      <c r="M1576" s="114" t="s">
        <v>32</v>
      </c>
      <c r="N1576" s="114" t="s">
        <v>70</v>
      </c>
      <c r="O1576" s="114">
        <v>24</v>
      </c>
      <c r="P1576" s="114" t="s">
        <v>28</v>
      </c>
      <c r="Q1576" s="65"/>
      <c r="R1576" s="65"/>
      <c r="S1576" s="65"/>
      <c r="T1576" s="65"/>
      <c r="U1576" s="65"/>
      <c r="V1576" s="65"/>
      <c r="W1576" s="65"/>
      <c r="X1576" s="65"/>
      <c r="Y1576" s="65"/>
      <c r="Z1576" s="65"/>
      <c r="AA1576" s="65"/>
      <c r="AB1576" s="65"/>
      <c r="AC1576" s="65"/>
      <c r="AD1576" s="65"/>
      <c r="AE1576" s="65"/>
      <c r="AF1576" s="65"/>
      <c r="AG1576" s="65"/>
      <c r="AH1576" s="65"/>
      <c r="AI1576" s="65"/>
      <c r="AJ1576" s="65"/>
      <c r="AK1576" s="65"/>
      <c r="AL1576" s="65"/>
      <c r="AM1576" s="65"/>
      <c r="AN1576" s="65"/>
      <c r="AO1576" s="65"/>
      <c r="AP1576" s="65"/>
      <c r="AQ1576" s="65"/>
      <c r="AR1576" s="65"/>
      <c r="AS1576" s="65"/>
      <c r="AT1576" s="65"/>
      <c r="AU1576" s="65"/>
      <c r="AV1576" s="65"/>
      <c r="AW1576" s="65"/>
      <c r="AX1576" s="65"/>
      <c r="AY1576" s="65"/>
      <c r="AZ1576" s="65"/>
      <c r="BA1576" s="65"/>
      <c r="BB1576" s="65"/>
      <c r="BC1576" s="65"/>
      <c r="BD1576" s="65"/>
      <c r="BE1576" s="65"/>
      <c r="BF1576" s="65"/>
      <c r="BG1576" s="65"/>
      <c r="BH1576" s="65"/>
      <c r="BI1576" s="65"/>
      <c r="BJ1576" s="65"/>
      <c r="BK1576" s="65"/>
      <c r="BL1576" s="65"/>
    </row>
    <row r="1577" spans="1:64" x14ac:dyDescent="0.2">
      <c r="A1577" s="114" t="s">
        <v>1372</v>
      </c>
      <c r="B1577" s="114" t="s">
        <v>1798</v>
      </c>
      <c r="C1577" s="114" t="s">
        <v>1799</v>
      </c>
      <c r="D1577" s="114">
        <v>50</v>
      </c>
      <c r="E1577" s="114" t="s">
        <v>26</v>
      </c>
      <c r="F1577" s="114">
        <v>54</v>
      </c>
      <c r="G1577" s="114" t="s">
        <v>27</v>
      </c>
      <c r="H1577" s="114" t="s">
        <v>76</v>
      </c>
      <c r="I1577" s="114" t="s">
        <v>29</v>
      </c>
      <c r="J1577" s="114"/>
      <c r="K1577" s="114"/>
      <c r="L1577" s="114"/>
      <c r="M1577" s="114" t="s">
        <v>32</v>
      </c>
      <c r="N1577" s="114" t="s">
        <v>33</v>
      </c>
      <c r="O1577" s="114">
        <v>24</v>
      </c>
      <c r="P1577" s="90" t="s">
        <v>28</v>
      </c>
      <c r="Q1577" s="65"/>
      <c r="R1577" s="65"/>
      <c r="S1577" s="65"/>
      <c r="T1577" s="65"/>
      <c r="U1577" s="65"/>
      <c r="V1577" s="65"/>
      <c r="W1577" s="65"/>
      <c r="X1577" s="65"/>
      <c r="Y1577" s="65"/>
      <c r="Z1577" s="65"/>
      <c r="AA1577" s="65"/>
      <c r="AB1577" s="65"/>
      <c r="AC1577" s="65"/>
      <c r="AD1577" s="65"/>
      <c r="AE1577" s="65"/>
      <c r="AF1577" s="65"/>
      <c r="AG1577" s="65"/>
      <c r="AH1577" s="65"/>
      <c r="AI1577" s="65"/>
      <c r="AJ1577" s="65"/>
      <c r="AK1577" s="65"/>
      <c r="AL1577" s="65"/>
      <c r="AM1577" s="65"/>
      <c r="AN1577" s="65"/>
      <c r="AO1577" s="65"/>
      <c r="AP1577" s="65"/>
      <c r="AQ1577" s="65"/>
      <c r="AR1577" s="65"/>
      <c r="AS1577" s="65"/>
      <c r="AT1577" s="65"/>
      <c r="AU1577" s="65"/>
      <c r="AV1577" s="65"/>
      <c r="AW1577" s="65"/>
      <c r="AX1577" s="65"/>
      <c r="AY1577" s="65"/>
      <c r="AZ1577" s="65"/>
      <c r="BA1577" s="65"/>
      <c r="BB1577" s="65"/>
      <c r="BC1577" s="65"/>
      <c r="BD1577" s="65"/>
      <c r="BE1577" s="65"/>
      <c r="BF1577" s="65"/>
      <c r="BG1577" s="65"/>
      <c r="BH1577" s="65"/>
      <c r="BI1577" s="65"/>
      <c r="BJ1577" s="65"/>
      <c r="BK1577" s="65"/>
      <c r="BL1577" s="65"/>
    </row>
    <row r="1578" spans="1:64" x14ac:dyDescent="0.2">
      <c r="A1578" s="114" t="s">
        <v>1372</v>
      </c>
      <c r="B1578" s="114" t="s">
        <v>1798</v>
      </c>
      <c r="C1578" s="114" t="s">
        <v>1800</v>
      </c>
      <c r="D1578" s="114">
        <v>50</v>
      </c>
      <c r="E1578" s="114" t="s">
        <v>26</v>
      </c>
      <c r="F1578" s="114">
        <v>48</v>
      </c>
      <c r="G1578" s="114" t="s">
        <v>27</v>
      </c>
      <c r="H1578" s="114" t="s">
        <v>28</v>
      </c>
      <c r="I1578" s="114" t="s">
        <v>41</v>
      </c>
      <c r="J1578" s="114"/>
      <c r="K1578" s="114"/>
      <c r="L1578" s="114"/>
      <c r="M1578" s="114" t="s">
        <v>32</v>
      </c>
      <c r="N1578" s="114" t="s">
        <v>33</v>
      </c>
      <c r="O1578" s="114">
        <v>24</v>
      </c>
      <c r="P1578" s="90" t="s">
        <v>28</v>
      </c>
      <c r="Q1578" s="65"/>
      <c r="R1578" s="65"/>
      <c r="S1578" s="65"/>
      <c r="T1578" s="65"/>
      <c r="U1578" s="65"/>
      <c r="V1578" s="65"/>
      <c r="W1578" s="65"/>
      <c r="X1578" s="65"/>
      <c r="Y1578" s="65"/>
      <c r="Z1578" s="65"/>
      <c r="AA1578" s="65"/>
      <c r="AB1578" s="65"/>
      <c r="AC1578" s="65"/>
      <c r="AD1578" s="65"/>
      <c r="AE1578" s="65"/>
      <c r="AF1578" s="65"/>
      <c r="AG1578" s="65"/>
      <c r="AH1578" s="65"/>
      <c r="AI1578" s="65"/>
      <c r="AJ1578" s="65"/>
      <c r="AK1578" s="65"/>
      <c r="AL1578" s="65"/>
      <c r="AM1578" s="65"/>
      <c r="AN1578" s="65"/>
      <c r="AO1578" s="65"/>
      <c r="AP1578" s="65"/>
      <c r="AQ1578" s="65"/>
      <c r="AR1578" s="65"/>
      <c r="AS1578" s="65"/>
      <c r="AT1578" s="65"/>
      <c r="AU1578" s="65"/>
      <c r="AV1578" s="65"/>
      <c r="AW1578" s="65"/>
      <c r="AX1578" s="65"/>
      <c r="AY1578" s="65"/>
      <c r="AZ1578" s="65"/>
      <c r="BA1578" s="65"/>
      <c r="BB1578" s="65"/>
      <c r="BC1578" s="65"/>
      <c r="BD1578" s="65"/>
      <c r="BE1578" s="65"/>
      <c r="BF1578" s="65"/>
      <c r="BG1578" s="65"/>
      <c r="BH1578" s="65"/>
      <c r="BI1578" s="65"/>
      <c r="BJ1578" s="65"/>
      <c r="BK1578" s="65"/>
      <c r="BL1578" s="65"/>
    </row>
    <row r="1579" spans="1:64" x14ac:dyDescent="0.2">
      <c r="A1579" s="114" t="s">
        <v>1372</v>
      </c>
      <c r="B1579" s="114" t="s">
        <v>1798</v>
      </c>
      <c r="C1579" s="114" t="s">
        <v>1801</v>
      </c>
      <c r="D1579" s="114">
        <v>50</v>
      </c>
      <c r="E1579" s="114" t="s">
        <v>26</v>
      </c>
      <c r="F1579" s="114">
        <v>53</v>
      </c>
      <c r="G1579" s="114" t="s">
        <v>27</v>
      </c>
      <c r="H1579" s="114" t="s">
        <v>28</v>
      </c>
      <c r="I1579" s="114" t="s">
        <v>41</v>
      </c>
      <c r="J1579" s="114"/>
      <c r="K1579" s="114"/>
      <c r="L1579" s="114"/>
      <c r="M1579" s="114" t="s">
        <v>32</v>
      </c>
      <c r="N1579" s="114" t="s">
        <v>1802</v>
      </c>
      <c r="O1579" s="114">
        <v>24</v>
      </c>
      <c r="P1579" s="90" t="s">
        <v>28</v>
      </c>
      <c r="Q1579" s="65"/>
      <c r="R1579" s="65"/>
      <c r="S1579" s="65"/>
      <c r="T1579" s="65"/>
      <c r="U1579" s="65"/>
      <c r="V1579" s="65"/>
      <c r="W1579" s="65"/>
      <c r="X1579" s="65"/>
      <c r="Y1579" s="65"/>
      <c r="Z1579" s="65"/>
      <c r="AA1579" s="65"/>
      <c r="AB1579" s="65"/>
      <c r="AC1579" s="65"/>
      <c r="AD1579" s="65"/>
      <c r="AE1579" s="65"/>
      <c r="AF1579" s="65"/>
      <c r="AG1579" s="65"/>
      <c r="AH1579" s="65"/>
      <c r="AI1579" s="65"/>
      <c r="AJ1579" s="65"/>
      <c r="AK1579" s="65"/>
      <c r="AL1579" s="65"/>
      <c r="AM1579" s="65"/>
      <c r="AN1579" s="65"/>
      <c r="AO1579" s="65"/>
      <c r="AP1579" s="65"/>
      <c r="AQ1579" s="65"/>
      <c r="AR1579" s="65"/>
      <c r="AS1579" s="65"/>
      <c r="AT1579" s="65"/>
      <c r="AU1579" s="65"/>
      <c r="AV1579" s="65"/>
      <c r="AW1579" s="65"/>
      <c r="AX1579" s="65"/>
      <c r="AY1579" s="65"/>
      <c r="AZ1579" s="65"/>
      <c r="BA1579" s="65"/>
      <c r="BB1579" s="65"/>
      <c r="BC1579" s="65"/>
      <c r="BD1579" s="65"/>
      <c r="BE1579" s="65"/>
      <c r="BF1579" s="65"/>
      <c r="BG1579" s="65"/>
      <c r="BH1579" s="65"/>
      <c r="BI1579" s="65"/>
      <c r="BJ1579" s="65"/>
      <c r="BK1579" s="65"/>
      <c r="BL1579" s="65"/>
    </row>
    <row r="1580" spans="1:64" x14ac:dyDescent="0.2">
      <c r="A1580" s="114" t="s">
        <v>1372</v>
      </c>
      <c r="B1580" s="114" t="s">
        <v>1798</v>
      </c>
      <c r="C1580" s="114" t="s">
        <v>1803</v>
      </c>
      <c r="D1580" s="114">
        <v>50</v>
      </c>
      <c r="E1580" s="114" t="s">
        <v>26</v>
      </c>
      <c r="F1580" s="114">
        <v>49</v>
      </c>
      <c r="G1580" s="114" t="s">
        <v>27</v>
      </c>
      <c r="H1580" s="114" t="s">
        <v>76</v>
      </c>
      <c r="I1580" s="114" t="s">
        <v>29</v>
      </c>
      <c r="J1580" s="114"/>
      <c r="K1580" s="114"/>
      <c r="L1580" s="114"/>
      <c r="M1580" s="114" t="s">
        <v>32</v>
      </c>
      <c r="N1580" s="114" t="s">
        <v>1802</v>
      </c>
      <c r="O1580" s="114">
        <v>24</v>
      </c>
      <c r="P1580" s="90" t="s">
        <v>28</v>
      </c>
      <c r="Q1580" s="65"/>
      <c r="R1580" s="65"/>
      <c r="S1580" s="65"/>
      <c r="T1580" s="65"/>
      <c r="U1580" s="65"/>
      <c r="V1580" s="65"/>
      <c r="W1580" s="65"/>
      <c r="X1580" s="65"/>
      <c r="Y1580" s="65"/>
      <c r="Z1580" s="65"/>
      <c r="AA1580" s="65"/>
      <c r="AB1580" s="65"/>
      <c r="AC1580" s="65"/>
      <c r="AD1580" s="65"/>
      <c r="AE1580" s="65"/>
      <c r="AF1580" s="65"/>
      <c r="AG1580" s="65"/>
      <c r="AH1580" s="65"/>
      <c r="AI1580" s="65"/>
      <c r="AJ1580" s="65"/>
      <c r="AK1580" s="65"/>
      <c r="AL1580" s="65"/>
      <c r="AM1580" s="65"/>
      <c r="AN1580" s="65"/>
      <c r="AO1580" s="65"/>
      <c r="AP1580" s="65"/>
      <c r="AQ1580" s="65"/>
      <c r="AR1580" s="65"/>
      <c r="AS1580" s="65"/>
      <c r="AT1580" s="65"/>
      <c r="AU1580" s="65"/>
      <c r="AV1580" s="65"/>
      <c r="AW1580" s="65"/>
      <c r="AX1580" s="65"/>
      <c r="AY1580" s="65"/>
      <c r="AZ1580" s="65"/>
      <c r="BA1580" s="65"/>
      <c r="BB1580" s="65"/>
      <c r="BC1580" s="65"/>
      <c r="BD1580" s="65"/>
      <c r="BE1580" s="65"/>
      <c r="BF1580" s="65"/>
      <c r="BG1580" s="65"/>
      <c r="BH1580" s="65"/>
      <c r="BI1580" s="65"/>
      <c r="BJ1580" s="65"/>
      <c r="BK1580" s="65"/>
      <c r="BL1580" s="65"/>
    </row>
    <row r="1581" spans="1:64" x14ac:dyDescent="0.2">
      <c r="A1581" s="114" t="s">
        <v>1372</v>
      </c>
      <c r="B1581" s="114" t="s">
        <v>1798</v>
      </c>
      <c r="C1581" s="114" t="s">
        <v>1804</v>
      </c>
      <c r="D1581" s="114">
        <v>50</v>
      </c>
      <c r="E1581" s="114" t="s">
        <v>26</v>
      </c>
      <c r="F1581" s="114">
        <v>55</v>
      </c>
      <c r="G1581" s="114" t="s">
        <v>27</v>
      </c>
      <c r="H1581" s="114" t="s">
        <v>28</v>
      </c>
      <c r="I1581" s="114" t="s">
        <v>41</v>
      </c>
      <c r="J1581" s="114"/>
      <c r="K1581" s="114"/>
      <c r="L1581" s="114"/>
      <c r="M1581" s="114" t="s">
        <v>32</v>
      </c>
      <c r="N1581" s="114" t="s">
        <v>33</v>
      </c>
      <c r="O1581" s="114">
        <v>24</v>
      </c>
      <c r="P1581" s="90" t="s">
        <v>28</v>
      </c>
      <c r="Q1581" s="65"/>
      <c r="R1581" s="65"/>
      <c r="S1581" s="65"/>
      <c r="T1581" s="65"/>
      <c r="U1581" s="65"/>
      <c r="V1581" s="65"/>
      <c r="W1581" s="65"/>
      <c r="X1581" s="65"/>
      <c r="Y1581" s="65"/>
      <c r="Z1581" s="65"/>
      <c r="AA1581" s="65"/>
      <c r="AB1581" s="65"/>
      <c r="AC1581" s="65"/>
      <c r="AD1581" s="65"/>
      <c r="AE1581" s="65"/>
      <c r="AF1581" s="65"/>
      <c r="AG1581" s="65"/>
      <c r="AH1581" s="65"/>
      <c r="AI1581" s="65"/>
      <c r="AJ1581" s="65"/>
      <c r="AK1581" s="65"/>
      <c r="AL1581" s="65"/>
      <c r="AM1581" s="65"/>
      <c r="AN1581" s="65"/>
      <c r="AO1581" s="65"/>
      <c r="AP1581" s="65"/>
      <c r="AQ1581" s="65"/>
      <c r="AR1581" s="65"/>
      <c r="AS1581" s="65"/>
      <c r="AT1581" s="65"/>
      <c r="AU1581" s="65"/>
      <c r="AV1581" s="65"/>
      <c r="AW1581" s="65"/>
      <c r="AX1581" s="65"/>
      <c r="AY1581" s="65"/>
      <c r="AZ1581" s="65"/>
      <c r="BA1581" s="65"/>
      <c r="BB1581" s="65"/>
      <c r="BC1581" s="65"/>
      <c r="BD1581" s="65"/>
      <c r="BE1581" s="65"/>
      <c r="BF1581" s="65"/>
      <c r="BG1581" s="65"/>
      <c r="BH1581" s="65"/>
      <c r="BI1581" s="65"/>
      <c r="BJ1581" s="65"/>
      <c r="BK1581" s="65"/>
      <c r="BL1581" s="65"/>
    </row>
    <row r="1582" spans="1:64" x14ac:dyDescent="0.2">
      <c r="A1582" s="114" t="s">
        <v>1372</v>
      </c>
      <c r="B1582" s="114" t="s">
        <v>1798</v>
      </c>
      <c r="C1582" s="114" t="s">
        <v>1805</v>
      </c>
      <c r="D1582" s="114">
        <v>50</v>
      </c>
      <c r="E1582" s="114" t="s">
        <v>26</v>
      </c>
      <c r="F1582" s="114">
        <v>48</v>
      </c>
      <c r="G1582" s="114" t="s">
        <v>27</v>
      </c>
      <c r="H1582" s="114" t="s">
        <v>28</v>
      </c>
      <c r="I1582" s="114" t="s">
        <v>41</v>
      </c>
      <c r="J1582" s="114"/>
      <c r="K1582" s="114"/>
      <c r="L1582" s="114"/>
      <c r="M1582" s="114" t="s">
        <v>32</v>
      </c>
      <c r="N1582" s="114" t="s">
        <v>33</v>
      </c>
      <c r="O1582" s="114">
        <v>24</v>
      </c>
      <c r="P1582" s="90" t="s">
        <v>28</v>
      </c>
      <c r="Q1582" s="65"/>
      <c r="R1582" s="65"/>
      <c r="S1582" s="65"/>
      <c r="T1582" s="65"/>
      <c r="U1582" s="65"/>
      <c r="V1582" s="65"/>
      <c r="W1582" s="65"/>
      <c r="X1582" s="65"/>
      <c r="Y1582" s="65"/>
      <c r="Z1582" s="65"/>
      <c r="AA1582" s="65"/>
      <c r="AB1582" s="65"/>
      <c r="AC1582" s="65"/>
      <c r="AD1582" s="65"/>
      <c r="AE1582" s="65"/>
      <c r="AF1582" s="65"/>
      <c r="AG1582" s="65"/>
      <c r="AH1582" s="65"/>
      <c r="AI1582" s="65"/>
      <c r="AJ1582" s="65"/>
      <c r="AK1582" s="65"/>
      <c r="AL1582" s="65"/>
      <c r="AM1582" s="65"/>
      <c r="AN1582" s="65"/>
      <c r="AO1582" s="65"/>
      <c r="AP1582" s="65"/>
      <c r="AQ1582" s="65"/>
      <c r="AR1582" s="65"/>
      <c r="AS1582" s="65"/>
      <c r="AT1582" s="65"/>
      <c r="AU1582" s="65"/>
      <c r="AV1582" s="65"/>
      <c r="AW1582" s="65"/>
      <c r="AX1582" s="65"/>
      <c r="AY1582" s="65"/>
      <c r="AZ1582" s="65"/>
      <c r="BA1582" s="65"/>
      <c r="BB1582" s="65"/>
      <c r="BC1582" s="65"/>
      <c r="BD1582" s="65"/>
      <c r="BE1582" s="65"/>
      <c r="BF1582" s="65"/>
      <c r="BG1582" s="65"/>
      <c r="BH1582" s="65"/>
      <c r="BI1582" s="65"/>
      <c r="BJ1582" s="65"/>
      <c r="BK1582" s="65"/>
      <c r="BL1582" s="65"/>
    </row>
    <row r="1583" spans="1:64" x14ac:dyDescent="0.2">
      <c r="A1583" s="114" t="s">
        <v>1372</v>
      </c>
      <c r="B1583" s="114" t="s">
        <v>1798</v>
      </c>
      <c r="C1583" s="114" t="s">
        <v>1806</v>
      </c>
      <c r="D1583" s="114">
        <v>50</v>
      </c>
      <c r="E1583" s="114" t="s">
        <v>26</v>
      </c>
      <c r="F1583" s="114">
        <v>51</v>
      </c>
      <c r="G1583" s="114" t="s">
        <v>27</v>
      </c>
      <c r="H1583" s="114" t="s">
        <v>28</v>
      </c>
      <c r="I1583" s="114" t="s">
        <v>41</v>
      </c>
      <c r="J1583" s="114"/>
      <c r="K1583" s="114"/>
      <c r="L1583" s="114"/>
      <c r="M1583" s="114" t="s">
        <v>32</v>
      </c>
      <c r="N1583" s="114" t="s">
        <v>33</v>
      </c>
      <c r="O1583" s="114">
        <v>24</v>
      </c>
      <c r="P1583" s="90" t="s">
        <v>28</v>
      </c>
      <c r="Q1583" s="65"/>
      <c r="R1583" s="65"/>
      <c r="S1583" s="65"/>
      <c r="T1583" s="65"/>
      <c r="U1583" s="65"/>
      <c r="V1583" s="65"/>
      <c r="W1583" s="65"/>
      <c r="X1583" s="65"/>
      <c r="Y1583" s="65"/>
      <c r="Z1583" s="65"/>
      <c r="AA1583" s="65"/>
      <c r="AB1583" s="65"/>
      <c r="AC1583" s="65"/>
      <c r="AD1583" s="65"/>
      <c r="AE1583" s="65"/>
      <c r="AF1583" s="65"/>
      <c r="AG1583" s="65"/>
      <c r="AH1583" s="65"/>
      <c r="AI1583" s="65"/>
      <c r="AJ1583" s="65"/>
      <c r="AK1583" s="65"/>
      <c r="AL1583" s="65"/>
      <c r="AM1583" s="65"/>
      <c r="AN1583" s="65"/>
      <c r="AO1583" s="65"/>
      <c r="AP1583" s="65"/>
      <c r="AQ1583" s="65"/>
      <c r="AR1583" s="65"/>
      <c r="AS1583" s="65"/>
      <c r="AT1583" s="65"/>
      <c r="AU1583" s="65"/>
      <c r="AV1583" s="65"/>
      <c r="AW1583" s="65"/>
      <c r="AX1583" s="65"/>
      <c r="AY1583" s="65"/>
      <c r="AZ1583" s="65"/>
      <c r="BA1583" s="65"/>
      <c r="BB1583" s="65"/>
      <c r="BC1583" s="65"/>
      <c r="BD1583" s="65"/>
      <c r="BE1583" s="65"/>
      <c r="BF1583" s="65"/>
      <c r="BG1583" s="65"/>
      <c r="BH1583" s="65"/>
      <c r="BI1583" s="65"/>
      <c r="BJ1583" s="65"/>
      <c r="BK1583" s="65"/>
      <c r="BL1583" s="65"/>
    </row>
    <row r="1584" spans="1:64" x14ac:dyDescent="0.2">
      <c r="A1584" s="114" t="s">
        <v>1372</v>
      </c>
      <c r="B1584" s="114" t="s">
        <v>1798</v>
      </c>
      <c r="C1584" s="114" t="s">
        <v>1807</v>
      </c>
      <c r="D1584" s="114">
        <v>50</v>
      </c>
      <c r="E1584" s="114" t="s">
        <v>26</v>
      </c>
      <c r="F1584" s="114">
        <v>54</v>
      </c>
      <c r="G1584" s="114" t="s">
        <v>27</v>
      </c>
      <c r="H1584" s="114" t="s">
        <v>76</v>
      </c>
      <c r="I1584" s="114" t="s">
        <v>29</v>
      </c>
      <c r="J1584" s="114"/>
      <c r="K1584" s="114"/>
      <c r="L1584" s="114"/>
      <c r="M1584" s="114" t="s">
        <v>32</v>
      </c>
      <c r="N1584" s="114" t="s">
        <v>1802</v>
      </c>
      <c r="O1584" s="114">
        <v>24</v>
      </c>
      <c r="P1584" s="90" t="s">
        <v>28</v>
      </c>
      <c r="Q1584" s="65"/>
      <c r="R1584" s="65"/>
      <c r="S1584" s="65"/>
      <c r="T1584" s="65"/>
      <c r="U1584" s="65"/>
      <c r="V1584" s="65"/>
      <c r="W1584" s="65"/>
      <c r="X1584" s="65"/>
      <c r="Y1584" s="65"/>
      <c r="Z1584" s="65"/>
      <c r="AA1584" s="65"/>
      <c r="AB1584" s="65"/>
      <c r="AC1584" s="65"/>
      <c r="AD1584" s="65"/>
      <c r="AE1584" s="65"/>
      <c r="AF1584" s="65"/>
      <c r="AG1584" s="65"/>
      <c r="AH1584" s="65"/>
      <c r="AI1584" s="65"/>
      <c r="AJ1584" s="65"/>
      <c r="AK1584" s="65"/>
      <c r="AL1584" s="65"/>
      <c r="AM1584" s="65"/>
      <c r="AN1584" s="65"/>
      <c r="AO1584" s="65"/>
      <c r="AP1584" s="65"/>
      <c r="AQ1584" s="65"/>
      <c r="AR1584" s="65"/>
      <c r="AS1584" s="65"/>
      <c r="AT1584" s="65"/>
      <c r="AU1584" s="65"/>
      <c r="AV1584" s="65"/>
      <c r="AW1584" s="65"/>
      <c r="AX1584" s="65"/>
      <c r="AY1584" s="65"/>
      <c r="AZ1584" s="65"/>
      <c r="BA1584" s="65"/>
      <c r="BB1584" s="65"/>
      <c r="BC1584" s="65"/>
      <c r="BD1584" s="65"/>
      <c r="BE1584" s="65"/>
      <c r="BF1584" s="65"/>
      <c r="BG1584" s="65"/>
      <c r="BH1584" s="65"/>
      <c r="BI1584" s="65"/>
      <c r="BJ1584" s="65"/>
      <c r="BK1584" s="65"/>
      <c r="BL1584" s="65"/>
    </row>
    <row r="1585" spans="1:64" x14ac:dyDescent="0.2">
      <c r="A1585" s="114" t="s">
        <v>1372</v>
      </c>
      <c r="B1585" s="114" t="s">
        <v>1798</v>
      </c>
      <c r="C1585" s="591" t="s">
        <v>1808</v>
      </c>
      <c r="D1585" s="114">
        <v>230</v>
      </c>
      <c r="E1585" s="114" t="s">
        <v>26</v>
      </c>
      <c r="F1585" s="114">
        <v>251</v>
      </c>
      <c r="G1585" s="114" t="s">
        <v>27</v>
      </c>
      <c r="H1585" s="90" t="s">
        <v>28</v>
      </c>
      <c r="I1585" s="114" t="s">
        <v>41</v>
      </c>
      <c r="J1585" s="114" t="s">
        <v>28</v>
      </c>
      <c r="K1585" s="114" t="s">
        <v>30</v>
      </c>
      <c r="L1585" s="114" t="s">
        <v>1396</v>
      </c>
      <c r="M1585" s="114" t="s">
        <v>32</v>
      </c>
      <c r="N1585" s="114" t="s">
        <v>368</v>
      </c>
      <c r="O1585" s="114">
        <v>24</v>
      </c>
      <c r="P1585" s="90" t="s">
        <v>28</v>
      </c>
      <c r="Q1585" s="65"/>
      <c r="R1585" s="65"/>
      <c r="S1585" s="65"/>
      <c r="T1585" s="65"/>
      <c r="U1585" s="65"/>
      <c r="V1585" s="65"/>
      <c r="W1585" s="65"/>
      <c r="X1585" s="65"/>
      <c r="Y1585" s="65"/>
      <c r="Z1585" s="65"/>
      <c r="AA1585" s="65"/>
      <c r="AB1585" s="65"/>
      <c r="AC1585" s="65"/>
      <c r="AD1585" s="65"/>
      <c r="AE1585" s="65"/>
      <c r="AF1585" s="65"/>
      <c r="AG1585" s="65"/>
      <c r="AH1585" s="65"/>
      <c r="AI1585" s="65"/>
      <c r="AJ1585" s="65"/>
      <c r="AK1585" s="65"/>
      <c r="AL1585" s="65"/>
      <c r="AM1585" s="65"/>
      <c r="AN1585" s="65"/>
      <c r="AO1585" s="65"/>
      <c r="AP1585" s="65"/>
      <c r="AQ1585" s="65"/>
      <c r="AR1585" s="65"/>
      <c r="AS1585" s="65"/>
      <c r="AT1585" s="65"/>
      <c r="AU1585" s="65"/>
      <c r="AV1585" s="65"/>
      <c r="AW1585" s="65"/>
      <c r="AX1585" s="65"/>
      <c r="AY1585" s="65"/>
      <c r="AZ1585" s="65"/>
      <c r="BA1585" s="65"/>
      <c r="BB1585" s="65"/>
      <c r="BC1585" s="65"/>
      <c r="BD1585" s="65"/>
      <c r="BE1585" s="65"/>
      <c r="BF1585" s="65"/>
      <c r="BG1585" s="65"/>
      <c r="BH1585" s="65"/>
      <c r="BI1585" s="65"/>
      <c r="BJ1585" s="65"/>
      <c r="BK1585" s="65"/>
      <c r="BL1585" s="65"/>
    </row>
    <row r="1586" spans="1:64" x14ac:dyDescent="0.2">
      <c r="A1586" s="114" t="s">
        <v>1372</v>
      </c>
      <c r="B1586" s="114" t="s">
        <v>1798</v>
      </c>
      <c r="C1586" s="591" t="s">
        <v>1809</v>
      </c>
      <c r="D1586" s="114">
        <v>100</v>
      </c>
      <c r="E1586" s="114" t="s">
        <v>26</v>
      </c>
      <c r="F1586" s="114">
        <v>68</v>
      </c>
      <c r="G1586" s="114" t="s">
        <v>27</v>
      </c>
      <c r="H1586" s="90" t="s">
        <v>28</v>
      </c>
      <c r="I1586" s="114" t="s">
        <v>41</v>
      </c>
      <c r="J1586" s="114" t="s">
        <v>28</v>
      </c>
      <c r="K1586" s="114" t="s">
        <v>30</v>
      </c>
      <c r="L1586" s="114" t="s">
        <v>1500</v>
      </c>
      <c r="M1586" s="114" t="s">
        <v>32</v>
      </c>
      <c r="N1586" s="114" t="s">
        <v>368</v>
      </c>
      <c r="O1586" s="114">
        <v>24</v>
      </c>
      <c r="P1586" s="90" t="s">
        <v>28</v>
      </c>
      <c r="Q1586" s="65"/>
      <c r="R1586" s="65"/>
      <c r="S1586" s="65"/>
      <c r="T1586" s="65"/>
      <c r="U1586" s="65"/>
      <c r="V1586" s="65"/>
      <c r="W1586" s="65"/>
      <c r="X1586" s="65"/>
      <c r="Y1586" s="65"/>
      <c r="Z1586" s="65"/>
      <c r="AA1586" s="65"/>
      <c r="AB1586" s="65"/>
      <c r="AC1586" s="65"/>
      <c r="AD1586" s="65"/>
      <c r="AE1586" s="65"/>
      <c r="AF1586" s="65"/>
      <c r="AG1586" s="65"/>
      <c r="AH1586" s="65"/>
      <c r="AI1586" s="65"/>
      <c r="AJ1586" s="65"/>
      <c r="AK1586" s="65"/>
      <c r="AL1586" s="65"/>
      <c r="AM1586" s="65"/>
      <c r="AN1586" s="65"/>
      <c r="AO1586" s="65"/>
      <c r="AP1586" s="65"/>
      <c r="AQ1586" s="65"/>
      <c r="AR1586" s="65"/>
      <c r="AS1586" s="65"/>
      <c r="AT1586" s="65"/>
      <c r="AU1586" s="65"/>
      <c r="AV1586" s="65"/>
      <c r="AW1586" s="65"/>
      <c r="AX1586" s="65"/>
      <c r="AY1586" s="65"/>
      <c r="AZ1586" s="65"/>
      <c r="BA1586" s="65"/>
      <c r="BB1586" s="65"/>
      <c r="BC1586" s="65"/>
      <c r="BD1586" s="65"/>
      <c r="BE1586" s="65"/>
      <c r="BF1586" s="65"/>
      <c r="BG1586" s="65"/>
      <c r="BH1586" s="65"/>
      <c r="BI1586" s="65"/>
      <c r="BJ1586" s="65"/>
      <c r="BK1586" s="65"/>
      <c r="BL1586" s="65"/>
    </row>
    <row r="1587" spans="1:64" x14ac:dyDescent="0.2">
      <c r="A1587" s="114" t="s">
        <v>1372</v>
      </c>
      <c r="B1587" s="114" t="s">
        <v>1798</v>
      </c>
      <c r="C1587" s="591" t="s">
        <v>1810</v>
      </c>
      <c r="D1587" s="114">
        <v>80</v>
      </c>
      <c r="E1587" s="114" t="s">
        <v>26</v>
      </c>
      <c r="F1587" s="114">
        <v>71</v>
      </c>
      <c r="G1587" s="114" t="s">
        <v>27</v>
      </c>
      <c r="H1587" s="90" t="s">
        <v>28</v>
      </c>
      <c r="I1587" s="114" t="s">
        <v>41</v>
      </c>
      <c r="J1587" s="114" t="s">
        <v>28</v>
      </c>
      <c r="K1587" s="114" t="s">
        <v>30</v>
      </c>
      <c r="L1587" s="114" t="s">
        <v>1500</v>
      </c>
      <c r="M1587" s="114" t="s">
        <v>32</v>
      </c>
      <c r="N1587" s="114" t="s">
        <v>368</v>
      </c>
      <c r="O1587" s="114">
        <v>24</v>
      </c>
      <c r="P1587" s="90" t="s">
        <v>28</v>
      </c>
      <c r="Q1587" s="65"/>
      <c r="R1587" s="65"/>
      <c r="S1587" s="65"/>
      <c r="T1587" s="65"/>
      <c r="U1587" s="65"/>
      <c r="V1587" s="65"/>
      <c r="W1587" s="65"/>
      <c r="X1587" s="65"/>
      <c r="Y1587" s="65"/>
      <c r="Z1587" s="65"/>
      <c r="AA1587" s="65"/>
      <c r="AB1587" s="65"/>
      <c r="AC1587" s="65"/>
      <c r="AD1587" s="65"/>
      <c r="AE1587" s="65"/>
      <c r="AF1587" s="65"/>
      <c r="AG1587" s="65"/>
      <c r="AH1587" s="65"/>
      <c r="AI1587" s="65"/>
      <c r="AJ1587" s="65"/>
      <c r="AK1587" s="65"/>
      <c r="AL1587" s="65"/>
      <c r="AM1587" s="65"/>
      <c r="AN1587" s="65"/>
      <c r="AO1587" s="65"/>
      <c r="AP1587" s="65"/>
      <c r="AQ1587" s="65"/>
      <c r="AR1587" s="65"/>
      <c r="AS1587" s="65"/>
      <c r="AT1587" s="65"/>
      <c r="AU1587" s="65"/>
      <c r="AV1587" s="65"/>
      <c r="AW1587" s="65"/>
      <c r="AX1587" s="65"/>
      <c r="AY1587" s="65"/>
      <c r="AZ1587" s="65"/>
      <c r="BA1587" s="65"/>
      <c r="BB1587" s="65"/>
      <c r="BC1587" s="65"/>
      <c r="BD1587" s="65"/>
      <c r="BE1587" s="65"/>
      <c r="BF1587" s="65"/>
      <c r="BG1587" s="65"/>
      <c r="BH1587" s="65"/>
      <c r="BI1587" s="65"/>
      <c r="BJ1587" s="65"/>
      <c r="BK1587" s="65"/>
      <c r="BL1587" s="65"/>
    </row>
    <row r="1588" spans="1:64" x14ac:dyDescent="0.2">
      <c r="A1588" s="114" t="s">
        <v>1372</v>
      </c>
      <c r="B1588" s="114" t="s">
        <v>1798</v>
      </c>
      <c r="C1588" s="591" t="s">
        <v>1811</v>
      </c>
      <c r="D1588" s="114">
        <v>100</v>
      </c>
      <c r="E1588" s="114" t="s">
        <v>26</v>
      </c>
      <c r="F1588" s="114">
        <v>70</v>
      </c>
      <c r="G1588" s="114" t="s">
        <v>27</v>
      </c>
      <c r="H1588" s="90" t="s">
        <v>28</v>
      </c>
      <c r="I1588" s="114" t="s">
        <v>41</v>
      </c>
      <c r="J1588" s="114" t="s">
        <v>28</v>
      </c>
      <c r="K1588" s="114" t="s">
        <v>30</v>
      </c>
      <c r="L1588" s="114" t="s">
        <v>1500</v>
      </c>
      <c r="M1588" s="114" t="s">
        <v>32</v>
      </c>
      <c r="N1588" s="114" t="s">
        <v>368</v>
      </c>
      <c r="O1588" s="114">
        <v>24</v>
      </c>
      <c r="P1588" s="90" t="s">
        <v>28</v>
      </c>
      <c r="Q1588" s="65"/>
      <c r="R1588" s="65"/>
      <c r="S1588" s="65"/>
      <c r="T1588" s="65"/>
      <c r="U1588" s="65"/>
      <c r="V1588" s="65"/>
      <c r="W1588" s="65"/>
      <c r="X1588" s="65"/>
      <c r="Y1588" s="65"/>
      <c r="Z1588" s="65"/>
      <c r="AA1588" s="65"/>
      <c r="AB1588" s="65"/>
      <c r="AC1588" s="65"/>
      <c r="AD1588" s="65"/>
      <c r="AE1588" s="65"/>
      <c r="AF1588" s="65"/>
      <c r="AG1588" s="65"/>
      <c r="AH1588" s="65"/>
      <c r="AI1588" s="65"/>
      <c r="AJ1588" s="65"/>
      <c r="AK1588" s="65"/>
      <c r="AL1588" s="65"/>
      <c r="AM1588" s="65"/>
      <c r="AN1588" s="65"/>
      <c r="AO1588" s="65"/>
      <c r="AP1588" s="65"/>
      <c r="AQ1588" s="65"/>
      <c r="AR1588" s="65"/>
      <c r="AS1588" s="65"/>
      <c r="AT1588" s="65"/>
      <c r="AU1588" s="65"/>
      <c r="AV1588" s="65"/>
      <c r="AW1588" s="65"/>
      <c r="AX1588" s="65"/>
      <c r="AY1588" s="65"/>
      <c r="AZ1588" s="65"/>
      <c r="BA1588" s="65"/>
      <c r="BB1588" s="65"/>
      <c r="BC1588" s="65"/>
      <c r="BD1588" s="65"/>
      <c r="BE1588" s="65"/>
      <c r="BF1588" s="65"/>
      <c r="BG1588" s="65"/>
      <c r="BH1588" s="65"/>
      <c r="BI1588" s="65"/>
      <c r="BJ1588" s="65"/>
      <c r="BK1588" s="65"/>
      <c r="BL1588" s="65"/>
    </row>
    <row r="1589" spans="1:64" x14ac:dyDescent="0.2">
      <c r="A1589" s="114" t="s">
        <v>1372</v>
      </c>
      <c r="B1589" s="114" t="s">
        <v>1798</v>
      </c>
      <c r="C1589" s="591" t="s">
        <v>1812</v>
      </c>
      <c r="D1589" s="114">
        <v>800</v>
      </c>
      <c r="E1589" s="114" t="s">
        <v>26</v>
      </c>
      <c r="F1589" s="114">
        <v>768</v>
      </c>
      <c r="G1589" s="114" t="s">
        <v>27</v>
      </c>
      <c r="H1589" s="114" t="s">
        <v>76</v>
      </c>
      <c r="I1589" s="114" t="s">
        <v>29</v>
      </c>
      <c r="J1589" s="114"/>
      <c r="K1589" s="114"/>
      <c r="L1589" s="114"/>
      <c r="M1589" s="114" t="s">
        <v>32</v>
      </c>
      <c r="N1589" s="114" t="s">
        <v>368</v>
      </c>
      <c r="O1589" s="114">
        <v>24</v>
      </c>
      <c r="P1589" s="90" t="s">
        <v>28</v>
      </c>
      <c r="Q1589" s="65"/>
      <c r="R1589" s="65"/>
      <c r="S1589" s="65"/>
      <c r="T1589" s="65"/>
      <c r="U1589" s="65"/>
      <c r="V1589" s="65"/>
      <c r="W1589" s="65"/>
      <c r="X1589" s="65"/>
      <c r="Y1589" s="65"/>
      <c r="Z1589" s="65"/>
      <c r="AA1589" s="65"/>
      <c r="AB1589" s="65"/>
      <c r="AC1589" s="65"/>
      <c r="AD1589" s="65"/>
      <c r="AE1589" s="65"/>
      <c r="AF1589" s="65"/>
      <c r="AG1589" s="65"/>
      <c r="AH1589" s="65"/>
      <c r="AI1589" s="65"/>
      <c r="AJ1589" s="65"/>
      <c r="AK1589" s="65"/>
      <c r="AL1589" s="65"/>
      <c r="AM1589" s="65"/>
      <c r="AN1589" s="65"/>
      <c r="AO1589" s="65"/>
      <c r="AP1589" s="65"/>
      <c r="AQ1589" s="65"/>
      <c r="AR1589" s="65"/>
      <c r="AS1589" s="65"/>
      <c r="AT1589" s="65"/>
      <c r="AU1589" s="65"/>
      <c r="AV1589" s="65"/>
      <c r="AW1589" s="65"/>
      <c r="AX1589" s="65"/>
      <c r="AY1589" s="65"/>
      <c r="AZ1589" s="65"/>
      <c r="BA1589" s="65"/>
      <c r="BB1589" s="65"/>
      <c r="BC1589" s="65"/>
      <c r="BD1589" s="65"/>
      <c r="BE1589" s="65"/>
      <c r="BF1589" s="65"/>
      <c r="BG1589" s="65"/>
      <c r="BH1589" s="65"/>
      <c r="BI1589" s="65"/>
      <c r="BJ1589" s="65"/>
      <c r="BK1589" s="65"/>
      <c r="BL1589" s="65"/>
    </row>
    <row r="1590" spans="1:64" x14ac:dyDescent="0.2">
      <c r="A1590" s="114" t="s">
        <v>1372</v>
      </c>
      <c r="B1590" s="114" t="s">
        <v>1798</v>
      </c>
      <c r="C1590" s="114" t="s">
        <v>1813</v>
      </c>
      <c r="D1590" s="114">
        <v>230</v>
      </c>
      <c r="E1590" s="114" t="s">
        <v>26</v>
      </c>
      <c r="F1590" s="114">
        <v>278</v>
      </c>
      <c r="G1590" s="114" t="s">
        <v>264</v>
      </c>
      <c r="H1590" s="90" t="s">
        <v>28</v>
      </c>
      <c r="I1590" s="114" t="s">
        <v>41</v>
      </c>
      <c r="J1590" s="114"/>
      <c r="K1590" s="114"/>
      <c r="L1590" s="114"/>
      <c r="M1590" s="114" t="s">
        <v>69</v>
      </c>
      <c r="N1590" s="114" t="s">
        <v>33</v>
      </c>
      <c r="O1590" s="114">
        <v>24</v>
      </c>
      <c r="P1590" s="90" t="s">
        <v>28</v>
      </c>
      <c r="Q1590" s="65"/>
      <c r="R1590" s="65"/>
      <c r="S1590" s="65"/>
      <c r="T1590" s="65"/>
      <c r="U1590" s="65"/>
      <c r="V1590" s="65"/>
      <c r="W1590" s="65"/>
      <c r="X1590" s="65"/>
      <c r="Y1590" s="65"/>
      <c r="Z1590" s="65"/>
      <c r="AA1590" s="65"/>
      <c r="AB1590" s="65"/>
      <c r="AC1590" s="65"/>
      <c r="AD1590" s="65"/>
      <c r="AE1590" s="65"/>
      <c r="AF1590" s="65"/>
      <c r="AG1590" s="65"/>
      <c r="AH1590" s="65"/>
      <c r="AI1590" s="65"/>
      <c r="AJ1590" s="65"/>
      <c r="AK1590" s="65"/>
      <c r="AL1590" s="65"/>
      <c r="AM1590" s="65"/>
      <c r="AN1590" s="65"/>
      <c r="AO1590" s="65"/>
      <c r="AP1590" s="65"/>
      <c r="AQ1590" s="65"/>
      <c r="AR1590" s="65"/>
      <c r="AS1590" s="65"/>
      <c r="AT1590" s="65"/>
      <c r="AU1590" s="65"/>
      <c r="AV1590" s="65"/>
      <c r="AW1590" s="65"/>
      <c r="AX1590" s="65"/>
      <c r="AY1590" s="65"/>
      <c r="AZ1590" s="65"/>
      <c r="BA1590" s="65"/>
      <c r="BB1590" s="65"/>
      <c r="BC1590" s="65"/>
      <c r="BD1590" s="65"/>
      <c r="BE1590" s="65"/>
      <c r="BF1590" s="65"/>
      <c r="BG1590" s="65"/>
      <c r="BH1590" s="65"/>
      <c r="BI1590" s="65"/>
      <c r="BJ1590" s="65"/>
      <c r="BK1590" s="65"/>
      <c r="BL1590" s="65"/>
    </row>
    <row r="1591" spans="1:64" x14ac:dyDescent="0.2">
      <c r="A1591" s="114" t="s">
        <v>1372</v>
      </c>
      <c r="B1591" s="114" t="s">
        <v>1798</v>
      </c>
      <c r="C1591" s="114" t="s">
        <v>1814</v>
      </c>
      <c r="D1591" s="114">
        <v>230</v>
      </c>
      <c r="E1591" s="114" t="s">
        <v>26</v>
      </c>
      <c r="F1591" s="114">
        <v>284</v>
      </c>
      <c r="G1591" s="114" t="s">
        <v>264</v>
      </c>
      <c r="H1591" s="90" t="s">
        <v>28</v>
      </c>
      <c r="I1591" s="114" t="s">
        <v>41</v>
      </c>
      <c r="J1591" s="114"/>
      <c r="K1591" s="114"/>
      <c r="L1591" s="114"/>
      <c r="M1591" s="114" t="s">
        <v>69</v>
      </c>
      <c r="N1591" s="114" t="s">
        <v>33</v>
      </c>
      <c r="O1591" s="114">
        <v>24</v>
      </c>
      <c r="P1591" s="90" t="s">
        <v>28</v>
      </c>
      <c r="Q1591" s="65"/>
      <c r="R1591" s="65"/>
      <c r="S1591" s="65"/>
      <c r="T1591" s="65"/>
      <c r="U1591" s="65"/>
      <c r="V1591" s="65"/>
      <c r="W1591" s="65"/>
      <c r="X1591" s="65"/>
      <c r="Y1591" s="65"/>
      <c r="Z1591" s="65"/>
      <c r="AA1591" s="65"/>
      <c r="AB1591" s="65"/>
      <c r="AC1591" s="65"/>
      <c r="AD1591" s="65"/>
      <c r="AE1591" s="65"/>
      <c r="AF1591" s="65"/>
      <c r="AG1591" s="65"/>
      <c r="AH1591" s="65"/>
      <c r="AI1591" s="65"/>
      <c r="AJ1591" s="65"/>
      <c r="AK1591" s="65"/>
      <c r="AL1591" s="65"/>
      <c r="AM1591" s="65"/>
      <c r="AN1591" s="65"/>
      <c r="AO1591" s="65"/>
      <c r="AP1591" s="65"/>
      <c r="AQ1591" s="65"/>
      <c r="AR1591" s="65"/>
      <c r="AS1591" s="65"/>
      <c r="AT1591" s="65"/>
      <c r="AU1591" s="65"/>
      <c r="AV1591" s="65"/>
      <c r="AW1591" s="65"/>
      <c r="AX1591" s="65"/>
      <c r="AY1591" s="65"/>
      <c r="AZ1591" s="65"/>
      <c r="BA1591" s="65"/>
      <c r="BB1591" s="65"/>
      <c r="BC1591" s="65"/>
      <c r="BD1591" s="65"/>
      <c r="BE1591" s="65"/>
      <c r="BF1591" s="65"/>
      <c r="BG1591" s="65"/>
      <c r="BH1591" s="65"/>
      <c r="BI1591" s="65"/>
      <c r="BJ1591" s="65"/>
      <c r="BK1591" s="65"/>
      <c r="BL1591" s="65"/>
    </row>
    <row r="1592" spans="1:64" x14ac:dyDescent="0.2">
      <c r="A1592" s="114" t="s">
        <v>1372</v>
      </c>
      <c r="B1592" s="114" t="s">
        <v>1798</v>
      </c>
      <c r="C1592" s="114" t="s">
        <v>1815</v>
      </c>
      <c r="D1592" s="114">
        <v>230</v>
      </c>
      <c r="E1592" s="114" t="s">
        <v>26</v>
      </c>
      <c r="F1592" s="114">
        <v>295</v>
      </c>
      <c r="G1592" s="114" t="s">
        <v>264</v>
      </c>
      <c r="H1592" s="90" t="s">
        <v>28</v>
      </c>
      <c r="I1592" s="114" t="s">
        <v>41</v>
      </c>
      <c r="J1592" s="114"/>
      <c r="K1592" s="114"/>
      <c r="L1592" s="114"/>
      <c r="M1592" s="114" t="s">
        <v>69</v>
      </c>
      <c r="N1592" s="114" t="s">
        <v>33</v>
      </c>
      <c r="O1592" s="114">
        <v>24</v>
      </c>
      <c r="P1592" s="90" t="s">
        <v>28</v>
      </c>
      <c r="Q1592" s="65"/>
      <c r="R1592" s="65"/>
      <c r="S1592" s="65"/>
      <c r="T1592" s="65"/>
      <c r="U1592" s="65"/>
      <c r="V1592" s="65"/>
      <c r="W1592" s="65"/>
      <c r="X1592" s="65"/>
      <c r="Y1592" s="65"/>
      <c r="Z1592" s="65"/>
      <c r="AA1592" s="65"/>
      <c r="AB1592" s="65"/>
      <c r="AC1592" s="65"/>
      <c r="AD1592" s="65"/>
      <c r="AE1592" s="65"/>
      <c r="AF1592" s="65"/>
      <c r="AG1592" s="65"/>
      <c r="AH1592" s="65"/>
      <c r="AI1592" s="65"/>
      <c r="AJ1592" s="65"/>
      <c r="AK1592" s="65"/>
      <c r="AL1592" s="65"/>
      <c r="AM1592" s="65"/>
      <c r="AN1592" s="65"/>
      <c r="AO1592" s="65"/>
      <c r="AP1592" s="65"/>
      <c r="AQ1592" s="65"/>
      <c r="AR1592" s="65"/>
      <c r="AS1592" s="65"/>
      <c r="AT1592" s="65"/>
      <c r="AU1592" s="65"/>
      <c r="AV1592" s="65"/>
      <c r="AW1592" s="65"/>
      <c r="AX1592" s="65"/>
      <c r="AY1592" s="65"/>
      <c r="AZ1592" s="65"/>
      <c r="BA1592" s="65"/>
      <c r="BB1592" s="65"/>
      <c r="BC1592" s="65"/>
      <c r="BD1592" s="65"/>
      <c r="BE1592" s="65"/>
      <c r="BF1592" s="65"/>
      <c r="BG1592" s="65"/>
      <c r="BH1592" s="65"/>
      <c r="BI1592" s="65"/>
      <c r="BJ1592" s="65"/>
      <c r="BK1592" s="65"/>
      <c r="BL1592" s="65"/>
    </row>
    <row r="1593" spans="1:64" x14ac:dyDescent="0.2">
      <c r="A1593" s="114" t="s">
        <v>1372</v>
      </c>
      <c r="B1593" s="114" t="s">
        <v>1816</v>
      </c>
      <c r="C1593" s="114" t="s">
        <v>1817</v>
      </c>
      <c r="D1593" s="114">
        <v>50</v>
      </c>
      <c r="E1593" s="114" t="s">
        <v>26</v>
      </c>
      <c r="F1593" s="114">
        <v>150</v>
      </c>
      <c r="G1593" s="114" t="s">
        <v>27</v>
      </c>
      <c r="H1593" s="114" t="s">
        <v>28</v>
      </c>
      <c r="I1593" s="114" t="s">
        <v>29</v>
      </c>
      <c r="J1593" s="114" t="s">
        <v>76</v>
      </c>
      <c r="K1593" s="114"/>
      <c r="L1593" s="114"/>
      <c r="M1593" s="114" t="s">
        <v>32</v>
      </c>
      <c r="N1593" s="114" t="s">
        <v>368</v>
      </c>
      <c r="O1593" s="114">
        <v>24</v>
      </c>
      <c r="P1593" s="114" t="s">
        <v>28</v>
      </c>
      <c r="Q1593" s="65"/>
      <c r="R1593" s="65"/>
      <c r="S1593" s="65"/>
      <c r="T1593" s="65"/>
      <c r="U1593" s="65"/>
      <c r="V1593" s="65"/>
      <c r="W1593" s="65"/>
      <c r="X1593" s="65"/>
      <c r="Y1593" s="65"/>
      <c r="Z1593" s="65"/>
      <c r="AA1593" s="65"/>
      <c r="AB1593" s="65"/>
      <c r="AC1593" s="65"/>
      <c r="AD1593" s="65"/>
      <c r="AE1593" s="65"/>
      <c r="AF1593" s="65"/>
      <c r="AG1593" s="65"/>
      <c r="AH1593" s="65"/>
      <c r="AI1593" s="65"/>
      <c r="AJ1593" s="65"/>
      <c r="AK1593" s="65"/>
      <c r="AL1593" s="65"/>
      <c r="AM1593" s="65"/>
      <c r="AN1593" s="65"/>
      <c r="AO1593" s="65"/>
      <c r="AP1593" s="65"/>
      <c r="AQ1593" s="65"/>
      <c r="AR1593" s="65"/>
      <c r="AS1593" s="65"/>
      <c r="AT1593" s="65"/>
      <c r="AU1593" s="65"/>
      <c r="AV1593" s="65"/>
      <c r="AW1593" s="65"/>
      <c r="AX1593" s="65"/>
      <c r="AY1593" s="65"/>
      <c r="AZ1593" s="65"/>
      <c r="BA1593" s="65"/>
      <c r="BB1593" s="65"/>
      <c r="BC1593" s="65"/>
      <c r="BD1593" s="65"/>
      <c r="BE1593" s="65"/>
      <c r="BF1593" s="65"/>
      <c r="BG1593" s="65"/>
      <c r="BH1593" s="65"/>
      <c r="BI1593" s="65"/>
      <c r="BJ1593" s="65"/>
      <c r="BK1593" s="65"/>
      <c r="BL1593" s="65"/>
    </row>
    <row r="1594" spans="1:64" x14ac:dyDescent="0.2">
      <c r="A1594" s="114" t="s">
        <v>1372</v>
      </c>
      <c r="B1594" s="114" t="s">
        <v>1816</v>
      </c>
      <c r="C1594" s="114" t="s">
        <v>1818</v>
      </c>
      <c r="D1594" s="114">
        <v>50</v>
      </c>
      <c r="E1594" s="114" t="s">
        <v>26</v>
      </c>
      <c r="F1594" s="114">
        <v>160</v>
      </c>
      <c r="G1594" s="114" t="s">
        <v>27</v>
      </c>
      <c r="H1594" s="114" t="s">
        <v>28</v>
      </c>
      <c r="I1594" s="114" t="s">
        <v>29</v>
      </c>
      <c r="J1594" s="114" t="s">
        <v>76</v>
      </c>
      <c r="K1594" s="114"/>
      <c r="L1594" s="114"/>
      <c r="M1594" s="114" t="s">
        <v>32</v>
      </c>
      <c r="N1594" s="114" t="s">
        <v>368</v>
      </c>
      <c r="O1594" s="114">
        <v>24</v>
      </c>
      <c r="P1594" s="114" t="s">
        <v>28</v>
      </c>
      <c r="Q1594" s="65"/>
      <c r="R1594" s="65"/>
      <c r="S1594" s="65"/>
      <c r="T1594" s="65"/>
      <c r="U1594" s="65"/>
      <c r="V1594" s="65"/>
      <c r="W1594" s="65"/>
      <c r="X1594" s="65"/>
      <c r="Y1594" s="65"/>
      <c r="Z1594" s="65"/>
      <c r="AA1594" s="65"/>
      <c r="AB1594" s="65"/>
      <c r="AC1594" s="65"/>
      <c r="AD1594" s="65"/>
      <c r="AE1594" s="65"/>
      <c r="AF1594" s="65"/>
      <c r="AG1594" s="65"/>
      <c r="AH1594" s="65"/>
      <c r="AI1594" s="65"/>
      <c r="AJ1594" s="65"/>
      <c r="AK1594" s="65"/>
      <c r="AL1594" s="65"/>
      <c r="AM1594" s="65"/>
      <c r="AN1594" s="65"/>
      <c r="AO1594" s="65"/>
      <c r="AP1594" s="65"/>
      <c r="AQ1594" s="65"/>
      <c r="AR1594" s="65"/>
      <c r="AS1594" s="65"/>
      <c r="AT1594" s="65"/>
      <c r="AU1594" s="65"/>
      <c r="AV1594" s="65"/>
      <c r="AW1594" s="65"/>
      <c r="AX1594" s="65"/>
      <c r="AY1594" s="65"/>
      <c r="AZ1594" s="65"/>
      <c r="BA1594" s="65"/>
      <c r="BB1594" s="65"/>
      <c r="BC1594" s="65"/>
      <c r="BD1594" s="65"/>
      <c r="BE1594" s="65"/>
      <c r="BF1594" s="65"/>
      <c r="BG1594" s="65"/>
      <c r="BH1594" s="65"/>
      <c r="BI1594" s="65"/>
      <c r="BJ1594" s="65"/>
      <c r="BK1594" s="65"/>
      <c r="BL1594" s="65"/>
    </row>
    <row r="1595" spans="1:64" x14ac:dyDescent="0.2">
      <c r="A1595" s="114" t="s">
        <v>1372</v>
      </c>
      <c r="B1595" s="114" t="s">
        <v>1816</v>
      </c>
      <c r="C1595" s="114" t="s">
        <v>1819</v>
      </c>
      <c r="D1595" s="114">
        <v>50</v>
      </c>
      <c r="E1595" s="114" t="s">
        <v>26</v>
      </c>
      <c r="F1595" s="114">
        <v>130</v>
      </c>
      <c r="G1595" s="114" t="s">
        <v>27</v>
      </c>
      <c r="H1595" s="114" t="s">
        <v>28</v>
      </c>
      <c r="I1595" s="114" t="s">
        <v>29</v>
      </c>
      <c r="J1595" s="114" t="s">
        <v>76</v>
      </c>
      <c r="K1595" s="114"/>
      <c r="L1595" s="114"/>
      <c r="M1595" s="114" t="s">
        <v>32</v>
      </c>
      <c r="N1595" s="114" t="s">
        <v>368</v>
      </c>
      <c r="O1595" s="114">
        <v>24</v>
      </c>
      <c r="P1595" s="114" t="s">
        <v>28</v>
      </c>
      <c r="Q1595" s="65"/>
      <c r="R1595" s="65"/>
      <c r="S1595" s="65"/>
      <c r="T1595" s="65"/>
      <c r="U1595" s="65"/>
      <c r="V1595" s="65"/>
      <c r="W1595" s="65"/>
      <c r="X1595" s="65"/>
      <c r="Y1595" s="65"/>
      <c r="Z1595" s="65"/>
      <c r="AA1595" s="65"/>
      <c r="AB1595" s="65"/>
      <c r="AC1595" s="65"/>
      <c r="AD1595" s="65"/>
      <c r="AE1595" s="65"/>
      <c r="AF1595" s="65"/>
      <c r="AG1595" s="65"/>
      <c r="AH1595" s="65"/>
      <c r="AI1595" s="65"/>
      <c r="AJ1595" s="65"/>
      <c r="AK1595" s="65"/>
      <c r="AL1595" s="65"/>
      <c r="AM1595" s="65"/>
      <c r="AN1595" s="65"/>
      <c r="AO1595" s="65"/>
      <c r="AP1595" s="65"/>
      <c r="AQ1595" s="65"/>
      <c r="AR1595" s="65"/>
      <c r="AS1595" s="65"/>
      <c r="AT1595" s="65"/>
      <c r="AU1595" s="65"/>
      <c r="AV1595" s="65"/>
      <c r="AW1595" s="65"/>
      <c r="AX1595" s="65"/>
      <c r="AY1595" s="65"/>
      <c r="AZ1595" s="65"/>
      <c r="BA1595" s="65"/>
      <c r="BB1595" s="65"/>
      <c r="BC1595" s="65"/>
      <c r="BD1595" s="65"/>
      <c r="BE1595" s="65"/>
      <c r="BF1595" s="65"/>
      <c r="BG1595" s="65"/>
      <c r="BH1595" s="65"/>
      <c r="BI1595" s="65"/>
      <c r="BJ1595" s="65"/>
      <c r="BK1595" s="65"/>
      <c r="BL1595" s="65"/>
    </row>
    <row r="1596" spans="1:64" x14ac:dyDescent="0.2">
      <c r="A1596" s="114" t="s">
        <v>1372</v>
      </c>
      <c r="B1596" s="114" t="s">
        <v>1816</v>
      </c>
      <c r="C1596" s="114" t="s">
        <v>1820</v>
      </c>
      <c r="D1596" s="114">
        <v>50</v>
      </c>
      <c r="E1596" s="114" t="s">
        <v>26</v>
      </c>
      <c r="F1596" s="114">
        <v>130</v>
      </c>
      <c r="G1596" s="114" t="s">
        <v>27</v>
      </c>
      <c r="H1596" s="114" t="s">
        <v>28</v>
      </c>
      <c r="I1596" s="114" t="s">
        <v>41</v>
      </c>
      <c r="J1596" s="114" t="s">
        <v>76</v>
      </c>
      <c r="K1596" s="114"/>
      <c r="L1596" s="114"/>
      <c r="M1596" s="114" t="s">
        <v>32</v>
      </c>
      <c r="N1596" s="114" t="s">
        <v>368</v>
      </c>
      <c r="O1596" s="114">
        <v>24</v>
      </c>
      <c r="P1596" s="114" t="s">
        <v>28</v>
      </c>
      <c r="Q1596" s="65"/>
      <c r="R1596" s="65"/>
      <c r="S1596" s="65"/>
      <c r="T1596" s="65"/>
      <c r="U1596" s="65"/>
      <c r="V1596" s="65"/>
      <c r="W1596" s="65"/>
      <c r="X1596" s="65"/>
      <c r="Y1596" s="65"/>
      <c r="Z1596" s="65"/>
      <c r="AA1596" s="65"/>
      <c r="AB1596" s="65"/>
      <c r="AC1596" s="65"/>
      <c r="AD1596" s="65"/>
      <c r="AE1596" s="65"/>
      <c r="AF1596" s="65"/>
      <c r="AG1596" s="65"/>
      <c r="AH1596" s="65"/>
      <c r="AI1596" s="65"/>
      <c r="AJ1596" s="65"/>
      <c r="AK1596" s="65"/>
      <c r="AL1596" s="65"/>
      <c r="AM1596" s="65"/>
      <c r="AN1596" s="65"/>
      <c r="AO1596" s="65"/>
      <c r="AP1596" s="65"/>
      <c r="AQ1596" s="65"/>
      <c r="AR1596" s="65"/>
      <c r="AS1596" s="65"/>
      <c r="AT1596" s="65"/>
      <c r="AU1596" s="65"/>
      <c r="AV1596" s="65"/>
      <c r="AW1596" s="65"/>
      <c r="AX1596" s="65"/>
      <c r="AY1596" s="65"/>
      <c r="AZ1596" s="65"/>
      <c r="BA1596" s="65"/>
      <c r="BB1596" s="65"/>
      <c r="BC1596" s="65"/>
      <c r="BD1596" s="65"/>
      <c r="BE1596" s="65"/>
      <c r="BF1596" s="65"/>
      <c r="BG1596" s="65"/>
      <c r="BH1596" s="65"/>
      <c r="BI1596" s="65"/>
      <c r="BJ1596" s="65"/>
      <c r="BK1596" s="65"/>
      <c r="BL1596" s="65"/>
    </row>
    <row r="1597" spans="1:64" x14ac:dyDescent="0.2">
      <c r="A1597" s="114" t="s">
        <v>1372</v>
      </c>
      <c r="B1597" s="114" t="s">
        <v>1816</v>
      </c>
      <c r="C1597" s="114" t="s">
        <v>1821</v>
      </c>
      <c r="D1597" s="114">
        <v>50</v>
      </c>
      <c r="E1597" s="114" t="s">
        <v>26</v>
      </c>
      <c r="F1597" s="114">
        <v>120</v>
      </c>
      <c r="G1597" s="114" t="s">
        <v>27</v>
      </c>
      <c r="H1597" s="114" t="s">
        <v>28</v>
      </c>
      <c r="I1597" s="114" t="s">
        <v>41</v>
      </c>
      <c r="J1597" s="114" t="s">
        <v>76</v>
      </c>
      <c r="K1597" s="114"/>
      <c r="L1597" s="114"/>
      <c r="M1597" s="114" t="s">
        <v>32</v>
      </c>
      <c r="N1597" s="114" t="s">
        <v>368</v>
      </c>
      <c r="O1597" s="114">
        <v>24</v>
      </c>
      <c r="P1597" s="114" t="s">
        <v>28</v>
      </c>
      <c r="Q1597" s="65"/>
      <c r="R1597" s="65"/>
      <c r="S1597" s="65"/>
      <c r="T1597" s="65"/>
      <c r="U1597" s="65"/>
      <c r="V1597" s="65"/>
      <c r="W1597" s="65"/>
      <c r="X1597" s="65"/>
      <c r="Y1597" s="65"/>
      <c r="Z1597" s="65"/>
      <c r="AA1597" s="65"/>
      <c r="AB1597" s="65"/>
      <c r="AC1597" s="65"/>
      <c r="AD1597" s="65"/>
      <c r="AE1597" s="65"/>
      <c r="AF1597" s="65"/>
      <c r="AG1597" s="65"/>
      <c r="AH1597" s="65"/>
      <c r="AI1597" s="65"/>
      <c r="AJ1597" s="65"/>
      <c r="AK1597" s="65"/>
      <c r="AL1597" s="65"/>
      <c r="AM1597" s="65"/>
      <c r="AN1597" s="65"/>
      <c r="AO1597" s="65"/>
      <c r="AP1597" s="65"/>
      <c r="AQ1597" s="65"/>
      <c r="AR1597" s="65"/>
      <c r="AS1597" s="65"/>
      <c r="AT1597" s="65"/>
      <c r="AU1597" s="65"/>
      <c r="AV1597" s="65"/>
      <c r="AW1597" s="65"/>
      <c r="AX1597" s="65"/>
      <c r="AY1597" s="65"/>
      <c r="AZ1597" s="65"/>
      <c r="BA1597" s="65"/>
      <c r="BB1597" s="65"/>
      <c r="BC1597" s="65"/>
      <c r="BD1597" s="65"/>
      <c r="BE1597" s="65"/>
      <c r="BF1597" s="65"/>
      <c r="BG1597" s="65"/>
      <c r="BH1597" s="65"/>
      <c r="BI1597" s="65"/>
      <c r="BJ1597" s="65"/>
      <c r="BK1597" s="65"/>
      <c r="BL1597" s="65"/>
    </row>
    <row r="1598" spans="1:64" x14ac:dyDescent="0.2">
      <c r="A1598" s="114" t="s">
        <v>1372</v>
      </c>
      <c r="B1598" s="114" t="s">
        <v>1816</v>
      </c>
      <c r="C1598" s="114" t="s">
        <v>1822</v>
      </c>
      <c r="D1598" s="114">
        <v>50</v>
      </c>
      <c r="E1598" s="114" t="s">
        <v>26</v>
      </c>
      <c r="F1598" s="114">
        <v>140</v>
      </c>
      <c r="G1598" s="114" t="s">
        <v>27</v>
      </c>
      <c r="H1598" s="114" t="s">
        <v>28</v>
      </c>
      <c r="I1598" s="114" t="s">
        <v>29</v>
      </c>
      <c r="J1598" s="114" t="s">
        <v>76</v>
      </c>
      <c r="K1598" s="114"/>
      <c r="L1598" s="114"/>
      <c r="M1598" s="114" t="s">
        <v>32</v>
      </c>
      <c r="N1598" s="114" t="s">
        <v>368</v>
      </c>
      <c r="O1598" s="114">
        <v>24</v>
      </c>
      <c r="P1598" s="114" t="s">
        <v>28</v>
      </c>
      <c r="Q1598" s="65"/>
      <c r="R1598" s="65"/>
      <c r="S1598" s="65"/>
      <c r="T1598" s="65"/>
      <c r="U1598" s="65"/>
      <c r="V1598" s="65"/>
      <c r="W1598" s="65"/>
      <c r="X1598" s="65"/>
      <c r="Y1598" s="65"/>
      <c r="Z1598" s="65"/>
      <c r="AA1598" s="65"/>
      <c r="AB1598" s="65"/>
      <c r="AC1598" s="65"/>
      <c r="AD1598" s="65"/>
      <c r="AE1598" s="65"/>
      <c r="AF1598" s="65"/>
      <c r="AG1598" s="65"/>
      <c r="AH1598" s="65"/>
      <c r="AI1598" s="65"/>
      <c r="AJ1598" s="65"/>
      <c r="AK1598" s="65"/>
      <c r="AL1598" s="65"/>
      <c r="AM1598" s="65"/>
      <c r="AN1598" s="65"/>
      <c r="AO1598" s="65"/>
      <c r="AP1598" s="65"/>
      <c r="AQ1598" s="65"/>
      <c r="AR1598" s="65"/>
      <c r="AS1598" s="65"/>
      <c r="AT1598" s="65"/>
      <c r="AU1598" s="65"/>
      <c r="AV1598" s="65"/>
      <c r="AW1598" s="65"/>
      <c r="AX1598" s="65"/>
      <c r="AY1598" s="65"/>
      <c r="AZ1598" s="65"/>
      <c r="BA1598" s="65"/>
      <c r="BB1598" s="65"/>
      <c r="BC1598" s="65"/>
      <c r="BD1598" s="65"/>
      <c r="BE1598" s="65"/>
      <c r="BF1598" s="65"/>
      <c r="BG1598" s="65"/>
      <c r="BH1598" s="65"/>
      <c r="BI1598" s="65"/>
      <c r="BJ1598" s="65"/>
      <c r="BK1598" s="65"/>
      <c r="BL1598" s="65"/>
    </row>
    <row r="1599" spans="1:64" x14ac:dyDescent="0.2">
      <c r="A1599" s="114" t="s">
        <v>1372</v>
      </c>
      <c r="B1599" s="114" t="s">
        <v>1816</v>
      </c>
      <c r="C1599" s="114" t="s">
        <v>1823</v>
      </c>
      <c r="D1599" s="114">
        <v>50</v>
      </c>
      <c r="E1599" s="114" t="s">
        <v>26</v>
      </c>
      <c r="F1599" s="114">
        <v>120</v>
      </c>
      <c r="G1599" s="114" t="s">
        <v>27</v>
      </c>
      <c r="H1599" s="114" t="s">
        <v>28</v>
      </c>
      <c r="I1599" s="114" t="s">
        <v>41</v>
      </c>
      <c r="J1599" s="114" t="s">
        <v>76</v>
      </c>
      <c r="K1599" s="114"/>
      <c r="L1599" s="114"/>
      <c r="M1599" s="114" t="s">
        <v>32</v>
      </c>
      <c r="N1599" s="114" t="s">
        <v>368</v>
      </c>
      <c r="O1599" s="114">
        <v>24</v>
      </c>
      <c r="P1599" s="114" t="s">
        <v>28</v>
      </c>
      <c r="Q1599" s="65"/>
      <c r="R1599" s="65"/>
      <c r="S1599" s="65"/>
      <c r="T1599" s="65"/>
      <c r="U1599" s="65"/>
      <c r="V1599" s="65"/>
      <c r="W1599" s="65"/>
      <c r="X1599" s="65"/>
      <c r="Y1599" s="65"/>
      <c r="Z1599" s="65"/>
      <c r="AA1599" s="65"/>
      <c r="AB1599" s="65"/>
      <c r="AC1599" s="65"/>
      <c r="AD1599" s="65"/>
      <c r="AE1599" s="65"/>
      <c r="AF1599" s="65"/>
      <c r="AG1599" s="65"/>
      <c r="AH1599" s="65"/>
      <c r="AI1599" s="65"/>
      <c r="AJ1599" s="65"/>
      <c r="AK1599" s="65"/>
      <c r="AL1599" s="65"/>
      <c r="AM1599" s="65"/>
      <c r="AN1599" s="65"/>
      <c r="AO1599" s="65"/>
      <c r="AP1599" s="65"/>
      <c r="AQ1599" s="65"/>
      <c r="AR1599" s="65"/>
      <c r="AS1599" s="65"/>
      <c r="AT1599" s="65"/>
      <c r="AU1599" s="65"/>
      <c r="AV1599" s="65"/>
      <c r="AW1599" s="65"/>
      <c r="AX1599" s="65"/>
      <c r="AY1599" s="65"/>
      <c r="AZ1599" s="65"/>
      <c r="BA1599" s="65"/>
      <c r="BB1599" s="65"/>
      <c r="BC1599" s="65"/>
      <c r="BD1599" s="65"/>
      <c r="BE1599" s="65"/>
      <c r="BF1599" s="65"/>
      <c r="BG1599" s="65"/>
      <c r="BH1599" s="65"/>
      <c r="BI1599" s="65"/>
      <c r="BJ1599" s="65"/>
      <c r="BK1599" s="65"/>
      <c r="BL1599" s="65"/>
    </row>
    <row r="1600" spans="1:64" x14ac:dyDescent="0.2">
      <c r="A1600" s="114" t="s">
        <v>1372</v>
      </c>
      <c r="B1600" s="114" t="s">
        <v>1816</v>
      </c>
      <c r="C1600" s="114" t="s">
        <v>1824</v>
      </c>
      <c r="D1600" s="114">
        <v>50</v>
      </c>
      <c r="E1600" s="114" t="s">
        <v>26</v>
      </c>
      <c r="F1600" s="114">
        <v>180</v>
      </c>
      <c r="G1600" s="114" t="s">
        <v>27</v>
      </c>
      <c r="H1600" s="114" t="s">
        <v>28</v>
      </c>
      <c r="I1600" s="114" t="s">
        <v>41</v>
      </c>
      <c r="J1600" s="114" t="s">
        <v>76</v>
      </c>
      <c r="K1600" s="114"/>
      <c r="L1600" s="114"/>
      <c r="M1600" s="114" t="s">
        <v>32</v>
      </c>
      <c r="N1600" s="114" t="s">
        <v>368</v>
      </c>
      <c r="O1600" s="114">
        <v>24</v>
      </c>
      <c r="P1600" s="114" t="s">
        <v>28</v>
      </c>
      <c r="Q1600" s="65"/>
      <c r="R1600" s="65"/>
      <c r="S1600" s="65"/>
      <c r="T1600" s="65"/>
      <c r="U1600" s="65"/>
      <c r="V1600" s="65"/>
      <c r="W1600" s="65"/>
      <c r="X1600" s="65"/>
      <c r="Y1600" s="65"/>
      <c r="Z1600" s="65"/>
      <c r="AA1600" s="65"/>
      <c r="AB1600" s="65"/>
      <c r="AC1600" s="65"/>
      <c r="AD1600" s="65"/>
      <c r="AE1600" s="65"/>
      <c r="AF1600" s="65"/>
      <c r="AG1600" s="65"/>
      <c r="AH1600" s="65"/>
      <c r="AI1600" s="65"/>
      <c r="AJ1600" s="65"/>
      <c r="AK1600" s="65"/>
      <c r="AL1600" s="65"/>
      <c r="AM1600" s="65"/>
      <c r="AN1600" s="65"/>
      <c r="AO1600" s="65"/>
      <c r="AP1600" s="65"/>
      <c r="AQ1600" s="65"/>
      <c r="AR1600" s="65"/>
      <c r="AS1600" s="65"/>
      <c r="AT1600" s="65"/>
      <c r="AU1600" s="65"/>
      <c r="AV1600" s="65"/>
      <c r="AW1600" s="65"/>
      <c r="AX1600" s="65"/>
      <c r="AY1600" s="65"/>
      <c r="AZ1600" s="65"/>
      <c r="BA1600" s="65"/>
      <c r="BB1600" s="65"/>
      <c r="BC1600" s="65"/>
      <c r="BD1600" s="65"/>
      <c r="BE1600" s="65"/>
      <c r="BF1600" s="65"/>
      <c r="BG1600" s="65"/>
      <c r="BH1600" s="65"/>
      <c r="BI1600" s="65"/>
      <c r="BJ1600" s="65"/>
      <c r="BK1600" s="65"/>
      <c r="BL1600" s="65"/>
    </row>
    <row r="1601" spans="1:64" x14ac:dyDescent="0.2">
      <c r="A1601" s="114" t="s">
        <v>1372</v>
      </c>
      <c r="B1601" s="114" t="s">
        <v>1816</v>
      </c>
      <c r="C1601" s="114" t="s">
        <v>1825</v>
      </c>
      <c r="D1601" s="114">
        <v>50</v>
      </c>
      <c r="E1601" s="114" t="s">
        <v>26</v>
      </c>
      <c r="F1601" s="114">
        <v>160</v>
      </c>
      <c r="G1601" s="114" t="s">
        <v>27</v>
      </c>
      <c r="H1601" s="114" t="s">
        <v>28</v>
      </c>
      <c r="I1601" s="114" t="s">
        <v>29</v>
      </c>
      <c r="J1601" s="114" t="s">
        <v>76</v>
      </c>
      <c r="K1601" s="114"/>
      <c r="L1601" s="114"/>
      <c r="M1601" s="114" t="s">
        <v>32</v>
      </c>
      <c r="N1601" s="114" t="s">
        <v>368</v>
      </c>
      <c r="O1601" s="114">
        <v>24</v>
      </c>
      <c r="P1601" s="114" t="s">
        <v>28</v>
      </c>
      <c r="Q1601" s="65"/>
      <c r="R1601" s="65"/>
      <c r="S1601" s="65"/>
      <c r="T1601" s="65"/>
      <c r="U1601" s="65"/>
      <c r="V1601" s="65"/>
      <c r="W1601" s="65"/>
      <c r="X1601" s="65"/>
      <c r="Y1601" s="65"/>
      <c r="Z1601" s="65"/>
      <c r="AA1601" s="65"/>
      <c r="AB1601" s="65"/>
      <c r="AC1601" s="65"/>
      <c r="AD1601" s="65"/>
      <c r="AE1601" s="65"/>
      <c r="AF1601" s="65"/>
      <c r="AG1601" s="65"/>
      <c r="AH1601" s="65"/>
      <c r="AI1601" s="65"/>
      <c r="AJ1601" s="65"/>
      <c r="AK1601" s="65"/>
      <c r="AL1601" s="65"/>
      <c r="AM1601" s="65"/>
      <c r="AN1601" s="65"/>
      <c r="AO1601" s="65"/>
      <c r="AP1601" s="65"/>
      <c r="AQ1601" s="65"/>
      <c r="AR1601" s="65"/>
      <c r="AS1601" s="65"/>
      <c r="AT1601" s="65"/>
      <c r="AU1601" s="65"/>
      <c r="AV1601" s="65"/>
      <c r="AW1601" s="65"/>
      <c r="AX1601" s="65"/>
      <c r="AY1601" s="65"/>
      <c r="AZ1601" s="65"/>
      <c r="BA1601" s="65"/>
      <c r="BB1601" s="65"/>
      <c r="BC1601" s="65"/>
      <c r="BD1601" s="65"/>
      <c r="BE1601" s="65"/>
      <c r="BF1601" s="65"/>
      <c r="BG1601" s="65"/>
      <c r="BH1601" s="65"/>
      <c r="BI1601" s="65"/>
      <c r="BJ1601" s="65"/>
      <c r="BK1601" s="65"/>
      <c r="BL1601" s="65"/>
    </row>
    <row r="1602" spans="1:64" x14ac:dyDescent="0.2">
      <c r="A1602" s="114" t="s">
        <v>1372</v>
      </c>
      <c r="B1602" s="114" t="s">
        <v>1816</v>
      </c>
      <c r="C1602" s="591" t="s">
        <v>1826</v>
      </c>
      <c r="D1602" s="114">
        <v>800</v>
      </c>
      <c r="E1602" s="114" t="s">
        <v>26</v>
      </c>
      <c r="F1602" s="114">
        <v>2600</v>
      </c>
      <c r="G1602" s="114" t="s">
        <v>27</v>
      </c>
      <c r="H1602" s="114" t="s">
        <v>28</v>
      </c>
      <c r="I1602" s="114" t="s">
        <v>29</v>
      </c>
      <c r="J1602" s="114" t="s">
        <v>28</v>
      </c>
      <c r="K1602" s="114" t="s">
        <v>267</v>
      </c>
      <c r="L1602" s="114" t="s">
        <v>1827</v>
      </c>
      <c r="M1602" s="114" t="s">
        <v>32</v>
      </c>
      <c r="N1602" s="114" t="s">
        <v>368</v>
      </c>
      <c r="O1602" s="114">
        <v>24</v>
      </c>
      <c r="P1602" s="114" t="s">
        <v>28</v>
      </c>
      <c r="Q1602" s="65"/>
      <c r="R1602" s="65"/>
      <c r="S1602" s="65"/>
      <c r="T1602" s="65"/>
      <c r="U1602" s="65"/>
      <c r="V1602" s="65"/>
      <c r="W1602" s="65"/>
      <c r="X1602" s="65"/>
      <c r="Y1602" s="65"/>
      <c r="Z1602" s="65"/>
      <c r="AA1602" s="65"/>
      <c r="AB1602" s="65"/>
      <c r="AC1602" s="65"/>
      <c r="AD1602" s="65"/>
      <c r="AE1602" s="65"/>
      <c r="AF1602" s="65"/>
      <c r="AG1602" s="65"/>
      <c r="AH1602" s="65"/>
      <c r="AI1602" s="65"/>
      <c r="AJ1602" s="65"/>
      <c r="AK1602" s="65"/>
      <c r="AL1602" s="65"/>
      <c r="AM1602" s="65"/>
      <c r="AN1602" s="65"/>
      <c r="AO1602" s="65"/>
      <c r="AP1602" s="65"/>
      <c r="AQ1602" s="65"/>
      <c r="AR1602" s="65"/>
      <c r="AS1602" s="65"/>
      <c r="AT1602" s="65"/>
      <c r="AU1602" s="65"/>
      <c r="AV1602" s="65"/>
      <c r="AW1602" s="65"/>
      <c r="AX1602" s="65"/>
      <c r="AY1602" s="65"/>
      <c r="AZ1602" s="65"/>
      <c r="BA1602" s="65"/>
      <c r="BB1602" s="65"/>
      <c r="BC1602" s="65"/>
      <c r="BD1602" s="65"/>
      <c r="BE1602" s="65"/>
      <c r="BF1602" s="65"/>
      <c r="BG1602" s="65"/>
      <c r="BH1602" s="65"/>
      <c r="BI1602" s="65"/>
      <c r="BJ1602" s="65"/>
      <c r="BK1602" s="65"/>
      <c r="BL1602" s="65"/>
    </row>
    <row r="1603" spans="1:64" x14ac:dyDescent="0.2">
      <c r="A1603" s="114" t="s">
        <v>1372</v>
      </c>
      <c r="B1603" s="114" t="s">
        <v>1816</v>
      </c>
      <c r="C1603" s="114" t="s">
        <v>1828</v>
      </c>
      <c r="D1603" s="114">
        <v>200</v>
      </c>
      <c r="E1603" s="114" t="s">
        <v>26</v>
      </c>
      <c r="F1603" s="114">
        <v>800</v>
      </c>
      <c r="G1603" s="114" t="s">
        <v>264</v>
      </c>
      <c r="H1603" s="114" t="s">
        <v>76</v>
      </c>
      <c r="I1603" s="114" t="s">
        <v>29</v>
      </c>
      <c r="J1603" s="114" t="s">
        <v>76</v>
      </c>
      <c r="K1603" s="114"/>
      <c r="L1603" s="114"/>
      <c r="M1603" s="114" t="s">
        <v>32</v>
      </c>
      <c r="N1603" s="114" t="s">
        <v>33</v>
      </c>
      <c r="O1603" s="114">
        <v>24</v>
      </c>
      <c r="P1603" s="114" t="s">
        <v>28</v>
      </c>
      <c r="Q1603" s="65"/>
      <c r="R1603" s="65"/>
      <c r="S1603" s="65"/>
      <c r="T1603" s="65"/>
      <c r="U1603" s="65"/>
      <c r="V1603" s="65"/>
      <c r="W1603" s="65"/>
      <c r="X1603" s="65"/>
      <c r="Y1603" s="65"/>
      <c r="Z1603" s="65"/>
      <c r="AA1603" s="65"/>
      <c r="AB1603" s="65"/>
      <c r="AC1603" s="65"/>
      <c r="AD1603" s="65"/>
      <c r="AE1603" s="65"/>
      <c r="AF1603" s="65"/>
      <c r="AG1603" s="65"/>
      <c r="AH1603" s="65"/>
      <c r="AI1603" s="65"/>
      <c r="AJ1603" s="65"/>
      <c r="AK1603" s="65"/>
      <c r="AL1603" s="65"/>
      <c r="AM1603" s="65"/>
      <c r="AN1603" s="65"/>
      <c r="AO1603" s="65"/>
      <c r="AP1603" s="65"/>
      <c r="AQ1603" s="65"/>
      <c r="AR1603" s="65"/>
      <c r="AS1603" s="65"/>
      <c r="AT1603" s="65"/>
      <c r="AU1603" s="65"/>
      <c r="AV1603" s="65"/>
      <c r="AW1603" s="65"/>
      <c r="AX1603" s="65"/>
      <c r="AY1603" s="65"/>
      <c r="AZ1603" s="65"/>
      <c r="BA1603" s="65"/>
      <c r="BB1603" s="65"/>
      <c r="BC1603" s="65"/>
      <c r="BD1603" s="65"/>
      <c r="BE1603" s="65"/>
      <c r="BF1603" s="65"/>
      <c r="BG1603" s="65"/>
      <c r="BH1603" s="65"/>
      <c r="BI1603" s="65"/>
      <c r="BJ1603" s="65"/>
      <c r="BK1603" s="65"/>
      <c r="BL1603" s="65"/>
    </row>
    <row r="1604" spans="1:64" x14ac:dyDescent="0.2">
      <c r="A1604" s="114" t="s">
        <v>1372</v>
      </c>
      <c r="B1604" s="114" t="s">
        <v>1816</v>
      </c>
      <c r="C1604" s="114" t="s">
        <v>1829</v>
      </c>
      <c r="D1604" s="114">
        <v>50</v>
      </c>
      <c r="E1604" s="114" t="s">
        <v>26</v>
      </c>
      <c r="F1604" s="114">
        <v>260</v>
      </c>
      <c r="G1604" s="114" t="s">
        <v>27</v>
      </c>
      <c r="H1604" s="114" t="s">
        <v>28</v>
      </c>
      <c r="I1604" s="114" t="s">
        <v>29</v>
      </c>
      <c r="J1604" s="114" t="s">
        <v>28</v>
      </c>
      <c r="K1604" s="114" t="s">
        <v>1830</v>
      </c>
      <c r="L1604" s="114" t="s">
        <v>1831</v>
      </c>
      <c r="M1604" s="114" t="s">
        <v>32</v>
      </c>
      <c r="N1604" s="114" t="s">
        <v>368</v>
      </c>
      <c r="O1604" s="114">
        <v>24</v>
      </c>
      <c r="P1604" s="114" t="s">
        <v>28</v>
      </c>
      <c r="Q1604" s="65"/>
      <c r="R1604" s="65"/>
      <c r="S1604" s="65"/>
      <c r="T1604" s="65"/>
      <c r="U1604" s="65"/>
      <c r="V1604" s="65"/>
      <c r="W1604" s="65"/>
      <c r="X1604" s="65"/>
      <c r="Y1604" s="65"/>
      <c r="Z1604" s="65"/>
      <c r="AA1604" s="65"/>
      <c r="AB1604" s="65"/>
      <c r="AC1604" s="65"/>
      <c r="AD1604" s="65"/>
      <c r="AE1604" s="65"/>
      <c r="AF1604" s="65"/>
      <c r="AG1604" s="65"/>
      <c r="AH1604" s="65"/>
      <c r="AI1604" s="65"/>
      <c r="AJ1604" s="65"/>
      <c r="AK1604" s="65"/>
      <c r="AL1604" s="65"/>
      <c r="AM1604" s="65"/>
      <c r="AN1604" s="65"/>
      <c r="AO1604" s="65"/>
      <c r="AP1604" s="65"/>
      <c r="AQ1604" s="65"/>
      <c r="AR1604" s="65"/>
      <c r="AS1604" s="65"/>
      <c r="AT1604" s="65"/>
      <c r="AU1604" s="65"/>
      <c r="AV1604" s="65"/>
      <c r="AW1604" s="65"/>
      <c r="AX1604" s="65"/>
      <c r="AY1604" s="65"/>
      <c r="AZ1604" s="65"/>
      <c r="BA1604" s="65"/>
      <c r="BB1604" s="65"/>
      <c r="BC1604" s="65"/>
      <c r="BD1604" s="65"/>
      <c r="BE1604" s="65"/>
      <c r="BF1604" s="65"/>
      <c r="BG1604" s="65"/>
      <c r="BH1604" s="65"/>
      <c r="BI1604" s="65"/>
      <c r="BJ1604" s="65"/>
      <c r="BK1604" s="65"/>
      <c r="BL1604" s="65"/>
    </row>
    <row r="1605" spans="1:64" x14ac:dyDescent="0.2">
      <c r="A1605" s="114" t="s">
        <v>1372</v>
      </c>
      <c r="B1605" s="114" t="s">
        <v>1816</v>
      </c>
      <c r="C1605" s="114" t="s">
        <v>1832</v>
      </c>
      <c r="D1605" s="114">
        <v>50</v>
      </c>
      <c r="E1605" s="114" t="s">
        <v>26</v>
      </c>
      <c r="F1605" s="114">
        <v>200</v>
      </c>
      <c r="G1605" s="114" t="s">
        <v>27</v>
      </c>
      <c r="H1605" s="114" t="s">
        <v>28</v>
      </c>
      <c r="I1605" s="114" t="s">
        <v>29</v>
      </c>
      <c r="J1605" s="114" t="s">
        <v>28</v>
      </c>
      <c r="K1605" s="114" t="s">
        <v>1830</v>
      </c>
      <c r="L1605" s="114" t="s">
        <v>1833</v>
      </c>
      <c r="M1605" s="114" t="s">
        <v>32</v>
      </c>
      <c r="N1605" s="114" t="s">
        <v>368</v>
      </c>
      <c r="O1605" s="114">
        <v>24</v>
      </c>
      <c r="P1605" s="114" t="s">
        <v>28</v>
      </c>
      <c r="Q1605" s="65"/>
      <c r="R1605" s="65"/>
      <c r="S1605" s="65"/>
      <c r="T1605" s="65"/>
      <c r="U1605" s="65"/>
      <c r="V1605" s="65"/>
      <c r="W1605" s="65"/>
      <c r="X1605" s="65"/>
      <c r="Y1605" s="65"/>
      <c r="Z1605" s="65"/>
      <c r="AA1605" s="65"/>
      <c r="AB1605" s="65"/>
      <c r="AC1605" s="65"/>
      <c r="AD1605" s="65"/>
      <c r="AE1605" s="65"/>
      <c r="AF1605" s="65"/>
      <c r="AG1605" s="65"/>
      <c r="AH1605" s="65"/>
      <c r="AI1605" s="65"/>
      <c r="AJ1605" s="65"/>
      <c r="AK1605" s="65"/>
      <c r="AL1605" s="65"/>
      <c r="AM1605" s="65"/>
      <c r="AN1605" s="65"/>
      <c r="AO1605" s="65"/>
      <c r="AP1605" s="65"/>
      <c r="AQ1605" s="65"/>
      <c r="AR1605" s="65"/>
      <c r="AS1605" s="65"/>
      <c r="AT1605" s="65"/>
      <c r="AU1605" s="65"/>
      <c r="AV1605" s="65"/>
      <c r="AW1605" s="65"/>
      <c r="AX1605" s="65"/>
      <c r="AY1605" s="65"/>
      <c r="AZ1605" s="65"/>
      <c r="BA1605" s="65"/>
      <c r="BB1605" s="65"/>
      <c r="BC1605" s="65"/>
      <c r="BD1605" s="65"/>
      <c r="BE1605" s="65"/>
      <c r="BF1605" s="65"/>
      <c r="BG1605" s="65"/>
      <c r="BH1605" s="65"/>
      <c r="BI1605" s="65"/>
      <c r="BJ1605" s="65"/>
      <c r="BK1605" s="65"/>
      <c r="BL1605" s="65"/>
    </row>
    <row r="1606" spans="1:64" x14ac:dyDescent="0.2">
      <c r="A1606" s="114" t="s">
        <v>1372</v>
      </c>
      <c r="B1606" s="114" t="s">
        <v>1816</v>
      </c>
      <c r="C1606" s="114" t="s">
        <v>1834</v>
      </c>
      <c r="D1606" s="114">
        <v>50</v>
      </c>
      <c r="E1606" s="114" t="s">
        <v>26</v>
      </c>
      <c r="F1606" s="114">
        <v>180</v>
      </c>
      <c r="G1606" s="114" t="s">
        <v>27</v>
      </c>
      <c r="H1606" s="114" t="s">
        <v>28</v>
      </c>
      <c r="I1606" s="114" t="s">
        <v>29</v>
      </c>
      <c r="J1606" s="114" t="s">
        <v>76</v>
      </c>
      <c r="K1606" s="114"/>
      <c r="L1606" s="114"/>
      <c r="M1606" s="114" t="s">
        <v>32</v>
      </c>
      <c r="N1606" s="114" t="s">
        <v>368</v>
      </c>
      <c r="O1606" s="114">
        <v>24</v>
      </c>
      <c r="P1606" s="114" t="s">
        <v>28</v>
      </c>
      <c r="Q1606" s="65"/>
      <c r="R1606" s="65"/>
      <c r="S1606" s="65"/>
      <c r="T1606" s="65"/>
      <c r="U1606" s="65"/>
      <c r="V1606" s="65"/>
      <c r="W1606" s="65"/>
      <c r="X1606" s="65"/>
      <c r="Y1606" s="65"/>
      <c r="Z1606" s="65"/>
      <c r="AA1606" s="65"/>
      <c r="AB1606" s="65"/>
      <c r="AC1606" s="65"/>
      <c r="AD1606" s="65"/>
      <c r="AE1606" s="65"/>
      <c r="AF1606" s="65"/>
      <c r="AG1606" s="65"/>
      <c r="AH1606" s="65"/>
      <c r="AI1606" s="65"/>
      <c r="AJ1606" s="65"/>
      <c r="AK1606" s="65"/>
      <c r="AL1606" s="65"/>
      <c r="AM1606" s="65"/>
      <c r="AN1606" s="65"/>
      <c r="AO1606" s="65"/>
      <c r="AP1606" s="65"/>
      <c r="AQ1606" s="65"/>
      <c r="AR1606" s="65"/>
      <c r="AS1606" s="65"/>
      <c r="AT1606" s="65"/>
      <c r="AU1606" s="65"/>
      <c r="AV1606" s="65"/>
      <c r="AW1606" s="65"/>
      <c r="AX1606" s="65"/>
      <c r="AY1606" s="65"/>
      <c r="AZ1606" s="65"/>
      <c r="BA1606" s="65"/>
      <c r="BB1606" s="65"/>
      <c r="BC1606" s="65"/>
      <c r="BD1606" s="65"/>
      <c r="BE1606" s="65"/>
      <c r="BF1606" s="65"/>
      <c r="BG1606" s="65"/>
      <c r="BH1606" s="65"/>
      <c r="BI1606" s="65"/>
      <c r="BJ1606" s="65"/>
      <c r="BK1606" s="65"/>
      <c r="BL1606" s="65"/>
    </row>
    <row r="1607" spans="1:64" x14ac:dyDescent="0.2">
      <c r="A1607" s="114" t="s">
        <v>1372</v>
      </c>
      <c r="B1607" s="114" t="s">
        <v>1816</v>
      </c>
      <c r="C1607" s="114" t="s">
        <v>1835</v>
      </c>
      <c r="D1607" s="114">
        <v>50</v>
      </c>
      <c r="E1607" s="114" t="s">
        <v>26</v>
      </c>
      <c r="F1607" s="114">
        <v>160</v>
      </c>
      <c r="G1607" s="114" t="s">
        <v>27</v>
      </c>
      <c r="H1607" s="114" t="s">
        <v>28</v>
      </c>
      <c r="I1607" s="114" t="s">
        <v>29</v>
      </c>
      <c r="J1607" s="114" t="s">
        <v>76</v>
      </c>
      <c r="K1607" s="114"/>
      <c r="L1607" s="114"/>
      <c r="M1607" s="114" t="s">
        <v>32</v>
      </c>
      <c r="N1607" s="114" t="s">
        <v>368</v>
      </c>
      <c r="O1607" s="114">
        <v>24</v>
      </c>
      <c r="P1607" s="114" t="s">
        <v>28</v>
      </c>
      <c r="Q1607" s="65"/>
      <c r="R1607" s="65"/>
      <c r="S1607" s="65"/>
      <c r="T1607" s="65"/>
      <c r="U1607" s="65"/>
      <c r="V1607" s="65"/>
      <c r="W1607" s="65"/>
      <c r="X1607" s="65"/>
      <c r="Y1607" s="65"/>
      <c r="Z1607" s="65"/>
      <c r="AA1607" s="65"/>
      <c r="AB1607" s="65"/>
      <c r="AC1607" s="65"/>
      <c r="AD1607" s="65"/>
      <c r="AE1607" s="65"/>
      <c r="AF1607" s="65"/>
      <c r="AG1607" s="65"/>
      <c r="AH1607" s="65"/>
      <c r="AI1607" s="65"/>
      <c r="AJ1607" s="65"/>
      <c r="AK1607" s="65"/>
      <c r="AL1607" s="65"/>
      <c r="AM1607" s="65"/>
      <c r="AN1607" s="65"/>
      <c r="AO1607" s="65"/>
      <c r="AP1607" s="65"/>
      <c r="AQ1607" s="65"/>
      <c r="AR1607" s="65"/>
      <c r="AS1607" s="65"/>
      <c r="AT1607" s="65"/>
      <c r="AU1607" s="65"/>
      <c r="AV1607" s="65"/>
      <c r="AW1607" s="65"/>
      <c r="AX1607" s="65"/>
      <c r="AY1607" s="65"/>
      <c r="AZ1607" s="65"/>
      <c r="BA1607" s="65"/>
      <c r="BB1607" s="65"/>
      <c r="BC1607" s="65"/>
      <c r="BD1607" s="65"/>
      <c r="BE1607" s="65"/>
      <c r="BF1607" s="65"/>
      <c r="BG1607" s="65"/>
      <c r="BH1607" s="65"/>
      <c r="BI1607" s="65"/>
      <c r="BJ1607" s="65"/>
      <c r="BK1607" s="65"/>
      <c r="BL1607" s="65"/>
    </row>
    <row r="1608" spans="1:64" x14ac:dyDescent="0.2">
      <c r="A1608" s="114" t="s">
        <v>1372</v>
      </c>
      <c r="B1608" s="114" t="s">
        <v>1816</v>
      </c>
      <c r="C1608" s="591" t="s">
        <v>1836</v>
      </c>
      <c r="D1608" s="114">
        <v>200</v>
      </c>
      <c r="E1608" s="114" t="s">
        <v>26</v>
      </c>
      <c r="F1608" s="114">
        <v>600</v>
      </c>
      <c r="G1608" s="114" t="s">
        <v>27</v>
      </c>
      <c r="H1608" s="114" t="s">
        <v>28</v>
      </c>
      <c r="I1608" s="114" t="s">
        <v>41</v>
      </c>
      <c r="J1608" s="114" t="s">
        <v>28</v>
      </c>
      <c r="K1608" s="114" t="s">
        <v>1830</v>
      </c>
      <c r="L1608" s="114" t="s">
        <v>1833</v>
      </c>
      <c r="M1608" s="114" t="s">
        <v>32</v>
      </c>
      <c r="N1608" s="114" t="s">
        <v>368</v>
      </c>
      <c r="O1608" s="114">
        <v>24</v>
      </c>
      <c r="P1608" s="114" t="s">
        <v>28</v>
      </c>
      <c r="Q1608" s="65"/>
      <c r="R1608" s="65"/>
      <c r="S1608" s="65"/>
      <c r="T1608" s="65"/>
      <c r="U1608" s="65"/>
      <c r="V1608" s="65"/>
      <c r="W1608" s="65"/>
      <c r="X1608" s="65"/>
      <c r="Y1608" s="65"/>
      <c r="Z1608" s="65"/>
      <c r="AA1608" s="65"/>
      <c r="AB1608" s="65"/>
      <c r="AC1608" s="65"/>
      <c r="AD1608" s="65"/>
      <c r="AE1608" s="65"/>
      <c r="AF1608" s="65"/>
      <c r="AG1608" s="65"/>
      <c r="AH1608" s="65"/>
      <c r="AI1608" s="65"/>
      <c r="AJ1608" s="65"/>
      <c r="AK1608" s="65"/>
      <c r="AL1608" s="65"/>
      <c r="AM1608" s="65"/>
      <c r="AN1608" s="65"/>
      <c r="AO1608" s="65"/>
      <c r="AP1608" s="65"/>
      <c r="AQ1608" s="65"/>
      <c r="AR1608" s="65"/>
      <c r="AS1608" s="65"/>
      <c r="AT1608" s="65"/>
      <c r="AU1608" s="65"/>
      <c r="AV1608" s="65"/>
      <c r="AW1608" s="65"/>
      <c r="AX1608" s="65"/>
      <c r="AY1608" s="65"/>
      <c r="AZ1608" s="65"/>
      <c r="BA1608" s="65"/>
      <c r="BB1608" s="65"/>
      <c r="BC1608" s="65"/>
      <c r="BD1608" s="65"/>
      <c r="BE1608" s="65"/>
      <c r="BF1608" s="65"/>
      <c r="BG1608" s="65"/>
      <c r="BH1608" s="65"/>
      <c r="BI1608" s="65"/>
      <c r="BJ1608" s="65"/>
      <c r="BK1608" s="65"/>
      <c r="BL1608" s="65"/>
    </row>
    <row r="1609" spans="1:64" x14ac:dyDescent="0.2">
      <c r="A1609" s="114" t="s">
        <v>1372</v>
      </c>
      <c r="B1609" s="114" t="s">
        <v>1816</v>
      </c>
      <c r="C1609" s="114" t="s">
        <v>1837</v>
      </c>
      <c r="D1609" s="114">
        <v>50</v>
      </c>
      <c r="E1609" s="114" t="s">
        <v>26</v>
      </c>
      <c r="F1609" s="114">
        <v>180</v>
      </c>
      <c r="G1609" s="114" t="s">
        <v>27</v>
      </c>
      <c r="H1609" s="114" t="s">
        <v>28</v>
      </c>
      <c r="I1609" s="114" t="s">
        <v>29</v>
      </c>
      <c r="J1609" s="114" t="s">
        <v>76</v>
      </c>
      <c r="K1609" s="114"/>
      <c r="L1609" s="114"/>
      <c r="M1609" s="114" t="s">
        <v>32</v>
      </c>
      <c r="N1609" s="114" t="s">
        <v>368</v>
      </c>
      <c r="O1609" s="114">
        <v>24</v>
      </c>
      <c r="P1609" s="114" t="s">
        <v>28</v>
      </c>
      <c r="Q1609" s="65"/>
      <c r="R1609" s="65"/>
      <c r="S1609" s="65"/>
      <c r="T1609" s="65"/>
      <c r="U1609" s="65"/>
      <c r="V1609" s="65"/>
      <c r="W1609" s="65"/>
      <c r="X1609" s="65"/>
      <c r="Y1609" s="65"/>
      <c r="Z1609" s="65"/>
      <c r="AA1609" s="65"/>
      <c r="AB1609" s="65"/>
      <c r="AC1609" s="65"/>
      <c r="AD1609" s="65"/>
      <c r="AE1609" s="65"/>
      <c r="AF1609" s="65"/>
      <c r="AG1609" s="65"/>
      <c r="AH1609" s="65"/>
      <c r="AI1609" s="65"/>
      <c r="AJ1609" s="65"/>
      <c r="AK1609" s="65"/>
      <c r="AL1609" s="65"/>
      <c r="AM1609" s="65"/>
      <c r="AN1609" s="65"/>
      <c r="AO1609" s="65"/>
      <c r="AP1609" s="65"/>
      <c r="AQ1609" s="65"/>
      <c r="AR1609" s="65"/>
      <c r="AS1609" s="65"/>
      <c r="AT1609" s="65"/>
      <c r="AU1609" s="65"/>
      <c r="AV1609" s="65"/>
      <c r="AW1609" s="65"/>
      <c r="AX1609" s="65"/>
      <c r="AY1609" s="65"/>
      <c r="AZ1609" s="65"/>
      <c r="BA1609" s="65"/>
      <c r="BB1609" s="65"/>
      <c r="BC1609" s="65"/>
      <c r="BD1609" s="65"/>
      <c r="BE1609" s="65"/>
      <c r="BF1609" s="65"/>
      <c r="BG1609" s="65"/>
      <c r="BH1609" s="65"/>
      <c r="BI1609" s="65"/>
      <c r="BJ1609" s="65"/>
      <c r="BK1609" s="65"/>
      <c r="BL1609" s="65"/>
    </row>
    <row r="1610" spans="1:64" x14ac:dyDescent="0.2">
      <c r="A1610" s="114" t="s">
        <v>1372</v>
      </c>
      <c r="B1610" s="114" t="s">
        <v>1816</v>
      </c>
      <c r="C1610" s="114" t="s">
        <v>1838</v>
      </c>
      <c r="D1610" s="114">
        <v>50</v>
      </c>
      <c r="E1610" s="114" t="s">
        <v>26</v>
      </c>
      <c r="F1610" s="114">
        <v>160</v>
      </c>
      <c r="G1610" s="114" t="s">
        <v>27</v>
      </c>
      <c r="H1610" s="114" t="s">
        <v>28</v>
      </c>
      <c r="I1610" s="114" t="s">
        <v>29</v>
      </c>
      <c r="J1610" s="114" t="s">
        <v>76</v>
      </c>
      <c r="K1610" s="114"/>
      <c r="L1610" s="114"/>
      <c r="M1610" s="114" t="s">
        <v>32</v>
      </c>
      <c r="N1610" s="114" t="s">
        <v>368</v>
      </c>
      <c r="O1610" s="114">
        <v>24</v>
      </c>
      <c r="P1610" s="114" t="s">
        <v>28</v>
      </c>
      <c r="Q1610" s="65"/>
      <c r="R1610" s="65"/>
      <c r="S1610" s="65"/>
      <c r="T1610" s="65"/>
      <c r="U1610" s="65"/>
      <c r="V1610" s="65"/>
      <c r="W1610" s="65"/>
      <c r="X1610" s="65"/>
      <c r="Y1610" s="65"/>
      <c r="Z1610" s="65"/>
      <c r="AA1610" s="65"/>
      <c r="AB1610" s="65"/>
      <c r="AC1610" s="65"/>
      <c r="AD1610" s="65"/>
      <c r="AE1610" s="65"/>
      <c r="AF1610" s="65"/>
      <c r="AG1610" s="65"/>
      <c r="AH1610" s="65"/>
      <c r="AI1610" s="65"/>
      <c r="AJ1610" s="65"/>
      <c r="AK1610" s="65"/>
      <c r="AL1610" s="65"/>
      <c r="AM1610" s="65"/>
      <c r="AN1610" s="65"/>
      <c r="AO1610" s="65"/>
      <c r="AP1610" s="65"/>
      <c r="AQ1610" s="65"/>
      <c r="AR1610" s="65"/>
      <c r="AS1610" s="65"/>
      <c r="AT1610" s="65"/>
      <c r="AU1610" s="65"/>
      <c r="AV1610" s="65"/>
      <c r="AW1610" s="65"/>
      <c r="AX1610" s="65"/>
      <c r="AY1610" s="65"/>
      <c r="AZ1610" s="65"/>
      <c r="BA1610" s="65"/>
      <c r="BB1610" s="65"/>
      <c r="BC1610" s="65"/>
      <c r="BD1610" s="65"/>
      <c r="BE1610" s="65"/>
      <c r="BF1610" s="65"/>
      <c r="BG1610" s="65"/>
      <c r="BH1610" s="65"/>
      <c r="BI1610" s="65"/>
      <c r="BJ1610" s="65"/>
      <c r="BK1610" s="65"/>
      <c r="BL1610" s="65"/>
    </row>
    <row r="1611" spans="1:64" x14ac:dyDescent="0.2">
      <c r="A1611" s="114" t="s">
        <v>1372</v>
      </c>
      <c r="B1611" s="114" t="s">
        <v>1816</v>
      </c>
      <c r="C1611" s="114" t="s">
        <v>1839</v>
      </c>
      <c r="D1611" s="114">
        <v>50</v>
      </c>
      <c r="E1611" s="114" t="s">
        <v>26</v>
      </c>
      <c r="F1611" s="114">
        <v>160</v>
      </c>
      <c r="G1611" s="114" t="s">
        <v>27</v>
      </c>
      <c r="H1611" s="114" t="s">
        <v>28</v>
      </c>
      <c r="I1611" s="114" t="s">
        <v>29</v>
      </c>
      <c r="J1611" s="114" t="s">
        <v>76</v>
      </c>
      <c r="K1611" s="114"/>
      <c r="L1611" s="114"/>
      <c r="M1611" s="114" t="s">
        <v>32</v>
      </c>
      <c r="N1611" s="114" t="s">
        <v>368</v>
      </c>
      <c r="O1611" s="114">
        <v>24</v>
      </c>
      <c r="P1611" s="114" t="s">
        <v>28</v>
      </c>
      <c r="Q1611" s="65"/>
      <c r="R1611" s="65"/>
      <c r="S1611" s="65"/>
      <c r="T1611" s="65"/>
      <c r="U1611" s="65"/>
      <c r="V1611" s="65"/>
      <c r="W1611" s="65"/>
      <c r="X1611" s="65"/>
      <c r="Y1611" s="65"/>
      <c r="Z1611" s="65"/>
      <c r="AA1611" s="65"/>
      <c r="AB1611" s="65"/>
      <c r="AC1611" s="65"/>
      <c r="AD1611" s="65"/>
      <c r="AE1611" s="65"/>
      <c r="AF1611" s="65"/>
      <c r="AG1611" s="65"/>
      <c r="AH1611" s="65"/>
      <c r="AI1611" s="65"/>
      <c r="AJ1611" s="65"/>
      <c r="AK1611" s="65"/>
      <c r="AL1611" s="65"/>
      <c r="AM1611" s="65"/>
      <c r="AN1611" s="65"/>
      <c r="AO1611" s="65"/>
      <c r="AP1611" s="65"/>
      <c r="AQ1611" s="65"/>
      <c r="AR1611" s="65"/>
      <c r="AS1611" s="65"/>
      <c r="AT1611" s="65"/>
      <c r="AU1611" s="65"/>
      <c r="AV1611" s="65"/>
      <c r="AW1611" s="65"/>
      <c r="AX1611" s="65"/>
      <c r="AY1611" s="65"/>
      <c r="AZ1611" s="65"/>
      <c r="BA1611" s="65"/>
      <c r="BB1611" s="65"/>
      <c r="BC1611" s="65"/>
      <c r="BD1611" s="65"/>
      <c r="BE1611" s="65"/>
      <c r="BF1611" s="65"/>
      <c r="BG1611" s="65"/>
      <c r="BH1611" s="65"/>
      <c r="BI1611" s="65"/>
      <c r="BJ1611" s="65"/>
      <c r="BK1611" s="65"/>
      <c r="BL1611" s="65"/>
    </row>
    <row r="1612" spans="1:64" x14ac:dyDescent="0.2">
      <c r="A1612" s="114" t="s">
        <v>1372</v>
      </c>
      <c r="B1612" s="114" t="s">
        <v>1816</v>
      </c>
      <c r="C1612" s="114" t="s">
        <v>1840</v>
      </c>
      <c r="D1612" s="114">
        <v>50</v>
      </c>
      <c r="E1612" s="114" t="s">
        <v>26</v>
      </c>
      <c r="F1612" s="114">
        <v>130</v>
      </c>
      <c r="G1612" s="114" t="s">
        <v>27</v>
      </c>
      <c r="H1612" s="114" t="s">
        <v>28</v>
      </c>
      <c r="I1612" s="114" t="s">
        <v>29</v>
      </c>
      <c r="J1612" s="114" t="s">
        <v>76</v>
      </c>
      <c r="K1612" s="114"/>
      <c r="L1612" s="114"/>
      <c r="M1612" s="114" t="s">
        <v>32</v>
      </c>
      <c r="N1612" s="114" t="s">
        <v>368</v>
      </c>
      <c r="O1612" s="114">
        <v>24</v>
      </c>
      <c r="P1612" s="114" t="s">
        <v>28</v>
      </c>
      <c r="Q1612" s="65"/>
      <c r="R1612" s="65"/>
      <c r="S1612" s="65"/>
      <c r="T1612" s="65"/>
      <c r="U1612" s="65"/>
      <c r="V1612" s="65"/>
      <c r="W1612" s="65"/>
      <c r="X1612" s="65"/>
      <c r="Y1612" s="65"/>
      <c r="Z1612" s="65"/>
      <c r="AA1612" s="65"/>
      <c r="AB1612" s="65"/>
      <c r="AC1612" s="65"/>
      <c r="AD1612" s="65"/>
      <c r="AE1612" s="65"/>
      <c r="AF1612" s="65"/>
      <c r="AG1612" s="65"/>
      <c r="AH1612" s="65"/>
      <c r="AI1612" s="65"/>
      <c r="AJ1612" s="65"/>
      <c r="AK1612" s="65"/>
      <c r="AL1612" s="65"/>
      <c r="AM1612" s="65"/>
      <c r="AN1612" s="65"/>
      <c r="AO1612" s="65"/>
      <c r="AP1612" s="65"/>
      <c r="AQ1612" s="65"/>
      <c r="AR1612" s="65"/>
      <c r="AS1612" s="65"/>
      <c r="AT1612" s="65"/>
      <c r="AU1612" s="65"/>
      <c r="AV1612" s="65"/>
      <c r="AW1612" s="65"/>
      <c r="AX1612" s="65"/>
      <c r="AY1612" s="65"/>
      <c r="AZ1612" s="65"/>
      <c r="BA1612" s="65"/>
      <c r="BB1612" s="65"/>
      <c r="BC1612" s="65"/>
      <c r="BD1612" s="65"/>
      <c r="BE1612" s="65"/>
      <c r="BF1612" s="65"/>
      <c r="BG1612" s="65"/>
      <c r="BH1612" s="65"/>
      <c r="BI1612" s="65"/>
      <c r="BJ1612" s="65"/>
      <c r="BK1612" s="65"/>
      <c r="BL1612" s="65"/>
    </row>
    <row r="1613" spans="1:64" x14ac:dyDescent="0.2">
      <c r="A1613" s="114" t="s">
        <v>1372</v>
      </c>
      <c r="B1613" s="114" t="s">
        <v>1816</v>
      </c>
      <c r="C1613" s="114" t="s">
        <v>1841</v>
      </c>
      <c r="D1613" s="114">
        <v>50</v>
      </c>
      <c r="E1613" s="114" t="s">
        <v>26</v>
      </c>
      <c r="F1613" s="114">
        <v>130</v>
      </c>
      <c r="G1613" s="114" t="s">
        <v>27</v>
      </c>
      <c r="H1613" s="114" t="s">
        <v>28</v>
      </c>
      <c r="I1613" s="114" t="s">
        <v>29</v>
      </c>
      <c r="J1613" s="114" t="s">
        <v>76</v>
      </c>
      <c r="K1613" s="114"/>
      <c r="L1613" s="114"/>
      <c r="M1613" s="114" t="s">
        <v>32</v>
      </c>
      <c r="N1613" s="114" t="s">
        <v>368</v>
      </c>
      <c r="O1613" s="114">
        <v>24</v>
      </c>
      <c r="P1613" s="114" t="s">
        <v>28</v>
      </c>
      <c r="Q1613" s="65"/>
      <c r="R1613" s="65"/>
      <c r="S1613" s="65"/>
      <c r="T1613" s="65"/>
      <c r="U1613" s="65"/>
      <c r="V1613" s="65"/>
      <c r="W1613" s="65"/>
      <c r="X1613" s="65"/>
      <c r="Y1613" s="65"/>
      <c r="Z1613" s="65"/>
      <c r="AA1613" s="65"/>
      <c r="AB1613" s="65"/>
      <c r="AC1613" s="65"/>
      <c r="AD1613" s="65"/>
      <c r="AE1613" s="65"/>
      <c r="AF1613" s="65"/>
      <c r="AG1613" s="65"/>
      <c r="AH1613" s="65"/>
      <c r="AI1613" s="65"/>
      <c r="AJ1613" s="65"/>
      <c r="AK1613" s="65"/>
      <c r="AL1613" s="65"/>
      <c r="AM1613" s="65"/>
      <c r="AN1613" s="65"/>
      <c r="AO1613" s="65"/>
      <c r="AP1613" s="65"/>
      <c r="AQ1613" s="65"/>
      <c r="AR1613" s="65"/>
      <c r="AS1613" s="65"/>
      <c r="AT1613" s="65"/>
      <c r="AU1613" s="65"/>
      <c r="AV1613" s="65"/>
      <c r="AW1613" s="65"/>
      <c r="AX1613" s="65"/>
      <c r="AY1613" s="65"/>
      <c r="AZ1613" s="65"/>
      <c r="BA1613" s="65"/>
      <c r="BB1613" s="65"/>
      <c r="BC1613" s="65"/>
      <c r="BD1613" s="65"/>
      <c r="BE1613" s="65"/>
      <c r="BF1613" s="65"/>
      <c r="BG1613" s="65"/>
      <c r="BH1613" s="65"/>
      <c r="BI1613" s="65"/>
      <c r="BJ1613" s="65"/>
      <c r="BK1613" s="65"/>
      <c r="BL1613" s="65"/>
    </row>
    <row r="1614" spans="1:64" x14ac:dyDescent="0.2">
      <c r="A1614" s="114" t="s">
        <v>1372</v>
      </c>
      <c r="B1614" s="114" t="s">
        <v>1816</v>
      </c>
      <c r="C1614" s="114" t="s">
        <v>1842</v>
      </c>
      <c r="D1614" s="114">
        <v>50</v>
      </c>
      <c r="E1614" s="114" t="s">
        <v>26</v>
      </c>
      <c r="F1614" s="114">
        <v>120</v>
      </c>
      <c r="G1614" s="114" t="s">
        <v>27</v>
      </c>
      <c r="H1614" s="114" t="s">
        <v>28</v>
      </c>
      <c r="I1614" s="114" t="s">
        <v>29</v>
      </c>
      <c r="J1614" s="114" t="s">
        <v>76</v>
      </c>
      <c r="K1614" s="114"/>
      <c r="L1614" s="114"/>
      <c r="M1614" s="114" t="s">
        <v>32</v>
      </c>
      <c r="N1614" s="114" t="s">
        <v>368</v>
      </c>
      <c r="O1614" s="114">
        <v>24</v>
      </c>
      <c r="P1614" s="114" t="s">
        <v>28</v>
      </c>
      <c r="Q1614" s="65"/>
      <c r="R1614" s="65"/>
      <c r="S1614" s="65"/>
      <c r="T1614" s="65"/>
      <c r="U1614" s="65"/>
      <c r="V1614" s="65"/>
      <c r="W1614" s="65"/>
      <c r="X1614" s="65"/>
      <c r="Y1614" s="65"/>
      <c r="Z1614" s="65"/>
      <c r="AA1614" s="65"/>
      <c r="AB1614" s="65"/>
      <c r="AC1614" s="65"/>
      <c r="AD1614" s="65"/>
      <c r="AE1614" s="65"/>
      <c r="AF1614" s="65"/>
      <c r="AG1614" s="65"/>
      <c r="AH1614" s="65"/>
      <c r="AI1614" s="65"/>
      <c r="AJ1614" s="65"/>
      <c r="AK1614" s="65"/>
      <c r="AL1614" s="65"/>
      <c r="AM1614" s="65"/>
      <c r="AN1614" s="65"/>
      <c r="AO1614" s="65"/>
      <c r="AP1614" s="65"/>
      <c r="AQ1614" s="65"/>
      <c r="AR1614" s="65"/>
      <c r="AS1614" s="65"/>
      <c r="AT1614" s="65"/>
      <c r="AU1614" s="65"/>
      <c r="AV1614" s="65"/>
      <c r="AW1614" s="65"/>
      <c r="AX1614" s="65"/>
      <c r="AY1614" s="65"/>
      <c r="AZ1614" s="65"/>
      <c r="BA1614" s="65"/>
      <c r="BB1614" s="65"/>
      <c r="BC1614" s="65"/>
      <c r="BD1614" s="65"/>
      <c r="BE1614" s="65"/>
      <c r="BF1614" s="65"/>
      <c r="BG1614" s="65"/>
      <c r="BH1614" s="65"/>
      <c r="BI1614" s="65"/>
      <c r="BJ1614" s="65"/>
      <c r="BK1614" s="65"/>
      <c r="BL1614" s="65"/>
    </row>
    <row r="1615" spans="1:64" x14ac:dyDescent="0.2">
      <c r="A1615" s="114" t="s">
        <v>1372</v>
      </c>
      <c r="B1615" s="114" t="s">
        <v>1816</v>
      </c>
      <c r="C1615" s="114" t="s">
        <v>1843</v>
      </c>
      <c r="D1615" s="114">
        <v>50</v>
      </c>
      <c r="E1615" s="114" t="s">
        <v>26</v>
      </c>
      <c r="F1615" s="114">
        <v>140</v>
      </c>
      <c r="G1615" s="114" t="s">
        <v>27</v>
      </c>
      <c r="H1615" s="114" t="s">
        <v>28</v>
      </c>
      <c r="I1615" s="114" t="s">
        <v>29</v>
      </c>
      <c r="J1615" s="114" t="s">
        <v>76</v>
      </c>
      <c r="K1615" s="114"/>
      <c r="L1615" s="114"/>
      <c r="M1615" s="114" t="s">
        <v>32</v>
      </c>
      <c r="N1615" s="114" t="s">
        <v>1844</v>
      </c>
      <c r="O1615" s="114">
        <v>24</v>
      </c>
      <c r="P1615" s="114" t="s">
        <v>28</v>
      </c>
      <c r="Q1615" s="65"/>
      <c r="R1615" s="65"/>
      <c r="S1615" s="65"/>
      <c r="T1615" s="65"/>
      <c r="U1615" s="65"/>
      <c r="V1615" s="65"/>
      <c r="W1615" s="65"/>
      <c r="X1615" s="65"/>
      <c r="Y1615" s="65"/>
      <c r="Z1615" s="65"/>
      <c r="AA1615" s="65"/>
      <c r="AB1615" s="65"/>
      <c r="AC1615" s="65"/>
      <c r="AD1615" s="65"/>
      <c r="AE1615" s="65"/>
      <c r="AF1615" s="65"/>
      <c r="AG1615" s="65"/>
      <c r="AH1615" s="65"/>
      <c r="AI1615" s="65"/>
      <c r="AJ1615" s="65"/>
      <c r="AK1615" s="65"/>
      <c r="AL1615" s="65"/>
      <c r="AM1615" s="65"/>
      <c r="AN1615" s="65"/>
      <c r="AO1615" s="65"/>
      <c r="AP1615" s="65"/>
      <c r="AQ1615" s="65"/>
      <c r="AR1615" s="65"/>
      <c r="AS1615" s="65"/>
      <c r="AT1615" s="65"/>
      <c r="AU1615" s="65"/>
      <c r="AV1615" s="65"/>
      <c r="AW1615" s="65"/>
      <c r="AX1615" s="65"/>
      <c r="AY1615" s="65"/>
      <c r="AZ1615" s="65"/>
      <c r="BA1615" s="65"/>
      <c r="BB1615" s="65"/>
      <c r="BC1615" s="65"/>
      <c r="BD1615" s="65"/>
      <c r="BE1615" s="65"/>
      <c r="BF1615" s="65"/>
      <c r="BG1615" s="65"/>
      <c r="BH1615" s="65"/>
      <c r="BI1615" s="65"/>
      <c r="BJ1615" s="65"/>
      <c r="BK1615" s="65"/>
      <c r="BL1615" s="65"/>
    </row>
    <row r="1616" spans="1:64" x14ac:dyDescent="0.2">
      <c r="A1616" s="114" t="s">
        <v>1372</v>
      </c>
      <c r="B1616" s="114" t="s">
        <v>1816</v>
      </c>
      <c r="C1616" s="114" t="s">
        <v>1845</v>
      </c>
      <c r="D1616" s="114">
        <v>50</v>
      </c>
      <c r="E1616" s="114" t="s">
        <v>26</v>
      </c>
      <c r="F1616" s="114">
        <v>180</v>
      </c>
      <c r="G1616" s="114" t="s">
        <v>27</v>
      </c>
      <c r="H1616" s="114" t="s">
        <v>28</v>
      </c>
      <c r="I1616" s="114" t="s">
        <v>29</v>
      </c>
      <c r="J1616" s="114" t="s">
        <v>76</v>
      </c>
      <c r="K1616" s="114"/>
      <c r="L1616" s="114"/>
      <c r="M1616" s="114" t="s">
        <v>32</v>
      </c>
      <c r="N1616" s="114" t="s">
        <v>368</v>
      </c>
      <c r="O1616" s="114">
        <v>24</v>
      </c>
      <c r="P1616" s="114" t="s">
        <v>28</v>
      </c>
      <c r="Q1616" s="65"/>
      <c r="R1616" s="65"/>
      <c r="S1616" s="65"/>
      <c r="T1616" s="65"/>
      <c r="U1616" s="65"/>
      <c r="V1616" s="65"/>
      <c r="W1616" s="65"/>
      <c r="X1616" s="65"/>
      <c r="Y1616" s="65"/>
      <c r="Z1616" s="65"/>
      <c r="AA1616" s="65"/>
      <c r="AB1616" s="65"/>
      <c r="AC1616" s="65"/>
      <c r="AD1616" s="65"/>
      <c r="AE1616" s="65"/>
      <c r="AF1616" s="65"/>
      <c r="AG1616" s="65"/>
      <c r="AH1616" s="65"/>
      <c r="AI1616" s="65"/>
      <c r="AJ1616" s="65"/>
      <c r="AK1616" s="65"/>
      <c r="AL1616" s="65"/>
      <c r="AM1616" s="65"/>
      <c r="AN1616" s="65"/>
      <c r="AO1616" s="65"/>
      <c r="AP1616" s="65"/>
      <c r="AQ1616" s="65"/>
      <c r="AR1616" s="65"/>
      <c r="AS1616" s="65"/>
      <c r="AT1616" s="65"/>
      <c r="AU1616" s="65"/>
      <c r="AV1616" s="65"/>
      <c r="AW1616" s="65"/>
      <c r="AX1616" s="65"/>
      <c r="AY1616" s="65"/>
      <c r="AZ1616" s="65"/>
      <c r="BA1616" s="65"/>
      <c r="BB1616" s="65"/>
      <c r="BC1616" s="65"/>
      <c r="BD1616" s="65"/>
      <c r="BE1616" s="65"/>
      <c r="BF1616" s="65"/>
      <c r="BG1616" s="65"/>
      <c r="BH1616" s="65"/>
      <c r="BI1616" s="65"/>
      <c r="BJ1616" s="65"/>
      <c r="BK1616" s="65"/>
      <c r="BL1616" s="65"/>
    </row>
    <row r="1617" spans="1:64" x14ac:dyDescent="0.2">
      <c r="A1617" s="114" t="s">
        <v>1372</v>
      </c>
      <c r="B1617" s="114" t="s">
        <v>1816</v>
      </c>
      <c r="C1617" s="114" t="s">
        <v>1846</v>
      </c>
      <c r="D1617" s="114">
        <v>50</v>
      </c>
      <c r="E1617" s="114" t="s">
        <v>26</v>
      </c>
      <c r="F1617" s="114">
        <v>160</v>
      </c>
      <c r="G1617" s="114" t="s">
        <v>27</v>
      </c>
      <c r="H1617" s="114" t="s">
        <v>28</v>
      </c>
      <c r="I1617" s="114" t="s">
        <v>29</v>
      </c>
      <c r="J1617" s="114" t="s">
        <v>76</v>
      </c>
      <c r="K1617" s="114"/>
      <c r="L1617" s="114"/>
      <c r="M1617" s="114" t="s">
        <v>32</v>
      </c>
      <c r="N1617" s="114" t="s">
        <v>368</v>
      </c>
      <c r="O1617" s="114">
        <v>24</v>
      </c>
      <c r="P1617" s="114" t="s">
        <v>28</v>
      </c>
      <c r="Q1617" s="65"/>
      <c r="R1617" s="65"/>
      <c r="S1617" s="65"/>
      <c r="T1617" s="65"/>
      <c r="U1617" s="65"/>
      <c r="V1617" s="65"/>
      <c r="W1617" s="65"/>
      <c r="X1617" s="65"/>
      <c r="Y1617" s="65"/>
      <c r="Z1617" s="65"/>
      <c r="AA1617" s="65"/>
      <c r="AB1617" s="65"/>
      <c r="AC1617" s="65"/>
      <c r="AD1617" s="65"/>
      <c r="AE1617" s="65"/>
      <c r="AF1617" s="65"/>
      <c r="AG1617" s="65"/>
      <c r="AH1617" s="65"/>
      <c r="AI1617" s="65"/>
      <c r="AJ1617" s="65"/>
      <c r="AK1617" s="65"/>
      <c r="AL1617" s="65"/>
      <c r="AM1617" s="65"/>
      <c r="AN1617" s="65"/>
      <c r="AO1617" s="65"/>
      <c r="AP1617" s="65"/>
      <c r="AQ1617" s="65"/>
      <c r="AR1617" s="65"/>
      <c r="AS1617" s="65"/>
      <c r="AT1617" s="65"/>
      <c r="AU1617" s="65"/>
      <c r="AV1617" s="65"/>
      <c r="AW1617" s="65"/>
      <c r="AX1617" s="65"/>
      <c r="AY1617" s="65"/>
      <c r="AZ1617" s="65"/>
      <c r="BA1617" s="65"/>
      <c r="BB1617" s="65"/>
      <c r="BC1617" s="65"/>
      <c r="BD1617" s="65"/>
      <c r="BE1617" s="65"/>
      <c r="BF1617" s="65"/>
      <c r="BG1617" s="65"/>
      <c r="BH1617" s="65"/>
      <c r="BI1617" s="65"/>
      <c r="BJ1617" s="65"/>
      <c r="BK1617" s="65"/>
      <c r="BL1617" s="65"/>
    </row>
    <row r="1618" spans="1:64" x14ac:dyDescent="0.2">
      <c r="A1618" s="114" t="s">
        <v>1372</v>
      </c>
      <c r="B1618" s="114" t="s">
        <v>1816</v>
      </c>
      <c r="C1618" s="114" t="s">
        <v>1847</v>
      </c>
      <c r="D1618" s="114">
        <v>50</v>
      </c>
      <c r="E1618" s="114" t="s">
        <v>26</v>
      </c>
      <c r="F1618" s="114">
        <v>180</v>
      </c>
      <c r="G1618" s="114" t="s">
        <v>27</v>
      </c>
      <c r="H1618" s="114" t="s">
        <v>28</v>
      </c>
      <c r="I1618" s="114" t="s">
        <v>29</v>
      </c>
      <c r="J1618" s="114" t="s">
        <v>76</v>
      </c>
      <c r="K1618" s="114"/>
      <c r="L1618" s="114"/>
      <c r="M1618" s="114" t="s">
        <v>32</v>
      </c>
      <c r="N1618" s="114" t="s">
        <v>368</v>
      </c>
      <c r="O1618" s="114">
        <v>24</v>
      </c>
      <c r="P1618" s="114" t="s">
        <v>28</v>
      </c>
      <c r="Q1618" s="65"/>
      <c r="R1618" s="65"/>
      <c r="S1618" s="65"/>
      <c r="T1618" s="65"/>
      <c r="U1618" s="65"/>
      <c r="V1618" s="65"/>
      <c r="W1618" s="65"/>
      <c r="X1618" s="65"/>
      <c r="Y1618" s="65"/>
      <c r="Z1618" s="65"/>
      <c r="AA1618" s="65"/>
      <c r="AB1618" s="65"/>
      <c r="AC1618" s="65"/>
      <c r="AD1618" s="65"/>
      <c r="AE1618" s="65"/>
      <c r="AF1618" s="65"/>
      <c r="AG1618" s="65"/>
      <c r="AH1618" s="65"/>
      <c r="AI1618" s="65"/>
      <c r="AJ1618" s="65"/>
      <c r="AK1618" s="65"/>
      <c r="AL1618" s="65"/>
      <c r="AM1618" s="65"/>
      <c r="AN1618" s="65"/>
      <c r="AO1618" s="65"/>
      <c r="AP1618" s="65"/>
      <c r="AQ1618" s="65"/>
      <c r="AR1618" s="65"/>
      <c r="AS1618" s="65"/>
      <c r="AT1618" s="65"/>
      <c r="AU1618" s="65"/>
      <c r="AV1618" s="65"/>
      <c r="AW1618" s="65"/>
      <c r="AX1618" s="65"/>
      <c r="AY1618" s="65"/>
      <c r="AZ1618" s="65"/>
      <c r="BA1618" s="65"/>
      <c r="BB1618" s="65"/>
      <c r="BC1618" s="65"/>
      <c r="BD1618" s="65"/>
      <c r="BE1618" s="65"/>
      <c r="BF1618" s="65"/>
      <c r="BG1618" s="65"/>
      <c r="BH1618" s="65"/>
      <c r="BI1618" s="65"/>
      <c r="BJ1618" s="65"/>
      <c r="BK1618" s="65"/>
      <c r="BL1618" s="65"/>
    </row>
    <row r="1619" spans="1:64" x14ac:dyDescent="0.2">
      <c r="A1619" s="114" t="s">
        <v>1372</v>
      </c>
      <c r="B1619" s="114" t="s">
        <v>1816</v>
      </c>
      <c r="C1619" s="114" t="s">
        <v>1848</v>
      </c>
      <c r="D1619" s="114">
        <v>50</v>
      </c>
      <c r="E1619" s="114" t="s">
        <v>26</v>
      </c>
      <c r="F1619" s="114">
        <v>160</v>
      </c>
      <c r="G1619" s="114" t="s">
        <v>27</v>
      </c>
      <c r="H1619" s="114" t="s">
        <v>28</v>
      </c>
      <c r="I1619" s="114" t="s">
        <v>29</v>
      </c>
      <c r="J1619" s="114" t="s">
        <v>76</v>
      </c>
      <c r="K1619" s="114"/>
      <c r="L1619" s="114"/>
      <c r="M1619" s="114" t="s">
        <v>32</v>
      </c>
      <c r="N1619" s="114" t="s">
        <v>368</v>
      </c>
      <c r="O1619" s="114">
        <v>24</v>
      </c>
      <c r="P1619" s="114" t="s">
        <v>28</v>
      </c>
      <c r="Q1619" s="65"/>
      <c r="R1619" s="65"/>
      <c r="S1619" s="65"/>
      <c r="T1619" s="65"/>
      <c r="U1619" s="65"/>
      <c r="V1619" s="65"/>
      <c r="W1619" s="65"/>
      <c r="X1619" s="65"/>
      <c r="Y1619" s="65"/>
      <c r="Z1619" s="65"/>
      <c r="AA1619" s="65"/>
      <c r="AB1619" s="65"/>
      <c r="AC1619" s="65"/>
      <c r="AD1619" s="65"/>
      <c r="AE1619" s="65"/>
      <c r="AF1619" s="65"/>
      <c r="AG1619" s="65"/>
      <c r="AH1619" s="65"/>
      <c r="AI1619" s="65"/>
      <c r="AJ1619" s="65"/>
      <c r="AK1619" s="65"/>
      <c r="AL1619" s="65"/>
      <c r="AM1619" s="65"/>
      <c r="AN1619" s="65"/>
      <c r="AO1619" s="65"/>
      <c r="AP1619" s="65"/>
      <c r="AQ1619" s="65"/>
      <c r="AR1619" s="65"/>
      <c r="AS1619" s="65"/>
      <c r="AT1619" s="65"/>
      <c r="AU1619" s="65"/>
      <c r="AV1619" s="65"/>
      <c r="AW1619" s="65"/>
      <c r="AX1619" s="65"/>
      <c r="AY1619" s="65"/>
      <c r="AZ1619" s="65"/>
      <c r="BA1619" s="65"/>
      <c r="BB1619" s="65"/>
      <c r="BC1619" s="65"/>
      <c r="BD1619" s="65"/>
      <c r="BE1619" s="65"/>
      <c r="BF1619" s="65"/>
      <c r="BG1619" s="65"/>
      <c r="BH1619" s="65"/>
      <c r="BI1619" s="65"/>
      <c r="BJ1619" s="65"/>
      <c r="BK1619" s="65"/>
      <c r="BL1619" s="65"/>
    </row>
    <row r="1620" spans="1:64" x14ac:dyDescent="0.2">
      <c r="A1620" s="114" t="s">
        <v>1372</v>
      </c>
      <c r="B1620" s="114" t="s">
        <v>1816</v>
      </c>
      <c r="C1620" s="114" t="s">
        <v>1849</v>
      </c>
      <c r="D1620" s="114">
        <v>50</v>
      </c>
      <c r="E1620" s="114" t="s">
        <v>26</v>
      </c>
      <c r="F1620" s="114">
        <v>160</v>
      </c>
      <c r="G1620" s="114" t="s">
        <v>27</v>
      </c>
      <c r="H1620" s="114" t="s">
        <v>28</v>
      </c>
      <c r="I1620" s="114" t="s">
        <v>29</v>
      </c>
      <c r="J1620" s="114" t="s">
        <v>76</v>
      </c>
      <c r="K1620" s="114"/>
      <c r="L1620" s="114"/>
      <c r="M1620" s="114" t="s">
        <v>32</v>
      </c>
      <c r="N1620" s="114" t="s">
        <v>368</v>
      </c>
      <c r="O1620" s="114">
        <v>24</v>
      </c>
      <c r="P1620" s="114" t="s">
        <v>28</v>
      </c>
      <c r="Q1620" s="65"/>
      <c r="R1620" s="65"/>
      <c r="S1620" s="65"/>
      <c r="T1620" s="65"/>
      <c r="U1620" s="65"/>
      <c r="V1620" s="65"/>
      <c r="W1620" s="65"/>
      <c r="X1620" s="65"/>
      <c r="Y1620" s="65"/>
      <c r="Z1620" s="65"/>
      <c r="AA1620" s="65"/>
      <c r="AB1620" s="65"/>
      <c r="AC1620" s="65"/>
      <c r="AD1620" s="65"/>
      <c r="AE1620" s="65"/>
      <c r="AF1620" s="65"/>
      <c r="AG1620" s="65"/>
      <c r="AH1620" s="65"/>
      <c r="AI1620" s="65"/>
      <c r="AJ1620" s="65"/>
      <c r="AK1620" s="65"/>
      <c r="AL1620" s="65"/>
      <c r="AM1620" s="65"/>
      <c r="AN1620" s="65"/>
      <c r="AO1620" s="65"/>
      <c r="AP1620" s="65"/>
      <c r="AQ1620" s="65"/>
      <c r="AR1620" s="65"/>
      <c r="AS1620" s="65"/>
      <c r="AT1620" s="65"/>
      <c r="AU1620" s="65"/>
      <c r="AV1620" s="65"/>
      <c r="AW1620" s="65"/>
      <c r="AX1620" s="65"/>
      <c r="AY1620" s="65"/>
      <c r="AZ1620" s="65"/>
      <c r="BA1620" s="65"/>
      <c r="BB1620" s="65"/>
      <c r="BC1620" s="65"/>
      <c r="BD1620" s="65"/>
      <c r="BE1620" s="65"/>
      <c r="BF1620" s="65"/>
      <c r="BG1620" s="65"/>
      <c r="BH1620" s="65"/>
      <c r="BI1620" s="65"/>
      <c r="BJ1620" s="65"/>
      <c r="BK1620" s="65"/>
      <c r="BL1620" s="65"/>
    </row>
    <row r="1621" spans="1:64" x14ac:dyDescent="0.2">
      <c r="A1621" s="114" t="s">
        <v>1372</v>
      </c>
      <c r="B1621" s="114" t="s">
        <v>1816</v>
      </c>
      <c r="C1621" s="114" t="s">
        <v>1850</v>
      </c>
      <c r="D1621" s="114">
        <v>50</v>
      </c>
      <c r="E1621" s="114" t="s">
        <v>26</v>
      </c>
      <c r="F1621" s="114">
        <v>130</v>
      </c>
      <c r="G1621" s="114" t="s">
        <v>27</v>
      </c>
      <c r="H1621" s="114" t="s">
        <v>28</v>
      </c>
      <c r="I1621" s="114" t="s">
        <v>29</v>
      </c>
      <c r="J1621" s="114" t="s">
        <v>76</v>
      </c>
      <c r="K1621" s="114"/>
      <c r="L1621" s="114"/>
      <c r="M1621" s="114" t="s">
        <v>32</v>
      </c>
      <c r="N1621" s="114" t="s">
        <v>1844</v>
      </c>
      <c r="O1621" s="114">
        <v>24</v>
      </c>
      <c r="P1621" s="114" t="s">
        <v>28</v>
      </c>
      <c r="Q1621" s="65"/>
      <c r="R1621" s="65"/>
      <c r="S1621" s="65"/>
      <c r="T1621" s="65"/>
      <c r="U1621" s="65"/>
      <c r="V1621" s="65"/>
      <c r="W1621" s="65"/>
      <c r="X1621" s="65"/>
      <c r="Y1621" s="65"/>
      <c r="Z1621" s="65"/>
      <c r="AA1621" s="65"/>
      <c r="AB1621" s="65"/>
      <c r="AC1621" s="65"/>
      <c r="AD1621" s="65"/>
      <c r="AE1621" s="65"/>
      <c r="AF1621" s="65"/>
      <c r="AG1621" s="65"/>
      <c r="AH1621" s="65"/>
      <c r="AI1621" s="65"/>
      <c r="AJ1621" s="65"/>
      <c r="AK1621" s="65"/>
      <c r="AL1621" s="65"/>
      <c r="AM1621" s="65"/>
      <c r="AN1621" s="65"/>
      <c r="AO1621" s="65"/>
      <c r="AP1621" s="65"/>
      <c r="AQ1621" s="65"/>
      <c r="AR1621" s="65"/>
      <c r="AS1621" s="65"/>
      <c r="AT1621" s="65"/>
      <c r="AU1621" s="65"/>
      <c r="AV1621" s="65"/>
      <c r="AW1621" s="65"/>
      <c r="AX1621" s="65"/>
      <c r="AY1621" s="65"/>
      <c r="AZ1621" s="65"/>
      <c r="BA1621" s="65"/>
      <c r="BB1621" s="65"/>
      <c r="BC1621" s="65"/>
      <c r="BD1621" s="65"/>
      <c r="BE1621" s="65"/>
      <c r="BF1621" s="65"/>
      <c r="BG1621" s="65"/>
      <c r="BH1621" s="65"/>
      <c r="BI1621" s="65"/>
      <c r="BJ1621" s="65"/>
      <c r="BK1621" s="65"/>
      <c r="BL1621" s="65"/>
    </row>
    <row r="1622" spans="1:64" x14ac:dyDescent="0.2">
      <c r="A1622" s="114" t="s">
        <v>1372</v>
      </c>
      <c r="B1622" s="114" t="s">
        <v>1816</v>
      </c>
      <c r="C1622" s="114" t="s">
        <v>1851</v>
      </c>
      <c r="D1622" s="114">
        <v>50</v>
      </c>
      <c r="E1622" s="114" t="s">
        <v>26</v>
      </c>
      <c r="F1622" s="114">
        <v>130</v>
      </c>
      <c r="G1622" s="114" t="s">
        <v>27</v>
      </c>
      <c r="H1622" s="114" t="s">
        <v>28</v>
      </c>
      <c r="I1622" s="114" t="s">
        <v>29</v>
      </c>
      <c r="J1622" s="114" t="s">
        <v>76</v>
      </c>
      <c r="K1622" s="114"/>
      <c r="L1622" s="114"/>
      <c r="M1622" s="114" t="s">
        <v>32</v>
      </c>
      <c r="N1622" s="114" t="s">
        <v>1844</v>
      </c>
      <c r="O1622" s="114">
        <v>24</v>
      </c>
      <c r="P1622" s="114" t="s">
        <v>28</v>
      </c>
      <c r="Q1622" s="65"/>
      <c r="R1622" s="65"/>
      <c r="S1622" s="65"/>
      <c r="T1622" s="65"/>
      <c r="U1622" s="65"/>
      <c r="V1622" s="65"/>
      <c r="W1622" s="65"/>
      <c r="X1622" s="65"/>
      <c r="Y1622" s="65"/>
      <c r="Z1622" s="65"/>
      <c r="AA1622" s="65"/>
      <c r="AB1622" s="65"/>
      <c r="AC1622" s="65"/>
      <c r="AD1622" s="65"/>
      <c r="AE1622" s="65"/>
      <c r="AF1622" s="65"/>
      <c r="AG1622" s="65"/>
      <c r="AH1622" s="65"/>
      <c r="AI1622" s="65"/>
      <c r="AJ1622" s="65"/>
      <c r="AK1622" s="65"/>
      <c r="AL1622" s="65"/>
      <c r="AM1622" s="65"/>
      <c r="AN1622" s="65"/>
      <c r="AO1622" s="65"/>
      <c r="AP1622" s="65"/>
      <c r="AQ1622" s="65"/>
      <c r="AR1622" s="65"/>
      <c r="AS1622" s="65"/>
      <c r="AT1622" s="65"/>
      <c r="AU1622" s="65"/>
      <c r="AV1622" s="65"/>
      <c r="AW1622" s="65"/>
      <c r="AX1622" s="65"/>
      <c r="AY1622" s="65"/>
      <c r="AZ1622" s="65"/>
      <c r="BA1622" s="65"/>
      <c r="BB1622" s="65"/>
      <c r="BC1622" s="65"/>
      <c r="BD1622" s="65"/>
      <c r="BE1622" s="65"/>
      <c r="BF1622" s="65"/>
      <c r="BG1622" s="65"/>
      <c r="BH1622" s="65"/>
      <c r="BI1622" s="65"/>
      <c r="BJ1622" s="65"/>
      <c r="BK1622" s="65"/>
      <c r="BL1622" s="65"/>
    </row>
    <row r="1623" spans="1:64" x14ac:dyDescent="0.2">
      <c r="A1623" s="114" t="s">
        <v>1372</v>
      </c>
      <c r="B1623" s="114" t="s">
        <v>1816</v>
      </c>
      <c r="C1623" s="114" t="s">
        <v>1852</v>
      </c>
      <c r="D1623" s="114">
        <v>50</v>
      </c>
      <c r="E1623" s="114" t="s">
        <v>26</v>
      </c>
      <c r="F1623" s="114">
        <v>120</v>
      </c>
      <c r="G1623" s="114" t="s">
        <v>27</v>
      </c>
      <c r="H1623" s="114" t="s">
        <v>28</v>
      </c>
      <c r="I1623" s="114" t="s">
        <v>29</v>
      </c>
      <c r="J1623" s="114" t="s">
        <v>76</v>
      </c>
      <c r="K1623" s="114"/>
      <c r="L1623" s="114"/>
      <c r="M1623" s="114" t="s">
        <v>32</v>
      </c>
      <c r="N1623" s="114" t="s">
        <v>368</v>
      </c>
      <c r="O1623" s="114">
        <v>24</v>
      </c>
      <c r="P1623" s="114" t="s">
        <v>28</v>
      </c>
      <c r="Q1623" s="65"/>
      <c r="R1623" s="65"/>
      <c r="S1623" s="65"/>
      <c r="T1623" s="65"/>
      <c r="U1623" s="65"/>
      <c r="V1623" s="65"/>
      <c r="W1623" s="65"/>
      <c r="X1623" s="65"/>
      <c r="Y1623" s="65"/>
      <c r="Z1623" s="65"/>
      <c r="AA1623" s="65"/>
      <c r="AB1623" s="65"/>
      <c r="AC1623" s="65"/>
      <c r="AD1623" s="65"/>
      <c r="AE1623" s="65"/>
      <c r="AF1623" s="65"/>
      <c r="AG1623" s="65"/>
      <c r="AH1623" s="65"/>
      <c r="AI1623" s="65"/>
      <c r="AJ1623" s="65"/>
      <c r="AK1623" s="65"/>
      <c r="AL1623" s="65"/>
      <c r="AM1623" s="65"/>
      <c r="AN1623" s="65"/>
      <c r="AO1623" s="65"/>
      <c r="AP1623" s="65"/>
      <c r="AQ1623" s="65"/>
      <c r="AR1623" s="65"/>
      <c r="AS1623" s="65"/>
      <c r="AT1623" s="65"/>
      <c r="AU1623" s="65"/>
      <c r="AV1623" s="65"/>
      <c r="AW1623" s="65"/>
      <c r="AX1623" s="65"/>
      <c r="AY1623" s="65"/>
      <c r="AZ1623" s="65"/>
      <c r="BA1623" s="65"/>
      <c r="BB1623" s="65"/>
      <c r="BC1623" s="65"/>
      <c r="BD1623" s="65"/>
      <c r="BE1623" s="65"/>
      <c r="BF1623" s="65"/>
      <c r="BG1623" s="65"/>
      <c r="BH1623" s="65"/>
      <c r="BI1623" s="65"/>
      <c r="BJ1623" s="65"/>
      <c r="BK1623" s="65"/>
      <c r="BL1623" s="65"/>
    </row>
    <row r="1624" spans="1:64" x14ac:dyDescent="0.2">
      <c r="A1624" s="114" t="s">
        <v>1372</v>
      </c>
      <c r="B1624" s="114" t="s">
        <v>1816</v>
      </c>
      <c r="C1624" s="114" t="s">
        <v>1853</v>
      </c>
      <c r="D1624" s="114">
        <v>50</v>
      </c>
      <c r="E1624" s="114" t="s">
        <v>26</v>
      </c>
      <c r="F1624" s="114">
        <v>160</v>
      </c>
      <c r="G1624" s="114" t="s">
        <v>27</v>
      </c>
      <c r="H1624" s="114" t="s">
        <v>28</v>
      </c>
      <c r="I1624" s="114" t="s">
        <v>29</v>
      </c>
      <c r="J1624" s="114" t="s">
        <v>76</v>
      </c>
      <c r="K1624" s="114"/>
      <c r="L1624" s="114"/>
      <c r="M1624" s="114" t="s">
        <v>32</v>
      </c>
      <c r="N1624" s="114" t="s">
        <v>368</v>
      </c>
      <c r="O1624" s="114">
        <v>24</v>
      </c>
      <c r="P1624" s="114" t="s">
        <v>28</v>
      </c>
      <c r="Q1624" s="65"/>
      <c r="R1624" s="65"/>
      <c r="S1624" s="65"/>
      <c r="T1624" s="65"/>
      <c r="U1624" s="65"/>
      <c r="V1624" s="65"/>
      <c r="W1624" s="65"/>
      <c r="X1624" s="65"/>
      <c r="Y1624" s="65"/>
      <c r="Z1624" s="65"/>
      <c r="AA1624" s="65"/>
      <c r="AB1624" s="65"/>
      <c r="AC1624" s="65"/>
      <c r="AD1624" s="65"/>
      <c r="AE1624" s="65"/>
      <c r="AF1624" s="65"/>
      <c r="AG1624" s="65"/>
      <c r="AH1624" s="65"/>
      <c r="AI1624" s="65"/>
      <c r="AJ1624" s="65"/>
      <c r="AK1624" s="65"/>
      <c r="AL1624" s="65"/>
      <c r="AM1624" s="65"/>
      <c r="AN1624" s="65"/>
      <c r="AO1624" s="65"/>
      <c r="AP1624" s="65"/>
      <c r="AQ1624" s="65"/>
      <c r="AR1624" s="65"/>
      <c r="AS1624" s="65"/>
      <c r="AT1624" s="65"/>
      <c r="AU1624" s="65"/>
      <c r="AV1624" s="65"/>
      <c r="AW1624" s="65"/>
      <c r="AX1624" s="65"/>
      <c r="AY1624" s="65"/>
      <c r="AZ1624" s="65"/>
      <c r="BA1624" s="65"/>
      <c r="BB1624" s="65"/>
      <c r="BC1624" s="65"/>
      <c r="BD1624" s="65"/>
      <c r="BE1624" s="65"/>
      <c r="BF1624" s="65"/>
      <c r="BG1624" s="65"/>
      <c r="BH1624" s="65"/>
      <c r="BI1624" s="65"/>
      <c r="BJ1624" s="65"/>
      <c r="BK1624" s="65"/>
      <c r="BL1624" s="65"/>
    </row>
    <row r="1625" spans="1:64" x14ac:dyDescent="0.2">
      <c r="A1625" s="114" t="s">
        <v>1372</v>
      </c>
      <c r="B1625" s="114" t="s">
        <v>1816</v>
      </c>
      <c r="C1625" s="114" t="s">
        <v>1854</v>
      </c>
      <c r="D1625" s="114">
        <v>50</v>
      </c>
      <c r="E1625" s="114" t="s">
        <v>26</v>
      </c>
      <c r="F1625" s="114">
        <v>160</v>
      </c>
      <c r="G1625" s="114" t="s">
        <v>27</v>
      </c>
      <c r="H1625" s="114" t="s">
        <v>28</v>
      </c>
      <c r="I1625" s="114" t="s">
        <v>29</v>
      </c>
      <c r="J1625" s="114" t="s">
        <v>76</v>
      </c>
      <c r="K1625" s="114"/>
      <c r="L1625" s="114"/>
      <c r="M1625" s="114" t="s">
        <v>32</v>
      </c>
      <c r="N1625" s="114" t="s">
        <v>368</v>
      </c>
      <c r="O1625" s="114">
        <v>24</v>
      </c>
      <c r="P1625" s="114" t="s">
        <v>28</v>
      </c>
      <c r="Q1625" s="65"/>
      <c r="R1625" s="65"/>
      <c r="S1625" s="65"/>
      <c r="T1625" s="65"/>
      <c r="U1625" s="65"/>
      <c r="V1625" s="65"/>
      <c r="W1625" s="65"/>
      <c r="X1625" s="65"/>
      <c r="Y1625" s="65"/>
      <c r="Z1625" s="65"/>
      <c r="AA1625" s="65"/>
      <c r="AB1625" s="65"/>
      <c r="AC1625" s="65"/>
      <c r="AD1625" s="65"/>
      <c r="AE1625" s="65"/>
      <c r="AF1625" s="65"/>
      <c r="AG1625" s="65"/>
      <c r="AH1625" s="65"/>
      <c r="AI1625" s="65"/>
      <c r="AJ1625" s="65"/>
      <c r="AK1625" s="65"/>
      <c r="AL1625" s="65"/>
      <c r="AM1625" s="65"/>
      <c r="AN1625" s="65"/>
      <c r="AO1625" s="65"/>
      <c r="AP1625" s="65"/>
      <c r="AQ1625" s="65"/>
      <c r="AR1625" s="65"/>
      <c r="AS1625" s="65"/>
      <c r="AT1625" s="65"/>
      <c r="AU1625" s="65"/>
      <c r="AV1625" s="65"/>
      <c r="AW1625" s="65"/>
      <c r="AX1625" s="65"/>
      <c r="AY1625" s="65"/>
      <c r="AZ1625" s="65"/>
      <c r="BA1625" s="65"/>
      <c r="BB1625" s="65"/>
      <c r="BC1625" s="65"/>
      <c r="BD1625" s="65"/>
      <c r="BE1625" s="65"/>
      <c r="BF1625" s="65"/>
      <c r="BG1625" s="65"/>
      <c r="BH1625" s="65"/>
      <c r="BI1625" s="65"/>
      <c r="BJ1625" s="65"/>
      <c r="BK1625" s="65"/>
      <c r="BL1625" s="65"/>
    </row>
    <row r="1626" spans="1:64" x14ac:dyDescent="0.2">
      <c r="A1626" s="114" t="s">
        <v>1372</v>
      </c>
      <c r="B1626" s="114" t="s">
        <v>1816</v>
      </c>
      <c r="C1626" s="114" t="s">
        <v>1855</v>
      </c>
      <c r="D1626" s="114">
        <v>50</v>
      </c>
      <c r="E1626" s="114" t="s">
        <v>26</v>
      </c>
      <c r="F1626" s="114">
        <v>130</v>
      </c>
      <c r="G1626" s="114" t="s">
        <v>27</v>
      </c>
      <c r="H1626" s="114" t="s">
        <v>28</v>
      </c>
      <c r="I1626" s="114" t="s">
        <v>29</v>
      </c>
      <c r="J1626" s="114" t="s">
        <v>76</v>
      </c>
      <c r="K1626" s="114"/>
      <c r="L1626" s="114"/>
      <c r="M1626" s="114" t="s">
        <v>32</v>
      </c>
      <c r="N1626" s="114" t="s">
        <v>1844</v>
      </c>
      <c r="O1626" s="114">
        <v>24</v>
      </c>
      <c r="P1626" s="114" t="s">
        <v>28</v>
      </c>
      <c r="Q1626" s="65"/>
      <c r="R1626" s="65"/>
      <c r="S1626" s="65"/>
      <c r="T1626" s="65"/>
      <c r="U1626" s="65"/>
      <c r="V1626" s="65"/>
      <c r="W1626" s="65"/>
      <c r="X1626" s="65"/>
      <c r="Y1626" s="65"/>
      <c r="Z1626" s="65"/>
      <c r="AA1626" s="65"/>
      <c r="AB1626" s="65"/>
      <c r="AC1626" s="65"/>
      <c r="AD1626" s="65"/>
      <c r="AE1626" s="65"/>
      <c r="AF1626" s="65"/>
      <c r="AG1626" s="65"/>
      <c r="AH1626" s="65"/>
      <c r="AI1626" s="65"/>
      <c r="AJ1626" s="65"/>
      <c r="AK1626" s="65"/>
      <c r="AL1626" s="65"/>
      <c r="AM1626" s="65"/>
      <c r="AN1626" s="65"/>
      <c r="AO1626" s="65"/>
      <c r="AP1626" s="65"/>
      <c r="AQ1626" s="65"/>
      <c r="AR1626" s="65"/>
      <c r="AS1626" s="65"/>
      <c r="AT1626" s="65"/>
      <c r="AU1626" s="65"/>
      <c r="AV1626" s="65"/>
      <c r="AW1626" s="65"/>
      <c r="AX1626" s="65"/>
      <c r="AY1626" s="65"/>
      <c r="AZ1626" s="65"/>
      <c r="BA1626" s="65"/>
      <c r="BB1626" s="65"/>
      <c r="BC1626" s="65"/>
      <c r="BD1626" s="65"/>
      <c r="BE1626" s="65"/>
      <c r="BF1626" s="65"/>
      <c r="BG1626" s="65"/>
      <c r="BH1626" s="65"/>
      <c r="BI1626" s="65"/>
      <c r="BJ1626" s="65"/>
      <c r="BK1626" s="65"/>
      <c r="BL1626" s="65"/>
    </row>
    <row r="1627" spans="1:64" x14ac:dyDescent="0.2">
      <c r="A1627" s="114" t="s">
        <v>1372</v>
      </c>
      <c r="B1627" s="114" t="s">
        <v>1816</v>
      </c>
      <c r="C1627" s="114" t="s">
        <v>1856</v>
      </c>
      <c r="D1627" s="114">
        <v>50</v>
      </c>
      <c r="E1627" s="114" t="s">
        <v>26</v>
      </c>
      <c r="F1627" s="114">
        <v>100</v>
      </c>
      <c r="G1627" s="114" t="s">
        <v>27</v>
      </c>
      <c r="H1627" s="114" t="s">
        <v>28</v>
      </c>
      <c r="I1627" s="114" t="s">
        <v>29</v>
      </c>
      <c r="J1627" s="114" t="s">
        <v>76</v>
      </c>
      <c r="K1627" s="114"/>
      <c r="L1627" s="114"/>
      <c r="M1627" s="114" t="s">
        <v>32</v>
      </c>
      <c r="N1627" s="114" t="s">
        <v>1844</v>
      </c>
      <c r="O1627" s="114">
        <v>24</v>
      </c>
      <c r="P1627" s="114" t="s">
        <v>28</v>
      </c>
      <c r="Q1627" s="65"/>
      <c r="R1627" s="65"/>
      <c r="S1627" s="65"/>
      <c r="T1627" s="65"/>
      <c r="U1627" s="65"/>
      <c r="V1627" s="65"/>
      <c r="W1627" s="65"/>
      <c r="X1627" s="65"/>
      <c r="Y1627" s="65"/>
      <c r="Z1627" s="65"/>
      <c r="AA1627" s="65"/>
      <c r="AB1627" s="65"/>
      <c r="AC1627" s="65"/>
      <c r="AD1627" s="65"/>
      <c r="AE1627" s="65"/>
      <c r="AF1627" s="65"/>
      <c r="AG1627" s="65"/>
      <c r="AH1627" s="65"/>
      <c r="AI1627" s="65"/>
      <c r="AJ1627" s="65"/>
      <c r="AK1627" s="65"/>
      <c r="AL1627" s="65"/>
      <c r="AM1627" s="65"/>
      <c r="AN1627" s="65"/>
      <c r="AO1627" s="65"/>
      <c r="AP1627" s="65"/>
      <c r="AQ1627" s="65"/>
      <c r="AR1627" s="65"/>
      <c r="AS1627" s="65"/>
      <c r="AT1627" s="65"/>
      <c r="AU1627" s="65"/>
      <c r="AV1627" s="65"/>
      <c r="AW1627" s="65"/>
      <c r="AX1627" s="65"/>
      <c r="AY1627" s="65"/>
      <c r="AZ1627" s="65"/>
      <c r="BA1627" s="65"/>
      <c r="BB1627" s="65"/>
      <c r="BC1627" s="65"/>
      <c r="BD1627" s="65"/>
      <c r="BE1627" s="65"/>
      <c r="BF1627" s="65"/>
      <c r="BG1627" s="65"/>
      <c r="BH1627" s="65"/>
      <c r="BI1627" s="65"/>
      <c r="BJ1627" s="65"/>
      <c r="BK1627" s="65"/>
      <c r="BL1627" s="65"/>
    </row>
    <row r="1628" spans="1:64" x14ac:dyDescent="0.2">
      <c r="A1628" s="114" t="s">
        <v>1372</v>
      </c>
      <c r="B1628" s="114" t="s">
        <v>1816</v>
      </c>
      <c r="C1628" s="114" t="s">
        <v>1857</v>
      </c>
      <c r="D1628" s="114">
        <v>50</v>
      </c>
      <c r="E1628" s="114" t="s">
        <v>26</v>
      </c>
      <c r="F1628" s="114">
        <v>180</v>
      </c>
      <c r="G1628" s="114" t="s">
        <v>27</v>
      </c>
      <c r="H1628" s="114" t="s">
        <v>28</v>
      </c>
      <c r="I1628" s="114" t="s">
        <v>29</v>
      </c>
      <c r="J1628" s="114" t="s">
        <v>76</v>
      </c>
      <c r="K1628" s="114"/>
      <c r="L1628" s="114"/>
      <c r="M1628" s="114" t="s">
        <v>32</v>
      </c>
      <c r="N1628" s="114" t="s">
        <v>368</v>
      </c>
      <c r="O1628" s="114">
        <v>24</v>
      </c>
      <c r="P1628" s="114" t="s">
        <v>28</v>
      </c>
      <c r="Q1628" s="65"/>
      <c r="R1628" s="65"/>
      <c r="S1628" s="65"/>
      <c r="T1628" s="65"/>
      <c r="U1628" s="65"/>
      <c r="V1628" s="65"/>
      <c r="W1628" s="65"/>
      <c r="X1628" s="65"/>
      <c r="Y1628" s="65"/>
      <c r="Z1628" s="65"/>
      <c r="AA1628" s="65"/>
      <c r="AB1628" s="65"/>
      <c r="AC1628" s="65"/>
      <c r="AD1628" s="65"/>
      <c r="AE1628" s="65"/>
      <c r="AF1628" s="65"/>
      <c r="AG1628" s="65"/>
      <c r="AH1628" s="65"/>
      <c r="AI1628" s="65"/>
      <c r="AJ1628" s="65"/>
      <c r="AK1628" s="65"/>
      <c r="AL1628" s="65"/>
      <c r="AM1628" s="65"/>
      <c r="AN1628" s="65"/>
      <c r="AO1628" s="65"/>
      <c r="AP1628" s="65"/>
      <c r="AQ1628" s="65"/>
      <c r="AR1628" s="65"/>
      <c r="AS1628" s="65"/>
      <c r="AT1628" s="65"/>
      <c r="AU1628" s="65"/>
      <c r="AV1628" s="65"/>
      <c r="AW1628" s="65"/>
      <c r="AX1628" s="65"/>
      <c r="AY1628" s="65"/>
      <c r="AZ1628" s="65"/>
      <c r="BA1628" s="65"/>
      <c r="BB1628" s="65"/>
      <c r="BC1628" s="65"/>
      <c r="BD1628" s="65"/>
      <c r="BE1628" s="65"/>
      <c r="BF1628" s="65"/>
      <c r="BG1628" s="65"/>
      <c r="BH1628" s="65"/>
      <c r="BI1628" s="65"/>
      <c r="BJ1628" s="65"/>
      <c r="BK1628" s="65"/>
      <c r="BL1628" s="65"/>
    </row>
    <row r="1629" spans="1:64" x14ac:dyDescent="0.2">
      <c r="A1629" s="114" t="s">
        <v>1372</v>
      </c>
      <c r="B1629" s="114" t="s">
        <v>1816</v>
      </c>
      <c r="C1629" s="114" t="s">
        <v>1858</v>
      </c>
      <c r="D1629" s="114">
        <v>50</v>
      </c>
      <c r="E1629" s="114" t="s">
        <v>26</v>
      </c>
      <c r="F1629" s="114">
        <v>160</v>
      </c>
      <c r="G1629" s="114" t="s">
        <v>27</v>
      </c>
      <c r="H1629" s="114" t="s">
        <v>28</v>
      </c>
      <c r="I1629" s="114" t="s">
        <v>29</v>
      </c>
      <c r="J1629" s="114" t="s">
        <v>76</v>
      </c>
      <c r="K1629" s="114"/>
      <c r="L1629" s="114"/>
      <c r="M1629" s="114" t="s">
        <v>32</v>
      </c>
      <c r="N1629" s="114" t="s">
        <v>1844</v>
      </c>
      <c r="O1629" s="114">
        <v>24</v>
      </c>
      <c r="P1629" s="114" t="s">
        <v>28</v>
      </c>
      <c r="Q1629" s="65"/>
      <c r="R1629" s="65"/>
      <c r="S1629" s="65"/>
      <c r="T1629" s="65"/>
      <c r="U1629" s="65"/>
      <c r="V1629" s="65"/>
      <c r="W1629" s="65"/>
      <c r="X1629" s="65"/>
      <c r="Y1629" s="65"/>
      <c r="Z1629" s="65"/>
      <c r="AA1629" s="65"/>
      <c r="AB1629" s="65"/>
      <c r="AC1629" s="65"/>
      <c r="AD1629" s="65"/>
      <c r="AE1629" s="65"/>
      <c r="AF1629" s="65"/>
      <c r="AG1629" s="65"/>
      <c r="AH1629" s="65"/>
      <c r="AI1629" s="65"/>
      <c r="AJ1629" s="65"/>
      <c r="AK1629" s="65"/>
      <c r="AL1629" s="65"/>
      <c r="AM1629" s="65"/>
      <c r="AN1629" s="65"/>
      <c r="AO1629" s="65"/>
      <c r="AP1629" s="65"/>
      <c r="AQ1629" s="65"/>
      <c r="AR1629" s="65"/>
      <c r="AS1629" s="65"/>
      <c r="AT1629" s="65"/>
      <c r="AU1629" s="65"/>
      <c r="AV1629" s="65"/>
      <c r="AW1629" s="65"/>
      <c r="AX1629" s="65"/>
      <c r="AY1629" s="65"/>
      <c r="AZ1629" s="65"/>
      <c r="BA1629" s="65"/>
      <c r="BB1629" s="65"/>
      <c r="BC1629" s="65"/>
      <c r="BD1629" s="65"/>
      <c r="BE1629" s="65"/>
      <c r="BF1629" s="65"/>
      <c r="BG1629" s="65"/>
      <c r="BH1629" s="65"/>
      <c r="BI1629" s="65"/>
      <c r="BJ1629" s="65"/>
      <c r="BK1629" s="65"/>
      <c r="BL1629" s="65"/>
    </row>
    <row r="1630" spans="1:64" x14ac:dyDescent="0.2">
      <c r="A1630" s="114" t="s">
        <v>1372</v>
      </c>
      <c r="B1630" s="114" t="s">
        <v>1816</v>
      </c>
      <c r="C1630" s="114" t="s">
        <v>1859</v>
      </c>
      <c r="D1630" s="114">
        <v>50</v>
      </c>
      <c r="E1630" s="114" t="s">
        <v>26</v>
      </c>
      <c r="F1630" s="114">
        <v>160</v>
      </c>
      <c r="G1630" s="114" t="s">
        <v>27</v>
      </c>
      <c r="H1630" s="114" t="s">
        <v>28</v>
      </c>
      <c r="I1630" s="114" t="s">
        <v>29</v>
      </c>
      <c r="J1630" s="114" t="s">
        <v>76</v>
      </c>
      <c r="K1630" s="114"/>
      <c r="L1630" s="114"/>
      <c r="M1630" s="114" t="s">
        <v>32</v>
      </c>
      <c r="N1630" s="114" t="s">
        <v>368</v>
      </c>
      <c r="O1630" s="114">
        <v>24</v>
      </c>
      <c r="P1630" s="114" t="s">
        <v>28</v>
      </c>
      <c r="Q1630" s="65"/>
      <c r="R1630" s="65"/>
      <c r="S1630" s="65"/>
      <c r="T1630" s="65"/>
      <c r="U1630" s="65"/>
      <c r="V1630" s="65"/>
      <c r="W1630" s="65"/>
      <c r="X1630" s="65"/>
      <c r="Y1630" s="65"/>
      <c r="Z1630" s="65"/>
      <c r="AA1630" s="65"/>
      <c r="AB1630" s="65"/>
      <c r="AC1630" s="65"/>
      <c r="AD1630" s="65"/>
      <c r="AE1630" s="65"/>
      <c r="AF1630" s="65"/>
      <c r="AG1630" s="65"/>
      <c r="AH1630" s="65"/>
      <c r="AI1630" s="65"/>
      <c r="AJ1630" s="65"/>
      <c r="AK1630" s="65"/>
      <c r="AL1630" s="65"/>
      <c r="AM1630" s="65"/>
      <c r="AN1630" s="65"/>
      <c r="AO1630" s="65"/>
      <c r="AP1630" s="65"/>
      <c r="AQ1630" s="65"/>
      <c r="AR1630" s="65"/>
      <c r="AS1630" s="65"/>
      <c r="AT1630" s="65"/>
      <c r="AU1630" s="65"/>
      <c r="AV1630" s="65"/>
      <c r="AW1630" s="65"/>
      <c r="AX1630" s="65"/>
      <c r="AY1630" s="65"/>
      <c r="AZ1630" s="65"/>
      <c r="BA1630" s="65"/>
      <c r="BB1630" s="65"/>
      <c r="BC1630" s="65"/>
      <c r="BD1630" s="65"/>
      <c r="BE1630" s="65"/>
      <c r="BF1630" s="65"/>
      <c r="BG1630" s="65"/>
      <c r="BH1630" s="65"/>
      <c r="BI1630" s="65"/>
      <c r="BJ1630" s="65"/>
      <c r="BK1630" s="65"/>
      <c r="BL1630" s="65"/>
    </row>
    <row r="1631" spans="1:64" x14ac:dyDescent="0.2">
      <c r="A1631" s="114" t="s">
        <v>1372</v>
      </c>
      <c r="B1631" s="114" t="s">
        <v>1816</v>
      </c>
      <c r="C1631" s="114" t="s">
        <v>1860</v>
      </c>
      <c r="D1631" s="114">
        <v>50</v>
      </c>
      <c r="E1631" s="114" t="s">
        <v>26</v>
      </c>
      <c r="F1631" s="114">
        <v>130</v>
      </c>
      <c r="G1631" s="114" t="s">
        <v>27</v>
      </c>
      <c r="H1631" s="114" t="s">
        <v>76</v>
      </c>
      <c r="I1631" s="114" t="s">
        <v>29</v>
      </c>
      <c r="J1631" s="114" t="s">
        <v>76</v>
      </c>
      <c r="K1631" s="114"/>
      <c r="L1631" s="114"/>
      <c r="M1631" s="114" t="s">
        <v>32</v>
      </c>
      <c r="N1631" s="114" t="s">
        <v>368</v>
      </c>
      <c r="O1631" s="114">
        <v>24</v>
      </c>
      <c r="P1631" s="114" t="s">
        <v>28</v>
      </c>
      <c r="Q1631" s="65"/>
      <c r="R1631" s="65"/>
      <c r="S1631" s="65"/>
      <c r="T1631" s="65"/>
      <c r="U1631" s="65"/>
      <c r="V1631" s="65"/>
      <c r="W1631" s="65"/>
      <c r="X1631" s="65"/>
      <c r="Y1631" s="65"/>
      <c r="Z1631" s="65"/>
      <c r="AA1631" s="65"/>
      <c r="AB1631" s="65"/>
      <c r="AC1631" s="65"/>
      <c r="AD1631" s="65"/>
      <c r="AE1631" s="65"/>
      <c r="AF1631" s="65"/>
      <c r="AG1631" s="65"/>
      <c r="AH1631" s="65"/>
      <c r="AI1631" s="65"/>
      <c r="AJ1631" s="65"/>
      <c r="AK1631" s="65"/>
      <c r="AL1631" s="65"/>
      <c r="AM1631" s="65"/>
      <c r="AN1631" s="65"/>
      <c r="AO1631" s="65"/>
      <c r="AP1631" s="65"/>
      <c r="AQ1631" s="65"/>
      <c r="AR1631" s="65"/>
      <c r="AS1631" s="65"/>
      <c r="AT1631" s="65"/>
      <c r="AU1631" s="65"/>
      <c r="AV1631" s="65"/>
      <c r="AW1631" s="65"/>
      <c r="AX1631" s="65"/>
      <c r="AY1631" s="65"/>
      <c r="AZ1631" s="65"/>
      <c r="BA1631" s="65"/>
      <c r="BB1631" s="65"/>
      <c r="BC1631" s="65"/>
      <c r="BD1631" s="65"/>
      <c r="BE1631" s="65"/>
      <c r="BF1631" s="65"/>
      <c r="BG1631" s="65"/>
      <c r="BH1631" s="65"/>
      <c r="BI1631" s="65"/>
      <c r="BJ1631" s="65"/>
      <c r="BK1631" s="65"/>
      <c r="BL1631" s="65"/>
    </row>
    <row r="1632" spans="1:64" x14ac:dyDescent="0.2">
      <c r="A1632" s="114" t="s">
        <v>1372</v>
      </c>
      <c r="B1632" s="114" t="s">
        <v>1816</v>
      </c>
      <c r="C1632" s="114" t="s">
        <v>1861</v>
      </c>
      <c r="D1632" s="114">
        <v>50</v>
      </c>
      <c r="E1632" s="114" t="s">
        <v>26</v>
      </c>
      <c r="F1632" s="114">
        <v>130</v>
      </c>
      <c r="G1632" s="114" t="s">
        <v>27</v>
      </c>
      <c r="H1632" s="114" t="s">
        <v>28</v>
      </c>
      <c r="I1632" s="114" t="s">
        <v>29</v>
      </c>
      <c r="J1632" s="114" t="s">
        <v>76</v>
      </c>
      <c r="K1632" s="114"/>
      <c r="L1632" s="114"/>
      <c r="M1632" s="114" t="s">
        <v>32</v>
      </c>
      <c r="N1632" s="114" t="s">
        <v>368</v>
      </c>
      <c r="O1632" s="114">
        <v>24</v>
      </c>
      <c r="P1632" s="114" t="s">
        <v>28</v>
      </c>
      <c r="Q1632" s="65"/>
      <c r="R1632" s="65"/>
      <c r="S1632" s="65"/>
      <c r="T1632" s="65"/>
      <c r="U1632" s="65"/>
      <c r="V1632" s="65"/>
      <c r="W1632" s="65"/>
      <c r="X1632" s="65"/>
      <c r="Y1632" s="65"/>
      <c r="Z1632" s="65"/>
      <c r="AA1632" s="65"/>
      <c r="AB1632" s="65"/>
      <c r="AC1632" s="65"/>
      <c r="AD1632" s="65"/>
      <c r="AE1632" s="65"/>
      <c r="AF1632" s="65"/>
      <c r="AG1632" s="65"/>
      <c r="AH1632" s="65"/>
      <c r="AI1632" s="65"/>
      <c r="AJ1632" s="65"/>
      <c r="AK1632" s="65"/>
      <c r="AL1632" s="65"/>
      <c r="AM1632" s="65"/>
      <c r="AN1632" s="65"/>
      <c r="AO1632" s="65"/>
      <c r="AP1632" s="65"/>
      <c r="AQ1632" s="65"/>
      <c r="AR1632" s="65"/>
      <c r="AS1632" s="65"/>
      <c r="AT1632" s="65"/>
      <c r="AU1632" s="65"/>
      <c r="AV1632" s="65"/>
      <c r="AW1632" s="65"/>
      <c r="AX1632" s="65"/>
      <c r="AY1632" s="65"/>
      <c r="AZ1632" s="65"/>
      <c r="BA1632" s="65"/>
      <c r="BB1632" s="65"/>
      <c r="BC1632" s="65"/>
      <c r="BD1632" s="65"/>
      <c r="BE1632" s="65"/>
      <c r="BF1632" s="65"/>
      <c r="BG1632" s="65"/>
      <c r="BH1632" s="65"/>
      <c r="BI1632" s="65"/>
      <c r="BJ1632" s="65"/>
      <c r="BK1632" s="65"/>
      <c r="BL1632" s="65"/>
    </row>
    <row r="1633" spans="1:64" x14ac:dyDescent="0.2">
      <c r="A1633" s="114" t="s">
        <v>1372</v>
      </c>
      <c r="B1633" s="114" t="s">
        <v>1816</v>
      </c>
      <c r="C1633" s="591" t="s">
        <v>1862</v>
      </c>
      <c r="D1633" s="114">
        <v>200</v>
      </c>
      <c r="E1633" s="114" t="s">
        <v>26</v>
      </c>
      <c r="F1633" s="114">
        <v>120</v>
      </c>
      <c r="G1633" s="114" t="s">
        <v>27</v>
      </c>
      <c r="H1633" s="114" t="s">
        <v>28</v>
      </c>
      <c r="I1633" s="114" t="s">
        <v>29</v>
      </c>
      <c r="J1633" s="114" t="s">
        <v>28</v>
      </c>
      <c r="K1633" s="114" t="s">
        <v>1830</v>
      </c>
      <c r="L1633" s="114" t="s">
        <v>1833</v>
      </c>
      <c r="M1633" s="114" t="s">
        <v>32</v>
      </c>
      <c r="N1633" s="114" t="s">
        <v>368</v>
      </c>
      <c r="O1633" s="114">
        <v>24</v>
      </c>
      <c r="P1633" s="114" t="s">
        <v>28</v>
      </c>
      <c r="Q1633" s="65"/>
      <c r="R1633" s="65"/>
      <c r="S1633" s="65"/>
      <c r="T1633" s="65"/>
      <c r="U1633" s="65"/>
      <c r="V1633" s="65"/>
      <c r="W1633" s="65"/>
      <c r="X1633" s="65"/>
      <c r="Y1633" s="65"/>
      <c r="Z1633" s="65"/>
      <c r="AA1633" s="65"/>
      <c r="AB1633" s="65"/>
      <c r="AC1633" s="65"/>
      <c r="AD1633" s="65"/>
      <c r="AE1633" s="65"/>
      <c r="AF1633" s="65"/>
      <c r="AG1633" s="65"/>
      <c r="AH1633" s="65"/>
      <c r="AI1633" s="65"/>
      <c r="AJ1633" s="65"/>
      <c r="AK1633" s="65"/>
      <c r="AL1633" s="65"/>
      <c r="AM1633" s="65"/>
      <c r="AN1633" s="65"/>
      <c r="AO1633" s="65"/>
      <c r="AP1633" s="65"/>
      <c r="AQ1633" s="65"/>
      <c r="AR1633" s="65"/>
      <c r="AS1633" s="65"/>
      <c r="AT1633" s="65"/>
      <c r="AU1633" s="65"/>
      <c r="AV1633" s="65"/>
      <c r="AW1633" s="65"/>
      <c r="AX1633" s="65"/>
      <c r="AY1633" s="65"/>
      <c r="AZ1633" s="65"/>
      <c r="BA1633" s="65"/>
      <c r="BB1633" s="65"/>
      <c r="BC1633" s="65"/>
      <c r="BD1633" s="65"/>
      <c r="BE1633" s="65"/>
      <c r="BF1633" s="65"/>
      <c r="BG1633" s="65"/>
      <c r="BH1633" s="65"/>
      <c r="BI1633" s="65"/>
      <c r="BJ1633" s="65"/>
      <c r="BK1633" s="65"/>
      <c r="BL1633" s="65"/>
    </row>
    <row r="1634" spans="1:64" x14ac:dyDescent="0.2">
      <c r="A1634" s="114" t="s">
        <v>1372</v>
      </c>
      <c r="B1634" s="114" t="s">
        <v>1816</v>
      </c>
      <c r="C1634" s="591" t="s">
        <v>1863</v>
      </c>
      <c r="D1634" s="114">
        <v>300</v>
      </c>
      <c r="E1634" s="114" t="s">
        <v>26</v>
      </c>
      <c r="F1634" s="114">
        <v>700</v>
      </c>
      <c r="G1634" s="114" t="s">
        <v>27</v>
      </c>
      <c r="H1634" s="114" t="s">
        <v>28</v>
      </c>
      <c r="I1634" s="114" t="s">
        <v>29</v>
      </c>
      <c r="J1634" s="114" t="s">
        <v>28</v>
      </c>
      <c r="K1634" s="114" t="s">
        <v>1830</v>
      </c>
      <c r="L1634" s="114" t="s">
        <v>1864</v>
      </c>
      <c r="M1634" s="114" t="s">
        <v>32</v>
      </c>
      <c r="N1634" s="114" t="s">
        <v>368</v>
      </c>
      <c r="O1634" s="114">
        <v>24</v>
      </c>
      <c r="P1634" s="114" t="s">
        <v>28</v>
      </c>
      <c r="Q1634" s="65"/>
      <c r="R1634" s="65"/>
      <c r="S1634" s="65"/>
      <c r="T1634" s="65"/>
      <c r="U1634" s="65"/>
      <c r="V1634" s="65"/>
      <c r="W1634" s="65"/>
      <c r="X1634" s="65"/>
      <c r="Y1634" s="65"/>
      <c r="Z1634" s="65"/>
      <c r="AA1634" s="65"/>
      <c r="AB1634" s="65"/>
      <c r="AC1634" s="65"/>
      <c r="AD1634" s="65"/>
      <c r="AE1634" s="65"/>
      <c r="AF1634" s="65"/>
      <c r="AG1634" s="65"/>
      <c r="AH1634" s="65"/>
      <c r="AI1634" s="65"/>
      <c r="AJ1634" s="65"/>
      <c r="AK1634" s="65"/>
      <c r="AL1634" s="65"/>
      <c r="AM1634" s="65"/>
      <c r="AN1634" s="65"/>
      <c r="AO1634" s="65"/>
      <c r="AP1634" s="65"/>
      <c r="AQ1634" s="65"/>
      <c r="AR1634" s="65"/>
      <c r="AS1634" s="65"/>
      <c r="AT1634" s="65"/>
      <c r="AU1634" s="65"/>
      <c r="AV1634" s="65"/>
      <c r="AW1634" s="65"/>
      <c r="AX1634" s="65"/>
      <c r="AY1634" s="65"/>
      <c r="AZ1634" s="65"/>
      <c r="BA1634" s="65"/>
      <c r="BB1634" s="65"/>
      <c r="BC1634" s="65"/>
      <c r="BD1634" s="65"/>
      <c r="BE1634" s="65"/>
      <c r="BF1634" s="65"/>
      <c r="BG1634" s="65"/>
      <c r="BH1634" s="65"/>
      <c r="BI1634" s="65"/>
      <c r="BJ1634" s="65"/>
      <c r="BK1634" s="65"/>
      <c r="BL1634" s="65"/>
    </row>
    <row r="1635" spans="1:64" x14ac:dyDescent="0.2">
      <c r="A1635" s="114" t="s">
        <v>1372</v>
      </c>
      <c r="B1635" s="114" t="s">
        <v>1816</v>
      </c>
      <c r="C1635" s="591" t="s">
        <v>1865</v>
      </c>
      <c r="D1635" s="114">
        <v>800</v>
      </c>
      <c r="E1635" s="114" t="s">
        <v>26</v>
      </c>
      <c r="F1635" s="114">
        <v>3100</v>
      </c>
      <c r="G1635" s="114" t="s">
        <v>27</v>
      </c>
      <c r="H1635" s="114" t="s">
        <v>28</v>
      </c>
      <c r="I1635" s="114" t="s">
        <v>29</v>
      </c>
      <c r="J1635" s="114" t="s">
        <v>28</v>
      </c>
      <c r="K1635" s="114" t="s">
        <v>1830</v>
      </c>
      <c r="L1635" s="114" t="s">
        <v>1866</v>
      </c>
      <c r="M1635" s="114" t="s">
        <v>32</v>
      </c>
      <c r="N1635" s="114" t="s">
        <v>368</v>
      </c>
      <c r="O1635" s="114">
        <v>24</v>
      </c>
      <c r="P1635" s="114" t="s">
        <v>28</v>
      </c>
      <c r="Q1635" s="65"/>
      <c r="R1635" s="65"/>
      <c r="S1635" s="65"/>
      <c r="T1635" s="65"/>
      <c r="U1635" s="65"/>
      <c r="V1635" s="65"/>
      <c r="W1635" s="65"/>
      <c r="X1635" s="65"/>
      <c r="Y1635" s="65"/>
      <c r="Z1635" s="65"/>
      <c r="AA1635" s="65"/>
      <c r="AB1635" s="65"/>
      <c r="AC1635" s="65"/>
      <c r="AD1635" s="65"/>
      <c r="AE1635" s="65"/>
      <c r="AF1635" s="65"/>
      <c r="AG1635" s="65"/>
      <c r="AH1635" s="65"/>
      <c r="AI1635" s="65"/>
      <c r="AJ1635" s="65"/>
      <c r="AK1635" s="65"/>
      <c r="AL1635" s="65"/>
      <c r="AM1635" s="65"/>
      <c r="AN1635" s="65"/>
      <c r="AO1635" s="65"/>
      <c r="AP1635" s="65"/>
      <c r="AQ1635" s="65"/>
      <c r="AR1635" s="65"/>
      <c r="AS1635" s="65"/>
      <c r="AT1635" s="65"/>
      <c r="AU1635" s="65"/>
      <c r="AV1635" s="65"/>
      <c r="AW1635" s="65"/>
      <c r="AX1635" s="65"/>
      <c r="AY1635" s="65"/>
      <c r="AZ1635" s="65"/>
      <c r="BA1635" s="65"/>
      <c r="BB1635" s="65"/>
      <c r="BC1635" s="65"/>
      <c r="BD1635" s="65"/>
      <c r="BE1635" s="65"/>
      <c r="BF1635" s="65"/>
      <c r="BG1635" s="65"/>
      <c r="BH1635" s="65"/>
      <c r="BI1635" s="65"/>
      <c r="BJ1635" s="65"/>
      <c r="BK1635" s="65"/>
      <c r="BL1635" s="65"/>
    </row>
    <row r="1636" spans="1:64" x14ac:dyDescent="0.2">
      <c r="A1636" s="114" t="s">
        <v>1372</v>
      </c>
      <c r="B1636" s="114" t="s">
        <v>1816</v>
      </c>
      <c r="C1636" s="114" t="s">
        <v>1867</v>
      </c>
      <c r="D1636" s="114">
        <v>50</v>
      </c>
      <c r="E1636" s="114" t="s">
        <v>26</v>
      </c>
      <c r="F1636" s="114">
        <v>300</v>
      </c>
      <c r="G1636" s="114" t="s">
        <v>27</v>
      </c>
      <c r="H1636" s="114" t="s">
        <v>28</v>
      </c>
      <c r="I1636" s="114" t="s">
        <v>29</v>
      </c>
      <c r="J1636" s="114" t="s">
        <v>76</v>
      </c>
      <c r="K1636" s="114"/>
      <c r="L1636" s="114"/>
      <c r="M1636" s="114" t="s">
        <v>32</v>
      </c>
      <c r="N1636" s="114" t="s">
        <v>368</v>
      </c>
      <c r="O1636" s="114">
        <v>24</v>
      </c>
      <c r="P1636" s="114" t="s">
        <v>28</v>
      </c>
      <c r="Q1636" s="65"/>
      <c r="R1636" s="65"/>
      <c r="S1636" s="65"/>
      <c r="T1636" s="65"/>
      <c r="U1636" s="65"/>
      <c r="V1636" s="65"/>
      <c r="W1636" s="65"/>
      <c r="X1636" s="65"/>
      <c r="Y1636" s="65"/>
      <c r="Z1636" s="65"/>
      <c r="AA1636" s="65"/>
      <c r="AB1636" s="65"/>
      <c r="AC1636" s="65"/>
      <c r="AD1636" s="65"/>
      <c r="AE1636" s="65"/>
      <c r="AF1636" s="65"/>
      <c r="AG1636" s="65"/>
      <c r="AH1636" s="65"/>
      <c r="AI1636" s="65"/>
      <c r="AJ1636" s="65"/>
      <c r="AK1636" s="65"/>
      <c r="AL1636" s="65"/>
      <c r="AM1636" s="65"/>
      <c r="AN1636" s="65"/>
      <c r="AO1636" s="65"/>
      <c r="AP1636" s="65"/>
      <c r="AQ1636" s="65"/>
      <c r="AR1636" s="65"/>
      <c r="AS1636" s="65"/>
      <c r="AT1636" s="65"/>
      <c r="AU1636" s="65"/>
      <c r="AV1636" s="65"/>
      <c r="AW1636" s="65"/>
      <c r="AX1636" s="65"/>
      <c r="AY1636" s="65"/>
      <c r="AZ1636" s="65"/>
      <c r="BA1636" s="65"/>
      <c r="BB1636" s="65"/>
      <c r="BC1636" s="65"/>
      <c r="BD1636" s="65"/>
      <c r="BE1636" s="65"/>
      <c r="BF1636" s="65"/>
      <c r="BG1636" s="65"/>
      <c r="BH1636" s="65"/>
      <c r="BI1636" s="65"/>
      <c r="BJ1636" s="65"/>
      <c r="BK1636" s="65"/>
      <c r="BL1636" s="65"/>
    </row>
    <row r="1637" spans="1:64" x14ac:dyDescent="0.2">
      <c r="A1637" s="114" t="s">
        <v>1372</v>
      </c>
      <c r="B1637" s="114" t="s">
        <v>1816</v>
      </c>
      <c r="C1637" s="114" t="s">
        <v>1868</v>
      </c>
      <c r="D1637" s="114">
        <v>50</v>
      </c>
      <c r="E1637" s="114" t="s">
        <v>26</v>
      </c>
      <c r="F1637" s="114">
        <v>180</v>
      </c>
      <c r="G1637" s="114" t="s">
        <v>27</v>
      </c>
      <c r="H1637" s="114" t="s">
        <v>28</v>
      </c>
      <c r="I1637" s="114" t="s">
        <v>29</v>
      </c>
      <c r="J1637" s="114" t="s">
        <v>76</v>
      </c>
      <c r="K1637" s="114"/>
      <c r="L1637" s="114"/>
      <c r="M1637" s="114" t="s">
        <v>32</v>
      </c>
      <c r="N1637" s="114" t="s">
        <v>368</v>
      </c>
      <c r="O1637" s="114">
        <v>24</v>
      </c>
      <c r="P1637" s="114" t="s">
        <v>28</v>
      </c>
      <c r="Q1637" s="65"/>
      <c r="R1637" s="65"/>
      <c r="S1637" s="65"/>
      <c r="T1637" s="65"/>
      <c r="U1637" s="65"/>
      <c r="V1637" s="65"/>
      <c r="W1637" s="65"/>
      <c r="X1637" s="65"/>
      <c r="Y1637" s="65"/>
      <c r="Z1637" s="65"/>
      <c r="AA1637" s="65"/>
      <c r="AB1637" s="65"/>
      <c r="AC1637" s="65"/>
      <c r="AD1637" s="65"/>
      <c r="AE1637" s="65"/>
      <c r="AF1637" s="65"/>
      <c r="AG1637" s="65"/>
      <c r="AH1637" s="65"/>
      <c r="AI1637" s="65"/>
      <c r="AJ1637" s="65"/>
      <c r="AK1637" s="65"/>
      <c r="AL1637" s="65"/>
      <c r="AM1637" s="65"/>
      <c r="AN1637" s="65"/>
      <c r="AO1637" s="65"/>
      <c r="AP1637" s="65"/>
      <c r="AQ1637" s="65"/>
      <c r="AR1637" s="65"/>
      <c r="AS1637" s="65"/>
      <c r="AT1637" s="65"/>
      <c r="AU1637" s="65"/>
      <c r="AV1637" s="65"/>
      <c r="AW1637" s="65"/>
      <c r="AX1637" s="65"/>
      <c r="AY1637" s="65"/>
      <c r="AZ1637" s="65"/>
      <c r="BA1637" s="65"/>
      <c r="BB1637" s="65"/>
      <c r="BC1637" s="65"/>
      <c r="BD1637" s="65"/>
      <c r="BE1637" s="65"/>
      <c r="BF1637" s="65"/>
      <c r="BG1637" s="65"/>
      <c r="BH1637" s="65"/>
      <c r="BI1637" s="65"/>
      <c r="BJ1637" s="65"/>
      <c r="BK1637" s="65"/>
      <c r="BL1637" s="65"/>
    </row>
    <row r="1638" spans="1:64" x14ac:dyDescent="0.2">
      <c r="A1638" s="114" t="s">
        <v>1372</v>
      </c>
      <c r="B1638" s="114" t="s">
        <v>1816</v>
      </c>
      <c r="C1638" s="591" t="s">
        <v>1869</v>
      </c>
      <c r="D1638" s="114">
        <v>800</v>
      </c>
      <c r="E1638" s="114" t="s">
        <v>26</v>
      </c>
      <c r="F1638" s="114">
        <v>2100</v>
      </c>
      <c r="G1638" s="114" t="s">
        <v>27</v>
      </c>
      <c r="H1638" s="114" t="s">
        <v>76</v>
      </c>
      <c r="I1638" s="114" t="s">
        <v>41</v>
      </c>
      <c r="J1638" s="114" t="s">
        <v>28</v>
      </c>
      <c r="K1638" s="114" t="s">
        <v>1830</v>
      </c>
      <c r="L1638" s="114" t="s">
        <v>1866</v>
      </c>
      <c r="M1638" s="114" t="s">
        <v>32</v>
      </c>
      <c r="N1638" s="114" t="s">
        <v>368</v>
      </c>
      <c r="O1638" s="114">
        <v>24</v>
      </c>
      <c r="P1638" s="114" t="s">
        <v>28</v>
      </c>
      <c r="Q1638" s="65"/>
      <c r="R1638" s="65"/>
      <c r="S1638" s="65"/>
      <c r="T1638" s="65"/>
      <c r="U1638" s="65"/>
      <c r="V1638" s="65"/>
      <c r="W1638" s="65"/>
      <c r="X1638" s="65"/>
      <c r="Y1638" s="65"/>
      <c r="Z1638" s="65"/>
      <c r="AA1638" s="65"/>
      <c r="AB1638" s="65"/>
      <c r="AC1638" s="65"/>
      <c r="AD1638" s="65"/>
      <c r="AE1638" s="65"/>
      <c r="AF1638" s="65"/>
      <c r="AG1638" s="65"/>
      <c r="AH1638" s="65"/>
      <c r="AI1638" s="65"/>
      <c r="AJ1638" s="65"/>
      <c r="AK1638" s="65"/>
      <c r="AL1638" s="65"/>
      <c r="AM1638" s="65"/>
      <c r="AN1638" s="65"/>
      <c r="AO1638" s="65"/>
      <c r="AP1638" s="65"/>
      <c r="AQ1638" s="65"/>
      <c r="AR1638" s="65"/>
      <c r="AS1638" s="65"/>
      <c r="AT1638" s="65"/>
      <c r="AU1638" s="65"/>
      <c r="AV1638" s="65"/>
      <c r="AW1638" s="65"/>
      <c r="AX1638" s="65"/>
      <c r="AY1638" s="65"/>
      <c r="AZ1638" s="65"/>
      <c r="BA1638" s="65"/>
      <c r="BB1638" s="65"/>
      <c r="BC1638" s="65"/>
      <c r="BD1638" s="65"/>
      <c r="BE1638" s="65"/>
      <c r="BF1638" s="65"/>
      <c r="BG1638" s="65"/>
      <c r="BH1638" s="65"/>
      <c r="BI1638" s="65"/>
      <c r="BJ1638" s="65"/>
      <c r="BK1638" s="65"/>
      <c r="BL1638" s="65"/>
    </row>
    <row r="1639" spans="1:64" x14ac:dyDescent="0.2">
      <c r="A1639" s="114" t="s">
        <v>1372</v>
      </c>
      <c r="B1639" s="114" t="s">
        <v>1816</v>
      </c>
      <c r="C1639" s="591" t="s">
        <v>1870</v>
      </c>
      <c r="D1639" s="114">
        <v>800</v>
      </c>
      <c r="E1639" s="114" t="s">
        <v>26</v>
      </c>
      <c r="F1639" s="114">
        <v>2000</v>
      </c>
      <c r="G1639" s="114" t="s">
        <v>27</v>
      </c>
      <c r="H1639" s="114" t="s">
        <v>28</v>
      </c>
      <c r="I1639" s="114" t="s">
        <v>41</v>
      </c>
      <c r="J1639" s="114" t="s">
        <v>76</v>
      </c>
      <c r="K1639" s="114"/>
      <c r="L1639" s="114"/>
      <c r="M1639" s="114" t="s">
        <v>32</v>
      </c>
      <c r="N1639" s="114" t="s">
        <v>368</v>
      </c>
      <c r="O1639" s="114">
        <v>24</v>
      </c>
      <c r="P1639" s="114" t="s">
        <v>28</v>
      </c>
      <c r="Q1639" s="65"/>
      <c r="R1639" s="65"/>
      <c r="S1639" s="65"/>
      <c r="T1639" s="65"/>
      <c r="U1639" s="65"/>
      <c r="V1639" s="65"/>
      <c r="W1639" s="65"/>
      <c r="X1639" s="65"/>
      <c r="Y1639" s="65"/>
      <c r="Z1639" s="65"/>
      <c r="AA1639" s="65"/>
      <c r="AB1639" s="65"/>
      <c r="AC1639" s="65"/>
      <c r="AD1639" s="65"/>
      <c r="AE1639" s="65"/>
      <c r="AF1639" s="65"/>
      <c r="AG1639" s="65"/>
      <c r="AH1639" s="65"/>
      <c r="AI1639" s="65"/>
      <c r="AJ1639" s="65"/>
      <c r="AK1639" s="65"/>
      <c r="AL1639" s="65"/>
      <c r="AM1639" s="65"/>
      <c r="AN1639" s="65"/>
      <c r="AO1639" s="65"/>
      <c r="AP1639" s="65"/>
      <c r="AQ1639" s="65"/>
      <c r="AR1639" s="65"/>
      <c r="AS1639" s="65"/>
      <c r="AT1639" s="65"/>
      <c r="AU1639" s="65"/>
      <c r="AV1639" s="65"/>
      <c r="AW1639" s="65"/>
      <c r="AX1639" s="65"/>
      <c r="AY1639" s="65"/>
      <c r="AZ1639" s="65"/>
      <c r="BA1639" s="65"/>
      <c r="BB1639" s="65"/>
      <c r="BC1639" s="65"/>
      <c r="BD1639" s="65"/>
      <c r="BE1639" s="65"/>
      <c r="BF1639" s="65"/>
      <c r="BG1639" s="65"/>
      <c r="BH1639" s="65"/>
      <c r="BI1639" s="65"/>
      <c r="BJ1639" s="65"/>
      <c r="BK1639" s="65"/>
      <c r="BL1639" s="65"/>
    </row>
    <row r="1640" spans="1:64" x14ac:dyDescent="0.2">
      <c r="A1640" s="114" t="s">
        <v>1372</v>
      </c>
      <c r="B1640" s="114" t="s">
        <v>1816</v>
      </c>
      <c r="C1640" s="114" t="s">
        <v>1871</v>
      </c>
      <c r="D1640" s="114">
        <v>200</v>
      </c>
      <c r="E1640" s="114" t="s">
        <v>26</v>
      </c>
      <c r="F1640" s="114">
        <v>200</v>
      </c>
      <c r="G1640" s="114" t="s">
        <v>1872</v>
      </c>
      <c r="H1640" s="114" t="s">
        <v>76</v>
      </c>
      <c r="I1640" s="114" t="s">
        <v>41</v>
      </c>
      <c r="J1640" s="114" t="s">
        <v>76</v>
      </c>
      <c r="K1640" s="114"/>
      <c r="L1640" s="114"/>
      <c r="M1640" s="114" t="s">
        <v>32</v>
      </c>
      <c r="N1640" s="114" t="s">
        <v>368</v>
      </c>
      <c r="O1640" s="114">
        <v>24</v>
      </c>
      <c r="P1640" s="114" t="s">
        <v>28</v>
      </c>
      <c r="Q1640" s="65"/>
      <c r="R1640" s="65"/>
      <c r="S1640" s="65"/>
      <c r="T1640" s="65"/>
      <c r="U1640" s="65"/>
      <c r="V1640" s="65"/>
      <c r="W1640" s="65"/>
      <c r="X1640" s="65"/>
      <c r="Y1640" s="65"/>
      <c r="Z1640" s="65"/>
      <c r="AA1640" s="65"/>
      <c r="AB1640" s="65"/>
      <c r="AC1640" s="65"/>
      <c r="AD1640" s="65"/>
      <c r="AE1640" s="65"/>
      <c r="AF1640" s="65"/>
      <c r="AG1640" s="65"/>
      <c r="AH1640" s="65"/>
      <c r="AI1640" s="65"/>
      <c r="AJ1640" s="65"/>
      <c r="AK1640" s="65"/>
      <c r="AL1640" s="65"/>
      <c r="AM1640" s="65"/>
      <c r="AN1640" s="65"/>
      <c r="AO1640" s="65"/>
      <c r="AP1640" s="65"/>
      <c r="AQ1640" s="65"/>
      <c r="AR1640" s="65"/>
      <c r="AS1640" s="65"/>
      <c r="AT1640" s="65"/>
      <c r="AU1640" s="65"/>
      <c r="AV1640" s="65"/>
      <c r="AW1640" s="65"/>
      <c r="AX1640" s="65"/>
      <c r="AY1640" s="65"/>
      <c r="AZ1640" s="65"/>
      <c r="BA1640" s="65"/>
      <c r="BB1640" s="65"/>
      <c r="BC1640" s="65"/>
      <c r="BD1640" s="65"/>
      <c r="BE1640" s="65"/>
      <c r="BF1640" s="65"/>
      <c r="BG1640" s="65"/>
      <c r="BH1640" s="65"/>
      <c r="BI1640" s="65"/>
      <c r="BJ1640" s="65"/>
      <c r="BK1640" s="65"/>
      <c r="BL1640" s="65"/>
    </row>
    <row r="1641" spans="1:64" x14ac:dyDescent="0.2">
      <c r="A1641" s="114" t="s">
        <v>1372</v>
      </c>
      <c r="B1641" s="114" t="s">
        <v>1816</v>
      </c>
      <c r="C1641" s="591" t="s">
        <v>1873</v>
      </c>
      <c r="D1641" s="114">
        <v>50</v>
      </c>
      <c r="E1641" s="114" t="s">
        <v>26</v>
      </c>
      <c r="F1641" s="114">
        <v>210</v>
      </c>
      <c r="G1641" s="114" t="s">
        <v>27</v>
      </c>
      <c r="H1641" s="114" t="s">
        <v>28</v>
      </c>
      <c r="I1641" s="114" t="s">
        <v>41</v>
      </c>
      <c r="J1641" s="114" t="s">
        <v>76</v>
      </c>
      <c r="K1641" s="114"/>
      <c r="L1641" s="114"/>
      <c r="M1641" s="114" t="s">
        <v>32</v>
      </c>
      <c r="N1641" s="114" t="s">
        <v>368</v>
      </c>
      <c r="O1641" s="114">
        <v>24</v>
      </c>
      <c r="P1641" s="114" t="s">
        <v>28</v>
      </c>
      <c r="Q1641" s="65"/>
      <c r="R1641" s="65"/>
      <c r="S1641" s="65"/>
      <c r="T1641" s="65"/>
      <c r="U1641" s="65"/>
      <c r="V1641" s="65"/>
      <c r="W1641" s="65"/>
      <c r="X1641" s="65"/>
      <c r="Y1641" s="65"/>
      <c r="Z1641" s="65"/>
      <c r="AA1641" s="65"/>
      <c r="AB1641" s="65"/>
      <c r="AC1641" s="65"/>
      <c r="AD1641" s="65"/>
      <c r="AE1641" s="65"/>
      <c r="AF1641" s="65"/>
      <c r="AG1641" s="65"/>
      <c r="AH1641" s="65"/>
      <c r="AI1641" s="65"/>
      <c r="AJ1641" s="65"/>
      <c r="AK1641" s="65"/>
      <c r="AL1641" s="65"/>
      <c r="AM1641" s="65"/>
      <c r="AN1641" s="65"/>
      <c r="AO1641" s="65"/>
      <c r="AP1641" s="65"/>
      <c r="AQ1641" s="65"/>
      <c r="AR1641" s="65"/>
      <c r="AS1641" s="65"/>
      <c r="AT1641" s="65"/>
      <c r="AU1641" s="65"/>
      <c r="AV1641" s="65"/>
      <c r="AW1641" s="65"/>
      <c r="AX1641" s="65"/>
      <c r="AY1641" s="65"/>
      <c r="AZ1641" s="65"/>
      <c r="BA1641" s="65"/>
      <c r="BB1641" s="65"/>
      <c r="BC1641" s="65"/>
      <c r="BD1641" s="65"/>
      <c r="BE1641" s="65"/>
      <c r="BF1641" s="65"/>
      <c r="BG1641" s="65"/>
      <c r="BH1641" s="65"/>
      <c r="BI1641" s="65"/>
      <c r="BJ1641" s="65"/>
      <c r="BK1641" s="65"/>
      <c r="BL1641" s="65"/>
    </row>
    <row r="1642" spans="1:64" x14ac:dyDescent="0.2">
      <c r="A1642" s="114" t="s">
        <v>1372</v>
      </c>
      <c r="B1642" s="114" t="s">
        <v>1816</v>
      </c>
      <c r="C1642" s="591" t="s">
        <v>1874</v>
      </c>
      <c r="D1642" s="114">
        <v>50</v>
      </c>
      <c r="E1642" s="114" t="s">
        <v>26</v>
      </c>
      <c r="F1642" s="114">
        <v>200</v>
      </c>
      <c r="G1642" s="114" t="s">
        <v>27</v>
      </c>
      <c r="H1642" s="114" t="s">
        <v>28</v>
      </c>
      <c r="I1642" s="114" t="s">
        <v>41</v>
      </c>
      <c r="J1642" s="114" t="s">
        <v>76</v>
      </c>
      <c r="K1642" s="114"/>
      <c r="L1642" s="114"/>
      <c r="M1642" s="114" t="s">
        <v>32</v>
      </c>
      <c r="N1642" s="114" t="s">
        <v>368</v>
      </c>
      <c r="O1642" s="114">
        <v>24</v>
      </c>
      <c r="P1642" s="114" t="s">
        <v>28</v>
      </c>
      <c r="Q1642" s="65"/>
      <c r="R1642" s="65"/>
      <c r="S1642" s="65"/>
      <c r="T1642" s="65"/>
      <c r="U1642" s="65"/>
      <c r="V1642" s="65"/>
      <c r="W1642" s="65"/>
      <c r="X1642" s="65"/>
      <c r="Y1642" s="65"/>
      <c r="Z1642" s="65"/>
      <c r="AA1642" s="65"/>
      <c r="AB1642" s="65"/>
      <c r="AC1642" s="65"/>
      <c r="AD1642" s="65"/>
      <c r="AE1642" s="65"/>
      <c r="AF1642" s="65"/>
      <c r="AG1642" s="65"/>
      <c r="AH1642" s="65"/>
      <c r="AI1642" s="65"/>
      <c r="AJ1642" s="65"/>
      <c r="AK1642" s="65"/>
      <c r="AL1642" s="65"/>
      <c r="AM1642" s="65"/>
      <c r="AN1642" s="65"/>
      <c r="AO1642" s="65"/>
      <c r="AP1642" s="65"/>
      <c r="AQ1642" s="65"/>
      <c r="AR1642" s="65"/>
      <c r="AS1642" s="65"/>
      <c r="AT1642" s="65"/>
      <c r="AU1642" s="65"/>
      <c r="AV1642" s="65"/>
      <c r="AW1642" s="65"/>
      <c r="AX1642" s="65"/>
      <c r="AY1642" s="65"/>
      <c r="AZ1642" s="65"/>
      <c r="BA1642" s="65"/>
      <c r="BB1642" s="65"/>
      <c r="BC1642" s="65"/>
      <c r="BD1642" s="65"/>
      <c r="BE1642" s="65"/>
      <c r="BF1642" s="65"/>
      <c r="BG1642" s="65"/>
      <c r="BH1642" s="65"/>
      <c r="BI1642" s="65"/>
      <c r="BJ1642" s="65"/>
      <c r="BK1642" s="65"/>
      <c r="BL1642" s="65"/>
    </row>
    <row r="1643" spans="1:64" x14ac:dyDescent="0.2">
      <c r="A1643" s="114" t="s">
        <v>1372</v>
      </c>
      <c r="B1643" s="114" t="s">
        <v>1816</v>
      </c>
      <c r="C1643" s="591" t="s">
        <v>1875</v>
      </c>
      <c r="D1643" s="114">
        <v>260</v>
      </c>
      <c r="E1643" s="114" t="s">
        <v>26</v>
      </c>
      <c r="F1643" s="114">
        <v>400</v>
      </c>
      <c r="G1643" s="114" t="s">
        <v>27</v>
      </c>
      <c r="H1643" s="114" t="s">
        <v>28</v>
      </c>
      <c r="I1643" s="114" t="s">
        <v>29</v>
      </c>
      <c r="J1643" s="114" t="s">
        <v>28</v>
      </c>
      <c r="K1643" s="114" t="s">
        <v>1830</v>
      </c>
      <c r="L1643" s="114" t="s">
        <v>1876</v>
      </c>
      <c r="M1643" s="114" t="s">
        <v>32</v>
      </c>
      <c r="N1643" s="114" t="s">
        <v>368</v>
      </c>
      <c r="O1643" s="114">
        <v>24</v>
      </c>
      <c r="P1643" s="114" t="s">
        <v>28</v>
      </c>
      <c r="Q1643" s="65"/>
      <c r="R1643" s="65"/>
      <c r="S1643" s="65"/>
      <c r="T1643" s="65"/>
      <c r="U1643" s="65"/>
      <c r="V1643" s="65"/>
      <c r="W1643" s="65"/>
      <c r="X1643" s="65"/>
      <c r="Y1643" s="65"/>
      <c r="Z1643" s="65"/>
      <c r="AA1643" s="65"/>
      <c r="AB1643" s="65"/>
      <c r="AC1643" s="65"/>
      <c r="AD1643" s="65"/>
      <c r="AE1643" s="65"/>
      <c r="AF1643" s="65"/>
      <c r="AG1643" s="65"/>
      <c r="AH1643" s="65"/>
      <c r="AI1643" s="65"/>
      <c r="AJ1643" s="65"/>
      <c r="AK1643" s="65"/>
      <c r="AL1643" s="65"/>
      <c r="AM1643" s="65"/>
      <c r="AN1643" s="65"/>
      <c r="AO1643" s="65"/>
      <c r="AP1643" s="65"/>
      <c r="AQ1643" s="65"/>
      <c r="AR1643" s="65"/>
      <c r="AS1643" s="65"/>
      <c r="AT1643" s="65"/>
      <c r="AU1643" s="65"/>
      <c r="AV1643" s="65"/>
      <c r="AW1643" s="65"/>
      <c r="AX1643" s="65"/>
      <c r="AY1643" s="65"/>
      <c r="AZ1643" s="65"/>
      <c r="BA1643" s="65"/>
      <c r="BB1643" s="65"/>
      <c r="BC1643" s="65"/>
      <c r="BD1643" s="65"/>
      <c r="BE1643" s="65"/>
      <c r="BF1643" s="65"/>
      <c r="BG1643" s="65"/>
      <c r="BH1643" s="65"/>
      <c r="BI1643" s="65"/>
      <c r="BJ1643" s="65"/>
      <c r="BK1643" s="65"/>
      <c r="BL1643" s="65"/>
    </row>
    <row r="1644" spans="1:64" x14ac:dyDescent="0.2">
      <c r="A1644" s="114" t="s">
        <v>1372</v>
      </c>
      <c r="B1644" s="114" t="s">
        <v>1816</v>
      </c>
      <c r="C1644" s="114" t="s">
        <v>1877</v>
      </c>
      <c r="D1644" s="114">
        <v>50</v>
      </c>
      <c r="E1644" s="114" t="s">
        <v>26</v>
      </c>
      <c r="F1644" s="114">
        <v>180</v>
      </c>
      <c r="G1644" s="114" t="s">
        <v>27</v>
      </c>
      <c r="H1644" s="114" t="s">
        <v>28</v>
      </c>
      <c r="I1644" s="114" t="s">
        <v>41</v>
      </c>
      <c r="J1644" s="114" t="s">
        <v>76</v>
      </c>
      <c r="K1644" s="114"/>
      <c r="L1644" s="114"/>
      <c r="M1644" s="114" t="s">
        <v>32</v>
      </c>
      <c r="N1644" s="114" t="s">
        <v>368</v>
      </c>
      <c r="O1644" s="114">
        <v>24</v>
      </c>
      <c r="P1644" s="114" t="s">
        <v>28</v>
      </c>
      <c r="Q1644" s="65"/>
      <c r="R1644" s="65"/>
      <c r="S1644" s="65"/>
      <c r="T1644" s="65"/>
      <c r="U1644" s="65"/>
      <c r="V1644" s="65"/>
      <c r="W1644" s="65"/>
      <c r="X1644" s="65"/>
      <c r="Y1644" s="65"/>
      <c r="Z1644" s="65"/>
      <c r="AA1644" s="65"/>
      <c r="AB1644" s="65"/>
      <c r="AC1644" s="65"/>
      <c r="AD1644" s="65"/>
      <c r="AE1644" s="65"/>
      <c r="AF1644" s="65"/>
      <c r="AG1644" s="65"/>
      <c r="AH1644" s="65"/>
      <c r="AI1644" s="65"/>
      <c r="AJ1644" s="65"/>
      <c r="AK1644" s="65"/>
      <c r="AL1644" s="65"/>
      <c r="AM1644" s="65"/>
      <c r="AN1644" s="65"/>
      <c r="AO1644" s="65"/>
      <c r="AP1644" s="65"/>
      <c r="AQ1644" s="65"/>
      <c r="AR1644" s="65"/>
      <c r="AS1644" s="65"/>
      <c r="AT1644" s="65"/>
      <c r="AU1644" s="65"/>
      <c r="AV1644" s="65"/>
      <c r="AW1644" s="65"/>
      <c r="AX1644" s="65"/>
      <c r="AY1644" s="65"/>
      <c r="AZ1644" s="65"/>
      <c r="BA1644" s="65"/>
      <c r="BB1644" s="65"/>
      <c r="BC1644" s="65"/>
      <c r="BD1644" s="65"/>
      <c r="BE1644" s="65"/>
      <c r="BF1644" s="65"/>
      <c r="BG1644" s="65"/>
      <c r="BH1644" s="65"/>
      <c r="BI1644" s="65"/>
      <c r="BJ1644" s="65"/>
      <c r="BK1644" s="65"/>
      <c r="BL1644" s="65"/>
    </row>
    <row r="1645" spans="1:64" x14ac:dyDescent="0.2">
      <c r="A1645" s="114" t="s">
        <v>1372</v>
      </c>
      <c r="B1645" s="114" t="s">
        <v>1816</v>
      </c>
      <c r="C1645" s="114" t="s">
        <v>1878</v>
      </c>
      <c r="D1645" s="114">
        <v>80</v>
      </c>
      <c r="E1645" s="114" t="s">
        <v>26</v>
      </c>
      <c r="F1645" s="114">
        <v>260</v>
      </c>
      <c r="G1645" s="114" t="s">
        <v>264</v>
      </c>
      <c r="H1645" s="114" t="s">
        <v>76</v>
      </c>
      <c r="I1645" s="114" t="s">
        <v>41</v>
      </c>
      <c r="J1645" s="114" t="s">
        <v>76</v>
      </c>
      <c r="K1645" s="114"/>
      <c r="L1645" s="114"/>
      <c r="M1645" s="114" t="s">
        <v>32</v>
      </c>
      <c r="N1645" s="114" t="s">
        <v>33</v>
      </c>
      <c r="O1645" s="114">
        <v>24</v>
      </c>
      <c r="P1645" s="114" t="s">
        <v>28</v>
      </c>
      <c r="Q1645" s="65"/>
      <c r="R1645" s="65"/>
      <c r="S1645" s="65"/>
      <c r="T1645" s="65"/>
      <c r="U1645" s="65"/>
      <c r="V1645" s="65"/>
      <c r="W1645" s="65"/>
      <c r="X1645" s="65"/>
      <c r="Y1645" s="65"/>
      <c r="Z1645" s="65"/>
      <c r="AA1645" s="65"/>
      <c r="AB1645" s="65"/>
      <c r="AC1645" s="65"/>
      <c r="AD1645" s="65"/>
      <c r="AE1645" s="65"/>
      <c r="AF1645" s="65"/>
      <c r="AG1645" s="65"/>
      <c r="AH1645" s="65"/>
      <c r="AI1645" s="65"/>
      <c r="AJ1645" s="65"/>
      <c r="AK1645" s="65"/>
      <c r="AL1645" s="65"/>
      <c r="AM1645" s="65"/>
      <c r="AN1645" s="65"/>
      <c r="AO1645" s="65"/>
      <c r="AP1645" s="65"/>
      <c r="AQ1645" s="65"/>
      <c r="AR1645" s="65"/>
      <c r="AS1645" s="65"/>
      <c r="AT1645" s="65"/>
      <c r="AU1645" s="65"/>
      <c r="AV1645" s="65"/>
      <c r="AW1645" s="65"/>
      <c r="AX1645" s="65"/>
      <c r="AY1645" s="65"/>
      <c r="AZ1645" s="65"/>
      <c r="BA1645" s="65"/>
      <c r="BB1645" s="65"/>
      <c r="BC1645" s="65"/>
      <c r="BD1645" s="65"/>
      <c r="BE1645" s="65"/>
      <c r="BF1645" s="65"/>
      <c r="BG1645" s="65"/>
      <c r="BH1645" s="65"/>
      <c r="BI1645" s="65"/>
      <c r="BJ1645" s="65"/>
      <c r="BK1645" s="65"/>
      <c r="BL1645" s="65"/>
    </row>
    <row r="1646" spans="1:64" x14ac:dyDescent="0.2">
      <c r="A1646" s="114" t="s">
        <v>1372</v>
      </c>
      <c r="B1646" s="114" t="s">
        <v>1816</v>
      </c>
      <c r="C1646" s="591" t="s">
        <v>1879</v>
      </c>
      <c r="D1646" s="114">
        <v>50</v>
      </c>
      <c r="E1646" s="114" t="s">
        <v>26</v>
      </c>
      <c r="F1646" s="114">
        <v>200</v>
      </c>
      <c r="G1646" s="114" t="s">
        <v>27</v>
      </c>
      <c r="H1646" s="114" t="s">
        <v>28</v>
      </c>
      <c r="I1646" s="114" t="s">
        <v>41</v>
      </c>
      <c r="J1646" s="114" t="s">
        <v>28</v>
      </c>
      <c r="K1646" s="114" t="s">
        <v>1830</v>
      </c>
      <c r="L1646" s="114" t="s">
        <v>1831</v>
      </c>
      <c r="M1646" s="114" t="s">
        <v>32</v>
      </c>
      <c r="N1646" s="114" t="s">
        <v>368</v>
      </c>
      <c r="O1646" s="114">
        <v>24</v>
      </c>
      <c r="P1646" s="114" t="s">
        <v>28</v>
      </c>
      <c r="Q1646" s="65"/>
      <c r="R1646" s="65"/>
      <c r="S1646" s="65"/>
      <c r="T1646" s="65"/>
      <c r="U1646" s="65"/>
      <c r="V1646" s="65"/>
      <c r="W1646" s="65"/>
      <c r="X1646" s="65"/>
      <c r="Y1646" s="65"/>
      <c r="Z1646" s="65"/>
      <c r="AA1646" s="65"/>
      <c r="AB1646" s="65"/>
      <c r="AC1646" s="65"/>
      <c r="AD1646" s="65"/>
      <c r="AE1646" s="65"/>
      <c r="AF1646" s="65"/>
      <c r="AG1646" s="65"/>
      <c r="AH1646" s="65"/>
      <c r="AI1646" s="65"/>
      <c r="AJ1646" s="65"/>
      <c r="AK1646" s="65"/>
      <c r="AL1646" s="65"/>
      <c r="AM1646" s="65"/>
      <c r="AN1646" s="65"/>
      <c r="AO1646" s="65"/>
      <c r="AP1646" s="65"/>
      <c r="AQ1646" s="65"/>
      <c r="AR1646" s="65"/>
      <c r="AS1646" s="65"/>
      <c r="AT1646" s="65"/>
      <c r="AU1646" s="65"/>
      <c r="AV1646" s="65"/>
      <c r="AW1646" s="65"/>
      <c r="AX1646" s="65"/>
      <c r="AY1646" s="65"/>
      <c r="AZ1646" s="65"/>
      <c r="BA1646" s="65"/>
      <c r="BB1646" s="65"/>
      <c r="BC1646" s="65"/>
      <c r="BD1646" s="65"/>
      <c r="BE1646" s="65"/>
      <c r="BF1646" s="65"/>
      <c r="BG1646" s="65"/>
      <c r="BH1646" s="65"/>
      <c r="BI1646" s="65"/>
      <c r="BJ1646" s="65"/>
      <c r="BK1646" s="65"/>
      <c r="BL1646" s="65"/>
    </row>
    <row r="1647" spans="1:64" x14ac:dyDescent="0.2">
      <c r="A1647" s="114" t="s">
        <v>1372</v>
      </c>
      <c r="B1647" s="114" t="s">
        <v>1816</v>
      </c>
      <c r="C1647" s="114" t="s">
        <v>1880</v>
      </c>
      <c r="D1647" s="114">
        <v>50</v>
      </c>
      <c r="E1647" s="114" t="s">
        <v>26</v>
      </c>
      <c r="F1647" s="114">
        <v>180</v>
      </c>
      <c r="G1647" s="114" t="s">
        <v>27</v>
      </c>
      <c r="H1647" s="114" t="s">
        <v>28</v>
      </c>
      <c r="I1647" s="114" t="s">
        <v>29</v>
      </c>
      <c r="J1647" s="114" t="s">
        <v>76</v>
      </c>
      <c r="K1647" s="114"/>
      <c r="L1647" s="114"/>
      <c r="M1647" s="114" t="s">
        <v>32</v>
      </c>
      <c r="N1647" s="114" t="s">
        <v>368</v>
      </c>
      <c r="O1647" s="114">
        <v>24</v>
      </c>
      <c r="P1647" s="114" t="s">
        <v>28</v>
      </c>
      <c r="Q1647" s="65"/>
      <c r="R1647" s="65"/>
      <c r="S1647" s="65"/>
      <c r="T1647" s="65"/>
      <c r="U1647" s="65"/>
      <c r="V1647" s="65"/>
      <c r="W1647" s="65"/>
      <c r="X1647" s="65"/>
      <c r="Y1647" s="65"/>
      <c r="Z1647" s="65"/>
      <c r="AA1647" s="65"/>
      <c r="AB1647" s="65"/>
      <c r="AC1647" s="65"/>
      <c r="AD1647" s="65"/>
      <c r="AE1647" s="65"/>
      <c r="AF1647" s="65"/>
      <c r="AG1647" s="65"/>
      <c r="AH1647" s="65"/>
      <c r="AI1647" s="65"/>
      <c r="AJ1647" s="65"/>
      <c r="AK1647" s="65"/>
      <c r="AL1647" s="65"/>
      <c r="AM1647" s="65"/>
      <c r="AN1647" s="65"/>
      <c r="AO1647" s="65"/>
      <c r="AP1647" s="65"/>
      <c r="AQ1647" s="65"/>
      <c r="AR1647" s="65"/>
      <c r="AS1647" s="65"/>
      <c r="AT1647" s="65"/>
      <c r="AU1647" s="65"/>
      <c r="AV1647" s="65"/>
      <c r="AW1647" s="65"/>
      <c r="AX1647" s="65"/>
      <c r="AY1647" s="65"/>
      <c r="AZ1647" s="65"/>
      <c r="BA1647" s="65"/>
      <c r="BB1647" s="65"/>
      <c r="BC1647" s="65"/>
      <c r="BD1647" s="65"/>
      <c r="BE1647" s="65"/>
      <c r="BF1647" s="65"/>
      <c r="BG1647" s="65"/>
      <c r="BH1647" s="65"/>
      <c r="BI1647" s="65"/>
      <c r="BJ1647" s="65"/>
      <c r="BK1647" s="65"/>
      <c r="BL1647" s="65"/>
    </row>
    <row r="1648" spans="1:64" x14ac:dyDescent="0.2">
      <c r="A1648" s="114" t="s">
        <v>1372</v>
      </c>
      <c r="B1648" s="114" t="s">
        <v>1816</v>
      </c>
      <c r="C1648" s="114" t="s">
        <v>1881</v>
      </c>
      <c r="D1648" s="114">
        <v>50</v>
      </c>
      <c r="E1648" s="114" t="s">
        <v>26</v>
      </c>
      <c r="F1648" s="114">
        <v>170</v>
      </c>
      <c r="G1648" s="114" t="s">
        <v>27</v>
      </c>
      <c r="H1648" s="114" t="s">
        <v>28</v>
      </c>
      <c r="I1648" s="114" t="s">
        <v>41</v>
      </c>
      <c r="J1648" s="114" t="s">
        <v>76</v>
      </c>
      <c r="K1648" s="114"/>
      <c r="L1648" s="114"/>
      <c r="M1648" s="114" t="s">
        <v>32</v>
      </c>
      <c r="N1648" s="114" t="s">
        <v>1844</v>
      </c>
      <c r="O1648" s="114">
        <v>24</v>
      </c>
      <c r="P1648" s="114" t="s">
        <v>28</v>
      </c>
      <c r="Q1648" s="65"/>
      <c r="R1648" s="65"/>
      <c r="S1648" s="65"/>
      <c r="T1648" s="65"/>
      <c r="U1648" s="65"/>
      <c r="V1648" s="65"/>
      <c r="W1648" s="65"/>
      <c r="X1648" s="65"/>
      <c r="Y1648" s="65"/>
      <c r="Z1648" s="65"/>
      <c r="AA1648" s="65"/>
      <c r="AB1648" s="65"/>
      <c r="AC1648" s="65"/>
      <c r="AD1648" s="65"/>
      <c r="AE1648" s="65"/>
      <c r="AF1648" s="65"/>
      <c r="AG1648" s="65"/>
      <c r="AH1648" s="65"/>
      <c r="AI1648" s="65"/>
      <c r="AJ1648" s="65"/>
      <c r="AK1648" s="65"/>
      <c r="AL1648" s="65"/>
      <c r="AM1648" s="65"/>
      <c r="AN1648" s="65"/>
      <c r="AO1648" s="65"/>
      <c r="AP1648" s="65"/>
      <c r="AQ1648" s="65"/>
      <c r="AR1648" s="65"/>
      <c r="AS1648" s="65"/>
      <c r="AT1648" s="65"/>
      <c r="AU1648" s="65"/>
      <c r="AV1648" s="65"/>
      <c r="AW1648" s="65"/>
      <c r="AX1648" s="65"/>
      <c r="AY1648" s="65"/>
      <c r="AZ1648" s="65"/>
      <c r="BA1648" s="65"/>
      <c r="BB1648" s="65"/>
      <c r="BC1648" s="65"/>
      <c r="BD1648" s="65"/>
      <c r="BE1648" s="65"/>
      <c r="BF1648" s="65"/>
      <c r="BG1648" s="65"/>
      <c r="BH1648" s="65"/>
      <c r="BI1648" s="65"/>
      <c r="BJ1648" s="65"/>
      <c r="BK1648" s="65"/>
      <c r="BL1648" s="65"/>
    </row>
    <row r="1649" spans="1:64" x14ac:dyDescent="0.2">
      <c r="A1649" s="114" t="s">
        <v>1372</v>
      </c>
      <c r="B1649" s="114" t="s">
        <v>1816</v>
      </c>
      <c r="C1649" s="114" t="s">
        <v>1882</v>
      </c>
      <c r="D1649" s="114">
        <v>50</v>
      </c>
      <c r="E1649" s="114" t="s">
        <v>26</v>
      </c>
      <c r="F1649" s="114">
        <v>140</v>
      </c>
      <c r="G1649" s="114" t="s">
        <v>27</v>
      </c>
      <c r="H1649" s="114" t="s">
        <v>28</v>
      </c>
      <c r="I1649" s="114" t="s">
        <v>41</v>
      </c>
      <c r="J1649" s="114" t="s">
        <v>76</v>
      </c>
      <c r="K1649" s="114"/>
      <c r="L1649" s="114"/>
      <c r="M1649" s="114" t="s">
        <v>32</v>
      </c>
      <c r="N1649" s="114" t="s">
        <v>1844</v>
      </c>
      <c r="O1649" s="114">
        <v>24</v>
      </c>
      <c r="P1649" s="114" t="s">
        <v>28</v>
      </c>
      <c r="Q1649" s="65"/>
      <c r="R1649" s="65"/>
      <c r="S1649" s="65"/>
      <c r="T1649" s="65"/>
      <c r="U1649" s="65"/>
      <c r="V1649" s="65"/>
      <c r="W1649" s="65"/>
      <c r="X1649" s="65"/>
      <c r="Y1649" s="65"/>
      <c r="Z1649" s="65"/>
      <c r="AA1649" s="65"/>
      <c r="AB1649" s="65"/>
      <c r="AC1649" s="65"/>
      <c r="AD1649" s="65"/>
      <c r="AE1649" s="65"/>
      <c r="AF1649" s="65"/>
      <c r="AG1649" s="65"/>
      <c r="AH1649" s="65"/>
      <c r="AI1649" s="65"/>
      <c r="AJ1649" s="65"/>
      <c r="AK1649" s="65"/>
      <c r="AL1649" s="65"/>
      <c r="AM1649" s="65"/>
      <c r="AN1649" s="65"/>
      <c r="AO1649" s="65"/>
      <c r="AP1649" s="65"/>
      <c r="AQ1649" s="65"/>
      <c r="AR1649" s="65"/>
      <c r="AS1649" s="65"/>
      <c r="AT1649" s="65"/>
      <c r="AU1649" s="65"/>
      <c r="AV1649" s="65"/>
      <c r="AW1649" s="65"/>
      <c r="AX1649" s="65"/>
      <c r="AY1649" s="65"/>
      <c r="AZ1649" s="65"/>
      <c r="BA1649" s="65"/>
      <c r="BB1649" s="65"/>
      <c r="BC1649" s="65"/>
      <c r="BD1649" s="65"/>
      <c r="BE1649" s="65"/>
      <c r="BF1649" s="65"/>
      <c r="BG1649" s="65"/>
      <c r="BH1649" s="65"/>
      <c r="BI1649" s="65"/>
      <c r="BJ1649" s="65"/>
      <c r="BK1649" s="65"/>
      <c r="BL1649" s="65"/>
    </row>
    <row r="1650" spans="1:64" x14ac:dyDescent="0.2">
      <c r="A1650" s="114" t="s">
        <v>1372</v>
      </c>
      <c r="B1650" s="114" t="s">
        <v>1816</v>
      </c>
      <c r="C1650" s="114" t="s">
        <v>1883</v>
      </c>
      <c r="D1650" s="114">
        <v>50</v>
      </c>
      <c r="E1650" s="114" t="s">
        <v>26</v>
      </c>
      <c r="F1650" s="114">
        <v>180</v>
      </c>
      <c r="G1650" s="114" t="s">
        <v>27</v>
      </c>
      <c r="H1650" s="114" t="s">
        <v>28</v>
      </c>
      <c r="I1650" s="114" t="s">
        <v>41</v>
      </c>
      <c r="J1650" s="114" t="s">
        <v>76</v>
      </c>
      <c r="K1650" s="114"/>
      <c r="L1650" s="114"/>
      <c r="M1650" s="114" t="s">
        <v>32</v>
      </c>
      <c r="N1650" s="114" t="s">
        <v>1844</v>
      </c>
      <c r="O1650" s="114">
        <v>24</v>
      </c>
      <c r="P1650" s="114" t="s">
        <v>28</v>
      </c>
      <c r="Q1650" s="65"/>
      <c r="R1650" s="65"/>
      <c r="S1650" s="65"/>
      <c r="T1650" s="65"/>
      <c r="U1650" s="65"/>
      <c r="V1650" s="65"/>
      <c r="W1650" s="65"/>
      <c r="X1650" s="65"/>
      <c r="Y1650" s="65"/>
      <c r="Z1650" s="65"/>
      <c r="AA1650" s="65"/>
      <c r="AB1650" s="65"/>
      <c r="AC1650" s="65"/>
      <c r="AD1650" s="65"/>
      <c r="AE1650" s="65"/>
      <c r="AF1650" s="65"/>
      <c r="AG1650" s="65"/>
      <c r="AH1650" s="65"/>
      <c r="AI1650" s="65"/>
      <c r="AJ1650" s="65"/>
      <c r="AK1650" s="65"/>
      <c r="AL1650" s="65"/>
      <c r="AM1650" s="65"/>
      <c r="AN1650" s="65"/>
      <c r="AO1650" s="65"/>
      <c r="AP1650" s="65"/>
      <c r="AQ1650" s="65"/>
      <c r="AR1650" s="65"/>
      <c r="AS1650" s="65"/>
      <c r="AT1650" s="65"/>
      <c r="AU1650" s="65"/>
      <c r="AV1650" s="65"/>
      <c r="AW1650" s="65"/>
      <c r="AX1650" s="65"/>
      <c r="AY1650" s="65"/>
      <c r="AZ1650" s="65"/>
      <c r="BA1650" s="65"/>
      <c r="BB1650" s="65"/>
      <c r="BC1650" s="65"/>
      <c r="BD1650" s="65"/>
      <c r="BE1650" s="65"/>
      <c r="BF1650" s="65"/>
      <c r="BG1650" s="65"/>
      <c r="BH1650" s="65"/>
      <c r="BI1650" s="65"/>
      <c r="BJ1650" s="65"/>
      <c r="BK1650" s="65"/>
      <c r="BL1650" s="65"/>
    </row>
    <row r="1651" spans="1:64" x14ac:dyDescent="0.2">
      <c r="A1651" s="114" t="s">
        <v>1372</v>
      </c>
      <c r="B1651" s="114" t="s">
        <v>1816</v>
      </c>
      <c r="C1651" s="114" t="s">
        <v>1884</v>
      </c>
      <c r="D1651" s="114">
        <v>50</v>
      </c>
      <c r="E1651" s="114" t="s">
        <v>26</v>
      </c>
      <c r="F1651" s="114">
        <v>180</v>
      </c>
      <c r="G1651" s="114" t="s">
        <v>27</v>
      </c>
      <c r="H1651" s="114" t="s">
        <v>28</v>
      </c>
      <c r="I1651" s="114" t="s">
        <v>41</v>
      </c>
      <c r="J1651" s="114" t="s">
        <v>76</v>
      </c>
      <c r="K1651" s="114"/>
      <c r="L1651" s="114"/>
      <c r="M1651" s="114" t="s">
        <v>32</v>
      </c>
      <c r="N1651" s="114" t="s">
        <v>1844</v>
      </c>
      <c r="O1651" s="114">
        <v>24</v>
      </c>
      <c r="P1651" s="114" t="s">
        <v>28</v>
      </c>
      <c r="Q1651" s="65"/>
      <c r="R1651" s="65"/>
      <c r="S1651" s="65"/>
      <c r="T1651" s="65"/>
      <c r="U1651" s="65"/>
      <c r="V1651" s="65"/>
      <c r="W1651" s="65"/>
      <c r="X1651" s="65"/>
      <c r="Y1651" s="65"/>
      <c r="Z1651" s="65"/>
      <c r="AA1651" s="65"/>
      <c r="AB1651" s="65"/>
      <c r="AC1651" s="65"/>
      <c r="AD1651" s="65"/>
      <c r="AE1651" s="65"/>
      <c r="AF1651" s="65"/>
      <c r="AG1651" s="65"/>
      <c r="AH1651" s="65"/>
      <c r="AI1651" s="65"/>
      <c r="AJ1651" s="65"/>
      <c r="AK1651" s="65"/>
      <c r="AL1651" s="65"/>
      <c r="AM1651" s="65"/>
      <c r="AN1651" s="65"/>
      <c r="AO1651" s="65"/>
      <c r="AP1651" s="65"/>
      <c r="AQ1651" s="65"/>
      <c r="AR1651" s="65"/>
      <c r="AS1651" s="65"/>
      <c r="AT1651" s="65"/>
      <c r="AU1651" s="65"/>
      <c r="AV1651" s="65"/>
      <c r="AW1651" s="65"/>
      <c r="AX1651" s="65"/>
      <c r="AY1651" s="65"/>
      <c r="AZ1651" s="65"/>
      <c r="BA1651" s="65"/>
      <c r="BB1651" s="65"/>
      <c r="BC1651" s="65"/>
      <c r="BD1651" s="65"/>
      <c r="BE1651" s="65"/>
      <c r="BF1651" s="65"/>
      <c r="BG1651" s="65"/>
      <c r="BH1651" s="65"/>
      <c r="BI1651" s="65"/>
      <c r="BJ1651" s="65"/>
      <c r="BK1651" s="65"/>
      <c r="BL1651" s="65"/>
    </row>
    <row r="1652" spans="1:64" x14ac:dyDescent="0.2">
      <c r="A1652" s="114" t="s">
        <v>1372</v>
      </c>
      <c r="B1652" s="114" t="s">
        <v>1816</v>
      </c>
      <c r="C1652" s="114" t="s">
        <v>1885</v>
      </c>
      <c r="D1652" s="114">
        <v>50</v>
      </c>
      <c r="E1652" s="114" t="s">
        <v>26</v>
      </c>
      <c r="F1652" s="114">
        <v>170</v>
      </c>
      <c r="G1652" s="114" t="s">
        <v>27</v>
      </c>
      <c r="H1652" s="114" t="s">
        <v>28</v>
      </c>
      <c r="I1652" s="114" t="s">
        <v>41</v>
      </c>
      <c r="J1652" s="114" t="s">
        <v>76</v>
      </c>
      <c r="K1652" s="114"/>
      <c r="L1652" s="114"/>
      <c r="M1652" s="114" t="s">
        <v>32</v>
      </c>
      <c r="N1652" s="114" t="s">
        <v>368</v>
      </c>
      <c r="O1652" s="114">
        <v>24</v>
      </c>
      <c r="P1652" s="114" t="s">
        <v>28</v>
      </c>
      <c r="Q1652" s="65"/>
      <c r="R1652" s="65"/>
      <c r="S1652" s="65"/>
      <c r="T1652" s="65"/>
      <c r="U1652" s="65"/>
      <c r="V1652" s="65"/>
      <c r="W1652" s="65"/>
      <c r="X1652" s="65"/>
      <c r="Y1652" s="65"/>
      <c r="Z1652" s="65"/>
      <c r="AA1652" s="65"/>
      <c r="AB1652" s="65"/>
      <c r="AC1652" s="65"/>
      <c r="AD1652" s="65"/>
      <c r="AE1652" s="65"/>
      <c r="AF1652" s="65"/>
      <c r="AG1652" s="65"/>
      <c r="AH1652" s="65"/>
      <c r="AI1652" s="65"/>
      <c r="AJ1652" s="65"/>
      <c r="AK1652" s="65"/>
      <c r="AL1652" s="65"/>
      <c r="AM1652" s="65"/>
      <c r="AN1652" s="65"/>
      <c r="AO1652" s="65"/>
      <c r="AP1652" s="65"/>
      <c r="AQ1652" s="65"/>
      <c r="AR1652" s="65"/>
      <c r="AS1652" s="65"/>
      <c r="AT1652" s="65"/>
      <c r="AU1652" s="65"/>
      <c r="AV1652" s="65"/>
      <c r="AW1652" s="65"/>
      <c r="AX1652" s="65"/>
      <c r="AY1652" s="65"/>
      <c r="AZ1652" s="65"/>
      <c r="BA1652" s="65"/>
      <c r="BB1652" s="65"/>
      <c r="BC1652" s="65"/>
      <c r="BD1652" s="65"/>
      <c r="BE1652" s="65"/>
      <c r="BF1652" s="65"/>
      <c r="BG1652" s="65"/>
      <c r="BH1652" s="65"/>
      <c r="BI1652" s="65"/>
      <c r="BJ1652" s="65"/>
      <c r="BK1652" s="65"/>
      <c r="BL1652" s="65"/>
    </row>
    <row r="1653" spans="1:64" x14ac:dyDescent="0.2">
      <c r="A1653" s="114" t="s">
        <v>1372</v>
      </c>
      <c r="B1653" s="114" t="s">
        <v>1816</v>
      </c>
      <c r="C1653" s="114" t="s">
        <v>1886</v>
      </c>
      <c r="D1653" s="114">
        <v>50</v>
      </c>
      <c r="E1653" s="114" t="s">
        <v>26</v>
      </c>
      <c r="F1653" s="114">
        <v>140</v>
      </c>
      <c r="G1653" s="114" t="s">
        <v>27</v>
      </c>
      <c r="H1653" s="114" t="s">
        <v>28</v>
      </c>
      <c r="I1653" s="114" t="s">
        <v>41</v>
      </c>
      <c r="J1653" s="114" t="s">
        <v>76</v>
      </c>
      <c r="K1653" s="114"/>
      <c r="L1653" s="114"/>
      <c r="M1653" s="114" t="s">
        <v>32</v>
      </c>
      <c r="N1653" s="114" t="s">
        <v>368</v>
      </c>
      <c r="O1653" s="114">
        <v>24</v>
      </c>
      <c r="P1653" s="114" t="s">
        <v>28</v>
      </c>
      <c r="Q1653" s="65"/>
      <c r="R1653" s="65"/>
      <c r="S1653" s="65"/>
      <c r="T1653" s="65"/>
      <c r="U1653" s="65"/>
      <c r="V1653" s="65"/>
      <c r="W1653" s="65"/>
      <c r="X1653" s="65"/>
      <c r="Y1653" s="65"/>
      <c r="Z1653" s="65"/>
      <c r="AA1653" s="65"/>
      <c r="AB1653" s="65"/>
      <c r="AC1653" s="65"/>
      <c r="AD1653" s="65"/>
      <c r="AE1653" s="65"/>
      <c r="AF1653" s="65"/>
      <c r="AG1653" s="65"/>
      <c r="AH1653" s="65"/>
      <c r="AI1653" s="65"/>
      <c r="AJ1653" s="65"/>
      <c r="AK1653" s="65"/>
      <c r="AL1653" s="65"/>
      <c r="AM1653" s="65"/>
      <c r="AN1653" s="65"/>
      <c r="AO1653" s="65"/>
      <c r="AP1653" s="65"/>
      <c r="AQ1653" s="65"/>
      <c r="AR1653" s="65"/>
      <c r="AS1653" s="65"/>
      <c r="AT1653" s="65"/>
      <c r="AU1653" s="65"/>
      <c r="AV1653" s="65"/>
      <c r="AW1653" s="65"/>
      <c r="AX1653" s="65"/>
      <c r="AY1653" s="65"/>
      <c r="AZ1653" s="65"/>
      <c r="BA1653" s="65"/>
      <c r="BB1653" s="65"/>
      <c r="BC1653" s="65"/>
      <c r="BD1653" s="65"/>
      <c r="BE1653" s="65"/>
      <c r="BF1653" s="65"/>
      <c r="BG1653" s="65"/>
      <c r="BH1653" s="65"/>
      <c r="BI1653" s="65"/>
      <c r="BJ1653" s="65"/>
      <c r="BK1653" s="65"/>
      <c r="BL1653" s="65"/>
    </row>
    <row r="1654" spans="1:64" x14ac:dyDescent="0.2">
      <c r="A1654" s="114" t="s">
        <v>1372</v>
      </c>
      <c r="B1654" s="114" t="s">
        <v>1816</v>
      </c>
      <c r="C1654" s="114" t="s">
        <v>1887</v>
      </c>
      <c r="D1654" s="114">
        <v>50</v>
      </c>
      <c r="E1654" s="114" t="s">
        <v>26</v>
      </c>
      <c r="F1654" s="114">
        <v>180</v>
      </c>
      <c r="G1654" s="114" t="s">
        <v>27</v>
      </c>
      <c r="H1654" s="114" t="s">
        <v>28</v>
      </c>
      <c r="I1654" s="114" t="s">
        <v>41</v>
      </c>
      <c r="J1654" s="114" t="s">
        <v>76</v>
      </c>
      <c r="K1654" s="114"/>
      <c r="L1654" s="114"/>
      <c r="M1654" s="114" t="s">
        <v>32</v>
      </c>
      <c r="N1654" s="114" t="s">
        <v>368</v>
      </c>
      <c r="O1654" s="114">
        <v>24</v>
      </c>
      <c r="P1654" s="114" t="s">
        <v>28</v>
      </c>
      <c r="Q1654" s="65"/>
      <c r="R1654" s="65"/>
      <c r="S1654" s="65"/>
      <c r="T1654" s="65"/>
      <c r="U1654" s="65"/>
      <c r="V1654" s="65"/>
      <c r="W1654" s="65"/>
      <c r="X1654" s="65"/>
      <c r="Y1654" s="65"/>
      <c r="Z1654" s="65"/>
      <c r="AA1654" s="65"/>
      <c r="AB1654" s="65"/>
      <c r="AC1654" s="65"/>
      <c r="AD1654" s="65"/>
      <c r="AE1654" s="65"/>
      <c r="AF1654" s="65"/>
      <c r="AG1654" s="65"/>
      <c r="AH1654" s="65"/>
      <c r="AI1654" s="65"/>
      <c r="AJ1654" s="65"/>
      <c r="AK1654" s="65"/>
      <c r="AL1654" s="65"/>
      <c r="AM1654" s="65"/>
      <c r="AN1654" s="65"/>
      <c r="AO1654" s="65"/>
      <c r="AP1654" s="65"/>
      <c r="AQ1654" s="65"/>
      <c r="AR1654" s="65"/>
      <c r="AS1654" s="65"/>
      <c r="AT1654" s="65"/>
      <c r="AU1654" s="65"/>
      <c r="AV1654" s="65"/>
      <c r="AW1654" s="65"/>
      <c r="AX1654" s="65"/>
      <c r="AY1654" s="65"/>
      <c r="AZ1654" s="65"/>
      <c r="BA1654" s="65"/>
      <c r="BB1654" s="65"/>
      <c r="BC1654" s="65"/>
      <c r="BD1654" s="65"/>
      <c r="BE1654" s="65"/>
      <c r="BF1654" s="65"/>
      <c r="BG1654" s="65"/>
      <c r="BH1654" s="65"/>
      <c r="BI1654" s="65"/>
      <c r="BJ1654" s="65"/>
      <c r="BK1654" s="65"/>
      <c r="BL1654" s="65"/>
    </row>
    <row r="1655" spans="1:64" x14ac:dyDescent="0.2">
      <c r="A1655" s="114" t="s">
        <v>1372</v>
      </c>
      <c r="B1655" s="114" t="s">
        <v>1816</v>
      </c>
      <c r="C1655" s="591" t="s">
        <v>1888</v>
      </c>
      <c r="D1655" s="114">
        <v>200</v>
      </c>
      <c r="E1655" s="114" t="s">
        <v>26</v>
      </c>
      <c r="F1655" s="114">
        <v>360</v>
      </c>
      <c r="G1655" s="114" t="s">
        <v>27</v>
      </c>
      <c r="H1655" s="114" t="s">
        <v>28</v>
      </c>
      <c r="I1655" s="114" t="s">
        <v>41</v>
      </c>
      <c r="J1655" s="114" t="s">
        <v>28</v>
      </c>
      <c r="K1655" s="114" t="s">
        <v>1830</v>
      </c>
      <c r="L1655" s="114" t="s">
        <v>1833</v>
      </c>
      <c r="M1655" s="114" t="s">
        <v>32</v>
      </c>
      <c r="N1655" s="114" t="s">
        <v>368</v>
      </c>
      <c r="O1655" s="114">
        <v>24</v>
      </c>
      <c r="P1655" s="114" t="s">
        <v>28</v>
      </c>
      <c r="Q1655" s="65"/>
      <c r="R1655" s="65"/>
      <c r="S1655" s="65"/>
      <c r="T1655" s="65"/>
      <c r="U1655" s="65"/>
      <c r="V1655" s="65"/>
      <c r="W1655" s="65"/>
      <c r="X1655" s="65"/>
      <c r="Y1655" s="65"/>
      <c r="Z1655" s="65"/>
      <c r="AA1655" s="65"/>
      <c r="AB1655" s="65"/>
      <c r="AC1655" s="65"/>
      <c r="AD1655" s="65"/>
      <c r="AE1655" s="65"/>
      <c r="AF1655" s="65"/>
      <c r="AG1655" s="65"/>
      <c r="AH1655" s="65"/>
      <c r="AI1655" s="65"/>
      <c r="AJ1655" s="65"/>
      <c r="AK1655" s="65"/>
      <c r="AL1655" s="65"/>
      <c r="AM1655" s="65"/>
      <c r="AN1655" s="65"/>
      <c r="AO1655" s="65"/>
      <c r="AP1655" s="65"/>
      <c r="AQ1655" s="65"/>
      <c r="AR1655" s="65"/>
      <c r="AS1655" s="65"/>
      <c r="AT1655" s="65"/>
      <c r="AU1655" s="65"/>
      <c r="AV1655" s="65"/>
      <c r="AW1655" s="65"/>
      <c r="AX1655" s="65"/>
      <c r="AY1655" s="65"/>
      <c r="AZ1655" s="65"/>
      <c r="BA1655" s="65"/>
      <c r="BB1655" s="65"/>
      <c r="BC1655" s="65"/>
      <c r="BD1655" s="65"/>
      <c r="BE1655" s="65"/>
      <c r="BF1655" s="65"/>
      <c r="BG1655" s="65"/>
      <c r="BH1655" s="65"/>
      <c r="BI1655" s="65"/>
      <c r="BJ1655" s="65"/>
      <c r="BK1655" s="65"/>
      <c r="BL1655" s="65"/>
    </row>
    <row r="1656" spans="1:64" x14ac:dyDescent="0.2">
      <c r="A1656" s="114" t="s">
        <v>1372</v>
      </c>
      <c r="B1656" s="114" t="s">
        <v>1816</v>
      </c>
      <c r="C1656" s="591" t="s">
        <v>1889</v>
      </c>
      <c r="D1656" s="114">
        <v>250</v>
      </c>
      <c r="E1656" s="114" t="s">
        <v>26</v>
      </c>
      <c r="F1656" s="114">
        <v>680</v>
      </c>
      <c r="G1656" s="114" t="s">
        <v>27</v>
      </c>
      <c r="H1656" s="114" t="s">
        <v>28</v>
      </c>
      <c r="I1656" s="114" t="s">
        <v>41</v>
      </c>
      <c r="J1656" s="114" t="s">
        <v>28</v>
      </c>
      <c r="K1656" s="114" t="s">
        <v>1830</v>
      </c>
      <c r="L1656" s="114" t="s">
        <v>1833</v>
      </c>
      <c r="M1656" s="114" t="s">
        <v>32</v>
      </c>
      <c r="N1656" s="114" t="s">
        <v>368</v>
      </c>
      <c r="O1656" s="114">
        <v>24</v>
      </c>
      <c r="P1656" s="114" t="s">
        <v>28</v>
      </c>
      <c r="Q1656" s="65"/>
      <c r="R1656" s="65"/>
      <c r="S1656" s="65"/>
      <c r="T1656" s="65"/>
      <c r="U1656" s="65"/>
      <c r="V1656" s="65"/>
      <c r="W1656" s="65"/>
      <c r="X1656" s="65"/>
      <c r="Y1656" s="65"/>
      <c r="Z1656" s="65"/>
      <c r="AA1656" s="65"/>
      <c r="AB1656" s="65"/>
      <c r="AC1656" s="65"/>
      <c r="AD1656" s="65"/>
      <c r="AE1656" s="65"/>
      <c r="AF1656" s="65"/>
      <c r="AG1656" s="65"/>
      <c r="AH1656" s="65"/>
      <c r="AI1656" s="65"/>
      <c r="AJ1656" s="65"/>
      <c r="AK1656" s="65"/>
      <c r="AL1656" s="65"/>
      <c r="AM1656" s="65"/>
      <c r="AN1656" s="65"/>
      <c r="AO1656" s="65"/>
      <c r="AP1656" s="65"/>
      <c r="AQ1656" s="65"/>
      <c r="AR1656" s="65"/>
      <c r="AS1656" s="65"/>
      <c r="AT1656" s="65"/>
      <c r="AU1656" s="65"/>
      <c r="AV1656" s="65"/>
      <c r="AW1656" s="65"/>
      <c r="AX1656" s="65"/>
      <c r="AY1656" s="65"/>
      <c r="AZ1656" s="65"/>
      <c r="BA1656" s="65"/>
      <c r="BB1656" s="65"/>
      <c r="BC1656" s="65"/>
      <c r="BD1656" s="65"/>
      <c r="BE1656" s="65"/>
      <c r="BF1656" s="65"/>
      <c r="BG1656" s="65"/>
      <c r="BH1656" s="65"/>
      <c r="BI1656" s="65"/>
      <c r="BJ1656" s="65"/>
      <c r="BK1656" s="65"/>
      <c r="BL1656" s="65"/>
    </row>
    <row r="1657" spans="1:64" x14ac:dyDescent="0.2">
      <c r="A1657" s="114" t="s">
        <v>1372</v>
      </c>
      <c r="B1657" s="114" t="s">
        <v>1816</v>
      </c>
      <c r="C1657" s="114" t="s">
        <v>1890</v>
      </c>
      <c r="D1657" s="114">
        <v>50</v>
      </c>
      <c r="E1657" s="114" t="s">
        <v>26</v>
      </c>
      <c r="F1657" s="114">
        <v>140</v>
      </c>
      <c r="G1657" s="114" t="s">
        <v>27</v>
      </c>
      <c r="H1657" s="114" t="s">
        <v>76</v>
      </c>
      <c r="I1657" s="114" t="s">
        <v>41</v>
      </c>
      <c r="J1657" s="114" t="s">
        <v>76</v>
      </c>
      <c r="K1657" s="114"/>
      <c r="L1657" s="114"/>
      <c r="M1657" s="114" t="s">
        <v>32</v>
      </c>
      <c r="N1657" s="114" t="s">
        <v>1844</v>
      </c>
      <c r="O1657" s="114">
        <v>24</v>
      </c>
      <c r="P1657" s="114" t="s">
        <v>28</v>
      </c>
      <c r="Q1657" s="65"/>
      <c r="R1657" s="65"/>
      <c r="S1657" s="65"/>
      <c r="T1657" s="65"/>
      <c r="U1657" s="65"/>
      <c r="V1657" s="65"/>
      <c r="W1657" s="65"/>
      <c r="X1657" s="65"/>
      <c r="Y1657" s="65"/>
      <c r="Z1657" s="65"/>
      <c r="AA1657" s="65"/>
      <c r="AB1657" s="65"/>
      <c r="AC1657" s="65"/>
      <c r="AD1657" s="65"/>
      <c r="AE1657" s="65"/>
      <c r="AF1657" s="65"/>
      <c r="AG1657" s="65"/>
      <c r="AH1657" s="65"/>
      <c r="AI1657" s="65"/>
      <c r="AJ1657" s="65"/>
      <c r="AK1657" s="65"/>
      <c r="AL1657" s="65"/>
      <c r="AM1657" s="65"/>
      <c r="AN1657" s="65"/>
      <c r="AO1657" s="65"/>
      <c r="AP1657" s="65"/>
      <c r="AQ1657" s="65"/>
      <c r="AR1657" s="65"/>
      <c r="AS1657" s="65"/>
      <c r="AT1657" s="65"/>
      <c r="AU1657" s="65"/>
      <c r="AV1657" s="65"/>
      <c r="AW1657" s="65"/>
      <c r="AX1657" s="65"/>
      <c r="AY1657" s="65"/>
      <c r="AZ1657" s="65"/>
      <c r="BA1657" s="65"/>
      <c r="BB1657" s="65"/>
      <c r="BC1657" s="65"/>
      <c r="BD1657" s="65"/>
      <c r="BE1657" s="65"/>
      <c r="BF1657" s="65"/>
      <c r="BG1657" s="65"/>
      <c r="BH1657" s="65"/>
      <c r="BI1657" s="65"/>
      <c r="BJ1657" s="65"/>
      <c r="BK1657" s="65"/>
      <c r="BL1657" s="65"/>
    </row>
    <row r="1658" spans="1:64" x14ac:dyDescent="0.2">
      <c r="A1658" s="114" t="s">
        <v>1372</v>
      </c>
      <c r="B1658" s="114" t="s">
        <v>1816</v>
      </c>
      <c r="C1658" s="591" t="s">
        <v>1891</v>
      </c>
      <c r="D1658" s="114">
        <v>200</v>
      </c>
      <c r="E1658" s="114" t="s">
        <v>26</v>
      </c>
      <c r="F1658" s="114">
        <v>620</v>
      </c>
      <c r="G1658" s="114" t="s">
        <v>27</v>
      </c>
      <c r="H1658" s="114" t="s">
        <v>28</v>
      </c>
      <c r="I1658" s="114" t="s">
        <v>41</v>
      </c>
      <c r="J1658" s="114" t="s">
        <v>28</v>
      </c>
      <c r="K1658" s="114" t="s">
        <v>1830</v>
      </c>
      <c r="L1658" s="114" t="s">
        <v>1833</v>
      </c>
      <c r="M1658" s="114" t="s">
        <v>32</v>
      </c>
      <c r="N1658" s="114" t="s">
        <v>368</v>
      </c>
      <c r="O1658" s="114">
        <v>24</v>
      </c>
      <c r="P1658" s="114" t="s">
        <v>28</v>
      </c>
      <c r="Q1658" s="65"/>
      <c r="R1658" s="65"/>
      <c r="S1658" s="65"/>
      <c r="T1658" s="65"/>
      <c r="U1658" s="65"/>
      <c r="V1658" s="65"/>
      <c r="W1658" s="65"/>
      <c r="X1658" s="65"/>
      <c r="Y1658" s="65"/>
      <c r="Z1658" s="65"/>
      <c r="AA1658" s="65"/>
      <c r="AB1658" s="65"/>
      <c r="AC1658" s="65"/>
      <c r="AD1658" s="65"/>
      <c r="AE1658" s="65"/>
      <c r="AF1658" s="65"/>
      <c r="AG1658" s="65"/>
      <c r="AH1658" s="65"/>
      <c r="AI1658" s="65"/>
      <c r="AJ1658" s="65"/>
      <c r="AK1658" s="65"/>
      <c r="AL1658" s="65"/>
      <c r="AM1658" s="65"/>
      <c r="AN1658" s="65"/>
      <c r="AO1658" s="65"/>
      <c r="AP1658" s="65"/>
      <c r="AQ1658" s="65"/>
      <c r="AR1658" s="65"/>
      <c r="AS1658" s="65"/>
      <c r="AT1658" s="65"/>
      <c r="AU1658" s="65"/>
      <c r="AV1658" s="65"/>
      <c r="AW1658" s="65"/>
      <c r="AX1658" s="65"/>
      <c r="AY1658" s="65"/>
      <c r="AZ1658" s="65"/>
      <c r="BA1658" s="65"/>
      <c r="BB1658" s="65"/>
      <c r="BC1658" s="65"/>
      <c r="BD1658" s="65"/>
      <c r="BE1658" s="65"/>
      <c r="BF1658" s="65"/>
      <c r="BG1658" s="65"/>
      <c r="BH1658" s="65"/>
      <c r="BI1658" s="65"/>
      <c r="BJ1658" s="65"/>
      <c r="BK1658" s="65"/>
      <c r="BL1658" s="65"/>
    </row>
    <row r="1659" spans="1:64" x14ac:dyDescent="0.2">
      <c r="A1659" s="595" t="s">
        <v>1892</v>
      </c>
      <c r="B1659" s="595" t="s">
        <v>23</v>
      </c>
      <c r="C1659" s="595" t="s">
        <v>1893</v>
      </c>
      <c r="D1659" s="595" t="s">
        <v>1894</v>
      </c>
      <c r="E1659" s="595" t="s">
        <v>1895</v>
      </c>
      <c r="F1659" s="114">
        <v>75</v>
      </c>
      <c r="G1659" s="595" t="s">
        <v>27</v>
      </c>
      <c r="H1659" s="114" t="s">
        <v>28</v>
      </c>
      <c r="I1659" s="114" t="s">
        <v>29</v>
      </c>
      <c r="J1659" s="114" t="s">
        <v>28</v>
      </c>
      <c r="K1659" s="595" t="s">
        <v>727</v>
      </c>
      <c r="L1659" s="595" t="s">
        <v>31</v>
      </c>
      <c r="M1659" s="595" t="s">
        <v>69</v>
      </c>
      <c r="N1659" s="114" t="s">
        <v>70</v>
      </c>
      <c r="O1659" s="114">
        <v>24</v>
      </c>
      <c r="P1659" s="90" t="s">
        <v>28</v>
      </c>
      <c r="Q1659" s="65"/>
      <c r="R1659" s="65"/>
      <c r="S1659" s="65"/>
      <c r="T1659" s="65"/>
      <c r="U1659" s="65"/>
      <c r="V1659" s="65"/>
      <c r="W1659" s="65"/>
      <c r="X1659" s="65"/>
      <c r="Y1659" s="65"/>
      <c r="Z1659" s="65"/>
      <c r="AA1659" s="65"/>
      <c r="AB1659" s="65"/>
      <c r="AC1659" s="65"/>
      <c r="AD1659" s="65"/>
      <c r="AE1659" s="65"/>
      <c r="AF1659" s="65"/>
      <c r="AG1659" s="65"/>
      <c r="AH1659" s="65"/>
      <c r="AI1659" s="65"/>
      <c r="AJ1659" s="65"/>
      <c r="AK1659" s="65"/>
      <c r="AL1659" s="65"/>
      <c r="AM1659" s="65"/>
      <c r="AN1659" s="65"/>
      <c r="AO1659" s="65"/>
      <c r="AP1659" s="65"/>
      <c r="AQ1659" s="65"/>
      <c r="AR1659" s="65"/>
      <c r="AS1659" s="65"/>
      <c r="AT1659" s="65"/>
      <c r="AU1659" s="65"/>
      <c r="AV1659" s="65"/>
      <c r="AW1659" s="65"/>
      <c r="AX1659" s="65"/>
      <c r="AY1659" s="65"/>
      <c r="AZ1659" s="65"/>
      <c r="BA1659" s="65"/>
      <c r="BB1659" s="65"/>
      <c r="BC1659" s="65"/>
      <c r="BD1659" s="65"/>
      <c r="BE1659" s="65"/>
      <c r="BF1659" s="65"/>
      <c r="BG1659" s="65"/>
      <c r="BH1659" s="65"/>
      <c r="BI1659" s="65"/>
      <c r="BJ1659" s="65"/>
      <c r="BK1659" s="65"/>
      <c r="BL1659" s="65"/>
    </row>
    <row r="1660" spans="1:64" x14ac:dyDescent="0.2">
      <c r="A1660" s="595" t="s">
        <v>1892</v>
      </c>
      <c r="B1660" s="595" t="s">
        <v>23</v>
      </c>
      <c r="C1660" s="595" t="s">
        <v>1896</v>
      </c>
      <c r="D1660" s="595" t="s">
        <v>1894</v>
      </c>
      <c r="E1660" s="595" t="s">
        <v>1895</v>
      </c>
      <c r="F1660" s="114">
        <v>75</v>
      </c>
      <c r="G1660" s="595" t="s">
        <v>27</v>
      </c>
      <c r="H1660" s="114" t="s">
        <v>28</v>
      </c>
      <c r="I1660" s="114" t="s">
        <v>29</v>
      </c>
      <c r="J1660" s="114" t="s">
        <v>28</v>
      </c>
      <c r="K1660" s="595" t="s">
        <v>727</v>
      </c>
      <c r="L1660" s="595" t="s">
        <v>31</v>
      </c>
      <c r="M1660" s="595" t="s">
        <v>69</v>
      </c>
      <c r="N1660" s="114" t="s">
        <v>70</v>
      </c>
      <c r="O1660" s="114">
        <v>24</v>
      </c>
      <c r="P1660" s="90" t="s">
        <v>28</v>
      </c>
      <c r="Q1660" s="65"/>
      <c r="R1660" s="65"/>
      <c r="S1660" s="65"/>
      <c r="T1660" s="65"/>
      <c r="U1660" s="65"/>
      <c r="V1660" s="65"/>
      <c r="W1660" s="65"/>
      <c r="X1660" s="65"/>
      <c r="Y1660" s="65"/>
      <c r="Z1660" s="65"/>
      <c r="AA1660" s="65"/>
      <c r="AB1660" s="65"/>
      <c r="AC1660" s="65"/>
      <c r="AD1660" s="65"/>
      <c r="AE1660" s="65"/>
      <c r="AF1660" s="65"/>
      <c r="AG1660" s="65"/>
      <c r="AH1660" s="65"/>
      <c r="AI1660" s="65"/>
      <c r="AJ1660" s="65"/>
      <c r="AK1660" s="65"/>
      <c r="AL1660" s="65"/>
      <c r="AM1660" s="65"/>
      <c r="AN1660" s="65"/>
      <c r="AO1660" s="65"/>
      <c r="AP1660" s="65"/>
      <c r="AQ1660" s="65"/>
      <c r="AR1660" s="65"/>
      <c r="AS1660" s="65"/>
      <c r="AT1660" s="65"/>
      <c r="AU1660" s="65"/>
      <c r="AV1660" s="65"/>
      <c r="AW1660" s="65"/>
      <c r="AX1660" s="65"/>
      <c r="AY1660" s="65"/>
      <c r="AZ1660" s="65"/>
      <c r="BA1660" s="65"/>
      <c r="BB1660" s="65"/>
      <c r="BC1660" s="65"/>
      <c r="BD1660" s="65"/>
      <c r="BE1660" s="65"/>
      <c r="BF1660" s="65"/>
      <c r="BG1660" s="65"/>
      <c r="BH1660" s="65"/>
      <c r="BI1660" s="65"/>
      <c r="BJ1660" s="65"/>
      <c r="BK1660" s="65"/>
      <c r="BL1660" s="65"/>
    </row>
    <row r="1661" spans="1:64" x14ac:dyDescent="0.2">
      <c r="A1661" s="595" t="s">
        <v>1892</v>
      </c>
      <c r="B1661" s="595" t="s">
        <v>23</v>
      </c>
      <c r="C1661" s="595" t="s">
        <v>1897</v>
      </c>
      <c r="D1661" s="595" t="s">
        <v>1894</v>
      </c>
      <c r="E1661" s="595" t="s">
        <v>1895</v>
      </c>
      <c r="F1661" s="114">
        <v>75</v>
      </c>
      <c r="G1661" s="595" t="s">
        <v>27</v>
      </c>
      <c r="H1661" s="114" t="s">
        <v>28</v>
      </c>
      <c r="I1661" s="114" t="s">
        <v>29</v>
      </c>
      <c r="J1661" s="114" t="s">
        <v>28</v>
      </c>
      <c r="K1661" s="595" t="s">
        <v>727</v>
      </c>
      <c r="L1661" s="595" t="s">
        <v>31</v>
      </c>
      <c r="M1661" s="595" t="s">
        <v>69</v>
      </c>
      <c r="N1661" s="114" t="s">
        <v>70</v>
      </c>
      <c r="O1661" s="114">
        <v>24</v>
      </c>
      <c r="P1661" s="90" t="s">
        <v>28</v>
      </c>
      <c r="Q1661" s="65"/>
      <c r="R1661" s="65"/>
      <c r="S1661" s="65"/>
      <c r="T1661" s="65"/>
      <c r="U1661" s="65"/>
      <c r="V1661" s="65"/>
      <c r="W1661" s="65"/>
      <c r="X1661" s="65"/>
      <c r="Y1661" s="65"/>
      <c r="Z1661" s="65"/>
      <c r="AA1661" s="65"/>
      <c r="AB1661" s="65"/>
      <c r="AC1661" s="65"/>
      <c r="AD1661" s="65"/>
      <c r="AE1661" s="65"/>
      <c r="AF1661" s="65"/>
      <c r="AG1661" s="65"/>
      <c r="AH1661" s="65"/>
      <c r="AI1661" s="65"/>
      <c r="AJ1661" s="65"/>
      <c r="AK1661" s="65"/>
      <c r="AL1661" s="65"/>
      <c r="AM1661" s="65"/>
      <c r="AN1661" s="65"/>
      <c r="AO1661" s="65"/>
      <c r="AP1661" s="65"/>
      <c r="AQ1661" s="65"/>
      <c r="AR1661" s="65"/>
      <c r="AS1661" s="65"/>
      <c r="AT1661" s="65"/>
      <c r="AU1661" s="65"/>
      <c r="AV1661" s="65"/>
      <c r="AW1661" s="65"/>
      <c r="AX1661" s="65"/>
      <c r="AY1661" s="65"/>
      <c r="AZ1661" s="65"/>
      <c r="BA1661" s="65"/>
      <c r="BB1661" s="65"/>
      <c r="BC1661" s="65"/>
      <c r="BD1661" s="65"/>
      <c r="BE1661" s="65"/>
      <c r="BF1661" s="65"/>
      <c r="BG1661" s="65"/>
      <c r="BH1661" s="65"/>
      <c r="BI1661" s="65"/>
      <c r="BJ1661" s="65"/>
      <c r="BK1661" s="65"/>
      <c r="BL1661" s="65"/>
    </row>
    <row r="1662" spans="1:64" x14ac:dyDescent="0.2">
      <c r="A1662" s="595" t="s">
        <v>1892</v>
      </c>
      <c r="B1662" s="595" t="s">
        <v>23</v>
      </c>
      <c r="C1662" s="595" t="s">
        <v>1898</v>
      </c>
      <c r="D1662" s="595" t="s">
        <v>1894</v>
      </c>
      <c r="E1662" s="595" t="s">
        <v>1895</v>
      </c>
      <c r="F1662" s="114">
        <v>75</v>
      </c>
      <c r="G1662" s="595" t="s">
        <v>27</v>
      </c>
      <c r="H1662" s="114" t="s">
        <v>28</v>
      </c>
      <c r="I1662" s="114" t="s">
        <v>29</v>
      </c>
      <c r="J1662" s="114" t="s">
        <v>28</v>
      </c>
      <c r="K1662" s="595" t="s">
        <v>727</v>
      </c>
      <c r="L1662" s="595" t="s">
        <v>31</v>
      </c>
      <c r="M1662" s="595" t="s">
        <v>69</v>
      </c>
      <c r="N1662" s="114" t="s">
        <v>70</v>
      </c>
      <c r="O1662" s="114">
        <v>24</v>
      </c>
      <c r="P1662" s="90" t="s">
        <v>28</v>
      </c>
      <c r="Q1662" s="65"/>
      <c r="R1662" s="65"/>
      <c r="S1662" s="65"/>
      <c r="T1662" s="65"/>
      <c r="U1662" s="65"/>
      <c r="V1662" s="65"/>
      <c r="W1662" s="65"/>
      <c r="X1662" s="65"/>
      <c r="Y1662" s="65"/>
      <c r="Z1662" s="65"/>
      <c r="AA1662" s="65"/>
      <c r="AB1662" s="65"/>
      <c r="AC1662" s="65"/>
      <c r="AD1662" s="65"/>
      <c r="AE1662" s="65"/>
      <c r="AF1662" s="65"/>
      <c r="AG1662" s="65"/>
      <c r="AH1662" s="65"/>
      <c r="AI1662" s="65"/>
      <c r="AJ1662" s="65"/>
      <c r="AK1662" s="65"/>
      <c r="AL1662" s="65"/>
      <c r="AM1662" s="65"/>
      <c r="AN1662" s="65"/>
      <c r="AO1662" s="65"/>
      <c r="AP1662" s="65"/>
      <c r="AQ1662" s="65"/>
      <c r="AR1662" s="65"/>
      <c r="AS1662" s="65"/>
      <c r="AT1662" s="65"/>
      <c r="AU1662" s="65"/>
      <c r="AV1662" s="65"/>
      <c r="AW1662" s="65"/>
      <c r="AX1662" s="65"/>
      <c r="AY1662" s="65"/>
      <c r="AZ1662" s="65"/>
      <c r="BA1662" s="65"/>
      <c r="BB1662" s="65"/>
      <c r="BC1662" s="65"/>
      <c r="BD1662" s="65"/>
      <c r="BE1662" s="65"/>
      <c r="BF1662" s="65"/>
      <c r="BG1662" s="65"/>
      <c r="BH1662" s="65"/>
      <c r="BI1662" s="65"/>
      <c r="BJ1662" s="65"/>
      <c r="BK1662" s="65"/>
      <c r="BL1662" s="65"/>
    </row>
    <row r="1663" spans="1:64" x14ac:dyDescent="0.2">
      <c r="A1663" s="595" t="s">
        <v>1892</v>
      </c>
      <c r="B1663" s="595" t="s">
        <v>23</v>
      </c>
      <c r="C1663" s="595" t="s">
        <v>1899</v>
      </c>
      <c r="D1663" s="595" t="s">
        <v>1894</v>
      </c>
      <c r="E1663" s="595" t="s">
        <v>1895</v>
      </c>
      <c r="F1663" s="114">
        <v>75</v>
      </c>
      <c r="G1663" s="595" t="s">
        <v>27</v>
      </c>
      <c r="H1663" s="114" t="s">
        <v>28</v>
      </c>
      <c r="I1663" s="114" t="s">
        <v>29</v>
      </c>
      <c r="J1663" s="114" t="s">
        <v>28</v>
      </c>
      <c r="K1663" s="595" t="s">
        <v>727</v>
      </c>
      <c r="L1663" s="595" t="s">
        <v>31</v>
      </c>
      <c r="M1663" s="595" t="s">
        <v>69</v>
      </c>
      <c r="N1663" s="114" t="s">
        <v>70</v>
      </c>
      <c r="O1663" s="114">
        <v>24</v>
      </c>
      <c r="P1663" s="90" t="s">
        <v>28</v>
      </c>
      <c r="Q1663" s="65"/>
      <c r="R1663" s="65"/>
      <c r="S1663" s="65"/>
      <c r="T1663" s="65"/>
      <c r="U1663" s="65"/>
      <c r="V1663" s="65"/>
      <c r="W1663" s="65"/>
      <c r="X1663" s="65"/>
      <c r="Y1663" s="65"/>
      <c r="Z1663" s="65"/>
      <c r="AA1663" s="65"/>
      <c r="AB1663" s="65"/>
      <c r="AC1663" s="65"/>
      <c r="AD1663" s="65"/>
      <c r="AE1663" s="65"/>
      <c r="AF1663" s="65"/>
      <c r="AG1663" s="65"/>
      <c r="AH1663" s="65"/>
      <c r="AI1663" s="65"/>
      <c r="AJ1663" s="65"/>
      <c r="AK1663" s="65"/>
      <c r="AL1663" s="65"/>
      <c r="AM1663" s="65"/>
      <c r="AN1663" s="65"/>
      <c r="AO1663" s="65"/>
      <c r="AP1663" s="65"/>
      <c r="AQ1663" s="65"/>
      <c r="AR1663" s="65"/>
      <c r="AS1663" s="65"/>
      <c r="AT1663" s="65"/>
      <c r="AU1663" s="65"/>
      <c r="AV1663" s="65"/>
      <c r="AW1663" s="65"/>
      <c r="AX1663" s="65"/>
      <c r="AY1663" s="65"/>
      <c r="AZ1663" s="65"/>
      <c r="BA1663" s="65"/>
      <c r="BB1663" s="65"/>
      <c r="BC1663" s="65"/>
      <c r="BD1663" s="65"/>
      <c r="BE1663" s="65"/>
      <c r="BF1663" s="65"/>
      <c r="BG1663" s="65"/>
      <c r="BH1663" s="65"/>
      <c r="BI1663" s="65"/>
      <c r="BJ1663" s="65"/>
      <c r="BK1663" s="65"/>
      <c r="BL1663" s="65"/>
    </row>
    <row r="1664" spans="1:64" x14ac:dyDescent="0.2">
      <c r="A1664" s="595" t="s">
        <v>1892</v>
      </c>
      <c r="B1664" s="595" t="s">
        <v>23</v>
      </c>
      <c r="C1664" s="596" t="s">
        <v>1900</v>
      </c>
      <c r="D1664" s="595" t="s">
        <v>1894</v>
      </c>
      <c r="E1664" s="595" t="s">
        <v>1895</v>
      </c>
      <c r="F1664" s="114">
        <v>75</v>
      </c>
      <c r="G1664" s="595" t="s">
        <v>27</v>
      </c>
      <c r="H1664" s="114" t="s">
        <v>28</v>
      </c>
      <c r="I1664" s="114" t="s">
        <v>29</v>
      </c>
      <c r="J1664" s="114" t="s">
        <v>28</v>
      </c>
      <c r="K1664" s="595" t="s">
        <v>727</v>
      </c>
      <c r="L1664" s="595" t="s">
        <v>31</v>
      </c>
      <c r="M1664" s="595" t="s">
        <v>69</v>
      </c>
      <c r="N1664" s="114" t="s">
        <v>70</v>
      </c>
      <c r="O1664" s="114">
        <v>24</v>
      </c>
      <c r="P1664" s="90" t="s">
        <v>28</v>
      </c>
      <c r="Q1664" s="65"/>
      <c r="R1664" s="65"/>
      <c r="S1664" s="65"/>
      <c r="T1664" s="65"/>
      <c r="U1664" s="65"/>
      <c r="V1664" s="65"/>
      <c r="W1664" s="65"/>
      <c r="X1664" s="65"/>
      <c r="Y1664" s="65"/>
      <c r="Z1664" s="65"/>
      <c r="AA1664" s="65"/>
      <c r="AB1664" s="65"/>
      <c r="AC1664" s="65"/>
      <c r="AD1664" s="65"/>
      <c r="AE1664" s="65"/>
      <c r="AF1664" s="65"/>
      <c r="AG1664" s="65"/>
      <c r="AH1664" s="65"/>
      <c r="AI1664" s="65"/>
      <c r="AJ1664" s="65"/>
      <c r="AK1664" s="65"/>
      <c r="AL1664" s="65"/>
      <c r="AM1664" s="65"/>
      <c r="AN1664" s="65"/>
      <c r="AO1664" s="65"/>
      <c r="AP1664" s="65"/>
      <c r="AQ1664" s="65"/>
      <c r="AR1664" s="65"/>
      <c r="AS1664" s="65"/>
      <c r="AT1664" s="65"/>
      <c r="AU1664" s="65"/>
      <c r="AV1664" s="65"/>
      <c r="AW1664" s="65"/>
      <c r="AX1664" s="65"/>
      <c r="AY1664" s="65"/>
      <c r="AZ1664" s="65"/>
      <c r="BA1664" s="65"/>
      <c r="BB1664" s="65"/>
      <c r="BC1664" s="65"/>
      <c r="BD1664" s="65"/>
      <c r="BE1664" s="65"/>
      <c r="BF1664" s="65"/>
      <c r="BG1664" s="65"/>
      <c r="BH1664" s="65"/>
      <c r="BI1664" s="65"/>
      <c r="BJ1664" s="65"/>
      <c r="BK1664" s="65"/>
      <c r="BL1664" s="65"/>
    </row>
    <row r="1665" spans="1:64" x14ac:dyDescent="0.2">
      <c r="A1665" s="595" t="s">
        <v>1892</v>
      </c>
      <c r="B1665" s="595" t="s">
        <v>23</v>
      </c>
      <c r="C1665" s="596" t="s">
        <v>1901</v>
      </c>
      <c r="D1665" s="595" t="s">
        <v>1894</v>
      </c>
      <c r="E1665" s="595" t="s">
        <v>1895</v>
      </c>
      <c r="F1665" s="114">
        <v>75</v>
      </c>
      <c r="G1665" s="595" t="s">
        <v>27</v>
      </c>
      <c r="H1665" s="114" t="s">
        <v>28</v>
      </c>
      <c r="I1665" s="114" t="s">
        <v>29</v>
      </c>
      <c r="J1665" s="114" t="s">
        <v>28</v>
      </c>
      <c r="K1665" s="595" t="s">
        <v>727</v>
      </c>
      <c r="L1665" s="595" t="s">
        <v>31</v>
      </c>
      <c r="M1665" s="595" t="s">
        <v>69</v>
      </c>
      <c r="N1665" s="114" t="s">
        <v>70</v>
      </c>
      <c r="O1665" s="114">
        <v>24</v>
      </c>
      <c r="P1665" s="90" t="s">
        <v>28</v>
      </c>
      <c r="Q1665" s="65"/>
      <c r="R1665" s="65"/>
      <c r="S1665" s="65"/>
      <c r="T1665" s="65"/>
      <c r="U1665" s="65"/>
      <c r="V1665" s="65"/>
      <c r="W1665" s="65"/>
      <c r="X1665" s="65"/>
      <c r="Y1665" s="65"/>
      <c r="Z1665" s="65"/>
      <c r="AA1665" s="65"/>
      <c r="AB1665" s="65"/>
      <c r="AC1665" s="65"/>
      <c r="AD1665" s="65"/>
      <c r="AE1665" s="65"/>
      <c r="AF1665" s="65"/>
      <c r="AG1665" s="65"/>
      <c r="AH1665" s="65"/>
      <c r="AI1665" s="65"/>
      <c r="AJ1665" s="65"/>
      <c r="AK1665" s="65"/>
      <c r="AL1665" s="65"/>
      <c r="AM1665" s="65"/>
      <c r="AN1665" s="65"/>
      <c r="AO1665" s="65"/>
      <c r="AP1665" s="65"/>
      <c r="AQ1665" s="65"/>
      <c r="AR1665" s="65"/>
      <c r="AS1665" s="65"/>
      <c r="AT1665" s="65"/>
      <c r="AU1665" s="65"/>
      <c r="AV1665" s="65"/>
      <c r="AW1665" s="65"/>
      <c r="AX1665" s="65"/>
      <c r="AY1665" s="65"/>
      <c r="AZ1665" s="65"/>
      <c r="BA1665" s="65"/>
      <c r="BB1665" s="65"/>
      <c r="BC1665" s="65"/>
      <c r="BD1665" s="65"/>
      <c r="BE1665" s="65"/>
      <c r="BF1665" s="65"/>
      <c r="BG1665" s="65"/>
      <c r="BH1665" s="65"/>
      <c r="BI1665" s="65"/>
      <c r="BJ1665" s="65"/>
      <c r="BK1665" s="65"/>
      <c r="BL1665" s="65"/>
    </row>
    <row r="1666" spans="1:64" x14ac:dyDescent="0.2">
      <c r="A1666" s="595" t="s">
        <v>1892</v>
      </c>
      <c r="B1666" s="595" t="s">
        <v>23</v>
      </c>
      <c r="C1666" s="597" t="s">
        <v>1902</v>
      </c>
      <c r="D1666" s="595" t="s">
        <v>1894</v>
      </c>
      <c r="E1666" s="595" t="s">
        <v>1895</v>
      </c>
      <c r="F1666" s="114">
        <v>75</v>
      </c>
      <c r="G1666" s="595" t="s">
        <v>27</v>
      </c>
      <c r="H1666" s="114" t="s">
        <v>28</v>
      </c>
      <c r="I1666" s="114" t="s">
        <v>29</v>
      </c>
      <c r="J1666" s="114" t="s">
        <v>28</v>
      </c>
      <c r="K1666" s="595" t="s">
        <v>727</v>
      </c>
      <c r="L1666" s="595" t="s">
        <v>31</v>
      </c>
      <c r="M1666" s="595" t="s">
        <v>69</v>
      </c>
      <c r="N1666" s="114" t="s">
        <v>70</v>
      </c>
      <c r="O1666" s="114">
        <v>24</v>
      </c>
      <c r="P1666" s="90" t="s">
        <v>28</v>
      </c>
      <c r="Q1666" s="65"/>
      <c r="R1666" s="65"/>
      <c r="S1666" s="65"/>
      <c r="T1666" s="65"/>
      <c r="U1666" s="65"/>
      <c r="V1666" s="65"/>
      <c r="W1666" s="65"/>
      <c r="X1666" s="65"/>
      <c r="Y1666" s="65"/>
      <c r="Z1666" s="65"/>
      <c r="AA1666" s="65"/>
      <c r="AB1666" s="65"/>
      <c r="AC1666" s="65"/>
      <c r="AD1666" s="65"/>
      <c r="AE1666" s="65"/>
      <c r="AF1666" s="65"/>
      <c r="AG1666" s="65"/>
      <c r="AH1666" s="65"/>
      <c r="AI1666" s="65"/>
      <c r="AJ1666" s="65"/>
      <c r="AK1666" s="65"/>
      <c r="AL1666" s="65"/>
      <c r="AM1666" s="65"/>
      <c r="AN1666" s="65"/>
      <c r="AO1666" s="65"/>
      <c r="AP1666" s="65"/>
      <c r="AQ1666" s="65"/>
      <c r="AR1666" s="65"/>
      <c r="AS1666" s="65"/>
      <c r="AT1666" s="65"/>
      <c r="AU1666" s="65"/>
      <c r="AV1666" s="65"/>
      <c r="AW1666" s="65"/>
      <c r="AX1666" s="65"/>
      <c r="AY1666" s="65"/>
      <c r="AZ1666" s="65"/>
      <c r="BA1666" s="65"/>
      <c r="BB1666" s="65"/>
      <c r="BC1666" s="65"/>
      <c r="BD1666" s="65"/>
      <c r="BE1666" s="65"/>
      <c r="BF1666" s="65"/>
      <c r="BG1666" s="65"/>
      <c r="BH1666" s="65"/>
      <c r="BI1666" s="65"/>
      <c r="BJ1666" s="65"/>
      <c r="BK1666" s="65"/>
      <c r="BL1666" s="65"/>
    </row>
    <row r="1667" spans="1:64" x14ac:dyDescent="0.2">
      <c r="A1667" s="595" t="s">
        <v>1892</v>
      </c>
      <c r="B1667" s="595" t="s">
        <v>23</v>
      </c>
      <c r="C1667" s="597" t="s">
        <v>1903</v>
      </c>
      <c r="D1667" s="595" t="s">
        <v>1894</v>
      </c>
      <c r="E1667" s="595" t="s">
        <v>1895</v>
      </c>
      <c r="F1667" s="114">
        <v>75</v>
      </c>
      <c r="G1667" s="595" t="s">
        <v>27</v>
      </c>
      <c r="H1667" s="114" t="s">
        <v>28</v>
      </c>
      <c r="I1667" s="114" t="s">
        <v>29</v>
      </c>
      <c r="J1667" s="114" t="s">
        <v>28</v>
      </c>
      <c r="K1667" s="595" t="s">
        <v>727</v>
      </c>
      <c r="L1667" s="595" t="s">
        <v>31</v>
      </c>
      <c r="M1667" s="595" t="s">
        <v>69</v>
      </c>
      <c r="N1667" s="114" t="s">
        <v>70</v>
      </c>
      <c r="O1667" s="114">
        <v>24</v>
      </c>
      <c r="P1667" s="90" t="s">
        <v>28</v>
      </c>
      <c r="Q1667" s="65"/>
      <c r="R1667" s="65"/>
      <c r="S1667" s="65"/>
      <c r="T1667" s="65"/>
      <c r="U1667" s="65"/>
      <c r="V1667" s="65"/>
      <c r="W1667" s="65"/>
      <c r="X1667" s="65"/>
      <c r="Y1667" s="65"/>
      <c r="Z1667" s="65"/>
      <c r="AA1667" s="65"/>
      <c r="AB1667" s="65"/>
      <c r="AC1667" s="65"/>
      <c r="AD1667" s="65"/>
      <c r="AE1667" s="65"/>
      <c r="AF1667" s="65"/>
      <c r="AG1667" s="65"/>
      <c r="AH1667" s="65"/>
      <c r="AI1667" s="65"/>
      <c r="AJ1667" s="65"/>
      <c r="AK1667" s="65"/>
      <c r="AL1667" s="65"/>
      <c r="AM1667" s="65"/>
      <c r="AN1667" s="65"/>
      <c r="AO1667" s="65"/>
      <c r="AP1667" s="65"/>
      <c r="AQ1667" s="65"/>
      <c r="AR1667" s="65"/>
      <c r="AS1667" s="65"/>
      <c r="AT1667" s="65"/>
      <c r="AU1667" s="65"/>
      <c r="AV1667" s="65"/>
      <c r="AW1667" s="65"/>
      <c r="AX1667" s="65"/>
      <c r="AY1667" s="65"/>
      <c r="AZ1667" s="65"/>
      <c r="BA1667" s="65"/>
      <c r="BB1667" s="65"/>
      <c r="BC1667" s="65"/>
      <c r="BD1667" s="65"/>
      <c r="BE1667" s="65"/>
      <c r="BF1667" s="65"/>
      <c r="BG1667" s="65"/>
      <c r="BH1667" s="65"/>
      <c r="BI1667" s="65"/>
      <c r="BJ1667" s="65"/>
      <c r="BK1667" s="65"/>
      <c r="BL1667" s="65"/>
    </row>
    <row r="1668" spans="1:64" x14ac:dyDescent="0.2">
      <c r="A1668" s="595" t="s">
        <v>1892</v>
      </c>
      <c r="B1668" s="595" t="s">
        <v>23</v>
      </c>
      <c r="C1668" s="597" t="s">
        <v>1904</v>
      </c>
      <c r="D1668" s="595" t="s">
        <v>1894</v>
      </c>
      <c r="E1668" s="595" t="s">
        <v>1895</v>
      </c>
      <c r="F1668" s="114">
        <v>75</v>
      </c>
      <c r="G1668" s="595" t="s">
        <v>27</v>
      </c>
      <c r="H1668" s="114" t="s">
        <v>28</v>
      </c>
      <c r="I1668" s="114" t="s">
        <v>29</v>
      </c>
      <c r="J1668" s="114" t="s">
        <v>28</v>
      </c>
      <c r="K1668" s="595" t="s">
        <v>727</v>
      </c>
      <c r="L1668" s="595" t="s">
        <v>31</v>
      </c>
      <c r="M1668" s="595" t="s">
        <v>69</v>
      </c>
      <c r="N1668" s="114" t="s">
        <v>70</v>
      </c>
      <c r="O1668" s="114">
        <v>24</v>
      </c>
      <c r="P1668" s="90" t="s">
        <v>28</v>
      </c>
      <c r="Q1668" s="65"/>
      <c r="R1668" s="65"/>
      <c r="S1668" s="65"/>
      <c r="T1668" s="65"/>
      <c r="U1668" s="65"/>
      <c r="V1668" s="65"/>
      <c r="W1668" s="65"/>
      <c r="X1668" s="65"/>
      <c r="Y1668" s="65"/>
      <c r="Z1668" s="65"/>
      <c r="AA1668" s="65"/>
      <c r="AB1668" s="65"/>
      <c r="AC1668" s="65"/>
      <c r="AD1668" s="65"/>
      <c r="AE1668" s="65"/>
      <c r="AF1668" s="65"/>
      <c r="AG1668" s="65"/>
      <c r="AH1668" s="65"/>
      <c r="AI1668" s="65"/>
      <c r="AJ1668" s="65"/>
      <c r="AK1668" s="65"/>
      <c r="AL1668" s="65"/>
      <c r="AM1668" s="65"/>
      <c r="AN1668" s="65"/>
      <c r="AO1668" s="65"/>
      <c r="AP1668" s="65"/>
      <c r="AQ1668" s="65"/>
      <c r="AR1668" s="65"/>
      <c r="AS1668" s="65"/>
      <c r="AT1668" s="65"/>
      <c r="AU1668" s="65"/>
      <c r="AV1668" s="65"/>
      <c r="AW1668" s="65"/>
      <c r="AX1668" s="65"/>
      <c r="AY1668" s="65"/>
      <c r="AZ1668" s="65"/>
      <c r="BA1668" s="65"/>
      <c r="BB1668" s="65"/>
      <c r="BC1668" s="65"/>
      <c r="BD1668" s="65"/>
      <c r="BE1668" s="65"/>
      <c r="BF1668" s="65"/>
      <c r="BG1668" s="65"/>
      <c r="BH1668" s="65"/>
      <c r="BI1668" s="65"/>
      <c r="BJ1668" s="65"/>
      <c r="BK1668" s="65"/>
      <c r="BL1668" s="65"/>
    </row>
    <row r="1669" spans="1:64" x14ac:dyDescent="0.2">
      <c r="A1669" s="595" t="s">
        <v>1892</v>
      </c>
      <c r="B1669" s="595" t="s">
        <v>23</v>
      </c>
      <c r="C1669" s="597" t="s">
        <v>1905</v>
      </c>
      <c r="D1669" s="595" t="s">
        <v>1894</v>
      </c>
      <c r="E1669" s="595" t="s">
        <v>1895</v>
      </c>
      <c r="F1669" s="114">
        <v>75</v>
      </c>
      <c r="G1669" s="595" t="s">
        <v>27</v>
      </c>
      <c r="H1669" s="114" t="s">
        <v>28</v>
      </c>
      <c r="I1669" s="114" t="s">
        <v>29</v>
      </c>
      <c r="J1669" s="114" t="s">
        <v>28</v>
      </c>
      <c r="K1669" s="595" t="s">
        <v>727</v>
      </c>
      <c r="L1669" s="595" t="s">
        <v>31</v>
      </c>
      <c r="M1669" s="595" t="s">
        <v>69</v>
      </c>
      <c r="N1669" s="114" t="s">
        <v>70</v>
      </c>
      <c r="O1669" s="114">
        <v>24</v>
      </c>
      <c r="P1669" s="90" t="s">
        <v>28</v>
      </c>
      <c r="Q1669" s="65"/>
      <c r="R1669" s="65"/>
      <c r="S1669" s="65"/>
      <c r="T1669" s="65"/>
      <c r="U1669" s="65"/>
      <c r="V1669" s="65"/>
      <c r="W1669" s="65"/>
      <c r="X1669" s="65"/>
      <c r="Y1669" s="65"/>
      <c r="Z1669" s="65"/>
      <c r="AA1669" s="65"/>
      <c r="AB1669" s="65"/>
      <c r="AC1669" s="65"/>
      <c r="AD1669" s="65"/>
      <c r="AE1669" s="65"/>
      <c r="AF1669" s="65"/>
      <c r="AG1669" s="65"/>
      <c r="AH1669" s="65"/>
      <c r="AI1669" s="65"/>
      <c r="AJ1669" s="65"/>
      <c r="AK1669" s="65"/>
      <c r="AL1669" s="65"/>
      <c r="AM1669" s="65"/>
      <c r="AN1669" s="65"/>
      <c r="AO1669" s="65"/>
      <c r="AP1669" s="65"/>
      <c r="AQ1669" s="65"/>
      <c r="AR1669" s="65"/>
      <c r="AS1669" s="65"/>
      <c r="AT1669" s="65"/>
      <c r="AU1669" s="65"/>
      <c r="AV1669" s="65"/>
      <c r="AW1669" s="65"/>
      <c r="AX1669" s="65"/>
      <c r="AY1669" s="65"/>
      <c r="AZ1669" s="65"/>
      <c r="BA1669" s="65"/>
      <c r="BB1669" s="65"/>
      <c r="BC1669" s="65"/>
      <c r="BD1669" s="65"/>
      <c r="BE1669" s="65"/>
      <c r="BF1669" s="65"/>
      <c r="BG1669" s="65"/>
      <c r="BH1669" s="65"/>
      <c r="BI1669" s="65"/>
      <c r="BJ1669" s="65"/>
      <c r="BK1669" s="65"/>
      <c r="BL1669" s="65"/>
    </row>
    <row r="1670" spans="1:64" x14ac:dyDescent="0.2">
      <c r="A1670" s="595" t="s">
        <v>1892</v>
      </c>
      <c r="B1670" s="595" t="s">
        <v>23</v>
      </c>
      <c r="C1670" s="597" t="s">
        <v>1906</v>
      </c>
      <c r="D1670" s="595" t="s">
        <v>1894</v>
      </c>
      <c r="E1670" s="595" t="s">
        <v>1895</v>
      </c>
      <c r="F1670" s="114">
        <v>75</v>
      </c>
      <c r="G1670" s="595" t="s">
        <v>27</v>
      </c>
      <c r="H1670" s="114" t="s">
        <v>28</v>
      </c>
      <c r="I1670" s="114" t="s">
        <v>29</v>
      </c>
      <c r="J1670" s="114" t="s">
        <v>28</v>
      </c>
      <c r="K1670" s="595" t="s">
        <v>727</v>
      </c>
      <c r="L1670" s="595" t="s">
        <v>31</v>
      </c>
      <c r="M1670" s="595" t="s">
        <v>69</v>
      </c>
      <c r="N1670" s="114" t="s">
        <v>70</v>
      </c>
      <c r="O1670" s="114">
        <v>24</v>
      </c>
      <c r="P1670" s="90" t="s">
        <v>28</v>
      </c>
      <c r="Q1670" s="65"/>
      <c r="R1670" s="65"/>
      <c r="S1670" s="65"/>
      <c r="T1670" s="65"/>
      <c r="U1670" s="65"/>
      <c r="V1670" s="65"/>
      <c r="W1670" s="65"/>
      <c r="X1670" s="65"/>
      <c r="Y1670" s="65"/>
      <c r="Z1670" s="65"/>
      <c r="AA1670" s="65"/>
      <c r="AB1670" s="65"/>
      <c r="AC1670" s="65"/>
      <c r="AD1670" s="65"/>
      <c r="AE1670" s="65"/>
      <c r="AF1670" s="65"/>
      <c r="AG1670" s="65"/>
      <c r="AH1670" s="65"/>
      <c r="AI1670" s="65"/>
      <c r="AJ1670" s="65"/>
      <c r="AK1670" s="65"/>
      <c r="AL1670" s="65"/>
      <c r="AM1670" s="65"/>
      <c r="AN1670" s="65"/>
      <c r="AO1670" s="65"/>
      <c r="AP1670" s="65"/>
      <c r="AQ1670" s="65"/>
      <c r="AR1670" s="65"/>
      <c r="AS1670" s="65"/>
      <c r="AT1670" s="65"/>
      <c r="AU1670" s="65"/>
      <c r="AV1670" s="65"/>
      <c r="AW1670" s="65"/>
      <c r="AX1670" s="65"/>
      <c r="AY1670" s="65"/>
      <c r="AZ1670" s="65"/>
      <c r="BA1670" s="65"/>
      <c r="BB1670" s="65"/>
      <c r="BC1670" s="65"/>
      <c r="BD1670" s="65"/>
      <c r="BE1670" s="65"/>
      <c r="BF1670" s="65"/>
      <c r="BG1670" s="65"/>
      <c r="BH1670" s="65"/>
      <c r="BI1670" s="65"/>
      <c r="BJ1670" s="65"/>
      <c r="BK1670" s="65"/>
      <c r="BL1670" s="65"/>
    </row>
    <row r="1671" spans="1:64" x14ac:dyDescent="0.2">
      <c r="A1671" s="595" t="s">
        <v>1892</v>
      </c>
      <c r="B1671" s="595" t="s">
        <v>23</v>
      </c>
      <c r="C1671" s="596" t="s">
        <v>1907</v>
      </c>
      <c r="D1671" s="595" t="s">
        <v>1894</v>
      </c>
      <c r="E1671" s="595" t="s">
        <v>1895</v>
      </c>
      <c r="F1671" s="114">
        <v>75</v>
      </c>
      <c r="G1671" s="595" t="s">
        <v>27</v>
      </c>
      <c r="H1671" s="114" t="s">
        <v>28</v>
      </c>
      <c r="I1671" s="114" t="s">
        <v>29</v>
      </c>
      <c r="J1671" s="114" t="s">
        <v>28</v>
      </c>
      <c r="K1671" s="595" t="s">
        <v>727</v>
      </c>
      <c r="L1671" s="595" t="s">
        <v>31</v>
      </c>
      <c r="M1671" s="595" t="s">
        <v>69</v>
      </c>
      <c r="N1671" s="114" t="s">
        <v>70</v>
      </c>
      <c r="O1671" s="114">
        <v>24</v>
      </c>
      <c r="P1671" s="90" t="s">
        <v>28</v>
      </c>
      <c r="Q1671" s="65"/>
      <c r="R1671" s="65"/>
      <c r="S1671" s="65"/>
      <c r="T1671" s="65"/>
      <c r="U1671" s="65"/>
      <c r="V1671" s="65"/>
      <c r="W1671" s="65"/>
      <c r="X1671" s="65"/>
      <c r="Y1671" s="65"/>
      <c r="Z1671" s="65"/>
      <c r="AA1671" s="65"/>
      <c r="AB1671" s="65"/>
      <c r="AC1671" s="65"/>
      <c r="AD1671" s="65"/>
      <c r="AE1671" s="65"/>
      <c r="AF1671" s="65"/>
      <c r="AG1671" s="65"/>
      <c r="AH1671" s="65"/>
      <c r="AI1671" s="65"/>
      <c r="AJ1671" s="65"/>
      <c r="AK1671" s="65"/>
      <c r="AL1671" s="65"/>
      <c r="AM1671" s="65"/>
      <c r="AN1671" s="65"/>
      <c r="AO1671" s="65"/>
      <c r="AP1671" s="65"/>
      <c r="AQ1671" s="65"/>
      <c r="AR1671" s="65"/>
      <c r="AS1671" s="65"/>
      <c r="AT1671" s="65"/>
      <c r="AU1671" s="65"/>
      <c r="AV1671" s="65"/>
      <c r="AW1671" s="65"/>
      <c r="AX1671" s="65"/>
      <c r="AY1671" s="65"/>
      <c r="AZ1671" s="65"/>
      <c r="BA1671" s="65"/>
      <c r="BB1671" s="65"/>
      <c r="BC1671" s="65"/>
      <c r="BD1671" s="65"/>
      <c r="BE1671" s="65"/>
      <c r="BF1671" s="65"/>
      <c r="BG1671" s="65"/>
      <c r="BH1671" s="65"/>
      <c r="BI1671" s="65"/>
      <c r="BJ1671" s="65"/>
      <c r="BK1671" s="65"/>
      <c r="BL1671" s="65"/>
    </row>
    <row r="1672" spans="1:64" x14ac:dyDescent="0.2">
      <c r="A1672" s="595" t="s">
        <v>1892</v>
      </c>
      <c r="B1672" s="595" t="s">
        <v>65</v>
      </c>
      <c r="C1672" s="595" t="s">
        <v>1908</v>
      </c>
      <c r="D1672" s="595" t="s">
        <v>1894</v>
      </c>
      <c r="E1672" s="595" t="s">
        <v>1895</v>
      </c>
      <c r="F1672" s="114">
        <v>75</v>
      </c>
      <c r="G1672" s="595" t="s">
        <v>27</v>
      </c>
      <c r="H1672" s="114" t="s">
        <v>28</v>
      </c>
      <c r="I1672" s="114" t="s">
        <v>29</v>
      </c>
      <c r="J1672" s="114" t="s">
        <v>28</v>
      </c>
      <c r="K1672" s="595" t="s">
        <v>727</v>
      </c>
      <c r="L1672" s="595" t="s">
        <v>31</v>
      </c>
      <c r="M1672" s="595" t="s">
        <v>69</v>
      </c>
      <c r="N1672" s="114" t="s">
        <v>70</v>
      </c>
      <c r="O1672" s="114">
        <v>24</v>
      </c>
      <c r="P1672" s="90" t="s">
        <v>28</v>
      </c>
      <c r="Q1672" s="65"/>
      <c r="R1672" s="65"/>
      <c r="S1672" s="65"/>
      <c r="T1672" s="65"/>
      <c r="U1672" s="65"/>
      <c r="V1672" s="65"/>
      <c r="W1672" s="65"/>
      <c r="X1672" s="65"/>
      <c r="Y1672" s="65"/>
      <c r="Z1672" s="65"/>
      <c r="AA1672" s="65"/>
      <c r="AB1672" s="65"/>
      <c r="AC1672" s="65"/>
      <c r="AD1672" s="65"/>
      <c r="AE1672" s="65"/>
      <c r="AF1672" s="65"/>
      <c r="AG1672" s="65"/>
      <c r="AH1672" s="65"/>
      <c r="AI1672" s="65"/>
      <c r="AJ1672" s="65"/>
      <c r="AK1672" s="65"/>
      <c r="AL1672" s="65"/>
      <c r="AM1672" s="65"/>
      <c r="AN1672" s="65"/>
      <c r="AO1672" s="65"/>
      <c r="AP1672" s="65"/>
      <c r="AQ1672" s="65"/>
      <c r="AR1672" s="65"/>
      <c r="AS1672" s="65"/>
      <c r="AT1672" s="65"/>
      <c r="AU1672" s="65"/>
      <c r="AV1672" s="65"/>
      <c r="AW1672" s="65"/>
      <c r="AX1672" s="65"/>
      <c r="AY1672" s="65"/>
      <c r="AZ1672" s="65"/>
      <c r="BA1672" s="65"/>
      <c r="BB1672" s="65"/>
      <c r="BC1672" s="65"/>
      <c r="BD1672" s="65"/>
      <c r="BE1672" s="65"/>
      <c r="BF1672" s="65"/>
      <c r="BG1672" s="65"/>
      <c r="BH1672" s="65"/>
      <c r="BI1672" s="65"/>
      <c r="BJ1672" s="65"/>
      <c r="BK1672" s="65"/>
      <c r="BL1672" s="65"/>
    </row>
    <row r="1673" spans="1:64" x14ac:dyDescent="0.2">
      <c r="A1673" s="595" t="s">
        <v>1892</v>
      </c>
      <c r="B1673" s="595" t="s">
        <v>65</v>
      </c>
      <c r="C1673" s="595" t="s">
        <v>1909</v>
      </c>
      <c r="D1673" s="595" t="s">
        <v>1894</v>
      </c>
      <c r="E1673" s="595" t="s">
        <v>1895</v>
      </c>
      <c r="F1673" s="114">
        <v>75</v>
      </c>
      <c r="G1673" s="595" t="s">
        <v>27</v>
      </c>
      <c r="H1673" s="114" t="s">
        <v>28</v>
      </c>
      <c r="I1673" s="114" t="s">
        <v>29</v>
      </c>
      <c r="J1673" s="114" t="s">
        <v>28</v>
      </c>
      <c r="K1673" s="595" t="s">
        <v>727</v>
      </c>
      <c r="L1673" s="595" t="s">
        <v>31</v>
      </c>
      <c r="M1673" s="595" t="s">
        <v>69</v>
      </c>
      <c r="N1673" s="114" t="s">
        <v>70</v>
      </c>
      <c r="O1673" s="114">
        <v>24</v>
      </c>
      <c r="P1673" s="90" t="s">
        <v>28</v>
      </c>
      <c r="Q1673" s="65"/>
      <c r="R1673" s="65"/>
      <c r="S1673" s="65"/>
      <c r="T1673" s="65"/>
      <c r="U1673" s="65"/>
      <c r="V1673" s="65"/>
      <c r="W1673" s="65"/>
      <c r="X1673" s="65"/>
      <c r="Y1673" s="65"/>
      <c r="Z1673" s="65"/>
      <c r="AA1673" s="65"/>
      <c r="AB1673" s="65"/>
      <c r="AC1673" s="65"/>
      <c r="AD1673" s="65"/>
      <c r="AE1673" s="65"/>
      <c r="AF1673" s="65"/>
      <c r="AG1673" s="65"/>
      <c r="AH1673" s="65"/>
      <c r="AI1673" s="65"/>
      <c r="AJ1673" s="65"/>
      <c r="AK1673" s="65"/>
      <c r="AL1673" s="65"/>
      <c r="AM1673" s="65"/>
      <c r="AN1673" s="65"/>
      <c r="AO1673" s="65"/>
      <c r="AP1673" s="65"/>
      <c r="AQ1673" s="65"/>
      <c r="AR1673" s="65"/>
      <c r="AS1673" s="65"/>
      <c r="AT1673" s="65"/>
      <c r="AU1673" s="65"/>
      <c r="AV1673" s="65"/>
      <c r="AW1673" s="65"/>
      <c r="AX1673" s="65"/>
      <c r="AY1673" s="65"/>
      <c r="AZ1673" s="65"/>
      <c r="BA1673" s="65"/>
      <c r="BB1673" s="65"/>
      <c r="BC1673" s="65"/>
      <c r="BD1673" s="65"/>
      <c r="BE1673" s="65"/>
      <c r="BF1673" s="65"/>
      <c r="BG1673" s="65"/>
      <c r="BH1673" s="65"/>
      <c r="BI1673" s="65"/>
      <c r="BJ1673" s="65"/>
      <c r="BK1673" s="65"/>
      <c r="BL1673" s="65"/>
    </row>
    <row r="1674" spans="1:64" x14ac:dyDescent="0.2">
      <c r="A1674" s="595" t="s">
        <v>1892</v>
      </c>
      <c r="B1674" s="595" t="s">
        <v>65</v>
      </c>
      <c r="C1674" s="595" t="s">
        <v>1910</v>
      </c>
      <c r="D1674" s="595" t="s">
        <v>1894</v>
      </c>
      <c r="E1674" s="595" t="s">
        <v>1895</v>
      </c>
      <c r="F1674" s="114">
        <v>75</v>
      </c>
      <c r="G1674" s="595" t="s">
        <v>27</v>
      </c>
      <c r="H1674" s="114" t="s">
        <v>28</v>
      </c>
      <c r="I1674" s="114" t="s">
        <v>29</v>
      </c>
      <c r="J1674" s="114" t="s">
        <v>28</v>
      </c>
      <c r="K1674" s="595" t="s">
        <v>727</v>
      </c>
      <c r="L1674" s="595" t="s">
        <v>31</v>
      </c>
      <c r="M1674" s="595" t="s">
        <v>69</v>
      </c>
      <c r="N1674" s="114" t="s">
        <v>70</v>
      </c>
      <c r="O1674" s="114">
        <v>24</v>
      </c>
      <c r="P1674" s="90" t="s">
        <v>28</v>
      </c>
      <c r="Q1674" s="65"/>
      <c r="R1674" s="65"/>
      <c r="S1674" s="65"/>
      <c r="T1674" s="65"/>
      <c r="U1674" s="65"/>
      <c r="V1674" s="65"/>
      <c r="W1674" s="65"/>
      <c r="X1674" s="65"/>
      <c r="Y1674" s="65"/>
      <c r="Z1674" s="65"/>
      <c r="AA1674" s="65"/>
      <c r="AB1674" s="65"/>
      <c r="AC1674" s="65"/>
      <c r="AD1674" s="65"/>
      <c r="AE1674" s="65"/>
      <c r="AF1674" s="65"/>
      <c r="AG1674" s="65"/>
      <c r="AH1674" s="65"/>
      <c r="AI1674" s="65"/>
      <c r="AJ1674" s="65"/>
      <c r="AK1674" s="65"/>
      <c r="AL1674" s="65"/>
      <c r="AM1674" s="65"/>
      <c r="AN1674" s="65"/>
      <c r="AO1674" s="65"/>
      <c r="AP1674" s="65"/>
      <c r="AQ1674" s="65"/>
      <c r="AR1674" s="65"/>
      <c r="AS1674" s="65"/>
      <c r="AT1674" s="65"/>
      <c r="AU1674" s="65"/>
      <c r="AV1674" s="65"/>
      <c r="AW1674" s="65"/>
      <c r="AX1674" s="65"/>
      <c r="AY1674" s="65"/>
      <c r="AZ1674" s="65"/>
      <c r="BA1674" s="65"/>
      <c r="BB1674" s="65"/>
      <c r="BC1674" s="65"/>
      <c r="BD1674" s="65"/>
      <c r="BE1674" s="65"/>
      <c r="BF1674" s="65"/>
      <c r="BG1674" s="65"/>
      <c r="BH1674" s="65"/>
      <c r="BI1674" s="65"/>
      <c r="BJ1674" s="65"/>
      <c r="BK1674" s="65"/>
      <c r="BL1674" s="65"/>
    </row>
    <row r="1675" spans="1:64" x14ac:dyDescent="0.2">
      <c r="A1675" s="595" t="s">
        <v>1892</v>
      </c>
      <c r="B1675" s="595" t="s">
        <v>65</v>
      </c>
      <c r="C1675" s="595" t="s">
        <v>1911</v>
      </c>
      <c r="D1675" s="595" t="s">
        <v>1894</v>
      </c>
      <c r="E1675" s="595" t="s">
        <v>1895</v>
      </c>
      <c r="F1675" s="114">
        <v>75</v>
      </c>
      <c r="G1675" s="595" t="s">
        <v>27</v>
      </c>
      <c r="H1675" s="114" t="s">
        <v>28</v>
      </c>
      <c r="I1675" s="114" t="s">
        <v>29</v>
      </c>
      <c r="J1675" s="114" t="s">
        <v>28</v>
      </c>
      <c r="K1675" s="595" t="s">
        <v>727</v>
      </c>
      <c r="L1675" s="595" t="s">
        <v>31</v>
      </c>
      <c r="M1675" s="595" t="s">
        <v>69</v>
      </c>
      <c r="N1675" s="114" t="s">
        <v>70</v>
      </c>
      <c r="O1675" s="114">
        <v>24</v>
      </c>
      <c r="P1675" s="90" t="s">
        <v>28</v>
      </c>
      <c r="Q1675" s="65"/>
      <c r="R1675" s="65"/>
      <c r="S1675" s="65"/>
      <c r="T1675" s="65"/>
      <c r="U1675" s="65"/>
      <c r="V1675" s="65"/>
      <c r="W1675" s="65"/>
      <c r="X1675" s="65"/>
      <c r="Y1675" s="65"/>
      <c r="Z1675" s="65"/>
      <c r="AA1675" s="65"/>
      <c r="AB1675" s="65"/>
      <c r="AC1675" s="65"/>
      <c r="AD1675" s="65"/>
      <c r="AE1675" s="65"/>
      <c r="AF1675" s="65"/>
      <c r="AG1675" s="65"/>
      <c r="AH1675" s="65"/>
      <c r="AI1675" s="65"/>
      <c r="AJ1675" s="65"/>
      <c r="AK1675" s="65"/>
      <c r="AL1675" s="65"/>
      <c r="AM1675" s="65"/>
      <c r="AN1675" s="65"/>
      <c r="AO1675" s="65"/>
      <c r="AP1675" s="65"/>
      <c r="AQ1675" s="65"/>
      <c r="AR1675" s="65"/>
      <c r="AS1675" s="65"/>
      <c r="AT1675" s="65"/>
      <c r="AU1675" s="65"/>
      <c r="AV1675" s="65"/>
      <c r="AW1675" s="65"/>
      <c r="AX1675" s="65"/>
      <c r="AY1675" s="65"/>
      <c r="AZ1675" s="65"/>
      <c r="BA1675" s="65"/>
      <c r="BB1675" s="65"/>
      <c r="BC1675" s="65"/>
      <c r="BD1675" s="65"/>
      <c r="BE1675" s="65"/>
      <c r="BF1675" s="65"/>
      <c r="BG1675" s="65"/>
      <c r="BH1675" s="65"/>
      <c r="BI1675" s="65"/>
      <c r="BJ1675" s="65"/>
      <c r="BK1675" s="65"/>
      <c r="BL1675" s="65"/>
    </row>
    <row r="1676" spans="1:64" x14ac:dyDescent="0.2">
      <c r="A1676" s="595" t="s">
        <v>1892</v>
      </c>
      <c r="B1676" s="595" t="s">
        <v>65</v>
      </c>
      <c r="C1676" s="595" t="s">
        <v>1912</v>
      </c>
      <c r="D1676" s="595" t="s">
        <v>1894</v>
      </c>
      <c r="E1676" s="595" t="s">
        <v>1895</v>
      </c>
      <c r="F1676" s="114">
        <v>75</v>
      </c>
      <c r="G1676" s="595" t="s">
        <v>27</v>
      </c>
      <c r="H1676" s="114" t="s">
        <v>28</v>
      </c>
      <c r="I1676" s="114" t="s">
        <v>29</v>
      </c>
      <c r="J1676" s="114" t="s">
        <v>28</v>
      </c>
      <c r="K1676" s="595" t="s">
        <v>727</v>
      </c>
      <c r="L1676" s="595" t="s">
        <v>31</v>
      </c>
      <c r="M1676" s="595" t="s">
        <v>69</v>
      </c>
      <c r="N1676" s="114" t="s">
        <v>70</v>
      </c>
      <c r="O1676" s="114">
        <v>24</v>
      </c>
      <c r="P1676" s="90" t="s">
        <v>28</v>
      </c>
      <c r="Q1676" s="65"/>
      <c r="R1676" s="65"/>
      <c r="S1676" s="65"/>
      <c r="T1676" s="65"/>
      <c r="U1676" s="65"/>
      <c r="V1676" s="65"/>
      <c r="W1676" s="65"/>
      <c r="X1676" s="65"/>
      <c r="Y1676" s="65"/>
      <c r="Z1676" s="65"/>
      <c r="AA1676" s="65"/>
      <c r="AB1676" s="65"/>
      <c r="AC1676" s="65"/>
      <c r="AD1676" s="65"/>
      <c r="AE1676" s="65"/>
      <c r="AF1676" s="65"/>
      <c r="AG1676" s="65"/>
      <c r="AH1676" s="65"/>
      <c r="AI1676" s="65"/>
      <c r="AJ1676" s="65"/>
      <c r="AK1676" s="65"/>
      <c r="AL1676" s="65"/>
      <c r="AM1676" s="65"/>
      <c r="AN1676" s="65"/>
      <c r="AO1676" s="65"/>
      <c r="AP1676" s="65"/>
      <c r="AQ1676" s="65"/>
      <c r="AR1676" s="65"/>
      <c r="AS1676" s="65"/>
      <c r="AT1676" s="65"/>
      <c r="AU1676" s="65"/>
      <c r="AV1676" s="65"/>
      <c r="AW1676" s="65"/>
      <c r="AX1676" s="65"/>
      <c r="AY1676" s="65"/>
      <c r="AZ1676" s="65"/>
      <c r="BA1676" s="65"/>
      <c r="BB1676" s="65"/>
      <c r="BC1676" s="65"/>
      <c r="BD1676" s="65"/>
      <c r="BE1676" s="65"/>
      <c r="BF1676" s="65"/>
      <c r="BG1676" s="65"/>
      <c r="BH1676" s="65"/>
      <c r="BI1676" s="65"/>
      <c r="BJ1676" s="65"/>
      <c r="BK1676" s="65"/>
      <c r="BL1676" s="65"/>
    </row>
    <row r="1677" spans="1:64" x14ac:dyDescent="0.2">
      <c r="A1677" s="595" t="s">
        <v>1892</v>
      </c>
      <c r="B1677" s="595" t="s">
        <v>65</v>
      </c>
      <c r="C1677" s="595" t="s">
        <v>1913</v>
      </c>
      <c r="D1677" s="595" t="s">
        <v>1894</v>
      </c>
      <c r="E1677" s="595" t="s">
        <v>1895</v>
      </c>
      <c r="F1677" s="114">
        <v>75</v>
      </c>
      <c r="G1677" s="595" t="s">
        <v>27</v>
      </c>
      <c r="H1677" s="114" t="s">
        <v>28</v>
      </c>
      <c r="I1677" s="114" t="s">
        <v>29</v>
      </c>
      <c r="J1677" s="114" t="s">
        <v>28</v>
      </c>
      <c r="K1677" s="595" t="s">
        <v>727</v>
      </c>
      <c r="L1677" s="595" t="s">
        <v>31</v>
      </c>
      <c r="M1677" s="595" t="s">
        <v>69</v>
      </c>
      <c r="N1677" s="114" t="s">
        <v>70</v>
      </c>
      <c r="O1677" s="114">
        <v>24</v>
      </c>
      <c r="P1677" s="90" t="s">
        <v>28</v>
      </c>
      <c r="Q1677" s="65"/>
      <c r="R1677" s="65"/>
      <c r="S1677" s="65"/>
      <c r="T1677" s="65"/>
      <c r="U1677" s="65"/>
      <c r="V1677" s="65"/>
      <c r="W1677" s="65"/>
      <c r="X1677" s="65"/>
      <c r="Y1677" s="65"/>
      <c r="Z1677" s="65"/>
      <c r="AA1677" s="65"/>
      <c r="AB1677" s="65"/>
      <c r="AC1677" s="65"/>
      <c r="AD1677" s="65"/>
      <c r="AE1677" s="65"/>
      <c r="AF1677" s="65"/>
      <c r="AG1677" s="65"/>
      <c r="AH1677" s="65"/>
      <c r="AI1677" s="65"/>
      <c r="AJ1677" s="65"/>
      <c r="AK1677" s="65"/>
      <c r="AL1677" s="65"/>
      <c r="AM1677" s="65"/>
      <c r="AN1677" s="65"/>
      <c r="AO1677" s="65"/>
      <c r="AP1677" s="65"/>
      <c r="AQ1677" s="65"/>
      <c r="AR1677" s="65"/>
      <c r="AS1677" s="65"/>
      <c r="AT1677" s="65"/>
      <c r="AU1677" s="65"/>
      <c r="AV1677" s="65"/>
      <c r="AW1677" s="65"/>
      <c r="AX1677" s="65"/>
      <c r="AY1677" s="65"/>
      <c r="AZ1677" s="65"/>
      <c r="BA1677" s="65"/>
      <c r="BB1677" s="65"/>
      <c r="BC1677" s="65"/>
      <c r="BD1677" s="65"/>
      <c r="BE1677" s="65"/>
      <c r="BF1677" s="65"/>
      <c r="BG1677" s="65"/>
      <c r="BH1677" s="65"/>
      <c r="BI1677" s="65"/>
      <c r="BJ1677" s="65"/>
      <c r="BK1677" s="65"/>
      <c r="BL1677" s="65"/>
    </row>
    <row r="1678" spans="1:64" x14ac:dyDescent="0.2">
      <c r="A1678" s="595" t="s">
        <v>1892</v>
      </c>
      <c r="B1678" s="595" t="s">
        <v>65</v>
      </c>
      <c r="C1678" s="595" t="s">
        <v>1914</v>
      </c>
      <c r="D1678" s="595" t="s">
        <v>1894</v>
      </c>
      <c r="E1678" s="595" t="s">
        <v>1895</v>
      </c>
      <c r="F1678" s="114">
        <v>75</v>
      </c>
      <c r="G1678" s="595" t="s">
        <v>27</v>
      </c>
      <c r="H1678" s="114" t="s">
        <v>28</v>
      </c>
      <c r="I1678" s="114" t="s">
        <v>29</v>
      </c>
      <c r="J1678" s="114" t="s">
        <v>28</v>
      </c>
      <c r="K1678" s="595" t="s">
        <v>727</v>
      </c>
      <c r="L1678" s="595" t="s">
        <v>31</v>
      </c>
      <c r="M1678" s="595" t="s">
        <v>69</v>
      </c>
      <c r="N1678" s="114" t="s">
        <v>70</v>
      </c>
      <c r="O1678" s="114">
        <v>24</v>
      </c>
      <c r="P1678" s="90" t="s">
        <v>28</v>
      </c>
      <c r="Q1678" s="65"/>
      <c r="R1678" s="65"/>
      <c r="S1678" s="65"/>
      <c r="T1678" s="65"/>
      <c r="U1678" s="65"/>
      <c r="V1678" s="65"/>
      <c r="W1678" s="65"/>
      <c r="X1678" s="65"/>
      <c r="Y1678" s="65"/>
      <c r="Z1678" s="65"/>
      <c r="AA1678" s="65"/>
      <c r="AB1678" s="65"/>
      <c r="AC1678" s="65"/>
      <c r="AD1678" s="65"/>
      <c r="AE1678" s="65"/>
      <c r="AF1678" s="65"/>
      <c r="AG1678" s="65"/>
      <c r="AH1678" s="65"/>
      <c r="AI1678" s="65"/>
      <c r="AJ1678" s="65"/>
      <c r="AK1678" s="65"/>
      <c r="AL1678" s="65"/>
      <c r="AM1678" s="65"/>
      <c r="AN1678" s="65"/>
      <c r="AO1678" s="65"/>
      <c r="AP1678" s="65"/>
      <c r="AQ1678" s="65"/>
      <c r="AR1678" s="65"/>
      <c r="AS1678" s="65"/>
      <c r="AT1678" s="65"/>
      <c r="AU1678" s="65"/>
      <c r="AV1678" s="65"/>
      <c r="AW1678" s="65"/>
      <c r="AX1678" s="65"/>
      <c r="AY1678" s="65"/>
      <c r="AZ1678" s="65"/>
      <c r="BA1678" s="65"/>
      <c r="BB1678" s="65"/>
      <c r="BC1678" s="65"/>
      <c r="BD1678" s="65"/>
      <c r="BE1678" s="65"/>
      <c r="BF1678" s="65"/>
      <c r="BG1678" s="65"/>
      <c r="BH1678" s="65"/>
      <c r="BI1678" s="65"/>
      <c r="BJ1678" s="65"/>
      <c r="BK1678" s="65"/>
      <c r="BL1678" s="65"/>
    </row>
    <row r="1679" spans="1:64" x14ac:dyDescent="0.2">
      <c r="A1679" s="595" t="s">
        <v>1892</v>
      </c>
      <c r="B1679" s="595" t="s">
        <v>65</v>
      </c>
      <c r="C1679" s="595" t="s">
        <v>1915</v>
      </c>
      <c r="D1679" s="595" t="s">
        <v>1894</v>
      </c>
      <c r="E1679" s="595" t="s">
        <v>1895</v>
      </c>
      <c r="F1679" s="114">
        <v>75</v>
      </c>
      <c r="G1679" s="595" t="s">
        <v>27</v>
      </c>
      <c r="H1679" s="114" t="s">
        <v>28</v>
      </c>
      <c r="I1679" s="114" t="s">
        <v>29</v>
      </c>
      <c r="J1679" s="114" t="s">
        <v>28</v>
      </c>
      <c r="K1679" s="595" t="s">
        <v>727</v>
      </c>
      <c r="L1679" s="595" t="s">
        <v>31</v>
      </c>
      <c r="M1679" s="595" t="s">
        <v>69</v>
      </c>
      <c r="N1679" s="114" t="s">
        <v>70</v>
      </c>
      <c r="O1679" s="114">
        <v>24</v>
      </c>
      <c r="P1679" s="90" t="s">
        <v>28</v>
      </c>
      <c r="Q1679" s="65"/>
      <c r="R1679" s="65"/>
      <c r="S1679" s="65"/>
      <c r="T1679" s="65"/>
      <c r="U1679" s="65"/>
      <c r="V1679" s="65"/>
      <c r="W1679" s="65"/>
      <c r="X1679" s="65"/>
      <c r="Y1679" s="65"/>
      <c r="Z1679" s="65"/>
      <c r="AA1679" s="65"/>
      <c r="AB1679" s="65"/>
      <c r="AC1679" s="65"/>
      <c r="AD1679" s="65"/>
      <c r="AE1679" s="65"/>
      <c r="AF1679" s="65"/>
      <c r="AG1679" s="65"/>
      <c r="AH1679" s="65"/>
      <c r="AI1679" s="65"/>
      <c r="AJ1679" s="65"/>
      <c r="AK1679" s="65"/>
      <c r="AL1679" s="65"/>
      <c r="AM1679" s="65"/>
      <c r="AN1679" s="65"/>
      <c r="AO1679" s="65"/>
      <c r="AP1679" s="65"/>
      <c r="AQ1679" s="65"/>
      <c r="AR1679" s="65"/>
      <c r="AS1679" s="65"/>
      <c r="AT1679" s="65"/>
      <c r="AU1679" s="65"/>
      <c r="AV1679" s="65"/>
      <c r="AW1679" s="65"/>
      <c r="AX1679" s="65"/>
      <c r="AY1679" s="65"/>
      <c r="AZ1679" s="65"/>
      <c r="BA1679" s="65"/>
      <c r="BB1679" s="65"/>
      <c r="BC1679" s="65"/>
      <c r="BD1679" s="65"/>
      <c r="BE1679" s="65"/>
      <c r="BF1679" s="65"/>
      <c r="BG1679" s="65"/>
      <c r="BH1679" s="65"/>
      <c r="BI1679" s="65"/>
      <c r="BJ1679" s="65"/>
      <c r="BK1679" s="65"/>
      <c r="BL1679" s="65"/>
    </row>
    <row r="1680" spans="1:64" x14ac:dyDescent="0.2">
      <c r="A1680" s="595" t="s">
        <v>1892</v>
      </c>
      <c r="B1680" s="595" t="s">
        <v>65</v>
      </c>
      <c r="C1680" s="595" t="s">
        <v>1916</v>
      </c>
      <c r="D1680" s="595" t="s">
        <v>1894</v>
      </c>
      <c r="E1680" s="595" t="s">
        <v>1895</v>
      </c>
      <c r="F1680" s="114">
        <v>75</v>
      </c>
      <c r="G1680" s="595" t="s">
        <v>27</v>
      </c>
      <c r="H1680" s="114" t="s">
        <v>28</v>
      </c>
      <c r="I1680" s="114" t="s">
        <v>29</v>
      </c>
      <c r="J1680" s="114" t="s">
        <v>28</v>
      </c>
      <c r="K1680" s="595" t="s">
        <v>727</v>
      </c>
      <c r="L1680" s="595" t="s">
        <v>31</v>
      </c>
      <c r="M1680" s="595" t="s">
        <v>69</v>
      </c>
      <c r="N1680" s="114" t="s">
        <v>70</v>
      </c>
      <c r="O1680" s="114">
        <v>24</v>
      </c>
      <c r="P1680" s="90" t="s">
        <v>28</v>
      </c>
      <c r="Q1680" s="65"/>
      <c r="R1680" s="65"/>
      <c r="S1680" s="65"/>
      <c r="T1680" s="65"/>
      <c r="U1680" s="65"/>
      <c r="V1680" s="65"/>
      <c r="W1680" s="65"/>
      <c r="X1680" s="65"/>
      <c r="Y1680" s="65"/>
      <c r="Z1680" s="65"/>
      <c r="AA1680" s="65"/>
      <c r="AB1680" s="65"/>
      <c r="AC1680" s="65"/>
      <c r="AD1680" s="65"/>
      <c r="AE1680" s="65"/>
      <c r="AF1680" s="65"/>
      <c r="AG1680" s="65"/>
      <c r="AH1680" s="65"/>
      <c r="AI1680" s="65"/>
      <c r="AJ1680" s="65"/>
      <c r="AK1680" s="65"/>
      <c r="AL1680" s="65"/>
      <c r="AM1680" s="65"/>
      <c r="AN1680" s="65"/>
      <c r="AO1680" s="65"/>
      <c r="AP1680" s="65"/>
      <c r="AQ1680" s="65"/>
      <c r="AR1680" s="65"/>
      <c r="AS1680" s="65"/>
      <c r="AT1680" s="65"/>
      <c r="AU1680" s="65"/>
      <c r="AV1680" s="65"/>
      <c r="AW1680" s="65"/>
      <c r="AX1680" s="65"/>
      <c r="AY1680" s="65"/>
      <c r="AZ1680" s="65"/>
      <c r="BA1680" s="65"/>
      <c r="BB1680" s="65"/>
      <c r="BC1680" s="65"/>
      <c r="BD1680" s="65"/>
      <c r="BE1680" s="65"/>
      <c r="BF1680" s="65"/>
      <c r="BG1680" s="65"/>
      <c r="BH1680" s="65"/>
      <c r="BI1680" s="65"/>
      <c r="BJ1680" s="65"/>
      <c r="BK1680" s="65"/>
      <c r="BL1680" s="65"/>
    </row>
    <row r="1681" spans="1:64" x14ac:dyDescent="0.2">
      <c r="A1681" s="595" t="s">
        <v>1892</v>
      </c>
      <c r="B1681" s="595" t="s">
        <v>65</v>
      </c>
      <c r="C1681" s="595" t="s">
        <v>1917</v>
      </c>
      <c r="D1681" s="595" t="s">
        <v>1894</v>
      </c>
      <c r="E1681" s="595" t="s">
        <v>1895</v>
      </c>
      <c r="F1681" s="114">
        <v>75</v>
      </c>
      <c r="G1681" s="595" t="s">
        <v>27</v>
      </c>
      <c r="H1681" s="114" t="s">
        <v>28</v>
      </c>
      <c r="I1681" s="114" t="s">
        <v>29</v>
      </c>
      <c r="J1681" s="114" t="s">
        <v>28</v>
      </c>
      <c r="K1681" s="595" t="s">
        <v>727</v>
      </c>
      <c r="L1681" s="595" t="s">
        <v>31</v>
      </c>
      <c r="M1681" s="595" t="s">
        <v>69</v>
      </c>
      <c r="N1681" s="114" t="s">
        <v>70</v>
      </c>
      <c r="O1681" s="114">
        <v>24</v>
      </c>
      <c r="P1681" s="90" t="s">
        <v>28</v>
      </c>
      <c r="Q1681" s="65"/>
      <c r="R1681" s="65"/>
      <c r="S1681" s="65"/>
      <c r="T1681" s="65"/>
      <c r="U1681" s="65"/>
      <c r="V1681" s="65"/>
      <c r="W1681" s="65"/>
      <c r="X1681" s="65"/>
      <c r="Y1681" s="65"/>
      <c r="Z1681" s="65"/>
      <c r="AA1681" s="65"/>
      <c r="AB1681" s="65"/>
      <c r="AC1681" s="65"/>
      <c r="AD1681" s="65"/>
      <c r="AE1681" s="65"/>
      <c r="AF1681" s="65"/>
      <c r="AG1681" s="65"/>
      <c r="AH1681" s="65"/>
      <c r="AI1681" s="65"/>
      <c r="AJ1681" s="65"/>
      <c r="AK1681" s="65"/>
      <c r="AL1681" s="65"/>
      <c r="AM1681" s="65"/>
      <c r="AN1681" s="65"/>
      <c r="AO1681" s="65"/>
      <c r="AP1681" s="65"/>
      <c r="AQ1681" s="65"/>
      <c r="AR1681" s="65"/>
      <c r="AS1681" s="65"/>
      <c r="AT1681" s="65"/>
      <c r="AU1681" s="65"/>
      <c r="AV1681" s="65"/>
      <c r="AW1681" s="65"/>
      <c r="AX1681" s="65"/>
      <c r="AY1681" s="65"/>
      <c r="AZ1681" s="65"/>
      <c r="BA1681" s="65"/>
      <c r="BB1681" s="65"/>
      <c r="BC1681" s="65"/>
      <c r="BD1681" s="65"/>
      <c r="BE1681" s="65"/>
      <c r="BF1681" s="65"/>
      <c r="BG1681" s="65"/>
      <c r="BH1681" s="65"/>
      <c r="BI1681" s="65"/>
      <c r="BJ1681" s="65"/>
      <c r="BK1681" s="65"/>
      <c r="BL1681" s="65"/>
    </row>
    <row r="1682" spans="1:64" x14ac:dyDescent="0.2">
      <c r="A1682" s="595" t="s">
        <v>1892</v>
      </c>
      <c r="B1682" s="595" t="s">
        <v>65</v>
      </c>
      <c r="C1682" s="595" t="s">
        <v>1918</v>
      </c>
      <c r="D1682" s="595" t="s">
        <v>1894</v>
      </c>
      <c r="E1682" s="595" t="s">
        <v>1895</v>
      </c>
      <c r="F1682" s="114">
        <v>75</v>
      </c>
      <c r="G1682" s="595" t="s">
        <v>27</v>
      </c>
      <c r="H1682" s="114" t="s">
        <v>28</v>
      </c>
      <c r="I1682" s="114" t="s">
        <v>29</v>
      </c>
      <c r="J1682" s="114" t="s">
        <v>28</v>
      </c>
      <c r="K1682" s="595" t="s">
        <v>727</v>
      </c>
      <c r="L1682" s="595" t="s">
        <v>31</v>
      </c>
      <c r="M1682" s="595" t="s">
        <v>69</v>
      </c>
      <c r="N1682" s="114" t="s">
        <v>70</v>
      </c>
      <c r="O1682" s="114">
        <v>24</v>
      </c>
      <c r="P1682" s="90" t="s">
        <v>28</v>
      </c>
      <c r="Q1682" s="65"/>
      <c r="R1682" s="65"/>
      <c r="S1682" s="65"/>
      <c r="T1682" s="65"/>
      <c r="U1682" s="65"/>
      <c r="V1682" s="65"/>
      <c r="W1682" s="65"/>
      <c r="X1682" s="65"/>
      <c r="Y1682" s="65"/>
      <c r="Z1682" s="65"/>
      <c r="AA1682" s="65"/>
      <c r="AB1682" s="65"/>
      <c r="AC1682" s="65"/>
      <c r="AD1682" s="65"/>
      <c r="AE1682" s="65"/>
      <c r="AF1682" s="65"/>
      <c r="AG1682" s="65"/>
      <c r="AH1682" s="65"/>
      <c r="AI1682" s="65"/>
      <c r="AJ1682" s="65"/>
      <c r="AK1682" s="65"/>
      <c r="AL1682" s="65"/>
      <c r="AM1682" s="65"/>
      <c r="AN1682" s="65"/>
      <c r="AO1682" s="65"/>
      <c r="AP1682" s="65"/>
      <c r="AQ1682" s="65"/>
      <c r="AR1682" s="65"/>
      <c r="AS1682" s="65"/>
      <c r="AT1682" s="65"/>
      <c r="AU1682" s="65"/>
      <c r="AV1682" s="65"/>
      <c r="AW1682" s="65"/>
      <c r="AX1682" s="65"/>
      <c r="AY1682" s="65"/>
      <c r="AZ1682" s="65"/>
      <c r="BA1682" s="65"/>
      <c r="BB1682" s="65"/>
      <c r="BC1682" s="65"/>
      <c r="BD1682" s="65"/>
      <c r="BE1682" s="65"/>
      <c r="BF1682" s="65"/>
      <c r="BG1682" s="65"/>
      <c r="BH1682" s="65"/>
      <c r="BI1682" s="65"/>
      <c r="BJ1682" s="65"/>
      <c r="BK1682" s="65"/>
      <c r="BL1682" s="65"/>
    </row>
    <row r="1683" spans="1:64" x14ac:dyDescent="0.2">
      <c r="A1683" s="595" t="s">
        <v>1892</v>
      </c>
      <c r="B1683" s="595" t="s">
        <v>65</v>
      </c>
      <c r="C1683" s="595" t="s">
        <v>1919</v>
      </c>
      <c r="D1683" s="595" t="s">
        <v>1920</v>
      </c>
      <c r="E1683" s="595" t="s">
        <v>189</v>
      </c>
      <c r="F1683" s="114">
        <v>120</v>
      </c>
      <c r="G1683" s="595" t="s">
        <v>27</v>
      </c>
      <c r="H1683" s="114" t="s">
        <v>28</v>
      </c>
      <c r="I1683" s="114" t="s">
        <v>29</v>
      </c>
      <c r="J1683" s="114" t="s">
        <v>28</v>
      </c>
      <c r="K1683" s="595" t="s">
        <v>727</v>
      </c>
      <c r="L1683" s="595" t="s">
        <v>1921</v>
      </c>
      <c r="M1683" s="595" t="s">
        <v>32</v>
      </c>
      <c r="N1683" s="595" t="s">
        <v>70</v>
      </c>
      <c r="O1683" s="114">
        <v>24</v>
      </c>
      <c r="P1683" s="90" t="s">
        <v>28</v>
      </c>
      <c r="Q1683" s="65"/>
      <c r="R1683" s="65"/>
      <c r="S1683" s="65"/>
      <c r="T1683" s="65"/>
      <c r="U1683" s="65"/>
      <c r="V1683" s="65"/>
      <c r="W1683" s="65"/>
      <c r="X1683" s="65"/>
      <c r="Y1683" s="65"/>
      <c r="Z1683" s="65"/>
      <c r="AA1683" s="65"/>
      <c r="AB1683" s="65"/>
      <c r="AC1683" s="65"/>
      <c r="AD1683" s="65"/>
      <c r="AE1683" s="65"/>
      <c r="AF1683" s="65"/>
      <c r="AG1683" s="65"/>
      <c r="AH1683" s="65"/>
      <c r="AI1683" s="65"/>
      <c r="AJ1683" s="65"/>
      <c r="AK1683" s="65"/>
      <c r="AL1683" s="65"/>
      <c r="AM1683" s="65"/>
      <c r="AN1683" s="65"/>
      <c r="AO1683" s="65"/>
      <c r="AP1683" s="65"/>
      <c r="AQ1683" s="65"/>
      <c r="AR1683" s="65"/>
      <c r="AS1683" s="65"/>
      <c r="AT1683" s="65"/>
      <c r="AU1683" s="65"/>
      <c r="AV1683" s="65"/>
      <c r="AW1683" s="65"/>
      <c r="AX1683" s="65"/>
      <c r="AY1683" s="65"/>
      <c r="AZ1683" s="65"/>
      <c r="BA1683" s="65"/>
      <c r="BB1683" s="65"/>
      <c r="BC1683" s="65"/>
      <c r="BD1683" s="65"/>
      <c r="BE1683" s="65"/>
      <c r="BF1683" s="65"/>
      <c r="BG1683" s="65"/>
      <c r="BH1683" s="65"/>
      <c r="BI1683" s="65"/>
      <c r="BJ1683" s="65"/>
      <c r="BK1683" s="65"/>
      <c r="BL1683" s="65"/>
    </row>
    <row r="1684" spans="1:64" x14ac:dyDescent="0.2">
      <c r="A1684" s="595" t="s">
        <v>1892</v>
      </c>
      <c r="B1684" s="595" t="s">
        <v>65</v>
      </c>
      <c r="C1684" s="595" t="s">
        <v>1922</v>
      </c>
      <c r="D1684" s="595" t="s">
        <v>1920</v>
      </c>
      <c r="E1684" s="595" t="s">
        <v>189</v>
      </c>
      <c r="F1684" s="114">
        <v>120</v>
      </c>
      <c r="G1684" s="595" t="s">
        <v>27</v>
      </c>
      <c r="H1684" s="114" t="s">
        <v>28</v>
      </c>
      <c r="I1684" s="114" t="s">
        <v>29</v>
      </c>
      <c r="J1684" s="114" t="s">
        <v>28</v>
      </c>
      <c r="K1684" s="595" t="s">
        <v>727</v>
      </c>
      <c r="L1684" s="595" t="s">
        <v>1921</v>
      </c>
      <c r="M1684" s="595" t="s">
        <v>32</v>
      </c>
      <c r="N1684" s="595" t="s">
        <v>70</v>
      </c>
      <c r="O1684" s="114">
        <v>24</v>
      </c>
      <c r="P1684" s="90" t="s">
        <v>28</v>
      </c>
      <c r="Q1684" s="65"/>
      <c r="R1684" s="65"/>
      <c r="S1684" s="65"/>
      <c r="T1684" s="65"/>
      <c r="U1684" s="65"/>
      <c r="V1684" s="65"/>
      <c r="W1684" s="65"/>
      <c r="X1684" s="65"/>
      <c r="Y1684" s="65"/>
      <c r="Z1684" s="65"/>
      <c r="AA1684" s="65"/>
      <c r="AB1684" s="65"/>
      <c r="AC1684" s="65"/>
      <c r="AD1684" s="65"/>
      <c r="AE1684" s="65"/>
      <c r="AF1684" s="65"/>
      <c r="AG1684" s="65"/>
      <c r="AH1684" s="65"/>
      <c r="AI1684" s="65"/>
      <c r="AJ1684" s="65"/>
      <c r="AK1684" s="65"/>
      <c r="AL1684" s="65"/>
      <c r="AM1684" s="65"/>
      <c r="AN1684" s="65"/>
      <c r="AO1684" s="65"/>
      <c r="AP1684" s="65"/>
      <c r="AQ1684" s="65"/>
      <c r="AR1684" s="65"/>
      <c r="AS1684" s="65"/>
      <c r="AT1684" s="65"/>
      <c r="AU1684" s="65"/>
      <c r="AV1684" s="65"/>
      <c r="AW1684" s="65"/>
      <c r="AX1684" s="65"/>
      <c r="AY1684" s="65"/>
      <c r="AZ1684" s="65"/>
      <c r="BA1684" s="65"/>
      <c r="BB1684" s="65"/>
      <c r="BC1684" s="65"/>
      <c r="BD1684" s="65"/>
      <c r="BE1684" s="65"/>
      <c r="BF1684" s="65"/>
      <c r="BG1684" s="65"/>
      <c r="BH1684" s="65"/>
      <c r="BI1684" s="65"/>
      <c r="BJ1684" s="65"/>
      <c r="BK1684" s="65"/>
      <c r="BL1684" s="65"/>
    </row>
    <row r="1685" spans="1:64" x14ac:dyDescent="0.2">
      <c r="A1685" s="595" t="s">
        <v>1892</v>
      </c>
      <c r="B1685" s="595" t="s">
        <v>65</v>
      </c>
      <c r="C1685" s="595" t="s">
        <v>1923</v>
      </c>
      <c r="D1685" s="595" t="s">
        <v>1920</v>
      </c>
      <c r="E1685" s="595" t="s">
        <v>189</v>
      </c>
      <c r="F1685" s="114">
        <v>120</v>
      </c>
      <c r="G1685" s="595" t="s">
        <v>27</v>
      </c>
      <c r="H1685" s="114" t="s">
        <v>28</v>
      </c>
      <c r="I1685" s="114" t="s">
        <v>29</v>
      </c>
      <c r="J1685" s="114" t="s">
        <v>28</v>
      </c>
      <c r="K1685" s="595" t="s">
        <v>727</v>
      </c>
      <c r="L1685" s="595" t="s">
        <v>1921</v>
      </c>
      <c r="M1685" s="595" t="s">
        <v>32</v>
      </c>
      <c r="N1685" s="595" t="s">
        <v>70</v>
      </c>
      <c r="O1685" s="114">
        <v>24</v>
      </c>
      <c r="P1685" s="90" t="s">
        <v>28</v>
      </c>
      <c r="Q1685" s="65"/>
      <c r="R1685" s="65"/>
      <c r="S1685" s="65"/>
      <c r="T1685" s="65"/>
      <c r="U1685" s="65"/>
      <c r="V1685" s="65"/>
      <c r="W1685" s="65"/>
      <c r="X1685" s="65"/>
      <c r="Y1685" s="65"/>
      <c r="Z1685" s="65"/>
      <c r="AA1685" s="65"/>
      <c r="AB1685" s="65"/>
      <c r="AC1685" s="65"/>
      <c r="AD1685" s="65"/>
      <c r="AE1685" s="65"/>
      <c r="AF1685" s="65"/>
      <c r="AG1685" s="65"/>
      <c r="AH1685" s="65"/>
      <c r="AI1685" s="65"/>
      <c r="AJ1685" s="65"/>
      <c r="AK1685" s="65"/>
      <c r="AL1685" s="65"/>
      <c r="AM1685" s="65"/>
      <c r="AN1685" s="65"/>
      <c r="AO1685" s="65"/>
      <c r="AP1685" s="65"/>
      <c r="AQ1685" s="65"/>
      <c r="AR1685" s="65"/>
      <c r="AS1685" s="65"/>
      <c r="AT1685" s="65"/>
      <c r="AU1685" s="65"/>
      <c r="AV1685" s="65"/>
      <c r="AW1685" s="65"/>
      <c r="AX1685" s="65"/>
      <c r="AY1685" s="65"/>
      <c r="AZ1685" s="65"/>
      <c r="BA1685" s="65"/>
      <c r="BB1685" s="65"/>
      <c r="BC1685" s="65"/>
      <c r="BD1685" s="65"/>
      <c r="BE1685" s="65"/>
      <c r="BF1685" s="65"/>
      <c r="BG1685" s="65"/>
      <c r="BH1685" s="65"/>
      <c r="BI1685" s="65"/>
      <c r="BJ1685" s="65"/>
      <c r="BK1685" s="65"/>
      <c r="BL1685" s="65"/>
    </row>
    <row r="1686" spans="1:64" x14ac:dyDescent="0.2">
      <c r="A1686" s="595" t="s">
        <v>1892</v>
      </c>
      <c r="B1686" s="595" t="s">
        <v>65</v>
      </c>
      <c r="C1686" s="595" t="s">
        <v>1924</v>
      </c>
      <c r="D1686" s="595" t="s">
        <v>1920</v>
      </c>
      <c r="E1686" s="595" t="s">
        <v>189</v>
      </c>
      <c r="F1686" s="114">
        <v>120</v>
      </c>
      <c r="G1686" s="595" t="s">
        <v>27</v>
      </c>
      <c r="H1686" s="114" t="s">
        <v>28</v>
      </c>
      <c r="I1686" s="114" t="s">
        <v>29</v>
      </c>
      <c r="J1686" s="114" t="s">
        <v>28</v>
      </c>
      <c r="K1686" s="595" t="s">
        <v>727</v>
      </c>
      <c r="L1686" s="595" t="s">
        <v>1921</v>
      </c>
      <c r="M1686" s="595" t="s">
        <v>32</v>
      </c>
      <c r="N1686" s="595" t="s">
        <v>70</v>
      </c>
      <c r="O1686" s="114">
        <v>24</v>
      </c>
      <c r="P1686" s="90" t="s">
        <v>28</v>
      </c>
      <c r="Q1686" s="65"/>
      <c r="R1686" s="65"/>
      <c r="S1686" s="65"/>
      <c r="T1686" s="65"/>
      <c r="U1686" s="65"/>
      <c r="V1686" s="65"/>
      <c r="W1686" s="65"/>
      <c r="X1686" s="65"/>
      <c r="Y1686" s="65"/>
      <c r="Z1686" s="65"/>
      <c r="AA1686" s="65"/>
      <c r="AB1686" s="65"/>
      <c r="AC1686" s="65"/>
      <c r="AD1686" s="65"/>
      <c r="AE1686" s="65"/>
      <c r="AF1686" s="65"/>
      <c r="AG1686" s="65"/>
      <c r="AH1686" s="65"/>
      <c r="AI1686" s="65"/>
      <c r="AJ1686" s="65"/>
      <c r="AK1686" s="65"/>
      <c r="AL1686" s="65"/>
      <c r="AM1686" s="65"/>
      <c r="AN1686" s="65"/>
      <c r="AO1686" s="65"/>
      <c r="AP1686" s="65"/>
      <c r="AQ1686" s="65"/>
      <c r="AR1686" s="65"/>
      <c r="AS1686" s="65"/>
      <c r="AT1686" s="65"/>
      <c r="AU1686" s="65"/>
      <c r="AV1686" s="65"/>
      <c r="AW1686" s="65"/>
      <c r="AX1686" s="65"/>
      <c r="AY1686" s="65"/>
      <c r="AZ1686" s="65"/>
      <c r="BA1686" s="65"/>
      <c r="BB1686" s="65"/>
      <c r="BC1686" s="65"/>
      <c r="BD1686" s="65"/>
      <c r="BE1686" s="65"/>
      <c r="BF1686" s="65"/>
      <c r="BG1686" s="65"/>
      <c r="BH1686" s="65"/>
      <c r="BI1686" s="65"/>
      <c r="BJ1686" s="65"/>
      <c r="BK1686" s="65"/>
      <c r="BL1686" s="65"/>
    </row>
    <row r="1687" spans="1:64" x14ac:dyDescent="0.2">
      <c r="A1687" s="595" t="s">
        <v>1892</v>
      </c>
      <c r="B1687" s="595" t="s">
        <v>65</v>
      </c>
      <c r="C1687" s="595" t="s">
        <v>1925</v>
      </c>
      <c r="D1687" s="595" t="s">
        <v>1920</v>
      </c>
      <c r="E1687" s="595" t="s">
        <v>189</v>
      </c>
      <c r="F1687" s="114">
        <v>120</v>
      </c>
      <c r="G1687" s="595" t="s">
        <v>27</v>
      </c>
      <c r="H1687" s="114" t="s">
        <v>28</v>
      </c>
      <c r="I1687" s="114" t="s">
        <v>29</v>
      </c>
      <c r="J1687" s="114" t="s">
        <v>28</v>
      </c>
      <c r="K1687" s="595" t="s">
        <v>727</v>
      </c>
      <c r="L1687" s="595" t="s">
        <v>1921</v>
      </c>
      <c r="M1687" s="595" t="s">
        <v>32</v>
      </c>
      <c r="N1687" s="595" t="s">
        <v>70</v>
      </c>
      <c r="O1687" s="114">
        <v>24</v>
      </c>
      <c r="P1687" s="90" t="s">
        <v>28</v>
      </c>
      <c r="Q1687" s="65"/>
      <c r="R1687" s="65"/>
      <c r="S1687" s="65"/>
      <c r="T1687" s="65"/>
      <c r="U1687" s="65"/>
      <c r="V1687" s="65"/>
      <c r="W1687" s="65"/>
      <c r="X1687" s="65"/>
      <c r="Y1687" s="65"/>
      <c r="Z1687" s="65"/>
      <c r="AA1687" s="65"/>
      <c r="AB1687" s="65"/>
      <c r="AC1687" s="65"/>
      <c r="AD1687" s="65"/>
      <c r="AE1687" s="65"/>
      <c r="AF1687" s="65"/>
      <c r="AG1687" s="65"/>
      <c r="AH1687" s="65"/>
      <c r="AI1687" s="65"/>
      <c r="AJ1687" s="65"/>
      <c r="AK1687" s="65"/>
      <c r="AL1687" s="65"/>
      <c r="AM1687" s="65"/>
      <c r="AN1687" s="65"/>
      <c r="AO1687" s="65"/>
      <c r="AP1687" s="65"/>
      <c r="AQ1687" s="65"/>
      <c r="AR1687" s="65"/>
      <c r="AS1687" s="65"/>
      <c r="AT1687" s="65"/>
      <c r="AU1687" s="65"/>
      <c r="AV1687" s="65"/>
      <c r="AW1687" s="65"/>
      <c r="AX1687" s="65"/>
      <c r="AY1687" s="65"/>
      <c r="AZ1687" s="65"/>
      <c r="BA1687" s="65"/>
      <c r="BB1687" s="65"/>
      <c r="BC1687" s="65"/>
      <c r="BD1687" s="65"/>
      <c r="BE1687" s="65"/>
      <c r="BF1687" s="65"/>
      <c r="BG1687" s="65"/>
      <c r="BH1687" s="65"/>
      <c r="BI1687" s="65"/>
      <c r="BJ1687" s="65"/>
      <c r="BK1687" s="65"/>
      <c r="BL1687" s="65"/>
    </row>
    <row r="1688" spans="1:64" x14ac:dyDescent="0.2">
      <c r="A1688" s="595" t="s">
        <v>1892</v>
      </c>
      <c r="B1688" s="595" t="s">
        <v>65</v>
      </c>
      <c r="C1688" s="595" t="s">
        <v>1926</v>
      </c>
      <c r="D1688" s="595" t="s">
        <v>1920</v>
      </c>
      <c r="E1688" s="595" t="s">
        <v>189</v>
      </c>
      <c r="F1688" s="114">
        <v>120</v>
      </c>
      <c r="G1688" s="595" t="s">
        <v>27</v>
      </c>
      <c r="H1688" s="114" t="s">
        <v>28</v>
      </c>
      <c r="I1688" s="114" t="s">
        <v>29</v>
      </c>
      <c r="J1688" s="114" t="s">
        <v>28</v>
      </c>
      <c r="K1688" s="595" t="s">
        <v>727</v>
      </c>
      <c r="L1688" s="595" t="s">
        <v>1921</v>
      </c>
      <c r="M1688" s="595" t="s">
        <v>32</v>
      </c>
      <c r="N1688" s="595" t="s">
        <v>70</v>
      </c>
      <c r="O1688" s="114">
        <v>24</v>
      </c>
      <c r="P1688" s="90" t="s">
        <v>28</v>
      </c>
      <c r="Q1688" s="65"/>
      <c r="R1688" s="65"/>
      <c r="S1688" s="65"/>
      <c r="T1688" s="65"/>
      <c r="U1688" s="65"/>
      <c r="V1688" s="65"/>
      <c r="W1688" s="65"/>
      <c r="X1688" s="65"/>
      <c r="Y1688" s="65"/>
      <c r="Z1688" s="65"/>
      <c r="AA1688" s="65"/>
      <c r="AB1688" s="65"/>
      <c r="AC1688" s="65"/>
      <c r="AD1688" s="65"/>
      <c r="AE1688" s="65"/>
      <c r="AF1688" s="65"/>
      <c r="AG1688" s="65"/>
      <c r="AH1688" s="65"/>
      <c r="AI1688" s="65"/>
      <c r="AJ1688" s="65"/>
      <c r="AK1688" s="65"/>
      <c r="AL1688" s="65"/>
      <c r="AM1688" s="65"/>
      <c r="AN1688" s="65"/>
      <c r="AO1688" s="65"/>
      <c r="AP1688" s="65"/>
      <c r="AQ1688" s="65"/>
      <c r="AR1688" s="65"/>
      <c r="AS1688" s="65"/>
      <c r="AT1688" s="65"/>
      <c r="AU1688" s="65"/>
      <c r="AV1688" s="65"/>
      <c r="AW1688" s="65"/>
      <c r="AX1688" s="65"/>
      <c r="AY1688" s="65"/>
      <c r="AZ1688" s="65"/>
      <c r="BA1688" s="65"/>
      <c r="BB1688" s="65"/>
      <c r="BC1688" s="65"/>
      <c r="BD1688" s="65"/>
      <c r="BE1688" s="65"/>
      <c r="BF1688" s="65"/>
      <c r="BG1688" s="65"/>
      <c r="BH1688" s="65"/>
      <c r="BI1688" s="65"/>
      <c r="BJ1688" s="65"/>
      <c r="BK1688" s="65"/>
      <c r="BL1688" s="65"/>
    </row>
    <row r="1689" spans="1:64" x14ac:dyDescent="0.2">
      <c r="A1689" s="595" t="s">
        <v>1892</v>
      </c>
      <c r="B1689" s="595" t="s">
        <v>65</v>
      </c>
      <c r="C1689" s="595" t="s">
        <v>1927</v>
      </c>
      <c r="D1689" s="595" t="s">
        <v>1920</v>
      </c>
      <c r="E1689" s="595" t="s">
        <v>189</v>
      </c>
      <c r="F1689" s="114">
        <v>120</v>
      </c>
      <c r="G1689" s="595" t="s">
        <v>27</v>
      </c>
      <c r="H1689" s="114" t="s">
        <v>28</v>
      </c>
      <c r="I1689" s="114" t="s">
        <v>29</v>
      </c>
      <c r="J1689" s="114" t="s">
        <v>28</v>
      </c>
      <c r="K1689" s="595" t="s">
        <v>727</v>
      </c>
      <c r="L1689" s="595" t="s">
        <v>1921</v>
      </c>
      <c r="M1689" s="595" t="s">
        <v>32</v>
      </c>
      <c r="N1689" s="595" t="s">
        <v>70</v>
      </c>
      <c r="O1689" s="114">
        <v>24</v>
      </c>
      <c r="P1689" s="90" t="s">
        <v>28</v>
      </c>
      <c r="Q1689" s="65"/>
      <c r="R1689" s="65"/>
      <c r="S1689" s="65"/>
      <c r="T1689" s="65"/>
      <c r="U1689" s="65"/>
      <c r="V1689" s="65"/>
      <c r="W1689" s="65"/>
      <c r="X1689" s="65"/>
      <c r="Y1689" s="65"/>
      <c r="Z1689" s="65"/>
      <c r="AA1689" s="65"/>
      <c r="AB1689" s="65"/>
      <c r="AC1689" s="65"/>
      <c r="AD1689" s="65"/>
      <c r="AE1689" s="65"/>
      <c r="AF1689" s="65"/>
      <c r="AG1689" s="65"/>
      <c r="AH1689" s="65"/>
      <c r="AI1689" s="65"/>
      <c r="AJ1689" s="65"/>
      <c r="AK1689" s="65"/>
      <c r="AL1689" s="65"/>
      <c r="AM1689" s="65"/>
      <c r="AN1689" s="65"/>
      <c r="AO1689" s="65"/>
      <c r="AP1689" s="65"/>
      <c r="AQ1689" s="65"/>
      <c r="AR1689" s="65"/>
      <c r="AS1689" s="65"/>
      <c r="AT1689" s="65"/>
      <c r="AU1689" s="65"/>
      <c r="AV1689" s="65"/>
      <c r="AW1689" s="65"/>
      <c r="AX1689" s="65"/>
      <c r="AY1689" s="65"/>
      <c r="AZ1689" s="65"/>
      <c r="BA1689" s="65"/>
      <c r="BB1689" s="65"/>
      <c r="BC1689" s="65"/>
      <c r="BD1689" s="65"/>
      <c r="BE1689" s="65"/>
      <c r="BF1689" s="65"/>
      <c r="BG1689" s="65"/>
      <c r="BH1689" s="65"/>
      <c r="BI1689" s="65"/>
      <c r="BJ1689" s="65"/>
      <c r="BK1689" s="65"/>
      <c r="BL1689" s="65"/>
    </row>
    <row r="1690" spans="1:64" x14ac:dyDescent="0.2">
      <c r="A1690" s="595" t="s">
        <v>1892</v>
      </c>
      <c r="B1690" s="595" t="s">
        <v>65</v>
      </c>
      <c r="C1690" s="595" t="s">
        <v>1928</v>
      </c>
      <c r="D1690" s="595" t="s">
        <v>1920</v>
      </c>
      <c r="E1690" s="595" t="s">
        <v>189</v>
      </c>
      <c r="F1690" s="114">
        <v>120</v>
      </c>
      <c r="G1690" s="595" t="s">
        <v>27</v>
      </c>
      <c r="H1690" s="114" t="s">
        <v>28</v>
      </c>
      <c r="I1690" s="114" t="s">
        <v>29</v>
      </c>
      <c r="J1690" s="114" t="s">
        <v>28</v>
      </c>
      <c r="K1690" s="595" t="s">
        <v>727</v>
      </c>
      <c r="L1690" s="595" t="s">
        <v>1921</v>
      </c>
      <c r="M1690" s="595" t="s">
        <v>32</v>
      </c>
      <c r="N1690" s="595" t="s">
        <v>70</v>
      </c>
      <c r="O1690" s="114">
        <v>24</v>
      </c>
      <c r="P1690" s="90" t="s">
        <v>28</v>
      </c>
      <c r="Q1690" s="65"/>
      <c r="R1690" s="65"/>
      <c r="S1690" s="65"/>
      <c r="T1690" s="65"/>
      <c r="U1690" s="65"/>
      <c r="V1690" s="65"/>
      <c r="W1690" s="65"/>
      <c r="X1690" s="65"/>
      <c r="Y1690" s="65"/>
      <c r="Z1690" s="65"/>
      <c r="AA1690" s="65"/>
      <c r="AB1690" s="65"/>
      <c r="AC1690" s="65"/>
      <c r="AD1690" s="65"/>
      <c r="AE1690" s="65"/>
      <c r="AF1690" s="65"/>
      <c r="AG1690" s="65"/>
      <c r="AH1690" s="65"/>
      <c r="AI1690" s="65"/>
      <c r="AJ1690" s="65"/>
      <c r="AK1690" s="65"/>
      <c r="AL1690" s="65"/>
      <c r="AM1690" s="65"/>
      <c r="AN1690" s="65"/>
      <c r="AO1690" s="65"/>
      <c r="AP1690" s="65"/>
      <c r="AQ1690" s="65"/>
      <c r="AR1690" s="65"/>
      <c r="AS1690" s="65"/>
      <c r="AT1690" s="65"/>
      <c r="AU1690" s="65"/>
      <c r="AV1690" s="65"/>
      <c r="AW1690" s="65"/>
      <c r="AX1690" s="65"/>
      <c r="AY1690" s="65"/>
      <c r="AZ1690" s="65"/>
      <c r="BA1690" s="65"/>
      <c r="BB1690" s="65"/>
      <c r="BC1690" s="65"/>
      <c r="BD1690" s="65"/>
      <c r="BE1690" s="65"/>
      <c r="BF1690" s="65"/>
      <c r="BG1690" s="65"/>
      <c r="BH1690" s="65"/>
      <c r="BI1690" s="65"/>
      <c r="BJ1690" s="65"/>
      <c r="BK1690" s="65"/>
      <c r="BL1690" s="65"/>
    </row>
    <row r="1691" spans="1:64" x14ac:dyDescent="0.2">
      <c r="A1691" s="595" t="s">
        <v>1892</v>
      </c>
      <c r="B1691" s="595" t="s">
        <v>65</v>
      </c>
      <c r="C1691" s="595" t="s">
        <v>1928</v>
      </c>
      <c r="D1691" s="595" t="s">
        <v>1920</v>
      </c>
      <c r="E1691" s="595" t="s">
        <v>189</v>
      </c>
      <c r="F1691" s="114">
        <v>120</v>
      </c>
      <c r="G1691" s="595" t="s">
        <v>27</v>
      </c>
      <c r="H1691" s="114" t="s">
        <v>28</v>
      </c>
      <c r="I1691" s="114" t="s">
        <v>29</v>
      </c>
      <c r="J1691" s="114" t="s">
        <v>28</v>
      </c>
      <c r="K1691" s="595" t="s">
        <v>727</v>
      </c>
      <c r="L1691" s="595" t="s">
        <v>1921</v>
      </c>
      <c r="M1691" s="595" t="s">
        <v>32</v>
      </c>
      <c r="N1691" s="595" t="s">
        <v>70</v>
      </c>
      <c r="O1691" s="114">
        <v>24</v>
      </c>
      <c r="P1691" s="90" t="s">
        <v>28</v>
      </c>
      <c r="Q1691" s="65"/>
      <c r="R1691" s="65"/>
      <c r="S1691" s="65"/>
      <c r="T1691" s="65"/>
      <c r="U1691" s="65"/>
      <c r="V1691" s="65"/>
      <c r="W1691" s="65"/>
      <c r="X1691" s="65"/>
      <c r="Y1691" s="65"/>
      <c r="Z1691" s="65"/>
      <c r="AA1691" s="65"/>
      <c r="AB1691" s="65"/>
      <c r="AC1691" s="65"/>
      <c r="AD1691" s="65"/>
      <c r="AE1691" s="65"/>
      <c r="AF1691" s="65"/>
      <c r="AG1691" s="65"/>
      <c r="AH1691" s="65"/>
      <c r="AI1691" s="65"/>
      <c r="AJ1691" s="65"/>
      <c r="AK1691" s="65"/>
      <c r="AL1691" s="65"/>
      <c r="AM1691" s="65"/>
      <c r="AN1691" s="65"/>
      <c r="AO1691" s="65"/>
      <c r="AP1691" s="65"/>
      <c r="AQ1691" s="65"/>
      <c r="AR1691" s="65"/>
      <c r="AS1691" s="65"/>
      <c r="AT1691" s="65"/>
      <c r="AU1691" s="65"/>
      <c r="AV1691" s="65"/>
      <c r="AW1691" s="65"/>
      <c r="AX1691" s="65"/>
      <c r="AY1691" s="65"/>
      <c r="AZ1691" s="65"/>
      <c r="BA1691" s="65"/>
      <c r="BB1691" s="65"/>
      <c r="BC1691" s="65"/>
      <c r="BD1691" s="65"/>
      <c r="BE1691" s="65"/>
      <c r="BF1691" s="65"/>
      <c r="BG1691" s="65"/>
      <c r="BH1691" s="65"/>
      <c r="BI1691" s="65"/>
      <c r="BJ1691" s="65"/>
      <c r="BK1691" s="65"/>
      <c r="BL1691" s="65"/>
    </row>
    <row r="1692" spans="1:64" x14ac:dyDescent="0.2">
      <c r="A1692" s="595" t="s">
        <v>1892</v>
      </c>
      <c r="B1692" s="595" t="s">
        <v>65</v>
      </c>
      <c r="C1692" s="595" t="s">
        <v>1929</v>
      </c>
      <c r="D1692" s="595" t="s">
        <v>1920</v>
      </c>
      <c r="E1692" s="595" t="s">
        <v>189</v>
      </c>
      <c r="F1692" s="114">
        <v>120</v>
      </c>
      <c r="G1692" s="595" t="s">
        <v>27</v>
      </c>
      <c r="H1692" s="114" t="s">
        <v>28</v>
      </c>
      <c r="I1692" s="114" t="s">
        <v>29</v>
      </c>
      <c r="J1692" s="114" t="s">
        <v>28</v>
      </c>
      <c r="K1692" s="595" t="s">
        <v>727</v>
      </c>
      <c r="L1692" s="595" t="s">
        <v>1921</v>
      </c>
      <c r="M1692" s="595" t="s">
        <v>32</v>
      </c>
      <c r="N1692" s="595" t="s">
        <v>70</v>
      </c>
      <c r="O1692" s="114">
        <v>24</v>
      </c>
      <c r="P1692" s="90" t="s">
        <v>28</v>
      </c>
      <c r="Q1692" s="65"/>
      <c r="R1692" s="65"/>
      <c r="S1692" s="65"/>
      <c r="T1692" s="65"/>
      <c r="U1692" s="65"/>
      <c r="V1692" s="65"/>
      <c r="W1692" s="65"/>
      <c r="X1692" s="65"/>
      <c r="Y1692" s="65"/>
      <c r="Z1692" s="65"/>
      <c r="AA1692" s="65"/>
      <c r="AB1692" s="65"/>
      <c r="AC1692" s="65"/>
      <c r="AD1692" s="65"/>
      <c r="AE1692" s="65"/>
      <c r="AF1692" s="65"/>
      <c r="AG1692" s="65"/>
      <c r="AH1692" s="65"/>
      <c r="AI1692" s="65"/>
      <c r="AJ1692" s="65"/>
      <c r="AK1692" s="65"/>
      <c r="AL1692" s="65"/>
      <c r="AM1692" s="65"/>
      <c r="AN1692" s="65"/>
      <c r="AO1692" s="65"/>
      <c r="AP1692" s="65"/>
      <c r="AQ1692" s="65"/>
      <c r="AR1692" s="65"/>
      <c r="AS1692" s="65"/>
      <c r="AT1692" s="65"/>
      <c r="AU1692" s="65"/>
      <c r="AV1692" s="65"/>
      <c r="AW1692" s="65"/>
      <c r="AX1692" s="65"/>
      <c r="AY1692" s="65"/>
      <c r="AZ1692" s="65"/>
      <c r="BA1692" s="65"/>
      <c r="BB1692" s="65"/>
      <c r="BC1692" s="65"/>
      <c r="BD1692" s="65"/>
      <c r="BE1692" s="65"/>
      <c r="BF1692" s="65"/>
      <c r="BG1692" s="65"/>
      <c r="BH1692" s="65"/>
      <c r="BI1692" s="65"/>
      <c r="BJ1692" s="65"/>
      <c r="BK1692" s="65"/>
      <c r="BL1692" s="65"/>
    </row>
    <row r="1693" spans="1:64" x14ac:dyDescent="0.2">
      <c r="A1693" s="595" t="s">
        <v>1892</v>
      </c>
      <c r="B1693" s="595" t="s">
        <v>65</v>
      </c>
      <c r="C1693" s="595" t="s">
        <v>1929</v>
      </c>
      <c r="D1693" s="595" t="s">
        <v>1920</v>
      </c>
      <c r="E1693" s="595" t="s">
        <v>189</v>
      </c>
      <c r="F1693" s="114">
        <v>120</v>
      </c>
      <c r="G1693" s="595" t="s">
        <v>27</v>
      </c>
      <c r="H1693" s="114" t="s">
        <v>28</v>
      </c>
      <c r="I1693" s="114" t="s">
        <v>29</v>
      </c>
      <c r="J1693" s="114" t="s">
        <v>28</v>
      </c>
      <c r="K1693" s="595" t="s">
        <v>727</v>
      </c>
      <c r="L1693" s="595" t="s">
        <v>1921</v>
      </c>
      <c r="M1693" s="595" t="s">
        <v>32</v>
      </c>
      <c r="N1693" s="595" t="s">
        <v>70</v>
      </c>
      <c r="O1693" s="114">
        <v>24</v>
      </c>
      <c r="P1693" s="90" t="s">
        <v>28</v>
      </c>
      <c r="Q1693" s="65"/>
      <c r="R1693" s="65"/>
      <c r="S1693" s="65"/>
      <c r="T1693" s="65"/>
      <c r="U1693" s="65"/>
      <c r="V1693" s="65"/>
      <c r="W1693" s="65"/>
      <c r="X1693" s="65"/>
      <c r="Y1693" s="65"/>
      <c r="Z1693" s="65"/>
      <c r="AA1693" s="65"/>
      <c r="AB1693" s="65"/>
      <c r="AC1693" s="65"/>
      <c r="AD1693" s="65"/>
      <c r="AE1693" s="65"/>
      <c r="AF1693" s="65"/>
      <c r="AG1693" s="65"/>
      <c r="AH1693" s="65"/>
      <c r="AI1693" s="65"/>
      <c r="AJ1693" s="65"/>
      <c r="AK1693" s="65"/>
      <c r="AL1693" s="65"/>
      <c r="AM1693" s="65"/>
      <c r="AN1693" s="65"/>
      <c r="AO1693" s="65"/>
      <c r="AP1693" s="65"/>
      <c r="AQ1693" s="65"/>
      <c r="AR1693" s="65"/>
      <c r="AS1693" s="65"/>
      <c r="AT1693" s="65"/>
      <c r="AU1693" s="65"/>
      <c r="AV1693" s="65"/>
      <c r="AW1693" s="65"/>
      <c r="AX1693" s="65"/>
      <c r="AY1693" s="65"/>
      <c r="AZ1693" s="65"/>
      <c r="BA1693" s="65"/>
      <c r="BB1693" s="65"/>
      <c r="BC1693" s="65"/>
      <c r="BD1693" s="65"/>
      <c r="BE1693" s="65"/>
      <c r="BF1693" s="65"/>
      <c r="BG1693" s="65"/>
      <c r="BH1693" s="65"/>
      <c r="BI1693" s="65"/>
      <c r="BJ1693" s="65"/>
      <c r="BK1693" s="65"/>
      <c r="BL1693" s="65"/>
    </row>
    <row r="1694" spans="1:64" x14ac:dyDescent="0.2">
      <c r="A1694" s="595" t="s">
        <v>1892</v>
      </c>
      <c r="B1694" s="595" t="s">
        <v>65</v>
      </c>
      <c r="C1694" s="595" t="s">
        <v>1930</v>
      </c>
      <c r="D1694" s="595" t="s">
        <v>1920</v>
      </c>
      <c r="E1694" s="595" t="s">
        <v>189</v>
      </c>
      <c r="F1694" s="114">
        <v>120</v>
      </c>
      <c r="G1694" s="595" t="s">
        <v>27</v>
      </c>
      <c r="H1694" s="114" t="s">
        <v>28</v>
      </c>
      <c r="I1694" s="114" t="s">
        <v>29</v>
      </c>
      <c r="J1694" s="114" t="s">
        <v>28</v>
      </c>
      <c r="K1694" s="595" t="s">
        <v>727</v>
      </c>
      <c r="L1694" s="595" t="s">
        <v>1921</v>
      </c>
      <c r="M1694" s="595" t="s">
        <v>32</v>
      </c>
      <c r="N1694" s="595" t="s">
        <v>70</v>
      </c>
      <c r="O1694" s="114">
        <v>24</v>
      </c>
      <c r="P1694" s="90" t="s">
        <v>28</v>
      </c>
      <c r="Q1694" s="65"/>
      <c r="R1694" s="65"/>
      <c r="S1694" s="65"/>
      <c r="T1694" s="65"/>
      <c r="U1694" s="65"/>
      <c r="V1694" s="65"/>
      <c r="W1694" s="65"/>
      <c r="X1694" s="65"/>
      <c r="Y1694" s="65"/>
      <c r="Z1694" s="65"/>
      <c r="AA1694" s="65"/>
      <c r="AB1694" s="65"/>
      <c r="AC1694" s="65"/>
      <c r="AD1694" s="65"/>
      <c r="AE1694" s="65"/>
      <c r="AF1694" s="65"/>
      <c r="AG1694" s="65"/>
      <c r="AH1694" s="65"/>
      <c r="AI1694" s="65"/>
      <c r="AJ1694" s="65"/>
      <c r="AK1694" s="65"/>
      <c r="AL1694" s="65"/>
      <c r="AM1694" s="65"/>
      <c r="AN1694" s="65"/>
      <c r="AO1694" s="65"/>
      <c r="AP1694" s="65"/>
      <c r="AQ1694" s="65"/>
      <c r="AR1694" s="65"/>
      <c r="AS1694" s="65"/>
      <c r="AT1694" s="65"/>
      <c r="AU1694" s="65"/>
      <c r="AV1694" s="65"/>
      <c r="AW1694" s="65"/>
      <c r="AX1694" s="65"/>
      <c r="AY1694" s="65"/>
      <c r="AZ1694" s="65"/>
      <c r="BA1694" s="65"/>
      <c r="BB1694" s="65"/>
      <c r="BC1694" s="65"/>
      <c r="BD1694" s="65"/>
      <c r="BE1694" s="65"/>
      <c r="BF1694" s="65"/>
      <c r="BG1694" s="65"/>
      <c r="BH1694" s="65"/>
      <c r="BI1694" s="65"/>
      <c r="BJ1694" s="65"/>
      <c r="BK1694" s="65"/>
      <c r="BL1694" s="65"/>
    </row>
    <row r="1695" spans="1:64" x14ac:dyDescent="0.2">
      <c r="A1695" s="595" t="s">
        <v>1892</v>
      </c>
      <c r="B1695" s="595" t="s">
        <v>65</v>
      </c>
      <c r="C1695" s="595" t="s">
        <v>1931</v>
      </c>
      <c r="D1695" s="595" t="s">
        <v>1920</v>
      </c>
      <c r="E1695" s="595" t="s">
        <v>189</v>
      </c>
      <c r="F1695" s="114">
        <v>120</v>
      </c>
      <c r="G1695" s="595" t="s">
        <v>27</v>
      </c>
      <c r="H1695" s="114" t="s">
        <v>28</v>
      </c>
      <c r="I1695" s="114" t="s">
        <v>29</v>
      </c>
      <c r="J1695" s="114" t="s">
        <v>28</v>
      </c>
      <c r="K1695" s="595" t="s">
        <v>727</v>
      </c>
      <c r="L1695" s="595" t="s">
        <v>1921</v>
      </c>
      <c r="M1695" s="595" t="s">
        <v>32</v>
      </c>
      <c r="N1695" s="595" t="s">
        <v>70</v>
      </c>
      <c r="O1695" s="114">
        <v>24</v>
      </c>
      <c r="P1695" s="90" t="s">
        <v>28</v>
      </c>
      <c r="Q1695" s="65"/>
      <c r="R1695" s="65"/>
      <c r="S1695" s="65"/>
      <c r="T1695" s="65"/>
      <c r="U1695" s="65"/>
      <c r="V1695" s="65"/>
      <c r="W1695" s="65"/>
      <c r="X1695" s="65"/>
      <c r="Y1695" s="65"/>
      <c r="Z1695" s="65"/>
      <c r="AA1695" s="65"/>
      <c r="AB1695" s="65"/>
      <c r="AC1695" s="65"/>
      <c r="AD1695" s="65"/>
      <c r="AE1695" s="65"/>
      <c r="AF1695" s="65"/>
      <c r="AG1695" s="65"/>
      <c r="AH1695" s="65"/>
      <c r="AI1695" s="65"/>
      <c r="AJ1695" s="65"/>
      <c r="AK1695" s="65"/>
      <c r="AL1695" s="65"/>
      <c r="AM1695" s="65"/>
      <c r="AN1695" s="65"/>
      <c r="AO1695" s="65"/>
      <c r="AP1695" s="65"/>
      <c r="AQ1695" s="65"/>
      <c r="AR1695" s="65"/>
      <c r="AS1695" s="65"/>
      <c r="AT1695" s="65"/>
      <c r="AU1695" s="65"/>
      <c r="AV1695" s="65"/>
      <c r="AW1695" s="65"/>
      <c r="AX1695" s="65"/>
      <c r="AY1695" s="65"/>
      <c r="AZ1695" s="65"/>
      <c r="BA1695" s="65"/>
      <c r="BB1695" s="65"/>
      <c r="BC1695" s="65"/>
      <c r="BD1695" s="65"/>
      <c r="BE1695" s="65"/>
      <c r="BF1695" s="65"/>
      <c r="BG1695" s="65"/>
      <c r="BH1695" s="65"/>
      <c r="BI1695" s="65"/>
      <c r="BJ1695" s="65"/>
      <c r="BK1695" s="65"/>
      <c r="BL1695" s="65"/>
    </row>
    <row r="1696" spans="1:64" x14ac:dyDescent="0.2">
      <c r="A1696" s="595" t="s">
        <v>1892</v>
      </c>
      <c r="B1696" s="595" t="s">
        <v>65</v>
      </c>
      <c r="C1696" s="595" t="s">
        <v>1931</v>
      </c>
      <c r="D1696" s="595" t="s">
        <v>1920</v>
      </c>
      <c r="E1696" s="595" t="s">
        <v>189</v>
      </c>
      <c r="F1696" s="114">
        <v>120</v>
      </c>
      <c r="G1696" s="595" t="s">
        <v>27</v>
      </c>
      <c r="H1696" s="114" t="s">
        <v>28</v>
      </c>
      <c r="I1696" s="114" t="s">
        <v>29</v>
      </c>
      <c r="J1696" s="114" t="s">
        <v>28</v>
      </c>
      <c r="K1696" s="595" t="s">
        <v>727</v>
      </c>
      <c r="L1696" s="595" t="s">
        <v>1921</v>
      </c>
      <c r="M1696" s="595" t="s">
        <v>32</v>
      </c>
      <c r="N1696" s="595" t="s">
        <v>70</v>
      </c>
      <c r="O1696" s="114">
        <v>24</v>
      </c>
      <c r="P1696" s="90" t="s">
        <v>28</v>
      </c>
      <c r="Q1696" s="65"/>
      <c r="R1696" s="65"/>
      <c r="S1696" s="65"/>
      <c r="T1696" s="65"/>
      <c r="U1696" s="65"/>
      <c r="V1696" s="65"/>
      <c r="W1696" s="65"/>
      <c r="X1696" s="65"/>
      <c r="Y1696" s="65"/>
      <c r="Z1696" s="65"/>
      <c r="AA1696" s="65"/>
      <c r="AB1696" s="65"/>
      <c r="AC1696" s="65"/>
      <c r="AD1696" s="65"/>
      <c r="AE1696" s="65"/>
      <c r="AF1696" s="65"/>
      <c r="AG1696" s="65"/>
      <c r="AH1696" s="65"/>
      <c r="AI1696" s="65"/>
      <c r="AJ1696" s="65"/>
      <c r="AK1696" s="65"/>
      <c r="AL1696" s="65"/>
      <c r="AM1696" s="65"/>
      <c r="AN1696" s="65"/>
      <c r="AO1696" s="65"/>
      <c r="AP1696" s="65"/>
      <c r="AQ1696" s="65"/>
      <c r="AR1696" s="65"/>
      <c r="AS1696" s="65"/>
      <c r="AT1696" s="65"/>
      <c r="AU1696" s="65"/>
      <c r="AV1696" s="65"/>
      <c r="AW1696" s="65"/>
      <c r="AX1696" s="65"/>
      <c r="AY1696" s="65"/>
      <c r="AZ1696" s="65"/>
      <c r="BA1696" s="65"/>
      <c r="BB1696" s="65"/>
      <c r="BC1696" s="65"/>
      <c r="BD1696" s="65"/>
      <c r="BE1696" s="65"/>
      <c r="BF1696" s="65"/>
      <c r="BG1696" s="65"/>
      <c r="BH1696" s="65"/>
      <c r="BI1696" s="65"/>
      <c r="BJ1696" s="65"/>
      <c r="BK1696" s="65"/>
      <c r="BL1696" s="65"/>
    </row>
    <row r="1697" spans="1:64" x14ac:dyDescent="0.2">
      <c r="A1697" s="595" t="s">
        <v>1892</v>
      </c>
      <c r="B1697" s="595" t="s">
        <v>65</v>
      </c>
      <c r="C1697" s="595" t="s">
        <v>1932</v>
      </c>
      <c r="D1697" s="595" t="s">
        <v>1920</v>
      </c>
      <c r="E1697" s="595" t="s">
        <v>189</v>
      </c>
      <c r="F1697" s="114">
        <v>120</v>
      </c>
      <c r="G1697" s="595" t="s">
        <v>27</v>
      </c>
      <c r="H1697" s="114" t="s">
        <v>28</v>
      </c>
      <c r="I1697" s="114" t="s">
        <v>29</v>
      </c>
      <c r="J1697" s="114" t="s">
        <v>28</v>
      </c>
      <c r="K1697" s="595" t="s">
        <v>727</v>
      </c>
      <c r="L1697" s="595" t="s">
        <v>1921</v>
      </c>
      <c r="M1697" s="595" t="s">
        <v>32</v>
      </c>
      <c r="N1697" s="595" t="s">
        <v>70</v>
      </c>
      <c r="O1697" s="114">
        <v>24</v>
      </c>
      <c r="P1697" s="90" t="s">
        <v>28</v>
      </c>
      <c r="Q1697" s="65"/>
      <c r="R1697" s="65"/>
      <c r="S1697" s="65"/>
      <c r="T1697" s="65"/>
      <c r="U1697" s="65"/>
      <c r="V1697" s="65"/>
      <c r="W1697" s="65"/>
      <c r="X1697" s="65"/>
      <c r="Y1697" s="65"/>
      <c r="Z1697" s="65"/>
      <c r="AA1697" s="65"/>
      <c r="AB1697" s="65"/>
      <c r="AC1697" s="65"/>
      <c r="AD1697" s="65"/>
      <c r="AE1697" s="65"/>
      <c r="AF1697" s="65"/>
      <c r="AG1697" s="65"/>
      <c r="AH1697" s="65"/>
      <c r="AI1697" s="65"/>
      <c r="AJ1697" s="65"/>
      <c r="AK1697" s="65"/>
      <c r="AL1697" s="65"/>
      <c r="AM1697" s="65"/>
      <c r="AN1697" s="65"/>
      <c r="AO1697" s="65"/>
      <c r="AP1697" s="65"/>
      <c r="AQ1697" s="65"/>
      <c r="AR1697" s="65"/>
      <c r="AS1697" s="65"/>
      <c r="AT1697" s="65"/>
      <c r="AU1697" s="65"/>
      <c r="AV1697" s="65"/>
      <c r="AW1697" s="65"/>
      <c r="AX1697" s="65"/>
      <c r="AY1697" s="65"/>
      <c r="AZ1697" s="65"/>
      <c r="BA1697" s="65"/>
      <c r="BB1697" s="65"/>
      <c r="BC1697" s="65"/>
      <c r="BD1697" s="65"/>
      <c r="BE1697" s="65"/>
      <c r="BF1697" s="65"/>
      <c r="BG1697" s="65"/>
      <c r="BH1697" s="65"/>
      <c r="BI1697" s="65"/>
      <c r="BJ1697" s="65"/>
      <c r="BK1697" s="65"/>
      <c r="BL1697" s="65"/>
    </row>
    <row r="1698" spans="1:64" x14ac:dyDescent="0.2">
      <c r="A1698" s="595" t="s">
        <v>1892</v>
      </c>
      <c r="B1698" s="595" t="s">
        <v>65</v>
      </c>
      <c r="C1698" s="595" t="s">
        <v>1933</v>
      </c>
      <c r="D1698" s="595" t="s">
        <v>1920</v>
      </c>
      <c r="E1698" s="595" t="s">
        <v>189</v>
      </c>
      <c r="F1698" s="114">
        <v>120</v>
      </c>
      <c r="G1698" s="595" t="s">
        <v>27</v>
      </c>
      <c r="H1698" s="114" t="s">
        <v>28</v>
      </c>
      <c r="I1698" s="114" t="s">
        <v>29</v>
      </c>
      <c r="J1698" s="114" t="s">
        <v>28</v>
      </c>
      <c r="K1698" s="595" t="s">
        <v>727</v>
      </c>
      <c r="L1698" s="595" t="s">
        <v>1921</v>
      </c>
      <c r="M1698" s="595" t="s">
        <v>32</v>
      </c>
      <c r="N1698" s="595" t="s">
        <v>70</v>
      </c>
      <c r="O1698" s="114">
        <v>24</v>
      </c>
      <c r="P1698" s="90" t="s">
        <v>28</v>
      </c>
      <c r="Q1698" s="65"/>
      <c r="R1698" s="65"/>
      <c r="S1698" s="65"/>
      <c r="T1698" s="65"/>
      <c r="U1698" s="65"/>
      <c r="V1698" s="65"/>
      <c r="W1698" s="65"/>
      <c r="X1698" s="65"/>
      <c r="Y1698" s="65"/>
      <c r="Z1698" s="65"/>
      <c r="AA1698" s="65"/>
      <c r="AB1698" s="65"/>
      <c r="AC1698" s="65"/>
      <c r="AD1698" s="65"/>
      <c r="AE1698" s="65"/>
      <c r="AF1698" s="65"/>
      <c r="AG1698" s="65"/>
      <c r="AH1698" s="65"/>
      <c r="AI1698" s="65"/>
      <c r="AJ1698" s="65"/>
      <c r="AK1698" s="65"/>
      <c r="AL1698" s="65"/>
      <c r="AM1698" s="65"/>
      <c r="AN1698" s="65"/>
      <c r="AO1698" s="65"/>
      <c r="AP1698" s="65"/>
      <c r="AQ1698" s="65"/>
      <c r="AR1698" s="65"/>
      <c r="AS1698" s="65"/>
      <c r="AT1698" s="65"/>
      <c r="AU1698" s="65"/>
      <c r="AV1698" s="65"/>
      <c r="AW1698" s="65"/>
      <c r="AX1698" s="65"/>
      <c r="AY1698" s="65"/>
      <c r="AZ1698" s="65"/>
      <c r="BA1698" s="65"/>
      <c r="BB1698" s="65"/>
      <c r="BC1698" s="65"/>
      <c r="BD1698" s="65"/>
      <c r="BE1698" s="65"/>
      <c r="BF1698" s="65"/>
      <c r="BG1698" s="65"/>
      <c r="BH1698" s="65"/>
      <c r="BI1698" s="65"/>
      <c r="BJ1698" s="65"/>
      <c r="BK1698" s="65"/>
      <c r="BL1698" s="65"/>
    </row>
    <row r="1699" spans="1:64" x14ac:dyDescent="0.2">
      <c r="A1699" s="595" t="s">
        <v>1892</v>
      </c>
      <c r="B1699" s="595" t="s">
        <v>65</v>
      </c>
      <c r="C1699" s="595" t="s">
        <v>1934</v>
      </c>
      <c r="D1699" s="595" t="s">
        <v>1935</v>
      </c>
      <c r="E1699" s="595" t="s">
        <v>189</v>
      </c>
      <c r="F1699" s="114">
        <v>300</v>
      </c>
      <c r="G1699" s="595" t="s">
        <v>27</v>
      </c>
      <c r="H1699" s="114" t="s">
        <v>28</v>
      </c>
      <c r="I1699" s="114" t="s">
        <v>29</v>
      </c>
      <c r="J1699" s="114" t="s">
        <v>28</v>
      </c>
      <c r="K1699" s="595" t="s">
        <v>727</v>
      </c>
      <c r="L1699" s="595" t="s">
        <v>120</v>
      </c>
      <c r="M1699" s="595" t="s">
        <v>69</v>
      </c>
      <c r="N1699" s="595" t="s">
        <v>368</v>
      </c>
      <c r="O1699" s="114">
        <v>24</v>
      </c>
      <c r="P1699" s="90" t="s">
        <v>28</v>
      </c>
      <c r="Q1699" s="65"/>
      <c r="R1699" s="65"/>
      <c r="S1699" s="65"/>
      <c r="T1699" s="65"/>
      <c r="U1699" s="65"/>
      <c r="V1699" s="65"/>
      <c r="W1699" s="65"/>
      <c r="X1699" s="65"/>
      <c r="Y1699" s="65"/>
      <c r="Z1699" s="65"/>
      <c r="AA1699" s="65"/>
      <c r="AB1699" s="65"/>
      <c r="AC1699" s="65"/>
      <c r="AD1699" s="65"/>
      <c r="AE1699" s="65"/>
      <c r="AF1699" s="65"/>
      <c r="AG1699" s="65"/>
      <c r="AH1699" s="65"/>
      <c r="AI1699" s="65"/>
      <c r="AJ1699" s="65"/>
      <c r="AK1699" s="65"/>
      <c r="AL1699" s="65"/>
      <c r="AM1699" s="65"/>
      <c r="AN1699" s="65"/>
      <c r="AO1699" s="65"/>
      <c r="AP1699" s="65"/>
      <c r="AQ1699" s="65"/>
      <c r="AR1699" s="65"/>
      <c r="AS1699" s="65"/>
      <c r="AT1699" s="65"/>
      <c r="AU1699" s="65"/>
      <c r="AV1699" s="65"/>
      <c r="AW1699" s="65"/>
      <c r="AX1699" s="65"/>
      <c r="AY1699" s="65"/>
      <c r="AZ1699" s="65"/>
      <c r="BA1699" s="65"/>
      <c r="BB1699" s="65"/>
      <c r="BC1699" s="65"/>
      <c r="BD1699" s="65"/>
      <c r="BE1699" s="65"/>
      <c r="BF1699" s="65"/>
      <c r="BG1699" s="65"/>
      <c r="BH1699" s="65"/>
      <c r="BI1699" s="65"/>
      <c r="BJ1699" s="65"/>
      <c r="BK1699" s="65"/>
      <c r="BL1699" s="65"/>
    </row>
    <row r="1700" spans="1:64" x14ac:dyDescent="0.2">
      <c r="A1700" s="595" t="s">
        <v>1892</v>
      </c>
      <c r="B1700" s="595" t="s">
        <v>105</v>
      </c>
      <c r="C1700" s="595" t="s">
        <v>1936</v>
      </c>
      <c r="D1700" s="595" t="s">
        <v>1920</v>
      </c>
      <c r="E1700" s="595" t="s">
        <v>189</v>
      </c>
      <c r="F1700" s="114">
        <v>120</v>
      </c>
      <c r="G1700" s="595" t="s">
        <v>27</v>
      </c>
      <c r="H1700" s="114" t="s">
        <v>28</v>
      </c>
      <c r="I1700" s="114" t="s">
        <v>29</v>
      </c>
      <c r="J1700" s="114" t="s">
        <v>28</v>
      </c>
      <c r="K1700" s="595" t="s">
        <v>727</v>
      </c>
      <c r="L1700" s="595" t="s">
        <v>1921</v>
      </c>
      <c r="M1700" s="595" t="s">
        <v>32</v>
      </c>
      <c r="N1700" s="595" t="s">
        <v>70</v>
      </c>
      <c r="O1700" s="114">
        <v>24</v>
      </c>
      <c r="P1700" s="90" t="s">
        <v>28</v>
      </c>
      <c r="Q1700" s="65"/>
      <c r="R1700" s="65"/>
      <c r="S1700" s="65"/>
      <c r="T1700" s="65"/>
      <c r="U1700" s="65"/>
      <c r="V1700" s="65"/>
      <c r="W1700" s="65"/>
      <c r="X1700" s="65"/>
      <c r="Y1700" s="65"/>
      <c r="Z1700" s="65"/>
      <c r="AA1700" s="65"/>
      <c r="AB1700" s="65"/>
      <c r="AC1700" s="65"/>
      <c r="AD1700" s="65"/>
      <c r="AE1700" s="65"/>
      <c r="AF1700" s="65"/>
      <c r="AG1700" s="65"/>
      <c r="AH1700" s="65"/>
      <c r="AI1700" s="65"/>
      <c r="AJ1700" s="65"/>
      <c r="AK1700" s="65"/>
      <c r="AL1700" s="65"/>
      <c r="AM1700" s="65"/>
      <c r="AN1700" s="65"/>
      <c r="AO1700" s="65"/>
      <c r="AP1700" s="65"/>
      <c r="AQ1700" s="65"/>
      <c r="AR1700" s="65"/>
      <c r="AS1700" s="65"/>
      <c r="AT1700" s="65"/>
      <c r="AU1700" s="65"/>
      <c r="AV1700" s="65"/>
      <c r="AW1700" s="65"/>
      <c r="AX1700" s="65"/>
      <c r="AY1700" s="65"/>
      <c r="AZ1700" s="65"/>
      <c r="BA1700" s="65"/>
      <c r="BB1700" s="65"/>
      <c r="BC1700" s="65"/>
      <c r="BD1700" s="65"/>
      <c r="BE1700" s="65"/>
      <c r="BF1700" s="65"/>
      <c r="BG1700" s="65"/>
      <c r="BH1700" s="65"/>
      <c r="BI1700" s="65"/>
      <c r="BJ1700" s="65"/>
      <c r="BK1700" s="65"/>
      <c r="BL1700" s="65"/>
    </row>
    <row r="1701" spans="1:64" x14ac:dyDescent="0.2">
      <c r="A1701" s="595" t="s">
        <v>1892</v>
      </c>
      <c r="B1701" s="595" t="s">
        <v>105</v>
      </c>
      <c r="C1701" s="595" t="s">
        <v>1937</v>
      </c>
      <c r="D1701" s="595" t="s">
        <v>1920</v>
      </c>
      <c r="E1701" s="595" t="s">
        <v>189</v>
      </c>
      <c r="F1701" s="114">
        <v>120</v>
      </c>
      <c r="G1701" s="595" t="s">
        <v>27</v>
      </c>
      <c r="H1701" s="114" t="s">
        <v>28</v>
      </c>
      <c r="I1701" s="114" t="s">
        <v>29</v>
      </c>
      <c r="J1701" s="114" t="s">
        <v>28</v>
      </c>
      <c r="K1701" s="595" t="s">
        <v>727</v>
      </c>
      <c r="L1701" s="595" t="s">
        <v>1921</v>
      </c>
      <c r="M1701" s="595" t="s">
        <v>32</v>
      </c>
      <c r="N1701" s="595" t="s">
        <v>70</v>
      </c>
      <c r="O1701" s="114">
        <v>24</v>
      </c>
      <c r="P1701" s="90" t="s">
        <v>28</v>
      </c>
      <c r="Q1701" s="65"/>
      <c r="R1701" s="65"/>
      <c r="S1701" s="65"/>
      <c r="T1701" s="65"/>
      <c r="U1701" s="65"/>
      <c r="V1701" s="65"/>
      <c r="W1701" s="65"/>
      <c r="X1701" s="65"/>
      <c r="Y1701" s="65"/>
      <c r="Z1701" s="65"/>
      <c r="AA1701" s="65"/>
      <c r="AB1701" s="65"/>
      <c r="AC1701" s="65"/>
      <c r="AD1701" s="65"/>
      <c r="AE1701" s="65"/>
      <c r="AF1701" s="65"/>
      <c r="AG1701" s="65"/>
      <c r="AH1701" s="65"/>
      <c r="AI1701" s="65"/>
      <c r="AJ1701" s="65"/>
      <c r="AK1701" s="65"/>
      <c r="AL1701" s="65"/>
      <c r="AM1701" s="65"/>
      <c r="AN1701" s="65"/>
      <c r="AO1701" s="65"/>
      <c r="AP1701" s="65"/>
      <c r="AQ1701" s="65"/>
      <c r="AR1701" s="65"/>
      <c r="AS1701" s="65"/>
      <c r="AT1701" s="65"/>
      <c r="AU1701" s="65"/>
      <c r="AV1701" s="65"/>
      <c r="AW1701" s="65"/>
      <c r="AX1701" s="65"/>
      <c r="AY1701" s="65"/>
      <c r="AZ1701" s="65"/>
      <c r="BA1701" s="65"/>
      <c r="BB1701" s="65"/>
      <c r="BC1701" s="65"/>
      <c r="BD1701" s="65"/>
      <c r="BE1701" s="65"/>
      <c r="BF1701" s="65"/>
      <c r="BG1701" s="65"/>
      <c r="BH1701" s="65"/>
      <c r="BI1701" s="65"/>
      <c r="BJ1701" s="65"/>
      <c r="BK1701" s="65"/>
      <c r="BL1701" s="65"/>
    </row>
    <row r="1702" spans="1:64" x14ac:dyDescent="0.2">
      <c r="A1702" s="595" t="s">
        <v>1892</v>
      </c>
      <c r="B1702" s="595" t="s">
        <v>105</v>
      </c>
      <c r="C1702" s="595" t="s">
        <v>1938</v>
      </c>
      <c r="D1702" s="595" t="s">
        <v>1920</v>
      </c>
      <c r="E1702" s="595" t="s">
        <v>189</v>
      </c>
      <c r="F1702" s="114">
        <v>120</v>
      </c>
      <c r="G1702" s="595" t="s">
        <v>27</v>
      </c>
      <c r="H1702" s="114" t="s">
        <v>28</v>
      </c>
      <c r="I1702" s="114" t="s">
        <v>29</v>
      </c>
      <c r="J1702" s="114" t="s">
        <v>28</v>
      </c>
      <c r="K1702" s="595" t="s">
        <v>727</v>
      </c>
      <c r="L1702" s="595" t="s">
        <v>1921</v>
      </c>
      <c r="M1702" s="595" t="s">
        <v>32</v>
      </c>
      <c r="N1702" s="595" t="s">
        <v>70</v>
      </c>
      <c r="O1702" s="114">
        <v>24</v>
      </c>
      <c r="P1702" s="90" t="s">
        <v>28</v>
      </c>
      <c r="Q1702" s="65"/>
      <c r="R1702" s="65"/>
      <c r="S1702" s="65"/>
      <c r="T1702" s="65"/>
      <c r="U1702" s="65"/>
      <c r="V1702" s="65"/>
      <c r="W1702" s="65"/>
      <c r="X1702" s="65"/>
      <c r="Y1702" s="65"/>
      <c r="Z1702" s="65"/>
      <c r="AA1702" s="65"/>
      <c r="AB1702" s="65"/>
      <c r="AC1702" s="65"/>
      <c r="AD1702" s="65"/>
      <c r="AE1702" s="65"/>
      <c r="AF1702" s="65"/>
      <c r="AG1702" s="65"/>
      <c r="AH1702" s="65"/>
      <c r="AI1702" s="65"/>
      <c r="AJ1702" s="65"/>
      <c r="AK1702" s="65"/>
      <c r="AL1702" s="65"/>
      <c r="AM1702" s="65"/>
      <c r="AN1702" s="65"/>
      <c r="AO1702" s="65"/>
      <c r="AP1702" s="65"/>
      <c r="AQ1702" s="65"/>
      <c r="AR1702" s="65"/>
      <c r="AS1702" s="65"/>
      <c r="AT1702" s="65"/>
      <c r="AU1702" s="65"/>
      <c r="AV1702" s="65"/>
      <c r="AW1702" s="65"/>
      <c r="AX1702" s="65"/>
      <c r="AY1702" s="65"/>
      <c r="AZ1702" s="65"/>
      <c r="BA1702" s="65"/>
      <c r="BB1702" s="65"/>
      <c r="BC1702" s="65"/>
      <c r="BD1702" s="65"/>
      <c r="BE1702" s="65"/>
      <c r="BF1702" s="65"/>
      <c r="BG1702" s="65"/>
      <c r="BH1702" s="65"/>
      <c r="BI1702" s="65"/>
      <c r="BJ1702" s="65"/>
      <c r="BK1702" s="65"/>
      <c r="BL1702" s="65"/>
    </row>
    <row r="1703" spans="1:64" x14ac:dyDescent="0.2">
      <c r="A1703" s="595" t="s">
        <v>1892</v>
      </c>
      <c r="B1703" s="595" t="s">
        <v>105</v>
      </c>
      <c r="C1703" s="595" t="s">
        <v>1939</v>
      </c>
      <c r="D1703" s="595" t="s">
        <v>1920</v>
      </c>
      <c r="E1703" s="595" t="s">
        <v>189</v>
      </c>
      <c r="F1703" s="114">
        <v>120</v>
      </c>
      <c r="G1703" s="595" t="s">
        <v>27</v>
      </c>
      <c r="H1703" s="114" t="s">
        <v>28</v>
      </c>
      <c r="I1703" s="114" t="s">
        <v>29</v>
      </c>
      <c r="J1703" s="114" t="s">
        <v>28</v>
      </c>
      <c r="K1703" s="595" t="s">
        <v>727</v>
      </c>
      <c r="L1703" s="595" t="s">
        <v>1921</v>
      </c>
      <c r="M1703" s="595" t="s">
        <v>32</v>
      </c>
      <c r="N1703" s="595" t="s">
        <v>70</v>
      </c>
      <c r="O1703" s="114">
        <v>24</v>
      </c>
      <c r="P1703" s="90" t="s">
        <v>28</v>
      </c>
      <c r="Q1703" s="65"/>
      <c r="R1703" s="65"/>
      <c r="S1703" s="65"/>
      <c r="T1703" s="65"/>
      <c r="U1703" s="65"/>
      <c r="V1703" s="65"/>
      <c r="W1703" s="65"/>
      <c r="X1703" s="65"/>
      <c r="Y1703" s="65"/>
      <c r="Z1703" s="65"/>
      <c r="AA1703" s="65"/>
      <c r="AB1703" s="65"/>
      <c r="AC1703" s="65"/>
      <c r="AD1703" s="65"/>
      <c r="AE1703" s="65"/>
      <c r="AF1703" s="65"/>
      <c r="AG1703" s="65"/>
      <c r="AH1703" s="65"/>
      <c r="AI1703" s="65"/>
      <c r="AJ1703" s="65"/>
      <c r="AK1703" s="65"/>
      <c r="AL1703" s="65"/>
      <c r="AM1703" s="65"/>
      <c r="AN1703" s="65"/>
      <c r="AO1703" s="65"/>
      <c r="AP1703" s="65"/>
      <c r="AQ1703" s="65"/>
      <c r="AR1703" s="65"/>
      <c r="AS1703" s="65"/>
      <c r="AT1703" s="65"/>
      <c r="AU1703" s="65"/>
      <c r="AV1703" s="65"/>
      <c r="AW1703" s="65"/>
      <c r="AX1703" s="65"/>
      <c r="AY1703" s="65"/>
      <c r="AZ1703" s="65"/>
      <c r="BA1703" s="65"/>
      <c r="BB1703" s="65"/>
      <c r="BC1703" s="65"/>
      <c r="BD1703" s="65"/>
      <c r="BE1703" s="65"/>
      <c r="BF1703" s="65"/>
      <c r="BG1703" s="65"/>
      <c r="BH1703" s="65"/>
      <c r="BI1703" s="65"/>
      <c r="BJ1703" s="65"/>
      <c r="BK1703" s="65"/>
      <c r="BL1703" s="65"/>
    </row>
    <row r="1704" spans="1:64" x14ac:dyDescent="0.2">
      <c r="A1704" s="595" t="s">
        <v>1892</v>
      </c>
      <c r="B1704" s="595" t="s">
        <v>105</v>
      </c>
      <c r="C1704" s="595" t="s">
        <v>1940</v>
      </c>
      <c r="D1704" s="595" t="s">
        <v>1941</v>
      </c>
      <c r="E1704" s="595" t="s">
        <v>189</v>
      </c>
      <c r="F1704" s="114">
        <v>1500</v>
      </c>
      <c r="G1704" s="595" t="s">
        <v>27</v>
      </c>
      <c r="H1704" s="114" t="s">
        <v>28</v>
      </c>
      <c r="I1704" s="114" t="s">
        <v>29</v>
      </c>
      <c r="J1704" s="114" t="s">
        <v>28</v>
      </c>
      <c r="K1704" s="595" t="s">
        <v>727</v>
      </c>
      <c r="L1704" s="595" t="s">
        <v>304</v>
      </c>
      <c r="M1704" s="595" t="s">
        <v>69</v>
      </c>
      <c r="N1704" s="595" t="s">
        <v>368</v>
      </c>
      <c r="O1704" s="114">
        <v>24</v>
      </c>
      <c r="P1704" s="90" t="s">
        <v>28</v>
      </c>
      <c r="Q1704" s="65"/>
      <c r="R1704" s="65"/>
      <c r="S1704" s="65"/>
      <c r="T1704" s="65"/>
      <c r="U1704" s="65"/>
      <c r="V1704" s="65"/>
      <c r="W1704" s="65"/>
      <c r="X1704" s="65"/>
      <c r="Y1704" s="65"/>
      <c r="Z1704" s="65"/>
      <c r="AA1704" s="65"/>
      <c r="AB1704" s="65"/>
      <c r="AC1704" s="65"/>
      <c r="AD1704" s="65"/>
      <c r="AE1704" s="65"/>
      <c r="AF1704" s="65"/>
      <c r="AG1704" s="65"/>
      <c r="AH1704" s="65"/>
      <c r="AI1704" s="65"/>
      <c r="AJ1704" s="65"/>
      <c r="AK1704" s="65"/>
      <c r="AL1704" s="65"/>
      <c r="AM1704" s="65"/>
      <c r="AN1704" s="65"/>
      <c r="AO1704" s="65"/>
      <c r="AP1704" s="65"/>
      <c r="AQ1704" s="65"/>
      <c r="AR1704" s="65"/>
      <c r="AS1704" s="65"/>
      <c r="AT1704" s="65"/>
      <c r="AU1704" s="65"/>
      <c r="AV1704" s="65"/>
      <c r="AW1704" s="65"/>
      <c r="AX1704" s="65"/>
      <c r="AY1704" s="65"/>
      <c r="AZ1704" s="65"/>
      <c r="BA1704" s="65"/>
      <c r="BB1704" s="65"/>
      <c r="BC1704" s="65"/>
      <c r="BD1704" s="65"/>
      <c r="BE1704" s="65"/>
      <c r="BF1704" s="65"/>
      <c r="BG1704" s="65"/>
      <c r="BH1704" s="65"/>
      <c r="BI1704" s="65"/>
      <c r="BJ1704" s="65"/>
      <c r="BK1704" s="65"/>
      <c r="BL1704" s="65"/>
    </row>
    <row r="1705" spans="1:64" x14ac:dyDescent="0.2">
      <c r="A1705" s="595" t="s">
        <v>1892</v>
      </c>
      <c r="B1705" s="595" t="s">
        <v>105</v>
      </c>
      <c r="C1705" s="595" t="s">
        <v>1940</v>
      </c>
      <c r="D1705" s="595" t="s">
        <v>1941</v>
      </c>
      <c r="E1705" s="595" t="s">
        <v>189</v>
      </c>
      <c r="F1705" s="114">
        <v>1500</v>
      </c>
      <c r="G1705" s="595" t="s">
        <v>27</v>
      </c>
      <c r="H1705" s="114" t="s">
        <v>28</v>
      </c>
      <c r="I1705" s="114" t="s">
        <v>29</v>
      </c>
      <c r="J1705" s="114" t="s">
        <v>28</v>
      </c>
      <c r="K1705" s="595" t="s">
        <v>727</v>
      </c>
      <c r="L1705" s="595" t="s">
        <v>304</v>
      </c>
      <c r="M1705" s="595" t="s">
        <v>69</v>
      </c>
      <c r="N1705" s="595" t="s">
        <v>368</v>
      </c>
      <c r="O1705" s="114">
        <v>24</v>
      </c>
      <c r="P1705" s="90" t="s">
        <v>28</v>
      </c>
      <c r="Q1705" s="65"/>
      <c r="R1705" s="65"/>
      <c r="S1705" s="65"/>
      <c r="T1705" s="65"/>
      <c r="U1705" s="65"/>
      <c r="V1705" s="65"/>
      <c r="W1705" s="65"/>
      <c r="X1705" s="65"/>
      <c r="Y1705" s="65"/>
      <c r="Z1705" s="65"/>
      <c r="AA1705" s="65"/>
      <c r="AB1705" s="65"/>
      <c r="AC1705" s="65"/>
      <c r="AD1705" s="65"/>
      <c r="AE1705" s="65"/>
      <c r="AF1705" s="65"/>
      <c r="AG1705" s="65"/>
      <c r="AH1705" s="65"/>
      <c r="AI1705" s="65"/>
      <c r="AJ1705" s="65"/>
      <c r="AK1705" s="65"/>
      <c r="AL1705" s="65"/>
      <c r="AM1705" s="65"/>
      <c r="AN1705" s="65"/>
      <c r="AO1705" s="65"/>
      <c r="AP1705" s="65"/>
      <c r="AQ1705" s="65"/>
      <c r="AR1705" s="65"/>
      <c r="AS1705" s="65"/>
      <c r="AT1705" s="65"/>
      <c r="AU1705" s="65"/>
      <c r="AV1705" s="65"/>
      <c r="AW1705" s="65"/>
      <c r="AX1705" s="65"/>
      <c r="AY1705" s="65"/>
      <c r="AZ1705" s="65"/>
      <c r="BA1705" s="65"/>
      <c r="BB1705" s="65"/>
      <c r="BC1705" s="65"/>
      <c r="BD1705" s="65"/>
      <c r="BE1705" s="65"/>
      <c r="BF1705" s="65"/>
      <c r="BG1705" s="65"/>
      <c r="BH1705" s="65"/>
      <c r="BI1705" s="65"/>
      <c r="BJ1705" s="65"/>
      <c r="BK1705" s="65"/>
      <c r="BL1705" s="65"/>
    </row>
    <row r="1706" spans="1:64" x14ac:dyDescent="0.2">
      <c r="A1706" s="595" t="s">
        <v>1892</v>
      </c>
      <c r="B1706" s="595" t="s">
        <v>105</v>
      </c>
      <c r="C1706" s="595" t="s">
        <v>1942</v>
      </c>
      <c r="D1706" s="595" t="s">
        <v>1935</v>
      </c>
      <c r="E1706" s="595" t="s">
        <v>189</v>
      </c>
      <c r="F1706" s="114">
        <v>300</v>
      </c>
      <c r="G1706" s="595" t="s">
        <v>27</v>
      </c>
      <c r="H1706" s="114" t="s">
        <v>28</v>
      </c>
      <c r="I1706" s="114" t="s">
        <v>29</v>
      </c>
      <c r="J1706" s="114" t="s">
        <v>28</v>
      </c>
      <c r="K1706" s="595" t="s">
        <v>727</v>
      </c>
      <c r="L1706" s="595" t="s">
        <v>120</v>
      </c>
      <c r="M1706" s="595" t="s">
        <v>69</v>
      </c>
      <c r="N1706" s="595" t="s">
        <v>368</v>
      </c>
      <c r="O1706" s="114">
        <v>24</v>
      </c>
      <c r="P1706" s="90" t="s">
        <v>28</v>
      </c>
      <c r="Q1706" s="65"/>
      <c r="R1706" s="65"/>
      <c r="S1706" s="65"/>
      <c r="T1706" s="65"/>
      <c r="U1706" s="65"/>
      <c r="V1706" s="65"/>
      <c r="W1706" s="65"/>
      <c r="X1706" s="65"/>
      <c r="Y1706" s="65"/>
      <c r="Z1706" s="65"/>
      <c r="AA1706" s="65"/>
      <c r="AB1706" s="65"/>
      <c r="AC1706" s="65"/>
      <c r="AD1706" s="65"/>
      <c r="AE1706" s="65"/>
      <c r="AF1706" s="65"/>
      <c r="AG1706" s="65"/>
      <c r="AH1706" s="65"/>
      <c r="AI1706" s="65"/>
      <c r="AJ1706" s="65"/>
      <c r="AK1706" s="65"/>
      <c r="AL1706" s="65"/>
      <c r="AM1706" s="65"/>
      <c r="AN1706" s="65"/>
      <c r="AO1706" s="65"/>
      <c r="AP1706" s="65"/>
      <c r="AQ1706" s="65"/>
      <c r="AR1706" s="65"/>
      <c r="AS1706" s="65"/>
      <c r="AT1706" s="65"/>
      <c r="AU1706" s="65"/>
      <c r="AV1706" s="65"/>
      <c r="AW1706" s="65"/>
      <c r="AX1706" s="65"/>
      <c r="AY1706" s="65"/>
      <c r="AZ1706" s="65"/>
      <c r="BA1706" s="65"/>
      <c r="BB1706" s="65"/>
      <c r="BC1706" s="65"/>
      <c r="BD1706" s="65"/>
      <c r="BE1706" s="65"/>
      <c r="BF1706" s="65"/>
      <c r="BG1706" s="65"/>
      <c r="BH1706" s="65"/>
      <c r="BI1706" s="65"/>
      <c r="BJ1706" s="65"/>
      <c r="BK1706" s="65"/>
      <c r="BL1706" s="65"/>
    </row>
    <row r="1707" spans="1:64" x14ac:dyDescent="0.2">
      <c r="A1707" s="595" t="s">
        <v>1892</v>
      </c>
      <c r="B1707" s="595" t="s">
        <v>105</v>
      </c>
      <c r="C1707" s="595" t="s">
        <v>1943</v>
      </c>
      <c r="D1707" s="595" t="s">
        <v>1935</v>
      </c>
      <c r="E1707" s="595" t="s">
        <v>189</v>
      </c>
      <c r="F1707" s="114">
        <v>300</v>
      </c>
      <c r="G1707" s="595" t="s">
        <v>27</v>
      </c>
      <c r="H1707" s="114" t="s">
        <v>28</v>
      </c>
      <c r="I1707" s="114" t="s">
        <v>29</v>
      </c>
      <c r="J1707" s="114" t="s">
        <v>28</v>
      </c>
      <c r="K1707" s="595" t="s">
        <v>727</v>
      </c>
      <c r="L1707" s="595" t="s">
        <v>120</v>
      </c>
      <c r="M1707" s="595" t="s">
        <v>69</v>
      </c>
      <c r="N1707" s="595" t="s">
        <v>368</v>
      </c>
      <c r="O1707" s="114">
        <v>24</v>
      </c>
      <c r="P1707" s="90" t="s">
        <v>28</v>
      </c>
      <c r="Q1707" s="65"/>
      <c r="R1707" s="65"/>
      <c r="S1707" s="65"/>
      <c r="T1707" s="65"/>
      <c r="U1707" s="65"/>
      <c r="V1707" s="65"/>
      <c r="W1707" s="65"/>
      <c r="X1707" s="65"/>
      <c r="Y1707" s="65"/>
      <c r="Z1707" s="65"/>
      <c r="AA1707" s="65"/>
      <c r="AB1707" s="65"/>
      <c r="AC1707" s="65"/>
      <c r="AD1707" s="65"/>
      <c r="AE1707" s="65"/>
      <c r="AF1707" s="65"/>
      <c r="AG1707" s="65"/>
      <c r="AH1707" s="65"/>
      <c r="AI1707" s="65"/>
      <c r="AJ1707" s="65"/>
      <c r="AK1707" s="65"/>
      <c r="AL1707" s="65"/>
      <c r="AM1707" s="65"/>
      <c r="AN1707" s="65"/>
      <c r="AO1707" s="65"/>
      <c r="AP1707" s="65"/>
      <c r="AQ1707" s="65"/>
      <c r="AR1707" s="65"/>
      <c r="AS1707" s="65"/>
      <c r="AT1707" s="65"/>
      <c r="AU1707" s="65"/>
      <c r="AV1707" s="65"/>
      <c r="AW1707" s="65"/>
      <c r="AX1707" s="65"/>
      <c r="AY1707" s="65"/>
      <c r="AZ1707" s="65"/>
      <c r="BA1707" s="65"/>
      <c r="BB1707" s="65"/>
      <c r="BC1707" s="65"/>
      <c r="BD1707" s="65"/>
      <c r="BE1707" s="65"/>
      <c r="BF1707" s="65"/>
      <c r="BG1707" s="65"/>
      <c r="BH1707" s="65"/>
      <c r="BI1707" s="65"/>
      <c r="BJ1707" s="65"/>
      <c r="BK1707" s="65"/>
      <c r="BL1707" s="65"/>
    </row>
    <row r="1708" spans="1:64" x14ac:dyDescent="0.2">
      <c r="A1708" s="595" t="s">
        <v>1892</v>
      </c>
      <c r="B1708" s="595" t="s">
        <v>105</v>
      </c>
      <c r="C1708" s="595" t="s">
        <v>1944</v>
      </c>
      <c r="D1708" s="595" t="s">
        <v>1935</v>
      </c>
      <c r="E1708" s="595" t="s">
        <v>189</v>
      </c>
      <c r="F1708" s="114">
        <v>300</v>
      </c>
      <c r="G1708" s="595" t="s">
        <v>27</v>
      </c>
      <c r="H1708" s="114" t="s">
        <v>28</v>
      </c>
      <c r="I1708" s="114" t="s">
        <v>29</v>
      </c>
      <c r="J1708" s="114" t="s">
        <v>28</v>
      </c>
      <c r="K1708" s="595" t="s">
        <v>727</v>
      </c>
      <c r="L1708" s="595" t="s">
        <v>120</v>
      </c>
      <c r="M1708" s="595" t="s">
        <v>69</v>
      </c>
      <c r="N1708" s="595" t="s">
        <v>368</v>
      </c>
      <c r="O1708" s="114">
        <v>24</v>
      </c>
      <c r="P1708" s="90" t="s">
        <v>28</v>
      </c>
      <c r="Q1708" s="65"/>
      <c r="R1708" s="65"/>
      <c r="S1708" s="65"/>
      <c r="T1708" s="65"/>
      <c r="U1708" s="65"/>
      <c r="V1708" s="65"/>
      <c r="W1708" s="65"/>
      <c r="X1708" s="65"/>
      <c r="Y1708" s="65"/>
      <c r="Z1708" s="65"/>
      <c r="AA1708" s="65"/>
      <c r="AB1708" s="65"/>
      <c r="AC1708" s="65"/>
      <c r="AD1708" s="65"/>
      <c r="AE1708" s="65"/>
      <c r="AF1708" s="65"/>
      <c r="AG1708" s="65"/>
      <c r="AH1708" s="65"/>
      <c r="AI1708" s="65"/>
      <c r="AJ1708" s="65"/>
      <c r="AK1708" s="65"/>
      <c r="AL1708" s="65"/>
      <c r="AM1708" s="65"/>
      <c r="AN1708" s="65"/>
      <c r="AO1708" s="65"/>
      <c r="AP1708" s="65"/>
      <c r="AQ1708" s="65"/>
      <c r="AR1708" s="65"/>
      <c r="AS1708" s="65"/>
      <c r="AT1708" s="65"/>
      <c r="AU1708" s="65"/>
      <c r="AV1708" s="65"/>
      <c r="AW1708" s="65"/>
      <c r="AX1708" s="65"/>
      <c r="AY1708" s="65"/>
      <c r="AZ1708" s="65"/>
      <c r="BA1708" s="65"/>
      <c r="BB1708" s="65"/>
      <c r="BC1708" s="65"/>
      <c r="BD1708" s="65"/>
      <c r="BE1708" s="65"/>
      <c r="BF1708" s="65"/>
      <c r="BG1708" s="65"/>
      <c r="BH1708" s="65"/>
      <c r="BI1708" s="65"/>
      <c r="BJ1708" s="65"/>
      <c r="BK1708" s="65"/>
      <c r="BL1708" s="65"/>
    </row>
    <row r="1709" spans="1:64" x14ac:dyDescent="0.2">
      <c r="A1709" s="595" t="s">
        <v>1892</v>
      </c>
      <c r="B1709" s="595" t="s">
        <v>105</v>
      </c>
      <c r="C1709" s="595" t="s">
        <v>1945</v>
      </c>
      <c r="D1709" s="595" t="s">
        <v>1935</v>
      </c>
      <c r="E1709" s="595" t="s">
        <v>189</v>
      </c>
      <c r="F1709" s="114">
        <v>300</v>
      </c>
      <c r="G1709" s="595" t="s">
        <v>27</v>
      </c>
      <c r="H1709" s="114" t="s">
        <v>28</v>
      </c>
      <c r="I1709" s="114" t="s">
        <v>29</v>
      </c>
      <c r="J1709" s="114" t="s">
        <v>28</v>
      </c>
      <c r="K1709" s="595" t="s">
        <v>727</v>
      </c>
      <c r="L1709" s="595" t="s">
        <v>120</v>
      </c>
      <c r="M1709" s="595" t="s">
        <v>69</v>
      </c>
      <c r="N1709" s="595" t="s">
        <v>368</v>
      </c>
      <c r="O1709" s="114">
        <v>24</v>
      </c>
      <c r="P1709" s="90" t="s">
        <v>28</v>
      </c>
      <c r="Q1709" s="65"/>
      <c r="R1709" s="65"/>
      <c r="S1709" s="65"/>
      <c r="T1709" s="65"/>
      <c r="U1709" s="65"/>
      <c r="V1709" s="65"/>
      <c r="W1709" s="65"/>
      <c r="X1709" s="65"/>
      <c r="Y1709" s="65"/>
      <c r="Z1709" s="65"/>
      <c r="AA1709" s="65"/>
      <c r="AB1709" s="65"/>
      <c r="AC1709" s="65"/>
      <c r="AD1709" s="65"/>
      <c r="AE1709" s="65"/>
      <c r="AF1709" s="65"/>
      <c r="AG1709" s="65"/>
      <c r="AH1709" s="65"/>
      <c r="AI1709" s="65"/>
      <c r="AJ1709" s="65"/>
      <c r="AK1709" s="65"/>
      <c r="AL1709" s="65"/>
      <c r="AM1709" s="65"/>
      <c r="AN1709" s="65"/>
      <c r="AO1709" s="65"/>
      <c r="AP1709" s="65"/>
      <c r="AQ1709" s="65"/>
      <c r="AR1709" s="65"/>
      <c r="AS1709" s="65"/>
      <c r="AT1709" s="65"/>
      <c r="AU1709" s="65"/>
      <c r="AV1709" s="65"/>
      <c r="AW1709" s="65"/>
      <c r="AX1709" s="65"/>
      <c r="AY1709" s="65"/>
      <c r="AZ1709" s="65"/>
      <c r="BA1709" s="65"/>
      <c r="BB1709" s="65"/>
      <c r="BC1709" s="65"/>
      <c r="BD1709" s="65"/>
      <c r="BE1709" s="65"/>
      <c r="BF1709" s="65"/>
      <c r="BG1709" s="65"/>
      <c r="BH1709" s="65"/>
      <c r="BI1709" s="65"/>
      <c r="BJ1709" s="65"/>
      <c r="BK1709" s="65"/>
      <c r="BL1709" s="65"/>
    </row>
    <row r="1710" spans="1:64" x14ac:dyDescent="0.2">
      <c r="A1710" s="595" t="s">
        <v>1892</v>
      </c>
      <c r="B1710" s="595" t="s">
        <v>105</v>
      </c>
      <c r="C1710" s="595" t="s">
        <v>1946</v>
      </c>
      <c r="D1710" s="595" t="s">
        <v>1935</v>
      </c>
      <c r="E1710" s="595" t="s">
        <v>189</v>
      </c>
      <c r="F1710" s="114">
        <v>300</v>
      </c>
      <c r="G1710" s="595" t="s">
        <v>27</v>
      </c>
      <c r="H1710" s="114" t="s">
        <v>28</v>
      </c>
      <c r="I1710" s="114" t="s">
        <v>29</v>
      </c>
      <c r="J1710" s="114" t="s">
        <v>28</v>
      </c>
      <c r="K1710" s="595" t="s">
        <v>727</v>
      </c>
      <c r="L1710" s="595" t="s">
        <v>120</v>
      </c>
      <c r="M1710" s="595" t="s">
        <v>69</v>
      </c>
      <c r="N1710" s="595" t="s">
        <v>368</v>
      </c>
      <c r="O1710" s="114">
        <v>24</v>
      </c>
      <c r="P1710" s="90" t="s">
        <v>28</v>
      </c>
      <c r="Q1710" s="65"/>
      <c r="R1710" s="65"/>
      <c r="S1710" s="65"/>
      <c r="T1710" s="65"/>
      <c r="U1710" s="65"/>
      <c r="V1710" s="65"/>
      <c r="W1710" s="65"/>
      <c r="X1710" s="65"/>
      <c r="Y1710" s="65"/>
      <c r="Z1710" s="65"/>
      <c r="AA1710" s="65"/>
      <c r="AB1710" s="65"/>
      <c r="AC1710" s="65"/>
      <c r="AD1710" s="65"/>
      <c r="AE1710" s="65"/>
      <c r="AF1710" s="65"/>
      <c r="AG1710" s="65"/>
      <c r="AH1710" s="65"/>
      <c r="AI1710" s="65"/>
      <c r="AJ1710" s="65"/>
      <c r="AK1710" s="65"/>
      <c r="AL1710" s="65"/>
      <c r="AM1710" s="65"/>
      <c r="AN1710" s="65"/>
      <c r="AO1710" s="65"/>
      <c r="AP1710" s="65"/>
      <c r="AQ1710" s="65"/>
      <c r="AR1710" s="65"/>
      <c r="AS1710" s="65"/>
      <c r="AT1710" s="65"/>
      <c r="AU1710" s="65"/>
      <c r="AV1710" s="65"/>
      <c r="AW1710" s="65"/>
      <c r="AX1710" s="65"/>
      <c r="AY1710" s="65"/>
      <c r="AZ1710" s="65"/>
      <c r="BA1710" s="65"/>
      <c r="BB1710" s="65"/>
      <c r="BC1710" s="65"/>
      <c r="BD1710" s="65"/>
      <c r="BE1710" s="65"/>
      <c r="BF1710" s="65"/>
      <c r="BG1710" s="65"/>
      <c r="BH1710" s="65"/>
      <c r="BI1710" s="65"/>
      <c r="BJ1710" s="65"/>
      <c r="BK1710" s="65"/>
      <c r="BL1710" s="65"/>
    </row>
    <row r="1711" spans="1:64" x14ac:dyDescent="0.2">
      <c r="A1711" s="595" t="s">
        <v>1892</v>
      </c>
      <c r="B1711" s="595" t="s">
        <v>105</v>
      </c>
      <c r="C1711" s="595" t="s">
        <v>1947</v>
      </c>
      <c r="D1711" s="595" t="s">
        <v>1948</v>
      </c>
      <c r="E1711" s="595" t="s">
        <v>189</v>
      </c>
      <c r="F1711" s="114">
        <v>1200</v>
      </c>
      <c r="G1711" s="595" t="s">
        <v>27</v>
      </c>
      <c r="H1711" s="114" t="s">
        <v>28</v>
      </c>
      <c r="I1711" s="114" t="s">
        <v>29</v>
      </c>
      <c r="J1711" s="114" t="s">
        <v>28</v>
      </c>
      <c r="K1711" s="595" t="s">
        <v>727</v>
      </c>
      <c r="L1711" s="595" t="s">
        <v>304</v>
      </c>
      <c r="M1711" s="595" t="s">
        <v>69</v>
      </c>
      <c r="N1711" s="595" t="s">
        <v>368</v>
      </c>
      <c r="O1711" s="114">
        <v>24</v>
      </c>
      <c r="P1711" s="90" t="s">
        <v>28</v>
      </c>
      <c r="Q1711" s="65"/>
      <c r="R1711" s="65"/>
      <c r="S1711" s="65"/>
      <c r="T1711" s="65"/>
      <c r="U1711" s="65"/>
      <c r="V1711" s="65"/>
      <c r="W1711" s="65"/>
      <c r="X1711" s="65"/>
      <c r="Y1711" s="65"/>
      <c r="Z1711" s="65"/>
      <c r="AA1711" s="65"/>
      <c r="AB1711" s="65"/>
      <c r="AC1711" s="65"/>
      <c r="AD1711" s="65"/>
      <c r="AE1711" s="65"/>
      <c r="AF1711" s="65"/>
      <c r="AG1711" s="65"/>
      <c r="AH1711" s="65"/>
      <c r="AI1711" s="65"/>
      <c r="AJ1711" s="65"/>
      <c r="AK1711" s="65"/>
      <c r="AL1711" s="65"/>
      <c r="AM1711" s="65"/>
      <c r="AN1711" s="65"/>
      <c r="AO1711" s="65"/>
      <c r="AP1711" s="65"/>
      <c r="AQ1711" s="65"/>
      <c r="AR1711" s="65"/>
      <c r="AS1711" s="65"/>
      <c r="AT1711" s="65"/>
      <c r="AU1711" s="65"/>
      <c r="AV1711" s="65"/>
      <c r="AW1711" s="65"/>
      <c r="AX1711" s="65"/>
      <c r="AY1711" s="65"/>
      <c r="AZ1711" s="65"/>
      <c r="BA1711" s="65"/>
      <c r="BB1711" s="65"/>
      <c r="BC1711" s="65"/>
      <c r="BD1711" s="65"/>
      <c r="BE1711" s="65"/>
      <c r="BF1711" s="65"/>
      <c r="BG1711" s="65"/>
      <c r="BH1711" s="65"/>
      <c r="BI1711" s="65"/>
      <c r="BJ1711" s="65"/>
      <c r="BK1711" s="65"/>
      <c r="BL1711" s="65"/>
    </row>
    <row r="1712" spans="1:64" x14ac:dyDescent="0.2">
      <c r="A1712" s="595" t="s">
        <v>1892</v>
      </c>
      <c r="B1712" s="595" t="s">
        <v>105</v>
      </c>
      <c r="C1712" s="595" t="s">
        <v>1949</v>
      </c>
      <c r="D1712" s="595" t="s">
        <v>1948</v>
      </c>
      <c r="E1712" s="595" t="s">
        <v>189</v>
      </c>
      <c r="F1712" s="114">
        <v>1220</v>
      </c>
      <c r="G1712" s="595" t="s">
        <v>27</v>
      </c>
      <c r="H1712" s="114" t="s">
        <v>28</v>
      </c>
      <c r="I1712" s="114" t="s">
        <v>29</v>
      </c>
      <c r="J1712" s="114" t="s">
        <v>28</v>
      </c>
      <c r="K1712" s="595" t="s">
        <v>727</v>
      </c>
      <c r="L1712" s="595" t="s">
        <v>304</v>
      </c>
      <c r="M1712" s="595" t="s">
        <v>69</v>
      </c>
      <c r="N1712" s="595" t="s">
        <v>368</v>
      </c>
      <c r="O1712" s="114">
        <v>24</v>
      </c>
      <c r="P1712" s="90" t="s">
        <v>28</v>
      </c>
      <c r="Q1712" s="65"/>
      <c r="R1712" s="65"/>
      <c r="S1712" s="65"/>
      <c r="T1712" s="65"/>
      <c r="U1712" s="65"/>
      <c r="V1712" s="65"/>
      <c r="W1712" s="65"/>
      <c r="X1712" s="65"/>
      <c r="Y1712" s="65"/>
      <c r="Z1712" s="65"/>
      <c r="AA1712" s="65"/>
      <c r="AB1712" s="65"/>
      <c r="AC1712" s="65"/>
      <c r="AD1712" s="65"/>
      <c r="AE1712" s="65"/>
      <c r="AF1712" s="65"/>
      <c r="AG1712" s="65"/>
      <c r="AH1712" s="65"/>
      <c r="AI1712" s="65"/>
      <c r="AJ1712" s="65"/>
      <c r="AK1712" s="65"/>
      <c r="AL1712" s="65"/>
      <c r="AM1712" s="65"/>
      <c r="AN1712" s="65"/>
      <c r="AO1712" s="65"/>
      <c r="AP1712" s="65"/>
      <c r="AQ1712" s="65"/>
      <c r="AR1712" s="65"/>
      <c r="AS1712" s="65"/>
      <c r="AT1712" s="65"/>
      <c r="AU1712" s="65"/>
      <c r="AV1712" s="65"/>
      <c r="AW1712" s="65"/>
      <c r="AX1712" s="65"/>
      <c r="AY1712" s="65"/>
      <c r="AZ1712" s="65"/>
      <c r="BA1712" s="65"/>
      <c r="BB1712" s="65"/>
      <c r="BC1712" s="65"/>
      <c r="BD1712" s="65"/>
      <c r="BE1712" s="65"/>
      <c r="BF1712" s="65"/>
      <c r="BG1712" s="65"/>
      <c r="BH1712" s="65"/>
      <c r="BI1712" s="65"/>
      <c r="BJ1712" s="65"/>
      <c r="BK1712" s="65"/>
      <c r="BL1712" s="65"/>
    </row>
    <row r="1713" spans="1:64" x14ac:dyDescent="0.2">
      <c r="A1713" s="595" t="s">
        <v>1892</v>
      </c>
      <c r="B1713" s="595" t="s">
        <v>105</v>
      </c>
      <c r="C1713" s="595" t="s">
        <v>1950</v>
      </c>
      <c r="D1713" s="595" t="s">
        <v>1951</v>
      </c>
      <c r="E1713" s="595" t="s">
        <v>189</v>
      </c>
      <c r="F1713" s="114">
        <v>600</v>
      </c>
      <c r="G1713" s="595" t="s">
        <v>27</v>
      </c>
      <c r="H1713" s="114" t="s">
        <v>28</v>
      </c>
      <c r="I1713" s="114" t="s">
        <v>29</v>
      </c>
      <c r="J1713" s="114" t="s">
        <v>28</v>
      </c>
      <c r="K1713" s="595" t="s">
        <v>727</v>
      </c>
      <c r="L1713" s="595" t="s">
        <v>116</v>
      </c>
      <c r="M1713" s="595" t="s">
        <v>69</v>
      </c>
      <c r="N1713" s="595" t="s">
        <v>368</v>
      </c>
      <c r="O1713" s="114">
        <v>24</v>
      </c>
      <c r="P1713" s="90" t="s">
        <v>28</v>
      </c>
      <c r="Q1713" s="65"/>
      <c r="R1713" s="65"/>
      <c r="S1713" s="65"/>
      <c r="T1713" s="65"/>
      <c r="U1713" s="65"/>
      <c r="V1713" s="65"/>
      <c r="W1713" s="65"/>
      <c r="X1713" s="65"/>
      <c r="Y1713" s="65"/>
      <c r="Z1713" s="65"/>
      <c r="AA1713" s="65"/>
      <c r="AB1713" s="65"/>
      <c r="AC1713" s="65"/>
      <c r="AD1713" s="65"/>
      <c r="AE1713" s="65"/>
      <c r="AF1713" s="65"/>
      <c r="AG1713" s="65"/>
      <c r="AH1713" s="65"/>
      <c r="AI1713" s="65"/>
      <c r="AJ1713" s="65"/>
      <c r="AK1713" s="65"/>
      <c r="AL1713" s="65"/>
      <c r="AM1713" s="65"/>
      <c r="AN1713" s="65"/>
      <c r="AO1713" s="65"/>
      <c r="AP1713" s="65"/>
      <c r="AQ1713" s="65"/>
      <c r="AR1713" s="65"/>
      <c r="AS1713" s="65"/>
      <c r="AT1713" s="65"/>
      <c r="AU1713" s="65"/>
      <c r="AV1713" s="65"/>
      <c r="AW1713" s="65"/>
      <c r="AX1713" s="65"/>
      <c r="AY1713" s="65"/>
      <c r="AZ1713" s="65"/>
      <c r="BA1713" s="65"/>
      <c r="BB1713" s="65"/>
      <c r="BC1713" s="65"/>
      <c r="BD1713" s="65"/>
      <c r="BE1713" s="65"/>
      <c r="BF1713" s="65"/>
      <c r="BG1713" s="65"/>
      <c r="BH1713" s="65"/>
      <c r="BI1713" s="65"/>
      <c r="BJ1713" s="65"/>
      <c r="BK1713" s="65"/>
      <c r="BL1713" s="65"/>
    </row>
    <row r="1714" spans="1:64" x14ac:dyDescent="0.2">
      <c r="A1714" s="595" t="s">
        <v>1892</v>
      </c>
      <c r="B1714" s="595" t="s">
        <v>105</v>
      </c>
      <c r="C1714" s="595" t="s">
        <v>1952</v>
      </c>
      <c r="D1714" s="595" t="s">
        <v>1935</v>
      </c>
      <c r="E1714" s="595" t="s">
        <v>189</v>
      </c>
      <c r="F1714" s="114">
        <v>300</v>
      </c>
      <c r="G1714" s="595" t="s">
        <v>27</v>
      </c>
      <c r="H1714" s="114" t="s">
        <v>28</v>
      </c>
      <c r="I1714" s="114" t="s">
        <v>29</v>
      </c>
      <c r="J1714" s="114" t="s">
        <v>28</v>
      </c>
      <c r="K1714" s="595" t="s">
        <v>727</v>
      </c>
      <c r="L1714" s="595" t="s">
        <v>120</v>
      </c>
      <c r="M1714" s="595" t="s">
        <v>69</v>
      </c>
      <c r="N1714" s="595" t="s">
        <v>368</v>
      </c>
      <c r="O1714" s="114">
        <v>24</v>
      </c>
      <c r="P1714" s="90" t="s">
        <v>28</v>
      </c>
      <c r="Q1714" s="65"/>
      <c r="R1714" s="65"/>
      <c r="S1714" s="65"/>
      <c r="T1714" s="65"/>
      <c r="U1714" s="65"/>
      <c r="V1714" s="65"/>
      <c r="W1714" s="65"/>
      <c r="X1714" s="65"/>
      <c r="Y1714" s="65"/>
      <c r="Z1714" s="65"/>
      <c r="AA1714" s="65"/>
      <c r="AB1714" s="65"/>
      <c r="AC1714" s="65"/>
      <c r="AD1714" s="65"/>
      <c r="AE1714" s="65"/>
      <c r="AF1714" s="65"/>
      <c r="AG1714" s="65"/>
      <c r="AH1714" s="65"/>
      <c r="AI1714" s="65"/>
      <c r="AJ1714" s="65"/>
      <c r="AK1714" s="65"/>
      <c r="AL1714" s="65"/>
      <c r="AM1714" s="65"/>
      <c r="AN1714" s="65"/>
      <c r="AO1714" s="65"/>
      <c r="AP1714" s="65"/>
      <c r="AQ1714" s="65"/>
      <c r="AR1714" s="65"/>
      <c r="AS1714" s="65"/>
      <c r="AT1714" s="65"/>
      <c r="AU1714" s="65"/>
      <c r="AV1714" s="65"/>
      <c r="AW1714" s="65"/>
      <c r="AX1714" s="65"/>
      <c r="AY1714" s="65"/>
      <c r="AZ1714" s="65"/>
      <c r="BA1714" s="65"/>
      <c r="BB1714" s="65"/>
      <c r="BC1714" s="65"/>
      <c r="BD1714" s="65"/>
      <c r="BE1714" s="65"/>
      <c r="BF1714" s="65"/>
      <c r="BG1714" s="65"/>
      <c r="BH1714" s="65"/>
      <c r="BI1714" s="65"/>
      <c r="BJ1714" s="65"/>
      <c r="BK1714" s="65"/>
      <c r="BL1714" s="65"/>
    </row>
    <row r="1715" spans="1:64" x14ac:dyDescent="0.2">
      <c r="A1715" s="595" t="s">
        <v>1892</v>
      </c>
      <c r="B1715" s="595" t="s">
        <v>105</v>
      </c>
      <c r="C1715" s="595" t="s">
        <v>1953</v>
      </c>
      <c r="D1715" s="595" t="s">
        <v>1935</v>
      </c>
      <c r="E1715" s="595" t="s">
        <v>189</v>
      </c>
      <c r="F1715" s="114">
        <v>300</v>
      </c>
      <c r="G1715" s="595" t="s">
        <v>27</v>
      </c>
      <c r="H1715" s="114" t="s">
        <v>28</v>
      </c>
      <c r="I1715" s="114" t="s">
        <v>29</v>
      </c>
      <c r="J1715" s="114" t="s">
        <v>28</v>
      </c>
      <c r="K1715" s="595" t="s">
        <v>727</v>
      </c>
      <c r="L1715" s="595" t="s">
        <v>120</v>
      </c>
      <c r="M1715" s="595" t="s">
        <v>69</v>
      </c>
      <c r="N1715" s="595" t="s">
        <v>368</v>
      </c>
      <c r="O1715" s="114">
        <v>24</v>
      </c>
      <c r="P1715" s="90" t="s">
        <v>28</v>
      </c>
      <c r="Q1715" s="65"/>
      <c r="R1715" s="65"/>
      <c r="S1715" s="65"/>
      <c r="T1715" s="65"/>
      <c r="U1715" s="65"/>
      <c r="V1715" s="65"/>
      <c r="W1715" s="65"/>
      <c r="X1715" s="65"/>
      <c r="Y1715" s="65"/>
      <c r="Z1715" s="65"/>
      <c r="AA1715" s="65"/>
      <c r="AB1715" s="65"/>
      <c r="AC1715" s="65"/>
      <c r="AD1715" s="65"/>
      <c r="AE1715" s="65"/>
      <c r="AF1715" s="65"/>
      <c r="AG1715" s="65"/>
      <c r="AH1715" s="65"/>
      <c r="AI1715" s="65"/>
      <c r="AJ1715" s="65"/>
      <c r="AK1715" s="65"/>
      <c r="AL1715" s="65"/>
      <c r="AM1715" s="65"/>
      <c r="AN1715" s="65"/>
      <c r="AO1715" s="65"/>
      <c r="AP1715" s="65"/>
      <c r="AQ1715" s="65"/>
      <c r="AR1715" s="65"/>
      <c r="AS1715" s="65"/>
      <c r="AT1715" s="65"/>
      <c r="AU1715" s="65"/>
      <c r="AV1715" s="65"/>
      <c r="AW1715" s="65"/>
      <c r="AX1715" s="65"/>
      <c r="AY1715" s="65"/>
      <c r="AZ1715" s="65"/>
      <c r="BA1715" s="65"/>
      <c r="BB1715" s="65"/>
      <c r="BC1715" s="65"/>
      <c r="BD1715" s="65"/>
      <c r="BE1715" s="65"/>
      <c r="BF1715" s="65"/>
      <c r="BG1715" s="65"/>
      <c r="BH1715" s="65"/>
      <c r="BI1715" s="65"/>
      <c r="BJ1715" s="65"/>
      <c r="BK1715" s="65"/>
      <c r="BL1715" s="65"/>
    </row>
    <row r="1716" spans="1:64" x14ac:dyDescent="0.2">
      <c r="A1716" s="595" t="s">
        <v>1892</v>
      </c>
      <c r="B1716" s="595" t="s">
        <v>195</v>
      </c>
      <c r="C1716" s="595" t="s">
        <v>1954</v>
      </c>
      <c r="D1716" s="595" t="s">
        <v>1935</v>
      </c>
      <c r="E1716" s="595" t="s">
        <v>189</v>
      </c>
      <c r="F1716" s="114">
        <v>300</v>
      </c>
      <c r="G1716" s="595" t="s">
        <v>27</v>
      </c>
      <c r="H1716" s="114" t="s">
        <v>28</v>
      </c>
      <c r="I1716" s="114" t="s">
        <v>29</v>
      </c>
      <c r="J1716" s="114" t="s">
        <v>28</v>
      </c>
      <c r="K1716" s="595" t="s">
        <v>727</v>
      </c>
      <c r="L1716" s="595" t="s">
        <v>120</v>
      </c>
      <c r="M1716" s="595" t="s">
        <v>69</v>
      </c>
      <c r="N1716" s="595" t="s">
        <v>368</v>
      </c>
      <c r="O1716" s="114">
        <v>24</v>
      </c>
      <c r="P1716" s="90" t="s">
        <v>28</v>
      </c>
      <c r="Q1716" s="65"/>
      <c r="R1716" s="65"/>
      <c r="S1716" s="65"/>
      <c r="T1716" s="65"/>
      <c r="U1716" s="65"/>
      <c r="V1716" s="65"/>
      <c r="W1716" s="65"/>
      <c r="X1716" s="65"/>
      <c r="Y1716" s="65"/>
      <c r="Z1716" s="65"/>
      <c r="AA1716" s="65"/>
      <c r="AB1716" s="65"/>
      <c r="AC1716" s="65"/>
      <c r="AD1716" s="65"/>
      <c r="AE1716" s="65"/>
      <c r="AF1716" s="65"/>
      <c r="AG1716" s="65"/>
      <c r="AH1716" s="65"/>
      <c r="AI1716" s="65"/>
      <c r="AJ1716" s="65"/>
      <c r="AK1716" s="65"/>
      <c r="AL1716" s="65"/>
      <c r="AM1716" s="65"/>
      <c r="AN1716" s="65"/>
      <c r="AO1716" s="65"/>
      <c r="AP1716" s="65"/>
      <c r="AQ1716" s="65"/>
      <c r="AR1716" s="65"/>
      <c r="AS1716" s="65"/>
      <c r="AT1716" s="65"/>
      <c r="AU1716" s="65"/>
      <c r="AV1716" s="65"/>
      <c r="AW1716" s="65"/>
      <c r="AX1716" s="65"/>
      <c r="AY1716" s="65"/>
      <c r="AZ1716" s="65"/>
      <c r="BA1716" s="65"/>
      <c r="BB1716" s="65"/>
      <c r="BC1716" s="65"/>
      <c r="BD1716" s="65"/>
      <c r="BE1716" s="65"/>
      <c r="BF1716" s="65"/>
      <c r="BG1716" s="65"/>
      <c r="BH1716" s="65"/>
      <c r="BI1716" s="65"/>
      <c r="BJ1716" s="65"/>
      <c r="BK1716" s="65"/>
      <c r="BL1716" s="65"/>
    </row>
    <row r="1717" spans="1:64" x14ac:dyDescent="0.2">
      <c r="A1717" s="595" t="s">
        <v>1892</v>
      </c>
      <c r="B1717" s="595" t="s">
        <v>195</v>
      </c>
      <c r="C1717" s="595" t="s">
        <v>1955</v>
      </c>
      <c r="D1717" s="595" t="s">
        <v>1935</v>
      </c>
      <c r="E1717" s="595" t="s">
        <v>189</v>
      </c>
      <c r="F1717" s="114">
        <v>300</v>
      </c>
      <c r="G1717" s="595" t="s">
        <v>27</v>
      </c>
      <c r="H1717" s="114" t="s">
        <v>28</v>
      </c>
      <c r="I1717" s="114" t="s">
        <v>29</v>
      </c>
      <c r="J1717" s="114" t="s">
        <v>28</v>
      </c>
      <c r="K1717" s="595" t="s">
        <v>727</v>
      </c>
      <c r="L1717" s="595" t="s">
        <v>120</v>
      </c>
      <c r="M1717" s="595" t="s">
        <v>69</v>
      </c>
      <c r="N1717" s="595" t="s">
        <v>368</v>
      </c>
      <c r="O1717" s="114">
        <v>24</v>
      </c>
      <c r="P1717" s="90" t="s">
        <v>28</v>
      </c>
      <c r="Q1717" s="65"/>
      <c r="R1717" s="65"/>
      <c r="S1717" s="65"/>
      <c r="T1717" s="65"/>
      <c r="U1717" s="65"/>
      <c r="V1717" s="65"/>
      <c r="W1717" s="65"/>
      <c r="X1717" s="65"/>
      <c r="Y1717" s="65"/>
      <c r="Z1717" s="65"/>
      <c r="AA1717" s="65"/>
      <c r="AB1717" s="65"/>
      <c r="AC1717" s="65"/>
      <c r="AD1717" s="65"/>
      <c r="AE1717" s="65"/>
      <c r="AF1717" s="65"/>
      <c r="AG1717" s="65"/>
      <c r="AH1717" s="65"/>
      <c r="AI1717" s="65"/>
      <c r="AJ1717" s="65"/>
      <c r="AK1717" s="65"/>
      <c r="AL1717" s="65"/>
      <c r="AM1717" s="65"/>
      <c r="AN1717" s="65"/>
      <c r="AO1717" s="65"/>
      <c r="AP1717" s="65"/>
      <c r="AQ1717" s="65"/>
      <c r="AR1717" s="65"/>
      <c r="AS1717" s="65"/>
      <c r="AT1717" s="65"/>
      <c r="AU1717" s="65"/>
      <c r="AV1717" s="65"/>
      <c r="AW1717" s="65"/>
      <c r="AX1717" s="65"/>
      <c r="AY1717" s="65"/>
      <c r="AZ1717" s="65"/>
      <c r="BA1717" s="65"/>
      <c r="BB1717" s="65"/>
      <c r="BC1717" s="65"/>
      <c r="BD1717" s="65"/>
      <c r="BE1717" s="65"/>
      <c r="BF1717" s="65"/>
      <c r="BG1717" s="65"/>
      <c r="BH1717" s="65"/>
      <c r="BI1717" s="65"/>
      <c r="BJ1717" s="65"/>
      <c r="BK1717" s="65"/>
      <c r="BL1717" s="65"/>
    </row>
    <row r="1718" spans="1:64" x14ac:dyDescent="0.2">
      <c r="A1718" s="595" t="s">
        <v>1892</v>
      </c>
      <c r="B1718" s="595" t="s">
        <v>195</v>
      </c>
      <c r="C1718" s="595" t="s">
        <v>1956</v>
      </c>
      <c r="D1718" s="595" t="s">
        <v>1935</v>
      </c>
      <c r="E1718" s="595" t="s">
        <v>189</v>
      </c>
      <c r="F1718" s="114">
        <v>300</v>
      </c>
      <c r="G1718" s="595" t="s">
        <v>27</v>
      </c>
      <c r="H1718" s="114" t="s">
        <v>28</v>
      </c>
      <c r="I1718" s="114" t="s">
        <v>29</v>
      </c>
      <c r="J1718" s="114" t="s">
        <v>28</v>
      </c>
      <c r="K1718" s="595" t="s">
        <v>727</v>
      </c>
      <c r="L1718" s="595" t="s">
        <v>120</v>
      </c>
      <c r="M1718" s="595" t="s">
        <v>69</v>
      </c>
      <c r="N1718" s="595" t="s">
        <v>368</v>
      </c>
      <c r="O1718" s="114">
        <v>24</v>
      </c>
      <c r="P1718" s="90" t="s">
        <v>28</v>
      </c>
      <c r="Q1718" s="65"/>
      <c r="R1718" s="65"/>
      <c r="S1718" s="65"/>
      <c r="T1718" s="65"/>
      <c r="U1718" s="65"/>
      <c r="V1718" s="65"/>
      <c r="W1718" s="65"/>
      <c r="X1718" s="65"/>
      <c r="Y1718" s="65"/>
      <c r="Z1718" s="65"/>
      <c r="AA1718" s="65"/>
      <c r="AB1718" s="65"/>
      <c r="AC1718" s="65"/>
      <c r="AD1718" s="65"/>
      <c r="AE1718" s="65"/>
      <c r="AF1718" s="65"/>
      <c r="AG1718" s="65"/>
      <c r="AH1718" s="65"/>
      <c r="AI1718" s="65"/>
      <c r="AJ1718" s="65"/>
      <c r="AK1718" s="65"/>
      <c r="AL1718" s="65"/>
      <c r="AM1718" s="65"/>
      <c r="AN1718" s="65"/>
      <c r="AO1718" s="65"/>
      <c r="AP1718" s="65"/>
      <c r="AQ1718" s="65"/>
      <c r="AR1718" s="65"/>
      <c r="AS1718" s="65"/>
      <c r="AT1718" s="65"/>
      <c r="AU1718" s="65"/>
      <c r="AV1718" s="65"/>
      <c r="AW1718" s="65"/>
      <c r="AX1718" s="65"/>
      <c r="AY1718" s="65"/>
      <c r="AZ1718" s="65"/>
      <c r="BA1718" s="65"/>
      <c r="BB1718" s="65"/>
      <c r="BC1718" s="65"/>
      <c r="BD1718" s="65"/>
      <c r="BE1718" s="65"/>
      <c r="BF1718" s="65"/>
      <c r="BG1718" s="65"/>
      <c r="BH1718" s="65"/>
      <c r="BI1718" s="65"/>
      <c r="BJ1718" s="65"/>
      <c r="BK1718" s="65"/>
      <c r="BL1718" s="65"/>
    </row>
    <row r="1719" spans="1:64" x14ac:dyDescent="0.2">
      <c r="A1719" s="595" t="s">
        <v>1892</v>
      </c>
      <c r="B1719" s="595" t="s">
        <v>195</v>
      </c>
      <c r="C1719" s="595" t="s">
        <v>1957</v>
      </c>
      <c r="D1719" s="595" t="s">
        <v>1920</v>
      </c>
      <c r="E1719" s="595" t="s">
        <v>189</v>
      </c>
      <c r="F1719" s="114">
        <v>120</v>
      </c>
      <c r="G1719" s="595" t="s">
        <v>27</v>
      </c>
      <c r="H1719" s="114" t="s">
        <v>28</v>
      </c>
      <c r="I1719" s="114" t="s">
        <v>29</v>
      </c>
      <c r="J1719" s="114" t="s">
        <v>28</v>
      </c>
      <c r="K1719" s="595" t="s">
        <v>727</v>
      </c>
      <c r="L1719" s="595" t="s">
        <v>1921</v>
      </c>
      <c r="M1719" s="595" t="s">
        <v>32</v>
      </c>
      <c r="N1719" s="595" t="s">
        <v>368</v>
      </c>
      <c r="O1719" s="114">
        <v>24</v>
      </c>
      <c r="P1719" s="90" t="s">
        <v>28</v>
      </c>
      <c r="Q1719" s="65"/>
      <c r="R1719" s="65"/>
      <c r="S1719" s="65"/>
      <c r="T1719" s="65"/>
      <c r="U1719" s="65"/>
      <c r="V1719" s="65"/>
      <c r="W1719" s="65"/>
      <c r="X1719" s="65"/>
      <c r="Y1719" s="65"/>
      <c r="Z1719" s="65"/>
      <c r="AA1719" s="65"/>
      <c r="AB1719" s="65"/>
      <c r="AC1719" s="65"/>
      <c r="AD1719" s="65"/>
      <c r="AE1719" s="65"/>
      <c r="AF1719" s="65"/>
      <c r="AG1719" s="65"/>
      <c r="AH1719" s="65"/>
      <c r="AI1719" s="65"/>
      <c r="AJ1719" s="65"/>
      <c r="AK1719" s="65"/>
      <c r="AL1719" s="65"/>
      <c r="AM1719" s="65"/>
      <c r="AN1719" s="65"/>
      <c r="AO1719" s="65"/>
      <c r="AP1719" s="65"/>
      <c r="AQ1719" s="65"/>
      <c r="AR1719" s="65"/>
      <c r="AS1719" s="65"/>
      <c r="AT1719" s="65"/>
      <c r="AU1719" s="65"/>
      <c r="AV1719" s="65"/>
      <c r="AW1719" s="65"/>
      <c r="AX1719" s="65"/>
      <c r="AY1719" s="65"/>
      <c r="AZ1719" s="65"/>
      <c r="BA1719" s="65"/>
      <c r="BB1719" s="65"/>
      <c r="BC1719" s="65"/>
      <c r="BD1719" s="65"/>
      <c r="BE1719" s="65"/>
      <c r="BF1719" s="65"/>
      <c r="BG1719" s="65"/>
      <c r="BH1719" s="65"/>
      <c r="BI1719" s="65"/>
      <c r="BJ1719" s="65"/>
      <c r="BK1719" s="65"/>
      <c r="BL1719" s="65"/>
    </row>
    <row r="1720" spans="1:64" ht="24" x14ac:dyDescent="0.2">
      <c r="A1720" s="113" t="s">
        <v>1958</v>
      </c>
      <c r="B1720" s="113" t="s">
        <v>1959</v>
      </c>
      <c r="C1720" s="113" t="s">
        <v>1960</v>
      </c>
      <c r="D1720" s="113">
        <v>800</v>
      </c>
      <c r="E1720" s="113" t="s">
        <v>26</v>
      </c>
      <c r="F1720" s="598">
        <v>320.207843137255</v>
      </c>
      <c r="G1720" s="113" t="s">
        <v>1961</v>
      </c>
      <c r="H1720" s="113" t="s">
        <v>1962</v>
      </c>
      <c r="I1720" s="113" t="s">
        <v>29</v>
      </c>
      <c r="J1720" s="357" t="s">
        <v>76</v>
      </c>
      <c r="K1720" s="357"/>
      <c r="L1720" s="357"/>
      <c r="M1720" s="357" t="s">
        <v>32</v>
      </c>
      <c r="N1720" s="113" t="s">
        <v>1963</v>
      </c>
      <c r="O1720" s="113">
        <v>24</v>
      </c>
      <c r="P1720" s="113" t="s">
        <v>28</v>
      </c>
      <c r="Q1720" s="65"/>
      <c r="R1720" s="65"/>
      <c r="S1720" s="65"/>
      <c r="T1720" s="65"/>
      <c r="U1720" s="65"/>
      <c r="V1720" s="65"/>
      <c r="W1720" s="65"/>
      <c r="X1720" s="65"/>
      <c r="Y1720" s="65"/>
      <c r="Z1720" s="65"/>
      <c r="AA1720" s="65"/>
      <c r="AB1720" s="65"/>
      <c r="AC1720" s="65"/>
      <c r="AD1720" s="65"/>
      <c r="AE1720" s="65"/>
      <c r="AF1720" s="65"/>
      <c r="AG1720" s="65"/>
      <c r="AH1720" s="65"/>
      <c r="AI1720" s="65"/>
      <c r="AJ1720" s="65"/>
      <c r="AK1720" s="65"/>
      <c r="AL1720" s="65"/>
      <c r="AM1720" s="65"/>
      <c r="AN1720" s="65"/>
      <c r="AO1720" s="65"/>
      <c r="AP1720" s="65"/>
      <c r="AQ1720" s="65"/>
      <c r="AR1720" s="65"/>
      <c r="AS1720" s="65"/>
      <c r="AT1720" s="65"/>
      <c r="AU1720" s="65"/>
      <c r="AV1720" s="65"/>
      <c r="AW1720" s="65"/>
      <c r="AX1720" s="65"/>
      <c r="AY1720" s="65"/>
      <c r="AZ1720" s="65"/>
      <c r="BA1720" s="65"/>
      <c r="BB1720" s="65"/>
      <c r="BC1720" s="65"/>
      <c r="BD1720" s="65"/>
      <c r="BE1720" s="65"/>
      <c r="BF1720" s="65"/>
      <c r="BG1720" s="65"/>
      <c r="BH1720" s="65"/>
      <c r="BI1720" s="65"/>
      <c r="BJ1720" s="65"/>
      <c r="BK1720" s="65"/>
      <c r="BL1720" s="65"/>
    </row>
    <row r="1721" spans="1:64" ht="24" x14ac:dyDescent="0.2">
      <c r="A1721" s="113" t="s">
        <v>1958</v>
      </c>
      <c r="B1721" s="113" t="s">
        <v>1959</v>
      </c>
      <c r="C1721" s="113" t="s">
        <v>1960</v>
      </c>
      <c r="D1721" s="113">
        <v>800</v>
      </c>
      <c r="E1721" s="113" t="s">
        <v>26</v>
      </c>
      <c r="F1721" s="598">
        <v>360.7</v>
      </c>
      <c r="G1721" s="113" t="s">
        <v>1961</v>
      </c>
      <c r="H1721" s="113" t="s">
        <v>1962</v>
      </c>
      <c r="I1721" s="113" t="s">
        <v>29</v>
      </c>
      <c r="J1721" s="357" t="s">
        <v>76</v>
      </c>
      <c r="K1721" s="357"/>
      <c r="L1721" s="357"/>
      <c r="M1721" s="357" t="s">
        <v>32</v>
      </c>
      <c r="N1721" s="113" t="s">
        <v>1963</v>
      </c>
      <c r="O1721" s="113">
        <v>24</v>
      </c>
      <c r="P1721" s="113" t="s">
        <v>28</v>
      </c>
      <c r="Q1721" s="65"/>
      <c r="R1721" s="65"/>
      <c r="S1721" s="65"/>
      <c r="T1721" s="65"/>
      <c r="U1721" s="65"/>
      <c r="V1721" s="65"/>
      <c r="W1721" s="65"/>
      <c r="X1721" s="65"/>
      <c r="Y1721" s="65"/>
      <c r="Z1721" s="65"/>
      <c r="AA1721" s="65"/>
      <c r="AB1721" s="65"/>
      <c r="AC1721" s="65"/>
      <c r="AD1721" s="65"/>
      <c r="AE1721" s="65"/>
      <c r="AF1721" s="65"/>
      <c r="AG1721" s="65"/>
      <c r="AH1721" s="65"/>
      <c r="AI1721" s="65"/>
      <c r="AJ1721" s="65"/>
      <c r="AK1721" s="65"/>
      <c r="AL1721" s="65"/>
      <c r="AM1721" s="65"/>
      <c r="AN1721" s="65"/>
      <c r="AO1721" s="65"/>
      <c r="AP1721" s="65"/>
      <c r="AQ1721" s="65"/>
      <c r="AR1721" s="65"/>
      <c r="AS1721" s="65"/>
      <c r="AT1721" s="65"/>
      <c r="AU1721" s="65"/>
      <c r="AV1721" s="65"/>
      <c r="AW1721" s="65"/>
      <c r="AX1721" s="65"/>
      <c r="AY1721" s="65"/>
      <c r="AZ1721" s="65"/>
      <c r="BA1721" s="65"/>
      <c r="BB1721" s="65"/>
      <c r="BC1721" s="65"/>
      <c r="BD1721" s="65"/>
      <c r="BE1721" s="65"/>
      <c r="BF1721" s="65"/>
      <c r="BG1721" s="65"/>
      <c r="BH1721" s="65"/>
      <c r="BI1721" s="65"/>
      <c r="BJ1721" s="65"/>
      <c r="BK1721" s="65"/>
      <c r="BL1721" s="65"/>
    </row>
    <row r="1722" spans="1:64" ht="24" x14ac:dyDescent="0.2">
      <c r="A1722" s="113" t="s">
        <v>1958</v>
      </c>
      <c r="B1722" s="113" t="s">
        <v>1959</v>
      </c>
      <c r="C1722" s="113" t="s">
        <v>1964</v>
      </c>
      <c r="D1722" s="113">
        <v>400</v>
      </c>
      <c r="E1722" s="113" t="s">
        <v>1965</v>
      </c>
      <c r="F1722" s="599">
        <v>333.40925925925899</v>
      </c>
      <c r="G1722" s="113" t="s">
        <v>1966</v>
      </c>
      <c r="H1722" s="113" t="s">
        <v>28</v>
      </c>
      <c r="I1722" s="113" t="s">
        <v>41</v>
      </c>
      <c r="J1722" s="357" t="s">
        <v>28</v>
      </c>
      <c r="K1722" s="113" t="s">
        <v>30</v>
      </c>
      <c r="L1722" s="113">
        <v>200</v>
      </c>
      <c r="M1722" s="113" t="s">
        <v>32</v>
      </c>
      <c r="N1722" s="113" t="s">
        <v>1963</v>
      </c>
      <c r="O1722" s="113">
        <v>24</v>
      </c>
      <c r="P1722" s="113" t="s">
        <v>28</v>
      </c>
      <c r="Q1722" s="65"/>
      <c r="R1722" s="65"/>
      <c r="S1722" s="65"/>
      <c r="T1722" s="65"/>
      <c r="U1722" s="65"/>
      <c r="V1722" s="65"/>
      <c r="W1722" s="65"/>
      <c r="X1722" s="65"/>
      <c r="Y1722" s="65"/>
      <c r="Z1722" s="65"/>
      <c r="AA1722" s="65"/>
      <c r="AB1722" s="65"/>
      <c r="AC1722" s="65"/>
      <c r="AD1722" s="65"/>
      <c r="AE1722" s="65"/>
      <c r="AF1722" s="65"/>
      <c r="AG1722" s="65"/>
      <c r="AH1722" s="65"/>
      <c r="AI1722" s="65"/>
      <c r="AJ1722" s="65"/>
      <c r="AK1722" s="65"/>
      <c r="AL1722" s="65"/>
      <c r="AM1722" s="65"/>
      <c r="AN1722" s="65"/>
      <c r="AO1722" s="65"/>
      <c r="AP1722" s="65"/>
      <c r="AQ1722" s="65"/>
      <c r="AR1722" s="65"/>
      <c r="AS1722" s="65"/>
      <c r="AT1722" s="65"/>
      <c r="AU1722" s="65"/>
      <c r="AV1722" s="65"/>
      <c r="AW1722" s="65"/>
      <c r="AX1722" s="65"/>
      <c r="AY1722" s="65"/>
      <c r="AZ1722" s="65"/>
      <c r="BA1722" s="65"/>
      <c r="BB1722" s="65"/>
      <c r="BC1722" s="65"/>
      <c r="BD1722" s="65"/>
      <c r="BE1722" s="65"/>
      <c r="BF1722" s="65"/>
      <c r="BG1722" s="65"/>
      <c r="BH1722" s="65"/>
      <c r="BI1722" s="65"/>
      <c r="BJ1722" s="65"/>
      <c r="BK1722" s="65"/>
      <c r="BL1722" s="65"/>
    </row>
    <row r="1723" spans="1:64" ht="24" x14ac:dyDescent="0.2">
      <c r="A1723" s="113" t="s">
        <v>1958</v>
      </c>
      <c r="B1723" s="113" t="s">
        <v>1959</v>
      </c>
      <c r="C1723" s="113" t="s">
        <v>1967</v>
      </c>
      <c r="D1723" s="113">
        <v>400</v>
      </c>
      <c r="E1723" s="113" t="s">
        <v>1965</v>
      </c>
      <c r="F1723" s="600">
        <v>126.695518518518</v>
      </c>
      <c r="G1723" s="113" t="s">
        <v>1966</v>
      </c>
      <c r="H1723" s="113" t="s">
        <v>28</v>
      </c>
      <c r="I1723" s="113" t="s">
        <v>41</v>
      </c>
      <c r="J1723" s="113" t="s">
        <v>76</v>
      </c>
      <c r="K1723" s="605"/>
      <c r="L1723" s="605"/>
      <c r="M1723" s="113" t="s">
        <v>69</v>
      </c>
      <c r="N1723" s="357" t="s">
        <v>52</v>
      </c>
      <c r="O1723" s="357">
        <v>24</v>
      </c>
      <c r="P1723" s="113" t="s">
        <v>28</v>
      </c>
      <c r="Q1723" s="65"/>
      <c r="R1723" s="65"/>
      <c r="S1723" s="65"/>
      <c r="T1723" s="65"/>
      <c r="U1723" s="65"/>
      <c r="V1723" s="65"/>
      <c r="W1723" s="65"/>
      <c r="X1723" s="65"/>
      <c r="Y1723" s="65"/>
      <c r="Z1723" s="65"/>
      <c r="AA1723" s="65"/>
      <c r="AB1723" s="65"/>
      <c r="AC1723" s="65"/>
      <c r="AD1723" s="65"/>
      <c r="AE1723" s="65"/>
      <c r="AF1723" s="65"/>
      <c r="AG1723" s="65"/>
      <c r="AH1723" s="65"/>
      <c r="AI1723" s="65"/>
      <c r="AJ1723" s="65"/>
      <c r="AK1723" s="65"/>
      <c r="AL1723" s="65"/>
      <c r="AM1723" s="65"/>
      <c r="AN1723" s="65"/>
      <c r="AO1723" s="65"/>
      <c r="AP1723" s="65"/>
      <c r="AQ1723" s="65"/>
      <c r="AR1723" s="65"/>
      <c r="AS1723" s="65"/>
      <c r="AT1723" s="65"/>
      <c r="AU1723" s="65"/>
      <c r="AV1723" s="65"/>
      <c r="AW1723" s="65"/>
      <c r="AX1723" s="65"/>
      <c r="AY1723" s="65"/>
      <c r="AZ1723" s="65"/>
      <c r="BA1723" s="65"/>
      <c r="BB1723" s="65"/>
      <c r="BC1723" s="65"/>
      <c r="BD1723" s="65"/>
      <c r="BE1723" s="65"/>
      <c r="BF1723" s="65"/>
      <c r="BG1723" s="65"/>
      <c r="BH1723" s="65"/>
      <c r="BI1723" s="65"/>
      <c r="BJ1723" s="65"/>
      <c r="BK1723" s="65"/>
      <c r="BL1723" s="65"/>
    </row>
    <row r="1724" spans="1:64" ht="24" x14ac:dyDescent="0.2">
      <c r="A1724" s="113" t="s">
        <v>1958</v>
      </c>
      <c r="B1724" s="113" t="s">
        <v>1959</v>
      </c>
      <c r="C1724" s="113" t="s">
        <v>1968</v>
      </c>
      <c r="D1724" s="113">
        <v>800</v>
      </c>
      <c r="E1724" s="113" t="s">
        <v>1965</v>
      </c>
      <c r="F1724" s="601">
        <v>975.61323549257997</v>
      </c>
      <c r="G1724" s="113" t="s">
        <v>1969</v>
      </c>
      <c r="H1724" s="113" t="s">
        <v>28</v>
      </c>
      <c r="I1724" s="113" t="s">
        <v>41</v>
      </c>
      <c r="J1724" s="357" t="s">
        <v>28</v>
      </c>
      <c r="K1724" s="113" t="s">
        <v>1970</v>
      </c>
      <c r="L1724" s="357">
        <v>500</v>
      </c>
      <c r="M1724" s="113" t="s">
        <v>32</v>
      </c>
      <c r="N1724" s="113" t="s">
        <v>1963</v>
      </c>
      <c r="O1724" s="113">
        <v>24</v>
      </c>
      <c r="P1724" s="113" t="s">
        <v>28</v>
      </c>
      <c r="Q1724" s="65"/>
      <c r="R1724" s="65"/>
      <c r="S1724" s="65"/>
      <c r="T1724" s="65"/>
      <c r="U1724" s="65"/>
      <c r="V1724" s="65"/>
      <c r="W1724" s="65"/>
      <c r="X1724" s="65"/>
      <c r="Y1724" s="65"/>
      <c r="Z1724" s="65"/>
      <c r="AA1724" s="65"/>
      <c r="AB1724" s="65"/>
      <c r="AC1724" s="65"/>
      <c r="AD1724" s="65"/>
      <c r="AE1724" s="65"/>
      <c r="AF1724" s="65"/>
      <c r="AG1724" s="65"/>
      <c r="AH1724" s="65"/>
      <c r="AI1724" s="65"/>
      <c r="AJ1724" s="65"/>
      <c r="AK1724" s="65"/>
      <c r="AL1724" s="65"/>
      <c r="AM1724" s="65"/>
      <c r="AN1724" s="65"/>
      <c r="AO1724" s="65"/>
      <c r="AP1724" s="65"/>
      <c r="AQ1724" s="65"/>
      <c r="AR1724" s="65"/>
      <c r="AS1724" s="65"/>
      <c r="AT1724" s="65"/>
      <c r="AU1724" s="65"/>
      <c r="AV1724" s="65"/>
      <c r="AW1724" s="65"/>
      <c r="AX1724" s="65"/>
      <c r="AY1724" s="65"/>
      <c r="AZ1724" s="65"/>
      <c r="BA1724" s="65"/>
      <c r="BB1724" s="65"/>
      <c r="BC1724" s="65"/>
      <c r="BD1724" s="65"/>
      <c r="BE1724" s="65"/>
      <c r="BF1724" s="65"/>
      <c r="BG1724" s="65"/>
      <c r="BH1724" s="65"/>
      <c r="BI1724" s="65"/>
      <c r="BJ1724" s="65"/>
      <c r="BK1724" s="65"/>
      <c r="BL1724" s="65"/>
    </row>
    <row r="1725" spans="1:64" ht="24" x14ac:dyDescent="0.2">
      <c r="A1725" s="113" t="s">
        <v>1958</v>
      </c>
      <c r="B1725" s="113" t="s">
        <v>1959</v>
      </c>
      <c r="C1725" s="113" t="s">
        <v>1971</v>
      </c>
      <c r="D1725" s="113">
        <v>400</v>
      </c>
      <c r="E1725" s="113" t="s">
        <v>1965</v>
      </c>
      <c r="F1725" s="602">
        <v>181.360400728597</v>
      </c>
      <c r="G1725" s="113" t="s">
        <v>1966</v>
      </c>
      <c r="H1725" s="113" t="s">
        <v>28</v>
      </c>
      <c r="I1725" s="113" t="s">
        <v>41</v>
      </c>
      <c r="J1725" s="357" t="s">
        <v>76</v>
      </c>
      <c r="K1725" s="113"/>
      <c r="L1725" s="605"/>
      <c r="M1725" s="113" t="s">
        <v>32</v>
      </c>
      <c r="N1725" s="113" t="s">
        <v>1963</v>
      </c>
      <c r="O1725" s="357">
        <v>24</v>
      </c>
      <c r="P1725" s="113" t="s">
        <v>28</v>
      </c>
      <c r="Q1725" s="65"/>
      <c r="R1725" s="65"/>
      <c r="S1725" s="65"/>
      <c r="T1725" s="65"/>
      <c r="U1725" s="65"/>
      <c r="V1725" s="65"/>
      <c r="W1725" s="65"/>
      <c r="X1725" s="65"/>
      <c r="Y1725" s="65"/>
      <c r="Z1725" s="65"/>
      <c r="AA1725" s="65"/>
      <c r="AB1725" s="65"/>
      <c r="AC1725" s="65"/>
      <c r="AD1725" s="65"/>
      <c r="AE1725" s="65"/>
      <c r="AF1725" s="65"/>
      <c r="AG1725" s="65"/>
      <c r="AH1725" s="65"/>
      <c r="AI1725" s="65"/>
      <c r="AJ1725" s="65"/>
      <c r="AK1725" s="65"/>
      <c r="AL1725" s="65"/>
      <c r="AM1725" s="65"/>
      <c r="AN1725" s="65"/>
      <c r="AO1725" s="65"/>
      <c r="AP1725" s="65"/>
      <c r="AQ1725" s="65"/>
      <c r="AR1725" s="65"/>
      <c r="AS1725" s="65"/>
      <c r="AT1725" s="65"/>
      <c r="AU1725" s="65"/>
      <c r="AV1725" s="65"/>
      <c r="AW1725" s="65"/>
      <c r="AX1725" s="65"/>
      <c r="AY1725" s="65"/>
      <c r="AZ1725" s="65"/>
      <c r="BA1725" s="65"/>
      <c r="BB1725" s="65"/>
      <c r="BC1725" s="65"/>
      <c r="BD1725" s="65"/>
      <c r="BE1725" s="65"/>
      <c r="BF1725" s="65"/>
      <c r="BG1725" s="65"/>
      <c r="BH1725" s="65"/>
      <c r="BI1725" s="65"/>
      <c r="BJ1725" s="65"/>
      <c r="BK1725" s="65"/>
      <c r="BL1725" s="65"/>
    </row>
    <row r="1726" spans="1:64" ht="24" x14ac:dyDescent="0.2">
      <c r="A1726" s="113" t="s">
        <v>1958</v>
      </c>
      <c r="B1726" s="113" t="s">
        <v>1959</v>
      </c>
      <c r="C1726" s="113" t="s">
        <v>1972</v>
      </c>
      <c r="D1726" s="113">
        <v>250</v>
      </c>
      <c r="E1726" s="113" t="s">
        <v>1965</v>
      </c>
      <c r="F1726" s="603">
        <v>148.69299705758701</v>
      </c>
      <c r="G1726" s="113" t="s">
        <v>1969</v>
      </c>
      <c r="H1726" s="113" t="s">
        <v>28</v>
      </c>
      <c r="I1726" s="113" t="s">
        <v>41</v>
      </c>
      <c r="J1726" s="357" t="s">
        <v>28</v>
      </c>
      <c r="K1726" s="113" t="s">
        <v>30</v>
      </c>
      <c r="L1726" s="606">
        <v>200</v>
      </c>
      <c r="M1726" s="113" t="s">
        <v>32</v>
      </c>
      <c r="N1726" s="113" t="s">
        <v>1963</v>
      </c>
      <c r="O1726" s="357">
        <v>24</v>
      </c>
      <c r="P1726" s="113" t="s">
        <v>28</v>
      </c>
      <c r="Q1726" s="65"/>
      <c r="R1726" s="65"/>
      <c r="S1726" s="65"/>
      <c r="T1726" s="65"/>
      <c r="U1726" s="65"/>
      <c r="V1726" s="65"/>
      <c r="W1726" s="65"/>
      <c r="X1726" s="65"/>
      <c r="Y1726" s="65"/>
      <c r="Z1726" s="65"/>
      <c r="AA1726" s="65"/>
      <c r="AB1726" s="65"/>
      <c r="AC1726" s="65"/>
      <c r="AD1726" s="65"/>
      <c r="AE1726" s="65"/>
      <c r="AF1726" s="65"/>
      <c r="AG1726" s="65"/>
      <c r="AH1726" s="65"/>
      <c r="AI1726" s="65"/>
      <c r="AJ1726" s="65"/>
      <c r="AK1726" s="65"/>
      <c r="AL1726" s="65"/>
      <c r="AM1726" s="65"/>
      <c r="AN1726" s="65"/>
      <c r="AO1726" s="65"/>
      <c r="AP1726" s="65"/>
      <c r="AQ1726" s="65"/>
      <c r="AR1726" s="65"/>
      <c r="AS1726" s="65"/>
      <c r="AT1726" s="65"/>
      <c r="AU1726" s="65"/>
      <c r="AV1726" s="65"/>
      <c r="AW1726" s="65"/>
      <c r="AX1726" s="65"/>
      <c r="AY1726" s="65"/>
      <c r="AZ1726" s="65"/>
      <c r="BA1726" s="65"/>
      <c r="BB1726" s="65"/>
      <c r="BC1726" s="65"/>
      <c r="BD1726" s="65"/>
      <c r="BE1726" s="65"/>
      <c r="BF1726" s="65"/>
      <c r="BG1726" s="65"/>
      <c r="BH1726" s="65"/>
      <c r="BI1726" s="65"/>
      <c r="BJ1726" s="65"/>
      <c r="BK1726" s="65"/>
      <c r="BL1726" s="65"/>
    </row>
    <row r="1727" spans="1:64" ht="24" x14ac:dyDescent="0.2">
      <c r="A1727" s="113" t="s">
        <v>1958</v>
      </c>
      <c r="B1727" s="113" t="s">
        <v>1959</v>
      </c>
      <c r="C1727" s="113" t="s">
        <v>1973</v>
      </c>
      <c r="D1727" s="113">
        <v>50</v>
      </c>
      <c r="E1727" s="113" t="s">
        <v>328</v>
      </c>
      <c r="F1727" s="602">
        <v>101</v>
      </c>
      <c r="G1727" s="113" t="s">
        <v>1974</v>
      </c>
      <c r="H1727" s="113" t="s">
        <v>28</v>
      </c>
      <c r="I1727" s="113" t="s">
        <v>41</v>
      </c>
      <c r="J1727" s="357" t="s">
        <v>76</v>
      </c>
      <c r="K1727" s="357"/>
      <c r="L1727" s="357"/>
      <c r="M1727" s="113" t="s">
        <v>32</v>
      </c>
      <c r="N1727" s="113" t="s">
        <v>1963</v>
      </c>
      <c r="O1727" s="357">
        <v>24</v>
      </c>
      <c r="P1727" s="113" t="s">
        <v>28</v>
      </c>
      <c r="Q1727" s="65"/>
      <c r="R1727" s="65"/>
      <c r="S1727" s="65"/>
      <c r="T1727" s="65"/>
      <c r="U1727" s="65"/>
      <c r="V1727" s="65"/>
      <c r="W1727" s="65"/>
      <c r="X1727" s="65"/>
      <c r="Y1727" s="65"/>
      <c r="Z1727" s="65"/>
      <c r="AA1727" s="65"/>
      <c r="AB1727" s="65"/>
      <c r="AC1727" s="65"/>
      <c r="AD1727" s="65"/>
      <c r="AE1727" s="65"/>
      <c r="AF1727" s="65"/>
      <c r="AG1727" s="65"/>
      <c r="AH1727" s="65"/>
      <c r="AI1727" s="65"/>
      <c r="AJ1727" s="65"/>
      <c r="AK1727" s="65"/>
      <c r="AL1727" s="65"/>
      <c r="AM1727" s="65"/>
      <c r="AN1727" s="65"/>
      <c r="AO1727" s="65"/>
      <c r="AP1727" s="65"/>
      <c r="AQ1727" s="65"/>
      <c r="AR1727" s="65"/>
      <c r="AS1727" s="65"/>
      <c r="AT1727" s="65"/>
      <c r="AU1727" s="65"/>
      <c r="AV1727" s="65"/>
      <c r="AW1727" s="65"/>
      <c r="AX1727" s="65"/>
      <c r="AY1727" s="65"/>
      <c r="AZ1727" s="65"/>
      <c r="BA1727" s="65"/>
      <c r="BB1727" s="65"/>
      <c r="BC1727" s="65"/>
      <c r="BD1727" s="65"/>
      <c r="BE1727" s="65"/>
      <c r="BF1727" s="65"/>
      <c r="BG1727" s="65"/>
      <c r="BH1727" s="65"/>
      <c r="BI1727" s="65"/>
      <c r="BJ1727" s="65"/>
      <c r="BK1727" s="65"/>
      <c r="BL1727" s="65"/>
    </row>
    <row r="1728" spans="1:64" ht="24" x14ac:dyDescent="0.2">
      <c r="A1728" s="113" t="s">
        <v>1958</v>
      </c>
      <c r="B1728" s="113" t="s">
        <v>1959</v>
      </c>
      <c r="C1728" s="113" t="s">
        <v>1975</v>
      </c>
      <c r="D1728" s="113">
        <v>85</v>
      </c>
      <c r="E1728" s="113" t="s">
        <v>1965</v>
      </c>
      <c r="F1728" s="604">
        <v>186.19207239818999</v>
      </c>
      <c r="G1728" s="113" t="s">
        <v>1976</v>
      </c>
      <c r="H1728" s="113" t="s">
        <v>28</v>
      </c>
      <c r="I1728" s="113" t="s">
        <v>41</v>
      </c>
      <c r="J1728" s="357" t="s">
        <v>76</v>
      </c>
      <c r="K1728" s="357"/>
      <c r="L1728" s="357"/>
      <c r="M1728" s="113" t="s">
        <v>32</v>
      </c>
      <c r="N1728" s="113" t="s">
        <v>1963</v>
      </c>
      <c r="O1728" s="357">
        <v>24</v>
      </c>
      <c r="P1728" s="113" t="s">
        <v>28</v>
      </c>
      <c r="Q1728" s="65"/>
      <c r="R1728" s="65"/>
      <c r="S1728" s="65"/>
      <c r="T1728" s="65"/>
      <c r="U1728" s="65"/>
      <c r="V1728" s="65"/>
      <c r="W1728" s="65"/>
      <c r="X1728" s="65"/>
      <c r="Y1728" s="65"/>
      <c r="Z1728" s="65"/>
      <c r="AA1728" s="65"/>
      <c r="AB1728" s="65"/>
      <c r="AC1728" s="65"/>
      <c r="AD1728" s="65"/>
      <c r="AE1728" s="65"/>
      <c r="AF1728" s="65"/>
      <c r="AG1728" s="65"/>
      <c r="AH1728" s="65"/>
      <c r="AI1728" s="65"/>
      <c r="AJ1728" s="65"/>
      <c r="AK1728" s="65"/>
      <c r="AL1728" s="65"/>
      <c r="AM1728" s="65"/>
      <c r="AN1728" s="65"/>
      <c r="AO1728" s="65"/>
      <c r="AP1728" s="65"/>
      <c r="AQ1728" s="65"/>
      <c r="AR1728" s="65"/>
      <c r="AS1728" s="65"/>
      <c r="AT1728" s="65"/>
      <c r="AU1728" s="65"/>
      <c r="AV1728" s="65"/>
      <c r="AW1728" s="65"/>
      <c r="AX1728" s="65"/>
      <c r="AY1728" s="65"/>
      <c r="AZ1728" s="65"/>
      <c r="BA1728" s="65"/>
      <c r="BB1728" s="65"/>
      <c r="BC1728" s="65"/>
      <c r="BD1728" s="65"/>
      <c r="BE1728" s="65"/>
      <c r="BF1728" s="65"/>
      <c r="BG1728" s="65"/>
      <c r="BH1728" s="65"/>
      <c r="BI1728" s="65"/>
      <c r="BJ1728" s="65"/>
      <c r="BK1728" s="65"/>
      <c r="BL1728" s="65"/>
    </row>
    <row r="1729" spans="1:64" ht="24" x14ac:dyDescent="0.2">
      <c r="A1729" s="113" t="s">
        <v>1958</v>
      </c>
      <c r="B1729" s="113" t="s">
        <v>1959</v>
      </c>
      <c r="C1729" s="113" t="s">
        <v>1977</v>
      </c>
      <c r="D1729" s="113" t="s">
        <v>1978</v>
      </c>
      <c r="E1729" s="113" t="s">
        <v>1965</v>
      </c>
      <c r="F1729" s="602">
        <v>56.4</v>
      </c>
      <c r="G1729" s="113" t="s">
        <v>84</v>
      </c>
      <c r="H1729" s="113" t="s">
        <v>28</v>
      </c>
      <c r="I1729" s="113" t="s">
        <v>41</v>
      </c>
      <c r="J1729" s="113" t="s">
        <v>76</v>
      </c>
      <c r="K1729" s="357"/>
      <c r="L1729" s="357"/>
      <c r="M1729" s="113" t="s">
        <v>69</v>
      </c>
      <c r="N1729" s="113" t="s">
        <v>1963</v>
      </c>
      <c r="O1729" s="357">
        <v>24</v>
      </c>
      <c r="P1729" s="113" t="s">
        <v>28</v>
      </c>
      <c r="Q1729" s="65"/>
      <c r="R1729" s="65"/>
      <c r="S1729" s="65"/>
      <c r="T1729" s="65"/>
      <c r="U1729" s="65"/>
      <c r="V1729" s="65"/>
      <c r="W1729" s="65"/>
      <c r="X1729" s="65"/>
      <c r="Y1729" s="65"/>
      <c r="Z1729" s="65"/>
      <c r="AA1729" s="65"/>
      <c r="AB1729" s="65"/>
      <c r="AC1729" s="65"/>
      <c r="AD1729" s="65"/>
      <c r="AE1729" s="65"/>
      <c r="AF1729" s="65"/>
      <c r="AG1729" s="65"/>
      <c r="AH1729" s="65"/>
      <c r="AI1729" s="65"/>
      <c r="AJ1729" s="65"/>
      <c r="AK1729" s="65"/>
      <c r="AL1729" s="65"/>
      <c r="AM1729" s="65"/>
      <c r="AN1729" s="65"/>
      <c r="AO1729" s="65"/>
      <c r="AP1729" s="65"/>
      <c r="AQ1729" s="65"/>
      <c r="AR1729" s="65"/>
      <c r="AS1729" s="65"/>
      <c r="AT1729" s="65"/>
      <c r="AU1729" s="65"/>
      <c r="AV1729" s="65"/>
      <c r="AW1729" s="65"/>
      <c r="AX1729" s="65"/>
      <c r="AY1729" s="65"/>
      <c r="AZ1729" s="65"/>
      <c r="BA1729" s="65"/>
      <c r="BB1729" s="65"/>
      <c r="BC1729" s="65"/>
      <c r="BD1729" s="65"/>
      <c r="BE1729" s="65"/>
      <c r="BF1729" s="65"/>
      <c r="BG1729" s="65"/>
      <c r="BH1729" s="65"/>
      <c r="BI1729" s="65"/>
      <c r="BJ1729" s="65"/>
      <c r="BK1729" s="65"/>
      <c r="BL1729" s="65"/>
    </row>
    <row r="1730" spans="1:64" ht="24" x14ac:dyDescent="0.2">
      <c r="A1730" s="113" t="s">
        <v>1958</v>
      </c>
      <c r="B1730" s="113" t="s">
        <v>1959</v>
      </c>
      <c r="C1730" s="113" t="s">
        <v>1979</v>
      </c>
      <c r="D1730" s="113" t="s">
        <v>1978</v>
      </c>
      <c r="E1730" s="113" t="s">
        <v>328</v>
      </c>
      <c r="F1730" s="604">
        <v>45.3</v>
      </c>
      <c r="G1730" s="113" t="s">
        <v>84</v>
      </c>
      <c r="H1730" s="113" t="s">
        <v>28</v>
      </c>
      <c r="I1730" s="113" t="s">
        <v>41</v>
      </c>
      <c r="J1730" s="113" t="s">
        <v>76</v>
      </c>
      <c r="K1730" s="357"/>
      <c r="L1730" s="357"/>
      <c r="M1730" s="113" t="s">
        <v>69</v>
      </c>
      <c r="N1730" s="113" t="s">
        <v>1963</v>
      </c>
      <c r="O1730" s="357">
        <v>24</v>
      </c>
      <c r="P1730" s="113" t="s">
        <v>28</v>
      </c>
      <c r="Q1730" s="65"/>
      <c r="R1730" s="65"/>
      <c r="S1730" s="65"/>
      <c r="T1730" s="65"/>
      <c r="U1730" s="65"/>
      <c r="V1730" s="65"/>
      <c r="W1730" s="65"/>
      <c r="X1730" s="65"/>
      <c r="Y1730" s="65"/>
      <c r="Z1730" s="65"/>
      <c r="AA1730" s="65"/>
      <c r="AB1730" s="65"/>
      <c r="AC1730" s="65"/>
      <c r="AD1730" s="65"/>
      <c r="AE1730" s="65"/>
      <c r="AF1730" s="65"/>
      <c r="AG1730" s="65"/>
      <c r="AH1730" s="65"/>
      <c r="AI1730" s="65"/>
      <c r="AJ1730" s="65"/>
      <c r="AK1730" s="65"/>
      <c r="AL1730" s="65"/>
      <c r="AM1730" s="65"/>
      <c r="AN1730" s="65"/>
      <c r="AO1730" s="65"/>
      <c r="AP1730" s="65"/>
      <c r="AQ1730" s="65"/>
      <c r="AR1730" s="65"/>
      <c r="AS1730" s="65"/>
      <c r="AT1730" s="65"/>
      <c r="AU1730" s="65"/>
      <c r="AV1730" s="65"/>
      <c r="AW1730" s="65"/>
      <c r="AX1730" s="65"/>
      <c r="AY1730" s="65"/>
      <c r="AZ1730" s="65"/>
      <c r="BA1730" s="65"/>
      <c r="BB1730" s="65"/>
      <c r="BC1730" s="65"/>
      <c r="BD1730" s="65"/>
      <c r="BE1730" s="65"/>
      <c r="BF1730" s="65"/>
      <c r="BG1730" s="65"/>
      <c r="BH1730" s="65"/>
      <c r="BI1730" s="65"/>
      <c r="BJ1730" s="65"/>
      <c r="BK1730" s="65"/>
      <c r="BL1730" s="65"/>
    </row>
    <row r="1731" spans="1:64" ht="24" x14ac:dyDescent="0.2">
      <c r="A1731" s="113" t="s">
        <v>1958</v>
      </c>
      <c r="B1731" s="113" t="s">
        <v>1959</v>
      </c>
      <c r="C1731" s="113" t="s">
        <v>1980</v>
      </c>
      <c r="D1731" s="113">
        <v>85</v>
      </c>
      <c r="E1731" s="113" t="s">
        <v>1965</v>
      </c>
      <c r="F1731" s="607">
        <v>68.042835595776793</v>
      </c>
      <c r="G1731" s="113" t="s">
        <v>1976</v>
      </c>
      <c r="H1731" s="113" t="s">
        <v>28</v>
      </c>
      <c r="I1731" s="113" t="s">
        <v>41</v>
      </c>
      <c r="J1731" s="113" t="s">
        <v>76</v>
      </c>
      <c r="K1731" s="357"/>
      <c r="L1731" s="357"/>
      <c r="M1731" s="113" t="s">
        <v>32</v>
      </c>
      <c r="N1731" s="113" t="s">
        <v>1963</v>
      </c>
      <c r="O1731" s="357">
        <v>24</v>
      </c>
      <c r="P1731" s="113" t="s">
        <v>28</v>
      </c>
      <c r="Q1731" s="65"/>
      <c r="R1731" s="65"/>
      <c r="S1731" s="65"/>
      <c r="T1731" s="65"/>
      <c r="U1731" s="65"/>
      <c r="V1731" s="65"/>
      <c r="W1731" s="65"/>
      <c r="X1731" s="65"/>
      <c r="Y1731" s="65"/>
      <c r="Z1731" s="65"/>
      <c r="AA1731" s="65"/>
      <c r="AB1731" s="65"/>
      <c r="AC1731" s="65"/>
      <c r="AD1731" s="65"/>
      <c r="AE1731" s="65"/>
      <c r="AF1731" s="65"/>
      <c r="AG1731" s="65"/>
      <c r="AH1731" s="65"/>
      <c r="AI1731" s="65"/>
      <c r="AJ1731" s="65"/>
      <c r="AK1731" s="65"/>
      <c r="AL1731" s="65"/>
      <c r="AM1731" s="65"/>
      <c r="AN1731" s="65"/>
      <c r="AO1731" s="65"/>
      <c r="AP1731" s="65"/>
      <c r="AQ1731" s="65"/>
      <c r="AR1731" s="65"/>
      <c r="AS1731" s="65"/>
      <c r="AT1731" s="65"/>
      <c r="AU1731" s="65"/>
      <c r="AV1731" s="65"/>
      <c r="AW1731" s="65"/>
      <c r="AX1731" s="65"/>
      <c r="AY1731" s="65"/>
      <c r="AZ1731" s="65"/>
      <c r="BA1731" s="65"/>
      <c r="BB1731" s="65"/>
      <c r="BC1731" s="65"/>
      <c r="BD1731" s="65"/>
      <c r="BE1731" s="65"/>
      <c r="BF1731" s="65"/>
      <c r="BG1731" s="65"/>
      <c r="BH1731" s="65"/>
      <c r="BI1731" s="65"/>
      <c r="BJ1731" s="65"/>
      <c r="BK1731" s="65"/>
      <c r="BL1731" s="65"/>
    </row>
    <row r="1732" spans="1:64" ht="24" x14ac:dyDescent="0.2">
      <c r="A1732" s="113" t="s">
        <v>1958</v>
      </c>
      <c r="B1732" s="113" t="s">
        <v>1959</v>
      </c>
      <c r="C1732" s="113" t="s">
        <v>1981</v>
      </c>
      <c r="D1732" s="113">
        <v>85</v>
      </c>
      <c r="E1732" s="113" t="s">
        <v>1965</v>
      </c>
      <c r="F1732" s="608">
        <v>58.406093514328802</v>
      </c>
      <c r="G1732" s="113" t="s">
        <v>1976</v>
      </c>
      <c r="H1732" s="113" t="s">
        <v>28</v>
      </c>
      <c r="I1732" s="113" t="s">
        <v>41</v>
      </c>
      <c r="J1732" s="113" t="s">
        <v>76</v>
      </c>
      <c r="K1732" s="605"/>
      <c r="L1732" s="605"/>
      <c r="M1732" s="113" t="s">
        <v>32</v>
      </c>
      <c r="N1732" s="113" t="s">
        <v>1963</v>
      </c>
      <c r="O1732" s="357">
        <v>24</v>
      </c>
      <c r="P1732" s="113" t="s">
        <v>28</v>
      </c>
      <c r="Q1732" s="65"/>
      <c r="R1732" s="65"/>
      <c r="S1732" s="65"/>
      <c r="T1732" s="65"/>
      <c r="U1732" s="65"/>
      <c r="V1732" s="65"/>
      <c r="W1732" s="65"/>
      <c r="X1732" s="65"/>
      <c r="Y1732" s="65"/>
      <c r="Z1732" s="65"/>
      <c r="AA1732" s="65"/>
      <c r="AB1732" s="65"/>
      <c r="AC1732" s="65"/>
      <c r="AD1732" s="65"/>
      <c r="AE1732" s="65"/>
      <c r="AF1732" s="65"/>
      <c r="AG1732" s="65"/>
      <c r="AH1732" s="65"/>
      <c r="AI1732" s="65"/>
      <c r="AJ1732" s="65"/>
      <c r="AK1732" s="65"/>
      <c r="AL1732" s="65"/>
      <c r="AM1732" s="65"/>
      <c r="AN1732" s="65"/>
      <c r="AO1732" s="65"/>
      <c r="AP1732" s="65"/>
      <c r="AQ1732" s="65"/>
      <c r="AR1732" s="65"/>
      <c r="AS1732" s="65"/>
      <c r="AT1732" s="65"/>
      <c r="AU1732" s="65"/>
      <c r="AV1732" s="65"/>
      <c r="AW1732" s="65"/>
      <c r="AX1732" s="65"/>
      <c r="AY1732" s="65"/>
      <c r="AZ1732" s="65"/>
      <c r="BA1732" s="65"/>
      <c r="BB1732" s="65"/>
      <c r="BC1732" s="65"/>
      <c r="BD1732" s="65"/>
      <c r="BE1732" s="65"/>
      <c r="BF1732" s="65"/>
      <c r="BG1732" s="65"/>
      <c r="BH1732" s="65"/>
      <c r="BI1732" s="65"/>
      <c r="BJ1732" s="65"/>
      <c r="BK1732" s="65"/>
      <c r="BL1732" s="65"/>
    </row>
    <row r="1733" spans="1:64" ht="24" x14ac:dyDescent="0.2">
      <c r="A1733" s="113" t="s">
        <v>1958</v>
      </c>
      <c r="B1733" s="113" t="s">
        <v>1959</v>
      </c>
      <c r="C1733" s="113" t="s">
        <v>1982</v>
      </c>
      <c r="D1733" s="113">
        <v>85</v>
      </c>
      <c r="E1733" s="113" t="s">
        <v>1965</v>
      </c>
      <c r="F1733" s="607">
        <v>68.23</v>
      </c>
      <c r="G1733" s="113" t="s">
        <v>1976</v>
      </c>
      <c r="H1733" s="113" t="s">
        <v>28</v>
      </c>
      <c r="I1733" s="113" t="s">
        <v>41</v>
      </c>
      <c r="J1733" s="113" t="s">
        <v>76</v>
      </c>
      <c r="K1733" s="605"/>
      <c r="L1733" s="605"/>
      <c r="M1733" s="113" t="s">
        <v>32</v>
      </c>
      <c r="N1733" s="113" t="s">
        <v>1963</v>
      </c>
      <c r="O1733" s="357">
        <v>24</v>
      </c>
      <c r="P1733" s="113" t="s">
        <v>28</v>
      </c>
      <c r="Q1733" s="65"/>
      <c r="R1733" s="65"/>
      <c r="S1733" s="65"/>
      <c r="T1733" s="65"/>
      <c r="U1733" s="65"/>
      <c r="V1733" s="65"/>
      <c r="W1733" s="65"/>
      <c r="X1733" s="65"/>
      <c r="Y1733" s="65"/>
      <c r="Z1733" s="65"/>
      <c r="AA1733" s="65"/>
      <c r="AB1733" s="65"/>
      <c r="AC1733" s="65"/>
      <c r="AD1733" s="65"/>
      <c r="AE1733" s="65"/>
      <c r="AF1733" s="65"/>
      <c r="AG1733" s="65"/>
      <c r="AH1733" s="65"/>
      <c r="AI1733" s="65"/>
      <c r="AJ1733" s="65"/>
      <c r="AK1733" s="65"/>
      <c r="AL1733" s="65"/>
      <c r="AM1733" s="65"/>
      <c r="AN1733" s="65"/>
      <c r="AO1733" s="65"/>
      <c r="AP1733" s="65"/>
      <c r="AQ1733" s="65"/>
      <c r="AR1733" s="65"/>
      <c r="AS1733" s="65"/>
      <c r="AT1733" s="65"/>
      <c r="AU1733" s="65"/>
      <c r="AV1733" s="65"/>
      <c r="AW1733" s="65"/>
      <c r="AX1733" s="65"/>
      <c r="AY1733" s="65"/>
      <c r="AZ1733" s="65"/>
      <c r="BA1733" s="65"/>
      <c r="BB1733" s="65"/>
      <c r="BC1733" s="65"/>
      <c r="BD1733" s="65"/>
      <c r="BE1733" s="65"/>
      <c r="BF1733" s="65"/>
      <c r="BG1733" s="65"/>
      <c r="BH1733" s="65"/>
      <c r="BI1733" s="65"/>
      <c r="BJ1733" s="65"/>
      <c r="BK1733" s="65"/>
      <c r="BL1733" s="65"/>
    </row>
    <row r="1734" spans="1:64" ht="24" x14ac:dyDescent="0.2">
      <c r="A1734" s="113" t="s">
        <v>1958</v>
      </c>
      <c r="B1734" s="113" t="s">
        <v>1959</v>
      </c>
      <c r="C1734" s="113" t="s">
        <v>1983</v>
      </c>
      <c r="D1734" s="113">
        <v>85</v>
      </c>
      <c r="E1734" s="113" t="s">
        <v>1965</v>
      </c>
      <c r="F1734" s="609">
        <v>110.856935143288</v>
      </c>
      <c r="G1734" s="113" t="s">
        <v>1976</v>
      </c>
      <c r="H1734" s="113" t="s">
        <v>28</v>
      </c>
      <c r="I1734" s="113" t="s">
        <v>41</v>
      </c>
      <c r="J1734" s="113" t="s">
        <v>76</v>
      </c>
      <c r="K1734" s="605"/>
      <c r="L1734" s="605"/>
      <c r="M1734" s="113" t="s">
        <v>32</v>
      </c>
      <c r="N1734" s="113" t="s">
        <v>1963</v>
      </c>
      <c r="O1734" s="357">
        <v>24</v>
      </c>
      <c r="P1734" s="113" t="s">
        <v>28</v>
      </c>
      <c r="Q1734" s="65"/>
      <c r="R1734" s="65"/>
      <c r="S1734" s="65"/>
      <c r="T1734" s="65"/>
      <c r="U1734" s="65"/>
      <c r="V1734" s="65"/>
      <c r="W1734" s="65"/>
      <c r="X1734" s="65"/>
      <c r="Y1734" s="65"/>
      <c r="Z1734" s="65"/>
      <c r="AA1734" s="65"/>
      <c r="AB1734" s="65"/>
      <c r="AC1734" s="65"/>
      <c r="AD1734" s="65"/>
      <c r="AE1734" s="65"/>
      <c r="AF1734" s="65"/>
      <c r="AG1734" s="65"/>
      <c r="AH1734" s="65"/>
      <c r="AI1734" s="65"/>
      <c r="AJ1734" s="65"/>
      <c r="AK1734" s="65"/>
      <c r="AL1734" s="65"/>
      <c r="AM1734" s="65"/>
      <c r="AN1734" s="65"/>
      <c r="AO1734" s="65"/>
      <c r="AP1734" s="65"/>
      <c r="AQ1734" s="65"/>
      <c r="AR1734" s="65"/>
      <c r="AS1734" s="65"/>
      <c r="AT1734" s="65"/>
      <c r="AU1734" s="65"/>
      <c r="AV1734" s="65"/>
      <c r="AW1734" s="65"/>
      <c r="AX1734" s="65"/>
      <c r="AY1734" s="65"/>
      <c r="AZ1734" s="65"/>
      <c r="BA1734" s="65"/>
      <c r="BB1734" s="65"/>
      <c r="BC1734" s="65"/>
      <c r="BD1734" s="65"/>
      <c r="BE1734" s="65"/>
      <c r="BF1734" s="65"/>
      <c r="BG1734" s="65"/>
      <c r="BH1734" s="65"/>
      <c r="BI1734" s="65"/>
      <c r="BJ1734" s="65"/>
      <c r="BK1734" s="65"/>
      <c r="BL1734" s="65"/>
    </row>
    <row r="1735" spans="1:64" ht="24" x14ac:dyDescent="0.2">
      <c r="A1735" s="113" t="s">
        <v>1958</v>
      </c>
      <c r="B1735" s="113" t="s">
        <v>1959</v>
      </c>
      <c r="C1735" s="113" t="s">
        <v>1984</v>
      </c>
      <c r="D1735" s="113">
        <v>85</v>
      </c>
      <c r="E1735" s="113" t="s">
        <v>1965</v>
      </c>
      <c r="F1735" s="609">
        <v>70.962999999999994</v>
      </c>
      <c r="G1735" s="113" t="s">
        <v>1976</v>
      </c>
      <c r="H1735" s="113" t="s">
        <v>28</v>
      </c>
      <c r="I1735" s="113" t="s">
        <v>41</v>
      </c>
      <c r="J1735" s="113" t="s">
        <v>76</v>
      </c>
      <c r="K1735" s="605"/>
      <c r="L1735" s="605"/>
      <c r="M1735" s="113" t="s">
        <v>32</v>
      </c>
      <c r="N1735" s="113" t="s">
        <v>1963</v>
      </c>
      <c r="O1735" s="357">
        <v>24</v>
      </c>
      <c r="P1735" s="113" t="s">
        <v>28</v>
      </c>
      <c r="Q1735" s="65"/>
      <c r="R1735" s="65"/>
      <c r="S1735" s="65"/>
      <c r="T1735" s="65"/>
      <c r="U1735" s="65"/>
      <c r="V1735" s="65"/>
      <c r="W1735" s="65"/>
      <c r="X1735" s="65"/>
      <c r="Y1735" s="65"/>
      <c r="Z1735" s="65"/>
      <c r="AA1735" s="65"/>
      <c r="AB1735" s="65"/>
      <c r="AC1735" s="65"/>
      <c r="AD1735" s="65"/>
      <c r="AE1735" s="65"/>
      <c r="AF1735" s="65"/>
      <c r="AG1735" s="65"/>
      <c r="AH1735" s="65"/>
      <c r="AI1735" s="65"/>
      <c r="AJ1735" s="65"/>
      <c r="AK1735" s="65"/>
      <c r="AL1735" s="65"/>
      <c r="AM1735" s="65"/>
      <c r="AN1735" s="65"/>
      <c r="AO1735" s="65"/>
      <c r="AP1735" s="65"/>
      <c r="AQ1735" s="65"/>
      <c r="AR1735" s="65"/>
      <c r="AS1735" s="65"/>
      <c r="AT1735" s="65"/>
      <c r="AU1735" s="65"/>
      <c r="AV1735" s="65"/>
      <c r="AW1735" s="65"/>
      <c r="AX1735" s="65"/>
      <c r="AY1735" s="65"/>
      <c r="AZ1735" s="65"/>
      <c r="BA1735" s="65"/>
      <c r="BB1735" s="65"/>
      <c r="BC1735" s="65"/>
      <c r="BD1735" s="65"/>
      <c r="BE1735" s="65"/>
      <c r="BF1735" s="65"/>
      <c r="BG1735" s="65"/>
      <c r="BH1735" s="65"/>
      <c r="BI1735" s="65"/>
      <c r="BJ1735" s="65"/>
      <c r="BK1735" s="65"/>
      <c r="BL1735" s="65"/>
    </row>
    <row r="1736" spans="1:64" ht="24" x14ac:dyDescent="0.2">
      <c r="A1736" s="113" t="s">
        <v>1958</v>
      </c>
      <c r="B1736" s="113" t="s">
        <v>1959</v>
      </c>
      <c r="C1736" s="113" t="s">
        <v>1985</v>
      </c>
      <c r="D1736" s="113">
        <v>85</v>
      </c>
      <c r="E1736" s="113" t="s">
        <v>1965</v>
      </c>
      <c r="F1736" s="610">
        <v>46.857179487179501</v>
      </c>
      <c r="G1736" s="113" t="s">
        <v>1976</v>
      </c>
      <c r="H1736" s="113" t="s">
        <v>28</v>
      </c>
      <c r="I1736" s="113" t="s">
        <v>41</v>
      </c>
      <c r="J1736" s="113" t="s">
        <v>76</v>
      </c>
      <c r="K1736" s="605"/>
      <c r="L1736" s="605"/>
      <c r="M1736" s="113" t="s">
        <v>32</v>
      </c>
      <c r="N1736" s="113" t="s">
        <v>1963</v>
      </c>
      <c r="O1736" s="357">
        <v>24</v>
      </c>
      <c r="P1736" s="113" t="s">
        <v>28</v>
      </c>
      <c r="Q1736" s="65"/>
      <c r="R1736" s="65"/>
      <c r="S1736" s="65"/>
      <c r="T1736" s="65"/>
      <c r="U1736" s="65"/>
      <c r="V1736" s="65"/>
      <c r="W1736" s="65"/>
      <c r="X1736" s="65"/>
      <c r="Y1736" s="65"/>
      <c r="Z1736" s="65"/>
      <c r="AA1736" s="65"/>
      <c r="AB1736" s="65"/>
      <c r="AC1736" s="65"/>
      <c r="AD1736" s="65"/>
      <c r="AE1736" s="65"/>
      <c r="AF1736" s="65"/>
      <c r="AG1736" s="65"/>
      <c r="AH1736" s="65"/>
      <c r="AI1736" s="65"/>
      <c r="AJ1736" s="65"/>
      <c r="AK1736" s="65"/>
      <c r="AL1736" s="65"/>
      <c r="AM1736" s="65"/>
      <c r="AN1736" s="65"/>
      <c r="AO1736" s="65"/>
      <c r="AP1736" s="65"/>
      <c r="AQ1736" s="65"/>
      <c r="AR1736" s="65"/>
      <c r="AS1736" s="65"/>
      <c r="AT1736" s="65"/>
      <c r="AU1736" s="65"/>
      <c r="AV1736" s="65"/>
      <c r="AW1736" s="65"/>
      <c r="AX1736" s="65"/>
      <c r="AY1736" s="65"/>
      <c r="AZ1736" s="65"/>
      <c r="BA1736" s="65"/>
      <c r="BB1736" s="65"/>
      <c r="BC1736" s="65"/>
      <c r="BD1736" s="65"/>
      <c r="BE1736" s="65"/>
      <c r="BF1736" s="65"/>
      <c r="BG1736" s="65"/>
      <c r="BH1736" s="65"/>
      <c r="BI1736" s="65"/>
      <c r="BJ1736" s="65"/>
      <c r="BK1736" s="65"/>
      <c r="BL1736" s="65"/>
    </row>
    <row r="1737" spans="1:64" ht="24" x14ac:dyDescent="0.2">
      <c r="A1737" s="113" t="s">
        <v>1958</v>
      </c>
      <c r="B1737" s="113" t="s">
        <v>1959</v>
      </c>
      <c r="C1737" s="113" t="s">
        <v>1986</v>
      </c>
      <c r="D1737" s="113">
        <v>85</v>
      </c>
      <c r="E1737" s="113" t="s">
        <v>1965</v>
      </c>
      <c r="F1737" s="610">
        <v>97.911653092006006</v>
      </c>
      <c r="G1737" s="113" t="s">
        <v>1976</v>
      </c>
      <c r="H1737" s="113" t="s">
        <v>28</v>
      </c>
      <c r="I1737" s="113" t="s">
        <v>41</v>
      </c>
      <c r="J1737" s="113" t="s">
        <v>76</v>
      </c>
      <c r="K1737" s="605"/>
      <c r="L1737" s="605"/>
      <c r="M1737" s="113" t="s">
        <v>32</v>
      </c>
      <c r="N1737" s="113" t="s">
        <v>1963</v>
      </c>
      <c r="O1737" s="357">
        <v>24</v>
      </c>
      <c r="P1737" s="113" t="s">
        <v>28</v>
      </c>
      <c r="Q1737" s="65"/>
      <c r="R1737" s="65"/>
      <c r="S1737" s="65"/>
      <c r="T1737" s="65"/>
      <c r="U1737" s="65"/>
      <c r="V1737" s="65"/>
      <c r="W1737" s="65"/>
      <c r="X1737" s="65"/>
      <c r="Y1737" s="65"/>
      <c r="Z1737" s="65"/>
      <c r="AA1737" s="65"/>
      <c r="AB1737" s="65"/>
      <c r="AC1737" s="65"/>
      <c r="AD1737" s="65"/>
      <c r="AE1737" s="65"/>
      <c r="AF1737" s="65"/>
      <c r="AG1737" s="65"/>
      <c r="AH1737" s="65"/>
      <c r="AI1737" s="65"/>
      <c r="AJ1737" s="65"/>
      <c r="AK1737" s="65"/>
      <c r="AL1737" s="65"/>
      <c r="AM1737" s="65"/>
      <c r="AN1737" s="65"/>
      <c r="AO1737" s="65"/>
      <c r="AP1737" s="65"/>
      <c r="AQ1737" s="65"/>
      <c r="AR1737" s="65"/>
      <c r="AS1737" s="65"/>
      <c r="AT1737" s="65"/>
      <c r="AU1737" s="65"/>
      <c r="AV1737" s="65"/>
      <c r="AW1737" s="65"/>
      <c r="AX1737" s="65"/>
      <c r="AY1737" s="65"/>
      <c r="AZ1737" s="65"/>
      <c r="BA1737" s="65"/>
      <c r="BB1737" s="65"/>
      <c r="BC1737" s="65"/>
      <c r="BD1737" s="65"/>
      <c r="BE1737" s="65"/>
      <c r="BF1737" s="65"/>
      <c r="BG1737" s="65"/>
      <c r="BH1737" s="65"/>
      <c r="BI1737" s="65"/>
      <c r="BJ1737" s="65"/>
      <c r="BK1737" s="65"/>
      <c r="BL1737" s="65"/>
    </row>
    <row r="1738" spans="1:64" ht="24" x14ac:dyDescent="0.2">
      <c r="A1738" s="113" t="s">
        <v>1958</v>
      </c>
      <c r="B1738" s="113" t="s">
        <v>1959</v>
      </c>
      <c r="C1738" s="113" t="s">
        <v>1987</v>
      </c>
      <c r="D1738" s="113">
        <v>85</v>
      </c>
      <c r="E1738" s="113" t="s">
        <v>1965</v>
      </c>
      <c r="F1738" s="610">
        <v>102.483101055807</v>
      </c>
      <c r="G1738" s="113" t="s">
        <v>1976</v>
      </c>
      <c r="H1738" s="113" t="s">
        <v>28</v>
      </c>
      <c r="I1738" s="113" t="s">
        <v>41</v>
      </c>
      <c r="J1738" s="113" t="s">
        <v>76</v>
      </c>
      <c r="K1738" s="357"/>
      <c r="L1738" s="357"/>
      <c r="M1738" s="113" t="s">
        <v>32</v>
      </c>
      <c r="N1738" s="113" t="s">
        <v>1963</v>
      </c>
      <c r="O1738" s="357">
        <v>24</v>
      </c>
      <c r="P1738" s="113" t="s">
        <v>28</v>
      </c>
      <c r="Q1738" s="65"/>
      <c r="R1738" s="65"/>
      <c r="S1738" s="65"/>
      <c r="T1738" s="65"/>
      <c r="U1738" s="65"/>
      <c r="V1738" s="65"/>
      <c r="W1738" s="65"/>
      <c r="X1738" s="65"/>
      <c r="Y1738" s="65"/>
      <c r="Z1738" s="65"/>
      <c r="AA1738" s="65"/>
      <c r="AB1738" s="65"/>
      <c r="AC1738" s="65"/>
      <c r="AD1738" s="65"/>
      <c r="AE1738" s="65"/>
      <c r="AF1738" s="65"/>
      <c r="AG1738" s="65"/>
      <c r="AH1738" s="65"/>
      <c r="AI1738" s="65"/>
      <c r="AJ1738" s="65"/>
      <c r="AK1738" s="65"/>
      <c r="AL1738" s="65"/>
      <c r="AM1738" s="65"/>
      <c r="AN1738" s="65"/>
      <c r="AO1738" s="65"/>
      <c r="AP1738" s="65"/>
      <c r="AQ1738" s="65"/>
      <c r="AR1738" s="65"/>
      <c r="AS1738" s="65"/>
      <c r="AT1738" s="65"/>
      <c r="AU1738" s="65"/>
      <c r="AV1738" s="65"/>
      <c r="AW1738" s="65"/>
      <c r="AX1738" s="65"/>
      <c r="AY1738" s="65"/>
      <c r="AZ1738" s="65"/>
      <c r="BA1738" s="65"/>
      <c r="BB1738" s="65"/>
      <c r="BC1738" s="65"/>
      <c r="BD1738" s="65"/>
      <c r="BE1738" s="65"/>
      <c r="BF1738" s="65"/>
      <c r="BG1738" s="65"/>
      <c r="BH1738" s="65"/>
      <c r="BI1738" s="65"/>
      <c r="BJ1738" s="65"/>
      <c r="BK1738" s="65"/>
      <c r="BL1738" s="65"/>
    </row>
    <row r="1739" spans="1:64" ht="24" x14ac:dyDescent="0.2">
      <c r="A1739" s="113" t="s">
        <v>1958</v>
      </c>
      <c r="B1739" s="113" t="s">
        <v>1959</v>
      </c>
      <c r="C1739" s="113" t="s">
        <v>1988</v>
      </c>
      <c r="D1739" s="113">
        <v>85</v>
      </c>
      <c r="E1739" s="113" t="s">
        <v>1965</v>
      </c>
      <c r="F1739" s="611">
        <v>78.000588235294103</v>
      </c>
      <c r="G1739" s="113" t="s">
        <v>1976</v>
      </c>
      <c r="H1739" s="113" t="s">
        <v>28</v>
      </c>
      <c r="I1739" s="113" t="s">
        <v>41</v>
      </c>
      <c r="J1739" s="113" t="s">
        <v>76</v>
      </c>
      <c r="K1739" s="605"/>
      <c r="L1739" s="605"/>
      <c r="M1739" s="113" t="s">
        <v>32</v>
      </c>
      <c r="N1739" s="113" t="s">
        <v>1963</v>
      </c>
      <c r="O1739" s="357">
        <v>24</v>
      </c>
      <c r="P1739" s="113" t="s">
        <v>28</v>
      </c>
      <c r="Q1739" s="65"/>
      <c r="R1739" s="65"/>
      <c r="S1739" s="65"/>
      <c r="T1739" s="65"/>
      <c r="U1739" s="65"/>
      <c r="V1739" s="65"/>
      <c r="W1739" s="65"/>
      <c r="X1739" s="65"/>
      <c r="Y1739" s="65"/>
      <c r="Z1739" s="65"/>
      <c r="AA1739" s="65"/>
      <c r="AB1739" s="65"/>
      <c r="AC1739" s="65"/>
      <c r="AD1739" s="65"/>
      <c r="AE1739" s="65"/>
      <c r="AF1739" s="65"/>
      <c r="AG1739" s="65"/>
      <c r="AH1739" s="65"/>
      <c r="AI1739" s="65"/>
      <c r="AJ1739" s="65"/>
      <c r="AK1739" s="65"/>
      <c r="AL1739" s="65"/>
      <c r="AM1739" s="65"/>
      <c r="AN1739" s="65"/>
      <c r="AO1739" s="65"/>
      <c r="AP1739" s="65"/>
      <c r="AQ1739" s="65"/>
      <c r="AR1739" s="65"/>
      <c r="AS1739" s="65"/>
      <c r="AT1739" s="65"/>
      <c r="AU1739" s="65"/>
      <c r="AV1739" s="65"/>
      <c r="AW1739" s="65"/>
      <c r="AX1739" s="65"/>
      <c r="AY1739" s="65"/>
      <c r="AZ1739" s="65"/>
      <c r="BA1739" s="65"/>
      <c r="BB1739" s="65"/>
      <c r="BC1739" s="65"/>
      <c r="BD1739" s="65"/>
      <c r="BE1739" s="65"/>
      <c r="BF1739" s="65"/>
      <c r="BG1739" s="65"/>
      <c r="BH1739" s="65"/>
      <c r="BI1739" s="65"/>
      <c r="BJ1739" s="65"/>
      <c r="BK1739" s="65"/>
      <c r="BL1739" s="65"/>
    </row>
    <row r="1740" spans="1:64" ht="24" x14ac:dyDescent="0.2">
      <c r="A1740" s="113" t="s">
        <v>1958</v>
      </c>
      <c r="B1740" s="113" t="s">
        <v>1959</v>
      </c>
      <c r="C1740" s="113" t="s">
        <v>1989</v>
      </c>
      <c r="D1740" s="113">
        <v>85</v>
      </c>
      <c r="E1740" s="113" t="s">
        <v>1965</v>
      </c>
      <c r="F1740" s="610">
        <v>97.17</v>
      </c>
      <c r="G1740" s="113" t="s">
        <v>1976</v>
      </c>
      <c r="H1740" s="113" t="s">
        <v>28</v>
      </c>
      <c r="I1740" s="113" t="s">
        <v>41</v>
      </c>
      <c r="J1740" s="113" t="s">
        <v>76</v>
      </c>
      <c r="K1740" s="605"/>
      <c r="L1740" s="605"/>
      <c r="M1740" s="113" t="s">
        <v>32</v>
      </c>
      <c r="N1740" s="113" t="s">
        <v>1963</v>
      </c>
      <c r="O1740" s="357">
        <v>24</v>
      </c>
      <c r="P1740" s="113" t="s">
        <v>28</v>
      </c>
      <c r="Q1740" s="65"/>
      <c r="R1740" s="65"/>
      <c r="S1740" s="65"/>
      <c r="T1740" s="65"/>
      <c r="U1740" s="65"/>
      <c r="V1740" s="65"/>
      <c r="W1740" s="65"/>
      <c r="X1740" s="65"/>
      <c r="Y1740" s="65"/>
      <c r="Z1740" s="65"/>
      <c r="AA1740" s="65"/>
      <c r="AB1740" s="65"/>
      <c r="AC1740" s="65"/>
      <c r="AD1740" s="65"/>
      <c r="AE1740" s="65"/>
      <c r="AF1740" s="65"/>
      <c r="AG1740" s="65"/>
      <c r="AH1740" s="65"/>
      <c r="AI1740" s="65"/>
      <c r="AJ1740" s="65"/>
      <c r="AK1740" s="65"/>
      <c r="AL1740" s="65"/>
      <c r="AM1740" s="65"/>
      <c r="AN1740" s="65"/>
      <c r="AO1740" s="65"/>
      <c r="AP1740" s="65"/>
      <c r="AQ1740" s="65"/>
      <c r="AR1740" s="65"/>
      <c r="AS1740" s="65"/>
      <c r="AT1740" s="65"/>
      <c r="AU1740" s="65"/>
      <c r="AV1740" s="65"/>
      <c r="AW1740" s="65"/>
      <c r="AX1740" s="65"/>
      <c r="AY1740" s="65"/>
      <c r="AZ1740" s="65"/>
      <c r="BA1740" s="65"/>
      <c r="BB1740" s="65"/>
      <c r="BC1740" s="65"/>
      <c r="BD1740" s="65"/>
      <c r="BE1740" s="65"/>
      <c r="BF1740" s="65"/>
      <c r="BG1740" s="65"/>
      <c r="BH1740" s="65"/>
      <c r="BI1740" s="65"/>
      <c r="BJ1740" s="65"/>
      <c r="BK1740" s="65"/>
      <c r="BL1740" s="65"/>
    </row>
    <row r="1741" spans="1:64" ht="24" x14ac:dyDescent="0.2">
      <c r="A1741" s="113" t="s">
        <v>1958</v>
      </c>
      <c r="B1741" s="113" t="s">
        <v>1959</v>
      </c>
      <c r="C1741" s="113" t="s">
        <v>1990</v>
      </c>
      <c r="D1741" s="113">
        <v>85</v>
      </c>
      <c r="E1741" s="113" t="s">
        <v>1965</v>
      </c>
      <c r="F1741" s="612">
        <v>125.916187028658</v>
      </c>
      <c r="G1741" s="113" t="s">
        <v>1976</v>
      </c>
      <c r="H1741" s="113" t="s">
        <v>28</v>
      </c>
      <c r="I1741" s="113" t="s">
        <v>41</v>
      </c>
      <c r="J1741" s="113" t="s">
        <v>76</v>
      </c>
      <c r="K1741" s="357"/>
      <c r="L1741" s="357"/>
      <c r="M1741" s="113" t="s">
        <v>32</v>
      </c>
      <c r="N1741" s="113" t="s">
        <v>1963</v>
      </c>
      <c r="O1741" s="357">
        <v>24</v>
      </c>
      <c r="P1741" s="113" t="s">
        <v>28</v>
      </c>
      <c r="Q1741" s="65"/>
      <c r="R1741" s="65"/>
      <c r="S1741" s="65"/>
      <c r="T1741" s="65"/>
      <c r="U1741" s="65"/>
      <c r="V1741" s="65"/>
      <c r="W1741" s="65"/>
      <c r="X1741" s="65"/>
      <c r="Y1741" s="65"/>
      <c r="Z1741" s="65"/>
      <c r="AA1741" s="65"/>
      <c r="AB1741" s="65"/>
      <c r="AC1741" s="65"/>
      <c r="AD1741" s="65"/>
      <c r="AE1741" s="65"/>
      <c r="AF1741" s="65"/>
      <c r="AG1741" s="65"/>
      <c r="AH1741" s="65"/>
      <c r="AI1741" s="65"/>
      <c r="AJ1741" s="65"/>
      <c r="AK1741" s="65"/>
      <c r="AL1741" s="65"/>
      <c r="AM1741" s="65"/>
      <c r="AN1741" s="65"/>
      <c r="AO1741" s="65"/>
      <c r="AP1741" s="65"/>
      <c r="AQ1741" s="65"/>
      <c r="AR1741" s="65"/>
      <c r="AS1741" s="65"/>
      <c r="AT1741" s="65"/>
      <c r="AU1741" s="65"/>
      <c r="AV1741" s="65"/>
      <c r="AW1741" s="65"/>
      <c r="AX1741" s="65"/>
      <c r="AY1741" s="65"/>
      <c r="AZ1741" s="65"/>
      <c r="BA1741" s="65"/>
      <c r="BB1741" s="65"/>
      <c r="BC1741" s="65"/>
      <c r="BD1741" s="65"/>
      <c r="BE1741" s="65"/>
      <c r="BF1741" s="65"/>
      <c r="BG1741" s="65"/>
      <c r="BH1741" s="65"/>
      <c r="BI1741" s="65"/>
      <c r="BJ1741" s="65"/>
      <c r="BK1741" s="65"/>
      <c r="BL1741" s="65"/>
    </row>
    <row r="1742" spans="1:64" ht="24" x14ac:dyDescent="0.2">
      <c r="A1742" s="113" t="s">
        <v>1958</v>
      </c>
      <c r="B1742" s="113" t="s">
        <v>1959</v>
      </c>
      <c r="C1742" s="113" t="s">
        <v>1991</v>
      </c>
      <c r="D1742" s="113">
        <v>50</v>
      </c>
      <c r="E1742" s="113" t="s">
        <v>1965</v>
      </c>
      <c r="F1742" s="610">
        <v>67.17</v>
      </c>
      <c r="G1742" s="113" t="s">
        <v>1992</v>
      </c>
      <c r="H1742" s="113" t="s">
        <v>28</v>
      </c>
      <c r="I1742" s="113" t="s">
        <v>41</v>
      </c>
      <c r="J1742" s="357" t="s">
        <v>76</v>
      </c>
      <c r="K1742" s="113"/>
      <c r="L1742" s="357"/>
      <c r="M1742" s="113" t="s">
        <v>32</v>
      </c>
      <c r="N1742" s="113" t="s">
        <v>1963</v>
      </c>
      <c r="O1742" s="357">
        <v>24</v>
      </c>
      <c r="P1742" s="113" t="s">
        <v>28</v>
      </c>
      <c r="Q1742" s="65"/>
      <c r="R1742" s="65"/>
      <c r="S1742" s="65"/>
      <c r="T1742" s="65"/>
      <c r="U1742" s="65"/>
      <c r="V1742" s="65"/>
      <c r="W1742" s="65"/>
      <c r="X1742" s="65"/>
      <c r="Y1742" s="65"/>
      <c r="Z1742" s="65"/>
      <c r="AA1742" s="65"/>
      <c r="AB1742" s="65"/>
      <c r="AC1742" s="65"/>
      <c r="AD1742" s="65"/>
      <c r="AE1742" s="65"/>
      <c r="AF1742" s="65"/>
      <c r="AG1742" s="65"/>
      <c r="AH1742" s="65"/>
      <c r="AI1742" s="65"/>
      <c r="AJ1742" s="65"/>
      <c r="AK1742" s="65"/>
      <c r="AL1742" s="65"/>
      <c r="AM1742" s="65"/>
      <c r="AN1742" s="65"/>
      <c r="AO1742" s="65"/>
      <c r="AP1742" s="65"/>
      <c r="AQ1742" s="65"/>
      <c r="AR1742" s="65"/>
      <c r="AS1742" s="65"/>
      <c r="AT1742" s="65"/>
      <c r="AU1742" s="65"/>
      <c r="AV1742" s="65"/>
      <c r="AW1742" s="65"/>
      <c r="AX1742" s="65"/>
      <c r="AY1742" s="65"/>
      <c r="AZ1742" s="65"/>
      <c r="BA1742" s="65"/>
      <c r="BB1742" s="65"/>
      <c r="BC1742" s="65"/>
      <c r="BD1742" s="65"/>
      <c r="BE1742" s="65"/>
      <c r="BF1742" s="65"/>
      <c r="BG1742" s="65"/>
      <c r="BH1742" s="65"/>
      <c r="BI1742" s="65"/>
      <c r="BJ1742" s="65"/>
      <c r="BK1742" s="65"/>
      <c r="BL1742" s="65"/>
    </row>
    <row r="1743" spans="1:64" ht="24" x14ac:dyDescent="0.2">
      <c r="A1743" s="113" t="s">
        <v>1958</v>
      </c>
      <c r="B1743" s="113" t="s">
        <v>1959</v>
      </c>
      <c r="C1743" s="113" t="s">
        <v>1993</v>
      </c>
      <c r="D1743" s="113">
        <v>80</v>
      </c>
      <c r="E1743" s="113" t="s">
        <v>1965</v>
      </c>
      <c r="F1743" s="610">
        <v>101.3</v>
      </c>
      <c r="G1743" s="113" t="s">
        <v>1992</v>
      </c>
      <c r="H1743" s="113" t="s">
        <v>28</v>
      </c>
      <c r="I1743" s="113" t="s">
        <v>41</v>
      </c>
      <c r="J1743" s="357" t="s">
        <v>28</v>
      </c>
      <c r="K1743" s="113" t="s">
        <v>1970</v>
      </c>
      <c r="L1743" s="357">
        <v>50</v>
      </c>
      <c r="M1743" s="113" t="s">
        <v>32</v>
      </c>
      <c r="N1743" s="113" t="s">
        <v>1963</v>
      </c>
      <c r="O1743" s="357">
        <v>24</v>
      </c>
      <c r="P1743" s="113" t="s">
        <v>28</v>
      </c>
      <c r="Q1743" s="65"/>
      <c r="R1743" s="65"/>
      <c r="S1743" s="65"/>
      <c r="T1743" s="65"/>
      <c r="U1743" s="65"/>
      <c r="V1743" s="65"/>
      <c r="W1743" s="65"/>
      <c r="X1743" s="65"/>
      <c r="Y1743" s="65"/>
      <c r="Z1743" s="65"/>
      <c r="AA1743" s="65"/>
      <c r="AB1743" s="65"/>
      <c r="AC1743" s="65"/>
      <c r="AD1743" s="65"/>
      <c r="AE1743" s="65"/>
      <c r="AF1743" s="65"/>
      <c r="AG1743" s="65"/>
      <c r="AH1743" s="65"/>
      <c r="AI1743" s="65"/>
      <c r="AJ1743" s="65"/>
      <c r="AK1743" s="65"/>
      <c r="AL1743" s="65"/>
      <c r="AM1743" s="65"/>
      <c r="AN1743" s="65"/>
      <c r="AO1743" s="65"/>
      <c r="AP1743" s="65"/>
      <c r="AQ1743" s="65"/>
      <c r="AR1743" s="65"/>
      <c r="AS1743" s="65"/>
      <c r="AT1743" s="65"/>
      <c r="AU1743" s="65"/>
      <c r="AV1743" s="65"/>
      <c r="AW1743" s="65"/>
      <c r="AX1743" s="65"/>
      <c r="AY1743" s="65"/>
      <c r="AZ1743" s="65"/>
      <c r="BA1743" s="65"/>
      <c r="BB1743" s="65"/>
      <c r="BC1743" s="65"/>
      <c r="BD1743" s="65"/>
      <c r="BE1743" s="65"/>
      <c r="BF1743" s="65"/>
      <c r="BG1743" s="65"/>
      <c r="BH1743" s="65"/>
      <c r="BI1743" s="65"/>
      <c r="BJ1743" s="65"/>
      <c r="BK1743" s="65"/>
      <c r="BL1743" s="65"/>
    </row>
    <row r="1744" spans="1:64" ht="24" x14ac:dyDescent="0.2">
      <c r="A1744" s="113" t="s">
        <v>1958</v>
      </c>
      <c r="B1744" s="113" t="s">
        <v>1959</v>
      </c>
      <c r="C1744" s="113" t="s">
        <v>1994</v>
      </c>
      <c r="D1744" s="113">
        <v>85</v>
      </c>
      <c r="E1744" s="113" t="s">
        <v>1965</v>
      </c>
      <c r="F1744" s="613">
        <v>19.9524705882353</v>
      </c>
      <c r="G1744" s="113" t="s">
        <v>1976</v>
      </c>
      <c r="H1744" s="113" t="s">
        <v>28</v>
      </c>
      <c r="I1744" s="113" t="s">
        <v>41</v>
      </c>
      <c r="J1744" s="113" t="s">
        <v>76</v>
      </c>
      <c r="K1744" s="113"/>
      <c r="L1744" s="357"/>
      <c r="M1744" s="113" t="s">
        <v>32</v>
      </c>
      <c r="N1744" s="113" t="s">
        <v>1963</v>
      </c>
      <c r="O1744" s="357">
        <v>24</v>
      </c>
      <c r="P1744" s="113" t="s">
        <v>28</v>
      </c>
      <c r="Q1744" s="65"/>
      <c r="R1744" s="65"/>
      <c r="S1744" s="65"/>
      <c r="T1744" s="65"/>
      <c r="U1744" s="65"/>
      <c r="V1744" s="65"/>
      <c r="W1744" s="65"/>
      <c r="X1744" s="65"/>
      <c r="Y1744" s="65"/>
      <c r="Z1744" s="65"/>
      <c r="AA1744" s="65"/>
      <c r="AB1744" s="65"/>
      <c r="AC1744" s="65"/>
      <c r="AD1744" s="65"/>
      <c r="AE1744" s="65"/>
      <c r="AF1744" s="65"/>
      <c r="AG1744" s="65"/>
      <c r="AH1744" s="65"/>
      <c r="AI1744" s="65"/>
      <c r="AJ1744" s="65"/>
      <c r="AK1744" s="65"/>
      <c r="AL1744" s="65"/>
      <c r="AM1744" s="65"/>
      <c r="AN1744" s="65"/>
      <c r="AO1744" s="65"/>
      <c r="AP1744" s="65"/>
      <c r="AQ1744" s="65"/>
      <c r="AR1744" s="65"/>
      <c r="AS1744" s="65"/>
      <c r="AT1744" s="65"/>
      <c r="AU1744" s="65"/>
      <c r="AV1744" s="65"/>
      <c r="AW1744" s="65"/>
      <c r="AX1744" s="65"/>
      <c r="AY1744" s="65"/>
      <c r="AZ1744" s="65"/>
      <c r="BA1744" s="65"/>
      <c r="BB1744" s="65"/>
      <c r="BC1744" s="65"/>
      <c r="BD1744" s="65"/>
      <c r="BE1744" s="65"/>
      <c r="BF1744" s="65"/>
      <c r="BG1744" s="65"/>
      <c r="BH1744" s="65"/>
      <c r="BI1744" s="65"/>
      <c r="BJ1744" s="65"/>
      <c r="BK1744" s="65"/>
      <c r="BL1744" s="65"/>
    </row>
    <row r="1745" spans="1:64" ht="24" x14ac:dyDescent="0.2">
      <c r="A1745" s="113" t="s">
        <v>1958</v>
      </c>
      <c r="B1745" s="113" t="s">
        <v>1959</v>
      </c>
      <c r="C1745" s="113" t="s">
        <v>1995</v>
      </c>
      <c r="D1745" s="113">
        <v>85</v>
      </c>
      <c r="E1745" s="113" t="s">
        <v>1965</v>
      </c>
      <c r="F1745" s="612">
        <v>88.365095022624402</v>
      </c>
      <c r="G1745" s="113" t="s">
        <v>1976</v>
      </c>
      <c r="H1745" s="113" t="s">
        <v>28</v>
      </c>
      <c r="I1745" s="113" t="s">
        <v>41</v>
      </c>
      <c r="J1745" s="113" t="s">
        <v>76</v>
      </c>
      <c r="K1745" s="357"/>
      <c r="L1745" s="357"/>
      <c r="M1745" s="113" t="s">
        <v>32</v>
      </c>
      <c r="N1745" s="113" t="s">
        <v>1963</v>
      </c>
      <c r="O1745" s="357">
        <v>24</v>
      </c>
      <c r="P1745" s="113" t="s">
        <v>28</v>
      </c>
      <c r="Q1745" s="65"/>
      <c r="R1745" s="65"/>
      <c r="S1745" s="65"/>
      <c r="T1745" s="65"/>
      <c r="U1745" s="65"/>
      <c r="V1745" s="65"/>
      <c r="W1745" s="65"/>
      <c r="X1745" s="65"/>
      <c r="Y1745" s="65"/>
      <c r="Z1745" s="65"/>
      <c r="AA1745" s="65"/>
      <c r="AB1745" s="65"/>
      <c r="AC1745" s="65"/>
      <c r="AD1745" s="65"/>
      <c r="AE1745" s="65"/>
      <c r="AF1745" s="65"/>
      <c r="AG1745" s="65"/>
      <c r="AH1745" s="65"/>
      <c r="AI1745" s="65"/>
      <c r="AJ1745" s="65"/>
      <c r="AK1745" s="65"/>
      <c r="AL1745" s="65"/>
      <c r="AM1745" s="65"/>
      <c r="AN1745" s="65"/>
      <c r="AO1745" s="65"/>
      <c r="AP1745" s="65"/>
      <c r="AQ1745" s="65"/>
      <c r="AR1745" s="65"/>
      <c r="AS1745" s="65"/>
      <c r="AT1745" s="65"/>
      <c r="AU1745" s="65"/>
      <c r="AV1745" s="65"/>
      <c r="AW1745" s="65"/>
      <c r="AX1745" s="65"/>
      <c r="AY1745" s="65"/>
      <c r="AZ1745" s="65"/>
      <c r="BA1745" s="65"/>
      <c r="BB1745" s="65"/>
      <c r="BC1745" s="65"/>
      <c r="BD1745" s="65"/>
      <c r="BE1745" s="65"/>
      <c r="BF1745" s="65"/>
      <c r="BG1745" s="65"/>
      <c r="BH1745" s="65"/>
      <c r="BI1745" s="65"/>
      <c r="BJ1745" s="65"/>
      <c r="BK1745" s="65"/>
      <c r="BL1745" s="65"/>
    </row>
    <row r="1746" spans="1:64" ht="24" x14ac:dyDescent="0.2">
      <c r="A1746" s="113" t="s">
        <v>1958</v>
      </c>
      <c r="B1746" s="113" t="s">
        <v>1959</v>
      </c>
      <c r="C1746" s="113" t="s">
        <v>1996</v>
      </c>
      <c r="D1746" s="113">
        <v>85</v>
      </c>
      <c r="E1746" s="113" t="s">
        <v>1965</v>
      </c>
      <c r="F1746" s="614">
        <v>63.585592760181001</v>
      </c>
      <c r="G1746" s="113" t="s">
        <v>1976</v>
      </c>
      <c r="H1746" s="113" t="s">
        <v>28</v>
      </c>
      <c r="I1746" s="113" t="s">
        <v>41</v>
      </c>
      <c r="J1746" s="113" t="s">
        <v>76</v>
      </c>
      <c r="K1746" s="605"/>
      <c r="L1746" s="605"/>
      <c r="M1746" s="113" t="s">
        <v>32</v>
      </c>
      <c r="N1746" s="113" t="s">
        <v>1963</v>
      </c>
      <c r="O1746" s="357">
        <v>24</v>
      </c>
      <c r="P1746" s="113" t="s">
        <v>28</v>
      </c>
      <c r="Q1746" s="65"/>
      <c r="R1746" s="65"/>
      <c r="S1746" s="65"/>
      <c r="T1746" s="65"/>
      <c r="U1746" s="65"/>
      <c r="V1746" s="65"/>
      <c r="W1746" s="65"/>
      <c r="X1746" s="65"/>
      <c r="Y1746" s="65"/>
      <c r="Z1746" s="65"/>
      <c r="AA1746" s="65"/>
      <c r="AB1746" s="65"/>
      <c r="AC1746" s="65"/>
      <c r="AD1746" s="65"/>
      <c r="AE1746" s="65"/>
      <c r="AF1746" s="65"/>
      <c r="AG1746" s="65"/>
      <c r="AH1746" s="65"/>
      <c r="AI1746" s="65"/>
      <c r="AJ1746" s="65"/>
      <c r="AK1746" s="65"/>
      <c r="AL1746" s="65"/>
      <c r="AM1746" s="65"/>
      <c r="AN1746" s="65"/>
      <c r="AO1746" s="65"/>
      <c r="AP1746" s="65"/>
      <c r="AQ1746" s="65"/>
      <c r="AR1746" s="65"/>
      <c r="AS1746" s="65"/>
      <c r="AT1746" s="65"/>
      <c r="AU1746" s="65"/>
      <c r="AV1746" s="65"/>
      <c r="AW1746" s="65"/>
      <c r="AX1746" s="65"/>
      <c r="AY1746" s="65"/>
      <c r="AZ1746" s="65"/>
      <c r="BA1746" s="65"/>
      <c r="BB1746" s="65"/>
      <c r="BC1746" s="65"/>
      <c r="BD1746" s="65"/>
      <c r="BE1746" s="65"/>
      <c r="BF1746" s="65"/>
      <c r="BG1746" s="65"/>
      <c r="BH1746" s="65"/>
      <c r="BI1746" s="65"/>
      <c r="BJ1746" s="65"/>
      <c r="BK1746" s="65"/>
      <c r="BL1746" s="65"/>
    </row>
    <row r="1747" spans="1:64" ht="24" x14ac:dyDescent="0.2">
      <c r="A1747" s="113" t="s">
        <v>1958</v>
      </c>
      <c r="B1747" s="113" t="s">
        <v>1959</v>
      </c>
      <c r="C1747" s="113" t="s">
        <v>1997</v>
      </c>
      <c r="D1747" s="113">
        <v>85</v>
      </c>
      <c r="E1747" s="113" t="s">
        <v>1965</v>
      </c>
      <c r="F1747" s="345">
        <v>83.67</v>
      </c>
      <c r="G1747" s="113" t="s">
        <v>1992</v>
      </c>
      <c r="H1747" s="113" t="s">
        <v>28</v>
      </c>
      <c r="I1747" s="113" t="s">
        <v>41</v>
      </c>
      <c r="J1747" s="113" t="s">
        <v>76</v>
      </c>
      <c r="K1747" s="605"/>
      <c r="L1747" s="605"/>
      <c r="M1747" s="113" t="s">
        <v>32</v>
      </c>
      <c r="N1747" s="113" t="s">
        <v>1963</v>
      </c>
      <c r="O1747" s="357">
        <v>24</v>
      </c>
      <c r="P1747" s="113" t="s">
        <v>28</v>
      </c>
      <c r="Q1747" s="65"/>
      <c r="R1747" s="65"/>
      <c r="S1747" s="65"/>
      <c r="T1747" s="65"/>
      <c r="U1747" s="65"/>
      <c r="V1747" s="65"/>
      <c r="W1747" s="65"/>
      <c r="X1747" s="65"/>
      <c r="Y1747" s="65"/>
      <c r="Z1747" s="65"/>
      <c r="AA1747" s="65"/>
      <c r="AB1747" s="65"/>
      <c r="AC1747" s="65"/>
      <c r="AD1747" s="65"/>
      <c r="AE1747" s="65"/>
      <c r="AF1747" s="65"/>
      <c r="AG1747" s="65"/>
      <c r="AH1747" s="65"/>
      <c r="AI1747" s="65"/>
      <c r="AJ1747" s="65"/>
      <c r="AK1747" s="65"/>
      <c r="AL1747" s="65"/>
      <c r="AM1747" s="65"/>
      <c r="AN1747" s="65"/>
      <c r="AO1747" s="65"/>
      <c r="AP1747" s="65"/>
      <c r="AQ1747" s="65"/>
      <c r="AR1747" s="65"/>
      <c r="AS1747" s="65"/>
      <c r="AT1747" s="65"/>
      <c r="AU1747" s="65"/>
      <c r="AV1747" s="65"/>
      <c r="AW1747" s="65"/>
      <c r="AX1747" s="65"/>
      <c r="AY1747" s="65"/>
      <c r="AZ1747" s="65"/>
      <c r="BA1747" s="65"/>
      <c r="BB1747" s="65"/>
      <c r="BC1747" s="65"/>
      <c r="BD1747" s="65"/>
      <c r="BE1747" s="65"/>
      <c r="BF1747" s="65"/>
      <c r="BG1747" s="65"/>
      <c r="BH1747" s="65"/>
      <c r="BI1747" s="65"/>
      <c r="BJ1747" s="65"/>
      <c r="BK1747" s="65"/>
      <c r="BL1747" s="65"/>
    </row>
    <row r="1748" spans="1:64" ht="24" x14ac:dyDescent="0.2">
      <c r="A1748" s="113" t="s">
        <v>1958</v>
      </c>
      <c r="B1748" s="113" t="s">
        <v>1959</v>
      </c>
      <c r="C1748" s="113" t="s">
        <v>1998</v>
      </c>
      <c r="D1748" s="113">
        <v>85</v>
      </c>
      <c r="E1748" s="113" t="s">
        <v>1965</v>
      </c>
      <c r="F1748" s="615">
        <v>31.272760180995501</v>
      </c>
      <c r="G1748" s="113" t="s">
        <v>1976</v>
      </c>
      <c r="H1748" s="113" t="s">
        <v>28</v>
      </c>
      <c r="I1748" s="113" t="s">
        <v>41</v>
      </c>
      <c r="J1748" s="113" t="s">
        <v>76</v>
      </c>
      <c r="K1748" s="605"/>
      <c r="L1748" s="605"/>
      <c r="M1748" s="113" t="s">
        <v>32</v>
      </c>
      <c r="N1748" s="113" t="s">
        <v>1963</v>
      </c>
      <c r="O1748" s="357">
        <v>24</v>
      </c>
      <c r="P1748" s="113" t="s">
        <v>28</v>
      </c>
      <c r="Q1748" s="65"/>
      <c r="R1748" s="65"/>
      <c r="S1748" s="65"/>
      <c r="T1748" s="65"/>
      <c r="U1748" s="65"/>
      <c r="V1748" s="65"/>
      <c r="W1748" s="65"/>
      <c r="X1748" s="65"/>
      <c r="Y1748" s="65"/>
      <c r="Z1748" s="65"/>
      <c r="AA1748" s="65"/>
      <c r="AB1748" s="65"/>
      <c r="AC1748" s="65"/>
      <c r="AD1748" s="65"/>
      <c r="AE1748" s="65"/>
      <c r="AF1748" s="65"/>
      <c r="AG1748" s="65"/>
      <c r="AH1748" s="65"/>
      <c r="AI1748" s="65"/>
      <c r="AJ1748" s="65"/>
      <c r="AK1748" s="65"/>
      <c r="AL1748" s="65"/>
      <c r="AM1748" s="65"/>
      <c r="AN1748" s="65"/>
      <c r="AO1748" s="65"/>
      <c r="AP1748" s="65"/>
      <c r="AQ1748" s="65"/>
      <c r="AR1748" s="65"/>
      <c r="AS1748" s="65"/>
      <c r="AT1748" s="65"/>
      <c r="AU1748" s="65"/>
      <c r="AV1748" s="65"/>
      <c r="AW1748" s="65"/>
      <c r="AX1748" s="65"/>
      <c r="AY1748" s="65"/>
      <c r="AZ1748" s="65"/>
      <c r="BA1748" s="65"/>
      <c r="BB1748" s="65"/>
      <c r="BC1748" s="65"/>
      <c r="BD1748" s="65"/>
      <c r="BE1748" s="65"/>
      <c r="BF1748" s="65"/>
      <c r="BG1748" s="65"/>
      <c r="BH1748" s="65"/>
      <c r="BI1748" s="65"/>
      <c r="BJ1748" s="65"/>
      <c r="BK1748" s="65"/>
      <c r="BL1748" s="65"/>
    </row>
    <row r="1749" spans="1:64" ht="24" x14ac:dyDescent="0.2">
      <c r="A1749" s="113" t="s">
        <v>1958</v>
      </c>
      <c r="B1749" s="113" t="s">
        <v>1959</v>
      </c>
      <c r="C1749" s="113" t="s">
        <v>1999</v>
      </c>
      <c r="D1749" s="113">
        <v>85</v>
      </c>
      <c r="E1749" s="113" t="s">
        <v>1965</v>
      </c>
      <c r="F1749" s="616">
        <v>147.10246153846199</v>
      </c>
      <c r="G1749" s="113" t="s">
        <v>1976</v>
      </c>
      <c r="H1749" s="113" t="s">
        <v>28</v>
      </c>
      <c r="I1749" s="113" t="s">
        <v>41</v>
      </c>
      <c r="J1749" s="113" t="s">
        <v>76</v>
      </c>
      <c r="K1749" s="605"/>
      <c r="L1749" s="605"/>
      <c r="M1749" s="113" t="s">
        <v>32</v>
      </c>
      <c r="N1749" s="113" t="s">
        <v>1963</v>
      </c>
      <c r="O1749" s="357">
        <v>24</v>
      </c>
      <c r="P1749" s="113" t="s">
        <v>28</v>
      </c>
      <c r="Q1749" s="65"/>
      <c r="R1749" s="65"/>
      <c r="S1749" s="65"/>
      <c r="T1749" s="65"/>
      <c r="U1749" s="65"/>
      <c r="V1749" s="65"/>
      <c r="W1749" s="65"/>
      <c r="X1749" s="65"/>
      <c r="Y1749" s="65"/>
      <c r="Z1749" s="65"/>
      <c r="AA1749" s="65"/>
      <c r="AB1749" s="65"/>
      <c r="AC1749" s="65"/>
      <c r="AD1749" s="65"/>
      <c r="AE1749" s="65"/>
      <c r="AF1749" s="65"/>
      <c r="AG1749" s="65"/>
      <c r="AH1749" s="65"/>
      <c r="AI1749" s="65"/>
      <c r="AJ1749" s="65"/>
      <c r="AK1749" s="65"/>
      <c r="AL1749" s="65"/>
      <c r="AM1749" s="65"/>
      <c r="AN1749" s="65"/>
      <c r="AO1749" s="65"/>
      <c r="AP1749" s="65"/>
      <c r="AQ1749" s="65"/>
      <c r="AR1749" s="65"/>
      <c r="AS1749" s="65"/>
      <c r="AT1749" s="65"/>
      <c r="AU1749" s="65"/>
      <c r="AV1749" s="65"/>
      <c r="AW1749" s="65"/>
      <c r="AX1749" s="65"/>
      <c r="AY1749" s="65"/>
      <c r="AZ1749" s="65"/>
      <c r="BA1749" s="65"/>
      <c r="BB1749" s="65"/>
      <c r="BC1749" s="65"/>
      <c r="BD1749" s="65"/>
      <c r="BE1749" s="65"/>
      <c r="BF1749" s="65"/>
      <c r="BG1749" s="65"/>
      <c r="BH1749" s="65"/>
      <c r="BI1749" s="65"/>
      <c r="BJ1749" s="65"/>
      <c r="BK1749" s="65"/>
      <c r="BL1749" s="65"/>
    </row>
    <row r="1750" spans="1:64" ht="24" x14ac:dyDescent="0.2">
      <c r="A1750" s="113" t="s">
        <v>1958</v>
      </c>
      <c r="B1750" s="113" t="s">
        <v>1959</v>
      </c>
      <c r="C1750" s="113" t="s">
        <v>2000</v>
      </c>
      <c r="D1750" s="113">
        <v>85</v>
      </c>
      <c r="E1750" s="113" t="s">
        <v>1965</v>
      </c>
      <c r="F1750" s="617">
        <v>99.188386123680203</v>
      </c>
      <c r="G1750" s="113" t="s">
        <v>1976</v>
      </c>
      <c r="H1750" s="113" t="s">
        <v>28</v>
      </c>
      <c r="I1750" s="113" t="s">
        <v>41</v>
      </c>
      <c r="J1750" s="113" t="s">
        <v>76</v>
      </c>
      <c r="K1750" s="605"/>
      <c r="L1750" s="605"/>
      <c r="M1750" s="113" t="s">
        <v>32</v>
      </c>
      <c r="N1750" s="113" t="s">
        <v>1963</v>
      </c>
      <c r="O1750" s="357">
        <v>24</v>
      </c>
      <c r="P1750" s="113" t="s">
        <v>28</v>
      </c>
      <c r="Q1750" s="65"/>
      <c r="R1750" s="65"/>
      <c r="S1750" s="65"/>
      <c r="T1750" s="65"/>
      <c r="U1750" s="65"/>
      <c r="V1750" s="65"/>
      <c r="W1750" s="65"/>
      <c r="X1750" s="65"/>
      <c r="Y1750" s="65"/>
      <c r="Z1750" s="65"/>
      <c r="AA1750" s="65"/>
      <c r="AB1750" s="65"/>
      <c r="AC1750" s="65"/>
      <c r="AD1750" s="65"/>
      <c r="AE1750" s="65"/>
      <c r="AF1750" s="65"/>
      <c r="AG1750" s="65"/>
      <c r="AH1750" s="65"/>
      <c r="AI1750" s="65"/>
      <c r="AJ1750" s="65"/>
      <c r="AK1750" s="65"/>
      <c r="AL1750" s="65"/>
      <c r="AM1750" s="65"/>
      <c r="AN1750" s="65"/>
      <c r="AO1750" s="65"/>
      <c r="AP1750" s="65"/>
      <c r="AQ1750" s="65"/>
      <c r="AR1750" s="65"/>
      <c r="AS1750" s="65"/>
      <c r="AT1750" s="65"/>
      <c r="AU1750" s="65"/>
      <c r="AV1750" s="65"/>
      <c r="AW1750" s="65"/>
      <c r="AX1750" s="65"/>
      <c r="AY1750" s="65"/>
      <c r="AZ1750" s="65"/>
      <c r="BA1750" s="65"/>
      <c r="BB1750" s="65"/>
      <c r="BC1750" s="65"/>
      <c r="BD1750" s="65"/>
      <c r="BE1750" s="65"/>
      <c r="BF1750" s="65"/>
      <c r="BG1750" s="65"/>
      <c r="BH1750" s="65"/>
      <c r="BI1750" s="65"/>
      <c r="BJ1750" s="65"/>
      <c r="BK1750" s="65"/>
      <c r="BL1750" s="65"/>
    </row>
    <row r="1751" spans="1:64" ht="24" x14ac:dyDescent="0.2">
      <c r="A1751" s="113" t="s">
        <v>1958</v>
      </c>
      <c r="B1751" s="113" t="s">
        <v>1959</v>
      </c>
      <c r="C1751" s="113" t="s">
        <v>2001</v>
      </c>
      <c r="D1751" s="113">
        <v>85</v>
      </c>
      <c r="E1751" s="113" t="s">
        <v>1965</v>
      </c>
      <c r="F1751" s="618">
        <v>109.14276923076901</v>
      </c>
      <c r="G1751" s="113" t="s">
        <v>1976</v>
      </c>
      <c r="H1751" s="113" t="s">
        <v>28</v>
      </c>
      <c r="I1751" s="113" t="s">
        <v>41</v>
      </c>
      <c r="J1751" s="113" t="s">
        <v>76</v>
      </c>
      <c r="K1751" s="605"/>
      <c r="L1751" s="605"/>
      <c r="M1751" s="113" t="s">
        <v>32</v>
      </c>
      <c r="N1751" s="113" t="s">
        <v>1963</v>
      </c>
      <c r="O1751" s="357">
        <v>24</v>
      </c>
      <c r="P1751" s="113" t="s">
        <v>28</v>
      </c>
      <c r="Q1751" s="65"/>
      <c r="R1751" s="65"/>
      <c r="S1751" s="65"/>
      <c r="T1751" s="65"/>
      <c r="U1751" s="65"/>
      <c r="V1751" s="65"/>
      <c r="W1751" s="65"/>
      <c r="X1751" s="65"/>
      <c r="Y1751" s="65"/>
      <c r="Z1751" s="65"/>
      <c r="AA1751" s="65"/>
      <c r="AB1751" s="65"/>
      <c r="AC1751" s="65"/>
      <c r="AD1751" s="65"/>
      <c r="AE1751" s="65"/>
      <c r="AF1751" s="65"/>
      <c r="AG1751" s="65"/>
      <c r="AH1751" s="65"/>
      <c r="AI1751" s="65"/>
      <c r="AJ1751" s="65"/>
      <c r="AK1751" s="65"/>
      <c r="AL1751" s="65"/>
      <c r="AM1751" s="65"/>
      <c r="AN1751" s="65"/>
      <c r="AO1751" s="65"/>
      <c r="AP1751" s="65"/>
      <c r="AQ1751" s="65"/>
      <c r="AR1751" s="65"/>
      <c r="AS1751" s="65"/>
      <c r="AT1751" s="65"/>
      <c r="AU1751" s="65"/>
      <c r="AV1751" s="65"/>
      <c r="AW1751" s="65"/>
      <c r="AX1751" s="65"/>
      <c r="AY1751" s="65"/>
      <c r="AZ1751" s="65"/>
      <c r="BA1751" s="65"/>
      <c r="BB1751" s="65"/>
      <c r="BC1751" s="65"/>
      <c r="BD1751" s="65"/>
      <c r="BE1751" s="65"/>
      <c r="BF1751" s="65"/>
      <c r="BG1751" s="65"/>
      <c r="BH1751" s="65"/>
      <c r="BI1751" s="65"/>
      <c r="BJ1751" s="65"/>
      <c r="BK1751" s="65"/>
      <c r="BL1751" s="65"/>
    </row>
    <row r="1752" spans="1:64" ht="24" x14ac:dyDescent="0.2">
      <c r="A1752" s="113" t="s">
        <v>1958</v>
      </c>
      <c r="B1752" s="113" t="s">
        <v>1959</v>
      </c>
      <c r="C1752" s="113" t="s">
        <v>2002</v>
      </c>
      <c r="D1752" s="113">
        <v>85</v>
      </c>
      <c r="E1752" s="113" t="s">
        <v>1965</v>
      </c>
      <c r="F1752" s="619">
        <v>22.2940180995475</v>
      </c>
      <c r="G1752" s="113" t="s">
        <v>1976</v>
      </c>
      <c r="H1752" s="113" t="s">
        <v>28</v>
      </c>
      <c r="I1752" s="113" t="s">
        <v>41</v>
      </c>
      <c r="J1752" s="113" t="s">
        <v>76</v>
      </c>
      <c r="K1752" s="357"/>
      <c r="L1752" s="357"/>
      <c r="M1752" s="113" t="s">
        <v>32</v>
      </c>
      <c r="N1752" s="113" t="s">
        <v>1963</v>
      </c>
      <c r="O1752" s="357">
        <v>24</v>
      </c>
      <c r="P1752" s="113" t="s">
        <v>28</v>
      </c>
      <c r="Q1752" s="65"/>
      <c r="R1752" s="65"/>
      <c r="S1752" s="65"/>
      <c r="T1752" s="65"/>
      <c r="U1752" s="65"/>
      <c r="V1752" s="65"/>
      <c r="W1752" s="65"/>
      <c r="X1752" s="65"/>
      <c r="Y1752" s="65"/>
      <c r="Z1752" s="65"/>
      <c r="AA1752" s="65"/>
      <c r="AB1752" s="65"/>
      <c r="AC1752" s="65"/>
      <c r="AD1752" s="65"/>
      <c r="AE1752" s="65"/>
      <c r="AF1752" s="65"/>
      <c r="AG1752" s="65"/>
      <c r="AH1752" s="65"/>
      <c r="AI1752" s="65"/>
      <c r="AJ1752" s="65"/>
      <c r="AK1752" s="65"/>
      <c r="AL1752" s="65"/>
      <c r="AM1752" s="65"/>
      <c r="AN1752" s="65"/>
      <c r="AO1752" s="65"/>
      <c r="AP1752" s="65"/>
      <c r="AQ1752" s="65"/>
      <c r="AR1752" s="65"/>
      <c r="AS1752" s="65"/>
      <c r="AT1752" s="65"/>
      <c r="AU1752" s="65"/>
      <c r="AV1752" s="65"/>
      <c r="AW1752" s="65"/>
      <c r="AX1752" s="65"/>
      <c r="AY1752" s="65"/>
      <c r="AZ1752" s="65"/>
      <c r="BA1752" s="65"/>
      <c r="BB1752" s="65"/>
      <c r="BC1752" s="65"/>
      <c r="BD1752" s="65"/>
      <c r="BE1752" s="65"/>
      <c r="BF1752" s="65"/>
      <c r="BG1752" s="65"/>
      <c r="BH1752" s="65"/>
      <c r="BI1752" s="65"/>
      <c r="BJ1752" s="65"/>
      <c r="BK1752" s="65"/>
      <c r="BL1752" s="65"/>
    </row>
    <row r="1753" spans="1:64" ht="24" x14ac:dyDescent="0.2">
      <c r="A1753" s="113" t="s">
        <v>1958</v>
      </c>
      <c r="B1753" s="113" t="s">
        <v>1959</v>
      </c>
      <c r="C1753" s="113" t="s">
        <v>2003</v>
      </c>
      <c r="D1753" s="113">
        <v>85</v>
      </c>
      <c r="E1753" s="113" t="s">
        <v>1965</v>
      </c>
      <c r="F1753" s="612">
        <v>88.365095022624402</v>
      </c>
      <c r="G1753" s="113" t="s">
        <v>1976</v>
      </c>
      <c r="H1753" s="113" t="s">
        <v>28</v>
      </c>
      <c r="I1753" s="113" t="s">
        <v>41</v>
      </c>
      <c r="J1753" s="113" t="s">
        <v>76</v>
      </c>
      <c r="K1753" s="605"/>
      <c r="L1753" s="605"/>
      <c r="M1753" s="113" t="s">
        <v>32</v>
      </c>
      <c r="N1753" s="113" t="s">
        <v>1963</v>
      </c>
      <c r="O1753" s="357">
        <v>24</v>
      </c>
      <c r="P1753" s="113" t="s">
        <v>28</v>
      </c>
      <c r="Q1753" s="65"/>
      <c r="R1753" s="65"/>
      <c r="S1753" s="65"/>
      <c r="T1753" s="65"/>
      <c r="U1753" s="65"/>
      <c r="V1753" s="65"/>
      <c r="W1753" s="65"/>
      <c r="X1753" s="65"/>
      <c r="Y1753" s="65"/>
      <c r="Z1753" s="65"/>
      <c r="AA1753" s="65"/>
      <c r="AB1753" s="65"/>
      <c r="AC1753" s="65"/>
      <c r="AD1753" s="65"/>
      <c r="AE1753" s="65"/>
      <c r="AF1753" s="65"/>
      <c r="AG1753" s="65"/>
      <c r="AH1753" s="65"/>
      <c r="AI1753" s="65"/>
      <c r="AJ1753" s="65"/>
      <c r="AK1753" s="65"/>
      <c r="AL1753" s="65"/>
      <c r="AM1753" s="65"/>
      <c r="AN1753" s="65"/>
      <c r="AO1753" s="65"/>
      <c r="AP1753" s="65"/>
      <c r="AQ1753" s="65"/>
      <c r="AR1753" s="65"/>
      <c r="AS1753" s="65"/>
      <c r="AT1753" s="65"/>
      <c r="AU1753" s="65"/>
      <c r="AV1753" s="65"/>
      <c r="AW1753" s="65"/>
      <c r="AX1753" s="65"/>
      <c r="AY1753" s="65"/>
      <c r="AZ1753" s="65"/>
      <c r="BA1753" s="65"/>
      <c r="BB1753" s="65"/>
      <c r="BC1753" s="65"/>
      <c r="BD1753" s="65"/>
      <c r="BE1753" s="65"/>
      <c r="BF1753" s="65"/>
      <c r="BG1753" s="65"/>
      <c r="BH1753" s="65"/>
      <c r="BI1753" s="65"/>
      <c r="BJ1753" s="65"/>
      <c r="BK1753" s="65"/>
      <c r="BL1753" s="65"/>
    </row>
    <row r="1754" spans="1:64" ht="24" x14ac:dyDescent="0.2">
      <c r="A1754" s="113" t="s">
        <v>1958</v>
      </c>
      <c r="B1754" s="113" t="s">
        <v>1959</v>
      </c>
      <c r="C1754" s="113" t="s">
        <v>2004</v>
      </c>
      <c r="D1754" s="113">
        <v>85</v>
      </c>
      <c r="E1754" s="113" t="s">
        <v>1965</v>
      </c>
      <c r="F1754" s="620">
        <v>25.181538461538501</v>
      </c>
      <c r="G1754" s="113" t="s">
        <v>1976</v>
      </c>
      <c r="H1754" s="113" t="s">
        <v>28</v>
      </c>
      <c r="I1754" s="113" t="s">
        <v>41</v>
      </c>
      <c r="J1754" s="113" t="s">
        <v>76</v>
      </c>
      <c r="K1754" s="605"/>
      <c r="L1754" s="605"/>
      <c r="M1754" s="113" t="s">
        <v>32</v>
      </c>
      <c r="N1754" s="113" t="s">
        <v>1963</v>
      </c>
      <c r="O1754" s="357">
        <v>24</v>
      </c>
      <c r="P1754" s="113" t="s">
        <v>28</v>
      </c>
      <c r="Q1754" s="65"/>
      <c r="R1754" s="65"/>
      <c r="S1754" s="65"/>
      <c r="T1754" s="65"/>
      <c r="U1754" s="65"/>
      <c r="V1754" s="65"/>
      <c r="W1754" s="65"/>
      <c r="X1754" s="65"/>
      <c r="Y1754" s="65"/>
      <c r="Z1754" s="65"/>
      <c r="AA1754" s="65"/>
      <c r="AB1754" s="65"/>
      <c r="AC1754" s="65"/>
      <c r="AD1754" s="65"/>
      <c r="AE1754" s="65"/>
      <c r="AF1754" s="65"/>
      <c r="AG1754" s="65"/>
      <c r="AH1754" s="65"/>
      <c r="AI1754" s="65"/>
      <c r="AJ1754" s="65"/>
      <c r="AK1754" s="65"/>
      <c r="AL1754" s="65"/>
      <c r="AM1754" s="65"/>
      <c r="AN1754" s="65"/>
      <c r="AO1754" s="65"/>
      <c r="AP1754" s="65"/>
      <c r="AQ1754" s="65"/>
      <c r="AR1754" s="65"/>
      <c r="AS1754" s="65"/>
      <c r="AT1754" s="65"/>
      <c r="AU1754" s="65"/>
      <c r="AV1754" s="65"/>
      <c r="AW1754" s="65"/>
      <c r="AX1754" s="65"/>
      <c r="AY1754" s="65"/>
      <c r="AZ1754" s="65"/>
      <c r="BA1754" s="65"/>
      <c r="BB1754" s="65"/>
      <c r="BC1754" s="65"/>
      <c r="BD1754" s="65"/>
      <c r="BE1754" s="65"/>
      <c r="BF1754" s="65"/>
      <c r="BG1754" s="65"/>
      <c r="BH1754" s="65"/>
      <c r="BI1754" s="65"/>
      <c r="BJ1754" s="65"/>
      <c r="BK1754" s="65"/>
      <c r="BL1754" s="65"/>
    </row>
    <row r="1755" spans="1:64" ht="24" x14ac:dyDescent="0.2">
      <c r="A1755" s="113" t="s">
        <v>1958</v>
      </c>
      <c r="B1755" s="113" t="s">
        <v>1959</v>
      </c>
      <c r="C1755" s="113" t="s">
        <v>2005</v>
      </c>
      <c r="D1755" s="113">
        <v>85</v>
      </c>
      <c r="E1755" s="113" t="s">
        <v>1965</v>
      </c>
      <c r="F1755" s="621">
        <v>13.315179487179501</v>
      </c>
      <c r="G1755" s="113" t="s">
        <v>1976</v>
      </c>
      <c r="H1755" s="113" t="s">
        <v>28</v>
      </c>
      <c r="I1755" s="113" t="s">
        <v>41</v>
      </c>
      <c r="J1755" s="113" t="s">
        <v>76</v>
      </c>
      <c r="K1755" s="357"/>
      <c r="L1755" s="357"/>
      <c r="M1755" s="113" t="s">
        <v>32</v>
      </c>
      <c r="N1755" s="113" t="s">
        <v>1963</v>
      </c>
      <c r="O1755" s="357">
        <v>24</v>
      </c>
      <c r="P1755" s="113" t="s">
        <v>28</v>
      </c>
      <c r="Q1755" s="65"/>
      <c r="R1755" s="65"/>
      <c r="S1755" s="65"/>
      <c r="T1755" s="65"/>
      <c r="U1755" s="65"/>
      <c r="V1755" s="65"/>
      <c r="W1755" s="65"/>
      <c r="X1755" s="65"/>
      <c r="Y1755" s="65"/>
      <c r="Z1755" s="65"/>
      <c r="AA1755" s="65"/>
      <c r="AB1755" s="65"/>
      <c r="AC1755" s="65"/>
      <c r="AD1755" s="65"/>
      <c r="AE1755" s="65"/>
      <c r="AF1755" s="65"/>
      <c r="AG1755" s="65"/>
      <c r="AH1755" s="65"/>
      <c r="AI1755" s="65"/>
      <c r="AJ1755" s="65"/>
      <c r="AK1755" s="65"/>
      <c r="AL1755" s="65"/>
      <c r="AM1755" s="65"/>
      <c r="AN1755" s="65"/>
      <c r="AO1755" s="65"/>
      <c r="AP1755" s="65"/>
      <c r="AQ1755" s="65"/>
      <c r="AR1755" s="65"/>
      <c r="AS1755" s="65"/>
      <c r="AT1755" s="65"/>
      <c r="AU1755" s="65"/>
      <c r="AV1755" s="65"/>
      <c r="AW1755" s="65"/>
      <c r="AX1755" s="65"/>
      <c r="AY1755" s="65"/>
      <c r="AZ1755" s="65"/>
      <c r="BA1755" s="65"/>
      <c r="BB1755" s="65"/>
      <c r="BC1755" s="65"/>
      <c r="BD1755" s="65"/>
      <c r="BE1755" s="65"/>
      <c r="BF1755" s="65"/>
      <c r="BG1755" s="65"/>
      <c r="BH1755" s="65"/>
      <c r="BI1755" s="65"/>
      <c r="BJ1755" s="65"/>
      <c r="BK1755" s="65"/>
      <c r="BL1755" s="65"/>
    </row>
    <row r="1756" spans="1:64" ht="24" x14ac:dyDescent="0.2">
      <c r="A1756" s="113" t="s">
        <v>1958</v>
      </c>
      <c r="B1756" s="113" t="s">
        <v>1959</v>
      </c>
      <c r="C1756" s="113" t="s">
        <v>2006</v>
      </c>
      <c r="D1756" s="113">
        <v>85</v>
      </c>
      <c r="E1756" s="113" t="s">
        <v>1965</v>
      </c>
      <c r="F1756" s="622">
        <v>34.504784313725501</v>
      </c>
      <c r="G1756" s="113" t="s">
        <v>1976</v>
      </c>
      <c r="H1756" s="113" t="s">
        <v>28</v>
      </c>
      <c r="I1756" s="113" t="s">
        <v>41</v>
      </c>
      <c r="J1756" s="113" t="s">
        <v>76</v>
      </c>
      <c r="K1756" s="357"/>
      <c r="L1756" s="357"/>
      <c r="M1756" s="113" t="s">
        <v>32</v>
      </c>
      <c r="N1756" s="113" t="s">
        <v>1963</v>
      </c>
      <c r="O1756" s="357">
        <v>24</v>
      </c>
      <c r="P1756" s="113" t="s">
        <v>28</v>
      </c>
      <c r="Q1756" s="65"/>
      <c r="R1756" s="65"/>
      <c r="S1756" s="65"/>
      <c r="T1756" s="65"/>
      <c r="U1756" s="65"/>
      <c r="V1756" s="65"/>
      <c r="W1756" s="65"/>
      <c r="X1756" s="65"/>
      <c r="Y1756" s="65"/>
      <c r="Z1756" s="65"/>
      <c r="AA1756" s="65"/>
      <c r="AB1756" s="65"/>
      <c r="AC1756" s="65"/>
      <c r="AD1756" s="65"/>
      <c r="AE1756" s="65"/>
      <c r="AF1756" s="65"/>
      <c r="AG1756" s="65"/>
      <c r="AH1756" s="65"/>
      <c r="AI1756" s="65"/>
      <c r="AJ1756" s="65"/>
      <c r="AK1756" s="65"/>
      <c r="AL1756" s="65"/>
      <c r="AM1756" s="65"/>
      <c r="AN1756" s="65"/>
      <c r="AO1756" s="65"/>
      <c r="AP1756" s="65"/>
      <c r="AQ1756" s="65"/>
      <c r="AR1756" s="65"/>
      <c r="AS1756" s="65"/>
      <c r="AT1756" s="65"/>
      <c r="AU1756" s="65"/>
      <c r="AV1756" s="65"/>
      <c r="AW1756" s="65"/>
      <c r="AX1756" s="65"/>
      <c r="AY1756" s="65"/>
      <c r="AZ1756" s="65"/>
      <c r="BA1756" s="65"/>
      <c r="BB1756" s="65"/>
      <c r="BC1756" s="65"/>
      <c r="BD1756" s="65"/>
      <c r="BE1756" s="65"/>
      <c r="BF1756" s="65"/>
      <c r="BG1756" s="65"/>
      <c r="BH1756" s="65"/>
      <c r="BI1756" s="65"/>
      <c r="BJ1756" s="65"/>
      <c r="BK1756" s="65"/>
      <c r="BL1756" s="65"/>
    </row>
    <row r="1757" spans="1:64" ht="24" x14ac:dyDescent="0.2">
      <c r="A1757" s="113" t="s">
        <v>1958</v>
      </c>
      <c r="B1757" s="113" t="s">
        <v>1959</v>
      </c>
      <c r="C1757" s="113" t="s">
        <v>2007</v>
      </c>
      <c r="D1757" s="113">
        <v>85</v>
      </c>
      <c r="E1757" s="113" t="s">
        <v>1965</v>
      </c>
      <c r="F1757" s="623">
        <v>61.312796380090496</v>
      </c>
      <c r="G1757" s="113" t="s">
        <v>1976</v>
      </c>
      <c r="H1757" s="113" t="s">
        <v>28</v>
      </c>
      <c r="I1757" s="113" t="s">
        <v>41</v>
      </c>
      <c r="J1757" s="113" t="s">
        <v>76</v>
      </c>
      <c r="K1757" s="357"/>
      <c r="L1757" s="357"/>
      <c r="M1757" s="113" t="s">
        <v>32</v>
      </c>
      <c r="N1757" s="113" t="s">
        <v>1963</v>
      </c>
      <c r="O1757" s="357">
        <v>24</v>
      </c>
      <c r="P1757" s="113" t="s">
        <v>28</v>
      </c>
      <c r="Q1757" s="65"/>
      <c r="R1757" s="65"/>
      <c r="S1757" s="65"/>
      <c r="T1757" s="65"/>
      <c r="U1757" s="65"/>
      <c r="V1757" s="65"/>
      <c r="W1757" s="65"/>
      <c r="X1757" s="65"/>
      <c r="Y1757" s="65"/>
      <c r="Z1757" s="65"/>
      <c r="AA1757" s="65"/>
      <c r="AB1757" s="65"/>
      <c r="AC1757" s="65"/>
      <c r="AD1757" s="65"/>
      <c r="AE1757" s="65"/>
      <c r="AF1757" s="65"/>
      <c r="AG1757" s="65"/>
      <c r="AH1757" s="65"/>
      <c r="AI1757" s="65"/>
      <c r="AJ1757" s="65"/>
      <c r="AK1757" s="65"/>
      <c r="AL1757" s="65"/>
      <c r="AM1757" s="65"/>
      <c r="AN1757" s="65"/>
      <c r="AO1757" s="65"/>
      <c r="AP1757" s="65"/>
      <c r="AQ1757" s="65"/>
      <c r="AR1757" s="65"/>
      <c r="AS1757" s="65"/>
      <c r="AT1757" s="65"/>
      <c r="AU1757" s="65"/>
      <c r="AV1757" s="65"/>
      <c r="AW1757" s="65"/>
      <c r="AX1757" s="65"/>
      <c r="AY1757" s="65"/>
      <c r="AZ1757" s="65"/>
      <c r="BA1757" s="65"/>
      <c r="BB1757" s="65"/>
      <c r="BC1757" s="65"/>
      <c r="BD1757" s="65"/>
      <c r="BE1757" s="65"/>
      <c r="BF1757" s="65"/>
      <c r="BG1757" s="65"/>
      <c r="BH1757" s="65"/>
      <c r="BI1757" s="65"/>
      <c r="BJ1757" s="65"/>
      <c r="BK1757" s="65"/>
      <c r="BL1757" s="65"/>
    </row>
    <row r="1758" spans="1:64" ht="24" x14ac:dyDescent="0.2">
      <c r="A1758" s="113" t="s">
        <v>1958</v>
      </c>
      <c r="B1758" s="113" t="s">
        <v>1959</v>
      </c>
      <c r="C1758" s="113" t="s">
        <v>2008</v>
      </c>
      <c r="D1758" s="113">
        <v>85</v>
      </c>
      <c r="E1758" s="113" t="s">
        <v>1965</v>
      </c>
      <c r="F1758" s="624">
        <v>29.127722473604798</v>
      </c>
      <c r="G1758" s="113" t="s">
        <v>1976</v>
      </c>
      <c r="H1758" s="113" t="s">
        <v>28</v>
      </c>
      <c r="I1758" s="113" t="s">
        <v>41</v>
      </c>
      <c r="J1758" s="113" t="s">
        <v>76</v>
      </c>
      <c r="K1758" s="357"/>
      <c r="L1758" s="357"/>
      <c r="M1758" s="113" t="s">
        <v>32</v>
      </c>
      <c r="N1758" s="113" t="s">
        <v>1963</v>
      </c>
      <c r="O1758" s="357">
        <v>24</v>
      </c>
      <c r="P1758" s="113" t="s">
        <v>28</v>
      </c>
      <c r="Q1758" s="65"/>
      <c r="R1758" s="65"/>
      <c r="S1758" s="65"/>
      <c r="T1758" s="65"/>
      <c r="U1758" s="65"/>
      <c r="V1758" s="65"/>
      <c r="W1758" s="65"/>
      <c r="X1758" s="65"/>
      <c r="Y1758" s="65"/>
      <c r="Z1758" s="65"/>
      <c r="AA1758" s="65"/>
      <c r="AB1758" s="65"/>
      <c r="AC1758" s="65"/>
      <c r="AD1758" s="65"/>
      <c r="AE1758" s="65"/>
      <c r="AF1758" s="65"/>
      <c r="AG1758" s="65"/>
      <c r="AH1758" s="65"/>
      <c r="AI1758" s="65"/>
      <c r="AJ1758" s="65"/>
      <c r="AK1758" s="65"/>
      <c r="AL1758" s="65"/>
      <c r="AM1758" s="65"/>
      <c r="AN1758" s="65"/>
      <c r="AO1758" s="65"/>
      <c r="AP1758" s="65"/>
      <c r="AQ1758" s="65"/>
      <c r="AR1758" s="65"/>
      <c r="AS1758" s="65"/>
      <c r="AT1758" s="65"/>
      <c r="AU1758" s="65"/>
      <c r="AV1758" s="65"/>
      <c r="AW1758" s="65"/>
      <c r="AX1758" s="65"/>
      <c r="AY1758" s="65"/>
      <c r="AZ1758" s="65"/>
      <c r="BA1758" s="65"/>
      <c r="BB1758" s="65"/>
      <c r="BC1758" s="65"/>
      <c r="BD1758" s="65"/>
      <c r="BE1758" s="65"/>
      <c r="BF1758" s="65"/>
      <c r="BG1758" s="65"/>
      <c r="BH1758" s="65"/>
      <c r="BI1758" s="65"/>
      <c r="BJ1758" s="65"/>
      <c r="BK1758" s="65"/>
      <c r="BL1758" s="65"/>
    </row>
    <row r="1759" spans="1:64" ht="24" x14ac:dyDescent="0.2">
      <c r="A1759" s="113" t="s">
        <v>1958</v>
      </c>
      <c r="B1759" s="113" t="s">
        <v>1959</v>
      </c>
      <c r="C1759" s="113" t="s">
        <v>2009</v>
      </c>
      <c r="D1759" s="113">
        <v>80</v>
      </c>
      <c r="E1759" s="113" t="s">
        <v>1965</v>
      </c>
      <c r="F1759" s="612">
        <v>88.365095022624402</v>
      </c>
      <c r="G1759" s="113" t="s">
        <v>1992</v>
      </c>
      <c r="H1759" s="113" t="s">
        <v>28</v>
      </c>
      <c r="I1759" s="113" t="s">
        <v>41</v>
      </c>
      <c r="J1759" s="113" t="s">
        <v>76</v>
      </c>
      <c r="K1759" s="357"/>
      <c r="L1759" s="357"/>
      <c r="M1759" s="113" t="s">
        <v>32</v>
      </c>
      <c r="N1759" s="113" t="s">
        <v>1963</v>
      </c>
      <c r="O1759" s="357">
        <v>24</v>
      </c>
      <c r="P1759" s="113" t="s">
        <v>28</v>
      </c>
      <c r="Q1759" s="65"/>
      <c r="R1759" s="65"/>
      <c r="S1759" s="65"/>
      <c r="T1759" s="65"/>
      <c r="U1759" s="65"/>
      <c r="V1759" s="65"/>
      <c r="W1759" s="65"/>
      <c r="X1759" s="65"/>
      <c r="Y1759" s="65"/>
      <c r="Z1759" s="65"/>
      <c r="AA1759" s="65"/>
      <c r="AB1759" s="65"/>
      <c r="AC1759" s="65"/>
      <c r="AD1759" s="65"/>
      <c r="AE1759" s="65"/>
      <c r="AF1759" s="65"/>
      <c r="AG1759" s="65"/>
      <c r="AH1759" s="65"/>
      <c r="AI1759" s="65"/>
      <c r="AJ1759" s="65"/>
      <c r="AK1759" s="65"/>
      <c r="AL1759" s="65"/>
      <c r="AM1759" s="65"/>
      <c r="AN1759" s="65"/>
      <c r="AO1759" s="65"/>
      <c r="AP1759" s="65"/>
      <c r="AQ1759" s="65"/>
      <c r="AR1759" s="65"/>
      <c r="AS1759" s="65"/>
      <c r="AT1759" s="65"/>
      <c r="AU1759" s="65"/>
      <c r="AV1759" s="65"/>
      <c r="AW1759" s="65"/>
      <c r="AX1759" s="65"/>
      <c r="AY1759" s="65"/>
      <c r="AZ1759" s="65"/>
      <c r="BA1759" s="65"/>
      <c r="BB1759" s="65"/>
      <c r="BC1759" s="65"/>
      <c r="BD1759" s="65"/>
      <c r="BE1759" s="65"/>
      <c r="BF1759" s="65"/>
      <c r="BG1759" s="65"/>
      <c r="BH1759" s="65"/>
      <c r="BI1759" s="65"/>
      <c r="BJ1759" s="65"/>
      <c r="BK1759" s="65"/>
      <c r="BL1759" s="65"/>
    </row>
    <row r="1760" spans="1:64" ht="24" x14ac:dyDescent="0.2">
      <c r="A1760" s="113" t="s">
        <v>1958</v>
      </c>
      <c r="B1760" s="113" t="s">
        <v>1959</v>
      </c>
      <c r="C1760" s="113" t="s">
        <v>2010</v>
      </c>
      <c r="D1760" s="113">
        <v>80</v>
      </c>
      <c r="E1760" s="113" t="s">
        <v>1965</v>
      </c>
      <c r="F1760" s="612">
        <v>125.916187028658</v>
      </c>
      <c r="G1760" s="113" t="s">
        <v>1992</v>
      </c>
      <c r="H1760" s="113" t="s">
        <v>28</v>
      </c>
      <c r="I1760" s="113" t="s">
        <v>41</v>
      </c>
      <c r="J1760" s="113" t="s">
        <v>76</v>
      </c>
      <c r="K1760" s="357"/>
      <c r="L1760" s="357"/>
      <c r="M1760" s="113" t="s">
        <v>32</v>
      </c>
      <c r="N1760" s="113" t="s">
        <v>1963</v>
      </c>
      <c r="O1760" s="357">
        <v>24</v>
      </c>
      <c r="P1760" s="113" t="s">
        <v>28</v>
      </c>
      <c r="Q1760" s="65"/>
      <c r="R1760" s="65"/>
      <c r="S1760" s="65"/>
      <c r="T1760" s="65"/>
      <c r="U1760" s="65"/>
      <c r="V1760" s="65"/>
      <c r="W1760" s="65"/>
      <c r="X1760" s="65"/>
      <c r="Y1760" s="65"/>
      <c r="Z1760" s="65"/>
      <c r="AA1760" s="65"/>
      <c r="AB1760" s="65"/>
      <c r="AC1760" s="65"/>
      <c r="AD1760" s="65"/>
      <c r="AE1760" s="65"/>
      <c r="AF1760" s="65"/>
      <c r="AG1760" s="65"/>
      <c r="AH1760" s="65"/>
      <c r="AI1760" s="65"/>
      <c r="AJ1760" s="65"/>
      <c r="AK1760" s="65"/>
      <c r="AL1760" s="65"/>
      <c r="AM1760" s="65"/>
      <c r="AN1760" s="65"/>
      <c r="AO1760" s="65"/>
      <c r="AP1760" s="65"/>
      <c r="AQ1760" s="65"/>
      <c r="AR1760" s="65"/>
      <c r="AS1760" s="65"/>
      <c r="AT1760" s="65"/>
      <c r="AU1760" s="65"/>
      <c r="AV1760" s="65"/>
      <c r="AW1760" s="65"/>
      <c r="AX1760" s="65"/>
      <c r="AY1760" s="65"/>
      <c r="AZ1760" s="65"/>
      <c r="BA1760" s="65"/>
      <c r="BB1760" s="65"/>
      <c r="BC1760" s="65"/>
      <c r="BD1760" s="65"/>
      <c r="BE1760" s="65"/>
      <c r="BF1760" s="65"/>
      <c r="BG1760" s="65"/>
      <c r="BH1760" s="65"/>
      <c r="BI1760" s="65"/>
      <c r="BJ1760" s="65"/>
      <c r="BK1760" s="65"/>
      <c r="BL1760" s="65"/>
    </row>
    <row r="1761" spans="1:64" ht="24" x14ac:dyDescent="0.2">
      <c r="A1761" s="113" t="s">
        <v>1958</v>
      </c>
      <c r="B1761" s="113" t="s">
        <v>1959</v>
      </c>
      <c r="C1761" s="113" t="s">
        <v>2011</v>
      </c>
      <c r="D1761" s="113">
        <v>85</v>
      </c>
      <c r="E1761" s="113" t="s">
        <v>328</v>
      </c>
      <c r="F1761" s="614">
        <v>63.585592760181001</v>
      </c>
      <c r="G1761" s="113" t="s">
        <v>1976</v>
      </c>
      <c r="H1761" s="113" t="s">
        <v>28</v>
      </c>
      <c r="I1761" s="113" t="s">
        <v>41</v>
      </c>
      <c r="J1761" s="113" t="s">
        <v>76</v>
      </c>
      <c r="K1761" s="357"/>
      <c r="L1761" s="357"/>
      <c r="M1761" s="113" t="s">
        <v>32</v>
      </c>
      <c r="N1761" s="113" t="s">
        <v>1963</v>
      </c>
      <c r="O1761" s="357">
        <v>24</v>
      </c>
      <c r="P1761" s="113" t="s">
        <v>28</v>
      </c>
      <c r="Q1761" s="65"/>
      <c r="R1761" s="65"/>
      <c r="S1761" s="65"/>
      <c r="T1761" s="65"/>
      <c r="U1761" s="65"/>
      <c r="V1761" s="65"/>
      <c r="W1761" s="65"/>
      <c r="X1761" s="65"/>
      <c r="Y1761" s="65"/>
      <c r="Z1761" s="65"/>
      <c r="AA1761" s="65"/>
      <c r="AB1761" s="65"/>
      <c r="AC1761" s="65"/>
      <c r="AD1761" s="65"/>
      <c r="AE1761" s="65"/>
      <c r="AF1761" s="65"/>
      <c r="AG1761" s="65"/>
      <c r="AH1761" s="65"/>
      <c r="AI1761" s="65"/>
      <c r="AJ1761" s="65"/>
      <c r="AK1761" s="65"/>
      <c r="AL1761" s="65"/>
      <c r="AM1761" s="65"/>
      <c r="AN1761" s="65"/>
      <c r="AO1761" s="65"/>
      <c r="AP1761" s="65"/>
      <c r="AQ1761" s="65"/>
      <c r="AR1761" s="65"/>
      <c r="AS1761" s="65"/>
      <c r="AT1761" s="65"/>
      <c r="AU1761" s="65"/>
      <c r="AV1761" s="65"/>
      <c r="AW1761" s="65"/>
      <c r="AX1761" s="65"/>
      <c r="AY1761" s="65"/>
      <c r="AZ1761" s="65"/>
      <c r="BA1761" s="65"/>
      <c r="BB1761" s="65"/>
      <c r="BC1761" s="65"/>
      <c r="BD1761" s="65"/>
      <c r="BE1761" s="65"/>
      <c r="BF1761" s="65"/>
      <c r="BG1761" s="65"/>
      <c r="BH1761" s="65"/>
      <c r="BI1761" s="65"/>
      <c r="BJ1761" s="65"/>
      <c r="BK1761" s="65"/>
      <c r="BL1761" s="65"/>
    </row>
    <row r="1762" spans="1:64" ht="24" x14ac:dyDescent="0.2">
      <c r="A1762" s="113" t="s">
        <v>1958</v>
      </c>
      <c r="B1762" s="113" t="s">
        <v>1959</v>
      </c>
      <c r="C1762" s="113" t="s">
        <v>2012</v>
      </c>
      <c r="D1762" s="113">
        <v>50</v>
      </c>
      <c r="E1762" s="113" t="s">
        <v>328</v>
      </c>
      <c r="F1762" s="598">
        <v>79</v>
      </c>
      <c r="G1762" s="113" t="s">
        <v>1974</v>
      </c>
      <c r="H1762" s="113" t="s">
        <v>1962</v>
      </c>
      <c r="I1762" s="113" t="s">
        <v>29</v>
      </c>
      <c r="J1762" s="357" t="s">
        <v>76</v>
      </c>
      <c r="K1762" s="357"/>
      <c r="L1762" s="357"/>
      <c r="M1762" s="357" t="s">
        <v>32</v>
      </c>
      <c r="N1762" s="113" t="s">
        <v>1963</v>
      </c>
      <c r="O1762" s="113">
        <v>24</v>
      </c>
      <c r="P1762" s="113" t="s">
        <v>28</v>
      </c>
      <c r="Q1762" s="65"/>
      <c r="R1762" s="65"/>
      <c r="S1762" s="65"/>
      <c r="T1762" s="65"/>
      <c r="U1762" s="65"/>
      <c r="V1762" s="65"/>
      <c r="W1762" s="65"/>
      <c r="X1762" s="65"/>
      <c r="Y1762" s="65"/>
      <c r="Z1762" s="65"/>
      <c r="AA1762" s="65"/>
      <c r="AB1762" s="65"/>
      <c r="AC1762" s="65"/>
      <c r="AD1762" s="65"/>
      <c r="AE1762" s="65"/>
      <c r="AF1762" s="65"/>
      <c r="AG1762" s="65"/>
      <c r="AH1762" s="65"/>
      <c r="AI1762" s="65"/>
      <c r="AJ1762" s="65"/>
      <c r="AK1762" s="65"/>
      <c r="AL1762" s="65"/>
      <c r="AM1762" s="65"/>
      <c r="AN1762" s="65"/>
      <c r="AO1762" s="65"/>
      <c r="AP1762" s="65"/>
      <c r="AQ1762" s="65"/>
      <c r="AR1762" s="65"/>
      <c r="AS1762" s="65"/>
      <c r="AT1762" s="65"/>
      <c r="AU1762" s="65"/>
      <c r="AV1762" s="65"/>
      <c r="AW1762" s="65"/>
      <c r="AX1762" s="65"/>
      <c r="AY1762" s="65"/>
      <c r="AZ1762" s="65"/>
      <c r="BA1762" s="65"/>
      <c r="BB1762" s="65"/>
      <c r="BC1762" s="65"/>
      <c r="BD1762" s="65"/>
      <c r="BE1762" s="65"/>
      <c r="BF1762" s="65"/>
      <c r="BG1762" s="65"/>
      <c r="BH1762" s="65"/>
      <c r="BI1762" s="65"/>
      <c r="BJ1762" s="65"/>
      <c r="BK1762" s="65"/>
      <c r="BL1762" s="65"/>
    </row>
    <row r="1763" spans="1:64" ht="24" x14ac:dyDescent="0.2">
      <c r="A1763" s="113" t="s">
        <v>1958</v>
      </c>
      <c r="B1763" s="113" t="s">
        <v>1959</v>
      </c>
      <c r="C1763" s="113" t="s">
        <v>2013</v>
      </c>
      <c r="D1763" s="113">
        <v>50</v>
      </c>
      <c r="E1763" s="113" t="s">
        <v>328</v>
      </c>
      <c r="F1763" s="598">
        <v>101.3</v>
      </c>
      <c r="G1763" s="113" t="s">
        <v>1974</v>
      </c>
      <c r="H1763" s="113" t="s">
        <v>1962</v>
      </c>
      <c r="I1763" s="113" t="s">
        <v>29</v>
      </c>
      <c r="J1763" s="357" t="s">
        <v>76</v>
      </c>
      <c r="K1763" s="357"/>
      <c r="L1763" s="357"/>
      <c r="M1763" s="357" t="s">
        <v>32</v>
      </c>
      <c r="N1763" s="113" t="s">
        <v>1963</v>
      </c>
      <c r="O1763" s="113">
        <v>24</v>
      </c>
      <c r="P1763" s="113" t="s">
        <v>28</v>
      </c>
      <c r="Q1763" s="65"/>
      <c r="R1763" s="65"/>
      <c r="S1763" s="65"/>
      <c r="T1763" s="65"/>
      <c r="U1763" s="65"/>
      <c r="V1763" s="65"/>
      <c r="W1763" s="65"/>
      <c r="X1763" s="65"/>
      <c r="Y1763" s="65"/>
      <c r="Z1763" s="65"/>
      <c r="AA1763" s="65"/>
      <c r="AB1763" s="65"/>
      <c r="AC1763" s="65"/>
      <c r="AD1763" s="65"/>
      <c r="AE1763" s="65"/>
      <c r="AF1763" s="65"/>
      <c r="AG1763" s="65"/>
      <c r="AH1763" s="65"/>
      <c r="AI1763" s="65"/>
      <c r="AJ1763" s="65"/>
      <c r="AK1763" s="65"/>
      <c r="AL1763" s="65"/>
      <c r="AM1763" s="65"/>
      <c r="AN1763" s="65"/>
      <c r="AO1763" s="65"/>
      <c r="AP1763" s="65"/>
      <c r="AQ1763" s="65"/>
      <c r="AR1763" s="65"/>
      <c r="AS1763" s="65"/>
      <c r="AT1763" s="65"/>
      <c r="AU1763" s="65"/>
      <c r="AV1763" s="65"/>
      <c r="AW1763" s="65"/>
      <c r="AX1763" s="65"/>
      <c r="AY1763" s="65"/>
      <c r="AZ1763" s="65"/>
      <c r="BA1763" s="65"/>
      <c r="BB1763" s="65"/>
      <c r="BC1763" s="65"/>
      <c r="BD1763" s="65"/>
      <c r="BE1763" s="65"/>
      <c r="BF1763" s="65"/>
      <c r="BG1763" s="65"/>
      <c r="BH1763" s="65"/>
      <c r="BI1763" s="65"/>
      <c r="BJ1763" s="65"/>
      <c r="BK1763" s="65"/>
      <c r="BL1763" s="65"/>
    </row>
    <row r="1764" spans="1:64" ht="24" x14ac:dyDescent="0.2">
      <c r="A1764" s="113" t="s">
        <v>1958</v>
      </c>
      <c r="B1764" s="113" t="s">
        <v>1959</v>
      </c>
      <c r="C1764" s="113" t="s">
        <v>2014</v>
      </c>
      <c r="D1764" s="113">
        <v>50</v>
      </c>
      <c r="E1764" s="113" t="s">
        <v>328</v>
      </c>
      <c r="F1764" s="598">
        <v>97.6</v>
      </c>
      <c r="G1764" s="113" t="s">
        <v>1974</v>
      </c>
      <c r="H1764" s="113" t="s">
        <v>1962</v>
      </c>
      <c r="I1764" s="113" t="s">
        <v>29</v>
      </c>
      <c r="J1764" s="357" t="s">
        <v>76</v>
      </c>
      <c r="K1764" s="357"/>
      <c r="L1764" s="357"/>
      <c r="M1764" s="357" t="s">
        <v>32</v>
      </c>
      <c r="N1764" s="113" t="s">
        <v>1963</v>
      </c>
      <c r="O1764" s="113">
        <v>24</v>
      </c>
      <c r="P1764" s="113" t="s">
        <v>28</v>
      </c>
      <c r="Q1764" s="65"/>
      <c r="R1764" s="65"/>
      <c r="S1764" s="65"/>
      <c r="T1764" s="65"/>
      <c r="U1764" s="65"/>
      <c r="V1764" s="65"/>
      <c r="W1764" s="65"/>
      <c r="X1764" s="65"/>
      <c r="Y1764" s="65"/>
      <c r="Z1764" s="65"/>
      <c r="AA1764" s="65"/>
      <c r="AB1764" s="65"/>
      <c r="AC1764" s="65"/>
      <c r="AD1764" s="65"/>
      <c r="AE1764" s="65"/>
      <c r="AF1764" s="65"/>
      <c r="AG1764" s="65"/>
      <c r="AH1764" s="65"/>
      <c r="AI1764" s="65"/>
      <c r="AJ1764" s="65"/>
      <c r="AK1764" s="65"/>
      <c r="AL1764" s="65"/>
      <c r="AM1764" s="65"/>
      <c r="AN1764" s="65"/>
      <c r="AO1764" s="65"/>
      <c r="AP1764" s="65"/>
      <c r="AQ1764" s="65"/>
      <c r="AR1764" s="65"/>
      <c r="AS1764" s="65"/>
      <c r="AT1764" s="65"/>
      <c r="AU1764" s="65"/>
      <c r="AV1764" s="65"/>
      <c r="AW1764" s="65"/>
      <c r="AX1764" s="65"/>
      <c r="AY1764" s="65"/>
      <c r="AZ1764" s="65"/>
      <c r="BA1764" s="65"/>
      <c r="BB1764" s="65"/>
      <c r="BC1764" s="65"/>
      <c r="BD1764" s="65"/>
      <c r="BE1764" s="65"/>
      <c r="BF1764" s="65"/>
      <c r="BG1764" s="65"/>
      <c r="BH1764" s="65"/>
      <c r="BI1764" s="65"/>
      <c r="BJ1764" s="65"/>
      <c r="BK1764" s="65"/>
      <c r="BL1764" s="65"/>
    </row>
    <row r="1765" spans="1:64" ht="24" x14ac:dyDescent="0.2">
      <c r="A1765" s="113" t="s">
        <v>1958</v>
      </c>
      <c r="B1765" s="113" t="s">
        <v>1959</v>
      </c>
      <c r="C1765" s="113" t="s">
        <v>2015</v>
      </c>
      <c r="D1765" s="113">
        <v>50</v>
      </c>
      <c r="E1765" s="113" t="s">
        <v>328</v>
      </c>
      <c r="F1765" s="598">
        <v>89.46</v>
      </c>
      <c r="G1765" s="113" t="s">
        <v>1974</v>
      </c>
      <c r="H1765" s="113" t="s">
        <v>1962</v>
      </c>
      <c r="I1765" s="113" t="s">
        <v>29</v>
      </c>
      <c r="J1765" s="357" t="s">
        <v>76</v>
      </c>
      <c r="K1765" s="357"/>
      <c r="L1765" s="357"/>
      <c r="M1765" s="357" t="s">
        <v>32</v>
      </c>
      <c r="N1765" s="113" t="s">
        <v>1963</v>
      </c>
      <c r="O1765" s="113">
        <v>24</v>
      </c>
      <c r="P1765" s="113" t="s">
        <v>28</v>
      </c>
      <c r="Q1765" s="65"/>
      <c r="R1765" s="65"/>
      <c r="S1765" s="65"/>
      <c r="T1765" s="65"/>
      <c r="U1765" s="65"/>
      <c r="V1765" s="65"/>
      <c r="W1765" s="65"/>
      <c r="X1765" s="65"/>
      <c r="Y1765" s="65"/>
      <c r="Z1765" s="65"/>
      <c r="AA1765" s="65"/>
      <c r="AB1765" s="65"/>
      <c r="AC1765" s="65"/>
      <c r="AD1765" s="65"/>
      <c r="AE1765" s="65"/>
      <c r="AF1765" s="65"/>
      <c r="AG1765" s="65"/>
      <c r="AH1765" s="65"/>
      <c r="AI1765" s="65"/>
      <c r="AJ1765" s="65"/>
      <c r="AK1765" s="65"/>
      <c r="AL1765" s="65"/>
      <c r="AM1765" s="65"/>
      <c r="AN1765" s="65"/>
      <c r="AO1765" s="65"/>
      <c r="AP1765" s="65"/>
      <c r="AQ1765" s="65"/>
      <c r="AR1765" s="65"/>
      <c r="AS1765" s="65"/>
      <c r="AT1765" s="65"/>
      <c r="AU1765" s="65"/>
      <c r="AV1765" s="65"/>
      <c r="AW1765" s="65"/>
      <c r="AX1765" s="65"/>
      <c r="AY1765" s="65"/>
      <c r="AZ1765" s="65"/>
      <c r="BA1765" s="65"/>
      <c r="BB1765" s="65"/>
      <c r="BC1765" s="65"/>
      <c r="BD1765" s="65"/>
      <c r="BE1765" s="65"/>
      <c r="BF1765" s="65"/>
      <c r="BG1765" s="65"/>
      <c r="BH1765" s="65"/>
      <c r="BI1765" s="65"/>
      <c r="BJ1765" s="65"/>
      <c r="BK1765" s="65"/>
      <c r="BL1765" s="65"/>
    </row>
    <row r="1766" spans="1:64" ht="24" x14ac:dyDescent="0.2">
      <c r="A1766" s="113" t="s">
        <v>1958</v>
      </c>
      <c r="B1766" s="113" t="s">
        <v>1959</v>
      </c>
      <c r="C1766" s="113" t="s">
        <v>2016</v>
      </c>
      <c r="D1766" s="113">
        <v>50</v>
      </c>
      <c r="E1766" s="113" t="s">
        <v>328</v>
      </c>
      <c r="F1766" s="598">
        <v>106.9</v>
      </c>
      <c r="G1766" s="113" t="s">
        <v>1974</v>
      </c>
      <c r="H1766" s="113" t="s">
        <v>1962</v>
      </c>
      <c r="I1766" s="113" t="s">
        <v>29</v>
      </c>
      <c r="J1766" s="357" t="s">
        <v>76</v>
      </c>
      <c r="K1766" s="357"/>
      <c r="L1766" s="357"/>
      <c r="M1766" s="357" t="s">
        <v>32</v>
      </c>
      <c r="N1766" s="113" t="s">
        <v>1963</v>
      </c>
      <c r="O1766" s="113">
        <v>24</v>
      </c>
      <c r="P1766" s="113" t="s">
        <v>28</v>
      </c>
      <c r="Q1766" s="65"/>
      <c r="R1766" s="65"/>
      <c r="S1766" s="65"/>
      <c r="T1766" s="65"/>
      <c r="U1766" s="65"/>
      <c r="V1766" s="65"/>
      <c r="W1766" s="65"/>
      <c r="X1766" s="65"/>
      <c r="Y1766" s="65"/>
      <c r="Z1766" s="65"/>
      <c r="AA1766" s="65"/>
      <c r="AB1766" s="65"/>
      <c r="AC1766" s="65"/>
      <c r="AD1766" s="65"/>
      <c r="AE1766" s="65"/>
      <c r="AF1766" s="65"/>
      <c r="AG1766" s="65"/>
      <c r="AH1766" s="65"/>
      <c r="AI1766" s="65"/>
      <c r="AJ1766" s="65"/>
      <c r="AK1766" s="65"/>
      <c r="AL1766" s="65"/>
      <c r="AM1766" s="65"/>
      <c r="AN1766" s="65"/>
      <c r="AO1766" s="65"/>
      <c r="AP1766" s="65"/>
      <c r="AQ1766" s="65"/>
      <c r="AR1766" s="65"/>
      <c r="AS1766" s="65"/>
      <c r="AT1766" s="65"/>
      <c r="AU1766" s="65"/>
      <c r="AV1766" s="65"/>
      <c r="AW1766" s="65"/>
      <c r="AX1766" s="65"/>
      <c r="AY1766" s="65"/>
      <c r="AZ1766" s="65"/>
      <c r="BA1766" s="65"/>
      <c r="BB1766" s="65"/>
      <c r="BC1766" s="65"/>
      <c r="BD1766" s="65"/>
      <c r="BE1766" s="65"/>
      <c r="BF1766" s="65"/>
      <c r="BG1766" s="65"/>
      <c r="BH1766" s="65"/>
      <c r="BI1766" s="65"/>
      <c r="BJ1766" s="65"/>
      <c r="BK1766" s="65"/>
      <c r="BL1766" s="65"/>
    </row>
    <row r="1767" spans="1:64" ht="24" x14ac:dyDescent="0.2">
      <c r="A1767" s="113" t="s">
        <v>1958</v>
      </c>
      <c r="B1767" s="113" t="s">
        <v>1959</v>
      </c>
      <c r="C1767" s="113" t="s">
        <v>2017</v>
      </c>
      <c r="D1767" s="113">
        <v>50</v>
      </c>
      <c r="E1767" s="113" t="s">
        <v>328</v>
      </c>
      <c r="F1767" s="598">
        <v>97.36</v>
      </c>
      <c r="G1767" s="113" t="s">
        <v>1974</v>
      </c>
      <c r="H1767" s="113" t="s">
        <v>1962</v>
      </c>
      <c r="I1767" s="113" t="s">
        <v>29</v>
      </c>
      <c r="J1767" s="357" t="s">
        <v>76</v>
      </c>
      <c r="K1767" s="357"/>
      <c r="L1767" s="357"/>
      <c r="M1767" s="357" t="s">
        <v>32</v>
      </c>
      <c r="N1767" s="113" t="s">
        <v>1963</v>
      </c>
      <c r="O1767" s="113">
        <v>24</v>
      </c>
      <c r="P1767" s="113" t="s">
        <v>28</v>
      </c>
      <c r="Q1767" s="65"/>
      <c r="R1767" s="65"/>
      <c r="S1767" s="65"/>
      <c r="T1767" s="65"/>
      <c r="U1767" s="65"/>
      <c r="V1767" s="65"/>
      <c r="W1767" s="65"/>
      <c r="X1767" s="65"/>
      <c r="Y1767" s="65"/>
      <c r="Z1767" s="65"/>
      <c r="AA1767" s="65"/>
      <c r="AB1767" s="65"/>
      <c r="AC1767" s="65"/>
      <c r="AD1767" s="65"/>
      <c r="AE1767" s="65"/>
      <c r="AF1767" s="65"/>
      <c r="AG1767" s="65"/>
      <c r="AH1767" s="65"/>
      <c r="AI1767" s="65"/>
      <c r="AJ1767" s="65"/>
      <c r="AK1767" s="65"/>
      <c r="AL1767" s="65"/>
      <c r="AM1767" s="65"/>
      <c r="AN1767" s="65"/>
      <c r="AO1767" s="65"/>
      <c r="AP1767" s="65"/>
      <c r="AQ1767" s="65"/>
      <c r="AR1767" s="65"/>
      <c r="AS1767" s="65"/>
      <c r="AT1767" s="65"/>
      <c r="AU1767" s="65"/>
      <c r="AV1767" s="65"/>
      <c r="AW1767" s="65"/>
      <c r="AX1767" s="65"/>
      <c r="AY1767" s="65"/>
      <c r="AZ1767" s="65"/>
      <c r="BA1767" s="65"/>
      <c r="BB1767" s="65"/>
      <c r="BC1767" s="65"/>
      <c r="BD1767" s="65"/>
      <c r="BE1767" s="65"/>
      <c r="BF1767" s="65"/>
      <c r="BG1767" s="65"/>
      <c r="BH1767" s="65"/>
      <c r="BI1767" s="65"/>
      <c r="BJ1767" s="65"/>
      <c r="BK1767" s="65"/>
      <c r="BL1767" s="65"/>
    </row>
    <row r="1768" spans="1:64" ht="24" x14ac:dyDescent="0.2">
      <c r="A1768" s="113" t="s">
        <v>1958</v>
      </c>
      <c r="B1768" s="113" t="s">
        <v>1959</v>
      </c>
      <c r="C1768" s="113" t="s">
        <v>2018</v>
      </c>
      <c r="D1768" s="113">
        <v>50</v>
      </c>
      <c r="E1768" s="113" t="s">
        <v>328</v>
      </c>
      <c r="F1768" s="598">
        <v>99.63</v>
      </c>
      <c r="G1768" s="113" t="s">
        <v>1974</v>
      </c>
      <c r="H1768" s="113" t="s">
        <v>1962</v>
      </c>
      <c r="I1768" s="113" t="s">
        <v>29</v>
      </c>
      <c r="J1768" s="357" t="s">
        <v>76</v>
      </c>
      <c r="K1768" s="357"/>
      <c r="L1768" s="357"/>
      <c r="M1768" s="357" t="s">
        <v>32</v>
      </c>
      <c r="N1768" s="113" t="s">
        <v>1963</v>
      </c>
      <c r="O1768" s="113">
        <v>24</v>
      </c>
      <c r="P1768" s="113" t="s">
        <v>28</v>
      </c>
      <c r="Q1768" s="65"/>
      <c r="R1768" s="65"/>
      <c r="S1768" s="65"/>
      <c r="T1768" s="65"/>
      <c r="U1768" s="65"/>
      <c r="V1768" s="65"/>
      <c r="W1768" s="65"/>
      <c r="X1768" s="65"/>
      <c r="Y1768" s="65"/>
      <c r="Z1768" s="65"/>
      <c r="AA1768" s="65"/>
      <c r="AB1768" s="65"/>
      <c r="AC1768" s="65"/>
      <c r="AD1768" s="65"/>
      <c r="AE1768" s="65"/>
      <c r="AF1768" s="65"/>
      <c r="AG1768" s="65"/>
      <c r="AH1768" s="65"/>
      <c r="AI1768" s="65"/>
      <c r="AJ1768" s="65"/>
      <c r="AK1768" s="65"/>
      <c r="AL1768" s="65"/>
      <c r="AM1768" s="65"/>
      <c r="AN1768" s="65"/>
      <c r="AO1768" s="65"/>
      <c r="AP1768" s="65"/>
      <c r="AQ1768" s="65"/>
      <c r="AR1768" s="65"/>
      <c r="AS1768" s="65"/>
      <c r="AT1768" s="65"/>
      <c r="AU1768" s="65"/>
      <c r="AV1768" s="65"/>
      <c r="AW1768" s="65"/>
      <c r="AX1768" s="65"/>
      <c r="AY1768" s="65"/>
      <c r="AZ1768" s="65"/>
      <c r="BA1768" s="65"/>
      <c r="BB1768" s="65"/>
      <c r="BC1768" s="65"/>
      <c r="BD1768" s="65"/>
      <c r="BE1768" s="65"/>
      <c r="BF1768" s="65"/>
      <c r="BG1768" s="65"/>
      <c r="BH1768" s="65"/>
      <c r="BI1768" s="65"/>
      <c r="BJ1768" s="65"/>
      <c r="BK1768" s="65"/>
      <c r="BL1768" s="65"/>
    </row>
    <row r="1769" spans="1:64" ht="24" x14ac:dyDescent="0.2">
      <c r="A1769" s="113" t="s">
        <v>1958</v>
      </c>
      <c r="B1769" s="113" t="s">
        <v>1959</v>
      </c>
      <c r="C1769" s="113" t="s">
        <v>2019</v>
      </c>
      <c r="D1769" s="113">
        <v>50</v>
      </c>
      <c r="E1769" s="113" t="s">
        <v>328</v>
      </c>
      <c r="F1769" s="598">
        <v>89.1</v>
      </c>
      <c r="G1769" s="113" t="s">
        <v>1974</v>
      </c>
      <c r="H1769" s="113" t="s">
        <v>1962</v>
      </c>
      <c r="I1769" s="113" t="s">
        <v>29</v>
      </c>
      <c r="J1769" s="357" t="s">
        <v>76</v>
      </c>
      <c r="K1769" s="357"/>
      <c r="L1769" s="357"/>
      <c r="M1769" s="357" t="s">
        <v>32</v>
      </c>
      <c r="N1769" s="113" t="s">
        <v>1963</v>
      </c>
      <c r="O1769" s="113">
        <v>24</v>
      </c>
      <c r="P1769" s="113" t="s">
        <v>28</v>
      </c>
      <c r="Q1769" s="65"/>
      <c r="R1769" s="65"/>
      <c r="S1769" s="65"/>
      <c r="T1769" s="65"/>
      <c r="U1769" s="65"/>
      <c r="V1769" s="65"/>
      <c r="W1769" s="65"/>
      <c r="X1769" s="65"/>
      <c r="Y1769" s="65"/>
      <c r="Z1769" s="65"/>
      <c r="AA1769" s="65"/>
      <c r="AB1769" s="65"/>
      <c r="AC1769" s="65"/>
      <c r="AD1769" s="65"/>
      <c r="AE1769" s="65"/>
      <c r="AF1769" s="65"/>
      <c r="AG1769" s="65"/>
      <c r="AH1769" s="65"/>
      <c r="AI1769" s="65"/>
      <c r="AJ1769" s="65"/>
      <c r="AK1769" s="65"/>
      <c r="AL1769" s="65"/>
      <c r="AM1769" s="65"/>
      <c r="AN1769" s="65"/>
      <c r="AO1769" s="65"/>
      <c r="AP1769" s="65"/>
      <c r="AQ1769" s="65"/>
      <c r="AR1769" s="65"/>
      <c r="AS1769" s="65"/>
      <c r="AT1769" s="65"/>
      <c r="AU1769" s="65"/>
      <c r="AV1769" s="65"/>
      <c r="AW1769" s="65"/>
      <c r="AX1769" s="65"/>
      <c r="AY1769" s="65"/>
      <c r="AZ1769" s="65"/>
      <c r="BA1769" s="65"/>
      <c r="BB1769" s="65"/>
      <c r="BC1769" s="65"/>
      <c r="BD1769" s="65"/>
      <c r="BE1769" s="65"/>
      <c r="BF1769" s="65"/>
      <c r="BG1769" s="65"/>
      <c r="BH1769" s="65"/>
      <c r="BI1769" s="65"/>
      <c r="BJ1769" s="65"/>
      <c r="BK1769" s="65"/>
      <c r="BL1769" s="65"/>
    </row>
    <row r="1770" spans="1:64" ht="24" x14ac:dyDescent="0.2">
      <c r="A1770" s="113" t="s">
        <v>1958</v>
      </c>
      <c r="B1770" s="113" t="s">
        <v>1959</v>
      </c>
      <c r="C1770" s="113" t="s">
        <v>2020</v>
      </c>
      <c r="D1770" s="113">
        <v>50</v>
      </c>
      <c r="E1770" s="113" t="s">
        <v>328</v>
      </c>
      <c r="F1770" s="598">
        <v>76.16</v>
      </c>
      <c r="G1770" s="113" t="s">
        <v>1974</v>
      </c>
      <c r="H1770" s="113" t="s">
        <v>1962</v>
      </c>
      <c r="I1770" s="113" t="s">
        <v>29</v>
      </c>
      <c r="J1770" s="357" t="s">
        <v>76</v>
      </c>
      <c r="K1770" s="357"/>
      <c r="L1770" s="357"/>
      <c r="M1770" s="357" t="s">
        <v>32</v>
      </c>
      <c r="N1770" s="113" t="s">
        <v>1963</v>
      </c>
      <c r="O1770" s="113">
        <v>24</v>
      </c>
      <c r="P1770" s="113" t="s">
        <v>28</v>
      </c>
      <c r="Q1770" s="65"/>
      <c r="R1770" s="65"/>
      <c r="S1770" s="65"/>
      <c r="T1770" s="65"/>
      <c r="U1770" s="65"/>
      <c r="V1770" s="65"/>
      <c r="W1770" s="65"/>
      <c r="X1770" s="65"/>
      <c r="Y1770" s="65"/>
      <c r="Z1770" s="65"/>
      <c r="AA1770" s="65"/>
      <c r="AB1770" s="65"/>
      <c r="AC1770" s="65"/>
      <c r="AD1770" s="65"/>
      <c r="AE1770" s="65"/>
      <c r="AF1770" s="65"/>
      <c r="AG1770" s="65"/>
      <c r="AH1770" s="65"/>
      <c r="AI1770" s="65"/>
      <c r="AJ1770" s="65"/>
      <c r="AK1770" s="65"/>
      <c r="AL1770" s="65"/>
      <c r="AM1770" s="65"/>
      <c r="AN1770" s="65"/>
      <c r="AO1770" s="65"/>
      <c r="AP1770" s="65"/>
      <c r="AQ1770" s="65"/>
      <c r="AR1770" s="65"/>
      <c r="AS1770" s="65"/>
      <c r="AT1770" s="65"/>
      <c r="AU1770" s="65"/>
      <c r="AV1770" s="65"/>
      <c r="AW1770" s="65"/>
      <c r="AX1770" s="65"/>
      <c r="AY1770" s="65"/>
      <c r="AZ1770" s="65"/>
      <c r="BA1770" s="65"/>
      <c r="BB1770" s="65"/>
      <c r="BC1770" s="65"/>
      <c r="BD1770" s="65"/>
      <c r="BE1770" s="65"/>
      <c r="BF1770" s="65"/>
      <c r="BG1770" s="65"/>
      <c r="BH1770" s="65"/>
      <c r="BI1770" s="65"/>
      <c r="BJ1770" s="65"/>
      <c r="BK1770" s="65"/>
      <c r="BL1770" s="65"/>
    </row>
    <row r="1771" spans="1:64" ht="24" x14ac:dyDescent="0.2">
      <c r="A1771" s="113" t="s">
        <v>1958</v>
      </c>
      <c r="B1771" s="113" t="s">
        <v>1959</v>
      </c>
      <c r="C1771" s="113" t="s">
        <v>2021</v>
      </c>
      <c r="D1771" s="113">
        <v>50</v>
      </c>
      <c r="E1771" s="113" t="s">
        <v>328</v>
      </c>
      <c r="F1771" s="598">
        <v>97.6</v>
      </c>
      <c r="G1771" s="113" t="s">
        <v>1974</v>
      </c>
      <c r="H1771" s="113" t="s">
        <v>1962</v>
      </c>
      <c r="I1771" s="113" t="s">
        <v>29</v>
      </c>
      <c r="J1771" s="357" t="s">
        <v>76</v>
      </c>
      <c r="K1771" s="357"/>
      <c r="L1771" s="357"/>
      <c r="M1771" s="357" t="s">
        <v>32</v>
      </c>
      <c r="N1771" s="113" t="s">
        <v>1963</v>
      </c>
      <c r="O1771" s="113">
        <v>24</v>
      </c>
      <c r="P1771" s="113" t="s">
        <v>28</v>
      </c>
      <c r="Q1771" s="65"/>
      <c r="R1771" s="65"/>
      <c r="S1771" s="65"/>
      <c r="T1771" s="65"/>
      <c r="U1771" s="65"/>
      <c r="V1771" s="65"/>
      <c r="W1771" s="65"/>
      <c r="X1771" s="65"/>
      <c r="Y1771" s="65"/>
      <c r="Z1771" s="65"/>
      <c r="AA1771" s="65"/>
      <c r="AB1771" s="65"/>
      <c r="AC1771" s="65"/>
      <c r="AD1771" s="65"/>
      <c r="AE1771" s="65"/>
      <c r="AF1771" s="65"/>
      <c r="AG1771" s="65"/>
      <c r="AH1771" s="65"/>
      <c r="AI1771" s="65"/>
      <c r="AJ1771" s="65"/>
      <c r="AK1771" s="65"/>
      <c r="AL1771" s="65"/>
      <c r="AM1771" s="65"/>
      <c r="AN1771" s="65"/>
      <c r="AO1771" s="65"/>
      <c r="AP1771" s="65"/>
      <c r="AQ1771" s="65"/>
      <c r="AR1771" s="65"/>
      <c r="AS1771" s="65"/>
      <c r="AT1771" s="65"/>
      <c r="AU1771" s="65"/>
      <c r="AV1771" s="65"/>
      <c r="AW1771" s="65"/>
      <c r="AX1771" s="65"/>
      <c r="AY1771" s="65"/>
      <c r="AZ1771" s="65"/>
      <c r="BA1771" s="65"/>
      <c r="BB1771" s="65"/>
      <c r="BC1771" s="65"/>
      <c r="BD1771" s="65"/>
      <c r="BE1771" s="65"/>
      <c r="BF1771" s="65"/>
      <c r="BG1771" s="65"/>
      <c r="BH1771" s="65"/>
      <c r="BI1771" s="65"/>
      <c r="BJ1771" s="65"/>
      <c r="BK1771" s="65"/>
      <c r="BL1771" s="65"/>
    </row>
    <row r="1772" spans="1:64" ht="24" x14ac:dyDescent="0.2">
      <c r="A1772" s="113" t="s">
        <v>1958</v>
      </c>
      <c r="B1772" s="113" t="s">
        <v>1959</v>
      </c>
      <c r="C1772" s="113" t="s">
        <v>2022</v>
      </c>
      <c r="D1772" s="113">
        <v>50</v>
      </c>
      <c r="E1772" s="113" t="s">
        <v>328</v>
      </c>
      <c r="F1772" s="598">
        <v>89.46</v>
      </c>
      <c r="G1772" s="113" t="s">
        <v>1974</v>
      </c>
      <c r="H1772" s="113" t="s">
        <v>1962</v>
      </c>
      <c r="I1772" s="113" t="s">
        <v>29</v>
      </c>
      <c r="J1772" s="357" t="s">
        <v>76</v>
      </c>
      <c r="K1772" s="357"/>
      <c r="L1772" s="357"/>
      <c r="M1772" s="357" t="s">
        <v>32</v>
      </c>
      <c r="N1772" s="113" t="s">
        <v>1963</v>
      </c>
      <c r="O1772" s="113">
        <v>24</v>
      </c>
      <c r="P1772" s="113" t="s">
        <v>28</v>
      </c>
      <c r="Q1772" s="65"/>
      <c r="R1772" s="65"/>
      <c r="S1772" s="65"/>
      <c r="T1772" s="65"/>
      <c r="U1772" s="65"/>
      <c r="V1772" s="65"/>
      <c r="W1772" s="65"/>
      <c r="X1772" s="65"/>
      <c r="Y1772" s="65"/>
      <c r="Z1772" s="65"/>
      <c r="AA1772" s="65"/>
      <c r="AB1772" s="65"/>
      <c r="AC1772" s="65"/>
      <c r="AD1772" s="65"/>
      <c r="AE1772" s="65"/>
      <c r="AF1772" s="65"/>
      <c r="AG1772" s="65"/>
      <c r="AH1772" s="65"/>
      <c r="AI1772" s="65"/>
      <c r="AJ1772" s="65"/>
      <c r="AK1772" s="65"/>
      <c r="AL1772" s="65"/>
      <c r="AM1772" s="65"/>
      <c r="AN1772" s="65"/>
      <c r="AO1772" s="65"/>
      <c r="AP1772" s="65"/>
      <c r="AQ1772" s="65"/>
      <c r="AR1772" s="65"/>
      <c r="AS1772" s="65"/>
      <c r="AT1772" s="65"/>
      <c r="AU1772" s="65"/>
      <c r="AV1772" s="65"/>
      <c r="AW1772" s="65"/>
      <c r="AX1772" s="65"/>
      <c r="AY1772" s="65"/>
      <c r="AZ1772" s="65"/>
      <c r="BA1772" s="65"/>
      <c r="BB1772" s="65"/>
      <c r="BC1772" s="65"/>
      <c r="BD1772" s="65"/>
      <c r="BE1772" s="65"/>
      <c r="BF1772" s="65"/>
      <c r="BG1772" s="65"/>
      <c r="BH1772" s="65"/>
      <c r="BI1772" s="65"/>
      <c r="BJ1772" s="65"/>
      <c r="BK1772" s="65"/>
      <c r="BL1772" s="65"/>
    </row>
    <row r="1773" spans="1:64" ht="24" x14ac:dyDescent="0.2">
      <c r="A1773" s="113" t="s">
        <v>1958</v>
      </c>
      <c r="B1773" s="113" t="s">
        <v>1959</v>
      </c>
      <c r="C1773" s="113" t="s">
        <v>2023</v>
      </c>
      <c r="D1773" s="113">
        <v>50</v>
      </c>
      <c r="E1773" s="113" t="s">
        <v>328</v>
      </c>
      <c r="F1773" s="598">
        <v>106.9</v>
      </c>
      <c r="G1773" s="113" t="s">
        <v>1974</v>
      </c>
      <c r="H1773" s="113" t="s">
        <v>1962</v>
      </c>
      <c r="I1773" s="113" t="s">
        <v>29</v>
      </c>
      <c r="J1773" s="357" t="s">
        <v>76</v>
      </c>
      <c r="K1773" s="357"/>
      <c r="L1773" s="357"/>
      <c r="M1773" s="357" t="s">
        <v>32</v>
      </c>
      <c r="N1773" s="113" t="s">
        <v>1963</v>
      </c>
      <c r="O1773" s="113">
        <v>24</v>
      </c>
      <c r="P1773" s="113" t="s">
        <v>28</v>
      </c>
      <c r="Q1773" s="65"/>
      <c r="R1773" s="65"/>
      <c r="S1773" s="65"/>
      <c r="T1773" s="65"/>
      <c r="U1773" s="65"/>
      <c r="V1773" s="65"/>
      <c r="W1773" s="65"/>
      <c r="X1773" s="65"/>
      <c r="Y1773" s="65"/>
      <c r="Z1773" s="65"/>
      <c r="AA1773" s="65"/>
      <c r="AB1773" s="65"/>
      <c r="AC1773" s="65"/>
      <c r="AD1773" s="65"/>
      <c r="AE1773" s="65"/>
      <c r="AF1773" s="65"/>
      <c r="AG1773" s="65"/>
      <c r="AH1773" s="65"/>
      <c r="AI1773" s="65"/>
      <c r="AJ1773" s="65"/>
      <c r="AK1773" s="65"/>
      <c r="AL1773" s="65"/>
      <c r="AM1773" s="65"/>
      <c r="AN1773" s="65"/>
      <c r="AO1773" s="65"/>
      <c r="AP1773" s="65"/>
      <c r="AQ1773" s="65"/>
      <c r="AR1773" s="65"/>
      <c r="AS1773" s="65"/>
      <c r="AT1773" s="65"/>
      <c r="AU1773" s="65"/>
      <c r="AV1773" s="65"/>
      <c r="AW1773" s="65"/>
      <c r="AX1773" s="65"/>
      <c r="AY1773" s="65"/>
      <c r="AZ1773" s="65"/>
      <c r="BA1773" s="65"/>
      <c r="BB1773" s="65"/>
      <c r="BC1773" s="65"/>
      <c r="BD1773" s="65"/>
      <c r="BE1773" s="65"/>
      <c r="BF1773" s="65"/>
      <c r="BG1773" s="65"/>
      <c r="BH1773" s="65"/>
      <c r="BI1773" s="65"/>
      <c r="BJ1773" s="65"/>
      <c r="BK1773" s="65"/>
      <c r="BL1773" s="65"/>
    </row>
    <row r="1774" spans="1:64" ht="24" x14ac:dyDescent="0.2">
      <c r="A1774" s="113" t="s">
        <v>1958</v>
      </c>
      <c r="B1774" s="113" t="s">
        <v>1959</v>
      </c>
      <c r="C1774" s="113" t="s">
        <v>2024</v>
      </c>
      <c r="D1774" s="113">
        <v>50</v>
      </c>
      <c r="E1774" s="113" t="s">
        <v>328</v>
      </c>
      <c r="F1774" s="598">
        <v>97.59</v>
      </c>
      <c r="G1774" s="113" t="s">
        <v>1974</v>
      </c>
      <c r="H1774" s="113" t="s">
        <v>1962</v>
      </c>
      <c r="I1774" s="113" t="s">
        <v>29</v>
      </c>
      <c r="J1774" s="357" t="s">
        <v>76</v>
      </c>
      <c r="K1774" s="357"/>
      <c r="L1774" s="357"/>
      <c r="M1774" s="357" t="s">
        <v>32</v>
      </c>
      <c r="N1774" s="113" t="s">
        <v>1963</v>
      </c>
      <c r="O1774" s="113">
        <v>24</v>
      </c>
      <c r="P1774" s="113" t="s">
        <v>28</v>
      </c>
      <c r="Q1774" s="65"/>
      <c r="R1774" s="65"/>
      <c r="S1774" s="65"/>
      <c r="T1774" s="65"/>
      <c r="U1774" s="65"/>
      <c r="V1774" s="65"/>
      <c r="W1774" s="65"/>
      <c r="X1774" s="65"/>
      <c r="Y1774" s="65"/>
      <c r="Z1774" s="65"/>
      <c r="AA1774" s="65"/>
      <c r="AB1774" s="65"/>
      <c r="AC1774" s="65"/>
      <c r="AD1774" s="65"/>
      <c r="AE1774" s="65"/>
      <c r="AF1774" s="65"/>
      <c r="AG1774" s="65"/>
      <c r="AH1774" s="65"/>
      <c r="AI1774" s="65"/>
      <c r="AJ1774" s="65"/>
      <c r="AK1774" s="65"/>
      <c r="AL1774" s="65"/>
      <c r="AM1774" s="65"/>
      <c r="AN1774" s="65"/>
      <c r="AO1774" s="65"/>
      <c r="AP1774" s="65"/>
      <c r="AQ1774" s="65"/>
      <c r="AR1774" s="65"/>
      <c r="AS1774" s="65"/>
      <c r="AT1774" s="65"/>
      <c r="AU1774" s="65"/>
      <c r="AV1774" s="65"/>
      <c r="AW1774" s="65"/>
      <c r="AX1774" s="65"/>
      <c r="AY1774" s="65"/>
      <c r="AZ1774" s="65"/>
      <c r="BA1774" s="65"/>
      <c r="BB1774" s="65"/>
      <c r="BC1774" s="65"/>
      <c r="BD1774" s="65"/>
      <c r="BE1774" s="65"/>
      <c r="BF1774" s="65"/>
      <c r="BG1774" s="65"/>
      <c r="BH1774" s="65"/>
      <c r="BI1774" s="65"/>
      <c r="BJ1774" s="65"/>
      <c r="BK1774" s="65"/>
      <c r="BL1774" s="65"/>
    </row>
    <row r="1775" spans="1:64" ht="24" x14ac:dyDescent="0.2">
      <c r="A1775" s="113" t="s">
        <v>1958</v>
      </c>
      <c r="B1775" s="113" t="s">
        <v>1959</v>
      </c>
      <c r="C1775" s="113" t="s">
        <v>2025</v>
      </c>
      <c r="D1775" s="113">
        <v>50</v>
      </c>
      <c r="E1775" s="113" t="s">
        <v>328</v>
      </c>
      <c r="F1775" s="598">
        <v>96.37</v>
      </c>
      <c r="G1775" s="113" t="s">
        <v>1974</v>
      </c>
      <c r="H1775" s="113" t="s">
        <v>1962</v>
      </c>
      <c r="I1775" s="113" t="s">
        <v>29</v>
      </c>
      <c r="J1775" s="357" t="s">
        <v>76</v>
      </c>
      <c r="K1775" s="357"/>
      <c r="L1775" s="357"/>
      <c r="M1775" s="357" t="s">
        <v>32</v>
      </c>
      <c r="N1775" s="113" t="s">
        <v>1963</v>
      </c>
      <c r="O1775" s="113">
        <v>24</v>
      </c>
      <c r="P1775" s="113" t="s">
        <v>28</v>
      </c>
      <c r="Q1775" s="65"/>
      <c r="R1775" s="65"/>
      <c r="S1775" s="65"/>
      <c r="T1775" s="65"/>
      <c r="U1775" s="65"/>
      <c r="V1775" s="65"/>
      <c r="W1775" s="65"/>
      <c r="X1775" s="65"/>
      <c r="Y1775" s="65"/>
      <c r="Z1775" s="65"/>
      <c r="AA1775" s="65"/>
      <c r="AB1775" s="65"/>
      <c r="AC1775" s="65"/>
      <c r="AD1775" s="65"/>
      <c r="AE1775" s="65"/>
      <c r="AF1775" s="65"/>
      <c r="AG1775" s="65"/>
      <c r="AH1775" s="65"/>
      <c r="AI1775" s="65"/>
      <c r="AJ1775" s="65"/>
      <c r="AK1775" s="65"/>
      <c r="AL1775" s="65"/>
      <c r="AM1775" s="65"/>
      <c r="AN1775" s="65"/>
      <c r="AO1775" s="65"/>
      <c r="AP1775" s="65"/>
      <c r="AQ1775" s="65"/>
      <c r="AR1775" s="65"/>
      <c r="AS1775" s="65"/>
      <c r="AT1775" s="65"/>
      <c r="AU1775" s="65"/>
      <c r="AV1775" s="65"/>
      <c r="AW1775" s="65"/>
      <c r="AX1775" s="65"/>
      <c r="AY1775" s="65"/>
      <c r="AZ1775" s="65"/>
      <c r="BA1775" s="65"/>
      <c r="BB1775" s="65"/>
      <c r="BC1775" s="65"/>
      <c r="BD1775" s="65"/>
      <c r="BE1775" s="65"/>
      <c r="BF1775" s="65"/>
      <c r="BG1775" s="65"/>
      <c r="BH1775" s="65"/>
      <c r="BI1775" s="65"/>
      <c r="BJ1775" s="65"/>
      <c r="BK1775" s="65"/>
      <c r="BL1775" s="65"/>
    </row>
    <row r="1776" spans="1:64" ht="24" x14ac:dyDescent="0.2">
      <c r="A1776" s="113" t="s">
        <v>1958</v>
      </c>
      <c r="B1776" s="113" t="s">
        <v>1959</v>
      </c>
      <c r="C1776" s="113" t="s">
        <v>2026</v>
      </c>
      <c r="D1776" s="113">
        <v>50</v>
      </c>
      <c r="E1776" s="113" t="s">
        <v>328</v>
      </c>
      <c r="F1776" s="598">
        <v>89.76</v>
      </c>
      <c r="G1776" s="113" t="s">
        <v>1974</v>
      </c>
      <c r="H1776" s="113" t="s">
        <v>1962</v>
      </c>
      <c r="I1776" s="113" t="s">
        <v>29</v>
      </c>
      <c r="J1776" s="357" t="s">
        <v>76</v>
      </c>
      <c r="K1776" s="357"/>
      <c r="L1776" s="357"/>
      <c r="M1776" s="357" t="s">
        <v>32</v>
      </c>
      <c r="N1776" s="113" t="s">
        <v>1963</v>
      </c>
      <c r="O1776" s="113">
        <v>24</v>
      </c>
      <c r="P1776" s="113" t="s">
        <v>28</v>
      </c>
      <c r="Q1776" s="65"/>
      <c r="R1776" s="65"/>
      <c r="S1776" s="65"/>
      <c r="T1776" s="65"/>
      <c r="U1776" s="65"/>
      <c r="V1776" s="65"/>
      <c r="W1776" s="65"/>
      <c r="X1776" s="65"/>
      <c r="Y1776" s="65"/>
      <c r="Z1776" s="65"/>
      <c r="AA1776" s="65"/>
      <c r="AB1776" s="65"/>
      <c r="AC1776" s="65"/>
      <c r="AD1776" s="65"/>
      <c r="AE1776" s="65"/>
      <c r="AF1776" s="65"/>
      <c r="AG1776" s="65"/>
      <c r="AH1776" s="65"/>
      <c r="AI1776" s="65"/>
      <c r="AJ1776" s="65"/>
      <c r="AK1776" s="65"/>
      <c r="AL1776" s="65"/>
      <c r="AM1776" s="65"/>
      <c r="AN1776" s="65"/>
      <c r="AO1776" s="65"/>
      <c r="AP1776" s="65"/>
      <c r="AQ1776" s="65"/>
      <c r="AR1776" s="65"/>
      <c r="AS1776" s="65"/>
      <c r="AT1776" s="65"/>
      <c r="AU1776" s="65"/>
      <c r="AV1776" s="65"/>
      <c r="AW1776" s="65"/>
      <c r="AX1776" s="65"/>
      <c r="AY1776" s="65"/>
      <c r="AZ1776" s="65"/>
      <c r="BA1776" s="65"/>
      <c r="BB1776" s="65"/>
      <c r="BC1776" s="65"/>
      <c r="BD1776" s="65"/>
      <c r="BE1776" s="65"/>
      <c r="BF1776" s="65"/>
      <c r="BG1776" s="65"/>
      <c r="BH1776" s="65"/>
      <c r="BI1776" s="65"/>
      <c r="BJ1776" s="65"/>
      <c r="BK1776" s="65"/>
      <c r="BL1776" s="65"/>
    </row>
    <row r="1777" spans="1:64" ht="24" x14ac:dyDescent="0.2">
      <c r="A1777" s="113" t="s">
        <v>1958</v>
      </c>
      <c r="B1777" s="113" t="s">
        <v>1959</v>
      </c>
      <c r="C1777" s="113" t="s">
        <v>2027</v>
      </c>
      <c r="D1777" s="113">
        <v>300</v>
      </c>
      <c r="E1777" s="113" t="s">
        <v>1965</v>
      </c>
      <c r="F1777" s="598">
        <v>210.6</v>
      </c>
      <c r="G1777" s="113" t="s">
        <v>2028</v>
      </c>
      <c r="H1777" s="113" t="s">
        <v>28</v>
      </c>
      <c r="I1777" s="113" t="s">
        <v>41</v>
      </c>
      <c r="J1777" s="357" t="s">
        <v>76</v>
      </c>
      <c r="K1777" s="357"/>
      <c r="L1777" s="357"/>
      <c r="M1777" s="113" t="s">
        <v>32</v>
      </c>
      <c r="N1777" s="113" t="s">
        <v>1963</v>
      </c>
      <c r="O1777" s="357">
        <v>24</v>
      </c>
      <c r="P1777" s="113" t="s">
        <v>28</v>
      </c>
      <c r="Q1777" s="65"/>
      <c r="R1777" s="65"/>
      <c r="S1777" s="65"/>
      <c r="T1777" s="65"/>
      <c r="U1777" s="65"/>
      <c r="V1777" s="65"/>
      <c r="W1777" s="65"/>
      <c r="X1777" s="65"/>
      <c r="Y1777" s="65"/>
      <c r="Z1777" s="65"/>
      <c r="AA1777" s="65"/>
      <c r="AB1777" s="65"/>
      <c r="AC1777" s="65"/>
      <c r="AD1777" s="65"/>
      <c r="AE1777" s="65"/>
      <c r="AF1777" s="65"/>
      <c r="AG1777" s="65"/>
      <c r="AH1777" s="65"/>
      <c r="AI1777" s="65"/>
      <c r="AJ1777" s="65"/>
      <c r="AK1777" s="65"/>
      <c r="AL1777" s="65"/>
      <c r="AM1777" s="65"/>
      <c r="AN1777" s="65"/>
      <c r="AO1777" s="65"/>
      <c r="AP1777" s="65"/>
      <c r="AQ1777" s="65"/>
      <c r="AR1777" s="65"/>
      <c r="AS1777" s="65"/>
      <c r="AT1777" s="65"/>
      <c r="AU1777" s="65"/>
      <c r="AV1777" s="65"/>
      <c r="AW1777" s="65"/>
      <c r="AX1777" s="65"/>
      <c r="AY1777" s="65"/>
      <c r="AZ1777" s="65"/>
      <c r="BA1777" s="65"/>
      <c r="BB1777" s="65"/>
      <c r="BC1777" s="65"/>
      <c r="BD1777" s="65"/>
      <c r="BE1777" s="65"/>
      <c r="BF1777" s="65"/>
      <c r="BG1777" s="65"/>
      <c r="BH1777" s="65"/>
      <c r="BI1777" s="65"/>
      <c r="BJ1777" s="65"/>
      <c r="BK1777" s="65"/>
      <c r="BL1777" s="65"/>
    </row>
    <row r="1778" spans="1:64" ht="24" x14ac:dyDescent="0.2">
      <c r="A1778" s="113" t="s">
        <v>1958</v>
      </c>
      <c r="B1778" s="113" t="s">
        <v>1959</v>
      </c>
      <c r="C1778" s="113" t="s">
        <v>2029</v>
      </c>
      <c r="D1778" s="113">
        <v>230</v>
      </c>
      <c r="E1778" s="113" t="s">
        <v>1965</v>
      </c>
      <c r="F1778" s="598">
        <v>110.6</v>
      </c>
      <c r="G1778" s="113" t="s">
        <v>2028</v>
      </c>
      <c r="H1778" s="113" t="s">
        <v>28</v>
      </c>
      <c r="I1778" s="113" t="s">
        <v>41</v>
      </c>
      <c r="J1778" s="357" t="s">
        <v>76</v>
      </c>
      <c r="K1778" s="357"/>
      <c r="L1778" s="357"/>
      <c r="M1778" s="113" t="s">
        <v>32</v>
      </c>
      <c r="N1778" s="113" t="s">
        <v>1963</v>
      </c>
      <c r="O1778" s="357">
        <v>24</v>
      </c>
      <c r="P1778" s="113" t="s">
        <v>28</v>
      </c>
      <c r="Q1778" s="65"/>
      <c r="R1778" s="65"/>
      <c r="S1778" s="65"/>
      <c r="T1778" s="65"/>
      <c r="U1778" s="65"/>
      <c r="V1778" s="65"/>
      <c r="W1778" s="65"/>
      <c r="X1778" s="65"/>
      <c r="Y1778" s="65"/>
      <c r="Z1778" s="65"/>
      <c r="AA1778" s="65"/>
      <c r="AB1778" s="65"/>
      <c r="AC1778" s="65"/>
      <c r="AD1778" s="65"/>
      <c r="AE1778" s="65"/>
      <c r="AF1778" s="65"/>
      <c r="AG1778" s="65"/>
      <c r="AH1778" s="65"/>
      <c r="AI1778" s="65"/>
      <c r="AJ1778" s="65"/>
      <c r="AK1778" s="65"/>
      <c r="AL1778" s="65"/>
      <c r="AM1778" s="65"/>
      <c r="AN1778" s="65"/>
      <c r="AO1778" s="65"/>
      <c r="AP1778" s="65"/>
      <c r="AQ1778" s="65"/>
      <c r="AR1778" s="65"/>
      <c r="AS1778" s="65"/>
      <c r="AT1778" s="65"/>
      <c r="AU1778" s="65"/>
      <c r="AV1778" s="65"/>
      <c r="AW1778" s="65"/>
      <c r="AX1778" s="65"/>
      <c r="AY1778" s="65"/>
      <c r="AZ1778" s="65"/>
      <c r="BA1778" s="65"/>
      <c r="BB1778" s="65"/>
      <c r="BC1778" s="65"/>
      <c r="BD1778" s="65"/>
      <c r="BE1778" s="65"/>
      <c r="BF1778" s="65"/>
      <c r="BG1778" s="65"/>
      <c r="BH1778" s="65"/>
      <c r="BI1778" s="65"/>
      <c r="BJ1778" s="65"/>
      <c r="BK1778" s="65"/>
      <c r="BL1778" s="65"/>
    </row>
    <row r="1779" spans="1:64" ht="24" x14ac:dyDescent="0.2">
      <c r="A1779" s="113" t="s">
        <v>1958</v>
      </c>
      <c r="B1779" s="113" t="s">
        <v>1959</v>
      </c>
      <c r="C1779" s="113" t="s">
        <v>2030</v>
      </c>
      <c r="D1779" s="113">
        <v>800</v>
      </c>
      <c r="E1779" s="113" t="s">
        <v>1965</v>
      </c>
      <c r="F1779" s="598">
        <v>869.3</v>
      </c>
      <c r="G1779" s="113" t="s">
        <v>2028</v>
      </c>
      <c r="H1779" s="113" t="s">
        <v>28</v>
      </c>
      <c r="I1779" s="113" t="s">
        <v>41</v>
      </c>
      <c r="J1779" s="357" t="s">
        <v>28</v>
      </c>
      <c r="K1779" s="113" t="s">
        <v>30</v>
      </c>
      <c r="L1779" s="113">
        <v>500</v>
      </c>
      <c r="M1779" s="113" t="s">
        <v>32</v>
      </c>
      <c r="N1779" s="113" t="s">
        <v>70</v>
      </c>
      <c r="O1779" s="357">
        <v>24</v>
      </c>
      <c r="P1779" s="113" t="s">
        <v>28</v>
      </c>
      <c r="Q1779" s="65"/>
      <c r="R1779" s="65"/>
      <c r="S1779" s="65"/>
      <c r="T1779" s="65"/>
      <c r="U1779" s="65"/>
      <c r="V1779" s="65"/>
      <c r="W1779" s="65"/>
      <c r="X1779" s="65"/>
      <c r="Y1779" s="65"/>
      <c r="Z1779" s="65"/>
      <c r="AA1779" s="65"/>
      <c r="AB1779" s="65"/>
      <c r="AC1779" s="65"/>
      <c r="AD1779" s="65"/>
      <c r="AE1779" s="65"/>
      <c r="AF1779" s="65"/>
      <c r="AG1779" s="65"/>
      <c r="AH1779" s="65"/>
      <c r="AI1779" s="65"/>
      <c r="AJ1779" s="65"/>
      <c r="AK1779" s="65"/>
      <c r="AL1779" s="65"/>
      <c r="AM1779" s="65"/>
      <c r="AN1779" s="65"/>
      <c r="AO1779" s="65"/>
      <c r="AP1779" s="65"/>
      <c r="AQ1779" s="65"/>
      <c r="AR1779" s="65"/>
      <c r="AS1779" s="65"/>
      <c r="AT1779" s="65"/>
      <c r="AU1779" s="65"/>
      <c r="AV1779" s="65"/>
      <c r="AW1779" s="65"/>
      <c r="AX1779" s="65"/>
      <c r="AY1779" s="65"/>
      <c r="AZ1779" s="65"/>
      <c r="BA1779" s="65"/>
      <c r="BB1779" s="65"/>
      <c r="BC1779" s="65"/>
      <c r="BD1779" s="65"/>
      <c r="BE1779" s="65"/>
      <c r="BF1779" s="65"/>
      <c r="BG1779" s="65"/>
      <c r="BH1779" s="65"/>
      <c r="BI1779" s="65"/>
      <c r="BJ1779" s="65"/>
      <c r="BK1779" s="65"/>
      <c r="BL1779" s="65"/>
    </row>
    <row r="1780" spans="1:64" ht="24" x14ac:dyDescent="0.2">
      <c r="A1780" s="113" t="s">
        <v>1958</v>
      </c>
      <c r="B1780" s="113" t="s">
        <v>1959</v>
      </c>
      <c r="C1780" s="113" t="s">
        <v>2031</v>
      </c>
      <c r="D1780" s="113">
        <v>800</v>
      </c>
      <c r="E1780" s="113" t="s">
        <v>1965</v>
      </c>
      <c r="F1780" s="598">
        <v>698.3</v>
      </c>
      <c r="G1780" s="113" t="s">
        <v>2028</v>
      </c>
      <c r="H1780" s="113" t="s">
        <v>28</v>
      </c>
      <c r="I1780" s="113" t="s">
        <v>41</v>
      </c>
      <c r="J1780" s="357" t="s">
        <v>28</v>
      </c>
      <c r="K1780" s="113" t="s">
        <v>1970</v>
      </c>
      <c r="L1780" s="357">
        <v>500</v>
      </c>
      <c r="M1780" s="113" t="s">
        <v>32</v>
      </c>
      <c r="N1780" s="113" t="s">
        <v>70</v>
      </c>
      <c r="O1780" s="357">
        <v>24</v>
      </c>
      <c r="P1780" s="113" t="s">
        <v>28</v>
      </c>
      <c r="Q1780" s="65"/>
      <c r="R1780" s="65"/>
      <c r="S1780" s="65"/>
      <c r="T1780" s="65"/>
      <c r="U1780" s="65"/>
      <c r="V1780" s="65"/>
      <c r="W1780" s="65"/>
      <c r="X1780" s="65"/>
      <c r="Y1780" s="65"/>
      <c r="Z1780" s="65"/>
      <c r="AA1780" s="65"/>
      <c r="AB1780" s="65"/>
      <c r="AC1780" s="65"/>
      <c r="AD1780" s="65"/>
      <c r="AE1780" s="65"/>
      <c r="AF1780" s="65"/>
      <c r="AG1780" s="65"/>
      <c r="AH1780" s="65"/>
      <c r="AI1780" s="65"/>
      <c r="AJ1780" s="65"/>
      <c r="AK1780" s="65"/>
      <c r="AL1780" s="65"/>
      <c r="AM1780" s="65"/>
      <c r="AN1780" s="65"/>
      <c r="AO1780" s="65"/>
      <c r="AP1780" s="65"/>
      <c r="AQ1780" s="65"/>
      <c r="AR1780" s="65"/>
      <c r="AS1780" s="65"/>
      <c r="AT1780" s="65"/>
      <c r="AU1780" s="65"/>
      <c r="AV1780" s="65"/>
      <c r="AW1780" s="65"/>
      <c r="AX1780" s="65"/>
      <c r="AY1780" s="65"/>
      <c r="AZ1780" s="65"/>
      <c r="BA1780" s="65"/>
      <c r="BB1780" s="65"/>
      <c r="BC1780" s="65"/>
      <c r="BD1780" s="65"/>
      <c r="BE1780" s="65"/>
      <c r="BF1780" s="65"/>
      <c r="BG1780" s="65"/>
      <c r="BH1780" s="65"/>
      <c r="BI1780" s="65"/>
      <c r="BJ1780" s="65"/>
      <c r="BK1780" s="65"/>
      <c r="BL1780" s="65"/>
    </row>
    <row r="1781" spans="1:64" ht="24" x14ac:dyDescent="0.2">
      <c r="A1781" s="113" t="s">
        <v>1958</v>
      </c>
      <c r="B1781" s="113" t="s">
        <v>1959</v>
      </c>
      <c r="C1781" s="113" t="s">
        <v>2032</v>
      </c>
      <c r="D1781" s="113">
        <v>800</v>
      </c>
      <c r="E1781" s="113" t="s">
        <v>1965</v>
      </c>
      <c r="F1781" s="598">
        <v>896.1</v>
      </c>
      <c r="G1781" s="113" t="s">
        <v>2028</v>
      </c>
      <c r="H1781" s="113" t="s">
        <v>28</v>
      </c>
      <c r="I1781" s="113" t="s">
        <v>41</v>
      </c>
      <c r="J1781" s="357" t="s">
        <v>28</v>
      </c>
      <c r="K1781" s="113" t="s">
        <v>1970</v>
      </c>
      <c r="L1781" s="357">
        <v>500</v>
      </c>
      <c r="M1781" s="113" t="s">
        <v>32</v>
      </c>
      <c r="N1781" s="113" t="s">
        <v>70</v>
      </c>
      <c r="O1781" s="357">
        <v>24</v>
      </c>
      <c r="P1781" s="113" t="s">
        <v>28</v>
      </c>
      <c r="Q1781" s="65"/>
      <c r="R1781" s="65"/>
      <c r="S1781" s="65"/>
      <c r="T1781" s="65"/>
      <c r="U1781" s="65"/>
      <c r="V1781" s="65"/>
      <c r="W1781" s="65"/>
      <c r="X1781" s="65"/>
      <c r="Y1781" s="65"/>
      <c r="Z1781" s="65"/>
      <c r="AA1781" s="65"/>
      <c r="AB1781" s="65"/>
      <c r="AC1781" s="65"/>
      <c r="AD1781" s="65"/>
      <c r="AE1781" s="65"/>
      <c r="AF1781" s="65"/>
      <c r="AG1781" s="65"/>
      <c r="AH1781" s="65"/>
      <c r="AI1781" s="65"/>
      <c r="AJ1781" s="65"/>
      <c r="AK1781" s="65"/>
      <c r="AL1781" s="65"/>
      <c r="AM1781" s="65"/>
      <c r="AN1781" s="65"/>
      <c r="AO1781" s="65"/>
      <c r="AP1781" s="65"/>
      <c r="AQ1781" s="65"/>
      <c r="AR1781" s="65"/>
      <c r="AS1781" s="65"/>
      <c r="AT1781" s="65"/>
      <c r="AU1781" s="65"/>
      <c r="AV1781" s="65"/>
      <c r="AW1781" s="65"/>
      <c r="AX1781" s="65"/>
      <c r="AY1781" s="65"/>
      <c r="AZ1781" s="65"/>
      <c r="BA1781" s="65"/>
      <c r="BB1781" s="65"/>
      <c r="BC1781" s="65"/>
      <c r="BD1781" s="65"/>
      <c r="BE1781" s="65"/>
      <c r="BF1781" s="65"/>
      <c r="BG1781" s="65"/>
      <c r="BH1781" s="65"/>
      <c r="BI1781" s="65"/>
      <c r="BJ1781" s="65"/>
      <c r="BK1781" s="65"/>
      <c r="BL1781" s="65"/>
    </row>
    <row r="1782" spans="1:64" ht="24" x14ac:dyDescent="0.2">
      <c r="A1782" s="113" t="s">
        <v>1958</v>
      </c>
      <c r="B1782" s="113" t="s">
        <v>1959</v>
      </c>
      <c r="C1782" s="113" t="s">
        <v>2033</v>
      </c>
      <c r="D1782" s="113">
        <v>1200</v>
      </c>
      <c r="E1782" s="113" t="s">
        <v>1965</v>
      </c>
      <c r="F1782" s="598">
        <v>740.77692307692303</v>
      </c>
      <c r="G1782" s="113" t="s">
        <v>1966</v>
      </c>
      <c r="H1782" s="113" t="s">
        <v>28</v>
      </c>
      <c r="I1782" s="113" t="s">
        <v>41</v>
      </c>
      <c r="J1782" s="113" t="s">
        <v>76</v>
      </c>
      <c r="K1782" s="113"/>
      <c r="L1782" s="625"/>
      <c r="M1782" s="113" t="s">
        <v>32</v>
      </c>
      <c r="N1782" s="113" t="s">
        <v>1963</v>
      </c>
      <c r="O1782" s="357">
        <v>24</v>
      </c>
      <c r="P1782" s="113" t="s">
        <v>28</v>
      </c>
      <c r="Q1782" s="65"/>
      <c r="R1782" s="65"/>
      <c r="S1782" s="65"/>
      <c r="T1782" s="65"/>
      <c r="U1782" s="65"/>
      <c r="V1782" s="65"/>
      <c r="W1782" s="65"/>
      <c r="X1782" s="65"/>
      <c r="Y1782" s="65"/>
      <c r="Z1782" s="65"/>
      <c r="AA1782" s="65"/>
      <c r="AB1782" s="65"/>
      <c r="AC1782" s="65"/>
      <c r="AD1782" s="65"/>
      <c r="AE1782" s="65"/>
      <c r="AF1782" s="65"/>
      <c r="AG1782" s="65"/>
      <c r="AH1782" s="65"/>
      <c r="AI1782" s="65"/>
      <c r="AJ1782" s="65"/>
      <c r="AK1782" s="65"/>
      <c r="AL1782" s="65"/>
      <c r="AM1782" s="65"/>
      <c r="AN1782" s="65"/>
      <c r="AO1782" s="65"/>
      <c r="AP1782" s="65"/>
      <c r="AQ1782" s="65"/>
      <c r="AR1782" s="65"/>
      <c r="AS1782" s="65"/>
      <c r="AT1782" s="65"/>
      <c r="AU1782" s="65"/>
      <c r="AV1782" s="65"/>
      <c r="AW1782" s="65"/>
      <c r="AX1782" s="65"/>
      <c r="AY1782" s="65"/>
      <c r="AZ1782" s="65"/>
      <c r="BA1782" s="65"/>
      <c r="BB1782" s="65"/>
      <c r="BC1782" s="65"/>
      <c r="BD1782" s="65"/>
      <c r="BE1782" s="65"/>
      <c r="BF1782" s="65"/>
      <c r="BG1782" s="65"/>
      <c r="BH1782" s="65"/>
      <c r="BI1782" s="65"/>
      <c r="BJ1782" s="65"/>
      <c r="BK1782" s="65"/>
      <c r="BL1782" s="65"/>
    </row>
    <row r="1783" spans="1:64" ht="24" x14ac:dyDescent="0.2">
      <c r="A1783" s="113" t="s">
        <v>1958</v>
      </c>
      <c r="B1783" s="113" t="s">
        <v>1959</v>
      </c>
      <c r="C1783" s="113" t="s">
        <v>2034</v>
      </c>
      <c r="D1783" s="113">
        <v>1500</v>
      </c>
      <c r="E1783" s="113" t="s">
        <v>1965</v>
      </c>
      <c r="F1783" s="598">
        <v>974.70647773279404</v>
      </c>
      <c r="G1783" s="113" t="s">
        <v>1966</v>
      </c>
      <c r="H1783" s="113" t="s">
        <v>28</v>
      </c>
      <c r="I1783" s="113" t="s">
        <v>41</v>
      </c>
      <c r="J1783" s="113" t="s">
        <v>76</v>
      </c>
      <c r="K1783" s="113"/>
      <c r="L1783" s="357"/>
      <c r="M1783" s="113" t="s">
        <v>32</v>
      </c>
      <c r="N1783" s="113" t="s">
        <v>1963</v>
      </c>
      <c r="O1783" s="357">
        <v>24</v>
      </c>
      <c r="P1783" s="113" t="s">
        <v>28</v>
      </c>
      <c r="Q1783" s="65"/>
      <c r="R1783" s="65"/>
      <c r="S1783" s="65"/>
      <c r="T1783" s="65"/>
      <c r="U1783" s="65"/>
      <c r="V1783" s="65"/>
      <c r="W1783" s="65"/>
      <c r="X1783" s="65"/>
      <c r="Y1783" s="65"/>
      <c r="Z1783" s="65"/>
      <c r="AA1783" s="65"/>
      <c r="AB1783" s="65"/>
      <c r="AC1783" s="65"/>
      <c r="AD1783" s="65"/>
      <c r="AE1783" s="65"/>
      <c r="AF1783" s="65"/>
      <c r="AG1783" s="65"/>
      <c r="AH1783" s="65"/>
      <c r="AI1783" s="65"/>
      <c r="AJ1783" s="65"/>
      <c r="AK1783" s="65"/>
      <c r="AL1783" s="65"/>
      <c r="AM1783" s="65"/>
      <c r="AN1783" s="65"/>
      <c r="AO1783" s="65"/>
      <c r="AP1783" s="65"/>
      <c r="AQ1783" s="65"/>
      <c r="AR1783" s="65"/>
      <c r="AS1783" s="65"/>
      <c r="AT1783" s="65"/>
      <c r="AU1783" s="65"/>
      <c r="AV1783" s="65"/>
      <c r="AW1783" s="65"/>
      <c r="AX1783" s="65"/>
      <c r="AY1783" s="65"/>
      <c r="AZ1783" s="65"/>
      <c r="BA1783" s="65"/>
      <c r="BB1783" s="65"/>
      <c r="BC1783" s="65"/>
      <c r="BD1783" s="65"/>
      <c r="BE1783" s="65"/>
      <c r="BF1783" s="65"/>
      <c r="BG1783" s="65"/>
      <c r="BH1783" s="65"/>
      <c r="BI1783" s="65"/>
      <c r="BJ1783" s="65"/>
      <c r="BK1783" s="65"/>
      <c r="BL1783" s="65"/>
    </row>
    <row r="1784" spans="1:64" ht="24" x14ac:dyDescent="0.2">
      <c r="A1784" s="113" t="s">
        <v>1958</v>
      </c>
      <c r="B1784" s="113" t="s">
        <v>1959</v>
      </c>
      <c r="C1784" s="113" t="s">
        <v>2035</v>
      </c>
      <c r="D1784" s="113">
        <v>400</v>
      </c>
      <c r="E1784" s="113" t="s">
        <v>1965</v>
      </c>
      <c r="F1784" s="598">
        <v>101.3</v>
      </c>
      <c r="G1784" s="113" t="s">
        <v>2028</v>
      </c>
      <c r="H1784" s="113" t="s">
        <v>28</v>
      </c>
      <c r="I1784" s="113" t="s">
        <v>41</v>
      </c>
      <c r="J1784" s="113" t="s">
        <v>28</v>
      </c>
      <c r="K1784" s="113" t="s">
        <v>1970</v>
      </c>
      <c r="L1784" s="357">
        <v>100</v>
      </c>
      <c r="M1784" s="113" t="s">
        <v>32</v>
      </c>
      <c r="N1784" s="113" t="s">
        <v>70</v>
      </c>
      <c r="O1784" s="357">
        <v>24</v>
      </c>
      <c r="P1784" s="113" t="s">
        <v>28</v>
      </c>
      <c r="Q1784" s="65"/>
      <c r="R1784" s="65"/>
      <c r="S1784" s="65"/>
      <c r="T1784" s="65"/>
      <c r="U1784" s="65"/>
      <c r="V1784" s="65"/>
      <c r="W1784" s="65"/>
      <c r="X1784" s="65"/>
      <c r="Y1784" s="65"/>
      <c r="Z1784" s="65"/>
      <c r="AA1784" s="65"/>
      <c r="AB1784" s="65"/>
      <c r="AC1784" s="65"/>
      <c r="AD1784" s="65"/>
      <c r="AE1784" s="65"/>
      <c r="AF1784" s="65"/>
      <c r="AG1784" s="65"/>
      <c r="AH1784" s="65"/>
      <c r="AI1784" s="65"/>
      <c r="AJ1784" s="65"/>
      <c r="AK1784" s="65"/>
      <c r="AL1784" s="65"/>
      <c r="AM1784" s="65"/>
      <c r="AN1784" s="65"/>
      <c r="AO1784" s="65"/>
      <c r="AP1784" s="65"/>
      <c r="AQ1784" s="65"/>
      <c r="AR1784" s="65"/>
      <c r="AS1784" s="65"/>
      <c r="AT1784" s="65"/>
      <c r="AU1784" s="65"/>
      <c r="AV1784" s="65"/>
      <c r="AW1784" s="65"/>
      <c r="AX1784" s="65"/>
      <c r="AY1784" s="65"/>
      <c r="AZ1784" s="65"/>
      <c r="BA1784" s="65"/>
      <c r="BB1784" s="65"/>
      <c r="BC1784" s="65"/>
      <c r="BD1784" s="65"/>
      <c r="BE1784" s="65"/>
      <c r="BF1784" s="65"/>
      <c r="BG1784" s="65"/>
      <c r="BH1784" s="65"/>
      <c r="BI1784" s="65"/>
      <c r="BJ1784" s="65"/>
      <c r="BK1784" s="65"/>
      <c r="BL1784" s="65"/>
    </row>
    <row r="1785" spans="1:64" ht="24" x14ac:dyDescent="0.2">
      <c r="A1785" s="113" t="s">
        <v>1958</v>
      </c>
      <c r="B1785" s="113" t="s">
        <v>1959</v>
      </c>
      <c r="C1785" s="113" t="s">
        <v>2036</v>
      </c>
      <c r="D1785" s="113">
        <v>230</v>
      </c>
      <c r="E1785" s="113" t="s">
        <v>328</v>
      </c>
      <c r="F1785" s="598">
        <v>239.3</v>
      </c>
      <c r="G1785" s="113" t="s">
        <v>2028</v>
      </c>
      <c r="H1785" s="113" t="s">
        <v>1962</v>
      </c>
      <c r="I1785" s="113" t="s">
        <v>29</v>
      </c>
      <c r="J1785" s="113" t="s">
        <v>76</v>
      </c>
      <c r="K1785" s="113"/>
      <c r="L1785" s="357"/>
      <c r="M1785" s="357" t="s">
        <v>32</v>
      </c>
      <c r="N1785" s="113" t="s">
        <v>70</v>
      </c>
      <c r="O1785" s="357">
        <v>24</v>
      </c>
      <c r="P1785" s="113" t="s">
        <v>28</v>
      </c>
      <c r="Q1785" s="65"/>
      <c r="R1785" s="65"/>
      <c r="S1785" s="65"/>
      <c r="T1785" s="65"/>
      <c r="U1785" s="65"/>
      <c r="V1785" s="65"/>
      <c r="W1785" s="65"/>
      <c r="X1785" s="65"/>
      <c r="Y1785" s="65"/>
      <c r="Z1785" s="65"/>
      <c r="AA1785" s="65"/>
      <c r="AB1785" s="65"/>
      <c r="AC1785" s="65"/>
      <c r="AD1785" s="65"/>
      <c r="AE1785" s="65"/>
      <c r="AF1785" s="65"/>
      <c r="AG1785" s="65"/>
      <c r="AH1785" s="65"/>
      <c r="AI1785" s="65"/>
      <c r="AJ1785" s="65"/>
      <c r="AK1785" s="65"/>
      <c r="AL1785" s="65"/>
      <c r="AM1785" s="65"/>
      <c r="AN1785" s="65"/>
      <c r="AO1785" s="65"/>
      <c r="AP1785" s="65"/>
      <c r="AQ1785" s="65"/>
      <c r="AR1785" s="65"/>
      <c r="AS1785" s="65"/>
      <c r="AT1785" s="65"/>
      <c r="AU1785" s="65"/>
      <c r="AV1785" s="65"/>
      <c r="AW1785" s="65"/>
      <c r="AX1785" s="65"/>
      <c r="AY1785" s="65"/>
      <c r="AZ1785" s="65"/>
      <c r="BA1785" s="65"/>
      <c r="BB1785" s="65"/>
      <c r="BC1785" s="65"/>
      <c r="BD1785" s="65"/>
      <c r="BE1785" s="65"/>
      <c r="BF1785" s="65"/>
      <c r="BG1785" s="65"/>
      <c r="BH1785" s="65"/>
      <c r="BI1785" s="65"/>
      <c r="BJ1785" s="65"/>
      <c r="BK1785" s="65"/>
      <c r="BL1785" s="65"/>
    </row>
    <row r="1786" spans="1:64" ht="24" x14ac:dyDescent="0.2">
      <c r="A1786" s="113" t="s">
        <v>1958</v>
      </c>
      <c r="B1786" s="113" t="s">
        <v>1959</v>
      </c>
      <c r="C1786" s="113" t="s">
        <v>2037</v>
      </c>
      <c r="D1786" s="113">
        <v>230</v>
      </c>
      <c r="E1786" s="113" t="s">
        <v>1965</v>
      </c>
      <c r="F1786" s="598">
        <v>231.6</v>
      </c>
      <c r="G1786" s="113" t="s">
        <v>2028</v>
      </c>
      <c r="H1786" s="113" t="s">
        <v>28</v>
      </c>
      <c r="I1786" s="113" t="s">
        <v>41</v>
      </c>
      <c r="J1786" s="113" t="s">
        <v>76</v>
      </c>
      <c r="K1786" s="113"/>
      <c r="L1786" s="357"/>
      <c r="M1786" s="113" t="s">
        <v>32</v>
      </c>
      <c r="N1786" s="113" t="s">
        <v>70</v>
      </c>
      <c r="O1786" s="357">
        <v>24</v>
      </c>
      <c r="P1786" s="113" t="s">
        <v>28</v>
      </c>
      <c r="Q1786" s="65"/>
      <c r="R1786" s="65"/>
      <c r="S1786" s="65"/>
      <c r="T1786" s="65"/>
      <c r="U1786" s="65"/>
      <c r="V1786" s="65"/>
      <c r="W1786" s="65"/>
      <c r="X1786" s="65"/>
      <c r="Y1786" s="65"/>
      <c r="Z1786" s="65"/>
      <c r="AA1786" s="65"/>
      <c r="AB1786" s="65"/>
      <c r="AC1786" s="65"/>
      <c r="AD1786" s="65"/>
      <c r="AE1786" s="65"/>
      <c r="AF1786" s="65"/>
      <c r="AG1786" s="65"/>
      <c r="AH1786" s="65"/>
      <c r="AI1786" s="65"/>
      <c r="AJ1786" s="65"/>
      <c r="AK1786" s="65"/>
      <c r="AL1786" s="65"/>
      <c r="AM1786" s="65"/>
      <c r="AN1786" s="65"/>
      <c r="AO1786" s="65"/>
      <c r="AP1786" s="65"/>
      <c r="AQ1786" s="65"/>
      <c r="AR1786" s="65"/>
      <c r="AS1786" s="65"/>
      <c r="AT1786" s="65"/>
      <c r="AU1786" s="65"/>
      <c r="AV1786" s="65"/>
      <c r="AW1786" s="65"/>
      <c r="AX1786" s="65"/>
      <c r="AY1786" s="65"/>
      <c r="AZ1786" s="65"/>
      <c r="BA1786" s="65"/>
      <c r="BB1786" s="65"/>
      <c r="BC1786" s="65"/>
      <c r="BD1786" s="65"/>
      <c r="BE1786" s="65"/>
      <c r="BF1786" s="65"/>
      <c r="BG1786" s="65"/>
      <c r="BH1786" s="65"/>
      <c r="BI1786" s="65"/>
      <c r="BJ1786" s="65"/>
      <c r="BK1786" s="65"/>
      <c r="BL1786" s="65"/>
    </row>
    <row r="1787" spans="1:64" ht="24" x14ac:dyDescent="0.2">
      <c r="A1787" s="113" t="s">
        <v>1958</v>
      </c>
      <c r="B1787" s="113" t="s">
        <v>1959</v>
      </c>
      <c r="C1787" s="113" t="s">
        <v>2038</v>
      </c>
      <c r="D1787" s="113">
        <v>230</v>
      </c>
      <c r="E1787" s="113" t="s">
        <v>26</v>
      </c>
      <c r="F1787" s="598">
        <v>106.3</v>
      </c>
      <c r="G1787" s="113" t="s">
        <v>2028</v>
      </c>
      <c r="H1787" s="113" t="s">
        <v>1962</v>
      </c>
      <c r="I1787" s="113" t="s">
        <v>29</v>
      </c>
      <c r="J1787" s="113" t="s">
        <v>76</v>
      </c>
      <c r="K1787" s="113"/>
      <c r="L1787" s="357"/>
      <c r="M1787" s="357" t="s">
        <v>32</v>
      </c>
      <c r="N1787" s="113" t="s">
        <v>70</v>
      </c>
      <c r="O1787" s="357">
        <v>24</v>
      </c>
      <c r="P1787" s="113" t="s">
        <v>28</v>
      </c>
      <c r="Q1787" s="65"/>
      <c r="R1787" s="65"/>
      <c r="S1787" s="65"/>
      <c r="T1787" s="65"/>
      <c r="U1787" s="65"/>
      <c r="V1787" s="65"/>
      <c r="W1787" s="65"/>
      <c r="X1787" s="65"/>
      <c r="Y1787" s="65"/>
      <c r="Z1787" s="65"/>
      <c r="AA1787" s="65"/>
      <c r="AB1787" s="65"/>
      <c r="AC1787" s="65"/>
      <c r="AD1787" s="65"/>
      <c r="AE1787" s="65"/>
      <c r="AF1787" s="65"/>
      <c r="AG1787" s="65"/>
      <c r="AH1787" s="65"/>
      <c r="AI1787" s="65"/>
      <c r="AJ1787" s="65"/>
      <c r="AK1787" s="65"/>
      <c r="AL1787" s="65"/>
      <c r="AM1787" s="65"/>
      <c r="AN1787" s="65"/>
      <c r="AO1787" s="65"/>
      <c r="AP1787" s="65"/>
      <c r="AQ1787" s="65"/>
      <c r="AR1787" s="65"/>
      <c r="AS1787" s="65"/>
      <c r="AT1787" s="65"/>
      <c r="AU1787" s="65"/>
      <c r="AV1787" s="65"/>
      <c r="AW1787" s="65"/>
      <c r="AX1787" s="65"/>
      <c r="AY1787" s="65"/>
      <c r="AZ1787" s="65"/>
      <c r="BA1787" s="65"/>
      <c r="BB1787" s="65"/>
      <c r="BC1787" s="65"/>
      <c r="BD1787" s="65"/>
      <c r="BE1787" s="65"/>
      <c r="BF1787" s="65"/>
      <c r="BG1787" s="65"/>
      <c r="BH1787" s="65"/>
      <c r="BI1787" s="65"/>
      <c r="BJ1787" s="65"/>
      <c r="BK1787" s="65"/>
      <c r="BL1787" s="65"/>
    </row>
    <row r="1788" spans="1:64" ht="24" x14ac:dyDescent="0.2">
      <c r="A1788" s="113" t="s">
        <v>1958</v>
      </c>
      <c r="B1788" s="113" t="s">
        <v>1959</v>
      </c>
      <c r="C1788" s="113" t="s">
        <v>2039</v>
      </c>
      <c r="D1788" s="113">
        <v>230</v>
      </c>
      <c r="E1788" s="113" t="s">
        <v>1965</v>
      </c>
      <c r="F1788" s="598">
        <v>100.6</v>
      </c>
      <c r="G1788" s="113" t="s">
        <v>2028</v>
      </c>
      <c r="H1788" s="113" t="s">
        <v>28</v>
      </c>
      <c r="I1788" s="113" t="s">
        <v>41</v>
      </c>
      <c r="J1788" s="113" t="s">
        <v>76</v>
      </c>
      <c r="K1788" s="113"/>
      <c r="L1788" s="357"/>
      <c r="M1788" s="113" t="s">
        <v>32</v>
      </c>
      <c r="N1788" s="113" t="s">
        <v>70</v>
      </c>
      <c r="O1788" s="357">
        <v>24</v>
      </c>
      <c r="P1788" s="113" t="s">
        <v>28</v>
      </c>
      <c r="Q1788" s="65"/>
      <c r="R1788" s="65"/>
      <c r="S1788" s="65"/>
      <c r="T1788" s="65"/>
      <c r="U1788" s="65"/>
      <c r="V1788" s="65"/>
      <c r="W1788" s="65"/>
      <c r="X1788" s="65"/>
      <c r="Y1788" s="65"/>
      <c r="Z1788" s="65"/>
      <c r="AA1788" s="65"/>
      <c r="AB1788" s="65"/>
      <c r="AC1788" s="65"/>
      <c r="AD1788" s="65"/>
      <c r="AE1788" s="65"/>
      <c r="AF1788" s="65"/>
      <c r="AG1788" s="65"/>
      <c r="AH1788" s="65"/>
      <c r="AI1788" s="65"/>
      <c r="AJ1788" s="65"/>
      <c r="AK1788" s="65"/>
      <c r="AL1788" s="65"/>
      <c r="AM1788" s="65"/>
      <c r="AN1788" s="65"/>
      <c r="AO1788" s="65"/>
      <c r="AP1788" s="65"/>
      <c r="AQ1788" s="65"/>
      <c r="AR1788" s="65"/>
      <c r="AS1788" s="65"/>
      <c r="AT1788" s="65"/>
      <c r="AU1788" s="65"/>
      <c r="AV1788" s="65"/>
      <c r="AW1788" s="65"/>
      <c r="AX1788" s="65"/>
      <c r="AY1788" s="65"/>
      <c r="AZ1788" s="65"/>
      <c r="BA1788" s="65"/>
      <c r="BB1788" s="65"/>
      <c r="BC1788" s="65"/>
      <c r="BD1788" s="65"/>
      <c r="BE1788" s="65"/>
      <c r="BF1788" s="65"/>
      <c r="BG1788" s="65"/>
      <c r="BH1788" s="65"/>
      <c r="BI1788" s="65"/>
      <c r="BJ1788" s="65"/>
      <c r="BK1788" s="65"/>
      <c r="BL1788" s="65"/>
    </row>
    <row r="1789" spans="1:64" ht="24" x14ac:dyDescent="0.2">
      <c r="A1789" s="113" t="s">
        <v>1958</v>
      </c>
      <c r="B1789" s="113" t="s">
        <v>1959</v>
      </c>
      <c r="C1789" s="113" t="s">
        <v>2040</v>
      </c>
      <c r="D1789" s="113">
        <v>400</v>
      </c>
      <c r="E1789" s="113" t="s">
        <v>1965</v>
      </c>
      <c r="F1789" s="598">
        <v>94.013657407407393</v>
      </c>
      <c r="G1789" s="113" t="s">
        <v>1966</v>
      </c>
      <c r="H1789" s="113" t="s">
        <v>28</v>
      </c>
      <c r="I1789" s="113" t="s">
        <v>41</v>
      </c>
      <c r="J1789" s="113" t="s">
        <v>28</v>
      </c>
      <c r="K1789" s="113" t="s">
        <v>30</v>
      </c>
      <c r="L1789" s="113">
        <v>200</v>
      </c>
      <c r="M1789" s="113" t="s">
        <v>32</v>
      </c>
      <c r="N1789" s="113" t="s">
        <v>1963</v>
      </c>
      <c r="O1789" s="357">
        <v>24</v>
      </c>
      <c r="P1789" s="113" t="s">
        <v>28</v>
      </c>
      <c r="Q1789" s="65"/>
      <c r="R1789" s="65"/>
      <c r="S1789" s="65"/>
      <c r="T1789" s="65"/>
      <c r="U1789" s="65"/>
      <c r="V1789" s="65"/>
      <c r="W1789" s="65"/>
      <c r="X1789" s="65"/>
      <c r="Y1789" s="65"/>
      <c r="Z1789" s="65"/>
      <c r="AA1789" s="65"/>
      <c r="AB1789" s="65"/>
      <c r="AC1789" s="65"/>
      <c r="AD1789" s="65"/>
      <c r="AE1789" s="65"/>
      <c r="AF1789" s="65"/>
      <c r="AG1789" s="65"/>
      <c r="AH1789" s="65"/>
      <c r="AI1789" s="65"/>
      <c r="AJ1789" s="65"/>
      <c r="AK1789" s="65"/>
      <c r="AL1789" s="65"/>
      <c r="AM1789" s="65"/>
      <c r="AN1789" s="65"/>
      <c r="AO1789" s="65"/>
      <c r="AP1789" s="65"/>
      <c r="AQ1789" s="65"/>
      <c r="AR1789" s="65"/>
      <c r="AS1789" s="65"/>
      <c r="AT1789" s="65"/>
      <c r="AU1789" s="65"/>
      <c r="AV1789" s="65"/>
      <c r="AW1789" s="65"/>
      <c r="AX1789" s="65"/>
      <c r="AY1789" s="65"/>
      <c r="AZ1789" s="65"/>
      <c r="BA1789" s="65"/>
      <c r="BB1789" s="65"/>
      <c r="BC1789" s="65"/>
      <c r="BD1789" s="65"/>
      <c r="BE1789" s="65"/>
      <c r="BF1789" s="65"/>
      <c r="BG1789" s="65"/>
      <c r="BH1789" s="65"/>
      <c r="BI1789" s="65"/>
      <c r="BJ1789" s="65"/>
      <c r="BK1789" s="65"/>
      <c r="BL1789" s="65"/>
    </row>
    <row r="1790" spans="1:64" ht="24" x14ac:dyDescent="0.2">
      <c r="A1790" s="113" t="s">
        <v>1958</v>
      </c>
      <c r="B1790" s="113" t="s">
        <v>1959</v>
      </c>
      <c r="C1790" s="113" t="s">
        <v>2041</v>
      </c>
      <c r="D1790" s="113">
        <v>400</v>
      </c>
      <c r="E1790" s="113" t="s">
        <v>1965</v>
      </c>
      <c r="F1790" s="598">
        <v>108.55185185185201</v>
      </c>
      <c r="G1790" s="113" t="s">
        <v>1966</v>
      </c>
      <c r="H1790" s="113" t="s">
        <v>28</v>
      </c>
      <c r="I1790" s="113" t="s">
        <v>41</v>
      </c>
      <c r="J1790" s="113" t="s">
        <v>76</v>
      </c>
      <c r="K1790" s="113"/>
      <c r="L1790" s="113"/>
      <c r="M1790" s="113" t="s">
        <v>32</v>
      </c>
      <c r="N1790" s="113" t="s">
        <v>1963</v>
      </c>
      <c r="O1790" s="357">
        <v>24</v>
      </c>
      <c r="P1790" s="113" t="s">
        <v>28</v>
      </c>
      <c r="Q1790" s="65"/>
      <c r="R1790" s="65"/>
      <c r="S1790" s="65"/>
      <c r="T1790" s="65"/>
      <c r="U1790" s="65"/>
      <c r="V1790" s="65"/>
      <c r="W1790" s="65"/>
      <c r="X1790" s="65"/>
      <c r="Y1790" s="65"/>
      <c r="Z1790" s="65"/>
      <c r="AA1790" s="65"/>
      <c r="AB1790" s="65"/>
      <c r="AC1790" s="65"/>
      <c r="AD1790" s="65"/>
      <c r="AE1790" s="65"/>
      <c r="AF1790" s="65"/>
      <c r="AG1790" s="65"/>
      <c r="AH1790" s="65"/>
      <c r="AI1790" s="65"/>
      <c r="AJ1790" s="65"/>
      <c r="AK1790" s="65"/>
      <c r="AL1790" s="65"/>
      <c r="AM1790" s="65"/>
      <c r="AN1790" s="65"/>
      <c r="AO1790" s="65"/>
      <c r="AP1790" s="65"/>
      <c r="AQ1790" s="65"/>
      <c r="AR1790" s="65"/>
      <c r="AS1790" s="65"/>
      <c r="AT1790" s="65"/>
      <c r="AU1790" s="65"/>
      <c r="AV1790" s="65"/>
      <c r="AW1790" s="65"/>
      <c r="AX1790" s="65"/>
      <c r="AY1790" s="65"/>
      <c r="AZ1790" s="65"/>
      <c r="BA1790" s="65"/>
      <c r="BB1790" s="65"/>
      <c r="BC1790" s="65"/>
      <c r="BD1790" s="65"/>
      <c r="BE1790" s="65"/>
      <c r="BF1790" s="65"/>
      <c r="BG1790" s="65"/>
      <c r="BH1790" s="65"/>
      <c r="BI1790" s="65"/>
      <c r="BJ1790" s="65"/>
      <c r="BK1790" s="65"/>
      <c r="BL1790" s="65"/>
    </row>
    <row r="1791" spans="1:64" ht="24" x14ac:dyDescent="0.2">
      <c r="A1791" s="113" t="s">
        <v>1958</v>
      </c>
      <c r="B1791" s="113" t="s">
        <v>1959</v>
      </c>
      <c r="C1791" s="113" t="s">
        <v>2042</v>
      </c>
      <c r="D1791" s="113">
        <v>400</v>
      </c>
      <c r="E1791" s="113" t="s">
        <v>1965</v>
      </c>
      <c r="F1791" s="598">
        <v>254.79068333333299</v>
      </c>
      <c r="G1791" s="113" t="s">
        <v>1969</v>
      </c>
      <c r="H1791" s="113" t="s">
        <v>28</v>
      </c>
      <c r="I1791" s="113" t="s">
        <v>41</v>
      </c>
      <c r="J1791" s="113" t="s">
        <v>28</v>
      </c>
      <c r="K1791" s="113" t="s">
        <v>30</v>
      </c>
      <c r="L1791" s="113">
        <v>200</v>
      </c>
      <c r="M1791" s="113" t="s">
        <v>32</v>
      </c>
      <c r="N1791" s="113" t="s">
        <v>1963</v>
      </c>
      <c r="O1791" s="357">
        <v>24</v>
      </c>
      <c r="P1791" s="113" t="s">
        <v>28</v>
      </c>
      <c r="Q1791" s="65"/>
      <c r="R1791" s="65"/>
      <c r="S1791" s="65"/>
      <c r="T1791" s="65"/>
      <c r="U1791" s="65"/>
      <c r="V1791" s="65"/>
      <c r="W1791" s="65"/>
      <c r="X1791" s="65"/>
      <c r="Y1791" s="65"/>
      <c r="Z1791" s="65"/>
      <c r="AA1791" s="65"/>
      <c r="AB1791" s="65"/>
      <c r="AC1791" s="65"/>
      <c r="AD1791" s="65"/>
      <c r="AE1791" s="65"/>
      <c r="AF1791" s="65"/>
      <c r="AG1791" s="65"/>
      <c r="AH1791" s="65"/>
      <c r="AI1791" s="65"/>
      <c r="AJ1791" s="65"/>
      <c r="AK1791" s="65"/>
      <c r="AL1791" s="65"/>
      <c r="AM1791" s="65"/>
      <c r="AN1791" s="65"/>
      <c r="AO1791" s="65"/>
      <c r="AP1791" s="65"/>
      <c r="AQ1791" s="65"/>
      <c r="AR1791" s="65"/>
      <c r="AS1791" s="65"/>
      <c r="AT1791" s="65"/>
      <c r="AU1791" s="65"/>
      <c r="AV1791" s="65"/>
      <c r="AW1791" s="65"/>
      <c r="AX1791" s="65"/>
      <c r="AY1791" s="65"/>
      <c r="AZ1791" s="65"/>
      <c r="BA1791" s="65"/>
      <c r="BB1791" s="65"/>
      <c r="BC1791" s="65"/>
      <c r="BD1791" s="65"/>
      <c r="BE1791" s="65"/>
      <c r="BF1791" s="65"/>
      <c r="BG1791" s="65"/>
      <c r="BH1791" s="65"/>
      <c r="BI1791" s="65"/>
      <c r="BJ1791" s="65"/>
      <c r="BK1791" s="65"/>
      <c r="BL1791" s="65"/>
    </row>
    <row r="1792" spans="1:64" ht="24" x14ac:dyDescent="0.2">
      <c r="A1792" s="113" t="s">
        <v>1958</v>
      </c>
      <c r="B1792" s="113" t="s">
        <v>1959</v>
      </c>
      <c r="C1792" s="113" t="s">
        <v>2043</v>
      </c>
      <c r="D1792" s="113">
        <v>400</v>
      </c>
      <c r="E1792" s="113" t="s">
        <v>1965</v>
      </c>
      <c r="F1792" s="598">
        <v>131.82897435897399</v>
      </c>
      <c r="G1792" s="113" t="s">
        <v>1969</v>
      </c>
      <c r="H1792" s="113" t="s">
        <v>28</v>
      </c>
      <c r="I1792" s="113" t="s">
        <v>41</v>
      </c>
      <c r="J1792" s="113" t="s">
        <v>28</v>
      </c>
      <c r="K1792" s="113" t="s">
        <v>30</v>
      </c>
      <c r="L1792" s="113">
        <v>50</v>
      </c>
      <c r="M1792" s="113" t="s">
        <v>32</v>
      </c>
      <c r="N1792" s="113" t="s">
        <v>1963</v>
      </c>
      <c r="O1792" s="357">
        <v>24</v>
      </c>
      <c r="P1792" s="113" t="s">
        <v>28</v>
      </c>
      <c r="Q1792" s="65"/>
      <c r="R1792" s="65"/>
      <c r="S1792" s="65"/>
      <c r="T1792" s="65"/>
      <c r="U1792" s="65"/>
      <c r="V1792" s="65"/>
      <c r="W1792" s="65"/>
      <c r="X1792" s="65"/>
      <c r="Y1792" s="65"/>
      <c r="Z1792" s="65"/>
      <c r="AA1792" s="65"/>
      <c r="AB1792" s="65"/>
      <c r="AC1792" s="65"/>
      <c r="AD1792" s="65"/>
      <c r="AE1792" s="65"/>
      <c r="AF1792" s="65"/>
      <c r="AG1792" s="65"/>
      <c r="AH1792" s="65"/>
      <c r="AI1792" s="65"/>
      <c r="AJ1792" s="65"/>
      <c r="AK1792" s="65"/>
      <c r="AL1792" s="65"/>
      <c r="AM1792" s="65"/>
      <c r="AN1792" s="65"/>
      <c r="AO1792" s="65"/>
      <c r="AP1792" s="65"/>
      <c r="AQ1792" s="65"/>
      <c r="AR1792" s="65"/>
      <c r="AS1792" s="65"/>
      <c r="AT1792" s="65"/>
      <c r="AU1792" s="65"/>
      <c r="AV1792" s="65"/>
      <c r="AW1792" s="65"/>
      <c r="AX1792" s="65"/>
      <c r="AY1792" s="65"/>
      <c r="AZ1792" s="65"/>
      <c r="BA1792" s="65"/>
      <c r="BB1792" s="65"/>
      <c r="BC1792" s="65"/>
      <c r="BD1792" s="65"/>
      <c r="BE1792" s="65"/>
      <c r="BF1792" s="65"/>
      <c r="BG1792" s="65"/>
      <c r="BH1792" s="65"/>
      <c r="BI1792" s="65"/>
      <c r="BJ1792" s="65"/>
      <c r="BK1792" s="65"/>
      <c r="BL1792" s="65"/>
    </row>
    <row r="1793" spans="1:64" ht="24" x14ac:dyDescent="0.2">
      <c r="A1793" s="113" t="s">
        <v>1958</v>
      </c>
      <c r="B1793" s="113" t="s">
        <v>1959</v>
      </c>
      <c r="C1793" s="113" t="s">
        <v>2044</v>
      </c>
      <c r="D1793" s="113">
        <v>2000</v>
      </c>
      <c r="E1793" s="113" t="s">
        <v>1965</v>
      </c>
      <c r="F1793" s="598">
        <v>694.67571644042198</v>
      </c>
      <c r="G1793" s="113" t="s">
        <v>2045</v>
      </c>
      <c r="H1793" s="113" t="s">
        <v>28</v>
      </c>
      <c r="I1793" s="113" t="s">
        <v>41</v>
      </c>
      <c r="J1793" s="113" t="s">
        <v>28</v>
      </c>
      <c r="K1793" s="113" t="s">
        <v>30</v>
      </c>
      <c r="L1793" s="357">
        <v>800</v>
      </c>
      <c r="M1793" s="113" t="s">
        <v>32</v>
      </c>
      <c r="N1793" s="113" t="s">
        <v>1963</v>
      </c>
      <c r="O1793" s="357">
        <v>24</v>
      </c>
      <c r="P1793" s="113" t="s">
        <v>28</v>
      </c>
      <c r="Q1793" s="65"/>
      <c r="R1793" s="65"/>
      <c r="S1793" s="65"/>
      <c r="T1793" s="65"/>
      <c r="U1793" s="65"/>
      <c r="V1793" s="65"/>
      <c r="W1793" s="65"/>
      <c r="X1793" s="65"/>
      <c r="Y1793" s="65"/>
      <c r="Z1793" s="65"/>
      <c r="AA1793" s="65"/>
      <c r="AB1793" s="65"/>
      <c r="AC1793" s="65"/>
      <c r="AD1793" s="65"/>
      <c r="AE1793" s="65"/>
      <c r="AF1793" s="65"/>
      <c r="AG1793" s="65"/>
      <c r="AH1793" s="65"/>
      <c r="AI1793" s="65"/>
      <c r="AJ1793" s="65"/>
      <c r="AK1793" s="65"/>
      <c r="AL1793" s="65"/>
      <c r="AM1793" s="65"/>
      <c r="AN1793" s="65"/>
      <c r="AO1793" s="65"/>
      <c r="AP1793" s="65"/>
      <c r="AQ1793" s="65"/>
      <c r="AR1793" s="65"/>
      <c r="AS1793" s="65"/>
      <c r="AT1793" s="65"/>
      <c r="AU1793" s="65"/>
      <c r="AV1793" s="65"/>
      <c r="AW1793" s="65"/>
      <c r="AX1793" s="65"/>
      <c r="AY1793" s="65"/>
      <c r="AZ1793" s="65"/>
      <c r="BA1793" s="65"/>
      <c r="BB1793" s="65"/>
      <c r="BC1793" s="65"/>
      <c r="BD1793" s="65"/>
      <c r="BE1793" s="65"/>
      <c r="BF1793" s="65"/>
      <c r="BG1793" s="65"/>
      <c r="BH1793" s="65"/>
      <c r="BI1793" s="65"/>
      <c r="BJ1793" s="65"/>
      <c r="BK1793" s="65"/>
      <c r="BL1793" s="65"/>
    </row>
    <row r="1794" spans="1:64" ht="24" x14ac:dyDescent="0.2">
      <c r="A1794" s="113" t="s">
        <v>1958</v>
      </c>
      <c r="B1794" s="113" t="s">
        <v>1959</v>
      </c>
      <c r="C1794" s="113" t="s">
        <v>2046</v>
      </c>
      <c r="D1794" s="113">
        <v>2000</v>
      </c>
      <c r="E1794" s="113" t="s">
        <v>1965</v>
      </c>
      <c r="F1794" s="598">
        <v>694.67571644042198</v>
      </c>
      <c r="G1794" s="113" t="s">
        <v>2045</v>
      </c>
      <c r="H1794" s="113" t="s">
        <v>28</v>
      </c>
      <c r="I1794" s="113" t="s">
        <v>41</v>
      </c>
      <c r="J1794" s="113" t="s">
        <v>28</v>
      </c>
      <c r="K1794" s="113" t="s">
        <v>30</v>
      </c>
      <c r="L1794" s="357">
        <v>800</v>
      </c>
      <c r="M1794" s="113" t="s">
        <v>32</v>
      </c>
      <c r="N1794" s="113" t="s">
        <v>1963</v>
      </c>
      <c r="O1794" s="357">
        <v>24</v>
      </c>
      <c r="P1794" s="113" t="s">
        <v>28</v>
      </c>
      <c r="Q1794" s="65"/>
      <c r="R1794" s="65"/>
      <c r="S1794" s="65"/>
      <c r="T1794" s="65"/>
      <c r="U1794" s="65"/>
      <c r="V1794" s="65"/>
      <c r="W1794" s="65"/>
      <c r="X1794" s="65"/>
      <c r="Y1794" s="65"/>
      <c r="Z1794" s="65"/>
      <c r="AA1794" s="65"/>
      <c r="AB1794" s="65"/>
      <c r="AC1794" s="65"/>
      <c r="AD1794" s="65"/>
      <c r="AE1794" s="65"/>
      <c r="AF1794" s="65"/>
      <c r="AG1794" s="65"/>
      <c r="AH1794" s="65"/>
      <c r="AI1794" s="65"/>
      <c r="AJ1794" s="65"/>
      <c r="AK1794" s="65"/>
      <c r="AL1794" s="65"/>
      <c r="AM1794" s="65"/>
      <c r="AN1794" s="65"/>
      <c r="AO1794" s="65"/>
      <c r="AP1794" s="65"/>
      <c r="AQ1794" s="65"/>
      <c r="AR1794" s="65"/>
      <c r="AS1794" s="65"/>
      <c r="AT1794" s="65"/>
      <c r="AU1794" s="65"/>
      <c r="AV1794" s="65"/>
      <c r="AW1794" s="65"/>
      <c r="AX1794" s="65"/>
      <c r="AY1794" s="65"/>
      <c r="AZ1794" s="65"/>
      <c r="BA1794" s="65"/>
      <c r="BB1794" s="65"/>
      <c r="BC1794" s="65"/>
      <c r="BD1794" s="65"/>
      <c r="BE1794" s="65"/>
      <c r="BF1794" s="65"/>
      <c r="BG1794" s="65"/>
      <c r="BH1794" s="65"/>
      <c r="BI1794" s="65"/>
      <c r="BJ1794" s="65"/>
      <c r="BK1794" s="65"/>
      <c r="BL1794" s="65"/>
    </row>
    <row r="1795" spans="1:64" ht="24" x14ac:dyDescent="0.2">
      <c r="A1795" s="113" t="s">
        <v>1958</v>
      </c>
      <c r="B1795" s="113" t="s">
        <v>1959</v>
      </c>
      <c r="C1795" s="113" t="s">
        <v>2047</v>
      </c>
      <c r="D1795" s="113">
        <v>230</v>
      </c>
      <c r="E1795" s="113" t="s">
        <v>1965</v>
      </c>
      <c r="F1795" s="598">
        <v>227.218531746032</v>
      </c>
      <c r="G1795" s="113" t="s">
        <v>1969</v>
      </c>
      <c r="H1795" s="113" t="s">
        <v>28</v>
      </c>
      <c r="I1795" s="113" t="s">
        <v>41</v>
      </c>
      <c r="J1795" s="113" t="s">
        <v>28</v>
      </c>
      <c r="K1795" s="113" t="s">
        <v>30</v>
      </c>
      <c r="L1795" s="606">
        <v>150</v>
      </c>
      <c r="M1795" s="113" t="s">
        <v>32</v>
      </c>
      <c r="N1795" s="113" t="s">
        <v>1963</v>
      </c>
      <c r="O1795" s="357">
        <v>24</v>
      </c>
      <c r="P1795" s="113" t="s">
        <v>28</v>
      </c>
      <c r="Q1795" s="65"/>
      <c r="R1795" s="65"/>
      <c r="S1795" s="65"/>
      <c r="T1795" s="65"/>
      <c r="U1795" s="65"/>
      <c r="V1795" s="65"/>
      <c r="W1795" s="65"/>
      <c r="X1795" s="65"/>
      <c r="Y1795" s="65"/>
      <c r="Z1795" s="65"/>
      <c r="AA1795" s="65"/>
      <c r="AB1795" s="65"/>
      <c r="AC1795" s="65"/>
      <c r="AD1795" s="65"/>
      <c r="AE1795" s="65"/>
      <c r="AF1795" s="65"/>
      <c r="AG1795" s="65"/>
      <c r="AH1795" s="65"/>
      <c r="AI1795" s="65"/>
      <c r="AJ1795" s="65"/>
      <c r="AK1795" s="65"/>
      <c r="AL1795" s="65"/>
      <c r="AM1795" s="65"/>
      <c r="AN1795" s="65"/>
      <c r="AO1795" s="65"/>
      <c r="AP1795" s="65"/>
      <c r="AQ1795" s="65"/>
      <c r="AR1795" s="65"/>
      <c r="AS1795" s="65"/>
      <c r="AT1795" s="65"/>
      <c r="AU1795" s="65"/>
      <c r="AV1795" s="65"/>
      <c r="AW1795" s="65"/>
      <c r="AX1795" s="65"/>
      <c r="AY1795" s="65"/>
      <c r="AZ1795" s="65"/>
      <c r="BA1795" s="65"/>
      <c r="BB1795" s="65"/>
      <c r="BC1795" s="65"/>
      <c r="BD1795" s="65"/>
      <c r="BE1795" s="65"/>
      <c r="BF1795" s="65"/>
      <c r="BG1795" s="65"/>
      <c r="BH1795" s="65"/>
      <c r="BI1795" s="65"/>
      <c r="BJ1795" s="65"/>
      <c r="BK1795" s="65"/>
      <c r="BL1795" s="65"/>
    </row>
    <row r="1796" spans="1:64" ht="24" x14ac:dyDescent="0.2">
      <c r="A1796" s="113" t="s">
        <v>1958</v>
      </c>
      <c r="B1796" s="113" t="s">
        <v>1959</v>
      </c>
      <c r="C1796" s="113" t="s">
        <v>2048</v>
      </c>
      <c r="D1796" s="113">
        <v>230</v>
      </c>
      <c r="E1796" s="113" t="s">
        <v>1965</v>
      </c>
      <c r="F1796" s="598">
        <v>162.79</v>
      </c>
      <c r="G1796" s="113" t="s">
        <v>2049</v>
      </c>
      <c r="H1796" s="113" t="s">
        <v>28</v>
      </c>
      <c r="I1796" s="113" t="s">
        <v>41</v>
      </c>
      <c r="J1796" s="113" t="s">
        <v>76</v>
      </c>
      <c r="K1796" s="113"/>
      <c r="L1796" s="552"/>
      <c r="M1796" s="113" t="s">
        <v>32</v>
      </c>
      <c r="N1796" s="113" t="s">
        <v>1963</v>
      </c>
      <c r="O1796" s="357">
        <v>24</v>
      </c>
      <c r="P1796" s="113" t="s">
        <v>28</v>
      </c>
      <c r="Q1796" s="65"/>
      <c r="R1796" s="65"/>
      <c r="S1796" s="65"/>
      <c r="T1796" s="65"/>
      <c r="U1796" s="65"/>
      <c r="V1796" s="65"/>
      <c r="W1796" s="65"/>
      <c r="X1796" s="65"/>
      <c r="Y1796" s="65"/>
      <c r="Z1796" s="65"/>
      <c r="AA1796" s="65"/>
      <c r="AB1796" s="65"/>
      <c r="AC1796" s="65"/>
      <c r="AD1796" s="65"/>
      <c r="AE1796" s="65"/>
      <c r="AF1796" s="65"/>
      <c r="AG1796" s="65"/>
      <c r="AH1796" s="65"/>
      <c r="AI1796" s="65"/>
      <c r="AJ1796" s="65"/>
      <c r="AK1796" s="65"/>
      <c r="AL1796" s="65"/>
      <c r="AM1796" s="65"/>
      <c r="AN1796" s="65"/>
      <c r="AO1796" s="65"/>
      <c r="AP1796" s="65"/>
      <c r="AQ1796" s="65"/>
      <c r="AR1796" s="65"/>
      <c r="AS1796" s="65"/>
      <c r="AT1796" s="65"/>
      <c r="AU1796" s="65"/>
      <c r="AV1796" s="65"/>
      <c r="AW1796" s="65"/>
      <c r="AX1796" s="65"/>
      <c r="AY1796" s="65"/>
      <c r="AZ1796" s="65"/>
      <c r="BA1796" s="65"/>
      <c r="BB1796" s="65"/>
      <c r="BC1796" s="65"/>
      <c r="BD1796" s="65"/>
      <c r="BE1796" s="65"/>
      <c r="BF1796" s="65"/>
      <c r="BG1796" s="65"/>
      <c r="BH1796" s="65"/>
      <c r="BI1796" s="65"/>
      <c r="BJ1796" s="65"/>
      <c r="BK1796" s="65"/>
      <c r="BL1796" s="65"/>
    </row>
    <row r="1797" spans="1:64" ht="24" x14ac:dyDescent="0.2">
      <c r="A1797" s="113" t="s">
        <v>1958</v>
      </c>
      <c r="B1797" s="113" t="s">
        <v>1959</v>
      </c>
      <c r="C1797" s="113" t="s">
        <v>2048</v>
      </c>
      <c r="D1797" s="113">
        <v>80</v>
      </c>
      <c r="E1797" s="113" t="s">
        <v>1965</v>
      </c>
      <c r="F1797" s="598">
        <v>79.099999999999994</v>
      </c>
      <c r="G1797" s="113" t="s">
        <v>2050</v>
      </c>
      <c r="H1797" s="113" t="s">
        <v>28</v>
      </c>
      <c r="I1797" s="113" t="s">
        <v>41</v>
      </c>
      <c r="J1797" s="113" t="s">
        <v>76</v>
      </c>
      <c r="K1797" s="113"/>
      <c r="L1797" s="552"/>
      <c r="M1797" s="113" t="s">
        <v>32</v>
      </c>
      <c r="N1797" s="113" t="s">
        <v>1963</v>
      </c>
      <c r="O1797" s="357">
        <v>24</v>
      </c>
      <c r="P1797" s="113" t="s">
        <v>28</v>
      </c>
      <c r="Q1797" s="65"/>
      <c r="R1797" s="65"/>
      <c r="S1797" s="65"/>
      <c r="T1797" s="65"/>
      <c r="U1797" s="65"/>
      <c r="V1797" s="65"/>
      <c r="W1797" s="65"/>
      <c r="X1797" s="65"/>
      <c r="Y1797" s="65"/>
      <c r="Z1797" s="65"/>
      <c r="AA1797" s="65"/>
      <c r="AB1797" s="65"/>
      <c r="AC1797" s="65"/>
      <c r="AD1797" s="65"/>
      <c r="AE1797" s="65"/>
      <c r="AF1797" s="65"/>
      <c r="AG1797" s="65"/>
      <c r="AH1797" s="65"/>
      <c r="AI1797" s="65"/>
      <c r="AJ1797" s="65"/>
      <c r="AK1797" s="65"/>
      <c r="AL1797" s="65"/>
      <c r="AM1797" s="65"/>
      <c r="AN1797" s="65"/>
      <c r="AO1797" s="65"/>
      <c r="AP1797" s="65"/>
      <c r="AQ1797" s="65"/>
      <c r="AR1797" s="65"/>
      <c r="AS1797" s="65"/>
      <c r="AT1797" s="65"/>
      <c r="AU1797" s="65"/>
      <c r="AV1797" s="65"/>
      <c r="AW1797" s="65"/>
      <c r="AX1797" s="65"/>
      <c r="AY1797" s="65"/>
      <c r="AZ1797" s="65"/>
      <c r="BA1797" s="65"/>
      <c r="BB1797" s="65"/>
      <c r="BC1797" s="65"/>
      <c r="BD1797" s="65"/>
      <c r="BE1797" s="65"/>
      <c r="BF1797" s="65"/>
      <c r="BG1797" s="65"/>
      <c r="BH1797" s="65"/>
      <c r="BI1797" s="65"/>
      <c r="BJ1797" s="65"/>
      <c r="BK1797" s="65"/>
      <c r="BL1797" s="65"/>
    </row>
    <row r="1798" spans="1:64" x14ac:dyDescent="0.2">
      <c r="A1798" s="113" t="s">
        <v>1958</v>
      </c>
      <c r="B1798" s="91" t="s">
        <v>2051</v>
      </c>
      <c r="C1798" s="626" t="s">
        <v>2052</v>
      </c>
      <c r="D1798" s="547">
        <v>400</v>
      </c>
      <c r="E1798" s="547" t="s">
        <v>26</v>
      </c>
      <c r="F1798" s="627">
        <v>100</v>
      </c>
      <c r="G1798" s="113" t="s">
        <v>1969</v>
      </c>
      <c r="H1798" s="113" t="s">
        <v>28</v>
      </c>
      <c r="I1798" s="113" t="s">
        <v>29</v>
      </c>
      <c r="J1798" s="113" t="s">
        <v>28</v>
      </c>
      <c r="K1798" s="547" t="s">
        <v>30</v>
      </c>
      <c r="L1798" s="547">
        <v>200</v>
      </c>
      <c r="M1798" s="113" t="s">
        <v>32</v>
      </c>
      <c r="N1798" s="113" t="s">
        <v>52</v>
      </c>
      <c r="O1798" s="113">
        <v>24</v>
      </c>
      <c r="P1798" s="113" t="s">
        <v>28</v>
      </c>
      <c r="Q1798" s="65"/>
      <c r="R1798" s="65"/>
      <c r="S1798" s="65"/>
      <c r="T1798" s="65"/>
      <c r="U1798" s="65"/>
      <c r="V1798" s="65"/>
      <c r="W1798" s="65"/>
      <c r="X1798" s="65"/>
      <c r="Y1798" s="65"/>
      <c r="Z1798" s="65"/>
      <c r="AA1798" s="65"/>
      <c r="AB1798" s="65"/>
      <c r="AC1798" s="65"/>
      <c r="AD1798" s="65"/>
      <c r="AE1798" s="65"/>
      <c r="AF1798" s="65"/>
      <c r="AG1798" s="65"/>
      <c r="AH1798" s="65"/>
      <c r="AI1798" s="65"/>
      <c r="AJ1798" s="65"/>
      <c r="AK1798" s="65"/>
      <c r="AL1798" s="65"/>
      <c r="AM1798" s="65"/>
      <c r="AN1798" s="65"/>
      <c r="AO1798" s="65"/>
      <c r="AP1798" s="65"/>
      <c r="AQ1798" s="65"/>
      <c r="AR1798" s="65"/>
      <c r="AS1798" s="65"/>
      <c r="AT1798" s="65"/>
      <c r="AU1798" s="65"/>
      <c r="AV1798" s="65"/>
      <c r="AW1798" s="65"/>
      <c r="AX1798" s="65"/>
      <c r="AY1798" s="65"/>
      <c r="AZ1798" s="65"/>
      <c r="BA1798" s="65"/>
      <c r="BB1798" s="65"/>
      <c r="BC1798" s="65"/>
      <c r="BD1798" s="65"/>
      <c r="BE1798" s="65"/>
      <c r="BF1798" s="65"/>
      <c r="BG1798" s="65"/>
      <c r="BH1798" s="65"/>
      <c r="BI1798" s="65"/>
      <c r="BJ1798" s="65"/>
      <c r="BK1798" s="65"/>
      <c r="BL1798" s="65"/>
    </row>
    <row r="1799" spans="1:64" x14ac:dyDescent="0.2">
      <c r="A1799" s="113" t="s">
        <v>1958</v>
      </c>
      <c r="B1799" s="91" t="s">
        <v>2051</v>
      </c>
      <c r="C1799" s="626" t="s">
        <v>2053</v>
      </c>
      <c r="D1799" s="547">
        <v>200</v>
      </c>
      <c r="E1799" s="547" t="s">
        <v>26</v>
      </c>
      <c r="F1799" s="627">
        <v>100</v>
      </c>
      <c r="G1799" s="113" t="s">
        <v>1969</v>
      </c>
      <c r="H1799" s="113" t="s">
        <v>28</v>
      </c>
      <c r="I1799" s="113" t="s">
        <v>29</v>
      </c>
      <c r="J1799" s="113" t="s">
        <v>28</v>
      </c>
      <c r="K1799" s="547" t="s">
        <v>30</v>
      </c>
      <c r="L1799" s="547">
        <v>200</v>
      </c>
      <c r="M1799" s="113" t="s">
        <v>32</v>
      </c>
      <c r="N1799" s="113" t="s">
        <v>52</v>
      </c>
      <c r="O1799" s="113">
        <v>24</v>
      </c>
      <c r="P1799" s="113" t="s">
        <v>28</v>
      </c>
      <c r="Q1799" s="65"/>
      <c r="R1799" s="65"/>
      <c r="S1799" s="65"/>
      <c r="T1799" s="65"/>
      <c r="U1799" s="65"/>
      <c r="V1799" s="65"/>
      <c r="W1799" s="65"/>
      <c r="X1799" s="65"/>
      <c r="Y1799" s="65"/>
      <c r="Z1799" s="65"/>
      <c r="AA1799" s="65"/>
      <c r="AB1799" s="65"/>
      <c r="AC1799" s="65"/>
      <c r="AD1799" s="65"/>
      <c r="AE1799" s="65"/>
      <c r="AF1799" s="65"/>
      <c r="AG1799" s="65"/>
      <c r="AH1799" s="65"/>
      <c r="AI1799" s="65"/>
      <c r="AJ1799" s="65"/>
      <c r="AK1799" s="65"/>
      <c r="AL1799" s="65"/>
      <c r="AM1799" s="65"/>
      <c r="AN1799" s="65"/>
      <c r="AO1799" s="65"/>
      <c r="AP1799" s="65"/>
      <c r="AQ1799" s="65"/>
      <c r="AR1799" s="65"/>
      <c r="AS1799" s="65"/>
      <c r="AT1799" s="65"/>
      <c r="AU1799" s="65"/>
      <c r="AV1799" s="65"/>
      <c r="AW1799" s="65"/>
      <c r="AX1799" s="65"/>
      <c r="AY1799" s="65"/>
      <c r="AZ1799" s="65"/>
      <c r="BA1799" s="65"/>
      <c r="BB1799" s="65"/>
      <c r="BC1799" s="65"/>
      <c r="BD1799" s="65"/>
      <c r="BE1799" s="65"/>
      <c r="BF1799" s="65"/>
      <c r="BG1799" s="65"/>
      <c r="BH1799" s="65"/>
      <c r="BI1799" s="65"/>
      <c r="BJ1799" s="65"/>
      <c r="BK1799" s="65"/>
      <c r="BL1799" s="65"/>
    </row>
    <row r="1800" spans="1:64" x14ac:dyDescent="0.2">
      <c r="A1800" s="113" t="s">
        <v>1958</v>
      </c>
      <c r="B1800" s="91" t="s">
        <v>2051</v>
      </c>
      <c r="C1800" s="626" t="s">
        <v>2054</v>
      </c>
      <c r="D1800" s="547">
        <v>50</v>
      </c>
      <c r="E1800" s="547" t="s">
        <v>26</v>
      </c>
      <c r="F1800" s="627">
        <v>25</v>
      </c>
      <c r="G1800" s="113" t="s">
        <v>1969</v>
      </c>
      <c r="H1800" s="113" t="s">
        <v>28</v>
      </c>
      <c r="I1800" s="113" t="s">
        <v>29</v>
      </c>
      <c r="J1800" s="113" t="s">
        <v>28</v>
      </c>
      <c r="K1800" s="547" t="s">
        <v>30</v>
      </c>
      <c r="L1800" s="547">
        <v>50</v>
      </c>
      <c r="M1800" s="113" t="s">
        <v>32</v>
      </c>
      <c r="N1800" s="113" t="s">
        <v>52</v>
      </c>
      <c r="O1800" s="113">
        <v>24</v>
      </c>
      <c r="P1800" s="113" t="s">
        <v>28</v>
      </c>
      <c r="Q1800" s="65"/>
      <c r="R1800" s="65"/>
      <c r="S1800" s="65"/>
      <c r="T1800" s="65"/>
      <c r="U1800" s="65"/>
      <c r="V1800" s="65"/>
      <c r="W1800" s="65"/>
      <c r="X1800" s="65"/>
      <c r="Y1800" s="65"/>
      <c r="Z1800" s="65"/>
      <c r="AA1800" s="65"/>
      <c r="AB1800" s="65"/>
      <c r="AC1800" s="65"/>
      <c r="AD1800" s="65"/>
      <c r="AE1800" s="65"/>
      <c r="AF1800" s="65"/>
      <c r="AG1800" s="65"/>
      <c r="AH1800" s="65"/>
      <c r="AI1800" s="65"/>
      <c r="AJ1800" s="65"/>
      <c r="AK1800" s="65"/>
      <c r="AL1800" s="65"/>
      <c r="AM1800" s="65"/>
      <c r="AN1800" s="65"/>
      <c r="AO1800" s="65"/>
      <c r="AP1800" s="65"/>
      <c r="AQ1800" s="65"/>
      <c r="AR1800" s="65"/>
      <c r="AS1800" s="65"/>
      <c r="AT1800" s="65"/>
      <c r="AU1800" s="65"/>
      <c r="AV1800" s="65"/>
      <c r="AW1800" s="65"/>
      <c r="AX1800" s="65"/>
      <c r="AY1800" s="65"/>
      <c r="AZ1800" s="65"/>
      <c r="BA1800" s="65"/>
      <c r="BB1800" s="65"/>
      <c r="BC1800" s="65"/>
      <c r="BD1800" s="65"/>
      <c r="BE1800" s="65"/>
      <c r="BF1800" s="65"/>
      <c r="BG1800" s="65"/>
      <c r="BH1800" s="65"/>
      <c r="BI1800" s="65"/>
      <c r="BJ1800" s="65"/>
      <c r="BK1800" s="65"/>
      <c r="BL1800" s="65"/>
    </row>
    <row r="1801" spans="1:64" x14ac:dyDescent="0.2">
      <c r="A1801" s="113" t="s">
        <v>1958</v>
      </c>
      <c r="B1801" s="91" t="s">
        <v>2051</v>
      </c>
      <c r="C1801" s="626" t="s">
        <v>2055</v>
      </c>
      <c r="D1801" s="547">
        <v>400</v>
      </c>
      <c r="E1801" s="547" t="s">
        <v>26</v>
      </c>
      <c r="F1801" s="627">
        <v>100</v>
      </c>
      <c r="G1801" s="113" t="s">
        <v>1969</v>
      </c>
      <c r="H1801" s="113" t="s">
        <v>28</v>
      </c>
      <c r="I1801" s="113" t="s">
        <v>29</v>
      </c>
      <c r="J1801" s="113" t="s">
        <v>28</v>
      </c>
      <c r="K1801" s="547" t="s">
        <v>30</v>
      </c>
      <c r="L1801" s="547">
        <v>200</v>
      </c>
      <c r="M1801" s="113" t="s">
        <v>32</v>
      </c>
      <c r="N1801" s="113" t="s">
        <v>52</v>
      </c>
      <c r="O1801" s="113">
        <v>24</v>
      </c>
      <c r="P1801" s="113" t="s">
        <v>28</v>
      </c>
      <c r="Q1801" s="65"/>
      <c r="R1801" s="65"/>
      <c r="S1801" s="65"/>
      <c r="T1801" s="65"/>
      <c r="U1801" s="65"/>
      <c r="V1801" s="65"/>
      <c r="W1801" s="65"/>
      <c r="X1801" s="65"/>
      <c r="Y1801" s="65"/>
      <c r="Z1801" s="65"/>
      <c r="AA1801" s="65"/>
      <c r="AB1801" s="65"/>
      <c r="AC1801" s="65"/>
      <c r="AD1801" s="65"/>
      <c r="AE1801" s="65"/>
      <c r="AF1801" s="65"/>
      <c r="AG1801" s="65"/>
      <c r="AH1801" s="65"/>
      <c r="AI1801" s="65"/>
      <c r="AJ1801" s="65"/>
      <c r="AK1801" s="65"/>
      <c r="AL1801" s="65"/>
      <c r="AM1801" s="65"/>
      <c r="AN1801" s="65"/>
      <c r="AO1801" s="65"/>
      <c r="AP1801" s="65"/>
      <c r="AQ1801" s="65"/>
      <c r="AR1801" s="65"/>
      <c r="AS1801" s="65"/>
      <c r="AT1801" s="65"/>
      <c r="AU1801" s="65"/>
      <c r="AV1801" s="65"/>
      <c r="AW1801" s="65"/>
      <c r="AX1801" s="65"/>
      <c r="AY1801" s="65"/>
      <c r="AZ1801" s="65"/>
      <c r="BA1801" s="65"/>
      <c r="BB1801" s="65"/>
      <c r="BC1801" s="65"/>
      <c r="BD1801" s="65"/>
      <c r="BE1801" s="65"/>
      <c r="BF1801" s="65"/>
      <c r="BG1801" s="65"/>
      <c r="BH1801" s="65"/>
      <c r="BI1801" s="65"/>
      <c r="BJ1801" s="65"/>
      <c r="BK1801" s="65"/>
      <c r="BL1801" s="65"/>
    </row>
    <row r="1802" spans="1:64" x14ac:dyDescent="0.2">
      <c r="A1802" s="113" t="s">
        <v>1958</v>
      </c>
      <c r="B1802" s="91" t="s">
        <v>2051</v>
      </c>
      <c r="C1802" s="626" t="s">
        <v>2056</v>
      </c>
      <c r="D1802" s="547">
        <v>50</v>
      </c>
      <c r="E1802" s="547" t="s">
        <v>26</v>
      </c>
      <c r="F1802" s="627">
        <v>25</v>
      </c>
      <c r="G1802" s="113" t="s">
        <v>1969</v>
      </c>
      <c r="H1802" s="113" t="s">
        <v>28</v>
      </c>
      <c r="I1802" s="113" t="s">
        <v>29</v>
      </c>
      <c r="J1802" s="113" t="s">
        <v>28</v>
      </c>
      <c r="K1802" s="547" t="s">
        <v>30</v>
      </c>
      <c r="L1802" s="547">
        <v>50</v>
      </c>
      <c r="M1802" s="113" t="s">
        <v>32</v>
      </c>
      <c r="N1802" s="113" t="s">
        <v>52</v>
      </c>
      <c r="O1802" s="113">
        <v>24</v>
      </c>
      <c r="P1802" s="113" t="s">
        <v>28</v>
      </c>
      <c r="Q1802" s="65"/>
      <c r="R1802" s="65"/>
      <c r="S1802" s="65"/>
      <c r="T1802" s="65"/>
      <c r="U1802" s="65"/>
      <c r="V1802" s="65"/>
      <c r="W1802" s="65"/>
      <c r="X1802" s="65"/>
      <c r="Y1802" s="65"/>
      <c r="Z1802" s="65"/>
      <c r="AA1802" s="65"/>
      <c r="AB1802" s="65"/>
      <c r="AC1802" s="65"/>
      <c r="AD1802" s="65"/>
      <c r="AE1802" s="65"/>
      <c r="AF1802" s="65"/>
      <c r="AG1802" s="65"/>
      <c r="AH1802" s="65"/>
      <c r="AI1802" s="65"/>
      <c r="AJ1802" s="65"/>
      <c r="AK1802" s="65"/>
      <c r="AL1802" s="65"/>
      <c r="AM1802" s="65"/>
      <c r="AN1802" s="65"/>
      <c r="AO1802" s="65"/>
      <c r="AP1802" s="65"/>
      <c r="AQ1802" s="65"/>
      <c r="AR1802" s="65"/>
      <c r="AS1802" s="65"/>
      <c r="AT1802" s="65"/>
      <c r="AU1802" s="65"/>
      <c r="AV1802" s="65"/>
      <c r="AW1802" s="65"/>
      <c r="AX1802" s="65"/>
      <c r="AY1802" s="65"/>
      <c r="AZ1802" s="65"/>
      <c r="BA1802" s="65"/>
      <c r="BB1802" s="65"/>
      <c r="BC1802" s="65"/>
      <c r="BD1802" s="65"/>
      <c r="BE1802" s="65"/>
      <c r="BF1802" s="65"/>
      <c r="BG1802" s="65"/>
      <c r="BH1802" s="65"/>
      <c r="BI1802" s="65"/>
      <c r="BJ1802" s="65"/>
      <c r="BK1802" s="65"/>
      <c r="BL1802" s="65"/>
    </row>
    <row r="1803" spans="1:64" x14ac:dyDescent="0.2">
      <c r="A1803" s="113" t="s">
        <v>1958</v>
      </c>
      <c r="B1803" s="91" t="s">
        <v>2051</v>
      </c>
      <c r="C1803" s="626" t="s">
        <v>2057</v>
      </c>
      <c r="D1803" s="547">
        <v>800</v>
      </c>
      <c r="E1803" s="547" t="s">
        <v>26</v>
      </c>
      <c r="F1803" s="627">
        <v>400</v>
      </c>
      <c r="G1803" s="113" t="s">
        <v>1961</v>
      </c>
      <c r="H1803" s="113" t="s">
        <v>28</v>
      </c>
      <c r="I1803" s="113" t="s">
        <v>29</v>
      </c>
      <c r="J1803" s="113" t="s">
        <v>28</v>
      </c>
      <c r="K1803" s="547" t="s">
        <v>30</v>
      </c>
      <c r="L1803" s="547">
        <v>500</v>
      </c>
      <c r="M1803" s="113" t="s">
        <v>32</v>
      </c>
      <c r="N1803" s="113" t="s">
        <v>52</v>
      </c>
      <c r="O1803" s="113">
        <v>24</v>
      </c>
      <c r="P1803" s="113" t="s">
        <v>28</v>
      </c>
      <c r="Q1803" s="65"/>
      <c r="R1803" s="65"/>
      <c r="S1803" s="65"/>
      <c r="T1803" s="65"/>
      <c r="U1803" s="65"/>
      <c r="V1803" s="65"/>
      <c r="W1803" s="65"/>
      <c r="X1803" s="65"/>
      <c r="Y1803" s="65"/>
      <c r="Z1803" s="65"/>
      <c r="AA1803" s="65"/>
      <c r="AB1803" s="65"/>
      <c r="AC1803" s="65"/>
      <c r="AD1803" s="65"/>
      <c r="AE1803" s="65"/>
      <c r="AF1803" s="65"/>
      <c r="AG1803" s="65"/>
      <c r="AH1803" s="65"/>
      <c r="AI1803" s="65"/>
      <c r="AJ1803" s="65"/>
      <c r="AK1803" s="65"/>
      <c r="AL1803" s="65"/>
      <c r="AM1803" s="65"/>
      <c r="AN1803" s="65"/>
      <c r="AO1803" s="65"/>
      <c r="AP1803" s="65"/>
      <c r="AQ1803" s="65"/>
      <c r="AR1803" s="65"/>
      <c r="AS1803" s="65"/>
      <c r="AT1803" s="65"/>
      <c r="AU1803" s="65"/>
      <c r="AV1803" s="65"/>
      <c r="AW1803" s="65"/>
      <c r="AX1803" s="65"/>
      <c r="AY1803" s="65"/>
      <c r="AZ1803" s="65"/>
      <c r="BA1803" s="65"/>
      <c r="BB1803" s="65"/>
      <c r="BC1803" s="65"/>
      <c r="BD1803" s="65"/>
      <c r="BE1803" s="65"/>
      <c r="BF1803" s="65"/>
      <c r="BG1803" s="65"/>
      <c r="BH1803" s="65"/>
      <c r="BI1803" s="65"/>
      <c r="BJ1803" s="65"/>
      <c r="BK1803" s="65"/>
      <c r="BL1803" s="65"/>
    </row>
    <row r="1804" spans="1:64" x14ac:dyDescent="0.2">
      <c r="A1804" s="113" t="s">
        <v>1958</v>
      </c>
      <c r="B1804" s="91" t="s">
        <v>2051</v>
      </c>
      <c r="C1804" s="626" t="s">
        <v>2058</v>
      </c>
      <c r="D1804" s="547" t="s">
        <v>1978</v>
      </c>
      <c r="E1804" s="547" t="s">
        <v>189</v>
      </c>
      <c r="F1804" s="627">
        <v>200</v>
      </c>
      <c r="G1804" s="113" t="s">
        <v>2045</v>
      </c>
      <c r="H1804" s="113" t="s">
        <v>28</v>
      </c>
      <c r="I1804" s="113" t="s">
        <v>29</v>
      </c>
      <c r="J1804" s="113" t="s">
        <v>28</v>
      </c>
      <c r="K1804" s="547" t="s">
        <v>30</v>
      </c>
      <c r="L1804" s="547">
        <v>200</v>
      </c>
      <c r="M1804" s="113" t="s">
        <v>32</v>
      </c>
      <c r="N1804" s="113" t="s">
        <v>35</v>
      </c>
      <c r="O1804" s="113">
        <v>24</v>
      </c>
      <c r="P1804" s="113" t="s">
        <v>28</v>
      </c>
      <c r="Q1804" s="65"/>
      <c r="R1804" s="65"/>
      <c r="S1804" s="65"/>
      <c r="T1804" s="65"/>
      <c r="U1804" s="65"/>
      <c r="V1804" s="65"/>
      <c r="W1804" s="65"/>
      <c r="X1804" s="65"/>
      <c r="Y1804" s="65"/>
      <c r="Z1804" s="65"/>
      <c r="AA1804" s="65"/>
      <c r="AB1804" s="65"/>
      <c r="AC1804" s="65"/>
      <c r="AD1804" s="65"/>
      <c r="AE1804" s="65"/>
      <c r="AF1804" s="65"/>
      <c r="AG1804" s="65"/>
      <c r="AH1804" s="65"/>
      <c r="AI1804" s="65"/>
      <c r="AJ1804" s="65"/>
      <c r="AK1804" s="65"/>
      <c r="AL1804" s="65"/>
      <c r="AM1804" s="65"/>
      <c r="AN1804" s="65"/>
      <c r="AO1804" s="65"/>
      <c r="AP1804" s="65"/>
      <c r="AQ1804" s="65"/>
      <c r="AR1804" s="65"/>
      <c r="AS1804" s="65"/>
      <c r="AT1804" s="65"/>
      <c r="AU1804" s="65"/>
      <c r="AV1804" s="65"/>
      <c r="AW1804" s="65"/>
      <c r="AX1804" s="65"/>
      <c r="AY1804" s="65"/>
      <c r="AZ1804" s="65"/>
      <c r="BA1804" s="65"/>
      <c r="BB1804" s="65"/>
      <c r="BC1804" s="65"/>
      <c r="BD1804" s="65"/>
      <c r="BE1804" s="65"/>
      <c r="BF1804" s="65"/>
      <c r="BG1804" s="65"/>
      <c r="BH1804" s="65"/>
      <c r="BI1804" s="65"/>
      <c r="BJ1804" s="65"/>
      <c r="BK1804" s="65"/>
      <c r="BL1804" s="65"/>
    </row>
    <row r="1805" spans="1:64" x14ac:dyDescent="0.2">
      <c r="A1805" s="113" t="s">
        <v>1958</v>
      </c>
      <c r="B1805" s="91" t="s">
        <v>2051</v>
      </c>
      <c r="C1805" s="626" t="s">
        <v>2059</v>
      </c>
      <c r="D1805" s="547" t="s">
        <v>1978</v>
      </c>
      <c r="E1805" s="547" t="s">
        <v>189</v>
      </c>
      <c r="F1805" s="627">
        <v>200</v>
      </c>
      <c r="G1805" s="113" t="s">
        <v>2045</v>
      </c>
      <c r="H1805" s="113" t="s">
        <v>28</v>
      </c>
      <c r="I1805" s="113" t="s">
        <v>29</v>
      </c>
      <c r="J1805" s="113" t="s">
        <v>28</v>
      </c>
      <c r="K1805" s="547" t="s">
        <v>30</v>
      </c>
      <c r="L1805" s="547">
        <v>200</v>
      </c>
      <c r="M1805" s="113" t="s">
        <v>32</v>
      </c>
      <c r="N1805" s="113" t="s">
        <v>35</v>
      </c>
      <c r="O1805" s="113">
        <v>24</v>
      </c>
      <c r="P1805" s="113" t="s">
        <v>28</v>
      </c>
      <c r="Q1805" s="65"/>
      <c r="R1805" s="65"/>
      <c r="S1805" s="65"/>
      <c r="T1805" s="65"/>
      <c r="U1805" s="65"/>
      <c r="V1805" s="65"/>
      <c r="W1805" s="65"/>
      <c r="X1805" s="65"/>
      <c r="Y1805" s="65"/>
      <c r="Z1805" s="65"/>
      <c r="AA1805" s="65"/>
      <c r="AB1805" s="65"/>
      <c r="AC1805" s="65"/>
      <c r="AD1805" s="65"/>
      <c r="AE1805" s="65"/>
      <c r="AF1805" s="65"/>
      <c r="AG1805" s="65"/>
      <c r="AH1805" s="65"/>
      <c r="AI1805" s="65"/>
      <c r="AJ1805" s="65"/>
      <c r="AK1805" s="65"/>
      <c r="AL1805" s="65"/>
      <c r="AM1805" s="65"/>
      <c r="AN1805" s="65"/>
      <c r="AO1805" s="65"/>
      <c r="AP1805" s="65"/>
      <c r="AQ1805" s="65"/>
      <c r="AR1805" s="65"/>
      <c r="AS1805" s="65"/>
      <c r="AT1805" s="65"/>
      <c r="AU1805" s="65"/>
      <c r="AV1805" s="65"/>
      <c r="AW1805" s="65"/>
      <c r="AX1805" s="65"/>
      <c r="AY1805" s="65"/>
      <c r="AZ1805" s="65"/>
      <c r="BA1805" s="65"/>
      <c r="BB1805" s="65"/>
      <c r="BC1805" s="65"/>
      <c r="BD1805" s="65"/>
      <c r="BE1805" s="65"/>
      <c r="BF1805" s="65"/>
      <c r="BG1805" s="65"/>
      <c r="BH1805" s="65"/>
      <c r="BI1805" s="65"/>
      <c r="BJ1805" s="65"/>
      <c r="BK1805" s="65"/>
      <c r="BL1805" s="65"/>
    </row>
    <row r="1806" spans="1:64" x14ac:dyDescent="0.2">
      <c r="A1806" s="113" t="s">
        <v>1958</v>
      </c>
      <c r="B1806" s="91" t="s">
        <v>2051</v>
      </c>
      <c r="C1806" s="626" t="s">
        <v>2060</v>
      </c>
      <c r="D1806" s="547" t="s">
        <v>1978</v>
      </c>
      <c r="E1806" s="547" t="s">
        <v>189</v>
      </c>
      <c r="F1806" s="627">
        <v>200</v>
      </c>
      <c r="G1806" s="113" t="s">
        <v>2045</v>
      </c>
      <c r="H1806" s="113" t="s">
        <v>28</v>
      </c>
      <c r="I1806" s="113" t="s">
        <v>29</v>
      </c>
      <c r="J1806" s="113" t="s">
        <v>28</v>
      </c>
      <c r="K1806" s="547" t="s">
        <v>30</v>
      </c>
      <c r="L1806" s="547">
        <v>200</v>
      </c>
      <c r="M1806" s="113" t="s">
        <v>32</v>
      </c>
      <c r="N1806" s="113" t="s">
        <v>35</v>
      </c>
      <c r="O1806" s="113">
        <v>24</v>
      </c>
      <c r="P1806" s="113" t="s">
        <v>28</v>
      </c>
      <c r="Q1806" s="65"/>
      <c r="R1806" s="65"/>
      <c r="S1806" s="65"/>
      <c r="T1806" s="65"/>
      <c r="U1806" s="65"/>
      <c r="V1806" s="65"/>
      <c r="W1806" s="65"/>
      <c r="X1806" s="65"/>
      <c r="Y1806" s="65"/>
      <c r="Z1806" s="65"/>
      <c r="AA1806" s="65"/>
      <c r="AB1806" s="65"/>
      <c r="AC1806" s="65"/>
      <c r="AD1806" s="65"/>
      <c r="AE1806" s="65"/>
      <c r="AF1806" s="65"/>
      <c r="AG1806" s="65"/>
      <c r="AH1806" s="65"/>
      <c r="AI1806" s="65"/>
      <c r="AJ1806" s="65"/>
      <c r="AK1806" s="65"/>
      <c r="AL1806" s="65"/>
      <c r="AM1806" s="65"/>
      <c r="AN1806" s="65"/>
      <c r="AO1806" s="65"/>
      <c r="AP1806" s="65"/>
      <c r="AQ1806" s="65"/>
      <c r="AR1806" s="65"/>
      <c r="AS1806" s="65"/>
      <c r="AT1806" s="65"/>
      <c r="AU1806" s="65"/>
      <c r="AV1806" s="65"/>
      <c r="AW1806" s="65"/>
      <c r="AX1806" s="65"/>
      <c r="AY1806" s="65"/>
      <c r="AZ1806" s="65"/>
      <c r="BA1806" s="65"/>
      <c r="BB1806" s="65"/>
      <c r="BC1806" s="65"/>
      <c r="BD1806" s="65"/>
      <c r="BE1806" s="65"/>
      <c r="BF1806" s="65"/>
      <c r="BG1806" s="65"/>
      <c r="BH1806" s="65"/>
      <c r="BI1806" s="65"/>
      <c r="BJ1806" s="65"/>
      <c r="BK1806" s="65"/>
      <c r="BL1806" s="65"/>
    </row>
    <row r="1807" spans="1:64" x14ac:dyDescent="0.2">
      <c r="A1807" s="113" t="s">
        <v>1958</v>
      </c>
      <c r="B1807" s="91" t="s">
        <v>2051</v>
      </c>
      <c r="C1807" s="626" t="s">
        <v>2061</v>
      </c>
      <c r="D1807" s="547">
        <v>230</v>
      </c>
      <c r="E1807" s="547" t="s">
        <v>26</v>
      </c>
      <c r="F1807" s="627">
        <v>100</v>
      </c>
      <c r="G1807" s="113" t="s">
        <v>1969</v>
      </c>
      <c r="H1807" s="113" t="s">
        <v>28</v>
      </c>
      <c r="I1807" s="113" t="s">
        <v>29</v>
      </c>
      <c r="J1807" s="113" t="s">
        <v>76</v>
      </c>
      <c r="K1807" s="547"/>
      <c r="L1807" s="547"/>
      <c r="M1807" s="113" t="s">
        <v>32</v>
      </c>
      <c r="N1807" s="113" t="s">
        <v>52</v>
      </c>
      <c r="O1807" s="113">
        <v>24</v>
      </c>
      <c r="P1807" s="113" t="s">
        <v>28</v>
      </c>
      <c r="Q1807" s="65"/>
      <c r="R1807" s="65"/>
      <c r="S1807" s="65"/>
      <c r="T1807" s="65"/>
      <c r="U1807" s="65"/>
      <c r="V1807" s="65"/>
      <c r="W1807" s="65"/>
      <c r="X1807" s="65"/>
      <c r="Y1807" s="65"/>
      <c r="Z1807" s="65"/>
      <c r="AA1807" s="65"/>
      <c r="AB1807" s="65"/>
      <c r="AC1807" s="65"/>
      <c r="AD1807" s="65"/>
      <c r="AE1807" s="65"/>
      <c r="AF1807" s="65"/>
      <c r="AG1807" s="65"/>
      <c r="AH1807" s="65"/>
      <c r="AI1807" s="65"/>
      <c r="AJ1807" s="65"/>
      <c r="AK1807" s="65"/>
      <c r="AL1807" s="65"/>
      <c r="AM1807" s="65"/>
      <c r="AN1807" s="65"/>
      <c r="AO1807" s="65"/>
      <c r="AP1807" s="65"/>
      <c r="AQ1807" s="65"/>
      <c r="AR1807" s="65"/>
      <c r="AS1807" s="65"/>
      <c r="AT1807" s="65"/>
      <c r="AU1807" s="65"/>
      <c r="AV1807" s="65"/>
      <c r="AW1807" s="65"/>
      <c r="AX1807" s="65"/>
      <c r="AY1807" s="65"/>
      <c r="AZ1807" s="65"/>
      <c r="BA1807" s="65"/>
      <c r="BB1807" s="65"/>
      <c r="BC1807" s="65"/>
      <c r="BD1807" s="65"/>
      <c r="BE1807" s="65"/>
      <c r="BF1807" s="65"/>
      <c r="BG1807" s="65"/>
      <c r="BH1807" s="65"/>
      <c r="BI1807" s="65"/>
      <c r="BJ1807" s="65"/>
      <c r="BK1807" s="65"/>
      <c r="BL1807" s="65"/>
    </row>
    <row r="1808" spans="1:64" x14ac:dyDescent="0.2">
      <c r="A1808" s="113" t="s">
        <v>1958</v>
      </c>
      <c r="B1808" s="91" t="s">
        <v>2051</v>
      </c>
      <c r="C1808" s="626" t="s">
        <v>2062</v>
      </c>
      <c r="D1808" s="547">
        <v>80</v>
      </c>
      <c r="E1808" s="547" t="s">
        <v>26</v>
      </c>
      <c r="F1808" s="627">
        <v>40</v>
      </c>
      <c r="G1808" s="113" t="s">
        <v>1969</v>
      </c>
      <c r="H1808" s="113" t="s">
        <v>28</v>
      </c>
      <c r="I1808" s="113" t="s">
        <v>29</v>
      </c>
      <c r="J1808" s="113" t="s">
        <v>28</v>
      </c>
      <c r="K1808" s="547" t="s">
        <v>30</v>
      </c>
      <c r="L1808" s="547">
        <v>100</v>
      </c>
      <c r="M1808" s="113" t="s">
        <v>32</v>
      </c>
      <c r="N1808" s="113" t="s">
        <v>52</v>
      </c>
      <c r="O1808" s="113">
        <v>24</v>
      </c>
      <c r="P1808" s="113" t="s">
        <v>28</v>
      </c>
      <c r="Q1808" s="65"/>
      <c r="R1808" s="65"/>
      <c r="S1808" s="65"/>
      <c r="T1808" s="65"/>
      <c r="U1808" s="65"/>
      <c r="V1808" s="65"/>
      <c r="W1808" s="65"/>
      <c r="X1808" s="65"/>
      <c r="Y1808" s="65"/>
      <c r="Z1808" s="65"/>
      <c r="AA1808" s="65"/>
      <c r="AB1808" s="65"/>
      <c r="AC1808" s="65"/>
      <c r="AD1808" s="65"/>
      <c r="AE1808" s="65"/>
      <c r="AF1808" s="65"/>
      <c r="AG1808" s="65"/>
      <c r="AH1808" s="65"/>
      <c r="AI1808" s="65"/>
      <c r="AJ1808" s="65"/>
      <c r="AK1808" s="65"/>
      <c r="AL1808" s="65"/>
      <c r="AM1808" s="65"/>
      <c r="AN1808" s="65"/>
      <c r="AO1808" s="65"/>
      <c r="AP1808" s="65"/>
      <c r="AQ1808" s="65"/>
      <c r="AR1808" s="65"/>
      <c r="AS1808" s="65"/>
      <c r="AT1808" s="65"/>
      <c r="AU1808" s="65"/>
      <c r="AV1808" s="65"/>
      <c r="AW1808" s="65"/>
      <c r="AX1808" s="65"/>
      <c r="AY1808" s="65"/>
      <c r="AZ1808" s="65"/>
      <c r="BA1808" s="65"/>
      <c r="BB1808" s="65"/>
      <c r="BC1808" s="65"/>
      <c r="BD1808" s="65"/>
      <c r="BE1808" s="65"/>
      <c r="BF1808" s="65"/>
      <c r="BG1808" s="65"/>
      <c r="BH1808" s="65"/>
      <c r="BI1808" s="65"/>
      <c r="BJ1808" s="65"/>
      <c r="BK1808" s="65"/>
      <c r="BL1808" s="65"/>
    </row>
    <row r="1809" spans="1:64" x14ac:dyDescent="0.2">
      <c r="A1809" s="113" t="s">
        <v>1958</v>
      </c>
      <c r="B1809" s="91" t="s">
        <v>2051</v>
      </c>
      <c r="C1809" s="626" t="s">
        <v>2063</v>
      </c>
      <c r="D1809" s="547">
        <v>250</v>
      </c>
      <c r="E1809" s="547" t="s">
        <v>26</v>
      </c>
      <c r="F1809" s="627">
        <v>100</v>
      </c>
      <c r="G1809" s="113" t="s">
        <v>1969</v>
      </c>
      <c r="H1809" s="113" t="s">
        <v>28</v>
      </c>
      <c r="I1809" s="113" t="s">
        <v>29</v>
      </c>
      <c r="J1809" s="113" t="s">
        <v>76</v>
      </c>
      <c r="K1809" s="547"/>
      <c r="L1809" s="547"/>
      <c r="M1809" s="113" t="s">
        <v>32</v>
      </c>
      <c r="N1809" s="113" t="s">
        <v>52</v>
      </c>
      <c r="O1809" s="113">
        <v>24</v>
      </c>
      <c r="P1809" s="113" t="s">
        <v>28</v>
      </c>
      <c r="Q1809" s="65"/>
      <c r="R1809" s="65"/>
      <c r="S1809" s="65"/>
      <c r="T1809" s="65"/>
      <c r="U1809" s="65"/>
      <c r="V1809" s="65"/>
      <c r="W1809" s="65"/>
      <c r="X1809" s="65"/>
      <c r="Y1809" s="65"/>
      <c r="Z1809" s="65"/>
      <c r="AA1809" s="65"/>
      <c r="AB1809" s="65"/>
      <c r="AC1809" s="65"/>
      <c r="AD1809" s="65"/>
      <c r="AE1809" s="65"/>
      <c r="AF1809" s="65"/>
      <c r="AG1809" s="65"/>
      <c r="AH1809" s="65"/>
      <c r="AI1809" s="65"/>
      <c r="AJ1809" s="65"/>
      <c r="AK1809" s="65"/>
      <c r="AL1809" s="65"/>
      <c r="AM1809" s="65"/>
      <c r="AN1809" s="65"/>
      <c r="AO1809" s="65"/>
      <c r="AP1809" s="65"/>
      <c r="AQ1809" s="65"/>
      <c r="AR1809" s="65"/>
      <c r="AS1809" s="65"/>
      <c r="AT1809" s="65"/>
      <c r="AU1809" s="65"/>
      <c r="AV1809" s="65"/>
      <c r="AW1809" s="65"/>
      <c r="AX1809" s="65"/>
      <c r="AY1809" s="65"/>
      <c r="AZ1809" s="65"/>
      <c r="BA1809" s="65"/>
      <c r="BB1809" s="65"/>
      <c r="BC1809" s="65"/>
      <c r="BD1809" s="65"/>
      <c r="BE1809" s="65"/>
      <c r="BF1809" s="65"/>
      <c r="BG1809" s="65"/>
      <c r="BH1809" s="65"/>
      <c r="BI1809" s="65"/>
      <c r="BJ1809" s="65"/>
      <c r="BK1809" s="65"/>
      <c r="BL1809" s="65"/>
    </row>
    <row r="1810" spans="1:64" x14ac:dyDescent="0.2">
      <c r="A1810" s="113" t="s">
        <v>1958</v>
      </c>
      <c r="B1810" s="91" t="s">
        <v>2051</v>
      </c>
      <c r="C1810" s="626" t="s">
        <v>2064</v>
      </c>
      <c r="D1810" s="547">
        <v>400</v>
      </c>
      <c r="E1810" s="547" t="s">
        <v>26</v>
      </c>
      <c r="F1810" s="627">
        <v>100</v>
      </c>
      <c r="G1810" s="113" t="s">
        <v>1969</v>
      </c>
      <c r="H1810" s="113" t="s">
        <v>28</v>
      </c>
      <c r="I1810" s="113" t="s">
        <v>29</v>
      </c>
      <c r="J1810" s="113" t="s">
        <v>28</v>
      </c>
      <c r="K1810" s="547" t="s">
        <v>30</v>
      </c>
      <c r="L1810" s="547">
        <v>200</v>
      </c>
      <c r="M1810" s="113" t="s">
        <v>32</v>
      </c>
      <c r="N1810" s="113" t="s">
        <v>52</v>
      </c>
      <c r="O1810" s="113">
        <v>24</v>
      </c>
      <c r="P1810" s="113" t="s">
        <v>28</v>
      </c>
      <c r="Q1810" s="65"/>
      <c r="R1810" s="65"/>
      <c r="S1810" s="65"/>
      <c r="T1810" s="65"/>
      <c r="U1810" s="65"/>
      <c r="V1810" s="65"/>
      <c r="W1810" s="65"/>
      <c r="X1810" s="65"/>
      <c r="Y1810" s="65"/>
      <c r="Z1810" s="65"/>
      <c r="AA1810" s="65"/>
      <c r="AB1810" s="65"/>
      <c r="AC1810" s="65"/>
      <c r="AD1810" s="65"/>
      <c r="AE1810" s="65"/>
      <c r="AF1810" s="65"/>
      <c r="AG1810" s="65"/>
      <c r="AH1810" s="65"/>
      <c r="AI1810" s="65"/>
      <c r="AJ1810" s="65"/>
      <c r="AK1810" s="65"/>
      <c r="AL1810" s="65"/>
      <c r="AM1810" s="65"/>
      <c r="AN1810" s="65"/>
      <c r="AO1810" s="65"/>
      <c r="AP1810" s="65"/>
      <c r="AQ1810" s="65"/>
      <c r="AR1810" s="65"/>
      <c r="AS1810" s="65"/>
      <c r="AT1810" s="65"/>
      <c r="AU1810" s="65"/>
      <c r="AV1810" s="65"/>
      <c r="AW1810" s="65"/>
      <c r="AX1810" s="65"/>
      <c r="AY1810" s="65"/>
      <c r="AZ1810" s="65"/>
      <c r="BA1810" s="65"/>
      <c r="BB1810" s="65"/>
      <c r="BC1810" s="65"/>
      <c r="BD1810" s="65"/>
      <c r="BE1810" s="65"/>
      <c r="BF1810" s="65"/>
      <c r="BG1810" s="65"/>
      <c r="BH1810" s="65"/>
      <c r="BI1810" s="65"/>
      <c r="BJ1810" s="65"/>
      <c r="BK1810" s="65"/>
      <c r="BL1810" s="65"/>
    </row>
    <row r="1811" spans="1:64" x14ac:dyDescent="0.2">
      <c r="A1811" s="113" t="s">
        <v>1958</v>
      </c>
      <c r="B1811" s="91" t="s">
        <v>2051</v>
      </c>
      <c r="C1811" s="626" t="s">
        <v>2065</v>
      </c>
      <c r="D1811" s="547">
        <v>500</v>
      </c>
      <c r="E1811" s="547" t="s">
        <v>189</v>
      </c>
      <c r="F1811" s="627">
        <v>200</v>
      </c>
      <c r="G1811" s="113" t="s">
        <v>2028</v>
      </c>
      <c r="H1811" s="113" t="s">
        <v>28</v>
      </c>
      <c r="I1811" s="113" t="s">
        <v>29</v>
      </c>
      <c r="J1811" s="113" t="s">
        <v>28</v>
      </c>
      <c r="K1811" s="547" t="s">
        <v>30</v>
      </c>
      <c r="L1811" s="547">
        <v>200</v>
      </c>
      <c r="M1811" s="113" t="s">
        <v>32</v>
      </c>
      <c r="N1811" s="113" t="s">
        <v>52</v>
      </c>
      <c r="O1811" s="113">
        <v>24</v>
      </c>
      <c r="P1811" s="113" t="s">
        <v>28</v>
      </c>
      <c r="Q1811" s="65"/>
      <c r="R1811" s="65"/>
      <c r="S1811" s="65"/>
      <c r="T1811" s="65"/>
      <c r="U1811" s="65"/>
      <c r="V1811" s="65"/>
      <c r="W1811" s="65"/>
      <c r="X1811" s="65"/>
      <c r="Y1811" s="65"/>
      <c r="Z1811" s="65"/>
      <c r="AA1811" s="65"/>
      <c r="AB1811" s="65"/>
      <c r="AC1811" s="65"/>
      <c r="AD1811" s="65"/>
      <c r="AE1811" s="65"/>
      <c r="AF1811" s="65"/>
      <c r="AG1811" s="65"/>
      <c r="AH1811" s="65"/>
      <c r="AI1811" s="65"/>
      <c r="AJ1811" s="65"/>
      <c r="AK1811" s="65"/>
      <c r="AL1811" s="65"/>
      <c r="AM1811" s="65"/>
      <c r="AN1811" s="65"/>
      <c r="AO1811" s="65"/>
      <c r="AP1811" s="65"/>
      <c r="AQ1811" s="65"/>
      <c r="AR1811" s="65"/>
      <c r="AS1811" s="65"/>
      <c r="AT1811" s="65"/>
      <c r="AU1811" s="65"/>
      <c r="AV1811" s="65"/>
      <c r="AW1811" s="65"/>
      <c r="AX1811" s="65"/>
      <c r="AY1811" s="65"/>
      <c r="AZ1811" s="65"/>
      <c r="BA1811" s="65"/>
      <c r="BB1811" s="65"/>
      <c r="BC1811" s="65"/>
      <c r="BD1811" s="65"/>
      <c r="BE1811" s="65"/>
      <c r="BF1811" s="65"/>
      <c r="BG1811" s="65"/>
      <c r="BH1811" s="65"/>
      <c r="BI1811" s="65"/>
      <c r="BJ1811" s="65"/>
      <c r="BK1811" s="65"/>
      <c r="BL1811" s="65"/>
    </row>
    <row r="1812" spans="1:64" x14ac:dyDescent="0.2">
      <c r="A1812" s="113" t="s">
        <v>1958</v>
      </c>
      <c r="B1812" s="91" t="s">
        <v>2051</v>
      </c>
      <c r="C1812" s="626" t="s">
        <v>2066</v>
      </c>
      <c r="D1812" s="547">
        <v>800</v>
      </c>
      <c r="E1812" s="547" t="s">
        <v>189</v>
      </c>
      <c r="F1812" s="627">
        <v>200</v>
      </c>
      <c r="G1812" s="113" t="s">
        <v>2028</v>
      </c>
      <c r="H1812" s="113" t="s">
        <v>28</v>
      </c>
      <c r="I1812" s="113" t="s">
        <v>29</v>
      </c>
      <c r="J1812" s="113" t="s">
        <v>28</v>
      </c>
      <c r="K1812" s="547" t="s">
        <v>30</v>
      </c>
      <c r="L1812" s="547">
        <v>300</v>
      </c>
      <c r="M1812" s="113" t="s">
        <v>32</v>
      </c>
      <c r="N1812" s="113" t="s">
        <v>52</v>
      </c>
      <c r="O1812" s="113">
        <v>24</v>
      </c>
      <c r="P1812" s="113" t="s">
        <v>28</v>
      </c>
      <c r="Q1812" s="65"/>
      <c r="R1812" s="65"/>
      <c r="S1812" s="65"/>
      <c r="T1812" s="65"/>
      <c r="U1812" s="65"/>
      <c r="V1812" s="65"/>
      <c r="W1812" s="65"/>
      <c r="X1812" s="65"/>
      <c r="Y1812" s="65"/>
      <c r="Z1812" s="65"/>
      <c r="AA1812" s="65"/>
      <c r="AB1812" s="65"/>
      <c r="AC1812" s="65"/>
      <c r="AD1812" s="65"/>
      <c r="AE1812" s="65"/>
      <c r="AF1812" s="65"/>
      <c r="AG1812" s="65"/>
      <c r="AH1812" s="65"/>
      <c r="AI1812" s="65"/>
      <c r="AJ1812" s="65"/>
      <c r="AK1812" s="65"/>
      <c r="AL1812" s="65"/>
      <c r="AM1812" s="65"/>
      <c r="AN1812" s="65"/>
      <c r="AO1812" s="65"/>
      <c r="AP1812" s="65"/>
      <c r="AQ1812" s="65"/>
      <c r="AR1812" s="65"/>
      <c r="AS1812" s="65"/>
      <c r="AT1812" s="65"/>
      <c r="AU1812" s="65"/>
      <c r="AV1812" s="65"/>
      <c r="AW1812" s="65"/>
      <c r="AX1812" s="65"/>
      <c r="AY1812" s="65"/>
      <c r="AZ1812" s="65"/>
      <c r="BA1812" s="65"/>
      <c r="BB1812" s="65"/>
      <c r="BC1812" s="65"/>
      <c r="BD1812" s="65"/>
      <c r="BE1812" s="65"/>
      <c r="BF1812" s="65"/>
      <c r="BG1812" s="65"/>
      <c r="BH1812" s="65"/>
      <c r="BI1812" s="65"/>
      <c r="BJ1812" s="65"/>
      <c r="BK1812" s="65"/>
      <c r="BL1812" s="65"/>
    </row>
    <row r="1813" spans="1:64" x14ac:dyDescent="0.2">
      <c r="A1813" s="113" t="s">
        <v>1958</v>
      </c>
      <c r="B1813" s="91" t="s">
        <v>2051</v>
      </c>
      <c r="C1813" s="626" t="s">
        <v>2067</v>
      </c>
      <c r="D1813" s="547">
        <v>400</v>
      </c>
      <c r="E1813" s="547" t="s">
        <v>189</v>
      </c>
      <c r="F1813" s="627">
        <v>200</v>
      </c>
      <c r="G1813" s="113" t="s">
        <v>2028</v>
      </c>
      <c r="H1813" s="113" t="s">
        <v>28</v>
      </c>
      <c r="I1813" s="113" t="s">
        <v>29</v>
      </c>
      <c r="J1813" s="113" t="s">
        <v>28</v>
      </c>
      <c r="K1813" s="547" t="s">
        <v>30</v>
      </c>
      <c r="L1813" s="547">
        <v>150</v>
      </c>
      <c r="M1813" s="113" t="s">
        <v>32</v>
      </c>
      <c r="N1813" s="113" t="s">
        <v>52</v>
      </c>
      <c r="O1813" s="113">
        <v>24</v>
      </c>
      <c r="P1813" s="113" t="s">
        <v>28</v>
      </c>
      <c r="Q1813" s="65"/>
      <c r="R1813" s="65"/>
      <c r="S1813" s="65"/>
      <c r="T1813" s="65"/>
      <c r="U1813" s="65"/>
      <c r="V1813" s="65"/>
      <c r="W1813" s="65"/>
      <c r="X1813" s="65"/>
      <c r="Y1813" s="65"/>
      <c r="Z1813" s="65"/>
      <c r="AA1813" s="65"/>
      <c r="AB1813" s="65"/>
      <c r="AC1813" s="65"/>
      <c r="AD1813" s="65"/>
      <c r="AE1813" s="65"/>
      <c r="AF1813" s="65"/>
      <c r="AG1813" s="65"/>
      <c r="AH1813" s="65"/>
      <c r="AI1813" s="65"/>
      <c r="AJ1813" s="65"/>
      <c r="AK1813" s="65"/>
      <c r="AL1813" s="65"/>
      <c r="AM1813" s="65"/>
      <c r="AN1813" s="65"/>
      <c r="AO1813" s="65"/>
      <c r="AP1813" s="65"/>
      <c r="AQ1813" s="65"/>
      <c r="AR1813" s="65"/>
      <c r="AS1813" s="65"/>
      <c r="AT1813" s="65"/>
      <c r="AU1813" s="65"/>
      <c r="AV1813" s="65"/>
      <c r="AW1813" s="65"/>
      <c r="AX1813" s="65"/>
      <c r="AY1813" s="65"/>
      <c r="AZ1813" s="65"/>
      <c r="BA1813" s="65"/>
      <c r="BB1813" s="65"/>
      <c r="BC1813" s="65"/>
      <c r="BD1813" s="65"/>
      <c r="BE1813" s="65"/>
      <c r="BF1813" s="65"/>
      <c r="BG1813" s="65"/>
      <c r="BH1813" s="65"/>
      <c r="BI1813" s="65"/>
      <c r="BJ1813" s="65"/>
      <c r="BK1813" s="65"/>
      <c r="BL1813" s="65"/>
    </row>
    <row r="1814" spans="1:64" x14ac:dyDescent="0.2">
      <c r="A1814" s="113" t="s">
        <v>1958</v>
      </c>
      <c r="B1814" s="91" t="s">
        <v>2051</v>
      </c>
      <c r="C1814" s="626" t="s">
        <v>2068</v>
      </c>
      <c r="D1814" s="547">
        <v>230</v>
      </c>
      <c r="E1814" s="547" t="s">
        <v>189</v>
      </c>
      <c r="F1814" s="627">
        <v>100</v>
      </c>
      <c r="G1814" s="113" t="s">
        <v>2028</v>
      </c>
      <c r="H1814" s="113" t="s">
        <v>28</v>
      </c>
      <c r="I1814" s="113" t="s">
        <v>29</v>
      </c>
      <c r="J1814" s="113" t="s">
        <v>28</v>
      </c>
      <c r="K1814" s="547" t="s">
        <v>30</v>
      </c>
      <c r="L1814" s="547">
        <v>100</v>
      </c>
      <c r="M1814" s="113" t="s">
        <v>32</v>
      </c>
      <c r="N1814" s="113" t="s">
        <v>52</v>
      </c>
      <c r="O1814" s="113">
        <v>24</v>
      </c>
      <c r="P1814" s="113" t="s">
        <v>28</v>
      </c>
      <c r="Q1814" s="65"/>
      <c r="R1814" s="65"/>
      <c r="S1814" s="65"/>
      <c r="T1814" s="65"/>
      <c r="U1814" s="65"/>
      <c r="V1814" s="65"/>
      <c r="W1814" s="65"/>
      <c r="X1814" s="65"/>
      <c r="Y1814" s="65"/>
      <c r="Z1814" s="65"/>
      <c r="AA1814" s="65"/>
      <c r="AB1814" s="65"/>
      <c r="AC1814" s="65"/>
      <c r="AD1814" s="65"/>
      <c r="AE1814" s="65"/>
      <c r="AF1814" s="65"/>
      <c r="AG1814" s="65"/>
      <c r="AH1814" s="65"/>
      <c r="AI1814" s="65"/>
      <c r="AJ1814" s="65"/>
      <c r="AK1814" s="65"/>
      <c r="AL1814" s="65"/>
      <c r="AM1814" s="65"/>
      <c r="AN1814" s="65"/>
      <c r="AO1814" s="65"/>
      <c r="AP1814" s="65"/>
      <c r="AQ1814" s="65"/>
      <c r="AR1814" s="65"/>
      <c r="AS1814" s="65"/>
      <c r="AT1814" s="65"/>
      <c r="AU1814" s="65"/>
      <c r="AV1814" s="65"/>
      <c r="AW1814" s="65"/>
      <c r="AX1814" s="65"/>
      <c r="AY1814" s="65"/>
      <c r="AZ1814" s="65"/>
      <c r="BA1814" s="65"/>
      <c r="BB1814" s="65"/>
      <c r="BC1814" s="65"/>
      <c r="BD1814" s="65"/>
      <c r="BE1814" s="65"/>
      <c r="BF1814" s="65"/>
      <c r="BG1814" s="65"/>
      <c r="BH1814" s="65"/>
      <c r="BI1814" s="65"/>
      <c r="BJ1814" s="65"/>
      <c r="BK1814" s="65"/>
      <c r="BL1814" s="65"/>
    </row>
    <row r="1815" spans="1:64" x14ac:dyDescent="0.2">
      <c r="A1815" s="113" t="s">
        <v>1958</v>
      </c>
      <c r="B1815" s="91" t="s">
        <v>2051</v>
      </c>
      <c r="C1815" s="626" t="s">
        <v>2069</v>
      </c>
      <c r="D1815" s="547">
        <v>150</v>
      </c>
      <c r="E1815" s="547" t="s">
        <v>26</v>
      </c>
      <c r="F1815" s="627">
        <v>40</v>
      </c>
      <c r="G1815" s="113" t="s">
        <v>2070</v>
      </c>
      <c r="H1815" s="113" t="s">
        <v>28</v>
      </c>
      <c r="I1815" s="113" t="s">
        <v>29</v>
      </c>
      <c r="J1815" s="113" t="s">
        <v>28</v>
      </c>
      <c r="K1815" s="547" t="s">
        <v>30</v>
      </c>
      <c r="L1815" s="547">
        <v>100</v>
      </c>
      <c r="M1815" s="113" t="s">
        <v>32</v>
      </c>
      <c r="N1815" s="113" t="s">
        <v>52</v>
      </c>
      <c r="O1815" s="113">
        <v>24</v>
      </c>
      <c r="P1815" s="113" t="s">
        <v>28</v>
      </c>
      <c r="Q1815" s="65"/>
      <c r="R1815" s="65"/>
      <c r="S1815" s="65"/>
      <c r="T1815" s="65"/>
      <c r="U1815" s="65"/>
      <c r="V1815" s="65"/>
      <c r="W1815" s="65"/>
      <c r="X1815" s="65"/>
      <c r="Y1815" s="65"/>
      <c r="Z1815" s="65"/>
      <c r="AA1815" s="65"/>
      <c r="AB1815" s="65"/>
      <c r="AC1815" s="65"/>
      <c r="AD1815" s="65"/>
      <c r="AE1815" s="65"/>
      <c r="AF1815" s="65"/>
      <c r="AG1815" s="65"/>
      <c r="AH1815" s="65"/>
      <c r="AI1815" s="65"/>
      <c r="AJ1815" s="65"/>
      <c r="AK1815" s="65"/>
      <c r="AL1815" s="65"/>
      <c r="AM1815" s="65"/>
      <c r="AN1815" s="65"/>
      <c r="AO1815" s="65"/>
      <c r="AP1815" s="65"/>
      <c r="AQ1815" s="65"/>
      <c r="AR1815" s="65"/>
      <c r="AS1815" s="65"/>
      <c r="AT1815" s="65"/>
      <c r="AU1815" s="65"/>
      <c r="AV1815" s="65"/>
      <c r="AW1815" s="65"/>
      <c r="AX1815" s="65"/>
      <c r="AY1815" s="65"/>
      <c r="AZ1815" s="65"/>
      <c r="BA1815" s="65"/>
      <c r="BB1815" s="65"/>
      <c r="BC1815" s="65"/>
      <c r="BD1815" s="65"/>
      <c r="BE1815" s="65"/>
      <c r="BF1815" s="65"/>
      <c r="BG1815" s="65"/>
      <c r="BH1815" s="65"/>
      <c r="BI1815" s="65"/>
      <c r="BJ1815" s="65"/>
      <c r="BK1815" s="65"/>
      <c r="BL1815" s="65"/>
    </row>
    <row r="1816" spans="1:64" x14ac:dyDescent="0.2">
      <c r="A1816" s="113" t="s">
        <v>1958</v>
      </c>
      <c r="B1816" s="91" t="s">
        <v>2051</v>
      </c>
      <c r="C1816" s="626" t="s">
        <v>2071</v>
      </c>
      <c r="D1816" s="547">
        <v>50</v>
      </c>
      <c r="E1816" s="547" t="s">
        <v>26</v>
      </c>
      <c r="F1816" s="627">
        <v>25</v>
      </c>
      <c r="G1816" s="113" t="s">
        <v>2070</v>
      </c>
      <c r="H1816" s="113" t="s">
        <v>28</v>
      </c>
      <c r="I1816" s="113" t="s">
        <v>29</v>
      </c>
      <c r="J1816" s="113" t="s">
        <v>76</v>
      </c>
      <c r="K1816" s="547"/>
      <c r="L1816" s="547"/>
      <c r="M1816" s="113" t="s">
        <v>32</v>
      </c>
      <c r="N1816" s="113" t="s">
        <v>52</v>
      </c>
      <c r="O1816" s="113">
        <v>24</v>
      </c>
      <c r="P1816" s="113" t="s">
        <v>28</v>
      </c>
      <c r="Q1816" s="65"/>
      <c r="R1816" s="65"/>
      <c r="S1816" s="65"/>
      <c r="T1816" s="65"/>
      <c r="U1816" s="65"/>
      <c r="V1816" s="65"/>
      <c r="W1816" s="65"/>
      <c r="X1816" s="65"/>
      <c r="Y1816" s="65"/>
      <c r="Z1816" s="65"/>
      <c r="AA1816" s="65"/>
      <c r="AB1816" s="65"/>
      <c r="AC1816" s="65"/>
      <c r="AD1816" s="65"/>
      <c r="AE1816" s="65"/>
      <c r="AF1816" s="65"/>
      <c r="AG1816" s="65"/>
      <c r="AH1816" s="65"/>
      <c r="AI1816" s="65"/>
      <c r="AJ1816" s="65"/>
      <c r="AK1816" s="65"/>
      <c r="AL1816" s="65"/>
      <c r="AM1816" s="65"/>
      <c r="AN1816" s="65"/>
      <c r="AO1816" s="65"/>
      <c r="AP1816" s="65"/>
      <c r="AQ1816" s="65"/>
      <c r="AR1816" s="65"/>
      <c r="AS1816" s="65"/>
      <c r="AT1816" s="65"/>
      <c r="AU1816" s="65"/>
      <c r="AV1816" s="65"/>
      <c r="AW1816" s="65"/>
      <c r="AX1816" s="65"/>
      <c r="AY1816" s="65"/>
      <c r="AZ1816" s="65"/>
      <c r="BA1816" s="65"/>
      <c r="BB1816" s="65"/>
      <c r="BC1816" s="65"/>
      <c r="BD1816" s="65"/>
      <c r="BE1816" s="65"/>
      <c r="BF1816" s="65"/>
      <c r="BG1816" s="65"/>
      <c r="BH1816" s="65"/>
      <c r="BI1816" s="65"/>
      <c r="BJ1816" s="65"/>
      <c r="BK1816" s="65"/>
      <c r="BL1816" s="65"/>
    </row>
    <row r="1817" spans="1:64" x14ac:dyDescent="0.2">
      <c r="A1817" s="113" t="s">
        <v>1958</v>
      </c>
      <c r="B1817" s="91" t="s">
        <v>2051</v>
      </c>
      <c r="C1817" s="626" t="s">
        <v>2072</v>
      </c>
      <c r="D1817" s="547">
        <v>50</v>
      </c>
      <c r="E1817" s="547" t="s">
        <v>26</v>
      </c>
      <c r="F1817" s="627">
        <v>25</v>
      </c>
      <c r="G1817" s="113" t="s">
        <v>2070</v>
      </c>
      <c r="H1817" s="113" t="s">
        <v>28</v>
      </c>
      <c r="I1817" s="113" t="s">
        <v>29</v>
      </c>
      <c r="J1817" s="113" t="s">
        <v>76</v>
      </c>
      <c r="K1817" s="547"/>
      <c r="L1817" s="547"/>
      <c r="M1817" s="113" t="s">
        <v>32</v>
      </c>
      <c r="N1817" s="113" t="s">
        <v>52</v>
      </c>
      <c r="O1817" s="113">
        <v>24</v>
      </c>
      <c r="P1817" s="113" t="s">
        <v>28</v>
      </c>
      <c r="Q1817" s="65"/>
      <c r="R1817" s="65"/>
      <c r="S1817" s="65"/>
      <c r="T1817" s="65"/>
      <c r="U1817" s="65"/>
      <c r="V1817" s="65"/>
      <c r="W1817" s="65"/>
      <c r="X1817" s="65"/>
      <c r="Y1817" s="65"/>
      <c r="Z1817" s="65"/>
      <c r="AA1817" s="65"/>
      <c r="AB1817" s="65"/>
      <c r="AC1817" s="65"/>
      <c r="AD1817" s="65"/>
      <c r="AE1817" s="65"/>
      <c r="AF1817" s="65"/>
      <c r="AG1817" s="65"/>
      <c r="AH1817" s="65"/>
      <c r="AI1817" s="65"/>
      <c r="AJ1817" s="65"/>
      <c r="AK1817" s="65"/>
      <c r="AL1817" s="65"/>
      <c r="AM1817" s="65"/>
      <c r="AN1817" s="65"/>
      <c r="AO1817" s="65"/>
      <c r="AP1817" s="65"/>
      <c r="AQ1817" s="65"/>
      <c r="AR1817" s="65"/>
      <c r="AS1817" s="65"/>
      <c r="AT1817" s="65"/>
      <c r="AU1817" s="65"/>
      <c r="AV1817" s="65"/>
      <c r="AW1817" s="65"/>
      <c r="AX1817" s="65"/>
      <c r="AY1817" s="65"/>
      <c r="AZ1817" s="65"/>
      <c r="BA1817" s="65"/>
      <c r="BB1817" s="65"/>
      <c r="BC1817" s="65"/>
      <c r="BD1817" s="65"/>
      <c r="BE1817" s="65"/>
      <c r="BF1817" s="65"/>
      <c r="BG1817" s="65"/>
      <c r="BH1817" s="65"/>
      <c r="BI1817" s="65"/>
      <c r="BJ1817" s="65"/>
      <c r="BK1817" s="65"/>
      <c r="BL1817" s="65"/>
    </row>
    <row r="1818" spans="1:64" x14ac:dyDescent="0.2">
      <c r="A1818" s="113" t="s">
        <v>1958</v>
      </c>
      <c r="B1818" s="91" t="s">
        <v>2051</v>
      </c>
      <c r="C1818" s="626" t="s">
        <v>2073</v>
      </c>
      <c r="D1818" s="547">
        <v>50</v>
      </c>
      <c r="E1818" s="547" t="s">
        <v>26</v>
      </c>
      <c r="F1818" s="627">
        <v>25</v>
      </c>
      <c r="G1818" s="113" t="s">
        <v>2070</v>
      </c>
      <c r="H1818" s="113" t="s">
        <v>28</v>
      </c>
      <c r="I1818" s="113" t="s">
        <v>29</v>
      </c>
      <c r="J1818" s="113" t="s">
        <v>76</v>
      </c>
      <c r="K1818" s="547"/>
      <c r="L1818" s="547"/>
      <c r="M1818" s="113" t="s">
        <v>32</v>
      </c>
      <c r="N1818" s="113" t="s">
        <v>52</v>
      </c>
      <c r="O1818" s="113">
        <v>24</v>
      </c>
      <c r="P1818" s="113" t="s">
        <v>28</v>
      </c>
      <c r="Q1818" s="65"/>
      <c r="R1818" s="65"/>
      <c r="S1818" s="65"/>
      <c r="T1818" s="65"/>
      <c r="U1818" s="65"/>
      <c r="V1818" s="65"/>
      <c r="W1818" s="65"/>
      <c r="X1818" s="65"/>
      <c r="Y1818" s="65"/>
      <c r="Z1818" s="65"/>
      <c r="AA1818" s="65"/>
      <c r="AB1818" s="65"/>
      <c r="AC1818" s="65"/>
      <c r="AD1818" s="65"/>
      <c r="AE1818" s="65"/>
      <c r="AF1818" s="65"/>
      <c r="AG1818" s="65"/>
      <c r="AH1818" s="65"/>
      <c r="AI1818" s="65"/>
      <c r="AJ1818" s="65"/>
      <c r="AK1818" s="65"/>
      <c r="AL1818" s="65"/>
      <c r="AM1818" s="65"/>
      <c r="AN1818" s="65"/>
      <c r="AO1818" s="65"/>
      <c r="AP1818" s="65"/>
      <c r="AQ1818" s="65"/>
      <c r="AR1818" s="65"/>
      <c r="AS1818" s="65"/>
      <c r="AT1818" s="65"/>
      <c r="AU1818" s="65"/>
      <c r="AV1818" s="65"/>
      <c r="AW1818" s="65"/>
      <c r="AX1818" s="65"/>
      <c r="AY1818" s="65"/>
      <c r="AZ1818" s="65"/>
      <c r="BA1818" s="65"/>
      <c r="BB1818" s="65"/>
      <c r="BC1818" s="65"/>
      <c r="BD1818" s="65"/>
      <c r="BE1818" s="65"/>
      <c r="BF1818" s="65"/>
      <c r="BG1818" s="65"/>
      <c r="BH1818" s="65"/>
      <c r="BI1818" s="65"/>
      <c r="BJ1818" s="65"/>
      <c r="BK1818" s="65"/>
      <c r="BL1818" s="65"/>
    </row>
    <row r="1819" spans="1:64" x14ac:dyDescent="0.2">
      <c r="A1819" s="113" t="s">
        <v>1958</v>
      </c>
      <c r="B1819" s="91" t="s">
        <v>2051</v>
      </c>
      <c r="C1819" s="626" t="s">
        <v>2074</v>
      </c>
      <c r="D1819" s="547">
        <v>50</v>
      </c>
      <c r="E1819" s="547" t="s">
        <v>26</v>
      </c>
      <c r="F1819" s="627">
        <v>25</v>
      </c>
      <c r="G1819" s="113" t="s">
        <v>2070</v>
      </c>
      <c r="H1819" s="113" t="s">
        <v>28</v>
      </c>
      <c r="I1819" s="113" t="s">
        <v>29</v>
      </c>
      <c r="J1819" s="113" t="s">
        <v>28</v>
      </c>
      <c r="K1819" s="547" t="s">
        <v>30</v>
      </c>
      <c r="L1819" s="547">
        <v>50</v>
      </c>
      <c r="M1819" s="113" t="s">
        <v>32</v>
      </c>
      <c r="N1819" s="113" t="s">
        <v>52</v>
      </c>
      <c r="O1819" s="113">
        <v>24</v>
      </c>
      <c r="P1819" s="113" t="s">
        <v>28</v>
      </c>
      <c r="Q1819" s="65"/>
      <c r="R1819" s="65"/>
      <c r="S1819" s="65"/>
      <c r="T1819" s="65"/>
      <c r="U1819" s="65"/>
      <c r="V1819" s="65"/>
      <c r="W1819" s="65"/>
      <c r="X1819" s="65"/>
      <c r="Y1819" s="65"/>
      <c r="Z1819" s="65"/>
      <c r="AA1819" s="65"/>
      <c r="AB1819" s="65"/>
      <c r="AC1819" s="65"/>
      <c r="AD1819" s="65"/>
      <c r="AE1819" s="65"/>
      <c r="AF1819" s="65"/>
      <c r="AG1819" s="65"/>
      <c r="AH1819" s="65"/>
      <c r="AI1819" s="65"/>
      <c r="AJ1819" s="65"/>
      <c r="AK1819" s="65"/>
      <c r="AL1819" s="65"/>
      <c r="AM1819" s="65"/>
      <c r="AN1819" s="65"/>
      <c r="AO1819" s="65"/>
      <c r="AP1819" s="65"/>
      <c r="AQ1819" s="65"/>
      <c r="AR1819" s="65"/>
      <c r="AS1819" s="65"/>
      <c r="AT1819" s="65"/>
      <c r="AU1819" s="65"/>
      <c r="AV1819" s="65"/>
      <c r="AW1819" s="65"/>
      <c r="AX1819" s="65"/>
      <c r="AY1819" s="65"/>
      <c r="AZ1819" s="65"/>
      <c r="BA1819" s="65"/>
      <c r="BB1819" s="65"/>
      <c r="BC1819" s="65"/>
      <c r="BD1819" s="65"/>
      <c r="BE1819" s="65"/>
      <c r="BF1819" s="65"/>
      <c r="BG1819" s="65"/>
      <c r="BH1819" s="65"/>
      <c r="BI1819" s="65"/>
      <c r="BJ1819" s="65"/>
      <c r="BK1819" s="65"/>
      <c r="BL1819" s="65"/>
    </row>
    <row r="1820" spans="1:64" x14ac:dyDescent="0.2">
      <c r="A1820" s="113" t="s">
        <v>1958</v>
      </c>
      <c r="B1820" s="91" t="s">
        <v>2051</v>
      </c>
      <c r="C1820" s="626" t="s">
        <v>2075</v>
      </c>
      <c r="D1820" s="547">
        <v>50</v>
      </c>
      <c r="E1820" s="547" t="s">
        <v>26</v>
      </c>
      <c r="F1820" s="627">
        <v>25</v>
      </c>
      <c r="G1820" s="113" t="s">
        <v>2070</v>
      </c>
      <c r="H1820" s="113" t="s">
        <v>28</v>
      </c>
      <c r="I1820" s="113" t="s">
        <v>29</v>
      </c>
      <c r="J1820" s="113" t="s">
        <v>76</v>
      </c>
      <c r="K1820" s="547"/>
      <c r="L1820" s="547"/>
      <c r="M1820" s="113" t="s">
        <v>32</v>
      </c>
      <c r="N1820" s="113" t="s">
        <v>52</v>
      </c>
      <c r="O1820" s="113">
        <v>24</v>
      </c>
      <c r="P1820" s="113" t="s">
        <v>28</v>
      </c>
      <c r="Q1820" s="65"/>
      <c r="R1820" s="65"/>
      <c r="S1820" s="65"/>
      <c r="T1820" s="65"/>
      <c r="U1820" s="65"/>
      <c r="V1820" s="65"/>
      <c r="W1820" s="65"/>
      <c r="X1820" s="65"/>
      <c r="Y1820" s="65"/>
      <c r="Z1820" s="65"/>
      <c r="AA1820" s="65"/>
      <c r="AB1820" s="65"/>
      <c r="AC1820" s="65"/>
      <c r="AD1820" s="65"/>
      <c r="AE1820" s="65"/>
      <c r="AF1820" s="65"/>
      <c r="AG1820" s="65"/>
      <c r="AH1820" s="65"/>
      <c r="AI1820" s="65"/>
      <c r="AJ1820" s="65"/>
      <c r="AK1820" s="65"/>
      <c r="AL1820" s="65"/>
      <c r="AM1820" s="65"/>
      <c r="AN1820" s="65"/>
      <c r="AO1820" s="65"/>
      <c r="AP1820" s="65"/>
      <c r="AQ1820" s="65"/>
      <c r="AR1820" s="65"/>
      <c r="AS1820" s="65"/>
      <c r="AT1820" s="65"/>
      <c r="AU1820" s="65"/>
      <c r="AV1820" s="65"/>
      <c r="AW1820" s="65"/>
      <c r="AX1820" s="65"/>
      <c r="AY1820" s="65"/>
      <c r="AZ1820" s="65"/>
      <c r="BA1820" s="65"/>
      <c r="BB1820" s="65"/>
      <c r="BC1820" s="65"/>
      <c r="BD1820" s="65"/>
      <c r="BE1820" s="65"/>
      <c r="BF1820" s="65"/>
      <c r="BG1820" s="65"/>
      <c r="BH1820" s="65"/>
      <c r="BI1820" s="65"/>
      <c r="BJ1820" s="65"/>
      <c r="BK1820" s="65"/>
      <c r="BL1820" s="65"/>
    </row>
    <row r="1821" spans="1:64" x14ac:dyDescent="0.2">
      <c r="A1821" s="113" t="s">
        <v>1958</v>
      </c>
      <c r="B1821" s="91" t="s">
        <v>2051</v>
      </c>
      <c r="C1821" s="626" t="s">
        <v>2076</v>
      </c>
      <c r="D1821" s="547">
        <v>50</v>
      </c>
      <c r="E1821" s="547" t="s">
        <v>26</v>
      </c>
      <c r="F1821" s="627">
        <v>25</v>
      </c>
      <c r="G1821" s="113" t="s">
        <v>2070</v>
      </c>
      <c r="H1821" s="113" t="s">
        <v>28</v>
      </c>
      <c r="I1821" s="113" t="s">
        <v>29</v>
      </c>
      <c r="J1821" s="113" t="s">
        <v>28</v>
      </c>
      <c r="K1821" s="547" t="s">
        <v>30</v>
      </c>
      <c r="L1821" s="547">
        <v>50</v>
      </c>
      <c r="M1821" s="113" t="s">
        <v>32</v>
      </c>
      <c r="N1821" s="113" t="s">
        <v>52</v>
      </c>
      <c r="O1821" s="113">
        <v>24</v>
      </c>
      <c r="P1821" s="113" t="s">
        <v>28</v>
      </c>
      <c r="Q1821" s="65"/>
      <c r="R1821" s="65"/>
      <c r="S1821" s="65"/>
      <c r="T1821" s="65"/>
      <c r="U1821" s="65"/>
      <c r="V1821" s="65"/>
      <c r="W1821" s="65"/>
      <c r="X1821" s="65"/>
      <c r="Y1821" s="65"/>
      <c r="Z1821" s="65"/>
      <c r="AA1821" s="65"/>
      <c r="AB1821" s="65"/>
      <c r="AC1821" s="65"/>
      <c r="AD1821" s="65"/>
      <c r="AE1821" s="65"/>
      <c r="AF1821" s="65"/>
      <c r="AG1821" s="65"/>
      <c r="AH1821" s="65"/>
      <c r="AI1821" s="65"/>
      <c r="AJ1821" s="65"/>
      <c r="AK1821" s="65"/>
      <c r="AL1821" s="65"/>
      <c r="AM1821" s="65"/>
      <c r="AN1821" s="65"/>
      <c r="AO1821" s="65"/>
      <c r="AP1821" s="65"/>
      <c r="AQ1821" s="65"/>
      <c r="AR1821" s="65"/>
      <c r="AS1821" s="65"/>
      <c r="AT1821" s="65"/>
      <c r="AU1821" s="65"/>
      <c r="AV1821" s="65"/>
      <c r="AW1821" s="65"/>
      <c r="AX1821" s="65"/>
      <c r="AY1821" s="65"/>
      <c r="AZ1821" s="65"/>
      <c r="BA1821" s="65"/>
      <c r="BB1821" s="65"/>
      <c r="BC1821" s="65"/>
      <c r="BD1821" s="65"/>
      <c r="BE1821" s="65"/>
      <c r="BF1821" s="65"/>
      <c r="BG1821" s="65"/>
      <c r="BH1821" s="65"/>
      <c r="BI1821" s="65"/>
      <c r="BJ1821" s="65"/>
      <c r="BK1821" s="65"/>
      <c r="BL1821" s="65"/>
    </row>
    <row r="1822" spans="1:64" x14ac:dyDescent="0.2">
      <c r="A1822" s="113" t="s">
        <v>1958</v>
      </c>
      <c r="B1822" s="91" t="s">
        <v>2051</v>
      </c>
      <c r="C1822" s="626" t="s">
        <v>2077</v>
      </c>
      <c r="D1822" s="547">
        <v>50</v>
      </c>
      <c r="E1822" s="547" t="s">
        <v>26</v>
      </c>
      <c r="F1822" s="627">
        <v>25</v>
      </c>
      <c r="G1822" s="113" t="s">
        <v>2070</v>
      </c>
      <c r="H1822" s="113" t="s">
        <v>28</v>
      </c>
      <c r="I1822" s="113" t="s">
        <v>29</v>
      </c>
      <c r="J1822" s="113" t="s">
        <v>28</v>
      </c>
      <c r="K1822" s="547" t="s">
        <v>30</v>
      </c>
      <c r="L1822" s="547">
        <v>50</v>
      </c>
      <c r="M1822" s="113" t="s">
        <v>32</v>
      </c>
      <c r="N1822" s="113" t="s">
        <v>52</v>
      </c>
      <c r="O1822" s="113">
        <v>24</v>
      </c>
      <c r="P1822" s="113" t="s">
        <v>28</v>
      </c>
      <c r="Q1822" s="65"/>
      <c r="R1822" s="65"/>
      <c r="S1822" s="65"/>
      <c r="T1822" s="65"/>
      <c r="U1822" s="65"/>
      <c r="V1822" s="65"/>
      <c r="W1822" s="65"/>
      <c r="X1822" s="65"/>
      <c r="Y1822" s="65"/>
      <c r="Z1822" s="65"/>
      <c r="AA1822" s="65"/>
      <c r="AB1822" s="65"/>
      <c r="AC1822" s="65"/>
      <c r="AD1822" s="65"/>
      <c r="AE1822" s="65"/>
      <c r="AF1822" s="65"/>
      <c r="AG1822" s="65"/>
      <c r="AH1822" s="65"/>
      <c r="AI1822" s="65"/>
      <c r="AJ1822" s="65"/>
      <c r="AK1822" s="65"/>
      <c r="AL1822" s="65"/>
      <c r="AM1822" s="65"/>
      <c r="AN1822" s="65"/>
      <c r="AO1822" s="65"/>
      <c r="AP1822" s="65"/>
      <c r="AQ1822" s="65"/>
      <c r="AR1822" s="65"/>
      <c r="AS1822" s="65"/>
      <c r="AT1822" s="65"/>
      <c r="AU1822" s="65"/>
      <c r="AV1822" s="65"/>
      <c r="AW1822" s="65"/>
      <c r="AX1822" s="65"/>
      <c r="AY1822" s="65"/>
      <c r="AZ1822" s="65"/>
      <c r="BA1822" s="65"/>
      <c r="BB1822" s="65"/>
      <c r="BC1822" s="65"/>
      <c r="BD1822" s="65"/>
      <c r="BE1822" s="65"/>
      <c r="BF1822" s="65"/>
      <c r="BG1822" s="65"/>
      <c r="BH1822" s="65"/>
      <c r="BI1822" s="65"/>
      <c r="BJ1822" s="65"/>
      <c r="BK1822" s="65"/>
      <c r="BL1822" s="65"/>
    </row>
    <row r="1823" spans="1:64" x14ac:dyDescent="0.2">
      <c r="A1823" s="113" t="s">
        <v>1958</v>
      </c>
      <c r="B1823" s="91" t="s">
        <v>2051</v>
      </c>
      <c r="C1823" s="626" t="s">
        <v>2078</v>
      </c>
      <c r="D1823" s="547">
        <v>50</v>
      </c>
      <c r="E1823" s="547" t="s">
        <v>26</v>
      </c>
      <c r="F1823" s="627">
        <v>25</v>
      </c>
      <c r="G1823" s="113" t="s">
        <v>2070</v>
      </c>
      <c r="H1823" s="113" t="s">
        <v>28</v>
      </c>
      <c r="I1823" s="113" t="s">
        <v>29</v>
      </c>
      <c r="J1823" s="113" t="s">
        <v>76</v>
      </c>
      <c r="K1823" s="547"/>
      <c r="L1823" s="547"/>
      <c r="M1823" s="113" t="s">
        <v>32</v>
      </c>
      <c r="N1823" s="113" t="s">
        <v>52</v>
      </c>
      <c r="O1823" s="113">
        <v>24</v>
      </c>
      <c r="P1823" s="113" t="s">
        <v>28</v>
      </c>
      <c r="Q1823" s="65"/>
      <c r="R1823" s="65"/>
      <c r="S1823" s="65"/>
      <c r="T1823" s="65"/>
      <c r="U1823" s="65"/>
      <c r="V1823" s="65"/>
      <c r="W1823" s="65"/>
      <c r="X1823" s="65"/>
      <c r="Y1823" s="65"/>
      <c r="Z1823" s="65"/>
      <c r="AA1823" s="65"/>
      <c r="AB1823" s="65"/>
      <c r="AC1823" s="65"/>
      <c r="AD1823" s="65"/>
      <c r="AE1823" s="65"/>
      <c r="AF1823" s="65"/>
      <c r="AG1823" s="65"/>
      <c r="AH1823" s="65"/>
      <c r="AI1823" s="65"/>
      <c r="AJ1823" s="65"/>
      <c r="AK1823" s="65"/>
      <c r="AL1823" s="65"/>
      <c r="AM1823" s="65"/>
      <c r="AN1823" s="65"/>
      <c r="AO1823" s="65"/>
      <c r="AP1823" s="65"/>
      <c r="AQ1823" s="65"/>
      <c r="AR1823" s="65"/>
      <c r="AS1823" s="65"/>
      <c r="AT1823" s="65"/>
      <c r="AU1823" s="65"/>
      <c r="AV1823" s="65"/>
      <c r="AW1823" s="65"/>
      <c r="AX1823" s="65"/>
      <c r="AY1823" s="65"/>
      <c r="AZ1823" s="65"/>
      <c r="BA1823" s="65"/>
      <c r="BB1823" s="65"/>
      <c r="BC1823" s="65"/>
      <c r="BD1823" s="65"/>
      <c r="BE1823" s="65"/>
      <c r="BF1823" s="65"/>
      <c r="BG1823" s="65"/>
      <c r="BH1823" s="65"/>
      <c r="BI1823" s="65"/>
      <c r="BJ1823" s="65"/>
      <c r="BK1823" s="65"/>
      <c r="BL1823" s="65"/>
    </row>
    <row r="1824" spans="1:64" x14ac:dyDescent="0.2">
      <c r="A1824" s="113" t="s">
        <v>1958</v>
      </c>
      <c r="B1824" s="91" t="s">
        <v>2051</v>
      </c>
      <c r="C1824" s="626" t="s">
        <v>2079</v>
      </c>
      <c r="D1824" s="547">
        <v>50</v>
      </c>
      <c r="E1824" s="547" t="s">
        <v>26</v>
      </c>
      <c r="F1824" s="627">
        <v>25</v>
      </c>
      <c r="G1824" s="113" t="s">
        <v>2070</v>
      </c>
      <c r="H1824" s="113" t="s">
        <v>28</v>
      </c>
      <c r="I1824" s="113" t="s">
        <v>29</v>
      </c>
      <c r="J1824" s="113" t="s">
        <v>76</v>
      </c>
      <c r="K1824" s="547"/>
      <c r="L1824" s="547"/>
      <c r="M1824" s="113" t="s">
        <v>32</v>
      </c>
      <c r="N1824" s="113" t="s">
        <v>52</v>
      </c>
      <c r="O1824" s="113">
        <v>24</v>
      </c>
      <c r="P1824" s="113" t="s">
        <v>28</v>
      </c>
      <c r="Q1824" s="65"/>
      <c r="R1824" s="65"/>
      <c r="S1824" s="65"/>
      <c r="T1824" s="65"/>
      <c r="U1824" s="65"/>
      <c r="V1824" s="65"/>
      <c r="W1824" s="65"/>
      <c r="X1824" s="65"/>
      <c r="Y1824" s="65"/>
      <c r="Z1824" s="65"/>
      <c r="AA1824" s="65"/>
      <c r="AB1824" s="65"/>
      <c r="AC1824" s="65"/>
      <c r="AD1824" s="65"/>
      <c r="AE1824" s="65"/>
      <c r="AF1824" s="65"/>
      <c r="AG1824" s="65"/>
      <c r="AH1824" s="65"/>
      <c r="AI1824" s="65"/>
      <c r="AJ1824" s="65"/>
      <c r="AK1824" s="65"/>
      <c r="AL1824" s="65"/>
      <c r="AM1824" s="65"/>
      <c r="AN1824" s="65"/>
      <c r="AO1824" s="65"/>
      <c r="AP1824" s="65"/>
      <c r="AQ1824" s="65"/>
      <c r="AR1824" s="65"/>
      <c r="AS1824" s="65"/>
      <c r="AT1824" s="65"/>
      <c r="AU1824" s="65"/>
      <c r="AV1824" s="65"/>
      <c r="AW1824" s="65"/>
      <c r="AX1824" s="65"/>
      <c r="AY1824" s="65"/>
      <c r="AZ1824" s="65"/>
      <c r="BA1824" s="65"/>
      <c r="BB1824" s="65"/>
      <c r="BC1824" s="65"/>
      <c r="BD1824" s="65"/>
      <c r="BE1824" s="65"/>
      <c r="BF1824" s="65"/>
      <c r="BG1824" s="65"/>
      <c r="BH1824" s="65"/>
      <c r="BI1824" s="65"/>
      <c r="BJ1824" s="65"/>
      <c r="BK1824" s="65"/>
      <c r="BL1824" s="65"/>
    </row>
    <row r="1825" spans="1:64" x14ac:dyDescent="0.2">
      <c r="A1825" s="113" t="s">
        <v>1958</v>
      </c>
      <c r="B1825" s="91" t="s">
        <v>2051</v>
      </c>
      <c r="C1825" s="626" t="s">
        <v>2080</v>
      </c>
      <c r="D1825" s="547">
        <v>50</v>
      </c>
      <c r="E1825" s="547" t="s">
        <v>26</v>
      </c>
      <c r="F1825" s="627">
        <v>25</v>
      </c>
      <c r="G1825" s="113" t="s">
        <v>2070</v>
      </c>
      <c r="H1825" s="113" t="s">
        <v>28</v>
      </c>
      <c r="I1825" s="113" t="s">
        <v>29</v>
      </c>
      <c r="J1825" s="113" t="s">
        <v>76</v>
      </c>
      <c r="K1825" s="547"/>
      <c r="L1825" s="547"/>
      <c r="M1825" s="113" t="s">
        <v>32</v>
      </c>
      <c r="N1825" s="113" t="s">
        <v>52</v>
      </c>
      <c r="O1825" s="113">
        <v>24</v>
      </c>
      <c r="P1825" s="113" t="s">
        <v>28</v>
      </c>
      <c r="Q1825" s="65"/>
      <c r="R1825" s="65"/>
      <c r="S1825" s="65"/>
      <c r="T1825" s="65"/>
      <c r="U1825" s="65"/>
      <c r="V1825" s="65"/>
      <c r="W1825" s="65"/>
      <c r="X1825" s="65"/>
      <c r="Y1825" s="65"/>
      <c r="Z1825" s="65"/>
      <c r="AA1825" s="65"/>
      <c r="AB1825" s="65"/>
      <c r="AC1825" s="65"/>
      <c r="AD1825" s="65"/>
      <c r="AE1825" s="65"/>
      <c r="AF1825" s="65"/>
      <c r="AG1825" s="65"/>
      <c r="AH1825" s="65"/>
      <c r="AI1825" s="65"/>
      <c r="AJ1825" s="65"/>
      <c r="AK1825" s="65"/>
      <c r="AL1825" s="65"/>
      <c r="AM1825" s="65"/>
      <c r="AN1825" s="65"/>
      <c r="AO1825" s="65"/>
      <c r="AP1825" s="65"/>
      <c r="AQ1825" s="65"/>
      <c r="AR1825" s="65"/>
      <c r="AS1825" s="65"/>
      <c r="AT1825" s="65"/>
      <c r="AU1825" s="65"/>
      <c r="AV1825" s="65"/>
      <c r="AW1825" s="65"/>
      <c r="AX1825" s="65"/>
      <c r="AY1825" s="65"/>
      <c r="AZ1825" s="65"/>
      <c r="BA1825" s="65"/>
      <c r="BB1825" s="65"/>
      <c r="BC1825" s="65"/>
      <c r="BD1825" s="65"/>
      <c r="BE1825" s="65"/>
      <c r="BF1825" s="65"/>
      <c r="BG1825" s="65"/>
      <c r="BH1825" s="65"/>
      <c r="BI1825" s="65"/>
      <c r="BJ1825" s="65"/>
      <c r="BK1825" s="65"/>
      <c r="BL1825" s="65"/>
    </row>
    <row r="1826" spans="1:64" ht="24" x14ac:dyDescent="0.2">
      <c r="A1826" s="113" t="s">
        <v>1958</v>
      </c>
      <c r="B1826" s="91" t="s">
        <v>2051</v>
      </c>
      <c r="C1826" s="626" t="s">
        <v>2081</v>
      </c>
      <c r="D1826" s="547">
        <v>50</v>
      </c>
      <c r="E1826" s="547" t="s">
        <v>26</v>
      </c>
      <c r="F1826" s="627">
        <v>25</v>
      </c>
      <c r="G1826" s="113" t="s">
        <v>2070</v>
      </c>
      <c r="H1826" s="113" t="s">
        <v>28</v>
      </c>
      <c r="I1826" s="113" t="s">
        <v>29</v>
      </c>
      <c r="J1826" s="113" t="s">
        <v>76</v>
      </c>
      <c r="K1826" s="547"/>
      <c r="L1826" s="547"/>
      <c r="M1826" s="113" t="s">
        <v>32</v>
      </c>
      <c r="N1826" s="113" t="s">
        <v>2082</v>
      </c>
      <c r="O1826" s="113" t="s">
        <v>2083</v>
      </c>
      <c r="P1826" s="113" t="s">
        <v>28</v>
      </c>
      <c r="Q1826" s="65"/>
      <c r="R1826" s="65"/>
      <c r="S1826" s="65"/>
      <c r="T1826" s="65"/>
      <c r="U1826" s="65"/>
      <c r="V1826" s="65"/>
      <c r="W1826" s="65"/>
      <c r="X1826" s="65"/>
      <c r="Y1826" s="65"/>
      <c r="Z1826" s="65"/>
      <c r="AA1826" s="65"/>
      <c r="AB1826" s="65"/>
      <c r="AC1826" s="65"/>
      <c r="AD1826" s="65"/>
      <c r="AE1826" s="65"/>
      <c r="AF1826" s="65"/>
      <c r="AG1826" s="65"/>
      <c r="AH1826" s="65"/>
      <c r="AI1826" s="65"/>
      <c r="AJ1826" s="65"/>
      <c r="AK1826" s="65"/>
      <c r="AL1826" s="65"/>
      <c r="AM1826" s="65"/>
      <c r="AN1826" s="65"/>
      <c r="AO1826" s="65"/>
      <c r="AP1826" s="65"/>
      <c r="AQ1826" s="65"/>
      <c r="AR1826" s="65"/>
      <c r="AS1826" s="65"/>
      <c r="AT1826" s="65"/>
      <c r="AU1826" s="65"/>
      <c r="AV1826" s="65"/>
      <c r="AW1826" s="65"/>
      <c r="AX1826" s="65"/>
      <c r="AY1826" s="65"/>
      <c r="AZ1826" s="65"/>
      <c r="BA1826" s="65"/>
      <c r="BB1826" s="65"/>
      <c r="BC1826" s="65"/>
      <c r="BD1826" s="65"/>
      <c r="BE1826" s="65"/>
      <c r="BF1826" s="65"/>
      <c r="BG1826" s="65"/>
      <c r="BH1826" s="65"/>
      <c r="BI1826" s="65"/>
      <c r="BJ1826" s="65"/>
      <c r="BK1826" s="65"/>
      <c r="BL1826" s="65"/>
    </row>
    <row r="1827" spans="1:64" x14ac:dyDescent="0.2">
      <c r="A1827" s="113" t="s">
        <v>1958</v>
      </c>
      <c r="B1827" s="91" t="s">
        <v>2051</v>
      </c>
      <c r="C1827" s="626" t="s">
        <v>2084</v>
      </c>
      <c r="D1827" s="547">
        <v>50</v>
      </c>
      <c r="E1827" s="547" t="s">
        <v>26</v>
      </c>
      <c r="F1827" s="627">
        <v>25</v>
      </c>
      <c r="G1827" s="113" t="s">
        <v>2070</v>
      </c>
      <c r="H1827" s="113" t="s">
        <v>28</v>
      </c>
      <c r="I1827" s="113" t="s">
        <v>29</v>
      </c>
      <c r="J1827" s="113" t="s">
        <v>76</v>
      </c>
      <c r="K1827" s="547"/>
      <c r="L1827" s="547"/>
      <c r="M1827" s="113" t="s">
        <v>2085</v>
      </c>
      <c r="N1827" s="113" t="s">
        <v>52</v>
      </c>
      <c r="O1827" s="113">
        <v>24</v>
      </c>
      <c r="P1827" s="113" t="s">
        <v>28</v>
      </c>
      <c r="Q1827" s="65"/>
      <c r="R1827" s="65"/>
      <c r="S1827" s="65"/>
      <c r="T1827" s="65"/>
      <c r="U1827" s="65"/>
      <c r="V1827" s="65"/>
      <c r="W1827" s="65"/>
      <c r="X1827" s="65"/>
      <c r="Y1827" s="65"/>
      <c r="Z1827" s="65"/>
      <c r="AA1827" s="65"/>
      <c r="AB1827" s="65"/>
      <c r="AC1827" s="65"/>
      <c r="AD1827" s="65"/>
      <c r="AE1827" s="65"/>
      <c r="AF1827" s="65"/>
      <c r="AG1827" s="65"/>
      <c r="AH1827" s="65"/>
      <c r="AI1827" s="65"/>
      <c r="AJ1827" s="65"/>
      <c r="AK1827" s="65"/>
      <c r="AL1827" s="65"/>
      <c r="AM1827" s="65"/>
      <c r="AN1827" s="65"/>
      <c r="AO1827" s="65"/>
      <c r="AP1827" s="65"/>
      <c r="AQ1827" s="65"/>
      <c r="AR1827" s="65"/>
      <c r="AS1827" s="65"/>
      <c r="AT1827" s="65"/>
      <c r="AU1827" s="65"/>
      <c r="AV1827" s="65"/>
      <c r="AW1827" s="65"/>
      <c r="AX1827" s="65"/>
      <c r="AY1827" s="65"/>
      <c r="AZ1827" s="65"/>
      <c r="BA1827" s="65"/>
      <c r="BB1827" s="65"/>
      <c r="BC1827" s="65"/>
      <c r="BD1827" s="65"/>
      <c r="BE1827" s="65"/>
      <c r="BF1827" s="65"/>
      <c r="BG1827" s="65"/>
      <c r="BH1827" s="65"/>
      <c r="BI1827" s="65"/>
      <c r="BJ1827" s="65"/>
      <c r="BK1827" s="65"/>
      <c r="BL1827" s="65"/>
    </row>
    <row r="1828" spans="1:64" x14ac:dyDescent="0.2">
      <c r="A1828" s="113" t="s">
        <v>1958</v>
      </c>
      <c r="B1828" s="91" t="s">
        <v>2051</v>
      </c>
      <c r="C1828" s="626" t="s">
        <v>2086</v>
      </c>
      <c r="D1828" s="547">
        <v>50</v>
      </c>
      <c r="E1828" s="547" t="s">
        <v>26</v>
      </c>
      <c r="F1828" s="627">
        <v>25</v>
      </c>
      <c r="G1828" s="113" t="s">
        <v>2070</v>
      </c>
      <c r="H1828" s="113" t="s">
        <v>28</v>
      </c>
      <c r="I1828" s="113" t="s">
        <v>29</v>
      </c>
      <c r="J1828" s="113" t="s">
        <v>76</v>
      </c>
      <c r="K1828" s="547"/>
      <c r="L1828" s="547"/>
      <c r="M1828" s="113" t="s">
        <v>32</v>
      </c>
      <c r="N1828" s="113" t="s">
        <v>52</v>
      </c>
      <c r="O1828" s="113">
        <v>24</v>
      </c>
      <c r="P1828" s="113" t="s">
        <v>28</v>
      </c>
      <c r="Q1828" s="65"/>
      <c r="R1828" s="65"/>
      <c r="S1828" s="65"/>
      <c r="T1828" s="65"/>
      <c r="U1828" s="65"/>
      <c r="V1828" s="65"/>
      <c r="W1828" s="65"/>
      <c r="X1828" s="65"/>
      <c r="Y1828" s="65"/>
      <c r="Z1828" s="65"/>
      <c r="AA1828" s="65"/>
      <c r="AB1828" s="65"/>
      <c r="AC1828" s="65"/>
      <c r="AD1828" s="65"/>
      <c r="AE1828" s="65"/>
      <c r="AF1828" s="65"/>
      <c r="AG1828" s="65"/>
      <c r="AH1828" s="65"/>
      <c r="AI1828" s="65"/>
      <c r="AJ1828" s="65"/>
      <c r="AK1828" s="65"/>
      <c r="AL1828" s="65"/>
      <c r="AM1828" s="65"/>
      <c r="AN1828" s="65"/>
      <c r="AO1828" s="65"/>
      <c r="AP1828" s="65"/>
      <c r="AQ1828" s="65"/>
      <c r="AR1828" s="65"/>
      <c r="AS1828" s="65"/>
      <c r="AT1828" s="65"/>
      <c r="AU1828" s="65"/>
      <c r="AV1828" s="65"/>
      <c r="AW1828" s="65"/>
      <c r="AX1828" s="65"/>
      <c r="AY1828" s="65"/>
      <c r="AZ1828" s="65"/>
      <c r="BA1828" s="65"/>
      <c r="BB1828" s="65"/>
      <c r="BC1828" s="65"/>
      <c r="BD1828" s="65"/>
      <c r="BE1828" s="65"/>
      <c r="BF1828" s="65"/>
      <c r="BG1828" s="65"/>
      <c r="BH1828" s="65"/>
      <c r="BI1828" s="65"/>
      <c r="BJ1828" s="65"/>
      <c r="BK1828" s="65"/>
      <c r="BL1828" s="65"/>
    </row>
    <row r="1829" spans="1:64" x14ac:dyDescent="0.2">
      <c r="A1829" s="113" t="s">
        <v>1958</v>
      </c>
      <c r="B1829" s="91" t="s">
        <v>2051</v>
      </c>
      <c r="C1829" s="626" t="s">
        <v>2087</v>
      </c>
      <c r="D1829" s="547">
        <v>50</v>
      </c>
      <c r="E1829" s="547" t="s">
        <v>26</v>
      </c>
      <c r="F1829" s="627">
        <v>25</v>
      </c>
      <c r="G1829" s="113" t="s">
        <v>2070</v>
      </c>
      <c r="H1829" s="113" t="s">
        <v>28</v>
      </c>
      <c r="I1829" s="113" t="s">
        <v>29</v>
      </c>
      <c r="J1829" s="113" t="s">
        <v>28</v>
      </c>
      <c r="K1829" s="547" t="s">
        <v>30</v>
      </c>
      <c r="L1829" s="547">
        <v>50</v>
      </c>
      <c r="M1829" s="113" t="s">
        <v>32</v>
      </c>
      <c r="N1829" s="113" t="s">
        <v>52</v>
      </c>
      <c r="O1829" s="113">
        <v>24</v>
      </c>
      <c r="P1829" s="113" t="s">
        <v>28</v>
      </c>
      <c r="Q1829" s="65"/>
      <c r="R1829" s="65"/>
      <c r="S1829" s="65"/>
      <c r="T1829" s="65"/>
      <c r="U1829" s="65"/>
      <c r="V1829" s="65"/>
      <c r="W1829" s="65"/>
      <c r="X1829" s="65"/>
      <c r="Y1829" s="65"/>
      <c r="Z1829" s="65"/>
      <c r="AA1829" s="65"/>
      <c r="AB1829" s="65"/>
      <c r="AC1829" s="65"/>
      <c r="AD1829" s="65"/>
      <c r="AE1829" s="65"/>
      <c r="AF1829" s="65"/>
      <c r="AG1829" s="65"/>
      <c r="AH1829" s="65"/>
      <c r="AI1829" s="65"/>
      <c r="AJ1829" s="65"/>
      <c r="AK1829" s="65"/>
      <c r="AL1829" s="65"/>
      <c r="AM1829" s="65"/>
      <c r="AN1829" s="65"/>
      <c r="AO1829" s="65"/>
      <c r="AP1829" s="65"/>
      <c r="AQ1829" s="65"/>
      <c r="AR1829" s="65"/>
      <c r="AS1829" s="65"/>
      <c r="AT1829" s="65"/>
      <c r="AU1829" s="65"/>
      <c r="AV1829" s="65"/>
      <c r="AW1829" s="65"/>
      <c r="AX1829" s="65"/>
      <c r="AY1829" s="65"/>
      <c r="AZ1829" s="65"/>
      <c r="BA1829" s="65"/>
      <c r="BB1829" s="65"/>
      <c r="BC1829" s="65"/>
      <c r="BD1829" s="65"/>
      <c r="BE1829" s="65"/>
      <c r="BF1829" s="65"/>
      <c r="BG1829" s="65"/>
      <c r="BH1829" s="65"/>
      <c r="BI1829" s="65"/>
      <c r="BJ1829" s="65"/>
      <c r="BK1829" s="65"/>
      <c r="BL1829" s="65"/>
    </row>
    <row r="1830" spans="1:64" x14ac:dyDescent="0.2">
      <c r="A1830" s="113" t="s">
        <v>1958</v>
      </c>
      <c r="B1830" s="91" t="s">
        <v>2051</v>
      </c>
      <c r="C1830" s="626" t="s">
        <v>2088</v>
      </c>
      <c r="D1830" s="547">
        <v>50</v>
      </c>
      <c r="E1830" s="547" t="s">
        <v>26</v>
      </c>
      <c r="F1830" s="627">
        <v>25</v>
      </c>
      <c r="G1830" s="113" t="s">
        <v>2070</v>
      </c>
      <c r="H1830" s="113" t="s">
        <v>28</v>
      </c>
      <c r="I1830" s="113" t="s">
        <v>29</v>
      </c>
      <c r="J1830" s="113" t="s">
        <v>28</v>
      </c>
      <c r="K1830" s="547" t="s">
        <v>30</v>
      </c>
      <c r="L1830" s="547">
        <v>50</v>
      </c>
      <c r="M1830" s="113" t="s">
        <v>32</v>
      </c>
      <c r="N1830" s="113" t="s">
        <v>52</v>
      </c>
      <c r="O1830" s="113">
        <v>24</v>
      </c>
      <c r="P1830" s="113" t="s">
        <v>28</v>
      </c>
      <c r="Q1830" s="65"/>
      <c r="R1830" s="65"/>
      <c r="S1830" s="65"/>
      <c r="T1830" s="65"/>
      <c r="U1830" s="65"/>
      <c r="V1830" s="65"/>
      <c r="W1830" s="65"/>
      <c r="X1830" s="65"/>
      <c r="Y1830" s="65"/>
      <c r="Z1830" s="65"/>
      <c r="AA1830" s="65"/>
      <c r="AB1830" s="65"/>
      <c r="AC1830" s="65"/>
      <c r="AD1830" s="65"/>
      <c r="AE1830" s="65"/>
      <c r="AF1830" s="65"/>
      <c r="AG1830" s="65"/>
      <c r="AH1830" s="65"/>
      <c r="AI1830" s="65"/>
      <c r="AJ1830" s="65"/>
      <c r="AK1830" s="65"/>
      <c r="AL1830" s="65"/>
      <c r="AM1830" s="65"/>
      <c r="AN1830" s="65"/>
      <c r="AO1830" s="65"/>
      <c r="AP1830" s="65"/>
      <c r="AQ1830" s="65"/>
      <c r="AR1830" s="65"/>
      <c r="AS1830" s="65"/>
      <c r="AT1830" s="65"/>
      <c r="AU1830" s="65"/>
      <c r="AV1830" s="65"/>
      <c r="AW1830" s="65"/>
      <c r="AX1830" s="65"/>
      <c r="AY1830" s="65"/>
      <c r="AZ1830" s="65"/>
      <c r="BA1830" s="65"/>
      <c r="BB1830" s="65"/>
      <c r="BC1830" s="65"/>
      <c r="BD1830" s="65"/>
      <c r="BE1830" s="65"/>
      <c r="BF1830" s="65"/>
      <c r="BG1830" s="65"/>
      <c r="BH1830" s="65"/>
      <c r="BI1830" s="65"/>
      <c r="BJ1830" s="65"/>
      <c r="BK1830" s="65"/>
      <c r="BL1830" s="65"/>
    </row>
    <row r="1831" spans="1:64" x14ac:dyDescent="0.2">
      <c r="A1831" s="113" t="s">
        <v>1958</v>
      </c>
      <c r="B1831" s="91" t="s">
        <v>2051</v>
      </c>
      <c r="C1831" s="626" t="s">
        <v>2089</v>
      </c>
      <c r="D1831" s="547">
        <v>50</v>
      </c>
      <c r="E1831" s="547" t="s">
        <v>26</v>
      </c>
      <c r="F1831" s="627">
        <v>25</v>
      </c>
      <c r="G1831" s="113" t="s">
        <v>2070</v>
      </c>
      <c r="H1831" s="113" t="s">
        <v>28</v>
      </c>
      <c r="I1831" s="113" t="s">
        <v>29</v>
      </c>
      <c r="J1831" s="113" t="s">
        <v>76</v>
      </c>
      <c r="K1831" s="547"/>
      <c r="L1831" s="547"/>
      <c r="M1831" s="113" t="s">
        <v>32</v>
      </c>
      <c r="N1831" s="113" t="s">
        <v>52</v>
      </c>
      <c r="O1831" s="113">
        <v>24</v>
      </c>
      <c r="P1831" s="113" t="s">
        <v>28</v>
      </c>
      <c r="Q1831" s="65"/>
      <c r="R1831" s="65"/>
      <c r="S1831" s="65"/>
      <c r="T1831" s="65"/>
      <c r="U1831" s="65"/>
      <c r="V1831" s="65"/>
      <c r="W1831" s="65"/>
      <c r="X1831" s="65"/>
      <c r="Y1831" s="65"/>
      <c r="Z1831" s="65"/>
      <c r="AA1831" s="65"/>
      <c r="AB1831" s="65"/>
      <c r="AC1831" s="65"/>
      <c r="AD1831" s="65"/>
      <c r="AE1831" s="65"/>
      <c r="AF1831" s="65"/>
      <c r="AG1831" s="65"/>
      <c r="AH1831" s="65"/>
      <c r="AI1831" s="65"/>
      <c r="AJ1831" s="65"/>
      <c r="AK1831" s="65"/>
      <c r="AL1831" s="65"/>
      <c r="AM1831" s="65"/>
      <c r="AN1831" s="65"/>
      <c r="AO1831" s="65"/>
      <c r="AP1831" s="65"/>
      <c r="AQ1831" s="65"/>
      <c r="AR1831" s="65"/>
      <c r="AS1831" s="65"/>
      <c r="AT1831" s="65"/>
      <c r="AU1831" s="65"/>
      <c r="AV1831" s="65"/>
      <c r="AW1831" s="65"/>
      <c r="AX1831" s="65"/>
      <c r="AY1831" s="65"/>
      <c r="AZ1831" s="65"/>
      <c r="BA1831" s="65"/>
      <c r="BB1831" s="65"/>
      <c r="BC1831" s="65"/>
      <c r="BD1831" s="65"/>
      <c r="BE1831" s="65"/>
      <c r="BF1831" s="65"/>
      <c r="BG1831" s="65"/>
      <c r="BH1831" s="65"/>
      <c r="BI1831" s="65"/>
      <c r="BJ1831" s="65"/>
      <c r="BK1831" s="65"/>
      <c r="BL1831" s="65"/>
    </row>
    <row r="1832" spans="1:64" x14ac:dyDescent="0.2">
      <c r="A1832" s="113" t="s">
        <v>1958</v>
      </c>
      <c r="B1832" s="91" t="s">
        <v>2051</v>
      </c>
      <c r="C1832" s="626" t="s">
        <v>2090</v>
      </c>
      <c r="D1832" s="547">
        <v>50</v>
      </c>
      <c r="E1832" s="547" t="s">
        <v>26</v>
      </c>
      <c r="F1832" s="627">
        <v>25</v>
      </c>
      <c r="G1832" s="113" t="s">
        <v>2070</v>
      </c>
      <c r="H1832" s="113" t="s">
        <v>28</v>
      </c>
      <c r="I1832" s="113" t="s">
        <v>29</v>
      </c>
      <c r="J1832" s="113" t="s">
        <v>76</v>
      </c>
      <c r="K1832" s="547"/>
      <c r="L1832" s="547"/>
      <c r="M1832" s="113" t="s">
        <v>32</v>
      </c>
      <c r="N1832" s="113" t="s">
        <v>52</v>
      </c>
      <c r="O1832" s="113">
        <v>24</v>
      </c>
      <c r="P1832" s="113" t="s">
        <v>28</v>
      </c>
      <c r="Q1832" s="65"/>
      <c r="R1832" s="65"/>
      <c r="S1832" s="65"/>
      <c r="T1832" s="65"/>
      <c r="U1832" s="65"/>
      <c r="V1832" s="65"/>
      <c r="W1832" s="65"/>
      <c r="X1832" s="65"/>
      <c r="Y1832" s="65"/>
      <c r="Z1832" s="65"/>
      <c r="AA1832" s="65"/>
      <c r="AB1832" s="65"/>
      <c r="AC1832" s="65"/>
      <c r="AD1832" s="65"/>
      <c r="AE1832" s="65"/>
      <c r="AF1832" s="65"/>
      <c r="AG1832" s="65"/>
      <c r="AH1832" s="65"/>
      <c r="AI1832" s="65"/>
      <c r="AJ1832" s="65"/>
      <c r="AK1832" s="65"/>
      <c r="AL1832" s="65"/>
      <c r="AM1832" s="65"/>
      <c r="AN1832" s="65"/>
      <c r="AO1832" s="65"/>
      <c r="AP1832" s="65"/>
      <c r="AQ1832" s="65"/>
      <c r="AR1832" s="65"/>
      <c r="AS1832" s="65"/>
      <c r="AT1832" s="65"/>
      <c r="AU1832" s="65"/>
      <c r="AV1832" s="65"/>
      <c r="AW1832" s="65"/>
      <c r="AX1832" s="65"/>
      <c r="AY1832" s="65"/>
      <c r="AZ1832" s="65"/>
      <c r="BA1832" s="65"/>
      <c r="BB1832" s="65"/>
      <c r="BC1832" s="65"/>
      <c r="BD1832" s="65"/>
      <c r="BE1832" s="65"/>
      <c r="BF1832" s="65"/>
      <c r="BG1832" s="65"/>
      <c r="BH1832" s="65"/>
      <c r="BI1832" s="65"/>
      <c r="BJ1832" s="65"/>
      <c r="BK1832" s="65"/>
      <c r="BL1832" s="65"/>
    </row>
    <row r="1833" spans="1:64" x14ac:dyDescent="0.2">
      <c r="A1833" s="113" t="s">
        <v>1958</v>
      </c>
      <c r="B1833" s="91" t="s">
        <v>2051</v>
      </c>
      <c r="C1833" s="626" t="s">
        <v>2091</v>
      </c>
      <c r="D1833" s="547">
        <v>50</v>
      </c>
      <c r="E1833" s="547" t="s">
        <v>26</v>
      </c>
      <c r="F1833" s="627">
        <v>25</v>
      </c>
      <c r="G1833" s="113" t="s">
        <v>2070</v>
      </c>
      <c r="H1833" s="113" t="s">
        <v>28</v>
      </c>
      <c r="I1833" s="113" t="s">
        <v>29</v>
      </c>
      <c r="J1833" s="113" t="s">
        <v>28</v>
      </c>
      <c r="K1833" s="547" t="s">
        <v>30</v>
      </c>
      <c r="L1833" s="547">
        <v>50</v>
      </c>
      <c r="M1833" s="113" t="s">
        <v>32</v>
      </c>
      <c r="N1833" s="113" t="s">
        <v>52</v>
      </c>
      <c r="O1833" s="113">
        <v>24</v>
      </c>
      <c r="P1833" s="113" t="s">
        <v>28</v>
      </c>
      <c r="Q1833" s="65"/>
      <c r="R1833" s="65"/>
      <c r="S1833" s="65"/>
      <c r="T1833" s="65"/>
      <c r="U1833" s="65"/>
      <c r="V1833" s="65"/>
      <c r="W1833" s="65"/>
      <c r="X1833" s="65"/>
      <c r="Y1833" s="65"/>
      <c r="Z1833" s="65"/>
      <c r="AA1833" s="65"/>
      <c r="AB1833" s="65"/>
      <c r="AC1833" s="65"/>
      <c r="AD1833" s="65"/>
      <c r="AE1833" s="65"/>
      <c r="AF1833" s="65"/>
      <c r="AG1833" s="65"/>
      <c r="AH1833" s="65"/>
      <c r="AI1833" s="65"/>
      <c r="AJ1833" s="65"/>
      <c r="AK1833" s="65"/>
      <c r="AL1833" s="65"/>
      <c r="AM1833" s="65"/>
      <c r="AN1833" s="65"/>
      <c r="AO1833" s="65"/>
      <c r="AP1833" s="65"/>
      <c r="AQ1833" s="65"/>
      <c r="AR1833" s="65"/>
      <c r="AS1833" s="65"/>
      <c r="AT1833" s="65"/>
      <c r="AU1833" s="65"/>
      <c r="AV1833" s="65"/>
      <c r="AW1833" s="65"/>
      <c r="AX1833" s="65"/>
      <c r="AY1833" s="65"/>
      <c r="AZ1833" s="65"/>
      <c r="BA1833" s="65"/>
      <c r="BB1833" s="65"/>
      <c r="BC1833" s="65"/>
      <c r="BD1833" s="65"/>
      <c r="BE1833" s="65"/>
      <c r="BF1833" s="65"/>
      <c r="BG1833" s="65"/>
      <c r="BH1833" s="65"/>
      <c r="BI1833" s="65"/>
      <c r="BJ1833" s="65"/>
      <c r="BK1833" s="65"/>
      <c r="BL1833" s="65"/>
    </row>
    <row r="1834" spans="1:64" x14ac:dyDescent="0.2">
      <c r="A1834" s="113" t="s">
        <v>1958</v>
      </c>
      <c r="B1834" s="91" t="s">
        <v>2051</v>
      </c>
      <c r="C1834" s="626" t="s">
        <v>2092</v>
      </c>
      <c r="D1834" s="547">
        <v>50</v>
      </c>
      <c r="E1834" s="547" t="s">
        <v>26</v>
      </c>
      <c r="F1834" s="627">
        <v>25</v>
      </c>
      <c r="G1834" s="113" t="s">
        <v>2070</v>
      </c>
      <c r="H1834" s="113" t="s">
        <v>28</v>
      </c>
      <c r="I1834" s="113" t="s">
        <v>29</v>
      </c>
      <c r="J1834" s="113" t="s">
        <v>76</v>
      </c>
      <c r="K1834" s="547"/>
      <c r="L1834" s="547"/>
      <c r="M1834" s="113" t="s">
        <v>32</v>
      </c>
      <c r="N1834" s="113" t="s">
        <v>52</v>
      </c>
      <c r="O1834" s="113">
        <v>24</v>
      </c>
      <c r="P1834" s="113" t="s">
        <v>28</v>
      </c>
      <c r="Q1834" s="65"/>
      <c r="R1834" s="65"/>
      <c r="S1834" s="65"/>
      <c r="T1834" s="65"/>
      <c r="U1834" s="65"/>
      <c r="V1834" s="65"/>
      <c r="W1834" s="65"/>
      <c r="X1834" s="65"/>
      <c r="Y1834" s="65"/>
      <c r="Z1834" s="65"/>
      <c r="AA1834" s="65"/>
      <c r="AB1834" s="65"/>
      <c r="AC1834" s="65"/>
      <c r="AD1834" s="65"/>
      <c r="AE1834" s="65"/>
      <c r="AF1834" s="65"/>
      <c r="AG1834" s="65"/>
      <c r="AH1834" s="65"/>
      <c r="AI1834" s="65"/>
      <c r="AJ1834" s="65"/>
      <c r="AK1834" s="65"/>
      <c r="AL1834" s="65"/>
      <c r="AM1834" s="65"/>
      <c r="AN1834" s="65"/>
      <c r="AO1834" s="65"/>
      <c r="AP1834" s="65"/>
      <c r="AQ1834" s="65"/>
      <c r="AR1834" s="65"/>
      <c r="AS1834" s="65"/>
      <c r="AT1834" s="65"/>
      <c r="AU1834" s="65"/>
      <c r="AV1834" s="65"/>
      <c r="AW1834" s="65"/>
      <c r="AX1834" s="65"/>
      <c r="AY1834" s="65"/>
      <c r="AZ1834" s="65"/>
      <c r="BA1834" s="65"/>
      <c r="BB1834" s="65"/>
      <c r="BC1834" s="65"/>
      <c r="BD1834" s="65"/>
      <c r="BE1834" s="65"/>
      <c r="BF1834" s="65"/>
      <c r="BG1834" s="65"/>
      <c r="BH1834" s="65"/>
      <c r="BI1834" s="65"/>
      <c r="BJ1834" s="65"/>
      <c r="BK1834" s="65"/>
      <c r="BL1834" s="65"/>
    </row>
    <row r="1835" spans="1:64" x14ac:dyDescent="0.2">
      <c r="A1835" s="113" t="s">
        <v>1958</v>
      </c>
      <c r="B1835" s="91" t="s">
        <v>2051</v>
      </c>
      <c r="C1835" s="626" t="s">
        <v>2093</v>
      </c>
      <c r="D1835" s="547">
        <v>50</v>
      </c>
      <c r="E1835" s="547" t="s">
        <v>26</v>
      </c>
      <c r="F1835" s="627">
        <v>25</v>
      </c>
      <c r="G1835" s="113" t="s">
        <v>2070</v>
      </c>
      <c r="H1835" s="113" t="s">
        <v>28</v>
      </c>
      <c r="I1835" s="113" t="s">
        <v>29</v>
      </c>
      <c r="J1835" s="113" t="s">
        <v>76</v>
      </c>
      <c r="K1835" s="547"/>
      <c r="L1835" s="547"/>
      <c r="M1835" s="113" t="s">
        <v>32</v>
      </c>
      <c r="N1835" s="113" t="s">
        <v>52</v>
      </c>
      <c r="O1835" s="113">
        <v>24</v>
      </c>
      <c r="P1835" s="113" t="s">
        <v>28</v>
      </c>
      <c r="Q1835" s="65"/>
      <c r="R1835" s="65"/>
      <c r="S1835" s="65"/>
      <c r="T1835" s="65"/>
      <c r="U1835" s="65"/>
      <c r="V1835" s="65"/>
      <c r="W1835" s="65"/>
      <c r="X1835" s="65"/>
      <c r="Y1835" s="65"/>
      <c r="Z1835" s="65"/>
      <c r="AA1835" s="65"/>
      <c r="AB1835" s="65"/>
      <c r="AC1835" s="65"/>
      <c r="AD1835" s="65"/>
      <c r="AE1835" s="65"/>
      <c r="AF1835" s="65"/>
      <c r="AG1835" s="65"/>
      <c r="AH1835" s="65"/>
      <c r="AI1835" s="65"/>
      <c r="AJ1835" s="65"/>
      <c r="AK1835" s="65"/>
      <c r="AL1835" s="65"/>
      <c r="AM1835" s="65"/>
      <c r="AN1835" s="65"/>
      <c r="AO1835" s="65"/>
      <c r="AP1835" s="65"/>
      <c r="AQ1835" s="65"/>
      <c r="AR1835" s="65"/>
      <c r="AS1835" s="65"/>
      <c r="AT1835" s="65"/>
      <c r="AU1835" s="65"/>
      <c r="AV1835" s="65"/>
      <c r="AW1835" s="65"/>
      <c r="AX1835" s="65"/>
      <c r="AY1835" s="65"/>
      <c r="AZ1835" s="65"/>
      <c r="BA1835" s="65"/>
      <c r="BB1835" s="65"/>
      <c r="BC1835" s="65"/>
      <c r="BD1835" s="65"/>
      <c r="BE1835" s="65"/>
      <c r="BF1835" s="65"/>
      <c r="BG1835" s="65"/>
      <c r="BH1835" s="65"/>
      <c r="BI1835" s="65"/>
      <c r="BJ1835" s="65"/>
      <c r="BK1835" s="65"/>
      <c r="BL1835" s="65"/>
    </row>
    <row r="1836" spans="1:64" x14ac:dyDescent="0.2">
      <c r="A1836" s="113" t="s">
        <v>1958</v>
      </c>
      <c r="B1836" s="91" t="s">
        <v>2051</v>
      </c>
      <c r="C1836" s="626" t="s">
        <v>2094</v>
      </c>
      <c r="D1836" s="547">
        <v>50</v>
      </c>
      <c r="E1836" s="547" t="s">
        <v>26</v>
      </c>
      <c r="F1836" s="627">
        <v>25</v>
      </c>
      <c r="G1836" s="113" t="s">
        <v>2070</v>
      </c>
      <c r="H1836" s="113" t="s">
        <v>28</v>
      </c>
      <c r="I1836" s="113" t="s">
        <v>29</v>
      </c>
      <c r="J1836" s="113" t="s">
        <v>28</v>
      </c>
      <c r="K1836" s="547" t="s">
        <v>407</v>
      </c>
      <c r="L1836" s="547">
        <v>50</v>
      </c>
      <c r="M1836" s="113" t="s">
        <v>32</v>
      </c>
      <c r="N1836" s="113" t="s">
        <v>52</v>
      </c>
      <c r="O1836" s="113">
        <v>24</v>
      </c>
      <c r="P1836" s="113" t="s">
        <v>28</v>
      </c>
      <c r="Q1836" s="65"/>
      <c r="R1836" s="65"/>
      <c r="S1836" s="65"/>
      <c r="T1836" s="65"/>
      <c r="U1836" s="65"/>
      <c r="V1836" s="65"/>
      <c r="W1836" s="65"/>
      <c r="X1836" s="65"/>
      <c r="Y1836" s="65"/>
      <c r="Z1836" s="65"/>
      <c r="AA1836" s="65"/>
      <c r="AB1836" s="65"/>
      <c r="AC1836" s="65"/>
      <c r="AD1836" s="65"/>
      <c r="AE1836" s="65"/>
      <c r="AF1836" s="65"/>
      <c r="AG1836" s="65"/>
      <c r="AH1836" s="65"/>
      <c r="AI1836" s="65"/>
      <c r="AJ1836" s="65"/>
      <c r="AK1836" s="65"/>
      <c r="AL1836" s="65"/>
      <c r="AM1836" s="65"/>
      <c r="AN1836" s="65"/>
      <c r="AO1836" s="65"/>
      <c r="AP1836" s="65"/>
      <c r="AQ1836" s="65"/>
      <c r="AR1836" s="65"/>
      <c r="AS1836" s="65"/>
      <c r="AT1836" s="65"/>
      <c r="AU1836" s="65"/>
      <c r="AV1836" s="65"/>
      <c r="AW1836" s="65"/>
      <c r="AX1836" s="65"/>
      <c r="AY1836" s="65"/>
      <c r="AZ1836" s="65"/>
      <c r="BA1836" s="65"/>
      <c r="BB1836" s="65"/>
      <c r="BC1836" s="65"/>
      <c r="BD1836" s="65"/>
      <c r="BE1836" s="65"/>
      <c r="BF1836" s="65"/>
      <c r="BG1836" s="65"/>
      <c r="BH1836" s="65"/>
      <c r="BI1836" s="65"/>
      <c r="BJ1836" s="65"/>
      <c r="BK1836" s="65"/>
      <c r="BL1836" s="65"/>
    </row>
    <row r="1837" spans="1:64" x14ac:dyDescent="0.2">
      <c r="A1837" s="113" t="s">
        <v>1958</v>
      </c>
      <c r="B1837" s="91" t="s">
        <v>2051</v>
      </c>
      <c r="C1837" s="626" t="s">
        <v>2095</v>
      </c>
      <c r="D1837" s="547">
        <v>50</v>
      </c>
      <c r="E1837" s="547" t="s">
        <v>26</v>
      </c>
      <c r="F1837" s="627">
        <v>25</v>
      </c>
      <c r="G1837" s="113" t="s">
        <v>2070</v>
      </c>
      <c r="H1837" s="113" t="s">
        <v>28</v>
      </c>
      <c r="I1837" s="113" t="s">
        <v>29</v>
      </c>
      <c r="J1837" s="113" t="s">
        <v>76</v>
      </c>
      <c r="K1837" s="547"/>
      <c r="L1837" s="547"/>
      <c r="M1837" s="113" t="s">
        <v>32</v>
      </c>
      <c r="N1837" s="113" t="s">
        <v>52</v>
      </c>
      <c r="O1837" s="113">
        <v>24</v>
      </c>
      <c r="P1837" s="113" t="s">
        <v>28</v>
      </c>
      <c r="Q1837" s="65"/>
      <c r="R1837" s="65"/>
      <c r="S1837" s="65"/>
      <c r="T1837" s="65"/>
      <c r="U1837" s="65"/>
      <c r="V1837" s="65"/>
      <c r="W1837" s="65"/>
      <c r="X1837" s="65"/>
      <c r="Y1837" s="65"/>
      <c r="Z1837" s="65"/>
      <c r="AA1837" s="65"/>
      <c r="AB1837" s="65"/>
      <c r="AC1837" s="65"/>
      <c r="AD1837" s="65"/>
      <c r="AE1837" s="65"/>
      <c r="AF1837" s="65"/>
      <c r="AG1837" s="65"/>
      <c r="AH1837" s="65"/>
      <c r="AI1837" s="65"/>
      <c r="AJ1837" s="65"/>
      <c r="AK1837" s="65"/>
      <c r="AL1837" s="65"/>
      <c r="AM1837" s="65"/>
      <c r="AN1837" s="65"/>
      <c r="AO1837" s="65"/>
      <c r="AP1837" s="65"/>
      <c r="AQ1837" s="65"/>
      <c r="AR1837" s="65"/>
      <c r="AS1837" s="65"/>
      <c r="AT1837" s="65"/>
      <c r="AU1837" s="65"/>
      <c r="AV1837" s="65"/>
      <c r="AW1837" s="65"/>
      <c r="AX1837" s="65"/>
      <c r="AY1837" s="65"/>
      <c r="AZ1837" s="65"/>
      <c r="BA1837" s="65"/>
      <c r="BB1837" s="65"/>
      <c r="BC1837" s="65"/>
      <c r="BD1837" s="65"/>
      <c r="BE1837" s="65"/>
      <c r="BF1837" s="65"/>
      <c r="BG1837" s="65"/>
      <c r="BH1837" s="65"/>
      <c r="BI1837" s="65"/>
      <c r="BJ1837" s="65"/>
      <c r="BK1837" s="65"/>
      <c r="BL1837" s="65"/>
    </row>
    <row r="1838" spans="1:64" x14ac:dyDescent="0.2">
      <c r="A1838" s="113" t="s">
        <v>1958</v>
      </c>
      <c r="B1838" s="91" t="s">
        <v>2051</v>
      </c>
      <c r="C1838" s="626" t="s">
        <v>2096</v>
      </c>
      <c r="D1838" s="547">
        <v>150</v>
      </c>
      <c r="E1838" s="547" t="s">
        <v>26</v>
      </c>
      <c r="F1838" s="627">
        <v>25</v>
      </c>
      <c r="G1838" s="113" t="s">
        <v>2070</v>
      </c>
      <c r="H1838" s="113" t="s">
        <v>28</v>
      </c>
      <c r="I1838" s="113" t="s">
        <v>29</v>
      </c>
      <c r="J1838" s="113" t="s">
        <v>76</v>
      </c>
      <c r="K1838" s="547"/>
      <c r="L1838" s="547"/>
      <c r="M1838" s="113" t="s">
        <v>32</v>
      </c>
      <c r="N1838" s="113" t="s">
        <v>52</v>
      </c>
      <c r="O1838" s="113">
        <v>24</v>
      </c>
      <c r="P1838" s="113" t="s">
        <v>28</v>
      </c>
      <c r="Q1838" s="65"/>
      <c r="R1838" s="65"/>
      <c r="S1838" s="65"/>
      <c r="T1838" s="65"/>
      <c r="U1838" s="65"/>
      <c r="V1838" s="65"/>
      <c r="W1838" s="65"/>
      <c r="X1838" s="65"/>
      <c r="Y1838" s="65"/>
      <c r="Z1838" s="65"/>
      <c r="AA1838" s="65"/>
      <c r="AB1838" s="65"/>
      <c r="AC1838" s="65"/>
      <c r="AD1838" s="65"/>
      <c r="AE1838" s="65"/>
      <c r="AF1838" s="65"/>
      <c r="AG1838" s="65"/>
      <c r="AH1838" s="65"/>
      <c r="AI1838" s="65"/>
      <c r="AJ1838" s="65"/>
      <c r="AK1838" s="65"/>
      <c r="AL1838" s="65"/>
      <c r="AM1838" s="65"/>
      <c r="AN1838" s="65"/>
      <c r="AO1838" s="65"/>
      <c r="AP1838" s="65"/>
      <c r="AQ1838" s="65"/>
      <c r="AR1838" s="65"/>
      <c r="AS1838" s="65"/>
      <c r="AT1838" s="65"/>
      <c r="AU1838" s="65"/>
      <c r="AV1838" s="65"/>
      <c r="AW1838" s="65"/>
      <c r="AX1838" s="65"/>
      <c r="AY1838" s="65"/>
      <c r="AZ1838" s="65"/>
      <c r="BA1838" s="65"/>
      <c r="BB1838" s="65"/>
      <c r="BC1838" s="65"/>
      <c r="BD1838" s="65"/>
      <c r="BE1838" s="65"/>
      <c r="BF1838" s="65"/>
      <c r="BG1838" s="65"/>
      <c r="BH1838" s="65"/>
      <c r="BI1838" s="65"/>
      <c r="BJ1838" s="65"/>
      <c r="BK1838" s="65"/>
      <c r="BL1838" s="65"/>
    </row>
    <row r="1839" spans="1:64" x14ac:dyDescent="0.2">
      <c r="A1839" s="113" t="s">
        <v>1958</v>
      </c>
      <c r="B1839" s="91" t="s">
        <v>2051</v>
      </c>
      <c r="C1839" s="626" t="s">
        <v>2097</v>
      </c>
      <c r="D1839" s="547">
        <v>150</v>
      </c>
      <c r="E1839" s="547" t="s">
        <v>26</v>
      </c>
      <c r="F1839" s="627">
        <v>25</v>
      </c>
      <c r="G1839" s="113" t="s">
        <v>2070</v>
      </c>
      <c r="H1839" s="113" t="s">
        <v>28</v>
      </c>
      <c r="I1839" s="113" t="s">
        <v>29</v>
      </c>
      <c r="J1839" s="113" t="s">
        <v>76</v>
      </c>
      <c r="K1839" s="547"/>
      <c r="L1839" s="547"/>
      <c r="M1839" s="113" t="s">
        <v>32</v>
      </c>
      <c r="N1839" s="113" t="s">
        <v>52</v>
      </c>
      <c r="O1839" s="113">
        <v>24</v>
      </c>
      <c r="P1839" s="113" t="s">
        <v>28</v>
      </c>
      <c r="Q1839" s="65"/>
      <c r="R1839" s="65"/>
      <c r="S1839" s="65"/>
      <c r="T1839" s="65"/>
      <c r="U1839" s="65"/>
      <c r="V1839" s="65"/>
      <c r="W1839" s="65"/>
      <c r="X1839" s="65"/>
      <c r="Y1839" s="65"/>
      <c r="Z1839" s="65"/>
      <c r="AA1839" s="65"/>
      <c r="AB1839" s="65"/>
      <c r="AC1839" s="65"/>
      <c r="AD1839" s="65"/>
      <c r="AE1839" s="65"/>
      <c r="AF1839" s="65"/>
      <c r="AG1839" s="65"/>
      <c r="AH1839" s="65"/>
      <c r="AI1839" s="65"/>
      <c r="AJ1839" s="65"/>
      <c r="AK1839" s="65"/>
      <c r="AL1839" s="65"/>
      <c r="AM1839" s="65"/>
      <c r="AN1839" s="65"/>
      <c r="AO1839" s="65"/>
      <c r="AP1839" s="65"/>
      <c r="AQ1839" s="65"/>
      <c r="AR1839" s="65"/>
      <c r="AS1839" s="65"/>
      <c r="AT1839" s="65"/>
      <c r="AU1839" s="65"/>
      <c r="AV1839" s="65"/>
      <c r="AW1839" s="65"/>
      <c r="AX1839" s="65"/>
      <c r="AY1839" s="65"/>
      <c r="AZ1839" s="65"/>
      <c r="BA1839" s="65"/>
      <c r="BB1839" s="65"/>
      <c r="BC1839" s="65"/>
      <c r="BD1839" s="65"/>
      <c r="BE1839" s="65"/>
      <c r="BF1839" s="65"/>
      <c r="BG1839" s="65"/>
      <c r="BH1839" s="65"/>
      <c r="BI1839" s="65"/>
      <c r="BJ1839" s="65"/>
      <c r="BK1839" s="65"/>
      <c r="BL1839" s="65"/>
    </row>
    <row r="1840" spans="1:64" x14ac:dyDescent="0.2">
      <c r="A1840" s="113" t="s">
        <v>1958</v>
      </c>
      <c r="B1840" s="91" t="s">
        <v>2051</v>
      </c>
      <c r="C1840" s="626" t="s">
        <v>2098</v>
      </c>
      <c r="D1840" s="547">
        <v>50</v>
      </c>
      <c r="E1840" s="547" t="s">
        <v>26</v>
      </c>
      <c r="F1840" s="627">
        <v>25</v>
      </c>
      <c r="G1840" s="113" t="s">
        <v>2070</v>
      </c>
      <c r="H1840" s="113" t="s">
        <v>28</v>
      </c>
      <c r="I1840" s="113" t="s">
        <v>29</v>
      </c>
      <c r="J1840" s="113" t="s">
        <v>76</v>
      </c>
      <c r="K1840" s="547"/>
      <c r="L1840" s="547"/>
      <c r="M1840" s="113" t="s">
        <v>32</v>
      </c>
      <c r="N1840" s="113" t="s">
        <v>52</v>
      </c>
      <c r="O1840" s="113">
        <v>24</v>
      </c>
      <c r="P1840" s="113" t="s">
        <v>28</v>
      </c>
      <c r="Q1840" s="65"/>
      <c r="R1840" s="65"/>
      <c r="S1840" s="65"/>
      <c r="T1840" s="65"/>
      <c r="U1840" s="65"/>
      <c r="V1840" s="65"/>
      <c r="W1840" s="65"/>
      <c r="X1840" s="65"/>
      <c r="Y1840" s="65"/>
      <c r="Z1840" s="65"/>
      <c r="AA1840" s="65"/>
      <c r="AB1840" s="65"/>
      <c r="AC1840" s="65"/>
      <c r="AD1840" s="65"/>
      <c r="AE1840" s="65"/>
      <c r="AF1840" s="65"/>
      <c r="AG1840" s="65"/>
      <c r="AH1840" s="65"/>
      <c r="AI1840" s="65"/>
      <c r="AJ1840" s="65"/>
      <c r="AK1840" s="65"/>
      <c r="AL1840" s="65"/>
      <c r="AM1840" s="65"/>
      <c r="AN1840" s="65"/>
      <c r="AO1840" s="65"/>
      <c r="AP1840" s="65"/>
      <c r="AQ1840" s="65"/>
      <c r="AR1840" s="65"/>
      <c r="AS1840" s="65"/>
      <c r="AT1840" s="65"/>
      <c r="AU1840" s="65"/>
      <c r="AV1840" s="65"/>
      <c r="AW1840" s="65"/>
      <c r="AX1840" s="65"/>
      <c r="AY1840" s="65"/>
      <c r="AZ1840" s="65"/>
      <c r="BA1840" s="65"/>
      <c r="BB1840" s="65"/>
      <c r="BC1840" s="65"/>
      <c r="BD1840" s="65"/>
      <c r="BE1840" s="65"/>
      <c r="BF1840" s="65"/>
      <c r="BG1840" s="65"/>
      <c r="BH1840" s="65"/>
      <c r="BI1840" s="65"/>
      <c r="BJ1840" s="65"/>
      <c r="BK1840" s="65"/>
      <c r="BL1840" s="65"/>
    </row>
    <row r="1841" spans="1:64" x14ac:dyDescent="0.2">
      <c r="A1841" s="113" t="s">
        <v>1958</v>
      </c>
      <c r="B1841" s="91" t="s">
        <v>2051</v>
      </c>
      <c r="C1841" s="626" t="s">
        <v>2099</v>
      </c>
      <c r="D1841" s="547">
        <v>50</v>
      </c>
      <c r="E1841" s="547" t="s">
        <v>26</v>
      </c>
      <c r="F1841" s="627">
        <v>25</v>
      </c>
      <c r="G1841" s="113" t="s">
        <v>2070</v>
      </c>
      <c r="H1841" s="113" t="s">
        <v>28</v>
      </c>
      <c r="I1841" s="113" t="s">
        <v>29</v>
      </c>
      <c r="J1841" s="113" t="s">
        <v>76</v>
      </c>
      <c r="K1841" s="547"/>
      <c r="L1841" s="547"/>
      <c r="M1841" s="113" t="s">
        <v>32</v>
      </c>
      <c r="N1841" s="113" t="s">
        <v>52</v>
      </c>
      <c r="O1841" s="113">
        <v>24</v>
      </c>
      <c r="P1841" s="113" t="s">
        <v>28</v>
      </c>
      <c r="Q1841" s="65"/>
      <c r="R1841" s="65"/>
      <c r="S1841" s="65"/>
      <c r="T1841" s="65"/>
      <c r="U1841" s="65"/>
      <c r="V1841" s="65"/>
      <c r="W1841" s="65"/>
      <c r="X1841" s="65"/>
      <c r="Y1841" s="65"/>
      <c r="Z1841" s="65"/>
      <c r="AA1841" s="65"/>
      <c r="AB1841" s="65"/>
      <c r="AC1841" s="65"/>
      <c r="AD1841" s="65"/>
      <c r="AE1841" s="65"/>
      <c r="AF1841" s="65"/>
      <c r="AG1841" s="65"/>
      <c r="AH1841" s="65"/>
      <c r="AI1841" s="65"/>
      <c r="AJ1841" s="65"/>
      <c r="AK1841" s="65"/>
      <c r="AL1841" s="65"/>
      <c r="AM1841" s="65"/>
      <c r="AN1841" s="65"/>
      <c r="AO1841" s="65"/>
      <c r="AP1841" s="65"/>
      <c r="AQ1841" s="65"/>
      <c r="AR1841" s="65"/>
      <c r="AS1841" s="65"/>
      <c r="AT1841" s="65"/>
      <c r="AU1841" s="65"/>
      <c r="AV1841" s="65"/>
      <c r="AW1841" s="65"/>
      <c r="AX1841" s="65"/>
      <c r="AY1841" s="65"/>
      <c r="AZ1841" s="65"/>
      <c r="BA1841" s="65"/>
      <c r="BB1841" s="65"/>
      <c r="BC1841" s="65"/>
      <c r="BD1841" s="65"/>
      <c r="BE1841" s="65"/>
      <c r="BF1841" s="65"/>
      <c r="BG1841" s="65"/>
      <c r="BH1841" s="65"/>
      <c r="BI1841" s="65"/>
      <c r="BJ1841" s="65"/>
      <c r="BK1841" s="65"/>
      <c r="BL1841" s="65"/>
    </row>
    <row r="1842" spans="1:64" x14ac:dyDescent="0.2">
      <c r="A1842" s="113" t="s">
        <v>1958</v>
      </c>
      <c r="B1842" s="91" t="s">
        <v>2051</v>
      </c>
      <c r="C1842" s="626" t="s">
        <v>2100</v>
      </c>
      <c r="D1842" s="547">
        <v>80</v>
      </c>
      <c r="E1842" s="547" t="s">
        <v>26</v>
      </c>
      <c r="F1842" s="627">
        <v>30</v>
      </c>
      <c r="G1842" s="113" t="s">
        <v>2070</v>
      </c>
      <c r="H1842" s="113" t="s">
        <v>28</v>
      </c>
      <c r="I1842" s="113" t="s">
        <v>29</v>
      </c>
      <c r="J1842" s="113" t="s">
        <v>76</v>
      </c>
      <c r="K1842" s="547"/>
      <c r="L1842" s="547"/>
      <c r="M1842" s="113" t="s">
        <v>32</v>
      </c>
      <c r="N1842" s="113" t="s">
        <v>52</v>
      </c>
      <c r="O1842" s="113">
        <v>24</v>
      </c>
      <c r="P1842" s="113" t="s">
        <v>28</v>
      </c>
      <c r="Q1842" s="65"/>
      <c r="R1842" s="65"/>
      <c r="S1842" s="65"/>
      <c r="T1842" s="65"/>
      <c r="U1842" s="65"/>
      <c r="V1842" s="65"/>
      <c r="W1842" s="65"/>
      <c r="X1842" s="65"/>
      <c r="Y1842" s="65"/>
      <c r="Z1842" s="65"/>
      <c r="AA1842" s="65"/>
      <c r="AB1842" s="65"/>
      <c r="AC1842" s="65"/>
      <c r="AD1842" s="65"/>
      <c r="AE1842" s="65"/>
      <c r="AF1842" s="65"/>
      <c r="AG1842" s="65"/>
      <c r="AH1842" s="65"/>
      <c r="AI1842" s="65"/>
      <c r="AJ1842" s="65"/>
      <c r="AK1842" s="65"/>
      <c r="AL1842" s="65"/>
      <c r="AM1842" s="65"/>
      <c r="AN1842" s="65"/>
      <c r="AO1842" s="65"/>
      <c r="AP1842" s="65"/>
      <c r="AQ1842" s="65"/>
      <c r="AR1842" s="65"/>
      <c r="AS1842" s="65"/>
      <c r="AT1842" s="65"/>
      <c r="AU1842" s="65"/>
      <c r="AV1842" s="65"/>
      <c r="AW1842" s="65"/>
      <c r="AX1842" s="65"/>
      <c r="AY1842" s="65"/>
      <c r="AZ1842" s="65"/>
      <c r="BA1842" s="65"/>
      <c r="BB1842" s="65"/>
      <c r="BC1842" s="65"/>
      <c r="BD1842" s="65"/>
      <c r="BE1842" s="65"/>
      <c r="BF1842" s="65"/>
      <c r="BG1842" s="65"/>
      <c r="BH1842" s="65"/>
      <c r="BI1842" s="65"/>
      <c r="BJ1842" s="65"/>
      <c r="BK1842" s="65"/>
      <c r="BL1842" s="65"/>
    </row>
    <row r="1843" spans="1:64" x14ac:dyDescent="0.2">
      <c r="A1843" s="113" t="s">
        <v>1958</v>
      </c>
      <c r="B1843" s="91" t="s">
        <v>2051</v>
      </c>
      <c r="C1843" s="626" t="s">
        <v>2101</v>
      </c>
      <c r="D1843" s="547">
        <v>50</v>
      </c>
      <c r="E1843" s="547" t="s">
        <v>26</v>
      </c>
      <c r="F1843" s="627">
        <v>25</v>
      </c>
      <c r="G1843" s="113" t="s">
        <v>2070</v>
      </c>
      <c r="H1843" s="113" t="s">
        <v>28</v>
      </c>
      <c r="I1843" s="113" t="s">
        <v>29</v>
      </c>
      <c r="J1843" s="113" t="s">
        <v>76</v>
      </c>
      <c r="K1843" s="547"/>
      <c r="L1843" s="547"/>
      <c r="M1843" s="113" t="s">
        <v>32</v>
      </c>
      <c r="N1843" s="113" t="s">
        <v>52</v>
      </c>
      <c r="O1843" s="113">
        <v>24</v>
      </c>
      <c r="P1843" s="113" t="s">
        <v>28</v>
      </c>
      <c r="Q1843" s="65"/>
      <c r="R1843" s="65"/>
      <c r="S1843" s="65"/>
      <c r="T1843" s="65"/>
      <c r="U1843" s="65"/>
      <c r="V1843" s="65"/>
      <c r="W1843" s="65"/>
      <c r="X1843" s="65"/>
      <c r="Y1843" s="65"/>
      <c r="Z1843" s="65"/>
      <c r="AA1843" s="65"/>
      <c r="AB1843" s="65"/>
      <c r="AC1843" s="65"/>
      <c r="AD1843" s="65"/>
      <c r="AE1843" s="65"/>
      <c r="AF1843" s="65"/>
      <c r="AG1843" s="65"/>
      <c r="AH1843" s="65"/>
      <c r="AI1843" s="65"/>
      <c r="AJ1843" s="65"/>
      <c r="AK1843" s="65"/>
      <c r="AL1843" s="65"/>
      <c r="AM1843" s="65"/>
      <c r="AN1843" s="65"/>
      <c r="AO1843" s="65"/>
      <c r="AP1843" s="65"/>
      <c r="AQ1843" s="65"/>
      <c r="AR1843" s="65"/>
      <c r="AS1843" s="65"/>
      <c r="AT1843" s="65"/>
      <c r="AU1843" s="65"/>
      <c r="AV1843" s="65"/>
      <c r="AW1843" s="65"/>
      <c r="AX1843" s="65"/>
      <c r="AY1843" s="65"/>
      <c r="AZ1843" s="65"/>
      <c r="BA1843" s="65"/>
      <c r="BB1843" s="65"/>
      <c r="BC1843" s="65"/>
      <c r="BD1843" s="65"/>
      <c r="BE1843" s="65"/>
      <c r="BF1843" s="65"/>
      <c r="BG1843" s="65"/>
      <c r="BH1843" s="65"/>
      <c r="BI1843" s="65"/>
      <c r="BJ1843" s="65"/>
      <c r="BK1843" s="65"/>
      <c r="BL1843" s="65"/>
    </row>
    <row r="1844" spans="1:64" ht="60" x14ac:dyDescent="0.2">
      <c r="A1844" s="113" t="s">
        <v>1958</v>
      </c>
      <c r="B1844" s="91" t="s">
        <v>2051</v>
      </c>
      <c r="C1844" s="626" t="s">
        <v>2102</v>
      </c>
      <c r="D1844" s="547" t="s">
        <v>1978</v>
      </c>
      <c r="E1844" s="547" t="s">
        <v>26</v>
      </c>
      <c r="F1844" s="627" t="s">
        <v>2103</v>
      </c>
      <c r="G1844" s="113" t="s">
        <v>84</v>
      </c>
      <c r="H1844" s="113" t="s">
        <v>28</v>
      </c>
      <c r="I1844" s="113" t="s">
        <v>41</v>
      </c>
      <c r="J1844" s="113" t="s">
        <v>76</v>
      </c>
      <c r="K1844" s="547"/>
      <c r="L1844" s="547"/>
      <c r="M1844" s="113" t="s">
        <v>2104</v>
      </c>
      <c r="N1844" s="113" t="s">
        <v>2105</v>
      </c>
      <c r="O1844" s="113" t="s">
        <v>2106</v>
      </c>
      <c r="P1844" s="113" t="s">
        <v>28</v>
      </c>
      <c r="Q1844" s="65"/>
      <c r="R1844" s="65"/>
      <c r="S1844" s="65"/>
      <c r="T1844" s="65"/>
      <c r="U1844" s="65"/>
      <c r="V1844" s="65"/>
      <c r="W1844" s="65"/>
      <c r="X1844" s="65"/>
      <c r="Y1844" s="65"/>
      <c r="Z1844" s="65"/>
      <c r="AA1844" s="65"/>
      <c r="AB1844" s="65"/>
      <c r="AC1844" s="65"/>
      <c r="AD1844" s="65"/>
      <c r="AE1844" s="65"/>
      <c r="AF1844" s="65"/>
      <c r="AG1844" s="65"/>
      <c r="AH1844" s="65"/>
      <c r="AI1844" s="65"/>
      <c r="AJ1844" s="65"/>
      <c r="AK1844" s="65"/>
      <c r="AL1844" s="65"/>
      <c r="AM1844" s="65"/>
      <c r="AN1844" s="65"/>
      <c r="AO1844" s="65"/>
      <c r="AP1844" s="65"/>
      <c r="AQ1844" s="65"/>
      <c r="AR1844" s="65"/>
      <c r="AS1844" s="65"/>
      <c r="AT1844" s="65"/>
      <c r="AU1844" s="65"/>
      <c r="AV1844" s="65"/>
      <c r="AW1844" s="65"/>
      <c r="AX1844" s="65"/>
      <c r="AY1844" s="65"/>
      <c r="AZ1844" s="65"/>
      <c r="BA1844" s="65"/>
      <c r="BB1844" s="65"/>
      <c r="BC1844" s="65"/>
      <c r="BD1844" s="65"/>
      <c r="BE1844" s="65"/>
      <c r="BF1844" s="65"/>
      <c r="BG1844" s="65"/>
      <c r="BH1844" s="65"/>
      <c r="BI1844" s="65"/>
      <c r="BJ1844" s="65"/>
      <c r="BK1844" s="65"/>
      <c r="BL1844" s="65"/>
    </row>
    <row r="1845" spans="1:64" ht="60" x14ac:dyDescent="0.2">
      <c r="A1845" s="113" t="s">
        <v>1958</v>
      </c>
      <c r="B1845" s="91" t="s">
        <v>2051</v>
      </c>
      <c r="C1845" s="626" t="s">
        <v>2107</v>
      </c>
      <c r="D1845" s="547" t="s">
        <v>1978</v>
      </c>
      <c r="E1845" s="547" t="s">
        <v>26</v>
      </c>
      <c r="F1845" s="627">
        <v>10</v>
      </c>
      <c r="G1845" s="113" t="s">
        <v>84</v>
      </c>
      <c r="H1845" s="113" t="s">
        <v>28</v>
      </c>
      <c r="I1845" s="113" t="s">
        <v>41</v>
      </c>
      <c r="J1845" s="113" t="s">
        <v>76</v>
      </c>
      <c r="K1845" s="547"/>
      <c r="L1845" s="547"/>
      <c r="M1845" s="113" t="s">
        <v>2104</v>
      </c>
      <c r="N1845" s="113" t="s">
        <v>2108</v>
      </c>
      <c r="O1845" s="113" t="s">
        <v>2106</v>
      </c>
      <c r="P1845" s="113" t="s">
        <v>2109</v>
      </c>
      <c r="Q1845" s="65"/>
      <c r="R1845" s="65"/>
      <c r="S1845" s="65"/>
      <c r="T1845" s="65"/>
      <c r="U1845" s="65"/>
      <c r="V1845" s="65"/>
      <c r="W1845" s="65"/>
      <c r="X1845" s="65"/>
      <c r="Y1845" s="65"/>
      <c r="Z1845" s="65"/>
      <c r="AA1845" s="65"/>
      <c r="AB1845" s="65"/>
      <c r="AC1845" s="65"/>
      <c r="AD1845" s="65"/>
      <c r="AE1845" s="65"/>
      <c r="AF1845" s="65"/>
      <c r="AG1845" s="65"/>
      <c r="AH1845" s="65"/>
      <c r="AI1845" s="65"/>
      <c r="AJ1845" s="65"/>
      <c r="AK1845" s="65"/>
      <c r="AL1845" s="65"/>
      <c r="AM1845" s="65"/>
      <c r="AN1845" s="65"/>
      <c r="AO1845" s="65"/>
      <c r="AP1845" s="65"/>
      <c r="AQ1845" s="65"/>
      <c r="AR1845" s="65"/>
      <c r="AS1845" s="65"/>
      <c r="AT1845" s="65"/>
      <c r="AU1845" s="65"/>
      <c r="AV1845" s="65"/>
      <c r="AW1845" s="65"/>
      <c r="AX1845" s="65"/>
      <c r="AY1845" s="65"/>
      <c r="AZ1845" s="65"/>
      <c r="BA1845" s="65"/>
      <c r="BB1845" s="65"/>
      <c r="BC1845" s="65"/>
      <c r="BD1845" s="65"/>
      <c r="BE1845" s="65"/>
      <c r="BF1845" s="65"/>
      <c r="BG1845" s="65"/>
      <c r="BH1845" s="65"/>
      <c r="BI1845" s="65"/>
      <c r="BJ1845" s="65"/>
      <c r="BK1845" s="65"/>
      <c r="BL1845" s="65"/>
    </row>
    <row r="1846" spans="1:64" x14ac:dyDescent="0.2">
      <c r="A1846" s="113" t="s">
        <v>1958</v>
      </c>
      <c r="B1846" s="91" t="s">
        <v>2051</v>
      </c>
      <c r="C1846" s="626" t="s">
        <v>2110</v>
      </c>
      <c r="D1846" s="547" t="s">
        <v>1978</v>
      </c>
      <c r="E1846" s="547" t="s">
        <v>26</v>
      </c>
      <c r="F1846" s="627">
        <v>10</v>
      </c>
      <c r="G1846" s="113" t="s">
        <v>84</v>
      </c>
      <c r="H1846" s="113" t="s">
        <v>28</v>
      </c>
      <c r="I1846" s="113" t="s">
        <v>41</v>
      </c>
      <c r="J1846" s="113" t="s">
        <v>76</v>
      </c>
      <c r="K1846" s="547"/>
      <c r="L1846" s="547"/>
      <c r="M1846" s="113" t="s">
        <v>69</v>
      </c>
      <c r="N1846" s="113" t="s">
        <v>35</v>
      </c>
      <c r="O1846" s="113" t="s">
        <v>2111</v>
      </c>
      <c r="P1846" s="113" t="s">
        <v>28</v>
      </c>
      <c r="Q1846" s="65"/>
      <c r="R1846" s="65"/>
      <c r="S1846" s="65"/>
      <c r="T1846" s="65"/>
      <c r="U1846" s="65"/>
      <c r="V1846" s="65"/>
      <c r="W1846" s="65"/>
      <c r="X1846" s="65"/>
      <c r="Y1846" s="65"/>
      <c r="Z1846" s="65"/>
      <c r="AA1846" s="65"/>
      <c r="AB1846" s="65"/>
      <c r="AC1846" s="65"/>
      <c r="AD1846" s="65"/>
      <c r="AE1846" s="65"/>
      <c r="AF1846" s="65"/>
      <c r="AG1846" s="65"/>
      <c r="AH1846" s="65"/>
      <c r="AI1846" s="65"/>
      <c r="AJ1846" s="65"/>
      <c r="AK1846" s="65"/>
      <c r="AL1846" s="65"/>
      <c r="AM1846" s="65"/>
      <c r="AN1846" s="65"/>
      <c r="AO1846" s="65"/>
      <c r="AP1846" s="65"/>
      <c r="AQ1846" s="65"/>
      <c r="AR1846" s="65"/>
      <c r="AS1846" s="65"/>
      <c r="AT1846" s="65"/>
      <c r="AU1846" s="65"/>
      <c r="AV1846" s="65"/>
      <c r="AW1846" s="65"/>
      <c r="AX1846" s="65"/>
      <c r="AY1846" s="65"/>
      <c r="AZ1846" s="65"/>
      <c r="BA1846" s="65"/>
      <c r="BB1846" s="65"/>
      <c r="BC1846" s="65"/>
      <c r="BD1846" s="65"/>
      <c r="BE1846" s="65"/>
      <c r="BF1846" s="65"/>
      <c r="BG1846" s="65"/>
      <c r="BH1846" s="65"/>
      <c r="BI1846" s="65"/>
      <c r="BJ1846" s="65"/>
      <c r="BK1846" s="65"/>
      <c r="BL1846" s="65"/>
    </row>
    <row r="1847" spans="1:64" ht="48" x14ac:dyDescent="0.2">
      <c r="A1847" s="113" t="s">
        <v>1958</v>
      </c>
      <c r="B1847" s="91" t="s">
        <v>2051</v>
      </c>
      <c r="C1847" s="626" t="s">
        <v>2112</v>
      </c>
      <c r="D1847" s="547" t="s">
        <v>1978</v>
      </c>
      <c r="E1847" s="547" t="s">
        <v>26</v>
      </c>
      <c r="F1847" s="627" t="s">
        <v>2113</v>
      </c>
      <c r="G1847" s="113" t="s">
        <v>84</v>
      </c>
      <c r="H1847" s="113" t="s">
        <v>28</v>
      </c>
      <c r="I1847" s="113" t="s">
        <v>41</v>
      </c>
      <c r="J1847" s="113" t="s">
        <v>76</v>
      </c>
      <c r="K1847" s="547"/>
      <c r="L1847" s="547"/>
      <c r="M1847" s="113" t="s">
        <v>2104</v>
      </c>
      <c r="N1847" s="113" t="s">
        <v>2114</v>
      </c>
      <c r="O1847" s="113" t="s">
        <v>2106</v>
      </c>
      <c r="P1847" s="113" t="s">
        <v>28</v>
      </c>
      <c r="Q1847" s="65"/>
      <c r="R1847" s="65"/>
      <c r="S1847" s="65"/>
      <c r="T1847" s="65"/>
      <c r="U1847" s="65"/>
      <c r="V1847" s="65"/>
      <c r="W1847" s="65"/>
      <c r="X1847" s="65"/>
      <c r="Y1847" s="65"/>
      <c r="Z1847" s="65"/>
      <c r="AA1847" s="65"/>
      <c r="AB1847" s="65"/>
      <c r="AC1847" s="65"/>
      <c r="AD1847" s="65"/>
      <c r="AE1847" s="65"/>
      <c r="AF1847" s="65"/>
      <c r="AG1847" s="65"/>
      <c r="AH1847" s="65"/>
      <c r="AI1847" s="65"/>
      <c r="AJ1847" s="65"/>
      <c r="AK1847" s="65"/>
      <c r="AL1847" s="65"/>
      <c r="AM1847" s="65"/>
      <c r="AN1847" s="65"/>
      <c r="AO1847" s="65"/>
      <c r="AP1847" s="65"/>
      <c r="AQ1847" s="65"/>
      <c r="AR1847" s="65"/>
      <c r="AS1847" s="65"/>
      <c r="AT1847" s="65"/>
      <c r="AU1847" s="65"/>
      <c r="AV1847" s="65"/>
      <c r="AW1847" s="65"/>
      <c r="AX1847" s="65"/>
      <c r="AY1847" s="65"/>
      <c r="AZ1847" s="65"/>
      <c r="BA1847" s="65"/>
      <c r="BB1847" s="65"/>
      <c r="BC1847" s="65"/>
      <c r="BD1847" s="65"/>
      <c r="BE1847" s="65"/>
      <c r="BF1847" s="65"/>
      <c r="BG1847" s="65"/>
      <c r="BH1847" s="65"/>
      <c r="BI1847" s="65"/>
      <c r="BJ1847" s="65"/>
      <c r="BK1847" s="65"/>
      <c r="BL1847" s="65"/>
    </row>
    <row r="1848" spans="1:64" x14ac:dyDescent="0.2">
      <c r="A1848" s="113" t="s">
        <v>1958</v>
      </c>
      <c r="B1848" s="91" t="s">
        <v>2051</v>
      </c>
      <c r="C1848" s="626" t="s">
        <v>2115</v>
      </c>
      <c r="D1848" s="547" t="s">
        <v>1978</v>
      </c>
      <c r="E1848" s="547" t="s">
        <v>26</v>
      </c>
      <c r="F1848" s="627">
        <v>10</v>
      </c>
      <c r="G1848" s="113" t="s">
        <v>84</v>
      </c>
      <c r="H1848" s="113" t="s">
        <v>28</v>
      </c>
      <c r="I1848" s="113" t="s">
        <v>41</v>
      </c>
      <c r="J1848" s="113" t="s">
        <v>76</v>
      </c>
      <c r="K1848" s="547"/>
      <c r="L1848" s="547"/>
      <c r="M1848" s="113" t="s">
        <v>69</v>
      </c>
      <c r="N1848" s="113" t="s">
        <v>368</v>
      </c>
      <c r="O1848" s="113" t="s">
        <v>2111</v>
      </c>
      <c r="P1848" s="113" t="s">
        <v>28</v>
      </c>
      <c r="Q1848" s="65"/>
      <c r="R1848" s="65"/>
      <c r="S1848" s="65"/>
      <c r="T1848" s="65"/>
      <c r="U1848" s="65"/>
      <c r="V1848" s="65"/>
      <c r="W1848" s="65"/>
      <c r="X1848" s="65"/>
      <c r="Y1848" s="65"/>
      <c r="Z1848" s="65"/>
      <c r="AA1848" s="65"/>
      <c r="AB1848" s="65"/>
      <c r="AC1848" s="65"/>
      <c r="AD1848" s="65"/>
      <c r="AE1848" s="65"/>
      <c r="AF1848" s="65"/>
      <c r="AG1848" s="65"/>
      <c r="AH1848" s="65"/>
      <c r="AI1848" s="65"/>
      <c r="AJ1848" s="65"/>
      <c r="AK1848" s="65"/>
      <c r="AL1848" s="65"/>
      <c r="AM1848" s="65"/>
      <c r="AN1848" s="65"/>
      <c r="AO1848" s="65"/>
      <c r="AP1848" s="65"/>
      <c r="AQ1848" s="65"/>
      <c r="AR1848" s="65"/>
      <c r="AS1848" s="65"/>
      <c r="AT1848" s="65"/>
      <c r="AU1848" s="65"/>
      <c r="AV1848" s="65"/>
      <c r="AW1848" s="65"/>
      <c r="AX1848" s="65"/>
      <c r="AY1848" s="65"/>
      <c r="AZ1848" s="65"/>
      <c r="BA1848" s="65"/>
      <c r="BB1848" s="65"/>
      <c r="BC1848" s="65"/>
      <c r="BD1848" s="65"/>
      <c r="BE1848" s="65"/>
      <c r="BF1848" s="65"/>
      <c r="BG1848" s="65"/>
      <c r="BH1848" s="65"/>
      <c r="BI1848" s="65"/>
      <c r="BJ1848" s="65"/>
      <c r="BK1848" s="65"/>
      <c r="BL1848" s="65"/>
    </row>
    <row r="1849" spans="1:64" x14ac:dyDescent="0.2">
      <c r="A1849" s="113" t="s">
        <v>1958</v>
      </c>
      <c r="B1849" s="91" t="s">
        <v>2051</v>
      </c>
      <c r="C1849" s="626" t="s">
        <v>2116</v>
      </c>
      <c r="D1849" s="547" t="s">
        <v>1978</v>
      </c>
      <c r="E1849" s="547" t="s">
        <v>26</v>
      </c>
      <c r="F1849" s="627">
        <v>10</v>
      </c>
      <c r="G1849" s="113" t="s">
        <v>84</v>
      </c>
      <c r="H1849" s="113" t="s">
        <v>28</v>
      </c>
      <c r="I1849" s="113" t="s">
        <v>41</v>
      </c>
      <c r="J1849" s="113" t="s">
        <v>28</v>
      </c>
      <c r="K1849" s="547" t="s">
        <v>30</v>
      </c>
      <c r="L1849" s="547">
        <v>50</v>
      </c>
      <c r="M1849" s="113" t="s">
        <v>69</v>
      </c>
      <c r="N1849" s="113" t="s">
        <v>368</v>
      </c>
      <c r="O1849" s="113" t="s">
        <v>2111</v>
      </c>
      <c r="P1849" s="113" t="s">
        <v>28</v>
      </c>
      <c r="Q1849" s="65"/>
      <c r="R1849" s="65"/>
      <c r="S1849" s="65"/>
      <c r="T1849" s="65"/>
      <c r="U1849" s="65"/>
      <c r="V1849" s="65"/>
      <c r="W1849" s="65"/>
      <c r="X1849" s="65"/>
      <c r="Y1849" s="65"/>
      <c r="Z1849" s="65"/>
      <c r="AA1849" s="65"/>
      <c r="AB1849" s="65"/>
      <c r="AC1849" s="65"/>
      <c r="AD1849" s="65"/>
      <c r="AE1849" s="65"/>
      <c r="AF1849" s="65"/>
      <c r="AG1849" s="65"/>
      <c r="AH1849" s="65"/>
      <c r="AI1849" s="65"/>
      <c r="AJ1849" s="65"/>
      <c r="AK1849" s="65"/>
      <c r="AL1849" s="65"/>
      <c r="AM1849" s="65"/>
      <c r="AN1849" s="65"/>
      <c r="AO1849" s="65"/>
      <c r="AP1849" s="65"/>
      <c r="AQ1849" s="65"/>
      <c r="AR1849" s="65"/>
      <c r="AS1849" s="65"/>
      <c r="AT1849" s="65"/>
      <c r="AU1849" s="65"/>
      <c r="AV1849" s="65"/>
      <c r="AW1849" s="65"/>
      <c r="AX1849" s="65"/>
      <c r="AY1849" s="65"/>
      <c r="AZ1849" s="65"/>
      <c r="BA1849" s="65"/>
      <c r="BB1849" s="65"/>
      <c r="BC1849" s="65"/>
      <c r="BD1849" s="65"/>
      <c r="BE1849" s="65"/>
      <c r="BF1849" s="65"/>
      <c r="BG1849" s="65"/>
      <c r="BH1849" s="65"/>
      <c r="BI1849" s="65"/>
      <c r="BJ1849" s="65"/>
      <c r="BK1849" s="65"/>
      <c r="BL1849" s="65"/>
    </row>
    <row r="1850" spans="1:64" x14ac:dyDescent="0.2">
      <c r="A1850" s="113" t="s">
        <v>1958</v>
      </c>
      <c r="B1850" s="91" t="s">
        <v>2051</v>
      </c>
      <c r="C1850" s="626" t="s">
        <v>2117</v>
      </c>
      <c r="D1850" s="547" t="s">
        <v>1978</v>
      </c>
      <c r="E1850" s="547" t="s">
        <v>26</v>
      </c>
      <c r="F1850" s="627">
        <v>10</v>
      </c>
      <c r="G1850" s="113" t="s">
        <v>84</v>
      </c>
      <c r="H1850" s="113" t="s">
        <v>28</v>
      </c>
      <c r="I1850" s="113" t="s">
        <v>41</v>
      </c>
      <c r="J1850" s="113" t="s">
        <v>76</v>
      </c>
      <c r="K1850" s="547"/>
      <c r="L1850" s="547"/>
      <c r="M1850" s="113" t="s">
        <v>69</v>
      </c>
      <c r="N1850" s="113" t="s">
        <v>368</v>
      </c>
      <c r="O1850" s="113" t="s">
        <v>2111</v>
      </c>
      <c r="P1850" s="113" t="s">
        <v>28</v>
      </c>
      <c r="Q1850" s="65"/>
      <c r="R1850" s="65"/>
      <c r="S1850" s="65"/>
      <c r="T1850" s="65"/>
      <c r="U1850" s="65"/>
      <c r="V1850" s="65"/>
      <c r="W1850" s="65"/>
      <c r="X1850" s="65"/>
      <c r="Y1850" s="65"/>
      <c r="Z1850" s="65"/>
      <c r="AA1850" s="65"/>
      <c r="AB1850" s="65"/>
      <c r="AC1850" s="65"/>
      <c r="AD1850" s="65"/>
      <c r="AE1850" s="65"/>
      <c r="AF1850" s="65"/>
      <c r="AG1850" s="65"/>
      <c r="AH1850" s="65"/>
      <c r="AI1850" s="65"/>
      <c r="AJ1850" s="65"/>
      <c r="AK1850" s="65"/>
      <c r="AL1850" s="65"/>
      <c r="AM1850" s="65"/>
      <c r="AN1850" s="65"/>
      <c r="AO1850" s="65"/>
      <c r="AP1850" s="65"/>
      <c r="AQ1850" s="65"/>
      <c r="AR1850" s="65"/>
      <c r="AS1850" s="65"/>
      <c r="AT1850" s="65"/>
      <c r="AU1850" s="65"/>
      <c r="AV1850" s="65"/>
      <c r="AW1850" s="65"/>
      <c r="AX1850" s="65"/>
      <c r="AY1850" s="65"/>
      <c r="AZ1850" s="65"/>
      <c r="BA1850" s="65"/>
      <c r="BB1850" s="65"/>
      <c r="BC1850" s="65"/>
      <c r="BD1850" s="65"/>
      <c r="BE1850" s="65"/>
      <c r="BF1850" s="65"/>
      <c r="BG1850" s="65"/>
      <c r="BH1850" s="65"/>
      <c r="BI1850" s="65"/>
      <c r="BJ1850" s="65"/>
      <c r="BK1850" s="65"/>
      <c r="BL1850" s="65"/>
    </row>
    <row r="1851" spans="1:64" x14ac:dyDescent="0.2">
      <c r="A1851" s="113" t="s">
        <v>1958</v>
      </c>
      <c r="B1851" s="91" t="s">
        <v>2051</v>
      </c>
      <c r="C1851" s="626" t="s">
        <v>2118</v>
      </c>
      <c r="D1851" s="547" t="s">
        <v>1978</v>
      </c>
      <c r="E1851" s="547" t="s">
        <v>26</v>
      </c>
      <c r="F1851" s="627">
        <v>10</v>
      </c>
      <c r="G1851" s="113" t="s">
        <v>84</v>
      </c>
      <c r="H1851" s="113" t="s">
        <v>28</v>
      </c>
      <c r="I1851" s="113" t="s">
        <v>41</v>
      </c>
      <c r="J1851" s="113" t="s">
        <v>76</v>
      </c>
      <c r="K1851" s="547"/>
      <c r="L1851" s="547"/>
      <c r="M1851" s="113" t="s">
        <v>69</v>
      </c>
      <c r="N1851" s="113" t="s">
        <v>368</v>
      </c>
      <c r="O1851" s="113" t="s">
        <v>2111</v>
      </c>
      <c r="P1851" s="113" t="s">
        <v>28</v>
      </c>
      <c r="Q1851" s="65"/>
      <c r="R1851" s="65"/>
      <c r="S1851" s="65"/>
      <c r="T1851" s="65"/>
      <c r="U1851" s="65"/>
      <c r="V1851" s="65"/>
      <c r="W1851" s="65"/>
      <c r="X1851" s="65"/>
      <c r="Y1851" s="65"/>
      <c r="Z1851" s="65"/>
      <c r="AA1851" s="65"/>
      <c r="AB1851" s="65"/>
      <c r="AC1851" s="65"/>
      <c r="AD1851" s="65"/>
      <c r="AE1851" s="65"/>
      <c r="AF1851" s="65"/>
      <c r="AG1851" s="65"/>
      <c r="AH1851" s="65"/>
      <c r="AI1851" s="65"/>
      <c r="AJ1851" s="65"/>
      <c r="AK1851" s="65"/>
      <c r="AL1851" s="65"/>
      <c r="AM1851" s="65"/>
      <c r="AN1851" s="65"/>
      <c r="AO1851" s="65"/>
      <c r="AP1851" s="65"/>
      <c r="AQ1851" s="65"/>
      <c r="AR1851" s="65"/>
      <c r="AS1851" s="65"/>
      <c r="AT1851" s="65"/>
      <c r="AU1851" s="65"/>
      <c r="AV1851" s="65"/>
      <c r="AW1851" s="65"/>
      <c r="AX1851" s="65"/>
      <c r="AY1851" s="65"/>
      <c r="AZ1851" s="65"/>
      <c r="BA1851" s="65"/>
      <c r="BB1851" s="65"/>
      <c r="BC1851" s="65"/>
      <c r="BD1851" s="65"/>
      <c r="BE1851" s="65"/>
      <c r="BF1851" s="65"/>
      <c r="BG1851" s="65"/>
      <c r="BH1851" s="65"/>
      <c r="BI1851" s="65"/>
      <c r="BJ1851" s="65"/>
      <c r="BK1851" s="65"/>
      <c r="BL1851" s="65"/>
    </row>
    <row r="1852" spans="1:64" x14ac:dyDescent="0.2">
      <c r="A1852" s="113" t="s">
        <v>1958</v>
      </c>
      <c r="B1852" s="91" t="s">
        <v>2051</v>
      </c>
      <c r="C1852" s="626" t="s">
        <v>2119</v>
      </c>
      <c r="D1852" s="547" t="s">
        <v>1978</v>
      </c>
      <c r="E1852" s="547" t="s">
        <v>26</v>
      </c>
      <c r="F1852" s="627" t="s">
        <v>2113</v>
      </c>
      <c r="G1852" s="113" t="s">
        <v>84</v>
      </c>
      <c r="H1852" s="113" t="s">
        <v>28</v>
      </c>
      <c r="I1852" s="113" t="s">
        <v>41</v>
      </c>
      <c r="J1852" s="113" t="s">
        <v>76</v>
      </c>
      <c r="K1852" s="547"/>
      <c r="L1852" s="547"/>
      <c r="M1852" s="113" t="s">
        <v>2120</v>
      </c>
      <c r="N1852" s="113" t="s">
        <v>2121</v>
      </c>
      <c r="O1852" s="113" t="s">
        <v>2122</v>
      </c>
      <c r="P1852" s="113" t="s">
        <v>28</v>
      </c>
      <c r="Q1852" s="65"/>
      <c r="R1852" s="65"/>
      <c r="S1852" s="65"/>
      <c r="T1852" s="65"/>
      <c r="U1852" s="65"/>
      <c r="V1852" s="65"/>
      <c r="W1852" s="65"/>
      <c r="X1852" s="65"/>
      <c r="Y1852" s="65"/>
      <c r="Z1852" s="65"/>
      <c r="AA1852" s="65"/>
      <c r="AB1852" s="65"/>
      <c r="AC1852" s="65"/>
      <c r="AD1852" s="65"/>
      <c r="AE1852" s="65"/>
      <c r="AF1852" s="65"/>
      <c r="AG1852" s="65"/>
      <c r="AH1852" s="65"/>
      <c r="AI1852" s="65"/>
      <c r="AJ1852" s="65"/>
      <c r="AK1852" s="65"/>
      <c r="AL1852" s="65"/>
      <c r="AM1852" s="65"/>
      <c r="AN1852" s="65"/>
      <c r="AO1852" s="65"/>
      <c r="AP1852" s="65"/>
      <c r="AQ1852" s="65"/>
      <c r="AR1852" s="65"/>
      <c r="AS1852" s="65"/>
      <c r="AT1852" s="65"/>
      <c r="AU1852" s="65"/>
      <c r="AV1852" s="65"/>
      <c r="AW1852" s="65"/>
      <c r="AX1852" s="65"/>
      <c r="AY1852" s="65"/>
      <c r="AZ1852" s="65"/>
      <c r="BA1852" s="65"/>
      <c r="BB1852" s="65"/>
      <c r="BC1852" s="65"/>
      <c r="BD1852" s="65"/>
      <c r="BE1852" s="65"/>
      <c r="BF1852" s="65"/>
      <c r="BG1852" s="65"/>
      <c r="BH1852" s="65"/>
      <c r="BI1852" s="65"/>
      <c r="BJ1852" s="65"/>
      <c r="BK1852" s="65"/>
      <c r="BL1852" s="65"/>
    </row>
    <row r="1853" spans="1:64" x14ac:dyDescent="0.2">
      <c r="A1853" s="113" t="s">
        <v>1958</v>
      </c>
      <c r="B1853" s="91" t="s">
        <v>2051</v>
      </c>
      <c r="C1853" s="626" t="s">
        <v>2123</v>
      </c>
      <c r="D1853" s="547" t="s">
        <v>1978</v>
      </c>
      <c r="E1853" s="547" t="s">
        <v>26</v>
      </c>
      <c r="F1853" s="627">
        <v>10</v>
      </c>
      <c r="G1853" s="113" t="s">
        <v>84</v>
      </c>
      <c r="H1853" s="113" t="s">
        <v>28</v>
      </c>
      <c r="I1853" s="113" t="s">
        <v>41</v>
      </c>
      <c r="J1853" s="113" t="s">
        <v>76</v>
      </c>
      <c r="K1853" s="547"/>
      <c r="L1853" s="547"/>
      <c r="M1853" s="113" t="s">
        <v>69</v>
      </c>
      <c r="N1853" s="113" t="s">
        <v>368</v>
      </c>
      <c r="O1853" s="113" t="s">
        <v>2111</v>
      </c>
      <c r="P1853" s="113" t="s">
        <v>28</v>
      </c>
      <c r="Q1853" s="65"/>
      <c r="R1853" s="65"/>
      <c r="S1853" s="65"/>
      <c r="T1853" s="65"/>
      <c r="U1853" s="65"/>
      <c r="V1853" s="65"/>
      <c r="W1853" s="65"/>
      <c r="X1853" s="65"/>
      <c r="Y1853" s="65"/>
      <c r="Z1853" s="65"/>
      <c r="AA1853" s="65"/>
      <c r="AB1853" s="65"/>
      <c r="AC1853" s="65"/>
      <c r="AD1853" s="65"/>
      <c r="AE1853" s="65"/>
      <c r="AF1853" s="65"/>
      <c r="AG1853" s="65"/>
      <c r="AH1853" s="65"/>
      <c r="AI1853" s="65"/>
      <c r="AJ1853" s="65"/>
      <c r="AK1853" s="65"/>
      <c r="AL1853" s="65"/>
      <c r="AM1853" s="65"/>
      <c r="AN1853" s="65"/>
      <c r="AO1853" s="65"/>
      <c r="AP1853" s="65"/>
      <c r="AQ1853" s="65"/>
      <c r="AR1853" s="65"/>
      <c r="AS1853" s="65"/>
      <c r="AT1853" s="65"/>
      <c r="AU1853" s="65"/>
      <c r="AV1853" s="65"/>
      <c r="AW1853" s="65"/>
      <c r="AX1853" s="65"/>
      <c r="AY1853" s="65"/>
      <c r="AZ1853" s="65"/>
      <c r="BA1853" s="65"/>
      <c r="BB1853" s="65"/>
      <c r="BC1853" s="65"/>
      <c r="BD1853" s="65"/>
      <c r="BE1853" s="65"/>
      <c r="BF1853" s="65"/>
      <c r="BG1853" s="65"/>
      <c r="BH1853" s="65"/>
      <c r="BI1853" s="65"/>
      <c r="BJ1853" s="65"/>
      <c r="BK1853" s="65"/>
      <c r="BL1853" s="65"/>
    </row>
    <row r="1854" spans="1:64" x14ac:dyDescent="0.2">
      <c r="A1854" s="113" t="s">
        <v>1958</v>
      </c>
      <c r="B1854" s="91" t="s">
        <v>2051</v>
      </c>
      <c r="C1854" s="626" t="s">
        <v>2124</v>
      </c>
      <c r="D1854" s="547" t="s">
        <v>1978</v>
      </c>
      <c r="E1854" s="547" t="s">
        <v>26</v>
      </c>
      <c r="F1854" s="627">
        <v>10</v>
      </c>
      <c r="G1854" s="113" t="s">
        <v>84</v>
      </c>
      <c r="H1854" s="113" t="s">
        <v>28</v>
      </c>
      <c r="I1854" s="113" t="s">
        <v>41</v>
      </c>
      <c r="J1854" s="113" t="s">
        <v>76</v>
      </c>
      <c r="K1854" s="547"/>
      <c r="L1854" s="547"/>
      <c r="M1854" s="113" t="s">
        <v>2120</v>
      </c>
      <c r="N1854" s="113" t="s">
        <v>2121</v>
      </c>
      <c r="O1854" s="113" t="s">
        <v>2106</v>
      </c>
      <c r="P1854" s="113" t="s">
        <v>28</v>
      </c>
      <c r="Q1854" s="65"/>
      <c r="R1854" s="65"/>
      <c r="S1854" s="65"/>
      <c r="T1854" s="65"/>
      <c r="U1854" s="65"/>
      <c r="V1854" s="65"/>
      <c r="W1854" s="65"/>
      <c r="X1854" s="65"/>
      <c r="Y1854" s="65"/>
      <c r="Z1854" s="65"/>
      <c r="AA1854" s="65"/>
      <c r="AB1854" s="65"/>
      <c r="AC1854" s="65"/>
      <c r="AD1854" s="65"/>
      <c r="AE1854" s="65"/>
      <c r="AF1854" s="65"/>
      <c r="AG1854" s="65"/>
      <c r="AH1854" s="65"/>
      <c r="AI1854" s="65"/>
      <c r="AJ1854" s="65"/>
      <c r="AK1854" s="65"/>
      <c r="AL1854" s="65"/>
      <c r="AM1854" s="65"/>
      <c r="AN1854" s="65"/>
      <c r="AO1854" s="65"/>
      <c r="AP1854" s="65"/>
      <c r="AQ1854" s="65"/>
      <c r="AR1854" s="65"/>
      <c r="AS1854" s="65"/>
      <c r="AT1854" s="65"/>
      <c r="AU1854" s="65"/>
      <c r="AV1854" s="65"/>
      <c r="AW1854" s="65"/>
      <c r="AX1854" s="65"/>
      <c r="AY1854" s="65"/>
      <c r="AZ1854" s="65"/>
      <c r="BA1854" s="65"/>
      <c r="BB1854" s="65"/>
      <c r="BC1854" s="65"/>
      <c r="BD1854" s="65"/>
      <c r="BE1854" s="65"/>
      <c r="BF1854" s="65"/>
      <c r="BG1854" s="65"/>
      <c r="BH1854" s="65"/>
      <c r="BI1854" s="65"/>
      <c r="BJ1854" s="65"/>
      <c r="BK1854" s="65"/>
      <c r="BL1854" s="65"/>
    </row>
    <row r="1855" spans="1:64" x14ac:dyDescent="0.2">
      <c r="A1855" s="113" t="s">
        <v>1958</v>
      </c>
      <c r="B1855" s="91" t="s">
        <v>2051</v>
      </c>
      <c r="C1855" s="626" t="s">
        <v>2125</v>
      </c>
      <c r="D1855" s="547" t="s">
        <v>1978</v>
      </c>
      <c r="E1855" s="547" t="s">
        <v>26</v>
      </c>
      <c r="F1855" s="627">
        <v>10</v>
      </c>
      <c r="G1855" s="113" t="s">
        <v>84</v>
      </c>
      <c r="H1855" s="113" t="s">
        <v>28</v>
      </c>
      <c r="I1855" s="113" t="s">
        <v>41</v>
      </c>
      <c r="J1855" s="113" t="s">
        <v>76</v>
      </c>
      <c r="K1855" s="547"/>
      <c r="L1855" s="547"/>
      <c r="M1855" s="113" t="s">
        <v>69</v>
      </c>
      <c r="N1855" s="113" t="s">
        <v>368</v>
      </c>
      <c r="O1855" s="113" t="s">
        <v>2111</v>
      </c>
      <c r="P1855" s="113" t="s">
        <v>28</v>
      </c>
      <c r="Q1855" s="65"/>
      <c r="R1855" s="65"/>
      <c r="S1855" s="65"/>
      <c r="T1855" s="65"/>
      <c r="U1855" s="65"/>
      <c r="V1855" s="65"/>
      <c r="W1855" s="65"/>
      <c r="X1855" s="65"/>
      <c r="Y1855" s="65"/>
      <c r="Z1855" s="65"/>
      <c r="AA1855" s="65"/>
      <c r="AB1855" s="65"/>
      <c r="AC1855" s="65"/>
      <c r="AD1855" s="65"/>
      <c r="AE1855" s="65"/>
      <c r="AF1855" s="65"/>
      <c r="AG1855" s="65"/>
      <c r="AH1855" s="65"/>
      <c r="AI1855" s="65"/>
      <c r="AJ1855" s="65"/>
      <c r="AK1855" s="65"/>
      <c r="AL1855" s="65"/>
      <c r="AM1855" s="65"/>
      <c r="AN1855" s="65"/>
      <c r="AO1855" s="65"/>
      <c r="AP1855" s="65"/>
      <c r="AQ1855" s="65"/>
      <c r="AR1855" s="65"/>
      <c r="AS1855" s="65"/>
      <c r="AT1855" s="65"/>
      <c r="AU1855" s="65"/>
      <c r="AV1855" s="65"/>
      <c r="AW1855" s="65"/>
      <c r="AX1855" s="65"/>
      <c r="AY1855" s="65"/>
      <c r="AZ1855" s="65"/>
      <c r="BA1855" s="65"/>
      <c r="BB1855" s="65"/>
      <c r="BC1855" s="65"/>
      <c r="BD1855" s="65"/>
      <c r="BE1855" s="65"/>
      <c r="BF1855" s="65"/>
      <c r="BG1855" s="65"/>
      <c r="BH1855" s="65"/>
      <c r="BI1855" s="65"/>
      <c r="BJ1855" s="65"/>
      <c r="BK1855" s="65"/>
      <c r="BL1855" s="65"/>
    </row>
    <row r="1856" spans="1:64" x14ac:dyDescent="0.2">
      <c r="A1856" s="113" t="s">
        <v>1958</v>
      </c>
      <c r="B1856" s="91" t="s">
        <v>2051</v>
      </c>
      <c r="C1856" s="626" t="s">
        <v>2126</v>
      </c>
      <c r="D1856" s="547" t="s">
        <v>1978</v>
      </c>
      <c r="E1856" s="547" t="s">
        <v>26</v>
      </c>
      <c r="F1856" s="627">
        <v>10</v>
      </c>
      <c r="G1856" s="113" t="s">
        <v>84</v>
      </c>
      <c r="H1856" s="113" t="s">
        <v>28</v>
      </c>
      <c r="I1856" s="113" t="s">
        <v>41</v>
      </c>
      <c r="J1856" s="113" t="s">
        <v>28</v>
      </c>
      <c r="K1856" s="547" t="s">
        <v>30</v>
      </c>
      <c r="L1856" s="547">
        <v>50</v>
      </c>
      <c r="M1856" s="113" t="s">
        <v>69</v>
      </c>
      <c r="N1856" s="113" t="s">
        <v>368</v>
      </c>
      <c r="O1856" s="113" t="s">
        <v>2111</v>
      </c>
      <c r="P1856" s="113" t="s">
        <v>28</v>
      </c>
      <c r="Q1856" s="65"/>
      <c r="R1856" s="65"/>
      <c r="S1856" s="65"/>
      <c r="T1856" s="65"/>
      <c r="U1856" s="65"/>
      <c r="V1856" s="65"/>
      <c r="W1856" s="65"/>
      <c r="X1856" s="65"/>
      <c r="Y1856" s="65"/>
      <c r="Z1856" s="65"/>
      <c r="AA1856" s="65"/>
      <c r="AB1856" s="65"/>
      <c r="AC1856" s="65"/>
      <c r="AD1856" s="65"/>
      <c r="AE1856" s="65"/>
      <c r="AF1856" s="65"/>
      <c r="AG1856" s="65"/>
      <c r="AH1856" s="65"/>
      <c r="AI1856" s="65"/>
      <c r="AJ1856" s="65"/>
      <c r="AK1856" s="65"/>
      <c r="AL1856" s="65"/>
      <c r="AM1856" s="65"/>
      <c r="AN1856" s="65"/>
      <c r="AO1856" s="65"/>
      <c r="AP1856" s="65"/>
      <c r="AQ1856" s="65"/>
      <c r="AR1856" s="65"/>
      <c r="AS1856" s="65"/>
      <c r="AT1856" s="65"/>
      <c r="AU1856" s="65"/>
      <c r="AV1856" s="65"/>
      <c r="AW1856" s="65"/>
      <c r="AX1856" s="65"/>
      <c r="AY1856" s="65"/>
      <c r="AZ1856" s="65"/>
      <c r="BA1856" s="65"/>
      <c r="BB1856" s="65"/>
      <c r="BC1856" s="65"/>
      <c r="BD1856" s="65"/>
      <c r="BE1856" s="65"/>
      <c r="BF1856" s="65"/>
      <c r="BG1856" s="65"/>
      <c r="BH1856" s="65"/>
      <c r="BI1856" s="65"/>
      <c r="BJ1856" s="65"/>
      <c r="BK1856" s="65"/>
      <c r="BL1856" s="65"/>
    </row>
    <row r="1857" spans="1:64" x14ac:dyDescent="0.2">
      <c r="A1857" s="113" t="s">
        <v>1958</v>
      </c>
      <c r="B1857" s="91" t="s">
        <v>2051</v>
      </c>
      <c r="C1857" s="626" t="s">
        <v>2127</v>
      </c>
      <c r="D1857" s="547" t="s">
        <v>1978</v>
      </c>
      <c r="E1857" s="547" t="s">
        <v>26</v>
      </c>
      <c r="F1857" s="627">
        <v>10</v>
      </c>
      <c r="G1857" s="113" t="s">
        <v>84</v>
      </c>
      <c r="H1857" s="113" t="s">
        <v>28</v>
      </c>
      <c r="I1857" s="113" t="s">
        <v>41</v>
      </c>
      <c r="J1857" s="113" t="s">
        <v>76</v>
      </c>
      <c r="K1857" s="547"/>
      <c r="L1857" s="547"/>
      <c r="M1857" s="113" t="s">
        <v>69</v>
      </c>
      <c r="N1857" s="113" t="s">
        <v>368</v>
      </c>
      <c r="O1857" s="113" t="s">
        <v>2111</v>
      </c>
      <c r="P1857" s="113" t="s">
        <v>28</v>
      </c>
      <c r="Q1857" s="65"/>
      <c r="R1857" s="65"/>
      <c r="S1857" s="65"/>
      <c r="T1857" s="65"/>
      <c r="U1857" s="65"/>
      <c r="V1857" s="65"/>
      <c r="W1857" s="65"/>
      <c r="X1857" s="65"/>
      <c r="Y1857" s="65"/>
      <c r="Z1857" s="65"/>
      <c r="AA1857" s="65"/>
      <c r="AB1857" s="65"/>
      <c r="AC1857" s="65"/>
      <c r="AD1857" s="65"/>
      <c r="AE1857" s="65"/>
      <c r="AF1857" s="65"/>
      <c r="AG1857" s="65"/>
      <c r="AH1857" s="65"/>
      <c r="AI1857" s="65"/>
      <c r="AJ1857" s="65"/>
      <c r="AK1857" s="65"/>
      <c r="AL1857" s="65"/>
      <c r="AM1857" s="65"/>
      <c r="AN1857" s="65"/>
      <c r="AO1857" s="65"/>
      <c r="AP1857" s="65"/>
      <c r="AQ1857" s="65"/>
      <c r="AR1857" s="65"/>
      <c r="AS1857" s="65"/>
      <c r="AT1857" s="65"/>
      <c r="AU1857" s="65"/>
      <c r="AV1857" s="65"/>
      <c r="AW1857" s="65"/>
      <c r="AX1857" s="65"/>
      <c r="AY1857" s="65"/>
      <c r="AZ1857" s="65"/>
      <c r="BA1857" s="65"/>
      <c r="BB1857" s="65"/>
      <c r="BC1857" s="65"/>
      <c r="BD1857" s="65"/>
      <c r="BE1857" s="65"/>
      <c r="BF1857" s="65"/>
      <c r="BG1857" s="65"/>
      <c r="BH1857" s="65"/>
      <c r="BI1857" s="65"/>
      <c r="BJ1857" s="65"/>
      <c r="BK1857" s="65"/>
      <c r="BL1857" s="65"/>
    </row>
    <row r="1858" spans="1:64" ht="24" x14ac:dyDescent="0.2">
      <c r="A1858" s="113" t="s">
        <v>1958</v>
      </c>
      <c r="B1858" s="91" t="s">
        <v>2051</v>
      </c>
      <c r="C1858" s="626" t="s">
        <v>2128</v>
      </c>
      <c r="D1858" s="547" t="s">
        <v>1978</v>
      </c>
      <c r="E1858" s="547" t="s">
        <v>26</v>
      </c>
      <c r="F1858" s="627">
        <v>10</v>
      </c>
      <c r="G1858" s="113" t="s">
        <v>84</v>
      </c>
      <c r="H1858" s="113" t="s">
        <v>28</v>
      </c>
      <c r="I1858" s="113" t="s">
        <v>41</v>
      </c>
      <c r="J1858" s="113" t="s">
        <v>76</v>
      </c>
      <c r="K1858" s="547"/>
      <c r="L1858" s="547"/>
      <c r="M1858" s="113" t="s">
        <v>69</v>
      </c>
      <c r="N1858" s="113" t="s">
        <v>2082</v>
      </c>
      <c r="O1858" s="113" t="s">
        <v>2111</v>
      </c>
      <c r="P1858" s="113" t="s">
        <v>28</v>
      </c>
      <c r="Q1858" s="65"/>
      <c r="R1858" s="65"/>
      <c r="S1858" s="65"/>
      <c r="T1858" s="65"/>
      <c r="U1858" s="65"/>
      <c r="V1858" s="65"/>
      <c r="W1858" s="65"/>
      <c r="X1858" s="65"/>
      <c r="Y1858" s="65"/>
      <c r="Z1858" s="65"/>
      <c r="AA1858" s="65"/>
      <c r="AB1858" s="65"/>
      <c r="AC1858" s="65"/>
      <c r="AD1858" s="65"/>
      <c r="AE1858" s="65"/>
      <c r="AF1858" s="65"/>
      <c r="AG1858" s="65"/>
      <c r="AH1858" s="65"/>
      <c r="AI1858" s="65"/>
      <c r="AJ1858" s="65"/>
      <c r="AK1858" s="65"/>
      <c r="AL1858" s="65"/>
      <c r="AM1858" s="65"/>
      <c r="AN1858" s="65"/>
      <c r="AO1858" s="65"/>
      <c r="AP1858" s="65"/>
      <c r="AQ1858" s="65"/>
      <c r="AR1858" s="65"/>
      <c r="AS1858" s="65"/>
      <c r="AT1858" s="65"/>
      <c r="AU1858" s="65"/>
      <c r="AV1858" s="65"/>
      <c r="AW1858" s="65"/>
      <c r="AX1858" s="65"/>
      <c r="AY1858" s="65"/>
      <c r="AZ1858" s="65"/>
      <c r="BA1858" s="65"/>
      <c r="BB1858" s="65"/>
      <c r="BC1858" s="65"/>
      <c r="BD1858" s="65"/>
      <c r="BE1858" s="65"/>
      <c r="BF1858" s="65"/>
      <c r="BG1858" s="65"/>
      <c r="BH1858" s="65"/>
      <c r="BI1858" s="65"/>
      <c r="BJ1858" s="65"/>
      <c r="BK1858" s="65"/>
      <c r="BL1858" s="65"/>
    </row>
    <row r="1859" spans="1:64" ht="24" x14ac:dyDescent="0.2">
      <c r="A1859" s="113" t="s">
        <v>1958</v>
      </c>
      <c r="B1859" s="91" t="s">
        <v>2051</v>
      </c>
      <c r="C1859" s="626" t="s">
        <v>2129</v>
      </c>
      <c r="D1859" s="547" t="s">
        <v>1978</v>
      </c>
      <c r="E1859" s="547" t="s">
        <v>26</v>
      </c>
      <c r="F1859" s="627">
        <v>10</v>
      </c>
      <c r="G1859" s="113" t="s">
        <v>84</v>
      </c>
      <c r="H1859" s="113" t="s">
        <v>28</v>
      </c>
      <c r="I1859" s="113" t="s">
        <v>41</v>
      </c>
      <c r="J1859" s="113" t="s">
        <v>28</v>
      </c>
      <c r="K1859" s="547" t="s">
        <v>30</v>
      </c>
      <c r="L1859" s="547">
        <v>50</v>
      </c>
      <c r="M1859" s="113" t="s">
        <v>69</v>
      </c>
      <c r="N1859" s="113" t="s">
        <v>2082</v>
      </c>
      <c r="O1859" s="113" t="s">
        <v>2111</v>
      </c>
      <c r="P1859" s="113" t="s">
        <v>28</v>
      </c>
      <c r="Q1859" s="65"/>
      <c r="R1859" s="65"/>
      <c r="S1859" s="65"/>
      <c r="T1859" s="65"/>
      <c r="U1859" s="65"/>
      <c r="V1859" s="65"/>
      <c r="W1859" s="65"/>
      <c r="X1859" s="65"/>
      <c r="Y1859" s="65"/>
      <c r="Z1859" s="65"/>
      <c r="AA1859" s="65"/>
      <c r="AB1859" s="65"/>
      <c r="AC1859" s="65"/>
      <c r="AD1859" s="65"/>
      <c r="AE1859" s="65"/>
      <c r="AF1859" s="65"/>
      <c r="AG1859" s="65"/>
      <c r="AH1859" s="65"/>
      <c r="AI1859" s="65"/>
      <c r="AJ1859" s="65"/>
      <c r="AK1859" s="65"/>
      <c r="AL1859" s="65"/>
      <c r="AM1859" s="65"/>
      <c r="AN1859" s="65"/>
      <c r="AO1859" s="65"/>
      <c r="AP1859" s="65"/>
      <c r="AQ1859" s="65"/>
      <c r="AR1859" s="65"/>
      <c r="AS1859" s="65"/>
      <c r="AT1859" s="65"/>
      <c r="AU1859" s="65"/>
      <c r="AV1859" s="65"/>
      <c r="AW1859" s="65"/>
      <c r="AX1859" s="65"/>
      <c r="AY1859" s="65"/>
      <c r="AZ1859" s="65"/>
      <c r="BA1859" s="65"/>
      <c r="BB1859" s="65"/>
      <c r="BC1859" s="65"/>
      <c r="BD1859" s="65"/>
      <c r="BE1859" s="65"/>
      <c r="BF1859" s="65"/>
      <c r="BG1859" s="65"/>
      <c r="BH1859" s="65"/>
      <c r="BI1859" s="65"/>
      <c r="BJ1859" s="65"/>
      <c r="BK1859" s="65"/>
      <c r="BL1859" s="65"/>
    </row>
    <row r="1860" spans="1:64" x14ac:dyDescent="0.2">
      <c r="A1860" s="113" t="s">
        <v>1958</v>
      </c>
      <c r="B1860" s="91" t="s">
        <v>2051</v>
      </c>
      <c r="C1860" s="626" t="s">
        <v>2130</v>
      </c>
      <c r="D1860" s="547" t="s">
        <v>1978</v>
      </c>
      <c r="E1860" s="547" t="s">
        <v>26</v>
      </c>
      <c r="F1860" s="627" t="s">
        <v>2103</v>
      </c>
      <c r="G1860" s="113" t="s">
        <v>84</v>
      </c>
      <c r="H1860" s="113" t="s">
        <v>28</v>
      </c>
      <c r="I1860" s="113" t="s">
        <v>41</v>
      </c>
      <c r="J1860" s="113" t="s">
        <v>76</v>
      </c>
      <c r="K1860" s="547"/>
      <c r="L1860" s="547"/>
      <c r="M1860" s="113" t="s">
        <v>2131</v>
      </c>
      <c r="N1860" s="113" t="s">
        <v>2132</v>
      </c>
      <c r="O1860" s="113" t="s">
        <v>2106</v>
      </c>
      <c r="P1860" s="113" t="s">
        <v>28</v>
      </c>
      <c r="Q1860" s="65"/>
      <c r="R1860" s="65"/>
      <c r="S1860" s="65"/>
      <c r="T1860" s="65"/>
      <c r="U1860" s="65"/>
      <c r="V1860" s="65"/>
      <c r="W1860" s="65"/>
      <c r="X1860" s="65"/>
      <c r="Y1860" s="65"/>
      <c r="Z1860" s="65"/>
      <c r="AA1860" s="65"/>
      <c r="AB1860" s="65"/>
      <c r="AC1860" s="65"/>
      <c r="AD1860" s="65"/>
      <c r="AE1860" s="65"/>
      <c r="AF1860" s="65"/>
      <c r="AG1860" s="65"/>
      <c r="AH1860" s="65"/>
      <c r="AI1860" s="65"/>
      <c r="AJ1860" s="65"/>
      <c r="AK1860" s="65"/>
      <c r="AL1860" s="65"/>
      <c r="AM1860" s="65"/>
      <c r="AN1860" s="65"/>
      <c r="AO1860" s="65"/>
      <c r="AP1860" s="65"/>
      <c r="AQ1860" s="65"/>
      <c r="AR1860" s="65"/>
      <c r="AS1860" s="65"/>
      <c r="AT1860" s="65"/>
      <c r="AU1860" s="65"/>
      <c r="AV1860" s="65"/>
      <c r="AW1860" s="65"/>
      <c r="AX1860" s="65"/>
      <c r="AY1860" s="65"/>
      <c r="AZ1860" s="65"/>
      <c r="BA1860" s="65"/>
      <c r="BB1860" s="65"/>
      <c r="BC1860" s="65"/>
      <c r="BD1860" s="65"/>
      <c r="BE1860" s="65"/>
      <c r="BF1860" s="65"/>
      <c r="BG1860" s="65"/>
      <c r="BH1860" s="65"/>
      <c r="BI1860" s="65"/>
      <c r="BJ1860" s="65"/>
      <c r="BK1860" s="65"/>
      <c r="BL1860" s="65"/>
    </row>
    <row r="1861" spans="1:64" x14ac:dyDescent="0.2">
      <c r="A1861" s="113" t="s">
        <v>1958</v>
      </c>
      <c r="B1861" s="91" t="s">
        <v>2051</v>
      </c>
      <c r="C1861" s="626" t="s">
        <v>2133</v>
      </c>
      <c r="D1861" s="547" t="s">
        <v>1978</v>
      </c>
      <c r="E1861" s="547" t="s">
        <v>26</v>
      </c>
      <c r="F1861" s="627">
        <v>10</v>
      </c>
      <c r="G1861" s="113" t="s">
        <v>84</v>
      </c>
      <c r="H1861" s="113" t="s">
        <v>28</v>
      </c>
      <c r="I1861" s="113" t="s">
        <v>41</v>
      </c>
      <c r="J1861" s="113" t="s">
        <v>76</v>
      </c>
      <c r="K1861" s="547"/>
      <c r="L1861" s="547"/>
      <c r="M1861" s="113" t="s">
        <v>69</v>
      </c>
      <c r="N1861" s="113" t="s">
        <v>368</v>
      </c>
      <c r="O1861" s="113" t="s">
        <v>2111</v>
      </c>
      <c r="P1861" s="113" t="s">
        <v>28</v>
      </c>
      <c r="Q1861" s="65"/>
      <c r="R1861" s="65"/>
      <c r="S1861" s="65"/>
      <c r="T1861" s="65"/>
      <c r="U1861" s="65"/>
      <c r="V1861" s="65"/>
      <c r="W1861" s="65"/>
      <c r="X1861" s="65"/>
      <c r="Y1861" s="65"/>
      <c r="Z1861" s="65"/>
      <c r="AA1861" s="65"/>
      <c r="AB1861" s="65"/>
      <c r="AC1861" s="65"/>
      <c r="AD1861" s="65"/>
      <c r="AE1861" s="65"/>
      <c r="AF1861" s="65"/>
      <c r="AG1861" s="65"/>
      <c r="AH1861" s="65"/>
      <c r="AI1861" s="65"/>
      <c r="AJ1861" s="65"/>
      <c r="AK1861" s="65"/>
      <c r="AL1861" s="65"/>
      <c r="AM1861" s="65"/>
      <c r="AN1861" s="65"/>
      <c r="AO1861" s="65"/>
      <c r="AP1861" s="65"/>
      <c r="AQ1861" s="65"/>
      <c r="AR1861" s="65"/>
      <c r="AS1861" s="65"/>
      <c r="AT1861" s="65"/>
      <c r="AU1861" s="65"/>
      <c r="AV1861" s="65"/>
      <c r="AW1861" s="65"/>
      <c r="AX1861" s="65"/>
      <c r="AY1861" s="65"/>
      <c r="AZ1861" s="65"/>
      <c r="BA1861" s="65"/>
      <c r="BB1861" s="65"/>
      <c r="BC1861" s="65"/>
      <c r="BD1861" s="65"/>
      <c r="BE1861" s="65"/>
      <c r="BF1861" s="65"/>
      <c r="BG1861" s="65"/>
      <c r="BH1861" s="65"/>
      <c r="BI1861" s="65"/>
      <c r="BJ1861" s="65"/>
      <c r="BK1861" s="65"/>
      <c r="BL1861" s="65"/>
    </row>
    <row r="1862" spans="1:64" x14ac:dyDescent="0.2">
      <c r="A1862" s="113" t="s">
        <v>1958</v>
      </c>
      <c r="B1862" s="91" t="s">
        <v>2051</v>
      </c>
      <c r="C1862" s="626" t="s">
        <v>2134</v>
      </c>
      <c r="D1862" s="547" t="s">
        <v>1978</v>
      </c>
      <c r="E1862" s="547" t="s">
        <v>26</v>
      </c>
      <c r="F1862" s="627" t="s">
        <v>2113</v>
      </c>
      <c r="G1862" s="113" t="s">
        <v>84</v>
      </c>
      <c r="H1862" s="113" t="s">
        <v>28</v>
      </c>
      <c r="I1862" s="113" t="s">
        <v>41</v>
      </c>
      <c r="J1862" s="113" t="s">
        <v>76</v>
      </c>
      <c r="K1862" s="547"/>
      <c r="L1862" s="547"/>
      <c r="M1862" s="113" t="s">
        <v>2120</v>
      </c>
      <c r="N1862" s="113" t="s">
        <v>2135</v>
      </c>
      <c r="O1862" s="113" t="s">
        <v>2106</v>
      </c>
      <c r="P1862" s="113" t="s">
        <v>2136</v>
      </c>
      <c r="Q1862" s="65"/>
      <c r="R1862" s="65"/>
      <c r="S1862" s="65"/>
      <c r="T1862" s="65"/>
      <c r="U1862" s="65"/>
      <c r="V1862" s="65"/>
      <c r="W1862" s="65"/>
      <c r="X1862" s="65"/>
      <c r="Y1862" s="65"/>
      <c r="Z1862" s="65"/>
      <c r="AA1862" s="65"/>
      <c r="AB1862" s="65"/>
      <c r="AC1862" s="65"/>
      <c r="AD1862" s="65"/>
      <c r="AE1862" s="65"/>
      <c r="AF1862" s="65"/>
      <c r="AG1862" s="65"/>
      <c r="AH1862" s="65"/>
      <c r="AI1862" s="65"/>
      <c r="AJ1862" s="65"/>
      <c r="AK1862" s="65"/>
      <c r="AL1862" s="65"/>
      <c r="AM1862" s="65"/>
      <c r="AN1862" s="65"/>
      <c r="AO1862" s="65"/>
      <c r="AP1862" s="65"/>
      <c r="AQ1862" s="65"/>
      <c r="AR1862" s="65"/>
      <c r="AS1862" s="65"/>
      <c r="AT1862" s="65"/>
      <c r="AU1862" s="65"/>
      <c r="AV1862" s="65"/>
      <c r="AW1862" s="65"/>
      <c r="AX1862" s="65"/>
      <c r="AY1862" s="65"/>
      <c r="AZ1862" s="65"/>
      <c r="BA1862" s="65"/>
      <c r="BB1862" s="65"/>
      <c r="BC1862" s="65"/>
      <c r="BD1862" s="65"/>
      <c r="BE1862" s="65"/>
      <c r="BF1862" s="65"/>
      <c r="BG1862" s="65"/>
      <c r="BH1862" s="65"/>
      <c r="BI1862" s="65"/>
      <c r="BJ1862" s="65"/>
      <c r="BK1862" s="65"/>
      <c r="BL1862" s="65"/>
    </row>
    <row r="1863" spans="1:64" ht="24" x14ac:dyDescent="0.2">
      <c r="A1863" s="113" t="s">
        <v>1958</v>
      </c>
      <c r="B1863" s="113" t="s">
        <v>2051</v>
      </c>
      <c r="C1863" s="113" t="s">
        <v>2137</v>
      </c>
      <c r="D1863" s="113" t="s">
        <v>1978</v>
      </c>
      <c r="E1863" s="113" t="s">
        <v>26</v>
      </c>
      <c r="F1863" s="598">
        <v>10</v>
      </c>
      <c r="G1863" s="113" t="s">
        <v>84</v>
      </c>
      <c r="H1863" s="113" t="s">
        <v>28</v>
      </c>
      <c r="I1863" s="113" t="s">
        <v>41</v>
      </c>
      <c r="J1863" s="113" t="s">
        <v>76</v>
      </c>
      <c r="K1863" s="113"/>
      <c r="L1863" s="113"/>
      <c r="M1863" s="113" t="s">
        <v>69</v>
      </c>
      <c r="N1863" s="113" t="s">
        <v>2082</v>
      </c>
      <c r="O1863" s="113" t="s">
        <v>2111</v>
      </c>
      <c r="P1863" s="113" t="s">
        <v>28</v>
      </c>
      <c r="Q1863" s="65"/>
      <c r="R1863" s="65"/>
      <c r="S1863" s="65"/>
      <c r="T1863" s="65"/>
      <c r="U1863" s="65"/>
      <c r="V1863" s="65"/>
      <c r="W1863" s="65"/>
      <c r="X1863" s="65"/>
      <c r="Y1863" s="65"/>
      <c r="Z1863" s="65"/>
      <c r="AA1863" s="65"/>
      <c r="AB1863" s="65"/>
      <c r="AC1863" s="65"/>
      <c r="AD1863" s="65"/>
      <c r="AE1863" s="65"/>
      <c r="AF1863" s="65"/>
      <c r="AG1863" s="65"/>
      <c r="AH1863" s="65"/>
      <c r="AI1863" s="65"/>
      <c r="AJ1863" s="65"/>
      <c r="AK1863" s="65"/>
      <c r="AL1863" s="65"/>
      <c r="AM1863" s="65"/>
      <c r="AN1863" s="65"/>
      <c r="AO1863" s="65"/>
      <c r="AP1863" s="65"/>
      <c r="AQ1863" s="65"/>
      <c r="AR1863" s="65"/>
      <c r="AS1863" s="65"/>
      <c r="AT1863" s="65"/>
      <c r="AU1863" s="65"/>
      <c r="AV1863" s="65"/>
      <c r="AW1863" s="65"/>
      <c r="AX1863" s="65"/>
      <c r="AY1863" s="65"/>
      <c r="AZ1863" s="65"/>
      <c r="BA1863" s="65"/>
      <c r="BB1863" s="65"/>
      <c r="BC1863" s="65"/>
      <c r="BD1863" s="65"/>
      <c r="BE1863" s="65"/>
      <c r="BF1863" s="65"/>
      <c r="BG1863" s="65"/>
      <c r="BH1863" s="65"/>
      <c r="BI1863" s="65"/>
      <c r="BJ1863" s="65"/>
      <c r="BK1863" s="65"/>
      <c r="BL1863" s="65"/>
    </row>
    <row r="1864" spans="1:64" x14ac:dyDescent="0.2">
      <c r="A1864" s="113" t="s">
        <v>1958</v>
      </c>
      <c r="B1864" s="91" t="s">
        <v>2051</v>
      </c>
      <c r="C1864" s="626" t="s">
        <v>2138</v>
      </c>
      <c r="D1864" s="547" t="s">
        <v>1978</v>
      </c>
      <c r="E1864" s="547" t="s">
        <v>26</v>
      </c>
      <c r="F1864" s="627" t="s">
        <v>2103</v>
      </c>
      <c r="G1864" s="113" t="s">
        <v>84</v>
      </c>
      <c r="H1864" s="113" t="s">
        <v>28</v>
      </c>
      <c r="I1864" s="113" t="s">
        <v>41</v>
      </c>
      <c r="J1864" s="113" t="s">
        <v>76</v>
      </c>
      <c r="K1864" s="547"/>
      <c r="L1864" s="547"/>
      <c r="M1864" s="113" t="s">
        <v>2131</v>
      </c>
      <c r="N1864" s="113" t="s">
        <v>2132</v>
      </c>
      <c r="O1864" s="113" t="s">
        <v>2106</v>
      </c>
      <c r="P1864" s="113" t="s">
        <v>28</v>
      </c>
      <c r="Q1864" s="65"/>
      <c r="R1864" s="65"/>
      <c r="S1864" s="65"/>
      <c r="T1864" s="65"/>
      <c r="U1864" s="65"/>
      <c r="V1864" s="65"/>
      <c r="W1864" s="65"/>
      <c r="X1864" s="65"/>
      <c r="Y1864" s="65"/>
      <c r="Z1864" s="65"/>
      <c r="AA1864" s="65"/>
      <c r="AB1864" s="65"/>
      <c r="AC1864" s="65"/>
      <c r="AD1864" s="65"/>
      <c r="AE1864" s="65"/>
      <c r="AF1864" s="65"/>
      <c r="AG1864" s="65"/>
      <c r="AH1864" s="65"/>
      <c r="AI1864" s="65"/>
      <c r="AJ1864" s="65"/>
      <c r="AK1864" s="65"/>
      <c r="AL1864" s="65"/>
      <c r="AM1864" s="65"/>
      <c r="AN1864" s="65"/>
      <c r="AO1864" s="65"/>
      <c r="AP1864" s="65"/>
      <c r="AQ1864" s="65"/>
      <c r="AR1864" s="65"/>
      <c r="AS1864" s="65"/>
      <c r="AT1864" s="65"/>
      <c r="AU1864" s="65"/>
      <c r="AV1864" s="65"/>
      <c r="AW1864" s="65"/>
      <c r="AX1864" s="65"/>
      <c r="AY1864" s="65"/>
      <c r="AZ1864" s="65"/>
      <c r="BA1864" s="65"/>
      <c r="BB1864" s="65"/>
      <c r="BC1864" s="65"/>
      <c r="BD1864" s="65"/>
      <c r="BE1864" s="65"/>
      <c r="BF1864" s="65"/>
      <c r="BG1864" s="65"/>
      <c r="BH1864" s="65"/>
      <c r="BI1864" s="65"/>
      <c r="BJ1864" s="65"/>
      <c r="BK1864" s="65"/>
      <c r="BL1864" s="65"/>
    </row>
    <row r="1865" spans="1:64" ht="24" x14ac:dyDescent="0.2">
      <c r="A1865" s="113" t="s">
        <v>1958</v>
      </c>
      <c r="B1865" s="357" t="s">
        <v>2051</v>
      </c>
      <c r="C1865" s="626" t="s">
        <v>2139</v>
      </c>
      <c r="D1865" s="357" t="s">
        <v>1978</v>
      </c>
      <c r="E1865" s="547" t="s">
        <v>26</v>
      </c>
      <c r="F1865" s="345">
        <v>10</v>
      </c>
      <c r="G1865" s="357" t="s">
        <v>84</v>
      </c>
      <c r="H1865" s="113" t="s">
        <v>76</v>
      </c>
      <c r="I1865" s="357" t="s">
        <v>2106</v>
      </c>
      <c r="J1865" s="113" t="s">
        <v>76</v>
      </c>
      <c r="K1865" s="357"/>
      <c r="L1865" s="113"/>
      <c r="M1865" s="113" t="s">
        <v>69</v>
      </c>
      <c r="N1865" s="357" t="s">
        <v>2082</v>
      </c>
      <c r="O1865" s="113" t="s">
        <v>2111</v>
      </c>
      <c r="P1865" s="113" t="s">
        <v>28</v>
      </c>
      <c r="Q1865" s="65"/>
      <c r="R1865" s="65"/>
      <c r="S1865" s="65"/>
      <c r="T1865" s="65"/>
      <c r="U1865" s="65"/>
      <c r="V1865" s="65"/>
      <c r="W1865" s="65"/>
      <c r="X1865" s="65"/>
      <c r="Y1865" s="65"/>
      <c r="Z1865" s="65"/>
      <c r="AA1865" s="65"/>
      <c r="AB1865" s="65"/>
      <c r="AC1865" s="65"/>
      <c r="AD1865" s="65"/>
      <c r="AE1865" s="65"/>
      <c r="AF1865" s="65"/>
      <c r="AG1865" s="65"/>
      <c r="AH1865" s="65"/>
      <c r="AI1865" s="65"/>
      <c r="AJ1865" s="65"/>
      <c r="AK1865" s="65"/>
      <c r="AL1865" s="65"/>
      <c r="AM1865" s="65"/>
      <c r="AN1865" s="65"/>
      <c r="AO1865" s="65"/>
      <c r="AP1865" s="65"/>
      <c r="AQ1865" s="65"/>
      <c r="AR1865" s="65"/>
      <c r="AS1865" s="65"/>
      <c r="AT1865" s="65"/>
      <c r="AU1865" s="65"/>
      <c r="AV1865" s="65"/>
      <c r="AW1865" s="65"/>
      <c r="AX1865" s="65"/>
      <c r="AY1865" s="65"/>
      <c r="AZ1865" s="65"/>
      <c r="BA1865" s="65"/>
      <c r="BB1865" s="65"/>
      <c r="BC1865" s="65"/>
      <c r="BD1865" s="65"/>
      <c r="BE1865" s="65"/>
      <c r="BF1865" s="65"/>
      <c r="BG1865" s="65"/>
      <c r="BH1865" s="65"/>
      <c r="BI1865" s="65"/>
      <c r="BJ1865" s="65"/>
      <c r="BK1865" s="65"/>
      <c r="BL1865" s="65"/>
    </row>
    <row r="1866" spans="1:64" ht="24" x14ac:dyDescent="0.2">
      <c r="A1866" s="113" t="s">
        <v>1958</v>
      </c>
      <c r="B1866" s="357" t="s">
        <v>2051</v>
      </c>
      <c r="C1866" s="626" t="s">
        <v>2140</v>
      </c>
      <c r="D1866" s="357" t="s">
        <v>1978</v>
      </c>
      <c r="E1866" s="547" t="s">
        <v>26</v>
      </c>
      <c r="F1866" s="345">
        <v>10</v>
      </c>
      <c r="G1866" s="357" t="s">
        <v>84</v>
      </c>
      <c r="H1866" s="113" t="s">
        <v>76</v>
      </c>
      <c r="I1866" s="357" t="s">
        <v>2106</v>
      </c>
      <c r="J1866" s="113" t="s">
        <v>76</v>
      </c>
      <c r="K1866" s="605"/>
      <c r="L1866" s="605"/>
      <c r="M1866" s="113" t="s">
        <v>69</v>
      </c>
      <c r="N1866" s="357" t="s">
        <v>2082</v>
      </c>
      <c r="O1866" s="357" t="s">
        <v>2111</v>
      </c>
      <c r="P1866" s="113" t="s">
        <v>28</v>
      </c>
      <c r="Q1866" s="65"/>
      <c r="R1866" s="65"/>
      <c r="S1866" s="65"/>
      <c r="T1866" s="65"/>
      <c r="U1866" s="65"/>
      <c r="V1866" s="65"/>
      <c r="W1866" s="65"/>
      <c r="X1866" s="65"/>
      <c r="Y1866" s="65"/>
      <c r="Z1866" s="65"/>
      <c r="AA1866" s="65"/>
      <c r="AB1866" s="65"/>
      <c r="AC1866" s="65"/>
      <c r="AD1866" s="65"/>
      <c r="AE1866" s="65"/>
      <c r="AF1866" s="65"/>
      <c r="AG1866" s="65"/>
      <c r="AH1866" s="65"/>
      <c r="AI1866" s="65"/>
      <c r="AJ1866" s="65"/>
      <c r="AK1866" s="65"/>
      <c r="AL1866" s="65"/>
      <c r="AM1866" s="65"/>
      <c r="AN1866" s="65"/>
      <c r="AO1866" s="65"/>
      <c r="AP1866" s="65"/>
      <c r="AQ1866" s="65"/>
      <c r="AR1866" s="65"/>
      <c r="AS1866" s="65"/>
      <c r="AT1866" s="65"/>
      <c r="AU1866" s="65"/>
      <c r="AV1866" s="65"/>
      <c r="AW1866" s="65"/>
      <c r="AX1866" s="65"/>
      <c r="AY1866" s="65"/>
      <c r="AZ1866" s="65"/>
      <c r="BA1866" s="65"/>
      <c r="BB1866" s="65"/>
      <c r="BC1866" s="65"/>
      <c r="BD1866" s="65"/>
      <c r="BE1866" s="65"/>
      <c r="BF1866" s="65"/>
      <c r="BG1866" s="65"/>
      <c r="BH1866" s="65"/>
      <c r="BI1866" s="65"/>
      <c r="BJ1866" s="65"/>
      <c r="BK1866" s="65"/>
      <c r="BL1866" s="65"/>
    </row>
    <row r="1867" spans="1:64" x14ac:dyDescent="0.2">
      <c r="A1867" s="113" t="s">
        <v>1958</v>
      </c>
      <c r="B1867" s="357" t="s">
        <v>2051</v>
      </c>
      <c r="C1867" s="113" t="s">
        <v>2141</v>
      </c>
      <c r="D1867" s="357" t="s">
        <v>1978</v>
      </c>
      <c r="E1867" s="547" t="s">
        <v>26</v>
      </c>
      <c r="F1867" s="598">
        <v>10</v>
      </c>
      <c r="G1867" s="357" t="s">
        <v>84</v>
      </c>
      <c r="H1867" s="113" t="s">
        <v>76</v>
      </c>
      <c r="I1867" s="357" t="s">
        <v>2106</v>
      </c>
      <c r="J1867" s="113" t="s">
        <v>76</v>
      </c>
      <c r="K1867" s="552"/>
      <c r="L1867" s="552"/>
      <c r="M1867" s="113" t="s">
        <v>69</v>
      </c>
      <c r="N1867" s="626" t="s">
        <v>2142</v>
      </c>
      <c r="O1867" s="357" t="s">
        <v>2111</v>
      </c>
      <c r="P1867" s="113" t="s">
        <v>28</v>
      </c>
      <c r="Q1867" s="65"/>
      <c r="R1867" s="65"/>
      <c r="S1867" s="65"/>
      <c r="T1867" s="65"/>
      <c r="U1867" s="65"/>
      <c r="V1867" s="65"/>
      <c r="W1867" s="65"/>
      <c r="X1867" s="65"/>
      <c r="Y1867" s="65"/>
      <c r="Z1867" s="65"/>
      <c r="AA1867" s="65"/>
      <c r="AB1867" s="65"/>
      <c r="AC1867" s="65"/>
      <c r="AD1867" s="65"/>
      <c r="AE1867" s="65"/>
      <c r="AF1867" s="65"/>
      <c r="AG1867" s="65"/>
      <c r="AH1867" s="65"/>
      <c r="AI1867" s="65"/>
      <c r="AJ1867" s="65"/>
      <c r="AK1867" s="65"/>
      <c r="AL1867" s="65"/>
      <c r="AM1867" s="65"/>
      <c r="AN1867" s="65"/>
      <c r="AO1867" s="65"/>
      <c r="AP1867" s="65"/>
      <c r="AQ1867" s="65"/>
      <c r="AR1867" s="65"/>
      <c r="AS1867" s="65"/>
      <c r="AT1867" s="65"/>
      <c r="AU1867" s="65"/>
      <c r="AV1867" s="65"/>
      <c r="AW1867" s="65"/>
      <c r="AX1867" s="65"/>
      <c r="AY1867" s="65"/>
      <c r="AZ1867" s="65"/>
      <c r="BA1867" s="65"/>
      <c r="BB1867" s="65"/>
      <c r="BC1867" s="65"/>
      <c r="BD1867" s="65"/>
      <c r="BE1867" s="65"/>
      <c r="BF1867" s="65"/>
      <c r="BG1867" s="65"/>
      <c r="BH1867" s="65"/>
      <c r="BI1867" s="65"/>
      <c r="BJ1867" s="65"/>
      <c r="BK1867" s="65"/>
      <c r="BL1867" s="65"/>
    </row>
    <row r="1868" spans="1:64" x14ac:dyDescent="0.2">
      <c r="A1868" s="113" t="s">
        <v>1958</v>
      </c>
      <c r="B1868" s="357" t="s">
        <v>2051</v>
      </c>
      <c r="C1868" s="626" t="s">
        <v>2143</v>
      </c>
      <c r="D1868" s="357">
        <v>50</v>
      </c>
      <c r="E1868" s="547" t="s">
        <v>26</v>
      </c>
      <c r="F1868" s="345">
        <v>25</v>
      </c>
      <c r="G1868" s="357" t="s">
        <v>2070</v>
      </c>
      <c r="H1868" s="113" t="s">
        <v>76</v>
      </c>
      <c r="I1868" s="357" t="s">
        <v>2106</v>
      </c>
      <c r="J1868" s="357" t="s">
        <v>76</v>
      </c>
      <c r="K1868" s="357"/>
      <c r="L1868" s="357"/>
      <c r="M1868" s="91" t="s">
        <v>32</v>
      </c>
      <c r="N1868" s="91" t="s">
        <v>52</v>
      </c>
      <c r="O1868" s="357">
        <v>24</v>
      </c>
      <c r="P1868" s="113" t="s">
        <v>76</v>
      </c>
      <c r="Q1868" s="65"/>
      <c r="R1868" s="65"/>
      <c r="S1868" s="65"/>
      <c r="T1868" s="65"/>
      <c r="U1868" s="65"/>
      <c r="V1868" s="65"/>
      <c r="W1868" s="65"/>
      <c r="X1868" s="65"/>
      <c r="Y1868" s="65"/>
      <c r="Z1868" s="65"/>
      <c r="AA1868" s="65"/>
      <c r="AB1868" s="65"/>
      <c r="AC1868" s="65"/>
      <c r="AD1868" s="65"/>
      <c r="AE1868" s="65"/>
      <c r="AF1868" s="65"/>
      <c r="AG1868" s="65"/>
      <c r="AH1868" s="65"/>
      <c r="AI1868" s="65"/>
      <c r="AJ1868" s="65"/>
      <c r="AK1868" s="65"/>
      <c r="AL1868" s="65"/>
      <c r="AM1868" s="65"/>
      <c r="AN1868" s="65"/>
      <c r="AO1868" s="65"/>
      <c r="AP1868" s="65"/>
      <c r="AQ1868" s="65"/>
      <c r="AR1868" s="65"/>
      <c r="AS1868" s="65"/>
      <c r="AT1868" s="65"/>
      <c r="AU1868" s="65"/>
      <c r="AV1868" s="65"/>
      <c r="AW1868" s="65"/>
      <c r="AX1868" s="65"/>
      <c r="AY1868" s="65"/>
      <c r="AZ1868" s="65"/>
      <c r="BA1868" s="65"/>
      <c r="BB1868" s="65"/>
      <c r="BC1868" s="65"/>
      <c r="BD1868" s="65"/>
      <c r="BE1868" s="65"/>
      <c r="BF1868" s="65"/>
      <c r="BG1868" s="65"/>
      <c r="BH1868" s="65"/>
      <c r="BI1868" s="65"/>
      <c r="BJ1868" s="65"/>
      <c r="BK1868" s="65"/>
      <c r="BL1868" s="65"/>
    </row>
    <row r="1869" spans="1:64" x14ac:dyDescent="0.2">
      <c r="A1869" s="113" t="s">
        <v>1958</v>
      </c>
      <c r="B1869" s="357" t="s">
        <v>2051</v>
      </c>
      <c r="C1869" s="113" t="s">
        <v>2144</v>
      </c>
      <c r="D1869" s="357">
        <v>50</v>
      </c>
      <c r="E1869" s="547" t="s">
        <v>26</v>
      </c>
      <c r="F1869" s="598">
        <v>25</v>
      </c>
      <c r="G1869" s="357" t="s">
        <v>2070</v>
      </c>
      <c r="H1869" s="113" t="s">
        <v>76</v>
      </c>
      <c r="I1869" s="357" t="s">
        <v>2106</v>
      </c>
      <c r="J1869" s="113" t="s">
        <v>76</v>
      </c>
      <c r="K1869" s="547"/>
      <c r="L1869" s="547"/>
      <c r="M1869" s="91" t="s">
        <v>32</v>
      </c>
      <c r="N1869" s="91" t="s">
        <v>52</v>
      </c>
      <c r="O1869" s="91">
        <v>24</v>
      </c>
      <c r="P1869" s="113" t="s">
        <v>28</v>
      </c>
      <c r="Q1869" s="65"/>
      <c r="R1869" s="65"/>
      <c r="S1869" s="65"/>
      <c r="T1869" s="65"/>
      <c r="U1869" s="65"/>
      <c r="V1869" s="65"/>
      <c r="W1869" s="65"/>
      <c r="X1869" s="65"/>
      <c r="Y1869" s="65"/>
      <c r="Z1869" s="65"/>
      <c r="AA1869" s="65"/>
      <c r="AB1869" s="65"/>
      <c r="AC1869" s="65"/>
      <c r="AD1869" s="65"/>
      <c r="AE1869" s="65"/>
      <c r="AF1869" s="65"/>
      <c r="AG1869" s="65"/>
      <c r="AH1869" s="65"/>
      <c r="AI1869" s="65"/>
      <c r="AJ1869" s="65"/>
      <c r="AK1869" s="65"/>
      <c r="AL1869" s="65"/>
      <c r="AM1869" s="65"/>
      <c r="AN1869" s="65"/>
      <c r="AO1869" s="65"/>
      <c r="AP1869" s="65"/>
      <c r="AQ1869" s="65"/>
      <c r="AR1869" s="65"/>
      <c r="AS1869" s="65"/>
      <c r="AT1869" s="65"/>
      <c r="AU1869" s="65"/>
      <c r="AV1869" s="65"/>
      <c r="AW1869" s="65"/>
      <c r="AX1869" s="65"/>
      <c r="AY1869" s="65"/>
      <c r="AZ1869" s="65"/>
      <c r="BA1869" s="65"/>
      <c r="BB1869" s="65"/>
      <c r="BC1869" s="65"/>
      <c r="BD1869" s="65"/>
      <c r="BE1869" s="65"/>
      <c r="BF1869" s="65"/>
      <c r="BG1869" s="65"/>
      <c r="BH1869" s="65"/>
      <c r="BI1869" s="65"/>
      <c r="BJ1869" s="65"/>
      <c r="BK1869" s="65"/>
      <c r="BL1869" s="65"/>
    </row>
    <row r="1870" spans="1:64" x14ac:dyDescent="0.2">
      <c r="A1870" s="113" t="s">
        <v>1958</v>
      </c>
      <c r="B1870" s="357" t="s">
        <v>2051</v>
      </c>
      <c r="C1870" s="113" t="s">
        <v>2145</v>
      </c>
      <c r="D1870" s="357">
        <v>50</v>
      </c>
      <c r="E1870" s="547" t="s">
        <v>26</v>
      </c>
      <c r="F1870" s="345">
        <v>25</v>
      </c>
      <c r="G1870" s="357" t="s">
        <v>2070</v>
      </c>
      <c r="H1870" s="113" t="s">
        <v>76</v>
      </c>
      <c r="I1870" s="357" t="s">
        <v>2106</v>
      </c>
      <c r="J1870" s="113" t="s">
        <v>76</v>
      </c>
      <c r="K1870" s="113"/>
      <c r="L1870" s="357"/>
      <c r="M1870" s="113" t="s">
        <v>32</v>
      </c>
      <c r="N1870" s="357" t="s">
        <v>52</v>
      </c>
      <c r="O1870" s="357">
        <v>24</v>
      </c>
      <c r="P1870" s="113" t="s">
        <v>76</v>
      </c>
      <c r="Q1870" s="65"/>
      <c r="R1870" s="65"/>
      <c r="S1870" s="65"/>
      <c r="T1870" s="65"/>
      <c r="U1870" s="65"/>
      <c r="V1870" s="65"/>
      <c r="W1870" s="65"/>
      <c r="X1870" s="65"/>
      <c r="Y1870" s="65"/>
      <c r="Z1870" s="65"/>
      <c r="AA1870" s="65"/>
      <c r="AB1870" s="65"/>
      <c r="AC1870" s="65"/>
      <c r="AD1870" s="65"/>
      <c r="AE1870" s="65"/>
      <c r="AF1870" s="65"/>
      <c r="AG1870" s="65"/>
      <c r="AH1870" s="65"/>
      <c r="AI1870" s="65"/>
      <c r="AJ1870" s="65"/>
      <c r="AK1870" s="65"/>
      <c r="AL1870" s="65"/>
      <c r="AM1870" s="65"/>
      <c r="AN1870" s="65"/>
      <c r="AO1870" s="65"/>
      <c r="AP1870" s="65"/>
      <c r="AQ1870" s="65"/>
      <c r="AR1870" s="65"/>
      <c r="AS1870" s="65"/>
      <c r="AT1870" s="65"/>
      <c r="AU1870" s="65"/>
      <c r="AV1870" s="65"/>
      <c r="AW1870" s="65"/>
      <c r="AX1870" s="65"/>
      <c r="AY1870" s="65"/>
      <c r="AZ1870" s="65"/>
      <c r="BA1870" s="65"/>
      <c r="BB1870" s="65"/>
      <c r="BC1870" s="65"/>
      <c r="BD1870" s="65"/>
      <c r="BE1870" s="65"/>
      <c r="BF1870" s="65"/>
      <c r="BG1870" s="65"/>
      <c r="BH1870" s="65"/>
      <c r="BI1870" s="65"/>
      <c r="BJ1870" s="65"/>
      <c r="BK1870" s="65"/>
      <c r="BL1870" s="65"/>
    </row>
    <row r="1871" spans="1:64" x14ac:dyDescent="0.2">
      <c r="A1871" s="113" t="s">
        <v>1958</v>
      </c>
      <c r="B1871" s="357" t="s">
        <v>2051</v>
      </c>
      <c r="C1871" s="113" t="s">
        <v>2146</v>
      </c>
      <c r="D1871" s="113">
        <v>50</v>
      </c>
      <c r="E1871" s="547" t="s">
        <v>26</v>
      </c>
      <c r="F1871" s="598" t="s">
        <v>2113</v>
      </c>
      <c r="G1871" s="357" t="s">
        <v>2070</v>
      </c>
      <c r="H1871" s="113" t="s">
        <v>76</v>
      </c>
      <c r="I1871" s="357" t="s">
        <v>2106</v>
      </c>
      <c r="J1871" s="113" t="s">
        <v>76</v>
      </c>
      <c r="K1871" s="552"/>
      <c r="L1871" s="552"/>
      <c r="M1871" s="91" t="s">
        <v>2113</v>
      </c>
      <c r="N1871" s="626" t="s">
        <v>2113</v>
      </c>
      <c r="O1871" s="91" t="s">
        <v>2106</v>
      </c>
      <c r="P1871" s="113" t="s">
        <v>76</v>
      </c>
      <c r="Q1871" s="65"/>
      <c r="R1871" s="65"/>
      <c r="S1871" s="65"/>
      <c r="T1871" s="65"/>
      <c r="U1871" s="65"/>
      <c r="V1871" s="65"/>
      <c r="W1871" s="65"/>
      <c r="X1871" s="65"/>
      <c r="Y1871" s="65"/>
      <c r="Z1871" s="65"/>
      <c r="AA1871" s="65"/>
      <c r="AB1871" s="65"/>
      <c r="AC1871" s="65"/>
      <c r="AD1871" s="65"/>
      <c r="AE1871" s="65"/>
      <c r="AF1871" s="65"/>
      <c r="AG1871" s="65"/>
      <c r="AH1871" s="65"/>
      <c r="AI1871" s="65"/>
      <c r="AJ1871" s="65"/>
      <c r="AK1871" s="65"/>
      <c r="AL1871" s="65"/>
      <c r="AM1871" s="65"/>
      <c r="AN1871" s="65"/>
      <c r="AO1871" s="65"/>
      <c r="AP1871" s="65"/>
      <c r="AQ1871" s="65"/>
      <c r="AR1871" s="65"/>
      <c r="AS1871" s="65"/>
      <c r="AT1871" s="65"/>
      <c r="AU1871" s="65"/>
      <c r="AV1871" s="65"/>
      <c r="AW1871" s="65"/>
      <c r="AX1871" s="65"/>
      <c r="AY1871" s="65"/>
      <c r="AZ1871" s="65"/>
      <c r="BA1871" s="65"/>
      <c r="BB1871" s="65"/>
      <c r="BC1871" s="65"/>
      <c r="BD1871" s="65"/>
      <c r="BE1871" s="65"/>
      <c r="BF1871" s="65"/>
      <c r="BG1871" s="65"/>
      <c r="BH1871" s="65"/>
      <c r="BI1871" s="65"/>
      <c r="BJ1871" s="65"/>
      <c r="BK1871" s="65"/>
      <c r="BL1871" s="65"/>
    </row>
    <row r="1872" spans="1:64" x14ac:dyDescent="0.2">
      <c r="A1872" s="113" t="s">
        <v>1958</v>
      </c>
      <c r="B1872" s="357" t="s">
        <v>2051</v>
      </c>
      <c r="C1872" s="113" t="s">
        <v>2147</v>
      </c>
      <c r="D1872" s="113">
        <v>50</v>
      </c>
      <c r="E1872" s="547" t="s">
        <v>26</v>
      </c>
      <c r="F1872" s="598">
        <v>25</v>
      </c>
      <c r="G1872" s="357" t="s">
        <v>2070</v>
      </c>
      <c r="H1872" s="113" t="s">
        <v>76</v>
      </c>
      <c r="I1872" s="357" t="s">
        <v>2106</v>
      </c>
      <c r="J1872" s="113" t="s">
        <v>76</v>
      </c>
      <c r="K1872" s="552"/>
      <c r="L1872" s="552"/>
      <c r="M1872" s="91" t="s">
        <v>32</v>
      </c>
      <c r="N1872" s="91" t="s">
        <v>52</v>
      </c>
      <c r="O1872" s="120">
        <v>24</v>
      </c>
      <c r="P1872" s="113" t="s">
        <v>28</v>
      </c>
      <c r="Q1872" s="65"/>
      <c r="R1872" s="65"/>
      <c r="S1872" s="65"/>
      <c r="T1872" s="65"/>
      <c r="U1872" s="65"/>
      <c r="V1872" s="65"/>
      <c r="W1872" s="65"/>
      <c r="X1872" s="65"/>
      <c r="Y1872" s="65"/>
      <c r="Z1872" s="65"/>
      <c r="AA1872" s="65"/>
      <c r="AB1872" s="65"/>
      <c r="AC1872" s="65"/>
      <c r="AD1872" s="65"/>
      <c r="AE1872" s="65"/>
      <c r="AF1872" s="65"/>
      <c r="AG1872" s="65"/>
      <c r="AH1872" s="65"/>
      <c r="AI1872" s="65"/>
      <c r="AJ1872" s="65"/>
      <c r="AK1872" s="65"/>
      <c r="AL1872" s="65"/>
      <c r="AM1872" s="65"/>
      <c r="AN1872" s="65"/>
      <c r="AO1872" s="65"/>
      <c r="AP1872" s="65"/>
      <c r="AQ1872" s="65"/>
      <c r="AR1872" s="65"/>
      <c r="AS1872" s="65"/>
      <c r="AT1872" s="65"/>
      <c r="AU1872" s="65"/>
      <c r="AV1872" s="65"/>
      <c r="AW1872" s="65"/>
      <c r="AX1872" s="65"/>
      <c r="AY1872" s="65"/>
      <c r="AZ1872" s="65"/>
      <c r="BA1872" s="65"/>
      <c r="BB1872" s="65"/>
      <c r="BC1872" s="65"/>
      <c r="BD1872" s="65"/>
      <c r="BE1872" s="65"/>
      <c r="BF1872" s="65"/>
      <c r="BG1872" s="65"/>
      <c r="BH1872" s="65"/>
      <c r="BI1872" s="65"/>
      <c r="BJ1872" s="65"/>
      <c r="BK1872" s="65"/>
      <c r="BL1872" s="65"/>
    </row>
    <row r="1873" spans="1:64" x14ac:dyDescent="0.2">
      <c r="A1873" s="163" t="s">
        <v>1958</v>
      </c>
      <c r="B1873" s="163" t="s">
        <v>2148</v>
      </c>
      <c r="C1873" s="163" t="s">
        <v>2149</v>
      </c>
      <c r="D1873" s="130">
        <v>800</v>
      </c>
      <c r="E1873" s="130" t="s">
        <v>26</v>
      </c>
      <c r="F1873" s="557">
        <v>400</v>
      </c>
      <c r="G1873" s="130" t="s">
        <v>2028</v>
      </c>
      <c r="H1873" s="130" t="s">
        <v>28</v>
      </c>
      <c r="I1873" s="130" t="s">
        <v>29</v>
      </c>
      <c r="J1873" s="130" t="s">
        <v>28</v>
      </c>
      <c r="K1873" s="130" t="s">
        <v>407</v>
      </c>
      <c r="L1873" s="459" t="s">
        <v>107</v>
      </c>
      <c r="M1873" s="130" t="s">
        <v>69</v>
      </c>
      <c r="N1873" s="357" t="s">
        <v>52</v>
      </c>
      <c r="O1873" s="357">
        <v>24</v>
      </c>
      <c r="P1873" s="357" t="s">
        <v>28</v>
      </c>
      <c r="Q1873" s="65"/>
      <c r="R1873" s="65"/>
      <c r="S1873" s="65"/>
      <c r="T1873" s="65"/>
      <c r="U1873" s="65"/>
      <c r="V1873" s="65"/>
      <c r="W1873" s="65"/>
      <c r="X1873" s="65"/>
      <c r="Y1873" s="65"/>
      <c r="Z1873" s="65"/>
      <c r="AA1873" s="65"/>
      <c r="AB1873" s="65"/>
      <c r="AC1873" s="65"/>
      <c r="AD1873" s="65"/>
      <c r="AE1873" s="65"/>
      <c r="AF1873" s="65"/>
      <c r="AG1873" s="65"/>
      <c r="AH1873" s="65"/>
      <c r="AI1873" s="65"/>
      <c r="AJ1873" s="65"/>
      <c r="AK1873" s="65"/>
      <c r="AL1873" s="65"/>
      <c r="AM1873" s="65"/>
      <c r="AN1873" s="65"/>
      <c r="AO1873" s="65"/>
      <c r="AP1873" s="65"/>
      <c r="AQ1873" s="65"/>
      <c r="AR1873" s="65"/>
      <c r="AS1873" s="65"/>
      <c r="AT1873" s="65"/>
      <c r="AU1873" s="65"/>
      <c r="AV1873" s="65"/>
      <c r="AW1873" s="65"/>
      <c r="AX1873" s="65"/>
      <c r="AY1873" s="65"/>
      <c r="AZ1873" s="65"/>
      <c r="BA1873" s="65"/>
      <c r="BB1873" s="65"/>
      <c r="BC1873" s="65"/>
      <c r="BD1873" s="65"/>
      <c r="BE1873" s="65"/>
      <c r="BF1873" s="65"/>
      <c r="BG1873" s="65"/>
      <c r="BH1873" s="65"/>
      <c r="BI1873" s="65"/>
      <c r="BJ1873" s="65"/>
      <c r="BK1873" s="65"/>
      <c r="BL1873" s="65"/>
    </row>
    <row r="1874" spans="1:64" ht="24" x14ac:dyDescent="0.2">
      <c r="A1874" s="113" t="s">
        <v>1958</v>
      </c>
      <c r="B1874" s="357" t="s">
        <v>2148</v>
      </c>
      <c r="C1874" s="357" t="s">
        <v>2150</v>
      </c>
      <c r="D1874" s="357">
        <v>230</v>
      </c>
      <c r="E1874" s="357" t="s">
        <v>26</v>
      </c>
      <c r="F1874" s="345">
        <v>130</v>
      </c>
      <c r="G1874" s="357" t="s">
        <v>1969</v>
      </c>
      <c r="H1874" s="357" t="s">
        <v>28</v>
      </c>
      <c r="I1874" s="113" t="s">
        <v>29</v>
      </c>
      <c r="J1874" s="357" t="s">
        <v>28</v>
      </c>
      <c r="K1874" s="113" t="s">
        <v>407</v>
      </c>
      <c r="L1874" s="626" t="s">
        <v>107</v>
      </c>
      <c r="M1874" s="113" t="s">
        <v>32</v>
      </c>
      <c r="N1874" s="113" t="s">
        <v>1963</v>
      </c>
      <c r="O1874" s="357">
        <v>24</v>
      </c>
      <c r="P1874" s="357" t="s">
        <v>28</v>
      </c>
      <c r="Q1874" s="65"/>
      <c r="R1874" s="65"/>
      <c r="S1874" s="65"/>
      <c r="T1874" s="65"/>
      <c r="U1874" s="65"/>
      <c r="V1874" s="65"/>
      <c r="W1874" s="65"/>
      <c r="X1874" s="65"/>
      <c r="Y1874" s="65"/>
      <c r="Z1874" s="65"/>
      <c r="AA1874" s="65"/>
      <c r="AB1874" s="65"/>
      <c r="AC1874" s="65"/>
      <c r="AD1874" s="65"/>
      <c r="AE1874" s="65"/>
      <c r="AF1874" s="65"/>
      <c r="AG1874" s="65"/>
      <c r="AH1874" s="65"/>
      <c r="AI1874" s="65"/>
      <c r="AJ1874" s="65"/>
      <c r="AK1874" s="65"/>
      <c r="AL1874" s="65"/>
      <c r="AM1874" s="65"/>
      <c r="AN1874" s="65"/>
      <c r="AO1874" s="65"/>
      <c r="AP1874" s="65"/>
      <c r="AQ1874" s="65"/>
      <c r="AR1874" s="65"/>
      <c r="AS1874" s="65"/>
      <c r="AT1874" s="65"/>
      <c r="AU1874" s="65"/>
      <c r="AV1874" s="65"/>
      <c r="AW1874" s="65"/>
      <c r="AX1874" s="65"/>
      <c r="AY1874" s="65"/>
      <c r="AZ1874" s="65"/>
      <c r="BA1874" s="65"/>
      <c r="BB1874" s="65"/>
      <c r="BC1874" s="65"/>
      <c r="BD1874" s="65"/>
      <c r="BE1874" s="65"/>
      <c r="BF1874" s="65"/>
      <c r="BG1874" s="65"/>
      <c r="BH1874" s="65"/>
      <c r="BI1874" s="65"/>
      <c r="BJ1874" s="65"/>
      <c r="BK1874" s="65"/>
      <c r="BL1874" s="65"/>
    </row>
    <row r="1875" spans="1:64" ht="24" x14ac:dyDescent="0.2">
      <c r="A1875" s="113" t="s">
        <v>1958</v>
      </c>
      <c r="B1875" s="357" t="s">
        <v>2148</v>
      </c>
      <c r="C1875" s="357" t="s">
        <v>2151</v>
      </c>
      <c r="D1875" s="357" t="s">
        <v>1978</v>
      </c>
      <c r="E1875" s="357" t="s">
        <v>26</v>
      </c>
      <c r="F1875" s="345">
        <v>300</v>
      </c>
      <c r="G1875" s="357" t="s">
        <v>2045</v>
      </c>
      <c r="H1875" s="357" t="s">
        <v>28</v>
      </c>
      <c r="I1875" s="113" t="s">
        <v>29</v>
      </c>
      <c r="J1875" s="357" t="s">
        <v>28</v>
      </c>
      <c r="K1875" s="113" t="s">
        <v>407</v>
      </c>
      <c r="L1875" s="626" t="s">
        <v>107</v>
      </c>
      <c r="M1875" s="113" t="s">
        <v>32</v>
      </c>
      <c r="N1875" s="113" t="s">
        <v>1963</v>
      </c>
      <c r="O1875" s="357">
        <v>24</v>
      </c>
      <c r="P1875" s="357" t="s">
        <v>28</v>
      </c>
      <c r="Q1875" s="65"/>
      <c r="R1875" s="65"/>
      <c r="S1875" s="65"/>
      <c r="T1875" s="65"/>
      <c r="U1875" s="65"/>
      <c r="V1875" s="65"/>
      <c r="W1875" s="65"/>
      <c r="X1875" s="65"/>
      <c r="Y1875" s="65"/>
      <c r="Z1875" s="65"/>
      <c r="AA1875" s="65"/>
      <c r="AB1875" s="65"/>
      <c r="AC1875" s="65"/>
      <c r="AD1875" s="65"/>
      <c r="AE1875" s="65"/>
      <c r="AF1875" s="65"/>
      <c r="AG1875" s="65"/>
      <c r="AH1875" s="65"/>
      <c r="AI1875" s="65"/>
      <c r="AJ1875" s="65"/>
      <c r="AK1875" s="65"/>
      <c r="AL1875" s="65"/>
      <c r="AM1875" s="65"/>
      <c r="AN1875" s="65"/>
      <c r="AO1875" s="65"/>
      <c r="AP1875" s="65"/>
      <c r="AQ1875" s="65"/>
      <c r="AR1875" s="65"/>
      <c r="AS1875" s="65"/>
      <c r="AT1875" s="65"/>
      <c r="AU1875" s="65"/>
      <c r="AV1875" s="65"/>
      <c r="AW1875" s="65"/>
      <c r="AX1875" s="65"/>
      <c r="AY1875" s="65"/>
      <c r="AZ1875" s="65"/>
      <c r="BA1875" s="65"/>
      <c r="BB1875" s="65"/>
      <c r="BC1875" s="65"/>
      <c r="BD1875" s="65"/>
      <c r="BE1875" s="65"/>
      <c r="BF1875" s="65"/>
      <c r="BG1875" s="65"/>
      <c r="BH1875" s="65"/>
      <c r="BI1875" s="65"/>
      <c r="BJ1875" s="65"/>
      <c r="BK1875" s="65"/>
      <c r="BL1875" s="65"/>
    </row>
    <row r="1876" spans="1:64" ht="24" x14ac:dyDescent="0.2">
      <c r="A1876" s="113" t="s">
        <v>1958</v>
      </c>
      <c r="B1876" s="357" t="s">
        <v>2148</v>
      </c>
      <c r="C1876" s="357" t="s">
        <v>2151</v>
      </c>
      <c r="D1876" s="357" t="s">
        <v>1978</v>
      </c>
      <c r="E1876" s="357" t="s">
        <v>26</v>
      </c>
      <c r="F1876" s="345">
        <v>300</v>
      </c>
      <c r="G1876" s="357" t="s">
        <v>2045</v>
      </c>
      <c r="H1876" s="357" t="s">
        <v>28</v>
      </c>
      <c r="I1876" s="113" t="s">
        <v>29</v>
      </c>
      <c r="J1876" s="357" t="s">
        <v>28</v>
      </c>
      <c r="K1876" s="113" t="s">
        <v>407</v>
      </c>
      <c r="L1876" s="626" t="s">
        <v>107</v>
      </c>
      <c r="M1876" s="113" t="s">
        <v>32</v>
      </c>
      <c r="N1876" s="113" t="s">
        <v>1963</v>
      </c>
      <c r="O1876" s="357">
        <v>24</v>
      </c>
      <c r="P1876" s="357" t="s">
        <v>28</v>
      </c>
      <c r="Q1876" s="65"/>
      <c r="R1876" s="65"/>
      <c r="S1876" s="65"/>
      <c r="T1876" s="65"/>
      <c r="U1876" s="65"/>
      <c r="V1876" s="65"/>
      <c r="W1876" s="65"/>
      <c r="X1876" s="65"/>
      <c r="Y1876" s="65"/>
      <c r="Z1876" s="65"/>
      <c r="AA1876" s="65"/>
      <c r="AB1876" s="65"/>
      <c r="AC1876" s="65"/>
      <c r="AD1876" s="65"/>
      <c r="AE1876" s="65"/>
      <c r="AF1876" s="65"/>
      <c r="AG1876" s="65"/>
      <c r="AH1876" s="65"/>
      <c r="AI1876" s="65"/>
      <c r="AJ1876" s="65"/>
      <c r="AK1876" s="65"/>
      <c r="AL1876" s="65"/>
      <c r="AM1876" s="65"/>
      <c r="AN1876" s="65"/>
      <c r="AO1876" s="65"/>
      <c r="AP1876" s="65"/>
      <c r="AQ1876" s="65"/>
      <c r="AR1876" s="65"/>
      <c r="AS1876" s="65"/>
      <c r="AT1876" s="65"/>
      <c r="AU1876" s="65"/>
      <c r="AV1876" s="65"/>
      <c r="AW1876" s="65"/>
      <c r="AX1876" s="65"/>
      <c r="AY1876" s="65"/>
      <c r="AZ1876" s="65"/>
      <c r="BA1876" s="65"/>
      <c r="BB1876" s="65"/>
      <c r="BC1876" s="65"/>
      <c r="BD1876" s="65"/>
      <c r="BE1876" s="65"/>
      <c r="BF1876" s="65"/>
      <c r="BG1876" s="65"/>
      <c r="BH1876" s="65"/>
      <c r="BI1876" s="65"/>
      <c r="BJ1876" s="65"/>
      <c r="BK1876" s="65"/>
      <c r="BL1876" s="65"/>
    </row>
    <row r="1877" spans="1:64" ht="24" x14ac:dyDescent="0.2">
      <c r="A1877" s="113" t="s">
        <v>1958</v>
      </c>
      <c r="B1877" s="357" t="s">
        <v>2148</v>
      </c>
      <c r="C1877" s="357" t="s">
        <v>2152</v>
      </c>
      <c r="D1877" s="357">
        <v>230</v>
      </c>
      <c r="E1877" s="357" t="s">
        <v>26</v>
      </c>
      <c r="F1877" s="345">
        <v>200</v>
      </c>
      <c r="G1877" s="357" t="s">
        <v>1969</v>
      </c>
      <c r="H1877" s="357" t="s">
        <v>28</v>
      </c>
      <c r="I1877" s="113" t="s">
        <v>29</v>
      </c>
      <c r="J1877" s="357" t="s">
        <v>28</v>
      </c>
      <c r="K1877" s="113" t="s">
        <v>407</v>
      </c>
      <c r="L1877" s="626" t="s">
        <v>107</v>
      </c>
      <c r="M1877" s="113" t="s">
        <v>32</v>
      </c>
      <c r="N1877" s="113" t="s">
        <v>1963</v>
      </c>
      <c r="O1877" s="357">
        <v>24</v>
      </c>
      <c r="P1877" s="357" t="s">
        <v>28</v>
      </c>
      <c r="Q1877" s="65"/>
      <c r="R1877" s="65"/>
      <c r="S1877" s="65"/>
      <c r="T1877" s="65"/>
      <c r="U1877" s="65"/>
      <c r="V1877" s="65"/>
      <c r="W1877" s="65"/>
      <c r="X1877" s="65"/>
      <c r="Y1877" s="65"/>
      <c r="Z1877" s="65"/>
      <c r="AA1877" s="65"/>
      <c r="AB1877" s="65"/>
      <c r="AC1877" s="65"/>
      <c r="AD1877" s="65"/>
      <c r="AE1877" s="65"/>
      <c r="AF1877" s="65"/>
      <c r="AG1877" s="65"/>
      <c r="AH1877" s="65"/>
      <c r="AI1877" s="65"/>
      <c r="AJ1877" s="65"/>
      <c r="AK1877" s="65"/>
      <c r="AL1877" s="65"/>
      <c r="AM1877" s="65"/>
      <c r="AN1877" s="65"/>
      <c r="AO1877" s="65"/>
      <c r="AP1877" s="65"/>
      <c r="AQ1877" s="65"/>
      <c r="AR1877" s="65"/>
      <c r="AS1877" s="65"/>
      <c r="AT1877" s="65"/>
      <c r="AU1877" s="65"/>
      <c r="AV1877" s="65"/>
      <c r="AW1877" s="65"/>
      <c r="AX1877" s="65"/>
      <c r="AY1877" s="65"/>
      <c r="AZ1877" s="65"/>
      <c r="BA1877" s="65"/>
      <c r="BB1877" s="65"/>
      <c r="BC1877" s="65"/>
      <c r="BD1877" s="65"/>
      <c r="BE1877" s="65"/>
      <c r="BF1877" s="65"/>
      <c r="BG1877" s="65"/>
      <c r="BH1877" s="65"/>
      <c r="BI1877" s="65"/>
      <c r="BJ1877" s="65"/>
      <c r="BK1877" s="65"/>
      <c r="BL1877" s="65"/>
    </row>
    <row r="1878" spans="1:64" ht="24" x14ac:dyDescent="0.2">
      <c r="A1878" s="113" t="s">
        <v>1958</v>
      </c>
      <c r="B1878" s="357" t="s">
        <v>2148</v>
      </c>
      <c r="C1878" s="357" t="s">
        <v>2153</v>
      </c>
      <c r="D1878" s="357" t="s">
        <v>1978</v>
      </c>
      <c r="E1878" s="357" t="s">
        <v>26</v>
      </c>
      <c r="F1878" s="345">
        <v>100</v>
      </c>
      <c r="G1878" s="357" t="s">
        <v>84</v>
      </c>
      <c r="H1878" s="357" t="s">
        <v>28</v>
      </c>
      <c r="I1878" s="113" t="s">
        <v>29</v>
      </c>
      <c r="J1878" s="357" t="s">
        <v>28</v>
      </c>
      <c r="K1878" s="113" t="s">
        <v>2154</v>
      </c>
      <c r="L1878" s="626" t="s">
        <v>107</v>
      </c>
      <c r="M1878" s="113" t="s">
        <v>69</v>
      </c>
      <c r="N1878" s="113" t="s">
        <v>1963</v>
      </c>
      <c r="O1878" s="357">
        <v>24</v>
      </c>
      <c r="P1878" s="357" t="s">
        <v>28</v>
      </c>
      <c r="Q1878" s="65"/>
      <c r="R1878" s="65"/>
      <c r="S1878" s="65"/>
      <c r="T1878" s="65"/>
      <c r="U1878" s="65"/>
      <c r="V1878" s="65"/>
      <c r="W1878" s="65"/>
      <c r="X1878" s="65"/>
      <c r="Y1878" s="65"/>
      <c r="Z1878" s="65"/>
      <c r="AA1878" s="65"/>
      <c r="AB1878" s="65"/>
      <c r="AC1878" s="65"/>
      <c r="AD1878" s="65"/>
      <c r="AE1878" s="65"/>
      <c r="AF1878" s="65"/>
      <c r="AG1878" s="65"/>
      <c r="AH1878" s="65"/>
      <c r="AI1878" s="65"/>
      <c r="AJ1878" s="65"/>
      <c r="AK1878" s="65"/>
      <c r="AL1878" s="65"/>
      <c r="AM1878" s="65"/>
      <c r="AN1878" s="65"/>
      <c r="AO1878" s="65"/>
      <c r="AP1878" s="65"/>
      <c r="AQ1878" s="65"/>
      <c r="AR1878" s="65"/>
      <c r="AS1878" s="65"/>
      <c r="AT1878" s="65"/>
      <c r="AU1878" s="65"/>
      <c r="AV1878" s="65"/>
      <c r="AW1878" s="65"/>
      <c r="AX1878" s="65"/>
      <c r="AY1878" s="65"/>
      <c r="AZ1878" s="65"/>
      <c r="BA1878" s="65"/>
      <c r="BB1878" s="65"/>
      <c r="BC1878" s="65"/>
      <c r="BD1878" s="65"/>
      <c r="BE1878" s="65"/>
      <c r="BF1878" s="65"/>
      <c r="BG1878" s="65"/>
      <c r="BH1878" s="65"/>
      <c r="BI1878" s="65"/>
      <c r="BJ1878" s="65"/>
      <c r="BK1878" s="65"/>
      <c r="BL1878" s="65"/>
    </row>
    <row r="1879" spans="1:64" ht="24" x14ac:dyDescent="0.2">
      <c r="A1879" s="113" t="s">
        <v>1958</v>
      </c>
      <c r="B1879" s="357" t="s">
        <v>2148</v>
      </c>
      <c r="C1879" s="357" t="s">
        <v>2155</v>
      </c>
      <c r="D1879" s="357">
        <v>50</v>
      </c>
      <c r="E1879" s="357" t="s">
        <v>26</v>
      </c>
      <c r="F1879" s="345">
        <v>30</v>
      </c>
      <c r="G1879" s="357" t="s">
        <v>2070</v>
      </c>
      <c r="H1879" s="357" t="s">
        <v>28</v>
      </c>
      <c r="I1879" s="113" t="s">
        <v>29</v>
      </c>
      <c r="J1879" s="113" t="s">
        <v>76</v>
      </c>
      <c r="K1879" s="605"/>
      <c r="L1879" s="605"/>
      <c r="M1879" s="113" t="s">
        <v>32</v>
      </c>
      <c r="N1879" s="113" t="s">
        <v>1963</v>
      </c>
      <c r="O1879" s="357">
        <v>24</v>
      </c>
      <c r="P1879" s="357" t="s">
        <v>28</v>
      </c>
      <c r="Q1879" s="65"/>
      <c r="R1879" s="65"/>
      <c r="S1879" s="65"/>
      <c r="T1879" s="65"/>
      <c r="U1879" s="65"/>
      <c r="V1879" s="65"/>
      <c r="W1879" s="65"/>
      <c r="X1879" s="65"/>
      <c r="Y1879" s="65"/>
      <c r="Z1879" s="65"/>
      <c r="AA1879" s="65"/>
      <c r="AB1879" s="65"/>
      <c r="AC1879" s="65"/>
      <c r="AD1879" s="65"/>
      <c r="AE1879" s="65"/>
      <c r="AF1879" s="65"/>
      <c r="AG1879" s="65"/>
      <c r="AH1879" s="65"/>
      <c r="AI1879" s="65"/>
      <c r="AJ1879" s="65"/>
      <c r="AK1879" s="65"/>
      <c r="AL1879" s="65"/>
      <c r="AM1879" s="65"/>
      <c r="AN1879" s="65"/>
      <c r="AO1879" s="65"/>
      <c r="AP1879" s="65"/>
      <c r="AQ1879" s="65"/>
      <c r="AR1879" s="65"/>
      <c r="AS1879" s="65"/>
      <c r="AT1879" s="65"/>
      <c r="AU1879" s="65"/>
      <c r="AV1879" s="65"/>
      <c r="AW1879" s="65"/>
      <c r="AX1879" s="65"/>
      <c r="AY1879" s="65"/>
      <c r="AZ1879" s="65"/>
      <c r="BA1879" s="65"/>
      <c r="BB1879" s="65"/>
      <c r="BC1879" s="65"/>
      <c r="BD1879" s="65"/>
      <c r="BE1879" s="65"/>
      <c r="BF1879" s="65"/>
      <c r="BG1879" s="65"/>
      <c r="BH1879" s="65"/>
      <c r="BI1879" s="65"/>
      <c r="BJ1879" s="65"/>
      <c r="BK1879" s="65"/>
      <c r="BL1879" s="65"/>
    </row>
    <row r="1880" spans="1:64" ht="24" x14ac:dyDescent="0.2">
      <c r="A1880" s="113" t="s">
        <v>1958</v>
      </c>
      <c r="B1880" s="357" t="s">
        <v>2148</v>
      </c>
      <c r="C1880" s="357" t="s">
        <v>2156</v>
      </c>
      <c r="D1880" s="357">
        <v>50</v>
      </c>
      <c r="E1880" s="357" t="s">
        <v>26</v>
      </c>
      <c r="F1880" s="345">
        <v>50</v>
      </c>
      <c r="G1880" s="357" t="s">
        <v>2070</v>
      </c>
      <c r="H1880" s="357" t="s">
        <v>28</v>
      </c>
      <c r="I1880" s="113" t="s">
        <v>29</v>
      </c>
      <c r="J1880" s="357" t="s">
        <v>28</v>
      </c>
      <c r="K1880" s="113" t="s">
        <v>407</v>
      </c>
      <c r="L1880" s="626" t="s">
        <v>107</v>
      </c>
      <c r="M1880" s="113" t="s">
        <v>32</v>
      </c>
      <c r="N1880" s="113" t="s">
        <v>1963</v>
      </c>
      <c r="O1880" s="357">
        <v>24</v>
      </c>
      <c r="P1880" s="357" t="s">
        <v>28</v>
      </c>
      <c r="Q1880" s="65"/>
      <c r="R1880" s="65"/>
      <c r="S1880" s="65"/>
      <c r="T1880" s="65"/>
      <c r="U1880" s="65"/>
      <c r="V1880" s="65"/>
      <c r="W1880" s="65"/>
      <c r="X1880" s="65"/>
      <c r="Y1880" s="65"/>
      <c r="Z1880" s="65"/>
      <c r="AA1880" s="65"/>
      <c r="AB1880" s="65"/>
      <c r="AC1880" s="65"/>
      <c r="AD1880" s="65"/>
      <c r="AE1880" s="65"/>
      <c r="AF1880" s="65"/>
      <c r="AG1880" s="65"/>
      <c r="AH1880" s="65"/>
      <c r="AI1880" s="65"/>
      <c r="AJ1880" s="65"/>
      <c r="AK1880" s="65"/>
      <c r="AL1880" s="65"/>
      <c r="AM1880" s="65"/>
      <c r="AN1880" s="65"/>
      <c r="AO1880" s="65"/>
      <c r="AP1880" s="65"/>
      <c r="AQ1880" s="65"/>
      <c r="AR1880" s="65"/>
      <c r="AS1880" s="65"/>
      <c r="AT1880" s="65"/>
      <c r="AU1880" s="65"/>
      <c r="AV1880" s="65"/>
      <c r="AW1880" s="65"/>
      <c r="AX1880" s="65"/>
      <c r="AY1880" s="65"/>
      <c r="AZ1880" s="65"/>
      <c r="BA1880" s="65"/>
      <c r="BB1880" s="65"/>
      <c r="BC1880" s="65"/>
      <c r="BD1880" s="65"/>
      <c r="BE1880" s="65"/>
      <c r="BF1880" s="65"/>
      <c r="BG1880" s="65"/>
      <c r="BH1880" s="65"/>
      <c r="BI1880" s="65"/>
      <c r="BJ1880" s="65"/>
      <c r="BK1880" s="65"/>
      <c r="BL1880" s="65"/>
    </row>
    <row r="1881" spans="1:64" ht="24" x14ac:dyDescent="0.2">
      <c r="A1881" s="113" t="s">
        <v>1958</v>
      </c>
      <c r="B1881" s="357" t="s">
        <v>2148</v>
      </c>
      <c r="C1881" s="357" t="s">
        <v>2157</v>
      </c>
      <c r="D1881" s="357">
        <v>50</v>
      </c>
      <c r="E1881" s="357" t="s">
        <v>26</v>
      </c>
      <c r="F1881" s="345">
        <v>50</v>
      </c>
      <c r="G1881" s="357" t="s">
        <v>2070</v>
      </c>
      <c r="H1881" s="357" t="s">
        <v>28</v>
      </c>
      <c r="I1881" s="113" t="s">
        <v>29</v>
      </c>
      <c r="J1881" s="357" t="s">
        <v>28</v>
      </c>
      <c r="K1881" s="113" t="s">
        <v>407</v>
      </c>
      <c r="L1881" s="626" t="s">
        <v>107</v>
      </c>
      <c r="M1881" s="113" t="s">
        <v>32</v>
      </c>
      <c r="N1881" s="113" t="s">
        <v>1963</v>
      </c>
      <c r="O1881" s="357">
        <v>24</v>
      </c>
      <c r="P1881" s="357" t="s">
        <v>28</v>
      </c>
      <c r="Q1881" s="65"/>
      <c r="R1881" s="65"/>
      <c r="S1881" s="65"/>
      <c r="T1881" s="65"/>
      <c r="U1881" s="65"/>
      <c r="V1881" s="65"/>
      <c r="W1881" s="65"/>
      <c r="X1881" s="65"/>
      <c r="Y1881" s="65"/>
      <c r="Z1881" s="65"/>
      <c r="AA1881" s="65"/>
      <c r="AB1881" s="65"/>
      <c r="AC1881" s="65"/>
      <c r="AD1881" s="65"/>
      <c r="AE1881" s="65"/>
      <c r="AF1881" s="65"/>
      <c r="AG1881" s="65"/>
      <c r="AH1881" s="65"/>
      <c r="AI1881" s="65"/>
      <c r="AJ1881" s="65"/>
      <c r="AK1881" s="65"/>
      <c r="AL1881" s="65"/>
      <c r="AM1881" s="65"/>
      <c r="AN1881" s="65"/>
      <c r="AO1881" s="65"/>
      <c r="AP1881" s="65"/>
      <c r="AQ1881" s="65"/>
      <c r="AR1881" s="65"/>
      <c r="AS1881" s="65"/>
      <c r="AT1881" s="65"/>
      <c r="AU1881" s="65"/>
      <c r="AV1881" s="65"/>
      <c r="AW1881" s="65"/>
      <c r="AX1881" s="65"/>
      <c r="AY1881" s="65"/>
      <c r="AZ1881" s="65"/>
      <c r="BA1881" s="65"/>
      <c r="BB1881" s="65"/>
      <c r="BC1881" s="65"/>
      <c r="BD1881" s="65"/>
      <c r="BE1881" s="65"/>
      <c r="BF1881" s="65"/>
      <c r="BG1881" s="65"/>
      <c r="BH1881" s="65"/>
      <c r="BI1881" s="65"/>
      <c r="BJ1881" s="65"/>
      <c r="BK1881" s="65"/>
      <c r="BL1881" s="65"/>
    </row>
    <row r="1882" spans="1:64" ht="24" x14ac:dyDescent="0.2">
      <c r="A1882" s="113" t="s">
        <v>1958</v>
      </c>
      <c r="B1882" s="357" t="s">
        <v>2148</v>
      </c>
      <c r="C1882" s="113" t="s">
        <v>2158</v>
      </c>
      <c r="D1882" s="357" t="s">
        <v>1978</v>
      </c>
      <c r="E1882" s="357" t="s">
        <v>26</v>
      </c>
      <c r="F1882" s="345">
        <v>100</v>
      </c>
      <c r="G1882" s="357" t="s">
        <v>84</v>
      </c>
      <c r="H1882" s="357" t="s">
        <v>28</v>
      </c>
      <c r="I1882" s="113" t="s">
        <v>29</v>
      </c>
      <c r="J1882" s="357" t="s">
        <v>28</v>
      </c>
      <c r="K1882" s="113" t="s">
        <v>2154</v>
      </c>
      <c r="L1882" s="605"/>
      <c r="M1882" s="113" t="s">
        <v>69</v>
      </c>
      <c r="N1882" s="113" t="s">
        <v>1963</v>
      </c>
      <c r="O1882" s="357">
        <v>24</v>
      </c>
      <c r="P1882" s="357" t="s">
        <v>28</v>
      </c>
      <c r="Q1882" s="65"/>
      <c r="R1882" s="65"/>
      <c r="S1882" s="65"/>
      <c r="T1882" s="65"/>
      <c r="U1882" s="65"/>
      <c r="V1882" s="65"/>
      <c r="W1882" s="65"/>
      <c r="X1882" s="65"/>
      <c r="Y1882" s="65"/>
      <c r="Z1882" s="65"/>
      <c r="AA1882" s="65"/>
      <c r="AB1882" s="65"/>
      <c r="AC1882" s="65"/>
      <c r="AD1882" s="65"/>
      <c r="AE1882" s="65"/>
      <c r="AF1882" s="65"/>
      <c r="AG1882" s="65"/>
      <c r="AH1882" s="65"/>
      <c r="AI1882" s="65"/>
      <c r="AJ1882" s="65"/>
      <c r="AK1882" s="65"/>
      <c r="AL1882" s="65"/>
      <c r="AM1882" s="65"/>
      <c r="AN1882" s="65"/>
      <c r="AO1882" s="65"/>
      <c r="AP1882" s="65"/>
      <c r="AQ1882" s="65"/>
      <c r="AR1882" s="65"/>
      <c r="AS1882" s="65"/>
      <c r="AT1882" s="65"/>
      <c r="AU1882" s="65"/>
      <c r="AV1882" s="65"/>
      <c r="AW1882" s="65"/>
      <c r="AX1882" s="65"/>
      <c r="AY1882" s="65"/>
      <c r="AZ1882" s="65"/>
      <c r="BA1882" s="65"/>
      <c r="BB1882" s="65"/>
      <c r="BC1882" s="65"/>
      <c r="BD1882" s="65"/>
      <c r="BE1882" s="65"/>
      <c r="BF1882" s="65"/>
      <c r="BG1882" s="65"/>
      <c r="BH1882" s="65"/>
      <c r="BI1882" s="65"/>
      <c r="BJ1882" s="65"/>
      <c r="BK1882" s="65"/>
      <c r="BL1882" s="65"/>
    </row>
    <row r="1883" spans="1:64" ht="24" x14ac:dyDescent="0.2">
      <c r="A1883" s="113" t="s">
        <v>1958</v>
      </c>
      <c r="B1883" s="357" t="s">
        <v>2148</v>
      </c>
      <c r="C1883" s="113" t="s">
        <v>2159</v>
      </c>
      <c r="D1883" s="357">
        <v>50</v>
      </c>
      <c r="E1883" s="357" t="s">
        <v>26</v>
      </c>
      <c r="F1883" s="345">
        <v>30</v>
      </c>
      <c r="G1883" s="357" t="s">
        <v>2070</v>
      </c>
      <c r="H1883" s="357" t="s">
        <v>28</v>
      </c>
      <c r="I1883" s="113" t="s">
        <v>29</v>
      </c>
      <c r="J1883" s="357" t="s">
        <v>28</v>
      </c>
      <c r="K1883" s="113" t="s">
        <v>407</v>
      </c>
      <c r="L1883" s="626" t="s">
        <v>107</v>
      </c>
      <c r="M1883" s="113" t="s">
        <v>32</v>
      </c>
      <c r="N1883" s="113" t="s">
        <v>1963</v>
      </c>
      <c r="O1883" s="357">
        <v>24</v>
      </c>
      <c r="P1883" s="357" t="s">
        <v>28</v>
      </c>
      <c r="Q1883" s="65"/>
      <c r="R1883" s="65"/>
      <c r="S1883" s="65"/>
      <c r="T1883" s="65"/>
      <c r="U1883" s="65"/>
      <c r="V1883" s="65"/>
      <c r="W1883" s="65"/>
      <c r="X1883" s="65"/>
      <c r="Y1883" s="65"/>
      <c r="Z1883" s="65"/>
      <c r="AA1883" s="65"/>
      <c r="AB1883" s="65"/>
      <c r="AC1883" s="65"/>
      <c r="AD1883" s="65"/>
      <c r="AE1883" s="65"/>
      <c r="AF1883" s="65"/>
      <c r="AG1883" s="65"/>
      <c r="AH1883" s="65"/>
      <c r="AI1883" s="65"/>
      <c r="AJ1883" s="65"/>
      <c r="AK1883" s="65"/>
      <c r="AL1883" s="65"/>
      <c r="AM1883" s="65"/>
      <c r="AN1883" s="65"/>
      <c r="AO1883" s="65"/>
      <c r="AP1883" s="65"/>
      <c r="AQ1883" s="65"/>
      <c r="AR1883" s="65"/>
      <c r="AS1883" s="65"/>
      <c r="AT1883" s="65"/>
      <c r="AU1883" s="65"/>
      <c r="AV1883" s="65"/>
      <c r="AW1883" s="65"/>
      <c r="AX1883" s="65"/>
      <c r="AY1883" s="65"/>
      <c r="AZ1883" s="65"/>
      <c r="BA1883" s="65"/>
      <c r="BB1883" s="65"/>
      <c r="BC1883" s="65"/>
      <c r="BD1883" s="65"/>
      <c r="BE1883" s="65"/>
      <c r="BF1883" s="65"/>
      <c r="BG1883" s="65"/>
      <c r="BH1883" s="65"/>
      <c r="BI1883" s="65"/>
      <c r="BJ1883" s="65"/>
      <c r="BK1883" s="65"/>
      <c r="BL1883" s="65"/>
    </row>
    <row r="1884" spans="1:64" ht="24" x14ac:dyDescent="0.2">
      <c r="A1884" s="113" t="s">
        <v>1958</v>
      </c>
      <c r="B1884" s="357" t="s">
        <v>2148</v>
      </c>
      <c r="C1884" s="357" t="s">
        <v>2160</v>
      </c>
      <c r="D1884" s="357">
        <v>50</v>
      </c>
      <c r="E1884" s="357" t="s">
        <v>26</v>
      </c>
      <c r="F1884" s="345">
        <v>30</v>
      </c>
      <c r="G1884" s="357" t="s">
        <v>2070</v>
      </c>
      <c r="H1884" s="357" t="s">
        <v>28</v>
      </c>
      <c r="I1884" s="113" t="s">
        <v>29</v>
      </c>
      <c r="J1884" s="113" t="s">
        <v>76</v>
      </c>
      <c r="K1884" s="605"/>
      <c r="L1884" s="605"/>
      <c r="M1884" s="113" t="s">
        <v>32</v>
      </c>
      <c r="N1884" s="113" t="s">
        <v>1963</v>
      </c>
      <c r="O1884" s="357">
        <v>24</v>
      </c>
      <c r="P1884" s="357" t="s">
        <v>28</v>
      </c>
      <c r="Q1884" s="65"/>
      <c r="R1884" s="65"/>
      <c r="S1884" s="65"/>
      <c r="T1884" s="65"/>
      <c r="U1884" s="65"/>
      <c r="V1884" s="65"/>
      <c r="W1884" s="65"/>
      <c r="X1884" s="65"/>
      <c r="Y1884" s="65"/>
      <c r="Z1884" s="65"/>
      <c r="AA1884" s="65"/>
      <c r="AB1884" s="65"/>
      <c r="AC1884" s="65"/>
      <c r="AD1884" s="65"/>
      <c r="AE1884" s="65"/>
      <c r="AF1884" s="65"/>
      <c r="AG1884" s="65"/>
      <c r="AH1884" s="65"/>
      <c r="AI1884" s="65"/>
      <c r="AJ1884" s="65"/>
      <c r="AK1884" s="65"/>
      <c r="AL1884" s="65"/>
      <c r="AM1884" s="65"/>
      <c r="AN1884" s="65"/>
      <c r="AO1884" s="65"/>
      <c r="AP1884" s="65"/>
      <c r="AQ1884" s="65"/>
      <c r="AR1884" s="65"/>
      <c r="AS1884" s="65"/>
      <c r="AT1884" s="65"/>
      <c r="AU1884" s="65"/>
      <c r="AV1884" s="65"/>
      <c r="AW1884" s="65"/>
      <c r="AX1884" s="65"/>
      <c r="AY1884" s="65"/>
      <c r="AZ1884" s="65"/>
      <c r="BA1884" s="65"/>
      <c r="BB1884" s="65"/>
      <c r="BC1884" s="65"/>
      <c r="BD1884" s="65"/>
      <c r="BE1884" s="65"/>
      <c r="BF1884" s="65"/>
      <c r="BG1884" s="65"/>
      <c r="BH1884" s="65"/>
      <c r="BI1884" s="65"/>
      <c r="BJ1884" s="65"/>
      <c r="BK1884" s="65"/>
      <c r="BL1884" s="65"/>
    </row>
    <row r="1885" spans="1:64" ht="24" x14ac:dyDescent="0.2">
      <c r="A1885" s="113" t="s">
        <v>1958</v>
      </c>
      <c r="B1885" s="130" t="s">
        <v>2148</v>
      </c>
      <c r="C1885" s="130" t="s">
        <v>2161</v>
      </c>
      <c r="D1885" s="357">
        <v>80</v>
      </c>
      <c r="E1885" s="357" t="s">
        <v>26</v>
      </c>
      <c r="F1885" s="345">
        <v>30</v>
      </c>
      <c r="G1885" s="357" t="s">
        <v>2070</v>
      </c>
      <c r="H1885" s="357" t="s">
        <v>28</v>
      </c>
      <c r="I1885" s="113" t="s">
        <v>29</v>
      </c>
      <c r="J1885" s="113" t="s">
        <v>76</v>
      </c>
      <c r="K1885" s="113"/>
      <c r="L1885" s="626"/>
      <c r="M1885" s="113"/>
      <c r="N1885" s="113" t="s">
        <v>1963</v>
      </c>
      <c r="O1885" s="357">
        <v>24</v>
      </c>
      <c r="P1885" s="357" t="s">
        <v>28</v>
      </c>
      <c r="Q1885" s="65"/>
      <c r="R1885" s="65"/>
      <c r="S1885" s="65"/>
      <c r="T1885" s="65"/>
      <c r="U1885" s="65"/>
      <c r="V1885" s="65"/>
      <c r="W1885" s="65"/>
      <c r="X1885" s="65"/>
      <c r="Y1885" s="65"/>
      <c r="Z1885" s="65"/>
      <c r="AA1885" s="65"/>
      <c r="AB1885" s="65"/>
      <c r="AC1885" s="65"/>
      <c r="AD1885" s="65"/>
      <c r="AE1885" s="65"/>
      <c r="AF1885" s="65"/>
      <c r="AG1885" s="65"/>
      <c r="AH1885" s="65"/>
      <c r="AI1885" s="65"/>
      <c r="AJ1885" s="65"/>
      <c r="AK1885" s="65"/>
      <c r="AL1885" s="65"/>
      <c r="AM1885" s="65"/>
      <c r="AN1885" s="65"/>
      <c r="AO1885" s="65"/>
      <c r="AP1885" s="65"/>
      <c r="AQ1885" s="65"/>
      <c r="AR1885" s="65"/>
      <c r="AS1885" s="65"/>
      <c r="AT1885" s="65"/>
      <c r="AU1885" s="65"/>
      <c r="AV1885" s="65"/>
      <c r="AW1885" s="65"/>
      <c r="AX1885" s="65"/>
      <c r="AY1885" s="65"/>
      <c r="AZ1885" s="65"/>
      <c r="BA1885" s="65"/>
      <c r="BB1885" s="65"/>
      <c r="BC1885" s="65"/>
      <c r="BD1885" s="65"/>
      <c r="BE1885" s="65"/>
      <c r="BF1885" s="65"/>
      <c r="BG1885" s="65"/>
      <c r="BH1885" s="65"/>
      <c r="BI1885" s="65"/>
      <c r="BJ1885" s="65"/>
      <c r="BK1885" s="65"/>
      <c r="BL1885" s="65"/>
    </row>
    <row r="1886" spans="1:64" ht="24" x14ac:dyDescent="0.2">
      <c r="A1886" s="113" t="s">
        <v>1958</v>
      </c>
      <c r="B1886" s="357" t="s">
        <v>2148</v>
      </c>
      <c r="C1886" s="357" t="s">
        <v>2162</v>
      </c>
      <c r="D1886" s="357">
        <v>50</v>
      </c>
      <c r="E1886" s="357" t="s">
        <v>26</v>
      </c>
      <c r="F1886" s="345">
        <v>30</v>
      </c>
      <c r="G1886" s="357" t="s">
        <v>2070</v>
      </c>
      <c r="H1886" s="357" t="s">
        <v>28</v>
      </c>
      <c r="I1886" s="113" t="s">
        <v>29</v>
      </c>
      <c r="J1886" s="357" t="s">
        <v>28</v>
      </c>
      <c r="K1886" s="113" t="s">
        <v>407</v>
      </c>
      <c r="L1886" s="626" t="s">
        <v>107</v>
      </c>
      <c r="M1886" s="113" t="s">
        <v>32</v>
      </c>
      <c r="N1886" s="113" t="s">
        <v>1963</v>
      </c>
      <c r="O1886" s="357">
        <v>24</v>
      </c>
      <c r="P1886" s="357" t="s">
        <v>28</v>
      </c>
      <c r="Q1886" s="65"/>
      <c r="R1886" s="65"/>
      <c r="S1886" s="65"/>
      <c r="T1886" s="65"/>
      <c r="U1886" s="65"/>
      <c r="V1886" s="65"/>
      <c r="W1886" s="65"/>
      <c r="X1886" s="65"/>
      <c r="Y1886" s="65"/>
      <c r="Z1886" s="65"/>
      <c r="AA1886" s="65"/>
      <c r="AB1886" s="65"/>
      <c r="AC1886" s="65"/>
      <c r="AD1886" s="65"/>
      <c r="AE1886" s="65"/>
      <c r="AF1886" s="65"/>
      <c r="AG1886" s="65"/>
      <c r="AH1886" s="65"/>
      <c r="AI1886" s="65"/>
      <c r="AJ1886" s="65"/>
      <c r="AK1886" s="65"/>
      <c r="AL1886" s="65"/>
      <c r="AM1886" s="65"/>
      <c r="AN1886" s="65"/>
      <c r="AO1886" s="65"/>
      <c r="AP1886" s="65"/>
      <c r="AQ1886" s="65"/>
      <c r="AR1886" s="65"/>
      <c r="AS1886" s="65"/>
      <c r="AT1886" s="65"/>
      <c r="AU1886" s="65"/>
      <c r="AV1886" s="65"/>
      <c r="AW1886" s="65"/>
      <c r="AX1886" s="65"/>
      <c r="AY1886" s="65"/>
      <c r="AZ1886" s="65"/>
      <c r="BA1886" s="65"/>
      <c r="BB1886" s="65"/>
      <c r="BC1886" s="65"/>
      <c r="BD1886" s="65"/>
      <c r="BE1886" s="65"/>
      <c r="BF1886" s="65"/>
      <c r="BG1886" s="65"/>
      <c r="BH1886" s="65"/>
      <c r="BI1886" s="65"/>
      <c r="BJ1886" s="65"/>
      <c r="BK1886" s="65"/>
      <c r="BL1886" s="65"/>
    </row>
    <row r="1887" spans="1:64" ht="24" x14ac:dyDescent="0.2">
      <c r="A1887" s="113" t="s">
        <v>1958</v>
      </c>
      <c r="B1887" s="357" t="s">
        <v>2148</v>
      </c>
      <c r="C1887" s="357" t="s">
        <v>2163</v>
      </c>
      <c r="D1887" s="357" t="s">
        <v>1978</v>
      </c>
      <c r="E1887" s="357" t="s">
        <v>26</v>
      </c>
      <c r="F1887" s="345">
        <v>200</v>
      </c>
      <c r="G1887" s="357" t="s">
        <v>84</v>
      </c>
      <c r="H1887" s="357" t="s">
        <v>28</v>
      </c>
      <c r="I1887" s="113" t="s">
        <v>29</v>
      </c>
      <c r="J1887" s="113" t="s">
        <v>76</v>
      </c>
      <c r="K1887" s="605"/>
      <c r="L1887" s="605"/>
      <c r="M1887" s="113" t="s">
        <v>69</v>
      </c>
      <c r="N1887" s="113" t="s">
        <v>1963</v>
      </c>
      <c r="O1887" s="357">
        <v>24</v>
      </c>
      <c r="P1887" s="357" t="s">
        <v>28</v>
      </c>
      <c r="Q1887" s="65"/>
      <c r="R1887" s="65"/>
      <c r="S1887" s="65"/>
      <c r="T1887" s="65"/>
      <c r="U1887" s="65"/>
      <c r="V1887" s="65"/>
      <c r="W1887" s="65"/>
      <c r="X1887" s="65"/>
      <c r="Y1887" s="65"/>
      <c r="Z1887" s="65"/>
      <c r="AA1887" s="65"/>
      <c r="AB1887" s="65"/>
      <c r="AC1887" s="65"/>
      <c r="AD1887" s="65"/>
      <c r="AE1887" s="65"/>
      <c r="AF1887" s="65"/>
      <c r="AG1887" s="65"/>
      <c r="AH1887" s="65"/>
      <c r="AI1887" s="65"/>
      <c r="AJ1887" s="65"/>
      <c r="AK1887" s="65"/>
      <c r="AL1887" s="65"/>
      <c r="AM1887" s="65"/>
      <c r="AN1887" s="65"/>
      <c r="AO1887" s="65"/>
      <c r="AP1887" s="65"/>
      <c r="AQ1887" s="65"/>
      <c r="AR1887" s="65"/>
      <c r="AS1887" s="65"/>
      <c r="AT1887" s="65"/>
      <c r="AU1887" s="65"/>
      <c r="AV1887" s="65"/>
      <c r="AW1887" s="65"/>
      <c r="AX1887" s="65"/>
      <c r="AY1887" s="65"/>
      <c r="AZ1887" s="65"/>
      <c r="BA1887" s="65"/>
      <c r="BB1887" s="65"/>
      <c r="BC1887" s="65"/>
      <c r="BD1887" s="65"/>
      <c r="BE1887" s="65"/>
      <c r="BF1887" s="65"/>
      <c r="BG1887" s="65"/>
      <c r="BH1887" s="65"/>
      <c r="BI1887" s="65"/>
      <c r="BJ1887" s="65"/>
      <c r="BK1887" s="65"/>
      <c r="BL1887" s="65"/>
    </row>
    <row r="1888" spans="1:64" ht="24" x14ac:dyDescent="0.2">
      <c r="A1888" s="113" t="s">
        <v>1958</v>
      </c>
      <c r="B1888" s="357" t="s">
        <v>2148</v>
      </c>
      <c r="C1888" s="357" t="s">
        <v>2164</v>
      </c>
      <c r="D1888" s="357">
        <v>50</v>
      </c>
      <c r="E1888" s="357" t="s">
        <v>26</v>
      </c>
      <c r="F1888" s="345">
        <v>50</v>
      </c>
      <c r="G1888" s="357" t="s">
        <v>2070</v>
      </c>
      <c r="H1888" s="357" t="s">
        <v>28</v>
      </c>
      <c r="I1888" s="113" t="s">
        <v>29</v>
      </c>
      <c r="J1888" s="113" t="s">
        <v>76</v>
      </c>
      <c r="K1888" s="605"/>
      <c r="L1888" s="605"/>
      <c r="M1888" s="113" t="s">
        <v>32</v>
      </c>
      <c r="N1888" s="113" t="s">
        <v>1963</v>
      </c>
      <c r="O1888" s="357">
        <v>24</v>
      </c>
      <c r="P1888" s="357" t="s">
        <v>28</v>
      </c>
      <c r="Q1888" s="65"/>
      <c r="R1888" s="65"/>
      <c r="S1888" s="65"/>
      <c r="T1888" s="65"/>
      <c r="U1888" s="65"/>
      <c r="V1888" s="65"/>
      <c r="W1888" s="65"/>
      <c r="X1888" s="65"/>
      <c r="Y1888" s="65"/>
      <c r="Z1888" s="65"/>
      <c r="AA1888" s="65"/>
      <c r="AB1888" s="65"/>
      <c r="AC1888" s="65"/>
      <c r="AD1888" s="65"/>
      <c r="AE1888" s="65"/>
      <c r="AF1888" s="65"/>
      <c r="AG1888" s="65"/>
      <c r="AH1888" s="65"/>
      <c r="AI1888" s="65"/>
      <c r="AJ1888" s="65"/>
      <c r="AK1888" s="65"/>
      <c r="AL1888" s="65"/>
      <c r="AM1888" s="65"/>
      <c r="AN1888" s="65"/>
      <c r="AO1888" s="65"/>
      <c r="AP1888" s="65"/>
      <c r="AQ1888" s="65"/>
      <c r="AR1888" s="65"/>
      <c r="AS1888" s="65"/>
      <c r="AT1888" s="65"/>
      <c r="AU1888" s="65"/>
      <c r="AV1888" s="65"/>
      <c r="AW1888" s="65"/>
      <c r="AX1888" s="65"/>
      <c r="AY1888" s="65"/>
      <c r="AZ1888" s="65"/>
      <c r="BA1888" s="65"/>
      <c r="BB1888" s="65"/>
      <c r="BC1888" s="65"/>
      <c r="BD1888" s="65"/>
      <c r="BE1888" s="65"/>
      <c r="BF1888" s="65"/>
      <c r="BG1888" s="65"/>
      <c r="BH1888" s="65"/>
      <c r="BI1888" s="65"/>
      <c r="BJ1888" s="65"/>
      <c r="BK1888" s="65"/>
      <c r="BL1888" s="65"/>
    </row>
    <row r="1889" spans="1:64" ht="24" x14ac:dyDescent="0.2">
      <c r="A1889" s="113" t="s">
        <v>1958</v>
      </c>
      <c r="B1889" s="357" t="s">
        <v>2148</v>
      </c>
      <c r="C1889" s="357" t="s">
        <v>2165</v>
      </c>
      <c r="D1889" s="357">
        <v>50</v>
      </c>
      <c r="E1889" s="357" t="s">
        <v>26</v>
      </c>
      <c r="F1889" s="345">
        <v>30</v>
      </c>
      <c r="G1889" s="357" t="s">
        <v>2070</v>
      </c>
      <c r="H1889" s="357" t="s">
        <v>28</v>
      </c>
      <c r="I1889" s="113" t="s">
        <v>29</v>
      </c>
      <c r="J1889" s="113" t="s">
        <v>76</v>
      </c>
      <c r="K1889" s="605"/>
      <c r="L1889" s="605"/>
      <c r="M1889" s="113" t="s">
        <v>32</v>
      </c>
      <c r="N1889" s="113" t="s">
        <v>1963</v>
      </c>
      <c r="O1889" s="357">
        <v>24</v>
      </c>
      <c r="P1889" s="357" t="s">
        <v>28</v>
      </c>
      <c r="Q1889" s="65"/>
      <c r="R1889" s="65"/>
      <c r="S1889" s="65"/>
      <c r="T1889" s="65"/>
      <c r="U1889" s="65"/>
      <c r="V1889" s="65"/>
      <c r="W1889" s="65"/>
      <c r="X1889" s="65"/>
      <c r="Y1889" s="65"/>
      <c r="Z1889" s="65"/>
      <c r="AA1889" s="65"/>
      <c r="AB1889" s="65"/>
      <c r="AC1889" s="65"/>
      <c r="AD1889" s="65"/>
      <c r="AE1889" s="65"/>
      <c r="AF1889" s="65"/>
      <c r="AG1889" s="65"/>
      <c r="AH1889" s="65"/>
      <c r="AI1889" s="65"/>
      <c r="AJ1889" s="65"/>
      <c r="AK1889" s="65"/>
      <c r="AL1889" s="65"/>
      <c r="AM1889" s="65"/>
      <c r="AN1889" s="65"/>
      <c r="AO1889" s="65"/>
      <c r="AP1889" s="65"/>
      <c r="AQ1889" s="65"/>
      <c r="AR1889" s="65"/>
      <c r="AS1889" s="65"/>
      <c r="AT1889" s="65"/>
      <c r="AU1889" s="65"/>
      <c r="AV1889" s="65"/>
      <c r="AW1889" s="65"/>
      <c r="AX1889" s="65"/>
      <c r="AY1889" s="65"/>
      <c r="AZ1889" s="65"/>
      <c r="BA1889" s="65"/>
      <c r="BB1889" s="65"/>
      <c r="BC1889" s="65"/>
      <c r="BD1889" s="65"/>
      <c r="BE1889" s="65"/>
      <c r="BF1889" s="65"/>
      <c r="BG1889" s="65"/>
      <c r="BH1889" s="65"/>
      <c r="BI1889" s="65"/>
      <c r="BJ1889" s="65"/>
      <c r="BK1889" s="65"/>
      <c r="BL1889" s="65"/>
    </row>
    <row r="1890" spans="1:64" ht="24" x14ac:dyDescent="0.2">
      <c r="A1890" s="113" t="s">
        <v>1958</v>
      </c>
      <c r="B1890" s="357" t="s">
        <v>2148</v>
      </c>
      <c r="C1890" s="357" t="s">
        <v>2166</v>
      </c>
      <c r="D1890" s="357">
        <v>80</v>
      </c>
      <c r="E1890" s="357" t="s">
        <v>26</v>
      </c>
      <c r="F1890" s="345">
        <v>80</v>
      </c>
      <c r="G1890" s="357" t="s">
        <v>2070</v>
      </c>
      <c r="H1890" s="357" t="s">
        <v>28</v>
      </c>
      <c r="I1890" s="113" t="s">
        <v>29</v>
      </c>
      <c r="J1890" s="357" t="s">
        <v>28</v>
      </c>
      <c r="K1890" s="113" t="s">
        <v>407</v>
      </c>
      <c r="L1890" s="626" t="s">
        <v>107</v>
      </c>
      <c r="M1890" s="113" t="s">
        <v>32</v>
      </c>
      <c r="N1890" s="113" t="s">
        <v>1963</v>
      </c>
      <c r="O1890" s="357">
        <v>24</v>
      </c>
      <c r="P1890" s="357" t="s">
        <v>28</v>
      </c>
      <c r="Q1890" s="65"/>
      <c r="R1890" s="65"/>
      <c r="S1890" s="65"/>
      <c r="T1890" s="65"/>
      <c r="U1890" s="65"/>
      <c r="V1890" s="65"/>
      <c r="W1890" s="65"/>
      <c r="X1890" s="65"/>
      <c r="Y1890" s="65"/>
      <c r="Z1890" s="65"/>
      <c r="AA1890" s="65"/>
      <c r="AB1890" s="65"/>
      <c r="AC1890" s="65"/>
      <c r="AD1890" s="65"/>
      <c r="AE1890" s="65"/>
      <c r="AF1890" s="65"/>
      <c r="AG1890" s="65"/>
      <c r="AH1890" s="65"/>
      <c r="AI1890" s="65"/>
      <c r="AJ1890" s="65"/>
      <c r="AK1890" s="65"/>
      <c r="AL1890" s="65"/>
      <c r="AM1890" s="65"/>
      <c r="AN1890" s="65"/>
      <c r="AO1890" s="65"/>
      <c r="AP1890" s="65"/>
      <c r="AQ1890" s="65"/>
      <c r="AR1890" s="65"/>
      <c r="AS1890" s="65"/>
      <c r="AT1890" s="65"/>
      <c r="AU1890" s="65"/>
      <c r="AV1890" s="65"/>
      <c r="AW1890" s="65"/>
      <c r="AX1890" s="65"/>
      <c r="AY1890" s="65"/>
      <c r="AZ1890" s="65"/>
      <c r="BA1890" s="65"/>
      <c r="BB1890" s="65"/>
      <c r="BC1890" s="65"/>
      <c r="BD1890" s="65"/>
      <c r="BE1890" s="65"/>
      <c r="BF1890" s="65"/>
      <c r="BG1890" s="65"/>
      <c r="BH1890" s="65"/>
      <c r="BI1890" s="65"/>
      <c r="BJ1890" s="65"/>
      <c r="BK1890" s="65"/>
      <c r="BL1890" s="65"/>
    </row>
    <row r="1891" spans="1:64" ht="24" x14ac:dyDescent="0.2">
      <c r="A1891" s="113" t="s">
        <v>1958</v>
      </c>
      <c r="B1891" s="357" t="s">
        <v>2148</v>
      </c>
      <c r="C1891" s="357" t="s">
        <v>2167</v>
      </c>
      <c r="D1891" s="357">
        <v>50</v>
      </c>
      <c r="E1891" s="357" t="s">
        <v>26</v>
      </c>
      <c r="F1891" s="345">
        <v>30</v>
      </c>
      <c r="G1891" s="357" t="s">
        <v>2070</v>
      </c>
      <c r="H1891" s="357" t="s">
        <v>28</v>
      </c>
      <c r="I1891" s="113" t="s">
        <v>29</v>
      </c>
      <c r="J1891" s="113" t="s">
        <v>76</v>
      </c>
      <c r="K1891" s="605"/>
      <c r="L1891" s="605"/>
      <c r="M1891" s="113" t="s">
        <v>32</v>
      </c>
      <c r="N1891" s="113" t="s">
        <v>1963</v>
      </c>
      <c r="O1891" s="357">
        <v>24</v>
      </c>
      <c r="P1891" s="357" t="s">
        <v>28</v>
      </c>
      <c r="Q1891" s="65"/>
      <c r="R1891" s="65"/>
      <c r="S1891" s="65"/>
      <c r="T1891" s="65"/>
      <c r="U1891" s="65"/>
      <c r="V1891" s="65"/>
      <c r="W1891" s="65"/>
      <c r="X1891" s="65"/>
      <c r="Y1891" s="65"/>
      <c r="Z1891" s="65"/>
      <c r="AA1891" s="65"/>
      <c r="AB1891" s="65"/>
      <c r="AC1891" s="65"/>
      <c r="AD1891" s="65"/>
      <c r="AE1891" s="65"/>
      <c r="AF1891" s="65"/>
      <c r="AG1891" s="65"/>
      <c r="AH1891" s="65"/>
      <c r="AI1891" s="65"/>
      <c r="AJ1891" s="65"/>
      <c r="AK1891" s="65"/>
      <c r="AL1891" s="65"/>
      <c r="AM1891" s="65"/>
      <c r="AN1891" s="65"/>
      <c r="AO1891" s="65"/>
      <c r="AP1891" s="65"/>
      <c r="AQ1891" s="65"/>
      <c r="AR1891" s="65"/>
      <c r="AS1891" s="65"/>
      <c r="AT1891" s="65"/>
      <c r="AU1891" s="65"/>
      <c r="AV1891" s="65"/>
      <c r="AW1891" s="65"/>
      <c r="AX1891" s="65"/>
      <c r="AY1891" s="65"/>
      <c r="AZ1891" s="65"/>
      <c r="BA1891" s="65"/>
      <c r="BB1891" s="65"/>
      <c r="BC1891" s="65"/>
      <c r="BD1891" s="65"/>
      <c r="BE1891" s="65"/>
      <c r="BF1891" s="65"/>
      <c r="BG1891" s="65"/>
      <c r="BH1891" s="65"/>
      <c r="BI1891" s="65"/>
      <c r="BJ1891" s="65"/>
      <c r="BK1891" s="65"/>
      <c r="BL1891" s="65"/>
    </row>
    <row r="1892" spans="1:64" ht="24" x14ac:dyDescent="0.2">
      <c r="A1892" s="113" t="s">
        <v>1958</v>
      </c>
      <c r="B1892" s="357" t="s">
        <v>2148</v>
      </c>
      <c r="C1892" s="357" t="s">
        <v>2168</v>
      </c>
      <c r="D1892" s="357">
        <v>80</v>
      </c>
      <c r="E1892" s="357" t="s">
        <v>26</v>
      </c>
      <c r="F1892" s="345">
        <v>50</v>
      </c>
      <c r="G1892" s="357" t="s">
        <v>2070</v>
      </c>
      <c r="H1892" s="357" t="s">
        <v>28</v>
      </c>
      <c r="I1892" s="113" t="s">
        <v>29</v>
      </c>
      <c r="J1892" s="113" t="s">
        <v>76</v>
      </c>
      <c r="K1892" s="605"/>
      <c r="L1892" s="605"/>
      <c r="M1892" s="113" t="s">
        <v>32</v>
      </c>
      <c r="N1892" s="113" t="s">
        <v>1963</v>
      </c>
      <c r="O1892" s="357">
        <v>24</v>
      </c>
      <c r="P1892" s="357" t="s">
        <v>28</v>
      </c>
      <c r="Q1892" s="65"/>
      <c r="R1892" s="65"/>
      <c r="S1892" s="65"/>
      <c r="T1892" s="65"/>
      <c r="U1892" s="65"/>
      <c r="V1892" s="65"/>
      <c r="W1892" s="65"/>
      <c r="X1892" s="65"/>
      <c r="Y1892" s="65"/>
      <c r="Z1892" s="65"/>
      <c r="AA1892" s="65"/>
      <c r="AB1892" s="65"/>
      <c r="AC1892" s="65"/>
      <c r="AD1892" s="65"/>
      <c r="AE1892" s="65"/>
      <c r="AF1892" s="65"/>
      <c r="AG1892" s="65"/>
      <c r="AH1892" s="65"/>
      <c r="AI1892" s="65"/>
      <c r="AJ1892" s="65"/>
      <c r="AK1892" s="65"/>
      <c r="AL1892" s="65"/>
      <c r="AM1892" s="65"/>
      <c r="AN1892" s="65"/>
      <c r="AO1892" s="65"/>
      <c r="AP1892" s="65"/>
      <c r="AQ1892" s="65"/>
      <c r="AR1892" s="65"/>
      <c r="AS1892" s="65"/>
      <c r="AT1892" s="65"/>
      <c r="AU1892" s="65"/>
      <c r="AV1892" s="65"/>
      <c r="AW1892" s="65"/>
      <c r="AX1892" s="65"/>
      <c r="AY1892" s="65"/>
      <c r="AZ1892" s="65"/>
      <c r="BA1892" s="65"/>
      <c r="BB1892" s="65"/>
      <c r="BC1892" s="65"/>
      <c r="BD1892" s="65"/>
      <c r="BE1892" s="65"/>
      <c r="BF1892" s="65"/>
      <c r="BG1892" s="65"/>
      <c r="BH1892" s="65"/>
      <c r="BI1892" s="65"/>
      <c r="BJ1892" s="65"/>
      <c r="BK1892" s="65"/>
      <c r="BL1892" s="65"/>
    </row>
    <row r="1893" spans="1:64" ht="24" x14ac:dyDescent="0.2">
      <c r="A1893" s="113" t="s">
        <v>1958</v>
      </c>
      <c r="B1893" s="357" t="s">
        <v>2148</v>
      </c>
      <c r="C1893" s="357" t="s">
        <v>2169</v>
      </c>
      <c r="D1893" s="628">
        <v>50</v>
      </c>
      <c r="E1893" s="357" t="s">
        <v>26</v>
      </c>
      <c r="F1893" s="345">
        <v>30</v>
      </c>
      <c r="G1893" s="357" t="s">
        <v>2070</v>
      </c>
      <c r="H1893" s="357" t="s">
        <v>28</v>
      </c>
      <c r="I1893" s="113" t="s">
        <v>29</v>
      </c>
      <c r="J1893" s="113" t="s">
        <v>76</v>
      </c>
      <c r="K1893" s="605"/>
      <c r="L1893" s="605"/>
      <c r="M1893" s="113" t="s">
        <v>32</v>
      </c>
      <c r="N1893" s="113" t="s">
        <v>1963</v>
      </c>
      <c r="O1893" s="357">
        <v>24</v>
      </c>
      <c r="P1893" s="357" t="s">
        <v>28</v>
      </c>
      <c r="Q1893" s="65"/>
      <c r="R1893" s="65"/>
      <c r="S1893" s="65"/>
      <c r="T1893" s="65"/>
      <c r="U1893" s="65"/>
      <c r="V1893" s="65"/>
      <c r="W1893" s="65"/>
      <c r="X1893" s="65"/>
      <c r="Y1893" s="65"/>
      <c r="Z1893" s="65"/>
      <c r="AA1893" s="65"/>
      <c r="AB1893" s="65"/>
      <c r="AC1893" s="65"/>
      <c r="AD1893" s="65"/>
      <c r="AE1893" s="65"/>
      <c r="AF1893" s="65"/>
      <c r="AG1893" s="65"/>
      <c r="AH1893" s="65"/>
      <c r="AI1893" s="65"/>
      <c r="AJ1893" s="65"/>
      <c r="AK1893" s="65"/>
      <c r="AL1893" s="65"/>
      <c r="AM1893" s="65"/>
      <c r="AN1893" s="65"/>
      <c r="AO1893" s="65"/>
      <c r="AP1893" s="65"/>
      <c r="AQ1893" s="65"/>
      <c r="AR1893" s="65"/>
      <c r="AS1893" s="65"/>
      <c r="AT1893" s="65"/>
      <c r="AU1893" s="65"/>
      <c r="AV1893" s="65"/>
      <c r="AW1893" s="65"/>
      <c r="AX1893" s="65"/>
      <c r="AY1893" s="65"/>
      <c r="AZ1893" s="65"/>
      <c r="BA1893" s="65"/>
      <c r="BB1893" s="65"/>
      <c r="BC1893" s="65"/>
      <c r="BD1893" s="65"/>
      <c r="BE1893" s="65"/>
      <c r="BF1893" s="65"/>
      <c r="BG1893" s="65"/>
      <c r="BH1893" s="65"/>
      <c r="BI1893" s="65"/>
      <c r="BJ1893" s="65"/>
      <c r="BK1893" s="65"/>
      <c r="BL1893" s="65"/>
    </row>
    <row r="1894" spans="1:64" ht="24" x14ac:dyDescent="0.2">
      <c r="A1894" s="113" t="s">
        <v>1958</v>
      </c>
      <c r="B1894" s="357" t="s">
        <v>2148</v>
      </c>
      <c r="C1894" s="357" t="s">
        <v>2170</v>
      </c>
      <c r="D1894" s="357">
        <v>80</v>
      </c>
      <c r="E1894" s="357" t="s">
        <v>26</v>
      </c>
      <c r="F1894" s="345">
        <v>40</v>
      </c>
      <c r="G1894" s="357" t="s">
        <v>2070</v>
      </c>
      <c r="H1894" s="357" t="s">
        <v>28</v>
      </c>
      <c r="I1894" s="113" t="s">
        <v>29</v>
      </c>
      <c r="J1894" s="357" t="s">
        <v>28</v>
      </c>
      <c r="K1894" s="113" t="s">
        <v>407</v>
      </c>
      <c r="L1894" s="626" t="s">
        <v>107</v>
      </c>
      <c r="M1894" s="113" t="s">
        <v>32</v>
      </c>
      <c r="N1894" s="113" t="s">
        <v>1963</v>
      </c>
      <c r="O1894" s="357">
        <v>24</v>
      </c>
      <c r="P1894" s="357" t="s">
        <v>28</v>
      </c>
      <c r="Q1894" s="65"/>
      <c r="R1894" s="65"/>
      <c r="S1894" s="65"/>
      <c r="T1894" s="65"/>
      <c r="U1894" s="65"/>
      <c r="V1894" s="65"/>
      <c r="W1894" s="65"/>
      <c r="X1894" s="65"/>
      <c r="Y1894" s="65"/>
      <c r="Z1894" s="65"/>
      <c r="AA1894" s="65"/>
      <c r="AB1894" s="65"/>
      <c r="AC1894" s="65"/>
      <c r="AD1894" s="65"/>
      <c r="AE1894" s="65"/>
      <c r="AF1894" s="65"/>
      <c r="AG1894" s="65"/>
      <c r="AH1894" s="65"/>
      <c r="AI1894" s="65"/>
      <c r="AJ1894" s="65"/>
      <c r="AK1894" s="65"/>
      <c r="AL1894" s="65"/>
      <c r="AM1894" s="65"/>
      <c r="AN1894" s="65"/>
      <c r="AO1894" s="65"/>
      <c r="AP1894" s="65"/>
      <c r="AQ1894" s="65"/>
      <c r="AR1894" s="65"/>
      <c r="AS1894" s="65"/>
      <c r="AT1894" s="65"/>
      <c r="AU1894" s="65"/>
      <c r="AV1894" s="65"/>
      <c r="AW1894" s="65"/>
      <c r="AX1894" s="65"/>
      <c r="AY1894" s="65"/>
      <c r="AZ1894" s="65"/>
      <c r="BA1894" s="65"/>
      <c r="BB1894" s="65"/>
      <c r="BC1894" s="65"/>
      <c r="BD1894" s="65"/>
      <c r="BE1894" s="65"/>
      <c r="BF1894" s="65"/>
      <c r="BG1894" s="65"/>
      <c r="BH1894" s="65"/>
      <c r="BI1894" s="65"/>
      <c r="BJ1894" s="65"/>
      <c r="BK1894" s="65"/>
      <c r="BL1894" s="65"/>
    </row>
    <row r="1895" spans="1:64" ht="24" x14ac:dyDescent="0.2">
      <c r="A1895" s="113" t="s">
        <v>1958</v>
      </c>
      <c r="B1895" s="357" t="s">
        <v>2148</v>
      </c>
      <c r="C1895" s="357" t="s">
        <v>2171</v>
      </c>
      <c r="D1895" s="357">
        <v>80</v>
      </c>
      <c r="E1895" s="357" t="s">
        <v>26</v>
      </c>
      <c r="F1895" s="345">
        <v>40</v>
      </c>
      <c r="G1895" s="357" t="s">
        <v>2070</v>
      </c>
      <c r="H1895" s="357" t="s">
        <v>28</v>
      </c>
      <c r="I1895" s="113" t="s">
        <v>29</v>
      </c>
      <c r="J1895" s="357" t="s">
        <v>28</v>
      </c>
      <c r="K1895" s="113" t="s">
        <v>407</v>
      </c>
      <c r="L1895" s="626" t="s">
        <v>107</v>
      </c>
      <c r="M1895" s="113" t="s">
        <v>32</v>
      </c>
      <c r="N1895" s="113" t="s">
        <v>1963</v>
      </c>
      <c r="O1895" s="357">
        <v>24</v>
      </c>
      <c r="P1895" s="357" t="s">
        <v>28</v>
      </c>
      <c r="Q1895" s="65"/>
      <c r="R1895" s="65"/>
      <c r="S1895" s="65"/>
      <c r="T1895" s="65"/>
      <c r="U1895" s="65"/>
      <c r="V1895" s="65"/>
      <c r="W1895" s="65"/>
      <c r="X1895" s="65"/>
      <c r="Y1895" s="65"/>
      <c r="Z1895" s="65"/>
      <c r="AA1895" s="65"/>
      <c r="AB1895" s="65"/>
      <c r="AC1895" s="65"/>
      <c r="AD1895" s="65"/>
      <c r="AE1895" s="65"/>
      <c r="AF1895" s="65"/>
      <c r="AG1895" s="65"/>
      <c r="AH1895" s="65"/>
      <c r="AI1895" s="65"/>
      <c r="AJ1895" s="65"/>
      <c r="AK1895" s="65"/>
      <c r="AL1895" s="65"/>
      <c r="AM1895" s="65"/>
      <c r="AN1895" s="65"/>
      <c r="AO1895" s="65"/>
      <c r="AP1895" s="65"/>
      <c r="AQ1895" s="65"/>
      <c r="AR1895" s="65"/>
      <c r="AS1895" s="65"/>
      <c r="AT1895" s="65"/>
      <c r="AU1895" s="65"/>
      <c r="AV1895" s="65"/>
      <c r="AW1895" s="65"/>
      <c r="AX1895" s="65"/>
      <c r="AY1895" s="65"/>
      <c r="AZ1895" s="65"/>
      <c r="BA1895" s="65"/>
      <c r="BB1895" s="65"/>
      <c r="BC1895" s="65"/>
      <c r="BD1895" s="65"/>
      <c r="BE1895" s="65"/>
      <c r="BF1895" s="65"/>
      <c r="BG1895" s="65"/>
      <c r="BH1895" s="65"/>
      <c r="BI1895" s="65"/>
      <c r="BJ1895" s="65"/>
      <c r="BK1895" s="65"/>
      <c r="BL1895" s="65"/>
    </row>
    <row r="1896" spans="1:64" ht="24" x14ac:dyDescent="0.2">
      <c r="A1896" s="113" t="s">
        <v>1958</v>
      </c>
      <c r="B1896" s="357" t="s">
        <v>2148</v>
      </c>
      <c r="C1896" s="357" t="s">
        <v>2172</v>
      </c>
      <c r="D1896" s="357">
        <v>80</v>
      </c>
      <c r="E1896" s="357" t="s">
        <v>26</v>
      </c>
      <c r="F1896" s="345">
        <v>40</v>
      </c>
      <c r="G1896" s="357" t="s">
        <v>2070</v>
      </c>
      <c r="H1896" s="357" t="s">
        <v>28</v>
      </c>
      <c r="I1896" s="113" t="s">
        <v>29</v>
      </c>
      <c r="J1896" s="113" t="s">
        <v>76</v>
      </c>
      <c r="K1896" s="605"/>
      <c r="L1896" s="605"/>
      <c r="M1896" s="113" t="s">
        <v>32</v>
      </c>
      <c r="N1896" s="113" t="s">
        <v>1963</v>
      </c>
      <c r="O1896" s="357">
        <v>24</v>
      </c>
      <c r="P1896" s="357" t="s">
        <v>28</v>
      </c>
      <c r="Q1896" s="65"/>
      <c r="R1896" s="65"/>
      <c r="S1896" s="65"/>
      <c r="T1896" s="65"/>
      <c r="U1896" s="65"/>
      <c r="V1896" s="65"/>
      <c r="W1896" s="65"/>
      <c r="X1896" s="65"/>
      <c r="Y1896" s="65"/>
      <c r="Z1896" s="65"/>
      <c r="AA1896" s="65"/>
      <c r="AB1896" s="65"/>
      <c r="AC1896" s="65"/>
      <c r="AD1896" s="65"/>
      <c r="AE1896" s="65"/>
      <c r="AF1896" s="65"/>
      <c r="AG1896" s="65"/>
      <c r="AH1896" s="65"/>
      <c r="AI1896" s="65"/>
      <c r="AJ1896" s="65"/>
      <c r="AK1896" s="65"/>
      <c r="AL1896" s="65"/>
      <c r="AM1896" s="65"/>
      <c r="AN1896" s="65"/>
      <c r="AO1896" s="65"/>
      <c r="AP1896" s="65"/>
      <c r="AQ1896" s="65"/>
      <c r="AR1896" s="65"/>
      <c r="AS1896" s="65"/>
      <c r="AT1896" s="65"/>
      <c r="AU1896" s="65"/>
      <c r="AV1896" s="65"/>
      <c r="AW1896" s="65"/>
      <c r="AX1896" s="65"/>
      <c r="AY1896" s="65"/>
      <c r="AZ1896" s="65"/>
      <c r="BA1896" s="65"/>
      <c r="BB1896" s="65"/>
      <c r="BC1896" s="65"/>
      <c r="BD1896" s="65"/>
      <c r="BE1896" s="65"/>
      <c r="BF1896" s="65"/>
      <c r="BG1896" s="65"/>
      <c r="BH1896" s="65"/>
      <c r="BI1896" s="65"/>
      <c r="BJ1896" s="65"/>
      <c r="BK1896" s="65"/>
      <c r="BL1896" s="65"/>
    </row>
    <row r="1897" spans="1:64" ht="24" x14ac:dyDescent="0.2">
      <c r="A1897" s="113" t="s">
        <v>1958</v>
      </c>
      <c r="B1897" s="357" t="s">
        <v>2148</v>
      </c>
      <c r="C1897" s="357" t="s">
        <v>2173</v>
      </c>
      <c r="D1897" s="357" t="s">
        <v>1978</v>
      </c>
      <c r="E1897" s="357" t="s">
        <v>26</v>
      </c>
      <c r="F1897" s="345">
        <v>100</v>
      </c>
      <c r="G1897" s="357" t="s">
        <v>84</v>
      </c>
      <c r="H1897" s="357" t="s">
        <v>28</v>
      </c>
      <c r="I1897" s="113" t="s">
        <v>29</v>
      </c>
      <c r="J1897" s="113" t="s">
        <v>76</v>
      </c>
      <c r="K1897" s="605"/>
      <c r="L1897" s="605"/>
      <c r="M1897" s="113" t="s">
        <v>69</v>
      </c>
      <c r="N1897" s="113" t="s">
        <v>1963</v>
      </c>
      <c r="O1897" s="357">
        <v>24</v>
      </c>
      <c r="P1897" s="357" t="s">
        <v>28</v>
      </c>
      <c r="Q1897" s="65"/>
      <c r="R1897" s="65"/>
      <c r="S1897" s="65"/>
      <c r="T1897" s="65"/>
      <c r="U1897" s="65"/>
      <c r="V1897" s="65"/>
      <c r="W1897" s="65"/>
      <c r="X1897" s="65"/>
      <c r="Y1897" s="65"/>
      <c r="Z1897" s="65"/>
      <c r="AA1897" s="65"/>
      <c r="AB1897" s="65"/>
      <c r="AC1897" s="65"/>
      <c r="AD1897" s="65"/>
      <c r="AE1897" s="65"/>
      <c r="AF1897" s="65"/>
      <c r="AG1897" s="65"/>
      <c r="AH1897" s="65"/>
      <c r="AI1897" s="65"/>
      <c r="AJ1897" s="65"/>
      <c r="AK1897" s="65"/>
      <c r="AL1897" s="65"/>
      <c r="AM1897" s="65"/>
      <c r="AN1897" s="65"/>
      <c r="AO1897" s="65"/>
      <c r="AP1897" s="65"/>
      <c r="AQ1897" s="65"/>
      <c r="AR1897" s="65"/>
      <c r="AS1897" s="65"/>
      <c r="AT1897" s="65"/>
      <c r="AU1897" s="65"/>
      <c r="AV1897" s="65"/>
      <c r="AW1897" s="65"/>
      <c r="AX1897" s="65"/>
      <c r="AY1897" s="65"/>
      <c r="AZ1897" s="65"/>
      <c r="BA1897" s="65"/>
      <c r="BB1897" s="65"/>
      <c r="BC1897" s="65"/>
      <c r="BD1897" s="65"/>
      <c r="BE1897" s="65"/>
      <c r="BF1897" s="65"/>
      <c r="BG1897" s="65"/>
      <c r="BH1897" s="65"/>
      <c r="BI1897" s="65"/>
      <c r="BJ1897" s="65"/>
      <c r="BK1897" s="65"/>
      <c r="BL1897" s="65"/>
    </row>
    <row r="1898" spans="1:64" ht="24" x14ac:dyDescent="0.2">
      <c r="A1898" s="113" t="s">
        <v>1958</v>
      </c>
      <c r="B1898" s="357" t="s">
        <v>2148</v>
      </c>
      <c r="C1898" s="357" t="s">
        <v>2174</v>
      </c>
      <c r="D1898" s="628">
        <v>50</v>
      </c>
      <c r="E1898" s="357" t="s">
        <v>26</v>
      </c>
      <c r="F1898" s="345">
        <v>30</v>
      </c>
      <c r="G1898" s="357" t="s">
        <v>2070</v>
      </c>
      <c r="H1898" s="357" t="s">
        <v>28</v>
      </c>
      <c r="I1898" s="113" t="s">
        <v>29</v>
      </c>
      <c r="J1898" s="113" t="s">
        <v>76</v>
      </c>
      <c r="K1898" s="605"/>
      <c r="L1898" s="605"/>
      <c r="M1898" s="113" t="s">
        <v>32</v>
      </c>
      <c r="N1898" s="113" t="s">
        <v>1963</v>
      </c>
      <c r="O1898" s="357">
        <v>24</v>
      </c>
      <c r="P1898" s="357" t="s">
        <v>28</v>
      </c>
      <c r="Q1898" s="65"/>
      <c r="R1898" s="65"/>
      <c r="S1898" s="65"/>
      <c r="T1898" s="65"/>
      <c r="U1898" s="65"/>
      <c r="V1898" s="65"/>
      <c r="W1898" s="65"/>
      <c r="X1898" s="65"/>
      <c r="Y1898" s="65"/>
      <c r="Z1898" s="65"/>
      <c r="AA1898" s="65"/>
      <c r="AB1898" s="65"/>
      <c r="AC1898" s="65"/>
      <c r="AD1898" s="65"/>
      <c r="AE1898" s="65"/>
      <c r="AF1898" s="65"/>
      <c r="AG1898" s="65"/>
      <c r="AH1898" s="65"/>
      <c r="AI1898" s="65"/>
      <c r="AJ1898" s="65"/>
      <c r="AK1898" s="65"/>
      <c r="AL1898" s="65"/>
      <c r="AM1898" s="65"/>
      <c r="AN1898" s="65"/>
      <c r="AO1898" s="65"/>
      <c r="AP1898" s="65"/>
      <c r="AQ1898" s="65"/>
      <c r="AR1898" s="65"/>
      <c r="AS1898" s="65"/>
      <c r="AT1898" s="65"/>
      <c r="AU1898" s="65"/>
      <c r="AV1898" s="65"/>
      <c r="AW1898" s="65"/>
      <c r="AX1898" s="65"/>
      <c r="AY1898" s="65"/>
      <c r="AZ1898" s="65"/>
      <c r="BA1898" s="65"/>
      <c r="BB1898" s="65"/>
      <c r="BC1898" s="65"/>
      <c r="BD1898" s="65"/>
      <c r="BE1898" s="65"/>
      <c r="BF1898" s="65"/>
      <c r="BG1898" s="65"/>
      <c r="BH1898" s="65"/>
      <c r="BI1898" s="65"/>
      <c r="BJ1898" s="65"/>
      <c r="BK1898" s="65"/>
      <c r="BL1898" s="65"/>
    </row>
    <row r="1899" spans="1:64" ht="24" x14ac:dyDescent="0.2">
      <c r="A1899" s="113" t="s">
        <v>1958</v>
      </c>
      <c r="B1899" s="357" t="s">
        <v>2148</v>
      </c>
      <c r="C1899" s="357" t="s">
        <v>2175</v>
      </c>
      <c r="D1899" s="628">
        <v>50</v>
      </c>
      <c r="E1899" s="357" t="s">
        <v>26</v>
      </c>
      <c r="F1899" s="345">
        <v>30</v>
      </c>
      <c r="G1899" s="357" t="s">
        <v>2070</v>
      </c>
      <c r="H1899" s="357" t="s">
        <v>28</v>
      </c>
      <c r="I1899" s="113" t="s">
        <v>29</v>
      </c>
      <c r="J1899" s="113" t="s">
        <v>76</v>
      </c>
      <c r="K1899" s="605"/>
      <c r="L1899" s="605"/>
      <c r="M1899" s="113" t="s">
        <v>32</v>
      </c>
      <c r="N1899" s="113" t="s">
        <v>1963</v>
      </c>
      <c r="O1899" s="357">
        <v>24</v>
      </c>
      <c r="P1899" s="357" t="s">
        <v>28</v>
      </c>
      <c r="Q1899" s="65"/>
      <c r="R1899" s="65"/>
      <c r="S1899" s="65"/>
      <c r="T1899" s="65"/>
      <c r="U1899" s="65"/>
      <c r="V1899" s="65"/>
      <c r="W1899" s="65"/>
      <c r="X1899" s="65"/>
      <c r="Y1899" s="65"/>
      <c r="Z1899" s="65"/>
      <c r="AA1899" s="65"/>
      <c r="AB1899" s="65"/>
      <c r="AC1899" s="65"/>
      <c r="AD1899" s="65"/>
      <c r="AE1899" s="65"/>
      <c r="AF1899" s="65"/>
      <c r="AG1899" s="65"/>
      <c r="AH1899" s="65"/>
      <c r="AI1899" s="65"/>
      <c r="AJ1899" s="65"/>
      <c r="AK1899" s="65"/>
      <c r="AL1899" s="65"/>
      <c r="AM1899" s="65"/>
      <c r="AN1899" s="65"/>
      <c r="AO1899" s="65"/>
      <c r="AP1899" s="65"/>
      <c r="AQ1899" s="65"/>
      <c r="AR1899" s="65"/>
      <c r="AS1899" s="65"/>
      <c r="AT1899" s="65"/>
      <c r="AU1899" s="65"/>
      <c r="AV1899" s="65"/>
      <c r="AW1899" s="65"/>
      <c r="AX1899" s="65"/>
      <c r="AY1899" s="65"/>
      <c r="AZ1899" s="65"/>
      <c r="BA1899" s="65"/>
      <c r="BB1899" s="65"/>
      <c r="BC1899" s="65"/>
      <c r="BD1899" s="65"/>
      <c r="BE1899" s="65"/>
      <c r="BF1899" s="65"/>
      <c r="BG1899" s="65"/>
      <c r="BH1899" s="65"/>
      <c r="BI1899" s="65"/>
      <c r="BJ1899" s="65"/>
      <c r="BK1899" s="65"/>
      <c r="BL1899" s="65"/>
    </row>
    <row r="1900" spans="1:64" ht="24" x14ac:dyDescent="0.2">
      <c r="A1900" s="113" t="s">
        <v>1958</v>
      </c>
      <c r="B1900" s="357" t="s">
        <v>2148</v>
      </c>
      <c r="C1900" s="357" t="s">
        <v>2176</v>
      </c>
      <c r="D1900" s="357" t="s">
        <v>1978</v>
      </c>
      <c r="E1900" s="357" t="s">
        <v>26</v>
      </c>
      <c r="F1900" s="345">
        <v>100</v>
      </c>
      <c r="G1900" s="357" t="s">
        <v>84</v>
      </c>
      <c r="H1900" s="357" t="s">
        <v>28</v>
      </c>
      <c r="I1900" s="113" t="s">
        <v>29</v>
      </c>
      <c r="J1900" s="113" t="s">
        <v>76</v>
      </c>
      <c r="K1900" s="605"/>
      <c r="L1900" s="605"/>
      <c r="M1900" s="113" t="s">
        <v>69</v>
      </c>
      <c r="N1900" s="113" t="s">
        <v>1963</v>
      </c>
      <c r="O1900" s="357">
        <v>24</v>
      </c>
      <c r="P1900" s="357" t="s">
        <v>28</v>
      </c>
      <c r="Q1900" s="65"/>
      <c r="R1900" s="65"/>
      <c r="S1900" s="65"/>
      <c r="T1900" s="65"/>
      <c r="U1900" s="65"/>
      <c r="V1900" s="65"/>
      <c r="W1900" s="65"/>
      <c r="X1900" s="65"/>
      <c r="Y1900" s="65"/>
      <c r="Z1900" s="65"/>
      <c r="AA1900" s="65"/>
      <c r="AB1900" s="65"/>
      <c r="AC1900" s="65"/>
      <c r="AD1900" s="65"/>
      <c r="AE1900" s="65"/>
      <c r="AF1900" s="65"/>
      <c r="AG1900" s="65"/>
      <c r="AH1900" s="65"/>
      <c r="AI1900" s="65"/>
      <c r="AJ1900" s="65"/>
      <c r="AK1900" s="65"/>
      <c r="AL1900" s="65"/>
      <c r="AM1900" s="65"/>
      <c r="AN1900" s="65"/>
      <c r="AO1900" s="65"/>
      <c r="AP1900" s="65"/>
      <c r="AQ1900" s="65"/>
      <c r="AR1900" s="65"/>
      <c r="AS1900" s="65"/>
      <c r="AT1900" s="65"/>
      <c r="AU1900" s="65"/>
      <c r="AV1900" s="65"/>
      <c r="AW1900" s="65"/>
      <c r="AX1900" s="65"/>
      <c r="AY1900" s="65"/>
      <c r="AZ1900" s="65"/>
      <c r="BA1900" s="65"/>
      <c r="BB1900" s="65"/>
      <c r="BC1900" s="65"/>
      <c r="BD1900" s="65"/>
      <c r="BE1900" s="65"/>
      <c r="BF1900" s="65"/>
      <c r="BG1900" s="65"/>
      <c r="BH1900" s="65"/>
      <c r="BI1900" s="65"/>
      <c r="BJ1900" s="65"/>
      <c r="BK1900" s="65"/>
      <c r="BL1900" s="65"/>
    </row>
    <row r="1901" spans="1:64" ht="24" x14ac:dyDescent="0.2">
      <c r="A1901" s="113" t="s">
        <v>1958</v>
      </c>
      <c r="B1901" s="357" t="s">
        <v>2148</v>
      </c>
      <c r="C1901" s="357" t="s">
        <v>2177</v>
      </c>
      <c r="D1901" s="357">
        <v>50</v>
      </c>
      <c r="E1901" s="357" t="s">
        <v>26</v>
      </c>
      <c r="F1901" s="345">
        <v>50</v>
      </c>
      <c r="G1901" s="357" t="s">
        <v>2070</v>
      </c>
      <c r="H1901" s="357" t="s">
        <v>28</v>
      </c>
      <c r="I1901" s="113" t="s">
        <v>29</v>
      </c>
      <c r="J1901" s="113" t="s">
        <v>76</v>
      </c>
      <c r="K1901" s="605"/>
      <c r="L1901" s="605"/>
      <c r="M1901" s="113" t="s">
        <v>32</v>
      </c>
      <c r="N1901" s="113" t="s">
        <v>1963</v>
      </c>
      <c r="O1901" s="357">
        <v>24</v>
      </c>
      <c r="P1901" s="357" t="s">
        <v>28</v>
      </c>
      <c r="Q1901" s="65"/>
      <c r="R1901" s="65"/>
      <c r="S1901" s="65"/>
      <c r="T1901" s="65"/>
      <c r="U1901" s="65"/>
      <c r="V1901" s="65"/>
      <c r="W1901" s="65"/>
      <c r="X1901" s="65"/>
      <c r="Y1901" s="65"/>
      <c r="Z1901" s="65"/>
      <c r="AA1901" s="65"/>
      <c r="AB1901" s="65"/>
      <c r="AC1901" s="65"/>
      <c r="AD1901" s="65"/>
      <c r="AE1901" s="65"/>
      <c r="AF1901" s="65"/>
      <c r="AG1901" s="65"/>
      <c r="AH1901" s="65"/>
      <c r="AI1901" s="65"/>
      <c r="AJ1901" s="65"/>
      <c r="AK1901" s="65"/>
      <c r="AL1901" s="65"/>
      <c r="AM1901" s="65"/>
      <c r="AN1901" s="65"/>
      <c r="AO1901" s="65"/>
      <c r="AP1901" s="65"/>
      <c r="AQ1901" s="65"/>
      <c r="AR1901" s="65"/>
      <c r="AS1901" s="65"/>
      <c r="AT1901" s="65"/>
      <c r="AU1901" s="65"/>
      <c r="AV1901" s="65"/>
      <c r="AW1901" s="65"/>
      <c r="AX1901" s="65"/>
      <c r="AY1901" s="65"/>
      <c r="AZ1901" s="65"/>
      <c r="BA1901" s="65"/>
      <c r="BB1901" s="65"/>
      <c r="BC1901" s="65"/>
      <c r="BD1901" s="65"/>
      <c r="BE1901" s="65"/>
      <c r="BF1901" s="65"/>
      <c r="BG1901" s="65"/>
      <c r="BH1901" s="65"/>
      <c r="BI1901" s="65"/>
      <c r="BJ1901" s="65"/>
      <c r="BK1901" s="65"/>
      <c r="BL1901" s="65"/>
    </row>
    <row r="1902" spans="1:64" ht="24" x14ac:dyDescent="0.2">
      <c r="A1902" s="113" t="s">
        <v>1958</v>
      </c>
      <c r="B1902" s="357" t="s">
        <v>2148</v>
      </c>
      <c r="C1902" s="357" t="s">
        <v>2178</v>
      </c>
      <c r="D1902" s="357">
        <v>230</v>
      </c>
      <c r="E1902" s="357" t="s">
        <v>26</v>
      </c>
      <c r="F1902" s="345">
        <v>200</v>
      </c>
      <c r="G1902" s="357" t="s">
        <v>1969</v>
      </c>
      <c r="H1902" s="357" t="s">
        <v>28</v>
      </c>
      <c r="I1902" s="113" t="s">
        <v>29</v>
      </c>
      <c r="J1902" s="113" t="s">
        <v>76</v>
      </c>
      <c r="K1902" s="113" t="s">
        <v>407</v>
      </c>
      <c r="L1902" s="626" t="s">
        <v>107</v>
      </c>
      <c r="M1902" s="113" t="s">
        <v>32</v>
      </c>
      <c r="N1902" s="113" t="s">
        <v>1963</v>
      </c>
      <c r="O1902" s="357">
        <v>24</v>
      </c>
      <c r="P1902" s="357" t="s">
        <v>28</v>
      </c>
      <c r="Q1902" s="65"/>
      <c r="R1902" s="65"/>
      <c r="S1902" s="65"/>
      <c r="T1902" s="65"/>
      <c r="U1902" s="65"/>
      <c r="V1902" s="65"/>
      <c r="W1902" s="65"/>
      <c r="X1902" s="65"/>
      <c r="Y1902" s="65"/>
      <c r="Z1902" s="65"/>
      <c r="AA1902" s="65"/>
      <c r="AB1902" s="65"/>
      <c r="AC1902" s="65"/>
      <c r="AD1902" s="65"/>
      <c r="AE1902" s="65"/>
      <c r="AF1902" s="65"/>
      <c r="AG1902" s="65"/>
      <c r="AH1902" s="65"/>
      <c r="AI1902" s="65"/>
      <c r="AJ1902" s="65"/>
      <c r="AK1902" s="65"/>
      <c r="AL1902" s="65"/>
      <c r="AM1902" s="65"/>
      <c r="AN1902" s="65"/>
      <c r="AO1902" s="65"/>
      <c r="AP1902" s="65"/>
      <c r="AQ1902" s="65"/>
      <c r="AR1902" s="65"/>
      <c r="AS1902" s="65"/>
      <c r="AT1902" s="65"/>
      <c r="AU1902" s="65"/>
      <c r="AV1902" s="65"/>
      <c r="AW1902" s="65"/>
      <c r="AX1902" s="65"/>
      <c r="AY1902" s="65"/>
      <c r="AZ1902" s="65"/>
      <c r="BA1902" s="65"/>
      <c r="BB1902" s="65"/>
      <c r="BC1902" s="65"/>
      <c r="BD1902" s="65"/>
      <c r="BE1902" s="65"/>
      <c r="BF1902" s="65"/>
      <c r="BG1902" s="65"/>
      <c r="BH1902" s="65"/>
      <c r="BI1902" s="65"/>
      <c r="BJ1902" s="65"/>
      <c r="BK1902" s="65"/>
      <c r="BL1902" s="65"/>
    </row>
    <row r="1903" spans="1:64" ht="24" x14ac:dyDescent="0.2">
      <c r="A1903" s="113" t="s">
        <v>1958</v>
      </c>
      <c r="B1903" s="357" t="s">
        <v>2148</v>
      </c>
      <c r="C1903" s="357" t="s">
        <v>2179</v>
      </c>
      <c r="D1903" s="357">
        <v>230</v>
      </c>
      <c r="E1903" s="357" t="s">
        <v>189</v>
      </c>
      <c r="F1903" s="345">
        <v>200</v>
      </c>
      <c r="G1903" s="357" t="s">
        <v>1969</v>
      </c>
      <c r="H1903" s="357" t="s">
        <v>28</v>
      </c>
      <c r="I1903" s="113" t="s">
        <v>29</v>
      </c>
      <c r="J1903" s="357" t="s">
        <v>28</v>
      </c>
      <c r="K1903" s="113" t="s">
        <v>407</v>
      </c>
      <c r="L1903" s="626" t="s">
        <v>107</v>
      </c>
      <c r="M1903" s="113" t="s">
        <v>32</v>
      </c>
      <c r="N1903" s="113" t="s">
        <v>1963</v>
      </c>
      <c r="O1903" s="357">
        <v>24</v>
      </c>
      <c r="P1903" s="357" t="s">
        <v>28</v>
      </c>
      <c r="Q1903" s="65"/>
      <c r="R1903" s="65"/>
      <c r="S1903" s="65"/>
      <c r="T1903" s="65"/>
      <c r="U1903" s="65"/>
      <c r="V1903" s="65"/>
      <c r="W1903" s="65"/>
      <c r="X1903" s="65"/>
      <c r="Y1903" s="65"/>
      <c r="Z1903" s="65"/>
      <c r="AA1903" s="65"/>
      <c r="AB1903" s="65"/>
      <c r="AC1903" s="65"/>
      <c r="AD1903" s="65"/>
      <c r="AE1903" s="65"/>
      <c r="AF1903" s="65"/>
      <c r="AG1903" s="65"/>
      <c r="AH1903" s="65"/>
      <c r="AI1903" s="65"/>
      <c r="AJ1903" s="65"/>
      <c r="AK1903" s="65"/>
      <c r="AL1903" s="65"/>
      <c r="AM1903" s="65"/>
      <c r="AN1903" s="65"/>
      <c r="AO1903" s="65"/>
      <c r="AP1903" s="65"/>
      <c r="AQ1903" s="65"/>
      <c r="AR1903" s="65"/>
      <c r="AS1903" s="65"/>
      <c r="AT1903" s="65"/>
      <c r="AU1903" s="65"/>
      <c r="AV1903" s="65"/>
      <c r="AW1903" s="65"/>
      <c r="AX1903" s="65"/>
      <c r="AY1903" s="65"/>
      <c r="AZ1903" s="65"/>
      <c r="BA1903" s="65"/>
      <c r="BB1903" s="65"/>
      <c r="BC1903" s="65"/>
      <c r="BD1903" s="65"/>
      <c r="BE1903" s="65"/>
      <c r="BF1903" s="65"/>
      <c r="BG1903" s="65"/>
      <c r="BH1903" s="65"/>
      <c r="BI1903" s="65"/>
      <c r="BJ1903" s="65"/>
      <c r="BK1903" s="65"/>
      <c r="BL1903" s="65"/>
    </row>
    <row r="1904" spans="1:64" ht="24" x14ac:dyDescent="0.2">
      <c r="A1904" s="113" t="s">
        <v>1958</v>
      </c>
      <c r="B1904" s="357" t="s">
        <v>2148</v>
      </c>
      <c r="C1904" s="357" t="s">
        <v>2180</v>
      </c>
      <c r="D1904" s="357">
        <v>230</v>
      </c>
      <c r="E1904" s="357" t="s">
        <v>189</v>
      </c>
      <c r="F1904" s="345">
        <v>200</v>
      </c>
      <c r="G1904" s="357" t="s">
        <v>1969</v>
      </c>
      <c r="H1904" s="357" t="s">
        <v>28</v>
      </c>
      <c r="I1904" s="113" t="s">
        <v>29</v>
      </c>
      <c r="J1904" s="357" t="s">
        <v>28</v>
      </c>
      <c r="K1904" s="113" t="s">
        <v>407</v>
      </c>
      <c r="L1904" s="626" t="s">
        <v>294</v>
      </c>
      <c r="M1904" s="113" t="s">
        <v>32</v>
      </c>
      <c r="N1904" s="113" t="s">
        <v>1963</v>
      </c>
      <c r="O1904" s="357">
        <v>24</v>
      </c>
      <c r="P1904" s="357" t="s">
        <v>28</v>
      </c>
      <c r="Q1904" s="65"/>
      <c r="R1904" s="65"/>
      <c r="S1904" s="65"/>
      <c r="T1904" s="65"/>
      <c r="U1904" s="65"/>
      <c r="V1904" s="65"/>
      <c r="W1904" s="65"/>
      <c r="X1904" s="65"/>
      <c r="Y1904" s="65"/>
      <c r="Z1904" s="65"/>
      <c r="AA1904" s="65"/>
      <c r="AB1904" s="65"/>
      <c r="AC1904" s="65"/>
      <c r="AD1904" s="65"/>
      <c r="AE1904" s="65"/>
      <c r="AF1904" s="65"/>
      <c r="AG1904" s="65"/>
      <c r="AH1904" s="65"/>
      <c r="AI1904" s="65"/>
      <c r="AJ1904" s="65"/>
      <c r="AK1904" s="65"/>
      <c r="AL1904" s="65"/>
      <c r="AM1904" s="65"/>
      <c r="AN1904" s="65"/>
      <c r="AO1904" s="65"/>
      <c r="AP1904" s="65"/>
      <c r="AQ1904" s="65"/>
      <c r="AR1904" s="65"/>
      <c r="AS1904" s="65"/>
      <c r="AT1904" s="65"/>
      <c r="AU1904" s="65"/>
      <c r="AV1904" s="65"/>
      <c r="AW1904" s="65"/>
      <c r="AX1904" s="65"/>
      <c r="AY1904" s="65"/>
      <c r="AZ1904" s="65"/>
      <c r="BA1904" s="65"/>
      <c r="BB1904" s="65"/>
      <c r="BC1904" s="65"/>
      <c r="BD1904" s="65"/>
      <c r="BE1904" s="65"/>
      <c r="BF1904" s="65"/>
      <c r="BG1904" s="65"/>
      <c r="BH1904" s="65"/>
      <c r="BI1904" s="65"/>
      <c r="BJ1904" s="65"/>
      <c r="BK1904" s="65"/>
      <c r="BL1904" s="65"/>
    </row>
    <row r="1905" spans="1:64" ht="24" x14ac:dyDescent="0.2">
      <c r="A1905" s="113" t="s">
        <v>1958</v>
      </c>
      <c r="B1905" s="357" t="s">
        <v>2148</v>
      </c>
      <c r="C1905" s="357" t="s">
        <v>2181</v>
      </c>
      <c r="D1905" s="357" t="s">
        <v>2182</v>
      </c>
      <c r="E1905" s="357" t="s">
        <v>189</v>
      </c>
      <c r="F1905" s="345">
        <v>350</v>
      </c>
      <c r="G1905" s="357" t="s">
        <v>2045</v>
      </c>
      <c r="H1905" s="357" t="s">
        <v>28</v>
      </c>
      <c r="I1905" s="113" t="s">
        <v>29</v>
      </c>
      <c r="J1905" s="357" t="s">
        <v>28</v>
      </c>
      <c r="K1905" s="113" t="s">
        <v>407</v>
      </c>
      <c r="L1905" s="626" t="s">
        <v>107</v>
      </c>
      <c r="M1905" s="113" t="s">
        <v>32</v>
      </c>
      <c r="N1905" s="113" t="s">
        <v>1963</v>
      </c>
      <c r="O1905" s="357">
        <v>24</v>
      </c>
      <c r="P1905" s="357" t="s">
        <v>28</v>
      </c>
      <c r="Q1905" s="65"/>
      <c r="R1905" s="65"/>
      <c r="S1905" s="65"/>
      <c r="T1905" s="65"/>
      <c r="U1905" s="65"/>
      <c r="V1905" s="65"/>
      <c r="W1905" s="65"/>
      <c r="X1905" s="65"/>
      <c r="Y1905" s="65"/>
      <c r="Z1905" s="65"/>
      <c r="AA1905" s="65"/>
      <c r="AB1905" s="65"/>
      <c r="AC1905" s="65"/>
      <c r="AD1905" s="65"/>
      <c r="AE1905" s="65"/>
      <c r="AF1905" s="65"/>
      <c r="AG1905" s="65"/>
      <c r="AH1905" s="65"/>
      <c r="AI1905" s="65"/>
      <c r="AJ1905" s="65"/>
      <c r="AK1905" s="65"/>
      <c r="AL1905" s="65"/>
      <c r="AM1905" s="65"/>
      <c r="AN1905" s="65"/>
      <c r="AO1905" s="65"/>
      <c r="AP1905" s="65"/>
      <c r="AQ1905" s="65"/>
      <c r="AR1905" s="65"/>
      <c r="AS1905" s="65"/>
      <c r="AT1905" s="65"/>
      <c r="AU1905" s="65"/>
      <c r="AV1905" s="65"/>
      <c r="AW1905" s="65"/>
      <c r="AX1905" s="65"/>
      <c r="AY1905" s="65"/>
      <c r="AZ1905" s="65"/>
      <c r="BA1905" s="65"/>
      <c r="BB1905" s="65"/>
      <c r="BC1905" s="65"/>
      <c r="BD1905" s="65"/>
      <c r="BE1905" s="65"/>
      <c r="BF1905" s="65"/>
      <c r="BG1905" s="65"/>
      <c r="BH1905" s="65"/>
      <c r="BI1905" s="65"/>
      <c r="BJ1905" s="65"/>
      <c r="BK1905" s="65"/>
      <c r="BL1905" s="65"/>
    </row>
    <row r="1906" spans="1:64" ht="24" x14ac:dyDescent="0.2">
      <c r="A1906" s="113" t="s">
        <v>1958</v>
      </c>
      <c r="B1906" s="357" t="s">
        <v>2148</v>
      </c>
      <c r="C1906" s="357" t="s">
        <v>2183</v>
      </c>
      <c r="D1906" s="357">
        <v>800</v>
      </c>
      <c r="E1906" s="357" t="s">
        <v>189</v>
      </c>
      <c r="F1906" s="345">
        <v>400</v>
      </c>
      <c r="G1906" s="357" t="s">
        <v>1961</v>
      </c>
      <c r="H1906" s="357" t="s">
        <v>28</v>
      </c>
      <c r="I1906" s="113" t="s">
        <v>29</v>
      </c>
      <c r="J1906" s="357" t="s">
        <v>28</v>
      </c>
      <c r="K1906" s="113" t="s">
        <v>407</v>
      </c>
      <c r="L1906" s="626" t="s">
        <v>107</v>
      </c>
      <c r="M1906" s="113" t="s">
        <v>32</v>
      </c>
      <c r="N1906" s="113" t="s">
        <v>1963</v>
      </c>
      <c r="O1906" s="357">
        <v>24</v>
      </c>
      <c r="P1906" s="357" t="s">
        <v>28</v>
      </c>
      <c r="Q1906" s="65"/>
      <c r="R1906" s="65"/>
      <c r="S1906" s="65"/>
      <c r="T1906" s="65"/>
      <c r="U1906" s="65"/>
      <c r="V1906" s="65"/>
      <c r="W1906" s="65"/>
      <c r="X1906" s="65"/>
      <c r="Y1906" s="65"/>
      <c r="Z1906" s="65"/>
      <c r="AA1906" s="65"/>
      <c r="AB1906" s="65"/>
      <c r="AC1906" s="65"/>
      <c r="AD1906" s="65"/>
      <c r="AE1906" s="65"/>
      <c r="AF1906" s="65"/>
      <c r="AG1906" s="65"/>
      <c r="AH1906" s="65"/>
      <c r="AI1906" s="65"/>
      <c r="AJ1906" s="65"/>
      <c r="AK1906" s="65"/>
      <c r="AL1906" s="65"/>
      <c r="AM1906" s="65"/>
      <c r="AN1906" s="65"/>
      <c r="AO1906" s="65"/>
      <c r="AP1906" s="65"/>
      <c r="AQ1906" s="65"/>
      <c r="AR1906" s="65"/>
      <c r="AS1906" s="65"/>
      <c r="AT1906" s="65"/>
      <c r="AU1906" s="65"/>
      <c r="AV1906" s="65"/>
      <c r="AW1906" s="65"/>
      <c r="AX1906" s="65"/>
      <c r="AY1906" s="65"/>
      <c r="AZ1906" s="65"/>
      <c r="BA1906" s="65"/>
      <c r="BB1906" s="65"/>
      <c r="BC1906" s="65"/>
      <c r="BD1906" s="65"/>
      <c r="BE1906" s="65"/>
      <c r="BF1906" s="65"/>
      <c r="BG1906" s="65"/>
      <c r="BH1906" s="65"/>
      <c r="BI1906" s="65"/>
      <c r="BJ1906" s="65"/>
      <c r="BK1906" s="65"/>
      <c r="BL1906" s="65"/>
    </row>
    <row r="1907" spans="1:64" x14ac:dyDescent="0.2">
      <c r="A1907" s="113" t="s">
        <v>1958</v>
      </c>
      <c r="B1907" s="357" t="s">
        <v>2148</v>
      </c>
      <c r="C1907" s="357" t="s">
        <v>2184</v>
      </c>
      <c r="D1907" s="357">
        <v>800</v>
      </c>
      <c r="E1907" s="357" t="s">
        <v>189</v>
      </c>
      <c r="F1907" s="345">
        <v>0</v>
      </c>
      <c r="G1907" s="357" t="s">
        <v>1961</v>
      </c>
      <c r="H1907" s="357" t="s">
        <v>28</v>
      </c>
      <c r="I1907" s="113" t="s">
        <v>29</v>
      </c>
      <c r="J1907" s="357" t="s">
        <v>28</v>
      </c>
      <c r="K1907" s="113" t="s">
        <v>407</v>
      </c>
      <c r="L1907" s="626" t="s">
        <v>107</v>
      </c>
      <c r="M1907" s="113" t="s">
        <v>69</v>
      </c>
      <c r="N1907" s="113"/>
      <c r="O1907" s="357"/>
      <c r="P1907" s="357" t="s">
        <v>28</v>
      </c>
      <c r="Q1907" s="65"/>
      <c r="R1907" s="65"/>
      <c r="S1907" s="65"/>
      <c r="T1907" s="65"/>
      <c r="U1907" s="65"/>
      <c r="V1907" s="65"/>
      <c r="W1907" s="65"/>
      <c r="X1907" s="65"/>
      <c r="Y1907" s="65"/>
      <c r="Z1907" s="65"/>
      <c r="AA1907" s="65"/>
      <c r="AB1907" s="65"/>
      <c r="AC1907" s="65"/>
      <c r="AD1907" s="65"/>
      <c r="AE1907" s="65"/>
      <c r="AF1907" s="65"/>
      <c r="AG1907" s="65"/>
      <c r="AH1907" s="65"/>
      <c r="AI1907" s="65"/>
      <c r="AJ1907" s="65"/>
      <c r="AK1907" s="65"/>
      <c r="AL1907" s="65"/>
      <c r="AM1907" s="65"/>
      <c r="AN1907" s="65"/>
      <c r="AO1907" s="65"/>
      <c r="AP1907" s="65"/>
      <c r="AQ1907" s="65"/>
      <c r="AR1907" s="65"/>
      <c r="AS1907" s="65"/>
      <c r="AT1907" s="65"/>
      <c r="AU1907" s="65"/>
      <c r="AV1907" s="65"/>
      <c r="AW1907" s="65"/>
      <c r="AX1907" s="65"/>
      <c r="AY1907" s="65"/>
      <c r="AZ1907" s="65"/>
      <c r="BA1907" s="65"/>
      <c r="BB1907" s="65"/>
      <c r="BC1907" s="65"/>
      <c r="BD1907" s="65"/>
      <c r="BE1907" s="65"/>
      <c r="BF1907" s="65"/>
      <c r="BG1907" s="65"/>
      <c r="BH1907" s="65"/>
      <c r="BI1907" s="65"/>
      <c r="BJ1907" s="65"/>
      <c r="BK1907" s="65"/>
      <c r="BL1907" s="65"/>
    </row>
    <row r="1908" spans="1:64" x14ac:dyDescent="0.2">
      <c r="A1908" s="113" t="s">
        <v>1958</v>
      </c>
      <c r="B1908" s="357" t="s">
        <v>2185</v>
      </c>
      <c r="C1908" s="357" t="s">
        <v>2186</v>
      </c>
      <c r="D1908" s="357">
        <v>400</v>
      </c>
      <c r="E1908" s="113" t="s">
        <v>26</v>
      </c>
      <c r="F1908" s="345">
        <v>200</v>
      </c>
      <c r="G1908" s="357" t="s">
        <v>1966</v>
      </c>
      <c r="H1908" s="357" t="s">
        <v>28</v>
      </c>
      <c r="I1908" s="113" t="s">
        <v>29</v>
      </c>
      <c r="J1908" s="357" t="s">
        <v>28</v>
      </c>
      <c r="K1908" s="113" t="s">
        <v>2187</v>
      </c>
      <c r="L1908" s="606">
        <v>200</v>
      </c>
      <c r="M1908" s="113" t="s">
        <v>32</v>
      </c>
      <c r="N1908" s="91" t="s">
        <v>368</v>
      </c>
      <c r="O1908" s="357">
        <v>24</v>
      </c>
      <c r="P1908" s="113" t="s">
        <v>28</v>
      </c>
      <c r="Q1908" s="65"/>
      <c r="R1908" s="65"/>
      <c r="S1908" s="65"/>
      <c r="T1908" s="65"/>
      <c r="U1908" s="65"/>
      <c r="V1908" s="65"/>
      <c r="W1908" s="65"/>
      <c r="X1908" s="65"/>
      <c r="Y1908" s="65"/>
      <c r="Z1908" s="65"/>
      <c r="AA1908" s="65"/>
      <c r="AB1908" s="65"/>
      <c r="AC1908" s="65"/>
      <c r="AD1908" s="65"/>
      <c r="AE1908" s="65"/>
      <c r="AF1908" s="65"/>
      <c r="AG1908" s="65"/>
      <c r="AH1908" s="65"/>
      <c r="AI1908" s="65"/>
      <c r="AJ1908" s="65"/>
      <c r="AK1908" s="65"/>
      <c r="AL1908" s="65"/>
      <c r="AM1908" s="65"/>
      <c r="AN1908" s="65"/>
      <c r="AO1908" s="65"/>
      <c r="AP1908" s="65"/>
      <c r="AQ1908" s="65"/>
      <c r="AR1908" s="65"/>
      <c r="AS1908" s="65"/>
      <c r="AT1908" s="65"/>
      <c r="AU1908" s="65"/>
      <c r="AV1908" s="65"/>
      <c r="AW1908" s="65"/>
      <c r="AX1908" s="65"/>
      <c r="AY1908" s="65"/>
      <c r="AZ1908" s="65"/>
      <c r="BA1908" s="65"/>
      <c r="BB1908" s="65"/>
      <c r="BC1908" s="65"/>
      <c r="BD1908" s="65"/>
      <c r="BE1908" s="65"/>
      <c r="BF1908" s="65"/>
      <c r="BG1908" s="65"/>
      <c r="BH1908" s="65"/>
      <c r="BI1908" s="65"/>
      <c r="BJ1908" s="65"/>
      <c r="BK1908" s="65"/>
      <c r="BL1908" s="65"/>
    </row>
    <row r="1909" spans="1:64" x14ac:dyDescent="0.2">
      <c r="A1909" s="113" t="s">
        <v>1958</v>
      </c>
      <c r="B1909" s="357" t="s">
        <v>2185</v>
      </c>
      <c r="C1909" s="357" t="s">
        <v>2188</v>
      </c>
      <c r="D1909" s="357">
        <v>800</v>
      </c>
      <c r="E1909" s="113" t="s">
        <v>26</v>
      </c>
      <c r="F1909" s="345">
        <v>600</v>
      </c>
      <c r="G1909" s="357" t="s">
        <v>1969</v>
      </c>
      <c r="H1909" s="357" t="s">
        <v>28</v>
      </c>
      <c r="I1909" s="605" t="s">
        <v>29</v>
      </c>
      <c r="J1909" s="357" t="s">
        <v>28</v>
      </c>
      <c r="K1909" s="113" t="s">
        <v>407</v>
      </c>
      <c r="L1909" s="606" t="s">
        <v>2189</v>
      </c>
      <c r="M1909" s="113" t="s">
        <v>32</v>
      </c>
      <c r="N1909" s="91" t="s">
        <v>368</v>
      </c>
      <c r="O1909" s="357">
        <v>24</v>
      </c>
      <c r="P1909" s="113" t="s">
        <v>28</v>
      </c>
      <c r="Q1909" s="65"/>
      <c r="R1909" s="65"/>
      <c r="S1909" s="65"/>
      <c r="T1909" s="65"/>
      <c r="U1909" s="65"/>
      <c r="V1909" s="65"/>
      <c r="W1909" s="65"/>
      <c r="X1909" s="65"/>
      <c r="Y1909" s="65"/>
      <c r="Z1909" s="65"/>
      <c r="AA1909" s="65"/>
      <c r="AB1909" s="65"/>
      <c r="AC1909" s="65"/>
      <c r="AD1909" s="65"/>
      <c r="AE1909" s="65"/>
      <c r="AF1909" s="65"/>
      <c r="AG1909" s="65"/>
      <c r="AH1909" s="65"/>
      <c r="AI1909" s="65"/>
      <c r="AJ1909" s="65"/>
      <c r="AK1909" s="65"/>
      <c r="AL1909" s="65"/>
      <c r="AM1909" s="65"/>
      <c r="AN1909" s="65"/>
      <c r="AO1909" s="65"/>
      <c r="AP1909" s="65"/>
      <c r="AQ1909" s="65"/>
      <c r="AR1909" s="65"/>
      <c r="AS1909" s="65"/>
      <c r="AT1909" s="65"/>
      <c r="AU1909" s="65"/>
      <c r="AV1909" s="65"/>
      <c r="AW1909" s="65"/>
      <c r="AX1909" s="65"/>
      <c r="AY1909" s="65"/>
      <c r="AZ1909" s="65"/>
      <c r="BA1909" s="65"/>
      <c r="BB1909" s="65"/>
      <c r="BC1909" s="65"/>
      <c r="BD1909" s="65"/>
      <c r="BE1909" s="65"/>
      <c r="BF1909" s="65"/>
      <c r="BG1909" s="65"/>
      <c r="BH1909" s="65"/>
      <c r="BI1909" s="65"/>
      <c r="BJ1909" s="65"/>
      <c r="BK1909" s="65"/>
      <c r="BL1909" s="65"/>
    </row>
    <row r="1910" spans="1:64" x14ac:dyDescent="0.2">
      <c r="A1910" s="113" t="s">
        <v>1958</v>
      </c>
      <c r="B1910" s="357" t="s">
        <v>2185</v>
      </c>
      <c r="C1910" s="113" t="s">
        <v>2190</v>
      </c>
      <c r="D1910" s="357">
        <v>230</v>
      </c>
      <c r="E1910" s="113" t="s">
        <v>26</v>
      </c>
      <c r="F1910" s="345">
        <v>80</v>
      </c>
      <c r="G1910" s="357" t="s">
        <v>2191</v>
      </c>
      <c r="H1910" s="357" t="s">
        <v>28</v>
      </c>
      <c r="I1910" s="605" t="s">
        <v>29</v>
      </c>
      <c r="J1910" s="357" t="s">
        <v>76</v>
      </c>
      <c r="K1910" s="113"/>
      <c r="L1910" s="606"/>
      <c r="M1910" s="113" t="s">
        <v>2113</v>
      </c>
      <c r="N1910" s="357">
        <v>0</v>
      </c>
      <c r="O1910" s="357">
        <v>0</v>
      </c>
      <c r="P1910" s="113" t="s">
        <v>28</v>
      </c>
      <c r="Q1910" s="65"/>
      <c r="R1910" s="65"/>
      <c r="S1910" s="65"/>
      <c r="T1910" s="65"/>
      <c r="U1910" s="65"/>
      <c r="V1910" s="65"/>
      <c r="W1910" s="65"/>
      <c r="X1910" s="65"/>
      <c r="Y1910" s="65"/>
      <c r="Z1910" s="65"/>
      <c r="AA1910" s="65"/>
      <c r="AB1910" s="65"/>
      <c r="AC1910" s="65"/>
      <c r="AD1910" s="65"/>
      <c r="AE1910" s="65"/>
      <c r="AF1910" s="65"/>
      <c r="AG1910" s="65"/>
      <c r="AH1910" s="65"/>
      <c r="AI1910" s="65"/>
      <c r="AJ1910" s="65"/>
      <c r="AK1910" s="65"/>
      <c r="AL1910" s="65"/>
      <c r="AM1910" s="65"/>
      <c r="AN1910" s="65"/>
      <c r="AO1910" s="65"/>
      <c r="AP1910" s="65"/>
      <c r="AQ1910" s="65"/>
      <c r="AR1910" s="65"/>
      <c r="AS1910" s="65"/>
      <c r="AT1910" s="65"/>
      <c r="AU1910" s="65"/>
      <c r="AV1910" s="65"/>
      <c r="AW1910" s="65"/>
      <c r="AX1910" s="65"/>
      <c r="AY1910" s="65"/>
      <c r="AZ1910" s="65"/>
      <c r="BA1910" s="65"/>
      <c r="BB1910" s="65"/>
      <c r="BC1910" s="65"/>
      <c r="BD1910" s="65"/>
      <c r="BE1910" s="65"/>
      <c r="BF1910" s="65"/>
      <c r="BG1910" s="65"/>
      <c r="BH1910" s="65"/>
      <c r="BI1910" s="65"/>
      <c r="BJ1910" s="65"/>
      <c r="BK1910" s="65"/>
      <c r="BL1910" s="65"/>
    </row>
    <row r="1911" spans="1:64" x14ac:dyDescent="0.2">
      <c r="A1911" s="113" t="s">
        <v>1958</v>
      </c>
      <c r="B1911" s="357" t="s">
        <v>2185</v>
      </c>
      <c r="C1911" s="357" t="s">
        <v>2192</v>
      </c>
      <c r="D1911" s="357" t="s">
        <v>1978</v>
      </c>
      <c r="E1911" s="113" t="s">
        <v>26</v>
      </c>
      <c r="F1911" s="345">
        <v>50</v>
      </c>
      <c r="G1911" s="357" t="s">
        <v>84</v>
      </c>
      <c r="H1911" s="357" t="s">
        <v>28</v>
      </c>
      <c r="I1911" s="357" t="s">
        <v>41</v>
      </c>
      <c r="J1911" s="357" t="s">
        <v>76</v>
      </c>
      <c r="K1911" s="357"/>
      <c r="L1911" s="606"/>
      <c r="M1911" s="357" t="s">
        <v>69</v>
      </c>
      <c r="N1911" s="91" t="s">
        <v>368</v>
      </c>
      <c r="O1911" s="357">
        <v>12</v>
      </c>
      <c r="P1911" s="113" t="s">
        <v>28</v>
      </c>
      <c r="Q1911" s="65"/>
      <c r="R1911" s="65"/>
      <c r="S1911" s="65"/>
      <c r="T1911" s="65"/>
      <c r="U1911" s="65"/>
      <c r="V1911" s="65"/>
      <c r="W1911" s="65"/>
      <c r="X1911" s="65"/>
      <c r="Y1911" s="65"/>
      <c r="Z1911" s="65"/>
      <c r="AA1911" s="65"/>
      <c r="AB1911" s="65"/>
      <c r="AC1911" s="65"/>
      <c r="AD1911" s="65"/>
      <c r="AE1911" s="65"/>
      <c r="AF1911" s="65"/>
      <c r="AG1911" s="65"/>
      <c r="AH1911" s="65"/>
      <c r="AI1911" s="65"/>
      <c r="AJ1911" s="65"/>
      <c r="AK1911" s="65"/>
      <c r="AL1911" s="65"/>
      <c r="AM1911" s="65"/>
      <c r="AN1911" s="65"/>
      <c r="AO1911" s="65"/>
      <c r="AP1911" s="65"/>
      <c r="AQ1911" s="65"/>
      <c r="AR1911" s="65"/>
      <c r="AS1911" s="65"/>
      <c r="AT1911" s="65"/>
      <c r="AU1911" s="65"/>
      <c r="AV1911" s="65"/>
      <c r="AW1911" s="65"/>
      <c r="AX1911" s="65"/>
      <c r="AY1911" s="65"/>
      <c r="AZ1911" s="65"/>
      <c r="BA1911" s="65"/>
      <c r="BB1911" s="65"/>
      <c r="BC1911" s="65"/>
      <c r="BD1911" s="65"/>
      <c r="BE1911" s="65"/>
      <c r="BF1911" s="65"/>
      <c r="BG1911" s="65"/>
      <c r="BH1911" s="65"/>
      <c r="BI1911" s="65"/>
      <c r="BJ1911" s="65"/>
      <c r="BK1911" s="65"/>
      <c r="BL1911" s="65"/>
    </row>
    <row r="1912" spans="1:64" x14ac:dyDescent="0.2">
      <c r="A1912" s="113" t="s">
        <v>1958</v>
      </c>
      <c r="B1912" s="357" t="s">
        <v>2185</v>
      </c>
      <c r="C1912" s="357" t="s">
        <v>2193</v>
      </c>
      <c r="D1912" s="357">
        <v>800</v>
      </c>
      <c r="E1912" s="113" t="s">
        <v>26</v>
      </c>
      <c r="F1912" s="345">
        <v>400</v>
      </c>
      <c r="G1912" s="357" t="s">
        <v>1969</v>
      </c>
      <c r="H1912" s="357" t="s">
        <v>28</v>
      </c>
      <c r="I1912" s="605" t="s">
        <v>29</v>
      </c>
      <c r="J1912" s="357" t="s">
        <v>28</v>
      </c>
      <c r="K1912" s="113" t="s">
        <v>407</v>
      </c>
      <c r="L1912" s="606" t="s">
        <v>2194</v>
      </c>
      <c r="M1912" s="113" t="s">
        <v>32</v>
      </c>
      <c r="N1912" s="91" t="s">
        <v>368</v>
      </c>
      <c r="O1912" s="357">
        <v>24</v>
      </c>
      <c r="P1912" s="113" t="s">
        <v>28</v>
      </c>
      <c r="Q1912" s="65"/>
      <c r="R1912" s="65"/>
      <c r="S1912" s="65"/>
      <c r="T1912" s="65"/>
      <c r="U1912" s="65"/>
      <c r="V1912" s="65"/>
      <c r="W1912" s="65"/>
      <c r="X1912" s="65"/>
      <c r="Y1912" s="65"/>
      <c r="Z1912" s="65"/>
      <c r="AA1912" s="65"/>
      <c r="AB1912" s="65"/>
      <c r="AC1912" s="65"/>
      <c r="AD1912" s="65"/>
      <c r="AE1912" s="65"/>
      <c r="AF1912" s="65"/>
      <c r="AG1912" s="65"/>
      <c r="AH1912" s="65"/>
      <c r="AI1912" s="65"/>
      <c r="AJ1912" s="65"/>
      <c r="AK1912" s="65"/>
      <c r="AL1912" s="65"/>
      <c r="AM1912" s="65"/>
      <c r="AN1912" s="65"/>
      <c r="AO1912" s="65"/>
      <c r="AP1912" s="65"/>
      <c r="AQ1912" s="65"/>
      <c r="AR1912" s="65"/>
      <c r="AS1912" s="65"/>
      <c r="AT1912" s="65"/>
      <c r="AU1912" s="65"/>
      <c r="AV1912" s="65"/>
      <c r="AW1912" s="65"/>
      <c r="AX1912" s="65"/>
      <c r="AY1912" s="65"/>
      <c r="AZ1912" s="65"/>
      <c r="BA1912" s="65"/>
      <c r="BB1912" s="65"/>
      <c r="BC1912" s="65"/>
      <c r="BD1912" s="65"/>
      <c r="BE1912" s="65"/>
      <c r="BF1912" s="65"/>
      <c r="BG1912" s="65"/>
      <c r="BH1912" s="65"/>
      <c r="BI1912" s="65"/>
      <c r="BJ1912" s="65"/>
      <c r="BK1912" s="65"/>
      <c r="BL1912" s="65"/>
    </row>
    <row r="1913" spans="1:64" x14ac:dyDescent="0.2">
      <c r="A1913" s="113" t="s">
        <v>1958</v>
      </c>
      <c r="B1913" s="357" t="s">
        <v>2185</v>
      </c>
      <c r="C1913" s="357" t="s">
        <v>2195</v>
      </c>
      <c r="D1913" s="357" t="s">
        <v>1978</v>
      </c>
      <c r="E1913" s="113" t="s">
        <v>26</v>
      </c>
      <c r="F1913" s="345">
        <v>350</v>
      </c>
      <c r="G1913" s="357" t="s">
        <v>84</v>
      </c>
      <c r="H1913" s="357" t="s">
        <v>28</v>
      </c>
      <c r="I1913" s="357" t="s">
        <v>41</v>
      </c>
      <c r="J1913" s="357" t="s">
        <v>76</v>
      </c>
      <c r="K1913" s="113"/>
      <c r="L1913" s="606"/>
      <c r="M1913" s="113" t="s">
        <v>32</v>
      </c>
      <c r="N1913" s="91" t="s">
        <v>368</v>
      </c>
      <c r="O1913" s="357">
        <v>24</v>
      </c>
      <c r="P1913" s="113" t="s">
        <v>28</v>
      </c>
      <c r="Q1913" s="65"/>
      <c r="R1913" s="65"/>
      <c r="S1913" s="65"/>
      <c r="T1913" s="65"/>
      <c r="U1913" s="65"/>
      <c r="V1913" s="65"/>
      <c r="W1913" s="65"/>
      <c r="X1913" s="65"/>
      <c r="Y1913" s="65"/>
      <c r="Z1913" s="65"/>
      <c r="AA1913" s="65"/>
      <c r="AB1913" s="65"/>
      <c r="AC1913" s="65"/>
      <c r="AD1913" s="65"/>
      <c r="AE1913" s="65"/>
      <c r="AF1913" s="65"/>
      <c r="AG1913" s="65"/>
      <c r="AH1913" s="65"/>
      <c r="AI1913" s="65"/>
      <c r="AJ1913" s="65"/>
      <c r="AK1913" s="65"/>
      <c r="AL1913" s="65"/>
      <c r="AM1913" s="65"/>
      <c r="AN1913" s="65"/>
      <c r="AO1913" s="65"/>
      <c r="AP1913" s="65"/>
      <c r="AQ1913" s="65"/>
      <c r="AR1913" s="65"/>
      <c r="AS1913" s="65"/>
      <c r="AT1913" s="65"/>
      <c r="AU1913" s="65"/>
      <c r="AV1913" s="65"/>
      <c r="AW1913" s="65"/>
      <c r="AX1913" s="65"/>
      <c r="AY1913" s="65"/>
      <c r="AZ1913" s="65"/>
      <c r="BA1913" s="65"/>
      <c r="BB1913" s="65"/>
      <c r="BC1913" s="65"/>
      <c r="BD1913" s="65"/>
      <c r="BE1913" s="65"/>
      <c r="BF1913" s="65"/>
      <c r="BG1913" s="65"/>
      <c r="BH1913" s="65"/>
      <c r="BI1913" s="65"/>
      <c r="BJ1913" s="65"/>
      <c r="BK1913" s="65"/>
      <c r="BL1913" s="65"/>
    </row>
    <row r="1914" spans="1:64" x14ac:dyDescent="0.2">
      <c r="A1914" s="113" t="s">
        <v>1958</v>
      </c>
      <c r="B1914" s="357" t="s">
        <v>2185</v>
      </c>
      <c r="C1914" s="357" t="s">
        <v>2196</v>
      </c>
      <c r="D1914" s="357" t="s">
        <v>1978</v>
      </c>
      <c r="E1914" s="113" t="s">
        <v>26</v>
      </c>
      <c r="F1914" s="345">
        <v>50</v>
      </c>
      <c r="G1914" s="357" t="s">
        <v>84</v>
      </c>
      <c r="H1914" s="357" t="s">
        <v>28</v>
      </c>
      <c r="I1914" s="357" t="s">
        <v>41</v>
      </c>
      <c r="J1914" s="357" t="s">
        <v>76</v>
      </c>
      <c r="K1914" s="357"/>
      <c r="L1914" s="606"/>
      <c r="M1914" s="357" t="s">
        <v>69</v>
      </c>
      <c r="N1914" s="91" t="s">
        <v>368</v>
      </c>
      <c r="O1914" s="357">
        <v>12</v>
      </c>
      <c r="P1914" s="113" t="s">
        <v>28</v>
      </c>
      <c r="Q1914" s="65"/>
      <c r="R1914" s="65"/>
      <c r="S1914" s="65"/>
      <c r="T1914" s="65"/>
      <c r="U1914" s="65"/>
      <c r="V1914" s="65"/>
      <c r="W1914" s="65"/>
      <c r="X1914" s="65"/>
      <c r="Y1914" s="65"/>
      <c r="Z1914" s="65"/>
      <c r="AA1914" s="65"/>
      <c r="AB1914" s="65"/>
      <c r="AC1914" s="65"/>
      <c r="AD1914" s="65"/>
      <c r="AE1914" s="65"/>
      <c r="AF1914" s="65"/>
      <c r="AG1914" s="65"/>
      <c r="AH1914" s="65"/>
      <c r="AI1914" s="65"/>
      <c r="AJ1914" s="65"/>
      <c r="AK1914" s="65"/>
      <c r="AL1914" s="65"/>
      <c r="AM1914" s="65"/>
      <c r="AN1914" s="65"/>
      <c r="AO1914" s="65"/>
      <c r="AP1914" s="65"/>
      <c r="AQ1914" s="65"/>
      <c r="AR1914" s="65"/>
      <c r="AS1914" s="65"/>
      <c r="AT1914" s="65"/>
      <c r="AU1914" s="65"/>
      <c r="AV1914" s="65"/>
      <c r="AW1914" s="65"/>
      <c r="AX1914" s="65"/>
      <c r="AY1914" s="65"/>
      <c r="AZ1914" s="65"/>
      <c r="BA1914" s="65"/>
      <c r="BB1914" s="65"/>
      <c r="BC1914" s="65"/>
      <c r="BD1914" s="65"/>
      <c r="BE1914" s="65"/>
      <c r="BF1914" s="65"/>
      <c r="BG1914" s="65"/>
      <c r="BH1914" s="65"/>
      <c r="BI1914" s="65"/>
      <c r="BJ1914" s="65"/>
      <c r="BK1914" s="65"/>
      <c r="BL1914" s="65"/>
    </row>
    <row r="1915" spans="1:64" x14ac:dyDescent="0.2">
      <c r="A1915" s="113" t="s">
        <v>1958</v>
      </c>
      <c r="B1915" s="357" t="s">
        <v>2185</v>
      </c>
      <c r="C1915" s="357" t="s">
        <v>2197</v>
      </c>
      <c r="D1915" s="357" t="s">
        <v>1978</v>
      </c>
      <c r="E1915" s="113" t="s">
        <v>26</v>
      </c>
      <c r="F1915" s="345">
        <v>50</v>
      </c>
      <c r="G1915" s="357" t="s">
        <v>84</v>
      </c>
      <c r="H1915" s="357" t="s">
        <v>28</v>
      </c>
      <c r="I1915" s="357" t="s">
        <v>41</v>
      </c>
      <c r="J1915" s="357" t="s">
        <v>76</v>
      </c>
      <c r="K1915" s="357"/>
      <c r="L1915" s="606"/>
      <c r="M1915" s="357" t="s">
        <v>69</v>
      </c>
      <c r="N1915" s="91" t="s">
        <v>368</v>
      </c>
      <c r="O1915" s="357">
        <v>12</v>
      </c>
      <c r="P1915" s="113" t="s">
        <v>28</v>
      </c>
      <c r="Q1915" s="65"/>
      <c r="R1915" s="65"/>
      <c r="S1915" s="65"/>
      <c r="T1915" s="65"/>
      <c r="U1915" s="65"/>
      <c r="V1915" s="65"/>
      <c r="W1915" s="65"/>
      <c r="X1915" s="65"/>
      <c r="Y1915" s="65"/>
      <c r="Z1915" s="65"/>
      <c r="AA1915" s="65"/>
      <c r="AB1915" s="65"/>
      <c r="AC1915" s="65"/>
      <c r="AD1915" s="65"/>
      <c r="AE1915" s="65"/>
      <c r="AF1915" s="65"/>
      <c r="AG1915" s="65"/>
      <c r="AH1915" s="65"/>
      <c r="AI1915" s="65"/>
      <c r="AJ1915" s="65"/>
      <c r="AK1915" s="65"/>
      <c r="AL1915" s="65"/>
      <c r="AM1915" s="65"/>
      <c r="AN1915" s="65"/>
      <c r="AO1915" s="65"/>
      <c r="AP1915" s="65"/>
      <c r="AQ1915" s="65"/>
      <c r="AR1915" s="65"/>
      <c r="AS1915" s="65"/>
      <c r="AT1915" s="65"/>
      <c r="AU1915" s="65"/>
      <c r="AV1915" s="65"/>
      <c r="AW1915" s="65"/>
      <c r="AX1915" s="65"/>
      <c r="AY1915" s="65"/>
      <c r="AZ1915" s="65"/>
      <c r="BA1915" s="65"/>
      <c r="BB1915" s="65"/>
      <c r="BC1915" s="65"/>
      <c r="BD1915" s="65"/>
      <c r="BE1915" s="65"/>
      <c r="BF1915" s="65"/>
      <c r="BG1915" s="65"/>
      <c r="BH1915" s="65"/>
      <c r="BI1915" s="65"/>
      <c r="BJ1915" s="65"/>
      <c r="BK1915" s="65"/>
      <c r="BL1915" s="65"/>
    </row>
    <row r="1916" spans="1:64" x14ac:dyDescent="0.2">
      <c r="A1916" s="113" t="s">
        <v>1958</v>
      </c>
      <c r="B1916" s="357" t="s">
        <v>2185</v>
      </c>
      <c r="C1916" s="357" t="s">
        <v>2198</v>
      </c>
      <c r="D1916" s="357" t="s">
        <v>1978</v>
      </c>
      <c r="E1916" s="113" t="s">
        <v>26</v>
      </c>
      <c r="F1916" s="345">
        <v>50</v>
      </c>
      <c r="G1916" s="357" t="s">
        <v>84</v>
      </c>
      <c r="H1916" s="357" t="s">
        <v>28</v>
      </c>
      <c r="I1916" s="357" t="s">
        <v>41</v>
      </c>
      <c r="J1916" s="357" t="s">
        <v>76</v>
      </c>
      <c r="K1916" s="357"/>
      <c r="L1916" s="606"/>
      <c r="M1916" s="357" t="s">
        <v>69</v>
      </c>
      <c r="N1916" s="91" t="s">
        <v>368</v>
      </c>
      <c r="O1916" s="357">
        <v>12</v>
      </c>
      <c r="P1916" s="113" t="s">
        <v>28</v>
      </c>
      <c r="Q1916" s="65"/>
      <c r="R1916" s="65"/>
      <c r="S1916" s="65"/>
      <c r="T1916" s="65"/>
      <c r="U1916" s="65"/>
      <c r="V1916" s="65"/>
      <c r="W1916" s="65"/>
      <c r="X1916" s="65"/>
      <c r="Y1916" s="65"/>
      <c r="Z1916" s="65"/>
      <c r="AA1916" s="65"/>
      <c r="AB1916" s="65"/>
      <c r="AC1916" s="65"/>
      <c r="AD1916" s="65"/>
      <c r="AE1916" s="65"/>
      <c r="AF1916" s="65"/>
      <c r="AG1916" s="65"/>
      <c r="AH1916" s="65"/>
      <c r="AI1916" s="65"/>
      <c r="AJ1916" s="65"/>
      <c r="AK1916" s="65"/>
      <c r="AL1916" s="65"/>
      <c r="AM1916" s="65"/>
      <c r="AN1916" s="65"/>
      <c r="AO1916" s="65"/>
      <c r="AP1916" s="65"/>
      <c r="AQ1916" s="65"/>
      <c r="AR1916" s="65"/>
      <c r="AS1916" s="65"/>
      <c r="AT1916" s="65"/>
      <c r="AU1916" s="65"/>
      <c r="AV1916" s="65"/>
      <c r="AW1916" s="65"/>
      <c r="AX1916" s="65"/>
      <c r="AY1916" s="65"/>
      <c r="AZ1916" s="65"/>
      <c r="BA1916" s="65"/>
      <c r="BB1916" s="65"/>
      <c r="BC1916" s="65"/>
      <c r="BD1916" s="65"/>
      <c r="BE1916" s="65"/>
      <c r="BF1916" s="65"/>
      <c r="BG1916" s="65"/>
      <c r="BH1916" s="65"/>
      <c r="BI1916" s="65"/>
      <c r="BJ1916" s="65"/>
      <c r="BK1916" s="65"/>
      <c r="BL1916" s="65"/>
    </row>
    <row r="1917" spans="1:64" x14ac:dyDescent="0.2">
      <c r="A1917" s="113" t="s">
        <v>1958</v>
      </c>
      <c r="B1917" s="357" t="s">
        <v>2185</v>
      </c>
      <c r="C1917" s="357" t="s">
        <v>2199</v>
      </c>
      <c r="D1917" s="357" t="s">
        <v>1978</v>
      </c>
      <c r="E1917" s="113" t="s">
        <v>26</v>
      </c>
      <c r="F1917" s="345">
        <v>50</v>
      </c>
      <c r="G1917" s="357" t="s">
        <v>84</v>
      </c>
      <c r="H1917" s="357" t="s">
        <v>28</v>
      </c>
      <c r="I1917" s="357" t="s">
        <v>41</v>
      </c>
      <c r="J1917" s="357" t="s">
        <v>76</v>
      </c>
      <c r="K1917" s="357"/>
      <c r="L1917" s="606"/>
      <c r="M1917" s="357" t="s">
        <v>69</v>
      </c>
      <c r="N1917" s="91" t="s">
        <v>368</v>
      </c>
      <c r="O1917" s="357">
        <v>12</v>
      </c>
      <c r="P1917" s="113" t="s">
        <v>28</v>
      </c>
      <c r="Q1917" s="65"/>
      <c r="R1917" s="65"/>
      <c r="S1917" s="65"/>
      <c r="T1917" s="65"/>
      <c r="U1917" s="65"/>
      <c r="V1917" s="65"/>
      <c r="W1917" s="65"/>
      <c r="X1917" s="65"/>
      <c r="Y1917" s="65"/>
      <c r="Z1917" s="65"/>
      <c r="AA1917" s="65"/>
      <c r="AB1917" s="65"/>
      <c r="AC1917" s="65"/>
      <c r="AD1917" s="65"/>
      <c r="AE1917" s="65"/>
      <c r="AF1917" s="65"/>
      <c r="AG1917" s="65"/>
      <c r="AH1917" s="65"/>
      <c r="AI1917" s="65"/>
      <c r="AJ1917" s="65"/>
      <c r="AK1917" s="65"/>
      <c r="AL1917" s="65"/>
      <c r="AM1917" s="65"/>
      <c r="AN1917" s="65"/>
      <c r="AO1917" s="65"/>
      <c r="AP1917" s="65"/>
      <c r="AQ1917" s="65"/>
      <c r="AR1917" s="65"/>
      <c r="AS1917" s="65"/>
      <c r="AT1917" s="65"/>
      <c r="AU1917" s="65"/>
      <c r="AV1917" s="65"/>
      <c r="AW1917" s="65"/>
      <c r="AX1917" s="65"/>
      <c r="AY1917" s="65"/>
      <c r="AZ1917" s="65"/>
      <c r="BA1917" s="65"/>
      <c r="BB1917" s="65"/>
      <c r="BC1917" s="65"/>
      <c r="BD1917" s="65"/>
      <c r="BE1917" s="65"/>
      <c r="BF1917" s="65"/>
      <c r="BG1917" s="65"/>
      <c r="BH1917" s="65"/>
      <c r="BI1917" s="65"/>
      <c r="BJ1917" s="65"/>
      <c r="BK1917" s="65"/>
      <c r="BL1917" s="65"/>
    </row>
    <row r="1918" spans="1:64" x14ac:dyDescent="0.2">
      <c r="A1918" s="113" t="s">
        <v>1958</v>
      </c>
      <c r="B1918" s="357" t="s">
        <v>2185</v>
      </c>
      <c r="C1918" s="357" t="s">
        <v>2200</v>
      </c>
      <c r="D1918" s="357" t="s">
        <v>1978</v>
      </c>
      <c r="E1918" s="113" t="s">
        <v>26</v>
      </c>
      <c r="F1918" s="345">
        <v>50</v>
      </c>
      <c r="G1918" s="357" t="s">
        <v>84</v>
      </c>
      <c r="H1918" s="357" t="s">
        <v>28</v>
      </c>
      <c r="I1918" s="357" t="s">
        <v>41</v>
      </c>
      <c r="J1918" s="357" t="s">
        <v>76</v>
      </c>
      <c r="K1918" s="357"/>
      <c r="L1918" s="606"/>
      <c r="M1918" s="357" t="s">
        <v>69</v>
      </c>
      <c r="N1918" s="91" t="s">
        <v>368</v>
      </c>
      <c r="O1918" s="357">
        <v>12</v>
      </c>
      <c r="P1918" s="113" t="s">
        <v>28</v>
      </c>
      <c r="Q1918" s="65"/>
      <c r="R1918" s="65"/>
      <c r="S1918" s="65"/>
      <c r="T1918" s="65"/>
      <c r="U1918" s="65"/>
      <c r="V1918" s="65"/>
      <c r="W1918" s="65"/>
      <c r="X1918" s="65"/>
      <c r="Y1918" s="65"/>
      <c r="Z1918" s="65"/>
      <c r="AA1918" s="65"/>
      <c r="AB1918" s="65"/>
      <c r="AC1918" s="65"/>
      <c r="AD1918" s="65"/>
      <c r="AE1918" s="65"/>
      <c r="AF1918" s="65"/>
      <c r="AG1918" s="65"/>
      <c r="AH1918" s="65"/>
      <c r="AI1918" s="65"/>
      <c r="AJ1918" s="65"/>
      <c r="AK1918" s="65"/>
      <c r="AL1918" s="65"/>
      <c r="AM1918" s="65"/>
      <c r="AN1918" s="65"/>
      <c r="AO1918" s="65"/>
      <c r="AP1918" s="65"/>
      <c r="AQ1918" s="65"/>
      <c r="AR1918" s="65"/>
      <c r="AS1918" s="65"/>
      <c r="AT1918" s="65"/>
      <c r="AU1918" s="65"/>
      <c r="AV1918" s="65"/>
      <c r="AW1918" s="65"/>
      <c r="AX1918" s="65"/>
      <c r="AY1918" s="65"/>
      <c r="AZ1918" s="65"/>
      <c r="BA1918" s="65"/>
      <c r="BB1918" s="65"/>
      <c r="BC1918" s="65"/>
      <c r="BD1918" s="65"/>
      <c r="BE1918" s="65"/>
      <c r="BF1918" s="65"/>
      <c r="BG1918" s="65"/>
      <c r="BH1918" s="65"/>
      <c r="BI1918" s="65"/>
      <c r="BJ1918" s="65"/>
      <c r="BK1918" s="65"/>
      <c r="BL1918" s="65"/>
    </row>
    <row r="1919" spans="1:64" x14ac:dyDescent="0.2">
      <c r="A1919" s="113" t="s">
        <v>1958</v>
      </c>
      <c r="B1919" s="357" t="s">
        <v>2185</v>
      </c>
      <c r="C1919" s="357" t="s">
        <v>2201</v>
      </c>
      <c r="D1919" s="357" t="s">
        <v>1978</v>
      </c>
      <c r="E1919" s="113" t="s">
        <v>26</v>
      </c>
      <c r="F1919" s="345">
        <v>50</v>
      </c>
      <c r="G1919" s="357" t="s">
        <v>84</v>
      </c>
      <c r="H1919" s="357" t="s">
        <v>28</v>
      </c>
      <c r="I1919" s="357" t="s">
        <v>41</v>
      </c>
      <c r="J1919" s="357" t="s">
        <v>76</v>
      </c>
      <c r="K1919" s="357"/>
      <c r="L1919" s="606"/>
      <c r="M1919" s="357" t="s">
        <v>69</v>
      </c>
      <c r="N1919" s="91" t="s">
        <v>368</v>
      </c>
      <c r="O1919" s="357">
        <v>12</v>
      </c>
      <c r="P1919" s="113" t="s">
        <v>28</v>
      </c>
      <c r="Q1919" s="65"/>
      <c r="R1919" s="65"/>
      <c r="S1919" s="65"/>
      <c r="T1919" s="65"/>
      <c r="U1919" s="65"/>
      <c r="V1919" s="65"/>
      <c r="W1919" s="65"/>
      <c r="X1919" s="65"/>
      <c r="Y1919" s="65"/>
      <c r="Z1919" s="65"/>
      <c r="AA1919" s="65"/>
      <c r="AB1919" s="65"/>
      <c r="AC1919" s="65"/>
      <c r="AD1919" s="65"/>
      <c r="AE1919" s="65"/>
      <c r="AF1919" s="65"/>
      <c r="AG1919" s="65"/>
      <c r="AH1919" s="65"/>
      <c r="AI1919" s="65"/>
      <c r="AJ1919" s="65"/>
      <c r="AK1919" s="65"/>
      <c r="AL1919" s="65"/>
      <c r="AM1919" s="65"/>
      <c r="AN1919" s="65"/>
      <c r="AO1919" s="65"/>
      <c r="AP1919" s="65"/>
      <c r="AQ1919" s="65"/>
      <c r="AR1919" s="65"/>
      <c r="AS1919" s="65"/>
      <c r="AT1919" s="65"/>
      <c r="AU1919" s="65"/>
      <c r="AV1919" s="65"/>
      <c r="AW1919" s="65"/>
      <c r="AX1919" s="65"/>
      <c r="AY1919" s="65"/>
      <c r="AZ1919" s="65"/>
      <c r="BA1919" s="65"/>
      <c r="BB1919" s="65"/>
      <c r="BC1919" s="65"/>
      <c r="BD1919" s="65"/>
      <c r="BE1919" s="65"/>
      <c r="BF1919" s="65"/>
      <c r="BG1919" s="65"/>
      <c r="BH1919" s="65"/>
      <c r="BI1919" s="65"/>
      <c r="BJ1919" s="65"/>
      <c r="BK1919" s="65"/>
      <c r="BL1919" s="65"/>
    </row>
    <row r="1920" spans="1:64" x14ac:dyDescent="0.2">
      <c r="A1920" s="113" t="s">
        <v>1958</v>
      </c>
      <c r="B1920" s="357" t="s">
        <v>2185</v>
      </c>
      <c r="C1920" s="357" t="s">
        <v>2202</v>
      </c>
      <c r="D1920" s="357" t="s">
        <v>1978</v>
      </c>
      <c r="E1920" s="113" t="s">
        <v>26</v>
      </c>
      <c r="F1920" s="345">
        <v>50</v>
      </c>
      <c r="G1920" s="357" t="s">
        <v>84</v>
      </c>
      <c r="H1920" s="357" t="s">
        <v>28</v>
      </c>
      <c r="I1920" s="357" t="s">
        <v>41</v>
      </c>
      <c r="J1920" s="357" t="s">
        <v>76</v>
      </c>
      <c r="K1920" s="357"/>
      <c r="L1920" s="606"/>
      <c r="M1920" s="357" t="s">
        <v>69</v>
      </c>
      <c r="N1920" s="91" t="s">
        <v>368</v>
      </c>
      <c r="O1920" s="357">
        <v>12</v>
      </c>
      <c r="P1920" s="113" t="s">
        <v>28</v>
      </c>
      <c r="Q1920" s="65"/>
      <c r="R1920" s="65"/>
      <c r="S1920" s="65"/>
      <c r="T1920" s="65"/>
      <c r="U1920" s="65"/>
      <c r="V1920" s="65"/>
      <c r="W1920" s="65"/>
      <c r="X1920" s="65"/>
      <c r="Y1920" s="65"/>
      <c r="Z1920" s="65"/>
      <c r="AA1920" s="65"/>
      <c r="AB1920" s="65"/>
      <c r="AC1920" s="65"/>
      <c r="AD1920" s="65"/>
      <c r="AE1920" s="65"/>
      <c r="AF1920" s="65"/>
      <c r="AG1920" s="65"/>
      <c r="AH1920" s="65"/>
      <c r="AI1920" s="65"/>
      <c r="AJ1920" s="65"/>
      <c r="AK1920" s="65"/>
      <c r="AL1920" s="65"/>
      <c r="AM1920" s="65"/>
      <c r="AN1920" s="65"/>
      <c r="AO1920" s="65"/>
      <c r="AP1920" s="65"/>
      <c r="AQ1920" s="65"/>
      <c r="AR1920" s="65"/>
      <c r="AS1920" s="65"/>
      <c r="AT1920" s="65"/>
      <c r="AU1920" s="65"/>
      <c r="AV1920" s="65"/>
      <c r="AW1920" s="65"/>
      <c r="AX1920" s="65"/>
      <c r="AY1920" s="65"/>
      <c r="AZ1920" s="65"/>
      <c r="BA1920" s="65"/>
      <c r="BB1920" s="65"/>
      <c r="BC1920" s="65"/>
      <c r="BD1920" s="65"/>
      <c r="BE1920" s="65"/>
      <c r="BF1920" s="65"/>
      <c r="BG1920" s="65"/>
      <c r="BH1920" s="65"/>
      <c r="BI1920" s="65"/>
      <c r="BJ1920" s="65"/>
      <c r="BK1920" s="65"/>
      <c r="BL1920" s="65"/>
    </row>
    <row r="1921" spans="1:64" x14ac:dyDescent="0.2">
      <c r="A1921" s="113" t="s">
        <v>1958</v>
      </c>
      <c r="B1921" s="357" t="s">
        <v>2185</v>
      </c>
      <c r="C1921" s="357" t="s">
        <v>2203</v>
      </c>
      <c r="D1921" s="357" t="s">
        <v>1978</v>
      </c>
      <c r="E1921" s="113" t="s">
        <v>26</v>
      </c>
      <c r="F1921" s="345">
        <v>50</v>
      </c>
      <c r="G1921" s="357" t="s">
        <v>84</v>
      </c>
      <c r="H1921" s="357" t="s">
        <v>28</v>
      </c>
      <c r="I1921" s="357" t="s">
        <v>41</v>
      </c>
      <c r="J1921" s="357" t="s">
        <v>76</v>
      </c>
      <c r="K1921" s="357"/>
      <c r="L1921" s="606"/>
      <c r="M1921" s="357" t="s">
        <v>69</v>
      </c>
      <c r="N1921" s="91" t="s">
        <v>368</v>
      </c>
      <c r="O1921" s="357">
        <v>12</v>
      </c>
      <c r="P1921" s="113" t="s">
        <v>28</v>
      </c>
      <c r="Q1921" s="65"/>
      <c r="R1921" s="65"/>
      <c r="S1921" s="65"/>
      <c r="T1921" s="65"/>
      <c r="U1921" s="65"/>
      <c r="V1921" s="65"/>
      <c r="W1921" s="65"/>
      <c r="X1921" s="65"/>
      <c r="Y1921" s="65"/>
      <c r="Z1921" s="65"/>
      <c r="AA1921" s="65"/>
      <c r="AB1921" s="65"/>
      <c r="AC1921" s="65"/>
      <c r="AD1921" s="65"/>
      <c r="AE1921" s="65"/>
      <c r="AF1921" s="65"/>
      <c r="AG1921" s="65"/>
      <c r="AH1921" s="65"/>
      <c r="AI1921" s="65"/>
      <c r="AJ1921" s="65"/>
      <c r="AK1921" s="65"/>
      <c r="AL1921" s="65"/>
      <c r="AM1921" s="65"/>
      <c r="AN1921" s="65"/>
      <c r="AO1921" s="65"/>
      <c r="AP1921" s="65"/>
      <c r="AQ1921" s="65"/>
      <c r="AR1921" s="65"/>
      <c r="AS1921" s="65"/>
      <c r="AT1921" s="65"/>
      <c r="AU1921" s="65"/>
      <c r="AV1921" s="65"/>
      <c r="AW1921" s="65"/>
      <c r="AX1921" s="65"/>
      <c r="AY1921" s="65"/>
      <c r="AZ1921" s="65"/>
      <c r="BA1921" s="65"/>
      <c r="BB1921" s="65"/>
      <c r="BC1921" s="65"/>
      <c r="BD1921" s="65"/>
      <c r="BE1921" s="65"/>
      <c r="BF1921" s="65"/>
      <c r="BG1921" s="65"/>
      <c r="BH1921" s="65"/>
      <c r="BI1921" s="65"/>
      <c r="BJ1921" s="65"/>
      <c r="BK1921" s="65"/>
      <c r="BL1921" s="65"/>
    </row>
    <row r="1922" spans="1:64" x14ac:dyDescent="0.2">
      <c r="A1922" s="113" t="s">
        <v>1958</v>
      </c>
      <c r="B1922" s="357" t="s">
        <v>2185</v>
      </c>
      <c r="C1922" s="357" t="s">
        <v>2204</v>
      </c>
      <c r="D1922" s="357" t="s">
        <v>1978</v>
      </c>
      <c r="E1922" s="113" t="s">
        <v>26</v>
      </c>
      <c r="F1922" s="345">
        <v>50</v>
      </c>
      <c r="G1922" s="357" t="s">
        <v>84</v>
      </c>
      <c r="H1922" s="357" t="s">
        <v>28</v>
      </c>
      <c r="I1922" s="357" t="s">
        <v>41</v>
      </c>
      <c r="J1922" s="357" t="s">
        <v>76</v>
      </c>
      <c r="K1922" s="357"/>
      <c r="L1922" s="606"/>
      <c r="M1922" s="357" t="s">
        <v>69</v>
      </c>
      <c r="N1922" s="91" t="s">
        <v>368</v>
      </c>
      <c r="O1922" s="357">
        <v>12</v>
      </c>
      <c r="P1922" s="113" t="s">
        <v>28</v>
      </c>
      <c r="Q1922" s="65"/>
      <c r="R1922" s="65"/>
      <c r="S1922" s="65"/>
      <c r="T1922" s="65"/>
      <c r="U1922" s="65"/>
      <c r="V1922" s="65"/>
      <c r="W1922" s="65"/>
      <c r="X1922" s="65"/>
      <c r="Y1922" s="65"/>
      <c r="Z1922" s="65"/>
      <c r="AA1922" s="65"/>
      <c r="AB1922" s="65"/>
      <c r="AC1922" s="65"/>
      <c r="AD1922" s="65"/>
      <c r="AE1922" s="65"/>
      <c r="AF1922" s="65"/>
      <c r="AG1922" s="65"/>
      <c r="AH1922" s="65"/>
      <c r="AI1922" s="65"/>
      <c r="AJ1922" s="65"/>
      <c r="AK1922" s="65"/>
      <c r="AL1922" s="65"/>
      <c r="AM1922" s="65"/>
      <c r="AN1922" s="65"/>
      <c r="AO1922" s="65"/>
      <c r="AP1922" s="65"/>
      <c r="AQ1922" s="65"/>
      <c r="AR1922" s="65"/>
      <c r="AS1922" s="65"/>
      <c r="AT1922" s="65"/>
      <c r="AU1922" s="65"/>
      <c r="AV1922" s="65"/>
      <c r="AW1922" s="65"/>
      <c r="AX1922" s="65"/>
      <c r="AY1922" s="65"/>
      <c r="AZ1922" s="65"/>
      <c r="BA1922" s="65"/>
      <c r="BB1922" s="65"/>
      <c r="BC1922" s="65"/>
      <c r="BD1922" s="65"/>
      <c r="BE1922" s="65"/>
      <c r="BF1922" s="65"/>
      <c r="BG1922" s="65"/>
      <c r="BH1922" s="65"/>
      <c r="BI1922" s="65"/>
      <c r="BJ1922" s="65"/>
      <c r="BK1922" s="65"/>
      <c r="BL1922" s="65"/>
    </row>
    <row r="1923" spans="1:64" x14ac:dyDescent="0.2">
      <c r="A1923" s="113" t="s">
        <v>1958</v>
      </c>
      <c r="B1923" s="357" t="s">
        <v>2185</v>
      </c>
      <c r="C1923" s="629" t="s">
        <v>2205</v>
      </c>
      <c r="D1923" s="357" t="s">
        <v>1978</v>
      </c>
      <c r="E1923" s="113" t="s">
        <v>26</v>
      </c>
      <c r="F1923" s="345">
        <v>50</v>
      </c>
      <c r="G1923" s="357" t="s">
        <v>2045</v>
      </c>
      <c r="H1923" s="357" t="s">
        <v>28</v>
      </c>
      <c r="I1923" s="113" t="s">
        <v>29</v>
      </c>
      <c r="J1923" s="357" t="s">
        <v>28</v>
      </c>
      <c r="K1923" s="113" t="s">
        <v>407</v>
      </c>
      <c r="L1923" s="606" t="s">
        <v>2206</v>
      </c>
      <c r="M1923" s="113" t="s">
        <v>32</v>
      </c>
      <c r="N1923" s="91" t="s">
        <v>368</v>
      </c>
      <c r="O1923" s="357">
        <v>24</v>
      </c>
      <c r="P1923" s="113" t="s">
        <v>28</v>
      </c>
      <c r="Q1923" s="65"/>
      <c r="R1923" s="65"/>
      <c r="S1923" s="65"/>
      <c r="T1923" s="65"/>
      <c r="U1923" s="65"/>
      <c r="V1923" s="65"/>
      <c r="W1923" s="65"/>
      <c r="X1923" s="65"/>
      <c r="Y1923" s="65"/>
      <c r="Z1923" s="65"/>
      <c r="AA1923" s="65"/>
      <c r="AB1923" s="65"/>
      <c r="AC1923" s="65"/>
      <c r="AD1923" s="65"/>
      <c r="AE1923" s="65"/>
      <c r="AF1923" s="65"/>
      <c r="AG1923" s="65"/>
      <c r="AH1923" s="65"/>
      <c r="AI1923" s="65"/>
      <c r="AJ1923" s="65"/>
      <c r="AK1923" s="65"/>
      <c r="AL1923" s="65"/>
      <c r="AM1923" s="65"/>
      <c r="AN1923" s="65"/>
      <c r="AO1923" s="65"/>
      <c r="AP1923" s="65"/>
      <c r="AQ1923" s="65"/>
      <c r="AR1923" s="65"/>
      <c r="AS1923" s="65"/>
      <c r="AT1923" s="65"/>
      <c r="AU1923" s="65"/>
      <c r="AV1923" s="65"/>
      <c r="AW1923" s="65"/>
      <c r="AX1923" s="65"/>
      <c r="AY1923" s="65"/>
      <c r="AZ1923" s="65"/>
      <c r="BA1923" s="65"/>
      <c r="BB1923" s="65"/>
      <c r="BC1923" s="65"/>
      <c r="BD1923" s="65"/>
      <c r="BE1923" s="65"/>
      <c r="BF1923" s="65"/>
      <c r="BG1923" s="65"/>
      <c r="BH1923" s="65"/>
      <c r="BI1923" s="65"/>
      <c r="BJ1923" s="65"/>
      <c r="BK1923" s="65"/>
      <c r="BL1923" s="65"/>
    </row>
    <row r="1924" spans="1:64" x14ac:dyDescent="0.2">
      <c r="A1924" s="113" t="s">
        <v>1958</v>
      </c>
      <c r="B1924" s="357" t="s">
        <v>2185</v>
      </c>
      <c r="C1924" s="629" t="s">
        <v>2205</v>
      </c>
      <c r="D1924" s="357" t="s">
        <v>1978</v>
      </c>
      <c r="E1924" s="113" t="s">
        <v>26</v>
      </c>
      <c r="F1924" s="345">
        <v>50</v>
      </c>
      <c r="G1924" s="357" t="s">
        <v>2045</v>
      </c>
      <c r="H1924" s="357" t="s">
        <v>28</v>
      </c>
      <c r="I1924" s="113" t="s">
        <v>29</v>
      </c>
      <c r="J1924" s="357" t="s">
        <v>28</v>
      </c>
      <c r="K1924" s="113" t="s">
        <v>407</v>
      </c>
      <c r="L1924" s="606" t="s">
        <v>2206</v>
      </c>
      <c r="M1924" s="113" t="s">
        <v>32</v>
      </c>
      <c r="N1924" s="91" t="s">
        <v>368</v>
      </c>
      <c r="O1924" s="357">
        <v>24</v>
      </c>
      <c r="P1924" s="113" t="s">
        <v>28</v>
      </c>
      <c r="Q1924" s="65"/>
      <c r="R1924" s="65"/>
      <c r="S1924" s="65"/>
      <c r="T1924" s="65"/>
      <c r="U1924" s="65"/>
      <c r="V1924" s="65"/>
      <c r="W1924" s="65"/>
      <c r="X1924" s="65"/>
      <c r="Y1924" s="65"/>
      <c r="Z1924" s="65"/>
      <c r="AA1924" s="65"/>
      <c r="AB1924" s="65"/>
      <c r="AC1924" s="65"/>
      <c r="AD1924" s="65"/>
      <c r="AE1924" s="65"/>
      <c r="AF1924" s="65"/>
      <c r="AG1924" s="65"/>
      <c r="AH1924" s="65"/>
      <c r="AI1924" s="65"/>
      <c r="AJ1924" s="65"/>
      <c r="AK1924" s="65"/>
      <c r="AL1924" s="65"/>
      <c r="AM1924" s="65"/>
      <c r="AN1924" s="65"/>
      <c r="AO1924" s="65"/>
      <c r="AP1924" s="65"/>
      <c r="AQ1924" s="65"/>
      <c r="AR1924" s="65"/>
      <c r="AS1924" s="65"/>
      <c r="AT1924" s="65"/>
      <c r="AU1924" s="65"/>
      <c r="AV1924" s="65"/>
      <c r="AW1924" s="65"/>
      <c r="AX1924" s="65"/>
      <c r="AY1924" s="65"/>
      <c r="AZ1924" s="65"/>
      <c r="BA1924" s="65"/>
      <c r="BB1924" s="65"/>
      <c r="BC1924" s="65"/>
      <c r="BD1924" s="65"/>
      <c r="BE1924" s="65"/>
      <c r="BF1924" s="65"/>
      <c r="BG1924" s="65"/>
      <c r="BH1924" s="65"/>
      <c r="BI1924" s="65"/>
      <c r="BJ1924" s="65"/>
      <c r="BK1924" s="65"/>
      <c r="BL1924" s="65"/>
    </row>
    <row r="1925" spans="1:64" x14ac:dyDescent="0.2">
      <c r="A1925" s="113" t="s">
        <v>1958</v>
      </c>
      <c r="B1925" s="357" t="s">
        <v>2185</v>
      </c>
      <c r="C1925" s="357" t="s">
        <v>2207</v>
      </c>
      <c r="D1925" s="357">
        <v>800</v>
      </c>
      <c r="E1925" s="113" t="s">
        <v>26</v>
      </c>
      <c r="F1925" s="345">
        <v>800</v>
      </c>
      <c r="G1925" s="357" t="s">
        <v>1961</v>
      </c>
      <c r="H1925" s="357" t="s">
        <v>28</v>
      </c>
      <c r="I1925" s="605" t="s">
        <v>29</v>
      </c>
      <c r="J1925" s="357" t="s">
        <v>28</v>
      </c>
      <c r="K1925" s="113" t="s">
        <v>407</v>
      </c>
      <c r="L1925" s="606" t="s">
        <v>2189</v>
      </c>
      <c r="M1925" s="113" t="s">
        <v>32</v>
      </c>
      <c r="N1925" s="91" t="s">
        <v>368</v>
      </c>
      <c r="O1925" s="357">
        <v>24</v>
      </c>
      <c r="P1925" s="113" t="s">
        <v>28</v>
      </c>
      <c r="Q1925" s="65"/>
      <c r="R1925" s="65"/>
      <c r="S1925" s="65"/>
      <c r="T1925" s="65"/>
      <c r="U1925" s="65"/>
      <c r="V1925" s="65"/>
      <c r="W1925" s="65"/>
      <c r="X1925" s="65"/>
      <c r="Y1925" s="65"/>
      <c r="Z1925" s="65"/>
      <c r="AA1925" s="65"/>
      <c r="AB1925" s="65"/>
      <c r="AC1925" s="65"/>
      <c r="AD1925" s="65"/>
      <c r="AE1925" s="65"/>
      <c r="AF1925" s="65"/>
      <c r="AG1925" s="65"/>
      <c r="AH1925" s="65"/>
      <c r="AI1925" s="65"/>
      <c r="AJ1925" s="65"/>
      <c r="AK1925" s="65"/>
      <c r="AL1925" s="65"/>
      <c r="AM1925" s="65"/>
      <c r="AN1925" s="65"/>
      <c r="AO1925" s="65"/>
      <c r="AP1925" s="65"/>
      <c r="AQ1925" s="65"/>
      <c r="AR1925" s="65"/>
      <c r="AS1925" s="65"/>
      <c r="AT1925" s="65"/>
      <c r="AU1925" s="65"/>
      <c r="AV1925" s="65"/>
      <c r="AW1925" s="65"/>
      <c r="AX1925" s="65"/>
      <c r="AY1925" s="65"/>
      <c r="AZ1925" s="65"/>
      <c r="BA1925" s="65"/>
      <c r="BB1925" s="65"/>
      <c r="BC1925" s="65"/>
      <c r="BD1925" s="65"/>
      <c r="BE1925" s="65"/>
      <c r="BF1925" s="65"/>
      <c r="BG1925" s="65"/>
      <c r="BH1925" s="65"/>
      <c r="BI1925" s="65"/>
      <c r="BJ1925" s="65"/>
      <c r="BK1925" s="65"/>
      <c r="BL1925" s="65"/>
    </row>
    <row r="1926" spans="1:64" x14ac:dyDescent="0.2">
      <c r="A1926" s="113" t="s">
        <v>1958</v>
      </c>
      <c r="B1926" s="357" t="s">
        <v>2185</v>
      </c>
      <c r="C1926" s="357" t="s">
        <v>2208</v>
      </c>
      <c r="D1926" s="357">
        <v>800</v>
      </c>
      <c r="E1926" s="113" t="s">
        <v>26</v>
      </c>
      <c r="F1926" s="345">
        <v>800</v>
      </c>
      <c r="G1926" s="357" t="s">
        <v>1961</v>
      </c>
      <c r="H1926" s="357" t="s">
        <v>28</v>
      </c>
      <c r="I1926" s="605" t="s">
        <v>29</v>
      </c>
      <c r="J1926" s="357" t="s">
        <v>28</v>
      </c>
      <c r="K1926" s="113" t="s">
        <v>407</v>
      </c>
      <c r="L1926" s="606" t="s">
        <v>2189</v>
      </c>
      <c r="M1926" s="113" t="s">
        <v>32</v>
      </c>
      <c r="N1926" s="91" t="s">
        <v>368</v>
      </c>
      <c r="O1926" s="357">
        <v>24</v>
      </c>
      <c r="P1926" s="113" t="s">
        <v>28</v>
      </c>
      <c r="Q1926" s="65"/>
      <c r="R1926" s="65"/>
      <c r="S1926" s="65"/>
      <c r="T1926" s="65"/>
      <c r="U1926" s="65"/>
      <c r="V1926" s="65"/>
      <c r="W1926" s="65"/>
      <c r="X1926" s="65"/>
      <c r="Y1926" s="65"/>
      <c r="Z1926" s="65"/>
      <c r="AA1926" s="65"/>
      <c r="AB1926" s="65"/>
      <c r="AC1926" s="65"/>
      <c r="AD1926" s="65"/>
      <c r="AE1926" s="65"/>
      <c r="AF1926" s="65"/>
      <c r="AG1926" s="65"/>
      <c r="AH1926" s="65"/>
      <c r="AI1926" s="65"/>
      <c r="AJ1926" s="65"/>
      <c r="AK1926" s="65"/>
      <c r="AL1926" s="65"/>
      <c r="AM1926" s="65"/>
      <c r="AN1926" s="65"/>
      <c r="AO1926" s="65"/>
      <c r="AP1926" s="65"/>
      <c r="AQ1926" s="65"/>
      <c r="AR1926" s="65"/>
      <c r="AS1926" s="65"/>
      <c r="AT1926" s="65"/>
      <c r="AU1926" s="65"/>
      <c r="AV1926" s="65"/>
      <c r="AW1926" s="65"/>
      <c r="AX1926" s="65"/>
      <c r="AY1926" s="65"/>
      <c r="AZ1926" s="65"/>
      <c r="BA1926" s="65"/>
      <c r="BB1926" s="65"/>
      <c r="BC1926" s="65"/>
      <c r="BD1926" s="65"/>
      <c r="BE1926" s="65"/>
      <c r="BF1926" s="65"/>
      <c r="BG1926" s="65"/>
      <c r="BH1926" s="65"/>
      <c r="BI1926" s="65"/>
      <c r="BJ1926" s="65"/>
      <c r="BK1926" s="65"/>
      <c r="BL1926" s="65"/>
    </row>
    <row r="1927" spans="1:64" x14ac:dyDescent="0.2">
      <c r="A1927" s="113" t="s">
        <v>1958</v>
      </c>
      <c r="B1927" s="357" t="s">
        <v>2185</v>
      </c>
      <c r="C1927" s="357" t="s">
        <v>2209</v>
      </c>
      <c r="D1927" s="357">
        <v>800</v>
      </c>
      <c r="E1927" s="113" t="s">
        <v>26</v>
      </c>
      <c r="F1927" s="345">
        <v>800</v>
      </c>
      <c r="G1927" s="357" t="s">
        <v>1961</v>
      </c>
      <c r="H1927" s="357" t="s">
        <v>28</v>
      </c>
      <c r="I1927" s="605" t="s">
        <v>29</v>
      </c>
      <c r="J1927" s="357" t="s">
        <v>28</v>
      </c>
      <c r="K1927" s="113" t="s">
        <v>407</v>
      </c>
      <c r="L1927" s="606" t="s">
        <v>2189</v>
      </c>
      <c r="M1927" s="113" t="s">
        <v>32</v>
      </c>
      <c r="N1927" s="91" t="s">
        <v>368</v>
      </c>
      <c r="O1927" s="357">
        <v>24</v>
      </c>
      <c r="P1927" s="113" t="s">
        <v>28</v>
      </c>
      <c r="Q1927" s="65"/>
      <c r="R1927" s="65"/>
      <c r="S1927" s="65"/>
      <c r="T1927" s="65"/>
      <c r="U1927" s="65"/>
      <c r="V1927" s="65"/>
      <c r="W1927" s="65"/>
      <c r="X1927" s="65"/>
      <c r="Y1927" s="65"/>
      <c r="Z1927" s="65"/>
      <c r="AA1927" s="65"/>
      <c r="AB1927" s="65"/>
      <c r="AC1927" s="65"/>
      <c r="AD1927" s="65"/>
      <c r="AE1927" s="65"/>
      <c r="AF1927" s="65"/>
      <c r="AG1927" s="65"/>
      <c r="AH1927" s="65"/>
      <c r="AI1927" s="65"/>
      <c r="AJ1927" s="65"/>
      <c r="AK1927" s="65"/>
      <c r="AL1927" s="65"/>
      <c r="AM1927" s="65"/>
      <c r="AN1927" s="65"/>
      <c r="AO1927" s="65"/>
      <c r="AP1927" s="65"/>
      <c r="AQ1927" s="65"/>
      <c r="AR1927" s="65"/>
      <c r="AS1927" s="65"/>
      <c r="AT1927" s="65"/>
      <c r="AU1927" s="65"/>
      <c r="AV1927" s="65"/>
      <c r="AW1927" s="65"/>
      <c r="AX1927" s="65"/>
      <c r="AY1927" s="65"/>
      <c r="AZ1927" s="65"/>
      <c r="BA1927" s="65"/>
      <c r="BB1927" s="65"/>
      <c r="BC1927" s="65"/>
      <c r="BD1927" s="65"/>
      <c r="BE1927" s="65"/>
      <c r="BF1927" s="65"/>
      <c r="BG1927" s="65"/>
      <c r="BH1927" s="65"/>
      <c r="BI1927" s="65"/>
      <c r="BJ1927" s="65"/>
      <c r="BK1927" s="65"/>
      <c r="BL1927" s="65"/>
    </row>
    <row r="1928" spans="1:64" x14ac:dyDescent="0.2">
      <c r="A1928" s="113" t="s">
        <v>1958</v>
      </c>
      <c r="B1928" s="357" t="s">
        <v>2185</v>
      </c>
      <c r="C1928" s="357" t="s">
        <v>2210</v>
      </c>
      <c r="D1928" s="357" t="s">
        <v>1978</v>
      </c>
      <c r="E1928" s="113" t="s">
        <v>26</v>
      </c>
      <c r="F1928" s="345">
        <v>50</v>
      </c>
      <c r="G1928" s="357" t="s">
        <v>84</v>
      </c>
      <c r="H1928" s="357" t="s">
        <v>28</v>
      </c>
      <c r="I1928" s="357" t="s">
        <v>41</v>
      </c>
      <c r="J1928" s="357" t="s">
        <v>76</v>
      </c>
      <c r="K1928" s="357"/>
      <c r="L1928" s="606"/>
      <c r="M1928" s="357" t="s">
        <v>69</v>
      </c>
      <c r="N1928" s="91" t="s">
        <v>368</v>
      </c>
      <c r="O1928" s="357">
        <v>12</v>
      </c>
      <c r="P1928" s="113" t="s">
        <v>28</v>
      </c>
      <c r="Q1928" s="65"/>
      <c r="R1928" s="65"/>
      <c r="S1928" s="65"/>
      <c r="T1928" s="65"/>
      <c r="U1928" s="65"/>
      <c r="V1928" s="65"/>
      <c r="W1928" s="65"/>
      <c r="X1928" s="65"/>
      <c r="Y1928" s="65"/>
      <c r="Z1928" s="65"/>
      <c r="AA1928" s="65"/>
      <c r="AB1928" s="65"/>
      <c r="AC1928" s="65"/>
      <c r="AD1928" s="65"/>
      <c r="AE1928" s="65"/>
      <c r="AF1928" s="65"/>
      <c r="AG1928" s="65"/>
      <c r="AH1928" s="65"/>
      <c r="AI1928" s="65"/>
      <c r="AJ1928" s="65"/>
      <c r="AK1928" s="65"/>
      <c r="AL1928" s="65"/>
      <c r="AM1928" s="65"/>
      <c r="AN1928" s="65"/>
      <c r="AO1928" s="65"/>
      <c r="AP1928" s="65"/>
      <c r="AQ1928" s="65"/>
      <c r="AR1928" s="65"/>
      <c r="AS1928" s="65"/>
      <c r="AT1928" s="65"/>
      <c r="AU1928" s="65"/>
      <c r="AV1928" s="65"/>
      <c r="AW1928" s="65"/>
      <c r="AX1928" s="65"/>
      <c r="AY1928" s="65"/>
      <c r="AZ1928" s="65"/>
      <c r="BA1928" s="65"/>
      <c r="BB1928" s="65"/>
      <c r="BC1928" s="65"/>
      <c r="BD1928" s="65"/>
      <c r="BE1928" s="65"/>
      <c r="BF1928" s="65"/>
      <c r="BG1928" s="65"/>
      <c r="BH1928" s="65"/>
      <c r="BI1928" s="65"/>
      <c r="BJ1928" s="65"/>
      <c r="BK1928" s="65"/>
      <c r="BL1928" s="65"/>
    </row>
    <row r="1929" spans="1:64" x14ac:dyDescent="0.2">
      <c r="A1929" s="113" t="s">
        <v>1958</v>
      </c>
      <c r="B1929" s="357" t="s">
        <v>2185</v>
      </c>
      <c r="C1929" s="357" t="s">
        <v>2211</v>
      </c>
      <c r="D1929" s="357" t="s">
        <v>1978</v>
      </c>
      <c r="E1929" s="113" t="s">
        <v>26</v>
      </c>
      <c r="F1929" s="345">
        <v>50</v>
      </c>
      <c r="G1929" s="357" t="s">
        <v>84</v>
      </c>
      <c r="H1929" s="357" t="s">
        <v>28</v>
      </c>
      <c r="I1929" s="357" t="s">
        <v>41</v>
      </c>
      <c r="J1929" s="357" t="s">
        <v>76</v>
      </c>
      <c r="K1929" s="357"/>
      <c r="L1929" s="606"/>
      <c r="M1929" s="357" t="s">
        <v>69</v>
      </c>
      <c r="N1929" s="91" t="s">
        <v>368</v>
      </c>
      <c r="O1929" s="357">
        <v>12</v>
      </c>
      <c r="P1929" s="113" t="s">
        <v>28</v>
      </c>
      <c r="Q1929" s="65"/>
      <c r="R1929" s="65"/>
      <c r="S1929" s="65"/>
      <c r="T1929" s="65"/>
      <c r="U1929" s="65"/>
      <c r="V1929" s="65"/>
      <c r="W1929" s="65"/>
      <c r="X1929" s="65"/>
      <c r="Y1929" s="65"/>
      <c r="Z1929" s="65"/>
      <c r="AA1929" s="65"/>
      <c r="AB1929" s="65"/>
      <c r="AC1929" s="65"/>
      <c r="AD1929" s="65"/>
      <c r="AE1929" s="65"/>
      <c r="AF1929" s="65"/>
      <c r="AG1929" s="65"/>
      <c r="AH1929" s="65"/>
      <c r="AI1929" s="65"/>
      <c r="AJ1929" s="65"/>
      <c r="AK1929" s="65"/>
      <c r="AL1929" s="65"/>
      <c r="AM1929" s="65"/>
      <c r="AN1929" s="65"/>
      <c r="AO1929" s="65"/>
      <c r="AP1929" s="65"/>
      <c r="AQ1929" s="65"/>
      <c r="AR1929" s="65"/>
      <c r="AS1929" s="65"/>
      <c r="AT1929" s="65"/>
      <c r="AU1929" s="65"/>
      <c r="AV1929" s="65"/>
      <c r="AW1929" s="65"/>
      <c r="AX1929" s="65"/>
      <c r="AY1929" s="65"/>
      <c r="AZ1929" s="65"/>
      <c r="BA1929" s="65"/>
      <c r="BB1929" s="65"/>
      <c r="BC1929" s="65"/>
      <c r="BD1929" s="65"/>
      <c r="BE1929" s="65"/>
      <c r="BF1929" s="65"/>
      <c r="BG1929" s="65"/>
      <c r="BH1929" s="65"/>
      <c r="BI1929" s="65"/>
      <c r="BJ1929" s="65"/>
      <c r="BK1929" s="65"/>
      <c r="BL1929" s="65"/>
    </row>
    <row r="1930" spans="1:64" x14ac:dyDescent="0.2">
      <c r="A1930" s="113" t="s">
        <v>1958</v>
      </c>
      <c r="B1930" s="357" t="s">
        <v>2185</v>
      </c>
      <c r="C1930" s="357" t="s">
        <v>2212</v>
      </c>
      <c r="D1930" s="357" t="s">
        <v>1978</v>
      </c>
      <c r="E1930" s="113" t="s">
        <v>26</v>
      </c>
      <c r="F1930" s="345">
        <v>50</v>
      </c>
      <c r="G1930" s="357" t="s">
        <v>84</v>
      </c>
      <c r="H1930" s="357" t="s">
        <v>28</v>
      </c>
      <c r="I1930" s="357" t="s">
        <v>41</v>
      </c>
      <c r="J1930" s="357" t="s">
        <v>76</v>
      </c>
      <c r="K1930" s="357"/>
      <c r="L1930" s="606"/>
      <c r="M1930" s="357" t="s">
        <v>69</v>
      </c>
      <c r="N1930" s="91" t="s">
        <v>368</v>
      </c>
      <c r="O1930" s="357">
        <v>12</v>
      </c>
      <c r="P1930" s="113" t="s">
        <v>28</v>
      </c>
      <c r="Q1930" s="65"/>
      <c r="R1930" s="65"/>
      <c r="S1930" s="65"/>
      <c r="T1930" s="65"/>
      <c r="U1930" s="65"/>
      <c r="V1930" s="65"/>
      <c r="W1930" s="65"/>
      <c r="X1930" s="65"/>
      <c r="Y1930" s="65"/>
      <c r="Z1930" s="65"/>
      <c r="AA1930" s="65"/>
      <c r="AB1930" s="65"/>
      <c r="AC1930" s="65"/>
      <c r="AD1930" s="65"/>
      <c r="AE1930" s="65"/>
      <c r="AF1930" s="65"/>
      <c r="AG1930" s="65"/>
      <c r="AH1930" s="65"/>
      <c r="AI1930" s="65"/>
      <c r="AJ1930" s="65"/>
      <c r="AK1930" s="65"/>
      <c r="AL1930" s="65"/>
      <c r="AM1930" s="65"/>
      <c r="AN1930" s="65"/>
      <c r="AO1930" s="65"/>
      <c r="AP1930" s="65"/>
      <c r="AQ1930" s="65"/>
      <c r="AR1930" s="65"/>
      <c r="AS1930" s="65"/>
      <c r="AT1930" s="65"/>
      <c r="AU1930" s="65"/>
      <c r="AV1930" s="65"/>
      <c r="AW1930" s="65"/>
      <c r="AX1930" s="65"/>
      <c r="AY1930" s="65"/>
      <c r="AZ1930" s="65"/>
      <c r="BA1930" s="65"/>
      <c r="BB1930" s="65"/>
      <c r="BC1930" s="65"/>
      <c r="BD1930" s="65"/>
      <c r="BE1930" s="65"/>
      <c r="BF1930" s="65"/>
      <c r="BG1930" s="65"/>
      <c r="BH1930" s="65"/>
      <c r="BI1930" s="65"/>
      <c r="BJ1930" s="65"/>
      <c r="BK1930" s="65"/>
      <c r="BL1930" s="65"/>
    </row>
    <row r="1931" spans="1:64" x14ac:dyDescent="0.2">
      <c r="A1931" s="113" t="s">
        <v>1958</v>
      </c>
      <c r="B1931" s="357" t="s">
        <v>2185</v>
      </c>
      <c r="C1931" s="357" t="s">
        <v>2213</v>
      </c>
      <c r="D1931" s="357" t="s">
        <v>1978</v>
      </c>
      <c r="E1931" s="113" t="s">
        <v>26</v>
      </c>
      <c r="F1931" s="345">
        <v>50</v>
      </c>
      <c r="G1931" s="357" t="s">
        <v>84</v>
      </c>
      <c r="H1931" s="357" t="s">
        <v>28</v>
      </c>
      <c r="I1931" s="357" t="s">
        <v>41</v>
      </c>
      <c r="J1931" s="357" t="s">
        <v>76</v>
      </c>
      <c r="K1931" s="357"/>
      <c r="L1931" s="606"/>
      <c r="M1931" s="357" t="s">
        <v>69</v>
      </c>
      <c r="N1931" s="91" t="s">
        <v>368</v>
      </c>
      <c r="O1931" s="357">
        <v>12</v>
      </c>
      <c r="P1931" s="113" t="s">
        <v>28</v>
      </c>
      <c r="Q1931" s="65"/>
      <c r="R1931" s="65"/>
      <c r="S1931" s="65"/>
      <c r="T1931" s="65"/>
      <c r="U1931" s="65"/>
      <c r="V1931" s="65"/>
      <c r="W1931" s="65"/>
      <c r="X1931" s="65"/>
      <c r="Y1931" s="65"/>
      <c r="Z1931" s="65"/>
      <c r="AA1931" s="65"/>
      <c r="AB1931" s="65"/>
      <c r="AC1931" s="65"/>
      <c r="AD1931" s="65"/>
      <c r="AE1931" s="65"/>
      <c r="AF1931" s="65"/>
      <c r="AG1931" s="65"/>
      <c r="AH1931" s="65"/>
      <c r="AI1931" s="65"/>
      <c r="AJ1931" s="65"/>
      <c r="AK1931" s="65"/>
      <c r="AL1931" s="65"/>
      <c r="AM1931" s="65"/>
      <c r="AN1931" s="65"/>
      <c r="AO1931" s="65"/>
      <c r="AP1931" s="65"/>
      <c r="AQ1931" s="65"/>
      <c r="AR1931" s="65"/>
      <c r="AS1931" s="65"/>
      <c r="AT1931" s="65"/>
      <c r="AU1931" s="65"/>
      <c r="AV1931" s="65"/>
      <c r="AW1931" s="65"/>
      <c r="AX1931" s="65"/>
      <c r="AY1931" s="65"/>
      <c r="AZ1931" s="65"/>
      <c r="BA1931" s="65"/>
      <c r="BB1931" s="65"/>
      <c r="BC1931" s="65"/>
      <c r="BD1931" s="65"/>
      <c r="BE1931" s="65"/>
      <c r="BF1931" s="65"/>
      <c r="BG1931" s="65"/>
      <c r="BH1931" s="65"/>
      <c r="BI1931" s="65"/>
      <c r="BJ1931" s="65"/>
      <c r="BK1931" s="65"/>
      <c r="BL1931" s="65"/>
    </row>
    <row r="1932" spans="1:64" x14ac:dyDescent="0.2">
      <c r="A1932" s="113" t="s">
        <v>1958</v>
      </c>
      <c r="B1932" s="357" t="s">
        <v>2185</v>
      </c>
      <c r="C1932" s="357" t="s">
        <v>2214</v>
      </c>
      <c r="D1932" s="357">
        <v>200</v>
      </c>
      <c r="E1932" s="113" t="s">
        <v>26</v>
      </c>
      <c r="F1932" s="345">
        <v>100</v>
      </c>
      <c r="G1932" s="357" t="s">
        <v>1969</v>
      </c>
      <c r="H1932" s="357" t="s">
        <v>28</v>
      </c>
      <c r="I1932" s="605" t="s">
        <v>29</v>
      </c>
      <c r="J1932" s="357" t="s">
        <v>76</v>
      </c>
      <c r="K1932" s="113"/>
      <c r="L1932" s="606"/>
      <c r="M1932" s="113" t="s">
        <v>32</v>
      </c>
      <c r="N1932" s="91" t="s">
        <v>368</v>
      </c>
      <c r="O1932" s="357">
        <v>24</v>
      </c>
      <c r="P1932" s="113" t="s">
        <v>28</v>
      </c>
      <c r="Q1932" s="65"/>
      <c r="R1932" s="65"/>
      <c r="S1932" s="65"/>
      <c r="T1932" s="65"/>
      <c r="U1932" s="65"/>
      <c r="V1932" s="65"/>
      <c r="W1932" s="65"/>
      <c r="X1932" s="65"/>
      <c r="Y1932" s="65"/>
      <c r="Z1932" s="65"/>
      <c r="AA1932" s="65"/>
      <c r="AB1932" s="65"/>
      <c r="AC1932" s="65"/>
      <c r="AD1932" s="65"/>
      <c r="AE1932" s="65"/>
      <c r="AF1932" s="65"/>
      <c r="AG1932" s="65"/>
      <c r="AH1932" s="65"/>
      <c r="AI1932" s="65"/>
      <c r="AJ1932" s="65"/>
      <c r="AK1932" s="65"/>
      <c r="AL1932" s="65"/>
      <c r="AM1932" s="65"/>
      <c r="AN1932" s="65"/>
      <c r="AO1932" s="65"/>
      <c r="AP1932" s="65"/>
      <c r="AQ1932" s="65"/>
      <c r="AR1932" s="65"/>
      <c r="AS1932" s="65"/>
      <c r="AT1932" s="65"/>
      <c r="AU1932" s="65"/>
      <c r="AV1932" s="65"/>
      <c r="AW1932" s="65"/>
      <c r="AX1932" s="65"/>
      <c r="AY1932" s="65"/>
      <c r="AZ1932" s="65"/>
      <c r="BA1932" s="65"/>
      <c r="BB1932" s="65"/>
      <c r="BC1932" s="65"/>
      <c r="BD1932" s="65"/>
      <c r="BE1932" s="65"/>
      <c r="BF1932" s="65"/>
      <c r="BG1932" s="65"/>
      <c r="BH1932" s="65"/>
      <c r="BI1932" s="65"/>
      <c r="BJ1932" s="65"/>
      <c r="BK1932" s="65"/>
      <c r="BL1932" s="65"/>
    </row>
    <row r="1933" spans="1:64" x14ac:dyDescent="0.2">
      <c r="A1933" s="113" t="s">
        <v>1958</v>
      </c>
      <c r="B1933" s="357" t="s">
        <v>2185</v>
      </c>
      <c r="C1933" s="357" t="s">
        <v>2215</v>
      </c>
      <c r="D1933" s="357" t="s">
        <v>1978</v>
      </c>
      <c r="E1933" s="113" t="s">
        <v>26</v>
      </c>
      <c r="F1933" s="345">
        <v>50</v>
      </c>
      <c r="G1933" s="357" t="s">
        <v>84</v>
      </c>
      <c r="H1933" s="357" t="s">
        <v>28</v>
      </c>
      <c r="I1933" s="357" t="s">
        <v>41</v>
      </c>
      <c r="J1933" s="357" t="s">
        <v>76</v>
      </c>
      <c r="K1933" s="357"/>
      <c r="L1933" s="606"/>
      <c r="M1933" s="357" t="s">
        <v>69</v>
      </c>
      <c r="N1933" s="91" t="s">
        <v>368</v>
      </c>
      <c r="O1933" s="357">
        <v>12</v>
      </c>
      <c r="P1933" s="113" t="s">
        <v>28</v>
      </c>
      <c r="Q1933" s="65"/>
      <c r="R1933" s="65"/>
      <c r="S1933" s="65"/>
      <c r="T1933" s="65"/>
      <c r="U1933" s="65"/>
      <c r="V1933" s="65"/>
      <c r="W1933" s="65"/>
      <c r="X1933" s="65"/>
      <c r="Y1933" s="65"/>
      <c r="Z1933" s="65"/>
      <c r="AA1933" s="65"/>
      <c r="AB1933" s="65"/>
      <c r="AC1933" s="65"/>
      <c r="AD1933" s="65"/>
      <c r="AE1933" s="65"/>
      <c r="AF1933" s="65"/>
      <c r="AG1933" s="65"/>
      <c r="AH1933" s="65"/>
      <c r="AI1933" s="65"/>
      <c r="AJ1933" s="65"/>
      <c r="AK1933" s="65"/>
      <c r="AL1933" s="65"/>
      <c r="AM1933" s="65"/>
      <c r="AN1933" s="65"/>
      <c r="AO1933" s="65"/>
      <c r="AP1933" s="65"/>
      <c r="AQ1933" s="65"/>
      <c r="AR1933" s="65"/>
      <c r="AS1933" s="65"/>
      <c r="AT1933" s="65"/>
      <c r="AU1933" s="65"/>
      <c r="AV1933" s="65"/>
      <c r="AW1933" s="65"/>
      <c r="AX1933" s="65"/>
      <c r="AY1933" s="65"/>
      <c r="AZ1933" s="65"/>
      <c r="BA1933" s="65"/>
      <c r="BB1933" s="65"/>
      <c r="BC1933" s="65"/>
      <c r="BD1933" s="65"/>
      <c r="BE1933" s="65"/>
      <c r="BF1933" s="65"/>
      <c r="BG1933" s="65"/>
      <c r="BH1933" s="65"/>
      <c r="BI1933" s="65"/>
      <c r="BJ1933" s="65"/>
      <c r="BK1933" s="65"/>
      <c r="BL1933" s="65"/>
    </row>
    <row r="1934" spans="1:64" x14ac:dyDescent="0.2">
      <c r="A1934" s="113" t="s">
        <v>1958</v>
      </c>
      <c r="B1934" s="357" t="s">
        <v>2185</v>
      </c>
      <c r="C1934" s="357" t="s">
        <v>2216</v>
      </c>
      <c r="D1934" s="357" t="s">
        <v>1978</v>
      </c>
      <c r="E1934" s="113" t="s">
        <v>26</v>
      </c>
      <c r="F1934" s="345">
        <v>50</v>
      </c>
      <c r="G1934" s="357" t="s">
        <v>84</v>
      </c>
      <c r="H1934" s="357" t="s">
        <v>28</v>
      </c>
      <c r="I1934" s="357" t="s">
        <v>41</v>
      </c>
      <c r="J1934" s="357" t="s">
        <v>76</v>
      </c>
      <c r="K1934" s="357"/>
      <c r="L1934" s="606"/>
      <c r="M1934" s="357" t="s">
        <v>69</v>
      </c>
      <c r="N1934" s="91" t="s">
        <v>368</v>
      </c>
      <c r="O1934" s="357">
        <v>12</v>
      </c>
      <c r="P1934" s="113" t="s">
        <v>28</v>
      </c>
      <c r="Q1934" s="65"/>
      <c r="R1934" s="65"/>
      <c r="S1934" s="65"/>
      <c r="T1934" s="65"/>
      <c r="U1934" s="65"/>
      <c r="V1934" s="65"/>
      <c r="W1934" s="65"/>
      <c r="X1934" s="65"/>
      <c r="Y1934" s="65"/>
      <c r="Z1934" s="65"/>
      <c r="AA1934" s="65"/>
      <c r="AB1934" s="65"/>
      <c r="AC1934" s="65"/>
      <c r="AD1934" s="65"/>
      <c r="AE1934" s="65"/>
      <c r="AF1934" s="65"/>
      <c r="AG1934" s="65"/>
      <c r="AH1934" s="65"/>
      <c r="AI1934" s="65"/>
      <c r="AJ1934" s="65"/>
      <c r="AK1934" s="65"/>
      <c r="AL1934" s="65"/>
      <c r="AM1934" s="65"/>
      <c r="AN1934" s="65"/>
      <c r="AO1934" s="65"/>
      <c r="AP1934" s="65"/>
      <c r="AQ1934" s="65"/>
      <c r="AR1934" s="65"/>
      <c r="AS1934" s="65"/>
      <c r="AT1934" s="65"/>
      <c r="AU1934" s="65"/>
      <c r="AV1934" s="65"/>
      <c r="AW1934" s="65"/>
      <c r="AX1934" s="65"/>
      <c r="AY1934" s="65"/>
      <c r="AZ1934" s="65"/>
      <c r="BA1934" s="65"/>
      <c r="BB1934" s="65"/>
      <c r="BC1934" s="65"/>
      <c r="BD1934" s="65"/>
      <c r="BE1934" s="65"/>
      <c r="BF1934" s="65"/>
      <c r="BG1934" s="65"/>
      <c r="BH1934" s="65"/>
      <c r="BI1934" s="65"/>
      <c r="BJ1934" s="65"/>
      <c r="BK1934" s="65"/>
      <c r="BL1934" s="65"/>
    </row>
    <row r="1935" spans="1:64" x14ac:dyDescent="0.2">
      <c r="A1935" s="113" t="s">
        <v>1958</v>
      </c>
      <c r="B1935" s="357" t="s">
        <v>2185</v>
      </c>
      <c r="C1935" s="357" t="s">
        <v>2217</v>
      </c>
      <c r="D1935" s="357" t="s">
        <v>1978</v>
      </c>
      <c r="E1935" s="113" t="s">
        <v>26</v>
      </c>
      <c r="F1935" s="345">
        <v>50</v>
      </c>
      <c r="G1935" s="357" t="s">
        <v>84</v>
      </c>
      <c r="H1935" s="357" t="s">
        <v>28</v>
      </c>
      <c r="I1935" s="357" t="s">
        <v>41</v>
      </c>
      <c r="J1935" s="357" t="s">
        <v>76</v>
      </c>
      <c r="K1935" s="357"/>
      <c r="L1935" s="606"/>
      <c r="M1935" s="357" t="s">
        <v>69</v>
      </c>
      <c r="N1935" s="91" t="s">
        <v>368</v>
      </c>
      <c r="O1935" s="357">
        <v>3</v>
      </c>
      <c r="P1935" s="113" t="s">
        <v>28</v>
      </c>
      <c r="Q1935" s="65"/>
      <c r="R1935" s="65"/>
      <c r="S1935" s="65"/>
      <c r="T1935" s="65"/>
      <c r="U1935" s="65"/>
      <c r="V1935" s="65"/>
      <c r="W1935" s="65"/>
      <c r="X1935" s="65"/>
      <c r="Y1935" s="65"/>
      <c r="Z1935" s="65"/>
      <c r="AA1935" s="65"/>
      <c r="AB1935" s="65"/>
      <c r="AC1935" s="65"/>
      <c r="AD1935" s="65"/>
      <c r="AE1935" s="65"/>
      <c r="AF1935" s="65"/>
      <c r="AG1935" s="65"/>
      <c r="AH1935" s="65"/>
      <c r="AI1935" s="65"/>
      <c r="AJ1935" s="65"/>
      <c r="AK1935" s="65"/>
      <c r="AL1935" s="65"/>
      <c r="AM1935" s="65"/>
      <c r="AN1935" s="65"/>
      <c r="AO1935" s="65"/>
      <c r="AP1935" s="65"/>
      <c r="AQ1935" s="65"/>
      <c r="AR1935" s="65"/>
      <c r="AS1935" s="65"/>
      <c r="AT1935" s="65"/>
      <c r="AU1935" s="65"/>
      <c r="AV1935" s="65"/>
      <c r="AW1935" s="65"/>
      <c r="AX1935" s="65"/>
      <c r="AY1935" s="65"/>
      <c r="AZ1935" s="65"/>
      <c r="BA1935" s="65"/>
      <c r="BB1935" s="65"/>
      <c r="BC1935" s="65"/>
      <c r="BD1935" s="65"/>
      <c r="BE1935" s="65"/>
      <c r="BF1935" s="65"/>
      <c r="BG1935" s="65"/>
      <c r="BH1935" s="65"/>
      <c r="BI1935" s="65"/>
      <c r="BJ1935" s="65"/>
      <c r="BK1935" s="65"/>
      <c r="BL1935" s="65"/>
    </row>
    <row r="1936" spans="1:64" x14ac:dyDescent="0.2">
      <c r="A1936" s="113" t="s">
        <v>1958</v>
      </c>
      <c r="B1936" s="357" t="s">
        <v>2218</v>
      </c>
      <c r="C1936" s="357" t="s">
        <v>2219</v>
      </c>
      <c r="D1936" s="357">
        <v>400</v>
      </c>
      <c r="E1936" s="113" t="s">
        <v>2220</v>
      </c>
      <c r="F1936" s="345">
        <v>300</v>
      </c>
      <c r="G1936" s="357" t="s">
        <v>1992</v>
      </c>
      <c r="H1936" s="357" t="s">
        <v>28</v>
      </c>
      <c r="I1936" s="605" t="s">
        <v>29</v>
      </c>
      <c r="J1936" s="357" t="s">
        <v>28</v>
      </c>
      <c r="K1936" s="113" t="s">
        <v>407</v>
      </c>
      <c r="L1936" s="630">
        <v>100</v>
      </c>
      <c r="M1936" s="357" t="s">
        <v>32</v>
      </c>
      <c r="N1936" s="91" t="s">
        <v>368</v>
      </c>
      <c r="O1936" s="357">
        <v>8760</v>
      </c>
      <c r="P1936" s="113" t="s">
        <v>28</v>
      </c>
      <c r="Q1936" s="65"/>
      <c r="R1936" s="65"/>
      <c r="S1936" s="65"/>
      <c r="T1936" s="65"/>
      <c r="U1936" s="65"/>
      <c r="V1936" s="65"/>
      <c r="W1936" s="65"/>
      <c r="X1936" s="65"/>
      <c r="Y1936" s="65"/>
      <c r="Z1936" s="65"/>
      <c r="AA1936" s="65"/>
      <c r="AB1936" s="65"/>
      <c r="AC1936" s="65"/>
      <c r="AD1936" s="65"/>
      <c r="AE1936" s="65"/>
      <c r="AF1936" s="65"/>
      <c r="AG1936" s="65"/>
      <c r="AH1936" s="65"/>
      <c r="AI1936" s="65"/>
      <c r="AJ1936" s="65"/>
      <c r="AK1936" s="65"/>
      <c r="AL1936" s="65"/>
      <c r="AM1936" s="65"/>
      <c r="AN1936" s="65"/>
      <c r="AO1936" s="65"/>
      <c r="AP1936" s="65"/>
      <c r="AQ1936" s="65"/>
      <c r="AR1936" s="65"/>
      <c r="AS1936" s="65"/>
      <c r="AT1936" s="65"/>
      <c r="AU1936" s="65"/>
      <c r="AV1936" s="65"/>
      <c r="AW1936" s="65"/>
      <c r="AX1936" s="65"/>
      <c r="AY1936" s="65"/>
      <c r="AZ1936" s="65"/>
      <c r="BA1936" s="65"/>
      <c r="BB1936" s="65"/>
      <c r="BC1936" s="65"/>
      <c r="BD1936" s="65"/>
      <c r="BE1936" s="65"/>
      <c r="BF1936" s="65"/>
      <c r="BG1936" s="65"/>
      <c r="BH1936" s="65"/>
      <c r="BI1936" s="65"/>
      <c r="BJ1936" s="65"/>
      <c r="BK1936" s="65"/>
      <c r="BL1936" s="65"/>
    </row>
    <row r="1937" spans="1:64" x14ac:dyDescent="0.2">
      <c r="A1937" s="113" t="s">
        <v>1958</v>
      </c>
      <c r="B1937" s="357" t="s">
        <v>2218</v>
      </c>
      <c r="C1937" s="357" t="s">
        <v>2221</v>
      </c>
      <c r="D1937" s="357">
        <v>80</v>
      </c>
      <c r="E1937" s="113" t="s">
        <v>26</v>
      </c>
      <c r="F1937" s="345">
        <v>100</v>
      </c>
      <c r="G1937" s="357" t="s">
        <v>1974</v>
      </c>
      <c r="H1937" s="357" t="s">
        <v>28</v>
      </c>
      <c r="I1937" s="605" t="s">
        <v>29</v>
      </c>
      <c r="J1937" s="357" t="s">
        <v>76</v>
      </c>
      <c r="K1937" s="357"/>
      <c r="L1937" s="630"/>
      <c r="M1937" s="357" t="s">
        <v>69</v>
      </c>
      <c r="N1937" s="357" t="s">
        <v>70</v>
      </c>
      <c r="O1937" s="357">
        <v>3000</v>
      </c>
      <c r="P1937" s="113" t="s">
        <v>28</v>
      </c>
      <c r="Q1937" s="65"/>
      <c r="R1937" s="65"/>
      <c r="S1937" s="65"/>
      <c r="T1937" s="65"/>
      <c r="U1937" s="65"/>
      <c r="V1937" s="65"/>
      <c r="W1937" s="65"/>
      <c r="X1937" s="65"/>
      <c r="Y1937" s="65"/>
      <c r="Z1937" s="65"/>
      <c r="AA1937" s="65"/>
      <c r="AB1937" s="65"/>
      <c r="AC1937" s="65"/>
      <c r="AD1937" s="65"/>
      <c r="AE1937" s="65"/>
      <c r="AF1937" s="65"/>
      <c r="AG1937" s="65"/>
      <c r="AH1937" s="65"/>
      <c r="AI1937" s="65"/>
      <c r="AJ1937" s="65"/>
      <c r="AK1937" s="65"/>
      <c r="AL1937" s="65"/>
      <c r="AM1937" s="65"/>
      <c r="AN1937" s="65"/>
      <c r="AO1937" s="65"/>
      <c r="AP1937" s="65"/>
      <c r="AQ1937" s="65"/>
      <c r="AR1937" s="65"/>
      <c r="AS1937" s="65"/>
      <c r="AT1937" s="65"/>
      <c r="AU1937" s="65"/>
      <c r="AV1937" s="65"/>
      <c r="AW1937" s="65"/>
      <c r="AX1937" s="65"/>
      <c r="AY1937" s="65"/>
      <c r="AZ1937" s="65"/>
      <c r="BA1937" s="65"/>
      <c r="BB1937" s="65"/>
      <c r="BC1937" s="65"/>
      <c r="BD1937" s="65"/>
      <c r="BE1937" s="65"/>
      <c r="BF1937" s="65"/>
      <c r="BG1937" s="65"/>
      <c r="BH1937" s="65"/>
      <c r="BI1937" s="65"/>
      <c r="BJ1937" s="65"/>
      <c r="BK1937" s="65"/>
      <c r="BL1937" s="65"/>
    </row>
    <row r="1938" spans="1:64" x14ac:dyDescent="0.2">
      <c r="A1938" s="113" t="s">
        <v>1958</v>
      </c>
      <c r="B1938" s="357" t="s">
        <v>2218</v>
      </c>
      <c r="C1938" s="357" t="s">
        <v>2222</v>
      </c>
      <c r="D1938" s="357" t="s">
        <v>1978</v>
      </c>
      <c r="E1938" s="113" t="s">
        <v>2220</v>
      </c>
      <c r="F1938" s="345">
        <v>50</v>
      </c>
      <c r="G1938" s="357" t="s">
        <v>84</v>
      </c>
      <c r="H1938" s="357" t="s">
        <v>28</v>
      </c>
      <c r="I1938" s="605" t="s">
        <v>41</v>
      </c>
      <c r="J1938" s="357" t="s">
        <v>76</v>
      </c>
      <c r="K1938" s="357"/>
      <c r="L1938" s="630"/>
      <c r="M1938" s="357" t="s">
        <v>32</v>
      </c>
      <c r="N1938" s="91" t="s">
        <v>368</v>
      </c>
      <c r="O1938" s="357">
        <v>8760</v>
      </c>
      <c r="P1938" s="113" t="s">
        <v>28</v>
      </c>
      <c r="Q1938" s="65"/>
      <c r="R1938" s="65"/>
      <c r="S1938" s="65"/>
      <c r="T1938" s="65"/>
      <c r="U1938" s="65"/>
      <c r="V1938" s="65"/>
      <c r="W1938" s="65"/>
      <c r="X1938" s="65"/>
      <c r="Y1938" s="65"/>
      <c r="Z1938" s="65"/>
      <c r="AA1938" s="65"/>
      <c r="AB1938" s="65"/>
      <c r="AC1938" s="65"/>
      <c r="AD1938" s="65"/>
      <c r="AE1938" s="65"/>
      <c r="AF1938" s="65"/>
      <c r="AG1938" s="65"/>
      <c r="AH1938" s="65"/>
      <c r="AI1938" s="65"/>
      <c r="AJ1938" s="65"/>
      <c r="AK1938" s="65"/>
      <c r="AL1938" s="65"/>
      <c r="AM1938" s="65"/>
      <c r="AN1938" s="65"/>
      <c r="AO1938" s="65"/>
      <c r="AP1938" s="65"/>
      <c r="AQ1938" s="65"/>
      <c r="AR1938" s="65"/>
      <c r="AS1938" s="65"/>
      <c r="AT1938" s="65"/>
      <c r="AU1938" s="65"/>
      <c r="AV1938" s="65"/>
      <c r="AW1938" s="65"/>
      <c r="AX1938" s="65"/>
      <c r="AY1938" s="65"/>
      <c r="AZ1938" s="65"/>
      <c r="BA1938" s="65"/>
      <c r="BB1938" s="65"/>
      <c r="BC1938" s="65"/>
      <c r="BD1938" s="65"/>
      <c r="BE1938" s="65"/>
      <c r="BF1938" s="65"/>
      <c r="BG1938" s="65"/>
      <c r="BH1938" s="65"/>
      <c r="BI1938" s="65"/>
      <c r="BJ1938" s="65"/>
      <c r="BK1938" s="65"/>
      <c r="BL1938" s="65"/>
    </row>
    <row r="1939" spans="1:64" x14ac:dyDescent="0.2">
      <c r="A1939" s="113" t="s">
        <v>1958</v>
      </c>
      <c r="B1939" s="357" t="s">
        <v>2218</v>
      </c>
      <c r="C1939" s="357" t="s">
        <v>2223</v>
      </c>
      <c r="D1939" s="357" t="s">
        <v>1978</v>
      </c>
      <c r="E1939" s="113" t="s">
        <v>2220</v>
      </c>
      <c r="F1939" s="345">
        <v>50</v>
      </c>
      <c r="G1939" s="357" t="s">
        <v>84</v>
      </c>
      <c r="H1939" s="357" t="s">
        <v>28</v>
      </c>
      <c r="I1939" s="605" t="s">
        <v>41</v>
      </c>
      <c r="J1939" s="357" t="s">
        <v>76</v>
      </c>
      <c r="K1939" s="357"/>
      <c r="L1939" s="630"/>
      <c r="M1939" s="357" t="s">
        <v>32</v>
      </c>
      <c r="N1939" s="91" t="s">
        <v>368</v>
      </c>
      <c r="O1939" s="357">
        <v>8760</v>
      </c>
      <c r="P1939" s="113" t="s">
        <v>28</v>
      </c>
      <c r="Q1939" s="65"/>
      <c r="R1939" s="65"/>
      <c r="S1939" s="65"/>
      <c r="T1939" s="65"/>
      <c r="U1939" s="65"/>
      <c r="V1939" s="65"/>
      <c r="W1939" s="65"/>
      <c r="X1939" s="65"/>
      <c r="Y1939" s="65"/>
      <c r="Z1939" s="65"/>
      <c r="AA1939" s="65"/>
      <c r="AB1939" s="65"/>
      <c r="AC1939" s="65"/>
      <c r="AD1939" s="65"/>
      <c r="AE1939" s="65"/>
      <c r="AF1939" s="65"/>
      <c r="AG1939" s="65"/>
      <c r="AH1939" s="65"/>
      <c r="AI1939" s="65"/>
      <c r="AJ1939" s="65"/>
      <c r="AK1939" s="65"/>
      <c r="AL1939" s="65"/>
      <c r="AM1939" s="65"/>
      <c r="AN1939" s="65"/>
      <c r="AO1939" s="65"/>
      <c r="AP1939" s="65"/>
      <c r="AQ1939" s="65"/>
      <c r="AR1939" s="65"/>
      <c r="AS1939" s="65"/>
      <c r="AT1939" s="65"/>
      <c r="AU1939" s="65"/>
      <c r="AV1939" s="65"/>
      <c r="AW1939" s="65"/>
      <c r="AX1939" s="65"/>
      <c r="AY1939" s="65"/>
      <c r="AZ1939" s="65"/>
      <c r="BA1939" s="65"/>
      <c r="BB1939" s="65"/>
      <c r="BC1939" s="65"/>
      <c r="BD1939" s="65"/>
      <c r="BE1939" s="65"/>
      <c r="BF1939" s="65"/>
      <c r="BG1939" s="65"/>
      <c r="BH1939" s="65"/>
      <c r="BI1939" s="65"/>
      <c r="BJ1939" s="65"/>
      <c r="BK1939" s="65"/>
      <c r="BL1939" s="65"/>
    </row>
    <row r="1940" spans="1:64" x14ac:dyDescent="0.2">
      <c r="A1940" s="113" t="s">
        <v>1958</v>
      </c>
      <c r="B1940" s="357" t="s">
        <v>2218</v>
      </c>
      <c r="C1940" s="357" t="s">
        <v>2224</v>
      </c>
      <c r="D1940" s="357" t="s">
        <v>1978</v>
      </c>
      <c r="E1940" s="113" t="s">
        <v>2220</v>
      </c>
      <c r="F1940" s="345">
        <v>50</v>
      </c>
      <c r="G1940" s="357" t="s">
        <v>84</v>
      </c>
      <c r="H1940" s="357" t="s">
        <v>28</v>
      </c>
      <c r="I1940" s="605" t="s">
        <v>41</v>
      </c>
      <c r="J1940" s="357" t="s">
        <v>76</v>
      </c>
      <c r="K1940" s="357"/>
      <c r="L1940" s="630"/>
      <c r="M1940" s="357" t="s">
        <v>32</v>
      </c>
      <c r="N1940" s="91" t="s">
        <v>368</v>
      </c>
      <c r="O1940" s="357">
        <v>8760</v>
      </c>
      <c r="P1940" s="113" t="s">
        <v>28</v>
      </c>
      <c r="Q1940" s="65"/>
      <c r="R1940" s="65"/>
      <c r="S1940" s="65"/>
      <c r="T1940" s="65"/>
      <c r="U1940" s="65"/>
      <c r="V1940" s="65"/>
      <c r="W1940" s="65"/>
      <c r="X1940" s="65"/>
      <c r="Y1940" s="65"/>
      <c r="Z1940" s="65"/>
      <c r="AA1940" s="65"/>
      <c r="AB1940" s="65"/>
      <c r="AC1940" s="65"/>
      <c r="AD1940" s="65"/>
      <c r="AE1940" s="65"/>
      <c r="AF1940" s="65"/>
      <c r="AG1940" s="65"/>
      <c r="AH1940" s="65"/>
      <c r="AI1940" s="65"/>
      <c r="AJ1940" s="65"/>
      <c r="AK1940" s="65"/>
      <c r="AL1940" s="65"/>
      <c r="AM1940" s="65"/>
      <c r="AN1940" s="65"/>
      <c r="AO1940" s="65"/>
      <c r="AP1940" s="65"/>
      <c r="AQ1940" s="65"/>
      <c r="AR1940" s="65"/>
      <c r="AS1940" s="65"/>
      <c r="AT1940" s="65"/>
      <c r="AU1940" s="65"/>
      <c r="AV1940" s="65"/>
      <c r="AW1940" s="65"/>
      <c r="AX1940" s="65"/>
      <c r="AY1940" s="65"/>
      <c r="AZ1940" s="65"/>
      <c r="BA1940" s="65"/>
      <c r="BB1940" s="65"/>
      <c r="BC1940" s="65"/>
      <c r="BD1940" s="65"/>
      <c r="BE1940" s="65"/>
      <c r="BF1940" s="65"/>
      <c r="BG1940" s="65"/>
      <c r="BH1940" s="65"/>
      <c r="BI1940" s="65"/>
      <c r="BJ1940" s="65"/>
      <c r="BK1940" s="65"/>
      <c r="BL1940" s="65"/>
    </row>
    <row r="1941" spans="1:64" x14ac:dyDescent="0.2">
      <c r="A1941" s="113" t="s">
        <v>1958</v>
      </c>
      <c r="B1941" s="357" t="s">
        <v>2218</v>
      </c>
      <c r="C1941" s="357" t="s">
        <v>2225</v>
      </c>
      <c r="D1941" s="357" t="s">
        <v>1978</v>
      </c>
      <c r="E1941" s="113" t="s">
        <v>2220</v>
      </c>
      <c r="F1941" s="345">
        <v>50</v>
      </c>
      <c r="G1941" s="357" t="s">
        <v>84</v>
      </c>
      <c r="H1941" s="357" t="s">
        <v>28</v>
      </c>
      <c r="I1941" s="605" t="s">
        <v>41</v>
      </c>
      <c r="J1941" s="357" t="s">
        <v>76</v>
      </c>
      <c r="K1941" s="357"/>
      <c r="L1941" s="630"/>
      <c r="M1941" s="357" t="s">
        <v>32</v>
      </c>
      <c r="N1941" s="91" t="s">
        <v>368</v>
      </c>
      <c r="O1941" s="357">
        <v>8760</v>
      </c>
      <c r="P1941" s="113" t="s">
        <v>28</v>
      </c>
      <c r="Q1941" s="65"/>
      <c r="R1941" s="65"/>
      <c r="S1941" s="65"/>
      <c r="T1941" s="65"/>
      <c r="U1941" s="65"/>
      <c r="V1941" s="65"/>
      <c r="W1941" s="65"/>
      <c r="X1941" s="65"/>
      <c r="Y1941" s="65"/>
      <c r="Z1941" s="65"/>
      <c r="AA1941" s="65"/>
      <c r="AB1941" s="65"/>
      <c r="AC1941" s="65"/>
      <c r="AD1941" s="65"/>
      <c r="AE1941" s="65"/>
      <c r="AF1941" s="65"/>
      <c r="AG1941" s="65"/>
      <c r="AH1941" s="65"/>
      <c r="AI1941" s="65"/>
      <c r="AJ1941" s="65"/>
      <c r="AK1941" s="65"/>
      <c r="AL1941" s="65"/>
      <c r="AM1941" s="65"/>
      <c r="AN1941" s="65"/>
      <c r="AO1941" s="65"/>
      <c r="AP1941" s="65"/>
      <c r="AQ1941" s="65"/>
      <c r="AR1941" s="65"/>
      <c r="AS1941" s="65"/>
      <c r="AT1941" s="65"/>
      <c r="AU1941" s="65"/>
      <c r="AV1941" s="65"/>
      <c r="AW1941" s="65"/>
      <c r="AX1941" s="65"/>
      <c r="AY1941" s="65"/>
      <c r="AZ1941" s="65"/>
      <c r="BA1941" s="65"/>
      <c r="BB1941" s="65"/>
      <c r="BC1941" s="65"/>
      <c r="BD1941" s="65"/>
      <c r="BE1941" s="65"/>
      <c r="BF1941" s="65"/>
      <c r="BG1941" s="65"/>
      <c r="BH1941" s="65"/>
      <c r="BI1941" s="65"/>
      <c r="BJ1941" s="65"/>
      <c r="BK1941" s="65"/>
      <c r="BL1941" s="65"/>
    </row>
    <row r="1942" spans="1:64" x14ac:dyDescent="0.2">
      <c r="A1942" s="113" t="s">
        <v>1958</v>
      </c>
      <c r="B1942" s="357" t="s">
        <v>2218</v>
      </c>
      <c r="C1942" s="163" t="s">
        <v>2226</v>
      </c>
      <c r="D1942" s="357">
        <v>50</v>
      </c>
      <c r="E1942" s="113" t="s">
        <v>26</v>
      </c>
      <c r="F1942" s="345">
        <v>80</v>
      </c>
      <c r="G1942" s="357" t="s">
        <v>1974</v>
      </c>
      <c r="H1942" s="357" t="s">
        <v>28</v>
      </c>
      <c r="I1942" s="605" t="s">
        <v>29</v>
      </c>
      <c r="J1942" s="357" t="s">
        <v>76</v>
      </c>
      <c r="K1942" s="357"/>
      <c r="L1942" s="630"/>
      <c r="M1942" s="357" t="s">
        <v>69</v>
      </c>
      <c r="N1942" s="357" t="s">
        <v>70</v>
      </c>
      <c r="O1942" s="357">
        <v>3000</v>
      </c>
      <c r="P1942" s="113" t="s">
        <v>28</v>
      </c>
      <c r="Q1942" s="65"/>
      <c r="R1942" s="65"/>
      <c r="S1942" s="65"/>
      <c r="T1942" s="65"/>
      <c r="U1942" s="65"/>
      <c r="V1942" s="65"/>
      <c r="W1942" s="65"/>
      <c r="X1942" s="65"/>
      <c r="Y1942" s="65"/>
      <c r="Z1942" s="65"/>
      <c r="AA1942" s="65"/>
      <c r="AB1942" s="65"/>
      <c r="AC1942" s="65"/>
      <c r="AD1942" s="65"/>
      <c r="AE1942" s="65"/>
      <c r="AF1942" s="65"/>
      <c r="AG1942" s="65"/>
      <c r="AH1942" s="65"/>
      <c r="AI1942" s="65"/>
      <c r="AJ1942" s="65"/>
      <c r="AK1942" s="65"/>
      <c r="AL1942" s="65"/>
      <c r="AM1942" s="65"/>
      <c r="AN1942" s="65"/>
      <c r="AO1942" s="65"/>
      <c r="AP1942" s="65"/>
      <c r="AQ1942" s="65"/>
      <c r="AR1942" s="65"/>
      <c r="AS1942" s="65"/>
      <c r="AT1942" s="65"/>
      <c r="AU1942" s="65"/>
      <c r="AV1942" s="65"/>
      <c r="AW1942" s="65"/>
      <c r="AX1942" s="65"/>
      <c r="AY1942" s="65"/>
      <c r="AZ1942" s="65"/>
      <c r="BA1942" s="65"/>
      <c r="BB1942" s="65"/>
      <c r="BC1942" s="65"/>
      <c r="BD1942" s="65"/>
      <c r="BE1942" s="65"/>
      <c r="BF1942" s="65"/>
      <c r="BG1942" s="65"/>
      <c r="BH1942" s="65"/>
      <c r="BI1942" s="65"/>
      <c r="BJ1942" s="65"/>
      <c r="BK1942" s="65"/>
      <c r="BL1942" s="65"/>
    </row>
    <row r="1943" spans="1:64" x14ac:dyDescent="0.2">
      <c r="A1943" s="113" t="s">
        <v>1958</v>
      </c>
      <c r="B1943" s="357" t="s">
        <v>2218</v>
      </c>
      <c r="C1943" s="357" t="s">
        <v>2227</v>
      </c>
      <c r="D1943" s="357">
        <v>50</v>
      </c>
      <c r="E1943" s="113" t="s">
        <v>26</v>
      </c>
      <c r="F1943" s="345">
        <v>100</v>
      </c>
      <c r="G1943" s="357" t="s">
        <v>1974</v>
      </c>
      <c r="H1943" s="357" t="s">
        <v>28</v>
      </c>
      <c r="I1943" s="605" t="s">
        <v>29</v>
      </c>
      <c r="J1943" s="357" t="s">
        <v>76</v>
      </c>
      <c r="K1943" s="357"/>
      <c r="L1943" s="630"/>
      <c r="M1943" s="357" t="s">
        <v>69</v>
      </c>
      <c r="N1943" s="357" t="s">
        <v>70</v>
      </c>
      <c r="O1943" s="357">
        <v>3000</v>
      </c>
      <c r="P1943" s="113" t="s">
        <v>28</v>
      </c>
      <c r="Q1943" s="65"/>
      <c r="R1943" s="65"/>
      <c r="S1943" s="65"/>
      <c r="T1943" s="65"/>
      <c r="U1943" s="65"/>
      <c r="V1943" s="65"/>
      <c r="W1943" s="65"/>
      <c r="X1943" s="65"/>
      <c r="Y1943" s="65"/>
      <c r="Z1943" s="65"/>
      <c r="AA1943" s="65"/>
      <c r="AB1943" s="65"/>
      <c r="AC1943" s="65"/>
      <c r="AD1943" s="65"/>
      <c r="AE1943" s="65"/>
      <c r="AF1943" s="65"/>
      <c r="AG1943" s="65"/>
      <c r="AH1943" s="65"/>
      <c r="AI1943" s="65"/>
      <c r="AJ1943" s="65"/>
      <c r="AK1943" s="65"/>
      <c r="AL1943" s="65"/>
      <c r="AM1943" s="65"/>
      <c r="AN1943" s="65"/>
      <c r="AO1943" s="65"/>
      <c r="AP1943" s="65"/>
      <c r="AQ1943" s="65"/>
      <c r="AR1943" s="65"/>
      <c r="AS1943" s="65"/>
      <c r="AT1943" s="65"/>
      <c r="AU1943" s="65"/>
      <c r="AV1943" s="65"/>
      <c r="AW1943" s="65"/>
      <c r="AX1943" s="65"/>
      <c r="AY1943" s="65"/>
      <c r="AZ1943" s="65"/>
      <c r="BA1943" s="65"/>
      <c r="BB1943" s="65"/>
      <c r="BC1943" s="65"/>
      <c r="BD1943" s="65"/>
      <c r="BE1943" s="65"/>
      <c r="BF1943" s="65"/>
      <c r="BG1943" s="65"/>
      <c r="BH1943" s="65"/>
      <c r="BI1943" s="65"/>
      <c r="BJ1943" s="65"/>
      <c r="BK1943" s="65"/>
      <c r="BL1943" s="65"/>
    </row>
    <row r="1944" spans="1:64" x14ac:dyDescent="0.2">
      <c r="A1944" s="113" t="s">
        <v>1958</v>
      </c>
      <c r="B1944" s="357" t="s">
        <v>2218</v>
      </c>
      <c r="C1944" s="163" t="s">
        <v>2228</v>
      </c>
      <c r="D1944" s="357">
        <v>50</v>
      </c>
      <c r="E1944" s="113" t="s">
        <v>26</v>
      </c>
      <c r="F1944" s="345">
        <v>80</v>
      </c>
      <c r="G1944" s="357" t="s">
        <v>1974</v>
      </c>
      <c r="H1944" s="357" t="s">
        <v>28</v>
      </c>
      <c r="I1944" s="605" t="s">
        <v>29</v>
      </c>
      <c r="J1944" s="357" t="s">
        <v>76</v>
      </c>
      <c r="K1944" s="357"/>
      <c r="L1944" s="630"/>
      <c r="M1944" s="357" t="s">
        <v>69</v>
      </c>
      <c r="N1944" s="357" t="s">
        <v>70</v>
      </c>
      <c r="O1944" s="357">
        <v>3000</v>
      </c>
      <c r="P1944" s="113" t="s">
        <v>28</v>
      </c>
      <c r="Q1944" s="65"/>
      <c r="R1944" s="65"/>
      <c r="S1944" s="65"/>
      <c r="T1944" s="65"/>
      <c r="U1944" s="65"/>
      <c r="V1944" s="65"/>
      <c r="W1944" s="65"/>
      <c r="X1944" s="65"/>
      <c r="Y1944" s="65"/>
      <c r="Z1944" s="65"/>
      <c r="AA1944" s="65"/>
      <c r="AB1944" s="65"/>
      <c r="AC1944" s="65"/>
      <c r="AD1944" s="65"/>
      <c r="AE1944" s="65"/>
      <c r="AF1944" s="65"/>
      <c r="AG1944" s="65"/>
      <c r="AH1944" s="65"/>
      <c r="AI1944" s="65"/>
      <c r="AJ1944" s="65"/>
      <c r="AK1944" s="65"/>
      <c r="AL1944" s="65"/>
      <c r="AM1944" s="65"/>
      <c r="AN1944" s="65"/>
      <c r="AO1944" s="65"/>
      <c r="AP1944" s="65"/>
      <c r="AQ1944" s="65"/>
      <c r="AR1944" s="65"/>
      <c r="AS1944" s="65"/>
      <c r="AT1944" s="65"/>
      <c r="AU1944" s="65"/>
      <c r="AV1944" s="65"/>
      <c r="AW1944" s="65"/>
      <c r="AX1944" s="65"/>
      <c r="AY1944" s="65"/>
      <c r="AZ1944" s="65"/>
      <c r="BA1944" s="65"/>
      <c r="BB1944" s="65"/>
      <c r="BC1944" s="65"/>
      <c r="BD1944" s="65"/>
      <c r="BE1944" s="65"/>
      <c r="BF1944" s="65"/>
      <c r="BG1944" s="65"/>
      <c r="BH1944" s="65"/>
      <c r="BI1944" s="65"/>
      <c r="BJ1944" s="65"/>
      <c r="BK1944" s="65"/>
      <c r="BL1944" s="65"/>
    </row>
    <row r="1945" spans="1:64" x14ac:dyDescent="0.2">
      <c r="A1945" s="113" t="s">
        <v>1958</v>
      </c>
      <c r="B1945" s="357" t="s">
        <v>2218</v>
      </c>
      <c r="C1945" s="357" t="s">
        <v>2229</v>
      </c>
      <c r="D1945" s="357" t="s">
        <v>1978</v>
      </c>
      <c r="E1945" s="113" t="s">
        <v>2220</v>
      </c>
      <c r="F1945" s="345">
        <v>50</v>
      </c>
      <c r="G1945" s="357" t="s">
        <v>84</v>
      </c>
      <c r="H1945" s="357" t="s">
        <v>28</v>
      </c>
      <c r="I1945" s="605" t="s">
        <v>41</v>
      </c>
      <c r="J1945" s="357" t="s">
        <v>76</v>
      </c>
      <c r="K1945" s="357"/>
      <c r="L1945" s="630"/>
      <c r="M1945" s="357" t="s">
        <v>32</v>
      </c>
      <c r="N1945" s="91" t="s">
        <v>368</v>
      </c>
      <c r="O1945" s="357">
        <v>8760</v>
      </c>
      <c r="P1945" s="113" t="s">
        <v>28</v>
      </c>
      <c r="Q1945" s="65"/>
      <c r="R1945" s="65"/>
      <c r="S1945" s="65"/>
      <c r="T1945" s="65"/>
      <c r="U1945" s="65"/>
      <c r="V1945" s="65"/>
      <c r="W1945" s="65"/>
      <c r="X1945" s="65"/>
      <c r="Y1945" s="65"/>
      <c r="Z1945" s="65"/>
      <c r="AA1945" s="65"/>
      <c r="AB1945" s="65"/>
      <c r="AC1945" s="65"/>
      <c r="AD1945" s="65"/>
      <c r="AE1945" s="65"/>
      <c r="AF1945" s="65"/>
      <c r="AG1945" s="65"/>
      <c r="AH1945" s="65"/>
      <c r="AI1945" s="65"/>
      <c r="AJ1945" s="65"/>
      <c r="AK1945" s="65"/>
      <c r="AL1945" s="65"/>
      <c r="AM1945" s="65"/>
      <c r="AN1945" s="65"/>
      <c r="AO1945" s="65"/>
      <c r="AP1945" s="65"/>
      <c r="AQ1945" s="65"/>
      <c r="AR1945" s="65"/>
      <c r="AS1945" s="65"/>
      <c r="AT1945" s="65"/>
      <c r="AU1945" s="65"/>
      <c r="AV1945" s="65"/>
      <c r="AW1945" s="65"/>
      <c r="AX1945" s="65"/>
      <c r="AY1945" s="65"/>
      <c r="AZ1945" s="65"/>
      <c r="BA1945" s="65"/>
      <c r="BB1945" s="65"/>
      <c r="BC1945" s="65"/>
      <c r="BD1945" s="65"/>
      <c r="BE1945" s="65"/>
      <c r="BF1945" s="65"/>
      <c r="BG1945" s="65"/>
      <c r="BH1945" s="65"/>
      <c r="BI1945" s="65"/>
      <c r="BJ1945" s="65"/>
      <c r="BK1945" s="65"/>
      <c r="BL1945" s="65"/>
    </row>
    <row r="1946" spans="1:64" x14ac:dyDescent="0.2">
      <c r="A1946" s="113" t="s">
        <v>1958</v>
      </c>
      <c r="B1946" s="357" t="s">
        <v>2218</v>
      </c>
      <c r="C1946" s="357" t="s">
        <v>2230</v>
      </c>
      <c r="D1946" s="357" t="s">
        <v>1978</v>
      </c>
      <c r="E1946" s="113" t="s">
        <v>2220</v>
      </c>
      <c r="F1946" s="345">
        <v>50</v>
      </c>
      <c r="G1946" s="357" t="s">
        <v>84</v>
      </c>
      <c r="H1946" s="357" t="s">
        <v>28</v>
      </c>
      <c r="I1946" s="605" t="s">
        <v>41</v>
      </c>
      <c r="J1946" s="357" t="s">
        <v>76</v>
      </c>
      <c r="K1946" s="357"/>
      <c r="L1946" s="630"/>
      <c r="M1946" s="357" t="s">
        <v>32</v>
      </c>
      <c r="N1946" s="91" t="s">
        <v>368</v>
      </c>
      <c r="O1946" s="357">
        <v>8760</v>
      </c>
      <c r="P1946" s="113" t="s">
        <v>28</v>
      </c>
      <c r="Q1946" s="65"/>
      <c r="R1946" s="65"/>
      <c r="S1946" s="65"/>
      <c r="T1946" s="65"/>
      <c r="U1946" s="65"/>
      <c r="V1946" s="65"/>
      <c r="W1946" s="65"/>
      <c r="X1946" s="65"/>
      <c r="Y1946" s="65"/>
      <c r="Z1946" s="65"/>
      <c r="AA1946" s="65"/>
      <c r="AB1946" s="65"/>
      <c r="AC1946" s="65"/>
      <c r="AD1946" s="65"/>
      <c r="AE1946" s="65"/>
      <c r="AF1946" s="65"/>
      <c r="AG1946" s="65"/>
      <c r="AH1946" s="65"/>
      <c r="AI1946" s="65"/>
      <c r="AJ1946" s="65"/>
      <c r="AK1946" s="65"/>
      <c r="AL1946" s="65"/>
      <c r="AM1946" s="65"/>
      <c r="AN1946" s="65"/>
      <c r="AO1946" s="65"/>
      <c r="AP1946" s="65"/>
      <c r="AQ1946" s="65"/>
      <c r="AR1946" s="65"/>
      <c r="AS1946" s="65"/>
      <c r="AT1946" s="65"/>
      <c r="AU1946" s="65"/>
      <c r="AV1946" s="65"/>
      <c r="AW1946" s="65"/>
      <c r="AX1946" s="65"/>
      <c r="AY1946" s="65"/>
      <c r="AZ1946" s="65"/>
      <c r="BA1946" s="65"/>
      <c r="BB1946" s="65"/>
      <c r="BC1946" s="65"/>
      <c r="BD1946" s="65"/>
      <c r="BE1946" s="65"/>
      <c r="BF1946" s="65"/>
      <c r="BG1946" s="65"/>
      <c r="BH1946" s="65"/>
      <c r="BI1946" s="65"/>
      <c r="BJ1946" s="65"/>
      <c r="BK1946" s="65"/>
      <c r="BL1946" s="65"/>
    </row>
    <row r="1947" spans="1:64" x14ac:dyDescent="0.2">
      <c r="A1947" s="113" t="s">
        <v>1958</v>
      </c>
      <c r="B1947" s="357" t="s">
        <v>2218</v>
      </c>
      <c r="C1947" s="357" t="s">
        <v>2231</v>
      </c>
      <c r="D1947" s="357">
        <v>50</v>
      </c>
      <c r="E1947" s="113" t="s">
        <v>2220</v>
      </c>
      <c r="F1947" s="345">
        <v>50</v>
      </c>
      <c r="G1947" s="357" t="s">
        <v>1992</v>
      </c>
      <c r="H1947" s="357" t="s">
        <v>28</v>
      </c>
      <c r="I1947" s="605" t="s">
        <v>29</v>
      </c>
      <c r="J1947" s="113" t="s">
        <v>76</v>
      </c>
      <c r="K1947" s="605"/>
      <c r="L1947" s="630"/>
      <c r="M1947" s="357" t="s">
        <v>32</v>
      </c>
      <c r="N1947" s="91" t="s">
        <v>368</v>
      </c>
      <c r="O1947" s="357">
        <v>8760</v>
      </c>
      <c r="P1947" s="113" t="s">
        <v>28</v>
      </c>
      <c r="Q1947" s="65"/>
      <c r="R1947" s="65"/>
      <c r="S1947" s="65"/>
      <c r="T1947" s="65"/>
      <c r="U1947" s="65"/>
      <c r="V1947" s="65"/>
      <c r="W1947" s="65"/>
      <c r="X1947" s="65"/>
      <c r="Y1947" s="65"/>
      <c r="Z1947" s="65"/>
      <c r="AA1947" s="65"/>
      <c r="AB1947" s="65"/>
      <c r="AC1947" s="65"/>
      <c r="AD1947" s="65"/>
      <c r="AE1947" s="65"/>
      <c r="AF1947" s="65"/>
      <c r="AG1947" s="65"/>
      <c r="AH1947" s="65"/>
      <c r="AI1947" s="65"/>
      <c r="AJ1947" s="65"/>
      <c r="AK1947" s="65"/>
      <c r="AL1947" s="65"/>
      <c r="AM1947" s="65"/>
      <c r="AN1947" s="65"/>
      <c r="AO1947" s="65"/>
      <c r="AP1947" s="65"/>
      <c r="AQ1947" s="65"/>
      <c r="AR1947" s="65"/>
      <c r="AS1947" s="65"/>
      <c r="AT1947" s="65"/>
      <c r="AU1947" s="65"/>
      <c r="AV1947" s="65"/>
      <c r="AW1947" s="65"/>
      <c r="AX1947" s="65"/>
      <c r="AY1947" s="65"/>
      <c r="AZ1947" s="65"/>
      <c r="BA1947" s="65"/>
      <c r="BB1947" s="65"/>
      <c r="BC1947" s="65"/>
      <c r="BD1947" s="65"/>
      <c r="BE1947" s="65"/>
      <c r="BF1947" s="65"/>
      <c r="BG1947" s="65"/>
      <c r="BH1947" s="65"/>
      <c r="BI1947" s="65"/>
      <c r="BJ1947" s="65"/>
      <c r="BK1947" s="65"/>
      <c r="BL1947" s="65"/>
    </row>
    <row r="1948" spans="1:64" x14ac:dyDescent="0.2">
      <c r="A1948" s="113" t="s">
        <v>1958</v>
      </c>
      <c r="B1948" s="357" t="s">
        <v>2218</v>
      </c>
      <c r="C1948" s="357" t="s">
        <v>2232</v>
      </c>
      <c r="D1948" s="357">
        <v>50</v>
      </c>
      <c r="E1948" s="113" t="s">
        <v>2220</v>
      </c>
      <c r="F1948" s="345">
        <v>50</v>
      </c>
      <c r="G1948" s="357" t="s">
        <v>1992</v>
      </c>
      <c r="H1948" s="357" t="s">
        <v>28</v>
      </c>
      <c r="I1948" s="605" t="s">
        <v>29</v>
      </c>
      <c r="J1948" s="357" t="s">
        <v>76</v>
      </c>
      <c r="K1948" s="357"/>
      <c r="L1948" s="630"/>
      <c r="M1948" s="357" t="s">
        <v>32</v>
      </c>
      <c r="N1948" s="91" t="s">
        <v>368</v>
      </c>
      <c r="O1948" s="357">
        <v>8760</v>
      </c>
      <c r="P1948" s="113" t="s">
        <v>28</v>
      </c>
      <c r="Q1948" s="65"/>
      <c r="R1948" s="65"/>
      <c r="S1948" s="65"/>
      <c r="T1948" s="65"/>
      <c r="U1948" s="65"/>
      <c r="V1948" s="65"/>
      <c r="W1948" s="65"/>
      <c r="X1948" s="65"/>
      <c r="Y1948" s="65"/>
      <c r="Z1948" s="65"/>
      <c r="AA1948" s="65"/>
      <c r="AB1948" s="65"/>
      <c r="AC1948" s="65"/>
      <c r="AD1948" s="65"/>
      <c r="AE1948" s="65"/>
      <c r="AF1948" s="65"/>
      <c r="AG1948" s="65"/>
      <c r="AH1948" s="65"/>
      <c r="AI1948" s="65"/>
      <c r="AJ1948" s="65"/>
      <c r="AK1948" s="65"/>
      <c r="AL1948" s="65"/>
      <c r="AM1948" s="65"/>
      <c r="AN1948" s="65"/>
      <c r="AO1948" s="65"/>
      <c r="AP1948" s="65"/>
      <c r="AQ1948" s="65"/>
      <c r="AR1948" s="65"/>
      <c r="AS1948" s="65"/>
      <c r="AT1948" s="65"/>
      <c r="AU1948" s="65"/>
      <c r="AV1948" s="65"/>
      <c r="AW1948" s="65"/>
      <c r="AX1948" s="65"/>
      <c r="AY1948" s="65"/>
      <c r="AZ1948" s="65"/>
      <c r="BA1948" s="65"/>
      <c r="BB1948" s="65"/>
      <c r="BC1948" s="65"/>
      <c r="BD1948" s="65"/>
      <c r="BE1948" s="65"/>
      <c r="BF1948" s="65"/>
      <c r="BG1948" s="65"/>
      <c r="BH1948" s="65"/>
      <c r="BI1948" s="65"/>
      <c r="BJ1948" s="65"/>
      <c r="BK1948" s="65"/>
      <c r="BL1948" s="65"/>
    </row>
    <row r="1949" spans="1:64" x14ac:dyDescent="0.2">
      <c r="A1949" s="113" t="s">
        <v>1958</v>
      </c>
      <c r="B1949" s="357" t="s">
        <v>2218</v>
      </c>
      <c r="C1949" s="357" t="s">
        <v>2233</v>
      </c>
      <c r="D1949" s="357">
        <v>400</v>
      </c>
      <c r="E1949" s="113" t="s">
        <v>2220</v>
      </c>
      <c r="F1949" s="345">
        <v>300</v>
      </c>
      <c r="G1949" s="357" t="s">
        <v>1992</v>
      </c>
      <c r="H1949" s="357" t="s">
        <v>28</v>
      </c>
      <c r="I1949" s="605" t="s">
        <v>29</v>
      </c>
      <c r="J1949" s="357" t="s">
        <v>76</v>
      </c>
      <c r="K1949" s="357"/>
      <c r="L1949" s="630"/>
      <c r="M1949" s="357" t="s">
        <v>32</v>
      </c>
      <c r="N1949" s="91" t="s">
        <v>368</v>
      </c>
      <c r="O1949" s="357">
        <v>8760</v>
      </c>
      <c r="P1949" s="113" t="s">
        <v>28</v>
      </c>
      <c r="Q1949" s="65"/>
      <c r="R1949" s="65"/>
      <c r="S1949" s="65"/>
      <c r="T1949" s="65"/>
      <c r="U1949" s="65"/>
      <c r="V1949" s="65"/>
      <c r="W1949" s="65"/>
      <c r="X1949" s="65"/>
      <c r="Y1949" s="65"/>
      <c r="Z1949" s="65"/>
      <c r="AA1949" s="65"/>
      <c r="AB1949" s="65"/>
      <c r="AC1949" s="65"/>
      <c r="AD1949" s="65"/>
      <c r="AE1949" s="65"/>
      <c r="AF1949" s="65"/>
      <c r="AG1949" s="65"/>
      <c r="AH1949" s="65"/>
      <c r="AI1949" s="65"/>
      <c r="AJ1949" s="65"/>
      <c r="AK1949" s="65"/>
      <c r="AL1949" s="65"/>
      <c r="AM1949" s="65"/>
      <c r="AN1949" s="65"/>
      <c r="AO1949" s="65"/>
      <c r="AP1949" s="65"/>
      <c r="AQ1949" s="65"/>
      <c r="AR1949" s="65"/>
      <c r="AS1949" s="65"/>
      <c r="AT1949" s="65"/>
      <c r="AU1949" s="65"/>
      <c r="AV1949" s="65"/>
      <c r="AW1949" s="65"/>
      <c r="AX1949" s="65"/>
      <c r="AY1949" s="65"/>
      <c r="AZ1949" s="65"/>
      <c r="BA1949" s="65"/>
      <c r="BB1949" s="65"/>
      <c r="BC1949" s="65"/>
      <c r="BD1949" s="65"/>
      <c r="BE1949" s="65"/>
      <c r="BF1949" s="65"/>
      <c r="BG1949" s="65"/>
      <c r="BH1949" s="65"/>
      <c r="BI1949" s="65"/>
      <c r="BJ1949" s="65"/>
      <c r="BK1949" s="65"/>
      <c r="BL1949" s="65"/>
    </row>
    <row r="1950" spans="1:64" x14ac:dyDescent="0.2">
      <c r="A1950" s="113" t="s">
        <v>1958</v>
      </c>
      <c r="B1950" s="357" t="s">
        <v>2218</v>
      </c>
      <c r="C1950" s="357" t="s">
        <v>2234</v>
      </c>
      <c r="D1950" s="357">
        <v>400</v>
      </c>
      <c r="E1950" s="113" t="s">
        <v>2220</v>
      </c>
      <c r="F1950" s="345">
        <v>300</v>
      </c>
      <c r="G1950" s="357" t="s">
        <v>1992</v>
      </c>
      <c r="H1950" s="357" t="s">
        <v>28</v>
      </c>
      <c r="I1950" s="605" t="s">
        <v>29</v>
      </c>
      <c r="J1950" s="357" t="s">
        <v>76</v>
      </c>
      <c r="K1950" s="357"/>
      <c r="L1950" s="630"/>
      <c r="M1950" s="357" t="s">
        <v>32</v>
      </c>
      <c r="N1950" s="91" t="s">
        <v>368</v>
      </c>
      <c r="O1950" s="357">
        <v>8760</v>
      </c>
      <c r="P1950" s="113" t="s">
        <v>28</v>
      </c>
      <c r="Q1950" s="65"/>
      <c r="R1950" s="65"/>
      <c r="S1950" s="65"/>
      <c r="T1950" s="65"/>
      <c r="U1950" s="65"/>
      <c r="V1950" s="65"/>
      <c r="W1950" s="65"/>
      <c r="X1950" s="65"/>
      <c r="Y1950" s="65"/>
      <c r="Z1950" s="65"/>
      <c r="AA1950" s="65"/>
      <c r="AB1950" s="65"/>
      <c r="AC1950" s="65"/>
      <c r="AD1950" s="65"/>
      <c r="AE1950" s="65"/>
      <c r="AF1950" s="65"/>
      <c r="AG1950" s="65"/>
      <c r="AH1950" s="65"/>
      <c r="AI1950" s="65"/>
      <c r="AJ1950" s="65"/>
      <c r="AK1950" s="65"/>
      <c r="AL1950" s="65"/>
      <c r="AM1950" s="65"/>
      <c r="AN1950" s="65"/>
      <c r="AO1950" s="65"/>
      <c r="AP1950" s="65"/>
      <c r="AQ1950" s="65"/>
      <c r="AR1950" s="65"/>
      <c r="AS1950" s="65"/>
      <c r="AT1950" s="65"/>
      <c r="AU1950" s="65"/>
      <c r="AV1950" s="65"/>
      <c r="AW1950" s="65"/>
      <c r="AX1950" s="65"/>
      <c r="AY1950" s="65"/>
      <c r="AZ1950" s="65"/>
      <c r="BA1950" s="65"/>
      <c r="BB1950" s="65"/>
      <c r="BC1950" s="65"/>
      <c r="BD1950" s="65"/>
      <c r="BE1950" s="65"/>
      <c r="BF1950" s="65"/>
      <c r="BG1950" s="65"/>
      <c r="BH1950" s="65"/>
      <c r="BI1950" s="65"/>
      <c r="BJ1950" s="65"/>
      <c r="BK1950" s="65"/>
      <c r="BL1950" s="65"/>
    </row>
    <row r="1951" spans="1:64" x14ac:dyDescent="0.2">
      <c r="A1951" s="113" t="s">
        <v>1958</v>
      </c>
      <c r="B1951" s="357" t="s">
        <v>2218</v>
      </c>
      <c r="C1951" s="357" t="s">
        <v>2235</v>
      </c>
      <c r="D1951" s="357">
        <v>50</v>
      </c>
      <c r="E1951" s="113" t="s">
        <v>2220</v>
      </c>
      <c r="F1951" s="345">
        <v>300</v>
      </c>
      <c r="G1951" s="357" t="s">
        <v>1992</v>
      </c>
      <c r="H1951" s="357" t="s">
        <v>28</v>
      </c>
      <c r="I1951" s="605" t="s">
        <v>29</v>
      </c>
      <c r="J1951" s="113" t="s">
        <v>76</v>
      </c>
      <c r="K1951" s="605"/>
      <c r="L1951" s="630"/>
      <c r="M1951" s="357" t="s">
        <v>32</v>
      </c>
      <c r="N1951" s="91" t="s">
        <v>368</v>
      </c>
      <c r="O1951" s="357">
        <v>8760</v>
      </c>
      <c r="P1951" s="113" t="s">
        <v>28</v>
      </c>
      <c r="Q1951" s="65"/>
      <c r="R1951" s="65"/>
      <c r="S1951" s="65"/>
      <c r="T1951" s="65"/>
      <c r="U1951" s="65"/>
      <c r="V1951" s="65"/>
      <c r="W1951" s="65"/>
      <c r="X1951" s="65"/>
      <c r="Y1951" s="65"/>
      <c r="Z1951" s="65"/>
      <c r="AA1951" s="65"/>
      <c r="AB1951" s="65"/>
      <c r="AC1951" s="65"/>
      <c r="AD1951" s="65"/>
      <c r="AE1951" s="65"/>
      <c r="AF1951" s="65"/>
      <c r="AG1951" s="65"/>
      <c r="AH1951" s="65"/>
      <c r="AI1951" s="65"/>
      <c r="AJ1951" s="65"/>
      <c r="AK1951" s="65"/>
      <c r="AL1951" s="65"/>
      <c r="AM1951" s="65"/>
      <c r="AN1951" s="65"/>
      <c r="AO1951" s="65"/>
      <c r="AP1951" s="65"/>
      <c r="AQ1951" s="65"/>
      <c r="AR1951" s="65"/>
      <c r="AS1951" s="65"/>
      <c r="AT1951" s="65"/>
      <c r="AU1951" s="65"/>
      <c r="AV1951" s="65"/>
      <c r="AW1951" s="65"/>
      <c r="AX1951" s="65"/>
      <c r="AY1951" s="65"/>
      <c r="AZ1951" s="65"/>
      <c r="BA1951" s="65"/>
      <c r="BB1951" s="65"/>
      <c r="BC1951" s="65"/>
      <c r="BD1951" s="65"/>
      <c r="BE1951" s="65"/>
      <c r="BF1951" s="65"/>
      <c r="BG1951" s="65"/>
      <c r="BH1951" s="65"/>
      <c r="BI1951" s="65"/>
      <c r="BJ1951" s="65"/>
      <c r="BK1951" s="65"/>
      <c r="BL1951" s="65"/>
    </row>
    <row r="1952" spans="1:64" x14ac:dyDescent="0.2">
      <c r="A1952" s="113" t="s">
        <v>1958</v>
      </c>
      <c r="B1952" s="357" t="s">
        <v>2218</v>
      </c>
      <c r="C1952" s="357" t="s">
        <v>2236</v>
      </c>
      <c r="D1952" s="357">
        <v>150</v>
      </c>
      <c r="E1952" s="113" t="s">
        <v>2220</v>
      </c>
      <c r="F1952" s="345">
        <v>100</v>
      </c>
      <c r="G1952" s="357" t="s">
        <v>1966</v>
      </c>
      <c r="H1952" s="357" t="s">
        <v>28</v>
      </c>
      <c r="I1952" s="605" t="s">
        <v>29</v>
      </c>
      <c r="J1952" s="357" t="s">
        <v>28</v>
      </c>
      <c r="K1952" s="113" t="s">
        <v>2187</v>
      </c>
      <c r="L1952" s="630">
        <v>100</v>
      </c>
      <c r="M1952" s="357" t="s">
        <v>32</v>
      </c>
      <c r="N1952" s="91" t="s">
        <v>368</v>
      </c>
      <c r="O1952" s="357">
        <v>8760</v>
      </c>
      <c r="P1952" s="113" t="s">
        <v>28</v>
      </c>
      <c r="Q1952" s="65"/>
      <c r="R1952" s="65"/>
      <c r="S1952" s="65"/>
      <c r="T1952" s="65"/>
      <c r="U1952" s="65"/>
      <c r="V1952" s="65"/>
      <c r="W1952" s="65"/>
      <c r="X1952" s="65"/>
      <c r="Y1952" s="65"/>
      <c r="Z1952" s="65"/>
      <c r="AA1952" s="65"/>
      <c r="AB1952" s="65"/>
      <c r="AC1952" s="65"/>
      <c r="AD1952" s="65"/>
      <c r="AE1952" s="65"/>
      <c r="AF1952" s="65"/>
      <c r="AG1952" s="65"/>
      <c r="AH1952" s="65"/>
      <c r="AI1952" s="65"/>
      <c r="AJ1952" s="65"/>
      <c r="AK1952" s="65"/>
      <c r="AL1952" s="65"/>
      <c r="AM1952" s="65"/>
      <c r="AN1952" s="65"/>
      <c r="AO1952" s="65"/>
      <c r="AP1952" s="65"/>
      <c r="AQ1952" s="65"/>
      <c r="AR1952" s="65"/>
      <c r="AS1952" s="65"/>
      <c r="AT1952" s="65"/>
      <c r="AU1952" s="65"/>
      <c r="AV1952" s="65"/>
      <c r="AW1952" s="65"/>
      <c r="AX1952" s="65"/>
      <c r="AY1952" s="65"/>
      <c r="AZ1952" s="65"/>
      <c r="BA1952" s="65"/>
      <c r="BB1952" s="65"/>
      <c r="BC1952" s="65"/>
      <c r="BD1952" s="65"/>
      <c r="BE1952" s="65"/>
      <c r="BF1952" s="65"/>
      <c r="BG1952" s="65"/>
      <c r="BH1952" s="65"/>
      <c r="BI1952" s="65"/>
      <c r="BJ1952" s="65"/>
      <c r="BK1952" s="65"/>
      <c r="BL1952" s="65"/>
    </row>
    <row r="1953" spans="1:64" x14ac:dyDescent="0.2">
      <c r="A1953" s="113" t="s">
        <v>1958</v>
      </c>
      <c r="B1953" s="357" t="s">
        <v>2218</v>
      </c>
      <c r="C1953" s="357" t="s">
        <v>2237</v>
      </c>
      <c r="D1953" s="357">
        <v>400</v>
      </c>
      <c r="E1953" s="113" t="s">
        <v>2220</v>
      </c>
      <c r="F1953" s="345">
        <v>300</v>
      </c>
      <c r="G1953" s="357" t="s">
        <v>1966</v>
      </c>
      <c r="H1953" s="357" t="s">
        <v>28</v>
      </c>
      <c r="I1953" s="605" t="s">
        <v>29</v>
      </c>
      <c r="J1953" s="357" t="s">
        <v>28</v>
      </c>
      <c r="K1953" s="113" t="s">
        <v>2187</v>
      </c>
      <c r="L1953" s="630">
        <v>100</v>
      </c>
      <c r="M1953" s="357" t="s">
        <v>32</v>
      </c>
      <c r="N1953" s="91" t="s">
        <v>368</v>
      </c>
      <c r="O1953" s="357">
        <v>8760</v>
      </c>
      <c r="P1953" s="113" t="s">
        <v>28</v>
      </c>
      <c r="Q1953" s="65"/>
      <c r="R1953" s="65"/>
      <c r="S1953" s="65"/>
      <c r="T1953" s="65"/>
      <c r="U1953" s="65"/>
      <c r="V1953" s="65"/>
      <c r="W1953" s="65"/>
      <c r="X1953" s="65"/>
      <c r="Y1953" s="65"/>
      <c r="Z1953" s="65"/>
      <c r="AA1953" s="65"/>
      <c r="AB1953" s="65"/>
      <c r="AC1953" s="65"/>
      <c r="AD1953" s="65"/>
      <c r="AE1953" s="65"/>
      <c r="AF1953" s="65"/>
      <c r="AG1953" s="65"/>
      <c r="AH1953" s="65"/>
      <c r="AI1953" s="65"/>
      <c r="AJ1953" s="65"/>
      <c r="AK1953" s="65"/>
      <c r="AL1953" s="65"/>
      <c r="AM1953" s="65"/>
      <c r="AN1953" s="65"/>
      <c r="AO1953" s="65"/>
      <c r="AP1953" s="65"/>
      <c r="AQ1953" s="65"/>
      <c r="AR1953" s="65"/>
      <c r="AS1953" s="65"/>
      <c r="AT1953" s="65"/>
      <c r="AU1953" s="65"/>
      <c r="AV1953" s="65"/>
      <c r="AW1953" s="65"/>
      <c r="AX1953" s="65"/>
      <c r="AY1953" s="65"/>
      <c r="AZ1953" s="65"/>
      <c r="BA1953" s="65"/>
      <c r="BB1953" s="65"/>
      <c r="BC1953" s="65"/>
      <c r="BD1953" s="65"/>
      <c r="BE1953" s="65"/>
      <c r="BF1953" s="65"/>
      <c r="BG1953" s="65"/>
      <c r="BH1953" s="65"/>
      <c r="BI1953" s="65"/>
      <c r="BJ1953" s="65"/>
      <c r="BK1953" s="65"/>
      <c r="BL1953" s="65"/>
    </row>
    <row r="1954" spans="1:64" x14ac:dyDescent="0.2">
      <c r="A1954" s="113" t="s">
        <v>1958</v>
      </c>
      <c r="B1954" s="357" t="s">
        <v>2218</v>
      </c>
      <c r="C1954" s="357" t="s">
        <v>2238</v>
      </c>
      <c r="D1954" s="357">
        <v>800</v>
      </c>
      <c r="E1954" s="113" t="s">
        <v>2220</v>
      </c>
      <c r="F1954" s="345">
        <v>400</v>
      </c>
      <c r="G1954" s="357" t="s">
        <v>1966</v>
      </c>
      <c r="H1954" s="357" t="s">
        <v>28</v>
      </c>
      <c r="I1954" s="605" t="s">
        <v>29</v>
      </c>
      <c r="J1954" s="357" t="s">
        <v>28</v>
      </c>
      <c r="K1954" s="113" t="s">
        <v>407</v>
      </c>
      <c r="L1954" s="630">
        <v>500</v>
      </c>
      <c r="M1954" s="357" t="s">
        <v>32</v>
      </c>
      <c r="N1954" s="91" t="s">
        <v>368</v>
      </c>
      <c r="O1954" s="357">
        <v>8760</v>
      </c>
      <c r="P1954" s="113" t="s">
        <v>28</v>
      </c>
      <c r="Q1954" s="65"/>
      <c r="R1954" s="65"/>
      <c r="S1954" s="65"/>
      <c r="T1954" s="65"/>
      <c r="U1954" s="65"/>
      <c r="V1954" s="65"/>
      <c r="W1954" s="65"/>
      <c r="X1954" s="65"/>
      <c r="Y1954" s="65"/>
      <c r="Z1954" s="65"/>
      <c r="AA1954" s="65"/>
      <c r="AB1954" s="65"/>
      <c r="AC1954" s="65"/>
      <c r="AD1954" s="65"/>
      <c r="AE1954" s="65"/>
      <c r="AF1954" s="65"/>
      <c r="AG1954" s="65"/>
      <c r="AH1954" s="65"/>
      <c r="AI1954" s="65"/>
      <c r="AJ1954" s="65"/>
      <c r="AK1954" s="65"/>
      <c r="AL1954" s="65"/>
      <c r="AM1954" s="65"/>
      <c r="AN1954" s="65"/>
      <c r="AO1954" s="65"/>
      <c r="AP1954" s="65"/>
      <c r="AQ1954" s="65"/>
      <c r="AR1954" s="65"/>
      <c r="AS1954" s="65"/>
      <c r="AT1954" s="65"/>
      <c r="AU1954" s="65"/>
      <c r="AV1954" s="65"/>
      <c r="AW1954" s="65"/>
      <c r="AX1954" s="65"/>
      <c r="AY1954" s="65"/>
      <c r="AZ1954" s="65"/>
      <c r="BA1954" s="65"/>
      <c r="BB1954" s="65"/>
      <c r="BC1954" s="65"/>
      <c r="BD1954" s="65"/>
      <c r="BE1954" s="65"/>
      <c r="BF1954" s="65"/>
      <c r="BG1954" s="65"/>
      <c r="BH1954" s="65"/>
      <c r="BI1954" s="65"/>
      <c r="BJ1954" s="65"/>
      <c r="BK1954" s="65"/>
      <c r="BL1954" s="65"/>
    </row>
    <row r="1955" spans="1:64" x14ac:dyDescent="0.2">
      <c r="A1955" s="113" t="s">
        <v>1958</v>
      </c>
      <c r="B1955" s="357" t="s">
        <v>2218</v>
      </c>
      <c r="C1955" s="357" t="s">
        <v>2239</v>
      </c>
      <c r="D1955" s="357">
        <v>800</v>
      </c>
      <c r="E1955" s="113" t="s">
        <v>2220</v>
      </c>
      <c r="F1955" s="345">
        <v>400</v>
      </c>
      <c r="G1955" s="357" t="s">
        <v>1966</v>
      </c>
      <c r="H1955" s="357" t="s">
        <v>28</v>
      </c>
      <c r="I1955" s="605" t="s">
        <v>29</v>
      </c>
      <c r="J1955" s="357" t="s">
        <v>76</v>
      </c>
      <c r="K1955" s="113"/>
      <c r="L1955" s="630"/>
      <c r="M1955" s="357" t="s">
        <v>32</v>
      </c>
      <c r="N1955" s="91" t="s">
        <v>368</v>
      </c>
      <c r="O1955" s="357">
        <v>8760</v>
      </c>
      <c r="P1955" s="113" t="s">
        <v>28</v>
      </c>
      <c r="Q1955" s="65"/>
      <c r="R1955" s="65"/>
      <c r="S1955" s="65"/>
      <c r="T1955" s="65"/>
      <c r="U1955" s="65"/>
      <c r="V1955" s="65"/>
      <c r="W1955" s="65"/>
      <c r="X1955" s="65"/>
      <c r="Y1955" s="65"/>
      <c r="Z1955" s="65"/>
      <c r="AA1955" s="65"/>
      <c r="AB1955" s="65"/>
      <c r="AC1955" s="65"/>
      <c r="AD1955" s="65"/>
      <c r="AE1955" s="65"/>
      <c r="AF1955" s="65"/>
      <c r="AG1955" s="65"/>
      <c r="AH1955" s="65"/>
      <c r="AI1955" s="65"/>
      <c r="AJ1955" s="65"/>
      <c r="AK1955" s="65"/>
      <c r="AL1955" s="65"/>
      <c r="AM1955" s="65"/>
      <c r="AN1955" s="65"/>
      <c r="AO1955" s="65"/>
      <c r="AP1955" s="65"/>
      <c r="AQ1955" s="65"/>
      <c r="AR1955" s="65"/>
      <c r="AS1955" s="65"/>
      <c r="AT1955" s="65"/>
      <c r="AU1955" s="65"/>
      <c r="AV1955" s="65"/>
      <c r="AW1955" s="65"/>
      <c r="AX1955" s="65"/>
      <c r="AY1955" s="65"/>
      <c r="AZ1955" s="65"/>
      <c r="BA1955" s="65"/>
      <c r="BB1955" s="65"/>
      <c r="BC1955" s="65"/>
      <c r="BD1955" s="65"/>
      <c r="BE1955" s="65"/>
      <c r="BF1955" s="65"/>
      <c r="BG1955" s="65"/>
      <c r="BH1955" s="65"/>
      <c r="BI1955" s="65"/>
      <c r="BJ1955" s="65"/>
      <c r="BK1955" s="65"/>
      <c r="BL1955" s="65"/>
    </row>
    <row r="1956" spans="1:64" x14ac:dyDescent="0.2">
      <c r="A1956" s="113" t="s">
        <v>1958</v>
      </c>
      <c r="B1956" s="357" t="s">
        <v>2218</v>
      </c>
      <c r="C1956" s="357" t="s">
        <v>2240</v>
      </c>
      <c r="D1956" s="357">
        <v>400</v>
      </c>
      <c r="E1956" s="113" t="s">
        <v>2220</v>
      </c>
      <c r="F1956" s="345">
        <v>300</v>
      </c>
      <c r="G1956" s="357" t="s">
        <v>1966</v>
      </c>
      <c r="H1956" s="357" t="s">
        <v>28</v>
      </c>
      <c r="I1956" s="605" t="s">
        <v>29</v>
      </c>
      <c r="J1956" s="357" t="s">
        <v>28</v>
      </c>
      <c r="K1956" s="113" t="s">
        <v>2187</v>
      </c>
      <c r="L1956" s="630">
        <v>200</v>
      </c>
      <c r="M1956" s="357" t="s">
        <v>32</v>
      </c>
      <c r="N1956" s="91" t="s">
        <v>368</v>
      </c>
      <c r="O1956" s="357">
        <v>8760</v>
      </c>
      <c r="P1956" s="113" t="s">
        <v>28</v>
      </c>
      <c r="Q1956" s="65"/>
      <c r="R1956" s="65"/>
      <c r="S1956" s="65"/>
      <c r="T1956" s="65"/>
      <c r="U1956" s="65"/>
      <c r="V1956" s="65"/>
      <c r="W1956" s="65"/>
      <c r="X1956" s="65"/>
      <c r="Y1956" s="65"/>
      <c r="Z1956" s="65"/>
      <c r="AA1956" s="65"/>
      <c r="AB1956" s="65"/>
      <c r="AC1956" s="65"/>
      <c r="AD1956" s="65"/>
      <c r="AE1956" s="65"/>
      <c r="AF1956" s="65"/>
      <c r="AG1956" s="65"/>
      <c r="AH1956" s="65"/>
      <c r="AI1956" s="65"/>
      <c r="AJ1956" s="65"/>
      <c r="AK1956" s="65"/>
      <c r="AL1956" s="65"/>
      <c r="AM1956" s="65"/>
      <c r="AN1956" s="65"/>
      <c r="AO1956" s="65"/>
      <c r="AP1956" s="65"/>
      <c r="AQ1956" s="65"/>
      <c r="AR1956" s="65"/>
      <c r="AS1956" s="65"/>
      <c r="AT1956" s="65"/>
      <c r="AU1956" s="65"/>
      <c r="AV1956" s="65"/>
      <c r="AW1956" s="65"/>
      <c r="AX1956" s="65"/>
      <c r="AY1956" s="65"/>
      <c r="AZ1956" s="65"/>
      <c r="BA1956" s="65"/>
      <c r="BB1956" s="65"/>
      <c r="BC1956" s="65"/>
      <c r="BD1956" s="65"/>
      <c r="BE1956" s="65"/>
      <c r="BF1956" s="65"/>
      <c r="BG1956" s="65"/>
      <c r="BH1956" s="65"/>
      <c r="BI1956" s="65"/>
      <c r="BJ1956" s="65"/>
      <c r="BK1956" s="65"/>
      <c r="BL1956" s="65"/>
    </row>
    <row r="1957" spans="1:64" x14ac:dyDescent="0.2">
      <c r="A1957" s="113" t="s">
        <v>1958</v>
      </c>
      <c r="B1957" s="357" t="s">
        <v>2218</v>
      </c>
      <c r="C1957" s="357" t="s">
        <v>2241</v>
      </c>
      <c r="D1957" s="357">
        <v>400</v>
      </c>
      <c r="E1957" s="113" t="s">
        <v>2220</v>
      </c>
      <c r="F1957" s="345">
        <v>300</v>
      </c>
      <c r="G1957" s="357" t="s">
        <v>1966</v>
      </c>
      <c r="H1957" s="357" t="s">
        <v>28</v>
      </c>
      <c r="I1957" s="605" t="s">
        <v>29</v>
      </c>
      <c r="J1957" s="357" t="s">
        <v>28</v>
      </c>
      <c r="K1957" s="113" t="s">
        <v>2187</v>
      </c>
      <c r="L1957" s="630">
        <v>200</v>
      </c>
      <c r="M1957" s="357" t="s">
        <v>32</v>
      </c>
      <c r="N1957" s="91" t="s">
        <v>368</v>
      </c>
      <c r="O1957" s="357">
        <v>8760</v>
      </c>
      <c r="P1957" s="113" t="s">
        <v>28</v>
      </c>
      <c r="Q1957" s="65"/>
      <c r="R1957" s="65"/>
      <c r="S1957" s="65"/>
      <c r="T1957" s="65"/>
      <c r="U1957" s="65"/>
      <c r="V1957" s="65"/>
      <c r="W1957" s="65"/>
      <c r="X1957" s="65"/>
      <c r="Y1957" s="65"/>
      <c r="Z1957" s="65"/>
      <c r="AA1957" s="65"/>
      <c r="AB1957" s="65"/>
      <c r="AC1957" s="65"/>
      <c r="AD1957" s="65"/>
      <c r="AE1957" s="65"/>
      <c r="AF1957" s="65"/>
      <c r="AG1957" s="65"/>
      <c r="AH1957" s="65"/>
      <c r="AI1957" s="65"/>
      <c r="AJ1957" s="65"/>
      <c r="AK1957" s="65"/>
      <c r="AL1957" s="65"/>
      <c r="AM1957" s="65"/>
      <c r="AN1957" s="65"/>
      <c r="AO1957" s="65"/>
      <c r="AP1957" s="65"/>
      <c r="AQ1957" s="65"/>
      <c r="AR1957" s="65"/>
      <c r="AS1957" s="65"/>
      <c r="AT1957" s="65"/>
      <c r="AU1957" s="65"/>
      <c r="AV1957" s="65"/>
      <c r="AW1957" s="65"/>
      <c r="AX1957" s="65"/>
      <c r="AY1957" s="65"/>
      <c r="AZ1957" s="65"/>
      <c r="BA1957" s="65"/>
      <c r="BB1957" s="65"/>
      <c r="BC1957" s="65"/>
      <c r="BD1957" s="65"/>
      <c r="BE1957" s="65"/>
      <c r="BF1957" s="65"/>
      <c r="BG1957" s="65"/>
      <c r="BH1957" s="65"/>
      <c r="BI1957" s="65"/>
      <c r="BJ1957" s="65"/>
      <c r="BK1957" s="65"/>
      <c r="BL1957" s="65"/>
    </row>
    <row r="1958" spans="1:64" x14ac:dyDescent="0.2">
      <c r="A1958" s="113" t="s">
        <v>1958</v>
      </c>
      <c r="B1958" s="357" t="s">
        <v>2218</v>
      </c>
      <c r="C1958" s="357" t="s">
        <v>2242</v>
      </c>
      <c r="D1958" s="357">
        <v>400</v>
      </c>
      <c r="E1958" s="113" t="s">
        <v>2220</v>
      </c>
      <c r="F1958" s="345">
        <v>300</v>
      </c>
      <c r="G1958" s="357" t="s">
        <v>1966</v>
      </c>
      <c r="H1958" s="357" t="s">
        <v>28</v>
      </c>
      <c r="I1958" s="605" t="s">
        <v>29</v>
      </c>
      <c r="J1958" s="357" t="s">
        <v>28</v>
      </c>
      <c r="K1958" s="113" t="s">
        <v>2187</v>
      </c>
      <c r="L1958" s="630">
        <v>200</v>
      </c>
      <c r="M1958" s="357" t="s">
        <v>32</v>
      </c>
      <c r="N1958" s="91" t="s">
        <v>368</v>
      </c>
      <c r="O1958" s="357">
        <v>8760</v>
      </c>
      <c r="P1958" s="113" t="s">
        <v>28</v>
      </c>
      <c r="Q1958" s="65"/>
      <c r="R1958" s="65"/>
      <c r="S1958" s="65"/>
      <c r="T1958" s="65"/>
      <c r="U1958" s="65"/>
      <c r="V1958" s="65"/>
      <c r="W1958" s="65"/>
      <c r="X1958" s="65"/>
      <c r="Y1958" s="65"/>
      <c r="Z1958" s="65"/>
      <c r="AA1958" s="65"/>
      <c r="AB1958" s="65"/>
      <c r="AC1958" s="65"/>
      <c r="AD1958" s="65"/>
      <c r="AE1958" s="65"/>
      <c r="AF1958" s="65"/>
      <c r="AG1958" s="65"/>
      <c r="AH1958" s="65"/>
      <c r="AI1958" s="65"/>
      <c r="AJ1958" s="65"/>
      <c r="AK1958" s="65"/>
      <c r="AL1958" s="65"/>
      <c r="AM1958" s="65"/>
      <c r="AN1958" s="65"/>
      <c r="AO1958" s="65"/>
      <c r="AP1958" s="65"/>
      <c r="AQ1958" s="65"/>
      <c r="AR1958" s="65"/>
      <c r="AS1958" s="65"/>
      <c r="AT1958" s="65"/>
      <c r="AU1958" s="65"/>
      <c r="AV1958" s="65"/>
      <c r="AW1958" s="65"/>
      <c r="AX1958" s="65"/>
      <c r="AY1958" s="65"/>
      <c r="AZ1958" s="65"/>
      <c r="BA1958" s="65"/>
      <c r="BB1958" s="65"/>
      <c r="BC1958" s="65"/>
      <c r="BD1958" s="65"/>
      <c r="BE1958" s="65"/>
      <c r="BF1958" s="65"/>
      <c r="BG1958" s="65"/>
      <c r="BH1958" s="65"/>
      <c r="BI1958" s="65"/>
      <c r="BJ1958" s="65"/>
      <c r="BK1958" s="65"/>
      <c r="BL1958" s="65"/>
    </row>
    <row r="1959" spans="1:64" x14ac:dyDescent="0.2">
      <c r="A1959" s="113" t="s">
        <v>1958</v>
      </c>
      <c r="B1959" s="357" t="s">
        <v>2218</v>
      </c>
      <c r="C1959" s="357" t="s">
        <v>2243</v>
      </c>
      <c r="D1959" s="357">
        <v>400</v>
      </c>
      <c r="E1959" s="113" t="s">
        <v>2220</v>
      </c>
      <c r="F1959" s="345">
        <v>300</v>
      </c>
      <c r="G1959" s="357" t="s">
        <v>1966</v>
      </c>
      <c r="H1959" s="357" t="s">
        <v>28</v>
      </c>
      <c r="I1959" s="605" t="s">
        <v>29</v>
      </c>
      <c r="J1959" s="357" t="s">
        <v>28</v>
      </c>
      <c r="K1959" s="113" t="s">
        <v>2187</v>
      </c>
      <c r="L1959" s="630">
        <v>200</v>
      </c>
      <c r="M1959" s="357" t="s">
        <v>32</v>
      </c>
      <c r="N1959" s="91" t="s">
        <v>368</v>
      </c>
      <c r="O1959" s="357">
        <v>8760</v>
      </c>
      <c r="P1959" s="113" t="s">
        <v>28</v>
      </c>
      <c r="Q1959" s="65"/>
      <c r="R1959" s="65"/>
      <c r="S1959" s="65"/>
      <c r="T1959" s="65"/>
      <c r="U1959" s="65"/>
      <c r="V1959" s="65"/>
      <c r="W1959" s="65"/>
      <c r="X1959" s="65"/>
      <c r="Y1959" s="65"/>
      <c r="Z1959" s="65"/>
      <c r="AA1959" s="65"/>
      <c r="AB1959" s="65"/>
      <c r="AC1959" s="65"/>
      <c r="AD1959" s="65"/>
      <c r="AE1959" s="65"/>
      <c r="AF1959" s="65"/>
      <c r="AG1959" s="65"/>
      <c r="AH1959" s="65"/>
      <c r="AI1959" s="65"/>
      <c r="AJ1959" s="65"/>
      <c r="AK1959" s="65"/>
      <c r="AL1959" s="65"/>
      <c r="AM1959" s="65"/>
      <c r="AN1959" s="65"/>
      <c r="AO1959" s="65"/>
      <c r="AP1959" s="65"/>
      <c r="AQ1959" s="65"/>
      <c r="AR1959" s="65"/>
      <c r="AS1959" s="65"/>
      <c r="AT1959" s="65"/>
      <c r="AU1959" s="65"/>
      <c r="AV1959" s="65"/>
      <c r="AW1959" s="65"/>
      <c r="AX1959" s="65"/>
      <c r="AY1959" s="65"/>
      <c r="AZ1959" s="65"/>
      <c r="BA1959" s="65"/>
      <c r="BB1959" s="65"/>
      <c r="BC1959" s="65"/>
      <c r="BD1959" s="65"/>
      <c r="BE1959" s="65"/>
      <c r="BF1959" s="65"/>
      <c r="BG1959" s="65"/>
      <c r="BH1959" s="65"/>
      <c r="BI1959" s="65"/>
      <c r="BJ1959" s="65"/>
      <c r="BK1959" s="65"/>
      <c r="BL1959" s="65"/>
    </row>
    <row r="1960" spans="1:64" x14ac:dyDescent="0.2">
      <c r="A1960" s="113" t="s">
        <v>1958</v>
      </c>
      <c r="B1960" s="357" t="s">
        <v>2218</v>
      </c>
      <c r="C1960" s="357" t="s">
        <v>2244</v>
      </c>
      <c r="D1960" s="357">
        <v>400</v>
      </c>
      <c r="E1960" s="113" t="s">
        <v>2220</v>
      </c>
      <c r="F1960" s="345">
        <v>300</v>
      </c>
      <c r="G1960" s="357" t="s">
        <v>1966</v>
      </c>
      <c r="H1960" s="357" t="s">
        <v>28</v>
      </c>
      <c r="I1960" s="605" t="s">
        <v>29</v>
      </c>
      <c r="J1960" s="357" t="s">
        <v>28</v>
      </c>
      <c r="K1960" s="113" t="s">
        <v>2187</v>
      </c>
      <c r="L1960" s="630">
        <v>200</v>
      </c>
      <c r="M1960" s="357" t="s">
        <v>32</v>
      </c>
      <c r="N1960" s="91" t="s">
        <v>368</v>
      </c>
      <c r="O1960" s="357">
        <v>8760</v>
      </c>
      <c r="P1960" s="113" t="s">
        <v>28</v>
      </c>
      <c r="Q1960" s="65"/>
      <c r="R1960" s="65"/>
      <c r="S1960" s="65"/>
      <c r="T1960" s="65"/>
      <c r="U1960" s="65"/>
      <c r="V1960" s="65"/>
      <c r="W1960" s="65"/>
      <c r="X1960" s="65"/>
      <c r="Y1960" s="65"/>
      <c r="Z1960" s="65"/>
      <c r="AA1960" s="65"/>
      <c r="AB1960" s="65"/>
      <c r="AC1960" s="65"/>
      <c r="AD1960" s="65"/>
      <c r="AE1960" s="65"/>
      <c r="AF1960" s="65"/>
      <c r="AG1960" s="65"/>
      <c r="AH1960" s="65"/>
      <c r="AI1960" s="65"/>
      <c r="AJ1960" s="65"/>
      <c r="AK1960" s="65"/>
      <c r="AL1960" s="65"/>
      <c r="AM1960" s="65"/>
      <c r="AN1960" s="65"/>
      <c r="AO1960" s="65"/>
      <c r="AP1960" s="65"/>
      <c r="AQ1960" s="65"/>
      <c r="AR1960" s="65"/>
      <c r="AS1960" s="65"/>
      <c r="AT1960" s="65"/>
      <c r="AU1960" s="65"/>
      <c r="AV1960" s="65"/>
      <c r="AW1960" s="65"/>
      <c r="AX1960" s="65"/>
      <c r="AY1960" s="65"/>
      <c r="AZ1960" s="65"/>
      <c r="BA1960" s="65"/>
      <c r="BB1960" s="65"/>
      <c r="BC1960" s="65"/>
      <c r="BD1960" s="65"/>
      <c r="BE1960" s="65"/>
      <c r="BF1960" s="65"/>
      <c r="BG1960" s="65"/>
      <c r="BH1960" s="65"/>
      <c r="BI1960" s="65"/>
      <c r="BJ1960" s="65"/>
      <c r="BK1960" s="65"/>
      <c r="BL1960" s="65"/>
    </row>
    <row r="1961" spans="1:64" x14ac:dyDescent="0.2">
      <c r="A1961" s="113" t="s">
        <v>1958</v>
      </c>
      <c r="B1961" s="357" t="s">
        <v>2218</v>
      </c>
      <c r="C1961" s="357" t="s">
        <v>2245</v>
      </c>
      <c r="D1961" s="357">
        <v>400</v>
      </c>
      <c r="E1961" s="113" t="s">
        <v>2220</v>
      </c>
      <c r="F1961" s="345">
        <v>300</v>
      </c>
      <c r="G1961" s="357" t="s">
        <v>1966</v>
      </c>
      <c r="H1961" s="357" t="s">
        <v>28</v>
      </c>
      <c r="I1961" s="605" t="s">
        <v>29</v>
      </c>
      <c r="J1961" s="357" t="s">
        <v>28</v>
      </c>
      <c r="K1961" s="113" t="s">
        <v>2246</v>
      </c>
      <c r="L1961" s="630">
        <v>400</v>
      </c>
      <c r="M1961" s="357" t="s">
        <v>32</v>
      </c>
      <c r="N1961" s="91" t="s">
        <v>368</v>
      </c>
      <c r="O1961" s="357">
        <v>8760</v>
      </c>
      <c r="P1961" s="113" t="s">
        <v>28</v>
      </c>
      <c r="Q1961" s="65"/>
      <c r="R1961" s="65"/>
      <c r="S1961" s="65"/>
      <c r="T1961" s="65"/>
      <c r="U1961" s="65"/>
      <c r="V1961" s="65"/>
      <c r="W1961" s="65"/>
      <c r="X1961" s="65"/>
      <c r="Y1961" s="65"/>
      <c r="Z1961" s="65"/>
      <c r="AA1961" s="65"/>
      <c r="AB1961" s="65"/>
      <c r="AC1961" s="65"/>
      <c r="AD1961" s="65"/>
      <c r="AE1961" s="65"/>
      <c r="AF1961" s="65"/>
      <c r="AG1961" s="65"/>
      <c r="AH1961" s="65"/>
      <c r="AI1961" s="65"/>
      <c r="AJ1961" s="65"/>
      <c r="AK1961" s="65"/>
      <c r="AL1961" s="65"/>
      <c r="AM1961" s="65"/>
      <c r="AN1961" s="65"/>
      <c r="AO1961" s="65"/>
      <c r="AP1961" s="65"/>
      <c r="AQ1961" s="65"/>
      <c r="AR1961" s="65"/>
      <c r="AS1961" s="65"/>
      <c r="AT1961" s="65"/>
      <c r="AU1961" s="65"/>
      <c r="AV1961" s="65"/>
      <c r="AW1961" s="65"/>
      <c r="AX1961" s="65"/>
      <c r="AY1961" s="65"/>
      <c r="AZ1961" s="65"/>
      <c r="BA1961" s="65"/>
      <c r="BB1961" s="65"/>
      <c r="BC1961" s="65"/>
      <c r="BD1961" s="65"/>
      <c r="BE1961" s="65"/>
      <c r="BF1961" s="65"/>
      <c r="BG1961" s="65"/>
      <c r="BH1961" s="65"/>
      <c r="BI1961" s="65"/>
      <c r="BJ1961" s="65"/>
      <c r="BK1961" s="65"/>
      <c r="BL1961" s="65"/>
    </row>
    <row r="1962" spans="1:64" x14ac:dyDescent="0.2">
      <c r="A1962" s="113" t="s">
        <v>1958</v>
      </c>
      <c r="B1962" s="357" t="s">
        <v>2218</v>
      </c>
      <c r="C1962" s="357" t="s">
        <v>2247</v>
      </c>
      <c r="D1962" s="357">
        <v>400</v>
      </c>
      <c r="E1962" s="113" t="s">
        <v>2220</v>
      </c>
      <c r="F1962" s="345">
        <v>300</v>
      </c>
      <c r="G1962" s="357" t="s">
        <v>1966</v>
      </c>
      <c r="H1962" s="357" t="s">
        <v>28</v>
      </c>
      <c r="I1962" s="605" t="s">
        <v>29</v>
      </c>
      <c r="J1962" s="357" t="s">
        <v>76</v>
      </c>
      <c r="K1962" s="113"/>
      <c r="L1962" s="630"/>
      <c r="M1962" s="357" t="s">
        <v>32</v>
      </c>
      <c r="N1962" s="91" t="s">
        <v>368</v>
      </c>
      <c r="O1962" s="357">
        <v>8760</v>
      </c>
      <c r="P1962" s="113" t="s">
        <v>28</v>
      </c>
      <c r="Q1962" s="65"/>
      <c r="R1962" s="65"/>
      <c r="S1962" s="65"/>
      <c r="T1962" s="65"/>
      <c r="U1962" s="65"/>
      <c r="V1962" s="65"/>
      <c r="W1962" s="65"/>
      <c r="X1962" s="65"/>
      <c r="Y1962" s="65"/>
      <c r="Z1962" s="65"/>
      <c r="AA1962" s="65"/>
      <c r="AB1962" s="65"/>
      <c r="AC1962" s="65"/>
      <c r="AD1962" s="65"/>
      <c r="AE1962" s="65"/>
      <c r="AF1962" s="65"/>
      <c r="AG1962" s="65"/>
      <c r="AH1962" s="65"/>
      <c r="AI1962" s="65"/>
      <c r="AJ1962" s="65"/>
      <c r="AK1962" s="65"/>
      <c r="AL1962" s="65"/>
      <c r="AM1962" s="65"/>
      <c r="AN1962" s="65"/>
      <c r="AO1962" s="65"/>
      <c r="AP1962" s="65"/>
      <c r="AQ1962" s="65"/>
      <c r="AR1962" s="65"/>
      <c r="AS1962" s="65"/>
      <c r="AT1962" s="65"/>
      <c r="AU1962" s="65"/>
      <c r="AV1962" s="65"/>
      <c r="AW1962" s="65"/>
      <c r="AX1962" s="65"/>
      <c r="AY1962" s="65"/>
      <c r="AZ1962" s="65"/>
      <c r="BA1962" s="65"/>
      <c r="BB1962" s="65"/>
      <c r="BC1962" s="65"/>
      <c r="BD1962" s="65"/>
      <c r="BE1962" s="65"/>
      <c r="BF1962" s="65"/>
      <c r="BG1962" s="65"/>
      <c r="BH1962" s="65"/>
      <c r="BI1962" s="65"/>
      <c r="BJ1962" s="65"/>
      <c r="BK1962" s="65"/>
      <c r="BL1962" s="65"/>
    </row>
    <row r="1963" spans="1:64" x14ac:dyDescent="0.2">
      <c r="A1963" s="113" t="s">
        <v>1958</v>
      </c>
      <c r="B1963" s="357" t="s">
        <v>2218</v>
      </c>
      <c r="C1963" s="357" t="s">
        <v>2248</v>
      </c>
      <c r="D1963" s="357">
        <v>400</v>
      </c>
      <c r="E1963" s="113" t="s">
        <v>2220</v>
      </c>
      <c r="F1963" s="345">
        <v>300</v>
      </c>
      <c r="G1963" s="357" t="s">
        <v>1966</v>
      </c>
      <c r="H1963" s="357" t="s">
        <v>28</v>
      </c>
      <c r="I1963" s="605" t="s">
        <v>29</v>
      </c>
      <c r="J1963" s="357" t="s">
        <v>28</v>
      </c>
      <c r="K1963" s="113" t="s">
        <v>2187</v>
      </c>
      <c r="L1963" s="630">
        <v>200</v>
      </c>
      <c r="M1963" s="357" t="s">
        <v>32</v>
      </c>
      <c r="N1963" s="91" t="s">
        <v>368</v>
      </c>
      <c r="O1963" s="357">
        <v>8760</v>
      </c>
      <c r="P1963" s="113" t="s">
        <v>28</v>
      </c>
      <c r="Q1963" s="65"/>
      <c r="R1963" s="65"/>
      <c r="S1963" s="65"/>
      <c r="T1963" s="65"/>
      <c r="U1963" s="65"/>
      <c r="V1963" s="65"/>
      <c r="W1963" s="65"/>
      <c r="X1963" s="65"/>
      <c r="Y1963" s="65"/>
      <c r="Z1963" s="65"/>
      <c r="AA1963" s="65"/>
      <c r="AB1963" s="65"/>
      <c r="AC1963" s="65"/>
      <c r="AD1963" s="65"/>
      <c r="AE1963" s="65"/>
      <c r="AF1963" s="65"/>
      <c r="AG1963" s="65"/>
      <c r="AH1963" s="65"/>
      <c r="AI1963" s="65"/>
      <c r="AJ1963" s="65"/>
      <c r="AK1963" s="65"/>
      <c r="AL1963" s="65"/>
      <c r="AM1963" s="65"/>
      <c r="AN1963" s="65"/>
      <c r="AO1963" s="65"/>
      <c r="AP1963" s="65"/>
      <c r="AQ1963" s="65"/>
      <c r="AR1963" s="65"/>
      <c r="AS1963" s="65"/>
      <c r="AT1963" s="65"/>
      <c r="AU1963" s="65"/>
      <c r="AV1963" s="65"/>
      <c r="AW1963" s="65"/>
      <c r="AX1963" s="65"/>
      <c r="AY1963" s="65"/>
      <c r="AZ1963" s="65"/>
      <c r="BA1963" s="65"/>
      <c r="BB1963" s="65"/>
      <c r="BC1963" s="65"/>
      <c r="BD1963" s="65"/>
      <c r="BE1963" s="65"/>
      <c r="BF1963" s="65"/>
      <c r="BG1963" s="65"/>
      <c r="BH1963" s="65"/>
      <c r="BI1963" s="65"/>
      <c r="BJ1963" s="65"/>
      <c r="BK1963" s="65"/>
      <c r="BL1963" s="65"/>
    </row>
    <row r="1964" spans="1:64" x14ac:dyDescent="0.2">
      <c r="A1964" s="113" t="s">
        <v>1958</v>
      </c>
      <c r="B1964" s="357" t="s">
        <v>2218</v>
      </c>
      <c r="C1964" s="357" t="s">
        <v>2249</v>
      </c>
      <c r="D1964" s="357" t="s">
        <v>1978</v>
      </c>
      <c r="E1964" s="113" t="s">
        <v>2220</v>
      </c>
      <c r="F1964" s="345">
        <v>50</v>
      </c>
      <c r="G1964" s="357" t="s">
        <v>84</v>
      </c>
      <c r="H1964" s="357" t="s">
        <v>28</v>
      </c>
      <c r="I1964" s="605" t="s">
        <v>41</v>
      </c>
      <c r="J1964" s="357" t="s">
        <v>76</v>
      </c>
      <c r="K1964" s="357"/>
      <c r="L1964" s="630"/>
      <c r="M1964" s="357" t="s">
        <v>32</v>
      </c>
      <c r="N1964" s="91" t="s">
        <v>368</v>
      </c>
      <c r="O1964" s="357">
        <v>8760</v>
      </c>
      <c r="P1964" s="113" t="s">
        <v>28</v>
      </c>
      <c r="Q1964" s="65"/>
      <c r="R1964" s="65"/>
      <c r="S1964" s="65"/>
      <c r="T1964" s="65"/>
      <c r="U1964" s="65"/>
      <c r="V1964" s="65"/>
      <c r="W1964" s="65"/>
      <c r="X1964" s="65"/>
      <c r="Y1964" s="65"/>
      <c r="Z1964" s="65"/>
      <c r="AA1964" s="65"/>
      <c r="AB1964" s="65"/>
      <c r="AC1964" s="65"/>
      <c r="AD1964" s="65"/>
      <c r="AE1964" s="65"/>
      <c r="AF1964" s="65"/>
      <c r="AG1964" s="65"/>
      <c r="AH1964" s="65"/>
      <c r="AI1964" s="65"/>
      <c r="AJ1964" s="65"/>
      <c r="AK1964" s="65"/>
      <c r="AL1964" s="65"/>
      <c r="AM1964" s="65"/>
      <c r="AN1964" s="65"/>
      <c r="AO1964" s="65"/>
      <c r="AP1964" s="65"/>
      <c r="AQ1964" s="65"/>
      <c r="AR1964" s="65"/>
      <c r="AS1964" s="65"/>
      <c r="AT1964" s="65"/>
      <c r="AU1964" s="65"/>
      <c r="AV1964" s="65"/>
      <c r="AW1964" s="65"/>
      <c r="AX1964" s="65"/>
      <c r="AY1964" s="65"/>
      <c r="AZ1964" s="65"/>
      <c r="BA1964" s="65"/>
      <c r="BB1964" s="65"/>
      <c r="BC1964" s="65"/>
      <c r="BD1964" s="65"/>
      <c r="BE1964" s="65"/>
      <c r="BF1964" s="65"/>
      <c r="BG1964" s="65"/>
      <c r="BH1964" s="65"/>
      <c r="BI1964" s="65"/>
      <c r="BJ1964" s="65"/>
      <c r="BK1964" s="65"/>
      <c r="BL1964" s="65"/>
    </row>
    <row r="1965" spans="1:64" x14ac:dyDescent="0.2">
      <c r="A1965" s="113" t="s">
        <v>1958</v>
      </c>
      <c r="B1965" s="357" t="s">
        <v>2218</v>
      </c>
      <c r="C1965" s="357" t="s">
        <v>2250</v>
      </c>
      <c r="D1965" s="357">
        <v>400</v>
      </c>
      <c r="E1965" s="113" t="s">
        <v>2220</v>
      </c>
      <c r="F1965" s="345">
        <v>300</v>
      </c>
      <c r="G1965" s="357" t="s">
        <v>1966</v>
      </c>
      <c r="H1965" s="357" t="s">
        <v>28</v>
      </c>
      <c r="I1965" s="605" t="s">
        <v>29</v>
      </c>
      <c r="J1965" s="357" t="s">
        <v>28</v>
      </c>
      <c r="K1965" s="113" t="s">
        <v>2187</v>
      </c>
      <c r="L1965" s="630">
        <v>200</v>
      </c>
      <c r="M1965" s="357" t="s">
        <v>32</v>
      </c>
      <c r="N1965" s="91" t="s">
        <v>368</v>
      </c>
      <c r="O1965" s="357">
        <v>8760</v>
      </c>
      <c r="P1965" s="113" t="s">
        <v>28</v>
      </c>
      <c r="Q1965" s="65"/>
      <c r="R1965" s="65"/>
      <c r="S1965" s="65"/>
      <c r="T1965" s="65"/>
      <c r="U1965" s="65"/>
      <c r="V1965" s="65"/>
      <c r="W1965" s="65"/>
      <c r="X1965" s="65"/>
      <c r="Y1965" s="65"/>
      <c r="Z1965" s="65"/>
      <c r="AA1965" s="65"/>
      <c r="AB1965" s="65"/>
      <c r="AC1965" s="65"/>
      <c r="AD1965" s="65"/>
      <c r="AE1965" s="65"/>
      <c r="AF1965" s="65"/>
      <c r="AG1965" s="65"/>
      <c r="AH1965" s="65"/>
      <c r="AI1965" s="65"/>
      <c r="AJ1965" s="65"/>
      <c r="AK1965" s="65"/>
      <c r="AL1965" s="65"/>
      <c r="AM1965" s="65"/>
      <c r="AN1965" s="65"/>
      <c r="AO1965" s="65"/>
      <c r="AP1965" s="65"/>
      <c r="AQ1965" s="65"/>
      <c r="AR1965" s="65"/>
      <c r="AS1965" s="65"/>
      <c r="AT1965" s="65"/>
      <c r="AU1965" s="65"/>
      <c r="AV1965" s="65"/>
      <c r="AW1965" s="65"/>
      <c r="AX1965" s="65"/>
      <c r="AY1965" s="65"/>
      <c r="AZ1965" s="65"/>
      <c r="BA1965" s="65"/>
      <c r="BB1965" s="65"/>
      <c r="BC1965" s="65"/>
      <c r="BD1965" s="65"/>
      <c r="BE1965" s="65"/>
      <c r="BF1965" s="65"/>
      <c r="BG1965" s="65"/>
      <c r="BH1965" s="65"/>
      <c r="BI1965" s="65"/>
      <c r="BJ1965" s="65"/>
      <c r="BK1965" s="65"/>
      <c r="BL1965" s="65"/>
    </row>
    <row r="1966" spans="1:64" x14ac:dyDescent="0.2">
      <c r="A1966" s="113" t="s">
        <v>1958</v>
      </c>
      <c r="B1966" s="357" t="s">
        <v>2218</v>
      </c>
      <c r="C1966" s="357" t="s">
        <v>2251</v>
      </c>
      <c r="D1966" s="357">
        <v>400</v>
      </c>
      <c r="E1966" s="113" t="s">
        <v>2220</v>
      </c>
      <c r="F1966" s="345">
        <v>300</v>
      </c>
      <c r="G1966" s="357" t="s">
        <v>1966</v>
      </c>
      <c r="H1966" s="357" t="s">
        <v>28</v>
      </c>
      <c r="I1966" s="605" t="s">
        <v>29</v>
      </c>
      <c r="J1966" s="357" t="s">
        <v>28</v>
      </c>
      <c r="K1966" s="113" t="s">
        <v>2187</v>
      </c>
      <c r="L1966" s="630">
        <v>100</v>
      </c>
      <c r="M1966" s="357" t="s">
        <v>32</v>
      </c>
      <c r="N1966" s="91" t="s">
        <v>368</v>
      </c>
      <c r="O1966" s="357">
        <v>8760</v>
      </c>
      <c r="P1966" s="113" t="s">
        <v>28</v>
      </c>
      <c r="Q1966" s="65"/>
      <c r="R1966" s="65"/>
      <c r="S1966" s="65"/>
      <c r="T1966" s="65"/>
      <c r="U1966" s="65"/>
      <c r="V1966" s="65"/>
      <c r="W1966" s="65"/>
      <c r="X1966" s="65"/>
      <c r="Y1966" s="65"/>
      <c r="Z1966" s="65"/>
      <c r="AA1966" s="65"/>
      <c r="AB1966" s="65"/>
      <c r="AC1966" s="65"/>
      <c r="AD1966" s="65"/>
      <c r="AE1966" s="65"/>
      <c r="AF1966" s="65"/>
      <c r="AG1966" s="65"/>
      <c r="AH1966" s="65"/>
      <c r="AI1966" s="65"/>
      <c r="AJ1966" s="65"/>
      <c r="AK1966" s="65"/>
      <c r="AL1966" s="65"/>
      <c r="AM1966" s="65"/>
      <c r="AN1966" s="65"/>
      <c r="AO1966" s="65"/>
      <c r="AP1966" s="65"/>
      <c r="AQ1966" s="65"/>
      <c r="AR1966" s="65"/>
      <c r="AS1966" s="65"/>
      <c r="AT1966" s="65"/>
      <c r="AU1966" s="65"/>
      <c r="AV1966" s="65"/>
      <c r="AW1966" s="65"/>
      <c r="AX1966" s="65"/>
      <c r="AY1966" s="65"/>
      <c r="AZ1966" s="65"/>
      <c r="BA1966" s="65"/>
      <c r="BB1966" s="65"/>
      <c r="BC1966" s="65"/>
      <c r="BD1966" s="65"/>
      <c r="BE1966" s="65"/>
      <c r="BF1966" s="65"/>
      <c r="BG1966" s="65"/>
      <c r="BH1966" s="65"/>
      <c r="BI1966" s="65"/>
      <c r="BJ1966" s="65"/>
      <c r="BK1966" s="65"/>
      <c r="BL1966" s="65"/>
    </row>
    <row r="1967" spans="1:64" x14ac:dyDescent="0.2">
      <c r="A1967" s="113" t="s">
        <v>1958</v>
      </c>
      <c r="B1967" s="357" t="s">
        <v>2218</v>
      </c>
      <c r="C1967" s="357" t="s">
        <v>2252</v>
      </c>
      <c r="D1967" s="357" t="s">
        <v>1978</v>
      </c>
      <c r="E1967" s="113" t="s">
        <v>2220</v>
      </c>
      <c r="F1967" s="345">
        <v>50</v>
      </c>
      <c r="G1967" s="357" t="s">
        <v>84</v>
      </c>
      <c r="H1967" s="357" t="s">
        <v>28</v>
      </c>
      <c r="I1967" s="605" t="s">
        <v>41</v>
      </c>
      <c r="J1967" s="113" t="s">
        <v>76</v>
      </c>
      <c r="K1967" s="357"/>
      <c r="L1967" s="630"/>
      <c r="M1967" s="357" t="s">
        <v>32</v>
      </c>
      <c r="N1967" s="91" t="s">
        <v>368</v>
      </c>
      <c r="O1967" s="357">
        <v>8760</v>
      </c>
      <c r="P1967" s="113" t="s">
        <v>28</v>
      </c>
      <c r="Q1967" s="65"/>
      <c r="R1967" s="65"/>
      <c r="S1967" s="65"/>
      <c r="T1967" s="65"/>
      <c r="U1967" s="65"/>
      <c r="V1967" s="65"/>
      <c r="W1967" s="65"/>
      <c r="X1967" s="65"/>
      <c r="Y1967" s="65"/>
      <c r="Z1967" s="65"/>
      <c r="AA1967" s="65"/>
      <c r="AB1967" s="65"/>
      <c r="AC1967" s="65"/>
      <c r="AD1967" s="65"/>
      <c r="AE1967" s="65"/>
      <c r="AF1967" s="65"/>
      <c r="AG1967" s="65"/>
      <c r="AH1967" s="65"/>
      <c r="AI1967" s="65"/>
      <c r="AJ1967" s="65"/>
      <c r="AK1967" s="65"/>
      <c r="AL1967" s="65"/>
      <c r="AM1967" s="65"/>
      <c r="AN1967" s="65"/>
      <c r="AO1967" s="65"/>
      <c r="AP1967" s="65"/>
      <c r="AQ1967" s="65"/>
      <c r="AR1967" s="65"/>
      <c r="AS1967" s="65"/>
      <c r="AT1967" s="65"/>
      <c r="AU1967" s="65"/>
      <c r="AV1967" s="65"/>
      <c r="AW1967" s="65"/>
      <c r="AX1967" s="65"/>
      <c r="AY1967" s="65"/>
      <c r="AZ1967" s="65"/>
      <c r="BA1967" s="65"/>
      <c r="BB1967" s="65"/>
      <c r="BC1967" s="65"/>
      <c r="BD1967" s="65"/>
      <c r="BE1967" s="65"/>
      <c r="BF1967" s="65"/>
      <c r="BG1967" s="65"/>
      <c r="BH1967" s="65"/>
      <c r="BI1967" s="65"/>
      <c r="BJ1967" s="65"/>
      <c r="BK1967" s="65"/>
      <c r="BL1967" s="65"/>
    </row>
    <row r="1968" spans="1:64" x14ac:dyDescent="0.2">
      <c r="A1968" s="113" t="s">
        <v>1958</v>
      </c>
      <c r="B1968" s="357" t="s">
        <v>2218</v>
      </c>
      <c r="C1968" s="357" t="s">
        <v>2253</v>
      </c>
      <c r="D1968" s="357" t="s">
        <v>1978</v>
      </c>
      <c r="E1968" s="113" t="s">
        <v>2220</v>
      </c>
      <c r="F1968" s="345">
        <v>50</v>
      </c>
      <c r="G1968" s="357" t="s">
        <v>84</v>
      </c>
      <c r="H1968" s="357" t="s">
        <v>28</v>
      </c>
      <c r="I1968" s="605" t="s">
        <v>41</v>
      </c>
      <c r="J1968" s="113" t="s">
        <v>76</v>
      </c>
      <c r="K1968" s="357"/>
      <c r="L1968" s="630"/>
      <c r="M1968" s="357" t="s">
        <v>32</v>
      </c>
      <c r="N1968" s="91" t="s">
        <v>368</v>
      </c>
      <c r="O1968" s="357">
        <v>8760</v>
      </c>
      <c r="P1968" s="113" t="s">
        <v>28</v>
      </c>
      <c r="Q1968" s="65"/>
      <c r="R1968" s="65"/>
      <c r="S1968" s="65"/>
      <c r="T1968" s="65"/>
      <c r="U1968" s="65"/>
      <c r="V1968" s="65"/>
      <c r="W1968" s="65"/>
      <c r="X1968" s="65"/>
      <c r="Y1968" s="65"/>
      <c r="Z1968" s="65"/>
      <c r="AA1968" s="65"/>
      <c r="AB1968" s="65"/>
      <c r="AC1968" s="65"/>
      <c r="AD1968" s="65"/>
      <c r="AE1968" s="65"/>
      <c r="AF1968" s="65"/>
      <c r="AG1968" s="65"/>
      <c r="AH1968" s="65"/>
      <c r="AI1968" s="65"/>
      <c r="AJ1968" s="65"/>
      <c r="AK1968" s="65"/>
      <c r="AL1968" s="65"/>
      <c r="AM1968" s="65"/>
      <c r="AN1968" s="65"/>
      <c r="AO1968" s="65"/>
      <c r="AP1968" s="65"/>
      <c r="AQ1968" s="65"/>
      <c r="AR1968" s="65"/>
      <c r="AS1968" s="65"/>
      <c r="AT1968" s="65"/>
      <c r="AU1968" s="65"/>
      <c r="AV1968" s="65"/>
      <c r="AW1968" s="65"/>
      <c r="AX1968" s="65"/>
      <c r="AY1968" s="65"/>
      <c r="AZ1968" s="65"/>
      <c r="BA1968" s="65"/>
      <c r="BB1968" s="65"/>
      <c r="BC1968" s="65"/>
      <c r="BD1968" s="65"/>
      <c r="BE1968" s="65"/>
      <c r="BF1968" s="65"/>
      <c r="BG1968" s="65"/>
      <c r="BH1968" s="65"/>
      <c r="BI1968" s="65"/>
      <c r="BJ1968" s="65"/>
      <c r="BK1968" s="65"/>
      <c r="BL1968" s="65"/>
    </row>
    <row r="1969" spans="1:64" x14ac:dyDescent="0.2">
      <c r="A1969" s="113" t="s">
        <v>1958</v>
      </c>
      <c r="B1969" s="357" t="s">
        <v>2218</v>
      </c>
      <c r="C1969" s="357" t="s">
        <v>2254</v>
      </c>
      <c r="D1969" s="357" t="s">
        <v>1978</v>
      </c>
      <c r="E1969" s="113" t="s">
        <v>2220</v>
      </c>
      <c r="F1969" s="345">
        <v>50</v>
      </c>
      <c r="G1969" s="357" t="s">
        <v>84</v>
      </c>
      <c r="H1969" s="357" t="s">
        <v>28</v>
      </c>
      <c r="I1969" s="605" t="s">
        <v>41</v>
      </c>
      <c r="J1969" s="357" t="s">
        <v>76</v>
      </c>
      <c r="K1969" s="357"/>
      <c r="L1969" s="630"/>
      <c r="M1969" s="357" t="s">
        <v>32</v>
      </c>
      <c r="N1969" s="91" t="s">
        <v>368</v>
      </c>
      <c r="O1969" s="357">
        <v>8760</v>
      </c>
      <c r="P1969" s="113" t="s">
        <v>28</v>
      </c>
      <c r="Q1969" s="65"/>
      <c r="R1969" s="65"/>
      <c r="S1969" s="65"/>
      <c r="T1969" s="65"/>
      <c r="U1969" s="65"/>
      <c r="V1969" s="65"/>
      <c r="W1969" s="65"/>
      <c r="X1969" s="65"/>
      <c r="Y1969" s="65"/>
      <c r="Z1969" s="65"/>
      <c r="AA1969" s="65"/>
      <c r="AB1969" s="65"/>
      <c r="AC1969" s="65"/>
      <c r="AD1969" s="65"/>
      <c r="AE1969" s="65"/>
      <c r="AF1969" s="65"/>
      <c r="AG1969" s="65"/>
      <c r="AH1969" s="65"/>
      <c r="AI1969" s="65"/>
      <c r="AJ1969" s="65"/>
      <c r="AK1969" s="65"/>
      <c r="AL1969" s="65"/>
      <c r="AM1969" s="65"/>
      <c r="AN1969" s="65"/>
      <c r="AO1969" s="65"/>
      <c r="AP1969" s="65"/>
      <c r="AQ1969" s="65"/>
      <c r="AR1969" s="65"/>
      <c r="AS1969" s="65"/>
      <c r="AT1969" s="65"/>
      <c r="AU1969" s="65"/>
      <c r="AV1969" s="65"/>
      <c r="AW1969" s="65"/>
      <c r="AX1969" s="65"/>
      <c r="AY1969" s="65"/>
      <c r="AZ1969" s="65"/>
      <c r="BA1969" s="65"/>
      <c r="BB1969" s="65"/>
      <c r="BC1969" s="65"/>
      <c r="BD1969" s="65"/>
      <c r="BE1969" s="65"/>
      <c r="BF1969" s="65"/>
      <c r="BG1969" s="65"/>
      <c r="BH1969" s="65"/>
      <c r="BI1969" s="65"/>
      <c r="BJ1969" s="65"/>
      <c r="BK1969" s="65"/>
      <c r="BL1969" s="65"/>
    </row>
    <row r="1970" spans="1:64" x14ac:dyDescent="0.2">
      <c r="A1970" s="113" t="s">
        <v>1958</v>
      </c>
      <c r="B1970" s="357" t="s">
        <v>2218</v>
      </c>
      <c r="C1970" s="357" t="s">
        <v>2255</v>
      </c>
      <c r="D1970" s="357" t="s">
        <v>1978</v>
      </c>
      <c r="E1970" s="113" t="s">
        <v>2220</v>
      </c>
      <c r="F1970" s="345">
        <v>50</v>
      </c>
      <c r="G1970" s="357" t="s">
        <v>84</v>
      </c>
      <c r="H1970" s="357" t="s">
        <v>28</v>
      </c>
      <c r="I1970" s="605" t="s">
        <v>41</v>
      </c>
      <c r="J1970" s="113" t="s">
        <v>76</v>
      </c>
      <c r="K1970" s="357"/>
      <c r="L1970" s="630"/>
      <c r="M1970" s="357" t="s">
        <v>32</v>
      </c>
      <c r="N1970" s="91" t="s">
        <v>368</v>
      </c>
      <c r="O1970" s="357">
        <v>8760</v>
      </c>
      <c r="P1970" s="113" t="s">
        <v>28</v>
      </c>
      <c r="Q1970" s="65"/>
      <c r="R1970" s="65"/>
      <c r="S1970" s="65"/>
      <c r="T1970" s="65"/>
      <c r="U1970" s="65"/>
      <c r="V1970" s="65"/>
      <c r="W1970" s="65"/>
      <c r="X1970" s="65"/>
      <c r="Y1970" s="65"/>
      <c r="Z1970" s="65"/>
      <c r="AA1970" s="65"/>
      <c r="AB1970" s="65"/>
      <c r="AC1970" s="65"/>
      <c r="AD1970" s="65"/>
      <c r="AE1970" s="65"/>
      <c r="AF1970" s="65"/>
      <c r="AG1970" s="65"/>
      <c r="AH1970" s="65"/>
      <c r="AI1970" s="65"/>
      <c r="AJ1970" s="65"/>
      <c r="AK1970" s="65"/>
      <c r="AL1970" s="65"/>
      <c r="AM1970" s="65"/>
      <c r="AN1970" s="65"/>
      <c r="AO1970" s="65"/>
      <c r="AP1970" s="65"/>
      <c r="AQ1970" s="65"/>
      <c r="AR1970" s="65"/>
      <c r="AS1970" s="65"/>
      <c r="AT1970" s="65"/>
      <c r="AU1970" s="65"/>
      <c r="AV1970" s="65"/>
      <c r="AW1970" s="65"/>
      <c r="AX1970" s="65"/>
      <c r="AY1970" s="65"/>
      <c r="AZ1970" s="65"/>
      <c r="BA1970" s="65"/>
      <c r="BB1970" s="65"/>
      <c r="BC1970" s="65"/>
      <c r="BD1970" s="65"/>
      <c r="BE1970" s="65"/>
      <c r="BF1970" s="65"/>
      <c r="BG1970" s="65"/>
      <c r="BH1970" s="65"/>
      <c r="BI1970" s="65"/>
      <c r="BJ1970" s="65"/>
      <c r="BK1970" s="65"/>
      <c r="BL1970" s="65"/>
    </row>
    <row r="1971" spans="1:64" x14ac:dyDescent="0.2">
      <c r="A1971" s="113" t="s">
        <v>1958</v>
      </c>
      <c r="B1971" s="357" t="s">
        <v>2218</v>
      </c>
      <c r="C1971" s="357" t="s">
        <v>2256</v>
      </c>
      <c r="D1971" s="357" t="s">
        <v>1978</v>
      </c>
      <c r="E1971" s="113" t="s">
        <v>2220</v>
      </c>
      <c r="F1971" s="345">
        <v>50</v>
      </c>
      <c r="G1971" s="357" t="s">
        <v>84</v>
      </c>
      <c r="H1971" s="357" t="s">
        <v>28</v>
      </c>
      <c r="I1971" s="605" t="s">
        <v>41</v>
      </c>
      <c r="J1971" s="357" t="s">
        <v>76</v>
      </c>
      <c r="K1971" s="357"/>
      <c r="L1971" s="630"/>
      <c r="M1971" s="357" t="s">
        <v>32</v>
      </c>
      <c r="N1971" s="91" t="s">
        <v>368</v>
      </c>
      <c r="O1971" s="357">
        <v>8760</v>
      </c>
      <c r="P1971" s="113" t="s">
        <v>28</v>
      </c>
      <c r="Q1971" s="65"/>
      <c r="R1971" s="65"/>
      <c r="S1971" s="65"/>
      <c r="T1971" s="65"/>
      <c r="U1971" s="65"/>
      <c r="V1971" s="65"/>
      <c r="W1971" s="65"/>
      <c r="X1971" s="65"/>
      <c r="Y1971" s="65"/>
      <c r="Z1971" s="65"/>
      <c r="AA1971" s="65"/>
      <c r="AB1971" s="65"/>
      <c r="AC1971" s="65"/>
      <c r="AD1971" s="65"/>
      <c r="AE1971" s="65"/>
      <c r="AF1971" s="65"/>
      <c r="AG1971" s="65"/>
      <c r="AH1971" s="65"/>
      <c r="AI1971" s="65"/>
      <c r="AJ1971" s="65"/>
      <c r="AK1971" s="65"/>
      <c r="AL1971" s="65"/>
      <c r="AM1971" s="65"/>
      <c r="AN1971" s="65"/>
      <c r="AO1971" s="65"/>
      <c r="AP1971" s="65"/>
      <c r="AQ1971" s="65"/>
      <c r="AR1971" s="65"/>
      <c r="AS1971" s="65"/>
      <c r="AT1971" s="65"/>
      <c r="AU1971" s="65"/>
      <c r="AV1971" s="65"/>
      <c r="AW1971" s="65"/>
      <c r="AX1971" s="65"/>
      <c r="AY1971" s="65"/>
      <c r="AZ1971" s="65"/>
      <c r="BA1971" s="65"/>
      <c r="BB1971" s="65"/>
      <c r="BC1971" s="65"/>
      <c r="BD1971" s="65"/>
      <c r="BE1971" s="65"/>
      <c r="BF1971" s="65"/>
      <c r="BG1971" s="65"/>
      <c r="BH1971" s="65"/>
      <c r="BI1971" s="65"/>
      <c r="BJ1971" s="65"/>
      <c r="BK1971" s="65"/>
      <c r="BL1971" s="65"/>
    </row>
    <row r="1972" spans="1:64" x14ac:dyDescent="0.2">
      <c r="A1972" s="113" t="s">
        <v>1958</v>
      </c>
      <c r="B1972" s="357" t="s">
        <v>2218</v>
      </c>
      <c r="C1972" s="357" t="s">
        <v>2257</v>
      </c>
      <c r="D1972" s="357" t="s">
        <v>1978</v>
      </c>
      <c r="E1972" s="113" t="s">
        <v>2220</v>
      </c>
      <c r="F1972" s="345">
        <v>50</v>
      </c>
      <c r="G1972" s="357" t="s">
        <v>84</v>
      </c>
      <c r="H1972" s="357" t="s">
        <v>28</v>
      </c>
      <c r="I1972" s="605" t="s">
        <v>41</v>
      </c>
      <c r="J1972" s="357" t="s">
        <v>76</v>
      </c>
      <c r="K1972" s="357"/>
      <c r="L1972" s="630"/>
      <c r="M1972" s="357" t="s">
        <v>32</v>
      </c>
      <c r="N1972" s="91" t="s">
        <v>368</v>
      </c>
      <c r="O1972" s="357">
        <v>8760</v>
      </c>
      <c r="P1972" s="113" t="s">
        <v>28</v>
      </c>
      <c r="Q1972" s="65"/>
      <c r="R1972" s="65"/>
      <c r="S1972" s="65"/>
      <c r="T1972" s="65"/>
      <c r="U1972" s="65"/>
      <c r="V1972" s="65"/>
      <c r="W1972" s="65"/>
      <c r="X1972" s="65"/>
      <c r="Y1972" s="65"/>
      <c r="Z1972" s="65"/>
      <c r="AA1972" s="65"/>
      <c r="AB1972" s="65"/>
      <c r="AC1972" s="65"/>
      <c r="AD1972" s="65"/>
      <c r="AE1972" s="65"/>
      <c r="AF1972" s="65"/>
      <c r="AG1972" s="65"/>
      <c r="AH1972" s="65"/>
      <c r="AI1972" s="65"/>
      <c r="AJ1972" s="65"/>
      <c r="AK1972" s="65"/>
      <c r="AL1972" s="65"/>
      <c r="AM1972" s="65"/>
      <c r="AN1972" s="65"/>
      <c r="AO1972" s="65"/>
      <c r="AP1972" s="65"/>
      <c r="AQ1972" s="65"/>
      <c r="AR1972" s="65"/>
      <c r="AS1972" s="65"/>
      <c r="AT1972" s="65"/>
      <c r="AU1972" s="65"/>
      <c r="AV1972" s="65"/>
      <c r="AW1972" s="65"/>
      <c r="AX1972" s="65"/>
      <c r="AY1972" s="65"/>
      <c r="AZ1972" s="65"/>
      <c r="BA1972" s="65"/>
      <c r="BB1972" s="65"/>
      <c r="BC1972" s="65"/>
      <c r="BD1972" s="65"/>
      <c r="BE1972" s="65"/>
      <c r="BF1972" s="65"/>
      <c r="BG1972" s="65"/>
      <c r="BH1972" s="65"/>
      <c r="BI1972" s="65"/>
      <c r="BJ1972" s="65"/>
      <c r="BK1972" s="65"/>
      <c r="BL1972" s="65"/>
    </row>
    <row r="1973" spans="1:64" x14ac:dyDescent="0.2">
      <c r="A1973" s="113" t="s">
        <v>1958</v>
      </c>
      <c r="B1973" s="357" t="s">
        <v>2218</v>
      </c>
      <c r="C1973" s="357" t="s">
        <v>2258</v>
      </c>
      <c r="D1973" s="357" t="s">
        <v>1978</v>
      </c>
      <c r="E1973" s="113" t="s">
        <v>2220</v>
      </c>
      <c r="F1973" s="345">
        <v>50</v>
      </c>
      <c r="G1973" s="357" t="s">
        <v>84</v>
      </c>
      <c r="H1973" s="357" t="s">
        <v>28</v>
      </c>
      <c r="I1973" s="605" t="s">
        <v>41</v>
      </c>
      <c r="J1973" s="357" t="s">
        <v>76</v>
      </c>
      <c r="K1973" s="357"/>
      <c r="L1973" s="630"/>
      <c r="M1973" s="357" t="s">
        <v>32</v>
      </c>
      <c r="N1973" s="91" t="s">
        <v>368</v>
      </c>
      <c r="O1973" s="357">
        <v>8760</v>
      </c>
      <c r="P1973" s="113" t="s">
        <v>28</v>
      </c>
      <c r="Q1973" s="65"/>
      <c r="R1973" s="65"/>
      <c r="S1973" s="65"/>
      <c r="T1973" s="65"/>
      <c r="U1973" s="65"/>
      <c r="V1973" s="65"/>
      <c r="W1973" s="65"/>
      <c r="X1973" s="65"/>
      <c r="Y1973" s="65"/>
      <c r="Z1973" s="65"/>
      <c r="AA1973" s="65"/>
      <c r="AB1973" s="65"/>
      <c r="AC1973" s="65"/>
      <c r="AD1973" s="65"/>
      <c r="AE1973" s="65"/>
      <c r="AF1973" s="65"/>
      <c r="AG1973" s="65"/>
      <c r="AH1973" s="65"/>
      <c r="AI1973" s="65"/>
      <c r="AJ1973" s="65"/>
      <c r="AK1973" s="65"/>
      <c r="AL1973" s="65"/>
      <c r="AM1973" s="65"/>
      <c r="AN1973" s="65"/>
      <c r="AO1973" s="65"/>
      <c r="AP1973" s="65"/>
      <c r="AQ1973" s="65"/>
      <c r="AR1973" s="65"/>
      <c r="AS1973" s="65"/>
      <c r="AT1973" s="65"/>
      <c r="AU1973" s="65"/>
      <c r="AV1973" s="65"/>
      <c r="AW1973" s="65"/>
      <c r="AX1973" s="65"/>
      <c r="AY1973" s="65"/>
      <c r="AZ1973" s="65"/>
      <c r="BA1973" s="65"/>
      <c r="BB1973" s="65"/>
      <c r="BC1973" s="65"/>
      <c r="BD1973" s="65"/>
      <c r="BE1973" s="65"/>
      <c r="BF1973" s="65"/>
      <c r="BG1973" s="65"/>
      <c r="BH1973" s="65"/>
      <c r="BI1973" s="65"/>
      <c r="BJ1973" s="65"/>
      <c r="BK1973" s="65"/>
      <c r="BL1973" s="65"/>
    </row>
    <row r="1974" spans="1:64" x14ac:dyDescent="0.2">
      <c r="A1974" s="113" t="s">
        <v>1958</v>
      </c>
      <c r="B1974" s="357" t="s">
        <v>2218</v>
      </c>
      <c r="C1974" s="357" t="s">
        <v>2259</v>
      </c>
      <c r="D1974" s="357" t="s">
        <v>1978</v>
      </c>
      <c r="E1974" s="113" t="s">
        <v>2220</v>
      </c>
      <c r="F1974" s="345">
        <v>50</v>
      </c>
      <c r="G1974" s="357" t="s">
        <v>84</v>
      </c>
      <c r="H1974" s="357" t="s">
        <v>28</v>
      </c>
      <c r="I1974" s="605" t="s">
        <v>41</v>
      </c>
      <c r="J1974" s="357" t="s">
        <v>76</v>
      </c>
      <c r="K1974" s="357"/>
      <c r="L1974" s="630"/>
      <c r="M1974" s="357" t="s">
        <v>32</v>
      </c>
      <c r="N1974" s="91" t="s">
        <v>368</v>
      </c>
      <c r="O1974" s="357">
        <v>8760</v>
      </c>
      <c r="P1974" s="113" t="s">
        <v>28</v>
      </c>
      <c r="Q1974" s="65"/>
      <c r="R1974" s="65"/>
      <c r="S1974" s="65"/>
      <c r="T1974" s="65"/>
      <c r="U1974" s="65"/>
      <c r="V1974" s="65"/>
      <c r="W1974" s="65"/>
      <c r="X1974" s="65"/>
      <c r="Y1974" s="65"/>
      <c r="Z1974" s="65"/>
      <c r="AA1974" s="65"/>
      <c r="AB1974" s="65"/>
      <c r="AC1974" s="65"/>
      <c r="AD1974" s="65"/>
      <c r="AE1974" s="65"/>
      <c r="AF1974" s="65"/>
      <c r="AG1974" s="65"/>
      <c r="AH1974" s="65"/>
      <c r="AI1974" s="65"/>
      <c r="AJ1974" s="65"/>
      <c r="AK1974" s="65"/>
      <c r="AL1974" s="65"/>
      <c r="AM1974" s="65"/>
      <c r="AN1974" s="65"/>
      <c r="AO1974" s="65"/>
      <c r="AP1974" s="65"/>
      <c r="AQ1974" s="65"/>
      <c r="AR1974" s="65"/>
      <c r="AS1974" s="65"/>
      <c r="AT1974" s="65"/>
      <c r="AU1974" s="65"/>
      <c r="AV1974" s="65"/>
      <c r="AW1974" s="65"/>
      <c r="AX1974" s="65"/>
      <c r="AY1974" s="65"/>
      <c r="AZ1974" s="65"/>
      <c r="BA1974" s="65"/>
      <c r="BB1974" s="65"/>
      <c r="BC1974" s="65"/>
      <c r="BD1974" s="65"/>
      <c r="BE1974" s="65"/>
      <c r="BF1974" s="65"/>
      <c r="BG1974" s="65"/>
      <c r="BH1974" s="65"/>
      <c r="BI1974" s="65"/>
      <c r="BJ1974" s="65"/>
      <c r="BK1974" s="65"/>
      <c r="BL1974" s="65"/>
    </row>
    <row r="1975" spans="1:64" x14ac:dyDescent="0.2">
      <c r="A1975" s="113" t="s">
        <v>1958</v>
      </c>
      <c r="B1975" s="357" t="s">
        <v>2218</v>
      </c>
      <c r="C1975" s="357" t="s">
        <v>2260</v>
      </c>
      <c r="D1975" s="357" t="s">
        <v>1978</v>
      </c>
      <c r="E1975" s="113" t="s">
        <v>2220</v>
      </c>
      <c r="F1975" s="345">
        <v>50</v>
      </c>
      <c r="G1975" s="357" t="s">
        <v>84</v>
      </c>
      <c r="H1975" s="357" t="s">
        <v>28</v>
      </c>
      <c r="I1975" s="605" t="s">
        <v>41</v>
      </c>
      <c r="J1975" s="357" t="s">
        <v>76</v>
      </c>
      <c r="K1975" s="357"/>
      <c r="L1975" s="630"/>
      <c r="M1975" s="357" t="s">
        <v>32</v>
      </c>
      <c r="N1975" s="91" t="s">
        <v>368</v>
      </c>
      <c r="O1975" s="357">
        <v>8760</v>
      </c>
      <c r="P1975" s="113" t="s">
        <v>28</v>
      </c>
      <c r="Q1975" s="65"/>
      <c r="R1975" s="65"/>
      <c r="S1975" s="65"/>
      <c r="T1975" s="65"/>
      <c r="U1975" s="65"/>
      <c r="V1975" s="65"/>
      <c r="W1975" s="65"/>
      <c r="X1975" s="65"/>
      <c r="Y1975" s="65"/>
      <c r="Z1975" s="65"/>
      <c r="AA1975" s="65"/>
      <c r="AB1975" s="65"/>
      <c r="AC1975" s="65"/>
      <c r="AD1975" s="65"/>
      <c r="AE1975" s="65"/>
      <c r="AF1975" s="65"/>
      <c r="AG1975" s="65"/>
      <c r="AH1975" s="65"/>
      <c r="AI1975" s="65"/>
      <c r="AJ1975" s="65"/>
      <c r="AK1975" s="65"/>
      <c r="AL1975" s="65"/>
      <c r="AM1975" s="65"/>
      <c r="AN1975" s="65"/>
      <c r="AO1975" s="65"/>
      <c r="AP1975" s="65"/>
      <c r="AQ1975" s="65"/>
      <c r="AR1975" s="65"/>
      <c r="AS1975" s="65"/>
      <c r="AT1975" s="65"/>
      <c r="AU1975" s="65"/>
      <c r="AV1975" s="65"/>
      <c r="AW1975" s="65"/>
      <c r="AX1975" s="65"/>
      <c r="AY1975" s="65"/>
      <c r="AZ1975" s="65"/>
      <c r="BA1975" s="65"/>
      <c r="BB1975" s="65"/>
      <c r="BC1975" s="65"/>
      <c r="BD1975" s="65"/>
      <c r="BE1975" s="65"/>
      <c r="BF1975" s="65"/>
      <c r="BG1975" s="65"/>
      <c r="BH1975" s="65"/>
      <c r="BI1975" s="65"/>
      <c r="BJ1975" s="65"/>
      <c r="BK1975" s="65"/>
      <c r="BL1975" s="65"/>
    </row>
    <row r="1976" spans="1:64" x14ac:dyDescent="0.2">
      <c r="A1976" s="113" t="s">
        <v>1958</v>
      </c>
      <c r="B1976" s="357" t="s">
        <v>2218</v>
      </c>
      <c r="C1976" s="357" t="s">
        <v>2261</v>
      </c>
      <c r="D1976" s="357" t="s">
        <v>1978</v>
      </c>
      <c r="E1976" s="113" t="s">
        <v>2220</v>
      </c>
      <c r="F1976" s="345">
        <v>50</v>
      </c>
      <c r="G1976" s="357" t="s">
        <v>84</v>
      </c>
      <c r="H1976" s="357" t="s">
        <v>28</v>
      </c>
      <c r="I1976" s="605" t="s">
        <v>41</v>
      </c>
      <c r="J1976" s="357" t="s">
        <v>76</v>
      </c>
      <c r="K1976" s="357"/>
      <c r="L1976" s="630"/>
      <c r="M1976" s="357" t="s">
        <v>32</v>
      </c>
      <c r="N1976" s="91" t="s">
        <v>368</v>
      </c>
      <c r="O1976" s="357">
        <v>8760</v>
      </c>
      <c r="P1976" s="113" t="s">
        <v>28</v>
      </c>
      <c r="Q1976" s="65"/>
      <c r="R1976" s="65"/>
      <c r="S1976" s="65"/>
      <c r="T1976" s="65"/>
      <c r="U1976" s="65"/>
      <c r="V1976" s="65"/>
      <c r="W1976" s="65"/>
      <c r="X1976" s="65"/>
      <c r="Y1976" s="65"/>
      <c r="Z1976" s="65"/>
      <c r="AA1976" s="65"/>
      <c r="AB1976" s="65"/>
      <c r="AC1976" s="65"/>
      <c r="AD1976" s="65"/>
      <c r="AE1976" s="65"/>
      <c r="AF1976" s="65"/>
      <c r="AG1976" s="65"/>
      <c r="AH1976" s="65"/>
      <c r="AI1976" s="65"/>
      <c r="AJ1976" s="65"/>
      <c r="AK1976" s="65"/>
      <c r="AL1976" s="65"/>
      <c r="AM1976" s="65"/>
      <c r="AN1976" s="65"/>
      <c r="AO1976" s="65"/>
      <c r="AP1976" s="65"/>
      <c r="AQ1976" s="65"/>
      <c r="AR1976" s="65"/>
      <c r="AS1976" s="65"/>
      <c r="AT1976" s="65"/>
      <c r="AU1976" s="65"/>
      <c r="AV1976" s="65"/>
      <c r="AW1976" s="65"/>
      <c r="AX1976" s="65"/>
      <c r="AY1976" s="65"/>
      <c r="AZ1976" s="65"/>
      <c r="BA1976" s="65"/>
      <c r="BB1976" s="65"/>
      <c r="BC1976" s="65"/>
      <c r="BD1976" s="65"/>
      <c r="BE1976" s="65"/>
      <c r="BF1976" s="65"/>
      <c r="BG1976" s="65"/>
      <c r="BH1976" s="65"/>
      <c r="BI1976" s="65"/>
      <c r="BJ1976" s="65"/>
      <c r="BK1976" s="65"/>
      <c r="BL1976" s="65"/>
    </row>
    <row r="1977" spans="1:64" x14ac:dyDescent="0.2">
      <c r="A1977" s="113" t="s">
        <v>1958</v>
      </c>
      <c r="B1977" s="357" t="s">
        <v>2218</v>
      </c>
      <c r="C1977" s="357" t="s">
        <v>2262</v>
      </c>
      <c r="D1977" s="357">
        <v>400</v>
      </c>
      <c r="E1977" s="113" t="s">
        <v>2220</v>
      </c>
      <c r="F1977" s="345">
        <v>300</v>
      </c>
      <c r="G1977" s="357" t="s">
        <v>1966</v>
      </c>
      <c r="H1977" s="357" t="s">
        <v>28</v>
      </c>
      <c r="I1977" s="605" t="s">
        <v>29</v>
      </c>
      <c r="J1977" s="357" t="s">
        <v>28</v>
      </c>
      <c r="K1977" s="113" t="s">
        <v>407</v>
      </c>
      <c r="L1977" s="630">
        <v>100</v>
      </c>
      <c r="M1977" s="357" t="s">
        <v>32</v>
      </c>
      <c r="N1977" s="91" t="s">
        <v>368</v>
      </c>
      <c r="O1977" s="357">
        <v>8760</v>
      </c>
      <c r="P1977" s="113" t="s">
        <v>28</v>
      </c>
      <c r="Q1977" s="65"/>
      <c r="R1977" s="65"/>
      <c r="S1977" s="65"/>
      <c r="T1977" s="65"/>
      <c r="U1977" s="65"/>
      <c r="V1977" s="65"/>
      <c r="W1977" s="65"/>
      <c r="X1977" s="65"/>
      <c r="Y1977" s="65"/>
      <c r="Z1977" s="65"/>
      <c r="AA1977" s="65"/>
      <c r="AB1977" s="65"/>
      <c r="AC1977" s="65"/>
      <c r="AD1977" s="65"/>
      <c r="AE1977" s="65"/>
      <c r="AF1977" s="65"/>
      <c r="AG1977" s="65"/>
      <c r="AH1977" s="65"/>
      <c r="AI1977" s="65"/>
      <c r="AJ1977" s="65"/>
      <c r="AK1977" s="65"/>
      <c r="AL1977" s="65"/>
      <c r="AM1977" s="65"/>
      <c r="AN1977" s="65"/>
      <c r="AO1977" s="65"/>
      <c r="AP1977" s="65"/>
      <c r="AQ1977" s="65"/>
      <c r="AR1977" s="65"/>
      <c r="AS1977" s="65"/>
      <c r="AT1977" s="65"/>
      <c r="AU1977" s="65"/>
      <c r="AV1977" s="65"/>
      <c r="AW1977" s="65"/>
      <c r="AX1977" s="65"/>
      <c r="AY1977" s="65"/>
      <c r="AZ1977" s="65"/>
      <c r="BA1977" s="65"/>
      <c r="BB1977" s="65"/>
      <c r="BC1977" s="65"/>
      <c r="BD1977" s="65"/>
      <c r="BE1977" s="65"/>
      <c r="BF1977" s="65"/>
      <c r="BG1977" s="65"/>
      <c r="BH1977" s="65"/>
      <c r="BI1977" s="65"/>
      <c r="BJ1977" s="65"/>
      <c r="BK1977" s="65"/>
      <c r="BL1977" s="65"/>
    </row>
    <row r="1978" spans="1:64" x14ac:dyDescent="0.2">
      <c r="A1978" s="113" t="s">
        <v>1958</v>
      </c>
      <c r="B1978" s="357" t="s">
        <v>2218</v>
      </c>
      <c r="C1978" s="357" t="s">
        <v>2263</v>
      </c>
      <c r="D1978" s="357">
        <v>400</v>
      </c>
      <c r="E1978" s="113" t="s">
        <v>2220</v>
      </c>
      <c r="F1978" s="345">
        <v>300</v>
      </c>
      <c r="G1978" s="357" t="s">
        <v>1966</v>
      </c>
      <c r="H1978" s="357" t="s">
        <v>28</v>
      </c>
      <c r="I1978" s="605" t="s">
        <v>29</v>
      </c>
      <c r="J1978" s="357" t="s">
        <v>28</v>
      </c>
      <c r="K1978" s="113" t="s">
        <v>407</v>
      </c>
      <c r="L1978" s="630">
        <v>100</v>
      </c>
      <c r="M1978" s="357" t="s">
        <v>32</v>
      </c>
      <c r="N1978" s="91" t="s">
        <v>368</v>
      </c>
      <c r="O1978" s="357">
        <v>8760</v>
      </c>
      <c r="P1978" s="113" t="s">
        <v>28</v>
      </c>
      <c r="Q1978" s="65"/>
      <c r="R1978" s="65"/>
      <c r="S1978" s="65"/>
      <c r="T1978" s="65"/>
      <c r="U1978" s="65"/>
      <c r="V1978" s="65"/>
      <c r="W1978" s="65"/>
      <c r="X1978" s="65"/>
      <c r="Y1978" s="65"/>
      <c r="Z1978" s="65"/>
      <c r="AA1978" s="65"/>
      <c r="AB1978" s="65"/>
      <c r="AC1978" s="65"/>
      <c r="AD1978" s="65"/>
      <c r="AE1978" s="65"/>
      <c r="AF1978" s="65"/>
      <c r="AG1978" s="65"/>
      <c r="AH1978" s="65"/>
      <c r="AI1978" s="65"/>
      <c r="AJ1978" s="65"/>
      <c r="AK1978" s="65"/>
      <c r="AL1978" s="65"/>
      <c r="AM1978" s="65"/>
      <c r="AN1978" s="65"/>
      <c r="AO1978" s="65"/>
      <c r="AP1978" s="65"/>
      <c r="AQ1978" s="65"/>
      <c r="AR1978" s="65"/>
      <c r="AS1978" s="65"/>
      <c r="AT1978" s="65"/>
      <c r="AU1978" s="65"/>
      <c r="AV1978" s="65"/>
      <c r="AW1978" s="65"/>
      <c r="AX1978" s="65"/>
      <c r="AY1978" s="65"/>
      <c r="AZ1978" s="65"/>
      <c r="BA1978" s="65"/>
      <c r="BB1978" s="65"/>
      <c r="BC1978" s="65"/>
      <c r="BD1978" s="65"/>
      <c r="BE1978" s="65"/>
      <c r="BF1978" s="65"/>
      <c r="BG1978" s="65"/>
      <c r="BH1978" s="65"/>
      <c r="BI1978" s="65"/>
      <c r="BJ1978" s="65"/>
      <c r="BK1978" s="65"/>
      <c r="BL1978" s="65"/>
    </row>
    <row r="1979" spans="1:64" x14ac:dyDescent="0.2">
      <c r="A1979" s="113" t="s">
        <v>1958</v>
      </c>
      <c r="B1979" s="357" t="s">
        <v>2218</v>
      </c>
      <c r="C1979" s="357" t="s">
        <v>2264</v>
      </c>
      <c r="D1979" s="357">
        <v>400</v>
      </c>
      <c r="E1979" s="113" t="s">
        <v>2220</v>
      </c>
      <c r="F1979" s="345">
        <v>100</v>
      </c>
      <c r="G1979" s="357" t="s">
        <v>1966</v>
      </c>
      <c r="H1979" s="357" t="s">
        <v>28</v>
      </c>
      <c r="I1979" s="605" t="s">
        <v>29</v>
      </c>
      <c r="J1979" s="357" t="s">
        <v>28</v>
      </c>
      <c r="K1979" s="113" t="s">
        <v>2187</v>
      </c>
      <c r="L1979" s="630">
        <v>50</v>
      </c>
      <c r="M1979" s="357" t="s">
        <v>32</v>
      </c>
      <c r="N1979" s="91" t="s">
        <v>368</v>
      </c>
      <c r="O1979" s="357">
        <v>8760</v>
      </c>
      <c r="P1979" s="113" t="s">
        <v>28</v>
      </c>
      <c r="Q1979" s="65"/>
      <c r="R1979" s="65"/>
      <c r="S1979" s="65"/>
      <c r="T1979" s="65"/>
      <c r="U1979" s="65"/>
      <c r="V1979" s="65"/>
      <c r="W1979" s="65"/>
      <c r="X1979" s="65"/>
      <c r="Y1979" s="65"/>
      <c r="Z1979" s="65"/>
      <c r="AA1979" s="65"/>
      <c r="AB1979" s="65"/>
      <c r="AC1979" s="65"/>
      <c r="AD1979" s="65"/>
      <c r="AE1979" s="65"/>
      <c r="AF1979" s="65"/>
      <c r="AG1979" s="65"/>
      <c r="AH1979" s="65"/>
      <c r="AI1979" s="65"/>
      <c r="AJ1979" s="65"/>
      <c r="AK1979" s="65"/>
      <c r="AL1979" s="65"/>
      <c r="AM1979" s="65"/>
      <c r="AN1979" s="65"/>
      <c r="AO1979" s="65"/>
      <c r="AP1979" s="65"/>
      <c r="AQ1979" s="65"/>
      <c r="AR1979" s="65"/>
      <c r="AS1979" s="65"/>
      <c r="AT1979" s="65"/>
      <c r="AU1979" s="65"/>
      <c r="AV1979" s="65"/>
      <c r="AW1979" s="65"/>
      <c r="AX1979" s="65"/>
      <c r="AY1979" s="65"/>
      <c r="AZ1979" s="65"/>
      <c r="BA1979" s="65"/>
      <c r="BB1979" s="65"/>
      <c r="BC1979" s="65"/>
      <c r="BD1979" s="65"/>
      <c r="BE1979" s="65"/>
      <c r="BF1979" s="65"/>
      <c r="BG1979" s="65"/>
      <c r="BH1979" s="65"/>
      <c r="BI1979" s="65"/>
      <c r="BJ1979" s="65"/>
      <c r="BK1979" s="65"/>
      <c r="BL1979" s="65"/>
    </row>
    <row r="1980" spans="1:64" x14ac:dyDescent="0.2">
      <c r="A1980" s="113" t="s">
        <v>1958</v>
      </c>
      <c r="B1980" s="357" t="s">
        <v>2218</v>
      </c>
      <c r="C1980" s="357" t="s">
        <v>2265</v>
      </c>
      <c r="D1980" s="357">
        <v>400</v>
      </c>
      <c r="E1980" s="113" t="s">
        <v>2220</v>
      </c>
      <c r="F1980" s="345">
        <v>300</v>
      </c>
      <c r="G1980" s="357" t="s">
        <v>1966</v>
      </c>
      <c r="H1980" s="357" t="s">
        <v>28</v>
      </c>
      <c r="I1980" s="605" t="s">
        <v>29</v>
      </c>
      <c r="J1980" s="357" t="s">
        <v>76</v>
      </c>
      <c r="K1980" s="113"/>
      <c r="L1980" s="630"/>
      <c r="M1980" s="357" t="s">
        <v>32</v>
      </c>
      <c r="N1980" s="91" t="s">
        <v>368</v>
      </c>
      <c r="O1980" s="357">
        <v>8760</v>
      </c>
      <c r="P1980" s="113" t="s">
        <v>28</v>
      </c>
      <c r="Q1980" s="65"/>
      <c r="R1980" s="65"/>
      <c r="S1980" s="65"/>
      <c r="T1980" s="65"/>
      <c r="U1980" s="65"/>
      <c r="V1980" s="65"/>
      <c r="W1980" s="65"/>
      <c r="X1980" s="65"/>
      <c r="Y1980" s="65"/>
      <c r="Z1980" s="65"/>
      <c r="AA1980" s="65"/>
      <c r="AB1980" s="65"/>
      <c r="AC1980" s="65"/>
      <c r="AD1980" s="65"/>
      <c r="AE1980" s="65"/>
      <c r="AF1980" s="65"/>
      <c r="AG1980" s="65"/>
      <c r="AH1980" s="65"/>
      <c r="AI1980" s="65"/>
      <c r="AJ1980" s="65"/>
      <c r="AK1980" s="65"/>
      <c r="AL1980" s="65"/>
      <c r="AM1980" s="65"/>
      <c r="AN1980" s="65"/>
      <c r="AO1980" s="65"/>
      <c r="AP1980" s="65"/>
      <c r="AQ1980" s="65"/>
      <c r="AR1980" s="65"/>
      <c r="AS1980" s="65"/>
      <c r="AT1980" s="65"/>
      <c r="AU1980" s="65"/>
      <c r="AV1980" s="65"/>
      <c r="AW1980" s="65"/>
      <c r="AX1980" s="65"/>
      <c r="AY1980" s="65"/>
      <c r="AZ1980" s="65"/>
      <c r="BA1980" s="65"/>
      <c r="BB1980" s="65"/>
      <c r="BC1980" s="65"/>
      <c r="BD1980" s="65"/>
      <c r="BE1980" s="65"/>
      <c r="BF1980" s="65"/>
      <c r="BG1980" s="65"/>
      <c r="BH1980" s="65"/>
      <c r="BI1980" s="65"/>
      <c r="BJ1980" s="65"/>
      <c r="BK1980" s="65"/>
      <c r="BL1980" s="65"/>
    </row>
    <row r="1981" spans="1:64" x14ac:dyDescent="0.2">
      <c r="A1981" s="113" t="s">
        <v>1958</v>
      </c>
      <c r="B1981" s="357" t="s">
        <v>2218</v>
      </c>
      <c r="C1981" s="357" t="s">
        <v>2266</v>
      </c>
      <c r="D1981" s="357">
        <v>400</v>
      </c>
      <c r="E1981" s="113" t="s">
        <v>2220</v>
      </c>
      <c r="F1981" s="345">
        <v>300</v>
      </c>
      <c r="G1981" s="357" t="s">
        <v>1966</v>
      </c>
      <c r="H1981" s="357" t="s">
        <v>28</v>
      </c>
      <c r="I1981" s="605" t="s">
        <v>29</v>
      </c>
      <c r="J1981" s="357" t="s">
        <v>28</v>
      </c>
      <c r="K1981" s="113" t="s">
        <v>407</v>
      </c>
      <c r="L1981" s="630">
        <v>100</v>
      </c>
      <c r="M1981" s="357" t="s">
        <v>32</v>
      </c>
      <c r="N1981" s="91" t="s">
        <v>368</v>
      </c>
      <c r="O1981" s="357">
        <v>8760</v>
      </c>
      <c r="P1981" s="113" t="s">
        <v>28</v>
      </c>
      <c r="Q1981" s="65"/>
      <c r="R1981" s="65"/>
      <c r="S1981" s="65"/>
      <c r="T1981" s="65"/>
      <c r="U1981" s="65"/>
      <c r="V1981" s="65"/>
      <c r="W1981" s="65"/>
      <c r="X1981" s="65"/>
      <c r="Y1981" s="65"/>
      <c r="Z1981" s="65"/>
      <c r="AA1981" s="65"/>
      <c r="AB1981" s="65"/>
      <c r="AC1981" s="65"/>
      <c r="AD1981" s="65"/>
      <c r="AE1981" s="65"/>
      <c r="AF1981" s="65"/>
      <c r="AG1981" s="65"/>
      <c r="AH1981" s="65"/>
      <c r="AI1981" s="65"/>
      <c r="AJ1981" s="65"/>
      <c r="AK1981" s="65"/>
      <c r="AL1981" s="65"/>
      <c r="AM1981" s="65"/>
      <c r="AN1981" s="65"/>
      <c r="AO1981" s="65"/>
      <c r="AP1981" s="65"/>
      <c r="AQ1981" s="65"/>
      <c r="AR1981" s="65"/>
      <c r="AS1981" s="65"/>
      <c r="AT1981" s="65"/>
      <c r="AU1981" s="65"/>
      <c r="AV1981" s="65"/>
      <c r="AW1981" s="65"/>
      <c r="AX1981" s="65"/>
      <c r="AY1981" s="65"/>
      <c r="AZ1981" s="65"/>
      <c r="BA1981" s="65"/>
      <c r="BB1981" s="65"/>
      <c r="BC1981" s="65"/>
      <c r="BD1981" s="65"/>
      <c r="BE1981" s="65"/>
      <c r="BF1981" s="65"/>
      <c r="BG1981" s="65"/>
      <c r="BH1981" s="65"/>
      <c r="BI1981" s="65"/>
      <c r="BJ1981" s="65"/>
      <c r="BK1981" s="65"/>
      <c r="BL1981" s="65"/>
    </row>
    <row r="1982" spans="1:64" x14ac:dyDescent="0.2">
      <c r="A1982" s="113" t="s">
        <v>1958</v>
      </c>
      <c r="B1982" s="357" t="s">
        <v>2218</v>
      </c>
      <c r="C1982" s="357" t="s">
        <v>2267</v>
      </c>
      <c r="D1982" s="357">
        <v>400</v>
      </c>
      <c r="E1982" s="113" t="s">
        <v>2220</v>
      </c>
      <c r="F1982" s="345">
        <v>300</v>
      </c>
      <c r="G1982" s="357" t="s">
        <v>1966</v>
      </c>
      <c r="H1982" s="357" t="s">
        <v>28</v>
      </c>
      <c r="I1982" s="605" t="s">
        <v>29</v>
      </c>
      <c r="J1982" s="357" t="s">
        <v>28</v>
      </c>
      <c r="K1982" s="113" t="s">
        <v>2187</v>
      </c>
      <c r="L1982" s="630">
        <v>200</v>
      </c>
      <c r="M1982" s="357" t="s">
        <v>32</v>
      </c>
      <c r="N1982" s="91" t="s">
        <v>368</v>
      </c>
      <c r="O1982" s="357">
        <v>8760</v>
      </c>
      <c r="P1982" s="113" t="s">
        <v>28</v>
      </c>
      <c r="Q1982" s="65"/>
      <c r="R1982" s="65"/>
      <c r="S1982" s="65"/>
      <c r="T1982" s="65"/>
      <c r="U1982" s="65"/>
      <c r="V1982" s="65"/>
      <c r="W1982" s="65"/>
      <c r="X1982" s="65"/>
      <c r="Y1982" s="65"/>
      <c r="Z1982" s="65"/>
      <c r="AA1982" s="65"/>
      <c r="AB1982" s="65"/>
      <c r="AC1982" s="65"/>
      <c r="AD1982" s="65"/>
      <c r="AE1982" s="65"/>
      <c r="AF1982" s="65"/>
      <c r="AG1982" s="65"/>
      <c r="AH1982" s="65"/>
      <c r="AI1982" s="65"/>
      <c r="AJ1982" s="65"/>
      <c r="AK1982" s="65"/>
      <c r="AL1982" s="65"/>
      <c r="AM1982" s="65"/>
      <c r="AN1982" s="65"/>
      <c r="AO1982" s="65"/>
      <c r="AP1982" s="65"/>
      <c r="AQ1982" s="65"/>
      <c r="AR1982" s="65"/>
      <c r="AS1982" s="65"/>
      <c r="AT1982" s="65"/>
      <c r="AU1982" s="65"/>
      <c r="AV1982" s="65"/>
      <c r="AW1982" s="65"/>
      <c r="AX1982" s="65"/>
      <c r="AY1982" s="65"/>
      <c r="AZ1982" s="65"/>
      <c r="BA1982" s="65"/>
      <c r="BB1982" s="65"/>
      <c r="BC1982" s="65"/>
      <c r="BD1982" s="65"/>
      <c r="BE1982" s="65"/>
      <c r="BF1982" s="65"/>
      <c r="BG1982" s="65"/>
      <c r="BH1982" s="65"/>
      <c r="BI1982" s="65"/>
      <c r="BJ1982" s="65"/>
      <c r="BK1982" s="65"/>
      <c r="BL1982" s="65"/>
    </row>
    <row r="1983" spans="1:64" x14ac:dyDescent="0.2">
      <c r="A1983" s="113" t="s">
        <v>1958</v>
      </c>
      <c r="B1983" s="357" t="s">
        <v>2218</v>
      </c>
      <c r="C1983" s="357" t="s">
        <v>2268</v>
      </c>
      <c r="D1983" s="357">
        <v>400</v>
      </c>
      <c r="E1983" s="113" t="s">
        <v>2220</v>
      </c>
      <c r="F1983" s="345">
        <v>300</v>
      </c>
      <c r="G1983" s="357" t="s">
        <v>1966</v>
      </c>
      <c r="H1983" s="357" t="s">
        <v>28</v>
      </c>
      <c r="I1983" s="605" t="s">
        <v>29</v>
      </c>
      <c r="J1983" s="357" t="s">
        <v>76</v>
      </c>
      <c r="K1983" s="113"/>
      <c r="L1983" s="630"/>
      <c r="M1983" s="357" t="s">
        <v>32</v>
      </c>
      <c r="N1983" s="91" t="s">
        <v>368</v>
      </c>
      <c r="O1983" s="357">
        <v>8760</v>
      </c>
      <c r="P1983" s="113" t="s">
        <v>28</v>
      </c>
      <c r="Q1983" s="65"/>
      <c r="R1983" s="65"/>
      <c r="S1983" s="65"/>
      <c r="T1983" s="65"/>
      <c r="U1983" s="65"/>
      <c r="V1983" s="65"/>
      <c r="W1983" s="65"/>
      <c r="X1983" s="65"/>
      <c r="Y1983" s="65"/>
      <c r="Z1983" s="65"/>
      <c r="AA1983" s="65"/>
      <c r="AB1983" s="65"/>
      <c r="AC1983" s="65"/>
      <c r="AD1983" s="65"/>
      <c r="AE1983" s="65"/>
      <c r="AF1983" s="65"/>
      <c r="AG1983" s="65"/>
      <c r="AH1983" s="65"/>
      <c r="AI1983" s="65"/>
      <c r="AJ1983" s="65"/>
      <c r="AK1983" s="65"/>
      <c r="AL1983" s="65"/>
      <c r="AM1983" s="65"/>
      <c r="AN1983" s="65"/>
      <c r="AO1983" s="65"/>
      <c r="AP1983" s="65"/>
      <c r="AQ1983" s="65"/>
      <c r="AR1983" s="65"/>
      <c r="AS1983" s="65"/>
      <c r="AT1983" s="65"/>
      <c r="AU1983" s="65"/>
      <c r="AV1983" s="65"/>
      <c r="AW1983" s="65"/>
      <c r="AX1983" s="65"/>
      <c r="AY1983" s="65"/>
      <c r="AZ1983" s="65"/>
      <c r="BA1983" s="65"/>
      <c r="BB1983" s="65"/>
      <c r="BC1983" s="65"/>
      <c r="BD1983" s="65"/>
      <c r="BE1983" s="65"/>
      <c r="BF1983" s="65"/>
      <c r="BG1983" s="65"/>
      <c r="BH1983" s="65"/>
      <c r="BI1983" s="65"/>
      <c r="BJ1983" s="65"/>
      <c r="BK1983" s="65"/>
      <c r="BL1983" s="65"/>
    </row>
    <row r="1984" spans="1:64" x14ac:dyDescent="0.2">
      <c r="A1984" s="113" t="s">
        <v>1958</v>
      </c>
      <c r="B1984" s="357" t="s">
        <v>2218</v>
      </c>
      <c r="C1984" s="357" t="s">
        <v>2269</v>
      </c>
      <c r="D1984" s="357">
        <v>400</v>
      </c>
      <c r="E1984" s="113" t="s">
        <v>2220</v>
      </c>
      <c r="F1984" s="345">
        <v>300</v>
      </c>
      <c r="G1984" s="357" t="s">
        <v>1966</v>
      </c>
      <c r="H1984" s="357" t="s">
        <v>28</v>
      </c>
      <c r="I1984" s="605" t="s">
        <v>29</v>
      </c>
      <c r="J1984" s="357" t="s">
        <v>28</v>
      </c>
      <c r="K1984" s="113" t="s">
        <v>2187</v>
      </c>
      <c r="L1984" s="630">
        <v>100</v>
      </c>
      <c r="M1984" s="357" t="s">
        <v>32</v>
      </c>
      <c r="N1984" s="91" t="s">
        <v>368</v>
      </c>
      <c r="O1984" s="357">
        <v>8760</v>
      </c>
      <c r="P1984" s="113" t="s">
        <v>28</v>
      </c>
      <c r="Q1984" s="65"/>
      <c r="R1984" s="65"/>
      <c r="S1984" s="65"/>
      <c r="T1984" s="65"/>
      <c r="U1984" s="65"/>
      <c r="V1984" s="65"/>
      <c r="W1984" s="65"/>
      <c r="X1984" s="65"/>
      <c r="Y1984" s="65"/>
      <c r="Z1984" s="65"/>
      <c r="AA1984" s="65"/>
      <c r="AB1984" s="65"/>
      <c r="AC1984" s="65"/>
      <c r="AD1984" s="65"/>
      <c r="AE1984" s="65"/>
      <c r="AF1984" s="65"/>
      <c r="AG1984" s="65"/>
      <c r="AH1984" s="65"/>
      <c r="AI1984" s="65"/>
      <c r="AJ1984" s="65"/>
      <c r="AK1984" s="65"/>
      <c r="AL1984" s="65"/>
      <c r="AM1984" s="65"/>
      <c r="AN1984" s="65"/>
      <c r="AO1984" s="65"/>
      <c r="AP1984" s="65"/>
      <c r="AQ1984" s="65"/>
      <c r="AR1984" s="65"/>
      <c r="AS1984" s="65"/>
      <c r="AT1984" s="65"/>
      <c r="AU1984" s="65"/>
      <c r="AV1984" s="65"/>
      <c r="AW1984" s="65"/>
      <c r="AX1984" s="65"/>
      <c r="AY1984" s="65"/>
      <c r="AZ1984" s="65"/>
      <c r="BA1984" s="65"/>
      <c r="BB1984" s="65"/>
      <c r="BC1984" s="65"/>
      <c r="BD1984" s="65"/>
      <c r="BE1984" s="65"/>
      <c r="BF1984" s="65"/>
      <c r="BG1984" s="65"/>
      <c r="BH1984" s="65"/>
      <c r="BI1984" s="65"/>
      <c r="BJ1984" s="65"/>
      <c r="BK1984" s="65"/>
      <c r="BL1984" s="65"/>
    </row>
    <row r="1985" spans="1:64" x14ac:dyDescent="0.2">
      <c r="A1985" s="113" t="s">
        <v>1958</v>
      </c>
      <c r="B1985" s="357" t="s">
        <v>2218</v>
      </c>
      <c r="C1985" s="357" t="s">
        <v>2270</v>
      </c>
      <c r="D1985" s="357">
        <v>400</v>
      </c>
      <c r="E1985" s="113" t="s">
        <v>2220</v>
      </c>
      <c r="F1985" s="345">
        <v>300</v>
      </c>
      <c r="G1985" s="357" t="s">
        <v>1966</v>
      </c>
      <c r="H1985" s="357" t="s">
        <v>28</v>
      </c>
      <c r="I1985" s="605" t="s">
        <v>29</v>
      </c>
      <c r="J1985" s="357" t="s">
        <v>76</v>
      </c>
      <c r="K1985" s="357"/>
      <c r="L1985" s="630"/>
      <c r="M1985" s="357" t="s">
        <v>32</v>
      </c>
      <c r="N1985" s="91" t="s">
        <v>368</v>
      </c>
      <c r="O1985" s="357">
        <v>8760</v>
      </c>
      <c r="P1985" s="113" t="s">
        <v>28</v>
      </c>
      <c r="Q1985" s="65"/>
      <c r="R1985" s="65"/>
      <c r="S1985" s="65"/>
      <c r="T1985" s="65"/>
      <c r="U1985" s="65"/>
      <c r="V1985" s="65"/>
      <c r="W1985" s="65"/>
      <c r="X1985" s="65"/>
      <c r="Y1985" s="65"/>
      <c r="Z1985" s="65"/>
      <c r="AA1985" s="65"/>
      <c r="AB1985" s="65"/>
      <c r="AC1985" s="65"/>
      <c r="AD1985" s="65"/>
      <c r="AE1985" s="65"/>
      <c r="AF1985" s="65"/>
      <c r="AG1985" s="65"/>
      <c r="AH1985" s="65"/>
      <c r="AI1985" s="65"/>
      <c r="AJ1985" s="65"/>
      <c r="AK1985" s="65"/>
      <c r="AL1985" s="65"/>
      <c r="AM1985" s="65"/>
      <c r="AN1985" s="65"/>
      <c r="AO1985" s="65"/>
      <c r="AP1985" s="65"/>
      <c r="AQ1985" s="65"/>
      <c r="AR1985" s="65"/>
      <c r="AS1985" s="65"/>
      <c r="AT1985" s="65"/>
      <c r="AU1985" s="65"/>
      <c r="AV1985" s="65"/>
      <c r="AW1985" s="65"/>
      <c r="AX1985" s="65"/>
      <c r="AY1985" s="65"/>
      <c r="AZ1985" s="65"/>
      <c r="BA1985" s="65"/>
      <c r="BB1985" s="65"/>
      <c r="BC1985" s="65"/>
      <c r="BD1985" s="65"/>
      <c r="BE1985" s="65"/>
      <c r="BF1985" s="65"/>
      <c r="BG1985" s="65"/>
      <c r="BH1985" s="65"/>
      <c r="BI1985" s="65"/>
      <c r="BJ1985" s="65"/>
      <c r="BK1985" s="65"/>
      <c r="BL1985" s="65"/>
    </row>
    <row r="1986" spans="1:64" x14ac:dyDescent="0.2">
      <c r="A1986" s="113" t="s">
        <v>1958</v>
      </c>
      <c r="B1986" s="357" t="s">
        <v>2218</v>
      </c>
      <c r="C1986" s="357" t="s">
        <v>2271</v>
      </c>
      <c r="D1986" s="357" t="s">
        <v>1978</v>
      </c>
      <c r="E1986" s="113" t="s">
        <v>2220</v>
      </c>
      <c r="F1986" s="345">
        <v>50</v>
      </c>
      <c r="G1986" s="357" t="s">
        <v>84</v>
      </c>
      <c r="H1986" s="357" t="s">
        <v>28</v>
      </c>
      <c r="I1986" s="605" t="s">
        <v>41</v>
      </c>
      <c r="J1986" s="357" t="s">
        <v>76</v>
      </c>
      <c r="K1986" s="357"/>
      <c r="L1986" s="630"/>
      <c r="M1986" s="357" t="s">
        <v>32</v>
      </c>
      <c r="N1986" s="91" t="s">
        <v>368</v>
      </c>
      <c r="O1986" s="357">
        <v>8760</v>
      </c>
      <c r="P1986" s="113" t="s">
        <v>28</v>
      </c>
      <c r="Q1986" s="65"/>
      <c r="R1986" s="65"/>
      <c r="S1986" s="65"/>
      <c r="T1986" s="65"/>
      <c r="U1986" s="65"/>
      <c r="V1986" s="65"/>
      <c r="W1986" s="65"/>
      <c r="X1986" s="65"/>
      <c r="Y1986" s="65"/>
      <c r="Z1986" s="65"/>
      <c r="AA1986" s="65"/>
      <c r="AB1986" s="65"/>
      <c r="AC1986" s="65"/>
      <c r="AD1986" s="65"/>
      <c r="AE1986" s="65"/>
      <c r="AF1986" s="65"/>
      <c r="AG1986" s="65"/>
      <c r="AH1986" s="65"/>
      <c r="AI1986" s="65"/>
      <c r="AJ1986" s="65"/>
      <c r="AK1986" s="65"/>
      <c r="AL1986" s="65"/>
      <c r="AM1986" s="65"/>
      <c r="AN1986" s="65"/>
      <c r="AO1986" s="65"/>
      <c r="AP1986" s="65"/>
      <c r="AQ1986" s="65"/>
      <c r="AR1986" s="65"/>
      <c r="AS1986" s="65"/>
      <c r="AT1986" s="65"/>
      <c r="AU1986" s="65"/>
      <c r="AV1986" s="65"/>
      <c r="AW1986" s="65"/>
      <c r="AX1986" s="65"/>
      <c r="AY1986" s="65"/>
      <c r="AZ1986" s="65"/>
      <c r="BA1986" s="65"/>
      <c r="BB1986" s="65"/>
      <c r="BC1986" s="65"/>
      <c r="BD1986" s="65"/>
      <c r="BE1986" s="65"/>
      <c r="BF1986" s="65"/>
      <c r="BG1986" s="65"/>
      <c r="BH1986" s="65"/>
      <c r="BI1986" s="65"/>
      <c r="BJ1986" s="65"/>
      <c r="BK1986" s="65"/>
      <c r="BL1986" s="65"/>
    </row>
    <row r="1987" spans="1:64" x14ac:dyDescent="0.2">
      <c r="A1987" s="113" t="s">
        <v>1958</v>
      </c>
      <c r="B1987" s="357" t="s">
        <v>2218</v>
      </c>
      <c r="C1987" s="357" t="s">
        <v>2270</v>
      </c>
      <c r="D1987" s="357">
        <v>230</v>
      </c>
      <c r="E1987" s="113" t="s">
        <v>2220</v>
      </c>
      <c r="F1987" s="345">
        <v>150</v>
      </c>
      <c r="G1987" s="357" t="s">
        <v>1969</v>
      </c>
      <c r="H1987" s="357" t="s">
        <v>28</v>
      </c>
      <c r="I1987" s="605" t="s">
        <v>29</v>
      </c>
      <c r="J1987" s="357" t="s">
        <v>76</v>
      </c>
      <c r="K1987" s="357"/>
      <c r="L1987" s="630"/>
      <c r="M1987" s="357" t="s">
        <v>32</v>
      </c>
      <c r="N1987" s="91" t="s">
        <v>368</v>
      </c>
      <c r="O1987" s="357">
        <v>8760</v>
      </c>
      <c r="P1987" s="113" t="s">
        <v>28</v>
      </c>
      <c r="Q1987" s="65"/>
      <c r="R1987" s="65"/>
      <c r="S1987" s="65"/>
      <c r="T1987" s="65"/>
      <c r="U1987" s="65"/>
      <c r="V1987" s="65"/>
      <c r="W1987" s="65"/>
      <c r="X1987" s="65"/>
      <c r="Y1987" s="65"/>
      <c r="Z1987" s="65"/>
      <c r="AA1987" s="65"/>
      <c r="AB1987" s="65"/>
      <c r="AC1987" s="65"/>
      <c r="AD1987" s="65"/>
      <c r="AE1987" s="65"/>
      <c r="AF1987" s="65"/>
      <c r="AG1987" s="65"/>
      <c r="AH1987" s="65"/>
      <c r="AI1987" s="65"/>
      <c r="AJ1987" s="65"/>
      <c r="AK1987" s="65"/>
      <c r="AL1987" s="65"/>
      <c r="AM1987" s="65"/>
      <c r="AN1987" s="65"/>
      <c r="AO1987" s="65"/>
      <c r="AP1987" s="65"/>
      <c r="AQ1987" s="65"/>
      <c r="AR1987" s="65"/>
      <c r="AS1987" s="65"/>
      <c r="AT1987" s="65"/>
      <c r="AU1987" s="65"/>
      <c r="AV1987" s="65"/>
      <c r="AW1987" s="65"/>
      <c r="AX1987" s="65"/>
      <c r="AY1987" s="65"/>
      <c r="AZ1987" s="65"/>
      <c r="BA1987" s="65"/>
      <c r="BB1987" s="65"/>
      <c r="BC1987" s="65"/>
      <c r="BD1987" s="65"/>
      <c r="BE1987" s="65"/>
      <c r="BF1987" s="65"/>
      <c r="BG1987" s="65"/>
      <c r="BH1987" s="65"/>
      <c r="BI1987" s="65"/>
      <c r="BJ1987" s="65"/>
      <c r="BK1987" s="65"/>
      <c r="BL1987" s="65"/>
    </row>
    <row r="1988" spans="1:64" x14ac:dyDescent="0.2">
      <c r="A1988" s="113" t="s">
        <v>1958</v>
      </c>
      <c r="B1988" s="357" t="s">
        <v>2218</v>
      </c>
      <c r="C1988" s="357" t="s">
        <v>2272</v>
      </c>
      <c r="D1988" s="357" t="s">
        <v>1978</v>
      </c>
      <c r="E1988" s="113" t="s">
        <v>2220</v>
      </c>
      <c r="F1988" s="345">
        <v>100</v>
      </c>
      <c r="G1988" s="357" t="s">
        <v>2045</v>
      </c>
      <c r="H1988" s="357" t="s">
        <v>28</v>
      </c>
      <c r="I1988" s="605" t="s">
        <v>29</v>
      </c>
      <c r="J1988" s="113" t="s">
        <v>76</v>
      </c>
      <c r="K1988" s="357"/>
      <c r="L1988" s="630"/>
      <c r="M1988" s="357" t="s">
        <v>32</v>
      </c>
      <c r="N1988" s="91" t="s">
        <v>368</v>
      </c>
      <c r="O1988" s="357">
        <v>8760</v>
      </c>
      <c r="P1988" s="113" t="s">
        <v>28</v>
      </c>
      <c r="Q1988" s="65"/>
      <c r="R1988" s="65"/>
      <c r="S1988" s="65"/>
      <c r="T1988" s="65"/>
      <c r="U1988" s="65"/>
      <c r="V1988" s="65"/>
      <c r="W1988" s="65"/>
      <c r="X1988" s="65"/>
      <c r="Y1988" s="65"/>
      <c r="Z1988" s="65"/>
      <c r="AA1988" s="65"/>
      <c r="AB1988" s="65"/>
      <c r="AC1988" s="65"/>
      <c r="AD1988" s="65"/>
      <c r="AE1988" s="65"/>
      <c r="AF1988" s="65"/>
      <c r="AG1988" s="65"/>
      <c r="AH1988" s="65"/>
      <c r="AI1988" s="65"/>
      <c r="AJ1988" s="65"/>
      <c r="AK1988" s="65"/>
      <c r="AL1988" s="65"/>
      <c r="AM1988" s="65"/>
      <c r="AN1988" s="65"/>
      <c r="AO1988" s="65"/>
      <c r="AP1988" s="65"/>
      <c r="AQ1988" s="65"/>
      <c r="AR1988" s="65"/>
      <c r="AS1988" s="65"/>
      <c r="AT1988" s="65"/>
      <c r="AU1988" s="65"/>
      <c r="AV1988" s="65"/>
      <c r="AW1988" s="65"/>
      <c r="AX1988" s="65"/>
      <c r="AY1988" s="65"/>
      <c r="AZ1988" s="65"/>
      <c r="BA1988" s="65"/>
      <c r="BB1988" s="65"/>
      <c r="BC1988" s="65"/>
      <c r="BD1988" s="65"/>
      <c r="BE1988" s="65"/>
      <c r="BF1988" s="65"/>
      <c r="BG1988" s="65"/>
      <c r="BH1988" s="65"/>
      <c r="BI1988" s="65"/>
      <c r="BJ1988" s="65"/>
      <c r="BK1988" s="65"/>
      <c r="BL1988" s="65"/>
    </row>
    <row r="1989" spans="1:64" x14ac:dyDescent="0.2">
      <c r="A1989" s="113" t="s">
        <v>1958</v>
      </c>
      <c r="B1989" s="357" t="s">
        <v>2218</v>
      </c>
      <c r="C1989" s="357" t="s">
        <v>2272</v>
      </c>
      <c r="D1989" s="357" t="s">
        <v>1978</v>
      </c>
      <c r="E1989" s="113" t="s">
        <v>2220</v>
      </c>
      <c r="F1989" s="345">
        <v>100</v>
      </c>
      <c r="G1989" s="357" t="s">
        <v>2045</v>
      </c>
      <c r="H1989" s="357" t="s">
        <v>28</v>
      </c>
      <c r="I1989" s="605" t="s">
        <v>29</v>
      </c>
      <c r="J1989" s="113" t="s">
        <v>76</v>
      </c>
      <c r="K1989" s="357"/>
      <c r="L1989" s="630"/>
      <c r="M1989" s="357" t="s">
        <v>32</v>
      </c>
      <c r="N1989" s="91" t="s">
        <v>368</v>
      </c>
      <c r="O1989" s="357">
        <v>8760</v>
      </c>
      <c r="P1989" s="113" t="s">
        <v>28</v>
      </c>
      <c r="Q1989" s="65"/>
      <c r="R1989" s="65"/>
      <c r="S1989" s="65"/>
      <c r="T1989" s="65"/>
      <c r="U1989" s="65"/>
      <c r="V1989" s="65"/>
      <c r="W1989" s="65"/>
      <c r="X1989" s="65"/>
      <c r="Y1989" s="65"/>
      <c r="Z1989" s="65"/>
      <c r="AA1989" s="65"/>
      <c r="AB1989" s="65"/>
      <c r="AC1989" s="65"/>
      <c r="AD1989" s="65"/>
      <c r="AE1989" s="65"/>
      <c r="AF1989" s="65"/>
      <c r="AG1989" s="65"/>
      <c r="AH1989" s="65"/>
      <c r="AI1989" s="65"/>
      <c r="AJ1989" s="65"/>
      <c r="AK1989" s="65"/>
      <c r="AL1989" s="65"/>
      <c r="AM1989" s="65"/>
      <c r="AN1989" s="65"/>
      <c r="AO1989" s="65"/>
      <c r="AP1989" s="65"/>
      <c r="AQ1989" s="65"/>
      <c r="AR1989" s="65"/>
      <c r="AS1989" s="65"/>
      <c r="AT1989" s="65"/>
      <c r="AU1989" s="65"/>
      <c r="AV1989" s="65"/>
      <c r="AW1989" s="65"/>
      <c r="AX1989" s="65"/>
      <c r="AY1989" s="65"/>
      <c r="AZ1989" s="65"/>
      <c r="BA1989" s="65"/>
      <c r="BB1989" s="65"/>
      <c r="BC1989" s="65"/>
      <c r="BD1989" s="65"/>
      <c r="BE1989" s="65"/>
      <c r="BF1989" s="65"/>
      <c r="BG1989" s="65"/>
      <c r="BH1989" s="65"/>
      <c r="BI1989" s="65"/>
      <c r="BJ1989" s="65"/>
      <c r="BK1989" s="65"/>
      <c r="BL1989" s="65"/>
    </row>
    <row r="1990" spans="1:64" x14ac:dyDescent="0.2">
      <c r="A1990" s="113" t="s">
        <v>1958</v>
      </c>
      <c r="B1990" s="357" t="s">
        <v>2218</v>
      </c>
      <c r="C1990" s="357" t="s">
        <v>2272</v>
      </c>
      <c r="D1990" s="357" t="s">
        <v>1978</v>
      </c>
      <c r="E1990" s="113" t="s">
        <v>2220</v>
      </c>
      <c r="F1990" s="345">
        <v>100</v>
      </c>
      <c r="G1990" s="357" t="s">
        <v>2045</v>
      </c>
      <c r="H1990" s="357" t="s">
        <v>28</v>
      </c>
      <c r="I1990" s="605" t="s">
        <v>29</v>
      </c>
      <c r="J1990" s="113" t="s">
        <v>76</v>
      </c>
      <c r="K1990" s="357"/>
      <c r="L1990" s="630"/>
      <c r="M1990" s="357" t="s">
        <v>32</v>
      </c>
      <c r="N1990" s="91" t="s">
        <v>368</v>
      </c>
      <c r="O1990" s="357">
        <v>8760</v>
      </c>
      <c r="P1990" s="113" t="s">
        <v>28</v>
      </c>
      <c r="Q1990" s="65"/>
      <c r="R1990" s="65"/>
      <c r="S1990" s="65"/>
      <c r="T1990" s="65"/>
      <c r="U1990" s="65"/>
      <c r="V1990" s="65"/>
      <c r="W1990" s="65"/>
      <c r="X1990" s="65"/>
      <c r="Y1990" s="65"/>
      <c r="Z1990" s="65"/>
      <c r="AA1990" s="65"/>
      <c r="AB1990" s="65"/>
      <c r="AC1990" s="65"/>
      <c r="AD1990" s="65"/>
      <c r="AE1990" s="65"/>
      <c r="AF1990" s="65"/>
      <c r="AG1990" s="65"/>
      <c r="AH1990" s="65"/>
      <c r="AI1990" s="65"/>
      <c r="AJ1990" s="65"/>
      <c r="AK1990" s="65"/>
      <c r="AL1990" s="65"/>
      <c r="AM1990" s="65"/>
      <c r="AN1990" s="65"/>
      <c r="AO1990" s="65"/>
      <c r="AP1990" s="65"/>
      <c r="AQ1990" s="65"/>
      <c r="AR1990" s="65"/>
      <c r="AS1990" s="65"/>
      <c r="AT1990" s="65"/>
      <c r="AU1990" s="65"/>
      <c r="AV1990" s="65"/>
      <c r="AW1990" s="65"/>
      <c r="AX1990" s="65"/>
      <c r="AY1990" s="65"/>
      <c r="AZ1990" s="65"/>
      <c r="BA1990" s="65"/>
      <c r="BB1990" s="65"/>
      <c r="BC1990" s="65"/>
      <c r="BD1990" s="65"/>
      <c r="BE1990" s="65"/>
      <c r="BF1990" s="65"/>
      <c r="BG1990" s="65"/>
      <c r="BH1990" s="65"/>
      <c r="BI1990" s="65"/>
      <c r="BJ1990" s="65"/>
      <c r="BK1990" s="65"/>
      <c r="BL1990" s="65"/>
    </row>
    <row r="1991" spans="1:64" x14ac:dyDescent="0.2">
      <c r="A1991" s="113" t="s">
        <v>1958</v>
      </c>
      <c r="B1991" s="357" t="s">
        <v>2218</v>
      </c>
      <c r="C1991" s="357" t="s">
        <v>2272</v>
      </c>
      <c r="D1991" s="357" t="s">
        <v>1978</v>
      </c>
      <c r="E1991" s="113" t="s">
        <v>2220</v>
      </c>
      <c r="F1991" s="345">
        <v>100</v>
      </c>
      <c r="G1991" s="357" t="s">
        <v>2045</v>
      </c>
      <c r="H1991" s="357" t="s">
        <v>28</v>
      </c>
      <c r="I1991" s="605" t="s">
        <v>29</v>
      </c>
      <c r="J1991" s="113" t="s">
        <v>76</v>
      </c>
      <c r="K1991" s="357"/>
      <c r="L1991" s="630"/>
      <c r="M1991" s="357" t="s">
        <v>32</v>
      </c>
      <c r="N1991" s="91" t="s">
        <v>368</v>
      </c>
      <c r="O1991" s="357">
        <v>8760</v>
      </c>
      <c r="P1991" s="113" t="s">
        <v>28</v>
      </c>
      <c r="Q1991" s="65"/>
      <c r="R1991" s="65"/>
      <c r="S1991" s="65"/>
      <c r="T1991" s="65"/>
      <c r="U1991" s="65"/>
      <c r="V1991" s="65"/>
      <c r="W1991" s="65"/>
      <c r="X1991" s="65"/>
      <c r="Y1991" s="65"/>
      <c r="Z1991" s="65"/>
      <c r="AA1991" s="65"/>
      <c r="AB1991" s="65"/>
      <c r="AC1991" s="65"/>
      <c r="AD1991" s="65"/>
      <c r="AE1991" s="65"/>
      <c r="AF1991" s="65"/>
      <c r="AG1991" s="65"/>
      <c r="AH1991" s="65"/>
      <c r="AI1991" s="65"/>
      <c r="AJ1991" s="65"/>
      <c r="AK1991" s="65"/>
      <c r="AL1991" s="65"/>
      <c r="AM1991" s="65"/>
      <c r="AN1991" s="65"/>
      <c r="AO1991" s="65"/>
      <c r="AP1991" s="65"/>
      <c r="AQ1991" s="65"/>
      <c r="AR1991" s="65"/>
      <c r="AS1991" s="65"/>
      <c r="AT1991" s="65"/>
      <c r="AU1991" s="65"/>
      <c r="AV1991" s="65"/>
      <c r="AW1991" s="65"/>
      <c r="AX1991" s="65"/>
      <c r="AY1991" s="65"/>
      <c r="AZ1991" s="65"/>
      <c r="BA1991" s="65"/>
      <c r="BB1991" s="65"/>
      <c r="BC1991" s="65"/>
      <c r="BD1991" s="65"/>
      <c r="BE1991" s="65"/>
      <c r="BF1991" s="65"/>
      <c r="BG1991" s="65"/>
      <c r="BH1991" s="65"/>
      <c r="BI1991" s="65"/>
      <c r="BJ1991" s="65"/>
      <c r="BK1991" s="65"/>
      <c r="BL1991" s="65"/>
    </row>
    <row r="1992" spans="1:64" x14ac:dyDescent="0.2">
      <c r="A1992" s="113" t="s">
        <v>1958</v>
      </c>
      <c r="B1992" s="357" t="s">
        <v>2218</v>
      </c>
      <c r="C1992" s="357" t="s">
        <v>2273</v>
      </c>
      <c r="D1992" s="357">
        <v>400</v>
      </c>
      <c r="E1992" s="113" t="s">
        <v>2220</v>
      </c>
      <c r="F1992" s="345">
        <v>300</v>
      </c>
      <c r="G1992" s="357" t="s">
        <v>1966</v>
      </c>
      <c r="H1992" s="357" t="s">
        <v>28</v>
      </c>
      <c r="I1992" s="605" t="s">
        <v>29</v>
      </c>
      <c r="J1992" s="357" t="s">
        <v>28</v>
      </c>
      <c r="K1992" s="113" t="s">
        <v>407</v>
      </c>
      <c r="L1992" s="630">
        <v>100</v>
      </c>
      <c r="M1992" s="357" t="s">
        <v>32</v>
      </c>
      <c r="N1992" s="91" t="s">
        <v>368</v>
      </c>
      <c r="O1992" s="357">
        <v>8760</v>
      </c>
      <c r="P1992" s="113" t="s">
        <v>28</v>
      </c>
      <c r="Q1992" s="65"/>
      <c r="R1992" s="65"/>
      <c r="S1992" s="65"/>
      <c r="T1992" s="65"/>
      <c r="U1992" s="65"/>
      <c r="V1992" s="65"/>
      <c r="W1992" s="65"/>
      <c r="X1992" s="65"/>
      <c r="Y1992" s="65"/>
      <c r="Z1992" s="65"/>
      <c r="AA1992" s="65"/>
      <c r="AB1992" s="65"/>
      <c r="AC1992" s="65"/>
      <c r="AD1992" s="65"/>
      <c r="AE1992" s="65"/>
      <c r="AF1992" s="65"/>
      <c r="AG1992" s="65"/>
      <c r="AH1992" s="65"/>
      <c r="AI1992" s="65"/>
      <c r="AJ1992" s="65"/>
      <c r="AK1992" s="65"/>
      <c r="AL1992" s="65"/>
      <c r="AM1992" s="65"/>
      <c r="AN1992" s="65"/>
      <c r="AO1992" s="65"/>
      <c r="AP1992" s="65"/>
      <c r="AQ1992" s="65"/>
      <c r="AR1992" s="65"/>
      <c r="AS1992" s="65"/>
      <c r="AT1992" s="65"/>
      <c r="AU1992" s="65"/>
      <c r="AV1992" s="65"/>
      <c r="AW1992" s="65"/>
      <c r="AX1992" s="65"/>
      <c r="AY1992" s="65"/>
      <c r="AZ1992" s="65"/>
      <c r="BA1992" s="65"/>
      <c r="BB1992" s="65"/>
      <c r="BC1992" s="65"/>
      <c r="BD1992" s="65"/>
      <c r="BE1992" s="65"/>
      <c r="BF1992" s="65"/>
      <c r="BG1992" s="65"/>
      <c r="BH1992" s="65"/>
      <c r="BI1992" s="65"/>
      <c r="BJ1992" s="65"/>
      <c r="BK1992" s="65"/>
      <c r="BL1992" s="65"/>
    </row>
    <row r="1993" spans="1:64" x14ac:dyDescent="0.2">
      <c r="A1993" s="113" t="s">
        <v>1958</v>
      </c>
      <c r="B1993" s="357" t="s">
        <v>2218</v>
      </c>
      <c r="C1993" s="357" t="s">
        <v>2274</v>
      </c>
      <c r="D1993" s="357">
        <v>800</v>
      </c>
      <c r="E1993" s="113" t="s">
        <v>2220</v>
      </c>
      <c r="F1993" s="345">
        <v>400</v>
      </c>
      <c r="G1993" s="357" t="s">
        <v>1966</v>
      </c>
      <c r="H1993" s="357" t="s">
        <v>28</v>
      </c>
      <c r="I1993" s="605" t="s">
        <v>29</v>
      </c>
      <c r="J1993" s="357" t="s">
        <v>76</v>
      </c>
      <c r="K1993" s="113"/>
      <c r="L1993" s="630"/>
      <c r="M1993" s="357" t="s">
        <v>32</v>
      </c>
      <c r="N1993" s="91" t="s">
        <v>368</v>
      </c>
      <c r="O1993" s="357">
        <v>8760</v>
      </c>
      <c r="P1993" s="113" t="s">
        <v>28</v>
      </c>
      <c r="Q1993" s="65"/>
      <c r="R1993" s="65"/>
      <c r="S1993" s="65"/>
      <c r="T1993" s="65"/>
      <c r="U1993" s="65"/>
      <c r="V1993" s="65"/>
      <c r="W1993" s="65"/>
      <c r="X1993" s="65"/>
      <c r="Y1993" s="65"/>
      <c r="Z1993" s="65"/>
      <c r="AA1993" s="65"/>
      <c r="AB1993" s="65"/>
      <c r="AC1993" s="65"/>
      <c r="AD1993" s="65"/>
      <c r="AE1993" s="65"/>
      <c r="AF1993" s="65"/>
      <c r="AG1993" s="65"/>
      <c r="AH1993" s="65"/>
      <c r="AI1993" s="65"/>
      <c r="AJ1993" s="65"/>
      <c r="AK1993" s="65"/>
      <c r="AL1993" s="65"/>
      <c r="AM1993" s="65"/>
      <c r="AN1993" s="65"/>
      <c r="AO1993" s="65"/>
      <c r="AP1993" s="65"/>
      <c r="AQ1993" s="65"/>
      <c r="AR1993" s="65"/>
      <c r="AS1993" s="65"/>
      <c r="AT1993" s="65"/>
      <c r="AU1993" s="65"/>
      <c r="AV1993" s="65"/>
      <c r="AW1993" s="65"/>
      <c r="AX1993" s="65"/>
      <c r="AY1993" s="65"/>
      <c r="AZ1993" s="65"/>
      <c r="BA1993" s="65"/>
      <c r="BB1993" s="65"/>
      <c r="BC1993" s="65"/>
      <c r="BD1993" s="65"/>
      <c r="BE1993" s="65"/>
      <c r="BF1993" s="65"/>
      <c r="BG1993" s="65"/>
      <c r="BH1993" s="65"/>
      <c r="BI1993" s="65"/>
      <c r="BJ1993" s="65"/>
      <c r="BK1993" s="65"/>
      <c r="BL1993" s="65"/>
    </row>
    <row r="1994" spans="1:64" x14ac:dyDescent="0.2">
      <c r="A1994" s="113" t="s">
        <v>1958</v>
      </c>
      <c r="B1994" s="357" t="s">
        <v>2218</v>
      </c>
      <c r="C1994" s="357" t="s">
        <v>2275</v>
      </c>
      <c r="D1994" s="357">
        <v>800</v>
      </c>
      <c r="E1994" s="113" t="s">
        <v>2220</v>
      </c>
      <c r="F1994" s="345">
        <v>300</v>
      </c>
      <c r="G1994" s="357" t="s">
        <v>1966</v>
      </c>
      <c r="H1994" s="357" t="s">
        <v>28</v>
      </c>
      <c r="I1994" s="605" t="s">
        <v>29</v>
      </c>
      <c r="J1994" s="357" t="s">
        <v>76</v>
      </c>
      <c r="K1994" s="113"/>
      <c r="L1994" s="630"/>
      <c r="M1994" s="357" t="s">
        <v>32</v>
      </c>
      <c r="N1994" s="91" t="s">
        <v>368</v>
      </c>
      <c r="O1994" s="357">
        <v>8760</v>
      </c>
      <c r="P1994" s="113" t="s">
        <v>28</v>
      </c>
      <c r="Q1994" s="65"/>
      <c r="R1994" s="65"/>
      <c r="S1994" s="65"/>
      <c r="T1994" s="65"/>
      <c r="U1994" s="65"/>
      <c r="V1994" s="65"/>
      <c r="W1994" s="65"/>
      <c r="X1994" s="65"/>
      <c r="Y1994" s="65"/>
      <c r="Z1994" s="65"/>
      <c r="AA1994" s="65"/>
      <c r="AB1994" s="65"/>
      <c r="AC1994" s="65"/>
      <c r="AD1994" s="65"/>
      <c r="AE1994" s="65"/>
      <c r="AF1994" s="65"/>
      <c r="AG1994" s="65"/>
      <c r="AH1994" s="65"/>
      <c r="AI1994" s="65"/>
      <c r="AJ1994" s="65"/>
      <c r="AK1994" s="65"/>
      <c r="AL1994" s="65"/>
      <c r="AM1994" s="65"/>
      <c r="AN1994" s="65"/>
      <c r="AO1994" s="65"/>
      <c r="AP1994" s="65"/>
      <c r="AQ1994" s="65"/>
      <c r="AR1994" s="65"/>
      <c r="AS1994" s="65"/>
      <c r="AT1994" s="65"/>
      <c r="AU1994" s="65"/>
      <c r="AV1994" s="65"/>
      <c r="AW1994" s="65"/>
      <c r="AX1994" s="65"/>
      <c r="AY1994" s="65"/>
      <c r="AZ1994" s="65"/>
      <c r="BA1994" s="65"/>
      <c r="BB1994" s="65"/>
      <c r="BC1994" s="65"/>
      <c r="BD1994" s="65"/>
      <c r="BE1994" s="65"/>
      <c r="BF1994" s="65"/>
      <c r="BG1994" s="65"/>
      <c r="BH1994" s="65"/>
      <c r="BI1994" s="65"/>
      <c r="BJ1994" s="65"/>
      <c r="BK1994" s="65"/>
      <c r="BL1994" s="65"/>
    </row>
    <row r="1995" spans="1:64" x14ac:dyDescent="0.2">
      <c r="A1995" s="113" t="s">
        <v>1958</v>
      </c>
      <c r="B1995" s="357" t="s">
        <v>2218</v>
      </c>
      <c r="C1995" s="357" t="s">
        <v>2276</v>
      </c>
      <c r="D1995" s="357">
        <v>400</v>
      </c>
      <c r="E1995" s="113" t="s">
        <v>2220</v>
      </c>
      <c r="F1995" s="345">
        <v>300</v>
      </c>
      <c r="G1995" s="357" t="s">
        <v>1966</v>
      </c>
      <c r="H1995" s="357" t="s">
        <v>28</v>
      </c>
      <c r="I1995" s="605" t="s">
        <v>29</v>
      </c>
      <c r="J1995" s="357" t="s">
        <v>28</v>
      </c>
      <c r="K1995" s="113" t="s">
        <v>407</v>
      </c>
      <c r="L1995" s="630">
        <v>200</v>
      </c>
      <c r="M1995" s="357" t="s">
        <v>32</v>
      </c>
      <c r="N1995" s="91" t="s">
        <v>368</v>
      </c>
      <c r="O1995" s="357">
        <v>8760</v>
      </c>
      <c r="P1995" s="113" t="s">
        <v>28</v>
      </c>
      <c r="Q1995" s="65"/>
      <c r="R1995" s="65"/>
      <c r="S1995" s="65"/>
      <c r="T1995" s="65"/>
      <c r="U1995" s="65"/>
      <c r="V1995" s="65"/>
      <c r="W1995" s="65"/>
      <c r="X1995" s="65"/>
      <c r="Y1995" s="65"/>
      <c r="Z1995" s="65"/>
      <c r="AA1995" s="65"/>
      <c r="AB1995" s="65"/>
      <c r="AC1995" s="65"/>
      <c r="AD1995" s="65"/>
      <c r="AE1995" s="65"/>
      <c r="AF1995" s="65"/>
      <c r="AG1995" s="65"/>
      <c r="AH1995" s="65"/>
      <c r="AI1995" s="65"/>
      <c r="AJ1995" s="65"/>
      <c r="AK1995" s="65"/>
      <c r="AL1995" s="65"/>
      <c r="AM1995" s="65"/>
      <c r="AN1995" s="65"/>
      <c r="AO1995" s="65"/>
      <c r="AP1995" s="65"/>
      <c r="AQ1995" s="65"/>
      <c r="AR1995" s="65"/>
      <c r="AS1995" s="65"/>
      <c r="AT1995" s="65"/>
      <c r="AU1995" s="65"/>
      <c r="AV1995" s="65"/>
      <c r="AW1995" s="65"/>
      <c r="AX1995" s="65"/>
      <c r="AY1995" s="65"/>
      <c r="AZ1995" s="65"/>
      <c r="BA1995" s="65"/>
      <c r="BB1995" s="65"/>
      <c r="BC1995" s="65"/>
      <c r="BD1995" s="65"/>
      <c r="BE1995" s="65"/>
      <c r="BF1995" s="65"/>
      <c r="BG1995" s="65"/>
      <c r="BH1995" s="65"/>
      <c r="BI1995" s="65"/>
      <c r="BJ1995" s="65"/>
      <c r="BK1995" s="65"/>
      <c r="BL1995" s="65"/>
    </row>
    <row r="1996" spans="1:64" x14ac:dyDescent="0.2">
      <c r="A1996" s="113" t="s">
        <v>1958</v>
      </c>
      <c r="B1996" s="357" t="s">
        <v>2218</v>
      </c>
      <c r="C1996" s="357" t="s">
        <v>2277</v>
      </c>
      <c r="D1996" s="357">
        <v>400</v>
      </c>
      <c r="E1996" s="113" t="s">
        <v>2220</v>
      </c>
      <c r="F1996" s="345">
        <v>300</v>
      </c>
      <c r="G1996" s="357" t="s">
        <v>1966</v>
      </c>
      <c r="H1996" s="357" t="s">
        <v>28</v>
      </c>
      <c r="I1996" s="605" t="s">
        <v>29</v>
      </c>
      <c r="J1996" s="357" t="s">
        <v>76</v>
      </c>
      <c r="K1996" s="113"/>
      <c r="L1996" s="630"/>
      <c r="M1996" s="357" t="s">
        <v>32</v>
      </c>
      <c r="N1996" s="91" t="s">
        <v>368</v>
      </c>
      <c r="O1996" s="357">
        <v>8760</v>
      </c>
      <c r="P1996" s="113" t="s">
        <v>28</v>
      </c>
      <c r="Q1996" s="65"/>
      <c r="R1996" s="65"/>
      <c r="S1996" s="65"/>
      <c r="T1996" s="65"/>
      <c r="U1996" s="65"/>
      <c r="V1996" s="65"/>
      <c r="W1996" s="65"/>
      <c r="X1996" s="65"/>
      <c r="Y1996" s="65"/>
      <c r="Z1996" s="65"/>
      <c r="AA1996" s="65"/>
      <c r="AB1996" s="65"/>
      <c r="AC1996" s="65"/>
      <c r="AD1996" s="65"/>
      <c r="AE1996" s="65"/>
      <c r="AF1996" s="65"/>
      <c r="AG1996" s="65"/>
      <c r="AH1996" s="65"/>
      <c r="AI1996" s="65"/>
      <c r="AJ1996" s="65"/>
      <c r="AK1996" s="65"/>
      <c r="AL1996" s="65"/>
      <c r="AM1996" s="65"/>
      <c r="AN1996" s="65"/>
      <c r="AO1996" s="65"/>
      <c r="AP1996" s="65"/>
      <c r="AQ1996" s="65"/>
      <c r="AR1996" s="65"/>
      <c r="AS1996" s="65"/>
      <c r="AT1996" s="65"/>
      <c r="AU1996" s="65"/>
      <c r="AV1996" s="65"/>
      <c r="AW1996" s="65"/>
      <c r="AX1996" s="65"/>
      <c r="AY1996" s="65"/>
      <c r="AZ1996" s="65"/>
      <c r="BA1996" s="65"/>
      <c r="BB1996" s="65"/>
      <c r="BC1996" s="65"/>
      <c r="BD1996" s="65"/>
      <c r="BE1996" s="65"/>
      <c r="BF1996" s="65"/>
      <c r="BG1996" s="65"/>
      <c r="BH1996" s="65"/>
      <c r="BI1996" s="65"/>
      <c r="BJ1996" s="65"/>
      <c r="BK1996" s="65"/>
      <c r="BL1996" s="65"/>
    </row>
    <row r="1997" spans="1:64" x14ac:dyDescent="0.2">
      <c r="A1997" s="113" t="s">
        <v>1958</v>
      </c>
      <c r="B1997" s="357" t="s">
        <v>2218</v>
      </c>
      <c r="C1997" s="357" t="s">
        <v>2278</v>
      </c>
      <c r="D1997" s="357">
        <v>400</v>
      </c>
      <c r="E1997" s="113" t="s">
        <v>2220</v>
      </c>
      <c r="F1997" s="345">
        <v>300</v>
      </c>
      <c r="G1997" s="357" t="s">
        <v>1966</v>
      </c>
      <c r="H1997" s="357" t="s">
        <v>28</v>
      </c>
      <c r="I1997" s="605" t="s">
        <v>29</v>
      </c>
      <c r="J1997" s="357" t="s">
        <v>28</v>
      </c>
      <c r="K1997" s="113" t="s">
        <v>407</v>
      </c>
      <c r="L1997" s="630">
        <v>100</v>
      </c>
      <c r="M1997" s="357" t="s">
        <v>32</v>
      </c>
      <c r="N1997" s="91" t="s">
        <v>368</v>
      </c>
      <c r="O1997" s="357">
        <v>8760</v>
      </c>
      <c r="P1997" s="113" t="s">
        <v>28</v>
      </c>
      <c r="Q1997" s="65"/>
      <c r="R1997" s="65"/>
      <c r="S1997" s="65"/>
      <c r="T1997" s="65"/>
      <c r="U1997" s="65"/>
      <c r="V1997" s="65"/>
      <c r="W1997" s="65"/>
      <c r="X1997" s="65"/>
      <c r="Y1997" s="65"/>
      <c r="Z1997" s="65"/>
      <c r="AA1997" s="65"/>
      <c r="AB1997" s="65"/>
      <c r="AC1997" s="65"/>
      <c r="AD1997" s="65"/>
      <c r="AE1997" s="65"/>
      <c r="AF1997" s="65"/>
      <c r="AG1997" s="65"/>
      <c r="AH1997" s="65"/>
      <c r="AI1997" s="65"/>
      <c r="AJ1997" s="65"/>
      <c r="AK1997" s="65"/>
      <c r="AL1997" s="65"/>
      <c r="AM1997" s="65"/>
      <c r="AN1997" s="65"/>
      <c r="AO1997" s="65"/>
      <c r="AP1997" s="65"/>
      <c r="AQ1997" s="65"/>
      <c r="AR1997" s="65"/>
      <c r="AS1997" s="65"/>
      <c r="AT1997" s="65"/>
      <c r="AU1997" s="65"/>
      <c r="AV1997" s="65"/>
      <c r="AW1997" s="65"/>
      <c r="AX1997" s="65"/>
      <c r="AY1997" s="65"/>
      <c r="AZ1997" s="65"/>
      <c r="BA1997" s="65"/>
      <c r="BB1997" s="65"/>
      <c r="BC1997" s="65"/>
      <c r="BD1997" s="65"/>
      <c r="BE1997" s="65"/>
      <c r="BF1997" s="65"/>
      <c r="BG1997" s="65"/>
      <c r="BH1997" s="65"/>
      <c r="BI1997" s="65"/>
      <c r="BJ1997" s="65"/>
      <c r="BK1997" s="65"/>
      <c r="BL1997" s="65"/>
    </row>
    <row r="1998" spans="1:64" x14ac:dyDescent="0.2">
      <c r="A1998" s="113" t="s">
        <v>1958</v>
      </c>
      <c r="B1998" s="357" t="s">
        <v>2218</v>
      </c>
      <c r="C1998" s="357" t="s">
        <v>2279</v>
      </c>
      <c r="D1998" s="357">
        <v>400</v>
      </c>
      <c r="E1998" s="113" t="s">
        <v>2220</v>
      </c>
      <c r="F1998" s="345">
        <v>300</v>
      </c>
      <c r="G1998" s="357" t="s">
        <v>1966</v>
      </c>
      <c r="H1998" s="357" t="s">
        <v>28</v>
      </c>
      <c r="I1998" s="605" t="s">
        <v>29</v>
      </c>
      <c r="J1998" s="357" t="s">
        <v>28</v>
      </c>
      <c r="K1998" s="113" t="s">
        <v>407</v>
      </c>
      <c r="L1998" s="630">
        <v>100</v>
      </c>
      <c r="M1998" s="357" t="s">
        <v>32</v>
      </c>
      <c r="N1998" s="91" t="s">
        <v>368</v>
      </c>
      <c r="O1998" s="357">
        <v>8760</v>
      </c>
      <c r="P1998" s="113" t="s">
        <v>28</v>
      </c>
      <c r="Q1998" s="65"/>
      <c r="R1998" s="65"/>
      <c r="S1998" s="65"/>
      <c r="T1998" s="65"/>
      <c r="U1998" s="65"/>
      <c r="V1998" s="65"/>
      <c r="W1998" s="65"/>
      <c r="X1998" s="65"/>
      <c r="Y1998" s="65"/>
      <c r="Z1998" s="65"/>
      <c r="AA1998" s="65"/>
      <c r="AB1998" s="65"/>
      <c r="AC1998" s="65"/>
      <c r="AD1998" s="65"/>
      <c r="AE1998" s="65"/>
      <c r="AF1998" s="65"/>
      <c r="AG1998" s="65"/>
      <c r="AH1998" s="65"/>
      <c r="AI1998" s="65"/>
      <c r="AJ1998" s="65"/>
      <c r="AK1998" s="65"/>
      <c r="AL1998" s="65"/>
      <c r="AM1998" s="65"/>
      <c r="AN1998" s="65"/>
      <c r="AO1998" s="65"/>
      <c r="AP1998" s="65"/>
      <c r="AQ1998" s="65"/>
      <c r="AR1998" s="65"/>
      <c r="AS1998" s="65"/>
      <c r="AT1998" s="65"/>
      <c r="AU1998" s="65"/>
      <c r="AV1998" s="65"/>
      <c r="AW1998" s="65"/>
      <c r="AX1998" s="65"/>
      <c r="AY1998" s="65"/>
      <c r="AZ1998" s="65"/>
      <c r="BA1998" s="65"/>
      <c r="BB1998" s="65"/>
      <c r="BC1998" s="65"/>
      <c r="BD1998" s="65"/>
      <c r="BE1998" s="65"/>
      <c r="BF1998" s="65"/>
      <c r="BG1998" s="65"/>
      <c r="BH1998" s="65"/>
      <c r="BI1998" s="65"/>
      <c r="BJ1998" s="65"/>
      <c r="BK1998" s="65"/>
      <c r="BL1998" s="65"/>
    </row>
    <row r="1999" spans="1:64" x14ac:dyDescent="0.2">
      <c r="A1999" s="113" t="s">
        <v>1958</v>
      </c>
      <c r="B1999" s="357" t="s">
        <v>2218</v>
      </c>
      <c r="C1999" s="357" t="s">
        <v>2280</v>
      </c>
      <c r="D1999" s="357">
        <v>400</v>
      </c>
      <c r="E1999" s="113" t="s">
        <v>2220</v>
      </c>
      <c r="F1999" s="345">
        <v>300</v>
      </c>
      <c r="G1999" s="357" t="s">
        <v>1966</v>
      </c>
      <c r="H1999" s="357" t="s">
        <v>28</v>
      </c>
      <c r="I1999" s="605" t="s">
        <v>29</v>
      </c>
      <c r="J1999" s="357" t="s">
        <v>28</v>
      </c>
      <c r="K1999" s="113" t="s">
        <v>407</v>
      </c>
      <c r="L1999" s="630">
        <v>100</v>
      </c>
      <c r="M1999" s="357" t="s">
        <v>32</v>
      </c>
      <c r="N1999" s="91" t="s">
        <v>368</v>
      </c>
      <c r="O1999" s="357">
        <v>8760</v>
      </c>
      <c r="P1999" s="113" t="s">
        <v>28</v>
      </c>
      <c r="Q1999" s="65"/>
      <c r="R1999" s="65"/>
      <c r="S1999" s="65"/>
      <c r="T1999" s="65"/>
      <c r="U1999" s="65"/>
      <c r="V1999" s="65"/>
      <c r="W1999" s="65"/>
      <c r="X1999" s="65"/>
      <c r="Y1999" s="65"/>
      <c r="Z1999" s="65"/>
      <c r="AA1999" s="65"/>
      <c r="AB1999" s="65"/>
      <c r="AC1999" s="65"/>
      <c r="AD1999" s="65"/>
      <c r="AE1999" s="65"/>
      <c r="AF1999" s="65"/>
      <c r="AG1999" s="65"/>
      <c r="AH1999" s="65"/>
      <c r="AI1999" s="65"/>
      <c r="AJ1999" s="65"/>
      <c r="AK1999" s="65"/>
      <c r="AL1999" s="65"/>
      <c r="AM1999" s="65"/>
      <c r="AN1999" s="65"/>
      <c r="AO1999" s="65"/>
      <c r="AP1999" s="65"/>
      <c r="AQ1999" s="65"/>
      <c r="AR1999" s="65"/>
      <c r="AS1999" s="65"/>
      <c r="AT1999" s="65"/>
      <c r="AU1999" s="65"/>
      <c r="AV1999" s="65"/>
      <c r="AW1999" s="65"/>
      <c r="AX1999" s="65"/>
      <c r="AY1999" s="65"/>
      <c r="AZ1999" s="65"/>
      <c r="BA1999" s="65"/>
      <c r="BB1999" s="65"/>
      <c r="BC1999" s="65"/>
      <c r="BD1999" s="65"/>
      <c r="BE1999" s="65"/>
      <c r="BF1999" s="65"/>
      <c r="BG1999" s="65"/>
      <c r="BH1999" s="65"/>
      <c r="BI1999" s="65"/>
      <c r="BJ1999" s="65"/>
      <c r="BK1999" s="65"/>
      <c r="BL1999" s="65"/>
    </row>
    <row r="2000" spans="1:64" x14ac:dyDescent="0.2">
      <c r="A2000" s="113" t="s">
        <v>1958</v>
      </c>
      <c r="B2000" s="357" t="s">
        <v>2218</v>
      </c>
      <c r="C2000" s="357" t="s">
        <v>2281</v>
      </c>
      <c r="D2000" s="357">
        <v>230</v>
      </c>
      <c r="E2000" s="113" t="s">
        <v>2220</v>
      </c>
      <c r="F2000" s="345">
        <v>200</v>
      </c>
      <c r="G2000" s="357" t="s">
        <v>1961</v>
      </c>
      <c r="H2000" s="357" t="s">
        <v>28</v>
      </c>
      <c r="I2000" s="605" t="s">
        <v>29</v>
      </c>
      <c r="J2000" s="113" t="s">
        <v>76</v>
      </c>
      <c r="K2000" s="357"/>
      <c r="L2000" s="630"/>
      <c r="M2000" s="357" t="s">
        <v>69</v>
      </c>
      <c r="N2000" s="357" t="s">
        <v>1844</v>
      </c>
      <c r="O2000" s="357">
        <v>2880</v>
      </c>
      <c r="P2000" s="113" t="s">
        <v>28</v>
      </c>
      <c r="Q2000" s="65"/>
      <c r="R2000" s="65"/>
      <c r="S2000" s="65"/>
      <c r="T2000" s="65"/>
      <c r="U2000" s="65"/>
      <c r="V2000" s="65"/>
      <c r="W2000" s="65"/>
      <c r="X2000" s="65"/>
      <c r="Y2000" s="65"/>
      <c r="Z2000" s="65"/>
      <c r="AA2000" s="65"/>
      <c r="AB2000" s="65"/>
      <c r="AC2000" s="65"/>
      <c r="AD2000" s="65"/>
      <c r="AE2000" s="65"/>
      <c r="AF2000" s="65"/>
      <c r="AG2000" s="65"/>
      <c r="AH2000" s="65"/>
      <c r="AI2000" s="65"/>
      <c r="AJ2000" s="65"/>
      <c r="AK2000" s="65"/>
      <c r="AL2000" s="65"/>
      <c r="AM2000" s="65"/>
      <c r="AN2000" s="65"/>
      <c r="AO2000" s="65"/>
      <c r="AP2000" s="65"/>
      <c r="AQ2000" s="65"/>
      <c r="AR2000" s="65"/>
      <c r="AS2000" s="65"/>
      <c r="AT2000" s="65"/>
      <c r="AU2000" s="65"/>
      <c r="AV2000" s="65"/>
      <c r="AW2000" s="65"/>
      <c r="AX2000" s="65"/>
      <c r="AY2000" s="65"/>
      <c r="AZ2000" s="65"/>
      <c r="BA2000" s="65"/>
      <c r="BB2000" s="65"/>
      <c r="BC2000" s="65"/>
      <c r="BD2000" s="65"/>
      <c r="BE2000" s="65"/>
      <c r="BF2000" s="65"/>
      <c r="BG2000" s="65"/>
      <c r="BH2000" s="65"/>
      <c r="BI2000" s="65"/>
      <c r="BJ2000" s="65"/>
      <c r="BK2000" s="65"/>
      <c r="BL2000" s="65"/>
    </row>
    <row r="2001" spans="1:64" x14ac:dyDescent="0.2">
      <c r="A2001" s="113" t="s">
        <v>1958</v>
      </c>
      <c r="B2001" s="357" t="s">
        <v>2218</v>
      </c>
      <c r="C2001" s="357" t="s">
        <v>2282</v>
      </c>
      <c r="D2001" s="357">
        <v>2300</v>
      </c>
      <c r="E2001" s="113" t="s">
        <v>26</v>
      </c>
      <c r="F2001" s="345">
        <v>1500</v>
      </c>
      <c r="G2001" s="357" t="s">
        <v>1961</v>
      </c>
      <c r="H2001" s="357" t="s">
        <v>28</v>
      </c>
      <c r="I2001" s="605" t="s">
        <v>29</v>
      </c>
      <c r="J2001" s="113" t="s">
        <v>76</v>
      </c>
      <c r="K2001" s="357"/>
      <c r="L2001" s="630"/>
      <c r="M2001" s="357" t="s">
        <v>32</v>
      </c>
      <c r="N2001" s="91" t="s">
        <v>368</v>
      </c>
      <c r="O2001" s="357">
        <v>8760</v>
      </c>
      <c r="P2001" s="113" t="s">
        <v>28</v>
      </c>
      <c r="Q2001" s="65"/>
      <c r="R2001" s="65"/>
      <c r="S2001" s="65"/>
      <c r="T2001" s="65"/>
      <c r="U2001" s="65"/>
      <c r="V2001" s="65"/>
      <c r="W2001" s="65"/>
      <c r="X2001" s="65"/>
      <c r="Y2001" s="65"/>
      <c r="Z2001" s="65"/>
      <c r="AA2001" s="65"/>
      <c r="AB2001" s="65"/>
      <c r="AC2001" s="65"/>
      <c r="AD2001" s="65"/>
      <c r="AE2001" s="65"/>
      <c r="AF2001" s="65"/>
      <c r="AG2001" s="65"/>
      <c r="AH2001" s="65"/>
      <c r="AI2001" s="65"/>
      <c r="AJ2001" s="65"/>
      <c r="AK2001" s="65"/>
      <c r="AL2001" s="65"/>
      <c r="AM2001" s="65"/>
      <c r="AN2001" s="65"/>
      <c r="AO2001" s="65"/>
      <c r="AP2001" s="65"/>
      <c r="AQ2001" s="65"/>
      <c r="AR2001" s="65"/>
      <c r="AS2001" s="65"/>
      <c r="AT2001" s="65"/>
      <c r="AU2001" s="65"/>
      <c r="AV2001" s="65"/>
      <c r="AW2001" s="65"/>
      <c r="AX2001" s="65"/>
      <c r="AY2001" s="65"/>
      <c r="AZ2001" s="65"/>
      <c r="BA2001" s="65"/>
      <c r="BB2001" s="65"/>
      <c r="BC2001" s="65"/>
      <c r="BD2001" s="65"/>
      <c r="BE2001" s="65"/>
      <c r="BF2001" s="65"/>
      <c r="BG2001" s="65"/>
      <c r="BH2001" s="65"/>
      <c r="BI2001" s="65"/>
      <c r="BJ2001" s="65"/>
      <c r="BK2001" s="65"/>
      <c r="BL2001" s="65"/>
    </row>
    <row r="2002" spans="1:64" x14ac:dyDescent="0.2">
      <c r="A2002" s="113" t="s">
        <v>1958</v>
      </c>
      <c r="B2002" s="357" t="s">
        <v>2218</v>
      </c>
      <c r="C2002" s="357" t="s">
        <v>2283</v>
      </c>
      <c r="D2002" s="357">
        <v>2000</v>
      </c>
      <c r="E2002" s="113" t="s">
        <v>26</v>
      </c>
      <c r="F2002" s="345">
        <v>1500</v>
      </c>
      <c r="G2002" s="357" t="s">
        <v>1961</v>
      </c>
      <c r="H2002" s="357" t="s">
        <v>28</v>
      </c>
      <c r="I2002" s="605" t="s">
        <v>29</v>
      </c>
      <c r="J2002" s="113" t="s">
        <v>76</v>
      </c>
      <c r="K2002" s="357"/>
      <c r="L2002" s="630"/>
      <c r="M2002" s="357" t="s">
        <v>32</v>
      </c>
      <c r="N2002" s="91" t="s">
        <v>368</v>
      </c>
      <c r="O2002" s="357">
        <v>8760</v>
      </c>
      <c r="P2002" s="113" t="s">
        <v>28</v>
      </c>
      <c r="Q2002" s="65"/>
      <c r="R2002" s="65"/>
      <c r="S2002" s="65"/>
      <c r="T2002" s="65"/>
      <c r="U2002" s="65"/>
      <c r="V2002" s="65"/>
      <c r="W2002" s="65"/>
      <c r="X2002" s="65"/>
      <c r="Y2002" s="65"/>
      <c r="Z2002" s="65"/>
      <c r="AA2002" s="65"/>
      <c r="AB2002" s="65"/>
      <c r="AC2002" s="65"/>
      <c r="AD2002" s="65"/>
      <c r="AE2002" s="65"/>
      <c r="AF2002" s="65"/>
      <c r="AG2002" s="65"/>
      <c r="AH2002" s="65"/>
      <c r="AI2002" s="65"/>
      <c r="AJ2002" s="65"/>
      <c r="AK2002" s="65"/>
      <c r="AL2002" s="65"/>
      <c r="AM2002" s="65"/>
      <c r="AN2002" s="65"/>
      <c r="AO2002" s="65"/>
      <c r="AP2002" s="65"/>
      <c r="AQ2002" s="65"/>
      <c r="AR2002" s="65"/>
      <c r="AS2002" s="65"/>
      <c r="AT2002" s="65"/>
      <c r="AU2002" s="65"/>
      <c r="AV2002" s="65"/>
      <c r="AW2002" s="65"/>
      <c r="AX2002" s="65"/>
      <c r="AY2002" s="65"/>
      <c r="AZ2002" s="65"/>
      <c r="BA2002" s="65"/>
      <c r="BB2002" s="65"/>
      <c r="BC2002" s="65"/>
      <c r="BD2002" s="65"/>
      <c r="BE2002" s="65"/>
      <c r="BF2002" s="65"/>
      <c r="BG2002" s="65"/>
      <c r="BH2002" s="65"/>
      <c r="BI2002" s="65"/>
      <c r="BJ2002" s="65"/>
      <c r="BK2002" s="65"/>
      <c r="BL2002" s="65"/>
    </row>
    <row r="2003" spans="1:64" x14ac:dyDescent="0.2">
      <c r="A2003" s="113" t="s">
        <v>1958</v>
      </c>
      <c r="B2003" s="357" t="s">
        <v>2218</v>
      </c>
      <c r="C2003" s="357" t="s">
        <v>2284</v>
      </c>
      <c r="D2003" s="357" t="s">
        <v>1978</v>
      </c>
      <c r="E2003" s="113" t="s">
        <v>2220</v>
      </c>
      <c r="F2003" s="345">
        <v>50</v>
      </c>
      <c r="G2003" s="357" t="s">
        <v>84</v>
      </c>
      <c r="H2003" s="357" t="s">
        <v>28</v>
      </c>
      <c r="I2003" s="605" t="s">
        <v>41</v>
      </c>
      <c r="J2003" s="357" t="s">
        <v>76</v>
      </c>
      <c r="K2003" s="357"/>
      <c r="L2003" s="630"/>
      <c r="M2003" s="357" t="s">
        <v>32</v>
      </c>
      <c r="N2003" s="91" t="s">
        <v>368</v>
      </c>
      <c r="O2003" s="357">
        <v>8760</v>
      </c>
      <c r="P2003" s="113" t="s">
        <v>28</v>
      </c>
      <c r="Q2003" s="65"/>
      <c r="R2003" s="65"/>
      <c r="S2003" s="65"/>
      <c r="T2003" s="65"/>
      <c r="U2003" s="65"/>
      <c r="V2003" s="65"/>
      <c r="W2003" s="65"/>
      <c r="X2003" s="65"/>
      <c r="Y2003" s="65"/>
      <c r="Z2003" s="65"/>
      <c r="AA2003" s="65"/>
      <c r="AB2003" s="65"/>
      <c r="AC2003" s="65"/>
      <c r="AD2003" s="65"/>
      <c r="AE2003" s="65"/>
      <c r="AF2003" s="65"/>
      <c r="AG2003" s="65"/>
      <c r="AH2003" s="65"/>
      <c r="AI2003" s="65"/>
      <c r="AJ2003" s="65"/>
      <c r="AK2003" s="65"/>
      <c r="AL2003" s="65"/>
      <c r="AM2003" s="65"/>
      <c r="AN2003" s="65"/>
      <c r="AO2003" s="65"/>
      <c r="AP2003" s="65"/>
      <c r="AQ2003" s="65"/>
      <c r="AR2003" s="65"/>
      <c r="AS2003" s="65"/>
      <c r="AT2003" s="65"/>
      <c r="AU2003" s="65"/>
      <c r="AV2003" s="65"/>
      <c r="AW2003" s="65"/>
      <c r="AX2003" s="65"/>
      <c r="AY2003" s="65"/>
      <c r="AZ2003" s="65"/>
      <c r="BA2003" s="65"/>
      <c r="BB2003" s="65"/>
      <c r="BC2003" s="65"/>
      <c r="BD2003" s="65"/>
      <c r="BE2003" s="65"/>
      <c r="BF2003" s="65"/>
      <c r="BG2003" s="65"/>
      <c r="BH2003" s="65"/>
      <c r="BI2003" s="65"/>
      <c r="BJ2003" s="65"/>
      <c r="BK2003" s="65"/>
      <c r="BL2003" s="65"/>
    </row>
    <row r="2004" spans="1:64" x14ac:dyDescent="0.2">
      <c r="A2004" s="113" t="s">
        <v>1958</v>
      </c>
      <c r="B2004" s="357" t="s">
        <v>2218</v>
      </c>
      <c r="C2004" s="357" t="s">
        <v>2285</v>
      </c>
      <c r="D2004" s="357" t="s">
        <v>1978</v>
      </c>
      <c r="E2004" s="113" t="s">
        <v>2220</v>
      </c>
      <c r="F2004" s="345">
        <v>50</v>
      </c>
      <c r="G2004" s="357" t="s">
        <v>84</v>
      </c>
      <c r="H2004" s="357" t="s">
        <v>28</v>
      </c>
      <c r="I2004" s="605" t="s">
        <v>41</v>
      </c>
      <c r="J2004" s="357" t="s">
        <v>76</v>
      </c>
      <c r="K2004" s="357"/>
      <c r="L2004" s="630"/>
      <c r="M2004" s="357" t="s">
        <v>32</v>
      </c>
      <c r="N2004" s="91" t="s">
        <v>368</v>
      </c>
      <c r="O2004" s="357">
        <v>8760</v>
      </c>
      <c r="P2004" s="113" t="s">
        <v>28</v>
      </c>
      <c r="Q2004" s="65"/>
      <c r="R2004" s="65"/>
      <c r="S2004" s="65"/>
      <c r="T2004" s="65"/>
      <c r="U2004" s="65"/>
      <c r="V2004" s="65"/>
      <c r="W2004" s="65"/>
      <c r="X2004" s="65"/>
      <c r="Y2004" s="65"/>
      <c r="Z2004" s="65"/>
      <c r="AA2004" s="65"/>
      <c r="AB2004" s="65"/>
      <c r="AC2004" s="65"/>
      <c r="AD2004" s="65"/>
      <c r="AE2004" s="65"/>
      <c r="AF2004" s="65"/>
      <c r="AG2004" s="65"/>
      <c r="AH2004" s="65"/>
      <c r="AI2004" s="65"/>
      <c r="AJ2004" s="65"/>
      <c r="AK2004" s="65"/>
      <c r="AL2004" s="65"/>
      <c r="AM2004" s="65"/>
      <c r="AN2004" s="65"/>
      <c r="AO2004" s="65"/>
      <c r="AP2004" s="65"/>
      <c r="AQ2004" s="65"/>
      <c r="AR2004" s="65"/>
      <c r="AS2004" s="65"/>
      <c r="AT2004" s="65"/>
      <c r="AU2004" s="65"/>
      <c r="AV2004" s="65"/>
      <c r="AW2004" s="65"/>
      <c r="AX2004" s="65"/>
      <c r="AY2004" s="65"/>
      <c r="AZ2004" s="65"/>
      <c r="BA2004" s="65"/>
      <c r="BB2004" s="65"/>
      <c r="BC2004" s="65"/>
      <c r="BD2004" s="65"/>
      <c r="BE2004" s="65"/>
      <c r="BF2004" s="65"/>
      <c r="BG2004" s="65"/>
      <c r="BH2004" s="65"/>
      <c r="BI2004" s="65"/>
      <c r="BJ2004" s="65"/>
      <c r="BK2004" s="65"/>
      <c r="BL2004" s="65"/>
    </row>
    <row r="2005" spans="1:64" x14ac:dyDescent="0.2">
      <c r="A2005" s="113" t="s">
        <v>1958</v>
      </c>
      <c r="B2005" s="357" t="s">
        <v>2218</v>
      </c>
      <c r="C2005" s="357" t="s">
        <v>2286</v>
      </c>
      <c r="D2005" s="357">
        <v>800</v>
      </c>
      <c r="E2005" s="113" t="s">
        <v>2220</v>
      </c>
      <c r="F2005" s="345">
        <v>200</v>
      </c>
      <c r="G2005" s="357" t="s">
        <v>2287</v>
      </c>
      <c r="H2005" s="357" t="s">
        <v>28</v>
      </c>
      <c r="I2005" s="605" t="s">
        <v>29</v>
      </c>
      <c r="J2005" s="113" t="s">
        <v>76</v>
      </c>
      <c r="K2005" s="357"/>
      <c r="L2005" s="630"/>
      <c r="M2005" s="357" t="s">
        <v>69</v>
      </c>
      <c r="N2005" s="357" t="s">
        <v>1844</v>
      </c>
      <c r="O2005" s="357">
        <v>1200</v>
      </c>
      <c r="P2005" s="113" t="s">
        <v>28</v>
      </c>
      <c r="Q2005" s="65"/>
      <c r="R2005" s="65"/>
      <c r="S2005" s="65"/>
      <c r="T2005" s="65"/>
      <c r="U2005" s="65"/>
      <c r="V2005" s="65"/>
      <c r="W2005" s="65"/>
      <c r="X2005" s="65"/>
      <c r="Y2005" s="65"/>
      <c r="Z2005" s="65"/>
      <c r="AA2005" s="65"/>
      <c r="AB2005" s="65"/>
      <c r="AC2005" s="65"/>
      <c r="AD2005" s="65"/>
      <c r="AE2005" s="65"/>
      <c r="AF2005" s="65"/>
      <c r="AG2005" s="65"/>
      <c r="AH2005" s="65"/>
      <c r="AI2005" s="65"/>
      <c r="AJ2005" s="65"/>
      <c r="AK2005" s="65"/>
      <c r="AL2005" s="65"/>
      <c r="AM2005" s="65"/>
      <c r="AN2005" s="65"/>
      <c r="AO2005" s="65"/>
      <c r="AP2005" s="65"/>
      <c r="AQ2005" s="65"/>
      <c r="AR2005" s="65"/>
      <c r="AS2005" s="65"/>
      <c r="AT2005" s="65"/>
      <c r="AU2005" s="65"/>
      <c r="AV2005" s="65"/>
      <c r="AW2005" s="65"/>
      <c r="AX2005" s="65"/>
      <c r="AY2005" s="65"/>
      <c r="AZ2005" s="65"/>
      <c r="BA2005" s="65"/>
      <c r="BB2005" s="65"/>
      <c r="BC2005" s="65"/>
      <c r="BD2005" s="65"/>
      <c r="BE2005" s="65"/>
      <c r="BF2005" s="65"/>
      <c r="BG2005" s="65"/>
      <c r="BH2005" s="65"/>
      <c r="BI2005" s="65"/>
      <c r="BJ2005" s="65"/>
      <c r="BK2005" s="65"/>
      <c r="BL2005" s="65"/>
    </row>
    <row r="2006" spans="1:64" x14ac:dyDescent="0.2">
      <c r="A2006" s="113" t="s">
        <v>1958</v>
      </c>
      <c r="B2006" s="357" t="s">
        <v>2218</v>
      </c>
      <c r="C2006" s="357" t="s">
        <v>2288</v>
      </c>
      <c r="D2006" s="357" t="s">
        <v>1978</v>
      </c>
      <c r="E2006" s="113" t="s">
        <v>2220</v>
      </c>
      <c r="F2006" s="345">
        <v>50</v>
      </c>
      <c r="G2006" s="357" t="s">
        <v>84</v>
      </c>
      <c r="H2006" s="357" t="s">
        <v>28</v>
      </c>
      <c r="I2006" s="605" t="s">
        <v>41</v>
      </c>
      <c r="J2006" s="357" t="s">
        <v>76</v>
      </c>
      <c r="K2006" s="357"/>
      <c r="L2006" s="630"/>
      <c r="M2006" s="357" t="s">
        <v>32</v>
      </c>
      <c r="N2006" s="91" t="s">
        <v>368</v>
      </c>
      <c r="O2006" s="357">
        <v>8760</v>
      </c>
      <c r="P2006" s="113" t="s">
        <v>28</v>
      </c>
      <c r="Q2006" s="65"/>
      <c r="R2006" s="65"/>
      <c r="S2006" s="65"/>
      <c r="T2006" s="65"/>
      <c r="U2006" s="65"/>
      <c r="V2006" s="65"/>
      <c r="W2006" s="65"/>
      <c r="X2006" s="65"/>
      <c r="Y2006" s="65"/>
      <c r="Z2006" s="65"/>
      <c r="AA2006" s="65"/>
      <c r="AB2006" s="65"/>
      <c r="AC2006" s="65"/>
      <c r="AD2006" s="65"/>
      <c r="AE2006" s="65"/>
      <c r="AF2006" s="65"/>
      <c r="AG2006" s="65"/>
      <c r="AH2006" s="65"/>
      <c r="AI2006" s="65"/>
      <c r="AJ2006" s="65"/>
      <c r="AK2006" s="65"/>
      <c r="AL2006" s="65"/>
      <c r="AM2006" s="65"/>
      <c r="AN2006" s="65"/>
      <c r="AO2006" s="65"/>
      <c r="AP2006" s="65"/>
      <c r="AQ2006" s="65"/>
      <c r="AR2006" s="65"/>
      <c r="AS2006" s="65"/>
      <c r="AT2006" s="65"/>
      <c r="AU2006" s="65"/>
      <c r="AV2006" s="65"/>
      <c r="AW2006" s="65"/>
      <c r="AX2006" s="65"/>
      <c r="AY2006" s="65"/>
      <c r="AZ2006" s="65"/>
      <c r="BA2006" s="65"/>
      <c r="BB2006" s="65"/>
      <c r="BC2006" s="65"/>
      <c r="BD2006" s="65"/>
      <c r="BE2006" s="65"/>
      <c r="BF2006" s="65"/>
      <c r="BG2006" s="65"/>
      <c r="BH2006" s="65"/>
      <c r="BI2006" s="65"/>
      <c r="BJ2006" s="65"/>
      <c r="BK2006" s="65"/>
      <c r="BL2006" s="65"/>
    </row>
    <row r="2007" spans="1:64" x14ac:dyDescent="0.2">
      <c r="A2007" s="113" t="s">
        <v>1958</v>
      </c>
      <c r="B2007" s="357" t="s">
        <v>2218</v>
      </c>
      <c r="C2007" s="357" t="s">
        <v>2289</v>
      </c>
      <c r="D2007" s="357">
        <v>800</v>
      </c>
      <c r="E2007" s="113" t="s">
        <v>2220</v>
      </c>
      <c r="F2007" s="345">
        <v>200</v>
      </c>
      <c r="G2007" s="357" t="s">
        <v>2028</v>
      </c>
      <c r="H2007" s="357" t="s">
        <v>28</v>
      </c>
      <c r="I2007" s="605" t="s">
        <v>29</v>
      </c>
      <c r="J2007" s="113" t="s">
        <v>76</v>
      </c>
      <c r="K2007" s="357"/>
      <c r="L2007" s="630"/>
      <c r="M2007" s="357" t="s">
        <v>69</v>
      </c>
      <c r="N2007" s="357" t="s">
        <v>1844</v>
      </c>
      <c r="O2007" s="357">
        <v>2880</v>
      </c>
      <c r="P2007" s="113" t="s">
        <v>28</v>
      </c>
      <c r="Q2007" s="65"/>
      <c r="R2007" s="65"/>
      <c r="S2007" s="65"/>
      <c r="T2007" s="65"/>
      <c r="U2007" s="65"/>
      <c r="V2007" s="65"/>
      <c r="W2007" s="65"/>
      <c r="X2007" s="65"/>
      <c r="Y2007" s="65"/>
      <c r="Z2007" s="65"/>
      <c r="AA2007" s="65"/>
      <c r="AB2007" s="65"/>
      <c r="AC2007" s="65"/>
      <c r="AD2007" s="65"/>
      <c r="AE2007" s="65"/>
      <c r="AF2007" s="65"/>
      <c r="AG2007" s="65"/>
      <c r="AH2007" s="65"/>
      <c r="AI2007" s="65"/>
      <c r="AJ2007" s="65"/>
      <c r="AK2007" s="65"/>
      <c r="AL2007" s="65"/>
      <c r="AM2007" s="65"/>
      <c r="AN2007" s="65"/>
      <c r="AO2007" s="65"/>
      <c r="AP2007" s="65"/>
      <c r="AQ2007" s="65"/>
      <c r="AR2007" s="65"/>
      <c r="AS2007" s="65"/>
      <c r="AT2007" s="65"/>
      <c r="AU2007" s="65"/>
      <c r="AV2007" s="65"/>
      <c r="AW2007" s="65"/>
      <c r="AX2007" s="65"/>
      <c r="AY2007" s="65"/>
      <c r="AZ2007" s="65"/>
      <c r="BA2007" s="65"/>
      <c r="BB2007" s="65"/>
      <c r="BC2007" s="65"/>
      <c r="BD2007" s="65"/>
      <c r="BE2007" s="65"/>
      <c r="BF2007" s="65"/>
      <c r="BG2007" s="65"/>
      <c r="BH2007" s="65"/>
      <c r="BI2007" s="65"/>
      <c r="BJ2007" s="65"/>
      <c r="BK2007" s="65"/>
      <c r="BL2007" s="65"/>
    </row>
    <row r="2008" spans="1:64" x14ac:dyDescent="0.2">
      <c r="A2008" s="113" t="s">
        <v>1958</v>
      </c>
      <c r="B2008" s="357" t="s">
        <v>2218</v>
      </c>
      <c r="C2008" s="357" t="s">
        <v>2290</v>
      </c>
      <c r="D2008" s="357">
        <v>800</v>
      </c>
      <c r="E2008" s="113" t="s">
        <v>2220</v>
      </c>
      <c r="F2008" s="345">
        <v>200</v>
      </c>
      <c r="G2008" s="357" t="s">
        <v>2028</v>
      </c>
      <c r="H2008" s="357" t="s">
        <v>28</v>
      </c>
      <c r="I2008" s="605" t="s">
        <v>29</v>
      </c>
      <c r="J2008" s="357" t="s">
        <v>76</v>
      </c>
      <c r="K2008" s="357"/>
      <c r="L2008" s="630"/>
      <c r="M2008" s="357" t="s">
        <v>69</v>
      </c>
      <c r="N2008" s="357" t="s">
        <v>1844</v>
      </c>
      <c r="O2008" s="357">
        <v>2880</v>
      </c>
      <c r="P2008" s="113" t="s">
        <v>28</v>
      </c>
      <c r="Q2008" s="65"/>
      <c r="R2008" s="65"/>
      <c r="S2008" s="65"/>
      <c r="T2008" s="65"/>
      <c r="U2008" s="65"/>
      <c r="V2008" s="65"/>
      <c r="W2008" s="65"/>
      <c r="X2008" s="65"/>
      <c r="Y2008" s="65"/>
      <c r="Z2008" s="65"/>
      <c r="AA2008" s="65"/>
      <c r="AB2008" s="65"/>
      <c r="AC2008" s="65"/>
      <c r="AD2008" s="65"/>
      <c r="AE2008" s="65"/>
      <c r="AF2008" s="65"/>
      <c r="AG2008" s="65"/>
      <c r="AH2008" s="65"/>
      <c r="AI2008" s="65"/>
      <c r="AJ2008" s="65"/>
      <c r="AK2008" s="65"/>
      <c r="AL2008" s="65"/>
      <c r="AM2008" s="65"/>
      <c r="AN2008" s="65"/>
      <c r="AO2008" s="65"/>
      <c r="AP2008" s="65"/>
      <c r="AQ2008" s="65"/>
      <c r="AR2008" s="65"/>
      <c r="AS2008" s="65"/>
      <c r="AT2008" s="65"/>
      <c r="AU2008" s="65"/>
      <c r="AV2008" s="65"/>
      <c r="AW2008" s="65"/>
      <c r="AX2008" s="65"/>
      <c r="AY2008" s="65"/>
      <c r="AZ2008" s="65"/>
      <c r="BA2008" s="65"/>
      <c r="BB2008" s="65"/>
      <c r="BC2008" s="65"/>
      <c r="BD2008" s="65"/>
      <c r="BE2008" s="65"/>
      <c r="BF2008" s="65"/>
      <c r="BG2008" s="65"/>
      <c r="BH2008" s="65"/>
      <c r="BI2008" s="65"/>
      <c r="BJ2008" s="65"/>
      <c r="BK2008" s="65"/>
      <c r="BL2008" s="65"/>
    </row>
    <row r="2009" spans="1:64" x14ac:dyDescent="0.2">
      <c r="A2009" s="113" t="s">
        <v>1958</v>
      </c>
      <c r="B2009" s="357" t="s">
        <v>2218</v>
      </c>
      <c r="C2009" s="357" t="s">
        <v>2291</v>
      </c>
      <c r="D2009" s="357">
        <v>800</v>
      </c>
      <c r="E2009" s="113" t="s">
        <v>2220</v>
      </c>
      <c r="F2009" s="345">
        <v>200</v>
      </c>
      <c r="G2009" s="357" t="s">
        <v>2028</v>
      </c>
      <c r="H2009" s="357" t="s">
        <v>28</v>
      </c>
      <c r="I2009" s="605" t="s">
        <v>29</v>
      </c>
      <c r="J2009" s="357" t="s">
        <v>76</v>
      </c>
      <c r="K2009" s="357"/>
      <c r="L2009" s="630"/>
      <c r="M2009" s="357" t="s">
        <v>69</v>
      </c>
      <c r="N2009" s="357" t="s">
        <v>1844</v>
      </c>
      <c r="O2009" s="357">
        <v>2880</v>
      </c>
      <c r="P2009" s="113" t="s">
        <v>28</v>
      </c>
      <c r="Q2009" s="65"/>
      <c r="R2009" s="65"/>
      <c r="S2009" s="65"/>
      <c r="T2009" s="65"/>
      <c r="U2009" s="65"/>
      <c r="V2009" s="65"/>
      <c r="W2009" s="65"/>
      <c r="X2009" s="65"/>
      <c r="Y2009" s="65"/>
      <c r="Z2009" s="65"/>
      <c r="AA2009" s="65"/>
      <c r="AB2009" s="65"/>
      <c r="AC2009" s="65"/>
      <c r="AD2009" s="65"/>
      <c r="AE2009" s="65"/>
      <c r="AF2009" s="65"/>
      <c r="AG2009" s="65"/>
      <c r="AH2009" s="65"/>
      <c r="AI2009" s="65"/>
      <c r="AJ2009" s="65"/>
      <c r="AK2009" s="65"/>
      <c r="AL2009" s="65"/>
      <c r="AM2009" s="65"/>
      <c r="AN2009" s="65"/>
      <c r="AO2009" s="65"/>
      <c r="AP2009" s="65"/>
      <c r="AQ2009" s="65"/>
      <c r="AR2009" s="65"/>
      <c r="AS2009" s="65"/>
      <c r="AT2009" s="65"/>
      <c r="AU2009" s="65"/>
      <c r="AV2009" s="65"/>
      <c r="AW2009" s="65"/>
      <c r="AX2009" s="65"/>
      <c r="AY2009" s="65"/>
      <c r="AZ2009" s="65"/>
      <c r="BA2009" s="65"/>
      <c r="BB2009" s="65"/>
      <c r="BC2009" s="65"/>
      <c r="BD2009" s="65"/>
      <c r="BE2009" s="65"/>
      <c r="BF2009" s="65"/>
      <c r="BG2009" s="65"/>
      <c r="BH2009" s="65"/>
      <c r="BI2009" s="65"/>
      <c r="BJ2009" s="65"/>
      <c r="BK2009" s="65"/>
      <c r="BL2009" s="65"/>
    </row>
    <row r="2010" spans="1:64" x14ac:dyDescent="0.2">
      <c r="A2010" s="113" t="s">
        <v>1958</v>
      </c>
      <c r="B2010" s="357" t="s">
        <v>2292</v>
      </c>
      <c r="C2010" s="631" t="s">
        <v>2293</v>
      </c>
      <c r="D2010" s="632">
        <v>230</v>
      </c>
      <c r="E2010" s="113" t="s">
        <v>26</v>
      </c>
      <c r="F2010" s="345">
        <v>200</v>
      </c>
      <c r="G2010" s="357" t="s">
        <v>1969</v>
      </c>
      <c r="H2010" s="357" t="s">
        <v>28</v>
      </c>
      <c r="I2010" s="357" t="s">
        <v>41</v>
      </c>
      <c r="J2010" s="357" t="s">
        <v>76</v>
      </c>
      <c r="K2010" s="357"/>
      <c r="L2010" s="632"/>
      <c r="M2010" s="357" t="s">
        <v>69</v>
      </c>
      <c r="N2010" s="357" t="s">
        <v>33</v>
      </c>
      <c r="O2010" s="357">
        <v>24</v>
      </c>
      <c r="P2010" s="357" t="s">
        <v>28</v>
      </c>
      <c r="Q2010" s="65"/>
      <c r="R2010" s="65"/>
      <c r="S2010" s="65"/>
      <c r="T2010" s="65"/>
      <c r="U2010" s="65"/>
      <c r="V2010" s="65"/>
      <c r="W2010" s="65"/>
      <c r="X2010" s="65"/>
      <c r="Y2010" s="65"/>
      <c r="Z2010" s="65"/>
      <c r="AA2010" s="65"/>
      <c r="AB2010" s="65"/>
      <c r="AC2010" s="65"/>
      <c r="AD2010" s="65"/>
      <c r="AE2010" s="65"/>
      <c r="AF2010" s="65"/>
      <c r="AG2010" s="65"/>
      <c r="AH2010" s="65"/>
      <c r="AI2010" s="65"/>
      <c r="AJ2010" s="65"/>
      <c r="AK2010" s="65"/>
      <c r="AL2010" s="65"/>
      <c r="AM2010" s="65"/>
      <c r="AN2010" s="65"/>
      <c r="AO2010" s="65"/>
      <c r="AP2010" s="65"/>
      <c r="AQ2010" s="65"/>
      <c r="AR2010" s="65"/>
      <c r="AS2010" s="65"/>
      <c r="AT2010" s="65"/>
      <c r="AU2010" s="65"/>
      <c r="AV2010" s="65"/>
      <c r="AW2010" s="65"/>
      <c r="AX2010" s="65"/>
      <c r="AY2010" s="65"/>
      <c r="AZ2010" s="65"/>
      <c r="BA2010" s="65"/>
      <c r="BB2010" s="65"/>
      <c r="BC2010" s="65"/>
      <c r="BD2010" s="65"/>
      <c r="BE2010" s="65"/>
      <c r="BF2010" s="65"/>
      <c r="BG2010" s="65"/>
      <c r="BH2010" s="65"/>
      <c r="BI2010" s="65"/>
      <c r="BJ2010" s="65"/>
      <c r="BK2010" s="65"/>
      <c r="BL2010" s="65"/>
    </row>
    <row r="2011" spans="1:64" x14ac:dyDescent="0.2">
      <c r="A2011" s="113" t="s">
        <v>1958</v>
      </c>
      <c r="B2011" s="357" t="s">
        <v>2292</v>
      </c>
      <c r="C2011" s="631" t="s">
        <v>2294</v>
      </c>
      <c r="D2011" s="357" t="s">
        <v>1978</v>
      </c>
      <c r="E2011" s="113" t="s">
        <v>26</v>
      </c>
      <c r="F2011" s="345">
        <v>300</v>
      </c>
      <c r="G2011" s="357" t="s">
        <v>84</v>
      </c>
      <c r="H2011" s="357" t="s">
        <v>76</v>
      </c>
      <c r="I2011" s="357" t="s">
        <v>76</v>
      </c>
      <c r="J2011" s="357" t="s">
        <v>76</v>
      </c>
      <c r="K2011" s="357"/>
      <c r="L2011" s="357"/>
      <c r="M2011" s="357" t="s">
        <v>69</v>
      </c>
      <c r="N2011" s="357" t="s">
        <v>459</v>
      </c>
      <c r="O2011" s="357">
        <v>12</v>
      </c>
      <c r="P2011" s="357" t="s">
        <v>28</v>
      </c>
      <c r="Q2011" s="65"/>
      <c r="R2011" s="65"/>
      <c r="S2011" s="65"/>
      <c r="T2011" s="65"/>
      <c r="U2011" s="65"/>
      <c r="V2011" s="65"/>
      <c r="W2011" s="65"/>
      <c r="X2011" s="65"/>
      <c r="Y2011" s="65"/>
      <c r="Z2011" s="65"/>
      <c r="AA2011" s="65"/>
      <c r="AB2011" s="65"/>
      <c r="AC2011" s="65"/>
      <c r="AD2011" s="65"/>
      <c r="AE2011" s="65"/>
      <c r="AF2011" s="65"/>
      <c r="AG2011" s="65"/>
      <c r="AH2011" s="65"/>
      <c r="AI2011" s="65"/>
      <c r="AJ2011" s="65"/>
      <c r="AK2011" s="65"/>
      <c r="AL2011" s="65"/>
      <c r="AM2011" s="65"/>
      <c r="AN2011" s="65"/>
      <c r="AO2011" s="65"/>
      <c r="AP2011" s="65"/>
      <c r="AQ2011" s="65"/>
      <c r="AR2011" s="65"/>
      <c r="AS2011" s="65"/>
      <c r="AT2011" s="65"/>
      <c r="AU2011" s="65"/>
      <c r="AV2011" s="65"/>
      <c r="AW2011" s="65"/>
      <c r="AX2011" s="65"/>
      <c r="AY2011" s="65"/>
      <c r="AZ2011" s="65"/>
      <c r="BA2011" s="65"/>
      <c r="BB2011" s="65"/>
      <c r="BC2011" s="65"/>
      <c r="BD2011" s="65"/>
      <c r="BE2011" s="65"/>
      <c r="BF2011" s="65"/>
      <c r="BG2011" s="65"/>
      <c r="BH2011" s="65"/>
      <c r="BI2011" s="65"/>
      <c r="BJ2011" s="65"/>
      <c r="BK2011" s="65"/>
      <c r="BL2011" s="65"/>
    </row>
    <row r="2012" spans="1:64" x14ac:dyDescent="0.2">
      <c r="A2012" s="113" t="s">
        <v>1958</v>
      </c>
      <c r="B2012" s="357" t="s">
        <v>2292</v>
      </c>
      <c r="C2012" s="631" t="s">
        <v>2295</v>
      </c>
      <c r="D2012" s="357" t="s">
        <v>1978</v>
      </c>
      <c r="E2012" s="113" t="s">
        <v>26</v>
      </c>
      <c r="F2012" s="345">
        <v>300</v>
      </c>
      <c r="G2012" s="357" t="s">
        <v>84</v>
      </c>
      <c r="H2012" s="357" t="s">
        <v>76</v>
      </c>
      <c r="I2012" s="357" t="s">
        <v>76</v>
      </c>
      <c r="J2012" s="357" t="s">
        <v>76</v>
      </c>
      <c r="K2012" s="357"/>
      <c r="L2012" s="357"/>
      <c r="M2012" s="357" t="s">
        <v>69</v>
      </c>
      <c r="N2012" s="357" t="s">
        <v>459</v>
      </c>
      <c r="O2012" s="357">
        <v>12</v>
      </c>
      <c r="P2012" s="357" t="s">
        <v>28</v>
      </c>
      <c r="Q2012" s="65"/>
      <c r="R2012" s="65"/>
      <c r="S2012" s="65"/>
      <c r="T2012" s="65"/>
      <c r="U2012" s="65"/>
      <c r="V2012" s="65"/>
      <c r="W2012" s="65"/>
      <c r="X2012" s="65"/>
      <c r="Y2012" s="65"/>
      <c r="Z2012" s="65"/>
      <c r="AA2012" s="65"/>
      <c r="AB2012" s="65"/>
      <c r="AC2012" s="65"/>
      <c r="AD2012" s="65"/>
      <c r="AE2012" s="65"/>
      <c r="AF2012" s="65"/>
      <c r="AG2012" s="65"/>
      <c r="AH2012" s="65"/>
      <c r="AI2012" s="65"/>
      <c r="AJ2012" s="65"/>
      <c r="AK2012" s="65"/>
      <c r="AL2012" s="65"/>
      <c r="AM2012" s="65"/>
      <c r="AN2012" s="65"/>
      <c r="AO2012" s="65"/>
      <c r="AP2012" s="65"/>
      <c r="AQ2012" s="65"/>
      <c r="AR2012" s="65"/>
      <c r="AS2012" s="65"/>
      <c r="AT2012" s="65"/>
      <c r="AU2012" s="65"/>
      <c r="AV2012" s="65"/>
      <c r="AW2012" s="65"/>
      <c r="AX2012" s="65"/>
      <c r="AY2012" s="65"/>
      <c r="AZ2012" s="65"/>
      <c r="BA2012" s="65"/>
      <c r="BB2012" s="65"/>
      <c r="BC2012" s="65"/>
      <c r="BD2012" s="65"/>
      <c r="BE2012" s="65"/>
      <c r="BF2012" s="65"/>
      <c r="BG2012" s="65"/>
      <c r="BH2012" s="65"/>
      <c r="BI2012" s="65"/>
      <c r="BJ2012" s="65"/>
      <c r="BK2012" s="65"/>
      <c r="BL2012" s="65"/>
    </row>
    <row r="2013" spans="1:64" x14ac:dyDescent="0.2">
      <c r="A2013" s="113" t="s">
        <v>1958</v>
      </c>
      <c r="B2013" s="357" t="s">
        <v>2292</v>
      </c>
      <c r="C2013" s="631" t="s">
        <v>2296</v>
      </c>
      <c r="D2013" s="357" t="s">
        <v>1978</v>
      </c>
      <c r="E2013" s="113" t="s">
        <v>26</v>
      </c>
      <c r="F2013" s="345">
        <v>300</v>
      </c>
      <c r="G2013" s="357" t="s">
        <v>84</v>
      </c>
      <c r="H2013" s="357" t="s">
        <v>28</v>
      </c>
      <c r="I2013" s="357" t="s">
        <v>41</v>
      </c>
      <c r="J2013" s="357" t="s">
        <v>76</v>
      </c>
      <c r="K2013" s="357"/>
      <c r="L2013" s="357"/>
      <c r="M2013" s="357" t="s">
        <v>69</v>
      </c>
      <c r="N2013" s="357" t="s">
        <v>459</v>
      </c>
      <c r="O2013" s="357">
        <v>12</v>
      </c>
      <c r="P2013" s="357" t="s">
        <v>28</v>
      </c>
      <c r="Q2013" s="65"/>
      <c r="R2013" s="65"/>
      <c r="S2013" s="65"/>
      <c r="T2013" s="65"/>
      <c r="U2013" s="65"/>
      <c r="V2013" s="65"/>
      <c r="W2013" s="65"/>
      <c r="X2013" s="65"/>
      <c r="Y2013" s="65"/>
      <c r="Z2013" s="65"/>
      <c r="AA2013" s="65"/>
      <c r="AB2013" s="65"/>
      <c r="AC2013" s="65"/>
      <c r="AD2013" s="65"/>
      <c r="AE2013" s="65"/>
      <c r="AF2013" s="65"/>
      <c r="AG2013" s="65"/>
      <c r="AH2013" s="65"/>
      <c r="AI2013" s="65"/>
      <c r="AJ2013" s="65"/>
      <c r="AK2013" s="65"/>
      <c r="AL2013" s="65"/>
      <c r="AM2013" s="65"/>
      <c r="AN2013" s="65"/>
      <c r="AO2013" s="65"/>
      <c r="AP2013" s="65"/>
      <c r="AQ2013" s="65"/>
      <c r="AR2013" s="65"/>
      <c r="AS2013" s="65"/>
      <c r="AT2013" s="65"/>
      <c r="AU2013" s="65"/>
      <c r="AV2013" s="65"/>
      <c r="AW2013" s="65"/>
      <c r="AX2013" s="65"/>
      <c r="AY2013" s="65"/>
      <c r="AZ2013" s="65"/>
      <c r="BA2013" s="65"/>
      <c r="BB2013" s="65"/>
      <c r="BC2013" s="65"/>
      <c r="BD2013" s="65"/>
      <c r="BE2013" s="65"/>
      <c r="BF2013" s="65"/>
      <c r="BG2013" s="65"/>
      <c r="BH2013" s="65"/>
      <c r="BI2013" s="65"/>
      <c r="BJ2013" s="65"/>
      <c r="BK2013" s="65"/>
      <c r="BL2013" s="65"/>
    </row>
    <row r="2014" spans="1:64" x14ac:dyDescent="0.2">
      <c r="A2014" s="113" t="s">
        <v>1958</v>
      </c>
      <c r="B2014" s="357" t="s">
        <v>2292</v>
      </c>
      <c r="C2014" s="631" t="s">
        <v>2297</v>
      </c>
      <c r="D2014" s="357" t="s">
        <v>1978</v>
      </c>
      <c r="E2014" s="113" t="s">
        <v>26</v>
      </c>
      <c r="F2014" s="345">
        <v>300</v>
      </c>
      <c r="G2014" s="357" t="s">
        <v>84</v>
      </c>
      <c r="H2014" s="357" t="s">
        <v>28</v>
      </c>
      <c r="I2014" s="357" t="s">
        <v>41</v>
      </c>
      <c r="J2014" s="357" t="s">
        <v>76</v>
      </c>
      <c r="K2014" s="357"/>
      <c r="L2014" s="357"/>
      <c r="M2014" s="357" t="s">
        <v>69</v>
      </c>
      <c r="N2014" s="357" t="s">
        <v>989</v>
      </c>
      <c r="O2014" s="357">
        <v>12</v>
      </c>
      <c r="P2014" s="357" t="s">
        <v>28</v>
      </c>
      <c r="Q2014" s="65"/>
      <c r="R2014" s="65"/>
      <c r="S2014" s="65"/>
      <c r="T2014" s="65"/>
      <c r="U2014" s="65"/>
      <c r="V2014" s="65"/>
      <c r="W2014" s="65"/>
      <c r="X2014" s="65"/>
      <c r="Y2014" s="65"/>
      <c r="Z2014" s="65"/>
      <c r="AA2014" s="65"/>
      <c r="AB2014" s="65"/>
      <c r="AC2014" s="65"/>
      <c r="AD2014" s="65"/>
      <c r="AE2014" s="65"/>
      <c r="AF2014" s="65"/>
      <c r="AG2014" s="65"/>
      <c r="AH2014" s="65"/>
      <c r="AI2014" s="65"/>
      <c r="AJ2014" s="65"/>
      <c r="AK2014" s="65"/>
      <c r="AL2014" s="65"/>
      <c r="AM2014" s="65"/>
      <c r="AN2014" s="65"/>
      <c r="AO2014" s="65"/>
      <c r="AP2014" s="65"/>
      <c r="AQ2014" s="65"/>
      <c r="AR2014" s="65"/>
      <c r="AS2014" s="65"/>
      <c r="AT2014" s="65"/>
      <c r="AU2014" s="65"/>
      <c r="AV2014" s="65"/>
      <c r="AW2014" s="65"/>
      <c r="AX2014" s="65"/>
      <c r="AY2014" s="65"/>
      <c r="AZ2014" s="65"/>
      <c r="BA2014" s="65"/>
      <c r="BB2014" s="65"/>
      <c r="BC2014" s="65"/>
      <c r="BD2014" s="65"/>
      <c r="BE2014" s="65"/>
      <c r="BF2014" s="65"/>
      <c r="BG2014" s="65"/>
      <c r="BH2014" s="65"/>
      <c r="BI2014" s="65"/>
      <c r="BJ2014" s="65"/>
      <c r="BK2014" s="65"/>
      <c r="BL2014" s="65"/>
    </row>
    <row r="2015" spans="1:64" x14ac:dyDescent="0.2">
      <c r="A2015" s="113" t="s">
        <v>1958</v>
      </c>
      <c r="B2015" s="357" t="s">
        <v>2292</v>
      </c>
      <c r="C2015" s="633" t="s">
        <v>2298</v>
      </c>
      <c r="D2015" s="357" t="s">
        <v>1978</v>
      </c>
      <c r="E2015" s="113" t="s">
        <v>26</v>
      </c>
      <c r="F2015" s="345">
        <v>300</v>
      </c>
      <c r="G2015" s="357" t="s">
        <v>84</v>
      </c>
      <c r="H2015" s="357" t="s">
        <v>28</v>
      </c>
      <c r="I2015" s="357" t="s">
        <v>41</v>
      </c>
      <c r="J2015" s="357" t="s">
        <v>76</v>
      </c>
      <c r="K2015" s="357"/>
      <c r="L2015" s="357"/>
      <c r="M2015" s="357" t="s">
        <v>69</v>
      </c>
      <c r="N2015" s="357" t="s">
        <v>459</v>
      </c>
      <c r="O2015" s="357">
        <v>12</v>
      </c>
      <c r="P2015" s="357" t="s">
        <v>28</v>
      </c>
      <c r="Q2015" s="65"/>
      <c r="R2015" s="65"/>
      <c r="S2015" s="65"/>
      <c r="T2015" s="65"/>
      <c r="U2015" s="65"/>
      <c r="V2015" s="65"/>
      <c r="W2015" s="65"/>
      <c r="X2015" s="65"/>
      <c r="Y2015" s="65"/>
      <c r="Z2015" s="65"/>
      <c r="AA2015" s="65"/>
      <c r="AB2015" s="65"/>
      <c r="AC2015" s="65"/>
      <c r="AD2015" s="65"/>
      <c r="AE2015" s="65"/>
      <c r="AF2015" s="65"/>
      <c r="AG2015" s="65"/>
      <c r="AH2015" s="65"/>
      <c r="AI2015" s="65"/>
      <c r="AJ2015" s="65"/>
      <c r="AK2015" s="65"/>
      <c r="AL2015" s="65"/>
      <c r="AM2015" s="65"/>
      <c r="AN2015" s="65"/>
      <c r="AO2015" s="65"/>
      <c r="AP2015" s="65"/>
      <c r="AQ2015" s="65"/>
      <c r="AR2015" s="65"/>
      <c r="AS2015" s="65"/>
      <c r="AT2015" s="65"/>
      <c r="AU2015" s="65"/>
      <c r="AV2015" s="65"/>
      <c r="AW2015" s="65"/>
      <c r="AX2015" s="65"/>
      <c r="AY2015" s="65"/>
      <c r="AZ2015" s="65"/>
      <c r="BA2015" s="65"/>
      <c r="BB2015" s="65"/>
      <c r="BC2015" s="65"/>
      <c r="BD2015" s="65"/>
      <c r="BE2015" s="65"/>
      <c r="BF2015" s="65"/>
      <c r="BG2015" s="65"/>
      <c r="BH2015" s="65"/>
      <c r="BI2015" s="65"/>
      <c r="BJ2015" s="65"/>
      <c r="BK2015" s="65"/>
      <c r="BL2015" s="65"/>
    </row>
    <row r="2016" spans="1:64" x14ac:dyDescent="0.2">
      <c r="A2016" s="113" t="s">
        <v>1958</v>
      </c>
      <c r="B2016" s="357" t="s">
        <v>2292</v>
      </c>
      <c r="C2016" s="633" t="s">
        <v>2299</v>
      </c>
      <c r="D2016" s="357" t="s">
        <v>1978</v>
      </c>
      <c r="E2016" s="113" t="s">
        <v>26</v>
      </c>
      <c r="F2016" s="345">
        <v>300</v>
      </c>
      <c r="G2016" s="357" t="s">
        <v>84</v>
      </c>
      <c r="H2016" s="357" t="s">
        <v>28</v>
      </c>
      <c r="I2016" s="357" t="s">
        <v>41</v>
      </c>
      <c r="J2016" s="357" t="s">
        <v>76</v>
      </c>
      <c r="K2016" s="357"/>
      <c r="L2016" s="357"/>
      <c r="M2016" s="357" t="s">
        <v>69</v>
      </c>
      <c r="N2016" s="357" t="s">
        <v>459</v>
      </c>
      <c r="O2016" s="357">
        <v>12</v>
      </c>
      <c r="P2016" s="357" t="s">
        <v>28</v>
      </c>
      <c r="Q2016" s="65"/>
      <c r="R2016" s="65"/>
      <c r="S2016" s="65"/>
      <c r="T2016" s="65"/>
      <c r="U2016" s="65"/>
      <c r="V2016" s="65"/>
      <c r="W2016" s="65"/>
      <c r="X2016" s="65"/>
      <c r="Y2016" s="65"/>
      <c r="Z2016" s="65"/>
      <c r="AA2016" s="65"/>
      <c r="AB2016" s="65"/>
      <c r="AC2016" s="65"/>
      <c r="AD2016" s="65"/>
      <c r="AE2016" s="65"/>
      <c r="AF2016" s="65"/>
      <c r="AG2016" s="65"/>
      <c r="AH2016" s="65"/>
      <c r="AI2016" s="65"/>
      <c r="AJ2016" s="65"/>
      <c r="AK2016" s="65"/>
      <c r="AL2016" s="65"/>
      <c r="AM2016" s="65"/>
      <c r="AN2016" s="65"/>
      <c r="AO2016" s="65"/>
      <c r="AP2016" s="65"/>
      <c r="AQ2016" s="65"/>
      <c r="AR2016" s="65"/>
      <c r="AS2016" s="65"/>
      <c r="AT2016" s="65"/>
      <c r="AU2016" s="65"/>
      <c r="AV2016" s="65"/>
      <c r="AW2016" s="65"/>
      <c r="AX2016" s="65"/>
      <c r="AY2016" s="65"/>
      <c r="AZ2016" s="65"/>
      <c r="BA2016" s="65"/>
      <c r="BB2016" s="65"/>
      <c r="BC2016" s="65"/>
      <c r="BD2016" s="65"/>
      <c r="BE2016" s="65"/>
      <c r="BF2016" s="65"/>
      <c r="BG2016" s="65"/>
      <c r="BH2016" s="65"/>
      <c r="BI2016" s="65"/>
      <c r="BJ2016" s="65"/>
      <c r="BK2016" s="65"/>
      <c r="BL2016" s="65"/>
    </row>
    <row r="2017" spans="1:64" x14ac:dyDescent="0.2">
      <c r="A2017" s="113" t="s">
        <v>1958</v>
      </c>
      <c r="B2017" s="357" t="s">
        <v>2292</v>
      </c>
      <c r="C2017" s="633" t="s">
        <v>2300</v>
      </c>
      <c r="D2017" s="357" t="s">
        <v>1978</v>
      </c>
      <c r="E2017" s="113" t="s">
        <v>26</v>
      </c>
      <c r="F2017" s="345">
        <v>300</v>
      </c>
      <c r="G2017" s="357" t="s">
        <v>84</v>
      </c>
      <c r="H2017" s="357" t="s">
        <v>28</v>
      </c>
      <c r="I2017" s="357" t="s">
        <v>41</v>
      </c>
      <c r="J2017" s="357" t="s">
        <v>76</v>
      </c>
      <c r="K2017" s="357"/>
      <c r="L2017" s="357"/>
      <c r="M2017" s="357" t="s">
        <v>69</v>
      </c>
      <c r="N2017" s="357" t="s">
        <v>459</v>
      </c>
      <c r="O2017" s="357">
        <v>12</v>
      </c>
      <c r="P2017" s="357" t="s">
        <v>28</v>
      </c>
      <c r="Q2017" s="65"/>
      <c r="R2017" s="65"/>
      <c r="S2017" s="65"/>
      <c r="T2017" s="65"/>
      <c r="U2017" s="65"/>
      <c r="V2017" s="65"/>
      <c r="W2017" s="65"/>
      <c r="X2017" s="65"/>
      <c r="Y2017" s="65"/>
      <c r="Z2017" s="65"/>
      <c r="AA2017" s="65"/>
      <c r="AB2017" s="65"/>
      <c r="AC2017" s="65"/>
      <c r="AD2017" s="65"/>
      <c r="AE2017" s="65"/>
      <c r="AF2017" s="65"/>
      <c r="AG2017" s="65"/>
      <c r="AH2017" s="65"/>
      <c r="AI2017" s="65"/>
      <c r="AJ2017" s="65"/>
      <c r="AK2017" s="65"/>
      <c r="AL2017" s="65"/>
      <c r="AM2017" s="65"/>
      <c r="AN2017" s="65"/>
      <c r="AO2017" s="65"/>
      <c r="AP2017" s="65"/>
      <c r="AQ2017" s="65"/>
      <c r="AR2017" s="65"/>
      <c r="AS2017" s="65"/>
      <c r="AT2017" s="65"/>
      <c r="AU2017" s="65"/>
      <c r="AV2017" s="65"/>
      <c r="AW2017" s="65"/>
      <c r="AX2017" s="65"/>
      <c r="AY2017" s="65"/>
      <c r="AZ2017" s="65"/>
      <c r="BA2017" s="65"/>
      <c r="BB2017" s="65"/>
      <c r="BC2017" s="65"/>
      <c r="BD2017" s="65"/>
      <c r="BE2017" s="65"/>
      <c r="BF2017" s="65"/>
      <c r="BG2017" s="65"/>
      <c r="BH2017" s="65"/>
      <c r="BI2017" s="65"/>
      <c r="BJ2017" s="65"/>
      <c r="BK2017" s="65"/>
      <c r="BL2017" s="65"/>
    </row>
    <row r="2018" spans="1:64" x14ac:dyDescent="0.2">
      <c r="A2018" s="113" t="s">
        <v>1958</v>
      </c>
      <c r="B2018" s="357" t="s">
        <v>2292</v>
      </c>
      <c r="C2018" s="631" t="s">
        <v>2301</v>
      </c>
      <c r="D2018" s="632">
        <v>400</v>
      </c>
      <c r="E2018" s="113" t="s">
        <v>26</v>
      </c>
      <c r="F2018" s="345">
        <v>400</v>
      </c>
      <c r="G2018" s="357" t="s">
        <v>2028</v>
      </c>
      <c r="H2018" s="357" t="s">
        <v>28</v>
      </c>
      <c r="I2018" s="357" t="s">
        <v>41</v>
      </c>
      <c r="J2018" s="357" t="s">
        <v>76</v>
      </c>
      <c r="K2018" s="357"/>
      <c r="L2018" s="632"/>
      <c r="M2018" s="357" t="s">
        <v>69</v>
      </c>
      <c r="N2018" s="357" t="s">
        <v>70</v>
      </c>
      <c r="O2018" s="357">
        <v>24</v>
      </c>
      <c r="P2018" s="357" t="s">
        <v>28</v>
      </c>
      <c r="Q2018" s="65"/>
      <c r="R2018" s="65"/>
      <c r="S2018" s="65"/>
      <c r="T2018" s="65"/>
      <c r="U2018" s="65"/>
      <c r="V2018" s="65"/>
      <c r="W2018" s="65"/>
      <c r="X2018" s="65"/>
      <c r="Y2018" s="65"/>
      <c r="Z2018" s="65"/>
      <c r="AA2018" s="65"/>
      <c r="AB2018" s="65"/>
      <c r="AC2018" s="65"/>
      <c r="AD2018" s="65"/>
      <c r="AE2018" s="65"/>
      <c r="AF2018" s="65"/>
      <c r="AG2018" s="65"/>
      <c r="AH2018" s="65"/>
      <c r="AI2018" s="65"/>
      <c r="AJ2018" s="65"/>
      <c r="AK2018" s="65"/>
      <c r="AL2018" s="65"/>
      <c r="AM2018" s="65"/>
      <c r="AN2018" s="65"/>
      <c r="AO2018" s="65"/>
      <c r="AP2018" s="65"/>
      <c r="AQ2018" s="65"/>
      <c r="AR2018" s="65"/>
      <c r="AS2018" s="65"/>
      <c r="AT2018" s="65"/>
      <c r="AU2018" s="65"/>
      <c r="AV2018" s="65"/>
      <c r="AW2018" s="65"/>
      <c r="AX2018" s="65"/>
      <c r="AY2018" s="65"/>
      <c r="AZ2018" s="65"/>
      <c r="BA2018" s="65"/>
      <c r="BB2018" s="65"/>
      <c r="BC2018" s="65"/>
      <c r="BD2018" s="65"/>
      <c r="BE2018" s="65"/>
      <c r="BF2018" s="65"/>
      <c r="BG2018" s="65"/>
      <c r="BH2018" s="65"/>
      <c r="BI2018" s="65"/>
      <c r="BJ2018" s="65"/>
      <c r="BK2018" s="65"/>
      <c r="BL2018" s="65"/>
    </row>
    <row r="2019" spans="1:64" x14ac:dyDescent="0.2">
      <c r="A2019" s="113" t="s">
        <v>1958</v>
      </c>
      <c r="B2019" s="357" t="s">
        <v>2292</v>
      </c>
      <c r="C2019" s="631" t="s">
        <v>2302</v>
      </c>
      <c r="D2019" s="357">
        <v>400</v>
      </c>
      <c r="E2019" s="113" t="s">
        <v>26</v>
      </c>
      <c r="F2019" s="345">
        <v>300</v>
      </c>
      <c r="G2019" s="357" t="s">
        <v>1966</v>
      </c>
      <c r="H2019" s="357" t="s">
        <v>28</v>
      </c>
      <c r="I2019" s="357" t="s">
        <v>41</v>
      </c>
      <c r="J2019" s="357" t="s">
        <v>28</v>
      </c>
      <c r="K2019" s="113" t="s">
        <v>30</v>
      </c>
      <c r="L2019" s="357">
        <v>200</v>
      </c>
      <c r="M2019" s="357" t="s">
        <v>32</v>
      </c>
      <c r="N2019" s="357" t="s">
        <v>459</v>
      </c>
      <c r="O2019" s="357">
        <v>24</v>
      </c>
      <c r="P2019" s="357" t="s">
        <v>28</v>
      </c>
      <c r="Q2019" s="65"/>
      <c r="R2019" s="65"/>
      <c r="S2019" s="65"/>
      <c r="T2019" s="65"/>
      <c r="U2019" s="65"/>
      <c r="V2019" s="65"/>
      <c r="W2019" s="65"/>
      <c r="X2019" s="65"/>
      <c r="Y2019" s="65"/>
      <c r="Z2019" s="65"/>
      <c r="AA2019" s="65"/>
      <c r="AB2019" s="65"/>
      <c r="AC2019" s="65"/>
      <c r="AD2019" s="65"/>
      <c r="AE2019" s="65"/>
      <c r="AF2019" s="65"/>
      <c r="AG2019" s="65"/>
      <c r="AH2019" s="65"/>
      <c r="AI2019" s="65"/>
      <c r="AJ2019" s="65"/>
      <c r="AK2019" s="65"/>
      <c r="AL2019" s="65"/>
      <c r="AM2019" s="65"/>
      <c r="AN2019" s="65"/>
      <c r="AO2019" s="65"/>
      <c r="AP2019" s="65"/>
      <c r="AQ2019" s="65"/>
      <c r="AR2019" s="65"/>
      <c r="AS2019" s="65"/>
      <c r="AT2019" s="65"/>
      <c r="AU2019" s="65"/>
      <c r="AV2019" s="65"/>
      <c r="AW2019" s="65"/>
      <c r="AX2019" s="65"/>
      <c r="AY2019" s="65"/>
      <c r="AZ2019" s="65"/>
      <c r="BA2019" s="65"/>
      <c r="BB2019" s="65"/>
      <c r="BC2019" s="65"/>
      <c r="BD2019" s="65"/>
      <c r="BE2019" s="65"/>
      <c r="BF2019" s="65"/>
      <c r="BG2019" s="65"/>
      <c r="BH2019" s="65"/>
      <c r="BI2019" s="65"/>
      <c r="BJ2019" s="65"/>
      <c r="BK2019" s="65"/>
      <c r="BL2019" s="65"/>
    </row>
    <row r="2020" spans="1:64" ht="24" x14ac:dyDescent="0.2">
      <c r="A2020" s="113" t="s">
        <v>1958</v>
      </c>
      <c r="B2020" s="357" t="s">
        <v>2292</v>
      </c>
      <c r="C2020" s="631" t="s">
        <v>2303</v>
      </c>
      <c r="D2020" s="632">
        <v>800</v>
      </c>
      <c r="E2020" s="113" t="s">
        <v>739</v>
      </c>
      <c r="F2020" s="345">
        <v>1400</v>
      </c>
      <c r="G2020" s="357" t="s">
        <v>1961</v>
      </c>
      <c r="H2020" s="357" t="s">
        <v>28</v>
      </c>
      <c r="I2020" s="357" t="s">
        <v>41</v>
      </c>
      <c r="J2020" s="357" t="s">
        <v>76</v>
      </c>
      <c r="K2020" s="113"/>
      <c r="L2020" s="632"/>
      <c r="M2020" s="357" t="s">
        <v>32</v>
      </c>
      <c r="N2020" s="357" t="s">
        <v>459</v>
      </c>
      <c r="O2020" s="357">
        <v>24</v>
      </c>
      <c r="P2020" s="357" t="s">
        <v>28</v>
      </c>
      <c r="Q2020" s="65"/>
      <c r="R2020" s="65"/>
      <c r="S2020" s="65"/>
      <c r="T2020" s="65"/>
      <c r="U2020" s="65"/>
      <c r="V2020" s="65"/>
      <c r="W2020" s="65"/>
      <c r="X2020" s="65"/>
      <c r="Y2020" s="65"/>
      <c r="Z2020" s="65"/>
      <c r="AA2020" s="65"/>
      <c r="AB2020" s="65"/>
      <c r="AC2020" s="65"/>
      <c r="AD2020" s="65"/>
      <c r="AE2020" s="65"/>
      <c r="AF2020" s="65"/>
      <c r="AG2020" s="65"/>
      <c r="AH2020" s="65"/>
      <c r="AI2020" s="65"/>
      <c r="AJ2020" s="65"/>
      <c r="AK2020" s="65"/>
      <c r="AL2020" s="65"/>
      <c r="AM2020" s="65"/>
      <c r="AN2020" s="65"/>
      <c r="AO2020" s="65"/>
      <c r="AP2020" s="65"/>
      <c r="AQ2020" s="65"/>
      <c r="AR2020" s="65"/>
      <c r="AS2020" s="65"/>
      <c r="AT2020" s="65"/>
      <c r="AU2020" s="65"/>
      <c r="AV2020" s="65"/>
      <c r="AW2020" s="65"/>
      <c r="AX2020" s="65"/>
      <c r="AY2020" s="65"/>
      <c r="AZ2020" s="65"/>
      <c r="BA2020" s="65"/>
      <c r="BB2020" s="65"/>
      <c r="BC2020" s="65"/>
      <c r="BD2020" s="65"/>
      <c r="BE2020" s="65"/>
      <c r="BF2020" s="65"/>
      <c r="BG2020" s="65"/>
      <c r="BH2020" s="65"/>
      <c r="BI2020" s="65"/>
      <c r="BJ2020" s="65"/>
      <c r="BK2020" s="65"/>
      <c r="BL2020" s="65"/>
    </row>
    <row r="2021" spans="1:64" ht="24" x14ac:dyDescent="0.2">
      <c r="A2021" s="113" t="s">
        <v>1958</v>
      </c>
      <c r="B2021" s="357" t="s">
        <v>2292</v>
      </c>
      <c r="C2021" s="631" t="s">
        <v>2304</v>
      </c>
      <c r="D2021" s="632">
        <v>800</v>
      </c>
      <c r="E2021" s="113" t="s">
        <v>739</v>
      </c>
      <c r="F2021" s="345">
        <v>1400</v>
      </c>
      <c r="G2021" s="357" t="s">
        <v>1961</v>
      </c>
      <c r="H2021" s="357" t="s">
        <v>28</v>
      </c>
      <c r="I2021" s="357" t="s">
        <v>41</v>
      </c>
      <c r="J2021" s="357" t="s">
        <v>76</v>
      </c>
      <c r="K2021" s="113"/>
      <c r="L2021" s="632"/>
      <c r="M2021" s="357" t="s">
        <v>32</v>
      </c>
      <c r="N2021" s="357" t="s">
        <v>459</v>
      </c>
      <c r="O2021" s="357">
        <v>24</v>
      </c>
      <c r="P2021" s="357" t="s">
        <v>28</v>
      </c>
      <c r="Q2021" s="65"/>
      <c r="R2021" s="65"/>
      <c r="S2021" s="65"/>
      <c r="T2021" s="65"/>
      <c r="U2021" s="65"/>
      <c r="V2021" s="65"/>
      <c r="W2021" s="65"/>
      <c r="X2021" s="65"/>
      <c r="Y2021" s="65"/>
      <c r="Z2021" s="65"/>
      <c r="AA2021" s="65"/>
      <c r="AB2021" s="65"/>
      <c r="AC2021" s="65"/>
      <c r="AD2021" s="65"/>
      <c r="AE2021" s="65"/>
      <c r="AF2021" s="65"/>
      <c r="AG2021" s="65"/>
      <c r="AH2021" s="65"/>
      <c r="AI2021" s="65"/>
      <c r="AJ2021" s="65"/>
      <c r="AK2021" s="65"/>
      <c r="AL2021" s="65"/>
      <c r="AM2021" s="65"/>
      <c r="AN2021" s="65"/>
      <c r="AO2021" s="65"/>
      <c r="AP2021" s="65"/>
      <c r="AQ2021" s="65"/>
      <c r="AR2021" s="65"/>
      <c r="AS2021" s="65"/>
      <c r="AT2021" s="65"/>
      <c r="AU2021" s="65"/>
      <c r="AV2021" s="65"/>
      <c r="AW2021" s="65"/>
      <c r="AX2021" s="65"/>
      <c r="AY2021" s="65"/>
      <c r="AZ2021" s="65"/>
      <c r="BA2021" s="65"/>
      <c r="BB2021" s="65"/>
      <c r="BC2021" s="65"/>
      <c r="BD2021" s="65"/>
      <c r="BE2021" s="65"/>
      <c r="BF2021" s="65"/>
      <c r="BG2021" s="65"/>
      <c r="BH2021" s="65"/>
      <c r="BI2021" s="65"/>
      <c r="BJ2021" s="65"/>
      <c r="BK2021" s="65"/>
      <c r="BL2021" s="65"/>
    </row>
    <row r="2022" spans="1:64" ht="24" x14ac:dyDescent="0.2">
      <c r="A2022" s="113" t="s">
        <v>1958</v>
      </c>
      <c r="B2022" s="357" t="s">
        <v>2292</v>
      </c>
      <c r="C2022" s="631" t="s">
        <v>2305</v>
      </c>
      <c r="D2022" s="632">
        <v>800</v>
      </c>
      <c r="E2022" s="113" t="s">
        <v>739</v>
      </c>
      <c r="F2022" s="345">
        <v>1400</v>
      </c>
      <c r="G2022" s="357" t="s">
        <v>1961</v>
      </c>
      <c r="H2022" s="357" t="s">
        <v>28</v>
      </c>
      <c r="I2022" s="357" t="s">
        <v>41</v>
      </c>
      <c r="J2022" s="357" t="s">
        <v>76</v>
      </c>
      <c r="K2022" s="113"/>
      <c r="L2022" s="632"/>
      <c r="M2022" s="357" t="s">
        <v>69</v>
      </c>
      <c r="N2022" s="357" t="s">
        <v>2306</v>
      </c>
      <c r="O2022" s="357">
        <v>24</v>
      </c>
      <c r="P2022" s="357" t="s">
        <v>28</v>
      </c>
      <c r="Q2022" s="65"/>
      <c r="R2022" s="65"/>
      <c r="S2022" s="65"/>
      <c r="T2022" s="65"/>
      <c r="U2022" s="65"/>
      <c r="V2022" s="65"/>
      <c r="W2022" s="65"/>
      <c r="X2022" s="65"/>
      <c r="Y2022" s="65"/>
      <c r="Z2022" s="65"/>
      <c r="AA2022" s="65"/>
      <c r="AB2022" s="65"/>
      <c r="AC2022" s="65"/>
      <c r="AD2022" s="65"/>
      <c r="AE2022" s="65"/>
      <c r="AF2022" s="65"/>
      <c r="AG2022" s="65"/>
      <c r="AH2022" s="65"/>
      <c r="AI2022" s="65"/>
      <c r="AJ2022" s="65"/>
      <c r="AK2022" s="65"/>
      <c r="AL2022" s="65"/>
      <c r="AM2022" s="65"/>
      <c r="AN2022" s="65"/>
      <c r="AO2022" s="65"/>
      <c r="AP2022" s="65"/>
      <c r="AQ2022" s="65"/>
      <c r="AR2022" s="65"/>
      <c r="AS2022" s="65"/>
      <c r="AT2022" s="65"/>
      <c r="AU2022" s="65"/>
      <c r="AV2022" s="65"/>
      <c r="AW2022" s="65"/>
      <c r="AX2022" s="65"/>
      <c r="AY2022" s="65"/>
      <c r="AZ2022" s="65"/>
      <c r="BA2022" s="65"/>
      <c r="BB2022" s="65"/>
      <c r="BC2022" s="65"/>
      <c r="BD2022" s="65"/>
      <c r="BE2022" s="65"/>
      <c r="BF2022" s="65"/>
      <c r="BG2022" s="65"/>
      <c r="BH2022" s="65"/>
      <c r="BI2022" s="65"/>
      <c r="BJ2022" s="65"/>
      <c r="BK2022" s="65"/>
      <c r="BL2022" s="65"/>
    </row>
    <row r="2023" spans="1:64" x14ac:dyDescent="0.2">
      <c r="A2023" s="113" t="s">
        <v>1958</v>
      </c>
      <c r="B2023" s="357" t="s">
        <v>2292</v>
      </c>
      <c r="C2023" s="631" t="s">
        <v>2307</v>
      </c>
      <c r="D2023" s="357">
        <v>400</v>
      </c>
      <c r="E2023" s="113" t="s">
        <v>2220</v>
      </c>
      <c r="F2023" s="345">
        <v>1000</v>
      </c>
      <c r="G2023" s="357" t="s">
        <v>1966</v>
      </c>
      <c r="H2023" s="357" t="s">
        <v>76</v>
      </c>
      <c r="I2023" s="357" t="s">
        <v>76</v>
      </c>
      <c r="J2023" s="357" t="s">
        <v>76</v>
      </c>
      <c r="K2023" s="113" t="s">
        <v>30</v>
      </c>
      <c r="L2023" s="357">
        <v>100</v>
      </c>
      <c r="M2023" s="357" t="s">
        <v>32</v>
      </c>
      <c r="N2023" s="357" t="s">
        <v>459</v>
      </c>
      <c r="O2023" s="357">
        <v>24</v>
      </c>
      <c r="P2023" s="357" t="s">
        <v>28</v>
      </c>
      <c r="Q2023" s="65"/>
      <c r="R2023" s="65"/>
      <c r="S2023" s="65"/>
      <c r="T2023" s="65"/>
      <c r="U2023" s="65"/>
      <c r="V2023" s="65"/>
      <c r="W2023" s="65"/>
      <c r="X2023" s="65"/>
      <c r="Y2023" s="65"/>
      <c r="Z2023" s="65"/>
      <c r="AA2023" s="65"/>
      <c r="AB2023" s="65"/>
      <c r="AC2023" s="65"/>
      <c r="AD2023" s="65"/>
      <c r="AE2023" s="65"/>
      <c r="AF2023" s="65"/>
      <c r="AG2023" s="65"/>
      <c r="AH2023" s="65"/>
      <c r="AI2023" s="65"/>
      <c r="AJ2023" s="65"/>
      <c r="AK2023" s="65"/>
      <c r="AL2023" s="65"/>
      <c r="AM2023" s="65"/>
      <c r="AN2023" s="65"/>
      <c r="AO2023" s="65"/>
      <c r="AP2023" s="65"/>
      <c r="AQ2023" s="65"/>
      <c r="AR2023" s="65"/>
      <c r="AS2023" s="65"/>
      <c r="AT2023" s="65"/>
      <c r="AU2023" s="65"/>
      <c r="AV2023" s="65"/>
      <c r="AW2023" s="65"/>
      <c r="AX2023" s="65"/>
      <c r="AY2023" s="65"/>
      <c r="AZ2023" s="65"/>
      <c r="BA2023" s="65"/>
      <c r="BB2023" s="65"/>
      <c r="BC2023" s="65"/>
      <c r="BD2023" s="65"/>
      <c r="BE2023" s="65"/>
      <c r="BF2023" s="65"/>
      <c r="BG2023" s="65"/>
      <c r="BH2023" s="65"/>
      <c r="BI2023" s="65"/>
      <c r="BJ2023" s="65"/>
      <c r="BK2023" s="65"/>
      <c r="BL2023" s="65"/>
    </row>
    <row r="2024" spans="1:64" x14ac:dyDescent="0.2">
      <c r="A2024" s="113" t="s">
        <v>1958</v>
      </c>
      <c r="B2024" s="357" t="s">
        <v>2292</v>
      </c>
      <c r="C2024" s="631" t="s">
        <v>2308</v>
      </c>
      <c r="D2024" s="632">
        <v>800</v>
      </c>
      <c r="E2024" s="113" t="s">
        <v>26</v>
      </c>
      <c r="F2024" s="345">
        <v>1000</v>
      </c>
      <c r="G2024" s="357" t="s">
        <v>1966</v>
      </c>
      <c r="H2024" s="357" t="s">
        <v>28</v>
      </c>
      <c r="I2024" s="357" t="s">
        <v>41</v>
      </c>
      <c r="J2024" s="357" t="s">
        <v>28</v>
      </c>
      <c r="K2024" s="113" t="s">
        <v>30</v>
      </c>
      <c r="L2024" s="632">
        <v>500</v>
      </c>
      <c r="M2024" s="357" t="s">
        <v>32</v>
      </c>
      <c r="N2024" s="357" t="s">
        <v>459</v>
      </c>
      <c r="O2024" s="357">
        <v>24</v>
      </c>
      <c r="P2024" s="357" t="s">
        <v>28</v>
      </c>
      <c r="Q2024" s="65"/>
      <c r="R2024" s="65"/>
      <c r="S2024" s="65"/>
      <c r="T2024" s="65"/>
      <c r="U2024" s="65"/>
      <c r="V2024" s="65"/>
      <c r="W2024" s="65"/>
      <c r="X2024" s="65"/>
      <c r="Y2024" s="65"/>
      <c r="Z2024" s="65"/>
      <c r="AA2024" s="65"/>
      <c r="AB2024" s="65"/>
      <c r="AC2024" s="65"/>
      <c r="AD2024" s="65"/>
      <c r="AE2024" s="65"/>
      <c r="AF2024" s="65"/>
      <c r="AG2024" s="65"/>
      <c r="AH2024" s="65"/>
      <c r="AI2024" s="65"/>
      <c r="AJ2024" s="65"/>
      <c r="AK2024" s="65"/>
      <c r="AL2024" s="65"/>
      <c r="AM2024" s="65"/>
      <c r="AN2024" s="65"/>
      <c r="AO2024" s="65"/>
      <c r="AP2024" s="65"/>
      <c r="AQ2024" s="65"/>
      <c r="AR2024" s="65"/>
      <c r="AS2024" s="65"/>
      <c r="AT2024" s="65"/>
      <c r="AU2024" s="65"/>
      <c r="AV2024" s="65"/>
      <c r="AW2024" s="65"/>
      <c r="AX2024" s="65"/>
      <c r="AY2024" s="65"/>
      <c r="AZ2024" s="65"/>
      <c r="BA2024" s="65"/>
      <c r="BB2024" s="65"/>
      <c r="BC2024" s="65"/>
      <c r="BD2024" s="65"/>
      <c r="BE2024" s="65"/>
      <c r="BF2024" s="65"/>
      <c r="BG2024" s="65"/>
      <c r="BH2024" s="65"/>
      <c r="BI2024" s="65"/>
      <c r="BJ2024" s="65"/>
      <c r="BK2024" s="65"/>
      <c r="BL2024" s="65"/>
    </row>
    <row r="2025" spans="1:64" x14ac:dyDescent="0.2">
      <c r="A2025" s="113" t="s">
        <v>1958</v>
      </c>
      <c r="B2025" s="357" t="s">
        <v>2292</v>
      </c>
      <c r="C2025" s="631" t="s">
        <v>2309</v>
      </c>
      <c r="D2025" s="357" t="s">
        <v>1978</v>
      </c>
      <c r="E2025" s="113" t="s">
        <v>26</v>
      </c>
      <c r="F2025" s="345">
        <v>300</v>
      </c>
      <c r="G2025" s="357" t="s">
        <v>2045</v>
      </c>
      <c r="H2025" s="357" t="s">
        <v>28</v>
      </c>
      <c r="I2025" s="357" t="s">
        <v>41</v>
      </c>
      <c r="J2025" s="357" t="s">
        <v>28</v>
      </c>
      <c r="K2025" s="113" t="s">
        <v>30</v>
      </c>
      <c r="L2025" s="357">
        <v>200</v>
      </c>
      <c r="M2025" s="357" t="s">
        <v>32</v>
      </c>
      <c r="N2025" s="357" t="s">
        <v>459</v>
      </c>
      <c r="O2025" s="357">
        <v>24</v>
      </c>
      <c r="P2025" s="357" t="s">
        <v>28</v>
      </c>
      <c r="Q2025" s="65"/>
      <c r="R2025" s="65"/>
      <c r="S2025" s="65"/>
      <c r="T2025" s="65"/>
      <c r="U2025" s="65"/>
      <c r="V2025" s="65"/>
      <c r="W2025" s="65"/>
      <c r="X2025" s="65"/>
      <c r="Y2025" s="65"/>
      <c r="Z2025" s="65"/>
      <c r="AA2025" s="65"/>
      <c r="AB2025" s="65"/>
      <c r="AC2025" s="65"/>
      <c r="AD2025" s="65"/>
      <c r="AE2025" s="65"/>
      <c r="AF2025" s="65"/>
      <c r="AG2025" s="65"/>
      <c r="AH2025" s="65"/>
      <c r="AI2025" s="65"/>
      <c r="AJ2025" s="65"/>
      <c r="AK2025" s="65"/>
      <c r="AL2025" s="65"/>
      <c r="AM2025" s="65"/>
      <c r="AN2025" s="65"/>
      <c r="AO2025" s="65"/>
      <c r="AP2025" s="65"/>
      <c r="AQ2025" s="65"/>
      <c r="AR2025" s="65"/>
      <c r="AS2025" s="65"/>
      <c r="AT2025" s="65"/>
      <c r="AU2025" s="65"/>
      <c r="AV2025" s="65"/>
      <c r="AW2025" s="65"/>
      <c r="AX2025" s="65"/>
      <c r="AY2025" s="65"/>
      <c r="AZ2025" s="65"/>
      <c r="BA2025" s="65"/>
      <c r="BB2025" s="65"/>
      <c r="BC2025" s="65"/>
      <c r="BD2025" s="65"/>
      <c r="BE2025" s="65"/>
      <c r="BF2025" s="65"/>
      <c r="BG2025" s="65"/>
      <c r="BH2025" s="65"/>
      <c r="BI2025" s="65"/>
      <c r="BJ2025" s="65"/>
      <c r="BK2025" s="65"/>
      <c r="BL2025" s="65"/>
    </row>
    <row r="2026" spans="1:64" x14ac:dyDescent="0.2">
      <c r="A2026" s="113" t="s">
        <v>1958</v>
      </c>
      <c r="B2026" s="357" t="s">
        <v>2292</v>
      </c>
      <c r="C2026" s="631" t="s">
        <v>2310</v>
      </c>
      <c r="D2026" s="357" t="s">
        <v>1978</v>
      </c>
      <c r="E2026" s="113" t="s">
        <v>26</v>
      </c>
      <c r="F2026" s="345">
        <v>300</v>
      </c>
      <c r="G2026" s="357" t="s">
        <v>2045</v>
      </c>
      <c r="H2026" s="357" t="s">
        <v>28</v>
      </c>
      <c r="I2026" s="357" t="s">
        <v>41</v>
      </c>
      <c r="J2026" s="357" t="s">
        <v>28</v>
      </c>
      <c r="K2026" s="113" t="s">
        <v>2311</v>
      </c>
      <c r="L2026" s="357">
        <v>200</v>
      </c>
      <c r="M2026" s="357" t="s">
        <v>32</v>
      </c>
      <c r="N2026" s="357" t="s">
        <v>459</v>
      </c>
      <c r="O2026" s="357">
        <v>24</v>
      </c>
      <c r="P2026" s="357" t="s">
        <v>28</v>
      </c>
      <c r="Q2026" s="65"/>
      <c r="R2026" s="65"/>
      <c r="S2026" s="65"/>
      <c r="T2026" s="65"/>
      <c r="U2026" s="65"/>
      <c r="V2026" s="65"/>
      <c r="W2026" s="65"/>
      <c r="X2026" s="65"/>
      <c r="Y2026" s="65"/>
      <c r="Z2026" s="65"/>
      <c r="AA2026" s="65"/>
      <c r="AB2026" s="65"/>
      <c r="AC2026" s="65"/>
      <c r="AD2026" s="65"/>
      <c r="AE2026" s="65"/>
      <c r="AF2026" s="65"/>
      <c r="AG2026" s="65"/>
      <c r="AH2026" s="65"/>
      <c r="AI2026" s="65"/>
      <c r="AJ2026" s="65"/>
      <c r="AK2026" s="65"/>
      <c r="AL2026" s="65"/>
      <c r="AM2026" s="65"/>
      <c r="AN2026" s="65"/>
      <c r="AO2026" s="65"/>
      <c r="AP2026" s="65"/>
      <c r="AQ2026" s="65"/>
      <c r="AR2026" s="65"/>
      <c r="AS2026" s="65"/>
      <c r="AT2026" s="65"/>
      <c r="AU2026" s="65"/>
      <c r="AV2026" s="65"/>
      <c r="AW2026" s="65"/>
      <c r="AX2026" s="65"/>
      <c r="AY2026" s="65"/>
      <c r="AZ2026" s="65"/>
      <c r="BA2026" s="65"/>
      <c r="BB2026" s="65"/>
      <c r="BC2026" s="65"/>
      <c r="BD2026" s="65"/>
      <c r="BE2026" s="65"/>
      <c r="BF2026" s="65"/>
      <c r="BG2026" s="65"/>
      <c r="BH2026" s="65"/>
      <c r="BI2026" s="65"/>
      <c r="BJ2026" s="65"/>
      <c r="BK2026" s="65"/>
      <c r="BL2026" s="65"/>
    </row>
    <row r="2027" spans="1:64" x14ac:dyDescent="0.2">
      <c r="A2027" s="113" t="s">
        <v>1958</v>
      </c>
      <c r="B2027" s="357" t="s">
        <v>2292</v>
      </c>
      <c r="C2027" s="631" t="s">
        <v>2312</v>
      </c>
      <c r="D2027" s="357">
        <v>400</v>
      </c>
      <c r="E2027" s="113" t="s">
        <v>2220</v>
      </c>
      <c r="F2027" s="345">
        <v>1000</v>
      </c>
      <c r="G2027" s="357" t="s">
        <v>1966</v>
      </c>
      <c r="H2027" s="357" t="s">
        <v>28</v>
      </c>
      <c r="I2027" s="357" t="s">
        <v>41</v>
      </c>
      <c r="J2027" s="357" t="s">
        <v>28</v>
      </c>
      <c r="K2027" s="113" t="s">
        <v>2311</v>
      </c>
      <c r="L2027" s="357">
        <v>200</v>
      </c>
      <c r="M2027" s="357" t="s">
        <v>32</v>
      </c>
      <c r="N2027" s="357" t="s">
        <v>459</v>
      </c>
      <c r="O2027" s="357">
        <v>24</v>
      </c>
      <c r="P2027" s="357" t="s">
        <v>28</v>
      </c>
      <c r="Q2027" s="65"/>
      <c r="R2027" s="65"/>
      <c r="S2027" s="65"/>
      <c r="T2027" s="65"/>
      <c r="U2027" s="65"/>
      <c r="V2027" s="65"/>
      <c r="W2027" s="65"/>
      <c r="X2027" s="65"/>
      <c r="Y2027" s="65"/>
      <c r="Z2027" s="65"/>
      <c r="AA2027" s="65"/>
      <c r="AB2027" s="65"/>
      <c r="AC2027" s="65"/>
      <c r="AD2027" s="65"/>
      <c r="AE2027" s="65"/>
      <c r="AF2027" s="65"/>
      <c r="AG2027" s="65"/>
      <c r="AH2027" s="65"/>
      <c r="AI2027" s="65"/>
      <c r="AJ2027" s="65"/>
      <c r="AK2027" s="65"/>
      <c r="AL2027" s="65"/>
      <c r="AM2027" s="65"/>
      <c r="AN2027" s="65"/>
      <c r="AO2027" s="65"/>
      <c r="AP2027" s="65"/>
      <c r="AQ2027" s="65"/>
      <c r="AR2027" s="65"/>
      <c r="AS2027" s="65"/>
      <c r="AT2027" s="65"/>
      <c r="AU2027" s="65"/>
      <c r="AV2027" s="65"/>
      <c r="AW2027" s="65"/>
      <c r="AX2027" s="65"/>
      <c r="AY2027" s="65"/>
      <c r="AZ2027" s="65"/>
      <c r="BA2027" s="65"/>
      <c r="BB2027" s="65"/>
      <c r="BC2027" s="65"/>
      <c r="BD2027" s="65"/>
      <c r="BE2027" s="65"/>
      <c r="BF2027" s="65"/>
      <c r="BG2027" s="65"/>
      <c r="BH2027" s="65"/>
      <c r="BI2027" s="65"/>
      <c r="BJ2027" s="65"/>
      <c r="BK2027" s="65"/>
      <c r="BL2027" s="65"/>
    </row>
    <row r="2028" spans="1:64" x14ac:dyDescent="0.2">
      <c r="A2028" s="113" t="s">
        <v>1958</v>
      </c>
      <c r="B2028" s="357" t="s">
        <v>2292</v>
      </c>
      <c r="C2028" s="631" t="s">
        <v>2313</v>
      </c>
      <c r="D2028" s="357">
        <v>400</v>
      </c>
      <c r="E2028" s="113" t="s">
        <v>26</v>
      </c>
      <c r="F2028" s="345">
        <v>300</v>
      </c>
      <c r="G2028" s="357" t="s">
        <v>1966</v>
      </c>
      <c r="H2028" s="357" t="s">
        <v>28</v>
      </c>
      <c r="I2028" s="357" t="s">
        <v>41</v>
      </c>
      <c r="J2028" s="357" t="s">
        <v>28</v>
      </c>
      <c r="K2028" s="113" t="s">
        <v>2311</v>
      </c>
      <c r="L2028" s="357">
        <v>200</v>
      </c>
      <c r="M2028" s="357" t="s">
        <v>32</v>
      </c>
      <c r="N2028" s="357" t="s">
        <v>459</v>
      </c>
      <c r="O2028" s="357">
        <v>24</v>
      </c>
      <c r="P2028" s="357" t="s">
        <v>28</v>
      </c>
      <c r="Q2028" s="65"/>
      <c r="R2028" s="65"/>
      <c r="S2028" s="65"/>
      <c r="T2028" s="65"/>
      <c r="U2028" s="65"/>
      <c r="V2028" s="65"/>
      <c r="W2028" s="65"/>
      <c r="X2028" s="65"/>
      <c r="Y2028" s="65"/>
      <c r="Z2028" s="65"/>
      <c r="AA2028" s="65"/>
      <c r="AB2028" s="65"/>
      <c r="AC2028" s="65"/>
      <c r="AD2028" s="65"/>
      <c r="AE2028" s="65"/>
      <c r="AF2028" s="65"/>
      <c r="AG2028" s="65"/>
      <c r="AH2028" s="65"/>
      <c r="AI2028" s="65"/>
      <c r="AJ2028" s="65"/>
      <c r="AK2028" s="65"/>
      <c r="AL2028" s="65"/>
      <c r="AM2028" s="65"/>
      <c r="AN2028" s="65"/>
      <c r="AO2028" s="65"/>
      <c r="AP2028" s="65"/>
      <c r="AQ2028" s="65"/>
      <c r="AR2028" s="65"/>
      <c r="AS2028" s="65"/>
      <c r="AT2028" s="65"/>
      <c r="AU2028" s="65"/>
      <c r="AV2028" s="65"/>
      <c r="AW2028" s="65"/>
      <c r="AX2028" s="65"/>
      <c r="AY2028" s="65"/>
      <c r="AZ2028" s="65"/>
      <c r="BA2028" s="65"/>
      <c r="BB2028" s="65"/>
      <c r="BC2028" s="65"/>
      <c r="BD2028" s="65"/>
      <c r="BE2028" s="65"/>
      <c r="BF2028" s="65"/>
      <c r="BG2028" s="65"/>
      <c r="BH2028" s="65"/>
      <c r="BI2028" s="65"/>
      <c r="BJ2028" s="65"/>
      <c r="BK2028" s="65"/>
      <c r="BL2028" s="65"/>
    </row>
    <row r="2029" spans="1:64" x14ac:dyDescent="0.2">
      <c r="A2029" s="113" t="s">
        <v>1958</v>
      </c>
      <c r="B2029" s="357" t="s">
        <v>2292</v>
      </c>
      <c r="C2029" s="631" t="s">
        <v>2314</v>
      </c>
      <c r="D2029" s="632">
        <v>800</v>
      </c>
      <c r="E2029" s="113" t="s">
        <v>26</v>
      </c>
      <c r="F2029" s="345">
        <v>200</v>
      </c>
      <c r="G2029" s="357" t="s">
        <v>1969</v>
      </c>
      <c r="H2029" s="357" t="s">
        <v>28</v>
      </c>
      <c r="I2029" s="357" t="s">
        <v>41</v>
      </c>
      <c r="J2029" s="357" t="s">
        <v>28</v>
      </c>
      <c r="K2029" s="113" t="s">
        <v>30</v>
      </c>
      <c r="L2029" s="632">
        <v>50</v>
      </c>
      <c r="M2029" s="357" t="s">
        <v>69</v>
      </c>
      <c r="N2029" s="357" t="s">
        <v>33</v>
      </c>
      <c r="O2029" s="357">
        <v>24</v>
      </c>
      <c r="P2029" s="357" t="s">
        <v>28</v>
      </c>
      <c r="Q2029" s="65"/>
      <c r="R2029" s="65"/>
      <c r="S2029" s="65"/>
      <c r="T2029" s="65"/>
      <c r="U2029" s="65"/>
      <c r="V2029" s="65"/>
      <c r="W2029" s="65"/>
      <c r="X2029" s="65"/>
      <c r="Y2029" s="65"/>
      <c r="Z2029" s="65"/>
      <c r="AA2029" s="65"/>
      <c r="AB2029" s="65"/>
      <c r="AC2029" s="65"/>
      <c r="AD2029" s="65"/>
      <c r="AE2029" s="65"/>
      <c r="AF2029" s="65"/>
      <c r="AG2029" s="65"/>
      <c r="AH2029" s="65"/>
      <c r="AI2029" s="65"/>
      <c r="AJ2029" s="65"/>
      <c r="AK2029" s="65"/>
      <c r="AL2029" s="65"/>
      <c r="AM2029" s="65"/>
      <c r="AN2029" s="65"/>
      <c r="AO2029" s="65"/>
      <c r="AP2029" s="65"/>
      <c r="AQ2029" s="65"/>
      <c r="AR2029" s="65"/>
      <c r="AS2029" s="65"/>
      <c r="AT2029" s="65"/>
      <c r="AU2029" s="65"/>
      <c r="AV2029" s="65"/>
      <c r="AW2029" s="65"/>
      <c r="AX2029" s="65"/>
      <c r="AY2029" s="65"/>
      <c r="AZ2029" s="65"/>
      <c r="BA2029" s="65"/>
      <c r="BB2029" s="65"/>
      <c r="BC2029" s="65"/>
      <c r="BD2029" s="65"/>
      <c r="BE2029" s="65"/>
      <c r="BF2029" s="65"/>
      <c r="BG2029" s="65"/>
      <c r="BH2029" s="65"/>
      <c r="BI2029" s="65"/>
      <c r="BJ2029" s="65"/>
      <c r="BK2029" s="65"/>
      <c r="BL2029" s="65"/>
    </row>
    <row r="2030" spans="1:64" ht="72" x14ac:dyDescent="0.2">
      <c r="A2030" s="113" t="s">
        <v>1958</v>
      </c>
      <c r="B2030" s="357" t="s">
        <v>2292</v>
      </c>
      <c r="C2030" s="631" t="s">
        <v>2315</v>
      </c>
      <c r="D2030" s="357">
        <v>400</v>
      </c>
      <c r="E2030" s="113" t="s">
        <v>26</v>
      </c>
      <c r="F2030" s="634" t="s">
        <v>2316</v>
      </c>
      <c r="G2030" s="357" t="s">
        <v>2070</v>
      </c>
      <c r="H2030" s="357" t="s">
        <v>76</v>
      </c>
      <c r="I2030" s="357" t="s">
        <v>76</v>
      </c>
      <c r="J2030" s="357" t="s">
        <v>76</v>
      </c>
      <c r="K2030" s="113" t="s">
        <v>2311</v>
      </c>
      <c r="L2030" s="357">
        <v>200</v>
      </c>
      <c r="M2030" s="639"/>
      <c r="N2030" s="634" t="s">
        <v>2316</v>
      </c>
      <c r="O2030" s="639"/>
      <c r="P2030" s="357" t="s">
        <v>28</v>
      </c>
      <c r="Q2030" s="65"/>
      <c r="R2030" s="65"/>
      <c r="S2030" s="65"/>
      <c r="T2030" s="65"/>
      <c r="U2030" s="65"/>
      <c r="V2030" s="65"/>
      <c r="W2030" s="65"/>
      <c r="X2030" s="65"/>
      <c r="Y2030" s="65"/>
      <c r="Z2030" s="65"/>
      <c r="AA2030" s="65"/>
      <c r="AB2030" s="65"/>
      <c r="AC2030" s="65"/>
      <c r="AD2030" s="65"/>
      <c r="AE2030" s="65"/>
      <c r="AF2030" s="65"/>
      <c r="AG2030" s="65"/>
      <c r="AH2030" s="65"/>
      <c r="AI2030" s="65"/>
      <c r="AJ2030" s="65"/>
      <c r="AK2030" s="65"/>
      <c r="AL2030" s="65"/>
      <c r="AM2030" s="65"/>
      <c r="AN2030" s="65"/>
      <c r="AO2030" s="65"/>
      <c r="AP2030" s="65"/>
      <c r="AQ2030" s="65"/>
      <c r="AR2030" s="65"/>
      <c r="AS2030" s="65"/>
      <c r="AT2030" s="65"/>
      <c r="AU2030" s="65"/>
      <c r="AV2030" s="65"/>
      <c r="AW2030" s="65"/>
      <c r="AX2030" s="65"/>
      <c r="AY2030" s="65"/>
      <c r="AZ2030" s="65"/>
      <c r="BA2030" s="65"/>
      <c r="BB2030" s="65"/>
      <c r="BC2030" s="65"/>
      <c r="BD2030" s="65"/>
      <c r="BE2030" s="65"/>
      <c r="BF2030" s="65"/>
      <c r="BG2030" s="65"/>
      <c r="BH2030" s="65"/>
      <c r="BI2030" s="65"/>
      <c r="BJ2030" s="65"/>
      <c r="BK2030" s="65"/>
      <c r="BL2030" s="65"/>
    </row>
    <row r="2031" spans="1:64" ht="24" x14ac:dyDescent="0.2">
      <c r="A2031" s="113" t="s">
        <v>1958</v>
      </c>
      <c r="B2031" s="357" t="s">
        <v>2317</v>
      </c>
      <c r="C2031" s="635" t="s">
        <v>2318</v>
      </c>
      <c r="D2031" s="626">
        <v>50</v>
      </c>
      <c r="E2031" s="113" t="s">
        <v>2319</v>
      </c>
      <c r="F2031" s="345">
        <f t="shared" ref="F2031:F2039" si="4">D2031*2.4*0.6</f>
        <v>72</v>
      </c>
      <c r="G2031" s="626" t="s">
        <v>2320</v>
      </c>
      <c r="H2031" s="357" t="s">
        <v>28</v>
      </c>
      <c r="I2031" s="113" t="s">
        <v>2321</v>
      </c>
      <c r="J2031" s="113" t="s">
        <v>76</v>
      </c>
      <c r="K2031" s="605"/>
      <c r="L2031" s="626"/>
      <c r="M2031" s="113" t="s">
        <v>32</v>
      </c>
      <c r="N2031" s="91" t="s">
        <v>368</v>
      </c>
      <c r="O2031" s="357">
        <v>24</v>
      </c>
      <c r="P2031" s="113" t="s">
        <v>28</v>
      </c>
      <c r="Q2031" s="65"/>
      <c r="R2031" s="65"/>
      <c r="S2031" s="65"/>
      <c r="T2031" s="65"/>
      <c r="U2031" s="65"/>
      <c r="V2031" s="65"/>
      <c r="W2031" s="65"/>
      <c r="X2031" s="65"/>
      <c r="Y2031" s="65"/>
      <c r="Z2031" s="65"/>
      <c r="AA2031" s="65"/>
      <c r="AB2031" s="65"/>
      <c r="AC2031" s="65"/>
      <c r="AD2031" s="65"/>
      <c r="AE2031" s="65"/>
      <c r="AF2031" s="65"/>
      <c r="AG2031" s="65"/>
      <c r="AH2031" s="65"/>
      <c r="AI2031" s="65"/>
      <c r="AJ2031" s="65"/>
      <c r="AK2031" s="65"/>
      <c r="AL2031" s="65"/>
      <c r="AM2031" s="65"/>
      <c r="AN2031" s="65"/>
      <c r="AO2031" s="65"/>
      <c r="AP2031" s="65"/>
      <c r="AQ2031" s="65"/>
      <c r="AR2031" s="65"/>
      <c r="AS2031" s="65"/>
      <c r="AT2031" s="65"/>
      <c r="AU2031" s="65"/>
      <c r="AV2031" s="65"/>
      <c r="AW2031" s="65"/>
      <c r="AX2031" s="65"/>
      <c r="AY2031" s="65"/>
      <c r="AZ2031" s="65"/>
      <c r="BA2031" s="65"/>
      <c r="BB2031" s="65"/>
      <c r="BC2031" s="65"/>
      <c r="BD2031" s="65"/>
      <c r="BE2031" s="65"/>
      <c r="BF2031" s="65"/>
      <c r="BG2031" s="65"/>
      <c r="BH2031" s="65"/>
      <c r="BI2031" s="65"/>
      <c r="BJ2031" s="65"/>
      <c r="BK2031" s="65"/>
      <c r="BL2031" s="65"/>
    </row>
    <row r="2032" spans="1:64" ht="24" x14ac:dyDescent="0.2">
      <c r="A2032" s="113" t="s">
        <v>1958</v>
      </c>
      <c r="B2032" s="357" t="s">
        <v>2317</v>
      </c>
      <c r="C2032" s="636" t="s">
        <v>2322</v>
      </c>
      <c r="D2032" s="637">
        <v>50</v>
      </c>
      <c r="E2032" s="113" t="s">
        <v>2319</v>
      </c>
      <c r="F2032" s="345">
        <f t="shared" si="4"/>
        <v>72</v>
      </c>
      <c r="G2032" s="357" t="s">
        <v>1969</v>
      </c>
      <c r="H2032" s="357" t="s">
        <v>28</v>
      </c>
      <c r="I2032" s="113" t="s">
        <v>2321</v>
      </c>
      <c r="J2032" s="113" t="s">
        <v>76</v>
      </c>
      <c r="K2032" s="605"/>
      <c r="L2032" s="626"/>
      <c r="M2032" s="113" t="s">
        <v>32</v>
      </c>
      <c r="N2032" s="91" t="s">
        <v>368</v>
      </c>
      <c r="O2032" s="357">
        <v>24</v>
      </c>
      <c r="P2032" s="113" t="s">
        <v>28</v>
      </c>
      <c r="Q2032" s="65"/>
      <c r="R2032" s="65"/>
      <c r="S2032" s="65"/>
      <c r="T2032" s="65"/>
      <c r="U2032" s="65"/>
      <c r="V2032" s="65"/>
      <c r="W2032" s="65"/>
      <c r="X2032" s="65"/>
      <c r="Y2032" s="65"/>
      <c r="Z2032" s="65"/>
      <c r="AA2032" s="65"/>
      <c r="AB2032" s="65"/>
      <c r="AC2032" s="65"/>
      <c r="AD2032" s="65"/>
      <c r="AE2032" s="65"/>
      <c r="AF2032" s="65"/>
      <c r="AG2032" s="65"/>
      <c r="AH2032" s="65"/>
      <c r="AI2032" s="65"/>
      <c r="AJ2032" s="65"/>
      <c r="AK2032" s="65"/>
      <c r="AL2032" s="65"/>
      <c r="AM2032" s="65"/>
      <c r="AN2032" s="65"/>
      <c r="AO2032" s="65"/>
      <c r="AP2032" s="65"/>
      <c r="AQ2032" s="65"/>
      <c r="AR2032" s="65"/>
      <c r="AS2032" s="65"/>
      <c r="AT2032" s="65"/>
      <c r="AU2032" s="65"/>
      <c r="AV2032" s="65"/>
      <c r="AW2032" s="65"/>
      <c r="AX2032" s="65"/>
      <c r="AY2032" s="65"/>
      <c r="AZ2032" s="65"/>
      <c r="BA2032" s="65"/>
      <c r="BB2032" s="65"/>
      <c r="BC2032" s="65"/>
      <c r="BD2032" s="65"/>
      <c r="BE2032" s="65"/>
      <c r="BF2032" s="65"/>
      <c r="BG2032" s="65"/>
      <c r="BH2032" s="65"/>
      <c r="BI2032" s="65"/>
      <c r="BJ2032" s="65"/>
      <c r="BK2032" s="65"/>
      <c r="BL2032" s="65"/>
    </row>
    <row r="2033" spans="1:64" ht="24" x14ac:dyDescent="0.2">
      <c r="A2033" s="113" t="s">
        <v>1958</v>
      </c>
      <c r="B2033" s="357" t="s">
        <v>2317</v>
      </c>
      <c r="C2033" s="636" t="s">
        <v>2323</v>
      </c>
      <c r="D2033" s="637">
        <v>50</v>
      </c>
      <c r="E2033" s="113" t="s">
        <v>2319</v>
      </c>
      <c r="F2033" s="345">
        <f t="shared" si="4"/>
        <v>72</v>
      </c>
      <c r="G2033" s="357" t="s">
        <v>1969</v>
      </c>
      <c r="H2033" s="357" t="s">
        <v>28</v>
      </c>
      <c r="I2033" s="113" t="s">
        <v>2321</v>
      </c>
      <c r="J2033" s="113" t="s">
        <v>76</v>
      </c>
      <c r="K2033" s="113"/>
      <c r="L2033" s="626"/>
      <c r="M2033" s="113" t="s">
        <v>32</v>
      </c>
      <c r="N2033" s="91" t="s">
        <v>368</v>
      </c>
      <c r="O2033" s="357">
        <v>24</v>
      </c>
      <c r="P2033" s="113" t="s">
        <v>28</v>
      </c>
      <c r="Q2033" s="65"/>
      <c r="R2033" s="65"/>
      <c r="S2033" s="65"/>
      <c r="T2033" s="65"/>
      <c r="U2033" s="65"/>
      <c r="V2033" s="65"/>
      <c r="W2033" s="65"/>
      <c r="X2033" s="65"/>
      <c r="Y2033" s="65"/>
      <c r="Z2033" s="65"/>
      <c r="AA2033" s="65"/>
      <c r="AB2033" s="65"/>
      <c r="AC2033" s="65"/>
      <c r="AD2033" s="65"/>
      <c r="AE2033" s="65"/>
      <c r="AF2033" s="65"/>
      <c r="AG2033" s="65"/>
      <c r="AH2033" s="65"/>
      <c r="AI2033" s="65"/>
      <c r="AJ2033" s="65"/>
      <c r="AK2033" s="65"/>
      <c r="AL2033" s="65"/>
      <c r="AM2033" s="65"/>
      <c r="AN2033" s="65"/>
      <c r="AO2033" s="65"/>
      <c r="AP2033" s="65"/>
      <c r="AQ2033" s="65"/>
      <c r="AR2033" s="65"/>
      <c r="AS2033" s="65"/>
      <c r="AT2033" s="65"/>
      <c r="AU2033" s="65"/>
      <c r="AV2033" s="65"/>
      <c r="AW2033" s="65"/>
      <c r="AX2033" s="65"/>
      <c r="AY2033" s="65"/>
      <c r="AZ2033" s="65"/>
      <c r="BA2033" s="65"/>
      <c r="BB2033" s="65"/>
      <c r="BC2033" s="65"/>
      <c r="BD2033" s="65"/>
      <c r="BE2033" s="65"/>
      <c r="BF2033" s="65"/>
      <c r="BG2033" s="65"/>
      <c r="BH2033" s="65"/>
      <c r="BI2033" s="65"/>
      <c r="BJ2033" s="65"/>
      <c r="BK2033" s="65"/>
      <c r="BL2033" s="65"/>
    </row>
    <row r="2034" spans="1:64" ht="24" x14ac:dyDescent="0.2">
      <c r="A2034" s="113" t="s">
        <v>1958</v>
      </c>
      <c r="B2034" s="357" t="s">
        <v>2317</v>
      </c>
      <c r="C2034" s="635" t="s">
        <v>2324</v>
      </c>
      <c r="D2034" s="626">
        <v>50</v>
      </c>
      <c r="E2034" s="113" t="s">
        <v>2319</v>
      </c>
      <c r="F2034" s="345">
        <f t="shared" si="4"/>
        <v>72</v>
      </c>
      <c r="G2034" s="357" t="s">
        <v>1969</v>
      </c>
      <c r="H2034" s="357" t="s">
        <v>28</v>
      </c>
      <c r="I2034" s="113" t="s">
        <v>2321</v>
      </c>
      <c r="J2034" s="113" t="s">
        <v>76</v>
      </c>
      <c r="K2034" s="605"/>
      <c r="L2034" s="626"/>
      <c r="M2034" s="113" t="s">
        <v>32</v>
      </c>
      <c r="N2034" s="91" t="s">
        <v>368</v>
      </c>
      <c r="O2034" s="357">
        <v>24</v>
      </c>
      <c r="P2034" s="113" t="s">
        <v>28</v>
      </c>
      <c r="Q2034" s="65"/>
      <c r="R2034" s="65"/>
      <c r="S2034" s="65"/>
      <c r="T2034" s="65"/>
      <c r="U2034" s="65"/>
      <c r="V2034" s="65"/>
      <c r="W2034" s="65"/>
      <c r="X2034" s="65"/>
      <c r="Y2034" s="65"/>
      <c r="Z2034" s="65"/>
      <c r="AA2034" s="65"/>
      <c r="AB2034" s="65"/>
      <c r="AC2034" s="65"/>
      <c r="AD2034" s="65"/>
      <c r="AE2034" s="65"/>
      <c r="AF2034" s="65"/>
      <c r="AG2034" s="65"/>
      <c r="AH2034" s="65"/>
      <c r="AI2034" s="65"/>
      <c r="AJ2034" s="65"/>
      <c r="AK2034" s="65"/>
      <c r="AL2034" s="65"/>
      <c r="AM2034" s="65"/>
      <c r="AN2034" s="65"/>
      <c r="AO2034" s="65"/>
      <c r="AP2034" s="65"/>
      <c r="AQ2034" s="65"/>
      <c r="AR2034" s="65"/>
      <c r="AS2034" s="65"/>
      <c r="AT2034" s="65"/>
      <c r="AU2034" s="65"/>
      <c r="AV2034" s="65"/>
      <c r="AW2034" s="65"/>
      <c r="AX2034" s="65"/>
      <c r="AY2034" s="65"/>
      <c r="AZ2034" s="65"/>
      <c r="BA2034" s="65"/>
      <c r="BB2034" s="65"/>
      <c r="BC2034" s="65"/>
      <c r="BD2034" s="65"/>
      <c r="BE2034" s="65"/>
      <c r="BF2034" s="65"/>
      <c r="BG2034" s="65"/>
      <c r="BH2034" s="65"/>
      <c r="BI2034" s="65"/>
      <c r="BJ2034" s="65"/>
      <c r="BK2034" s="65"/>
      <c r="BL2034" s="65"/>
    </row>
    <row r="2035" spans="1:64" ht="24" x14ac:dyDescent="0.2">
      <c r="A2035" s="113" t="s">
        <v>1958</v>
      </c>
      <c r="B2035" s="357" t="s">
        <v>2317</v>
      </c>
      <c r="C2035" s="635" t="s">
        <v>2325</v>
      </c>
      <c r="D2035" s="626">
        <v>50</v>
      </c>
      <c r="E2035" s="113" t="s">
        <v>2319</v>
      </c>
      <c r="F2035" s="345">
        <f t="shared" si="4"/>
        <v>72</v>
      </c>
      <c r="G2035" s="626" t="s">
        <v>2320</v>
      </c>
      <c r="H2035" s="357" t="s">
        <v>28</v>
      </c>
      <c r="I2035" s="113" t="s">
        <v>2321</v>
      </c>
      <c r="J2035" s="113" t="s">
        <v>76</v>
      </c>
      <c r="K2035" s="605"/>
      <c r="L2035" s="626"/>
      <c r="M2035" s="113" t="s">
        <v>32</v>
      </c>
      <c r="N2035" s="91" t="s">
        <v>368</v>
      </c>
      <c r="O2035" s="357">
        <v>24</v>
      </c>
      <c r="P2035" s="113" t="s">
        <v>28</v>
      </c>
      <c r="Q2035" s="65"/>
      <c r="R2035" s="65"/>
      <c r="S2035" s="65"/>
      <c r="T2035" s="65"/>
      <c r="U2035" s="65"/>
      <c r="V2035" s="65"/>
      <c r="W2035" s="65"/>
      <c r="X2035" s="65"/>
      <c r="Y2035" s="65"/>
      <c r="Z2035" s="65"/>
      <c r="AA2035" s="65"/>
      <c r="AB2035" s="65"/>
      <c r="AC2035" s="65"/>
      <c r="AD2035" s="65"/>
      <c r="AE2035" s="65"/>
      <c r="AF2035" s="65"/>
      <c r="AG2035" s="65"/>
      <c r="AH2035" s="65"/>
      <c r="AI2035" s="65"/>
      <c r="AJ2035" s="65"/>
      <c r="AK2035" s="65"/>
      <c r="AL2035" s="65"/>
      <c r="AM2035" s="65"/>
      <c r="AN2035" s="65"/>
      <c r="AO2035" s="65"/>
      <c r="AP2035" s="65"/>
      <c r="AQ2035" s="65"/>
      <c r="AR2035" s="65"/>
      <c r="AS2035" s="65"/>
      <c r="AT2035" s="65"/>
      <c r="AU2035" s="65"/>
      <c r="AV2035" s="65"/>
      <c r="AW2035" s="65"/>
      <c r="AX2035" s="65"/>
      <c r="AY2035" s="65"/>
      <c r="AZ2035" s="65"/>
      <c r="BA2035" s="65"/>
      <c r="BB2035" s="65"/>
      <c r="BC2035" s="65"/>
      <c r="BD2035" s="65"/>
      <c r="BE2035" s="65"/>
      <c r="BF2035" s="65"/>
      <c r="BG2035" s="65"/>
      <c r="BH2035" s="65"/>
      <c r="BI2035" s="65"/>
      <c r="BJ2035" s="65"/>
      <c r="BK2035" s="65"/>
      <c r="BL2035" s="65"/>
    </row>
    <row r="2036" spans="1:64" ht="24" x14ac:dyDescent="0.2">
      <c r="A2036" s="113" t="s">
        <v>1958</v>
      </c>
      <c r="B2036" s="357" t="s">
        <v>2317</v>
      </c>
      <c r="C2036" s="635" t="s">
        <v>2326</v>
      </c>
      <c r="D2036" s="626">
        <v>50</v>
      </c>
      <c r="E2036" s="113" t="s">
        <v>2319</v>
      </c>
      <c r="F2036" s="345">
        <f t="shared" si="4"/>
        <v>72</v>
      </c>
      <c r="G2036" s="357" t="s">
        <v>1969</v>
      </c>
      <c r="H2036" s="357" t="s">
        <v>28</v>
      </c>
      <c r="I2036" s="113" t="s">
        <v>2321</v>
      </c>
      <c r="J2036" s="113" t="s">
        <v>76</v>
      </c>
      <c r="K2036" s="113"/>
      <c r="L2036" s="626"/>
      <c r="M2036" s="113" t="s">
        <v>32</v>
      </c>
      <c r="N2036" s="91" t="s">
        <v>368</v>
      </c>
      <c r="O2036" s="357">
        <v>24</v>
      </c>
      <c r="P2036" s="113" t="s">
        <v>28</v>
      </c>
      <c r="Q2036" s="65"/>
      <c r="R2036" s="65"/>
      <c r="S2036" s="65"/>
      <c r="T2036" s="65"/>
      <c r="U2036" s="65"/>
      <c r="V2036" s="65"/>
      <c r="W2036" s="65"/>
      <c r="X2036" s="65"/>
      <c r="Y2036" s="65"/>
      <c r="Z2036" s="65"/>
      <c r="AA2036" s="65"/>
      <c r="AB2036" s="65"/>
      <c r="AC2036" s="65"/>
      <c r="AD2036" s="65"/>
      <c r="AE2036" s="65"/>
      <c r="AF2036" s="65"/>
      <c r="AG2036" s="65"/>
      <c r="AH2036" s="65"/>
      <c r="AI2036" s="65"/>
      <c r="AJ2036" s="65"/>
      <c r="AK2036" s="65"/>
      <c r="AL2036" s="65"/>
      <c r="AM2036" s="65"/>
      <c r="AN2036" s="65"/>
      <c r="AO2036" s="65"/>
      <c r="AP2036" s="65"/>
      <c r="AQ2036" s="65"/>
      <c r="AR2036" s="65"/>
      <c r="AS2036" s="65"/>
      <c r="AT2036" s="65"/>
      <c r="AU2036" s="65"/>
      <c r="AV2036" s="65"/>
      <c r="AW2036" s="65"/>
      <c r="AX2036" s="65"/>
      <c r="AY2036" s="65"/>
      <c r="AZ2036" s="65"/>
      <c r="BA2036" s="65"/>
      <c r="BB2036" s="65"/>
      <c r="BC2036" s="65"/>
      <c r="BD2036" s="65"/>
      <c r="BE2036" s="65"/>
      <c r="BF2036" s="65"/>
      <c r="BG2036" s="65"/>
      <c r="BH2036" s="65"/>
      <c r="BI2036" s="65"/>
      <c r="BJ2036" s="65"/>
      <c r="BK2036" s="65"/>
      <c r="BL2036" s="65"/>
    </row>
    <row r="2037" spans="1:64" ht="24" x14ac:dyDescent="0.2">
      <c r="A2037" s="113" t="s">
        <v>1958</v>
      </c>
      <c r="B2037" s="357" t="s">
        <v>2317</v>
      </c>
      <c r="C2037" s="636" t="s">
        <v>2327</v>
      </c>
      <c r="D2037" s="626">
        <v>50</v>
      </c>
      <c r="E2037" s="113" t="s">
        <v>2319</v>
      </c>
      <c r="F2037" s="345">
        <f t="shared" si="4"/>
        <v>72</v>
      </c>
      <c r="G2037" s="357" t="s">
        <v>1969</v>
      </c>
      <c r="H2037" s="357" t="s">
        <v>28</v>
      </c>
      <c r="I2037" s="113" t="s">
        <v>2321</v>
      </c>
      <c r="J2037" s="113" t="s">
        <v>76</v>
      </c>
      <c r="K2037" s="605"/>
      <c r="L2037" s="626"/>
      <c r="M2037" s="113" t="s">
        <v>32</v>
      </c>
      <c r="N2037" s="91" t="s">
        <v>368</v>
      </c>
      <c r="O2037" s="357">
        <v>24</v>
      </c>
      <c r="P2037" s="113" t="s">
        <v>28</v>
      </c>
      <c r="Q2037" s="65"/>
      <c r="R2037" s="65"/>
      <c r="S2037" s="65"/>
      <c r="T2037" s="65"/>
      <c r="U2037" s="65"/>
      <c r="V2037" s="65"/>
      <c r="W2037" s="65"/>
      <c r="X2037" s="65"/>
      <c r="Y2037" s="65"/>
      <c r="Z2037" s="65"/>
      <c r="AA2037" s="65"/>
      <c r="AB2037" s="65"/>
      <c r="AC2037" s="65"/>
      <c r="AD2037" s="65"/>
      <c r="AE2037" s="65"/>
      <c r="AF2037" s="65"/>
      <c r="AG2037" s="65"/>
      <c r="AH2037" s="65"/>
      <c r="AI2037" s="65"/>
      <c r="AJ2037" s="65"/>
      <c r="AK2037" s="65"/>
      <c r="AL2037" s="65"/>
      <c r="AM2037" s="65"/>
      <c r="AN2037" s="65"/>
      <c r="AO2037" s="65"/>
      <c r="AP2037" s="65"/>
      <c r="AQ2037" s="65"/>
      <c r="AR2037" s="65"/>
      <c r="AS2037" s="65"/>
      <c r="AT2037" s="65"/>
      <c r="AU2037" s="65"/>
      <c r="AV2037" s="65"/>
      <c r="AW2037" s="65"/>
      <c r="AX2037" s="65"/>
      <c r="AY2037" s="65"/>
      <c r="AZ2037" s="65"/>
      <c r="BA2037" s="65"/>
      <c r="BB2037" s="65"/>
      <c r="BC2037" s="65"/>
      <c r="BD2037" s="65"/>
      <c r="BE2037" s="65"/>
      <c r="BF2037" s="65"/>
      <c r="BG2037" s="65"/>
      <c r="BH2037" s="65"/>
      <c r="BI2037" s="65"/>
      <c r="BJ2037" s="65"/>
      <c r="BK2037" s="65"/>
      <c r="BL2037" s="65"/>
    </row>
    <row r="2038" spans="1:64" ht="24" x14ac:dyDescent="0.2">
      <c r="A2038" s="113" t="s">
        <v>1958</v>
      </c>
      <c r="B2038" s="357" t="s">
        <v>2317</v>
      </c>
      <c r="C2038" s="635" t="s">
        <v>2328</v>
      </c>
      <c r="D2038" s="626">
        <v>80</v>
      </c>
      <c r="E2038" s="113" t="s">
        <v>2319</v>
      </c>
      <c r="F2038" s="345">
        <f t="shared" si="4"/>
        <v>115.19999999999999</v>
      </c>
      <c r="G2038" s="357" t="s">
        <v>1969</v>
      </c>
      <c r="H2038" s="357" t="s">
        <v>28</v>
      </c>
      <c r="I2038" s="113" t="s">
        <v>2321</v>
      </c>
      <c r="J2038" s="113" t="s">
        <v>76</v>
      </c>
      <c r="K2038" s="605"/>
      <c r="L2038" s="626"/>
      <c r="M2038" s="113" t="s">
        <v>32</v>
      </c>
      <c r="N2038" s="91" t="s">
        <v>368</v>
      </c>
      <c r="O2038" s="357">
        <v>24</v>
      </c>
      <c r="P2038" s="113" t="s">
        <v>28</v>
      </c>
      <c r="Q2038" s="65"/>
      <c r="R2038" s="65"/>
      <c r="S2038" s="65"/>
      <c r="T2038" s="65"/>
      <c r="U2038" s="65"/>
      <c r="V2038" s="65"/>
      <c r="W2038" s="65"/>
      <c r="X2038" s="65"/>
      <c r="Y2038" s="65"/>
      <c r="Z2038" s="65"/>
      <c r="AA2038" s="65"/>
      <c r="AB2038" s="65"/>
      <c r="AC2038" s="65"/>
      <c r="AD2038" s="65"/>
      <c r="AE2038" s="65"/>
      <c r="AF2038" s="65"/>
      <c r="AG2038" s="65"/>
      <c r="AH2038" s="65"/>
      <c r="AI2038" s="65"/>
      <c r="AJ2038" s="65"/>
      <c r="AK2038" s="65"/>
      <c r="AL2038" s="65"/>
      <c r="AM2038" s="65"/>
      <c r="AN2038" s="65"/>
      <c r="AO2038" s="65"/>
      <c r="AP2038" s="65"/>
      <c r="AQ2038" s="65"/>
      <c r="AR2038" s="65"/>
      <c r="AS2038" s="65"/>
      <c r="AT2038" s="65"/>
      <c r="AU2038" s="65"/>
      <c r="AV2038" s="65"/>
      <c r="AW2038" s="65"/>
      <c r="AX2038" s="65"/>
      <c r="AY2038" s="65"/>
      <c r="AZ2038" s="65"/>
      <c r="BA2038" s="65"/>
      <c r="BB2038" s="65"/>
      <c r="BC2038" s="65"/>
      <c r="BD2038" s="65"/>
      <c r="BE2038" s="65"/>
      <c r="BF2038" s="65"/>
      <c r="BG2038" s="65"/>
      <c r="BH2038" s="65"/>
      <c r="BI2038" s="65"/>
      <c r="BJ2038" s="65"/>
      <c r="BK2038" s="65"/>
      <c r="BL2038" s="65"/>
    </row>
    <row r="2039" spans="1:64" ht="24" x14ac:dyDescent="0.2">
      <c r="A2039" s="113" t="s">
        <v>1958</v>
      </c>
      <c r="B2039" s="357" t="s">
        <v>2317</v>
      </c>
      <c r="C2039" s="636" t="s">
        <v>2329</v>
      </c>
      <c r="D2039" s="626">
        <v>50</v>
      </c>
      <c r="E2039" s="113" t="s">
        <v>2319</v>
      </c>
      <c r="F2039" s="345">
        <f t="shared" si="4"/>
        <v>72</v>
      </c>
      <c r="G2039" s="357" t="s">
        <v>1969</v>
      </c>
      <c r="H2039" s="357" t="s">
        <v>28</v>
      </c>
      <c r="I2039" s="113" t="s">
        <v>2321</v>
      </c>
      <c r="J2039" s="113" t="s">
        <v>76</v>
      </c>
      <c r="K2039" s="605"/>
      <c r="L2039" s="569"/>
      <c r="M2039" s="113" t="s">
        <v>32</v>
      </c>
      <c r="N2039" s="91" t="s">
        <v>368</v>
      </c>
      <c r="O2039" s="357">
        <v>24</v>
      </c>
      <c r="P2039" s="113" t="s">
        <v>28</v>
      </c>
      <c r="Q2039" s="65"/>
      <c r="R2039" s="65"/>
      <c r="S2039" s="65"/>
      <c r="T2039" s="65"/>
      <c r="U2039" s="65"/>
      <c r="V2039" s="65"/>
      <c r="W2039" s="65"/>
      <c r="X2039" s="65"/>
      <c r="Y2039" s="65"/>
      <c r="Z2039" s="65"/>
      <c r="AA2039" s="65"/>
      <c r="AB2039" s="65"/>
      <c r="AC2039" s="65"/>
      <c r="AD2039" s="65"/>
      <c r="AE2039" s="65"/>
      <c r="AF2039" s="65"/>
      <c r="AG2039" s="65"/>
      <c r="AH2039" s="65"/>
      <c r="AI2039" s="65"/>
      <c r="AJ2039" s="65"/>
      <c r="AK2039" s="65"/>
      <c r="AL2039" s="65"/>
      <c r="AM2039" s="65"/>
      <c r="AN2039" s="65"/>
      <c r="AO2039" s="65"/>
      <c r="AP2039" s="65"/>
      <c r="AQ2039" s="65"/>
      <c r="AR2039" s="65"/>
      <c r="AS2039" s="65"/>
      <c r="AT2039" s="65"/>
      <c r="AU2039" s="65"/>
      <c r="AV2039" s="65"/>
      <c r="AW2039" s="65"/>
      <c r="AX2039" s="65"/>
      <c r="AY2039" s="65"/>
      <c r="AZ2039" s="65"/>
      <c r="BA2039" s="65"/>
      <c r="BB2039" s="65"/>
      <c r="BC2039" s="65"/>
      <c r="BD2039" s="65"/>
      <c r="BE2039" s="65"/>
      <c r="BF2039" s="65"/>
      <c r="BG2039" s="65"/>
      <c r="BH2039" s="65"/>
      <c r="BI2039" s="65"/>
      <c r="BJ2039" s="65"/>
      <c r="BK2039" s="65"/>
      <c r="BL2039" s="65"/>
    </row>
    <row r="2040" spans="1:64" ht="24" x14ac:dyDescent="0.2">
      <c r="A2040" s="113" t="s">
        <v>1958</v>
      </c>
      <c r="B2040" s="357" t="s">
        <v>2317</v>
      </c>
      <c r="C2040" s="638" t="s">
        <v>2330</v>
      </c>
      <c r="D2040" s="626" t="s">
        <v>1978</v>
      </c>
      <c r="E2040" s="113" t="s">
        <v>2319</v>
      </c>
      <c r="F2040" s="345">
        <v>331.2</v>
      </c>
      <c r="G2040" s="357" t="s">
        <v>2331</v>
      </c>
      <c r="H2040" s="357" t="s">
        <v>28</v>
      </c>
      <c r="I2040" s="113" t="s">
        <v>2321</v>
      </c>
      <c r="J2040" s="113" t="s">
        <v>76</v>
      </c>
      <c r="K2040" s="113"/>
      <c r="L2040" s="626"/>
      <c r="M2040" s="113" t="s">
        <v>32</v>
      </c>
      <c r="N2040" s="91" t="s">
        <v>368</v>
      </c>
      <c r="O2040" s="357">
        <v>24</v>
      </c>
      <c r="P2040" s="113" t="s">
        <v>28</v>
      </c>
      <c r="Q2040" s="65"/>
      <c r="R2040" s="65"/>
      <c r="S2040" s="65"/>
      <c r="T2040" s="65"/>
      <c r="U2040" s="65"/>
      <c r="V2040" s="65"/>
      <c r="W2040" s="65"/>
      <c r="X2040" s="65"/>
      <c r="Y2040" s="65"/>
      <c r="Z2040" s="65"/>
      <c r="AA2040" s="65"/>
      <c r="AB2040" s="65"/>
      <c r="AC2040" s="65"/>
      <c r="AD2040" s="65"/>
      <c r="AE2040" s="65"/>
      <c r="AF2040" s="65"/>
      <c r="AG2040" s="65"/>
      <c r="AH2040" s="65"/>
      <c r="AI2040" s="65"/>
      <c r="AJ2040" s="65"/>
      <c r="AK2040" s="65"/>
      <c r="AL2040" s="65"/>
      <c r="AM2040" s="65"/>
      <c r="AN2040" s="65"/>
      <c r="AO2040" s="65"/>
      <c r="AP2040" s="65"/>
      <c r="AQ2040" s="65"/>
      <c r="AR2040" s="65"/>
      <c r="AS2040" s="65"/>
      <c r="AT2040" s="65"/>
      <c r="AU2040" s="65"/>
      <c r="AV2040" s="65"/>
      <c r="AW2040" s="65"/>
      <c r="AX2040" s="65"/>
      <c r="AY2040" s="65"/>
      <c r="AZ2040" s="65"/>
      <c r="BA2040" s="65"/>
      <c r="BB2040" s="65"/>
      <c r="BC2040" s="65"/>
      <c r="BD2040" s="65"/>
      <c r="BE2040" s="65"/>
      <c r="BF2040" s="65"/>
      <c r="BG2040" s="65"/>
      <c r="BH2040" s="65"/>
      <c r="BI2040" s="65"/>
      <c r="BJ2040" s="65"/>
      <c r="BK2040" s="65"/>
      <c r="BL2040" s="65"/>
    </row>
    <row r="2041" spans="1:64" ht="24" x14ac:dyDescent="0.2">
      <c r="A2041" s="113" t="s">
        <v>1958</v>
      </c>
      <c r="B2041" s="357" t="s">
        <v>2317</v>
      </c>
      <c r="C2041" s="638" t="s">
        <v>2330</v>
      </c>
      <c r="D2041" s="626" t="s">
        <v>1978</v>
      </c>
      <c r="E2041" s="113" t="s">
        <v>2319</v>
      </c>
      <c r="F2041" s="345">
        <v>331.2</v>
      </c>
      <c r="G2041" s="357" t="s">
        <v>2331</v>
      </c>
      <c r="H2041" s="357" t="s">
        <v>28</v>
      </c>
      <c r="I2041" s="113" t="s">
        <v>2321</v>
      </c>
      <c r="J2041" s="113" t="s">
        <v>76</v>
      </c>
      <c r="K2041" s="113"/>
      <c r="L2041" s="626"/>
      <c r="M2041" s="113" t="s">
        <v>32</v>
      </c>
      <c r="N2041" s="91" t="s">
        <v>368</v>
      </c>
      <c r="O2041" s="357">
        <v>24</v>
      </c>
      <c r="P2041" s="113" t="s">
        <v>28</v>
      </c>
      <c r="Q2041" s="65"/>
      <c r="R2041" s="65"/>
      <c r="S2041" s="65"/>
      <c r="T2041" s="65"/>
      <c r="U2041" s="65"/>
      <c r="V2041" s="65"/>
      <c r="W2041" s="65"/>
      <c r="X2041" s="65"/>
      <c r="Y2041" s="65"/>
      <c r="Z2041" s="65"/>
      <c r="AA2041" s="65"/>
      <c r="AB2041" s="65"/>
      <c r="AC2041" s="65"/>
      <c r="AD2041" s="65"/>
      <c r="AE2041" s="65"/>
      <c r="AF2041" s="65"/>
      <c r="AG2041" s="65"/>
      <c r="AH2041" s="65"/>
      <c r="AI2041" s="65"/>
      <c r="AJ2041" s="65"/>
      <c r="AK2041" s="65"/>
      <c r="AL2041" s="65"/>
      <c r="AM2041" s="65"/>
      <c r="AN2041" s="65"/>
      <c r="AO2041" s="65"/>
      <c r="AP2041" s="65"/>
      <c r="AQ2041" s="65"/>
      <c r="AR2041" s="65"/>
      <c r="AS2041" s="65"/>
      <c r="AT2041" s="65"/>
      <c r="AU2041" s="65"/>
      <c r="AV2041" s="65"/>
      <c r="AW2041" s="65"/>
      <c r="AX2041" s="65"/>
      <c r="AY2041" s="65"/>
      <c r="AZ2041" s="65"/>
      <c r="BA2041" s="65"/>
      <c r="BB2041" s="65"/>
      <c r="BC2041" s="65"/>
      <c r="BD2041" s="65"/>
      <c r="BE2041" s="65"/>
      <c r="BF2041" s="65"/>
      <c r="BG2041" s="65"/>
      <c r="BH2041" s="65"/>
      <c r="BI2041" s="65"/>
      <c r="BJ2041" s="65"/>
      <c r="BK2041" s="65"/>
      <c r="BL2041" s="65"/>
    </row>
    <row r="2042" spans="1:64" ht="24" x14ac:dyDescent="0.2">
      <c r="A2042" s="113" t="s">
        <v>1958</v>
      </c>
      <c r="B2042" s="357" t="s">
        <v>2317</v>
      </c>
      <c r="C2042" s="636" t="s">
        <v>2332</v>
      </c>
      <c r="D2042" s="626">
        <v>50</v>
      </c>
      <c r="E2042" s="113" t="s">
        <v>2319</v>
      </c>
      <c r="F2042" s="345">
        <f>D2042*2.4*0.6</f>
        <v>72</v>
      </c>
      <c r="G2042" s="357" t="s">
        <v>2070</v>
      </c>
      <c r="H2042" s="357" t="s">
        <v>28</v>
      </c>
      <c r="I2042" s="113" t="s">
        <v>2321</v>
      </c>
      <c r="J2042" s="113" t="s">
        <v>76</v>
      </c>
      <c r="K2042" s="113"/>
      <c r="L2042" s="626"/>
      <c r="M2042" s="113" t="s">
        <v>32</v>
      </c>
      <c r="N2042" s="91" t="s">
        <v>368</v>
      </c>
      <c r="O2042" s="357">
        <v>24</v>
      </c>
      <c r="P2042" s="113" t="s">
        <v>28</v>
      </c>
      <c r="Q2042" s="65"/>
      <c r="R2042" s="65"/>
      <c r="S2042" s="65"/>
      <c r="T2042" s="65"/>
      <c r="U2042" s="65"/>
      <c r="V2042" s="65"/>
      <c r="W2042" s="65"/>
      <c r="X2042" s="65"/>
      <c r="Y2042" s="65"/>
      <c r="Z2042" s="65"/>
      <c r="AA2042" s="65"/>
      <c r="AB2042" s="65"/>
      <c r="AC2042" s="65"/>
      <c r="AD2042" s="65"/>
      <c r="AE2042" s="65"/>
      <c r="AF2042" s="65"/>
      <c r="AG2042" s="65"/>
      <c r="AH2042" s="65"/>
      <c r="AI2042" s="65"/>
      <c r="AJ2042" s="65"/>
      <c r="AK2042" s="65"/>
      <c r="AL2042" s="65"/>
      <c r="AM2042" s="65"/>
      <c r="AN2042" s="65"/>
      <c r="AO2042" s="65"/>
      <c r="AP2042" s="65"/>
      <c r="AQ2042" s="65"/>
      <c r="AR2042" s="65"/>
      <c r="AS2042" s="65"/>
      <c r="AT2042" s="65"/>
      <c r="AU2042" s="65"/>
      <c r="AV2042" s="65"/>
      <c r="AW2042" s="65"/>
      <c r="AX2042" s="65"/>
      <c r="AY2042" s="65"/>
      <c r="AZ2042" s="65"/>
      <c r="BA2042" s="65"/>
      <c r="BB2042" s="65"/>
      <c r="BC2042" s="65"/>
      <c r="BD2042" s="65"/>
      <c r="BE2042" s="65"/>
      <c r="BF2042" s="65"/>
      <c r="BG2042" s="65"/>
      <c r="BH2042" s="65"/>
      <c r="BI2042" s="65"/>
      <c r="BJ2042" s="65"/>
      <c r="BK2042" s="65"/>
      <c r="BL2042" s="65"/>
    </row>
    <row r="2043" spans="1:64" ht="24" x14ac:dyDescent="0.2">
      <c r="A2043" s="113" t="s">
        <v>1958</v>
      </c>
      <c r="B2043" s="357" t="s">
        <v>2317</v>
      </c>
      <c r="C2043" s="636" t="s">
        <v>2333</v>
      </c>
      <c r="D2043" s="626">
        <v>80</v>
      </c>
      <c r="E2043" s="113" t="s">
        <v>2319</v>
      </c>
      <c r="F2043" s="345">
        <f>D2043*2.4*0.6</f>
        <v>115.19999999999999</v>
      </c>
      <c r="G2043" s="357" t="s">
        <v>2334</v>
      </c>
      <c r="H2043" s="357" t="s">
        <v>28</v>
      </c>
      <c r="I2043" s="113" t="s">
        <v>2321</v>
      </c>
      <c r="J2043" s="113" t="s">
        <v>76</v>
      </c>
      <c r="K2043" s="357"/>
      <c r="L2043" s="626"/>
      <c r="M2043" s="113" t="s">
        <v>32</v>
      </c>
      <c r="N2043" s="91" t="s">
        <v>368</v>
      </c>
      <c r="O2043" s="357">
        <v>24</v>
      </c>
      <c r="P2043" s="113" t="s">
        <v>28</v>
      </c>
      <c r="Q2043" s="65"/>
      <c r="R2043" s="65"/>
      <c r="S2043" s="65"/>
      <c r="T2043" s="65"/>
      <c r="U2043" s="65"/>
      <c r="V2043" s="65"/>
      <c r="W2043" s="65"/>
      <c r="X2043" s="65"/>
      <c r="Y2043" s="65"/>
      <c r="Z2043" s="65"/>
      <c r="AA2043" s="65"/>
      <c r="AB2043" s="65"/>
      <c r="AC2043" s="65"/>
      <c r="AD2043" s="65"/>
      <c r="AE2043" s="65"/>
      <c r="AF2043" s="65"/>
      <c r="AG2043" s="65"/>
      <c r="AH2043" s="65"/>
      <c r="AI2043" s="65"/>
      <c r="AJ2043" s="65"/>
      <c r="AK2043" s="65"/>
      <c r="AL2043" s="65"/>
      <c r="AM2043" s="65"/>
      <c r="AN2043" s="65"/>
      <c r="AO2043" s="65"/>
      <c r="AP2043" s="65"/>
      <c r="AQ2043" s="65"/>
      <c r="AR2043" s="65"/>
      <c r="AS2043" s="65"/>
      <c r="AT2043" s="65"/>
      <c r="AU2043" s="65"/>
      <c r="AV2043" s="65"/>
      <c r="AW2043" s="65"/>
      <c r="AX2043" s="65"/>
      <c r="AY2043" s="65"/>
      <c r="AZ2043" s="65"/>
      <c r="BA2043" s="65"/>
      <c r="BB2043" s="65"/>
      <c r="BC2043" s="65"/>
      <c r="BD2043" s="65"/>
      <c r="BE2043" s="65"/>
      <c r="BF2043" s="65"/>
      <c r="BG2043" s="65"/>
      <c r="BH2043" s="65"/>
      <c r="BI2043" s="65"/>
      <c r="BJ2043" s="65"/>
      <c r="BK2043" s="65"/>
      <c r="BL2043" s="65"/>
    </row>
    <row r="2044" spans="1:64" ht="24" x14ac:dyDescent="0.2">
      <c r="A2044" s="113" t="s">
        <v>1958</v>
      </c>
      <c r="B2044" s="357" t="s">
        <v>2317</v>
      </c>
      <c r="C2044" s="635" t="s">
        <v>2335</v>
      </c>
      <c r="D2044" s="626">
        <v>50</v>
      </c>
      <c r="E2044" s="113" t="s">
        <v>2319</v>
      </c>
      <c r="F2044" s="345">
        <f>D2044*2.4*0.6</f>
        <v>72</v>
      </c>
      <c r="G2044" s="357" t="s">
        <v>2334</v>
      </c>
      <c r="H2044" s="357" t="s">
        <v>28</v>
      </c>
      <c r="I2044" s="113" t="s">
        <v>2321</v>
      </c>
      <c r="J2044" s="113" t="s">
        <v>76</v>
      </c>
      <c r="K2044" s="605"/>
      <c r="L2044" s="626"/>
      <c r="M2044" s="113" t="s">
        <v>32</v>
      </c>
      <c r="N2044" s="91" t="s">
        <v>368</v>
      </c>
      <c r="O2044" s="357">
        <v>24</v>
      </c>
      <c r="P2044" s="113" t="s">
        <v>28</v>
      </c>
      <c r="Q2044" s="65"/>
      <c r="R2044" s="65"/>
      <c r="S2044" s="65"/>
      <c r="T2044" s="65"/>
      <c r="U2044" s="65"/>
      <c r="V2044" s="65"/>
      <c r="W2044" s="65"/>
      <c r="X2044" s="65"/>
      <c r="Y2044" s="65"/>
      <c r="Z2044" s="65"/>
      <c r="AA2044" s="65"/>
      <c r="AB2044" s="65"/>
      <c r="AC2044" s="65"/>
      <c r="AD2044" s="65"/>
      <c r="AE2044" s="65"/>
      <c r="AF2044" s="65"/>
      <c r="AG2044" s="65"/>
      <c r="AH2044" s="65"/>
      <c r="AI2044" s="65"/>
      <c r="AJ2044" s="65"/>
      <c r="AK2044" s="65"/>
      <c r="AL2044" s="65"/>
      <c r="AM2044" s="65"/>
      <c r="AN2044" s="65"/>
      <c r="AO2044" s="65"/>
      <c r="AP2044" s="65"/>
      <c r="AQ2044" s="65"/>
      <c r="AR2044" s="65"/>
      <c r="AS2044" s="65"/>
      <c r="AT2044" s="65"/>
      <c r="AU2044" s="65"/>
      <c r="AV2044" s="65"/>
      <c r="AW2044" s="65"/>
      <c r="AX2044" s="65"/>
      <c r="AY2044" s="65"/>
      <c r="AZ2044" s="65"/>
      <c r="BA2044" s="65"/>
      <c r="BB2044" s="65"/>
      <c r="BC2044" s="65"/>
      <c r="BD2044" s="65"/>
      <c r="BE2044" s="65"/>
      <c r="BF2044" s="65"/>
      <c r="BG2044" s="65"/>
      <c r="BH2044" s="65"/>
      <c r="BI2044" s="65"/>
      <c r="BJ2044" s="65"/>
      <c r="BK2044" s="65"/>
      <c r="BL2044" s="65"/>
    </row>
    <row r="2045" spans="1:64" ht="24" x14ac:dyDescent="0.2">
      <c r="A2045" s="113" t="s">
        <v>1958</v>
      </c>
      <c r="B2045" s="357" t="s">
        <v>2317</v>
      </c>
      <c r="C2045" s="635" t="s">
        <v>2336</v>
      </c>
      <c r="D2045" s="626">
        <v>50</v>
      </c>
      <c r="E2045" s="113" t="s">
        <v>2319</v>
      </c>
      <c r="F2045" s="345">
        <f>D2045*2.4*0.6</f>
        <v>72</v>
      </c>
      <c r="G2045" s="357" t="s">
        <v>2334</v>
      </c>
      <c r="H2045" s="357" t="s">
        <v>28</v>
      </c>
      <c r="I2045" s="113" t="s">
        <v>2321</v>
      </c>
      <c r="J2045" s="113" t="s">
        <v>76</v>
      </c>
      <c r="K2045" s="357"/>
      <c r="L2045" s="569"/>
      <c r="M2045" s="113" t="s">
        <v>32</v>
      </c>
      <c r="N2045" s="91" t="s">
        <v>368</v>
      </c>
      <c r="O2045" s="357">
        <v>24</v>
      </c>
      <c r="P2045" s="113" t="s">
        <v>28</v>
      </c>
      <c r="Q2045" s="65"/>
      <c r="R2045" s="65"/>
      <c r="S2045" s="65"/>
      <c r="T2045" s="65"/>
      <c r="U2045" s="65"/>
      <c r="V2045" s="65"/>
      <c r="W2045" s="65"/>
      <c r="X2045" s="65"/>
      <c r="Y2045" s="65"/>
      <c r="Z2045" s="65"/>
      <c r="AA2045" s="65"/>
      <c r="AB2045" s="65"/>
      <c r="AC2045" s="65"/>
      <c r="AD2045" s="65"/>
      <c r="AE2045" s="65"/>
      <c r="AF2045" s="65"/>
      <c r="AG2045" s="65"/>
      <c r="AH2045" s="65"/>
      <c r="AI2045" s="65"/>
      <c r="AJ2045" s="65"/>
      <c r="AK2045" s="65"/>
      <c r="AL2045" s="65"/>
      <c r="AM2045" s="65"/>
      <c r="AN2045" s="65"/>
      <c r="AO2045" s="65"/>
      <c r="AP2045" s="65"/>
      <c r="AQ2045" s="65"/>
      <c r="AR2045" s="65"/>
      <c r="AS2045" s="65"/>
      <c r="AT2045" s="65"/>
      <c r="AU2045" s="65"/>
      <c r="AV2045" s="65"/>
      <c r="AW2045" s="65"/>
      <c r="AX2045" s="65"/>
      <c r="AY2045" s="65"/>
      <c r="AZ2045" s="65"/>
      <c r="BA2045" s="65"/>
      <c r="BB2045" s="65"/>
      <c r="BC2045" s="65"/>
      <c r="BD2045" s="65"/>
      <c r="BE2045" s="65"/>
      <c r="BF2045" s="65"/>
      <c r="BG2045" s="65"/>
      <c r="BH2045" s="65"/>
      <c r="BI2045" s="65"/>
      <c r="BJ2045" s="65"/>
      <c r="BK2045" s="65"/>
      <c r="BL2045" s="65"/>
    </row>
    <row r="2046" spans="1:64" ht="24" x14ac:dyDescent="0.2">
      <c r="A2046" s="113" t="s">
        <v>1958</v>
      </c>
      <c r="B2046" s="357" t="s">
        <v>2317</v>
      </c>
      <c r="C2046" s="638" t="s">
        <v>2337</v>
      </c>
      <c r="D2046" s="626" t="s">
        <v>1978</v>
      </c>
      <c r="E2046" s="113" t="s">
        <v>2319</v>
      </c>
      <c r="F2046" s="345">
        <v>331.2</v>
      </c>
      <c r="G2046" s="357" t="s">
        <v>2331</v>
      </c>
      <c r="H2046" s="357" t="s">
        <v>28</v>
      </c>
      <c r="I2046" s="113" t="s">
        <v>2321</v>
      </c>
      <c r="J2046" s="113" t="s">
        <v>76</v>
      </c>
      <c r="K2046" s="113"/>
      <c r="L2046" s="626"/>
      <c r="M2046" s="113" t="s">
        <v>32</v>
      </c>
      <c r="N2046" s="91" t="s">
        <v>368</v>
      </c>
      <c r="O2046" s="357">
        <v>24</v>
      </c>
      <c r="P2046" s="113" t="s">
        <v>28</v>
      </c>
      <c r="Q2046" s="65"/>
      <c r="R2046" s="65"/>
      <c r="S2046" s="65"/>
      <c r="T2046" s="65"/>
      <c r="U2046" s="65"/>
      <c r="V2046" s="65"/>
      <c r="W2046" s="65"/>
      <c r="X2046" s="65"/>
      <c r="Y2046" s="65"/>
      <c r="Z2046" s="65"/>
      <c r="AA2046" s="65"/>
      <c r="AB2046" s="65"/>
      <c r="AC2046" s="65"/>
      <c r="AD2046" s="65"/>
      <c r="AE2046" s="65"/>
      <c r="AF2046" s="65"/>
      <c r="AG2046" s="65"/>
      <c r="AH2046" s="65"/>
      <c r="AI2046" s="65"/>
      <c r="AJ2046" s="65"/>
      <c r="AK2046" s="65"/>
      <c r="AL2046" s="65"/>
      <c r="AM2046" s="65"/>
      <c r="AN2046" s="65"/>
      <c r="AO2046" s="65"/>
      <c r="AP2046" s="65"/>
      <c r="AQ2046" s="65"/>
      <c r="AR2046" s="65"/>
      <c r="AS2046" s="65"/>
      <c r="AT2046" s="65"/>
      <c r="AU2046" s="65"/>
      <c r="AV2046" s="65"/>
      <c r="AW2046" s="65"/>
      <c r="AX2046" s="65"/>
      <c r="AY2046" s="65"/>
      <c r="AZ2046" s="65"/>
      <c r="BA2046" s="65"/>
      <c r="BB2046" s="65"/>
      <c r="BC2046" s="65"/>
      <c r="BD2046" s="65"/>
      <c r="BE2046" s="65"/>
      <c r="BF2046" s="65"/>
      <c r="BG2046" s="65"/>
      <c r="BH2046" s="65"/>
      <c r="BI2046" s="65"/>
      <c r="BJ2046" s="65"/>
      <c r="BK2046" s="65"/>
      <c r="BL2046" s="65"/>
    </row>
    <row r="2047" spans="1:64" ht="24" x14ac:dyDescent="0.2">
      <c r="A2047" s="113" t="s">
        <v>1958</v>
      </c>
      <c r="B2047" s="357" t="s">
        <v>2317</v>
      </c>
      <c r="C2047" s="566" t="s">
        <v>2338</v>
      </c>
      <c r="D2047" s="626" t="s">
        <v>1978</v>
      </c>
      <c r="E2047" s="113" t="s">
        <v>2319</v>
      </c>
      <c r="F2047" s="345">
        <v>331.2</v>
      </c>
      <c r="G2047" s="130" t="s">
        <v>2331</v>
      </c>
      <c r="H2047" s="357" t="s">
        <v>28</v>
      </c>
      <c r="I2047" s="113" t="s">
        <v>2321</v>
      </c>
      <c r="J2047" s="113" t="s">
        <v>76</v>
      </c>
      <c r="K2047" s="113"/>
      <c r="L2047" s="626"/>
      <c r="M2047" s="113" t="s">
        <v>32</v>
      </c>
      <c r="N2047" s="91" t="s">
        <v>368</v>
      </c>
      <c r="O2047" s="357">
        <v>24</v>
      </c>
      <c r="P2047" s="113" t="s">
        <v>28</v>
      </c>
      <c r="Q2047" s="65"/>
      <c r="R2047" s="65"/>
      <c r="S2047" s="65"/>
      <c r="T2047" s="65"/>
      <c r="U2047" s="65"/>
      <c r="V2047" s="65"/>
      <c r="W2047" s="65"/>
      <c r="X2047" s="65"/>
      <c r="Y2047" s="65"/>
      <c r="Z2047" s="65"/>
      <c r="AA2047" s="65"/>
      <c r="AB2047" s="65"/>
      <c r="AC2047" s="65"/>
      <c r="AD2047" s="65"/>
      <c r="AE2047" s="65"/>
      <c r="AF2047" s="65"/>
      <c r="AG2047" s="65"/>
      <c r="AH2047" s="65"/>
      <c r="AI2047" s="65"/>
      <c r="AJ2047" s="65"/>
      <c r="AK2047" s="65"/>
      <c r="AL2047" s="65"/>
      <c r="AM2047" s="65"/>
      <c r="AN2047" s="65"/>
      <c r="AO2047" s="65"/>
      <c r="AP2047" s="65"/>
      <c r="AQ2047" s="65"/>
      <c r="AR2047" s="65"/>
      <c r="AS2047" s="65"/>
      <c r="AT2047" s="65"/>
      <c r="AU2047" s="65"/>
      <c r="AV2047" s="65"/>
      <c r="AW2047" s="65"/>
      <c r="AX2047" s="65"/>
      <c r="AY2047" s="65"/>
      <c r="AZ2047" s="65"/>
      <c r="BA2047" s="65"/>
      <c r="BB2047" s="65"/>
      <c r="BC2047" s="65"/>
      <c r="BD2047" s="65"/>
      <c r="BE2047" s="65"/>
      <c r="BF2047" s="65"/>
      <c r="BG2047" s="65"/>
      <c r="BH2047" s="65"/>
      <c r="BI2047" s="65"/>
      <c r="BJ2047" s="65"/>
      <c r="BK2047" s="65"/>
      <c r="BL2047" s="65"/>
    </row>
    <row r="2048" spans="1:64" ht="24" x14ac:dyDescent="0.2">
      <c r="A2048" s="113" t="s">
        <v>1958</v>
      </c>
      <c r="B2048" s="357" t="s">
        <v>2317</v>
      </c>
      <c r="C2048" s="566" t="s">
        <v>2339</v>
      </c>
      <c r="D2048" s="626">
        <v>230</v>
      </c>
      <c r="E2048" s="113" t="s">
        <v>2319</v>
      </c>
      <c r="F2048" s="345">
        <f t="shared" ref="F2048:F2083" si="5">D2048*2.4*0.6</f>
        <v>331.2</v>
      </c>
      <c r="G2048" s="130" t="s">
        <v>2340</v>
      </c>
      <c r="H2048" s="357" t="s">
        <v>28</v>
      </c>
      <c r="I2048" s="113" t="s">
        <v>2321</v>
      </c>
      <c r="J2048" s="113" t="s">
        <v>76</v>
      </c>
      <c r="K2048" s="357"/>
      <c r="L2048" s="626"/>
      <c r="M2048" s="113" t="s">
        <v>32</v>
      </c>
      <c r="N2048" s="91" t="s">
        <v>368</v>
      </c>
      <c r="O2048" s="357">
        <v>24</v>
      </c>
      <c r="P2048" s="113" t="s">
        <v>28</v>
      </c>
      <c r="Q2048" s="65"/>
      <c r="R2048" s="65"/>
      <c r="S2048" s="65"/>
      <c r="T2048" s="65"/>
      <c r="U2048" s="65"/>
      <c r="V2048" s="65"/>
      <c r="W2048" s="65"/>
      <c r="X2048" s="65"/>
      <c r="Y2048" s="65"/>
      <c r="Z2048" s="65"/>
      <c r="AA2048" s="65"/>
      <c r="AB2048" s="65"/>
      <c r="AC2048" s="65"/>
      <c r="AD2048" s="65"/>
      <c r="AE2048" s="65"/>
      <c r="AF2048" s="65"/>
      <c r="AG2048" s="65"/>
      <c r="AH2048" s="65"/>
      <c r="AI2048" s="65"/>
      <c r="AJ2048" s="65"/>
      <c r="AK2048" s="65"/>
      <c r="AL2048" s="65"/>
      <c r="AM2048" s="65"/>
      <c r="AN2048" s="65"/>
      <c r="AO2048" s="65"/>
      <c r="AP2048" s="65"/>
      <c r="AQ2048" s="65"/>
      <c r="AR2048" s="65"/>
      <c r="AS2048" s="65"/>
      <c r="AT2048" s="65"/>
      <c r="AU2048" s="65"/>
      <c r="AV2048" s="65"/>
      <c r="AW2048" s="65"/>
      <c r="AX2048" s="65"/>
      <c r="AY2048" s="65"/>
      <c r="AZ2048" s="65"/>
      <c r="BA2048" s="65"/>
      <c r="BB2048" s="65"/>
      <c r="BC2048" s="65"/>
      <c r="BD2048" s="65"/>
      <c r="BE2048" s="65"/>
      <c r="BF2048" s="65"/>
      <c r="BG2048" s="65"/>
      <c r="BH2048" s="65"/>
      <c r="BI2048" s="65"/>
      <c r="BJ2048" s="65"/>
      <c r="BK2048" s="65"/>
      <c r="BL2048" s="65"/>
    </row>
    <row r="2049" spans="1:64" ht="24" x14ac:dyDescent="0.2">
      <c r="A2049" s="113" t="s">
        <v>1958</v>
      </c>
      <c r="B2049" s="357" t="s">
        <v>2317</v>
      </c>
      <c r="C2049" s="640" t="s">
        <v>2341</v>
      </c>
      <c r="D2049" s="626">
        <v>50</v>
      </c>
      <c r="E2049" s="113" t="s">
        <v>2319</v>
      </c>
      <c r="F2049" s="345">
        <f t="shared" si="5"/>
        <v>72</v>
      </c>
      <c r="G2049" s="130" t="s">
        <v>2334</v>
      </c>
      <c r="H2049" s="357" t="s">
        <v>28</v>
      </c>
      <c r="I2049" s="113" t="s">
        <v>2321</v>
      </c>
      <c r="J2049" s="113" t="s">
        <v>76</v>
      </c>
      <c r="K2049" s="357"/>
      <c r="L2049" s="641"/>
      <c r="M2049" s="113" t="s">
        <v>32</v>
      </c>
      <c r="N2049" s="91" t="s">
        <v>368</v>
      </c>
      <c r="O2049" s="357">
        <v>24</v>
      </c>
      <c r="P2049" s="113" t="s">
        <v>28</v>
      </c>
      <c r="Q2049" s="65"/>
      <c r="R2049" s="65"/>
      <c r="S2049" s="65"/>
      <c r="T2049" s="65"/>
      <c r="U2049" s="65"/>
      <c r="V2049" s="65"/>
      <c r="W2049" s="65"/>
      <c r="X2049" s="65"/>
      <c r="Y2049" s="65"/>
      <c r="Z2049" s="65"/>
      <c r="AA2049" s="65"/>
      <c r="AB2049" s="65"/>
      <c r="AC2049" s="65"/>
      <c r="AD2049" s="65"/>
      <c r="AE2049" s="65"/>
      <c r="AF2049" s="65"/>
      <c r="AG2049" s="65"/>
      <c r="AH2049" s="65"/>
      <c r="AI2049" s="65"/>
      <c r="AJ2049" s="65"/>
      <c r="AK2049" s="65"/>
      <c r="AL2049" s="65"/>
      <c r="AM2049" s="65"/>
      <c r="AN2049" s="65"/>
      <c r="AO2049" s="65"/>
      <c r="AP2049" s="65"/>
      <c r="AQ2049" s="65"/>
      <c r="AR2049" s="65"/>
      <c r="AS2049" s="65"/>
      <c r="AT2049" s="65"/>
      <c r="AU2049" s="65"/>
      <c r="AV2049" s="65"/>
      <c r="AW2049" s="65"/>
      <c r="AX2049" s="65"/>
      <c r="AY2049" s="65"/>
      <c r="AZ2049" s="65"/>
      <c r="BA2049" s="65"/>
      <c r="BB2049" s="65"/>
      <c r="BC2049" s="65"/>
      <c r="BD2049" s="65"/>
      <c r="BE2049" s="65"/>
      <c r="BF2049" s="65"/>
      <c r="BG2049" s="65"/>
      <c r="BH2049" s="65"/>
      <c r="BI2049" s="65"/>
      <c r="BJ2049" s="65"/>
      <c r="BK2049" s="65"/>
      <c r="BL2049" s="65"/>
    </row>
    <row r="2050" spans="1:64" ht="24" x14ac:dyDescent="0.2">
      <c r="A2050" s="113" t="s">
        <v>1958</v>
      </c>
      <c r="B2050" s="357" t="s">
        <v>2317</v>
      </c>
      <c r="C2050" s="566" t="s">
        <v>2342</v>
      </c>
      <c r="D2050" s="626">
        <v>75</v>
      </c>
      <c r="E2050" s="113" t="s">
        <v>2319</v>
      </c>
      <c r="F2050" s="345">
        <f t="shared" si="5"/>
        <v>108</v>
      </c>
      <c r="G2050" s="130" t="s">
        <v>2070</v>
      </c>
      <c r="H2050" s="357" t="s">
        <v>28</v>
      </c>
      <c r="I2050" s="113" t="s">
        <v>2321</v>
      </c>
      <c r="J2050" s="113" t="s">
        <v>76</v>
      </c>
      <c r="K2050" s="357"/>
      <c r="L2050" s="641"/>
      <c r="M2050" s="113" t="s">
        <v>32</v>
      </c>
      <c r="N2050" s="91" t="s">
        <v>368</v>
      </c>
      <c r="O2050" s="357">
        <v>24</v>
      </c>
      <c r="P2050" s="113" t="s">
        <v>28</v>
      </c>
      <c r="Q2050" s="65"/>
      <c r="R2050" s="65"/>
      <c r="S2050" s="65"/>
      <c r="T2050" s="65"/>
      <c r="U2050" s="65"/>
      <c r="V2050" s="65"/>
      <c r="W2050" s="65"/>
      <c r="X2050" s="65"/>
      <c r="Y2050" s="65"/>
      <c r="Z2050" s="65"/>
      <c r="AA2050" s="65"/>
      <c r="AB2050" s="65"/>
      <c r="AC2050" s="65"/>
      <c r="AD2050" s="65"/>
      <c r="AE2050" s="65"/>
      <c r="AF2050" s="65"/>
      <c r="AG2050" s="65"/>
      <c r="AH2050" s="65"/>
      <c r="AI2050" s="65"/>
      <c r="AJ2050" s="65"/>
      <c r="AK2050" s="65"/>
      <c r="AL2050" s="65"/>
      <c r="AM2050" s="65"/>
      <c r="AN2050" s="65"/>
      <c r="AO2050" s="65"/>
      <c r="AP2050" s="65"/>
      <c r="AQ2050" s="65"/>
      <c r="AR2050" s="65"/>
      <c r="AS2050" s="65"/>
      <c r="AT2050" s="65"/>
      <c r="AU2050" s="65"/>
      <c r="AV2050" s="65"/>
      <c r="AW2050" s="65"/>
      <c r="AX2050" s="65"/>
      <c r="AY2050" s="65"/>
      <c r="AZ2050" s="65"/>
      <c r="BA2050" s="65"/>
      <c r="BB2050" s="65"/>
      <c r="BC2050" s="65"/>
      <c r="BD2050" s="65"/>
      <c r="BE2050" s="65"/>
      <c r="BF2050" s="65"/>
      <c r="BG2050" s="65"/>
      <c r="BH2050" s="65"/>
      <c r="BI2050" s="65"/>
      <c r="BJ2050" s="65"/>
      <c r="BK2050" s="65"/>
      <c r="BL2050" s="65"/>
    </row>
    <row r="2051" spans="1:64" ht="24" x14ac:dyDescent="0.2">
      <c r="A2051" s="113" t="s">
        <v>1958</v>
      </c>
      <c r="B2051" s="357" t="s">
        <v>2317</v>
      </c>
      <c r="C2051" s="636" t="s">
        <v>2343</v>
      </c>
      <c r="D2051" s="626">
        <v>50</v>
      </c>
      <c r="E2051" s="113" t="s">
        <v>2319</v>
      </c>
      <c r="F2051" s="345">
        <f t="shared" si="5"/>
        <v>72</v>
      </c>
      <c r="G2051" s="357" t="s">
        <v>2070</v>
      </c>
      <c r="H2051" s="357" t="s">
        <v>28</v>
      </c>
      <c r="I2051" s="113" t="s">
        <v>2321</v>
      </c>
      <c r="J2051" s="113" t="s">
        <v>76</v>
      </c>
      <c r="K2051" s="113"/>
      <c r="L2051" s="626"/>
      <c r="M2051" s="113" t="s">
        <v>32</v>
      </c>
      <c r="N2051" s="91" t="s">
        <v>368</v>
      </c>
      <c r="O2051" s="357">
        <v>24</v>
      </c>
      <c r="P2051" s="113" t="s">
        <v>28</v>
      </c>
      <c r="Q2051" s="65"/>
      <c r="R2051" s="65"/>
      <c r="S2051" s="65"/>
      <c r="T2051" s="65"/>
      <c r="U2051" s="65"/>
      <c r="V2051" s="65"/>
      <c r="W2051" s="65"/>
      <c r="X2051" s="65"/>
      <c r="Y2051" s="65"/>
      <c r="Z2051" s="65"/>
      <c r="AA2051" s="65"/>
      <c r="AB2051" s="65"/>
      <c r="AC2051" s="65"/>
      <c r="AD2051" s="65"/>
      <c r="AE2051" s="65"/>
      <c r="AF2051" s="65"/>
      <c r="AG2051" s="65"/>
      <c r="AH2051" s="65"/>
      <c r="AI2051" s="65"/>
      <c r="AJ2051" s="65"/>
      <c r="AK2051" s="65"/>
      <c r="AL2051" s="65"/>
      <c r="AM2051" s="65"/>
      <c r="AN2051" s="65"/>
      <c r="AO2051" s="65"/>
      <c r="AP2051" s="65"/>
      <c r="AQ2051" s="65"/>
      <c r="AR2051" s="65"/>
      <c r="AS2051" s="65"/>
      <c r="AT2051" s="65"/>
      <c r="AU2051" s="65"/>
      <c r="AV2051" s="65"/>
      <c r="AW2051" s="65"/>
      <c r="AX2051" s="65"/>
      <c r="AY2051" s="65"/>
      <c r="AZ2051" s="65"/>
      <c r="BA2051" s="65"/>
      <c r="BB2051" s="65"/>
      <c r="BC2051" s="65"/>
      <c r="BD2051" s="65"/>
      <c r="BE2051" s="65"/>
      <c r="BF2051" s="65"/>
      <c r="BG2051" s="65"/>
      <c r="BH2051" s="65"/>
      <c r="BI2051" s="65"/>
      <c r="BJ2051" s="65"/>
      <c r="BK2051" s="65"/>
      <c r="BL2051" s="65"/>
    </row>
    <row r="2052" spans="1:64" ht="24" x14ac:dyDescent="0.2">
      <c r="A2052" s="113" t="s">
        <v>1958</v>
      </c>
      <c r="B2052" s="357" t="s">
        <v>2317</v>
      </c>
      <c r="C2052" s="635" t="s">
        <v>2344</v>
      </c>
      <c r="D2052" s="626">
        <v>230</v>
      </c>
      <c r="E2052" s="113" t="s">
        <v>2319</v>
      </c>
      <c r="F2052" s="345">
        <f t="shared" si="5"/>
        <v>331.2</v>
      </c>
      <c r="G2052" s="357" t="s">
        <v>2028</v>
      </c>
      <c r="H2052" s="357" t="s">
        <v>28</v>
      </c>
      <c r="I2052" s="113" t="s">
        <v>2321</v>
      </c>
      <c r="J2052" s="113" t="s">
        <v>76</v>
      </c>
      <c r="K2052" s="357"/>
      <c r="L2052" s="626"/>
      <c r="M2052" s="113" t="s">
        <v>32</v>
      </c>
      <c r="N2052" s="91" t="s">
        <v>368</v>
      </c>
      <c r="O2052" s="357">
        <v>24</v>
      </c>
      <c r="P2052" s="113" t="s">
        <v>28</v>
      </c>
      <c r="Q2052" s="65"/>
      <c r="R2052" s="65"/>
      <c r="S2052" s="65"/>
      <c r="T2052" s="65"/>
      <c r="U2052" s="65"/>
      <c r="V2052" s="65"/>
      <c r="W2052" s="65"/>
      <c r="X2052" s="65"/>
      <c r="Y2052" s="65"/>
      <c r="Z2052" s="65"/>
      <c r="AA2052" s="65"/>
      <c r="AB2052" s="65"/>
      <c r="AC2052" s="65"/>
      <c r="AD2052" s="65"/>
      <c r="AE2052" s="65"/>
      <c r="AF2052" s="65"/>
      <c r="AG2052" s="65"/>
      <c r="AH2052" s="65"/>
      <c r="AI2052" s="65"/>
      <c r="AJ2052" s="65"/>
      <c r="AK2052" s="65"/>
      <c r="AL2052" s="65"/>
      <c r="AM2052" s="65"/>
      <c r="AN2052" s="65"/>
      <c r="AO2052" s="65"/>
      <c r="AP2052" s="65"/>
      <c r="AQ2052" s="65"/>
      <c r="AR2052" s="65"/>
      <c r="AS2052" s="65"/>
      <c r="AT2052" s="65"/>
      <c r="AU2052" s="65"/>
      <c r="AV2052" s="65"/>
      <c r="AW2052" s="65"/>
      <c r="AX2052" s="65"/>
      <c r="AY2052" s="65"/>
      <c r="AZ2052" s="65"/>
      <c r="BA2052" s="65"/>
      <c r="BB2052" s="65"/>
      <c r="BC2052" s="65"/>
      <c r="BD2052" s="65"/>
      <c r="BE2052" s="65"/>
      <c r="BF2052" s="65"/>
      <c r="BG2052" s="65"/>
      <c r="BH2052" s="65"/>
      <c r="BI2052" s="65"/>
      <c r="BJ2052" s="65"/>
      <c r="BK2052" s="65"/>
      <c r="BL2052" s="65"/>
    </row>
    <row r="2053" spans="1:64" ht="24" x14ac:dyDescent="0.2">
      <c r="A2053" s="113" t="s">
        <v>1958</v>
      </c>
      <c r="B2053" s="357" t="s">
        <v>2317</v>
      </c>
      <c r="C2053" s="566" t="s">
        <v>2345</v>
      </c>
      <c r="D2053" s="626">
        <v>230</v>
      </c>
      <c r="E2053" s="113" t="s">
        <v>2319</v>
      </c>
      <c r="F2053" s="345">
        <f t="shared" si="5"/>
        <v>331.2</v>
      </c>
      <c r="G2053" s="130" t="s">
        <v>1969</v>
      </c>
      <c r="H2053" s="357" t="s">
        <v>28</v>
      </c>
      <c r="I2053" s="113" t="s">
        <v>2321</v>
      </c>
      <c r="J2053" s="113" t="s">
        <v>76</v>
      </c>
      <c r="K2053" s="357"/>
      <c r="L2053" s="626"/>
      <c r="M2053" s="113" t="s">
        <v>32</v>
      </c>
      <c r="N2053" s="91" t="s">
        <v>368</v>
      </c>
      <c r="O2053" s="357">
        <v>24</v>
      </c>
      <c r="P2053" s="113" t="s">
        <v>28</v>
      </c>
      <c r="Q2053" s="65"/>
      <c r="R2053" s="65"/>
      <c r="S2053" s="65"/>
      <c r="T2053" s="65"/>
      <c r="U2053" s="65"/>
      <c r="V2053" s="65"/>
      <c r="W2053" s="65"/>
      <c r="X2053" s="65"/>
      <c r="Y2053" s="65"/>
      <c r="Z2053" s="65"/>
      <c r="AA2053" s="65"/>
      <c r="AB2053" s="65"/>
      <c r="AC2053" s="65"/>
      <c r="AD2053" s="65"/>
      <c r="AE2053" s="65"/>
      <c r="AF2053" s="65"/>
      <c r="AG2053" s="65"/>
      <c r="AH2053" s="65"/>
      <c r="AI2053" s="65"/>
      <c r="AJ2053" s="65"/>
      <c r="AK2053" s="65"/>
      <c r="AL2053" s="65"/>
      <c r="AM2053" s="65"/>
      <c r="AN2053" s="65"/>
      <c r="AO2053" s="65"/>
      <c r="AP2053" s="65"/>
      <c r="AQ2053" s="65"/>
      <c r="AR2053" s="65"/>
      <c r="AS2053" s="65"/>
      <c r="AT2053" s="65"/>
      <c r="AU2053" s="65"/>
      <c r="AV2053" s="65"/>
      <c r="AW2053" s="65"/>
      <c r="AX2053" s="65"/>
      <c r="AY2053" s="65"/>
      <c r="AZ2053" s="65"/>
      <c r="BA2053" s="65"/>
      <c r="BB2053" s="65"/>
      <c r="BC2053" s="65"/>
      <c r="BD2053" s="65"/>
      <c r="BE2053" s="65"/>
      <c r="BF2053" s="65"/>
      <c r="BG2053" s="65"/>
      <c r="BH2053" s="65"/>
      <c r="BI2053" s="65"/>
      <c r="BJ2053" s="65"/>
      <c r="BK2053" s="65"/>
      <c r="BL2053" s="65"/>
    </row>
    <row r="2054" spans="1:64" ht="24" x14ac:dyDescent="0.2">
      <c r="A2054" s="113" t="s">
        <v>1958</v>
      </c>
      <c r="B2054" s="357" t="s">
        <v>2317</v>
      </c>
      <c r="C2054" s="566" t="s">
        <v>2345</v>
      </c>
      <c r="D2054" s="626">
        <v>50</v>
      </c>
      <c r="E2054" s="113" t="s">
        <v>2319</v>
      </c>
      <c r="F2054" s="345">
        <f t="shared" si="5"/>
        <v>72</v>
      </c>
      <c r="G2054" s="459" t="s">
        <v>2320</v>
      </c>
      <c r="H2054" s="357" t="s">
        <v>28</v>
      </c>
      <c r="I2054" s="113" t="s">
        <v>2321</v>
      </c>
      <c r="J2054" s="113" t="s">
        <v>76</v>
      </c>
      <c r="K2054" s="357"/>
      <c r="L2054" s="626"/>
      <c r="M2054" s="113" t="s">
        <v>32</v>
      </c>
      <c r="N2054" s="91" t="s">
        <v>368</v>
      </c>
      <c r="O2054" s="357">
        <v>24</v>
      </c>
      <c r="P2054" s="113" t="s">
        <v>28</v>
      </c>
      <c r="Q2054" s="65"/>
      <c r="R2054" s="65"/>
      <c r="S2054" s="65"/>
      <c r="T2054" s="65"/>
      <c r="U2054" s="65"/>
      <c r="V2054" s="65"/>
      <c r="W2054" s="65"/>
      <c r="X2054" s="65"/>
      <c r="Y2054" s="65"/>
      <c r="Z2054" s="65"/>
      <c r="AA2054" s="65"/>
      <c r="AB2054" s="65"/>
      <c r="AC2054" s="65"/>
      <c r="AD2054" s="65"/>
      <c r="AE2054" s="65"/>
      <c r="AF2054" s="65"/>
      <c r="AG2054" s="65"/>
      <c r="AH2054" s="65"/>
      <c r="AI2054" s="65"/>
      <c r="AJ2054" s="65"/>
      <c r="AK2054" s="65"/>
      <c r="AL2054" s="65"/>
      <c r="AM2054" s="65"/>
      <c r="AN2054" s="65"/>
      <c r="AO2054" s="65"/>
      <c r="AP2054" s="65"/>
      <c r="AQ2054" s="65"/>
      <c r="AR2054" s="65"/>
      <c r="AS2054" s="65"/>
      <c r="AT2054" s="65"/>
      <c r="AU2054" s="65"/>
      <c r="AV2054" s="65"/>
      <c r="AW2054" s="65"/>
      <c r="AX2054" s="65"/>
      <c r="AY2054" s="65"/>
      <c r="AZ2054" s="65"/>
      <c r="BA2054" s="65"/>
      <c r="BB2054" s="65"/>
      <c r="BC2054" s="65"/>
      <c r="BD2054" s="65"/>
      <c r="BE2054" s="65"/>
      <c r="BF2054" s="65"/>
      <c r="BG2054" s="65"/>
      <c r="BH2054" s="65"/>
      <c r="BI2054" s="65"/>
      <c r="BJ2054" s="65"/>
      <c r="BK2054" s="65"/>
      <c r="BL2054" s="65"/>
    </row>
    <row r="2055" spans="1:64" ht="24" x14ac:dyDescent="0.2">
      <c r="A2055" s="113" t="s">
        <v>1958</v>
      </c>
      <c r="B2055" s="357" t="s">
        <v>2317</v>
      </c>
      <c r="C2055" s="640" t="s">
        <v>2346</v>
      </c>
      <c r="D2055" s="626">
        <v>400</v>
      </c>
      <c r="E2055" s="113" t="s">
        <v>2319</v>
      </c>
      <c r="F2055" s="345">
        <f t="shared" si="5"/>
        <v>576</v>
      </c>
      <c r="G2055" s="130" t="s">
        <v>2347</v>
      </c>
      <c r="H2055" s="357" t="s">
        <v>28</v>
      </c>
      <c r="I2055" s="113" t="s">
        <v>2321</v>
      </c>
      <c r="J2055" s="113" t="s">
        <v>76</v>
      </c>
      <c r="K2055" s="357"/>
      <c r="L2055" s="626"/>
      <c r="M2055" s="113" t="s">
        <v>32</v>
      </c>
      <c r="N2055" s="91" t="s">
        <v>368</v>
      </c>
      <c r="O2055" s="357">
        <v>24</v>
      </c>
      <c r="P2055" s="113" t="s">
        <v>28</v>
      </c>
      <c r="Q2055" s="65"/>
      <c r="R2055" s="65"/>
      <c r="S2055" s="65"/>
      <c r="T2055" s="65"/>
      <c r="U2055" s="65"/>
      <c r="V2055" s="65"/>
      <c r="W2055" s="65"/>
      <c r="X2055" s="65"/>
      <c r="Y2055" s="65"/>
      <c r="Z2055" s="65"/>
      <c r="AA2055" s="65"/>
      <c r="AB2055" s="65"/>
      <c r="AC2055" s="65"/>
      <c r="AD2055" s="65"/>
      <c r="AE2055" s="65"/>
      <c r="AF2055" s="65"/>
      <c r="AG2055" s="65"/>
      <c r="AH2055" s="65"/>
      <c r="AI2055" s="65"/>
      <c r="AJ2055" s="65"/>
      <c r="AK2055" s="65"/>
      <c r="AL2055" s="65"/>
      <c r="AM2055" s="65"/>
      <c r="AN2055" s="65"/>
      <c r="AO2055" s="65"/>
      <c r="AP2055" s="65"/>
      <c r="AQ2055" s="65"/>
      <c r="AR2055" s="65"/>
      <c r="AS2055" s="65"/>
      <c r="AT2055" s="65"/>
      <c r="AU2055" s="65"/>
      <c r="AV2055" s="65"/>
      <c r="AW2055" s="65"/>
      <c r="AX2055" s="65"/>
      <c r="AY2055" s="65"/>
      <c r="AZ2055" s="65"/>
      <c r="BA2055" s="65"/>
      <c r="BB2055" s="65"/>
      <c r="BC2055" s="65"/>
      <c r="BD2055" s="65"/>
      <c r="BE2055" s="65"/>
      <c r="BF2055" s="65"/>
      <c r="BG2055" s="65"/>
      <c r="BH2055" s="65"/>
      <c r="BI2055" s="65"/>
      <c r="BJ2055" s="65"/>
      <c r="BK2055" s="65"/>
      <c r="BL2055" s="65"/>
    </row>
    <row r="2056" spans="1:64" ht="24" x14ac:dyDescent="0.2">
      <c r="A2056" s="113" t="s">
        <v>1958</v>
      </c>
      <c r="B2056" s="357" t="s">
        <v>2317</v>
      </c>
      <c r="C2056" s="566" t="s">
        <v>2348</v>
      </c>
      <c r="D2056" s="626">
        <v>230</v>
      </c>
      <c r="E2056" s="113" t="s">
        <v>2319</v>
      </c>
      <c r="F2056" s="345">
        <f t="shared" si="5"/>
        <v>331.2</v>
      </c>
      <c r="G2056" s="130" t="s">
        <v>1969</v>
      </c>
      <c r="H2056" s="357" t="s">
        <v>28</v>
      </c>
      <c r="I2056" s="113" t="s">
        <v>2321</v>
      </c>
      <c r="J2056" s="113" t="s">
        <v>76</v>
      </c>
      <c r="K2056" s="357"/>
      <c r="L2056" s="626"/>
      <c r="M2056" s="113" t="s">
        <v>32</v>
      </c>
      <c r="N2056" s="91" t="s">
        <v>368</v>
      </c>
      <c r="O2056" s="357">
        <v>24</v>
      </c>
      <c r="P2056" s="113" t="s">
        <v>28</v>
      </c>
      <c r="Q2056" s="65"/>
      <c r="R2056" s="65"/>
      <c r="S2056" s="65"/>
      <c r="T2056" s="65"/>
      <c r="U2056" s="65"/>
      <c r="V2056" s="65"/>
      <c r="W2056" s="65"/>
      <c r="X2056" s="65"/>
      <c r="Y2056" s="65"/>
      <c r="Z2056" s="65"/>
      <c r="AA2056" s="65"/>
      <c r="AB2056" s="65"/>
      <c r="AC2056" s="65"/>
      <c r="AD2056" s="65"/>
      <c r="AE2056" s="65"/>
      <c r="AF2056" s="65"/>
      <c r="AG2056" s="65"/>
      <c r="AH2056" s="65"/>
      <c r="AI2056" s="65"/>
      <c r="AJ2056" s="65"/>
      <c r="AK2056" s="65"/>
      <c r="AL2056" s="65"/>
      <c r="AM2056" s="65"/>
      <c r="AN2056" s="65"/>
      <c r="AO2056" s="65"/>
      <c r="AP2056" s="65"/>
      <c r="AQ2056" s="65"/>
      <c r="AR2056" s="65"/>
      <c r="AS2056" s="65"/>
      <c r="AT2056" s="65"/>
      <c r="AU2056" s="65"/>
      <c r="AV2056" s="65"/>
      <c r="AW2056" s="65"/>
      <c r="AX2056" s="65"/>
      <c r="AY2056" s="65"/>
      <c r="AZ2056" s="65"/>
      <c r="BA2056" s="65"/>
      <c r="BB2056" s="65"/>
      <c r="BC2056" s="65"/>
      <c r="BD2056" s="65"/>
      <c r="BE2056" s="65"/>
      <c r="BF2056" s="65"/>
      <c r="BG2056" s="65"/>
      <c r="BH2056" s="65"/>
      <c r="BI2056" s="65"/>
      <c r="BJ2056" s="65"/>
      <c r="BK2056" s="65"/>
      <c r="BL2056" s="65"/>
    </row>
    <row r="2057" spans="1:64" ht="24" x14ac:dyDescent="0.2">
      <c r="A2057" s="113" t="s">
        <v>1958</v>
      </c>
      <c r="B2057" s="357" t="s">
        <v>2317</v>
      </c>
      <c r="C2057" s="640" t="s">
        <v>2348</v>
      </c>
      <c r="D2057" s="626">
        <v>80</v>
      </c>
      <c r="E2057" s="113" t="s">
        <v>2319</v>
      </c>
      <c r="F2057" s="345">
        <f t="shared" si="5"/>
        <v>115.19999999999999</v>
      </c>
      <c r="G2057" s="459" t="s">
        <v>2320</v>
      </c>
      <c r="H2057" s="357" t="s">
        <v>28</v>
      </c>
      <c r="I2057" s="113" t="s">
        <v>2321</v>
      </c>
      <c r="J2057" s="113" t="s">
        <v>76</v>
      </c>
      <c r="K2057" s="357"/>
      <c r="L2057" s="626"/>
      <c r="M2057" s="113" t="s">
        <v>32</v>
      </c>
      <c r="N2057" s="91" t="s">
        <v>368</v>
      </c>
      <c r="O2057" s="357">
        <v>24</v>
      </c>
      <c r="P2057" s="113" t="s">
        <v>28</v>
      </c>
      <c r="Q2057" s="65"/>
      <c r="R2057" s="65"/>
      <c r="S2057" s="65"/>
      <c r="T2057" s="65"/>
      <c r="U2057" s="65"/>
      <c r="V2057" s="65"/>
      <c r="W2057" s="65"/>
      <c r="X2057" s="65"/>
      <c r="Y2057" s="65"/>
      <c r="Z2057" s="65"/>
      <c r="AA2057" s="65"/>
      <c r="AB2057" s="65"/>
      <c r="AC2057" s="65"/>
      <c r="AD2057" s="65"/>
      <c r="AE2057" s="65"/>
      <c r="AF2057" s="65"/>
      <c r="AG2057" s="65"/>
      <c r="AH2057" s="65"/>
      <c r="AI2057" s="65"/>
      <c r="AJ2057" s="65"/>
      <c r="AK2057" s="65"/>
      <c r="AL2057" s="65"/>
      <c r="AM2057" s="65"/>
      <c r="AN2057" s="65"/>
      <c r="AO2057" s="65"/>
      <c r="AP2057" s="65"/>
      <c r="AQ2057" s="65"/>
      <c r="AR2057" s="65"/>
      <c r="AS2057" s="65"/>
      <c r="AT2057" s="65"/>
      <c r="AU2057" s="65"/>
      <c r="AV2057" s="65"/>
      <c r="AW2057" s="65"/>
      <c r="AX2057" s="65"/>
      <c r="AY2057" s="65"/>
      <c r="AZ2057" s="65"/>
      <c r="BA2057" s="65"/>
      <c r="BB2057" s="65"/>
      <c r="BC2057" s="65"/>
      <c r="BD2057" s="65"/>
      <c r="BE2057" s="65"/>
      <c r="BF2057" s="65"/>
      <c r="BG2057" s="65"/>
      <c r="BH2057" s="65"/>
      <c r="BI2057" s="65"/>
      <c r="BJ2057" s="65"/>
      <c r="BK2057" s="65"/>
      <c r="BL2057" s="65"/>
    </row>
    <row r="2058" spans="1:64" ht="24" x14ac:dyDescent="0.2">
      <c r="A2058" s="113" t="s">
        <v>1958</v>
      </c>
      <c r="B2058" s="357" t="s">
        <v>2317</v>
      </c>
      <c r="C2058" s="640" t="s">
        <v>2349</v>
      </c>
      <c r="D2058" s="626">
        <v>230</v>
      </c>
      <c r="E2058" s="113" t="s">
        <v>2319</v>
      </c>
      <c r="F2058" s="345">
        <f t="shared" si="5"/>
        <v>331.2</v>
      </c>
      <c r="G2058" s="130" t="s">
        <v>1969</v>
      </c>
      <c r="H2058" s="357" t="s">
        <v>28</v>
      </c>
      <c r="I2058" s="113" t="s">
        <v>2321</v>
      </c>
      <c r="J2058" s="113" t="s">
        <v>76</v>
      </c>
      <c r="K2058" s="605"/>
      <c r="L2058" s="626"/>
      <c r="M2058" s="113" t="s">
        <v>32</v>
      </c>
      <c r="N2058" s="91" t="s">
        <v>368</v>
      </c>
      <c r="O2058" s="357">
        <v>24</v>
      </c>
      <c r="P2058" s="113" t="s">
        <v>28</v>
      </c>
      <c r="Q2058" s="65"/>
      <c r="R2058" s="65"/>
      <c r="S2058" s="65"/>
      <c r="T2058" s="65"/>
      <c r="U2058" s="65"/>
      <c r="V2058" s="65"/>
      <c r="W2058" s="65"/>
      <c r="X2058" s="65"/>
      <c r="Y2058" s="65"/>
      <c r="Z2058" s="65"/>
      <c r="AA2058" s="65"/>
      <c r="AB2058" s="65"/>
      <c r="AC2058" s="65"/>
      <c r="AD2058" s="65"/>
      <c r="AE2058" s="65"/>
      <c r="AF2058" s="65"/>
      <c r="AG2058" s="65"/>
      <c r="AH2058" s="65"/>
      <c r="AI2058" s="65"/>
      <c r="AJ2058" s="65"/>
      <c r="AK2058" s="65"/>
      <c r="AL2058" s="65"/>
      <c r="AM2058" s="65"/>
      <c r="AN2058" s="65"/>
      <c r="AO2058" s="65"/>
      <c r="AP2058" s="65"/>
      <c r="AQ2058" s="65"/>
      <c r="AR2058" s="65"/>
      <c r="AS2058" s="65"/>
      <c r="AT2058" s="65"/>
      <c r="AU2058" s="65"/>
      <c r="AV2058" s="65"/>
      <c r="AW2058" s="65"/>
      <c r="AX2058" s="65"/>
      <c r="AY2058" s="65"/>
      <c r="AZ2058" s="65"/>
      <c r="BA2058" s="65"/>
      <c r="BB2058" s="65"/>
      <c r="BC2058" s="65"/>
      <c r="BD2058" s="65"/>
      <c r="BE2058" s="65"/>
      <c r="BF2058" s="65"/>
      <c r="BG2058" s="65"/>
      <c r="BH2058" s="65"/>
      <c r="BI2058" s="65"/>
      <c r="BJ2058" s="65"/>
      <c r="BK2058" s="65"/>
      <c r="BL2058" s="65"/>
    </row>
    <row r="2059" spans="1:64" ht="24" x14ac:dyDescent="0.2">
      <c r="A2059" s="113" t="s">
        <v>1958</v>
      </c>
      <c r="B2059" s="357" t="s">
        <v>2317</v>
      </c>
      <c r="C2059" s="640" t="s">
        <v>2349</v>
      </c>
      <c r="D2059" s="626">
        <v>400</v>
      </c>
      <c r="E2059" s="113" t="s">
        <v>2319</v>
      </c>
      <c r="F2059" s="345">
        <f t="shared" si="5"/>
        <v>576</v>
      </c>
      <c r="G2059" s="459" t="s">
        <v>1966</v>
      </c>
      <c r="H2059" s="357" t="s">
        <v>28</v>
      </c>
      <c r="I2059" s="113" t="s">
        <v>2321</v>
      </c>
      <c r="J2059" s="113" t="s">
        <v>76</v>
      </c>
      <c r="K2059" s="605"/>
      <c r="L2059" s="626"/>
      <c r="M2059" s="113" t="s">
        <v>32</v>
      </c>
      <c r="N2059" s="91" t="s">
        <v>368</v>
      </c>
      <c r="O2059" s="357">
        <v>24</v>
      </c>
      <c r="P2059" s="113" t="s">
        <v>28</v>
      </c>
      <c r="Q2059" s="65"/>
      <c r="R2059" s="65"/>
      <c r="S2059" s="65"/>
      <c r="T2059" s="65"/>
      <c r="U2059" s="65"/>
      <c r="V2059" s="65"/>
      <c r="W2059" s="65"/>
      <c r="X2059" s="65"/>
      <c r="Y2059" s="65"/>
      <c r="Z2059" s="65"/>
      <c r="AA2059" s="65"/>
      <c r="AB2059" s="65"/>
      <c r="AC2059" s="65"/>
      <c r="AD2059" s="65"/>
      <c r="AE2059" s="65"/>
      <c r="AF2059" s="65"/>
      <c r="AG2059" s="65"/>
      <c r="AH2059" s="65"/>
      <c r="AI2059" s="65"/>
      <c r="AJ2059" s="65"/>
      <c r="AK2059" s="65"/>
      <c r="AL2059" s="65"/>
      <c r="AM2059" s="65"/>
      <c r="AN2059" s="65"/>
      <c r="AO2059" s="65"/>
      <c r="AP2059" s="65"/>
      <c r="AQ2059" s="65"/>
      <c r="AR2059" s="65"/>
      <c r="AS2059" s="65"/>
      <c r="AT2059" s="65"/>
      <c r="AU2059" s="65"/>
      <c r="AV2059" s="65"/>
      <c r="AW2059" s="65"/>
      <c r="AX2059" s="65"/>
      <c r="AY2059" s="65"/>
      <c r="AZ2059" s="65"/>
      <c r="BA2059" s="65"/>
      <c r="BB2059" s="65"/>
      <c r="BC2059" s="65"/>
      <c r="BD2059" s="65"/>
      <c r="BE2059" s="65"/>
      <c r="BF2059" s="65"/>
      <c r="BG2059" s="65"/>
      <c r="BH2059" s="65"/>
      <c r="BI2059" s="65"/>
      <c r="BJ2059" s="65"/>
      <c r="BK2059" s="65"/>
      <c r="BL2059" s="65"/>
    </row>
    <row r="2060" spans="1:64" ht="24" x14ac:dyDescent="0.2">
      <c r="A2060" s="113" t="s">
        <v>1958</v>
      </c>
      <c r="B2060" s="357" t="s">
        <v>2317</v>
      </c>
      <c r="C2060" s="640" t="s">
        <v>2350</v>
      </c>
      <c r="D2060" s="626">
        <v>80</v>
      </c>
      <c r="E2060" s="113" t="s">
        <v>2319</v>
      </c>
      <c r="F2060" s="345">
        <f t="shared" si="5"/>
        <v>115.19999999999999</v>
      </c>
      <c r="G2060" s="130" t="s">
        <v>1969</v>
      </c>
      <c r="H2060" s="357" t="s">
        <v>28</v>
      </c>
      <c r="I2060" s="113" t="s">
        <v>2321</v>
      </c>
      <c r="J2060" s="113" t="s">
        <v>76</v>
      </c>
      <c r="K2060" s="357"/>
      <c r="L2060" s="626"/>
      <c r="M2060" s="113" t="s">
        <v>32</v>
      </c>
      <c r="N2060" s="91" t="s">
        <v>368</v>
      </c>
      <c r="O2060" s="357">
        <v>24</v>
      </c>
      <c r="P2060" s="113" t="s">
        <v>28</v>
      </c>
      <c r="Q2060" s="65"/>
      <c r="R2060" s="65"/>
      <c r="S2060" s="65"/>
      <c r="T2060" s="65"/>
      <c r="U2060" s="65"/>
      <c r="V2060" s="65"/>
      <c r="W2060" s="65"/>
      <c r="X2060" s="65"/>
      <c r="Y2060" s="65"/>
      <c r="Z2060" s="65"/>
      <c r="AA2060" s="65"/>
      <c r="AB2060" s="65"/>
      <c r="AC2060" s="65"/>
      <c r="AD2060" s="65"/>
      <c r="AE2060" s="65"/>
      <c r="AF2060" s="65"/>
      <c r="AG2060" s="65"/>
      <c r="AH2060" s="65"/>
      <c r="AI2060" s="65"/>
      <c r="AJ2060" s="65"/>
      <c r="AK2060" s="65"/>
      <c r="AL2060" s="65"/>
      <c r="AM2060" s="65"/>
      <c r="AN2060" s="65"/>
      <c r="AO2060" s="65"/>
      <c r="AP2060" s="65"/>
      <c r="AQ2060" s="65"/>
      <c r="AR2060" s="65"/>
      <c r="AS2060" s="65"/>
      <c r="AT2060" s="65"/>
      <c r="AU2060" s="65"/>
      <c r="AV2060" s="65"/>
      <c r="AW2060" s="65"/>
      <c r="AX2060" s="65"/>
      <c r="AY2060" s="65"/>
      <c r="AZ2060" s="65"/>
      <c r="BA2060" s="65"/>
      <c r="BB2060" s="65"/>
      <c r="BC2060" s="65"/>
      <c r="BD2060" s="65"/>
      <c r="BE2060" s="65"/>
      <c r="BF2060" s="65"/>
      <c r="BG2060" s="65"/>
      <c r="BH2060" s="65"/>
      <c r="BI2060" s="65"/>
      <c r="BJ2060" s="65"/>
      <c r="BK2060" s="65"/>
      <c r="BL2060" s="65"/>
    </row>
    <row r="2061" spans="1:64" ht="24" x14ac:dyDescent="0.2">
      <c r="A2061" s="113" t="s">
        <v>1958</v>
      </c>
      <c r="B2061" s="357" t="s">
        <v>2317</v>
      </c>
      <c r="C2061" s="640" t="s">
        <v>2351</v>
      </c>
      <c r="D2061" s="626">
        <v>50</v>
      </c>
      <c r="E2061" s="113" t="s">
        <v>2319</v>
      </c>
      <c r="F2061" s="345">
        <f t="shared" si="5"/>
        <v>72</v>
      </c>
      <c r="G2061" s="130" t="s">
        <v>1969</v>
      </c>
      <c r="H2061" s="357" t="s">
        <v>28</v>
      </c>
      <c r="I2061" s="113" t="s">
        <v>2321</v>
      </c>
      <c r="J2061" s="113" t="s">
        <v>76</v>
      </c>
      <c r="K2061" s="605"/>
      <c r="L2061" s="626"/>
      <c r="M2061" s="113" t="s">
        <v>32</v>
      </c>
      <c r="N2061" s="91" t="s">
        <v>368</v>
      </c>
      <c r="O2061" s="357">
        <v>24</v>
      </c>
      <c r="P2061" s="113" t="s">
        <v>28</v>
      </c>
      <c r="Q2061" s="65"/>
      <c r="R2061" s="65"/>
      <c r="S2061" s="65"/>
      <c r="T2061" s="65"/>
      <c r="U2061" s="65"/>
      <c r="V2061" s="65"/>
      <c r="W2061" s="65"/>
      <c r="X2061" s="65"/>
      <c r="Y2061" s="65"/>
      <c r="Z2061" s="65"/>
      <c r="AA2061" s="65"/>
      <c r="AB2061" s="65"/>
      <c r="AC2061" s="65"/>
      <c r="AD2061" s="65"/>
      <c r="AE2061" s="65"/>
      <c r="AF2061" s="65"/>
      <c r="AG2061" s="65"/>
      <c r="AH2061" s="65"/>
      <c r="AI2061" s="65"/>
      <c r="AJ2061" s="65"/>
      <c r="AK2061" s="65"/>
      <c r="AL2061" s="65"/>
      <c r="AM2061" s="65"/>
      <c r="AN2061" s="65"/>
      <c r="AO2061" s="65"/>
      <c r="AP2061" s="65"/>
      <c r="AQ2061" s="65"/>
      <c r="AR2061" s="65"/>
      <c r="AS2061" s="65"/>
      <c r="AT2061" s="65"/>
      <c r="AU2061" s="65"/>
      <c r="AV2061" s="65"/>
      <c r="AW2061" s="65"/>
      <c r="AX2061" s="65"/>
      <c r="AY2061" s="65"/>
      <c r="AZ2061" s="65"/>
      <c r="BA2061" s="65"/>
      <c r="BB2061" s="65"/>
      <c r="BC2061" s="65"/>
      <c r="BD2061" s="65"/>
      <c r="BE2061" s="65"/>
      <c r="BF2061" s="65"/>
      <c r="BG2061" s="65"/>
      <c r="BH2061" s="65"/>
      <c r="BI2061" s="65"/>
      <c r="BJ2061" s="65"/>
      <c r="BK2061" s="65"/>
      <c r="BL2061" s="65"/>
    </row>
    <row r="2062" spans="1:64" ht="24" x14ac:dyDescent="0.2">
      <c r="A2062" s="113" t="s">
        <v>1958</v>
      </c>
      <c r="B2062" s="357" t="s">
        <v>2317</v>
      </c>
      <c r="C2062" s="640" t="s">
        <v>2352</v>
      </c>
      <c r="D2062" s="626">
        <v>50</v>
      </c>
      <c r="E2062" s="113" t="s">
        <v>2319</v>
      </c>
      <c r="F2062" s="345">
        <f t="shared" si="5"/>
        <v>72</v>
      </c>
      <c r="G2062" s="130" t="s">
        <v>2334</v>
      </c>
      <c r="H2062" s="357" t="s">
        <v>28</v>
      </c>
      <c r="I2062" s="113" t="s">
        <v>2321</v>
      </c>
      <c r="J2062" s="113" t="s">
        <v>76</v>
      </c>
      <c r="K2062" s="357"/>
      <c r="L2062" s="626"/>
      <c r="M2062" s="113" t="s">
        <v>32</v>
      </c>
      <c r="N2062" s="91" t="s">
        <v>368</v>
      </c>
      <c r="O2062" s="357">
        <v>24</v>
      </c>
      <c r="P2062" s="113" t="s">
        <v>28</v>
      </c>
      <c r="Q2062" s="65"/>
      <c r="R2062" s="65"/>
      <c r="S2062" s="65"/>
      <c r="T2062" s="65"/>
      <c r="U2062" s="65"/>
      <c r="V2062" s="65"/>
      <c r="W2062" s="65"/>
      <c r="X2062" s="65"/>
      <c r="Y2062" s="65"/>
      <c r="Z2062" s="65"/>
      <c r="AA2062" s="65"/>
      <c r="AB2062" s="65"/>
      <c r="AC2062" s="65"/>
      <c r="AD2062" s="65"/>
      <c r="AE2062" s="65"/>
      <c r="AF2062" s="65"/>
      <c r="AG2062" s="65"/>
      <c r="AH2062" s="65"/>
      <c r="AI2062" s="65"/>
      <c r="AJ2062" s="65"/>
      <c r="AK2062" s="65"/>
      <c r="AL2062" s="65"/>
      <c r="AM2062" s="65"/>
      <c r="AN2062" s="65"/>
      <c r="AO2062" s="65"/>
      <c r="AP2062" s="65"/>
      <c r="AQ2062" s="65"/>
      <c r="AR2062" s="65"/>
      <c r="AS2062" s="65"/>
      <c r="AT2062" s="65"/>
      <c r="AU2062" s="65"/>
      <c r="AV2062" s="65"/>
      <c r="AW2062" s="65"/>
      <c r="AX2062" s="65"/>
      <c r="AY2062" s="65"/>
      <c r="AZ2062" s="65"/>
      <c r="BA2062" s="65"/>
      <c r="BB2062" s="65"/>
      <c r="BC2062" s="65"/>
      <c r="BD2062" s="65"/>
      <c r="BE2062" s="65"/>
      <c r="BF2062" s="65"/>
      <c r="BG2062" s="65"/>
      <c r="BH2062" s="65"/>
      <c r="BI2062" s="65"/>
      <c r="BJ2062" s="65"/>
      <c r="BK2062" s="65"/>
      <c r="BL2062" s="65"/>
    </row>
    <row r="2063" spans="1:64" ht="24" x14ac:dyDescent="0.2">
      <c r="A2063" s="113" t="s">
        <v>1958</v>
      </c>
      <c r="B2063" s="357" t="s">
        <v>2317</v>
      </c>
      <c r="C2063" s="640" t="s">
        <v>2353</v>
      </c>
      <c r="D2063" s="626">
        <v>50</v>
      </c>
      <c r="E2063" s="113" t="s">
        <v>2319</v>
      </c>
      <c r="F2063" s="345">
        <f t="shared" si="5"/>
        <v>72</v>
      </c>
      <c r="G2063" s="130" t="s">
        <v>2334</v>
      </c>
      <c r="H2063" s="357" t="s">
        <v>28</v>
      </c>
      <c r="I2063" s="113" t="s">
        <v>2321</v>
      </c>
      <c r="J2063" s="113" t="s">
        <v>76</v>
      </c>
      <c r="K2063" s="605"/>
      <c r="L2063" s="626"/>
      <c r="M2063" s="113" t="s">
        <v>32</v>
      </c>
      <c r="N2063" s="91" t="s">
        <v>368</v>
      </c>
      <c r="O2063" s="357">
        <v>24</v>
      </c>
      <c r="P2063" s="113" t="s">
        <v>28</v>
      </c>
      <c r="Q2063" s="65"/>
      <c r="R2063" s="65"/>
      <c r="S2063" s="65"/>
      <c r="T2063" s="65"/>
      <c r="U2063" s="65"/>
      <c r="V2063" s="65"/>
      <c r="W2063" s="65"/>
      <c r="X2063" s="65"/>
      <c r="Y2063" s="65"/>
      <c r="Z2063" s="65"/>
      <c r="AA2063" s="65"/>
      <c r="AB2063" s="65"/>
      <c r="AC2063" s="65"/>
      <c r="AD2063" s="65"/>
      <c r="AE2063" s="65"/>
      <c r="AF2063" s="65"/>
      <c r="AG2063" s="65"/>
      <c r="AH2063" s="65"/>
      <c r="AI2063" s="65"/>
      <c r="AJ2063" s="65"/>
      <c r="AK2063" s="65"/>
      <c r="AL2063" s="65"/>
      <c r="AM2063" s="65"/>
      <c r="AN2063" s="65"/>
      <c r="AO2063" s="65"/>
      <c r="AP2063" s="65"/>
      <c r="AQ2063" s="65"/>
      <c r="AR2063" s="65"/>
      <c r="AS2063" s="65"/>
      <c r="AT2063" s="65"/>
      <c r="AU2063" s="65"/>
      <c r="AV2063" s="65"/>
      <c r="AW2063" s="65"/>
      <c r="AX2063" s="65"/>
      <c r="AY2063" s="65"/>
      <c r="AZ2063" s="65"/>
      <c r="BA2063" s="65"/>
      <c r="BB2063" s="65"/>
      <c r="BC2063" s="65"/>
      <c r="BD2063" s="65"/>
      <c r="BE2063" s="65"/>
      <c r="BF2063" s="65"/>
      <c r="BG2063" s="65"/>
      <c r="BH2063" s="65"/>
      <c r="BI2063" s="65"/>
      <c r="BJ2063" s="65"/>
      <c r="BK2063" s="65"/>
      <c r="BL2063" s="65"/>
    </row>
    <row r="2064" spans="1:64" ht="24" x14ac:dyDescent="0.2">
      <c r="A2064" s="113" t="s">
        <v>1958</v>
      </c>
      <c r="B2064" s="357" t="s">
        <v>2317</v>
      </c>
      <c r="C2064" s="566" t="s">
        <v>2354</v>
      </c>
      <c r="D2064" s="626">
        <v>50</v>
      </c>
      <c r="E2064" s="113" t="s">
        <v>2319</v>
      </c>
      <c r="F2064" s="345">
        <f t="shared" si="5"/>
        <v>72</v>
      </c>
      <c r="G2064" s="130" t="s">
        <v>2334</v>
      </c>
      <c r="H2064" s="357" t="s">
        <v>28</v>
      </c>
      <c r="I2064" s="113" t="s">
        <v>2321</v>
      </c>
      <c r="J2064" s="113" t="s">
        <v>76</v>
      </c>
      <c r="K2064" s="605"/>
      <c r="L2064" s="626"/>
      <c r="M2064" s="113" t="s">
        <v>32</v>
      </c>
      <c r="N2064" s="91" t="s">
        <v>368</v>
      </c>
      <c r="O2064" s="357">
        <v>24</v>
      </c>
      <c r="P2064" s="113" t="s">
        <v>28</v>
      </c>
      <c r="Q2064" s="65"/>
      <c r="R2064" s="65"/>
      <c r="S2064" s="65"/>
      <c r="T2064" s="65"/>
      <c r="U2064" s="65"/>
      <c r="V2064" s="65"/>
      <c r="W2064" s="65"/>
      <c r="X2064" s="65"/>
      <c r="Y2064" s="65"/>
      <c r="Z2064" s="65"/>
      <c r="AA2064" s="65"/>
      <c r="AB2064" s="65"/>
      <c r="AC2064" s="65"/>
      <c r="AD2064" s="65"/>
      <c r="AE2064" s="65"/>
      <c r="AF2064" s="65"/>
      <c r="AG2064" s="65"/>
      <c r="AH2064" s="65"/>
      <c r="AI2064" s="65"/>
      <c r="AJ2064" s="65"/>
      <c r="AK2064" s="65"/>
      <c r="AL2064" s="65"/>
      <c r="AM2064" s="65"/>
      <c r="AN2064" s="65"/>
      <c r="AO2064" s="65"/>
      <c r="AP2064" s="65"/>
      <c r="AQ2064" s="65"/>
      <c r="AR2064" s="65"/>
      <c r="AS2064" s="65"/>
      <c r="AT2064" s="65"/>
      <c r="AU2064" s="65"/>
      <c r="AV2064" s="65"/>
      <c r="AW2064" s="65"/>
      <c r="AX2064" s="65"/>
      <c r="AY2064" s="65"/>
      <c r="AZ2064" s="65"/>
      <c r="BA2064" s="65"/>
      <c r="BB2064" s="65"/>
      <c r="BC2064" s="65"/>
      <c r="BD2064" s="65"/>
      <c r="BE2064" s="65"/>
      <c r="BF2064" s="65"/>
      <c r="BG2064" s="65"/>
      <c r="BH2064" s="65"/>
      <c r="BI2064" s="65"/>
      <c r="BJ2064" s="65"/>
      <c r="BK2064" s="65"/>
      <c r="BL2064" s="65"/>
    </row>
    <row r="2065" spans="1:64" ht="24" x14ac:dyDescent="0.2">
      <c r="A2065" s="113" t="s">
        <v>1958</v>
      </c>
      <c r="B2065" s="357" t="s">
        <v>2317</v>
      </c>
      <c r="C2065" s="640" t="s">
        <v>2355</v>
      </c>
      <c r="D2065" s="626">
        <v>50</v>
      </c>
      <c r="E2065" s="113" t="s">
        <v>2319</v>
      </c>
      <c r="F2065" s="345">
        <f t="shared" si="5"/>
        <v>72</v>
      </c>
      <c r="G2065" s="130" t="s">
        <v>2334</v>
      </c>
      <c r="H2065" s="357" t="s">
        <v>28</v>
      </c>
      <c r="I2065" s="113" t="s">
        <v>2321</v>
      </c>
      <c r="J2065" s="113" t="s">
        <v>76</v>
      </c>
      <c r="K2065" s="605"/>
      <c r="L2065" s="626"/>
      <c r="M2065" s="113" t="s">
        <v>32</v>
      </c>
      <c r="N2065" s="91" t="s">
        <v>368</v>
      </c>
      <c r="O2065" s="357">
        <v>24</v>
      </c>
      <c r="P2065" s="113" t="s">
        <v>28</v>
      </c>
      <c r="Q2065" s="65"/>
      <c r="R2065" s="65"/>
      <c r="S2065" s="65"/>
      <c r="T2065" s="65"/>
      <c r="U2065" s="65"/>
      <c r="V2065" s="65"/>
      <c r="W2065" s="65"/>
      <c r="X2065" s="65"/>
      <c r="Y2065" s="65"/>
      <c r="Z2065" s="65"/>
      <c r="AA2065" s="65"/>
      <c r="AB2065" s="65"/>
      <c r="AC2065" s="65"/>
      <c r="AD2065" s="65"/>
      <c r="AE2065" s="65"/>
      <c r="AF2065" s="65"/>
      <c r="AG2065" s="65"/>
      <c r="AH2065" s="65"/>
      <c r="AI2065" s="65"/>
      <c r="AJ2065" s="65"/>
      <c r="AK2065" s="65"/>
      <c r="AL2065" s="65"/>
      <c r="AM2065" s="65"/>
      <c r="AN2065" s="65"/>
      <c r="AO2065" s="65"/>
      <c r="AP2065" s="65"/>
      <c r="AQ2065" s="65"/>
      <c r="AR2065" s="65"/>
      <c r="AS2065" s="65"/>
      <c r="AT2065" s="65"/>
      <c r="AU2065" s="65"/>
      <c r="AV2065" s="65"/>
      <c r="AW2065" s="65"/>
      <c r="AX2065" s="65"/>
      <c r="AY2065" s="65"/>
      <c r="AZ2065" s="65"/>
      <c r="BA2065" s="65"/>
      <c r="BB2065" s="65"/>
      <c r="BC2065" s="65"/>
      <c r="BD2065" s="65"/>
      <c r="BE2065" s="65"/>
      <c r="BF2065" s="65"/>
      <c r="BG2065" s="65"/>
      <c r="BH2065" s="65"/>
      <c r="BI2065" s="65"/>
      <c r="BJ2065" s="65"/>
      <c r="BK2065" s="65"/>
      <c r="BL2065" s="65"/>
    </row>
    <row r="2066" spans="1:64" ht="24" x14ac:dyDescent="0.2">
      <c r="A2066" s="113" t="s">
        <v>1958</v>
      </c>
      <c r="B2066" s="357" t="s">
        <v>2317</v>
      </c>
      <c r="C2066" s="640" t="s">
        <v>2356</v>
      </c>
      <c r="D2066" s="626">
        <v>50</v>
      </c>
      <c r="E2066" s="113" t="s">
        <v>2319</v>
      </c>
      <c r="F2066" s="345">
        <f t="shared" si="5"/>
        <v>72</v>
      </c>
      <c r="G2066" s="130" t="s">
        <v>2334</v>
      </c>
      <c r="H2066" s="357" t="s">
        <v>28</v>
      </c>
      <c r="I2066" s="113" t="s">
        <v>2321</v>
      </c>
      <c r="J2066" s="113" t="s">
        <v>76</v>
      </c>
      <c r="K2066" s="605"/>
      <c r="L2066" s="626"/>
      <c r="M2066" s="113" t="s">
        <v>32</v>
      </c>
      <c r="N2066" s="91" t="s">
        <v>368</v>
      </c>
      <c r="O2066" s="357">
        <v>24</v>
      </c>
      <c r="P2066" s="113" t="s">
        <v>28</v>
      </c>
      <c r="Q2066" s="65"/>
      <c r="R2066" s="65"/>
      <c r="S2066" s="65"/>
      <c r="T2066" s="65"/>
      <c r="U2066" s="65"/>
      <c r="V2066" s="65"/>
      <c r="W2066" s="65"/>
      <c r="X2066" s="65"/>
      <c r="Y2066" s="65"/>
      <c r="Z2066" s="65"/>
      <c r="AA2066" s="65"/>
      <c r="AB2066" s="65"/>
      <c r="AC2066" s="65"/>
      <c r="AD2066" s="65"/>
      <c r="AE2066" s="65"/>
      <c r="AF2066" s="65"/>
      <c r="AG2066" s="65"/>
      <c r="AH2066" s="65"/>
      <c r="AI2066" s="65"/>
      <c r="AJ2066" s="65"/>
      <c r="AK2066" s="65"/>
      <c r="AL2066" s="65"/>
      <c r="AM2066" s="65"/>
      <c r="AN2066" s="65"/>
      <c r="AO2066" s="65"/>
      <c r="AP2066" s="65"/>
      <c r="AQ2066" s="65"/>
      <c r="AR2066" s="65"/>
      <c r="AS2066" s="65"/>
      <c r="AT2066" s="65"/>
      <c r="AU2066" s="65"/>
      <c r="AV2066" s="65"/>
      <c r="AW2066" s="65"/>
      <c r="AX2066" s="65"/>
      <c r="AY2066" s="65"/>
      <c r="AZ2066" s="65"/>
      <c r="BA2066" s="65"/>
      <c r="BB2066" s="65"/>
      <c r="BC2066" s="65"/>
      <c r="BD2066" s="65"/>
      <c r="BE2066" s="65"/>
      <c r="BF2066" s="65"/>
      <c r="BG2066" s="65"/>
      <c r="BH2066" s="65"/>
      <c r="BI2066" s="65"/>
      <c r="BJ2066" s="65"/>
      <c r="BK2066" s="65"/>
      <c r="BL2066" s="65"/>
    </row>
    <row r="2067" spans="1:64" ht="24" x14ac:dyDescent="0.2">
      <c r="A2067" s="113" t="s">
        <v>1958</v>
      </c>
      <c r="B2067" s="357" t="s">
        <v>2317</v>
      </c>
      <c r="C2067" s="566" t="s">
        <v>2357</v>
      </c>
      <c r="D2067" s="626">
        <v>51</v>
      </c>
      <c r="E2067" s="113" t="s">
        <v>2319</v>
      </c>
      <c r="F2067" s="345">
        <f t="shared" si="5"/>
        <v>73.44</v>
      </c>
      <c r="G2067" s="130" t="s">
        <v>2070</v>
      </c>
      <c r="H2067" s="357" t="s">
        <v>28</v>
      </c>
      <c r="I2067" s="113" t="s">
        <v>2321</v>
      </c>
      <c r="J2067" s="113" t="s">
        <v>76</v>
      </c>
      <c r="K2067" s="357"/>
      <c r="L2067" s="626"/>
      <c r="M2067" s="113" t="s">
        <v>32</v>
      </c>
      <c r="N2067" s="91" t="s">
        <v>368</v>
      </c>
      <c r="O2067" s="357">
        <v>24</v>
      </c>
      <c r="P2067" s="113" t="s">
        <v>28</v>
      </c>
      <c r="Q2067" s="65"/>
      <c r="R2067" s="65"/>
      <c r="S2067" s="65"/>
      <c r="T2067" s="65"/>
      <c r="U2067" s="65"/>
      <c r="V2067" s="65"/>
      <c r="W2067" s="65"/>
      <c r="X2067" s="65"/>
      <c r="Y2067" s="65"/>
      <c r="Z2067" s="65"/>
      <c r="AA2067" s="65"/>
      <c r="AB2067" s="65"/>
      <c r="AC2067" s="65"/>
      <c r="AD2067" s="65"/>
      <c r="AE2067" s="65"/>
      <c r="AF2067" s="65"/>
      <c r="AG2067" s="65"/>
      <c r="AH2067" s="65"/>
      <c r="AI2067" s="65"/>
      <c r="AJ2067" s="65"/>
      <c r="AK2067" s="65"/>
      <c r="AL2067" s="65"/>
      <c r="AM2067" s="65"/>
      <c r="AN2067" s="65"/>
      <c r="AO2067" s="65"/>
      <c r="AP2067" s="65"/>
      <c r="AQ2067" s="65"/>
      <c r="AR2067" s="65"/>
      <c r="AS2067" s="65"/>
      <c r="AT2067" s="65"/>
      <c r="AU2067" s="65"/>
      <c r="AV2067" s="65"/>
      <c r="AW2067" s="65"/>
      <c r="AX2067" s="65"/>
      <c r="AY2067" s="65"/>
      <c r="AZ2067" s="65"/>
      <c r="BA2067" s="65"/>
      <c r="BB2067" s="65"/>
      <c r="BC2067" s="65"/>
      <c r="BD2067" s="65"/>
      <c r="BE2067" s="65"/>
      <c r="BF2067" s="65"/>
      <c r="BG2067" s="65"/>
      <c r="BH2067" s="65"/>
      <c r="BI2067" s="65"/>
      <c r="BJ2067" s="65"/>
      <c r="BK2067" s="65"/>
      <c r="BL2067" s="65"/>
    </row>
    <row r="2068" spans="1:64" ht="24" x14ac:dyDescent="0.2">
      <c r="A2068" s="113" t="s">
        <v>1958</v>
      </c>
      <c r="B2068" s="357" t="s">
        <v>2317</v>
      </c>
      <c r="C2068" s="566" t="s">
        <v>2358</v>
      </c>
      <c r="D2068" s="626">
        <v>50</v>
      </c>
      <c r="E2068" s="113" t="s">
        <v>2319</v>
      </c>
      <c r="F2068" s="345">
        <f t="shared" si="5"/>
        <v>72</v>
      </c>
      <c r="G2068" s="130" t="s">
        <v>2070</v>
      </c>
      <c r="H2068" s="357" t="s">
        <v>28</v>
      </c>
      <c r="I2068" s="113" t="s">
        <v>2321</v>
      </c>
      <c r="J2068" s="113" t="s">
        <v>76</v>
      </c>
      <c r="K2068" s="357"/>
      <c r="L2068" s="626"/>
      <c r="M2068" s="113" t="s">
        <v>32</v>
      </c>
      <c r="N2068" s="91" t="s">
        <v>368</v>
      </c>
      <c r="O2068" s="357">
        <v>24</v>
      </c>
      <c r="P2068" s="113" t="s">
        <v>28</v>
      </c>
      <c r="Q2068" s="65"/>
      <c r="R2068" s="65"/>
      <c r="S2068" s="65"/>
      <c r="T2068" s="65"/>
      <c r="U2068" s="65"/>
      <c r="V2068" s="65"/>
      <c r="W2068" s="65"/>
      <c r="X2068" s="65"/>
      <c r="Y2068" s="65"/>
      <c r="Z2068" s="65"/>
      <c r="AA2068" s="65"/>
      <c r="AB2068" s="65"/>
      <c r="AC2068" s="65"/>
      <c r="AD2068" s="65"/>
      <c r="AE2068" s="65"/>
      <c r="AF2068" s="65"/>
      <c r="AG2068" s="65"/>
      <c r="AH2068" s="65"/>
      <c r="AI2068" s="65"/>
      <c r="AJ2068" s="65"/>
      <c r="AK2068" s="65"/>
      <c r="AL2068" s="65"/>
      <c r="AM2068" s="65"/>
      <c r="AN2068" s="65"/>
      <c r="AO2068" s="65"/>
      <c r="AP2068" s="65"/>
      <c r="AQ2068" s="65"/>
      <c r="AR2068" s="65"/>
      <c r="AS2068" s="65"/>
      <c r="AT2068" s="65"/>
      <c r="AU2068" s="65"/>
      <c r="AV2068" s="65"/>
      <c r="AW2068" s="65"/>
      <c r="AX2068" s="65"/>
      <c r="AY2068" s="65"/>
      <c r="AZ2068" s="65"/>
      <c r="BA2068" s="65"/>
      <c r="BB2068" s="65"/>
      <c r="BC2068" s="65"/>
      <c r="BD2068" s="65"/>
      <c r="BE2068" s="65"/>
      <c r="BF2068" s="65"/>
      <c r="BG2068" s="65"/>
      <c r="BH2068" s="65"/>
      <c r="BI2068" s="65"/>
      <c r="BJ2068" s="65"/>
      <c r="BK2068" s="65"/>
      <c r="BL2068" s="65"/>
    </row>
    <row r="2069" spans="1:64" ht="24" x14ac:dyDescent="0.2">
      <c r="A2069" s="113" t="s">
        <v>1958</v>
      </c>
      <c r="B2069" s="357" t="s">
        <v>2317</v>
      </c>
      <c r="C2069" s="640" t="s">
        <v>2359</v>
      </c>
      <c r="D2069" s="626">
        <v>50</v>
      </c>
      <c r="E2069" s="113" t="s">
        <v>2319</v>
      </c>
      <c r="F2069" s="345">
        <f t="shared" si="5"/>
        <v>72</v>
      </c>
      <c r="G2069" s="130" t="s">
        <v>2070</v>
      </c>
      <c r="H2069" s="357" t="s">
        <v>28</v>
      </c>
      <c r="I2069" s="113" t="s">
        <v>2321</v>
      </c>
      <c r="J2069" s="113" t="s">
        <v>76</v>
      </c>
      <c r="K2069" s="357"/>
      <c r="L2069" s="626"/>
      <c r="M2069" s="113" t="s">
        <v>32</v>
      </c>
      <c r="N2069" s="91" t="s">
        <v>368</v>
      </c>
      <c r="O2069" s="357">
        <v>24</v>
      </c>
      <c r="P2069" s="113" t="s">
        <v>28</v>
      </c>
      <c r="Q2069" s="65"/>
      <c r="R2069" s="65"/>
      <c r="S2069" s="65"/>
      <c r="T2069" s="65"/>
      <c r="U2069" s="65"/>
      <c r="V2069" s="65"/>
      <c r="W2069" s="65"/>
      <c r="X2069" s="65"/>
      <c r="Y2069" s="65"/>
      <c r="Z2069" s="65"/>
      <c r="AA2069" s="65"/>
      <c r="AB2069" s="65"/>
      <c r="AC2069" s="65"/>
      <c r="AD2069" s="65"/>
      <c r="AE2069" s="65"/>
      <c r="AF2069" s="65"/>
      <c r="AG2069" s="65"/>
      <c r="AH2069" s="65"/>
      <c r="AI2069" s="65"/>
      <c r="AJ2069" s="65"/>
      <c r="AK2069" s="65"/>
      <c r="AL2069" s="65"/>
      <c r="AM2069" s="65"/>
      <c r="AN2069" s="65"/>
      <c r="AO2069" s="65"/>
      <c r="AP2069" s="65"/>
      <c r="AQ2069" s="65"/>
      <c r="AR2069" s="65"/>
      <c r="AS2069" s="65"/>
      <c r="AT2069" s="65"/>
      <c r="AU2069" s="65"/>
      <c r="AV2069" s="65"/>
      <c r="AW2069" s="65"/>
      <c r="AX2069" s="65"/>
      <c r="AY2069" s="65"/>
      <c r="AZ2069" s="65"/>
      <c r="BA2069" s="65"/>
      <c r="BB2069" s="65"/>
      <c r="BC2069" s="65"/>
      <c r="BD2069" s="65"/>
      <c r="BE2069" s="65"/>
      <c r="BF2069" s="65"/>
      <c r="BG2069" s="65"/>
      <c r="BH2069" s="65"/>
      <c r="BI2069" s="65"/>
      <c r="BJ2069" s="65"/>
      <c r="BK2069" s="65"/>
      <c r="BL2069" s="65"/>
    </row>
    <row r="2070" spans="1:64" ht="24" x14ac:dyDescent="0.2">
      <c r="A2070" s="113" t="s">
        <v>1958</v>
      </c>
      <c r="B2070" s="357" t="s">
        <v>2317</v>
      </c>
      <c r="C2070" s="640" t="s">
        <v>2360</v>
      </c>
      <c r="D2070" s="626">
        <v>50</v>
      </c>
      <c r="E2070" s="113" t="s">
        <v>2319</v>
      </c>
      <c r="F2070" s="345">
        <f t="shared" si="5"/>
        <v>72</v>
      </c>
      <c r="G2070" s="130" t="s">
        <v>2070</v>
      </c>
      <c r="H2070" s="357" t="s">
        <v>28</v>
      </c>
      <c r="I2070" s="113" t="s">
        <v>2321</v>
      </c>
      <c r="J2070" s="113" t="s">
        <v>76</v>
      </c>
      <c r="K2070" s="357"/>
      <c r="L2070" s="626"/>
      <c r="M2070" s="113" t="s">
        <v>32</v>
      </c>
      <c r="N2070" s="91" t="s">
        <v>368</v>
      </c>
      <c r="O2070" s="357">
        <v>24</v>
      </c>
      <c r="P2070" s="113" t="s">
        <v>28</v>
      </c>
      <c r="Q2070" s="65"/>
      <c r="R2070" s="65"/>
      <c r="S2070" s="65"/>
      <c r="T2070" s="65"/>
      <c r="U2070" s="65"/>
      <c r="V2070" s="65"/>
      <c r="W2070" s="65"/>
      <c r="X2070" s="65"/>
      <c r="Y2070" s="65"/>
      <c r="Z2070" s="65"/>
      <c r="AA2070" s="65"/>
      <c r="AB2070" s="65"/>
      <c r="AC2070" s="65"/>
      <c r="AD2070" s="65"/>
      <c r="AE2070" s="65"/>
      <c r="AF2070" s="65"/>
      <c r="AG2070" s="65"/>
      <c r="AH2070" s="65"/>
      <c r="AI2070" s="65"/>
      <c r="AJ2070" s="65"/>
      <c r="AK2070" s="65"/>
      <c r="AL2070" s="65"/>
      <c r="AM2070" s="65"/>
      <c r="AN2070" s="65"/>
      <c r="AO2070" s="65"/>
      <c r="AP2070" s="65"/>
      <c r="AQ2070" s="65"/>
      <c r="AR2070" s="65"/>
      <c r="AS2070" s="65"/>
      <c r="AT2070" s="65"/>
      <c r="AU2070" s="65"/>
      <c r="AV2070" s="65"/>
      <c r="AW2070" s="65"/>
      <c r="AX2070" s="65"/>
      <c r="AY2070" s="65"/>
      <c r="AZ2070" s="65"/>
      <c r="BA2070" s="65"/>
      <c r="BB2070" s="65"/>
      <c r="BC2070" s="65"/>
      <c r="BD2070" s="65"/>
      <c r="BE2070" s="65"/>
      <c r="BF2070" s="65"/>
      <c r="BG2070" s="65"/>
      <c r="BH2070" s="65"/>
      <c r="BI2070" s="65"/>
      <c r="BJ2070" s="65"/>
      <c r="BK2070" s="65"/>
      <c r="BL2070" s="65"/>
    </row>
    <row r="2071" spans="1:64" ht="24" x14ac:dyDescent="0.2">
      <c r="A2071" s="113" t="s">
        <v>1958</v>
      </c>
      <c r="B2071" s="357" t="s">
        <v>2317</v>
      </c>
      <c r="C2071" s="640" t="s">
        <v>2361</v>
      </c>
      <c r="D2071" s="626">
        <v>50</v>
      </c>
      <c r="E2071" s="113" t="s">
        <v>2319</v>
      </c>
      <c r="F2071" s="345">
        <f t="shared" si="5"/>
        <v>72</v>
      </c>
      <c r="G2071" s="130" t="s">
        <v>2070</v>
      </c>
      <c r="H2071" s="357" t="s">
        <v>28</v>
      </c>
      <c r="I2071" s="113" t="s">
        <v>2321</v>
      </c>
      <c r="J2071" s="113" t="s">
        <v>76</v>
      </c>
      <c r="K2071" s="605"/>
      <c r="L2071" s="626"/>
      <c r="M2071" s="113" t="s">
        <v>32</v>
      </c>
      <c r="N2071" s="91" t="s">
        <v>368</v>
      </c>
      <c r="O2071" s="357">
        <v>24</v>
      </c>
      <c r="P2071" s="113" t="s">
        <v>28</v>
      </c>
      <c r="Q2071" s="65"/>
      <c r="R2071" s="65"/>
      <c r="S2071" s="65"/>
      <c r="T2071" s="65"/>
      <c r="U2071" s="65"/>
      <c r="V2071" s="65"/>
      <c r="W2071" s="65"/>
      <c r="X2071" s="65"/>
      <c r="Y2071" s="65"/>
      <c r="Z2071" s="65"/>
      <c r="AA2071" s="65"/>
      <c r="AB2071" s="65"/>
      <c r="AC2071" s="65"/>
      <c r="AD2071" s="65"/>
      <c r="AE2071" s="65"/>
      <c r="AF2071" s="65"/>
      <c r="AG2071" s="65"/>
      <c r="AH2071" s="65"/>
      <c r="AI2071" s="65"/>
      <c r="AJ2071" s="65"/>
      <c r="AK2071" s="65"/>
      <c r="AL2071" s="65"/>
      <c r="AM2071" s="65"/>
      <c r="AN2071" s="65"/>
      <c r="AO2071" s="65"/>
      <c r="AP2071" s="65"/>
      <c r="AQ2071" s="65"/>
      <c r="AR2071" s="65"/>
      <c r="AS2071" s="65"/>
      <c r="AT2071" s="65"/>
      <c r="AU2071" s="65"/>
      <c r="AV2071" s="65"/>
      <c r="AW2071" s="65"/>
      <c r="AX2071" s="65"/>
      <c r="AY2071" s="65"/>
      <c r="AZ2071" s="65"/>
      <c r="BA2071" s="65"/>
      <c r="BB2071" s="65"/>
      <c r="BC2071" s="65"/>
      <c r="BD2071" s="65"/>
      <c r="BE2071" s="65"/>
      <c r="BF2071" s="65"/>
      <c r="BG2071" s="65"/>
      <c r="BH2071" s="65"/>
      <c r="BI2071" s="65"/>
      <c r="BJ2071" s="65"/>
      <c r="BK2071" s="65"/>
      <c r="BL2071" s="65"/>
    </row>
    <row r="2072" spans="1:64" ht="24" x14ac:dyDescent="0.2">
      <c r="A2072" s="113" t="s">
        <v>1958</v>
      </c>
      <c r="B2072" s="357" t="s">
        <v>2317</v>
      </c>
      <c r="C2072" s="640" t="s">
        <v>2362</v>
      </c>
      <c r="D2072" s="626">
        <v>50</v>
      </c>
      <c r="E2072" s="113" t="s">
        <v>2319</v>
      </c>
      <c r="F2072" s="345">
        <f t="shared" si="5"/>
        <v>72</v>
      </c>
      <c r="G2072" s="130" t="s">
        <v>2070</v>
      </c>
      <c r="H2072" s="357" t="s">
        <v>28</v>
      </c>
      <c r="I2072" s="113" t="s">
        <v>2321</v>
      </c>
      <c r="J2072" s="113" t="s">
        <v>76</v>
      </c>
      <c r="K2072" s="357"/>
      <c r="L2072" s="641"/>
      <c r="M2072" s="113" t="s">
        <v>32</v>
      </c>
      <c r="N2072" s="91" t="s">
        <v>368</v>
      </c>
      <c r="O2072" s="357">
        <v>24</v>
      </c>
      <c r="P2072" s="113" t="s">
        <v>28</v>
      </c>
      <c r="Q2072" s="65"/>
      <c r="R2072" s="65"/>
      <c r="S2072" s="65"/>
      <c r="T2072" s="65"/>
      <c r="U2072" s="65"/>
      <c r="V2072" s="65"/>
      <c r="W2072" s="65"/>
      <c r="X2072" s="65"/>
      <c r="Y2072" s="65"/>
      <c r="Z2072" s="65"/>
      <c r="AA2072" s="65"/>
      <c r="AB2072" s="65"/>
      <c r="AC2072" s="65"/>
      <c r="AD2072" s="65"/>
      <c r="AE2072" s="65"/>
      <c r="AF2072" s="65"/>
      <c r="AG2072" s="65"/>
      <c r="AH2072" s="65"/>
      <c r="AI2072" s="65"/>
      <c r="AJ2072" s="65"/>
      <c r="AK2072" s="65"/>
      <c r="AL2072" s="65"/>
      <c r="AM2072" s="65"/>
      <c r="AN2072" s="65"/>
      <c r="AO2072" s="65"/>
      <c r="AP2072" s="65"/>
      <c r="AQ2072" s="65"/>
      <c r="AR2072" s="65"/>
      <c r="AS2072" s="65"/>
      <c r="AT2072" s="65"/>
      <c r="AU2072" s="65"/>
      <c r="AV2072" s="65"/>
      <c r="AW2072" s="65"/>
      <c r="AX2072" s="65"/>
      <c r="AY2072" s="65"/>
      <c r="AZ2072" s="65"/>
      <c r="BA2072" s="65"/>
      <c r="BB2072" s="65"/>
      <c r="BC2072" s="65"/>
      <c r="BD2072" s="65"/>
      <c r="BE2072" s="65"/>
      <c r="BF2072" s="65"/>
      <c r="BG2072" s="65"/>
      <c r="BH2072" s="65"/>
      <c r="BI2072" s="65"/>
      <c r="BJ2072" s="65"/>
      <c r="BK2072" s="65"/>
      <c r="BL2072" s="65"/>
    </row>
    <row r="2073" spans="1:64" ht="24" x14ac:dyDescent="0.2">
      <c r="A2073" s="113" t="s">
        <v>1958</v>
      </c>
      <c r="B2073" s="357" t="s">
        <v>2317</v>
      </c>
      <c r="C2073" s="640" t="s">
        <v>2363</v>
      </c>
      <c r="D2073" s="626">
        <v>50</v>
      </c>
      <c r="E2073" s="113" t="s">
        <v>2319</v>
      </c>
      <c r="F2073" s="345">
        <f t="shared" si="5"/>
        <v>72</v>
      </c>
      <c r="G2073" s="130" t="s">
        <v>2070</v>
      </c>
      <c r="H2073" s="357" t="s">
        <v>28</v>
      </c>
      <c r="I2073" s="113" t="s">
        <v>2321</v>
      </c>
      <c r="J2073" s="113" t="s">
        <v>76</v>
      </c>
      <c r="K2073" s="605"/>
      <c r="L2073" s="626"/>
      <c r="M2073" s="113" t="s">
        <v>32</v>
      </c>
      <c r="N2073" s="91" t="s">
        <v>368</v>
      </c>
      <c r="O2073" s="357">
        <v>24</v>
      </c>
      <c r="P2073" s="113" t="s">
        <v>28</v>
      </c>
      <c r="Q2073" s="65"/>
      <c r="R2073" s="65"/>
      <c r="S2073" s="65"/>
      <c r="T2073" s="65"/>
      <c r="U2073" s="65"/>
      <c r="V2073" s="65"/>
      <c r="W2073" s="65"/>
      <c r="X2073" s="65"/>
      <c r="Y2073" s="65"/>
      <c r="Z2073" s="65"/>
      <c r="AA2073" s="65"/>
      <c r="AB2073" s="65"/>
      <c r="AC2073" s="65"/>
      <c r="AD2073" s="65"/>
      <c r="AE2073" s="65"/>
      <c r="AF2073" s="65"/>
      <c r="AG2073" s="65"/>
      <c r="AH2073" s="65"/>
      <c r="AI2073" s="65"/>
      <c r="AJ2073" s="65"/>
      <c r="AK2073" s="65"/>
      <c r="AL2073" s="65"/>
      <c r="AM2073" s="65"/>
      <c r="AN2073" s="65"/>
      <c r="AO2073" s="65"/>
      <c r="AP2073" s="65"/>
      <c r="AQ2073" s="65"/>
      <c r="AR2073" s="65"/>
      <c r="AS2073" s="65"/>
      <c r="AT2073" s="65"/>
      <c r="AU2073" s="65"/>
      <c r="AV2073" s="65"/>
      <c r="AW2073" s="65"/>
      <c r="AX2073" s="65"/>
      <c r="AY2073" s="65"/>
      <c r="AZ2073" s="65"/>
      <c r="BA2073" s="65"/>
      <c r="BB2073" s="65"/>
      <c r="BC2073" s="65"/>
      <c r="BD2073" s="65"/>
      <c r="BE2073" s="65"/>
      <c r="BF2073" s="65"/>
      <c r="BG2073" s="65"/>
      <c r="BH2073" s="65"/>
      <c r="BI2073" s="65"/>
      <c r="BJ2073" s="65"/>
      <c r="BK2073" s="65"/>
      <c r="BL2073" s="65"/>
    </row>
    <row r="2074" spans="1:64" ht="24" x14ac:dyDescent="0.2">
      <c r="A2074" s="113" t="s">
        <v>1958</v>
      </c>
      <c r="B2074" s="357" t="s">
        <v>2317</v>
      </c>
      <c r="C2074" s="640" t="s">
        <v>2364</v>
      </c>
      <c r="D2074" s="626">
        <v>50</v>
      </c>
      <c r="E2074" s="113" t="s">
        <v>2319</v>
      </c>
      <c r="F2074" s="345">
        <f t="shared" si="5"/>
        <v>72</v>
      </c>
      <c r="G2074" s="130" t="s">
        <v>2070</v>
      </c>
      <c r="H2074" s="357" t="s">
        <v>28</v>
      </c>
      <c r="I2074" s="113" t="s">
        <v>2321</v>
      </c>
      <c r="J2074" s="113" t="s">
        <v>76</v>
      </c>
      <c r="K2074" s="605"/>
      <c r="L2074" s="626"/>
      <c r="M2074" s="113" t="s">
        <v>32</v>
      </c>
      <c r="N2074" s="91" t="s">
        <v>368</v>
      </c>
      <c r="O2074" s="357">
        <v>24</v>
      </c>
      <c r="P2074" s="113" t="s">
        <v>28</v>
      </c>
      <c r="Q2074" s="65"/>
      <c r="R2074" s="65"/>
      <c r="S2074" s="65"/>
      <c r="T2074" s="65"/>
      <c r="U2074" s="65"/>
      <c r="V2074" s="65"/>
      <c r="W2074" s="65"/>
      <c r="X2074" s="65"/>
      <c r="Y2074" s="65"/>
      <c r="Z2074" s="65"/>
      <c r="AA2074" s="65"/>
      <c r="AB2074" s="65"/>
      <c r="AC2074" s="65"/>
      <c r="AD2074" s="65"/>
      <c r="AE2074" s="65"/>
      <c r="AF2074" s="65"/>
      <c r="AG2074" s="65"/>
      <c r="AH2074" s="65"/>
      <c r="AI2074" s="65"/>
      <c r="AJ2074" s="65"/>
      <c r="AK2074" s="65"/>
      <c r="AL2074" s="65"/>
      <c r="AM2074" s="65"/>
      <c r="AN2074" s="65"/>
      <c r="AO2074" s="65"/>
      <c r="AP2074" s="65"/>
      <c r="AQ2074" s="65"/>
      <c r="AR2074" s="65"/>
      <c r="AS2074" s="65"/>
      <c r="AT2074" s="65"/>
      <c r="AU2074" s="65"/>
      <c r="AV2074" s="65"/>
      <c r="AW2074" s="65"/>
      <c r="AX2074" s="65"/>
      <c r="AY2074" s="65"/>
      <c r="AZ2074" s="65"/>
      <c r="BA2074" s="65"/>
      <c r="BB2074" s="65"/>
      <c r="BC2074" s="65"/>
      <c r="BD2074" s="65"/>
      <c r="BE2074" s="65"/>
      <c r="BF2074" s="65"/>
      <c r="BG2074" s="65"/>
      <c r="BH2074" s="65"/>
      <c r="BI2074" s="65"/>
      <c r="BJ2074" s="65"/>
      <c r="BK2074" s="65"/>
      <c r="BL2074" s="65"/>
    </row>
    <row r="2075" spans="1:64" ht="24" x14ac:dyDescent="0.2">
      <c r="A2075" s="113" t="s">
        <v>1958</v>
      </c>
      <c r="B2075" s="357" t="s">
        <v>2317</v>
      </c>
      <c r="C2075" s="566" t="s">
        <v>2365</v>
      </c>
      <c r="D2075" s="626">
        <v>50</v>
      </c>
      <c r="E2075" s="113" t="s">
        <v>2319</v>
      </c>
      <c r="F2075" s="345">
        <f t="shared" si="5"/>
        <v>72</v>
      </c>
      <c r="G2075" s="130" t="s">
        <v>2070</v>
      </c>
      <c r="H2075" s="357" t="s">
        <v>28</v>
      </c>
      <c r="I2075" s="113" t="s">
        <v>2321</v>
      </c>
      <c r="J2075" s="113" t="s">
        <v>76</v>
      </c>
      <c r="K2075" s="605"/>
      <c r="L2075" s="626"/>
      <c r="M2075" s="113" t="s">
        <v>32</v>
      </c>
      <c r="N2075" s="91" t="s">
        <v>368</v>
      </c>
      <c r="O2075" s="357">
        <v>24</v>
      </c>
      <c r="P2075" s="113" t="s">
        <v>28</v>
      </c>
      <c r="Q2075" s="65"/>
      <c r="R2075" s="65"/>
      <c r="S2075" s="65"/>
      <c r="T2075" s="65"/>
      <c r="U2075" s="65"/>
      <c r="V2075" s="65"/>
      <c r="W2075" s="65"/>
      <c r="X2075" s="65"/>
      <c r="Y2075" s="65"/>
      <c r="Z2075" s="65"/>
      <c r="AA2075" s="65"/>
      <c r="AB2075" s="65"/>
      <c r="AC2075" s="65"/>
      <c r="AD2075" s="65"/>
      <c r="AE2075" s="65"/>
      <c r="AF2075" s="65"/>
      <c r="AG2075" s="65"/>
      <c r="AH2075" s="65"/>
      <c r="AI2075" s="65"/>
      <c r="AJ2075" s="65"/>
      <c r="AK2075" s="65"/>
      <c r="AL2075" s="65"/>
      <c r="AM2075" s="65"/>
      <c r="AN2075" s="65"/>
      <c r="AO2075" s="65"/>
      <c r="AP2075" s="65"/>
      <c r="AQ2075" s="65"/>
      <c r="AR2075" s="65"/>
      <c r="AS2075" s="65"/>
      <c r="AT2075" s="65"/>
      <c r="AU2075" s="65"/>
      <c r="AV2075" s="65"/>
      <c r="AW2075" s="65"/>
      <c r="AX2075" s="65"/>
      <c r="AY2075" s="65"/>
      <c r="AZ2075" s="65"/>
      <c r="BA2075" s="65"/>
      <c r="BB2075" s="65"/>
      <c r="BC2075" s="65"/>
      <c r="BD2075" s="65"/>
      <c r="BE2075" s="65"/>
      <c r="BF2075" s="65"/>
      <c r="BG2075" s="65"/>
      <c r="BH2075" s="65"/>
      <c r="BI2075" s="65"/>
      <c r="BJ2075" s="65"/>
      <c r="BK2075" s="65"/>
      <c r="BL2075" s="65"/>
    </row>
    <row r="2076" spans="1:64" ht="24" x14ac:dyDescent="0.2">
      <c r="A2076" s="113" t="s">
        <v>1958</v>
      </c>
      <c r="B2076" s="357" t="s">
        <v>2317</v>
      </c>
      <c r="C2076" s="640" t="s">
        <v>2366</v>
      </c>
      <c r="D2076" s="626">
        <v>50</v>
      </c>
      <c r="E2076" s="113" t="s">
        <v>2319</v>
      </c>
      <c r="F2076" s="345">
        <f t="shared" si="5"/>
        <v>72</v>
      </c>
      <c r="G2076" s="130" t="s">
        <v>2070</v>
      </c>
      <c r="H2076" s="357" t="s">
        <v>28</v>
      </c>
      <c r="I2076" s="113" t="s">
        <v>2321</v>
      </c>
      <c r="J2076" s="113" t="s">
        <v>76</v>
      </c>
      <c r="K2076" s="113"/>
      <c r="L2076" s="626"/>
      <c r="M2076" s="113" t="s">
        <v>32</v>
      </c>
      <c r="N2076" s="91" t="s">
        <v>368</v>
      </c>
      <c r="O2076" s="357">
        <v>24</v>
      </c>
      <c r="P2076" s="113" t="s">
        <v>28</v>
      </c>
      <c r="Q2076" s="65"/>
      <c r="R2076" s="65"/>
      <c r="S2076" s="65"/>
      <c r="T2076" s="65"/>
      <c r="U2076" s="65"/>
      <c r="V2076" s="65"/>
      <c r="W2076" s="65"/>
      <c r="X2076" s="65"/>
      <c r="Y2076" s="65"/>
      <c r="Z2076" s="65"/>
      <c r="AA2076" s="65"/>
      <c r="AB2076" s="65"/>
      <c r="AC2076" s="65"/>
      <c r="AD2076" s="65"/>
      <c r="AE2076" s="65"/>
      <c r="AF2076" s="65"/>
      <c r="AG2076" s="65"/>
      <c r="AH2076" s="65"/>
      <c r="AI2076" s="65"/>
      <c r="AJ2076" s="65"/>
      <c r="AK2076" s="65"/>
      <c r="AL2076" s="65"/>
      <c r="AM2076" s="65"/>
      <c r="AN2076" s="65"/>
      <c r="AO2076" s="65"/>
      <c r="AP2076" s="65"/>
      <c r="AQ2076" s="65"/>
      <c r="AR2076" s="65"/>
      <c r="AS2076" s="65"/>
      <c r="AT2076" s="65"/>
      <c r="AU2076" s="65"/>
      <c r="AV2076" s="65"/>
      <c r="AW2076" s="65"/>
      <c r="AX2076" s="65"/>
      <c r="AY2076" s="65"/>
      <c r="AZ2076" s="65"/>
      <c r="BA2076" s="65"/>
      <c r="BB2076" s="65"/>
      <c r="BC2076" s="65"/>
      <c r="BD2076" s="65"/>
      <c r="BE2076" s="65"/>
      <c r="BF2076" s="65"/>
      <c r="BG2076" s="65"/>
      <c r="BH2076" s="65"/>
      <c r="BI2076" s="65"/>
      <c r="BJ2076" s="65"/>
      <c r="BK2076" s="65"/>
      <c r="BL2076" s="65"/>
    </row>
    <row r="2077" spans="1:64" ht="24" x14ac:dyDescent="0.2">
      <c r="A2077" s="113" t="s">
        <v>1958</v>
      </c>
      <c r="B2077" s="357" t="s">
        <v>2317</v>
      </c>
      <c r="C2077" s="640" t="s">
        <v>2367</v>
      </c>
      <c r="D2077" s="626">
        <v>50</v>
      </c>
      <c r="E2077" s="113" t="s">
        <v>2319</v>
      </c>
      <c r="F2077" s="345">
        <f t="shared" si="5"/>
        <v>72</v>
      </c>
      <c r="G2077" s="130" t="s">
        <v>2070</v>
      </c>
      <c r="H2077" s="357" t="s">
        <v>28</v>
      </c>
      <c r="I2077" s="113" t="s">
        <v>2321</v>
      </c>
      <c r="J2077" s="113" t="s">
        <v>76</v>
      </c>
      <c r="K2077" s="113"/>
      <c r="L2077" s="626"/>
      <c r="M2077" s="113" t="s">
        <v>32</v>
      </c>
      <c r="N2077" s="91" t="s">
        <v>368</v>
      </c>
      <c r="O2077" s="357">
        <v>24</v>
      </c>
      <c r="P2077" s="113" t="s">
        <v>28</v>
      </c>
      <c r="Q2077" s="65"/>
      <c r="R2077" s="65"/>
      <c r="S2077" s="65"/>
      <c r="T2077" s="65"/>
      <c r="U2077" s="65"/>
      <c r="V2077" s="65"/>
      <c r="W2077" s="65"/>
      <c r="X2077" s="65"/>
      <c r="Y2077" s="65"/>
      <c r="Z2077" s="65"/>
      <c r="AA2077" s="65"/>
      <c r="AB2077" s="65"/>
      <c r="AC2077" s="65"/>
      <c r="AD2077" s="65"/>
      <c r="AE2077" s="65"/>
      <c r="AF2077" s="65"/>
      <c r="AG2077" s="65"/>
      <c r="AH2077" s="65"/>
      <c r="AI2077" s="65"/>
      <c r="AJ2077" s="65"/>
      <c r="AK2077" s="65"/>
      <c r="AL2077" s="65"/>
      <c r="AM2077" s="65"/>
      <c r="AN2077" s="65"/>
      <c r="AO2077" s="65"/>
      <c r="AP2077" s="65"/>
      <c r="AQ2077" s="65"/>
      <c r="AR2077" s="65"/>
      <c r="AS2077" s="65"/>
      <c r="AT2077" s="65"/>
      <c r="AU2077" s="65"/>
      <c r="AV2077" s="65"/>
      <c r="AW2077" s="65"/>
      <c r="AX2077" s="65"/>
      <c r="AY2077" s="65"/>
      <c r="AZ2077" s="65"/>
      <c r="BA2077" s="65"/>
      <c r="BB2077" s="65"/>
      <c r="BC2077" s="65"/>
      <c r="BD2077" s="65"/>
      <c r="BE2077" s="65"/>
      <c r="BF2077" s="65"/>
      <c r="BG2077" s="65"/>
      <c r="BH2077" s="65"/>
      <c r="BI2077" s="65"/>
      <c r="BJ2077" s="65"/>
      <c r="BK2077" s="65"/>
      <c r="BL2077" s="65"/>
    </row>
    <row r="2078" spans="1:64" ht="24" x14ac:dyDescent="0.2">
      <c r="A2078" s="113" t="s">
        <v>1958</v>
      </c>
      <c r="B2078" s="357" t="s">
        <v>2317</v>
      </c>
      <c r="C2078" s="640" t="s">
        <v>2368</v>
      </c>
      <c r="D2078" s="626">
        <v>50</v>
      </c>
      <c r="E2078" s="113" t="s">
        <v>2319</v>
      </c>
      <c r="F2078" s="345">
        <f t="shared" si="5"/>
        <v>72</v>
      </c>
      <c r="G2078" s="130" t="s">
        <v>2070</v>
      </c>
      <c r="H2078" s="357" t="s">
        <v>28</v>
      </c>
      <c r="I2078" s="113" t="s">
        <v>2321</v>
      </c>
      <c r="J2078" s="113" t="s">
        <v>76</v>
      </c>
      <c r="K2078" s="605"/>
      <c r="L2078" s="626"/>
      <c r="M2078" s="113" t="s">
        <v>32</v>
      </c>
      <c r="N2078" s="91" t="s">
        <v>368</v>
      </c>
      <c r="O2078" s="357">
        <v>24</v>
      </c>
      <c r="P2078" s="113" t="s">
        <v>28</v>
      </c>
      <c r="Q2078" s="65"/>
      <c r="R2078" s="65"/>
      <c r="S2078" s="65"/>
      <c r="T2078" s="65"/>
      <c r="U2078" s="65"/>
      <c r="V2078" s="65"/>
      <c r="W2078" s="65"/>
      <c r="X2078" s="65"/>
      <c r="Y2078" s="65"/>
      <c r="Z2078" s="65"/>
      <c r="AA2078" s="65"/>
      <c r="AB2078" s="65"/>
      <c r="AC2078" s="65"/>
      <c r="AD2078" s="65"/>
      <c r="AE2078" s="65"/>
      <c r="AF2078" s="65"/>
      <c r="AG2078" s="65"/>
      <c r="AH2078" s="65"/>
      <c r="AI2078" s="65"/>
      <c r="AJ2078" s="65"/>
      <c r="AK2078" s="65"/>
      <c r="AL2078" s="65"/>
      <c r="AM2078" s="65"/>
      <c r="AN2078" s="65"/>
      <c r="AO2078" s="65"/>
      <c r="AP2078" s="65"/>
      <c r="AQ2078" s="65"/>
      <c r="AR2078" s="65"/>
      <c r="AS2078" s="65"/>
      <c r="AT2078" s="65"/>
      <c r="AU2078" s="65"/>
      <c r="AV2078" s="65"/>
      <c r="AW2078" s="65"/>
      <c r="AX2078" s="65"/>
      <c r="AY2078" s="65"/>
      <c r="AZ2078" s="65"/>
      <c r="BA2078" s="65"/>
      <c r="BB2078" s="65"/>
      <c r="BC2078" s="65"/>
      <c r="BD2078" s="65"/>
      <c r="BE2078" s="65"/>
      <c r="BF2078" s="65"/>
      <c r="BG2078" s="65"/>
      <c r="BH2078" s="65"/>
      <c r="BI2078" s="65"/>
      <c r="BJ2078" s="65"/>
      <c r="BK2078" s="65"/>
      <c r="BL2078" s="65"/>
    </row>
    <row r="2079" spans="1:64" ht="24" x14ac:dyDescent="0.2">
      <c r="A2079" s="113" t="s">
        <v>1958</v>
      </c>
      <c r="B2079" s="357" t="s">
        <v>2317</v>
      </c>
      <c r="C2079" s="566" t="s">
        <v>2369</v>
      </c>
      <c r="D2079" s="626">
        <v>50</v>
      </c>
      <c r="E2079" s="113" t="s">
        <v>2319</v>
      </c>
      <c r="F2079" s="345">
        <f t="shared" si="5"/>
        <v>72</v>
      </c>
      <c r="G2079" s="130" t="s">
        <v>2070</v>
      </c>
      <c r="H2079" s="357" t="s">
        <v>28</v>
      </c>
      <c r="I2079" s="113" t="s">
        <v>2321</v>
      </c>
      <c r="J2079" s="113" t="s">
        <v>76</v>
      </c>
      <c r="K2079" s="357"/>
      <c r="L2079" s="626"/>
      <c r="M2079" s="113" t="s">
        <v>32</v>
      </c>
      <c r="N2079" s="91" t="s">
        <v>368</v>
      </c>
      <c r="O2079" s="357">
        <v>24</v>
      </c>
      <c r="P2079" s="113" t="s">
        <v>28</v>
      </c>
      <c r="Q2079" s="65"/>
      <c r="R2079" s="65"/>
      <c r="S2079" s="65"/>
      <c r="T2079" s="65"/>
      <c r="U2079" s="65"/>
      <c r="V2079" s="65"/>
      <c r="W2079" s="65"/>
      <c r="X2079" s="65"/>
      <c r="Y2079" s="65"/>
      <c r="Z2079" s="65"/>
      <c r="AA2079" s="65"/>
      <c r="AB2079" s="65"/>
      <c r="AC2079" s="65"/>
      <c r="AD2079" s="65"/>
      <c r="AE2079" s="65"/>
      <c r="AF2079" s="65"/>
      <c r="AG2079" s="65"/>
      <c r="AH2079" s="65"/>
      <c r="AI2079" s="65"/>
      <c r="AJ2079" s="65"/>
      <c r="AK2079" s="65"/>
      <c r="AL2079" s="65"/>
      <c r="AM2079" s="65"/>
      <c r="AN2079" s="65"/>
      <c r="AO2079" s="65"/>
      <c r="AP2079" s="65"/>
      <c r="AQ2079" s="65"/>
      <c r="AR2079" s="65"/>
      <c r="AS2079" s="65"/>
      <c r="AT2079" s="65"/>
      <c r="AU2079" s="65"/>
      <c r="AV2079" s="65"/>
      <c r="AW2079" s="65"/>
      <c r="AX2079" s="65"/>
      <c r="AY2079" s="65"/>
      <c r="AZ2079" s="65"/>
      <c r="BA2079" s="65"/>
      <c r="BB2079" s="65"/>
      <c r="BC2079" s="65"/>
      <c r="BD2079" s="65"/>
      <c r="BE2079" s="65"/>
      <c r="BF2079" s="65"/>
      <c r="BG2079" s="65"/>
      <c r="BH2079" s="65"/>
      <c r="BI2079" s="65"/>
      <c r="BJ2079" s="65"/>
      <c r="BK2079" s="65"/>
      <c r="BL2079" s="65"/>
    </row>
    <row r="2080" spans="1:64" ht="24" x14ac:dyDescent="0.2">
      <c r="A2080" s="113" t="s">
        <v>1958</v>
      </c>
      <c r="B2080" s="357" t="s">
        <v>2317</v>
      </c>
      <c r="C2080" s="640" t="s">
        <v>2370</v>
      </c>
      <c r="D2080" s="626">
        <v>80</v>
      </c>
      <c r="E2080" s="113" t="s">
        <v>2319</v>
      </c>
      <c r="F2080" s="345">
        <f t="shared" si="5"/>
        <v>115.19999999999999</v>
      </c>
      <c r="G2080" s="130" t="s">
        <v>2070</v>
      </c>
      <c r="H2080" s="357" t="s">
        <v>28</v>
      </c>
      <c r="I2080" s="113" t="s">
        <v>2321</v>
      </c>
      <c r="J2080" s="113" t="s">
        <v>76</v>
      </c>
      <c r="K2080" s="605"/>
      <c r="L2080" s="626"/>
      <c r="M2080" s="113" t="s">
        <v>32</v>
      </c>
      <c r="N2080" s="91" t="s">
        <v>368</v>
      </c>
      <c r="O2080" s="357">
        <v>24</v>
      </c>
      <c r="P2080" s="113" t="s">
        <v>28</v>
      </c>
      <c r="Q2080" s="65"/>
      <c r="R2080" s="65"/>
      <c r="S2080" s="65"/>
      <c r="T2080" s="65"/>
      <c r="U2080" s="65"/>
      <c r="V2080" s="65"/>
      <c r="W2080" s="65"/>
      <c r="X2080" s="65"/>
      <c r="Y2080" s="65"/>
      <c r="Z2080" s="65"/>
      <c r="AA2080" s="65"/>
      <c r="AB2080" s="65"/>
      <c r="AC2080" s="65"/>
      <c r="AD2080" s="65"/>
      <c r="AE2080" s="65"/>
      <c r="AF2080" s="65"/>
      <c r="AG2080" s="65"/>
      <c r="AH2080" s="65"/>
      <c r="AI2080" s="65"/>
      <c r="AJ2080" s="65"/>
      <c r="AK2080" s="65"/>
      <c r="AL2080" s="65"/>
      <c r="AM2080" s="65"/>
      <c r="AN2080" s="65"/>
      <c r="AO2080" s="65"/>
      <c r="AP2080" s="65"/>
      <c r="AQ2080" s="65"/>
      <c r="AR2080" s="65"/>
      <c r="AS2080" s="65"/>
      <c r="AT2080" s="65"/>
      <c r="AU2080" s="65"/>
      <c r="AV2080" s="65"/>
      <c r="AW2080" s="65"/>
      <c r="AX2080" s="65"/>
      <c r="AY2080" s="65"/>
      <c r="AZ2080" s="65"/>
      <c r="BA2080" s="65"/>
      <c r="BB2080" s="65"/>
      <c r="BC2080" s="65"/>
      <c r="BD2080" s="65"/>
      <c r="BE2080" s="65"/>
      <c r="BF2080" s="65"/>
      <c r="BG2080" s="65"/>
      <c r="BH2080" s="65"/>
      <c r="BI2080" s="65"/>
      <c r="BJ2080" s="65"/>
      <c r="BK2080" s="65"/>
      <c r="BL2080" s="65"/>
    </row>
    <row r="2081" spans="1:64" ht="24" x14ac:dyDescent="0.2">
      <c r="A2081" s="113" t="s">
        <v>1958</v>
      </c>
      <c r="B2081" s="357" t="s">
        <v>2317</v>
      </c>
      <c r="C2081" s="640" t="s">
        <v>2371</v>
      </c>
      <c r="D2081" s="626">
        <v>50</v>
      </c>
      <c r="E2081" s="113" t="s">
        <v>2319</v>
      </c>
      <c r="F2081" s="345">
        <f t="shared" si="5"/>
        <v>72</v>
      </c>
      <c r="G2081" s="130" t="s">
        <v>2334</v>
      </c>
      <c r="H2081" s="357" t="s">
        <v>28</v>
      </c>
      <c r="I2081" s="113" t="s">
        <v>2321</v>
      </c>
      <c r="J2081" s="113" t="s">
        <v>76</v>
      </c>
      <c r="K2081" s="113"/>
      <c r="L2081" s="626"/>
      <c r="M2081" s="113" t="s">
        <v>32</v>
      </c>
      <c r="N2081" s="91" t="s">
        <v>368</v>
      </c>
      <c r="O2081" s="357">
        <v>24</v>
      </c>
      <c r="P2081" s="113" t="s">
        <v>28</v>
      </c>
      <c r="Q2081" s="65"/>
      <c r="R2081" s="65"/>
      <c r="S2081" s="65"/>
      <c r="T2081" s="65"/>
      <c r="U2081" s="65"/>
      <c r="V2081" s="65"/>
      <c r="W2081" s="65"/>
      <c r="X2081" s="65"/>
      <c r="Y2081" s="65"/>
      <c r="Z2081" s="65"/>
      <c r="AA2081" s="65"/>
      <c r="AB2081" s="65"/>
      <c r="AC2081" s="65"/>
      <c r="AD2081" s="65"/>
      <c r="AE2081" s="65"/>
      <c r="AF2081" s="65"/>
      <c r="AG2081" s="65"/>
      <c r="AH2081" s="65"/>
      <c r="AI2081" s="65"/>
      <c r="AJ2081" s="65"/>
      <c r="AK2081" s="65"/>
      <c r="AL2081" s="65"/>
      <c r="AM2081" s="65"/>
      <c r="AN2081" s="65"/>
      <c r="AO2081" s="65"/>
      <c r="AP2081" s="65"/>
      <c r="AQ2081" s="65"/>
      <c r="AR2081" s="65"/>
      <c r="AS2081" s="65"/>
      <c r="AT2081" s="65"/>
      <c r="AU2081" s="65"/>
      <c r="AV2081" s="65"/>
      <c r="AW2081" s="65"/>
      <c r="AX2081" s="65"/>
      <c r="AY2081" s="65"/>
      <c r="AZ2081" s="65"/>
      <c r="BA2081" s="65"/>
      <c r="BB2081" s="65"/>
      <c r="BC2081" s="65"/>
      <c r="BD2081" s="65"/>
      <c r="BE2081" s="65"/>
      <c r="BF2081" s="65"/>
      <c r="BG2081" s="65"/>
      <c r="BH2081" s="65"/>
      <c r="BI2081" s="65"/>
      <c r="BJ2081" s="65"/>
      <c r="BK2081" s="65"/>
      <c r="BL2081" s="65"/>
    </row>
    <row r="2082" spans="1:64" ht="24" x14ac:dyDescent="0.2">
      <c r="A2082" s="113" t="s">
        <v>1958</v>
      </c>
      <c r="B2082" s="357" t="s">
        <v>2317</v>
      </c>
      <c r="C2082" s="640" t="s">
        <v>2372</v>
      </c>
      <c r="D2082" s="626">
        <v>80</v>
      </c>
      <c r="E2082" s="113" t="s">
        <v>2319</v>
      </c>
      <c r="F2082" s="345">
        <f t="shared" si="5"/>
        <v>115.19999999999999</v>
      </c>
      <c r="G2082" s="130" t="s">
        <v>2334</v>
      </c>
      <c r="H2082" s="357" t="s">
        <v>28</v>
      </c>
      <c r="I2082" s="113" t="s">
        <v>2321</v>
      </c>
      <c r="J2082" s="113" t="s">
        <v>76</v>
      </c>
      <c r="K2082" s="605"/>
      <c r="L2082" s="626"/>
      <c r="M2082" s="113" t="s">
        <v>32</v>
      </c>
      <c r="N2082" s="91" t="s">
        <v>368</v>
      </c>
      <c r="O2082" s="357">
        <v>24</v>
      </c>
      <c r="P2082" s="113" t="s">
        <v>28</v>
      </c>
      <c r="Q2082" s="65"/>
      <c r="R2082" s="65"/>
      <c r="S2082" s="65"/>
      <c r="T2082" s="65"/>
      <c r="U2082" s="65"/>
      <c r="V2082" s="65"/>
      <c r="W2082" s="65"/>
      <c r="X2082" s="65"/>
      <c r="Y2082" s="65"/>
      <c r="Z2082" s="65"/>
      <c r="AA2082" s="65"/>
      <c r="AB2082" s="65"/>
      <c r="AC2082" s="65"/>
      <c r="AD2082" s="65"/>
      <c r="AE2082" s="65"/>
      <c r="AF2082" s="65"/>
      <c r="AG2082" s="65"/>
      <c r="AH2082" s="65"/>
      <c r="AI2082" s="65"/>
      <c r="AJ2082" s="65"/>
      <c r="AK2082" s="65"/>
      <c r="AL2082" s="65"/>
      <c r="AM2082" s="65"/>
      <c r="AN2082" s="65"/>
      <c r="AO2082" s="65"/>
      <c r="AP2082" s="65"/>
      <c r="AQ2082" s="65"/>
      <c r="AR2082" s="65"/>
      <c r="AS2082" s="65"/>
      <c r="AT2082" s="65"/>
      <c r="AU2082" s="65"/>
      <c r="AV2082" s="65"/>
      <c r="AW2082" s="65"/>
      <c r="AX2082" s="65"/>
      <c r="AY2082" s="65"/>
      <c r="AZ2082" s="65"/>
      <c r="BA2082" s="65"/>
      <c r="BB2082" s="65"/>
      <c r="BC2082" s="65"/>
      <c r="BD2082" s="65"/>
      <c r="BE2082" s="65"/>
      <c r="BF2082" s="65"/>
      <c r="BG2082" s="65"/>
      <c r="BH2082" s="65"/>
      <c r="BI2082" s="65"/>
      <c r="BJ2082" s="65"/>
      <c r="BK2082" s="65"/>
      <c r="BL2082" s="65"/>
    </row>
    <row r="2083" spans="1:64" ht="24" x14ac:dyDescent="0.2">
      <c r="A2083" s="113" t="s">
        <v>1958</v>
      </c>
      <c r="B2083" s="357" t="s">
        <v>2317</v>
      </c>
      <c r="C2083" s="640" t="s">
        <v>2373</v>
      </c>
      <c r="D2083" s="626">
        <v>50</v>
      </c>
      <c r="E2083" s="113" t="s">
        <v>2319</v>
      </c>
      <c r="F2083" s="345">
        <f t="shared" si="5"/>
        <v>72</v>
      </c>
      <c r="G2083" s="130" t="s">
        <v>2334</v>
      </c>
      <c r="H2083" s="357" t="s">
        <v>28</v>
      </c>
      <c r="I2083" s="113" t="s">
        <v>2321</v>
      </c>
      <c r="J2083" s="113" t="s">
        <v>76</v>
      </c>
      <c r="K2083" s="113"/>
      <c r="L2083" s="626"/>
      <c r="M2083" s="113" t="s">
        <v>32</v>
      </c>
      <c r="N2083" s="91" t="s">
        <v>368</v>
      </c>
      <c r="O2083" s="357">
        <v>24</v>
      </c>
      <c r="P2083" s="113" t="s">
        <v>28</v>
      </c>
      <c r="Q2083" s="65"/>
      <c r="R2083" s="65"/>
      <c r="S2083" s="65"/>
      <c r="T2083" s="65"/>
      <c r="U2083" s="65"/>
      <c r="V2083" s="65"/>
      <c r="W2083" s="65"/>
      <c r="X2083" s="65"/>
      <c r="Y2083" s="65"/>
      <c r="Z2083" s="65"/>
      <c r="AA2083" s="65"/>
      <c r="AB2083" s="65"/>
      <c r="AC2083" s="65"/>
      <c r="AD2083" s="65"/>
      <c r="AE2083" s="65"/>
      <c r="AF2083" s="65"/>
      <c r="AG2083" s="65"/>
      <c r="AH2083" s="65"/>
      <c r="AI2083" s="65"/>
      <c r="AJ2083" s="65"/>
      <c r="AK2083" s="65"/>
      <c r="AL2083" s="65"/>
      <c r="AM2083" s="65"/>
      <c r="AN2083" s="65"/>
      <c r="AO2083" s="65"/>
      <c r="AP2083" s="65"/>
      <c r="AQ2083" s="65"/>
      <c r="AR2083" s="65"/>
      <c r="AS2083" s="65"/>
      <c r="AT2083" s="65"/>
      <c r="AU2083" s="65"/>
      <c r="AV2083" s="65"/>
      <c r="AW2083" s="65"/>
      <c r="AX2083" s="65"/>
      <c r="AY2083" s="65"/>
      <c r="AZ2083" s="65"/>
      <c r="BA2083" s="65"/>
      <c r="BB2083" s="65"/>
      <c r="BC2083" s="65"/>
      <c r="BD2083" s="65"/>
      <c r="BE2083" s="65"/>
      <c r="BF2083" s="65"/>
      <c r="BG2083" s="65"/>
      <c r="BH2083" s="65"/>
      <c r="BI2083" s="65"/>
      <c r="BJ2083" s="65"/>
      <c r="BK2083" s="65"/>
      <c r="BL2083" s="65"/>
    </row>
    <row r="2084" spans="1:64" ht="24" x14ac:dyDescent="0.2">
      <c r="A2084" s="113" t="s">
        <v>1958</v>
      </c>
      <c r="B2084" s="357" t="s">
        <v>2317</v>
      </c>
      <c r="C2084" s="566" t="s">
        <v>2374</v>
      </c>
      <c r="D2084" s="626" t="s">
        <v>1978</v>
      </c>
      <c r="E2084" s="113" t="s">
        <v>2319</v>
      </c>
      <c r="F2084" s="345">
        <v>331.2</v>
      </c>
      <c r="G2084" s="130" t="s">
        <v>2331</v>
      </c>
      <c r="H2084" s="357" t="s">
        <v>28</v>
      </c>
      <c r="I2084" s="113" t="s">
        <v>2321</v>
      </c>
      <c r="J2084" s="113" t="s">
        <v>76</v>
      </c>
      <c r="K2084" s="605"/>
      <c r="L2084" s="626"/>
      <c r="M2084" s="113" t="s">
        <v>32</v>
      </c>
      <c r="N2084" s="91" t="s">
        <v>368</v>
      </c>
      <c r="O2084" s="357">
        <v>24</v>
      </c>
      <c r="P2084" s="113" t="s">
        <v>28</v>
      </c>
      <c r="Q2084" s="65"/>
      <c r="R2084" s="65"/>
      <c r="S2084" s="65"/>
      <c r="T2084" s="65"/>
      <c r="U2084" s="65"/>
      <c r="V2084" s="65"/>
      <c r="W2084" s="65"/>
      <c r="X2084" s="65"/>
      <c r="Y2084" s="65"/>
      <c r="Z2084" s="65"/>
      <c r="AA2084" s="65"/>
      <c r="AB2084" s="65"/>
      <c r="AC2084" s="65"/>
      <c r="AD2084" s="65"/>
      <c r="AE2084" s="65"/>
      <c r="AF2084" s="65"/>
      <c r="AG2084" s="65"/>
      <c r="AH2084" s="65"/>
      <c r="AI2084" s="65"/>
      <c r="AJ2084" s="65"/>
      <c r="AK2084" s="65"/>
      <c r="AL2084" s="65"/>
      <c r="AM2084" s="65"/>
      <c r="AN2084" s="65"/>
      <c r="AO2084" s="65"/>
      <c r="AP2084" s="65"/>
      <c r="AQ2084" s="65"/>
      <c r="AR2084" s="65"/>
      <c r="AS2084" s="65"/>
      <c r="AT2084" s="65"/>
      <c r="AU2084" s="65"/>
      <c r="AV2084" s="65"/>
      <c r="AW2084" s="65"/>
      <c r="AX2084" s="65"/>
      <c r="AY2084" s="65"/>
      <c r="AZ2084" s="65"/>
      <c r="BA2084" s="65"/>
      <c r="BB2084" s="65"/>
      <c r="BC2084" s="65"/>
      <c r="BD2084" s="65"/>
      <c r="BE2084" s="65"/>
      <c r="BF2084" s="65"/>
      <c r="BG2084" s="65"/>
      <c r="BH2084" s="65"/>
      <c r="BI2084" s="65"/>
      <c r="BJ2084" s="65"/>
      <c r="BK2084" s="65"/>
      <c r="BL2084" s="65"/>
    </row>
    <row r="2085" spans="1:64" ht="24" x14ac:dyDescent="0.2">
      <c r="A2085" s="113" t="s">
        <v>1958</v>
      </c>
      <c r="B2085" s="357" t="s">
        <v>2317</v>
      </c>
      <c r="C2085" s="640" t="s">
        <v>2375</v>
      </c>
      <c r="D2085" s="626">
        <v>75</v>
      </c>
      <c r="E2085" s="113" t="s">
        <v>2319</v>
      </c>
      <c r="F2085" s="345">
        <f t="shared" ref="F2085:F2090" si="6">D2085*2.4*0.6</f>
        <v>108</v>
      </c>
      <c r="G2085" s="130" t="s">
        <v>2070</v>
      </c>
      <c r="H2085" s="357" t="s">
        <v>28</v>
      </c>
      <c r="I2085" s="113" t="s">
        <v>2321</v>
      </c>
      <c r="J2085" s="113" t="s">
        <v>76</v>
      </c>
      <c r="K2085" s="605"/>
      <c r="L2085" s="641"/>
      <c r="M2085" s="113" t="s">
        <v>32</v>
      </c>
      <c r="N2085" s="91" t="s">
        <v>368</v>
      </c>
      <c r="O2085" s="357">
        <v>24</v>
      </c>
      <c r="P2085" s="113" t="s">
        <v>28</v>
      </c>
      <c r="Q2085" s="65"/>
      <c r="R2085" s="65"/>
      <c r="S2085" s="65"/>
      <c r="T2085" s="65"/>
      <c r="U2085" s="65"/>
      <c r="V2085" s="65"/>
      <c r="W2085" s="65"/>
      <c r="X2085" s="65"/>
      <c r="Y2085" s="65"/>
      <c r="Z2085" s="65"/>
      <c r="AA2085" s="65"/>
      <c r="AB2085" s="65"/>
      <c r="AC2085" s="65"/>
      <c r="AD2085" s="65"/>
      <c r="AE2085" s="65"/>
      <c r="AF2085" s="65"/>
      <c r="AG2085" s="65"/>
      <c r="AH2085" s="65"/>
      <c r="AI2085" s="65"/>
      <c r="AJ2085" s="65"/>
      <c r="AK2085" s="65"/>
      <c r="AL2085" s="65"/>
      <c r="AM2085" s="65"/>
      <c r="AN2085" s="65"/>
      <c r="AO2085" s="65"/>
      <c r="AP2085" s="65"/>
      <c r="AQ2085" s="65"/>
      <c r="AR2085" s="65"/>
      <c r="AS2085" s="65"/>
      <c r="AT2085" s="65"/>
      <c r="AU2085" s="65"/>
      <c r="AV2085" s="65"/>
      <c r="AW2085" s="65"/>
      <c r="AX2085" s="65"/>
      <c r="AY2085" s="65"/>
      <c r="AZ2085" s="65"/>
      <c r="BA2085" s="65"/>
      <c r="BB2085" s="65"/>
      <c r="BC2085" s="65"/>
      <c r="BD2085" s="65"/>
      <c r="BE2085" s="65"/>
      <c r="BF2085" s="65"/>
      <c r="BG2085" s="65"/>
      <c r="BH2085" s="65"/>
      <c r="BI2085" s="65"/>
      <c r="BJ2085" s="65"/>
      <c r="BK2085" s="65"/>
      <c r="BL2085" s="65"/>
    </row>
    <row r="2086" spans="1:64" ht="24" x14ac:dyDescent="0.2">
      <c r="A2086" s="113" t="s">
        <v>1958</v>
      </c>
      <c r="B2086" s="357" t="s">
        <v>2317</v>
      </c>
      <c r="C2086" s="640" t="s">
        <v>2376</v>
      </c>
      <c r="D2086" s="626">
        <v>800</v>
      </c>
      <c r="E2086" s="113" t="s">
        <v>2319</v>
      </c>
      <c r="F2086" s="345">
        <f t="shared" si="6"/>
        <v>1152</v>
      </c>
      <c r="G2086" s="130" t="s">
        <v>2377</v>
      </c>
      <c r="H2086" s="357" t="s">
        <v>28</v>
      </c>
      <c r="I2086" s="113" t="s">
        <v>2321</v>
      </c>
      <c r="J2086" s="113" t="s">
        <v>76</v>
      </c>
      <c r="K2086" s="357"/>
      <c r="L2086" s="626"/>
      <c r="M2086" s="113" t="s">
        <v>32</v>
      </c>
      <c r="N2086" s="91" t="s">
        <v>368</v>
      </c>
      <c r="O2086" s="357">
        <v>24</v>
      </c>
      <c r="P2086" s="113" t="s">
        <v>28</v>
      </c>
      <c r="Q2086" s="65"/>
      <c r="R2086" s="65"/>
      <c r="S2086" s="65"/>
      <c r="T2086" s="65"/>
      <c r="U2086" s="65"/>
      <c r="V2086" s="65"/>
      <c r="W2086" s="65"/>
      <c r="X2086" s="65"/>
      <c r="Y2086" s="65"/>
      <c r="Z2086" s="65"/>
      <c r="AA2086" s="65"/>
      <c r="AB2086" s="65"/>
      <c r="AC2086" s="65"/>
      <c r="AD2086" s="65"/>
      <c r="AE2086" s="65"/>
      <c r="AF2086" s="65"/>
      <c r="AG2086" s="65"/>
      <c r="AH2086" s="65"/>
      <c r="AI2086" s="65"/>
      <c r="AJ2086" s="65"/>
      <c r="AK2086" s="65"/>
      <c r="AL2086" s="65"/>
      <c r="AM2086" s="65"/>
      <c r="AN2086" s="65"/>
      <c r="AO2086" s="65"/>
      <c r="AP2086" s="65"/>
      <c r="AQ2086" s="65"/>
      <c r="AR2086" s="65"/>
      <c r="AS2086" s="65"/>
      <c r="AT2086" s="65"/>
      <c r="AU2086" s="65"/>
      <c r="AV2086" s="65"/>
      <c r="AW2086" s="65"/>
      <c r="AX2086" s="65"/>
      <c r="AY2086" s="65"/>
      <c r="AZ2086" s="65"/>
      <c r="BA2086" s="65"/>
      <c r="BB2086" s="65"/>
      <c r="BC2086" s="65"/>
      <c r="BD2086" s="65"/>
      <c r="BE2086" s="65"/>
      <c r="BF2086" s="65"/>
      <c r="BG2086" s="65"/>
      <c r="BH2086" s="65"/>
      <c r="BI2086" s="65"/>
      <c r="BJ2086" s="65"/>
      <c r="BK2086" s="65"/>
      <c r="BL2086" s="65"/>
    </row>
    <row r="2087" spans="1:64" ht="24" x14ac:dyDescent="0.2">
      <c r="A2087" s="113" t="s">
        <v>1958</v>
      </c>
      <c r="B2087" s="357" t="s">
        <v>2317</v>
      </c>
      <c r="C2087" s="566" t="s">
        <v>2378</v>
      </c>
      <c r="D2087" s="626">
        <v>230</v>
      </c>
      <c r="E2087" s="113" t="s">
        <v>2319</v>
      </c>
      <c r="F2087" s="345">
        <f t="shared" si="6"/>
        <v>331.2</v>
      </c>
      <c r="G2087" s="130" t="s">
        <v>2377</v>
      </c>
      <c r="H2087" s="357" t="s">
        <v>28</v>
      </c>
      <c r="I2087" s="113" t="s">
        <v>2321</v>
      </c>
      <c r="J2087" s="113" t="s">
        <v>76</v>
      </c>
      <c r="K2087" s="357"/>
      <c r="L2087" s="626"/>
      <c r="M2087" s="113" t="s">
        <v>32</v>
      </c>
      <c r="N2087" s="91" t="s">
        <v>368</v>
      </c>
      <c r="O2087" s="357">
        <v>24</v>
      </c>
      <c r="P2087" s="113" t="s">
        <v>28</v>
      </c>
      <c r="Q2087" s="65"/>
      <c r="R2087" s="65"/>
      <c r="S2087" s="65"/>
      <c r="T2087" s="65"/>
      <c r="U2087" s="65"/>
      <c r="V2087" s="65"/>
      <c r="W2087" s="65"/>
      <c r="X2087" s="65"/>
      <c r="Y2087" s="65"/>
      <c r="Z2087" s="65"/>
      <c r="AA2087" s="65"/>
      <c r="AB2087" s="65"/>
      <c r="AC2087" s="65"/>
      <c r="AD2087" s="65"/>
      <c r="AE2087" s="65"/>
      <c r="AF2087" s="65"/>
      <c r="AG2087" s="65"/>
      <c r="AH2087" s="65"/>
      <c r="AI2087" s="65"/>
      <c r="AJ2087" s="65"/>
      <c r="AK2087" s="65"/>
      <c r="AL2087" s="65"/>
      <c r="AM2087" s="65"/>
      <c r="AN2087" s="65"/>
      <c r="AO2087" s="65"/>
      <c r="AP2087" s="65"/>
      <c r="AQ2087" s="65"/>
      <c r="AR2087" s="65"/>
      <c r="AS2087" s="65"/>
      <c r="AT2087" s="65"/>
      <c r="AU2087" s="65"/>
      <c r="AV2087" s="65"/>
      <c r="AW2087" s="65"/>
      <c r="AX2087" s="65"/>
      <c r="AY2087" s="65"/>
      <c r="AZ2087" s="65"/>
      <c r="BA2087" s="65"/>
      <c r="BB2087" s="65"/>
      <c r="BC2087" s="65"/>
      <c r="BD2087" s="65"/>
      <c r="BE2087" s="65"/>
      <c r="BF2087" s="65"/>
      <c r="BG2087" s="65"/>
      <c r="BH2087" s="65"/>
      <c r="BI2087" s="65"/>
      <c r="BJ2087" s="65"/>
      <c r="BK2087" s="65"/>
      <c r="BL2087" s="65"/>
    </row>
    <row r="2088" spans="1:64" ht="24" x14ac:dyDescent="0.2">
      <c r="A2088" s="113" t="s">
        <v>1958</v>
      </c>
      <c r="B2088" s="357" t="s">
        <v>2317</v>
      </c>
      <c r="C2088" s="566" t="s">
        <v>2379</v>
      </c>
      <c r="D2088" s="626">
        <v>800</v>
      </c>
      <c r="E2088" s="113" t="s">
        <v>2319</v>
      </c>
      <c r="F2088" s="345">
        <f t="shared" si="6"/>
        <v>1152</v>
      </c>
      <c r="G2088" s="130" t="s">
        <v>2377</v>
      </c>
      <c r="H2088" s="357" t="s">
        <v>28</v>
      </c>
      <c r="I2088" s="113" t="s">
        <v>2321</v>
      </c>
      <c r="J2088" s="113" t="s">
        <v>76</v>
      </c>
      <c r="K2088" s="357"/>
      <c r="L2088" s="626"/>
      <c r="M2088" s="113" t="s">
        <v>32</v>
      </c>
      <c r="N2088" s="91" t="s">
        <v>368</v>
      </c>
      <c r="O2088" s="357">
        <v>24</v>
      </c>
      <c r="P2088" s="113" t="s">
        <v>28</v>
      </c>
      <c r="Q2088" s="65"/>
      <c r="R2088" s="65"/>
      <c r="S2088" s="65"/>
      <c r="T2088" s="65"/>
      <c r="U2088" s="65"/>
      <c r="V2088" s="65"/>
      <c r="W2088" s="65"/>
      <c r="X2088" s="65"/>
      <c r="Y2088" s="65"/>
      <c r="Z2088" s="65"/>
      <c r="AA2088" s="65"/>
      <c r="AB2088" s="65"/>
      <c r="AC2088" s="65"/>
      <c r="AD2088" s="65"/>
      <c r="AE2088" s="65"/>
      <c r="AF2088" s="65"/>
      <c r="AG2088" s="65"/>
      <c r="AH2088" s="65"/>
      <c r="AI2088" s="65"/>
      <c r="AJ2088" s="65"/>
      <c r="AK2088" s="65"/>
      <c r="AL2088" s="65"/>
      <c r="AM2088" s="65"/>
      <c r="AN2088" s="65"/>
      <c r="AO2088" s="65"/>
      <c r="AP2088" s="65"/>
      <c r="AQ2088" s="65"/>
      <c r="AR2088" s="65"/>
      <c r="AS2088" s="65"/>
      <c r="AT2088" s="65"/>
      <c r="AU2088" s="65"/>
      <c r="AV2088" s="65"/>
      <c r="AW2088" s="65"/>
      <c r="AX2088" s="65"/>
      <c r="AY2088" s="65"/>
      <c r="AZ2088" s="65"/>
      <c r="BA2088" s="65"/>
      <c r="BB2088" s="65"/>
      <c r="BC2088" s="65"/>
      <c r="BD2088" s="65"/>
      <c r="BE2088" s="65"/>
      <c r="BF2088" s="65"/>
      <c r="BG2088" s="65"/>
      <c r="BH2088" s="65"/>
      <c r="BI2088" s="65"/>
      <c r="BJ2088" s="65"/>
      <c r="BK2088" s="65"/>
      <c r="BL2088" s="65"/>
    </row>
    <row r="2089" spans="1:64" ht="24" x14ac:dyDescent="0.2">
      <c r="A2089" s="113" t="s">
        <v>1958</v>
      </c>
      <c r="B2089" s="357" t="s">
        <v>2317</v>
      </c>
      <c r="C2089" s="640" t="s">
        <v>2380</v>
      </c>
      <c r="D2089" s="626">
        <v>230</v>
      </c>
      <c r="E2089" s="113" t="s">
        <v>2319</v>
      </c>
      <c r="F2089" s="345">
        <f t="shared" si="6"/>
        <v>331.2</v>
      </c>
      <c r="G2089" s="130" t="s">
        <v>2028</v>
      </c>
      <c r="H2089" s="357" t="s">
        <v>28</v>
      </c>
      <c r="I2089" s="113" t="s">
        <v>2321</v>
      </c>
      <c r="J2089" s="113" t="s">
        <v>76</v>
      </c>
      <c r="K2089" s="605"/>
      <c r="L2089" s="626"/>
      <c r="M2089" s="113" t="s">
        <v>32</v>
      </c>
      <c r="N2089" s="91" t="s">
        <v>368</v>
      </c>
      <c r="O2089" s="357">
        <v>24</v>
      </c>
      <c r="P2089" s="113" t="s">
        <v>28</v>
      </c>
      <c r="Q2089" s="65"/>
      <c r="R2089" s="65"/>
      <c r="S2089" s="65"/>
      <c r="T2089" s="65"/>
      <c r="U2089" s="65"/>
      <c r="V2089" s="65"/>
      <c r="W2089" s="65"/>
      <c r="X2089" s="65"/>
      <c r="Y2089" s="65"/>
      <c r="Z2089" s="65"/>
      <c r="AA2089" s="65"/>
      <c r="AB2089" s="65"/>
      <c r="AC2089" s="65"/>
      <c r="AD2089" s="65"/>
      <c r="AE2089" s="65"/>
      <c r="AF2089" s="65"/>
      <c r="AG2089" s="65"/>
      <c r="AH2089" s="65"/>
      <c r="AI2089" s="65"/>
      <c r="AJ2089" s="65"/>
      <c r="AK2089" s="65"/>
      <c r="AL2089" s="65"/>
      <c r="AM2089" s="65"/>
      <c r="AN2089" s="65"/>
      <c r="AO2089" s="65"/>
      <c r="AP2089" s="65"/>
      <c r="AQ2089" s="65"/>
      <c r="AR2089" s="65"/>
      <c r="AS2089" s="65"/>
      <c r="AT2089" s="65"/>
      <c r="AU2089" s="65"/>
      <c r="AV2089" s="65"/>
      <c r="AW2089" s="65"/>
      <c r="AX2089" s="65"/>
      <c r="AY2089" s="65"/>
      <c r="AZ2089" s="65"/>
      <c r="BA2089" s="65"/>
      <c r="BB2089" s="65"/>
      <c r="BC2089" s="65"/>
      <c r="BD2089" s="65"/>
      <c r="BE2089" s="65"/>
      <c r="BF2089" s="65"/>
      <c r="BG2089" s="65"/>
      <c r="BH2089" s="65"/>
      <c r="BI2089" s="65"/>
      <c r="BJ2089" s="65"/>
      <c r="BK2089" s="65"/>
      <c r="BL2089" s="65"/>
    </row>
    <row r="2090" spans="1:64" ht="24" x14ac:dyDescent="0.2">
      <c r="A2090" s="113" t="s">
        <v>1958</v>
      </c>
      <c r="B2090" s="357" t="s">
        <v>2317</v>
      </c>
      <c r="C2090" s="640" t="s">
        <v>2381</v>
      </c>
      <c r="D2090" s="626">
        <v>230</v>
      </c>
      <c r="E2090" s="113" t="s">
        <v>2319</v>
      </c>
      <c r="F2090" s="345">
        <f t="shared" si="6"/>
        <v>331.2</v>
      </c>
      <c r="G2090" s="130" t="s">
        <v>2028</v>
      </c>
      <c r="H2090" s="357" t="s">
        <v>28</v>
      </c>
      <c r="I2090" s="113" t="s">
        <v>2321</v>
      </c>
      <c r="J2090" s="113" t="s">
        <v>76</v>
      </c>
      <c r="K2090" s="605"/>
      <c r="L2090" s="626"/>
      <c r="M2090" s="113" t="s">
        <v>32</v>
      </c>
      <c r="N2090" s="91" t="s">
        <v>368</v>
      </c>
      <c r="O2090" s="357">
        <v>24</v>
      </c>
      <c r="P2090" s="113" t="s">
        <v>28</v>
      </c>
      <c r="Q2090" s="65"/>
      <c r="R2090" s="65"/>
      <c r="S2090" s="65"/>
      <c r="T2090" s="65"/>
      <c r="U2090" s="65"/>
      <c r="V2090" s="65"/>
      <c r="W2090" s="65"/>
      <c r="X2090" s="65"/>
      <c r="Y2090" s="65"/>
      <c r="Z2090" s="65"/>
      <c r="AA2090" s="65"/>
      <c r="AB2090" s="65"/>
      <c r="AC2090" s="65"/>
      <c r="AD2090" s="65"/>
      <c r="AE2090" s="65"/>
      <c r="AF2090" s="65"/>
      <c r="AG2090" s="65"/>
      <c r="AH2090" s="65"/>
      <c r="AI2090" s="65"/>
      <c r="AJ2090" s="65"/>
      <c r="AK2090" s="65"/>
      <c r="AL2090" s="65"/>
      <c r="AM2090" s="65"/>
      <c r="AN2090" s="65"/>
      <c r="AO2090" s="65"/>
      <c r="AP2090" s="65"/>
      <c r="AQ2090" s="65"/>
      <c r="AR2090" s="65"/>
      <c r="AS2090" s="65"/>
      <c r="AT2090" s="65"/>
      <c r="AU2090" s="65"/>
      <c r="AV2090" s="65"/>
      <c r="AW2090" s="65"/>
      <c r="AX2090" s="65"/>
      <c r="AY2090" s="65"/>
      <c r="AZ2090" s="65"/>
      <c r="BA2090" s="65"/>
      <c r="BB2090" s="65"/>
      <c r="BC2090" s="65"/>
      <c r="BD2090" s="65"/>
      <c r="BE2090" s="65"/>
      <c r="BF2090" s="65"/>
      <c r="BG2090" s="65"/>
      <c r="BH2090" s="65"/>
      <c r="BI2090" s="65"/>
      <c r="BJ2090" s="65"/>
      <c r="BK2090" s="65"/>
      <c r="BL2090" s="65"/>
    </row>
    <row r="2091" spans="1:64" ht="24" x14ac:dyDescent="0.2">
      <c r="A2091" s="113" t="s">
        <v>1958</v>
      </c>
      <c r="B2091" s="357" t="s">
        <v>2317</v>
      </c>
      <c r="C2091" s="638" t="s">
        <v>2382</v>
      </c>
      <c r="D2091" s="626" t="s">
        <v>1978</v>
      </c>
      <c r="E2091" s="113" t="s">
        <v>2319</v>
      </c>
      <c r="F2091" s="345">
        <v>331.2</v>
      </c>
      <c r="G2091" s="357" t="s">
        <v>2331</v>
      </c>
      <c r="H2091" s="357" t="s">
        <v>28</v>
      </c>
      <c r="I2091" s="113" t="s">
        <v>2321</v>
      </c>
      <c r="J2091" s="113" t="s">
        <v>76</v>
      </c>
      <c r="K2091" s="113"/>
      <c r="L2091" s="626"/>
      <c r="M2091" s="113" t="s">
        <v>32</v>
      </c>
      <c r="N2091" s="91" t="s">
        <v>368</v>
      </c>
      <c r="O2091" s="357">
        <v>24</v>
      </c>
      <c r="P2091" s="113" t="s">
        <v>28</v>
      </c>
      <c r="Q2091" s="65"/>
      <c r="R2091" s="65"/>
      <c r="S2091" s="65"/>
      <c r="T2091" s="65"/>
      <c r="U2091" s="65"/>
      <c r="V2091" s="65"/>
      <c r="W2091" s="65"/>
      <c r="X2091" s="65"/>
      <c r="Y2091" s="65"/>
      <c r="Z2091" s="65"/>
      <c r="AA2091" s="65"/>
      <c r="AB2091" s="65"/>
      <c r="AC2091" s="65"/>
      <c r="AD2091" s="65"/>
      <c r="AE2091" s="65"/>
      <c r="AF2091" s="65"/>
      <c r="AG2091" s="65"/>
      <c r="AH2091" s="65"/>
      <c r="AI2091" s="65"/>
      <c r="AJ2091" s="65"/>
      <c r="AK2091" s="65"/>
      <c r="AL2091" s="65"/>
      <c r="AM2091" s="65"/>
      <c r="AN2091" s="65"/>
      <c r="AO2091" s="65"/>
      <c r="AP2091" s="65"/>
      <c r="AQ2091" s="65"/>
      <c r="AR2091" s="65"/>
      <c r="AS2091" s="65"/>
      <c r="AT2091" s="65"/>
      <c r="AU2091" s="65"/>
      <c r="AV2091" s="65"/>
      <c r="AW2091" s="65"/>
      <c r="AX2091" s="65"/>
      <c r="AY2091" s="65"/>
      <c r="AZ2091" s="65"/>
      <c r="BA2091" s="65"/>
      <c r="BB2091" s="65"/>
      <c r="BC2091" s="65"/>
      <c r="BD2091" s="65"/>
      <c r="BE2091" s="65"/>
      <c r="BF2091" s="65"/>
      <c r="BG2091" s="65"/>
      <c r="BH2091" s="65"/>
      <c r="BI2091" s="65"/>
      <c r="BJ2091" s="65"/>
      <c r="BK2091" s="65"/>
      <c r="BL2091" s="65"/>
    </row>
    <row r="2092" spans="1:64" ht="24" x14ac:dyDescent="0.2">
      <c r="A2092" s="113" t="s">
        <v>1958</v>
      </c>
      <c r="B2092" s="357" t="s">
        <v>2317</v>
      </c>
      <c r="C2092" s="638" t="s">
        <v>2383</v>
      </c>
      <c r="D2092" s="626" t="s">
        <v>1978</v>
      </c>
      <c r="E2092" s="113" t="s">
        <v>2319</v>
      </c>
      <c r="F2092" s="345">
        <v>331.2</v>
      </c>
      <c r="G2092" s="357" t="s">
        <v>2331</v>
      </c>
      <c r="H2092" s="357" t="s">
        <v>28</v>
      </c>
      <c r="I2092" s="113" t="s">
        <v>2321</v>
      </c>
      <c r="J2092" s="113" t="s">
        <v>76</v>
      </c>
      <c r="K2092" s="113"/>
      <c r="L2092" s="626"/>
      <c r="M2092" s="113" t="s">
        <v>32</v>
      </c>
      <c r="N2092" s="91" t="s">
        <v>368</v>
      </c>
      <c r="O2092" s="357">
        <v>24</v>
      </c>
      <c r="P2092" s="113" t="s">
        <v>28</v>
      </c>
      <c r="Q2092" s="65"/>
      <c r="R2092" s="65"/>
      <c r="S2092" s="65"/>
      <c r="T2092" s="65"/>
      <c r="U2092" s="65"/>
      <c r="V2092" s="65"/>
      <c r="W2092" s="65"/>
      <c r="X2092" s="65"/>
      <c r="Y2092" s="65"/>
      <c r="Z2092" s="65"/>
      <c r="AA2092" s="65"/>
      <c r="AB2092" s="65"/>
      <c r="AC2092" s="65"/>
      <c r="AD2092" s="65"/>
      <c r="AE2092" s="65"/>
      <c r="AF2092" s="65"/>
      <c r="AG2092" s="65"/>
      <c r="AH2092" s="65"/>
      <c r="AI2092" s="65"/>
      <c r="AJ2092" s="65"/>
      <c r="AK2092" s="65"/>
      <c r="AL2092" s="65"/>
      <c r="AM2092" s="65"/>
      <c r="AN2092" s="65"/>
      <c r="AO2092" s="65"/>
      <c r="AP2092" s="65"/>
      <c r="AQ2092" s="65"/>
      <c r="AR2092" s="65"/>
      <c r="AS2092" s="65"/>
      <c r="AT2092" s="65"/>
      <c r="AU2092" s="65"/>
      <c r="AV2092" s="65"/>
      <c r="AW2092" s="65"/>
      <c r="AX2092" s="65"/>
      <c r="AY2092" s="65"/>
      <c r="AZ2092" s="65"/>
      <c r="BA2092" s="65"/>
      <c r="BB2092" s="65"/>
      <c r="BC2092" s="65"/>
      <c r="BD2092" s="65"/>
      <c r="BE2092" s="65"/>
      <c r="BF2092" s="65"/>
      <c r="BG2092" s="65"/>
      <c r="BH2092" s="65"/>
      <c r="BI2092" s="65"/>
      <c r="BJ2092" s="65"/>
      <c r="BK2092" s="65"/>
      <c r="BL2092" s="65"/>
    </row>
    <row r="2093" spans="1:64" ht="24" x14ac:dyDescent="0.2">
      <c r="A2093" s="113" t="s">
        <v>1958</v>
      </c>
      <c r="B2093" s="357" t="s">
        <v>2317</v>
      </c>
      <c r="C2093" s="566" t="s">
        <v>2384</v>
      </c>
      <c r="D2093" s="637">
        <v>50</v>
      </c>
      <c r="E2093" s="113" t="s">
        <v>2319</v>
      </c>
      <c r="F2093" s="345">
        <f t="shared" ref="F2093:F2127" si="7">D2093*2.4*0.6</f>
        <v>72</v>
      </c>
      <c r="G2093" s="130" t="s">
        <v>2070</v>
      </c>
      <c r="H2093" s="357" t="s">
        <v>28</v>
      </c>
      <c r="I2093" s="113" t="s">
        <v>2321</v>
      </c>
      <c r="J2093" s="357" t="s">
        <v>28</v>
      </c>
      <c r="K2093" s="113" t="s">
        <v>407</v>
      </c>
      <c r="L2093" s="459" t="s">
        <v>2385</v>
      </c>
      <c r="M2093" s="113" t="s">
        <v>32</v>
      </c>
      <c r="N2093" s="91" t="s">
        <v>368</v>
      </c>
      <c r="O2093" s="357">
        <v>24</v>
      </c>
      <c r="P2093" s="113" t="s">
        <v>28</v>
      </c>
      <c r="Q2093" s="65"/>
      <c r="R2093" s="65"/>
      <c r="S2093" s="65"/>
      <c r="T2093" s="65"/>
      <c r="U2093" s="65"/>
      <c r="V2093" s="65"/>
      <c r="W2093" s="65"/>
      <c r="X2093" s="65"/>
      <c r="Y2093" s="65"/>
      <c r="Z2093" s="65"/>
      <c r="AA2093" s="65"/>
      <c r="AB2093" s="65"/>
      <c r="AC2093" s="65"/>
      <c r="AD2093" s="65"/>
      <c r="AE2093" s="65"/>
      <c r="AF2093" s="65"/>
      <c r="AG2093" s="65"/>
      <c r="AH2093" s="65"/>
      <c r="AI2093" s="65"/>
      <c r="AJ2093" s="65"/>
      <c r="AK2093" s="65"/>
      <c r="AL2093" s="65"/>
      <c r="AM2093" s="65"/>
      <c r="AN2093" s="65"/>
      <c r="AO2093" s="65"/>
      <c r="AP2093" s="65"/>
      <c r="AQ2093" s="65"/>
      <c r="AR2093" s="65"/>
      <c r="AS2093" s="65"/>
      <c r="AT2093" s="65"/>
      <c r="AU2093" s="65"/>
      <c r="AV2093" s="65"/>
      <c r="AW2093" s="65"/>
      <c r="AX2093" s="65"/>
      <c r="AY2093" s="65"/>
      <c r="AZ2093" s="65"/>
      <c r="BA2093" s="65"/>
      <c r="BB2093" s="65"/>
      <c r="BC2093" s="65"/>
      <c r="BD2093" s="65"/>
      <c r="BE2093" s="65"/>
      <c r="BF2093" s="65"/>
      <c r="BG2093" s="65"/>
      <c r="BH2093" s="65"/>
      <c r="BI2093" s="65"/>
      <c r="BJ2093" s="65"/>
      <c r="BK2093" s="65"/>
      <c r="BL2093" s="65"/>
    </row>
    <row r="2094" spans="1:64" ht="24" x14ac:dyDescent="0.2">
      <c r="A2094" s="113" t="s">
        <v>1958</v>
      </c>
      <c r="B2094" s="357" t="s">
        <v>2317</v>
      </c>
      <c r="C2094" s="640" t="s">
        <v>2386</v>
      </c>
      <c r="D2094" s="637">
        <v>50</v>
      </c>
      <c r="E2094" s="113" t="s">
        <v>2319</v>
      </c>
      <c r="F2094" s="345">
        <f t="shared" si="7"/>
        <v>72</v>
      </c>
      <c r="G2094" s="130" t="s">
        <v>2070</v>
      </c>
      <c r="H2094" s="357" t="s">
        <v>28</v>
      </c>
      <c r="I2094" s="113" t="s">
        <v>2321</v>
      </c>
      <c r="J2094" s="113" t="s">
        <v>76</v>
      </c>
      <c r="K2094" s="605"/>
      <c r="L2094" s="626"/>
      <c r="M2094" s="113" t="s">
        <v>32</v>
      </c>
      <c r="N2094" s="91" t="s">
        <v>368</v>
      </c>
      <c r="O2094" s="357">
        <v>24</v>
      </c>
      <c r="P2094" s="113" t="s">
        <v>28</v>
      </c>
      <c r="Q2094" s="65"/>
      <c r="R2094" s="65"/>
      <c r="S2094" s="65"/>
      <c r="T2094" s="65"/>
      <c r="U2094" s="65"/>
      <c r="V2094" s="65"/>
      <c r="W2094" s="65"/>
      <c r="X2094" s="65"/>
      <c r="Y2094" s="65"/>
      <c r="Z2094" s="65"/>
      <c r="AA2094" s="65"/>
      <c r="AB2094" s="65"/>
      <c r="AC2094" s="65"/>
      <c r="AD2094" s="65"/>
      <c r="AE2094" s="65"/>
      <c r="AF2094" s="65"/>
      <c r="AG2094" s="65"/>
      <c r="AH2094" s="65"/>
      <c r="AI2094" s="65"/>
      <c r="AJ2094" s="65"/>
      <c r="AK2094" s="65"/>
      <c r="AL2094" s="65"/>
      <c r="AM2094" s="65"/>
      <c r="AN2094" s="65"/>
      <c r="AO2094" s="65"/>
      <c r="AP2094" s="65"/>
      <c r="AQ2094" s="65"/>
      <c r="AR2094" s="65"/>
      <c r="AS2094" s="65"/>
      <c r="AT2094" s="65"/>
      <c r="AU2094" s="65"/>
      <c r="AV2094" s="65"/>
      <c r="AW2094" s="65"/>
      <c r="AX2094" s="65"/>
      <c r="AY2094" s="65"/>
      <c r="AZ2094" s="65"/>
      <c r="BA2094" s="65"/>
      <c r="BB2094" s="65"/>
      <c r="BC2094" s="65"/>
      <c r="BD2094" s="65"/>
      <c r="BE2094" s="65"/>
      <c r="BF2094" s="65"/>
      <c r="BG2094" s="65"/>
      <c r="BH2094" s="65"/>
      <c r="BI2094" s="65"/>
      <c r="BJ2094" s="65"/>
      <c r="BK2094" s="65"/>
      <c r="BL2094" s="65"/>
    </row>
    <row r="2095" spans="1:64" ht="24" x14ac:dyDescent="0.2">
      <c r="A2095" s="113" t="s">
        <v>1958</v>
      </c>
      <c r="B2095" s="357" t="s">
        <v>2317</v>
      </c>
      <c r="C2095" s="566" t="s">
        <v>2387</v>
      </c>
      <c r="D2095" s="626">
        <v>75</v>
      </c>
      <c r="E2095" s="113" t="s">
        <v>2319</v>
      </c>
      <c r="F2095" s="345">
        <f t="shared" si="7"/>
        <v>108</v>
      </c>
      <c r="G2095" s="130" t="s">
        <v>1976</v>
      </c>
      <c r="H2095" s="357" t="s">
        <v>28</v>
      </c>
      <c r="I2095" s="113" t="s">
        <v>2321</v>
      </c>
      <c r="J2095" s="113" t="s">
        <v>76</v>
      </c>
      <c r="K2095" s="605"/>
      <c r="L2095" s="626"/>
      <c r="M2095" s="113" t="s">
        <v>32</v>
      </c>
      <c r="N2095" s="91" t="s">
        <v>368</v>
      </c>
      <c r="O2095" s="357">
        <v>24</v>
      </c>
      <c r="P2095" s="113" t="s">
        <v>28</v>
      </c>
      <c r="Q2095" s="65"/>
      <c r="R2095" s="65"/>
      <c r="S2095" s="65"/>
      <c r="T2095" s="65"/>
      <c r="U2095" s="65"/>
      <c r="V2095" s="65"/>
      <c r="W2095" s="65"/>
      <c r="X2095" s="65"/>
      <c r="Y2095" s="65"/>
      <c r="Z2095" s="65"/>
      <c r="AA2095" s="65"/>
      <c r="AB2095" s="65"/>
      <c r="AC2095" s="65"/>
      <c r="AD2095" s="65"/>
      <c r="AE2095" s="65"/>
      <c r="AF2095" s="65"/>
      <c r="AG2095" s="65"/>
      <c r="AH2095" s="65"/>
      <c r="AI2095" s="65"/>
      <c r="AJ2095" s="65"/>
      <c r="AK2095" s="65"/>
      <c r="AL2095" s="65"/>
      <c r="AM2095" s="65"/>
      <c r="AN2095" s="65"/>
      <c r="AO2095" s="65"/>
      <c r="AP2095" s="65"/>
      <c r="AQ2095" s="65"/>
      <c r="AR2095" s="65"/>
      <c r="AS2095" s="65"/>
      <c r="AT2095" s="65"/>
      <c r="AU2095" s="65"/>
      <c r="AV2095" s="65"/>
      <c r="AW2095" s="65"/>
      <c r="AX2095" s="65"/>
      <c r="AY2095" s="65"/>
      <c r="AZ2095" s="65"/>
      <c r="BA2095" s="65"/>
      <c r="BB2095" s="65"/>
      <c r="BC2095" s="65"/>
      <c r="BD2095" s="65"/>
      <c r="BE2095" s="65"/>
      <c r="BF2095" s="65"/>
      <c r="BG2095" s="65"/>
      <c r="BH2095" s="65"/>
      <c r="BI2095" s="65"/>
      <c r="BJ2095" s="65"/>
      <c r="BK2095" s="65"/>
      <c r="BL2095" s="65"/>
    </row>
    <row r="2096" spans="1:64" ht="24" x14ac:dyDescent="0.2">
      <c r="A2096" s="113" t="s">
        <v>1958</v>
      </c>
      <c r="B2096" s="357" t="s">
        <v>2317</v>
      </c>
      <c r="C2096" s="566" t="s">
        <v>2388</v>
      </c>
      <c r="D2096" s="637">
        <v>50</v>
      </c>
      <c r="E2096" s="113" t="s">
        <v>2319</v>
      </c>
      <c r="F2096" s="345">
        <f t="shared" si="7"/>
        <v>72</v>
      </c>
      <c r="G2096" s="130" t="s">
        <v>2070</v>
      </c>
      <c r="H2096" s="357" t="s">
        <v>28</v>
      </c>
      <c r="I2096" s="113" t="s">
        <v>2321</v>
      </c>
      <c r="J2096" s="113" t="s">
        <v>76</v>
      </c>
      <c r="K2096" s="605"/>
      <c r="L2096" s="626"/>
      <c r="M2096" s="113" t="s">
        <v>32</v>
      </c>
      <c r="N2096" s="91" t="s">
        <v>368</v>
      </c>
      <c r="O2096" s="357">
        <v>24</v>
      </c>
      <c r="P2096" s="113" t="s">
        <v>28</v>
      </c>
      <c r="Q2096" s="65"/>
      <c r="R2096" s="65"/>
      <c r="S2096" s="65"/>
      <c r="T2096" s="65"/>
      <c r="U2096" s="65"/>
      <c r="V2096" s="65"/>
      <c r="W2096" s="65"/>
      <c r="X2096" s="65"/>
      <c r="Y2096" s="65"/>
      <c r="Z2096" s="65"/>
      <c r="AA2096" s="65"/>
      <c r="AB2096" s="65"/>
      <c r="AC2096" s="65"/>
      <c r="AD2096" s="65"/>
      <c r="AE2096" s="65"/>
      <c r="AF2096" s="65"/>
      <c r="AG2096" s="65"/>
      <c r="AH2096" s="65"/>
      <c r="AI2096" s="65"/>
      <c r="AJ2096" s="65"/>
      <c r="AK2096" s="65"/>
      <c r="AL2096" s="65"/>
      <c r="AM2096" s="65"/>
      <c r="AN2096" s="65"/>
      <c r="AO2096" s="65"/>
      <c r="AP2096" s="65"/>
      <c r="AQ2096" s="65"/>
      <c r="AR2096" s="65"/>
      <c r="AS2096" s="65"/>
      <c r="AT2096" s="65"/>
      <c r="AU2096" s="65"/>
      <c r="AV2096" s="65"/>
      <c r="AW2096" s="65"/>
      <c r="AX2096" s="65"/>
      <c r="AY2096" s="65"/>
      <c r="AZ2096" s="65"/>
      <c r="BA2096" s="65"/>
      <c r="BB2096" s="65"/>
      <c r="BC2096" s="65"/>
      <c r="BD2096" s="65"/>
      <c r="BE2096" s="65"/>
      <c r="BF2096" s="65"/>
      <c r="BG2096" s="65"/>
      <c r="BH2096" s="65"/>
      <c r="BI2096" s="65"/>
      <c r="BJ2096" s="65"/>
      <c r="BK2096" s="65"/>
      <c r="BL2096" s="65"/>
    </row>
    <row r="2097" spans="1:64" ht="24" x14ac:dyDescent="0.2">
      <c r="A2097" s="113" t="s">
        <v>1958</v>
      </c>
      <c r="B2097" s="357" t="s">
        <v>2317</v>
      </c>
      <c r="C2097" s="566" t="s">
        <v>2389</v>
      </c>
      <c r="D2097" s="637">
        <v>50</v>
      </c>
      <c r="E2097" s="113" t="s">
        <v>2319</v>
      </c>
      <c r="F2097" s="345">
        <f t="shared" si="7"/>
        <v>72</v>
      </c>
      <c r="G2097" s="130" t="s">
        <v>2070</v>
      </c>
      <c r="H2097" s="357" t="s">
        <v>28</v>
      </c>
      <c r="I2097" s="113" t="s">
        <v>2321</v>
      </c>
      <c r="J2097" s="357" t="s">
        <v>28</v>
      </c>
      <c r="K2097" s="113" t="s">
        <v>407</v>
      </c>
      <c r="L2097" s="626" t="s">
        <v>2385</v>
      </c>
      <c r="M2097" s="113" t="s">
        <v>32</v>
      </c>
      <c r="N2097" s="91" t="s">
        <v>368</v>
      </c>
      <c r="O2097" s="357">
        <v>24</v>
      </c>
      <c r="P2097" s="113" t="s">
        <v>28</v>
      </c>
      <c r="Q2097" s="65"/>
      <c r="R2097" s="65"/>
      <c r="S2097" s="65"/>
      <c r="T2097" s="65"/>
      <c r="U2097" s="65"/>
      <c r="V2097" s="65"/>
      <c r="W2097" s="65"/>
      <c r="X2097" s="65"/>
      <c r="Y2097" s="65"/>
      <c r="Z2097" s="65"/>
      <c r="AA2097" s="65"/>
      <c r="AB2097" s="65"/>
      <c r="AC2097" s="65"/>
      <c r="AD2097" s="65"/>
      <c r="AE2097" s="65"/>
      <c r="AF2097" s="65"/>
      <c r="AG2097" s="65"/>
      <c r="AH2097" s="65"/>
      <c r="AI2097" s="65"/>
      <c r="AJ2097" s="65"/>
      <c r="AK2097" s="65"/>
      <c r="AL2097" s="65"/>
      <c r="AM2097" s="65"/>
      <c r="AN2097" s="65"/>
      <c r="AO2097" s="65"/>
      <c r="AP2097" s="65"/>
      <c r="AQ2097" s="65"/>
      <c r="AR2097" s="65"/>
      <c r="AS2097" s="65"/>
      <c r="AT2097" s="65"/>
      <c r="AU2097" s="65"/>
      <c r="AV2097" s="65"/>
      <c r="AW2097" s="65"/>
      <c r="AX2097" s="65"/>
      <c r="AY2097" s="65"/>
      <c r="AZ2097" s="65"/>
      <c r="BA2097" s="65"/>
      <c r="BB2097" s="65"/>
      <c r="BC2097" s="65"/>
      <c r="BD2097" s="65"/>
      <c r="BE2097" s="65"/>
      <c r="BF2097" s="65"/>
      <c r="BG2097" s="65"/>
      <c r="BH2097" s="65"/>
      <c r="BI2097" s="65"/>
      <c r="BJ2097" s="65"/>
      <c r="BK2097" s="65"/>
      <c r="BL2097" s="65"/>
    </row>
    <row r="2098" spans="1:64" ht="24" x14ac:dyDescent="0.2">
      <c r="A2098" s="113" t="s">
        <v>1958</v>
      </c>
      <c r="B2098" s="357" t="s">
        <v>2317</v>
      </c>
      <c r="C2098" s="566" t="s">
        <v>2390</v>
      </c>
      <c r="D2098" s="637">
        <v>50</v>
      </c>
      <c r="E2098" s="113" t="s">
        <v>2319</v>
      </c>
      <c r="F2098" s="345">
        <f t="shared" si="7"/>
        <v>72</v>
      </c>
      <c r="G2098" s="130" t="s">
        <v>2070</v>
      </c>
      <c r="H2098" s="357" t="s">
        <v>28</v>
      </c>
      <c r="I2098" s="113" t="s">
        <v>2321</v>
      </c>
      <c r="J2098" s="357" t="s">
        <v>28</v>
      </c>
      <c r="K2098" s="113" t="s">
        <v>407</v>
      </c>
      <c r="L2098" s="626" t="s">
        <v>2385</v>
      </c>
      <c r="M2098" s="113" t="s">
        <v>32</v>
      </c>
      <c r="N2098" s="91" t="s">
        <v>368</v>
      </c>
      <c r="O2098" s="357">
        <v>24</v>
      </c>
      <c r="P2098" s="113" t="s">
        <v>28</v>
      </c>
      <c r="Q2098" s="65"/>
      <c r="R2098" s="65"/>
      <c r="S2098" s="65"/>
      <c r="T2098" s="65"/>
      <c r="U2098" s="65"/>
      <c r="V2098" s="65"/>
      <c r="W2098" s="65"/>
      <c r="X2098" s="65"/>
      <c r="Y2098" s="65"/>
      <c r="Z2098" s="65"/>
      <c r="AA2098" s="65"/>
      <c r="AB2098" s="65"/>
      <c r="AC2098" s="65"/>
      <c r="AD2098" s="65"/>
      <c r="AE2098" s="65"/>
      <c r="AF2098" s="65"/>
      <c r="AG2098" s="65"/>
      <c r="AH2098" s="65"/>
      <c r="AI2098" s="65"/>
      <c r="AJ2098" s="65"/>
      <c r="AK2098" s="65"/>
      <c r="AL2098" s="65"/>
      <c r="AM2098" s="65"/>
      <c r="AN2098" s="65"/>
      <c r="AO2098" s="65"/>
      <c r="AP2098" s="65"/>
      <c r="AQ2098" s="65"/>
      <c r="AR2098" s="65"/>
      <c r="AS2098" s="65"/>
      <c r="AT2098" s="65"/>
      <c r="AU2098" s="65"/>
      <c r="AV2098" s="65"/>
      <c r="AW2098" s="65"/>
      <c r="AX2098" s="65"/>
      <c r="AY2098" s="65"/>
      <c r="AZ2098" s="65"/>
      <c r="BA2098" s="65"/>
      <c r="BB2098" s="65"/>
      <c r="BC2098" s="65"/>
      <c r="BD2098" s="65"/>
      <c r="BE2098" s="65"/>
      <c r="BF2098" s="65"/>
      <c r="BG2098" s="65"/>
      <c r="BH2098" s="65"/>
      <c r="BI2098" s="65"/>
      <c r="BJ2098" s="65"/>
      <c r="BK2098" s="65"/>
      <c r="BL2098" s="65"/>
    </row>
    <row r="2099" spans="1:64" ht="24" x14ac:dyDescent="0.2">
      <c r="A2099" s="113" t="s">
        <v>1958</v>
      </c>
      <c r="B2099" s="357" t="s">
        <v>2317</v>
      </c>
      <c r="C2099" s="566" t="s">
        <v>2391</v>
      </c>
      <c r="D2099" s="626">
        <v>50</v>
      </c>
      <c r="E2099" s="113" t="s">
        <v>2319</v>
      </c>
      <c r="F2099" s="345">
        <f t="shared" si="7"/>
        <v>72</v>
      </c>
      <c r="G2099" s="130" t="s">
        <v>2070</v>
      </c>
      <c r="H2099" s="357" t="s">
        <v>28</v>
      </c>
      <c r="I2099" s="113" t="s">
        <v>2321</v>
      </c>
      <c r="J2099" s="113" t="s">
        <v>76</v>
      </c>
      <c r="K2099" s="605"/>
      <c r="L2099" s="626"/>
      <c r="M2099" s="113" t="s">
        <v>32</v>
      </c>
      <c r="N2099" s="91" t="s">
        <v>368</v>
      </c>
      <c r="O2099" s="357">
        <v>24</v>
      </c>
      <c r="P2099" s="113" t="s">
        <v>28</v>
      </c>
      <c r="Q2099" s="65"/>
      <c r="R2099" s="65"/>
      <c r="S2099" s="65"/>
      <c r="T2099" s="65"/>
      <c r="U2099" s="65"/>
      <c r="V2099" s="65"/>
      <c r="W2099" s="65"/>
      <c r="X2099" s="65"/>
      <c r="Y2099" s="65"/>
      <c r="Z2099" s="65"/>
      <c r="AA2099" s="65"/>
      <c r="AB2099" s="65"/>
      <c r="AC2099" s="65"/>
      <c r="AD2099" s="65"/>
      <c r="AE2099" s="65"/>
      <c r="AF2099" s="65"/>
      <c r="AG2099" s="65"/>
      <c r="AH2099" s="65"/>
      <c r="AI2099" s="65"/>
      <c r="AJ2099" s="65"/>
      <c r="AK2099" s="65"/>
      <c r="AL2099" s="65"/>
      <c r="AM2099" s="65"/>
      <c r="AN2099" s="65"/>
      <c r="AO2099" s="65"/>
      <c r="AP2099" s="65"/>
      <c r="AQ2099" s="65"/>
      <c r="AR2099" s="65"/>
      <c r="AS2099" s="65"/>
      <c r="AT2099" s="65"/>
      <c r="AU2099" s="65"/>
      <c r="AV2099" s="65"/>
      <c r="AW2099" s="65"/>
      <c r="AX2099" s="65"/>
      <c r="AY2099" s="65"/>
      <c r="AZ2099" s="65"/>
      <c r="BA2099" s="65"/>
      <c r="BB2099" s="65"/>
      <c r="BC2099" s="65"/>
      <c r="BD2099" s="65"/>
      <c r="BE2099" s="65"/>
      <c r="BF2099" s="65"/>
      <c r="BG2099" s="65"/>
      <c r="BH2099" s="65"/>
      <c r="BI2099" s="65"/>
      <c r="BJ2099" s="65"/>
      <c r="BK2099" s="65"/>
      <c r="BL2099" s="65"/>
    </row>
    <row r="2100" spans="1:64" ht="24" x14ac:dyDescent="0.2">
      <c r="A2100" s="113" t="s">
        <v>1958</v>
      </c>
      <c r="B2100" s="357" t="s">
        <v>2317</v>
      </c>
      <c r="C2100" s="566" t="s">
        <v>2392</v>
      </c>
      <c r="D2100" s="626">
        <v>230</v>
      </c>
      <c r="E2100" s="113" t="s">
        <v>2319</v>
      </c>
      <c r="F2100" s="345">
        <f t="shared" si="7"/>
        <v>331.2</v>
      </c>
      <c r="G2100" s="459" t="s">
        <v>1966</v>
      </c>
      <c r="H2100" s="357" t="s">
        <v>28</v>
      </c>
      <c r="I2100" s="113" t="s">
        <v>2321</v>
      </c>
      <c r="J2100" s="357" t="s">
        <v>28</v>
      </c>
      <c r="K2100" s="113" t="s">
        <v>407</v>
      </c>
      <c r="L2100" s="626" t="s">
        <v>2393</v>
      </c>
      <c r="M2100" s="113" t="s">
        <v>32</v>
      </c>
      <c r="N2100" s="91" t="s">
        <v>368</v>
      </c>
      <c r="O2100" s="357">
        <v>24</v>
      </c>
      <c r="P2100" s="113" t="s">
        <v>28</v>
      </c>
      <c r="Q2100" s="65"/>
      <c r="R2100" s="65"/>
      <c r="S2100" s="65"/>
      <c r="T2100" s="65"/>
      <c r="U2100" s="65"/>
      <c r="V2100" s="65"/>
      <c r="W2100" s="65"/>
      <c r="X2100" s="65"/>
      <c r="Y2100" s="65"/>
      <c r="Z2100" s="65"/>
      <c r="AA2100" s="65"/>
      <c r="AB2100" s="65"/>
      <c r="AC2100" s="65"/>
      <c r="AD2100" s="65"/>
      <c r="AE2100" s="65"/>
      <c r="AF2100" s="65"/>
      <c r="AG2100" s="65"/>
      <c r="AH2100" s="65"/>
      <c r="AI2100" s="65"/>
      <c r="AJ2100" s="65"/>
      <c r="AK2100" s="65"/>
      <c r="AL2100" s="65"/>
      <c r="AM2100" s="65"/>
      <c r="AN2100" s="65"/>
      <c r="AO2100" s="65"/>
      <c r="AP2100" s="65"/>
      <c r="AQ2100" s="65"/>
      <c r="AR2100" s="65"/>
      <c r="AS2100" s="65"/>
      <c r="AT2100" s="65"/>
      <c r="AU2100" s="65"/>
      <c r="AV2100" s="65"/>
      <c r="AW2100" s="65"/>
      <c r="AX2100" s="65"/>
      <c r="AY2100" s="65"/>
      <c r="AZ2100" s="65"/>
      <c r="BA2100" s="65"/>
      <c r="BB2100" s="65"/>
      <c r="BC2100" s="65"/>
      <c r="BD2100" s="65"/>
      <c r="BE2100" s="65"/>
      <c r="BF2100" s="65"/>
      <c r="BG2100" s="65"/>
      <c r="BH2100" s="65"/>
      <c r="BI2100" s="65"/>
      <c r="BJ2100" s="65"/>
      <c r="BK2100" s="65"/>
      <c r="BL2100" s="65"/>
    </row>
    <row r="2101" spans="1:64" ht="24" x14ac:dyDescent="0.2">
      <c r="A2101" s="113" t="s">
        <v>1958</v>
      </c>
      <c r="B2101" s="357" t="s">
        <v>2317</v>
      </c>
      <c r="C2101" s="566" t="s">
        <v>2394</v>
      </c>
      <c r="D2101" s="626">
        <v>50</v>
      </c>
      <c r="E2101" s="113" t="s">
        <v>2319</v>
      </c>
      <c r="F2101" s="345">
        <f t="shared" si="7"/>
        <v>72</v>
      </c>
      <c r="G2101" s="130" t="s">
        <v>2070</v>
      </c>
      <c r="H2101" s="357" t="s">
        <v>28</v>
      </c>
      <c r="I2101" s="113" t="s">
        <v>2321</v>
      </c>
      <c r="J2101" s="357" t="s">
        <v>28</v>
      </c>
      <c r="K2101" s="113" t="s">
        <v>407</v>
      </c>
      <c r="L2101" s="626" t="s">
        <v>2385</v>
      </c>
      <c r="M2101" s="113" t="s">
        <v>32</v>
      </c>
      <c r="N2101" s="91" t="s">
        <v>368</v>
      </c>
      <c r="O2101" s="357">
        <v>24</v>
      </c>
      <c r="P2101" s="113" t="s">
        <v>28</v>
      </c>
      <c r="Q2101" s="65"/>
      <c r="R2101" s="65"/>
      <c r="S2101" s="65"/>
      <c r="T2101" s="65"/>
      <c r="U2101" s="65"/>
      <c r="V2101" s="65"/>
      <c r="W2101" s="65"/>
      <c r="X2101" s="65"/>
      <c r="Y2101" s="65"/>
      <c r="Z2101" s="65"/>
      <c r="AA2101" s="65"/>
      <c r="AB2101" s="65"/>
      <c r="AC2101" s="65"/>
      <c r="AD2101" s="65"/>
      <c r="AE2101" s="65"/>
      <c r="AF2101" s="65"/>
      <c r="AG2101" s="65"/>
      <c r="AH2101" s="65"/>
      <c r="AI2101" s="65"/>
      <c r="AJ2101" s="65"/>
      <c r="AK2101" s="65"/>
      <c r="AL2101" s="65"/>
      <c r="AM2101" s="65"/>
      <c r="AN2101" s="65"/>
      <c r="AO2101" s="65"/>
      <c r="AP2101" s="65"/>
      <c r="AQ2101" s="65"/>
      <c r="AR2101" s="65"/>
      <c r="AS2101" s="65"/>
      <c r="AT2101" s="65"/>
      <c r="AU2101" s="65"/>
      <c r="AV2101" s="65"/>
      <c r="AW2101" s="65"/>
      <c r="AX2101" s="65"/>
      <c r="AY2101" s="65"/>
      <c r="AZ2101" s="65"/>
      <c r="BA2101" s="65"/>
      <c r="BB2101" s="65"/>
      <c r="BC2101" s="65"/>
      <c r="BD2101" s="65"/>
      <c r="BE2101" s="65"/>
      <c r="BF2101" s="65"/>
      <c r="BG2101" s="65"/>
      <c r="BH2101" s="65"/>
      <c r="BI2101" s="65"/>
      <c r="BJ2101" s="65"/>
      <c r="BK2101" s="65"/>
      <c r="BL2101" s="65"/>
    </row>
    <row r="2102" spans="1:64" ht="24" x14ac:dyDescent="0.2">
      <c r="A2102" s="113" t="s">
        <v>1958</v>
      </c>
      <c r="B2102" s="357" t="s">
        <v>2317</v>
      </c>
      <c r="C2102" s="640" t="s">
        <v>2395</v>
      </c>
      <c r="D2102" s="626">
        <v>50</v>
      </c>
      <c r="E2102" s="113" t="s">
        <v>2319</v>
      </c>
      <c r="F2102" s="345">
        <f t="shared" si="7"/>
        <v>72</v>
      </c>
      <c r="G2102" s="130" t="s">
        <v>2070</v>
      </c>
      <c r="H2102" s="357" t="s">
        <v>28</v>
      </c>
      <c r="I2102" s="113" t="s">
        <v>2321</v>
      </c>
      <c r="J2102" s="113" t="s">
        <v>76</v>
      </c>
      <c r="K2102" s="113"/>
      <c r="L2102" s="626"/>
      <c r="M2102" s="113" t="s">
        <v>32</v>
      </c>
      <c r="N2102" s="91" t="s">
        <v>368</v>
      </c>
      <c r="O2102" s="357">
        <v>24</v>
      </c>
      <c r="P2102" s="113" t="s">
        <v>28</v>
      </c>
      <c r="Q2102" s="65"/>
      <c r="R2102" s="65"/>
      <c r="S2102" s="65"/>
      <c r="T2102" s="65"/>
      <c r="U2102" s="65"/>
      <c r="V2102" s="65"/>
      <c r="W2102" s="65"/>
      <c r="X2102" s="65"/>
      <c r="Y2102" s="65"/>
      <c r="Z2102" s="65"/>
      <c r="AA2102" s="65"/>
      <c r="AB2102" s="65"/>
      <c r="AC2102" s="65"/>
      <c r="AD2102" s="65"/>
      <c r="AE2102" s="65"/>
      <c r="AF2102" s="65"/>
      <c r="AG2102" s="65"/>
      <c r="AH2102" s="65"/>
      <c r="AI2102" s="65"/>
      <c r="AJ2102" s="65"/>
      <c r="AK2102" s="65"/>
      <c r="AL2102" s="65"/>
      <c r="AM2102" s="65"/>
      <c r="AN2102" s="65"/>
      <c r="AO2102" s="65"/>
      <c r="AP2102" s="65"/>
      <c r="AQ2102" s="65"/>
      <c r="AR2102" s="65"/>
      <c r="AS2102" s="65"/>
      <c r="AT2102" s="65"/>
      <c r="AU2102" s="65"/>
      <c r="AV2102" s="65"/>
      <c r="AW2102" s="65"/>
      <c r="AX2102" s="65"/>
      <c r="AY2102" s="65"/>
      <c r="AZ2102" s="65"/>
      <c r="BA2102" s="65"/>
      <c r="BB2102" s="65"/>
      <c r="BC2102" s="65"/>
      <c r="BD2102" s="65"/>
      <c r="BE2102" s="65"/>
      <c r="BF2102" s="65"/>
      <c r="BG2102" s="65"/>
      <c r="BH2102" s="65"/>
      <c r="BI2102" s="65"/>
      <c r="BJ2102" s="65"/>
      <c r="BK2102" s="65"/>
      <c r="BL2102" s="65"/>
    </row>
    <row r="2103" spans="1:64" ht="24" x14ac:dyDescent="0.2">
      <c r="A2103" s="113" t="s">
        <v>1958</v>
      </c>
      <c r="B2103" s="357" t="s">
        <v>2317</v>
      </c>
      <c r="C2103" s="640" t="s">
        <v>2395</v>
      </c>
      <c r="D2103" s="626">
        <v>50</v>
      </c>
      <c r="E2103" s="113" t="s">
        <v>2319</v>
      </c>
      <c r="F2103" s="345">
        <f t="shared" si="7"/>
        <v>72</v>
      </c>
      <c r="G2103" s="130" t="s">
        <v>2334</v>
      </c>
      <c r="H2103" s="357" t="s">
        <v>28</v>
      </c>
      <c r="I2103" s="113" t="s">
        <v>2321</v>
      </c>
      <c r="J2103" s="113" t="s">
        <v>76</v>
      </c>
      <c r="K2103" s="357"/>
      <c r="L2103" s="626"/>
      <c r="M2103" s="113" t="s">
        <v>32</v>
      </c>
      <c r="N2103" s="91" t="s">
        <v>368</v>
      </c>
      <c r="O2103" s="357">
        <v>24</v>
      </c>
      <c r="P2103" s="113" t="s">
        <v>28</v>
      </c>
      <c r="Q2103" s="65"/>
      <c r="R2103" s="65"/>
      <c r="S2103" s="65"/>
      <c r="T2103" s="65"/>
      <c r="U2103" s="65"/>
      <c r="V2103" s="65"/>
      <c r="W2103" s="65"/>
      <c r="X2103" s="65"/>
      <c r="Y2103" s="65"/>
      <c r="Z2103" s="65"/>
      <c r="AA2103" s="65"/>
      <c r="AB2103" s="65"/>
      <c r="AC2103" s="65"/>
      <c r="AD2103" s="65"/>
      <c r="AE2103" s="65"/>
      <c r="AF2103" s="65"/>
      <c r="AG2103" s="65"/>
      <c r="AH2103" s="65"/>
      <c r="AI2103" s="65"/>
      <c r="AJ2103" s="65"/>
      <c r="AK2103" s="65"/>
      <c r="AL2103" s="65"/>
      <c r="AM2103" s="65"/>
      <c r="AN2103" s="65"/>
      <c r="AO2103" s="65"/>
      <c r="AP2103" s="65"/>
      <c r="AQ2103" s="65"/>
      <c r="AR2103" s="65"/>
      <c r="AS2103" s="65"/>
      <c r="AT2103" s="65"/>
      <c r="AU2103" s="65"/>
      <c r="AV2103" s="65"/>
      <c r="AW2103" s="65"/>
      <c r="AX2103" s="65"/>
      <c r="AY2103" s="65"/>
      <c r="AZ2103" s="65"/>
      <c r="BA2103" s="65"/>
      <c r="BB2103" s="65"/>
      <c r="BC2103" s="65"/>
      <c r="BD2103" s="65"/>
      <c r="BE2103" s="65"/>
      <c r="BF2103" s="65"/>
      <c r="BG2103" s="65"/>
      <c r="BH2103" s="65"/>
      <c r="BI2103" s="65"/>
      <c r="BJ2103" s="65"/>
      <c r="BK2103" s="65"/>
      <c r="BL2103" s="65"/>
    </row>
    <row r="2104" spans="1:64" ht="24" x14ac:dyDescent="0.2">
      <c r="A2104" s="113" t="s">
        <v>1958</v>
      </c>
      <c r="B2104" s="357" t="s">
        <v>2317</v>
      </c>
      <c r="C2104" s="566" t="s">
        <v>2396</v>
      </c>
      <c r="D2104" s="626">
        <v>50</v>
      </c>
      <c r="E2104" s="113" t="s">
        <v>2319</v>
      </c>
      <c r="F2104" s="345">
        <f t="shared" si="7"/>
        <v>72</v>
      </c>
      <c r="G2104" s="130" t="s">
        <v>2070</v>
      </c>
      <c r="H2104" s="357" t="s">
        <v>28</v>
      </c>
      <c r="I2104" s="113" t="s">
        <v>2321</v>
      </c>
      <c r="J2104" s="113" t="s">
        <v>76</v>
      </c>
      <c r="K2104" s="605"/>
      <c r="L2104" s="626"/>
      <c r="M2104" s="113" t="s">
        <v>32</v>
      </c>
      <c r="N2104" s="91" t="s">
        <v>368</v>
      </c>
      <c r="O2104" s="357">
        <v>24</v>
      </c>
      <c r="P2104" s="113" t="s">
        <v>28</v>
      </c>
      <c r="Q2104" s="65"/>
      <c r="R2104" s="65"/>
      <c r="S2104" s="65"/>
      <c r="T2104" s="65"/>
      <c r="U2104" s="65"/>
      <c r="V2104" s="65"/>
      <c r="W2104" s="65"/>
      <c r="X2104" s="65"/>
      <c r="Y2104" s="65"/>
      <c r="Z2104" s="65"/>
      <c r="AA2104" s="65"/>
      <c r="AB2104" s="65"/>
      <c r="AC2104" s="65"/>
      <c r="AD2104" s="65"/>
      <c r="AE2104" s="65"/>
      <c r="AF2104" s="65"/>
      <c r="AG2104" s="65"/>
      <c r="AH2104" s="65"/>
      <c r="AI2104" s="65"/>
      <c r="AJ2104" s="65"/>
      <c r="AK2104" s="65"/>
      <c r="AL2104" s="65"/>
      <c r="AM2104" s="65"/>
      <c r="AN2104" s="65"/>
      <c r="AO2104" s="65"/>
      <c r="AP2104" s="65"/>
      <c r="AQ2104" s="65"/>
      <c r="AR2104" s="65"/>
      <c r="AS2104" s="65"/>
      <c r="AT2104" s="65"/>
      <c r="AU2104" s="65"/>
      <c r="AV2104" s="65"/>
      <c r="AW2104" s="65"/>
      <c r="AX2104" s="65"/>
      <c r="AY2104" s="65"/>
      <c r="AZ2104" s="65"/>
      <c r="BA2104" s="65"/>
      <c r="BB2104" s="65"/>
      <c r="BC2104" s="65"/>
      <c r="BD2104" s="65"/>
      <c r="BE2104" s="65"/>
      <c r="BF2104" s="65"/>
      <c r="BG2104" s="65"/>
      <c r="BH2104" s="65"/>
      <c r="BI2104" s="65"/>
      <c r="BJ2104" s="65"/>
      <c r="BK2104" s="65"/>
      <c r="BL2104" s="65"/>
    </row>
    <row r="2105" spans="1:64" ht="24" x14ac:dyDescent="0.2">
      <c r="A2105" s="113" t="s">
        <v>1958</v>
      </c>
      <c r="B2105" s="357" t="s">
        <v>2317</v>
      </c>
      <c r="C2105" s="566" t="s">
        <v>2397</v>
      </c>
      <c r="D2105" s="626">
        <v>50</v>
      </c>
      <c r="E2105" s="113" t="s">
        <v>2319</v>
      </c>
      <c r="F2105" s="345">
        <f t="shared" si="7"/>
        <v>72</v>
      </c>
      <c r="G2105" s="130" t="s">
        <v>2070</v>
      </c>
      <c r="H2105" s="357" t="s">
        <v>28</v>
      </c>
      <c r="I2105" s="113" t="s">
        <v>2321</v>
      </c>
      <c r="J2105" s="357" t="s">
        <v>28</v>
      </c>
      <c r="K2105" s="113" t="s">
        <v>407</v>
      </c>
      <c r="L2105" s="626" t="s">
        <v>2385</v>
      </c>
      <c r="M2105" s="113" t="s">
        <v>32</v>
      </c>
      <c r="N2105" s="91" t="s">
        <v>368</v>
      </c>
      <c r="O2105" s="357">
        <v>24</v>
      </c>
      <c r="P2105" s="113" t="s">
        <v>28</v>
      </c>
      <c r="Q2105" s="65"/>
      <c r="R2105" s="65"/>
      <c r="S2105" s="65"/>
      <c r="T2105" s="65"/>
      <c r="U2105" s="65"/>
      <c r="V2105" s="65"/>
      <c r="W2105" s="65"/>
      <c r="X2105" s="65"/>
      <c r="Y2105" s="65"/>
      <c r="Z2105" s="65"/>
      <c r="AA2105" s="65"/>
      <c r="AB2105" s="65"/>
      <c r="AC2105" s="65"/>
      <c r="AD2105" s="65"/>
      <c r="AE2105" s="65"/>
      <c r="AF2105" s="65"/>
      <c r="AG2105" s="65"/>
      <c r="AH2105" s="65"/>
      <c r="AI2105" s="65"/>
      <c r="AJ2105" s="65"/>
      <c r="AK2105" s="65"/>
      <c r="AL2105" s="65"/>
      <c r="AM2105" s="65"/>
      <c r="AN2105" s="65"/>
      <c r="AO2105" s="65"/>
      <c r="AP2105" s="65"/>
      <c r="AQ2105" s="65"/>
      <c r="AR2105" s="65"/>
      <c r="AS2105" s="65"/>
      <c r="AT2105" s="65"/>
      <c r="AU2105" s="65"/>
      <c r="AV2105" s="65"/>
      <c r="AW2105" s="65"/>
      <c r="AX2105" s="65"/>
      <c r="AY2105" s="65"/>
      <c r="AZ2105" s="65"/>
      <c r="BA2105" s="65"/>
      <c r="BB2105" s="65"/>
      <c r="BC2105" s="65"/>
      <c r="BD2105" s="65"/>
      <c r="BE2105" s="65"/>
      <c r="BF2105" s="65"/>
      <c r="BG2105" s="65"/>
      <c r="BH2105" s="65"/>
      <c r="BI2105" s="65"/>
      <c r="BJ2105" s="65"/>
      <c r="BK2105" s="65"/>
      <c r="BL2105" s="65"/>
    </row>
    <row r="2106" spans="1:64" ht="24" x14ac:dyDescent="0.2">
      <c r="A2106" s="113" t="s">
        <v>1958</v>
      </c>
      <c r="B2106" s="357" t="s">
        <v>2317</v>
      </c>
      <c r="C2106" s="640" t="s">
        <v>2398</v>
      </c>
      <c r="D2106" s="626">
        <v>50</v>
      </c>
      <c r="E2106" s="113" t="s">
        <v>2319</v>
      </c>
      <c r="F2106" s="345">
        <f t="shared" si="7"/>
        <v>72</v>
      </c>
      <c r="G2106" s="130" t="s">
        <v>2070</v>
      </c>
      <c r="H2106" s="357" t="s">
        <v>28</v>
      </c>
      <c r="I2106" s="113" t="s">
        <v>2321</v>
      </c>
      <c r="J2106" s="357" t="s">
        <v>28</v>
      </c>
      <c r="K2106" s="113" t="s">
        <v>407</v>
      </c>
      <c r="L2106" s="626" t="s">
        <v>2385</v>
      </c>
      <c r="M2106" s="113" t="s">
        <v>32</v>
      </c>
      <c r="N2106" s="91" t="s">
        <v>368</v>
      </c>
      <c r="O2106" s="357">
        <v>24</v>
      </c>
      <c r="P2106" s="113" t="s">
        <v>28</v>
      </c>
      <c r="Q2106" s="65"/>
      <c r="R2106" s="65"/>
      <c r="S2106" s="65"/>
      <c r="T2106" s="65"/>
      <c r="U2106" s="65"/>
      <c r="V2106" s="65"/>
      <c r="W2106" s="65"/>
      <c r="X2106" s="65"/>
      <c r="Y2106" s="65"/>
      <c r="Z2106" s="65"/>
      <c r="AA2106" s="65"/>
      <c r="AB2106" s="65"/>
      <c r="AC2106" s="65"/>
      <c r="AD2106" s="65"/>
      <c r="AE2106" s="65"/>
      <c r="AF2106" s="65"/>
      <c r="AG2106" s="65"/>
      <c r="AH2106" s="65"/>
      <c r="AI2106" s="65"/>
      <c r="AJ2106" s="65"/>
      <c r="AK2106" s="65"/>
      <c r="AL2106" s="65"/>
      <c r="AM2106" s="65"/>
      <c r="AN2106" s="65"/>
      <c r="AO2106" s="65"/>
      <c r="AP2106" s="65"/>
      <c r="AQ2106" s="65"/>
      <c r="AR2106" s="65"/>
      <c r="AS2106" s="65"/>
      <c r="AT2106" s="65"/>
      <c r="AU2106" s="65"/>
      <c r="AV2106" s="65"/>
      <c r="AW2106" s="65"/>
      <c r="AX2106" s="65"/>
      <c r="AY2106" s="65"/>
      <c r="AZ2106" s="65"/>
      <c r="BA2106" s="65"/>
      <c r="BB2106" s="65"/>
      <c r="BC2106" s="65"/>
      <c r="BD2106" s="65"/>
      <c r="BE2106" s="65"/>
      <c r="BF2106" s="65"/>
      <c r="BG2106" s="65"/>
      <c r="BH2106" s="65"/>
      <c r="BI2106" s="65"/>
      <c r="BJ2106" s="65"/>
      <c r="BK2106" s="65"/>
      <c r="BL2106" s="65"/>
    </row>
    <row r="2107" spans="1:64" ht="24" x14ac:dyDescent="0.2">
      <c r="A2107" s="113" t="s">
        <v>1958</v>
      </c>
      <c r="B2107" s="357" t="s">
        <v>2317</v>
      </c>
      <c r="C2107" s="640" t="s">
        <v>2399</v>
      </c>
      <c r="D2107" s="626">
        <v>50</v>
      </c>
      <c r="E2107" s="113" t="s">
        <v>2319</v>
      </c>
      <c r="F2107" s="345">
        <f t="shared" si="7"/>
        <v>72</v>
      </c>
      <c r="G2107" s="130" t="s">
        <v>2070</v>
      </c>
      <c r="H2107" s="357" t="s">
        <v>28</v>
      </c>
      <c r="I2107" s="113" t="s">
        <v>2321</v>
      </c>
      <c r="J2107" s="357" t="s">
        <v>28</v>
      </c>
      <c r="K2107" s="113" t="s">
        <v>407</v>
      </c>
      <c r="L2107" s="626" t="s">
        <v>2385</v>
      </c>
      <c r="M2107" s="113" t="s">
        <v>32</v>
      </c>
      <c r="N2107" s="91" t="s">
        <v>368</v>
      </c>
      <c r="O2107" s="357">
        <v>24</v>
      </c>
      <c r="P2107" s="113" t="s">
        <v>28</v>
      </c>
      <c r="Q2107" s="65"/>
      <c r="R2107" s="65"/>
      <c r="S2107" s="65"/>
      <c r="T2107" s="65"/>
      <c r="U2107" s="65"/>
      <c r="V2107" s="65"/>
      <c r="W2107" s="65"/>
      <c r="X2107" s="65"/>
      <c r="Y2107" s="65"/>
      <c r="Z2107" s="65"/>
      <c r="AA2107" s="65"/>
      <c r="AB2107" s="65"/>
      <c r="AC2107" s="65"/>
      <c r="AD2107" s="65"/>
      <c r="AE2107" s="65"/>
      <c r="AF2107" s="65"/>
      <c r="AG2107" s="65"/>
      <c r="AH2107" s="65"/>
      <c r="AI2107" s="65"/>
      <c r="AJ2107" s="65"/>
      <c r="AK2107" s="65"/>
      <c r="AL2107" s="65"/>
      <c r="AM2107" s="65"/>
      <c r="AN2107" s="65"/>
      <c r="AO2107" s="65"/>
      <c r="AP2107" s="65"/>
      <c r="AQ2107" s="65"/>
      <c r="AR2107" s="65"/>
      <c r="AS2107" s="65"/>
      <c r="AT2107" s="65"/>
      <c r="AU2107" s="65"/>
      <c r="AV2107" s="65"/>
      <c r="AW2107" s="65"/>
      <c r="AX2107" s="65"/>
      <c r="AY2107" s="65"/>
      <c r="AZ2107" s="65"/>
      <c r="BA2107" s="65"/>
      <c r="BB2107" s="65"/>
      <c r="BC2107" s="65"/>
      <c r="BD2107" s="65"/>
      <c r="BE2107" s="65"/>
      <c r="BF2107" s="65"/>
      <c r="BG2107" s="65"/>
      <c r="BH2107" s="65"/>
      <c r="BI2107" s="65"/>
      <c r="BJ2107" s="65"/>
      <c r="BK2107" s="65"/>
      <c r="BL2107" s="65"/>
    </row>
    <row r="2108" spans="1:64" ht="24" x14ac:dyDescent="0.2">
      <c r="A2108" s="113" t="s">
        <v>1958</v>
      </c>
      <c r="B2108" s="357" t="s">
        <v>2317</v>
      </c>
      <c r="C2108" s="566" t="s">
        <v>2400</v>
      </c>
      <c r="D2108" s="626">
        <v>50</v>
      </c>
      <c r="E2108" s="113" t="s">
        <v>2319</v>
      </c>
      <c r="F2108" s="345">
        <f t="shared" si="7"/>
        <v>72</v>
      </c>
      <c r="G2108" s="130" t="s">
        <v>2070</v>
      </c>
      <c r="H2108" s="357" t="s">
        <v>28</v>
      </c>
      <c r="I2108" s="113" t="s">
        <v>2321</v>
      </c>
      <c r="J2108" s="357" t="s">
        <v>28</v>
      </c>
      <c r="K2108" s="113" t="s">
        <v>407</v>
      </c>
      <c r="L2108" s="626" t="s">
        <v>2385</v>
      </c>
      <c r="M2108" s="113" t="s">
        <v>32</v>
      </c>
      <c r="N2108" s="91" t="s">
        <v>368</v>
      </c>
      <c r="O2108" s="357">
        <v>24</v>
      </c>
      <c r="P2108" s="113" t="s">
        <v>28</v>
      </c>
      <c r="Q2108" s="65"/>
      <c r="R2108" s="65"/>
      <c r="S2108" s="65"/>
      <c r="T2108" s="65"/>
      <c r="U2108" s="65"/>
      <c r="V2108" s="65"/>
      <c r="W2108" s="65"/>
      <c r="X2108" s="65"/>
      <c r="Y2108" s="65"/>
      <c r="Z2108" s="65"/>
      <c r="AA2108" s="65"/>
      <c r="AB2108" s="65"/>
      <c r="AC2108" s="65"/>
      <c r="AD2108" s="65"/>
      <c r="AE2108" s="65"/>
      <c r="AF2108" s="65"/>
      <c r="AG2108" s="65"/>
      <c r="AH2108" s="65"/>
      <c r="AI2108" s="65"/>
      <c r="AJ2108" s="65"/>
      <c r="AK2108" s="65"/>
      <c r="AL2108" s="65"/>
      <c r="AM2108" s="65"/>
      <c r="AN2108" s="65"/>
      <c r="AO2108" s="65"/>
      <c r="AP2108" s="65"/>
      <c r="AQ2108" s="65"/>
      <c r="AR2108" s="65"/>
      <c r="AS2108" s="65"/>
      <c r="AT2108" s="65"/>
      <c r="AU2108" s="65"/>
      <c r="AV2108" s="65"/>
      <c r="AW2108" s="65"/>
      <c r="AX2108" s="65"/>
      <c r="AY2108" s="65"/>
      <c r="AZ2108" s="65"/>
      <c r="BA2108" s="65"/>
      <c r="BB2108" s="65"/>
      <c r="BC2108" s="65"/>
      <c r="BD2108" s="65"/>
      <c r="BE2108" s="65"/>
      <c r="BF2108" s="65"/>
      <c r="BG2108" s="65"/>
      <c r="BH2108" s="65"/>
      <c r="BI2108" s="65"/>
      <c r="BJ2108" s="65"/>
      <c r="BK2108" s="65"/>
      <c r="BL2108" s="65"/>
    </row>
    <row r="2109" spans="1:64" ht="24" x14ac:dyDescent="0.2">
      <c r="A2109" s="113" t="s">
        <v>1958</v>
      </c>
      <c r="B2109" s="357" t="s">
        <v>2317</v>
      </c>
      <c r="C2109" s="566" t="s">
        <v>2401</v>
      </c>
      <c r="D2109" s="626">
        <v>75</v>
      </c>
      <c r="E2109" s="113" t="s">
        <v>2319</v>
      </c>
      <c r="F2109" s="345">
        <f t="shared" si="7"/>
        <v>108</v>
      </c>
      <c r="G2109" s="130" t="s">
        <v>1976</v>
      </c>
      <c r="H2109" s="357" t="s">
        <v>28</v>
      </c>
      <c r="I2109" s="113" t="s">
        <v>2321</v>
      </c>
      <c r="J2109" s="113" t="s">
        <v>76</v>
      </c>
      <c r="K2109" s="605"/>
      <c r="L2109" s="626"/>
      <c r="M2109" s="113" t="s">
        <v>32</v>
      </c>
      <c r="N2109" s="91" t="s">
        <v>368</v>
      </c>
      <c r="O2109" s="357">
        <v>24</v>
      </c>
      <c r="P2109" s="113" t="s">
        <v>28</v>
      </c>
      <c r="Q2109" s="65"/>
      <c r="R2109" s="65"/>
      <c r="S2109" s="65"/>
      <c r="T2109" s="65"/>
      <c r="U2109" s="65"/>
      <c r="V2109" s="65"/>
      <c r="W2109" s="65"/>
      <c r="X2109" s="65"/>
      <c r="Y2109" s="65"/>
      <c r="Z2109" s="65"/>
      <c r="AA2109" s="65"/>
      <c r="AB2109" s="65"/>
      <c r="AC2109" s="65"/>
      <c r="AD2109" s="65"/>
      <c r="AE2109" s="65"/>
      <c r="AF2109" s="65"/>
      <c r="AG2109" s="65"/>
      <c r="AH2109" s="65"/>
      <c r="AI2109" s="65"/>
      <c r="AJ2109" s="65"/>
      <c r="AK2109" s="65"/>
      <c r="AL2109" s="65"/>
      <c r="AM2109" s="65"/>
      <c r="AN2109" s="65"/>
      <c r="AO2109" s="65"/>
      <c r="AP2109" s="65"/>
      <c r="AQ2109" s="65"/>
      <c r="AR2109" s="65"/>
      <c r="AS2109" s="65"/>
      <c r="AT2109" s="65"/>
      <c r="AU2109" s="65"/>
      <c r="AV2109" s="65"/>
      <c r="AW2109" s="65"/>
      <c r="AX2109" s="65"/>
      <c r="AY2109" s="65"/>
      <c r="AZ2109" s="65"/>
      <c r="BA2109" s="65"/>
      <c r="BB2109" s="65"/>
      <c r="BC2109" s="65"/>
      <c r="BD2109" s="65"/>
      <c r="BE2109" s="65"/>
      <c r="BF2109" s="65"/>
      <c r="BG2109" s="65"/>
      <c r="BH2109" s="65"/>
      <c r="BI2109" s="65"/>
      <c r="BJ2109" s="65"/>
      <c r="BK2109" s="65"/>
      <c r="BL2109" s="65"/>
    </row>
    <row r="2110" spans="1:64" ht="24" x14ac:dyDescent="0.2">
      <c r="A2110" s="113" t="s">
        <v>1958</v>
      </c>
      <c r="B2110" s="357" t="s">
        <v>2317</v>
      </c>
      <c r="C2110" s="566" t="s">
        <v>2402</v>
      </c>
      <c r="D2110" s="626">
        <v>75</v>
      </c>
      <c r="E2110" s="113" t="s">
        <v>2319</v>
      </c>
      <c r="F2110" s="345">
        <f t="shared" si="7"/>
        <v>108</v>
      </c>
      <c r="G2110" s="130" t="s">
        <v>2070</v>
      </c>
      <c r="H2110" s="357" t="s">
        <v>28</v>
      </c>
      <c r="I2110" s="113" t="s">
        <v>2321</v>
      </c>
      <c r="J2110" s="113" t="s">
        <v>76</v>
      </c>
      <c r="K2110" s="357"/>
      <c r="L2110" s="641"/>
      <c r="M2110" s="113" t="s">
        <v>32</v>
      </c>
      <c r="N2110" s="91" t="s">
        <v>368</v>
      </c>
      <c r="O2110" s="357">
        <v>24</v>
      </c>
      <c r="P2110" s="113" t="s">
        <v>28</v>
      </c>
      <c r="Q2110" s="65"/>
      <c r="R2110" s="65"/>
      <c r="S2110" s="65"/>
      <c r="T2110" s="65"/>
      <c r="U2110" s="65"/>
      <c r="V2110" s="65"/>
      <c r="W2110" s="65"/>
      <c r="X2110" s="65"/>
      <c r="Y2110" s="65"/>
      <c r="Z2110" s="65"/>
      <c r="AA2110" s="65"/>
      <c r="AB2110" s="65"/>
      <c r="AC2110" s="65"/>
      <c r="AD2110" s="65"/>
      <c r="AE2110" s="65"/>
      <c r="AF2110" s="65"/>
      <c r="AG2110" s="65"/>
      <c r="AH2110" s="65"/>
      <c r="AI2110" s="65"/>
      <c r="AJ2110" s="65"/>
      <c r="AK2110" s="65"/>
      <c r="AL2110" s="65"/>
      <c r="AM2110" s="65"/>
      <c r="AN2110" s="65"/>
      <c r="AO2110" s="65"/>
      <c r="AP2110" s="65"/>
      <c r="AQ2110" s="65"/>
      <c r="AR2110" s="65"/>
      <c r="AS2110" s="65"/>
      <c r="AT2110" s="65"/>
      <c r="AU2110" s="65"/>
      <c r="AV2110" s="65"/>
      <c r="AW2110" s="65"/>
      <c r="AX2110" s="65"/>
      <c r="AY2110" s="65"/>
      <c r="AZ2110" s="65"/>
      <c r="BA2110" s="65"/>
      <c r="BB2110" s="65"/>
      <c r="BC2110" s="65"/>
      <c r="BD2110" s="65"/>
      <c r="BE2110" s="65"/>
      <c r="BF2110" s="65"/>
      <c r="BG2110" s="65"/>
      <c r="BH2110" s="65"/>
      <c r="BI2110" s="65"/>
      <c r="BJ2110" s="65"/>
      <c r="BK2110" s="65"/>
      <c r="BL2110" s="65"/>
    </row>
    <row r="2111" spans="1:64" ht="24" x14ac:dyDescent="0.2">
      <c r="A2111" s="113" t="s">
        <v>1958</v>
      </c>
      <c r="B2111" s="357" t="s">
        <v>2317</v>
      </c>
      <c r="C2111" s="640" t="s">
        <v>2403</v>
      </c>
      <c r="D2111" s="626">
        <v>50</v>
      </c>
      <c r="E2111" s="113" t="s">
        <v>2319</v>
      </c>
      <c r="F2111" s="345">
        <f t="shared" si="7"/>
        <v>72</v>
      </c>
      <c r="G2111" s="130" t="s">
        <v>2070</v>
      </c>
      <c r="H2111" s="357" t="s">
        <v>28</v>
      </c>
      <c r="I2111" s="113" t="s">
        <v>2321</v>
      </c>
      <c r="J2111" s="113" t="s">
        <v>76</v>
      </c>
      <c r="K2111" s="357"/>
      <c r="L2111" s="626"/>
      <c r="M2111" s="113" t="s">
        <v>32</v>
      </c>
      <c r="N2111" s="91" t="s">
        <v>368</v>
      </c>
      <c r="O2111" s="357">
        <v>24</v>
      </c>
      <c r="P2111" s="113" t="s">
        <v>28</v>
      </c>
      <c r="Q2111" s="65"/>
      <c r="R2111" s="65"/>
      <c r="S2111" s="65"/>
      <c r="T2111" s="65"/>
      <c r="U2111" s="65"/>
      <c r="V2111" s="65"/>
      <c r="W2111" s="65"/>
      <c r="X2111" s="65"/>
      <c r="Y2111" s="65"/>
      <c r="Z2111" s="65"/>
      <c r="AA2111" s="65"/>
      <c r="AB2111" s="65"/>
      <c r="AC2111" s="65"/>
      <c r="AD2111" s="65"/>
      <c r="AE2111" s="65"/>
      <c r="AF2111" s="65"/>
      <c r="AG2111" s="65"/>
      <c r="AH2111" s="65"/>
      <c r="AI2111" s="65"/>
      <c r="AJ2111" s="65"/>
      <c r="AK2111" s="65"/>
      <c r="AL2111" s="65"/>
      <c r="AM2111" s="65"/>
      <c r="AN2111" s="65"/>
      <c r="AO2111" s="65"/>
      <c r="AP2111" s="65"/>
      <c r="AQ2111" s="65"/>
      <c r="AR2111" s="65"/>
      <c r="AS2111" s="65"/>
      <c r="AT2111" s="65"/>
      <c r="AU2111" s="65"/>
      <c r="AV2111" s="65"/>
      <c r="AW2111" s="65"/>
      <c r="AX2111" s="65"/>
      <c r="AY2111" s="65"/>
      <c r="AZ2111" s="65"/>
      <c r="BA2111" s="65"/>
      <c r="BB2111" s="65"/>
      <c r="BC2111" s="65"/>
      <c r="BD2111" s="65"/>
      <c r="BE2111" s="65"/>
      <c r="BF2111" s="65"/>
      <c r="BG2111" s="65"/>
      <c r="BH2111" s="65"/>
      <c r="BI2111" s="65"/>
      <c r="BJ2111" s="65"/>
      <c r="BK2111" s="65"/>
      <c r="BL2111" s="65"/>
    </row>
    <row r="2112" spans="1:64" ht="24" x14ac:dyDescent="0.2">
      <c r="A2112" s="113" t="s">
        <v>1958</v>
      </c>
      <c r="B2112" s="357" t="s">
        <v>2317</v>
      </c>
      <c r="C2112" s="640" t="s">
        <v>2404</v>
      </c>
      <c r="D2112" s="626">
        <v>50</v>
      </c>
      <c r="E2112" s="113" t="s">
        <v>2319</v>
      </c>
      <c r="F2112" s="345">
        <f t="shared" si="7"/>
        <v>72</v>
      </c>
      <c r="G2112" s="130" t="s">
        <v>2070</v>
      </c>
      <c r="H2112" s="357" t="s">
        <v>28</v>
      </c>
      <c r="I2112" s="113" t="s">
        <v>2321</v>
      </c>
      <c r="J2112" s="113" t="s">
        <v>76</v>
      </c>
      <c r="K2112" s="113"/>
      <c r="L2112" s="626"/>
      <c r="M2112" s="113" t="s">
        <v>32</v>
      </c>
      <c r="N2112" s="91" t="s">
        <v>368</v>
      </c>
      <c r="O2112" s="357">
        <v>24</v>
      </c>
      <c r="P2112" s="113" t="s">
        <v>28</v>
      </c>
      <c r="Q2112" s="65"/>
      <c r="R2112" s="65"/>
      <c r="S2112" s="65"/>
      <c r="T2112" s="65"/>
      <c r="U2112" s="65"/>
      <c r="V2112" s="65"/>
      <c r="W2112" s="65"/>
      <c r="X2112" s="65"/>
      <c r="Y2112" s="65"/>
      <c r="Z2112" s="65"/>
      <c r="AA2112" s="65"/>
      <c r="AB2112" s="65"/>
      <c r="AC2112" s="65"/>
      <c r="AD2112" s="65"/>
      <c r="AE2112" s="65"/>
      <c r="AF2112" s="65"/>
      <c r="AG2112" s="65"/>
      <c r="AH2112" s="65"/>
      <c r="AI2112" s="65"/>
      <c r="AJ2112" s="65"/>
      <c r="AK2112" s="65"/>
      <c r="AL2112" s="65"/>
      <c r="AM2112" s="65"/>
      <c r="AN2112" s="65"/>
      <c r="AO2112" s="65"/>
      <c r="AP2112" s="65"/>
      <c r="AQ2112" s="65"/>
      <c r="AR2112" s="65"/>
      <c r="AS2112" s="65"/>
      <c r="AT2112" s="65"/>
      <c r="AU2112" s="65"/>
      <c r="AV2112" s="65"/>
      <c r="AW2112" s="65"/>
      <c r="AX2112" s="65"/>
      <c r="AY2112" s="65"/>
      <c r="AZ2112" s="65"/>
      <c r="BA2112" s="65"/>
      <c r="BB2112" s="65"/>
      <c r="BC2112" s="65"/>
      <c r="BD2112" s="65"/>
      <c r="BE2112" s="65"/>
      <c r="BF2112" s="65"/>
      <c r="BG2112" s="65"/>
      <c r="BH2112" s="65"/>
      <c r="BI2112" s="65"/>
      <c r="BJ2112" s="65"/>
      <c r="BK2112" s="65"/>
      <c r="BL2112" s="65"/>
    </row>
    <row r="2113" spans="1:64" ht="24" x14ac:dyDescent="0.2">
      <c r="A2113" s="113" t="s">
        <v>1958</v>
      </c>
      <c r="B2113" s="357" t="s">
        <v>2317</v>
      </c>
      <c r="C2113" s="640" t="s">
        <v>2405</v>
      </c>
      <c r="D2113" s="626">
        <v>50</v>
      </c>
      <c r="E2113" s="113" t="s">
        <v>2319</v>
      </c>
      <c r="F2113" s="345">
        <f t="shared" si="7"/>
        <v>72</v>
      </c>
      <c r="G2113" s="130" t="s">
        <v>2406</v>
      </c>
      <c r="H2113" s="357" t="s">
        <v>28</v>
      </c>
      <c r="I2113" s="113" t="s">
        <v>2321</v>
      </c>
      <c r="J2113" s="357" t="s">
        <v>28</v>
      </c>
      <c r="K2113" s="113" t="s">
        <v>407</v>
      </c>
      <c r="L2113" s="626" t="s">
        <v>2385</v>
      </c>
      <c r="M2113" s="113" t="s">
        <v>32</v>
      </c>
      <c r="N2113" s="91" t="s">
        <v>368</v>
      </c>
      <c r="O2113" s="357">
        <v>24</v>
      </c>
      <c r="P2113" s="113" t="s">
        <v>28</v>
      </c>
      <c r="Q2113" s="65"/>
      <c r="R2113" s="65"/>
      <c r="S2113" s="65"/>
      <c r="T2113" s="65"/>
      <c r="U2113" s="65"/>
      <c r="V2113" s="65"/>
      <c r="W2113" s="65"/>
      <c r="X2113" s="65"/>
      <c r="Y2113" s="65"/>
      <c r="Z2113" s="65"/>
      <c r="AA2113" s="65"/>
      <c r="AB2113" s="65"/>
      <c r="AC2113" s="65"/>
      <c r="AD2113" s="65"/>
      <c r="AE2113" s="65"/>
      <c r="AF2113" s="65"/>
      <c r="AG2113" s="65"/>
      <c r="AH2113" s="65"/>
      <c r="AI2113" s="65"/>
      <c r="AJ2113" s="65"/>
      <c r="AK2113" s="65"/>
      <c r="AL2113" s="65"/>
      <c r="AM2113" s="65"/>
      <c r="AN2113" s="65"/>
      <c r="AO2113" s="65"/>
      <c r="AP2113" s="65"/>
      <c r="AQ2113" s="65"/>
      <c r="AR2113" s="65"/>
      <c r="AS2113" s="65"/>
      <c r="AT2113" s="65"/>
      <c r="AU2113" s="65"/>
      <c r="AV2113" s="65"/>
      <c r="AW2113" s="65"/>
      <c r="AX2113" s="65"/>
      <c r="AY2113" s="65"/>
      <c r="AZ2113" s="65"/>
      <c r="BA2113" s="65"/>
      <c r="BB2113" s="65"/>
      <c r="BC2113" s="65"/>
      <c r="BD2113" s="65"/>
      <c r="BE2113" s="65"/>
      <c r="BF2113" s="65"/>
      <c r="BG2113" s="65"/>
      <c r="BH2113" s="65"/>
      <c r="BI2113" s="65"/>
      <c r="BJ2113" s="65"/>
      <c r="BK2113" s="65"/>
      <c r="BL2113" s="65"/>
    </row>
    <row r="2114" spans="1:64" ht="24" x14ac:dyDescent="0.2">
      <c r="A2114" s="113" t="s">
        <v>1958</v>
      </c>
      <c r="B2114" s="357" t="s">
        <v>2317</v>
      </c>
      <c r="C2114" s="640" t="s">
        <v>2407</v>
      </c>
      <c r="D2114" s="626">
        <v>50</v>
      </c>
      <c r="E2114" s="113" t="s">
        <v>2319</v>
      </c>
      <c r="F2114" s="345">
        <f t="shared" si="7"/>
        <v>72</v>
      </c>
      <c r="G2114" s="130" t="s">
        <v>2070</v>
      </c>
      <c r="H2114" s="357" t="s">
        <v>28</v>
      </c>
      <c r="I2114" s="113" t="s">
        <v>2321</v>
      </c>
      <c r="J2114" s="357" t="s">
        <v>28</v>
      </c>
      <c r="K2114" s="113" t="s">
        <v>407</v>
      </c>
      <c r="L2114" s="626" t="s">
        <v>2385</v>
      </c>
      <c r="M2114" s="113" t="s">
        <v>32</v>
      </c>
      <c r="N2114" s="91" t="s">
        <v>368</v>
      </c>
      <c r="O2114" s="357">
        <v>24</v>
      </c>
      <c r="P2114" s="113" t="s">
        <v>28</v>
      </c>
      <c r="Q2114" s="65"/>
      <c r="R2114" s="65"/>
      <c r="S2114" s="65"/>
      <c r="T2114" s="65"/>
      <c r="U2114" s="65"/>
      <c r="V2114" s="65"/>
      <c r="W2114" s="65"/>
      <c r="X2114" s="65"/>
      <c r="Y2114" s="65"/>
      <c r="Z2114" s="65"/>
      <c r="AA2114" s="65"/>
      <c r="AB2114" s="65"/>
      <c r="AC2114" s="65"/>
      <c r="AD2114" s="65"/>
      <c r="AE2114" s="65"/>
      <c r="AF2114" s="65"/>
      <c r="AG2114" s="65"/>
      <c r="AH2114" s="65"/>
      <c r="AI2114" s="65"/>
      <c r="AJ2114" s="65"/>
      <c r="AK2114" s="65"/>
      <c r="AL2114" s="65"/>
      <c r="AM2114" s="65"/>
      <c r="AN2114" s="65"/>
      <c r="AO2114" s="65"/>
      <c r="AP2114" s="65"/>
      <c r="AQ2114" s="65"/>
      <c r="AR2114" s="65"/>
      <c r="AS2114" s="65"/>
      <c r="AT2114" s="65"/>
      <c r="AU2114" s="65"/>
      <c r="AV2114" s="65"/>
      <c r="AW2114" s="65"/>
      <c r="AX2114" s="65"/>
      <c r="AY2114" s="65"/>
      <c r="AZ2114" s="65"/>
      <c r="BA2114" s="65"/>
      <c r="BB2114" s="65"/>
      <c r="BC2114" s="65"/>
      <c r="BD2114" s="65"/>
      <c r="BE2114" s="65"/>
      <c r="BF2114" s="65"/>
      <c r="BG2114" s="65"/>
      <c r="BH2114" s="65"/>
      <c r="BI2114" s="65"/>
      <c r="BJ2114" s="65"/>
      <c r="BK2114" s="65"/>
      <c r="BL2114" s="65"/>
    </row>
    <row r="2115" spans="1:64" ht="24" x14ac:dyDescent="0.2">
      <c r="A2115" s="113" t="s">
        <v>1958</v>
      </c>
      <c r="B2115" s="357" t="s">
        <v>2317</v>
      </c>
      <c r="C2115" s="640" t="s">
        <v>2408</v>
      </c>
      <c r="D2115" s="626">
        <v>50</v>
      </c>
      <c r="E2115" s="113" t="s">
        <v>2319</v>
      </c>
      <c r="F2115" s="345">
        <f t="shared" si="7"/>
        <v>72</v>
      </c>
      <c r="G2115" s="130" t="s">
        <v>2070</v>
      </c>
      <c r="H2115" s="357" t="s">
        <v>28</v>
      </c>
      <c r="I2115" s="113" t="s">
        <v>2321</v>
      </c>
      <c r="J2115" s="113" t="s">
        <v>76</v>
      </c>
      <c r="K2115" s="357"/>
      <c r="L2115" s="626"/>
      <c r="M2115" s="113" t="s">
        <v>32</v>
      </c>
      <c r="N2115" s="91" t="s">
        <v>368</v>
      </c>
      <c r="O2115" s="357">
        <v>24</v>
      </c>
      <c r="P2115" s="113" t="s">
        <v>28</v>
      </c>
      <c r="Q2115" s="65"/>
      <c r="R2115" s="65"/>
      <c r="S2115" s="65"/>
      <c r="T2115" s="65"/>
      <c r="U2115" s="65"/>
      <c r="V2115" s="65"/>
      <c r="W2115" s="65"/>
      <c r="X2115" s="65"/>
      <c r="Y2115" s="65"/>
      <c r="Z2115" s="65"/>
      <c r="AA2115" s="65"/>
      <c r="AB2115" s="65"/>
      <c r="AC2115" s="65"/>
      <c r="AD2115" s="65"/>
      <c r="AE2115" s="65"/>
      <c r="AF2115" s="65"/>
      <c r="AG2115" s="65"/>
      <c r="AH2115" s="65"/>
      <c r="AI2115" s="65"/>
      <c r="AJ2115" s="65"/>
      <c r="AK2115" s="65"/>
      <c r="AL2115" s="65"/>
      <c r="AM2115" s="65"/>
      <c r="AN2115" s="65"/>
      <c r="AO2115" s="65"/>
      <c r="AP2115" s="65"/>
      <c r="AQ2115" s="65"/>
      <c r="AR2115" s="65"/>
      <c r="AS2115" s="65"/>
      <c r="AT2115" s="65"/>
      <c r="AU2115" s="65"/>
      <c r="AV2115" s="65"/>
      <c r="AW2115" s="65"/>
      <c r="AX2115" s="65"/>
      <c r="AY2115" s="65"/>
      <c r="AZ2115" s="65"/>
      <c r="BA2115" s="65"/>
      <c r="BB2115" s="65"/>
      <c r="BC2115" s="65"/>
      <c r="BD2115" s="65"/>
      <c r="BE2115" s="65"/>
      <c r="BF2115" s="65"/>
      <c r="BG2115" s="65"/>
      <c r="BH2115" s="65"/>
      <c r="BI2115" s="65"/>
      <c r="BJ2115" s="65"/>
      <c r="BK2115" s="65"/>
      <c r="BL2115" s="65"/>
    </row>
    <row r="2116" spans="1:64" ht="24" x14ac:dyDescent="0.2">
      <c r="A2116" s="113" t="s">
        <v>1958</v>
      </c>
      <c r="B2116" s="357" t="s">
        <v>2317</v>
      </c>
      <c r="C2116" s="640" t="s">
        <v>2408</v>
      </c>
      <c r="D2116" s="626">
        <v>50</v>
      </c>
      <c r="E2116" s="113" t="s">
        <v>2319</v>
      </c>
      <c r="F2116" s="345">
        <f t="shared" si="7"/>
        <v>72</v>
      </c>
      <c r="G2116" s="130" t="s">
        <v>2409</v>
      </c>
      <c r="H2116" s="357" t="s">
        <v>28</v>
      </c>
      <c r="I2116" s="113" t="s">
        <v>2321</v>
      </c>
      <c r="J2116" s="113" t="s">
        <v>76</v>
      </c>
      <c r="K2116" s="605"/>
      <c r="L2116" s="641"/>
      <c r="M2116" s="113" t="s">
        <v>32</v>
      </c>
      <c r="N2116" s="91" t="s">
        <v>368</v>
      </c>
      <c r="O2116" s="357">
        <v>24</v>
      </c>
      <c r="P2116" s="113" t="s">
        <v>28</v>
      </c>
      <c r="Q2116" s="65"/>
      <c r="R2116" s="65"/>
      <c r="S2116" s="65"/>
      <c r="T2116" s="65"/>
      <c r="U2116" s="65"/>
      <c r="V2116" s="65"/>
      <c r="W2116" s="65"/>
      <c r="X2116" s="65"/>
      <c r="Y2116" s="65"/>
      <c r="Z2116" s="65"/>
      <c r="AA2116" s="65"/>
      <c r="AB2116" s="65"/>
      <c r="AC2116" s="65"/>
      <c r="AD2116" s="65"/>
      <c r="AE2116" s="65"/>
      <c r="AF2116" s="65"/>
      <c r="AG2116" s="65"/>
      <c r="AH2116" s="65"/>
      <c r="AI2116" s="65"/>
      <c r="AJ2116" s="65"/>
      <c r="AK2116" s="65"/>
      <c r="AL2116" s="65"/>
      <c r="AM2116" s="65"/>
      <c r="AN2116" s="65"/>
      <c r="AO2116" s="65"/>
      <c r="AP2116" s="65"/>
      <c r="AQ2116" s="65"/>
      <c r="AR2116" s="65"/>
      <c r="AS2116" s="65"/>
      <c r="AT2116" s="65"/>
      <c r="AU2116" s="65"/>
      <c r="AV2116" s="65"/>
      <c r="AW2116" s="65"/>
      <c r="AX2116" s="65"/>
      <c r="AY2116" s="65"/>
      <c r="AZ2116" s="65"/>
      <c r="BA2116" s="65"/>
      <c r="BB2116" s="65"/>
      <c r="BC2116" s="65"/>
      <c r="BD2116" s="65"/>
      <c r="BE2116" s="65"/>
      <c r="BF2116" s="65"/>
      <c r="BG2116" s="65"/>
      <c r="BH2116" s="65"/>
      <c r="BI2116" s="65"/>
      <c r="BJ2116" s="65"/>
      <c r="BK2116" s="65"/>
      <c r="BL2116" s="65"/>
    </row>
    <row r="2117" spans="1:64" ht="24" x14ac:dyDescent="0.2">
      <c r="A2117" s="113" t="s">
        <v>1958</v>
      </c>
      <c r="B2117" s="357" t="s">
        <v>2317</v>
      </c>
      <c r="C2117" s="640" t="s">
        <v>2410</v>
      </c>
      <c r="D2117" s="626">
        <v>50</v>
      </c>
      <c r="E2117" s="113" t="s">
        <v>2319</v>
      </c>
      <c r="F2117" s="345">
        <f t="shared" si="7"/>
        <v>72</v>
      </c>
      <c r="G2117" s="130" t="s">
        <v>2070</v>
      </c>
      <c r="H2117" s="357" t="s">
        <v>28</v>
      </c>
      <c r="I2117" s="113" t="s">
        <v>2321</v>
      </c>
      <c r="J2117" s="113" t="s">
        <v>76</v>
      </c>
      <c r="K2117" s="113"/>
      <c r="L2117" s="626"/>
      <c r="M2117" s="113" t="s">
        <v>32</v>
      </c>
      <c r="N2117" s="91" t="s">
        <v>368</v>
      </c>
      <c r="O2117" s="357">
        <v>24</v>
      </c>
      <c r="P2117" s="113" t="s">
        <v>28</v>
      </c>
      <c r="Q2117" s="65"/>
      <c r="R2117" s="65"/>
      <c r="S2117" s="65"/>
      <c r="T2117" s="65"/>
      <c r="U2117" s="65"/>
      <c r="V2117" s="65"/>
      <c r="W2117" s="65"/>
      <c r="X2117" s="65"/>
      <c r="Y2117" s="65"/>
      <c r="Z2117" s="65"/>
      <c r="AA2117" s="65"/>
      <c r="AB2117" s="65"/>
      <c r="AC2117" s="65"/>
      <c r="AD2117" s="65"/>
      <c r="AE2117" s="65"/>
      <c r="AF2117" s="65"/>
      <c r="AG2117" s="65"/>
      <c r="AH2117" s="65"/>
      <c r="AI2117" s="65"/>
      <c r="AJ2117" s="65"/>
      <c r="AK2117" s="65"/>
      <c r="AL2117" s="65"/>
      <c r="AM2117" s="65"/>
      <c r="AN2117" s="65"/>
      <c r="AO2117" s="65"/>
      <c r="AP2117" s="65"/>
      <c r="AQ2117" s="65"/>
      <c r="AR2117" s="65"/>
      <c r="AS2117" s="65"/>
      <c r="AT2117" s="65"/>
      <c r="AU2117" s="65"/>
      <c r="AV2117" s="65"/>
      <c r="AW2117" s="65"/>
      <c r="AX2117" s="65"/>
      <c r="AY2117" s="65"/>
      <c r="AZ2117" s="65"/>
      <c r="BA2117" s="65"/>
      <c r="BB2117" s="65"/>
      <c r="BC2117" s="65"/>
      <c r="BD2117" s="65"/>
      <c r="BE2117" s="65"/>
      <c r="BF2117" s="65"/>
      <c r="BG2117" s="65"/>
      <c r="BH2117" s="65"/>
      <c r="BI2117" s="65"/>
      <c r="BJ2117" s="65"/>
      <c r="BK2117" s="65"/>
      <c r="BL2117" s="65"/>
    </row>
    <row r="2118" spans="1:64" ht="24" x14ac:dyDescent="0.2">
      <c r="A2118" s="113" t="s">
        <v>1958</v>
      </c>
      <c r="B2118" s="357" t="s">
        <v>2317</v>
      </c>
      <c r="C2118" s="640" t="s">
        <v>2411</v>
      </c>
      <c r="D2118" s="637">
        <v>50</v>
      </c>
      <c r="E2118" s="113" t="s">
        <v>2319</v>
      </c>
      <c r="F2118" s="345">
        <f t="shared" si="7"/>
        <v>72</v>
      </c>
      <c r="G2118" s="130" t="s">
        <v>2070</v>
      </c>
      <c r="H2118" s="357" t="s">
        <v>28</v>
      </c>
      <c r="I2118" s="113" t="s">
        <v>2321</v>
      </c>
      <c r="J2118" s="113" t="s">
        <v>76</v>
      </c>
      <c r="K2118" s="113"/>
      <c r="L2118" s="626"/>
      <c r="M2118" s="113" t="s">
        <v>32</v>
      </c>
      <c r="N2118" s="91" t="s">
        <v>368</v>
      </c>
      <c r="O2118" s="357">
        <v>24</v>
      </c>
      <c r="P2118" s="113" t="s">
        <v>28</v>
      </c>
      <c r="Q2118" s="65"/>
      <c r="R2118" s="65"/>
      <c r="S2118" s="65"/>
      <c r="T2118" s="65"/>
      <c r="U2118" s="65"/>
      <c r="V2118" s="65"/>
      <c r="W2118" s="65"/>
      <c r="X2118" s="65"/>
      <c r="Y2118" s="65"/>
      <c r="Z2118" s="65"/>
      <c r="AA2118" s="65"/>
      <c r="AB2118" s="65"/>
      <c r="AC2118" s="65"/>
      <c r="AD2118" s="65"/>
      <c r="AE2118" s="65"/>
      <c r="AF2118" s="65"/>
      <c r="AG2118" s="65"/>
      <c r="AH2118" s="65"/>
      <c r="AI2118" s="65"/>
      <c r="AJ2118" s="65"/>
      <c r="AK2118" s="65"/>
      <c r="AL2118" s="65"/>
      <c r="AM2118" s="65"/>
      <c r="AN2118" s="65"/>
      <c r="AO2118" s="65"/>
      <c r="AP2118" s="65"/>
      <c r="AQ2118" s="65"/>
      <c r="AR2118" s="65"/>
      <c r="AS2118" s="65"/>
      <c r="AT2118" s="65"/>
      <c r="AU2118" s="65"/>
      <c r="AV2118" s="65"/>
      <c r="AW2118" s="65"/>
      <c r="AX2118" s="65"/>
      <c r="AY2118" s="65"/>
      <c r="AZ2118" s="65"/>
      <c r="BA2118" s="65"/>
      <c r="BB2118" s="65"/>
      <c r="BC2118" s="65"/>
      <c r="BD2118" s="65"/>
      <c r="BE2118" s="65"/>
      <c r="BF2118" s="65"/>
      <c r="BG2118" s="65"/>
      <c r="BH2118" s="65"/>
      <c r="BI2118" s="65"/>
      <c r="BJ2118" s="65"/>
      <c r="BK2118" s="65"/>
      <c r="BL2118" s="65"/>
    </row>
    <row r="2119" spans="1:64" ht="24" x14ac:dyDescent="0.2">
      <c r="A2119" s="113" t="s">
        <v>1958</v>
      </c>
      <c r="B2119" s="357" t="s">
        <v>2317</v>
      </c>
      <c r="C2119" s="566" t="s">
        <v>2412</v>
      </c>
      <c r="D2119" s="637">
        <v>50</v>
      </c>
      <c r="E2119" s="113" t="s">
        <v>2319</v>
      </c>
      <c r="F2119" s="345">
        <f t="shared" si="7"/>
        <v>72</v>
      </c>
      <c r="G2119" s="130" t="s">
        <v>2070</v>
      </c>
      <c r="H2119" s="357" t="s">
        <v>28</v>
      </c>
      <c r="I2119" s="113" t="s">
        <v>2321</v>
      </c>
      <c r="J2119" s="357" t="s">
        <v>28</v>
      </c>
      <c r="K2119" s="113" t="s">
        <v>407</v>
      </c>
      <c r="L2119" s="626" t="s">
        <v>2385</v>
      </c>
      <c r="M2119" s="113" t="s">
        <v>32</v>
      </c>
      <c r="N2119" s="91" t="s">
        <v>368</v>
      </c>
      <c r="O2119" s="357">
        <v>24</v>
      </c>
      <c r="P2119" s="113" t="s">
        <v>28</v>
      </c>
      <c r="Q2119" s="65"/>
      <c r="R2119" s="65"/>
      <c r="S2119" s="65"/>
      <c r="T2119" s="65"/>
      <c r="U2119" s="65"/>
      <c r="V2119" s="65"/>
      <c r="W2119" s="65"/>
      <c r="X2119" s="65"/>
      <c r="Y2119" s="65"/>
      <c r="Z2119" s="65"/>
      <c r="AA2119" s="65"/>
      <c r="AB2119" s="65"/>
      <c r="AC2119" s="65"/>
      <c r="AD2119" s="65"/>
      <c r="AE2119" s="65"/>
      <c r="AF2119" s="65"/>
      <c r="AG2119" s="65"/>
      <c r="AH2119" s="65"/>
      <c r="AI2119" s="65"/>
      <c r="AJ2119" s="65"/>
      <c r="AK2119" s="65"/>
      <c r="AL2119" s="65"/>
      <c r="AM2119" s="65"/>
      <c r="AN2119" s="65"/>
      <c r="AO2119" s="65"/>
      <c r="AP2119" s="65"/>
      <c r="AQ2119" s="65"/>
      <c r="AR2119" s="65"/>
      <c r="AS2119" s="65"/>
      <c r="AT2119" s="65"/>
      <c r="AU2119" s="65"/>
      <c r="AV2119" s="65"/>
      <c r="AW2119" s="65"/>
      <c r="AX2119" s="65"/>
      <c r="AY2119" s="65"/>
      <c r="AZ2119" s="65"/>
      <c r="BA2119" s="65"/>
      <c r="BB2119" s="65"/>
      <c r="BC2119" s="65"/>
      <c r="BD2119" s="65"/>
      <c r="BE2119" s="65"/>
      <c r="BF2119" s="65"/>
      <c r="BG2119" s="65"/>
      <c r="BH2119" s="65"/>
      <c r="BI2119" s="65"/>
      <c r="BJ2119" s="65"/>
      <c r="BK2119" s="65"/>
      <c r="BL2119" s="65"/>
    </row>
    <row r="2120" spans="1:64" ht="24" x14ac:dyDescent="0.2">
      <c r="A2120" s="113" t="s">
        <v>1958</v>
      </c>
      <c r="B2120" s="357" t="s">
        <v>2317</v>
      </c>
      <c r="C2120" s="640" t="s">
        <v>2413</v>
      </c>
      <c r="D2120" s="637">
        <v>50</v>
      </c>
      <c r="E2120" s="113" t="s">
        <v>2319</v>
      </c>
      <c r="F2120" s="345">
        <f t="shared" si="7"/>
        <v>72</v>
      </c>
      <c r="G2120" s="130" t="s">
        <v>2070</v>
      </c>
      <c r="H2120" s="357" t="s">
        <v>28</v>
      </c>
      <c r="I2120" s="113" t="s">
        <v>2321</v>
      </c>
      <c r="J2120" s="113" t="s">
        <v>76</v>
      </c>
      <c r="K2120" s="605"/>
      <c r="L2120" s="626"/>
      <c r="M2120" s="113" t="s">
        <v>32</v>
      </c>
      <c r="N2120" s="91" t="s">
        <v>368</v>
      </c>
      <c r="O2120" s="357">
        <v>24</v>
      </c>
      <c r="P2120" s="113" t="s">
        <v>28</v>
      </c>
      <c r="Q2120" s="65"/>
      <c r="R2120" s="65"/>
      <c r="S2120" s="65"/>
      <c r="T2120" s="65"/>
      <c r="U2120" s="65"/>
      <c r="V2120" s="65"/>
      <c r="W2120" s="65"/>
      <c r="X2120" s="65"/>
      <c r="Y2120" s="65"/>
      <c r="Z2120" s="65"/>
      <c r="AA2120" s="65"/>
      <c r="AB2120" s="65"/>
      <c r="AC2120" s="65"/>
      <c r="AD2120" s="65"/>
      <c r="AE2120" s="65"/>
      <c r="AF2120" s="65"/>
      <c r="AG2120" s="65"/>
      <c r="AH2120" s="65"/>
      <c r="AI2120" s="65"/>
      <c r="AJ2120" s="65"/>
      <c r="AK2120" s="65"/>
      <c r="AL2120" s="65"/>
      <c r="AM2120" s="65"/>
      <c r="AN2120" s="65"/>
      <c r="AO2120" s="65"/>
      <c r="AP2120" s="65"/>
      <c r="AQ2120" s="65"/>
      <c r="AR2120" s="65"/>
      <c r="AS2120" s="65"/>
      <c r="AT2120" s="65"/>
      <c r="AU2120" s="65"/>
      <c r="AV2120" s="65"/>
      <c r="AW2120" s="65"/>
      <c r="AX2120" s="65"/>
      <c r="AY2120" s="65"/>
      <c r="AZ2120" s="65"/>
      <c r="BA2120" s="65"/>
      <c r="BB2120" s="65"/>
      <c r="BC2120" s="65"/>
      <c r="BD2120" s="65"/>
      <c r="BE2120" s="65"/>
      <c r="BF2120" s="65"/>
      <c r="BG2120" s="65"/>
      <c r="BH2120" s="65"/>
      <c r="BI2120" s="65"/>
      <c r="BJ2120" s="65"/>
      <c r="BK2120" s="65"/>
      <c r="BL2120" s="65"/>
    </row>
    <row r="2121" spans="1:64" ht="24" x14ac:dyDescent="0.2">
      <c r="A2121" s="113" t="s">
        <v>1958</v>
      </c>
      <c r="B2121" s="357" t="s">
        <v>2317</v>
      </c>
      <c r="C2121" s="640" t="s">
        <v>2414</v>
      </c>
      <c r="D2121" s="637">
        <v>50</v>
      </c>
      <c r="E2121" s="113" t="s">
        <v>2319</v>
      </c>
      <c r="F2121" s="345">
        <f t="shared" si="7"/>
        <v>72</v>
      </c>
      <c r="G2121" s="130" t="s">
        <v>2070</v>
      </c>
      <c r="H2121" s="357" t="s">
        <v>28</v>
      </c>
      <c r="I2121" s="113" t="s">
        <v>2321</v>
      </c>
      <c r="J2121" s="113" t="s">
        <v>76</v>
      </c>
      <c r="K2121" s="357"/>
      <c r="L2121" s="626"/>
      <c r="M2121" s="113" t="s">
        <v>32</v>
      </c>
      <c r="N2121" s="91" t="s">
        <v>368</v>
      </c>
      <c r="O2121" s="357">
        <v>24</v>
      </c>
      <c r="P2121" s="113" t="s">
        <v>28</v>
      </c>
      <c r="Q2121" s="65"/>
      <c r="R2121" s="65"/>
      <c r="S2121" s="65"/>
      <c r="T2121" s="65"/>
      <c r="U2121" s="65"/>
      <c r="V2121" s="65"/>
      <c r="W2121" s="65"/>
      <c r="X2121" s="65"/>
      <c r="Y2121" s="65"/>
      <c r="Z2121" s="65"/>
      <c r="AA2121" s="65"/>
      <c r="AB2121" s="65"/>
      <c r="AC2121" s="65"/>
      <c r="AD2121" s="65"/>
      <c r="AE2121" s="65"/>
      <c r="AF2121" s="65"/>
      <c r="AG2121" s="65"/>
      <c r="AH2121" s="65"/>
      <c r="AI2121" s="65"/>
      <c r="AJ2121" s="65"/>
      <c r="AK2121" s="65"/>
      <c r="AL2121" s="65"/>
      <c r="AM2121" s="65"/>
      <c r="AN2121" s="65"/>
      <c r="AO2121" s="65"/>
      <c r="AP2121" s="65"/>
      <c r="AQ2121" s="65"/>
      <c r="AR2121" s="65"/>
      <c r="AS2121" s="65"/>
      <c r="AT2121" s="65"/>
      <c r="AU2121" s="65"/>
      <c r="AV2121" s="65"/>
      <c r="AW2121" s="65"/>
      <c r="AX2121" s="65"/>
      <c r="AY2121" s="65"/>
      <c r="AZ2121" s="65"/>
      <c r="BA2121" s="65"/>
      <c r="BB2121" s="65"/>
      <c r="BC2121" s="65"/>
      <c r="BD2121" s="65"/>
      <c r="BE2121" s="65"/>
      <c r="BF2121" s="65"/>
      <c r="BG2121" s="65"/>
      <c r="BH2121" s="65"/>
      <c r="BI2121" s="65"/>
      <c r="BJ2121" s="65"/>
      <c r="BK2121" s="65"/>
      <c r="BL2121" s="65"/>
    </row>
    <row r="2122" spans="1:64" ht="24" x14ac:dyDescent="0.2">
      <c r="A2122" s="113" t="s">
        <v>1958</v>
      </c>
      <c r="B2122" s="357" t="s">
        <v>2317</v>
      </c>
      <c r="C2122" s="640" t="s">
        <v>2415</v>
      </c>
      <c r="D2122" s="626">
        <v>80</v>
      </c>
      <c r="E2122" s="113" t="s">
        <v>2319</v>
      </c>
      <c r="F2122" s="345">
        <f t="shared" si="7"/>
        <v>115.19999999999999</v>
      </c>
      <c r="G2122" s="130" t="s">
        <v>1969</v>
      </c>
      <c r="H2122" s="357" t="s">
        <v>28</v>
      </c>
      <c r="I2122" s="113" t="s">
        <v>2321</v>
      </c>
      <c r="J2122" s="357" t="s">
        <v>28</v>
      </c>
      <c r="K2122" s="113" t="s">
        <v>407</v>
      </c>
      <c r="L2122" s="626" t="s">
        <v>2385</v>
      </c>
      <c r="M2122" s="113" t="s">
        <v>32</v>
      </c>
      <c r="N2122" s="91" t="s">
        <v>368</v>
      </c>
      <c r="O2122" s="357">
        <v>24</v>
      </c>
      <c r="P2122" s="113" t="s">
        <v>28</v>
      </c>
      <c r="Q2122" s="65"/>
      <c r="R2122" s="65"/>
      <c r="S2122" s="65"/>
      <c r="T2122" s="65"/>
      <c r="U2122" s="65"/>
      <c r="V2122" s="65"/>
      <c r="W2122" s="65"/>
      <c r="X2122" s="65"/>
      <c r="Y2122" s="65"/>
      <c r="Z2122" s="65"/>
      <c r="AA2122" s="65"/>
      <c r="AB2122" s="65"/>
      <c r="AC2122" s="65"/>
      <c r="AD2122" s="65"/>
      <c r="AE2122" s="65"/>
      <c r="AF2122" s="65"/>
      <c r="AG2122" s="65"/>
      <c r="AH2122" s="65"/>
      <c r="AI2122" s="65"/>
      <c r="AJ2122" s="65"/>
      <c r="AK2122" s="65"/>
      <c r="AL2122" s="65"/>
      <c r="AM2122" s="65"/>
      <c r="AN2122" s="65"/>
      <c r="AO2122" s="65"/>
      <c r="AP2122" s="65"/>
      <c r="AQ2122" s="65"/>
      <c r="AR2122" s="65"/>
      <c r="AS2122" s="65"/>
      <c r="AT2122" s="65"/>
      <c r="AU2122" s="65"/>
      <c r="AV2122" s="65"/>
      <c r="AW2122" s="65"/>
      <c r="AX2122" s="65"/>
      <c r="AY2122" s="65"/>
      <c r="AZ2122" s="65"/>
      <c r="BA2122" s="65"/>
      <c r="BB2122" s="65"/>
      <c r="BC2122" s="65"/>
      <c r="BD2122" s="65"/>
      <c r="BE2122" s="65"/>
      <c r="BF2122" s="65"/>
      <c r="BG2122" s="65"/>
      <c r="BH2122" s="65"/>
      <c r="BI2122" s="65"/>
      <c r="BJ2122" s="65"/>
      <c r="BK2122" s="65"/>
      <c r="BL2122" s="65"/>
    </row>
    <row r="2123" spans="1:64" ht="24" x14ac:dyDescent="0.2">
      <c r="A2123" s="113" t="s">
        <v>1958</v>
      </c>
      <c r="B2123" s="357" t="s">
        <v>2317</v>
      </c>
      <c r="C2123" s="566" t="s">
        <v>2416</v>
      </c>
      <c r="D2123" s="626">
        <v>230</v>
      </c>
      <c r="E2123" s="113" t="s">
        <v>2319</v>
      </c>
      <c r="F2123" s="345">
        <f t="shared" si="7"/>
        <v>331.2</v>
      </c>
      <c r="G2123" s="130" t="s">
        <v>1969</v>
      </c>
      <c r="H2123" s="357" t="s">
        <v>28</v>
      </c>
      <c r="I2123" s="113" t="s">
        <v>2321</v>
      </c>
      <c r="J2123" s="357" t="s">
        <v>28</v>
      </c>
      <c r="K2123" s="113" t="s">
        <v>407</v>
      </c>
      <c r="L2123" s="626" t="s">
        <v>2393</v>
      </c>
      <c r="M2123" s="113" t="s">
        <v>32</v>
      </c>
      <c r="N2123" s="91" t="s">
        <v>368</v>
      </c>
      <c r="O2123" s="357">
        <v>24</v>
      </c>
      <c r="P2123" s="113" t="s">
        <v>28</v>
      </c>
      <c r="Q2123" s="65"/>
      <c r="R2123" s="65"/>
      <c r="S2123" s="65"/>
      <c r="T2123" s="65"/>
      <c r="U2123" s="65"/>
      <c r="V2123" s="65"/>
      <c r="W2123" s="65"/>
      <c r="X2123" s="65"/>
      <c r="Y2123" s="65"/>
      <c r="Z2123" s="65"/>
      <c r="AA2123" s="65"/>
      <c r="AB2123" s="65"/>
      <c r="AC2123" s="65"/>
      <c r="AD2123" s="65"/>
      <c r="AE2123" s="65"/>
      <c r="AF2123" s="65"/>
      <c r="AG2123" s="65"/>
      <c r="AH2123" s="65"/>
      <c r="AI2123" s="65"/>
      <c r="AJ2123" s="65"/>
      <c r="AK2123" s="65"/>
      <c r="AL2123" s="65"/>
      <c r="AM2123" s="65"/>
      <c r="AN2123" s="65"/>
      <c r="AO2123" s="65"/>
      <c r="AP2123" s="65"/>
      <c r="AQ2123" s="65"/>
      <c r="AR2123" s="65"/>
      <c r="AS2123" s="65"/>
      <c r="AT2123" s="65"/>
      <c r="AU2123" s="65"/>
      <c r="AV2123" s="65"/>
      <c r="AW2123" s="65"/>
      <c r="AX2123" s="65"/>
      <c r="AY2123" s="65"/>
      <c r="AZ2123" s="65"/>
      <c r="BA2123" s="65"/>
      <c r="BB2123" s="65"/>
      <c r="BC2123" s="65"/>
      <c r="BD2123" s="65"/>
      <c r="BE2123" s="65"/>
      <c r="BF2123" s="65"/>
      <c r="BG2123" s="65"/>
      <c r="BH2123" s="65"/>
      <c r="BI2123" s="65"/>
      <c r="BJ2123" s="65"/>
      <c r="BK2123" s="65"/>
      <c r="BL2123" s="65"/>
    </row>
    <row r="2124" spans="1:64" ht="24" x14ac:dyDescent="0.2">
      <c r="A2124" s="113" t="s">
        <v>1958</v>
      </c>
      <c r="B2124" s="357" t="s">
        <v>2317</v>
      </c>
      <c r="C2124" s="640" t="s">
        <v>2417</v>
      </c>
      <c r="D2124" s="626">
        <v>230</v>
      </c>
      <c r="E2124" s="113" t="s">
        <v>2319</v>
      </c>
      <c r="F2124" s="345">
        <f t="shared" si="7"/>
        <v>331.2</v>
      </c>
      <c r="G2124" s="130" t="s">
        <v>1969</v>
      </c>
      <c r="H2124" s="357" t="s">
        <v>28</v>
      </c>
      <c r="I2124" s="113" t="s">
        <v>2321</v>
      </c>
      <c r="J2124" s="113" t="s">
        <v>76</v>
      </c>
      <c r="K2124" s="113"/>
      <c r="L2124" s="626"/>
      <c r="M2124" s="113" t="s">
        <v>32</v>
      </c>
      <c r="N2124" s="91" t="s">
        <v>368</v>
      </c>
      <c r="O2124" s="357">
        <v>24</v>
      </c>
      <c r="P2124" s="113" t="s">
        <v>28</v>
      </c>
      <c r="Q2124" s="65"/>
      <c r="R2124" s="65"/>
      <c r="S2124" s="65"/>
      <c r="T2124" s="65"/>
      <c r="U2124" s="65"/>
      <c r="V2124" s="65"/>
      <c r="W2124" s="65"/>
      <c r="X2124" s="65"/>
      <c r="Y2124" s="65"/>
      <c r="Z2124" s="65"/>
      <c r="AA2124" s="65"/>
      <c r="AB2124" s="65"/>
      <c r="AC2124" s="65"/>
      <c r="AD2124" s="65"/>
      <c r="AE2124" s="65"/>
      <c r="AF2124" s="65"/>
      <c r="AG2124" s="65"/>
      <c r="AH2124" s="65"/>
      <c r="AI2124" s="65"/>
      <c r="AJ2124" s="65"/>
      <c r="AK2124" s="65"/>
      <c r="AL2124" s="65"/>
      <c r="AM2124" s="65"/>
      <c r="AN2124" s="65"/>
      <c r="AO2124" s="65"/>
      <c r="AP2124" s="65"/>
      <c r="AQ2124" s="65"/>
      <c r="AR2124" s="65"/>
      <c r="AS2124" s="65"/>
      <c r="AT2124" s="65"/>
      <c r="AU2124" s="65"/>
      <c r="AV2124" s="65"/>
      <c r="AW2124" s="65"/>
      <c r="AX2124" s="65"/>
      <c r="AY2124" s="65"/>
      <c r="AZ2124" s="65"/>
      <c r="BA2124" s="65"/>
      <c r="BB2124" s="65"/>
      <c r="BC2124" s="65"/>
      <c r="BD2124" s="65"/>
      <c r="BE2124" s="65"/>
      <c r="BF2124" s="65"/>
      <c r="BG2124" s="65"/>
      <c r="BH2124" s="65"/>
      <c r="BI2124" s="65"/>
      <c r="BJ2124" s="65"/>
      <c r="BK2124" s="65"/>
      <c r="BL2124" s="65"/>
    </row>
    <row r="2125" spans="1:64" ht="24" x14ac:dyDescent="0.2">
      <c r="A2125" s="113" t="s">
        <v>1958</v>
      </c>
      <c r="B2125" s="357" t="s">
        <v>2317</v>
      </c>
      <c r="C2125" s="640" t="s">
        <v>2418</v>
      </c>
      <c r="D2125" s="637">
        <v>50</v>
      </c>
      <c r="E2125" s="113" t="s">
        <v>2319</v>
      </c>
      <c r="F2125" s="345">
        <f t="shared" si="7"/>
        <v>72</v>
      </c>
      <c r="G2125" s="130" t="s">
        <v>1969</v>
      </c>
      <c r="H2125" s="357" t="s">
        <v>28</v>
      </c>
      <c r="I2125" s="113" t="s">
        <v>2321</v>
      </c>
      <c r="J2125" s="113" t="s">
        <v>76</v>
      </c>
      <c r="K2125" s="113"/>
      <c r="L2125" s="626"/>
      <c r="M2125" s="113" t="s">
        <v>32</v>
      </c>
      <c r="N2125" s="91" t="s">
        <v>368</v>
      </c>
      <c r="O2125" s="357">
        <v>24</v>
      </c>
      <c r="P2125" s="113" t="s">
        <v>28</v>
      </c>
      <c r="Q2125" s="65"/>
      <c r="R2125" s="65"/>
      <c r="S2125" s="65"/>
      <c r="T2125" s="65"/>
      <c r="U2125" s="65"/>
      <c r="V2125" s="65"/>
      <c r="W2125" s="65"/>
      <c r="X2125" s="65"/>
      <c r="Y2125" s="65"/>
      <c r="Z2125" s="65"/>
      <c r="AA2125" s="65"/>
      <c r="AB2125" s="65"/>
      <c r="AC2125" s="65"/>
      <c r="AD2125" s="65"/>
      <c r="AE2125" s="65"/>
      <c r="AF2125" s="65"/>
      <c r="AG2125" s="65"/>
      <c r="AH2125" s="65"/>
      <c r="AI2125" s="65"/>
      <c r="AJ2125" s="65"/>
      <c r="AK2125" s="65"/>
      <c r="AL2125" s="65"/>
      <c r="AM2125" s="65"/>
      <c r="AN2125" s="65"/>
      <c r="AO2125" s="65"/>
      <c r="AP2125" s="65"/>
      <c r="AQ2125" s="65"/>
      <c r="AR2125" s="65"/>
      <c r="AS2125" s="65"/>
      <c r="AT2125" s="65"/>
      <c r="AU2125" s="65"/>
      <c r="AV2125" s="65"/>
      <c r="AW2125" s="65"/>
      <c r="AX2125" s="65"/>
      <c r="AY2125" s="65"/>
      <c r="AZ2125" s="65"/>
      <c r="BA2125" s="65"/>
      <c r="BB2125" s="65"/>
      <c r="BC2125" s="65"/>
      <c r="BD2125" s="65"/>
      <c r="BE2125" s="65"/>
      <c r="BF2125" s="65"/>
      <c r="BG2125" s="65"/>
      <c r="BH2125" s="65"/>
      <c r="BI2125" s="65"/>
      <c r="BJ2125" s="65"/>
      <c r="BK2125" s="65"/>
      <c r="BL2125" s="65"/>
    </row>
    <row r="2126" spans="1:64" ht="24" x14ac:dyDescent="0.2">
      <c r="A2126" s="113" t="s">
        <v>1958</v>
      </c>
      <c r="B2126" s="357" t="s">
        <v>2317</v>
      </c>
      <c r="C2126" s="566" t="s">
        <v>2419</v>
      </c>
      <c r="D2126" s="626">
        <v>230</v>
      </c>
      <c r="E2126" s="113" t="s">
        <v>2319</v>
      </c>
      <c r="F2126" s="345">
        <f t="shared" si="7"/>
        <v>331.2</v>
      </c>
      <c r="G2126" s="130" t="s">
        <v>1969</v>
      </c>
      <c r="H2126" s="357" t="s">
        <v>28</v>
      </c>
      <c r="I2126" s="113" t="s">
        <v>2321</v>
      </c>
      <c r="J2126" s="357" t="s">
        <v>28</v>
      </c>
      <c r="K2126" s="113" t="s">
        <v>407</v>
      </c>
      <c r="L2126" s="626" t="s">
        <v>2393</v>
      </c>
      <c r="M2126" s="113" t="s">
        <v>32</v>
      </c>
      <c r="N2126" s="91" t="s">
        <v>368</v>
      </c>
      <c r="O2126" s="357">
        <v>24</v>
      </c>
      <c r="P2126" s="113" t="s">
        <v>28</v>
      </c>
      <c r="Q2126" s="65"/>
      <c r="R2126" s="65"/>
      <c r="S2126" s="65"/>
      <c r="T2126" s="65"/>
      <c r="U2126" s="65"/>
      <c r="V2126" s="65"/>
      <c r="W2126" s="65"/>
      <c r="X2126" s="65"/>
      <c r="Y2126" s="65"/>
      <c r="Z2126" s="65"/>
      <c r="AA2126" s="65"/>
      <c r="AB2126" s="65"/>
      <c r="AC2126" s="65"/>
      <c r="AD2126" s="65"/>
      <c r="AE2126" s="65"/>
      <c r="AF2126" s="65"/>
      <c r="AG2126" s="65"/>
      <c r="AH2126" s="65"/>
      <c r="AI2126" s="65"/>
      <c r="AJ2126" s="65"/>
      <c r="AK2126" s="65"/>
      <c r="AL2126" s="65"/>
      <c r="AM2126" s="65"/>
      <c r="AN2126" s="65"/>
      <c r="AO2126" s="65"/>
      <c r="AP2126" s="65"/>
      <c r="AQ2126" s="65"/>
      <c r="AR2126" s="65"/>
      <c r="AS2126" s="65"/>
      <c r="AT2126" s="65"/>
      <c r="AU2126" s="65"/>
      <c r="AV2126" s="65"/>
      <c r="AW2126" s="65"/>
      <c r="AX2126" s="65"/>
      <c r="AY2126" s="65"/>
      <c r="AZ2126" s="65"/>
      <c r="BA2126" s="65"/>
      <c r="BB2126" s="65"/>
      <c r="BC2126" s="65"/>
      <c r="BD2126" s="65"/>
      <c r="BE2126" s="65"/>
      <c r="BF2126" s="65"/>
      <c r="BG2126" s="65"/>
      <c r="BH2126" s="65"/>
      <c r="BI2126" s="65"/>
      <c r="BJ2126" s="65"/>
      <c r="BK2126" s="65"/>
      <c r="BL2126" s="65"/>
    </row>
    <row r="2127" spans="1:64" ht="24" x14ac:dyDescent="0.2">
      <c r="A2127" s="113" t="s">
        <v>1958</v>
      </c>
      <c r="B2127" s="357" t="s">
        <v>2317</v>
      </c>
      <c r="C2127" s="640" t="s">
        <v>2420</v>
      </c>
      <c r="D2127" s="626">
        <v>230</v>
      </c>
      <c r="E2127" s="113" t="s">
        <v>2319</v>
      </c>
      <c r="F2127" s="345">
        <f t="shared" si="7"/>
        <v>331.2</v>
      </c>
      <c r="G2127" s="459" t="s">
        <v>1966</v>
      </c>
      <c r="H2127" s="357" t="s">
        <v>28</v>
      </c>
      <c r="I2127" s="113" t="s">
        <v>2321</v>
      </c>
      <c r="J2127" s="357" t="s">
        <v>28</v>
      </c>
      <c r="K2127" s="113" t="s">
        <v>407</v>
      </c>
      <c r="L2127" s="626" t="s">
        <v>2393</v>
      </c>
      <c r="M2127" s="113" t="s">
        <v>32</v>
      </c>
      <c r="N2127" s="91" t="s">
        <v>368</v>
      </c>
      <c r="O2127" s="357">
        <v>24</v>
      </c>
      <c r="P2127" s="113" t="s">
        <v>28</v>
      </c>
      <c r="Q2127" s="65"/>
      <c r="R2127" s="65"/>
      <c r="S2127" s="65"/>
      <c r="T2127" s="65"/>
      <c r="U2127" s="65"/>
      <c r="V2127" s="65"/>
      <c r="W2127" s="65"/>
      <c r="X2127" s="65"/>
      <c r="Y2127" s="65"/>
      <c r="Z2127" s="65"/>
      <c r="AA2127" s="65"/>
      <c r="AB2127" s="65"/>
      <c r="AC2127" s="65"/>
      <c r="AD2127" s="65"/>
      <c r="AE2127" s="65"/>
      <c r="AF2127" s="65"/>
      <c r="AG2127" s="65"/>
      <c r="AH2127" s="65"/>
      <c r="AI2127" s="65"/>
      <c r="AJ2127" s="65"/>
      <c r="AK2127" s="65"/>
      <c r="AL2127" s="65"/>
      <c r="AM2127" s="65"/>
      <c r="AN2127" s="65"/>
      <c r="AO2127" s="65"/>
      <c r="AP2127" s="65"/>
      <c r="AQ2127" s="65"/>
      <c r="AR2127" s="65"/>
      <c r="AS2127" s="65"/>
      <c r="AT2127" s="65"/>
      <c r="AU2127" s="65"/>
      <c r="AV2127" s="65"/>
      <c r="AW2127" s="65"/>
      <c r="AX2127" s="65"/>
      <c r="AY2127" s="65"/>
      <c r="AZ2127" s="65"/>
      <c r="BA2127" s="65"/>
      <c r="BB2127" s="65"/>
      <c r="BC2127" s="65"/>
      <c r="BD2127" s="65"/>
      <c r="BE2127" s="65"/>
      <c r="BF2127" s="65"/>
      <c r="BG2127" s="65"/>
      <c r="BH2127" s="65"/>
      <c r="BI2127" s="65"/>
      <c r="BJ2127" s="65"/>
      <c r="BK2127" s="65"/>
      <c r="BL2127" s="65"/>
    </row>
    <row r="2128" spans="1:64" ht="24" x14ac:dyDescent="0.2">
      <c r="A2128" s="113" t="s">
        <v>1958</v>
      </c>
      <c r="B2128" s="357" t="s">
        <v>2317</v>
      </c>
      <c r="C2128" s="640" t="s">
        <v>2421</v>
      </c>
      <c r="D2128" s="626" t="s">
        <v>1978</v>
      </c>
      <c r="E2128" s="113" t="s">
        <v>2319</v>
      </c>
      <c r="F2128" s="345">
        <v>331.2</v>
      </c>
      <c r="G2128" s="459" t="s">
        <v>2045</v>
      </c>
      <c r="H2128" s="357" t="s">
        <v>28</v>
      </c>
      <c r="I2128" s="113" t="s">
        <v>2321</v>
      </c>
      <c r="J2128" s="357" t="s">
        <v>28</v>
      </c>
      <c r="K2128" s="113" t="s">
        <v>407</v>
      </c>
      <c r="L2128" s="626" t="s">
        <v>2393</v>
      </c>
      <c r="M2128" s="113" t="s">
        <v>32</v>
      </c>
      <c r="N2128" s="91" t="s">
        <v>368</v>
      </c>
      <c r="O2128" s="357">
        <v>24</v>
      </c>
      <c r="P2128" s="113" t="s">
        <v>28</v>
      </c>
      <c r="Q2128" s="65"/>
      <c r="R2128" s="65"/>
      <c r="S2128" s="65"/>
      <c r="T2128" s="65"/>
      <c r="U2128" s="65"/>
      <c r="V2128" s="65"/>
      <c r="W2128" s="65"/>
      <c r="X2128" s="65"/>
      <c r="Y2128" s="65"/>
      <c r="Z2128" s="65"/>
      <c r="AA2128" s="65"/>
      <c r="AB2128" s="65"/>
      <c r="AC2128" s="65"/>
      <c r="AD2128" s="65"/>
      <c r="AE2128" s="65"/>
      <c r="AF2128" s="65"/>
      <c r="AG2128" s="65"/>
      <c r="AH2128" s="65"/>
      <c r="AI2128" s="65"/>
      <c r="AJ2128" s="65"/>
      <c r="AK2128" s="65"/>
      <c r="AL2128" s="65"/>
      <c r="AM2128" s="65"/>
      <c r="AN2128" s="65"/>
      <c r="AO2128" s="65"/>
      <c r="AP2128" s="65"/>
      <c r="AQ2128" s="65"/>
      <c r="AR2128" s="65"/>
      <c r="AS2128" s="65"/>
      <c r="AT2128" s="65"/>
      <c r="AU2128" s="65"/>
      <c r="AV2128" s="65"/>
      <c r="AW2128" s="65"/>
      <c r="AX2128" s="65"/>
      <c r="AY2128" s="65"/>
      <c r="AZ2128" s="65"/>
      <c r="BA2128" s="65"/>
      <c r="BB2128" s="65"/>
      <c r="BC2128" s="65"/>
      <c r="BD2128" s="65"/>
      <c r="BE2128" s="65"/>
      <c r="BF2128" s="65"/>
      <c r="BG2128" s="65"/>
      <c r="BH2128" s="65"/>
      <c r="BI2128" s="65"/>
      <c r="BJ2128" s="65"/>
      <c r="BK2128" s="65"/>
      <c r="BL2128" s="65"/>
    </row>
    <row r="2129" spans="1:64" ht="24" x14ac:dyDescent="0.2">
      <c r="A2129" s="113" t="s">
        <v>1958</v>
      </c>
      <c r="B2129" s="357" t="s">
        <v>2317</v>
      </c>
      <c r="C2129" s="638" t="s">
        <v>2422</v>
      </c>
      <c r="D2129" s="626" t="s">
        <v>1978</v>
      </c>
      <c r="E2129" s="113" t="s">
        <v>2319</v>
      </c>
      <c r="F2129" s="345">
        <v>331.2</v>
      </c>
      <c r="G2129" s="626" t="s">
        <v>2045</v>
      </c>
      <c r="H2129" s="357" t="s">
        <v>28</v>
      </c>
      <c r="I2129" s="113" t="s">
        <v>2321</v>
      </c>
      <c r="J2129" s="357" t="s">
        <v>28</v>
      </c>
      <c r="K2129" s="113" t="s">
        <v>407</v>
      </c>
      <c r="L2129" s="626" t="s">
        <v>2393</v>
      </c>
      <c r="M2129" s="113" t="s">
        <v>32</v>
      </c>
      <c r="N2129" s="91" t="s">
        <v>368</v>
      </c>
      <c r="O2129" s="357">
        <v>24</v>
      </c>
      <c r="P2129" s="113" t="s">
        <v>28</v>
      </c>
      <c r="Q2129" s="65"/>
      <c r="R2129" s="65"/>
      <c r="S2129" s="65"/>
      <c r="T2129" s="65"/>
      <c r="U2129" s="65"/>
      <c r="V2129" s="65"/>
      <c r="W2129" s="65"/>
      <c r="X2129" s="65"/>
      <c r="Y2129" s="65"/>
      <c r="Z2129" s="65"/>
      <c r="AA2129" s="65"/>
      <c r="AB2129" s="65"/>
      <c r="AC2129" s="65"/>
      <c r="AD2129" s="65"/>
      <c r="AE2129" s="65"/>
      <c r="AF2129" s="65"/>
      <c r="AG2129" s="65"/>
      <c r="AH2129" s="65"/>
      <c r="AI2129" s="65"/>
      <c r="AJ2129" s="65"/>
      <c r="AK2129" s="65"/>
      <c r="AL2129" s="65"/>
      <c r="AM2129" s="65"/>
      <c r="AN2129" s="65"/>
      <c r="AO2129" s="65"/>
      <c r="AP2129" s="65"/>
      <c r="AQ2129" s="65"/>
      <c r="AR2129" s="65"/>
      <c r="AS2129" s="65"/>
      <c r="AT2129" s="65"/>
      <c r="AU2129" s="65"/>
      <c r="AV2129" s="65"/>
      <c r="AW2129" s="65"/>
      <c r="AX2129" s="65"/>
      <c r="AY2129" s="65"/>
      <c r="AZ2129" s="65"/>
      <c r="BA2129" s="65"/>
      <c r="BB2129" s="65"/>
      <c r="BC2129" s="65"/>
      <c r="BD2129" s="65"/>
      <c r="BE2129" s="65"/>
      <c r="BF2129" s="65"/>
      <c r="BG2129" s="65"/>
      <c r="BH2129" s="65"/>
      <c r="BI2129" s="65"/>
      <c r="BJ2129" s="65"/>
      <c r="BK2129" s="65"/>
      <c r="BL2129" s="65"/>
    </row>
    <row r="2130" spans="1:64" ht="24" x14ac:dyDescent="0.2">
      <c r="A2130" s="113" t="s">
        <v>1958</v>
      </c>
      <c r="B2130" s="357" t="s">
        <v>2317</v>
      </c>
      <c r="C2130" s="638" t="s">
        <v>2423</v>
      </c>
      <c r="D2130" s="626" t="s">
        <v>1978</v>
      </c>
      <c r="E2130" s="113" t="s">
        <v>2319</v>
      </c>
      <c r="F2130" s="345">
        <v>331.2</v>
      </c>
      <c r="G2130" s="626" t="s">
        <v>2045</v>
      </c>
      <c r="H2130" s="357" t="s">
        <v>28</v>
      </c>
      <c r="I2130" s="113" t="s">
        <v>2321</v>
      </c>
      <c r="J2130" s="357" t="s">
        <v>28</v>
      </c>
      <c r="K2130" s="113" t="s">
        <v>407</v>
      </c>
      <c r="L2130" s="626" t="s">
        <v>2393</v>
      </c>
      <c r="M2130" s="113" t="s">
        <v>32</v>
      </c>
      <c r="N2130" s="91" t="s">
        <v>368</v>
      </c>
      <c r="O2130" s="357">
        <v>24</v>
      </c>
      <c r="P2130" s="113" t="s">
        <v>28</v>
      </c>
      <c r="Q2130" s="65"/>
      <c r="R2130" s="65"/>
      <c r="S2130" s="65"/>
      <c r="T2130" s="65"/>
      <c r="U2130" s="65"/>
      <c r="V2130" s="65"/>
      <c r="W2130" s="65"/>
      <c r="X2130" s="65"/>
      <c r="Y2130" s="65"/>
      <c r="Z2130" s="65"/>
      <c r="AA2130" s="65"/>
      <c r="AB2130" s="65"/>
      <c r="AC2130" s="65"/>
      <c r="AD2130" s="65"/>
      <c r="AE2130" s="65"/>
      <c r="AF2130" s="65"/>
      <c r="AG2130" s="65"/>
      <c r="AH2130" s="65"/>
      <c r="AI2130" s="65"/>
      <c r="AJ2130" s="65"/>
      <c r="AK2130" s="65"/>
      <c r="AL2130" s="65"/>
      <c r="AM2130" s="65"/>
      <c r="AN2130" s="65"/>
      <c r="AO2130" s="65"/>
      <c r="AP2130" s="65"/>
      <c r="AQ2130" s="65"/>
      <c r="AR2130" s="65"/>
      <c r="AS2130" s="65"/>
      <c r="AT2130" s="65"/>
      <c r="AU2130" s="65"/>
      <c r="AV2130" s="65"/>
      <c r="AW2130" s="65"/>
      <c r="AX2130" s="65"/>
      <c r="AY2130" s="65"/>
      <c r="AZ2130" s="65"/>
      <c r="BA2130" s="65"/>
      <c r="BB2130" s="65"/>
      <c r="BC2130" s="65"/>
      <c r="BD2130" s="65"/>
      <c r="BE2130" s="65"/>
      <c r="BF2130" s="65"/>
      <c r="BG2130" s="65"/>
      <c r="BH2130" s="65"/>
      <c r="BI2130" s="65"/>
      <c r="BJ2130" s="65"/>
      <c r="BK2130" s="65"/>
      <c r="BL2130" s="65"/>
    </row>
    <row r="2131" spans="1:64" x14ac:dyDescent="0.2">
      <c r="A2131" s="113" t="s">
        <v>1958</v>
      </c>
      <c r="B2131" s="357" t="s">
        <v>2424</v>
      </c>
      <c r="C2131" s="357" t="s">
        <v>2425</v>
      </c>
      <c r="D2131" s="357">
        <v>800</v>
      </c>
      <c r="E2131" s="113" t="s">
        <v>189</v>
      </c>
      <c r="F2131" s="345">
        <v>960</v>
      </c>
      <c r="G2131" s="357" t="s">
        <v>2028</v>
      </c>
      <c r="H2131" s="357" t="s">
        <v>28</v>
      </c>
      <c r="I2131" s="113" t="s">
        <v>29</v>
      </c>
      <c r="J2131" s="113" t="s">
        <v>76</v>
      </c>
      <c r="K2131" s="357"/>
      <c r="L2131" s="357"/>
      <c r="M2131" s="113" t="s">
        <v>32</v>
      </c>
      <c r="N2131" s="91" t="s">
        <v>368</v>
      </c>
      <c r="O2131" s="357">
        <v>24</v>
      </c>
      <c r="P2131" s="113" t="s">
        <v>28</v>
      </c>
      <c r="Q2131" s="65"/>
      <c r="R2131" s="65"/>
      <c r="S2131" s="65"/>
      <c r="T2131" s="65"/>
      <c r="U2131" s="65"/>
      <c r="V2131" s="65"/>
      <c r="W2131" s="65"/>
      <c r="X2131" s="65"/>
      <c r="Y2131" s="65"/>
      <c r="Z2131" s="65"/>
      <c r="AA2131" s="65"/>
      <c r="AB2131" s="65"/>
      <c r="AC2131" s="65"/>
      <c r="AD2131" s="65"/>
      <c r="AE2131" s="65"/>
      <c r="AF2131" s="65"/>
      <c r="AG2131" s="65"/>
      <c r="AH2131" s="65"/>
      <c r="AI2131" s="65"/>
      <c r="AJ2131" s="65"/>
      <c r="AK2131" s="65"/>
      <c r="AL2131" s="65"/>
      <c r="AM2131" s="65"/>
      <c r="AN2131" s="65"/>
      <c r="AO2131" s="65"/>
      <c r="AP2131" s="65"/>
      <c r="AQ2131" s="65"/>
      <c r="AR2131" s="65"/>
      <c r="AS2131" s="65"/>
      <c r="AT2131" s="65"/>
      <c r="AU2131" s="65"/>
      <c r="AV2131" s="65"/>
      <c r="AW2131" s="65"/>
      <c r="AX2131" s="65"/>
      <c r="AY2131" s="65"/>
      <c r="AZ2131" s="65"/>
      <c r="BA2131" s="65"/>
      <c r="BB2131" s="65"/>
      <c r="BC2131" s="65"/>
      <c r="BD2131" s="65"/>
      <c r="BE2131" s="65"/>
      <c r="BF2131" s="65"/>
      <c r="BG2131" s="65"/>
      <c r="BH2131" s="65"/>
      <c r="BI2131" s="65"/>
      <c r="BJ2131" s="65"/>
      <c r="BK2131" s="65"/>
      <c r="BL2131" s="65"/>
    </row>
    <row r="2132" spans="1:64" x14ac:dyDescent="0.2">
      <c r="A2132" s="113" t="s">
        <v>1958</v>
      </c>
      <c r="B2132" s="357" t="s">
        <v>2424</v>
      </c>
      <c r="C2132" s="357" t="s">
        <v>2426</v>
      </c>
      <c r="D2132" s="357">
        <v>800</v>
      </c>
      <c r="E2132" s="113" t="s">
        <v>189</v>
      </c>
      <c r="F2132" s="345">
        <f t="shared" ref="F2132:F2148" si="8">D2132*1.2</f>
        <v>960</v>
      </c>
      <c r="G2132" s="357" t="s">
        <v>2028</v>
      </c>
      <c r="H2132" s="357" t="s">
        <v>28</v>
      </c>
      <c r="I2132" s="113" t="s">
        <v>29</v>
      </c>
      <c r="J2132" s="113" t="s">
        <v>76</v>
      </c>
      <c r="K2132" s="357"/>
      <c r="L2132" s="357"/>
      <c r="M2132" s="113" t="s">
        <v>32</v>
      </c>
      <c r="N2132" s="91" t="s">
        <v>368</v>
      </c>
      <c r="O2132" s="357">
        <v>24</v>
      </c>
      <c r="P2132" s="113" t="s">
        <v>28</v>
      </c>
      <c r="Q2132" s="65"/>
      <c r="R2132" s="65"/>
      <c r="S2132" s="65"/>
      <c r="T2132" s="65"/>
      <c r="U2132" s="65"/>
      <c r="V2132" s="65"/>
      <c r="W2132" s="65"/>
      <c r="X2132" s="65"/>
      <c r="Y2132" s="65"/>
      <c r="Z2132" s="65"/>
      <c r="AA2132" s="65"/>
      <c r="AB2132" s="65"/>
      <c r="AC2132" s="65"/>
      <c r="AD2132" s="65"/>
      <c r="AE2132" s="65"/>
      <c r="AF2132" s="65"/>
      <c r="AG2132" s="65"/>
      <c r="AH2132" s="65"/>
      <c r="AI2132" s="65"/>
      <c r="AJ2132" s="65"/>
      <c r="AK2132" s="65"/>
      <c r="AL2132" s="65"/>
      <c r="AM2132" s="65"/>
      <c r="AN2132" s="65"/>
      <c r="AO2132" s="65"/>
      <c r="AP2132" s="65"/>
      <c r="AQ2132" s="65"/>
      <c r="AR2132" s="65"/>
      <c r="AS2132" s="65"/>
      <c r="AT2132" s="65"/>
      <c r="AU2132" s="65"/>
      <c r="AV2132" s="65"/>
      <c r="AW2132" s="65"/>
      <c r="AX2132" s="65"/>
      <c r="AY2132" s="65"/>
      <c r="AZ2132" s="65"/>
      <c r="BA2132" s="65"/>
      <c r="BB2132" s="65"/>
      <c r="BC2132" s="65"/>
      <c r="BD2132" s="65"/>
      <c r="BE2132" s="65"/>
      <c r="BF2132" s="65"/>
      <c r="BG2132" s="65"/>
      <c r="BH2132" s="65"/>
      <c r="BI2132" s="65"/>
      <c r="BJ2132" s="65"/>
      <c r="BK2132" s="65"/>
      <c r="BL2132" s="65"/>
    </row>
    <row r="2133" spans="1:64" x14ac:dyDescent="0.2">
      <c r="A2133" s="113" t="s">
        <v>1958</v>
      </c>
      <c r="B2133" s="357" t="s">
        <v>2424</v>
      </c>
      <c r="C2133" s="357" t="s">
        <v>2427</v>
      </c>
      <c r="D2133" s="357">
        <v>800</v>
      </c>
      <c r="E2133" s="113" t="s">
        <v>189</v>
      </c>
      <c r="F2133" s="345">
        <f t="shared" si="8"/>
        <v>960</v>
      </c>
      <c r="G2133" s="357" t="s">
        <v>2028</v>
      </c>
      <c r="H2133" s="357" t="s">
        <v>28</v>
      </c>
      <c r="I2133" s="113" t="s">
        <v>29</v>
      </c>
      <c r="J2133" s="113" t="s">
        <v>76</v>
      </c>
      <c r="K2133" s="357"/>
      <c r="L2133" s="357"/>
      <c r="M2133" s="113" t="s">
        <v>32</v>
      </c>
      <c r="N2133" s="91" t="s">
        <v>368</v>
      </c>
      <c r="O2133" s="357">
        <v>24</v>
      </c>
      <c r="P2133" s="113" t="s">
        <v>28</v>
      </c>
      <c r="Q2133" s="65"/>
      <c r="R2133" s="65"/>
      <c r="S2133" s="65"/>
      <c r="T2133" s="65"/>
      <c r="U2133" s="65"/>
      <c r="V2133" s="65"/>
      <c r="W2133" s="65"/>
      <c r="X2133" s="65"/>
      <c r="Y2133" s="65"/>
      <c r="Z2133" s="65"/>
      <c r="AA2133" s="65"/>
      <c r="AB2133" s="65"/>
      <c r="AC2133" s="65"/>
      <c r="AD2133" s="65"/>
      <c r="AE2133" s="65"/>
      <c r="AF2133" s="65"/>
      <c r="AG2133" s="65"/>
      <c r="AH2133" s="65"/>
      <c r="AI2133" s="65"/>
      <c r="AJ2133" s="65"/>
      <c r="AK2133" s="65"/>
      <c r="AL2133" s="65"/>
      <c r="AM2133" s="65"/>
      <c r="AN2133" s="65"/>
      <c r="AO2133" s="65"/>
      <c r="AP2133" s="65"/>
      <c r="AQ2133" s="65"/>
      <c r="AR2133" s="65"/>
      <c r="AS2133" s="65"/>
      <c r="AT2133" s="65"/>
      <c r="AU2133" s="65"/>
      <c r="AV2133" s="65"/>
      <c r="AW2133" s="65"/>
      <c r="AX2133" s="65"/>
      <c r="AY2133" s="65"/>
      <c r="AZ2133" s="65"/>
      <c r="BA2133" s="65"/>
      <c r="BB2133" s="65"/>
      <c r="BC2133" s="65"/>
      <c r="BD2133" s="65"/>
      <c r="BE2133" s="65"/>
      <c r="BF2133" s="65"/>
      <c r="BG2133" s="65"/>
      <c r="BH2133" s="65"/>
      <c r="BI2133" s="65"/>
      <c r="BJ2133" s="65"/>
      <c r="BK2133" s="65"/>
      <c r="BL2133" s="65"/>
    </row>
    <row r="2134" spans="1:64" x14ac:dyDescent="0.2">
      <c r="A2134" s="113" t="s">
        <v>1958</v>
      </c>
      <c r="B2134" s="357" t="s">
        <v>2424</v>
      </c>
      <c r="C2134" s="357" t="s">
        <v>2428</v>
      </c>
      <c r="D2134" s="357">
        <v>230</v>
      </c>
      <c r="E2134" s="113" t="s">
        <v>189</v>
      </c>
      <c r="F2134" s="345">
        <f t="shared" si="8"/>
        <v>276</v>
      </c>
      <c r="G2134" s="357" t="s">
        <v>2028</v>
      </c>
      <c r="H2134" s="357" t="s">
        <v>28</v>
      </c>
      <c r="I2134" s="113" t="s">
        <v>29</v>
      </c>
      <c r="J2134" s="113" t="s">
        <v>76</v>
      </c>
      <c r="K2134" s="357"/>
      <c r="L2134" s="357"/>
      <c r="M2134" s="113" t="s">
        <v>32</v>
      </c>
      <c r="N2134" s="91" t="s">
        <v>368</v>
      </c>
      <c r="O2134" s="357">
        <v>24</v>
      </c>
      <c r="P2134" s="113" t="s">
        <v>28</v>
      </c>
      <c r="Q2134" s="65"/>
      <c r="R2134" s="65"/>
      <c r="S2134" s="65"/>
      <c r="T2134" s="65"/>
      <c r="U2134" s="65"/>
      <c r="V2134" s="65"/>
      <c r="W2134" s="65"/>
      <c r="X2134" s="65"/>
      <c r="Y2134" s="65"/>
      <c r="Z2134" s="65"/>
      <c r="AA2134" s="65"/>
      <c r="AB2134" s="65"/>
      <c r="AC2134" s="65"/>
      <c r="AD2134" s="65"/>
      <c r="AE2134" s="65"/>
      <c r="AF2134" s="65"/>
      <c r="AG2134" s="65"/>
      <c r="AH2134" s="65"/>
      <c r="AI2134" s="65"/>
      <c r="AJ2134" s="65"/>
      <c r="AK2134" s="65"/>
      <c r="AL2134" s="65"/>
      <c r="AM2134" s="65"/>
      <c r="AN2134" s="65"/>
      <c r="AO2134" s="65"/>
      <c r="AP2134" s="65"/>
      <c r="AQ2134" s="65"/>
      <c r="AR2134" s="65"/>
      <c r="AS2134" s="65"/>
      <c r="AT2134" s="65"/>
      <c r="AU2134" s="65"/>
      <c r="AV2134" s="65"/>
      <c r="AW2134" s="65"/>
      <c r="AX2134" s="65"/>
      <c r="AY2134" s="65"/>
      <c r="AZ2134" s="65"/>
      <c r="BA2134" s="65"/>
      <c r="BB2134" s="65"/>
      <c r="BC2134" s="65"/>
      <c r="BD2134" s="65"/>
      <c r="BE2134" s="65"/>
      <c r="BF2134" s="65"/>
      <c r="BG2134" s="65"/>
      <c r="BH2134" s="65"/>
      <c r="BI2134" s="65"/>
      <c r="BJ2134" s="65"/>
      <c r="BK2134" s="65"/>
      <c r="BL2134" s="65"/>
    </row>
    <row r="2135" spans="1:64" x14ac:dyDescent="0.2">
      <c r="A2135" s="113" t="s">
        <v>1958</v>
      </c>
      <c r="B2135" s="357" t="s">
        <v>2424</v>
      </c>
      <c r="C2135" s="357" t="s">
        <v>2429</v>
      </c>
      <c r="D2135" s="357">
        <v>230</v>
      </c>
      <c r="E2135" s="113" t="s">
        <v>189</v>
      </c>
      <c r="F2135" s="345">
        <f t="shared" si="8"/>
        <v>276</v>
      </c>
      <c r="G2135" s="357" t="s">
        <v>2028</v>
      </c>
      <c r="H2135" s="357" t="s">
        <v>28</v>
      </c>
      <c r="I2135" s="113" t="s">
        <v>29</v>
      </c>
      <c r="J2135" s="113" t="s">
        <v>76</v>
      </c>
      <c r="K2135" s="357"/>
      <c r="L2135" s="357"/>
      <c r="M2135" s="113" t="s">
        <v>32</v>
      </c>
      <c r="N2135" s="91" t="s">
        <v>368</v>
      </c>
      <c r="O2135" s="357">
        <v>24</v>
      </c>
      <c r="P2135" s="113" t="s">
        <v>28</v>
      </c>
      <c r="Q2135" s="65"/>
      <c r="R2135" s="65"/>
      <c r="S2135" s="65"/>
      <c r="T2135" s="65"/>
      <c r="U2135" s="65"/>
      <c r="V2135" s="65"/>
      <c r="W2135" s="65"/>
      <c r="X2135" s="65"/>
      <c r="Y2135" s="65"/>
      <c r="Z2135" s="65"/>
      <c r="AA2135" s="65"/>
      <c r="AB2135" s="65"/>
      <c r="AC2135" s="65"/>
      <c r="AD2135" s="65"/>
      <c r="AE2135" s="65"/>
      <c r="AF2135" s="65"/>
      <c r="AG2135" s="65"/>
      <c r="AH2135" s="65"/>
      <c r="AI2135" s="65"/>
      <c r="AJ2135" s="65"/>
      <c r="AK2135" s="65"/>
      <c r="AL2135" s="65"/>
      <c r="AM2135" s="65"/>
      <c r="AN2135" s="65"/>
      <c r="AO2135" s="65"/>
      <c r="AP2135" s="65"/>
      <c r="AQ2135" s="65"/>
      <c r="AR2135" s="65"/>
      <c r="AS2135" s="65"/>
      <c r="AT2135" s="65"/>
      <c r="AU2135" s="65"/>
      <c r="AV2135" s="65"/>
      <c r="AW2135" s="65"/>
      <c r="AX2135" s="65"/>
      <c r="AY2135" s="65"/>
      <c r="AZ2135" s="65"/>
      <c r="BA2135" s="65"/>
      <c r="BB2135" s="65"/>
      <c r="BC2135" s="65"/>
      <c r="BD2135" s="65"/>
      <c r="BE2135" s="65"/>
      <c r="BF2135" s="65"/>
      <c r="BG2135" s="65"/>
      <c r="BH2135" s="65"/>
      <c r="BI2135" s="65"/>
      <c r="BJ2135" s="65"/>
      <c r="BK2135" s="65"/>
      <c r="BL2135" s="65"/>
    </row>
    <row r="2136" spans="1:64" x14ac:dyDescent="0.2">
      <c r="A2136" s="113" t="s">
        <v>1958</v>
      </c>
      <c r="B2136" s="357" t="s">
        <v>2424</v>
      </c>
      <c r="C2136" s="357" t="s">
        <v>2430</v>
      </c>
      <c r="D2136" s="357">
        <v>80</v>
      </c>
      <c r="E2136" s="113" t="s">
        <v>189</v>
      </c>
      <c r="F2136" s="345">
        <f t="shared" si="8"/>
        <v>96</v>
      </c>
      <c r="G2136" s="357" t="s">
        <v>1969</v>
      </c>
      <c r="H2136" s="357" t="s">
        <v>28</v>
      </c>
      <c r="I2136" s="113" t="s">
        <v>29</v>
      </c>
      <c r="J2136" s="357" t="s">
        <v>76</v>
      </c>
      <c r="K2136" s="113"/>
      <c r="L2136" s="113"/>
      <c r="M2136" s="113" t="s">
        <v>32</v>
      </c>
      <c r="N2136" s="91" t="s">
        <v>368</v>
      </c>
      <c r="O2136" s="357">
        <v>24</v>
      </c>
      <c r="P2136" s="113" t="s">
        <v>28</v>
      </c>
      <c r="Q2136" s="65"/>
      <c r="R2136" s="65"/>
      <c r="S2136" s="65"/>
      <c r="T2136" s="65"/>
      <c r="U2136" s="65"/>
      <c r="V2136" s="65"/>
      <c r="W2136" s="65"/>
      <c r="X2136" s="65"/>
      <c r="Y2136" s="65"/>
      <c r="Z2136" s="65"/>
      <c r="AA2136" s="65"/>
      <c r="AB2136" s="65"/>
      <c r="AC2136" s="65"/>
      <c r="AD2136" s="65"/>
      <c r="AE2136" s="65"/>
      <c r="AF2136" s="65"/>
      <c r="AG2136" s="65"/>
      <c r="AH2136" s="65"/>
      <c r="AI2136" s="65"/>
      <c r="AJ2136" s="65"/>
      <c r="AK2136" s="65"/>
      <c r="AL2136" s="65"/>
      <c r="AM2136" s="65"/>
      <c r="AN2136" s="65"/>
      <c r="AO2136" s="65"/>
      <c r="AP2136" s="65"/>
      <c r="AQ2136" s="65"/>
      <c r="AR2136" s="65"/>
      <c r="AS2136" s="65"/>
      <c r="AT2136" s="65"/>
      <c r="AU2136" s="65"/>
      <c r="AV2136" s="65"/>
      <c r="AW2136" s="65"/>
      <c r="AX2136" s="65"/>
      <c r="AY2136" s="65"/>
      <c r="AZ2136" s="65"/>
      <c r="BA2136" s="65"/>
      <c r="BB2136" s="65"/>
      <c r="BC2136" s="65"/>
      <c r="BD2136" s="65"/>
      <c r="BE2136" s="65"/>
      <c r="BF2136" s="65"/>
      <c r="BG2136" s="65"/>
      <c r="BH2136" s="65"/>
      <c r="BI2136" s="65"/>
      <c r="BJ2136" s="65"/>
      <c r="BK2136" s="65"/>
      <c r="BL2136" s="65"/>
    </row>
    <row r="2137" spans="1:64" x14ac:dyDescent="0.2">
      <c r="A2137" s="113" t="s">
        <v>1958</v>
      </c>
      <c r="B2137" s="357" t="s">
        <v>2424</v>
      </c>
      <c r="C2137" s="357" t="s">
        <v>2431</v>
      </c>
      <c r="D2137" s="357">
        <v>230</v>
      </c>
      <c r="E2137" s="113" t="s">
        <v>189</v>
      </c>
      <c r="F2137" s="345">
        <f t="shared" si="8"/>
        <v>276</v>
      </c>
      <c r="G2137" s="357" t="s">
        <v>1969</v>
      </c>
      <c r="H2137" s="357" t="s">
        <v>28</v>
      </c>
      <c r="I2137" s="113" t="s">
        <v>29</v>
      </c>
      <c r="J2137" s="357" t="s">
        <v>76</v>
      </c>
      <c r="K2137" s="113"/>
      <c r="L2137" s="113"/>
      <c r="M2137" s="113" t="s">
        <v>32</v>
      </c>
      <c r="N2137" s="91" t="s">
        <v>368</v>
      </c>
      <c r="O2137" s="357">
        <v>24</v>
      </c>
      <c r="P2137" s="113" t="s">
        <v>28</v>
      </c>
      <c r="Q2137" s="65"/>
      <c r="R2137" s="65"/>
      <c r="S2137" s="65"/>
      <c r="T2137" s="65"/>
      <c r="U2137" s="65"/>
      <c r="V2137" s="65"/>
      <c r="W2137" s="65"/>
      <c r="X2137" s="65"/>
      <c r="Y2137" s="65"/>
      <c r="Z2137" s="65"/>
      <c r="AA2137" s="65"/>
      <c r="AB2137" s="65"/>
      <c r="AC2137" s="65"/>
      <c r="AD2137" s="65"/>
      <c r="AE2137" s="65"/>
      <c r="AF2137" s="65"/>
      <c r="AG2137" s="65"/>
      <c r="AH2137" s="65"/>
      <c r="AI2137" s="65"/>
      <c r="AJ2137" s="65"/>
      <c r="AK2137" s="65"/>
      <c r="AL2137" s="65"/>
      <c r="AM2137" s="65"/>
      <c r="AN2137" s="65"/>
      <c r="AO2137" s="65"/>
      <c r="AP2137" s="65"/>
      <c r="AQ2137" s="65"/>
      <c r="AR2137" s="65"/>
      <c r="AS2137" s="65"/>
      <c r="AT2137" s="65"/>
      <c r="AU2137" s="65"/>
      <c r="AV2137" s="65"/>
      <c r="AW2137" s="65"/>
      <c r="AX2137" s="65"/>
      <c r="AY2137" s="65"/>
      <c r="AZ2137" s="65"/>
      <c r="BA2137" s="65"/>
      <c r="BB2137" s="65"/>
      <c r="BC2137" s="65"/>
      <c r="BD2137" s="65"/>
      <c r="BE2137" s="65"/>
      <c r="BF2137" s="65"/>
      <c r="BG2137" s="65"/>
      <c r="BH2137" s="65"/>
      <c r="BI2137" s="65"/>
      <c r="BJ2137" s="65"/>
      <c r="BK2137" s="65"/>
      <c r="BL2137" s="65"/>
    </row>
    <row r="2138" spans="1:64" x14ac:dyDescent="0.2">
      <c r="A2138" s="113" t="s">
        <v>1958</v>
      </c>
      <c r="B2138" s="357" t="s">
        <v>2424</v>
      </c>
      <c r="C2138" s="642" t="s">
        <v>2432</v>
      </c>
      <c r="D2138" s="357">
        <v>800</v>
      </c>
      <c r="E2138" s="113" t="s">
        <v>189</v>
      </c>
      <c r="F2138" s="345">
        <f t="shared" si="8"/>
        <v>960</v>
      </c>
      <c r="G2138" s="357" t="s">
        <v>1969</v>
      </c>
      <c r="H2138" s="357" t="s">
        <v>28</v>
      </c>
      <c r="I2138" s="113" t="s">
        <v>29</v>
      </c>
      <c r="J2138" s="357" t="s">
        <v>28</v>
      </c>
      <c r="K2138" s="113"/>
      <c r="L2138" s="357"/>
      <c r="M2138" s="113" t="s">
        <v>32</v>
      </c>
      <c r="N2138" s="91" t="s">
        <v>368</v>
      </c>
      <c r="O2138" s="357">
        <v>24</v>
      </c>
      <c r="P2138" s="113" t="s">
        <v>28</v>
      </c>
      <c r="Q2138" s="65"/>
      <c r="R2138" s="65"/>
      <c r="S2138" s="65"/>
      <c r="T2138" s="65"/>
      <c r="U2138" s="65"/>
      <c r="V2138" s="65"/>
      <c r="W2138" s="65"/>
      <c r="X2138" s="65"/>
      <c r="Y2138" s="65"/>
      <c r="Z2138" s="65"/>
      <c r="AA2138" s="65"/>
      <c r="AB2138" s="65"/>
      <c r="AC2138" s="65"/>
      <c r="AD2138" s="65"/>
      <c r="AE2138" s="65"/>
      <c r="AF2138" s="65"/>
      <c r="AG2138" s="65"/>
      <c r="AH2138" s="65"/>
      <c r="AI2138" s="65"/>
      <c r="AJ2138" s="65"/>
      <c r="AK2138" s="65"/>
      <c r="AL2138" s="65"/>
      <c r="AM2138" s="65"/>
      <c r="AN2138" s="65"/>
      <c r="AO2138" s="65"/>
      <c r="AP2138" s="65"/>
      <c r="AQ2138" s="65"/>
      <c r="AR2138" s="65"/>
      <c r="AS2138" s="65"/>
      <c r="AT2138" s="65"/>
      <c r="AU2138" s="65"/>
      <c r="AV2138" s="65"/>
      <c r="AW2138" s="65"/>
      <c r="AX2138" s="65"/>
      <c r="AY2138" s="65"/>
      <c r="AZ2138" s="65"/>
      <c r="BA2138" s="65"/>
      <c r="BB2138" s="65"/>
      <c r="BC2138" s="65"/>
      <c r="BD2138" s="65"/>
      <c r="BE2138" s="65"/>
      <c r="BF2138" s="65"/>
      <c r="BG2138" s="65"/>
      <c r="BH2138" s="65"/>
      <c r="BI2138" s="65"/>
      <c r="BJ2138" s="65"/>
      <c r="BK2138" s="65"/>
      <c r="BL2138" s="65"/>
    </row>
    <row r="2139" spans="1:64" x14ac:dyDescent="0.2">
      <c r="A2139" s="113" t="s">
        <v>1958</v>
      </c>
      <c r="B2139" s="357" t="s">
        <v>2424</v>
      </c>
      <c r="C2139" s="357" t="s">
        <v>2433</v>
      </c>
      <c r="D2139" s="357">
        <v>80</v>
      </c>
      <c r="E2139" s="113" t="s">
        <v>189</v>
      </c>
      <c r="F2139" s="345">
        <f t="shared" si="8"/>
        <v>96</v>
      </c>
      <c r="G2139" s="357" t="s">
        <v>1969</v>
      </c>
      <c r="H2139" s="357" t="s">
        <v>28</v>
      </c>
      <c r="I2139" s="113" t="s">
        <v>29</v>
      </c>
      <c r="J2139" s="113" t="s">
        <v>76</v>
      </c>
      <c r="K2139" s="605"/>
      <c r="L2139" s="605"/>
      <c r="M2139" s="113" t="s">
        <v>32</v>
      </c>
      <c r="N2139" s="91" t="s">
        <v>368</v>
      </c>
      <c r="O2139" s="357">
        <v>24</v>
      </c>
      <c r="P2139" s="113" t="s">
        <v>28</v>
      </c>
      <c r="Q2139" s="65"/>
      <c r="R2139" s="65"/>
      <c r="S2139" s="65"/>
      <c r="T2139" s="65"/>
      <c r="U2139" s="65"/>
      <c r="V2139" s="65"/>
      <c r="W2139" s="65"/>
      <c r="X2139" s="65"/>
      <c r="Y2139" s="65"/>
      <c r="Z2139" s="65"/>
      <c r="AA2139" s="65"/>
      <c r="AB2139" s="65"/>
      <c r="AC2139" s="65"/>
      <c r="AD2139" s="65"/>
      <c r="AE2139" s="65"/>
      <c r="AF2139" s="65"/>
      <c r="AG2139" s="65"/>
      <c r="AH2139" s="65"/>
      <c r="AI2139" s="65"/>
      <c r="AJ2139" s="65"/>
      <c r="AK2139" s="65"/>
      <c r="AL2139" s="65"/>
      <c r="AM2139" s="65"/>
      <c r="AN2139" s="65"/>
      <c r="AO2139" s="65"/>
      <c r="AP2139" s="65"/>
      <c r="AQ2139" s="65"/>
      <c r="AR2139" s="65"/>
      <c r="AS2139" s="65"/>
      <c r="AT2139" s="65"/>
      <c r="AU2139" s="65"/>
      <c r="AV2139" s="65"/>
      <c r="AW2139" s="65"/>
      <c r="AX2139" s="65"/>
      <c r="AY2139" s="65"/>
      <c r="AZ2139" s="65"/>
      <c r="BA2139" s="65"/>
      <c r="BB2139" s="65"/>
      <c r="BC2139" s="65"/>
      <c r="BD2139" s="65"/>
      <c r="BE2139" s="65"/>
      <c r="BF2139" s="65"/>
      <c r="BG2139" s="65"/>
      <c r="BH2139" s="65"/>
      <c r="BI2139" s="65"/>
      <c r="BJ2139" s="65"/>
      <c r="BK2139" s="65"/>
      <c r="BL2139" s="65"/>
    </row>
    <row r="2140" spans="1:64" x14ac:dyDescent="0.2">
      <c r="A2140" s="113" t="s">
        <v>1958</v>
      </c>
      <c r="B2140" s="357" t="s">
        <v>2424</v>
      </c>
      <c r="C2140" s="642" t="s">
        <v>2434</v>
      </c>
      <c r="D2140" s="357">
        <v>80</v>
      </c>
      <c r="E2140" s="113" t="s">
        <v>189</v>
      </c>
      <c r="F2140" s="345">
        <f t="shared" si="8"/>
        <v>96</v>
      </c>
      <c r="G2140" s="357" t="s">
        <v>1969</v>
      </c>
      <c r="H2140" s="357" t="s">
        <v>28</v>
      </c>
      <c r="I2140" s="113" t="s">
        <v>29</v>
      </c>
      <c r="J2140" s="357" t="s">
        <v>28</v>
      </c>
      <c r="K2140" s="113"/>
      <c r="L2140" s="357"/>
      <c r="M2140" s="113" t="s">
        <v>32</v>
      </c>
      <c r="N2140" s="91" t="s">
        <v>368</v>
      </c>
      <c r="O2140" s="357">
        <v>24</v>
      </c>
      <c r="P2140" s="113" t="s">
        <v>28</v>
      </c>
      <c r="Q2140" s="65"/>
      <c r="R2140" s="65"/>
      <c r="S2140" s="65"/>
      <c r="T2140" s="65"/>
      <c r="U2140" s="65"/>
      <c r="V2140" s="65"/>
      <c r="W2140" s="65"/>
      <c r="X2140" s="65"/>
      <c r="Y2140" s="65"/>
      <c r="Z2140" s="65"/>
      <c r="AA2140" s="65"/>
      <c r="AB2140" s="65"/>
      <c r="AC2140" s="65"/>
      <c r="AD2140" s="65"/>
      <c r="AE2140" s="65"/>
      <c r="AF2140" s="65"/>
      <c r="AG2140" s="65"/>
      <c r="AH2140" s="65"/>
      <c r="AI2140" s="65"/>
      <c r="AJ2140" s="65"/>
      <c r="AK2140" s="65"/>
      <c r="AL2140" s="65"/>
      <c r="AM2140" s="65"/>
      <c r="AN2140" s="65"/>
      <c r="AO2140" s="65"/>
      <c r="AP2140" s="65"/>
      <c r="AQ2140" s="65"/>
      <c r="AR2140" s="65"/>
      <c r="AS2140" s="65"/>
      <c r="AT2140" s="65"/>
      <c r="AU2140" s="65"/>
      <c r="AV2140" s="65"/>
      <c r="AW2140" s="65"/>
      <c r="AX2140" s="65"/>
      <c r="AY2140" s="65"/>
      <c r="AZ2140" s="65"/>
      <c r="BA2140" s="65"/>
      <c r="BB2140" s="65"/>
      <c r="BC2140" s="65"/>
      <c r="BD2140" s="65"/>
      <c r="BE2140" s="65"/>
      <c r="BF2140" s="65"/>
      <c r="BG2140" s="65"/>
      <c r="BH2140" s="65"/>
      <c r="BI2140" s="65"/>
      <c r="BJ2140" s="65"/>
      <c r="BK2140" s="65"/>
      <c r="BL2140" s="65"/>
    </row>
    <row r="2141" spans="1:64" x14ac:dyDescent="0.2">
      <c r="A2141" s="113" t="s">
        <v>1958</v>
      </c>
      <c r="B2141" s="357" t="s">
        <v>2424</v>
      </c>
      <c r="C2141" s="357" t="s">
        <v>2435</v>
      </c>
      <c r="D2141" s="357">
        <v>50</v>
      </c>
      <c r="E2141" s="113" t="s">
        <v>189</v>
      </c>
      <c r="F2141" s="345">
        <f t="shared" si="8"/>
        <v>60</v>
      </c>
      <c r="G2141" s="357" t="s">
        <v>1969</v>
      </c>
      <c r="H2141" s="357" t="s">
        <v>28</v>
      </c>
      <c r="I2141" s="113" t="s">
        <v>29</v>
      </c>
      <c r="J2141" s="113" t="s">
        <v>76</v>
      </c>
      <c r="K2141" s="605"/>
      <c r="L2141" s="605"/>
      <c r="M2141" s="113" t="s">
        <v>32</v>
      </c>
      <c r="N2141" s="91" t="s">
        <v>368</v>
      </c>
      <c r="O2141" s="357">
        <v>24</v>
      </c>
      <c r="P2141" s="113" t="s">
        <v>28</v>
      </c>
      <c r="Q2141" s="65"/>
      <c r="R2141" s="65"/>
      <c r="S2141" s="65"/>
      <c r="T2141" s="65"/>
      <c r="U2141" s="65"/>
      <c r="V2141" s="65"/>
      <c r="W2141" s="65"/>
      <c r="X2141" s="65"/>
      <c r="Y2141" s="65"/>
      <c r="Z2141" s="65"/>
      <c r="AA2141" s="65"/>
      <c r="AB2141" s="65"/>
      <c r="AC2141" s="65"/>
      <c r="AD2141" s="65"/>
      <c r="AE2141" s="65"/>
      <c r="AF2141" s="65"/>
      <c r="AG2141" s="65"/>
      <c r="AH2141" s="65"/>
      <c r="AI2141" s="65"/>
      <c r="AJ2141" s="65"/>
      <c r="AK2141" s="65"/>
      <c r="AL2141" s="65"/>
      <c r="AM2141" s="65"/>
      <c r="AN2141" s="65"/>
      <c r="AO2141" s="65"/>
      <c r="AP2141" s="65"/>
      <c r="AQ2141" s="65"/>
      <c r="AR2141" s="65"/>
      <c r="AS2141" s="65"/>
      <c r="AT2141" s="65"/>
      <c r="AU2141" s="65"/>
      <c r="AV2141" s="65"/>
      <c r="AW2141" s="65"/>
      <c r="AX2141" s="65"/>
      <c r="AY2141" s="65"/>
      <c r="AZ2141" s="65"/>
      <c r="BA2141" s="65"/>
      <c r="BB2141" s="65"/>
      <c r="BC2141" s="65"/>
      <c r="BD2141" s="65"/>
      <c r="BE2141" s="65"/>
      <c r="BF2141" s="65"/>
      <c r="BG2141" s="65"/>
      <c r="BH2141" s="65"/>
      <c r="BI2141" s="65"/>
      <c r="BJ2141" s="65"/>
      <c r="BK2141" s="65"/>
      <c r="BL2141" s="65"/>
    </row>
    <row r="2142" spans="1:64" x14ac:dyDescent="0.2">
      <c r="A2142" s="113" t="s">
        <v>1958</v>
      </c>
      <c r="B2142" s="357" t="s">
        <v>2424</v>
      </c>
      <c r="C2142" s="357" t="s">
        <v>2436</v>
      </c>
      <c r="D2142" s="357">
        <v>50</v>
      </c>
      <c r="E2142" s="113" t="s">
        <v>189</v>
      </c>
      <c r="F2142" s="345">
        <f t="shared" si="8"/>
        <v>60</v>
      </c>
      <c r="G2142" s="357" t="s">
        <v>1969</v>
      </c>
      <c r="H2142" s="357" t="s">
        <v>28</v>
      </c>
      <c r="I2142" s="113" t="s">
        <v>29</v>
      </c>
      <c r="J2142" s="357" t="s">
        <v>76</v>
      </c>
      <c r="K2142" s="357"/>
      <c r="L2142" s="113"/>
      <c r="M2142" s="113" t="s">
        <v>32</v>
      </c>
      <c r="N2142" s="91" t="s">
        <v>368</v>
      </c>
      <c r="O2142" s="357">
        <v>24</v>
      </c>
      <c r="P2142" s="113" t="s">
        <v>28</v>
      </c>
      <c r="Q2142" s="65"/>
      <c r="R2142" s="65"/>
      <c r="S2142" s="65"/>
      <c r="T2142" s="65"/>
      <c r="U2142" s="65"/>
      <c r="V2142" s="65"/>
      <c r="W2142" s="65"/>
      <c r="X2142" s="65"/>
      <c r="Y2142" s="65"/>
      <c r="Z2142" s="65"/>
      <c r="AA2142" s="65"/>
      <c r="AB2142" s="65"/>
      <c r="AC2142" s="65"/>
      <c r="AD2142" s="65"/>
      <c r="AE2142" s="65"/>
      <c r="AF2142" s="65"/>
      <c r="AG2142" s="65"/>
      <c r="AH2142" s="65"/>
      <c r="AI2142" s="65"/>
      <c r="AJ2142" s="65"/>
      <c r="AK2142" s="65"/>
      <c r="AL2142" s="65"/>
      <c r="AM2142" s="65"/>
      <c r="AN2142" s="65"/>
      <c r="AO2142" s="65"/>
      <c r="AP2142" s="65"/>
      <c r="AQ2142" s="65"/>
      <c r="AR2142" s="65"/>
      <c r="AS2142" s="65"/>
      <c r="AT2142" s="65"/>
      <c r="AU2142" s="65"/>
      <c r="AV2142" s="65"/>
      <c r="AW2142" s="65"/>
      <c r="AX2142" s="65"/>
      <c r="AY2142" s="65"/>
      <c r="AZ2142" s="65"/>
      <c r="BA2142" s="65"/>
      <c r="BB2142" s="65"/>
      <c r="BC2142" s="65"/>
      <c r="BD2142" s="65"/>
      <c r="BE2142" s="65"/>
      <c r="BF2142" s="65"/>
      <c r="BG2142" s="65"/>
      <c r="BH2142" s="65"/>
      <c r="BI2142" s="65"/>
      <c r="BJ2142" s="65"/>
      <c r="BK2142" s="65"/>
      <c r="BL2142" s="65"/>
    </row>
    <row r="2143" spans="1:64" x14ac:dyDescent="0.2">
      <c r="A2143" s="113" t="s">
        <v>1958</v>
      </c>
      <c r="B2143" s="357" t="s">
        <v>2424</v>
      </c>
      <c r="C2143" s="357" t="s">
        <v>2437</v>
      </c>
      <c r="D2143" s="357">
        <v>80</v>
      </c>
      <c r="E2143" s="113" t="s">
        <v>189</v>
      </c>
      <c r="F2143" s="345">
        <f t="shared" si="8"/>
        <v>96</v>
      </c>
      <c r="G2143" s="357" t="s">
        <v>1969</v>
      </c>
      <c r="H2143" s="357" t="s">
        <v>28</v>
      </c>
      <c r="I2143" s="113" t="s">
        <v>29</v>
      </c>
      <c r="J2143" s="113" t="s">
        <v>76</v>
      </c>
      <c r="K2143" s="605"/>
      <c r="L2143" s="605"/>
      <c r="M2143" s="113" t="s">
        <v>32</v>
      </c>
      <c r="N2143" s="91" t="s">
        <v>368</v>
      </c>
      <c r="O2143" s="357">
        <v>24</v>
      </c>
      <c r="P2143" s="113" t="s">
        <v>28</v>
      </c>
      <c r="Q2143" s="65"/>
      <c r="R2143" s="65"/>
      <c r="S2143" s="65"/>
      <c r="T2143" s="65"/>
      <c r="U2143" s="65"/>
      <c r="V2143" s="65"/>
      <c r="W2143" s="65"/>
      <c r="X2143" s="65"/>
      <c r="Y2143" s="65"/>
      <c r="Z2143" s="65"/>
      <c r="AA2143" s="65"/>
      <c r="AB2143" s="65"/>
      <c r="AC2143" s="65"/>
      <c r="AD2143" s="65"/>
      <c r="AE2143" s="65"/>
      <c r="AF2143" s="65"/>
      <c r="AG2143" s="65"/>
      <c r="AH2143" s="65"/>
      <c r="AI2143" s="65"/>
      <c r="AJ2143" s="65"/>
      <c r="AK2143" s="65"/>
      <c r="AL2143" s="65"/>
      <c r="AM2143" s="65"/>
      <c r="AN2143" s="65"/>
      <c r="AO2143" s="65"/>
      <c r="AP2143" s="65"/>
      <c r="AQ2143" s="65"/>
      <c r="AR2143" s="65"/>
      <c r="AS2143" s="65"/>
      <c r="AT2143" s="65"/>
      <c r="AU2143" s="65"/>
      <c r="AV2143" s="65"/>
      <c r="AW2143" s="65"/>
      <c r="AX2143" s="65"/>
      <c r="AY2143" s="65"/>
      <c r="AZ2143" s="65"/>
      <c r="BA2143" s="65"/>
      <c r="BB2143" s="65"/>
      <c r="BC2143" s="65"/>
      <c r="BD2143" s="65"/>
      <c r="BE2143" s="65"/>
      <c r="BF2143" s="65"/>
      <c r="BG2143" s="65"/>
      <c r="BH2143" s="65"/>
      <c r="BI2143" s="65"/>
      <c r="BJ2143" s="65"/>
      <c r="BK2143" s="65"/>
      <c r="BL2143" s="65"/>
    </row>
    <row r="2144" spans="1:64" x14ac:dyDescent="0.2">
      <c r="A2144" s="113" t="s">
        <v>1958</v>
      </c>
      <c r="B2144" s="357" t="s">
        <v>2424</v>
      </c>
      <c r="C2144" s="357" t="s">
        <v>2438</v>
      </c>
      <c r="D2144" s="357">
        <v>80</v>
      </c>
      <c r="E2144" s="113" t="s">
        <v>189</v>
      </c>
      <c r="F2144" s="345">
        <f t="shared" si="8"/>
        <v>96</v>
      </c>
      <c r="G2144" s="357" t="s">
        <v>1969</v>
      </c>
      <c r="H2144" s="357" t="s">
        <v>28</v>
      </c>
      <c r="I2144" s="113" t="s">
        <v>29</v>
      </c>
      <c r="J2144" s="113" t="s">
        <v>76</v>
      </c>
      <c r="K2144" s="605"/>
      <c r="L2144" s="605"/>
      <c r="M2144" s="113" t="s">
        <v>32</v>
      </c>
      <c r="N2144" s="91" t="s">
        <v>368</v>
      </c>
      <c r="O2144" s="357">
        <v>24</v>
      </c>
      <c r="P2144" s="113" t="s">
        <v>28</v>
      </c>
      <c r="Q2144" s="65"/>
      <c r="R2144" s="65"/>
      <c r="S2144" s="65"/>
      <c r="T2144" s="65"/>
      <c r="U2144" s="65"/>
      <c r="V2144" s="65"/>
      <c r="W2144" s="65"/>
      <c r="X2144" s="65"/>
      <c r="Y2144" s="65"/>
      <c r="Z2144" s="65"/>
      <c r="AA2144" s="65"/>
      <c r="AB2144" s="65"/>
      <c r="AC2144" s="65"/>
      <c r="AD2144" s="65"/>
      <c r="AE2144" s="65"/>
      <c r="AF2144" s="65"/>
      <c r="AG2144" s="65"/>
      <c r="AH2144" s="65"/>
      <c r="AI2144" s="65"/>
      <c r="AJ2144" s="65"/>
      <c r="AK2144" s="65"/>
      <c r="AL2144" s="65"/>
      <c r="AM2144" s="65"/>
      <c r="AN2144" s="65"/>
      <c r="AO2144" s="65"/>
      <c r="AP2144" s="65"/>
      <c r="AQ2144" s="65"/>
      <c r="AR2144" s="65"/>
      <c r="AS2144" s="65"/>
      <c r="AT2144" s="65"/>
      <c r="AU2144" s="65"/>
      <c r="AV2144" s="65"/>
      <c r="AW2144" s="65"/>
      <c r="AX2144" s="65"/>
      <c r="AY2144" s="65"/>
      <c r="AZ2144" s="65"/>
      <c r="BA2144" s="65"/>
      <c r="BB2144" s="65"/>
      <c r="BC2144" s="65"/>
      <c r="BD2144" s="65"/>
      <c r="BE2144" s="65"/>
      <c r="BF2144" s="65"/>
      <c r="BG2144" s="65"/>
      <c r="BH2144" s="65"/>
      <c r="BI2144" s="65"/>
      <c r="BJ2144" s="65"/>
      <c r="BK2144" s="65"/>
      <c r="BL2144" s="65"/>
    </row>
    <row r="2145" spans="1:64" x14ac:dyDescent="0.2">
      <c r="A2145" s="113" t="s">
        <v>1958</v>
      </c>
      <c r="B2145" s="357" t="s">
        <v>2424</v>
      </c>
      <c r="C2145" s="357" t="s">
        <v>2439</v>
      </c>
      <c r="D2145" s="357">
        <v>80</v>
      </c>
      <c r="E2145" s="113" t="s">
        <v>189</v>
      </c>
      <c r="F2145" s="345">
        <f t="shared" si="8"/>
        <v>96</v>
      </c>
      <c r="G2145" s="357" t="s">
        <v>1969</v>
      </c>
      <c r="H2145" s="357" t="s">
        <v>28</v>
      </c>
      <c r="I2145" s="113" t="s">
        <v>29</v>
      </c>
      <c r="J2145" s="113" t="s">
        <v>76</v>
      </c>
      <c r="K2145" s="357"/>
      <c r="L2145" s="357"/>
      <c r="M2145" s="113" t="s">
        <v>32</v>
      </c>
      <c r="N2145" s="91" t="s">
        <v>368</v>
      </c>
      <c r="O2145" s="357">
        <v>24</v>
      </c>
      <c r="P2145" s="113" t="s">
        <v>28</v>
      </c>
      <c r="Q2145" s="65"/>
      <c r="R2145" s="65"/>
      <c r="S2145" s="65"/>
      <c r="T2145" s="65"/>
      <c r="U2145" s="65"/>
      <c r="V2145" s="65"/>
      <c r="W2145" s="65"/>
      <c r="X2145" s="65"/>
      <c r="Y2145" s="65"/>
      <c r="Z2145" s="65"/>
      <c r="AA2145" s="65"/>
      <c r="AB2145" s="65"/>
      <c r="AC2145" s="65"/>
      <c r="AD2145" s="65"/>
      <c r="AE2145" s="65"/>
      <c r="AF2145" s="65"/>
      <c r="AG2145" s="65"/>
      <c r="AH2145" s="65"/>
      <c r="AI2145" s="65"/>
      <c r="AJ2145" s="65"/>
      <c r="AK2145" s="65"/>
      <c r="AL2145" s="65"/>
      <c r="AM2145" s="65"/>
      <c r="AN2145" s="65"/>
      <c r="AO2145" s="65"/>
      <c r="AP2145" s="65"/>
      <c r="AQ2145" s="65"/>
      <c r="AR2145" s="65"/>
      <c r="AS2145" s="65"/>
      <c r="AT2145" s="65"/>
      <c r="AU2145" s="65"/>
      <c r="AV2145" s="65"/>
      <c r="AW2145" s="65"/>
      <c r="AX2145" s="65"/>
      <c r="AY2145" s="65"/>
      <c r="AZ2145" s="65"/>
      <c r="BA2145" s="65"/>
      <c r="BB2145" s="65"/>
      <c r="BC2145" s="65"/>
      <c r="BD2145" s="65"/>
      <c r="BE2145" s="65"/>
      <c r="BF2145" s="65"/>
      <c r="BG2145" s="65"/>
      <c r="BH2145" s="65"/>
      <c r="BI2145" s="65"/>
      <c r="BJ2145" s="65"/>
      <c r="BK2145" s="65"/>
      <c r="BL2145" s="65"/>
    </row>
    <row r="2146" spans="1:64" x14ac:dyDescent="0.2">
      <c r="A2146" s="113" t="s">
        <v>1958</v>
      </c>
      <c r="B2146" s="357" t="s">
        <v>2424</v>
      </c>
      <c r="C2146" s="357" t="s">
        <v>2440</v>
      </c>
      <c r="D2146" s="357">
        <v>230</v>
      </c>
      <c r="E2146" s="113" t="s">
        <v>189</v>
      </c>
      <c r="F2146" s="345">
        <f t="shared" si="8"/>
        <v>276</v>
      </c>
      <c r="G2146" s="357" t="s">
        <v>1969</v>
      </c>
      <c r="H2146" s="357" t="s">
        <v>28</v>
      </c>
      <c r="I2146" s="113" t="s">
        <v>29</v>
      </c>
      <c r="J2146" s="113" t="s">
        <v>76</v>
      </c>
      <c r="K2146" s="605"/>
      <c r="L2146" s="605"/>
      <c r="M2146" s="113" t="s">
        <v>32</v>
      </c>
      <c r="N2146" s="91" t="s">
        <v>368</v>
      </c>
      <c r="O2146" s="357">
        <v>24</v>
      </c>
      <c r="P2146" s="113" t="s">
        <v>28</v>
      </c>
      <c r="Q2146" s="65"/>
      <c r="R2146" s="65"/>
      <c r="S2146" s="65"/>
      <c r="T2146" s="65"/>
      <c r="U2146" s="65"/>
      <c r="V2146" s="65"/>
      <c r="W2146" s="65"/>
      <c r="X2146" s="65"/>
      <c r="Y2146" s="65"/>
      <c r="Z2146" s="65"/>
      <c r="AA2146" s="65"/>
      <c r="AB2146" s="65"/>
      <c r="AC2146" s="65"/>
      <c r="AD2146" s="65"/>
      <c r="AE2146" s="65"/>
      <c r="AF2146" s="65"/>
      <c r="AG2146" s="65"/>
      <c r="AH2146" s="65"/>
      <c r="AI2146" s="65"/>
      <c r="AJ2146" s="65"/>
      <c r="AK2146" s="65"/>
      <c r="AL2146" s="65"/>
      <c r="AM2146" s="65"/>
      <c r="AN2146" s="65"/>
      <c r="AO2146" s="65"/>
      <c r="AP2146" s="65"/>
      <c r="AQ2146" s="65"/>
      <c r="AR2146" s="65"/>
      <c r="AS2146" s="65"/>
      <c r="AT2146" s="65"/>
      <c r="AU2146" s="65"/>
      <c r="AV2146" s="65"/>
      <c r="AW2146" s="65"/>
      <c r="AX2146" s="65"/>
      <c r="AY2146" s="65"/>
      <c r="AZ2146" s="65"/>
      <c r="BA2146" s="65"/>
      <c r="BB2146" s="65"/>
      <c r="BC2146" s="65"/>
      <c r="BD2146" s="65"/>
      <c r="BE2146" s="65"/>
      <c r="BF2146" s="65"/>
      <c r="BG2146" s="65"/>
      <c r="BH2146" s="65"/>
      <c r="BI2146" s="65"/>
      <c r="BJ2146" s="65"/>
      <c r="BK2146" s="65"/>
      <c r="BL2146" s="65"/>
    </row>
    <row r="2147" spans="1:64" x14ac:dyDescent="0.2">
      <c r="A2147" s="113" t="s">
        <v>1958</v>
      </c>
      <c r="B2147" s="357" t="s">
        <v>2424</v>
      </c>
      <c r="C2147" s="357" t="s">
        <v>2441</v>
      </c>
      <c r="D2147" s="357">
        <v>230</v>
      </c>
      <c r="E2147" s="113" t="s">
        <v>189</v>
      </c>
      <c r="F2147" s="345">
        <f t="shared" si="8"/>
        <v>276</v>
      </c>
      <c r="G2147" s="357" t="s">
        <v>1969</v>
      </c>
      <c r="H2147" s="357" t="s">
        <v>28</v>
      </c>
      <c r="I2147" s="113" t="s">
        <v>29</v>
      </c>
      <c r="J2147" s="113" t="s">
        <v>76</v>
      </c>
      <c r="K2147" s="357"/>
      <c r="L2147" s="357"/>
      <c r="M2147" s="113" t="s">
        <v>32</v>
      </c>
      <c r="N2147" s="91" t="s">
        <v>368</v>
      </c>
      <c r="O2147" s="357">
        <v>24</v>
      </c>
      <c r="P2147" s="113" t="s">
        <v>28</v>
      </c>
      <c r="Q2147" s="65"/>
      <c r="R2147" s="65"/>
      <c r="S2147" s="65"/>
      <c r="T2147" s="65"/>
      <c r="U2147" s="65"/>
      <c r="V2147" s="65"/>
      <c r="W2147" s="65"/>
      <c r="X2147" s="65"/>
      <c r="Y2147" s="65"/>
      <c r="Z2147" s="65"/>
      <c r="AA2147" s="65"/>
      <c r="AB2147" s="65"/>
      <c r="AC2147" s="65"/>
      <c r="AD2147" s="65"/>
      <c r="AE2147" s="65"/>
      <c r="AF2147" s="65"/>
      <c r="AG2147" s="65"/>
      <c r="AH2147" s="65"/>
      <c r="AI2147" s="65"/>
      <c r="AJ2147" s="65"/>
      <c r="AK2147" s="65"/>
      <c r="AL2147" s="65"/>
      <c r="AM2147" s="65"/>
      <c r="AN2147" s="65"/>
      <c r="AO2147" s="65"/>
      <c r="AP2147" s="65"/>
      <c r="AQ2147" s="65"/>
      <c r="AR2147" s="65"/>
      <c r="AS2147" s="65"/>
      <c r="AT2147" s="65"/>
      <c r="AU2147" s="65"/>
      <c r="AV2147" s="65"/>
      <c r="AW2147" s="65"/>
      <c r="AX2147" s="65"/>
      <c r="AY2147" s="65"/>
      <c r="AZ2147" s="65"/>
      <c r="BA2147" s="65"/>
      <c r="BB2147" s="65"/>
      <c r="BC2147" s="65"/>
      <c r="BD2147" s="65"/>
      <c r="BE2147" s="65"/>
      <c r="BF2147" s="65"/>
      <c r="BG2147" s="65"/>
      <c r="BH2147" s="65"/>
      <c r="BI2147" s="65"/>
      <c r="BJ2147" s="65"/>
      <c r="BK2147" s="65"/>
      <c r="BL2147" s="65"/>
    </row>
    <row r="2148" spans="1:64" x14ac:dyDescent="0.2">
      <c r="A2148" s="113" t="s">
        <v>1958</v>
      </c>
      <c r="B2148" s="357" t="s">
        <v>2424</v>
      </c>
      <c r="C2148" s="642" t="s">
        <v>2442</v>
      </c>
      <c r="D2148" s="357">
        <v>50</v>
      </c>
      <c r="E2148" s="113" t="s">
        <v>189</v>
      </c>
      <c r="F2148" s="345">
        <f t="shared" si="8"/>
        <v>60</v>
      </c>
      <c r="G2148" s="357" t="s">
        <v>2070</v>
      </c>
      <c r="H2148" s="357" t="s">
        <v>28</v>
      </c>
      <c r="I2148" s="113" t="s">
        <v>29</v>
      </c>
      <c r="J2148" s="357" t="s">
        <v>28</v>
      </c>
      <c r="K2148" s="113"/>
      <c r="L2148" s="357"/>
      <c r="M2148" s="113" t="s">
        <v>32</v>
      </c>
      <c r="N2148" s="91" t="s">
        <v>368</v>
      </c>
      <c r="O2148" s="357">
        <v>24</v>
      </c>
      <c r="P2148" s="113" t="s">
        <v>28</v>
      </c>
      <c r="Q2148" s="65"/>
      <c r="R2148" s="65"/>
      <c r="S2148" s="65"/>
      <c r="T2148" s="65"/>
      <c r="U2148" s="65"/>
      <c r="V2148" s="65"/>
      <c r="W2148" s="65"/>
      <c r="X2148" s="65"/>
      <c r="Y2148" s="65"/>
      <c r="Z2148" s="65"/>
      <c r="AA2148" s="65"/>
      <c r="AB2148" s="65"/>
      <c r="AC2148" s="65"/>
      <c r="AD2148" s="65"/>
      <c r="AE2148" s="65"/>
      <c r="AF2148" s="65"/>
      <c r="AG2148" s="65"/>
      <c r="AH2148" s="65"/>
      <c r="AI2148" s="65"/>
      <c r="AJ2148" s="65"/>
      <c r="AK2148" s="65"/>
      <c r="AL2148" s="65"/>
      <c r="AM2148" s="65"/>
      <c r="AN2148" s="65"/>
      <c r="AO2148" s="65"/>
      <c r="AP2148" s="65"/>
      <c r="AQ2148" s="65"/>
      <c r="AR2148" s="65"/>
      <c r="AS2148" s="65"/>
      <c r="AT2148" s="65"/>
      <c r="AU2148" s="65"/>
      <c r="AV2148" s="65"/>
      <c r="AW2148" s="65"/>
      <c r="AX2148" s="65"/>
      <c r="AY2148" s="65"/>
      <c r="AZ2148" s="65"/>
      <c r="BA2148" s="65"/>
      <c r="BB2148" s="65"/>
      <c r="BC2148" s="65"/>
      <c r="BD2148" s="65"/>
      <c r="BE2148" s="65"/>
      <c r="BF2148" s="65"/>
      <c r="BG2148" s="65"/>
      <c r="BH2148" s="65"/>
      <c r="BI2148" s="65"/>
      <c r="BJ2148" s="65"/>
      <c r="BK2148" s="65"/>
      <c r="BL2148" s="65"/>
    </row>
    <row r="2149" spans="1:64" x14ac:dyDescent="0.2">
      <c r="A2149" s="113" t="s">
        <v>1958</v>
      </c>
      <c r="B2149" s="357" t="s">
        <v>2424</v>
      </c>
      <c r="C2149" s="629" t="s">
        <v>2443</v>
      </c>
      <c r="D2149" s="357" t="s">
        <v>1978</v>
      </c>
      <c r="E2149" s="113" t="s">
        <v>189</v>
      </c>
      <c r="F2149" s="345">
        <v>240</v>
      </c>
      <c r="G2149" s="357" t="s">
        <v>84</v>
      </c>
      <c r="H2149" s="357" t="s">
        <v>28</v>
      </c>
      <c r="I2149" s="113" t="s">
        <v>29</v>
      </c>
      <c r="J2149" s="113" t="s">
        <v>76</v>
      </c>
      <c r="K2149" s="357"/>
      <c r="L2149" s="357"/>
      <c r="M2149" s="113" t="s">
        <v>69</v>
      </c>
      <c r="N2149" s="91" t="s">
        <v>368</v>
      </c>
      <c r="O2149" s="357">
        <v>12</v>
      </c>
      <c r="P2149" s="113" t="s">
        <v>28</v>
      </c>
      <c r="Q2149" s="65"/>
      <c r="R2149" s="65"/>
      <c r="S2149" s="65"/>
      <c r="T2149" s="65"/>
      <c r="U2149" s="65"/>
      <c r="V2149" s="65"/>
      <c r="W2149" s="65"/>
      <c r="X2149" s="65"/>
      <c r="Y2149" s="65"/>
      <c r="Z2149" s="65"/>
      <c r="AA2149" s="65"/>
      <c r="AB2149" s="65"/>
      <c r="AC2149" s="65"/>
      <c r="AD2149" s="65"/>
      <c r="AE2149" s="65"/>
      <c r="AF2149" s="65"/>
      <c r="AG2149" s="65"/>
      <c r="AH2149" s="65"/>
      <c r="AI2149" s="65"/>
      <c r="AJ2149" s="65"/>
      <c r="AK2149" s="65"/>
      <c r="AL2149" s="65"/>
      <c r="AM2149" s="65"/>
      <c r="AN2149" s="65"/>
      <c r="AO2149" s="65"/>
      <c r="AP2149" s="65"/>
      <c r="AQ2149" s="65"/>
      <c r="AR2149" s="65"/>
      <c r="AS2149" s="65"/>
      <c r="AT2149" s="65"/>
      <c r="AU2149" s="65"/>
      <c r="AV2149" s="65"/>
      <c r="AW2149" s="65"/>
      <c r="AX2149" s="65"/>
      <c r="AY2149" s="65"/>
      <c r="AZ2149" s="65"/>
      <c r="BA2149" s="65"/>
      <c r="BB2149" s="65"/>
      <c r="BC2149" s="65"/>
      <c r="BD2149" s="65"/>
      <c r="BE2149" s="65"/>
      <c r="BF2149" s="65"/>
      <c r="BG2149" s="65"/>
      <c r="BH2149" s="65"/>
      <c r="BI2149" s="65"/>
      <c r="BJ2149" s="65"/>
      <c r="BK2149" s="65"/>
      <c r="BL2149" s="65"/>
    </row>
    <row r="2150" spans="1:64" x14ac:dyDescent="0.2">
      <c r="A2150" s="113" t="s">
        <v>1958</v>
      </c>
      <c r="B2150" s="357" t="s">
        <v>2424</v>
      </c>
      <c r="C2150" s="629" t="s">
        <v>2444</v>
      </c>
      <c r="D2150" s="357" t="s">
        <v>1978</v>
      </c>
      <c r="E2150" s="113" t="s">
        <v>189</v>
      </c>
      <c r="F2150" s="345">
        <v>240</v>
      </c>
      <c r="G2150" s="357" t="s">
        <v>84</v>
      </c>
      <c r="H2150" s="357" t="s">
        <v>28</v>
      </c>
      <c r="I2150" s="113" t="s">
        <v>29</v>
      </c>
      <c r="J2150" s="113" t="s">
        <v>76</v>
      </c>
      <c r="K2150" s="357"/>
      <c r="L2150" s="357"/>
      <c r="M2150" s="113" t="s">
        <v>69</v>
      </c>
      <c r="N2150" s="91" t="s">
        <v>368</v>
      </c>
      <c r="O2150" s="357">
        <v>12</v>
      </c>
      <c r="P2150" s="113" t="s">
        <v>28</v>
      </c>
      <c r="Q2150" s="65"/>
      <c r="R2150" s="65"/>
      <c r="S2150" s="65"/>
      <c r="T2150" s="65"/>
      <c r="U2150" s="65"/>
      <c r="V2150" s="65"/>
      <c r="W2150" s="65"/>
      <c r="X2150" s="65"/>
      <c r="Y2150" s="65"/>
      <c r="Z2150" s="65"/>
      <c r="AA2150" s="65"/>
      <c r="AB2150" s="65"/>
      <c r="AC2150" s="65"/>
      <c r="AD2150" s="65"/>
      <c r="AE2150" s="65"/>
      <c r="AF2150" s="65"/>
      <c r="AG2150" s="65"/>
      <c r="AH2150" s="65"/>
      <c r="AI2150" s="65"/>
      <c r="AJ2150" s="65"/>
      <c r="AK2150" s="65"/>
      <c r="AL2150" s="65"/>
      <c r="AM2150" s="65"/>
      <c r="AN2150" s="65"/>
      <c r="AO2150" s="65"/>
      <c r="AP2150" s="65"/>
      <c r="AQ2150" s="65"/>
      <c r="AR2150" s="65"/>
      <c r="AS2150" s="65"/>
      <c r="AT2150" s="65"/>
      <c r="AU2150" s="65"/>
      <c r="AV2150" s="65"/>
      <c r="AW2150" s="65"/>
      <c r="AX2150" s="65"/>
      <c r="AY2150" s="65"/>
      <c r="AZ2150" s="65"/>
      <c r="BA2150" s="65"/>
      <c r="BB2150" s="65"/>
      <c r="BC2150" s="65"/>
      <c r="BD2150" s="65"/>
      <c r="BE2150" s="65"/>
      <c r="BF2150" s="65"/>
      <c r="BG2150" s="65"/>
      <c r="BH2150" s="65"/>
      <c r="BI2150" s="65"/>
      <c r="BJ2150" s="65"/>
      <c r="BK2150" s="65"/>
      <c r="BL2150" s="65"/>
    </row>
    <row r="2151" spans="1:64" x14ac:dyDescent="0.2">
      <c r="A2151" s="113" t="s">
        <v>1958</v>
      </c>
      <c r="B2151" s="357" t="s">
        <v>2424</v>
      </c>
      <c r="C2151" s="629" t="s">
        <v>2445</v>
      </c>
      <c r="D2151" s="357" t="s">
        <v>1978</v>
      </c>
      <c r="E2151" s="113" t="s">
        <v>26</v>
      </c>
      <c r="F2151" s="345">
        <v>240</v>
      </c>
      <c r="G2151" s="357" t="s">
        <v>84</v>
      </c>
      <c r="H2151" s="357" t="s">
        <v>28</v>
      </c>
      <c r="I2151" s="113" t="s">
        <v>29</v>
      </c>
      <c r="J2151" s="357" t="s">
        <v>76</v>
      </c>
      <c r="K2151" s="113"/>
      <c r="L2151" s="113"/>
      <c r="M2151" s="113" t="s">
        <v>69</v>
      </c>
      <c r="N2151" s="91" t="s">
        <v>368</v>
      </c>
      <c r="O2151" s="357">
        <v>12</v>
      </c>
      <c r="P2151" s="113" t="s">
        <v>28</v>
      </c>
      <c r="Q2151" s="65"/>
      <c r="R2151" s="65"/>
      <c r="S2151" s="65"/>
      <c r="T2151" s="65"/>
      <c r="U2151" s="65"/>
      <c r="V2151" s="65"/>
      <c r="W2151" s="65"/>
      <c r="X2151" s="65"/>
      <c r="Y2151" s="65"/>
      <c r="Z2151" s="65"/>
      <c r="AA2151" s="65"/>
      <c r="AB2151" s="65"/>
      <c r="AC2151" s="65"/>
      <c r="AD2151" s="65"/>
      <c r="AE2151" s="65"/>
      <c r="AF2151" s="65"/>
      <c r="AG2151" s="65"/>
      <c r="AH2151" s="65"/>
      <c r="AI2151" s="65"/>
      <c r="AJ2151" s="65"/>
      <c r="AK2151" s="65"/>
      <c r="AL2151" s="65"/>
      <c r="AM2151" s="65"/>
      <c r="AN2151" s="65"/>
      <c r="AO2151" s="65"/>
      <c r="AP2151" s="65"/>
      <c r="AQ2151" s="65"/>
      <c r="AR2151" s="65"/>
      <c r="AS2151" s="65"/>
      <c r="AT2151" s="65"/>
      <c r="AU2151" s="65"/>
      <c r="AV2151" s="65"/>
      <c r="AW2151" s="65"/>
      <c r="AX2151" s="65"/>
      <c r="AY2151" s="65"/>
      <c r="AZ2151" s="65"/>
      <c r="BA2151" s="65"/>
      <c r="BB2151" s="65"/>
      <c r="BC2151" s="65"/>
      <c r="BD2151" s="65"/>
      <c r="BE2151" s="65"/>
      <c r="BF2151" s="65"/>
      <c r="BG2151" s="65"/>
      <c r="BH2151" s="65"/>
      <c r="BI2151" s="65"/>
      <c r="BJ2151" s="65"/>
      <c r="BK2151" s="65"/>
      <c r="BL2151" s="65"/>
    </row>
    <row r="2152" spans="1:64" x14ac:dyDescent="0.2">
      <c r="A2152" s="113" t="s">
        <v>1958</v>
      </c>
      <c r="B2152" s="357" t="s">
        <v>2424</v>
      </c>
      <c r="C2152" s="629" t="s">
        <v>2446</v>
      </c>
      <c r="D2152" s="357" t="s">
        <v>1978</v>
      </c>
      <c r="E2152" s="113" t="s">
        <v>26</v>
      </c>
      <c r="F2152" s="345">
        <v>240</v>
      </c>
      <c r="G2152" s="357" t="s">
        <v>84</v>
      </c>
      <c r="H2152" s="357" t="s">
        <v>28</v>
      </c>
      <c r="I2152" s="113" t="s">
        <v>29</v>
      </c>
      <c r="J2152" s="357" t="s">
        <v>76</v>
      </c>
      <c r="K2152" s="113"/>
      <c r="L2152" s="113"/>
      <c r="M2152" s="113" t="s">
        <v>69</v>
      </c>
      <c r="N2152" s="91" t="s">
        <v>368</v>
      </c>
      <c r="O2152" s="357">
        <v>12</v>
      </c>
      <c r="P2152" s="113" t="s">
        <v>28</v>
      </c>
      <c r="Q2152" s="65"/>
      <c r="R2152" s="65"/>
      <c r="S2152" s="65"/>
      <c r="T2152" s="65"/>
      <c r="U2152" s="65"/>
      <c r="V2152" s="65"/>
      <c r="W2152" s="65"/>
      <c r="X2152" s="65"/>
      <c r="Y2152" s="65"/>
      <c r="Z2152" s="65"/>
      <c r="AA2152" s="65"/>
      <c r="AB2152" s="65"/>
      <c r="AC2152" s="65"/>
      <c r="AD2152" s="65"/>
      <c r="AE2152" s="65"/>
      <c r="AF2152" s="65"/>
      <c r="AG2152" s="65"/>
      <c r="AH2152" s="65"/>
      <c r="AI2152" s="65"/>
      <c r="AJ2152" s="65"/>
      <c r="AK2152" s="65"/>
      <c r="AL2152" s="65"/>
      <c r="AM2152" s="65"/>
      <c r="AN2152" s="65"/>
      <c r="AO2152" s="65"/>
      <c r="AP2152" s="65"/>
      <c r="AQ2152" s="65"/>
      <c r="AR2152" s="65"/>
      <c r="AS2152" s="65"/>
      <c r="AT2152" s="65"/>
      <c r="AU2152" s="65"/>
      <c r="AV2152" s="65"/>
      <c r="AW2152" s="65"/>
      <c r="AX2152" s="65"/>
      <c r="AY2152" s="65"/>
      <c r="AZ2152" s="65"/>
      <c r="BA2152" s="65"/>
      <c r="BB2152" s="65"/>
      <c r="BC2152" s="65"/>
      <c r="BD2152" s="65"/>
      <c r="BE2152" s="65"/>
      <c r="BF2152" s="65"/>
      <c r="BG2152" s="65"/>
      <c r="BH2152" s="65"/>
      <c r="BI2152" s="65"/>
      <c r="BJ2152" s="65"/>
      <c r="BK2152" s="65"/>
      <c r="BL2152" s="65"/>
    </row>
    <row r="2153" spans="1:64" x14ac:dyDescent="0.2">
      <c r="A2153" s="113" t="s">
        <v>1958</v>
      </c>
      <c r="B2153" s="357" t="s">
        <v>2424</v>
      </c>
      <c r="C2153" s="629" t="s">
        <v>2447</v>
      </c>
      <c r="D2153" s="357" t="s">
        <v>1978</v>
      </c>
      <c r="E2153" s="113" t="s">
        <v>26</v>
      </c>
      <c r="F2153" s="345">
        <v>240</v>
      </c>
      <c r="G2153" s="357" t="s">
        <v>84</v>
      </c>
      <c r="H2153" s="357" t="s">
        <v>28</v>
      </c>
      <c r="I2153" s="113" t="s">
        <v>29</v>
      </c>
      <c r="J2153" s="357" t="s">
        <v>76</v>
      </c>
      <c r="K2153" s="113"/>
      <c r="L2153" s="113"/>
      <c r="M2153" s="113" t="s">
        <v>69</v>
      </c>
      <c r="N2153" s="91" t="s">
        <v>368</v>
      </c>
      <c r="O2153" s="357">
        <v>12</v>
      </c>
      <c r="P2153" s="113" t="s">
        <v>28</v>
      </c>
      <c r="Q2153" s="65"/>
      <c r="R2153" s="65"/>
      <c r="S2153" s="65"/>
      <c r="T2153" s="65"/>
      <c r="U2153" s="65"/>
      <c r="V2153" s="65"/>
      <c r="W2153" s="65"/>
      <c r="X2153" s="65"/>
      <c r="Y2153" s="65"/>
      <c r="Z2153" s="65"/>
      <c r="AA2153" s="65"/>
      <c r="AB2153" s="65"/>
      <c r="AC2153" s="65"/>
      <c r="AD2153" s="65"/>
      <c r="AE2153" s="65"/>
      <c r="AF2153" s="65"/>
      <c r="AG2153" s="65"/>
      <c r="AH2153" s="65"/>
      <c r="AI2153" s="65"/>
      <c r="AJ2153" s="65"/>
      <c r="AK2153" s="65"/>
      <c r="AL2153" s="65"/>
      <c r="AM2153" s="65"/>
      <c r="AN2153" s="65"/>
      <c r="AO2153" s="65"/>
      <c r="AP2153" s="65"/>
      <c r="AQ2153" s="65"/>
      <c r="AR2153" s="65"/>
      <c r="AS2153" s="65"/>
      <c r="AT2153" s="65"/>
      <c r="AU2153" s="65"/>
      <c r="AV2153" s="65"/>
      <c r="AW2153" s="65"/>
      <c r="AX2153" s="65"/>
      <c r="AY2153" s="65"/>
      <c r="AZ2153" s="65"/>
      <c r="BA2153" s="65"/>
      <c r="BB2153" s="65"/>
      <c r="BC2153" s="65"/>
      <c r="BD2153" s="65"/>
      <c r="BE2153" s="65"/>
      <c r="BF2153" s="65"/>
      <c r="BG2153" s="65"/>
      <c r="BH2153" s="65"/>
      <c r="BI2153" s="65"/>
      <c r="BJ2153" s="65"/>
      <c r="BK2153" s="65"/>
      <c r="BL2153" s="65"/>
    </row>
    <row r="2154" spans="1:64" x14ac:dyDescent="0.2">
      <c r="A2154" s="113" t="s">
        <v>1958</v>
      </c>
      <c r="B2154" s="357" t="s">
        <v>2424</v>
      </c>
      <c r="C2154" s="629" t="s">
        <v>2448</v>
      </c>
      <c r="D2154" s="357" t="s">
        <v>1978</v>
      </c>
      <c r="E2154" s="113" t="s">
        <v>26</v>
      </c>
      <c r="F2154" s="345">
        <v>240</v>
      </c>
      <c r="G2154" s="357" t="s">
        <v>84</v>
      </c>
      <c r="H2154" s="357" t="s">
        <v>28</v>
      </c>
      <c r="I2154" s="113" t="s">
        <v>29</v>
      </c>
      <c r="J2154" s="357" t="s">
        <v>76</v>
      </c>
      <c r="K2154" s="113"/>
      <c r="L2154" s="113"/>
      <c r="M2154" s="113" t="s">
        <v>69</v>
      </c>
      <c r="N2154" s="91" t="s">
        <v>368</v>
      </c>
      <c r="O2154" s="357">
        <v>12</v>
      </c>
      <c r="P2154" s="113" t="s">
        <v>28</v>
      </c>
      <c r="Q2154" s="65"/>
      <c r="R2154" s="65"/>
      <c r="S2154" s="65"/>
      <c r="T2154" s="65"/>
      <c r="U2154" s="65"/>
      <c r="V2154" s="65"/>
      <c r="W2154" s="65"/>
      <c r="X2154" s="65"/>
      <c r="Y2154" s="65"/>
      <c r="Z2154" s="65"/>
      <c r="AA2154" s="65"/>
      <c r="AB2154" s="65"/>
      <c r="AC2154" s="65"/>
      <c r="AD2154" s="65"/>
      <c r="AE2154" s="65"/>
      <c r="AF2154" s="65"/>
      <c r="AG2154" s="65"/>
      <c r="AH2154" s="65"/>
      <c r="AI2154" s="65"/>
      <c r="AJ2154" s="65"/>
      <c r="AK2154" s="65"/>
      <c r="AL2154" s="65"/>
      <c r="AM2154" s="65"/>
      <c r="AN2154" s="65"/>
      <c r="AO2154" s="65"/>
      <c r="AP2154" s="65"/>
      <c r="AQ2154" s="65"/>
      <c r="AR2154" s="65"/>
      <c r="AS2154" s="65"/>
      <c r="AT2154" s="65"/>
      <c r="AU2154" s="65"/>
      <c r="AV2154" s="65"/>
      <c r="AW2154" s="65"/>
      <c r="AX2154" s="65"/>
      <c r="AY2154" s="65"/>
      <c r="AZ2154" s="65"/>
      <c r="BA2154" s="65"/>
      <c r="BB2154" s="65"/>
      <c r="BC2154" s="65"/>
      <c r="BD2154" s="65"/>
      <c r="BE2154" s="65"/>
      <c r="BF2154" s="65"/>
      <c r="BG2154" s="65"/>
      <c r="BH2154" s="65"/>
      <c r="BI2154" s="65"/>
      <c r="BJ2154" s="65"/>
      <c r="BK2154" s="65"/>
      <c r="BL2154" s="65"/>
    </row>
    <row r="2155" spans="1:64" x14ac:dyDescent="0.2">
      <c r="A2155" s="113" t="s">
        <v>1958</v>
      </c>
      <c r="B2155" s="357" t="s">
        <v>2424</v>
      </c>
      <c r="C2155" s="357" t="s">
        <v>2449</v>
      </c>
      <c r="D2155" s="357" t="s">
        <v>1978</v>
      </c>
      <c r="E2155" s="113" t="s">
        <v>26</v>
      </c>
      <c r="F2155" s="345">
        <v>240</v>
      </c>
      <c r="G2155" s="357" t="s">
        <v>84</v>
      </c>
      <c r="H2155" s="357" t="s">
        <v>28</v>
      </c>
      <c r="I2155" s="113" t="s">
        <v>29</v>
      </c>
      <c r="J2155" s="357" t="s">
        <v>76</v>
      </c>
      <c r="K2155" s="113"/>
      <c r="L2155" s="113"/>
      <c r="M2155" s="113" t="s">
        <v>69</v>
      </c>
      <c r="N2155" s="91" t="s">
        <v>368</v>
      </c>
      <c r="O2155" s="357">
        <v>12</v>
      </c>
      <c r="P2155" s="113" t="s">
        <v>28</v>
      </c>
      <c r="Q2155" s="65"/>
      <c r="R2155" s="65"/>
      <c r="S2155" s="65"/>
      <c r="T2155" s="65"/>
      <c r="U2155" s="65"/>
      <c r="V2155" s="65"/>
      <c r="W2155" s="65"/>
      <c r="X2155" s="65"/>
      <c r="Y2155" s="65"/>
      <c r="Z2155" s="65"/>
      <c r="AA2155" s="65"/>
      <c r="AB2155" s="65"/>
      <c r="AC2155" s="65"/>
      <c r="AD2155" s="65"/>
      <c r="AE2155" s="65"/>
      <c r="AF2155" s="65"/>
      <c r="AG2155" s="65"/>
      <c r="AH2155" s="65"/>
      <c r="AI2155" s="65"/>
      <c r="AJ2155" s="65"/>
      <c r="AK2155" s="65"/>
      <c r="AL2155" s="65"/>
      <c r="AM2155" s="65"/>
      <c r="AN2155" s="65"/>
      <c r="AO2155" s="65"/>
      <c r="AP2155" s="65"/>
      <c r="AQ2155" s="65"/>
      <c r="AR2155" s="65"/>
      <c r="AS2155" s="65"/>
      <c r="AT2155" s="65"/>
      <c r="AU2155" s="65"/>
      <c r="AV2155" s="65"/>
      <c r="AW2155" s="65"/>
      <c r="AX2155" s="65"/>
      <c r="AY2155" s="65"/>
      <c r="AZ2155" s="65"/>
      <c r="BA2155" s="65"/>
      <c r="BB2155" s="65"/>
      <c r="BC2155" s="65"/>
      <c r="BD2155" s="65"/>
      <c r="BE2155" s="65"/>
      <c r="BF2155" s="65"/>
      <c r="BG2155" s="65"/>
      <c r="BH2155" s="65"/>
      <c r="BI2155" s="65"/>
      <c r="BJ2155" s="65"/>
      <c r="BK2155" s="65"/>
      <c r="BL2155" s="65"/>
    </row>
    <row r="2156" spans="1:64" x14ac:dyDescent="0.2">
      <c r="A2156" s="113" t="s">
        <v>1958</v>
      </c>
      <c r="B2156" s="357" t="s">
        <v>2424</v>
      </c>
      <c r="C2156" s="629" t="s">
        <v>2450</v>
      </c>
      <c r="D2156" s="357" t="s">
        <v>1978</v>
      </c>
      <c r="E2156" s="113" t="s">
        <v>26</v>
      </c>
      <c r="F2156" s="345">
        <v>240</v>
      </c>
      <c r="G2156" s="357" t="s">
        <v>84</v>
      </c>
      <c r="H2156" s="357" t="s">
        <v>28</v>
      </c>
      <c r="I2156" s="113" t="s">
        <v>29</v>
      </c>
      <c r="J2156" s="357" t="s">
        <v>76</v>
      </c>
      <c r="K2156" s="113"/>
      <c r="L2156" s="113"/>
      <c r="M2156" s="113" t="s">
        <v>69</v>
      </c>
      <c r="N2156" s="91" t="s">
        <v>368</v>
      </c>
      <c r="O2156" s="357">
        <v>12</v>
      </c>
      <c r="P2156" s="113" t="s">
        <v>28</v>
      </c>
      <c r="Q2156" s="65"/>
      <c r="R2156" s="65"/>
      <c r="S2156" s="65"/>
      <c r="T2156" s="65"/>
      <c r="U2156" s="65"/>
      <c r="V2156" s="65"/>
      <c r="W2156" s="65"/>
      <c r="X2156" s="65"/>
      <c r="Y2156" s="65"/>
      <c r="Z2156" s="65"/>
      <c r="AA2156" s="65"/>
      <c r="AB2156" s="65"/>
      <c r="AC2156" s="65"/>
      <c r="AD2156" s="65"/>
      <c r="AE2156" s="65"/>
      <c r="AF2156" s="65"/>
      <c r="AG2156" s="65"/>
      <c r="AH2156" s="65"/>
      <c r="AI2156" s="65"/>
      <c r="AJ2156" s="65"/>
      <c r="AK2156" s="65"/>
      <c r="AL2156" s="65"/>
      <c r="AM2156" s="65"/>
      <c r="AN2156" s="65"/>
      <c r="AO2156" s="65"/>
      <c r="AP2156" s="65"/>
      <c r="AQ2156" s="65"/>
      <c r="AR2156" s="65"/>
      <c r="AS2156" s="65"/>
      <c r="AT2156" s="65"/>
      <c r="AU2156" s="65"/>
      <c r="AV2156" s="65"/>
      <c r="AW2156" s="65"/>
      <c r="AX2156" s="65"/>
      <c r="AY2156" s="65"/>
      <c r="AZ2156" s="65"/>
      <c r="BA2156" s="65"/>
      <c r="BB2156" s="65"/>
      <c r="BC2156" s="65"/>
      <c r="BD2156" s="65"/>
      <c r="BE2156" s="65"/>
      <c r="BF2156" s="65"/>
      <c r="BG2156" s="65"/>
      <c r="BH2156" s="65"/>
      <c r="BI2156" s="65"/>
      <c r="BJ2156" s="65"/>
      <c r="BK2156" s="65"/>
      <c r="BL2156" s="65"/>
    </row>
    <row r="2157" spans="1:64" x14ac:dyDescent="0.2">
      <c r="A2157" s="113" t="s">
        <v>1958</v>
      </c>
      <c r="B2157" s="357" t="s">
        <v>2424</v>
      </c>
      <c r="C2157" s="629" t="s">
        <v>2451</v>
      </c>
      <c r="D2157" s="357" t="s">
        <v>1978</v>
      </c>
      <c r="E2157" s="113" t="s">
        <v>26</v>
      </c>
      <c r="F2157" s="345">
        <v>240</v>
      </c>
      <c r="G2157" s="357" t="s">
        <v>84</v>
      </c>
      <c r="H2157" s="357" t="s">
        <v>28</v>
      </c>
      <c r="I2157" s="113" t="s">
        <v>29</v>
      </c>
      <c r="J2157" s="357" t="s">
        <v>76</v>
      </c>
      <c r="K2157" s="113"/>
      <c r="L2157" s="113"/>
      <c r="M2157" s="113" t="s">
        <v>69</v>
      </c>
      <c r="N2157" s="91" t="s">
        <v>368</v>
      </c>
      <c r="O2157" s="357">
        <v>12</v>
      </c>
      <c r="P2157" s="113" t="s">
        <v>28</v>
      </c>
      <c r="Q2157" s="65"/>
      <c r="R2157" s="65"/>
      <c r="S2157" s="65"/>
      <c r="T2157" s="65"/>
      <c r="U2157" s="65"/>
      <c r="V2157" s="65"/>
      <c r="W2157" s="65"/>
      <c r="X2157" s="65"/>
      <c r="Y2157" s="65"/>
      <c r="Z2157" s="65"/>
      <c r="AA2157" s="65"/>
      <c r="AB2157" s="65"/>
      <c r="AC2157" s="65"/>
      <c r="AD2157" s="65"/>
      <c r="AE2157" s="65"/>
      <c r="AF2157" s="65"/>
      <c r="AG2157" s="65"/>
      <c r="AH2157" s="65"/>
      <c r="AI2157" s="65"/>
      <c r="AJ2157" s="65"/>
      <c r="AK2157" s="65"/>
      <c r="AL2157" s="65"/>
      <c r="AM2157" s="65"/>
      <c r="AN2157" s="65"/>
      <c r="AO2157" s="65"/>
      <c r="AP2157" s="65"/>
      <c r="AQ2157" s="65"/>
      <c r="AR2157" s="65"/>
      <c r="AS2157" s="65"/>
      <c r="AT2157" s="65"/>
      <c r="AU2157" s="65"/>
      <c r="AV2157" s="65"/>
      <c r="AW2157" s="65"/>
      <c r="AX2157" s="65"/>
      <c r="AY2157" s="65"/>
      <c r="AZ2157" s="65"/>
      <c r="BA2157" s="65"/>
      <c r="BB2157" s="65"/>
      <c r="BC2157" s="65"/>
      <c r="BD2157" s="65"/>
      <c r="BE2157" s="65"/>
      <c r="BF2157" s="65"/>
      <c r="BG2157" s="65"/>
      <c r="BH2157" s="65"/>
      <c r="BI2157" s="65"/>
      <c r="BJ2157" s="65"/>
      <c r="BK2157" s="65"/>
      <c r="BL2157" s="65"/>
    </row>
    <row r="2158" spans="1:64" x14ac:dyDescent="0.2">
      <c r="A2158" s="113" t="s">
        <v>1958</v>
      </c>
      <c r="B2158" s="357" t="s">
        <v>2424</v>
      </c>
      <c r="C2158" s="643" t="s">
        <v>2452</v>
      </c>
      <c r="D2158" s="357" t="s">
        <v>1978</v>
      </c>
      <c r="E2158" s="113" t="s">
        <v>26</v>
      </c>
      <c r="F2158" s="345">
        <v>240</v>
      </c>
      <c r="G2158" s="357" t="s">
        <v>84</v>
      </c>
      <c r="H2158" s="357" t="s">
        <v>28</v>
      </c>
      <c r="I2158" s="113" t="s">
        <v>29</v>
      </c>
      <c r="J2158" s="357" t="s">
        <v>76</v>
      </c>
      <c r="K2158" s="113"/>
      <c r="L2158" s="113"/>
      <c r="M2158" s="113" t="s">
        <v>69</v>
      </c>
      <c r="N2158" s="91" t="s">
        <v>368</v>
      </c>
      <c r="O2158" s="357">
        <v>12</v>
      </c>
      <c r="P2158" s="113" t="s">
        <v>28</v>
      </c>
      <c r="Q2158" s="65"/>
      <c r="R2158" s="65"/>
      <c r="S2158" s="65"/>
      <c r="T2158" s="65"/>
      <c r="U2158" s="65"/>
      <c r="V2158" s="65"/>
      <c r="W2158" s="65"/>
      <c r="X2158" s="65"/>
      <c r="Y2158" s="65"/>
      <c r="Z2158" s="65"/>
      <c r="AA2158" s="65"/>
      <c r="AB2158" s="65"/>
      <c r="AC2158" s="65"/>
      <c r="AD2158" s="65"/>
      <c r="AE2158" s="65"/>
      <c r="AF2158" s="65"/>
      <c r="AG2158" s="65"/>
      <c r="AH2158" s="65"/>
      <c r="AI2158" s="65"/>
      <c r="AJ2158" s="65"/>
      <c r="AK2158" s="65"/>
      <c r="AL2158" s="65"/>
      <c r="AM2158" s="65"/>
      <c r="AN2158" s="65"/>
      <c r="AO2158" s="65"/>
      <c r="AP2158" s="65"/>
      <c r="AQ2158" s="65"/>
      <c r="AR2158" s="65"/>
      <c r="AS2158" s="65"/>
      <c r="AT2158" s="65"/>
      <c r="AU2158" s="65"/>
      <c r="AV2158" s="65"/>
      <c r="AW2158" s="65"/>
      <c r="AX2158" s="65"/>
      <c r="AY2158" s="65"/>
      <c r="AZ2158" s="65"/>
      <c r="BA2158" s="65"/>
      <c r="BB2158" s="65"/>
      <c r="BC2158" s="65"/>
      <c r="BD2158" s="65"/>
      <c r="BE2158" s="65"/>
      <c r="BF2158" s="65"/>
      <c r="BG2158" s="65"/>
      <c r="BH2158" s="65"/>
      <c r="BI2158" s="65"/>
      <c r="BJ2158" s="65"/>
      <c r="BK2158" s="65"/>
      <c r="BL2158" s="65"/>
    </row>
    <row r="2159" spans="1:64" x14ac:dyDescent="0.2">
      <c r="A2159" s="113" t="s">
        <v>1958</v>
      </c>
      <c r="B2159" s="357" t="s">
        <v>2424</v>
      </c>
      <c r="C2159" s="643" t="s">
        <v>2453</v>
      </c>
      <c r="D2159" s="357" t="s">
        <v>1978</v>
      </c>
      <c r="E2159" s="113" t="s">
        <v>26</v>
      </c>
      <c r="F2159" s="345">
        <v>240</v>
      </c>
      <c r="G2159" s="357" t="s">
        <v>84</v>
      </c>
      <c r="H2159" s="357" t="s">
        <v>28</v>
      </c>
      <c r="I2159" s="113" t="s">
        <v>29</v>
      </c>
      <c r="J2159" s="357" t="s">
        <v>76</v>
      </c>
      <c r="K2159" s="113"/>
      <c r="L2159" s="113"/>
      <c r="M2159" s="113" t="s">
        <v>69</v>
      </c>
      <c r="N2159" s="91" t="s">
        <v>368</v>
      </c>
      <c r="O2159" s="357">
        <v>12</v>
      </c>
      <c r="P2159" s="113" t="s">
        <v>28</v>
      </c>
      <c r="Q2159" s="65"/>
      <c r="R2159" s="65"/>
      <c r="S2159" s="65"/>
      <c r="T2159" s="65"/>
      <c r="U2159" s="65"/>
      <c r="V2159" s="65"/>
      <c r="W2159" s="65"/>
      <c r="X2159" s="65"/>
      <c r="Y2159" s="65"/>
      <c r="Z2159" s="65"/>
      <c r="AA2159" s="65"/>
      <c r="AB2159" s="65"/>
      <c r="AC2159" s="65"/>
      <c r="AD2159" s="65"/>
      <c r="AE2159" s="65"/>
      <c r="AF2159" s="65"/>
      <c r="AG2159" s="65"/>
      <c r="AH2159" s="65"/>
      <c r="AI2159" s="65"/>
      <c r="AJ2159" s="65"/>
      <c r="AK2159" s="65"/>
      <c r="AL2159" s="65"/>
      <c r="AM2159" s="65"/>
      <c r="AN2159" s="65"/>
      <c r="AO2159" s="65"/>
      <c r="AP2159" s="65"/>
      <c r="AQ2159" s="65"/>
      <c r="AR2159" s="65"/>
      <c r="AS2159" s="65"/>
      <c r="AT2159" s="65"/>
      <c r="AU2159" s="65"/>
      <c r="AV2159" s="65"/>
      <c r="AW2159" s="65"/>
      <c r="AX2159" s="65"/>
      <c r="AY2159" s="65"/>
      <c r="AZ2159" s="65"/>
      <c r="BA2159" s="65"/>
      <c r="BB2159" s="65"/>
      <c r="BC2159" s="65"/>
      <c r="BD2159" s="65"/>
      <c r="BE2159" s="65"/>
      <c r="BF2159" s="65"/>
      <c r="BG2159" s="65"/>
      <c r="BH2159" s="65"/>
      <c r="BI2159" s="65"/>
      <c r="BJ2159" s="65"/>
      <c r="BK2159" s="65"/>
      <c r="BL2159" s="65"/>
    </row>
    <row r="2160" spans="1:64" x14ac:dyDescent="0.2">
      <c r="A2160" s="113" t="s">
        <v>1958</v>
      </c>
      <c r="B2160" s="357" t="s">
        <v>2424</v>
      </c>
      <c r="C2160" s="629" t="s">
        <v>2454</v>
      </c>
      <c r="D2160" s="357" t="s">
        <v>1978</v>
      </c>
      <c r="E2160" s="113" t="s">
        <v>26</v>
      </c>
      <c r="F2160" s="345">
        <v>240</v>
      </c>
      <c r="G2160" s="357" t="s">
        <v>84</v>
      </c>
      <c r="H2160" s="357" t="s">
        <v>28</v>
      </c>
      <c r="I2160" s="113" t="s">
        <v>29</v>
      </c>
      <c r="J2160" s="357" t="s">
        <v>76</v>
      </c>
      <c r="K2160" s="113"/>
      <c r="L2160" s="113"/>
      <c r="M2160" s="113" t="s">
        <v>69</v>
      </c>
      <c r="N2160" s="91" t="s">
        <v>368</v>
      </c>
      <c r="O2160" s="357">
        <v>12</v>
      </c>
      <c r="P2160" s="113" t="s">
        <v>28</v>
      </c>
      <c r="Q2160" s="65"/>
      <c r="R2160" s="65"/>
      <c r="S2160" s="65"/>
      <c r="T2160" s="65"/>
      <c r="U2160" s="65"/>
      <c r="V2160" s="65"/>
      <c r="W2160" s="65"/>
      <c r="X2160" s="65"/>
      <c r="Y2160" s="65"/>
      <c r="Z2160" s="65"/>
      <c r="AA2160" s="65"/>
      <c r="AB2160" s="65"/>
      <c r="AC2160" s="65"/>
      <c r="AD2160" s="65"/>
      <c r="AE2160" s="65"/>
      <c r="AF2160" s="65"/>
      <c r="AG2160" s="65"/>
      <c r="AH2160" s="65"/>
      <c r="AI2160" s="65"/>
      <c r="AJ2160" s="65"/>
      <c r="AK2160" s="65"/>
      <c r="AL2160" s="65"/>
      <c r="AM2160" s="65"/>
      <c r="AN2160" s="65"/>
      <c r="AO2160" s="65"/>
      <c r="AP2160" s="65"/>
      <c r="AQ2160" s="65"/>
      <c r="AR2160" s="65"/>
      <c r="AS2160" s="65"/>
      <c r="AT2160" s="65"/>
      <c r="AU2160" s="65"/>
      <c r="AV2160" s="65"/>
      <c r="AW2160" s="65"/>
      <c r="AX2160" s="65"/>
      <c r="AY2160" s="65"/>
      <c r="AZ2160" s="65"/>
      <c r="BA2160" s="65"/>
      <c r="BB2160" s="65"/>
      <c r="BC2160" s="65"/>
      <c r="BD2160" s="65"/>
      <c r="BE2160" s="65"/>
      <c r="BF2160" s="65"/>
      <c r="BG2160" s="65"/>
      <c r="BH2160" s="65"/>
      <c r="BI2160" s="65"/>
      <c r="BJ2160" s="65"/>
      <c r="BK2160" s="65"/>
      <c r="BL2160" s="65"/>
    </row>
    <row r="2161" spans="1:64" x14ac:dyDescent="0.2">
      <c r="A2161" s="113" t="s">
        <v>1958</v>
      </c>
      <c r="B2161" s="357" t="s">
        <v>2424</v>
      </c>
      <c r="C2161" s="629" t="s">
        <v>2455</v>
      </c>
      <c r="D2161" s="357" t="s">
        <v>1978</v>
      </c>
      <c r="E2161" s="113" t="s">
        <v>26</v>
      </c>
      <c r="F2161" s="345">
        <v>240</v>
      </c>
      <c r="G2161" s="357" t="s">
        <v>84</v>
      </c>
      <c r="H2161" s="357" t="s">
        <v>28</v>
      </c>
      <c r="I2161" s="113" t="s">
        <v>29</v>
      </c>
      <c r="J2161" s="357" t="s">
        <v>76</v>
      </c>
      <c r="K2161" s="113"/>
      <c r="L2161" s="113"/>
      <c r="M2161" s="113" t="s">
        <v>69</v>
      </c>
      <c r="N2161" s="91" t="s">
        <v>368</v>
      </c>
      <c r="O2161" s="357">
        <v>12</v>
      </c>
      <c r="P2161" s="113" t="s">
        <v>28</v>
      </c>
      <c r="Q2161" s="65"/>
      <c r="R2161" s="65"/>
      <c r="S2161" s="65"/>
      <c r="T2161" s="65"/>
      <c r="U2161" s="65"/>
      <c r="V2161" s="65"/>
      <c r="W2161" s="65"/>
      <c r="X2161" s="65"/>
      <c r="Y2161" s="65"/>
      <c r="Z2161" s="65"/>
      <c r="AA2161" s="65"/>
      <c r="AB2161" s="65"/>
      <c r="AC2161" s="65"/>
      <c r="AD2161" s="65"/>
      <c r="AE2161" s="65"/>
      <c r="AF2161" s="65"/>
      <c r="AG2161" s="65"/>
      <c r="AH2161" s="65"/>
      <c r="AI2161" s="65"/>
      <c r="AJ2161" s="65"/>
      <c r="AK2161" s="65"/>
      <c r="AL2161" s="65"/>
      <c r="AM2161" s="65"/>
      <c r="AN2161" s="65"/>
      <c r="AO2161" s="65"/>
      <c r="AP2161" s="65"/>
      <c r="AQ2161" s="65"/>
      <c r="AR2161" s="65"/>
      <c r="AS2161" s="65"/>
      <c r="AT2161" s="65"/>
      <c r="AU2161" s="65"/>
      <c r="AV2161" s="65"/>
      <c r="AW2161" s="65"/>
      <c r="AX2161" s="65"/>
      <c r="AY2161" s="65"/>
      <c r="AZ2161" s="65"/>
      <c r="BA2161" s="65"/>
      <c r="BB2161" s="65"/>
      <c r="BC2161" s="65"/>
      <c r="BD2161" s="65"/>
      <c r="BE2161" s="65"/>
      <c r="BF2161" s="65"/>
      <c r="BG2161" s="65"/>
      <c r="BH2161" s="65"/>
      <c r="BI2161" s="65"/>
      <c r="BJ2161" s="65"/>
      <c r="BK2161" s="65"/>
      <c r="BL2161" s="65"/>
    </row>
    <row r="2162" spans="1:64" x14ac:dyDescent="0.2">
      <c r="A2162" s="113" t="s">
        <v>1958</v>
      </c>
      <c r="B2162" s="357" t="s">
        <v>2424</v>
      </c>
      <c r="C2162" s="629" t="s">
        <v>2456</v>
      </c>
      <c r="D2162" s="357" t="s">
        <v>1978</v>
      </c>
      <c r="E2162" s="113" t="s">
        <v>26</v>
      </c>
      <c r="F2162" s="345">
        <v>240</v>
      </c>
      <c r="G2162" s="357" t="s">
        <v>84</v>
      </c>
      <c r="H2162" s="357" t="s">
        <v>28</v>
      </c>
      <c r="I2162" s="113" t="s">
        <v>29</v>
      </c>
      <c r="J2162" s="357" t="s">
        <v>76</v>
      </c>
      <c r="K2162" s="113"/>
      <c r="L2162" s="113"/>
      <c r="M2162" s="113" t="s">
        <v>69</v>
      </c>
      <c r="N2162" s="91" t="s">
        <v>368</v>
      </c>
      <c r="O2162" s="357">
        <v>12</v>
      </c>
      <c r="P2162" s="113" t="s">
        <v>28</v>
      </c>
      <c r="Q2162" s="65"/>
      <c r="R2162" s="65"/>
      <c r="S2162" s="65"/>
      <c r="T2162" s="65"/>
      <c r="U2162" s="65"/>
      <c r="V2162" s="65"/>
      <c r="W2162" s="65"/>
      <c r="X2162" s="65"/>
      <c r="Y2162" s="65"/>
      <c r="Z2162" s="65"/>
      <c r="AA2162" s="65"/>
      <c r="AB2162" s="65"/>
      <c r="AC2162" s="65"/>
      <c r="AD2162" s="65"/>
      <c r="AE2162" s="65"/>
      <c r="AF2162" s="65"/>
      <c r="AG2162" s="65"/>
      <c r="AH2162" s="65"/>
      <c r="AI2162" s="65"/>
      <c r="AJ2162" s="65"/>
      <c r="AK2162" s="65"/>
      <c r="AL2162" s="65"/>
      <c r="AM2162" s="65"/>
      <c r="AN2162" s="65"/>
      <c r="AO2162" s="65"/>
      <c r="AP2162" s="65"/>
      <c r="AQ2162" s="65"/>
      <c r="AR2162" s="65"/>
      <c r="AS2162" s="65"/>
      <c r="AT2162" s="65"/>
      <c r="AU2162" s="65"/>
      <c r="AV2162" s="65"/>
      <c r="AW2162" s="65"/>
      <c r="AX2162" s="65"/>
      <c r="AY2162" s="65"/>
      <c r="AZ2162" s="65"/>
      <c r="BA2162" s="65"/>
      <c r="BB2162" s="65"/>
      <c r="BC2162" s="65"/>
      <c r="BD2162" s="65"/>
      <c r="BE2162" s="65"/>
      <c r="BF2162" s="65"/>
      <c r="BG2162" s="65"/>
      <c r="BH2162" s="65"/>
      <c r="BI2162" s="65"/>
      <c r="BJ2162" s="65"/>
      <c r="BK2162" s="65"/>
      <c r="BL2162" s="65"/>
    </row>
    <row r="2163" spans="1:64" x14ac:dyDescent="0.2">
      <c r="A2163" s="113" t="s">
        <v>1958</v>
      </c>
      <c r="B2163" s="357" t="s">
        <v>2424</v>
      </c>
      <c r="C2163" s="629" t="s">
        <v>2457</v>
      </c>
      <c r="D2163" s="357" t="s">
        <v>1978</v>
      </c>
      <c r="E2163" s="113" t="s">
        <v>26</v>
      </c>
      <c r="F2163" s="345">
        <v>240</v>
      </c>
      <c r="G2163" s="357" t="s">
        <v>84</v>
      </c>
      <c r="H2163" s="357" t="s">
        <v>28</v>
      </c>
      <c r="I2163" s="113" t="s">
        <v>29</v>
      </c>
      <c r="J2163" s="357" t="s">
        <v>76</v>
      </c>
      <c r="K2163" s="113"/>
      <c r="L2163" s="113"/>
      <c r="M2163" s="113" t="s">
        <v>69</v>
      </c>
      <c r="N2163" s="91" t="s">
        <v>368</v>
      </c>
      <c r="O2163" s="357">
        <v>12</v>
      </c>
      <c r="P2163" s="113" t="s">
        <v>28</v>
      </c>
      <c r="Q2163" s="65"/>
      <c r="R2163" s="65"/>
      <c r="S2163" s="65"/>
      <c r="T2163" s="65"/>
      <c r="U2163" s="65"/>
      <c r="V2163" s="65"/>
      <c r="W2163" s="65"/>
      <c r="X2163" s="65"/>
      <c r="Y2163" s="65"/>
      <c r="Z2163" s="65"/>
      <c r="AA2163" s="65"/>
      <c r="AB2163" s="65"/>
      <c r="AC2163" s="65"/>
      <c r="AD2163" s="65"/>
      <c r="AE2163" s="65"/>
      <c r="AF2163" s="65"/>
      <c r="AG2163" s="65"/>
      <c r="AH2163" s="65"/>
      <c r="AI2163" s="65"/>
      <c r="AJ2163" s="65"/>
      <c r="AK2163" s="65"/>
      <c r="AL2163" s="65"/>
      <c r="AM2163" s="65"/>
      <c r="AN2163" s="65"/>
      <c r="AO2163" s="65"/>
      <c r="AP2163" s="65"/>
      <c r="AQ2163" s="65"/>
      <c r="AR2163" s="65"/>
      <c r="AS2163" s="65"/>
      <c r="AT2163" s="65"/>
      <c r="AU2163" s="65"/>
      <c r="AV2163" s="65"/>
      <c r="AW2163" s="65"/>
      <c r="AX2163" s="65"/>
      <c r="AY2163" s="65"/>
      <c r="AZ2163" s="65"/>
      <c r="BA2163" s="65"/>
      <c r="BB2163" s="65"/>
      <c r="BC2163" s="65"/>
      <c r="BD2163" s="65"/>
      <c r="BE2163" s="65"/>
      <c r="BF2163" s="65"/>
      <c r="BG2163" s="65"/>
      <c r="BH2163" s="65"/>
      <c r="BI2163" s="65"/>
      <c r="BJ2163" s="65"/>
      <c r="BK2163" s="65"/>
      <c r="BL2163" s="65"/>
    </row>
    <row r="2164" spans="1:64" x14ac:dyDescent="0.2">
      <c r="A2164" s="113" t="s">
        <v>1958</v>
      </c>
      <c r="B2164" s="357" t="s">
        <v>2424</v>
      </c>
      <c r="C2164" s="629" t="s">
        <v>2458</v>
      </c>
      <c r="D2164" s="357" t="s">
        <v>1978</v>
      </c>
      <c r="E2164" s="113" t="s">
        <v>26</v>
      </c>
      <c r="F2164" s="345">
        <v>240</v>
      </c>
      <c r="G2164" s="357" t="s">
        <v>84</v>
      </c>
      <c r="H2164" s="357" t="s">
        <v>28</v>
      </c>
      <c r="I2164" s="113" t="s">
        <v>29</v>
      </c>
      <c r="J2164" s="357" t="s">
        <v>76</v>
      </c>
      <c r="K2164" s="113"/>
      <c r="L2164" s="113"/>
      <c r="M2164" s="113" t="s">
        <v>69</v>
      </c>
      <c r="N2164" s="91" t="s">
        <v>368</v>
      </c>
      <c r="O2164" s="357">
        <v>12</v>
      </c>
      <c r="P2164" s="113" t="s">
        <v>28</v>
      </c>
      <c r="Q2164" s="65"/>
      <c r="R2164" s="65"/>
      <c r="S2164" s="65"/>
      <c r="T2164" s="65"/>
      <c r="U2164" s="65"/>
      <c r="V2164" s="65"/>
      <c r="W2164" s="65"/>
      <c r="X2164" s="65"/>
      <c r="Y2164" s="65"/>
      <c r="Z2164" s="65"/>
      <c r="AA2164" s="65"/>
      <c r="AB2164" s="65"/>
      <c r="AC2164" s="65"/>
      <c r="AD2164" s="65"/>
      <c r="AE2164" s="65"/>
      <c r="AF2164" s="65"/>
      <c r="AG2164" s="65"/>
      <c r="AH2164" s="65"/>
      <c r="AI2164" s="65"/>
      <c r="AJ2164" s="65"/>
      <c r="AK2164" s="65"/>
      <c r="AL2164" s="65"/>
      <c r="AM2164" s="65"/>
      <c r="AN2164" s="65"/>
      <c r="AO2164" s="65"/>
      <c r="AP2164" s="65"/>
      <c r="AQ2164" s="65"/>
      <c r="AR2164" s="65"/>
      <c r="AS2164" s="65"/>
      <c r="AT2164" s="65"/>
      <c r="AU2164" s="65"/>
      <c r="AV2164" s="65"/>
      <c r="AW2164" s="65"/>
      <c r="AX2164" s="65"/>
      <c r="AY2164" s="65"/>
      <c r="AZ2164" s="65"/>
      <c r="BA2164" s="65"/>
      <c r="BB2164" s="65"/>
      <c r="BC2164" s="65"/>
      <c r="BD2164" s="65"/>
      <c r="BE2164" s="65"/>
      <c r="BF2164" s="65"/>
      <c r="BG2164" s="65"/>
      <c r="BH2164" s="65"/>
      <c r="BI2164" s="65"/>
      <c r="BJ2164" s="65"/>
      <c r="BK2164" s="65"/>
      <c r="BL2164" s="65"/>
    </row>
    <row r="2165" spans="1:64" x14ac:dyDescent="0.2">
      <c r="A2165" s="113" t="s">
        <v>1958</v>
      </c>
      <c r="B2165" s="357" t="s">
        <v>2424</v>
      </c>
      <c r="C2165" s="357" t="s">
        <v>2459</v>
      </c>
      <c r="D2165" s="357" t="s">
        <v>1978</v>
      </c>
      <c r="E2165" s="113" t="s">
        <v>26</v>
      </c>
      <c r="F2165" s="345">
        <v>240</v>
      </c>
      <c r="G2165" s="357" t="s">
        <v>84</v>
      </c>
      <c r="H2165" s="357" t="s">
        <v>28</v>
      </c>
      <c r="I2165" s="113" t="s">
        <v>29</v>
      </c>
      <c r="J2165" s="357" t="s">
        <v>76</v>
      </c>
      <c r="K2165" s="113"/>
      <c r="L2165" s="113"/>
      <c r="M2165" s="113" t="s">
        <v>69</v>
      </c>
      <c r="N2165" s="91" t="s">
        <v>368</v>
      </c>
      <c r="O2165" s="357">
        <v>12</v>
      </c>
      <c r="P2165" s="113" t="s">
        <v>28</v>
      </c>
      <c r="Q2165" s="65"/>
      <c r="R2165" s="65"/>
      <c r="S2165" s="65"/>
      <c r="T2165" s="65"/>
      <c r="U2165" s="65"/>
      <c r="V2165" s="65"/>
      <c r="W2165" s="65"/>
      <c r="X2165" s="65"/>
      <c r="Y2165" s="65"/>
      <c r="Z2165" s="65"/>
      <c r="AA2165" s="65"/>
      <c r="AB2165" s="65"/>
      <c r="AC2165" s="65"/>
      <c r="AD2165" s="65"/>
      <c r="AE2165" s="65"/>
      <c r="AF2165" s="65"/>
      <c r="AG2165" s="65"/>
      <c r="AH2165" s="65"/>
      <c r="AI2165" s="65"/>
      <c r="AJ2165" s="65"/>
      <c r="AK2165" s="65"/>
      <c r="AL2165" s="65"/>
      <c r="AM2165" s="65"/>
      <c r="AN2165" s="65"/>
      <c r="AO2165" s="65"/>
      <c r="AP2165" s="65"/>
      <c r="AQ2165" s="65"/>
      <c r="AR2165" s="65"/>
      <c r="AS2165" s="65"/>
      <c r="AT2165" s="65"/>
      <c r="AU2165" s="65"/>
      <c r="AV2165" s="65"/>
      <c r="AW2165" s="65"/>
      <c r="AX2165" s="65"/>
      <c r="AY2165" s="65"/>
      <c r="AZ2165" s="65"/>
      <c r="BA2165" s="65"/>
      <c r="BB2165" s="65"/>
      <c r="BC2165" s="65"/>
      <c r="BD2165" s="65"/>
      <c r="BE2165" s="65"/>
      <c r="BF2165" s="65"/>
      <c r="BG2165" s="65"/>
      <c r="BH2165" s="65"/>
      <c r="BI2165" s="65"/>
      <c r="BJ2165" s="65"/>
      <c r="BK2165" s="65"/>
      <c r="BL2165" s="65"/>
    </row>
    <row r="2166" spans="1:64" x14ac:dyDescent="0.2">
      <c r="A2166" s="113" t="s">
        <v>1958</v>
      </c>
      <c r="B2166" s="357" t="s">
        <v>2424</v>
      </c>
      <c r="C2166" s="357" t="s">
        <v>2460</v>
      </c>
      <c r="D2166" s="357" t="s">
        <v>1978</v>
      </c>
      <c r="E2166" s="113" t="s">
        <v>26</v>
      </c>
      <c r="F2166" s="345">
        <v>240</v>
      </c>
      <c r="G2166" s="357" t="s">
        <v>84</v>
      </c>
      <c r="H2166" s="357" t="s">
        <v>28</v>
      </c>
      <c r="I2166" s="113" t="s">
        <v>29</v>
      </c>
      <c r="J2166" s="357" t="s">
        <v>76</v>
      </c>
      <c r="K2166" s="113"/>
      <c r="L2166" s="113"/>
      <c r="M2166" s="113" t="s">
        <v>69</v>
      </c>
      <c r="N2166" s="91" t="s">
        <v>368</v>
      </c>
      <c r="O2166" s="357">
        <v>12</v>
      </c>
      <c r="P2166" s="113" t="s">
        <v>28</v>
      </c>
      <c r="Q2166" s="65"/>
      <c r="R2166" s="65"/>
      <c r="S2166" s="65"/>
      <c r="T2166" s="65"/>
      <c r="U2166" s="65"/>
      <c r="V2166" s="65"/>
      <c r="W2166" s="65"/>
      <c r="X2166" s="65"/>
      <c r="Y2166" s="65"/>
      <c r="Z2166" s="65"/>
      <c r="AA2166" s="65"/>
      <c r="AB2166" s="65"/>
      <c r="AC2166" s="65"/>
      <c r="AD2166" s="65"/>
      <c r="AE2166" s="65"/>
      <c r="AF2166" s="65"/>
      <c r="AG2166" s="65"/>
      <c r="AH2166" s="65"/>
      <c r="AI2166" s="65"/>
      <c r="AJ2166" s="65"/>
      <c r="AK2166" s="65"/>
      <c r="AL2166" s="65"/>
      <c r="AM2166" s="65"/>
      <c r="AN2166" s="65"/>
      <c r="AO2166" s="65"/>
      <c r="AP2166" s="65"/>
      <c r="AQ2166" s="65"/>
      <c r="AR2166" s="65"/>
      <c r="AS2166" s="65"/>
      <c r="AT2166" s="65"/>
      <c r="AU2166" s="65"/>
      <c r="AV2166" s="65"/>
      <c r="AW2166" s="65"/>
      <c r="AX2166" s="65"/>
      <c r="AY2166" s="65"/>
      <c r="AZ2166" s="65"/>
      <c r="BA2166" s="65"/>
      <c r="BB2166" s="65"/>
      <c r="BC2166" s="65"/>
      <c r="BD2166" s="65"/>
      <c r="BE2166" s="65"/>
      <c r="BF2166" s="65"/>
      <c r="BG2166" s="65"/>
      <c r="BH2166" s="65"/>
      <c r="BI2166" s="65"/>
      <c r="BJ2166" s="65"/>
      <c r="BK2166" s="65"/>
      <c r="BL2166" s="65"/>
    </row>
    <row r="2167" spans="1:64" x14ac:dyDescent="0.2">
      <c r="A2167" s="113" t="s">
        <v>1958</v>
      </c>
      <c r="B2167" s="357" t="s">
        <v>2424</v>
      </c>
      <c r="C2167" s="357" t="s">
        <v>2461</v>
      </c>
      <c r="D2167" s="357">
        <v>50</v>
      </c>
      <c r="E2167" s="113" t="s">
        <v>189</v>
      </c>
      <c r="F2167" s="345">
        <f t="shared" ref="F2167:F2230" si="9">D2167*1.2</f>
        <v>60</v>
      </c>
      <c r="G2167" s="357" t="s">
        <v>2070</v>
      </c>
      <c r="H2167" s="357" t="s">
        <v>28</v>
      </c>
      <c r="I2167" s="113" t="s">
        <v>29</v>
      </c>
      <c r="J2167" s="357" t="s">
        <v>76</v>
      </c>
      <c r="K2167" s="113"/>
      <c r="L2167" s="113"/>
      <c r="M2167" s="113" t="s">
        <v>32</v>
      </c>
      <c r="N2167" s="91" t="s">
        <v>368</v>
      </c>
      <c r="O2167" s="357">
        <v>24</v>
      </c>
      <c r="P2167" s="113" t="s">
        <v>28</v>
      </c>
      <c r="Q2167" s="65"/>
      <c r="R2167" s="65"/>
      <c r="S2167" s="65"/>
      <c r="T2167" s="65"/>
      <c r="U2167" s="65"/>
      <c r="V2167" s="65"/>
      <c r="W2167" s="65"/>
      <c r="X2167" s="65"/>
      <c r="Y2167" s="65"/>
      <c r="Z2167" s="65"/>
      <c r="AA2167" s="65"/>
      <c r="AB2167" s="65"/>
      <c r="AC2167" s="65"/>
      <c r="AD2167" s="65"/>
      <c r="AE2167" s="65"/>
      <c r="AF2167" s="65"/>
      <c r="AG2167" s="65"/>
      <c r="AH2167" s="65"/>
      <c r="AI2167" s="65"/>
      <c r="AJ2167" s="65"/>
      <c r="AK2167" s="65"/>
      <c r="AL2167" s="65"/>
      <c r="AM2167" s="65"/>
      <c r="AN2167" s="65"/>
      <c r="AO2167" s="65"/>
      <c r="AP2167" s="65"/>
      <c r="AQ2167" s="65"/>
      <c r="AR2167" s="65"/>
      <c r="AS2167" s="65"/>
      <c r="AT2167" s="65"/>
      <c r="AU2167" s="65"/>
      <c r="AV2167" s="65"/>
      <c r="AW2167" s="65"/>
      <c r="AX2167" s="65"/>
      <c r="AY2167" s="65"/>
      <c r="AZ2167" s="65"/>
      <c r="BA2167" s="65"/>
      <c r="BB2167" s="65"/>
      <c r="BC2167" s="65"/>
      <c r="BD2167" s="65"/>
      <c r="BE2167" s="65"/>
      <c r="BF2167" s="65"/>
      <c r="BG2167" s="65"/>
      <c r="BH2167" s="65"/>
      <c r="BI2167" s="65"/>
      <c r="BJ2167" s="65"/>
      <c r="BK2167" s="65"/>
      <c r="BL2167" s="65"/>
    </row>
    <row r="2168" spans="1:64" x14ac:dyDescent="0.2">
      <c r="A2168" s="113" t="s">
        <v>1958</v>
      </c>
      <c r="B2168" s="357" t="s">
        <v>2424</v>
      </c>
      <c r="C2168" s="357" t="s">
        <v>2462</v>
      </c>
      <c r="D2168" s="357">
        <v>50</v>
      </c>
      <c r="E2168" s="113" t="s">
        <v>189</v>
      </c>
      <c r="F2168" s="345">
        <f t="shared" si="9"/>
        <v>60</v>
      </c>
      <c r="G2168" s="357" t="s">
        <v>2070</v>
      </c>
      <c r="H2168" s="357" t="s">
        <v>28</v>
      </c>
      <c r="I2168" s="113" t="s">
        <v>29</v>
      </c>
      <c r="J2168" s="113" t="s">
        <v>76</v>
      </c>
      <c r="K2168" s="605"/>
      <c r="L2168" s="605"/>
      <c r="M2168" s="113" t="s">
        <v>32</v>
      </c>
      <c r="N2168" s="91" t="s">
        <v>368</v>
      </c>
      <c r="O2168" s="357">
        <v>24</v>
      </c>
      <c r="P2168" s="113" t="s">
        <v>28</v>
      </c>
      <c r="Q2168" s="65"/>
      <c r="R2168" s="65"/>
      <c r="S2168" s="65"/>
      <c r="T2168" s="65"/>
      <c r="U2168" s="65"/>
      <c r="V2168" s="65"/>
      <c r="W2168" s="65"/>
      <c r="X2168" s="65"/>
      <c r="Y2168" s="65"/>
      <c r="Z2168" s="65"/>
      <c r="AA2168" s="65"/>
      <c r="AB2168" s="65"/>
      <c r="AC2168" s="65"/>
      <c r="AD2168" s="65"/>
      <c r="AE2168" s="65"/>
      <c r="AF2168" s="65"/>
      <c r="AG2168" s="65"/>
      <c r="AH2168" s="65"/>
      <c r="AI2168" s="65"/>
      <c r="AJ2168" s="65"/>
      <c r="AK2168" s="65"/>
      <c r="AL2168" s="65"/>
      <c r="AM2168" s="65"/>
      <c r="AN2168" s="65"/>
      <c r="AO2168" s="65"/>
      <c r="AP2168" s="65"/>
      <c r="AQ2168" s="65"/>
      <c r="AR2168" s="65"/>
      <c r="AS2168" s="65"/>
      <c r="AT2168" s="65"/>
      <c r="AU2168" s="65"/>
      <c r="AV2168" s="65"/>
      <c r="AW2168" s="65"/>
      <c r="AX2168" s="65"/>
      <c r="AY2168" s="65"/>
      <c r="AZ2168" s="65"/>
      <c r="BA2168" s="65"/>
      <c r="BB2168" s="65"/>
      <c r="BC2168" s="65"/>
      <c r="BD2168" s="65"/>
      <c r="BE2168" s="65"/>
      <c r="BF2168" s="65"/>
      <c r="BG2168" s="65"/>
      <c r="BH2168" s="65"/>
      <c r="BI2168" s="65"/>
      <c r="BJ2168" s="65"/>
      <c r="BK2168" s="65"/>
      <c r="BL2168" s="65"/>
    </row>
    <row r="2169" spans="1:64" x14ac:dyDescent="0.2">
      <c r="A2169" s="113" t="s">
        <v>1958</v>
      </c>
      <c r="B2169" s="357" t="s">
        <v>2424</v>
      </c>
      <c r="C2169" s="357" t="s">
        <v>2463</v>
      </c>
      <c r="D2169" s="357">
        <v>50</v>
      </c>
      <c r="E2169" s="113" t="s">
        <v>189</v>
      </c>
      <c r="F2169" s="345">
        <f t="shared" si="9"/>
        <v>60</v>
      </c>
      <c r="G2169" s="357" t="s">
        <v>2070</v>
      </c>
      <c r="H2169" s="357" t="s">
        <v>28</v>
      </c>
      <c r="I2169" s="113" t="s">
        <v>29</v>
      </c>
      <c r="J2169" s="113" t="s">
        <v>76</v>
      </c>
      <c r="K2169" s="605"/>
      <c r="L2169" s="605"/>
      <c r="M2169" s="113" t="s">
        <v>32</v>
      </c>
      <c r="N2169" s="91" t="s">
        <v>368</v>
      </c>
      <c r="O2169" s="357">
        <v>24</v>
      </c>
      <c r="P2169" s="113" t="s">
        <v>28</v>
      </c>
      <c r="Q2169" s="65"/>
      <c r="R2169" s="65"/>
      <c r="S2169" s="65"/>
      <c r="T2169" s="65"/>
      <c r="U2169" s="65"/>
      <c r="V2169" s="65"/>
      <c r="W2169" s="65"/>
      <c r="X2169" s="65"/>
      <c r="Y2169" s="65"/>
      <c r="Z2169" s="65"/>
      <c r="AA2169" s="65"/>
      <c r="AB2169" s="65"/>
      <c r="AC2169" s="65"/>
      <c r="AD2169" s="65"/>
      <c r="AE2169" s="65"/>
      <c r="AF2169" s="65"/>
      <c r="AG2169" s="65"/>
      <c r="AH2169" s="65"/>
      <c r="AI2169" s="65"/>
      <c r="AJ2169" s="65"/>
      <c r="AK2169" s="65"/>
      <c r="AL2169" s="65"/>
      <c r="AM2169" s="65"/>
      <c r="AN2169" s="65"/>
      <c r="AO2169" s="65"/>
      <c r="AP2169" s="65"/>
      <c r="AQ2169" s="65"/>
      <c r="AR2169" s="65"/>
      <c r="AS2169" s="65"/>
      <c r="AT2169" s="65"/>
      <c r="AU2169" s="65"/>
      <c r="AV2169" s="65"/>
      <c r="AW2169" s="65"/>
      <c r="AX2169" s="65"/>
      <c r="AY2169" s="65"/>
      <c r="AZ2169" s="65"/>
      <c r="BA2169" s="65"/>
      <c r="BB2169" s="65"/>
      <c r="BC2169" s="65"/>
      <c r="BD2169" s="65"/>
      <c r="BE2169" s="65"/>
      <c r="BF2169" s="65"/>
      <c r="BG2169" s="65"/>
      <c r="BH2169" s="65"/>
      <c r="BI2169" s="65"/>
      <c r="BJ2169" s="65"/>
      <c r="BK2169" s="65"/>
      <c r="BL2169" s="65"/>
    </row>
    <row r="2170" spans="1:64" x14ac:dyDescent="0.2">
      <c r="A2170" s="113" t="s">
        <v>1958</v>
      </c>
      <c r="B2170" s="357" t="s">
        <v>2424</v>
      </c>
      <c r="C2170" s="357" t="s">
        <v>2464</v>
      </c>
      <c r="D2170" s="357">
        <v>50</v>
      </c>
      <c r="E2170" s="113" t="s">
        <v>189</v>
      </c>
      <c r="F2170" s="345">
        <f t="shared" si="9"/>
        <v>60</v>
      </c>
      <c r="G2170" s="357" t="s">
        <v>2070</v>
      </c>
      <c r="H2170" s="357" t="s">
        <v>28</v>
      </c>
      <c r="I2170" s="113" t="s">
        <v>29</v>
      </c>
      <c r="J2170" s="113" t="s">
        <v>76</v>
      </c>
      <c r="K2170" s="357"/>
      <c r="L2170" s="357"/>
      <c r="M2170" s="113" t="s">
        <v>32</v>
      </c>
      <c r="N2170" s="91" t="s">
        <v>368</v>
      </c>
      <c r="O2170" s="357">
        <v>24</v>
      </c>
      <c r="P2170" s="113" t="s">
        <v>28</v>
      </c>
      <c r="Q2170" s="65"/>
      <c r="R2170" s="65"/>
      <c r="S2170" s="65"/>
      <c r="T2170" s="65"/>
      <c r="U2170" s="65"/>
      <c r="V2170" s="65"/>
      <c r="W2170" s="65"/>
      <c r="X2170" s="65"/>
      <c r="Y2170" s="65"/>
      <c r="Z2170" s="65"/>
      <c r="AA2170" s="65"/>
      <c r="AB2170" s="65"/>
      <c r="AC2170" s="65"/>
      <c r="AD2170" s="65"/>
      <c r="AE2170" s="65"/>
      <c r="AF2170" s="65"/>
      <c r="AG2170" s="65"/>
      <c r="AH2170" s="65"/>
      <c r="AI2170" s="65"/>
      <c r="AJ2170" s="65"/>
      <c r="AK2170" s="65"/>
      <c r="AL2170" s="65"/>
      <c r="AM2170" s="65"/>
      <c r="AN2170" s="65"/>
      <c r="AO2170" s="65"/>
      <c r="AP2170" s="65"/>
      <c r="AQ2170" s="65"/>
      <c r="AR2170" s="65"/>
      <c r="AS2170" s="65"/>
      <c r="AT2170" s="65"/>
      <c r="AU2170" s="65"/>
      <c r="AV2170" s="65"/>
      <c r="AW2170" s="65"/>
      <c r="AX2170" s="65"/>
      <c r="AY2170" s="65"/>
      <c r="AZ2170" s="65"/>
      <c r="BA2170" s="65"/>
      <c r="BB2170" s="65"/>
      <c r="BC2170" s="65"/>
      <c r="BD2170" s="65"/>
      <c r="BE2170" s="65"/>
      <c r="BF2170" s="65"/>
      <c r="BG2170" s="65"/>
      <c r="BH2170" s="65"/>
      <c r="BI2170" s="65"/>
      <c r="BJ2170" s="65"/>
      <c r="BK2170" s="65"/>
      <c r="BL2170" s="65"/>
    </row>
    <row r="2171" spans="1:64" x14ac:dyDescent="0.2">
      <c r="A2171" s="113" t="s">
        <v>1958</v>
      </c>
      <c r="B2171" s="357" t="s">
        <v>2424</v>
      </c>
      <c r="C2171" s="357" t="s">
        <v>2465</v>
      </c>
      <c r="D2171" s="357">
        <v>50</v>
      </c>
      <c r="E2171" s="113" t="s">
        <v>189</v>
      </c>
      <c r="F2171" s="345">
        <f t="shared" si="9"/>
        <v>60</v>
      </c>
      <c r="G2171" s="357" t="s">
        <v>2070</v>
      </c>
      <c r="H2171" s="357" t="s">
        <v>28</v>
      </c>
      <c r="I2171" s="113" t="s">
        <v>29</v>
      </c>
      <c r="J2171" s="113" t="s">
        <v>76</v>
      </c>
      <c r="K2171" s="357"/>
      <c r="L2171" s="357"/>
      <c r="M2171" s="113" t="s">
        <v>32</v>
      </c>
      <c r="N2171" s="91" t="s">
        <v>368</v>
      </c>
      <c r="O2171" s="357">
        <v>24</v>
      </c>
      <c r="P2171" s="113" t="s">
        <v>28</v>
      </c>
      <c r="Q2171" s="65"/>
      <c r="R2171" s="65"/>
      <c r="S2171" s="65"/>
      <c r="T2171" s="65"/>
      <c r="U2171" s="65"/>
      <c r="V2171" s="65"/>
      <c r="W2171" s="65"/>
      <c r="X2171" s="65"/>
      <c r="Y2171" s="65"/>
      <c r="Z2171" s="65"/>
      <c r="AA2171" s="65"/>
      <c r="AB2171" s="65"/>
      <c r="AC2171" s="65"/>
      <c r="AD2171" s="65"/>
      <c r="AE2171" s="65"/>
      <c r="AF2171" s="65"/>
      <c r="AG2171" s="65"/>
      <c r="AH2171" s="65"/>
      <c r="AI2171" s="65"/>
      <c r="AJ2171" s="65"/>
      <c r="AK2171" s="65"/>
      <c r="AL2171" s="65"/>
      <c r="AM2171" s="65"/>
      <c r="AN2171" s="65"/>
      <c r="AO2171" s="65"/>
      <c r="AP2171" s="65"/>
      <c r="AQ2171" s="65"/>
      <c r="AR2171" s="65"/>
      <c r="AS2171" s="65"/>
      <c r="AT2171" s="65"/>
      <c r="AU2171" s="65"/>
      <c r="AV2171" s="65"/>
      <c r="AW2171" s="65"/>
      <c r="AX2171" s="65"/>
      <c r="AY2171" s="65"/>
      <c r="AZ2171" s="65"/>
      <c r="BA2171" s="65"/>
      <c r="BB2171" s="65"/>
      <c r="BC2171" s="65"/>
      <c r="BD2171" s="65"/>
      <c r="BE2171" s="65"/>
      <c r="BF2171" s="65"/>
      <c r="BG2171" s="65"/>
      <c r="BH2171" s="65"/>
      <c r="BI2171" s="65"/>
      <c r="BJ2171" s="65"/>
      <c r="BK2171" s="65"/>
      <c r="BL2171" s="65"/>
    </row>
    <row r="2172" spans="1:64" x14ac:dyDescent="0.2">
      <c r="A2172" s="113" t="s">
        <v>1958</v>
      </c>
      <c r="B2172" s="357" t="s">
        <v>2424</v>
      </c>
      <c r="C2172" s="357" t="s">
        <v>2466</v>
      </c>
      <c r="D2172" s="357">
        <v>50</v>
      </c>
      <c r="E2172" s="113" t="s">
        <v>189</v>
      </c>
      <c r="F2172" s="345">
        <f t="shared" si="9"/>
        <v>60</v>
      </c>
      <c r="G2172" s="357" t="s">
        <v>2070</v>
      </c>
      <c r="H2172" s="357" t="s">
        <v>28</v>
      </c>
      <c r="I2172" s="113" t="s">
        <v>29</v>
      </c>
      <c r="J2172" s="113" t="s">
        <v>76</v>
      </c>
      <c r="K2172" s="605"/>
      <c r="L2172" s="605"/>
      <c r="M2172" s="113" t="s">
        <v>32</v>
      </c>
      <c r="N2172" s="91" t="s">
        <v>368</v>
      </c>
      <c r="O2172" s="357">
        <v>24</v>
      </c>
      <c r="P2172" s="113" t="s">
        <v>28</v>
      </c>
      <c r="Q2172" s="65"/>
      <c r="R2172" s="65"/>
      <c r="S2172" s="65"/>
      <c r="T2172" s="65"/>
      <c r="U2172" s="65"/>
      <c r="V2172" s="65"/>
      <c r="W2172" s="65"/>
      <c r="X2172" s="65"/>
      <c r="Y2172" s="65"/>
      <c r="Z2172" s="65"/>
      <c r="AA2172" s="65"/>
      <c r="AB2172" s="65"/>
      <c r="AC2172" s="65"/>
      <c r="AD2172" s="65"/>
      <c r="AE2172" s="65"/>
      <c r="AF2172" s="65"/>
      <c r="AG2172" s="65"/>
      <c r="AH2172" s="65"/>
      <c r="AI2172" s="65"/>
      <c r="AJ2172" s="65"/>
      <c r="AK2172" s="65"/>
      <c r="AL2172" s="65"/>
      <c r="AM2172" s="65"/>
      <c r="AN2172" s="65"/>
      <c r="AO2172" s="65"/>
      <c r="AP2172" s="65"/>
      <c r="AQ2172" s="65"/>
      <c r="AR2172" s="65"/>
      <c r="AS2172" s="65"/>
      <c r="AT2172" s="65"/>
      <c r="AU2172" s="65"/>
      <c r="AV2172" s="65"/>
      <c r="AW2172" s="65"/>
      <c r="AX2172" s="65"/>
      <c r="AY2172" s="65"/>
      <c r="AZ2172" s="65"/>
      <c r="BA2172" s="65"/>
      <c r="BB2172" s="65"/>
      <c r="BC2172" s="65"/>
      <c r="BD2172" s="65"/>
      <c r="BE2172" s="65"/>
      <c r="BF2172" s="65"/>
      <c r="BG2172" s="65"/>
      <c r="BH2172" s="65"/>
      <c r="BI2172" s="65"/>
      <c r="BJ2172" s="65"/>
      <c r="BK2172" s="65"/>
      <c r="BL2172" s="65"/>
    </row>
    <row r="2173" spans="1:64" x14ac:dyDescent="0.2">
      <c r="A2173" s="113" t="s">
        <v>1958</v>
      </c>
      <c r="B2173" s="357" t="s">
        <v>2424</v>
      </c>
      <c r="C2173" s="357" t="s">
        <v>2467</v>
      </c>
      <c r="D2173" s="357">
        <v>50</v>
      </c>
      <c r="E2173" s="113" t="s">
        <v>189</v>
      </c>
      <c r="F2173" s="345">
        <f t="shared" si="9"/>
        <v>60</v>
      </c>
      <c r="G2173" s="357" t="s">
        <v>2070</v>
      </c>
      <c r="H2173" s="357" t="s">
        <v>28</v>
      </c>
      <c r="I2173" s="113" t="s">
        <v>29</v>
      </c>
      <c r="J2173" s="113" t="s">
        <v>76</v>
      </c>
      <c r="K2173" s="357"/>
      <c r="L2173" s="357"/>
      <c r="M2173" s="113" t="s">
        <v>32</v>
      </c>
      <c r="N2173" s="91" t="s">
        <v>368</v>
      </c>
      <c r="O2173" s="357">
        <v>24</v>
      </c>
      <c r="P2173" s="113" t="s">
        <v>28</v>
      </c>
      <c r="Q2173" s="65"/>
      <c r="R2173" s="65"/>
      <c r="S2173" s="65"/>
      <c r="T2173" s="65"/>
      <c r="U2173" s="65"/>
      <c r="V2173" s="65"/>
      <c r="W2173" s="65"/>
      <c r="X2173" s="65"/>
      <c r="Y2173" s="65"/>
      <c r="Z2173" s="65"/>
      <c r="AA2173" s="65"/>
      <c r="AB2173" s="65"/>
      <c r="AC2173" s="65"/>
      <c r="AD2173" s="65"/>
      <c r="AE2173" s="65"/>
      <c r="AF2173" s="65"/>
      <c r="AG2173" s="65"/>
      <c r="AH2173" s="65"/>
      <c r="AI2173" s="65"/>
      <c r="AJ2173" s="65"/>
      <c r="AK2173" s="65"/>
      <c r="AL2173" s="65"/>
      <c r="AM2173" s="65"/>
      <c r="AN2173" s="65"/>
      <c r="AO2173" s="65"/>
      <c r="AP2173" s="65"/>
      <c r="AQ2173" s="65"/>
      <c r="AR2173" s="65"/>
      <c r="AS2173" s="65"/>
      <c r="AT2173" s="65"/>
      <c r="AU2173" s="65"/>
      <c r="AV2173" s="65"/>
      <c r="AW2173" s="65"/>
      <c r="AX2173" s="65"/>
      <c r="AY2173" s="65"/>
      <c r="AZ2173" s="65"/>
      <c r="BA2173" s="65"/>
      <c r="BB2173" s="65"/>
      <c r="BC2173" s="65"/>
      <c r="BD2173" s="65"/>
      <c r="BE2173" s="65"/>
      <c r="BF2173" s="65"/>
      <c r="BG2173" s="65"/>
      <c r="BH2173" s="65"/>
      <c r="BI2173" s="65"/>
      <c r="BJ2173" s="65"/>
      <c r="BK2173" s="65"/>
      <c r="BL2173" s="65"/>
    </row>
    <row r="2174" spans="1:64" x14ac:dyDescent="0.2">
      <c r="A2174" s="113" t="s">
        <v>1958</v>
      </c>
      <c r="B2174" s="357" t="s">
        <v>2424</v>
      </c>
      <c r="C2174" s="357" t="s">
        <v>2468</v>
      </c>
      <c r="D2174" s="357">
        <v>50</v>
      </c>
      <c r="E2174" s="113" t="s">
        <v>189</v>
      </c>
      <c r="F2174" s="345">
        <f t="shared" si="9"/>
        <v>60</v>
      </c>
      <c r="G2174" s="357" t="s">
        <v>2070</v>
      </c>
      <c r="H2174" s="357" t="s">
        <v>28</v>
      </c>
      <c r="I2174" s="113" t="s">
        <v>29</v>
      </c>
      <c r="J2174" s="113" t="s">
        <v>76</v>
      </c>
      <c r="K2174" s="357"/>
      <c r="L2174" s="357"/>
      <c r="M2174" s="113" t="s">
        <v>32</v>
      </c>
      <c r="N2174" s="91" t="s">
        <v>368</v>
      </c>
      <c r="O2174" s="357">
        <v>24</v>
      </c>
      <c r="P2174" s="113" t="s">
        <v>28</v>
      </c>
      <c r="Q2174" s="65"/>
      <c r="R2174" s="65"/>
      <c r="S2174" s="65"/>
      <c r="T2174" s="65"/>
      <c r="U2174" s="65"/>
      <c r="V2174" s="65"/>
      <c r="W2174" s="65"/>
      <c r="X2174" s="65"/>
      <c r="Y2174" s="65"/>
      <c r="Z2174" s="65"/>
      <c r="AA2174" s="65"/>
      <c r="AB2174" s="65"/>
      <c r="AC2174" s="65"/>
      <c r="AD2174" s="65"/>
      <c r="AE2174" s="65"/>
      <c r="AF2174" s="65"/>
      <c r="AG2174" s="65"/>
      <c r="AH2174" s="65"/>
      <c r="AI2174" s="65"/>
      <c r="AJ2174" s="65"/>
      <c r="AK2174" s="65"/>
      <c r="AL2174" s="65"/>
      <c r="AM2174" s="65"/>
      <c r="AN2174" s="65"/>
      <c r="AO2174" s="65"/>
      <c r="AP2174" s="65"/>
      <c r="AQ2174" s="65"/>
      <c r="AR2174" s="65"/>
      <c r="AS2174" s="65"/>
      <c r="AT2174" s="65"/>
      <c r="AU2174" s="65"/>
      <c r="AV2174" s="65"/>
      <c r="AW2174" s="65"/>
      <c r="AX2174" s="65"/>
      <c r="AY2174" s="65"/>
      <c r="AZ2174" s="65"/>
      <c r="BA2174" s="65"/>
      <c r="BB2174" s="65"/>
      <c r="BC2174" s="65"/>
      <c r="BD2174" s="65"/>
      <c r="BE2174" s="65"/>
      <c r="BF2174" s="65"/>
      <c r="BG2174" s="65"/>
      <c r="BH2174" s="65"/>
      <c r="BI2174" s="65"/>
      <c r="BJ2174" s="65"/>
      <c r="BK2174" s="65"/>
      <c r="BL2174" s="65"/>
    </row>
    <row r="2175" spans="1:64" x14ac:dyDescent="0.2">
      <c r="A2175" s="113" t="s">
        <v>1958</v>
      </c>
      <c r="B2175" s="357" t="s">
        <v>2424</v>
      </c>
      <c r="C2175" s="357" t="s">
        <v>2469</v>
      </c>
      <c r="D2175" s="357">
        <v>50</v>
      </c>
      <c r="E2175" s="113" t="s">
        <v>189</v>
      </c>
      <c r="F2175" s="345">
        <f t="shared" si="9"/>
        <v>60</v>
      </c>
      <c r="G2175" s="357" t="s">
        <v>2070</v>
      </c>
      <c r="H2175" s="357" t="s">
        <v>28</v>
      </c>
      <c r="I2175" s="113" t="s">
        <v>29</v>
      </c>
      <c r="J2175" s="113" t="s">
        <v>76</v>
      </c>
      <c r="K2175" s="357"/>
      <c r="L2175" s="357"/>
      <c r="M2175" s="113" t="s">
        <v>32</v>
      </c>
      <c r="N2175" s="91" t="s">
        <v>368</v>
      </c>
      <c r="O2175" s="357">
        <v>24</v>
      </c>
      <c r="P2175" s="113" t="s">
        <v>28</v>
      </c>
      <c r="Q2175" s="65"/>
      <c r="R2175" s="65"/>
      <c r="S2175" s="65"/>
      <c r="T2175" s="65"/>
      <c r="U2175" s="65"/>
      <c r="V2175" s="65"/>
      <c r="W2175" s="65"/>
      <c r="X2175" s="65"/>
      <c r="Y2175" s="65"/>
      <c r="Z2175" s="65"/>
      <c r="AA2175" s="65"/>
      <c r="AB2175" s="65"/>
      <c r="AC2175" s="65"/>
      <c r="AD2175" s="65"/>
      <c r="AE2175" s="65"/>
      <c r="AF2175" s="65"/>
      <c r="AG2175" s="65"/>
      <c r="AH2175" s="65"/>
      <c r="AI2175" s="65"/>
      <c r="AJ2175" s="65"/>
      <c r="AK2175" s="65"/>
      <c r="AL2175" s="65"/>
      <c r="AM2175" s="65"/>
      <c r="AN2175" s="65"/>
      <c r="AO2175" s="65"/>
      <c r="AP2175" s="65"/>
      <c r="AQ2175" s="65"/>
      <c r="AR2175" s="65"/>
      <c r="AS2175" s="65"/>
      <c r="AT2175" s="65"/>
      <c r="AU2175" s="65"/>
      <c r="AV2175" s="65"/>
      <c r="AW2175" s="65"/>
      <c r="AX2175" s="65"/>
      <c r="AY2175" s="65"/>
      <c r="AZ2175" s="65"/>
      <c r="BA2175" s="65"/>
      <c r="BB2175" s="65"/>
      <c r="BC2175" s="65"/>
      <c r="BD2175" s="65"/>
      <c r="BE2175" s="65"/>
      <c r="BF2175" s="65"/>
      <c r="BG2175" s="65"/>
      <c r="BH2175" s="65"/>
      <c r="BI2175" s="65"/>
      <c r="BJ2175" s="65"/>
      <c r="BK2175" s="65"/>
      <c r="BL2175" s="65"/>
    </row>
    <row r="2176" spans="1:64" x14ac:dyDescent="0.2">
      <c r="A2176" s="113" t="s">
        <v>1958</v>
      </c>
      <c r="B2176" s="357" t="s">
        <v>2424</v>
      </c>
      <c r="C2176" s="357" t="s">
        <v>2470</v>
      </c>
      <c r="D2176" s="357">
        <v>50</v>
      </c>
      <c r="E2176" s="113" t="s">
        <v>189</v>
      </c>
      <c r="F2176" s="345">
        <f t="shared" si="9"/>
        <v>60</v>
      </c>
      <c r="G2176" s="357" t="s">
        <v>2070</v>
      </c>
      <c r="H2176" s="357" t="s">
        <v>28</v>
      </c>
      <c r="I2176" s="113" t="s">
        <v>29</v>
      </c>
      <c r="J2176" s="357" t="s">
        <v>76</v>
      </c>
      <c r="K2176" s="113"/>
      <c r="L2176" s="113"/>
      <c r="M2176" s="113" t="s">
        <v>32</v>
      </c>
      <c r="N2176" s="91" t="s">
        <v>368</v>
      </c>
      <c r="O2176" s="357">
        <v>24</v>
      </c>
      <c r="P2176" s="113" t="s">
        <v>28</v>
      </c>
      <c r="Q2176" s="65"/>
      <c r="R2176" s="65"/>
      <c r="S2176" s="65"/>
      <c r="T2176" s="65"/>
      <c r="U2176" s="65"/>
      <c r="V2176" s="65"/>
      <c r="W2176" s="65"/>
      <c r="X2176" s="65"/>
      <c r="Y2176" s="65"/>
      <c r="Z2176" s="65"/>
      <c r="AA2176" s="65"/>
      <c r="AB2176" s="65"/>
      <c r="AC2176" s="65"/>
      <c r="AD2176" s="65"/>
      <c r="AE2176" s="65"/>
      <c r="AF2176" s="65"/>
      <c r="AG2176" s="65"/>
      <c r="AH2176" s="65"/>
      <c r="AI2176" s="65"/>
      <c r="AJ2176" s="65"/>
      <c r="AK2176" s="65"/>
      <c r="AL2176" s="65"/>
      <c r="AM2176" s="65"/>
      <c r="AN2176" s="65"/>
      <c r="AO2176" s="65"/>
      <c r="AP2176" s="65"/>
      <c r="AQ2176" s="65"/>
      <c r="AR2176" s="65"/>
      <c r="AS2176" s="65"/>
      <c r="AT2176" s="65"/>
      <c r="AU2176" s="65"/>
      <c r="AV2176" s="65"/>
      <c r="AW2176" s="65"/>
      <c r="AX2176" s="65"/>
      <c r="AY2176" s="65"/>
      <c r="AZ2176" s="65"/>
      <c r="BA2176" s="65"/>
      <c r="BB2176" s="65"/>
      <c r="BC2176" s="65"/>
      <c r="BD2176" s="65"/>
      <c r="BE2176" s="65"/>
      <c r="BF2176" s="65"/>
      <c r="BG2176" s="65"/>
      <c r="BH2176" s="65"/>
      <c r="BI2176" s="65"/>
      <c r="BJ2176" s="65"/>
      <c r="BK2176" s="65"/>
      <c r="BL2176" s="65"/>
    </row>
    <row r="2177" spans="1:64" x14ac:dyDescent="0.2">
      <c r="A2177" s="113" t="s">
        <v>1958</v>
      </c>
      <c r="B2177" s="357" t="s">
        <v>2424</v>
      </c>
      <c r="C2177" s="357" t="s">
        <v>2471</v>
      </c>
      <c r="D2177" s="357">
        <v>50</v>
      </c>
      <c r="E2177" s="113" t="s">
        <v>189</v>
      </c>
      <c r="F2177" s="345">
        <f t="shared" si="9"/>
        <v>60</v>
      </c>
      <c r="G2177" s="357" t="s">
        <v>2070</v>
      </c>
      <c r="H2177" s="357" t="s">
        <v>28</v>
      </c>
      <c r="I2177" s="113" t="s">
        <v>29</v>
      </c>
      <c r="J2177" s="357" t="s">
        <v>76</v>
      </c>
      <c r="K2177" s="113"/>
      <c r="L2177" s="113"/>
      <c r="M2177" s="113" t="s">
        <v>32</v>
      </c>
      <c r="N2177" s="91" t="s">
        <v>368</v>
      </c>
      <c r="O2177" s="357">
        <v>24</v>
      </c>
      <c r="P2177" s="113" t="s">
        <v>28</v>
      </c>
      <c r="Q2177" s="65"/>
      <c r="R2177" s="65"/>
      <c r="S2177" s="65"/>
      <c r="T2177" s="65"/>
      <c r="U2177" s="65"/>
      <c r="V2177" s="65"/>
      <c r="W2177" s="65"/>
      <c r="X2177" s="65"/>
      <c r="Y2177" s="65"/>
      <c r="Z2177" s="65"/>
      <c r="AA2177" s="65"/>
      <c r="AB2177" s="65"/>
      <c r="AC2177" s="65"/>
      <c r="AD2177" s="65"/>
      <c r="AE2177" s="65"/>
      <c r="AF2177" s="65"/>
      <c r="AG2177" s="65"/>
      <c r="AH2177" s="65"/>
      <c r="AI2177" s="65"/>
      <c r="AJ2177" s="65"/>
      <c r="AK2177" s="65"/>
      <c r="AL2177" s="65"/>
      <c r="AM2177" s="65"/>
      <c r="AN2177" s="65"/>
      <c r="AO2177" s="65"/>
      <c r="AP2177" s="65"/>
      <c r="AQ2177" s="65"/>
      <c r="AR2177" s="65"/>
      <c r="AS2177" s="65"/>
      <c r="AT2177" s="65"/>
      <c r="AU2177" s="65"/>
      <c r="AV2177" s="65"/>
      <c r="AW2177" s="65"/>
      <c r="AX2177" s="65"/>
      <c r="AY2177" s="65"/>
      <c r="AZ2177" s="65"/>
      <c r="BA2177" s="65"/>
      <c r="BB2177" s="65"/>
      <c r="BC2177" s="65"/>
      <c r="BD2177" s="65"/>
      <c r="BE2177" s="65"/>
      <c r="BF2177" s="65"/>
      <c r="BG2177" s="65"/>
      <c r="BH2177" s="65"/>
      <c r="BI2177" s="65"/>
      <c r="BJ2177" s="65"/>
      <c r="BK2177" s="65"/>
      <c r="BL2177" s="65"/>
    </row>
    <row r="2178" spans="1:64" x14ac:dyDescent="0.2">
      <c r="A2178" s="113" t="s">
        <v>1958</v>
      </c>
      <c r="B2178" s="357" t="s">
        <v>2424</v>
      </c>
      <c r="C2178" s="357" t="s">
        <v>2472</v>
      </c>
      <c r="D2178" s="357">
        <v>50</v>
      </c>
      <c r="E2178" s="113" t="s">
        <v>189</v>
      </c>
      <c r="F2178" s="345">
        <f t="shared" si="9"/>
        <v>60</v>
      </c>
      <c r="G2178" s="357" t="s">
        <v>2070</v>
      </c>
      <c r="H2178" s="357" t="s">
        <v>28</v>
      </c>
      <c r="I2178" s="113" t="s">
        <v>29</v>
      </c>
      <c r="J2178" s="357" t="s">
        <v>76</v>
      </c>
      <c r="K2178" s="113"/>
      <c r="L2178" s="113"/>
      <c r="M2178" s="113" t="s">
        <v>32</v>
      </c>
      <c r="N2178" s="91" t="s">
        <v>368</v>
      </c>
      <c r="O2178" s="357">
        <v>24</v>
      </c>
      <c r="P2178" s="113" t="s">
        <v>28</v>
      </c>
      <c r="Q2178" s="65"/>
      <c r="R2178" s="65"/>
      <c r="S2178" s="65"/>
      <c r="T2178" s="65"/>
      <c r="U2178" s="65"/>
      <c r="V2178" s="65"/>
      <c r="W2178" s="65"/>
      <c r="X2178" s="65"/>
      <c r="Y2178" s="65"/>
      <c r="Z2178" s="65"/>
      <c r="AA2178" s="65"/>
      <c r="AB2178" s="65"/>
      <c r="AC2178" s="65"/>
      <c r="AD2178" s="65"/>
      <c r="AE2178" s="65"/>
      <c r="AF2178" s="65"/>
      <c r="AG2178" s="65"/>
      <c r="AH2178" s="65"/>
      <c r="AI2178" s="65"/>
      <c r="AJ2178" s="65"/>
      <c r="AK2178" s="65"/>
      <c r="AL2178" s="65"/>
      <c r="AM2178" s="65"/>
      <c r="AN2178" s="65"/>
      <c r="AO2178" s="65"/>
      <c r="AP2178" s="65"/>
      <c r="AQ2178" s="65"/>
      <c r="AR2178" s="65"/>
      <c r="AS2178" s="65"/>
      <c r="AT2178" s="65"/>
      <c r="AU2178" s="65"/>
      <c r="AV2178" s="65"/>
      <c r="AW2178" s="65"/>
      <c r="AX2178" s="65"/>
      <c r="AY2178" s="65"/>
      <c r="AZ2178" s="65"/>
      <c r="BA2178" s="65"/>
      <c r="BB2178" s="65"/>
      <c r="BC2178" s="65"/>
      <c r="BD2178" s="65"/>
      <c r="BE2178" s="65"/>
      <c r="BF2178" s="65"/>
      <c r="BG2178" s="65"/>
      <c r="BH2178" s="65"/>
      <c r="BI2178" s="65"/>
      <c r="BJ2178" s="65"/>
      <c r="BK2178" s="65"/>
      <c r="BL2178" s="65"/>
    </row>
    <row r="2179" spans="1:64" x14ac:dyDescent="0.2">
      <c r="A2179" s="113" t="s">
        <v>1958</v>
      </c>
      <c r="B2179" s="357" t="s">
        <v>2424</v>
      </c>
      <c r="C2179" s="357" t="s">
        <v>2473</v>
      </c>
      <c r="D2179" s="357">
        <v>50</v>
      </c>
      <c r="E2179" s="113" t="s">
        <v>189</v>
      </c>
      <c r="F2179" s="345">
        <f t="shared" si="9"/>
        <v>60</v>
      </c>
      <c r="G2179" s="357" t="s">
        <v>2070</v>
      </c>
      <c r="H2179" s="357" t="s">
        <v>28</v>
      </c>
      <c r="I2179" s="113" t="s">
        <v>29</v>
      </c>
      <c r="J2179" s="357" t="s">
        <v>76</v>
      </c>
      <c r="K2179" s="113"/>
      <c r="L2179" s="113"/>
      <c r="M2179" s="113" t="s">
        <v>32</v>
      </c>
      <c r="N2179" s="91" t="s">
        <v>368</v>
      </c>
      <c r="O2179" s="357">
        <v>24</v>
      </c>
      <c r="P2179" s="113" t="s">
        <v>28</v>
      </c>
      <c r="Q2179" s="65"/>
      <c r="R2179" s="65"/>
      <c r="S2179" s="65"/>
      <c r="T2179" s="65"/>
      <c r="U2179" s="65"/>
      <c r="V2179" s="65"/>
      <c r="W2179" s="65"/>
      <c r="X2179" s="65"/>
      <c r="Y2179" s="65"/>
      <c r="Z2179" s="65"/>
      <c r="AA2179" s="65"/>
      <c r="AB2179" s="65"/>
      <c r="AC2179" s="65"/>
      <c r="AD2179" s="65"/>
      <c r="AE2179" s="65"/>
      <c r="AF2179" s="65"/>
      <c r="AG2179" s="65"/>
      <c r="AH2179" s="65"/>
      <c r="AI2179" s="65"/>
      <c r="AJ2179" s="65"/>
      <c r="AK2179" s="65"/>
      <c r="AL2179" s="65"/>
      <c r="AM2179" s="65"/>
      <c r="AN2179" s="65"/>
      <c r="AO2179" s="65"/>
      <c r="AP2179" s="65"/>
      <c r="AQ2179" s="65"/>
      <c r="AR2179" s="65"/>
      <c r="AS2179" s="65"/>
      <c r="AT2179" s="65"/>
      <c r="AU2179" s="65"/>
      <c r="AV2179" s="65"/>
      <c r="AW2179" s="65"/>
      <c r="AX2179" s="65"/>
      <c r="AY2179" s="65"/>
      <c r="AZ2179" s="65"/>
      <c r="BA2179" s="65"/>
      <c r="BB2179" s="65"/>
      <c r="BC2179" s="65"/>
      <c r="BD2179" s="65"/>
      <c r="BE2179" s="65"/>
      <c r="BF2179" s="65"/>
      <c r="BG2179" s="65"/>
      <c r="BH2179" s="65"/>
      <c r="BI2179" s="65"/>
      <c r="BJ2179" s="65"/>
      <c r="BK2179" s="65"/>
      <c r="BL2179" s="65"/>
    </row>
    <row r="2180" spans="1:64" x14ac:dyDescent="0.2">
      <c r="A2180" s="113" t="s">
        <v>1958</v>
      </c>
      <c r="B2180" s="357" t="s">
        <v>2424</v>
      </c>
      <c r="C2180" s="357" t="s">
        <v>2474</v>
      </c>
      <c r="D2180" s="357">
        <v>50</v>
      </c>
      <c r="E2180" s="113" t="s">
        <v>189</v>
      </c>
      <c r="F2180" s="345">
        <f t="shared" si="9"/>
        <v>60</v>
      </c>
      <c r="G2180" s="357" t="s">
        <v>2070</v>
      </c>
      <c r="H2180" s="357" t="s">
        <v>28</v>
      </c>
      <c r="I2180" s="113" t="s">
        <v>29</v>
      </c>
      <c r="J2180" s="357" t="s">
        <v>76</v>
      </c>
      <c r="K2180" s="113"/>
      <c r="L2180" s="113"/>
      <c r="M2180" s="113" t="s">
        <v>32</v>
      </c>
      <c r="N2180" s="91" t="s">
        <v>368</v>
      </c>
      <c r="O2180" s="357">
        <v>24</v>
      </c>
      <c r="P2180" s="113" t="s">
        <v>28</v>
      </c>
      <c r="Q2180" s="65"/>
      <c r="R2180" s="65"/>
      <c r="S2180" s="65"/>
      <c r="T2180" s="65"/>
      <c r="U2180" s="65"/>
      <c r="V2180" s="65"/>
      <c r="W2180" s="65"/>
      <c r="X2180" s="65"/>
      <c r="Y2180" s="65"/>
      <c r="Z2180" s="65"/>
      <c r="AA2180" s="65"/>
      <c r="AB2180" s="65"/>
      <c r="AC2180" s="65"/>
      <c r="AD2180" s="65"/>
      <c r="AE2180" s="65"/>
      <c r="AF2180" s="65"/>
      <c r="AG2180" s="65"/>
      <c r="AH2180" s="65"/>
      <c r="AI2180" s="65"/>
      <c r="AJ2180" s="65"/>
      <c r="AK2180" s="65"/>
      <c r="AL2180" s="65"/>
      <c r="AM2180" s="65"/>
      <c r="AN2180" s="65"/>
      <c r="AO2180" s="65"/>
      <c r="AP2180" s="65"/>
      <c r="AQ2180" s="65"/>
      <c r="AR2180" s="65"/>
      <c r="AS2180" s="65"/>
      <c r="AT2180" s="65"/>
      <c r="AU2180" s="65"/>
      <c r="AV2180" s="65"/>
      <c r="AW2180" s="65"/>
      <c r="AX2180" s="65"/>
      <c r="AY2180" s="65"/>
      <c r="AZ2180" s="65"/>
      <c r="BA2180" s="65"/>
      <c r="BB2180" s="65"/>
      <c r="BC2180" s="65"/>
      <c r="BD2180" s="65"/>
      <c r="BE2180" s="65"/>
      <c r="BF2180" s="65"/>
      <c r="BG2180" s="65"/>
      <c r="BH2180" s="65"/>
      <c r="BI2180" s="65"/>
      <c r="BJ2180" s="65"/>
      <c r="BK2180" s="65"/>
      <c r="BL2180" s="65"/>
    </row>
    <row r="2181" spans="1:64" x14ac:dyDescent="0.2">
      <c r="A2181" s="113" t="s">
        <v>1958</v>
      </c>
      <c r="B2181" s="357" t="s">
        <v>2424</v>
      </c>
      <c r="C2181" s="357" t="s">
        <v>2475</v>
      </c>
      <c r="D2181" s="357">
        <v>50</v>
      </c>
      <c r="E2181" s="113" t="s">
        <v>189</v>
      </c>
      <c r="F2181" s="345">
        <f t="shared" si="9"/>
        <v>60</v>
      </c>
      <c r="G2181" s="357" t="s">
        <v>2070</v>
      </c>
      <c r="H2181" s="357" t="s">
        <v>28</v>
      </c>
      <c r="I2181" s="113" t="s">
        <v>29</v>
      </c>
      <c r="J2181" s="113" t="s">
        <v>76</v>
      </c>
      <c r="K2181" s="357"/>
      <c r="L2181" s="357"/>
      <c r="M2181" s="113" t="s">
        <v>32</v>
      </c>
      <c r="N2181" s="91" t="s">
        <v>368</v>
      </c>
      <c r="O2181" s="357">
        <v>24</v>
      </c>
      <c r="P2181" s="113" t="s">
        <v>28</v>
      </c>
      <c r="Q2181" s="65"/>
      <c r="R2181" s="65"/>
      <c r="S2181" s="65"/>
      <c r="T2181" s="65"/>
      <c r="U2181" s="65"/>
      <c r="V2181" s="65"/>
      <c r="W2181" s="65"/>
      <c r="X2181" s="65"/>
      <c r="Y2181" s="65"/>
      <c r="Z2181" s="65"/>
      <c r="AA2181" s="65"/>
      <c r="AB2181" s="65"/>
      <c r="AC2181" s="65"/>
      <c r="AD2181" s="65"/>
      <c r="AE2181" s="65"/>
      <c r="AF2181" s="65"/>
      <c r="AG2181" s="65"/>
      <c r="AH2181" s="65"/>
      <c r="AI2181" s="65"/>
      <c r="AJ2181" s="65"/>
      <c r="AK2181" s="65"/>
      <c r="AL2181" s="65"/>
      <c r="AM2181" s="65"/>
      <c r="AN2181" s="65"/>
      <c r="AO2181" s="65"/>
      <c r="AP2181" s="65"/>
      <c r="AQ2181" s="65"/>
      <c r="AR2181" s="65"/>
      <c r="AS2181" s="65"/>
      <c r="AT2181" s="65"/>
      <c r="AU2181" s="65"/>
      <c r="AV2181" s="65"/>
      <c r="AW2181" s="65"/>
      <c r="AX2181" s="65"/>
      <c r="AY2181" s="65"/>
      <c r="AZ2181" s="65"/>
      <c r="BA2181" s="65"/>
      <c r="BB2181" s="65"/>
      <c r="BC2181" s="65"/>
      <c r="BD2181" s="65"/>
      <c r="BE2181" s="65"/>
      <c r="BF2181" s="65"/>
      <c r="BG2181" s="65"/>
      <c r="BH2181" s="65"/>
      <c r="BI2181" s="65"/>
      <c r="BJ2181" s="65"/>
      <c r="BK2181" s="65"/>
      <c r="BL2181" s="65"/>
    </row>
    <row r="2182" spans="1:64" x14ac:dyDescent="0.2">
      <c r="A2182" s="113" t="s">
        <v>1958</v>
      </c>
      <c r="B2182" s="357" t="s">
        <v>2424</v>
      </c>
      <c r="C2182" s="357" t="s">
        <v>2476</v>
      </c>
      <c r="D2182" s="357">
        <v>50</v>
      </c>
      <c r="E2182" s="113" t="s">
        <v>189</v>
      </c>
      <c r="F2182" s="345">
        <f t="shared" si="9"/>
        <v>60</v>
      </c>
      <c r="G2182" s="357" t="s">
        <v>2070</v>
      </c>
      <c r="H2182" s="357" t="s">
        <v>28</v>
      </c>
      <c r="I2182" s="113" t="s">
        <v>29</v>
      </c>
      <c r="J2182" s="113" t="s">
        <v>76</v>
      </c>
      <c r="K2182" s="357"/>
      <c r="L2182" s="357"/>
      <c r="M2182" s="113" t="s">
        <v>32</v>
      </c>
      <c r="N2182" s="91" t="s">
        <v>368</v>
      </c>
      <c r="O2182" s="357">
        <v>24</v>
      </c>
      <c r="P2182" s="113" t="s">
        <v>28</v>
      </c>
      <c r="Q2182" s="65"/>
      <c r="R2182" s="65"/>
      <c r="S2182" s="65"/>
      <c r="T2182" s="65"/>
      <c r="U2182" s="65"/>
      <c r="V2182" s="65"/>
      <c r="W2182" s="65"/>
      <c r="X2182" s="65"/>
      <c r="Y2182" s="65"/>
      <c r="Z2182" s="65"/>
      <c r="AA2182" s="65"/>
      <c r="AB2182" s="65"/>
      <c r="AC2182" s="65"/>
      <c r="AD2182" s="65"/>
      <c r="AE2182" s="65"/>
      <c r="AF2182" s="65"/>
      <c r="AG2182" s="65"/>
      <c r="AH2182" s="65"/>
      <c r="AI2182" s="65"/>
      <c r="AJ2182" s="65"/>
      <c r="AK2182" s="65"/>
      <c r="AL2182" s="65"/>
      <c r="AM2182" s="65"/>
      <c r="AN2182" s="65"/>
      <c r="AO2182" s="65"/>
      <c r="AP2182" s="65"/>
      <c r="AQ2182" s="65"/>
      <c r="AR2182" s="65"/>
      <c r="AS2182" s="65"/>
      <c r="AT2182" s="65"/>
      <c r="AU2182" s="65"/>
      <c r="AV2182" s="65"/>
      <c r="AW2182" s="65"/>
      <c r="AX2182" s="65"/>
      <c r="AY2182" s="65"/>
      <c r="AZ2182" s="65"/>
      <c r="BA2182" s="65"/>
      <c r="BB2182" s="65"/>
      <c r="BC2182" s="65"/>
      <c r="BD2182" s="65"/>
      <c r="BE2182" s="65"/>
      <c r="BF2182" s="65"/>
      <c r="BG2182" s="65"/>
      <c r="BH2182" s="65"/>
      <c r="BI2182" s="65"/>
      <c r="BJ2182" s="65"/>
      <c r="BK2182" s="65"/>
      <c r="BL2182" s="65"/>
    </row>
    <row r="2183" spans="1:64" x14ac:dyDescent="0.2">
      <c r="A2183" s="113" t="s">
        <v>1958</v>
      </c>
      <c r="B2183" s="357" t="s">
        <v>2424</v>
      </c>
      <c r="C2183" s="357" t="s">
        <v>2477</v>
      </c>
      <c r="D2183" s="357">
        <v>50</v>
      </c>
      <c r="E2183" s="113" t="s">
        <v>189</v>
      </c>
      <c r="F2183" s="345">
        <f t="shared" si="9"/>
        <v>60</v>
      </c>
      <c r="G2183" s="357" t="s">
        <v>2070</v>
      </c>
      <c r="H2183" s="357" t="s">
        <v>28</v>
      </c>
      <c r="I2183" s="113" t="s">
        <v>29</v>
      </c>
      <c r="J2183" s="357" t="s">
        <v>76</v>
      </c>
      <c r="K2183" s="357"/>
      <c r="L2183" s="113"/>
      <c r="M2183" s="113" t="s">
        <v>32</v>
      </c>
      <c r="N2183" s="91" t="s">
        <v>368</v>
      </c>
      <c r="O2183" s="357">
        <v>24</v>
      </c>
      <c r="P2183" s="113" t="s">
        <v>28</v>
      </c>
      <c r="Q2183" s="65"/>
      <c r="R2183" s="65"/>
      <c r="S2183" s="65"/>
      <c r="T2183" s="65"/>
      <c r="U2183" s="65"/>
      <c r="V2183" s="65"/>
      <c r="W2183" s="65"/>
      <c r="X2183" s="65"/>
      <c r="Y2183" s="65"/>
      <c r="Z2183" s="65"/>
      <c r="AA2183" s="65"/>
      <c r="AB2183" s="65"/>
      <c r="AC2183" s="65"/>
      <c r="AD2183" s="65"/>
      <c r="AE2183" s="65"/>
      <c r="AF2183" s="65"/>
      <c r="AG2183" s="65"/>
      <c r="AH2183" s="65"/>
      <c r="AI2183" s="65"/>
      <c r="AJ2183" s="65"/>
      <c r="AK2183" s="65"/>
      <c r="AL2183" s="65"/>
      <c r="AM2183" s="65"/>
      <c r="AN2183" s="65"/>
      <c r="AO2183" s="65"/>
      <c r="AP2183" s="65"/>
      <c r="AQ2183" s="65"/>
      <c r="AR2183" s="65"/>
      <c r="AS2183" s="65"/>
      <c r="AT2183" s="65"/>
      <c r="AU2183" s="65"/>
      <c r="AV2183" s="65"/>
      <c r="AW2183" s="65"/>
      <c r="AX2183" s="65"/>
      <c r="AY2183" s="65"/>
      <c r="AZ2183" s="65"/>
      <c r="BA2183" s="65"/>
      <c r="BB2183" s="65"/>
      <c r="BC2183" s="65"/>
      <c r="BD2183" s="65"/>
      <c r="BE2183" s="65"/>
      <c r="BF2183" s="65"/>
      <c r="BG2183" s="65"/>
      <c r="BH2183" s="65"/>
      <c r="BI2183" s="65"/>
      <c r="BJ2183" s="65"/>
      <c r="BK2183" s="65"/>
      <c r="BL2183" s="65"/>
    </row>
    <row r="2184" spans="1:64" x14ac:dyDescent="0.2">
      <c r="A2184" s="113" t="s">
        <v>1958</v>
      </c>
      <c r="B2184" s="357" t="s">
        <v>2424</v>
      </c>
      <c r="C2184" s="357" t="s">
        <v>2478</v>
      </c>
      <c r="D2184" s="357">
        <v>50</v>
      </c>
      <c r="E2184" s="113" t="s">
        <v>189</v>
      </c>
      <c r="F2184" s="345">
        <f t="shared" si="9"/>
        <v>60</v>
      </c>
      <c r="G2184" s="357" t="s">
        <v>2070</v>
      </c>
      <c r="H2184" s="357" t="s">
        <v>28</v>
      </c>
      <c r="I2184" s="113" t="s">
        <v>29</v>
      </c>
      <c r="J2184" s="357" t="s">
        <v>76</v>
      </c>
      <c r="K2184" s="113"/>
      <c r="L2184" s="113"/>
      <c r="M2184" s="113" t="s">
        <v>32</v>
      </c>
      <c r="N2184" s="91" t="s">
        <v>368</v>
      </c>
      <c r="O2184" s="357">
        <v>24</v>
      </c>
      <c r="P2184" s="113" t="s">
        <v>28</v>
      </c>
      <c r="Q2184" s="65"/>
      <c r="R2184" s="65"/>
      <c r="S2184" s="65"/>
      <c r="T2184" s="65"/>
      <c r="U2184" s="65"/>
      <c r="V2184" s="65"/>
      <c r="W2184" s="65"/>
      <c r="X2184" s="65"/>
      <c r="Y2184" s="65"/>
      <c r="Z2184" s="65"/>
      <c r="AA2184" s="65"/>
      <c r="AB2184" s="65"/>
      <c r="AC2184" s="65"/>
      <c r="AD2184" s="65"/>
      <c r="AE2184" s="65"/>
      <c r="AF2184" s="65"/>
      <c r="AG2184" s="65"/>
      <c r="AH2184" s="65"/>
      <c r="AI2184" s="65"/>
      <c r="AJ2184" s="65"/>
      <c r="AK2184" s="65"/>
      <c r="AL2184" s="65"/>
      <c r="AM2184" s="65"/>
      <c r="AN2184" s="65"/>
      <c r="AO2184" s="65"/>
      <c r="AP2184" s="65"/>
      <c r="AQ2184" s="65"/>
      <c r="AR2184" s="65"/>
      <c r="AS2184" s="65"/>
      <c r="AT2184" s="65"/>
      <c r="AU2184" s="65"/>
      <c r="AV2184" s="65"/>
      <c r="AW2184" s="65"/>
      <c r="AX2184" s="65"/>
      <c r="AY2184" s="65"/>
      <c r="AZ2184" s="65"/>
      <c r="BA2184" s="65"/>
      <c r="BB2184" s="65"/>
      <c r="BC2184" s="65"/>
      <c r="BD2184" s="65"/>
      <c r="BE2184" s="65"/>
      <c r="BF2184" s="65"/>
      <c r="BG2184" s="65"/>
      <c r="BH2184" s="65"/>
      <c r="BI2184" s="65"/>
      <c r="BJ2184" s="65"/>
      <c r="BK2184" s="65"/>
      <c r="BL2184" s="65"/>
    </row>
    <row r="2185" spans="1:64" x14ac:dyDescent="0.2">
      <c r="A2185" s="113" t="s">
        <v>1958</v>
      </c>
      <c r="B2185" s="357" t="s">
        <v>2424</v>
      </c>
      <c r="C2185" s="357" t="s">
        <v>2479</v>
      </c>
      <c r="D2185" s="357">
        <v>50</v>
      </c>
      <c r="E2185" s="113" t="s">
        <v>189</v>
      </c>
      <c r="F2185" s="345">
        <f t="shared" si="9"/>
        <v>60</v>
      </c>
      <c r="G2185" s="357" t="s">
        <v>2070</v>
      </c>
      <c r="H2185" s="357" t="s">
        <v>28</v>
      </c>
      <c r="I2185" s="113" t="s">
        <v>29</v>
      </c>
      <c r="J2185" s="357" t="s">
        <v>76</v>
      </c>
      <c r="K2185" s="113"/>
      <c r="L2185" s="113"/>
      <c r="M2185" s="113" t="s">
        <v>32</v>
      </c>
      <c r="N2185" s="91" t="s">
        <v>368</v>
      </c>
      <c r="O2185" s="357">
        <v>24</v>
      </c>
      <c r="P2185" s="113" t="s">
        <v>28</v>
      </c>
      <c r="Q2185" s="65"/>
      <c r="R2185" s="65"/>
      <c r="S2185" s="65"/>
      <c r="T2185" s="65"/>
      <c r="U2185" s="65"/>
      <c r="V2185" s="65"/>
      <c r="W2185" s="65"/>
      <c r="X2185" s="65"/>
      <c r="Y2185" s="65"/>
      <c r="Z2185" s="65"/>
      <c r="AA2185" s="65"/>
      <c r="AB2185" s="65"/>
      <c r="AC2185" s="65"/>
      <c r="AD2185" s="65"/>
      <c r="AE2185" s="65"/>
      <c r="AF2185" s="65"/>
      <c r="AG2185" s="65"/>
      <c r="AH2185" s="65"/>
      <c r="AI2185" s="65"/>
      <c r="AJ2185" s="65"/>
      <c r="AK2185" s="65"/>
      <c r="AL2185" s="65"/>
      <c r="AM2185" s="65"/>
      <c r="AN2185" s="65"/>
      <c r="AO2185" s="65"/>
      <c r="AP2185" s="65"/>
      <c r="AQ2185" s="65"/>
      <c r="AR2185" s="65"/>
      <c r="AS2185" s="65"/>
      <c r="AT2185" s="65"/>
      <c r="AU2185" s="65"/>
      <c r="AV2185" s="65"/>
      <c r="AW2185" s="65"/>
      <c r="AX2185" s="65"/>
      <c r="AY2185" s="65"/>
      <c r="AZ2185" s="65"/>
      <c r="BA2185" s="65"/>
      <c r="BB2185" s="65"/>
      <c r="BC2185" s="65"/>
      <c r="BD2185" s="65"/>
      <c r="BE2185" s="65"/>
      <c r="BF2185" s="65"/>
      <c r="BG2185" s="65"/>
      <c r="BH2185" s="65"/>
      <c r="BI2185" s="65"/>
      <c r="BJ2185" s="65"/>
      <c r="BK2185" s="65"/>
      <c r="BL2185" s="65"/>
    </row>
    <row r="2186" spans="1:64" x14ac:dyDescent="0.2">
      <c r="A2186" s="113" t="s">
        <v>1958</v>
      </c>
      <c r="B2186" s="357" t="s">
        <v>2424</v>
      </c>
      <c r="C2186" s="357" t="s">
        <v>2480</v>
      </c>
      <c r="D2186" s="357">
        <v>50</v>
      </c>
      <c r="E2186" s="113" t="s">
        <v>189</v>
      </c>
      <c r="F2186" s="345">
        <f t="shared" si="9"/>
        <v>60</v>
      </c>
      <c r="G2186" s="357" t="s">
        <v>2070</v>
      </c>
      <c r="H2186" s="357" t="s">
        <v>28</v>
      </c>
      <c r="I2186" s="113" t="s">
        <v>29</v>
      </c>
      <c r="J2186" s="357" t="s">
        <v>76</v>
      </c>
      <c r="K2186" s="113"/>
      <c r="L2186" s="113"/>
      <c r="M2186" s="113" t="s">
        <v>32</v>
      </c>
      <c r="N2186" s="91" t="s">
        <v>368</v>
      </c>
      <c r="O2186" s="357">
        <v>24</v>
      </c>
      <c r="P2186" s="113" t="s">
        <v>28</v>
      </c>
      <c r="Q2186" s="65"/>
      <c r="R2186" s="65"/>
      <c r="S2186" s="65"/>
      <c r="T2186" s="65"/>
      <c r="U2186" s="65"/>
      <c r="V2186" s="65"/>
      <c r="W2186" s="65"/>
      <c r="X2186" s="65"/>
      <c r="Y2186" s="65"/>
      <c r="Z2186" s="65"/>
      <c r="AA2186" s="65"/>
      <c r="AB2186" s="65"/>
      <c r="AC2186" s="65"/>
      <c r="AD2186" s="65"/>
      <c r="AE2186" s="65"/>
      <c r="AF2186" s="65"/>
      <c r="AG2186" s="65"/>
      <c r="AH2186" s="65"/>
      <c r="AI2186" s="65"/>
      <c r="AJ2186" s="65"/>
      <c r="AK2186" s="65"/>
      <c r="AL2186" s="65"/>
      <c r="AM2186" s="65"/>
      <c r="AN2186" s="65"/>
      <c r="AO2186" s="65"/>
      <c r="AP2186" s="65"/>
      <c r="AQ2186" s="65"/>
      <c r="AR2186" s="65"/>
      <c r="AS2186" s="65"/>
      <c r="AT2186" s="65"/>
      <c r="AU2186" s="65"/>
      <c r="AV2186" s="65"/>
      <c r="AW2186" s="65"/>
      <c r="AX2186" s="65"/>
      <c r="AY2186" s="65"/>
      <c r="AZ2186" s="65"/>
      <c r="BA2186" s="65"/>
      <c r="BB2186" s="65"/>
      <c r="BC2186" s="65"/>
      <c r="BD2186" s="65"/>
      <c r="BE2186" s="65"/>
      <c r="BF2186" s="65"/>
      <c r="BG2186" s="65"/>
      <c r="BH2186" s="65"/>
      <c r="BI2186" s="65"/>
      <c r="BJ2186" s="65"/>
      <c r="BK2186" s="65"/>
      <c r="BL2186" s="65"/>
    </row>
    <row r="2187" spans="1:64" x14ac:dyDescent="0.2">
      <c r="A2187" s="113" t="s">
        <v>1958</v>
      </c>
      <c r="B2187" s="357" t="s">
        <v>2424</v>
      </c>
      <c r="C2187" s="357" t="s">
        <v>2481</v>
      </c>
      <c r="D2187" s="357">
        <v>100</v>
      </c>
      <c r="E2187" s="113" t="s">
        <v>189</v>
      </c>
      <c r="F2187" s="345">
        <f t="shared" si="9"/>
        <v>120</v>
      </c>
      <c r="G2187" s="357" t="s">
        <v>2070</v>
      </c>
      <c r="H2187" s="357" t="s">
        <v>28</v>
      </c>
      <c r="I2187" s="113" t="s">
        <v>29</v>
      </c>
      <c r="J2187" s="357" t="s">
        <v>28</v>
      </c>
      <c r="K2187" s="113"/>
      <c r="L2187" s="357"/>
      <c r="M2187" s="113" t="s">
        <v>32</v>
      </c>
      <c r="N2187" s="91" t="s">
        <v>368</v>
      </c>
      <c r="O2187" s="357">
        <v>24</v>
      </c>
      <c r="P2187" s="113" t="s">
        <v>28</v>
      </c>
      <c r="Q2187" s="65"/>
      <c r="R2187" s="65"/>
      <c r="S2187" s="65"/>
      <c r="T2187" s="65"/>
      <c r="U2187" s="65"/>
      <c r="V2187" s="65"/>
      <c r="W2187" s="65"/>
      <c r="X2187" s="65"/>
      <c r="Y2187" s="65"/>
      <c r="Z2187" s="65"/>
      <c r="AA2187" s="65"/>
      <c r="AB2187" s="65"/>
      <c r="AC2187" s="65"/>
      <c r="AD2187" s="65"/>
      <c r="AE2187" s="65"/>
      <c r="AF2187" s="65"/>
      <c r="AG2187" s="65"/>
      <c r="AH2187" s="65"/>
      <c r="AI2187" s="65"/>
      <c r="AJ2187" s="65"/>
      <c r="AK2187" s="65"/>
      <c r="AL2187" s="65"/>
      <c r="AM2187" s="65"/>
      <c r="AN2187" s="65"/>
      <c r="AO2187" s="65"/>
      <c r="AP2187" s="65"/>
      <c r="AQ2187" s="65"/>
      <c r="AR2187" s="65"/>
      <c r="AS2187" s="65"/>
      <c r="AT2187" s="65"/>
      <c r="AU2187" s="65"/>
      <c r="AV2187" s="65"/>
      <c r="AW2187" s="65"/>
      <c r="AX2187" s="65"/>
      <c r="AY2187" s="65"/>
      <c r="AZ2187" s="65"/>
      <c r="BA2187" s="65"/>
      <c r="BB2187" s="65"/>
      <c r="BC2187" s="65"/>
      <c r="BD2187" s="65"/>
      <c r="BE2187" s="65"/>
      <c r="BF2187" s="65"/>
      <c r="BG2187" s="65"/>
      <c r="BH2187" s="65"/>
      <c r="BI2187" s="65"/>
      <c r="BJ2187" s="65"/>
      <c r="BK2187" s="65"/>
      <c r="BL2187" s="65"/>
    </row>
    <row r="2188" spans="1:64" x14ac:dyDescent="0.2">
      <c r="A2188" s="113" t="s">
        <v>1958</v>
      </c>
      <c r="B2188" s="357" t="s">
        <v>2424</v>
      </c>
      <c r="C2188" s="357" t="s">
        <v>2481</v>
      </c>
      <c r="D2188" s="357">
        <v>50</v>
      </c>
      <c r="E2188" s="113" t="s">
        <v>189</v>
      </c>
      <c r="F2188" s="345">
        <f t="shared" si="9"/>
        <v>60</v>
      </c>
      <c r="G2188" s="357" t="s">
        <v>2070</v>
      </c>
      <c r="H2188" s="357" t="s">
        <v>28</v>
      </c>
      <c r="I2188" s="113" t="s">
        <v>29</v>
      </c>
      <c r="J2188" s="357" t="s">
        <v>76</v>
      </c>
      <c r="K2188" s="113"/>
      <c r="L2188" s="113"/>
      <c r="M2188" s="113" t="s">
        <v>32</v>
      </c>
      <c r="N2188" s="91" t="s">
        <v>368</v>
      </c>
      <c r="O2188" s="357">
        <v>24</v>
      </c>
      <c r="P2188" s="113" t="s">
        <v>28</v>
      </c>
      <c r="Q2188" s="65"/>
      <c r="R2188" s="65"/>
      <c r="S2188" s="65"/>
      <c r="T2188" s="65"/>
      <c r="U2188" s="65"/>
      <c r="V2188" s="65"/>
      <c r="W2188" s="65"/>
      <c r="X2188" s="65"/>
      <c r="Y2188" s="65"/>
      <c r="Z2188" s="65"/>
      <c r="AA2188" s="65"/>
      <c r="AB2188" s="65"/>
      <c r="AC2188" s="65"/>
      <c r="AD2188" s="65"/>
      <c r="AE2188" s="65"/>
      <c r="AF2188" s="65"/>
      <c r="AG2188" s="65"/>
      <c r="AH2188" s="65"/>
      <c r="AI2188" s="65"/>
      <c r="AJ2188" s="65"/>
      <c r="AK2188" s="65"/>
      <c r="AL2188" s="65"/>
      <c r="AM2188" s="65"/>
      <c r="AN2188" s="65"/>
      <c r="AO2188" s="65"/>
      <c r="AP2188" s="65"/>
      <c r="AQ2188" s="65"/>
      <c r="AR2188" s="65"/>
      <c r="AS2188" s="65"/>
      <c r="AT2188" s="65"/>
      <c r="AU2188" s="65"/>
      <c r="AV2188" s="65"/>
      <c r="AW2188" s="65"/>
      <c r="AX2188" s="65"/>
      <c r="AY2188" s="65"/>
      <c r="AZ2188" s="65"/>
      <c r="BA2188" s="65"/>
      <c r="BB2188" s="65"/>
      <c r="BC2188" s="65"/>
      <c r="BD2188" s="65"/>
      <c r="BE2188" s="65"/>
      <c r="BF2188" s="65"/>
      <c r="BG2188" s="65"/>
      <c r="BH2188" s="65"/>
      <c r="BI2188" s="65"/>
      <c r="BJ2188" s="65"/>
      <c r="BK2188" s="65"/>
      <c r="BL2188" s="65"/>
    </row>
    <row r="2189" spans="1:64" x14ac:dyDescent="0.2">
      <c r="A2189" s="113" t="s">
        <v>1958</v>
      </c>
      <c r="B2189" s="357" t="s">
        <v>2424</v>
      </c>
      <c r="C2189" s="357" t="s">
        <v>2482</v>
      </c>
      <c r="D2189" s="357">
        <v>50</v>
      </c>
      <c r="E2189" s="113" t="s">
        <v>189</v>
      </c>
      <c r="F2189" s="345">
        <f t="shared" si="9"/>
        <v>60</v>
      </c>
      <c r="G2189" s="357" t="s">
        <v>2070</v>
      </c>
      <c r="H2189" s="357" t="s">
        <v>28</v>
      </c>
      <c r="I2189" s="113" t="s">
        <v>29</v>
      </c>
      <c r="J2189" s="357" t="s">
        <v>76</v>
      </c>
      <c r="K2189" s="357"/>
      <c r="L2189" s="113"/>
      <c r="M2189" s="113" t="s">
        <v>32</v>
      </c>
      <c r="N2189" s="91" t="s">
        <v>368</v>
      </c>
      <c r="O2189" s="357">
        <v>24</v>
      </c>
      <c r="P2189" s="113" t="s">
        <v>28</v>
      </c>
      <c r="Q2189" s="65"/>
      <c r="R2189" s="65"/>
      <c r="S2189" s="65"/>
      <c r="T2189" s="65"/>
      <c r="U2189" s="65"/>
      <c r="V2189" s="65"/>
      <c r="W2189" s="65"/>
      <c r="X2189" s="65"/>
      <c r="Y2189" s="65"/>
      <c r="Z2189" s="65"/>
      <c r="AA2189" s="65"/>
      <c r="AB2189" s="65"/>
      <c r="AC2189" s="65"/>
      <c r="AD2189" s="65"/>
      <c r="AE2189" s="65"/>
      <c r="AF2189" s="65"/>
      <c r="AG2189" s="65"/>
      <c r="AH2189" s="65"/>
      <c r="AI2189" s="65"/>
      <c r="AJ2189" s="65"/>
      <c r="AK2189" s="65"/>
      <c r="AL2189" s="65"/>
      <c r="AM2189" s="65"/>
      <c r="AN2189" s="65"/>
      <c r="AO2189" s="65"/>
      <c r="AP2189" s="65"/>
      <c r="AQ2189" s="65"/>
      <c r="AR2189" s="65"/>
      <c r="AS2189" s="65"/>
      <c r="AT2189" s="65"/>
      <c r="AU2189" s="65"/>
      <c r="AV2189" s="65"/>
      <c r="AW2189" s="65"/>
      <c r="AX2189" s="65"/>
      <c r="AY2189" s="65"/>
      <c r="AZ2189" s="65"/>
      <c r="BA2189" s="65"/>
      <c r="BB2189" s="65"/>
      <c r="BC2189" s="65"/>
      <c r="BD2189" s="65"/>
      <c r="BE2189" s="65"/>
      <c r="BF2189" s="65"/>
      <c r="BG2189" s="65"/>
      <c r="BH2189" s="65"/>
      <c r="BI2189" s="65"/>
      <c r="BJ2189" s="65"/>
      <c r="BK2189" s="65"/>
      <c r="BL2189" s="65"/>
    </row>
    <row r="2190" spans="1:64" x14ac:dyDescent="0.2">
      <c r="A2190" s="113" t="s">
        <v>1958</v>
      </c>
      <c r="B2190" s="357" t="s">
        <v>2424</v>
      </c>
      <c r="C2190" s="357" t="s">
        <v>2483</v>
      </c>
      <c r="D2190" s="357">
        <v>50</v>
      </c>
      <c r="E2190" s="113" t="s">
        <v>189</v>
      </c>
      <c r="F2190" s="345">
        <f t="shared" si="9"/>
        <v>60</v>
      </c>
      <c r="G2190" s="357" t="s">
        <v>2070</v>
      </c>
      <c r="H2190" s="357" t="s">
        <v>28</v>
      </c>
      <c r="I2190" s="113" t="s">
        <v>29</v>
      </c>
      <c r="J2190" s="357" t="s">
        <v>76</v>
      </c>
      <c r="K2190" s="357"/>
      <c r="L2190" s="113"/>
      <c r="M2190" s="113" t="s">
        <v>32</v>
      </c>
      <c r="N2190" s="91" t="s">
        <v>368</v>
      </c>
      <c r="O2190" s="357">
        <v>24</v>
      </c>
      <c r="P2190" s="113" t="s">
        <v>28</v>
      </c>
      <c r="Q2190" s="65"/>
      <c r="R2190" s="65"/>
      <c r="S2190" s="65"/>
      <c r="T2190" s="65"/>
      <c r="U2190" s="65"/>
      <c r="V2190" s="65"/>
      <c r="W2190" s="65"/>
      <c r="X2190" s="65"/>
      <c r="Y2190" s="65"/>
      <c r="Z2190" s="65"/>
      <c r="AA2190" s="65"/>
      <c r="AB2190" s="65"/>
      <c r="AC2190" s="65"/>
      <c r="AD2190" s="65"/>
      <c r="AE2190" s="65"/>
      <c r="AF2190" s="65"/>
      <c r="AG2190" s="65"/>
      <c r="AH2190" s="65"/>
      <c r="AI2190" s="65"/>
      <c r="AJ2190" s="65"/>
      <c r="AK2190" s="65"/>
      <c r="AL2190" s="65"/>
      <c r="AM2190" s="65"/>
      <c r="AN2190" s="65"/>
      <c r="AO2190" s="65"/>
      <c r="AP2190" s="65"/>
      <c r="AQ2190" s="65"/>
      <c r="AR2190" s="65"/>
      <c r="AS2190" s="65"/>
      <c r="AT2190" s="65"/>
      <c r="AU2190" s="65"/>
      <c r="AV2190" s="65"/>
      <c r="AW2190" s="65"/>
      <c r="AX2190" s="65"/>
      <c r="AY2190" s="65"/>
      <c r="AZ2190" s="65"/>
      <c r="BA2190" s="65"/>
      <c r="BB2190" s="65"/>
      <c r="BC2190" s="65"/>
      <c r="BD2190" s="65"/>
      <c r="BE2190" s="65"/>
      <c r="BF2190" s="65"/>
      <c r="BG2190" s="65"/>
      <c r="BH2190" s="65"/>
      <c r="BI2190" s="65"/>
      <c r="BJ2190" s="65"/>
      <c r="BK2190" s="65"/>
      <c r="BL2190" s="65"/>
    </row>
    <row r="2191" spans="1:64" x14ac:dyDescent="0.2">
      <c r="A2191" s="113" t="s">
        <v>1958</v>
      </c>
      <c r="B2191" s="357" t="s">
        <v>2424</v>
      </c>
      <c r="C2191" s="357" t="s">
        <v>2484</v>
      </c>
      <c r="D2191" s="357">
        <v>50</v>
      </c>
      <c r="E2191" s="113" t="s">
        <v>189</v>
      </c>
      <c r="F2191" s="345">
        <f t="shared" si="9"/>
        <v>60</v>
      </c>
      <c r="G2191" s="357" t="s">
        <v>2070</v>
      </c>
      <c r="H2191" s="357" t="s">
        <v>28</v>
      </c>
      <c r="I2191" s="113" t="s">
        <v>29</v>
      </c>
      <c r="J2191" s="357" t="s">
        <v>76</v>
      </c>
      <c r="K2191" s="113"/>
      <c r="L2191" s="113"/>
      <c r="M2191" s="113" t="s">
        <v>32</v>
      </c>
      <c r="N2191" s="91" t="s">
        <v>368</v>
      </c>
      <c r="O2191" s="357">
        <v>24</v>
      </c>
      <c r="P2191" s="113" t="s">
        <v>28</v>
      </c>
      <c r="Q2191" s="65"/>
      <c r="R2191" s="65"/>
      <c r="S2191" s="65"/>
      <c r="T2191" s="65"/>
      <c r="U2191" s="65"/>
      <c r="V2191" s="65"/>
      <c r="W2191" s="65"/>
      <c r="X2191" s="65"/>
      <c r="Y2191" s="65"/>
      <c r="Z2191" s="65"/>
      <c r="AA2191" s="65"/>
      <c r="AB2191" s="65"/>
      <c r="AC2191" s="65"/>
      <c r="AD2191" s="65"/>
      <c r="AE2191" s="65"/>
      <c r="AF2191" s="65"/>
      <c r="AG2191" s="65"/>
      <c r="AH2191" s="65"/>
      <c r="AI2191" s="65"/>
      <c r="AJ2191" s="65"/>
      <c r="AK2191" s="65"/>
      <c r="AL2191" s="65"/>
      <c r="AM2191" s="65"/>
      <c r="AN2191" s="65"/>
      <c r="AO2191" s="65"/>
      <c r="AP2191" s="65"/>
      <c r="AQ2191" s="65"/>
      <c r="AR2191" s="65"/>
      <c r="AS2191" s="65"/>
      <c r="AT2191" s="65"/>
      <c r="AU2191" s="65"/>
      <c r="AV2191" s="65"/>
      <c r="AW2191" s="65"/>
      <c r="AX2191" s="65"/>
      <c r="AY2191" s="65"/>
      <c r="AZ2191" s="65"/>
      <c r="BA2191" s="65"/>
      <c r="BB2191" s="65"/>
      <c r="BC2191" s="65"/>
      <c r="BD2191" s="65"/>
      <c r="BE2191" s="65"/>
      <c r="BF2191" s="65"/>
      <c r="BG2191" s="65"/>
      <c r="BH2191" s="65"/>
      <c r="BI2191" s="65"/>
      <c r="BJ2191" s="65"/>
      <c r="BK2191" s="65"/>
      <c r="BL2191" s="65"/>
    </row>
    <row r="2192" spans="1:64" x14ac:dyDescent="0.2">
      <c r="A2192" s="113" t="s">
        <v>1958</v>
      </c>
      <c r="B2192" s="357" t="s">
        <v>2424</v>
      </c>
      <c r="C2192" s="357" t="s">
        <v>2485</v>
      </c>
      <c r="D2192" s="357">
        <v>50</v>
      </c>
      <c r="E2192" s="113" t="s">
        <v>189</v>
      </c>
      <c r="F2192" s="345">
        <f t="shared" si="9"/>
        <v>60</v>
      </c>
      <c r="G2192" s="357" t="s">
        <v>2070</v>
      </c>
      <c r="H2192" s="357" t="s">
        <v>28</v>
      </c>
      <c r="I2192" s="113" t="s">
        <v>29</v>
      </c>
      <c r="J2192" s="357" t="s">
        <v>76</v>
      </c>
      <c r="K2192" s="113"/>
      <c r="L2192" s="113"/>
      <c r="M2192" s="113" t="s">
        <v>32</v>
      </c>
      <c r="N2192" s="91" t="s">
        <v>368</v>
      </c>
      <c r="O2192" s="357">
        <v>24</v>
      </c>
      <c r="P2192" s="113" t="s">
        <v>28</v>
      </c>
      <c r="Q2192" s="65"/>
      <c r="R2192" s="65"/>
      <c r="S2192" s="65"/>
      <c r="T2192" s="65"/>
      <c r="U2192" s="65"/>
      <c r="V2192" s="65"/>
      <c r="W2192" s="65"/>
      <c r="X2192" s="65"/>
      <c r="Y2192" s="65"/>
      <c r="Z2192" s="65"/>
      <c r="AA2192" s="65"/>
      <c r="AB2192" s="65"/>
      <c r="AC2192" s="65"/>
      <c r="AD2192" s="65"/>
      <c r="AE2192" s="65"/>
      <c r="AF2192" s="65"/>
      <c r="AG2192" s="65"/>
      <c r="AH2192" s="65"/>
      <c r="AI2192" s="65"/>
      <c r="AJ2192" s="65"/>
      <c r="AK2192" s="65"/>
      <c r="AL2192" s="65"/>
      <c r="AM2192" s="65"/>
      <c r="AN2192" s="65"/>
      <c r="AO2192" s="65"/>
      <c r="AP2192" s="65"/>
      <c r="AQ2192" s="65"/>
      <c r="AR2192" s="65"/>
      <c r="AS2192" s="65"/>
      <c r="AT2192" s="65"/>
      <c r="AU2192" s="65"/>
      <c r="AV2192" s="65"/>
      <c r="AW2192" s="65"/>
      <c r="AX2192" s="65"/>
      <c r="AY2192" s="65"/>
      <c r="AZ2192" s="65"/>
      <c r="BA2192" s="65"/>
      <c r="BB2192" s="65"/>
      <c r="BC2192" s="65"/>
      <c r="BD2192" s="65"/>
      <c r="BE2192" s="65"/>
      <c r="BF2192" s="65"/>
      <c r="BG2192" s="65"/>
      <c r="BH2192" s="65"/>
      <c r="BI2192" s="65"/>
      <c r="BJ2192" s="65"/>
      <c r="BK2192" s="65"/>
      <c r="BL2192" s="65"/>
    </row>
    <row r="2193" spans="1:64" x14ac:dyDescent="0.2">
      <c r="A2193" s="113" t="s">
        <v>1958</v>
      </c>
      <c r="B2193" s="357" t="s">
        <v>2424</v>
      </c>
      <c r="C2193" s="357" t="s">
        <v>2486</v>
      </c>
      <c r="D2193" s="357">
        <v>50</v>
      </c>
      <c r="E2193" s="113" t="s">
        <v>189</v>
      </c>
      <c r="F2193" s="345">
        <f t="shared" si="9"/>
        <v>60</v>
      </c>
      <c r="G2193" s="357" t="s">
        <v>2070</v>
      </c>
      <c r="H2193" s="357" t="s">
        <v>28</v>
      </c>
      <c r="I2193" s="113" t="s">
        <v>29</v>
      </c>
      <c r="J2193" s="357" t="s">
        <v>76</v>
      </c>
      <c r="K2193" s="357"/>
      <c r="L2193" s="113"/>
      <c r="M2193" s="113" t="s">
        <v>32</v>
      </c>
      <c r="N2193" s="91" t="s">
        <v>368</v>
      </c>
      <c r="O2193" s="357">
        <v>24</v>
      </c>
      <c r="P2193" s="113" t="s">
        <v>28</v>
      </c>
      <c r="Q2193" s="65"/>
      <c r="R2193" s="65"/>
      <c r="S2193" s="65"/>
      <c r="T2193" s="65"/>
      <c r="U2193" s="65"/>
      <c r="V2193" s="65"/>
      <c r="W2193" s="65"/>
      <c r="X2193" s="65"/>
      <c r="Y2193" s="65"/>
      <c r="Z2193" s="65"/>
      <c r="AA2193" s="65"/>
      <c r="AB2193" s="65"/>
      <c r="AC2193" s="65"/>
      <c r="AD2193" s="65"/>
      <c r="AE2193" s="65"/>
      <c r="AF2193" s="65"/>
      <c r="AG2193" s="65"/>
      <c r="AH2193" s="65"/>
      <c r="AI2193" s="65"/>
      <c r="AJ2193" s="65"/>
      <c r="AK2193" s="65"/>
      <c r="AL2193" s="65"/>
      <c r="AM2193" s="65"/>
      <c r="AN2193" s="65"/>
      <c r="AO2193" s="65"/>
      <c r="AP2193" s="65"/>
      <c r="AQ2193" s="65"/>
      <c r="AR2193" s="65"/>
      <c r="AS2193" s="65"/>
      <c r="AT2193" s="65"/>
      <c r="AU2193" s="65"/>
      <c r="AV2193" s="65"/>
      <c r="AW2193" s="65"/>
      <c r="AX2193" s="65"/>
      <c r="AY2193" s="65"/>
      <c r="AZ2193" s="65"/>
      <c r="BA2193" s="65"/>
      <c r="BB2193" s="65"/>
      <c r="BC2193" s="65"/>
      <c r="BD2193" s="65"/>
      <c r="BE2193" s="65"/>
      <c r="BF2193" s="65"/>
      <c r="BG2193" s="65"/>
      <c r="BH2193" s="65"/>
      <c r="BI2193" s="65"/>
      <c r="BJ2193" s="65"/>
      <c r="BK2193" s="65"/>
      <c r="BL2193" s="65"/>
    </row>
    <row r="2194" spans="1:64" x14ac:dyDescent="0.2">
      <c r="A2194" s="113" t="s">
        <v>1958</v>
      </c>
      <c r="B2194" s="357" t="s">
        <v>2424</v>
      </c>
      <c r="C2194" s="357" t="s">
        <v>2487</v>
      </c>
      <c r="D2194" s="357">
        <v>50</v>
      </c>
      <c r="E2194" s="113" t="s">
        <v>189</v>
      </c>
      <c r="F2194" s="345">
        <f t="shared" si="9"/>
        <v>60</v>
      </c>
      <c r="G2194" s="357" t="s">
        <v>2070</v>
      </c>
      <c r="H2194" s="357" t="s">
        <v>28</v>
      </c>
      <c r="I2194" s="113" t="s">
        <v>29</v>
      </c>
      <c r="J2194" s="113" t="s">
        <v>76</v>
      </c>
      <c r="K2194" s="357"/>
      <c r="L2194" s="357"/>
      <c r="M2194" s="113" t="s">
        <v>32</v>
      </c>
      <c r="N2194" s="91" t="s">
        <v>368</v>
      </c>
      <c r="O2194" s="357">
        <v>24</v>
      </c>
      <c r="P2194" s="113" t="s">
        <v>28</v>
      </c>
      <c r="Q2194" s="65"/>
      <c r="R2194" s="65"/>
      <c r="S2194" s="65"/>
      <c r="T2194" s="65"/>
      <c r="U2194" s="65"/>
      <c r="V2194" s="65"/>
      <c r="W2194" s="65"/>
      <c r="X2194" s="65"/>
      <c r="Y2194" s="65"/>
      <c r="Z2194" s="65"/>
      <c r="AA2194" s="65"/>
      <c r="AB2194" s="65"/>
      <c r="AC2194" s="65"/>
      <c r="AD2194" s="65"/>
      <c r="AE2194" s="65"/>
      <c r="AF2194" s="65"/>
      <c r="AG2194" s="65"/>
      <c r="AH2194" s="65"/>
      <c r="AI2194" s="65"/>
      <c r="AJ2194" s="65"/>
      <c r="AK2194" s="65"/>
      <c r="AL2194" s="65"/>
      <c r="AM2194" s="65"/>
      <c r="AN2194" s="65"/>
      <c r="AO2194" s="65"/>
      <c r="AP2194" s="65"/>
      <c r="AQ2194" s="65"/>
      <c r="AR2194" s="65"/>
      <c r="AS2194" s="65"/>
      <c r="AT2194" s="65"/>
      <c r="AU2194" s="65"/>
      <c r="AV2194" s="65"/>
      <c r="AW2194" s="65"/>
      <c r="AX2194" s="65"/>
      <c r="AY2194" s="65"/>
      <c r="AZ2194" s="65"/>
      <c r="BA2194" s="65"/>
      <c r="BB2194" s="65"/>
      <c r="BC2194" s="65"/>
      <c r="BD2194" s="65"/>
      <c r="BE2194" s="65"/>
      <c r="BF2194" s="65"/>
      <c r="BG2194" s="65"/>
      <c r="BH2194" s="65"/>
      <c r="BI2194" s="65"/>
      <c r="BJ2194" s="65"/>
      <c r="BK2194" s="65"/>
      <c r="BL2194" s="65"/>
    </row>
    <row r="2195" spans="1:64" x14ac:dyDescent="0.2">
      <c r="A2195" s="113" t="s">
        <v>1958</v>
      </c>
      <c r="B2195" s="357" t="s">
        <v>2424</v>
      </c>
      <c r="C2195" s="642" t="s">
        <v>2488</v>
      </c>
      <c r="D2195" s="357">
        <v>50</v>
      </c>
      <c r="E2195" s="113" t="s">
        <v>189</v>
      </c>
      <c r="F2195" s="345">
        <f t="shared" si="9"/>
        <v>60</v>
      </c>
      <c r="G2195" s="357" t="s">
        <v>2070</v>
      </c>
      <c r="H2195" s="357" t="s">
        <v>28</v>
      </c>
      <c r="I2195" s="113" t="s">
        <v>29</v>
      </c>
      <c r="J2195" s="357" t="s">
        <v>28</v>
      </c>
      <c r="K2195" s="113"/>
      <c r="L2195" s="357"/>
      <c r="M2195" s="113" t="s">
        <v>32</v>
      </c>
      <c r="N2195" s="91" t="s">
        <v>368</v>
      </c>
      <c r="O2195" s="357">
        <v>24</v>
      </c>
      <c r="P2195" s="113" t="s">
        <v>28</v>
      </c>
      <c r="Q2195" s="65"/>
      <c r="R2195" s="65"/>
      <c r="S2195" s="65"/>
      <c r="T2195" s="65"/>
      <c r="U2195" s="65"/>
      <c r="V2195" s="65"/>
      <c r="W2195" s="65"/>
      <c r="X2195" s="65"/>
      <c r="Y2195" s="65"/>
      <c r="Z2195" s="65"/>
      <c r="AA2195" s="65"/>
      <c r="AB2195" s="65"/>
      <c r="AC2195" s="65"/>
      <c r="AD2195" s="65"/>
      <c r="AE2195" s="65"/>
      <c r="AF2195" s="65"/>
      <c r="AG2195" s="65"/>
      <c r="AH2195" s="65"/>
      <c r="AI2195" s="65"/>
      <c r="AJ2195" s="65"/>
      <c r="AK2195" s="65"/>
      <c r="AL2195" s="65"/>
      <c r="AM2195" s="65"/>
      <c r="AN2195" s="65"/>
      <c r="AO2195" s="65"/>
      <c r="AP2195" s="65"/>
      <c r="AQ2195" s="65"/>
      <c r="AR2195" s="65"/>
      <c r="AS2195" s="65"/>
      <c r="AT2195" s="65"/>
      <c r="AU2195" s="65"/>
      <c r="AV2195" s="65"/>
      <c r="AW2195" s="65"/>
      <c r="AX2195" s="65"/>
      <c r="AY2195" s="65"/>
      <c r="AZ2195" s="65"/>
      <c r="BA2195" s="65"/>
      <c r="BB2195" s="65"/>
      <c r="BC2195" s="65"/>
      <c r="BD2195" s="65"/>
      <c r="BE2195" s="65"/>
      <c r="BF2195" s="65"/>
      <c r="BG2195" s="65"/>
      <c r="BH2195" s="65"/>
      <c r="BI2195" s="65"/>
      <c r="BJ2195" s="65"/>
      <c r="BK2195" s="65"/>
      <c r="BL2195" s="65"/>
    </row>
    <row r="2196" spans="1:64" x14ac:dyDescent="0.2">
      <c r="A2196" s="113" t="s">
        <v>1958</v>
      </c>
      <c r="B2196" s="357" t="s">
        <v>2424</v>
      </c>
      <c r="C2196" s="357" t="s">
        <v>2489</v>
      </c>
      <c r="D2196" s="357">
        <v>50</v>
      </c>
      <c r="E2196" s="113" t="s">
        <v>189</v>
      </c>
      <c r="F2196" s="345">
        <f t="shared" si="9"/>
        <v>60</v>
      </c>
      <c r="G2196" s="357" t="s">
        <v>2070</v>
      </c>
      <c r="H2196" s="357" t="s">
        <v>28</v>
      </c>
      <c r="I2196" s="113" t="s">
        <v>29</v>
      </c>
      <c r="J2196" s="357" t="s">
        <v>76</v>
      </c>
      <c r="K2196" s="113"/>
      <c r="L2196" s="113"/>
      <c r="M2196" s="113" t="s">
        <v>32</v>
      </c>
      <c r="N2196" s="91" t="s">
        <v>368</v>
      </c>
      <c r="O2196" s="357">
        <v>24</v>
      </c>
      <c r="P2196" s="113" t="s">
        <v>28</v>
      </c>
      <c r="Q2196" s="65"/>
      <c r="R2196" s="65"/>
      <c r="S2196" s="65"/>
      <c r="T2196" s="65"/>
      <c r="U2196" s="65"/>
      <c r="V2196" s="65"/>
      <c r="W2196" s="65"/>
      <c r="X2196" s="65"/>
      <c r="Y2196" s="65"/>
      <c r="Z2196" s="65"/>
      <c r="AA2196" s="65"/>
      <c r="AB2196" s="65"/>
      <c r="AC2196" s="65"/>
      <c r="AD2196" s="65"/>
      <c r="AE2196" s="65"/>
      <c r="AF2196" s="65"/>
      <c r="AG2196" s="65"/>
      <c r="AH2196" s="65"/>
      <c r="AI2196" s="65"/>
      <c r="AJ2196" s="65"/>
      <c r="AK2196" s="65"/>
      <c r="AL2196" s="65"/>
      <c r="AM2196" s="65"/>
      <c r="AN2196" s="65"/>
      <c r="AO2196" s="65"/>
      <c r="AP2196" s="65"/>
      <c r="AQ2196" s="65"/>
      <c r="AR2196" s="65"/>
      <c r="AS2196" s="65"/>
      <c r="AT2196" s="65"/>
      <c r="AU2196" s="65"/>
      <c r="AV2196" s="65"/>
      <c r="AW2196" s="65"/>
      <c r="AX2196" s="65"/>
      <c r="AY2196" s="65"/>
      <c r="AZ2196" s="65"/>
      <c r="BA2196" s="65"/>
      <c r="BB2196" s="65"/>
      <c r="BC2196" s="65"/>
      <c r="BD2196" s="65"/>
      <c r="BE2196" s="65"/>
      <c r="BF2196" s="65"/>
      <c r="BG2196" s="65"/>
      <c r="BH2196" s="65"/>
      <c r="BI2196" s="65"/>
      <c r="BJ2196" s="65"/>
      <c r="BK2196" s="65"/>
      <c r="BL2196" s="65"/>
    </row>
    <row r="2197" spans="1:64" x14ac:dyDescent="0.2">
      <c r="A2197" s="113" t="s">
        <v>1958</v>
      </c>
      <c r="B2197" s="357" t="s">
        <v>2424</v>
      </c>
      <c r="C2197" s="357" t="s">
        <v>2490</v>
      </c>
      <c r="D2197" s="357">
        <v>50</v>
      </c>
      <c r="E2197" s="113" t="s">
        <v>189</v>
      </c>
      <c r="F2197" s="345">
        <f t="shared" si="9"/>
        <v>60</v>
      </c>
      <c r="G2197" s="357" t="s">
        <v>2070</v>
      </c>
      <c r="H2197" s="357" t="s">
        <v>28</v>
      </c>
      <c r="I2197" s="113" t="s">
        <v>29</v>
      </c>
      <c r="J2197" s="113" t="s">
        <v>76</v>
      </c>
      <c r="K2197" s="605"/>
      <c r="L2197" s="605"/>
      <c r="M2197" s="113" t="s">
        <v>32</v>
      </c>
      <c r="N2197" s="91" t="s">
        <v>368</v>
      </c>
      <c r="O2197" s="357">
        <v>24</v>
      </c>
      <c r="P2197" s="113" t="s">
        <v>28</v>
      </c>
      <c r="Q2197" s="65"/>
      <c r="R2197" s="65"/>
      <c r="S2197" s="65"/>
      <c r="T2197" s="65"/>
      <c r="U2197" s="65"/>
      <c r="V2197" s="65"/>
      <c r="W2197" s="65"/>
      <c r="X2197" s="65"/>
      <c r="Y2197" s="65"/>
      <c r="Z2197" s="65"/>
      <c r="AA2197" s="65"/>
      <c r="AB2197" s="65"/>
      <c r="AC2197" s="65"/>
      <c r="AD2197" s="65"/>
      <c r="AE2197" s="65"/>
      <c r="AF2197" s="65"/>
      <c r="AG2197" s="65"/>
      <c r="AH2197" s="65"/>
      <c r="AI2197" s="65"/>
      <c r="AJ2197" s="65"/>
      <c r="AK2197" s="65"/>
      <c r="AL2197" s="65"/>
      <c r="AM2197" s="65"/>
      <c r="AN2197" s="65"/>
      <c r="AO2197" s="65"/>
      <c r="AP2197" s="65"/>
      <c r="AQ2197" s="65"/>
      <c r="AR2197" s="65"/>
      <c r="AS2197" s="65"/>
      <c r="AT2197" s="65"/>
      <c r="AU2197" s="65"/>
      <c r="AV2197" s="65"/>
      <c r="AW2197" s="65"/>
      <c r="AX2197" s="65"/>
      <c r="AY2197" s="65"/>
      <c r="AZ2197" s="65"/>
      <c r="BA2197" s="65"/>
      <c r="BB2197" s="65"/>
      <c r="BC2197" s="65"/>
      <c r="BD2197" s="65"/>
      <c r="BE2197" s="65"/>
      <c r="BF2197" s="65"/>
      <c r="BG2197" s="65"/>
      <c r="BH2197" s="65"/>
      <c r="BI2197" s="65"/>
      <c r="BJ2197" s="65"/>
      <c r="BK2197" s="65"/>
      <c r="BL2197" s="65"/>
    </row>
    <row r="2198" spans="1:64" x14ac:dyDescent="0.2">
      <c r="A2198" s="113" t="s">
        <v>1958</v>
      </c>
      <c r="B2198" s="357" t="s">
        <v>2424</v>
      </c>
      <c r="C2198" s="357" t="s">
        <v>2491</v>
      </c>
      <c r="D2198" s="357">
        <v>50</v>
      </c>
      <c r="E2198" s="113" t="s">
        <v>189</v>
      </c>
      <c r="F2198" s="345">
        <f t="shared" si="9"/>
        <v>60</v>
      </c>
      <c r="G2198" s="357" t="s">
        <v>2070</v>
      </c>
      <c r="H2198" s="357" t="s">
        <v>28</v>
      </c>
      <c r="I2198" s="113" t="s">
        <v>29</v>
      </c>
      <c r="J2198" s="113" t="s">
        <v>76</v>
      </c>
      <c r="K2198" s="357"/>
      <c r="L2198" s="357"/>
      <c r="M2198" s="113" t="s">
        <v>32</v>
      </c>
      <c r="N2198" s="91" t="s">
        <v>368</v>
      </c>
      <c r="O2198" s="357">
        <v>24</v>
      </c>
      <c r="P2198" s="113" t="s">
        <v>28</v>
      </c>
      <c r="Q2198" s="65"/>
      <c r="R2198" s="65"/>
      <c r="S2198" s="65"/>
      <c r="T2198" s="65"/>
      <c r="U2198" s="65"/>
      <c r="V2198" s="65"/>
      <c r="W2198" s="65"/>
      <c r="X2198" s="65"/>
      <c r="Y2198" s="65"/>
      <c r="Z2198" s="65"/>
      <c r="AA2198" s="65"/>
      <c r="AB2198" s="65"/>
      <c r="AC2198" s="65"/>
      <c r="AD2198" s="65"/>
      <c r="AE2198" s="65"/>
      <c r="AF2198" s="65"/>
      <c r="AG2198" s="65"/>
      <c r="AH2198" s="65"/>
      <c r="AI2198" s="65"/>
      <c r="AJ2198" s="65"/>
      <c r="AK2198" s="65"/>
      <c r="AL2198" s="65"/>
      <c r="AM2198" s="65"/>
      <c r="AN2198" s="65"/>
      <c r="AO2198" s="65"/>
      <c r="AP2198" s="65"/>
      <c r="AQ2198" s="65"/>
      <c r="AR2198" s="65"/>
      <c r="AS2198" s="65"/>
      <c r="AT2198" s="65"/>
      <c r="AU2198" s="65"/>
      <c r="AV2198" s="65"/>
      <c r="AW2198" s="65"/>
      <c r="AX2198" s="65"/>
      <c r="AY2198" s="65"/>
      <c r="AZ2198" s="65"/>
      <c r="BA2198" s="65"/>
      <c r="BB2198" s="65"/>
      <c r="BC2198" s="65"/>
      <c r="BD2198" s="65"/>
      <c r="BE2198" s="65"/>
      <c r="BF2198" s="65"/>
      <c r="BG2198" s="65"/>
      <c r="BH2198" s="65"/>
      <c r="BI2198" s="65"/>
      <c r="BJ2198" s="65"/>
      <c r="BK2198" s="65"/>
      <c r="BL2198" s="65"/>
    </row>
    <row r="2199" spans="1:64" x14ac:dyDescent="0.2">
      <c r="A2199" s="113" t="s">
        <v>1958</v>
      </c>
      <c r="B2199" s="357" t="s">
        <v>2424</v>
      </c>
      <c r="C2199" s="357" t="s">
        <v>2492</v>
      </c>
      <c r="D2199" s="357">
        <v>50</v>
      </c>
      <c r="E2199" s="113" t="s">
        <v>189</v>
      </c>
      <c r="F2199" s="345">
        <f t="shared" si="9"/>
        <v>60</v>
      </c>
      <c r="G2199" s="357" t="s">
        <v>2070</v>
      </c>
      <c r="H2199" s="357" t="s">
        <v>28</v>
      </c>
      <c r="I2199" s="113" t="s">
        <v>29</v>
      </c>
      <c r="J2199" s="113" t="s">
        <v>76</v>
      </c>
      <c r="K2199" s="357"/>
      <c r="L2199" s="357"/>
      <c r="M2199" s="113" t="s">
        <v>32</v>
      </c>
      <c r="N2199" s="91" t="s">
        <v>368</v>
      </c>
      <c r="O2199" s="357">
        <v>24</v>
      </c>
      <c r="P2199" s="113" t="s">
        <v>28</v>
      </c>
      <c r="Q2199" s="65"/>
      <c r="R2199" s="65"/>
      <c r="S2199" s="65"/>
      <c r="T2199" s="65"/>
      <c r="U2199" s="65"/>
      <c r="V2199" s="65"/>
      <c r="W2199" s="65"/>
      <c r="X2199" s="65"/>
      <c r="Y2199" s="65"/>
      <c r="Z2199" s="65"/>
      <c r="AA2199" s="65"/>
      <c r="AB2199" s="65"/>
      <c r="AC2199" s="65"/>
      <c r="AD2199" s="65"/>
      <c r="AE2199" s="65"/>
      <c r="AF2199" s="65"/>
      <c r="AG2199" s="65"/>
      <c r="AH2199" s="65"/>
      <c r="AI2199" s="65"/>
      <c r="AJ2199" s="65"/>
      <c r="AK2199" s="65"/>
      <c r="AL2199" s="65"/>
      <c r="AM2199" s="65"/>
      <c r="AN2199" s="65"/>
      <c r="AO2199" s="65"/>
      <c r="AP2199" s="65"/>
      <c r="AQ2199" s="65"/>
      <c r="AR2199" s="65"/>
      <c r="AS2199" s="65"/>
      <c r="AT2199" s="65"/>
      <c r="AU2199" s="65"/>
      <c r="AV2199" s="65"/>
      <c r="AW2199" s="65"/>
      <c r="AX2199" s="65"/>
      <c r="AY2199" s="65"/>
      <c r="AZ2199" s="65"/>
      <c r="BA2199" s="65"/>
      <c r="BB2199" s="65"/>
      <c r="BC2199" s="65"/>
      <c r="BD2199" s="65"/>
      <c r="BE2199" s="65"/>
      <c r="BF2199" s="65"/>
      <c r="BG2199" s="65"/>
      <c r="BH2199" s="65"/>
      <c r="BI2199" s="65"/>
      <c r="BJ2199" s="65"/>
      <c r="BK2199" s="65"/>
      <c r="BL2199" s="65"/>
    </row>
    <row r="2200" spans="1:64" x14ac:dyDescent="0.2">
      <c r="A2200" s="113" t="s">
        <v>1958</v>
      </c>
      <c r="B2200" s="357" t="s">
        <v>2424</v>
      </c>
      <c r="C2200" s="357" t="s">
        <v>2493</v>
      </c>
      <c r="D2200" s="357">
        <v>50</v>
      </c>
      <c r="E2200" s="113" t="s">
        <v>189</v>
      </c>
      <c r="F2200" s="345">
        <f t="shared" si="9"/>
        <v>60</v>
      </c>
      <c r="G2200" s="357" t="s">
        <v>2070</v>
      </c>
      <c r="H2200" s="357" t="s">
        <v>28</v>
      </c>
      <c r="I2200" s="113" t="s">
        <v>29</v>
      </c>
      <c r="J2200" s="113" t="s">
        <v>76</v>
      </c>
      <c r="K2200" s="605"/>
      <c r="L2200" s="605"/>
      <c r="M2200" s="113" t="s">
        <v>32</v>
      </c>
      <c r="N2200" s="91" t="s">
        <v>368</v>
      </c>
      <c r="O2200" s="357">
        <v>24</v>
      </c>
      <c r="P2200" s="113" t="s">
        <v>28</v>
      </c>
      <c r="Q2200" s="65"/>
      <c r="R2200" s="65"/>
      <c r="S2200" s="65"/>
      <c r="T2200" s="65"/>
      <c r="U2200" s="65"/>
      <c r="V2200" s="65"/>
      <c r="W2200" s="65"/>
      <c r="X2200" s="65"/>
      <c r="Y2200" s="65"/>
      <c r="Z2200" s="65"/>
      <c r="AA2200" s="65"/>
      <c r="AB2200" s="65"/>
      <c r="AC2200" s="65"/>
      <c r="AD2200" s="65"/>
      <c r="AE2200" s="65"/>
      <c r="AF2200" s="65"/>
      <c r="AG2200" s="65"/>
      <c r="AH2200" s="65"/>
      <c r="AI2200" s="65"/>
      <c r="AJ2200" s="65"/>
      <c r="AK2200" s="65"/>
      <c r="AL2200" s="65"/>
      <c r="AM2200" s="65"/>
      <c r="AN2200" s="65"/>
      <c r="AO2200" s="65"/>
      <c r="AP2200" s="65"/>
      <c r="AQ2200" s="65"/>
      <c r="AR2200" s="65"/>
      <c r="AS2200" s="65"/>
      <c r="AT2200" s="65"/>
      <c r="AU2200" s="65"/>
      <c r="AV2200" s="65"/>
      <c r="AW2200" s="65"/>
      <c r="AX2200" s="65"/>
      <c r="AY2200" s="65"/>
      <c r="AZ2200" s="65"/>
      <c r="BA2200" s="65"/>
      <c r="BB2200" s="65"/>
      <c r="BC2200" s="65"/>
      <c r="BD2200" s="65"/>
      <c r="BE2200" s="65"/>
      <c r="BF2200" s="65"/>
      <c r="BG2200" s="65"/>
      <c r="BH2200" s="65"/>
      <c r="BI2200" s="65"/>
      <c r="BJ2200" s="65"/>
      <c r="BK2200" s="65"/>
      <c r="BL2200" s="65"/>
    </row>
    <row r="2201" spans="1:64" x14ac:dyDescent="0.2">
      <c r="A2201" s="113" t="s">
        <v>1958</v>
      </c>
      <c r="B2201" s="357" t="s">
        <v>2424</v>
      </c>
      <c r="C2201" s="357" t="s">
        <v>2494</v>
      </c>
      <c r="D2201" s="357">
        <v>50</v>
      </c>
      <c r="E2201" s="113" t="s">
        <v>189</v>
      </c>
      <c r="F2201" s="345">
        <f t="shared" si="9"/>
        <v>60</v>
      </c>
      <c r="G2201" s="357" t="s">
        <v>2070</v>
      </c>
      <c r="H2201" s="357" t="s">
        <v>28</v>
      </c>
      <c r="I2201" s="113" t="s">
        <v>29</v>
      </c>
      <c r="J2201" s="113" t="s">
        <v>76</v>
      </c>
      <c r="K2201" s="605"/>
      <c r="L2201" s="605"/>
      <c r="M2201" s="113" t="s">
        <v>32</v>
      </c>
      <c r="N2201" s="91" t="s">
        <v>368</v>
      </c>
      <c r="O2201" s="357">
        <v>24</v>
      </c>
      <c r="P2201" s="113" t="s">
        <v>28</v>
      </c>
      <c r="Q2201" s="65"/>
      <c r="R2201" s="65"/>
      <c r="S2201" s="65"/>
      <c r="T2201" s="65"/>
      <c r="U2201" s="65"/>
      <c r="V2201" s="65"/>
      <c r="W2201" s="65"/>
      <c r="X2201" s="65"/>
      <c r="Y2201" s="65"/>
      <c r="Z2201" s="65"/>
      <c r="AA2201" s="65"/>
      <c r="AB2201" s="65"/>
      <c r="AC2201" s="65"/>
      <c r="AD2201" s="65"/>
      <c r="AE2201" s="65"/>
      <c r="AF2201" s="65"/>
      <c r="AG2201" s="65"/>
      <c r="AH2201" s="65"/>
      <c r="AI2201" s="65"/>
      <c r="AJ2201" s="65"/>
      <c r="AK2201" s="65"/>
      <c r="AL2201" s="65"/>
      <c r="AM2201" s="65"/>
      <c r="AN2201" s="65"/>
      <c r="AO2201" s="65"/>
      <c r="AP2201" s="65"/>
      <c r="AQ2201" s="65"/>
      <c r="AR2201" s="65"/>
      <c r="AS2201" s="65"/>
      <c r="AT2201" s="65"/>
      <c r="AU2201" s="65"/>
      <c r="AV2201" s="65"/>
      <c r="AW2201" s="65"/>
      <c r="AX2201" s="65"/>
      <c r="AY2201" s="65"/>
      <c r="AZ2201" s="65"/>
      <c r="BA2201" s="65"/>
      <c r="BB2201" s="65"/>
      <c r="BC2201" s="65"/>
      <c r="BD2201" s="65"/>
      <c r="BE2201" s="65"/>
      <c r="BF2201" s="65"/>
      <c r="BG2201" s="65"/>
      <c r="BH2201" s="65"/>
      <c r="BI2201" s="65"/>
      <c r="BJ2201" s="65"/>
      <c r="BK2201" s="65"/>
      <c r="BL2201" s="65"/>
    </row>
    <row r="2202" spans="1:64" x14ac:dyDescent="0.2">
      <c r="A2202" s="113" t="s">
        <v>1958</v>
      </c>
      <c r="B2202" s="357" t="s">
        <v>2424</v>
      </c>
      <c r="C2202" s="357" t="s">
        <v>2495</v>
      </c>
      <c r="D2202" s="357">
        <v>50</v>
      </c>
      <c r="E2202" s="113" t="s">
        <v>189</v>
      </c>
      <c r="F2202" s="345">
        <f t="shared" si="9"/>
        <v>60</v>
      </c>
      <c r="G2202" s="357" t="s">
        <v>2070</v>
      </c>
      <c r="H2202" s="357" t="s">
        <v>28</v>
      </c>
      <c r="I2202" s="113" t="s">
        <v>29</v>
      </c>
      <c r="J2202" s="113" t="s">
        <v>76</v>
      </c>
      <c r="K2202" s="357"/>
      <c r="L2202" s="357"/>
      <c r="M2202" s="113" t="s">
        <v>32</v>
      </c>
      <c r="N2202" s="91" t="s">
        <v>368</v>
      </c>
      <c r="O2202" s="357">
        <v>24</v>
      </c>
      <c r="P2202" s="113" t="s">
        <v>28</v>
      </c>
      <c r="Q2202" s="65"/>
      <c r="R2202" s="65"/>
      <c r="S2202" s="65"/>
      <c r="T2202" s="65"/>
      <c r="U2202" s="65"/>
      <c r="V2202" s="65"/>
      <c r="W2202" s="65"/>
      <c r="X2202" s="65"/>
      <c r="Y2202" s="65"/>
      <c r="Z2202" s="65"/>
      <c r="AA2202" s="65"/>
      <c r="AB2202" s="65"/>
      <c r="AC2202" s="65"/>
      <c r="AD2202" s="65"/>
      <c r="AE2202" s="65"/>
      <c r="AF2202" s="65"/>
      <c r="AG2202" s="65"/>
      <c r="AH2202" s="65"/>
      <c r="AI2202" s="65"/>
      <c r="AJ2202" s="65"/>
      <c r="AK2202" s="65"/>
      <c r="AL2202" s="65"/>
      <c r="AM2202" s="65"/>
      <c r="AN2202" s="65"/>
      <c r="AO2202" s="65"/>
      <c r="AP2202" s="65"/>
      <c r="AQ2202" s="65"/>
      <c r="AR2202" s="65"/>
      <c r="AS2202" s="65"/>
      <c r="AT2202" s="65"/>
      <c r="AU2202" s="65"/>
      <c r="AV2202" s="65"/>
      <c r="AW2202" s="65"/>
      <c r="AX2202" s="65"/>
      <c r="AY2202" s="65"/>
      <c r="AZ2202" s="65"/>
      <c r="BA2202" s="65"/>
      <c r="BB2202" s="65"/>
      <c r="BC2202" s="65"/>
      <c r="BD2202" s="65"/>
      <c r="BE2202" s="65"/>
      <c r="BF2202" s="65"/>
      <c r="BG2202" s="65"/>
      <c r="BH2202" s="65"/>
      <c r="BI2202" s="65"/>
      <c r="BJ2202" s="65"/>
      <c r="BK2202" s="65"/>
      <c r="BL2202" s="65"/>
    </row>
    <row r="2203" spans="1:64" x14ac:dyDescent="0.2">
      <c r="A2203" s="113" t="s">
        <v>1958</v>
      </c>
      <c r="B2203" s="357" t="s">
        <v>2424</v>
      </c>
      <c r="C2203" s="357" t="s">
        <v>2496</v>
      </c>
      <c r="D2203" s="357">
        <v>50</v>
      </c>
      <c r="E2203" s="113" t="s">
        <v>189</v>
      </c>
      <c r="F2203" s="345">
        <f t="shared" si="9"/>
        <v>60</v>
      </c>
      <c r="G2203" s="357" t="s">
        <v>2070</v>
      </c>
      <c r="H2203" s="357" t="s">
        <v>28</v>
      </c>
      <c r="I2203" s="113" t="s">
        <v>29</v>
      </c>
      <c r="J2203" s="357" t="s">
        <v>76</v>
      </c>
      <c r="K2203" s="113"/>
      <c r="L2203" s="113"/>
      <c r="M2203" s="113" t="s">
        <v>32</v>
      </c>
      <c r="N2203" s="91" t="s">
        <v>368</v>
      </c>
      <c r="O2203" s="357">
        <v>24</v>
      </c>
      <c r="P2203" s="113" t="s">
        <v>28</v>
      </c>
      <c r="Q2203" s="65"/>
      <c r="R2203" s="65"/>
      <c r="S2203" s="65"/>
      <c r="T2203" s="65"/>
      <c r="U2203" s="65"/>
      <c r="V2203" s="65"/>
      <c r="W2203" s="65"/>
      <c r="X2203" s="65"/>
      <c r="Y2203" s="65"/>
      <c r="Z2203" s="65"/>
      <c r="AA2203" s="65"/>
      <c r="AB2203" s="65"/>
      <c r="AC2203" s="65"/>
      <c r="AD2203" s="65"/>
      <c r="AE2203" s="65"/>
      <c r="AF2203" s="65"/>
      <c r="AG2203" s="65"/>
      <c r="AH2203" s="65"/>
      <c r="AI2203" s="65"/>
      <c r="AJ2203" s="65"/>
      <c r="AK2203" s="65"/>
      <c r="AL2203" s="65"/>
      <c r="AM2203" s="65"/>
      <c r="AN2203" s="65"/>
      <c r="AO2203" s="65"/>
      <c r="AP2203" s="65"/>
      <c r="AQ2203" s="65"/>
      <c r="AR2203" s="65"/>
      <c r="AS2203" s="65"/>
      <c r="AT2203" s="65"/>
      <c r="AU2203" s="65"/>
      <c r="AV2203" s="65"/>
      <c r="AW2203" s="65"/>
      <c r="AX2203" s="65"/>
      <c r="AY2203" s="65"/>
      <c r="AZ2203" s="65"/>
      <c r="BA2203" s="65"/>
      <c r="BB2203" s="65"/>
      <c r="BC2203" s="65"/>
      <c r="BD2203" s="65"/>
      <c r="BE2203" s="65"/>
      <c r="BF2203" s="65"/>
      <c r="BG2203" s="65"/>
      <c r="BH2203" s="65"/>
      <c r="BI2203" s="65"/>
      <c r="BJ2203" s="65"/>
      <c r="BK2203" s="65"/>
      <c r="BL2203" s="65"/>
    </row>
    <row r="2204" spans="1:64" x14ac:dyDescent="0.2">
      <c r="A2204" s="113" t="s">
        <v>1958</v>
      </c>
      <c r="B2204" s="357" t="s">
        <v>2424</v>
      </c>
      <c r="C2204" s="357" t="s">
        <v>2497</v>
      </c>
      <c r="D2204" s="357">
        <v>50</v>
      </c>
      <c r="E2204" s="113" t="s">
        <v>189</v>
      </c>
      <c r="F2204" s="345">
        <f t="shared" si="9"/>
        <v>60</v>
      </c>
      <c r="G2204" s="357" t="s">
        <v>2070</v>
      </c>
      <c r="H2204" s="357" t="s">
        <v>28</v>
      </c>
      <c r="I2204" s="113" t="s">
        <v>29</v>
      </c>
      <c r="J2204" s="357" t="s">
        <v>76</v>
      </c>
      <c r="K2204" s="113"/>
      <c r="L2204" s="113"/>
      <c r="M2204" s="113" t="s">
        <v>32</v>
      </c>
      <c r="N2204" s="91" t="s">
        <v>368</v>
      </c>
      <c r="O2204" s="357">
        <v>24</v>
      </c>
      <c r="P2204" s="113" t="s">
        <v>28</v>
      </c>
      <c r="Q2204" s="65"/>
      <c r="R2204" s="65"/>
      <c r="S2204" s="65"/>
      <c r="T2204" s="65"/>
      <c r="U2204" s="65"/>
      <c r="V2204" s="65"/>
      <c r="W2204" s="65"/>
      <c r="X2204" s="65"/>
      <c r="Y2204" s="65"/>
      <c r="Z2204" s="65"/>
      <c r="AA2204" s="65"/>
      <c r="AB2204" s="65"/>
      <c r="AC2204" s="65"/>
      <c r="AD2204" s="65"/>
      <c r="AE2204" s="65"/>
      <c r="AF2204" s="65"/>
      <c r="AG2204" s="65"/>
      <c r="AH2204" s="65"/>
      <c r="AI2204" s="65"/>
      <c r="AJ2204" s="65"/>
      <c r="AK2204" s="65"/>
      <c r="AL2204" s="65"/>
      <c r="AM2204" s="65"/>
      <c r="AN2204" s="65"/>
      <c r="AO2204" s="65"/>
      <c r="AP2204" s="65"/>
      <c r="AQ2204" s="65"/>
      <c r="AR2204" s="65"/>
      <c r="AS2204" s="65"/>
      <c r="AT2204" s="65"/>
      <c r="AU2204" s="65"/>
      <c r="AV2204" s="65"/>
      <c r="AW2204" s="65"/>
      <c r="AX2204" s="65"/>
      <c r="AY2204" s="65"/>
      <c r="AZ2204" s="65"/>
      <c r="BA2204" s="65"/>
      <c r="BB2204" s="65"/>
      <c r="BC2204" s="65"/>
      <c r="BD2204" s="65"/>
      <c r="BE2204" s="65"/>
      <c r="BF2204" s="65"/>
      <c r="BG2204" s="65"/>
      <c r="BH2204" s="65"/>
      <c r="BI2204" s="65"/>
      <c r="BJ2204" s="65"/>
      <c r="BK2204" s="65"/>
      <c r="BL2204" s="65"/>
    </row>
    <row r="2205" spans="1:64" x14ac:dyDescent="0.2">
      <c r="A2205" s="113" t="s">
        <v>1958</v>
      </c>
      <c r="B2205" s="357" t="s">
        <v>2424</v>
      </c>
      <c r="C2205" s="357" t="s">
        <v>2498</v>
      </c>
      <c r="D2205" s="357">
        <v>50</v>
      </c>
      <c r="E2205" s="113" t="s">
        <v>189</v>
      </c>
      <c r="F2205" s="345">
        <f t="shared" si="9"/>
        <v>60</v>
      </c>
      <c r="G2205" s="357" t="s">
        <v>2070</v>
      </c>
      <c r="H2205" s="357" t="s">
        <v>28</v>
      </c>
      <c r="I2205" s="113" t="s">
        <v>29</v>
      </c>
      <c r="J2205" s="357" t="s">
        <v>76</v>
      </c>
      <c r="K2205" s="113"/>
      <c r="L2205" s="113"/>
      <c r="M2205" s="113" t="s">
        <v>32</v>
      </c>
      <c r="N2205" s="91" t="s">
        <v>368</v>
      </c>
      <c r="O2205" s="357">
        <v>24</v>
      </c>
      <c r="P2205" s="113" t="s">
        <v>28</v>
      </c>
      <c r="Q2205" s="65"/>
      <c r="R2205" s="65"/>
      <c r="S2205" s="65"/>
      <c r="T2205" s="65"/>
      <c r="U2205" s="65"/>
      <c r="V2205" s="65"/>
      <c r="W2205" s="65"/>
      <c r="X2205" s="65"/>
      <c r="Y2205" s="65"/>
      <c r="Z2205" s="65"/>
      <c r="AA2205" s="65"/>
      <c r="AB2205" s="65"/>
      <c r="AC2205" s="65"/>
      <c r="AD2205" s="65"/>
      <c r="AE2205" s="65"/>
      <c r="AF2205" s="65"/>
      <c r="AG2205" s="65"/>
      <c r="AH2205" s="65"/>
      <c r="AI2205" s="65"/>
      <c r="AJ2205" s="65"/>
      <c r="AK2205" s="65"/>
      <c r="AL2205" s="65"/>
      <c r="AM2205" s="65"/>
      <c r="AN2205" s="65"/>
      <c r="AO2205" s="65"/>
      <c r="AP2205" s="65"/>
      <c r="AQ2205" s="65"/>
      <c r="AR2205" s="65"/>
      <c r="AS2205" s="65"/>
      <c r="AT2205" s="65"/>
      <c r="AU2205" s="65"/>
      <c r="AV2205" s="65"/>
      <c r="AW2205" s="65"/>
      <c r="AX2205" s="65"/>
      <c r="AY2205" s="65"/>
      <c r="AZ2205" s="65"/>
      <c r="BA2205" s="65"/>
      <c r="BB2205" s="65"/>
      <c r="BC2205" s="65"/>
      <c r="BD2205" s="65"/>
      <c r="BE2205" s="65"/>
      <c r="BF2205" s="65"/>
      <c r="BG2205" s="65"/>
      <c r="BH2205" s="65"/>
      <c r="BI2205" s="65"/>
      <c r="BJ2205" s="65"/>
      <c r="BK2205" s="65"/>
      <c r="BL2205" s="65"/>
    </row>
    <row r="2206" spans="1:64" x14ac:dyDescent="0.2">
      <c r="A2206" s="113" t="s">
        <v>1958</v>
      </c>
      <c r="B2206" s="357" t="s">
        <v>2424</v>
      </c>
      <c r="C2206" s="357" t="s">
        <v>2499</v>
      </c>
      <c r="D2206" s="357">
        <v>50</v>
      </c>
      <c r="E2206" s="113" t="s">
        <v>189</v>
      </c>
      <c r="F2206" s="345">
        <f t="shared" si="9"/>
        <v>60</v>
      </c>
      <c r="G2206" s="357" t="s">
        <v>2070</v>
      </c>
      <c r="H2206" s="357" t="s">
        <v>28</v>
      </c>
      <c r="I2206" s="113" t="s">
        <v>29</v>
      </c>
      <c r="J2206" s="357" t="s">
        <v>76</v>
      </c>
      <c r="K2206" s="113"/>
      <c r="L2206" s="113"/>
      <c r="M2206" s="113" t="s">
        <v>32</v>
      </c>
      <c r="N2206" s="91" t="s">
        <v>368</v>
      </c>
      <c r="O2206" s="357">
        <v>24</v>
      </c>
      <c r="P2206" s="113" t="s">
        <v>28</v>
      </c>
      <c r="Q2206" s="65"/>
      <c r="R2206" s="65"/>
      <c r="S2206" s="65"/>
      <c r="T2206" s="65"/>
      <c r="U2206" s="65"/>
      <c r="V2206" s="65"/>
      <c r="W2206" s="65"/>
      <c r="X2206" s="65"/>
      <c r="Y2206" s="65"/>
      <c r="Z2206" s="65"/>
      <c r="AA2206" s="65"/>
      <c r="AB2206" s="65"/>
      <c r="AC2206" s="65"/>
      <c r="AD2206" s="65"/>
      <c r="AE2206" s="65"/>
      <c r="AF2206" s="65"/>
      <c r="AG2206" s="65"/>
      <c r="AH2206" s="65"/>
      <c r="AI2206" s="65"/>
      <c r="AJ2206" s="65"/>
      <c r="AK2206" s="65"/>
      <c r="AL2206" s="65"/>
      <c r="AM2206" s="65"/>
      <c r="AN2206" s="65"/>
      <c r="AO2206" s="65"/>
      <c r="AP2206" s="65"/>
      <c r="AQ2206" s="65"/>
      <c r="AR2206" s="65"/>
      <c r="AS2206" s="65"/>
      <c r="AT2206" s="65"/>
      <c r="AU2206" s="65"/>
      <c r="AV2206" s="65"/>
      <c r="AW2206" s="65"/>
      <c r="AX2206" s="65"/>
      <c r="AY2206" s="65"/>
      <c r="AZ2206" s="65"/>
      <c r="BA2206" s="65"/>
      <c r="BB2206" s="65"/>
      <c r="BC2206" s="65"/>
      <c r="BD2206" s="65"/>
      <c r="BE2206" s="65"/>
      <c r="BF2206" s="65"/>
      <c r="BG2206" s="65"/>
      <c r="BH2206" s="65"/>
      <c r="BI2206" s="65"/>
      <c r="BJ2206" s="65"/>
      <c r="BK2206" s="65"/>
      <c r="BL2206" s="65"/>
    </row>
    <row r="2207" spans="1:64" x14ac:dyDescent="0.2">
      <c r="A2207" s="113" t="s">
        <v>1958</v>
      </c>
      <c r="B2207" s="357" t="s">
        <v>2424</v>
      </c>
      <c r="C2207" s="357" t="s">
        <v>2500</v>
      </c>
      <c r="D2207" s="357">
        <v>50</v>
      </c>
      <c r="E2207" s="113" t="s">
        <v>189</v>
      </c>
      <c r="F2207" s="345">
        <f t="shared" si="9"/>
        <v>60</v>
      </c>
      <c r="G2207" s="357" t="s">
        <v>2070</v>
      </c>
      <c r="H2207" s="357" t="s">
        <v>28</v>
      </c>
      <c r="I2207" s="113" t="s">
        <v>29</v>
      </c>
      <c r="J2207" s="357" t="s">
        <v>76</v>
      </c>
      <c r="K2207" s="113"/>
      <c r="L2207" s="113"/>
      <c r="M2207" s="113" t="s">
        <v>32</v>
      </c>
      <c r="N2207" s="91" t="s">
        <v>368</v>
      </c>
      <c r="O2207" s="357">
        <v>24</v>
      </c>
      <c r="P2207" s="113" t="s">
        <v>28</v>
      </c>
      <c r="Q2207" s="65"/>
      <c r="R2207" s="65"/>
      <c r="S2207" s="65"/>
      <c r="T2207" s="65"/>
      <c r="U2207" s="65"/>
      <c r="V2207" s="65"/>
      <c r="W2207" s="65"/>
      <c r="X2207" s="65"/>
      <c r="Y2207" s="65"/>
      <c r="Z2207" s="65"/>
      <c r="AA2207" s="65"/>
      <c r="AB2207" s="65"/>
      <c r="AC2207" s="65"/>
      <c r="AD2207" s="65"/>
      <c r="AE2207" s="65"/>
      <c r="AF2207" s="65"/>
      <c r="AG2207" s="65"/>
      <c r="AH2207" s="65"/>
      <c r="AI2207" s="65"/>
      <c r="AJ2207" s="65"/>
      <c r="AK2207" s="65"/>
      <c r="AL2207" s="65"/>
      <c r="AM2207" s="65"/>
      <c r="AN2207" s="65"/>
      <c r="AO2207" s="65"/>
      <c r="AP2207" s="65"/>
      <c r="AQ2207" s="65"/>
      <c r="AR2207" s="65"/>
      <c r="AS2207" s="65"/>
      <c r="AT2207" s="65"/>
      <c r="AU2207" s="65"/>
      <c r="AV2207" s="65"/>
      <c r="AW2207" s="65"/>
      <c r="AX2207" s="65"/>
      <c r="AY2207" s="65"/>
      <c r="AZ2207" s="65"/>
      <c r="BA2207" s="65"/>
      <c r="BB2207" s="65"/>
      <c r="BC2207" s="65"/>
      <c r="BD2207" s="65"/>
      <c r="BE2207" s="65"/>
      <c r="BF2207" s="65"/>
      <c r="BG2207" s="65"/>
      <c r="BH2207" s="65"/>
      <c r="BI2207" s="65"/>
      <c r="BJ2207" s="65"/>
      <c r="BK2207" s="65"/>
      <c r="BL2207" s="65"/>
    </row>
    <row r="2208" spans="1:64" x14ac:dyDescent="0.2">
      <c r="A2208" s="113" t="s">
        <v>1958</v>
      </c>
      <c r="B2208" s="357" t="s">
        <v>2424</v>
      </c>
      <c r="C2208" s="357" t="s">
        <v>2501</v>
      </c>
      <c r="D2208" s="357">
        <v>50</v>
      </c>
      <c r="E2208" s="113" t="s">
        <v>189</v>
      </c>
      <c r="F2208" s="345">
        <f t="shared" si="9"/>
        <v>60</v>
      </c>
      <c r="G2208" s="357" t="s">
        <v>2070</v>
      </c>
      <c r="H2208" s="357" t="s">
        <v>28</v>
      </c>
      <c r="I2208" s="113" t="s">
        <v>29</v>
      </c>
      <c r="J2208" s="357" t="s">
        <v>76</v>
      </c>
      <c r="K2208" s="113"/>
      <c r="L2208" s="629"/>
      <c r="M2208" s="113" t="s">
        <v>32</v>
      </c>
      <c r="N2208" s="91" t="s">
        <v>368</v>
      </c>
      <c r="O2208" s="357">
        <v>24</v>
      </c>
      <c r="P2208" s="113" t="s">
        <v>28</v>
      </c>
      <c r="Q2208" s="65"/>
      <c r="R2208" s="65"/>
      <c r="S2208" s="65"/>
      <c r="T2208" s="65"/>
      <c r="U2208" s="65"/>
      <c r="V2208" s="65"/>
      <c r="W2208" s="65"/>
      <c r="X2208" s="65"/>
      <c r="Y2208" s="65"/>
      <c r="Z2208" s="65"/>
      <c r="AA2208" s="65"/>
      <c r="AB2208" s="65"/>
      <c r="AC2208" s="65"/>
      <c r="AD2208" s="65"/>
      <c r="AE2208" s="65"/>
      <c r="AF2208" s="65"/>
      <c r="AG2208" s="65"/>
      <c r="AH2208" s="65"/>
      <c r="AI2208" s="65"/>
      <c r="AJ2208" s="65"/>
      <c r="AK2208" s="65"/>
      <c r="AL2208" s="65"/>
      <c r="AM2208" s="65"/>
      <c r="AN2208" s="65"/>
      <c r="AO2208" s="65"/>
      <c r="AP2208" s="65"/>
      <c r="AQ2208" s="65"/>
      <c r="AR2208" s="65"/>
      <c r="AS2208" s="65"/>
      <c r="AT2208" s="65"/>
      <c r="AU2208" s="65"/>
      <c r="AV2208" s="65"/>
      <c r="AW2208" s="65"/>
      <c r="AX2208" s="65"/>
      <c r="AY2208" s="65"/>
      <c r="AZ2208" s="65"/>
      <c r="BA2208" s="65"/>
      <c r="BB2208" s="65"/>
      <c r="BC2208" s="65"/>
      <c r="BD2208" s="65"/>
      <c r="BE2208" s="65"/>
      <c r="BF2208" s="65"/>
      <c r="BG2208" s="65"/>
      <c r="BH2208" s="65"/>
      <c r="BI2208" s="65"/>
      <c r="BJ2208" s="65"/>
      <c r="BK2208" s="65"/>
      <c r="BL2208" s="65"/>
    </row>
    <row r="2209" spans="1:64" x14ac:dyDescent="0.2">
      <c r="A2209" s="113" t="s">
        <v>1958</v>
      </c>
      <c r="B2209" s="357" t="s">
        <v>2424</v>
      </c>
      <c r="C2209" s="357" t="s">
        <v>2502</v>
      </c>
      <c r="D2209" s="357">
        <v>50</v>
      </c>
      <c r="E2209" s="113" t="s">
        <v>189</v>
      </c>
      <c r="F2209" s="345">
        <f t="shared" si="9"/>
        <v>60</v>
      </c>
      <c r="G2209" s="357" t="s">
        <v>2070</v>
      </c>
      <c r="H2209" s="357" t="s">
        <v>28</v>
      </c>
      <c r="I2209" s="113" t="s">
        <v>29</v>
      </c>
      <c r="J2209" s="357" t="s">
        <v>76</v>
      </c>
      <c r="K2209" s="357"/>
      <c r="L2209" s="113"/>
      <c r="M2209" s="113" t="s">
        <v>32</v>
      </c>
      <c r="N2209" s="91" t="s">
        <v>368</v>
      </c>
      <c r="O2209" s="357">
        <v>24</v>
      </c>
      <c r="P2209" s="113" t="s">
        <v>28</v>
      </c>
      <c r="Q2209" s="65"/>
      <c r="R2209" s="65"/>
      <c r="S2209" s="65"/>
      <c r="T2209" s="65"/>
      <c r="U2209" s="65"/>
      <c r="V2209" s="65"/>
      <c r="W2209" s="65"/>
      <c r="X2209" s="65"/>
      <c r="Y2209" s="65"/>
      <c r="Z2209" s="65"/>
      <c r="AA2209" s="65"/>
      <c r="AB2209" s="65"/>
      <c r="AC2209" s="65"/>
      <c r="AD2209" s="65"/>
      <c r="AE2209" s="65"/>
      <c r="AF2209" s="65"/>
      <c r="AG2209" s="65"/>
      <c r="AH2209" s="65"/>
      <c r="AI2209" s="65"/>
      <c r="AJ2209" s="65"/>
      <c r="AK2209" s="65"/>
      <c r="AL2209" s="65"/>
      <c r="AM2209" s="65"/>
      <c r="AN2209" s="65"/>
      <c r="AO2209" s="65"/>
      <c r="AP2209" s="65"/>
      <c r="AQ2209" s="65"/>
      <c r="AR2209" s="65"/>
      <c r="AS2209" s="65"/>
      <c r="AT2209" s="65"/>
      <c r="AU2209" s="65"/>
      <c r="AV2209" s="65"/>
      <c r="AW2209" s="65"/>
      <c r="AX2209" s="65"/>
      <c r="AY2209" s="65"/>
      <c r="AZ2209" s="65"/>
      <c r="BA2209" s="65"/>
      <c r="BB2209" s="65"/>
      <c r="BC2209" s="65"/>
      <c r="BD2209" s="65"/>
      <c r="BE2209" s="65"/>
      <c r="BF2209" s="65"/>
      <c r="BG2209" s="65"/>
      <c r="BH2209" s="65"/>
      <c r="BI2209" s="65"/>
      <c r="BJ2209" s="65"/>
      <c r="BK2209" s="65"/>
      <c r="BL2209" s="65"/>
    </row>
    <row r="2210" spans="1:64" x14ac:dyDescent="0.2">
      <c r="A2210" s="113" t="s">
        <v>1958</v>
      </c>
      <c r="B2210" s="357" t="s">
        <v>2424</v>
      </c>
      <c r="C2210" s="357" t="s">
        <v>2503</v>
      </c>
      <c r="D2210" s="357">
        <v>50</v>
      </c>
      <c r="E2210" s="113" t="s">
        <v>189</v>
      </c>
      <c r="F2210" s="345">
        <f t="shared" si="9"/>
        <v>60</v>
      </c>
      <c r="G2210" s="357" t="s">
        <v>2070</v>
      </c>
      <c r="H2210" s="357" t="s">
        <v>28</v>
      </c>
      <c r="I2210" s="113" t="s">
        <v>29</v>
      </c>
      <c r="J2210" s="357" t="s">
        <v>76</v>
      </c>
      <c r="K2210" s="357"/>
      <c r="L2210" s="113"/>
      <c r="M2210" s="113" t="s">
        <v>32</v>
      </c>
      <c r="N2210" s="91" t="s">
        <v>368</v>
      </c>
      <c r="O2210" s="357">
        <v>24</v>
      </c>
      <c r="P2210" s="113" t="s">
        <v>28</v>
      </c>
      <c r="Q2210" s="65"/>
      <c r="R2210" s="65"/>
      <c r="S2210" s="65"/>
      <c r="T2210" s="65"/>
      <c r="U2210" s="65"/>
      <c r="V2210" s="65"/>
      <c r="W2210" s="65"/>
      <c r="X2210" s="65"/>
      <c r="Y2210" s="65"/>
      <c r="Z2210" s="65"/>
      <c r="AA2210" s="65"/>
      <c r="AB2210" s="65"/>
      <c r="AC2210" s="65"/>
      <c r="AD2210" s="65"/>
      <c r="AE2210" s="65"/>
      <c r="AF2210" s="65"/>
      <c r="AG2210" s="65"/>
      <c r="AH2210" s="65"/>
      <c r="AI2210" s="65"/>
      <c r="AJ2210" s="65"/>
      <c r="AK2210" s="65"/>
      <c r="AL2210" s="65"/>
      <c r="AM2210" s="65"/>
      <c r="AN2210" s="65"/>
      <c r="AO2210" s="65"/>
      <c r="AP2210" s="65"/>
      <c r="AQ2210" s="65"/>
      <c r="AR2210" s="65"/>
      <c r="AS2210" s="65"/>
      <c r="AT2210" s="65"/>
      <c r="AU2210" s="65"/>
      <c r="AV2210" s="65"/>
      <c r="AW2210" s="65"/>
      <c r="AX2210" s="65"/>
      <c r="AY2210" s="65"/>
      <c r="AZ2210" s="65"/>
      <c r="BA2210" s="65"/>
      <c r="BB2210" s="65"/>
      <c r="BC2210" s="65"/>
      <c r="BD2210" s="65"/>
      <c r="BE2210" s="65"/>
      <c r="BF2210" s="65"/>
      <c r="BG2210" s="65"/>
      <c r="BH2210" s="65"/>
      <c r="BI2210" s="65"/>
      <c r="BJ2210" s="65"/>
      <c r="BK2210" s="65"/>
      <c r="BL2210" s="65"/>
    </row>
    <row r="2211" spans="1:64" x14ac:dyDescent="0.2">
      <c r="A2211" s="113" t="s">
        <v>1958</v>
      </c>
      <c r="B2211" s="357" t="s">
        <v>2424</v>
      </c>
      <c r="C2211" s="357" t="s">
        <v>2504</v>
      </c>
      <c r="D2211" s="357">
        <v>50</v>
      </c>
      <c r="E2211" s="113" t="s">
        <v>189</v>
      </c>
      <c r="F2211" s="345">
        <f t="shared" si="9"/>
        <v>60</v>
      </c>
      <c r="G2211" s="357" t="s">
        <v>2070</v>
      </c>
      <c r="H2211" s="357" t="s">
        <v>28</v>
      </c>
      <c r="I2211" s="113" t="s">
        <v>29</v>
      </c>
      <c r="J2211" s="357" t="s">
        <v>76</v>
      </c>
      <c r="K2211" s="357"/>
      <c r="L2211" s="113"/>
      <c r="M2211" s="113" t="s">
        <v>32</v>
      </c>
      <c r="N2211" s="91" t="s">
        <v>368</v>
      </c>
      <c r="O2211" s="357">
        <v>24</v>
      </c>
      <c r="P2211" s="113" t="s">
        <v>28</v>
      </c>
      <c r="Q2211" s="65"/>
      <c r="R2211" s="65"/>
      <c r="S2211" s="65"/>
      <c r="T2211" s="65"/>
      <c r="U2211" s="65"/>
      <c r="V2211" s="65"/>
      <c r="W2211" s="65"/>
      <c r="X2211" s="65"/>
      <c r="Y2211" s="65"/>
      <c r="Z2211" s="65"/>
      <c r="AA2211" s="65"/>
      <c r="AB2211" s="65"/>
      <c r="AC2211" s="65"/>
      <c r="AD2211" s="65"/>
      <c r="AE2211" s="65"/>
      <c r="AF2211" s="65"/>
      <c r="AG2211" s="65"/>
      <c r="AH2211" s="65"/>
      <c r="AI2211" s="65"/>
      <c r="AJ2211" s="65"/>
      <c r="AK2211" s="65"/>
      <c r="AL2211" s="65"/>
      <c r="AM2211" s="65"/>
      <c r="AN2211" s="65"/>
      <c r="AO2211" s="65"/>
      <c r="AP2211" s="65"/>
      <c r="AQ2211" s="65"/>
      <c r="AR2211" s="65"/>
      <c r="AS2211" s="65"/>
      <c r="AT2211" s="65"/>
      <c r="AU2211" s="65"/>
      <c r="AV2211" s="65"/>
      <c r="AW2211" s="65"/>
      <c r="AX2211" s="65"/>
      <c r="AY2211" s="65"/>
      <c r="AZ2211" s="65"/>
      <c r="BA2211" s="65"/>
      <c r="BB2211" s="65"/>
      <c r="BC2211" s="65"/>
      <c r="BD2211" s="65"/>
      <c r="BE2211" s="65"/>
      <c r="BF2211" s="65"/>
      <c r="BG2211" s="65"/>
      <c r="BH2211" s="65"/>
      <c r="BI2211" s="65"/>
      <c r="BJ2211" s="65"/>
      <c r="BK2211" s="65"/>
      <c r="BL2211" s="65"/>
    </row>
    <row r="2212" spans="1:64" x14ac:dyDescent="0.2">
      <c r="A2212" s="113" t="s">
        <v>1958</v>
      </c>
      <c r="B2212" s="357" t="s">
        <v>2424</v>
      </c>
      <c r="C2212" s="357" t="s">
        <v>2505</v>
      </c>
      <c r="D2212" s="357">
        <v>50</v>
      </c>
      <c r="E2212" s="113" t="s">
        <v>189</v>
      </c>
      <c r="F2212" s="345">
        <f t="shared" si="9"/>
        <v>60</v>
      </c>
      <c r="G2212" s="357" t="s">
        <v>2070</v>
      </c>
      <c r="H2212" s="357" t="s">
        <v>28</v>
      </c>
      <c r="I2212" s="113" t="s">
        <v>29</v>
      </c>
      <c r="J2212" s="357" t="s">
        <v>28</v>
      </c>
      <c r="K2212" s="113"/>
      <c r="L2212" s="629"/>
      <c r="M2212" s="113" t="s">
        <v>32</v>
      </c>
      <c r="N2212" s="91" t="s">
        <v>368</v>
      </c>
      <c r="O2212" s="357">
        <v>24</v>
      </c>
      <c r="P2212" s="113" t="s">
        <v>28</v>
      </c>
      <c r="Q2212" s="65"/>
      <c r="R2212" s="65"/>
      <c r="S2212" s="65"/>
      <c r="T2212" s="65"/>
      <c r="U2212" s="65"/>
      <c r="V2212" s="65"/>
      <c r="W2212" s="65"/>
      <c r="X2212" s="65"/>
      <c r="Y2212" s="65"/>
      <c r="Z2212" s="65"/>
      <c r="AA2212" s="65"/>
      <c r="AB2212" s="65"/>
      <c r="AC2212" s="65"/>
      <c r="AD2212" s="65"/>
      <c r="AE2212" s="65"/>
      <c r="AF2212" s="65"/>
      <c r="AG2212" s="65"/>
      <c r="AH2212" s="65"/>
      <c r="AI2212" s="65"/>
      <c r="AJ2212" s="65"/>
      <c r="AK2212" s="65"/>
      <c r="AL2212" s="65"/>
      <c r="AM2212" s="65"/>
      <c r="AN2212" s="65"/>
      <c r="AO2212" s="65"/>
      <c r="AP2212" s="65"/>
      <c r="AQ2212" s="65"/>
      <c r="AR2212" s="65"/>
      <c r="AS2212" s="65"/>
      <c r="AT2212" s="65"/>
      <c r="AU2212" s="65"/>
      <c r="AV2212" s="65"/>
      <c r="AW2212" s="65"/>
      <c r="AX2212" s="65"/>
      <c r="AY2212" s="65"/>
      <c r="AZ2212" s="65"/>
      <c r="BA2212" s="65"/>
      <c r="BB2212" s="65"/>
      <c r="BC2212" s="65"/>
      <c r="BD2212" s="65"/>
      <c r="BE2212" s="65"/>
      <c r="BF2212" s="65"/>
      <c r="BG2212" s="65"/>
      <c r="BH2212" s="65"/>
      <c r="BI2212" s="65"/>
      <c r="BJ2212" s="65"/>
      <c r="BK2212" s="65"/>
      <c r="BL2212" s="65"/>
    </row>
    <row r="2213" spans="1:64" x14ac:dyDescent="0.2">
      <c r="A2213" s="113" t="s">
        <v>1958</v>
      </c>
      <c r="B2213" s="357" t="s">
        <v>2424</v>
      </c>
      <c r="C2213" s="357" t="s">
        <v>2506</v>
      </c>
      <c r="D2213" s="357">
        <v>50</v>
      </c>
      <c r="E2213" s="113" t="s">
        <v>189</v>
      </c>
      <c r="F2213" s="345">
        <f t="shared" si="9"/>
        <v>60</v>
      </c>
      <c r="G2213" s="357" t="s">
        <v>2070</v>
      </c>
      <c r="H2213" s="357" t="s">
        <v>28</v>
      </c>
      <c r="I2213" s="113" t="s">
        <v>29</v>
      </c>
      <c r="J2213" s="357" t="s">
        <v>76</v>
      </c>
      <c r="K2213" s="113"/>
      <c r="L2213" s="113"/>
      <c r="M2213" s="113" t="s">
        <v>32</v>
      </c>
      <c r="N2213" s="91" t="s">
        <v>368</v>
      </c>
      <c r="O2213" s="357">
        <v>24</v>
      </c>
      <c r="P2213" s="113" t="s">
        <v>28</v>
      </c>
      <c r="Q2213" s="65"/>
      <c r="R2213" s="65"/>
      <c r="S2213" s="65"/>
      <c r="T2213" s="65"/>
      <c r="U2213" s="65"/>
      <c r="V2213" s="65"/>
      <c r="W2213" s="65"/>
      <c r="X2213" s="65"/>
      <c r="Y2213" s="65"/>
      <c r="Z2213" s="65"/>
      <c r="AA2213" s="65"/>
      <c r="AB2213" s="65"/>
      <c r="AC2213" s="65"/>
      <c r="AD2213" s="65"/>
      <c r="AE2213" s="65"/>
      <c r="AF2213" s="65"/>
      <c r="AG2213" s="65"/>
      <c r="AH2213" s="65"/>
      <c r="AI2213" s="65"/>
      <c r="AJ2213" s="65"/>
      <c r="AK2213" s="65"/>
      <c r="AL2213" s="65"/>
      <c r="AM2213" s="65"/>
      <c r="AN2213" s="65"/>
      <c r="AO2213" s="65"/>
      <c r="AP2213" s="65"/>
      <c r="AQ2213" s="65"/>
      <c r="AR2213" s="65"/>
      <c r="AS2213" s="65"/>
      <c r="AT2213" s="65"/>
      <c r="AU2213" s="65"/>
      <c r="AV2213" s="65"/>
      <c r="AW2213" s="65"/>
      <c r="AX2213" s="65"/>
      <c r="AY2213" s="65"/>
      <c r="AZ2213" s="65"/>
      <c r="BA2213" s="65"/>
      <c r="BB2213" s="65"/>
      <c r="BC2213" s="65"/>
      <c r="BD2213" s="65"/>
      <c r="BE2213" s="65"/>
      <c r="BF2213" s="65"/>
      <c r="BG2213" s="65"/>
      <c r="BH2213" s="65"/>
      <c r="BI2213" s="65"/>
      <c r="BJ2213" s="65"/>
      <c r="BK2213" s="65"/>
      <c r="BL2213" s="65"/>
    </row>
    <row r="2214" spans="1:64" x14ac:dyDescent="0.2">
      <c r="A2214" s="113" t="s">
        <v>1958</v>
      </c>
      <c r="B2214" s="357" t="s">
        <v>2424</v>
      </c>
      <c r="C2214" s="357" t="s">
        <v>2507</v>
      </c>
      <c r="D2214" s="357">
        <v>50</v>
      </c>
      <c r="E2214" s="113" t="s">
        <v>189</v>
      </c>
      <c r="F2214" s="345">
        <f t="shared" si="9"/>
        <v>60</v>
      </c>
      <c r="G2214" s="357" t="s">
        <v>2070</v>
      </c>
      <c r="H2214" s="357" t="s">
        <v>28</v>
      </c>
      <c r="I2214" s="113" t="s">
        <v>29</v>
      </c>
      <c r="J2214" s="357" t="s">
        <v>76</v>
      </c>
      <c r="K2214" s="113"/>
      <c r="L2214" s="113"/>
      <c r="M2214" s="113" t="s">
        <v>32</v>
      </c>
      <c r="N2214" s="91" t="s">
        <v>368</v>
      </c>
      <c r="O2214" s="357">
        <v>24</v>
      </c>
      <c r="P2214" s="113" t="s">
        <v>28</v>
      </c>
      <c r="Q2214" s="65"/>
      <c r="R2214" s="65"/>
      <c r="S2214" s="65"/>
      <c r="T2214" s="65"/>
      <c r="U2214" s="65"/>
      <c r="V2214" s="65"/>
      <c r="W2214" s="65"/>
      <c r="X2214" s="65"/>
      <c r="Y2214" s="65"/>
      <c r="Z2214" s="65"/>
      <c r="AA2214" s="65"/>
      <c r="AB2214" s="65"/>
      <c r="AC2214" s="65"/>
      <c r="AD2214" s="65"/>
      <c r="AE2214" s="65"/>
      <c r="AF2214" s="65"/>
      <c r="AG2214" s="65"/>
      <c r="AH2214" s="65"/>
      <c r="AI2214" s="65"/>
      <c r="AJ2214" s="65"/>
      <c r="AK2214" s="65"/>
      <c r="AL2214" s="65"/>
      <c r="AM2214" s="65"/>
      <c r="AN2214" s="65"/>
      <c r="AO2214" s="65"/>
      <c r="AP2214" s="65"/>
      <c r="AQ2214" s="65"/>
      <c r="AR2214" s="65"/>
      <c r="AS2214" s="65"/>
      <c r="AT2214" s="65"/>
      <c r="AU2214" s="65"/>
      <c r="AV2214" s="65"/>
      <c r="AW2214" s="65"/>
      <c r="AX2214" s="65"/>
      <c r="AY2214" s="65"/>
      <c r="AZ2214" s="65"/>
      <c r="BA2214" s="65"/>
      <c r="BB2214" s="65"/>
      <c r="BC2214" s="65"/>
      <c r="BD2214" s="65"/>
      <c r="BE2214" s="65"/>
      <c r="BF2214" s="65"/>
      <c r="BG2214" s="65"/>
      <c r="BH2214" s="65"/>
      <c r="BI2214" s="65"/>
      <c r="BJ2214" s="65"/>
      <c r="BK2214" s="65"/>
      <c r="BL2214" s="65"/>
    </row>
    <row r="2215" spans="1:64" x14ac:dyDescent="0.2">
      <c r="A2215" s="113" t="s">
        <v>1958</v>
      </c>
      <c r="B2215" s="357" t="s">
        <v>2424</v>
      </c>
      <c r="C2215" s="357" t="s">
        <v>2508</v>
      </c>
      <c r="D2215" s="357">
        <v>50</v>
      </c>
      <c r="E2215" s="113" t="s">
        <v>189</v>
      </c>
      <c r="F2215" s="345">
        <f t="shared" si="9"/>
        <v>60</v>
      </c>
      <c r="G2215" s="357" t="s">
        <v>2070</v>
      </c>
      <c r="H2215" s="357" t="s">
        <v>28</v>
      </c>
      <c r="I2215" s="113" t="s">
        <v>29</v>
      </c>
      <c r="J2215" s="113" t="s">
        <v>76</v>
      </c>
      <c r="K2215" s="357"/>
      <c r="L2215" s="357"/>
      <c r="M2215" s="113" t="s">
        <v>32</v>
      </c>
      <c r="N2215" s="91" t="s">
        <v>368</v>
      </c>
      <c r="O2215" s="357">
        <v>24</v>
      </c>
      <c r="P2215" s="113" t="s">
        <v>28</v>
      </c>
      <c r="Q2215" s="65"/>
      <c r="R2215" s="65"/>
      <c r="S2215" s="65"/>
      <c r="T2215" s="65"/>
      <c r="U2215" s="65"/>
      <c r="V2215" s="65"/>
      <c r="W2215" s="65"/>
      <c r="X2215" s="65"/>
      <c r="Y2215" s="65"/>
      <c r="Z2215" s="65"/>
      <c r="AA2215" s="65"/>
      <c r="AB2215" s="65"/>
      <c r="AC2215" s="65"/>
      <c r="AD2215" s="65"/>
      <c r="AE2215" s="65"/>
      <c r="AF2215" s="65"/>
      <c r="AG2215" s="65"/>
      <c r="AH2215" s="65"/>
      <c r="AI2215" s="65"/>
      <c r="AJ2215" s="65"/>
      <c r="AK2215" s="65"/>
      <c r="AL2215" s="65"/>
      <c r="AM2215" s="65"/>
      <c r="AN2215" s="65"/>
      <c r="AO2215" s="65"/>
      <c r="AP2215" s="65"/>
      <c r="AQ2215" s="65"/>
      <c r="AR2215" s="65"/>
      <c r="AS2215" s="65"/>
      <c r="AT2215" s="65"/>
      <c r="AU2215" s="65"/>
      <c r="AV2215" s="65"/>
      <c r="AW2215" s="65"/>
      <c r="AX2215" s="65"/>
      <c r="AY2215" s="65"/>
      <c r="AZ2215" s="65"/>
      <c r="BA2215" s="65"/>
      <c r="BB2215" s="65"/>
      <c r="BC2215" s="65"/>
      <c r="BD2215" s="65"/>
      <c r="BE2215" s="65"/>
      <c r="BF2215" s="65"/>
      <c r="BG2215" s="65"/>
      <c r="BH2215" s="65"/>
      <c r="BI2215" s="65"/>
      <c r="BJ2215" s="65"/>
      <c r="BK2215" s="65"/>
      <c r="BL2215" s="65"/>
    </row>
    <row r="2216" spans="1:64" x14ac:dyDescent="0.2">
      <c r="A2216" s="113" t="s">
        <v>1958</v>
      </c>
      <c r="B2216" s="357" t="s">
        <v>2424</v>
      </c>
      <c r="C2216" s="357" t="s">
        <v>2509</v>
      </c>
      <c r="D2216" s="357">
        <v>50</v>
      </c>
      <c r="E2216" s="113" t="s">
        <v>189</v>
      </c>
      <c r="F2216" s="345">
        <f t="shared" si="9"/>
        <v>60</v>
      </c>
      <c r="G2216" s="357" t="s">
        <v>2070</v>
      </c>
      <c r="H2216" s="357" t="s">
        <v>28</v>
      </c>
      <c r="I2216" s="113" t="s">
        <v>29</v>
      </c>
      <c r="J2216" s="113" t="s">
        <v>76</v>
      </c>
      <c r="K2216" s="357"/>
      <c r="L2216" s="357"/>
      <c r="M2216" s="113" t="s">
        <v>32</v>
      </c>
      <c r="N2216" s="91" t="s">
        <v>368</v>
      </c>
      <c r="O2216" s="357">
        <v>24</v>
      </c>
      <c r="P2216" s="113" t="s">
        <v>28</v>
      </c>
      <c r="Q2216" s="65"/>
      <c r="R2216" s="65"/>
      <c r="S2216" s="65"/>
      <c r="T2216" s="65"/>
      <c r="U2216" s="65"/>
      <c r="V2216" s="65"/>
      <c r="W2216" s="65"/>
      <c r="X2216" s="65"/>
      <c r="Y2216" s="65"/>
      <c r="Z2216" s="65"/>
      <c r="AA2216" s="65"/>
      <c r="AB2216" s="65"/>
      <c r="AC2216" s="65"/>
      <c r="AD2216" s="65"/>
      <c r="AE2216" s="65"/>
      <c r="AF2216" s="65"/>
      <c r="AG2216" s="65"/>
      <c r="AH2216" s="65"/>
      <c r="AI2216" s="65"/>
      <c r="AJ2216" s="65"/>
      <c r="AK2216" s="65"/>
      <c r="AL2216" s="65"/>
      <c r="AM2216" s="65"/>
      <c r="AN2216" s="65"/>
      <c r="AO2216" s="65"/>
      <c r="AP2216" s="65"/>
      <c r="AQ2216" s="65"/>
      <c r="AR2216" s="65"/>
      <c r="AS2216" s="65"/>
      <c r="AT2216" s="65"/>
      <c r="AU2216" s="65"/>
      <c r="AV2216" s="65"/>
      <c r="AW2216" s="65"/>
      <c r="AX2216" s="65"/>
      <c r="AY2216" s="65"/>
      <c r="AZ2216" s="65"/>
      <c r="BA2216" s="65"/>
      <c r="BB2216" s="65"/>
      <c r="BC2216" s="65"/>
      <c r="BD2216" s="65"/>
      <c r="BE2216" s="65"/>
      <c r="BF2216" s="65"/>
      <c r="BG2216" s="65"/>
      <c r="BH2216" s="65"/>
      <c r="BI2216" s="65"/>
      <c r="BJ2216" s="65"/>
      <c r="BK2216" s="65"/>
      <c r="BL2216" s="65"/>
    </row>
    <row r="2217" spans="1:64" x14ac:dyDescent="0.2">
      <c r="A2217" s="113" t="s">
        <v>1958</v>
      </c>
      <c r="B2217" s="357" t="s">
        <v>2424</v>
      </c>
      <c r="C2217" s="357" t="s">
        <v>2510</v>
      </c>
      <c r="D2217" s="357">
        <v>50</v>
      </c>
      <c r="E2217" s="113" t="s">
        <v>189</v>
      </c>
      <c r="F2217" s="345">
        <f t="shared" si="9"/>
        <v>60</v>
      </c>
      <c r="G2217" s="357" t="s">
        <v>2070</v>
      </c>
      <c r="H2217" s="357" t="s">
        <v>28</v>
      </c>
      <c r="I2217" s="113" t="s">
        <v>29</v>
      </c>
      <c r="J2217" s="357" t="s">
        <v>76</v>
      </c>
      <c r="K2217" s="113"/>
      <c r="L2217" s="113"/>
      <c r="M2217" s="113" t="s">
        <v>32</v>
      </c>
      <c r="N2217" s="91" t="s">
        <v>368</v>
      </c>
      <c r="O2217" s="357">
        <v>24</v>
      </c>
      <c r="P2217" s="113" t="s">
        <v>28</v>
      </c>
      <c r="Q2217" s="65"/>
      <c r="R2217" s="65"/>
      <c r="S2217" s="65"/>
      <c r="T2217" s="65"/>
      <c r="U2217" s="65"/>
      <c r="V2217" s="65"/>
      <c r="W2217" s="65"/>
      <c r="X2217" s="65"/>
      <c r="Y2217" s="65"/>
      <c r="Z2217" s="65"/>
      <c r="AA2217" s="65"/>
      <c r="AB2217" s="65"/>
      <c r="AC2217" s="65"/>
      <c r="AD2217" s="65"/>
      <c r="AE2217" s="65"/>
      <c r="AF2217" s="65"/>
      <c r="AG2217" s="65"/>
      <c r="AH2217" s="65"/>
      <c r="AI2217" s="65"/>
      <c r="AJ2217" s="65"/>
      <c r="AK2217" s="65"/>
      <c r="AL2217" s="65"/>
      <c r="AM2217" s="65"/>
      <c r="AN2217" s="65"/>
      <c r="AO2217" s="65"/>
      <c r="AP2217" s="65"/>
      <c r="AQ2217" s="65"/>
      <c r="AR2217" s="65"/>
      <c r="AS2217" s="65"/>
      <c r="AT2217" s="65"/>
      <c r="AU2217" s="65"/>
      <c r="AV2217" s="65"/>
      <c r="AW2217" s="65"/>
      <c r="AX2217" s="65"/>
      <c r="AY2217" s="65"/>
      <c r="AZ2217" s="65"/>
      <c r="BA2217" s="65"/>
      <c r="BB2217" s="65"/>
      <c r="BC2217" s="65"/>
      <c r="BD2217" s="65"/>
      <c r="BE2217" s="65"/>
      <c r="BF2217" s="65"/>
      <c r="BG2217" s="65"/>
      <c r="BH2217" s="65"/>
      <c r="BI2217" s="65"/>
      <c r="BJ2217" s="65"/>
      <c r="BK2217" s="65"/>
      <c r="BL2217" s="65"/>
    </row>
    <row r="2218" spans="1:64" x14ac:dyDescent="0.2">
      <c r="A2218" s="113" t="s">
        <v>1958</v>
      </c>
      <c r="B2218" s="357" t="s">
        <v>2424</v>
      </c>
      <c r="C2218" s="357" t="s">
        <v>2511</v>
      </c>
      <c r="D2218" s="357">
        <v>50</v>
      </c>
      <c r="E2218" s="113" t="s">
        <v>189</v>
      </c>
      <c r="F2218" s="345">
        <f t="shared" si="9"/>
        <v>60</v>
      </c>
      <c r="G2218" s="357" t="s">
        <v>2070</v>
      </c>
      <c r="H2218" s="357" t="s">
        <v>28</v>
      </c>
      <c r="I2218" s="113" t="s">
        <v>29</v>
      </c>
      <c r="J2218" s="357" t="s">
        <v>76</v>
      </c>
      <c r="K2218" s="357"/>
      <c r="L2218" s="113"/>
      <c r="M2218" s="113" t="s">
        <v>32</v>
      </c>
      <c r="N2218" s="91" t="s">
        <v>368</v>
      </c>
      <c r="O2218" s="357">
        <v>24</v>
      </c>
      <c r="P2218" s="113" t="s">
        <v>28</v>
      </c>
      <c r="Q2218" s="65"/>
      <c r="R2218" s="65"/>
      <c r="S2218" s="65"/>
      <c r="T2218" s="65"/>
      <c r="U2218" s="65"/>
      <c r="V2218" s="65"/>
      <c r="W2218" s="65"/>
      <c r="X2218" s="65"/>
      <c r="Y2218" s="65"/>
      <c r="Z2218" s="65"/>
      <c r="AA2218" s="65"/>
      <c r="AB2218" s="65"/>
      <c r="AC2218" s="65"/>
      <c r="AD2218" s="65"/>
      <c r="AE2218" s="65"/>
      <c r="AF2218" s="65"/>
      <c r="AG2218" s="65"/>
      <c r="AH2218" s="65"/>
      <c r="AI2218" s="65"/>
      <c r="AJ2218" s="65"/>
      <c r="AK2218" s="65"/>
      <c r="AL2218" s="65"/>
      <c r="AM2218" s="65"/>
      <c r="AN2218" s="65"/>
      <c r="AO2218" s="65"/>
      <c r="AP2218" s="65"/>
      <c r="AQ2218" s="65"/>
      <c r="AR2218" s="65"/>
      <c r="AS2218" s="65"/>
      <c r="AT2218" s="65"/>
      <c r="AU2218" s="65"/>
      <c r="AV2218" s="65"/>
      <c r="AW2218" s="65"/>
      <c r="AX2218" s="65"/>
      <c r="AY2218" s="65"/>
      <c r="AZ2218" s="65"/>
      <c r="BA2218" s="65"/>
      <c r="BB2218" s="65"/>
      <c r="BC2218" s="65"/>
      <c r="BD2218" s="65"/>
      <c r="BE2218" s="65"/>
      <c r="BF2218" s="65"/>
      <c r="BG2218" s="65"/>
      <c r="BH2218" s="65"/>
      <c r="BI2218" s="65"/>
      <c r="BJ2218" s="65"/>
      <c r="BK2218" s="65"/>
      <c r="BL2218" s="65"/>
    </row>
    <row r="2219" spans="1:64" x14ac:dyDescent="0.2">
      <c r="A2219" s="113" t="s">
        <v>1958</v>
      </c>
      <c r="B2219" s="357" t="s">
        <v>2424</v>
      </c>
      <c r="C2219" s="357" t="s">
        <v>2512</v>
      </c>
      <c r="D2219" s="357">
        <v>50</v>
      </c>
      <c r="E2219" s="113" t="s">
        <v>189</v>
      </c>
      <c r="F2219" s="345">
        <f t="shared" si="9"/>
        <v>60</v>
      </c>
      <c r="G2219" s="357" t="s">
        <v>2070</v>
      </c>
      <c r="H2219" s="357" t="s">
        <v>28</v>
      </c>
      <c r="I2219" s="113" t="s">
        <v>29</v>
      </c>
      <c r="J2219" s="357" t="s">
        <v>76</v>
      </c>
      <c r="K2219" s="113"/>
      <c r="L2219" s="113"/>
      <c r="M2219" s="113" t="s">
        <v>32</v>
      </c>
      <c r="N2219" s="91" t="s">
        <v>368</v>
      </c>
      <c r="O2219" s="357">
        <v>24</v>
      </c>
      <c r="P2219" s="113" t="s">
        <v>28</v>
      </c>
      <c r="Q2219" s="65"/>
      <c r="R2219" s="65"/>
      <c r="S2219" s="65"/>
      <c r="T2219" s="65"/>
      <c r="U2219" s="65"/>
      <c r="V2219" s="65"/>
      <c r="W2219" s="65"/>
      <c r="X2219" s="65"/>
      <c r="Y2219" s="65"/>
      <c r="Z2219" s="65"/>
      <c r="AA2219" s="65"/>
      <c r="AB2219" s="65"/>
      <c r="AC2219" s="65"/>
      <c r="AD2219" s="65"/>
      <c r="AE2219" s="65"/>
      <c r="AF2219" s="65"/>
      <c r="AG2219" s="65"/>
      <c r="AH2219" s="65"/>
      <c r="AI2219" s="65"/>
      <c r="AJ2219" s="65"/>
      <c r="AK2219" s="65"/>
      <c r="AL2219" s="65"/>
      <c r="AM2219" s="65"/>
      <c r="AN2219" s="65"/>
      <c r="AO2219" s="65"/>
      <c r="AP2219" s="65"/>
      <c r="AQ2219" s="65"/>
      <c r="AR2219" s="65"/>
      <c r="AS2219" s="65"/>
      <c r="AT2219" s="65"/>
      <c r="AU2219" s="65"/>
      <c r="AV2219" s="65"/>
      <c r="AW2219" s="65"/>
      <c r="AX2219" s="65"/>
      <c r="AY2219" s="65"/>
      <c r="AZ2219" s="65"/>
      <c r="BA2219" s="65"/>
      <c r="BB2219" s="65"/>
      <c r="BC2219" s="65"/>
      <c r="BD2219" s="65"/>
      <c r="BE2219" s="65"/>
      <c r="BF2219" s="65"/>
      <c r="BG2219" s="65"/>
      <c r="BH2219" s="65"/>
      <c r="BI2219" s="65"/>
      <c r="BJ2219" s="65"/>
      <c r="BK2219" s="65"/>
      <c r="BL2219" s="65"/>
    </row>
    <row r="2220" spans="1:64" x14ac:dyDescent="0.2">
      <c r="A2220" s="113" t="s">
        <v>1958</v>
      </c>
      <c r="B2220" s="357" t="s">
        <v>2424</v>
      </c>
      <c r="C2220" s="357" t="s">
        <v>2513</v>
      </c>
      <c r="D2220" s="357">
        <v>50</v>
      </c>
      <c r="E2220" s="113" t="s">
        <v>189</v>
      </c>
      <c r="F2220" s="345">
        <f t="shared" si="9"/>
        <v>60</v>
      </c>
      <c r="G2220" s="357" t="s">
        <v>2070</v>
      </c>
      <c r="H2220" s="357" t="s">
        <v>28</v>
      </c>
      <c r="I2220" s="113" t="s">
        <v>29</v>
      </c>
      <c r="J2220" s="113" t="s">
        <v>76</v>
      </c>
      <c r="K2220" s="357"/>
      <c r="L2220" s="357"/>
      <c r="M2220" s="113" t="s">
        <v>32</v>
      </c>
      <c r="N2220" s="91" t="s">
        <v>368</v>
      </c>
      <c r="O2220" s="357">
        <v>24</v>
      </c>
      <c r="P2220" s="113" t="s">
        <v>28</v>
      </c>
      <c r="Q2220" s="65"/>
      <c r="R2220" s="65"/>
      <c r="S2220" s="65"/>
      <c r="T2220" s="65"/>
      <c r="U2220" s="65"/>
      <c r="V2220" s="65"/>
      <c r="W2220" s="65"/>
      <c r="X2220" s="65"/>
      <c r="Y2220" s="65"/>
      <c r="Z2220" s="65"/>
      <c r="AA2220" s="65"/>
      <c r="AB2220" s="65"/>
      <c r="AC2220" s="65"/>
      <c r="AD2220" s="65"/>
      <c r="AE2220" s="65"/>
      <c r="AF2220" s="65"/>
      <c r="AG2220" s="65"/>
      <c r="AH2220" s="65"/>
      <c r="AI2220" s="65"/>
      <c r="AJ2220" s="65"/>
      <c r="AK2220" s="65"/>
      <c r="AL2220" s="65"/>
      <c r="AM2220" s="65"/>
      <c r="AN2220" s="65"/>
      <c r="AO2220" s="65"/>
      <c r="AP2220" s="65"/>
      <c r="AQ2220" s="65"/>
      <c r="AR2220" s="65"/>
      <c r="AS2220" s="65"/>
      <c r="AT2220" s="65"/>
      <c r="AU2220" s="65"/>
      <c r="AV2220" s="65"/>
      <c r="AW2220" s="65"/>
      <c r="AX2220" s="65"/>
      <c r="AY2220" s="65"/>
      <c r="AZ2220" s="65"/>
      <c r="BA2220" s="65"/>
      <c r="BB2220" s="65"/>
      <c r="BC2220" s="65"/>
      <c r="BD2220" s="65"/>
      <c r="BE2220" s="65"/>
      <c r="BF2220" s="65"/>
      <c r="BG2220" s="65"/>
      <c r="BH2220" s="65"/>
      <c r="BI2220" s="65"/>
      <c r="BJ2220" s="65"/>
      <c r="BK2220" s="65"/>
      <c r="BL2220" s="65"/>
    </row>
    <row r="2221" spans="1:64" x14ac:dyDescent="0.2">
      <c r="A2221" s="113" t="s">
        <v>1958</v>
      </c>
      <c r="B2221" s="357" t="s">
        <v>2424</v>
      </c>
      <c r="C2221" s="357" t="s">
        <v>2514</v>
      </c>
      <c r="D2221" s="357">
        <v>50</v>
      </c>
      <c r="E2221" s="113" t="s">
        <v>189</v>
      </c>
      <c r="F2221" s="345">
        <f t="shared" si="9"/>
        <v>60</v>
      </c>
      <c r="G2221" s="357" t="s">
        <v>2070</v>
      </c>
      <c r="H2221" s="357" t="s">
        <v>28</v>
      </c>
      <c r="I2221" s="113" t="s">
        <v>29</v>
      </c>
      <c r="J2221" s="357" t="s">
        <v>76</v>
      </c>
      <c r="K2221" s="113"/>
      <c r="L2221" s="113"/>
      <c r="M2221" s="113" t="s">
        <v>32</v>
      </c>
      <c r="N2221" s="91" t="s">
        <v>368</v>
      </c>
      <c r="O2221" s="357">
        <v>24</v>
      </c>
      <c r="P2221" s="113" t="s">
        <v>28</v>
      </c>
      <c r="Q2221" s="65"/>
      <c r="R2221" s="65"/>
      <c r="S2221" s="65"/>
      <c r="T2221" s="65"/>
      <c r="U2221" s="65"/>
      <c r="V2221" s="65"/>
      <c r="W2221" s="65"/>
      <c r="X2221" s="65"/>
      <c r="Y2221" s="65"/>
      <c r="Z2221" s="65"/>
      <c r="AA2221" s="65"/>
      <c r="AB2221" s="65"/>
      <c r="AC2221" s="65"/>
      <c r="AD2221" s="65"/>
      <c r="AE2221" s="65"/>
      <c r="AF2221" s="65"/>
      <c r="AG2221" s="65"/>
      <c r="AH2221" s="65"/>
      <c r="AI2221" s="65"/>
      <c r="AJ2221" s="65"/>
      <c r="AK2221" s="65"/>
      <c r="AL2221" s="65"/>
      <c r="AM2221" s="65"/>
      <c r="AN2221" s="65"/>
      <c r="AO2221" s="65"/>
      <c r="AP2221" s="65"/>
      <c r="AQ2221" s="65"/>
      <c r="AR2221" s="65"/>
      <c r="AS2221" s="65"/>
      <c r="AT2221" s="65"/>
      <c r="AU2221" s="65"/>
      <c r="AV2221" s="65"/>
      <c r="AW2221" s="65"/>
      <c r="AX2221" s="65"/>
      <c r="AY2221" s="65"/>
      <c r="AZ2221" s="65"/>
      <c r="BA2221" s="65"/>
      <c r="BB2221" s="65"/>
      <c r="BC2221" s="65"/>
      <c r="BD2221" s="65"/>
      <c r="BE2221" s="65"/>
      <c r="BF2221" s="65"/>
      <c r="BG2221" s="65"/>
      <c r="BH2221" s="65"/>
      <c r="BI2221" s="65"/>
      <c r="BJ2221" s="65"/>
      <c r="BK2221" s="65"/>
      <c r="BL2221" s="65"/>
    </row>
    <row r="2222" spans="1:64" x14ac:dyDescent="0.2">
      <c r="A2222" s="113" t="s">
        <v>1958</v>
      </c>
      <c r="B2222" s="357" t="s">
        <v>2424</v>
      </c>
      <c r="C2222" s="357" t="s">
        <v>2515</v>
      </c>
      <c r="D2222" s="357">
        <v>50</v>
      </c>
      <c r="E2222" s="113" t="s">
        <v>189</v>
      </c>
      <c r="F2222" s="345">
        <f t="shared" si="9"/>
        <v>60</v>
      </c>
      <c r="G2222" s="357" t="s">
        <v>2070</v>
      </c>
      <c r="H2222" s="357" t="s">
        <v>28</v>
      </c>
      <c r="I2222" s="113" t="s">
        <v>29</v>
      </c>
      <c r="J2222" s="357" t="s">
        <v>76</v>
      </c>
      <c r="K2222" s="357"/>
      <c r="L2222" s="113"/>
      <c r="M2222" s="113" t="s">
        <v>32</v>
      </c>
      <c r="N2222" s="91" t="s">
        <v>368</v>
      </c>
      <c r="O2222" s="357">
        <v>24</v>
      </c>
      <c r="P2222" s="113" t="s">
        <v>28</v>
      </c>
      <c r="Q2222" s="65"/>
      <c r="R2222" s="65"/>
      <c r="S2222" s="65"/>
      <c r="T2222" s="65"/>
      <c r="U2222" s="65"/>
      <c r="V2222" s="65"/>
      <c r="W2222" s="65"/>
      <c r="X2222" s="65"/>
      <c r="Y2222" s="65"/>
      <c r="Z2222" s="65"/>
      <c r="AA2222" s="65"/>
      <c r="AB2222" s="65"/>
      <c r="AC2222" s="65"/>
      <c r="AD2222" s="65"/>
      <c r="AE2222" s="65"/>
      <c r="AF2222" s="65"/>
      <c r="AG2222" s="65"/>
      <c r="AH2222" s="65"/>
      <c r="AI2222" s="65"/>
      <c r="AJ2222" s="65"/>
      <c r="AK2222" s="65"/>
      <c r="AL2222" s="65"/>
      <c r="AM2222" s="65"/>
      <c r="AN2222" s="65"/>
      <c r="AO2222" s="65"/>
      <c r="AP2222" s="65"/>
      <c r="AQ2222" s="65"/>
      <c r="AR2222" s="65"/>
      <c r="AS2222" s="65"/>
      <c r="AT2222" s="65"/>
      <c r="AU2222" s="65"/>
      <c r="AV2222" s="65"/>
      <c r="AW2222" s="65"/>
      <c r="AX2222" s="65"/>
      <c r="AY2222" s="65"/>
      <c r="AZ2222" s="65"/>
      <c r="BA2222" s="65"/>
      <c r="BB2222" s="65"/>
      <c r="BC2222" s="65"/>
      <c r="BD2222" s="65"/>
      <c r="BE2222" s="65"/>
      <c r="BF2222" s="65"/>
      <c r="BG2222" s="65"/>
      <c r="BH2222" s="65"/>
      <c r="BI2222" s="65"/>
      <c r="BJ2222" s="65"/>
      <c r="BK2222" s="65"/>
      <c r="BL2222" s="65"/>
    </row>
    <row r="2223" spans="1:64" x14ac:dyDescent="0.2">
      <c r="A2223" s="113" t="s">
        <v>1958</v>
      </c>
      <c r="B2223" s="357" t="s">
        <v>2424</v>
      </c>
      <c r="C2223" s="357" t="s">
        <v>2516</v>
      </c>
      <c r="D2223" s="357">
        <v>50</v>
      </c>
      <c r="E2223" s="113" t="s">
        <v>189</v>
      </c>
      <c r="F2223" s="345">
        <f t="shared" si="9"/>
        <v>60</v>
      </c>
      <c r="G2223" s="357" t="s">
        <v>2070</v>
      </c>
      <c r="H2223" s="357" t="s">
        <v>28</v>
      </c>
      <c r="I2223" s="113" t="s">
        <v>29</v>
      </c>
      <c r="J2223" s="113" t="s">
        <v>76</v>
      </c>
      <c r="K2223" s="605"/>
      <c r="L2223" s="605"/>
      <c r="M2223" s="113" t="s">
        <v>32</v>
      </c>
      <c r="N2223" s="91" t="s">
        <v>368</v>
      </c>
      <c r="O2223" s="357">
        <v>24</v>
      </c>
      <c r="P2223" s="113" t="s">
        <v>28</v>
      </c>
      <c r="Q2223" s="65"/>
      <c r="R2223" s="65"/>
      <c r="S2223" s="65"/>
      <c r="T2223" s="65"/>
      <c r="U2223" s="65"/>
      <c r="V2223" s="65"/>
      <c r="W2223" s="65"/>
      <c r="X2223" s="65"/>
      <c r="Y2223" s="65"/>
      <c r="Z2223" s="65"/>
      <c r="AA2223" s="65"/>
      <c r="AB2223" s="65"/>
      <c r="AC2223" s="65"/>
      <c r="AD2223" s="65"/>
      <c r="AE2223" s="65"/>
      <c r="AF2223" s="65"/>
      <c r="AG2223" s="65"/>
      <c r="AH2223" s="65"/>
      <c r="AI2223" s="65"/>
      <c r="AJ2223" s="65"/>
      <c r="AK2223" s="65"/>
      <c r="AL2223" s="65"/>
      <c r="AM2223" s="65"/>
      <c r="AN2223" s="65"/>
      <c r="AO2223" s="65"/>
      <c r="AP2223" s="65"/>
      <c r="AQ2223" s="65"/>
      <c r="AR2223" s="65"/>
      <c r="AS2223" s="65"/>
      <c r="AT2223" s="65"/>
      <c r="AU2223" s="65"/>
      <c r="AV2223" s="65"/>
      <c r="AW2223" s="65"/>
      <c r="AX2223" s="65"/>
      <c r="AY2223" s="65"/>
      <c r="AZ2223" s="65"/>
      <c r="BA2223" s="65"/>
      <c r="BB2223" s="65"/>
      <c r="BC2223" s="65"/>
      <c r="BD2223" s="65"/>
      <c r="BE2223" s="65"/>
      <c r="BF2223" s="65"/>
      <c r="BG2223" s="65"/>
      <c r="BH2223" s="65"/>
      <c r="BI2223" s="65"/>
      <c r="BJ2223" s="65"/>
      <c r="BK2223" s="65"/>
      <c r="BL2223" s="65"/>
    </row>
    <row r="2224" spans="1:64" x14ac:dyDescent="0.2">
      <c r="A2224" s="113" t="s">
        <v>1958</v>
      </c>
      <c r="B2224" s="357" t="s">
        <v>2424</v>
      </c>
      <c r="C2224" s="357" t="s">
        <v>2517</v>
      </c>
      <c r="D2224" s="628">
        <v>50</v>
      </c>
      <c r="E2224" s="113" t="s">
        <v>189</v>
      </c>
      <c r="F2224" s="345">
        <f t="shared" si="9"/>
        <v>60</v>
      </c>
      <c r="G2224" s="357" t="s">
        <v>2070</v>
      </c>
      <c r="H2224" s="357" t="s">
        <v>28</v>
      </c>
      <c r="I2224" s="113" t="s">
        <v>29</v>
      </c>
      <c r="J2224" s="113" t="s">
        <v>76</v>
      </c>
      <c r="K2224" s="605"/>
      <c r="L2224" s="605"/>
      <c r="M2224" s="113" t="s">
        <v>32</v>
      </c>
      <c r="N2224" s="91" t="s">
        <v>368</v>
      </c>
      <c r="O2224" s="357">
        <v>24</v>
      </c>
      <c r="P2224" s="113" t="s">
        <v>28</v>
      </c>
      <c r="Q2224" s="65"/>
      <c r="R2224" s="65"/>
      <c r="S2224" s="65"/>
      <c r="T2224" s="65"/>
      <c r="U2224" s="65"/>
      <c r="V2224" s="65"/>
      <c r="W2224" s="65"/>
      <c r="X2224" s="65"/>
      <c r="Y2224" s="65"/>
      <c r="Z2224" s="65"/>
      <c r="AA2224" s="65"/>
      <c r="AB2224" s="65"/>
      <c r="AC2224" s="65"/>
      <c r="AD2224" s="65"/>
      <c r="AE2224" s="65"/>
      <c r="AF2224" s="65"/>
      <c r="AG2224" s="65"/>
      <c r="AH2224" s="65"/>
      <c r="AI2224" s="65"/>
      <c r="AJ2224" s="65"/>
      <c r="AK2224" s="65"/>
      <c r="AL2224" s="65"/>
      <c r="AM2224" s="65"/>
      <c r="AN2224" s="65"/>
      <c r="AO2224" s="65"/>
      <c r="AP2224" s="65"/>
      <c r="AQ2224" s="65"/>
      <c r="AR2224" s="65"/>
      <c r="AS2224" s="65"/>
      <c r="AT2224" s="65"/>
      <c r="AU2224" s="65"/>
      <c r="AV2224" s="65"/>
      <c r="AW2224" s="65"/>
      <c r="AX2224" s="65"/>
      <c r="AY2224" s="65"/>
      <c r="AZ2224" s="65"/>
      <c r="BA2224" s="65"/>
      <c r="BB2224" s="65"/>
      <c r="BC2224" s="65"/>
      <c r="BD2224" s="65"/>
      <c r="BE2224" s="65"/>
      <c r="BF2224" s="65"/>
      <c r="BG2224" s="65"/>
      <c r="BH2224" s="65"/>
      <c r="BI2224" s="65"/>
      <c r="BJ2224" s="65"/>
      <c r="BK2224" s="65"/>
      <c r="BL2224" s="65"/>
    </row>
    <row r="2225" spans="1:64" x14ac:dyDescent="0.2">
      <c r="A2225" s="113" t="s">
        <v>1958</v>
      </c>
      <c r="B2225" s="357" t="s">
        <v>2424</v>
      </c>
      <c r="C2225" s="357" t="s">
        <v>2518</v>
      </c>
      <c r="D2225" s="644">
        <v>50</v>
      </c>
      <c r="E2225" s="113" t="s">
        <v>189</v>
      </c>
      <c r="F2225" s="345">
        <f t="shared" si="9"/>
        <v>60</v>
      </c>
      <c r="G2225" s="357" t="s">
        <v>2070</v>
      </c>
      <c r="H2225" s="357" t="s">
        <v>28</v>
      </c>
      <c r="I2225" s="113" t="s">
        <v>29</v>
      </c>
      <c r="J2225" s="357" t="s">
        <v>76</v>
      </c>
      <c r="K2225" s="357"/>
      <c r="L2225" s="113"/>
      <c r="M2225" s="113" t="s">
        <v>32</v>
      </c>
      <c r="N2225" s="91" t="s">
        <v>368</v>
      </c>
      <c r="O2225" s="357">
        <v>24</v>
      </c>
      <c r="P2225" s="113" t="s">
        <v>28</v>
      </c>
      <c r="Q2225" s="65"/>
      <c r="R2225" s="65"/>
      <c r="S2225" s="65"/>
      <c r="T2225" s="65"/>
      <c r="U2225" s="65"/>
      <c r="V2225" s="65"/>
      <c r="W2225" s="65"/>
      <c r="X2225" s="65"/>
      <c r="Y2225" s="65"/>
      <c r="Z2225" s="65"/>
      <c r="AA2225" s="65"/>
      <c r="AB2225" s="65"/>
      <c r="AC2225" s="65"/>
      <c r="AD2225" s="65"/>
      <c r="AE2225" s="65"/>
      <c r="AF2225" s="65"/>
      <c r="AG2225" s="65"/>
      <c r="AH2225" s="65"/>
      <c r="AI2225" s="65"/>
      <c r="AJ2225" s="65"/>
      <c r="AK2225" s="65"/>
      <c r="AL2225" s="65"/>
      <c r="AM2225" s="65"/>
      <c r="AN2225" s="65"/>
      <c r="AO2225" s="65"/>
      <c r="AP2225" s="65"/>
      <c r="AQ2225" s="65"/>
      <c r="AR2225" s="65"/>
      <c r="AS2225" s="65"/>
      <c r="AT2225" s="65"/>
      <c r="AU2225" s="65"/>
      <c r="AV2225" s="65"/>
      <c r="AW2225" s="65"/>
      <c r="AX2225" s="65"/>
      <c r="AY2225" s="65"/>
      <c r="AZ2225" s="65"/>
      <c r="BA2225" s="65"/>
      <c r="BB2225" s="65"/>
      <c r="BC2225" s="65"/>
      <c r="BD2225" s="65"/>
      <c r="BE2225" s="65"/>
      <c r="BF2225" s="65"/>
      <c r="BG2225" s="65"/>
      <c r="BH2225" s="65"/>
      <c r="BI2225" s="65"/>
      <c r="BJ2225" s="65"/>
      <c r="BK2225" s="65"/>
      <c r="BL2225" s="65"/>
    </row>
    <row r="2226" spans="1:64" x14ac:dyDescent="0.2">
      <c r="A2226" s="113" t="s">
        <v>1958</v>
      </c>
      <c r="B2226" s="357" t="s">
        <v>2424</v>
      </c>
      <c r="C2226" s="642" t="s">
        <v>2519</v>
      </c>
      <c r="D2226" s="645">
        <v>50</v>
      </c>
      <c r="E2226" s="113" t="s">
        <v>189</v>
      </c>
      <c r="F2226" s="345">
        <f t="shared" si="9"/>
        <v>60</v>
      </c>
      <c r="G2226" s="357" t="s">
        <v>2070</v>
      </c>
      <c r="H2226" s="357" t="s">
        <v>28</v>
      </c>
      <c r="I2226" s="113" t="s">
        <v>29</v>
      </c>
      <c r="J2226" s="357" t="s">
        <v>28</v>
      </c>
      <c r="K2226" s="113"/>
      <c r="L2226" s="357"/>
      <c r="M2226" s="113" t="s">
        <v>32</v>
      </c>
      <c r="N2226" s="91" t="s">
        <v>368</v>
      </c>
      <c r="O2226" s="357">
        <v>24</v>
      </c>
      <c r="P2226" s="113" t="s">
        <v>28</v>
      </c>
      <c r="Q2226" s="65"/>
      <c r="R2226" s="65"/>
      <c r="S2226" s="65"/>
      <c r="T2226" s="65"/>
      <c r="U2226" s="65"/>
      <c r="V2226" s="65"/>
      <c r="W2226" s="65"/>
      <c r="X2226" s="65"/>
      <c r="Y2226" s="65"/>
      <c r="Z2226" s="65"/>
      <c r="AA2226" s="65"/>
      <c r="AB2226" s="65"/>
      <c r="AC2226" s="65"/>
      <c r="AD2226" s="65"/>
      <c r="AE2226" s="65"/>
      <c r="AF2226" s="65"/>
      <c r="AG2226" s="65"/>
      <c r="AH2226" s="65"/>
      <c r="AI2226" s="65"/>
      <c r="AJ2226" s="65"/>
      <c r="AK2226" s="65"/>
      <c r="AL2226" s="65"/>
      <c r="AM2226" s="65"/>
      <c r="AN2226" s="65"/>
      <c r="AO2226" s="65"/>
      <c r="AP2226" s="65"/>
      <c r="AQ2226" s="65"/>
      <c r="AR2226" s="65"/>
      <c r="AS2226" s="65"/>
      <c r="AT2226" s="65"/>
      <c r="AU2226" s="65"/>
      <c r="AV2226" s="65"/>
      <c r="AW2226" s="65"/>
      <c r="AX2226" s="65"/>
      <c r="AY2226" s="65"/>
      <c r="AZ2226" s="65"/>
      <c r="BA2226" s="65"/>
      <c r="BB2226" s="65"/>
      <c r="BC2226" s="65"/>
      <c r="BD2226" s="65"/>
      <c r="BE2226" s="65"/>
      <c r="BF2226" s="65"/>
      <c r="BG2226" s="65"/>
      <c r="BH2226" s="65"/>
      <c r="BI2226" s="65"/>
      <c r="BJ2226" s="65"/>
      <c r="BK2226" s="65"/>
      <c r="BL2226" s="65"/>
    </row>
    <row r="2227" spans="1:64" x14ac:dyDescent="0.2">
      <c r="A2227" s="113" t="s">
        <v>1958</v>
      </c>
      <c r="B2227" s="357" t="s">
        <v>2424</v>
      </c>
      <c r="C2227" s="357" t="s">
        <v>2520</v>
      </c>
      <c r="D2227" s="644">
        <v>50</v>
      </c>
      <c r="E2227" s="113" t="s">
        <v>189</v>
      </c>
      <c r="F2227" s="345">
        <f t="shared" si="9"/>
        <v>60</v>
      </c>
      <c r="G2227" s="357" t="s">
        <v>2070</v>
      </c>
      <c r="H2227" s="357" t="s">
        <v>28</v>
      </c>
      <c r="I2227" s="113" t="s">
        <v>29</v>
      </c>
      <c r="J2227" s="357" t="s">
        <v>76</v>
      </c>
      <c r="K2227" s="113"/>
      <c r="L2227" s="113"/>
      <c r="M2227" s="113" t="s">
        <v>32</v>
      </c>
      <c r="N2227" s="91" t="s">
        <v>368</v>
      </c>
      <c r="O2227" s="357">
        <v>24</v>
      </c>
      <c r="P2227" s="113" t="s">
        <v>28</v>
      </c>
      <c r="Q2227" s="65"/>
      <c r="R2227" s="65"/>
      <c r="S2227" s="65"/>
      <c r="T2227" s="65"/>
      <c r="U2227" s="65"/>
      <c r="V2227" s="65"/>
      <c r="W2227" s="65"/>
      <c r="X2227" s="65"/>
      <c r="Y2227" s="65"/>
      <c r="Z2227" s="65"/>
      <c r="AA2227" s="65"/>
      <c r="AB2227" s="65"/>
      <c r="AC2227" s="65"/>
      <c r="AD2227" s="65"/>
      <c r="AE2227" s="65"/>
      <c r="AF2227" s="65"/>
      <c r="AG2227" s="65"/>
      <c r="AH2227" s="65"/>
      <c r="AI2227" s="65"/>
      <c r="AJ2227" s="65"/>
      <c r="AK2227" s="65"/>
      <c r="AL2227" s="65"/>
      <c r="AM2227" s="65"/>
      <c r="AN2227" s="65"/>
      <c r="AO2227" s="65"/>
      <c r="AP2227" s="65"/>
      <c r="AQ2227" s="65"/>
      <c r="AR2227" s="65"/>
      <c r="AS2227" s="65"/>
      <c r="AT2227" s="65"/>
      <c r="AU2227" s="65"/>
      <c r="AV2227" s="65"/>
      <c r="AW2227" s="65"/>
      <c r="AX2227" s="65"/>
      <c r="AY2227" s="65"/>
      <c r="AZ2227" s="65"/>
      <c r="BA2227" s="65"/>
      <c r="BB2227" s="65"/>
      <c r="BC2227" s="65"/>
      <c r="BD2227" s="65"/>
      <c r="BE2227" s="65"/>
      <c r="BF2227" s="65"/>
      <c r="BG2227" s="65"/>
      <c r="BH2227" s="65"/>
      <c r="BI2227" s="65"/>
      <c r="BJ2227" s="65"/>
      <c r="BK2227" s="65"/>
      <c r="BL2227" s="65"/>
    </row>
    <row r="2228" spans="1:64" x14ac:dyDescent="0.2">
      <c r="A2228" s="113" t="s">
        <v>1958</v>
      </c>
      <c r="B2228" s="357" t="s">
        <v>2424</v>
      </c>
      <c r="C2228" s="357" t="s">
        <v>2521</v>
      </c>
      <c r="D2228" s="644">
        <v>50</v>
      </c>
      <c r="E2228" s="113" t="s">
        <v>189</v>
      </c>
      <c r="F2228" s="345">
        <f t="shared" si="9"/>
        <v>60</v>
      </c>
      <c r="G2228" s="357" t="s">
        <v>2070</v>
      </c>
      <c r="H2228" s="357" t="s">
        <v>28</v>
      </c>
      <c r="I2228" s="113" t="s">
        <v>29</v>
      </c>
      <c r="J2228" s="357" t="s">
        <v>76</v>
      </c>
      <c r="K2228" s="357"/>
      <c r="L2228" s="113"/>
      <c r="M2228" s="113" t="s">
        <v>32</v>
      </c>
      <c r="N2228" s="91" t="s">
        <v>368</v>
      </c>
      <c r="O2228" s="357">
        <v>24</v>
      </c>
      <c r="P2228" s="113" t="s">
        <v>28</v>
      </c>
      <c r="Q2228" s="65"/>
      <c r="R2228" s="65"/>
      <c r="S2228" s="65"/>
      <c r="T2228" s="65"/>
      <c r="U2228" s="65"/>
      <c r="V2228" s="65"/>
      <c r="W2228" s="65"/>
      <c r="X2228" s="65"/>
      <c r="Y2228" s="65"/>
      <c r="Z2228" s="65"/>
      <c r="AA2228" s="65"/>
      <c r="AB2228" s="65"/>
      <c r="AC2228" s="65"/>
      <c r="AD2228" s="65"/>
      <c r="AE2228" s="65"/>
      <c r="AF2228" s="65"/>
      <c r="AG2228" s="65"/>
      <c r="AH2228" s="65"/>
      <c r="AI2228" s="65"/>
      <c r="AJ2228" s="65"/>
      <c r="AK2228" s="65"/>
      <c r="AL2228" s="65"/>
      <c r="AM2228" s="65"/>
      <c r="AN2228" s="65"/>
      <c r="AO2228" s="65"/>
      <c r="AP2228" s="65"/>
      <c r="AQ2228" s="65"/>
      <c r="AR2228" s="65"/>
      <c r="AS2228" s="65"/>
      <c r="AT2228" s="65"/>
      <c r="AU2228" s="65"/>
      <c r="AV2228" s="65"/>
      <c r="AW2228" s="65"/>
      <c r="AX2228" s="65"/>
      <c r="AY2228" s="65"/>
      <c r="AZ2228" s="65"/>
      <c r="BA2228" s="65"/>
      <c r="BB2228" s="65"/>
      <c r="BC2228" s="65"/>
      <c r="BD2228" s="65"/>
      <c r="BE2228" s="65"/>
      <c r="BF2228" s="65"/>
      <c r="BG2228" s="65"/>
      <c r="BH2228" s="65"/>
      <c r="BI2228" s="65"/>
      <c r="BJ2228" s="65"/>
      <c r="BK2228" s="65"/>
      <c r="BL2228" s="65"/>
    </row>
    <row r="2229" spans="1:64" x14ac:dyDescent="0.2">
      <c r="A2229" s="113" t="s">
        <v>1958</v>
      </c>
      <c r="B2229" s="357" t="s">
        <v>2424</v>
      </c>
      <c r="C2229" s="357" t="s">
        <v>2522</v>
      </c>
      <c r="D2229" s="644">
        <v>50</v>
      </c>
      <c r="E2229" s="113" t="s">
        <v>189</v>
      </c>
      <c r="F2229" s="345">
        <f t="shared" si="9"/>
        <v>60</v>
      </c>
      <c r="G2229" s="357" t="s">
        <v>2070</v>
      </c>
      <c r="H2229" s="357" t="s">
        <v>28</v>
      </c>
      <c r="I2229" s="113" t="s">
        <v>29</v>
      </c>
      <c r="J2229" s="357" t="s">
        <v>76</v>
      </c>
      <c r="K2229" s="357"/>
      <c r="L2229" s="113"/>
      <c r="M2229" s="113" t="s">
        <v>32</v>
      </c>
      <c r="N2229" s="91" t="s">
        <v>368</v>
      </c>
      <c r="O2229" s="357">
        <v>24</v>
      </c>
      <c r="P2229" s="113" t="s">
        <v>28</v>
      </c>
      <c r="Q2229" s="65"/>
      <c r="R2229" s="65"/>
      <c r="S2229" s="65"/>
      <c r="T2229" s="65"/>
      <c r="U2229" s="65"/>
      <c r="V2229" s="65"/>
      <c r="W2229" s="65"/>
      <c r="X2229" s="65"/>
      <c r="Y2229" s="65"/>
      <c r="Z2229" s="65"/>
      <c r="AA2229" s="65"/>
      <c r="AB2229" s="65"/>
      <c r="AC2229" s="65"/>
      <c r="AD2229" s="65"/>
      <c r="AE2229" s="65"/>
      <c r="AF2229" s="65"/>
      <c r="AG2229" s="65"/>
      <c r="AH2229" s="65"/>
      <c r="AI2229" s="65"/>
      <c r="AJ2229" s="65"/>
      <c r="AK2229" s="65"/>
      <c r="AL2229" s="65"/>
      <c r="AM2229" s="65"/>
      <c r="AN2229" s="65"/>
      <c r="AO2229" s="65"/>
      <c r="AP2229" s="65"/>
      <c r="AQ2229" s="65"/>
      <c r="AR2229" s="65"/>
      <c r="AS2229" s="65"/>
      <c r="AT2229" s="65"/>
      <c r="AU2229" s="65"/>
      <c r="AV2229" s="65"/>
      <c r="AW2229" s="65"/>
      <c r="AX2229" s="65"/>
      <c r="AY2229" s="65"/>
      <c r="AZ2229" s="65"/>
      <c r="BA2229" s="65"/>
      <c r="BB2229" s="65"/>
      <c r="BC2229" s="65"/>
      <c r="BD2229" s="65"/>
      <c r="BE2229" s="65"/>
      <c r="BF2229" s="65"/>
      <c r="BG2229" s="65"/>
      <c r="BH2229" s="65"/>
      <c r="BI2229" s="65"/>
      <c r="BJ2229" s="65"/>
      <c r="BK2229" s="65"/>
      <c r="BL2229" s="65"/>
    </row>
    <row r="2230" spans="1:64" x14ac:dyDescent="0.2">
      <c r="A2230" s="113" t="s">
        <v>1958</v>
      </c>
      <c r="B2230" s="357" t="s">
        <v>2424</v>
      </c>
      <c r="C2230" s="642" t="s">
        <v>2523</v>
      </c>
      <c r="D2230" s="645">
        <v>50</v>
      </c>
      <c r="E2230" s="113" t="s">
        <v>189</v>
      </c>
      <c r="F2230" s="345">
        <f t="shared" si="9"/>
        <v>60</v>
      </c>
      <c r="G2230" s="357" t="s">
        <v>2070</v>
      </c>
      <c r="H2230" s="357" t="s">
        <v>28</v>
      </c>
      <c r="I2230" s="113" t="s">
        <v>29</v>
      </c>
      <c r="J2230" s="357" t="s">
        <v>28</v>
      </c>
      <c r="K2230" s="113"/>
      <c r="L2230" s="357"/>
      <c r="M2230" s="113" t="s">
        <v>32</v>
      </c>
      <c r="N2230" s="91" t="s">
        <v>368</v>
      </c>
      <c r="O2230" s="357">
        <v>24</v>
      </c>
      <c r="P2230" s="113" t="s">
        <v>28</v>
      </c>
      <c r="Q2230" s="65"/>
      <c r="R2230" s="65"/>
      <c r="S2230" s="65"/>
      <c r="T2230" s="65"/>
      <c r="U2230" s="65"/>
      <c r="V2230" s="65"/>
      <c r="W2230" s="65"/>
      <c r="X2230" s="65"/>
      <c r="Y2230" s="65"/>
      <c r="Z2230" s="65"/>
      <c r="AA2230" s="65"/>
      <c r="AB2230" s="65"/>
      <c r="AC2230" s="65"/>
      <c r="AD2230" s="65"/>
      <c r="AE2230" s="65"/>
      <c r="AF2230" s="65"/>
      <c r="AG2230" s="65"/>
      <c r="AH2230" s="65"/>
      <c r="AI2230" s="65"/>
      <c r="AJ2230" s="65"/>
      <c r="AK2230" s="65"/>
      <c r="AL2230" s="65"/>
      <c r="AM2230" s="65"/>
      <c r="AN2230" s="65"/>
      <c r="AO2230" s="65"/>
      <c r="AP2230" s="65"/>
      <c r="AQ2230" s="65"/>
      <c r="AR2230" s="65"/>
      <c r="AS2230" s="65"/>
      <c r="AT2230" s="65"/>
      <c r="AU2230" s="65"/>
      <c r="AV2230" s="65"/>
      <c r="AW2230" s="65"/>
      <c r="AX2230" s="65"/>
      <c r="AY2230" s="65"/>
      <c r="AZ2230" s="65"/>
      <c r="BA2230" s="65"/>
      <c r="BB2230" s="65"/>
      <c r="BC2230" s="65"/>
      <c r="BD2230" s="65"/>
      <c r="BE2230" s="65"/>
      <c r="BF2230" s="65"/>
      <c r="BG2230" s="65"/>
      <c r="BH2230" s="65"/>
      <c r="BI2230" s="65"/>
      <c r="BJ2230" s="65"/>
      <c r="BK2230" s="65"/>
      <c r="BL2230" s="65"/>
    </row>
    <row r="2231" spans="1:64" x14ac:dyDescent="0.2">
      <c r="A2231" s="113" t="s">
        <v>1958</v>
      </c>
      <c r="B2231" s="357" t="s">
        <v>2424</v>
      </c>
      <c r="C2231" s="357" t="s">
        <v>2524</v>
      </c>
      <c r="D2231" s="628">
        <v>50</v>
      </c>
      <c r="E2231" s="113" t="s">
        <v>189</v>
      </c>
      <c r="F2231" s="345">
        <f t="shared" ref="F2231:F2258" si="10">D2231*1.2</f>
        <v>60</v>
      </c>
      <c r="G2231" s="357" t="s">
        <v>2070</v>
      </c>
      <c r="H2231" s="357" t="s">
        <v>28</v>
      </c>
      <c r="I2231" s="113" t="s">
        <v>29</v>
      </c>
      <c r="J2231" s="113" t="s">
        <v>76</v>
      </c>
      <c r="K2231" s="357"/>
      <c r="L2231" s="357"/>
      <c r="M2231" s="113" t="s">
        <v>32</v>
      </c>
      <c r="N2231" s="91" t="s">
        <v>368</v>
      </c>
      <c r="O2231" s="357">
        <v>24</v>
      </c>
      <c r="P2231" s="113" t="s">
        <v>28</v>
      </c>
      <c r="Q2231" s="65"/>
      <c r="R2231" s="65"/>
      <c r="S2231" s="65"/>
      <c r="T2231" s="65"/>
      <c r="U2231" s="65"/>
      <c r="V2231" s="65"/>
      <c r="W2231" s="65"/>
      <c r="X2231" s="65"/>
      <c r="Y2231" s="65"/>
      <c r="Z2231" s="65"/>
      <c r="AA2231" s="65"/>
      <c r="AB2231" s="65"/>
      <c r="AC2231" s="65"/>
      <c r="AD2231" s="65"/>
      <c r="AE2231" s="65"/>
      <c r="AF2231" s="65"/>
      <c r="AG2231" s="65"/>
      <c r="AH2231" s="65"/>
      <c r="AI2231" s="65"/>
      <c r="AJ2231" s="65"/>
      <c r="AK2231" s="65"/>
      <c r="AL2231" s="65"/>
      <c r="AM2231" s="65"/>
      <c r="AN2231" s="65"/>
      <c r="AO2231" s="65"/>
      <c r="AP2231" s="65"/>
      <c r="AQ2231" s="65"/>
      <c r="AR2231" s="65"/>
      <c r="AS2231" s="65"/>
      <c r="AT2231" s="65"/>
      <c r="AU2231" s="65"/>
      <c r="AV2231" s="65"/>
      <c r="AW2231" s="65"/>
      <c r="AX2231" s="65"/>
      <c r="AY2231" s="65"/>
      <c r="AZ2231" s="65"/>
      <c r="BA2231" s="65"/>
      <c r="BB2231" s="65"/>
      <c r="BC2231" s="65"/>
      <c r="BD2231" s="65"/>
      <c r="BE2231" s="65"/>
      <c r="BF2231" s="65"/>
      <c r="BG2231" s="65"/>
      <c r="BH2231" s="65"/>
      <c r="BI2231" s="65"/>
      <c r="BJ2231" s="65"/>
      <c r="BK2231" s="65"/>
      <c r="BL2231" s="65"/>
    </row>
    <row r="2232" spans="1:64" x14ac:dyDescent="0.2">
      <c r="A2232" s="113" t="s">
        <v>1958</v>
      </c>
      <c r="B2232" s="357" t="s">
        <v>2424</v>
      </c>
      <c r="C2232" s="357" t="s">
        <v>2525</v>
      </c>
      <c r="D2232" s="628">
        <v>50</v>
      </c>
      <c r="E2232" s="113" t="s">
        <v>189</v>
      </c>
      <c r="F2232" s="345">
        <f t="shared" si="10"/>
        <v>60</v>
      </c>
      <c r="G2232" s="357" t="s">
        <v>2070</v>
      </c>
      <c r="H2232" s="357" t="s">
        <v>28</v>
      </c>
      <c r="I2232" s="113" t="s">
        <v>29</v>
      </c>
      <c r="J2232" s="113" t="s">
        <v>76</v>
      </c>
      <c r="K2232" s="357"/>
      <c r="L2232" s="357"/>
      <c r="M2232" s="113" t="s">
        <v>32</v>
      </c>
      <c r="N2232" s="91" t="s">
        <v>368</v>
      </c>
      <c r="O2232" s="357">
        <v>24</v>
      </c>
      <c r="P2232" s="113" t="s">
        <v>28</v>
      </c>
      <c r="Q2232" s="65"/>
      <c r="R2232" s="65"/>
      <c r="S2232" s="65"/>
      <c r="T2232" s="65"/>
      <c r="U2232" s="65"/>
      <c r="V2232" s="65"/>
      <c r="W2232" s="65"/>
      <c r="X2232" s="65"/>
      <c r="Y2232" s="65"/>
      <c r="Z2232" s="65"/>
      <c r="AA2232" s="65"/>
      <c r="AB2232" s="65"/>
      <c r="AC2232" s="65"/>
      <c r="AD2232" s="65"/>
      <c r="AE2232" s="65"/>
      <c r="AF2232" s="65"/>
      <c r="AG2232" s="65"/>
      <c r="AH2232" s="65"/>
      <c r="AI2232" s="65"/>
      <c r="AJ2232" s="65"/>
      <c r="AK2232" s="65"/>
      <c r="AL2232" s="65"/>
      <c r="AM2232" s="65"/>
      <c r="AN2232" s="65"/>
      <c r="AO2232" s="65"/>
      <c r="AP2232" s="65"/>
      <c r="AQ2232" s="65"/>
      <c r="AR2232" s="65"/>
      <c r="AS2232" s="65"/>
      <c r="AT2232" s="65"/>
      <c r="AU2232" s="65"/>
      <c r="AV2232" s="65"/>
      <c r="AW2232" s="65"/>
      <c r="AX2232" s="65"/>
      <c r="AY2232" s="65"/>
      <c r="AZ2232" s="65"/>
      <c r="BA2232" s="65"/>
      <c r="BB2232" s="65"/>
      <c r="BC2232" s="65"/>
      <c r="BD2232" s="65"/>
      <c r="BE2232" s="65"/>
      <c r="BF2232" s="65"/>
      <c r="BG2232" s="65"/>
      <c r="BH2232" s="65"/>
      <c r="BI2232" s="65"/>
      <c r="BJ2232" s="65"/>
      <c r="BK2232" s="65"/>
      <c r="BL2232" s="65"/>
    </row>
    <row r="2233" spans="1:64" x14ac:dyDescent="0.2">
      <c r="A2233" s="113" t="s">
        <v>1958</v>
      </c>
      <c r="B2233" s="357" t="s">
        <v>2424</v>
      </c>
      <c r="C2233" s="357" t="s">
        <v>2526</v>
      </c>
      <c r="D2233" s="628">
        <v>50</v>
      </c>
      <c r="E2233" s="113" t="s">
        <v>189</v>
      </c>
      <c r="F2233" s="345">
        <f t="shared" si="10"/>
        <v>60</v>
      </c>
      <c r="G2233" s="357" t="s">
        <v>2070</v>
      </c>
      <c r="H2233" s="357" t="s">
        <v>28</v>
      </c>
      <c r="I2233" s="113" t="s">
        <v>29</v>
      </c>
      <c r="J2233" s="113" t="s">
        <v>76</v>
      </c>
      <c r="K2233" s="357"/>
      <c r="L2233" s="357"/>
      <c r="M2233" s="113" t="s">
        <v>32</v>
      </c>
      <c r="N2233" s="91" t="s">
        <v>368</v>
      </c>
      <c r="O2233" s="357">
        <v>24</v>
      </c>
      <c r="P2233" s="113" t="s">
        <v>28</v>
      </c>
      <c r="Q2233" s="65"/>
      <c r="R2233" s="65"/>
      <c r="S2233" s="65"/>
      <c r="T2233" s="65"/>
      <c r="U2233" s="65"/>
      <c r="V2233" s="65"/>
      <c r="W2233" s="65"/>
      <c r="X2233" s="65"/>
      <c r="Y2233" s="65"/>
      <c r="Z2233" s="65"/>
      <c r="AA2233" s="65"/>
      <c r="AB2233" s="65"/>
      <c r="AC2233" s="65"/>
      <c r="AD2233" s="65"/>
      <c r="AE2233" s="65"/>
      <c r="AF2233" s="65"/>
      <c r="AG2233" s="65"/>
      <c r="AH2233" s="65"/>
      <c r="AI2233" s="65"/>
      <c r="AJ2233" s="65"/>
      <c r="AK2233" s="65"/>
      <c r="AL2233" s="65"/>
      <c r="AM2233" s="65"/>
      <c r="AN2233" s="65"/>
      <c r="AO2233" s="65"/>
      <c r="AP2233" s="65"/>
      <c r="AQ2233" s="65"/>
      <c r="AR2233" s="65"/>
      <c r="AS2233" s="65"/>
      <c r="AT2233" s="65"/>
      <c r="AU2233" s="65"/>
      <c r="AV2233" s="65"/>
      <c r="AW2233" s="65"/>
      <c r="AX2233" s="65"/>
      <c r="AY2233" s="65"/>
      <c r="AZ2233" s="65"/>
      <c r="BA2233" s="65"/>
      <c r="BB2233" s="65"/>
      <c r="BC2233" s="65"/>
      <c r="BD2233" s="65"/>
      <c r="BE2233" s="65"/>
      <c r="BF2233" s="65"/>
      <c r="BG2233" s="65"/>
      <c r="BH2233" s="65"/>
      <c r="BI2233" s="65"/>
      <c r="BJ2233" s="65"/>
      <c r="BK2233" s="65"/>
      <c r="BL2233" s="65"/>
    </row>
    <row r="2234" spans="1:64" x14ac:dyDescent="0.2">
      <c r="A2234" s="113" t="s">
        <v>1958</v>
      </c>
      <c r="B2234" s="357" t="s">
        <v>2424</v>
      </c>
      <c r="C2234" s="629" t="s">
        <v>2527</v>
      </c>
      <c r="D2234" s="357" t="s">
        <v>1978</v>
      </c>
      <c r="E2234" s="113" t="s">
        <v>189</v>
      </c>
      <c r="F2234" s="345">
        <v>240</v>
      </c>
      <c r="G2234" s="357" t="s">
        <v>84</v>
      </c>
      <c r="H2234" s="357" t="s">
        <v>28</v>
      </c>
      <c r="I2234" s="113" t="s">
        <v>29</v>
      </c>
      <c r="J2234" s="113" t="s">
        <v>76</v>
      </c>
      <c r="K2234" s="357"/>
      <c r="L2234" s="357"/>
      <c r="M2234" s="113" t="s">
        <v>69</v>
      </c>
      <c r="N2234" s="91" t="s">
        <v>368</v>
      </c>
      <c r="O2234" s="357">
        <v>12</v>
      </c>
      <c r="P2234" s="113" t="s">
        <v>28</v>
      </c>
      <c r="Q2234" s="65"/>
      <c r="R2234" s="65"/>
      <c r="S2234" s="65"/>
      <c r="T2234" s="65"/>
      <c r="U2234" s="65"/>
      <c r="V2234" s="65"/>
      <c r="W2234" s="65"/>
      <c r="X2234" s="65"/>
      <c r="Y2234" s="65"/>
      <c r="Z2234" s="65"/>
      <c r="AA2234" s="65"/>
      <c r="AB2234" s="65"/>
      <c r="AC2234" s="65"/>
      <c r="AD2234" s="65"/>
      <c r="AE2234" s="65"/>
      <c r="AF2234" s="65"/>
      <c r="AG2234" s="65"/>
      <c r="AH2234" s="65"/>
      <c r="AI2234" s="65"/>
      <c r="AJ2234" s="65"/>
      <c r="AK2234" s="65"/>
      <c r="AL2234" s="65"/>
      <c r="AM2234" s="65"/>
      <c r="AN2234" s="65"/>
      <c r="AO2234" s="65"/>
      <c r="AP2234" s="65"/>
      <c r="AQ2234" s="65"/>
      <c r="AR2234" s="65"/>
      <c r="AS2234" s="65"/>
      <c r="AT2234" s="65"/>
      <c r="AU2234" s="65"/>
      <c r="AV2234" s="65"/>
      <c r="AW2234" s="65"/>
      <c r="AX2234" s="65"/>
      <c r="AY2234" s="65"/>
      <c r="AZ2234" s="65"/>
      <c r="BA2234" s="65"/>
      <c r="BB2234" s="65"/>
      <c r="BC2234" s="65"/>
      <c r="BD2234" s="65"/>
      <c r="BE2234" s="65"/>
      <c r="BF2234" s="65"/>
      <c r="BG2234" s="65"/>
      <c r="BH2234" s="65"/>
      <c r="BI2234" s="65"/>
      <c r="BJ2234" s="65"/>
      <c r="BK2234" s="65"/>
      <c r="BL2234" s="65"/>
    </row>
    <row r="2235" spans="1:64" x14ac:dyDescent="0.2">
      <c r="A2235" s="113" t="s">
        <v>1958</v>
      </c>
      <c r="B2235" s="357" t="s">
        <v>2424</v>
      </c>
      <c r="C2235" s="357" t="s">
        <v>2527</v>
      </c>
      <c r="D2235" s="628">
        <v>50</v>
      </c>
      <c r="E2235" s="113" t="s">
        <v>189</v>
      </c>
      <c r="F2235" s="345">
        <f t="shared" si="10"/>
        <v>60</v>
      </c>
      <c r="G2235" s="357" t="s">
        <v>2070</v>
      </c>
      <c r="H2235" s="357" t="s">
        <v>28</v>
      </c>
      <c r="I2235" s="113" t="s">
        <v>29</v>
      </c>
      <c r="J2235" s="113" t="s">
        <v>76</v>
      </c>
      <c r="K2235" s="357"/>
      <c r="L2235" s="357"/>
      <c r="M2235" s="113" t="s">
        <v>32</v>
      </c>
      <c r="N2235" s="91" t="s">
        <v>368</v>
      </c>
      <c r="O2235" s="357">
        <v>24</v>
      </c>
      <c r="P2235" s="113" t="s">
        <v>28</v>
      </c>
      <c r="Q2235" s="65"/>
      <c r="R2235" s="65"/>
      <c r="S2235" s="65"/>
      <c r="T2235" s="65"/>
      <c r="U2235" s="65"/>
      <c r="V2235" s="65"/>
      <c r="W2235" s="65"/>
      <c r="X2235" s="65"/>
      <c r="Y2235" s="65"/>
      <c r="Z2235" s="65"/>
      <c r="AA2235" s="65"/>
      <c r="AB2235" s="65"/>
      <c r="AC2235" s="65"/>
      <c r="AD2235" s="65"/>
      <c r="AE2235" s="65"/>
      <c r="AF2235" s="65"/>
      <c r="AG2235" s="65"/>
      <c r="AH2235" s="65"/>
      <c r="AI2235" s="65"/>
      <c r="AJ2235" s="65"/>
      <c r="AK2235" s="65"/>
      <c r="AL2235" s="65"/>
      <c r="AM2235" s="65"/>
      <c r="AN2235" s="65"/>
      <c r="AO2235" s="65"/>
      <c r="AP2235" s="65"/>
      <c r="AQ2235" s="65"/>
      <c r="AR2235" s="65"/>
      <c r="AS2235" s="65"/>
      <c r="AT2235" s="65"/>
      <c r="AU2235" s="65"/>
      <c r="AV2235" s="65"/>
      <c r="AW2235" s="65"/>
      <c r="AX2235" s="65"/>
      <c r="AY2235" s="65"/>
      <c r="AZ2235" s="65"/>
      <c r="BA2235" s="65"/>
      <c r="BB2235" s="65"/>
      <c r="BC2235" s="65"/>
      <c r="BD2235" s="65"/>
      <c r="BE2235" s="65"/>
      <c r="BF2235" s="65"/>
      <c r="BG2235" s="65"/>
      <c r="BH2235" s="65"/>
      <c r="BI2235" s="65"/>
      <c r="BJ2235" s="65"/>
      <c r="BK2235" s="65"/>
      <c r="BL2235" s="65"/>
    </row>
    <row r="2236" spans="1:64" x14ac:dyDescent="0.2">
      <c r="A2236" s="113" t="s">
        <v>1958</v>
      </c>
      <c r="B2236" s="357" t="s">
        <v>2424</v>
      </c>
      <c r="C2236" s="357" t="s">
        <v>2528</v>
      </c>
      <c r="D2236" s="628">
        <v>50</v>
      </c>
      <c r="E2236" s="113" t="s">
        <v>189</v>
      </c>
      <c r="F2236" s="345">
        <f t="shared" si="10"/>
        <v>60</v>
      </c>
      <c r="G2236" s="357" t="s">
        <v>2070</v>
      </c>
      <c r="H2236" s="357" t="s">
        <v>28</v>
      </c>
      <c r="I2236" s="113" t="s">
        <v>29</v>
      </c>
      <c r="J2236" s="113" t="s">
        <v>76</v>
      </c>
      <c r="K2236" s="357"/>
      <c r="L2236" s="357"/>
      <c r="M2236" s="113" t="s">
        <v>32</v>
      </c>
      <c r="N2236" s="91" t="s">
        <v>368</v>
      </c>
      <c r="O2236" s="357">
        <v>24</v>
      </c>
      <c r="P2236" s="113" t="s">
        <v>28</v>
      </c>
      <c r="Q2236" s="65"/>
      <c r="R2236" s="65"/>
      <c r="S2236" s="65"/>
      <c r="T2236" s="65"/>
      <c r="U2236" s="65"/>
      <c r="V2236" s="65"/>
      <c r="W2236" s="65"/>
      <c r="X2236" s="65"/>
      <c r="Y2236" s="65"/>
      <c r="Z2236" s="65"/>
      <c r="AA2236" s="65"/>
      <c r="AB2236" s="65"/>
      <c r="AC2236" s="65"/>
      <c r="AD2236" s="65"/>
      <c r="AE2236" s="65"/>
      <c r="AF2236" s="65"/>
      <c r="AG2236" s="65"/>
      <c r="AH2236" s="65"/>
      <c r="AI2236" s="65"/>
      <c r="AJ2236" s="65"/>
      <c r="AK2236" s="65"/>
      <c r="AL2236" s="65"/>
      <c r="AM2236" s="65"/>
      <c r="AN2236" s="65"/>
      <c r="AO2236" s="65"/>
      <c r="AP2236" s="65"/>
      <c r="AQ2236" s="65"/>
      <c r="AR2236" s="65"/>
      <c r="AS2236" s="65"/>
      <c r="AT2236" s="65"/>
      <c r="AU2236" s="65"/>
      <c r="AV2236" s="65"/>
      <c r="AW2236" s="65"/>
      <c r="AX2236" s="65"/>
      <c r="AY2236" s="65"/>
      <c r="AZ2236" s="65"/>
      <c r="BA2236" s="65"/>
      <c r="BB2236" s="65"/>
      <c r="BC2236" s="65"/>
      <c r="BD2236" s="65"/>
      <c r="BE2236" s="65"/>
      <c r="BF2236" s="65"/>
      <c r="BG2236" s="65"/>
      <c r="BH2236" s="65"/>
      <c r="BI2236" s="65"/>
      <c r="BJ2236" s="65"/>
      <c r="BK2236" s="65"/>
      <c r="BL2236" s="65"/>
    </row>
    <row r="2237" spans="1:64" x14ac:dyDescent="0.2">
      <c r="A2237" s="113" t="s">
        <v>1958</v>
      </c>
      <c r="B2237" s="357" t="s">
        <v>2424</v>
      </c>
      <c r="C2237" s="357" t="s">
        <v>2529</v>
      </c>
      <c r="D2237" s="628">
        <v>50</v>
      </c>
      <c r="E2237" s="113" t="s">
        <v>189</v>
      </c>
      <c r="F2237" s="345">
        <f t="shared" si="10"/>
        <v>60</v>
      </c>
      <c r="G2237" s="357" t="s">
        <v>2070</v>
      </c>
      <c r="H2237" s="357" t="s">
        <v>28</v>
      </c>
      <c r="I2237" s="113" t="s">
        <v>29</v>
      </c>
      <c r="J2237" s="113" t="s">
        <v>76</v>
      </c>
      <c r="K2237" s="357"/>
      <c r="L2237" s="357"/>
      <c r="M2237" s="113" t="s">
        <v>32</v>
      </c>
      <c r="N2237" s="91" t="s">
        <v>368</v>
      </c>
      <c r="O2237" s="357">
        <v>24</v>
      </c>
      <c r="P2237" s="113" t="s">
        <v>28</v>
      </c>
      <c r="Q2237" s="65"/>
      <c r="R2237" s="65"/>
      <c r="S2237" s="65"/>
      <c r="T2237" s="65"/>
      <c r="U2237" s="65"/>
      <c r="V2237" s="65"/>
      <c r="W2237" s="65"/>
      <c r="X2237" s="65"/>
      <c r="Y2237" s="65"/>
      <c r="Z2237" s="65"/>
      <c r="AA2237" s="65"/>
      <c r="AB2237" s="65"/>
      <c r="AC2237" s="65"/>
      <c r="AD2237" s="65"/>
      <c r="AE2237" s="65"/>
      <c r="AF2237" s="65"/>
      <c r="AG2237" s="65"/>
      <c r="AH2237" s="65"/>
      <c r="AI2237" s="65"/>
      <c r="AJ2237" s="65"/>
      <c r="AK2237" s="65"/>
      <c r="AL2237" s="65"/>
      <c r="AM2237" s="65"/>
      <c r="AN2237" s="65"/>
      <c r="AO2237" s="65"/>
      <c r="AP2237" s="65"/>
      <c r="AQ2237" s="65"/>
      <c r="AR2237" s="65"/>
      <c r="AS2237" s="65"/>
      <c r="AT2237" s="65"/>
      <c r="AU2237" s="65"/>
      <c r="AV2237" s="65"/>
      <c r="AW2237" s="65"/>
      <c r="AX2237" s="65"/>
      <c r="AY2237" s="65"/>
      <c r="AZ2237" s="65"/>
      <c r="BA2237" s="65"/>
      <c r="BB2237" s="65"/>
      <c r="BC2237" s="65"/>
      <c r="BD2237" s="65"/>
      <c r="BE2237" s="65"/>
      <c r="BF2237" s="65"/>
      <c r="BG2237" s="65"/>
      <c r="BH2237" s="65"/>
      <c r="BI2237" s="65"/>
      <c r="BJ2237" s="65"/>
      <c r="BK2237" s="65"/>
      <c r="BL2237" s="65"/>
    </row>
    <row r="2238" spans="1:64" x14ac:dyDescent="0.2">
      <c r="A2238" s="113" t="s">
        <v>1958</v>
      </c>
      <c r="B2238" s="357" t="s">
        <v>2424</v>
      </c>
      <c r="C2238" s="357" t="s">
        <v>2530</v>
      </c>
      <c r="D2238" s="628">
        <v>50</v>
      </c>
      <c r="E2238" s="113" t="s">
        <v>189</v>
      </c>
      <c r="F2238" s="345">
        <f t="shared" si="10"/>
        <v>60</v>
      </c>
      <c r="G2238" s="357" t="s">
        <v>2070</v>
      </c>
      <c r="H2238" s="357" t="s">
        <v>28</v>
      </c>
      <c r="I2238" s="113" t="s">
        <v>29</v>
      </c>
      <c r="J2238" s="113" t="s">
        <v>76</v>
      </c>
      <c r="K2238" s="605"/>
      <c r="L2238" s="605"/>
      <c r="M2238" s="113" t="s">
        <v>32</v>
      </c>
      <c r="N2238" s="91" t="s">
        <v>368</v>
      </c>
      <c r="O2238" s="357">
        <v>24</v>
      </c>
      <c r="P2238" s="113" t="s">
        <v>28</v>
      </c>
      <c r="Q2238" s="65"/>
      <c r="R2238" s="65"/>
      <c r="S2238" s="65"/>
      <c r="T2238" s="65"/>
      <c r="U2238" s="65"/>
      <c r="V2238" s="65"/>
      <c r="W2238" s="65"/>
      <c r="X2238" s="65"/>
      <c r="Y2238" s="65"/>
      <c r="Z2238" s="65"/>
      <c r="AA2238" s="65"/>
      <c r="AB2238" s="65"/>
      <c r="AC2238" s="65"/>
      <c r="AD2238" s="65"/>
      <c r="AE2238" s="65"/>
      <c r="AF2238" s="65"/>
      <c r="AG2238" s="65"/>
      <c r="AH2238" s="65"/>
      <c r="AI2238" s="65"/>
      <c r="AJ2238" s="65"/>
      <c r="AK2238" s="65"/>
      <c r="AL2238" s="65"/>
      <c r="AM2238" s="65"/>
      <c r="AN2238" s="65"/>
      <c r="AO2238" s="65"/>
      <c r="AP2238" s="65"/>
      <c r="AQ2238" s="65"/>
      <c r="AR2238" s="65"/>
      <c r="AS2238" s="65"/>
      <c r="AT2238" s="65"/>
      <c r="AU2238" s="65"/>
      <c r="AV2238" s="65"/>
      <c r="AW2238" s="65"/>
      <c r="AX2238" s="65"/>
      <c r="AY2238" s="65"/>
      <c r="AZ2238" s="65"/>
      <c r="BA2238" s="65"/>
      <c r="BB2238" s="65"/>
      <c r="BC2238" s="65"/>
      <c r="BD2238" s="65"/>
      <c r="BE2238" s="65"/>
      <c r="BF2238" s="65"/>
      <c r="BG2238" s="65"/>
      <c r="BH2238" s="65"/>
      <c r="BI2238" s="65"/>
      <c r="BJ2238" s="65"/>
      <c r="BK2238" s="65"/>
      <c r="BL2238" s="65"/>
    </row>
    <row r="2239" spans="1:64" x14ac:dyDescent="0.2">
      <c r="A2239" s="113" t="s">
        <v>1958</v>
      </c>
      <c r="B2239" s="357" t="s">
        <v>2424</v>
      </c>
      <c r="C2239" s="357" t="s">
        <v>2531</v>
      </c>
      <c r="D2239" s="628">
        <v>50</v>
      </c>
      <c r="E2239" s="113" t="s">
        <v>189</v>
      </c>
      <c r="F2239" s="345">
        <f t="shared" si="10"/>
        <v>60</v>
      </c>
      <c r="G2239" s="357" t="s">
        <v>2070</v>
      </c>
      <c r="H2239" s="357" t="s">
        <v>28</v>
      </c>
      <c r="I2239" s="113" t="s">
        <v>29</v>
      </c>
      <c r="J2239" s="113" t="s">
        <v>76</v>
      </c>
      <c r="K2239" s="357"/>
      <c r="L2239" s="357"/>
      <c r="M2239" s="113" t="s">
        <v>32</v>
      </c>
      <c r="N2239" s="91" t="s">
        <v>368</v>
      </c>
      <c r="O2239" s="357">
        <v>24</v>
      </c>
      <c r="P2239" s="113" t="s">
        <v>28</v>
      </c>
      <c r="Q2239" s="65"/>
      <c r="R2239" s="65"/>
      <c r="S2239" s="65"/>
      <c r="T2239" s="65"/>
      <c r="U2239" s="65"/>
      <c r="V2239" s="65"/>
      <c r="W2239" s="65"/>
      <c r="X2239" s="65"/>
      <c r="Y2239" s="65"/>
      <c r="Z2239" s="65"/>
      <c r="AA2239" s="65"/>
      <c r="AB2239" s="65"/>
      <c r="AC2239" s="65"/>
      <c r="AD2239" s="65"/>
      <c r="AE2239" s="65"/>
      <c r="AF2239" s="65"/>
      <c r="AG2239" s="65"/>
      <c r="AH2239" s="65"/>
      <c r="AI2239" s="65"/>
      <c r="AJ2239" s="65"/>
      <c r="AK2239" s="65"/>
      <c r="AL2239" s="65"/>
      <c r="AM2239" s="65"/>
      <c r="AN2239" s="65"/>
      <c r="AO2239" s="65"/>
      <c r="AP2239" s="65"/>
      <c r="AQ2239" s="65"/>
      <c r="AR2239" s="65"/>
      <c r="AS2239" s="65"/>
      <c r="AT2239" s="65"/>
      <c r="AU2239" s="65"/>
      <c r="AV2239" s="65"/>
      <c r="AW2239" s="65"/>
      <c r="AX2239" s="65"/>
      <c r="AY2239" s="65"/>
      <c r="AZ2239" s="65"/>
      <c r="BA2239" s="65"/>
      <c r="BB2239" s="65"/>
      <c r="BC2239" s="65"/>
      <c r="BD2239" s="65"/>
      <c r="BE2239" s="65"/>
      <c r="BF2239" s="65"/>
      <c r="BG2239" s="65"/>
      <c r="BH2239" s="65"/>
      <c r="BI2239" s="65"/>
      <c r="BJ2239" s="65"/>
      <c r="BK2239" s="65"/>
      <c r="BL2239" s="65"/>
    </row>
    <row r="2240" spans="1:64" x14ac:dyDescent="0.2">
      <c r="A2240" s="113" t="s">
        <v>1958</v>
      </c>
      <c r="B2240" s="357" t="s">
        <v>2424</v>
      </c>
      <c r="C2240" s="357" t="s">
        <v>2532</v>
      </c>
      <c r="D2240" s="628">
        <v>50</v>
      </c>
      <c r="E2240" s="113" t="s">
        <v>189</v>
      </c>
      <c r="F2240" s="345">
        <f t="shared" si="10"/>
        <v>60</v>
      </c>
      <c r="G2240" s="357" t="s">
        <v>2070</v>
      </c>
      <c r="H2240" s="357" t="s">
        <v>28</v>
      </c>
      <c r="I2240" s="113" t="s">
        <v>29</v>
      </c>
      <c r="J2240" s="113" t="s">
        <v>76</v>
      </c>
      <c r="K2240" s="357"/>
      <c r="L2240" s="357"/>
      <c r="M2240" s="113" t="s">
        <v>32</v>
      </c>
      <c r="N2240" s="91" t="s">
        <v>368</v>
      </c>
      <c r="O2240" s="357">
        <v>24</v>
      </c>
      <c r="P2240" s="113" t="s">
        <v>28</v>
      </c>
      <c r="Q2240" s="65"/>
      <c r="R2240" s="65"/>
      <c r="S2240" s="65"/>
      <c r="T2240" s="65"/>
      <c r="U2240" s="65"/>
      <c r="V2240" s="65"/>
      <c r="W2240" s="65"/>
      <c r="X2240" s="65"/>
      <c r="Y2240" s="65"/>
      <c r="Z2240" s="65"/>
      <c r="AA2240" s="65"/>
      <c r="AB2240" s="65"/>
      <c r="AC2240" s="65"/>
      <c r="AD2240" s="65"/>
      <c r="AE2240" s="65"/>
      <c r="AF2240" s="65"/>
      <c r="AG2240" s="65"/>
      <c r="AH2240" s="65"/>
      <c r="AI2240" s="65"/>
      <c r="AJ2240" s="65"/>
      <c r="AK2240" s="65"/>
      <c r="AL2240" s="65"/>
      <c r="AM2240" s="65"/>
      <c r="AN2240" s="65"/>
      <c r="AO2240" s="65"/>
      <c r="AP2240" s="65"/>
      <c r="AQ2240" s="65"/>
      <c r="AR2240" s="65"/>
      <c r="AS2240" s="65"/>
      <c r="AT2240" s="65"/>
      <c r="AU2240" s="65"/>
      <c r="AV2240" s="65"/>
      <c r="AW2240" s="65"/>
      <c r="AX2240" s="65"/>
      <c r="AY2240" s="65"/>
      <c r="AZ2240" s="65"/>
      <c r="BA2240" s="65"/>
      <c r="BB2240" s="65"/>
      <c r="BC2240" s="65"/>
      <c r="BD2240" s="65"/>
      <c r="BE2240" s="65"/>
      <c r="BF2240" s="65"/>
      <c r="BG2240" s="65"/>
      <c r="BH2240" s="65"/>
      <c r="BI2240" s="65"/>
      <c r="BJ2240" s="65"/>
      <c r="BK2240" s="65"/>
      <c r="BL2240" s="65"/>
    </row>
    <row r="2241" spans="1:64" x14ac:dyDescent="0.2">
      <c r="A2241" s="113" t="s">
        <v>1958</v>
      </c>
      <c r="B2241" s="357" t="s">
        <v>2424</v>
      </c>
      <c r="C2241" s="357" t="s">
        <v>2533</v>
      </c>
      <c r="D2241" s="628">
        <v>50</v>
      </c>
      <c r="E2241" s="113" t="s">
        <v>189</v>
      </c>
      <c r="F2241" s="345">
        <f t="shared" si="10"/>
        <v>60</v>
      </c>
      <c r="G2241" s="357" t="s">
        <v>2070</v>
      </c>
      <c r="H2241" s="357" t="s">
        <v>28</v>
      </c>
      <c r="I2241" s="113" t="s">
        <v>29</v>
      </c>
      <c r="J2241" s="113" t="s">
        <v>76</v>
      </c>
      <c r="K2241" s="357"/>
      <c r="L2241" s="357"/>
      <c r="M2241" s="113" t="s">
        <v>32</v>
      </c>
      <c r="N2241" s="91" t="s">
        <v>368</v>
      </c>
      <c r="O2241" s="357">
        <v>24</v>
      </c>
      <c r="P2241" s="113" t="s">
        <v>28</v>
      </c>
      <c r="Q2241" s="65"/>
      <c r="R2241" s="65"/>
      <c r="S2241" s="65"/>
      <c r="T2241" s="65"/>
      <c r="U2241" s="65"/>
      <c r="V2241" s="65"/>
      <c r="W2241" s="65"/>
      <c r="X2241" s="65"/>
      <c r="Y2241" s="65"/>
      <c r="Z2241" s="65"/>
      <c r="AA2241" s="65"/>
      <c r="AB2241" s="65"/>
      <c r="AC2241" s="65"/>
      <c r="AD2241" s="65"/>
      <c r="AE2241" s="65"/>
      <c r="AF2241" s="65"/>
      <c r="AG2241" s="65"/>
      <c r="AH2241" s="65"/>
      <c r="AI2241" s="65"/>
      <c r="AJ2241" s="65"/>
      <c r="AK2241" s="65"/>
      <c r="AL2241" s="65"/>
      <c r="AM2241" s="65"/>
      <c r="AN2241" s="65"/>
      <c r="AO2241" s="65"/>
      <c r="AP2241" s="65"/>
      <c r="AQ2241" s="65"/>
      <c r="AR2241" s="65"/>
      <c r="AS2241" s="65"/>
      <c r="AT2241" s="65"/>
      <c r="AU2241" s="65"/>
      <c r="AV2241" s="65"/>
      <c r="AW2241" s="65"/>
      <c r="AX2241" s="65"/>
      <c r="AY2241" s="65"/>
      <c r="AZ2241" s="65"/>
      <c r="BA2241" s="65"/>
      <c r="BB2241" s="65"/>
      <c r="BC2241" s="65"/>
      <c r="BD2241" s="65"/>
      <c r="BE2241" s="65"/>
      <c r="BF2241" s="65"/>
      <c r="BG2241" s="65"/>
      <c r="BH2241" s="65"/>
      <c r="BI2241" s="65"/>
      <c r="BJ2241" s="65"/>
      <c r="BK2241" s="65"/>
      <c r="BL2241" s="65"/>
    </row>
    <row r="2242" spans="1:64" x14ac:dyDescent="0.2">
      <c r="A2242" s="113" t="s">
        <v>1958</v>
      </c>
      <c r="B2242" s="357" t="s">
        <v>2424</v>
      </c>
      <c r="C2242" s="357" t="s">
        <v>2534</v>
      </c>
      <c r="D2242" s="628">
        <v>50</v>
      </c>
      <c r="E2242" s="113" t="s">
        <v>189</v>
      </c>
      <c r="F2242" s="345">
        <f t="shared" si="10"/>
        <v>60</v>
      </c>
      <c r="G2242" s="357" t="s">
        <v>2070</v>
      </c>
      <c r="H2242" s="357" t="s">
        <v>28</v>
      </c>
      <c r="I2242" s="113" t="s">
        <v>29</v>
      </c>
      <c r="J2242" s="113" t="s">
        <v>76</v>
      </c>
      <c r="K2242" s="357"/>
      <c r="L2242" s="357"/>
      <c r="M2242" s="113" t="s">
        <v>32</v>
      </c>
      <c r="N2242" s="91" t="s">
        <v>368</v>
      </c>
      <c r="O2242" s="357">
        <v>24</v>
      </c>
      <c r="P2242" s="113" t="s">
        <v>28</v>
      </c>
      <c r="Q2242" s="65"/>
      <c r="R2242" s="65"/>
      <c r="S2242" s="65"/>
      <c r="T2242" s="65"/>
      <c r="U2242" s="65"/>
      <c r="V2242" s="65"/>
      <c r="W2242" s="65"/>
      <c r="X2242" s="65"/>
      <c r="Y2242" s="65"/>
      <c r="Z2242" s="65"/>
      <c r="AA2242" s="65"/>
      <c r="AB2242" s="65"/>
      <c r="AC2242" s="65"/>
      <c r="AD2242" s="65"/>
      <c r="AE2242" s="65"/>
      <c r="AF2242" s="65"/>
      <c r="AG2242" s="65"/>
      <c r="AH2242" s="65"/>
      <c r="AI2242" s="65"/>
      <c r="AJ2242" s="65"/>
      <c r="AK2242" s="65"/>
      <c r="AL2242" s="65"/>
      <c r="AM2242" s="65"/>
      <c r="AN2242" s="65"/>
      <c r="AO2242" s="65"/>
      <c r="AP2242" s="65"/>
      <c r="AQ2242" s="65"/>
      <c r="AR2242" s="65"/>
      <c r="AS2242" s="65"/>
      <c r="AT2242" s="65"/>
      <c r="AU2242" s="65"/>
      <c r="AV2242" s="65"/>
      <c r="AW2242" s="65"/>
      <c r="AX2242" s="65"/>
      <c r="AY2242" s="65"/>
      <c r="AZ2242" s="65"/>
      <c r="BA2242" s="65"/>
      <c r="BB2242" s="65"/>
      <c r="BC2242" s="65"/>
      <c r="BD2242" s="65"/>
      <c r="BE2242" s="65"/>
      <c r="BF2242" s="65"/>
      <c r="BG2242" s="65"/>
      <c r="BH2242" s="65"/>
      <c r="BI2242" s="65"/>
      <c r="BJ2242" s="65"/>
      <c r="BK2242" s="65"/>
      <c r="BL2242" s="65"/>
    </row>
    <row r="2243" spans="1:64" x14ac:dyDescent="0.2">
      <c r="A2243" s="113" t="s">
        <v>1958</v>
      </c>
      <c r="B2243" s="357" t="s">
        <v>2424</v>
      </c>
      <c r="C2243" s="357" t="s">
        <v>2535</v>
      </c>
      <c r="D2243" s="357">
        <v>50</v>
      </c>
      <c r="E2243" s="113" t="s">
        <v>189</v>
      </c>
      <c r="F2243" s="345">
        <f t="shared" si="10"/>
        <v>60</v>
      </c>
      <c r="G2243" s="357" t="s">
        <v>2070</v>
      </c>
      <c r="H2243" s="357" t="s">
        <v>28</v>
      </c>
      <c r="I2243" s="113" t="s">
        <v>29</v>
      </c>
      <c r="J2243" s="113" t="s">
        <v>76</v>
      </c>
      <c r="K2243" s="357"/>
      <c r="L2243" s="357"/>
      <c r="M2243" s="113" t="s">
        <v>32</v>
      </c>
      <c r="N2243" s="91" t="s">
        <v>368</v>
      </c>
      <c r="O2243" s="357">
        <v>24</v>
      </c>
      <c r="P2243" s="113" t="s">
        <v>28</v>
      </c>
      <c r="Q2243" s="65"/>
      <c r="R2243" s="65"/>
      <c r="S2243" s="65"/>
      <c r="T2243" s="65"/>
      <c r="U2243" s="65"/>
      <c r="V2243" s="65"/>
      <c r="W2243" s="65"/>
      <c r="X2243" s="65"/>
      <c r="Y2243" s="65"/>
      <c r="Z2243" s="65"/>
      <c r="AA2243" s="65"/>
      <c r="AB2243" s="65"/>
      <c r="AC2243" s="65"/>
      <c r="AD2243" s="65"/>
      <c r="AE2243" s="65"/>
      <c r="AF2243" s="65"/>
      <c r="AG2243" s="65"/>
      <c r="AH2243" s="65"/>
      <c r="AI2243" s="65"/>
      <c r="AJ2243" s="65"/>
      <c r="AK2243" s="65"/>
      <c r="AL2243" s="65"/>
      <c r="AM2243" s="65"/>
      <c r="AN2243" s="65"/>
      <c r="AO2243" s="65"/>
      <c r="AP2243" s="65"/>
      <c r="AQ2243" s="65"/>
      <c r="AR2243" s="65"/>
      <c r="AS2243" s="65"/>
      <c r="AT2243" s="65"/>
      <c r="AU2243" s="65"/>
      <c r="AV2243" s="65"/>
      <c r="AW2243" s="65"/>
      <c r="AX2243" s="65"/>
      <c r="AY2243" s="65"/>
      <c r="AZ2243" s="65"/>
      <c r="BA2243" s="65"/>
      <c r="BB2243" s="65"/>
      <c r="BC2243" s="65"/>
      <c r="BD2243" s="65"/>
      <c r="BE2243" s="65"/>
      <c r="BF2243" s="65"/>
      <c r="BG2243" s="65"/>
      <c r="BH2243" s="65"/>
      <c r="BI2243" s="65"/>
      <c r="BJ2243" s="65"/>
      <c r="BK2243" s="65"/>
      <c r="BL2243" s="65"/>
    </row>
    <row r="2244" spans="1:64" x14ac:dyDescent="0.2">
      <c r="A2244" s="113" t="s">
        <v>1958</v>
      </c>
      <c r="B2244" s="357" t="s">
        <v>2424</v>
      </c>
      <c r="C2244" s="357" t="s">
        <v>2536</v>
      </c>
      <c r="D2244" s="628">
        <v>50</v>
      </c>
      <c r="E2244" s="113" t="s">
        <v>189</v>
      </c>
      <c r="F2244" s="345">
        <f t="shared" si="10"/>
        <v>60</v>
      </c>
      <c r="G2244" s="357" t="s">
        <v>2070</v>
      </c>
      <c r="H2244" s="357" t="s">
        <v>28</v>
      </c>
      <c r="I2244" s="113" t="s">
        <v>29</v>
      </c>
      <c r="J2244" s="113" t="s">
        <v>76</v>
      </c>
      <c r="K2244" s="357"/>
      <c r="L2244" s="357"/>
      <c r="M2244" s="113" t="s">
        <v>32</v>
      </c>
      <c r="N2244" s="91" t="s">
        <v>368</v>
      </c>
      <c r="O2244" s="357">
        <v>24</v>
      </c>
      <c r="P2244" s="113" t="s">
        <v>28</v>
      </c>
      <c r="Q2244" s="65"/>
      <c r="R2244" s="65"/>
      <c r="S2244" s="65"/>
      <c r="T2244" s="65"/>
      <c r="U2244" s="65"/>
      <c r="V2244" s="65"/>
      <c r="W2244" s="65"/>
      <c r="X2244" s="65"/>
      <c r="Y2244" s="65"/>
      <c r="Z2244" s="65"/>
      <c r="AA2244" s="65"/>
      <c r="AB2244" s="65"/>
      <c r="AC2244" s="65"/>
      <c r="AD2244" s="65"/>
      <c r="AE2244" s="65"/>
      <c r="AF2244" s="65"/>
      <c r="AG2244" s="65"/>
      <c r="AH2244" s="65"/>
      <c r="AI2244" s="65"/>
      <c r="AJ2244" s="65"/>
      <c r="AK2244" s="65"/>
      <c r="AL2244" s="65"/>
      <c r="AM2244" s="65"/>
      <c r="AN2244" s="65"/>
      <c r="AO2244" s="65"/>
      <c r="AP2244" s="65"/>
      <c r="AQ2244" s="65"/>
      <c r="AR2244" s="65"/>
      <c r="AS2244" s="65"/>
      <c r="AT2244" s="65"/>
      <c r="AU2244" s="65"/>
      <c r="AV2244" s="65"/>
      <c r="AW2244" s="65"/>
      <c r="AX2244" s="65"/>
      <c r="AY2244" s="65"/>
      <c r="AZ2244" s="65"/>
      <c r="BA2244" s="65"/>
      <c r="BB2244" s="65"/>
      <c r="BC2244" s="65"/>
      <c r="BD2244" s="65"/>
      <c r="BE2244" s="65"/>
      <c r="BF2244" s="65"/>
      <c r="BG2244" s="65"/>
      <c r="BH2244" s="65"/>
      <c r="BI2244" s="65"/>
      <c r="BJ2244" s="65"/>
      <c r="BK2244" s="65"/>
      <c r="BL2244" s="65"/>
    </row>
    <row r="2245" spans="1:64" x14ac:dyDescent="0.2">
      <c r="A2245" s="113" t="s">
        <v>1958</v>
      </c>
      <c r="B2245" s="357" t="s">
        <v>2424</v>
      </c>
      <c r="C2245" s="357" t="s">
        <v>2537</v>
      </c>
      <c r="D2245" s="628">
        <v>50</v>
      </c>
      <c r="E2245" s="113" t="s">
        <v>189</v>
      </c>
      <c r="F2245" s="345">
        <f t="shared" si="10"/>
        <v>60</v>
      </c>
      <c r="G2245" s="357" t="s">
        <v>2070</v>
      </c>
      <c r="H2245" s="357" t="s">
        <v>28</v>
      </c>
      <c r="I2245" s="113" t="s">
        <v>29</v>
      </c>
      <c r="J2245" s="113" t="s">
        <v>76</v>
      </c>
      <c r="K2245" s="605"/>
      <c r="L2245" s="605"/>
      <c r="M2245" s="113" t="s">
        <v>32</v>
      </c>
      <c r="N2245" s="91" t="s">
        <v>368</v>
      </c>
      <c r="O2245" s="357">
        <v>24</v>
      </c>
      <c r="P2245" s="113" t="s">
        <v>28</v>
      </c>
      <c r="Q2245" s="65"/>
      <c r="R2245" s="65"/>
      <c r="S2245" s="65"/>
      <c r="T2245" s="65"/>
      <c r="U2245" s="65"/>
      <c r="V2245" s="65"/>
      <c r="W2245" s="65"/>
      <c r="X2245" s="65"/>
      <c r="Y2245" s="65"/>
      <c r="Z2245" s="65"/>
      <c r="AA2245" s="65"/>
      <c r="AB2245" s="65"/>
      <c r="AC2245" s="65"/>
      <c r="AD2245" s="65"/>
      <c r="AE2245" s="65"/>
      <c r="AF2245" s="65"/>
      <c r="AG2245" s="65"/>
      <c r="AH2245" s="65"/>
      <c r="AI2245" s="65"/>
      <c r="AJ2245" s="65"/>
      <c r="AK2245" s="65"/>
      <c r="AL2245" s="65"/>
      <c r="AM2245" s="65"/>
      <c r="AN2245" s="65"/>
      <c r="AO2245" s="65"/>
      <c r="AP2245" s="65"/>
      <c r="AQ2245" s="65"/>
      <c r="AR2245" s="65"/>
      <c r="AS2245" s="65"/>
      <c r="AT2245" s="65"/>
      <c r="AU2245" s="65"/>
      <c r="AV2245" s="65"/>
      <c r="AW2245" s="65"/>
      <c r="AX2245" s="65"/>
      <c r="AY2245" s="65"/>
      <c r="AZ2245" s="65"/>
      <c r="BA2245" s="65"/>
      <c r="BB2245" s="65"/>
      <c r="BC2245" s="65"/>
      <c r="BD2245" s="65"/>
      <c r="BE2245" s="65"/>
      <c r="BF2245" s="65"/>
      <c r="BG2245" s="65"/>
      <c r="BH2245" s="65"/>
      <c r="BI2245" s="65"/>
      <c r="BJ2245" s="65"/>
      <c r="BK2245" s="65"/>
      <c r="BL2245" s="65"/>
    </row>
    <row r="2246" spans="1:64" x14ac:dyDescent="0.2">
      <c r="A2246" s="113" t="s">
        <v>1958</v>
      </c>
      <c r="B2246" s="357" t="s">
        <v>2424</v>
      </c>
      <c r="C2246" s="357" t="s">
        <v>2538</v>
      </c>
      <c r="D2246" s="628">
        <v>50</v>
      </c>
      <c r="E2246" s="113" t="s">
        <v>189</v>
      </c>
      <c r="F2246" s="345">
        <f t="shared" si="10"/>
        <v>60</v>
      </c>
      <c r="G2246" s="357" t="s">
        <v>2070</v>
      </c>
      <c r="H2246" s="357" t="s">
        <v>28</v>
      </c>
      <c r="I2246" s="113" t="s">
        <v>29</v>
      </c>
      <c r="J2246" s="113" t="s">
        <v>76</v>
      </c>
      <c r="K2246" s="357"/>
      <c r="L2246" s="357"/>
      <c r="M2246" s="113" t="s">
        <v>32</v>
      </c>
      <c r="N2246" s="91" t="s">
        <v>368</v>
      </c>
      <c r="O2246" s="357">
        <v>24</v>
      </c>
      <c r="P2246" s="113" t="s">
        <v>28</v>
      </c>
      <c r="Q2246" s="65"/>
      <c r="R2246" s="65"/>
      <c r="S2246" s="65"/>
      <c r="T2246" s="65"/>
      <c r="U2246" s="65"/>
      <c r="V2246" s="65"/>
      <c r="W2246" s="65"/>
      <c r="X2246" s="65"/>
      <c r="Y2246" s="65"/>
      <c r="Z2246" s="65"/>
      <c r="AA2246" s="65"/>
      <c r="AB2246" s="65"/>
      <c r="AC2246" s="65"/>
      <c r="AD2246" s="65"/>
      <c r="AE2246" s="65"/>
      <c r="AF2246" s="65"/>
      <c r="AG2246" s="65"/>
      <c r="AH2246" s="65"/>
      <c r="AI2246" s="65"/>
      <c r="AJ2246" s="65"/>
      <c r="AK2246" s="65"/>
      <c r="AL2246" s="65"/>
      <c r="AM2246" s="65"/>
      <c r="AN2246" s="65"/>
      <c r="AO2246" s="65"/>
      <c r="AP2246" s="65"/>
      <c r="AQ2246" s="65"/>
      <c r="AR2246" s="65"/>
      <c r="AS2246" s="65"/>
      <c r="AT2246" s="65"/>
      <c r="AU2246" s="65"/>
      <c r="AV2246" s="65"/>
      <c r="AW2246" s="65"/>
      <c r="AX2246" s="65"/>
      <c r="AY2246" s="65"/>
      <c r="AZ2246" s="65"/>
      <c r="BA2246" s="65"/>
      <c r="BB2246" s="65"/>
      <c r="BC2246" s="65"/>
      <c r="BD2246" s="65"/>
      <c r="BE2246" s="65"/>
      <c r="BF2246" s="65"/>
      <c r="BG2246" s="65"/>
      <c r="BH2246" s="65"/>
      <c r="BI2246" s="65"/>
      <c r="BJ2246" s="65"/>
      <c r="BK2246" s="65"/>
      <c r="BL2246" s="65"/>
    </row>
    <row r="2247" spans="1:64" x14ac:dyDescent="0.2">
      <c r="A2247" s="113" t="s">
        <v>1958</v>
      </c>
      <c r="B2247" s="357" t="s">
        <v>2424</v>
      </c>
      <c r="C2247" s="357" t="s">
        <v>2539</v>
      </c>
      <c r="D2247" s="628">
        <v>50</v>
      </c>
      <c r="E2247" s="113" t="s">
        <v>189</v>
      </c>
      <c r="F2247" s="345">
        <f t="shared" si="10"/>
        <v>60</v>
      </c>
      <c r="G2247" s="357" t="s">
        <v>2070</v>
      </c>
      <c r="H2247" s="357" t="s">
        <v>28</v>
      </c>
      <c r="I2247" s="113" t="s">
        <v>29</v>
      </c>
      <c r="J2247" s="113" t="s">
        <v>76</v>
      </c>
      <c r="K2247" s="357"/>
      <c r="L2247" s="357"/>
      <c r="M2247" s="113" t="s">
        <v>32</v>
      </c>
      <c r="N2247" s="91" t="s">
        <v>368</v>
      </c>
      <c r="O2247" s="357">
        <v>24</v>
      </c>
      <c r="P2247" s="113" t="s">
        <v>28</v>
      </c>
      <c r="Q2247" s="65"/>
      <c r="R2247" s="65"/>
      <c r="S2247" s="65"/>
      <c r="T2247" s="65"/>
      <c r="U2247" s="65"/>
      <c r="V2247" s="65"/>
      <c r="W2247" s="65"/>
      <c r="X2247" s="65"/>
      <c r="Y2247" s="65"/>
      <c r="Z2247" s="65"/>
      <c r="AA2247" s="65"/>
      <c r="AB2247" s="65"/>
      <c r="AC2247" s="65"/>
      <c r="AD2247" s="65"/>
      <c r="AE2247" s="65"/>
      <c r="AF2247" s="65"/>
      <c r="AG2247" s="65"/>
      <c r="AH2247" s="65"/>
      <c r="AI2247" s="65"/>
      <c r="AJ2247" s="65"/>
      <c r="AK2247" s="65"/>
      <c r="AL2247" s="65"/>
      <c r="AM2247" s="65"/>
      <c r="AN2247" s="65"/>
      <c r="AO2247" s="65"/>
      <c r="AP2247" s="65"/>
      <c r="AQ2247" s="65"/>
      <c r="AR2247" s="65"/>
      <c r="AS2247" s="65"/>
      <c r="AT2247" s="65"/>
      <c r="AU2247" s="65"/>
      <c r="AV2247" s="65"/>
      <c r="AW2247" s="65"/>
      <c r="AX2247" s="65"/>
      <c r="AY2247" s="65"/>
      <c r="AZ2247" s="65"/>
      <c r="BA2247" s="65"/>
      <c r="BB2247" s="65"/>
      <c r="BC2247" s="65"/>
      <c r="BD2247" s="65"/>
      <c r="BE2247" s="65"/>
      <c r="BF2247" s="65"/>
      <c r="BG2247" s="65"/>
      <c r="BH2247" s="65"/>
      <c r="BI2247" s="65"/>
      <c r="BJ2247" s="65"/>
      <c r="BK2247" s="65"/>
      <c r="BL2247" s="65"/>
    </row>
    <row r="2248" spans="1:64" x14ac:dyDescent="0.2">
      <c r="A2248" s="113" t="s">
        <v>1958</v>
      </c>
      <c r="B2248" s="357" t="s">
        <v>2424</v>
      </c>
      <c r="C2248" s="357" t="s">
        <v>2540</v>
      </c>
      <c r="D2248" s="357" t="s">
        <v>1978</v>
      </c>
      <c r="E2248" s="113" t="s">
        <v>189</v>
      </c>
      <c r="F2248" s="345">
        <v>240</v>
      </c>
      <c r="G2248" s="357" t="s">
        <v>84</v>
      </c>
      <c r="H2248" s="357" t="s">
        <v>28</v>
      </c>
      <c r="I2248" s="113" t="s">
        <v>29</v>
      </c>
      <c r="J2248" s="357" t="s">
        <v>76</v>
      </c>
      <c r="K2248" s="113"/>
      <c r="L2248" s="113"/>
      <c r="M2248" s="113" t="s">
        <v>69</v>
      </c>
      <c r="N2248" s="91" t="s">
        <v>368</v>
      </c>
      <c r="O2248" s="357">
        <v>12</v>
      </c>
      <c r="P2248" s="113" t="s">
        <v>28</v>
      </c>
      <c r="Q2248" s="65"/>
      <c r="R2248" s="65"/>
      <c r="S2248" s="65"/>
      <c r="T2248" s="65"/>
      <c r="U2248" s="65"/>
      <c r="V2248" s="65"/>
      <c r="W2248" s="65"/>
      <c r="X2248" s="65"/>
      <c r="Y2248" s="65"/>
      <c r="Z2248" s="65"/>
      <c r="AA2248" s="65"/>
      <c r="AB2248" s="65"/>
      <c r="AC2248" s="65"/>
      <c r="AD2248" s="65"/>
      <c r="AE2248" s="65"/>
      <c r="AF2248" s="65"/>
      <c r="AG2248" s="65"/>
      <c r="AH2248" s="65"/>
      <c r="AI2248" s="65"/>
      <c r="AJ2248" s="65"/>
      <c r="AK2248" s="65"/>
      <c r="AL2248" s="65"/>
      <c r="AM2248" s="65"/>
      <c r="AN2248" s="65"/>
      <c r="AO2248" s="65"/>
      <c r="AP2248" s="65"/>
      <c r="AQ2248" s="65"/>
      <c r="AR2248" s="65"/>
      <c r="AS2248" s="65"/>
      <c r="AT2248" s="65"/>
      <c r="AU2248" s="65"/>
      <c r="AV2248" s="65"/>
      <c r="AW2248" s="65"/>
      <c r="AX2248" s="65"/>
      <c r="AY2248" s="65"/>
      <c r="AZ2248" s="65"/>
      <c r="BA2248" s="65"/>
      <c r="BB2248" s="65"/>
      <c r="BC2248" s="65"/>
      <c r="BD2248" s="65"/>
      <c r="BE2248" s="65"/>
      <c r="BF2248" s="65"/>
      <c r="BG2248" s="65"/>
      <c r="BH2248" s="65"/>
      <c r="BI2248" s="65"/>
      <c r="BJ2248" s="65"/>
      <c r="BK2248" s="65"/>
      <c r="BL2248" s="65"/>
    </row>
    <row r="2249" spans="1:64" x14ac:dyDescent="0.2">
      <c r="A2249" s="113" t="s">
        <v>1958</v>
      </c>
      <c r="B2249" s="357" t="s">
        <v>2424</v>
      </c>
      <c r="C2249" s="357" t="s">
        <v>2541</v>
      </c>
      <c r="D2249" s="628">
        <v>50</v>
      </c>
      <c r="E2249" s="113" t="s">
        <v>189</v>
      </c>
      <c r="F2249" s="345">
        <f t="shared" si="10"/>
        <v>60</v>
      </c>
      <c r="G2249" s="357" t="s">
        <v>2070</v>
      </c>
      <c r="H2249" s="357" t="s">
        <v>28</v>
      </c>
      <c r="I2249" s="113" t="s">
        <v>29</v>
      </c>
      <c r="J2249" s="113" t="s">
        <v>76</v>
      </c>
      <c r="K2249" s="357"/>
      <c r="L2249" s="357"/>
      <c r="M2249" s="113" t="s">
        <v>32</v>
      </c>
      <c r="N2249" s="91" t="s">
        <v>368</v>
      </c>
      <c r="O2249" s="357">
        <v>24</v>
      </c>
      <c r="P2249" s="113" t="s">
        <v>28</v>
      </c>
      <c r="Q2249" s="65"/>
      <c r="R2249" s="65"/>
      <c r="S2249" s="65"/>
      <c r="T2249" s="65"/>
      <c r="U2249" s="65"/>
      <c r="V2249" s="65"/>
      <c r="W2249" s="65"/>
      <c r="X2249" s="65"/>
      <c r="Y2249" s="65"/>
      <c r="Z2249" s="65"/>
      <c r="AA2249" s="65"/>
      <c r="AB2249" s="65"/>
      <c r="AC2249" s="65"/>
      <c r="AD2249" s="65"/>
      <c r="AE2249" s="65"/>
      <c r="AF2249" s="65"/>
      <c r="AG2249" s="65"/>
      <c r="AH2249" s="65"/>
      <c r="AI2249" s="65"/>
      <c r="AJ2249" s="65"/>
      <c r="AK2249" s="65"/>
      <c r="AL2249" s="65"/>
      <c r="AM2249" s="65"/>
      <c r="AN2249" s="65"/>
      <c r="AO2249" s="65"/>
      <c r="AP2249" s="65"/>
      <c r="AQ2249" s="65"/>
      <c r="AR2249" s="65"/>
      <c r="AS2249" s="65"/>
      <c r="AT2249" s="65"/>
      <c r="AU2249" s="65"/>
      <c r="AV2249" s="65"/>
      <c r="AW2249" s="65"/>
      <c r="AX2249" s="65"/>
      <c r="AY2249" s="65"/>
      <c r="AZ2249" s="65"/>
      <c r="BA2249" s="65"/>
      <c r="BB2249" s="65"/>
      <c r="BC2249" s="65"/>
      <c r="BD2249" s="65"/>
      <c r="BE2249" s="65"/>
      <c r="BF2249" s="65"/>
      <c r="BG2249" s="65"/>
      <c r="BH2249" s="65"/>
      <c r="BI2249" s="65"/>
      <c r="BJ2249" s="65"/>
      <c r="BK2249" s="65"/>
      <c r="BL2249" s="65"/>
    </row>
    <row r="2250" spans="1:64" x14ac:dyDescent="0.2">
      <c r="A2250" s="113" t="s">
        <v>1958</v>
      </c>
      <c r="B2250" s="357" t="s">
        <v>2424</v>
      </c>
      <c r="C2250" s="357" t="s">
        <v>2542</v>
      </c>
      <c r="D2250" s="628">
        <v>50</v>
      </c>
      <c r="E2250" s="113" t="s">
        <v>189</v>
      </c>
      <c r="F2250" s="345">
        <f t="shared" si="10"/>
        <v>60</v>
      </c>
      <c r="G2250" s="357" t="s">
        <v>2070</v>
      </c>
      <c r="H2250" s="357" t="s">
        <v>28</v>
      </c>
      <c r="I2250" s="113" t="s">
        <v>29</v>
      </c>
      <c r="J2250" s="113" t="s">
        <v>76</v>
      </c>
      <c r="K2250" s="357"/>
      <c r="L2250" s="357"/>
      <c r="M2250" s="113" t="s">
        <v>32</v>
      </c>
      <c r="N2250" s="91" t="s">
        <v>368</v>
      </c>
      <c r="O2250" s="357">
        <v>24</v>
      </c>
      <c r="P2250" s="113" t="s">
        <v>28</v>
      </c>
      <c r="Q2250" s="65"/>
      <c r="R2250" s="65"/>
      <c r="S2250" s="65"/>
      <c r="T2250" s="65"/>
      <c r="U2250" s="65"/>
      <c r="V2250" s="65"/>
      <c r="W2250" s="65"/>
      <c r="X2250" s="65"/>
      <c r="Y2250" s="65"/>
      <c r="Z2250" s="65"/>
      <c r="AA2250" s="65"/>
      <c r="AB2250" s="65"/>
      <c r="AC2250" s="65"/>
      <c r="AD2250" s="65"/>
      <c r="AE2250" s="65"/>
      <c r="AF2250" s="65"/>
      <c r="AG2250" s="65"/>
      <c r="AH2250" s="65"/>
      <c r="AI2250" s="65"/>
      <c r="AJ2250" s="65"/>
      <c r="AK2250" s="65"/>
      <c r="AL2250" s="65"/>
      <c r="AM2250" s="65"/>
      <c r="AN2250" s="65"/>
      <c r="AO2250" s="65"/>
      <c r="AP2250" s="65"/>
      <c r="AQ2250" s="65"/>
      <c r="AR2250" s="65"/>
      <c r="AS2250" s="65"/>
      <c r="AT2250" s="65"/>
      <c r="AU2250" s="65"/>
      <c r="AV2250" s="65"/>
      <c r="AW2250" s="65"/>
      <c r="AX2250" s="65"/>
      <c r="AY2250" s="65"/>
      <c r="AZ2250" s="65"/>
      <c r="BA2250" s="65"/>
      <c r="BB2250" s="65"/>
      <c r="BC2250" s="65"/>
      <c r="BD2250" s="65"/>
      <c r="BE2250" s="65"/>
      <c r="BF2250" s="65"/>
      <c r="BG2250" s="65"/>
      <c r="BH2250" s="65"/>
      <c r="BI2250" s="65"/>
      <c r="BJ2250" s="65"/>
      <c r="BK2250" s="65"/>
      <c r="BL2250" s="65"/>
    </row>
    <row r="2251" spans="1:64" x14ac:dyDescent="0.2">
      <c r="A2251" s="113" t="s">
        <v>1958</v>
      </c>
      <c r="B2251" s="357" t="s">
        <v>2424</v>
      </c>
      <c r="C2251" s="357" t="s">
        <v>2543</v>
      </c>
      <c r="D2251" s="357">
        <v>50</v>
      </c>
      <c r="E2251" s="113" t="s">
        <v>189</v>
      </c>
      <c r="F2251" s="345">
        <f t="shared" si="10"/>
        <v>60</v>
      </c>
      <c r="G2251" s="357" t="s">
        <v>2070</v>
      </c>
      <c r="H2251" s="357" t="s">
        <v>28</v>
      </c>
      <c r="I2251" s="113" t="s">
        <v>29</v>
      </c>
      <c r="J2251" s="357" t="s">
        <v>76</v>
      </c>
      <c r="K2251" s="357"/>
      <c r="L2251" s="357"/>
      <c r="M2251" s="113" t="s">
        <v>32</v>
      </c>
      <c r="N2251" s="91" t="s">
        <v>368</v>
      </c>
      <c r="O2251" s="357">
        <v>24</v>
      </c>
      <c r="P2251" s="113" t="s">
        <v>28</v>
      </c>
      <c r="Q2251" s="65"/>
      <c r="R2251" s="65"/>
      <c r="S2251" s="65"/>
      <c r="T2251" s="65"/>
      <c r="U2251" s="65"/>
      <c r="V2251" s="65"/>
      <c r="W2251" s="65"/>
      <c r="X2251" s="65"/>
      <c r="Y2251" s="65"/>
      <c r="Z2251" s="65"/>
      <c r="AA2251" s="65"/>
      <c r="AB2251" s="65"/>
      <c r="AC2251" s="65"/>
      <c r="AD2251" s="65"/>
      <c r="AE2251" s="65"/>
      <c r="AF2251" s="65"/>
      <c r="AG2251" s="65"/>
      <c r="AH2251" s="65"/>
      <c r="AI2251" s="65"/>
      <c r="AJ2251" s="65"/>
      <c r="AK2251" s="65"/>
      <c r="AL2251" s="65"/>
      <c r="AM2251" s="65"/>
      <c r="AN2251" s="65"/>
      <c r="AO2251" s="65"/>
      <c r="AP2251" s="65"/>
      <c r="AQ2251" s="65"/>
      <c r="AR2251" s="65"/>
      <c r="AS2251" s="65"/>
      <c r="AT2251" s="65"/>
      <c r="AU2251" s="65"/>
      <c r="AV2251" s="65"/>
      <c r="AW2251" s="65"/>
      <c r="AX2251" s="65"/>
      <c r="AY2251" s="65"/>
      <c r="AZ2251" s="65"/>
      <c r="BA2251" s="65"/>
      <c r="BB2251" s="65"/>
      <c r="BC2251" s="65"/>
      <c r="BD2251" s="65"/>
      <c r="BE2251" s="65"/>
      <c r="BF2251" s="65"/>
      <c r="BG2251" s="65"/>
      <c r="BH2251" s="65"/>
      <c r="BI2251" s="65"/>
      <c r="BJ2251" s="65"/>
      <c r="BK2251" s="65"/>
      <c r="BL2251" s="65"/>
    </row>
    <row r="2252" spans="1:64" x14ac:dyDescent="0.2">
      <c r="A2252" s="113" t="s">
        <v>1958</v>
      </c>
      <c r="B2252" s="357" t="s">
        <v>2424</v>
      </c>
      <c r="C2252" s="646" t="s">
        <v>2544</v>
      </c>
      <c r="D2252" s="357">
        <v>50</v>
      </c>
      <c r="E2252" s="113" t="s">
        <v>189</v>
      </c>
      <c r="F2252" s="345">
        <f t="shared" si="10"/>
        <v>60</v>
      </c>
      <c r="G2252" s="357" t="s">
        <v>2070</v>
      </c>
      <c r="H2252" s="357" t="s">
        <v>28</v>
      </c>
      <c r="I2252" s="113" t="s">
        <v>29</v>
      </c>
      <c r="J2252" s="113" t="s">
        <v>76</v>
      </c>
      <c r="K2252" s="605"/>
      <c r="L2252" s="605"/>
      <c r="M2252" s="113" t="s">
        <v>32</v>
      </c>
      <c r="N2252" s="91" t="s">
        <v>368</v>
      </c>
      <c r="O2252" s="357">
        <v>24</v>
      </c>
      <c r="P2252" s="113" t="s">
        <v>28</v>
      </c>
      <c r="Q2252" s="65"/>
      <c r="R2252" s="65"/>
      <c r="S2252" s="65"/>
      <c r="T2252" s="65"/>
      <c r="U2252" s="65"/>
      <c r="V2252" s="65"/>
      <c r="W2252" s="65"/>
      <c r="X2252" s="65"/>
      <c r="Y2252" s="65"/>
      <c r="Z2252" s="65"/>
      <c r="AA2252" s="65"/>
      <c r="AB2252" s="65"/>
      <c r="AC2252" s="65"/>
      <c r="AD2252" s="65"/>
      <c r="AE2252" s="65"/>
      <c r="AF2252" s="65"/>
      <c r="AG2252" s="65"/>
      <c r="AH2252" s="65"/>
      <c r="AI2252" s="65"/>
      <c r="AJ2252" s="65"/>
      <c r="AK2252" s="65"/>
      <c r="AL2252" s="65"/>
      <c r="AM2252" s="65"/>
      <c r="AN2252" s="65"/>
      <c r="AO2252" s="65"/>
      <c r="AP2252" s="65"/>
      <c r="AQ2252" s="65"/>
      <c r="AR2252" s="65"/>
      <c r="AS2252" s="65"/>
      <c r="AT2252" s="65"/>
      <c r="AU2252" s="65"/>
      <c r="AV2252" s="65"/>
      <c r="AW2252" s="65"/>
      <c r="AX2252" s="65"/>
      <c r="AY2252" s="65"/>
      <c r="AZ2252" s="65"/>
      <c r="BA2252" s="65"/>
      <c r="BB2252" s="65"/>
      <c r="BC2252" s="65"/>
      <c r="BD2252" s="65"/>
      <c r="BE2252" s="65"/>
      <c r="BF2252" s="65"/>
      <c r="BG2252" s="65"/>
      <c r="BH2252" s="65"/>
      <c r="BI2252" s="65"/>
      <c r="BJ2252" s="65"/>
      <c r="BK2252" s="65"/>
      <c r="BL2252" s="65"/>
    </row>
    <row r="2253" spans="1:64" x14ac:dyDescent="0.2">
      <c r="A2253" s="113" t="s">
        <v>1958</v>
      </c>
      <c r="B2253" s="357" t="s">
        <v>2424</v>
      </c>
      <c r="C2253" s="357" t="s">
        <v>2545</v>
      </c>
      <c r="D2253" s="644">
        <v>50</v>
      </c>
      <c r="E2253" s="113" t="s">
        <v>189</v>
      </c>
      <c r="F2253" s="345">
        <f t="shared" si="10"/>
        <v>60</v>
      </c>
      <c r="G2253" s="357" t="s">
        <v>2070</v>
      </c>
      <c r="H2253" s="357" t="s">
        <v>28</v>
      </c>
      <c r="I2253" s="113" t="s">
        <v>29</v>
      </c>
      <c r="J2253" s="357" t="s">
        <v>76</v>
      </c>
      <c r="K2253" s="357"/>
      <c r="L2253" s="113"/>
      <c r="M2253" s="113" t="s">
        <v>32</v>
      </c>
      <c r="N2253" s="91" t="s">
        <v>368</v>
      </c>
      <c r="O2253" s="357">
        <v>24</v>
      </c>
      <c r="P2253" s="113" t="s">
        <v>28</v>
      </c>
      <c r="Q2253" s="65"/>
      <c r="R2253" s="65"/>
      <c r="S2253" s="65"/>
      <c r="T2253" s="65"/>
      <c r="U2253" s="65"/>
      <c r="V2253" s="65"/>
      <c r="W2253" s="65"/>
      <c r="X2253" s="65"/>
      <c r="Y2253" s="65"/>
      <c r="Z2253" s="65"/>
      <c r="AA2253" s="65"/>
      <c r="AB2253" s="65"/>
      <c r="AC2253" s="65"/>
      <c r="AD2253" s="65"/>
      <c r="AE2253" s="65"/>
      <c r="AF2253" s="65"/>
      <c r="AG2253" s="65"/>
      <c r="AH2253" s="65"/>
      <c r="AI2253" s="65"/>
      <c r="AJ2253" s="65"/>
      <c r="AK2253" s="65"/>
      <c r="AL2253" s="65"/>
      <c r="AM2253" s="65"/>
      <c r="AN2253" s="65"/>
      <c r="AO2253" s="65"/>
      <c r="AP2253" s="65"/>
      <c r="AQ2253" s="65"/>
      <c r="AR2253" s="65"/>
      <c r="AS2253" s="65"/>
      <c r="AT2253" s="65"/>
      <c r="AU2253" s="65"/>
      <c r="AV2253" s="65"/>
      <c r="AW2253" s="65"/>
      <c r="AX2253" s="65"/>
      <c r="AY2253" s="65"/>
      <c r="AZ2253" s="65"/>
      <c r="BA2253" s="65"/>
      <c r="BB2253" s="65"/>
      <c r="BC2253" s="65"/>
      <c r="BD2253" s="65"/>
      <c r="BE2253" s="65"/>
      <c r="BF2253" s="65"/>
      <c r="BG2253" s="65"/>
      <c r="BH2253" s="65"/>
      <c r="BI2253" s="65"/>
      <c r="BJ2253" s="65"/>
      <c r="BK2253" s="65"/>
      <c r="BL2253" s="65"/>
    </row>
    <row r="2254" spans="1:64" x14ac:dyDescent="0.2">
      <c r="A2254" s="113" t="s">
        <v>1958</v>
      </c>
      <c r="B2254" s="357" t="s">
        <v>2424</v>
      </c>
      <c r="C2254" s="357" t="s">
        <v>2546</v>
      </c>
      <c r="D2254" s="644">
        <v>50</v>
      </c>
      <c r="E2254" s="113" t="s">
        <v>189</v>
      </c>
      <c r="F2254" s="345">
        <f t="shared" si="10"/>
        <v>60</v>
      </c>
      <c r="G2254" s="357" t="s">
        <v>2070</v>
      </c>
      <c r="H2254" s="357" t="s">
        <v>28</v>
      </c>
      <c r="I2254" s="113" t="s">
        <v>29</v>
      </c>
      <c r="J2254" s="357" t="s">
        <v>76</v>
      </c>
      <c r="K2254" s="113"/>
      <c r="L2254" s="113"/>
      <c r="M2254" s="113" t="s">
        <v>32</v>
      </c>
      <c r="N2254" s="91" t="s">
        <v>368</v>
      </c>
      <c r="O2254" s="357">
        <v>24</v>
      </c>
      <c r="P2254" s="113" t="s">
        <v>28</v>
      </c>
      <c r="Q2254" s="65"/>
      <c r="R2254" s="65"/>
      <c r="S2254" s="65"/>
      <c r="T2254" s="65"/>
      <c r="U2254" s="65"/>
      <c r="V2254" s="65"/>
      <c r="W2254" s="65"/>
      <c r="X2254" s="65"/>
      <c r="Y2254" s="65"/>
      <c r="Z2254" s="65"/>
      <c r="AA2254" s="65"/>
      <c r="AB2254" s="65"/>
      <c r="AC2254" s="65"/>
      <c r="AD2254" s="65"/>
      <c r="AE2254" s="65"/>
      <c r="AF2254" s="65"/>
      <c r="AG2254" s="65"/>
      <c r="AH2254" s="65"/>
      <c r="AI2254" s="65"/>
      <c r="AJ2254" s="65"/>
      <c r="AK2254" s="65"/>
      <c r="AL2254" s="65"/>
      <c r="AM2254" s="65"/>
      <c r="AN2254" s="65"/>
      <c r="AO2254" s="65"/>
      <c r="AP2254" s="65"/>
      <c r="AQ2254" s="65"/>
      <c r="AR2254" s="65"/>
      <c r="AS2254" s="65"/>
      <c r="AT2254" s="65"/>
      <c r="AU2254" s="65"/>
      <c r="AV2254" s="65"/>
      <c r="AW2254" s="65"/>
      <c r="AX2254" s="65"/>
      <c r="AY2254" s="65"/>
      <c r="AZ2254" s="65"/>
      <c r="BA2254" s="65"/>
      <c r="BB2254" s="65"/>
      <c r="BC2254" s="65"/>
      <c r="BD2254" s="65"/>
      <c r="BE2254" s="65"/>
      <c r="BF2254" s="65"/>
      <c r="BG2254" s="65"/>
      <c r="BH2254" s="65"/>
      <c r="BI2254" s="65"/>
      <c r="BJ2254" s="65"/>
      <c r="BK2254" s="65"/>
      <c r="BL2254" s="65"/>
    </row>
    <row r="2255" spans="1:64" x14ac:dyDescent="0.2">
      <c r="A2255" s="113" t="s">
        <v>1958</v>
      </c>
      <c r="B2255" s="357" t="s">
        <v>2424</v>
      </c>
      <c r="C2255" s="357" t="s">
        <v>2547</v>
      </c>
      <c r="D2255" s="644">
        <v>50</v>
      </c>
      <c r="E2255" s="113" t="s">
        <v>189</v>
      </c>
      <c r="F2255" s="345">
        <f t="shared" si="10"/>
        <v>60</v>
      </c>
      <c r="G2255" s="357" t="s">
        <v>2070</v>
      </c>
      <c r="H2255" s="357" t="s">
        <v>28</v>
      </c>
      <c r="I2255" s="113" t="s">
        <v>29</v>
      </c>
      <c r="J2255" s="357" t="s">
        <v>76</v>
      </c>
      <c r="K2255" s="113"/>
      <c r="L2255" s="113"/>
      <c r="M2255" s="113" t="s">
        <v>32</v>
      </c>
      <c r="N2255" s="91" t="s">
        <v>368</v>
      </c>
      <c r="O2255" s="357">
        <v>24</v>
      </c>
      <c r="P2255" s="113" t="s">
        <v>28</v>
      </c>
      <c r="Q2255" s="65"/>
      <c r="R2255" s="65"/>
      <c r="S2255" s="65"/>
      <c r="T2255" s="65"/>
      <c r="U2255" s="65"/>
      <c r="V2255" s="65"/>
      <c r="W2255" s="65"/>
      <c r="X2255" s="65"/>
      <c r="Y2255" s="65"/>
      <c r="Z2255" s="65"/>
      <c r="AA2255" s="65"/>
      <c r="AB2255" s="65"/>
      <c r="AC2255" s="65"/>
      <c r="AD2255" s="65"/>
      <c r="AE2255" s="65"/>
      <c r="AF2255" s="65"/>
      <c r="AG2255" s="65"/>
      <c r="AH2255" s="65"/>
      <c r="AI2255" s="65"/>
      <c r="AJ2255" s="65"/>
      <c r="AK2255" s="65"/>
      <c r="AL2255" s="65"/>
      <c r="AM2255" s="65"/>
      <c r="AN2255" s="65"/>
      <c r="AO2255" s="65"/>
      <c r="AP2255" s="65"/>
      <c r="AQ2255" s="65"/>
      <c r="AR2255" s="65"/>
      <c r="AS2255" s="65"/>
      <c r="AT2255" s="65"/>
      <c r="AU2255" s="65"/>
      <c r="AV2255" s="65"/>
      <c r="AW2255" s="65"/>
      <c r="AX2255" s="65"/>
      <c r="AY2255" s="65"/>
      <c r="AZ2255" s="65"/>
      <c r="BA2255" s="65"/>
      <c r="BB2255" s="65"/>
      <c r="BC2255" s="65"/>
      <c r="BD2255" s="65"/>
      <c r="BE2255" s="65"/>
      <c r="BF2255" s="65"/>
      <c r="BG2255" s="65"/>
      <c r="BH2255" s="65"/>
      <c r="BI2255" s="65"/>
      <c r="BJ2255" s="65"/>
      <c r="BK2255" s="65"/>
      <c r="BL2255" s="65"/>
    </row>
    <row r="2256" spans="1:64" x14ac:dyDescent="0.2">
      <c r="A2256" s="113" t="s">
        <v>1958</v>
      </c>
      <c r="B2256" s="357" t="s">
        <v>2424</v>
      </c>
      <c r="C2256" s="642" t="s">
        <v>2548</v>
      </c>
      <c r="D2256" s="645">
        <v>50</v>
      </c>
      <c r="E2256" s="113" t="s">
        <v>189</v>
      </c>
      <c r="F2256" s="345">
        <f t="shared" si="10"/>
        <v>60</v>
      </c>
      <c r="G2256" s="357" t="s">
        <v>2070</v>
      </c>
      <c r="H2256" s="357" t="s">
        <v>28</v>
      </c>
      <c r="I2256" s="113" t="s">
        <v>29</v>
      </c>
      <c r="J2256" s="357" t="s">
        <v>28</v>
      </c>
      <c r="K2256" s="113"/>
      <c r="L2256" s="357"/>
      <c r="M2256" s="113" t="s">
        <v>32</v>
      </c>
      <c r="N2256" s="91" t="s">
        <v>368</v>
      </c>
      <c r="O2256" s="357">
        <v>24</v>
      </c>
      <c r="P2256" s="113" t="s">
        <v>28</v>
      </c>
      <c r="Q2256" s="65"/>
      <c r="R2256" s="65"/>
      <c r="S2256" s="65"/>
      <c r="T2256" s="65"/>
      <c r="U2256" s="65"/>
      <c r="V2256" s="65"/>
      <c r="W2256" s="65"/>
      <c r="X2256" s="65"/>
      <c r="Y2256" s="65"/>
      <c r="Z2256" s="65"/>
      <c r="AA2256" s="65"/>
      <c r="AB2256" s="65"/>
      <c r="AC2256" s="65"/>
      <c r="AD2256" s="65"/>
      <c r="AE2256" s="65"/>
      <c r="AF2256" s="65"/>
      <c r="AG2256" s="65"/>
      <c r="AH2256" s="65"/>
      <c r="AI2256" s="65"/>
      <c r="AJ2256" s="65"/>
      <c r="AK2256" s="65"/>
      <c r="AL2256" s="65"/>
      <c r="AM2256" s="65"/>
      <c r="AN2256" s="65"/>
      <c r="AO2256" s="65"/>
      <c r="AP2256" s="65"/>
      <c r="AQ2256" s="65"/>
      <c r="AR2256" s="65"/>
      <c r="AS2256" s="65"/>
      <c r="AT2256" s="65"/>
      <c r="AU2256" s="65"/>
      <c r="AV2256" s="65"/>
      <c r="AW2256" s="65"/>
      <c r="AX2256" s="65"/>
      <c r="AY2256" s="65"/>
      <c r="AZ2256" s="65"/>
      <c r="BA2256" s="65"/>
      <c r="BB2256" s="65"/>
      <c r="BC2256" s="65"/>
      <c r="BD2256" s="65"/>
      <c r="BE2256" s="65"/>
      <c r="BF2256" s="65"/>
      <c r="BG2256" s="65"/>
      <c r="BH2256" s="65"/>
      <c r="BI2256" s="65"/>
      <c r="BJ2256" s="65"/>
      <c r="BK2256" s="65"/>
      <c r="BL2256" s="65"/>
    </row>
    <row r="2257" spans="1:64" x14ac:dyDescent="0.2">
      <c r="A2257" s="113" t="s">
        <v>1958</v>
      </c>
      <c r="B2257" s="357" t="s">
        <v>2424</v>
      </c>
      <c r="C2257" s="357" t="s">
        <v>2549</v>
      </c>
      <c r="D2257" s="645">
        <v>230</v>
      </c>
      <c r="E2257" s="113" t="s">
        <v>189</v>
      </c>
      <c r="F2257" s="345">
        <f t="shared" si="10"/>
        <v>276</v>
      </c>
      <c r="G2257" s="357" t="s">
        <v>2070</v>
      </c>
      <c r="H2257" s="357" t="s">
        <v>28</v>
      </c>
      <c r="I2257" s="113" t="s">
        <v>29</v>
      </c>
      <c r="J2257" s="357" t="s">
        <v>28</v>
      </c>
      <c r="K2257" s="113"/>
      <c r="L2257" s="357"/>
      <c r="M2257" s="113" t="s">
        <v>32</v>
      </c>
      <c r="N2257" s="91" t="s">
        <v>368</v>
      </c>
      <c r="O2257" s="357">
        <v>24</v>
      </c>
      <c r="P2257" s="113" t="s">
        <v>28</v>
      </c>
      <c r="Q2257" s="65"/>
      <c r="R2257" s="65"/>
      <c r="S2257" s="65"/>
      <c r="T2257" s="65"/>
      <c r="U2257" s="65"/>
      <c r="V2257" s="65"/>
      <c r="W2257" s="65"/>
      <c r="X2257" s="65"/>
      <c r="Y2257" s="65"/>
      <c r="Z2257" s="65"/>
      <c r="AA2257" s="65"/>
      <c r="AB2257" s="65"/>
      <c r="AC2257" s="65"/>
      <c r="AD2257" s="65"/>
      <c r="AE2257" s="65"/>
      <c r="AF2257" s="65"/>
      <c r="AG2257" s="65"/>
      <c r="AH2257" s="65"/>
      <c r="AI2257" s="65"/>
      <c r="AJ2257" s="65"/>
      <c r="AK2257" s="65"/>
      <c r="AL2257" s="65"/>
      <c r="AM2257" s="65"/>
      <c r="AN2257" s="65"/>
      <c r="AO2257" s="65"/>
      <c r="AP2257" s="65"/>
      <c r="AQ2257" s="65"/>
      <c r="AR2257" s="65"/>
      <c r="AS2257" s="65"/>
      <c r="AT2257" s="65"/>
      <c r="AU2257" s="65"/>
      <c r="AV2257" s="65"/>
      <c r="AW2257" s="65"/>
      <c r="AX2257" s="65"/>
      <c r="AY2257" s="65"/>
      <c r="AZ2257" s="65"/>
      <c r="BA2257" s="65"/>
      <c r="BB2257" s="65"/>
      <c r="BC2257" s="65"/>
      <c r="BD2257" s="65"/>
      <c r="BE2257" s="65"/>
      <c r="BF2257" s="65"/>
      <c r="BG2257" s="65"/>
      <c r="BH2257" s="65"/>
      <c r="BI2257" s="65"/>
      <c r="BJ2257" s="65"/>
      <c r="BK2257" s="65"/>
      <c r="BL2257" s="65"/>
    </row>
    <row r="2258" spans="1:64" x14ac:dyDescent="0.2">
      <c r="A2258" s="113" t="s">
        <v>1958</v>
      </c>
      <c r="B2258" s="357" t="s">
        <v>2424</v>
      </c>
      <c r="C2258" s="357" t="s">
        <v>2549</v>
      </c>
      <c r="D2258" s="644">
        <v>50</v>
      </c>
      <c r="E2258" s="113" t="s">
        <v>189</v>
      </c>
      <c r="F2258" s="345">
        <f t="shared" si="10"/>
        <v>60</v>
      </c>
      <c r="G2258" s="357" t="s">
        <v>2070</v>
      </c>
      <c r="H2258" s="357" t="s">
        <v>28</v>
      </c>
      <c r="I2258" s="113" t="s">
        <v>29</v>
      </c>
      <c r="J2258" s="357" t="s">
        <v>76</v>
      </c>
      <c r="K2258" s="113"/>
      <c r="L2258" s="113"/>
      <c r="M2258" s="113" t="s">
        <v>32</v>
      </c>
      <c r="N2258" s="91" t="s">
        <v>368</v>
      </c>
      <c r="O2258" s="357">
        <v>24</v>
      </c>
      <c r="P2258" s="113" t="s">
        <v>28</v>
      </c>
      <c r="Q2258" s="65"/>
      <c r="R2258" s="65"/>
      <c r="S2258" s="65"/>
      <c r="T2258" s="65"/>
      <c r="U2258" s="65"/>
      <c r="V2258" s="65"/>
      <c r="W2258" s="65"/>
      <c r="X2258" s="65"/>
      <c r="Y2258" s="65"/>
      <c r="Z2258" s="65"/>
      <c r="AA2258" s="65"/>
      <c r="AB2258" s="65"/>
      <c r="AC2258" s="65"/>
      <c r="AD2258" s="65"/>
      <c r="AE2258" s="65"/>
      <c r="AF2258" s="65"/>
      <c r="AG2258" s="65"/>
      <c r="AH2258" s="65"/>
      <c r="AI2258" s="65"/>
      <c r="AJ2258" s="65"/>
      <c r="AK2258" s="65"/>
      <c r="AL2258" s="65"/>
      <c r="AM2258" s="65"/>
      <c r="AN2258" s="65"/>
      <c r="AO2258" s="65"/>
      <c r="AP2258" s="65"/>
      <c r="AQ2258" s="65"/>
      <c r="AR2258" s="65"/>
      <c r="AS2258" s="65"/>
      <c r="AT2258" s="65"/>
      <c r="AU2258" s="65"/>
      <c r="AV2258" s="65"/>
      <c r="AW2258" s="65"/>
      <c r="AX2258" s="65"/>
      <c r="AY2258" s="65"/>
      <c r="AZ2258" s="65"/>
      <c r="BA2258" s="65"/>
      <c r="BB2258" s="65"/>
      <c r="BC2258" s="65"/>
      <c r="BD2258" s="65"/>
      <c r="BE2258" s="65"/>
      <c r="BF2258" s="65"/>
      <c r="BG2258" s="65"/>
      <c r="BH2258" s="65"/>
      <c r="BI2258" s="65"/>
      <c r="BJ2258" s="65"/>
      <c r="BK2258" s="65"/>
      <c r="BL2258" s="65"/>
    </row>
    <row r="2259" spans="1:64" x14ac:dyDescent="0.2">
      <c r="A2259" s="113" t="s">
        <v>1958</v>
      </c>
      <c r="B2259" s="357" t="s">
        <v>2424</v>
      </c>
      <c r="C2259" s="357" t="s">
        <v>2550</v>
      </c>
      <c r="D2259" s="357" t="s">
        <v>1978</v>
      </c>
      <c r="E2259" s="113" t="s">
        <v>189</v>
      </c>
      <c r="F2259" s="345">
        <v>240</v>
      </c>
      <c r="G2259" s="357" t="s">
        <v>84</v>
      </c>
      <c r="H2259" s="357" t="s">
        <v>28</v>
      </c>
      <c r="I2259" s="113" t="s">
        <v>29</v>
      </c>
      <c r="J2259" s="113" t="s">
        <v>76</v>
      </c>
      <c r="K2259" s="357"/>
      <c r="L2259" s="357"/>
      <c r="M2259" s="113" t="s">
        <v>69</v>
      </c>
      <c r="N2259" s="91" t="s">
        <v>368</v>
      </c>
      <c r="O2259" s="357">
        <v>12</v>
      </c>
      <c r="P2259" s="113" t="s">
        <v>28</v>
      </c>
      <c r="Q2259" s="65"/>
      <c r="R2259" s="65"/>
      <c r="S2259" s="65"/>
      <c r="T2259" s="65"/>
      <c r="U2259" s="65"/>
      <c r="V2259" s="65"/>
      <c r="W2259" s="65"/>
      <c r="X2259" s="65"/>
      <c r="Y2259" s="65"/>
      <c r="Z2259" s="65"/>
      <c r="AA2259" s="65"/>
      <c r="AB2259" s="65"/>
      <c r="AC2259" s="65"/>
      <c r="AD2259" s="65"/>
      <c r="AE2259" s="65"/>
      <c r="AF2259" s="65"/>
      <c r="AG2259" s="65"/>
      <c r="AH2259" s="65"/>
      <c r="AI2259" s="65"/>
      <c r="AJ2259" s="65"/>
      <c r="AK2259" s="65"/>
      <c r="AL2259" s="65"/>
      <c r="AM2259" s="65"/>
      <c r="AN2259" s="65"/>
      <c r="AO2259" s="65"/>
      <c r="AP2259" s="65"/>
      <c r="AQ2259" s="65"/>
      <c r="AR2259" s="65"/>
      <c r="AS2259" s="65"/>
      <c r="AT2259" s="65"/>
      <c r="AU2259" s="65"/>
      <c r="AV2259" s="65"/>
      <c r="AW2259" s="65"/>
      <c r="AX2259" s="65"/>
      <c r="AY2259" s="65"/>
      <c r="AZ2259" s="65"/>
      <c r="BA2259" s="65"/>
      <c r="BB2259" s="65"/>
      <c r="BC2259" s="65"/>
      <c r="BD2259" s="65"/>
      <c r="BE2259" s="65"/>
      <c r="BF2259" s="65"/>
      <c r="BG2259" s="65"/>
      <c r="BH2259" s="65"/>
      <c r="BI2259" s="65"/>
      <c r="BJ2259" s="65"/>
      <c r="BK2259" s="65"/>
      <c r="BL2259" s="65"/>
    </row>
    <row r="2260" spans="1:64" x14ac:dyDescent="0.2">
      <c r="A2260" s="113" t="s">
        <v>1958</v>
      </c>
      <c r="B2260" s="357" t="s">
        <v>2424</v>
      </c>
      <c r="C2260" s="357" t="s">
        <v>2551</v>
      </c>
      <c r="D2260" s="357" t="s">
        <v>1978</v>
      </c>
      <c r="E2260" s="113" t="s">
        <v>189</v>
      </c>
      <c r="F2260" s="345">
        <v>240</v>
      </c>
      <c r="G2260" s="357" t="s">
        <v>84</v>
      </c>
      <c r="H2260" s="357" t="s">
        <v>28</v>
      </c>
      <c r="I2260" s="113" t="s">
        <v>29</v>
      </c>
      <c r="J2260" s="357" t="s">
        <v>76</v>
      </c>
      <c r="K2260" s="113"/>
      <c r="L2260" s="113"/>
      <c r="M2260" s="113" t="s">
        <v>69</v>
      </c>
      <c r="N2260" s="91" t="s">
        <v>368</v>
      </c>
      <c r="O2260" s="357">
        <v>12</v>
      </c>
      <c r="P2260" s="113" t="s">
        <v>28</v>
      </c>
      <c r="Q2260" s="65"/>
      <c r="R2260" s="65"/>
      <c r="S2260" s="65"/>
      <c r="T2260" s="65"/>
      <c r="U2260" s="65"/>
      <c r="V2260" s="65"/>
      <c r="W2260" s="65"/>
      <c r="X2260" s="65"/>
      <c r="Y2260" s="65"/>
      <c r="Z2260" s="65"/>
      <c r="AA2260" s="65"/>
      <c r="AB2260" s="65"/>
      <c r="AC2260" s="65"/>
      <c r="AD2260" s="65"/>
      <c r="AE2260" s="65"/>
      <c r="AF2260" s="65"/>
      <c r="AG2260" s="65"/>
      <c r="AH2260" s="65"/>
      <c r="AI2260" s="65"/>
      <c r="AJ2260" s="65"/>
      <c r="AK2260" s="65"/>
      <c r="AL2260" s="65"/>
      <c r="AM2260" s="65"/>
      <c r="AN2260" s="65"/>
      <c r="AO2260" s="65"/>
      <c r="AP2260" s="65"/>
      <c r="AQ2260" s="65"/>
      <c r="AR2260" s="65"/>
      <c r="AS2260" s="65"/>
      <c r="AT2260" s="65"/>
      <c r="AU2260" s="65"/>
      <c r="AV2260" s="65"/>
      <c r="AW2260" s="65"/>
      <c r="AX2260" s="65"/>
      <c r="AY2260" s="65"/>
      <c r="AZ2260" s="65"/>
      <c r="BA2260" s="65"/>
      <c r="BB2260" s="65"/>
      <c r="BC2260" s="65"/>
      <c r="BD2260" s="65"/>
      <c r="BE2260" s="65"/>
      <c r="BF2260" s="65"/>
      <c r="BG2260" s="65"/>
      <c r="BH2260" s="65"/>
      <c r="BI2260" s="65"/>
      <c r="BJ2260" s="65"/>
      <c r="BK2260" s="65"/>
      <c r="BL2260" s="65"/>
    </row>
    <row r="2261" spans="1:64" x14ac:dyDescent="0.2">
      <c r="A2261" s="113" t="s">
        <v>1958</v>
      </c>
      <c r="B2261" s="357" t="s">
        <v>2424</v>
      </c>
      <c r="C2261" s="357" t="s">
        <v>2552</v>
      </c>
      <c r="D2261" s="628">
        <v>50</v>
      </c>
      <c r="E2261" s="113" t="s">
        <v>189</v>
      </c>
      <c r="F2261" s="345">
        <f t="shared" ref="F2261:F2283" si="11">D2261*1.2</f>
        <v>60</v>
      </c>
      <c r="G2261" s="357" t="s">
        <v>2070</v>
      </c>
      <c r="H2261" s="357" t="s">
        <v>28</v>
      </c>
      <c r="I2261" s="113" t="s">
        <v>29</v>
      </c>
      <c r="J2261" s="113" t="s">
        <v>76</v>
      </c>
      <c r="K2261" s="605"/>
      <c r="L2261" s="605"/>
      <c r="M2261" s="113" t="s">
        <v>32</v>
      </c>
      <c r="N2261" s="91" t="s">
        <v>368</v>
      </c>
      <c r="O2261" s="357">
        <v>24</v>
      </c>
      <c r="P2261" s="113" t="s">
        <v>28</v>
      </c>
      <c r="Q2261" s="65"/>
      <c r="R2261" s="65"/>
      <c r="S2261" s="65"/>
      <c r="T2261" s="65"/>
      <c r="U2261" s="65"/>
      <c r="V2261" s="65"/>
      <c r="W2261" s="65"/>
      <c r="X2261" s="65"/>
      <c r="Y2261" s="65"/>
      <c r="Z2261" s="65"/>
      <c r="AA2261" s="65"/>
      <c r="AB2261" s="65"/>
      <c r="AC2261" s="65"/>
      <c r="AD2261" s="65"/>
      <c r="AE2261" s="65"/>
      <c r="AF2261" s="65"/>
      <c r="AG2261" s="65"/>
      <c r="AH2261" s="65"/>
      <c r="AI2261" s="65"/>
      <c r="AJ2261" s="65"/>
      <c r="AK2261" s="65"/>
      <c r="AL2261" s="65"/>
      <c r="AM2261" s="65"/>
      <c r="AN2261" s="65"/>
      <c r="AO2261" s="65"/>
      <c r="AP2261" s="65"/>
      <c r="AQ2261" s="65"/>
      <c r="AR2261" s="65"/>
      <c r="AS2261" s="65"/>
      <c r="AT2261" s="65"/>
      <c r="AU2261" s="65"/>
      <c r="AV2261" s="65"/>
      <c r="AW2261" s="65"/>
      <c r="AX2261" s="65"/>
      <c r="AY2261" s="65"/>
      <c r="AZ2261" s="65"/>
      <c r="BA2261" s="65"/>
      <c r="BB2261" s="65"/>
      <c r="BC2261" s="65"/>
      <c r="BD2261" s="65"/>
      <c r="BE2261" s="65"/>
      <c r="BF2261" s="65"/>
      <c r="BG2261" s="65"/>
      <c r="BH2261" s="65"/>
      <c r="BI2261" s="65"/>
      <c r="BJ2261" s="65"/>
      <c r="BK2261" s="65"/>
      <c r="BL2261" s="65"/>
    </row>
    <row r="2262" spans="1:64" x14ac:dyDescent="0.2">
      <c r="A2262" s="113" t="s">
        <v>1958</v>
      </c>
      <c r="B2262" s="357" t="s">
        <v>2424</v>
      </c>
      <c r="C2262" s="357" t="s">
        <v>2553</v>
      </c>
      <c r="D2262" s="645">
        <v>50</v>
      </c>
      <c r="E2262" s="113" t="s">
        <v>189</v>
      </c>
      <c r="F2262" s="345">
        <f t="shared" si="11"/>
        <v>60</v>
      </c>
      <c r="G2262" s="357" t="s">
        <v>2070</v>
      </c>
      <c r="H2262" s="357" t="s">
        <v>28</v>
      </c>
      <c r="I2262" s="113" t="s">
        <v>29</v>
      </c>
      <c r="J2262" s="357" t="s">
        <v>28</v>
      </c>
      <c r="K2262" s="113"/>
      <c r="L2262" s="357"/>
      <c r="M2262" s="113" t="s">
        <v>32</v>
      </c>
      <c r="N2262" s="91" t="s">
        <v>368</v>
      </c>
      <c r="O2262" s="357">
        <v>24</v>
      </c>
      <c r="P2262" s="113" t="s">
        <v>28</v>
      </c>
      <c r="Q2262" s="65"/>
      <c r="R2262" s="65"/>
      <c r="S2262" s="65"/>
      <c r="T2262" s="65"/>
      <c r="U2262" s="65"/>
      <c r="V2262" s="65"/>
      <c r="W2262" s="65"/>
      <c r="X2262" s="65"/>
      <c r="Y2262" s="65"/>
      <c r="Z2262" s="65"/>
      <c r="AA2262" s="65"/>
      <c r="AB2262" s="65"/>
      <c r="AC2262" s="65"/>
      <c r="AD2262" s="65"/>
      <c r="AE2262" s="65"/>
      <c r="AF2262" s="65"/>
      <c r="AG2262" s="65"/>
      <c r="AH2262" s="65"/>
      <c r="AI2262" s="65"/>
      <c r="AJ2262" s="65"/>
      <c r="AK2262" s="65"/>
      <c r="AL2262" s="65"/>
      <c r="AM2262" s="65"/>
      <c r="AN2262" s="65"/>
      <c r="AO2262" s="65"/>
      <c r="AP2262" s="65"/>
      <c r="AQ2262" s="65"/>
      <c r="AR2262" s="65"/>
      <c r="AS2262" s="65"/>
      <c r="AT2262" s="65"/>
      <c r="AU2262" s="65"/>
      <c r="AV2262" s="65"/>
      <c r="AW2262" s="65"/>
      <c r="AX2262" s="65"/>
      <c r="AY2262" s="65"/>
      <c r="AZ2262" s="65"/>
      <c r="BA2262" s="65"/>
      <c r="BB2262" s="65"/>
      <c r="BC2262" s="65"/>
      <c r="BD2262" s="65"/>
      <c r="BE2262" s="65"/>
      <c r="BF2262" s="65"/>
      <c r="BG2262" s="65"/>
      <c r="BH2262" s="65"/>
      <c r="BI2262" s="65"/>
      <c r="BJ2262" s="65"/>
      <c r="BK2262" s="65"/>
      <c r="BL2262" s="65"/>
    </row>
    <row r="2263" spans="1:64" x14ac:dyDescent="0.2">
      <c r="A2263" s="113" t="s">
        <v>1958</v>
      </c>
      <c r="B2263" s="357" t="s">
        <v>2424</v>
      </c>
      <c r="C2263" s="357" t="s">
        <v>2553</v>
      </c>
      <c r="D2263" s="644">
        <v>50</v>
      </c>
      <c r="E2263" s="113" t="s">
        <v>189</v>
      </c>
      <c r="F2263" s="345">
        <f t="shared" si="11"/>
        <v>60</v>
      </c>
      <c r="G2263" s="357" t="s">
        <v>2070</v>
      </c>
      <c r="H2263" s="357" t="s">
        <v>28</v>
      </c>
      <c r="I2263" s="113" t="s">
        <v>29</v>
      </c>
      <c r="J2263" s="357" t="s">
        <v>76</v>
      </c>
      <c r="K2263" s="113"/>
      <c r="L2263" s="113"/>
      <c r="M2263" s="113" t="s">
        <v>32</v>
      </c>
      <c r="N2263" s="91" t="s">
        <v>368</v>
      </c>
      <c r="O2263" s="357">
        <v>24</v>
      </c>
      <c r="P2263" s="113" t="s">
        <v>28</v>
      </c>
      <c r="Q2263" s="65"/>
      <c r="R2263" s="65"/>
      <c r="S2263" s="65"/>
      <c r="T2263" s="65"/>
      <c r="U2263" s="65"/>
      <c r="V2263" s="65"/>
      <c r="W2263" s="65"/>
      <c r="X2263" s="65"/>
      <c r="Y2263" s="65"/>
      <c r="Z2263" s="65"/>
      <c r="AA2263" s="65"/>
      <c r="AB2263" s="65"/>
      <c r="AC2263" s="65"/>
      <c r="AD2263" s="65"/>
      <c r="AE2263" s="65"/>
      <c r="AF2263" s="65"/>
      <c r="AG2263" s="65"/>
      <c r="AH2263" s="65"/>
      <c r="AI2263" s="65"/>
      <c r="AJ2263" s="65"/>
      <c r="AK2263" s="65"/>
      <c r="AL2263" s="65"/>
      <c r="AM2263" s="65"/>
      <c r="AN2263" s="65"/>
      <c r="AO2263" s="65"/>
      <c r="AP2263" s="65"/>
      <c r="AQ2263" s="65"/>
      <c r="AR2263" s="65"/>
      <c r="AS2263" s="65"/>
      <c r="AT2263" s="65"/>
      <c r="AU2263" s="65"/>
      <c r="AV2263" s="65"/>
      <c r="AW2263" s="65"/>
      <c r="AX2263" s="65"/>
      <c r="AY2263" s="65"/>
      <c r="AZ2263" s="65"/>
      <c r="BA2263" s="65"/>
      <c r="BB2263" s="65"/>
      <c r="BC2263" s="65"/>
      <c r="BD2263" s="65"/>
      <c r="BE2263" s="65"/>
      <c r="BF2263" s="65"/>
      <c r="BG2263" s="65"/>
      <c r="BH2263" s="65"/>
      <c r="BI2263" s="65"/>
      <c r="BJ2263" s="65"/>
      <c r="BK2263" s="65"/>
      <c r="BL2263" s="65"/>
    </row>
    <row r="2264" spans="1:64" x14ac:dyDescent="0.2">
      <c r="A2264" s="113" t="s">
        <v>1958</v>
      </c>
      <c r="B2264" s="357" t="s">
        <v>2424</v>
      </c>
      <c r="C2264" s="357" t="s">
        <v>2554</v>
      </c>
      <c r="D2264" s="644">
        <v>50</v>
      </c>
      <c r="E2264" s="113" t="s">
        <v>189</v>
      </c>
      <c r="F2264" s="345">
        <f t="shared" si="11"/>
        <v>60</v>
      </c>
      <c r="G2264" s="357" t="s">
        <v>2070</v>
      </c>
      <c r="H2264" s="357" t="s">
        <v>28</v>
      </c>
      <c r="I2264" s="113" t="s">
        <v>29</v>
      </c>
      <c r="J2264" s="357" t="s">
        <v>76</v>
      </c>
      <c r="K2264" s="113"/>
      <c r="L2264" s="113"/>
      <c r="M2264" s="113" t="s">
        <v>32</v>
      </c>
      <c r="N2264" s="91" t="s">
        <v>368</v>
      </c>
      <c r="O2264" s="357">
        <v>24</v>
      </c>
      <c r="P2264" s="113" t="s">
        <v>28</v>
      </c>
      <c r="Q2264" s="65"/>
      <c r="R2264" s="65"/>
      <c r="S2264" s="65"/>
      <c r="T2264" s="65"/>
      <c r="U2264" s="65"/>
      <c r="V2264" s="65"/>
      <c r="W2264" s="65"/>
      <c r="X2264" s="65"/>
      <c r="Y2264" s="65"/>
      <c r="Z2264" s="65"/>
      <c r="AA2264" s="65"/>
      <c r="AB2264" s="65"/>
      <c r="AC2264" s="65"/>
      <c r="AD2264" s="65"/>
      <c r="AE2264" s="65"/>
      <c r="AF2264" s="65"/>
      <c r="AG2264" s="65"/>
      <c r="AH2264" s="65"/>
      <c r="AI2264" s="65"/>
      <c r="AJ2264" s="65"/>
      <c r="AK2264" s="65"/>
      <c r="AL2264" s="65"/>
      <c r="AM2264" s="65"/>
      <c r="AN2264" s="65"/>
      <c r="AO2264" s="65"/>
      <c r="AP2264" s="65"/>
      <c r="AQ2264" s="65"/>
      <c r="AR2264" s="65"/>
      <c r="AS2264" s="65"/>
      <c r="AT2264" s="65"/>
      <c r="AU2264" s="65"/>
      <c r="AV2264" s="65"/>
      <c r="AW2264" s="65"/>
      <c r="AX2264" s="65"/>
      <c r="AY2264" s="65"/>
      <c r="AZ2264" s="65"/>
      <c r="BA2264" s="65"/>
      <c r="BB2264" s="65"/>
      <c r="BC2264" s="65"/>
      <c r="BD2264" s="65"/>
      <c r="BE2264" s="65"/>
      <c r="BF2264" s="65"/>
      <c r="BG2264" s="65"/>
      <c r="BH2264" s="65"/>
      <c r="BI2264" s="65"/>
      <c r="BJ2264" s="65"/>
      <c r="BK2264" s="65"/>
      <c r="BL2264" s="65"/>
    </row>
    <row r="2265" spans="1:64" x14ac:dyDescent="0.2">
      <c r="A2265" s="113" t="s">
        <v>1958</v>
      </c>
      <c r="B2265" s="357" t="s">
        <v>2424</v>
      </c>
      <c r="C2265" s="357" t="s">
        <v>2555</v>
      </c>
      <c r="D2265" s="644">
        <v>50</v>
      </c>
      <c r="E2265" s="113" t="s">
        <v>189</v>
      </c>
      <c r="F2265" s="345">
        <f t="shared" si="11"/>
        <v>60</v>
      </c>
      <c r="G2265" s="357" t="s">
        <v>2070</v>
      </c>
      <c r="H2265" s="357" t="s">
        <v>28</v>
      </c>
      <c r="I2265" s="113" t="s">
        <v>29</v>
      </c>
      <c r="J2265" s="357" t="s">
        <v>76</v>
      </c>
      <c r="K2265" s="113"/>
      <c r="L2265" s="113"/>
      <c r="M2265" s="113" t="s">
        <v>32</v>
      </c>
      <c r="N2265" s="91" t="s">
        <v>368</v>
      </c>
      <c r="O2265" s="357">
        <v>24</v>
      </c>
      <c r="P2265" s="113" t="s">
        <v>28</v>
      </c>
      <c r="Q2265" s="65"/>
      <c r="R2265" s="65"/>
      <c r="S2265" s="65"/>
      <c r="T2265" s="65"/>
      <c r="U2265" s="65"/>
      <c r="V2265" s="65"/>
      <c r="W2265" s="65"/>
      <c r="X2265" s="65"/>
      <c r="Y2265" s="65"/>
      <c r="Z2265" s="65"/>
      <c r="AA2265" s="65"/>
      <c r="AB2265" s="65"/>
      <c r="AC2265" s="65"/>
      <c r="AD2265" s="65"/>
      <c r="AE2265" s="65"/>
      <c r="AF2265" s="65"/>
      <c r="AG2265" s="65"/>
      <c r="AH2265" s="65"/>
      <c r="AI2265" s="65"/>
      <c r="AJ2265" s="65"/>
      <c r="AK2265" s="65"/>
      <c r="AL2265" s="65"/>
      <c r="AM2265" s="65"/>
      <c r="AN2265" s="65"/>
      <c r="AO2265" s="65"/>
      <c r="AP2265" s="65"/>
      <c r="AQ2265" s="65"/>
      <c r="AR2265" s="65"/>
      <c r="AS2265" s="65"/>
      <c r="AT2265" s="65"/>
      <c r="AU2265" s="65"/>
      <c r="AV2265" s="65"/>
      <c r="AW2265" s="65"/>
      <c r="AX2265" s="65"/>
      <c r="AY2265" s="65"/>
      <c r="AZ2265" s="65"/>
      <c r="BA2265" s="65"/>
      <c r="BB2265" s="65"/>
      <c r="BC2265" s="65"/>
      <c r="BD2265" s="65"/>
      <c r="BE2265" s="65"/>
      <c r="BF2265" s="65"/>
      <c r="BG2265" s="65"/>
      <c r="BH2265" s="65"/>
      <c r="BI2265" s="65"/>
      <c r="BJ2265" s="65"/>
      <c r="BK2265" s="65"/>
      <c r="BL2265" s="65"/>
    </row>
    <row r="2266" spans="1:64" x14ac:dyDescent="0.2">
      <c r="A2266" s="113" t="s">
        <v>1958</v>
      </c>
      <c r="B2266" s="357" t="s">
        <v>2424</v>
      </c>
      <c r="C2266" s="357" t="s">
        <v>2556</v>
      </c>
      <c r="D2266" s="644">
        <v>50</v>
      </c>
      <c r="E2266" s="113" t="s">
        <v>189</v>
      </c>
      <c r="F2266" s="345">
        <f t="shared" si="11"/>
        <v>60</v>
      </c>
      <c r="G2266" s="357" t="s">
        <v>2070</v>
      </c>
      <c r="H2266" s="357" t="s">
        <v>28</v>
      </c>
      <c r="I2266" s="113" t="s">
        <v>29</v>
      </c>
      <c r="J2266" s="357" t="s">
        <v>76</v>
      </c>
      <c r="K2266" s="113"/>
      <c r="L2266" s="113"/>
      <c r="M2266" s="113" t="s">
        <v>32</v>
      </c>
      <c r="N2266" s="91" t="s">
        <v>368</v>
      </c>
      <c r="O2266" s="357">
        <v>24</v>
      </c>
      <c r="P2266" s="113" t="s">
        <v>28</v>
      </c>
    </row>
    <row r="2267" spans="1:64" x14ac:dyDescent="0.2">
      <c r="A2267" s="113" t="s">
        <v>1958</v>
      </c>
      <c r="B2267" s="357" t="s">
        <v>2424</v>
      </c>
      <c r="C2267" s="357" t="s">
        <v>2557</v>
      </c>
      <c r="D2267" s="644">
        <v>50</v>
      </c>
      <c r="E2267" s="113" t="s">
        <v>189</v>
      </c>
      <c r="F2267" s="345">
        <f t="shared" si="11"/>
        <v>60</v>
      </c>
      <c r="G2267" s="357" t="s">
        <v>2070</v>
      </c>
      <c r="H2267" s="357" t="s">
        <v>28</v>
      </c>
      <c r="I2267" s="113" t="s">
        <v>29</v>
      </c>
      <c r="J2267" s="357" t="s">
        <v>76</v>
      </c>
      <c r="K2267" s="113"/>
      <c r="L2267" s="113"/>
      <c r="M2267" s="113" t="s">
        <v>32</v>
      </c>
      <c r="N2267" s="91" t="s">
        <v>368</v>
      </c>
      <c r="O2267" s="357">
        <v>24</v>
      </c>
      <c r="P2267" s="113" t="s">
        <v>28</v>
      </c>
    </row>
    <row r="2268" spans="1:64" x14ac:dyDescent="0.2">
      <c r="A2268" s="113" t="s">
        <v>1958</v>
      </c>
      <c r="B2268" s="357" t="s">
        <v>2424</v>
      </c>
      <c r="C2268" s="357" t="s">
        <v>2558</v>
      </c>
      <c r="D2268" s="644">
        <v>50</v>
      </c>
      <c r="E2268" s="113" t="s">
        <v>189</v>
      </c>
      <c r="F2268" s="345">
        <f t="shared" si="11"/>
        <v>60</v>
      </c>
      <c r="G2268" s="357" t="s">
        <v>2070</v>
      </c>
      <c r="H2268" s="357" t="s">
        <v>28</v>
      </c>
      <c r="I2268" s="113" t="s">
        <v>29</v>
      </c>
      <c r="J2268" s="357" t="s">
        <v>76</v>
      </c>
      <c r="K2268" s="113"/>
      <c r="L2268" s="113"/>
      <c r="M2268" s="113" t="s">
        <v>32</v>
      </c>
      <c r="N2268" s="91" t="s">
        <v>368</v>
      </c>
      <c r="O2268" s="357">
        <v>24</v>
      </c>
      <c r="P2268" s="113" t="s">
        <v>28</v>
      </c>
    </row>
    <row r="2269" spans="1:64" x14ac:dyDescent="0.2">
      <c r="A2269" s="113" t="s">
        <v>1958</v>
      </c>
      <c r="B2269" s="357" t="s">
        <v>2424</v>
      </c>
      <c r="C2269" s="357" t="s">
        <v>2559</v>
      </c>
      <c r="D2269" s="644">
        <v>50</v>
      </c>
      <c r="E2269" s="113" t="s">
        <v>189</v>
      </c>
      <c r="F2269" s="345">
        <f t="shared" si="11"/>
        <v>60</v>
      </c>
      <c r="G2269" s="357" t="s">
        <v>2070</v>
      </c>
      <c r="H2269" s="357" t="s">
        <v>28</v>
      </c>
      <c r="I2269" s="113" t="s">
        <v>29</v>
      </c>
      <c r="J2269" s="357" t="s">
        <v>76</v>
      </c>
      <c r="K2269" s="113"/>
      <c r="L2269" s="113"/>
      <c r="M2269" s="113" t="s">
        <v>32</v>
      </c>
      <c r="N2269" s="91" t="s">
        <v>368</v>
      </c>
      <c r="O2269" s="357">
        <v>24</v>
      </c>
      <c r="P2269" s="113" t="s">
        <v>28</v>
      </c>
    </row>
    <row r="2270" spans="1:64" x14ac:dyDescent="0.2">
      <c r="A2270" s="113" t="s">
        <v>1958</v>
      </c>
      <c r="B2270" s="357" t="s">
        <v>2424</v>
      </c>
      <c r="C2270" s="357" t="s">
        <v>2560</v>
      </c>
      <c r="D2270" s="644">
        <v>50</v>
      </c>
      <c r="E2270" s="113" t="s">
        <v>189</v>
      </c>
      <c r="F2270" s="345">
        <f t="shared" si="11"/>
        <v>60</v>
      </c>
      <c r="G2270" s="357" t="s">
        <v>2070</v>
      </c>
      <c r="H2270" s="357" t="s">
        <v>28</v>
      </c>
      <c r="I2270" s="113" t="s">
        <v>29</v>
      </c>
      <c r="J2270" s="357" t="s">
        <v>76</v>
      </c>
      <c r="K2270" s="113"/>
      <c r="L2270" s="113"/>
      <c r="M2270" s="113" t="s">
        <v>32</v>
      </c>
      <c r="N2270" s="91" t="s">
        <v>368</v>
      </c>
      <c r="O2270" s="357">
        <v>24</v>
      </c>
      <c r="P2270" s="113" t="s">
        <v>28</v>
      </c>
    </row>
    <row r="2271" spans="1:64" x14ac:dyDescent="0.2">
      <c r="A2271" s="113" t="s">
        <v>1958</v>
      </c>
      <c r="B2271" s="357" t="s">
        <v>2424</v>
      </c>
      <c r="C2271" s="357" t="s">
        <v>2561</v>
      </c>
      <c r="D2271" s="628">
        <v>50</v>
      </c>
      <c r="E2271" s="113" t="s">
        <v>189</v>
      </c>
      <c r="F2271" s="345">
        <f t="shared" si="11"/>
        <v>60</v>
      </c>
      <c r="G2271" s="357" t="s">
        <v>2070</v>
      </c>
      <c r="H2271" s="357" t="s">
        <v>28</v>
      </c>
      <c r="I2271" s="113" t="s">
        <v>29</v>
      </c>
      <c r="J2271" s="113" t="s">
        <v>76</v>
      </c>
      <c r="K2271" s="605"/>
      <c r="L2271" s="605"/>
      <c r="M2271" s="113" t="s">
        <v>32</v>
      </c>
      <c r="N2271" s="91" t="s">
        <v>368</v>
      </c>
      <c r="O2271" s="357">
        <v>24</v>
      </c>
      <c r="P2271" s="113" t="s">
        <v>28</v>
      </c>
    </row>
    <row r="2272" spans="1:64" x14ac:dyDescent="0.2">
      <c r="A2272" s="113" t="s">
        <v>1958</v>
      </c>
      <c r="B2272" s="357" t="s">
        <v>2424</v>
      </c>
      <c r="C2272" s="357" t="s">
        <v>2562</v>
      </c>
      <c r="D2272" s="628">
        <v>50</v>
      </c>
      <c r="E2272" s="113" t="s">
        <v>189</v>
      </c>
      <c r="F2272" s="345">
        <f t="shared" si="11"/>
        <v>60</v>
      </c>
      <c r="G2272" s="357" t="s">
        <v>2070</v>
      </c>
      <c r="H2272" s="357" t="s">
        <v>28</v>
      </c>
      <c r="I2272" s="113" t="s">
        <v>29</v>
      </c>
      <c r="J2272" s="113" t="s">
        <v>76</v>
      </c>
      <c r="K2272" s="605"/>
      <c r="L2272" s="605"/>
      <c r="M2272" s="113" t="s">
        <v>32</v>
      </c>
      <c r="N2272" s="91" t="s">
        <v>368</v>
      </c>
      <c r="O2272" s="357">
        <v>24</v>
      </c>
      <c r="P2272" s="113" t="s">
        <v>28</v>
      </c>
    </row>
    <row r="2273" spans="1:16" x14ac:dyDescent="0.2">
      <c r="A2273" s="113" t="s">
        <v>1958</v>
      </c>
      <c r="B2273" s="357" t="s">
        <v>2424</v>
      </c>
      <c r="C2273" s="357" t="s">
        <v>2563</v>
      </c>
      <c r="D2273" s="628">
        <v>50</v>
      </c>
      <c r="E2273" s="113" t="s">
        <v>189</v>
      </c>
      <c r="F2273" s="345">
        <f t="shared" si="11"/>
        <v>60</v>
      </c>
      <c r="G2273" s="357" t="s">
        <v>2070</v>
      </c>
      <c r="H2273" s="357" t="s">
        <v>28</v>
      </c>
      <c r="I2273" s="113" t="s">
        <v>29</v>
      </c>
      <c r="J2273" s="113" t="s">
        <v>76</v>
      </c>
      <c r="K2273" s="605"/>
      <c r="L2273" s="605"/>
      <c r="M2273" s="113" t="s">
        <v>32</v>
      </c>
      <c r="N2273" s="91" t="s">
        <v>368</v>
      </c>
      <c r="O2273" s="357">
        <v>24</v>
      </c>
      <c r="P2273" s="113" t="s">
        <v>28</v>
      </c>
    </row>
    <row r="2274" spans="1:16" x14ac:dyDescent="0.2">
      <c r="A2274" s="113" t="s">
        <v>1958</v>
      </c>
      <c r="B2274" s="357" t="s">
        <v>2424</v>
      </c>
      <c r="C2274" s="357" t="s">
        <v>2564</v>
      </c>
      <c r="D2274" s="628">
        <v>50</v>
      </c>
      <c r="E2274" s="113" t="s">
        <v>189</v>
      </c>
      <c r="F2274" s="345">
        <f t="shared" si="11"/>
        <v>60</v>
      </c>
      <c r="G2274" s="357" t="s">
        <v>2070</v>
      </c>
      <c r="H2274" s="357" t="s">
        <v>28</v>
      </c>
      <c r="I2274" s="113" t="s">
        <v>29</v>
      </c>
      <c r="J2274" s="113" t="s">
        <v>76</v>
      </c>
      <c r="K2274" s="605"/>
      <c r="L2274" s="605"/>
      <c r="M2274" s="113" t="s">
        <v>32</v>
      </c>
      <c r="N2274" s="91" t="s">
        <v>368</v>
      </c>
      <c r="O2274" s="357">
        <v>24</v>
      </c>
      <c r="P2274" s="113" t="s">
        <v>28</v>
      </c>
    </row>
    <row r="2275" spans="1:16" x14ac:dyDescent="0.2">
      <c r="A2275" s="113" t="s">
        <v>1958</v>
      </c>
      <c r="B2275" s="357" t="s">
        <v>2424</v>
      </c>
      <c r="C2275" s="357" t="s">
        <v>2565</v>
      </c>
      <c r="D2275" s="644">
        <v>50</v>
      </c>
      <c r="E2275" s="113" t="s">
        <v>189</v>
      </c>
      <c r="F2275" s="345">
        <f t="shared" si="11"/>
        <v>60</v>
      </c>
      <c r="G2275" s="357" t="s">
        <v>2070</v>
      </c>
      <c r="H2275" s="357" t="s">
        <v>28</v>
      </c>
      <c r="I2275" s="113" t="s">
        <v>29</v>
      </c>
      <c r="J2275" s="357" t="s">
        <v>76</v>
      </c>
      <c r="K2275" s="113"/>
      <c r="L2275" s="113"/>
      <c r="M2275" s="113" t="s">
        <v>32</v>
      </c>
      <c r="N2275" s="91" t="s">
        <v>368</v>
      </c>
      <c r="O2275" s="357">
        <v>24</v>
      </c>
      <c r="P2275" s="113" t="s">
        <v>28</v>
      </c>
    </row>
    <row r="2276" spans="1:16" x14ac:dyDescent="0.2">
      <c r="A2276" s="113" t="s">
        <v>1958</v>
      </c>
      <c r="B2276" s="357" t="s">
        <v>2424</v>
      </c>
      <c r="C2276" s="357" t="s">
        <v>2566</v>
      </c>
      <c r="D2276" s="357" t="s">
        <v>1978</v>
      </c>
      <c r="E2276" s="113" t="s">
        <v>189</v>
      </c>
      <c r="F2276" s="345">
        <v>240</v>
      </c>
      <c r="G2276" s="357" t="s">
        <v>84</v>
      </c>
      <c r="H2276" s="357" t="s">
        <v>28</v>
      </c>
      <c r="I2276" s="113" t="s">
        <v>29</v>
      </c>
      <c r="J2276" s="113" t="s">
        <v>76</v>
      </c>
      <c r="K2276" s="113"/>
      <c r="L2276" s="113"/>
      <c r="M2276" s="113" t="s">
        <v>69</v>
      </c>
      <c r="N2276" s="91" t="s">
        <v>368</v>
      </c>
      <c r="O2276" s="357">
        <v>12</v>
      </c>
      <c r="P2276" s="113" t="s">
        <v>28</v>
      </c>
    </row>
    <row r="2277" spans="1:16" x14ac:dyDescent="0.2">
      <c r="A2277" s="113" t="s">
        <v>1958</v>
      </c>
      <c r="B2277" s="357" t="s">
        <v>2424</v>
      </c>
      <c r="C2277" s="357" t="s">
        <v>2567</v>
      </c>
      <c r="D2277" s="357" t="s">
        <v>1978</v>
      </c>
      <c r="E2277" s="113" t="s">
        <v>189</v>
      </c>
      <c r="F2277" s="345">
        <v>240</v>
      </c>
      <c r="G2277" s="357" t="s">
        <v>84</v>
      </c>
      <c r="H2277" s="357" t="s">
        <v>28</v>
      </c>
      <c r="I2277" s="113" t="s">
        <v>29</v>
      </c>
      <c r="J2277" s="113" t="s">
        <v>76</v>
      </c>
      <c r="K2277" s="357"/>
      <c r="L2277" s="357"/>
      <c r="M2277" s="113" t="s">
        <v>69</v>
      </c>
      <c r="N2277" s="91" t="s">
        <v>368</v>
      </c>
      <c r="O2277" s="357">
        <v>12</v>
      </c>
      <c r="P2277" s="113" t="s">
        <v>28</v>
      </c>
    </row>
    <row r="2278" spans="1:16" x14ac:dyDescent="0.2">
      <c r="A2278" s="113" t="s">
        <v>1958</v>
      </c>
      <c r="B2278" s="357" t="s">
        <v>2424</v>
      </c>
      <c r="C2278" s="357" t="s">
        <v>2568</v>
      </c>
      <c r="D2278" s="357">
        <v>80</v>
      </c>
      <c r="E2278" s="113" t="s">
        <v>189</v>
      </c>
      <c r="F2278" s="345">
        <f t="shared" si="11"/>
        <v>96</v>
      </c>
      <c r="G2278" s="357" t="s">
        <v>2070</v>
      </c>
      <c r="H2278" s="357" t="s">
        <v>28</v>
      </c>
      <c r="I2278" s="113" t="s">
        <v>29</v>
      </c>
      <c r="J2278" s="113" t="s">
        <v>76</v>
      </c>
      <c r="K2278" s="357"/>
      <c r="L2278" s="357"/>
      <c r="M2278" s="113" t="s">
        <v>32</v>
      </c>
      <c r="N2278" s="91" t="s">
        <v>368</v>
      </c>
      <c r="O2278" s="357">
        <v>24</v>
      </c>
      <c r="P2278" s="113" t="s">
        <v>28</v>
      </c>
    </row>
    <row r="2279" spans="1:16" x14ac:dyDescent="0.2">
      <c r="A2279" s="113" t="s">
        <v>1958</v>
      </c>
      <c r="B2279" s="629" t="s">
        <v>2424</v>
      </c>
      <c r="C2279" s="629" t="s">
        <v>2569</v>
      </c>
      <c r="D2279" s="629" t="s">
        <v>1978</v>
      </c>
      <c r="E2279" s="113" t="s">
        <v>189</v>
      </c>
      <c r="F2279" s="345">
        <v>240</v>
      </c>
      <c r="G2279" s="357" t="s">
        <v>84</v>
      </c>
      <c r="H2279" s="357" t="s">
        <v>28</v>
      </c>
      <c r="I2279" s="113" t="s">
        <v>29</v>
      </c>
      <c r="J2279" s="357" t="s">
        <v>76</v>
      </c>
      <c r="K2279" s="629"/>
      <c r="L2279" s="629"/>
      <c r="M2279" s="113" t="s">
        <v>69</v>
      </c>
      <c r="N2279" s="91" t="s">
        <v>368</v>
      </c>
      <c r="O2279" s="357">
        <v>12</v>
      </c>
      <c r="P2279" s="113" t="s">
        <v>28</v>
      </c>
    </row>
    <row r="2280" spans="1:16" x14ac:dyDescent="0.2">
      <c r="A2280" s="113" t="s">
        <v>1958</v>
      </c>
      <c r="B2280" s="629" t="s">
        <v>2424</v>
      </c>
      <c r="C2280" s="629" t="s">
        <v>2570</v>
      </c>
      <c r="D2280" s="629" t="s">
        <v>1978</v>
      </c>
      <c r="E2280" s="113" t="s">
        <v>189</v>
      </c>
      <c r="F2280" s="345">
        <v>240</v>
      </c>
      <c r="G2280" s="357" t="s">
        <v>84</v>
      </c>
      <c r="H2280" s="357" t="s">
        <v>28</v>
      </c>
      <c r="I2280" s="113" t="s">
        <v>29</v>
      </c>
      <c r="J2280" s="357" t="s">
        <v>76</v>
      </c>
      <c r="K2280" s="629"/>
      <c r="L2280" s="629"/>
      <c r="M2280" s="113" t="s">
        <v>69</v>
      </c>
      <c r="N2280" s="91" t="s">
        <v>368</v>
      </c>
      <c r="O2280" s="357">
        <v>12</v>
      </c>
      <c r="P2280" s="113" t="s">
        <v>28</v>
      </c>
    </row>
    <row r="2281" spans="1:16" x14ac:dyDescent="0.2">
      <c r="A2281" s="113" t="s">
        <v>1958</v>
      </c>
      <c r="B2281" s="357" t="s">
        <v>2424</v>
      </c>
      <c r="C2281" s="357" t="s">
        <v>2571</v>
      </c>
      <c r="D2281" s="644">
        <v>50</v>
      </c>
      <c r="E2281" s="113" t="s">
        <v>189</v>
      </c>
      <c r="F2281" s="345">
        <f t="shared" si="11"/>
        <v>60</v>
      </c>
      <c r="G2281" s="357" t="s">
        <v>2070</v>
      </c>
      <c r="H2281" s="357" t="s">
        <v>28</v>
      </c>
      <c r="I2281" s="113" t="s">
        <v>29</v>
      </c>
      <c r="J2281" s="357" t="s">
        <v>76</v>
      </c>
      <c r="K2281" s="113"/>
      <c r="L2281" s="113"/>
      <c r="M2281" s="113" t="s">
        <v>32</v>
      </c>
      <c r="N2281" s="91" t="s">
        <v>368</v>
      </c>
      <c r="O2281" s="357">
        <v>24</v>
      </c>
      <c r="P2281" s="113" t="s">
        <v>28</v>
      </c>
    </row>
    <row r="2282" spans="1:16" x14ac:dyDescent="0.2">
      <c r="A2282" s="113" t="s">
        <v>1958</v>
      </c>
      <c r="B2282" s="357" t="s">
        <v>2424</v>
      </c>
      <c r="C2282" s="357" t="s">
        <v>2572</v>
      </c>
      <c r="D2282" s="644">
        <v>50</v>
      </c>
      <c r="E2282" s="113" t="s">
        <v>189</v>
      </c>
      <c r="F2282" s="345">
        <f t="shared" si="11"/>
        <v>60</v>
      </c>
      <c r="G2282" s="357" t="s">
        <v>2070</v>
      </c>
      <c r="H2282" s="357" t="s">
        <v>28</v>
      </c>
      <c r="I2282" s="113" t="s">
        <v>29</v>
      </c>
      <c r="J2282" s="357" t="s">
        <v>76</v>
      </c>
      <c r="K2282" s="113"/>
      <c r="L2282" s="113"/>
      <c r="M2282" s="113" t="s">
        <v>32</v>
      </c>
      <c r="N2282" s="91" t="s">
        <v>368</v>
      </c>
      <c r="O2282" s="357">
        <v>24</v>
      </c>
      <c r="P2282" s="113" t="s">
        <v>28</v>
      </c>
    </row>
    <row r="2283" spans="1:16" x14ac:dyDescent="0.2">
      <c r="A2283" s="113" t="s">
        <v>1958</v>
      </c>
      <c r="B2283" s="357" t="s">
        <v>2424</v>
      </c>
      <c r="C2283" s="357" t="s">
        <v>2573</v>
      </c>
      <c r="D2283" s="644">
        <v>50</v>
      </c>
      <c r="E2283" s="113" t="s">
        <v>189</v>
      </c>
      <c r="F2283" s="345">
        <f t="shared" si="11"/>
        <v>60</v>
      </c>
      <c r="G2283" s="357" t="s">
        <v>2070</v>
      </c>
      <c r="H2283" s="357" t="s">
        <v>28</v>
      </c>
      <c r="I2283" s="113" t="s">
        <v>29</v>
      </c>
      <c r="J2283" s="357" t="s">
        <v>76</v>
      </c>
      <c r="K2283" s="113"/>
      <c r="L2283" s="113"/>
      <c r="M2283" s="113" t="s">
        <v>32</v>
      </c>
      <c r="N2283" s="91" t="s">
        <v>368</v>
      </c>
      <c r="O2283" s="357">
        <v>24</v>
      </c>
      <c r="P2283" s="113" t="s">
        <v>28</v>
      </c>
    </row>
    <row r="2284" spans="1:16" x14ac:dyDescent="0.2">
      <c r="A2284" s="113" t="s">
        <v>1958</v>
      </c>
      <c r="B2284" s="357" t="s">
        <v>2424</v>
      </c>
      <c r="C2284" s="357" t="s">
        <v>2574</v>
      </c>
      <c r="D2284" s="357" t="s">
        <v>1978</v>
      </c>
      <c r="E2284" s="113" t="s">
        <v>26</v>
      </c>
      <c r="F2284" s="345">
        <v>240</v>
      </c>
      <c r="G2284" s="357" t="s">
        <v>84</v>
      </c>
      <c r="H2284" s="357" t="s">
        <v>28</v>
      </c>
      <c r="I2284" s="113" t="s">
        <v>29</v>
      </c>
      <c r="J2284" s="357" t="s">
        <v>76</v>
      </c>
      <c r="K2284" s="113"/>
      <c r="L2284" s="113"/>
      <c r="M2284" s="113" t="s">
        <v>69</v>
      </c>
      <c r="N2284" s="91" t="s">
        <v>368</v>
      </c>
      <c r="O2284" s="357">
        <v>12</v>
      </c>
      <c r="P2284" s="113" t="s">
        <v>28</v>
      </c>
    </row>
    <row r="2285" spans="1:16" x14ac:dyDescent="0.2">
      <c r="A2285" s="113" t="s">
        <v>1958</v>
      </c>
      <c r="B2285" s="629" t="s">
        <v>2424</v>
      </c>
      <c r="C2285" s="629" t="s">
        <v>2575</v>
      </c>
      <c r="D2285" s="629" t="s">
        <v>1978</v>
      </c>
      <c r="E2285" s="113" t="s">
        <v>720</v>
      </c>
      <c r="F2285" s="345">
        <v>240</v>
      </c>
      <c r="G2285" s="357" t="s">
        <v>84</v>
      </c>
      <c r="H2285" s="357" t="s">
        <v>28</v>
      </c>
      <c r="I2285" s="113" t="s">
        <v>29</v>
      </c>
      <c r="J2285" s="357" t="s">
        <v>76</v>
      </c>
      <c r="K2285" s="629"/>
      <c r="L2285" s="629"/>
      <c r="M2285" s="113" t="s">
        <v>69</v>
      </c>
      <c r="N2285" s="91" t="s">
        <v>368</v>
      </c>
      <c r="O2285" s="357">
        <v>12</v>
      </c>
      <c r="P2285" s="113" t="s">
        <v>28</v>
      </c>
    </row>
    <row r="2286" spans="1:16" x14ac:dyDescent="0.2">
      <c r="A2286" s="113" t="s">
        <v>1958</v>
      </c>
      <c r="B2286" s="357" t="s">
        <v>2424</v>
      </c>
      <c r="C2286" s="357" t="s">
        <v>2576</v>
      </c>
      <c r="D2286" s="357" t="s">
        <v>1978</v>
      </c>
      <c r="E2286" s="113" t="s">
        <v>26</v>
      </c>
      <c r="F2286" s="345">
        <v>240</v>
      </c>
      <c r="G2286" s="357" t="s">
        <v>84</v>
      </c>
      <c r="H2286" s="357" t="s">
        <v>28</v>
      </c>
      <c r="I2286" s="113" t="s">
        <v>29</v>
      </c>
      <c r="J2286" s="357" t="s">
        <v>76</v>
      </c>
      <c r="K2286" s="113"/>
      <c r="L2286" s="113"/>
      <c r="M2286" s="113" t="s">
        <v>69</v>
      </c>
      <c r="N2286" s="91" t="s">
        <v>368</v>
      </c>
      <c r="O2286" s="357">
        <v>12</v>
      </c>
      <c r="P2286" s="113" t="s">
        <v>28</v>
      </c>
    </row>
    <row r="2287" spans="1:16" x14ac:dyDescent="0.2">
      <c r="A2287" s="113" t="s">
        <v>1958</v>
      </c>
      <c r="B2287" s="629" t="s">
        <v>2424</v>
      </c>
      <c r="C2287" s="629" t="s">
        <v>2577</v>
      </c>
      <c r="D2287" s="629" t="s">
        <v>1978</v>
      </c>
      <c r="E2287" s="113" t="s">
        <v>26</v>
      </c>
      <c r="F2287" s="345">
        <v>240</v>
      </c>
      <c r="G2287" s="357" t="s">
        <v>84</v>
      </c>
      <c r="H2287" s="357" t="s">
        <v>28</v>
      </c>
      <c r="I2287" s="113" t="s">
        <v>29</v>
      </c>
      <c r="J2287" s="357" t="s">
        <v>76</v>
      </c>
      <c r="K2287" s="629"/>
      <c r="L2287" s="629"/>
      <c r="M2287" s="113" t="s">
        <v>69</v>
      </c>
      <c r="N2287" s="91" t="s">
        <v>368</v>
      </c>
      <c r="O2287" s="357">
        <v>12</v>
      </c>
      <c r="P2287" s="113" t="s">
        <v>28</v>
      </c>
    </row>
    <row r="2288" spans="1:16" x14ac:dyDescent="0.2">
      <c r="A2288" s="113" t="s">
        <v>1958</v>
      </c>
      <c r="B2288" s="629" t="s">
        <v>2424</v>
      </c>
      <c r="C2288" s="629" t="s">
        <v>2578</v>
      </c>
      <c r="D2288" s="629" t="s">
        <v>1978</v>
      </c>
      <c r="E2288" s="113" t="s">
        <v>26</v>
      </c>
      <c r="F2288" s="345">
        <v>240</v>
      </c>
      <c r="G2288" s="357" t="s">
        <v>84</v>
      </c>
      <c r="H2288" s="357" t="s">
        <v>28</v>
      </c>
      <c r="I2288" s="113" t="s">
        <v>29</v>
      </c>
      <c r="J2288" s="357" t="s">
        <v>76</v>
      </c>
      <c r="K2288" s="629"/>
      <c r="L2288" s="629"/>
      <c r="M2288" s="113" t="s">
        <v>69</v>
      </c>
      <c r="N2288" s="91" t="s">
        <v>368</v>
      </c>
      <c r="O2288" s="357">
        <v>12</v>
      </c>
      <c r="P2288" s="113" t="s">
        <v>28</v>
      </c>
    </row>
    <row r="2289" spans="1:16" x14ac:dyDescent="0.2">
      <c r="A2289" s="113" t="s">
        <v>1958</v>
      </c>
      <c r="B2289" s="357" t="s">
        <v>2424</v>
      </c>
      <c r="C2289" s="357" t="s">
        <v>2579</v>
      </c>
      <c r="D2289" s="357" t="s">
        <v>1978</v>
      </c>
      <c r="E2289" s="113" t="s">
        <v>26</v>
      </c>
      <c r="F2289" s="345">
        <v>240</v>
      </c>
      <c r="G2289" s="357" t="s">
        <v>84</v>
      </c>
      <c r="H2289" s="357" t="s">
        <v>28</v>
      </c>
      <c r="I2289" s="113" t="s">
        <v>29</v>
      </c>
      <c r="J2289" s="357" t="s">
        <v>76</v>
      </c>
      <c r="K2289" s="113"/>
      <c r="L2289" s="113"/>
      <c r="M2289" s="113" t="s">
        <v>69</v>
      </c>
      <c r="N2289" s="91" t="s">
        <v>368</v>
      </c>
      <c r="O2289" s="357">
        <v>12</v>
      </c>
      <c r="P2289" s="113" t="s">
        <v>28</v>
      </c>
    </row>
    <row r="2290" spans="1:16" x14ac:dyDescent="0.2">
      <c r="A2290" s="113" t="s">
        <v>1958</v>
      </c>
      <c r="B2290" s="357" t="s">
        <v>2424</v>
      </c>
      <c r="C2290" s="357" t="s">
        <v>2580</v>
      </c>
      <c r="D2290" s="357" t="s">
        <v>1978</v>
      </c>
      <c r="E2290" s="113" t="s">
        <v>26</v>
      </c>
      <c r="F2290" s="345">
        <v>240</v>
      </c>
      <c r="G2290" s="357" t="s">
        <v>84</v>
      </c>
      <c r="H2290" s="357" t="s">
        <v>28</v>
      </c>
      <c r="I2290" s="113" t="s">
        <v>29</v>
      </c>
      <c r="J2290" s="357" t="s">
        <v>76</v>
      </c>
      <c r="K2290" s="113"/>
      <c r="L2290" s="113"/>
      <c r="M2290" s="113" t="s">
        <v>69</v>
      </c>
      <c r="N2290" s="91" t="s">
        <v>368</v>
      </c>
      <c r="O2290" s="357">
        <v>12</v>
      </c>
      <c r="P2290" s="113" t="s">
        <v>28</v>
      </c>
    </row>
    <row r="2291" spans="1:16" x14ac:dyDescent="0.2">
      <c r="A2291" s="113" t="s">
        <v>1958</v>
      </c>
      <c r="B2291" s="357" t="s">
        <v>2424</v>
      </c>
      <c r="C2291" s="357" t="s">
        <v>2581</v>
      </c>
      <c r="D2291" s="357" t="s">
        <v>1978</v>
      </c>
      <c r="E2291" s="113" t="s">
        <v>26</v>
      </c>
      <c r="F2291" s="345">
        <v>240</v>
      </c>
      <c r="G2291" s="357" t="s">
        <v>84</v>
      </c>
      <c r="H2291" s="357" t="s">
        <v>28</v>
      </c>
      <c r="I2291" s="113" t="s">
        <v>29</v>
      </c>
      <c r="J2291" s="357" t="s">
        <v>76</v>
      </c>
      <c r="K2291" s="113"/>
      <c r="L2291" s="113"/>
      <c r="M2291" s="113" t="s">
        <v>69</v>
      </c>
      <c r="N2291" s="91" t="s">
        <v>368</v>
      </c>
      <c r="O2291" s="357">
        <v>12</v>
      </c>
      <c r="P2291" s="113" t="s">
        <v>28</v>
      </c>
    </row>
    <row r="2292" spans="1:16" x14ac:dyDescent="0.2">
      <c r="A2292" s="113" t="s">
        <v>1958</v>
      </c>
      <c r="B2292" s="357" t="s">
        <v>2424</v>
      </c>
      <c r="C2292" s="357" t="s">
        <v>2582</v>
      </c>
      <c r="D2292" s="357">
        <v>230</v>
      </c>
      <c r="E2292" s="113" t="s">
        <v>189</v>
      </c>
      <c r="F2292" s="345">
        <f t="shared" ref="F2292:F2313" si="12">D2292*1.2</f>
        <v>276</v>
      </c>
      <c r="G2292" s="357" t="s">
        <v>1969</v>
      </c>
      <c r="H2292" s="357" t="s">
        <v>28</v>
      </c>
      <c r="I2292" s="113" t="s">
        <v>29</v>
      </c>
      <c r="J2292" s="357" t="s">
        <v>28</v>
      </c>
      <c r="K2292" s="113"/>
      <c r="L2292" s="357"/>
      <c r="M2292" s="113" t="s">
        <v>32</v>
      </c>
      <c r="N2292" s="91" t="s">
        <v>368</v>
      </c>
      <c r="O2292" s="357">
        <v>24</v>
      </c>
      <c r="P2292" s="113" t="s">
        <v>28</v>
      </c>
    </row>
    <row r="2293" spans="1:16" x14ac:dyDescent="0.2">
      <c r="A2293" s="113" t="s">
        <v>1958</v>
      </c>
      <c r="B2293" s="357" t="s">
        <v>2424</v>
      </c>
      <c r="C2293" s="357" t="s">
        <v>2583</v>
      </c>
      <c r="D2293" s="357">
        <v>800</v>
      </c>
      <c r="E2293" s="113" t="s">
        <v>189</v>
      </c>
      <c r="F2293" s="345">
        <f t="shared" si="12"/>
        <v>960</v>
      </c>
      <c r="G2293" s="357" t="s">
        <v>1969</v>
      </c>
      <c r="H2293" s="357" t="s">
        <v>28</v>
      </c>
      <c r="I2293" s="113" t="s">
        <v>29</v>
      </c>
      <c r="J2293" s="357" t="s">
        <v>28</v>
      </c>
      <c r="K2293" s="113"/>
      <c r="L2293" s="357"/>
      <c r="M2293" s="113" t="s">
        <v>32</v>
      </c>
      <c r="N2293" s="91" t="s">
        <v>368</v>
      </c>
      <c r="O2293" s="357">
        <v>24</v>
      </c>
      <c r="P2293" s="113" t="s">
        <v>28</v>
      </c>
    </row>
    <row r="2294" spans="1:16" x14ac:dyDescent="0.2">
      <c r="A2294" s="113" t="s">
        <v>1958</v>
      </c>
      <c r="B2294" s="357" t="s">
        <v>2424</v>
      </c>
      <c r="C2294" s="357" t="s">
        <v>2584</v>
      </c>
      <c r="D2294" s="357">
        <v>800</v>
      </c>
      <c r="E2294" s="113" t="s">
        <v>189</v>
      </c>
      <c r="F2294" s="345">
        <f t="shared" si="12"/>
        <v>960</v>
      </c>
      <c r="G2294" s="357" t="s">
        <v>1961</v>
      </c>
      <c r="H2294" s="357" t="s">
        <v>28</v>
      </c>
      <c r="I2294" s="113" t="s">
        <v>29</v>
      </c>
      <c r="J2294" s="113" t="s">
        <v>76</v>
      </c>
      <c r="K2294" s="357"/>
      <c r="L2294" s="357"/>
      <c r="M2294" s="113" t="s">
        <v>32</v>
      </c>
      <c r="N2294" s="91" t="s">
        <v>368</v>
      </c>
      <c r="O2294" s="357">
        <v>24</v>
      </c>
      <c r="P2294" s="113" t="s">
        <v>28</v>
      </c>
    </row>
    <row r="2295" spans="1:16" x14ac:dyDescent="0.2">
      <c r="A2295" s="113" t="s">
        <v>1958</v>
      </c>
      <c r="B2295" s="357" t="s">
        <v>2424</v>
      </c>
      <c r="C2295" s="130" t="s">
        <v>2585</v>
      </c>
      <c r="D2295" s="357">
        <v>50</v>
      </c>
      <c r="E2295" s="113" t="s">
        <v>189</v>
      </c>
      <c r="F2295" s="345">
        <f t="shared" si="12"/>
        <v>60</v>
      </c>
      <c r="G2295" s="357" t="s">
        <v>2070</v>
      </c>
      <c r="H2295" s="357" t="s">
        <v>28</v>
      </c>
      <c r="I2295" s="113" t="s">
        <v>29</v>
      </c>
      <c r="J2295" s="357" t="s">
        <v>28</v>
      </c>
      <c r="K2295" s="113"/>
      <c r="L2295" s="357"/>
      <c r="M2295" s="113" t="s">
        <v>32</v>
      </c>
      <c r="N2295" s="91" t="s">
        <v>368</v>
      </c>
      <c r="O2295" s="357">
        <v>24</v>
      </c>
      <c r="P2295" s="113" t="s">
        <v>28</v>
      </c>
    </row>
    <row r="2296" spans="1:16" x14ac:dyDescent="0.2">
      <c r="A2296" s="113" t="s">
        <v>1958</v>
      </c>
      <c r="B2296" s="357" t="s">
        <v>2424</v>
      </c>
      <c r="C2296" s="130" t="s">
        <v>2586</v>
      </c>
      <c r="D2296" s="357">
        <v>800</v>
      </c>
      <c r="E2296" s="113" t="s">
        <v>189</v>
      </c>
      <c r="F2296" s="345">
        <f t="shared" si="12"/>
        <v>960</v>
      </c>
      <c r="G2296" s="357" t="s">
        <v>1961</v>
      </c>
      <c r="H2296" s="357" t="s">
        <v>28</v>
      </c>
      <c r="I2296" s="113" t="s">
        <v>29</v>
      </c>
      <c r="J2296" s="357" t="s">
        <v>28</v>
      </c>
      <c r="K2296" s="113" t="s">
        <v>407</v>
      </c>
      <c r="L2296" s="357">
        <v>500</v>
      </c>
      <c r="M2296" s="113" t="s">
        <v>32</v>
      </c>
      <c r="N2296" s="91" t="s">
        <v>368</v>
      </c>
      <c r="O2296" s="357">
        <v>24</v>
      </c>
      <c r="P2296" s="113" t="s">
        <v>28</v>
      </c>
    </row>
    <row r="2297" spans="1:16" x14ac:dyDescent="0.2">
      <c r="A2297" s="113" t="s">
        <v>1958</v>
      </c>
      <c r="B2297" s="357" t="s">
        <v>2424</v>
      </c>
      <c r="C2297" s="130" t="s">
        <v>2587</v>
      </c>
      <c r="D2297" s="357">
        <v>800</v>
      </c>
      <c r="E2297" s="113" t="s">
        <v>189</v>
      </c>
      <c r="F2297" s="345">
        <f t="shared" si="12"/>
        <v>960</v>
      </c>
      <c r="G2297" s="357" t="s">
        <v>1961</v>
      </c>
      <c r="H2297" s="357" t="s">
        <v>28</v>
      </c>
      <c r="I2297" s="113" t="s">
        <v>29</v>
      </c>
      <c r="J2297" s="357" t="s">
        <v>28</v>
      </c>
      <c r="K2297" s="113" t="s">
        <v>407</v>
      </c>
      <c r="L2297" s="357">
        <v>500</v>
      </c>
      <c r="M2297" s="113" t="s">
        <v>32</v>
      </c>
      <c r="N2297" s="91" t="s">
        <v>368</v>
      </c>
      <c r="O2297" s="357">
        <v>24</v>
      </c>
      <c r="P2297" s="113" t="s">
        <v>28</v>
      </c>
    </row>
    <row r="2298" spans="1:16" x14ac:dyDescent="0.2">
      <c r="A2298" s="113" t="s">
        <v>1958</v>
      </c>
      <c r="B2298" s="357" t="s">
        <v>2424</v>
      </c>
      <c r="C2298" s="357" t="s">
        <v>2588</v>
      </c>
      <c r="D2298" s="357">
        <v>230</v>
      </c>
      <c r="E2298" s="113" t="s">
        <v>189</v>
      </c>
      <c r="F2298" s="345">
        <f t="shared" si="12"/>
        <v>276</v>
      </c>
      <c r="G2298" s="357" t="s">
        <v>1961</v>
      </c>
      <c r="H2298" s="357" t="s">
        <v>28</v>
      </c>
      <c r="I2298" s="113" t="s">
        <v>29</v>
      </c>
      <c r="J2298" s="357" t="s">
        <v>28</v>
      </c>
      <c r="K2298" s="113" t="s">
        <v>407</v>
      </c>
      <c r="L2298" s="357">
        <v>500</v>
      </c>
      <c r="M2298" s="113" t="s">
        <v>32</v>
      </c>
      <c r="N2298" s="91" t="s">
        <v>368</v>
      </c>
      <c r="O2298" s="357">
        <v>24</v>
      </c>
      <c r="P2298" s="113" t="s">
        <v>28</v>
      </c>
    </row>
    <row r="2299" spans="1:16" x14ac:dyDescent="0.2">
      <c r="A2299" s="113" t="s">
        <v>1958</v>
      </c>
      <c r="B2299" s="357" t="s">
        <v>2424</v>
      </c>
      <c r="C2299" s="357" t="s">
        <v>2589</v>
      </c>
      <c r="D2299" s="357">
        <v>400</v>
      </c>
      <c r="E2299" s="113" t="s">
        <v>189</v>
      </c>
      <c r="F2299" s="345">
        <f t="shared" si="12"/>
        <v>480</v>
      </c>
      <c r="G2299" s="357" t="s">
        <v>1961</v>
      </c>
      <c r="H2299" s="357" t="s">
        <v>28</v>
      </c>
      <c r="I2299" s="113" t="s">
        <v>29</v>
      </c>
      <c r="J2299" s="113" t="s">
        <v>76</v>
      </c>
      <c r="K2299" s="605"/>
      <c r="L2299" s="605"/>
      <c r="M2299" s="113" t="s">
        <v>32</v>
      </c>
      <c r="N2299" s="91" t="s">
        <v>368</v>
      </c>
      <c r="O2299" s="357">
        <v>24</v>
      </c>
      <c r="P2299" s="113" t="s">
        <v>28</v>
      </c>
    </row>
    <row r="2300" spans="1:16" x14ac:dyDescent="0.2">
      <c r="A2300" s="113" t="s">
        <v>1958</v>
      </c>
      <c r="B2300" s="357" t="s">
        <v>2424</v>
      </c>
      <c r="C2300" s="357" t="s">
        <v>2590</v>
      </c>
      <c r="D2300" s="357">
        <v>230</v>
      </c>
      <c r="E2300" s="113" t="s">
        <v>189</v>
      </c>
      <c r="F2300" s="345">
        <f t="shared" si="12"/>
        <v>276</v>
      </c>
      <c r="G2300" s="357" t="s">
        <v>1961</v>
      </c>
      <c r="H2300" s="357" t="s">
        <v>28</v>
      </c>
      <c r="I2300" s="113" t="s">
        <v>29</v>
      </c>
      <c r="J2300" s="357" t="s">
        <v>28</v>
      </c>
      <c r="K2300" s="113"/>
      <c r="L2300" s="357"/>
      <c r="M2300" s="113" t="s">
        <v>32</v>
      </c>
      <c r="N2300" s="91" t="s">
        <v>368</v>
      </c>
      <c r="O2300" s="357">
        <v>24</v>
      </c>
      <c r="P2300" s="113" t="s">
        <v>28</v>
      </c>
    </row>
    <row r="2301" spans="1:16" x14ac:dyDescent="0.2">
      <c r="A2301" s="113" t="s">
        <v>1958</v>
      </c>
      <c r="B2301" s="357" t="s">
        <v>2424</v>
      </c>
      <c r="C2301" s="357" t="s">
        <v>2591</v>
      </c>
      <c r="D2301" s="357">
        <v>230</v>
      </c>
      <c r="E2301" s="113" t="s">
        <v>189</v>
      </c>
      <c r="F2301" s="345">
        <f t="shared" si="12"/>
        <v>276</v>
      </c>
      <c r="G2301" s="357" t="s">
        <v>1969</v>
      </c>
      <c r="H2301" s="357" t="s">
        <v>28</v>
      </c>
      <c r="I2301" s="113" t="s">
        <v>29</v>
      </c>
      <c r="J2301" s="113" t="s">
        <v>76</v>
      </c>
      <c r="K2301" s="357"/>
      <c r="L2301" s="357"/>
      <c r="M2301" s="113" t="s">
        <v>32</v>
      </c>
      <c r="N2301" s="91" t="s">
        <v>368</v>
      </c>
      <c r="O2301" s="357">
        <v>24</v>
      </c>
      <c r="P2301" s="113" t="s">
        <v>28</v>
      </c>
    </row>
    <row r="2302" spans="1:16" x14ac:dyDescent="0.2">
      <c r="A2302" s="113" t="s">
        <v>1958</v>
      </c>
      <c r="B2302" s="357" t="s">
        <v>2424</v>
      </c>
      <c r="C2302" s="357" t="s">
        <v>2592</v>
      </c>
      <c r="D2302" s="357">
        <v>230</v>
      </c>
      <c r="E2302" s="113" t="s">
        <v>189</v>
      </c>
      <c r="F2302" s="345">
        <f t="shared" si="12"/>
        <v>276</v>
      </c>
      <c r="G2302" s="357" t="s">
        <v>1969</v>
      </c>
      <c r="H2302" s="357" t="s">
        <v>28</v>
      </c>
      <c r="I2302" s="113" t="s">
        <v>29</v>
      </c>
      <c r="J2302" s="113" t="s">
        <v>76</v>
      </c>
      <c r="K2302" s="357"/>
      <c r="L2302" s="357"/>
      <c r="M2302" s="113" t="s">
        <v>32</v>
      </c>
      <c r="N2302" s="91" t="s">
        <v>368</v>
      </c>
      <c r="O2302" s="357">
        <v>24</v>
      </c>
      <c r="P2302" s="113" t="s">
        <v>28</v>
      </c>
    </row>
    <row r="2303" spans="1:16" x14ac:dyDescent="0.2">
      <c r="A2303" s="113" t="s">
        <v>1958</v>
      </c>
      <c r="B2303" s="357" t="s">
        <v>2424</v>
      </c>
      <c r="C2303" s="357" t="s">
        <v>2593</v>
      </c>
      <c r="D2303" s="357">
        <v>400</v>
      </c>
      <c r="E2303" s="113" t="s">
        <v>189</v>
      </c>
      <c r="F2303" s="345">
        <f t="shared" si="12"/>
        <v>480</v>
      </c>
      <c r="G2303" s="357" t="s">
        <v>1969</v>
      </c>
      <c r="H2303" s="357" t="s">
        <v>28</v>
      </c>
      <c r="I2303" s="113" t="s">
        <v>29</v>
      </c>
      <c r="J2303" s="357" t="s">
        <v>28</v>
      </c>
      <c r="K2303" s="113"/>
      <c r="L2303" s="357"/>
      <c r="M2303" s="113" t="s">
        <v>32</v>
      </c>
      <c r="N2303" s="91" t="s">
        <v>368</v>
      </c>
      <c r="O2303" s="357">
        <v>24</v>
      </c>
      <c r="P2303" s="113" t="s">
        <v>28</v>
      </c>
    </row>
    <row r="2304" spans="1:16" x14ac:dyDescent="0.2">
      <c r="A2304" s="113" t="s">
        <v>1958</v>
      </c>
      <c r="B2304" s="357" t="s">
        <v>2424</v>
      </c>
      <c r="C2304" s="357" t="s">
        <v>2594</v>
      </c>
      <c r="D2304" s="357">
        <v>80</v>
      </c>
      <c r="E2304" s="113" t="s">
        <v>189</v>
      </c>
      <c r="F2304" s="345">
        <f t="shared" si="12"/>
        <v>96</v>
      </c>
      <c r="G2304" s="357" t="s">
        <v>1966</v>
      </c>
      <c r="H2304" s="357" t="s">
        <v>28</v>
      </c>
      <c r="I2304" s="113" t="s">
        <v>29</v>
      </c>
      <c r="J2304" s="113" t="s">
        <v>76</v>
      </c>
      <c r="K2304" s="605"/>
      <c r="L2304" s="605"/>
      <c r="M2304" s="113" t="s">
        <v>32</v>
      </c>
      <c r="N2304" s="91" t="s">
        <v>368</v>
      </c>
      <c r="O2304" s="357">
        <v>24</v>
      </c>
      <c r="P2304" s="113" t="s">
        <v>28</v>
      </c>
    </row>
    <row r="2305" spans="1:16" x14ac:dyDescent="0.2">
      <c r="A2305" s="113" t="s">
        <v>1958</v>
      </c>
      <c r="B2305" s="357" t="s">
        <v>2424</v>
      </c>
      <c r="C2305" s="357" t="s">
        <v>2595</v>
      </c>
      <c r="D2305" s="357">
        <v>230</v>
      </c>
      <c r="E2305" s="113" t="s">
        <v>189</v>
      </c>
      <c r="F2305" s="345">
        <f t="shared" si="12"/>
        <v>276</v>
      </c>
      <c r="G2305" s="357" t="s">
        <v>1969</v>
      </c>
      <c r="H2305" s="357" t="s">
        <v>28</v>
      </c>
      <c r="I2305" s="113" t="s">
        <v>29</v>
      </c>
      <c r="J2305" s="357" t="s">
        <v>28</v>
      </c>
      <c r="K2305" s="113"/>
      <c r="L2305" s="357"/>
      <c r="M2305" s="113" t="s">
        <v>32</v>
      </c>
      <c r="N2305" s="91" t="s">
        <v>368</v>
      </c>
      <c r="O2305" s="357">
        <v>24</v>
      </c>
      <c r="P2305" s="113" t="s">
        <v>28</v>
      </c>
    </row>
    <row r="2306" spans="1:16" x14ac:dyDescent="0.2">
      <c r="A2306" s="113" t="s">
        <v>1958</v>
      </c>
      <c r="B2306" s="357" t="s">
        <v>2424</v>
      </c>
      <c r="C2306" s="357" t="s">
        <v>2596</v>
      </c>
      <c r="D2306" s="357">
        <v>230</v>
      </c>
      <c r="E2306" s="113" t="s">
        <v>189</v>
      </c>
      <c r="F2306" s="345">
        <f t="shared" si="12"/>
        <v>276</v>
      </c>
      <c r="G2306" s="357" t="s">
        <v>1969</v>
      </c>
      <c r="H2306" s="357" t="s">
        <v>28</v>
      </c>
      <c r="I2306" s="113" t="s">
        <v>29</v>
      </c>
      <c r="J2306" s="113" t="s">
        <v>76</v>
      </c>
      <c r="K2306" s="605"/>
      <c r="L2306" s="605"/>
      <c r="M2306" s="113" t="s">
        <v>32</v>
      </c>
      <c r="N2306" s="91" t="s">
        <v>368</v>
      </c>
      <c r="O2306" s="357">
        <v>24</v>
      </c>
      <c r="P2306" s="113" t="s">
        <v>28</v>
      </c>
    </row>
    <row r="2307" spans="1:16" x14ac:dyDescent="0.2">
      <c r="A2307" s="113" t="s">
        <v>1958</v>
      </c>
      <c r="B2307" s="357" t="s">
        <v>2424</v>
      </c>
      <c r="C2307" s="357" t="s">
        <v>2597</v>
      </c>
      <c r="D2307" s="357">
        <v>250</v>
      </c>
      <c r="E2307" s="113" t="s">
        <v>189</v>
      </c>
      <c r="F2307" s="345">
        <f t="shared" si="12"/>
        <v>300</v>
      </c>
      <c r="G2307" s="357" t="s">
        <v>1969</v>
      </c>
      <c r="H2307" s="357" t="s">
        <v>28</v>
      </c>
      <c r="I2307" s="113" t="s">
        <v>29</v>
      </c>
      <c r="J2307" s="113" t="s">
        <v>76</v>
      </c>
      <c r="K2307" s="357"/>
      <c r="L2307" s="357"/>
      <c r="M2307" s="113" t="s">
        <v>32</v>
      </c>
      <c r="N2307" s="91" t="s">
        <v>368</v>
      </c>
      <c r="O2307" s="357">
        <v>24</v>
      </c>
      <c r="P2307" s="113" t="s">
        <v>28</v>
      </c>
    </row>
    <row r="2308" spans="1:16" x14ac:dyDescent="0.2">
      <c r="A2308" s="113" t="s">
        <v>1958</v>
      </c>
      <c r="B2308" s="357" t="s">
        <v>2424</v>
      </c>
      <c r="C2308" s="357" t="s">
        <v>2598</v>
      </c>
      <c r="D2308" s="357">
        <v>230</v>
      </c>
      <c r="E2308" s="113" t="s">
        <v>189</v>
      </c>
      <c r="F2308" s="345">
        <f t="shared" si="12"/>
        <v>276</v>
      </c>
      <c r="G2308" s="357" t="s">
        <v>1961</v>
      </c>
      <c r="H2308" s="357" t="s">
        <v>28</v>
      </c>
      <c r="I2308" s="113" t="s">
        <v>29</v>
      </c>
      <c r="J2308" s="357" t="s">
        <v>28</v>
      </c>
      <c r="K2308" s="113"/>
      <c r="L2308" s="357"/>
      <c r="M2308" s="113" t="s">
        <v>32</v>
      </c>
      <c r="N2308" s="91" t="s">
        <v>368</v>
      </c>
      <c r="O2308" s="357">
        <v>24</v>
      </c>
      <c r="P2308" s="113" t="s">
        <v>28</v>
      </c>
    </row>
    <row r="2309" spans="1:16" x14ac:dyDescent="0.2">
      <c r="A2309" s="113" t="s">
        <v>1958</v>
      </c>
      <c r="B2309" s="357" t="s">
        <v>2424</v>
      </c>
      <c r="C2309" s="357" t="s">
        <v>2599</v>
      </c>
      <c r="D2309" s="357">
        <v>800</v>
      </c>
      <c r="E2309" s="113" t="s">
        <v>189</v>
      </c>
      <c r="F2309" s="345">
        <f t="shared" si="12"/>
        <v>960</v>
      </c>
      <c r="G2309" s="357" t="s">
        <v>2028</v>
      </c>
      <c r="H2309" s="357" t="s">
        <v>28</v>
      </c>
      <c r="I2309" s="113" t="s">
        <v>29</v>
      </c>
      <c r="J2309" s="113" t="s">
        <v>76</v>
      </c>
      <c r="K2309" s="357"/>
      <c r="L2309" s="357"/>
      <c r="M2309" s="113" t="s">
        <v>32</v>
      </c>
      <c r="N2309" s="91" t="s">
        <v>368</v>
      </c>
      <c r="O2309" s="357">
        <v>24</v>
      </c>
      <c r="P2309" s="113" t="s">
        <v>28</v>
      </c>
    </row>
    <row r="2310" spans="1:16" x14ac:dyDescent="0.2">
      <c r="A2310" s="113" t="s">
        <v>1958</v>
      </c>
      <c r="B2310" s="357" t="s">
        <v>2424</v>
      </c>
      <c r="C2310" s="357" t="s">
        <v>2600</v>
      </c>
      <c r="D2310" s="357">
        <v>800</v>
      </c>
      <c r="E2310" s="113" t="s">
        <v>189</v>
      </c>
      <c r="F2310" s="345">
        <f t="shared" si="12"/>
        <v>960</v>
      </c>
      <c r="G2310" s="357" t="s">
        <v>2045</v>
      </c>
      <c r="H2310" s="357" t="s">
        <v>28</v>
      </c>
      <c r="I2310" s="113" t="s">
        <v>29</v>
      </c>
      <c r="J2310" s="357" t="s">
        <v>28</v>
      </c>
      <c r="K2310" s="113"/>
      <c r="L2310" s="357"/>
      <c r="M2310" s="113" t="s">
        <v>32</v>
      </c>
      <c r="N2310" s="91" t="s">
        <v>368</v>
      </c>
      <c r="O2310" s="357">
        <v>24</v>
      </c>
      <c r="P2310" s="113" t="s">
        <v>28</v>
      </c>
    </row>
    <row r="2311" spans="1:16" x14ac:dyDescent="0.2">
      <c r="A2311" s="113" t="s">
        <v>1958</v>
      </c>
      <c r="B2311" s="357" t="s">
        <v>2424</v>
      </c>
      <c r="C2311" s="357" t="s">
        <v>2601</v>
      </c>
      <c r="D2311" s="357">
        <v>800</v>
      </c>
      <c r="E2311" s="113" t="s">
        <v>189</v>
      </c>
      <c r="F2311" s="345">
        <f t="shared" si="12"/>
        <v>960</v>
      </c>
      <c r="G2311" s="357" t="s">
        <v>2045</v>
      </c>
      <c r="H2311" s="357" t="s">
        <v>28</v>
      </c>
      <c r="I2311" s="113" t="s">
        <v>29</v>
      </c>
      <c r="J2311" s="357" t="s">
        <v>28</v>
      </c>
      <c r="K2311" s="113"/>
      <c r="L2311" s="357"/>
      <c r="M2311" s="113" t="s">
        <v>32</v>
      </c>
      <c r="N2311" s="91" t="s">
        <v>368</v>
      </c>
      <c r="O2311" s="357">
        <v>24</v>
      </c>
      <c r="P2311" s="113" t="s">
        <v>28</v>
      </c>
    </row>
    <row r="2312" spans="1:16" x14ac:dyDescent="0.2">
      <c r="A2312" s="113" t="s">
        <v>1958</v>
      </c>
      <c r="B2312" s="357" t="s">
        <v>2424</v>
      </c>
      <c r="C2312" s="357" t="s">
        <v>2602</v>
      </c>
      <c r="D2312" s="357">
        <v>800</v>
      </c>
      <c r="E2312" s="113" t="s">
        <v>189</v>
      </c>
      <c r="F2312" s="345">
        <f t="shared" si="12"/>
        <v>960</v>
      </c>
      <c r="G2312" s="357" t="s">
        <v>2045</v>
      </c>
      <c r="H2312" s="357" t="s">
        <v>28</v>
      </c>
      <c r="I2312" s="113" t="s">
        <v>29</v>
      </c>
      <c r="J2312" s="357" t="s">
        <v>28</v>
      </c>
      <c r="K2312" s="113"/>
      <c r="L2312" s="357"/>
      <c r="M2312" s="113" t="s">
        <v>32</v>
      </c>
      <c r="N2312" s="91" t="s">
        <v>368</v>
      </c>
      <c r="O2312" s="357">
        <v>24</v>
      </c>
      <c r="P2312" s="113" t="s">
        <v>28</v>
      </c>
    </row>
    <row r="2313" spans="1:16" x14ac:dyDescent="0.2">
      <c r="A2313" s="113" t="s">
        <v>1958</v>
      </c>
      <c r="B2313" s="357" t="s">
        <v>2424</v>
      </c>
      <c r="C2313" s="357" t="s">
        <v>2603</v>
      </c>
      <c r="D2313" s="357">
        <v>400</v>
      </c>
      <c r="E2313" s="113" t="s">
        <v>2220</v>
      </c>
      <c r="F2313" s="345">
        <f t="shared" si="12"/>
        <v>480</v>
      </c>
      <c r="G2313" s="357" t="s">
        <v>1961</v>
      </c>
      <c r="H2313" s="357" t="s">
        <v>28</v>
      </c>
      <c r="I2313" s="113" t="s">
        <v>29</v>
      </c>
      <c r="J2313" s="357" t="s">
        <v>76</v>
      </c>
      <c r="K2313" s="113"/>
      <c r="L2313" s="113"/>
      <c r="M2313" s="113" t="s">
        <v>32</v>
      </c>
      <c r="N2313" s="91" t="s">
        <v>368</v>
      </c>
      <c r="O2313" s="357">
        <v>24</v>
      </c>
      <c r="P2313" s="113" t="s">
        <v>28</v>
      </c>
    </row>
    <row r="2314" spans="1:16" ht="36" x14ac:dyDescent="0.2">
      <c r="A2314" s="459" t="s">
        <v>2604</v>
      </c>
      <c r="B2314" s="459" t="s">
        <v>2605</v>
      </c>
      <c r="C2314" s="459" t="s">
        <v>2606</v>
      </c>
      <c r="D2314" s="459" t="s">
        <v>2607</v>
      </c>
      <c r="E2314" s="546" t="s">
        <v>189</v>
      </c>
      <c r="F2314" s="546">
        <v>200</v>
      </c>
      <c r="G2314" s="130" t="s">
        <v>27</v>
      </c>
      <c r="H2314" s="130" t="s">
        <v>28</v>
      </c>
      <c r="I2314" s="130" t="s">
        <v>41</v>
      </c>
      <c r="J2314" s="130" t="s">
        <v>28</v>
      </c>
      <c r="K2314" s="546" t="s">
        <v>30</v>
      </c>
      <c r="L2314" s="546" t="str">
        <f>VLOOKUP(C2314,[1]Sheet2!$A$1:$D$26,3,0)</f>
        <v>QEF-300-QG-380 06Cr25Ni20</v>
      </c>
      <c r="M2314" s="130" t="s">
        <v>32</v>
      </c>
      <c r="N2314" s="459" t="s">
        <v>368</v>
      </c>
      <c r="O2314" s="459">
        <v>24</v>
      </c>
      <c r="P2314" s="130" t="s">
        <v>28</v>
      </c>
    </row>
    <row r="2315" spans="1:16" ht="36" x14ac:dyDescent="0.2">
      <c r="A2315" s="459" t="s">
        <v>2604</v>
      </c>
      <c r="B2315" s="459" t="s">
        <v>2605</v>
      </c>
      <c r="C2315" s="459" t="s">
        <v>2608</v>
      </c>
      <c r="D2315" s="459" t="s">
        <v>50</v>
      </c>
      <c r="E2315" s="546" t="s">
        <v>189</v>
      </c>
      <c r="F2315" s="546">
        <v>300</v>
      </c>
      <c r="G2315" s="130" t="s">
        <v>27</v>
      </c>
      <c r="H2315" s="130" t="s">
        <v>28</v>
      </c>
      <c r="I2315" s="130" t="s">
        <v>41</v>
      </c>
      <c r="J2315" s="130" t="s">
        <v>28</v>
      </c>
      <c r="K2315" s="546" t="s">
        <v>30</v>
      </c>
      <c r="L2315" s="546" t="str">
        <f>VLOOKUP(C2315,[1]Sheet2!$A$1:$D$26,3,0)</f>
        <v>QEF-300-QG-380 06Cr25Ni20</v>
      </c>
      <c r="M2315" s="130" t="s">
        <v>32</v>
      </c>
      <c r="N2315" s="459" t="s">
        <v>368</v>
      </c>
      <c r="O2315" s="459">
        <v>24</v>
      </c>
      <c r="P2315" s="130" t="s">
        <v>28</v>
      </c>
    </row>
    <row r="2316" spans="1:16" ht="36" x14ac:dyDescent="0.2">
      <c r="A2316" s="459" t="s">
        <v>2604</v>
      </c>
      <c r="B2316" s="459" t="s">
        <v>2605</v>
      </c>
      <c r="C2316" s="459" t="s">
        <v>2609</v>
      </c>
      <c r="D2316" s="459" t="s">
        <v>2607</v>
      </c>
      <c r="E2316" s="546" t="s">
        <v>189</v>
      </c>
      <c r="F2316" s="546">
        <v>200</v>
      </c>
      <c r="G2316" s="130" t="s">
        <v>27</v>
      </c>
      <c r="H2316" s="130" t="s">
        <v>28</v>
      </c>
      <c r="I2316" s="130" t="s">
        <v>41</v>
      </c>
      <c r="J2316" s="130" t="s">
        <v>28</v>
      </c>
      <c r="K2316" s="546" t="s">
        <v>30</v>
      </c>
      <c r="L2316" s="546" t="str">
        <f>VLOOKUP(C2316,[1]Sheet2!$A$1:$D$26,3,0)</f>
        <v>QEF-300-QG-380 06Cr25Ni20</v>
      </c>
      <c r="M2316" s="130" t="s">
        <v>32</v>
      </c>
      <c r="N2316" s="459" t="s">
        <v>368</v>
      </c>
      <c r="O2316" s="459">
        <v>24</v>
      </c>
      <c r="P2316" s="130" t="s">
        <v>28</v>
      </c>
    </row>
    <row r="2317" spans="1:16" ht="36" x14ac:dyDescent="0.2">
      <c r="A2317" s="459" t="s">
        <v>2604</v>
      </c>
      <c r="B2317" s="459" t="s">
        <v>2605</v>
      </c>
      <c r="C2317" s="647" t="s">
        <v>2610</v>
      </c>
      <c r="D2317" s="459" t="s">
        <v>2607</v>
      </c>
      <c r="E2317" s="546" t="s">
        <v>189</v>
      </c>
      <c r="F2317" s="546">
        <v>220</v>
      </c>
      <c r="G2317" s="130" t="s">
        <v>27</v>
      </c>
      <c r="H2317" s="130" t="s">
        <v>28</v>
      </c>
      <c r="I2317" s="130" t="s">
        <v>41</v>
      </c>
      <c r="J2317" s="130" t="s">
        <v>28</v>
      </c>
      <c r="K2317" s="546" t="s">
        <v>30</v>
      </c>
      <c r="L2317" s="546" t="str">
        <f>VLOOKUP(C2317,[1]Sheet2!$A$1:$D$26,3,0)</f>
        <v>QEF-300-QG-380 06Cr25Ni20</v>
      </c>
      <c r="M2317" s="130" t="s">
        <v>32</v>
      </c>
      <c r="N2317" s="459" t="s">
        <v>368</v>
      </c>
      <c r="O2317" s="459">
        <v>24</v>
      </c>
      <c r="P2317" s="130" t="s">
        <v>28</v>
      </c>
    </row>
    <row r="2318" spans="1:16" ht="36" x14ac:dyDescent="0.2">
      <c r="A2318" s="459" t="s">
        <v>2604</v>
      </c>
      <c r="B2318" s="459" t="s">
        <v>2605</v>
      </c>
      <c r="C2318" s="459" t="s">
        <v>2611</v>
      </c>
      <c r="D2318" s="459" t="s">
        <v>50</v>
      </c>
      <c r="E2318" s="546" t="s">
        <v>189</v>
      </c>
      <c r="F2318" s="546">
        <v>200</v>
      </c>
      <c r="G2318" s="130" t="s">
        <v>27</v>
      </c>
      <c r="H2318" s="130" t="s">
        <v>28</v>
      </c>
      <c r="I2318" s="130" t="s">
        <v>41</v>
      </c>
      <c r="J2318" s="130" t="s">
        <v>28</v>
      </c>
      <c r="K2318" s="546" t="s">
        <v>30</v>
      </c>
      <c r="L2318" s="546" t="str">
        <f>VLOOKUP(C2318,[1]Sheet2!$A$1:$D$26,3,0)</f>
        <v>QEF-300-QG-380 06Cr25Ni20</v>
      </c>
      <c r="M2318" s="130" t="s">
        <v>32</v>
      </c>
      <c r="N2318" s="459" t="s">
        <v>368</v>
      </c>
      <c r="O2318" s="459">
        <v>24</v>
      </c>
      <c r="P2318" s="130" t="s">
        <v>28</v>
      </c>
    </row>
    <row r="2319" spans="1:16" ht="36" x14ac:dyDescent="0.2">
      <c r="A2319" s="459" t="s">
        <v>2604</v>
      </c>
      <c r="B2319" s="459" t="s">
        <v>2605</v>
      </c>
      <c r="C2319" s="647" t="s">
        <v>2612</v>
      </c>
      <c r="D2319" s="459" t="s">
        <v>50</v>
      </c>
      <c r="E2319" s="546" t="s">
        <v>189</v>
      </c>
      <c r="F2319" s="546">
        <v>300</v>
      </c>
      <c r="G2319" s="130" t="s">
        <v>27</v>
      </c>
      <c r="H2319" s="130" t="s">
        <v>28</v>
      </c>
      <c r="I2319" s="130" t="s">
        <v>41</v>
      </c>
      <c r="J2319" s="130" t="s">
        <v>28</v>
      </c>
      <c r="K2319" s="546" t="s">
        <v>30</v>
      </c>
      <c r="L2319" s="546" t="str">
        <f>VLOOKUP(C2319,[1]Sheet2!$A$1:$D$26,3,0)</f>
        <v>QEF-300-QG-380 06Cr25Ni20</v>
      </c>
      <c r="M2319" s="130" t="s">
        <v>32</v>
      </c>
      <c r="N2319" s="459" t="s">
        <v>368</v>
      </c>
      <c r="O2319" s="459">
        <v>24</v>
      </c>
      <c r="P2319" s="130" t="s">
        <v>28</v>
      </c>
    </row>
    <row r="2320" spans="1:16" ht="36" x14ac:dyDescent="0.2">
      <c r="A2320" s="459" t="s">
        <v>2604</v>
      </c>
      <c r="B2320" s="459" t="s">
        <v>2605</v>
      </c>
      <c r="C2320" s="647" t="s">
        <v>2613</v>
      </c>
      <c r="D2320" s="459" t="s">
        <v>2607</v>
      </c>
      <c r="E2320" s="546" t="s">
        <v>189</v>
      </c>
      <c r="F2320" s="546">
        <v>260</v>
      </c>
      <c r="G2320" s="130" t="s">
        <v>27</v>
      </c>
      <c r="H2320" s="130" t="s">
        <v>28</v>
      </c>
      <c r="I2320" s="130" t="s">
        <v>41</v>
      </c>
      <c r="J2320" s="130" t="s">
        <v>28</v>
      </c>
      <c r="K2320" s="546" t="s">
        <v>30</v>
      </c>
      <c r="L2320" s="546" t="str">
        <f>VLOOKUP(C2320,[1]Sheet2!$A$1:$D$26,3,0)</f>
        <v>QEF-300-QG-380 06Cr25Ni20</v>
      </c>
      <c r="M2320" s="130" t="s">
        <v>32</v>
      </c>
      <c r="N2320" s="459" t="s">
        <v>368</v>
      </c>
      <c r="O2320" s="459">
        <v>24</v>
      </c>
      <c r="P2320" s="130" t="s">
        <v>28</v>
      </c>
    </row>
    <row r="2321" spans="1:16" ht="36" x14ac:dyDescent="0.2">
      <c r="A2321" s="459" t="s">
        <v>2604</v>
      </c>
      <c r="B2321" s="459" t="s">
        <v>2605</v>
      </c>
      <c r="C2321" s="459" t="s">
        <v>2614</v>
      </c>
      <c r="D2321" s="459" t="s">
        <v>119</v>
      </c>
      <c r="E2321" s="546" t="s">
        <v>189</v>
      </c>
      <c r="F2321" s="546">
        <v>200</v>
      </c>
      <c r="G2321" s="130" t="s">
        <v>27</v>
      </c>
      <c r="H2321" s="130" t="s">
        <v>28</v>
      </c>
      <c r="I2321" s="130" t="s">
        <v>41</v>
      </c>
      <c r="J2321" s="130" t="s">
        <v>28</v>
      </c>
      <c r="K2321" s="546" t="s">
        <v>30</v>
      </c>
      <c r="L2321" s="546" t="str">
        <f>VLOOKUP(C2321,[1]Sheet2!$A$1:$D$26,3,0)</f>
        <v>QEF-200-QG-380 06Cr25Ni20</v>
      </c>
      <c r="M2321" s="130" t="s">
        <v>32</v>
      </c>
      <c r="N2321" s="459" t="s">
        <v>368</v>
      </c>
      <c r="O2321" s="459">
        <v>24</v>
      </c>
      <c r="P2321" s="130" t="s">
        <v>28</v>
      </c>
    </row>
    <row r="2322" spans="1:16" ht="36" x14ac:dyDescent="0.2">
      <c r="A2322" s="459" t="s">
        <v>2604</v>
      </c>
      <c r="B2322" s="459" t="s">
        <v>2605</v>
      </c>
      <c r="C2322" s="459" t="s">
        <v>2615</v>
      </c>
      <c r="D2322" s="459" t="s">
        <v>2607</v>
      </c>
      <c r="E2322" s="546" t="s">
        <v>189</v>
      </c>
      <c r="F2322" s="546">
        <v>220</v>
      </c>
      <c r="G2322" s="130" t="s">
        <v>27</v>
      </c>
      <c r="H2322" s="130" t="s">
        <v>28</v>
      </c>
      <c r="I2322" s="130" t="s">
        <v>41</v>
      </c>
      <c r="J2322" s="130" t="s">
        <v>28</v>
      </c>
      <c r="K2322" s="546" t="s">
        <v>30</v>
      </c>
      <c r="L2322" s="546" t="str">
        <f>VLOOKUP(C2322,[1]Sheet2!$A$1:$D$26,3,0)</f>
        <v>QEF-300-QG-380 06Cr25Ni20</v>
      </c>
      <c r="M2322" s="130" t="s">
        <v>32</v>
      </c>
      <c r="N2322" s="459" t="s">
        <v>368</v>
      </c>
      <c r="O2322" s="459">
        <v>24</v>
      </c>
      <c r="P2322" s="130" t="s">
        <v>28</v>
      </c>
    </row>
    <row r="2323" spans="1:16" ht="36" x14ac:dyDescent="0.2">
      <c r="A2323" s="459" t="s">
        <v>2604</v>
      </c>
      <c r="B2323" s="459" t="s">
        <v>2605</v>
      </c>
      <c r="C2323" s="459" t="s">
        <v>2616</v>
      </c>
      <c r="D2323" s="459" t="s">
        <v>50</v>
      </c>
      <c r="E2323" s="546" t="s">
        <v>26</v>
      </c>
      <c r="F2323" s="546">
        <v>200</v>
      </c>
      <c r="G2323" s="130" t="s">
        <v>27</v>
      </c>
      <c r="H2323" s="130" t="s">
        <v>28</v>
      </c>
      <c r="I2323" s="130" t="s">
        <v>41</v>
      </c>
      <c r="J2323" s="130" t="s">
        <v>28</v>
      </c>
      <c r="K2323" s="546" t="s">
        <v>30</v>
      </c>
      <c r="L2323" s="546" t="str">
        <f>VLOOKUP(C2323,[1]Sheet2!$A$1:$D$26,3,0)</f>
        <v>QEF-300-QG-380 06Cr25Ni20</v>
      </c>
      <c r="M2323" s="130" t="s">
        <v>32</v>
      </c>
      <c r="N2323" s="459" t="s">
        <v>368</v>
      </c>
      <c r="O2323" s="459">
        <v>24</v>
      </c>
      <c r="P2323" s="130" t="s">
        <v>28</v>
      </c>
    </row>
    <row r="2324" spans="1:16" ht="36" x14ac:dyDescent="0.2">
      <c r="A2324" s="459" t="s">
        <v>2604</v>
      </c>
      <c r="B2324" s="459" t="s">
        <v>2605</v>
      </c>
      <c r="C2324" s="647" t="s">
        <v>2617</v>
      </c>
      <c r="D2324" s="459" t="s">
        <v>50</v>
      </c>
      <c r="E2324" s="546" t="s">
        <v>189</v>
      </c>
      <c r="F2324" s="546">
        <v>260</v>
      </c>
      <c r="G2324" s="130" t="s">
        <v>27</v>
      </c>
      <c r="H2324" s="130" t="s">
        <v>28</v>
      </c>
      <c r="I2324" s="130" t="s">
        <v>41</v>
      </c>
      <c r="J2324" s="130" t="s">
        <v>28</v>
      </c>
      <c r="K2324" s="546" t="s">
        <v>30</v>
      </c>
      <c r="L2324" s="546" t="str">
        <f>VLOOKUP(C2324,[1]Sheet2!$A$1:$D$26,3,0)</f>
        <v>QEF-300-QG-380 06Cr25Ni20</v>
      </c>
      <c r="M2324" s="130" t="s">
        <v>32</v>
      </c>
      <c r="N2324" s="459" t="s">
        <v>368</v>
      </c>
      <c r="O2324" s="459">
        <v>24</v>
      </c>
      <c r="P2324" s="130" t="s">
        <v>28</v>
      </c>
    </row>
    <row r="2325" spans="1:16" ht="36" x14ac:dyDescent="0.2">
      <c r="A2325" s="459" t="s">
        <v>2604</v>
      </c>
      <c r="B2325" s="459" t="s">
        <v>2605</v>
      </c>
      <c r="C2325" s="647" t="s">
        <v>2618</v>
      </c>
      <c r="D2325" s="459" t="s">
        <v>119</v>
      </c>
      <c r="E2325" s="546" t="s">
        <v>189</v>
      </c>
      <c r="F2325" s="546">
        <v>200</v>
      </c>
      <c r="G2325" s="130" t="s">
        <v>27</v>
      </c>
      <c r="H2325" s="130" t="s">
        <v>28</v>
      </c>
      <c r="I2325" s="130" t="s">
        <v>41</v>
      </c>
      <c r="J2325" s="130" t="s">
        <v>28</v>
      </c>
      <c r="K2325" s="546" t="s">
        <v>30</v>
      </c>
      <c r="L2325" s="546" t="str">
        <f>VLOOKUP(C2325,[1]Sheet2!$A$1:$D$26,3,0)</f>
        <v>QEF-200-QG-380 06Cr25Ni20</v>
      </c>
      <c r="M2325" s="130" t="s">
        <v>32</v>
      </c>
      <c r="N2325" s="459" t="s">
        <v>368</v>
      </c>
      <c r="O2325" s="459">
        <v>24</v>
      </c>
      <c r="P2325" s="130" t="s">
        <v>28</v>
      </c>
    </row>
    <row r="2326" spans="1:16" ht="36" x14ac:dyDescent="0.2">
      <c r="A2326" s="459" t="s">
        <v>2604</v>
      </c>
      <c r="B2326" s="459" t="s">
        <v>2605</v>
      </c>
      <c r="C2326" s="647" t="s">
        <v>2619</v>
      </c>
      <c r="D2326" s="459" t="s">
        <v>2607</v>
      </c>
      <c r="E2326" s="546" t="s">
        <v>189</v>
      </c>
      <c r="F2326" s="546">
        <v>200</v>
      </c>
      <c r="G2326" s="130" t="s">
        <v>27</v>
      </c>
      <c r="H2326" s="130" t="s">
        <v>28</v>
      </c>
      <c r="I2326" s="130" t="s">
        <v>41</v>
      </c>
      <c r="J2326" s="130" t="s">
        <v>28</v>
      </c>
      <c r="K2326" s="546" t="s">
        <v>30</v>
      </c>
      <c r="L2326" s="546" t="str">
        <f>VLOOKUP(C2326,[1]Sheet2!$A$1:$D$26,3,0)</f>
        <v>QEF-300-QG-380 06Cr25Ni20</v>
      </c>
      <c r="M2326" s="130" t="s">
        <v>32</v>
      </c>
      <c r="N2326" s="459" t="s">
        <v>368</v>
      </c>
      <c r="O2326" s="459">
        <v>24</v>
      </c>
      <c r="P2326" s="130" t="s">
        <v>28</v>
      </c>
    </row>
    <row r="2327" spans="1:16" ht="36" x14ac:dyDescent="0.2">
      <c r="A2327" s="459" t="s">
        <v>2604</v>
      </c>
      <c r="B2327" s="459" t="s">
        <v>2605</v>
      </c>
      <c r="C2327" s="459" t="s">
        <v>2620</v>
      </c>
      <c r="D2327" s="459" t="s">
        <v>2607</v>
      </c>
      <c r="E2327" s="546" t="s">
        <v>189</v>
      </c>
      <c r="F2327" s="546">
        <v>200</v>
      </c>
      <c r="G2327" s="130" t="s">
        <v>27</v>
      </c>
      <c r="H2327" s="130" t="s">
        <v>28</v>
      </c>
      <c r="I2327" s="130" t="s">
        <v>41</v>
      </c>
      <c r="J2327" s="130" t="s">
        <v>28</v>
      </c>
      <c r="K2327" s="546" t="s">
        <v>30</v>
      </c>
      <c r="L2327" s="546" t="str">
        <f>VLOOKUP(C2327,[1]Sheet2!$A$1:$D$26,3,0)</f>
        <v>QEF-300-QG-380 06Cr25Ni20</v>
      </c>
      <c r="M2327" s="130" t="s">
        <v>32</v>
      </c>
      <c r="N2327" s="459" t="s">
        <v>368</v>
      </c>
      <c r="O2327" s="459">
        <v>24</v>
      </c>
      <c r="P2327" s="130" t="s">
        <v>28</v>
      </c>
    </row>
    <row r="2328" spans="1:16" ht="36" x14ac:dyDescent="0.2">
      <c r="A2328" s="459" t="s">
        <v>2604</v>
      </c>
      <c r="B2328" s="459" t="s">
        <v>2605</v>
      </c>
      <c r="C2328" s="648" t="s">
        <v>2621</v>
      </c>
      <c r="D2328" s="459" t="s">
        <v>2607</v>
      </c>
      <c r="E2328" s="546" t="s">
        <v>189</v>
      </c>
      <c r="F2328" s="546">
        <v>200</v>
      </c>
      <c r="G2328" s="130" t="s">
        <v>27</v>
      </c>
      <c r="H2328" s="130" t="s">
        <v>28</v>
      </c>
      <c r="I2328" s="130" t="s">
        <v>41</v>
      </c>
      <c r="J2328" s="130" t="s">
        <v>28</v>
      </c>
      <c r="K2328" s="546" t="s">
        <v>30</v>
      </c>
      <c r="L2328" s="546" t="str">
        <f>VLOOKUP(C2328,[1]Sheet2!$A$1:$D$26,3,0)</f>
        <v>QEF-300-QG-380 06Cr25Ni20</v>
      </c>
      <c r="M2328" s="130" t="s">
        <v>32</v>
      </c>
      <c r="N2328" s="459" t="s">
        <v>368</v>
      </c>
      <c r="O2328" s="459">
        <v>24</v>
      </c>
      <c r="P2328" s="130" t="s">
        <v>28</v>
      </c>
    </row>
    <row r="2329" spans="1:16" ht="36" x14ac:dyDescent="0.2">
      <c r="A2329" s="459" t="s">
        <v>2604</v>
      </c>
      <c r="B2329" s="459" t="s">
        <v>2605</v>
      </c>
      <c r="C2329" s="648" t="s">
        <v>2622</v>
      </c>
      <c r="D2329" s="459" t="s">
        <v>50</v>
      </c>
      <c r="E2329" s="546" t="s">
        <v>189</v>
      </c>
      <c r="F2329" s="546">
        <v>300</v>
      </c>
      <c r="G2329" s="130" t="s">
        <v>27</v>
      </c>
      <c r="H2329" s="130" t="s">
        <v>28</v>
      </c>
      <c r="I2329" s="130" t="s">
        <v>41</v>
      </c>
      <c r="J2329" s="130" t="s">
        <v>28</v>
      </c>
      <c r="K2329" s="546" t="s">
        <v>30</v>
      </c>
      <c r="L2329" s="546" t="str">
        <f>VLOOKUP(C2329,[1]Sheet2!$A$1:$D$26,3,0)</f>
        <v>QEF-300-QG-380 06Cr25Ni20</v>
      </c>
      <c r="M2329" s="130" t="s">
        <v>32</v>
      </c>
      <c r="N2329" s="459" t="s">
        <v>368</v>
      </c>
      <c r="O2329" s="459">
        <v>24</v>
      </c>
      <c r="P2329" s="130" t="s">
        <v>28</v>
      </c>
    </row>
    <row r="2330" spans="1:16" ht="36" x14ac:dyDescent="0.2">
      <c r="A2330" s="459" t="s">
        <v>2604</v>
      </c>
      <c r="B2330" s="459" t="s">
        <v>2605</v>
      </c>
      <c r="C2330" s="648" t="s">
        <v>2623</v>
      </c>
      <c r="D2330" s="459" t="s">
        <v>2607</v>
      </c>
      <c r="E2330" s="546" t="s">
        <v>189</v>
      </c>
      <c r="F2330" s="546">
        <v>220</v>
      </c>
      <c r="G2330" s="130" t="s">
        <v>27</v>
      </c>
      <c r="H2330" s="130" t="s">
        <v>28</v>
      </c>
      <c r="I2330" s="130" t="s">
        <v>41</v>
      </c>
      <c r="J2330" s="130" t="s">
        <v>28</v>
      </c>
      <c r="K2330" s="546" t="s">
        <v>30</v>
      </c>
      <c r="L2330" s="546" t="str">
        <f>VLOOKUP(C2330,[1]Sheet2!$A$1:$D$26,3,0)</f>
        <v>QEF-300-QG-380 06Cr25Ni20</v>
      </c>
      <c r="M2330" s="130" t="s">
        <v>32</v>
      </c>
      <c r="N2330" s="459" t="s">
        <v>368</v>
      </c>
      <c r="O2330" s="459">
        <v>24</v>
      </c>
      <c r="P2330" s="130" t="s">
        <v>28</v>
      </c>
    </row>
    <row r="2331" spans="1:16" ht="36" x14ac:dyDescent="0.2">
      <c r="A2331" s="459" t="s">
        <v>2604</v>
      </c>
      <c r="B2331" s="459" t="s">
        <v>2605</v>
      </c>
      <c r="C2331" s="459" t="s">
        <v>2624</v>
      </c>
      <c r="D2331" s="459" t="s">
        <v>119</v>
      </c>
      <c r="E2331" s="546" t="s">
        <v>189</v>
      </c>
      <c r="F2331" s="546">
        <v>200</v>
      </c>
      <c r="G2331" s="130" t="s">
        <v>27</v>
      </c>
      <c r="H2331" s="130" t="s">
        <v>28</v>
      </c>
      <c r="I2331" s="130" t="s">
        <v>41</v>
      </c>
      <c r="J2331" s="130" t="s">
        <v>28</v>
      </c>
      <c r="K2331" s="546" t="s">
        <v>30</v>
      </c>
      <c r="L2331" s="546" t="str">
        <f>VLOOKUP(C2331,[1]Sheet2!$A$1:$D$26,3,0)</f>
        <v>QEF-200-QG-380 06Cr25Ni20</v>
      </c>
      <c r="M2331" s="130" t="s">
        <v>32</v>
      </c>
      <c r="N2331" s="459" t="s">
        <v>368</v>
      </c>
      <c r="O2331" s="459">
        <v>24</v>
      </c>
      <c r="P2331" s="130" t="s">
        <v>28</v>
      </c>
    </row>
    <row r="2332" spans="1:16" ht="36" x14ac:dyDescent="0.2">
      <c r="A2332" s="459" t="s">
        <v>2604</v>
      </c>
      <c r="B2332" s="459" t="s">
        <v>2605</v>
      </c>
      <c r="C2332" s="459" t="s">
        <v>2625</v>
      </c>
      <c r="D2332" s="459" t="s">
        <v>2607</v>
      </c>
      <c r="E2332" s="546" t="s">
        <v>189</v>
      </c>
      <c r="F2332" s="546">
        <v>200</v>
      </c>
      <c r="G2332" s="130" t="s">
        <v>27</v>
      </c>
      <c r="H2332" s="130" t="s">
        <v>28</v>
      </c>
      <c r="I2332" s="130" t="s">
        <v>41</v>
      </c>
      <c r="J2332" s="130" t="s">
        <v>28</v>
      </c>
      <c r="K2332" s="546" t="s">
        <v>30</v>
      </c>
      <c r="L2332" s="546" t="str">
        <f>VLOOKUP(C2332,[1]Sheet2!$A$1:$D$26,3,0)</f>
        <v>QEF-300-QG-380 06Cr25Ni20</v>
      </c>
      <c r="M2332" s="130" t="s">
        <v>32</v>
      </c>
      <c r="N2332" s="459" t="s">
        <v>368</v>
      </c>
      <c r="O2332" s="459">
        <v>24</v>
      </c>
      <c r="P2332" s="130" t="s">
        <v>28</v>
      </c>
    </row>
    <row r="2333" spans="1:16" x14ac:dyDescent="0.2">
      <c r="A2333" s="459" t="s">
        <v>2604</v>
      </c>
      <c r="B2333" s="459" t="s">
        <v>2605</v>
      </c>
      <c r="C2333" s="459" t="s">
        <v>2626</v>
      </c>
      <c r="D2333" s="459" t="s">
        <v>2607</v>
      </c>
      <c r="E2333" s="546" t="s">
        <v>189</v>
      </c>
      <c r="F2333" s="546">
        <v>200</v>
      </c>
      <c r="G2333" s="130" t="s">
        <v>27</v>
      </c>
      <c r="H2333" s="130" t="s">
        <v>28</v>
      </c>
      <c r="I2333" s="130" t="s">
        <v>41</v>
      </c>
      <c r="J2333" s="130" t="s">
        <v>28</v>
      </c>
      <c r="K2333" s="546" t="s">
        <v>30</v>
      </c>
      <c r="L2333" s="546" t="e">
        <f>VLOOKUP(C2333,[1]Sheet2!$A$1:$D$26,3,0)</f>
        <v>#N/A</v>
      </c>
      <c r="M2333" s="130" t="s">
        <v>32</v>
      </c>
      <c r="N2333" s="459" t="s">
        <v>368</v>
      </c>
      <c r="O2333" s="459">
        <v>24</v>
      </c>
      <c r="P2333" s="130" t="s">
        <v>28</v>
      </c>
    </row>
    <row r="2334" spans="1:16" x14ac:dyDescent="0.2">
      <c r="A2334" s="459" t="s">
        <v>2604</v>
      </c>
      <c r="B2334" s="459" t="s">
        <v>2605</v>
      </c>
      <c r="C2334" s="459" t="s">
        <v>2627</v>
      </c>
      <c r="D2334" s="459" t="s">
        <v>2607</v>
      </c>
      <c r="E2334" s="546" t="s">
        <v>189</v>
      </c>
      <c r="F2334" s="546">
        <v>200</v>
      </c>
      <c r="G2334" s="130" t="s">
        <v>27</v>
      </c>
      <c r="H2334" s="130" t="s">
        <v>28</v>
      </c>
      <c r="I2334" s="130" t="s">
        <v>41</v>
      </c>
      <c r="J2334" s="130" t="s">
        <v>28</v>
      </c>
      <c r="K2334" s="546" t="s">
        <v>30</v>
      </c>
      <c r="L2334" s="546" t="e">
        <f>VLOOKUP(C2334,[1]Sheet2!$A$1:$D$26,3,0)</f>
        <v>#N/A</v>
      </c>
      <c r="M2334" s="130" t="s">
        <v>32</v>
      </c>
      <c r="N2334" s="459" t="s">
        <v>368</v>
      </c>
      <c r="O2334" s="459">
        <v>24</v>
      </c>
      <c r="P2334" s="130" t="s">
        <v>28</v>
      </c>
    </row>
    <row r="2335" spans="1:16" ht="36" x14ac:dyDescent="0.2">
      <c r="A2335" s="459" t="s">
        <v>2604</v>
      </c>
      <c r="B2335" s="459" t="s">
        <v>2605</v>
      </c>
      <c r="C2335" s="648" t="s">
        <v>2628</v>
      </c>
      <c r="D2335" s="459" t="s">
        <v>2607</v>
      </c>
      <c r="E2335" s="546" t="s">
        <v>189</v>
      </c>
      <c r="F2335" s="546">
        <v>200</v>
      </c>
      <c r="G2335" s="130" t="s">
        <v>27</v>
      </c>
      <c r="H2335" s="130" t="s">
        <v>28</v>
      </c>
      <c r="I2335" s="130" t="s">
        <v>41</v>
      </c>
      <c r="J2335" s="130" t="s">
        <v>28</v>
      </c>
      <c r="K2335" s="546" t="s">
        <v>30</v>
      </c>
      <c r="L2335" s="546" t="str">
        <f>VLOOKUP(C2335,[1]Sheet2!$A$1:$D$26,3,0)</f>
        <v>QEF-300-QG-380 06Cr25Ni20</v>
      </c>
      <c r="M2335" s="130" t="s">
        <v>32</v>
      </c>
      <c r="N2335" s="459" t="s">
        <v>368</v>
      </c>
      <c r="O2335" s="459">
        <v>24</v>
      </c>
      <c r="P2335" s="130" t="s">
        <v>28</v>
      </c>
    </row>
    <row r="2336" spans="1:16" ht="36" x14ac:dyDescent="0.2">
      <c r="A2336" s="459" t="s">
        <v>2604</v>
      </c>
      <c r="B2336" s="459" t="s">
        <v>2605</v>
      </c>
      <c r="C2336" s="648" t="s">
        <v>2629</v>
      </c>
      <c r="D2336" s="459" t="s">
        <v>50</v>
      </c>
      <c r="E2336" s="546" t="s">
        <v>189</v>
      </c>
      <c r="F2336" s="546">
        <v>260</v>
      </c>
      <c r="G2336" s="130" t="s">
        <v>27</v>
      </c>
      <c r="H2336" s="130" t="s">
        <v>28</v>
      </c>
      <c r="I2336" s="130" t="s">
        <v>41</v>
      </c>
      <c r="J2336" s="130" t="s">
        <v>28</v>
      </c>
      <c r="K2336" s="546" t="s">
        <v>30</v>
      </c>
      <c r="L2336" s="546" t="str">
        <f>VLOOKUP(C2336,[1]Sheet2!$A$1:$D$26,3,0)</f>
        <v>QEF-300-QG-380 06Cr25Ni20</v>
      </c>
      <c r="M2336" s="130" t="s">
        <v>32</v>
      </c>
      <c r="N2336" s="459" t="s">
        <v>368</v>
      </c>
      <c r="O2336" s="459">
        <v>24</v>
      </c>
      <c r="P2336" s="130" t="s">
        <v>28</v>
      </c>
    </row>
    <row r="2337" spans="1:16" x14ac:dyDescent="0.2">
      <c r="A2337" s="459" t="s">
        <v>2604</v>
      </c>
      <c r="B2337" s="459" t="s">
        <v>2605</v>
      </c>
      <c r="C2337" s="459" t="s">
        <v>2630</v>
      </c>
      <c r="D2337" s="459" t="s">
        <v>119</v>
      </c>
      <c r="E2337" s="546" t="s">
        <v>189</v>
      </c>
      <c r="F2337" s="546">
        <v>200</v>
      </c>
      <c r="G2337" s="130" t="s">
        <v>27</v>
      </c>
      <c r="H2337" s="130" t="s">
        <v>28</v>
      </c>
      <c r="I2337" s="130" t="s">
        <v>41</v>
      </c>
      <c r="J2337" s="130" t="s">
        <v>28</v>
      </c>
      <c r="K2337" s="546" t="s">
        <v>30</v>
      </c>
      <c r="L2337" s="546" t="e">
        <f>VLOOKUP(C2337,[1]Sheet2!$A$1:$D$26,3,0)</f>
        <v>#N/A</v>
      </c>
      <c r="M2337" s="130" t="s">
        <v>32</v>
      </c>
      <c r="N2337" s="459" t="s">
        <v>368</v>
      </c>
      <c r="O2337" s="459">
        <v>24</v>
      </c>
      <c r="P2337" s="130" t="s">
        <v>28</v>
      </c>
    </row>
    <row r="2338" spans="1:16" ht="36" x14ac:dyDescent="0.2">
      <c r="A2338" s="459" t="s">
        <v>2604</v>
      </c>
      <c r="B2338" s="459" t="s">
        <v>2605</v>
      </c>
      <c r="C2338" s="459" t="s">
        <v>2631</v>
      </c>
      <c r="D2338" s="459" t="s">
        <v>119</v>
      </c>
      <c r="E2338" s="546" t="s">
        <v>189</v>
      </c>
      <c r="F2338" s="546">
        <v>200</v>
      </c>
      <c r="G2338" s="130" t="s">
        <v>27</v>
      </c>
      <c r="H2338" s="130" t="s">
        <v>28</v>
      </c>
      <c r="I2338" s="130" t="s">
        <v>41</v>
      </c>
      <c r="J2338" s="130" t="s">
        <v>28</v>
      </c>
      <c r="K2338" s="546" t="s">
        <v>30</v>
      </c>
      <c r="L2338" s="546" t="str">
        <f>VLOOKUP(C2338,[1]Sheet2!$A$1:$D$26,3,0)</f>
        <v>QEF-200-QG-380 06Cr25Ni20</v>
      </c>
      <c r="M2338" s="130" t="s">
        <v>32</v>
      </c>
      <c r="N2338" s="459" t="s">
        <v>368</v>
      </c>
      <c r="O2338" s="459">
        <v>24</v>
      </c>
      <c r="P2338" s="130" t="s">
        <v>28</v>
      </c>
    </row>
    <row r="2339" spans="1:16" ht="36" x14ac:dyDescent="0.2">
      <c r="A2339" s="459" t="s">
        <v>2604</v>
      </c>
      <c r="B2339" s="459" t="s">
        <v>2605</v>
      </c>
      <c r="C2339" s="648" t="s">
        <v>2632</v>
      </c>
      <c r="D2339" s="459" t="s">
        <v>38</v>
      </c>
      <c r="E2339" s="546" t="s">
        <v>189</v>
      </c>
      <c r="F2339" s="546">
        <v>200</v>
      </c>
      <c r="G2339" s="130" t="s">
        <v>27</v>
      </c>
      <c r="H2339" s="130" t="s">
        <v>28</v>
      </c>
      <c r="I2339" s="130" t="s">
        <v>41</v>
      </c>
      <c r="J2339" s="130" t="s">
        <v>28</v>
      </c>
      <c r="K2339" s="546" t="s">
        <v>30</v>
      </c>
      <c r="L2339" s="546" t="str">
        <f>VLOOKUP(C2339,[1]Sheet2!$A$1:$D$26,3,0)</f>
        <v>QEF-300-QG-380 06Cr25Ni20</v>
      </c>
      <c r="M2339" s="130" t="s">
        <v>32</v>
      </c>
      <c r="N2339" s="459" t="s">
        <v>368</v>
      </c>
      <c r="O2339" s="459">
        <v>24</v>
      </c>
      <c r="P2339" s="130" t="s">
        <v>28</v>
      </c>
    </row>
    <row r="2340" spans="1:16" ht="36" x14ac:dyDescent="0.2">
      <c r="A2340" s="459" t="s">
        <v>2604</v>
      </c>
      <c r="B2340" s="459" t="s">
        <v>2605</v>
      </c>
      <c r="C2340" s="459" t="s">
        <v>2633</v>
      </c>
      <c r="D2340" s="459" t="s">
        <v>115</v>
      </c>
      <c r="E2340" s="546" t="s">
        <v>189</v>
      </c>
      <c r="F2340" s="546">
        <v>500</v>
      </c>
      <c r="G2340" s="130" t="s">
        <v>2634</v>
      </c>
      <c r="H2340" s="130" t="s">
        <v>28</v>
      </c>
      <c r="I2340" s="130" t="s">
        <v>41</v>
      </c>
      <c r="J2340" s="130" t="s">
        <v>28</v>
      </c>
      <c r="K2340" s="546" t="s">
        <v>2635</v>
      </c>
      <c r="L2340" s="546" t="s">
        <v>2636</v>
      </c>
      <c r="M2340" s="130" t="s">
        <v>32</v>
      </c>
      <c r="N2340" s="459" t="s">
        <v>368</v>
      </c>
      <c r="O2340" s="459">
        <v>24</v>
      </c>
      <c r="P2340" s="130" t="s">
        <v>28</v>
      </c>
    </row>
    <row r="2341" spans="1:16" ht="36" x14ac:dyDescent="0.2">
      <c r="A2341" s="459" t="s">
        <v>2604</v>
      </c>
      <c r="B2341" s="459" t="s">
        <v>2605</v>
      </c>
      <c r="C2341" s="459" t="s">
        <v>2633</v>
      </c>
      <c r="D2341" s="459" t="s">
        <v>115</v>
      </c>
      <c r="E2341" s="546" t="s">
        <v>189</v>
      </c>
      <c r="F2341" s="546">
        <v>500</v>
      </c>
      <c r="G2341" s="130" t="s">
        <v>2634</v>
      </c>
      <c r="H2341" s="130" t="s">
        <v>28</v>
      </c>
      <c r="I2341" s="130" t="s">
        <v>41</v>
      </c>
      <c r="J2341" s="130" t="s">
        <v>28</v>
      </c>
      <c r="K2341" s="546" t="s">
        <v>30</v>
      </c>
      <c r="L2341" s="546" t="s">
        <v>2637</v>
      </c>
      <c r="M2341" s="130" t="s">
        <v>32</v>
      </c>
      <c r="N2341" s="459" t="s">
        <v>368</v>
      </c>
      <c r="O2341" s="459">
        <v>24</v>
      </c>
      <c r="P2341" s="130" t="s">
        <v>28</v>
      </c>
    </row>
    <row r="2342" spans="1:16" ht="36" x14ac:dyDescent="0.2">
      <c r="A2342" s="459" t="s">
        <v>2604</v>
      </c>
      <c r="B2342" s="459" t="s">
        <v>2605</v>
      </c>
      <c r="C2342" s="459" t="s">
        <v>2633</v>
      </c>
      <c r="D2342" s="459" t="s">
        <v>115</v>
      </c>
      <c r="E2342" s="546" t="s">
        <v>189</v>
      </c>
      <c r="F2342" s="546">
        <v>500</v>
      </c>
      <c r="G2342" s="130" t="s">
        <v>2634</v>
      </c>
      <c r="H2342" s="130" t="s">
        <v>28</v>
      </c>
      <c r="I2342" s="130" t="s">
        <v>41</v>
      </c>
      <c r="J2342" s="130" t="s">
        <v>28</v>
      </c>
      <c r="K2342" s="546" t="s">
        <v>2635</v>
      </c>
      <c r="L2342" s="546" t="s">
        <v>2636</v>
      </c>
      <c r="M2342" s="130" t="s">
        <v>32</v>
      </c>
      <c r="N2342" s="459" t="s">
        <v>368</v>
      </c>
      <c r="O2342" s="459">
        <v>24</v>
      </c>
      <c r="P2342" s="130" t="s">
        <v>28</v>
      </c>
    </row>
    <row r="2343" spans="1:16" ht="36" x14ac:dyDescent="0.2">
      <c r="A2343" s="459" t="s">
        <v>2604</v>
      </c>
      <c r="B2343" s="130" t="s">
        <v>2638</v>
      </c>
      <c r="C2343" s="130" t="s">
        <v>2639</v>
      </c>
      <c r="D2343" s="130" t="s">
        <v>25</v>
      </c>
      <c r="E2343" s="130" t="s">
        <v>26</v>
      </c>
      <c r="F2343" s="546">
        <v>20</v>
      </c>
      <c r="G2343" s="459" t="s">
        <v>27</v>
      </c>
      <c r="H2343" s="459" t="s">
        <v>28</v>
      </c>
      <c r="I2343" s="459" t="s">
        <v>41</v>
      </c>
      <c r="J2343" s="459" t="s">
        <v>28</v>
      </c>
      <c r="K2343" s="546" t="s">
        <v>30</v>
      </c>
      <c r="L2343" s="130" t="s">
        <v>31</v>
      </c>
      <c r="M2343" s="459" t="s">
        <v>69</v>
      </c>
      <c r="N2343" s="459" t="s">
        <v>33</v>
      </c>
      <c r="O2343" s="459">
        <v>24</v>
      </c>
      <c r="P2343" s="130" t="s">
        <v>28</v>
      </c>
    </row>
    <row r="2344" spans="1:16" ht="36" x14ac:dyDescent="0.2">
      <c r="A2344" s="459" t="s">
        <v>2604</v>
      </c>
      <c r="B2344" s="130" t="s">
        <v>2638</v>
      </c>
      <c r="C2344" s="130" t="s">
        <v>2640</v>
      </c>
      <c r="D2344" s="130" t="s">
        <v>25</v>
      </c>
      <c r="E2344" s="130" t="s">
        <v>26</v>
      </c>
      <c r="F2344" s="546">
        <v>20</v>
      </c>
      <c r="G2344" s="459" t="s">
        <v>27</v>
      </c>
      <c r="H2344" s="459" t="s">
        <v>28</v>
      </c>
      <c r="I2344" s="459" t="s">
        <v>41</v>
      </c>
      <c r="J2344" s="459" t="s">
        <v>28</v>
      </c>
      <c r="K2344" s="546" t="s">
        <v>30</v>
      </c>
      <c r="L2344" s="130" t="s">
        <v>31</v>
      </c>
      <c r="M2344" s="459" t="s">
        <v>69</v>
      </c>
      <c r="N2344" s="459" t="s">
        <v>33</v>
      </c>
      <c r="O2344" s="459">
        <v>24</v>
      </c>
      <c r="P2344" s="130" t="s">
        <v>28</v>
      </c>
    </row>
    <row r="2345" spans="1:16" ht="36" x14ac:dyDescent="0.2">
      <c r="A2345" s="459" t="s">
        <v>2604</v>
      </c>
      <c r="B2345" s="130" t="s">
        <v>2638</v>
      </c>
      <c r="C2345" s="130" t="s">
        <v>2641</v>
      </c>
      <c r="D2345" s="130" t="s">
        <v>25</v>
      </c>
      <c r="E2345" s="130" t="s">
        <v>26</v>
      </c>
      <c r="F2345" s="546">
        <v>20</v>
      </c>
      <c r="G2345" s="459" t="s">
        <v>27</v>
      </c>
      <c r="H2345" s="459" t="s">
        <v>28</v>
      </c>
      <c r="I2345" s="459" t="s">
        <v>41</v>
      </c>
      <c r="J2345" s="459" t="s">
        <v>28</v>
      </c>
      <c r="K2345" s="546" t="s">
        <v>30</v>
      </c>
      <c r="L2345" s="130" t="s">
        <v>31</v>
      </c>
      <c r="M2345" s="459" t="s">
        <v>69</v>
      </c>
      <c r="N2345" s="459" t="s">
        <v>33</v>
      </c>
      <c r="O2345" s="459">
        <v>24</v>
      </c>
      <c r="P2345" s="130" t="s">
        <v>28</v>
      </c>
    </row>
    <row r="2346" spans="1:16" ht="36" x14ac:dyDescent="0.2">
      <c r="A2346" s="459" t="s">
        <v>2604</v>
      </c>
      <c r="B2346" s="130" t="s">
        <v>2638</v>
      </c>
      <c r="C2346" s="130" t="s">
        <v>2642</v>
      </c>
      <c r="D2346" s="130" t="s">
        <v>25</v>
      </c>
      <c r="E2346" s="130" t="s">
        <v>26</v>
      </c>
      <c r="F2346" s="546">
        <v>20</v>
      </c>
      <c r="G2346" s="459" t="s">
        <v>27</v>
      </c>
      <c r="H2346" s="459" t="s">
        <v>28</v>
      </c>
      <c r="I2346" s="459" t="s">
        <v>41</v>
      </c>
      <c r="J2346" s="459" t="s">
        <v>28</v>
      </c>
      <c r="K2346" s="546" t="s">
        <v>30</v>
      </c>
      <c r="L2346" s="130" t="s">
        <v>31</v>
      </c>
      <c r="M2346" s="459" t="s">
        <v>69</v>
      </c>
      <c r="N2346" s="459" t="s">
        <v>33</v>
      </c>
      <c r="O2346" s="459">
        <v>24</v>
      </c>
      <c r="P2346" s="130" t="s">
        <v>28</v>
      </c>
    </row>
    <row r="2347" spans="1:16" ht="36" x14ac:dyDescent="0.2">
      <c r="A2347" s="459" t="s">
        <v>2604</v>
      </c>
      <c r="B2347" s="130" t="s">
        <v>2638</v>
      </c>
      <c r="C2347" s="130" t="s">
        <v>2643</v>
      </c>
      <c r="D2347" s="130" t="s">
        <v>25</v>
      </c>
      <c r="E2347" s="130" t="s">
        <v>26</v>
      </c>
      <c r="F2347" s="546">
        <v>20</v>
      </c>
      <c r="G2347" s="459" t="s">
        <v>27</v>
      </c>
      <c r="H2347" s="459" t="s">
        <v>28</v>
      </c>
      <c r="I2347" s="459" t="s">
        <v>41</v>
      </c>
      <c r="J2347" s="459" t="s">
        <v>28</v>
      </c>
      <c r="K2347" s="546" t="s">
        <v>30</v>
      </c>
      <c r="L2347" s="130" t="s">
        <v>31</v>
      </c>
      <c r="M2347" s="459" t="s">
        <v>69</v>
      </c>
      <c r="N2347" s="459" t="s">
        <v>33</v>
      </c>
      <c r="O2347" s="459">
        <v>24</v>
      </c>
      <c r="P2347" s="130" t="s">
        <v>28</v>
      </c>
    </row>
    <row r="2348" spans="1:16" ht="36" x14ac:dyDescent="0.2">
      <c r="A2348" s="459" t="s">
        <v>2604</v>
      </c>
      <c r="B2348" s="130" t="s">
        <v>2638</v>
      </c>
      <c r="C2348" s="130" t="s">
        <v>2644</v>
      </c>
      <c r="D2348" s="130" t="s">
        <v>25</v>
      </c>
      <c r="E2348" s="130" t="s">
        <v>26</v>
      </c>
      <c r="F2348" s="546">
        <v>20</v>
      </c>
      <c r="G2348" s="459" t="s">
        <v>27</v>
      </c>
      <c r="H2348" s="459" t="s">
        <v>28</v>
      </c>
      <c r="I2348" s="459" t="s">
        <v>41</v>
      </c>
      <c r="J2348" s="459" t="s">
        <v>28</v>
      </c>
      <c r="K2348" s="546" t="s">
        <v>30</v>
      </c>
      <c r="L2348" s="130" t="s">
        <v>31</v>
      </c>
      <c r="M2348" s="459" t="s">
        <v>69</v>
      </c>
      <c r="N2348" s="459" t="s">
        <v>33</v>
      </c>
      <c r="O2348" s="459">
        <v>24</v>
      </c>
      <c r="P2348" s="130" t="s">
        <v>28</v>
      </c>
    </row>
    <row r="2349" spans="1:16" ht="36" x14ac:dyDescent="0.2">
      <c r="A2349" s="459" t="s">
        <v>2604</v>
      </c>
      <c r="B2349" s="130" t="s">
        <v>2638</v>
      </c>
      <c r="C2349" s="130" t="s">
        <v>2645</v>
      </c>
      <c r="D2349" s="130" t="s">
        <v>107</v>
      </c>
      <c r="E2349" s="130" t="s">
        <v>26</v>
      </c>
      <c r="F2349" s="546">
        <v>20</v>
      </c>
      <c r="G2349" s="459" t="s">
        <v>84</v>
      </c>
      <c r="H2349" s="459" t="s">
        <v>28</v>
      </c>
      <c r="I2349" s="459" t="s">
        <v>41</v>
      </c>
      <c r="J2349" s="459" t="s">
        <v>28</v>
      </c>
      <c r="K2349" s="546" t="s">
        <v>30</v>
      </c>
      <c r="L2349" s="130" t="s">
        <v>31</v>
      </c>
      <c r="M2349" s="459" t="s">
        <v>69</v>
      </c>
      <c r="N2349" s="459" t="s">
        <v>368</v>
      </c>
      <c r="O2349" s="459">
        <v>12</v>
      </c>
      <c r="P2349" s="130" t="s">
        <v>28</v>
      </c>
    </row>
    <row r="2350" spans="1:16" ht="36" x14ac:dyDescent="0.2">
      <c r="A2350" s="459" t="s">
        <v>2604</v>
      </c>
      <c r="B2350" s="130" t="s">
        <v>2638</v>
      </c>
      <c r="C2350" s="130" t="s">
        <v>2646</v>
      </c>
      <c r="D2350" s="130" t="s">
        <v>107</v>
      </c>
      <c r="E2350" s="130" t="s">
        <v>26</v>
      </c>
      <c r="F2350" s="546">
        <v>20</v>
      </c>
      <c r="G2350" s="459" t="s">
        <v>84</v>
      </c>
      <c r="H2350" s="459" t="s">
        <v>28</v>
      </c>
      <c r="I2350" s="459" t="s">
        <v>41</v>
      </c>
      <c r="J2350" s="459" t="s">
        <v>28</v>
      </c>
      <c r="K2350" s="546" t="s">
        <v>30</v>
      </c>
      <c r="L2350" s="130" t="s">
        <v>31</v>
      </c>
      <c r="M2350" s="459" t="s">
        <v>69</v>
      </c>
      <c r="N2350" s="459" t="s">
        <v>368</v>
      </c>
      <c r="O2350" s="459">
        <v>12</v>
      </c>
      <c r="P2350" s="130" t="s">
        <v>28</v>
      </c>
    </row>
    <row r="2351" spans="1:16" ht="36" x14ac:dyDescent="0.2">
      <c r="A2351" s="459" t="s">
        <v>2604</v>
      </c>
      <c r="B2351" s="130" t="s">
        <v>2638</v>
      </c>
      <c r="C2351" s="130" t="s">
        <v>2647</v>
      </c>
      <c r="D2351" s="130" t="s">
        <v>107</v>
      </c>
      <c r="E2351" s="130" t="s">
        <v>26</v>
      </c>
      <c r="F2351" s="546">
        <v>20</v>
      </c>
      <c r="G2351" s="459" t="s">
        <v>84</v>
      </c>
      <c r="H2351" s="459" t="s">
        <v>28</v>
      </c>
      <c r="I2351" s="459" t="s">
        <v>41</v>
      </c>
      <c r="J2351" s="459" t="s">
        <v>28</v>
      </c>
      <c r="K2351" s="546" t="s">
        <v>30</v>
      </c>
      <c r="L2351" s="130" t="s">
        <v>31</v>
      </c>
      <c r="M2351" s="459" t="s">
        <v>69</v>
      </c>
      <c r="N2351" s="459" t="s">
        <v>368</v>
      </c>
      <c r="O2351" s="459" t="s">
        <v>2648</v>
      </c>
      <c r="P2351" s="130" t="s">
        <v>28</v>
      </c>
    </row>
    <row r="2352" spans="1:16" ht="36" x14ac:dyDescent="0.2">
      <c r="A2352" s="459" t="s">
        <v>2604</v>
      </c>
      <c r="B2352" s="130" t="s">
        <v>2638</v>
      </c>
      <c r="C2352" s="130" t="s">
        <v>2649</v>
      </c>
      <c r="D2352" s="130" t="s">
        <v>107</v>
      </c>
      <c r="E2352" s="130" t="s">
        <v>26</v>
      </c>
      <c r="F2352" s="546">
        <v>20</v>
      </c>
      <c r="G2352" s="459" t="s">
        <v>84</v>
      </c>
      <c r="H2352" s="459" t="s">
        <v>28</v>
      </c>
      <c r="I2352" s="459" t="s">
        <v>41</v>
      </c>
      <c r="J2352" s="459" t="s">
        <v>28</v>
      </c>
      <c r="K2352" s="546" t="s">
        <v>30</v>
      </c>
      <c r="L2352" s="130" t="s">
        <v>31</v>
      </c>
      <c r="M2352" s="459" t="s">
        <v>69</v>
      </c>
      <c r="N2352" s="459" t="s">
        <v>368</v>
      </c>
      <c r="O2352" s="459">
        <v>12</v>
      </c>
      <c r="P2352" s="130" t="s">
        <v>28</v>
      </c>
    </row>
    <row r="2353" spans="1:16" ht="36" x14ac:dyDescent="0.2">
      <c r="A2353" s="459" t="s">
        <v>2604</v>
      </c>
      <c r="B2353" s="130" t="s">
        <v>2638</v>
      </c>
      <c r="C2353" s="130" t="s">
        <v>2650</v>
      </c>
      <c r="D2353" s="130" t="s">
        <v>107</v>
      </c>
      <c r="E2353" s="130" t="s">
        <v>26</v>
      </c>
      <c r="F2353" s="546">
        <v>20</v>
      </c>
      <c r="G2353" s="459" t="s">
        <v>84</v>
      </c>
      <c r="H2353" s="459" t="s">
        <v>28</v>
      </c>
      <c r="I2353" s="459" t="s">
        <v>41</v>
      </c>
      <c r="J2353" s="459" t="s">
        <v>28</v>
      </c>
      <c r="K2353" s="546" t="s">
        <v>30</v>
      </c>
      <c r="L2353" s="130" t="s">
        <v>31</v>
      </c>
      <c r="M2353" s="459" t="s">
        <v>69</v>
      </c>
      <c r="N2353" s="459" t="s">
        <v>368</v>
      </c>
      <c r="O2353" s="459">
        <v>12</v>
      </c>
      <c r="P2353" s="130" t="s">
        <v>28</v>
      </c>
    </row>
    <row r="2354" spans="1:16" ht="36" x14ac:dyDescent="0.2">
      <c r="A2354" s="459" t="s">
        <v>2604</v>
      </c>
      <c r="B2354" s="130" t="s">
        <v>2638</v>
      </c>
      <c r="C2354" s="130" t="s">
        <v>2651</v>
      </c>
      <c r="D2354" s="130" t="s">
        <v>107</v>
      </c>
      <c r="E2354" s="130" t="s">
        <v>26</v>
      </c>
      <c r="F2354" s="546">
        <v>20</v>
      </c>
      <c r="G2354" s="459" t="s">
        <v>84</v>
      </c>
      <c r="H2354" s="459" t="s">
        <v>28</v>
      </c>
      <c r="I2354" s="459" t="s">
        <v>41</v>
      </c>
      <c r="J2354" s="459" t="s">
        <v>28</v>
      </c>
      <c r="K2354" s="546" t="s">
        <v>30</v>
      </c>
      <c r="L2354" s="130" t="s">
        <v>31</v>
      </c>
      <c r="M2354" s="459" t="s">
        <v>69</v>
      </c>
      <c r="N2354" s="459" t="s">
        <v>368</v>
      </c>
      <c r="O2354" s="459" t="s">
        <v>2652</v>
      </c>
      <c r="P2354" s="130" t="s">
        <v>28</v>
      </c>
    </row>
    <row r="2355" spans="1:16" ht="36" x14ac:dyDescent="0.2">
      <c r="A2355" s="459" t="s">
        <v>2604</v>
      </c>
      <c r="B2355" s="130" t="s">
        <v>2638</v>
      </c>
      <c r="C2355" s="130" t="s">
        <v>2653</v>
      </c>
      <c r="D2355" s="130" t="s">
        <v>107</v>
      </c>
      <c r="E2355" s="130" t="s">
        <v>26</v>
      </c>
      <c r="F2355" s="546">
        <v>20</v>
      </c>
      <c r="G2355" s="459" t="s">
        <v>298</v>
      </c>
      <c r="H2355" s="459" t="s">
        <v>28</v>
      </c>
      <c r="I2355" s="459" t="s">
        <v>41</v>
      </c>
      <c r="J2355" s="459" t="s">
        <v>28</v>
      </c>
      <c r="K2355" s="546" t="s">
        <v>30</v>
      </c>
      <c r="L2355" s="130" t="s">
        <v>31</v>
      </c>
      <c r="M2355" s="459" t="s">
        <v>69</v>
      </c>
      <c r="N2355" s="459" t="s">
        <v>368</v>
      </c>
      <c r="O2355" s="459" t="s">
        <v>2654</v>
      </c>
      <c r="P2355" s="130" t="s">
        <v>28</v>
      </c>
    </row>
    <row r="2356" spans="1:16" ht="36" x14ac:dyDescent="0.2">
      <c r="A2356" s="459" t="s">
        <v>2604</v>
      </c>
      <c r="B2356" s="130" t="s">
        <v>2638</v>
      </c>
      <c r="C2356" s="130" t="s">
        <v>2655</v>
      </c>
      <c r="D2356" s="130" t="s">
        <v>107</v>
      </c>
      <c r="E2356" s="130" t="s">
        <v>26</v>
      </c>
      <c r="F2356" s="546">
        <v>20</v>
      </c>
      <c r="G2356" s="459" t="s">
        <v>298</v>
      </c>
      <c r="H2356" s="459" t="s">
        <v>28</v>
      </c>
      <c r="I2356" s="459" t="s">
        <v>41</v>
      </c>
      <c r="J2356" s="459" t="s">
        <v>28</v>
      </c>
      <c r="K2356" s="546" t="s">
        <v>30</v>
      </c>
      <c r="L2356" s="130" t="s">
        <v>31</v>
      </c>
      <c r="M2356" s="459" t="s">
        <v>69</v>
      </c>
      <c r="N2356" s="459" t="s">
        <v>368</v>
      </c>
      <c r="O2356" s="459" t="s">
        <v>2648</v>
      </c>
      <c r="P2356" s="130" t="s">
        <v>28</v>
      </c>
    </row>
    <row r="2357" spans="1:16" ht="36" x14ac:dyDescent="0.2">
      <c r="A2357" s="459" t="s">
        <v>2604</v>
      </c>
      <c r="B2357" s="130" t="s">
        <v>2638</v>
      </c>
      <c r="C2357" s="130" t="s">
        <v>2656</v>
      </c>
      <c r="D2357" s="130" t="s">
        <v>107</v>
      </c>
      <c r="E2357" s="130" t="s">
        <v>26</v>
      </c>
      <c r="F2357" s="546">
        <v>20</v>
      </c>
      <c r="G2357" s="459" t="s">
        <v>298</v>
      </c>
      <c r="H2357" s="459" t="s">
        <v>28</v>
      </c>
      <c r="I2357" s="459" t="s">
        <v>41</v>
      </c>
      <c r="J2357" s="459" t="s">
        <v>28</v>
      </c>
      <c r="K2357" s="546" t="s">
        <v>30</v>
      </c>
      <c r="L2357" s="130" t="s">
        <v>31</v>
      </c>
      <c r="M2357" s="459" t="s">
        <v>69</v>
      </c>
      <c r="N2357" s="459" t="s">
        <v>368</v>
      </c>
      <c r="O2357" s="459" t="s">
        <v>2657</v>
      </c>
      <c r="P2357" s="130" t="s">
        <v>28</v>
      </c>
    </row>
    <row r="2358" spans="1:16" ht="36" x14ac:dyDescent="0.2">
      <c r="A2358" s="459" t="s">
        <v>2604</v>
      </c>
      <c r="B2358" s="130" t="s">
        <v>2638</v>
      </c>
      <c r="C2358" s="130" t="s">
        <v>2658</v>
      </c>
      <c r="D2358" s="130" t="s">
        <v>107</v>
      </c>
      <c r="E2358" s="130" t="s">
        <v>26</v>
      </c>
      <c r="F2358" s="546">
        <v>20</v>
      </c>
      <c r="G2358" s="459" t="s">
        <v>298</v>
      </c>
      <c r="H2358" s="459" t="s">
        <v>28</v>
      </c>
      <c r="I2358" s="459" t="s">
        <v>41</v>
      </c>
      <c r="J2358" s="459" t="s">
        <v>28</v>
      </c>
      <c r="K2358" s="546" t="s">
        <v>30</v>
      </c>
      <c r="L2358" s="130" t="s">
        <v>31</v>
      </c>
      <c r="M2358" s="459" t="s">
        <v>69</v>
      </c>
      <c r="N2358" s="459" t="s">
        <v>368</v>
      </c>
      <c r="O2358" s="459" t="s">
        <v>2659</v>
      </c>
      <c r="P2358" s="130" t="s">
        <v>28</v>
      </c>
    </row>
    <row r="2359" spans="1:16" ht="36" x14ac:dyDescent="0.2">
      <c r="A2359" s="459" t="s">
        <v>2604</v>
      </c>
      <c r="B2359" s="130" t="s">
        <v>2638</v>
      </c>
      <c r="C2359" s="130" t="s">
        <v>2660</v>
      </c>
      <c r="D2359" s="130" t="s">
        <v>107</v>
      </c>
      <c r="E2359" s="130" t="s">
        <v>26</v>
      </c>
      <c r="F2359" s="546">
        <v>20</v>
      </c>
      <c r="G2359" s="459" t="s">
        <v>298</v>
      </c>
      <c r="H2359" s="459" t="s">
        <v>28</v>
      </c>
      <c r="I2359" s="459" t="s">
        <v>41</v>
      </c>
      <c r="J2359" s="459" t="s">
        <v>28</v>
      </c>
      <c r="K2359" s="546" t="s">
        <v>30</v>
      </c>
      <c r="L2359" s="130" t="s">
        <v>31</v>
      </c>
      <c r="M2359" s="459" t="s">
        <v>69</v>
      </c>
      <c r="N2359" s="459" t="s">
        <v>368</v>
      </c>
      <c r="O2359" s="459" t="s">
        <v>2654</v>
      </c>
      <c r="P2359" s="130" t="s">
        <v>28</v>
      </c>
    </row>
    <row r="2360" spans="1:16" ht="36" x14ac:dyDescent="0.2">
      <c r="A2360" s="459" t="s">
        <v>2604</v>
      </c>
      <c r="B2360" s="130" t="s">
        <v>2638</v>
      </c>
      <c r="C2360" s="130" t="s">
        <v>2661</v>
      </c>
      <c r="D2360" s="130" t="s">
        <v>107</v>
      </c>
      <c r="E2360" s="130" t="s">
        <v>26</v>
      </c>
      <c r="F2360" s="546">
        <v>20</v>
      </c>
      <c r="G2360" s="459" t="s">
        <v>298</v>
      </c>
      <c r="H2360" s="459" t="s">
        <v>28</v>
      </c>
      <c r="I2360" s="459" t="s">
        <v>41</v>
      </c>
      <c r="J2360" s="459" t="s">
        <v>28</v>
      </c>
      <c r="K2360" s="546" t="s">
        <v>30</v>
      </c>
      <c r="L2360" s="130" t="s">
        <v>31</v>
      </c>
      <c r="M2360" s="459" t="s">
        <v>69</v>
      </c>
      <c r="N2360" s="459" t="s">
        <v>368</v>
      </c>
      <c r="O2360" s="459" t="s">
        <v>2657</v>
      </c>
      <c r="P2360" s="130" t="s">
        <v>28</v>
      </c>
    </row>
    <row r="2361" spans="1:16" ht="36" x14ac:dyDescent="0.2">
      <c r="A2361" s="459" t="s">
        <v>2604</v>
      </c>
      <c r="B2361" s="130" t="s">
        <v>2638</v>
      </c>
      <c r="C2361" s="130" t="s">
        <v>2662</v>
      </c>
      <c r="D2361" s="130" t="s">
        <v>107</v>
      </c>
      <c r="E2361" s="130" t="s">
        <v>26</v>
      </c>
      <c r="F2361" s="546">
        <v>20</v>
      </c>
      <c r="G2361" s="459" t="s">
        <v>298</v>
      </c>
      <c r="H2361" s="459" t="s">
        <v>28</v>
      </c>
      <c r="I2361" s="459" t="s">
        <v>41</v>
      </c>
      <c r="J2361" s="459" t="s">
        <v>28</v>
      </c>
      <c r="K2361" s="546" t="s">
        <v>30</v>
      </c>
      <c r="L2361" s="130" t="s">
        <v>31</v>
      </c>
      <c r="M2361" s="459" t="s">
        <v>69</v>
      </c>
      <c r="N2361" s="459" t="s">
        <v>368</v>
      </c>
      <c r="O2361" s="459" t="s">
        <v>2663</v>
      </c>
      <c r="P2361" s="130" t="s">
        <v>28</v>
      </c>
    </row>
    <row r="2362" spans="1:16" ht="36" x14ac:dyDescent="0.2">
      <c r="A2362" s="459" t="s">
        <v>2604</v>
      </c>
      <c r="B2362" s="130" t="s">
        <v>2638</v>
      </c>
      <c r="C2362" s="130" t="s">
        <v>2664</v>
      </c>
      <c r="D2362" s="130" t="s">
        <v>107</v>
      </c>
      <c r="E2362" s="130" t="s">
        <v>26</v>
      </c>
      <c r="F2362" s="546">
        <v>20</v>
      </c>
      <c r="G2362" s="459" t="s">
        <v>84</v>
      </c>
      <c r="H2362" s="459" t="s">
        <v>28</v>
      </c>
      <c r="I2362" s="459" t="s">
        <v>41</v>
      </c>
      <c r="J2362" s="459" t="s">
        <v>28</v>
      </c>
      <c r="K2362" s="546" t="s">
        <v>30</v>
      </c>
      <c r="L2362" s="130" t="s">
        <v>31</v>
      </c>
      <c r="M2362" s="459" t="s">
        <v>69</v>
      </c>
      <c r="N2362" s="459" t="s">
        <v>368</v>
      </c>
      <c r="O2362" s="459">
        <v>6</v>
      </c>
      <c r="P2362" s="130" t="s">
        <v>28</v>
      </c>
    </row>
    <row r="2363" spans="1:16" ht="36" x14ac:dyDescent="0.2">
      <c r="A2363" s="459" t="s">
        <v>2604</v>
      </c>
      <c r="B2363" s="130" t="s">
        <v>2638</v>
      </c>
      <c r="C2363" s="130" t="s">
        <v>2665</v>
      </c>
      <c r="D2363" s="130" t="s">
        <v>107</v>
      </c>
      <c r="E2363" s="130" t="s">
        <v>26</v>
      </c>
      <c r="F2363" s="546">
        <v>20</v>
      </c>
      <c r="G2363" s="459" t="s">
        <v>84</v>
      </c>
      <c r="H2363" s="459" t="s">
        <v>28</v>
      </c>
      <c r="I2363" s="459" t="s">
        <v>41</v>
      </c>
      <c r="J2363" s="459" t="s">
        <v>28</v>
      </c>
      <c r="K2363" s="546" t="s">
        <v>30</v>
      </c>
      <c r="L2363" s="130" t="s">
        <v>31</v>
      </c>
      <c r="M2363" s="459" t="s">
        <v>69</v>
      </c>
      <c r="N2363" s="459" t="s">
        <v>368</v>
      </c>
      <c r="O2363" s="459">
        <v>6</v>
      </c>
      <c r="P2363" s="130" t="s">
        <v>28</v>
      </c>
    </row>
    <row r="2364" spans="1:16" ht="36" x14ac:dyDescent="0.2">
      <c r="A2364" s="459" t="s">
        <v>2604</v>
      </c>
      <c r="B2364" s="130" t="s">
        <v>2638</v>
      </c>
      <c r="C2364" s="130" t="s">
        <v>2666</v>
      </c>
      <c r="D2364" s="130" t="s">
        <v>107</v>
      </c>
      <c r="E2364" s="130" t="s">
        <v>26</v>
      </c>
      <c r="F2364" s="546">
        <v>20</v>
      </c>
      <c r="G2364" s="459" t="s">
        <v>84</v>
      </c>
      <c r="H2364" s="459" t="s">
        <v>28</v>
      </c>
      <c r="I2364" s="459" t="s">
        <v>41</v>
      </c>
      <c r="J2364" s="459" t="s">
        <v>28</v>
      </c>
      <c r="K2364" s="546" t="s">
        <v>30</v>
      </c>
      <c r="L2364" s="130" t="s">
        <v>31</v>
      </c>
      <c r="M2364" s="459" t="s">
        <v>69</v>
      </c>
      <c r="N2364" s="459" t="s">
        <v>368</v>
      </c>
      <c r="O2364" s="459">
        <v>6</v>
      </c>
      <c r="P2364" s="130" t="s">
        <v>28</v>
      </c>
    </row>
    <row r="2365" spans="1:16" ht="36" x14ac:dyDescent="0.2">
      <c r="A2365" s="459" t="s">
        <v>2604</v>
      </c>
      <c r="B2365" s="130" t="s">
        <v>2638</v>
      </c>
      <c r="C2365" s="130" t="s">
        <v>2667</v>
      </c>
      <c r="D2365" s="130" t="s">
        <v>107</v>
      </c>
      <c r="E2365" s="130" t="s">
        <v>26</v>
      </c>
      <c r="F2365" s="546">
        <v>20</v>
      </c>
      <c r="G2365" s="459" t="s">
        <v>84</v>
      </c>
      <c r="H2365" s="459" t="s">
        <v>28</v>
      </c>
      <c r="I2365" s="459" t="s">
        <v>41</v>
      </c>
      <c r="J2365" s="459" t="s">
        <v>28</v>
      </c>
      <c r="K2365" s="546" t="s">
        <v>30</v>
      </c>
      <c r="L2365" s="130" t="s">
        <v>31</v>
      </c>
      <c r="M2365" s="459" t="s">
        <v>69</v>
      </c>
      <c r="N2365" s="459" t="s">
        <v>368</v>
      </c>
      <c r="O2365" s="459">
        <v>6</v>
      </c>
      <c r="P2365" s="130" t="s">
        <v>28</v>
      </c>
    </row>
    <row r="2366" spans="1:16" ht="36" x14ac:dyDescent="0.2">
      <c r="A2366" s="459" t="s">
        <v>2604</v>
      </c>
      <c r="B2366" s="130" t="s">
        <v>2638</v>
      </c>
      <c r="C2366" s="130" t="s">
        <v>2668</v>
      </c>
      <c r="D2366" s="130" t="s">
        <v>107</v>
      </c>
      <c r="E2366" s="130" t="s">
        <v>26</v>
      </c>
      <c r="F2366" s="546">
        <v>20</v>
      </c>
      <c r="G2366" s="459" t="s">
        <v>84</v>
      </c>
      <c r="H2366" s="459" t="s">
        <v>28</v>
      </c>
      <c r="I2366" s="459" t="s">
        <v>41</v>
      </c>
      <c r="J2366" s="459" t="s">
        <v>28</v>
      </c>
      <c r="K2366" s="546" t="s">
        <v>30</v>
      </c>
      <c r="L2366" s="130" t="s">
        <v>31</v>
      </c>
      <c r="M2366" s="459" t="s">
        <v>69</v>
      </c>
      <c r="N2366" s="459" t="s">
        <v>368</v>
      </c>
      <c r="O2366" s="459">
        <v>6</v>
      </c>
      <c r="P2366" s="130" t="s">
        <v>28</v>
      </c>
    </row>
    <row r="2367" spans="1:16" ht="36" x14ac:dyDescent="0.2">
      <c r="A2367" s="459" t="s">
        <v>2604</v>
      </c>
      <c r="B2367" s="130" t="s">
        <v>2638</v>
      </c>
      <c r="C2367" s="130" t="s">
        <v>2669</v>
      </c>
      <c r="D2367" s="130" t="s">
        <v>107</v>
      </c>
      <c r="E2367" s="130" t="s">
        <v>26</v>
      </c>
      <c r="F2367" s="546">
        <v>20</v>
      </c>
      <c r="G2367" s="459" t="s">
        <v>84</v>
      </c>
      <c r="H2367" s="459" t="s">
        <v>28</v>
      </c>
      <c r="I2367" s="459" t="s">
        <v>41</v>
      </c>
      <c r="J2367" s="459" t="s">
        <v>28</v>
      </c>
      <c r="K2367" s="546" t="s">
        <v>30</v>
      </c>
      <c r="L2367" s="130" t="s">
        <v>31</v>
      </c>
      <c r="M2367" s="459" t="s">
        <v>69</v>
      </c>
      <c r="N2367" s="459" t="s">
        <v>368</v>
      </c>
      <c r="O2367" s="459">
        <v>6</v>
      </c>
      <c r="P2367" s="130" t="s">
        <v>28</v>
      </c>
    </row>
    <row r="2368" spans="1:16" ht="36" x14ac:dyDescent="0.2">
      <c r="A2368" s="459" t="s">
        <v>2604</v>
      </c>
      <c r="B2368" s="130" t="s">
        <v>2638</v>
      </c>
      <c r="C2368" s="130" t="s">
        <v>2670</v>
      </c>
      <c r="D2368" s="130" t="s">
        <v>107</v>
      </c>
      <c r="E2368" s="130" t="s">
        <v>26</v>
      </c>
      <c r="F2368" s="546">
        <v>20</v>
      </c>
      <c r="G2368" s="459" t="s">
        <v>84</v>
      </c>
      <c r="H2368" s="459" t="s">
        <v>28</v>
      </c>
      <c r="I2368" s="459" t="s">
        <v>41</v>
      </c>
      <c r="J2368" s="459" t="s">
        <v>28</v>
      </c>
      <c r="K2368" s="546" t="s">
        <v>30</v>
      </c>
      <c r="L2368" s="130" t="s">
        <v>31</v>
      </c>
      <c r="M2368" s="459" t="s">
        <v>69</v>
      </c>
      <c r="N2368" s="459" t="s">
        <v>368</v>
      </c>
      <c r="O2368" s="459">
        <v>6</v>
      </c>
      <c r="P2368" s="130" t="s">
        <v>28</v>
      </c>
    </row>
    <row r="2369" spans="1:16" ht="36" x14ac:dyDescent="0.2">
      <c r="A2369" s="459" t="s">
        <v>2604</v>
      </c>
      <c r="B2369" s="130" t="s">
        <v>2638</v>
      </c>
      <c r="C2369" s="130" t="s">
        <v>2671</v>
      </c>
      <c r="D2369" s="130" t="s">
        <v>107</v>
      </c>
      <c r="E2369" s="130" t="s">
        <v>26</v>
      </c>
      <c r="F2369" s="546">
        <v>20</v>
      </c>
      <c r="G2369" s="459" t="s">
        <v>84</v>
      </c>
      <c r="H2369" s="459" t="s">
        <v>28</v>
      </c>
      <c r="I2369" s="459" t="s">
        <v>41</v>
      </c>
      <c r="J2369" s="459" t="s">
        <v>28</v>
      </c>
      <c r="K2369" s="546" t="s">
        <v>30</v>
      </c>
      <c r="L2369" s="130" t="s">
        <v>31</v>
      </c>
      <c r="M2369" s="459" t="s">
        <v>69</v>
      </c>
      <c r="N2369" s="459" t="s">
        <v>368</v>
      </c>
      <c r="O2369" s="459">
        <v>6</v>
      </c>
      <c r="P2369" s="130" t="s">
        <v>28</v>
      </c>
    </row>
    <row r="2370" spans="1:16" ht="36" x14ac:dyDescent="0.2">
      <c r="A2370" s="459" t="s">
        <v>2604</v>
      </c>
      <c r="B2370" s="130" t="s">
        <v>2638</v>
      </c>
      <c r="C2370" s="130" t="s">
        <v>2672</v>
      </c>
      <c r="D2370" s="130" t="s">
        <v>107</v>
      </c>
      <c r="E2370" s="130" t="s">
        <v>26</v>
      </c>
      <c r="F2370" s="546">
        <v>20</v>
      </c>
      <c r="G2370" s="459" t="s">
        <v>84</v>
      </c>
      <c r="H2370" s="459" t="s">
        <v>28</v>
      </c>
      <c r="I2370" s="459" t="s">
        <v>41</v>
      </c>
      <c r="J2370" s="459" t="s">
        <v>28</v>
      </c>
      <c r="K2370" s="546" t="s">
        <v>30</v>
      </c>
      <c r="L2370" s="130" t="s">
        <v>31</v>
      </c>
      <c r="M2370" s="459" t="s">
        <v>69</v>
      </c>
      <c r="N2370" s="459" t="s">
        <v>368</v>
      </c>
      <c r="O2370" s="459">
        <v>6</v>
      </c>
      <c r="P2370" s="130" t="s">
        <v>28</v>
      </c>
    </row>
    <row r="2371" spans="1:16" ht="36" x14ac:dyDescent="0.2">
      <c r="A2371" s="459" t="s">
        <v>2604</v>
      </c>
      <c r="B2371" s="130" t="s">
        <v>2638</v>
      </c>
      <c r="C2371" s="130" t="s">
        <v>2673</v>
      </c>
      <c r="D2371" s="130" t="s">
        <v>107</v>
      </c>
      <c r="E2371" s="130" t="s">
        <v>26</v>
      </c>
      <c r="F2371" s="546">
        <v>25</v>
      </c>
      <c r="G2371" s="459" t="s">
        <v>84</v>
      </c>
      <c r="H2371" s="459" t="s">
        <v>28</v>
      </c>
      <c r="I2371" s="459" t="s">
        <v>41</v>
      </c>
      <c r="J2371" s="459" t="s">
        <v>28</v>
      </c>
      <c r="K2371" s="546" t="s">
        <v>30</v>
      </c>
      <c r="L2371" s="130" t="s">
        <v>31</v>
      </c>
      <c r="M2371" s="459" t="s">
        <v>69</v>
      </c>
      <c r="N2371" s="459" t="s">
        <v>368</v>
      </c>
      <c r="O2371" s="459">
        <v>6</v>
      </c>
      <c r="P2371" s="130" t="s">
        <v>28</v>
      </c>
    </row>
    <row r="2372" spans="1:16" ht="36" x14ac:dyDescent="0.2">
      <c r="A2372" s="459" t="s">
        <v>2604</v>
      </c>
      <c r="B2372" s="130" t="s">
        <v>2638</v>
      </c>
      <c r="C2372" s="130" t="s">
        <v>2674</v>
      </c>
      <c r="D2372" s="130" t="s">
        <v>107</v>
      </c>
      <c r="E2372" s="130" t="s">
        <v>26</v>
      </c>
      <c r="F2372" s="546">
        <v>25</v>
      </c>
      <c r="G2372" s="459" t="s">
        <v>84</v>
      </c>
      <c r="H2372" s="459" t="s">
        <v>28</v>
      </c>
      <c r="I2372" s="459" t="s">
        <v>41</v>
      </c>
      <c r="J2372" s="459" t="s">
        <v>28</v>
      </c>
      <c r="K2372" s="546" t="s">
        <v>30</v>
      </c>
      <c r="L2372" s="130" t="s">
        <v>31</v>
      </c>
      <c r="M2372" s="459" t="s">
        <v>69</v>
      </c>
      <c r="N2372" s="459" t="s">
        <v>368</v>
      </c>
      <c r="O2372" s="459">
        <v>6</v>
      </c>
      <c r="P2372" s="130" t="s">
        <v>28</v>
      </c>
    </row>
    <row r="2373" spans="1:16" ht="36" x14ac:dyDescent="0.2">
      <c r="A2373" s="459" t="s">
        <v>2604</v>
      </c>
      <c r="B2373" s="130" t="s">
        <v>2638</v>
      </c>
      <c r="C2373" s="130" t="s">
        <v>2675</v>
      </c>
      <c r="D2373" s="130" t="s">
        <v>107</v>
      </c>
      <c r="E2373" s="130" t="s">
        <v>26</v>
      </c>
      <c r="F2373" s="546">
        <v>20</v>
      </c>
      <c r="G2373" s="459" t="s">
        <v>84</v>
      </c>
      <c r="H2373" s="459" t="s">
        <v>28</v>
      </c>
      <c r="I2373" s="459" t="s">
        <v>41</v>
      </c>
      <c r="J2373" s="459" t="s">
        <v>28</v>
      </c>
      <c r="K2373" s="546" t="s">
        <v>30</v>
      </c>
      <c r="L2373" s="130" t="s">
        <v>31</v>
      </c>
      <c r="M2373" s="459" t="s">
        <v>69</v>
      </c>
      <c r="N2373" s="459" t="s">
        <v>368</v>
      </c>
      <c r="O2373" s="459">
        <v>6</v>
      </c>
      <c r="P2373" s="130" t="s">
        <v>28</v>
      </c>
    </row>
    <row r="2374" spans="1:16" x14ac:dyDescent="0.2">
      <c r="A2374" s="459" t="s">
        <v>2604</v>
      </c>
      <c r="B2374" s="459" t="s">
        <v>2676</v>
      </c>
      <c r="C2374" s="459" t="s">
        <v>2677</v>
      </c>
      <c r="D2374" s="459">
        <v>250</v>
      </c>
      <c r="E2374" s="459" t="s">
        <v>26</v>
      </c>
      <c r="F2374" s="459">
        <v>240</v>
      </c>
      <c r="G2374" s="459" t="s">
        <v>27</v>
      </c>
      <c r="H2374" s="459" t="s">
        <v>28</v>
      </c>
      <c r="I2374" s="459" t="s">
        <v>41</v>
      </c>
      <c r="J2374" s="459" t="s">
        <v>28</v>
      </c>
      <c r="K2374" s="546" t="s">
        <v>2635</v>
      </c>
      <c r="L2374" s="459" t="s">
        <v>2678</v>
      </c>
      <c r="M2374" s="459" t="s">
        <v>32</v>
      </c>
      <c r="N2374" s="459" t="s">
        <v>33</v>
      </c>
      <c r="O2374" s="459">
        <v>24</v>
      </c>
      <c r="P2374" s="459" t="s">
        <v>28</v>
      </c>
    </row>
    <row r="2375" spans="1:16" x14ac:dyDescent="0.2">
      <c r="A2375" s="459" t="s">
        <v>2604</v>
      </c>
      <c r="B2375" s="459" t="s">
        <v>2676</v>
      </c>
      <c r="C2375" s="459" t="s">
        <v>2679</v>
      </c>
      <c r="D2375" s="459">
        <v>45</v>
      </c>
      <c r="E2375" s="459" t="s">
        <v>26</v>
      </c>
      <c r="F2375" s="459">
        <v>79</v>
      </c>
      <c r="G2375" s="459" t="s">
        <v>27</v>
      </c>
      <c r="H2375" s="459" t="s">
        <v>28</v>
      </c>
      <c r="I2375" s="459" t="s">
        <v>41</v>
      </c>
      <c r="J2375" s="459" t="s">
        <v>28</v>
      </c>
      <c r="K2375" s="546" t="s">
        <v>2635</v>
      </c>
      <c r="L2375" s="565" t="s">
        <v>2680</v>
      </c>
      <c r="M2375" s="459" t="s">
        <v>32</v>
      </c>
      <c r="N2375" s="459" t="s">
        <v>33</v>
      </c>
      <c r="O2375" s="459">
        <v>24</v>
      </c>
      <c r="P2375" s="459" t="s">
        <v>28</v>
      </c>
    </row>
    <row r="2376" spans="1:16" x14ac:dyDescent="0.2">
      <c r="A2376" s="459" t="s">
        <v>2604</v>
      </c>
      <c r="B2376" s="459" t="s">
        <v>2676</v>
      </c>
      <c r="C2376" s="459" t="s">
        <v>2681</v>
      </c>
      <c r="D2376" s="459">
        <v>45</v>
      </c>
      <c r="E2376" s="459" t="s">
        <v>26</v>
      </c>
      <c r="F2376" s="459">
        <v>85</v>
      </c>
      <c r="G2376" s="459" t="s">
        <v>27</v>
      </c>
      <c r="H2376" s="459" t="s">
        <v>28</v>
      </c>
      <c r="I2376" s="459" t="s">
        <v>41</v>
      </c>
      <c r="J2376" s="459" t="s">
        <v>28</v>
      </c>
      <c r="K2376" s="546" t="s">
        <v>2635</v>
      </c>
      <c r="L2376" s="459" t="s">
        <v>2680</v>
      </c>
      <c r="M2376" s="459" t="s">
        <v>32</v>
      </c>
      <c r="N2376" s="459" t="s">
        <v>33</v>
      </c>
      <c r="O2376" s="459">
        <v>24</v>
      </c>
      <c r="P2376" s="459" t="s">
        <v>28</v>
      </c>
    </row>
    <row r="2377" spans="1:16" x14ac:dyDescent="0.2">
      <c r="A2377" s="459" t="s">
        <v>2604</v>
      </c>
      <c r="B2377" s="459" t="s">
        <v>2676</v>
      </c>
      <c r="C2377" s="459" t="s">
        <v>2682</v>
      </c>
      <c r="D2377" s="459">
        <v>80</v>
      </c>
      <c r="E2377" s="459" t="s">
        <v>26</v>
      </c>
      <c r="F2377" s="459">
        <v>100</v>
      </c>
      <c r="G2377" s="459" t="s">
        <v>27</v>
      </c>
      <c r="H2377" s="459" t="s">
        <v>28</v>
      </c>
      <c r="I2377" s="459" t="s">
        <v>41</v>
      </c>
      <c r="J2377" s="459" t="s">
        <v>28</v>
      </c>
      <c r="K2377" s="546" t="s">
        <v>2635</v>
      </c>
      <c r="L2377" s="459" t="s">
        <v>2683</v>
      </c>
      <c r="M2377" s="459" t="s">
        <v>32</v>
      </c>
      <c r="N2377" s="459" t="s">
        <v>33</v>
      </c>
      <c r="O2377" s="459">
        <v>24</v>
      </c>
      <c r="P2377" s="459" t="s">
        <v>28</v>
      </c>
    </row>
    <row r="2378" spans="1:16" x14ac:dyDescent="0.2">
      <c r="A2378" s="459" t="s">
        <v>2604</v>
      </c>
      <c r="B2378" s="459" t="s">
        <v>2676</v>
      </c>
      <c r="C2378" s="459" t="s">
        <v>2684</v>
      </c>
      <c r="D2378" s="459">
        <v>80</v>
      </c>
      <c r="E2378" s="459" t="s">
        <v>26</v>
      </c>
      <c r="F2378" s="459">
        <v>120</v>
      </c>
      <c r="G2378" s="459" t="s">
        <v>27</v>
      </c>
      <c r="H2378" s="459" t="s">
        <v>28</v>
      </c>
      <c r="I2378" s="459" t="s">
        <v>41</v>
      </c>
      <c r="J2378" s="459" t="s">
        <v>28</v>
      </c>
      <c r="K2378" s="546" t="s">
        <v>2635</v>
      </c>
      <c r="L2378" s="459" t="s">
        <v>2683</v>
      </c>
      <c r="M2378" s="459" t="s">
        <v>32</v>
      </c>
      <c r="N2378" s="459" t="s">
        <v>33</v>
      </c>
      <c r="O2378" s="459">
        <v>24</v>
      </c>
      <c r="P2378" s="459" t="s">
        <v>28</v>
      </c>
    </row>
    <row r="2379" spans="1:16" x14ac:dyDescent="0.2">
      <c r="A2379" s="459" t="s">
        <v>2604</v>
      </c>
      <c r="B2379" s="459" t="s">
        <v>2676</v>
      </c>
      <c r="C2379" s="459" t="s">
        <v>2685</v>
      </c>
      <c r="D2379" s="459">
        <v>80</v>
      </c>
      <c r="E2379" s="459" t="s">
        <v>26</v>
      </c>
      <c r="F2379" s="459">
        <v>150</v>
      </c>
      <c r="G2379" s="459" t="s">
        <v>27</v>
      </c>
      <c r="H2379" s="459" t="s">
        <v>28</v>
      </c>
      <c r="I2379" s="459" t="s">
        <v>41</v>
      </c>
      <c r="J2379" s="459" t="s">
        <v>28</v>
      </c>
      <c r="K2379" s="546" t="s">
        <v>2635</v>
      </c>
      <c r="L2379" s="459" t="s">
        <v>2680</v>
      </c>
      <c r="M2379" s="459" t="s">
        <v>32</v>
      </c>
      <c r="N2379" s="459" t="s">
        <v>33</v>
      </c>
      <c r="O2379" s="459">
        <v>24</v>
      </c>
      <c r="P2379" s="459" t="s">
        <v>28</v>
      </c>
    </row>
    <row r="2380" spans="1:16" x14ac:dyDescent="0.2">
      <c r="A2380" s="459" t="s">
        <v>2604</v>
      </c>
      <c r="B2380" s="459" t="s">
        <v>2676</v>
      </c>
      <c r="C2380" s="459" t="s">
        <v>2686</v>
      </c>
      <c r="D2380" s="459">
        <v>45</v>
      </c>
      <c r="E2380" s="459" t="s">
        <v>26</v>
      </c>
      <c r="F2380" s="459">
        <v>51</v>
      </c>
      <c r="G2380" s="459" t="s">
        <v>27</v>
      </c>
      <c r="H2380" s="459" t="s">
        <v>28</v>
      </c>
      <c r="I2380" s="459" t="s">
        <v>41</v>
      </c>
      <c r="J2380" s="459" t="s">
        <v>28</v>
      </c>
      <c r="K2380" s="546" t="s">
        <v>2635</v>
      </c>
      <c r="L2380" s="459" t="s">
        <v>2680</v>
      </c>
      <c r="M2380" s="459" t="s">
        <v>32</v>
      </c>
      <c r="N2380" s="459" t="s">
        <v>33</v>
      </c>
      <c r="O2380" s="459">
        <v>24</v>
      </c>
      <c r="P2380" s="459" t="s">
        <v>28</v>
      </c>
    </row>
    <row r="2381" spans="1:16" x14ac:dyDescent="0.2">
      <c r="A2381" s="459" t="s">
        <v>2604</v>
      </c>
      <c r="B2381" s="459" t="s">
        <v>2676</v>
      </c>
      <c r="C2381" s="459" t="s">
        <v>2687</v>
      </c>
      <c r="D2381" s="459">
        <v>250</v>
      </c>
      <c r="E2381" s="459" t="s">
        <v>26</v>
      </c>
      <c r="F2381" s="459">
        <v>246</v>
      </c>
      <c r="G2381" s="459" t="s">
        <v>27</v>
      </c>
      <c r="H2381" s="459" t="s">
        <v>28</v>
      </c>
      <c r="I2381" s="459" t="s">
        <v>41</v>
      </c>
      <c r="J2381" s="459" t="s">
        <v>28</v>
      </c>
      <c r="K2381" s="546" t="s">
        <v>2635</v>
      </c>
      <c r="L2381" s="459" t="s">
        <v>2678</v>
      </c>
      <c r="M2381" s="459" t="s">
        <v>32</v>
      </c>
      <c r="N2381" s="459" t="s">
        <v>33</v>
      </c>
      <c r="O2381" s="459">
        <v>24</v>
      </c>
      <c r="P2381" s="459" t="s">
        <v>28</v>
      </c>
    </row>
    <row r="2382" spans="1:16" x14ac:dyDescent="0.2">
      <c r="A2382" s="459" t="s">
        <v>2604</v>
      </c>
      <c r="B2382" s="459" t="s">
        <v>2676</v>
      </c>
      <c r="C2382" s="459" t="s">
        <v>2688</v>
      </c>
      <c r="D2382" s="459">
        <v>45</v>
      </c>
      <c r="E2382" s="459" t="s">
        <v>26</v>
      </c>
      <c r="F2382" s="459">
        <v>79</v>
      </c>
      <c r="G2382" s="459" t="s">
        <v>27</v>
      </c>
      <c r="H2382" s="459" t="s">
        <v>28</v>
      </c>
      <c r="I2382" s="459" t="s">
        <v>41</v>
      </c>
      <c r="J2382" s="459" t="s">
        <v>28</v>
      </c>
      <c r="K2382" s="546" t="s">
        <v>2635</v>
      </c>
      <c r="L2382" s="459" t="s">
        <v>2680</v>
      </c>
      <c r="M2382" s="459" t="s">
        <v>32</v>
      </c>
      <c r="N2382" s="459" t="s">
        <v>33</v>
      </c>
      <c r="O2382" s="459">
        <v>24</v>
      </c>
      <c r="P2382" s="459" t="s">
        <v>28</v>
      </c>
    </row>
    <row r="2383" spans="1:16" x14ac:dyDescent="0.2">
      <c r="A2383" s="459" t="s">
        <v>2604</v>
      </c>
      <c r="B2383" s="459" t="s">
        <v>2676</v>
      </c>
      <c r="C2383" s="459" t="s">
        <v>2689</v>
      </c>
      <c r="D2383" s="459">
        <v>45</v>
      </c>
      <c r="E2383" s="459" t="s">
        <v>26</v>
      </c>
      <c r="F2383" s="459">
        <v>100</v>
      </c>
      <c r="G2383" s="459" t="s">
        <v>27</v>
      </c>
      <c r="H2383" s="459" t="s">
        <v>28</v>
      </c>
      <c r="I2383" s="459" t="s">
        <v>41</v>
      </c>
      <c r="J2383" s="459" t="s">
        <v>28</v>
      </c>
      <c r="K2383" s="546" t="s">
        <v>2635</v>
      </c>
      <c r="L2383" s="459" t="s">
        <v>2690</v>
      </c>
      <c r="M2383" s="459" t="s">
        <v>32</v>
      </c>
      <c r="N2383" s="459" t="s">
        <v>33</v>
      </c>
      <c r="O2383" s="459">
        <v>24</v>
      </c>
      <c r="P2383" s="459" t="s">
        <v>28</v>
      </c>
    </row>
    <row r="2384" spans="1:16" x14ac:dyDescent="0.2">
      <c r="A2384" s="459" t="s">
        <v>2604</v>
      </c>
      <c r="B2384" s="459" t="s">
        <v>2676</v>
      </c>
      <c r="C2384" s="459" t="s">
        <v>2691</v>
      </c>
      <c r="D2384" s="459">
        <v>80</v>
      </c>
      <c r="E2384" s="459" t="s">
        <v>26</v>
      </c>
      <c r="F2384" s="459">
        <v>80</v>
      </c>
      <c r="G2384" s="459" t="s">
        <v>27</v>
      </c>
      <c r="H2384" s="459" t="s">
        <v>28</v>
      </c>
      <c r="I2384" s="459" t="s">
        <v>41</v>
      </c>
      <c r="J2384" s="459" t="s">
        <v>28</v>
      </c>
      <c r="K2384" s="546" t="s">
        <v>2635</v>
      </c>
      <c r="L2384" s="459" t="s">
        <v>2683</v>
      </c>
      <c r="M2384" s="459" t="s">
        <v>32</v>
      </c>
      <c r="N2384" s="459" t="s">
        <v>33</v>
      </c>
      <c r="O2384" s="459">
        <v>24</v>
      </c>
      <c r="P2384" s="459" t="s">
        <v>28</v>
      </c>
    </row>
    <row r="2385" spans="1:16" x14ac:dyDescent="0.2">
      <c r="A2385" s="459" t="s">
        <v>2604</v>
      </c>
      <c r="B2385" s="459" t="s">
        <v>2676</v>
      </c>
      <c r="C2385" s="459" t="s">
        <v>2692</v>
      </c>
      <c r="D2385" s="459">
        <v>150</v>
      </c>
      <c r="E2385" s="459" t="s">
        <v>26</v>
      </c>
      <c r="F2385" s="459">
        <v>165</v>
      </c>
      <c r="G2385" s="459" t="s">
        <v>27</v>
      </c>
      <c r="H2385" s="459" t="s">
        <v>28</v>
      </c>
      <c r="I2385" s="459" t="s">
        <v>41</v>
      </c>
      <c r="J2385" s="459" t="s">
        <v>28</v>
      </c>
      <c r="K2385" s="546" t="s">
        <v>2635</v>
      </c>
      <c r="L2385" s="459" t="s">
        <v>2693</v>
      </c>
      <c r="M2385" s="459" t="s">
        <v>32</v>
      </c>
      <c r="N2385" s="459" t="s">
        <v>33</v>
      </c>
      <c r="O2385" s="459">
        <v>24</v>
      </c>
      <c r="P2385" s="459" t="s">
        <v>28</v>
      </c>
    </row>
    <row r="2386" spans="1:16" x14ac:dyDescent="0.2">
      <c r="A2386" s="459" t="s">
        <v>2604</v>
      </c>
      <c r="B2386" s="459" t="s">
        <v>2676</v>
      </c>
      <c r="C2386" s="459" t="s">
        <v>2694</v>
      </c>
      <c r="D2386" s="459">
        <v>45</v>
      </c>
      <c r="E2386" s="459" t="s">
        <v>26</v>
      </c>
      <c r="F2386" s="459">
        <v>75</v>
      </c>
      <c r="G2386" s="459" t="s">
        <v>27</v>
      </c>
      <c r="H2386" s="459" t="s">
        <v>28</v>
      </c>
      <c r="I2386" s="459" t="s">
        <v>41</v>
      </c>
      <c r="J2386" s="459" t="s">
        <v>28</v>
      </c>
      <c r="K2386" s="546" t="s">
        <v>2635</v>
      </c>
      <c r="L2386" s="459" t="s">
        <v>2680</v>
      </c>
      <c r="M2386" s="459" t="s">
        <v>32</v>
      </c>
      <c r="N2386" s="459" t="s">
        <v>33</v>
      </c>
      <c r="O2386" s="459">
        <v>24</v>
      </c>
      <c r="P2386" s="459" t="s">
        <v>28</v>
      </c>
    </row>
    <row r="2387" spans="1:16" x14ac:dyDescent="0.2">
      <c r="A2387" s="459" t="s">
        <v>2604</v>
      </c>
      <c r="B2387" s="459" t="s">
        <v>2676</v>
      </c>
      <c r="C2387" s="459" t="s">
        <v>2695</v>
      </c>
      <c r="D2387" s="459">
        <v>250</v>
      </c>
      <c r="E2387" s="459" t="s">
        <v>26</v>
      </c>
      <c r="F2387" s="459">
        <v>260</v>
      </c>
      <c r="G2387" s="459" t="s">
        <v>27</v>
      </c>
      <c r="H2387" s="459" t="s">
        <v>28</v>
      </c>
      <c r="I2387" s="459" t="s">
        <v>41</v>
      </c>
      <c r="J2387" s="459" t="s">
        <v>28</v>
      </c>
      <c r="K2387" s="546" t="s">
        <v>2635</v>
      </c>
      <c r="L2387" s="459" t="s">
        <v>2678</v>
      </c>
      <c r="M2387" s="459" t="s">
        <v>32</v>
      </c>
      <c r="N2387" s="459" t="s">
        <v>33</v>
      </c>
      <c r="O2387" s="459">
        <v>24</v>
      </c>
      <c r="P2387" s="459" t="s">
        <v>28</v>
      </c>
    </row>
    <row r="2388" spans="1:16" x14ac:dyDescent="0.2">
      <c r="A2388" s="459" t="s">
        <v>2604</v>
      </c>
      <c r="B2388" s="459" t="s">
        <v>2676</v>
      </c>
      <c r="C2388" s="459" t="s">
        <v>2696</v>
      </c>
      <c r="D2388" s="459">
        <v>45</v>
      </c>
      <c r="E2388" s="459" t="s">
        <v>26</v>
      </c>
      <c r="F2388" s="459">
        <v>51</v>
      </c>
      <c r="G2388" s="459" t="s">
        <v>27</v>
      </c>
      <c r="H2388" s="459" t="s">
        <v>28</v>
      </c>
      <c r="I2388" s="459" t="s">
        <v>41</v>
      </c>
      <c r="J2388" s="459" t="s">
        <v>28</v>
      </c>
      <c r="K2388" s="546" t="s">
        <v>2635</v>
      </c>
      <c r="L2388" s="459" t="s">
        <v>2680</v>
      </c>
      <c r="M2388" s="459" t="s">
        <v>32</v>
      </c>
      <c r="N2388" s="459" t="s">
        <v>33</v>
      </c>
      <c r="O2388" s="459">
        <v>24</v>
      </c>
      <c r="P2388" s="459" t="s">
        <v>28</v>
      </c>
    </row>
    <row r="2389" spans="1:16" x14ac:dyDescent="0.2">
      <c r="A2389" s="459" t="s">
        <v>2604</v>
      </c>
      <c r="B2389" s="459" t="s">
        <v>2676</v>
      </c>
      <c r="C2389" s="459" t="s">
        <v>2697</v>
      </c>
      <c r="D2389" s="459">
        <v>45</v>
      </c>
      <c r="E2389" s="459" t="s">
        <v>26</v>
      </c>
      <c r="F2389" s="459">
        <v>50</v>
      </c>
      <c r="G2389" s="459" t="s">
        <v>27</v>
      </c>
      <c r="H2389" s="459" t="s">
        <v>28</v>
      </c>
      <c r="I2389" s="459" t="s">
        <v>41</v>
      </c>
      <c r="J2389" s="459" t="s">
        <v>28</v>
      </c>
      <c r="K2389" s="546" t="s">
        <v>2635</v>
      </c>
      <c r="L2389" s="459" t="s">
        <v>2680</v>
      </c>
      <c r="M2389" s="459" t="s">
        <v>32</v>
      </c>
      <c r="N2389" s="459" t="s">
        <v>33</v>
      </c>
      <c r="O2389" s="459">
        <v>24</v>
      </c>
      <c r="P2389" s="459" t="s">
        <v>28</v>
      </c>
    </row>
    <row r="2390" spans="1:16" x14ac:dyDescent="0.2">
      <c r="A2390" s="459" t="s">
        <v>2604</v>
      </c>
      <c r="B2390" s="459" t="s">
        <v>2676</v>
      </c>
      <c r="C2390" s="459" t="s">
        <v>2698</v>
      </c>
      <c r="D2390" s="459">
        <v>200</v>
      </c>
      <c r="E2390" s="459" t="s">
        <v>26</v>
      </c>
      <c r="F2390" s="459">
        <v>231</v>
      </c>
      <c r="G2390" s="459" t="s">
        <v>27</v>
      </c>
      <c r="H2390" s="459" t="s">
        <v>28</v>
      </c>
      <c r="I2390" s="459" t="s">
        <v>41</v>
      </c>
      <c r="J2390" s="459" t="s">
        <v>28</v>
      </c>
      <c r="K2390" s="546" t="s">
        <v>2635</v>
      </c>
      <c r="L2390" s="459" t="s">
        <v>2693</v>
      </c>
      <c r="M2390" s="459" t="s">
        <v>32</v>
      </c>
      <c r="N2390" s="459" t="s">
        <v>33</v>
      </c>
      <c r="O2390" s="459">
        <v>24</v>
      </c>
      <c r="P2390" s="459" t="s">
        <v>28</v>
      </c>
    </row>
    <row r="2391" spans="1:16" x14ac:dyDescent="0.2">
      <c r="A2391" s="459" t="s">
        <v>2604</v>
      </c>
      <c r="B2391" s="459" t="s">
        <v>2676</v>
      </c>
      <c r="C2391" s="459" t="s">
        <v>2699</v>
      </c>
      <c r="D2391" s="459">
        <v>150</v>
      </c>
      <c r="E2391" s="459" t="s">
        <v>26</v>
      </c>
      <c r="F2391" s="459">
        <v>164</v>
      </c>
      <c r="G2391" s="459" t="s">
        <v>27</v>
      </c>
      <c r="H2391" s="459" t="s">
        <v>28</v>
      </c>
      <c r="I2391" s="459" t="s">
        <v>41</v>
      </c>
      <c r="J2391" s="459" t="s">
        <v>28</v>
      </c>
      <c r="K2391" s="546" t="s">
        <v>2635</v>
      </c>
      <c r="L2391" s="459" t="s">
        <v>2693</v>
      </c>
      <c r="M2391" s="459" t="s">
        <v>32</v>
      </c>
      <c r="N2391" s="459" t="s">
        <v>33</v>
      </c>
      <c r="O2391" s="459">
        <v>24</v>
      </c>
      <c r="P2391" s="459" t="s">
        <v>28</v>
      </c>
    </row>
    <row r="2392" spans="1:16" x14ac:dyDescent="0.2">
      <c r="A2392" s="459" t="s">
        <v>2604</v>
      </c>
      <c r="B2392" s="459" t="s">
        <v>2676</v>
      </c>
      <c r="C2392" s="459" t="s">
        <v>2700</v>
      </c>
      <c r="D2392" s="459">
        <v>45</v>
      </c>
      <c r="E2392" s="459" t="s">
        <v>26</v>
      </c>
      <c r="F2392" s="459">
        <v>85</v>
      </c>
      <c r="G2392" s="459" t="s">
        <v>27</v>
      </c>
      <c r="H2392" s="459" t="s">
        <v>28</v>
      </c>
      <c r="I2392" s="459" t="s">
        <v>41</v>
      </c>
      <c r="J2392" s="459" t="s">
        <v>28</v>
      </c>
      <c r="K2392" s="546" t="s">
        <v>2635</v>
      </c>
      <c r="L2392" s="459" t="s">
        <v>2680</v>
      </c>
      <c r="M2392" s="459" t="s">
        <v>32</v>
      </c>
      <c r="N2392" s="459" t="s">
        <v>33</v>
      </c>
      <c r="O2392" s="459">
        <v>24</v>
      </c>
      <c r="P2392" s="459" t="s">
        <v>28</v>
      </c>
    </row>
    <row r="2393" spans="1:16" x14ac:dyDescent="0.2">
      <c r="A2393" s="459" t="s">
        <v>2604</v>
      </c>
      <c r="B2393" s="459" t="s">
        <v>2676</v>
      </c>
      <c r="C2393" s="459" t="s">
        <v>2701</v>
      </c>
      <c r="D2393" s="459">
        <v>80</v>
      </c>
      <c r="E2393" s="459" t="s">
        <v>26</v>
      </c>
      <c r="F2393" s="459">
        <v>70</v>
      </c>
      <c r="G2393" s="459" t="s">
        <v>27</v>
      </c>
      <c r="H2393" s="459" t="s">
        <v>28</v>
      </c>
      <c r="I2393" s="459" t="s">
        <v>41</v>
      </c>
      <c r="J2393" s="459" t="s">
        <v>28</v>
      </c>
      <c r="K2393" s="546" t="s">
        <v>2635</v>
      </c>
      <c r="L2393" s="459" t="s">
        <v>2683</v>
      </c>
      <c r="M2393" s="459" t="s">
        <v>32</v>
      </c>
      <c r="N2393" s="459" t="s">
        <v>33</v>
      </c>
      <c r="O2393" s="459">
        <v>24</v>
      </c>
      <c r="P2393" s="459" t="s">
        <v>28</v>
      </c>
    </row>
    <row r="2394" spans="1:16" x14ac:dyDescent="0.2">
      <c r="A2394" s="459" t="s">
        <v>2604</v>
      </c>
      <c r="B2394" s="459" t="s">
        <v>2676</v>
      </c>
      <c r="C2394" s="459" t="s">
        <v>2702</v>
      </c>
      <c r="D2394" s="459">
        <v>45</v>
      </c>
      <c r="E2394" s="459" t="s">
        <v>26</v>
      </c>
      <c r="F2394" s="459">
        <v>46</v>
      </c>
      <c r="G2394" s="459" t="s">
        <v>27</v>
      </c>
      <c r="H2394" s="459" t="s">
        <v>28</v>
      </c>
      <c r="I2394" s="459" t="s">
        <v>41</v>
      </c>
      <c r="J2394" s="459" t="s">
        <v>28</v>
      </c>
      <c r="K2394" s="546" t="s">
        <v>2635</v>
      </c>
      <c r="L2394" s="459" t="s">
        <v>2680</v>
      </c>
      <c r="M2394" s="459" t="s">
        <v>32</v>
      </c>
      <c r="N2394" s="459" t="s">
        <v>33</v>
      </c>
      <c r="O2394" s="459">
        <v>24</v>
      </c>
      <c r="P2394" s="459" t="s">
        <v>28</v>
      </c>
    </row>
    <row r="2395" spans="1:16" x14ac:dyDescent="0.2">
      <c r="A2395" s="459" t="s">
        <v>2604</v>
      </c>
      <c r="B2395" s="459" t="s">
        <v>2676</v>
      </c>
      <c r="C2395" s="459" t="s">
        <v>2703</v>
      </c>
      <c r="D2395" s="459">
        <v>45</v>
      </c>
      <c r="E2395" s="459" t="s">
        <v>26</v>
      </c>
      <c r="F2395" s="459">
        <v>80</v>
      </c>
      <c r="G2395" s="459" t="s">
        <v>27</v>
      </c>
      <c r="H2395" s="459" t="s">
        <v>28</v>
      </c>
      <c r="I2395" s="459" t="s">
        <v>41</v>
      </c>
      <c r="J2395" s="459" t="s">
        <v>28</v>
      </c>
      <c r="K2395" s="546" t="s">
        <v>2635</v>
      </c>
      <c r="L2395" s="459" t="s">
        <v>2680</v>
      </c>
      <c r="M2395" s="459" t="s">
        <v>32</v>
      </c>
      <c r="N2395" s="459" t="s">
        <v>33</v>
      </c>
      <c r="O2395" s="459">
        <v>24</v>
      </c>
      <c r="P2395" s="459" t="s">
        <v>28</v>
      </c>
    </row>
    <row r="2396" spans="1:16" x14ac:dyDescent="0.2">
      <c r="A2396" s="459" t="s">
        <v>2604</v>
      </c>
      <c r="B2396" s="459" t="s">
        <v>2676</v>
      </c>
      <c r="C2396" s="459" t="s">
        <v>2704</v>
      </c>
      <c r="D2396" s="459">
        <v>45</v>
      </c>
      <c r="E2396" s="459" t="s">
        <v>26</v>
      </c>
      <c r="F2396" s="459">
        <v>57</v>
      </c>
      <c r="G2396" s="459" t="s">
        <v>27</v>
      </c>
      <c r="H2396" s="459" t="s">
        <v>28</v>
      </c>
      <c r="I2396" s="459" t="s">
        <v>41</v>
      </c>
      <c r="J2396" s="459" t="s">
        <v>28</v>
      </c>
      <c r="K2396" s="546" t="s">
        <v>2635</v>
      </c>
      <c r="L2396" s="459" t="s">
        <v>2680</v>
      </c>
      <c r="M2396" s="459" t="s">
        <v>32</v>
      </c>
      <c r="N2396" s="459" t="s">
        <v>33</v>
      </c>
      <c r="O2396" s="459">
        <v>24</v>
      </c>
      <c r="P2396" s="459" t="s">
        <v>28</v>
      </c>
    </row>
    <row r="2397" spans="1:16" x14ac:dyDescent="0.2">
      <c r="A2397" s="459" t="s">
        <v>2604</v>
      </c>
      <c r="B2397" s="459" t="s">
        <v>2676</v>
      </c>
      <c r="C2397" s="459" t="s">
        <v>2705</v>
      </c>
      <c r="D2397" s="459">
        <v>45</v>
      </c>
      <c r="E2397" s="459" t="s">
        <v>26</v>
      </c>
      <c r="F2397" s="459">
        <v>64</v>
      </c>
      <c r="G2397" s="459" t="s">
        <v>27</v>
      </c>
      <c r="H2397" s="459" t="s">
        <v>28</v>
      </c>
      <c r="I2397" s="459" t="s">
        <v>41</v>
      </c>
      <c r="J2397" s="459" t="s">
        <v>28</v>
      </c>
      <c r="K2397" s="546" t="s">
        <v>2635</v>
      </c>
      <c r="L2397" s="459" t="s">
        <v>2680</v>
      </c>
      <c r="M2397" s="459" t="s">
        <v>32</v>
      </c>
      <c r="N2397" s="459" t="s">
        <v>33</v>
      </c>
      <c r="O2397" s="459">
        <v>24</v>
      </c>
      <c r="P2397" s="459" t="s">
        <v>28</v>
      </c>
    </row>
    <row r="2398" spans="1:16" x14ac:dyDescent="0.2">
      <c r="A2398" s="459" t="s">
        <v>2604</v>
      </c>
      <c r="B2398" s="459" t="s">
        <v>2676</v>
      </c>
      <c r="C2398" s="459" t="s">
        <v>2706</v>
      </c>
      <c r="D2398" s="459">
        <v>45</v>
      </c>
      <c r="E2398" s="459" t="s">
        <v>26</v>
      </c>
      <c r="F2398" s="459">
        <v>60</v>
      </c>
      <c r="G2398" s="459" t="s">
        <v>27</v>
      </c>
      <c r="H2398" s="459" t="s">
        <v>28</v>
      </c>
      <c r="I2398" s="459" t="s">
        <v>41</v>
      </c>
      <c r="J2398" s="459" t="s">
        <v>28</v>
      </c>
      <c r="K2398" s="546" t="s">
        <v>2635</v>
      </c>
      <c r="L2398" s="459" t="s">
        <v>2680</v>
      </c>
      <c r="M2398" s="459" t="s">
        <v>32</v>
      </c>
      <c r="N2398" s="459" t="s">
        <v>33</v>
      </c>
      <c r="O2398" s="459">
        <v>24</v>
      </c>
      <c r="P2398" s="459" t="s">
        <v>28</v>
      </c>
    </row>
    <row r="2399" spans="1:16" x14ac:dyDescent="0.2">
      <c r="A2399" s="459" t="s">
        <v>2604</v>
      </c>
      <c r="B2399" s="459" t="s">
        <v>2676</v>
      </c>
      <c r="C2399" s="459" t="s">
        <v>2707</v>
      </c>
      <c r="D2399" s="459">
        <v>250</v>
      </c>
      <c r="E2399" s="459" t="s">
        <v>26</v>
      </c>
      <c r="F2399" s="459">
        <v>300</v>
      </c>
      <c r="G2399" s="459" t="s">
        <v>27</v>
      </c>
      <c r="H2399" s="459" t="s">
        <v>28</v>
      </c>
      <c r="I2399" s="459" t="s">
        <v>41</v>
      </c>
      <c r="J2399" s="459" t="s">
        <v>28</v>
      </c>
      <c r="K2399" s="546" t="s">
        <v>2635</v>
      </c>
      <c r="L2399" s="459" t="s">
        <v>2678</v>
      </c>
      <c r="M2399" s="459" t="s">
        <v>32</v>
      </c>
      <c r="N2399" s="459" t="s">
        <v>33</v>
      </c>
      <c r="O2399" s="459">
        <v>24</v>
      </c>
      <c r="P2399" s="459" t="s">
        <v>28</v>
      </c>
    </row>
    <row r="2400" spans="1:16" x14ac:dyDescent="0.2">
      <c r="A2400" s="459" t="s">
        <v>2604</v>
      </c>
      <c r="B2400" s="459" t="s">
        <v>2676</v>
      </c>
      <c r="C2400" s="459" t="s">
        <v>2708</v>
      </c>
      <c r="D2400" s="459">
        <v>230</v>
      </c>
      <c r="E2400" s="459" t="s">
        <v>26</v>
      </c>
      <c r="F2400" s="459">
        <v>270</v>
      </c>
      <c r="G2400" s="459" t="s">
        <v>27</v>
      </c>
      <c r="H2400" s="459" t="s">
        <v>28</v>
      </c>
      <c r="I2400" s="459" t="s">
        <v>41</v>
      </c>
      <c r="J2400" s="459" t="s">
        <v>28</v>
      </c>
      <c r="K2400" s="546" t="s">
        <v>2635</v>
      </c>
      <c r="L2400" s="459" t="s">
        <v>2678</v>
      </c>
      <c r="M2400" s="459" t="s">
        <v>32</v>
      </c>
      <c r="N2400" s="459" t="s">
        <v>33</v>
      </c>
      <c r="O2400" s="459">
        <v>24</v>
      </c>
      <c r="P2400" s="459" t="s">
        <v>28</v>
      </c>
    </row>
    <row r="2401" spans="1:16" x14ac:dyDescent="0.2">
      <c r="A2401" s="459" t="s">
        <v>2604</v>
      </c>
      <c r="B2401" s="459" t="s">
        <v>2676</v>
      </c>
      <c r="C2401" s="459" t="s">
        <v>2709</v>
      </c>
      <c r="D2401" s="459">
        <v>80</v>
      </c>
      <c r="E2401" s="459" t="s">
        <v>26</v>
      </c>
      <c r="F2401" s="459">
        <v>64</v>
      </c>
      <c r="G2401" s="459" t="s">
        <v>27</v>
      </c>
      <c r="H2401" s="459" t="s">
        <v>28</v>
      </c>
      <c r="I2401" s="459" t="s">
        <v>41</v>
      </c>
      <c r="J2401" s="459" t="s">
        <v>28</v>
      </c>
      <c r="K2401" s="546" t="s">
        <v>2635</v>
      </c>
      <c r="L2401" s="459" t="s">
        <v>2683</v>
      </c>
      <c r="M2401" s="459" t="s">
        <v>32</v>
      </c>
      <c r="N2401" s="459" t="s">
        <v>33</v>
      </c>
      <c r="O2401" s="459">
        <v>24</v>
      </c>
      <c r="P2401" s="459" t="s">
        <v>28</v>
      </c>
    </row>
    <row r="2402" spans="1:16" x14ac:dyDescent="0.2">
      <c r="A2402" s="459" t="s">
        <v>2604</v>
      </c>
      <c r="B2402" s="459" t="s">
        <v>2676</v>
      </c>
      <c r="C2402" s="459" t="s">
        <v>2710</v>
      </c>
      <c r="D2402" s="459">
        <v>45</v>
      </c>
      <c r="E2402" s="459" t="s">
        <v>26</v>
      </c>
      <c r="F2402" s="459">
        <v>51</v>
      </c>
      <c r="G2402" s="459" t="s">
        <v>27</v>
      </c>
      <c r="H2402" s="459" t="s">
        <v>28</v>
      </c>
      <c r="I2402" s="459" t="s">
        <v>41</v>
      </c>
      <c r="J2402" s="459" t="s">
        <v>28</v>
      </c>
      <c r="K2402" s="546" t="s">
        <v>2635</v>
      </c>
      <c r="L2402" s="459" t="s">
        <v>2680</v>
      </c>
      <c r="M2402" s="459" t="s">
        <v>32</v>
      </c>
      <c r="N2402" s="459" t="s">
        <v>33</v>
      </c>
      <c r="O2402" s="459">
        <v>24</v>
      </c>
      <c r="P2402" s="459" t="s">
        <v>28</v>
      </c>
    </row>
    <row r="2403" spans="1:16" x14ac:dyDescent="0.2">
      <c r="A2403" s="459" t="s">
        <v>2604</v>
      </c>
      <c r="B2403" s="459" t="s">
        <v>2676</v>
      </c>
      <c r="C2403" s="459" t="s">
        <v>2711</v>
      </c>
      <c r="D2403" s="459">
        <v>1200</v>
      </c>
      <c r="E2403" s="459" t="s">
        <v>189</v>
      </c>
      <c r="F2403" s="459">
        <v>2000</v>
      </c>
      <c r="G2403" s="459" t="s">
        <v>130</v>
      </c>
      <c r="H2403" s="459" t="s">
        <v>28</v>
      </c>
      <c r="I2403" s="459" t="s">
        <v>41</v>
      </c>
      <c r="J2403" s="459" t="s">
        <v>76</v>
      </c>
      <c r="K2403" s="459"/>
      <c r="L2403" s="459"/>
      <c r="M2403" s="459" t="s">
        <v>69</v>
      </c>
      <c r="N2403" s="459" t="s">
        <v>368</v>
      </c>
      <c r="O2403" s="459">
        <v>10</v>
      </c>
      <c r="P2403" s="459" t="s">
        <v>28</v>
      </c>
    </row>
    <row r="2404" spans="1:16" x14ac:dyDescent="0.2">
      <c r="A2404" s="459" t="s">
        <v>2604</v>
      </c>
      <c r="B2404" s="459" t="s">
        <v>2676</v>
      </c>
      <c r="C2404" s="459" t="s">
        <v>2711</v>
      </c>
      <c r="D2404" s="459">
        <v>1200</v>
      </c>
      <c r="E2404" s="459" t="s">
        <v>189</v>
      </c>
      <c r="F2404" s="459">
        <v>1500</v>
      </c>
      <c r="G2404" s="459" t="s">
        <v>130</v>
      </c>
      <c r="H2404" s="459" t="s">
        <v>28</v>
      </c>
      <c r="I2404" s="459" t="s">
        <v>41</v>
      </c>
      <c r="J2404" s="459" t="s">
        <v>76</v>
      </c>
      <c r="K2404" s="459"/>
      <c r="L2404" s="459"/>
      <c r="M2404" s="459" t="s">
        <v>69</v>
      </c>
      <c r="N2404" s="459" t="s">
        <v>368</v>
      </c>
      <c r="O2404" s="459">
        <v>10</v>
      </c>
      <c r="P2404" s="459" t="s">
        <v>28</v>
      </c>
    </row>
    <row r="2405" spans="1:16" x14ac:dyDescent="0.2">
      <c r="A2405" s="459" t="s">
        <v>2604</v>
      </c>
      <c r="B2405" s="459" t="s">
        <v>2676</v>
      </c>
      <c r="C2405" s="459" t="s">
        <v>2711</v>
      </c>
      <c r="D2405" s="459">
        <v>400</v>
      </c>
      <c r="E2405" s="459" t="s">
        <v>189</v>
      </c>
      <c r="F2405" s="459">
        <v>500</v>
      </c>
      <c r="G2405" s="459" t="s">
        <v>130</v>
      </c>
      <c r="H2405" s="459" t="s">
        <v>28</v>
      </c>
      <c r="I2405" s="459" t="s">
        <v>41</v>
      </c>
      <c r="J2405" s="459" t="s">
        <v>76</v>
      </c>
      <c r="K2405" s="459"/>
      <c r="L2405" s="459"/>
      <c r="M2405" s="459" t="s">
        <v>69</v>
      </c>
      <c r="N2405" s="459" t="s">
        <v>368</v>
      </c>
      <c r="O2405" s="459">
        <v>10</v>
      </c>
      <c r="P2405" s="459" t="s">
        <v>28</v>
      </c>
    </row>
    <row r="2406" spans="1:16" x14ac:dyDescent="0.2">
      <c r="A2406" s="459" t="s">
        <v>2604</v>
      </c>
      <c r="B2406" s="459" t="s">
        <v>2676</v>
      </c>
      <c r="C2406" s="459" t="s">
        <v>2712</v>
      </c>
      <c r="D2406" s="459">
        <v>45</v>
      </c>
      <c r="E2406" s="459" t="s">
        <v>26</v>
      </c>
      <c r="F2406" s="459">
        <v>60</v>
      </c>
      <c r="G2406" s="459" t="s">
        <v>27</v>
      </c>
      <c r="H2406" s="459" t="s">
        <v>28</v>
      </c>
      <c r="I2406" s="459" t="s">
        <v>41</v>
      </c>
      <c r="J2406" s="459" t="s">
        <v>76</v>
      </c>
      <c r="K2406" s="459"/>
      <c r="L2406" s="459"/>
      <c r="M2406" s="459" t="s">
        <v>69</v>
      </c>
      <c r="N2406" s="459" t="s">
        <v>33</v>
      </c>
      <c r="O2406" s="459">
        <v>10</v>
      </c>
      <c r="P2406" s="459" t="s">
        <v>28</v>
      </c>
    </row>
    <row r="2407" spans="1:16" x14ac:dyDescent="0.2">
      <c r="A2407" s="459" t="s">
        <v>2604</v>
      </c>
      <c r="B2407" s="459" t="s">
        <v>2676</v>
      </c>
      <c r="C2407" s="459" t="s">
        <v>2713</v>
      </c>
      <c r="D2407" s="459">
        <v>80</v>
      </c>
      <c r="E2407" s="459" t="s">
        <v>26</v>
      </c>
      <c r="F2407" s="459">
        <v>70</v>
      </c>
      <c r="G2407" s="459" t="s">
        <v>27</v>
      </c>
      <c r="H2407" s="459" t="s">
        <v>28</v>
      </c>
      <c r="I2407" s="459" t="s">
        <v>41</v>
      </c>
      <c r="J2407" s="459" t="s">
        <v>76</v>
      </c>
      <c r="K2407" s="459"/>
      <c r="L2407" s="459"/>
      <c r="M2407" s="459" t="s">
        <v>69</v>
      </c>
      <c r="N2407" s="459" t="s">
        <v>33</v>
      </c>
      <c r="O2407" s="459">
        <v>10</v>
      </c>
      <c r="P2407" s="459" t="s">
        <v>28</v>
      </c>
    </row>
    <row r="2408" spans="1:16" x14ac:dyDescent="0.2">
      <c r="A2408" s="459" t="s">
        <v>2604</v>
      </c>
      <c r="B2408" s="459" t="s">
        <v>2676</v>
      </c>
      <c r="C2408" s="459" t="s">
        <v>2714</v>
      </c>
      <c r="D2408" s="459">
        <v>45</v>
      </c>
      <c r="E2408" s="459" t="s">
        <v>26</v>
      </c>
      <c r="F2408" s="459">
        <v>78</v>
      </c>
      <c r="G2408" s="459" t="s">
        <v>27</v>
      </c>
      <c r="H2408" s="459" t="s">
        <v>28</v>
      </c>
      <c r="I2408" s="459" t="s">
        <v>41</v>
      </c>
      <c r="J2408" s="459" t="s">
        <v>76</v>
      </c>
      <c r="K2408" s="459"/>
      <c r="L2408" s="459"/>
      <c r="M2408" s="459" t="s">
        <v>69</v>
      </c>
      <c r="N2408" s="459" t="s">
        <v>33</v>
      </c>
      <c r="O2408" s="459">
        <v>10</v>
      </c>
      <c r="P2408" s="459" t="s">
        <v>28</v>
      </c>
    </row>
    <row r="2409" spans="1:16" x14ac:dyDescent="0.2">
      <c r="A2409" s="459" t="s">
        <v>2604</v>
      </c>
      <c r="B2409" s="459" t="s">
        <v>2676</v>
      </c>
      <c r="C2409" s="459" t="s">
        <v>2715</v>
      </c>
      <c r="D2409" s="459">
        <v>45</v>
      </c>
      <c r="E2409" s="459" t="s">
        <v>26</v>
      </c>
      <c r="F2409" s="459">
        <v>60</v>
      </c>
      <c r="G2409" s="459" t="s">
        <v>27</v>
      </c>
      <c r="H2409" s="459" t="s">
        <v>28</v>
      </c>
      <c r="I2409" s="459" t="s">
        <v>41</v>
      </c>
      <c r="J2409" s="459" t="s">
        <v>76</v>
      </c>
      <c r="K2409" s="459"/>
      <c r="L2409" s="459"/>
      <c r="M2409" s="459" t="s">
        <v>69</v>
      </c>
      <c r="N2409" s="459" t="s">
        <v>33</v>
      </c>
      <c r="O2409" s="459">
        <v>10</v>
      </c>
      <c r="P2409" s="459" t="s">
        <v>28</v>
      </c>
    </row>
    <row r="2410" spans="1:16" x14ac:dyDescent="0.2">
      <c r="A2410" s="459" t="s">
        <v>2604</v>
      </c>
      <c r="B2410" s="459" t="s">
        <v>2676</v>
      </c>
      <c r="C2410" s="459" t="s">
        <v>2716</v>
      </c>
      <c r="D2410" s="459">
        <v>45</v>
      </c>
      <c r="E2410" s="459" t="s">
        <v>26</v>
      </c>
      <c r="F2410" s="459">
        <v>50</v>
      </c>
      <c r="G2410" s="459" t="s">
        <v>27</v>
      </c>
      <c r="H2410" s="459" t="s">
        <v>28</v>
      </c>
      <c r="I2410" s="459" t="s">
        <v>41</v>
      </c>
      <c r="J2410" s="459" t="s">
        <v>76</v>
      </c>
      <c r="K2410" s="459"/>
      <c r="L2410" s="459"/>
      <c r="M2410" s="459" t="s">
        <v>69</v>
      </c>
      <c r="N2410" s="459" t="s">
        <v>33</v>
      </c>
      <c r="O2410" s="459">
        <v>10</v>
      </c>
      <c r="P2410" s="459" t="s">
        <v>28</v>
      </c>
    </row>
    <row r="2411" spans="1:16" x14ac:dyDescent="0.2">
      <c r="A2411" s="459" t="s">
        <v>2604</v>
      </c>
      <c r="B2411" s="459" t="s">
        <v>2676</v>
      </c>
      <c r="C2411" s="459" t="s">
        <v>2717</v>
      </c>
      <c r="D2411" s="459">
        <v>45</v>
      </c>
      <c r="E2411" s="459" t="s">
        <v>26</v>
      </c>
      <c r="F2411" s="459">
        <v>54</v>
      </c>
      <c r="G2411" s="459" t="s">
        <v>27</v>
      </c>
      <c r="H2411" s="459" t="s">
        <v>28</v>
      </c>
      <c r="I2411" s="459" t="s">
        <v>41</v>
      </c>
      <c r="J2411" s="459" t="s">
        <v>76</v>
      </c>
      <c r="K2411" s="459"/>
      <c r="L2411" s="459"/>
      <c r="M2411" s="459" t="s">
        <v>69</v>
      </c>
      <c r="N2411" s="459" t="s">
        <v>33</v>
      </c>
      <c r="O2411" s="459">
        <v>10</v>
      </c>
      <c r="P2411" s="459" t="s">
        <v>28</v>
      </c>
    </row>
    <row r="2412" spans="1:16" x14ac:dyDescent="0.2">
      <c r="A2412" s="459" t="s">
        <v>2604</v>
      </c>
      <c r="B2412" s="459" t="s">
        <v>2676</v>
      </c>
      <c r="C2412" s="459" t="s">
        <v>2718</v>
      </c>
      <c r="D2412" s="459">
        <v>80</v>
      </c>
      <c r="E2412" s="459" t="s">
        <v>26</v>
      </c>
      <c r="F2412" s="459">
        <v>87</v>
      </c>
      <c r="G2412" s="459" t="s">
        <v>27</v>
      </c>
      <c r="H2412" s="459" t="s">
        <v>28</v>
      </c>
      <c r="I2412" s="459" t="s">
        <v>41</v>
      </c>
      <c r="J2412" s="459" t="s">
        <v>76</v>
      </c>
      <c r="K2412" s="459"/>
      <c r="L2412" s="459"/>
      <c r="M2412" s="459" t="s">
        <v>69</v>
      </c>
      <c r="N2412" s="459" t="s">
        <v>33</v>
      </c>
      <c r="O2412" s="459">
        <v>10</v>
      </c>
      <c r="P2412" s="459" t="s">
        <v>28</v>
      </c>
    </row>
    <row r="2413" spans="1:16" x14ac:dyDescent="0.2">
      <c r="A2413" s="459" t="s">
        <v>2604</v>
      </c>
      <c r="B2413" s="459" t="s">
        <v>2676</v>
      </c>
      <c r="C2413" s="459" t="s">
        <v>2719</v>
      </c>
      <c r="D2413" s="459">
        <v>80</v>
      </c>
      <c r="E2413" s="459" t="s">
        <v>26</v>
      </c>
      <c r="F2413" s="459">
        <v>94</v>
      </c>
      <c r="G2413" s="459" t="s">
        <v>27</v>
      </c>
      <c r="H2413" s="459" t="s">
        <v>28</v>
      </c>
      <c r="I2413" s="459" t="s">
        <v>41</v>
      </c>
      <c r="J2413" s="459" t="s">
        <v>76</v>
      </c>
      <c r="K2413" s="459"/>
      <c r="L2413" s="459"/>
      <c r="M2413" s="459" t="s">
        <v>69</v>
      </c>
      <c r="N2413" s="459" t="s">
        <v>33</v>
      </c>
      <c r="O2413" s="459">
        <v>10</v>
      </c>
      <c r="P2413" s="459" t="s">
        <v>28</v>
      </c>
    </row>
    <row r="2414" spans="1:16" x14ac:dyDescent="0.2">
      <c r="A2414" s="459" t="s">
        <v>2604</v>
      </c>
      <c r="B2414" s="459" t="s">
        <v>2676</v>
      </c>
      <c r="C2414" s="459" t="s">
        <v>2720</v>
      </c>
      <c r="D2414" s="459">
        <v>45</v>
      </c>
      <c r="E2414" s="459" t="s">
        <v>26</v>
      </c>
      <c r="F2414" s="459">
        <v>51</v>
      </c>
      <c r="G2414" s="459" t="s">
        <v>27</v>
      </c>
      <c r="H2414" s="459" t="s">
        <v>28</v>
      </c>
      <c r="I2414" s="459" t="s">
        <v>41</v>
      </c>
      <c r="J2414" s="459" t="s">
        <v>76</v>
      </c>
      <c r="K2414" s="459"/>
      <c r="L2414" s="459"/>
      <c r="M2414" s="459" t="s">
        <v>69</v>
      </c>
      <c r="N2414" s="459" t="s">
        <v>33</v>
      </c>
      <c r="O2414" s="459">
        <v>10</v>
      </c>
      <c r="P2414" s="459" t="s">
        <v>28</v>
      </c>
    </row>
    <row r="2415" spans="1:16" x14ac:dyDescent="0.2">
      <c r="A2415" s="459" t="s">
        <v>2604</v>
      </c>
      <c r="B2415" s="459" t="s">
        <v>2676</v>
      </c>
      <c r="C2415" s="459" t="s">
        <v>2721</v>
      </c>
      <c r="D2415" s="459">
        <v>80</v>
      </c>
      <c r="E2415" s="459" t="s">
        <v>26</v>
      </c>
      <c r="F2415" s="459">
        <v>98</v>
      </c>
      <c r="G2415" s="459" t="s">
        <v>27</v>
      </c>
      <c r="H2415" s="459" t="s">
        <v>28</v>
      </c>
      <c r="I2415" s="459" t="s">
        <v>41</v>
      </c>
      <c r="J2415" s="459" t="s">
        <v>76</v>
      </c>
      <c r="K2415" s="459"/>
      <c r="L2415" s="459"/>
      <c r="M2415" s="459" t="s">
        <v>69</v>
      </c>
      <c r="N2415" s="459" t="s">
        <v>33</v>
      </c>
      <c r="O2415" s="459">
        <v>10</v>
      </c>
      <c r="P2415" s="459" t="s">
        <v>28</v>
      </c>
    </row>
    <row r="2416" spans="1:16" x14ac:dyDescent="0.2">
      <c r="A2416" s="459" t="s">
        <v>2604</v>
      </c>
      <c r="B2416" s="459" t="s">
        <v>2676</v>
      </c>
      <c r="C2416" s="459" t="s">
        <v>2722</v>
      </c>
      <c r="D2416" s="459">
        <v>50</v>
      </c>
      <c r="E2416" s="459" t="s">
        <v>26</v>
      </c>
      <c r="F2416" s="459">
        <v>54</v>
      </c>
      <c r="G2416" s="459" t="s">
        <v>27</v>
      </c>
      <c r="H2416" s="459" t="s">
        <v>28</v>
      </c>
      <c r="I2416" s="459" t="s">
        <v>41</v>
      </c>
      <c r="J2416" s="459" t="s">
        <v>76</v>
      </c>
      <c r="K2416" s="459"/>
      <c r="L2416" s="459"/>
      <c r="M2416" s="459" t="s">
        <v>69</v>
      </c>
      <c r="N2416" s="459" t="s">
        <v>33</v>
      </c>
      <c r="O2416" s="459">
        <v>10</v>
      </c>
      <c r="P2416" s="459" t="s">
        <v>28</v>
      </c>
    </row>
    <row r="2417" spans="1:16" x14ac:dyDescent="0.2">
      <c r="A2417" s="459" t="s">
        <v>2604</v>
      </c>
      <c r="B2417" s="459" t="s">
        <v>2676</v>
      </c>
      <c r="C2417" s="459" t="s">
        <v>2723</v>
      </c>
      <c r="D2417" s="459">
        <v>80</v>
      </c>
      <c r="E2417" s="459" t="s">
        <v>26</v>
      </c>
      <c r="F2417" s="459">
        <v>65</v>
      </c>
      <c r="G2417" s="459" t="s">
        <v>27</v>
      </c>
      <c r="H2417" s="459" t="s">
        <v>28</v>
      </c>
      <c r="I2417" s="459" t="s">
        <v>41</v>
      </c>
      <c r="J2417" s="459" t="s">
        <v>76</v>
      </c>
      <c r="K2417" s="459"/>
      <c r="L2417" s="459"/>
      <c r="M2417" s="459" t="s">
        <v>69</v>
      </c>
      <c r="N2417" s="459" t="s">
        <v>33</v>
      </c>
      <c r="O2417" s="459">
        <v>10</v>
      </c>
      <c r="P2417" s="459" t="s">
        <v>28</v>
      </c>
    </row>
    <row r="2418" spans="1:16" x14ac:dyDescent="0.2">
      <c r="A2418" s="459" t="s">
        <v>2604</v>
      </c>
      <c r="B2418" s="459" t="s">
        <v>2676</v>
      </c>
      <c r="C2418" s="459" t="s">
        <v>2724</v>
      </c>
      <c r="D2418" s="459">
        <v>45</v>
      </c>
      <c r="E2418" s="459" t="s">
        <v>26</v>
      </c>
      <c r="F2418" s="459">
        <v>51</v>
      </c>
      <c r="G2418" s="459" t="s">
        <v>27</v>
      </c>
      <c r="H2418" s="459" t="s">
        <v>28</v>
      </c>
      <c r="I2418" s="459" t="s">
        <v>41</v>
      </c>
      <c r="J2418" s="459" t="s">
        <v>76</v>
      </c>
      <c r="K2418" s="459"/>
      <c r="L2418" s="459"/>
      <c r="M2418" s="459" t="s">
        <v>69</v>
      </c>
      <c r="N2418" s="459" t="s">
        <v>33</v>
      </c>
      <c r="O2418" s="459">
        <v>10</v>
      </c>
      <c r="P2418" s="459" t="s">
        <v>28</v>
      </c>
    </row>
    <row r="2419" spans="1:16" x14ac:dyDescent="0.2">
      <c r="A2419" s="459" t="s">
        <v>2604</v>
      </c>
      <c r="B2419" s="130" t="s">
        <v>2725</v>
      </c>
      <c r="C2419" s="459" t="s">
        <v>2726</v>
      </c>
      <c r="D2419" s="130" t="s">
        <v>25</v>
      </c>
      <c r="E2419" s="130" t="s">
        <v>189</v>
      </c>
      <c r="F2419" s="113">
        <v>45</v>
      </c>
      <c r="G2419" s="459" t="s">
        <v>27</v>
      </c>
      <c r="H2419" s="459" t="s">
        <v>28</v>
      </c>
      <c r="I2419" s="459" t="s">
        <v>41</v>
      </c>
      <c r="J2419" s="459" t="s">
        <v>28</v>
      </c>
      <c r="K2419" s="546" t="s">
        <v>30</v>
      </c>
      <c r="L2419" s="459" t="s">
        <v>31</v>
      </c>
      <c r="M2419" s="459" t="s">
        <v>32</v>
      </c>
      <c r="N2419" s="459" t="s">
        <v>368</v>
      </c>
      <c r="O2419" s="459">
        <v>24</v>
      </c>
      <c r="P2419" s="130" t="s">
        <v>28</v>
      </c>
    </row>
    <row r="2420" spans="1:16" x14ac:dyDescent="0.2">
      <c r="A2420" s="459" t="s">
        <v>2604</v>
      </c>
      <c r="B2420" s="130" t="s">
        <v>2725</v>
      </c>
      <c r="C2420" s="459" t="s">
        <v>2727</v>
      </c>
      <c r="D2420" s="130" t="s">
        <v>25</v>
      </c>
      <c r="E2420" s="130" t="s">
        <v>189</v>
      </c>
      <c r="F2420" s="113">
        <v>45</v>
      </c>
      <c r="G2420" s="459" t="s">
        <v>27</v>
      </c>
      <c r="H2420" s="459" t="s">
        <v>28</v>
      </c>
      <c r="I2420" s="459" t="s">
        <v>41</v>
      </c>
      <c r="J2420" s="459" t="s">
        <v>28</v>
      </c>
      <c r="K2420" s="546" t="s">
        <v>30</v>
      </c>
      <c r="L2420" s="459" t="s">
        <v>31</v>
      </c>
      <c r="M2420" s="459" t="s">
        <v>32</v>
      </c>
      <c r="N2420" s="459" t="s">
        <v>368</v>
      </c>
      <c r="O2420" s="459">
        <v>24</v>
      </c>
      <c r="P2420" s="130" t="s">
        <v>28</v>
      </c>
    </row>
    <row r="2421" spans="1:16" x14ac:dyDescent="0.2">
      <c r="A2421" s="459" t="s">
        <v>2604</v>
      </c>
      <c r="B2421" s="130" t="s">
        <v>2725</v>
      </c>
      <c r="C2421" s="459" t="s">
        <v>2728</v>
      </c>
      <c r="D2421" s="130" t="s">
        <v>25</v>
      </c>
      <c r="E2421" s="130" t="s">
        <v>189</v>
      </c>
      <c r="F2421" s="113">
        <v>45</v>
      </c>
      <c r="G2421" s="459" t="s">
        <v>27</v>
      </c>
      <c r="H2421" s="459" t="s">
        <v>28</v>
      </c>
      <c r="I2421" s="459" t="s">
        <v>41</v>
      </c>
      <c r="J2421" s="459" t="s">
        <v>28</v>
      </c>
      <c r="K2421" s="546" t="s">
        <v>30</v>
      </c>
      <c r="L2421" s="459" t="s">
        <v>31</v>
      </c>
      <c r="M2421" s="459" t="s">
        <v>32</v>
      </c>
      <c r="N2421" s="459" t="s">
        <v>368</v>
      </c>
      <c r="O2421" s="459">
        <v>24</v>
      </c>
      <c r="P2421" s="130" t="s">
        <v>28</v>
      </c>
    </row>
    <row r="2422" spans="1:16" x14ac:dyDescent="0.2">
      <c r="A2422" s="459" t="s">
        <v>2604</v>
      </c>
      <c r="B2422" s="130" t="s">
        <v>2725</v>
      </c>
      <c r="C2422" s="459" t="s">
        <v>2729</v>
      </c>
      <c r="D2422" s="130" t="s">
        <v>25</v>
      </c>
      <c r="E2422" s="130" t="s">
        <v>189</v>
      </c>
      <c r="F2422" s="113">
        <v>45</v>
      </c>
      <c r="G2422" s="459" t="s">
        <v>27</v>
      </c>
      <c r="H2422" s="459" t="s">
        <v>28</v>
      </c>
      <c r="I2422" s="459" t="s">
        <v>41</v>
      </c>
      <c r="J2422" s="459" t="s">
        <v>28</v>
      </c>
      <c r="K2422" s="546" t="s">
        <v>30</v>
      </c>
      <c r="L2422" s="459" t="s">
        <v>31</v>
      </c>
      <c r="M2422" s="459" t="s">
        <v>32</v>
      </c>
      <c r="N2422" s="459" t="s">
        <v>368</v>
      </c>
      <c r="O2422" s="459">
        <v>24</v>
      </c>
      <c r="P2422" s="130" t="s">
        <v>28</v>
      </c>
    </row>
    <row r="2423" spans="1:16" x14ac:dyDescent="0.2">
      <c r="A2423" s="459" t="s">
        <v>2604</v>
      </c>
      <c r="B2423" s="130" t="s">
        <v>2725</v>
      </c>
      <c r="C2423" s="459" t="s">
        <v>2730</v>
      </c>
      <c r="D2423" s="130" t="s">
        <v>25</v>
      </c>
      <c r="E2423" s="130" t="s">
        <v>189</v>
      </c>
      <c r="F2423" s="113">
        <v>45</v>
      </c>
      <c r="G2423" s="459" t="s">
        <v>27</v>
      </c>
      <c r="H2423" s="459" t="s">
        <v>28</v>
      </c>
      <c r="I2423" s="459" t="s">
        <v>41</v>
      </c>
      <c r="J2423" s="459" t="s">
        <v>28</v>
      </c>
      <c r="K2423" s="546" t="s">
        <v>30</v>
      </c>
      <c r="L2423" s="459" t="s">
        <v>31</v>
      </c>
      <c r="M2423" s="459" t="s">
        <v>32</v>
      </c>
      <c r="N2423" s="459" t="s">
        <v>368</v>
      </c>
      <c r="O2423" s="459">
        <v>24</v>
      </c>
      <c r="P2423" s="130" t="s">
        <v>28</v>
      </c>
    </row>
    <row r="2424" spans="1:16" x14ac:dyDescent="0.2">
      <c r="A2424" s="459" t="s">
        <v>2604</v>
      </c>
      <c r="B2424" s="130" t="s">
        <v>2725</v>
      </c>
      <c r="C2424" s="459" t="s">
        <v>2731</v>
      </c>
      <c r="D2424" s="130" t="s">
        <v>25</v>
      </c>
      <c r="E2424" s="130" t="s">
        <v>189</v>
      </c>
      <c r="F2424" s="113">
        <v>45</v>
      </c>
      <c r="G2424" s="459" t="s">
        <v>27</v>
      </c>
      <c r="H2424" s="459" t="s">
        <v>28</v>
      </c>
      <c r="I2424" s="459" t="s">
        <v>41</v>
      </c>
      <c r="J2424" s="459" t="s">
        <v>28</v>
      </c>
      <c r="K2424" s="546" t="s">
        <v>30</v>
      </c>
      <c r="L2424" s="459" t="s">
        <v>31</v>
      </c>
      <c r="M2424" s="459" t="s">
        <v>32</v>
      </c>
      <c r="N2424" s="459" t="s">
        <v>368</v>
      </c>
      <c r="O2424" s="459">
        <v>24</v>
      </c>
      <c r="P2424" s="130" t="s">
        <v>28</v>
      </c>
    </row>
    <row r="2425" spans="1:16" x14ac:dyDescent="0.2">
      <c r="A2425" s="459" t="s">
        <v>2604</v>
      </c>
      <c r="B2425" s="130" t="s">
        <v>2725</v>
      </c>
      <c r="C2425" s="459" t="s">
        <v>2732</v>
      </c>
      <c r="D2425" s="130" t="s">
        <v>208</v>
      </c>
      <c r="E2425" s="130" t="s">
        <v>189</v>
      </c>
      <c r="F2425" s="113">
        <v>100</v>
      </c>
      <c r="G2425" s="459" t="s">
        <v>27</v>
      </c>
      <c r="H2425" s="459" t="s">
        <v>28</v>
      </c>
      <c r="I2425" s="459" t="s">
        <v>41</v>
      </c>
      <c r="J2425" s="459" t="s">
        <v>28</v>
      </c>
      <c r="K2425" s="546" t="s">
        <v>30</v>
      </c>
      <c r="L2425" s="459" t="s">
        <v>2733</v>
      </c>
      <c r="M2425" s="459" t="s">
        <v>32</v>
      </c>
      <c r="N2425" s="459" t="s">
        <v>368</v>
      </c>
      <c r="O2425" s="459">
        <v>24</v>
      </c>
      <c r="P2425" s="130" t="s">
        <v>28</v>
      </c>
    </row>
    <row r="2426" spans="1:16" x14ac:dyDescent="0.2">
      <c r="A2426" s="459" t="s">
        <v>2604</v>
      </c>
      <c r="B2426" s="130" t="s">
        <v>2725</v>
      </c>
      <c r="C2426" s="459" t="s">
        <v>2734</v>
      </c>
      <c r="D2426" s="130" t="s">
        <v>119</v>
      </c>
      <c r="E2426" s="130" t="s">
        <v>189</v>
      </c>
      <c r="F2426" s="113">
        <v>200</v>
      </c>
      <c r="G2426" s="459" t="s">
        <v>27</v>
      </c>
      <c r="H2426" s="459" t="s">
        <v>28</v>
      </c>
      <c r="I2426" s="459" t="s">
        <v>41</v>
      </c>
      <c r="J2426" s="459" t="s">
        <v>28</v>
      </c>
      <c r="K2426" s="546" t="s">
        <v>30</v>
      </c>
      <c r="L2426" s="459" t="s">
        <v>2735</v>
      </c>
      <c r="M2426" s="459" t="s">
        <v>32</v>
      </c>
      <c r="N2426" s="459" t="s">
        <v>368</v>
      </c>
      <c r="O2426" s="459">
        <v>24</v>
      </c>
      <c r="P2426" s="130" t="s">
        <v>28</v>
      </c>
    </row>
    <row r="2427" spans="1:16" x14ac:dyDescent="0.2">
      <c r="A2427" s="459" t="s">
        <v>2604</v>
      </c>
      <c r="B2427" s="130" t="s">
        <v>2725</v>
      </c>
      <c r="C2427" s="459" t="s">
        <v>2736</v>
      </c>
      <c r="D2427" s="130" t="s">
        <v>119</v>
      </c>
      <c r="E2427" s="130" t="s">
        <v>189</v>
      </c>
      <c r="F2427" s="113">
        <v>200</v>
      </c>
      <c r="G2427" s="459" t="s">
        <v>27</v>
      </c>
      <c r="H2427" s="459" t="s">
        <v>28</v>
      </c>
      <c r="I2427" s="459" t="s">
        <v>41</v>
      </c>
      <c r="J2427" s="459" t="s">
        <v>28</v>
      </c>
      <c r="K2427" s="546" t="s">
        <v>30</v>
      </c>
      <c r="L2427" s="459" t="s">
        <v>2735</v>
      </c>
      <c r="M2427" s="459" t="s">
        <v>32</v>
      </c>
      <c r="N2427" s="459" t="s">
        <v>368</v>
      </c>
      <c r="O2427" s="459">
        <v>24</v>
      </c>
      <c r="P2427" s="130" t="s">
        <v>28</v>
      </c>
    </row>
    <row r="2428" spans="1:16" x14ac:dyDescent="0.2">
      <c r="A2428" s="459" t="s">
        <v>2604</v>
      </c>
      <c r="B2428" s="130" t="s">
        <v>2725</v>
      </c>
      <c r="C2428" s="459" t="s">
        <v>2737</v>
      </c>
      <c r="D2428" s="130" t="s">
        <v>50</v>
      </c>
      <c r="E2428" s="130" t="s">
        <v>26</v>
      </c>
      <c r="F2428" s="113">
        <v>50</v>
      </c>
      <c r="G2428" s="459" t="s">
        <v>84</v>
      </c>
      <c r="H2428" s="459" t="s">
        <v>28</v>
      </c>
      <c r="I2428" s="459" t="s">
        <v>41</v>
      </c>
      <c r="J2428" s="459" t="s">
        <v>28</v>
      </c>
      <c r="K2428" s="546" t="s">
        <v>30</v>
      </c>
      <c r="L2428" s="459" t="s">
        <v>54</v>
      </c>
      <c r="M2428" s="459" t="s">
        <v>69</v>
      </c>
      <c r="N2428" s="459" t="s">
        <v>368</v>
      </c>
      <c r="O2428" s="459">
        <v>12</v>
      </c>
      <c r="P2428" s="130" t="s">
        <v>28</v>
      </c>
    </row>
    <row r="2429" spans="1:16" x14ac:dyDescent="0.2">
      <c r="A2429" s="459" t="s">
        <v>2604</v>
      </c>
      <c r="B2429" s="130" t="s">
        <v>2725</v>
      </c>
      <c r="C2429" s="459" t="s">
        <v>2738</v>
      </c>
      <c r="D2429" s="130" t="s">
        <v>119</v>
      </c>
      <c r="E2429" s="130" t="s">
        <v>189</v>
      </c>
      <c r="F2429" s="113">
        <v>50</v>
      </c>
      <c r="G2429" s="459" t="s">
        <v>27</v>
      </c>
      <c r="H2429" s="459" t="s">
        <v>28</v>
      </c>
      <c r="I2429" s="459" t="s">
        <v>41</v>
      </c>
      <c r="J2429" s="459" t="s">
        <v>28</v>
      </c>
      <c r="K2429" s="546" t="s">
        <v>30</v>
      </c>
      <c r="L2429" s="459" t="s">
        <v>31</v>
      </c>
      <c r="M2429" s="459" t="s">
        <v>32</v>
      </c>
      <c r="N2429" s="459" t="s">
        <v>368</v>
      </c>
      <c r="O2429" s="459">
        <v>24</v>
      </c>
      <c r="P2429" s="130" t="s">
        <v>28</v>
      </c>
    </row>
    <row r="2430" spans="1:16" x14ac:dyDescent="0.2">
      <c r="A2430" s="459" t="s">
        <v>2604</v>
      </c>
      <c r="B2430" s="130" t="s">
        <v>2725</v>
      </c>
      <c r="C2430" s="459" t="s">
        <v>2739</v>
      </c>
      <c r="D2430" s="130" t="s">
        <v>2740</v>
      </c>
      <c r="E2430" s="130" t="s">
        <v>26</v>
      </c>
      <c r="F2430" s="113">
        <v>50</v>
      </c>
      <c r="G2430" s="459" t="s">
        <v>84</v>
      </c>
      <c r="H2430" s="459" t="s">
        <v>28</v>
      </c>
      <c r="I2430" s="459" t="s">
        <v>41</v>
      </c>
      <c r="J2430" s="459" t="s">
        <v>28</v>
      </c>
      <c r="K2430" s="546" t="s">
        <v>30</v>
      </c>
      <c r="L2430" s="459" t="s">
        <v>31</v>
      </c>
      <c r="M2430" s="459" t="s">
        <v>69</v>
      </c>
      <c r="N2430" s="459" t="s">
        <v>368</v>
      </c>
      <c r="O2430" s="459">
        <v>12</v>
      </c>
      <c r="P2430" s="130" t="s">
        <v>28</v>
      </c>
    </row>
    <row r="2431" spans="1:16" x14ac:dyDescent="0.2">
      <c r="A2431" s="459" t="s">
        <v>2604</v>
      </c>
      <c r="B2431" s="130" t="s">
        <v>2725</v>
      </c>
      <c r="C2431" s="459" t="s">
        <v>2736</v>
      </c>
      <c r="D2431" s="130" t="s">
        <v>2740</v>
      </c>
      <c r="E2431" s="130" t="s">
        <v>26</v>
      </c>
      <c r="F2431" s="113">
        <v>50</v>
      </c>
      <c r="G2431" s="459" t="s">
        <v>84</v>
      </c>
      <c r="H2431" s="459" t="s">
        <v>28</v>
      </c>
      <c r="I2431" s="459" t="s">
        <v>41</v>
      </c>
      <c r="J2431" s="459" t="s">
        <v>28</v>
      </c>
      <c r="K2431" s="546" t="s">
        <v>30</v>
      </c>
      <c r="L2431" s="459" t="s">
        <v>31</v>
      </c>
      <c r="M2431" s="459" t="s">
        <v>69</v>
      </c>
      <c r="N2431" s="459" t="s">
        <v>368</v>
      </c>
      <c r="O2431" s="459">
        <v>12</v>
      </c>
      <c r="P2431" s="130" t="s">
        <v>28</v>
      </c>
    </row>
    <row r="2432" spans="1:16" x14ac:dyDescent="0.2">
      <c r="A2432" s="459" t="s">
        <v>2604</v>
      </c>
      <c r="B2432" s="130" t="s">
        <v>2725</v>
      </c>
      <c r="C2432" s="459" t="s">
        <v>2741</v>
      </c>
      <c r="D2432" s="130" t="s">
        <v>2740</v>
      </c>
      <c r="E2432" s="130" t="s">
        <v>26</v>
      </c>
      <c r="F2432" s="113">
        <v>50</v>
      </c>
      <c r="G2432" s="459" t="s">
        <v>84</v>
      </c>
      <c r="H2432" s="459" t="s">
        <v>28</v>
      </c>
      <c r="I2432" s="459" t="s">
        <v>41</v>
      </c>
      <c r="J2432" s="459" t="s">
        <v>28</v>
      </c>
      <c r="K2432" s="546" t="s">
        <v>30</v>
      </c>
      <c r="L2432" s="459" t="s">
        <v>31</v>
      </c>
      <c r="M2432" s="459" t="s">
        <v>69</v>
      </c>
      <c r="N2432" s="459" t="s">
        <v>368</v>
      </c>
      <c r="O2432" s="459">
        <v>12</v>
      </c>
      <c r="P2432" s="130" t="s">
        <v>28</v>
      </c>
    </row>
    <row r="2433" spans="1:16" x14ac:dyDescent="0.2">
      <c r="A2433" s="459" t="s">
        <v>2604</v>
      </c>
      <c r="B2433" s="130" t="s">
        <v>2725</v>
      </c>
      <c r="C2433" s="459" t="s">
        <v>2742</v>
      </c>
      <c r="D2433" s="130" t="s">
        <v>2740</v>
      </c>
      <c r="E2433" s="130" t="s">
        <v>26</v>
      </c>
      <c r="F2433" s="113">
        <v>50</v>
      </c>
      <c r="G2433" s="459" t="s">
        <v>84</v>
      </c>
      <c r="H2433" s="459" t="s">
        <v>28</v>
      </c>
      <c r="I2433" s="459" t="s">
        <v>41</v>
      </c>
      <c r="J2433" s="459" t="s">
        <v>28</v>
      </c>
      <c r="K2433" s="546" t="s">
        <v>30</v>
      </c>
      <c r="L2433" s="459" t="s">
        <v>31</v>
      </c>
      <c r="M2433" s="459" t="s">
        <v>69</v>
      </c>
      <c r="N2433" s="459" t="s">
        <v>368</v>
      </c>
      <c r="O2433" s="459">
        <v>12</v>
      </c>
      <c r="P2433" s="130" t="s">
        <v>28</v>
      </c>
    </row>
    <row r="2434" spans="1:16" x14ac:dyDescent="0.2">
      <c r="A2434" s="459" t="s">
        <v>2604</v>
      </c>
      <c r="B2434" s="130" t="s">
        <v>2725</v>
      </c>
      <c r="C2434" s="459" t="s">
        <v>2743</v>
      </c>
      <c r="D2434" s="130" t="s">
        <v>2740</v>
      </c>
      <c r="E2434" s="130" t="s">
        <v>26</v>
      </c>
      <c r="F2434" s="113">
        <v>50</v>
      </c>
      <c r="G2434" s="459" t="s">
        <v>84</v>
      </c>
      <c r="H2434" s="459" t="s">
        <v>28</v>
      </c>
      <c r="I2434" s="459" t="s">
        <v>41</v>
      </c>
      <c r="J2434" s="459" t="s">
        <v>28</v>
      </c>
      <c r="K2434" s="546" t="s">
        <v>30</v>
      </c>
      <c r="L2434" s="459" t="s">
        <v>31</v>
      </c>
      <c r="M2434" s="459" t="s">
        <v>69</v>
      </c>
      <c r="N2434" s="459" t="s">
        <v>368</v>
      </c>
      <c r="O2434" s="459">
        <v>12</v>
      </c>
      <c r="P2434" s="130" t="s">
        <v>28</v>
      </c>
    </row>
    <row r="2435" spans="1:16" x14ac:dyDescent="0.2">
      <c r="A2435" s="459" t="s">
        <v>2604</v>
      </c>
      <c r="B2435" s="130" t="s">
        <v>2725</v>
      </c>
      <c r="C2435" s="459" t="s">
        <v>2744</v>
      </c>
      <c r="D2435" s="130" t="s">
        <v>2740</v>
      </c>
      <c r="E2435" s="130" t="s">
        <v>26</v>
      </c>
      <c r="F2435" s="113">
        <v>50</v>
      </c>
      <c r="G2435" s="459" t="s">
        <v>84</v>
      </c>
      <c r="H2435" s="459" t="s">
        <v>28</v>
      </c>
      <c r="I2435" s="459" t="s">
        <v>41</v>
      </c>
      <c r="J2435" s="459" t="s">
        <v>28</v>
      </c>
      <c r="K2435" s="546" t="s">
        <v>30</v>
      </c>
      <c r="L2435" s="459" t="s">
        <v>31</v>
      </c>
      <c r="M2435" s="459" t="s">
        <v>69</v>
      </c>
      <c r="N2435" s="459" t="s">
        <v>368</v>
      </c>
      <c r="O2435" s="459">
        <v>12</v>
      </c>
      <c r="P2435" s="130" t="s">
        <v>28</v>
      </c>
    </row>
    <row r="2436" spans="1:16" x14ac:dyDescent="0.2">
      <c r="A2436" s="459" t="s">
        <v>2604</v>
      </c>
      <c r="B2436" s="130" t="s">
        <v>2725</v>
      </c>
      <c r="C2436" s="459" t="s">
        <v>2745</v>
      </c>
      <c r="D2436" s="130" t="s">
        <v>2740</v>
      </c>
      <c r="E2436" s="130" t="s">
        <v>26</v>
      </c>
      <c r="F2436" s="113">
        <v>50</v>
      </c>
      <c r="G2436" s="459" t="s">
        <v>84</v>
      </c>
      <c r="H2436" s="459" t="s">
        <v>28</v>
      </c>
      <c r="I2436" s="459" t="s">
        <v>41</v>
      </c>
      <c r="J2436" s="459" t="s">
        <v>28</v>
      </c>
      <c r="K2436" s="546" t="s">
        <v>30</v>
      </c>
      <c r="L2436" s="459" t="s">
        <v>31</v>
      </c>
      <c r="M2436" s="459" t="s">
        <v>69</v>
      </c>
      <c r="N2436" s="459" t="s">
        <v>368</v>
      </c>
      <c r="O2436" s="459">
        <v>12</v>
      </c>
      <c r="P2436" s="130" t="s">
        <v>28</v>
      </c>
    </row>
    <row r="2437" spans="1:16" x14ac:dyDescent="0.2">
      <c r="A2437" s="459" t="s">
        <v>2604</v>
      </c>
      <c r="B2437" s="130" t="s">
        <v>2725</v>
      </c>
      <c r="C2437" s="459" t="s">
        <v>2746</v>
      </c>
      <c r="D2437" s="130" t="s">
        <v>2740</v>
      </c>
      <c r="E2437" s="130" t="s">
        <v>26</v>
      </c>
      <c r="F2437" s="113">
        <v>50</v>
      </c>
      <c r="G2437" s="459" t="s">
        <v>84</v>
      </c>
      <c r="H2437" s="459" t="s">
        <v>28</v>
      </c>
      <c r="I2437" s="459" t="s">
        <v>41</v>
      </c>
      <c r="J2437" s="459" t="s">
        <v>28</v>
      </c>
      <c r="K2437" s="546" t="s">
        <v>30</v>
      </c>
      <c r="L2437" s="459" t="s">
        <v>31</v>
      </c>
      <c r="M2437" s="459" t="s">
        <v>69</v>
      </c>
      <c r="N2437" s="459" t="s">
        <v>368</v>
      </c>
      <c r="O2437" s="459">
        <v>12</v>
      </c>
      <c r="P2437" s="130" t="s">
        <v>28</v>
      </c>
    </row>
    <row r="2438" spans="1:16" x14ac:dyDescent="0.2">
      <c r="A2438" s="459" t="s">
        <v>2604</v>
      </c>
      <c r="B2438" s="130" t="s">
        <v>2725</v>
      </c>
      <c r="C2438" s="459" t="s">
        <v>2747</v>
      </c>
      <c r="D2438" s="130" t="s">
        <v>2740</v>
      </c>
      <c r="E2438" s="130" t="s">
        <v>26</v>
      </c>
      <c r="F2438" s="113">
        <v>50</v>
      </c>
      <c r="G2438" s="459" t="s">
        <v>84</v>
      </c>
      <c r="H2438" s="459" t="s">
        <v>28</v>
      </c>
      <c r="I2438" s="459" t="s">
        <v>41</v>
      </c>
      <c r="J2438" s="459" t="s">
        <v>28</v>
      </c>
      <c r="K2438" s="546" t="s">
        <v>30</v>
      </c>
      <c r="L2438" s="459" t="s">
        <v>31</v>
      </c>
      <c r="M2438" s="459" t="s">
        <v>69</v>
      </c>
      <c r="N2438" s="459" t="s">
        <v>368</v>
      </c>
      <c r="O2438" s="459">
        <v>12</v>
      </c>
      <c r="P2438" s="130" t="s">
        <v>28</v>
      </c>
    </row>
    <row r="2439" spans="1:16" x14ac:dyDescent="0.2">
      <c r="A2439" s="459" t="s">
        <v>2604</v>
      </c>
      <c r="B2439" s="130" t="s">
        <v>2725</v>
      </c>
      <c r="C2439" s="459" t="s">
        <v>2748</v>
      </c>
      <c r="D2439" s="130" t="s">
        <v>2740</v>
      </c>
      <c r="E2439" s="130" t="s">
        <v>26</v>
      </c>
      <c r="F2439" s="113">
        <v>50</v>
      </c>
      <c r="G2439" s="459" t="s">
        <v>84</v>
      </c>
      <c r="H2439" s="459" t="s">
        <v>28</v>
      </c>
      <c r="I2439" s="459" t="s">
        <v>41</v>
      </c>
      <c r="J2439" s="459" t="s">
        <v>28</v>
      </c>
      <c r="K2439" s="546" t="s">
        <v>30</v>
      </c>
      <c r="L2439" s="459" t="s">
        <v>31</v>
      </c>
      <c r="M2439" s="459" t="s">
        <v>69</v>
      </c>
      <c r="N2439" s="459" t="s">
        <v>368</v>
      </c>
      <c r="O2439" s="459">
        <v>12</v>
      </c>
      <c r="P2439" s="130" t="s">
        <v>28</v>
      </c>
    </row>
    <row r="2440" spans="1:16" x14ac:dyDescent="0.2">
      <c r="A2440" s="459" t="s">
        <v>2604</v>
      </c>
      <c r="B2440" s="130" t="s">
        <v>2725</v>
      </c>
      <c r="C2440" s="459" t="s">
        <v>2749</v>
      </c>
      <c r="D2440" s="130" t="s">
        <v>2740</v>
      </c>
      <c r="E2440" s="130" t="s">
        <v>26</v>
      </c>
      <c r="F2440" s="113">
        <v>50</v>
      </c>
      <c r="G2440" s="459" t="s">
        <v>84</v>
      </c>
      <c r="H2440" s="459" t="s">
        <v>28</v>
      </c>
      <c r="I2440" s="459" t="s">
        <v>41</v>
      </c>
      <c r="J2440" s="459" t="s">
        <v>28</v>
      </c>
      <c r="K2440" s="546" t="s">
        <v>30</v>
      </c>
      <c r="L2440" s="459" t="s">
        <v>31</v>
      </c>
      <c r="M2440" s="459" t="s">
        <v>69</v>
      </c>
      <c r="N2440" s="459" t="s">
        <v>368</v>
      </c>
      <c r="O2440" s="459">
        <v>12</v>
      </c>
      <c r="P2440" s="130" t="s">
        <v>28</v>
      </c>
    </row>
    <row r="2441" spans="1:16" x14ac:dyDescent="0.2">
      <c r="A2441" s="459" t="s">
        <v>2604</v>
      </c>
      <c r="B2441" s="130" t="s">
        <v>2725</v>
      </c>
      <c r="C2441" s="459" t="s">
        <v>2750</v>
      </c>
      <c r="D2441" s="130" t="s">
        <v>2740</v>
      </c>
      <c r="E2441" s="130" t="s">
        <v>189</v>
      </c>
      <c r="F2441" s="113">
        <v>50</v>
      </c>
      <c r="G2441" s="459" t="s">
        <v>84</v>
      </c>
      <c r="H2441" s="459" t="s">
        <v>28</v>
      </c>
      <c r="I2441" s="459" t="s">
        <v>41</v>
      </c>
      <c r="J2441" s="459" t="s">
        <v>28</v>
      </c>
      <c r="K2441" s="546" t="s">
        <v>30</v>
      </c>
      <c r="L2441" s="459" t="s">
        <v>31</v>
      </c>
      <c r="M2441" s="459" t="s">
        <v>69</v>
      </c>
      <c r="N2441" s="459" t="s">
        <v>368</v>
      </c>
      <c r="O2441" s="459">
        <v>12</v>
      </c>
      <c r="P2441" s="130" t="s">
        <v>28</v>
      </c>
    </row>
    <row r="2442" spans="1:16" x14ac:dyDescent="0.2">
      <c r="A2442" s="459" t="s">
        <v>2604</v>
      </c>
      <c r="B2442" s="130" t="s">
        <v>2725</v>
      </c>
      <c r="C2442" s="459" t="s">
        <v>2750</v>
      </c>
      <c r="D2442" s="130" t="s">
        <v>2740</v>
      </c>
      <c r="E2442" s="130" t="s">
        <v>189</v>
      </c>
      <c r="F2442" s="113">
        <v>50</v>
      </c>
      <c r="G2442" s="459" t="s">
        <v>84</v>
      </c>
      <c r="H2442" s="459" t="s">
        <v>28</v>
      </c>
      <c r="I2442" s="459" t="s">
        <v>41</v>
      </c>
      <c r="J2442" s="459" t="s">
        <v>28</v>
      </c>
      <c r="K2442" s="546" t="s">
        <v>30</v>
      </c>
      <c r="L2442" s="459" t="s">
        <v>31</v>
      </c>
      <c r="M2442" s="459" t="s">
        <v>69</v>
      </c>
      <c r="N2442" s="459" t="s">
        <v>368</v>
      </c>
      <c r="O2442" s="459">
        <v>12</v>
      </c>
      <c r="P2442" s="130" t="s">
        <v>28</v>
      </c>
    </row>
    <row r="2443" spans="1:16" x14ac:dyDescent="0.2">
      <c r="A2443" s="459" t="s">
        <v>2604</v>
      </c>
      <c r="B2443" s="130" t="s">
        <v>2725</v>
      </c>
      <c r="C2443" s="459" t="s">
        <v>2751</v>
      </c>
      <c r="D2443" s="130" t="s">
        <v>119</v>
      </c>
      <c r="E2443" s="130" t="s">
        <v>189</v>
      </c>
      <c r="F2443" s="459">
        <v>200</v>
      </c>
      <c r="G2443" s="459" t="s">
        <v>2752</v>
      </c>
      <c r="H2443" s="459" t="s">
        <v>28</v>
      </c>
      <c r="I2443" s="459" t="s">
        <v>41</v>
      </c>
      <c r="J2443" s="459" t="s">
        <v>76</v>
      </c>
      <c r="K2443" s="459"/>
      <c r="L2443" s="459"/>
      <c r="M2443" s="459" t="s">
        <v>69</v>
      </c>
      <c r="N2443" s="459" t="s">
        <v>2753</v>
      </c>
      <c r="O2443" s="459">
        <v>12</v>
      </c>
      <c r="P2443" s="130" t="s">
        <v>28</v>
      </c>
    </row>
    <row r="2444" spans="1:16" x14ac:dyDescent="0.2">
      <c r="A2444" s="459" t="s">
        <v>2604</v>
      </c>
      <c r="B2444" s="130" t="s">
        <v>2725</v>
      </c>
      <c r="C2444" s="459" t="s">
        <v>2734</v>
      </c>
      <c r="D2444" s="130" t="s">
        <v>50</v>
      </c>
      <c r="E2444" s="130" t="s">
        <v>189</v>
      </c>
      <c r="F2444" s="459">
        <v>300</v>
      </c>
      <c r="G2444" s="459" t="s">
        <v>2752</v>
      </c>
      <c r="H2444" s="459" t="s">
        <v>28</v>
      </c>
      <c r="I2444" s="459" t="s">
        <v>41</v>
      </c>
      <c r="J2444" s="459" t="s">
        <v>76</v>
      </c>
      <c r="K2444" s="459"/>
      <c r="L2444" s="459"/>
      <c r="M2444" s="459" t="s">
        <v>69</v>
      </c>
      <c r="N2444" s="459" t="s">
        <v>2753</v>
      </c>
      <c r="O2444" s="459">
        <v>12</v>
      </c>
      <c r="P2444" s="130" t="s">
        <v>28</v>
      </c>
    </row>
    <row r="2445" spans="1:16" x14ac:dyDescent="0.2">
      <c r="A2445" s="459" t="s">
        <v>2604</v>
      </c>
      <c r="B2445" s="130" t="s">
        <v>2725</v>
      </c>
      <c r="C2445" s="459" t="s">
        <v>2754</v>
      </c>
      <c r="D2445" s="130" t="s">
        <v>115</v>
      </c>
      <c r="E2445" s="130" t="s">
        <v>189</v>
      </c>
      <c r="F2445" s="459">
        <v>450</v>
      </c>
      <c r="G2445" s="459" t="s">
        <v>130</v>
      </c>
      <c r="H2445" s="459" t="s">
        <v>28</v>
      </c>
      <c r="I2445" s="459" t="s">
        <v>41</v>
      </c>
      <c r="J2445" s="459" t="s">
        <v>76</v>
      </c>
      <c r="K2445" s="459"/>
      <c r="L2445" s="459"/>
      <c r="M2445" s="459" t="s">
        <v>32</v>
      </c>
      <c r="N2445" s="459" t="s">
        <v>368</v>
      </c>
      <c r="O2445" s="459">
        <v>24</v>
      </c>
      <c r="P2445" s="130" t="s">
        <v>28</v>
      </c>
    </row>
    <row r="2446" spans="1:16" x14ac:dyDescent="0.2">
      <c r="A2446" s="459" t="s">
        <v>2604</v>
      </c>
      <c r="B2446" s="130" t="s">
        <v>2725</v>
      </c>
      <c r="C2446" s="459" t="s">
        <v>2754</v>
      </c>
      <c r="D2446" s="130" t="s">
        <v>115</v>
      </c>
      <c r="E2446" s="130" t="s">
        <v>189</v>
      </c>
      <c r="F2446" s="459">
        <v>450</v>
      </c>
      <c r="G2446" s="459" t="s">
        <v>130</v>
      </c>
      <c r="H2446" s="459" t="s">
        <v>28</v>
      </c>
      <c r="I2446" s="459" t="s">
        <v>41</v>
      </c>
      <c r="J2446" s="459" t="s">
        <v>76</v>
      </c>
      <c r="K2446" s="459"/>
      <c r="L2446" s="459"/>
      <c r="M2446" s="459" t="s">
        <v>32</v>
      </c>
      <c r="N2446" s="459" t="s">
        <v>368</v>
      </c>
      <c r="O2446" s="459">
        <v>24</v>
      </c>
      <c r="P2446" s="130" t="s">
        <v>28</v>
      </c>
    </row>
    <row r="2447" spans="1:16" x14ac:dyDescent="0.2">
      <c r="A2447" s="459" t="s">
        <v>2604</v>
      </c>
      <c r="B2447" s="130" t="s">
        <v>2725</v>
      </c>
      <c r="C2447" s="459" t="s">
        <v>2755</v>
      </c>
      <c r="D2447" s="130" t="s">
        <v>2740</v>
      </c>
      <c r="E2447" s="130" t="s">
        <v>26</v>
      </c>
      <c r="F2447" s="459">
        <v>50</v>
      </c>
      <c r="G2447" s="459" t="s">
        <v>84</v>
      </c>
      <c r="H2447" s="459" t="s">
        <v>28</v>
      </c>
      <c r="I2447" s="459" t="s">
        <v>41</v>
      </c>
      <c r="J2447" s="459" t="s">
        <v>76</v>
      </c>
      <c r="K2447" s="459"/>
      <c r="L2447" s="459"/>
      <c r="M2447" s="459" t="s">
        <v>69</v>
      </c>
      <c r="N2447" s="459" t="s">
        <v>368</v>
      </c>
      <c r="O2447" s="459">
        <v>12</v>
      </c>
      <c r="P2447" s="130" t="s">
        <v>28</v>
      </c>
    </row>
    <row r="2448" spans="1:16" x14ac:dyDescent="0.2">
      <c r="A2448" s="459" t="s">
        <v>2604</v>
      </c>
      <c r="B2448" s="130" t="s">
        <v>2725</v>
      </c>
      <c r="C2448" s="459" t="s">
        <v>2756</v>
      </c>
      <c r="D2448" s="130" t="s">
        <v>2740</v>
      </c>
      <c r="E2448" s="130" t="s">
        <v>26</v>
      </c>
      <c r="F2448" s="459">
        <v>50</v>
      </c>
      <c r="G2448" s="459" t="s">
        <v>84</v>
      </c>
      <c r="H2448" s="459" t="s">
        <v>28</v>
      </c>
      <c r="I2448" s="459" t="s">
        <v>41</v>
      </c>
      <c r="J2448" s="459" t="s">
        <v>76</v>
      </c>
      <c r="K2448" s="459"/>
      <c r="L2448" s="459"/>
      <c r="M2448" s="459" t="s">
        <v>69</v>
      </c>
      <c r="N2448" s="459" t="s">
        <v>368</v>
      </c>
      <c r="O2448" s="459">
        <v>12</v>
      </c>
      <c r="P2448" s="130" t="s">
        <v>28</v>
      </c>
    </row>
    <row r="2449" spans="1:16" x14ac:dyDescent="0.2">
      <c r="A2449" s="459" t="s">
        <v>2604</v>
      </c>
      <c r="B2449" s="130" t="s">
        <v>2725</v>
      </c>
      <c r="C2449" s="459" t="s">
        <v>2756</v>
      </c>
      <c r="D2449" s="130" t="s">
        <v>2740</v>
      </c>
      <c r="E2449" s="130" t="s">
        <v>26</v>
      </c>
      <c r="F2449" s="459">
        <v>50</v>
      </c>
      <c r="G2449" s="459" t="s">
        <v>84</v>
      </c>
      <c r="H2449" s="459" t="s">
        <v>28</v>
      </c>
      <c r="I2449" s="459" t="s">
        <v>41</v>
      </c>
      <c r="J2449" s="459" t="s">
        <v>76</v>
      </c>
      <c r="K2449" s="459"/>
      <c r="L2449" s="459"/>
      <c r="M2449" s="459" t="s">
        <v>69</v>
      </c>
      <c r="N2449" s="459" t="s">
        <v>368</v>
      </c>
      <c r="O2449" s="459">
        <v>12</v>
      </c>
      <c r="P2449" s="130" t="s">
        <v>28</v>
      </c>
    </row>
    <row r="2450" spans="1:16" x14ac:dyDescent="0.2">
      <c r="A2450" s="459" t="s">
        <v>2604</v>
      </c>
      <c r="B2450" s="459" t="s">
        <v>2757</v>
      </c>
      <c r="C2450" s="130" t="s">
        <v>2758</v>
      </c>
      <c r="D2450" s="459" t="s">
        <v>2759</v>
      </c>
      <c r="E2450" s="459" t="s">
        <v>2220</v>
      </c>
      <c r="F2450" s="459">
        <v>2500</v>
      </c>
      <c r="G2450" s="459" t="s">
        <v>2760</v>
      </c>
      <c r="H2450" s="459" t="s">
        <v>28</v>
      </c>
      <c r="I2450" s="459" t="s">
        <v>41</v>
      </c>
      <c r="J2450" s="459" t="s">
        <v>76</v>
      </c>
      <c r="K2450" s="459"/>
      <c r="L2450" s="459"/>
      <c r="M2450" s="459" t="s">
        <v>69</v>
      </c>
      <c r="N2450" s="459" t="s">
        <v>368</v>
      </c>
      <c r="O2450" s="459">
        <v>24</v>
      </c>
      <c r="P2450" s="130" t="s">
        <v>76</v>
      </c>
    </row>
    <row r="2451" spans="1:16" x14ac:dyDescent="0.2">
      <c r="A2451" s="459" t="s">
        <v>2604</v>
      </c>
      <c r="B2451" s="459" t="s">
        <v>2757</v>
      </c>
      <c r="C2451" s="130" t="s">
        <v>2761</v>
      </c>
      <c r="D2451" s="459" t="s">
        <v>2759</v>
      </c>
      <c r="E2451" s="459" t="s">
        <v>2220</v>
      </c>
      <c r="F2451" s="459">
        <v>0</v>
      </c>
      <c r="G2451" s="459" t="s">
        <v>2760</v>
      </c>
      <c r="H2451" s="459" t="s">
        <v>28</v>
      </c>
      <c r="I2451" s="459" t="s">
        <v>41</v>
      </c>
      <c r="J2451" s="459" t="s">
        <v>76</v>
      </c>
      <c r="K2451" s="459"/>
      <c r="L2451" s="459"/>
      <c r="M2451" s="459" t="s">
        <v>392</v>
      </c>
      <c r="N2451" s="459" t="s">
        <v>368</v>
      </c>
      <c r="O2451" s="459"/>
      <c r="P2451" s="130" t="s">
        <v>76</v>
      </c>
    </row>
    <row r="2452" spans="1:16" ht="36" x14ac:dyDescent="0.2">
      <c r="A2452" s="459" t="s">
        <v>2604</v>
      </c>
      <c r="B2452" s="459" t="s">
        <v>2757</v>
      </c>
      <c r="C2452" s="130" t="s">
        <v>2762</v>
      </c>
      <c r="D2452" s="459" t="s">
        <v>107</v>
      </c>
      <c r="E2452" s="459" t="s">
        <v>26</v>
      </c>
      <c r="F2452" s="459">
        <v>49</v>
      </c>
      <c r="G2452" s="459" t="s">
        <v>84</v>
      </c>
      <c r="H2452" s="459" t="s">
        <v>28</v>
      </c>
      <c r="I2452" s="459" t="s">
        <v>41</v>
      </c>
      <c r="J2452" s="130" t="s">
        <v>28</v>
      </c>
      <c r="K2452" s="546" t="s">
        <v>30</v>
      </c>
      <c r="L2452" s="130" t="s">
        <v>31</v>
      </c>
      <c r="M2452" s="459" t="s">
        <v>69</v>
      </c>
      <c r="N2452" s="459" t="s">
        <v>368</v>
      </c>
      <c r="O2452" s="459">
        <v>3</v>
      </c>
      <c r="P2452" s="130" t="s">
        <v>28</v>
      </c>
    </row>
    <row r="2453" spans="1:16" ht="36" x14ac:dyDescent="0.2">
      <c r="A2453" s="459" t="s">
        <v>2604</v>
      </c>
      <c r="B2453" s="459" t="s">
        <v>2757</v>
      </c>
      <c r="C2453" s="130" t="s">
        <v>2763</v>
      </c>
      <c r="D2453" s="459" t="s">
        <v>107</v>
      </c>
      <c r="E2453" s="459" t="s">
        <v>26</v>
      </c>
      <c r="F2453" s="459">
        <v>15</v>
      </c>
      <c r="G2453" s="459" t="s">
        <v>84</v>
      </c>
      <c r="H2453" s="459" t="s">
        <v>28</v>
      </c>
      <c r="I2453" s="459" t="s">
        <v>41</v>
      </c>
      <c r="J2453" s="130" t="s">
        <v>28</v>
      </c>
      <c r="K2453" s="546" t="s">
        <v>30</v>
      </c>
      <c r="L2453" s="130" t="s">
        <v>31</v>
      </c>
      <c r="M2453" s="459" t="s">
        <v>69</v>
      </c>
      <c r="N2453" s="459" t="s">
        <v>368</v>
      </c>
      <c r="O2453" s="459">
        <v>12</v>
      </c>
      <c r="P2453" s="130" t="s">
        <v>28</v>
      </c>
    </row>
    <row r="2454" spans="1:16" ht="36" x14ac:dyDescent="0.2">
      <c r="A2454" s="459" t="s">
        <v>2604</v>
      </c>
      <c r="B2454" s="459" t="s">
        <v>2757</v>
      </c>
      <c r="C2454" s="130" t="s">
        <v>2764</v>
      </c>
      <c r="D2454" s="459" t="s">
        <v>107</v>
      </c>
      <c r="E2454" s="459" t="s">
        <v>26</v>
      </c>
      <c r="F2454" s="459">
        <v>147</v>
      </c>
      <c r="G2454" s="459" t="s">
        <v>84</v>
      </c>
      <c r="H2454" s="459" t="s">
        <v>28</v>
      </c>
      <c r="I2454" s="459" t="s">
        <v>41</v>
      </c>
      <c r="J2454" s="130" t="s">
        <v>28</v>
      </c>
      <c r="K2454" s="546" t="s">
        <v>30</v>
      </c>
      <c r="L2454" s="130" t="s">
        <v>31</v>
      </c>
      <c r="M2454" s="459" t="s">
        <v>69</v>
      </c>
      <c r="N2454" s="459" t="s">
        <v>368</v>
      </c>
      <c r="O2454" s="459">
        <v>12</v>
      </c>
      <c r="P2454" s="130" t="s">
        <v>28</v>
      </c>
    </row>
    <row r="2455" spans="1:16" ht="36" x14ac:dyDescent="0.2">
      <c r="A2455" s="459" t="s">
        <v>2604</v>
      </c>
      <c r="B2455" s="459" t="s">
        <v>2757</v>
      </c>
      <c r="C2455" s="130" t="s">
        <v>2765</v>
      </c>
      <c r="D2455" s="459" t="s">
        <v>107</v>
      </c>
      <c r="E2455" s="459" t="s">
        <v>26</v>
      </c>
      <c r="F2455" s="459">
        <v>220</v>
      </c>
      <c r="G2455" s="459" t="s">
        <v>84</v>
      </c>
      <c r="H2455" s="459" t="s">
        <v>28</v>
      </c>
      <c r="I2455" s="459" t="s">
        <v>41</v>
      </c>
      <c r="J2455" s="130" t="s">
        <v>28</v>
      </c>
      <c r="K2455" s="546" t="s">
        <v>30</v>
      </c>
      <c r="L2455" s="130" t="s">
        <v>31</v>
      </c>
      <c r="M2455" s="459" t="s">
        <v>69</v>
      </c>
      <c r="N2455" s="459" t="s">
        <v>368</v>
      </c>
      <c r="O2455" s="459">
        <v>12</v>
      </c>
      <c r="P2455" s="130" t="s">
        <v>28</v>
      </c>
    </row>
    <row r="2456" spans="1:16" ht="36" x14ac:dyDescent="0.2">
      <c r="A2456" s="459" t="s">
        <v>2604</v>
      </c>
      <c r="B2456" s="459" t="s">
        <v>2757</v>
      </c>
      <c r="C2456" s="130" t="s">
        <v>2766</v>
      </c>
      <c r="D2456" s="459" t="s">
        <v>107</v>
      </c>
      <c r="E2456" s="459" t="s">
        <v>26</v>
      </c>
      <c r="F2456" s="459">
        <v>325</v>
      </c>
      <c r="G2456" s="459" t="s">
        <v>84</v>
      </c>
      <c r="H2456" s="459" t="s">
        <v>28</v>
      </c>
      <c r="I2456" s="459" t="s">
        <v>41</v>
      </c>
      <c r="J2456" s="130" t="s">
        <v>28</v>
      </c>
      <c r="K2456" s="546" t="s">
        <v>30</v>
      </c>
      <c r="L2456" s="130" t="s">
        <v>31</v>
      </c>
      <c r="M2456" s="459" t="s">
        <v>69</v>
      </c>
      <c r="N2456" s="459" t="s">
        <v>368</v>
      </c>
      <c r="O2456" s="459">
        <v>12</v>
      </c>
      <c r="P2456" s="130" t="s">
        <v>28</v>
      </c>
    </row>
    <row r="2457" spans="1:16" ht="36" x14ac:dyDescent="0.2">
      <c r="A2457" s="459" t="s">
        <v>2604</v>
      </c>
      <c r="B2457" s="459" t="s">
        <v>2757</v>
      </c>
      <c r="C2457" s="130" t="s">
        <v>2767</v>
      </c>
      <c r="D2457" s="459" t="s">
        <v>107</v>
      </c>
      <c r="E2457" s="459" t="s">
        <v>26</v>
      </c>
      <c r="F2457" s="459">
        <v>48</v>
      </c>
      <c r="G2457" s="459" t="s">
        <v>84</v>
      </c>
      <c r="H2457" s="459" t="s">
        <v>28</v>
      </c>
      <c r="I2457" s="459" t="s">
        <v>41</v>
      </c>
      <c r="J2457" s="130" t="s">
        <v>28</v>
      </c>
      <c r="K2457" s="546" t="s">
        <v>30</v>
      </c>
      <c r="L2457" s="130" t="s">
        <v>31</v>
      </c>
      <c r="M2457" s="459" t="s">
        <v>69</v>
      </c>
      <c r="N2457" s="459" t="s">
        <v>368</v>
      </c>
      <c r="O2457" s="459">
        <v>3</v>
      </c>
      <c r="P2457" s="130" t="s">
        <v>28</v>
      </c>
    </row>
    <row r="2458" spans="1:16" ht="36" x14ac:dyDescent="0.2">
      <c r="A2458" s="459" t="s">
        <v>2604</v>
      </c>
      <c r="B2458" s="459" t="s">
        <v>2757</v>
      </c>
      <c r="C2458" s="130" t="s">
        <v>2768</v>
      </c>
      <c r="D2458" s="459" t="s">
        <v>107</v>
      </c>
      <c r="E2458" s="459" t="s">
        <v>26</v>
      </c>
      <c r="F2458" s="459">
        <v>22</v>
      </c>
      <c r="G2458" s="459" t="s">
        <v>84</v>
      </c>
      <c r="H2458" s="459" t="s">
        <v>28</v>
      </c>
      <c r="I2458" s="459" t="s">
        <v>41</v>
      </c>
      <c r="J2458" s="130" t="s">
        <v>28</v>
      </c>
      <c r="K2458" s="546" t="s">
        <v>30</v>
      </c>
      <c r="L2458" s="130" t="s">
        <v>31</v>
      </c>
      <c r="M2458" s="459" t="s">
        <v>69</v>
      </c>
      <c r="N2458" s="459" t="s">
        <v>368</v>
      </c>
      <c r="O2458" s="459">
        <v>2</v>
      </c>
      <c r="P2458" s="130" t="s">
        <v>28</v>
      </c>
    </row>
    <row r="2459" spans="1:16" ht="36" x14ac:dyDescent="0.2">
      <c r="A2459" s="459" t="s">
        <v>2604</v>
      </c>
      <c r="B2459" s="459" t="s">
        <v>2757</v>
      </c>
      <c r="C2459" s="130" t="s">
        <v>2769</v>
      </c>
      <c r="D2459" s="459" t="s">
        <v>107</v>
      </c>
      <c r="E2459" s="459" t="s">
        <v>26</v>
      </c>
      <c r="F2459" s="459">
        <v>130</v>
      </c>
      <c r="G2459" s="459" t="s">
        <v>84</v>
      </c>
      <c r="H2459" s="459" t="s">
        <v>28</v>
      </c>
      <c r="I2459" s="459" t="s">
        <v>41</v>
      </c>
      <c r="J2459" s="130" t="s">
        <v>28</v>
      </c>
      <c r="K2459" s="546" t="s">
        <v>30</v>
      </c>
      <c r="L2459" s="130" t="s">
        <v>31</v>
      </c>
      <c r="M2459" s="459" t="s">
        <v>69</v>
      </c>
      <c r="N2459" s="459" t="s">
        <v>368</v>
      </c>
      <c r="O2459" s="459">
        <v>6</v>
      </c>
      <c r="P2459" s="130" t="s">
        <v>28</v>
      </c>
    </row>
    <row r="2460" spans="1:16" ht="36" x14ac:dyDescent="0.2">
      <c r="A2460" s="459" t="s">
        <v>2604</v>
      </c>
      <c r="B2460" s="459" t="s">
        <v>2757</v>
      </c>
      <c r="C2460" s="130" t="s">
        <v>2770</v>
      </c>
      <c r="D2460" s="459" t="s">
        <v>107</v>
      </c>
      <c r="E2460" s="459" t="s">
        <v>26</v>
      </c>
      <c r="F2460" s="459">
        <v>184</v>
      </c>
      <c r="G2460" s="459" t="s">
        <v>84</v>
      </c>
      <c r="H2460" s="459" t="s">
        <v>28</v>
      </c>
      <c r="I2460" s="459" t="s">
        <v>41</v>
      </c>
      <c r="J2460" s="130" t="s">
        <v>28</v>
      </c>
      <c r="K2460" s="546" t="s">
        <v>30</v>
      </c>
      <c r="L2460" s="130" t="s">
        <v>31</v>
      </c>
      <c r="M2460" s="459" t="s">
        <v>69</v>
      </c>
      <c r="N2460" s="459" t="s">
        <v>368</v>
      </c>
      <c r="O2460" s="459">
        <v>6</v>
      </c>
      <c r="P2460" s="130" t="s">
        <v>28</v>
      </c>
    </row>
    <row r="2461" spans="1:16" ht="36" x14ac:dyDescent="0.2">
      <c r="A2461" s="459" t="s">
        <v>2604</v>
      </c>
      <c r="B2461" s="459" t="s">
        <v>2757</v>
      </c>
      <c r="C2461" s="130" t="s">
        <v>2771</v>
      </c>
      <c r="D2461" s="459" t="s">
        <v>107</v>
      </c>
      <c r="E2461" s="459" t="s">
        <v>26</v>
      </c>
      <c r="F2461" s="459">
        <v>85</v>
      </c>
      <c r="G2461" s="459" t="s">
        <v>84</v>
      </c>
      <c r="H2461" s="459" t="s">
        <v>28</v>
      </c>
      <c r="I2461" s="459" t="s">
        <v>41</v>
      </c>
      <c r="J2461" s="130" t="s">
        <v>28</v>
      </c>
      <c r="K2461" s="546" t="s">
        <v>30</v>
      </c>
      <c r="L2461" s="130" t="s">
        <v>31</v>
      </c>
      <c r="M2461" s="459" t="s">
        <v>69</v>
      </c>
      <c r="N2461" s="459" t="s">
        <v>368</v>
      </c>
      <c r="O2461" s="459">
        <v>3</v>
      </c>
      <c r="P2461" s="130" t="s">
        <v>28</v>
      </c>
    </row>
    <row r="2462" spans="1:16" ht="36" x14ac:dyDescent="0.2">
      <c r="A2462" s="459" t="s">
        <v>2604</v>
      </c>
      <c r="B2462" s="459" t="s">
        <v>2757</v>
      </c>
      <c r="C2462" s="130" t="s">
        <v>2772</v>
      </c>
      <c r="D2462" s="459" t="s">
        <v>107</v>
      </c>
      <c r="E2462" s="459" t="s">
        <v>26</v>
      </c>
      <c r="F2462" s="459">
        <v>82</v>
      </c>
      <c r="G2462" s="459" t="s">
        <v>84</v>
      </c>
      <c r="H2462" s="459" t="s">
        <v>28</v>
      </c>
      <c r="I2462" s="459" t="s">
        <v>41</v>
      </c>
      <c r="J2462" s="130" t="s">
        <v>28</v>
      </c>
      <c r="K2462" s="546" t="s">
        <v>30</v>
      </c>
      <c r="L2462" s="130" t="s">
        <v>31</v>
      </c>
      <c r="M2462" s="459" t="s">
        <v>69</v>
      </c>
      <c r="N2462" s="459" t="s">
        <v>368</v>
      </c>
      <c r="O2462" s="459">
        <v>5</v>
      </c>
      <c r="P2462" s="130" t="s">
        <v>28</v>
      </c>
    </row>
    <row r="2463" spans="1:16" ht="36" x14ac:dyDescent="0.2">
      <c r="A2463" s="459" t="s">
        <v>2604</v>
      </c>
      <c r="B2463" s="459" t="s">
        <v>2757</v>
      </c>
      <c r="C2463" s="130" t="s">
        <v>2773</v>
      </c>
      <c r="D2463" s="459" t="s">
        <v>107</v>
      </c>
      <c r="E2463" s="459" t="s">
        <v>26</v>
      </c>
      <c r="F2463" s="459">
        <v>170</v>
      </c>
      <c r="G2463" s="459" t="s">
        <v>84</v>
      </c>
      <c r="H2463" s="459" t="s">
        <v>28</v>
      </c>
      <c r="I2463" s="459" t="s">
        <v>41</v>
      </c>
      <c r="J2463" s="130" t="s">
        <v>28</v>
      </c>
      <c r="K2463" s="546" t="s">
        <v>30</v>
      </c>
      <c r="L2463" s="130" t="s">
        <v>31</v>
      </c>
      <c r="M2463" s="459" t="s">
        <v>69</v>
      </c>
      <c r="N2463" s="459" t="s">
        <v>368</v>
      </c>
      <c r="O2463" s="459">
        <v>6</v>
      </c>
      <c r="P2463" s="130" t="s">
        <v>28</v>
      </c>
    </row>
    <row r="2464" spans="1:16" ht="36" x14ac:dyDescent="0.2">
      <c r="A2464" s="459" t="s">
        <v>2604</v>
      </c>
      <c r="B2464" s="459" t="s">
        <v>2757</v>
      </c>
      <c r="C2464" s="130" t="s">
        <v>2774</v>
      </c>
      <c r="D2464" s="459" t="s">
        <v>107</v>
      </c>
      <c r="E2464" s="459" t="s">
        <v>26</v>
      </c>
      <c r="F2464" s="459">
        <v>171</v>
      </c>
      <c r="G2464" s="459" t="s">
        <v>84</v>
      </c>
      <c r="H2464" s="459" t="s">
        <v>28</v>
      </c>
      <c r="I2464" s="459" t="s">
        <v>41</v>
      </c>
      <c r="J2464" s="130" t="s">
        <v>28</v>
      </c>
      <c r="K2464" s="546" t="s">
        <v>30</v>
      </c>
      <c r="L2464" s="130" t="s">
        <v>31</v>
      </c>
      <c r="M2464" s="459" t="s">
        <v>69</v>
      </c>
      <c r="N2464" s="459" t="s">
        <v>368</v>
      </c>
      <c r="O2464" s="459">
        <v>6</v>
      </c>
      <c r="P2464" s="130" t="s">
        <v>28</v>
      </c>
    </row>
    <row r="2465" spans="1:16" ht="36" x14ac:dyDescent="0.2">
      <c r="A2465" s="459" t="s">
        <v>2604</v>
      </c>
      <c r="B2465" s="459" t="s">
        <v>2757</v>
      </c>
      <c r="C2465" s="130" t="s">
        <v>2775</v>
      </c>
      <c r="D2465" s="459" t="s">
        <v>107</v>
      </c>
      <c r="E2465" s="459" t="s">
        <v>26</v>
      </c>
      <c r="F2465" s="459">
        <v>0</v>
      </c>
      <c r="G2465" s="459" t="s">
        <v>84</v>
      </c>
      <c r="H2465" s="459" t="s">
        <v>28</v>
      </c>
      <c r="I2465" s="459" t="s">
        <v>41</v>
      </c>
      <c r="J2465" s="130" t="s">
        <v>28</v>
      </c>
      <c r="K2465" s="546" t="s">
        <v>30</v>
      </c>
      <c r="L2465" s="130" t="s">
        <v>31</v>
      </c>
      <c r="M2465" s="459" t="s">
        <v>69</v>
      </c>
      <c r="N2465" s="459" t="s">
        <v>368</v>
      </c>
      <c r="O2465" s="459">
        <v>0</v>
      </c>
      <c r="P2465" s="130" t="s">
        <v>28</v>
      </c>
    </row>
    <row r="2466" spans="1:16" ht="36" x14ac:dyDescent="0.2">
      <c r="A2466" s="459" t="s">
        <v>2604</v>
      </c>
      <c r="B2466" s="459" t="s">
        <v>2757</v>
      </c>
      <c r="C2466" s="130" t="s">
        <v>2776</v>
      </c>
      <c r="D2466" s="459" t="s">
        <v>107</v>
      </c>
      <c r="E2466" s="459" t="s">
        <v>26</v>
      </c>
      <c r="F2466" s="459">
        <v>130</v>
      </c>
      <c r="G2466" s="459" t="s">
        <v>84</v>
      </c>
      <c r="H2466" s="459" t="s">
        <v>28</v>
      </c>
      <c r="I2466" s="459" t="s">
        <v>41</v>
      </c>
      <c r="J2466" s="130" t="s">
        <v>28</v>
      </c>
      <c r="K2466" s="546" t="s">
        <v>30</v>
      </c>
      <c r="L2466" s="130" t="s">
        <v>31</v>
      </c>
      <c r="M2466" s="459" t="s">
        <v>69</v>
      </c>
      <c r="N2466" s="459" t="s">
        <v>368</v>
      </c>
      <c r="O2466" s="459">
        <v>6</v>
      </c>
      <c r="P2466" s="130" t="s">
        <v>28</v>
      </c>
    </row>
    <row r="2467" spans="1:16" ht="36" x14ac:dyDescent="0.2">
      <c r="A2467" s="459" t="s">
        <v>2604</v>
      </c>
      <c r="B2467" s="459" t="s">
        <v>2757</v>
      </c>
      <c r="C2467" s="459" t="s">
        <v>2777</v>
      </c>
      <c r="D2467" s="459" t="s">
        <v>107</v>
      </c>
      <c r="E2467" s="459" t="s">
        <v>26</v>
      </c>
      <c r="F2467" s="459">
        <v>83</v>
      </c>
      <c r="G2467" s="459" t="s">
        <v>84</v>
      </c>
      <c r="H2467" s="459" t="s">
        <v>28</v>
      </c>
      <c r="I2467" s="459" t="s">
        <v>41</v>
      </c>
      <c r="J2467" s="130" t="s">
        <v>28</v>
      </c>
      <c r="K2467" s="546" t="s">
        <v>30</v>
      </c>
      <c r="L2467" s="130" t="s">
        <v>31</v>
      </c>
      <c r="M2467" s="459" t="s">
        <v>69</v>
      </c>
      <c r="N2467" s="459" t="s">
        <v>368</v>
      </c>
      <c r="O2467" s="459">
        <v>5</v>
      </c>
      <c r="P2467" s="130" t="s">
        <v>28</v>
      </c>
    </row>
    <row r="2468" spans="1:16" x14ac:dyDescent="0.2">
      <c r="A2468" s="459" t="s">
        <v>2604</v>
      </c>
      <c r="B2468" s="459" t="s">
        <v>2757</v>
      </c>
      <c r="C2468" s="130" t="s">
        <v>2778</v>
      </c>
      <c r="D2468" s="459" t="s">
        <v>360</v>
      </c>
      <c r="E2468" s="459" t="s">
        <v>26</v>
      </c>
      <c r="F2468" s="459">
        <v>117</v>
      </c>
      <c r="G2468" s="459" t="s">
        <v>84</v>
      </c>
      <c r="H2468" s="459" t="s">
        <v>28</v>
      </c>
      <c r="I2468" s="459" t="s">
        <v>41</v>
      </c>
      <c r="J2468" s="459" t="s">
        <v>76</v>
      </c>
      <c r="K2468" s="459"/>
      <c r="L2468" s="459"/>
      <c r="M2468" s="459" t="s">
        <v>69</v>
      </c>
      <c r="N2468" s="459" t="s">
        <v>368</v>
      </c>
      <c r="O2468" s="459">
        <v>5</v>
      </c>
      <c r="P2468" s="130" t="s">
        <v>28</v>
      </c>
    </row>
    <row r="2469" spans="1:16" x14ac:dyDescent="0.2">
      <c r="A2469" s="459" t="s">
        <v>2604</v>
      </c>
      <c r="B2469" s="459" t="s">
        <v>2757</v>
      </c>
      <c r="C2469" s="130" t="s">
        <v>2779</v>
      </c>
      <c r="D2469" s="459" t="s">
        <v>360</v>
      </c>
      <c r="E2469" s="459" t="s">
        <v>26</v>
      </c>
      <c r="F2469" s="459">
        <v>110</v>
      </c>
      <c r="G2469" s="459" t="s">
        <v>84</v>
      </c>
      <c r="H2469" s="459" t="s">
        <v>28</v>
      </c>
      <c r="I2469" s="459" t="s">
        <v>41</v>
      </c>
      <c r="J2469" s="459" t="s">
        <v>76</v>
      </c>
      <c r="K2469" s="459"/>
      <c r="L2469" s="459"/>
      <c r="M2469" s="459" t="s">
        <v>69</v>
      </c>
      <c r="N2469" s="459" t="s">
        <v>368</v>
      </c>
      <c r="O2469" s="459">
        <v>5</v>
      </c>
      <c r="P2469" s="130" t="s">
        <v>28</v>
      </c>
    </row>
    <row r="2470" spans="1:16" x14ac:dyDescent="0.2">
      <c r="A2470" s="459" t="s">
        <v>2604</v>
      </c>
      <c r="B2470" s="459" t="s">
        <v>2757</v>
      </c>
      <c r="C2470" s="130" t="s">
        <v>2780</v>
      </c>
      <c r="D2470" s="459" t="s">
        <v>360</v>
      </c>
      <c r="E2470" s="459" t="s">
        <v>26</v>
      </c>
      <c r="F2470" s="459">
        <v>94</v>
      </c>
      <c r="G2470" s="459" t="s">
        <v>84</v>
      </c>
      <c r="H2470" s="459" t="s">
        <v>28</v>
      </c>
      <c r="I2470" s="459" t="s">
        <v>41</v>
      </c>
      <c r="J2470" s="459" t="s">
        <v>76</v>
      </c>
      <c r="K2470" s="459"/>
      <c r="L2470" s="459"/>
      <c r="M2470" s="459" t="s">
        <v>69</v>
      </c>
      <c r="N2470" s="459" t="s">
        <v>368</v>
      </c>
      <c r="O2470" s="459">
        <v>5</v>
      </c>
      <c r="P2470" s="130" t="s">
        <v>28</v>
      </c>
    </row>
    <row r="2471" spans="1:16" x14ac:dyDescent="0.2">
      <c r="A2471" s="459" t="s">
        <v>2604</v>
      </c>
      <c r="B2471" s="459" t="s">
        <v>2757</v>
      </c>
      <c r="C2471" s="130" t="s">
        <v>2781</v>
      </c>
      <c r="D2471" s="459" t="s">
        <v>360</v>
      </c>
      <c r="E2471" s="459" t="s">
        <v>26</v>
      </c>
      <c r="F2471" s="459">
        <v>37</v>
      </c>
      <c r="G2471" s="459" t="s">
        <v>84</v>
      </c>
      <c r="H2471" s="459" t="s">
        <v>28</v>
      </c>
      <c r="I2471" s="459" t="s">
        <v>41</v>
      </c>
      <c r="J2471" s="459" t="s">
        <v>76</v>
      </c>
      <c r="K2471" s="459"/>
      <c r="L2471" s="459"/>
      <c r="M2471" s="459" t="s">
        <v>69</v>
      </c>
      <c r="N2471" s="459" t="s">
        <v>368</v>
      </c>
      <c r="O2471" s="459">
        <v>3</v>
      </c>
      <c r="P2471" s="130" t="s">
        <v>28</v>
      </c>
    </row>
    <row r="2472" spans="1:16" x14ac:dyDescent="0.2">
      <c r="A2472" s="459" t="s">
        <v>2604</v>
      </c>
      <c r="B2472" s="459" t="s">
        <v>2757</v>
      </c>
      <c r="C2472" s="130" t="s">
        <v>2782</v>
      </c>
      <c r="D2472" s="459" t="s">
        <v>360</v>
      </c>
      <c r="E2472" s="459" t="s">
        <v>26</v>
      </c>
      <c r="F2472" s="459">
        <v>16</v>
      </c>
      <c r="G2472" s="459" t="s">
        <v>84</v>
      </c>
      <c r="H2472" s="459" t="s">
        <v>28</v>
      </c>
      <c r="I2472" s="459" t="s">
        <v>41</v>
      </c>
      <c r="J2472" s="459" t="s">
        <v>76</v>
      </c>
      <c r="K2472" s="459"/>
      <c r="L2472" s="459"/>
      <c r="M2472" s="459" t="s">
        <v>69</v>
      </c>
      <c r="N2472" s="459" t="s">
        <v>368</v>
      </c>
      <c r="O2472" s="459">
        <v>3</v>
      </c>
      <c r="P2472" s="130" t="s">
        <v>28</v>
      </c>
    </row>
    <row r="2473" spans="1:16" x14ac:dyDescent="0.2">
      <c r="A2473" s="459" t="s">
        <v>2604</v>
      </c>
      <c r="B2473" s="459" t="s">
        <v>2757</v>
      </c>
      <c r="C2473" s="130" t="s">
        <v>2783</v>
      </c>
      <c r="D2473" s="459" t="s">
        <v>360</v>
      </c>
      <c r="E2473" s="459" t="s">
        <v>26</v>
      </c>
      <c r="F2473" s="459">
        <v>26</v>
      </c>
      <c r="G2473" s="459" t="s">
        <v>84</v>
      </c>
      <c r="H2473" s="459" t="s">
        <v>28</v>
      </c>
      <c r="I2473" s="459" t="s">
        <v>41</v>
      </c>
      <c r="J2473" s="459" t="s">
        <v>76</v>
      </c>
      <c r="K2473" s="459"/>
      <c r="L2473" s="459"/>
      <c r="M2473" s="459" t="s">
        <v>69</v>
      </c>
      <c r="N2473" s="459" t="s">
        <v>368</v>
      </c>
      <c r="O2473" s="459">
        <v>3</v>
      </c>
      <c r="P2473" s="130" t="s">
        <v>28</v>
      </c>
    </row>
    <row r="2474" spans="1:16" x14ac:dyDescent="0.2">
      <c r="A2474" s="459" t="s">
        <v>2604</v>
      </c>
      <c r="B2474" s="459" t="s">
        <v>2757</v>
      </c>
      <c r="C2474" s="130" t="s">
        <v>2784</v>
      </c>
      <c r="D2474" s="459" t="s">
        <v>360</v>
      </c>
      <c r="E2474" s="459" t="s">
        <v>26</v>
      </c>
      <c r="F2474" s="459">
        <v>37</v>
      </c>
      <c r="G2474" s="459" t="s">
        <v>84</v>
      </c>
      <c r="H2474" s="459" t="s">
        <v>28</v>
      </c>
      <c r="I2474" s="459" t="s">
        <v>41</v>
      </c>
      <c r="J2474" s="459" t="s">
        <v>76</v>
      </c>
      <c r="K2474" s="459"/>
      <c r="L2474" s="459"/>
      <c r="M2474" s="459" t="s">
        <v>69</v>
      </c>
      <c r="N2474" s="459" t="s">
        <v>368</v>
      </c>
      <c r="O2474" s="459">
        <v>3</v>
      </c>
      <c r="P2474" s="130" t="s">
        <v>28</v>
      </c>
    </row>
    <row r="2475" spans="1:16" x14ac:dyDescent="0.2">
      <c r="A2475" s="459" t="s">
        <v>2604</v>
      </c>
      <c r="B2475" s="459" t="s">
        <v>2757</v>
      </c>
      <c r="C2475" s="459" t="s">
        <v>2785</v>
      </c>
      <c r="D2475" s="459" t="s">
        <v>360</v>
      </c>
      <c r="E2475" s="459" t="s">
        <v>26</v>
      </c>
      <c r="F2475" s="459">
        <v>16</v>
      </c>
      <c r="G2475" s="459" t="s">
        <v>84</v>
      </c>
      <c r="H2475" s="459" t="s">
        <v>28</v>
      </c>
      <c r="I2475" s="459" t="s">
        <v>41</v>
      </c>
      <c r="J2475" s="459" t="s">
        <v>76</v>
      </c>
      <c r="K2475" s="459"/>
      <c r="L2475" s="459"/>
      <c r="M2475" s="459" t="s">
        <v>69</v>
      </c>
      <c r="N2475" s="459" t="s">
        <v>368</v>
      </c>
      <c r="O2475" s="459">
        <v>3</v>
      </c>
      <c r="P2475" s="130" t="s">
        <v>28</v>
      </c>
    </row>
    <row r="2476" spans="1:16" ht="24" x14ac:dyDescent="0.2">
      <c r="A2476" s="459" t="s">
        <v>2786</v>
      </c>
      <c r="B2476" s="459" t="s">
        <v>2787</v>
      </c>
      <c r="C2476" s="461" t="s">
        <v>2788</v>
      </c>
      <c r="D2476" s="461">
        <v>1750</v>
      </c>
      <c r="E2476" s="461" t="s">
        <v>26</v>
      </c>
      <c r="F2476" s="461"/>
      <c r="G2476" s="461" t="s">
        <v>27</v>
      </c>
      <c r="H2476" s="649" t="s">
        <v>28</v>
      </c>
      <c r="I2476" s="461" t="s">
        <v>29</v>
      </c>
      <c r="J2476" s="461" t="s">
        <v>28</v>
      </c>
      <c r="K2476" s="461" t="s">
        <v>2789</v>
      </c>
      <c r="L2476" s="461">
        <v>2000</v>
      </c>
      <c r="M2476" s="461" t="s">
        <v>657</v>
      </c>
      <c r="N2476" s="461" t="s">
        <v>368</v>
      </c>
      <c r="O2476" s="461">
        <v>24</v>
      </c>
      <c r="P2476" s="649" t="s">
        <v>2790</v>
      </c>
    </row>
    <row r="2477" spans="1:16" x14ac:dyDescent="0.2">
      <c r="A2477" s="459" t="s">
        <v>2786</v>
      </c>
      <c r="B2477" s="459" t="s">
        <v>2787</v>
      </c>
      <c r="C2477" s="461" t="s">
        <v>2788</v>
      </c>
      <c r="D2477" s="461">
        <v>500</v>
      </c>
      <c r="E2477" s="461" t="s">
        <v>26</v>
      </c>
      <c r="F2477" s="461"/>
      <c r="G2477" s="461" t="s">
        <v>27</v>
      </c>
      <c r="H2477" s="649" t="s">
        <v>28</v>
      </c>
      <c r="I2477" s="461" t="s">
        <v>29</v>
      </c>
      <c r="J2477" s="461" t="s">
        <v>76</v>
      </c>
      <c r="K2477" s="461"/>
      <c r="L2477" s="461"/>
      <c r="M2477" s="461" t="s">
        <v>69</v>
      </c>
      <c r="N2477" s="461" t="s">
        <v>368</v>
      </c>
      <c r="O2477" s="461"/>
      <c r="P2477" s="461" t="s">
        <v>28</v>
      </c>
    </row>
    <row r="2478" spans="1:16" x14ac:dyDescent="0.2">
      <c r="A2478" s="459" t="s">
        <v>2786</v>
      </c>
      <c r="B2478" s="459" t="s">
        <v>2787</v>
      </c>
      <c r="C2478" s="461" t="s">
        <v>2791</v>
      </c>
      <c r="D2478" s="461">
        <v>500</v>
      </c>
      <c r="E2478" s="461" t="s">
        <v>26</v>
      </c>
      <c r="F2478" s="461"/>
      <c r="G2478" s="461" t="s">
        <v>27</v>
      </c>
      <c r="H2478" s="649" t="s">
        <v>28</v>
      </c>
      <c r="I2478" s="461" t="s">
        <v>29</v>
      </c>
      <c r="J2478" s="461" t="s">
        <v>28</v>
      </c>
      <c r="K2478" s="461" t="s">
        <v>108</v>
      </c>
      <c r="L2478" s="650">
        <v>400</v>
      </c>
      <c r="M2478" s="461" t="s">
        <v>657</v>
      </c>
      <c r="N2478" s="461" t="s">
        <v>368</v>
      </c>
      <c r="O2478" s="461">
        <v>24</v>
      </c>
      <c r="P2478" s="461" t="s">
        <v>28</v>
      </c>
    </row>
    <row r="2479" spans="1:16" x14ac:dyDescent="0.2">
      <c r="A2479" s="459" t="s">
        <v>2786</v>
      </c>
      <c r="B2479" s="459" t="s">
        <v>2787</v>
      </c>
      <c r="C2479" s="461" t="s">
        <v>2792</v>
      </c>
      <c r="D2479" s="461">
        <v>80</v>
      </c>
      <c r="E2479" s="461" t="s">
        <v>26</v>
      </c>
      <c r="F2479" s="461"/>
      <c r="G2479" s="461" t="s">
        <v>27</v>
      </c>
      <c r="H2479" s="649" t="s">
        <v>28</v>
      </c>
      <c r="I2479" s="461" t="s">
        <v>29</v>
      </c>
      <c r="J2479" s="461" t="s">
        <v>28</v>
      </c>
      <c r="K2479" s="461" t="s">
        <v>108</v>
      </c>
      <c r="L2479" s="650">
        <v>50</v>
      </c>
      <c r="M2479" s="461" t="s">
        <v>657</v>
      </c>
      <c r="N2479" s="461" t="s">
        <v>368</v>
      </c>
      <c r="O2479" s="461">
        <v>24</v>
      </c>
      <c r="P2479" s="461" t="s">
        <v>28</v>
      </c>
    </row>
    <row r="2480" spans="1:16" x14ac:dyDescent="0.2">
      <c r="A2480" s="459" t="s">
        <v>2786</v>
      </c>
      <c r="B2480" s="459" t="s">
        <v>2787</v>
      </c>
      <c r="C2480" s="461" t="s">
        <v>2793</v>
      </c>
      <c r="D2480" s="461">
        <v>360</v>
      </c>
      <c r="E2480" s="461" t="s">
        <v>26</v>
      </c>
      <c r="F2480" s="461"/>
      <c r="G2480" s="461" t="s">
        <v>27</v>
      </c>
      <c r="H2480" s="649" t="s">
        <v>28</v>
      </c>
      <c r="I2480" s="461" t="s">
        <v>29</v>
      </c>
      <c r="J2480" s="461" t="s">
        <v>28</v>
      </c>
      <c r="K2480" s="461" t="s">
        <v>108</v>
      </c>
      <c r="L2480" s="650">
        <v>80</v>
      </c>
      <c r="M2480" s="461" t="s">
        <v>657</v>
      </c>
      <c r="N2480" s="461" t="s">
        <v>368</v>
      </c>
      <c r="O2480" s="461">
        <v>24</v>
      </c>
      <c r="P2480" s="461" t="s">
        <v>28</v>
      </c>
    </row>
    <row r="2481" spans="1:16" x14ac:dyDescent="0.2">
      <c r="A2481" s="459" t="s">
        <v>2786</v>
      </c>
      <c r="B2481" s="459" t="s">
        <v>2787</v>
      </c>
      <c r="C2481" s="461" t="s">
        <v>2794</v>
      </c>
      <c r="D2481" s="461">
        <v>259</v>
      </c>
      <c r="E2481" s="461" t="s">
        <v>26</v>
      </c>
      <c r="F2481" s="461"/>
      <c r="G2481" s="461" t="s">
        <v>27</v>
      </c>
      <c r="H2481" s="649" t="s">
        <v>28</v>
      </c>
      <c r="I2481" s="461" t="s">
        <v>29</v>
      </c>
      <c r="J2481" s="461" t="s">
        <v>28</v>
      </c>
      <c r="K2481" s="461" t="s">
        <v>108</v>
      </c>
      <c r="L2481" s="650">
        <v>80</v>
      </c>
      <c r="M2481" s="461" t="s">
        <v>657</v>
      </c>
      <c r="N2481" s="461" t="s">
        <v>368</v>
      </c>
      <c r="O2481" s="461">
        <v>24</v>
      </c>
      <c r="P2481" s="461" t="s">
        <v>28</v>
      </c>
    </row>
    <row r="2482" spans="1:16" x14ac:dyDescent="0.2">
      <c r="A2482" s="459" t="s">
        <v>2786</v>
      </c>
      <c r="B2482" s="459" t="s">
        <v>2787</v>
      </c>
      <c r="C2482" s="461" t="s">
        <v>2795</v>
      </c>
      <c r="D2482" s="461">
        <v>80</v>
      </c>
      <c r="E2482" s="461" t="s">
        <v>26</v>
      </c>
      <c r="F2482" s="461"/>
      <c r="G2482" s="461" t="s">
        <v>27</v>
      </c>
      <c r="H2482" s="649" t="s">
        <v>28</v>
      </c>
      <c r="I2482" s="461" t="s">
        <v>29</v>
      </c>
      <c r="J2482" s="461" t="s">
        <v>28</v>
      </c>
      <c r="K2482" s="461" t="s">
        <v>108</v>
      </c>
      <c r="L2482" s="650">
        <v>50</v>
      </c>
      <c r="M2482" s="461" t="s">
        <v>657</v>
      </c>
      <c r="N2482" s="461" t="s">
        <v>368</v>
      </c>
      <c r="O2482" s="461">
        <v>24</v>
      </c>
      <c r="P2482" s="461" t="s">
        <v>28</v>
      </c>
    </row>
    <row r="2483" spans="1:16" x14ac:dyDescent="0.2">
      <c r="A2483" s="459" t="s">
        <v>2786</v>
      </c>
      <c r="B2483" s="459" t="s">
        <v>2787</v>
      </c>
      <c r="C2483" s="461" t="s">
        <v>2796</v>
      </c>
      <c r="D2483" s="461">
        <v>80</v>
      </c>
      <c r="E2483" s="461" t="s">
        <v>26</v>
      </c>
      <c r="F2483" s="461"/>
      <c r="G2483" s="461" t="s">
        <v>27</v>
      </c>
      <c r="H2483" s="649" t="s">
        <v>28</v>
      </c>
      <c r="I2483" s="461" t="s">
        <v>29</v>
      </c>
      <c r="J2483" s="461" t="s">
        <v>28</v>
      </c>
      <c r="K2483" s="461" t="s">
        <v>108</v>
      </c>
      <c r="L2483" s="650">
        <v>200</v>
      </c>
      <c r="M2483" s="461" t="s">
        <v>657</v>
      </c>
      <c r="N2483" s="461" t="s">
        <v>368</v>
      </c>
      <c r="O2483" s="461">
        <v>24</v>
      </c>
      <c r="P2483" s="461" t="s">
        <v>28</v>
      </c>
    </row>
    <row r="2484" spans="1:16" x14ac:dyDescent="0.2">
      <c r="A2484" s="459" t="s">
        <v>2786</v>
      </c>
      <c r="B2484" s="459" t="s">
        <v>2787</v>
      </c>
      <c r="C2484" s="461" t="s">
        <v>2797</v>
      </c>
      <c r="D2484" s="461">
        <v>80</v>
      </c>
      <c r="E2484" s="461" t="s">
        <v>26</v>
      </c>
      <c r="F2484" s="461"/>
      <c r="G2484" s="461" t="s">
        <v>27</v>
      </c>
      <c r="H2484" s="649" t="s">
        <v>28</v>
      </c>
      <c r="I2484" s="461" t="s">
        <v>29</v>
      </c>
      <c r="J2484" s="461" t="s">
        <v>28</v>
      </c>
      <c r="K2484" s="461" t="s">
        <v>108</v>
      </c>
      <c r="L2484" s="650">
        <v>50</v>
      </c>
      <c r="M2484" s="461" t="s">
        <v>657</v>
      </c>
      <c r="N2484" s="461" t="s">
        <v>368</v>
      </c>
      <c r="O2484" s="461">
        <v>24</v>
      </c>
      <c r="P2484" s="461" t="s">
        <v>28</v>
      </c>
    </row>
    <row r="2485" spans="1:16" x14ac:dyDescent="0.2">
      <c r="A2485" s="459" t="s">
        <v>2786</v>
      </c>
      <c r="B2485" s="459" t="s">
        <v>2787</v>
      </c>
      <c r="C2485" s="461" t="s">
        <v>2798</v>
      </c>
      <c r="D2485" s="461">
        <v>80</v>
      </c>
      <c r="E2485" s="461" t="s">
        <v>26</v>
      </c>
      <c r="F2485" s="461"/>
      <c r="G2485" s="461" t="s">
        <v>27</v>
      </c>
      <c r="H2485" s="649" t="s">
        <v>28</v>
      </c>
      <c r="I2485" s="461" t="s">
        <v>29</v>
      </c>
      <c r="J2485" s="461" t="s">
        <v>28</v>
      </c>
      <c r="K2485" s="461" t="s">
        <v>108</v>
      </c>
      <c r="L2485" s="650">
        <v>80</v>
      </c>
      <c r="M2485" s="461" t="s">
        <v>657</v>
      </c>
      <c r="N2485" s="461" t="s">
        <v>368</v>
      </c>
      <c r="O2485" s="461">
        <v>24</v>
      </c>
      <c r="P2485" s="461" t="s">
        <v>28</v>
      </c>
    </row>
    <row r="2486" spans="1:16" x14ac:dyDescent="0.2">
      <c r="A2486" s="459" t="s">
        <v>2786</v>
      </c>
      <c r="B2486" s="459" t="s">
        <v>2787</v>
      </c>
      <c r="C2486" s="461" t="s">
        <v>2799</v>
      </c>
      <c r="D2486" s="461">
        <v>80</v>
      </c>
      <c r="E2486" s="461" t="s">
        <v>26</v>
      </c>
      <c r="F2486" s="461"/>
      <c r="G2486" s="461" t="s">
        <v>27</v>
      </c>
      <c r="H2486" s="649" t="s">
        <v>28</v>
      </c>
      <c r="I2486" s="461" t="s">
        <v>29</v>
      </c>
      <c r="J2486" s="461" t="s">
        <v>28</v>
      </c>
      <c r="K2486" s="461" t="s">
        <v>108</v>
      </c>
      <c r="L2486" s="650">
        <v>50</v>
      </c>
      <c r="M2486" s="461" t="s">
        <v>657</v>
      </c>
      <c r="N2486" s="461" t="s">
        <v>368</v>
      </c>
      <c r="O2486" s="461">
        <v>24</v>
      </c>
      <c r="P2486" s="461" t="s">
        <v>28</v>
      </c>
    </row>
    <row r="2487" spans="1:16" x14ac:dyDescent="0.2">
      <c r="A2487" s="459" t="s">
        <v>2786</v>
      </c>
      <c r="B2487" s="459" t="s">
        <v>2787</v>
      </c>
      <c r="C2487" s="461" t="s">
        <v>2800</v>
      </c>
      <c r="D2487" s="461">
        <v>350</v>
      </c>
      <c r="E2487" s="461" t="s">
        <v>26</v>
      </c>
      <c r="F2487" s="461"/>
      <c r="G2487" s="461" t="s">
        <v>27</v>
      </c>
      <c r="H2487" s="649" t="s">
        <v>28</v>
      </c>
      <c r="I2487" s="461" t="s">
        <v>29</v>
      </c>
      <c r="J2487" s="461" t="s">
        <v>28</v>
      </c>
      <c r="K2487" s="461" t="s">
        <v>108</v>
      </c>
      <c r="L2487" s="650">
        <v>200</v>
      </c>
      <c r="M2487" s="461" t="s">
        <v>657</v>
      </c>
      <c r="N2487" s="461" t="s">
        <v>368</v>
      </c>
      <c r="O2487" s="461">
        <v>24</v>
      </c>
      <c r="P2487" s="461" t="s">
        <v>28</v>
      </c>
    </row>
    <row r="2488" spans="1:16" x14ac:dyDescent="0.2">
      <c r="A2488" s="459" t="s">
        <v>2786</v>
      </c>
      <c r="B2488" s="459" t="s">
        <v>2787</v>
      </c>
      <c r="C2488" s="461" t="s">
        <v>2801</v>
      </c>
      <c r="D2488" s="461">
        <v>350</v>
      </c>
      <c r="E2488" s="461" t="s">
        <v>26</v>
      </c>
      <c r="F2488" s="461"/>
      <c r="G2488" s="461" t="s">
        <v>27</v>
      </c>
      <c r="H2488" s="649" t="s">
        <v>28</v>
      </c>
      <c r="I2488" s="461" t="s">
        <v>29</v>
      </c>
      <c r="J2488" s="461" t="s">
        <v>28</v>
      </c>
      <c r="K2488" s="461" t="s">
        <v>108</v>
      </c>
      <c r="L2488" s="650">
        <v>400</v>
      </c>
      <c r="M2488" s="461" t="s">
        <v>657</v>
      </c>
      <c r="N2488" s="461" t="s">
        <v>368</v>
      </c>
      <c r="O2488" s="461">
        <v>24</v>
      </c>
      <c r="P2488" s="461" t="s">
        <v>28</v>
      </c>
    </row>
    <row r="2489" spans="1:16" x14ac:dyDescent="0.2">
      <c r="A2489" s="459" t="s">
        <v>2786</v>
      </c>
      <c r="B2489" s="459" t="s">
        <v>2787</v>
      </c>
      <c r="C2489" s="461" t="s">
        <v>2802</v>
      </c>
      <c r="D2489" s="461">
        <v>350</v>
      </c>
      <c r="E2489" s="461" t="s">
        <v>26</v>
      </c>
      <c r="F2489" s="461"/>
      <c r="G2489" s="461" t="s">
        <v>27</v>
      </c>
      <c r="H2489" s="649" t="s">
        <v>28</v>
      </c>
      <c r="I2489" s="461" t="s">
        <v>29</v>
      </c>
      <c r="J2489" s="461" t="s">
        <v>28</v>
      </c>
      <c r="K2489" s="461" t="s">
        <v>108</v>
      </c>
      <c r="L2489" s="650">
        <v>300</v>
      </c>
      <c r="M2489" s="461" t="s">
        <v>657</v>
      </c>
      <c r="N2489" s="461" t="s">
        <v>368</v>
      </c>
      <c r="O2489" s="461">
        <v>24</v>
      </c>
      <c r="P2489" s="461" t="s">
        <v>28</v>
      </c>
    </row>
    <row r="2490" spans="1:16" x14ac:dyDescent="0.2">
      <c r="A2490" s="459" t="s">
        <v>2786</v>
      </c>
      <c r="B2490" s="459" t="s">
        <v>2787</v>
      </c>
      <c r="C2490" s="461" t="s">
        <v>2803</v>
      </c>
      <c r="D2490" s="461">
        <v>500</v>
      </c>
      <c r="E2490" s="461" t="s">
        <v>26</v>
      </c>
      <c r="F2490" s="461"/>
      <c r="G2490" s="461" t="s">
        <v>27</v>
      </c>
      <c r="H2490" s="649" t="s">
        <v>28</v>
      </c>
      <c r="I2490" s="461" t="s">
        <v>29</v>
      </c>
      <c r="J2490" s="461" t="s">
        <v>28</v>
      </c>
      <c r="K2490" s="461" t="s">
        <v>108</v>
      </c>
      <c r="L2490" s="650">
        <v>400</v>
      </c>
      <c r="M2490" s="461" t="s">
        <v>657</v>
      </c>
      <c r="N2490" s="461" t="s">
        <v>368</v>
      </c>
      <c r="O2490" s="461">
        <v>24</v>
      </c>
      <c r="P2490" s="461" t="s">
        <v>28</v>
      </c>
    </row>
    <row r="2491" spans="1:16" x14ac:dyDescent="0.2">
      <c r="A2491" s="459" t="s">
        <v>2786</v>
      </c>
      <c r="B2491" s="459" t="s">
        <v>2787</v>
      </c>
      <c r="C2491" s="461" t="s">
        <v>2804</v>
      </c>
      <c r="D2491" s="461">
        <v>500</v>
      </c>
      <c r="E2491" s="461" t="s">
        <v>26</v>
      </c>
      <c r="F2491" s="461"/>
      <c r="G2491" s="461" t="s">
        <v>27</v>
      </c>
      <c r="H2491" s="649" t="s">
        <v>28</v>
      </c>
      <c r="I2491" s="461" t="s">
        <v>29</v>
      </c>
      <c r="J2491" s="461" t="s">
        <v>28</v>
      </c>
      <c r="K2491" s="461" t="s">
        <v>108</v>
      </c>
      <c r="L2491" s="650">
        <v>400</v>
      </c>
      <c r="M2491" s="461" t="s">
        <v>657</v>
      </c>
      <c r="N2491" s="461" t="s">
        <v>368</v>
      </c>
      <c r="O2491" s="461">
        <v>24</v>
      </c>
      <c r="P2491" s="461" t="s">
        <v>28</v>
      </c>
    </row>
    <row r="2492" spans="1:16" x14ac:dyDescent="0.2">
      <c r="A2492" s="459" t="s">
        <v>2786</v>
      </c>
      <c r="B2492" s="459" t="s">
        <v>2787</v>
      </c>
      <c r="C2492" s="649" t="s">
        <v>2805</v>
      </c>
      <c r="D2492" s="461">
        <v>500</v>
      </c>
      <c r="E2492" s="461" t="s">
        <v>26</v>
      </c>
      <c r="F2492" s="461"/>
      <c r="G2492" s="461" t="s">
        <v>27</v>
      </c>
      <c r="H2492" s="649" t="s">
        <v>28</v>
      </c>
      <c r="I2492" s="461" t="s">
        <v>29</v>
      </c>
      <c r="J2492" s="461" t="s">
        <v>28</v>
      </c>
      <c r="K2492" s="461" t="s">
        <v>108</v>
      </c>
      <c r="L2492" s="650">
        <v>400</v>
      </c>
      <c r="M2492" s="461" t="s">
        <v>657</v>
      </c>
      <c r="N2492" s="461" t="s">
        <v>368</v>
      </c>
      <c r="O2492" s="461">
        <v>24</v>
      </c>
      <c r="P2492" s="461" t="s">
        <v>28</v>
      </c>
    </row>
    <row r="2493" spans="1:16" x14ac:dyDescent="0.2">
      <c r="A2493" s="459" t="s">
        <v>2786</v>
      </c>
      <c r="B2493" s="459" t="s">
        <v>2787</v>
      </c>
      <c r="C2493" s="649" t="s">
        <v>2806</v>
      </c>
      <c r="D2493" s="461">
        <v>500</v>
      </c>
      <c r="E2493" s="461" t="s">
        <v>26</v>
      </c>
      <c r="F2493" s="461"/>
      <c r="G2493" s="461" t="s">
        <v>27</v>
      </c>
      <c r="H2493" s="649" t="s">
        <v>28</v>
      </c>
      <c r="I2493" s="461" t="s">
        <v>29</v>
      </c>
      <c r="J2493" s="461" t="s">
        <v>28</v>
      </c>
      <c r="K2493" s="461" t="s">
        <v>108</v>
      </c>
      <c r="L2493" s="650">
        <v>400</v>
      </c>
      <c r="M2493" s="461" t="s">
        <v>657</v>
      </c>
      <c r="N2493" s="461" t="s">
        <v>368</v>
      </c>
      <c r="O2493" s="461">
        <v>24</v>
      </c>
      <c r="P2493" s="461" t="s">
        <v>28</v>
      </c>
    </row>
    <row r="2494" spans="1:16" x14ac:dyDescent="0.2">
      <c r="A2494" s="459" t="s">
        <v>2786</v>
      </c>
      <c r="B2494" s="459" t="s">
        <v>2787</v>
      </c>
      <c r="C2494" s="649" t="s">
        <v>2807</v>
      </c>
      <c r="D2494" s="461">
        <v>500</v>
      </c>
      <c r="E2494" s="461" t="s">
        <v>26</v>
      </c>
      <c r="F2494" s="461"/>
      <c r="G2494" s="461" t="s">
        <v>27</v>
      </c>
      <c r="H2494" s="649" t="s">
        <v>28</v>
      </c>
      <c r="I2494" s="461" t="s">
        <v>29</v>
      </c>
      <c r="J2494" s="461" t="s">
        <v>28</v>
      </c>
      <c r="K2494" s="461" t="s">
        <v>108</v>
      </c>
      <c r="L2494" s="650">
        <v>400</v>
      </c>
      <c r="M2494" s="461" t="s">
        <v>657</v>
      </c>
      <c r="N2494" s="461" t="s">
        <v>368</v>
      </c>
      <c r="O2494" s="461">
        <v>24</v>
      </c>
      <c r="P2494" s="461" t="s">
        <v>28</v>
      </c>
    </row>
    <row r="2495" spans="1:16" x14ac:dyDescent="0.2">
      <c r="A2495" s="459" t="s">
        <v>2786</v>
      </c>
      <c r="B2495" s="459" t="s">
        <v>2787</v>
      </c>
      <c r="C2495" s="461" t="s">
        <v>2808</v>
      </c>
      <c r="D2495" s="461">
        <v>500</v>
      </c>
      <c r="E2495" s="461" t="s">
        <v>26</v>
      </c>
      <c r="F2495" s="461"/>
      <c r="G2495" s="461" t="s">
        <v>27</v>
      </c>
      <c r="H2495" s="649" t="s">
        <v>28</v>
      </c>
      <c r="I2495" s="461" t="s">
        <v>29</v>
      </c>
      <c r="J2495" s="461" t="s">
        <v>28</v>
      </c>
      <c r="K2495" s="461" t="s">
        <v>108</v>
      </c>
      <c r="L2495" s="650">
        <v>400</v>
      </c>
      <c r="M2495" s="461" t="s">
        <v>657</v>
      </c>
      <c r="N2495" s="461" t="s">
        <v>368</v>
      </c>
      <c r="O2495" s="461">
        <v>24</v>
      </c>
      <c r="P2495" s="461" t="s">
        <v>28</v>
      </c>
    </row>
    <row r="2496" spans="1:16" x14ac:dyDescent="0.2">
      <c r="A2496" s="459" t="s">
        <v>2786</v>
      </c>
      <c r="B2496" s="459" t="s">
        <v>2787</v>
      </c>
      <c r="C2496" s="461" t="s">
        <v>2809</v>
      </c>
      <c r="D2496" s="461">
        <v>1500</v>
      </c>
      <c r="E2496" s="461" t="s">
        <v>26</v>
      </c>
      <c r="F2496" s="461"/>
      <c r="G2496" s="461" t="s">
        <v>27</v>
      </c>
      <c r="H2496" s="649" t="s">
        <v>28</v>
      </c>
      <c r="I2496" s="461" t="s">
        <v>29</v>
      </c>
      <c r="J2496" s="461" t="s">
        <v>76</v>
      </c>
      <c r="K2496" s="461"/>
      <c r="L2496" s="461"/>
      <c r="M2496" s="461" t="s">
        <v>69</v>
      </c>
      <c r="N2496" s="461" t="s">
        <v>368</v>
      </c>
      <c r="O2496" s="461"/>
      <c r="P2496" s="461" t="s">
        <v>28</v>
      </c>
    </row>
    <row r="2497" spans="1:16" x14ac:dyDescent="0.2">
      <c r="A2497" s="459" t="s">
        <v>2786</v>
      </c>
      <c r="B2497" s="459" t="s">
        <v>2787</v>
      </c>
      <c r="C2497" s="461" t="s">
        <v>2809</v>
      </c>
      <c r="D2497" s="461">
        <v>1500</v>
      </c>
      <c r="E2497" s="461" t="s">
        <v>26</v>
      </c>
      <c r="F2497" s="461"/>
      <c r="G2497" s="461" t="s">
        <v>27</v>
      </c>
      <c r="H2497" s="649" t="s">
        <v>28</v>
      </c>
      <c r="I2497" s="461" t="s">
        <v>29</v>
      </c>
      <c r="J2497" s="461" t="s">
        <v>76</v>
      </c>
      <c r="K2497" s="461"/>
      <c r="L2497" s="461"/>
      <c r="M2497" s="461" t="s">
        <v>657</v>
      </c>
      <c r="N2497" s="461" t="s">
        <v>368</v>
      </c>
      <c r="O2497" s="461">
        <v>24</v>
      </c>
      <c r="P2497" s="461" t="s">
        <v>28</v>
      </c>
    </row>
    <row r="2498" spans="1:16" x14ac:dyDescent="0.2">
      <c r="A2498" s="459" t="s">
        <v>2786</v>
      </c>
      <c r="B2498" s="459" t="s">
        <v>2787</v>
      </c>
      <c r="C2498" s="461" t="s">
        <v>2810</v>
      </c>
      <c r="D2498" s="461">
        <v>1600</v>
      </c>
      <c r="E2498" s="461" t="s">
        <v>26</v>
      </c>
      <c r="F2498" s="461"/>
      <c r="G2498" s="461" t="s">
        <v>130</v>
      </c>
      <c r="H2498" s="649" t="s">
        <v>28</v>
      </c>
      <c r="I2498" s="461" t="s">
        <v>29</v>
      </c>
      <c r="J2498" s="461" t="s">
        <v>76</v>
      </c>
      <c r="K2498" s="657"/>
      <c r="L2498" s="658"/>
      <c r="M2498" s="461" t="s">
        <v>69</v>
      </c>
      <c r="N2498" s="461" t="s">
        <v>368</v>
      </c>
      <c r="O2498" s="461"/>
      <c r="P2498" s="461" t="s">
        <v>28</v>
      </c>
    </row>
    <row r="2499" spans="1:16" x14ac:dyDescent="0.2">
      <c r="A2499" s="459" t="s">
        <v>2786</v>
      </c>
      <c r="B2499" s="459" t="s">
        <v>2787</v>
      </c>
      <c r="C2499" s="461" t="s">
        <v>2810</v>
      </c>
      <c r="D2499" s="461">
        <v>1600</v>
      </c>
      <c r="E2499" s="461" t="s">
        <v>26</v>
      </c>
      <c r="F2499" s="461"/>
      <c r="G2499" s="461" t="s">
        <v>130</v>
      </c>
      <c r="H2499" s="649" t="s">
        <v>28</v>
      </c>
      <c r="I2499" s="461" t="s">
        <v>29</v>
      </c>
      <c r="J2499" s="461" t="s">
        <v>76</v>
      </c>
      <c r="K2499" s="461"/>
      <c r="L2499" s="461"/>
      <c r="M2499" s="461" t="s">
        <v>69</v>
      </c>
      <c r="N2499" s="461" t="s">
        <v>368</v>
      </c>
      <c r="O2499" s="461"/>
      <c r="P2499" s="461" t="s">
        <v>28</v>
      </c>
    </row>
    <row r="2500" spans="1:16" x14ac:dyDescent="0.2">
      <c r="A2500" s="459" t="s">
        <v>2786</v>
      </c>
      <c r="B2500" s="459" t="s">
        <v>2787</v>
      </c>
      <c r="C2500" s="461" t="s">
        <v>2810</v>
      </c>
      <c r="D2500" s="461">
        <v>1750</v>
      </c>
      <c r="E2500" s="461" t="s">
        <v>26</v>
      </c>
      <c r="F2500" s="461"/>
      <c r="G2500" s="461" t="s">
        <v>130</v>
      </c>
      <c r="H2500" s="649" t="s">
        <v>28</v>
      </c>
      <c r="I2500" s="461" t="s">
        <v>29</v>
      </c>
      <c r="J2500" s="461" t="s">
        <v>28</v>
      </c>
      <c r="K2500" s="461" t="s">
        <v>2789</v>
      </c>
      <c r="L2500" s="461">
        <v>1800</v>
      </c>
      <c r="M2500" s="461" t="s">
        <v>657</v>
      </c>
      <c r="N2500" s="461" t="s">
        <v>368</v>
      </c>
      <c r="O2500" s="461">
        <v>24</v>
      </c>
      <c r="P2500" s="461" t="s">
        <v>28</v>
      </c>
    </row>
    <row r="2501" spans="1:16" x14ac:dyDescent="0.2">
      <c r="A2501" s="459" t="s">
        <v>2786</v>
      </c>
      <c r="B2501" s="459" t="s">
        <v>2787</v>
      </c>
      <c r="C2501" s="461" t="s">
        <v>2810</v>
      </c>
      <c r="D2501" s="461">
        <v>875</v>
      </c>
      <c r="E2501" s="461" t="s">
        <v>26</v>
      </c>
      <c r="F2501" s="461"/>
      <c r="G2501" s="461" t="s">
        <v>130</v>
      </c>
      <c r="H2501" s="649" t="s">
        <v>28</v>
      </c>
      <c r="I2501" s="461" t="s">
        <v>29</v>
      </c>
      <c r="J2501" s="461" t="s">
        <v>76</v>
      </c>
      <c r="K2501" s="461"/>
      <c r="L2501" s="461"/>
      <c r="M2501" s="461" t="s">
        <v>69</v>
      </c>
      <c r="N2501" s="461" t="s">
        <v>368</v>
      </c>
      <c r="O2501" s="461"/>
      <c r="P2501" s="461" t="s">
        <v>28</v>
      </c>
    </row>
    <row r="2502" spans="1:16" x14ac:dyDescent="0.2">
      <c r="A2502" s="459" t="s">
        <v>2786</v>
      </c>
      <c r="B2502" s="459" t="s">
        <v>2787</v>
      </c>
      <c r="C2502" s="461" t="s">
        <v>2811</v>
      </c>
      <c r="D2502" s="461">
        <v>1500</v>
      </c>
      <c r="E2502" s="461" t="s">
        <v>26</v>
      </c>
      <c r="F2502" s="461"/>
      <c r="G2502" s="461" t="s">
        <v>130</v>
      </c>
      <c r="H2502" s="649" t="s">
        <v>28</v>
      </c>
      <c r="I2502" s="461" t="s">
        <v>29</v>
      </c>
      <c r="J2502" s="461" t="s">
        <v>76</v>
      </c>
      <c r="K2502" s="461"/>
      <c r="L2502" s="461"/>
      <c r="M2502" s="461" t="s">
        <v>69</v>
      </c>
      <c r="N2502" s="461" t="s">
        <v>368</v>
      </c>
      <c r="O2502" s="461"/>
      <c r="P2502" s="461" t="s">
        <v>28</v>
      </c>
    </row>
    <row r="2503" spans="1:16" x14ac:dyDescent="0.2">
      <c r="A2503" s="459" t="s">
        <v>2786</v>
      </c>
      <c r="B2503" s="459" t="s">
        <v>2787</v>
      </c>
      <c r="C2503" s="461" t="s">
        <v>2811</v>
      </c>
      <c r="D2503" s="461">
        <v>1750</v>
      </c>
      <c r="E2503" s="461" t="s">
        <v>26</v>
      </c>
      <c r="F2503" s="461"/>
      <c r="G2503" s="461" t="s">
        <v>130</v>
      </c>
      <c r="H2503" s="649" t="s">
        <v>28</v>
      </c>
      <c r="I2503" s="461" t="s">
        <v>29</v>
      </c>
      <c r="J2503" s="461" t="s">
        <v>76</v>
      </c>
      <c r="K2503" s="461"/>
      <c r="L2503" s="461"/>
      <c r="M2503" s="461" t="s">
        <v>657</v>
      </c>
      <c r="N2503" s="461" t="s">
        <v>368</v>
      </c>
      <c r="O2503" s="461">
        <v>24</v>
      </c>
      <c r="P2503" s="461" t="s">
        <v>28</v>
      </c>
    </row>
    <row r="2504" spans="1:16" x14ac:dyDescent="0.2">
      <c r="A2504" s="459" t="s">
        <v>2786</v>
      </c>
      <c r="B2504" s="459" t="s">
        <v>2787</v>
      </c>
      <c r="C2504" s="461" t="s">
        <v>2812</v>
      </c>
      <c r="D2504" s="461">
        <v>1250</v>
      </c>
      <c r="E2504" s="461" t="s">
        <v>26</v>
      </c>
      <c r="F2504" s="461"/>
      <c r="G2504" s="461" t="s">
        <v>130</v>
      </c>
      <c r="H2504" s="649" t="s">
        <v>28</v>
      </c>
      <c r="I2504" s="461" t="s">
        <v>29</v>
      </c>
      <c r="J2504" s="461" t="s">
        <v>76</v>
      </c>
      <c r="K2504" s="461"/>
      <c r="L2504" s="461"/>
      <c r="M2504" s="461" t="s">
        <v>69</v>
      </c>
      <c r="N2504" s="461" t="s">
        <v>368</v>
      </c>
      <c r="O2504" s="461"/>
      <c r="P2504" s="461" t="s">
        <v>28</v>
      </c>
    </row>
    <row r="2505" spans="1:16" x14ac:dyDescent="0.2">
      <c r="A2505" s="459" t="s">
        <v>2786</v>
      </c>
      <c r="B2505" s="459" t="s">
        <v>2787</v>
      </c>
      <c r="C2505" s="461" t="s">
        <v>2812</v>
      </c>
      <c r="D2505" s="461">
        <v>1250</v>
      </c>
      <c r="E2505" s="461" t="s">
        <v>26</v>
      </c>
      <c r="F2505" s="461"/>
      <c r="G2505" s="461" t="s">
        <v>130</v>
      </c>
      <c r="H2505" s="649" t="s">
        <v>28</v>
      </c>
      <c r="I2505" s="461" t="s">
        <v>29</v>
      </c>
      <c r="J2505" s="461" t="s">
        <v>76</v>
      </c>
      <c r="K2505" s="461"/>
      <c r="L2505" s="461"/>
      <c r="M2505" s="461" t="s">
        <v>657</v>
      </c>
      <c r="N2505" s="461" t="s">
        <v>368</v>
      </c>
      <c r="O2505" s="461">
        <v>24</v>
      </c>
      <c r="P2505" s="461" t="s">
        <v>28</v>
      </c>
    </row>
    <row r="2506" spans="1:16" ht="24" x14ac:dyDescent="0.2">
      <c r="A2506" s="459" t="s">
        <v>2786</v>
      </c>
      <c r="B2506" s="459" t="s">
        <v>2787</v>
      </c>
      <c r="C2506" s="461" t="s">
        <v>2813</v>
      </c>
      <c r="D2506" s="461">
        <v>2000</v>
      </c>
      <c r="E2506" s="461" t="s">
        <v>26</v>
      </c>
      <c r="F2506" s="461"/>
      <c r="G2506" s="461" t="s">
        <v>130</v>
      </c>
      <c r="H2506" s="649" t="s">
        <v>28</v>
      </c>
      <c r="I2506" s="461" t="s">
        <v>41</v>
      </c>
      <c r="J2506" s="461" t="s">
        <v>76</v>
      </c>
      <c r="K2506" s="461"/>
      <c r="L2506" s="461"/>
      <c r="M2506" s="461" t="s">
        <v>69</v>
      </c>
      <c r="N2506" s="461" t="s">
        <v>368</v>
      </c>
      <c r="O2506" s="461"/>
      <c r="P2506" s="649" t="s">
        <v>2814</v>
      </c>
    </row>
    <row r="2507" spans="1:16" ht="24" x14ac:dyDescent="0.2">
      <c r="A2507" s="459" t="s">
        <v>2786</v>
      </c>
      <c r="B2507" s="459" t="s">
        <v>2787</v>
      </c>
      <c r="C2507" s="461" t="s">
        <v>2813</v>
      </c>
      <c r="D2507" s="461">
        <v>2000</v>
      </c>
      <c r="E2507" s="461" t="s">
        <v>26</v>
      </c>
      <c r="F2507" s="461"/>
      <c r="G2507" s="461" t="s">
        <v>130</v>
      </c>
      <c r="H2507" s="649" t="s">
        <v>28</v>
      </c>
      <c r="I2507" s="461" t="s">
        <v>41</v>
      </c>
      <c r="J2507" s="461" t="s">
        <v>76</v>
      </c>
      <c r="K2507" s="461"/>
      <c r="L2507" s="461"/>
      <c r="M2507" s="461" t="s">
        <v>657</v>
      </c>
      <c r="N2507" s="461" t="s">
        <v>368</v>
      </c>
      <c r="O2507" s="461">
        <v>24</v>
      </c>
      <c r="P2507" s="649" t="s">
        <v>2814</v>
      </c>
    </row>
    <row r="2508" spans="1:16" x14ac:dyDescent="0.2">
      <c r="A2508" s="459" t="s">
        <v>2786</v>
      </c>
      <c r="B2508" s="459" t="s">
        <v>2815</v>
      </c>
      <c r="C2508" s="461" t="s">
        <v>2816</v>
      </c>
      <c r="D2508" s="461">
        <v>80</v>
      </c>
      <c r="E2508" s="461" t="s">
        <v>26</v>
      </c>
      <c r="F2508" s="461"/>
      <c r="G2508" s="461" t="s">
        <v>27</v>
      </c>
      <c r="H2508" s="649" t="s">
        <v>28</v>
      </c>
      <c r="I2508" s="461" t="s">
        <v>41</v>
      </c>
      <c r="J2508" s="461" t="s">
        <v>28</v>
      </c>
      <c r="K2508" s="461" t="s">
        <v>108</v>
      </c>
      <c r="L2508" s="650">
        <v>50</v>
      </c>
      <c r="M2508" s="461" t="s">
        <v>657</v>
      </c>
      <c r="N2508" s="461" t="s">
        <v>368</v>
      </c>
      <c r="O2508" s="461">
        <v>24</v>
      </c>
      <c r="P2508" s="461" t="s">
        <v>28</v>
      </c>
    </row>
    <row r="2509" spans="1:16" x14ac:dyDescent="0.2">
      <c r="A2509" s="459" t="s">
        <v>2786</v>
      </c>
      <c r="B2509" s="459" t="s">
        <v>2815</v>
      </c>
      <c r="C2509" s="461" t="s">
        <v>2817</v>
      </c>
      <c r="D2509" s="461">
        <v>80</v>
      </c>
      <c r="E2509" s="461" t="s">
        <v>26</v>
      </c>
      <c r="F2509" s="461"/>
      <c r="G2509" s="461" t="s">
        <v>27</v>
      </c>
      <c r="H2509" s="649" t="s">
        <v>28</v>
      </c>
      <c r="I2509" s="461" t="s">
        <v>41</v>
      </c>
      <c r="J2509" s="461" t="s">
        <v>28</v>
      </c>
      <c r="K2509" s="461" t="s">
        <v>108</v>
      </c>
      <c r="L2509" s="650">
        <v>50</v>
      </c>
      <c r="M2509" s="461" t="s">
        <v>657</v>
      </c>
      <c r="N2509" s="461" t="s">
        <v>368</v>
      </c>
      <c r="O2509" s="461">
        <v>24</v>
      </c>
      <c r="P2509" s="461" t="s">
        <v>28</v>
      </c>
    </row>
    <row r="2510" spans="1:16" x14ac:dyDescent="0.2">
      <c r="A2510" s="459" t="s">
        <v>2786</v>
      </c>
      <c r="B2510" s="459" t="s">
        <v>2815</v>
      </c>
      <c r="C2510" s="651" t="s">
        <v>2818</v>
      </c>
      <c r="D2510" s="651">
        <v>230</v>
      </c>
      <c r="E2510" s="461" t="s">
        <v>26</v>
      </c>
      <c r="F2510" s="461"/>
      <c r="G2510" s="461" t="s">
        <v>27</v>
      </c>
      <c r="H2510" s="649" t="s">
        <v>28</v>
      </c>
      <c r="I2510" s="461" t="s">
        <v>41</v>
      </c>
      <c r="J2510" s="461" t="s">
        <v>28</v>
      </c>
      <c r="K2510" s="461" t="s">
        <v>108</v>
      </c>
      <c r="L2510" s="659">
        <v>300</v>
      </c>
      <c r="M2510" s="461" t="s">
        <v>657</v>
      </c>
      <c r="N2510" s="461" t="s">
        <v>368</v>
      </c>
      <c r="O2510" s="461">
        <v>24</v>
      </c>
      <c r="P2510" s="461" t="s">
        <v>28</v>
      </c>
    </row>
    <row r="2511" spans="1:16" x14ac:dyDescent="0.2">
      <c r="A2511" s="459" t="s">
        <v>2786</v>
      </c>
      <c r="B2511" s="459" t="s">
        <v>2815</v>
      </c>
      <c r="C2511" s="461" t="s">
        <v>2819</v>
      </c>
      <c r="D2511" s="461">
        <v>500</v>
      </c>
      <c r="E2511" s="461" t="s">
        <v>26</v>
      </c>
      <c r="F2511" s="461"/>
      <c r="G2511" s="461" t="s">
        <v>27</v>
      </c>
      <c r="H2511" s="649" t="s">
        <v>28</v>
      </c>
      <c r="I2511" s="461" t="s">
        <v>41</v>
      </c>
      <c r="J2511" s="461" t="s">
        <v>28</v>
      </c>
      <c r="K2511" s="461" t="s">
        <v>108</v>
      </c>
      <c r="L2511" s="650">
        <v>400</v>
      </c>
      <c r="M2511" s="461" t="s">
        <v>657</v>
      </c>
      <c r="N2511" s="461" t="s">
        <v>368</v>
      </c>
      <c r="O2511" s="461">
        <v>24</v>
      </c>
      <c r="P2511" s="461" t="s">
        <v>28</v>
      </c>
    </row>
    <row r="2512" spans="1:16" x14ac:dyDescent="0.2">
      <c r="A2512" s="459" t="s">
        <v>2786</v>
      </c>
      <c r="B2512" s="459" t="s">
        <v>2815</v>
      </c>
      <c r="C2512" s="461" t="s">
        <v>2820</v>
      </c>
      <c r="D2512" s="461">
        <v>1500</v>
      </c>
      <c r="E2512" s="461" t="s">
        <v>26</v>
      </c>
      <c r="F2512" s="461"/>
      <c r="G2512" s="461" t="s">
        <v>130</v>
      </c>
      <c r="H2512" s="649" t="s">
        <v>28</v>
      </c>
      <c r="I2512" s="461" t="s">
        <v>41</v>
      </c>
      <c r="J2512" s="461" t="s">
        <v>76</v>
      </c>
      <c r="K2512" s="461"/>
      <c r="L2512" s="461"/>
      <c r="M2512" s="461" t="s">
        <v>69</v>
      </c>
      <c r="N2512" s="461" t="s">
        <v>368</v>
      </c>
      <c r="O2512" s="461"/>
      <c r="P2512" s="461" t="s">
        <v>28</v>
      </c>
    </row>
    <row r="2513" spans="1:16" x14ac:dyDescent="0.2">
      <c r="A2513" s="459" t="s">
        <v>2786</v>
      </c>
      <c r="B2513" s="459" t="s">
        <v>2815</v>
      </c>
      <c r="C2513" s="461" t="s">
        <v>2820</v>
      </c>
      <c r="D2513" s="461">
        <v>1500</v>
      </c>
      <c r="E2513" s="461" t="s">
        <v>26</v>
      </c>
      <c r="F2513" s="461"/>
      <c r="G2513" s="461" t="s">
        <v>130</v>
      </c>
      <c r="H2513" s="649" t="s">
        <v>28</v>
      </c>
      <c r="I2513" s="461" t="s">
        <v>41</v>
      </c>
      <c r="J2513" s="461" t="s">
        <v>76</v>
      </c>
      <c r="K2513" s="461"/>
      <c r="L2513" s="461"/>
      <c r="M2513" s="461" t="s">
        <v>657</v>
      </c>
      <c r="N2513" s="461" t="s">
        <v>368</v>
      </c>
      <c r="O2513" s="461">
        <v>24</v>
      </c>
      <c r="P2513" s="461" t="s">
        <v>28</v>
      </c>
    </row>
    <row r="2514" spans="1:16" x14ac:dyDescent="0.2">
      <c r="A2514" s="460" t="s">
        <v>2786</v>
      </c>
      <c r="B2514" s="460" t="s">
        <v>2821</v>
      </c>
      <c r="C2514" s="130" t="s">
        <v>2822</v>
      </c>
      <c r="D2514" s="460">
        <v>50</v>
      </c>
      <c r="E2514" s="459" t="s">
        <v>26</v>
      </c>
      <c r="F2514" s="460">
        <v>0</v>
      </c>
      <c r="G2514" s="460" t="s">
        <v>84</v>
      </c>
      <c r="H2514" s="460" t="s">
        <v>28</v>
      </c>
      <c r="I2514" s="460" t="s">
        <v>41</v>
      </c>
      <c r="J2514" s="460" t="s">
        <v>76</v>
      </c>
      <c r="K2514" s="460"/>
      <c r="L2514" s="460"/>
      <c r="M2514" s="460"/>
      <c r="N2514" s="460"/>
      <c r="O2514" s="459"/>
      <c r="P2514" s="460" t="s">
        <v>28</v>
      </c>
    </row>
    <row r="2515" spans="1:16" x14ac:dyDescent="0.2">
      <c r="A2515" s="460" t="s">
        <v>2786</v>
      </c>
      <c r="B2515" s="652" t="s">
        <v>2821</v>
      </c>
      <c r="C2515" s="546" t="s">
        <v>2823</v>
      </c>
      <c r="D2515" s="652">
        <v>50</v>
      </c>
      <c r="E2515" s="653" t="s">
        <v>26</v>
      </c>
      <c r="F2515" s="460">
        <v>0</v>
      </c>
      <c r="G2515" s="652" t="s">
        <v>84</v>
      </c>
      <c r="H2515" s="460" t="s">
        <v>28</v>
      </c>
      <c r="I2515" s="460" t="s">
        <v>41</v>
      </c>
      <c r="J2515" s="652" t="s">
        <v>76</v>
      </c>
      <c r="K2515" s="460"/>
      <c r="L2515" s="460"/>
      <c r="M2515" s="460"/>
      <c r="N2515" s="460"/>
      <c r="O2515" s="459"/>
      <c r="P2515" s="460" t="s">
        <v>28</v>
      </c>
    </row>
    <row r="2516" spans="1:16" x14ac:dyDescent="0.2">
      <c r="A2516" s="460" t="s">
        <v>2786</v>
      </c>
      <c r="B2516" s="652" t="s">
        <v>2821</v>
      </c>
      <c r="C2516" s="546" t="s">
        <v>2824</v>
      </c>
      <c r="D2516" s="460">
        <v>50</v>
      </c>
      <c r="E2516" s="653" t="s">
        <v>26</v>
      </c>
      <c r="F2516" s="460">
        <v>0</v>
      </c>
      <c r="G2516" s="652" t="s">
        <v>84</v>
      </c>
      <c r="H2516" s="460" t="s">
        <v>28</v>
      </c>
      <c r="I2516" s="460" t="s">
        <v>41</v>
      </c>
      <c r="J2516" s="652" t="s">
        <v>76</v>
      </c>
      <c r="K2516" s="460"/>
      <c r="L2516" s="460"/>
      <c r="M2516" s="460"/>
      <c r="N2516" s="460"/>
      <c r="O2516" s="459"/>
      <c r="P2516" s="460" t="s">
        <v>28</v>
      </c>
    </row>
    <row r="2517" spans="1:16" x14ac:dyDescent="0.2">
      <c r="A2517" s="460" t="s">
        <v>2786</v>
      </c>
      <c r="B2517" s="652" t="s">
        <v>2821</v>
      </c>
      <c r="C2517" s="546" t="s">
        <v>2825</v>
      </c>
      <c r="D2517" s="652">
        <v>50</v>
      </c>
      <c r="E2517" s="653" t="s">
        <v>26</v>
      </c>
      <c r="F2517" s="460">
        <v>60</v>
      </c>
      <c r="G2517" s="652" t="s">
        <v>84</v>
      </c>
      <c r="H2517" s="460" t="s">
        <v>28</v>
      </c>
      <c r="I2517" s="460" t="s">
        <v>41</v>
      </c>
      <c r="J2517" s="652" t="s">
        <v>76</v>
      </c>
      <c r="K2517" s="460"/>
      <c r="L2517" s="460"/>
      <c r="M2517" s="460" t="s">
        <v>69</v>
      </c>
      <c r="N2517" s="460" t="s">
        <v>70</v>
      </c>
      <c r="O2517" s="459">
        <v>4</v>
      </c>
      <c r="P2517" s="460" t="s">
        <v>28</v>
      </c>
    </row>
    <row r="2518" spans="1:16" x14ac:dyDescent="0.2">
      <c r="A2518" s="460" t="s">
        <v>2786</v>
      </c>
      <c r="B2518" s="652" t="s">
        <v>2821</v>
      </c>
      <c r="C2518" s="546" t="s">
        <v>2826</v>
      </c>
      <c r="D2518" s="460">
        <v>50</v>
      </c>
      <c r="E2518" s="653" t="s">
        <v>26</v>
      </c>
      <c r="F2518" s="460">
        <v>0</v>
      </c>
      <c r="G2518" s="652" t="s">
        <v>84</v>
      </c>
      <c r="H2518" s="460" t="s">
        <v>28</v>
      </c>
      <c r="I2518" s="460" t="s">
        <v>41</v>
      </c>
      <c r="J2518" s="652" t="s">
        <v>76</v>
      </c>
      <c r="K2518" s="460"/>
      <c r="L2518" s="460"/>
      <c r="M2518" s="460"/>
      <c r="N2518" s="460"/>
      <c r="O2518" s="459"/>
      <c r="P2518" s="460" t="s">
        <v>28</v>
      </c>
    </row>
    <row r="2519" spans="1:16" x14ac:dyDescent="0.2">
      <c r="A2519" s="460" t="s">
        <v>2786</v>
      </c>
      <c r="B2519" s="652" t="s">
        <v>2821</v>
      </c>
      <c r="C2519" s="546" t="s">
        <v>2827</v>
      </c>
      <c r="D2519" s="652">
        <v>50</v>
      </c>
      <c r="E2519" s="653" t="s">
        <v>26</v>
      </c>
      <c r="F2519" s="460">
        <v>60</v>
      </c>
      <c r="G2519" s="652" t="s">
        <v>84</v>
      </c>
      <c r="H2519" s="460" t="s">
        <v>28</v>
      </c>
      <c r="I2519" s="460" t="s">
        <v>41</v>
      </c>
      <c r="J2519" s="652" t="s">
        <v>76</v>
      </c>
      <c r="K2519" s="460"/>
      <c r="L2519" s="460"/>
      <c r="M2519" s="460" t="s">
        <v>69</v>
      </c>
      <c r="N2519" s="460" t="s">
        <v>70</v>
      </c>
      <c r="O2519" s="459">
        <v>4</v>
      </c>
      <c r="P2519" s="460" t="s">
        <v>28</v>
      </c>
    </row>
    <row r="2520" spans="1:16" x14ac:dyDescent="0.2">
      <c r="A2520" s="460" t="s">
        <v>2786</v>
      </c>
      <c r="B2520" s="652" t="s">
        <v>2821</v>
      </c>
      <c r="C2520" s="546" t="s">
        <v>2828</v>
      </c>
      <c r="D2520" s="460">
        <v>50</v>
      </c>
      <c r="E2520" s="653" t="s">
        <v>26</v>
      </c>
      <c r="F2520" s="460">
        <v>0</v>
      </c>
      <c r="G2520" s="652" t="s">
        <v>84</v>
      </c>
      <c r="H2520" s="460" t="s">
        <v>28</v>
      </c>
      <c r="I2520" s="460" t="s">
        <v>41</v>
      </c>
      <c r="J2520" s="652" t="s">
        <v>76</v>
      </c>
      <c r="K2520" s="460"/>
      <c r="L2520" s="460"/>
      <c r="M2520" s="460"/>
      <c r="N2520" s="460"/>
      <c r="O2520" s="459"/>
      <c r="P2520" s="460" t="s">
        <v>28</v>
      </c>
    </row>
    <row r="2521" spans="1:16" x14ac:dyDescent="0.2">
      <c r="A2521" s="460" t="s">
        <v>2786</v>
      </c>
      <c r="B2521" s="652" t="s">
        <v>2821</v>
      </c>
      <c r="C2521" s="546" t="s">
        <v>2829</v>
      </c>
      <c r="D2521" s="652">
        <v>50</v>
      </c>
      <c r="E2521" s="653" t="s">
        <v>26</v>
      </c>
      <c r="F2521" s="460">
        <v>60</v>
      </c>
      <c r="G2521" s="652" t="s">
        <v>84</v>
      </c>
      <c r="H2521" s="460" t="s">
        <v>28</v>
      </c>
      <c r="I2521" s="460" t="s">
        <v>41</v>
      </c>
      <c r="J2521" s="652" t="s">
        <v>76</v>
      </c>
      <c r="K2521" s="460"/>
      <c r="L2521" s="460"/>
      <c r="M2521" s="460" t="s">
        <v>69</v>
      </c>
      <c r="N2521" s="460" t="s">
        <v>70</v>
      </c>
      <c r="O2521" s="459">
        <v>4</v>
      </c>
      <c r="P2521" s="460" t="s">
        <v>28</v>
      </c>
    </row>
    <row r="2522" spans="1:16" x14ac:dyDescent="0.2">
      <c r="A2522" s="460" t="s">
        <v>2786</v>
      </c>
      <c r="B2522" s="652" t="s">
        <v>2821</v>
      </c>
      <c r="C2522" s="546" t="s">
        <v>2830</v>
      </c>
      <c r="D2522" s="460">
        <v>50</v>
      </c>
      <c r="E2522" s="653" t="s">
        <v>26</v>
      </c>
      <c r="F2522" s="460">
        <v>60</v>
      </c>
      <c r="G2522" s="652" t="s">
        <v>84</v>
      </c>
      <c r="H2522" s="460" t="s">
        <v>28</v>
      </c>
      <c r="I2522" s="460" t="s">
        <v>41</v>
      </c>
      <c r="J2522" s="652" t="s">
        <v>76</v>
      </c>
      <c r="K2522" s="460"/>
      <c r="L2522" s="460"/>
      <c r="M2522" s="460" t="s">
        <v>69</v>
      </c>
      <c r="N2522" s="460" t="s">
        <v>70</v>
      </c>
      <c r="O2522" s="459">
        <v>4</v>
      </c>
      <c r="P2522" s="460" t="s">
        <v>28</v>
      </c>
    </row>
    <row r="2523" spans="1:16" x14ac:dyDescent="0.2">
      <c r="A2523" s="460" t="s">
        <v>2786</v>
      </c>
      <c r="B2523" s="652" t="s">
        <v>2821</v>
      </c>
      <c r="C2523" s="546" t="s">
        <v>2831</v>
      </c>
      <c r="D2523" s="652">
        <v>50</v>
      </c>
      <c r="E2523" s="653" t="s">
        <v>26</v>
      </c>
      <c r="F2523" s="460">
        <v>0</v>
      </c>
      <c r="G2523" s="652" t="s">
        <v>84</v>
      </c>
      <c r="H2523" s="460" t="s">
        <v>28</v>
      </c>
      <c r="I2523" s="460" t="s">
        <v>41</v>
      </c>
      <c r="J2523" s="652" t="s">
        <v>76</v>
      </c>
      <c r="K2523" s="460"/>
      <c r="L2523" s="460"/>
      <c r="M2523" s="460"/>
      <c r="N2523" s="460"/>
      <c r="O2523" s="459"/>
      <c r="P2523" s="460" t="s">
        <v>28</v>
      </c>
    </row>
    <row r="2524" spans="1:16" x14ac:dyDescent="0.2">
      <c r="A2524" s="460" t="s">
        <v>2786</v>
      </c>
      <c r="B2524" s="652" t="s">
        <v>2821</v>
      </c>
      <c r="C2524" s="546" t="s">
        <v>2832</v>
      </c>
      <c r="D2524" s="460">
        <v>50</v>
      </c>
      <c r="E2524" s="653" t="s">
        <v>26</v>
      </c>
      <c r="F2524" s="460">
        <v>0</v>
      </c>
      <c r="G2524" s="652" t="s">
        <v>84</v>
      </c>
      <c r="H2524" s="460" t="s">
        <v>28</v>
      </c>
      <c r="I2524" s="460" t="s">
        <v>41</v>
      </c>
      <c r="J2524" s="652" t="s">
        <v>76</v>
      </c>
      <c r="K2524" s="460"/>
      <c r="L2524" s="460"/>
      <c r="M2524" s="460"/>
      <c r="N2524" s="460"/>
      <c r="O2524" s="459"/>
      <c r="P2524" s="460" t="s">
        <v>28</v>
      </c>
    </row>
    <row r="2525" spans="1:16" x14ac:dyDescent="0.2">
      <c r="A2525" s="460" t="s">
        <v>2786</v>
      </c>
      <c r="B2525" s="652" t="s">
        <v>2821</v>
      </c>
      <c r="C2525" s="546" t="s">
        <v>2833</v>
      </c>
      <c r="D2525" s="652">
        <v>50</v>
      </c>
      <c r="E2525" s="653" t="s">
        <v>26</v>
      </c>
      <c r="F2525" s="460">
        <v>0</v>
      </c>
      <c r="G2525" s="652" t="s">
        <v>84</v>
      </c>
      <c r="H2525" s="460" t="s">
        <v>28</v>
      </c>
      <c r="I2525" s="460" t="s">
        <v>41</v>
      </c>
      <c r="J2525" s="652" t="s">
        <v>76</v>
      </c>
      <c r="K2525" s="460"/>
      <c r="L2525" s="460"/>
      <c r="M2525" s="460"/>
      <c r="N2525" s="460"/>
      <c r="O2525" s="459"/>
      <c r="P2525" s="460" t="s">
        <v>28</v>
      </c>
    </row>
    <row r="2526" spans="1:16" x14ac:dyDescent="0.2">
      <c r="A2526" s="460" t="s">
        <v>2786</v>
      </c>
      <c r="B2526" s="652" t="s">
        <v>2821</v>
      </c>
      <c r="C2526" s="546" t="s">
        <v>2834</v>
      </c>
      <c r="D2526" s="460">
        <v>50</v>
      </c>
      <c r="E2526" s="653" t="s">
        <v>26</v>
      </c>
      <c r="F2526" s="460">
        <v>0</v>
      </c>
      <c r="G2526" s="652" t="s">
        <v>84</v>
      </c>
      <c r="H2526" s="460" t="s">
        <v>28</v>
      </c>
      <c r="I2526" s="460" t="s">
        <v>41</v>
      </c>
      <c r="J2526" s="652" t="s">
        <v>76</v>
      </c>
      <c r="K2526" s="460"/>
      <c r="L2526" s="460"/>
      <c r="M2526" s="460"/>
      <c r="N2526" s="460"/>
      <c r="O2526" s="459"/>
      <c r="P2526" s="460" t="s">
        <v>28</v>
      </c>
    </row>
    <row r="2527" spans="1:16" x14ac:dyDescent="0.2">
      <c r="A2527" s="460" t="s">
        <v>2786</v>
      </c>
      <c r="B2527" s="652" t="s">
        <v>2821</v>
      </c>
      <c r="C2527" s="546" t="s">
        <v>2835</v>
      </c>
      <c r="D2527" s="652">
        <v>50</v>
      </c>
      <c r="E2527" s="653" t="s">
        <v>26</v>
      </c>
      <c r="F2527" s="460">
        <v>0</v>
      </c>
      <c r="G2527" s="652" t="s">
        <v>84</v>
      </c>
      <c r="H2527" s="460" t="s">
        <v>28</v>
      </c>
      <c r="I2527" s="460" t="s">
        <v>41</v>
      </c>
      <c r="J2527" s="652" t="s">
        <v>76</v>
      </c>
      <c r="K2527" s="460"/>
      <c r="L2527" s="460"/>
      <c r="M2527" s="460"/>
      <c r="N2527" s="460"/>
      <c r="O2527" s="459"/>
      <c r="P2527" s="460" t="s">
        <v>28</v>
      </c>
    </row>
    <row r="2528" spans="1:16" x14ac:dyDescent="0.2">
      <c r="A2528" s="460" t="s">
        <v>2786</v>
      </c>
      <c r="B2528" s="652" t="s">
        <v>2821</v>
      </c>
      <c r="C2528" s="546" t="s">
        <v>2836</v>
      </c>
      <c r="D2528" s="460">
        <v>50</v>
      </c>
      <c r="E2528" s="653" t="s">
        <v>26</v>
      </c>
      <c r="F2528" s="460">
        <v>0</v>
      </c>
      <c r="G2528" s="652" t="s">
        <v>84</v>
      </c>
      <c r="H2528" s="460" t="s">
        <v>28</v>
      </c>
      <c r="I2528" s="460" t="s">
        <v>41</v>
      </c>
      <c r="J2528" s="652" t="s">
        <v>76</v>
      </c>
      <c r="K2528" s="460"/>
      <c r="L2528" s="460"/>
      <c r="M2528" s="460"/>
      <c r="N2528" s="460"/>
      <c r="O2528" s="459"/>
      <c r="P2528" s="460" t="s">
        <v>28</v>
      </c>
    </row>
    <row r="2529" spans="1:16" x14ac:dyDescent="0.2">
      <c r="A2529" s="460" t="s">
        <v>2786</v>
      </c>
      <c r="B2529" s="652" t="s">
        <v>2821</v>
      </c>
      <c r="C2529" s="546" t="s">
        <v>2837</v>
      </c>
      <c r="D2529" s="652">
        <v>50</v>
      </c>
      <c r="E2529" s="653" t="s">
        <v>26</v>
      </c>
      <c r="F2529" s="460">
        <v>120</v>
      </c>
      <c r="G2529" s="652" t="s">
        <v>84</v>
      </c>
      <c r="H2529" s="460" t="s">
        <v>28</v>
      </c>
      <c r="I2529" s="460" t="s">
        <v>41</v>
      </c>
      <c r="J2529" s="652" t="s">
        <v>76</v>
      </c>
      <c r="K2529" s="460"/>
      <c r="L2529" s="460"/>
      <c r="M2529" s="460" t="s">
        <v>69</v>
      </c>
      <c r="N2529" s="460" t="s">
        <v>70</v>
      </c>
      <c r="O2529" s="459">
        <v>8</v>
      </c>
      <c r="P2529" s="460" t="s">
        <v>28</v>
      </c>
    </row>
    <row r="2530" spans="1:16" x14ac:dyDescent="0.2">
      <c r="A2530" s="460" t="s">
        <v>2786</v>
      </c>
      <c r="B2530" s="652" t="s">
        <v>2821</v>
      </c>
      <c r="C2530" s="546" t="s">
        <v>2838</v>
      </c>
      <c r="D2530" s="460">
        <v>50</v>
      </c>
      <c r="E2530" s="653" t="s">
        <v>26</v>
      </c>
      <c r="F2530" s="460">
        <v>120</v>
      </c>
      <c r="G2530" s="652" t="s">
        <v>84</v>
      </c>
      <c r="H2530" s="460" t="s">
        <v>28</v>
      </c>
      <c r="I2530" s="460" t="s">
        <v>41</v>
      </c>
      <c r="J2530" s="652" t="s">
        <v>76</v>
      </c>
      <c r="K2530" s="460"/>
      <c r="L2530" s="460"/>
      <c r="M2530" s="460" t="s">
        <v>69</v>
      </c>
      <c r="N2530" s="460" t="s">
        <v>70</v>
      </c>
      <c r="O2530" s="459">
        <v>8</v>
      </c>
      <c r="P2530" s="460" t="s">
        <v>28</v>
      </c>
    </row>
    <row r="2531" spans="1:16" x14ac:dyDescent="0.2">
      <c r="A2531" s="460" t="s">
        <v>2786</v>
      </c>
      <c r="B2531" s="652" t="s">
        <v>2821</v>
      </c>
      <c r="C2531" s="546" t="s">
        <v>2839</v>
      </c>
      <c r="D2531" s="652">
        <v>50</v>
      </c>
      <c r="E2531" s="653" t="s">
        <v>26</v>
      </c>
      <c r="F2531" s="460">
        <v>120</v>
      </c>
      <c r="G2531" s="652" t="s">
        <v>84</v>
      </c>
      <c r="H2531" s="460" t="s">
        <v>28</v>
      </c>
      <c r="I2531" s="460" t="s">
        <v>41</v>
      </c>
      <c r="J2531" s="652" t="s">
        <v>76</v>
      </c>
      <c r="K2531" s="460"/>
      <c r="L2531" s="460"/>
      <c r="M2531" s="460" t="s">
        <v>69</v>
      </c>
      <c r="N2531" s="460" t="s">
        <v>70</v>
      </c>
      <c r="O2531" s="459">
        <v>8</v>
      </c>
      <c r="P2531" s="460" t="s">
        <v>28</v>
      </c>
    </row>
    <row r="2532" spans="1:16" x14ac:dyDescent="0.2">
      <c r="A2532" s="460" t="s">
        <v>2786</v>
      </c>
      <c r="B2532" s="652" t="s">
        <v>2821</v>
      </c>
      <c r="C2532" s="546" t="s">
        <v>2840</v>
      </c>
      <c r="D2532" s="460">
        <v>50</v>
      </c>
      <c r="E2532" s="653" t="s">
        <v>26</v>
      </c>
      <c r="F2532" s="460">
        <v>120</v>
      </c>
      <c r="G2532" s="652" t="s">
        <v>84</v>
      </c>
      <c r="H2532" s="460" t="s">
        <v>28</v>
      </c>
      <c r="I2532" s="460" t="s">
        <v>41</v>
      </c>
      <c r="J2532" s="652" t="s">
        <v>76</v>
      </c>
      <c r="K2532" s="460"/>
      <c r="L2532" s="460"/>
      <c r="M2532" s="460" t="s">
        <v>69</v>
      </c>
      <c r="N2532" s="460" t="s">
        <v>70</v>
      </c>
      <c r="O2532" s="459">
        <v>8</v>
      </c>
      <c r="P2532" s="460" t="s">
        <v>28</v>
      </c>
    </row>
    <row r="2533" spans="1:16" x14ac:dyDescent="0.2">
      <c r="A2533" s="460" t="s">
        <v>2786</v>
      </c>
      <c r="B2533" s="652" t="s">
        <v>2821</v>
      </c>
      <c r="C2533" s="546" t="s">
        <v>2841</v>
      </c>
      <c r="D2533" s="652">
        <v>50</v>
      </c>
      <c r="E2533" s="653" t="s">
        <v>26</v>
      </c>
      <c r="F2533" s="460">
        <v>120</v>
      </c>
      <c r="G2533" s="652" t="s">
        <v>84</v>
      </c>
      <c r="H2533" s="460" t="s">
        <v>28</v>
      </c>
      <c r="I2533" s="460" t="s">
        <v>41</v>
      </c>
      <c r="J2533" s="652" t="s">
        <v>76</v>
      </c>
      <c r="K2533" s="460"/>
      <c r="L2533" s="460"/>
      <c r="M2533" s="460" t="s">
        <v>69</v>
      </c>
      <c r="N2533" s="460" t="s">
        <v>70</v>
      </c>
      <c r="O2533" s="459">
        <v>8</v>
      </c>
      <c r="P2533" s="460" t="s">
        <v>28</v>
      </c>
    </row>
    <row r="2534" spans="1:16" x14ac:dyDescent="0.2">
      <c r="A2534" s="460" t="s">
        <v>2786</v>
      </c>
      <c r="B2534" s="652" t="s">
        <v>2821</v>
      </c>
      <c r="C2534" s="546" t="s">
        <v>2842</v>
      </c>
      <c r="D2534" s="460">
        <v>50</v>
      </c>
      <c r="E2534" s="653" t="s">
        <v>26</v>
      </c>
      <c r="F2534" s="460">
        <v>120</v>
      </c>
      <c r="G2534" s="652" t="s">
        <v>84</v>
      </c>
      <c r="H2534" s="460" t="s">
        <v>28</v>
      </c>
      <c r="I2534" s="460" t="s">
        <v>41</v>
      </c>
      <c r="J2534" s="652" t="s">
        <v>76</v>
      </c>
      <c r="K2534" s="460"/>
      <c r="L2534" s="460"/>
      <c r="M2534" s="460" t="s">
        <v>69</v>
      </c>
      <c r="N2534" s="460" t="s">
        <v>70</v>
      </c>
      <c r="O2534" s="459">
        <v>8</v>
      </c>
      <c r="P2534" s="460" t="s">
        <v>28</v>
      </c>
    </row>
    <row r="2535" spans="1:16" x14ac:dyDescent="0.2">
      <c r="A2535" s="460" t="s">
        <v>2786</v>
      </c>
      <c r="B2535" s="652" t="s">
        <v>2821</v>
      </c>
      <c r="C2535" s="546" t="s">
        <v>2843</v>
      </c>
      <c r="D2535" s="652">
        <v>50</v>
      </c>
      <c r="E2535" s="653" t="s">
        <v>26</v>
      </c>
      <c r="F2535" s="460">
        <v>120</v>
      </c>
      <c r="G2535" s="652" t="s">
        <v>84</v>
      </c>
      <c r="H2535" s="460" t="s">
        <v>28</v>
      </c>
      <c r="I2535" s="460" t="s">
        <v>41</v>
      </c>
      <c r="J2535" s="652" t="s">
        <v>76</v>
      </c>
      <c r="K2535" s="460"/>
      <c r="L2535" s="460"/>
      <c r="M2535" s="460" t="s">
        <v>69</v>
      </c>
      <c r="N2535" s="460" t="s">
        <v>70</v>
      </c>
      <c r="O2535" s="459">
        <v>8</v>
      </c>
      <c r="P2535" s="460" t="s">
        <v>28</v>
      </c>
    </row>
    <row r="2536" spans="1:16" x14ac:dyDescent="0.2">
      <c r="A2536" s="460" t="s">
        <v>2786</v>
      </c>
      <c r="B2536" s="652" t="s">
        <v>2821</v>
      </c>
      <c r="C2536" s="546" t="s">
        <v>2844</v>
      </c>
      <c r="D2536" s="652">
        <v>1750</v>
      </c>
      <c r="E2536" s="653" t="s">
        <v>2220</v>
      </c>
      <c r="F2536" s="460">
        <v>0</v>
      </c>
      <c r="G2536" s="652" t="s">
        <v>130</v>
      </c>
      <c r="H2536" s="460" t="s">
        <v>28</v>
      </c>
      <c r="I2536" s="460" t="s">
        <v>41</v>
      </c>
      <c r="J2536" s="652" t="s">
        <v>76</v>
      </c>
      <c r="K2536" s="460"/>
      <c r="L2536" s="460"/>
      <c r="M2536" s="460"/>
      <c r="N2536" s="460"/>
      <c r="O2536" s="459"/>
      <c r="P2536" s="460" t="s">
        <v>28</v>
      </c>
    </row>
    <row r="2537" spans="1:16" x14ac:dyDescent="0.2">
      <c r="A2537" s="460" t="s">
        <v>2786</v>
      </c>
      <c r="B2537" s="652" t="s">
        <v>2821</v>
      </c>
      <c r="C2537" s="546" t="s">
        <v>2845</v>
      </c>
      <c r="D2537" s="652">
        <v>1250</v>
      </c>
      <c r="E2537" s="653" t="s">
        <v>2220</v>
      </c>
      <c r="F2537" s="460">
        <v>0</v>
      </c>
      <c r="G2537" s="652" t="s">
        <v>130</v>
      </c>
      <c r="H2537" s="460" t="s">
        <v>28</v>
      </c>
      <c r="I2537" s="460" t="s">
        <v>41</v>
      </c>
      <c r="J2537" s="652" t="s">
        <v>76</v>
      </c>
      <c r="K2537" s="460"/>
      <c r="L2537" s="460"/>
      <c r="M2537" s="460"/>
      <c r="N2537" s="460"/>
      <c r="O2537" s="459"/>
      <c r="P2537" s="460" t="s">
        <v>28</v>
      </c>
    </row>
    <row r="2538" spans="1:16" x14ac:dyDescent="0.2">
      <c r="A2538" s="460" t="s">
        <v>2786</v>
      </c>
      <c r="B2538" s="652" t="s">
        <v>2821</v>
      </c>
      <c r="C2538" s="546" t="s">
        <v>2844</v>
      </c>
      <c r="D2538" s="652">
        <v>1750</v>
      </c>
      <c r="E2538" s="653" t="s">
        <v>2220</v>
      </c>
      <c r="F2538" s="460">
        <v>0</v>
      </c>
      <c r="G2538" s="652" t="s">
        <v>130</v>
      </c>
      <c r="H2538" s="460" t="s">
        <v>28</v>
      </c>
      <c r="I2538" s="460" t="s">
        <v>41</v>
      </c>
      <c r="J2538" s="652" t="s">
        <v>76</v>
      </c>
      <c r="K2538" s="460"/>
      <c r="L2538" s="460"/>
      <c r="M2538" s="460"/>
      <c r="N2538" s="460"/>
      <c r="O2538" s="459"/>
      <c r="P2538" s="460" t="s">
        <v>28</v>
      </c>
    </row>
    <row r="2539" spans="1:16" x14ac:dyDescent="0.2">
      <c r="A2539" s="460" t="s">
        <v>2786</v>
      </c>
      <c r="B2539" s="652" t="s">
        <v>2821</v>
      </c>
      <c r="C2539" s="546" t="s">
        <v>2844</v>
      </c>
      <c r="D2539" s="652">
        <v>1750</v>
      </c>
      <c r="E2539" s="653" t="s">
        <v>2220</v>
      </c>
      <c r="F2539" s="460">
        <v>0</v>
      </c>
      <c r="G2539" s="652" t="s">
        <v>130</v>
      </c>
      <c r="H2539" s="460" t="s">
        <v>28</v>
      </c>
      <c r="I2539" s="460" t="s">
        <v>41</v>
      </c>
      <c r="J2539" s="652" t="s">
        <v>76</v>
      </c>
      <c r="K2539" s="460"/>
      <c r="L2539" s="460"/>
      <c r="M2539" s="460"/>
      <c r="N2539" s="460"/>
      <c r="O2539" s="459"/>
      <c r="P2539" s="460" t="s">
        <v>28</v>
      </c>
    </row>
    <row r="2540" spans="1:16" ht="24" x14ac:dyDescent="0.2">
      <c r="A2540" s="460" t="s">
        <v>2786</v>
      </c>
      <c r="B2540" s="652" t="s">
        <v>2821</v>
      </c>
      <c r="C2540" s="546" t="s">
        <v>2846</v>
      </c>
      <c r="D2540" s="652">
        <v>1250</v>
      </c>
      <c r="E2540" s="653" t="s">
        <v>2220</v>
      </c>
      <c r="F2540" s="460">
        <v>1700</v>
      </c>
      <c r="G2540" s="652" t="s">
        <v>130</v>
      </c>
      <c r="H2540" s="460" t="s">
        <v>28</v>
      </c>
      <c r="I2540" s="460" t="s">
        <v>41</v>
      </c>
      <c r="J2540" s="652" t="s">
        <v>76</v>
      </c>
      <c r="K2540" s="460"/>
      <c r="L2540" s="460"/>
      <c r="M2540" s="460" t="s">
        <v>69</v>
      </c>
      <c r="N2540" s="460" t="s">
        <v>35</v>
      </c>
      <c r="O2540" s="130" t="s">
        <v>2847</v>
      </c>
      <c r="P2540" s="460" t="s">
        <v>28</v>
      </c>
    </row>
    <row r="2541" spans="1:16" ht="24" x14ac:dyDescent="0.2">
      <c r="A2541" s="460" t="s">
        <v>2786</v>
      </c>
      <c r="B2541" s="652" t="s">
        <v>2821</v>
      </c>
      <c r="C2541" s="654" t="s">
        <v>2848</v>
      </c>
      <c r="D2541" s="652">
        <v>1200</v>
      </c>
      <c r="E2541" s="653" t="s">
        <v>2220</v>
      </c>
      <c r="F2541" s="460">
        <v>500</v>
      </c>
      <c r="G2541" s="653" t="s">
        <v>264</v>
      </c>
      <c r="H2541" s="460" t="s">
        <v>28</v>
      </c>
      <c r="I2541" s="460" t="s">
        <v>41</v>
      </c>
      <c r="J2541" s="652" t="s">
        <v>76</v>
      </c>
      <c r="K2541" s="460"/>
      <c r="L2541" s="460"/>
      <c r="M2541" s="460" t="s">
        <v>69</v>
      </c>
      <c r="N2541" s="460" t="s">
        <v>70</v>
      </c>
      <c r="O2541" s="130" t="s">
        <v>2847</v>
      </c>
      <c r="P2541" s="460" t="s">
        <v>28</v>
      </c>
    </row>
    <row r="2542" spans="1:16" x14ac:dyDescent="0.2">
      <c r="A2542" s="460" t="s">
        <v>2786</v>
      </c>
      <c r="B2542" s="460" t="s">
        <v>2849</v>
      </c>
      <c r="C2542" s="459" t="s">
        <v>2850</v>
      </c>
      <c r="D2542" s="655">
        <v>50</v>
      </c>
      <c r="E2542" s="655" t="s">
        <v>26</v>
      </c>
      <c r="F2542" s="655">
        <v>150</v>
      </c>
      <c r="G2542" s="655" t="s">
        <v>27</v>
      </c>
      <c r="H2542" s="655" t="s">
        <v>28</v>
      </c>
      <c r="I2542" s="655" t="s">
        <v>29</v>
      </c>
      <c r="J2542" s="660" t="s">
        <v>28</v>
      </c>
      <c r="K2542" s="661" t="s">
        <v>2851</v>
      </c>
      <c r="L2542" s="655">
        <v>50</v>
      </c>
      <c r="M2542" s="655" t="s">
        <v>69</v>
      </c>
      <c r="N2542" s="655" t="s">
        <v>459</v>
      </c>
      <c r="O2542" s="655">
        <v>24</v>
      </c>
      <c r="P2542" s="655" t="s">
        <v>2852</v>
      </c>
    </row>
    <row r="2543" spans="1:16" x14ac:dyDescent="0.2">
      <c r="A2543" s="460" t="s">
        <v>2786</v>
      </c>
      <c r="B2543" s="460" t="s">
        <v>2849</v>
      </c>
      <c r="C2543" s="653" t="s">
        <v>2853</v>
      </c>
      <c r="D2543" s="656">
        <v>50</v>
      </c>
      <c r="E2543" s="656" t="s">
        <v>26</v>
      </c>
      <c r="F2543" s="656">
        <v>150</v>
      </c>
      <c r="G2543" s="656" t="s">
        <v>27</v>
      </c>
      <c r="H2543" s="656" t="s">
        <v>28</v>
      </c>
      <c r="I2543" s="656" t="s">
        <v>29</v>
      </c>
      <c r="J2543" s="662" t="s">
        <v>28</v>
      </c>
      <c r="K2543" s="663" t="s">
        <v>2851</v>
      </c>
      <c r="L2543" s="656">
        <v>50</v>
      </c>
      <c r="M2543" s="656" t="s">
        <v>69</v>
      </c>
      <c r="N2543" s="656" t="s">
        <v>2854</v>
      </c>
      <c r="O2543" s="656">
        <v>24</v>
      </c>
      <c r="P2543" s="656" t="s">
        <v>2852</v>
      </c>
    </row>
    <row r="2544" spans="1:16" x14ac:dyDescent="0.2">
      <c r="A2544" s="460" t="s">
        <v>2786</v>
      </c>
      <c r="B2544" s="460" t="s">
        <v>2849</v>
      </c>
      <c r="C2544" s="653" t="s">
        <v>2855</v>
      </c>
      <c r="D2544" s="656">
        <v>50</v>
      </c>
      <c r="E2544" s="656" t="s">
        <v>26</v>
      </c>
      <c r="F2544" s="656">
        <v>150</v>
      </c>
      <c r="G2544" s="656" t="s">
        <v>27</v>
      </c>
      <c r="H2544" s="656" t="s">
        <v>28</v>
      </c>
      <c r="I2544" s="656" t="s">
        <v>29</v>
      </c>
      <c r="J2544" s="662" t="s">
        <v>28</v>
      </c>
      <c r="K2544" s="663" t="s">
        <v>2851</v>
      </c>
      <c r="L2544" s="656">
        <v>50</v>
      </c>
      <c r="M2544" s="656" t="s">
        <v>69</v>
      </c>
      <c r="N2544" s="656" t="s">
        <v>2854</v>
      </c>
      <c r="O2544" s="656">
        <v>24</v>
      </c>
      <c r="P2544" s="663" t="s">
        <v>28</v>
      </c>
    </row>
    <row r="2545" spans="1:16" x14ac:dyDescent="0.2">
      <c r="A2545" s="460" t="s">
        <v>2786</v>
      </c>
      <c r="B2545" s="460" t="s">
        <v>2849</v>
      </c>
      <c r="C2545" s="653" t="s">
        <v>2856</v>
      </c>
      <c r="D2545" s="656">
        <v>50</v>
      </c>
      <c r="E2545" s="656" t="s">
        <v>26</v>
      </c>
      <c r="F2545" s="656">
        <v>150</v>
      </c>
      <c r="G2545" s="656" t="s">
        <v>27</v>
      </c>
      <c r="H2545" s="656" t="s">
        <v>28</v>
      </c>
      <c r="I2545" s="656" t="s">
        <v>29</v>
      </c>
      <c r="J2545" s="662" t="s">
        <v>28</v>
      </c>
      <c r="K2545" s="663" t="s">
        <v>2851</v>
      </c>
      <c r="L2545" s="656">
        <v>50</v>
      </c>
      <c r="M2545" s="656" t="s">
        <v>69</v>
      </c>
      <c r="N2545" s="656" t="s">
        <v>2854</v>
      </c>
      <c r="O2545" s="656">
        <v>24</v>
      </c>
      <c r="P2545" s="663" t="s">
        <v>28</v>
      </c>
    </row>
    <row r="2546" spans="1:16" x14ac:dyDescent="0.2">
      <c r="A2546" s="460" t="s">
        <v>2786</v>
      </c>
      <c r="B2546" s="460" t="s">
        <v>2849</v>
      </c>
      <c r="C2546" s="653" t="s">
        <v>2857</v>
      </c>
      <c r="D2546" s="656">
        <v>50</v>
      </c>
      <c r="E2546" s="656" t="s">
        <v>26</v>
      </c>
      <c r="F2546" s="656">
        <v>150</v>
      </c>
      <c r="G2546" s="656" t="s">
        <v>27</v>
      </c>
      <c r="H2546" s="656" t="s">
        <v>28</v>
      </c>
      <c r="I2546" s="656" t="s">
        <v>29</v>
      </c>
      <c r="J2546" s="662" t="s">
        <v>28</v>
      </c>
      <c r="K2546" s="663" t="s">
        <v>2851</v>
      </c>
      <c r="L2546" s="656">
        <v>50</v>
      </c>
      <c r="M2546" s="656" t="s">
        <v>69</v>
      </c>
      <c r="N2546" s="656" t="s">
        <v>2854</v>
      </c>
      <c r="O2546" s="656">
        <v>24</v>
      </c>
      <c r="P2546" s="656" t="s">
        <v>2852</v>
      </c>
    </row>
    <row r="2547" spans="1:16" x14ac:dyDescent="0.2">
      <c r="A2547" s="460" t="s">
        <v>2786</v>
      </c>
      <c r="B2547" s="460" t="s">
        <v>2849</v>
      </c>
      <c r="C2547" s="653" t="s">
        <v>2858</v>
      </c>
      <c r="D2547" s="656">
        <v>50</v>
      </c>
      <c r="E2547" s="656" t="s">
        <v>26</v>
      </c>
      <c r="F2547" s="656">
        <v>150</v>
      </c>
      <c r="G2547" s="656" t="s">
        <v>27</v>
      </c>
      <c r="H2547" s="656" t="s">
        <v>28</v>
      </c>
      <c r="I2547" s="656" t="s">
        <v>29</v>
      </c>
      <c r="J2547" s="662" t="s">
        <v>28</v>
      </c>
      <c r="K2547" s="663" t="s">
        <v>2851</v>
      </c>
      <c r="L2547" s="656">
        <v>50</v>
      </c>
      <c r="M2547" s="656" t="s">
        <v>69</v>
      </c>
      <c r="N2547" s="656" t="s">
        <v>2854</v>
      </c>
      <c r="O2547" s="656">
        <v>24</v>
      </c>
      <c r="P2547" s="656" t="s">
        <v>2852</v>
      </c>
    </row>
    <row r="2548" spans="1:16" x14ac:dyDescent="0.2">
      <c r="A2548" s="460" t="s">
        <v>2786</v>
      </c>
      <c r="B2548" s="460" t="s">
        <v>2849</v>
      </c>
      <c r="C2548" s="653" t="s">
        <v>2859</v>
      </c>
      <c r="D2548" s="656">
        <v>50</v>
      </c>
      <c r="E2548" s="656" t="s">
        <v>26</v>
      </c>
      <c r="F2548" s="656">
        <v>150</v>
      </c>
      <c r="G2548" s="656" t="s">
        <v>27</v>
      </c>
      <c r="H2548" s="656" t="s">
        <v>28</v>
      </c>
      <c r="I2548" s="656" t="s">
        <v>29</v>
      </c>
      <c r="J2548" s="662" t="s">
        <v>28</v>
      </c>
      <c r="K2548" s="663" t="s">
        <v>2851</v>
      </c>
      <c r="L2548" s="656">
        <v>50</v>
      </c>
      <c r="M2548" s="656" t="s">
        <v>69</v>
      </c>
      <c r="N2548" s="656" t="s">
        <v>2854</v>
      </c>
      <c r="O2548" s="656">
        <v>24</v>
      </c>
      <c r="P2548" s="663" t="s">
        <v>28</v>
      </c>
    </row>
    <row r="2549" spans="1:16" x14ac:dyDescent="0.2">
      <c r="A2549" s="460" t="s">
        <v>2786</v>
      </c>
      <c r="B2549" s="460" t="s">
        <v>2849</v>
      </c>
      <c r="C2549" s="653" t="s">
        <v>2860</v>
      </c>
      <c r="D2549" s="656">
        <v>50</v>
      </c>
      <c r="E2549" s="656" t="s">
        <v>26</v>
      </c>
      <c r="F2549" s="656">
        <v>150</v>
      </c>
      <c r="G2549" s="656" t="s">
        <v>27</v>
      </c>
      <c r="H2549" s="656" t="s">
        <v>28</v>
      </c>
      <c r="I2549" s="656" t="s">
        <v>29</v>
      </c>
      <c r="J2549" s="662" t="s">
        <v>28</v>
      </c>
      <c r="K2549" s="663" t="s">
        <v>2851</v>
      </c>
      <c r="L2549" s="656">
        <v>50</v>
      </c>
      <c r="M2549" s="656" t="s">
        <v>32</v>
      </c>
      <c r="N2549" s="656" t="s">
        <v>368</v>
      </c>
      <c r="O2549" s="656">
        <v>24</v>
      </c>
      <c r="P2549" s="663" t="s">
        <v>28</v>
      </c>
    </row>
    <row r="2550" spans="1:16" x14ac:dyDescent="0.2">
      <c r="A2550" s="460" t="s">
        <v>2786</v>
      </c>
      <c r="B2550" s="460" t="s">
        <v>2849</v>
      </c>
      <c r="C2550" s="653" t="s">
        <v>2861</v>
      </c>
      <c r="D2550" s="656">
        <v>50</v>
      </c>
      <c r="E2550" s="656" t="s">
        <v>26</v>
      </c>
      <c r="F2550" s="656">
        <v>150</v>
      </c>
      <c r="G2550" s="656" t="s">
        <v>27</v>
      </c>
      <c r="H2550" s="656" t="s">
        <v>28</v>
      </c>
      <c r="I2550" s="656" t="s">
        <v>29</v>
      </c>
      <c r="J2550" s="662" t="s">
        <v>28</v>
      </c>
      <c r="K2550" s="663" t="s">
        <v>2851</v>
      </c>
      <c r="L2550" s="656">
        <v>50</v>
      </c>
      <c r="M2550" s="656" t="s">
        <v>32</v>
      </c>
      <c r="N2550" s="656" t="s">
        <v>368</v>
      </c>
      <c r="O2550" s="656">
        <v>24</v>
      </c>
      <c r="P2550" s="656" t="s">
        <v>2852</v>
      </c>
    </row>
    <row r="2551" spans="1:16" x14ac:dyDescent="0.2">
      <c r="A2551" s="460" t="s">
        <v>2786</v>
      </c>
      <c r="B2551" s="460" t="s">
        <v>2849</v>
      </c>
      <c r="C2551" s="653" t="s">
        <v>2862</v>
      </c>
      <c r="D2551" s="656">
        <v>50</v>
      </c>
      <c r="E2551" s="656" t="s">
        <v>26</v>
      </c>
      <c r="F2551" s="656">
        <v>150</v>
      </c>
      <c r="G2551" s="656" t="s">
        <v>27</v>
      </c>
      <c r="H2551" s="656" t="s">
        <v>28</v>
      </c>
      <c r="I2551" s="656" t="s">
        <v>29</v>
      </c>
      <c r="J2551" s="662" t="s">
        <v>28</v>
      </c>
      <c r="K2551" s="663" t="s">
        <v>2851</v>
      </c>
      <c r="L2551" s="656">
        <v>50</v>
      </c>
      <c r="M2551" s="656" t="s">
        <v>69</v>
      </c>
      <c r="N2551" s="656" t="s">
        <v>368</v>
      </c>
      <c r="O2551" s="656">
        <v>24</v>
      </c>
      <c r="P2551" s="656" t="s">
        <v>2852</v>
      </c>
    </row>
    <row r="2552" spans="1:16" x14ac:dyDescent="0.2">
      <c r="A2552" s="460" t="s">
        <v>2786</v>
      </c>
      <c r="B2552" s="460" t="s">
        <v>2849</v>
      </c>
      <c r="C2552" s="653" t="s">
        <v>2863</v>
      </c>
      <c r="D2552" s="656">
        <v>50</v>
      </c>
      <c r="E2552" s="656" t="s">
        <v>26</v>
      </c>
      <c r="F2552" s="656">
        <v>150</v>
      </c>
      <c r="G2552" s="656" t="s">
        <v>27</v>
      </c>
      <c r="H2552" s="656" t="s">
        <v>28</v>
      </c>
      <c r="I2552" s="656" t="s">
        <v>29</v>
      </c>
      <c r="J2552" s="662" t="s">
        <v>28</v>
      </c>
      <c r="K2552" s="663" t="s">
        <v>2851</v>
      </c>
      <c r="L2552" s="656">
        <v>50</v>
      </c>
      <c r="M2552" s="656" t="s">
        <v>32</v>
      </c>
      <c r="N2552" s="656" t="s">
        <v>368</v>
      </c>
      <c r="O2552" s="656">
        <v>24</v>
      </c>
      <c r="P2552" s="663" t="s">
        <v>2864</v>
      </c>
    </row>
    <row r="2553" spans="1:16" x14ac:dyDescent="0.2">
      <c r="A2553" s="460" t="s">
        <v>2786</v>
      </c>
      <c r="B2553" s="460" t="s">
        <v>2849</v>
      </c>
      <c r="C2553" s="653" t="s">
        <v>2865</v>
      </c>
      <c r="D2553" s="656">
        <v>50</v>
      </c>
      <c r="E2553" s="656" t="s">
        <v>26</v>
      </c>
      <c r="F2553" s="656">
        <v>150</v>
      </c>
      <c r="G2553" s="656" t="s">
        <v>27</v>
      </c>
      <c r="H2553" s="656" t="s">
        <v>28</v>
      </c>
      <c r="I2553" s="656" t="s">
        <v>29</v>
      </c>
      <c r="J2553" s="662" t="s">
        <v>28</v>
      </c>
      <c r="K2553" s="663" t="s">
        <v>2851</v>
      </c>
      <c r="L2553" s="656">
        <v>50</v>
      </c>
      <c r="M2553" s="656" t="s">
        <v>32</v>
      </c>
      <c r="N2553" s="656" t="s">
        <v>368</v>
      </c>
      <c r="O2553" s="656">
        <v>24</v>
      </c>
      <c r="P2553" s="656" t="s">
        <v>2852</v>
      </c>
    </row>
    <row r="2554" spans="1:16" x14ac:dyDescent="0.2">
      <c r="A2554" s="460" t="s">
        <v>2786</v>
      </c>
      <c r="B2554" s="460" t="s">
        <v>2849</v>
      </c>
      <c r="C2554" s="653" t="s">
        <v>2866</v>
      </c>
      <c r="D2554" s="656">
        <v>50</v>
      </c>
      <c r="E2554" s="656" t="s">
        <v>26</v>
      </c>
      <c r="F2554" s="656">
        <v>150</v>
      </c>
      <c r="G2554" s="656" t="s">
        <v>27</v>
      </c>
      <c r="H2554" s="656" t="s">
        <v>28</v>
      </c>
      <c r="I2554" s="656" t="s">
        <v>29</v>
      </c>
      <c r="J2554" s="662" t="s">
        <v>28</v>
      </c>
      <c r="K2554" s="663" t="s">
        <v>2851</v>
      </c>
      <c r="L2554" s="656">
        <v>50</v>
      </c>
      <c r="M2554" s="656" t="s">
        <v>32</v>
      </c>
      <c r="N2554" s="656" t="s">
        <v>368</v>
      </c>
      <c r="O2554" s="656">
        <v>24</v>
      </c>
      <c r="P2554" s="663" t="s">
        <v>28</v>
      </c>
    </row>
    <row r="2555" spans="1:16" x14ac:dyDescent="0.2">
      <c r="A2555" s="460" t="s">
        <v>2786</v>
      </c>
      <c r="B2555" s="460" t="s">
        <v>2849</v>
      </c>
      <c r="C2555" s="653" t="s">
        <v>2867</v>
      </c>
      <c r="D2555" s="656">
        <v>50</v>
      </c>
      <c r="E2555" s="656" t="s">
        <v>26</v>
      </c>
      <c r="F2555" s="656">
        <v>150</v>
      </c>
      <c r="G2555" s="656" t="s">
        <v>27</v>
      </c>
      <c r="H2555" s="656" t="s">
        <v>28</v>
      </c>
      <c r="I2555" s="656" t="s">
        <v>29</v>
      </c>
      <c r="J2555" s="662" t="s">
        <v>28</v>
      </c>
      <c r="K2555" s="663" t="s">
        <v>2851</v>
      </c>
      <c r="L2555" s="656">
        <v>50</v>
      </c>
      <c r="M2555" s="656" t="s">
        <v>69</v>
      </c>
      <c r="N2555" s="656" t="s">
        <v>2854</v>
      </c>
      <c r="O2555" s="656">
        <v>24</v>
      </c>
      <c r="P2555" s="663" t="s">
        <v>28</v>
      </c>
    </row>
    <row r="2556" spans="1:16" x14ac:dyDescent="0.2">
      <c r="A2556" s="460" t="s">
        <v>2786</v>
      </c>
      <c r="B2556" s="460" t="s">
        <v>2849</v>
      </c>
      <c r="C2556" s="653" t="s">
        <v>2868</v>
      </c>
      <c r="D2556" s="656">
        <v>50</v>
      </c>
      <c r="E2556" s="656" t="s">
        <v>26</v>
      </c>
      <c r="F2556" s="656">
        <v>150</v>
      </c>
      <c r="G2556" s="656" t="s">
        <v>264</v>
      </c>
      <c r="H2556" s="656" t="s">
        <v>28</v>
      </c>
      <c r="I2556" s="656" t="s">
        <v>29</v>
      </c>
      <c r="J2556" s="656" t="s">
        <v>76</v>
      </c>
      <c r="K2556" s="663"/>
      <c r="L2556" s="656"/>
      <c r="M2556" s="656" t="s">
        <v>69</v>
      </c>
      <c r="N2556" s="656" t="s">
        <v>2869</v>
      </c>
      <c r="O2556" s="656">
        <v>24</v>
      </c>
      <c r="P2556" s="663" t="s">
        <v>2870</v>
      </c>
    </row>
    <row r="2557" spans="1:16" x14ac:dyDescent="0.2">
      <c r="A2557" s="460" t="s">
        <v>2786</v>
      </c>
      <c r="B2557" s="460" t="s">
        <v>2849</v>
      </c>
      <c r="C2557" s="653" t="s">
        <v>2871</v>
      </c>
      <c r="D2557" s="656">
        <v>230</v>
      </c>
      <c r="E2557" s="656" t="s">
        <v>26</v>
      </c>
      <c r="F2557" s="656">
        <v>500</v>
      </c>
      <c r="G2557" s="656" t="s">
        <v>27</v>
      </c>
      <c r="H2557" s="656" t="s">
        <v>28</v>
      </c>
      <c r="I2557" s="656" t="s">
        <v>29</v>
      </c>
      <c r="J2557" s="656" t="s">
        <v>28</v>
      </c>
      <c r="K2557" s="663" t="s">
        <v>2851</v>
      </c>
      <c r="L2557" s="656">
        <v>200</v>
      </c>
      <c r="M2557" s="656" t="s">
        <v>69</v>
      </c>
      <c r="N2557" s="656" t="s">
        <v>2854</v>
      </c>
      <c r="O2557" s="656">
        <v>24</v>
      </c>
      <c r="P2557" s="663" t="s">
        <v>28</v>
      </c>
    </row>
    <row r="2558" spans="1:16" x14ac:dyDescent="0.2">
      <c r="A2558" s="460" t="s">
        <v>2786</v>
      </c>
      <c r="B2558" s="460" t="s">
        <v>2849</v>
      </c>
      <c r="C2558" s="653" t="s">
        <v>2872</v>
      </c>
      <c r="D2558" s="656">
        <v>230</v>
      </c>
      <c r="E2558" s="656" t="s">
        <v>26</v>
      </c>
      <c r="F2558" s="656">
        <v>500</v>
      </c>
      <c r="G2558" s="656" t="s">
        <v>27</v>
      </c>
      <c r="H2558" s="656" t="s">
        <v>28</v>
      </c>
      <c r="I2558" s="656" t="s">
        <v>29</v>
      </c>
      <c r="J2558" s="656" t="s">
        <v>28</v>
      </c>
      <c r="K2558" s="663" t="s">
        <v>2851</v>
      </c>
      <c r="L2558" s="656">
        <v>200</v>
      </c>
      <c r="M2558" s="656" t="s">
        <v>69</v>
      </c>
      <c r="N2558" s="656" t="s">
        <v>2854</v>
      </c>
      <c r="O2558" s="656">
        <v>24</v>
      </c>
      <c r="P2558" s="663" t="s">
        <v>28</v>
      </c>
    </row>
    <row r="2559" spans="1:16" x14ac:dyDescent="0.2">
      <c r="A2559" s="460" t="s">
        <v>2786</v>
      </c>
      <c r="B2559" s="460" t="s">
        <v>2849</v>
      </c>
      <c r="C2559" s="653" t="s">
        <v>2873</v>
      </c>
      <c r="D2559" s="656">
        <v>150</v>
      </c>
      <c r="E2559" s="656" t="s">
        <v>26</v>
      </c>
      <c r="F2559" s="656">
        <v>500</v>
      </c>
      <c r="G2559" s="656" t="s">
        <v>27</v>
      </c>
      <c r="H2559" s="656" t="s">
        <v>28</v>
      </c>
      <c r="I2559" s="656" t="s">
        <v>29</v>
      </c>
      <c r="J2559" s="656" t="s">
        <v>28</v>
      </c>
      <c r="K2559" s="663" t="s">
        <v>2851</v>
      </c>
      <c r="L2559" s="656">
        <v>200</v>
      </c>
      <c r="M2559" s="656" t="s">
        <v>69</v>
      </c>
      <c r="N2559" s="656" t="s">
        <v>2854</v>
      </c>
      <c r="O2559" s="656">
        <v>24</v>
      </c>
      <c r="P2559" s="663" t="s">
        <v>28</v>
      </c>
    </row>
    <row r="2560" spans="1:16" x14ac:dyDescent="0.2">
      <c r="A2560" s="460" t="s">
        <v>2786</v>
      </c>
      <c r="B2560" s="460" t="s">
        <v>2849</v>
      </c>
      <c r="C2560" s="653" t="s">
        <v>2874</v>
      </c>
      <c r="D2560" s="656">
        <v>230</v>
      </c>
      <c r="E2560" s="656" t="s">
        <v>26</v>
      </c>
      <c r="F2560" s="656">
        <v>500</v>
      </c>
      <c r="G2560" s="656" t="s">
        <v>27</v>
      </c>
      <c r="H2560" s="656" t="s">
        <v>28</v>
      </c>
      <c r="I2560" s="656" t="s">
        <v>29</v>
      </c>
      <c r="J2560" s="656" t="s">
        <v>28</v>
      </c>
      <c r="K2560" s="663" t="s">
        <v>2851</v>
      </c>
      <c r="L2560" s="656">
        <v>200</v>
      </c>
      <c r="M2560" s="656" t="s">
        <v>69</v>
      </c>
      <c r="N2560" s="656" t="s">
        <v>2854</v>
      </c>
      <c r="O2560" s="656">
        <v>24</v>
      </c>
      <c r="P2560" s="663" t="s">
        <v>2875</v>
      </c>
    </row>
    <row r="2561" spans="1:16" x14ac:dyDescent="0.2">
      <c r="A2561" s="460" t="s">
        <v>2786</v>
      </c>
      <c r="B2561" s="460" t="s">
        <v>2849</v>
      </c>
      <c r="C2561" s="653" t="s">
        <v>2876</v>
      </c>
      <c r="D2561" s="565">
        <v>150</v>
      </c>
      <c r="E2561" s="653" t="s">
        <v>26</v>
      </c>
      <c r="F2561" s="656">
        <v>400</v>
      </c>
      <c r="G2561" s="656" t="s">
        <v>27</v>
      </c>
      <c r="H2561" s="656" t="s">
        <v>28</v>
      </c>
      <c r="I2561" s="656" t="s">
        <v>29</v>
      </c>
      <c r="J2561" s="656" t="s">
        <v>28</v>
      </c>
      <c r="K2561" s="663" t="s">
        <v>2851</v>
      </c>
      <c r="L2561" s="656">
        <v>200</v>
      </c>
      <c r="M2561" s="656" t="s">
        <v>69</v>
      </c>
      <c r="N2561" s="656" t="s">
        <v>2854</v>
      </c>
      <c r="O2561" s="656">
        <v>24</v>
      </c>
      <c r="P2561" s="663" t="s">
        <v>28</v>
      </c>
    </row>
    <row r="2562" spans="1:16" x14ac:dyDescent="0.2">
      <c r="A2562" s="460" t="s">
        <v>2786</v>
      </c>
      <c r="B2562" s="460" t="s">
        <v>2849</v>
      </c>
      <c r="C2562" s="653" t="s">
        <v>2877</v>
      </c>
      <c r="D2562" s="655">
        <v>150</v>
      </c>
      <c r="E2562" s="656" t="s">
        <v>26</v>
      </c>
      <c r="F2562" s="656">
        <v>400</v>
      </c>
      <c r="G2562" s="656" t="s">
        <v>27</v>
      </c>
      <c r="H2562" s="656" t="s">
        <v>28</v>
      </c>
      <c r="I2562" s="656" t="s">
        <v>29</v>
      </c>
      <c r="J2562" s="656" t="s">
        <v>28</v>
      </c>
      <c r="K2562" s="663" t="s">
        <v>2851</v>
      </c>
      <c r="L2562" s="656">
        <v>200</v>
      </c>
      <c r="M2562" s="656" t="s">
        <v>69</v>
      </c>
      <c r="N2562" s="656" t="s">
        <v>2854</v>
      </c>
      <c r="O2562" s="656">
        <v>24</v>
      </c>
      <c r="P2562" s="663" t="s">
        <v>2864</v>
      </c>
    </row>
    <row r="2563" spans="1:16" x14ac:dyDescent="0.2">
      <c r="A2563" s="460" t="s">
        <v>2786</v>
      </c>
      <c r="B2563" s="460" t="s">
        <v>2849</v>
      </c>
      <c r="C2563" s="653" t="s">
        <v>2878</v>
      </c>
      <c r="D2563" s="565">
        <v>150</v>
      </c>
      <c r="E2563" s="653" t="s">
        <v>26</v>
      </c>
      <c r="F2563" s="656">
        <v>400</v>
      </c>
      <c r="G2563" s="656" t="s">
        <v>27</v>
      </c>
      <c r="H2563" s="656" t="s">
        <v>28</v>
      </c>
      <c r="I2563" s="656" t="s">
        <v>29</v>
      </c>
      <c r="J2563" s="656" t="s">
        <v>28</v>
      </c>
      <c r="K2563" s="663" t="s">
        <v>2851</v>
      </c>
      <c r="L2563" s="656">
        <v>200</v>
      </c>
      <c r="M2563" s="656" t="s">
        <v>69</v>
      </c>
      <c r="N2563" s="656" t="s">
        <v>2854</v>
      </c>
      <c r="O2563" s="656">
        <v>24</v>
      </c>
      <c r="P2563" s="663" t="s">
        <v>28</v>
      </c>
    </row>
    <row r="2564" spans="1:16" x14ac:dyDescent="0.2">
      <c r="A2564" s="460" t="s">
        <v>2786</v>
      </c>
      <c r="B2564" s="460" t="s">
        <v>2849</v>
      </c>
      <c r="C2564" s="653" t="s">
        <v>2879</v>
      </c>
      <c r="D2564" s="655">
        <v>150</v>
      </c>
      <c r="E2564" s="656" t="s">
        <v>26</v>
      </c>
      <c r="F2564" s="656"/>
      <c r="G2564" s="656" t="s">
        <v>27</v>
      </c>
      <c r="H2564" s="656" t="s">
        <v>28</v>
      </c>
      <c r="I2564" s="656" t="s">
        <v>29</v>
      </c>
      <c r="J2564" s="656" t="s">
        <v>28</v>
      </c>
      <c r="K2564" s="663" t="s">
        <v>2851</v>
      </c>
      <c r="L2564" s="656"/>
      <c r="M2564" s="656"/>
      <c r="N2564" s="656">
        <v>0</v>
      </c>
      <c r="O2564" s="656"/>
      <c r="P2564" s="656" t="s">
        <v>2880</v>
      </c>
    </row>
    <row r="2565" spans="1:16" x14ac:dyDescent="0.2">
      <c r="A2565" s="460" t="s">
        <v>2786</v>
      </c>
      <c r="B2565" s="460" t="s">
        <v>2849</v>
      </c>
      <c r="C2565" s="653" t="s">
        <v>2881</v>
      </c>
      <c r="D2565" s="565">
        <v>150</v>
      </c>
      <c r="E2565" s="653" t="s">
        <v>26</v>
      </c>
      <c r="F2565" s="656"/>
      <c r="G2565" s="656" t="s">
        <v>27</v>
      </c>
      <c r="H2565" s="656" t="s">
        <v>28</v>
      </c>
      <c r="I2565" s="656" t="s">
        <v>29</v>
      </c>
      <c r="J2565" s="656" t="s">
        <v>28</v>
      </c>
      <c r="K2565" s="663" t="s">
        <v>2851</v>
      </c>
      <c r="L2565" s="656"/>
      <c r="M2565" s="656"/>
      <c r="N2565" s="656">
        <v>0</v>
      </c>
      <c r="O2565" s="656"/>
      <c r="P2565" s="656" t="s">
        <v>2880</v>
      </c>
    </row>
    <row r="2566" spans="1:16" x14ac:dyDescent="0.2">
      <c r="A2566" s="460" t="s">
        <v>2786</v>
      </c>
      <c r="B2566" s="460" t="s">
        <v>2849</v>
      </c>
      <c r="C2566" s="653" t="s">
        <v>2882</v>
      </c>
      <c r="D2566" s="655">
        <v>150</v>
      </c>
      <c r="E2566" s="656" t="s">
        <v>26</v>
      </c>
      <c r="F2566" s="656">
        <v>400</v>
      </c>
      <c r="G2566" s="656" t="s">
        <v>27</v>
      </c>
      <c r="H2566" s="656" t="s">
        <v>28</v>
      </c>
      <c r="I2566" s="656" t="s">
        <v>29</v>
      </c>
      <c r="J2566" s="656" t="s">
        <v>28</v>
      </c>
      <c r="K2566" s="663" t="s">
        <v>2851</v>
      </c>
      <c r="L2566" s="656">
        <v>200</v>
      </c>
      <c r="M2566" s="656" t="s">
        <v>32</v>
      </c>
      <c r="N2566" s="656" t="s">
        <v>368</v>
      </c>
      <c r="O2566" s="656"/>
      <c r="P2566" s="663" t="s">
        <v>28</v>
      </c>
    </row>
    <row r="2567" spans="1:16" x14ac:dyDescent="0.2">
      <c r="A2567" s="460" t="s">
        <v>2786</v>
      </c>
      <c r="B2567" s="460" t="s">
        <v>2849</v>
      </c>
      <c r="C2567" s="653" t="s">
        <v>2883</v>
      </c>
      <c r="D2567" s="565">
        <v>150</v>
      </c>
      <c r="E2567" s="653" t="s">
        <v>26</v>
      </c>
      <c r="F2567" s="656">
        <v>400</v>
      </c>
      <c r="G2567" s="656" t="s">
        <v>27</v>
      </c>
      <c r="H2567" s="656" t="s">
        <v>28</v>
      </c>
      <c r="I2567" s="656" t="s">
        <v>29</v>
      </c>
      <c r="J2567" s="656" t="s">
        <v>28</v>
      </c>
      <c r="K2567" s="663" t="s">
        <v>2851</v>
      </c>
      <c r="L2567" s="656">
        <v>200</v>
      </c>
      <c r="M2567" s="656" t="s">
        <v>32</v>
      </c>
      <c r="N2567" s="656" t="s">
        <v>368</v>
      </c>
      <c r="O2567" s="656"/>
      <c r="P2567" s="663" t="s">
        <v>2875</v>
      </c>
    </row>
    <row r="2568" spans="1:16" x14ac:dyDescent="0.2">
      <c r="A2568" s="460" t="s">
        <v>2786</v>
      </c>
      <c r="B2568" s="460" t="s">
        <v>2849</v>
      </c>
      <c r="C2568" s="653" t="s">
        <v>2884</v>
      </c>
      <c r="D2568" s="655">
        <v>400</v>
      </c>
      <c r="E2568" s="656" t="s">
        <v>2885</v>
      </c>
      <c r="F2568" s="656">
        <v>700</v>
      </c>
      <c r="G2568" s="656" t="s">
        <v>130</v>
      </c>
      <c r="H2568" s="656" t="s">
        <v>28</v>
      </c>
      <c r="I2568" s="656" t="s">
        <v>29</v>
      </c>
      <c r="J2568" s="656" t="s">
        <v>76</v>
      </c>
      <c r="K2568" s="663"/>
      <c r="L2568" s="656"/>
      <c r="M2568" s="656" t="s">
        <v>32</v>
      </c>
      <c r="N2568" s="656"/>
      <c r="O2568" s="656">
        <v>24</v>
      </c>
      <c r="P2568" s="663" t="s">
        <v>28</v>
      </c>
    </row>
    <row r="2569" spans="1:16" x14ac:dyDescent="0.2">
      <c r="A2569" s="460" t="s">
        <v>2786</v>
      </c>
      <c r="B2569" s="460" t="s">
        <v>2849</v>
      </c>
      <c r="C2569" s="653" t="s">
        <v>2884</v>
      </c>
      <c r="D2569" s="656">
        <v>230</v>
      </c>
      <c r="E2569" s="656" t="s">
        <v>2885</v>
      </c>
      <c r="F2569" s="656">
        <v>700</v>
      </c>
      <c r="G2569" s="656" t="s">
        <v>130</v>
      </c>
      <c r="H2569" s="656" t="s">
        <v>28</v>
      </c>
      <c r="I2569" s="656" t="s">
        <v>29</v>
      </c>
      <c r="J2569" s="656" t="s">
        <v>76</v>
      </c>
      <c r="K2569" s="663"/>
      <c r="L2569" s="656"/>
      <c r="M2569" s="656" t="s">
        <v>32</v>
      </c>
      <c r="N2569" s="656"/>
      <c r="O2569" s="656">
        <v>24</v>
      </c>
      <c r="P2569" s="663" t="s">
        <v>28</v>
      </c>
    </row>
    <row r="2570" spans="1:16" x14ac:dyDescent="0.2">
      <c r="A2570" s="460" t="s">
        <v>2786</v>
      </c>
      <c r="B2570" s="460" t="s">
        <v>2849</v>
      </c>
      <c r="C2570" s="653" t="s">
        <v>2886</v>
      </c>
      <c r="D2570" s="656">
        <v>400</v>
      </c>
      <c r="E2570" s="656" t="s">
        <v>26</v>
      </c>
      <c r="F2570" s="656">
        <v>600</v>
      </c>
      <c r="G2570" s="656" t="s">
        <v>130</v>
      </c>
      <c r="H2570" s="656" t="s">
        <v>28</v>
      </c>
      <c r="I2570" s="656" t="s">
        <v>29</v>
      </c>
      <c r="J2570" s="656" t="s">
        <v>28</v>
      </c>
      <c r="K2570" s="663" t="s">
        <v>2851</v>
      </c>
      <c r="L2570" s="656">
        <v>400</v>
      </c>
      <c r="M2570" s="656" t="s">
        <v>32</v>
      </c>
      <c r="N2570" s="656"/>
      <c r="O2570" s="656">
        <v>24</v>
      </c>
      <c r="P2570" s="663" t="s">
        <v>28</v>
      </c>
    </row>
    <row r="2571" spans="1:16" x14ac:dyDescent="0.2">
      <c r="A2571" s="460" t="s">
        <v>2786</v>
      </c>
      <c r="B2571" s="460" t="s">
        <v>2849</v>
      </c>
      <c r="C2571" s="653" t="s">
        <v>2887</v>
      </c>
      <c r="D2571" s="656">
        <v>150</v>
      </c>
      <c r="E2571" s="656" t="s">
        <v>26</v>
      </c>
      <c r="F2571" s="656">
        <v>150</v>
      </c>
      <c r="G2571" s="656" t="s">
        <v>264</v>
      </c>
      <c r="H2571" s="656" t="s">
        <v>28</v>
      </c>
      <c r="I2571" s="656" t="s">
        <v>29</v>
      </c>
      <c r="J2571" s="656" t="s">
        <v>76</v>
      </c>
      <c r="K2571" s="663"/>
      <c r="L2571" s="656">
        <v>50</v>
      </c>
      <c r="M2571" s="656" t="s">
        <v>69</v>
      </c>
      <c r="N2571" s="656" t="s">
        <v>2869</v>
      </c>
      <c r="O2571" s="656">
        <v>24</v>
      </c>
      <c r="P2571" s="663" t="s">
        <v>2870</v>
      </c>
    </row>
    <row r="2572" spans="1:16" x14ac:dyDescent="0.2">
      <c r="A2572" s="460" t="s">
        <v>2786</v>
      </c>
      <c r="B2572" s="460" t="s">
        <v>2849</v>
      </c>
      <c r="C2572" s="653" t="s">
        <v>2888</v>
      </c>
      <c r="D2572" s="656">
        <v>230</v>
      </c>
      <c r="E2572" s="656" t="s">
        <v>26</v>
      </c>
      <c r="F2572" s="656">
        <v>500</v>
      </c>
      <c r="G2572" s="656" t="s">
        <v>130</v>
      </c>
      <c r="H2572" s="656" t="s">
        <v>28</v>
      </c>
      <c r="I2572" s="656" t="s">
        <v>29</v>
      </c>
      <c r="J2572" s="656" t="s">
        <v>28</v>
      </c>
      <c r="K2572" s="663" t="s">
        <v>2851</v>
      </c>
      <c r="L2572" s="656">
        <v>200</v>
      </c>
      <c r="M2572" s="656" t="s">
        <v>32</v>
      </c>
      <c r="N2572" s="656" t="s">
        <v>2854</v>
      </c>
      <c r="O2572" s="656">
        <v>24</v>
      </c>
      <c r="P2572" s="663" t="s">
        <v>28</v>
      </c>
    </row>
    <row r="2573" spans="1:16" x14ac:dyDescent="0.2">
      <c r="A2573" s="460" t="s">
        <v>2786</v>
      </c>
      <c r="B2573" s="460" t="s">
        <v>2849</v>
      </c>
      <c r="C2573" s="653" t="s">
        <v>2886</v>
      </c>
      <c r="D2573" s="656">
        <v>400</v>
      </c>
      <c r="E2573" s="656" t="s">
        <v>26</v>
      </c>
      <c r="F2573" s="656">
        <v>600</v>
      </c>
      <c r="G2573" s="656" t="s">
        <v>130</v>
      </c>
      <c r="H2573" s="656" t="s">
        <v>28</v>
      </c>
      <c r="I2573" s="656" t="s">
        <v>29</v>
      </c>
      <c r="J2573" s="656" t="s">
        <v>392</v>
      </c>
      <c r="K2573" s="663"/>
      <c r="L2573" s="656"/>
      <c r="M2573" s="656"/>
      <c r="N2573" s="656"/>
      <c r="O2573" s="656"/>
      <c r="P2573" s="663"/>
    </row>
    <row r="2574" spans="1:16" x14ac:dyDescent="0.2">
      <c r="A2574" s="460" t="s">
        <v>2786</v>
      </c>
      <c r="B2574" s="460" t="s">
        <v>2849</v>
      </c>
      <c r="C2574" s="653" t="s">
        <v>2888</v>
      </c>
      <c r="D2574" s="656">
        <v>230</v>
      </c>
      <c r="E2574" s="656" t="s">
        <v>26</v>
      </c>
      <c r="F2574" s="656">
        <v>500</v>
      </c>
      <c r="G2574" s="656" t="s">
        <v>130</v>
      </c>
      <c r="H2574" s="656" t="s">
        <v>28</v>
      </c>
      <c r="I2574" s="656" t="s">
        <v>29</v>
      </c>
      <c r="J2574" s="656" t="s">
        <v>2889</v>
      </c>
      <c r="K2574" s="663" t="s">
        <v>2851</v>
      </c>
      <c r="L2574" s="656"/>
      <c r="M2574" s="656"/>
      <c r="N2574" s="656"/>
      <c r="O2574" s="656"/>
      <c r="P2574" s="663"/>
    </row>
    <row r="2575" spans="1:16" x14ac:dyDescent="0.2">
      <c r="A2575" s="460" t="s">
        <v>2786</v>
      </c>
      <c r="B2575" s="460" t="s">
        <v>2849</v>
      </c>
      <c r="C2575" s="653" t="s">
        <v>2890</v>
      </c>
      <c r="D2575" s="656" t="s">
        <v>2891</v>
      </c>
      <c r="E2575" s="656" t="s">
        <v>26</v>
      </c>
      <c r="F2575" s="656">
        <v>500</v>
      </c>
      <c r="G2575" s="656" t="s">
        <v>84</v>
      </c>
      <c r="H2575" s="656" t="s">
        <v>28</v>
      </c>
      <c r="I2575" s="656" t="s">
        <v>41</v>
      </c>
      <c r="J2575" s="656" t="s">
        <v>76</v>
      </c>
      <c r="K2575" s="663"/>
      <c r="L2575" s="656"/>
      <c r="M2575" s="656" t="s">
        <v>69</v>
      </c>
      <c r="N2575" s="656" t="s">
        <v>459</v>
      </c>
      <c r="O2575" s="656">
        <v>24</v>
      </c>
      <c r="P2575" s="663" t="s">
        <v>76</v>
      </c>
    </row>
    <row r="2576" spans="1:16" x14ac:dyDescent="0.2">
      <c r="A2576" s="460" t="s">
        <v>2786</v>
      </c>
      <c r="B2576" s="460" t="s">
        <v>2849</v>
      </c>
      <c r="C2576" s="653" t="s">
        <v>2892</v>
      </c>
      <c r="D2576" s="656" t="s">
        <v>2891</v>
      </c>
      <c r="E2576" s="656" t="s">
        <v>26</v>
      </c>
      <c r="F2576" s="656">
        <v>500</v>
      </c>
      <c r="G2576" s="656" t="s">
        <v>84</v>
      </c>
      <c r="H2576" s="656" t="s">
        <v>28</v>
      </c>
      <c r="I2576" s="656" t="s">
        <v>41</v>
      </c>
      <c r="J2576" s="656" t="s">
        <v>76</v>
      </c>
      <c r="K2576" s="663"/>
      <c r="L2576" s="656"/>
      <c r="M2576" s="656" t="s">
        <v>69</v>
      </c>
      <c r="N2576" s="656" t="s">
        <v>2854</v>
      </c>
      <c r="O2576" s="656">
        <v>24</v>
      </c>
      <c r="P2576" s="663" t="s">
        <v>28</v>
      </c>
    </row>
    <row r="2577" spans="1:16" x14ac:dyDescent="0.2">
      <c r="A2577" s="460" t="s">
        <v>2786</v>
      </c>
      <c r="B2577" s="460" t="s">
        <v>2849</v>
      </c>
      <c r="C2577" s="653" t="s">
        <v>2893</v>
      </c>
      <c r="D2577" s="656" t="s">
        <v>2891</v>
      </c>
      <c r="E2577" s="656" t="s">
        <v>26</v>
      </c>
      <c r="F2577" s="656">
        <v>500</v>
      </c>
      <c r="G2577" s="656" t="s">
        <v>84</v>
      </c>
      <c r="H2577" s="656" t="s">
        <v>28</v>
      </c>
      <c r="I2577" s="656" t="s">
        <v>41</v>
      </c>
      <c r="J2577" s="656" t="s">
        <v>76</v>
      </c>
      <c r="K2577" s="663"/>
      <c r="L2577" s="656"/>
      <c r="M2577" s="656" t="s">
        <v>69</v>
      </c>
      <c r="N2577" s="656" t="s">
        <v>2854</v>
      </c>
      <c r="O2577" s="656">
        <v>24</v>
      </c>
      <c r="P2577" s="663" t="s">
        <v>2894</v>
      </c>
    </row>
    <row r="2578" spans="1:16" x14ac:dyDescent="0.2">
      <c r="A2578" s="460" t="s">
        <v>2786</v>
      </c>
      <c r="B2578" s="460" t="s">
        <v>2849</v>
      </c>
      <c r="C2578" s="653" t="s">
        <v>2895</v>
      </c>
      <c r="D2578" s="656" t="s">
        <v>2891</v>
      </c>
      <c r="E2578" s="656" t="s">
        <v>26</v>
      </c>
      <c r="F2578" s="656"/>
      <c r="G2578" s="656" t="s">
        <v>84</v>
      </c>
      <c r="H2578" s="656" t="s">
        <v>28</v>
      </c>
      <c r="I2578" s="656" t="s">
        <v>41</v>
      </c>
      <c r="J2578" s="656" t="s">
        <v>76</v>
      </c>
      <c r="K2578" s="663"/>
      <c r="L2578" s="656"/>
      <c r="M2578" s="656" t="s">
        <v>657</v>
      </c>
      <c r="N2578" s="656">
        <v>24</v>
      </c>
      <c r="O2578" s="656"/>
      <c r="P2578" s="663" t="s">
        <v>76</v>
      </c>
    </row>
    <row r="2579" spans="1:16" x14ac:dyDescent="0.2">
      <c r="A2579" s="460" t="s">
        <v>2786</v>
      </c>
      <c r="B2579" s="460" t="s">
        <v>2849</v>
      </c>
      <c r="C2579" s="653" t="s">
        <v>2895</v>
      </c>
      <c r="D2579" s="656" t="s">
        <v>2891</v>
      </c>
      <c r="E2579" s="656" t="s">
        <v>26</v>
      </c>
      <c r="F2579" s="656"/>
      <c r="G2579" s="656" t="s">
        <v>84</v>
      </c>
      <c r="H2579" s="656" t="s">
        <v>28</v>
      </c>
      <c r="I2579" s="656" t="s">
        <v>41</v>
      </c>
      <c r="J2579" s="656" t="s">
        <v>76</v>
      </c>
      <c r="K2579" s="663"/>
      <c r="L2579" s="656"/>
      <c r="M2579" s="656" t="s">
        <v>657</v>
      </c>
      <c r="N2579" s="656">
        <v>24</v>
      </c>
      <c r="O2579" s="656"/>
      <c r="P2579" s="663" t="s">
        <v>76</v>
      </c>
    </row>
    <row r="2580" spans="1:16" x14ac:dyDescent="0.2">
      <c r="A2580" s="460" t="s">
        <v>2786</v>
      </c>
      <c r="B2580" s="460" t="s">
        <v>2849</v>
      </c>
      <c r="C2580" s="653" t="s">
        <v>2896</v>
      </c>
      <c r="D2580" s="656" t="s">
        <v>2891</v>
      </c>
      <c r="E2580" s="656" t="s">
        <v>26</v>
      </c>
      <c r="F2580" s="656"/>
      <c r="G2580" s="656" t="s">
        <v>84</v>
      </c>
      <c r="H2580" s="656" t="s">
        <v>28</v>
      </c>
      <c r="I2580" s="656" t="s">
        <v>41</v>
      </c>
      <c r="J2580" s="656" t="s">
        <v>76</v>
      </c>
      <c r="K2580" s="663"/>
      <c r="L2580" s="656"/>
      <c r="M2580" s="656" t="s">
        <v>657</v>
      </c>
      <c r="N2580" s="656">
        <v>24</v>
      </c>
      <c r="O2580" s="656"/>
      <c r="P2580" s="663" t="s">
        <v>28</v>
      </c>
    </row>
    <row r="2581" spans="1:16" x14ac:dyDescent="0.2">
      <c r="A2581" s="460" t="s">
        <v>2786</v>
      </c>
      <c r="B2581" s="460" t="s">
        <v>2849</v>
      </c>
      <c r="C2581" s="653" t="s">
        <v>2897</v>
      </c>
      <c r="D2581" s="656" t="s">
        <v>2891</v>
      </c>
      <c r="E2581" s="656" t="s">
        <v>26</v>
      </c>
      <c r="F2581" s="656"/>
      <c r="G2581" s="656" t="s">
        <v>84</v>
      </c>
      <c r="H2581" s="656" t="s">
        <v>28</v>
      </c>
      <c r="I2581" s="656" t="s">
        <v>41</v>
      </c>
      <c r="J2581" s="656" t="s">
        <v>76</v>
      </c>
      <c r="K2581" s="663"/>
      <c r="L2581" s="656"/>
      <c r="M2581" s="656" t="s">
        <v>657</v>
      </c>
      <c r="N2581" s="656">
        <v>24</v>
      </c>
      <c r="O2581" s="656"/>
      <c r="P2581" s="663" t="s">
        <v>76</v>
      </c>
    </row>
    <row r="2582" spans="1:16" x14ac:dyDescent="0.2">
      <c r="A2582" s="460" t="s">
        <v>2786</v>
      </c>
      <c r="B2582" s="460" t="s">
        <v>2849</v>
      </c>
      <c r="C2582" s="653" t="s">
        <v>2898</v>
      </c>
      <c r="D2582" s="656" t="s">
        <v>2891</v>
      </c>
      <c r="E2582" s="656" t="s">
        <v>26</v>
      </c>
      <c r="F2582" s="656"/>
      <c r="G2582" s="656" t="s">
        <v>84</v>
      </c>
      <c r="H2582" s="656" t="s">
        <v>28</v>
      </c>
      <c r="I2582" s="656" t="s">
        <v>41</v>
      </c>
      <c r="J2582" s="656" t="s">
        <v>28</v>
      </c>
      <c r="K2582" s="663" t="s">
        <v>2851</v>
      </c>
      <c r="L2582" s="656"/>
      <c r="M2582" s="656" t="s">
        <v>657</v>
      </c>
      <c r="N2582" s="656">
        <v>24</v>
      </c>
      <c r="O2582" s="656"/>
      <c r="P2582" s="663" t="s">
        <v>28</v>
      </c>
    </row>
    <row r="2583" spans="1:16" x14ac:dyDescent="0.2">
      <c r="A2583" s="460" t="s">
        <v>2786</v>
      </c>
      <c r="B2583" s="460" t="s">
        <v>2849</v>
      </c>
      <c r="C2583" s="653" t="s">
        <v>2899</v>
      </c>
      <c r="D2583" s="656" t="s">
        <v>2891</v>
      </c>
      <c r="E2583" s="656" t="s">
        <v>26</v>
      </c>
      <c r="F2583" s="656"/>
      <c r="G2583" s="656" t="s">
        <v>84</v>
      </c>
      <c r="H2583" s="656" t="s">
        <v>28</v>
      </c>
      <c r="I2583" s="656" t="s">
        <v>41</v>
      </c>
      <c r="J2583" s="656" t="s">
        <v>76</v>
      </c>
      <c r="K2583" s="663"/>
      <c r="L2583" s="656"/>
      <c r="M2583" s="656" t="s">
        <v>657</v>
      </c>
      <c r="N2583" s="656">
        <v>24</v>
      </c>
      <c r="O2583" s="656"/>
      <c r="P2583" s="663" t="s">
        <v>28</v>
      </c>
    </row>
    <row r="2584" spans="1:16" x14ac:dyDescent="0.2">
      <c r="A2584" s="460" t="s">
        <v>2786</v>
      </c>
      <c r="B2584" s="460" t="s">
        <v>2849</v>
      </c>
      <c r="C2584" s="653" t="s">
        <v>2900</v>
      </c>
      <c r="D2584" s="656" t="s">
        <v>2891</v>
      </c>
      <c r="E2584" s="656" t="s">
        <v>26</v>
      </c>
      <c r="F2584" s="656"/>
      <c r="G2584" s="656" t="s">
        <v>84</v>
      </c>
      <c r="H2584" s="656" t="s">
        <v>28</v>
      </c>
      <c r="I2584" s="656" t="s">
        <v>41</v>
      </c>
      <c r="J2584" s="656" t="s">
        <v>76</v>
      </c>
      <c r="K2584" s="663"/>
      <c r="L2584" s="656"/>
      <c r="M2584" s="656" t="s">
        <v>657</v>
      </c>
      <c r="N2584" s="656">
        <v>24</v>
      </c>
      <c r="O2584" s="656"/>
      <c r="P2584" s="663" t="s">
        <v>76</v>
      </c>
    </row>
    <row r="2585" spans="1:16" x14ac:dyDescent="0.2">
      <c r="A2585" s="460" t="s">
        <v>2786</v>
      </c>
      <c r="B2585" s="460" t="s">
        <v>2849</v>
      </c>
      <c r="C2585" s="653" t="s">
        <v>2901</v>
      </c>
      <c r="D2585" s="656" t="s">
        <v>2891</v>
      </c>
      <c r="E2585" s="656" t="s">
        <v>26</v>
      </c>
      <c r="F2585" s="656"/>
      <c r="G2585" s="656" t="s">
        <v>84</v>
      </c>
      <c r="H2585" s="656" t="s">
        <v>28</v>
      </c>
      <c r="I2585" s="656" t="s">
        <v>41</v>
      </c>
      <c r="J2585" s="656" t="s">
        <v>76</v>
      </c>
      <c r="K2585" s="663"/>
      <c r="L2585" s="656"/>
      <c r="M2585" s="656" t="s">
        <v>657</v>
      </c>
      <c r="N2585" s="656">
        <v>24</v>
      </c>
      <c r="O2585" s="656"/>
      <c r="P2585" s="663" t="s">
        <v>28</v>
      </c>
    </row>
    <row r="2586" spans="1:16" x14ac:dyDescent="0.2">
      <c r="A2586" s="460" t="s">
        <v>2786</v>
      </c>
      <c r="B2586" s="460" t="s">
        <v>2849</v>
      </c>
      <c r="C2586" s="653" t="s">
        <v>2902</v>
      </c>
      <c r="D2586" s="656" t="s">
        <v>2891</v>
      </c>
      <c r="E2586" s="656" t="s">
        <v>26</v>
      </c>
      <c r="F2586" s="656"/>
      <c r="G2586" s="656" t="s">
        <v>84</v>
      </c>
      <c r="H2586" s="656" t="s">
        <v>28</v>
      </c>
      <c r="I2586" s="656" t="s">
        <v>41</v>
      </c>
      <c r="J2586" s="656" t="s">
        <v>76</v>
      </c>
      <c r="K2586" s="663"/>
      <c r="L2586" s="656"/>
      <c r="M2586" s="656" t="s">
        <v>657</v>
      </c>
      <c r="N2586" s="656">
        <v>24</v>
      </c>
      <c r="O2586" s="656"/>
      <c r="P2586" s="663" t="s">
        <v>28</v>
      </c>
    </row>
    <row r="2587" spans="1:16" x14ac:dyDescent="0.2">
      <c r="A2587" s="460" t="s">
        <v>2786</v>
      </c>
      <c r="B2587" s="460" t="s">
        <v>2849</v>
      </c>
      <c r="C2587" s="653" t="s">
        <v>2903</v>
      </c>
      <c r="D2587" s="656" t="s">
        <v>2891</v>
      </c>
      <c r="E2587" s="656" t="s">
        <v>26</v>
      </c>
      <c r="F2587" s="656"/>
      <c r="G2587" s="656" t="s">
        <v>84</v>
      </c>
      <c r="H2587" s="656" t="s">
        <v>28</v>
      </c>
      <c r="I2587" s="656" t="s">
        <v>41</v>
      </c>
      <c r="J2587" s="656" t="s">
        <v>76</v>
      </c>
      <c r="K2587" s="663"/>
      <c r="L2587" s="656"/>
      <c r="M2587" s="656"/>
      <c r="N2587" s="656">
        <v>0</v>
      </c>
      <c r="O2587" s="656"/>
      <c r="P2587" s="663" t="s">
        <v>76</v>
      </c>
    </row>
    <row r="2588" spans="1:16" x14ac:dyDescent="0.2">
      <c r="A2588" s="460" t="s">
        <v>2786</v>
      </c>
      <c r="B2588" s="460" t="s">
        <v>2904</v>
      </c>
      <c r="C2588" s="459" t="s">
        <v>2905</v>
      </c>
      <c r="D2588" s="459">
        <v>1000</v>
      </c>
      <c r="E2588" s="459"/>
      <c r="F2588" s="460"/>
      <c r="G2588" s="460"/>
      <c r="H2588" s="460" t="s">
        <v>28</v>
      </c>
      <c r="I2588" s="460" t="s">
        <v>41</v>
      </c>
      <c r="J2588" s="459" t="s">
        <v>76</v>
      </c>
      <c r="K2588" s="459" t="s">
        <v>2106</v>
      </c>
      <c r="L2588" s="459" t="s">
        <v>2106</v>
      </c>
      <c r="M2588" s="460"/>
      <c r="N2588" s="460">
        <v>0</v>
      </c>
      <c r="O2588" s="640" t="s">
        <v>2906</v>
      </c>
      <c r="P2588" s="460"/>
    </row>
    <row r="2589" spans="1:16" x14ac:dyDescent="0.2">
      <c r="A2589" s="460" t="s">
        <v>2786</v>
      </c>
      <c r="B2589" s="460" t="s">
        <v>2904</v>
      </c>
      <c r="C2589" s="459" t="s">
        <v>2907</v>
      </c>
      <c r="D2589" s="459">
        <v>1000</v>
      </c>
      <c r="E2589" s="459"/>
      <c r="F2589" s="460"/>
      <c r="G2589" s="460"/>
      <c r="H2589" s="460" t="s">
        <v>28</v>
      </c>
      <c r="I2589" s="460" t="s">
        <v>41</v>
      </c>
      <c r="J2589" s="459" t="s">
        <v>76</v>
      </c>
      <c r="K2589" s="459" t="s">
        <v>2106</v>
      </c>
      <c r="L2589" s="459" t="s">
        <v>2106</v>
      </c>
      <c r="M2589" s="460"/>
      <c r="N2589" s="460">
        <v>0</v>
      </c>
      <c r="O2589" s="640" t="s">
        <v>2906</v>
      </c>
      <c r="P2589" s="460"/>
    </row>
    <row r="2590" spans="1:16" x14ac:dyDescent="0.2">
      <c r="A2590" s="460" t="s">
        <v>2786</v>
      </c>
      <c r="B2590" s="460" t="s">
        <v>2904</v>
      </c>
      <c r="C2590" s="459" t="s">
        <v>2908</v>
      </c>
      <c r="D2590" s="459">
        <v>1000</v>
      </c>
      <c r="E2590" s="459"/>
      <c r="F2590" s="460"/>
      <c r="G2590" s="460"/>
      <c r="H2590" s="460" t="s">
        <v>28</v>
      </c>
      <c r="I2590" s="460" t="s">
        <v>41</v>
      </c>
      <c r="J2590" s="459" t="s">
        <v>76</v>
      </c>
      <c r="K2590" s="459" t="s">
        <v>2106</v>
      </c>
      <c r="L2590" s="459" t="s">
        <v>2106</v>
      </c>
      <c r="M2590" s="460"/>
      <c r="N2590" s="460">
        <v>0</v>
      </c>
      <c r="O2590" s="640" t="s">
        <v>2906</v>
      </c>
      <c r="P2590" s="460"/>
    </row>
    <row r="2591" spans="1:16" x14ac:dyDescent="0.2">
      <c r="A2591" s="460" t="s">
        <v>2786</v>
      </c>
      <c r="B2591" s="460" t="s">
        <v>2904</v>
      </c>
      <c r="C2591" s="459" t="s">
        <v>2909</v>
      </c>
      <c r="D2591" s="459">
        <v>1000</v>
      </c>
      <c r="E2591" s="459"/>
      <c r="F2591" s="460"/>
      <c r="G2591" s="460"/>
      <c r="H2591" s="460" t="s">
        <v>28</v>
      </c>
      <c r="I2591" s="460" t="s">
        <v>41</v>
      </c>
      <c r="J2591" s="459" t="s">
        <v>76</v>
      </c>
      <c r="K2591" s="459" t="s">
        <v>2106</v>
      </c>
      <c r="L2591" s="459" t="s">
        <v>2106</v>
      </c>
      <c r="M2591" s="460"/>
      <c r="N2591" s="460">
        <v>0</v>
      </c>
      <c r="O2591" s="640" t="s">
        <v>2906</v>
      </c>
      <c r="P2591" s="460"/>
    </row>
    <row r="2592" spans="1:16" x14ac:dyDescent="0.2">
      <c r="A2592" s="460" t="s">
        <v>2786</v>
      </c>
      <c r="B2592" s="460" t="s">
        <v>2904</v>
      </c>
      <c r="C2592" s="459" t="s">
        <v>2910</v>
      </c>
      <c r="D2592" s="459">
        <v>1000</v>
      </c>
      <c r="E2592" s="459"/>
      <c r="F2592" s="460"/>
      <c r="G2592" s="460"/>
      <c r="H2592" s="460" t="s">
        <v>28</v>
      </c>
      <c r="I2592" s="460" t="s">
        <v>41</v>
      </c>
      <c r="J2592" s="459" t="s">
        <v>76</v>
      </c>
      <c r="K2592" s="459" t="s">
        <v>2106</v>
      </c>
      <c r="L2592" s="459" t="s">
        <v>2106</v>
      </c>
      <c r="M2592" s="460"/>
      <c r="N2592" s="460">
        <v>0</v>
      </c>
      <c r="O2592" s="640" t="s">
        <v>2906</v>
      </c>
      <c r="P2592" s="460"/>
    </row>
    <row r="2593" spans="1:16" x14ac:dyDescent="0.2">
      <c r="A2593" s="460" t="s">
        <v>2786</v>
      </c>
      <c r="B2593" s="460" t="s">
        <v>2904</v>
      </c>
      <c r="C2593" s="459" t="s">
        <v>2911</v>
      </c>
      <c r="D2593" s="459">
        <v>1000</v>
      </c>
      <c r="E2593" s="459"/>
      <c r="F2593" s="460"/>
      <c r="G2593" s="460"/>
      <c r="H2593" s="460" t="s">
        <v>28</v>
      </c>
      <c r="I2593" s="460" t="s">
        <v>41</v>
      </c>
      <c r="J2593" s="459" t="s">
        <v>76</v>
      </c>
      <c r="K2593" s="459" t="s">
        <v>2106</v>
      </c>
      <c r="L2593" s="459" t="s">
        <v>2106</v>
      </c>
      <c r="M2593" s="460"/>
      <c r="N2593" s="460">
        <v>0</v>
      </c>
      <c r="O2593" s="640" t="s">
        <v>2906</v>
      </c>
      <c r="P2593" s="460"/>
    </row>
    <row r="2594" spans="1:16" x14ac:dyDescent="0.2">
      <c r="A2594" s="460" t="s">
        <v>2786</v>
      </c>
      <c r="B2594" s="460" t="s">
        <v>2904</v>
      </c>
      <c r="C2594" s="459" t="s">
        <v>2912</v>
      </c>
      <c r="D2594" s="459">
        <v>1500</v>
      </c>
      <c r="E2594" s="459"/>
      <c r="F2594" s="460"/>
      <c r="G2594" s="460"/>
      <c r="H2594" s="460" t="s">
        <v>28</v>
      </c>
      <c r="I2594" s="460" t="s">
        <v>41</v>
      </c>
      <c r="J2594" s="459" t="s">
        <v>76</v>
      </c>
      <c r="K2594" s="459" t="s">
        <v>2106</v>
      </c>
      <c r="L2594" s="459" t="s">
        <v>2106</v>
      </c>
      <c r="M2594" s="460"/>
      <c r="N2594" s="460">
        <v>0</v>
      </c>
      <c r="O2594" s="640" t="s">
        <v>2906</v>
      </c>
      <c r="P2594" s="460"/>
    </row>
    <row r="2595" spans="1:16" x14ac:dyDescent="0.2">
      <c r="A2595" s="460" t="s">
        <v>2786</v>
      </c>
      <c r="B2595" s="460" t="s">
        <v>2904</v>
      </c>
      <c r="C2595" s="459" t="s">
        <v>2913</v>
      </c>
      <c r="D2595" s="459">
        <v>1500</v>
      </c>
      <c r="E2595" s="459"/>
      <c r="F2595" s="460"/>
      <c r="G2595" s="460"/>
      <c r="H2595" s="460" t="s">
        <v>28</v>
      </c>
      <c r="I2595" s="460" t="s">
        <v>41</v>
      </c>
      <c r="J2595" s="459" t="s">
        <v>76</v>
      </c>
      <c r="K2595" s="459" t="s">
        <v>2106</v>
      </c>
      <c r="L2595" s="459" t="s">
        <v>2106</v>
      </c>
      <c r="M2595" s="460"/>
      <c r="N2595" s="460">
        <v>0</v>
      </c>
      <c r="O2595" s="640" t="s">
        <v>2906</v>
      </c>
      <c r="P2595" s="460"/>
    </row>
    <row r="2596" spans="1:16" x14ac:dyDescent="0.2">
      <c r="A2596" s="460" t="s">
        <v>2786</v>
      </c>
      <c r="B2596" s="460" t="s">
        <v>2904</v>
      </c>
      <c r="C2596" s="459" t="s">
        <v>2914</v>
      </c>
      <c r="D2596" s="459">
        <v>2000</v>
      </c>
      <c r="E2596" s="459"/>
      <c r="F2596" s="460"/>
      <c r="G2596" s="460"/>
      <c r="H2596" s="460" t="s">
        <v>28</v>
      </c>
      <c r="I2596" s="460" t="s">
        <v>41</v>
      </c>
      <c r="J2596" s="459" t="s">
        <v>76</v>
      </c>
      <c r="K2596" s="459" t="s">
        <v>2106</v>
      </c>
      <c r="L2596" s="459" t="s">
        <v>2106</v>
      </c>
      <c r="M2596" s="460"/>
      <c r="N2596" s="460">
        <v>0</v>
      </c>
      <c r="O2596" s="640" t="s">
        <v>2906</v>
      </c>
      <c r="P2596" s="460"/>
    </row>
    <row r="2597" spans="1:16" x14ac:dyDescent="0.2">
      <c r="A2597" s="460" t="s">
        <v>2786</v>
      </c>
      <c r="B2597" s="460" t="s">
        <v>2904</v>
      </c>
      <c r="C2597" s="459" t="s">
        <v>2915</v>
      </c>
      <c r="D2597" s="459">
        <v>1250</v>
      </c>
      <c r="E2597" s="460" t="s">
        <v>2220</v>
      </c>
      <c r="F2597" s="460">
        <v>300</v>
      </c>
      <c r="G2597" s="460" t="s">
        <v>27</v>
      </c>
      <c r="H2597" s="460" t="s">
        <v>28</v>
      </c>
      <c r="I2597" s="460" t="s">
        <v>41</v>
      </c>
      <c r="J2597" s="459" t="s">
        <v>76</v>
      </c>
      <c r="K2597" s="459" t="s">
        <v>2106</v>
      </c>
      <c r="L2597" s="459" t="s">
        <v>2106</v>
      </c>
      <c r="M2597" s="460" t="s">
        <v>32</v>
      </c>
      <c r="N2597" s="460" t="s">
        <v>368</v>
      </c>
      <c r="O2597" s="640" t="s">
        <v>2916</v>
      </c>
      <c r="P2597" s="460" t="s">
        <v>28</v>
      </c>
    </row>
    <row r="2598" spans="1:16" x14ac:dyDescent="0.2">
      <c r="A2598" s="460" t="s">
        <v>2786</v>
      </c>
      <c r="B2598" s="460" t="s">
        <v>2904</v>
      </c>
      <c r="C2598" s="459" t="s">
        <v>2917</v>
      </c>
      <c r="D2598" s="459">
        <v>1250</v>
      </c>
      <c r="E2598" s="460" t="s">
        <v>2220</v>
      </c>
      <c r="F2598" s="460">
        <v>300</v>
      </c>
      <c r="G2598" s="460" t="s">
        <v>27</v>
      </c>
      <c r="H2598" s="460" t="s">
        <v>28</v>
      </c>
      <c r="I2598" s="460" t="s">
        <v>41</v>
      </c>
      <c r="J2598" s="459" t="s">
        <v>76</v>
      </c>
      <c r="K2598" s="459" t="s">
        <v>2106</v>
      </c>
      <c r="L2598" s="459" t="s">
        <v>2106</v>
      </c>
      <c r="M2598" s="460" t="s">
        <v>32</v>
      </c>
      <c r="N2598" s="460" t="s">
        <v>368</v>
      </c>
      <c r="O2598" s="640" t="s">
        <v>2916</v>
      </c>
      <c r="P2598" s="460" t="s">
        <v>28</v>
      </c>
    </row>
    <row r="2599" spans="1:16" x14ac:dyDescent="0.2">
      <c r="A2599" s="460" t="s">
        <v>2786</v>
      </c>
      <c r="B2599" s="460" t="s">
        <v>2904</v>
      </c>
      <c r="C2599" s="459" t="s">
        <v>2918</v>
      </c>
      <c r="D2599" s="460">
        <v>50</v>
      </c>
      <c r="E2599" s="459"/>
      <c r="F2599" s="460"/>
      <c r="G2599" s="460"/>
      <c r="H2599" s="460" t="s">
        <v>28</v>
      </c>
      <c r="I2599" s="460" t="s">
        <v>41</v>
      </c>
      <c r="J2599" s="459" t="s">
        <v>76</v>
      </c>
      <c r="K2599" s="459" t="s">
        <v>2106</v>
      </c>
      <c r="L2599" s="459" t="s">
        <v>2106</v>
      </c>
      <c r="M2599" s="460"/>
      <c r="N2599" s="460">
        <v>0</v>
      </c>
      <c r="O2599" s="640" t="s">
        <v>2919</v>
      </c>
      <c r="P2599" s="460"/>
    </row>
    <row r="2600" spans="1:16" x14ac:dyDescent="0.2">
      <c r="A2600" s="460" t="s">
        <v>2786</v>
      </c>
      <c r="B2600" s="460" t="s">
        <v>2904</v>
      </c>
      <c r="C2600" s="459" t="s">
        <v>2920</v>
      </c>
      <c r="D2600" s="460">
        <v>50</v>
      </c>
      <c r="E2600" s="460" t="s">
        <v>2220</v>
      </c>
      <c r="F2600" s="460">
        <v>190</v>
      </c>
      <c r="G2600" s="460" t="s">
        <v>2921</v>
      </c>
      <c r="H2600" s="460" t="s">
        <v>28</v>
      </c>
      <c r="I2600" s="460" t="s">
        <v>41</v>
      </c>
      <c r="J2600" s="459" t="s">
        <v>76</v>
      </c>
      <c r="K2600" s="459" t="s">
        <v>2106</v>
      </c>
      <c r="L2600" s="459" t="s">
        <v>2106</v>
      </c>
      <c r="M2600" s="460" t="s">
        <v>32</v>
      </c>
      <c r="N2600" s="460" t="s">
        <v>368</v>
      </c>
      <c r="O2600" s="640" t="s">
        <v>2922</v>
      </c>
      <c r="P2600" s="460" t="s">
        <v>28</v>
      </c>
    </row>
    <row r="2601" spans="1:16" x14ac:dyDescent="0.2">
      <c r="A2601" s="460" t="s">
        <v>2786</v>
      </c>
      <c r="B2601" s="460" t="s">
        <v>2904</v>
      </c>
      <c r="C2601" s="459" t="s">
        <v>2923</v>
      </c>
      <c r="D2601" s="460">
        <v>50</v>
      </c>
      <c r="E2601" s="460"/>
      <c r="F2601" s="460"/>
      <c r="G2601" s="460"/>
      <c r="H2601" s="460" t="s">
        <v>28</v>
      </c>
      <c r="I2601" s="460" t="s">
        <v>41</v>
      </c>
      <c r="J2601" s="459" t="s">
        <v>76</v>
      </c>
      <c r="K2601" s="459" t="s">
        <v>2106</v>
      </c>
      <c r="L2601" s="459" t="s">
        <v>2106</v>
      </c>
      <c r="M2601" s="460"/>
      <c r="N2601" s="460">
        <v>0</v>
      </c>
      <c r="O2601" s="640" t="s">
        <v>2919</v>
      </c>
      <c r="P2601" s="460"/>
    </row>
    <row r="2602" spans="1:16" x14ac:dyDescent="0.2">
      <c r="A2602" s="460" t="s">
        <v>2786</v>
      </c>
      <c r="B2602" s="460" t="s">
        <v>2904</v>
      </c>
      <c r="C2602" s="459" t="s">
        <v>2924</v>
      </c>
      <c r="D2602" s="460">
        <v>50</v>
      </c>
      <c r="E2602" s="460"/>
      <c r="F2602" s="460"/>
      <c r="G2602" s="460"/>
      <c r="H2602" s="460" t="s">
        <v>28</v>
      </c>
      <c r="I2602" s="460" t="s">
        <v>41</v>
      </c>
      <c r="J2602" s="459" t="s">
        <v>76</v>
      </c>
      <c r="K2602" s="459" t="s">
        <v>2106</v>
      </c>
      <c r="L2602" s="459" t="s">
        <v>2106</v>
      </c>
      <c r="M2602" s="460"/>
      <c r="N2602" s="460">
        <v>0</v>
      </c>
      <c r="O2602" s="640" t="s">
        <v>2919</v>
      </c>
      <c r="P2602" s="460"/>
    </row>
    <row r="2603" spans="1:16" x14ac:dyDescent="0.2">
      <c r="A2603" s="460" t="s">
        <v>2786</v>
      </c>
      <c r="B2603" s="460" t="s">
        <v>2904</v>
      </c>
      <c r="C2603" s="459" t="s">
        <v>2925</v>
      </c>
      <c r="D2603" s="460">
        <v>50</v>
      </c>
      <c r="E2603" s="460" t="s">
        <v>2220</v>
      </c>
      <c r="F2603" s="460">
        <v>190</v>
      </c>
      <c r="G2603" s="460" t="s">
        <v>2921</v>
      </c>
      <c r="H2603" s="460" t="s">
        <v>28</v>
      </c>
      <c r="I2603" s="460" t="s">
        <v>41</v>
      </c>
      <c r="J2603" s="459" t="s">
        <v>76</v>
      </c>
      <c r="K2603" s="459" t="s">
        <v>2106</v>
      </c>
      <c r="L2603" s="459" t="s">
        <v>2106</v>
      </c>
      <c r="M2603" s="460" t="s">
        <v>69</v>
      </c>
      <c r="N2603" s="460" t="s">
        <v>368</v>
      </c>
      <c r="O2603" s="640" t="s">
        <v>2922</v>
      </c>
      <c r="P2603" s="460" t="s">
        <v>28</v>
      </c>
    </row>
    <row r="2604" spans="1:16" x14ac:dyDescent="0.2">
      <c r="A2604" s="460" t="s">
        <v>2786</v>
      </c>
      <c r="B2604" s="460" t="s">
        <v>2904</v>
      </c>
      <c r="C2604" s="459" t="s">
        <v>2926</v>
      </c>
      <c r="D2604" s="460">
        <v>50</v>
      </c>
      <c r="E2604" s="460" t="s">
        <v>2220</v>
      </c>
      <c r="F2604" s="460">
        <v>190</v>
      </c>
      <c r="G2604" s="460" t="s">
        <v>2921</v>
      </c>
      <c r="H2604" s="460" t="s">
        <v>28</v>
      </c>
      <c r="I2604" s="460" t="s">
        <v>41</v>
      </c>
      <c r="J2604" s="459" t="s">
        <v>76</v>
      </c>
      <c r="K2604" s="459" t="s">
        <v>2106</v>
      </c>
      <c r="L2604" s="459" t="s">
        <v>2106</v>
      </c>
      <c r="M2604" s="460" t="s">
        <v>32</v>
      </c>
      <c r="N2604" s="460" t="s">
        <v>368</v>
      </c>
      <c r="O2604" s="640" t="s">
        <v>2922</v>
      </c>
      <c r="P2604" s="460" t="s">
        <v>28</v>
      </c>
    </row>
    <row r="2605" spans="1:16" x14ac:dyDescent="0.2">
      <c r="A2605" s="460" t="s">
        <v>2786</v>
      </c>
      <c r="B2605" s="460" t="s">
        <v>2904</v>
      </c>
      <c r="C2605" s="459" t="s">
        <v>2927</v>
      </c>
      <c r="D2605" s="460">
        <v>50</v>
      </c>
      <c r="E2605" s="460"/>
      <c r="F2605" s="460"/>
      <c r="G2605" s="460"/>
      <c r="H2605" s="460" t="s">
        <v>28</v>
      </c>
      <c r="I2605" s="460" t="s">
        <v>41</v>
      </c>
      <c r="J2605" s="459" t="s">
        <v>76</v>
      </c>
      <c r="K2605" s="459" t="s">
        <v>2106</v>
      </c>
      <c r="L2605" s="459" t="s">
        <v>2106</v>
      </c>
      <c r="M2605" s="460"/>
      <c r="N2605" s="460"/>
      <c r="O2605" s="640" t="s">
        <v>2928</v>
      </c>
      <c r="P2605" s="460"/>
    </row>
    <row r="2606" spans="1:16" x14ac:dyDescent="0.2">
      <c r="A2606" s="460" t="s">
        <v>2786</v>
      </c>
      <c r="B2606" s="460" t="s">
        <v>2904</v>
      </c>
      <c r="C2606" s="459" t="s">
        <v>2929</v>
      </c>
      <c r="D2606" s="460">
        <v>50</v>
      </c>
      <c r="E2606" s="460"/>
      <c r="F2606" s="460"/>
      <c r="G2606" s="460"/>
      <c r="H2606" s="460" t="s">
        <v>28</v>
      </c>
      <c r="I2606" s="460" t="s">
        <v>41</v>
      </c>
      <c r="J2606" s="459" t="s">
        <v>76</v>
      </c>
      <c r="K2606" s="459" t="s">
        <v>2106</v>
      </c>
      <c r="L2606" s="459" t="s">
        <v>2106</v>
      </c>
      <c r="M2606" s="460"/>
      <c r="N2606" s="460">
        <v>0</v>
      </c>
      <c r="O2606" s="640" t="s">
        <v>2919</v>
      </c>
      <c r="P2606" s="460"/>
    </row>
    <row r="2607" spans="1:16" x14ac:dyDescent="0.2">
      <c r="A2607" s="460" t="s">
        <v>2786</v>
      </c>
      <c r="B2607" s="460" t="s">
        <v>2904</v>
      </c>
      <c r="C2607" s="459" t="s">
        <v>2930</v>
      </c>
      <c r="D2607" s="460">
        <v>50</v>
      </c>
      <c r="E2607" s="460"/>
      <c r="F2607" s="460"/>
      <c r="G2607" s="460"/>
      <c r="H2607" s="460" t="s">
        <v>28</v>
      </c>
      <c r="I2607" s="460" t="s">
        <v>41</v>
      </c>
      <c r="J2607" s="459" t="s">
        <v>76</v>
      </c>
      <c r="K2607" s="459" t="s">
        <v>2106</v>
      </c>
      <c r="L2607" s="459" t="s">
        <v>2106</v>
      </c>
      <c r="M2607" s="460"/>
      <c r="N2607" s="460">
        <v>0</v>
      </c>
      <c r="O2607" s="640" t="s">
        <v>2919</v>
      </c>
      <c r="P2607" s="460"/>
    </row>
    <row r="2608" spans="1:16" x14ac:dyDescent="0.2">
      <c r="A2608" s="460" t="s">
        <v>2786</v>
      </c>
      <c r="B2608" s="460" t="s">
        <v>2904</v>
      </c>
      <c r="C2608" s="459" t="s">
        <v>2931</v>
      </c>
      <c r="D2608" s="460">
        <v>50</v>
      </c>
      <c r="E2608" s="460"/>
      <c r="F2608" s="460"/>
      <c r="G2608" s="460"/>
      <c r="H2608" s="460" t="s">
        <v>28</v>
      </c>
      <c r="I2608" s="460" t="s">
        <v>41</v>
      </c>
      <c r="J2608" s="459" t="s">
        <v>76</v>
      </c>
      <c r="K2608" s="459" t="s">
        <v>2106</v>
      </c>
      <c r="L2608" s="459" t="s">
        <v>2106</v>
      </c>
      <c r="M2608" s="460"/>
      <c r="N2608" s="460"/>
      <c r="O2608" s="640" t="s">
        <v>2928</v>
      </c>
      <c r="P2608" s="460"/>
    </row>
    <row r="2609" spans="1:16" x14ac:dyDescent="0.2">
      <c r="A2609" s="460" t="s">
        <v>2786</v>
      </c>
      <c r="B2609" s="460" t="s">
        <v>2904</v>
      </c>
      <c r="C2609" s="459" t="s">
        <v>2932</v>
      </c>
      <c r="D2609" s="460">
        <v>50</v>
      </c>
      <c r="E2609" s="460"/>
      <c r="F2609" s="460"/>
      <c r="G2609" s="460"/>
      <c r="H2609" s="460" t="s">
        <v>28</v>
      </c>
      <c r="I2609" s="460" t="s">
        <v>41</v>
      </c>
      <c r="J2609" s="459" t="s">
        <v>76</v>
      </c>
      <c r="K2609" s="459" t="s">
        <v>2106</v>
      </c>
      <c r="L2609" s="459" t="s">
        <v>2106</v>
      </c>
      <c r="M2609" s="460"/>
      <c r="N2609" s="460">
        <v>0</v>
      </c>
      <c r="O2609" s="640" t="s">
        <v>2919</v>
      </c>
      <c r="P2609" s="460"/>
    </row>
    <row r="2610" spans="1:16" x14ac:dyDescent="0.2">
      <c r="A2610" s="460" t="s">
        <v>2786</v>
      </c>
      <c r="B2610" s="460" t="s">
        <v>2904</v>
      </c>
      <c r="C2610" s="459" t="s">
        <v>2933</v>
      </c>
      <c r="D2610" s="460">
        <v>50</v>
      </c>
      <c r="E2610" s="460"/>
      <c r="F2610" s="460"/>
      <c r="G2610" s="460"/>
      <c r="H2610" s="460" t="s">
        <v>28</v>
      </c>
      <c r="I2610" s="460" t="s">
        <v>41</v>
      </c>
      <c r="J2610" s="459" t="s">
        <v>76</v>
      </c>
      <c r="K2610" s="459" t="s">
        <v>2106</v>
      </c>
      <c r="L2610" s="459" t="s">
        <v>2106</v>
      </c>
      <c r="M2610" s="460"/>
      <c r="N2610" s="460">
        <v>0</v>
      </c>
      <c r="O2610" s="640" t="s">
        <v>2919</v>
      </c>
      <c r="P2610" s="460"/>
    </row>
    <row r="2611" spans="1:16" x14ac:dyDescent="0.2">
      <c r="A2611" s="460" t="s">
        <v>2786</v>
      </c>
      <c r="B2611" s="460" t="s">
        <v>2904</v>
      </c>
      <c r="C2611" s="459" t="s">
        <v>2934</v>
      </c>
      <c r="D2611" s="460">
        <v>50</v>
      </c>
      <c r="E2611" s="460"/>
      <c r="F2611" s="460"/>
      <c r="G2611" s="460"/>
      <c r="H2611" s="460" t="s">
        <v>28</v>
      </c>
      <c r="I2611" s="460" t="s">
        <v>41</v>
      </c>
      <c r="J2611" s="459" t="s">
        <v>76</v>
      </c>
      <c r="K2611" s="459" t="s">
        <v>2106</v>
      </c>
      <c r="L2611" s="459" t="s">
        <v>2106</v>
      </c>
      <c r="M2611" s="460"/>
      <c r="N2611" s="460">
        <v>0</v>
      </c>
      <c r="O2611" s="640" t="s">
        <v>2935</v>
      </c>
      <c r="P2611" s="460"/>
    </row>
    <row r="2612" spans="1:16" x14ac:dyDescent="0.2">
      <c r="A2612" s="460" t="s">
        <v>2786</v>
      </c>
      <c r="B2612" s="460" t="s">
        <v>2904</v>
      </c>
      <c r="C2612" s="459" t="s">
        <v>2936</v>
      </c>
      <c r="D2612" s="460">
        <v>50</v>
      </c>
      <c r="E2612" s="460"/>
      <c r="F2612" s="460"/>
      <c r="G2612" s="460"/>
      <c r="H2612" s="460" t="s">
        <v>28</v>
      </c>
      <c r="I2612" s="460" t="s">
        <v>41</v>
      </c>
      <c r="J2612" s="459" t="s">
        <v>76</v>
      </c>
      <c r="K2612" s="459" t="s">
        <v>2106</v>
      </c>
      <c r="L2612" s="459" t="s">
        <v>2106</v>
      </c>
      <c r="M2612" s="460"/>
      <c r="N2612" s="460">
        <v>0</v>
      </c>
      <c r="O2612" s="640" t="s">
        <v>2935</v>
      </c>
      <c r="P2612" s="460"/>
    </row>
    <row r="2613" spans="1:16" x14ac:dyDescent="0.2">
      <c r="A2613" s="460" t="s">
        <v>2786</v>
      </c>
      <c r="B2613" s="460" t="s">
        <v>2904</v>
      </c>
      <c r="C2613" s="459" t="s">
        <v>2937</v>
      </c>
      <c r="D2613" s="460">
        <v>50</v>
      </c>
      <c r="E2613" s="460"/>
      <c r="F2613" s="460"/>
      <c r="G2613" s="460"/>
      <c r="H2613" s="460" t="s">
        <v>28</v>
      </c>
      <c r="I2613" s="460" t="s">
        <v>41</v>
      </c>
      <c r="J2613" s="459" t="s">
        <v>76</v>
      </c>
      <c r="K2613" s="459" t="s">
        <v>2106</v>
      </c>
      <c r="L2613" s="459" t="s">
        <v>2106</v>
      </c>
      <c r="M2613" s="460"/>
      <c r="N2613" s="460">
        <v>0</v>
      </c>
      <c r="O2613" s="640" t="s">
        <v>2938</v>
      </c>
      <c r="P2613" s="460"/>
    </row>
    <row r="2614" spans="1:16" x14ac:dyDescent="0.2">
      <c r="A2614" s="460" t="s">
        <v>2786</v>
      </c>
      <c r="B2614" s="460" t="s">
        <v>2904</v>
      </c>
      <c r="C2614" s="459" t="s">
        <v>2939</v>
      </c>
      <c r="D2614" s="460">
        <v>50</v>
      </c>
      <c r="E2614" s="460"/>
      <c r="F2614" s="460"/>
      <c r="G2614" s="460"/>
      <c r="H2614" s="460" t="s">
        <v>28</v>
      </c>
      <c r="I2614" s="460" t="s">
        <v>41</v>
      </c>
      <c r="J2614" s="459" t="s">
        <v>76</v>
      </c>
      <c r="K2614" s="459" t="s">
        <v>2106</v>
      </c>
      <c r="L2614" s="459" t="s">
        <v>2106</v>
      </c>
      <c r="M2614" s="460"/>
      <c r="N2614" s="460"/>
      <c r="O2614" s="640" t="s">
        <v>2940</v>
      </c>
      <c r="P2614" s="459"/>
    </row>
    <row r="2615" spans="1:16" x14ac:dyDescent="0.2">
      <c r="A2615" s="460" t="s">
        <v>2786</v>
      </c>
      <c r="B2615" s="460" t="s">
        <v>2904</v>
      </c>
      <c r="C2615" s="459" t="s">
        <v>2941</v>
      </c>
      <c r="D2615" s="460">
        <v>50</v>
      </c>
      <c r="E2615" s="460"/>
      <c r="F2615" s="460"/>
      <c r="G2615" s="460"/>
      <c r="H2615" s="460" t="s">
        <v>28</v>
      </c>
      <c r="I2615" s="460" t="s">
        <v>41</v>
      </c>
      <c r="J2615" s="459" t="s">
        <v>76</v>
      </c>
      <c r="K2615" s="459" t="s">
        <v>2106</v>
      </c>
      <c r="L2615" s="459" t="s">
        <v>2106</v>
      </c>
      <c r="M2615" s="460"/>
      <c r="N2615" s="460">
        <v>0</v>
      </c>
      <c r="O2615" s="640" t="s">
        <v>2938</v>
      </c>
      <c r="P2615" s="460"/>
    </row>
    <row r="2616" spans="1:16" x14ac:dyDescent="0.2">
      <c r="A2616" s="460" t="s">
        <v>2786</v>
      </c>
      <c r="B2616" s="460" t="s">
        <v>2904</v>
      </c>
      <c r="C2616" s="459" t="s">
        <v>2942</v>
      </c>
      <c r="D2616" s="460">
        <v>80</v>
      </c>
      <c r="E2616" s="460" t="s">
        <v>2220</v>
      </c>
      <c r="F2616" s="460">
        <v>100</v>
      </c>
      <c r="G2616" s="459" t="s">
        <v>264</v>
      </c>
      <c r="H2616" s="460" t="s">
        <v>28</v>
      </c>
      <c r="I2616" s="460" t="s">
        <v>41</v>
      </c>
      <c r="J2616" s="459" t="s">
        <v>76</v>
      </c>
      <c r="K2616" s="459" t="s">
        <v>2106</v>
      </c>
      <c r="L2616" s="459" t="s">
        <v>2106</v>
      </c>
      <c r="M2616" s="460"/>
      <c r="N2616" s="460" t="s">
        <v>70</v>
      </c>
      <c r="O2616" s="640" t="s">
        <v>2943</v>
      </c>
      <c r="P2616" s="460" t="s">
        <v>28</v>
      </c>
    </row>
    <row r="2617" spans="1:16" x14ac:dyDescent="0.2">
      <c r="A2617" s="460" t="s">
        <v>2786</v>
      </c>
      <c r="B2617" s="460" t="s">
        <v>2904</v>
      </c>
      <c r="C2617" s="459" t="s">
        <v>2944</v>
      </c>
      <c r="D2617" s="460" t="s">
        <v>2945</v>
      </c>
      <c r="E2617" s="460" t="s">
        <v>2220</v>
      </c>
      <c r="F2617" s="460">
        <v>100</v>
      </c>
      <c r="G2617" s="459" t="s">
        <v>264</v>
      </c>
      <c r="H2617" s="460" t="s">
        <v>28</v>
      </c>
      <c r="I2617" s="460" t="s">
        <v>41</v>
      </c>
      <c r="J2617" s="459" t="s">
        <v>76</v>
      </c>
      <c r="K2617" s="459" t="s">
        <v>2106</v>
      </c>
      <c r="L2617" s="459" t="s">
        <v>2106</v>
      </c>
      <c r="M2617" s="460"/>
      <c r="N2617" s="460" t="s">
        <v>70</v>
      </c>
      <c r="O2617" s="640" t="s">
        <v>2943</v>
      </c>
      <c r="P2617" s="460" t="s">
        <v>28</v>
      </c>
    </row>
    <row r="2618" spans="1:16" x14ac:dyDescent="0.2">
      <c r="A2618" s="460" t="s">
        <v>2786</v>
      </c>
      <c r="B2618" s="460" t="s">
        <v>2904</v>
      </c>
      <c r="C2618" s="459" t="s">
        <v>2946</v>
      </c>
      <c r="D2618" s="460">
        <v>1000</v>
      </c>
      <c r="E2618" s="460" t="s">
        <v>2220</v>
      </c>
      <c r="F2618" s="460">
        <v>500</v>
      </c>
      <c r="G2618" s="459" t="s">
        <v>264</v>
      </c>
      <c r="H2618" s="460" t="s">
        <v>28</v>
      </c>
      <c r="I2618" s="460" t="s">
        <v>41</v>
      </c>
      <c r="J2618" s="459" t="s">
        <v>76</v>
      </c>
      <c r="K2618" s="459" t="s">
        <v>2106</v>
      </c>
      <c r="L2618" s="459" t="s">
        <v>2106</v>
      </c>
      <c r="M2618" s="460"/>
      <c r="N2618" s="460" t="s">
        <v>70</v>
      </c>
      <c r="O2618" s="640" t="s">
        <v>2943</v>
      </c>
      <c r="P2618" s="460" t="s">
        <v>28</v>
      </c>
    </row>
    <row r="2619" spans="1:16" x14ac:dyDescent="0.2">
      <c r="A2619" s="460" t="s">
        <v>2786</v>
      </c>
      <c r="B2619" s="460" t="s">
        <v>2947</v>
      </c>
      <c r="C2619" s="459" t="s">
        <v>2948</v>
      </c>
      <c r="D2619" s="459">
        <v>1200</v>
      </c>
      <c r="E2619" s="460" t="s">
        <v>26</v>
      </c>
      <c r="F2619" s="460">
        <v>1000</v>
      </c>
      <c r="G2619" s="460" t="s">
        <v>130</v>
      </c>
      <c r="H2619" s="459" t="s">
        <v>28</v>
      </c>
      <c r="I2619" s="460" t="s">
        <v>29</v>
      </c>
      <c r="J2619" s="459"/>
      <c r="K2619" s="460"/>
      <c r="L2619" s="460"/>
      <c r="M2619" s="460" t="s">
        <v>32</v>
      </c>
      <c r="N2619" s="459" t="s">
        <v>35</v>
      </c>
      <c r="O2619" s="460">
        <v>24</v>
      </c>
      <c r="P2619" s="459" t="s">
        <v>28</v>
      </c>
    </row>
    <row r="2620" spans="1:16" x14ac:dyDescent="0.2">
      <c r="A2620" s="460" t="s">
        <v>2786</v>
      </c>
      <c r="B2620" s="460" t="s">
        <v>2947</v>
      </c>
      <c r="C2620" s="130" t="s">
        <v>2949</v>
      </c>
      <c r="D2620" s="459">
        <v>1200</v>
      </c>
      <c r="E2620" s="460" t="s">
        <v>26</v>
      </c>
      <c r="F2620" s="664">
        <v>0</v>
      </c>
      <c r="G2620" s="460" t="s">
        <v>130</v>
      </c>
      <c r="H2620" s="459" t="s">
        <v>28</v>
      </c>
      <c r="I2620" s="460" t="s">
        <v>29</v>
      </c>
      <c r="J2620" s="459"/>
      <c r="K2620" s="460"/>
      <c r="L2620" s="460"/>
      <c r="M2620" s="460" t="s">
        <v>392</v>
      </c>
      <c r="N2620" s="459">
        <v>0</v>
      </c>
      <c r="O2620" s="460">
        <v>0</v>
      </c>
      <c r="P2620" s="459" t="s">
        <v>28</v>
      </c>
    </row>
    <row r="2621" spans="1:16" x14ac:dyDescent="0.2">
      <c r="A2621" s="460" t="s">
        <v>2786</v>
      </c>
      <c r="B2621" s="460" t="s">
        <v>2947</v>
      </c>
      <c r="C2621" s="459" t="s">
        <v>2950</v>
      </c>
      <c r="D2621" s="459">
        <v>50</v>
      </c>
      <c r="E2621" s="460" t="s">
        <v>26</v>
      </c>
      <c r="F2621" s="460">
        <v>60</v>
      </c>
      <c r="G2621" s="459" t="s">
        <v>264</v>
      </c>
      <c r="H2621" s="459" t="s">
        <v>28</v>
      </c>
      <c r="I2621" s="460" t="s">
        <v>29</v>
      </c>
      <c r="J2621" s="459"/>
      <c r="K2621" s="460"/>
      <c r="L2621" s="460"/>
      <c r="M2621" s="460" t="s">
        <v>32</v>
      </c>
      <c r="N2621" s="459" t="s">
        <v>70</v>
      </c>
      <c r="O2621" s="460">
        <v>24</v>
      </c>
      <c r="P2621" s="459" t="s">
        <v>28</v>
      </c>
    </row>
    <row r="2622" spans="1:16" x14ac:dyDescent="0.2">
      <c r="A2622" s="460" t="s">
        <v>2786</v>
      </c>
      <c r="B2622" s="460" t="s">
        <v>2947</v>
      </c>
      <c r="C2622" s="459" t="s">
        <v>2951</v>
      </c>
      <c r="D2622" s="459">
        <v>45</v>
      </c>
      <c r="E2622" s="460" t="s">
        <v>26</v>
      </c>
      <c r="F2622" s="460">
        <v>50</v>
      </c>
      <c r="G2622" s="459" t="s">
        <v>264</v>
      </c>
      <c r="H2622" s="459" t="s">
        <v>28</v>
      </c>
      <c r="I2622" s="460" t="s">
        <v>29</v>
      </c>
      <c r="J2622" s="459"/>
      <c r="K2622" s="460"/>
      <c r="L2622" s="460"/>
      <c r="M2622" s="460" t="s">
        <v>32</v>
      </c>
      <c r="N2622" s="459" t="s">
        <v>70</v>
      </c>
      <c r="O2622" s="460">
        <v>24</v>
      </c>
      <c r="P2622" s="459" t="s">
        <v>28</v>
      </c>
    </row>
    <row r="2623" spans="1:16" ht="36" x14ac:dyDescent="0.2">
      <c r="A2623" s="460" t="s">
        <v>2786</v>
      </c>
      <c r="B2623" s="460" t="s">
        <v>2947</v>
      </c>
      <c r="C2623" s="459" t="s">
        <v>2952</v>
      </c>
      <c r="D2623" s="459">
        <v>800</v>
      </c>
      <c r="E2623" s="460" t="s">
        <v>26</v>
      </c>
      <c r="F2623" s="460">
        <v>800</v>
      </c>
      <c r="G2623" s="460" t="s">
        <v>130</v>
      </c>
      <c r="H2623" s="459" t="s">
        <v>28</v>
      </c>
      <c r="I2623" s="460" t="s">
        <v>29</v>
      </c>
      <c r="J2623" s="459" t="s">
        <v>2953</v>
      </c>
      <c r="K2623" s="665" t="s">
        <v>727</v>
      </c>
      <c r="L2623" s="459">
        <v>800</v>
      </c>
      <c r="M2623" s="460" t="s">
        <v>32</v>
      </c>
      <c r="N2623" s="459" t="s">
        <v>35</v>
      </c>
      <c r="O2623" s="460">
        <v>24</v>
      </c>
      <c r="P2623" s="459" t="s">
        <v>28</v>
      </c>
    </row>
    <row r="2624" spans="1:16" x14ac:dyDescent="0.2">
      <c r="A2624" s="460" t="s">
        <v>2786</v>
      </c>
      <c r="B2624" s="460" t="s">
        <v>2947</v>
      </c>
      <c r="C2624" s="459" t="s">
        <v>2954</v>
      </c>
      <c r="D2624" s="459">
        <v>400</v>
      </c>
      <c r="E2624" s="460" t="s">
        <v>26</v>
      </c>
      <c r="F2624" s="460">
        <v>500</v>
      </c>
      <c r="G2624" s="460" t="s">
        <v>27</v>
      </c>
      <c r="H2624" s="459" t="s">
        <v>28</v>
      </c>
      <c r="I2624" s="460" t="s">
        <v>29</v>
      </c>
      <c r="J2624" s="459"/>
      <c r="K2624" s="460"/>
      <c r="L2624" s="459"/>
      <c r="M2624" s="460" t="s">
        <v>32</v>
      </c>
      <c r="N2624" s="459" t="s">
        <v>35</v>
      </c>
      <c r="O2624" s="460">
        <v>24</v>
      </c>
      <c r="P2624" s="459" t="s">
        <v>28</v>
      </c>
    </row>
    <row r="2625" spans="1:16" x14ac:dyDescent="0.2">
      <c r="A2625" s="460" t="s">
        <v>2786</v>
      </c>
      <c r="B2625" s="460" t="s">
        <v>2947</v>
      </c>
      <c r="C2625" s="459" t="s">
        <v>2955</v>
      </c>
      <c r="D2625" s="459">
        <v>400</v>
      </c>
      <c r="E2625" s="460" t="s">
        <v>26</v>
      </c>
      <c r="F2625" s="460">
        <v>500</v>
      </c>
      <c r="G2625" s="460" t="s">
        <v>2956</v>
      </c>
      <c r="H2625" s="459" t="s">
        <v>28</v>
      </c>
      <c r="I2625" s="460" t="s">
        <v>29</v>
      </c>
      <c r="J2625" s="459"/>
      <c r="K2625" s="460"/>
      <c r="L2625" s="459"/>
      <c r="M2625" s="460" t="s">
        <v>32</v>
      </c>
      <c r="N2625" s="459" t="s">
        <v>35</v>
      </c>
      <c r="O2625" s="460">
        <v>24</v>
      </c>
      <c r="P2625" s="459" t="s">
        <v>28</v>
      </c>
    </row>
    <row r="2626" spans="1:16" ht="24" x14ac:dyDescent="0.2">
      <c r="A2626" s="460" t="s">
        <v>2786</v>
      </c>
      <c r="B2626" s="460" t="s">
        <v>2947</v>
      </c>
      <c r="C2626" s="459" t="s">
        <v>2957</v>
      </c>
      <c r="D2626" s="459">
        <v>400</v>
      </c>
      <c r="E2626" s="460" t="s">
        <v>26</v>
      </c>
      <c r="F2626" s="460">
        <v>500</v>
      </c>
      <c r="G2626" s="460" t="s">
        <v>2956</v>
      </c>
      <c r="H2626" s="459" t="s">
        <v>28</v>
      </c>
      <c r="I2626" s="460" t="s">
        <v>29</v>
      </c>
      <c r="J2626" s="459" t="s">
        <v>2953</v>
      </c>
      <c r="K2626" s="665" t="s">
        <v>1830</v>
      </c>
      <c r="L2626" s="459">
        <v>400</v>
      </c>
      <c r="M2626" s="460" t="s">
        <v>32</v>
      </c>
      <c r="N2626" s="459" t="s">
        <v>35</v>
      </c>
      <c r="O2626" s="460">
        <v>24</v>
      </c>
      <c r="P2626" s="459" t="s">
        <v>28</v>
      </c>
    </row>
    <row r="2627" spans="1:16" ht="24" x14ac:dyDescent="0.2">
      <c r="A2627" s="460" t="s">
        <v>2786</v>
      </c>
      <c r="B2627" s="460" t="s">
        <v>2947</v>
      </c>
      <c r="C2627" s="459" t="s">
        <v>2958</v>
      </c>
      <c r="D2627" s="459">
        <v>150</v>
      </c>
      <c r="E2627" s="460" t="s">
        <v>26</v>
      </c>
      <c r="F2627" s="460">
        <v>200</v>
      </c>
      <c r="G2627" s="460" t="s">
        <v>27</v>
      </c>
      <c r="H2627" s="459" t="s">
        <v>28</v>
      </c>
      <c r="I2627" s="460" t="s">
        <v>29</v>
      </c>
      <c r="J2627" s="459" t="s">
        <v>2953</v>
      </c>
      <c r="K2627" s="665" t="s">
        <v>1830</v>
      </c>
      <c r="L2627" s="459">
        <v>200</v>
      </c>
      <c r="M2627" s="460" t="s">
        <v>32</v>
      </c>
      <c r="N2627" s="459" t="s">
        <v>35</v>
      </c>
      <c r="O2627" s="460">
        <v>24</v>
      </c>
      <c r="P2627" s="459" t="s">
        <v>28</v>
      </c>
    </row>
    <row r="2628" spans="1:16" ht="24" x14ac:dyDescent="0.2">
      <c r="A2628" s="460" t="s">
        <v>2786</v>
      </c>
      <c r="B2628" s="460" t="s">
        <v>2947</v>
      </c>
      <c r="C2628" s="459" t="s">
        <v>2959</v>
      </c>
      <c r="D2628" s="459">
        <v>300</v>
      </c>
      <c r="E2628" s="460" t="s">
        <v>26</v>
      </c>
      <c r="F2628" s="460">
        <v>400</v>
      </c>
      <c r="G2628" s="460" t="s">
        <v>27</v>
      </c>
      <c r="H2628" s="459" t="s">
        <v>28</v>
      </c>
      <c r="I2628" s="460" t="s">
        <v>29</v>
      </c>
      <c r="J2628" s="459" t="s">
        <v>2953</v>
      </c>
      <c r="K2628" s="665" t="s">
        <v>1830</v>
      </c>
      <c r="L2628" s="459">
        <v>200</v>
      </c>
      <c r="M2628" s="460" t="s">
        <v>32</v>
      </c>
      <c r="N2628" s="459" t="s">
        <v>35</v>
      </c>
      <c r="O2628" s="460">
        <v>24</v>
      </c>
      <c r="P2628" s="459" t="s">
        <v>28</v>
      </c>
    </row>
    <row r="2629" spans="1:16" ht="24" x14ac:dyDescent="0.2">
      <c r="A2629" s="460" t="s">
        <v>2786</v>
      </c>
      <c r="B2629" s="460" t="s">
        <v>2947</v>
      </c>
      <c r="C2629" s="459" t="s">
        <v>157</v>
      </c>
      <c r="D2629" s="459">
        <v>250</v>
      </c>
      <c r="E2629" s="460" t="s">
        <v>26</v>
      </c>
      <c r="F2629" s="460">
        <v>300</v>
      </c>
      <c r="G2629" s="460" t="s">
        <v>27</v>
      </c>
      <c r="H2629" s="459" t="s">
        <v>28</v>
      </c>
      <c r="I2629" s="460" t="s">
        <v>29</v>
      </c>
      <c r="J2629" s="459" t="s">
        <v>2953</v>
      </c>
      <c r="K2629" s="665" t="s">
        <v>1830</v>
      </c>
      <c r="L2629" s="459">
        <v>200</v>
      </c>
      <c r="M2629" s="460" t="s">
        <v>32</v>
      </c>
      <c r="N2629" s="459" t="s">
        <v>35</v>
      </c>
      <c r="O2629" s="460">
        <v>24</v>
      </c>
      <c r="P2629" s="459" t="s">
        <v>28</v>
      </c>
    </row>
    <row r="2630" spans="1:16" x14ac:dyDescent="0.2">
      <c r="A2630" s="460" t="s">
        <v>2786</v>
      </c>
      <c r="B2630" s="460" t="s">
        <v>2947</v>
      </c>
      <c r="C2630" s="459" t="s">
        <v>2960</v>
      </c>
      <c r="D2630" s="459">
        <v>400</v>
      </c>
      <c r="E2630" s="460" t="s">
        <v>26</v>
      </c>
      <c r="F2630" s="460">
        <v>500</v>
      </c>
      <c r="G2630" s="460" t="s">
        <v>27</v>
      </c>
      <c r="H2630" s="459" t="s">
        <v>28</v>
      </c>
      <c r="I2630" s="460" t="s">
        <v>29</v>
      </c>
      <c r="J2630" s="459"/>
      <c r="K2630" s="460"/>
      <c r="L2630" s="459"/>
      <c r="M2630" s="460" t="s">
        <v>32</v>
      </c>
      <c r="N2630" s="459" t="s">
        <v>35</v>
      </c>
      <c r="O2630" s="460">
        <v>24</v>
      </c>
      <c r="P2630" s="459" t="s">
        <v>28</v>
      </c>
    </row>
    <row r="2631" spans="1:16" ht="24" x14ac:dyDescent="0.2">
      <c r="A2631" s="460" t="s">
        <v>2786</v>
      </c>
      <c r="B2631" s="460" t="s">
        <v>2947</v>
      </c>
      <c r="C2631" s="459" t="s">
        <v>2961</v>
      </c>
      <c r="D2631" s="459">
        <v>45</v>
      </c>
      <c r="E2631" s="460" t="s">
        <v>26</v>
      </c>
      <c r="F2631" s="460">
        <v>50</v>
      </c>
      <c r="G2631" s="460" t="s">
        <v>27</v>
      </c>
      <c r="H2631" s="459" t="s">
        <v>28</v>
      </c>
      <c r="I2631" s="460" t="s">
        <v>29</v>
      </c>
      <c r="J2631" s="459" t="s">
        <v>2953</v>
      </c>
      <c r="K2631" s="665" t="s">
        <v>1830</v>
      </c>
      <c r="L2631" s="459">
        <v>50</v>
      </c>
      <c r="M2631" s="460" t="s">
        <v>32</v>
      </c>
      <c r="N2631" s="459" t="s">
        <v>70</v>
      </c>
      <c r="O2631" s="460">
        <v>24</v>
      </c>
      <c r="P2631" s="459" t="s">
        <v>28</v>
      </c>
    </row>
    <row r="2632" spans="1:16" ht="24" x14ac:dyDescent="0.2">
      <c r="A2632" s="460" t="s">
        <v>2786</v>
      </c>
      <c r="B2632" s="460" t="s">
        <v>2947</v>
      </c>
      <c r="C2632" s="459" t="s">
        <v>2962</v>
      </c>
      <c r="D2632" s="459">
        <v>45</v>
      </c>
      <c r="E2632" s="460" t="s">
        <v>26</v>
      </c>
      <c r="F2632" s="460">
        <v>50</v>
      </c>
      <c r="G2632" s="460" t="s">
        <v>27</v>
      </c>
      <c r="H2632" s="459" t="s">
        <v>28</v>
      </c>
      <c r="I2632" s="460" t="s">
        <v>29</v>
      </c>
      <c r="J2632" s="459" t="s">
        <v>2953</v>
      </c>
      <c r="K2632" s="665" t="s">
        <v>1830</v>
      </c>
      <c r="L2632" s="459">
        <v>50</v>
      </c>
      <c r="M2632" s="460" t="s">
        <v>32</v>
      </c>
      <c r="N2632" s="459" t="s">
        <v>70</v>
      </c>
      <c r="O2632" s="460">
        <v>24</v>
      </c>
      <c r="P2632" s="459" t="s">
        <v>28</v>
      </c>
    </row>
    <row r="2633" spans="1:16" ht="24" x14ac:dyDescent="0.2">
      <c r="A2633" s="460" t="s">
        <v>2786</v>
      </c>
      <c r="B2633" s="460" t="s">
        <v>2947</v>
      </c>
      <c r="C2633" s="459" t="s">
        <v>2963</v>
      </c>
      <c r="D2633" s="459">
        <v>50</v>
      </c>
      <c r="E2633" s="460" t="s">
        <v>26</v>
      </c>
      <c r="F2633" s="460">
        <v>60</v>
      </c>
      <c r="G2633" s="460" t="s">
        <v>27</v>
      </c>
      <c r="H2633" s="459" t="s">
        <v>28</v>
      </c>
      <c r="I2633" s="460" t="s">
        <v>29</v>
      </c>
      <c r="J2633" s="459" t="s">
        <v>2953</v>
      </c>
      <c r="K2633" s="665" t="s">
        <v>1830</v>
      </c>
      <c r="L2633" s="459">
        <v>50</v>
      </c>
      <c r="M2633" s="460" t="s">
        <v>32</v>
      </c>
      <c r="N2633" s="459" t="s">
        <v>70</v>
      </c>
      <c r="O2633" s="460">
        <v>24</v>
      </c>
      <c r="P2633" s="459" t="s">
        <v>28</v>
      </c>
    </row>
    <row r="2634" spans="1:16" x14ac:dyDescent="0.2">
      <c r="A2634" s="460" t="s">
        <v>2786</v>
      </c>
      <c r="B2634" s="460" t="s">
        <v>2947</v>
      </c>
      <c r="C2634" s="459" t="s">
        <v>2964</v>
      </c>
      <c r="D2634" s="459">
        <v>45</v>
      </c>
      <c r="E2634" s="460" t="s">
        <v>26</v>
      </c>
      <c r="F2634" s="460">
        <v>50</v>
      </c>
      <c r="G2634" s="460" t="s">
        <v>27</v>
      </c>
      <c r="H2634" s="459" t="s">
        <v>28</v>
      </c>
      <c r="I2634" s="460" t="s">
        <v>29</v>
      </c>
      <c r="J2634" s="459"/>
      <c r="K2634" s="460"/>
      <c r="L2634" s="459"/>
      <c r="M2634" s="460" t="s">
        <v>32</v>
      </c>
      <c r="N2634" s="459" t="s">
        <v>70</v>
      </c>
      <c r="O2634" s="460">
        <v>24</v>
      </c>
      <c r="P2634" s="459" t="s">
        <v>28</v>
      </c>
    </row>
    <row r="2635" spans="1:16" x14ac:dyDescent="0.2">
      <c r="A2635" s="460" t="s">
        <v>2786</v>
      </c>
      <c r="B2635" s="460" t="s">
        <v>2947</v>
      </c>
      <c r="C2635" s="459" t="s">
        <v>2965</v>
      </c>
      <c r="D2635" s="459">
        <v>45</v>
      </c>
      <c r="E2635" s="460" t="s">
        <v>26</v>
      </c>
      <c r="F2635" s="460">
        <v>50</v>
      </c>
      <c r="G2635" s="460" t="s">
        <v>27</v>
      </c>
      <c r="H2635" s="459" t="s">
        <v>28</v>
      </c>
      <c r="I2635" s="460" t="s">
        <v>29</v>
      </c>
      <c r="J2635" s="459"/>
      <c r="K2635" s="460"/>
      <c r="L2635" s="459"/>
      <c r="M2635" s="460" t="s">
        <v>32</v>
      </c>
      <c r="N2635" s="459" t="s">
        <v>70</v>
      </c>
      <c r="O2635" s="460">
        <v>24</v>
      </c>
      <c r="P2635" s="459" t="s">
        <v>28</v>
      </c>
    </row>
    <row r="2636" spans="1:16" x14ac:dyDescent="0.2">
      <c r="A2636" s="460" t="s">
        <v>2786</v>
      </c>
      <c r="B2636" s="460" t="s">
        <v>2947</v>
      </c>
      <c r="C2636" s="459" t="s">
        <v>2966</v>
      </c>
      <c r="D2636" s="459">
        <v>45</v>
      </c>
      <c r="E2636" s="460" t="s">
        <v>26</v>
      </c>
      <c r="F2636" s="460">
        <v>50</v>
      </c>
      <c r="G2636" s="460" t="s">
        <v>27</v>
      </c>
      <c r="H2636" s="459" t="s">
        <v>28</v>
      </c>
      <c r="I2636" s="460" t="s">
        <v>29</v>
      </c>
      <c r="J2636" s="459"/>
      <c r="K2636" s="460"/>
      <c r="L2636" s="459"/>
      <c r="M2636" s="460" t="s">
        <v>32</v>
      </c>
      <c r="N2636" s="459" t="s">
        <v>70</v>
      </c>
      <c r="O2636" s="460">
        <v>24</v>
      </c>
      <c r="P2636" s="459" t="s">
        <v>28</v>
      </c>
    </row>
    <row r="2637" spans="1:16" x14ac:dyDescent="0.2">
      <c r="A2637" s="460" t="s">
        <v>2786</v>
      </c>
      <c r="B2637" s="460" t="s">
        <v>2947</v>
      </c>
      <c r="C2637" s="459" t="s">
        <v>2967</v>
      </c>
      <c r="D2637" s="459">
        <v>45</v>
      </c>
      <c r="E2637" s="460" t="s">
        <v>26</v>
      </c>
      <c r="F2637" s="460">
        <v>50</v>
      </c>
      <c r="G2637" s="460" t="s">
        <v>27</v>
      </c>
      <c r="H2637" s="459" t="s">
        <v>28</v>
      </c>
      <c r="I2637" s="460" t="s">
        <v>29</v>
      </c>
      <c r="J2637" s="459"/>
      <c r="K2637" s="460"/>
      <c r="L2637" s="459"/>
      <c r="M2637" s="460" t="s">
        <v>32</v>
      </c>
      <c r="N2637" s="459" t="s">
        <v>70</v>
      </c>
      <c r="O2637" s="460">
        <v>24</v>
      </c>
      <c r="P2637" s="459" t="s">
        <v>28</v>
      </c>
    </row>
    <row r="2638" spans="1:16" ht="24" x14ac:dyDescent="0.2">
      <c r="A2638" s="460" t="s">
        <v>2786</v>
      </c>
      <c r="B2638" s="460" t="s">
        <v>2947</v>
      </c>
      <c r="C2638" s="130" t="s">
        <v>2968</v>
      </c>
      <c r="D2638" s="459">
        <v>50</v>
      </c>
      <c r="E2638" s="460" t="s">
        <v>26</v>
      </c>
      <c r="F2638" s="460">
        <v>60</v>
      </c>
      <c r="G2638" s="460" t="s">
        <v>27</v>
      </c>
      <c r="H2638" s="459" t="s">
        <v>28</v>
      </c>
      <c r="I2638" s="460" t="s">
        <v>29</v>
      </c>
      <c r="J2638" s="459" t="s">
        <v>2953</v>
      </c>
      <c r="K2638" s="665" t="s">
        <v>1830</v>
      </c>
      <c r="L2638" s="459">
        <v>50</v>
      </c>
      <c r="M2638" s="460" t="s">
        <v>32</v>
      </c>
      <c r="N2638" s="459" t="s">
        <v>70</v>
      </c>
      <c r="O2638" s="460">
        <v>24</v>
      </c>
      <c r="P2638" s="459" t="s">
        <v>28</v>
      </c>
    </row>
    <row r="2639" spans="1:16" x14ac:dyDescent="0.2">
      <c r="A2639" s="460" t="s">
        <v>2786</v>
      </c>
      <c r="B2639" s="460" t="s">
        <v>2947</v>
      </c>
      <c r="C2639" s="459" t="s">
        <v>2969</v>
      </c>
      <c r="D2639" s="459">
        <v>45</v>
      </c>
      <c r="E2639" s="460" t="s">
        <v>26</v>
      </c>
      <c r="F2639" s="460">
        <v>50</v>
      </c>
      <c r="G2639" s="460" t="s">
        <v>27</v>
      </c>
      <c r="H2639" s="459" t="s">
        <v>28</v>
      </c>
      <c r="I2639" s="460" t="s">
        <v>29</v>
      </c>
      <c r="J2639" s="459"/>
      <c r="K2639" s="460"/>
      <c r="L2639" s="459"/>
      <c r="M2639" s="460" t="s">
        <v>32</v>
      </c>
      <c r="N2639" s="459" t="s">
        <v>70</v>
      </c>
      <c r="O2639" s="460">
        <v>24</v>
      </c>
      <c r="P2639" s="459" t="s">
        <v>28</v>
      </c>
    </row>
    <row r="2640" spans="1:16" x14ac:dyDescent="0.2">
      <c r="A2640" s="460" t="s">
        <v>2786</v>
      </c>
      <c r="B2640" s="460" t="s">
        <v>2947</v>
      </c>
      <c r="C2640" s="459" t="s">
        <v>2970</v>
      </c>
      <c r="D2640" s="459">
        <v>45</v>
      </c>
      <c r="E2640" s="460" t="s">
        <v>26</v>
      </c>
      <c r="F2640" s="460">
        <v>50</v>
      </c>
      <c r="G2640" s="460" t="s">
        <v>27</v>
      </c>
      <c r="H2640" s="459" t="s">
        <v>28</v>
      </c>
      <c r="I2640" s="460" t="s">
        <v>29</v>
      </c>
      <c r="J2640" s="459"/>
      <c r="K2640" s="460"/>
      <c r="L2640" s="459"/>
      <c r="M2640" s="460" t="s">
        <v>32</v>
      </c>
      <c r="N2640" s="459" t="s">
        <v>35</v>
      </c>
      <c r="O2640" s="460">
        <v>24</v>
      </c>
      <c r="P2640" s="459" t="s">
        <v>28</v>
      </c>
    </row>
    <row r="2641" spans="1:16" x14ac:dyDescent="0.2">
      <c r="A2641" s="460" t="s">
        <v>2786</v>
      </c>
      <c r="B2641" s="460" t="s">
        <v>2947</v>
      </c>
      <c r="C2641" s="459" t="s">
        <v>2971</v>
      </c>
      <c r="D2641" s="459">
        <v>45</v>
      </c>
      <c r="E2641" s="460" t="s">
        <v>26</v>
      </c>
      <c r="F2641" s="460">
        <v>50</v>
      </c>
      <c r="G2641" s="460" t="s">
        <v>27</v>
      </c>
      <c r="H2641" s="459" t="s">
        <v>28</v>
      </c>
      <c r="I2641" s="460" t="s">
        <v>29</v>
      </c>
      <c r="J2641" s="459"/>
      <c r="K2641" s="460"/>
      <c r="L2641" s="459"/>
      <c r="M2641" s="460" t="s">
        <v>32</v>
      </c>
      <c r="N2641" s="459" t="s">
        <v>70</v>
      </c>
      <c r="O2641" s="460">
        <v>24</v>
      </c>
      <c r="P2641" s="459" t="s">
        <v>28</v>
      </c>
    </row>
    <row r="2642" spans="1:16" ht="24" x14ac:dyDescent="0.2">
      <c r="A2642" s="460" t="s">
        <v>2786</v>
      </c>
      <c r="B2642" s="460" t="s">
        <v>2947</v>
      </c>
      <c r="C2642" s="459" t="s">
        <v>2972</v>
      </c>
      <c r="D2642" s="459">
        <v>45</v>
      </c>
      <c r="E2642" s="460" t="s">
        <v>26</v>
      </c>
      <c r="F2642" s="460">
        <v>50</v>
      </c>
      <c r="G2642" s="460" t="s">
        <v>27</v>
      </c>
      <c r="H2642" s="459" t="s">
        <v>28</v>
      </c>
      <c r="I2642" s="460" t="s">
        <v>29</v>
      </c>
      <c r="J2642" s="459" t="s">
        <v>2953</v>
      </c>
      <c r="K2642" s="665" t="s">
        <v>1830</v>
      </c>
      <c r="L2642" s="459">
        <v>80</v>
      </c>
      <c r="M2642" s="460" t="s">
        <v>32</v>
      </c>
      <c r="N2642" s="459" t="s">
        <v>35</v>
      </c>
      <c r="O2642" s="460">
        <v>24</v>
      </c>
      <c r="P2642" s="459" t="s">
        <v>28</v>
      </c>
    </row>
    <row r="2643" spans="1:16" x14ac:dyDescent="0.2">
      <c r="A2643" s="460" t="s">
        <v>2786</v>
      </c>
      <c r="B2643" s="460" t="s">
        <v>2947</v>
      </c>
      <c r="C2643" s="459" t="s">
        <v>2973</v>
      </c>
      <c r="D2643" s="459">
        <v>200</v>
      </c>
      <c r="E2643" s="460" t="s">
        <v>26</v>
      </c>
      <c r="F2643" s="460">
        <v>250</v>
      </c>
      <c r="G2643" s="460" t="s">
        <v>2956</v>
      </c>
      <c r="H2643" s="459" t="s">
        <v>28</v>
      </c>
      <c r="I2643" s="460" t="s">
        <v>29</v>
      </c>
      <c r="J2643" s="459"/>
      <c r="K2643" s="460"/>
      <c r="L2643" s="459"/>
      <c r="M2643" s="460" t="s">
        <v>32</v>
      </c>
      <c r="N2643" s="459" t="s">
        <v>35</v>
      </c>
      <c r="O2643" s="460">
        <v>24</v>
      </c>
      <c r="P2643" s="459" t="s">
        <v>28</v>
      </c>
    </row>
    <row r="2644" spans="1:16" x14ac:dyDescent="0.2">
      <c r="A2644" s="460" t="s">
        <v>2786</v>
      </c>
      <c r="B2644" s="460" t="s">
        <v>2947</v>
      </c>
      <c r="C2644" s="459" t="s">
        <v>2974</v>
      </c>
      <c r="D2644" s="459">
        <v>100</v>
      </c>
      <c r="E2644" s="460" t="s">
        <v>26</v>
      </c>
      <c r="F2644" s="460">
        <v>150</v>
      </c>
      <c r="G2644" s="460" t="s">
        <v>2956</v>
      </c>
      <c r="H2644" s="459" t="s">
        <v>28</v>
      </c>
      <c r="I2644" s="460" t="s">
        <v>29</v>
      </c>
      <c r="J2644" s="459"/>
      <c r="K2644" s="460"/>
      <c r="L2644" s="459"/>
      <c r="M2644" s="460" t="s">
        <v>32</v>
      </c>
      <c r="N2644" s="459" t="s">
        <v>35</v>
      </c>
      <c r="O2644" s="460">
        <v>24</v>
      </c>
      <c r="P2644" s="459" t="s">
        <v>28</v>
      </c>
    </row>
    <row r="2645" spans="1:16" ht="36" x14ac:dyDescent="0.2">
      <c r="A2645" s="460" t="s">
        <v>2786</v>
      </c>
      <c r="B2645" s="460" t="s">
        <v>2947</v>
      </c>
      <c r="C2645" s="459" t="s">
        <v>2975</v>
      </c>
      <c r="D2645" s="461">
        <v>400</v>
      </c>
      <c r="E2645" s="460" t="s">
        <v>26</v>
      </c>
      <c r="F2645" s="460">
        <v>500</v>
      </c>
      <c r="G2645" s="460" t="s">
        <v>2956</v>
      </c>
      <c r="H2645" s="459" t="s">
        <v>28</v>
      </c>
      <c r="I2645" s="460" t="s">
        <v>29</v>
      </c>
      <c r="J2645" s="459" t="s">
        <v>2953</v>
      </c>
      <c r="K2645" s="665" t="s">
        <v>727</v>
      </c>
      <c r="L2645" s="459">
        <v>400</v>
      </c>
      <c r="M2645" s="460" t="s">
        <v>32</v>
      </c>
      <c r="N2645" s="459" t="s">
        <v>35</v>
      </c>
      <c r="O2645" s="460">
        <v>24</v>
      </c>
      <c r="P2645" s="459" t="s">
        <v>28</v>
      </c>
    </row>
    <row r="2646" spans="1:16" x14ac:dyDescent="0.2">
      <c r="A2646" s="460" t="s">
        <v>2786</v>
      </c>
      <c r="B2646" s="460" t="s">
        <v>2947</v>
      </c>
      <c r="C2646" s="462" t="s">
        <v>2976</v>
      </c>
      <c r="D2646" s="462">
        <v>45</v>
      </c>
      <c r="E2646" s="460" t="s">
        <v>26</v>
      </c>
      <c r="F2646" s="460">
        <v>50</v>
      </c>
      <c r="G2646" s="460" t="s">
        <v>51</v>
      </c>
      <c r="H2646" s="459" t="s">
        <v>28</v>
      </c>
      <c r="I2646" s="460" t="s">
        <v>29</v>
      </c>
      <c r="J2646" s="462"/>
      <c r="K2646" s="460"/>
      <c r="L2646" s="459"/>
      <c r="M2646" s="460" t="s">
        <v>32</v>
      </c>
      <c r="N2646" s="459" t="s">
        <v>70</v>
      </c>
      <c r="O2646" s="460">
        <v>24</v>
      </c>
      <c r="P2646" s="459" t="s">
        <v>28</v>
      </c>
    </row>
    <row r="2647" spans="1:16" x14ac:dyDescent="0.2">
      <c r="A2647" s="460" t="s">
        <v>2786</v>
      </c>
      <c r="B2647" s="460" t="s">
        <v>2947</v>
      </c>
      <c r="C2647" s="462" t="s">
        <v>2977</v>
      </c>
      <c r="D2647" s="459">
        <v>130</v>
      </c>
      <c r="E2647" s="460" t="s">
        <v>26</v>
      </c>
      <c r="F2647" s="460">
        <v>60</v>
      </c>
      <c r="G2647" s="460" t="s">
        <v>2978</v>
      </c>
      <c r="H2647" s="459" t="s">
        <v>28</v>
      </c>
      <c r="I2647" s="460" t="s">
        <v>29</v>
      </c>
      <c r="J2647" s="460"/>
      <c r="K2647" s="460"/>
      <c r="L2647" s="459"/>
      <c r="M2647" s="460" t="s">
        <v>32</v>
      </c>
      <c r="N2647" s="459" t="s">
        <v>35</v>
      </c>
      <c r="O2647" s="460">
        <v>24</v>
      </c>
      <c r="P2647" s="459" t="s">
        <v>28</v>
      </c>
    </row>
    <row r="2648" spans="1:16" x14ac:dyDescent="0.2">
      <c r="A2648" s="460" t="s">
        <v>2786</v>
      </c>
      <c r="B2648" s="460" t="s">
        <v>2947</v>
      </c>
      <c r="C2648" s="462" t="s">
        <v>2979</v>
      </c>
      <c r="D2648" s="459">
        <v>130</v>
      </c>
      <c r="E2648" s="460" t="s">
        <v>26</v>
      </c>
      <c r="F2648" s="460">
        <v>60</v>
      </c>
      <c r="G2648" s="460" t="s">
        <v>2978</v>
      </c>
      <c r="H2648" s="459" t="s">
        <v>28</v>
      </c>
      <c r="I2648" s="460" t="s">
        <v>29</v>
      </c>
      <c r="J2648" s="460"/>
      <c r="K2648" s="460"/>
      <c r="L2648" s="459"/>
      <c r="M2648" s="460" t="s">
        <v>32</v>
      </c>
      <c r="N2648" s="459" t="s">
        <v>35</v>
      </c>
      <c r="O2648" s="460">
        <v>24</v>
      </c>
      <c r="P2648" s="459" t="s">
        <v>28</v>
      </c>
    </row>
    <row r="2649" spans="1:16" x14ac:dyDescent="0.2">
      <c r="A2649" s="460" t="s">
        <v>2786</v>
      </c>
      <c r="B2649" s="460" t="s">
        <v>2947</v>
      </c>
      <c r="C2649" s="462" t="s">
        <v>2980</v>
      </c>
      <c r="D2649" s="459">
        <v>130</v>
      </c>
      <c r="E2649" s="460" t="s">
        <v>26</v>
      </c>
      <c r="F2649" s="460">
        <v>60</v>
      </c>
      <c r="G2649" s="460" t="s">
        <v>2978</v>
      </c>
      <c r="H2649" s="459" t="s">
        <v>28</v>
      </c>
      <c r="I2649" s="460" t="s">
        <v>29</v>
      </c>
      <c r="J2649" s="460"/>
      <c r="K2649" s="460"/>
      <c r="L2649" s="459"/>
      <c r="M2649" s="460" t="s">
        <v>32</v>
      </c>
      <c r="N2649" s="459" t="s">
        <v>35</v>
      </c>
      <c r="O2649" s="460">
        <v>24</v>
      </c>
      <c r="P2649" s="459" t="s">
        <v>28</v>
      </c>
    </row>
    <row r="2650" spans="1:16" x14ac:dyDescent="0.2">
      <c r="A2650" s="460" t="s">
        <v>2786</v>
      </c>
      <c r="B2650" s="460" t="s">
        <v>2947</v>
      </c>
      <c r="C2650" s="459" t="s">
        <v>2981</v>
      </c>
      <c r="D2650" s="459">
        <v>45</v>
      </c>
      <c r="E2650" s="460" t="s">
        <v>26</v>
      </c>
      <c r="F2650" s="460">
        <v>50</v>
      </c>
      <c r="G2650" s="460" t="s">
        <v>51</v>
      </c>
      <c r="H2650" s="459" t="s">
        <v>28</v>
      </c>
      <c r="I2650" s="460" t="s">
        <v>29</v>
      </c>
      <c r="J2650" s="460"/>
      <c r="K2650" s="460"/>
      <c r="L2650" s="459"/>
      <c r="M2650" s="460" t="s">
        <v>32</v>
      </c>
      <c r="N2650" s="459" t="s">
        <v>70</v>
      </c>
      <c r="O2650" s="460">
        <v>12</v>
      </c>
      <c r="P2650" s="459" t="s">
        <v>28</v>
      </c>
    </row>
    <row r="2651" spans="1:16" x14ac:dyDescent="0.2">
      <c r="A2651" s="460" t="s">
        <v>2786</v>
      </c>
      <c r="B2651" s="460" t="s">
        <v>2947</v>
      </c>
      <c r="C2651" s="462" t="s">
        <v>2982</v>
      </c>
      <c r="D2651" s="462">
        <v>200</v>
      </c>
      <c r="E2651" s="460" t="s">
        <v>26</v>
      </c>
      <c r="F2651" s="460">
        <v>250</v>
      </c>
      <c r="G2651" s="460" t="s">
        <v>51</v>
      </c>
      <c r="H2651" s="459" t="s">
        <v>28</v>
      </c>
      <c r="I2651" s="460" t="s">
        <v>29</v>
      </c>
      <c r="J2651" s="460"/>
      <c r="K2651" s="460"/>
      <c r="L2651" s="459"/>
      <c r="M2651" s="460" t="s">
        <v>32</v>
      </c>
      <c r="N2651" s="459" t="s">
        <v>70</v>
      </c>
      <c r="O2651" s="460">
        <v>12</v>
      </c>
      <c r="P2651" s="459" t="s">
        <v>28</v>
      </c>
    </row>
    <row r="2652" spans="1:16" x14ac:dyDescent="0.2">
      <c r="A2652" s="460" t="s">
        <v>2786</v>
      </c>
      <c r="B2652" s="460" t="s">
        <v>2947</v>
      </c>
      <c r="C2652" s="459" t="s">
        <v>2983</v>
      </c>
      <c r="D2652" s="459">
        <v>50</v>
      </c>
      <c r="E2652" s="460" t="s">
        <v>26</v>
      </c>
      <c r="F2652" s="460">
        <v>60</v>
      </c>
      <c r="G2652" s="460" t="s">
        <v>84</v>
      </c>
      <c r="H2652" s="459" t="s">
        <v>28</v>
      </c>
      <c r="I2652" s="460" t="s">
        <v>29</v>
      </c>
      <c r="J2652" s="460"/>
      <c r="K2652" s="460"/>
      <c r="L2652" s="459"/>
      <c r="M2652" s="460" t="s">
        <v>69</v>
      </c>
      <c r="N2652" s="459" t="s">
        <v>35</v>
      </c>
      <c r="O2652" s="460">
        <v>12</v>
      </c>
      <c r="P2652" s="459" t="s">
        <v>28</v>
      </c>
    </row>
    <row r="2653" spans="1:16" x14ac:dyDescent="0.2">
      <c r="A2653" s="460" t="s">
        <v>2786</v>
      </c>
      <c r="B2653" s="460" t="s">
        <v>2947</v>
      </c>
      <c r="C2653" s="459" t="s">
        <v>2984</v>
      </c>
      <c r="D2653" s="459"/>
      <c r="E2653" s="460" t="s">
        <v>26</v>
      </c>
      <c r="F2653" s="460"/>
      <c r="G2653" s="460" t="s">
        <v>2985</v>
      </c>
      <c r="H2653" s="459" t="s">
        <v>28</v>
      </c>
      <c r="I2653" s="460" t="s">
        <v>29</v>
      </c>
      <c r="J2653" s="460"/>
      <c r="K2653" s="460"/>
      <c r="L2653" s="459"/>
      <c r="M2653" s="460" t="s">
        <v>32</v>
      </c>
      <c r="N2653" s="459" t="s">
        <v>35</v>
      </c>
      <c r="O2653" s="460">
        <v>24</v>
      </c>
      <c r="P2653" s="459" t="s">
        <v>28</v>
      </c>
    </row>
    <row r="2654" spans="1:16" x14ac:dyDescent="0.2">
      <c r="A2654" s="460" t="s">
        <v>2786</v>
      </c>
      <c r="B2654" s="460" t="s">
        <v>2947</v>
      </c>
      <c r="C2654" s="459" t="s">
        <v>2986</v>
      </c>
      <c r="D2654" s="459">
        <v>150</v>
      </c>
      <c r="E2654" s="460" t="s">
        <v>26</v>
      </c>
      <c r="F2654" s="460">
        <v>80</v>
      </c>
      <c r="G2654" s="460" t="s">
        <v>84</v>
      </c>
      <c r="H2654" s="459" t="s">
        <v>28</v>
      </c>
      <c r="I2654" s="460" t="s">
        <v>29</v>
      </c>
      <c r="J2654" s="459"/>
      <c r="K2654" s="460"/>
      <c r="L2654" s="459"/>
      <c r="M2654" s="460" t="s">
        <v>69</v>
      </c>
      <c r="N2654" s="459" t="s">
        <v>70</v>
      </c>
      <c r="O2654" s="460">
        <v>12</v>
      </c>
      <c r="P2654" s="459" t="s">
        <v>28</v>
      </c>
    </row>
    <row r="2655" spans="1:16" x14ac:dyDescent="0.2">
      <c r="A2655" s="460" t="s">
        <v>2786</v>
      </c>
      <c r="B2655" s="460" t="s">
        <v>2947</v>
      </c>
      <c r="C2655" s="459" t="s">
        <v>2987</v>
      </c>
      <c r="D2655" s="459">
        <v>150</v>
      </c>
      <c r="E2655" s="460" t="s">
        <v>26</v>
      </c>
      <c r="F2655" s="460">
        <v>80</v>
      </c>
      <c r="G2655" s="460" t="s">
        <v>84</v>
      </c>
      <c r="H2655" s="459" t="s">
        <v>28</v>
      </c>
      <c r="I2655" s="460" t="s">
        <v>29</v>
      </c>
      <c r="J2655" s="459"/>
      <c r="K2655" s="460"/>
      <c r="L2655" s="459"/>
      <c r="M2655" s="460" t="s">
        <v>69</v>
      </c>
      <c r="N2655" s="459" t="s">
        <v>35</v>
      </c>
      <c r="O2655" s="460">
        <v>12</v>
      </c>
      <c r="P2655" s="459" t="s">
        <v>28</v>
      </c>
    </row>
    <row r="2656" spans="1:16" x14ac:dyDescent="0.2">
      <c r="A2656" s="460" t="s">
        <v>2786</v>
      </c>
      <c r="B2656" s="460" t="s">
        <v>2947</v>
      </c>
      <c r="C2656" s="459" t="s">
        <v>2988</v>
      </c>
      <c r="D2656" s="459">
        <v>150</v>
      </c>
      <c r="E2656" s="460" t="s">
        <v>26</v>
      </c>
      <c r="F2656" s="460">
        <v>80</v>
      </c>
      <c r="G2656" s="460" t="s">
        <v>84</v>
      </c>
      <c r="H2656" s="459" t="s">
        <v>28</v>
      </c>
      <c r="I2656" s="460" t="s">
        <v>29</v>
      </c>
      <c r="J2656" s="459"/>
      <c r="K2656" s="460"/>
      <c r="L2656" s="459"/>
      <c r="M2656" s="460" t="s">
        <v>69</v>
      </c>
      <c r="N2656" s="459" t="s">
        <v>70</v>
      </c>
      <c r="O2656" s="460">
        <v>12</v>
      </c>
      <c r="P2656" s="459" t="s">
        <v>28</v>
      </c>
    </row>
    <row r="2657" spans="1:16" x14ac:dyDescent="0.2">
      <c r="A2657" s="460" t="s">
        <v>2786</v>
      </c>
      <c r="B2657" s="460" t="s">
        <v>2947</v>
      </c>
      <c r="C2657" s="459" t="s">
        <v>2989</v>
      </c>
      <c r="D2657" s="459">
        <v>150</v>
      </c>
      <c r="E2657" s="460" t="s">
        <v>26</v>
      </c>
      <c r="F2657" s="460">
        <v>80</v>
      </c>
      <c r="G2657" s="460" t="s">
        <v>84</v>
      </c>
      <c r="H2657" s="459" t="s">
        <v>28</v>
      </c>
      <c r="I2657" s="460" t="s">
        <v>29</v>
      </c>
      <c r="J2657" s="459"/>
      <c r="K2657" s="460"/>
      <c r="L2657" s="459"/>
      <c r="M2657" s="460" t="s">
        <v>69</v>
      </c>
      <c r="N2657" s="459" t="s">
        <v>35</v>
      </c>
      <c r="O2657" s="460">
        <v>12</v>
      </c>
      <c r="P2657" s="459" t="s">
        <v>28</v>
      </c>
    </row>
    <row r="2658" spans="1:16" ht="24" x14ac:dyDescent="0.2">
      <c r="A2658" s="460" t="s">
        <v>2786</v>
      </c>
      <c r="B2658" s="460" t="s">
        <v>2947</v>
      </c>
      <c r="C2658" s="459" t="s">
        <v>2990</v>
      </c>
      <c r="D2658" s="459">
        <v>150</v>
      </c>
      <c r="E2658" s="460" t="s">
        <v>26</v>
      </c>
      <c r="F2658" s="460">
        <v>80</v>
      </c>
      <c r="G2658" s="460" t="s">
        <v>84</v>
      </c>
      <c r="H2658" s="459" t="s">
        <v>28</v>
      </c>
      <c r="I2658" s="460" t="s">
        <v>29</v>
      </c>
      <c r="J2658" s="459" t="s">
        <v>2953</v>
      </c>
      <c r="K2658" s="665" t="s">
        <v>1830</v>
      </c>
      <c r="L2658" s="459">
        <v>200</v>
      </c>
      <c r="M2658" s="460" t="s">
        <v>69</v>
      </c>
      <c r="N2658" s="459" t="s">
        <v>35</v>
      </c>
      <c r="O2658" s="460">
        <v>12</v>
      </c>
      <c r="P2658" s="459" t="s">
        <v>28</v>
      </c>
    </row>
    <row r="2659" spans="1:16" ht="24" x14ac:dyDescent="0.2">
      <c r="A2659" s="460" t="s">
        <v>2786</v>
      </c>
      <c r="B2659" s="460" t="s">
        <v>2947</v>
      </c>
      <c r="C2659" s="459" t="s">
        <v>2991</v>
      </c>
      <c r="D2659" s="459">
        <v>150</v>
      </c>
      <c r="E2659" s="460" t="s">
        <v>26</v>
      </c>
      <c r="F2659" s="460">
        <v>80</v>
      </c>
      <c r="G2659" s="460" t="s">
        <v>84</v>
      </c>
      <c r="H2659" s="459" t="s">
        <v>28</v>
      </c>
      <c r="I2659" s="460" t="s">
        <v>29</v>
      </c>
      <c r="J2659" s="459" t="s">
        <v>2953</v>
      </c>
      <c r="K2659" s="665" t="s">
        <v>1830</v>
      </c>
      <c r="L2659" s="459">
        <v>200</v>
      </c>
      <c r="M2659" s="460" t="s">
        <v>69</v>
      </c>
      <c r="N2659" s="459" t="s">
        <v>35</v>
      </c>
      <c r="O2659" s="460">
        <v>12</v>
      </c>
      <c r="P2659" s="459" t="s">
        <v>28</v>
      </c>
    </row>
    <row r="2660" spans="1:16" x14ac:dyDescent="0.2">
      <c r="A2660" s="460" t="s">
        <v>2786</v>
      </c>
      <c r="B2660" s="460" t="s">
        <v>2947</v>
      </c>
      <c r="C2660" s="459" t="s">
        <v>2992</v>
      </c>
      <c r="D2660" s="459">
        <v>150</v>
      </c>
      <c r="E2660" s="460" t="s">
        <v>26</v>
      </c>
      <c r="F2660" s="460">
        <v>80</v>
      </c>
      <c r="G2660" s="460" t="s">
        <v>84</v>
      </c>
      <c r="H2660" s="459" t="s">
        <v>28</v>
      </c>
      <c r="I2660" s="460" t="s">
        <v>29</v>
      </c>
      <c r="J2660" s="459"/>
      <c r="K2660" s="460"/>
      <c r="L2660" s="459"/>
      <c r="M2660" s="460" t="s">
        <v>69</v>
      </c>
      <c r="N2660" s="459" t="s">
        <v>35</v>
      </c>
      <c r="O2660" s="460">
        <v>12</v>
      </c>
      <c r="P2660" s="459" t="s">
        <v>28</v>
      </c>
    </row>
    <row r="2661" spans="1:16" x14ac:dyDescent="0.2">
      <c r="A2661" s="460" t="s">
        <v>2786</v>
      </c>
      <c r="B2661" s="460" t="s">
        <v>2947</v>
      </c>
      <c r="C2661" s="459" t="s">
        <v>2993</v>
      </c>
      <c r="D2661" s="459">
        <v>150</v>
      </c>
      <c r="E2661" s="460" t="s">
        <v>26</v>
      </c>
      <c r="F2661" s="460">
        <v>80</v>
      </c>
      <c r="G2661" s="460" t="s">
        <v>84</v>
      </c>
      <c r="H2661" s="459" t="s">
        <v>28</v>
      </c>
      <c r="I2661" s="460" t="s">
        <v>29</v>
      </c>
      <c r="J2661" s="459"/>
      <c r="K2661" s="460"/>
      <c r="L2661" s="459"/>
      <c r="M2661" s="460" t="s">
        <v>69</v>
      </c>
      <c r="N2661" s="459" t="s">
        <v>35</v>
      </c>
      <c r="O2661" s="460">
        <v>12</v>
      </c>
      <c r="P2661" s="459" t="s">
        <v>28</v>
      </c>
    </row>
    <row r="2662" spans="1:16" ht="24" x14ac:dyDescent="0.2">
      <c r="A2662" s="460" t="s">
        <v>2786</v>
      </c>
      <c r="B2662" s="460" t="s">
        <v>2947</v>
      </c>
      <c r="C2662" s="459" t="s">
        <v>2994</v>
      </c>
      <c r="D2662" s="459">
        <v>150</v>
      </c>
      <c r="E2662" s="460" t="s">
        <v>26</v>
      </c>
      <c r="F2662" s="460">
        <v>80</v>
      </c>
      <c r="G2662" s="460" t="s">
        <v>84</v>
      </c>
      <c r="H2662" s="459" t="s">
        <v>28</v>
      </c>
      <c r="I2662" s="460" t="s">
        <v>29</v>
      </c>
      <c r="J2662" s="459" t="s">
        <v>2953</v>
      </c>
      <c r="K2662" s="665" t="s">
        <v>1830</v>
      </c>
      <c r="L2662" s="459">
        <v>200</v>
      </c>
      <c r="M2662" s="460" t="s">
        <v>69</v>
      </c>
      <c r="N2662" s="459" t="s">
        <v>35</v>
      </c>
      <c r="O2662" s="460">
        <v>12</v>
      </c>
      <c r="P2662" s="459" t="s">
        <v>28</v>
      </c>
    </row>
    <row r="2663" spans="1:16" x14ac:dyDescent="0.2">
      <c r="A2663" s="460" t="s">
        <v>2786</v>
      </c>
      <c r="B2663" s="460" t="s">
        <v>2947</v>
      </c>
      <c r="C2663" s="459" t="s">
        <v>2995</v>
      </c>
      <c r="D2663" s="459">
        <v>150</v>
      </c>
      <c r="E2663" s="460" t="s">
        <v>26</v>
      </c>
      <c r="F2663" s="460">
        <v>80</v>
      </c>
      <c r="G2663" s="460" t="s">
        <v>84</v>
      </c>
      <c r="H2663" s="459" t="s">
        <v>28</v>
      </c>
      <c r="I2663" s="460" t="s">
        <v>29</v>
      </c>
      <c r="J2663" s="459"/>
      <c r="K2663" s="460"/>
      <c r="L2663" s="459"/>
      <c r="M2663" s="460" t="s">
        <v>69</v>
      </c>
      <c r="N2663" s="459" t="s">
        <v>70</v>
      </c>
      <c r="O2663" s="460">
        <v>12</v>
      </c>
      <c r="P2663" s="459" t="s">
        <v>28</v>
      </c>
    </row>
    <row r="2664" spans="1:16" x14ac:dyDescent="0.2">
      <c r="A2664" s="460" t="s">
        <v>2786</v>
      </c>
      <c r="B2664" s="460" t="s">
        <v>2947</v>
      </c>
      <c r="C2664" s="459" t="s">
        <v>2996</v>
      </c>
      <c r="D2664" s="459">
        <v>150</v>
      </c>
      <c r="E2664" s="460" t="s">
        <v>26</v>
      </c>
      <c r="F2664" s="460">
        <v>80</v>
      </c>
      <c r="G2664" s="460" t="s">
        <v>84</v>
      </c>
      <c r="H2664" s="459" t="s">
        <v>28</v>
      </c>
      <c r="I2664" s="460" t="s">
        <v>29</v>
      </c>
      <c r="J2664" s="459"/>
      <c r="K2664" s="460"/>
      <c r="L2664" s="459"/>
      <c r="M2664" s="460" t="s">
        <v>69</v>
      </c>
      <c r="N2664" s="459" t="s">
        <v>70</v>
      </c>
      <c r="O2664" s="460">
        <v>12</v>
      </c>
      <c r="P2664" s="459" t="s">
        <v>28</v>
      </c>
    </row>
    <row r="2665" spans="1:16" x14ac:dyDescent="0.2">
      <c r="A2665" s="460" t="s">
        <v>2786</v>
      </c>
      <c r="B2665" s="460" t="s">
        <v>2947</v>
      </c>
      <c r="C2665" s="459" t="s">
        <v>2997</v>
      </c>
      <c r="D2665" s="459">
        <v>150</v>
      </c>
      <c r="E2665" s="460" t="s">
        <v>26</v>
      </c>
      <c r="F2665" s="460">
        <v>80</v>
      </c>
      <c r="G2665" s="460" t="s">
        <v>84</v>
      </c>
      <c r="H2665" s="459" t="s">
        <v>28</v>
      </c>
      <c r="I2665" s="460" t="s">
        <v>29</v>
      </c>
      <c r="J2665" s="459"/>
      <c r="K2665" s="460"/>
      <c r="L2665" s="459"/>
      <c r="M2665" s="460" t="s">
        <v>69</v>
      </c>
      <c r="N2665" s="459" t="s">
        <v>35</v>
      </c>
      <c r="O2665" s="460">
        <v>12</v>
      </c>
      <c r="P2665" s="459" t="s">
        <v>28</v>
      </c>
    </row>
    <row r="2666" spans="1:16" x14ac:dyDescent="0.2">
      <c r="A2666" s="460" t="s">
        <v>2786</v>
      </c>
      <c r="B2666" s="460" t="s">
        <v>2947</v>
      </c>
      <c r="C2666" s="459" t="s">
        <v>2998</v>
      </c>
      <c r="D2666" s="459">
        <v>150</v>
      </c>
      <c r="E2666" s="460" t="s">
        <v>26</v>
      </c>
      <c r="F2666" s="460">
        <v>80</v>
      </c>
      <c r="G2666" s="460" t="s">
        <v>84</v>
      </c>
      <c r="H2666" s="459" t="s">
        <v>28</v>
      </c>
      <c r="I2666" s="460" t="s">
        <v>29</v>
      </c>
      <c r="J2666" s="459"/>
      <c r="K2666" s="460"/>
      <c r="L2666" s="459"/>
      <c r="M2666" s="460" t="s">
        <v>69</v>
      </c>
      <c r="N2666" s="459" t="s">
        <v>35</v>
      </c>
      <c r="O2666" s="460">
        <v>12</v>
      </c>
      <c r="P2666" s="459" t="s">
        <v>28</v>
      </c>
    </row>
    <row r="2667" spans="1:16" x14ac:dyDescent="0.2">
      <c r="A2667" s="460" t="s">
        <v>2786</v>
      </c>
      <c r="B2667" s="460" t="s">
        <v>2947</v>
      </c>
      <c r="C2667" s="459" t="s">
        <v>2999</v>
      </c>
      <c r="D2667" s="459">
        <v>150</v>
      </c>
      <c r="E2667" s="460" t="s">
        <v>26</v>
      </c>
      <c r="F2667" s="460">
        <v>80</v>
      </c>
      <c r="G2667" s="460" t="s">
        <v>84</v>
      </c>
      <c r="H2667" s="459" t="s">
        <v>28</v>
      </c>
      <c r="I2667" s="460" t="s">
        <v>29</v>
      </c>
      <c r="J2667" s="459"/>
      <c r="K2667" s="460"/>
      <c r="L2667" s="459"/>
      <c r="M2667" s="460" t="s">
        <v>69</v>
      </c>
      <c r="N2667" s="459" t="s">
        <v>35</v>
      </c>
      <c r="O2667" s="460">
        <v>12</v>
      </c>
      <c r="P2667" s="459" t="s">
        <v>28</v>
      </c>
    </row>
    <row r="2668" spans="1:16" x14ac:dyDescent="0.2">
      <c r="A2668" s="460" t="s">
        <v>2786</v>
      </c>
      <c r="B2668" s="460" t="s">
        <v>2947</v>
      </c>
      <c r="C2668" s="459" t="s">
        <v>3000</v>
      </c>
      <c r="D2668" s="459">
        <v>150</v>
      </c>
      <c r="E2668" s="460" t="s">
        <v>26</v>
      </c>
      <c r="F2668" s="460">
        <v>80</v>
      </c>
      <c r="G2668" s="460" t="s">
        <v>84</v>
      </c>
      <c r="H2668" s="459" t="s">
        <v>28</v>
      </c>
      <c r="I2668" s="460" t="s">
        <v>29</v>
      </c>
      <c r="J2668" s="459"/>
      <c r="K2668" s="460"/>
      <c r="L2668" s="459"/>
      <c r="M2668" s="460" t="s">
        <v>69</v>
      </c>
      <c r="N2668" s="459" t="s">
        <v>35</v>
      </c>
      <c r="O2668" s="460">
        <v>12</v>
      </c>
      <c r="P2668" s="459" t="s">
        <v>28</v>
      </c>
    </row>
    <row r="2669" spans="1:16" x14ac:dyDescent="0.2">
      <c r="A2669" s="460" t="s">
        <v>2786</v>
      </c>
      <c r="B2669" s="460" t="s">
        <v>2947</v>
      </c>
      <c r="C2669" s="466" t="s">
        <v>3001</v>
      </c>
      <c r="D2669" s="459">
        <v>150</v>
      </c>
      <c r="E2669" s="460" t="s">
        <v>26</v>
      </c>
      <c r="F2669" s="460">
        <v>80</v>
      </c>
      <c r="G2669" s="460" t="s">
        <v>84</v>
      </c>
      <c r="H2669" s="459" t="s">
        <v>28</v>
      </c>
      <c r="I2669" s="460" t="s">
        <v>29</v>
      </c>
      <c r="J2669" s="459"/>
      <c r="K2669" s="460"/>
      <c r="L2669" s="459"/>
      <c r="M2669" s="460" t="s">
        <v>69</v>
      </c>
      <c r="N2669" s="459" t="s">
        <v>35</v>
      </c>
      <c r="O2669" s="460">
        <v>12</v>
      </c>
      <c r="P2669" s="459" t="s">
        <v>28</v>
      </c>
    </row>
    <row r="2670" spans="1:16" x14ac:dyDescent="0.2">
      <c r="A2670" s="460" t="s">
        <v>2786</v>
      </c>
      <c r="B2670" s="460" t="s">
        <v>2947</v>
      </c>
      <c r="C2670" s="466" t="s">
        <v>3002</v>
      </c>
      <c r="D2670" s="459">
        <v>150</v>
      </c>
      <c r="E2670" s="460" t="s">
        <v>26</v>
      </c>
      <c r="F2670" s="460">
        <v>80</v>
      </c>
      <c r="G2670" s="460" t="s">
        <v>84</v>
      </c>
      <c r="H2670" s="459" t="s">
        <v>28</v>
      </c>
      <c r="I2670" s="460" t="s">
        <v>29</v>
      </c>
      <c r="J2670" s="459"/>
      <c r="K2670" s="460"/>
      <c r="L2670" s="459"/>
      <c r="M2670" s="460" t="s">
        <v>69</v>
      </c>
      <c r="N2670" s="459" t="s">
        <v>35</v>
      </c>
      <c r="O2670" s="460">
        <v>8</v>
      </c>
      <c r="P2670" s="459" t="s">
        <v>28</v>
      </c>
    </row>
    <row r="2671" spans="1:16" x14ac:dyDescent="0.2">
      <c r="A2671" s="460" t="s">
        <v>2786</v>
      </c>
      <c r="B2671" s="460" t="s">
        <v>2947</v>
      </c>
      <c r="C2671" s="466" t="s">
        <v>3003</v>
      </c>
      <c r="D2671" s="459">
        <v>150</v>
      </c>
      <c r="E2671" s="460" t="s">
        <v>26</v>
      </c>
      <c r="F2671" s="460">
        <v>80</v>
      </c>
      <c r="G2671" s="460" t="s">
        <v>84</v>
      </c>
      <c r="H2671" s="459" t="s">
        <v>28</v>
      </c>
      <c r="I2671" s="460" t="s">
        <v>29</v>
      </c>
      <c r="J2671" s="459"/>
      <c r="K2671" s="460"/>
      <c r="L2671" s="459"/>
      <c r="M2671" s="460" t="s">
        <v>69</v>
      </c>
      <c r="N2671" s="459" t="s">
        <v>35</v>
      </c>
      <c r="O2671" s="460">
        <v>12</v>
      </c>
      <c r="P2671" s="459" t="s">
        <v>28</v>
      </c>
    </row>
    <row r="2672" spans="1:16" x14ac:dyDescent="0.2">
      <c r="A2672" s="460" t="s">
        <v>2786</v>
      </c>
      <c r="B2672" s="460" t="s">
        <v>2947</v>
      </c>
      <c r="C2672" s="466" t="s">
        <v>3004</v>
      </c>
      <c r="D2672" s="459">
        <v>150</v>
      </c>
      <c r="E2672" s="460" t="s">
        <v>26</v>
      </c>
      <c r="F2672" s="460">
        <v>80</v>
      </c>
      <c r="G2672" s="460" t="s">
        <v>84</v>
      </c>
      <c r="H2672" s="459" t="s">
        <v>28</v>
      </c>
      <c r="I2672" s="460" t="s">
        <v>29</v>
      </c>
      <c r="J2672" s="459"/>
      <c r="K2672" s="460"/>
      <c r="L2672" s="459"/>
      <c r="M2672" s="460" t="s">
        <v>69</v>
      </c>
      <c r="N2672" s="459" t="s">
        <v>35</v>
      </c>
      <c r="O2672" s="460">
        <v>8</v>
      </c>
      <c r="P2672" s="459" t="s">
        <v>28</v>
      </c>
    </row>
    <row r="2673" spans="1:16" x14ac:dyDescent="0.2">
      <c r="A2673" s="460" t="s">
        <v>2786</v>
      </c>
      <c r="B2673" s="460" t="s">
        <v>2947</v>
      </c>
      <c r="C2673" s="466" t="s">
        <v>3005</v>
      </c>
      <c r="D2673" s="459">
        <v>150</v>
      </c>
      <c r="E2673" s="460" t="s">
        <v>26</v>
      </c>
      <c r="F2673" s="460">
        <v>80</v>
      </c>
      <c r="G2673" s="460" t="s">
        <v>84</v>
      </c>
      <c r="H2673" s="459" t="s">
        <v>28</v>
      </c>
      <c r="I2673" s="460" t="s">
        <v>29</v>
      </c>
      <c r="J2673" s="459"/>
      <c r="K2673" s="460"/>
      <c r="L2673" s="459"/>
      <c r="M2673" s="460"/>
      <c r="N2673" s="459"/>
      <c r="O2673" s="460"/>
      <c r="P2673" s="459" t="s">
        <v>28</v>
      </c>
    </row>
    <row r="2674" spans="1:16" ht="36" x14ac:dyDescent="0.2">
      <c r="A2674" s="460" t="s">
        <v>2786</v>
      </c>
      <c r="B2674" s="460" t="s">
        <v>3006</v>
      </c>
      <c r="C2674" s="466" t="s">
        <v>3007</v>
      </c>
      <c r="D2674" s="459">
        <v>1000</v>
      </c>
      <c r="E2674" s="460" t="s">
        <v>26</v>
      </c>
      <c r="F2674" s="460">
        <v>1000</v>
      </c>
      <c r="G2674" s="460" t="s">
        <v>130</v>
      </c>
      <c r="H2674" s="459" t="s">
        <v>28</v>
      </c>
      <c r="I2674" s="460" t="s">
        <v>41</v>
      </c>
      <c r="J2674" s="459" t="s">
        <v>2953</v>
      </c>
      <c r="K2674" s="665" t="s">
        <v>727</v>
      </c>
      <c r="L2674" s="459">
        <v>1000</v>
      </c>
      <c r="M2674" s="460" t="s">
        <v>32</v>
      </c>
      <c r="N2674" s="459" t="s">
        <v>35</v>
      </c>
      <c r="O2674" s="460">
        <v>24</v>
      </c>
      <c r="P2674" s="459" t="s">
        <v>28</v>
      </c>
    </row>
    <row r="2675" spans="1:16" ht="24" x14ac:dyDescent="0.2">
      <c r="A2675" s="460" t="s">
        <v>2786</v>
      </c>
      <c r="B2675" s="460" t="s">
        <v>3006</v>
      </c>
      <c r="C2675" s="466" t="s">
        <v>3008</v>
      </c>
      <c r="D2675" s="459">
        <v>400</v>
      </c>
      <c r="E2675" s="460" t="s">
        <v>26</v>
      </c>
      <c r="F2675" s="460">
        <v>500</v>
      </c>
      <c r="G2675" s="460" t="s">
        <v>2956</v>
      </c>
      <c r="H2675" s="459" t="s">
        <v>28</v>
      </c>
      <c r="I2675" s="460" t="s">
        <v>41</v>
      </c>
      <c r="J2675" s="459" t="s">
        <v>2953</v>
      </c>
      <c r="K2675" s="665" t="s">
        <v>1830</v>
      </c>
      <c r="L2675" s="459">
        <v>400</v>
      </c>
      <c r="M2675" s="460" t="s">
        <v>32</v>
      </c>
      <c r="N2675" s="459" t="s">
        <v>35</v>
      </c>
      <c r="O2675" s="460">
        <v>24</v>
      </c>
      <c r="P2675" s="459" t="s">
        <v>28</v>
      </c>
    </row>
    <row r="2676" spans="1:16" x14ac:dyDescent="0.2">
      <c r="A2676" s="460" t="s">
        <v>2786</v>
      </c>
      <c r="B2676" s="460" t="s">
        <v>3006</v>
      </c>
      <c r="C2676" s="466" t="s">
        <v>3009</v>
      </c>
      <c r="D2676" s="459">
        <v>80</v>
      </c>
      <c r="E2676" s="460" t="s">
        <v>26</v>
      </c>
      <c r="F2676" s="460"/>
      <c r="G2676" s="460" t="s">
        <v>2956</v>
      </c>
      <c r="H2676" s="459" t="s">
        <v>28</v>
      </c>
      <c r="I2676" s="460" t="s">
        <v>41</v>
      </c>
      <c r="J2676" s="459"/>
      <c r="K2676" s="460"/>
      <c r="L2676" s="459"/>
      <c r="M2676" s="460" t="s">
        <v>3010</v>
      </c>
      <c r="N2676" s="459">
        <v>0</v>
      </c>
      <c r="O2676" s="460">
        <v>0</v>
      </c>
      <c r="P2676" s="459" t="s">
        <v>28</v>
      </c>
    </row>
    <row r="2677" spans="1:16" x14ac:dyDescent="0.2">
      <c r="A2677" s="460" t="s">
        <v>2786</v>
      </c>
      <c r="B2677" s="460" t="s">
        <v>3006</v>
      </c>
      <c r="C2677" s="466" t="s">
        <v>3011</v>
      </c>
      <c r="D2677" s="459">
        <v>400</v>
      </c>
      <c r="E2677" s="460" t="s">
        <v>26</v>
      </c>
      <c r="F2677" s="460">
        <v>500</v>
      </c>
      <c r="G2677" s="460" t="s">
        <v>27</v>
      </c>
      <c r="H2677" s="459" t="s">
        <v>28</v>
      </c>
      <c r="I2677" s="460" t="s">
        <v>41</v>
      </c>
      <c r="J2677" s="459"/>
      <c r="K2677" s="460"/>
      <c r="L2677" s="459"/>
      <c r="M2677" s="460" t="s">
        <v>32</v>
      </c>
      <c r="N2677" s="459" t="s">
        <v>35</v>
      </c>
      <c r="O2677" s="460">
        <v>24</v>
      </c>
      <c r="P2677" s="459" t="s">
        <v>28</v>
      </c>
    </row>
    <row r="2678" spans="1:16" ht="36" x14ac:dyDescent="0.2">
      <c r="A2678" s="460" t="s">
        <v>2786</v>
      </c>
      <c r="B2678" s="460" t="s">
        <v>3006</v>
      </c>
      <c r="C2678" s="459" t="s">
        <v>3012</v>
      </c>
      <c r="D2678" s="459">
        <v>150</v>
      </c>
      <c r="E2678" s="460" t="s">
        <v>26</v>
      </c>
      <c r="F2678" s="460">
        <v>200</v>
      </c>
      <c r="G2678" s="460" t="s">
        <v>27</v>
      </c>
      <c r="H2678" s="459" t="s">
        <v>28</v>
      </c>
      <c r="I2678" s="460" t="s">
        <v>41</v>
      </c>
      <c r="J2678" s="459" t="s">
        <v>2953</v>
      </c>
      <c r="K2678" s="665" t="s">
        <v>727</v>
      </c>
      <c r="L2678" s="459">
        <v>150</v>
      </c>
      <c r="M2678" s="460" t="s">
        <v>32</v>
      </c>
      <c r="N2678" s="459" t="s">
        <v>35</v>
      </c>
      <c r="O2678" s="460">
        <v>24</v>
      </c>
      <c r="P2678" s="459" t="s">
        <v>28</v>
      </c>
    </row>
    <row r="2679" spans="1:16" ht="36" x14ac:dyDescent="0.2">
      <c r="A2679" s="460" t="s">
        <v>2786</v>
      </c>
      <c r="B2679" s="460" t="s">
        <v>3006</v>
      </c>
      <c r="C2679" s="459" t="s">
        <v>3013</v>
      </c>
      <c r="D2679" s="459">
        <v>150</v>
      </c>
      <c r="E2679" s="460" t="s">
        <v>26</v>
      </c>
      <c r="F2679" s="460">
        <v>200</v>
      </c>
      <c r="G2679" s="460" t="s">
        <v>27</v>
      </c>
      <c r="H2679" s="459" t="s">
        <v>28</v>
      </c>
      <c r="I2679" s="460" t="s">
        <v>41</v>
      </c>
      <c r="J2679" s="459" t="s">
        <v>2953</v>
      </c>
      <c r="K2679" s="665" t="s">
        <v>727</v>
      </c>
      <c r="L2679" s="459">
        <v>150</v>
      </c>
      <c r="M2679" s="460" t="s">
        <v>32</v>
      </c>
      <c r="N2679" s="459" t="s">
        <v>35</v>
      </c>
      <c r="O2679" s="460">
        <v>24</v>
      </c>
      <c r="P2679" s="459" t="s">
        <v>28</v>
      </c>
    </row>
    <row r="2680" spans="1:16" ht="36" x14ac:dyDescent="0.2">
      <c r="A2680" s="460" t="s">
        <v>2786</v>
      </c>
      <c r="B2680" s="460" t="s">
        <v>3006</v>
      </c>
      <c r="C2680" s="459" t="s">
        <v>3014</v>
      </c>
      <c r="D2680" s="459">
        <v>100</v>
      </c>
      <c r="E2680" s="460" t="s">
        <v>26</v>
      </c>
      <c r="F2680" s="460">
        <v>150</v>
      </c>
      <c r="G2680" s="460" t="s">
        <v>27</v>
      </c>
      <c r="H2680" s="459" t="s">
        <v>28</v>
      </c>
      <c r="I2680" s="460" t="s">
        <v>41</v>
      </c>
      <c r="J2680" s="459" t="s">
        <v>2953</v>
      </c>
      <c r="K2680" s="665" t="s">
        <v>727</v>
      </c>
      <c r="L2680" s="459">
        <v>100</v>
      </c>
      <c r="M2680" s="460" t="s">
        <v>32</v>
      </c>
      <c r="N2680" s="459" t="s">
        <v>35</v>
      </c>
      <c r="O2680" s="460">
        <v>24</v>
      </c>
      <c r="P2680" s="459" t="s">
        <v>28</v>
      </c>
    </row>
    <row r="2681" spans="1:16" ht="36" x14ac:dyDescent="0.2">
      <c r="A2681" s="460" t="s">
        <v>2786</v>
      </c>
      <c r="B2681" s="460" t="s">
        <v>3006</v>
      </c>
      <c r="C2681" s="459" t="s">
        <v>3015</v>
      </c>
      <c r="D2681" s="459">
        <v>100</v>
      </c>
      <c r="E2681" s="460" t="s">
        <v>26</v>
      </c>
      <c r="F2681" s="460">
        <v>150</v>
      </c>
      <c r="G2681" s="460" t="s">
        <v>27</v>
      </c>
      <c r="H2681" s="459" t="s">
        <v>28</v>
      </c>
      <c r="I2681" s="460" t="s">
        <v>41</v>
      </c>
      <c r="J2681" s="459" t="s">
        <v>2953</v>
      </c>
      <c r="K2681" s="665" t="s">
        <v>727</v>
      </c>
      <c r="L2681" s="459">
        <v>100</v>
      </c>
      <c r="M2681" s="460" t="s">
        <v>32</v>
      </c>
      <c r="N2681" s="459" t="s">
        <v>35</v>
      </c>
      <c r="O2681" s="460">
        <v>24</v>
      </c>
      <c r="P2681" s="459" t="s">
        <v>28</v>
      </c>
    </row>
    <row r="2682" spans="1:16" x14ac:dyDescent="0.2">
      <c r="A2682" s="460" t="s">
        <v>2786</v>
      </c>
      <c r="B2682" s="460" t="s">
        <v>3006</v>
      </c>
      <c r="C2682" s="459" t="s">
        <v>3016</v>
      </c>
      <c r="D2682" s="459">
        <v>50</v>
      </c>
      <c r="E2682" s="460" t="s">
        <v>26</v>
      </c>
      <c r="F2682" s="460">
        <v>60</v>
      </c>
      <c r="G2682" s="460" t="s">
        <v>27</v>
      </c>
      <c r="H2682" s="459" t="s">
        <v>28</v>
      </c>
      <c r="I2682" s="460" t="s">
        <v>41</v>
      </c>
      <c r="J2682" s="459"/>
      <c r="K2682" s="460"/>
      <c r="L2682" s="459"/>
      <c r="M2682" s="460" t="s">
        <v>32</v>
      </c>
      <c r="N2682" s="459" t="s">
        <v>35</v>
      </c>
      <c r="O2682" s="460">
        <v>24</v>
      </c>
      <c r="P2682" s="459" t="s">
        <v>28</v>
      </c>
    </row>
    <row r="2683" spans="1:16" x14ac:dyDescent="0.2">
      <c r="A2683" s="460" t="s">
        <v>2786</v>
      </c>
      <c r="B2683" s="460" t="s">
        <v>3006</v>
      </c>
      <c r="C2683" s="466" t="s">
        <v>3017</v>
      </c>
      <c r="D2683" s="459">
        <v>200</v>
      </c>
      <c r="E2683" s="460" t="s">
        <v>26</v>
      </c>
      <c r="F2683" s="460">
        <v>250</v>
      </c>
      <c r="G2683" s="460" t="s">
        <v>51</v>
      </c>
      <c r="H2683" s="459" t="s">
        <v>28</v>
      </c>
      <c r="I2683" s="460" t="s">
        <v>41</v>
      </c>
      <c r="J2683" s="460"/>
      <c r="K2683" s="460"/>
      <c r="L2683" s="459"/>
      <c r="M2683" s="460" t="s">
        <v>32</v>
      </c>
      <c r="N2683" s="130" t="s">
        <v>33</v>
      </c>
      <c r="O2683" s="460">
        <v>24</v>
      </c>
      <c r="P2683" s="459" t="s">
        <v>28</v>
      </c>
    </row>
    <row r="2684" spans="1:16" x14ac:dyDescent="0.2">
      <c r="A2684" s="460" t="s">
        <v>2786</v>
      </c>
      <c r="B2684" s="460" t="s">
        <v>3006</v>
      </c>
      <c r="C2684" s="462" t="s">
        <v>3018</v>
      </c>
      <c r="D2684" s="459"/>
      <c r="E2684" s="460" t="s">
        <v>26</v>
      </c>
      <c r="F2684" s="460"/>
      <c r="G2684" s="460" t="s">
        <v>2985</v>
      </c>
      <c r="H2684" s="459" t="s">
        <v>28</v>
      </c>
      <c r="I2684" s="460" t="s">
        <v>41</v>
      </c>
      <c r="J2684" s="460"/>
      <c r="K2684" s="460"/>
      <c r="L2684" s="459"/>
      <c r="M2684" s="460" t="s">
        <v>32</v>
      </c>
      <c r="N2684" s="459" t="s">
        <v>35</v>
      </c>
      <c r="O2684" s="460">
        <v>24</v>
      </c>
      <c r="P2684" s="459" t="s">
        <v>28</v>
      </c>
    </row>
    <row r="2685" spans="1:16" x14ac:dyDescent="0.2">
      <c r="A2685" s="460" t="s">
        <v>2786</v>
      </c>
      <c r="B2685" s="460" t="s">
        <v>3006</v>
      </c>
      <c r="C2685" s="466" t="s">
        <v>3019</v>
      </c>
      <c r="D2685" s="459">
        <v>150</v>
      </c>
      <c r="E2685" s="460" t="s">
        <v>26</v>
      </c>
      <c r="F2685" s="460">
        <v>80</v>
      </c>
      <c r="G2685" s="460" t="s">
        <v>84</v>
      </c>
      <c r="H2685" s="459" t="s">
        <v>28</v>
      </c>
      <c r="I2685" s="460" t="s">
        <v>41</v>
      </c>
      <c r="J2685" s="459"/>
      <c r="K2685" s="460"/>
      <c r="L2685" s="459"/>
      <c r="M2685" s="460" t="s">
        <v>69</v>
      </c>
      <c r="N2685" s="459" t="s">
        <v>35</v>
      </c>
      <c r="O2685" s="460">
        <v>12</v>
      </c>
      <c r="P2685" s="459" t="s">
        <v>28</v>
      </c>
    </row>
    <row r="2686" spans="1:16" x14ac:dyDescent="0.2">
      <c r="A2686" s="460" t="s">
        <v>2786</v>
      </c>
      <c r="B2686" s="460" t="s">
        <v>3006</v>
      </c>
      <c r="C2686" s="466" t="s">
        <v>3020</v>
      </c>
      <c r="D2686" s="459">
        <v>150</v>
      </c>
      <c r="E2686" s="460" t="s">
        <v>26</v>
      </c>
      <c r="F2686" s="460">
        <v>80</v>
      </c>
      <c r="G2686" s="460" t="s">
        <v>84</v>
      </c>
      <c r="H2686" s="459" t="s">
        <v>28</v>
      </c>
      <c r="I2686" s="460" t="s">
        <v>41</v>
      </c>
      <c r="J2686" s="459"/>
      <c r="K2686" s="460"/>
      <c r="L2686" s="459"/>
      <c r="M2686" s="460" t="s">
        <v>69</v>
      </c>
      <c r="N2686" s="459" t="s">
        <v>35</v>
      </c>
      <c r="O2686" s="460">
        <v>10</v>
      </c>
      <c r="P2686" s="459" t="s">
        <v>28</v>
      </c>
    </row>
    <row r="2687" spans="1:16" x14ac:dyDescent="0.2">
      <c r="A2687" s="460" t="s">
        <v>2786</v>
      </c>
      <c r="B2687" s="460" t="s">
        <v>3006</v>
      </c>
      <c r="C2687" s="466" t="s">
        <v>3021</v>
      </c>
      <c r="D2687" s="459">
        <v>150</v>
      </c>
      <c r="E2687" s="460" t="s">
        <v>26</v>
      </c>
      <c r="F2687" s="460">
        <v>80</v>
      </c>
      <c r="G2687" s="460" t="s">
        <v>84</v>
      </c>
      <c r="H2687" s="459" t="s">
        <v>28</v>
      </c>
      <c r="I2687" s="460" t="s">
        <v>41</v>
      </c>
      <c r="J2687" s="459"/>
      <c r="K2687" s="460"/>
      <c r="L2687" s="459"/>
      <c r="M2687" s="460" t="s">
        <v>69</v>
      </c>
      <c r="N2687" s="459" t="s">
        <v>35</v>
      </c>
      <c r="O2687" s="460">
        <v>12</v>
      </c>
      <c r="P2687" s="459" t="s">
        <v>28</v>
      </c>
    </row>
    <row r="2688" spans="1:16" x14ac:dyDescent="0.2">
      <c r="A2688" s="460" t="s">
        <v>2786</v>
      </c>
      <c r="B2688" s="460" t="s">
        <v>3006</v>
      </c>
      <c r="C2688" s="466" t="s">
        <v>3022</v>
      </c>
      <c r="D2688" s="459">
        <v>150</v>
      </c>
      <c r="E2688" s="460" t="s">
        <v>26</v>
      </c>
      <c r="F2688" s="460">
        <v>80</v>
      </c>
      <c r="G2688" s="460" t="s">
        <v>84</v>
      </c>
      <c r="H2688" s="459" t="s">
        <v>28</v>
      </c>
      <c r="I2688" s="460" t="s">
        <v>41</v>
      </c>
      <c r="J2688" s="459"/>
      <c r="K2688" s="460"/>
      <c r="L2688" s="459"/>
      <c r="M2688" s="460" t="s">
        <v>69</v>
      </c>
      <c r="N2688" s="459" t="s">
        <v>35</v>
      </c>
      <c r="O2688" s="460">
        <v>12</v>
      </c>
      <c r="P2688" s="459" t="s">
        <v>28</v>
      </c>
    </row>
    <row r="2689" spans="1:16" x14ac:dyDescent="0.2">
      <c r="A2689" s="460" t="s">
        <v>2786</v>
      </c>
      <c r="B2689" s="460" t="s">
        <v>3006</v>
      </c>
      <c r="C2689" s="466" t="s">
        <v>3023</v>
      </c>
      <c r="D2689" s="459">
        <v>150</v>
      </c>
      <c r="E2689" s="460" t="s">
        <v>26</v>
      </c>
      <c r="F2689" s="460">
        <v>80</v>
      </c>
      <c r="G2689" s="460" t="s">
        <v>84</v>
      </c>
      <c r="H2689" s="459" t="s">
        <v>28</v>
      </c>
      <c r="I2689" s="460" t="s">
        <v>41</v>
      </c>
      <c r="J2689" s="459"/>
      <c r="K2689" s="460"/>
      <c r="L2689" s="459"/>
      <c r="M2689" s="460" t="s">
        <v>69</v>
      </c>
      <c r="N2689" s="459" t="s">
        <v>35</v>
      </c>
      <c r="O2689" s="460">
        <v>8</v>
      </c>
      <c r="P2689" s="459" t="s">
        <v>28</v>
      </c>
    </row>
    <row r="2690" spans="1:16" x14ac:dyDescent="0.2">
      <c r="A2690" s="460" t="s">
        <v>2786</v>
      </c>
      <c r="B2690" s="460" t="s">
        <v>3006</v>
      </c>
      <c r="C2690" s="466" t="s">
        <v>3024</v>
      </c>
      <c r="D2690" s="459">
        <v>150</v>
      </c>
      <c r="E2690" s="460" t="s">
        <v>26</v>
      </c>
      <c r="F2690" s="460">
        <v>80</v>
      </c>
      <c r="G2690" s="460" t="s">
        <v>84</v>
      </c>
      <c r="H2690" s="459" t="s">
        <v>28</v>
      </c>
      <c r="I2690" s="460" t="s">
        <v>41</v>
      </c>
      <c r="J2690" s="459"/>
      <c r="K2690" s="460"/>
      <c r="L2690" s="459"/>
      <c r="M2690" s="460" t="s">
        <v>69</v>
      </c>
      <c r="N2690" s="459" t="s">
        <v>35</v>
      </c>
      <c r="O2690" s="460">
        <v>8</v>
      </c>
      <c r="P2690" s="459" t="s">
        <v>28</v>
      </c>
    </row>
    <row r="2691" spans="1:16" x14ac:dyDescent="0.2">
      <c r="A2691" s="460" t="s">
        <v>2786</v>
      </c>
      <c r="B2691" s="460" t="s">
        <v>3006</v>
      </c>
      <c r="C2691" s="466" t="s">
        <v>3025</v>
      </c>
      <c r="D2691" s="459">
        <v>150</v>
      </c>
      <c r="E2691" s="460" t="s">
        <v>26</v>
      </c>
      <c r="F2691" s="460">
        <v>80</v>
      </c>
      <c r="G2691" s="460" t="s">
        <v>84</v>
      </c>
      <c r="H2691" s="459" t="s">
        <v>28</v>
      </c>
      <c r="I2691" s="460" t="s">
        <v>41</v>
      </c>
      <c r="J2691" s="459"/>
      <c r="K2691" s="460"/>
      <c r="L2691" s="459"/>
      <c r="M2691" s="460" t="s">
        <v>69</v>
      </c>
      <c r="N2691" s="459" t="s">
        <v>35</v>
      </c>
      <c r="O2691" s="460">
        <v>8</v>
      </c>
      <c r="P2691" s="459" t="s">
        <v>28</v>
      </c>
    </row>
    <row r="2692" spans="1:16" x14ac:dyDescent="0.2">
      <c r="A2692" s="460" t="s">
        <v>2786</v>
      </c>
      <c r="B2692" s="460" t="s">
        <v>3006</v>
      </c>
      <c r="C2692" s="466" t="s">
        <v>3026</v>
      </c>
      <c r="D2692" s="459">
        <v>150</v>
      </c>
      <c r="E2692" s="460" t="s">
        <v>26</v>
      </c>
      <c r="F2692" s="460">
        <v>80</v>
      </c>
      <c r="G2692" s="460" t="s">
        <v>84</v>
      </c>
      <c r="H2692" s="459" t="s">
        <v>28</v>
      </c>
      <c r="I2692" s="460" t="s">
        <v>41</v>
      </c>
      <c r="J2692" s="459"/>
      <c r="K2692" s="460"/>
      <c r="L2692" s="459"/>
      <c r="M2692" s="460" t="s">
        <v>69</v>
      </c>
      <c r="N2692" s="459" t="s">
        <v>35</v>
      </c>
      <c r="O2692" s="460">
        <v>8</v>
      </c>
      <c r="P2692" s="459" t="s">
        <v>28</v>
      </c>
    </row>
    <row r="2693" spans="1:16" x14ac:dyDescent="0.2">
      <c r="A2693" s="460" t="s">
        <v>2786</v>
      </c>
      <c r="B2693" s="460" t="s">
        <v>3006</v>
      </c>
      <c r="C2693" s="466" t="s">
        <v>3027</v>
      </c>
      <c r="D2693" s="459">
        <v>150</v>
      </c>
      <c r="E2693" s="460" t="s">
        <v>26</v>
      </c>
      <c r="F2693" s="460">
        <v>80</v>
      </c>
      <c r="G2693" s="460" t="s">
        <v>84</v>
      </c>
      <c r="H2693" s="459" t="s">
        <v>28</v>
      </c>
      <c r="I2693" s="460" t="s">
        <v>41</v>
      </c>
      <c r="J2693" s="459"/>
      <c r="K2693" s="460"/>
      <c r="L2693" s="459"/>
      <c r="M2693" s="460" t="s">
        <v>69</v>
      </c>
      <c r="N2693" s="459" t="s">
        <v>35</v>
      </c>
      <c r="O2693" s="460">
        <v>12</v>
      </c>
      <c r="P2693" s="459" t="s">
        <v>28</v>
      </c>
    </row>
    <row r="2694" spans="1:16" x14ac:dyDescent="0.2">
      <c r="A2694" s="460" t="s">
        <v>2786</v>
      </c>
      <c r="B2694" s="460" t="s">
        <v>3006</v>
      </c>
      <c r="C2694" s="466" t="s">
        <v>3028</v>
      </c>
      <c r="D2694" s="459">
        <v>150</v>
      </c>
      <c r="E2694" s="460" t="s">
        <v>26</v>
      </c>
      <c r="F2694" s="460">
        <v>80</v>
      </c>
      <c r="G2694" s="460" t="s">
        <v>84</v>
      </c>
      <c r="H2694" s="459" t="s">
        <v>28</v>
      </c>
      <c r="I2694" s="460" t="s">
        <v>41</v>
      </c>
      <c r="J2694" s="459"/>
      <c r="K2694" s="460"/>
      <c r="L2694" s="459"/>
      <c r="M2694" s="460" t="s">
        <v>69</v>
      </c>
      <c r="N2694" s="459" t="s">
        <v>35</v>
      </c>
      <c r="O2694" s="460">
        <v>12</v>
      </c>
      <c r="P2694" s="459" t="s">
        <v>28</v>
      </c>
    </row>
    <row r="2695" spans="1:16" x14ac:dyDescent="0.2">
      <c r="A2695" s="460" t="s">
        <v>2786</v>
      </c>
      <c r="B2695" s="460" t="s">
        <v>3006</v>
      </c>
      <c r="C2695" s="466" t="s">
        <v>3029</v>
      </c>
      <c r="D2695" s="459">
        <v>150</v>
      </c>
      <c r="E2695" s="460" t="s">
        <v>26</v>
      </c>
      <c r="F2695" s="460">
        <v>80</v>
      </c>
      <c r="G2695" s="460" t="s">
        <v>84</v>
      </c>
      <c r="H2695" s="459" t="s">
        <v>28</v>
      </c>
      <c r="I2695" s="460" t="s">
        <v>41</v>
      </c>
      <c r="J2695" s="459"/>
      <c r="K2695" s="460"/>
      <c r="L2695" s="459"/>
      <c r="M2695" s="460" t="s">
        <v>69</v>
      </c>
      <c r="N2695" s="459" t="s">
        <v>35</v>
      </c>
      <c r="O2695" s="460">
        <v>10</v>
      </c>
      <c r="P2695" s="459" t="s">
        <v>28</v>
      </c>
    </row>
    <row r="2696" spans="1:16" x14ac:dyDescent="0.2">
      <c r="A2696" s="460" t="s">
        <v>2786</v>
      </c>
      <c r="B2696" s="460" t="s">
        <v>3006</v>
      </c>
      <c r="C2696" s="466" t="s">
        <v>3030</v>
      </c>
      <c r="D2696" s="459">
        <v>150</v>
      </c>
      <c r="E2696" s="460" t="s">
        <v>26</v>
      </c>
      <c r="F2696" s="460">
        <v>80</v>
      </c>
      <c r="G2696" s="460" t="s">
        <v>84</v>
      </c>
      <c r="H2696" s="459" t="s">
        <v>28</v>
      </c>
      <c r="I2696" s="460" t="s">
        <v>41</v>
      </c>
      <c r="J2696" s="459"/>
      <c r="K2696" s="460"/>
      <c r="L2696" s="459"/>
      <c r="M2696" s="460" t="s">
        <v>69</v>
      </c>
      <c r="N2696" s="459" t="s">
        <v>35</v>
      </c>
      <c r="O2696" s="460">
        <v>12</v>
      </c>
      <c r="P2696" s="459" t="s">
        <v>28</v>
      </c>
    </row>
    <row r="2697" spans="1:16" x14ac:dyDescent="0.2">
      <c r="A2697" s="460" t="s">
        <v>2786</v>
      </c>
      <c r="B2697" s="460" t="s">
        <v>3006</v>
      </c>
      <c r="C2697" s="466" t="s">
        <v>3031</v>
      </c>
      <c r="D2697" s="459">
        <v>150</v>
      </c>
      <c r="E2697" s="460" t="s">
        <v>26</v>
      </c>
      <c r="F2697" s="460">
        <v>80</v>
      </c>
      <c r="G2697" s="460" t="s">
        <v>84</v>
      </c>
      <c r="H2697" s="459" t="s">
        <v>28</v>
      </c>
      <c r="I2697" s="460" t="s">
        <v>41</v>
      </c>
      <c r="J2697" s="459"/>
      <c r="K2697" s="460"/>
      <c r="L2697" s="459"/>
      <c r="M2697" s="460" t="s">
        <v>69</v>
      </c>
      <c r="N2697" s="459" t="s">
        <v>35</v>
      </c>
      <c r="O2697" s="460">
        <v>12</v>
      </c>
      <c r="P2697" s="459" t="s">
        <v>28</v>
      </c>
    </row>
    <row r="2698" spans="1:16" x14ac:dyDescent="0.2">
      <c r="A2698" s="460" t="s">
        <v>2786</v>
      </c>
      <c r="B2698" s="460" t="s">
        <v>3006</v>
      </c>
      <c r="C2698" s="466" t="s">
        <v>3032</v>
      </c>
      <c r="D2698" s="459">
        <v>150</v>
      </c>
      <c r="E2698" s="460" t="s">
        <v>26</v>
      </c>
      <c r="F2698" s="460">
        <v>80</v>
      </c>
      <c r="G2698" s="460" t="s">
        <v>84</v>
      </c>
      <c r="H2698" s="459" t="s">
        <v>28</v>
      </c>
      <c r="I2698" s="460" t="s">
        <v>41</v>
      </c>
      <c r="J2698" s="459"/>
      <c r="K2698" s="460"/>
      <c r="L2698" s="459"/>
      <c r="M2698" s="460" t="s">
        <v>69</v>
      </c>
      <c r="N2698" s="459" t="s">
        <v>35</v>
      </c>
      <c r="O2698" s="460">
        <v>12</v>
      </c>
      <c r="P2698" s="459" t="s">
        <v>28</v>
      </c>
    </row>
    <row r="2699" spans="1:16" x14ac:dyDescent="0.2">
      <c r="A2699" s="460" t="s">
        <v>2786</v>
      </c>
      <c r="B2699" s="460" t="s">
        <v>3006</v>
      </c>
      <c r="C2699" s="466" t="s">
        <v>3033</v>
      </c>
      <c r="D2699" s="459">
        <v>150</v>
      </c>
      <c r="E2699" s="460" t="s">
        <v>26</v>
      </c>
      <c r="F2699" s="460">
        <v>80</v>
      </c>
      <c r="G2699" s="460" t="s">
        <v>84</v>
      </c>
      <c r="H2699" s="459" t="s">
        <v>28</v>
      </c>
      <c r="I2699" s="460" t="s">
        <v>41</v>
      </c>
      <c r="J2699" s="459"/>
      <c r="K2699" s="460"/>
      <c r="L2699" s="459"/>
      <c r="M2699" s="460" t="s">
        <v>69</v>
      </c>
      <c r="N2699" s="459" t="s">
        <v>35</v>
      </c>
      <c r="O2699" s="460">
        <v>10</v>
      </c>
      <c r="P2699" s="459" t="s">
        <v>28</v>
      </c>
    </row>
    <row r="2700" spans="1:16" x14ac:dyDescent="0.2">
      <c r="A2700" s="460" t="s">
        <v>2786</v>
      </c>
      <c r="B2700" s="460" t="s">
        <v>3006</v>
      </c>
      <c r="C2700" s="466" t="s">
        <v>3034</v>
      </c>
      <c r="D2700" s="459">
        <v>150</v>
      </c>
      <c r="E2700" s="460" t="s">
        <v>26</v>
      </c>
      <c r="F2700" s="460">
        <v>80</v>
      </c>
      <c r="G2700" s="460" t="s">
        <v>84</v>
      </c>
      <c r="H2700" s="459" t="s">
        <v>28</v>
      </c>
      <c r="I2700" s="460" t="s">
        <v>41</v>
      </c>
      <c r="J2700" s="459"/>
      <c r="K2700" s="460"/>
      <c r="L2700" s="459"/>
      <c r="M2700" s="460" t="s">
        <v>69</v>
      </c>
      <c r="N2700" s="459" t="s">
        <v>35</v>
      </c>
      <c r="O2700" s="460">
        <v>12</v>
      </c>
      <c r="P2700" s="459" t="s">
        <v>28</v>
      </c>
    </row>
    <row r="2701" spans="1:16" x14ac:dyDescent="0.2">
      <c r="A2701" s="460" t="s">
        <v>2786</v>
      </c>
      <c r="B2701" s="460" t="s">
        <v>3006</v>
      </c>
      <c r="C2701" s="466" t="s">
        <v>3035</v>
      </c>
      <c r="D2701" s="459">
        <v>150</v>
      </c>
      <c r="E2701" s="460" t="s">
        <v>26</v>
      </c>
      <c r="F2701" s="460">
        <v>80</v>
      </c>
      <c r="G2701" s="460" t="s">
        <v>84</v>
      </c>
      <c r="H2701" s="459" t="s">
        <v>28</v>
      </c>
      <c r="I2701" s="460" t="s">
        <v>41</v>
      </c>
      <c r="J2701" s="459"/>
      <c r="K2701" s="460"/>
      <c r="L2701" s="459"/>
      <c r="M2701" s="460" t="s">
        <v>69</v>
      </c>
      <c r="N2701" s="459" t="s">
        <v>35</v>
      </c>
      <c r="O2701" s="460">
        <v>10</v>
      </c>
      <c r="P2701" s="459" t="s">
        <v>28</v>
      </c>
    </row>
    <row r="2702" spans="1:16" x14ac:dyDescent="0.2">
      <c r="A2702" s="460" t="s">
        <v>2786</v>
      </c>
      <c r="B2702" s="460" t="s">
        <v>3006</v>
      </c>
      <c r="C2702" s="466" t="s">
        <v>3036</v>
      </c>
      <c r="D2702" s="459">
        <v>150</v>
      </c>
      <c r="E2702" s="460" t="s">
        <v>26</v>
      </c>
      <c r="F2702" s="460">
        <v>80</v>
      </c>
      <c r="G2702" s="460" t="s">
        <v>84</v>
      </c>
      <c r="H2702" s="459" t="s">
        <v>28</v>
      </c>
      <c r="I2702" s="460" t="s">
        <v>41</v>
      </c>
      <c r="J2702" s="459"/>
      <c r="K2702" s="460"/>
      <c r="L2702" s="459"/>
      <c r="M2702" s="460" t="s">
        <v>69</v>
      </c>
      <c r="N2702" s="459" t="s">
        <v>35</v>
      </c>
      <c r="O2702" s="460">
        <v>10</v>
      </c>
      <c r="P2702" s="459" t="s">
        <v>28</v>
      </c>
    </row>
    <row r="2703" spans="1:16" ht="36" x14ac:dyDescent="0.2">
      <c r="A2703" s="460" t="s">
        <v>2786</v>
      </c>
      <c r="B2703" s="460" t="s">
        <v>3037</v>
      </c>
      <c r="C2703" s="459" t="s">
        <v>3038</v>
      </c>
      <c r="D2703" s="459">
        <v>400</v>
      </c>
      <c r="E2703" s="460" t="s">
        <v>26</v>
      </c>
      <c r="F2703" s="460">
        <v>500</v>
      </c>
      <c r="G2703" s="460" t="s">
        <v>27</v>
      </c>
      <c r="H2703" s="459" t="s">
        <v>28</v>
      </c>
      <c r="I2703" s="460" t="s">
        <v>41</v>
      </c>
      <c r="J2703" s="459" t="s">
        <v>2953</v>
      </c>
      <c r="K2703" s="665" t="s">
        <v>727</v>
      </c>
      <c r="L2703" s="459">
        <v>400</v>
      </c>
      <c r="M2703" s="460" t="s">
        <v>32</v>
      </c>
      <c r="N2703" s="459" t="s">
        <v>35</v>
      </c>
      <c r="O2703" s="460">
        <v>24</v>
      </c>
      <c r="P2703" s="459" t="s">
        <v>28</v>
      </c>
    </row>
    <row r="2704" spans="1:16" ht="36" x14ac:dyDescent="0.2">
      <c r="A2704" s="460" t="s">
        <v>2786</v>
      </c>
      <c r="B2704" s="460" t="s">
        <v>3037</v>
      </c>
      <c r="C2704" s="459" t="s">
        <v>3039</v>
      </c>
      <c r="D2704" s="459">
        <v>400</v>
      </c>
      <c r="E2704" s="460" t="s">
        <v>26</v>
      </c>
      <c r="F2704" s="460">
        <v>500</v>
      </c>
      <c r="G2704" s="460" t="s">
        <v>27</v>
      </c>
      <c r="H2704" s="459" t="s">
        <v>28</v>
      </c>
      <c r="I2704" s="460" t="s">
        <v>41</v>
      </c>
      <c r="J2704" s="459" t="s">
        <v>2953</v>
      </c>
      <c r="K2704" s="665" t="s">
        <v>727</v>
      </c>
      <c r="L2704" s="459">
        <v>400</v>
      </c>
      <c r="M2704" s="460" t="s">
        <v>32</v>
      </c>
      <c r="N2704" s="459" t="s">
        <v>35</v>
      </c>
      <c r="O2704" s="460">
        <v>24</v>
      </c>
      <c r="P2704" s="459" t="s">
        <v>28</v>
      </c>
    </row>
    <row r="2705" spans="1:16" x14ac:dyDescent="0.2">
      <c r="A2705" s="460" t="s">
        <v>2786</v>
      </c>
      <c r="B2705" s="460" t="s">
        <v>3037</v>
      </c>
      <c r="C2705" s="459" t="s">
        <v>3040</v>
      </c>
      <c r="D2705" s="459">
        <v>45</v>
      </c>
      <c r="E2705" s="460" t="s">
        <v>26</v>
      </c>
      <c r="F2705" s="460">
        <v>50</v>
      </c>
      <c r="G2705" s="460" t="s">
        <v>27</v>
      </c>
      <c r="H2705" s="459" t="s">
        <v>28</v>
      </c>
      <c r="I2705" s="460" t="s">
        <v>41</v>
      </c>
      <c r="J2705" s="459"/>
      <c r="K2705" s="460"/>
      <c r="L2705" s="459"/>
      <c r="M2705" s="460" t="s">
        <v>32</v>
      </c>
      <c r="N2705" s="459" t="s">
        <v>35</v>
      </c>
      <c r="O2705" s="460">
        <v>24</v>
      </c>
      <c r="P2705" s="459" t="s">
        <v>28</v>
      </c>
    </row>
    <row r="2706" spans="1:16" x14ac:dyDescent="0.2">
      <c r="A2706" s="460" t="s">
        <v>2786</v>
      </c>
      <c r="B2706" s="460" t="s">
        <v>3037</v>
      </c>
      <c r="C2706" s="462" t="s">
        <v>3041</v>
      </c>
      <c r="D2706" s="459">
        <v>130</v>
      </c>
      <c r="E2706" s="460" t="s">
        <v>26</v>
      </c>
      <c r="F2706" s="460">
        <v>60</v>
      </c>
      <c r="G2706" s="460" t="s">
        <v>2978</v>
      </c>
      <c r="H2706" s="459" t="s">
        <v>28</v>
      </c>
      <c r="I2706" s="460" t="s">
        <v>41</v>
      </c>
      <c r="J2706" s="460"/>
      <c r="K2706" s="460"/>
      <c r="L2706" s="459"/>
      <c r="M2706" s="460" t="s">
        <v>32</v>
      </c>
      <c r="N2706" s="459" t="s">
        <v>35</v>
      </c>
      <c r="O2706" s="460">
        <v>24</v>
      </c>
      <c r="P2706" s="459" t="s">
        <v>28</v>
      </c>
    </row>
    <row r="2707" spans="1:16" x14ac:dyDescent="0.2">
      <c r="A2707" s="460" t="s">
        <v>2786</v>
      </c>
      <c r="B2707" s="460" t="s">
        <v>3037</v>
      </c>
      <c r="C2707" s="462" t="s">
        <v>3042</v>
      </c>
      <c r="D2707" s="459">
        <v>130</v>
      </c>
      <c r="E2707" s="460" t="s">
        <v>26</v>
      </c>
      <c r="F2707" s="460">
        <v>60</v>
      </c>
      <c r="G2707" s="460" t="s">
        <v>2978</v>
      </c>
      <c r="H2707" s="459" t="s">
        <v>28</v>
      </c>
      <c r="I2707" s="460" t="s">
        <v>41</v>
      </c>
      <c r="J2707" s="460"/>
      <c r="K2707" s="460"/>
      <c r="L2707" s="459"/>
      <c r="M2707" s="460" t="s">
        <v>32</v>
      </c>
      <c r="N2707" s="459" t="s">
        <v>35</v>
      </c>
      <c r="O2707" s="460">
        <v>24</v>
      </c>
      <c r="P2707" s="459" t="s">
        <v>28</v>
      </c>
    </row>
    <row r="2708" spans="1:16" x14ac:dyDescent="0.2">
      <c r="A2708" s="460" t="s">
        <v>2786</v>
      </c>
      <c r="B2708" s="460" t="s">
        <v>3037</v>
      </c>
      <c r="C2708" s="462" t="s">
        <v>3043</v>
      </c>
      <c r="D2708" s="459">
        <v>130</v>
      </c>
      <c r="E2708" s="460" t="s">
        <v>26</v>
      </c>
      <c r="F2708" s="460">
        <v>60</v>
      </c>
      <c r="G2708" s="460" t="s">
        <v>2978</v>
      </c>
      <c r="H2708" s="459" t="s">
        <v>28</v>
      </c>
      <c r="I2708" s="460" t="s">
        <v>41</v>
      </c>
      <c r="J2708" s="460"/>
      <c r="K2708" s="460"/>
      <c r="L2708" s="459"/>
      <c r="M2708" s="460" t="s">
        <v>32</v>
      </c>
      <c r="N2708" s="459" t="s">
        <v>35</v>
      </c>
      <c r="O2708" s="460">
        <v>24</v>
      </c>
      <c r="P2708" s="459" t="s">
        <v>28</v>
      </c>
    </row>
    <row r="2709" spans="1:16" x14ac:dyDescent="0.2">
      <c r="A2709" s="460" t="s">
        <v>2786</v>
      </c>
      <c r="B2709" s="460" t="s">
        <v>3037</v>
      </c>
      <c r="C2709" s="462" t="s">
        <v>3044</v>
      </c>
      <c r="D2709" s="459">
        <v>130</v>
      </c>
      <c r="E2709" s="460" t="s">
        <v>26</v>
      </c>
      <c r="F2709" s="460">
        <v>60</v>
      </c>
      <c r="G2709" s="460" t="s">
        <v>2978</v>
      </c>
      <c r="H2709" s="459" t="s">
        <v>28</v>
      </c>
      <c r="I2709" s="460" t="s">
        <v>41</v>
      </c>
      <c r="J2709" s="460"/>
      <c r="K2709" s="460"/>
      <c r="L2709" s="459"/>
      <c r="M2709" s="460" t="s">
        <v>32</v>
      </c>
      <c r="N2709" s="459" t="s">
        <v>35</v>
      </c>
      <c r="O2709" s="460">
        <v>24</v>
      </c>
      <c r="P2709" s="459" t="s">
        <v>28</v>
      </c>
    </row>
    <row r="2710" spans="1:16" x14ac:dyDescent="0.2">
      <c r="A2710" s="460" t="s">
        <v>2786</v>
      </c>
      <c r="B2710" s="460" t="s">
        <v>3037</v>
      </c>
      <c r="C2710" s="466" t="s">
        <v>3045</v>
      </c>
      <c r="D2710" s="459">
        <v>50</v>
      </c>
      <c r="E2710" s="460" t="s">
        <v>26</v>
      </c>
      <c r="F2710" s="460">
        <v>60</v>
      </c>
      <c r="G2710" s="460" t="s">
        <v>51</v>
      </c>
      <c r="H2710" s="459" t="s">
        <v>28</v>
      </c>
      <c r="I2710" s="460" t="s">
        <v>41</v>
      </c>
      <c r="J2710" s="460"/>
      <c r="K2710" s="460"/>
      <c r="L2710" s="459"/>
      <c r="M2710" s="460" t="s">
        <v>32</v>
      </c>
      <c r="N2710" s="130" t="s">
        <v>33</v>
      </c>
      <c r="O2710" s="460">
        <v>24</v>
      </c>
      <c r="P2710" s="459" t="s">
        <v>28</v>
      </c>
    </row>
    <row r="2711" spans="1:16" x14ac:dyDescent="0.2">
      <c r="A2711" s="460" t="s">
        <v>2786</v>
      </c>
      <c r="B2711" s="460" t="s">
        <v>3037</v>
      </c>
      <c r="C2711" s="466" t="s">
        <v>3046</v>
      </c>
      <c r="D2711" s="459">
        <v>150</v>
      </c>
      <c r="E2711" s="460" t="s">
        <v>26</v>
      </c>
      <c r="F2711" s="460">
        <v>80</v>
      </c>
      <c r="G2711" s="460" t="s">
        <v>84</v>
      </c>
      <c r="H2711" s="459" t="s">
        <v>28</v>
      </c>
      <c r="I2711" s="460" t="s">
        <v>41</v>
      </c>
      <c r="J2711" s="459"/>
      <c r="K2711" s="460"/>
      <c r="L2711" s="459"/>
      <c r="M2711" s="460" t="s">
        <v>69</v>
      </c>
      <c r="N2711" s="459" t="s">
        <v>35</v>
      </c>
      <c r="O2711" s="460">
        <v>12</v>
      </c>
      <c r="P2711" s="459" t="s">
        <v>28</v>
      </c>
    </row>
    <row r="2712" spans="1:16" x14ac:dyDescent="0.2">
      <c r="A2712" s="460" t="s">
        <v>2786</v>
      </c>
      <c r="B2712" s="460" t="s">
        <v>3037</v>
      </c>
      <c r="C2712" s="130" t="s">
        <v>3047</v>
      </c>
      <c r="D2712" s="459">
        <v>150</v>
      </c>
      <c r="E2712" s="460" t="s">
        <v>26</v>
      </c>
      <c r="F2712" s="460">
        <v>80</v>
      </c>
      <c r="G2712" s="460" t="s">
        <v>84</v>
      </c>
      <c r="H2712" s="459" t="s">
        <v>28</v>
      </c>
      <c r="I2712" s="460" t="s">
        <v>41</v>
      </c>
      <c r="J2712" s="459"/>
      <c r="K2712" s="460"/>
      <c r="L2712" s="460"/>
      <c r="M2712" s="460" t="s">
        <v>69</v>
      </c>
      <c r="N2712" s="459" t="s">
        <v>35</v>
      </c>
      <c r="O2712" s="460">
        <v>12</v>
      </c>
      <c r="P2712" s="459" t="s">
        <v>28</v>
      </c>
    </row>
    <row r="2713" spans="1:16" x14ac:dyDescent="0.2">
      <c r="A2713" s="460" t="s">
        <v>2786</v>
      </c>
      <c r="B2713" s="460" t="s">
        <v>3048</v>
      </c>
      <c r="C2713" s="459" t="s">
        <v>3049</v>
      </c>
      <c r="D2713" s="459">
        <v>800</v>
      </c>
      <c r="E2713" s="460" t="s">
        <v>26</v>
      </c>
      <c r="F2713" s="460"/>
      <c r="G2713" s="460" t="s">
        <v>27</v>
      </c>
      <c r="H2713" s="460" t="s">
        <v>28</v>
      </c>
      <c r="I2713" s="460" t="s">
        <v>41</v>
      </c>
      <c r="J2713" s="460" t="s">
        <v>76</v>
      </c>
      <c r="K2713" s="460"/>
      <c r="L2713" s="460"/>
      <c r="M2713" s="460"/>
      <c r="N2713" s="460">
        <v>0</v>
      </c>
      <c r="O2713" s="460"/>
      <c r="P2713" s="460"/>
    </row>
    <row r="2714" spans="1:16" x14ac:dyDescent="0.2">
      <c r="A2714" s="460" t="s">
        <v>2786</v>
      </c>
      <c r="B2714" s="460" t="s">
        <v>3048</v>
      </c>
      <c r="C2714" s="653" t="s">
        <v>3050</v>
      </c>
      <c r="D2714" s="653">
        <v>300</v>
      </c>
      <c r="E2714" s="460" t="s">
        <v>26</v>
      </c>
      <c r="F2714" s="460"/>
      <c r="G2714" s="460" t="s">
        <v>27</v>
      </c>
      <c r="H2714" s="460" t="s">
        <v>28</v>
      </c>
      <c r="I2714" s="460" t="s">
        <v>41</v>
      </c>
      <c r="J2714" s="460" t="s">
        <v>76</v>
      </c>
      <c r="K2714" s="460"/>
      <c r="L2714" s="460"/>
      <c r="M2714" s="460" t="s">
        <v>32</v>
      </c>
      <c r="N2714" s="460" t="s">
        <v>52</v>
      </c>
      <c r="O2714" s="460" t="s">
        <v>3051</v>
      </c>
      <c r="P2714" s="460" t="s">
        <v>28</v>
      </c>
    </row>
    <row r="2715" spans="1:16" x14ac:dyDescent="0.2">
      <c r="A2715" s="460" t="s">
        <v>2786</v>
      </c>
      <c r="B2715" s="460" t="s">
        <v>3048</v>
      </c>
      <c r="C2715" s="653" t="s">
        <v>3052</v>
      </c>
      <c r="D2715" s="653">
        <v>45</v>
      </c>
      <c r="E2715" s="460" t="s">
        <v>26</v>
      </c>
      <c r="F2715" s="460"/>
      <c r="G2715" s="459" t="s">
        <v>2028</v>
      </c>
      <c r="H2715" s="460" t="s">
        <v>28</v>
      </c>
      <c r="I2715" s="460" t="s">
        <v>41</v>
      </c>
      <c r="J2715" s="460" t="s">
        <v>76</v>
      </c>
      <c r="K2715" s="460"/>
      <c r="L2715" s="460"/>
      <c r="M2715" s="460"/>
      <c r="N2715" s="460">
        <v>0</v>
      </c>
      <c r="O2715" s="460"/>
      <c r="P2715" s="460"/>
    </row>
    <row r="2716" spans="1:16" x14ac:dyDescent="0.2">
      <c r="A2716" s="460" t="s">
        <v>2786</v>
      </c>
      <c r="B2716" s="460" t="s">
        <v>3048</v>
      </c>
      <c r="C2716" s="653" t="s">
        <v>3053</v>
      </c>
      <c r="D2716" s="653">
        <v>45</v>
      </c>
      <c r="E2716" s="460" t="s">
        <v>26</v>
      </c>
      <c r="F2716" s="460"/>
      <c r="G2716" s="460" t="s">
        <v>3054</v>
      </c>
      <c r="H2716" s="460" t="s">
        <v>28</v>
      </c>
      <c r="I2716" s="460" t="s">
        <v>41</v>
      </c>
      <c r="J2716" s="460" t="s">
        <v>76</v>
      </c>
      <c r="K2716" s="460"/>
      <c r="L2716" s="460"/>
      <c r="M2716" s="460"/>
      <c r="N2716" s="460">
        <v>0</v>
      </c>
      <c r="O2716" s="460"/>
      <c r="P2716" s="460"/>
    </row>
    <row r="2717" spans="1:16" x14ac:dyDescent="0.2">
      <c r="A2717" s="460" t="s">
        <v>2786</v>
      </c>
      <c r="B2717" s="460" t="s">
        <v>3048</v>
      </c>
      <c r="C2717" s="653" t="s">
        <v>3055</v>
      </c>
      <c r="D2717" s="653">
        <v>45</v>
      </c>
      <c r="E2717" s="460" t="s">
        <v>26</v>
      </c>
      <c r="F2717" s="460"/>
      <c r="G2717" s="459" t="s">
        <v>2028</v>
      </c>
      <c r="H2717" s="460" t="s">
        <v>28</v>
      </c>
      <c r="I2717" s="460" t="s">
        <v>41</v>
      </c>
      <c r="J2717" s="460" t="s">
        <v>76</v>
      </c>
      <c r="K2717" s="460"/>
      <c r="L2717" s="460"/>
      <c r="M2717" s="460"/>
      <c r="N2717" s="460">
        <v>0</v>
      </c>
      <c r="O2717" s="460"/>
      <c r="P2717" s="460"/>
    </row>
    <row r="2718" spans="1:16" x14ac:dyDescent="0.2">
      <c r="A2718" s="460" t="s">
        <v>2786</v>
      </c>
      <c r="B2718" s="460" t="s">
        <v>3048</v>
      </c>
      <c r="C2718" s="653" t="s">
        <v>3056</v>
      </c>
      <c r="D2718" s="653">
        <v>300</v>
      </c>
      <c r="E2718" s="460" t="s">
        <v>26</v>
      </c>
      <c r="F2718" s="460"/>
      <c r="G2718" s="460" t="s">
        <v>27</v>
      </c>
      <c r="H2718" s="460" t="s">
        <v>28</v>
      </c>
      <c r="I2718" s="460" t="s">
        <v>41</v>
      </c>
      <c r="J2718" s="460" t="s">
        <v>76</v>
      </c>
      <c r="K2718" s="460"/>
      <c r="L2718" s="460"/>
      <c r="M2718" s="460"/>
      <c r="N2718" s="460">
        <v>0</v>
      </c>
      <c r="O2718" s="460"/>
      <c r="P2718" s="460"/>
    </row>
    <row r="2719" spans="1:16" x14ac:dyDescent="0.2">
      <c r="A2719" s="460" t="s">
        <v>2786</v>
      </c>
      <c r="B2719" s="460" t="s">
        <v>3057</v>
      </c>
      <c r="C2719" s="460" t="s">
        <v>3058</v>
      </c>
      <c r="D2719" s="460">
        <v>50</v>
      </c>
      <c r="E2719" s="460" t="s">
        <v>26</v>
      </c>
      <c r="F2719" s="460"/>
      <c r="G2719" s="460" t="s">
        <v>84</v>
      </c>
      <c r="H2719" s="460" t="s">
        <v>28</v>
      </c>
      <c r="I2719" s="460" t="s">
        <v>41</v>
      </c>
      <c r="J2719" s="460"/>
      <c r="K2719" s="460"/>
      <c r="L2719" s="460"/>
      <c r="M2719" s="461" t="s">
        <v>69</v>
      </c>
      <c r="N2719" s="461" t="s">
        <v>368</v>
      </c>
      <c r="O2719" s="461"/>
      <c r="P2719" s="460" t="s">
        <v>28</v>
      </c>
    </row>
    <row r="2720" spans="1:16" x14ac:dyDescent="0.2">
      <c r="A2720" s="460" t="s">
        <v>2786</v>
      </c>
      <c r="B2720" s="460" t="s">
        <v>3057</v>
      </c>
      <c r="C2720" s="460" t="s">
        <v>3059</v>
      </c>
      <c r="D2720" s="460">
        <v>50</v>
      </c>
      <c r="E2720" s="460" t="s">
        <v>26</v>
      </c>
      <c r="F2720" s="460"/>
      <c r="G2720" s="460" t="s">
        <v>84</v>
      </c>
      <c r="H2720" s="460" t="s">
        <v>28</v>
      </c>
      <c r="I2720" s="460" t="s">
        <v>41</v>
      </c>
      <c r="J2720" s="460"/>
      <c r="K2720" s="460"/>
      <c r="L2720" s="460"/>
      <c r="M2720" s="461" t="s">
        <v>69</v>
      </c>
      <c r="N2720" s="461" t="s">
        <v>368</v>
      </c>
      <c r="O2720" s="461"/>
      <c r="P2720" s="460" t="s">
        <v>28</v>
      </c>
    </row>
    <row r="2721" spans="1:16" x14ac:dyDescent="0.2">
      <c r="A2721" s="460" t="s">
        <v>2786</v>
      </c>
      <c r="B2721" s="460" t="s">
        <v>3057</v>
      </c>
      <c r="C2721" s="460" t="s">
        <v>3060</v>
      </c>
      <c r="D2721" s="460">
        <v>50</v>
      </c>
      <c r="E2721" s="460" t="s">
        <v>26</v>
      </c>
      <c r="F2721" s="460"/>
      <c r="G2721" s="460" t="s">
        <v>84</v>
      </c>
      <c r="H2721" s="460" t="s">
        <v>28</v>
      </c>
      <c r="I2721" s="460" t="s">
        <v>41</v>
      </c>
      <c r="J2721" s="460"/>
      <c r="K2721" s="460"/>
      <c r="L2721" s="460"/>
      <c r="M2721" s="461" t="s">
        <v>69</v>
      </c>
      <c r="N2721" s="461" t="s">
        <v>368</v>
      </c>
      <c r="O2721" s="461"/>
      <c r="P2721" s="460" t="s">
        <v>28</v>
      </c>
    </row>
    <row r="2722" spans="1:16" x14ac:dyDescent="0.2">
      <c r="A2722" s="460" t="s">
        <v>2786</v>
      </c>
      <c r="B2722" s="460" t="s">
        <v>3057</v>
      </c>
      <c r="C2722" s="460" t="s">
        <v>3061</v>
      </c>
      <c r="D2722" s="460">
        <v>50</v>
      </c>
      <c r="E2722" s="460" t="s">
        <v>26</v>
      </c>
      <c r="F2722" s="460"/>
      <c r="G2722" s="460" t="s">
        <v>84</v>
      </c>
      <c r="H2722" s="460" t="s">
        <v>28</v>
      </c>
      <c r="I2722" s="460" t="s">
        <v>41</v>
      </c>
      <c r="J2722" s="460"/>
      <c r="K2722" s="460"/>
      <c r="L2722" s="460"/>
      <c r="M2722" s="461" t="s">
        <v>69</v>
      </c>
      <c r="N2722" s="461" t="s">
        <v>368</v>
      </c>
      <c r="O2722" s="461"/>
      <c r="P2722" s="460" t="s">
        <v>28</v>
      </c>
    </row>
    <row r="2723" spans="1:16" x14ac:dyDescent="0.2">
      <c r="A2723" s="460" t="s">
        <v>2786</v>
      </c>
      <c r="B2723" s="460" t="s">
        <v>3057</v>
      </c>
      <c r="C2723" s="460" t="s">
        <v>3062</v>
      </c>
      <c r="D2723" s="460">
        <v>50</v>
      </c>
      <c r="E2723" s="460" t="s">
        <v>26</v>
      </c>
      <c r="F2723" s="460"/>
      <c r="G2723" s="460" t="s">
        <v>84</v>
      </c>
      <c r="H2723" s="460" t="s">
        <v>28</v>
      </c>
      <c r="I2723" s="460" t="s">
        <v>41</v>
      </c>
      <c r="J2723" s="460"/>
      <c r="K2723" s="460"/>
      <c r="L2723" s="460"/>
      <c r="M2723" s="461" t="s">
        <v>69</v>
      </c>
      <c r="N2723" s="461" t="s">
        <v>368</v>
      </c>
      <c r="O2723" s="461"/>
      <c r="P2723" s="460" t="s">
        <v>28</v>
      </c>
    </row>
    <row r="2724" spans="1:16" x14ac:dyDescent="0.2">
      <c r="A2724" s="460" t="s">
        <v>2786</v>
      </c>
      <c r="B2724" s="460" t="s">
        <v>3057</v>
      </c>
      <c r="C2724" s="460" t="s">
        <v>3063</v>
      </c>
      <c r="D2724" s="460">
        <v>50</v>
      </c>
      <c r="E2724" s="460" t="s">
        <v>26</v>
      </c>
      <c r="F2724" s="460"/>
      <c r="G2724" s="460" t="s">
        <v>84</v>
      </c>
      <c r="H2724" s="460" t="s">
        <v>28</v>
      </c>
      <c r="I2724" s="460" t="s">
        <v>41</v>
      </c>
      <c r="J2724" s="460" t="s">
        <v>28</v>
      </c>
      <c r="K2724" s="460" t="s">
        <v>1830</v>
      </c>
      <c r="L2724" s="460">
        <v>200</v>
      </c>
      <c r="M2724" s="461" t="s">
        <v>69</v>
      </c>
      <c r="N2724" s="461" t="s">
        <v>368</v>
      </c>
      <c r="O2724" s="461"/>
      <c r="P2724" s="460" t="s">
        <v>28</v>
      </c>
    </row>
    <row r="2725" spans="1:16" x14ac:dyDescent="0.2">
      <c r="A2725" s="460" t="s">
        <v>2786</v>
      </c>
      <c r="B2725" s="460" t="s">
        <v>3057</v>
      </c>
      <c r="C2725" s="460" t="s">
        <v>3064</v>
      </c>
      <c r="D2725" s="460">
        <v>50</v>
      </c>
      <c r="E2725" s="460" t="s">
        <v>26</v>
      </c>
      <c r="F2725" s="460"/>
      <c r="G2725" s="460" t="s">
        <v>84</v>
      </c>
      <c r="H2725" s="460" t="s">
        <v>28</v>
      </c>
      <c r="I2725" s="460" t="s">
        <v>41</v>
      </c>
      <c r="J2725" s="460"/>
      <c r="K2725" s="460"/>
      <c r="L2725" s="460"/>
      <c r="M2725" s="461" t="s">
        <v>69</v>
      </c>
      <c r="N2725" s="461" t="s">
        <v>368</v>
      </c>
      <c r="O2725" s="461"/>
      <c r="P2725" s="460" t="s">
        <v>28</v>
      </c>
    </row>
    <row r="2726" spans="1:16" x14ac:dyDescent="0.2">
      <c r="A2726" s="460" t="s">
        <v>2786</v>
      </c>
      <c r="B2726" s="460" t="s">
        <v>3057</v>
      </c>
      <c r="C2726" s="460" t="s">
        <v>3065</v>
      </c>
      <c r="D2726" s="460">
        <v>50</v>
      </c>
      <c r="E2726" s="460" t="s">
        <v>26</v>
      </c>
      <c r="F2726" s="460"/>
      <c r="G2726" s="460" t="s">
        <v>84</v>
      </c>
      <c r="H2726" s="460" t="s">
        <v>28</v>
      </c>
      <c r="I2726" s="460" t="s">
        <v>41</v>
      </c>
      <c r="J2726" s="460"/>
      <c r="K2726" s="460"/>
      <c r="L2726" s="460"/>
      <c r="M2726" s="461" t="s">
        <v>69</v>
      </c>
      <c r="N2726" s="461" t="s">
        <v>368</v>
      </c>
      <c r="O2726" s="461"/>
      <c r="P2726" s="460" t="s">
        <v>28</v>
      </c>
    </row>
    <row r="2727" spans="1:16" x14ac:dyDescent="0.2">
      <c r="A2727" s="460" t="s">
        <v>2786</v>
      </c>
      <c r="B2727" s="460" t="s">
        <v>3057</v>
      </c>
      <c r="C2727" s="460" t="s">
        <v>3066</v>
      </c>
      <c r="D2727" s="460">
        <v>50</v>
      </c>
      <c r="E2727" s="460" t="s">
        <v>26</v>
      </c>
      <c r="F2727" s="460"/>
      <c r="G2727" s="460" t="s">
        <v>84</v>
      </c>
      <c r="H2727" s="460" t="s">
        <v>28</v>
      </c>
      <c r="I2727" s="460" t="s">
        <v>41</v>
      </c>
      <c r="J2727" s="460" t="s">
        <v>28</v>
      </c>
      <c r="K2727" s="460" t="s">
        <v>1830</v>
      </c>
      <c r="L2727" s="460">
        <v>200</v>
      </c>
      <c r="M2727" s="461" t="s">
        <v>69</v>
      </c>
      <c r="N2727" s="461" t="s">
        <v>368</v>
      </c>
      <c r="O2727" s="461"/>
      <c r="P2727" s="460" t="s">
        <v>28</v>
      </c>
    </row>
    <row r="2728" spans="1:16" x14ac:dyDescent="0.2">
      <c r="A2728" s="460" t="s">
        <v>2786</v>
      </c>
      <c r="B2728" s="460" t="s">
        <v>3057</v>
      </c>
      <c r="C2728" s="460" t="s">
        <v>3067</v>
      </c>
      <c r="D2728" s="460">
        <v>50</v>
      </c>
      <c r="E2728" s="460" t="s">
        <v>26</v>
      </c>
      <c r="F2728" s="460"/>
      <c r="G2728" s="460" t="s">
        <v>84</v>
      </c>
      <c r="H2728" s="460" t="s">
        <v>28</v>
      </c>
      <c r="I2728" s="460" t="s">
        <v>41</v>
      </c>
      <c r="J2728" s="460" t="s">
        <v>28</v>
      </c>
      <c r="K2728" s="460" t="s">
        <v>1830</v>
      </c>
      <c r="L2728" s="460">
        <v>200</v>
      </c>
      <c r="M2728" s="461" t="s">
        <v>69</v>
      </c>
      <c r="N2728" s="461" t="s">
        <v>368</v>
      </c>
      <c r="O2728" s="461"/>
      <c r="P2728" s="460" t="s">
        <v>28</v>
      </c>
    </row>
    <row r="2729" spans="1:16" x14ac:dyDescent="0.2">
      <c r="A2729" s="460" t="s">
        <v>2786</v>
      </c>
      <c r="B2729" s="460" t="s">
        <v>3057</v>
      </c>
      <c r="C2729" s="460" t="s">
        <v>3068</v>
      </c>
      <c r="D2729" s="460">
        <v>50</v>
      </c>
      <c r="E2729" s="460" t="s">
        <v>26</v>
      </c>
      <c r="F2729" s="460"/>
      <c r="G2729" s="460" t="s">
        <v>84</v>
      </c>
      <c r="H2729" s="460" t="s">
        <v>28</v>
      </c>
      <c r="I2729" s="460" t="s">
        <v>41</v>
      </c>
      <c r="J2729" s="460" t="s">
        <v>28</v>
      </c>
      <c r="K2729" s="460" t="s">
        <v>1830</v>
      </c>
      <c r="L2729" s="460">
        <v>200</v>
      </c>
      <c r="M2729" s="461" t="s">
        <v>69</v>
      </c>
      <c r="N2729" s="461" t="s">
        <v>368</v>
      </c>
      <c r="O2729" s="461"/>
      <c r="P2729" s="460" t="s">
        <v>28</v>
      </c>
    </row>
    <row r="2730" spans="1:16" x14ac:dyDescent="0.2">
      <c r="A2730" s="460" t="s">
        <v>2786</v>
      </c>
      <c r="B2730" s="460" t="s">
        <v>3057</v>
      </c>
      <c r="C2730" s="460" t="s">
        <v>3069</v>
      </c>
      <c r="D2730" s="460">
        <v>50</v>
      </c>
      <c r="E2730" s="460" t="s">
        <v>26</v>
      </c>
      <c r="F2730" s="460"/>
      <c r="G2730" s="460" t="s">
        <v>84</v>
      </c>
      <c r="H2730" s="460" t="s">
        <v>28</v>
      </c>
      <c r="I2730" s="460" t="s">
        <v>41</v>
      </c>
      <c r="J2730" s="460"/>
      <c r="K2730" s="460"/>
      <c r="L2730" s="460"/>
      <c r="M2730" s="461" t="s">
        <v>69</v>
      </c>
      <c r="N2730" s="461" t="s">
        <v>368</v>
      </c>
      <c r="O2730" s="461"/>
      <c r="P2730" s="460" t="s">
        <v>28</v>
      </c>
    </row>
    <row r="2731" spans="1:16" x14ac:dyDescent="0.2">
      <c r="A2731" s="460" t="s">
        <v>2786</v>
      </c>
      <c r="B2731" s="460" t="s">
        <v>3057</v>
      </c>
      <c r="C2731" s="460" t="s">
        <v>3070</v>
      </c>
      <c r="D2731" s="460">
        <v>50</v>
      </c>
      <c r="E2731" s="460" t="s">
        <v>26</v>
      </c>
      <c r="F2731" s="460"/>
      <c r="G2731" s="460" t="s">
        <v>84</v>
      </c>
      <c r="H2731" s="460" t="s">
        <v>28</v>
      </c>
      <c r="I2731" s="460" t="s">
        <v>41</v>
      </c>
      <c r="J2731" s="460"/>
      <c r="K2731" s="460"/>
      <c r="L2731" s="460"/>
      <c r="M2731" s="461" t="s">
        <v>69</v>
      </c>
      <c r="N2731" s="461" t="s">
        <v>368</v>
      </c>
      <c r="O2731" s="461"/>
      <c r="P2731" s="460" t="s">
        <v>28</v>
      </c>
    </row>
    <row r="2732" spans="1:16" x14ac:dyDescent="0.2">
      <c r="A2732" s="460" t="s">
        <v>2786</v>
      </c>
      <c r="B2732" s="460" t="s">
        <v>3057</v>
      </c>
      <c r="C2732" s="460" t="s">
        <v>3071</v>
      </c>
      <c r="D2732" s="460">
        <v>50</v>
      </c>
      <c r="E2732" s="460" t="s">
        <v>26</v>
      </c>
      <c r="F2732" s="460"/>
      <c r="G2732" s="460" t="s">
        <v>84</v>
      </c>
      <c r="H2732" s="460" t="s">
        <v>28</v>
      </c>
      <c r="I2732" s="460" t="s">
        <v>41</v>
      </c>
      <c r="J2732" s="460"/>
      <c r="K2732" s="460"/>
      <c r="L2732" s="460"/>
      <c r="M2732" s="461" t="s">
        <v>69</v>
      </c>
      <c r="N2732" s="461" t="s">
        <v>368</v>
      </c>
      <c r="O2732" s="461"/>
      <c r="P2732" s="460" t="s">
        <v>28</v>
      </c>
    </row>
    <row r="2733" spans="1:16" x14ac:dyDescent="0.2">
      <c r="A2733" s="460" t="s">
        <v>2786</v>
      </c>
      <c r="B2733" s="460" t="s">
        <v>3057</v>
      </c>
      <c r="C2733" s="460" t="s">
        <v>3072</v>
      </c>
      <c r="D2733" s="460">
        <v>50</v>
      </c>
      <c r="E2733" s="460" t="s">
        <v>26</v>
      </c>
      <c r="F2733" s="460"/>
      <c r="G2733" s="460" t="s">
        <v>84</v>
      </c>
      <c r="H2733" s="460" t="s">
        <v>28</v>
      </c>
      <c r="I2733" s="460" t="s">
        <v>41</v>
      </c>
      <c r="J2733" s="460"/>
      <c r="K2733" s="460"/>
      <c r="L2733" s="460"/>
      <c r="M2733" s="461" t="s">
        <v>69</v>
      </c>
      <c r="N2733" s="461" t="s">
        <v>368</v>
      </c>
      <c r="O2733" s="461"/>
      <c r="P2733" s="460" t="s">
        <v>28</v>
      </c>
    </row>
    <row r="2734" spans="1:16" x14ac:dyDescent="0.2">
      <c r="A2734" s="460" t="s">
        <v>2786</v>
      </c>
      <c r="B2734" s="460" t="s">
        <v>3057</v>
      </c>
      <c r="C2734" s="460" t="s">
        <v>3073</v>
      </c>
      <c r="D2734" s="460">
        <v>50</v>
      </c>
      <c r="E2734" s="460" t="s">
        <v>26</v>
      </c>
      <c r="F2734" s="460"/>
      <c r="G2734" s="460" t="s">
        <v>84</v>
      </c>
      <c r="H2734" s="460" t="s">
        <v>28</v>
      </c>
      <c r="I2734" s="460" t="s">
        <v>41</v>
      </c>
      <c r="J2734" s="460"/>
      <c r="K2734" s="460"/>
      <c r="L2734" s="460"/>
      <c r="M2734" s="461" t="s">
        <v>69</v>
      </c>
      <c r="N2734" s="461" t="s">
        <v>368</v>
      </c>
      <c r="O2734" s="461"/>
      <c r="P2734" s="460" t="s">
        <v>28</v>
      </c>
    </row>
    <row r="2735" spans="1:16" x14ac:dyDescent="0.2">
      <c r="A2735" s="460" t="s">
        <v>2786</v>
      </c>
      <c r="B2735" s="460" t="s">
        <v>3057</v>
      </c>
      <c r="C2735" s="460" t="s">
        <v>3074</v>
      </c>
      <c r="D2735" s="460">
        <v>50</v>
      </c>
      <c r="E2735" s="460" t="s">
        <v>26</v>
      </c>
      <c r="F2735" s="460"/>
      <c r="G2735" s="460" t="s">
        <v>84</v>
      </c>
      <c r="H2735" s="460" t="s">
        <v>28</v>
      </c>
      <c r="I2735" s="460" t="s">
        <v>41</v>
      </c>
      <c r="J2735" s="460"/>
      <c r="K2735" s="460"/>
      <c r="L2735" s="460"/>
      <c r="M2735" s="461" t="s">
        <v>69</v>
      </c>
      <c r="N2735" s="461" t="s">
        <v>368</v>
      </c>
      <c r="O2735" s="461"/>
      <c r="P2735" s="460" t="s">
        <v>28</v>
      </c>
    </row>
    <row r="2736" spans="1:16" x14ac:dyDescent="0.2">
      <c r="A2736" s="460" t="s">
        <v>2786</v>
      </c>
      <c r="B2736" s="460" t="s">
        <v>3057</v>
      </c>
      <c r="C2736" s="460" t="s">
        <v>3075</v>
      </c>
      <c r="D2736" s="460">
        <v>50</v>
      </c>
      <c r="E2736" s="460" t="s">
        <v>26</v>
      </c>
      <c r="F2736" s="460"/>
      <c r="G2736" s="460" t="s">
        <v>84</v>
      </c>
      <c r="H2736" s="460" t="s">
        <v>28</v>
      </c>
      <c r="I2736" s="460" t="s">
        <v>41</v>
      </c>
      <c r="J2736" s="460" t="s">
        <v>28</v>
      </c>
      <c r="K2736" s="460" t="s">
        <v>1830</v>
      </c>
      <c r="L2736" s="460"/>
      <c r="M2736" s="461" t="s">
        <v>69</v>
      </c>
      <c r="N2736" s="461" t="s">
        <v>368</v>
      </c>
      <c r="O2736" s="461"/>
      <c r="P2736" s="460" t="s">
        <v>28</v>
      </c>
    </row>
    <row r="2737" spans="1:16" x14ac:dyDescent="0.2">
      <c r="A2737" s="460" t="s">
        <v>2786</v>
      </c>
      <c r="B2737" s="460" t="s">
        <v>3057</v>
      </c>
      <c r="C2737" s="460" t="s">
        <v>3076</v>
      </c>
      <c r="D2737" s="460">
        <v>50</v>
      </c>
      <c r="E2737" s="460" t="s">
        <v>26</v>
      </c>
      <c r="F2737" s="460"/>
      <c r="G2737" s="460" t="s">
        <v>84</v>
      </c>
      <c r="H2737" s="460" t="s">
        <v>28</v>
      </c>
      <c r="I2737" s="460" t="s">
        <v>41</v>
      </c>
      <c r="J2737" s="460"/>
      <c r="K2737" s="460"/>
      <c r="L2737" s="460"/>
      <c r="M2737" s="461" t="s">
        <v>69</v>
      </c>
      <c r="N2737" s="461" t="s">
        <v>368</v>
      </c>
      <c r="O2737" s="461"/>
      <c r="P2737" s="460" t="s">
        <v>28</v>
      </c>
    </row>
    <row r="2738" spans="1:16" x14ac:dyDescent="0.2">
      <c r="A2738" s="460" t="s">
        <v>2786</v>
      </c>
      <c r="B2738" s="460" t="s">
        <v>3057</v>
      </c>
      <c r="C2738" s="460" t="s">
        <v>3077</v>
      </c>
      <c r="D2738" s="460">
        <v>50</v>
      </c>
      <c r="E2738" s="460" t="s">
        <v>26</v>
      </c>
      <c r="F2738" s="460"/>
      <c r="G2738" s="460" t="s">
        <v>84</v>
      </c>
      <c r="H2738" s="460" t="s">
        <v>28</v>
      </c>
      <c r="I2738" s="460" t="s">
        <v>41</v>
      </c>
      <c r="J2738" s="460" t="s">
        <v>28</v>
      </c>
      <c r="K2738" s="460" t="s">
        <v>1830</v>
      </c>
      <c r="L2738" s="460"/>
      <c r="M2738" s="461" t="s">
        <v>69</v>
      </c>
      <c r="N2738" s="461" t="s">
        <v>368</v>
      </c>
      <c r="O2738" s="461"/>
      <c r="P2738" s="460" t="s">
        <v>28</v>
      </c>
    </row>
    <row r="2739" spans="1:16" x14ac:dyDescent="0.2">
      <c r="A2739" s="460" t="s">
        <v>2786</v>
      </c>
      <c r="B2739" s="460" t="s">
        <v>3057</v>
      </c>
      <c r="C2739" s="460" t="s">
        <v>3078</v>
      </c>
      <c r="D2739" s="460">
        <v>50</v>
      </c>
      <c r="E2739" s="460" t="s">
        <v>26</v>
      </c>
      <c r="F2739" s="460"/>
      <c r="G2739" s="460" t="s">
        <v>84</v>
      </c>
      <c r="H2739" s="460" t="s">
        <v>28</v>
      </c>
      <c r="I2739" s="460" t="s">
        <v>41</v>
      </c>
      <c r="J2739" s="460"/>
      <c r="K2739" s="460"/>
      <c r="L2739" s="460"/>
      <c r="M2739" s="461" t="s">
        <v>69</v>
      </c>
      <c r="N2739" s="461" t="s">
        <v>368</v>
      </c>
      <c r="O2739" s="461"/>
      <c r="P2739" s="460" t="s">
        <v>28</v>
      </c>
    </row>
    <row r="2740" spans="1:16" x14ac:dyDescent="0.2">
      <c r="A2740" s="460" t="s">
        <v>2786</v>
      </c>
      <c r="B2740" s="460" t="s">
        <v>3057</v>
      </c>
      <c r="C2740" s="460" t="s">
        <v>3079</v>
      </c>
      <c r="D2740" s="460">
        <v>50</v>
      </c>
      <c r="E2740" s="460" t="s">
        <v>26</v>
      </c>
      <c r="F2740" s="460"/>
      <c r="G2740" s="460" t="s">
        <v>84</v>
      </c>
      <c r="H2740" s="460" t="s">
        <v>28</v>
      </c>
      <c r="I2740" s="460" t="s">
        <v>41</v>
      </c>
      <c r="J2740" s="460"/>
      <c r="K2740" s="460"/>
      <c r="L2740" s="460"/>
      <c r="M2740" s="461" t="s">
        <v>69</v>
      </c>
      <c r="N2740" s="461" t="s">
        <v>368</v>
      </c>
      <c r="O2740" s="461"/>
      <c r="P2740" s="460" t="s">
        <v>28</v>
      </c>
    </row>
    <row r="2741" spans="1:16" x14ac:dyDescent="0.2">
      <c r="A2741" s="460" t="s">
        <v>2786</v>
      </c>
      <c r="B2741" s="460" t="s">
        <v>3057</v>
      </c>
      <c r="C2741" s="460" t="s">
        <v>3080</v>
      </c>
      <c r="D2741" s="460">
        <v>50</v>
      </c>
      <c r="E2741" s="460" t="s">
        <v>26</v>
      </c>
      <c r="F2741" s="460"/>
      <c r="G2741" s="460" t="s">
        <v>84</v>
      </c>
      <c r="H2741" s="460" t="s">
        <v>28</v>
      </c>
      <c r="I2741" s="460" t="s">
        <v>41</v>
      </c>
      <c r="J2741" s="460"/>
      <c r="K2741" s="460"/>
      <c r="L2741" s="460"/>
      <c r="M2741" s="461" t="s">
        <v>69</v>
      </c>
      <c r="N2741" s="461" t="s">
        <v>368</v>
      </c>
      <c r="O2741" s="461"/>
      <c r="P2741" s="460" t="s">
        <v>28</v>
      </c>
    </row>
    <row r="2742" spans="1:16" x14ac:dyDescent="0.2">
      <c r="A2742" s="460" t="s">
        <v>2786</v>
      </c>
      <c r="B2742" s="460" t="s">
        <v>3057</v>
      </c>
      <c r="C2742" s="460" t="s">
        <v>3081</v>
      </c>
      <c r="D2742" s="460">
        <v>50</v>
      </c>
      <c r="E2742" s="460" t="s">
        <v>26</v>
      </c>
      <c r="F2742" s="460"/>
      <c r="G2742" s="460" t="s">
        <v>84</v>
      </c>
      <c r="H2742" s="460" t="s">
        <v>28</v>
      </c>
      <c r="I2742" s="460" t="s">
        <v>41</v>
      </c>
      <c r="J2742" s="460"/>
      <c r="K2742" s="460"/>
      <c r="L2742" s="460"/>
      <c r="M2742" s="461" t="s">
        <v>69</v>
      </c>
      <c r="N2742" s="461" t="s">
        <v>368</v>
      </c>
      <c r="O2742" s="461"/>
      <c r="P2742" s="460" t="s">
        <v>28</v>
      </c>
    </row>
    <row r="2743" spans="1:16" x14ac:dyDescent="0.2">
      <c r="A2743" s="460" t="s">
        <v>2786</v>
      </c>
      <c r="B2743" s="460" t="s">
        <v>3057</v>
      </c>
      <c r="C2743" s="460" t="s">
        <v>3082</v>
      </c>
      <c r="D2743" s="460">
        <v>50</v>
      </c>
      <c r="E2743" s="460" t="s">
        <v>26</v>
      </c>
      <c r="F2743" s="460"/>
      <c r="G2743" s="460" t="s">
        <v>84</v>
      </c>
      <c r="H2743" s="460" t="s">
        <v>28</v>
      </c>
      <c r="I2743" s="460" t="s">
        <v>41</v>
      </c>
      <c r="J2743" s="460"/>
      <c r="K2743" s="460"/>
      <c r="L2743" s="460"/>
      <c r="M2743" s="461" t="s">
        <v>69</v>
      </c>
      <c r="N2743" s="461" t="s">
        <v>368</v>
      </c>
      <c r="O2743" s="461"/>
      <c r="P2743" s="460" t="s">
        <v>28</v>
      </c>
    </row>
    <row r="2744" spans="1:16" x14ac:dyDescent="0.2">
      <c r="A2744" s="460" t="s">
        <v>2786</v>
      </c>
      <c r="B2744" s="460" t="s">
        <v>3057</v>
      </c>
      <c r="C2744" s="460" t="s">
        <v>3083</v>
      </c>
      <c r="D2744" s="460">
        <v>50</v>
      </c>
      <c r="E2744" s="460" t="s">
        <v>26</v>
      </c>
      <c r="F2744" s="460"/>
      <c r="G2744" s="460" t="s">
        <v>84</v>
      </c>
      <c r="H2744" s="460" t="s">
        <v>28</v>
      </c>
      <c r="I2744" s="460" t="s">
        <v>41</v>
      </c>
      <c r="J2744" s="460"/>
      <c r="K2744" s="460"/>
      <c r="L2744" s="460"/>
      <c r="M2744" s="461" t="s">
        <v>69</v>
      </c>
      <c r="N2744" s="461" t="s">
        <v>368</v>
      </c>
      <c r="O2744" s="461"/>
      <c r="P2744" s="460" t="s">
        <v>28</v>
      </c>
    </row>
    <row r="2745" spans="1:16" x14ac:dyDescent="0.2">
      <c r="A2745" s="460" t="s">
        <v>2786</v>
      </c>
      <c r="B2745" s="460" t="s">
        <v>3057</v>
      </c>
      <c r="C2745" s="460" t="s">
        <v>3084</v>
      </c>
      <c r="D2745" s="460">
        <v>50</v>
      </c>
      <c r="E2745" s="460" t="s">
        <v>26</v>
      </c>
      <c r="F2745" s="460"/>
      <c r="G2745" s="460" t="s">
        <v>84</v>
      </c>
      <c r="H2745" s="460" t="s">
        <v>28</v>
      </c>
      <c r="I2745" s="460" t="s">
        <v>41</v>
      </c>
      <c r="J2745" s="460"/>
      <c r="K2745" s="460"/>
      <c r="L2745" s="460"/>
      <c r="M2745" s="461" t="s">
        <v>69</v>
      </c>
      <c r="N2745" s="461" t="s">
        <v>368</v>
      </c>
      <c r="O2745" s="461"/>
      <c r="P2745" s="460" t="s">
        <v>28</v>
      </c>
    </row>
    <row r="2746" spans="1:16" x14ac:dyDescent="0.2">
      <c r="A2746" s="460" t="s">
        <v>2786</v>
      </c>
      <c r="B2746" s="460" t="s">
        <v>3057</v>
      </c>
      <c r="C2746" s="460" t="s">
        <v>3085</v>
      </c>
      <c r="D2746" s="460">
        <v>50</v>
      </c>
      <c r="E2746" s="460" t="s">
        <v>26</v>
      </c>
      <c r="F2746" s="460"/>
      <c r="G2746" s="460" t="s">
        <v>84</v>
      </c>
      <c r="H2746" s="460" t="s">
        <v>28</v>
      </c>
      <c r="I2746" s="460" t="s">
        <v>41</v>
      </c>
      <c r="J2746" s="460"/>
      <c r="K2746" s="460"/>
      <c r="L2746" s="460"/>
      <c r="M2746" s="461" t="s">
        <v>69</v>
      </c>
      <c r="N2746" s="461" t="s">
        <v>368</v>
      </c>
      <c r="O2746" s="461"/>
      <c r="P2746" s="460" t="s">
        <v>28</v>
      </c>
    </row>
    <row r="2747" spans="1:16" x14ac:dyDescent="0.2">
      <c r="A2747" s="460" t="s">
        <v>2786</v>
      </c>
      <c r="B2747" s="460" t="s">
        <v>3057</v>
      </c>
      <c r="C2747" s="460" t="s">
        <v>3086</v>
      </c>
      <c r="D2747" s="460">
        <v>50</v>
      </c>
      <c r="E2747" s="460" t="s">
        <v>26</v>
      </c>
      <c r="F2747" s="460"/>
      <c r="G2747" s="460" t="s">
        <v>84</v>
      </c>
      <c r="H2747" s="460" t="s">
        <v>28</v>
      </c>
      <c r="I2747" s="460" t="s">
        <v>41</v>
      </c>
      <c r="J2747" s="460"/>
      <c r="K2747" s="460"/>
      <c r="L2747" s="460"/>
      <c r="M2747" s="461" t="s">
        <v>69</v>
      </c>
      <c r="N2747" s="461" t="s">
        <v>368</v>
      </c>
      <c r="O2747" s="461"/>
      <c r="P2747" s="460" t="s">
        <v>28</v>
      </c>
    </row>
    <row r="2748" spans="1:16" x14ac:dyDescent="0.2">
      <c r="A2748" s="460" t="s">
        <v>2786</v>
      </c>
      <c r="B2748" s="460" t="s">
        <v>3057</v>
      </c>
      <c r="C2748" s="460" t="s">
        <v>3087</v>
      </c>
      <c r="D2748" s="460">
        <v>50</v>
      </c>
      <c r="E2748" s="460" t="s">
        <v>26</v>
      </c>
      <c r="F2748" s="460"/>
      <c r="G2748" s="460" t="s">
        <v>84</v>
      </c>
      <c r="H2748" s="460" t="s">
        <v>28</v>
      </c>
      <c r="I2748" s="460" t="s">
        <v>41</v>
      </c>
      <c r="J2748" s="460"/>
      <c r="K2748" s="460"/>
      <c r="L2748" s="460"/>
      <c r="M2748" s="461" t="s">
        <v>69</v>
      </c>
      <c r="N2748" s="461" t="s">
        <v>368</v>
      </c>
      <c r="O2748" s="461"/>
      <c r="P2748" s="460" t="s">
        <v>28</v>
      </c>
    </row>
    <row r="2749" spans="1:16" x14ac:dyDescent="0.2">
      <c r="A2749" s="460" t="s">
        <v>2786</v>
      </c>
      <c r="B2749" s="460" t="s">
        <v>3057</v>
      </c>
      <c r="C2749" s="460" t="s">
        <v>3088</v>
      </c>
      <c r="D2749" s="460">
        <v>50</v>
      </c>
      <c r="E2749" s="460" t="s">
        <v>26</v>
      </c>
      <c r="F2749" s="460"/>
      <c r="G2749" s="460" t="s">
        <v>84</v>
      </c>
      <c r="H2749" s="460" t="s">
        <v>28</v>
      </c>
      <c r="I2749" s="460" t="s">
        <v>41</v>
      </c>
      <c r="J2749" s="460"/>
      <c r="K2749" s="460"/>
      <c r="L2749" s="460"/>
      <c r="M2749" s="461" t="s">
        <v>69</v>
      </c>
      <c r="N2749" s="461" t="s">
        <v>368</v>
      </c>
      <c r="O2749" s="461"/>
      <c r="P2749" s="460" t="s">
        <v>28</v>
      </c>
    </row>
    <row r="2750" spans="1:16" x14ac:dyDescent="0.2">
      <c r="A2750" s="460" t="s">
        <v>2786</v>
      </c>
      <c r="B2750" s="460" t="s">
        <v>3057</v>
      </c>
      <c r="C2750" s="460" t="s">
        <v>3089</v>
      </c>
      <c r="D2750" s="460">
        <v>50</v>
      </c>
      <c r="E2750" s="460" t="s">
        <v>26</v>
      </c>
      <c r="F2750" s="460"/>
      <c r="G2750" s="460" t="s">
        <v>84</v>
      </c>
      <c r="H2750" s="460" t="s">
        <v>28</v>
      </c>
      <c r="I2750" s="460" t="s">
        <v>41</v>
      </c>
      <c r="J2750" s="460"/>
      <c r="K2750" s="460"/>
      <c r="L2750" s="460"/>
      <c r="M2750" s="461" t="s">
        <v>69</v>
      </c>
      <c r="N2750" s="461" t="s">
        <v>368</v>
      </c>
      <c r="O2750" s="461"/>
      <c r="P2750" s="460" t="s">
        <v>28</v>
      </c>
    </row>
    <row r="2751" spans="1:16" x14ac:dyDescent="0.2">
      <c r="A2751" s="460" t="s">
        <v>2786</v>
      </c>
      <c r="B2751" s="460" t="s">
        <v>3057</v>
      </c>
      <c r="C2751" s="460" t="s">
        <v>3090</v>
      </c>
      <c r="D2751" s="460">
        <v>150</v>
      </c>
      <c r="E2751" s="460" t="s">
        <v>26</v>
      </c>
      <c r="F2751" s="460"/>
      <c r="G2751" s="460" t="s">
        <v>27</v>
      </c>
      <c r="H2751" s="460" t="s">
        <v>28</v>
      </c>
      <c r="I2751" s="460" t="s">
        <v>41</v>
      </c>
      <c r="J2751" s="460" t="s">
        <v>28</v>
      </c>
      <c r="K2751" s="460" t="s">
        <v>1830</v>
      </c>
      <c r="L2751" s="460">
        <v>80</v>
      </c>
      <c r="M2751" s="461" t="s">
        <v>657</v>
      </c>
      <c r="N2751" s="461" t="s">
        <v>368</v>
      </c>
      <c r="O2751" s="461">
        <v>24</v>
      </c>
      <c r="P2751" s="460" t="s">
        <v>28</v>
      </c>
    </row>
    <row r="2752" spans="1:16" x14ac:dyDescent="0.2">
      <c r="A2752" s="460" t="s">
        <v>2786</v>
      </c>
      <c r="B2752" s="460" t="s">
        <v>3057</v>
      </c>
      <c r="C2752" s="460" t="s">
        <v>3091</v>
      </c>
      <c r="D2752" s="460">
        <v>45</v>
      </c>
      <c r="E2752" s="460" t="s">
        <v>26</v>
      </c>
      <c r="F2752" s="460"/>
      <c r="G2752" s="460" t="s">
        <v>27</v>
      </c>
      <c r="H2752" s="460" t="s">
        <v>28</v>
      </c>
      <c r="I2752" s="460" t="s">
        <v>41</v>
      </c>
      <c r="J2752" s="460" t="s">
        <v>28</v>
      </c>
      <c r="K2752" s="460" t="s">
        <v>1830</v>
      </c>
      <c r="L2752" s="460">
        <v>50</v>
      </c>
      <c r="M2752" s="461" t="s">
        <v>657</v>
      </c>
      <c r="N2752" s="461" t="s">
        <v>368</v>
      </c>
      <c r="O2752" s="461">
        <v>24</v>
      </c>
      <c r="P2752" s="460" t="s">
        <v>28</v>
      </c>
    </row>
    <row r="2753" spans="1:16" x14ac:dyDescent="0.2">
      <c r="A2753" s="460" t="s">
        <v>2786</v>
      </c>
      <c r="B2753" s="460" t="s">
        <v>3057</v>
      </c>
      <c r="C2753" s="460" t="s">
        <v>3092</v>
      </c>
      <c r="D2753" s="460">
        <v>80</v>
      </c>
      <c r="E2753" s="460" t="s">
        <v>26</v>
      </c>
      <c r="F2753" s="460"/>
      <c r="G2753" s="460" t="s">
        <v>27</v>
      </c>
      <c r="H2753" s="460" t="s">
        <v>28</v>
      </c>
      <c r="I2753" s="460" t="s">
        <v>41</v>
      </c>
      <c r="J2753" s="460" t="s">
        <v>28</v>
      </c>
      <c r="K2753" s="460" t="s">
        <v>1830</v>
      </c>
      <c r="L2753" s="460">
        <v>50</v>
      </c>
      <c r="M2753" s="461" t="s">
        <v>657</v>
      </c>
      <c r="N2753" s="461" t="s">
        <v>368</v>
      </c>
      <c r="O2753" s="461">
        <v>24</v>
      </c>
      <c r="P2753" s="460" t="s">
        <v>28</v>
      </c>
    </row>
    <row r="2754" spans="1:16" x14ac:dyDescent="0.2">
      <c r="A2754" s="460" t="s">
        <v>2786</v>
      </c>
      <c r="B2754" s="460" t="s">
        <v>3057</v>
      </c>
      <c r="C2754" s="460" t="s">
        <v>3093</v>
      </c>
      <c r="D2754" s="460">
        <v>45</v>
      </c>
      <c r="E2754" s="460" t="s">
        <v>26</v>
      </c>
      <c r="F2754" s="460"/>
      <c r="G2754" s="460" t="s">
        <v>27</v>
      </c>
      <c r="H2754" s="460" t="s">
        <v>28</v>
      </c>
      <c r="I2754" s="460" t="s">
        <v>41</v>
      </c>
      <c r="J2754" s="460" t="s">
        <v>28</v>
      </c>
      <c r="K2754" s="460" t="s">
        <v>1830</v>
      </c>
      <c r="L2754" s="460">
        <v>50</v>
      </c>
      <c r="M2754" s="461" t="s">
        <v>657</v>
      </c>
      <c r="N2754" s="461" t="s">
        <v>368</v>
      </c>
      <c r="O2754" s="461">
        <v>24</v>
      </c>
      <c r="P2754" s="460" t="s">
        <v>28</v>
      </c>
    </row>
    <row r="2755" spans="1:16" x14ac:dyDescent="0.2">
      <c r="A2755" s="460" t="s">
        <v>2786</v>
      </c>
      <c r="B2755" s="460" t="s">
        <v>3057</v>
      </c>
      <c r="C2755" s="460" t="s">
        <v>3094</v>
      </c>
      <c r="D2755" s="460">
        <v>300</v>
      </c>
      <c r="E2755" s="460" t="s">
        <v>26</v>
      </c>
      <c r="F2755" s="460"/>
      <c r="G2755" s="460" t="s">
        <v>130</v>
      </c>
      <c r="H2755" s="460" t="s">
        <v>28</v>
      </c>
      <c r="I2755" s="460" t="s">
        <v>41</v>
      </c>
      <c r="J2755" s="460" t="s">
        <v>28</v>
      </c>
      <c r="K2755" s="460" t="s">
        <v>1830</v>
      </c>
      <c r="L2755" s="460">
        <v>300</v>
      </c>
      <c r="M2755" s="461" t="s">
        <v>657</v>
      </c>
      <c r="N2755" s="461" t="s">
        <v>368</v>
      </c>
      <c r="O2755" s="461">
        <v>24</v>
      </c>
      <c r="P2755" s="460" t="s">
        <v>28</v>
      </c>
    </row>
    <row r="2756" spans="1:16" x14ac:dyDescent="0.2">
      <c r="A2756" s="460" t="s">
        <v>2786</v>
      </c>
      <c r="B2756" s="460" t="s">
        <v>3057</v>
      </c>
      <c r="C2756" s="460" t="s">
        <v>3095</v>
      </c>
      <c r="D2756" s="460">
        <v>250</v>
      </c>
      <c r="E2756" s="460" t="s">
        <v>26</v>
      </c>
      <c r="F2756" s="460"/>
      <c r="G2756" s="460" t="s">
        <v>130</v>
      </c>
      <c r="H2756" s="460" t="s">
        <v>28</v>
      </c>
      <c r="I2756" s="460" t="s">
        <v>41</v>
      </c>
      <c r="J2756" s="460" t="s">
        <v>28</v>
      </c>
      <c r="K2756" s="460" t="s">
        <v>1830</v>
      </c>
      <c r="L2756" s="460">
        <v>200</v>
      </c>
      <c r="M2756" s="461" t="s">
        <v>657</v>
      </c>
      <c r="N2756" s="461" t="s">
        <v>368</v>
      </c>
      <c r="O2756" s="461">
        <v>24</v>
      </c>
      <c r="P2756" s="460" t="s">
        <v>28</v>
      </c>
    </row>
    <row r="2757" spans="1:16" x14ac:dyDescent="0.2">
      <c r="A2757" s="460" t="s">
        <v>2786</v>
      </c>
      <c r="B2757" s="460" t="s">
        <v>3057</v>
      </c>
      <c r="C2757" s="460" t="s">
        <v>3096</v>
      </c>
      <c r="D2757" s="460">
        <v>230</v>
      </c>
      <c r="E2757" s="460" t="s">
        <v>26</v>
      </c>
      <c r="F2757" s="460"/>
      <c r="G2757" s="460" t="s">
        <v>130</v>
      </c>
      <c r="H2757" s="460" t="s">
        <v>28</v>
      </c>
      <c r="I2757" s="460" t="s">
        <v>41</v>
      </c>
      <c r="J2757" s="460" t="s">
        <v>28</v>
      </c>
      <c r="K2757" s="460" t="s">
        <v>1830</v>
      </c>
      <c r="L2757" s="460">
        <v>200</v>
      </c>
      <c r="M2757" s="461" t="s">
        <v>657</v>
      </c>
      <c r="N2757" s="461" t="s">
        <v>368</v>
      </c>
      <c r="O2757" s="461">
        <v>24</v>
      </c>
      <c r="P2757" s="460" t="s">
        <v>28</v>
      </c>
    </row>
    <row r="2758" spans="1:16" x14ac:dyDescent="0.2">
      <c r="A2758" s="460" t="s">
        <v>2786</v>
      </c>
      <c r="B2758" s="460" t="s">
        <v>3057</v>
      </c>
      <c r="C2758" s="460" t="s">
        <v>3097</v>
      </c>
      <c r="D2758" s="460">
        <v>100</v>
      </c>
      <c r="E2758" s="460" t="s">
        <v>26</v>
      </c>
      <c r="F2758" s="460"/>
      <c r="G2758" s="459" t="s">
        <v>264</v>
      </c>
      <c r="H2758" s="460" t="s">
        <v>28</v>
      </c>
      <c r="I2758" s="460" t="s">
        <v>41</v>
      </c>
      <c r="J2758" s="460"/>
      <c r="K2758" s="460"/>
      <c r="L2758" s="460"/>
      <c r="M2758" s="461" t="s">
        <v>69</v>
      </c>
      <c r="N2758" s="461" t="s">
        <v>70</v>
      </c>
      <c r="O2758" s="461">
        <v>24</v>
      </c>
      <c r="P2758" s="460" t="s">
        <v>28</v>
      </c>
    </row>
    <row r="2759" spans="1:16" x14ac:dyDescent="0.2">
      <c r="A2759" s="460" t="s">
        <v>2786</v>
      </c>
      <c r="B2759" s="460" t="s">
        <v>3098</v>
      </c>
      <c r="C2759" s="460" t="s">
        <v>3099</v>
      </c>
      <c r="D2759" s="460">
        <v>1500</v>
      </c>
      <c r="E2759" s="460" t="s">
        <v>26</v>
      </c>
      <c r="F2759" s="460">
        <v>4500</v>
      </c>
      <c r="G2759" s="460" t="s">
        <v>27</v>
      </c>
      <c r="H2759" s="665" t="s">
        <v>28</v>
      </c>
      <c r="I2759" s="460" t="s">
        <v>41</v>
      </c>
      <c r="J2759" s="460" t="s">
        <v>76</v>
      </c>
      <c r="K2759" s="460" t="s">
        <v>710</v>
      </c>
      <c r="L2759" s="460" t="s">
        <v>710</v>
      </c>
      <c r="M2759" s="460" t="s">
        <v>32</v>
      </c>
      <c r="N2759" s="460" t="s">
        <v>35</v>
      </c>
      <c r="O2759" s="460">
        <v>24</v>
      </c>
      <c r="P2759" s="460" t="s">
        <v>28</v>
      </c>
    </row>
    <row r="2760" spans="1:16" x14ac:dyDescent="0.2">
      <c r="A2760" s="460" t="s">
        <v>2786</v>
      </c>
      <c r="B2760" s="460" t="s">
        <v>3098</v>
      </c>
      <c r="C2760" s="460" t="s">
        <v>3099</v>
      </c>
      <c r="D2760" s="460">
        <v>1500</v>
      </c>
      <c r="E2760" s="460" t="s">
        <v>26</v>
      </c>
      <c r="F2760" s="460">
        <v>1500</v>
      </c>
      <c r="G2760" s="460" t="s">
        <v>2956</v>
      </c>
      <c r="H2760" s="665" t="s">
        <v>28</v>
      </c>
      <c r="I2760" s="460" t="s">
        <v>41</v>
      </c>
      <c r="J2760" s="460" t="s">
        <v>76</v>
      </c>
      <c r="K2760" s="460" t="s">
        <v>710</v>
      </c>
      <c r="L2760" s="460" t="s">
        <v>710</v>
      </c>
      <c r="M2760" s="460" t="s">
        <v>32</v>
      </c>
      <c r="N2760" s="460" t="s">
        <v>35</v>
      </c>
      <c r="O2760" s="460">
        <v>24</v>
      </c>
      <c r="P2760" s="460" t="s">
        <v>28</v>
      </c>
    </row>
    <row r="2761" spans="1:16" x14ac:dyDescent="0.2">
      <c r="A2761" s="460" t="s">
        <v>2786</v>
      </c>
      <c r="B2761" s="460" t="s">
        <v>3098</v>
      </c>
      <c r="C2761" s="460" t="s">
        <v>3099</v>
      </c>
      <c r="D2761" s="460">
        <v>1200</v>
      </c>
      <c r="E2761" s="460" t="s">
        <v>26</v>
      </c>
      <c r="F2761" s="460">
        <v>1700</v>
      </c>
      <c r="G2761" s="460" t="s">
        <v>3100</v>
      </c>
      <c r="H2761" s="665" t="s">
        <v>28</v>
      </c>
      <c r="I2761" s="460" t="s">
        <v>41</v>
      </c>
      <c r="J2761" s="460" t="s">
        <v>76</v>
      </c>
      <c r="K2761" s="460" t="s">
        <v>710</v>
      </c>
      <c r="L2761" s="460" t="s">
        <v>710</v>
      </c>
      <c r="M2761" s="460" t="s">
        <v>32</v>
      </c>
      <c r="N2761" s="460" t="s">
        <v>35</v>
      </c>
      <c r="O2761" s="460">
        <v>24</v>
      </c>
      <c r="P2761" s="460" t="s">
        <v>28</v>
      </c>
    </row>
    <row r="2762" spans="1:16" x14ac:dyDescent="0.2">
      <c r="A2762" s="460" t="s">
        <v>2786</v>
      </c>
      <c r="B2762" s="460" t="s">
        <v>3098</v>
      </c>
      <c r="C2762" s="460" t="s">
        <v>3101</v>
      </c>
      <c r="D2762" s="460">
        <v>2500</v>
      </c>
      <c r="E2762" s="460" t="s">
        <v>26</v>
      </c>
      <c r="F2762" s="460">
        <v>3500</v>
      </c>
      <c r="G2762" s="460" t="s">
        <v>130</v>
      </c>
      <c r="H2762" s="665" t="s">
        <v>28</v>
      </c>
      <c r="I2762" s="460" t="s">
        <v>41</v>
      </c>
      <c r="J2762" s="460" t="s">
        <v>76</v>
      </c>
      <c r="K2762" s="460" t="s">
        <v>710</v>
      </c>
      <c r="L2762" s="460" t="s">
        <v>710</v>
      </c>
      <c r="M2762" s="460" t="s">
        <v>32</v>
      </c>
      <c r="N2762" s="729" t="s">
        <v>3102</v>
      </c>
      <c r="O2762" s="460">
        <v>24</v>
      </c>
      <c r="P2762" s="460" t="s">
        <v>28</v>
      </c>
    </row>
    <row r="2763" spans="1:16" x14ac:dyDescent="0.2">
      <c r="A2763" s="460" t="s">
        <v>2786</v>
      </c>
      <c r="B2763" s="460" t="s">
        <v>3098</v>
      </c>
      <c r="C2763" s="460" t="s">
        <v>3101</v>
      </c>
      <c r="D2763" s="460">
        <v>2500</v>
      </c>
      <c r="E2763" s="460" t="s">
        <v>26</v>
      </c>
      <c r="F2763" s="460" t="s">
        <v>710</v>
      </c>
      <c r="G2763" s="460" t="s">
        <v>3103</v>
      </c>
      <c r="H2763" s="665" t="s">
        <v>28</v>
      </c>
      <c r="I2763" s="460" t="s">
        <v>41</v>
      </c>
      <c r="J2763" s="460" t="s">
        <v>76</v>
      </c>
      <c r="K2763" s="460" t="s">
        <v>710</v>
      </c>
      <c r="L2763" s="460" t="s">
        <v>710</v>
      </c>
      <c r="M2763" s="460" t="s">
        <v>32</v>
      </c>
      <c r="N2763" s="730"/>
      <c r="O2763" s="460">
        <v>24</v>
      </c>
      <c r="P2763" s="460" t="s">
        <v>28</v>
      </c>
    </row>
    <row r="2764" spans="1:16" x14ac:dyDescent="0.2">
      <c r="A2764" s="120" t="s">
        <v>3104</v>
      </c>
      <c r="B2764" s="553" t="s">
        <v>3105</v>
      </c>
      <c r="C2764" s="554" t="s">
        <v>3106</v>
      </c>
      <c r="D2764" s="120">
        <v>1.75</v>
      </c>
      <c r="E2764" s="87" t="s">
        <v>26</v>
      </c>
      <c r="F2764" s="666">
        <v>2630.1369863013701</v>
      </c>
      <c r="G2764" s="667" t="s">
        <v>130</v>
      </c>
      <c r="H2764" s="120" t="s">
        <v>28</v>
      </c>
      <c r="I2764" s="554" t="s">
        <v>29</v>
      </c>
      <c r="J2764" s="554" t="s">
        <v>76</v>
      </c>
      <c r="K2764" s="554"/>
      <c r="L2764" s="554"/>
      <c r="M2764" s="554" t="s">
        <v>32</v>
      </c>
      <c r="N2764" s="91">
        <v>7200</v>
      </c>
      <c r="O2764" s="120">
        <v>8</v>
      </c>
      <c r="P2764" s="553" t="s">
        <v>28</v>
      </c>
    </row>
    <row r="2765" spans="1:16" x14ac:dyDescent="0.2">
      <c r="A2765" s="120" t="s">
        <v>3104</v>
      </c>
      <c r="B2765" s="553" t="s">
        <v>3105</v>
      </c>
      <c r="C2765" s="554" t="s">
        <v>3107</v>
      </c>
      <c r="D2765" s="120">
        <v>1.75</v>
      </c>
      <c r="E2765" s="87" t="s">
        <v>26</v>
      </c>
      <c r="F2765" s="666">
        <v>2630.1369863013701</v>
      </c>
      <c r="G2765" s="554" t="s">
        <v>130</v>
      </c>
      <c r="H2765" s="120" t="s">
        <v>28</v>
      </c>
      <c r="I2765" s="554" t="s">
        <v>29</v>
      </c>
      <c r="J2765" s="554" t="s">
        <v>76</v>
      </c>
      <c r="K2765" s="554"/>
      <c r="L2765" s="554"/>
      <c r="M2765" s="554" t="s">
        <v>32</v>
      </c>
      <c r="N2765" s="91">
        <v>7200</v>
      </c>
      <c r="O2765" s="120">
        <v>8</v>
      </c>
      <c r="P2765" s="553" t="s">
        <v>28</v>
      </c>
    </row>
    <row r="2766" spans="1:16" x14ac:dyDescent="0.2">
      <c r="A2766" s="120" t="s">
        <v>3104</v>
      </c>
      <c r="B2766" s="553" t="s">
        <v>3105</v>
      </c>
      <c r="C2766" s="554" t="s">
        <v>3108</v>
      </c>
      <c r="D2766" s="120">
        <v>1</v>
      </c>
      <c r="E2766" s="87" t="s">
        <v>26</v>
      </c>
      <c r="F2766" s="666">
        <v>958.90410958904101</v>
      </c>
      <c r="G2766" s="554" t="s">
        <v>130</v>
      </c>
      <c r="H2766" s="120" t="s">
        <v>28</v>
      </c>
      <c r="I2766" s="554" t="s">
        <v>29</v>
      </c>
      <c r="J2766" s="554" t="s">
        <v>76</v>
      </c>
      <c r="K2766" s="554"/>
      <c r="L2766" s="554"/>
      <c r="M2766" s="554" t="s">
        <v>32</v>
      </c>
      <c r="N2766" s="91">
        <v>7200</v>
      </c>
      <c r="O2766" s="120">
        <v>8</v>
      </c>
      <c r="P2766" s="553" t="s">
        <v>28</v>
      </c>
    </row>
    <row r="2767" spans="1:16" x14ac:dyDescent="0.2">
      <c r="A2767" s="120" t="s">
        <v>3104</v>
      </c>
      <c r="B2767" s="553" t="s">
        <v>3109</v>
      </c>
      <c r="C2767" s="554" t="s">
        <v>3110</v>
      </c>
      <c r="D2767" s="120">
        <v>1.75</v>
      </c>
      <c r="E2767" s="87" t="s">
        <v>26</v>
      </c>
      <c r="F2767" s="666">
        <v>1500</v>
      </c>
      <c r="G2767" s="554" t="s">
        <v>130</v>
      </c>
      <c r="H2767" s="120" t="s">
        <v>28</v>
      </c>
      <c r="I2767" s="554" t="s">
        <v>29</v>
      </c>
      <c r="J2767" s="554" t="s">
        <v>76</v>
      </c>
      <c r="K2767" s="554"/>
      <c r="L2767" s="554"/>
      <c r="M2767" s="554" t="s">
        <v>32</v>
      </c>
      <c r="N2767" s="91">
        <v>8760</v>
      </c>
      <c r="O2767" s="120">
        <v>24</v>
      </c>
      <c r="P2767" s="553" t="s">
        <v>28</v>
      </c>
    </row>
    <row r="2768" spans="1:16" x14ac:dyDescent="0.2">
      <c r="A2768" s="120" t="s">
        <v>3104</v>
      </c>
      <c r="B2768" s="553" t="s">
        <v>3111</v>
      </c>
      <c r="C2768" s="554" t="s">
        <v>3112</v>
      </c>
      <c r="D2768" s="120">
        <v>1</v>
      </c>
      <c r="E2768" s="87" t="s">
        <v>26</v>
      </c>
      <c r="F2768" s="666">
        <v>945.20547945205499</v>
      </c>
      <c r="G2768" s="554" t="s">
        <v>130</v>
      </c>
      <c r="H2768" s="120" t="s">
        <v>28</v>
      </c>
      <c r="I2768" s="554" t="s">
        <v>29</v>
      </c>
      <c r="J2768" s="554" t="s">
        <v>76</v>
      </c>
      <c r="K2768" s="554"/>
      <c r="L2768" s="554"/>
      <c r="M2768" s="554" t="s">
        <v>32</v>
      </c>
      <c r="N2768" s="91">
        <v>5760</v>
      </c>
      <c r="O2768" s="120">
        <v>8</v>
      </c>
      <c r="P2768" s="553" t="s">
        <v>28</v>
      </c>
    </row>
    <row r="2769" spans="1:16" x14ac:dyDescent="0.2">
      <c r="A2769" s="120" t="s">
        <v>3104</v>
      </c>
      <c r="B2769" s="553" t="s">
        <v>3111</v>
      </c>
      <c r="C2769" s="554" t="s">
        <v>3113</v>
      </c>
      <c r="D2769" s="120">
        <v>1</v>
      </c>
      <c r="E2769" s="87" t="s">
        <v>26</v>
      </c>
      <c r="F2769" s="666">
        <v>32.876712328767098</v>
      </c>
      <c r="G2769" s="554" t="s">
        <v>130</v>
      </c>
      <c r="H2769" s="120" t="s">
        <v>28</v>
      </c>
      <c r="I2769" s="554" t="s">
        <v>29</v>
      </c>
      <c r="J2769" s="554" t="s">
        <v>76</v>
      </c>
      <c r="K2769" s="554"/>
      <c r="L2769" s="554"/>
      <c r="M2769" s="554" t="s">
        <v>32</v>
      </c>
      <c r="N2769" s="91">
        <v>1200</v>
      </c>
      <c r="O2769" s="120">
        <v>8</v>
      </c>
      <c r="P2769" s="553" t="s">
        <v>28</v>
      </c>
    </row>
    <row r="2770" spans="1:16" x14ac:dyDescent="0.2">
      <c r="A2770" s="120" t="s">
        <v>3104</v>
      </c>
      <c r="B2770" s="553" t="s">
        <v>3111</v>
      </c>
      <c r="C2770" s="554" t="s">
        <v>3114</v>
      </c>
      <c r="D2770" s="120">
        <v>1</v>
      </c>
      <c r="E2770" s="87" t="s">
        <v>26</v>
      </c>
      <c r="F2770" s="666">
        <v>4520.5479452054797</v>
      </c>
      <c r="G2770" s="554" t="s">
        <v>130</v>
      </c>
      <c r="H2770" s="120" t="s">
        <v>28</v>
      </c>
      <c r="I2770" s="554" t="s">
        <v>29</v>
      </c>
      <c r="J2770" s="554" t="s">
        <v>76</v>
      </c>
      <c r="K2770" s="554"/>
      <c r="L2770" s="554"/>
      <c r="M2770" s="554" t="s">
        <v>32</v>
      </c>
      <c r="N2770" s="91">
        <v>4000</v>
      </c>
      <c r="O2770" s="120">
        <v>8</v>
      </c>
      <c r="P2770" s="553" t="s">
        <v>28</v>
      </c>
    </row>
    <row r="2771" spans="1:16" x14ac:dyDescent="0.2">
      <c r="A2771" s="120" t="s">
        <v>3104</v>
      </c>
      <c r="B2771" s="553" t="s">
        <v>3111</v>
      </c>
      <c r="C2771" s="554" t="s">
        <v>3115</v>
      </c>
      <c r="D2771" s="120">
        <v>0.8</v>
      </c>
      <c r="E2771" s="87" t="s">
        <v>26</v>
      </c>
      <c r="F2771" s="666">
        <v>361.64383561643803</v>
      </c>
      <c r="G2771" s="554" t="s">
        <v>130</v>
      </c>
      <c r="H2771" s="120" t="s">
        <v>28</v>
      </c>
      <c r="I2771" s="554" t="s">
        <v>29</v>
      </c>
      <c r="J2771" s="554" t="s">
        <v>76</v>
      </c>
      <c r="K2771" s="554"/>
      <c r="L2771" s="554"/>
      <c r="M2771" s="554" t="s">
        <v>32</v>
      </c>
      <c r="N2771" s="91">
        <v>4000</v>
      </c>
      <c r="O2771" s="120">
        <v>8</v>
      </c>
      <c r="P2771" s="553" t="s">
        <v>28</v>
      </c>
    </row>
    <row r="2772" spans="1:16" x14ac:dyDescent="0.2">
      <c r="A2772" s="120" t="s">
        <v>3104</v>
      </c>
      <c r="B2772" s="553" t="s">
        <v>3111</v>
      </c>
      <c r="C2772" s="554" t="s">
        <v>3116</v>
      </c>
      <c r="D2772" s="120">
        <v>1</v>
      </c>
      <c r="E2772" s="87" t="s">
        <v>26</v>
      </c>
      <c r="F2772" s="666">
        <v>361.64383561643803</v>
      </c>
      <c r="G2772" s="554" t="s">
        <v>130</v>
      </c>
      <c r="H2772" s="120" t="s">
        <v>28</v>
      </c>
      <c r="I2772" s="554" t="s">
        <v>29</v>
      </c>
      <c r="J2772" s="554" t="s">
        <v>76</v>
      </c>
      <c r="K2772" s="554"/>
      <c r="L2772" s="554"/>
      <c r="M2772" s="554" t="s">
        <v>32</v>
      </c>
      <c r="N2772" s="91">
        <v>4000</v>
      </c>
      <c r="O2772" s="120">
        <v>8</v>
      </c>
      <c r="P2772" s="553" t="s">
        <v>28</v>
      </c>
    </row>
    <row r="2773" spans="1:16" x14ac:dyDescent="0.2">
      <c r="A2773" s="120" t="s">
        <v>3104</v>
      </c>
      <c r="B2773" s="553" t="s">
        <v>3111</v>
      </c>
      <c r="C2773" s="554" t="s">
        <v>3117</v>
      </c>
      <c r="D2773" s="120">
        <v>1.75</v>
      </c>
      <c r="E2773" s="87" t="s">
        <v>26</v>
      </c>
      <c r="F2773" s="666">
        <v>138.082191780822</v>
      </c>
      <c r="G2773" s="554" t="s">
        <v>130</v>
      </c>
      <c r="H2773" s="120" t="s">
        <v>28</v>
      </c>
      <c r="I2773" s="554" t="s">
        <v>29</v>
      </c>
      <c r="J2773" s="554" t="s">
        <v>76</v>
      </c>
      <c r="K2773" s="554"/>
      <c r="L2773" s="554"/>
      <c r="M2773" s="554" t="s">
        <v>32</v>
      </c>
      <c r="N2773" s="91">
        <v>5088</v>
      </c>
      <c r="O2773" s="120">
        <v>8</v>
      </c>
      <c r="P2773" s="553" t="s">
        <v>28</v>
      </c>
    </row>
    <row r="2774" spans="1:16" x14ac:dyDescent="0.2">
      <c r="A2774" s="120" t="s">
        <v>3104</v>
      </c>
      <c r="B2774" s="553" t="s">
        <v>3111</v>
      </c>
      <c r="C2774" s="554" t="s">
        <v>3118</v>
      </c>
      <c r="D2774" s="120">
        <v>1.75</v>
      </c>
      <c r="E2774" s="87" t="s">
        <v>26</v>
      </c>
      <c r="F2774" s="666">
        <v>138.082191780822</v>
      </c>
      <c r="G2774" s="554" t="s">
        <v>130</v>
      </c>
      <c r="H2774" s="120" t="s">
        <v>28</v>
      </c>
      <c r="I2774" s="554" t="s">
        <v>29</v>
      </c>
      <c r="J2774" s="552" t="s">
        <v>76</v>
      </c>
      <c r="K2774" s="552"/>
      <c r="L2774" s="552"/>
      <c r="M2774" s="554" t="s">
        <v>32</v>
      </c>
      <c r="N2774" s="91">
        <v>5088</v>
      </c>
      <c r="O2774" s="120">
        <v>8</v>
      </c>
      <c r="P2774" s="553" t="s">
        <v>28</v>
      </c>
    </row>
    <row r="2775" spans="1:16" x14ac:dyDescent="0.2">
      <c r="A2775" s="120" t="s">
        <v>3104</v>
      </c>
      <c r="B2775" s="553" t="s">
        <v>3111</v>
      </c>
      <c r="C2775" s="554" t="s">
        <v>3119</v>
      </c>
      <c r="D2775" s="120">
        <v>0.8</v>
      </c>
      <c r="E2775" s="87" t="s">
        <v>26</v>
      </c>
      <c r="F2775" s="666">
        <v>84.383561643835606</v>
      </c>
      <c r="G2775" s="554" t="s">
        <v>130</v>
      </c>
      <c r="H2775" s="120" t="s">
        <v>28</v>
      </c>
      <c r="I2775" s="554" t="s">
        <v>29</v>
      </c>
      <c r="J2775" s="552" t="s">
        <v>76</v>
      </c>
      <c r="K2775" s="552"/>
      <c r="L2775" s="552"/>
      <c r="M2775" s="554" t="s">
        <v>32</v>
      </c>
      <c r="N2775" s="91">
        <v>3984</v>
      </c>
      <c r="O2775" s="120">
        <v>8</v>
      </c>
      <c r="P2775" s="553" t="s">
        <v>28</v>
      </c>
    </row>
    <row r="2776" spans="1:16" x14ac:dyDescent="0.2">
      <c r="A2776" s="120" t="s">
        <v>3104</v>
      </c>
      <c r="B2776" s="553" t="s">
        <v>3111</v>
      </c>
      <c r="C2776" s="554" t="s">
        <v>3120</v>
      </c>
      <c r="D2776" s="120">
        <v>1</v>
      </c>
      <c r="E2776" s="87" t="s">
        <v>26</v>
      </c>
      <c r="F2776" s="666">
        <v>95.890410958904098</v>
      </c>
      <c r="G2776" s="554" t="s">
        <v>130</v>
      </c>
      <c r="H2776" s="120" t="s">
        <v>28</v>
      </c>
      <c r="I2776" s="554" t="s">
        <v>29</v>
      </c>
      <c r="J2776" s="552" t="s">
        <v>76</v>
      </c>
      <c r="K2776" s="552"/>
      <c r="L2776" s="552"/>
      <c r="M2776" s="554" t="s">
        <v>32</v>
      </c>
      <c r="N2776" s="91">
        <v>5088</v>
      </c>
      <c r="O2776" s="120">
        <v>8</v>
      </c>
      <c r="P2776" s="553" t="s">
        <v>28</v>
      </c>
    </row>
    <row r="2777" spans="1:16" x14ac:dyDescent="0.2">
      <c r="A2777" s="120" t="s">
        <v>3104</v>
      </c>
      <c r="B2777" s="553" t="s">
        <v>3121</v>
      </c>
      <c r="C2777" s="554" t="s">
        <v>3122</v>
      </c>
      <c r="D2777" s="120">
        <v>0.8</v>
      </c>
      <c r="E2777" s="87" t="s">
        <v>26</v>
      </c>
      <c r="F2777" s="666">
        <v>0</v>
      </c>
      <c r="G2777" s="554" t="s">
        <v>130</v>
      </c>
      <c r="H2777" s="120" t="s">
        <v>28</v>
      </c>
      <c r="I2777" s="554" t="s">
        <v>29</v>
      </c>
      <c r="J2777" s="552" t="s">
        <v>76</v>
      </c>
      <c r="K2777" s="552"/>
      <c r="L2777" s="552"/>
      <c r="M2777" s="554" t="s">
        <v>32</v>
      </c>
      <c r="N2777" s="91">
        <v>0</v>
      </c>
      <c r="O2777" s="120">
        <v>8</v>
      </c>
      <c r="P2777" s="553" t="s">
        <v>28</v>
      </c>
    </row>
    <row r="2778" spans="1:16" x14ac:dyDescent="0.2">
      <c r="A2778" s="120" t="s">
        <v>3104</v>
      </c>
      <c r="B2778" s="553" t="s">
        <v>3121</v>
      </c>
      <c r="C2778" s="554" t="s">
        <v>3123</v>
      </c>
      <c r="D2778" s="120">
        <v>0.8</v>
      </c>
      <c r="E2778" s="87" t="s">
        <v>26</v>
      </c>
      <c r="F2778" s="666">
        <v>479.45205479452102</v>
      </c>
      <c r="G2778" s="554" t="s">
        <v>130</v>
      </c>
      <c r="H2778" s="120" t="s">
        <v>28</v>
      </c>
      <c r="I2778" s="554" t="s">
        <v>29</v>
      </c>
      <c r="J2778" s="552" t="s">
        <v>76</v>
      </c>
      <c r="K2778" s="552"/>
      <c r="L2778" s="552"/>
      <c r="M2778" s="554" t="s">
        <v>32</v>
      </c>
      <c r="N2778" s="91">
        <v>3600</v>
      </c>
      <c r="O2778" s="120">
        <v>8</v>
      </c>
      <c r="P2778" s="553" t="s">
        <v>28</v>
      </c>
    </row>
    <row r="2779" spans="1:16" x14ac:dyDescent="0.2">
      <c r="A2779" s="120" t="s">
        <v>3104</v>
      </c>
      <c r="B2779" s="553" t="s">
        <v>3121</v>
      </c>
      <c r="C2779" s="554" t="s">
        <v>3124</v>
      </c>
      <c r="D2779" s="120">
        <v>1</v>
      </c>
      <c r="E2779" s="87" t="s">
        <v>26</v>
      </c>
      <c r="F2779" s="666">
        <v>117.808219178082</v>
      </c>
      <c r="G2779" s="554" t="s">
        <v>130</v>
      </c>
      <c r="H2779" s="120" t="s">
        <v>28</v>
      </c>
      <c r="I2779" s="554" t="s">
        <v>29</v>
      </c>
      <c r="J2779" s="552" t="s">
        <v>76</v>
      </c>
      <c r="K2779" s="552"/>
      <c r="L2779" s="552"/>
      <c r="M2779" s="554" t="s">
        <v>32</v>
      </c>
      <c r="N2779" s="91">
        <v>1100</v>
      </c>
      <c r="O2779" s="120">
        <v>8</v>
      </c>
      <c r="P2779" s="553" t="s">
        <v>28</v>
      </c>
    </row>
    <row r="2780" spans="1:16" x14ac:dyDescent="0.2">
      <c r="A2780" s="120" t="s">
        <v>3104</v>
      </c>
      <c r="B2780" s="553" t="s">
        <v>3121</v>
      </c>
      <c r="C2780" s="554" t="s">
        <v>3125</v>
      </c>
      <c r="D2780" s="120">
        <v>200</v>
      </c>
      <c r="E2780" s="87" t="s">
        <v>26</v>
      </c>
      <c r="F2780" s="666">
        <v>0</v>
      </c>
      <c r="G2780" s="554" t="s">
        <v>130</v>
      </c>
      <c r="H2780" s="120" t="s">
        <v>28</v>
      </c>
      <c r="I2780" s="554" t="s">
        <v>29</v>
      </c>
      <c r="J2780" s="552" t="s">
        <v>76</v>
      </c>
      <c r="K2780" s="552"/>
      <c r="L2780" s="552"/>
      <c r="M2780" s="554" t="s">
        <v>32</v>
      </c>
      <c r="N2780" s="91">
        <v>7200</v>
      </c>
      <c r="O2780" s="120">
        <v>8</v>
      </c>
      <c r="P2780" s="553" t="s">
        <v>28</v>
      </c>
    </row>
    <row r="2781" spans="1:16" x14ac:dyDescent="0.2">
      <c r="A2781" s="120" t="s">
        <v>3104</v>
      </c>
      <c r="B2781" s="553" t="s">
        <v>3121</v>
      </c>
      <c r="C2781" s="554" t="s">
        <v>3126</v>
      </c>
      <c r="D2781" s="120">
        <v>200</v>
      </c>
      <c r="E2781" s="87" t="s">
        <v>26</v>
      </c>
      <c r="F2781" s="666">
        <v>0</v>
      </c>
      <c r="G2781" s="554" t="s">
        <v>130</v>
      </c>
      <c r="H2781" s="120" t="s">
        <v>28</v>
      </c>
      <c r="I2781" s="554" t="s">
        <v>29</v>
      </c>
      <c r="J2781" s="552" t="s">
        <v>76</v>
      </c>
      <c r="K2781" s="552"/>
      <c r="L2781" s="552"/>
      <c r="M2781" s="554" t="s">
        <v>32</v>
      </c>
      <c r="N2781" s="91">
        <v>7200</v>
      </c>
      <c r="O2781" s="120">
        <v>8</v>
      </c>
      <c r="P2781" s="553" t="s">
        <v>28</v>
      </c>
    </row>
    <row r="2782" spans="1:16" x14ac:dyDescent="0.2">
      <c r="A2782" s="120" t="s">
        <v>3104</v>
      </c>
      <c r="B2782" s="553" t="s">
        <v>326</v>
      </c>
      <c r="C2782" s="554" t="s">
        <v>3127</v>
      </c>
      <c r="D2782" s="120">
        <v>1.75</v>
      </c>
      <c r="E2782" s="87" t="s">
        <v>26</v>
      </c>
      <c r="F2782" s="666">
        <v>478.63013698630101</v>
      </c>
      <c r="G2782" s="554" t="s">
        <v>130</v>
      </c>
      <c r="H2782" s="120" t="s">
        <v>28</v>
      </c>
      <c r="I2782" s="554" t="s">
        <v>29</v>
      </c>
      <c r="J2782" s="552" t="s">
        <v>76</v>
      </c>
      <c r="K2782" s="552"/>
      <c r="L2782" s="552"/>
      <c r="M2782" s="554" t="s">
        <v>32</v>
      </c>
      <c r="N2782" s="91">
        <v>5100</v>
      </c>
      <c r="O2782" s="120">
        <v>8</v>
      </c>
      <c r="P2782" s="553" t="s">
        <v>28</v>
      </c>
    </row>
    <row r="2783" spans="1:16" x14ac:dyDescent="0.2">
      <c r="A2783" s="120" t="s">
        <v>3104</v>
      </c>
      <c r="B2783" s="553" t="s">
        <v>326</v>
      </c>
      <c r="C2783" s="554" t="s">
        <v>3128</v>
      </c>
      <c r="D2783" s="120">
        <v>1.75</v>
      </c>
      <c r="E2783" s="87" t="s">
        <v>26</v>
      </c>
      <c r="F2783" s="666">
        <v>371.780821917808</v>
      </c>
      <c r="G2783" s="554" t="s">
        <v>130</v>
      </c>
      <c r="H2783" s="120" t="s">
        <v>28</v>
      </c>
      <c r="I2783" s="554" t="s">
        <v>29</v>
      </c>
      <c r="J2783" s="552" t="s">
        <v>76</v>
      </c>
      <c r="K2783" s="552"/>
      <c r="L2783" s="552"/>
      <c r="M2783" s="554" t="s">
        <v>32</v>
      </c>
      <c r="N2783" s="91">
        <v>5400</v>
      </c>
      <c r="O2783" s="120">
        <v>8</v>
      </c>
      <c r="P2783" s="553" t="s">
        <v>28</v>
      </c>
    </row>
    <row r="2784" spans="1:16" x14ac:dyDescent="0.2">
      <c r="A2784" s="120" t="s">
        <v>3104</v>
      </c>
      <c r="B2784" s="553" t="s">
        <v>326</v>
      </c>
      <c r="C2784" s="554" t="s">
        <v>3129</v>
      </c>
      <c r="D2784" s="120">
        <v>1.75</v>
      </c>
      <c r="E2784" s="87" t="s">
        <v>26</v>
      </c>
      <c r="F2784" s="666">
        <v>72.986301369863</v>
      </c>
      <c r="G2784" s="554" t="s">
        <v>130</v>
      </c>
      <c r="H2784" s="120" t="s">
        <v>28</v>
      </c>
      <c r="I2784" s="554" t="s">
        <v>29</v>
      </c>
      <c r="J2784" s="552" t="s">
        <v>76</v>
      </c>
      <c r="K2784" s="552"/>
      <c r="L2784" s="552"/>
      <c r="M2784" s="554" t="s">
        <v>32</v>
      </c>
      <c r="N2784" s="91">
        <v>2160</v>
      </c>
      <c r="O2784" s="120">
        <v>8</v>
      </c>
      <c r="P2784" s="553" t="s">
        <v>28</v>
      </c>
    </row>
    <row r="2785" spans="1:16" x14ac:dyDescent="0.2">
      <c r="A2785" s="120" t="s">
        <v>3104</v>
      </c>
      <c r="B2785" s="553" t="s">
        <v>326</v>
      </c>
      <c r="C2785" s="554" t="s">
        <v>3130</v>
      </c>
      <c r="D2785" s="120">
        <v>1.75</v>
      </c>
      <c r="E2785" s="87" t="s">
        <v>26</v>
      </c>
      <c r="F2785" s="666">
        <v>72.986301369863</v>
      </c>
      <c r="G2785" s="554" t="s">
        <v>130</v>
      </c>
      <c r="H2785" s="120" t="s">
        <v>28</v>
      </c>
      <c r="I2785" s="554" t="s">
        <v>29</v>
      </c>
      <c r="J2785" s="552" t="s">
        <v>76</v>
      </c>
      <c r="K2785" s="552"/>
      <c r="L2785" s="552"/>
      <c r="M2785" s="554" t="s">
        <v>32</v>
      </c>
      <c r="N2785" s="91">
        <v>2160</v>
      </c>
      <c r="O2785" s="120">
        <v>8</v>
      </c>
      <c r="P2785" s="553" t="s">
        <v>28</v>
      </c>
    </row>
    <row r="2786" spans="1:16" x14ac:dyDescent="0.2">
      <c r="A2786" s="120" t="s">
        <v>3104</v>
      </c>
      <c r="B2786" s="553" t="s">
        <v>326</v>
      </c>
      <c r="C2786" s="554" t="s">
        <v>3131</v>
      </c>
      <c r="D2786" s="120">
        <v>1.75</v>
      </c>
      <c r="E2786" s="87" t="s">
        <v>26</v>
      </c>
      <c r="F2786" s="666">
        <v>296</v>
      </c>
      <c r="G2786" s="554" t="s">
        <v>130</v>
      </c>
      <c r="H2786" s="120" t="s">
        <v>28</v>
      </c>
      <c r="I2786" s="554" t="s">
        <v>29</v>
      </c>
      <c r="J2786" s="552" t="s">
        <v>76</v>
      </c>
      <c r="K2786" s="552"/>
      <c r="L2786" s="552"/>
      <c r="M2786" s="554" t="s">
        <v>32</v>
      </c>
      <c r="N2786" s="91">
        <v>8760</v>
      </c>
      <c r="O2786" s="120">
        <v>24</v>
      </c>
      <c r="P2786" s="553" t="s">
        <v>28</v>
      </c>
    </row>
    <row r="2787" spans="1:16" x14ac:dyDescent="0.2">
      <c r="A2787" s="120" t="s">
        <v>3104</v>
      </c>
      <c r="B2787" s="553" t="s">
        <v>326</v>
      </c>
      <c r="C2787" s="554" t="s">
        <v>3132</v>
      </c>
      <c r="D2787" s="120">
        <v>1.75</v>
      </c>
      <c r="E2787" s="87" t="s">
        <v>26</v>
      </c>
      <c r="F2787" s="666">
        <v>296</v>
      </c>
      <c r="G2787" s="554" t="s">
        <v>130</v>
      </c>
      <c r="H2787" s="120" t="s">
        <v>28</v>
      </c>
      <c r="I2787" s="554" t="s">
        <v>29</v>
      </c>
      <c r="J2787" s="552" t="s">
        <v>76</v>
      </c>
      <c r="K2787" s="552"/>
      <c r="L2787" s="552"/>
      <c r="M2787" s="554" t="s">
        <v>32</v>
      </c>
      <c r="N2787" s="91">
        <v>8760</v>
      </c>
      <c r="O2787" s="120">
        <v>24</v>
      </c>
      <c r="P2787" s="553" t="s">
        <v>28</v>
      </c>
    </row>
    <row r="2788" spans="1:16" x14ac:dyDescent="0.2">
      <c r="A2788" s="120" t="s">
        <v>3104</v>
      </c>
      <c r="B2788" s="553" t="s">
        <v>326</v>
      </c>
      <c r="C2788" s="554" t="s">
        <v>3133</v>
      </c>
      <c r="D2788" s="120">
        <v>1.75</v>
      </c>
      <c r="E2788" s="87" t="s">
        <v>26</v>
      </c>
      <c r="F2788" s="666">
        <v>97.315068493150704</v>
      </c>
      <c r="G2788" s="554" t="s">
        <v>130</v>
      </c>
      <c r="H2788" s="120" t="s">
        <v>28</v>
      </c>
      <c r="I2788" s="554" t="s">
        <v>29</v>
      </c>
      <c r="J2788" s="552" t="s">
        <v>76</v>
      </c>
      <c r="K2788" s="552"/>
      <c r="L2788" s="552"/>
      <c r="M2788" s="554" t="s">
        <v>32</v>
      </c>
      <c r="N2788" s="91">
        <v>2880</v>
      </c>
      <c r="O2788" s="120">
        <v>8</v>
      </c>
      <c r="P2788" s="553" t="s">
        <v>28</v>
      </c>
    </row>
    <row r="2789" spans="1:16" x14ac:dyDescent="0.2">
      <c r="A2789" s="120" t="s">
        <v>3104</v>
      </c>
      <c r="B2789" s="553" t="s">
        <v>326</v>
      </c>
      <c r="C2789" s="554" t="s">
        <v>3134</v>
      </c>
      <c r="D2789" s="120">
        <v>1</v>
      </c>
      <c r="E2789" s="87" t="s">
        <v>26</v>
      </c>
      <c r="F2789" s="666">
        <v>296</v>
      </c>
      <c r="G2789" s="554" t="s">
        <v>130</v>
      </c>
      <c r="H2789" s="120" t="s">
        <v>28</v>
      </c>
      <c r="I2789" s="554" t="s">
        <v>29</v>
      </c>
      <c r="J2789" s="552" t="s">
        <v>76</v>
      </c>
      <c r="K2789" s="552"/>
      <c r="L2789" s="552"/>
      <c r="M2789" s="554" t="s">
        <v>32</v>
      </c>
      <c r="N2789" s="91">
        <v>8760</v>
      </c>
      <c r="O2789" s="120">
        <v>24</v>
      </c>
      <c r="P2789" s="553" t="s">
        <v>28</v>
      </c>
    </row>
    <row r="2790" spans="1:16" x14ac:dyDescent="0.2">
      <c r="A2790" s="120" t="s">
        <v>3104</v>
      </c>
      <c r="B2790" s="553" t="s">
        <v>326</v>
      </c>
      <c r="C2790" s="554" t="s">
        <v>3135</v>
      </c>
      <c r="D2790" s="120">
        <v>1.5</v>
      </c>
      <c r="E2790" s="87" t="s">
        <v>26</v>
      </c>
      <c r="F2790" s="666">
        <v>1014.8876712328801</v>
      </c>
      <c r="G2790" s="554" t="s">
        <v>130</v>
      </c>
      <c r="H2790" s="120" t="s">
        <v>28</v>
      </c>
      <c r="I2790" s="554" t="s">
        <v>29</v>
      </c>
      <c r="J2790" s="552" t="s">
        <v>76</v>
      </c>
      <c r="K2790" s="552"/>
      <c r="L2790" s="552"/>
      <c r="M2790" s="554" t="s">
        <v>32</v>
      </c>
      <c r="N2790" s="91">
        <v>2880</v>
      </c>
      <c r="O2790" s="120">
        <v>8</v>
      </c>
      <c r="P2790" s="553" t="s">
        <v>28</v>
      </c>
    </row>
    <row r="2791" spans="1:16" x14ac:dyDescent="0.2">
      <c r="A2791" s="120" t="s">
        <v>3104</v>
      </c>
      <c r="B2791" s="553" t="s">
        <v>326</v>
      </c>
      <c r="C2791" s="554" t="s">
        <v>3136</v>
      </c>
      <c r="D2791" s="120">
        <v>1.75</v>
      </c>
      <c r="E2791" s="87" t="s">
        <v>26</v>
      </c>
      <c r="F2791" s="666">
        <v>1014.8876712328801</v>
      </c>
      <c r="G2791" s="554" t="s">
        <v>130</v>
      </c>
      <c r="H2791" s="120" t="s">
        <v>28</v>
      </c>
      <c r="I2791" s="554" t="s">
        <v>29</v>
      </c>
      <c r="J2791" s="552" t="s">
        <v>76</v>
      </c>
      <c r="K2791" s="552"/>
      <c r="L2791" s="552"/>
      <c r="M2791" s="554" t="s">
        <v>32</v>
      </c>
      <c r="N2791" s="91">
        <v>7200</v>
      </c>
      <c r="O2791" s="120">
        <v>8</v>
      </c>
      <c r="P2791" s="553" t="s">
        <v>28</v>
      </c>
    </row>
    <row r="2792" spans="1:16" x14ac:dyDescent="0.2">
      <c r="A2792" s="120" t="s">
        <v>3104</v>
      </c>
      <c r="B2792" s="553" t="s">
        <v>326</v>
      </c>
      <c r="C2792" s="554" t="s">
        <v>3137</v>
      </c>
      <c r="D2792" s="120">
        <v>1.75</v>
      </c>
      <c r="E2792" s="87" t="s">
        <v>26</v>
      </c>
      <c r="F2792" s="666">
        <v>1014.8876712328801</v>
      </c>
      <c r="G2792" s="554" t="s">
        <v>130</v>
      </c>
      <c r="H2792" s="120" t="s">
        <v>28</v>
      </c>
      <c r="I2792" s="554" t="s">
        <v>29</v>
      </c>
      <c r="J2792" s="552" t="s">
        <v>76</v>
      </c>
      <c r="K2792" s="552"/>
      <c r="L2792" s="552"/>
      <c r="M2792" s="554" t="s">
        <v>32</v>
      </c>
      <c r="N2792" s="91">
        <v>7200</v>
      </c>
      <c r="O2792" s="120">
        <v>8</v>
      </c>
      <c r="P2792" s="553" t="s">
        <v>28</v>
      </c>
    </row>
    <row r="2793" spans="1:16" x14ac:dyDescent="0.2">
      <c r="A2793" s="120" t="s">
        <v>3104</v>
      </c>
      <c r="B2793" s="553" t="s">
        <v>326</v>
      </c>
      <c r="C2793" s="554" t="s">
        <v>3138</v>
      </c>
      <c r="D2793" s="120">
        <v>1.75</v>
      </c>
      <c r="E2793" s="87" t="s">
        <v>26</v>
      </c>
      <c r="F2793" s="666">
        <v>0</v>
      </c>
      <c r="G2793" s="554" t="s">
        <v>130</v>
      </c>
      <c r="H2793" s="120" t="s">
        <v>28</v>
      </c>
      <c r="I2793" s="554" t="s">
        <v>29</v>
      </c>
      <c r="J2793" s="552" t="s">
        <v>76</v>
      </c>
      <c r="K2793" s="552"/>
      <c r="L2793" s="552"/>
      <c r="M2793" s="554" t="s">
        <v>32</v>
      </c>
      <c r="N2793" s="91">
        <v>2880</v>
      </c>
      <c r="O2793" s="120">
        <v>8</v>
      </c>
      <c r="P2793" s="553" t="s">
        <v>28</v>
      </c>
    </row>
    <row r="2794" spans="1:16" x14ac:dyDescent="0.2">
      <c r="A2794" s="120" t="s">
        <v>3104</v>
      </c>
      <c r="B2794" s="553" t="s">
        <v>326</v>
      </c>
      <c r="C2794" s="554" t="s">
        <v>3139</v>
      </c>
      <c r="D2794" s="120">
        <v>1.75</v>
      </c>
      <c r="E2794" s="87" t="s">
        <v>26</v>
      </c>
      <c r="F2794" s="666">
        <v>1014.8876712328801</v>
      </c>
      <c r="G2794" s="554" t="s">
        <v>130</v>
      </c>
      <c r="H2794" s="120" t="s">
        <v>28</v>
      </c>
      <c r="I2794" s="554" t="s">
        <v>29</v>
      </c>
      <c r="J2794" s="552" t="s">
        <v>76</v>
      </c>
      <c r="K2794" s="552"/>
      <c r="L2794" s="552"/>
      <c r="M2794" s="554" t="s">
        <v>32</v>
      </c>
      <c r="N2794" s="91">
        <v>2880</v>
      </c>
      <c r="O2794" s="120">
        <v>8</v>
      </c>
      <c r="P2794" s="553" t="s">
        <v>28</v>
      </c>
    </row>
    <row r="2795" spans="1:16" x14ac:dyDescent="0.2">
      <c r="A2795" s="120" t="s">
        <v>3104</v>
      </c>
      <c r="B2795" s="553" t="s">
        <v>326</v>
      </c>
      <c r="C2795" s="554" t="s">
        <v>3140</v>
      </c>
      <c r="D2795" s="120">
        <v>1.75</v>
      </c>
      <c r="E2795" s="87" t="s">
        <v>26</v>
      </c>
      <c r="F2795" s="666">
        <v>1014.8876712328801</v>
      </c>
      <c r="G2795" s="554" t="s">
        <v>130</v>
      </c>
      <c r="H2795" s="120" t="s">
        <v>28</v>
      </c>
      <c r="I2795" s="554" t="s">
        <v>29</v>
      </c>
      <c r="J2795" s="552" t="s">
        <v>76</v>
      </c>
      <c r="K2795" s="552"/>
      <c r="L2795" s="552"/>
      <c r="M2795" s="554" t="s">
        <v>32</v>
      </c>
      <c r="N2795" s="91">
        <v>2880</v>
      </c>
      <c r="O2795" s="120">
        <v>8</v>
      </c>
      <c r="P2795" s="553" t="s">
        <v>28</v>
      </c>
    </row>
    <row r="2796" spans="1:16" x14ac:dyDescent="0.2">
      <c r="A2796" s="120" t="s">
        <v>3104</v>
      </c>
      <c r="B2796" s="553" t="s">
        <v>326</v>
      </c>
      <c r="C2796" s="554" t="s">
        <v>3141</v>
      </c>
      <c r="D2796" s="120">
        <v>1.7</v>
      </c>
      <c r="E2796" s="87" t="s">
        <v>26</v>
      </c>
      <c r="F2796" s="666">
        <v>191.780821917808</v>
      </c>
      <c r="G2796" s="554" t="s">
        <v>130</v>
      </c>
      <c r="H2796" s="120" t="s">
        <v>28</v>
      </c>
      <c r="I2796" s="554" t="s">
        <v>29</v>
      </c>
      <c r="J2796" s="552" t="s">
        <v>76</v>
      </c>
      <c r="K2796" s="552"/>
      <c r="L2796" s="552"/>
      <c r="M2796" s="554" t="s">
        <v>32</v>
      </c>
      <c r="N2796" s="91">
        <v>720</v>
      </c>
      <c r="O2796" s="120">
        <v>8</v>
      </c>
      <c r="P2796" s="553" t="s">
        <v>28</v>
      </c>
    </row>
    <row r="2797" spans="1:16" x14ac:dyDescent="0.2">
      <c r="A2797" s="120" t="s">
        <v>3104</v>
      </c>
      <c r="B2797" s="553" t="s">
        <v>326</v>
      </c>
      <c r="C2797" s="554" t="s">
        <v>3142</v>
      </c>
      <c r="D2797" s="120">
        <v>1.75</v>
      </c>
      <c r="E2797" s="87" t="s">
        <v>26</v>
      </c>
      <c r="F2797" s="666">
        <v>1972.60273972603</v>
      </c>
      <c r="G2797" s="554" t="s">
        <v>130</v>
      </c>
      <c r="H2797" s="120" t="s">
        <v>28</v>
      </c>
      <c r="I2797" s="554" t="s">
        <v>29</v>
      </c>
      <c r="J2797" s="552" t="s">
        <v>76</v>
      </c>
      <c r="K2797" s="552"/>
      <c r="L2797" s="552"/>
      <c r="M2797" s="554" t="s">
        <v>32</v>
      </c>
      <c r="N2797" s="91">
        <v>4600</v>
      </c>
      <c r="O2797" s="120">
        <v>8</v>
      </c>
      <c r="P2797" s="553" t="s">
        <v>28</v>
      </c>
    </row>
    <row r="2798" spans="1:16" x14ac:dyDescent="0.2">
      <c r="A2798" s="120" t="s">
        <v>3104</v>
      </c>
      <c r="B2798" s="553" t="s">
        <v>326</v>
      </c>
      <c r="C2798" s="554" t="s">
        <v>3143</v>
      </c>
      <c r="D2798" s="120">
        <v>1.75</v>
      </c>
      <c r="E2798" s="87" t="s">
        <v>26</v>
      </c>
      <c r="F2798" s="666">
        <v>1945.20547945205</v>
      </c>
      <c r="G2798" s="554" t="s">
        <v>130</v>
      </c>
      <c r="H2798" s="120" t="s">
        <v>28</v>
      </c>
      <c r="I2798" s="554" t="s">
        <v>29</v>
      </c>
      <c r="J2798" s="552" t="s">
        <v>76</v>
      </c>
      <c r="K2798" s="552"/>
      <c r="L2798" s="552"/>
      <c r="M2798" s="554" t="s">
        <v>32</v>
      </c>
      <c r="N2798" s="91">
        <v>4500</v>
      </c>
      <c r="O2798" s="120">
        <v>8</v>
      </c>
      <c r="P2798" s="553" t="s">
        <v>28</v>
      </c>
    </row>
    <row r="2799" spans="1:16" x14ac:dyDescent="0.2">
      <c r="A2799" s="120" t="s">
        <v>3104</v>
      </c>
      <c r="B2799" s="553" t="s">
        <v>326</v>
      </c>
      <c r="C2799" s="554" t="s">
        <v>3144</v>
      </c>
      <c r="D2799" s="120">
        <v>1.75</v>
      </c>
      <c r="E2799" s="87" t="s">
        <v>26</v>
      </c>
      <c r="F2799" s="666">
        <v>1863.01369863014</v>
      </c>
      <c r="G2799" s="554" t="s">
        <v>130</v>
      </c>
      <c r="H2799" s="120" t="s">
        <v>28</v>
      </c>
      <c r="I2799" s="554" t="s">
        <v>29</v>
      </c>
      <c r="J2799" s="552" t="s">
        <v>76</v>
      </c>
      <c r="K2799" s="552"/>
      <c r="L2799" s="552"/>
      <c r="M2799" s="554" t="s">
        <v>32</v>
      </c>
      <c r="N2799" s="91">
        <v>4300</v>
      </c>
      <c r="O2799" s="120">
        <v>8</v>
      </c>
      <c r="P2799" s="553" t="s">
        <v>28</v>
      </c>
    </row>
    <row r="2800" spans="1:16" x14ac:dyDescent="0.2">
      <c r="A2800" s="120" t="s">
        <v>3104</v>
      </c>
      <c r="B2800" s="553" t="s">
        <v>326</v>
      </c>
      <c r="C2800" s="554" t="s">
        <v>3145</v>
      </c>
      <c r="D2800" s="120">
        <v>1.75</v>
      </c>
      <c r="E2800" s="87" t="s">
        <v>26</v>
      </c>
      <c r="F2800" s="666">
        <v>191.780821917808</v>
      </c>
      <c r="G2800" s="554" t="s">
        <v>130</v>
      </c>
      <c r="H2800" s="120" t="s">
        <v>28</v>
      </c>
      <c r="I2800" s="554" t="s">
        <v>29</v>
      </c>
      <c r="J2800" s="552" t="s">
        <v>76</v>
      </c>
      <c r="K2800" s="552"/>
      <c r="L2800" s="552"/>
      <c r="M2800" s="554" t="s">
        <v>32</v>
      </c>
      <c r="N2800" s="91">
        <v>720</v>
      </c>
      <c r="O2800" s="120">
        <v>8</v>
      </c>
      <c r="P2800" s="553" t="s">
        <v>28</v>
      </c>
    </row>
    <row r="2801" spans="1:16" x14ac:dyDescent="0.2">
      <c r="A2801" s="120" t="s">
        <v>3104</v>
      </c>
      <c r="B2801" s="553" t="s">
        <v>326</v>
      </c>
      <c r="C2801" s="554" t="s">
        <v>3146</v>
      </c>
      <c r="D2801" s="120">
        <v>1.75</v>
      </c>
      <c r="E2801" s="87" t="s">
        <v>26</v>
      </c>
      <c r="F2801" s="666">
        <v>1315.0684931506801</v>
      </c>
      <c r="G2801" s="554" t="s">
        <v>130</v>
      </c>
      <c r="H2801" s="120" t="s">
        <v>28</v>
      </c>
      <c r="I2801" s="554" t="s">
        <v>29</v>
      </c>
      <c r="J2801" s="552" t="s">
        <v>76</v>
      </c>
      <c r="K2801" s="552"/>
      <c r="L2801" s="552"/>
      <c r="M2801" s="554" t="s">
        <v>32</v>
      </c>
      <c r="N2801" s="91">
        <v>8760</v>
      </c>
      <c r="O2801" s="120">
        <v>24</v>
      </c>
      <c r="P2801" s="553" t="s">
        <v>28</v>
      </c>
    </row>
    <row r="2802" spans="1:16" x14ac:dyDescent="0.2">
      <c r="A2802" s="120" t="s">
        <v>3104</v>
      </c>
      <c r="B2802" s="553" t="s">
        <v>326</v>
      </c>
      <c r="C2802" s="554" t="s">
        <v>3147</v>
      </c>
      <c r="D2802" s="120">
        <v>1.75</v>
      </c>
      <c r="E2802" s="87" t="s">
        <v>26</v>
      </c>
      <c r="F2802" s="666">
        <v>191.780821917808</v>
      </c>
      <c r="G2802" s="554" t="s">
        <v>130</v>
      </c>
      <c r="H2802" s="120" t="s">
        <v>28</v>
      </c>
      <c r="I2802" s="554" t="s">
        <v>29</v>
      </c>
      <c r="J2802" s="552" t="s">
        <v>76</v>
      </c>
      <c r="K2802" s="552"/>
      <c r="L2802" s="552"/>
      <c r="M2802" s="554" t="s">
        <v>32</v>
      </c>
      <c r="N2802" s="91">
        <v>720</v>
      </c>
      <c r="O2802" s="120">
        <v>8</v>
      </c>
      <c r="P2802" s="553" t="s">
        <v>28</v>
      </c>
    </row>
    <row r="2803" spans="1:16" x14ac:dyDescent="0.2">
      <c r="A2803" s="120" t="s">
        <v>3104</v>
      </c>
      <c r="B2803" s="553" t="s">
        <v>326</v>
      </c>
      <c r="C2803" s="554" t="s">
        <v>3148</v>
      </c>
      <c r="D2803" s="120">
        <v>1.75</v>
      </c>
      <c r="E2803" s="87" t="s">
        <v>26</v>
      </c>
      <c r="F2803" s="666">
        <v>273.97260273972603</v>
      </c>
      <c r="G2803" s="554" t="s">
        <v>130</v>
      </c>
      <c r="H2803" s="120" t="s">
        <v>28</v>
      </c>
      <c r="I2803" s="554" t="s">
        <v>29</v>
      </c>
      <c r="J2803" s="552" t="s">
        <v>76</v>
      </c>
      <c r="K2803" s="552"/>
      <c r="L2803" s="552"/>
      <c r="M2803" s="554" t="s">
        <v>32</v>
      </c>
      <c r="N2803" s="91">
        <v>1464</v>
      </c>
      <c r="O2803" s="120">
        <v>8</v>
      </c>
      <c r="P2803" s="553" t="s">
        <v>28</v>
      </c>
    </row>
    <row r="2804" spans="1:16" x14ac:dyDescent="0.2">
      <c r="A2804" s="120" t="s">
        <v>3104</v>
      </c>
      <c r="B2804" s="553" t="s">
        <v>326</v>
      </c>
      <c r="C2804" s="554" t="s">
        <v>3149</v>
      </c>
      <c r="D2804" s="120">
        <v>1.75</v>
      </c>
      <c r="E2804" s="87" t="s">
        <v>26</v>
      </c>
      <c r="F2804" s="666">
        <v>191.780821917808</v>
      </c>
      <c r="G2804" s="554" t="s">
        <v>130</v>
      </c>
      <c r="H2804" s="120" t="s">
        <v>28</v>
      </c>
      <c r="I2804" s="554" t="s">
        <v>29</v>
      </c>
      <c r="J2804" s="552" t="s">
        <v>76</v>
      </c>
      <c r="K2804" s="552"/>
      <c r="L2804" s="552"/>
      <c r="M2804" s="554" t="s">
        <v>32</v>
      </c>
      <c r="N2804" s="91">
        <v>720</v>
      </c>
      <c r="O2804" s="120">
        <v>8</v>
      </c>
      <c r="P2804" s="553" t="s">
        <v>28</v>
      </c>
    </row>
    <row r="2805" spans="1:16" x14ac:dyDescent="0.2">
      <c r="A2805" s="120" t="s">
        <v>3104</v>
      </c>
      <c r="B2805" s="553" t="s">
        <v>326</v>
      </c>
      <c r="C2805" s="554" t="s">
        <v>3150</v>
      </c>
      <c r="D2805" s="120">
        <v>1.75</v>
      </c>
      <c r="E2805" s="87" t="s">
        <v>26</v>
      </c>
      <c r="F2805" s="666">
        <v>95.890410958904098</v>
      </c>
      <c r="G2805" s="554" t="s">
        <v>130</v>
      </c>
      <c r="H2805" s="120" t="s">
        <v>28</v>
      </c>
      <c r="I2805" s="554" t="s">
        <v>29</v>
      </c>
      <c r="J2805" s="552" t="s">
        <v>76</v>
      </c>
      <c r="K2805" s="552"/>
      <c r="L2805" s="552"/>
      <c r="M2805" s="554" t="s">
        <v>32</v>
      </c>
      <c r="N2805" s="91">
        <v>360</v>
      </c>
      <c r="O2805" s="120">
        <v>8</v>
      </c>
      <c r="P2805" s="553" t="s">
        <v>28</v>
      </c>
    </row>
    <row r="2806" spans="1:16" x14ac:dyDescent="0.2">
      <c r="A2806" s="120" t="s">
        <v>3104</v>
      </c>
      <c r="B2806" s="553" t="s">
        <v>326</v>
      </c>
      <c r="C2806" s="554" t="s">
        <v>3151</v>
      </c>
      <c r="D2806" s="120">
        <v>1.75</v>
      </c>
      <c r="E2806" s="87" t="s">
        <v>26</v>
      </c>
      <c r="F2806" s="666">
        <v>165.20547945205499</v>
      </c>
      <c r="G2806" s="554" t="s">
        <v>130</v>
      </c>
      <c r="H2806" s="120" t="s">
        <v>28</v>
      </c>
      <c r="I2806" s="554" t="s">
        <v>29</v>
      </c>
      <c r="J2806" s="552" t="s">
        <v>76</v>
      </c>
      <c r="K2806" s="552"/>
      <c r="L2806" s="552"/>
      <c r="M2806" s="554" t="s">
        <v>32</v>
      </c>
      <c r="N2806" s="91">
        <v>8760</v>
      </c>
      <c r="O2806" s="120">
        <v>24</v>
      </c>
      <c r="P2806" s="553" t="s">
        <v>28</v>
      </c>
    </row>
    <row r="2807" spans="1:16" x14ac:dyDescent="0.2">
      <c r="A2807" s="120" t="s">
        <v>3104</v>
      </c>
      <c r="B2807" s="553" t="s">
        <v>326</v>
      </c>
      <c r="C2807" s="554" t="s">
        <v>3152</v>
      </c>
      <c r="D2807" s="120">
        <v>1.75</v>
      </c>
      <c r="E2807" s="87" t="s">
        <v>26</v>
      </c>
      <c r="F2807" s="666">
        <v>165.20547945205499</v>
      </c>
      <c r="G2807" s="554" t="s">
        <v>130</v>
      </c>
      <c r="H2807" s="120" t="s">
        <v>28</v>
      </c>
      <c r="I2807" s="554" t="s">
        <v>29</v>
      </c>
      <c r="J2807" s="552" t="s">
        <v>76</v>
      </c>
      <c r="K2807" s="552"/>
      <c r="L2807" s="552"/>
      <c r="M2807" s="554" t="s">
        <v>32</v>
      </c>
      <c r="N2807" s="91">
        <v>8760</v>
      </c>
      <c r="O2807" s="120">
        <v>24</v>
      </c>
      <c r="P2807" s="553" t="s">
        <v>28</v>
      </c>
    </row>
    <row r="2808" spans="1:16" x14ac:dyDescent="0.2">
      <c r="A2808" s="120" t="s">
        <v>3104</v>
      </c>
      <c r="B2808" s="553" t="s">
        <v>326</v>
      </c>
      <c r="C2808" s="554" t="s">
        <v>3153</v>
      </c>
      <c r="D2808" s="120">
        <v>1.75</v>
      </c>
      <c r="E2808" s="87" t="s">
        <v>26</v>
      </c>
      <c r="F2808" s="666">
        <v>165.20547945205499</v>
      </c>
      <c r="G2808" s="554" t="s">
        <v>130</v>
      </c>
      <c r="H2808" s="120" t="s">
        <v>28</v>
      </c>
      <c r="I2808" s="554" t="s">
        <v>29</v>
      </c>
      <c r="J2808" s="552" t="s">
        <v>76</v>
      </c>
      <c r="K2808" s="552"/>
      <c r="L2808" s="552"/>
      <c r="M2808" s="554" t="s">
        <v>32</v>
      </c>
      <c r="N2808" s="91">
        <v>8760</v>
      </c>
      <c r="O2808" s="120">
        <v>24</v>
      </c>
      <c r="P2808" s="553" t="s">
        <v>28</v>
      </c>
    </row>
    <row r="2809" spans="1:16" x14ac:dyDescent="0.2">
      <c r="A2809" s="120" t="s">
        <v>3104</v>
      </c>
      <c r="B2809" s="553" t="s">
        <v>326</v>
      </c>
      <c r="C2809" s="554" t="s">
        <v>3154</v>
      </c>
      <c r="D2809" s="120">
        <v>1.75</v>
      </c>
      <c r="E2809" s="87" t="s">
        <v>26</v>
      </c>
      <c r="F2809" s="666">
        <v>165.20547945205499</v>
      </c>
      <c r="G2809" s="554" t="s">
        <v>130</v>
      </c>
      <c r="H2809" s="120" t="s">
        <v>28</v>
      </c>
      <c r="I2809" s="554" t="s">
        <v>29</v>
      </c>
      <c r="J2809" s="552" t="s">
        <v>76</v>
      </c>
      <c r="K2809" s="552"/>
      <c r="L2809" s="552"/>
      <c r="M2809" s="554" t="s">
        <v>32</v>
      </c>
      <c r="N2809" s="91">
        <v>8760</v>
      </c>
      <c r="O2809" s="120">
        <v>24</v>
      </c>
      <c r="P2809" s="553" t="s">
        <v>28</v>
      </c>
    </row>
    <row r="2810" spans="1:16" x14ac:dyDescent="0.2">
      <c r="A2810" s="120" t="s">
        <v>3104</v>
      </c>
      <c r="B2810" s="553" t="s">
        <v>326</v>
      </c>
      <c r="C2810" s="554" t="s">
        <v>3155</v>
      </c>
      <c r="D2810" s="120">
        <v>1.75</v>
      </c>
      <c r="E2810" s="87" t="s">
        <v>26</v>
      </c>
      <c r="F2810" s="666">
        <v>165.20547945205499</v>
      </c>
      <c r="G2810" s="554" t="s">
        <v>130</v>
      </c>
      <c r="H2810" s="120" t="s">
        <v>28</v>
      </c>
      <c r="I2810" s="554" t="s">
        <v>29</v>
      </c>
      <c r="J2810" s="552" t="s">
        <v>76</v>
      </c>
      <c r="K2810" s="552"/>
      <c r="L2810" s="552"/>
      <c r="M2810" s="554" t="s">
        <v>32</v>
      </c>
      <c r="N2810" s="91">
        <v>8760</v>
      </c>
      <c r="O2810" s="120">
        <v>24</v>
      </c>
      <c r="P2810" s="553" t="s">
        <v>28</v>
      </c>
    </row>
    <row r="2811" spans="1:16" x14ac:dyDescent="0.2">
      <c r="A2811" s="120" t="s">
        <v>3104</v>
      </c>
      <c r="B2811" s="553" t="s">
        <v>326</v>
      </c>
      <c r="C2811" s="554" t="s">
        <v>3156</v>
      </c>
      <c r="D2811" s="120">
        <v>1.75</v>
      </c>
      <c r="E2811" s="87" t="s">
        <v>26</v>
      </c>
      <c r="F2811" s="666">
        <v>165.20547945205499</v>
      </c>
      <c r="G2811" s="554" t="s">
        <v>130</v>
      </c>
      <c r="H2811" s="120" t="s">
        <v>28</v>
      </c>
      <c r="I2811" s="554" t="s">
        <v>29</v>
      </c>
      <c r="J2811" s="552" t="s">
        <v>76</v>
      </c>
      <c r="K2811" s="552"/>
      <c r="L2811" s="552"/>
      <c r="M2811" s="554" t="s">
        <v>32</v>
      </c>
      <c r="N2811" s="91">
        <v>1450</v>
      </c>
      <c r="O2811" s="120">
        <v>8</v>
      </c>
      <c r="P2811" s="553" t="s">
        <v>28</v>
      </c>
    </row>
    <row r="2812" spans="1:16" x14ac:dyDescent="0.2">
      <c r="A2812" s="120" t="s">
        <v>3104</v>
      </c>
      <c r="B2812" s="553" t="s">
        <v>326</v>
      </c>
      <c r="C2812" s="554" t="s">
        <v>3157</v>
      </c>
      <c r="D2812" s="120">
        <v>1.75</v>
      </c>
      <c r="E2812" s="87" t="s">
        <v>26</v>
      </c>
      <c r="F2812" s="666">
        <v>165.20547945205499</v>
      </c>
      <c r="G2812" s="554" t="s">
        <v>130</v>
      </c>
      <c r="H2812" s="120" t="s">
        <v>28</v>
      </c>
      <c r="I2812" s="554" t="s">
        <v>29</v>
      </c>
      <c r="J2812" s="552" t="s">
        <v>76</v>
      </c>
      <c r="K2812" s="552"/>
      <c r="L2812" s="552"/>
      <c r="M2812" s="554" t="s">
        <v>32</v>
      </c>
      <c r="N2812" s="91">
        <v>720</v>
      </c>
      <c r="O2812" s="120">
        <v>8</v>
      </c>
      <c r="P2812" s="553" t="s">
        <v>28</v>
      </c>
    </row>
    <row r="2813" spans="1:16" x14ac:dyDescent="0.2">
      <c r="A2813" s="120" t="s">
        <v>3104</v>
      </c>
      <c r="B2813" s="553" t="s">
        <v>326</v>
      </c>
      <c r="C2813" s="554" t="s">
        <v>3158</v>
      </c>
      <c r="D2813" s="120">
        <v>1.75</v>
      </c>
      <c r="E2813" s="87" t="s">
        <v>26</v>
      </c>
      <c r="F2813" s="666">
        <v>191.780821917808</v>
      </c>
      <c r="G2813" s="554" t="s">
        <v>130</v>
      </c>
      <c r="H2813" s="120" t="s">
        <v>28</v>
      </c>
      <c r="I2813" s="554" t="s">
        <v>29</v>
      </c>
      <c r="J2813" s="552" t="s">
        <v>76</v>
      </c>
      <c r="K2813" s="552"/>
      <c r="L2813" s="552"/>
      <c r="M2813" s="554" t="s">
        <v>32</v>
      </c>
      <c r="N2813" s="91">
        <v>720</v>
      </c>
      <c r="O2813" s="120">
        <v>8</v>
      </c>
      <c r="P2813" s="553" t="s">
        <v>28</v>
      </c>
    </row>
    <row r="2814" spans="1:16" x14ac:dyDescent="0.2">
      <c r="A2814" s="120" t="s">
        <v>3104</v>
      </c>
      <c r="B2814" s="553" t="s">
        <v>326</v>
      </c>
      <c r="C2814" s="554" t="s">
        <v>3159</v>
      </c>
      <c r="D2814" s="120">
        <v>1.75</v>
      </c>
      <c r="E2814" s="87" t="s">
        <v>26</v>
      </c>
      <c r="F2814" s="666">
        <v>1526.19726027397</v>
      </c>
      <c r="G2814" s="554" t="s">
        <v>130</v>
      </c>
      <c r="H2814" s="120" t="s">
        <v>28</v>
      </c>
      <c r="I2814" s="554" t="s">
        <v>29</v>
      </c>
      <c r="J2814" s="552" t="s">
        <v>76</v>
      </c>
      <c r="K2814" s="552"/>
      <c r="L2814" s="552"/>
      <c r="M2814" s="554" t="s">
        <v>32</v>
      </c>
      <c r="N2814" s="91">
        <v>8760</v>
      </c>
      <c r="O2814" s="120">
        <v>24</v>
      </c>
      <c r="P2814" s="553" t="s">
        <v>28</v>
      </c>
    </row>
    <row r="2815" spans="1:16" x14ac:dyDescent="0.2">
      <c r="A2815" s="120" t="s">
        <v>3104</v>
      </c>
      <c r="B2815" s="553" t="s">
        <v>326</v>
      </c>
      <c r="C2815" s="554" t="s">
        <v>3160</v>
      </c>
      <c r="D2815" s="120">
        <v>1.75</v>
      </c>
      <c r="E2815" s="87" t="s">
        <v>26</v>
      </c>
      <c r="F2815" s="666">
        <v>82.191780821917803</v>
      </c>
      <c r="G2815" s="554" t="s">
        <v>130</v>
      </c>
      <c r="H2815" s="120" t="s">
        <v>28</v>
      </c>
      <c r="I2815" s="554" t="s">
        <v>29</v>
      </c>
      <c r="J2815" s="552" t="s">
        <v>76</v>
      </c>
      <c r="K2815" s="552"/>
      <c r="L2815" s="552"/>
      <c r="M2815" s="554" t="s">
        <v>32</v>
      </c>
      <c r="N2815" s="91">
        <v>720</v>
      </c>
      <c r="O2815" s="120">
        <v>8</v>
      </c>
      <c r="P2815" s="553" t="s">
        <v>28</v>
      </c>
    </row>
    <row r="2816" spans="1:16" x14ac:dyDescent="0.2">
      <c r="A2816" s="120" t="s">
        <v>3104</v>
      </c>
      <c r="B2816" s="553" t="s">
        <v>326</v>
      </c>
      <c r="C2816" s="554" t="s">
        <v>3161</v>
      </c>
      <c r="D2816" s="120">
        <v>1.78</v>
      </c>
      <c r="E2816" s="87" t="s">
        <v>26</v>
      </c>
      <c r="F2816" s="666">
        <v>29.589041095890401</v>
      </c>
      <c r="G2816" s="120" t="s">
        <v>264</v>
      </c>
      <c r="H2816" s="120" t="s">
        <v>28</v>
      </c>
      <c r="I2816" s="554" t="s">
        <v>29</v>
      </c>
      <c r="J2816" s="552" t="s">
        <v>76</v>
      </c>
      <c r="K2816" s="552"/>
      <c r="L2816" s="552"/>
      <c r="M2816" s="554" t="s">
        <v>32</v>
      </c>
      <c r="N2816" s="120">
        <v>2920</v>
      </c>
      <c r="O2816" s="120">
        <v>8</v>
      </c>
      <c r="P2816" s="553" t="s">
        <v>28</v>
      </c>
    </row>
    <row r="2817" spans="1:16" x14ac:dyDescent="0.2">
      <c r="A2817" s="120" t="s">
        <v>3104</v>
      </c>
      <c r="B2817" s="553" t="s">
        <v>326</v>
      </c>
      <c r="C2817" s="554" t="s">
        <v>3162</v>
      </c>
      <c r="D2817" s="120">
        <v>1.75</v>
      </c>
      <c r="E2817" s="87" t="s">
        <v>26</v>
      </c>
      <c r="F2817" s="666">
        <v>95.890410958904098</v>
      </c>
      <c r="G2817" s="120" t="s">
        <v>264</v>
      </c>
      <c r="H2817" s="120" t="s">
        <v>28</v>
      </c>
      <c r="I2817" s="554" t="s">
        <v>29</v>
      </c>
      <c r="J2817" s="552" t="s">
        <v>76</v>
      </c>
      <c r="K2817" s="552"/>
      <c r="L2817" s="552"/>
      <c r="M2817" s="554" t="s">
        <v>32</v>
      </c>
      <c r="N2817" s="120">
        <v>2920</v>
      </c>
      <c r="O2817" s="120">
        <v>8</v>
      </c>
      <c r="P2817" s="553" t="s">
        <v>28</v>
      </c>
    </row>
    <row r="2818" spans="1:16" x14ac:dyDescent="0.2">
      <c r="A2818" s="120" t="s">
        <v>3104</v>
      </c>
      <c r="B2818" s="553" t="s">
        <v>326</v>
      </c>
      <c r="C2818" s="554" t="s">
        <v>3163</v>
      </c>
      <c r="D2818" s="120">
        <v>1.75</v>
      </c>
      <c r="E2818" s="87" t="s">
        <v>26</v>
      </c>
      <c r="F2818" s="666">
        <v>65.753424657534197</v>
      </c>
      <c r="G2818" s="120" t="s">
        <v>264</v>
      </c>
      <c r="H2818" s="120" t="s">
        <v>28</v>
      </c>
      <c r="I2818" s="554" t="s">
        <v>29</v>
      </c>
      <c r="J2818" s="552" t="s">
        <v>76</v>
      </c>
      <c r="K2818" s="552"/>
      <c r="L2818" s="552"/>
      <c r="M2818" s="554" t="s">
        <v>32</v>
      </c>
      <c r="N2818" s="120">
        <v>2920</v>
      </c>
      <c r="O2818" s="120">
        <v>8</v>
      </c>
      <c r="P2818" s="553" t="s">
        <v>28</v>
      </c>
    </row>
    <row r="2819" spans="1:16" x14ac:dyDescent="0.2">
      <c r="A2819" s="120" t="s">
        <v>3104</v>
      </c>
      <c r="B2819" s="553" t="s">
        <v>326</v>
      </c>
      <c r="C2819" s="554" t="s">
        <v>3164</v>
      </c>
      <c r="D2819" s="120">
        <v>1.5</v>
      </c>
      <c r="E2819" s="87" t="s">
        <v>26</v>
      </c>
      <c r="F2819" s="666">
        <v>1808.21917808219</v>
      </c>
      <c r="G2819" s="120" t="s">
        <v>264</v>
      </c>
      <c r="H2819" s="120" t="s">
        <v>28</v>
      </c>
      <c r="I2819" s="554" t="s">
        <v>29</v>
      </c>
      <c r="J2819" s="552" t="s">
        <v>76</v>
      </c>
      <c r="K2819" s="552"/>
      <c r="L2819" s="552"/>
      <c r="M2819" s="554" t="s">
        <v>32</v>
      </c>
      <c r="N2819" s="120">
        <v>2920</v>
      </c>
      <c r="O2819" s="120">
        <v>8</v>
      </c>
      <c r="P2819" s="553" t="s">
        <v>28</v>
      </c>
    </row>
    <row r="2820" spans="1:16" x14ac:dyDescent="0.2">
      <c r="A2820" s="120" t="s">
        <v>3104</v>
      </c>
      <c r="B2820" s="553" t="s">
        <v>326</v>
      </c>
      <c r="C2820" s="554" t="s">
        <v>3165</v>
      </c>
      <c r="D2820" s="120">
        <v>1.75</v>
      </c>
      <c r="E2820" s="87" t="s">
        <v>26</v>
      </c>
      <c r="F2820" s="666">
        <v>547.94520547945206</v>
      </c>
      <c r="G2820" s="120" t="s">
        <v>264</v>
      </c>
      <c r="H2820" s="120" t="s">
        <v>28</v>
      </c>
      <c r="I2820" s="554" t="s">
        <v>29</v>
      </c>
      <c r="J2820" s="552" t="s">
        <v>76</v>
      </c>
      <c r="K2820" s="552"/>
      <c r="L2820" s="552"/>
      <c r="M2820" s="554" t="s">
        <v>32</v>
      </c>
      <c r="N2820" s="120">
        <v>2920</v>
      </c>
      <c r="O2820" s="120">
        <v>8</v>
      </c>
      <c r="P2820" s="553" t="s">
        <v>28</v>
      </c>
    </row>
    <row r="2821" spans="1:16" x14ac:dyDescent="0.2">
      <c r="A2821" s="120" t="s">
        <v>3104</v>
      </c>
      <c r="B2821" s="553" t="s">
        <v>3166</v>
      </c>
      <c r="C2821" s="554" t="s">
        <v>3167</v>
      </c>
      <c r="D2821" s="120">
        <v>0.2</v>
      </c>
      <c r="E2821" s="87" t="s">
        <v>26</v>
      </c>
      <c r="F2821" s="666">
        <v>165.20547945205499</v>
      </c>
      <c r="G2821" s="554" t="s">
        <v>3168</v>
      </c>
      <c r="H2821" s="120" t="s">
        <v>28</v>
      </c>
      <c r="I2821" s="554" t="s">
        <v>29</v>
      </c>
      <c r="J2821" s="552" t="s">
        <v>76</v>
      </c>
      <c r="K2821" s="552"/>
      <c r="L2821" s="552"/>
      <c r="M2821" s="554" t="s">
        <v>32</v>
      </c>
      <c r="N2821" s="120">
        <v>8760</v>
      </c>
      <c r="O2821" s="120">
        <v>24</v>
      </c>
      <c r="P2821" s="553" t="s">
        <v>28</v>
      </c>
    </row>
    <row r="2822" spans="1:16" x14ac:dyDescent="0.2">
      <c r="A2822" s="120" t="s">
        <v>3104</v>
      </c>
      <c r="B2822" s="553" t="s">
        <v>3166</v>
      </c>
      <c r="C2822" s="554" t="s">
        <v>3169</v>
      </c>
      <c r="D2822" s="120">
        <v>0.2</v>
      </c>
      <c r="E2822" s="87" t="s">
        <v>26</v>
      </c>
      <c r="F2822" s="87">
        <v>400</v>
      </c>
      <c r="G2822" s="554" t="s">
        <v>3168</v>
      </c>
      <c r="H2822" s="120" t="s">
        <v>28</v>
      </c>
      <c r="I2822" s="554" t="s">
        <v>29</v>
      </c>
      <c r="J2822" s="552" t="s">
        <v>76</v>
      </c>
      <c r="K2822" s="552"/>
      <c r="L2822" s="552"/>
      <c r="M2822" s="554" t="s">
        <v>32</v>
      </c>
      <c r="N2822" s="120">
        <v>8760</v>
      </c>
      <c r="O2822" s="120">
        <v>24</v>
      </c>
      <c r="P2822" s="553" t="s">
        <v>28</v>
      </c>
    </row>
    <row r="2823" spans="1:16" x14ac:dyDescent="0.2">
      <c r="A2823" s="120" t="s">
        <v>3104</v>
      </c>
      <c r="B2823" s="553" t="s">
        <v>3166</v>
      </c>
      <c r="C2823" s="554" t="s">
        <v>3170</v>
      </c>
      <c r="D2823" s="120">
        <v>0.2</v>
      </c>
      <c r="E2823" s="87" t="s">
        <v>26</v>
      </c>
      <c r="F2823" s="87">
        <v>400</v>
      </c>
      <c r="G2823" s="554" t="s">
        <v>3168</v>
      </c>
      <c r="H2823" s="120" t="s">
        <v>28</v>
      </c>
      <c r="I2823" s="554" t="s">
        <v>29</v>
      </c>
      <c r="J2823" s="552" t="s">
        <v>76</v>
      </c>
      <c r="K2823" s="552"/>
      <c r="L2823" s="552"/>
      <c r="M2823" s="554" t="s">
        <v>32</v>
      </c>
      <c r="N2823" s="120">
        <v>8760</v>
      </c>
      <c r="O2823" s="120">
        <v>24</v>
      </c>
      <c r="P2823" s="553" t="s">
        <v>28</v>
      </c>
    </row>
    <row r="2824" spans="1:16" x14ac:dyDescent="0.2">
      <c r="A2824" s="120" t="s">
        <v>3104</v>
      </c>
      <c r="B2824" s="553" t="s">
        <v>3166</v>
      </c>
      <c r="C2824" s="554" t="s">
        <v>3171</v>
      </c>
      <c r="D2824" s="120">
        <v>0.2</v>
      </c>
      <c r="E2824" s="87" t="s">
        <v>26</v>
      </c>
      <c r="F2824" s="87">
        <v>400</v>
      </c>
      <c r="G2824" s="554" t="s">
        <v>3168</v>
      </c>
      <c r="H2824" s="120" t="s">
        <v>28</v>
      </c>
      <c r="I2824" s="554" t="s">
        <v>29</v>
      </c>
      <c r="J2824" s="552" t="s">
        <v>76</v>
      </c>
      <c r="K2824" s="552"/>
      <c r="L2824" s="552"/>
      <c r="M2824" s="554" t="s">
        <v>32</v>
      </c>
      <c r="N2824" s="120">
        <v>8760</v>
      </c>
      <c r="O2824" s="120">
        <v>24</v>
      </c>
      <c r="P2824" s="553" t="s">
        <v>28</v>
      </c>
    </row>
    <row r="2825" spans="1:16" x14ac:dyDescent="0.2">
      <c r="A2825" s="120" t="s">
        <v>3104</v>
      </c>
      <c r="B2825" s="553" t="s">
        <v>3166</v>
      </c>
      <c r="C2825" s="554" t="s">
        <v>3172</v>
      </c>
      <c r="D2825" s="120">
        <v>0.2</v>
      </c>
      <c r="E2825" s="87" t="s">
        <v>26</v>
      </c>
      <c r="F2825" s="87">
        <v>400</v>
      </c>
      <c r="G2825" s="554" t="s">
        <v>3168</v>
      </c>
      <c r="H2825" s="120" t="s">
        <v>28</v>
      </c>
      <c r="I2825" s="554" t="s">
        <v>29</v>
      </c>
      <c r="J2825" s="552" t="s">
        <v>76</v>
      </c>
      <c r="K2825" s="552"/>
      <c r="L2825" s="552"/>
      <c r="M2825" s="554" t="s">
        <v>32</v>
      </c>
      <c r="N2825" s="120">
        <v>8760</v>
      </c>
      <c r="O2825" s="120">
        <v>24</v>
      </c>
      <c r="P2825" s="553" t="s">
        <v>28</v>
      </c>
    </row>
    <row r="2826" spans="1:16" x14ac:dyDescent="0.2">
      <c r="A2826" s="120" t="s">
        <v>3104</v>
      </c>
      <c r="B2826" s="553" t="s">
        <v>3166</v>
      </c>
      <c r="C2826" s="554" t="s">
        <v>3173</v>
      </c>
      <c r="D2826" s="120">
        <v>0.2</v>
      </c>
      <c r="E2826" s="87" t="s">
        <v>26</v>
      </c>
      <c r="F2826" s="87">
        <v>400</v>
      </c>
      <c r="G2826" s="554" t="s">
        <v>3168</v>
      </c>
      <c r="H2826" s="120" t="s">
        <v>28</v>
      </c>
      <c r="I2826" s="554" t="s">
        <v>29</v>
      </c>
      <c r="J2826" s="552" t="s">
        <v>76</v>
      </c>
      <c r="K2826" s="552"/>
      <c r="L2826" s="552"/>
      <c r="M2826" s="554" t="s">
        <v>32</v>
      </c>
      <c r="N2826" s="120">
        <v>8760</v>
      </c>
      <c r="O2826" s="120">
        <v>24</v>
      </c>
      <c r="P2826" s="553" t="s">
        <v>28</v>
      </c>
    </row>
    <row r="2827" spans="1:16" x14ac:dyDescent="0.2">
      <c r="A2827" s="120" t="s">
        <v>3104</v>
      </c>
      <c r="B2827" s="553" t="s">
        <v>3166</v>
      </c>
      <c r="C2827" s="554" t="s">
        <v>3174</v>
      </c>
      <c r="D2827" s="120">
        <v>0.2</v>
      </c>
      <c r="E2827" s="87" t="s">
        <v>26</v>
      </c>
      <c r="F2827" s="87">
        <v>400</v>
      </c>
      <c r="G2827" s="554" t="s">
        <v>3168</v>
      </c>
      <c r="H2827" s="120" t="s">
        <v>28</v>
      </c>
      <c r="I2827" s="554" t="s">
        <v>29</v>
      </c>
      <c r="J2827" s="552" t="s">
        <v>76</v>
      </c>
      <c r="K2827" s="552"/>
      <c r="L2827" s="552"/>
      <c r="M2827" s="554" t="s">
        <v>32</v>
      </c>
      <c r="N2827" s="120">
        <v>8760</v>
      </c>
      <c r="O2827" s="120">
        <v>24</v>
      </c>
      <c r="P2827" s="553" t="s">
        <v>28</v>
      </c>
    </row>
    <row r="2828" spans="1:16" x14ac:dyDescent="0.2">
      <c r="A2828" s="120" t="s">
        <v>3104</v>
      </c>
      <c r="B2828" s="553" t="s">
        <v>3166</v>
      </c>
      <c r="C2828" s="554" t="s">
        <v>3175</v>
      </c>
      <c r="D2828" s="120">
        <v>0.2</v>
      </c>
      <c r="E2828" s="87" t="s">
        <v>26</v>
      </c>
      <c r="F2828" s="87">
        <v>400</v>
      </c>
      <c r="G2828" s="554" t="s">
        <v>3168</v>
      </c>
      <c r="H2828" s="120" t="s">
        <v>28</v>
      </c>
      <c r="I2828" s="554" t="s">
        <v>29</v>
      </c>
      <c r="J2828" s="552" t="s">
        <v>76</v>
      </c>
      <c r="K2828" s="552"/>
      <c r="L2828" s="552"/>
      <c r="M2828" s="554" t="s">
        <v>32</v>
      </c>
      <c r="N2828" s="120">
        <v>8760</v>
      </c>
      <c r="O2828" s="120">
        <v>24</v>
      </c>
      <c r="P2828" s="553" t="s">
        <v>28</v>
      </c>
    </row>
    <row r="2829" spans="1:16" x14ac:dyDescent="0.2">
      <c r="A2829" s="120" t="s">
        <v>3104</v>
      </c>
      <c r="B2829" s="553" t="s">
        <v>3166</v>
      </c>
      <c r="C2829" s="554" t="s">
        <v>3176</v>
      </c>
      <c r="D2829" s="120">
        <v>0.2</v>
      </c>
      <c r="E2829" s="87" t="s">
        <v>26</v>
      </c>
      <c r="F2829" s="87">
        <v>400</v>
      </c>
      <c r="G2829" s="554" t="s">
        <v>3168</v>
      </c>
      <c r="H2829" s="120" t="s">
        <v>28</v>
      </c>
      <c r="I2829" s="554" t="s">
        <v>29</v>
      </c>
      <c r="J2829" s="552" t="s">
        <v>76</v>
      </c>
      <c r="K2829" s="552"/>
      <c r="L2829" s="552"/>
      <c r="M2829" s="554" t="s">
        <v>32</v>
      </c>
      <c r="N2829" s="120">
        <v>8760</v>
      </c>
      <c r="O2829" s="120">
        <v>24</v>
      </c>
      <c r="P2829" s="553" t="s">
        <v>28</v>
      </c>
    </row>
    <row r="2830" spans="1:16" x14ac:dyDescent="0.2">
      <c r="A2830" s="120" t="s">
        <v>3104</v>
      </c>
      <c r="B2830" s="553" t="s">
        <v>3166</v>
      </c>
      <c r="C2830" s="554" t="s">
        <v>3177</v>
      </c>
      <c r="D2830" s="120">
        <v>0.2</v>
      </c>
      <c r="E2830" s="87" t="s">
        <v>26</v>
      </c>
      <c r="F2830" s="87">
        <v>400</v>
      </c>
      <c r="G2830" s="554" t="s">
        <v>3168</v>
      </c>
      <c r="H2830" s="120" t="s">
        <v>28</v>
      </c>
      <c r="I2830" s="554" t="s">
        <v>29</v>
      </c>
      <c r="J2830" s="552" t="s">
        <v>76</v>
      </c>
      <c r="K2830" s="552"/>
      <c r="L2830" s="552"/>
      <c r="M2830" s="554" t="s">
        <v>32</v>
      </c>
      <c r="N2830" s="120">
        <v>8760</v>
      </c>
      <c r="O2830" s="120">
        <v>24</v>
      </c>
      <c r="P2830" s="553" t="s">
        <v>28</v>
      </c>
    </row>
    <row r="2831" spans="1:16" x14ac:dyDescent="0.2">
      <c r="A2831" s="120" t="s">
        <v>3104</v>
      </c>
      <c r="B2831" s="553" t="s">
        <v>3166</v>
      </c>
      <c r="C2831" s="554" t="s">
        <v>3178</v>
      </c>
      <c r="D2831" s="120">
        <v>0.2</v>
      </c>
      <c r="E2831" s="87" t="s">
        <v>26</v>
      </c>
      <c r="F2831" s="87">
        <v>400</v>
      </c>
      <c r="G2831" s="554" t="s">
        <v>3168</v>
      </c>
      <c r="H2831" s="120" t="s">
        <v>28</v>
      </c>
      <c r="I2831" s="554" t="s">
        <v>29</v>
      </c>
      <c r="J2831" s="552" t="s">
        <v>76</v>
      </c>
      <c r="K2831" s="552"/>
      <c r="L2831" s="552"/>
      <c r="M2831" s="554" t="s">
        <v>32</v>
      </c>
      <c r="N2831" s="120">
        <v>8760</v>
      </c>
      <c r="O2831" s="120">
        <v>24</v>
      </c>
      <c r="P2831" s="553" t="s">
        <v>28</v>
      </c>
    </row>
    <row r="2832" spans="1:16" x14ac:dyDescent="0.2">
      <c r="A2832" s="120" t="s">
        <v>3104</v>
      </c>
      <c r="B2832" s="553" t="s">
        <v>3179</v>
      </c>
      <c r="C2832" s="554" t="s">
        <v>3180</v>
      </c>
      <c r="D2832" s="87">
        <v>0.2</v>
      </c>
      <c r="E2832" s="87" t="s">
        <v>26</v>
      </c>
      <c r="F2832" s="87">
        <v>400</v>
      </c>
      <c r="G2832" s="120" t="s">
        <v>264</v>
      </c>
      <c r="H2832" s="120" t="s">
        <v>28</v>
      </c>
      <c r="I2832" s="554" t="s">
        <v>29</v>
      </c>
      <c r="J2832" s="552" t="s">
        <v>76</v>
      </c>
      <c r="K2832" s="552"/>
      <c r="L2832" s="552"/>
      <c r="M2832" s="554" t="s">
        <v>32</v>
      </c>
      <c r="N2832" s="120">
        <v>2920</v>
      </c>
      <c r="O2832" s="120">
        <v>8</v>
      </c>
      <c r="P2832" s="553" t="s">
        <v>28</v>
      </c>
    </row>
    <row r="2833" spans="1:16" x14ac:dyDescent="0.2">
      <c r="A2833" s="120" t="s">
        <v>3104</v>
      </c>
      <c r="B2833" s="553" t="s">
        <v>3179</v>
      </c>
      <c r="C2833" s="554" t="s">
        <v>3181</v>
      </c>
      <c r="D2833" s="87">
        <v>0.2</v>
      </c>
      <c r="E2833" s="87" t="s">
        <v>26</v>
      </c>
      <c r="F2833" s="87">
        <v>400</v>
      </c>
      <c r="G2833" s="120" t="s">
        <v>264</v>
      </c>
      <c r="H2833" s="120" t="s">
        <v>28</v>
      </c>
      <c r="I2833" s="554" t="s">
        <v>29</v>
      </c>
      <c r="J2833" s="552" t="s">
        <v>76</v>
      </c>
      <c r="K2833" s="552"/>
      <c r="L2833" s="552"/>
      <c r="M2833" s="554" t="s">
        <v>32</v>
      </c>
      <c r="N2833" s="120">
        <v>2920</v>
      </c>
      <c r="O2833" s="120">
        <v>8</v>
      </c>
      <c r="P2833" s="553" t="s">
        <v>28</v>
      </c>
    </row>
    <row r="2834" spans="1:16" x14ac:dyDescent="0.2">
      <c r="A2834" s="120" t="s">
        <v>3104</v>
      </c>
      <c r="B2834" s="553" t="s">
        <v>3179</v>
      </c>
      <c r="C2834" s="554" t="s">
        <v>3182</v>
      </c>
      <c r="D2834" s="87">
        <v>0.2</v>
      </c>
      <c r="E2834" s="87" t="s">
        <v>26</v>
      </c>
      <c r="F2834" s="87">
        <v>400</v>
      </c>
      <c r="G2834" s="120" t="s">
        <v>264</v>
      </c>
      <c r="H2834" s="120" t="s">
        <v>28</v>
      </c>
      <c r="I2834" s="554" t="s">
        <v>29</v>
      </c>
      <c r="J2834" s="552" t="s">
        <v>76</v>
      </c>
      <c r="K2834" s="552"/>
      <c r="L2834" s="552"/>
      <c r="M2834" s="554" t="s">
        <v>32</v>
      </c>
      <c r="N2834" s="120">
        <v>2920</v>
      </c>
      <c r="O2834" s="120">
        <v>8</v>
      </c>
      <c r="P2834" s="553" t="s">
        <v>28</v>
      </c>
    </row>
    <row r="2835" spans="1:16" x14ac:dyDescent="0.2">
      <c r="A2835" s="120" t="s">
        <v>3104</v>
      </c>
      <c r="B2835" s="553" t="s">
        <v>3183</v>
      </c>
      <c r="C2835" s="554" t="s">
        <v>3184</v>
      </c>
      <c r="D2835" s="87">
        <v>0.2</v>
      </c>
      <c r="E2835" s="87" t="s">
        <v>26</v>
      </c>
      <c r="F2835" s="87">
        <v>400</v>
      </c>
      <c r="G2835" s="120" t="s">
        <v>264</v>
      </c>
      <c r="H2835" s="120" t="s">
        <v>28</v>
      </c>
      <c r="I2835" s="554" t="s">
        <v>29</v>
      </c>
      <c r="J2835" s="552" t="s">
        <v>76</v>
      </c>
      <c r="K2835" s="552"/>
      <c r="L2835" s="552"/>
      <c r="M2835" s="554" t="s">
        <v>32</v>
      </c>
      <c r="N2835" s="120">
        <v>2920</v>
      </c>
      <c r="O2835" s="120">
        <v>8</v>
      </c>
      <c r="P2835" s="553" t="s">
        <v>28</v>
      </c>
    </row>
    <row r="2836" spans="1:16" x14ac:dyDescent="0.2">
      <c r="A2836" s="120" t="s">
        <v>3104</v>
      </c>
      <c r="B2836" s="553" t="s">
        <v>3183</v>
      </c>
      <c r="C2836" s="668" t="s">
        <v>3185</v>
      </c>
      <c r="D2836" s="87">
        <v>0.2</v>
      </c>
      <c r="E2836" s="87" t="s">
        <v>26</v>
      </c>
      <c r="F2836" s="87">
        <v>400</v>
      </c>
      <c r="G2836" s="120" t="s">
        <v>264</v>
      </c>
      <c r="H2836" s="120" t="s">
        <v>28</v>
      </c>
      <c r="I2836" s="554" t="s">
        <v>29</v>
      </c>
      <c r="J2836" s="552" t="s">
        <v>76</v>
      </c>
      <c r="K2836" s="552"/>
      <c r="L2836" s="552"/>
      <c r="M2836" s="554" t="s">
        <v>32</v>
      </c>
      <c r="N2836" s="120">
        <v>2920</v>
      </c>
      <c r="O2836" s="120">
        <v>8</v>
      </c>
      <c r="P2836" s="553" t="s">
        <v>28</v>
      </c>
    </row>
    <row r="2837" spans="1:16" x14ac:dyDescent="0.2">
      <c r="A2837" s="120" t="s">
        <v>3104</v>
      </c>
      <c r="B2837" s="553" t="s">
        <v>3105</v>
      </c>
      <c r="C2837" s="553" t="s">
        <v>3186</v>
      </c>
      <c r="D2837" s="87">
        <v>0.3</v>
      </c>
      <c r="E2837" s="87" t="s">
        <v>26</v>
      </c>
      <c r="F2837" s="87">
        <v>500</v>
      </c>
      <c r="G2837" s="120" t="s">
        <v>264</v>
      </c>
      <c r="H2837" s="120" t="s">
        <v>28</v>
      </c>
      <c r="I2837" s="554" t="s">
        <v>29</v>
      </c>
      <c r="J2837" s="552" t="s">
        <v>76</v>
      </c>
      <c r="K2837" s="552"/>
      <c r="L2837" s="552"/>
      <c r="M2837" s="554" t="s">
        <v>32</v>
      </c>
      <c r="N2837" s="120">
        <v>2920</v>
      </c>
      <c r="O2837" s="120">
        <v>8</v>
      </c>
      <c r="P2837" s="553" t="s">
        <v>28</v>
      </c>
    </row>
    <row r="2838" spans="1:16" x14ac:dyDescent="0.2">
      <c r="A2838" s="120" t="s">
        <v>3104</v>
      </c>
      <c r="B2838" s="553" t="s">
        <v>3187</v>
      </c>
      <c r="C2838" s="553" t="s">
        <v>3188</v>
      </c>
      <c r="D2838" s="87">
        <v>0.3</v>
      </c>
      <c r="E2838" s="87" t="s">
        <v>26</v>
      </c>
      <c r="F2838" s="87">
        <v>500</v>
      </c>
      <c r="G2838" s="120" t="s">
        <v>264</v>
      </c>
      <c r="H2838" s="120" t="s">
        <v>28</v>
      </c>
      <c r="I2838" s="554" t="s">
        <v>29</v>
      </c>
      <c r="J2838" s="552" t="s">
        <v>76</v>
      </c>
      <c r="K2838" s="552"/>
      <c r="L2838" s="552"/>
      <c r="M2838" s="554" t="s">
        <v>32</v>
      </c>
      <c r="N2838" s="120">
        <v>2920</v>
      </c>
      <c r="O2838" s="120">
        <v>8</v>
      </c>
      <c r="P2838" s="553" t="s">
        <v>28</v>
      </c>
    </row>
    <row r="2839" spans="1:16" x14ac:dyDescent="0.2">
      <c r="A2839" s="120" t="s">
        <v>3104</v>
      </c>
      <c r="B2839" s="553" t="s">
        <v>3189</v>
      </c>
      <c r="C2839" s="553" t="s">
        <v>3190</v>
      </c>
      <c r="D2839" s="87">
        <v>0.3</v>
      </c>
      <c r="E2839" s="87" t="s">
        <v>26</v>
      </c>
      <c r="F2839" s="87">
        <v>500</v>
      </c>
      <c r="G2839" s="120" t="s">
        <v>264</v>
      </c>
      <c r="H2839" s="120" t="s">
        <v>28</v>
      </c>
      <c r="I2839" s="554" t="s">
        <v>29</v>
      </c>
      <c r="J2839" s="552" t="s">
        <v>76</v>
      </c>
      <c r="K2839" s="552"/>
      <c r="L2839" s="552"/>
      <c r="M2839" s="554" t="s">
        <v>32</v>
      </c>
      <c r="N2839" s="120">
        <v>2920</v>
      </c>
      <c r="O2839" s="120">
        <v>8</v>
      </c>
      <c r="P2839" s="553" t="s">
        <v>28</v>
      </c>
    </row>
    <row r="2840" spans="1:16" x14ac:dyDescent="0.2">
      <c r="A2840" s="120" t="s">
        <v>3104</v>
      </c>
      <c r="B2840" s="553" t="s">
        <v>3189</v>
      </c>
      <c r="C2840" s="553" t="s">
        <v>3191</v>
      </c>
      <c r="D2840" s="87">
        <v>0.3</v>
      </c>
      <c r="E2840" s="87" t="s">
        <v>26</v>
      </c>
      <c r="F2840" s="87">
        <v>500</v>
      </c>
      <c r="G2840" s="120" t="s">
        <v>264</v>
      </c>
      <c r="H2840" s="120" t="s">
        <v>28</v>
      </c>
      <c r="I2840" s="554" t="s">
        <v>29</v>
      </c>
      <c r="J2840" s="552" t="s">
        <v>76</v>
      </c>
      <c r="K2840" s="552"/>
      <c r="L2840" s="552"/>
      <c r="M2840" s="554" t="s">
        <v>32</v>
      </c>
      <c r="N2840" s="120">
        <v>2920</v>
      </c>
      <c r="O2840" s="120">
        <v>8</v>
      </c>
      <c r="P2840" s="553" t="s">
        <v>28</v>
      </c>
    </row>
    <row r="2841" spans="1:16" x14ac:dyDescent="0.2">
      <c r="A2841" s="120" t="s">
        <v>3104</v>
      </c>
      <c r="B2841" s="553" t="s">
        <v>3189</v>
      </c>
      <c r="C2841" s="553" t="s">
        <v>3192</v>
      </c>
      <c r="D2841" s="87">
        <v>0.3</v>
      </c>
      <c r="E2841" s="87" t="s">
        <v>26</v>
      </c>
      <c r="F2841" s="87">
        <v>500</v>
      </c>
      <c r="G2841" s="120" t="s">
        <v>264</v>
      </c>
      <c r="H2841" s="120" t="s">
        <v>28</v>
      </c>
      <c r="I2841" s="554" t="s">
        <v>29</v>
      </c>
      <c r="J2841" s="552" t="s">
        <v>76</v>
      </c>
      <c r="K2841" s="552"/>
      <c r="L2841" s="552"/>
      <c r="M2841" s="554" t="s">
        <v>32</v>
      </c>
      <c r="N2841" s="120">
        <v>2920</v>
      </c>
      <c r="O2841" s="120">
        <v>8</v>
      </c>
      <c r="P2841" s="553" t="s">
        <v>28</v>
      </c>
    </row>
    <row r="2842" spans="1:16" x14ac:dyDescent="0.2">
      <c r="A2842" s="120" t="s">
        <v>3104</v>
      </c>
      <c r="B2842" s="553" t="s">
        <v>3189</v>
      </c>
      <c r="C2842" s="553" t="s">
        <v>3193</v>
      </c>
      <c r="D2842" s="87">
        <v>0.3</v>
      </c>
      <c r="E2842" s="87" t="s">
        <v>26</v>
      </c>
      <c r="F2842" s="87">
        <v>500</v>
      </c>
      <c r="G2842" s="120" t="s">
        <v>264</v>
      </c>
      <c r="H2842" s="120" t="s">
        <v>28</v>
      </c>
      <c r="I2842" s="554" t="s">
        <v>29</v>
      </c>
      <c r="J2842" s="552" t="s">
        <v>76</v>
      </c>
      <c r="K2842" s="552"/>
      <c r="L2842" s="552"/>
      <c r="M2842" s="554" t="s">
        <v>32</v>
      </c>
      <c r="N2842" s="120">
        <v>2920</v>
      </c>
      <c r="O2842" s="120">
        <v>8</v>
      </c>
      <c r="P2842" s="553" t="s">
        <v>28</v>
      </c>
    </row>
    <row r="2843" spans="1:16" x14ac:dyDescent="0.2">
      <c r="A2843" s="120" t="s">
        <v>3104</v>
      </c>
      <c r="B2843" s="553" t="s">
        <v>3189</v>
      </c>
      <c r="C2843" s="553" t="s">
        <v>3194</v>
      </c>
      <c r="D2843" s="87">
        <v>0.3</v>
      </c>
      <c r="E2843" s="87" t="s">
        <v>26</v>
      </c>
      <c r="F2843" s="87">
        <v>500</v>
      </c>
      <c r="G2843" s="120" t="s">
        <v>264</v>
      </c>
      <c r="H2843" s="120" t="s">
        <v>28</v>
      </c>
      <c r="I2843" s="554" t="s">
        <v>29</v>
      </c>
      <c r="J2843" s="552" t="s">
        <v>76</v>
      </c>
      <c r="K2843" s="552"/>
      <c r="L2843" s="552"/>
      <c r="M2843" s="554" t="s">
        <v>32</v>
      </c>
      <c r="N2843" s="120">
        <v>2920</v>
      </c>
      <c r="O2843" s="120">
        <v>8</v>
      </c>
      <c r="P2843" s="553" t="s">
        <v>28</v>
      </c>
    </row>
    <row r="2844" spans="1:16" x14ac:dyDescent="0.2">
      <c r="A2844" s="120" t="s">
        <v>3104</v>
      </c>
      <c r="B2844" s="553" t="s">
        <v>3195</v>
      </c>
      <c r="C2844" s="553" t="s">
        <v>3196</v>
      </c>
      <c r="D2844" s="87">
        <v>0.3</v>
      </c>
      <c r="E2844" s="87" t="s">
        <v>26</v>
      </c>
      <c r="F2844" s="87">
        <v>500</v>
      </c>
      <c r="G2844" s="120" t="s">
        <v>264</v>
      </c>
      <c r="H2844" s="120" t="s">
        <v>28</v>
      </c>
      <c r="I2844" s="554" t="s">
        <v>29</v>
      </c>
      <c r="J2844" s="552" t="s">
        <v>76</v>
      </c>
      <c r="K2844" s="552"/>
      <c r="L2844" s="552"/>
      <c r="M2844" s="554" t="s">
        <v>32</v>
      </c>
      <c r="N2844" s="120">
        <v>2920</v>
      </c>
      <c r="O2844" s="120">
        <v>8</v>
      </c>
      <c r="P2844" s="553" t="s">
        <v>28</v>
      </c>
    </row>
    <row r="2845" spans="1:16" x14ac:dyDescent="0.2">
      <c r="A2845" s="120" t="s">
        <v>3104</v>
      </c>
      <c r="B2845" s="553" t="s">
        <v>3109</v>
      </c>
      <c r="C2845" s="553" t="s">
        <v>3197</v>
      </c>
      <c r="D2845" s="87">
        <v>0.3</v>
      </c>
      <c r="E2845" s="87" t="s">
        <v>26</v>
      </c>
      <c r="F2845" s="87">
        <v>500</v>
      </c>
      <c r="G2845" s="120" t="s">
        <v>264</v>
      </c>
      <c r="H2845" s="120" t="s">
        <v>28</v>
      </c>
      <c r="I2845" s="554" t="s">
        <v>29</v>
      </c>
      <c r="J2845" s="552" t="s">
        <v>76</v>
      </c>
      <c r="K2845" s="552"/>
      <c r="L2845" s="552"/>
      <c r="M2845" s="554" t="s">
        <v>32</v>
      </c>
      <c r="N2845" s="120">
        <v>2920</v>
      </c>
      <c r="O2845" s="120">
        <v>8</v>
      </c>
      <c r="P2845" s="553" t="s">
        <v>28</v>
      </c>
    </row>
    <row r="2846" spans="1:16" x14ac:dyDescent="0.2">
      <c r="A2846" s="120" t="s">
        <v>3104</v>
      </c>
      <c r="B2846" s="553" t="s">
        <v>3109</v>
      </c>
      <c r="C2846" s="553" t="s">
        <v>3198</v>
      </c>
      <c r="D2846" s="87">
        <v>0.3</v>
      </c>
      <c r="E2846" s="87" t="s">
        <v>26</v>
      </c>
      <c r="F2846" s="87">
        <v>500</v>
      </c>
      <c r="G2846" s="120" t="s">
        <v>264</v>
      </c>
      <c r="H2846" s="120" t="s">
        <v>28</v>
      </c>
      <c r="I2846" s="554" t="s">
        <v>29</v>
      </c>
      <c r="J2846" s="552" t="s">
        <v>76</v>
      </c>
      <c r="K2846" s="552"/>
      <c r="L2846" s="552"/>
      <c r="M2846" s="554" t="s">
        <v>32</v>
      </c>
      <c r="N2846" s="120">
        <v>2920</v>
      </c>
      <c r="O2846" s="120">
        <v>8</v>
      </c>
      <c r="P2846" s="553" t="s">
        <v>28</v>
      </c>
    </row>
    <row r="2847" spans="1:16" x14ac:dyDescent="0.2">
      <c r="A2847" s="120" t="s">
        <v>3104</v>
      </c>
      <c r="B2847" s="553" t="s">
        <v>3199</v>
      </c>
      <c r="C2847" s="553" t="s">
        <v>3200</v>
      </c>
      <c r="D2847" s="87">
        <v>0.3</v>
      </c>
      <c r="E2847" s="87" t="s">
        <v>26</v>
      </c>
      <c r="F2847" s="87">
        <v>500</v>
      </c>
      <c r="G2847" s="120" t="s">
        <v>264</v>
      </c>
      <c r="H2847" s="120" t="s">
        <v>28</v>
      </c>
      <c r="I2847" s="554" t="s">
        <v>29</v>
      </c>
      <c r="J2847" s="552" t="s">
        <v>76</v>
      </c>
      <c r="K2847" s="552"/>
      <c r="L2847" s="552"/>
      <c r="M2847" s="554" t="s">
        <v>32</v>
      </c>
      <c r="N2847" s="120">
        <v>2920</v>
      </c>
      <c r="O2847" s="120">
        <v>8</v>
      </c>
      <c r="P2847" s="553" t="s">
        <v>28</v>
      </c>
    </row>
    <row r="2848" spans="1:16" x14ac:dyDescent="0.2">
      <c r="A2848" s="120" t="s">
        <v>3104</v>
      </c>
      <c r="B2848" s="553" t="s">
        <v>3201</v>
      </c>
      <c r="C2848" s="121" t="s">
        <v>3202</v>
      </c>
      <c r="D2848" s="113">
        <v>0.3</v>
      </c>
      <c r="E2848" s="113" t="s">
        <v>26</v>
      </c>
      <c r="F2848" s="113">
        <v>500</v>
      </c>
      <c r="G2848" s="91" t="s">
        <v>264</v>
      </c>
      <c r="H2848" s="120" t="s">
        <v>28</v>
      </c>
      <c r="I2848" s="554" t="s">
        <v>29</v>
      </c>
      <c r="J2848" s="552" t="s">
        <v>76</v>
      </c>
      <c r="K2848" s="552"/>
      <c r="L2848" s="552"/>
      <c r="M2848" s="554" t="s">
        <v>32</v>
      </c>
      <c r="N2848" s="120">
        <v>2920</v>
      </c>
      <c r="O2848" s="120">
        <v>8</v>
      </c>
      <c r="P2848" s="553" t="s">
        <v>28</v>
      </c>
    </row>
    <row r="2849" spans="1:16" x14ac:dyDescent="0.2">
      <c r="A2849" s="120" t="s">
        <v>3104</v>
      </c>
      <c r="B2849" s="553" t="s">
        <v>3201</v>
      </c>
      <c r="C2849" s="121" t="s">
        <v>3203</v>
      </c>
      <c r="D2849" s="113">
        <v>0.4</v>
      </c>
      <c r="E2849" s="113" t="s">
        <v>26</v>
      </c>
      <c r="F2849" s="113">
        <v>800</v>
      </c>
      <c r="G2849" s="91" t="s">
        <v>264</v>
      </c>
      <c r="H2849" s="120" t="s">
        <v>28</v>
      </c>
      <c r="I2849" s="554" t="s">
        <v>29</v>
      </c>
      <c r="J2849" s="552" t="s">
        <v>76</v>
      </c>
      <c r="K2849" s="552"/>
      <c r="L2849" s="552"/>
      <c r="M2849" s="554" t="s">
        <v>32</v>
      </c>
      <c r="N2849" s="120">
        <v>2920</v>
      </c>
      <c r="O2849" s="120">
        <v>8</v>
      </c>
      <c r="P2849" s="553" t="s">
        <v>28</v>
      </c>
    </row>
    <row r="2850" spans="1:16" x14ac:dyDescent="0.2">
      <c r="A2850" s="120" t="s">
        <v>3104</v>
      </c>
      <c r="B2850" s="553" t="s">
        <v>3179</v>
      </c>
      <c r="C2850" s="121" t="s">
        <v>3204</v>
      </c>
      <c r="D2850" s="113">
        <v>0.05</v>
      </c>
      <c r="E2850" s="113" t="s">
        <v>26</v>
      </c>
      <c r="F2850" s="113">
        <f>D2850*1000*2</f>
        <v>100</v>
      </c>
      <c r="G2850" s="552" t="s">
        <v>3205</v>
      </c>
      <c r="H2850" s="120" t="s">
        <v>28</v>
      </c>
      <c r="I2850" s="554" t="s">
        <v>29</v>
      </c>
      <c r="J2850" s="552" t="s">
        <v>76</v>
      </c>
      <c r="K2850" s="552"/>
      <c r="L2850" s="552"/>
      <c r="M2850" s="554" t="s">
        <v>32</v>
      </c>
      <c r="N2850" s="120">
        <v>2920</v>
      </c>
      <c r="O2850" s="120">
        <v>8</v>
      </c>
      <c r="P2850" s="553" t="s">
        <v>28</v>
      </c>
    </row>
    <row r="2851" spans="1:16" x14ac:dyDescent="0.2">
      <c r="A2851" s="120" t="s">
        <v>3104</v>
      </c>
      <c r="B2851" s="553" t="s">
        <v>3179</v>
      </c>
      <c r="C2851" s="121" t="s">
        <v>3206</v>
      </c>
      <c r="D2851" s="113">
        <v>0.05</v>
      </c>
      <c r="E2851" s="113" t="s">
        <v>26</v>
      </c>
      <c r="F2851" s="113">
        <f t="shared" ref="F2851:F2875" si="13">D2851*1000*2</f>
        <v>100</v>
      </c>
      <c r="G2851" s="552" t="s">
        <v>3205</v>
      </c>
      <c r="H2851" s="120" t="s">
        <v>28</v>
      </c>
      <c r="I2851" s="554" t="s">
        <v>29</v>
      </c>
      <c r="J2851" s="552" t="s">
        <v>76</v>
      </c>
      <c r="K2851" s="552"/>
      <c r="L2851" s="552"/>
      <c r="M2851" s="554" t="s">
        <v>32</v>
      </c>
      <c r="N2851" s="120">
        <v>2920</v>
      </c>
      <c r="O2851" s="120">
        <v>8</v>
      </c>
      <c r="P2851" s="553" t="s">
        <v>28</v>
      </c>
    </row>
    <row r="2852" spans="1:16" x14ac:dyDescent="0.2">
      <c r="A2852" s="120" t="s">
        <v>3104</v>
      </c>
      <c r="B2852" s="553" t="s">
        <v>3189</v>
      </c>
      <c r="C2852" s="121" t="s">
        <v>3207</v>
      </c>
      <c r="D2852" s="113">
        <v>0.05</v>
      </c>
      <c r="E2852" s="113" t="s">
        <v>26</v>
      </c>
      <c r="F2852" s="113">
        <f t="shared" si="13"/>
        <v>100</v>
      </c>
      <c r="G2852" s="552" t="s">
        <v>3205</v>
      </c>
      <c r="H2852" s="120" t="s">
        <v>28</v>
      </c>
      <c r="I2852" s="554" t="s">
        <v>29</v>
      </c>
      <c r="J2852" s="552" t="s">
        <v>76</v>
      </c>
      <c r="K2852" s="552"/>
      <c r="L2852" s="552"/>
      <c r="M2852" s="554" t="s">
        <v>32</v>
      </c>
      <c r="N2852" s="120">
        <v>2920</v>
      </c>
      <c r="O2852" s="120">
        <v>8</v>
      </c>
      <c r="P2852" s="553" t="s">
        <v>28</v>
      </c>
    </row>
    <row r="2853" spans="1:16" x14ac:dyDescent="0.2">
      <c r="A2853" s="120" t="s">
        <v>3104</v>
      </c>
      <c r="B2853" s="553" t="s">
        <v>3109</v>
      </c>
      <c r="C2853" s="121" t="s">
        <v>3208</v>
      </c>
      <c r="D2853" s="113">
        <v>0.05</v>
      </c>
      <c r="E2853" s="113" t="s">
        <v>26</v>
      </c>
      <c r="F2853" s="113">
        <f t="shared" si="13"/>
        <v>100</v>
      </c>
      <c r="G2853" s="552" t="s">
        <v>3205</v>
      </c>
      <c r="H2853" s="120" t="s">
        <v>28</v>
      </c>
      <c r="I2853" s="554" t="s">
        <v>29</v>
      </c>
      <c r="J2853" s="552" t="s">
        <v>76</v>
      </c>
      <c r="K2853" s="552"/>
      <c r="L2853" s="552"/>
      <c r="M2853" s="554" t="s">
        <v>32</v>
      </c>
      <c r="N2853" s="120">
        <v>2920</v>
      </c>
      <c r="O2853" s="120">
        <v>8</v>
      </c>
      <c r="P2853" s="553" t="s">
        <v>28</v>
      </c>
    </row>
    <row r="2854" spans="1:16" x14ac:dyDescent="0.2">
      <c r="A2854" s="120" t="s">
        <v>3104</v>
      </c>
      <c r="B2854" s="553" t="s">
        <v>3109</v>
      </c>
      <c r="C2854" s="121" t="s">
        <v>3209</v>
      </c>
      <c r="D2854" s="113">
        <v>0.05</v>
      </c>
      <c r="E2854" s="113" t="s">
        <v>26</v>
      </c>
      <c r="F2854" s="113">
        <f t="shared" si="13"/>
        <v>100</v>
      </c>
      <c r="G2854" s="552" t="s">
        <v>3205</v>
      </c>
      <c r="H2854" s="120" t="s">
        <v>28</v>
      </c>
      <c r="I2854" s="554" t="s">
        <v>29</v>
      </c>
      <c r="J2854" s="552" t="s">
        <v>76</v>
      </c>
      <c r="K2854" s="552"/>
      <c r="L2854" s="552"/>
      <c r="M2854" s="554" t="s">
        <v>32</v>
      </c>
      <c r="N2854" s="120">
        <v>2920</v>
      </c>
      <c r="O2854" s="120">
        <v>8</v>
      </c>
      <c r="P2854" s="553" t="s">
        <v>28</v>
      </c>
    </row>
    <row r="2855" spans="1:16" x14ac:dyDescent="0.2">
      <c r="A2855" s="120" t="s">
        <v>3104</v>
      </c>
      <c r="B2855" s="553" t="s">
        <v>3109</v>
      </c>
      <c r="C2855" s="121" t="s">
        <v>3210</v>
      </c>
      <c r="D2855" s="113">
        <v>0.05</v>
      </c>
      <c r="E2855" s="113" t="s">
        <v>26</v>
      </c>
      <c r="F2855" s="113">
        <f t="shared" si="13"/>
        <v>100</v>
      </c>
      <c r="G2855" s="552" t="s">
        <v>3205</v>
      </c>
      <c r="H2855" s="120" t="s">
        <v>28</v>
      </c>
      <c r="I2855" s="554" t="s">
        <v>29</v>
      </c>
      <c r="J2855" s="552" t="s">
        <v>76</v>
      </c>
      <c r="K2855" s="552"/>
      <c r="L2855" s="552"/>
      <c r="M2855" s="554" t="s">
        <v>32</v>
      </c>
      <c r="N2855" s="120">
        <v>2920</v>
      </c>
      <c r="O2855" s="120">
        <v>8</v>
      </c>
      <c r="P2855" s="553" t="s">
        <v>28</v>
      </c>
    </row>
    <row r="2856" spans="1:16" x14ac:dyDescent="0.2">
      <c r="A2856" s="120" t="s">
        <v>3104</v>
      </c>
      <c r="B2856" s="553" t="s">
        <v>3109</v>
      </c>
      <c r="C2856" s="121" t="s">
        <v>3211</v>
      </c>
      <c r="D2856" s="113">
        <v>0.05</v>
      </c>
      <c r="E2856" s="113" t="s">
        <v>26</v>
      </c>
      <c r="F2856" s="113">
        <f t="shared" si="13"/>
        <v>100</v>
      </c>
      <c r="G2856" s="552" t="s">
        <v>3205</v>
      </c>
      <c r="H2856" s="120" t="s">
        <v>28</v>
      </c>
      <c r="I2856" s="554" t="s">
        <v>29</v>
      </c>
      <c r="J2856" s="552" t="s">
        <v>76</v>
      </c>
      <c r="K2856" s="552"/>
      <c r="L2856" s="552"/>
      <c r="M2856" s="554" t="s">
        <v>32</v>
      </c>
      <c r="N2856" s="120">
        <v>2920</v>
      </c>
      <c r="O2856" s="120">
        <v>8</v>
      </c>
      <c r="P2856" s="553" t="s">
        <v>28</v>
      </c>
    </row>
    <row r="2857" spans="1:16" x14ac:dyDescent="0.2">
      <c r="A2857" s="120" t="s">
        <v>3104</v>
      </c>
      <c r="B2857" s="553" t="s">
        <v>3109</v>
      </c>
      <c r="C2857" s="121" t="s">
        <v>3212</v>
      </c>
      <c r="D2857" s="113">
        <v>0.05</v>
      </c>
      <c r="E2857" s="113" t="s">
        <v>26</v>
      </c>
      <c r="F2857" s="113">
        <f t="shared" si="13"/>
        <v>100</v>
      </c>
      <c r="G2857" s="552" t="s">
        <v>3205</v>
      </c>
      <c r="H2857" s="120" t="s">
        <v>28</v>
      </c>
      <c r="I2857" s="554" t="s">
        <v>29</v>
      </c>
      <c r="J2857" s="552" t="s">
        <v>76</v>
      </c>
      <c r="K2857" s="552"/>
      <c r="L2857" s="552"/>
      <c r="M2857" s="554" t="s">
        <v>32</v>
      </c>
      <c r="N2857" s="120">
        <v>2920</v>
      </c>
      <c r="O2857" s="120">
        <v>8</v>
      </c>
      <c r="P2857" s="553" t="s">
        <v>28</v>
      </c>
    </row>
    <row r="2858" spans="1:16" x14ac:dyDescent="0.2">
      <c r="A2858" s="120" t="s">
        <v>3104</v>
      </c>
      <c r="B2858" s="553" t="s">
        <v>3109</v>
      </c>
      <c r="C2858" s="121" t="s">
        <v>3213</v>
      </c>
      <c r="D2858" s="113">
        <v>0.05</v>
      </c>
      <c r="E2858" s="113" t="s">
        <v>26</v>
      </c>
      <c r="F2858" s="113">
        <f t="shared" si="13"/>
        <v>100</v>
      </c>
      <c r="G2858" s="552" t="s">
        <v>3205</v>
      </c>
      <c r="H2858" s="120" t="s">
        <v>28</v>
      </c>
      <c r="I2858" s="554" t="s">
        <v>29</v>
      </c>
      <c r="J2858" s="552" t="s">
        <v>76</v>
      </c>
      <c r="K2858" s="552"/>
      <c r="L2858" s="552"/>
      <c r="M2858" s="554" t="s">
        <v>32</v>
      </c>
      <c r="N2858" s="120">
        <v>2920</v>
      </c>
      <c r="O2858" s="120">
        <v>8</v>
      </c>
      <c r="P2858" s="553" t="s">
        <v>28</v>
      </c>
    </row>
    <row r="2859" spans="1:16" x14ac:dyDescent="0.2">
      <c r="A2859" s="120" t="s">
        <v>3104</v>
      </c>
      <c r="B2859" s="553" t="s">
        <v>3109</v>
      </c>
      <c r="C2859" s="121" t="s">
        <v>3214</v>
      </c>
      <c r="D2859" s="113">
        <v>0.05</v>
      </c>
      <c r="E2859" s="113" t="s">
        <v>26</v>
      </c>
      <c r="F2859" s="113">
        <f t="shared" si="13"/>
        <v>100</v>
      </c>
      <c r="G2859" s="552" t="s">
        <v>3205</v>
      </c>
      <c r="H2859" s="120" t="s">
        <v>28</v>
      </c>
      <c r="I2859" s="554" t="s">
        <v>29</v>
      </c>
      <c r="J2859" s="552" t="s">
        <v>76</v>
      </c>
      <c r="K2859" s="552"/>
      <c r="L2859" s="552"/>
      <c r="M2859" s="554" t="s">
        <v>32</v>
      </c>
      <c r="N2859" s="120">
        <v>2920</v>
      </c>
      <c r="O2859" s="120">
        <v>8</v>
      </c>
      <c r="P2859" s="553" t="s">
        <v>28</v>
      </c>
    </row>
    <row r="2860" spans="1:16" x14ac:dyDescent="0.2">
      <c r="A2860" s="120" t="s">
        <v>3104</v>
      </c>
      <c r="B2860" s="553" t="s">
        <v>3109</v>
      </c>
      <c r="C2860" s="121" t="s">
        <v>3215</v>
      </c>
      <c r="D2860" s="113">
        <v>0.05</v>
      </c>
      <c r="E2860" s="113" t="s">
        <v>26</v>
      </c>
      <c r="F2860" s="113">
        <f t="shared" si="13"/>
        <v>100</v>
      </c>
      <c r="G2860" s="552" t="s">
        <v>3205</v>
      </c>
      <c r="H2860" s="120" t="s">
        <v>28</v>
      </c>
      <c r="I2860" s="554" t="s">
        <v>29</v>
      </c>
      <c r="J2860" s="552" t="s">
        <v>76</v>
      </c>
      <c r="K2860" s="552"/>
      <c r="L2860" s="552"/>
      <c r="M2860" s="554" t="s">
        <v>32</v>
      </c>
      <c r="N2860" s="120">
        <v>2920</v>
      </c>
      <c r="O2860" s="120">
        <v>8</v>
      </c>
      <c r="P2860" s="553" t="s">
        <v>28</v>
      </c>
    </row>
    <row r="2861" spans="1:16" x14ac:dyDescent="0.2">
      <c r="A2861" s="120" t="s">
        <v>3104</v>
      </c>
      <c r="B2861" s="553" t="s">
        <v>3109</v>
      </c>
      <c r="C2861" s="121" t="s">
        <v>3216</v>
      </c>
      <c r="D2861" s="113">
        <v>0.05</v>
      </c>
      <c r="E2861" s="113" t="s">
        <v>26</v>
      </c>
      <c r="F2861" s="113">
        <f t="shared" si="13"/>
        <v>100</v>
      </c>
      <c r="G2861" s="552" t="s">
        <v>3205</v>
      </c>
      <c r="H2861" s="120" t="s">
        <v>28</v>
      </c>
      <c r="I2861" s="554" t="s">
        <v>29</v>
      </c>
      <c r="J2861" s="552" t="s">
        <v>76</v>
      </c>
      <c r="K2861" s="552"/>
      <c r="L2861" s="552"/>
      <c r="M2861" s="554" t="s">
        <v>32</v>
      </c>
      <c r="N2861" s="120">
        <v>2920</v>
      </c>
      <c r="O2861" s="120">
        <v>8</v>
      </c>
      <c r="P2861" s="553" t="s">
        <v>28</v>
      </c>
    </row>
    <row r="2862" spans="1:16" x14ac:dyDescent="0.2">
      <c r="A2862" s="120" t="s">
        <v>3104</v>
      </c>
      <c r="B2862" s="553" t="s">
        <v>3109</v>
      </c>
      <c r="C2862" s="121" t="s">
        <v>3217</v>
      </c>
      <c r="D2862" s="113">
        <v>0.05</v>
      </c>
      <c r="E2862" s="113" t="s">
        <v>26</v>
      </c>
      <c r="F2862" s="113">
        <f t="shared" si="13"/>
        <v>100</v>
      </c>
      <c r="G2862" s="552" t="s">
        <v>3205</v>
      </c>
      <c r="H2862" s="120" t="s">
        <v>28</v>
      </c>
      <c r="I2862" s="554" t="s">
        <v>29</v>
      </c>
      <c r="J2862" s="552" t="s">
        <v>76</v>
      </c>
      <c r="K2862" s="552"/>
      <c r="L2862" s="552"/>
      <c r="M2862" s="554" t="s">
        <v>32</v>
      </c>
      <c r="N2862" s="120">
        <v>2920</v>
      </c>
      <c r="O2862" s="120">
        <v>8</v>
      </c>
      <c r="P2862" s="553" t="s">
        <v>28</v>
      </c>
    </row>
    <row r="2863" spans="1:16" x14ac:dyDescent="0.2">
      <c r="A2863" s="120" t="s">
        <v>3104</v>
      </c>
      <c r="B2863" s="553" t="s">
        <v>3199</v>
      </c>
      <c r="C2863" s="121" t="s">
        <v>3218</v>
      </c>
      <c r="D2863" s="113">
        <v>0.05</v>
      </c>
      <c r="E2863" s="113" t="s">
        <v>26</v>
      </c>
      <c r="F2863" s="113">
        <f t="shared" si="13"/>
        <v>100</v>
      </c>
      <c r="G2863" s="552" t="s">
        <v>3205</v>
      </c>
      <c r="H2863" s="120" t="s">
        <v>28</v>
      </c>
      <c r="I2863" s="554" t="s">
        <v>29</v>
      </c>
      <c r="J2863" s="552" t="s">
        <v>76</v>
      </c>
      <c r="K2863" s="552"/>
      <c r="L2863" s="552"/>
      <c r="M2863" s="554" t="s">
        <v>32</v>
      </c>
      <c r="N2863" s="120">
        <v>2920</v>
      </c>
      <c r="O2863" s="120">
        <v>8</v>
      </c>
      <c r="P2863" s="553" t="s">
        <v>28</v>
      </c>
    </row>
    <row r="2864" spans="1:16" x14ac:dyDescent="0.2">
      <c r="A2864" s="120" t="s">
        <v>3104</v>
      </c>
      <c r="B2864" s="553" t="s">
        <v>3199</v>
      </c>
      <c r="C2864" s="121" t="s">
        <v>3219</v>
      </c>
      <c r="D2864" s="113">
        <v>0.05</v>
      </c>
      <c r="E2864" s="113" t="s">
        <v>26</v>
      </c>
      <c r="F2864" s="113">
        <f t="shared" si="13"/>
        <v>100</v>
      </c>
      <c r="G2864" s="552" t="s">
        <v>3205</v>
      </c>
      <c r="H2864" s="120" t="s">
        <v>28</v>
      </c>
      <c r="I2864" s="554" t="s">
        <v>29</v>
      </c>
      <c r="J2864" s="552" t="s">
        <v>76</v>
      </c>
      <c r="K2864" s="552"/>
      <c r="L2864" s="552"/>
      <c r="M2864" s="554" t="s">
        <v>32</v>
      </c>
      <c r="N2864" s="120">
        <v>2920</v>
      </c>
      <c r="O2864" s="120">
        <v>8</v>
      </c>
      <c r="P2864" s="553" t="s">
        <v>28</v>
      </c>
    </row>
    <row r="2865" spans="1:16" x14ac:dyDescent="0.2">
      <c r="A2865" s="120" t="s">
        <v>3104</v>
      </c>
      <c r="B2865" s="553" t="s">
        <v>3199</v>
      </c>
      <c r="C2865" s="121" t="s">
        <v>3220</v>
      </c>
      <c r="D2865" s="113">
        <v>0.05</v>
      </c>
      <c r="E2865" s="113" t="s">
        <v>26</v>
      </c>
      <c r="F2865" s="113">
        <f t="shared" si="13"/>
        <v>100</v>
      </c>
      <c r="G2865" s="552" t="s">
        <v>3205</v>
      </c>
      <c r="H2865" s="120" t="s">
        <v>28</v>
      </c>
      <c r="I2865" s="554" t="s">
        <v>29</v>
      </c>
      <c r="J2865" s="552" t="s">
        <v>76</v>
      </c>
      <c r="K2865" s="552"/>
      <c r="L2865" s="552"/>
      <c r="M2865" s="554" t="s">
        <v>32</v>
      </c>
      <c r="N2865" s="120">
        <v>2920</v>
      </c>
      <c r="O2865" s="120">
        <v>8</v>
      </c>
      <c r="P2865" s="553" t="s">
        <v>28</v>
      </c>
    </row>
    <row r="2866" spans="1:16" x14ac:dyDescent="0.2">
      <c r="A2866" s="120" t="s">
        <v>3104</v>
      </c>
      <c r="B2866" s="553" t="s">
        <v>3199</v>
      </c>
      <c r="C2866" s="121" t="s">
        <v>3221</v>
      </c>
      <c r="D2866" s="113">
        <v>0.05</v>
      </c>
      <c r="E2866" s="113" t="s">
        <v>26</v>
      </c>
      <c r="F2866" s="113">
        <f t="shared" si="13"/>
        <v>100</v>
      </c>
      <c r="G2866" s="552" t="s">
        <v>3205</v>
      </c>
      <c r="H2866" s="120" t="s">
        <v>28</v>
      </c>
      <c r="I2866" s="554" t="s">
        <v>29</v>
      </c>
      <c r="J2866" s="552" t="s">
        <v>76</v>
      </c>
      <c r="K2866" s="552"/>
      <c r="L2866" s="552"/>
      <c r="M2866" s="554" t="s">
        <v>32</v>
      </c>
      <c r="N2866" s="120">
        <v>2920</v>
      </c>
      <c r="O2866" s="120">
        <v>8</v>
      </c>
      <c r="P2866" s="553" t="s">
        <v>28</v>
      </c>
    </row>
    <row r="2867" spans="1:16" x14ac:dyDescent="0.2">
      <c r="A2867" s="120" t="s">
        <v>3104</v>
      </c>
      <c r="B2867" s="553" t="s">
        <v>3199</v>
      </c>
      <c r="C2867" s="121" t="s">
        <v>3222</v>
      </c>
      <c r="D2867" s="113">
        <v>0.05</v>
      </c>
      <c r="E2867" s="113" t="s">
        <v>26</v>
      </c>
      <c r="F2867" s="113">
        <f t="shared" si="13"/>
        <v>100</v>
      </c>
      <c r="G2867" s="552" t="s">
        <v>3205</v>
      </c>
      <c r="H2867" s="120" t="s">
        <v>28</v>
      </c>
      <c r="I2867" s="554" t="s">
        <v>29</v>
      </c>
      <c r="J2867" s="552" t="s">
        <v>76</v>
      </c>
      <c r="K2867" s="552"/>
      <c r="L2867" s="552"/>
      <c r="M2867" s="554" t="s">
        <v>32</v>
      </c>
      <c r="N2867" s="120">
        <v>2920</v>
      </c>
      <c r="O2867" s="120">
        <v>8</v>
      </c>
      <c r="P2867" s="553" t="s">
        <v>28</v>
      </c>
    </row>
    <row r="2868" spans="1:16" x14ac:dyDescent="0.2">
      <c r="A2868" s="120" t="s">
        <v>3104</v>
      </c>
      <c r="B2868" s="553" t="s">
        <v>3199</v>
      </c>
      <c r="C2868" s="121" t="s">
        <v>3223</v>
      </c>
      <c r="D2868" s="113">
        <v>0.05</v>
      </c>
      <c r="E2868" s="113" t="s">
        <v>26</v>
      </c>
      <c r="F2868" s="113">
        <f t="shared" si="13"/>
        <v>100</v>
      </c>
      <c r="G2868" s="552" t="s">
        <v>3205</v>
      </c>
      <c r="H2868" s="120" t="s">
        <v>28</v>
      </c>
      <c r="I2868" s="554" t="s">
        <v>29</v>
      </c>
      <c r="J2868" s="552" t="s">
        <v>76</v>
      </c>
      <c r="K2868" s="552"/>
      <c r="L2868" s="552"/>
      <c r="M2868" s="554" t="s">
        <v>32</v>
      </c>
      <c r="N2868" s="120">
        <v>2920</v>
      </c>
      <c r="O2868" s="120">
        <v>8</v>
      </c>
      <c r="P2868" s="553" t="s">
        <v>28</v>
      </c>
    </row>
    <row r="2869" spans="1:16" x14ac:dyDescent="0.2">
      <c r="A2869" s="120" t="s">
        <v>3104</v>
      </c>
      <c r="B2869" s="553" t="s">
        <v>3199</v>
      </c>
      <c r="C2869" s="121" t="s">
        <v>3224</v>
      </c>
      <c r="D2869" s="113">
        <v>0.05</v>
      </c>
      <c r="E2869" s="113" t="s">
        <v>26</v>
      </c>
      <c r="F2869" s="113">
        <f t="shared" si="13"/>
        <v>100</v>
      </c>
      <c r="G2869" s="552" t="s">
        <v>3205</v>
      </c>
      <c r="H2869" s="120" t="s">
        <v>28</v>
      </c>
      <c r="I2869" s="554" t="s">
        <v>29</v>
      </c>
      <c r="J2869" s="552" t="s">
        <v>76</v>
      </c>
      <c r="K2869" s="552"/>
      <c r="L2869" s="552"/>
      <c r="M2869" s="554" t="s">
        <v>32</v>
      </c>
      <c r="N2869" s="120">
        <v>2920</v>
      </c>
      <c r="O2869" s="120">
        <v>8</v>
      </c>
      <c r="P2869" s="553" t="s">
        <v>28</v>
      </c>
    </row>
    <row r="2870" spans="1:16" x14ac:dyDescent="0.2">
      <c r="A2870" s="120" t="s">
        <v>3104</v>
      </c>
      <c r="B2870" s="553" t="s">
        <v>3199</v>
      </c>
      <c r="C2870" s="121" t="s">
        <v>3225</v>
      </c>
      <c r="D2870" s="113">
        <v>0.05</v>
      </c>
      <c r="E2870" s="113" t="s">
        <v>26</v>
      </c>
      <c r="F2870" s="113">
        <f t="shared" si="13"/>
        <v>100</v>
      </c>
      <c r="G2870" s="552" t="s">
        <v>3205</v>
      </c>
      <c r="H2870" s="120" t="s">
        <v>28</v>
      </c>
      <c r="I2870" s="554" t="s">
        <v>29</v>
      </c>
      <c r="J2870" s="552" t="s">
        <v>76</v>
      </c>
      <c r="K2870" s="552"/>
      <c r="L2870" s="552"/>
      <c r="M2870" s="554" t="s">
        <v>32</v>
      </c>
      <c r="N2870" s="120">
        <v>2920</v>
      </c>
      <c r="O2870" s="120">
        <v>8</v>
      </c>
      <c r="P2870" s="553" t="s">
        <v>28</v>
      </c>
    </row>
    <row r="2871" spans="1:16" x14ac:dyDescent="0.2">
      <c r="A2871" s="120" t="s">
        <v>3104</v>
      </c>
      <c r="B2871" s="553" t="s">
        <v>3199</v>
      </c>
      <c r="C2871" s="121" t="s">
        <v>3226</v>
      </c>
      <c r="D2871" s="113">
        <v>0.05</v>
      </c>
      <c r="E2871" s="113" t="s">
        <v>26</v>
      </c>
      <c r="F2871" s="113">
        <f t="shared" si="13"/>
        <v>100</v>
      </c>
      <c r="G2871" s="552" t="s">
        <v>3205</v>
      </c>
      <c r="H2871" s="120" t="s">
        <v>28</v>
      </c>
      <c r="I2871" s="554" t="s">
        <v>29</v>
      </c>
      <c r="J2871" s="552" t="s">
        <v>76</v>
      </c>
      <c r="K2871" s="552"/>
      <c r="L2871" s="552"/>
      <c r="M2871" s="554" t="s">
        <v>32</v>
      </c>
      <c r="N2871" s="120">
        <v>2920</v>
      </c>
      <c r="O2871" s="120">
        <v>8</v>
      </c>
      <c r="P2871" s="553" t="s">
        <v>28</v>
      </c>
    </row>
    <row r="2872" spans="1:16" x14ac:dyDescent="0.2">
      <c r="A2872" s="120" t="s">
        <v>3104</v>
      </c>
      <c r="B2872" s="553" t="s">
        <v>3121</v>
      </c>
      <c r="C2872" s="121" t="s">
        <v>3227</v>
      </c>
      <c r="D2872" s="113">
        <v>0.05</v>
      </c>
      <c r="E2872" s="113" t="s">
        <v>26</v>
      </c>
      <c r="F2872" s="113">
        <f t="shared" si="13"/>
        <v>100</v>
      </c>
      <c r="G2872" s="552" t="s">
        <v>3205</v>
      </c>
      <c r="H2872" s="120" t="s">
        <v>28</v>
      </c>
      <c r="I2872" s="554" t="s">
        <v>29</v>
      </c>
      <c r="J2872" s="552" t="s">
        <v>76</v>
      </c>
      <c r="K2872" s="552"/>
      <c r="L2872" s="552"/>
      <c r="M2872" s="554" t="s">
        <v>32</v>
      </c>
      <c r="N2872" s="120">
        <v>2920</v>
      </c>
      <c r="O2872" s="120">
        <v>8</v>
      </c>
      <c r="P2872" s="553" t="s">
        <v>28</v>
      </c>
    </row>
    <row r="2873" spans="1:16" x14ac:dyDescent="0.2">
      <c r="A2873" s="120" t="s">
        <v>3104</v>
      </c>
      <c r="B2873" s="553" t="s">
        <v>3121</v>
      </c>
      <c r="C2873" s="121" t="s">
        <v>3228</v>
      </c>
      <c r="D2873" s="113">
        <v>0.05</v>
      </c>
      <c r="E2873" s="113" t="s">
        <v>26</v>
      </c>
      <c r="F2873" s="113">
        <f t="shared" si="13"/>
        <v>100</v>
      </c>
      <c r="G2873" s="552" t="s">
        <v>3205</v>
      </c>
      <c r="H2873" s="120" t="s">
        <v>28</v>
      </c>
      <c r="I2873" s="554" t="s">
        <v>29</v>
      </c>
      <c r="J2873" s="552" t="s">
        <v>76</v>
      </c>
      <c r="K2873" s="552"/>
      <c r="L2873" s="552"/>
      <c r="M2873" s="554" t="s">
        <v>32</v>
      </c>
      <c r="N2873" s="120">
        <v>2920</v>
      </c>
      <c r="O2873" s="120">
        <v>8</v>
      </c>
      <c r="P2873" s="553" t="s">
        <v>28</v>
      </c>
    </row>
    <row r="2874" spans="1:16" x14ac:dyDescent="0.2">
      <c r="A2874" s="120" t="s">
        <v>3104</v>
      </c>
      <c r="B2874" s="553" t="s">
        <v>3121</v>
      </c>
      <c r="C2874" s="121" t="s">
        <v>3229</v>
      </c>
      <c r="D2874" s="113">
        <v>0.05</v>
      </c>
      <c r="E2874" s="113" t="s">
        <v>26</v>
      </c>
      <c r="F2874" s="113">
        <f t="shared" si="13"/>
        <v>100</v>
      </c>
      <c r="G2874" s="552" t="s">
        <v>3205</v>
      </c>
      <c r="H2874" s="120" t="s">
        <v>28</v>
      </c>
      <c r="I2874" s="554" t="s">
        <v>29</v>
      </c>
      <c r="J2874" s="552" t="s">
        <v>76</v>
      </c>
      <c r="K2874" s="552"/>
      <c r="L2874" s="552"/>
      <c r="M2874" s="554" t="s">
        <v>32</v>
      </c>
      <c r="N2874" s="120">
        <v>2920</v>
      </c>
      <c r="O2874" s="120">
        <v>8</v>
      </c>
      <c r="P2874" s="553" t="s">
        <v>28</v>
      </c>
    </row>
    <row r="2875" spans="1:16" x14ac:dyDescent="0.2">
      <c r="A2875" s="120" t="s">
        <v>3104</v>
      </c>
      <c r="B2875" s="553" t="s">
        <v>3121</v>
      </c>
      <c r="C2875" s="121" t="s">
        <v>3230</v>
      </c>
      <c r="D2875" s="113">
        <v>0.05</v>
      </c>
      <c r="E2875" s="113" t="s">
        <v>26</v>
      </c>
      <c r="F2875" s="113">
        <f t="shared" si="13"/>
        <v>100</v>
      </c>
      <c r="G2875" s="552" t="s">
        <v>3205</v>
      </c>
      <c r="H2875" s="120" t="s">
        <v>28</v>
      </c>
      <c r="I2875" s="554" t="s">
        <v>29</v>
      </c>
      <c r="J2875" s="552" t="s">
        <v>76</v>
      </c>
      <c r="K2875" s="552"/>
      <c r="L2875" s="552"/>
      <c r="M2875" s="554" t="s">
        <v>32</v>
      </c>
      <c r="N2875" s="120">
        <v>2920</v>
      </c>
      <c r="O2875" s="120">
        <v>8</v>
      </c>
      <c r="P2875" s="553" t="s">
        <v>28</v>
      </c>
    </row>
    <row r="2876" spans="1:16" ht="36" x14ac:dyDescent="0.2">
      <c r="A2876" s="120" t="s">
        <v>3104</v>
      </c>
      <c r="B2876" s="669" t="s">
        <v>3187</v>
      </c>
      <c r="C2876" s="670" t="s">
        <v>3231</v>
      </c>
      <c r="D2876" s="671">
        <v>1</v>
      </c>
      <c r="E2876" s="113" t="s">
        <v>26</v>
      </c>
      <c r="F2876" s="113">
        <v>2000</v>
      </c>
      <c r="G2876" s="552" t="s">
        <v>3232</v>
      </c>
      <c r="H2876" s="120" t="s">
        <v>28</v>
      </c>
      <c r="I2876" s="675" t="s">
        <v>29</v>
      </c>
      <c r="J2876" s="552" t="s">
        <v>28</v>
      </c>
      <c r="K2876" s="676" t="s">
        <v>2187</v>
      </c>
      <c r="L2876" s="676" t="s">
        <v>636</v>
      </c>
      <c r="M2876" s="552" t="s">
        <v>32</v>
      </c>
      <c r="N2876" s="120">
        <v>8760</v>
      </c>
      <c r="O2876" s="120">
        <v>24</v>
      </c>
      <c r="P2876" s="553" t="s">
        <v>28</v>
      </c>
    </row>
    <row r="2877" spans="1:16" ht="36" x14ac:dyDescent="0.2">
      <c r="A2877" s="120" t="s">
        <v>3104</v>
      </c>
      <c r="B2877" s="669" t="s">
        <v>3189</v>
      </c>
      <c r="C2877" s="670" t="s">
        <v>3233</v>
      </c>
      <c r="D2877" s="671">
        <v>0.8</v>
      </c>
      <c r="E2877" s="672" t="s">
        <v>2220</v>
      </c>
      <c r="F2877" s="113">
        <v>1600</v>
      </c>
      <c r="G2877" s="552" t="s">
        <v>3234</v>
      </c>
      <c r="H2877" s="120" t="s">
        <v>28</v>
      </c>
      <c r="I2877" s="675" t="s">
        <v>29</v>
      </c>
      <c r="J2877" s="552" t="s">
        <v>28</v>
      </c>
      <c r="K2877" s="676" t="s">
        <v>2187</v>
      </c>
      <c r="L2877" s="676" t="s">
        <v>636</v>
      </c>
      <c r="M2877" s="552" t="s">
        <v>32</v>
      </c>
      <c r="N2877" s="120">
        <v>8760</v>
      </c>
      <c r="O2877" s="120">
        <v>24</v>
      </c>
      <c r="P2877" s="553" t="s">
        <v>28</v>
      </c>
    </row>
    <row r="2878" spans="1:16" ht="36" x14ac:dyDescent="0.2">
      <c r="A2878" s="120" t="s">
        <v>3104</v>
      </c>
      <c r="B2878" s="673" t="s">
        <v>3189</v>
      </c>
      <c r="C2878" s="674" t="s">
        <v>3235</v>
      </c>
      <c r="D2878" s="671">
        <v>0.4</v>
      </c>
      <c r="E2878" s="672" t="s">
        <v>2220</v>
      </c>
      <c r="F2878" s="113">
        <v>800</v>
      </c>
      <c r="G2878" s="552" t="s">
        <v>3234</v>
      </c>
      <c r="H2878" s="120" t="s">
        <v>28</v>
      </c>
      <c r="I2878" s="675" t="s">
        <v>29</v>
      </c>
      <c r="J2878" s="552" t="s">
        <v>28</v>
      </c>
      <c r="K2878" s="672" t="s">
        <v>267</v>
      </c>
      <c r="L2878" s="672" t="s">
        <v>3236</v>
      </c>
      <c r="M2878" s="552" t="s">
        <v>32</v>
      </c>
      <c r="N2878" s="120">
        <v>8760</v>
      </c>
      <c r="O2878" s="120">
        <v>24</v>
      </c>
      <c r="P2878" s="553" t="s">
        <v>28</v>
      </c>
    </row>
    <row r="2879" spans="1:16" ht="36" x14ac:dyDescent="0.2">
      <c r="A2879" s="120" t="s">
        <v>3104</v>
      </c>
      <c r="B2879" s="673" t="s">
        <v>3189</v>
      </c>
      <c r="C2879" s="674" t="s">
        <v>3237</v>
      </c>
      <c r="D2879" s="671">
        <v>0.8</v>
      </c>
      <c r="E2879" s="672" t="s">
        <v>2220</v>
      </c>
      <c r="F2879" s="113">
        <v>1600</v>
      </c>
      <c r="G2879" s="552" t="s">
        <v>3234</v>
      </c>
      <c r="H2879" s="120" t="s">
        <v>28</v>
      </c>
      <c r="I2879" s="675" t="s">
        <v>29</v>
      </c>
      <c r="J2879" s="552" t="s">
        <v>28</v>
      </c>
      <c r="K2879" s="672" t="s">
        <v>267</v>
      </c>
      <c r="L2879" s="672" t="s">
        <v>3238</v>
      </c>
      <c r="M2879" s="552" t="s">
        <v>32</v>
      </c>
      <c r="N2879" s="120">
        <v>8760</v>
      </c>
      <c r="O2879" s="120">
        <v>24</v>
      </c>
      <c r="P2879" s="553" t="s">
        <v>28</v>
      </c>
    </row>
    <row r="2880" spans="1:16" ht="36" x14ac:dyDescent="0.2">
      <c r="A2880" s="120" t="s">
        <v>3104</v>
      </c>
      <c r="B2880" s="673" t="s">
        <v>3189</v>
      </c>
      <c r="C2880" s="674" t="s">
        <v>3237</v>
      </c>
      <c r="D2880" s="671">
        <v>0.8</v>
      </c>
      <c r="E2880" s="672" t="s">
        <v>2220</v>
      </c>
      <c r="F2880" s="113">
        <v>1600</v>
      </c>
      <c r="G2880" s="552" t="s">
        <v>3234</v>
      </c>
      <c r="H2880" s="120" t="s">
        <v>28</v>
      </c>
      <c r="I2880" s="675" t="s">
        <v>29</v>
      </c>
      <c r="J2880" s="552" t="s">
        <v>28</v>
      </c>
      <c r="K2880" s="672" t="s">
        <v>267</v>
      </c>
      <c r="L2880" s="672" t="s">
        <v>3238</v>
      </c>
      <c r="M2880" s="552" t="s">
        <v>32</v>
      </c>
      <c r="N2880" s="120">
        <v>8760</v>
      </c>
      <c r="O2880" s="120">
        <v>24</v>
      </c>
      <c r="P2880" s="553" t="s">
        <v>28</v>
      </c>
    </row>
    <row r="2881" spans="1:16" ht="36" x14ac:dyDescent="0.2">
      <c r="A2881" s="120" t="s">
        <v>3104</v>
      </c>
      <c r="B2881" s="673" t="s">
        <v>3189</v>
      </c>
      <c r="C2881" s="674" t="s">
        <v>3239</v>
      </c>
      <c r="D2881" s="671">
        <v>0.6</v>
      </c>
      <c r="E2881" s="672" t="s">
        <v>2220</v>
      </c>
      <c r="F2881" s="113">
        <v>1200</v>
      </c>
      <c r="G2881" s="552" t="s">
        <v>3234</v>
      </c>
      <c r="H2881" s="120" t="s">
        <v>28</v>
      </c>
      <c r="I2881" s="675" t="s">
        <v>29</v>
      </c>
      <c r="J2881" s="552" t="s">
        <v>28</v>
      </c>
      <c r="K2881" s="672" t="s">
        <v>267</v>
      </c>
      <c r="L2881" s="672" t="s">
        <v>3238</v>
      </c>
      <c r="M2881" s="552" t="s">
        <v>32</v>
      </c>
      <c r="N2881" s="120">
        <v>8760</v>
      </c>
      <c r="O2881" s="120">
        <v>24</v>
      </c>
      <c r="P2881" s="553" t="s">
        <v>28</v>
      </c>
    </row>
    <row r="2882" spans="1:16" ht="36" x14ac:dyDescent="0.2">
      <c r="A2882" s="120" t="s">
        <v>3104</v>
      </c>
      <c r="B2882" s="673" t="s">
        <v>3189</v>
      </c>
      <c r="C2882" s="677" t="s">
        <v>3240</v>
      </c>
      <c r="D2882" s="671">
        <v>0.3</v>
      </c>
      <c r="E2882" s="672" t="s">
        <v>2220</v>
      </c>
      <c r="F2882" s="87">
        <v>600</v>
      </c>
      <c r="G2882" s="554" t="s">
        <v>3241</v>
      </c>
      <c r="H2882" s="120" t="s">
        <v>28</v>
      </c>
      <c r="I2882" s="675" t="s">
        <v>29</v>
      </c>
      <c r="J2882" s="552" t="s">
        <v>28</v>
      </c>
      <c r="K2882" s="678" t="s">
        <v>2187</v>
      </c>
      <c r="L2882" s="678" t="s">
        <v>652</v>
      </c>
      <c r="M2882" s="552" t="s">
        <v>32</v>
      </c>
      <c r="N2882" s="120">
        <v>8760</v>
      </c>
      <c r="O2882" s="120">
        <v>24</v>
      </c>
      <c r="P2882" s="553" t="s">
        <v>28</v>
      </c>
    </row>
    <row r="2883" spans="1:16" ht="36" x14ac:dyDescent="0.2">
      <c r="A2883" s="120" t="s">
        <v>3104</v>
      </c>
      <c r="B2883" s="673" t="s">
        <v>3189</v>
      </c>
      <c r="C2883" s="677" t="s">
        <v>3242</v>
      </c>
      <c r="D2883" s="671">
        <v>0.15</v>
      </c>
      <c r="E2883" s="87" t="s">
        <v>26</v>
      </c>
      <c r="F2883" s="87">
        <v>300</v>
      </c>
      <c r="G2883" s="554" t="s">
        <v>3241</v>
      </c>
      <c r="H2883" s="120" t="s">
        <v>28</v>
      </c>
      <c r="I2883" s="675" t="s">
        <v>29</v>
      </c>
      <c r="J2883" s="552" t="s">
        <v>28</v>
      </c>
      <c r="K2883" s="676" t="s">
        <v>3243</v>
      </c>
      <c r="L2883" s="672" t="s">
        <v>3244</v>
      </c>
      <c r="M2883" s="552" t="s">
        <v>32</v>
      </c>
      <c r="N2883" s="120">
        <v>8760</v>
      </c>
      <c r="O2883" s="120">
        <v>24</v>
      </c>
      <c r="P2883" s="553" t="s">
        <v>28</v>
      </c>
    </row>
    <row r="2884" spans="1:16" ht="36" x14ac:dyDescent="0.2">
      <c r="A2884" s="120" t="s">
        <v>3104</v>
      </c>
      <c r="B2884" s="673" t="s">
        <v>3189</v>
      </c>
      <c r="C2884" s="677" t="s">
        <v>3245</v>
      </c>
      <c r="D2884" s="671">
        <v>0.17499999999999999</v>
      </c>
      <c r="E2884" s="87" t="s">
        <v>26</v>
      </c>
      <c r="F2884" s="87">
        <v>350</v>
      </c>
      <c r="G2884" s="554" t="s">
        <v>3241</v>
      </c>
      <c r="H2884" s="120" t="s">
        <v>28</v>
      </c>
      <c r="I2884" s="675" t="s">
        <v>29</v>
      </c>
      <c r="J2884" s="552" t="s">
        <v>28</v>
      </c>
      <c r="K2884" s="672" t="s">
        <v>267</v>
      </c>
      <c r="L2884" s="672" t="s">
        <v>1724</v>
      </c>
      <c r="M2884" s="552" t="s">
        <v>32</v>
      </c>
      <c r="N2884" s="120">
        <v>8760</v>
      </c>
      <c r="O2884" s="120">
        <v>24</v>
      </c>
      <c r="P2884" s="553" t="s">
        <v>28</v>
      </c>
    </row>
    <row r="2885" spans="1:16" ht="36" x14ac:dyDescent="0.2">
      <c r="A2885" s="120" t="s">
        <v>3104</v>
      </c>
      <c r="B2885" s="673" t="s">
        <v>3195</v>
      </c>
      <c r="C2885" s="677" t="s">
        <v>3246</v>
      </c>
      <c r="D2885" s="671">
        <v>0.4</v>
      </c>
      <c r="E2885" s="87" t="s">
        <v>26</v>
      </c>
      <c r="F2885" s="87">
        <v>800</v>
      </c>
      <c r="G2885" s="554" t="s">
        <v>3234</v>
      </c>
      <c r="H2885" s="120" t="s">
        <v>28</v>
      </c>
      <c r="I2885" s="675" t="s">
        <v>29</v>
      </c>
      <c r="J2885" s="552" t="s">
        <v>28</v>
      </c>
      <c r="K2885" s="672" t="s">
        <v>2187</v>
      </c>
      <c r="L2885" s="672" t="s">
        <v>630</v>
      </c>
      <c r="M2885" s="552" t="s">
        <v>32</v>
      </c>
      <c r="N2885" s="120">
        <v>8760</v>
      </c>
      <c r="O2885" s="120">
        <v>24</v>
      </c>
      <c r="P2885" s="553" t="s">
        <v>28</v>
      </c>
    </row>
    <row r="2886" spans="1:16" ht="36" x14ac:dyDescent="0.2">
      <c r="A2886" s="120" t="s">
        <v>3104</v>
      </c>
      <c r="B2886" s="673" t="s">
        <v>3109</v>
      </c>
      <c r="C2886" s="677" t="s">
        <v>3247</v>
      </c>
      <c r="D2886" s="671">
        <v>0.26</v>
      </c>
      <c r="E2886" s="87" t="s">
        <v>26</v>
      </c>
      <c r="F2886" s="87">
        <v>520</v>
      </c>
      <c r="G2886" s="554" t="s">
        <v>3234</v>
      </c>
      <c r="H2886" s="120" t="s">
        <v>28</v>
      </c>
      <c r="I2886" s="675" t="s">
        <v>29</v>
      </c>
      <c r="J2886" s="552" t="s">
        <v>28</v>
      </c>
      <c r="K2886" s="672" t="s">
        <v>2187</v>
      </c>
      <c r="L2886" s="672" t="s">
        <v>652</v>
      </c>
      <c r="M2886" s="552" t="s">
        <v>32</v>
      </c>
      <c r="N2886" s="120">
        <v>8760</v>
      </c>
      <c r="O2886" s="120">
        <v>24</v>
      </c>
      <c r="P2886" s="553" t="s">
        <v>28</v>
      </c>
    </row>
    <row r="2887" spans="1:16" ht="36" x14ac:dyDescent="0.2">
      <c r="A2887" s="120" t="s">
        <v>3104</v>
      </c>
      <c r="B2887" s="120" t="s">
        <v>3109</v>
      </c>
      <c r="C2887" s="677" t="s">
        <v>3248</v>
      </c>
      <c r="D2887" s="671">
        <v>0.5</v>
      </c>
      <c r="E2887" s="87" t="s">
        <v>26</v>
      </c>
      <c r="F2887" s="87">
        <v>1000</v>
      </c>
      <c r="G2887" s="554" t="s">
        <v>3234</v>
      </c>
      <c r="H2887" s="120" t="s">
        <v>28</v>
      </c>
      <c r="I2887" s="675" t="s">
        <v>29</v>
      </c>
      <c r="J2887" s="552" t="s">
        <v>28</v>
      </c>
      <c r="K2887" s="672" t="s">
        <v>2187</v>
      </c>
      <c r="L2887" s="672" t="s">
        <v>636</v>
      </c>
      <c r="M2887" s="552" t="s">
        <v>32</v>
      </c>
      <c r="N2887" s="120">
        <v>8760</v>
      </c>
      <c r="O2887" s="120">
        <v>24</v>
      </c>
      <c r="P2887" s="553" t="s">
        <v>28</v>
      </c>
    </row>
    <row r="2888" spans="1:16" x14ac:dyDescent="0.2">
      <c r="A2888" s="120" t="s">
        <v>3104</v>
      </c>
      <c r="B2888" s="673" t="s">
        <v>3111</v>
      </c>
      <c r="C2888" s="677" t="s">
        <v>3249</v>
      </c>
      <c r="D2888" s="671">
        <v>0.23</v>
      </c>
      <c r="E2888" s="87" t="s">
        <v>26</v>
      </c>
      <c r="F2888" s="87">
        <v>460</v>
      </c>
      <c r="G2888" s="554" t="s">
        <v>3234</v>
      </c>
      <c r="H2888" s="120" t="s">
        <v>28</v>
      </c>
      <c r="I2888" s="675" t="s">
        <v>29</v>
      </c>
      <c r="J2888" s="552" t="s">
        <v>76</v>
      </c>
      <c r="K2888" s="672"/>
      <c r="L2888" s="672"/>
      <c r="M2888" s="552" t="s">
        <v>32</v>
      </c>
      <c r="N2888" s="120">
        <v>8760</v>
      </c>
      <c r="O2888" s="120">
        <v>24</v>
      </c>
      <c r="P2888" s="553" t="s">
        <v>28</v>
      </c>
    </row>
    <row r="2889" spans="1:16" ht="36" x14ac:dyDescent="0.2">
      <c r="A2889" s="120" t="s">
        <v>3104</v>
      </c>
      <c r="B2889" s="673" t="s">
        <v>3111</v>
      </c>
      <c r="C2889" s="677" t="s">
        <v>3249</v>
      </c>
      <c r="D2889" s="671">
        <v>0.2</v>
      </c>
      <c r="E2889" s="87" t="s">
        <v>26</v>
      </c>
      <c r="F2889" s="87">
        <v>400</v>
      </c>
      <c r="G2889" s="554" t="s">
        <v>3234</v>
      </c>
      <c r="H2889" s="120" t="s">
        <v>28</v>
      </c>
      <c r="I2889" s="675" t="s">
        <v>29</v>
      </c>
      <c r="J2889" s="552" t="s">
        <v>28</v>
      </c>
      <c r="K2889" s="672" t="s">
        <v>2187</v>
      </c>
      <c r="L2889" s="672" t="s">
        <v>630</v>
      </c>
      <c r="M2889" s="552" t="s">
        <v>32</v>
      </c>
      <c r="N2889" s="120">
        <v>8760</v>
      </c>
      <c r="O2889" s="120">
        <v>24</v>
      </c>
      <c r="P2889" s="553" t="s">
        <v>28</v>
      </c>
    </row>
    <row r="2890" spans="1:16" x14ac:dyDescent="0.2">
      <c r="A2890" s="120" t="s">
        <v>3104</v>
      </c>
      <c r="B2890" s="673" t="s">
        <v>3111</v>
      </c>
      <c r="C2890" s="677" t="s">
        <v>3250</v>
      </c>
      <c r="D2890" s="671">
        <v>0.2</v>
      </c>
      <c r="E2890" s="87" t="s">
        <v>26</v>
      </c>
      <c r="F2890" s="87">
        <v>400</v>
      </c>
      <c r="G2890" s="554" t="s">
        <v>3234</v>
      </c>
      <c r="H2890" s="120" t="s">
        <v>28</v>
      </c>
      <c r="I2890" s="675" t="s">
        <v>29</v>
      </c>
      <c r="J2890" s="552" t="s">
        <v>76</v>
      </c>
      <c r="K2890" s="672"/>
      <c r="L2890" s="672"/>
      <c r="M2890" s="552" t="s">
        <v>32</v>
      </c>
      <c r="N2890" s="120">
        <v>8760</v>
      </c>
      <c r="O2890" s="120">
        <v>24</v>
      </c>
      <c r="P2890" s="553" t="s">
        <v>28</v>
      </c>
    </row>
    <row r="2891" spans="1:16" ht="36" x14ac:dyDescent="0.2">
      <c r="A2891" s="120" t="s">
        <v>3104</v>
      </c>
      <c r="B2891" s="673" t="s">
        <v>3111</v>
      </c>
      <c r="C2891" s="677" t="s">
        <v>3251</v>
      </c>
      <c r="D2891" s="671">
        <v>0.5</v>
      </c>
      <c r="E2891" s="87" t="s">
        <v>26</v>
      </c>
      <c r="F2891" s="87">
        <v>1000</v>
      </c>
      <c r="G2891" s="554" t="s">
        <v>3234</v>
      </c>
      <c r="H2891" s="120" t="s">
        <v>28</v>
      </c>
      <c r="I2891" s="675" t="s">
        <v>29</v>
      </c>
      <c r="J2891" s="552" t="s">
        <v>28</v>
      </c>
      <c r="K2891" s="672" t="s">
        <v>67</v>
      </c>
      <c r="L2891" s="672" t="s">
        <v>636</v>
      </c>
      <c r="M2891" s="552" t="s">
        <v>32</v>
      </c>
      <c r="N2891" s="120">
        <v>8760</v>
      </c>
      <c r="O2891" s="120">
        <v>24</v>
      </c>
      <c r="P2891" s="553" t="s">
        <v>28</v>
      </c>
    </row>
    <row r="2892" spans="1:16" ht="36" x14ac:dyDescent="0.2">
      <c r="A2892" s="120" t="s">
        <v>3104</v>
      </c>
      <c r="B2892" s="673" t="s">
        <v>3111</v>
      </c>
      <c r="C2892" s="677" t="s">
        <v>3249</v>
      </c>
      <c r="D2892" s="671">
        <v>0.23</v>
      </c>
      <c r="E2892" s="87" t="s">
        <v>26</v>
      </c>
      <c r="F2892" s="87">
        <v>460</v>
      </c>
      <c r="G2892" s="554" t="s">
        <v>3234</v>
      </c>
      <c r="H2892" s="120" t="s">
        <v>28</v>
      </c>
      <c r="I2892" s="675" t="s">
        <v>29</v>
      </c>
      <c r="J2892" s="552" t="s">
        <v>28</v>
      </c>
      <c r="K2892" s="672" t="s">
        <v>67</v>
      </c>
      <c r="L2892" s="672" t="s">
        <v>652</v>
      </c>
      <c r="M2892" s="552" t="s">
        <v>32</v>
      </c>
      <c r="N2892" s="120">
        <v>8760</v>
      </c>
      <c r="O2892" s="120">
        <v>24</v>
      </c>
      <c r="P2892" s="553" t="s">
        <v>28</v>
      </c>
    </row>
    <row r="2893" spans="1:16" ht="36" x14ac:dyDescent="0.2">
      <c r="A2893" s="120" t="s">
        <v>3104</v>
      </c>
      <c r="B2893" s="673" t="s">
        <v>3199</v>
      </c>
      <c r="C2893" s="677" t="s">
        <v>3252</v>
      </c>
      <c r="D2893" s="671">
        <v>0.36</v>
      </c>
      <c r="E2893" s="672" t="s">
        <v>2220</v>
      </c>
      <c r="F2893" s="87">
        <v>720</v>
      </c>
      <c r="G2893" s="554" t="s">
        <v>3234</v>
      </c>
      <c r="H2893" s="120" t="s">
        <v>28</v>
      </c>
      <c r="I2893" s="675" t="s">
        <v>29</v>
      </c>
      <c r="J2893" s="552" t="s">
        <v>28</v>
      </c>
      <c r="K2893" s="672" t="s">
        <v>67</v>
      </c>
      <c r="L2893" s="672" t="s">
        <v>630</v>
      </c>
      <c r="M2893" s="552" t="s">
        <v>32</v>
      </c>
      <c r="N2893" s="120">
        <v>8760</v>
      </c>
      <c r="O2893" s="120">
        <v>24</v>
      </c>
      <c r="P2893" s="553" t="s">
        <v>28</v>
      </c>
    </row>
    <row r="2894" spans="1:16" ht="36" x14ac:dyDescent="0.2">
      <c r="A2894" s="120" t="s">
        <v>3104</v>
      </c>
      <c r="B2894" s="673" t="s">
        <v>3199</v>
      </c>
      <c r="C2894" s="677" t="s">
        <v>3253</v>
      </c>
      <c r="D2894" s="671">
        <v>0.8</v>
      </c>
      <c r="E2894" s="672" t="s">
        <v>2220</v>
      </c>
      <c r="F2894" s="87">
        <v>1600</v>
      </c>
      <c r="G2894" s="554" t="s">
        <v>3234</v>
      </c>
      <c r="H2894" s="120" t="s">
        <v>28</v>
      </c>
      <c r="I2894" s="675" t="s">
        <v>29</v>
      </c>
      <c r="J2894" s="552" t="s">
        <v>28</v>
      </c>
      <c r="K2894" s="672" t="s">
        <v>67</v>
      </c>
      <c r="L2894" s="672" t="s">
        <v>636</v>
      </c>
      <c r="M2894" s="552" t="s">
        <v>32</v>
      </c>
      <c r="N2894" s="120">
        <v>8760</v>
      </c>
      <c r="O2894" s="120">
        <v>24</v>
      </c>
      <c r="P2894" s="553" t="s">
        <v>28</v>
      </c>
    </row>
    <row r="2895" spans="1:16" ht="36" x14ac:dyDescent="0.2">
      <c r="A2895" s="120" t="s">
        <v>3104</v>
      </c>
      <c r="B2895" s="673" t="s">
        <v>3199</v>
      </c>
      <c r="C2895" s="677" t="s">
        <v>3254</v>
      </c>
      <c r="D2895" s="671">
        <v>0.4</v>
      </c>
      <c r="E2895" s="672" t="s">
        <v>2220</v>
      </c>
      <c r="F2895" s="87">
        <v>800</v>
      </c>
      <c r="G2895" s="554" t="s">
        <v>3234</v>
      </c>
      <c r="H2895" s="120" t="s">
        <v>28</v>
      </c>
      <c r="I2895" s="675" t="s">
        <v>29</v>
      </c>
      <c r="J2895" s="552" t="s">
        <v>28</v>
      </c>
      <c r="K2895" s="672" t="s">
        <v>67</v>
      </c>
      <c r="L2895" s="672" t="s">
        <v>630</v>
      </c>
      <c r="M2895" s="552" t="s">
        <v>32</v>
      </c>
      <c r="N2895" s="120">
        <v>8760</v>
      </c>
      <c r="O2895" s="120">
        <v>24</v>
      </c>
      <c r="P2895" s="553" t="s">
        <v>28</v>
      </c>
    </row>
    <row r="2896" spans="1:16" ht="36" x14ac:dyDescent="0.2">
      <c r="A2896" s="120" t="s">
        <v>3104</v>
      </c>
      <c r="B2896" s="673" t="s">
        <v>3199</v>
      </c>
      <c r="C2896" s="677" t="s">
        <v>3252</v>
      </c>
      <c r="D2896" s="671">
        <v>0.26</v>
      </c>
      <c r="E2896" s="672" t="s">
        <v>2220</v>
      </c>
      <c r="F2896" s="87">
        <v>520</v>
      </c>
      <c r="G2896" s="554" t="s">
        <v>3234</v>
      </c>
      <c r="H2896" s="120" t="s">
        <v>28</v>
      </c>
      <c r="I2896" s="675" t="s">
        <v>29</v>
      </c>
      <c r="J2896" s="552" t="s">
        <v>28</v>
      </c>
      <c r="K2896" s="672" t="s">
        <v>2187</v>
      </c>
      <c r="L2896" s="672" t="s">
        <v>630</v>
      </c>
      <c r="M2896" s="552" t="s">
        <v>32</v>
      </c>
      <c r="N2896" s="120">
        <v>8760</v>
      </c>
      <c r="O2896" s="120">
        <v>24</v>
      </c>
      <c r="P2896" s="553" t="s">
        <v>28</v>
      </c>
    </row>
    <row r="2897" spans="1:16" ht="36" x14ac:dyDescent="0.2">
      <c r="A2897" s="120" t="s">
        <v>3104</v>
      </c>
      <c r="B2897" s="673" t="s">
        <v>3199</v>
      </c>
      <c r="C2897" s="677" t="s">
        <v>3253</v>
      </c>
      <c r="D2897" s="671">
        <v>0.8</v>
      </c>
      <c r="E2897" s="672" t="s">
        <v>2220</v>
      </c>
      <c r="F2897" s="87">
        <v>1600</v>
      </c>
      <c r="G2897" s="554" t="s">
        <v>3234</v>
      </c>
      <c r="H2897" s="120" t="s">
        <v>28</v>
      </c>
      <c r="I2897" s="675" t="s">
        <v>29</v>
      </c>
      <c r="J2897" s="552" t="s">
        <v>28</v>
      </c>
      <c r="K2897" s="672" t="s">
        <v>67</v>
      </c>
      <c r="L2897" s="672" t="s">
        <v>636</v>
      </c>
      <c r="M2897" s="552" t="s">
        <v>32</v>
      </c>
      <c r="N2897" s="120">
        <v>8760</v>
      </c>
      <c r="O2897" s="120">
        <v>24</v>
      </c>
      <c r="P2897" s="553" t="s">
        <v>28</v>
      </c>
    </row>
    <row r="2898" spans="1:16" ht="36" x14ac:dyDescent="0.2">
      <c r="A2898" s="120" t="s">
        <v>3104</v>
      </c>
      <c r="B2898" s="673" t="s">
        <v>3199</v>
      </c>
      <c r="C2898" s="677" t="s">
        <v>3255</v>
      </c>
      <c r="D2898" s="671">
        <v>0.8</v>
      </c>
      <c r="E2898" s="672" t="s">
        <v>2220</v>
      </c>
      <c r="F2898" s="87">
        <v>1600</v>
      </c>
      <c r="G2898" s="554" t="s">
        <v>3234</v>
      </c>
      <c r="H2898" s="120" t="s">
        <v>28</v>
      </c>
      <c r="I2898" s="675" t="s">
        <v>29</v>
      </c>
      <c r="J2898" s="552" t="s">
        <v>28</v>
      </c>
      <c r="K2898" s="672" t="s">
        <v>2187</v>
      </c>
      <c r="L2898" s="672" t="s">
        <v>630</v>
      </c>
      <c r="M2898" s="552" t="s">
        <v>32</v>
      </c>
      <c r="N2898" s="120">
        <v>8760</v>
      </c>
      <c r="O2898" s="120">
        <v>24</v>
      </c>
      <c r="P2898" s="553" t="s">
        <v>28</v>
      </c>
    </row>
    <row r="2899" spans="1:16" ht="36" x14ac:dyDescent="0.2">
      <c r="A2899" s="120" t="s">
        <v>3104</v>
      </c>
      <c r="B2899" s="673" t="s">
        <v>3199</v>
      </c>
      <c r="C2899" s="677" t="s">
        <v>3256</v>
      </c>
      <c r="D2899" s="671">
        <v>0.15</v>
      </c>
      <c r="E2899" s="672" t="s">
        <v>2220</v>
      </c>
      <c r="F2899" s="87">
        <v>300</v>
      </c>
      <c r="G2899" s="554" t="s">
        <v>3234</v>
      </c>
      <c r="H2899" s="120" t="s">
        <v>28</v>
      </c>
      <c r="I2899" s="675" t="s">
        <v>29</v>
      </c>
      <c r="J2899" s="552" t="s">
        <v>28</v>
      </c>
      <c r="K2899" s="672" t="s">
        <v>67</v>
      </c>
      <c r="L2899" s="672" t="s">
        <v>643</v>
      </c>
      <c r="M2899" s="552" t="s">
        <v>32</v>
      </c>
      <c r="N2899" s="120">
        <v>8760</v>
      </c>
      <c r="O2899" s="120">
        <v>24</v>
      </c>
      <c r="P2899" s="553" t="s">
        <v>28</v>
      </c>
    </row>
    <row r="2900" spans="1:16" ht="36" x14ac:dyDescent="0.2">
      <c r="A2900" s="120" t="s">
        <v>3104</v>
      </c>
      <c r="B2900" s="673" t="s">
        <v>3199</v>
      </c>
      <c r="C2900" s="677" t="s">
        <v>3257</v>
      </c>
      <c r="D2900" s="671">
        <v>4.4999999999999998E-2</v>
      </c>
      <c r="E2900" s="672" t="s">
        <v>2220</v>
      </c>
      <c r="F2900" s="87">
        <v>90</v>
      </c>
      <c r="G2900" s="554" t="s">
        <v>3241</v>
      </c>
      <c r="H2900" s="120" t="s">
        <v>28</v>
      </c>
      <c r="I2900" s="675" t="s">
        <v>29</v>
      </c>
      <c r="J2900" s="552" t="s">
        <v>28</v>
      </c>
      <c r="K2900" s="672" t="s">
        <v>67</v>
      </c>
      <c r="L2900" s="672" t="s">
        <v>632</v>
      </c>
      <c r="M2900" s="552" t="s">
        <v>32</v>
      </c>
      <c r="N2900" s="120">
        <v>8760</v>
      </c>
      <c r="O2900" s="120">
        <v>24</v>
      </c>
      <c r="P2900" s="553" t="s">
        <v>28</v>
      </c>
    </row>
    <row r="2901" spans="1:16" ht="36" x14ac:dyDescent="0.2">
      <c r="A2901" s="120" t="s">
        <v>3104</v>
      </c>
      <c r="B2901" s="673" t="s">
        <v>3199</v>
      </c>
      <c r="C2901" s="677" t="s">
        <v>3258</v>
      </c>
      <c r="D2901" s="671">
        <v>7.4999999999999997E-2</v>
      </c>
      <c r="E2901" s="672" t="s">
        <v>2220</v>
      </c>
      <c r="F2901" s="87">
        <v>150</v>
      </c>
      <c r="G2901" s="554" t="s">
        <v>3241</v>
      </c>
      <c r="H2901" s="120" t="s">
        <v>28</v>
      </c>
      <c r="I2901" s="675" t="s">
        <v>29</v>
      </c>
      <c r="J2901" s="552" t="s">
        <v>28</v>
      </c>
      <c r="K2901" s="672" t="s">
        <v>67</v>
      </c>
      <c r="L2901" s="672" t="s">
        <v>3259</v>
      </c>
      <c r="M2901" s="552" t="s">
        <v>32</v>
      </c>
      <c r="N2901" s="120">
        <v>8760</v>
      </c>
      <c r="O2901" s="120">
        <v>24</v>
      </c>
      <c r="P2901" s="553" t="s">
        <v>28</v>
      </c>
    </row>
    <row r="2902" spans="1:16" ht="36" x14ac:dyDescent="0.2">
      <c r="A2902" s="120" t="s">
        <v>3104</v>
      </c>
      <c r="B2902" s="673" t="s">
        <v>3199</v>
      </c>
      <c r="C2902" s="677" t="s">
        <v>3260</v>
      </c>
      <c r="D2902" s="671">
        <v>0.17499999999999999</v>
      </c>
      <c r="E2902" s="672" t="s">
        <v>2220</v>
      </c>
      <c r="F2902" s="87">
        <v>350</v>
      </c>
      <c r="G2902" s="554" t="s">
        <v>3241</v>
      </c>
      <c r="H2902" s="120" t="s">
        <v>28</v>
      </c>
      <c r="I2902" s="675" t="s">
        <v>29</v>
      </c>
      <c r="J2902" s="552" t="s">
        <v>28</v>
      </c>
      <c r="K2902" s="672" t="s">
        <v>67</v>
      </c>
      <c r="L2902" s="672" t="s">
        <v>643</v>
      </c>
      <c r="M2902" s="552" t="s">
        <v>32</v>
      </c>
      <c r="N2902" s="120">
        <v>8760</v>
      </c>
      <c r="O2902" s="120">
        <v>24</v>
      </c>
      <c r="P2902" s="553" t="s">
        <v>28</v>
      </c>
    </row>
    <row r="2903" spans="1:16" ht="36" x14ac:dyDescent="0.2">
      <c r="A2903" s="120" t="s">
        <v>3104</v>
      </c>
      <c r="B2903" s="673" t="s">
        <v>3199</v>
      </c>
      <c r="C2903" s="677" t="s">
        <v>3261</v>
      </c>
      <c r="D2903" s="671">
        <v>7.4999999999999997E-2</v>
      </c>
      <c r="E2903" s="672" t="s">
        <v>2220</v>
      </c>
      <c r="F2903" s="87">
        <v>150</v>
      </c>
      <c r="G2903" s="554" t="s">
        <v>3241</v>
      </c>
      <c r="H2903" s="120" t="s">
        <v>28</v>
      </c>
      <c r="I2903" s="675" t="s">
        <v>29</v>
      </c>
      <c r="J2903" s="552" t="s">
        <v>28</v>
      </c>
      <c r="K2903" s="672" t="s">
        <v>67</v>
      </c>
      <c r="L2903" s="672" t="s">
        <v>3259</v>
      </c>
      <c r="M2903" s="552" t="s">
        <v>32</v>
      </c>
      <c r="N2903" s="120">
        <v>8760</v>
      </c>
      <c r="O2903" s="120">
        <v>24</v>
      </c>
      <c r="P2903" s="553" t="s">
        <v>28</v>
      </c>
    </row>
    <row r="2904" spans="1:16" ht="36" x14ac:dyDescent="0.2">
      <c r="A2904" s="120" t="s">
        <v>3104</v>
      </c>
      <c r="B2904" s="673" t="s">
        <v>3199</v>
      </c>
      <c r="C2904" s="677" t="s">
        <v>3262</v>
      </c>
      <c r="D2904" s="671">
        <v>0.17499999999999999</v>
      </c>
      <c r="E2904" s="672" t="s">
        <v>2220</v>
      </c>
      <c r="F2904" s="87">
        <v>350</v>
      </c>
      <c r="G2904" s="554" t="s">
        <v>3241</v>
      </c>
      <c r="H2904" s="120" t="s">
        <v>28</v>
      </c>
      <c r="I2904" s="675" t="s">
        <v>29</v>
      </c>
      <c r="J2904" s="552" t="s">
        <v>28</v>
      </c>
      <c r="K2904" s="672" t="s">
        <v>67</v>
      </c>
      <c r="L2904" s="672" t="s">
        <v>643</v>
      </c>
      <c r="M2904" s="552" t="s">
        <v>32</v>
      </c>
      <c r="N2904" s="120">
        <v>8760</v>
      </c>
      <c r="O2904" s="120">
        <v>24</v>
      </c>
      <c r="P2904" s="553" t="s">
        <v>28</v>
      </c>
    </row>
    <row r="2905" spans="1:16" ht="36" x14ac:dyDescent="0.2">
      <c r="A2905" s="120" t="s">
        <v>3104</v>
      </c>
      <c r="B2905" s="673" t="s">
        <v>3199</v>
      </c>
      <c r="C2905" s="677" t="s">
        <v>3263</v>
      </c>
      <c r="D2905" s="671">
        <v>0.17499999999999999</v>
      </c>
      <c r="E2905" s="672" t="s">
        <v>2220</v>
      </c>
      <c r="F2905" s="87">
        <v>350</v>
      </c>
      <c r="G2905" s="554" t="s">
        <v>3241</v>
      </c>
      <c r="H2905" s="120" t="s">
        <v>28</v>
      </c>
      <c r="I2905" s="675" t="s">
        <v>29</v>
      </c>
      <c r="J2905" s="552" t="s">
        <v>28</v>
      </c>
      <c r="K2905" s="672" t="s">
        <v>67</v>
      </c>
      <c r="L2905" s="672" t="s">
        <v>643</v>
      </c>
      <c r="M2905" s="552" t="s">
        <v>32</v>
      </c>
      <c r="N2905" s="120">
        <v>8760</v>
      </c>
      <c r="O2905" s="120">
        <v>24</v>
      </c>
      <c r="P2905" s="553" t="s">
        <v>28</v>
      </c>
    </row>
    <row r="2906" spans="1:16" ht="36" x14ac:dyDescent="0.2">
      <c r="A2906" s="120" t="s">
        <v>3104</v>
      </c>
      <c r="B2906" s="673" t="s">
        <v>3199</v>
      </c>
      <c r="C2906" s="677" t="s">
        <v>3264</v>
      </c>
      <c r="D2906" s="671">
        <v>0.17499999999999999</v>
      </c>
      <c r="E2906" s="672" t="s">
        <v>2220</v>
      </c>
      <c r="F2906" s="87">
        <v>350</v>
      </c>
      <c r="G2906" s="554" t="s">
        <v>3241</v>
      </c>
      <c r="H2906" s="120" t="s">
        <v>28</v>
      </c>
      <c r="I2906" s="675" t="s">
        <v>29</v>
      </c>
      <c r="J2906" s="552" t="s">
        <v>28</v>
      </c>
      <c r="K2906" s="672" t="s">
        <v>67</v>
      </c>
      <c r="L2906" s="672" t="s">
        <v>643</v>
      </c>
      <c r="M2906" s="552" t="s">
        <v>32</v>
      </c>
      <c r="N2906" s="120">
        <v>8760</v>
      </c>
      <c r="O2906" s="120">
        <v>24</v>
      </c>
      <c r="P2906" s="553" t="s">
        <v>28</v>
      </c>
    </row>
    <row r="2907" spans="1:16" ht="36" x14ac:dyDescent="0.2">
      <c r="A2907" s="120" t="s">
        <v>3104</v>
      </c>
      <c r="B2907" s="673" t="s">
        <v>3121</v>
      </c>
      <c r="C2907" s="677" t="s">
        <v>3265</v>
      </c>
      <c r="D2907" s="671">
        <v>0.04</v>
      </c>
      <c r="E2907" s="87" t="s">
        <v>26</v>
      </c>
      <c r="F2907" s="87">
        <v>80</v>
      </c>
      <c r="G2907" s="554" t="s">
        <v>3241</v>
      </c>
      <c r="H2907" s="120" t="s">
        <v>28</v>
      </c>
      <c r="I2907" s="679" t="s">
        <v>41</v>
      </c>
      <c r="J2907" s="552" t="s">
        <v>28</v>
      </c>
      <c r="K2907" s="672" t="s">
        <v>3266</v>
      </c>
      <c r="L2907" s="672" t="s">
        <v>3244</v>
      </c>
      <c r="M2907" s="552" t="s">
        <v>69</v>
      </c>
      <c r="N2907" s="120">
        <v>2920</v>
      </c>
      <c r="O2907" s="120">
        <v>8</v>
      </c>
      <c r="P2907" s="553" t="s">
        <v>28</v>
      </c>
    </row>
    <row r="2908" spans="1:16" ht="36" x14ac:dyDescent="0.2">
      <c r="A2908" s="120" t="s">
        <v>3104</v>
      </c>
      <c r="B2908" s="673" t="s">
        <v>3121</v>
      </c>
      <c r="C2908" s="677" t="s">
        <v>3265</v>
      </c>
      <c r="D2908" s="671">
        <v>0.04</v>
      </c>
      <c r="E2908" s="87" t="s">
        <v>26</v>
      </c>
      <c r="F2908" s="87">
        <v>80</v>
      </c>
      <c r="G2908" s="554" t="s">
        <v>3241</v>
      </c>
      <c r="H2908" s="120" t="s">
        <v>28</v>
      </c>
      <c r="I2908" s="679" t="s">
        <v>41</v>
      </c>
      <c r="J2908" s="552" t="s">
        <v>28</v>
      </c>
      <c r="K2908" s="672" t="s">
        <v>3266</v>
      </c>
      <c r="L2908" s="672" t="s">
        <v>3244</v>
      </c>
      <c r="M2908" s="552" t="s">
        <v>69</v>
      </c>
      <c r="N2908" s="120">
        <v>2920</v>
      </c>
      <c r="O2908" s="120">
        <v>8</v>
      </c>
      <c r="P2908" s="553" t="s">
        <v>28</v>
      </c>
    </row>
    <row r="2909" spans="1:16" ht="36" x14ac:dyDescent="0.2">
      <c r="A2909" s="120" t="s">
        <v>3104</v>
      </c>
      <c r="B2909" s="673" t="s">
        <v>3121</v>
      </c>
      <c r="C2909" s="677" t="s">
        <v>3265</v>
      </c>
      <c r="D2909" s="671">
        <v>0.04</v>
      </c>
      <c r="E2909" s="87" t="s">
        <v>26</v>
      </c>
      <c r="F2909" s="87">
        <v>80</v>
      </c>
      <c r="G2909" s="554" t="s">
        <v>3241</v>
      </c>
      <c r="H2909" s="120" t="s">
        <v>28</v>
      </c>
      <c r="I2909" s="679" t="s">
        <v>41</v>
      </c>
      <c r="J2909" s="552" t="s">
        <v>28</v>
      </c>
      <c r="K2909" s="672" t="s">
        <v>3266</v>
      </c>
      <c r="L2909" s="672" t="s">
        <v>3244</v>
      </c>
      <c r="M2909" s="552" t="s">
        <v>69</v>
      </c>
      <c r="N2909" s="120">
        <v>2920</v>
      </c>
      <c r="O2909" s="120">
        <v>8</v>
      </c>
      <c r="P2909" s="553" t="s">
        <v>28</v>
      </c>
    </row>
    <row r="2910" spans="1:16" ht="36" x14ac:dyDescent="0.2">
      <c r="A2910" s="120" t="s">
        <v>3104</v>
      </c>
      <c r="B2910" s="673" t="s">
        <v>3121</v>
      </c>
      <c r="C2910" s="677" t="s">
        <v>3267</v>
      </c>
      <c r="D2910" s="671">
        <v>0.04</v>
      </c>
      <c r="E2910" s="87" t="s">
        <v>26</v>
      </c>
      <c r="F2910" s="87">
        <v>80</v>
      </c>
      <c r="G2910" s="554" t="s">
        <v>3241</v>
      </c>
      <c r="H2910" s="120" t="s">
        <v>28</v>
      </c>
      <c r="I2910" s="679" t="s">
        <v>41</v>
      </c>
      <c r="J2910" s="552" t="s">
        <v>28</v>
      </c>
      <c r="K2910" s="672" t="s">
        <v>3266</v>
      </c>
      <c r="L2910" s="672" t="s">
        <v>3244</v>
      </c>
      <c r="M2910" s="552" t="s">
        <v>69</v>
      </c>
      <c r="N2910" s="120">
        <v>2920</v>
      </c>
      <c r="O2910" s="120">
        <v>8</v>
      </c>
      <c r="P2910" s="553" t="s">
        <v>28</v>
      </c>
    </row>
    <row r="2911" spans="1:16" ht="36" x14ac:dyDescent="0.2">
      <c r="A2911" s="120" t="s">
        <v>3104</v>
      </c>
      <c r="B2911" s="673" t="s">
        <v>3121</v>
      </c>
      <c r="C2911" s="677" t="s">
        <v>3268</v>
      </c>
      <c r="D2911" s="671">
        <v>0.04</v>
      </c>
      <c r="E2911" s="87" t="s">
        <v>26</v>
      </c>
      <c r="F2911" s="87">
        <v>80</v>
      </c>
      <c r="G2911" s="554" t="s">
        <v>3241</v>
      </c>
      <c r="H2911" s="120" t="s">
        <v>28</v>
      </c>
      <c r="I2911" s="679" t="s">
        <v>41</v>
      </c>
      <c r="J2911" s="552" t="s">
        <v>28</v>
      </c>
      <c r="K2911" s="672" t="s">
        <v>3266</v>
      </c>
      <c r="L2911" s="672" t="s">
        <v>3244</v>
      </c>
      <c r="M2911" s="552" t="s">
        <v>69</v>
      </c>
      <c r="N2911" s="120">
        <v>2920</v>
      </c>
      <c r="O2911" s="120">
        <v>8</v>
      </c>
      <c r="P2911" s="553" t="s">
        <v>28</v>
      </c>
    </row>
    <row r="2912" spans="1:16" ht="36" x14ac:dyDescent="0.2">
      <c r="A2912" s="120" t="s">
        <v>3104</v>
      </c>
      <c r="B2912" s="673" t="s">
        <v>3121</v>
      </c>
      <c r="C2912" s="677" t="s">
        <v>3269</v>
      </c>
      <c r="D2912" s="671">
        <v>0.04</v>
      </c>
      <c r="E2912" s="87" t="s">
        <v>26</v>
      </c>
      <c r="F2912" s="87">
        <v>80</v>
      </c>
      <c r="G2912" s="554" t="s">
        <v>3241</v>
      </c>
      <c r="H2912" s="120" t="s">
        <v>28</v>
      </c>
      <c r="I2912" s="679" t="s">
        <v>41</v>
      </c>
      <c r="J2912" s="552" t="s">
        <v>28</v>
      </c>
      <c r="K2912" s="672" t="s">
        <v>3266</v>
      </c>
      <c r="L2912" s="672" t="s">
        <v>3244</v>
      </c>
      <c r="M2912" s="552" t="s">
        <v>69</v>
      </c>
      <c r="N2912" s="120">
        <v>2920</v>
      </c>
      <c r="O2912" s="120">
        <v>8</v>
      </c>
      <c r="P2912" s="553" t="s">
        <v>28</v>
      </c>
    </row>
    <row r="2913" spans="1:16" ht="36" x14ac:dyDescent="0.2">
      <c r="A2913" s="120" t="s">
        <v>3104</v>
      </c>
      <c r="B2913" s="673" t="s">
        <v>3121</v>
      </c>
      <c r="C2913" s="677" t="s">
        <v>3269</v>
      </c>
      <c r="D2913" s="671">
        <v>0.04</v>
      </c>
      <c r="E2913" s="87" t="s">
        <v>26</v>
      </c>
      <c r="F2913" s="87">
        <v>80</v>
      </c>
      <c r="G2913" s="554" t="s">
        <v>3241</v>
      </c>
      <c r="H2913" s="120" t="s">
        <v>28</v>
      </c>
      <c r="I2913" s="679" t="s">
        <v>41</v>
      </c>
      <c r="J2913" s="552" t="s">
        <v>28</v>
      </c>
      <c r="K2913" s="672" t="s">
        <v>3266</v>
      </c>
      <c r="L2913" s="672" t="s">
        <v>3244</v>
      </c>
      <c r="M2913" s="552" t="s">
        <v>69</v>
      </c>
      <c r="N2913" s="120">
        <v>2920</v>
      </c>
      <c r="O2913" s="120">
        <v>8</v>
      </c>
      <c r="P2913" s="553" t="s">
        <v>28</v>
      </c>
    </row>
    <row r="2914" spans="1:16" ht="36" x14ac:dyDescent="0.2">
      <c r="A2914" s="120" t="s">
        <v>3104</v>
      </c>
      <c r="B2914" s="673" t="s">
        <v>3121</v>
      </c>
      <c r="C2914" s="677" t="s">
        <v>3269</v>
      </c>
      <c r="D2914" s="671">
        <v>0.04</v>
      </c>
      <c r="E2914" s="87" t="s">
        <v>26</v>
      </c>
      <c r="F2914" s="87">
        <v>80</v>
      </c>
      <c r="G2914" s="554" t="s">
        <v>3241</v>
      </c>
      <c r="H2914" s="120" t="s">
        <v>28</v>
      </c>
      <c r="I2914" s="679" t="s">
        <v>41</v>
      </c>
      <c r="J2914" s="552" t="s">
        <v>28</v>
      </c>
      <c r="K2914" s="672" t="s">
        <v>3266</v>
      </c>
      <c r="L2914" s="672" t="s">
        <v>3244</v>
      </c>
      <c r="M2914" s="552" t="s">
        <v>69</v>
      </c>
      <c r="N2914" s="120">
        <v>2920</v>
      </c>
      <c r="O2914" s="120">
        <v>8</v>
      </c>
      <c r="P2914" s="553" t="s">
        <v>28</v>
      </c>
    </row>
    <row r="2915" spans="1:16" x14ac:dyDescent="0.2">
      <c r="A2915" s="120" t="s">
        <v>3104</v>
      </c>
      <c r="B2915" s="673" t="s">
        <v>3121</v>
      </c>
      <c r="C2915" s="677" t="s">
        <v>3270</v>
      </c>
      <c r="D2915" s="671">
        <v>0.04</v>
      </c>
      <c r="E2915" s="87" t="s">
        <v>26</v>
      </c>
      <c r="F2915" s="87">
        <v>80</v>
      </c>
      <c r="G2915" s="554" t="s">
        <v>3241</v>
      </c>
      <c r="H2915" s="120" t="s">
        <v>28</v>
      </c>
      <c r="I2915" s="679" t="s">
        <v>41</v>
      </c>
      <c r="J2915" s="552" t="s">
        <v>76</v>
      </c>
      <c r="K2915" s="672"/>
      <c r="L2915" s="672"/>
      <c r="M2915" s="552" t="s">
        <v>69</v>
      </c>
      <c r="N2915" s="120">
        <v>2920</v>
      </c>
      <c r="O2915" s="120">
        <v>8</v>
      </c>
      <c r="P2915" s="553" t="s">
        <v>28</v>
      </c>
    </row>
    <row r="2916" spans="1:16" ht="36" x14ac:dyDescent="0.2">
      <c r="A2916" s="120" t="s">
        <v>3104</v>
      </c>
      <c r="B2916" s="673" t="s">
        <v>3121</v>
      </c>
      <c r="C2916" s="677" t="s">
        <v>3271</v>
      </c>
      <c r="D2916" s="671">
        <v>0.04</v>
      </c>
      <c r="E2916" s="87" t="s">
        <v>26</v>
      </c>
      <c r="F2916" s="87">
        <v>80</v>
      </c>
      <c r="G2916" s="554" t="s">
        <v>3241</v>
      </c>
      <c r="H2916" s="120" t="s">
        <v>28</v>
      </c>
      <c r="I2916" s="679" t="s">
        <v>41</v>
      </c>
      <c r="J2916" s="552" t="s">
        <v>28</v>
      </c>
      <c r="K2916" s="672" t="s">
        <v>3266</v>
      </c>
      <c r="L2916" s="672" t="s">
        <v>3244</v>
      </c>
      <c r="M2916" s="552" t="s">
        <v>69</v>
      </c>
      <c r="N2916" s="120">
        <v>2920</v>
      </c>
      <c r="O2916" s="120">
        <v>8</v>
      </c>
      <c r="P2916" s="553" t="s">
        <v>28</v>
      </c>
    </row>
    <row r="2917" spans="1:16" ht="36" x14ac:dyDescent="0.2">
      <c r="A2917" s="120" t="s">
        <v>3104</v>
      </c>
      <c r="B2917" s="673" t="s">
        <v>3121</v>
      </c>
      <c r="C2917" s="677" t="s">
        <v>3272</v>
      </c>
      <c r="D2917" s="671">
        <v>0.04</v>
      </c>
      <c r="E2917" s="87" t="s">
        <v>26</v>
      </c>
      <c r="F2917" s="87">
        <v>80</v>
      </c>
      <c r="G2917" s="554" t="s">
        <v>3241</v>
      </c>
      <c r="H2917" s="120" t="s">
        <v>28</v>
      </c>
      <c r="I2917" s="679" t="s">
        <v>41</v>
      </c>
      <c r="J2917" s="552" t="s">
        <v>28</v>
      </c>
      <c r="K2917" s="672" t="s">
        <v>267</v>
      </c>
      <c r="L2917" s="672" t="s">
        <v>1726</v>
      </c>
      <c r="M2917" s="552" t="s">
        <v>69</v>
      </c>
      <c r="N2917" s="120">
        <v>2920</v>
      </c>
      <c r="O2917" s="120">
        <v>8</v>
      </c>
      <c r="P2917" s="553" t="s">
        <v>28</v>
      </c>
    </row>
    <row r="2918" spans="1:16" ht="36" x14ac:dyDescent="0.2">
      <c r="A2918" s="120" t="s">
        <v>3104</v>
      </c>
      <c r="B2918" s="673" t="s">
        <v>3121</v>
      </c>
      <c r="C2918" s="677" t="s">
        <v>3273</v>
      </c>
      <c r="D2918" s="671">
        <v>0.04</v>
      </c>
      <c r="E2918" s="87" t="s">
        <v>26</v>
      </c>
      <c r="F2918" s="87">
        <v>80</v>
      </c>
      <c r="G2918" s="554" t="s">
        <v>3241</v>
      </c>
      <c r="H2918" s="120" t="s">
        <v>28</v>
      </c>
      <c r="I2918" s="679" t="s">
        <v>41</v>
      </c>
      <c r="J2918" s="552" t="s">
        <v>28</v>
      </c>
      <c r="K2918" s="672" t="s">
        <v>267</v>
      </c>
      <c r="L2918" s="672" t="s">
        <v>1726</v>
      </c>
      <c r="M2918" s="552" t="s">
        <v>69</v>
      </c>
      <c r="N2918" s="120">
        <v>2920</v>
      </c>
      <c r="O2918" s="120">
        <v>8</v>
      </c>
      <c r="P2918" s="553" t="s">
        <v>28</v>
      </c>
    </row>
    <row r="2919" spans="1:16" ht="36" x14ac:dyDescent="0.2">
      <c r="A2919" s="120" t="s">
        <v>3104</v>
      </c>
      <c r="B2919" s="673" t="s">
        <v>3121</v>
      </c>
      <c r="C2919" s="677" t="s">
        <v>3273</v>
      </c>
      <c r="D2919" s="671">
        <v>0.04</v>
      </c>
      <c r="E2919" s="87" t="s">
        <v>26</v>
      </c>
      <c r="F2919" s="87">
        <v>80</v>
      </c>
      <c r="G2919" s="554" t="s">
        <v>3241</v>
      </c>
      <c r="H2919" s="120" t="s">
        <v>28</v>
      </c>
      <c r="I2919" s="679" t="s">
        <v>41</v>
      </c>
      <c r="J2919" s="552" t="s">
        <v>28</v>
      </c>
      <c r="K2919" s="672" t="s">
        <v>267</v>
      </c>
      <c r="L2919" s="672" t="s">
        <v>1726</v>
      </c>
      <c r="M2919" s="552" t="s">
        <v>69</v>
      </c>
      <c r="N2919" s="120">
        <v>2920</v>
      </c>
      <c r="O2919" s="120">
        <v>8</v>
      </c>
      <c r="P2919" s="553" t="s">
        <v>28</v>
      </c>
    </row>
    <row r="2920" spans="1:16" ht="36" x14ac:dyDescent="0.2">
      <c r="A2920" s="120" t="s">
        <v>3104</v>
      </c>
      <c r="B2920" s="673" t="s">
        <v>3121</v>
      </c>
      <c r="C2920" s="677" t="s">
        <v>3274</v>
      </c>
      <c r="D2920" s="671">
        <v>0.04</v>
      </c>
      <c r="E2920" s="87" t="s">
        <v>26</v>
      </c>
      <c r="F2920" s="87">
        <v>80</v>
      </c>
      <c r="G2920" s="554" t="s">
        <v>3241</v>
      </c>
      <c r="H2920" s="120" t="s">
        <v>28</v>
      </c>
      <c r="I2920" s="679" t="s">
        <v>41</v>
      </c>
      <c r="J2920" s="552" t="s">
        <v>28</v>
      </c>
      <c r="K2920" s="672" t="s">
        <v>267</v>
      </c>
      <c r="L2920" s="672" t="s">
        <v>1726</v>
      </c>
      <c r="M2920" s="552" t="s">
        <v>69</v>
      </c>
      <c r="N2920" s="120">
        <v>2920</v>
      </c>
      <c r="O2920" s="120">
        <v>8</v>
      </c>
      <c r="P2920" s="553" t="s">
        <v>28</v>
      </c>
    </row>
    <row r="2921" spans="1:16" ht="36" x14ac:dyDescent="0.2">
      <c r="A2921" s="120" t="s">
        <v>3104</v>
      </c>
      <c r="B2921" s="673" t="s">
        <v>3121</v>
      </c>
      <c r="C2921" s="677" t="s">
        <v>3275</v>
      </c>
      <c r="D2921" s="671">
        <v>0.04</v>
      </c>
      <c r="E2921" s="87" t="s">
        <v>26</v>
      </c>
      <c r="F2921" s="87">
        <v>80</v>
      </c>
      <c r="G2921" s="554" t="s">
        <v>3241</v>
      </c>
      <c r="H2921" s="120" t="s">
        <v>28</v>
      </c>
      <c r="I2921" s="679" t="s">
        <v>41</v>
      </c>
      <c r="J2921" s="552" t="s">
        <v>28</v>
      </c>
      <c r="K2921" s="672" t="s">
        <v>267</v>
      </c>
      <c r="L2921" s="672" t="s">
        <v>1726</v>
      </c>
      <c r="M2921" s="552" t="s">
        <v>69</v>
      </c>
      <c r="N2921" s="120">
        <v>2920</v>
      </c>
      <c r="O2921" s="120">
        <v>8</v>
      </c>
      <c r="P2921" s="553" t="s">
        <v>28</v>
      </c>
    </row>
    <row r="2922" spans="1:16" ht="36" x14ac:dyDescent="0.2">
      <c r="A2922" s="120" t="s">
        <v>3104</v>
      </c>
      <c r="B2922" s="673" t="s">
        <v>3121</v>
      </c>
      <c r="C2922" s="677" t="s">
        <v>3275</v>
      </c>
      <c r="D2922" s="671">
        <v>0.04</v>
      </c>
      <c r="E2922" s="87" t="s">
        <v>26</v>
      </c>
      <c r="F2922" s="87">
        <v>80</v>
      </c>
      <c r="G2922" s="554" t="s">
        <v>3241</v>
      </c>
      <c r="H2922" s="120" t="s">
        <v>28</v>
      </c>
      <c r="I2922" s="679" t="s">
        <v>41</v>
      </c>
      <c r="J2922" s="552" t="s">
        <v>28</v>
      </c>
      <c r="K2922" s="672" t="s">
        <v>267</v>
      </c>
      <c r="L2922" s="672" t="s">
        <v>1726</v>
      </c>
      <c r="M2922" s="552" t="s">
        <v>69</v>
      </c>
      <c r="N2922" s="120">
        <v>2920</v>
      </c>
      <c r="O2922" s="120">
        <v>8</v>
      </c>
      <c r="P2922" s="553" t="s">
        <v>28</v>
      </c>
    </row>
    <row r="2923" spans="1:16" ht="36" x14ac:dyDescent="0.2">
      <c r="A2923" s="120" t="s">
        <v>3104</v>
      </c>
      <c r="B2923" s="673" t="s">
        <v>3121</v>
      </c>
      <c r="C2923" s="677" t="s">
        <v>3276</v>
      </c>
      <c r="D2923" s="671">
        <v>0.04</v>
      </c>
      <c r="E2923" s="87" t="s">
        <v>26</v>
      </c>
      <c r="F2923" s="87">
        <v>80</v>
      </c>
      <c r="G2923" s="554" t="s">
        <v>3241</v>
      </c>
      <c r="H2923" s="120" t="s">
        <v>28</v>
      </c>
      <c r="I2923" s="679" t="s">
        <v>41</v>
      </c>
      <c r="J2923" s="552" t="s">
        <v>28</v>
      </c>
      <c r="K2923" s="672" t="s">
        <v>267</v>
      </c>
      <c r="L2923" s="672" t="s">
        <v>1726</v>
      </c>
      <c r="M2923" s="552" t="s">
        <v>69</v>
      </c>
      <c r="N2923" s="120">
        <v>2920</v>
      </c>
      <c r="O2923" s="120">
        <v>8</v>
      </c>
      <c r="P2923" s="553" t="s">
        <v>28</v>
      </c>
    </row>
    <row r="2924" spans="1:16" ht="36" x14ac:dyDescent="0.2">
      <c r="A2924" s="120" t="s">
        <v>3104</v>
      </c>
      <c r="B2924" s="673" t="s">
        <v>3121</v>
      </c>
      <c r="C2924" s="677" t="s">
        <v>3277</v>
      </c>
      <c r="D2924" s="671">
        <v>0.04</v>
      </c>
      <c r="E2924" s="87" t="s">
        <v>26</v>
      </c>
      <c r="F2924" s="87">
        <v>80</v>
      </c>
      <c r="G2924" s="554" t="s">
        <v>3241</v>
      </c>
      <c r="H2924" s="120" t="s">
        <v>28</v>
      </c>
      <c r="I2924" s="679" t="s">
        <v>41</v>
      </c>
      <c r="J2924" s="552" t="s">
        <v>28</v>
      </c>
      <c r="K2924" s="672" t="s">
        <v>267</v>
      </c>
      <c r="L2924" s="672" t="s">
        <v>1726</v>
      </c>
      <c r="M2924" s="552" t="s">
        <v>69</v>
      </c>
      <c r="N2924" s="120">
        <v>2920</v>
      </c>
      <c r="O2924" s="120">
        <v>8</v>
      </c>
      <c r="P2924" s="553" t="s">
        <v>28</v>
      </c>
    </row>
    <row r="2925" spans="1:16" ht="36" x14ac:dyDescent="0.2">
      <c r="A2925" s="120" t="s">
        <v>3104</v>
      </c>
      <c r="B2925" s="673" t="s">
        <v>3121</v>
      </c>
      <c r="C2925" s="677" t="s">
        <v>3278</v>
      </c>
      <c r="D2925" s="671">
        <v>0.04</v>
      </c>
      <c r="E2925" s="87" t="s">
        <v>26</v>
      </c>
      <c r="F2925" s="87">
        <v>80</v>
      </c>
      <c r="G2925" s="554" t="s">
        <v>3241</v>
      </c>
      <c r="H2925" s="120" t="s">
        <v>28</v>
      </c>
      <c r="I2925" s="679" t="s">
        <v>41</v>
      </c>
      <c r="J2925" s="552" t="s">
        <v>28</v>
      </c>
      <c r="K2925" s="672" t="s">
        <v>267</v>
      </c>
      <c r="L2925" s="672" t="s">
        <v>1726</v>
      </c>
      <c r="M2925" s="552" t="s">
        <v>69</v>
      </c>
      <c r="N2925" s="120">
        <v>2920</v>
      </c>
      <c r="O2925" s="120">
        <v>8</v>
      </c>
      <c r="P2925" s="553" t="s">
        <v>28</v>
      </c>
    </row>
    <row r="2926" spans="1:16" ht="36" x14ac:dyDescent="0.2">
      <c r="A2926" s="120" t="s">
        <v>3104</v>
      </c>
      <c r="B2926" s="673" t="s">
        <v>3121</v>
      </c>
      <c r="C2926" s="677" t="s">
        <v>3278</v>
      </c>
      <c r="D2926" s="671">
        <v>0.04</v>
      </c>
      <c r="E2926" s="87" t="s">
        <v>26</v>
      </c>
      <c r="F2926" s="87">
        <v>80</v>
      </c>
      <c r="G2926" s="554" t="s">
        <v>3241</v>
      </c>
      <c r="H2926" s="120" t="s">
        <v>28</v>
      </c>
      <c r="I2926" s="679" t="s">
        <v>41</v>
      </c>
      <c r="J2926" s="552" t="s">
        <v>28</v>
      </c>
      <c r="K2926" s="672" t="s">
        <v>267</v>
      </c>
      <c r="L2926" s="672" t="s">
        <v>1726</v>
      </c>
      <c r="M2926" s="552" t="s">
        <v>69</v>
      </c>
      <c r="N2926" s="120">
        <v>2920</v>
      </c>
      <c r="O2926" s="120">
        <v>8</v>
      </c>
      <c r="P2926" s="553" t="s">
        <v>28</v>
      </c>
    </row>
    <row r="2927" spans="1:16" ht="36" x14ac:dyDescent="0.2">
      <c r="A2927" s="120" t="s">
        <v>3104</v>
      </c>
      <c r="B2927" s="673" t="s">
        <v>3121</v>
      </c>
      <c r="C2927" s="677" t="s">
        <v>3279</v>
      </c>
      <c r="D2927" s="671">
        <v>0.04</v>
      </c>
      <c r="E2927" s="87" t="s">
        <v>26</v>
      </c>
      <c r="F2927" s="87">
        <v>80</v>
      </c>
      <c r="G2927" s="554" t="s">
        <v>3241</v>
      </c>
      <c r="H2927" s="120" t="s">
        <v>28</v>
      </c>
      <c r="I2927" s="679" t="s">
        <v>41</v>
      </c>
      <c r="J2927" s="552" t="s">
        <v>28</v>
      </c>
      <c r="K2927" s="672" t="s">
        <v>267</v>
      </c>
      <c r="L2927" s="672" t="s">
        <v>1726</v>
      </c>
      <c r="M2927" s="552" t="s">
        <v>69</v>
      </c>
      <c r="N2927" s="120">
        <v>2920</v>
      </c>
      <c r="O2927" s="120">
        <v>8</v>
      </c>
      <c r="P2927" s="553" t="s">
        <v>28</v>
      </c>
    </row>
    <row r="2928" spans="1:16" ht="36" x14ac:dyDescent="0.2">
      <c r="A2928" s="120" t="s">
        <v>3104</v>
      </c>
      <c r="B2928" s="673" t="s">
        <v>3121</v>
      </c>
      <c r="C2928" s="677" t="s">
        <v>3280</v>
      </c>
      <c r="D2928" s="671">
        <v>0.04</v>
      </c>
      <c r="E2928" s="87" t="s">
        <v>26</v>
      </c>
      <c r="F2928" s="87">
        <v>80</v>
      </c>
      <c r="G2928" s="554" t="s">
        <v>3241</v>
      </c>
      <c r="H2928" s="120" t="s">
        <v>28</v>
      </c>
      <c r="I2928" s="679" t="s">
        <v>41</v>
      </c>
      <c r="J2928" s="552" t="s">
        <v>28</v>
      </c>
      <c r="K2928" s="672" t="s">
        <v>267</v>
      </c>
      <c r="L2928" s="672" t="s">
        <v>1726</v>
      </c>
      <c r="M2928" s="552" t="s">
        <v>69</v>
      </c>
      <c r="N2928" s="120">
        <v>2920</v>
      </c>
      <c r="O2928" s="120">
        <v>8</v>
      </c>
      <c r="P2928" s="553" t="s">
        <v>28</v>
      </c>
    </row>
    <row r="2929" spans="1:16" ht="36" x14ac:dyDescent="0.2">
      <c r="A2929" s="120" t="s">
        <v>3104</v>
      </c>
      <c r="B2929" s="673" t="s">
        <v>3121</v>
      </c>
      <c r="C2929" s="677" t="s">
        <v>3281</v>
      </c>
      <c r="D2929" s="671">
        <v>0.04</v>
      </c>
      <c r="E2929" s="87" t="s">
        <v>26</v>
      </c>
      <c r="F2929" s="87">
        <v>80</v>
      </c>
      <c r="G2929" s="554" t="s">
        <v>3241</v>
      </c>
      <c r="H2929" s="120" t="s">
        <v>28</v>
      </c>
      <c r="I2929" s="679" t="s">
        <v>41</v>
      </c>
      <c r="J2929" s="552" t="s">
        <v>28</v>
      </c>
      <c r="K2929" s="672" t="s">
        <v>2187</v>
      </c>
      <c r="L2929" s="672" t="s">
        <v>3244</v>
      </c>
      <c r="M2929" s="552" t="s">
        <v>69</v>
      </c>
      <c r="N2929" s="120">
        <v>2920</v>
      </c>
      <c r="O2929" s="120">
        <v>8</v>
      </c>
      <c r="P2929" s="553" t="s">
        <v>28</v>
      </c>
    </row>
    <row r="2930" spans="1:16" x14ac:dyDescent="0.2">
      <c r="A2930" s="120" t="s">
        <v>3104</v>
      </c>
      <c r="B2930" s="673" t="s">
        <v>3121</v>
      </c>
      <c r="C2930" s="677" t="s">
        <v>3282</v>
      </c>
      <c r="D2930" s="671">
        <v>0.04</v>
      </c>
      <c r="E2930" s="87" t="s">
        <v>26</v>
      </c>
      <c r="F2930" s="87">
        <v>80</v>
      </c>
      <c r="G2930" s="554" t="s">
        <v>3241</v>
      </c>
      <c r="H2930" s="120" t="s">
        <v>28</v>
      </c>
      <c r="I2930" s="679" t="s">
        <v>41</v>
      </c>
      <c r="J2930" s="552" t="s">
        <v>76</v>
      </c>
      <c r="K2930" s="672"/>
      <c r="L2930" s="672"/>
      <c r="M2930" s="552" t="s">
        <v>69</v>
      </c>
      <c r="N2930" s="120">
        <v>2920</v>
      </c>
      <c r="O2930" s="120">
        <v>8</v>
      </c>
      <c r="P2930" s="553" t="s">
        <v>28</v>
      </c>
    </row>
    <row r="2931" spans="1:16" ht="36" x14ac:dyDescent="0.2">
      <c r="A2931" s="120" t="s">
        <v>3104</v>
      </c>
      <c r="B2931" s="673" t="s">
        <v>3121</v>
      </c>
      <c r="C2931" s="677" t="s">
        <v>3283</v>
      </c>
      <c r="D2931" s="671">
        <v>4.4999999999999998E-2</v>
      </c>
      <c r="E2931" s="87" t="s">
        <v>26</v>
      </c>
      <c r="F2931" s="87">
        <v>90</v>
      </c>
      <c r="G2931" s="554" t="s">
        <v>3241</v>
      </c>
      <c r="H2931" s="120" t="s">
        <v>28</v>
      </c>
      <c r="I2931" s="675" t="s">
        <v>29</v>
      </c>
      <c r="J2931" s="552" t="s">
        <v>28</v>
      </c>
      <c r="K2931" s="672" t="s">
        <v>3266</v>
      </c>
      <c r="L2931" s="672" t="s">
        <v>3244</v>
      </c>
      <c r="M2931" s="552" t="s">
        <v>32</v>
      </c>
      <c r="N2931" s="120">
        <v>8760</v>
      </c>
      <c r="O2931" s="120">
        <v>24</v>
      </c>
      <c r="P2931" s="553" t="s">
        <v>28</v>
      </c>
    </row>
    <row r="2932" spans="1:16" ht="36" x14ac:dyDescent="0.2">
      <c r="A2932" s="120" t="s">
        <v>3104</v>
      </c>
      <c r="B2932" s="673" t="s">
        <v>3121</v>
      </c>
      <c r="C2932" s="677" t="s">
        <v>3284</v>
      </c>
      <c r="D2932" s="671">
        <v>0.06</v>
      </c>
      <c r="E2932" s="87" t="s">
        <v>26</v>
      </c>
      <c r="F2932" s="87">
        <v>120</v>
      </c>
      <c r="G2932" s="554" t="s">
        <v>3241</v>
      </c>
      <c r="H2932" s="120" t="s">
        <v>28</v>
      </c>
      <c r="I2932" s="675" t="s">
        <v>29</v>
      </c>
      <c r="J2932" s="552" t="s">
        <v>28</v>
      </c>
      <c r="K2932" s="672" t="s">
        <v>3266</v>
      </c>
      <c r="L2932" s="672" t="s">
        <v>3244</v>
      </c>
      <c r="M2932" s="552" t="s">
        <v>32</v>
      </c>
      <c r="N2932" s="120">
        <v>8760</v>
      </c>
      <c r="O2932" s="120">
        <v>24</v>
      </c>
      <c r="P2932" s="553" t="s">
        <v>28</v>
      </c>
    </row>
    <row r="2933" spans="1:16" ht="36" x14ac:dyDescent="0.2">
      <c r="A2933" s="120" t="s">
        <v>3104</v>
      </c>
      <c r="B2933" s="673" t="s">
        <v>3121</v>
      </c>
      <c r="C2933" s="677" t="s">
        <v>3272</v>
      </c>
      <c r="D2933" s="671">
        <v>0.06</v>
      </c>
      <c r="E2933" s="87" t="s">
        <v>26</v>
      </c>
      <c r="F2933" s="87">
        <v>120</v>
      </c>
      <c r="G2933" s="554" t="s">
        <v>3241</v>
      </c>
      <c r="H2933" s="120" t="s">
        <v>28</v>
      </c>
      <c r="I2933" s="675" t="s">
        <v>29</v>
      </c>
      <c r="J2933" s="552" t="s">
        <v>28</v>
      </c>
      <c r="K2933" s="672" t="s">
        <v>3266</v>
      </c>
      <c r="L2933" s="672" t="s">
        <v>3244</v>
      </c>
      <c r="M2933" s="552" t="s">
        <v>32</v>
      </c>
      <c r="N2933" s="120">
        <v>8760</v>
      </c>
      <c r="O2933" s="120">
        <v>24</v>
      </c>
      <c r="P2933" s="553" t="s">
        <v>28</v>
      </c>
    </row>
    <row r="2934" spans="1:16" ht="36" x14ac:dyDescent="0.2">
      <c r="A2934" s="120" t="s">
        <v>3104</v>
      </c>
      <c r="B2934" s="673" t="s">
        <v>3121</v>
      </c>
      <c r="C2934" s="677" t="s">
        <v>3273</v>
      </c>
      <c r="D2934" s="671">
        <v>0.06</v>
      </c>
      <c r="E2934" s="87" t="s">
        <v>26</v>
      </c>
      <c r="F2934" s="87">
        <v>120</v>
      </c>
      <c r="G2934" s="554" t="s">
        <v>3241</v>
      </c>
      <c r="H2934" s="120" t="s">
        <v>28</v>
      </c>
      <c r="I2934" s="675" t="s">
        <v>29</v>
      </c>
      <c r="J2934" s="552" t="s">
        <v>28</v>
      </c>
      <c r="K2934" s="672" t="s">
        <v>3266</v>
      </c>
      <c r="L2934" s="672" t="s">
        <v>3244</v>
      </c>
      <c r="M2934" s="552" t="s">
        <v>32</v>
      </c>
      <c r="N2934" s="120">
        <v>8760</v>
      </c>
      <c r="O2934" s="120">
        <v>24</v>
      </c>
      <c r="P2934" s="553" t="s">
        <v>28</v>
      </c>
    </row>
    <row r="2935" spans="1:16" ht="36" x14ac:dyDescent="0.2">
      <c r="A2935" s="120" t="s">
        <v>3104</v>
      </c>
      <c r="B2935" s="673" t="s">
        <v>3121</v>
      </c>
      <c r="C2935" s="677" t="s">
        <v>3285</v>
      </c>
      <c r="D2935" s="671">
        <v>0.06</v>
      </c>
      <c r="E2935" s="87" t="s">
        <v>26</v>
      </c>
      <c r="F2935" s="87">
        <v>120</v>
      </c>
      <c r="G2935" s="554" t="s">
        <v>3241</v>
      </c>
      <c r="H2935" s="120" t="s">
        <v>28</v>
      </c>
      <c r="I2935" s="675" t="s">
        <v>29</v>
      </c>
      <c r="J2935" s="552" t="s">
        <v>28</v>
      </c>
      <c r="K2935" s="672" t="s">
        <v>3266</v>
      </c>
      <c r="L2935" s="672" t="s">
        <v>3244</v>
      </c>
      <c r="M2935" s="552" t="s">
        <v>32</v>
      </c>
      <c r="N2935" s="120">
        <v>8760</v>
      </c>
      <c r="O2935" s="120">
        <v>24</v>
      </c>
      <c r="P2935" s="553" t="s">
        <v>28</v>
      </c>
    </row>
    <row r="2936" spans="1:16" ht="36" x14ac:dyDescent="0.2">
      <c r="A2936" s="120" t="s">
        <v>3104</v>
      </c>
      <c r="B2936" s="673" t="s">
        <v>3121</v>
      </c>
      <c r="C2936" s="677" t="s">
        <v>3274</v>
      </c>
      <c r="D2936" s="671">
        <v>0.06</v>
      </c>
      <c r="E2936" s="87" t="s">
        <v>26</v>
      </c>
      <c r="F2936" s="87">
        <v>120</v>
      </c>
      <c r="G2936" s="554" t="s">
        <v>3241</v>
      </c>
      <c r="H2936" s="120" t="s">
        <v>28</v>
      </c>
      <c r="I2936" s="675" t="s">
        <v>29</v>
      </c>
      <c r="J2936" s="552" t="s">
        <v>28</v>
      </c>
      <c r="K2936" s="672" t="s">
        <v>3266</v>
      </c>
      <c r="L2936" s="672" t="s">
        <v>3244</v>
      </c>
      <c r="M2936" s="552" t="s">
        <v>32</v>
      </c>
      <c r="N2936" s="120">
        <v>8760</v>
      </c>
      <c r="O2936" s="120">
        <v>24</v>
      </c>
      <c r="P2936" s="553" t="s">
        <v>28</v>
      </c>
    </row>
    <row r="2937" spans="1:16" ht="36" x14ac:dyDescent="0.2">
      <c r="A2937" s="120" t="s">
        <v>3104</v>
      </c>
      <c r="B2937" s="673" t="s">
        <v>3121</v>
      </c>
      <c r="C2937" s="677" t="s">
        <v>3275</v>
      </c>
      <c r="D2937" s="671">
        <v>0.06</v>
      </c>
      <c r="E2937" s="87" t="s">
        <v>26</v>
      </c>
      <c r="F2937" s="87">
        <v>120</v>
      </c>
      <c r="G2937" s="554" t="s">
        <v>3241</v>
      </c>
      <c r="H2937" s="120" t="s">
        <v>28</v>
      </c>
      <c r="I2937" s="675" t="s">
        <v>29</v>
      </c>
      <c r="J2937" s="552" t="s">
        <v>28</v>
      </c>
      <c r="K2937" s="672" t="s">
        <v>3266</v>
      </c>
      <c r="L2937" s="672" t="s">
        <v>3244</v>
      </c>
      <c r="M2937" s="552" t="s">
        <v>32</v>
      </c>
      <c r="N2937" s="120">
        <v>8760</v>
      </c>
      <c r="O2937" s="120">
        <v>24</v>
      </c>
      <c r="P2937" s="553" t="s">
        <v>28</v>
      </c>
    </row>
    <row r="2938" spans="1:16" ht="36" x14ac:dyDescent="0.2">
      <c r="A2938" s="120" t="s">
        <v>3104</v>
      </c>
      <c r="B2938" s="673" t="s">
        <v>3121</v>
      </c>
      <c r="C2938" s="677" t="s">
        <v>3276</v>
      </c>
      <c r="D2938" s="671">
        <v>0.06</v>
      </c>
      <c r="E2938" s="87" t="s">
        <v>26</v>
      </c>
      <c r="F2938" s="87">
        <v>120</v>
      </c>
      <c r="G2938" s="554" t="s">
        <v>3241</v>
      </c>
      <c r="H2938" s="120" t="s">
        <v>28</v>
      </c>
      <c r="I2938" s="675" t="s">
        <v>29</v>
      </c>
      <c r="J2938" s="552" t="s">
        <v>28</v>
      </c>
      <c r="K2938" s="672" t="s">
        <v>3266</v>
      </c>
      <c r="L2938" s="672" t="s">
        <v>3244</v>
      </c>
      <c r="M2938" s="552" t="s">
        <v>32</v>
      </c>
      <c r="N2938" s="120">
        <v>8760</v>
      </c>
      <c r="O2938" s="120">
        <v>24</v>
      </c>
      <c r="P2938" s="553" t="s">
        <v>28</v>
      </c>
    </row>
    <row r="2939" spans="1:16" ht="36" x14ac:dyDescent="0.2">
      <c r="A2939" s="120" t="s">
        <v>3104</v>
      </c>
      <c r="B2939" s="673" t="s">
        <v>3121</v>
      </c>
      <c r="C2939" s="677" t="s">
        <v>3277</v>
      </c>
      <c r="D2939" s="671">
        <v>0.06</v>
      </c>
      <c r="E2939" s="87" t="s">
        <v>26</v>
      </c>
      <c r="F2939" s="87">
        <v>120</v>
      </c>
      <c r="G2939" s="554" t="s">
        <v>3241</v>
      </c>
      <c r="H2939" s="120" t="s">
        <v>28</v>
      </c>
      <c r="I2939" s="675" t="s">
        <v>29</v>
      </c>
      <c r="J2939" s="552" t="s">
        <v>28</v>
      </c>
      <c r="K2939" s="672" t="s">
        <v>3266</v>
      </c>
      <c r="L2939" s="672" t="s">
        <v>3244</v>
      </c>
      <c r="M2939" s="552" t="s">
        <v>32</v>
      </c>
      <c r="N2939" s="120">
        <v>8760</v>
      </c>
      <c r="O2939" s="120">
        <v>24</v>
      </c>
      <c r="P2939" s="553" t="s">
        <v>28</v>
      </c>
    </row>
    <row r="2940" spans="1:16" ht="36" x14ac:dyDescent="0.2">
      <c r="A2940" s="120" t="s">
        <v>3104</v>
      </c>
      <c r="B2940" s="673" t="s">
        <v>3121</v>
      </c>
      <c r="C2940" s="677" t="s">
        <v>3278</v>
      </c>
      <c r="D2940" s="671">
        <v>0.06</v>
      </c>
      <c r="E2940" s="87" t="s">
        <v>26</v>
      </c>
      <c r="F2940" s="87">
        <v>120</v>
      </c>
      <c r="G2940" s="554" t="s">
        <v>3241</v>
      </c>
      <c r="H2940" s="120" t="s">
        <v>28</v>
      </c>
      <c r="I2940" s="675" t="s">
        <v>29</v>
      </c>
      <c r="J2940" s="552" t="s">
        <v>28</v>
      </c>
      <c r="K2940" s="672" t="s">
        <v>3266</v>
      </c>
      <c r="L2940" s="672" t="s">
        <v>3244</v>
      </c>
      <c r="M2940" s="552" t="s">
        <v>32</v>
      </c>
      <c r="N2940" s="120">
        <v>8760</v>
      </c>
      <c r="O2940" s="120">
        <v>24</v>
      </c>
      <c r="P2940" s="553" t="s">
        <v>28</v>
      </c>
    </row>
    <row r="2941" spans="1:16" ht="36" x14ac:dyDescent="0.2">
      <c r="A2941" s="120" t="s">
        <v>3104</v>
      </c>
      <c r="B2941" s="673" t="s">
        <v>3121</v>
      </c>
      <c r="C2941" s="677" t="s">
        <v>3279</v>
      </c>
      <c r="D2941" s="671">
        <v>0.06</v>
      </c>
      <c r="E2941" s="87" t="s">
        <v>26</v>
      </c>
      <c r="F2941" s="87">
        <v>120</v>
      </c>
      <c r="G2941" s="554" t="s">
        <v>3241</v>
      </c>
      <c r="H2941" s="120" t="s">
        <v>28</v>
      </c>
      <c r="I2941" s="675" t="s">
        <v>29</v>
      </c>
      <c r="J2941" s="552" t="s">
        <v>28</v>
      </c>
      <c r="K2941" s="672" t="s">
        <v>3266</v>
      </c>
      <c r="L2941" s="672" t="s">
        <v>3244</v>
      </c>
      <c r="M2941" s="552" t="s">
        <v>32</v>
      </c>
      <c r="N2941" s="120">
        <v>8760</v>
      </c>
      <c r="O2941" s="120">
        <v>24</v>
      </c>
      <c r="P2941" s="553" t="s">
        <v>28</v>
      </c>
    </row>
    <row r="2942" spans="1:16" ht="36" x14ac:dyDescent="0.2">
      <c r="A2942" s="120" t="s">
        <v>3104</v>
      </c>
      <c r="B2942" s="673" t="s">
        <v>3121</v>
      </c>
      <c r="C2942" s="677" t="s">
        <v>3280</v>
      </c>
      <c r="D2942" s="671">
        <v>0.06</v>
      </c>
      <c r="E2942" s="87" t="s">
        <v>26</v>
      </c>
      <c r="F2942" s="87">
        <v>120</v>
      </c>
      <c r="G2942" s="554" t="s">
        <v>3241</v>
      </c>
      <c r="H2942" s="120" t="s">
        <v>28</v>
      </c>
      <c r="I2942" s="675" t="s">
        <v>29</v>
      </c>
      <c r="J2942" s="552" t="s">
        <v>28</v>
      </c>
      <c r="K2942" s="672" t="s">
        <v>3266</v>
      </c>
      <c r="L2942" s="672" t="s">
        <v>3244</v>
      </c>
      <c r="M2942" s="552" t="s">
        <v>32</v>
      </c>
      <c r="N2942" s="120">
        <v>8760</v>
      </c>
      <c r="O2942" s="120">
        <v>24</v>
      </c>
      <c r="P2942" s="553" t="s">
        <v>28</v>
      </c>
    </row>
    <row r="2943" spans="1:16" x14ac:dyDescent="0.2">
      <c r="A2943" s="120" t="s">
        <v>3104</v>
      </c>
      <c r="B2943" s="673" t="s">
        <v>3121</v>
      </c>
      <c r="C2943" s="677" t="s">
        <v>3281</v>
      </c>
      <c r="D2943" s="671">
        <v>0.04</v>
      </c>
      <c r="E2943" s="87" t="s">
        <v>26</v>
      </c>
      <c r="F2943" s="87">
        <v>80</v>
      </c>
      <c r="G2943" s="554" t="s">
        <v>3241</v>
      </c>
      <c r="H2943" s="120" t="s">
        <v>28</v>
      </c>
      <c r="I2943" s="679" t="s">
        <v>41</v>
      </c>
      <c r="J2943" s="552" t="s">
        <v>76</v>
      </c>
      <c r="K2943" s="672"/>
      <c r="L2943" s="672"/>
      <c r="M2943" s="552" t="s">
        <v>69</v>
      </c>
      <c r="N2943" s="120">
        <v>2920</v>
      </c>
      <c r="O2943" s="120">
        <v>8</v>
      </c>
      <c r="P2943" s="553" t="s">
        <v>28</v>
      </c>
    </row>
    <row r="2944" spans="1:16" ht="36" x14ac:dyDescent="0.2">
      <c r="A2944" s="120" t="s">
        <v>3104</v>
      </c>
      <c r="B2944" s="673" t="s">
        <v>3121</v>
      </c>
      <c r="C2944" s="677" t="s">
        <v>3286</v>
      </c>
      <c r="D2944" s="671">
        <v>0.04</v>
      </c>
      <c r="E2944" s="87" t="s">
        <v>26</v>
      </c>
      <c r="F2944" s="87">
        <v>80</v>
      </c>
      <c r="G2944" s="554" t="s">
        <v>3241</v>
      </c>
      <c r="H2944" s="120" t="s">
        <v>28</v>
      </c>
      <c r="I2944" s="679" t="s">
        <v>41</v>
      </c>
      <c r="J2944" s="552" t="s">
        <v>28</v>
      </c>
      <c r="K2944" s="672" t="s">
        <v>267</v>
      </c>
      <c r="L2944" s="672" t="s">
        <v>3287</v>
      </c>
      <c r="M2944" s="552" t="s">
        <v>69</v>
      </c>
      <c r="N2944" s="120">
        <v>2920</v>
      </c>
      <c r="O2944" s="120">
        <v>8</v>
      </c>
      <c r="P2944" s="553" t="s">
        <v>28</v>
      </c>
    </row>
    <row r="2945" spans="1:16" x14ac:dyDescent="0.2">
      <c r="A2945" s="120" t="s">
        <v>3104</v>
      </c>
      <c r="B2945" s="673" t="s">
        <v>3121</v>
      </c>
      <c r="C2945" s="677" t="s">
        <v>3288</v>
      </c>
      <c r="D2945" s="671">
        <v>0.04</v>
      </c>
      <c r="E2945" s="87" t="s">
        <v>26</v>
      </c>
      <c r="F2945" s="87">
        <v>80</v>
      </c>
      <c r="G2945" s="554" t="s">
        <v>3241</v>
      </c>
      <c r="H2945" s="120" t="s">
        <v>28</v>
      </c>
      <c r="I2945" s="679" t="s">
        <v>41</v>
      </c>
      <c r="J2945" s="552" t="s">
        <v>76</v>
      </c>
      <c r="K2945" s="672"/>
      <c r="L2945" s="672"/>
      <c r="M2945" s="552" t="s">
        <v>69</v>
      </c>
      <c r="N2945" s="120">
        <v>2920</v>
      </c>
      <c r="O2945" s="120">
        <v>8</v>
      </c>
      <c r="P2945" s="553" t="s">
        <v>28</v>
      </c>
    </row>
    <row r="2946" spans="1:16" ht="36" x14ac:dyDescent="0.2">
      <c r="A2946" s="120" t="s">
        <v>3104</v>
      </c>
      <c r="B2946" s="673" t="s">
        <v>3121</v>
      </c>
      <c r="C2946" s="677" t="s">
        <v>3286</v>
      </c>
      <c r="D2946" s="671">
        <v>0.06</v>
      </c>
      <c r="E2946" s="87" t="s">
        <v>26</v>
      </c>
      <c r="F2946" s="87">
        <v>120</v>
      </c>
      <c r="G2946" s="554" t="s">
        <v>3241</v>
      </c>
      <c r="H2946" s="120" t="s">
        <v>28</v>
      </c>
      <c r="I2946" s="675" t="s">
        <v>29</v>
      </c>
      <c r="J2946" s="552" t="s">
        <v>28</v>
      </c>
      <c r="K2946" s="672" t="s">
        <v>3266</v>
      </c>
      <c r="L2946" s="672" t="s">
        <v>3244</v>
      </c>
      <c r="M2946" s="552" t="s">
        <v>32</v>
      </c>
      <c r="N2946" s="120">
        <v>8760</v>
      </c>
      <c r="O2946" s="120">
        <v>24</v>
      </c>
      <c r="P2946" s="553" t="s">
        <v>28</v>
      </c>
    </row>
    <row r="2947" spans="1:16" ht="36" x14ac:dyDescent="0.2">
      <c r="A2947" s="120" t="s">
        <v>3104</v>
      </c>
      <c r="B2947" s="673" t="s">
        <v>3121</v>
      </c>
      <c r="C2947" s="677" t="s">
        <v>3288</v>
      </c>
      <c r="D2947" s="671">
        <v>0.06</v>
      </c>
      <c r="E2947" s="87" t="s">
        <v>26</v>
      </c>
      <c r="F2947" s="87">
        <v>120</v>
      </c>
      <c r="G2947" s="554" t="s">
        <v>3241</v>
      </c>
      <c r="H2947" s="120" t="s">
        <v>28</v>
      </c>
      <c r="I2947" s="675" t="s">
        <v>29</v>
      </c>
      <c r="J2947" s="552" t="s">
        <v>28</v>
      </c>
      <c r="K2947" s="672" t="s">
        <v>3266</v>
      </c>
      <c r="L2947" s="672" t="s">
        <v>3244</v>
      </c>
      <c r="M2947" s="552" t="s">
        <v>32</v>
      </c>
      <c r="N2947" s="120">
        <v>8760</v>
      </c>
      <c r="O2947" s="120">
        <v>24</v>
      </c>
      <c r="P2947" s="553" t="s">
        <v>28</v>
      </c>
    </row>
    <row r="2948" spans="1:16" x14ac:dyDescent="0.2">
      <c r="A2948" s="120" t="s">
        <v>3104</v>
      </c>
      <c r="B2948" s="680" t="s">
        <v>3199</v>
      </c>
      <c r="C2948" s="681" t="s">
        <v>3289</v>
      </c>
      <c r="D2948" s="671">
        <v>0.04</v>
      </c>
      <c r="E2948" s="87" t="s">
        <v>26</v>
      </c>
      <c r="F2948" s="87">
        <v>80</v>
      </c>
      <c r="G2948" s="554" t="s">
        <v>3241</v>
      </c>
      <c r="H2948" s="120" t="s">
        <v>28</v>
      </c>
      <c r="I2948" s="675" t="s">
        <v>29</v>
      </c>
      <c r="J2948" s="552" t="s">
        <v>76</v>
      </c>
      <c r="K2948" s="684"/>
      <c r="L2948" s="672"/>
      <c r="M2948" s="552" t="s">
        <v>32</v>
      </c>
      <c r="N2948" s="120">
        <v>8760</v>
      </c>
      <c r="O2948" s="120">
        <v>24</v>
      </c>
      <c r="P2948" s="553" t="s">
        <v>28</v>
      </c>
    </row>
    <row r="2949" spans="1:16" x14ac:dyDescent="0.2">
      <c r="A2949" s="120" t="s">
        <v>3104</v>
      </c>
      <c r="B2949" s="680" t="s">
        <v>3199</v>
      </c>
      <c r="C2949" s="681" t="s">
        <v>3290</v>
      </c>
      <c r="D2949" s="671">
        <v>0.04</v>
      </c>
      <c r="E2949" s="87" t="s">
        <v>26</v>
      </c>
      <c r="F2949" s="87">
        <v>80</v>
      </c>
      <c r="G2949" s="554" t="s">
        <v>3241</v>
      </c>
      <c r="H2949" s="120" t="s">
        <v>28</v>
      </c>
      <c r="I2949" s="675" t="s">
        <v>29</v>
      </c>
      <c r="J2949" s="552" t="s">
        <v>76</v>
      </c>
      <c r="K2949" s="684"/>
      <c r="L2949" s="672"/>
      <c r="M2949" s="552" t="s">
        <v>32</v>
      </c>
      <c r="N2949" s="120">
        <v>8760</v>
      </c>
      <c r="O2949" s="120">
        <v>24</v>
      </c>
      <c r="P2949" s="553" t="s">
        <v>28</v>
      </c>
    </row>
    <row r="2950" spans="1:16" x14ac:dyDescent="0.2">
      <c r="A2950" s="120" t="s">
        <v>3104</v>
      </c>
      <c r="B2950" s="680" t="s">
        <v>3199</v>
      </c>
      <c r="C2950" s="681" t="s">
        <v>3291</v>
      </c>
      <c r="D2950" s="671">
        <v>0.06</v>
      </c>
      <c r="E2950" s="87" t="s">
        <v>26</v>
      </c>
      <c r="F2950" s="87">
        <v>120</v>
      </c>
      <c r="G2950" s="554" t="s">
        <v>3241</v>
      </c>
      <c r="H2950" s="120" t="s">
        <v>28</v>
      </c>
      <c r="I2950" s="675" t="s">
        <v>29</v>
      </c>
      <c r="J2950" s="552" t="s">
        <v>76</v>
      </c>
      <c r="K2950" s="684"/>
      <c r="L2950" s="672"/>
      <c r="M2950" s="552" t="s">
        <v>32</v>
      </c>
      <c r="N2950" s="120">
        <v>8760</v>
      </c>
      <c r="O2950" s="120">
        <v>24</v>
      </c>
      <c r="P2950" s="553" t="s">
        <v>28</v>
      </c>
    </row>
    <row r="2951" spans="1:16" x14ac:dyDescent="0.2">
      <c r="A2951" s="120" t="s">
        <v>3104</v>
      </c>
      <c r="B2951" s="680" t="s">
        <v>3199</v>
      </c>
      <c r="C2951" s="681" t="s">
        <v>3292</v>
      </c>
      <c r="D2951" s="671">
        <v>0.06</v>
      </c>
      <c r="E2951" s="87" t="s">
        <v>26</v>
      </c>
      <c r="F2951" s="87">
        <v>120</v>
      </c>
      <c r="G2951" s="554" t="s">
        <v>3241</v>
      </c>
      <c r="H2951" s="120" t="s">
        <v>28</v>
      </c>
      <c r="I2951" s="675" t="s">
        <v>29</v>
      </c>
      <c r="J2951" s="552" t="s">
        <v>76</v>
      </c>
      <c r="K2951" s="684"/>
      <c r="L2951" s="672"/>
      <c r="M2951" s="552" t="s">
        <v>32</v>
      </c>
      <c r="N2951" s="120">
        <v>8760</v>
      </c>
      <c r="O2951" s="120">
        <v>24</v>
      </c>
      <c r="P2951" s="553" t="s">
        <v>28</v>
      </c>
    </row>
    <row r="2952" spans="1:16" x14ac:dyDescent="0.2">
      <c r="A2952" s="120" t="s">
        <v>3104</v>
      </c>
      <c r="B2952" s="680" t="s">
        <v>3199</v>
      </c>
      <c r="C2952" s="682" t="s">
        <v>3293</v>
      </c>
      <c r="D2952" s="671">
        <v>0.06</v>
      </c>
      <c r="E2952" s="87" t="s">
        <v>26</v>
      </c>
      <c r="F2952" s="87">
        <v>120</v>
      </c>
      <c r="G2952" s="554" t="s">
        <v>3241</v>
      </c>
      <c r="H2952" s="120" t="s">
        <v>28</v>
      </c>
      <c r="I2952" s="675" t="s">
        <v>29</v>
      </c>
      <c r="J2952" s="552" t="s">
        <v>76</v>
      </c>
      <c r="K2952" s="672"/>
      <c r="L2952" s="672"/>
      <c r="M2952" s="552" t="s">
        <v>32</v>
      </c>
      <c r="N2952" s="120">
        <v>8760</v>
      </c>
      <c r="O2952" s="120">
        <v>24</v>
      </c>
      <c r="P2952" s="553" t="s">
        <v>28</v>
      </c>
    </row>
    <row r="2953" spans="1:16" x14ac:dyDescent="0.2">
      <c r="A2953" s="120" t="s">
        <v>3104</v>
      </c>
      <c r="B2953" s="680" t="s">
        <v>3199</v>
      </c>
      <c r="C2953" s="682" t="s">
        <v>3294</v>
      </c>
      <c r="D2953" s="671">
        <v>0.06</v>
      </c>
      <c r="E2953" s="87" t="s">
        <v>26</v>
      </c>
      <c r="F2953" s="87">
        <v>120</v>
      </c>
      <c r="G2953" s="554" t="s">
        <v>3241</v>
      </c>
      <c r="H2953" s="120" t="s">
        <v>28</v>
      </c>
      <c r="I2953" s="675" t="s">
        <v>29</v>
      </c>
      <c r="J2953" s="552" t="s">
        <v>76</v>
      </c>
      <c r="K2953" s="672"/>
      <c r="L2953" s="672"/>
      <c r="M2953" s="552" t="s">
        <v>32</v>
      </c>
      <c r="N2953" s="120">
        <v>8760</v>
      </c>
      <c r="O2953" s="120">
        <v>24</v>
      </c>
      <c r="P2953" s="553" t="s">
        <v>28</v>
      </c>
    </row>
    <row r="2954" spans="1:16" x14ac:dyDescent="0.2">
      <c r="A2954" s="91" t="s">
        <v>3295</v>
      </c>
      <c r="B2954" s="113" t="s">
        <v>3296</v>
      </c>
      <c r="C2954" s="120" t="s">
        <v>3297</v>
      </c>
      <c r="D2954" s="120">
        <v>150</v>
      </c>
      <c r="E2954" s="120" t="s">
        <v>26</v>
      </c>
      <c r="F2954" s="113">
        <v>200</v>
      </c>
      <c r="G2954" s="91" t="s">
        <v>27</v>
      </c>
      <c r="H2954" s="91" t="s">
        <v>28</v>
      </c>
      <c r="I2954" s="91" t="s">
        <v>41</v>
      </c>
      <c r="J2954" s="120" t="s">
        <v>76</v>
      </c>
      <c r="K2954" s="91"/>
      <c r="L2954" s="91"/>
      <c r="M2954" s="91" t="s">
        <v>32</v>
      </c>
      <c r="N2954" s="91" t="s">
        <v>35</v>
      </c>
      <c r="O2954" s="91">
        <v>24</v>
      </c>
      <c r="P2954" s="113" t="s">
        <v>76</v>
      </c>
    </row>
    <row r="2955" spans="1:16" x14ac:dyDescent="0.2">
      <c r="A2955" s="91" t="s">
        <v>3295</v>
      </c>
      <c r="B2955" s="113" t="s">
        <v>3296</v>
      </c>
      <c r="C2955" s="120" t="s">
        <v>3298</v>
      </c>
      <c r="D2955" s="120">
        <v>600</v>
      </c>
      <c r="E2955" s="120" t="s">
        <v>26</v>
      </c>
      <c r="F2955" s="113">
        <v>200</v>
      </c>
      <c r="G2955" s="91" t="s">
        <v>27</v>
      </c>
      <c r="H2955" s="91" t="s">
        <v>28</v>
      </c>
      <c r="I2955" s="91" t="s">
        <v>41</v>
      </c>
      <c r="J2955" s="120" t="s">
        <v>76</v>
      </c>
      <c r="K2955" s="91"/>
      <c r="L2955" s="91"/>
      <c r="M2955" s="91" t="s">
        <v>32</v>
      </c>
      <c r="N2955" s="91" t="s">
        <v>35</v>
      </c>
      <c r="O2955" s="91">
        <v>24</v>
      </c>
      <c r="P2955" s="113" t="s">
        <v>76</v>
      </c>
    </row>
    <row r="2956" spans="1:16" x14ac:dyDescent="0.2">
      <c r="A2956" s="91" t="s">
        <v>3295</v>
      </c>
      <c r="B2956" s="113" t="s">
        <v>3296</v>
      </c>
      <c r="C2956" s="120" t="s">
        <v>3299</v>
      </c>
      <c r="D2956" s="120">
        <v>250</v>
      </c>
      <c r="E2956" s="120" t="s">
        <v>26</v>
      </c>
      <c r="F2956" s="113">
        <v>200</v>
      </c>
      <c r="G2956" s="91" t="s">
        <v>27</v>
      </c>
      <c r="H2956" s="91" t="s">
        <v>28</v>
      </c>
      <c r="I2956" s="91" t="s">
        <v>41</v>
      </c>
      <c r="J2956" s="120" t="s">
        <v>76</v>
      </c>
      <c r="K2956" s="91"/>
      <c r="L2956" s="91"/>
      <c r="M2956" s="91" t="s">
        <v>32</v>
      </c>
      <c r="N2956" s="91" t="s">
        <v>35</v>
      </c>
      <c r="O2956" s="91">
        <v>24</v>
      </c>
      <c r="P2956" s="113" t="s">
        <v>76</v>
      </c>
    </row>
    <row r="2957" spans="1:16" x14ac:dyDescent="0.2">
      <c r="A2957" s="91" t="s">
        <v>3295</v>
      </c>
      <c r="B2957" s="113" t="s">
        <v>3296</v>
      </c>
      <c r="C2957" s="120" t="s">
        <v>3300</v>
      </c>
      <c r="D2957" s="120">
        <v>250</v>
      </c>
      <c r="E2957" s="120" t="s">
        <v>26</v>
      </c>
      <c r="F2957" s="113">
        <v>200</v>
      </c>
      <c r="G2957" s="91" t="s">
        <v>27</v>
      </c>
      <c r="H2957" s="91" t="s">
        <v>28</v>
      </c>
      <c r="I2957" s="91" t="s">
        <v>41</v>
      </c>
      <c r="J2957" s="120" t="s">
        <v>76</v>
      </c>
      <c r="K2957" s="91"/>
      <c r="L2957" s="91"/>
      <c r="M2957" s="91" t="s">
        <v>32</v>
      </c>
      <c r="N2957" s="91" t="s">
        <v>35</v>
      </c>
      <c r="O2957" s="91">
        <v>24</v>
      </c>
      <c r="P2957" s="113" t="s">
        <v>76</v>
      </c>
    </row>
    <row r="2958" spans="1:16" x14ac:dyDescent="0.2">
      <c r="A2958" s="91" t="s">
        <v>3295</v>
      </c>
      <c r="B2958" s="113" t="s">
        <v>3296</v>
      </c>
      <c r="C2958" s="120" t="s">
        <v>3301</v>
      </c>
      <c r="D2958" s="120">
        <v>300</v>
      </c>
      <c r="E2958" s="120" t="s">
        <v>26</v>
      </c>
      <c r="F2958" s="113">
        <v>200</v>
      </c>
      <c r="G2958" s="91" t="s">
        <v>27</v>
      </c>
      <c r="H2958" s="91" t="s">
        <v>28</v>
      </c>
      <c r="I2958" s="91" t="s">
        <v>41</v>
      </c>
      <c r="J2958" s="120" t="s">
        <v>76</v>
      </c>
      <c r="K2958" s="91"/>
      <c r="L2958" s="91"/>
      <c r="M2958" s="91" t="s">
        <v>32</v>
      </c>
      <c r="N2958" s="91" t="s">
        <v>35</v>
      </c>
      <c r="O2958" s="91">
        <v>24</v>
      </c>
      <c r="P2958" s="113" t="s">
        <v>76</v>
      </c>
    </row>
    <row r="2959" spans="1:16" x14ac:dyDescent="0.2">
      <c r="A2959" s="91" t="s">
        <v>3295</v>
      </c>
      <c r="B2959" s="113" t="s">
        <v>3296</v>
      </c>
      <c r="C2959" s="683" t="s">
        <v>3302</v>
      </c>
      <c r="D2959" s="120">
        <v>300</v>
      </c>
      <c r="E2959" s="120" t="s">
        <v>26</v>
      </c>
      <c r="F2959" s="113">
        <v>200</v>
      </c>
      <c r="G2959" s="91" t="s">
        <v>27</v>
      </c>
      <c r="H2959" s="91" t="s">
        <v>28</v>
      </c>
      <c r="I2959" s="91" t="s">
        <v>41</v>
      </c>
      <c r="J2959" s="120" t="s">
        <v>76</v>
      </c>
      <c r="K2959" s="91"/>
      <c r="L2959" s="91"/>
      <c r="M2959" s="91" t="s">
        <v>32</v>
      </c>
      <c r="N2959" s="91" t="s">
        <v>35</v>
      </c>
      <c r="O2959" s="91">
        <v>24</v>
      </c>
      <c r="P2959" s="113" t="s">
        <v>76</v>
      </c>
    </row>
    <row r="2960" spans="1:16" x14ac:dyDescent="0.2">
      <c r="A2960" s="91" t="s">
        <v>3295</v>
      </c>
      <c r="B2960" s="113" t="s">
        <v>3296</v>
      </c>
      <c r="C2960" s="120" t="s">
        <v>3303</v>
      </c>
      <c r="D2960" s="120">
        <v>150</v>
      </c>
      <c r="E2960" s="120" t="s">
        <v>26</v>
      </c>
      <c r="F2960" s="113">
        <v>200</v>
      </c>
      <c r="G2960" s="91" t="s">
        <v>27</v>
      </c>
      <c r="H2960" s="91" t="s">
        <v>28</v>
      </c>
      <c r="I2960" s="91" t="s">
        <v>41</v>
      </c>
      <c r="J2960" s="120" t="s">
        <v>76</v>
      </c>
      <c r="K2960" s="91"/>
      <c r="L2960" s="91"/>
      <c r="M2960" s="91" t="s">
        <v>32</v>
      </c>
      <c r="N2960" s="91" t="s">
        <v>35</v>
      </c>
      <c r="O2960" s="91">
        <v>24</v>
      </c>
      <c r="P2960" s="113" t="s">
        <v>76</v>
      </c>
    </row>
    <row r="2961" spans="1:16" x14ac:dyDescent="0.2">
      <c r="A2961" s="91" t="s">
        <v>3295</v>
      </c>
      <c r="B2961" s="113" t="s">
        <v>3296</v>
      </c>
      <c r="C2961" s="120" t="s">
        <v>3304</v>
      </c>
      <c r="D2961" s="120">
        <v>150</v>
      </c>
      <c r="E2961" s="120" t="s">
        <v>26</v>
      </c>
      <c r="F2961" s="113">
        <v>200</v>
      </c>
      <c r="G2961" s="91" t="s">
        <v>27</v>
      </c>
      <c r="H2961" s="91" t="s">
        <v>28</v>
      </c>
      <c r="I2961" s="91" t="s">
        <v>41</v>
      </c>
      <c r="J2961" s="120" t="s">
        <v>76</v>
      </c>
      <c r="K2961" s="91"/>
      <c r="L2961" s="91"/>
      <c r="M2961" s="91" t="s">
        <v>32</v>
      </c>
      <c r="N2961" s="91" t="s">
        <v>35</v>
      </c>
      <c r="O2961" s="91">
        <v>24</v>
      </c>
      <c r="P2961" s="113" t="s">
        <v>76</v>
      </c>
    </row>
    <row r="2962" spans="1:16" x14ac:dyDescent="0.2">
      <c r="A2962" s="91" t="s">
        <v>3295</v>
      </c>
      <c r="B2962" s="113" t="s">
        <v>3296</v>
      </c>
      <c r="C2962" s="120" t="s">
        <v>3305</v>
      </c>
      <c r="D2962" s="120">
        <v>600</v>
      </c>
      <c r="E2962" s="120" t="s">
        <v>26</v>
      </c>
      <c r="F2962" s="113">
        <v>200</v>
      </c>
      <c r="G2962" s="91" t="s">
        <v>27</v>
      </c>
      <c r="H2962" s="91" t="s">
        <v>28</v>
      </c>
      <c r="I2962" s="91" t="s">
        <v>41</v>
      </c>
      <c r="J2962" s="120" t="s">
        <v>76</v>
      </c>
      <c r="K2962" s="91"/>
      <c r="L2962" s="91"/>
      <c r="M2962" s="91" t="s">
        <v>32</v>
      </c>
      <c r="N2962" s="91" t="s">
        <v>35</v>
      </c>
      <c r="O2962" s="91">
        <v>24</v>
      </c>
      <c r="P2962" s="113" t="s">
        <v>76</v>
      </c>
    </row>
    <row r="2963" spans="1:16" x14ac:dyDescent="0.2">
      <c r="A2963" s="91" t="s">
        <v>3295</v>
      </c>
      <c r="B2963" s="113" t="s">
        <v>3296</v>
      </c>
      <c r="C2963" s="120" t="s">
        <v>3306</v>
      </c>
      <c r="D2963" s="120">
        <v>600</v>
      </c>
      <c r="E2963" s="120" t="s">
        <v>26</v>
      </c>
      <c r="F2963" s="113">
        <v>200</v>
      </c>
      <c r="G2963" s="91" t="s">
        <v>27</v>
      </c>
      <c r="H2963" s="91" t="s">
        <v>28</v>
      </c>
      <c r="I2963" s="91" t="s">
        <v>41</v>
      </c>
      <c r="J2963" s="120" t="s">
        <v>76</v>
      </c>
      <c r="K2963" s="91"/>
      <c r="L2963" s="91"/>
      <c r="M2963" s="91" t="s">
        <v>32</v>
      </c>
      <c r="N2963" s="91" t="s">
        <v>35</v>
      </c>
      <c r="O2963" s="91">
        <v>24</v>
      </c>
      <c r="P2963" s="113" t="s">
        <v>76</v>
      </c>
    </row>
    <row r="2964" spans="1:16" x14ac:dyDescent="0.2">
      <c r="A2964" s="91" t="s">
        <v>3295</v>
      </c>
      <c r="B2964" s="113" t="s">
        <v>3296</v>
      </c>
      <c r="C2964" s="120" t="s">
        <v>3307</v>
      </c>
      <c r="D2964" s="120">
        <v>200</v>
      </c>
      <c r="E2964" s="120" t="s">
        <v>26</v>
      </c>
      <c r="F2964" s="113">
        <v>200</v>
      </c>
      <c r="G2964" s="91" t="s">
        <v>27</v>
      </c>
      <c r="H2964" s="91" t="s">
        <v>28</v>
      </c>
      <c r="I2964" s="91" t="s">
        <v>41</v>
      </c>
      <c r="J2964" s="120" t="s">
        <v>76</v>
      </c>
      <c r="K2964" s="91"/>
      <c r="L2964" s="91"/>
      <c r="M2964" s="91" t="s">
        <v>32</v>
      </c>
      <c r="N2964" s="91" t="s">
        <v>35</v>
      </c>
      <c r="O2964" s="91">
        <v>24</v>
      </c>
      <c r="P2964" s="113" t="s">
        <v>76</v>
      </c>
    </row>
    <row r="2965" spans="1:16" x14ac:dyDescent="0.2">
      <c r="A2965" s="91" t="s">
        <v>3295</v>
      </c>
      <c r="B2965" s="113" t="s">
        <v>3296</v>
      </c>
      <c r="C2965" s="120" t="s">
        <v>3308</v>
      </c>
      <c r="D2965" s="120">
        <v>100</v>
      </c>
      <c r="E2965" s="120" t="s">
        <v>26</v>
      </c>
      <c r="F2965" s="113">
        <v>200</v>
      </c>
      <c r="G2965" s="91" t="s">
        <v>27</v>
      </c>
      <c r="H2965" s="91" t="s">
        <v>28</v>
      </c>
      <c r="I2965" s="91" t="s">
        <v>41</v>
      </c>
      <c r="J2965" s="120" t="s">
        <v>76</v>
      </c>
      <c r="K2965" s="91"/>
      <c r="L2965" s="91"/>
      <c r="M2965" s="91" t="s">
        <v>32</v>
      </c>
      <c r="N2965" s="91" t="s">
        <v>35</v>
      </c>
      <c r="O2965" s="91">
        <v>24</v>
      </c>
      <c r="P2965" s="113" t="s">
        <v>76</v>
      </c>
    </row>
    <row r="2966" spans="1:16" x14ac:dyDescent="0.2">
      <c r="A2966" s="91" t="s">
        <v>3295</v>
      </c>
      <c r="B2966" s="113" t="s">
        <v>3296</v>
      </c>
      <c r="C2966" s="120" t="s">
        <v>3309</v>
      </c>
      <c r="D2966" s="120">
        <v>250</v>
      </c>
      <c r="E2966" s="120" t="s">
        <v>26</v>
      </c>
      <c r="F2966" s="113">
        <v>200</v>
      </c>
      <c r="G2966" s="91" t="s">
        <v>27</v>
      </c>
      <c r="H2966" s="91" t="s">
        <v>28</v>
      </c>
      <c r="I2966" s="91" t="s">
        <v>41</v>
      </c>
      <c r="J2966" s="120" t="s">
        <v>76</v>
      </c>
      <c r="K2966" s="91"/>
      <c r="L2966" s="91"/>
      <c r="M2966" s="91" t="s">
        <v>32</v>
      </c>
      <c r="N2966" s="91" t="s">
        <v>35</v>
      </c>
      <c r="O2966" s="91">
        <v>24</v>
      </c>
      <c r="P2966" s="113" t="s">
        <v>76</v>
      </c>
    </row>
    <row r="2967" spans="1:16" x14ac:dyDescent="0.2">
      <c r="A2967" s="91" t="s">
        <v>3295</v>
      </c>
      <c r="B2967" s="113" t="s">
        <v>3296</v>
      </c>
      <c r="C2967" s="120" t="s">
        <v>3310</v>
      </c>
      <c r="D2967" s="120">
        <v>250</v>
      </c>
      <c r="E2967" s="120" t="s">
        <v>26</v>
      </c>
      <c r="F2967" s="113">
        <v>200</v>
      </c>
      <c r="G2967" s="91" t="s">
        <v>27</v>
      </c>
      <c r="H2967" s="91" t="s">
        <v>28</v>
      </c>
      <c r="I2967" s="91" t="s">
        <v>41</v>
      </c>
      <c r="J2967" s="120" t="s">
        <v>76</v>
      </c>
      <c r="K2967" s="91"/>
      <c r="L2967" s="91"/>
      <c r="M2967" s="91" t="s">
        <v>32</v>
      </c>
      <c r="N2967" s="91" t="s">
        <v>35</v>
      </c>
      <c r="O2967" s="91">
        <v>24</v>
      </c>
      <c r="P2967" s="113" t="s">
        <v>76</v>
      </c>
    </row>
    <row r="2968" spans="1:16" x14ac:dyDescent="0.2">
      <c r="A2968" s="91" t="s">
        <v>3295</v>
      </c>
      <c r="B2968" s="113" t="s">
        <v>3296</v>
      </c>
      <c r="C2968" s="120" t="s">
        <v>3311</v>
      </c>
      <c r="D2968" s="120">
        <v>2000</v>
      </c>
      <c r="E2968" s="120" t="s">
        <v>739</v>
      </c>
      <c r="F2968" s="113">
        <v>300</v>
      </c>
      <c r="G2968" s="91" t="s">
        <v>130</v>
      </c>
      <c r="H2968" s="91" t="s">
        <v>28</v>
      </c>
      <c r="I2968" s="91" t="s">
        <v>41</v>
      </c>
      <c r="J2968" s="120" t="s">
        <v>76</v>
      </c>
      <c r="K2968" s="91"/>
      <c r="L2968" s="91"/>
      <c r="M2968" s="91" t="s">
        <v>32</v>
      </c>
      <c r="N2968" s="91" t="s">
        <v>35</v>
      </c>
      <c r="O2968" s="91">
        <v>24</v>
      </c>
      <c r="P2968" s="113" t="s">
        <v>76</v>
      </c>
    </row>
    <row r="2969" spans="1:16" x14ac:dyDescent="0.2">
      <c r="A2969" s="91" t="s">
        <v>3295</v>
      </c>
      <c r="B2969" s="113" t="s">
        <v>3296</v>
      </c>
      <c r="C2969" s="120" t="s">
        <v>3312</v>
      </c>
      <c r="D2969" s="120">
        <v>60</v>
      </c>
      <c r="E2969" s="120" t="s">
        <v>26</v>
      </c>
      <c r="F2969" s="113">
        <v>50</v>
      </c>
      <c r="G2969" s="91" t="s">
        <v>27</v>
      </c>
      <c r="H2969" s="91" t="s">
        <v>28</v>
      </c>
      <c r="I2969" s="91" t="s">
        <v>41</v>
      </c>
      <c r="J2969" s="120" t="s">
        <v>76</v>
      </c>
      <c r="K2969" s="91"/>
      <c r="L2969" s="91"/>
      <c r="M2969" s="91" t="s">
        <v>32</v>
      </c>
      <c r="N2969" s="91" t="s">
        <v>35</v>
      </c>
      <c r="O2969" s="91">
        <v>24</v>
      </c>
      <c r="P2969" s="113" t="s">
        <v>76</v>
      </c>
    </row>
    <row r="2970" spans="1:16" x14ac:dyDescent="0.2">
      <c r="A2970" s="91" t="s">
        <v>3295</v>
      </c>
      <c r="B2970" s="113" t="s">
        <v>3296</v>
      </c>
      <c r="C2970" s="120" t="s">
        <v>3313</v>
      </c>
      <c r="D2970" s="120">
        <v>80</v>
      </c>
      <c r="E2970" s="120" t="s">
        <v>26</v>
      </c>
      <c r="F2970" s="113">
        <v>50</v>
      </c>
      <c r="G2970" s="91" t="s">
        <v>27</v>
      </c>
      <c r="H2970" s="91" t="s">
        <v>28</v>
      </c>
      <c r="I2970" s="91" t="s">
        <v>41</v>
      </c>
      <c r="J2970" s="120" t="s">
        <v>76</v>
      </c>
      <c r="K2970" s="91"/>
      <c r="L2970" s="91"/>
      <c r="M2970" s="91" t="s">
        <v>32</v>
      </c>
      <c r="N2970" s="91" t="s">
        <v>35</v>
      </c>
      <c r="O2970" s="91">
        <v>24</v>
      </c>
      <c r="P2970" s="113" t="s">
        <v>76</v>
      </c>
    </row>
    <row r="2971" spans="1:16" x14ac:dyDescent="0.2">
      <c r="A2971" s="91" t="s">
        <v>3295</v>
      </c>
      <c r="B2971" s="113" t="s">
        <v>3296</v>
      </c>
      <c r="C2971" s="120" t="s">
        <v>3314</v>
      </c>
      <c r="D2971" s="120">
        <v>80</v>
      </c>
      <c r="E2971" s="120" t="s">
        <v>26</v>
      </c>
      <c r="F2971" s="113">
        <v>50</v>
      </c>
      <c r="G2971" s="91" t="s">
        <v>27</v>
      </c>
      <c r="H2971" s="91" t="s">
        <v>28</v>
      </c>
      <c r="I2971" s="91" t="s">
        <v>41</v>
      </c>
      <c r="J2971" s="120" t="s">
        <v>76</v>
      </c>
      <c r="K2971" s="91"/>
      <c r="L2971" s="91"/>
      <c r="M2971" s="91" t="s">
        <v>32</v>
      </c>
      <c r="N2971" s="91" t="s">
        <v>35</v>
      </c>
      <c r="O2971" s="91">
        <v>24</v>
      </c>
      <c r="P2971" s="113" t="s">
        <v>76</v>
      </c>
    </row>
    <row r="2972" spans="1:16" x14ac:dyDescent="0.2">
      <c r="A2972" s="91" t="s">
        <v>3295</v>
      </c>
      <c r="B2972" s="113" t="s">
        <v>3296</v>
      </c>
      <c r="C2972" s="120" t="s">
        <v>3315</v>
      </c>
      <c r="D2972" s="120">
        <v>60</v>
      </c>
      <c r="E2972" s="120" t="s">
        <v>26</v>
      </c>
      <c r="F2972" s="113">
        <v>50</v>
      </c>
      <c r="G2972" s="91" t="s">
        <v>27</v>
      </c>
      <c r="H2972" s="91" t="s">
        <v>28</v>
      </c>
      <c r="I2972" s="91" t="s">
        <v>41</v>
      </c>
      <c r="J2972" s="120" t="s">
        <v>76</v>
      </c>
      <c r="K2972" s="91"/>
      <c r="L2972" s="91"/>
      <c r="M2972" s="91" t="s">
        <v>32</v>
      </c>
      <c r="N2972" s="91" t="s">
        <v>35</v>
      </c>
      <c r="O2972" s="91">
        <v>24</v>
      </c>
      <c r="P2972" s="113" t="s">
        <v>76</v>
      </c>
    </row>
    <row r="2973" spans="1:16" x14ac:dyDescent="0.2">
      <c r="A2973" s="91" t="s">
        <v>3295</v>
      </c>
      <c r="B2973" s="113" t="s">
        <v>3296</v>
      </c>
      <c r="C2973" s="120" t="s">
        <v>3316</v>
      </c>
      <c r="D2973" s="120">
        <v>80</v>
      </c>
      <c r="E2973" s="120" t="s">
        <v>26</v>
      </c>
      <c r="F2973" s="113">
        <v>50</v>
      </c>
      <c r="G2973" s="91" t="s">
        <v>27</v>
      </c>
      <c r="H2973" s="91" t="s">
        <v>28</v>
      </c>
      <c r="I2973" s="91" t="s">
        <v>41</v>
      </c>
      <c r="J2973" s="120" t="s">
        <v>76</v>
      </c>
      <c r="K2973" s="91"/>
      <c r="L2973" s="91"/>
      <c r="M2973" s="91" t="s">
        <v>32</v>
      </c>
      <c r="N2973" s="91" t="s">
        <v>35</v>
      </c>
      <c r="O2973" s="91">
        <v>24</v>
      </c>
      <c r="P2973" s="113" t="s">
        <v>76</v>
      </c>
    </row>
    <row r="2974" spans="1:16" x14ac:dyDescent="0.2">
      <c r="A2974" s="91" t="s">
        <v>3295</v>
      </c>
      <c r="B2974" s="113" t="s">
        <v>3296</v>
      </c>
      <c r="C2974" s="120" t="s">
        <v>3317</v>
      </c>
      <c r="D2974" s="120">
        <v>45</v>
      </c>
      <c r="E2974" s="120" t="s">
        <v>26</v>
      </c>
      <c r="F2974" s="113">
        <v>50</v>
      </c>
      <c r="G2974" s="91" t="s">
        <v>27</v>
      </c>
      <c r="H2974" s="91" t="s">
        <v>28</v>
      </c>
      <c r="I2974" s="91" t="s">
        <v>41</v>
      </c>
      <c r="J2974" s="120" t="s">
        <v>76</v>
      </c>
      <c r="K2974" s="91"/>
      <c r="L2974" s="91"/>
      <c r="M2974" s="91" t="s">
        <v>32</v>
      </c>
      <c r="N2974" s="91" t="s">
        <v>35</v>
      </c>
      <c r="O2974" s="91">
        <v>24</v>
      </c>
      <c r="P2974" s="113" t="s">
        <v>76</v>
      </c>
    </row>
    <row r="2975" spans="1:16" x14ac:dyDescent="0.2">
      <c r="A2975" s="91" t="s">
        <v>3295</v>
      </c>
      <c r="B2975" s="113" t="s">
        <v>3296</v>
      </c>
      <c r="C2975" s="120" t="s">
        <v>3318</v>
      </c>
      <c r="D2975" s="120">
        <v>60</v>
      </c>
      <c r="E2975" s="120" t="s">
        <v>26</v>
      </c>
      <c r="F2975" s="113">
        <v>50</v>
      </c>
      <c r="G2975" s="91" t="s">
        <v>27</v>
      </c>
      <c r="H2975" s="91" t="s">
        <v>28</v>
      </c>
      <c r="I2975" s="91" t="s">
        <v>41</v>
      </c>
      <c r="J2975" s="120" t="s">
        <v>76</v>
      </c>
      <c r="K2975" s="91"/>
      <c r="L2975" s="91"/>
      <c r="M2975" s="91" t="s">
        <v>32</v>
      </c>
      <c r="N2975" s="91" t="s">
        <v>35</v>
      </c>
      <c r="O2975" s="91">
        <v>24</v>
      </c>
      <c r="P2975" s="113" t="s">
        <v>76</v>
      </c>
    </row>
    <row r="2976" spans="1:16" x14ac:dyDescent="0.2">
      <c r="A2976" s="91" t="s">
        <v>3295</v>
      </c>
      <c r="B2976" s="113" t="s">
        <v>3296</v>
      </c>
      <c r="C2976" s="120" t="s">
        <v>3319</v>
      </c>
      <c r="D2976" s="120">
        <v>60</v>
      </c>
      <c r="E2976" s="120" t="s">
        <v>26</v>
      </c>
      <c r="F2976" s="113">
        <v>50</v>
      </c>
      <c r="G2976" s="91" t="s">
        <v>27</v>
      </c>
      <c r="H2976" s="91" t="s">
        <v>28</v>
      </c>
      <c r="I2976" s="91" t="s">
        <v>41</v>
      </c>
      <c r="J2976" s="120" t="s">
        <v>76</v>
      </c>
      <c r="K2976" s="91"/>
      <c r="L2976" s="91"/>
      <c r="M2976" s="91" t="s">
        <v>32</v>
      </c>
      <c r="N2976" s="91" t="s">
        <v>35</v>
      </c>
      <c r="O2976" s="91">
        <v>24</v>
      </c>
      <c r="P2976" s="113" t="s">
        <v>76</v>
      </c>
    </row>
    <row r="2977" spans="1:16" x14ac:dyDescent="0.2">
      <c r="A2977" s="91" t="s">
        <v>3295</v>
      </c>
      <c r="B2977" s="113" t="s">
        <v>3296</v>
      </c>
      <c r="C2977" s="120" t="s">
        <v>3320</v>
      </c>
      <c r="D2977" s="120">
        <v>45</v>
      </c>
      <c r="E2977" s="120" t="s">
        <v>26</v>
      </c>
      <c r="F2977" s="113">
        <v>50</v>
      </c>
      <c r="G2977" s="91" t="s">
        <v>27</v>
      </c>
      <c r="H2977" s="91" t="s">
        <v>28</v>
      </c>
      <c r="I2977" s="91" t="s">
        <v>41</v>
      </c>
      <c r="J2977" s="120" t="s">
        <v>76</v>
      </c>
      <c r="K2977" s="91"/>
      <c r="L2977" s="91"/>
      <c r="M2977" s="91" t="s">
        <v>32</v>
      </c>
      <c r="N2977" s="91" t="s">
        <v>35</v>
      </c>
      <c r="O2977" s="91">
        <v>24</v>
      </c>
      <c r="P2977" s="113" t="s">
        <v>76</v>
      </c>
    </row>
    <row r="2978" spans="1:16" x14ac:dyDescent="0.2">
      <c r="A2978" s="91" t="s">
        <v>3295</v>
      </c>
      <c r="B2978" s="113" t="s">
        <v>3296</v>
      </c>
      <c r="C2978" s="120" t="s">
        <v>3321</v>
      </c>
      <c r="D2978" s="120">
        <v>80</v>
      </c>
      <c r="E2978" s="120" t="s">
        <v>26</v>
      </c>
      <c r="F2978" s="113">
        <v>50</v>
      </c>
      <c r="G2978" s="91" t="s">
        <v>27</v>
      </c>
      <c r="H2978" s="91" t="s">
        <v>28</v>
      </c>
      <c r="I2978" s="91" t="s">
        <v>41</v>
      </c>
      <c r="J2978" s="120" t="s">
        <v>76</v>
      </c>
      <c r="K2978" s="91"/>
      <c r="L2978" s="91"/>
      <c r="M2978" s="91" t="s">
        <v>32</v>
      </c>
      <c r="N2978" s="91" t="s">
        <v>35</v>
      </c>
      <c r="O2978" s="91">
        <v>24</v>
      </c>
      <c r="P2978" s="113" t="s">
        <v>76</v>
      </c>
    </row>
    <row r="2979" spans="1:16" x14ac:dyDescent="0.2">
      <c r="A2979" s="91" t="s">
        <v>3295</v>
      </c>
      <c r="B2979" s="113" t="s">
        <v>3296</v>
      </c>
      <c r="C2979" s="120" t="s">
        <v>3322</v>
      </c>
      <c r="D2979" s="120">
        <v>45</v>
      </c>
      <c r="E2979" s="120" t="s">
        <v>26</v>
      </c>
      <c r="F2979" s="113">
        <v>50</v>
      </c>
      <c r="G2979" s="91" t="s">
        <v>27</v>
      </c>
      <c r="H2979" s="91" t="s">
        <v>28</v>
      </c>
      <c r="I2979" s="91" t="s">
        <v>41</v>
      </c>
      <c r="J2979" s="120" t="s">
        <v>76</v>
      </c>
      <c r="K2979" s="91"/>
      <c r="L2979" s="91"/>
      <c r="M2979" s="91" t="s">
        <v>32</v>
      </c>
      <c r="N2979" s="91" t="s">
        <v>35</v>
      </c>
      <c r="O2979" s="91">
        <v>24</v>
      </c>
      <c r="P2979" s="113" t="s">
        <v>76</v>
      </c>
    </row>
    <row r="2980" spans="1:16" x14ac:dyDescent="0.2">
      <c r="A2980" s="91" t="s">
        <v>3295</v>
      </c>
      <c r="B2980" s="113" t="s">
        <v>3296</v>
      </c>
      <c r="C2980" s="120" t="s">
        <v>3323</v>
      </c>
      <c r="D2980" s="120">
        <v>45</v>
      </c>
      <c r="E2980" s="120" t="s">
        <v>26</v>
      </c>
      <c r="F2980" s="113">
        <v>50</v>
      </c>
      <c r="G2980" s="91" t="s">
        <v>27</v>
      </c>
      <c r="H2980" s="91" t="s">
        <v>28</v>
      </c>
      <c r="I2980" s="91" t="s">
        <v>41</v>
      </c>
      <c r="J2980" s="120" t="s">
        <v>76</v>
      </c>
      <c r="K2980" s="91"/>
      <c r="L2980" s="91"/>
      <c r="M2980" s="91" t="s">
        <v>32</v>
      </c>
      <c r="N2980" s="91" t="s">
        <v>35</v>
      </c>
      <c r="O2980" s="91">
        <v>24</v>
      </c>
      <c r="P2980" s="113" t="s">
        <v>76</v>
      </c>
    </row>
    <row r="2981" spans="1:16" x14ac:dyDescent="0.2">
      <c r="A2981" s="91" t="s">
        <v>3295</v>
      </c>
      <c r="B2981" s="113" t="s">
        <v>3296</v>
      </c>
      <c r="C2981" s="120" t="s">
        <v>3324</v>
      </c>
      <c r="D2981" s="120">
        <v>80</v>
      </c>
      <c r="E2981" s="120" t="s">
        <v>26</v>
      </c>
      <c r="F2981" s="113">
        <v>50</v>
      </c>
      <c r="G2981" s="91" t="s">
        <v>27</v>
      </c>
      <c r="H2981" s="91" t="s">
        <v>28</v>
      </c>
      <c r="I2981" s="91" t="s">
        <v>41</v>
      </c>
      <c r="J2981" s="120" t="s">
        <v>76</v>
      </c>
      <c r="K2981" s="91"/>
      <c r="L2981" s="91"/>
      <c r="M2981" s="91" t="s">
        <v>32</v>
      </c>
      <c r="N2981" s="91" t="s">
        <v>35</v>
      </c>
      <c r="O2981" s="91">
        <v>24</v>
      </c>
      <c r="P2981" s="113" t="s">
        <v>76</v>
      </c>
    </row>
    <row r="2982" spans="1:16" x14ac:dyDescent="0.2">
      <c r="A2982" s="91" t="s">
        <v>3295</v>
      </c>
      <c r="B2982" s="113" t="s">
        <v>3296</v>
      </c>
      <c r="C2982" s="120" t="s">
        <v>3325</v>
      </c>
      <c r="D2982" s="120">
        <v>60</v>
      </c>
      <c r="E2982" s="120" t="s">
        <v>26</v>
      </c>
      <c r="F2982" s="113">
        <v>50</v>
      </c>
      <c r="G2982" s="91" t="s">
        <v>27</v>
      </c>
      <c r="H2982" s="91" t="s">
        <v>28</v>
      </c>
      <c r="I2982" s="91" t="s">
        <v>41</v>
      </c>
      <c r="J2982" s="120" t="s">
        <v>76</v>
      </c>
      <c r="K2982" s="91"/>
      <c r="L2982" s="91"/>
      <c r="M2982" s="91" t="s">
        <v>32</v>
      </c>
      <c r="N2982" s="91" t="s">
        <v>35</v>
      </c>
      <c r="O2982" s="91">
        <v>24</v>
      </c>
      <c r="P2982" s="113" t="s">
        <v>76</v>
      </c>
    </row>
    <row r="2983" spans="1:16" x14ac:dyDescent="0.2">
      <c r="A2983" s="91" t="s">
        <v>3295</v>
      </c>
      <c r="B2983" s="113" t="s">
        <v>3296</v>
      </c>
      <c r="C2983" s="120" t="s">
        <v>3326</v>
      </c>
      <c r="D2983" s="120">
        <v>45</v>
      </c>
      <c r="E2983" s="120" t="s">
        <v>26</v>
      </c>
      <c r="F2983" s="113">
        <v>50</v>
      </c>
      <c r="G2983" s="91" t="s">
        <v>27</v>
      </c>
      <c r="H2983" s="91" t="s">
        <v>28</v>
      </c>
      <c r="I2983" s="91" t="s">
        <v>41</v>
      </c>
      <c r="J2983" s="120" t="s">
        <v>76</v>
      </c>
      <c r="K2983" s="91"/>
      <c r="L2983" s="91"/>
      <c r="M2983" s="91" t="s">
        <v>32</v>
      </c>
      <c r="N2983" s="91" t="s">
        <v>35</v>
      </c>
      <c r="O2983" s="91">
        <v>24</v>
      </c>
      <c r="P2983" s="113" t="s">
        <v>76</v>
      </c>
    </row>
    <row r="2984" spans="1:16" x14ac:dyDescent="0.2">
      <c r="A2984" s="91" t="s">
        <v>3295</v>
      </c>
      <c r="B2984" s="113" t="s">
        <v>3296</v>
      </c>
      <c r="C2984" s="120" t="s">
        <v>3327</v>
      </c>
      <c r="D2984" s="120">
        <v>45</v>
      </c>
      <c r="E2984" s="120" t="s">
        <v>26</v>
      </c>
      <c r="F2984" s="113">
        <v>50</v>
      </c>
      <c r="G2984" s="91" t="s">
        <v>27</v>
      </c>
      <c r="H2984" s="91" t="s">
        <v>28</v>
      </c>
      <c r="I2984" s="91" t="s">
        <v>41</v>
      </c>
      <c r="J2984" s="120" t="s">
        <v>76</v>
      </c>
      <c r="K2984" s="91"/>
      <c r="L2984" s="91"/>
      <c r="M2984" s="91" t="s">
        <v>32</v>
      </c>
      <c r="N2984" s="91" t="s">
        <v>35</v>
      </c>
      <c r="O2984" s="91">
        <v>24</v>
      </c>
      <c r="P2984" s="113" t="s">
        <v>76</v>
      </c>
    </row>
    <row r="2985" spans="1:16" x14ac:dyDescent="0.2">
      <c r="A2985" s="91" t="s">
        <v>3295</v>
      </c>
      <c r="B2985" s="113" t="s">
        <v>3296</v>
      </c>
      <c r="C2985" s="120" t="s">
        <v>3328</v>
      </c>
      <c r="D2985" s="120">
        <v>45</v>
      </c>
      <c r="E2985" s="120" t="s">
        <v>26</v>
      </c>
      <c r="F2985" s="113">
        <v>50</v>
      </c>
      <c r="G2985" s="91" t="s">
        <v>27</v>
      </c>
      <c r="H2985" s="91" t="s">
        <v>28</v>
      </c>
      <c r="I2985" s="91" t="s">
        <v>41</v>
      </c>
      <c r="J2985" s="120" t="s">
        <v>76</v>
      </c>
      <c r="K2985" s="91"/>
      <c r="L2985" s="91"/>
      <c r="M2985" s="91" t="s">
        <v>32</v>
      </c>
      <c r="N2985" s="91" t="s">
        <v>35</v>
      </c>
      <c r="O2985" s="91">
        <v>24</v>
      </c>
      <c r="P2985" s="113" t="s">
        <v>76</v>
      </c>
    </row>
    <row r="2986" spans="1:16" x14ac:dyDescent="0.2">
      <c r="A2986" s="91" t="s">
        <v>3295</v>
      </c>
      <c r="B2986" s="113" t="s">
        <v>3296</v>
      </c>
      <c r="C2986" s="120" t="s">
        <v>3329</v>
      </c>
      <c r="D2986" s="120">
        <v>45</v>
      </c>
      <c r="E2986" s="120" t="s">
        <v>26</v>
      </c>
      <c r="F2986" s="113">
        <v>50</v>
      </c>
      <c r="G2986" s="91" t="s">
        <v>27</v>
      </c>
      <c r="H2986" s="91" t="s">
        <v>28</v>
      </c>
      <c r="I2986" s="91" t="s">
        <v>41</v>
      </c>
      <c r="J2986" s="120" t="s">
        <v>76</v>
      </c>
      <c r="K2986" s="91"/>
      <c r="L2986" s="91"/>
      <c r="M2986" s="91" t="s">
        <v>32</v>
      </c>
      <c r="N2986" s="91" t="s">
        <v>35</v>
      </c>
      <c r="O2986" s="91">
        <v>24</v>
      </c>
      <c r="P2986" s="113" t="s">
        <v>76</v>
      </c>
    </row>
    <row r="2987" spans="1:16" x14ac:dyDescent="0.2">
      <c r="A2987" s="91" t="s">
        <v>3295</v>
      </c>
      <c r="B2987" s="113" t="s">
        <v>3296</v>
      </c>
      <c r="C2987" s="120" t="s">
        <v>3330</v>
      </c>
      <c r="D2987" s="120">
        <v>60</v>
      </c>
      <c r="E2987" s="120" t="s">
        <v>26</v>
      </c>
      <c r="F2987" s="113">
        <v>50</v>
      </c>
      <c r="G2987" s="91" t="s">
        <v>27</v>
      </c>
      <c r="H2987" s="91" t="s">
        <v>28</v>
      </c>
      <c r="I2987" s="91" t="s">
        <v>41</v>
      </c>
      <c r="J2987" s="120" t="s">
        <v>76</v>
      </c>
      <c r="K2987" s="91"/>
      <c r="L2987" s="91"/>
      <c r="M2987" s="91" t="s">
        <v>32</v>
      </c>
      <c r="N2987" s="91" t="s">
        <v>35</v>
      </c>
      <c r="O2987" s="91">
        <v>24</v>
      </c>
      <c r="P2987" s="113" t="s">
        <v>76</v>
      </c>
    </row>
    <row r="2988" spans="1:16" x14ac:dyDescent="0.2">
      <c r="A2988" s="91" t="s">
        <v>3295</v>
      </c>
      <c r="B2988" s="113" t="s">
        <v>3296</v>
      </c>
      <c r="C2988" s="120" t="s">
        <v>3331</v>
      </c>
      <c r="D2988" s="120">
        <v>45</v>
      </c>
      <c r="E2988" s="120" t="s">
        <v>26</v>
      </c>
      <c r="F2988" s="113">
        <v>50</v>
      </c>
      <c r="G2988" s="91" t="s">
        <v>27</v>
      </c>
      <c r="H2988" s="91" t="s">
        <v>28</v>
      </c>
      <c r="I2988" s="91" t="s">
        <v>41</v>
      </c>
      <c r="J2988" s="120" t="s">
        <v>76</v>
      </c>
      <c r="K2988" s="91"/>
      <c r="L2988" s="91"/>
      <c r="M2988" s="91" t="s">
        <v>32</v>
      </c>
      <c r="N2988" s="91" t="s">
        <v>35</v>
      </c>
      <c r="O2988" s="91">
        <v>24</v>
      </c>
      <c r="P2988" s="113" t="s">
        <v>76</v>
      </c>
    </row>
    <row r="2989" spans="1:16" x14ac:dyDescent="0.2">
      <c r="A2989" s="91" t="s">
        <v>3295</v>
      </c>
      <c r="B2989" s="113" t="s">
        <v>3296</v>
      </c>
      <c r="C2989" s="120" t="s">
        <v>3332</v>
      </c>
      <c r="D2989" s="120">
        <v>45</v>
      </c>
      <c r="E2989" s="120" t="s">
        <v>26</v>
      </c>
      <c r="F2989" s="113">
        <v>50</v>
      </c>
      <c r="G2989" s="91" t="s">
        <v>27</v>
      </c>
      <c r="H2989" s="91" t="s">
        <v>28</v>
      </c>
      <c r="I2989" s="91" t="s">
        <v>41</v>
      </c>
      <c r="J2989" s="120" t="s">
        <v>76</v>
      </c>
      <c r="K2989" s="91"/>
      <c r="L2989" s="91"/>
      <c r="M2989" s="91" t="s">
        <v>32</v>
      </c>
      <c r="N2989" s="91" t="s">
        <v>35</v>
      </c>
      <c r="O2989" s="91">
        <v>24</v>
      </c>
      <c r="P2989" s="113" t="s">
        <v>76</v>
      </c>
    </row>
    <row r="2990" spans="1:16" x14ac:dyDescent="0.2">
      <c r="A2990" s="91" t="s">
        <v>3295</v>
      </c>
      <c r="B2990" s="113" t="s">
        <v>3296</v>
      </c>
      <c r="C2990" s="120" t="s">
        <v>3333</v>
      </c>
      <c r="D2990" s="120">
        <v>80</v>
      </c>
      <c r="E2990" s="120" t="s">
        <v>26</v>
      </c>
      <c r="F2990" s="113">
        <v>50</v>
      </c>
      <c r="G2990" s="91" t="s">
        <v>27</v>
      </c>
      <c r="H2990" s="91" t="s">
        <v>28</v>
      </c>
      <c r="I2990" s="91" t="s">
        <v>41</v>
      </c>
      <c r="J2990" s="120" t="s">
        <v>76</v>
      </c>
      <c r="K2990" s="91"/>
      <c r="L2990" s="91"/>
      <c r="M2990" s="91" t="s">
        <v>32</v>
      </c>
      <c r="N2990" s="91" t="s">
        <v>35</v>
      </c>
      <c r="O2990" s="91">
        <v>24</v>
      </c>
      <c r="P2990" s="113" t="s">
        <v>76</v>
      </c>
    </row>
    <row r="2991" spans="1:16" x14ac:dyDescent="0.2">
      <c r="A2991" s="91" t="s">
        <v>3295</v>
      </c>
      <c r="B2991" s="113" t="s">
        <v>3296</v>
      </c>
      <c r="C2991" s="120" t="s">
        <v>3334</v>
      </c>
      <c r="D2991" s="120">
        <v>60</v>
      </c>
      <c r="E2991" s="120" t="s">
        <v>26</v>
      </c>
      <c r="F2991" s="113">
        <v>50</v>
      </c>
      <c r="G2991" s="91" t="s">
        <v>27</v>
      </c>
      <c r="H2991" s="91" t="s">
        <v>28</v>
      </c>
      <c r="I2991" s="91" t="s">
        <v>41</v>
      </c>
      <c r="J2991" s="120" t="s">
        <v>76</v>
      </c>
      <c r="K2991" s="91"/>
      <c r="L2991" s="91"/>
      <c r="M2991" s="91" t="s">
        <v>32</v>
      </c>
      <c r="N2991" s="91" t="s">
        <v>35</v>
      </c>
      <c r="O2991" s="91">
        <v>24</v>
      </c>
      <c r="P2991" s="113" t="s">
        <v>76</v>
      </c>
    </row>
    <row r="2992" spans="1:16" x14ac:dyDescent="0.2">
      <c r="A2992" s="91" t="s">
        <v>3295</v>
      </c>
      <c r="B2992" s="113" t="s">
        <v>3296</v>
      </c>
      <c r="C2992" s="120" t="s">
        <v>3335</v>
      </c>
      <c r="D2992" s="120">
        <v>80</v>
      </c>
      <c r="E2992" s="120" t="s">
        <v>26</v>
      </c>
      <c r="F2992" s="113">
        <v>50</v>
      </c>
      <c r="G2992" s="91" t="s">
        <v>27</v>
      </c>
      <c r="H2992" s="91" t="s">
        <v>28</v>
      </c>
      <c r="I2992" s="91" t="s">
        <v>41</v>
      </c>
      <c r="J2992" s="120" t="s">
        <v>76</v>
      </c>
      <c r="K2992" s="91"/>
      <c r="L2992" s="91"/>
      <c r="M2992" s="91" t="s">
        <v>32</v>
      </c>
      <c r="N2992" s="91" t="s">
        <v>35</v>
      </c>
      <c r="O2992" s="91">
        <v>24</v>
      </c>
      <c r="P2992" s="113" t="s">
        <v>76</v>
      </c>
    </row>
    <row r="2993" spans="1:16" x14ac:dyDescent="0.2">
      <c r="A2993" s="91" t="s">
        <v>3295</v>
      </c>
      <c r="B2993" s="113" t="s">
        <v>3296</v>
      </c>
      <c r="C2993" s="120" t="s">
        <v>3336</v>
      </c>
      <c r="D2993" s="120">
        <v>80</v>
      </c>
      <c r="E2993" s="120" t="s">
        <v>26</v>
      </c>
      <c r="F2993" s="113">
        <v>50</v>
      </c>
      <c r="G2993" s="91" t="s">
        <v>27</v>
      </c>
      <c r="H2993" s="91" t="s">
        <v>28</v>
      </c>
      <c r="I2993" s="91" t="s">
        <v>41</v>
      </c>
      <c r="J2993" s="120" t="s">
        <v>76</v>
      </c>
      <c r="K2993" s="91"/>
      <c r="L2993" s="91"/>
      <c r="M2993" s="91" t="s">
        <v>32</v>
      </c>
      <c r="N2993" s="91" t="s">
        <v>35</v>
      </c>
      <c r="O2993" s="91">
        <v>24</v>
      </c>
      <c r="P2993" s="113" t="s">
        <v>76</v>
      </c>
    </row>
    <row r="2994" spans="1:16" x14ac:dyDescent="0.2">
      <c r="A2994" s="91" t="s">
        <v>3295</v>
      </c>
      <c r="B2994" s="113" t="s">
        <v>3296</v>
      </c>
      <c r="C2994" s="120" t="s">
        <v>3337</v>
      </c>
      <c r="D2994" s="120">
        <v>60</v>
      </c>
      <c r="E2994" s="120" t="s">
        <v>26</v>
      </c>
      <c r="F2994" s="113">
        <v>50</v>
      </c>
      <c r="G2994" s="91" t="s">
        <v>27</v>
      </c>
      <c r="H2994" s="91" t="s">
        <v>28</v>
      </c>
      <c r="I2994" s="91" t="s">
        <v>41</v>
      </c>
      <c r="J2994" s="120" t="s">
        <v>76</v>
      </c>
      <c r="K2994" s="91"/>
      <c r="L2994" s="91"/>
      <c r="M2994" s="91" t="s">
        <v>32</v>
      </c>
      <c r="N2994" s="91" t="s">
        <v>35</v>
      </c>
      <c r="O2994" s="91">
        <v>24</v>
      </c>
      <c r="P2994" s="113" t="s">
        <v>76</v>
      </c>
    </row>
    <row r="2995" spans="1:16" x14ac:dyDescent="0.2">
      <c r="A2995" s="91" t="s">
        <v>3295</v>
      </c>
      <c r="B2995" s="113" t="s">
        <v>3296</v>
      </c>
      <c r="C2995" s="120" t="s">
        <v>3338</v>
      </c>
      <c r="D2995" s="120">
        <v>60</v>
      </c>
      <c r="E2995" s="120" t="s">
        <v>26</v>
      </c>
      <c r="F2995" s="113">
        <v>50</v>
      </c>
      <c r="G2995" s="91" t="s">
        <v>27</v>
      </c>
      <c r="H2995" s="91" t="s">
        <v>28</v>
      </c>
      <c r="I2995" s="91" t="s">
        <v>41</v>
      </c>
      <c r="J2995" s="120" t="s">
        <v>76</v>
      </c>
      <c r="K2995" s="91"/>
      <c r="L2995" s="91"/>
      <c r="M2995" s="91" t="s">
        <v>32</v>
      </c>
      <c r="N2995" s="91" t="s">
        <v>35</v>
      </c>
      <c r="O2995" s="91">
        <v>24</v>
      </c>
      <c r="P2995" s="113" t="s">
        <v>76</v>
      </c>
    </row>
    <row r="2996" spans="1:16" x14ac:dyDescent="0.2">
      <c r="A2996" s="91" t="s">
        <v>3295</v>
      </c>
      <c r="B2996" s="113" t="s">
        <v>3296</v>
      </c>
      <c r="C2996" s="120" t="s">
        <v>3339</v>
      </c>
      <c r="D2996" s="120">
        <v>60</v>
      </c>
      <c r="E2996" s="120" t="s">
        <v>26</v>
      </c>
      <c r="F2996" s="113">
        <v>50</v>
      </c>
      <c r="G2996" s="91" t="s">
        <v>27</v>
      </c>
      <c r="H2996" s="91" t="s">
        <v>28</v>
      </c>
      <c r="I2996" s="91" t="s">
        <v>41</v>
      </c>
      <c r="J2996" s="120" t="s">
        <v>76</v>
      </c>
      <c r="K2996" s="91"/>
      <c r="L2996" s="91"/>
      <c r="M2996" s="91" t="s">
        <v>32</v>
      </c>
      <c r="N2996" s="91" t="s">
        <v>35</v>
      </c>
      <c r="O2996" s="91">
        <v>24</v>
      </c>
      <c r="P2996" s="113" t="s">
        <v>76</v>
      </c>
    </row>
    <row r="2997" spans="1:16" x14ac:dyDescent="0.2">
      <c r="A2997" s="91" t="s">
        <v>3295</v>
      </c>
      <c r="B2997" s="113" t="s">
        <v>3296</v>
      </c>
      <c r="C2997" s="120" t="s">
        <v>3340</v>
      </c>
      <c r="D2997" s="120">
        <v>60</v>
      </c>
      <c r="E2997" s="120" t="s">
        <v>26</v>
      </c>
      <c r="F2997" s="113">
        <v>50</v>
      </c>
      <c r="G2997" s="91" t="s">
        <v>27</v>
      </c>
      <c r="H2997" s="91" t="s">
        <v>28</v>
      </c>
      <c r="I2997" s="91" t="s">
        <v>41</v>
      </c>
      <c r="J2997" s="120" t="s">
        <v>76</v>
      </c>
      <c r="K2997" s="91"/>
      <c r="L2997" s="91"/>
      <c r="M2997" s="91" t="s">
        <v>32</v>
      </c>
      <c r="N2997" s="91" t="s">
        <v>35</v>
      </c>
      <c r="O2997" s="91">
        <v>24</v>
      </c>
      <c r="P2997" s="113" t="s">
        <v>76</v>
      </c>
    </row>
    <row r="2998" spans="1:16" x14ac:dyDescent="0.2">
      <c r="A2998" s="91" t="s">
        <v>3295</v>
      </c>
      <c r="B2998" s="113" t="s">
        <v>3296</v>
      </c>
      <c r="C2998" s="120" t="s">
        <v>3341</v>
      </c>
      <c r="D2998" s="120">
        <v>60</v>
      </c>
      <c r="E2998" s="120" t="s">
        <v>26</v>
      </c>
      <c r="F2998" s="113">
        <v>50</v>
      </c>
      <c r="G2998" s="91" t="s">
        <v>27</v>
      </c>
      <c r="H2998" s="91" t="s">
        <v>28</v>
      </c>
      <c r="I2998" s="91" t="s">
        <v>41</v>
      </c>
      <c r="J2998" s="120" t="s">
        <v>76</v>
      </c>
      <c r="K2998" s="91"/>
      <c r="L2998" s="91"/>
      <c r="M2998" s="91" t="s">
        <v>32</v>
      </c>
      <c r="N2998" s="91" t="s">
        <v>35</v>
      </c>
      <c r="O2998" s="91">
        <v>24</v>
      </c>
      <c r="P2998" s="113" t="s">
        <v>76</v>
      </c>
    </row>
    <row r="2999" spans="1:16" x14ac:dyDescent="0.2">
      <c r="A2999" s="91" t="s">
        <v>3295</v>
      </c>
      <c r="B2999" s="113" t="s">
        <v>3296</v>
      </c>
      <c r="C2999" s="120" t="s">
        <v>3342</v>
      </c>
      <c r="D2999" s="120">
        <v>60</v>
      </c>
      <c r="E2999" s="120" t="s">
        <v>26</v>
      </c>
      <c r="F2999" s="113">
        <v>50</v>
      </c>
      <c r="G2999" s="91" t="s">
        <v>27</v>
      </c>
      <c r="H2999" s="91" t="s">
        <v>28</v>
      </c>
      <c r="I2999" s="91" t="s">
        <v>41</v>
      </c>
      <c r="J2999" s="120" t="s">
        <v>76</v>
      </c>
      <c r="K2999" s="91"/>
      <c r="L2999" s="91"/>
      <c r="M2999" s="91" t="s">
        <v>32</v>
      </c>
      <c r="N2999" s="91" t="s">
        <v>35</v>
      </c>
      <c r="O2999" s="91">
        <v>24</v>
      </c>
      <c r="P2999" s="113" t="s">
        <v>76</v>
      </c>
    </row>
    <row r="3000" spans="1:16" x14ac:dyDescent="0.2">
      <c r="A3000" s="91" t="s">
        <v>3295</v>
      </c>
      <c r="B3000" s="113" t="s">
        <v>3296</v>
      </c>
      <c r="C3000" s="120" t="s">
        <v>3343</v>
      </c>
      <c r="D3000" s="120">
        <v>80</v>
      </c>
      <c r="E3000" s="120" t="s">
        <v>26</v>
      </c>
      <c r="F3000" s="113">
        <v>50</v>
      </c>
      <c r="G3000" s="91" t="s">
        <v>27</v>
      </c>
      <c r="H3000" s="91" t="s">
        <v>28</v>
      </c>
      <c r="I3000" s="91" t="s">
        <v>41</v>
      </c>
      <c r="J3000" s="120" t="s">
        <v>76</v>
      </c>
      <c r="K3000" s="91"/>
      <c r="L3000" s="91"/>
      <c r="M3000" s="91" t="s">
        <v>32</v>
      </c>
      <c r="N3000" s="91" t="s">
        <v>35</v>
      </c>
      <c r="O3000" s="91">
        <v>24</v>
      </c>
      <c r="P3000" s="113" t="s">
        <v>76</v>
      </c>
    </row>
    <row r="3001" spans="1:16" x14ac:dyDescent="0.2">
      <c r="A3001" s="91" t="s">
        <v>3295</v>
      </c>
      <c r="B3001" s="113" t="s">
        <v>3296</v>
      </c>
      <c r="C3001" s="120" t="s">
        <v>3344</v>
      </c>
      <c r="D3001" s="120">
        <v>80</v>
      </c>
      <c r="E3001" s="120" t="s">
        <v>26</v>
      </c>
      <c r="F3001" s="113">
        <v>50</v>
      </c>
      <c r="G3001" s="91" t="s">
        <v>27</v>
      </c>
      <c r="H3001" s="91" t="s">
        <v>28</v>
      </c>
      <c r="I3001" s="91" t="s">
        <v>41</v>
      </c>
      <c r="J3001" s="120" t="s">
        <v>76</v>
      </c>
      <c r="K3001" s="91"/>
      <c r="L3001" s="91"/>
      <c r="M3001" s="91" t="s">
        <v>32</v>
      </c>
      <c r="N3001" s="91" t="s">
        <v>35</v>
      </c>
      <c r="O3001" s="91">
        <v>24</v>
      </c>
      <c r="P3001" s="113" t="s">
        <v>76</v>
      </c>
    </row>
    <row r="3002" spans="1:16" x14ac:dyDescent="0.2">
      <c r="A3002" s="91" t="s">
        <v>3295</v>
      </c>
      <c r="B3002" s="113" t="s">
        <v>3296</v>
      </c>
      <c r="C3002" s="120" t="s">
        <v>3345</v>
      </c>
      <c r="D3002" s="120">
        <v>80</v>
      </c>
      <c r="E3002" s="120" t="s">
        <v>26</v>
      </c>
      <c r="F3002" s="113">
        <v>50</v>
      </c>
      <c r="G3002" s="91" t="s">
        <v>27</v>
      </c>
      <c r="H3002" s="91" t="s">
        <v>28</v>
      </c>
      <c r="I3002" s="91" t="s">
        <v>41</v>
      </c>
      <c r="J3002" s="120" t="s">
        <v>76</v>
      </c>
      <c r="K3002" s="91"/>
      <c r="L3002" s="91"/>
      <c r="M3002" s="91" t="s">
        <v>32</v>
      </c>
      <c r="N3002" s="91" t="s">
        <v>35</v>
      </c>
      <c r="O3002" s="91">
        <v>24</v>
      </c>
      <c r="P3002" s="113" t="s">
        <v>76</v>
      </c>
    </row>
    <row r="3003" spans="1:16" x14ac:dyDescent="0.2">
      <c r="A3003" s="91" t="s">
        <v>3295</v>
      </c>
      <c r="B3003" s="113" t="s">
        <v>3296</v>
      </c>
      <c r="C3003" s="120" t="s">
        <v>3346</v>
      </c>
      <c r="D3003" s="120">
        <v>80</v>
      </c>
      <c r="E3003" s="120" t="s">
        <v>26</v>
      </c>
      <c r="F3003" s="113">
        <v>50</v>
      </c>
      <c r="G3003" s="91" t="s">
        <v>27</v>
      </c>
      <c r="H3003" s="91" t="s">
        <v>28</v>
      </c>
      <c r="I3003" s="91" t="s">
        <v>41</v>
      </c>
      <c r="J3003" s="120" t="s">
        <v>76</v>
      </c>
      <c r="K3003" s="91"/>
      <c r="L3003" s="91"/>
      <c r="M3003" s="91" t="s">
        <v>32</v>
      </c>
      <c r="N3003" s="91" t="s">
        <v>35</v>
      </c>
      <c r="O3003" s="91">
        <v>24</v>
      </c>
      <c r="P3003" s="113" t="s">
        <v>76</v>
      </c>
    </row>
    <row r="3004" spans="1:16" x14ac:dyDescent="0.2">
      <c r="A3004" s="91" t="s">
        <v>3295</v>
      </c>
      <c r="B3004" s="113" t="s">
        <v>3296</v>
      </c>
      <c r="C3004" s="120" t="s">
        <v>3347</v>
      </c>
      <c r="D3004" s="120">
        <v>80</v>
      </c>
      <c r="E3004" s="120" t="s">
        <v>26</v>
      </c>
      <c r="F3004" s="113">
        <v>50</v>
      </c>
      <c r="G3004" s="91" t="s">
        <v>27</v>
      </c>
      <c r="H3004" s="91" t="s">
        <v>28</v>
      </c>
      <c r="I3004" s="91" t="s">
        <v>41</v>
      </c>
      <c r="J3004" s="120" t="s">
        <v>76</v>
      </c>
      <c r="K3004" s="91"/>
      <c r="L3004" s="91"/>
      <c r="M3004" s="91" t="s">
        <v>32</v>
      </c>
      <c r="N3004" s="91" t="s">
        <v>35</v>
      </c>
      <c r="O3004" s="91">
        <v>24</v>
      </c>
      <c r="P3004" s="113" t="s">
        <v>76</v>
      </c>
    </row>
    <row r="3005" spans="1:16" x14ac:dyDescent="0.2">
      <c r="A3005" s="91" t="s">
        <v>3295</v>
      </c>
      <c r="B3005" s="113" t="s">
        <v>3296</v>
      </c>
      <c r="C3005" s="120" t="s">
        <v>3348</v>
      </c>
      <c r="D3005" s="120">
        <v>60</v>
      </c>
      <c r="E3005" s="120" t="s">
        <v>26</v>
      </c>
      <c r="F3005" s="113">
        <v>50</v>
      </c>
      <c r="G3005" s="91" t="s">
        <v>27</v>
      </c>
      <c r="H3005" s="91" t="s">
        <v>28</v>
      </c>
      <c r="I3005" s="91" t="s">
        <v>41</v>
      </c>
      <c r="J3005" s="120" t="s">
        <v>76</v>
      </c>
      <c r="K3005" s="91"/>
      <c r="L3005" s="91"/>
      <c r="M3005" s="91" t="s">
        <v>32</v>
      </c>
      <c r="N3005" s="91" t="s">
        <v>35</v>
      </c>
      <c r="O3005" s="91">
        <v>24</v>
      </c>
      <c r="P3005" s="113" t="s">
        <v>76</v>
      </c>
    </row>
    <row r="3006" spans="1:16" x14ac:dyDescent="0.2">
      <c r="A3006" s="91" t="s">
        <v>3295</v>
      </c>
      <c r="B3006" s="113" t="s">
        <v>3296</v>
      </c>
      <c r="C3006" s="120" t="s">
        <v>3349</v>
      </c>
      <c r="D3006" s="120">
        <v>60</v>
      </c>
      <c r="E3006" s="120" t="s">
        <v>26</v>
      </c>
      <c r="F3006" s="113">
        <v>50</v>
      </c>
      <c r="G3006" s="91" t="s">
        <v>27</v>
      </c>
      <c r="H3006" s="91" t="s">
        <v>28</v>
      </c>
      <c r="I3006" s="91" t="s">
        <v>41</v>
      </c>
      <c r="J3006" s="120" t="s">
        <v>76</v>
      </c>
      <c r="K3006" s="91"/>
      <c r="L3006" s="91"/>
      <c r="M3006" s="91" t="s">
        <v>32</v>
      </c>
      <c r="N3006" s="91" t="s">
        <v>35</v>
      </c>
      <c r="O3006" s="91">
        <v>24</v>
      </c>
      <c r="P3006" s="113" t="s">
        <v>76</v>
      </c>
    </row>
    <row r="3007" spans="1:16" x14ac:dyDescent="0.2">
      <c r="A3007" s="91" t="s">
        <v>3295</v>
      </c>
      <c r="B3007" s="113" t="s">
        <v>3296</v>
      </c>
      <c r="C3007" s="120" t="s">
        <v>3350</v>
      </c>
      <c r="D3007" s="120">
        <v>80</v>
      </c>
      <c r="E3007" s="120" t="s">
        <v>26</v>
      </c>
      <c r="F3007" s="113">
        <v>50</v>
      </c>
      <c r="G3007" s="91" t="s">
        <v>27</v>
      </c>
      <c r="H3007" s="91" t="s">
        <v>28</v>
      </c>
      <c r="I3007" s="91" t="s">
        <v>41</v>
      </c>
      <c r="J3007" s="120" t="s">
        <v>76</v>
      </c>
      <c r="K3007" s="91"/>
      <c r="L3007" s="91"/>
      <c r="M3007" s="91" t="s">
        <v>32</v>
      </c>
      <c r="N3007" s="91" t="s">
        <v>35</v>
      </c>
      <c r="O3007" s="91">
        <v>24</v>
      </c>
      <c r="P3007" s="113" t="s">
        <v>76</v>
      </c>
    </row>
    <row r="3008" spans="1:16" x14ac:dyDescent="0.2">
      <c r="A3008" s="91" t="s">
        <v>3295</v>
      </c>
      <c r="B3008" s="113" t="s">
        <v>3296</v>
      </c>
      <c r="C3008" s="120" t="s">
        <v>3351</v>
      </c>
      <c r="D3008" s="120">
        <v>80</v>
      </c>
      <c r="E3008" s="120" t="s">
        <v>26</v>
      </c>
      <c r="F3008" s="113">
        <v>50</v>
      </c>
      <c r="G3008" s="91" t="s">
        <v>27</v>
      </c>
      <c r="H3008" s="91" t="s">
        <v>28</v>
      </c>
      <c r="I3008" s="91" t="s">
        <v>41</v>
      </c>
      <c r="J3008" s="120" t="s">
        <v>76</v>
      </c>
      <c r="K3008" s="91"/>
      <c r="L3008" s="91"/>
      <c r="M3008" s="91" t="s">
        <v>32</v>
      </c>
      <c r="N3008" s="91" t="s">
        <v>35</v>
      </c>
      <c r="O3008" s="91">
        <v>24</v>
      </c>
      <c r="P3008" s="113" t="s">
        <v>76</v>
      </c>
    </row>
    <row r="3009" spans="1:16" x14ac:dyDescent="0.2">
      <c r="A3009" s="91" t="s">
        <v>3295</v>
      </c>
      <c r="B3009" s="113" t="s">
        <v>3296</v>
      </c>
      <c r="C3009" s="120" t="s">
        <v>3352</v>
      </c>
      <c r="D3009" s="120">
        <v>80</v>
      </c>
      <c r="E3009" s="120" t="s">
        <v>26</v>
      </c>
      <c r="F3009" s="113">
        <v>50</v>
      </c>
      <c r="G3009" s="91" t="s">
        <v>27</v>
      </c>
      <c r="H3009" s="91" t="s">
        <v>28</v>
      </c>
      <c r="I3009" s="91" t="s">
        <v>41</v>
      </c>
      <c r="J3009" s="120" t="s">
        <v>76</v>
      </c>
      <c r="K3009" s="91"/>
      <c r="L3009" s="91"/>
      <c r="M3009" s="91" t="s">
        <v>32</v>
      </c>
      <c r="N3009" s="91" t="s">
        <v>35</v>
      </c>
      <c r="O3009" s="91">
        <v>24</v>
      </c>
      <c r="P3009" s="113" t="s">
        <v>76</v>
      </c>
    </row>
    <row r="3010" spans="1:16" x14ac:dyDescent="0.2">
      <c r="A3010" s="91" t="s">
        <v>3295</v>
      </c>
      <c r="B3010" s="113" t="s">
        <v>3296</v>
      </c>
      <c r="C3010" s="120" t="s">
        <v>3353</v>
      </c>
      <c r="D3010" s="120"/>
      <c r="E3010" s="120" t="s">
        <v>26</v>
      </c>
      <c r="F3010" s="113">
        <v>50</v>
      </c>
      <c r="G3010" s="91" t="s">
        <v>84</v>
      </c>
      <c r="H3010" s="91" t="s">
        <v>28</v>
      </c>
      <c r="I3010" s="91" t="s">
        <v>41</v>
      </c>
      <c r="J3010" s="120" t="s">
        <v>76</v>
      </c>
      <c r="K3010" s="91"/>
      <c r="L3010" s="91"/>
      <c r="M3010" s="91" t="s">
        <v>32</v>
      </c>
      <c r="N3010" s="91" t="s">
        <v>35</v>
      </c>
      <c r="O3010" s="91">
        <v>24</v>
      </c>
      <c r="P3010" s="113" t="s">
        <v>76</v>
      </c>
    </row>
    <row r="3011" spans="1:16" x14ac:dyDescent="0.2">
      <c r="A3011" s="91" t="s">
        <v>3295</v>
      </c>
      <c r="B3011" s="113" t="s">
        <v>3296</v>
      </c>
      <c r="C3011" s="120" t="s">
        <v>3354</v>
      </c>
      <c r="D3011" s="120"/>
      <c r="E3011" s="120" t="s">
        <v>26</v>
      </c>
      <c r="F3011" s="113">
        <v>50</v>
      </c>
      <c r="G3011" s="91" t="s">
        <v>84</v>
      </c>
      <c r="H3011" s="91" t="s">
        <v>28</v>
      </c>
      <c r="I3011" s="91" t="s">
        <v>41</v>
      </c>
      <c r="J3011" s="120" t="s">
        <v>76</v>
      </c>
      <c r="K3011" s="91"/>
      <c r="L3011" s="91"/>
      <c r="M3011" s="91" t="s">
        <v>32</v>
      </c>
      <c r="N3011" s="91" t="s">
        <v>35</v>
      </c>
      <c r="O3011" s="91">
        <v>24</v>
      </c>
      <c r="P3011" s="113" t="s">
        <v>76</v>
      </c>
    </row>
    <row r="3012" spans="1:16" x14ac:dyDescent="0.2">
      <c r="A3012" s="91" t="s">
        <v>3295</v>
      </c>
      <c r="B3012" s="113" t="s">
        <v>3296</v>
      </c>
      <c r="C3012" s="120" t="s">
        <v>3355</v>
      </c>
      <c r="D3012" s="120"/>
      <c r="E3012" s="120" t="s">
        <v>26</v>
      </c>
      <c r="F3012" s="113">
        <v>50</v>
      </c>
      <c r="G3012" s="91" t="s">
        <v>84</v>
      </c>
      <c r="H3012" s="91" t="s">
        <v>28</v>
      </c>
      <c r="I3012" s="91" t="s">
        <v>41</v>
      </c>
      <c r="J3012" s="120" t="s">
        <v>76</v>
      </c>
      <c r="K3012" s="91"/>
      <c r="L3012" s="91"/>
      <c r="M3012" s="91" t="s">
        <v>32</v>
      </c>
      <c r="N3012" s="91" t="s">
        <v>35</v>
      </c>
      <c r="O3012" s="91">
        <v>24</v>
      </c>
      <c r="P3012" s="113" t="s">
        <v>76</v>
      </c>
    </row>
    <row r="3013" spans="1:16" x14ac:dyDescent="0.2">
      <c r="A3013" s="91" t="s">
        <v>3295</v>
      </c>
      <c r="B3013" s="113" t="s">
        <v>3296</v>
      </c>
      <c r="C3013" s="120" t="s">
        <v>3356</v>
      </c>
      <c r="D3013" s="120"/>
      <c r="E3013" s="120" t="s">
        <v>26</v>
      </c>
      <c r="F3013" s="113">
        <v>50</v>
      </c>
      <c r="G3013" s="91" t="s">
        <v>84</v>
      </c>
      <c r="H3013" s="91" t="s">
        <v>28</v>
      </c>
      <c r="I3013" s="91" t="s">
        <v>41</v>
      </c>
      <c r="J3013" s="120" t="s">
        <v>76</v>
      </c>
      <c r="K3013" s="91"/>
      <c r="L3013" s="91"/>
      <c r="M3013" s="91" t="s">
        <v>32</v>
      </c>
      <c r="N3013" s="91" t="s">
        <v>35</v>
      </c>
      <c r="O3013" s="91">
        <v>24</v>
      </c>
      <c r="P3013" s="113" t="s">
        <v>76</v>
      </c>
    </row>
    <row r="3014" spans="1:16" x14ac:dyDescent="0.2">
      <c r="A3014" s="91" t="s">
        <v>3295</v>
      </c>
      <c r="B3014" s="113" t="s">
        <v>3296</v>
      </c>
      <c r="C3014" s="120" t="s">
        <v>3357</v>
      </c>
      <c r="D3014" s="120"/>
      <c r="E3014" s="120" t="s">
        <v>26</v>
      </c>
      <c r="F3014" s="113">
        <v>50</v>
      </c>
      <c r="G3014" s="91" t="s">
        <v>84</v>
      </c>
      <c r="H3014" s="91" t="s">
        <v>28</v>
      </c>
      <c r="I3014" s="91" t="s">
        <v>41</v>
      </c>
      <c r="J3014" s="120" t="s">
        <v>76</v>
      </c>
      <c r="K3014" s="91"/>
      <c r="L3014" s="91"/>
      <c r="M3014" s="91" t="s">
        <v>32</v>
      </c>
      <c r="N3014" s="91" t="s">
        <v>35</v>
      </c>
      <c r="O3014" s="91">
        <v>24</v>
      </c>
      <c r="P3014" s="113" t="s">
        <v>76</v>
      </c>
    </row>
    <row r="3015" spans="1:16" x14ac:dyDescent="0.2">
      <c r="A3015" s="91" t="s">
        <v>3295</v>
      </c>
      <c r="B3015" s="113" t="s">
        <v>3296</v>
      </c>
      <c r="C3015" s="120" t="s">
        <v>3358</v>
      </c>
      <c r="D3015" s="120"/>
      <c r="E3015" s="120" t="s">
        <v>26</v>
      </c>
      <c r="F3015" s="113">
        <v>50</v>
      </c>
      <c r="G3015" s="91" t="s">
        <v>84</v>
      </c>
      <c r="H3015" s="91" t="s">
        <v>28</v>
      </c>
      <c r="I3015" s="91" t="s">
        <v>41</v>
      </c>
      <c r="J3015" s="120" t="s">
        <v>76</v>
      </c>
      <c r="K3015" s="91"/>
      <c r="L3015" s="91"/>
      <c r="M3015" s="91" t="s">
        <v>32</v>
      </c>
      <c r="N3015" s="91" t="s">
        <v>35</v>
      </c>
      <c r="O3015" s="91">
        <v>24</v>
      </c>
      <c r="P3015" s="113" t="s">
        <v>76</v>
      </c>
    </row>
    <row r="3016" spans="1:16" x14ac:dyDescent="0.2">
      <c r="A3016" s="91" t="s">
        <v>3295</v>
      </c>
      <c r="B3016" s="113" t="s">
        <v>3296</v>
      </c>
      <c r="C3016" s="120" t="s">
        <v>3311</v>
      </c>
      <c r="D3016" s="120">
        <v>2000</v>
      </c>
      <c r="E3016" s="120" t="s">
        <v>739</v>
      </c>
      <c r="F3016" s="113">
        <v>50</v>
      </c>
      <c r="G3016" s="91" t="s">
        <v>130</v>
      </c>
      <c r="H3016" s="91" t="s">
        <v>28</v>
      </c>
      <c r="I3016" s="91" t="s">
        <v>41</v>
      </c>
      <c r="J3016" s="120" t="s">
        <v>76</v>
      </c>
      <c r="K3016" s="91"/>
      <c r="L3016" s="91"/>
      <c r="M3016" s="91" t="s">
        <v>32</v>
      </c>
      <c r="N3016" s="91" t="s">
        <v>35</v>
      </c>
      <c r="O3016" s="91">
        <v>24</v>
      </c>
      <c r="P3016" s="113" t="s">
        <v>76</v>
      </c>
    </row>
    <row r="3017" spans="1:16" x14ac:dyDescent="0.2">
      <c r="A3017" s="91" t="s">
        <v>3295</v>
      </c>
      <c r="B3017" s="113" t="s">
        <v>3296</v>
      </c>
      <c r="C3017" s="120" t="s">
        <v>3359</v>
      </c>
      <c r="D3017" s="120"/>
      <c r="E3017" s="120" t="s">
        <v>26</v>
      </c>
      <c r="F3017" s="113">
        <v>50</v>
      </c>
      <c r="G3017" s="91" t="s">
        <v>84</v>
      </c>
      <c r="H3017" s="91" t="s">
        <v>28</v>
      </c>
      <c r="I3017" s="91" t="s">
        <v>41</v>
      </c>
      <c r="J3017" s="120" t="s">
        <v>76</v>
      </c>
      <c r="K3017" s="91"/>
      <c r="L3017" s="91"/>
      <c r="M3017" s="91" t="s">
        <v>32</v>
      </c>
      <c r="N3017" s="91" t="s">
        <v>35</v>
      </c>
      <c r="O3017" s="91">
        <v>24</v>
      </c>
      <c r="P3017" s="113" t="s">
        <v>76</v>
      </c>
    </row>
    <row r="3018" spans="1:16" x14ac:dyDescent="0.2">
      <c r="A3018" s="91" t="s">
        <v>3295</v>
      </c>
      <c r="B3018" s="113" t="s">
        <v>3296</v>
      </c>
      <c r="C3018" s="120" t="s">
        <v>3360</v>
      </c>
      <c r="D3018" s="120"/>
      <c r="E3018" s="120" t="s">
        <v>26</v>
      </c>
      <c r="F3018" s="113">
        <v>50</v>
      </c>
      <c r="G3018" s="91" t="s">
        <v>84</v>
      </c>
      <c r="H3018" s="91" t="s">
        <v>28</v>
      </c>
      <c r="I3018" s="91" t="s">
        <v>41</v>
      </c>
      <c r="J3018" s="120" t="s">
        <v>76</v>
      </c>
      <c r="K3018" s="91"/>
      <c r="L3018" s="91"/>
      <c r="M3018" s="91" t="s">
        <v>32</v>
      </c>
      <c r="N3018" s="91" t="s">
        <v>35</v>
      </c>
      <c r="O3018" s="91">
        <v>24</v>
      </c>
      <c r="P3018" s="113" t="s">
        <v>76</v>
      </c>
    </row>
    <row r="3019" spans="1:16" x14ac:dyDescent="0.2">
      <c r="A3019" s="91" t="s">
        <v>3295</v>
      </c>
      <c r="B3019" s="113" t="s">
        <v>3296</v>
      </c>
      <c r="C3019" s="120" t="s">
        <v>3361</v>
      </c>
      <c r="D3019" s="685">
        <v>80</v>
      </c>
      <c r="E3019" s="120" t="s">
        <v>26</v>
      </c>
      <c r="F3019" s="113">
        <v>50</v>
      </c>
      <c r="G3019" s="91" t="s">
        <v>27</v>
      </c>
      <c r="H3019" s="91" t="s">
        <v>28</v>
      </c>
      <c r="I3019" s="91" t="s">
        <v>41</v>
      </c>
      <c r="J3019" s="120" t="s">
        <v>28</v>
      </c>
      <c r="K3019" s="91" t="s">
        <v>2187</v>
      </c>
      <c r="L3019" s="91" t="s">
        <v>3362</v>
      </c>
      <c r="M3019" s="91" t="s">
        <v>32</v>
      </c>
      <c r="N3019" s="91" t="s">
        <v>3363</v>
      </c>
      <c r="O3019" s="91">
        <v>24</v>
      </c>
      <c r="P3019" s="113" t="s">
        <v>76</v>
      </c>
    </row>
    <row r="3020" spans="1:16" x14ac:dyDescent="0.2">
      <c r="A3020" s="91" t="s">
        <v>3295</v>
      </c>
      <c r="B3020" s="113" t="s">
        <v>3296</v>
      </c>
      <c r="C3020" s="120" t="s">
        <v>3364</v>
      </c>
      <c r="D3020" s="685">
        <v>80</v>
      </c>
      <c r="E3020" s="120" t="s">
        <v>26</v>
      </c>
      <c r="F3020" s="113">
        <v>50</v>
      </c>
      <c r="G3020" s="91" t="s">
        <v>27</v>
      </c>
      <c r="H3020" s="91" t="s">
        <v>28</v>
      </c>
      <c r="I3020" s="91" t="s">
        <v>41</v>
      </c>
      <c r="J3020" s="120" t="s">
        <v>28</v>
      </c>
      <c r="K3020" s="91" t="s">
        <v>2187</v>
      </c>
      <c r="L3020" s="91" t="s">
        <v>3362</v>
      </c>
      <c r="M3020" s="91" t="s">
        <v>32</v>
      </c>
      <c r="N3020" s="91" t="s">
        <v>3363</v>
      </c>
      <c r="O3020" s="91">
        <v>24</v>
      </c>
      <c r="P3020" s="113" t="s">
        <v>76</v>
      </c>
    </row>
    <row r="3021" spans="1:16" x14ac:dyDescent="0.2">
      <c r="A3021" s="91" t="s">
        <v>3295</v>
      </c>
      <c r="B3021" s="113" t="s">
        <v>3296</v>
      </c>
      <c r="C3021" s="120" t="s">
        <v>3365</v>
      </c>
      <c r="D3021" s="685">
        <v>80</v>
      </c>
      <c r="E3021" s="120" t="s">
        <v>26</v>
      </c>
      <c r="F3021" s="113">
        <v>50</v>
      </c>
      <c r="G3021" s="91" t="s">
        <v>27</v>
      </c>
      <c r="H3021" s="91" t="s">
        <v>28</v>
      </c>
      <c r="I3021" s="91" t="s">
        <v>41</v>
      </c>
      <c r="J3021" s="120" t="s">
        <v>28</v>
      </c>
      <c r="K3021" s="91" t="s">
        <v>2187</v>
      </c>
      <c r="L3021" s="91" t="s">
        <v>3362</v>
      </c>
      <c r="M3021" s="91" t="s">
        <v>32</v>
      </c>
      <c r="N3021" s="91" t="s">
        <v>3363</v>
      </c>
      <c r="O3021" s="91">
        <v>24</v>
      </c>
      <c r="P3021" s="113" t="s">
        <v>76</v>
      </c>
    </row>
    <row r="3022" spans="1:16" x14ac:dyDescent="0.2">
      <c r="A3022" s="91" t="s">
        <v>3295</v>
      </c>
      <c r="B3022" s="113" t="s">
        <v>3296</v>
      </c>
      <c r="C3022" s="120" t="s">
        <v>3366</v>
      </c>
      <c r="D3022" s="685">
        <v>80</v>
      </c>
      <c r="E3022" s="120" t="s">
        <v>26</v>
      </c>
      <c r="F3022" s="113">
        <v>50</v>
      </c>
      <c r="G3022" s="91" t="s">
        <v>27</v>
      </c>
      <c r="H3022" s="91" t="s">
        <v>28</v>
      </c>
      <c r="I3022" s="91" t="s">
        <v>41</v>
      </c>
      <c r="J3022" s="120" t="s">
        <v>28</v>
      </c>
      <c r="K3022" s="91" t="s">
        <v>2187</v>
      </c>
      <c r="L3022" s="91" t="s">
        <v>3362</v>
      </c>
      <c r="M3022" s="91" t="s">
        <v>32</v>
      </c>
      <c r="N3022" s="91" t="s">
        <v>3363</v>
      </c>
      <c r="O3022" s="91">
        <v>24</v>
      </c>
      <c r="P3022" s="113" t="s">
        <v>76</v>
      </c>
    </row>
    <row r="3023" spans="1:16" x14ac:dyDescent="0.2">
      <c r="A3023" s="91" t="s">
        <v>3295</v>
      </c>
      <c r="B3023" s="113" t="s">
        <v>3296</v>
      </c>
      <c r="C3023" s="120" t="s">
        <v>3367</v>
      </c>
      <c r="D3023" s="685">
        <v>80</v>
      </c>
      <c r="E3023" s="120" t="s">
        <v>26</v>
      </c>
      <c r="F3023" s="113">
        <v>50</v>
      </c>
      <c r="G3023" s="91" t="s">
        <v>27</v>
      </c>
      <c r="H3023" s="91" t="s">
        <v>28</v>
      </c>
      <c r="I3023" s="91" t="s">
        <v>41</v>
      </c>
      <c r="J3023" s="120" t="s">
        <v>28</v>
      </c>
      <c r="K3023" s="91" t="s">
        <v>2187</v>
      </c>
      <c r="L3023" s="91" t="s">
        <v>3362</v>
      </c>
      <c r="M3023" s="91" t="s">
        <v>32</v>
      </c>
      <c r="N3023" s="91" t="s">
        <v>3363</v>
      </c>
      <c r="O3023" s="91">
        <v>24</v>
      </c>
      <c r="P3023" s="113" t="s">
        <v>76</v>
      </c>
    </row>
    <row r="3024" spans="1:16" x14ac:dyDescent="0.2">
      <c r="A3024" s="91" t="s">
        <v>3295</v>
      </c>
      <c r="B3024" s="113" t="s">
        <v>3296</v>
      </c>
      <c r="C3024" s="120" t="s">
        <v>3368</v>
      </c>
      <c r="D3024" s="685">
        <v>80</v>
      </c>
      <c r="E3024" s="120" t="s">
        <v>26</v>
      </c>
      <c r="F3024" s="113">
        <v>50</v>
      </c>
      <c r="G3024" s="91" t="s">
        <v>27</v>
      </c>
      <c r="H3024" s="91" t="s">
        <v>28</v>
      </c>
      <c r="I3024" s="91" t="s">
        <v>41</v>
      </c>
      <c r="J3024" s="120" t="s">
        <v>28</v>
      </c>
      <c r="K3024" s="91" t="s">
        <v>2187</v>
      </c>
      <c r="L3024" s="91" t="s">
        <v>3362</v>
      </c>
      <c r="M3024" s="91" t="s">
        <v>32</v>
      </c>
      <c r="N3024" s="91" t="s">
        <v>3363</v>
      </c>
      <c r="O3024" s="91">
        <v>24</v>
      </c>
      <c r="P3024" s="113" t="s">
        <v>76</v>
      </c>
    </row>
    <row r="3025" spans="1:16" x14ac:dyDescent="0.2">
      <c r="A3025" s="91" t="s">
        <v>3295</v>
      </c>
      <c r="B3025" s="113" t="s">
        <v>3296</v>
      </c>
      <c r="C3025" s="120" t="s">
        <v>3369</v>
      </c>
      <c r="D3025" s="685">
        <v>80</v>
      </c>
      <c r="E3025" s="120" t="s">
        <v>26</v>
      </c>
      <c r="F3025" s="113">
        <v>50</v>
      </c>
      <c r="G3025" s="91" t="s">
        <v>27</v>
      </c>
      <c r="H3025" s="91" t="s">
        <v>28</v>
      </c>
      <c r="I3025" s="91" t="s">
        <v>41</v>
      </c>
      <c r="J3025" s="120" t="s">
        <v>28</v>
      </c>
      <c r="K3025" s="91" t="s">
        <v>2187</v>
      </c>
      <c r="L3025" s="91" t="s">
        <v>3362</v>
      </c>
      <c r="M3025" s="91" t="s">
        <v>32</v>
      </c>
      <c r="N3025" s="91" t="s">
        <v>3363</v>
      </c>
      <c r="O3025" s="91">
        <v>24</v>
      </c>
      <c r="P3025" s="113" t="s">
        <v>76</v>
      </c>
    </row>
    <row r="3026" spans="1:16" x14ac:dyDescent="0.2">
      <c r="A3026" s="91" t="s">
        <v>3295</v>
      </c>
      <c r="B3026" s="113" t="s">
        <v>3296</v>
      </c>
      <c r="C3026" s="120" t="s">
        <v>3370</v>
      </c>
      <c r="D3026" s="685">
        <v>80</v>
      </c>
      <c r="E3026" s="120" t="s">
        <v>26</v>
      </c>
      <c r="F3026" s="113">
        <v>50</v>
      </c>
      <c r="G3026" s="91" t="s">
        <v>27</v>
      </c>
      <c r="H3026" s="91" t="s">
        <v>28</v>
      </c>
      <c r="I3026" s="91" t="s">
        <v>41</v>
      </c>
      <c r="J3026" s="120" t="s">
        <v>28</v>
      </c>
      <c r="K3026" s="91" t="s">
        <v>2187</v>
      </c>
      <c r="L3026" s="91" t="s">
        <v>3362</v>
      </c>
      <c r="M3026" s="91" t="s">
        <v>32</v>
      </c>
      <c r="N3026" s="91" t="s">
        <v>3363</v>
      </c>
      <c r="O3026" s="91">
        <v>24</v>
      </c>
      <c r="P3026" s="113" t="s">
        <v>76</v>
      </c>
    </row>
    <row r="3027" spans="1:16" x14ac:dyDescent="0.2">
      <c r="A3027" s="459" t="s">
        <v>3295</v>
      </c>
      <c r="B3027" s="130" t="s">
        <v>3371</v>
      </c>
      <c r="C3027" s="113" t="s">
        <v>3372</v>
      </c>
      <c r="D3027" s="113">
        <v>100</v>
      </c>
      <c r="E3027" s="113" t="s">
        <v>26</v>
      </c>
      <c r="F3027" s="113">
        <v>27</v>
      </c>
      <c r="G3027" s="91" t="s">
        <v>264</v>
      </c>
      <c r="H3027" s="91" t="s">
        <v>28</v>
      </c>
      <c r="I3027" s="91" t="s">
        <v>41</v>
      </c>
      <c r="J3027" s="120" t="s">
        <v>76</v>
      </c>
      <c r="K3027" s="91"/>
      <c r="L3027" s="91"/>
      <c r="M3027" s="91" t="s">
        <v>69</v>
      </c>
      <c r="N3027" s="695" t="s">
        <v>33</v>
      </c>
      <c r="O3027" s="91">
        <v>24</v>
      </c>
      <c r="P3027" s="113" t="s">
        <v>76</v>
      </c>
    </row>
    <row r="3028" spans="1:16" x14ac:dyDescent="0.2">
      <c r="A3028" s="459" t="s">
        <v>3295</v>
      </c>
      <c r="B3028" s="130" t="s">
        <v>3371</v>
      </c>
      <c r="C3028" s="547" t="s">
        <v>3373</v>
      </c>
      <c r="D3028" s="113">
        <v>100</v>
      </c>
      <c r="E3028" s="113" t="s">
        <v>26</v>
      </c>
      <c r="F3028" s="113">
        <v>27</v>
      </c>
      <c r="G3028" s="91" t="s">
        <v>264</v>
      </c>
      <c r="H3028" s="91" t="s">
        <v>28</v>
      </c>
      <c r="I3028" s="91" t="s">
        <v>41</v>
      </c>
      <c r="J3028" s="120" t="s">
        <v>76</v>
      </c>
      <c r="K3028" s="91"/>
      <c r="L3028" s="91"/>
      <c r="M3028" s="91" t="s">
        <v>69</v>
      </c>
      <c r="N3028" s="695" t="s">
        <v>33</v>
      </c>
      <c r="O3028" s="91">
        <v>24</v>
      </c>
      <c r="P3028" s="113" t="s">
        <v>76</v>
      </c>
    </row>
    <row r="3029" spans="1:16" x14ac:dyDescent="0.2">
      <c r="A3029" s="459" t="s">
        <v>3295</v>
      </c>
      <c r="B3029" s="130" t="s">
        <v>3371</v>
      </c>
      <c r="C3029" s="547" t="s">
        <v>3374</v>
      </c>
      <c r="D3029" s="113">
        <v>100</v>
      </c>
      <c r="E3029" s="113" t="s">
        <v>26</v>
      </c>
      <c r="F3029" s="113">
        <v>27</v>
      </c>
      <c r="G3029" s="91" t="s">
        <v>264</v>
      </c>
      <c r="H3029" s="91" t="s">
        <v>28</v>
      </c>
      <c r="I3029" s="91" t="s">
        <v>41</v>
      </c>
      <c r="J3029" s="120" t="s">
        <v>76</v>
      </c>
      <c r="K3029" s="91"/>
      <c r="L3029" s="91"/>
      <c r="M3029" s="91" t="s">
        <v>69</v>
      </c>
      <c r="N3029" s="695" t="s">
        <v>33</v>
      </c>
      <c r="O3029" s="91">
        <v>24</v>
      </c>
      <c r="P3029" s="113" t="s">
        <v>76</v>
      </c>
    </row>
    <row r="3030" spans="1:16" x14ac:dyDescent="0.2">
      <c r="A3030" s="459" t="s">
        <v>3295</v>
      </c>
      <c r="B3030" s="130" t="s">
        <v>3371</v>
      </c>
      <c r="C3030" s="547" t="s">
        <v>3375</v>
      </c>
      <c r="D3030" s="113">
        <v>100</v>
      </c>
      <c r="E3030" s="113" t="s">
        <v>26</v>
      </c>
      <c r="F3030" s="113">
        <v>27</v>
      </c>
      <c r="G3030" s="91" t="s">
        <v>264</v>
      </c>
      <c r="H3030" s="91" t="s">
        <v>28</v>
      </c>
      <c r="I3030" s="91" t="s">
        <v>41</v>
      </c>
      <c r="J3030" s="120" t="s">
        <v>76</v>
      </c>
      <c r="K3030" s="91"/>
      <c r="L3030" s="91"/>
      <c r="M3030" s="91" t="s">
        <v>69</v>
      </c>
      <c r="N3030" s="695" t="s">
        <v>33</v>
      </c>
      <c r="O3030" s="91">
        <v>24</v>
      </c>
      <c r="P3030" s="113" t="s">
        <v>76</v>
      </c>
    </row>
    <row r="3031" spans="1:16" x14ac:dyDescent="0.2">
      <c r="A3031" s="459" t="s">
        <v>3295</v>
      </c>
      <c r="B3031" s="130" t="s">
        <v>3371</v>
      </c>
      <c r="C3031" s="547" t="s">
        <v>3376</v>
      </c>
      <c r="D3031" s="113">
        <v>150</v>
      </c>
      <c r="E3031" s="113" t="s">
        <v>26</v>
      </c>
      <c r="F3031" s="113">
        <v>30</v>
      </c>
      <c r="G3031" s="91" t="s">
        <v>264</v>
      </c>
      <c r="H3031" s="91" t="s">
        <v>28</v>
      </c>
      <c r="I3031" s="91" t="s">
        <v>41</v>
      </c>
      <c r="J3031" s="120" t="s">
        <v>76</v>
      </c>
      <c r="K3031" s="91"/>
      <c r="L3031" s="91"/>
      <c r="M3031" s="91" t="s">
        <v>69</v>
      </c>
      <c r="N3031" s="695" t="s">
        <v>33</v>
      </c>
      <c r="O3031" s="91">
        <v>24</v>
      </c>
      <c r="P3031" s="113" t="s">
        <v>76</v>
      </c>
    </row>
    <row r="3032" spans="1:16" x14ac:dyDescent="0.2">
      <c r="A3032" s="459" t="s">
        <v>3295</v>
      </c>
      <c r="B3032" s="130" t="s">
        <v>3371</v>
      </c>
      <c r="C3032" s="686" t="s">
        <v>3377</v>
      </c>
      <c r="D3032" s="91">
        <v>45</v>
      </c>
      <c r="E3032" s="113" t="s">
        <v>26</v>
      </c>
      <c r="F3032" s="91">
        <v>24</v>
      </c>
      <c r="G3032" s="687" t="s">
        <v>27</v>
      </c>
      <c r="H3032" s="91" t="s">
        <v>28</v>
      </c>
      <c r="I3032" s="91" t="s">
        <v>41</v>
      </c>
      <c r="J3032" s="120" t="s">
        <v>76</v>
      </c>
      <c r="K3032" s="91"/>
      <c r="L3032" s="91"/>
      <c r="M3032" s="91" t="s">
        <v>32</v>
      </c>
      <c r="N3032" s="91" t="s">
        <v>368</v>
      </c>
      <c r="O3032" s="91">
        <v>24</v>
      </c>
      <c r="P3032" s="113" t="s">
        <v>76</v>
      </c>
    </row>
    <row r="3033" spans="1:16" x14ac:dyDescent="0.2">
      <c r="A3033" s="459" t="s">
        <v>3295</v>
      </c>
      <c r="B3033" s="130" t="s">
        <v>3371</v>
      </c>
      <c r="C3033" s="688" t="s">
        <v>3378</v>
      </c>
      <c r="D3033" s="91">
        <v>45</v>
      </c>
      <c r="E3033" s="113" t="s">
        <v>26</v>
      </c>
      <c r="F3033" s="91">
        <v>24</v>
      </c>
      <c r="G3033" s="687" t="s">
        <v>27</v>
      </c>
      <c r="H3033" s="91" t="s">
        <v>28</v>
      </c>
      <c r="I3033" s="91" t="s">
        <v>41</v>
      </c>
      <c r="J3033" s="120" t="s">
        <v>76</v>
      </c>
      <c r="K3033" s="91"/>
      <c r="L3033" s="91"/>
      <c r="M3033" s="91" t="s">
        <v>32</v>
      </c>
      <c r="N3033" s="91" t="s">
        <v>368</v>
      </c>
      <c r="O3033" s="91">
        <v>24</v>
      </c>
      <c r="P3033" s="113" t="s">
        <v>76</v>
      </c>
    </row>
    <row r="3034" spans="1:16" x14ac:dyDescent="0.2">
      <c r="A3034" s="459" t="s">
        <v>3295</v>
      </c>
      <c r="B3034" s="130" t="s">
        <v>3371</v>
      </c>
      <c r="C3034" s="688" t="s">
        <v>3379</v>
      </c>
      <c r="D3034" s="91">
        <v>45</v>
      </c>
      <c r="E3034" s="113" t="s">
        <v>26</v>
      </c>
      <c r="F3034" s="91">
        <v>24</v>
      </c>
      <c r="G3034" s="687" t="s">
        <v>27</v>
      </c>
      <c r="H3034" s="91" t="s">
        <v>28</v>
      </c>
      <c r="I3034" s="91" t="s">
        <v>41</v>
      </c>
      <c r="J3034" s="120" t="s">
        <v>76</v>
      </c>
      <c r="K3034" s="91"/>
      <c r="L3034" s="91"/>
      <c r="M3034" s="91" t="s">
        <v>32</v>
      </c>
      <c r="N3034" s="91" t="s">
        <v>368</v>
      </c>
      <c r="O3034" s="91">
        <v>24</v>
      </c>
      <c r="P3034" s="113" t="s">
        <v>76</v>
      </c>
    </row>
    <row r="3035" spans="1:16" x14ac:dyDescent="0.2">
      <c r="A3035" s="459" t="s">
        <v>3295</v>
      </c>
      <c r="B3035" s="130" t="s">
        <v>3371</v>
      </c>
      <c r="C3035" s="688" t="s">
        <v>3380</v>
      </c>
      <c r="D3035" s="91">
        <v>50</v>
      </c>
      <c r="E3035" s="113" t="s">
        <v>26</v>
      </c>
      <c r="F3035" s="91">
        <v>25</v>
      </c>
      <c r="G3035" s="687" t="s">
        <v>27</v>
      </c>
      <c r="H3035" s="91" t="s">
        <v>28</v>
      </c>
      <c r="I3035" s="91" t="s">
        <v>41</v>
      </c>
      <c r="J3035" s="120" t="s">
        <v>76</v>
      </c>
      <c r="K3035" s="91"/>
      <c r="L3035" s="91"/>
      <c r="M3035" s="91" t="s">
        <v>32</v>
      </c>
      <c r="N3035" s="91" t="s">
        <v>368</v>
      </c>
      <c r="O3035" s="91">
        <v>24</v>
      </c>
      <c r="P3035" s="113" t="s">
        <v>76</v>
      </c>
    </row>
    <row r="3036" spans="1:16" x14ac:dyDescent="0.2">
      <c r="A3036" s="459" t="s">
        <v>3295</v>
      </c>
      <c r="B3036" s="130" t="s">
        <v>3371</v>
      </c>
      <c r="C3036" s="688" t="s">
        <v>3381</v>
      </c>
      <c r="D3036" s="91">
        <v>50</v>
      </c>
      <c r="E3036" s="113" t="s">
        <v>26</v>
      </c>
      <c r="F3036" s="91">
        <v>25</v>
      </c>
      <c r="G3036" s="687" t="s">
        <v>27</v>
      </c>
      <c r="H3036" s="91" t="s">
        <v>28</v>
      </c>
      <c r="I3036" s="91" t="s">
        <v>41</v>
      </c>
      <c r="J3036" s="120" t="s">
        <v>76</v>
      </c>
      <c r="K3036" s="91"/>
      <c r="L3036" s="91"/>
      <c r="M3036" s="91" t="s">
        <v>32</v>
      </c>
      <c r="N3036" s="91" t="s">
        <v>368</v>
      </c>
      <c r="O3036" s="91">
        <v>24</v>
      </c>
      <c r="P3036" s="113" t="s">
        <v>28</v>
      </c>
    </row>
    <row r="3037" spans="1:16" x14ac:dyDescent="0.2">
      <c r="A3037" s="459" t="s">
        <v>3295</v>
      </c>
      <c r="B3037" s="130" t="s">
        <v>3371</v>
      </c>
      <c r="C3037" s="688" t="s">
        <v>3382</v>
      </c>
      <c r="D3037" s="91">
        <v>50</v>
      </c>
      <c r="E3037" s="113" t="s">
        <v>26</v>
      </c>
      <c r="F3037" s="91">
        <v>25</v>
      </c>
      <c r="G3037" s="687" t="s">
        <v>27</v>
      </c>
      <c r="H3037" s="91" t="s">
        <v>28</v>
      </c>
      <c r="I3037" s="91" t="s">
        <v>41</v>
      </c>
      <c r="J3037" s="120" t="s">
        <v>76</v>
      </c>
      <c r="K3037" s="91"/>
      <c r="L3037" s="91"/>
      <c r="M3037" s="91" t="s">
        <v>32</v>
      </c>
      <c r="N3037" s="91" t="s">
        <v>368</v>
      </c>
      <c r="O3037" s="91">
        <v>24</v>
      </c>
      <c r="P3037" s="113" t="s">
        <v>28</v>
      </c>
    </row>
    <row r="3038" spans="1:16" x14ac:dyDescent="0.2">
      <c r="A3038" s="459" t="s">
        <v>3295</v>
      </c>
      <c r="B3038" s="130" t="s">
        <v>3371</v>
      </c>
      <c r="C3038" s="688" t="s">
        <v>3383</v>
      </c>
      <c r="D3038" s="91">
        <v>50</v>
      </c>
      <c r="E3038" s="113" t="s">
        <v>26</v>
      </c>
      <c r="F3038" s="91">
        <v>25</v>
      </c>
      <c r="G3038" s="687" t="s">
        <v>27</v>
      </c>
      <c r="H3038" s="91" t="s">
        <v>28</v>
      </c>
      <c r="I3038" s="91" t="s">
        <v>41</v>
      </c>
      <c r="J3038" s="120" t="s">
        <v>76</v>
      </c>
      <c r="K3038" s="91"/>
      <c r="L3038" s="91"/>
      <c r="M3038" s="91" t="s">
        <v>32</v>
      </c>
      <c r="N3038" s="91" t="s">
        <v>368</v>
      </c>
      <c r="O3038" s="91">
        <v>24</v>
      </c>
      <c r="P3038" s="113" t="s">
        <v>76</v>
      </c>
    </row>
    <row r="3039" spans="1:16" x14ac:dyDescent="0.2">
      <c r="A3039" s="459" t="s">
        <v>3295</v>
      </c>
      <c r="B3039" s="130" t="s">
        <v>3371</v>
      </c>
      <c r="C3039" s="688" t="s">
        <v>3384</v>
      </c>
      <c r="D3039" s="91">
        <v>50</v>
      </c>
      <c r="E3039" s="113" t="s">
        <v>26</v>
      </c>
      <c r="F3039" s="91">
        <v>25</v>
      </c>
      <c r="G3039" s="687" t="s">
        <v>27</v>
      </c>
      <c r="H3039" s="91" t="s">
        <v>28</v>
      </c>
      <c r="I3039" s="91" t="s">
        <v>41</v>
      </c>
      <c r="J3039" s="120" t="s">
        <v>76</v>
      </c>
      <c r="K3039" s="91"/>
      <c r="L3039" s="91"/>
      <c r="M3039" s="91" t="s">
        <v>32</v>
      </c>
      <c r="N3039" s="91" t="s">
        <v>368</v>
      </c>
      <c r="O3039" s="91">
        <v>24</v>
      </c>
      <c r="P3039" s="113" t="s">
        <v>76</v>
      </c>
    </row>
    <row r="3040" spans="1:16" x14ac:dyDescent="0.2">
      <c r="A3040" s="459" t="s">
        <v>3295</v>
      </c>
      <c r="B3040" s="130" t="s">
        <v>3371</v>
      </c>
      <c r="C3040" s="688" t="s">
        <v>3385</v>
      </c>
      <c r="D3040" s="91">
        <v>50</v>
      </c>
      <c r="E3040" s="113" t="s">
        <v>26</v>
      </c>
      <c r="F3040" s="91">
        <v>25</v>
      </c>
      <c r="G3040" s="687" t="s">
        <v>27</v>
      </c>
      <c r="H3040" s="91" t="s">
        <v>28</v>
      </c>
      <c r="I3040" s="91" t="s">
        <v>41</v>
      </c>
      <c r="J3040" s="120" t="s">
        <v>76</v>
      </c>
      <c r="K3040" s="91"/>
      <c r="L3040" s="91"/>
      <c r="M3040" s="91" t="s">
        <v>32</v>
      </c>
      <c r="N3040" s="91" t="s">
        <v>368</v>
      </c>
      <c r="O3040" s="91">
        <v>24</v>
      </c>
      <c r="P3040" s="113" t="s">
        <v>76</v>
      </c>
    </row>
    <row r="3041" spans="1:16" x14ac:dyDescent="0.2">
      <c r="A3041" s="459" t="s">
        <v>3295</v>
      </c>
      <c r="B3041" s="130" t="s">
        <v>3371</v>
      </c>
      <c r="C3041" s="688" t="s">
        <v>3386</v>
      </c>
      <c r="D3041" s="91">
        <v>50</v>
      </c>
      <c r="E3041" s="113" t="s">
        <v>26</v>
      </c>
      <c r="F3041" s="91">
        <v>25</v>
      </c>
      <c r="G3041" s="687" t="s">
        <v>27</v>
      </c>
      <c r="H3041" s="91" t="s">
        <v>28</v>
      </c>
      <c r="I3041" s="91" t="s">
        <v>41</v>
      </c>
      <c r="J3041" s="120" t="s">
        <v>76</v>
      </c>
      <c r="K3041" s="91"/>
      <c r="L3041" s="91"/>
      <c r="M3041" s="91" t="s">
        <v>32</v>
      </c>
      <c r="N3041" s="91" t="s">
        <v>368</v>
      </c>
      <c r="O3041" s="91">
        <v>24</v>
      </c>
      <c r="P3041" s="113" t="s">
        <v>76</v>
      </c>
    </row>
    <row r="3042" spans="1:16" x14ac:dyDescent="0.2">
      <c r="A3042" s="459" t="s">
        <v>3295</v>
      </c>
      <c r="B3042" s="130" t="s">
        <v>3371</v>
      </c>
      <c r="C3042" s="688" t="s">
        <v>3387</v>
      </c>
      <c r="D3042" s="91">
        <v>80</v>
      </c>
      <c r="E3042" s="113" t="s">
        <v>26</v>
      </c>
      <c r="F3042" s="91">
        <v>26</v>
      </c>
      <c r="G3042" s="687" t="s">
        <v>27</v>
      </c>
      <c r="H3042" s="91" t="s">
        <v>28</v>
      </c>
      <c r="I3042" s="91" t="s">
        <v>41</v>
      </c>
      <c r="J3042" s="120" t="s">
        <v>76</v>
      </c>
      <c r="K3042" s="91"/>
      <c r="L3042" s="91"/>
      <c r="M3042" s="91" t="s">
        <v>32</v>
      </c>
      <c r="N3042" s="91" t="s">
        <v>368</v>
      </c>
      <c r="O3042" s="91">
        <v>24</v>
      </c>
      <c r="P3042" s="113" t="s">
        <v>76</v>
      </c>
    </row>
    <row r="3043" spans="1:16" x14ac:dyDescent="0.2">
      <c r="A3043" s="459" t="s">
        <v>3295</v>
      </c>
      <c r="B3043" s="130" t="s">
        <v>3371</v>
      </c>
      <c r="C3043" s="688" t="s">
        <v>3388</v>
      </c>
      <c r="D3043" s="91">
        <v>80</v>
      </c>
      <c r="E3043" s="113" t="s">
        <v>26</v>
      </c>
      <c r="F3043" s="91">
        <v>26</v>
      </c>
      <c r="G3043" s="687" t="s">
        <v>27</v>
      </c>
      <c r="H3043" s="91" t="s">
        <v>28</v>
      </c>
      <c r="I3043" s="91" t="s">
        <v>41</v>
      </c>
      <c r="J3043" s="120" t="s">
        <v>76</v>
      </c>
      <c r="K3043" s="91"/>
      <c r="L3043" s="91"/>
      <c r="M3043" s="91" t="s">
        <v>32</v>
      </c>
      <c r="N3043" s="91" t="s">
        <v>368</v>
      </c>
      <c r="O3043" s="91">
        <v>24</v>
      </c>
      <c r="P3043" s="113" t="s">
        <v>76</v>
      </c>
    </row>
    <row r="3044" spans="1:16" x14ac:dyDescent="0.2">
      <c r="A3044" s="459" t="s">
        <v>3295</v>
      </c>
      <c r="B3044" s="130" t="s">
        <v>3371</v>
      </c>
      <c r="C3044" s="688" t="s">
        <v>3389</v>
      </c>
      <c r="D3044" s="91">
        <v>45</v>
      </c>
      <c r="E3044" s="113" t="s">
        <v>26</v>
      </c>
      <c r="F3044" s="91">
        <v>24</v>
      </c>
      <c r="G3044" s="687" t="s">
        <v>27</v>
      </c>
      <c r="H3044" s="91" t="s">
        <v>28</v>
      </c>
      <c r="I3044" s="91" t="s">
        <v>41</v>
      </c>
      <c r="J3044" s="120" t="s">
        <v>76</v>
      </c>
      <c r="K3044" s="91"/>
      <c r="L3044" s="91"/>
      <c r="M3044" s="91" t="s">
        <v>32</v>
      </c>
      <c r="N3044" s="91" t="s">
        <v>368</v>
      </c>
      <c r="O3044" s="91">
        <v>24</v>
      </c>
      <c r="P3044" s="113" t="s">
        <v>76</v>
      </c>
    </row>
    <row r="3045" spans="1:16" x14ac:dyDescent="0.2">
      <c r="A3045" s="459" t="s">
        <v>3295</v>
      </c>
      <c r="B3045" s="130" t="s">
        <v>3371</v>
      </c>
      <c r="C3045" s="688" t="s">
        <v>3390</v>
      </c>
      <c r="D3045" s="91">
        <v>80</v>
      </c>
      <c r="E3045" s="113" t="s">
        <v>26</v>
      </c>
      <c r="F3045" s="91">
        <v>26</v>
      </c>
      <c r="G3045" s="687" t="s">
        <v>27</v>
      </c>
      <c r="H3045" s="91" t="s">
        <v>28</v>
      </c>
      <c r="I3045" s="91" t="s">
        <v>41</v>
      </c>
      <c r="J3045" s="120" t="s">
        <v>28</v>
      </c>
      <c r="K3045" s="91" t="s">
        <v>3391</v>
      </c>
      <c r="L3045" s="120" t="s">
        <v>208</v>
      </c>
      <c r="M3045" s="91" t="s">
        <v>32</v>
      </c>
      <c r="N3045" s="91" t="s">
        <v>368</v>
      </c>
      <c r="O3045" s="91">
        <v>24</v>
      </c>
      <c r="P3045" s="113" t="s">
        <v>76</v>
      </c>
    </row>
    <row r="3046" spans="1:16" x14ac:dyDescent="0.2">
      <c r="A3046" s="459" t="s">
        <v>3295</v>
      </c>
      <c r="B3046" s="130" t="s">
        <v>3371</v>
      </c>
      <c r="C3046" s="688" t="s">
        <v>3392</v>
      </c>
      <c r="D3046" s="91">
        <v>45</v>
      </c>
      <c r="E3046" s="113" t="s">
        <v>26</v>
      </c>
      <c r="F3046" s="91">
        <v>24</v>
      </c>
      <c r="G3046" s="687" t="s">
        <v>27</v>
      </c>
      <c r="H3046" s="91" t="s">
        <v>28</v>
      </c>
      <c r="I3046" s="91" t="s">
        <v>41</v>
      </c>
      <c r="J3046" s="120" t="s">
        <v>76</v>
      </c>
      <c r="K3046" s="91"/>
      <c r="L3046" s="91"/>
      <c r="M3046" s="91" t="s">
        <v>32</v>
      </c>
      <c r="N3046" s="91" t="s">
        <v>368</v>
      </c>
      <c r="O3046" s="91">
        <v>24</v>
      </c>
      <c r="P3046" s="113" t="s">
        <v>76</v>
      </c>
    </row>
    <row r="3047" spans="1:16" x14ac:dyDescent="0.2">
      <c r="A3047" s="459" t="s">
        <v>3295</v>
      </c>
      <c r="B3047" s="130" t="s">
        <v>3371</v>
      </c>
      <c r="C3047" s="688" t="s">
        <v>3393</v>
      </c>
      <c r="D3047" s="91">
        <v>250</v>
      </c>
      <c r="E3047" s="113" t="s">
        <v>26</v>
      </c>
      <c r="F3047" s="91">
        <v>68</v>
      </c>
      <c r="G3047" s="687" t="s">
        <v>27</v>
      </c>
      <c r="H3047" s="91" t="s">
        <v>28</v>
      </c>
      <c r="I3047" s="91" t="s">
        <v>41</v>
      </c>
      <c r="J3047" s="120" t="s">
        <v>76</v>
      </c>
      <c r="K3047" s="91"/>
      <c r="L3047" s="91"/>
      <c r="M3047" s="91" t="s">
        <v>32</v>
      </c>
      <c r="N3047" s="91" t="s">
        <v>368</v>
      </c>
      <c r="O3047" s="91">
        <v>24</v>
      </c>
      <c r="P3047" s="113" t="s">
        <v>76</v>
      </c>
    </row>
    <row r="3048" spans="1:16" x14ac:dyDescent="0.2">
      <c r="A3048" s="459" t="s">
        <v>3295</v>
      </c>
      <c r="B3048" s="130" t="s">
        <v>3371</v>
      </c>
      <c r="C3048" s="688" t="s">
        <v>3394</v>
      </c>
      <c r="D3048" s="91">
        <v>250</v>
      </c>
      <c r="E3048" s="113" t="s">
        <v>26</v>
      </c>
      <c r="F3048" s="91">
        <v>68</v>
      </c>
      <c r="G3048" s="687" t="s">
        <v>27</v>
      </c>
      <c r="H3048" s="91" t="s">
        <v>28</v>
      </c>
      <c r="I3048" s="91" t="s">
        <v>41</v>
      </c>
      <c r="J3048" s="120" t="s">
        <v>76</v>
      </c>
      <c r="K3048" s="91"/>
      <c r="L3048" s="91"/>
      <c r="M3048" s="91" t="s">
        <v>32</v>
      </c>
      <c r="N3048" s="91" t="s">
        <v>368</v>
      </c>
      <c r="O3048" s="91">
        <v>24</v>
      </c>
      <c r="P3048" s="113" t="s">
        <v>28</v>
      </c>
    </row>
    <row r="3049" spans="1:16" x14ac:dyDescent="0.2">
      <c r="A3049" s="459" t="s">
        <v>3295</v>
      </c>
      <c r="B3049" s="130" t="s">
        <v>3371</v>
      </c>
      <c r="C3049" s="688" t="s">
        <v>3395</v>
      </c>
      <c r="D3049" s="91">
        <v>40</v>
      </c>
      <c r="E3049" s="113" t="s">
        <v>26</v>
      </c>
      <c r="F3049" s="91">
        <v>24</v>
      </c>
      <c r="G3049" s="687" t="s">
        <v>27</v>
      </c>
      <c r="H3049" s="91" t="s">
        <v>28</v>
      </c>
      <c r="I3049" s="91" t="s">
        <v>41</v>
      </c>
      <c r="J3049" s="120" t="s">
        <v>76</v>
      </c>
      <c r="K3049" s="91"/>
      <c r="L3049" s="91"/>
      <c r="M3049" s="91" t="s">
        <v>32</v>
      </c>
      <c r="N3049" s="91" t="s">
        <v>368</v>
      </c>
      <c r="O3049" s="91">
        <v>24</v>
      </c>
      <c r="P3049" s="113" t="s">
        <v>629</v>
      </c>
    </row>
    <row r="3050" spans="1:16" x14ac:dyDescent="0.2">
      <c r="A3050" s="459" t="s">
        <v>3295</v>
      </c>
      <c r="B3050" s="130" t="s">
        <v>3371</v>
      </c>
      <c r="C3050" s="688" t="s">
        <v>3396</v>
      </c>
      <c r="D3050" s="91">
        <v>40</v>
      </c>
      <c r="E3050" s="113" t="s">
        <v>26</v>
      </c>
      <c r="F3050" s="91">
        <v>24</v>
      </c>
      <c r="G3050" s="687" t="s">
        <v>27</v>
      </c>
      <c r="H3050" s="91" t="s">
        <v>28</v>
      </c>
      <c r="I3050" s="91" t="s">
        <v>41</v>
      </c>
      <c r="J3050" s="120" t="s">
        <v>76</v>
      </c>
      <c r="K3050" s="91"/>
      <c r="L3050" s="91"/>
      <c r="M3050" s="91" t="s">
        <v>32</v>
      </c>
      <c r="N3050" s="91" t="s">
        <v>368</v>
      </c>
      <c r="O3050" s="91">
        <v>24</v>
      </c>
      <c r="P3050" s="113" t="s">
        <v>629</v>
      </c>
    </row>
    <row r="3051" spans="1:16" x14ac:dyDescent="0.2">
      <c r="A3051" s="459" t="s">
        <v>3295</v>
      </c>
      <c r="B3051" s="130" t="s">
        <v>3371</v>
      </c>
      <c r="C3051" s="688" t="s">
        <v>3397</v>
      </c>
      <c r="D3051" s="91">
        <v>40</v>
      </c>
      <c r="E3051" s="113" t="s">
        <v>26</v>
      </c>
      <c r="F3051" s="91">
        <v>24</v>
      </c>
      <c r="G3051" s="687" t="s">
        <v>27</v>
      </c>
      <c r="H3051" s="91" t="s">
        <v>28</v>
      </c>
      <c r="I3051" s="91" t="s">
        <v>41</v>
      </c>
      <c r="J3051" s="120" t="s">
        <v>76</v>
      </c>
      <c r="K3051" s="91"/>
      <c r="L3051" s="91"/>
      <c r="M3051" s="91" t="s">
        <v>32</v>
      </c>
      <c r="N3051" s="91" t="s">
        <v>368</v>
      </c>
      <c r="O3051" s="91">
        <v>24</v>
      </c>
      <c r="P3051" s="113" t="s">
        <v>76</v>
      </c>
    </row>
    <row r="3052" spans="1:16" x14ac:dyDescent="0.2">
      <c r="A3052" s="459" t="s">
        <v>3295</v>
      </c>
      <c r="B3052" s="130" t="s">
        <v>3371</v>
      </c>
      <c r="C3052" s="689" t="s">
        <v>3398</v>
      </c>
      <c r="D3052" s="91">
        <v>40</v>
      </c>
      <c r="E3052" s="113" t="s">
        <v>26</v>
      </c>
      <c r="F3052" s="91">
        <v>24</v>
      </c>
      <c r="G3052" s="687" t="s">
        <v>27</v>
      </c>
      <c r="H3052" s="91" t="s">
        <v>28</v>
      </c>
      <c r="I3052" s="91" t="s">
        <v>41</v>
      </c>
      <c r="J3052" s="120" t="s">
        <v>76</v>
      </c>
      <c r="K3052" s="91"/>
      <c r="L3052" s="91"/>
      <c r="M3052" s="91" t="s">
        <v>32</v>
      </c>
      <c r="N3052" s="91" t="s">
        <v>368</v>
      </c>
      <c r="O3052" s="91">
        <v>24</v>
      </c>
      <c r="P3052" s="113" t="s">
        <v>76</v>
      </c>
    </row>
    <row r="3053" spans="1:16" x14ac:dyDescent="0.2">
      <c r="A3053" s="459" t="s">
        <v>3295</v>
      </c>
      <c r="B3053" s="130" t="s">
        <v>3371</v>
      </c>
      <c r="C3053" s="690" t="s">
        <v>3399</v>
      </c>
      <c r="D3053" s="91">
        <v>40</v>
      </c>
      <c r="E3053" s="113" t="s">
        <v>26</v>
      </c>
      <c r="F3053" s="91">
        <v>24</v>
      </c>
      <c r="G3053" s="687" t="s">
        <v>27</v>
      </c>
      <c r="H3053" s="91" t="s">
        <v>28</v>
      </c>
      <c r="I3053" s="91" t="s">
        <v>41</v>
      </c>
      <c r="J3053" s="120" t="s">
        <v>76</v>
      </c>
      <c r="K3053" s="91"/>
      <c r="L3053" s="91"/>
      <c r="M3053" s="91" t="s">
        <v>32</v>
      </c>
      <c r="N3053" s="91" t="s">
        <v>368</v>
      </c>
      <c r="O3053" s="91">
        <v>24</v>
      </c>
      <c r="P3053" s="113" t="s">
        <v>28</v>
      </c>
    </row>
    <row r="3054" spans="1:16" x14ac:dyDescent="0.2">
      <c r="A3054" s="459" t="s">
        <v>3295</v>
      </c>
      <c r="B3054" s="130" t="s">
        <v>3371</v>
      </c>
      <c r="C3054" s="691" t="s">
        <v>3400</v>
      </c>
      <c r="D3054" s="91">
        <v>40</v>
      </c>
      <c r="E3054" s="113" t="s">
        <v>26</v>
      </c>
      <c r="F3054" s="91">
        <v>24</v>
      </c>
      <c r="G3054" s="687" t="s">
        <v>27</v>
      </c>
      <c r="H3054" s="91" t="s">
        <v>28</v>
      </c>
      <c r="I3054" s="91" t="s">
        <v>41</v>
      </c>
      <c r="J3054" s="120" t="s">
        <v>76</v>
      </c>
      <c r="K3054" s="91"/>
      <c r="L3054" s="91"/>
      <c r="M3054" s="91" t="s">
        <v>32</v>
      </c>
      <c r="N3054" s="91" t="s">
        <v>368</v>
      </c>
      <c r="O3054" s="91">
        <v>24</v>
      </c>
      <c r="P3054" s="113" t="s">
        <v>76</v>
      </c>
    </row>
    <row r="3055" spans="1:16" x14ac:dyDescent="0.2">
      <c r="A3055" s="459" t="s">
        <v>3295</v>
      </c>
      <c r="B3055" s="130" t="s">
        <v>3371</v>
      </c>
      <c r="C3055" s="689" t="s">
        <v>3401</v>
      </c>
      <c r="D3055" s="91">
        <v>40</v>
      </c>
      <c r="E3055" s="113" t="s">
        <v>26</v>
      </c>
      <c r="F3055" s="91">
        <v>24</v>
      </c>
      <c r="G3055" s="687" t="s">
        <v>27</v>
      </c>
      <c r="H3055" s="91" t="s">
        <v>28</v>
      </c>
      <c r="I3055" s="91" t="s">
        <v>41</v>
      </c>
      <c r="J3055" s="120" t="s">
        <v>76</v>
      </c>
      <c r="K3055" s="91"/>
      <c r="L3055" s="91"/>
      <c r="M3055" s="91" t="s">
        <v>32</v>
      </c>
      <c r="N3055" s="91" t="s">
        <v>368</v>
      </c>
      <c r="O3055" s="91">
        <v>24</v>
      </c>
      <c r="P3055" s="113" t="s">
        <v>76</v>
      </c>
    </row>
    <row r="3056" spans="1:16" x14ac:dyDescent="0.2">
      <c r="A3056" s="459" t="s">
        <v>3295</v>
      </c>
      <c r="B3056" s="130" t="s">
        <v>3371</v>
      </c>
      <c r="C3056" s="690" t="s">
        <v>3402</v>
      </c>
      <c r="D3056" s="91">
        <v>40</v>
      </c>
      <c r="E3056" s="113" t="s">
        <v>26</v>
      </c>
      <c r="F3056" s="91">
        <v>24</v>
      </c>
      <c r="G3056" s="687" t="s">
        <v>27</v>
      </c>
      <c r="H3056" s="91" t="s">
        <v>28</v>
      </c>
      <c r="I3056" s="91" t="s">
        <v>41</v>
      </c>
      <c r="J3056" s="120" t="s">
        <v>76</v>
      </c>
      <c r="K3056" s="91"/>
      <c r="L3056" s="91"/>
      <c r="M3056" s="91" t="s">
        <v>32</v>
      </c>
      <c r="N3056" s="91" t="s">
        <v>368</v>
      </c>
      <c r="O3056" s="91">
        <v>24</v>
      </c>
      <c r="P3056" s="113" t="s">
        <v>76</v>
      </c>
    </row>
    <row r="3057" spans="1:16" x14ac:dyDescent="0.2">
      <c r="A3057" s="459" t="s">
        <v>3295</v>
      </c>
      <c r="B3057" s="130" t="s">
        <v>3371</v>
      </c>
      <c r="C3057" s="692" t="s">
        <v>3403</v>
      </c>
      <c r="D3057" s="91">
        <v>40</v>
      </c>
      <c r="E3057" s="113" t="s">
        <v>26</v>
      </c>
      <c r="F3057" s="91">
        <v>24</v>
      </c>
      <c r="G3057" s="687" t="s">
        <v>27</v>
      </c>
      <c r="H3057" s="91" t="s">
        <v>28</v>
      </c>
      <c r="I3057" s="91" t="s">
        <v>41</v>
      </c>
      <c r="J3057" s="120" t="s">
        <v>76</v>
      </c>
      <c r="K3057" s="91"/>
      <c r="L3057" s="91"/>
      <c r="M3057" s="91" t="s">
        <v>32</v>
      </c>
      <c r="N3057" s="91" t="s">
        <v>368</v>
      </c>
      <c r="O3057" s="91">
        <v>24</v>
      </c>
      <c r="P3057" s="113" t="s">
        <v>76</v>
      </c>
    </row>
    <row r="3058" spans="1:16" x14ac:dyDescent="0.2">
      <c r="A3058" s="459" t="s">
        <v>3295</v>
      </c>
      <c r="B3058" s="130" t="s">
        <v>3371</v>
      </c>
      <c r="C3058" s="693" t="s">
        <v>3404</v>
      </c>
      <c r="D3058" s="91">
        <v>40</v>
      </c>
      <c r="E3058" s="113" t="s">
        <v>26</v>
      </c>
      <c r="F3058" s="91">
        <v>24</v>
      </c>
      <c r="G3058" s="687" t="s">
        <v>27</v>
      </c>
      <c r="H3058" s="91" t="s">
        <v>28</v>
      </c>
      <c r="I3058" s="91" t="s">
        <v>41</v>
      </c>
      <c r="J3058" s="120" t="s">
        <v>76</v>
      </c>
      <c r="K3058" s="91"/>
      <c r="L3058" s="91"/>
      <c r="M3058" s="91" t="s">
        <v>32</v>
      </c>
      <c r="N3058" s="91" t="s">
        <v>368</v>
      </c>
      <c r="O3058" s="91">
        <v>24</v>
      </c>
      <c r="P3058" s="113" t="s">
        <v>629</v>
      </c>
    </row>
    <row r="3059" spans="1:16" x14ac:dyDescent="0.2">
      <c r="A3059" s="459" t="s">
        <v>3295</v>
      </c>
      <c r="B3059" s="130" t="s">
        <v>3371</v>
      </c>
      <c r="C3059" s="693" t="s">
        <v>3405</v>
      </c>
      <c r="D3059" s="91">
        <v>40</v>
      </c>
      <c r="E3059" s="113" t="s">
        <v>26</v>
      </c>
      <c r="F3059" s="91">
        <v>24</v>
      </c>
      <c r="G3059" s="687" t="s">
        <v>27</v>
      </c>
      <c r="H3059" s="91" t="s">
        <v>28</v>
      </c>
      <c r="I3059" s="91" t="s">
        <v>41</v>
      </c>
      <c r="J3059" s="120" t="s">
        <v>76</v>
      </c>
      <c r="K3059" s="91"/>
      <c r="L3059" s="91"/>
      <c r="M3059" s="91" t="s">
        <v>32</v>
      </c>
      <c r="N3059" s="91" t="s">
        <v>368</v>
      </c>
      <c r="O3059" s="91">
        <v>24</v>
      </c>
      <c r="P3059" s="113" t="s">
        <v>629</v>
      </c>
    </row>
    <row r="3060" spans="1:16" x14ac:dyDescent="0.2">
      <c r="A3060" s="459" t="s">
        <v>3295</v>
      </c>
      <c r="B3060" s="130" t="s">
        <v>3371</v>
      </c>
      <c r="C3060" s="693" t="s">
        <v>3406</v>
      </c>
      <c r="D3060" s="91">
        <v>40</v>
      </c>
      <c r="E3060" s="113" t="s">
        <v>26</v>
      </c>
      <c r="F3060" s="91">
        <v>24</v>
      </c>
      <c r="G3060" s="687" t="s">
        <v>27</v>
      </c>
      <c r="H3060" s="91" t="s">
        <v>28</v>
      </c>
      <c r="I3060" s="91" t="s">
        <v>41</v>
      </c>
      <c r="J3060" s="120" t="s">
        <v>76</v>
      </c>
      <c r="K3060" s="91"/>
      <c r="L3060" s="91"/>
      <c r="M3060" s="91" t="s">
        <v>32</v>
      </c>
      <c r="N3060" s="91" t="s">
        <v>368</v>
      </c>
      <c r="O3060" s="91">
        <v>24</v>
      </c>
      <c r="P3060" s="113" t="s">
        <v>76</v>
      </c>
    </row>
    <row r="3061" spans="1:16" x14ac:dyDescent="0.2">
      <c r="A3061" s="459" t="s">
        <v>3295</v>
      </c>
      <c r="B3061" s="130" t="s">
        <v>3371</v>
      </c>
      <c r="C3061" s="694" t="s">
        <v>3407</v>
      </c>
      <c r="D3061" s="91">
        <v>40</v>
      </c>
      <c r="E3061" s="113" t="s">
        <v>26</v>
      </c>
      <c r="F3061" s="91">
        <v>24</v>
      </c>
      <c r="G3061" s="687" t="s">
        <v>27</v>
      </c>
      <c r="H3061" s="91" t="s">
        <v>28</v>
      </c>
      <c r="I3061" s="91" t="s">
        <v>41</v>
      </c>
      <c r="J3061" s="120" t="s">
        <v>76</v>
      </c>
      <c r="K3061" s="91"/>
      <c r="L3061" s="91"/>
      <c r="M3061" s="91" t="s">
        <v>32</v>
      </c>
      <c r="N3061" s="91" t="s">
        <v>368</v>
      </c>
      <c r="O3061" s="91">
        <v>24</v>
      </c>
      <c r="P3061" s="113" t="s">
        <v>28</v>
      </c>
    </row>
    <row r="3062" spans="1:16" x14ac:dyDescent="0.2">
      <c r="A3062" s="459" t="s">
        <v>3295</v>
      </c>
      <c r="B3062" s="130" t="s">
        <v>3371</v>
      </c>
      <c r="C3062" s="694" t="s">
        <v>3408</v>
      </c>
      <c r="D3062" s="91">
        <v>40</v>
      </c>
      <c r="E3062" s="113" t="s">
        <v>26</v>
      </c>
      <c r="F3062" s="91">
        <v>24</v>
      </c>
      <c r="G3062" s="687" t="s">
        <v>27</v>
      </c>
      <c r="H3062" s="91" t="s">
        <v>28</v>
      </c>
      <c r="I3062" s="91" t="s">
        <v>41</v>
      </c>
      <c r="J3062" s="120" t="s">
        <v>76</v>
      </c>
      <c r="K3062" s="91"/>
      <c r="L3062" s="91"/>
      <c r="M3062" s="91" t="s">
        <v>32</v>
      </c>
      <c r="N3062" s="91" t="s">
        <v>368</v>
      </c>
      <c r="O3062" s="91">
        <v>24</v>
      </c>
      <c r="P3062" s="113" t="s">
        <v>28</v>
      </c>
    </row>
    <row r="3063" spans="1:16" x14ac:dyDescent="0.2">
      <c r="A3063" s="459" t="s">
        <v>3295</v>
      </c>
      <c r="B3063" s="130" t="s">
        <v>3371</v>
      </c>
      <c r="C3063" s="693" t="s">
        <v>3409</v>
      </c>
      <c r="D3063" s="91">
        <v>40</v>
      </c>
      <c r="E3063" s="113" t="s">
        <v>26</v>
      </c>
      <c r="F3063" s="91">
        <v>24</v>
      </c>
      <c r="G3063" s="687" t="s">
        <v>27</v>
      </c>
      <c r="H3063" s="91" t="s">
        <v>28</v>
      </c>
      <c r="I3063" s="91" t="s">
        <v>41</v>
      </c>
      <c r="J3063" s="120" t="s">
        <v>76</v>
      </c>
      <c r="K3063" s="91"/>
      <c r="L3063" s="91"/>
      <c r="M3063" s="91" t="s">
        <v>32</v>
      </c>
      <c r="N3063" s="91" t="s">
        <v>368</v>
      </c>
      <c r="O3063" s="91">
        <v>24</v>
      </c>
      <c r="P3063" s="113" t="s">
        <v>76</v>
      </c>
    </row>
    <row r="3064" spans="1:16" x14ac:dyDescent="0.2">
      <c r="A3064" s="459" t="s">
        <v>3295</v>
      </c>
      <c r="B3064" s="130" t="s">
        <v>3371</v>
      </c>
      <c r="C3064" s="694" t="s">
        <v>3410</v>
      </c>
      <c r="D3064" s="91">
        <v>40</v>
      </c>
      <c r="E3064" s="113" t="s">
        <v>26</v>
      </c>
      <c r="F3064" s="91">
        <v>24</v>
      </c>
      <c r="G3064" s="687" t="s">
        <v>27</v>
      </c>
      <c r="H3064" s="91" t="s">
        <v>28</v>
      </c>
      <c r="I3064" s="91" t="s">
        <v>41</v>
      </c>
      <c r="J3064" s="120" t="s">
        <v>76</v>
      </c>
      <c r="K3064" s="91"/>
      <c r="L3064" s="91"/>
      <c r="M3064" s="91" t="s">
        <v>32</v>
      </c>
      <c r="N3064" s="91" t="s">
        <v>368</v>
      </c>
      <c r="O3064" s="91">
        <v>24</v>
      </c>
      <c r="P3064" s="113" t="s">
        <v>76</v>
      </c>
    </row>
    <row r="3065" spans="1:16" x14ac:dyDescent="0.2">
      <c r="A3065" s="459" t="s">
        <v>3295</v>
      </c>
      <c r="B3065" s="130" t="s">
        <v>3371</v>
      </c>
      <c r="C3065" s="694" t="s">
        <v>3411</v>
      </c>
      <c r="D3065" s="91">
        <v>50</v>
      </c>
      <c r="E3065" s="113" t="s">
        <v>26</v>
      </c>
      <c r="F3065" s="91">
        <v>25</v>
      </c>
      <c r="G3065" s="687" t="s">
        <v>27</v>
      </c>
      <c r="H3065" s="91" t="s">
        <v>28</v>
      </c>
      <c r="I3065" s="91" t="s">
        <v>41</v>
      </c>
      <c r="J3065" s="120" t="s">
        <v>76</v>
      </c>
      <c r="K3065" s="91"/>
      <c r="L3065" s="91"/>
      <c r="M3065" s="91" t="s">
        <v>32</v>
      </c>
      <c r="N3065" s="91" t="s">
        <v>368</v>
      </c>
      <c r="O3065" s="91">
        <v>24</v>
      </c>
      <c r="P3065" s="113" t="s">
        <v>76</v>
      </c>
    </row>
    <row r="3066" spans="1:16" x14ac:dyDescent="0.2">
      <c r="A3066" s="459" t="s">
        <v>3295</v>
      </c>
      <c r="B3066" s="130" t="s">
        <v>3371</v>
      </c>
      <c r="C3066" s="694" t="s">
        <v>3412</v>
      </c>
      <c r="D3066" s="91">
        <v>50</v>
      </c>
      <c r="E3066" s="113" t="s">
        <v>26</v>
      </c>
      <c r="F3066" s="91">
        <v>25</v>
      </c>
      <c r="G3066" s="687" t="s">
        <v>27</v>
      </c>
      <c r="H3066" s="91" t="s">
        <v>28</v>
      </c>
      <c r="I3066" s="91" t="s">
        <v>41</v>
      </c>
      <c r="J3066" s="120" t="s">
        <v>76</v>
      </c>
      <c r="K3066" s="91"/>
      <c r="L3066" s="91"/>
      <c r="M3066" s="91" t="s">
        <v>32</v>
      </c>
      <c r="N3066" s="91" t="s">
        <v>368</v>
      </c>
      <c r="O3066" s="91">
        <v>24</v>
      </c>
      <c r="P3066" s="113" t="s">
        <v>76</v>
      </c>
    </row>
    <row r="3067" spans="1:16" x14ac:dyDescent="0.2">
      <c r="A3067" s="459" t="s">
        <v>3295</v>
      </c>
      <c r="B3067" s="130" t="s">
        <v>3371</v>
      </c>
      <c r="C3067" s="694" t="s">
        <v>3413</v>
      </c>
      <c r="D3067" s="91">
        <v>150</v>
      </c>
      <c r="E3067" s="113" t="s">
        <v>26</v>
      </c>
      <c r="F3067" s="91">
        <v>30</v>
      </c>
      <c r="G3067" s="687" t="s">
        <v>27</v>
      </c>
      <c r="H3067" s="91" t="s">
        <v>28</v>
      </c>
      <c r="I3067" s="91" t="s">
        <v>41</v>
      </c>
      <c r="J3067" s="120" t="s">
        <v>76</v>
      </c>
      <c r="K3067" s="91"/>
      <c r="L3067" s="91"/>
      <c r="M3067" s="91" t="s">
        <v>32</v>
      </c>
      <c r="N3067" s="91" t="s">
        <v>368</v>
      </c>
      <c r="O3067" s="91">
        <v>24</v>
      </c>
      <c r="P3067" s="113" t="s">
        <v>76</v>
      </c>
    </row>
    <row r="3068" spans="1:16" x14ac:dyDescent="0.2">
      <c r="A3068" s="459" t="s">
        <v>3295</v>
      </c>
      <c r="B3068" s="130" t="s">
        <v>3371</v>
      </c>
      <c r="C3068" s="694" t="s">
        <v>3414</v>
      </c>
      <c r="D3068" s="91">
        <v>50</v>
      </c>
      <c r="E3068" s="113" t="s">
        <v>26</v>
      </c>
      <c r="F3068" s="91">
        <v>25</v>
      </c>
      <c r="G3068" s="687" t="s">
        <v>27</v>
      </c>
      <c r="H3068" s="91" t="s">
        <v>28</v>
      </c>
      <c r="I3068" s="91" t="s">
        <v>41</v>
      </c>
      <c r="J3068" s="120" t="s">
        <v>76</v>
      </c>
      <c r="K3068" s="91"/>
      <c r="L3068" s="91"/>
      <c r="M3068" s="91" t="s">
        <v>32</v>
      </c>
      <c r="N3068" s="91" t="s">
        <v>368</v>
      </c>
      <c r="O3068" s="91">
        <v>24</v>
      </c>
      <c r="P3068" s="113" t="s">
        <v>28</v>
      </c>
    </row>
    <row r="3069" spans="1:16" x14ac:dyDescent="0.2">
      <c r="A3069" s="459" t="s">
        <v>3295</v>
      </c>
      <c r="B3069" s="130" t="s">
        <v>3371</v>
      </c>
      <c r="C3069" s="694" t="s">
        <v>3415</v>
      </c>
      <c r="D3069" s="91">
        <v>40</v>
      </c>
      <c r="E3069" s="113" t="s">
        <v>26</v>
      </c>
      <c r="F3069" s="91">
        <v>24</v>
      </c>
      <c r="G3069" s="687" t="s">
        <v>27</v>
      </c>
      <c r="H3069" s="91" t="s">
        <v>28</v>
      </c>
      <c r="I3069" s="91" t="s">
        <v>41</v>
      </c>
      <c r="J3069" s="120" t="s">
        <v>76</v>
      </c>
      <c r="K3069" s="91"/>
      <c r="L3069" s="91"/>
      <c r="M3069" s="91" t="s">
        <v>32</v>
      </c>
      <c r="N3069" s="91" t="s">
        <v>368</v>
      </c>
      <c r="O3069" s="91">
        <v>24</v>
      </c>
      <c r="P3069" s="113" t="s">
        <v>76</v>
      </c>
    </row>
    <row r="3070" spans="1:16" x14ac:dyDescent="0.2">
      <c r="A3070" s="459" t="s">
        <v>3295</v>
      </c>
      <c r="B3070" s="130" t="s">
        <v>3371</v>
      </c>
      <c r="C3070" s="694" t="s">
        <v>3416</v>
      </c>
      <c r="D3070" s="91">
        <v>50</v>
      </c>
      <c r="E3070" s="113" t="s">
        <v>26</v>
      </c>
      <c r="F3070" s="91">
        <v>25</v>
      </c>
      <c r="G3070" s="687" t="s">
        <v>27</v>
      </c>
      <c r="H3070" s="91" t="s">
        <v>28</v>
      </c>
      <c r="I3070" s="91" t="s">
        <v>41</v>
      </c>
      <c r="J3070" s="120" t="s">
        <v>76</v>
      </c>
      <c r="K3070" s="91"/>
      <c r="L3070" s="91"/>
      <c r="M3070" s="91" t="s">
        <v>32</v>
      </c>
      <c r="N3070" s="91" t="s">
        <v>368</v>
      </c>
      <c r="O3070" s="91">
        <v>24</v>
      </c>
      <c r="P3070" s="113" t="s">
        <v>76</v>
      </c>
    </row>
    <row r="3071" spans="1:16" x14ac:dyDescent="0.2">
      <c r="A3071" s="459" t="s">
        <v>3295</v>
      </c>
      <c r="B3071" s="130" t="s">
        <v>3371</v>
      </c>
      <c r="C3071" s="694" t="s">
        <v>3417</v>
      </c>
      <c r="D3071" s="91">
        <v>50</v>
      </c>
      <c r="E3071" s="113" t="s">
        <v>26</v>
      </c>
      <c r="F3071" s="91">
        <v>25</v>
      </c>
      <c r="G3071" s="687" t="s">
        <v>27</v>
      </c>
      <c r="H3071" s="91" t="s">
        <v>28</v>
      </c>
      <c r="I3071" s="91" t="s">
        <v>41</v>
      </c>
      <c r="J3071" s="120" t="s">
        <v>76</v>
      </c>
      <c r="K3071" s="91"/>
      <c r="L3071" s="91"/>
      <c r="M3071" s="91" t="s">
        <v>32</v>
      </c>
      <c r="N3071" s="91" t="s">
        <v>368</v>
      </c>
      <c r="O3071" s="91">
        <v>24</v>
      </c>
      <c r="P3071" s="113" t="s">
        <v>76</v>
      </c>
    </row>
    <row r="3072" spans="1:16" x14ac:dyDescent="0.2">
      <c r="A3072" s="459" t="s">
        <v>3295</v>
      </c>
      <c r="B3072" s="130" t="s">
        <v>3371</v>
      </c>
      <c r="C3072" s="694" t="s">
        <v>3418</v>
      </c>
      <c r="D3072" s="91">
        <v>60</v>
      </c>
      <c r="E3072" s="113" t="s">
        <v>26</v>
      </c>
      <c r="F3072" s="91">
        <v>25</v>
      </c>
      <c r="G3072" s="687" t="s">
        <v>27</v>
      </c>
      <c r="H3072" s="91" t="s">
        <v>28</v>
      </c>
      <c r="I3072" s="91" t="s">
        <v>41</v>
      </c>
      <c r="J3072" s="120" t="s">
        <v>76</v>
      </c>
      <c r="K3072" s="91"/>
      <c r="L3072" s="91"/>
      <c r="M3072" s="91" t="s">
        <v>32</v>
      </c>
      <c r="N3072" s="91" t="s">
        <v>368</v>
      </c>
      <c r="O3072" s="91">
        <v>24</v>
      </c>
      <c r="P3072" s="113" t="s">
        <v>76</v>
      </c>
    </row>
    <row r="3073" spans="1:16" x14ac:dyDescent="0.2">
      <c r="A3073" s="459" t="s">
        <v>3295</v>
      </c>
      <c r="B3073" s="130" t="s">
        <v>3371</v>
      </c>
      <c r="C3073" s="694" t="s">
        <v>3419</v>
      </c>
      <c r="D3073" s="91">
        <v>40</v>
      </c>
      <c r="E3073" s="113" t="s">
        <v>26</v>
      </c>
      <c r="F3073" s="91">
        <v>24</v>
      </c>
      <c r="G3073" s="687" t="s">
        <v>27</v>
      </c>
      <c r="H3073" s="91" t="s">
        <v>28</v>
      </c>
      <c r="I3073" s="91" t="s">
        <v>41</v>
      </c>
      <c r="J3073" s="120" t="s">
        <v>76</v>
      </c>
      <c r="K3073" s="91"/>
      <c r="L3073" s="91"/>
      <c r="M3073" s="91" t="s">
        <v>32</v>
      </c>
      <c r="N3073" s="91" t="s">
        <v>368</v>
      </c>
      <c r="O3073" s="91">
        <v>24</v>
      </c>
      <c r="P3073" s="113" t="s">
        <v>76</v>
      </c>
    </row>
    <row r="3074" spans="1:16" x14ac:dyDescent="0.2">
      <c r="A3074" s="459" t="s">
        <v>3295</v>
      </c>
      <c r="B3074" s="130" t="s">
        <v>3371</v>
      </c>
      <c r="C3074" s="694" t="s">
        <v>3420</v>
      </c>
      <c r="D3074" s="91">
        <v>80</v>
      </c>
      <c r="E3074" s="113" t="s">
        <v>26</v>
      </c>
      <c r="F3074" s="91">
        <v>26</v>
      </c>
      <c r="G3074" s="687" t="s">
        <v>27</v>
      </c>
      <c r="H3074" s="91" t="s">
        <v>28</v>
      </c>
      <c r="I3074" s="91" t="s">
        <v>41</v>
      </c>
      <c r="J3074" s="120" t="s">
        <v>76</v>
      </c>
      <c r="K3074" s="91"/>
      <c r="L3074" s="91"/>
      <c r="M3074" s="91" t="s">
        <v>32</v>
      </c>
      <c r="N3074" s="91" t="s">
        <v>368</v>
      </c>
      <c r="O3074" s="91">
        <v>24</v>
      </c>
      <c r="P3074" s="113" t="s">
        <v>76</v>
      </c>
    </row>
    <row r="3075" spans="1:16" x14ac:dyDescent="0.2">
      <c r="A3075" s="459" t="s">
        <v>3295</v>
      </c>
      <c r="B3075" s="130" t="s">
        <v>3371</v>
      </c>
      <c r="C3075" s="694" t="s">
        <v>3421</v>
      </c>
      <c r="D3075" s="91">
        <v>80</v>
      </c>
      <c r="E3075" s="113" t="s">
        <v>26</v>
      </c>
      <c r="F3075" s="91">
        <v>26</v>
      </c>
      <c r="G3075" s="687" t="s">
        <v>27</v>
      </c>
      <c r="H3075" s="91" t="s">
        <v>28</v>
      </c>
      <c r="I3075" s="91" t="s">
        <v>41</v>
      </c>
      <c r="J3075" s="120" t="s">
        <v>28</v>
      </c>
      <c r="K3075" s="91" t="s">
        <v>3391</v>
      </c>
      <c r="L3075" s="120" t="s">
        <v>208</v>
      </c>
      <c r="M3075" s="91" t="s">
        <v>32</v>
      </c>
      <c r="N3075" s="91" t="s">
        <v>368</v>
      </c>
      <c r="O3075" s="91">
        <v>24</v>
      </c>
      <c r="P3075" s="113" t="s">
        <v>76</v>
      </c>
    </row>
    <row r="3076" spans="1:16" x14ac:dyDescent="0.2">
      <c r="A3076" s="459" t="s">
        <v>3295</v>
      </c>
      <c r="B3076" s="130" t="s">
        <v>3371</v>
      </c>
      <c r="C3076" s="694" t="s">
        <v>3422</v>
      </c>
      <c r="D3076" s="91">
        <v>45</v>
      </c>
      <c r="E3076" s="113" t="s">
        <v>26</v>
      </c>
      <c r="F3076" s="91">
        <v>24</v>
      </c>
      <c r="G3076" s="687" t="s">
        <v>27</v>
      </c>
      <c r="H3076" s="91" t="s">
        <v>28</v>
      </c>
      <c r="I3076" s="91" t="s">
        <v>41</v>
      </c>
      <c r="J3076" s="120" t="s">
        <v>76</v>
      </c>
      <c r="K3076" s="91"/>
      <c r="L3076" s="91"/>
      <c r="M3076" s="91" t="s">
        <v>32</v>
      </c>
      <c r="N3076" s="91" t="s">
        <v>368</v>
      </c>
      <c r="O3076" s="91">
        <v>24</v>
      </c>
      <c r="P3076" s="113" t="s">
        <v>76</v>
      </c>
    </row>
    <row r="3077" spans="1:16" x14ac:dyDescent="0.2">
      <c r="A3077" s="459" t="s">
        <v>3295</v>
      </c>
      <c r="B3077" s="130" t="s">
        <v>3371</v>
      </c>
      <c r="C3077" s="694" t="s">
        <v>3423</v>
      </c>
      <c r="D3077" s="91">
        <v>45</v>
      </c>
      <c r="E3077" s="113" t="s">
        <v>26</v>
      </c>
      <c r="F3077" s="91">
        <v>24</v>
      </c>
      <c r="G3077" s="687" t="s">
        <v>27</v>
      </c>
      <c r="H3077" s="91" t="s">
        <v>28</v>
      </c>
      <c r="I3077" s="91" t="s">
        <v>41</v>
      </c>
      <c r="J3077" s="120" t="s">
        <v>76</v>
      </c>
      <c r="K3077" s="91"/>
      <c r="L3077" s="91"/>
      <c r="M3077" s="91" t="s">
        <v>32</v>
      </c>
      <c r="N3077" s="91" t="s">
        <v>368</v>
      </c>
      <c r="O3077" s="91">
        <v>24</v>
      </c>
      <c r="P3077" s="113" t="s">
        <v>76</v>
      </c>
    </row>
    <row r="3078" spans="1:16" x14ac:dyDescent="0.2">
      <c r="A3078" s="459" t="s">
        <v>3295</v>
      </c>
      <c r="B3078" s="130" t="s">
        <v>3371</v>
      </c>
      <c r="C3078" s="694" t="s">
        <v>3424</v>
      </c>
      <c r="D3078" s="91">
        <v>50</v>
      </c>
      <c r="E3078" s="113" t="s">
        <v>26</v>
      </c>
      <c r="F3078" s="91">
        <v>25</v>
      </c>
      <c r="G3078" s="687" t="s">
        <v>27</v>
      </c>
      <c r="H3078" s="91" t="s">
        <v>28</v>
      </c>
      <c r="I3078" s="91" t="s">
        <v>41</v>
      </c>
      <c r="J3078" s="120" t="s">
        <v>76</v>
      </c>
      <c r="K3078" s="91"/>
      <c r="L3078" s="91"/>
      <c r="M3078" s="91" t="s">
        <v>32</v>
      </c>
      <c r="N3078" s="91" t="s">
        <v>368</v>
      </c>
      <c r="O3078" s="91">
        <v>24</v>
      </c>
      <c r="P3078" s="113" t="s">
        <v>76</v>
      </c>
    </row>
    <row r="3079" spans="1:16" x14ac:dyDescent="0.2">
      <c r="A3079" s="459" t="s">
        <v>3295</v>
      </c>
      <c r="B3079" s="130" t="s">
        <v>3371</v>
      </c>
      <c r="C3079" s="694" t="s">
        <v>3425</v>
      </c>
      <c r="D3079" s="91">
        <v>50</v>
      </c>
      <c r="E3079" s="113" t="s">
        <v>26</v>
      </c>
      <c r="F3079" s="91">
        <v>25</v>
      </c>
      <c r="G3079" s="687" t="s">
        <v>27</v>
      </c>
      <c r="H3079" s="91" t="s">
        <v>28</v>
      </c>
      <c r="I3079" s="91" t="s">
        <v>41</v>
      </c>
      <c r="J3079" s="120" t="s">
        <v>76</v>
      </c>
      <c r="K3079" s="91"/>
      <c r="L3079" s="91"/>
      <c r="M3079" s="91" t="s">
        <v>32</v>
      </c>
      <c r="N3079" s="91" t="s">
        <v>368</v>
      </c>
      <c r="O3079" s="91">
        <v>24</v>
      </c>
      <c r="P3079" s="113" t="s">
        <v>76</v>
      </c>
    </row>
    <row r="3080" spans="1:16" x14ac:dyDescent="0.2">
      <c r="A3080" s="459" t="s">
        <v>3295</v>
      </c>
      <c r="B3080" s="130" t="s">
        <v>3371</v>
      </c>
      <c r="C3080" s="694" t="s">
        <v>3426</v>
      </c>
      <c r="D3080" s="91">
        <v>50</v>
      </c>
      <c r="E3080" s="113" t="s">
        <v>26</v>
      </c>
      <c r="F3080" s="91">
        <v>25</v>
      </c>
      <c r="G3080" s="687" t="s">
        <v>27</v>
      </c>
      <c r="H3080" s="91" t="s">
        <v>28</v>
      </c>
      <c r="I3080" s="91" t="s">
        <v>41</v>
      </c>
      <c r="J3080" s="120" t="s">
        <v>76</v>
      </c>
      <c r="K3080" s="91"/>
      <c r="L3080" s="91"/>
      <c r="M3080" s="91" t="s">
        <v>32</v>
      </c>
      <c r="N3080" s="91" t="s">
        <v>368</v>
      </c>
      <c r="O3080" s="91">
        <v>24</v>
      </c>
      <c r="P3080" s="113" t="s">
        <v>76</v>
      </c>
    </row>
    <row r="3081" spans="1:16" x14ac:dyDescent="0.2">
      <c r="A3081" s="459" t="s">
        <v>3295</v>
      </c>
      <c r="B3081" s="130" t="s">
        <v>3371</v>
      </c>
      <c r="C3081" s="694" t="s">
        <v>3427</v>
      </c>
      <c r="D3081" s="91">
        <v>45</v>
      </c>
      <c r="E3081" s="113" t="s">
        <v>26</v>
      </c>
      <c r="F3081" s="91">
        <v>24</v>
      </c>
      <c r="G3081" s="687" t="s">
        <v>27</v>
      </c>
      <c r="H3081" s="91" t="s">
        <v>28</v>
      </c>
      <c r="I3081" s="91" t="s">
        <v>41</v>
      </c>
      <c r="J3081" s="120" t="s">
        <v>76</v>
      </c>
      <c r="K3081" s="91"/>
      <c r="L3081" s="91"/>
      <c r="M3081" s="91" t="s">
        <v>32</v>
      </c>
      <c r="N3081" s="91" t="s">
        <v>368</v>
      </c>
      <c r="O3081" s="91">
        <v>24</v>
      </c>
      <c r="P3081" s="113" t="s">
        <v>76</v>
      </c>
    </row>
    <row r="3082" spans="1:16" x14ac:dyDescent="0.2">
      <c r="A3082" s="459" t="s">
        <v>3295</v>
      </c>
      <c r="B3082" s="130" t="s">
        <v>3371</v>
      </c>
      <c r="C3082" s="694" t="s">
        <v>3428</v>
      </c>
      <c r="D3082" s="91">
        <v>45</v>
      </c>
      <c r="E3082" s="113" t="s">
        <v>26</v>
      </c>
      <c r="F3082" s="91">
        <v>24</v>
      </c>
      <c r="G3082" s="687" t="s">
        <v>27</v>
      </c>
      <c r="H3082" s="91" t="s">
        <v>28</v>
      </c>
      <c r="I3082" s="91" t="s">
        <v>41</v>
      </c>
      <c r="J3082" s="120" t="s">
        <v>76</v>
      </c>
      <c r="K3082" s="91"/>
      <c r="L3082" s="91"/>
      <c r="M3082" s="91" t="s">
        <v>32</v>
      </c>
      <c r="N3082" s="91" t="s">
        <v>368</v>
      </c>
      <c r="O3082" s="91">
        <v>24</v>
      </c>
      <c r="P3082" s="113" t="s">
        <v>76</v>
      </c>
    </row>
    <row r="3083" spans="1:16" x14ac:dyDescent="0.2">
      <c r="A3083" s="459" t="s">
        <v>3295</v>
      </c>
      <c r="B3083" s="130" t="s">
        <v>3371</v>
      </c>
      <c r="C3083" s="696" t="s">
        <v>3429</v>
      </c>
      <c r="D3083" s="91">
        <v>40</v>
      </c>
      <c r="E3083" s="113" t="s">
        <v>26</v>
      </c>
      <c r="F3083" s="91">
        <v>24</v>
      </c>
      <c r="G3083" s="687" t="s">
        <v>27</v>
      </c>
      <c r="H3083" s="91" t="s">
        <v>28</v>
      </c>
      <c r="I3083" s="91" t="s">
        <v>41</v>
      </c>
      <c r="J3083" s="120" t="s">
        <v>76</v>
      </c>
      <c r="K3083" s="91"/>
      <c r="L3083" s="91"/>
      <c r="M3083" s="91" t="s">
        <v>32</v>
      </c>
      <c r="N3083" s="91" t="s">
        <v>368</v>
      </c>
      <c r="O3083" s="91">
        <v>24</v>
      </c>
      <c r="P3083" s="113" t="s">
        <v>76</v>
      </c>
    </row>
    <row r="3084" spans="1:16" x14ac:dyDescent="0.2">
      <c r="A3084" s="459" t="s">
        <v>3295</v>
      </c>
      <c r="B3084" s="130" t="s">
        <v>3371</v>
      </c>
      <c r="C3084" s="696" t="s">
        <v>3430</v>
      </c>
      <c r="D3084" s="91">
        <v>45</v>
      </c>
      <c r="E3084" s="113" t="s">
        <v>26</v>
      </c>
      <c r="F3084" s="91">
        <v>24</v>
      </c>
      <c r="G3084" s="687" t="s">
        <v>27</v>
      </c>
      <c r="H3084" s="91" t="s">
        <v>28</v>
      </c>
      <c r="I3084" s="91" t="s">
        <v>41</v>
      </c>
      <c r="J3084" s="120" t="s">
        <v>76</v>
      </c>
      <c r="K3084" s="91"/>
      <c r="L3084" s="91"/>
      <c r="M3084" s="91" t="s">
        <v>32</v>
      </c>
      <c r="N3084" s="91" t="s">
        <v>368</v>
      </c>
      <c r="O3084" s="91">
        <v>24</v>
      </c>
      <c r="P3084" s="113" t="s">
        <v>76</v>
      </c>
    </row>
    <row r="3085" spans="1:16" x14ac:dyDescent="0.2">
      <c r="A3085" s="459" t="s">
        <v>3295</v>
      </c>
      <c r="B3085" s="130" t="s">
        <v>3371</v>
      </c>
      <c r="C3085" s="696" t="s">
        <v>3430</v>
      </c>
      <c r="D3085" s="91">
        <v>40</v>
      </c>
      <c r="E3085" s="113" t="s">
        <v>26</v>
      </c>
      <c r="F3085" s="91">
        <v>24</v>
      </c>
      <c r="G3085" s="687" t="s">
        <v>27</v>
      </c>
      <c r="H3085" s="91" t="s">
        <v>28</v>
      </c>
      <c r="I3085" s="91" t="s">
        <v>41</v>
      </c>
      <c r="J3085" s="120" t="s">
        <v>76</v>
      </c>
      <c r="K3085" s="91"/>
      <c r="L3085" s="91"/>
      <c r="M3085" s="91" t="s">
        <v>32</v>
      </c>
      <c r="N3085" s="91" t="s">
        <v>368</v>
      </c>
      <c r="O3085" s="91">
        <v>24</v>
      </c>
      <c r="P3085" s="113" t="s">
        <v>76</v>
      </c>
    </row>
    <row r="3086" spans="1:16" x14ac:dyDescent="0.2">
      <c r="A3086" s="459" t="s">
        <v>3295</v>
      </c>
      <c r="B3086" s="130" t="s">
        <v>3371</v>
      </c>
      <c r="C3086" s="696" t="s">
        <v>3431</v>
      </c>
      <c r="D3086" s="91">
        <v>50</v>
      </c>
      <c r="E3086" s="113" t="s">
        <v>26</v>
      </c>
      <c r="F3086" s="91">
        <v>25</v>
      </c>
      <c r="G3086" s="687" t="s">
        <v>27</v>
      </c>
      <c r="H3086" s="91" t="s">
        <v>28</v>
      </c>
      <c r="I3086" s="91" t="s">
        <v>41</v>
      </c>
      <c r="J3086" s="120" t="s">
        <v>76</v>
      </c>
      <c r="K3086" s="91"/>
      <c r="L3086" s="91"/>
      <c r="M3086" s="91" t="s">
        <v>32</v>
      </c>
      <c r="N3086" s="91" t="s">
        <v>368</v>
      </c>
      <c r="O3086" s="91">
        <v>24</v>
      </c>
      <c r="P3086" s="113" t="s">
        <v>76</v>
      </c>
    </row>
    <row r="3087" spans="1:16" x14ac:dyDescent="0.2">
      <c r="A3087" s="459" t="s">
        <v>3295</v>
      </c>
      <c r="B3087" s="130" t="s">
        <v>3371</v>
      </c>
      <c r="C3087" s="696" t="s">
        <v>3432</v>
      </c>
      <c r="D3087" s="91">
        <v>40</v>
      </c>
      <c r="E3087" s="113" t="s">
        <v>26</v>
      </c>
      <c r="F3087" s="91">
        <v>24</v>
      </c>
      <c r="G3087" s="687" t="s">
        <v>27</v>
      </c>
      <c r="H3087" s="91" t="s">
        <v>28</v>
      </c>
      <c r="I3087" s="91" t="s">
        <v>41</v>
      </c>
      <c r="J3087" s="120" t="s">
        <v>76</v>
      </c>
      <c r="K3087" s="91"/>
      <c r="L3087" s="91"/>
      <c r="M3087" s="91" t="s">
        <v>32</v>
      </c>
      <c r="N3087" s="91" t="s">
        <v>368</v>
      </c>
      <c r="O3087" s="91">
        <v>24</v>
      </c>
      <c r="P3087" s="113" t="s">
        <v>28</v>
      </c>
    </row>
    <row r="3088" spans="1:16" x14ac:dyDescent="0.2">
      <c r="A3088" s="459" t="s">
        <v>3295</v>
      </c>
      <c r="B3088" s="130" t="s">
        <v>3371</v>
      </c>
      <c r="C3088" s="696" t="s">
        <v>3433</v>
      </c>
      <c r="D3088" s="91">
        <v>40</v>
      </c>
      <c r="E3088" s="113" t="s">
        <v>26</v>
      </c>
      <c r="F3088" s="91">
        <v>24</v>
      </c>
      <c r="G3088" s="687" t="s">
        <v>27</v>
      </c>
      <c r="H3088" s="91" t="s">
        <v>28</v>
      </c>
      <c r="I3088" s="91" t="s">
        <v>41</v>
      </c>
      <c r="J3088" s="120" t="s">
        <v>76</v>
      </c>
      <c r="K3088" s="91"/>
      <c r="L3088" s="91"/>
      <c r="M3088" s="91" t="s">
        <v>32</v>
      </c>
      <c r="N3088" s="91" t="s">
        <v>368</v>
      </c>
      <c r="O3088" s="91">
        <v>24</v>
      </c>
      <c r="P3088" s="113" t="s">
        <v>28</v>
      </c>
    </row>
    <row r="3089" spans="1:16" x14ac:dyDescent="0.2">
      <c r="A3089" s="459" t="s">
        <v>3295</v>
      </c>
      <c r="B3089" s="130" t="s">
        <v>3371</v>
      </c>
      <c r="C3089" s="696" t="s">
        <v>3434</v>
      </c>
      <c r="D3089" s="91">
        <v>40</v>
      </c>
      <c r="E3089" s="113" t="s">
        <v>26</v>
      </c>
      <c r="F3089" s="91">
        <v>24</v>
      </c>
      <c r="G3089" s="687" t="s">
        <v>27</v>
      </c>
      <c r="H3089" s="91" t="s">
        <v>28</v>
      </c>
      <c r="I3089" s="91" t="s">
        <v>41</v>
      </c>
      <c r="J3089" s="120" t="s">
        <v>76</v>
      </c>
      <c r="K3089" s="91"/>
      <c r="L3089" s="91"/>
      <c r="M3089" s="91" t="s">
        <v>32</v>
      </c>
      <c r="N3089" s="91" t="s">
        <v>368</v>
      </c>
      <c r="O3089" s="91">
        <v>24</v>
      </c>
      <c r="P3089" s="113" t="s">
        <v>28</v>
      </c>
    </row>
    <row r="3090" spans="1:16" x14ac:dyDescent="0.2">
      <c r="A3090" s="459" t="s">
        <v>3295</v>
      </c>
      <c r="B3090" s="130" t="s">
        <v>3371</v>
      </c>
      <c r="C3090" s="696" t="s">
        <v>3435</v>
      </c>
      <c r="D3090" s="91">
        <v>40</v>
      </c>
      <c r="E3090" s="113" t="s">
        <v>26</v>
      </c>
      <c r="F3090" s="91">
        <v>24</v>
      </c>
      <c r="G3090" s="687" t="s">
        <v>27</v>
      </c>
      <c r="H3090" s="91" t="s">
        <v>28</v>
      </c>
      <c r="I3090" s="91" t="s">
        <v>41</v>
      </c>
      <c r="J3090" s="120" t="s">
        <v>76</v>
      </c>
      <c r="K3090" s="91"/>
      <c r="L3090" s="91"/>
      <c r="M3090" s="91" t="s">
        <v>32</v>
      </c>
      <c r="N3090" s="91" t="s">
        <v>368</v>
      </c>
      <c r="O3090" s="91">
        <v>24</v>
      </c>
      <c r="P3090" s="113" t="s">
        <v>76</v>
      </c>
    </row>
    <row r="3091" spans="1:16" x14ac:dyDescent="0.2">
      <c r="A3091" s="459" t="s">
        <v>3295</v>
      </c>
      <c r="B3091" s="130" t="s">
        <v>3371</v>
      </c>
      <c r="C3091" s="696" t="s">
        <v>3436</v>
      </c>
      <c r="D3091" s="91">
        <v>45</v>
      </c>
      <c r="E3091" s="113" t="s">
        <v>26</v>
      </c>
      <c r="F3091" s="91">
        <v>24</v>
      </c>
      <c r="G3091" s="687" t="s">
        <v>27</v>
      </c>
      <c r="H3091" s="91" t="s">
        <v>28</v>
      </c>
      <c r="I3091" s="91" t="s">
        <v>41</v>
      </c>
      <c r="J3091" s="120" t="s">
        <v>76</v>
      </c>
      <c r="K3091" s="91"/>
      <c r="L3091" s="91"/>
      <c r="M3091" s="91" t="s">
        <v>32</v>
      </c>
      <c r="N3091" s="91" t="s">
        <v>368</v>
      </c>
      <c r="O3091" s="91">
        <v>24</v>
      </c>
      <c r="P3091" s="113" t="s">
        <v>76</v>
      </c>
    </row>
    <row r="3092" spans="1:16" x14ac:dyDescent="0.2">
      <c r="A3092" s="459" t="s">
        <v>3295</v>
      </c>
      <c r="B3092" s="130" t="s">
        <v>3371</v>
      </c>
      <c r="C3092" s="696" t="s">
        <v>3437</v>
      </c>
      <c r="D3092" s="91">
        <v>45</v>
      </c>
      <c r="E3092" s="113" t="s">
        <v>26</v>
      </c>
      <c r="F3092" s="91">
        <v>24</v>
      </c>
      <c r="G3092" s="687" t="s">
        <v>27</v>
      </c>
      <c r="H3092" s="91" t="s">
        <v>28</v>
      </c>
      <c r="I3092" s="91" t="s">
        <v>41</v>
      </c>
      <c r="J3092" s="120" t="s">
        <v>76</v>
      </c>
      <c r="K3092" s="91"/>
      <c r="L3092" s="91"/>
      <c r="M3092" s="91" t="s">
        <v>32</v>
      </c>
      <c r="N3092" s="91" t="s">
        <v>368</v>
      </c>
      <c r="O3092" s="91">
        <v>24</v>
      </c>
      <c r="P3092" s="113" t="s">
        <v>28</v>
      </c>
    </row>
    <row r="3093" spans="1:16" x14ac:dyDescent="0.2">
      <c r="A3093" s="459" t="s">
        <v>3295</v>
      </c>
      <c r="B3093" s="130" t="s">
        <v>3371</v>
      </c>
      <c r="C3093" s="696" t="s">
        <v>3438</v>
      </c>
      <c r="D3093" s="91">
        <v>45</v>
      </c>
      <c r="E3093" s="113" t="s">
        <v>26</v>
      </c>
      <c r="F3093" s="91">
        <v>24</v>
      </c>
      <c r="G3093" s="687" t="s">
        <v>27</v>
      </c>
      <c r="H3093" s="91" t="s">
        <v>28</v>
      </c>
      <c r="I3093" s="91" t="s">
        <v>41</v>
      </c>
      <c r="J3093" s="120" t="s">
        <v>76</v>
      </c>
      <c r="K3093" s="91"/>
      <c r="L3093" s="91"/>
      <c r="M3093" s="91" t="s">
        <v>32</v>
      </c>
      <c r="N3093" s="91" t="s">
        <v>368</v>
      </c>
      <c r="O3093" s="91">
        <v>24</v>
      </c>
      <c r="P3093" s="113" t="s">
        <v>28</v>
      </c>
    </row>
    <row r="3094" spans="1:16" x14ac:dyDescent="0.2">
      <c r="A3094" s="459" t="s">
        <v>3295</v>
      </c>
      <c r="B3094" s="130" t="s">
        <v>3371</v>
      </c>
      <c r="C3094" s="696" t="s">
        <v>3439</v>
      </c>
      <c r="D3094" s="91">
        <v>45</v>
      </c>
      <c r="E3094" s="113" t="s">
        <v>26</v>
      </c>
      <c r="F3094" s="91">
        <v>24</v>
      </c>
      <c r="G3094" s="687" t="s">
        <v>27</v>
      </c>
      <c r="H3094" s="91" t="s">
        <v>28</v>
      </c>
      <c r="I3094" s="91" t="s">
        <v>41</v>
      </c>
      <c r="J3094" s="120" t="s">
        <v>76</v>
      </c>
      <c r="K3094" s="91"/>
      <c r="L3094" s="91"/>
      <c r="M3094" s="91" t="s">
        <v>32</v>
      </c>
      <c r="N3094" s="91" t="s">
        <v>368</v>
      </c>
      <c r="O3094" s="91">
        <v>24</v>
      </c>
      <c r="P3094" s="113" t="s">
        <v>28</v>
      </c>
    </row>
    <row r="3095" spans="1:16" x14ac:dyDescent="0.2">
      <c r="A3095" s="459" t="s">
        <v>3295</v>
      </c>
      <c r="B3095" s="130" t="s">
        <v>3371</v>
      </c>
      <c r="C3095" s="696" t="s">
        <v>3440</v>
      </c>
      <c r="D3095" s="91">
        <v>40</v>
      </c>
      <c r="E3095" s="113" t="s">
        <v>26</v>
      </c>
      <c r="F3095" s="91">
        <v>24</v>
      </c>
      <c r="G3095" s="687" t="s">
        <v>27</v>
      </c>
      <c r="H3095" s="91" t="s">
        <v>28</v>
      </c>
      <c r="I3095" s="91" t="s">
        <v>41</v>
      </c>
      <c r="J3095" s="120" t="s">
        <v>76</v>
      </c>
      <c r="K3095" s="91"/>
      <c r="L3095" s="91"/>
      <c r="M3095" s="91" t="s">
        <v>32</v>
      </c>
      <c r="N3095" s="91" t="s">
        <v>368</v>
      </c>
      <c r="O3095" s="91">
        <v>24</v>
      </c>
      <c r="P3095" s="113" t="s">
        <v>76</v>
      </c>
    </row>
    <row r="3096" spans="1:16" x14ac:dyDescent="0.2">
      <c r="A3096" s="459" t="s">
        <v>3295</v>
      </c>
      <c r="B3096" s="130" t="s">
        <v>3371</v>
      </c>
      <c r="C3096" s="696" t="s">
        <v>3441</v>
      </c>
      <c r="D3096" s="91">
        <v>45</v>
      </c>
      <c r="E3096" s="113" t="s">
        <v>26</v>
      </c>
      <c r="F3096" s="91">
        <v>24</v>
      </c>
      <c r="G3096" s="687" t="s">
        <v>27</v>
      </c>
      <c r="H3096" s="91" t="s">
        <v>28</v>
      </c>
      <c r="I3096" s="91" t="s">
        <v>41</v>
      </c>
      <c r="J3096" s="120" t="s">
        <v>76</v>
      </c>
      <c r="K3096" s="91"/>
      <c r="L3096" s="91"/>
      <c r="M3096" s="91" t="s">
        <v>32</v>
      </c>
      <c r="N3096" s="91" t="s">
        <v>368</v>
      </c>
      <c r="O3096" s="91">
        <v>24</v>
      </c>
      <c r="P3096" s="113" t="s">
        <v>76</v>
      </c>
    </row>
    <row r="3097" spans="1:16" x14ac:dyDescent="0.2">
      <c r="A3097" s="459" t="s">
        <v>3295</v>
      </c>
      <c r="B3097" s="130" t="s">
        <v>3371</v>
      </c>
      <c r="C3097" s="696" t="s">
        <v>3442</v>
      </c>
      <c r="D3097" s="91">
        <v>45</v>
      </c>
      <c r="E3097" s="113" t="s">
        <v>26</v>
      </c>
      <c r="F3097" s="91">
        <v>24</v>
      </c>
      <c r="G3097" s="687" t="s">
        <v>27</v>
      </c>
      <c r="H3097" s="91" t="s">
        <v>28</v>
      </c>
      <c r="I3097" s="91" t="s">
        <v>41</v>
      </c>
      <c r="J3097" s="120" t="s">
        <v>76</v>
      </c>
      <c r="K3097" s="91"/>
      <c r="L3097" s="91"/>
      <c r="M3097" s="91" t="s">
        <v>32</v>
      </c>
      <c r="N3097" s="91" t="s">
        <v>368</v>
      </c>
      <c r="O3097" s="91">
        <v>24</v>
      </c>
      <c r="P3097" s="113" t="s">
        <v>28</v>
      </c>
    </row>
    <row r="3098" spans="1:16" x14ac:dyDescent="0.2">
      <c r="A3098" s="459" t="s">
        <v>3295</v>
      </c>
      <c r="B3098" s="130" t="s">
        <v>3371</v>
      </c>
      <c r="C3098" s="696" t="s">
        <v>3443</v>
      </c>
      <c r="D3098" s="91">
        <v>45</v>
      </c>
      <c r="E3098" s="113" t="s">
        <v>26</v>
      </c>
      <c r="F3098" s="91">
        <v>24</v>
      </c>
      <c r="G3098" s="687" t="s">
        <v>27</v>
      </c>
      <c r="H3098" s="91" t="s">
        <v>28</v>
      </c>
      <c r="I3098" s="91" t="s">
        <v>41</v>
      </c>
      <c r="J3098" s="120" t="s">
        <v>76</v>
      </c>
      <c r="K3098" s="91"/>
      <c r="L3098" s="91"/>
      <c r="M3098" s="91" t="s">
        <v>32</v>
      </c>
      <c r="N3098" s="91" t="s">
        <v>368</v>
      </c>
      <c r="O3098" s="91">
        <v>24</v>
      </c>
      <c r="P3098" s="113" t="s">
        <v>76</v>
      </c>
    </row>
    <row r="3099" spans="1:16" x14ac:dyDescent="0.2">
      <c r="A3099" s="459" t="s">
        <v>3295</v>
      </c>
      <c r="B3099" s="130" t="s">
        <v>3371</v>
      </c>
      <c r="C3099" s="696" t="s">
        <v>3444</v>
      </c>
      <c r="D3099" s="91">
        <v>45</v>
      </c>
      <c r="E3099" s="113" t="s">
        <v>26</v>
      </c>
      <c r="F3099" s="91">
        <v>24</v>
      </c>
      <c r="G3099" s="687" t="s">
        <v>27</v>
      </c>
      <c r="H3099" s="91" t="s">
        <v>28</v>
      </c>
      <c r="I3099" s="91" t="s">
        <v>41</v>
      </c>
      <c r="J3099" s="120" t="s">
        <v>76</v>
      </c>
      <c r="K3099" s="91"/>
      <c r="L3099" s="91"/>
      <c r="M3099" s="91" t="s">
        <v>32</v>
      </c>
      <c r="N3099" s="91" t="s">
        <v>368</v>
      </c>
      <c r="O3099" s="91">
        <v>24</v>
      </c>
      <c r="P3099" s="113" t="s">
        <v>76</v>
      </c>
    </row>
    <row r="3100" spans="1:16" x14ac:dyDescent="0.2">
      <c r="A3100" s="459" t="s">
        <v>3295</v>
      </c>
      <c r="B3100" s="130" t="s">
        <v>3371</v>
      </c>
      <c r="C3100" s="696" t="s">
        <v>3445</v>
      </c>
      <c r="D3100" s="91">
        <v>45</v>
      </c>
      <c r="E3100" s="113" t="s">
        <v>26</v>
      </c>
      <c r="F3100" s="91">
        <v>24</v>
      </c>
      <c r="G3100" s="687" t="s">
        <v>27</v>
      </c>
      <c r="H3100" s="91" t="s">
        <v>28</v>
      </c>
      <c r="I3100" s="91" t="s">
        <v>41</v>
      </c>
      <c r="J3100" s="120" t="s">
        <v>76</v>
      </c>
      <c r="K3100" s="91"/>
      <c r="L3100" s="91"/>
      <c r="M3100" s="91" t="s">
        <v>32</v>
      </c>
      <c r="N3100" s="91" t="s">
        <v>368</v>
      </c>
      <c r="O3100" s="91">
        <v>24</v>
      </c>
      <c r="P3100" s="113" t="s">
        <v>76</v>
      </c>
    </row>
    <row r="3101" spans="1:16" x14ac:dyDescent="0.2">
      <c r="A3101" s="459" t="s">
        <v>3295</v>
      </c>
      <c r="B3101" s="130" t="s">
        <v>3371</v>
      </c>
      <c r="C3101" s="696" t="s">
        <v>3446</v>
      </c>
      <c r="D3101" s="91">
        <v>45</v>
      </c>
      <c r="E3101" s="113" t="s">
        <v>26</v>
      </c>
      <c r="F3101" s="91">
        <v>24</v>
      </c>
      <c r="G3101" s="687" t="s">
        <v>27</v>
      </c>
      <c r="H3101" s="91" t="s">
        <v>28</v>
      </c>
      <c r="I3101" s="91" t="s">
        <v>41</v>
      </c>
      <c r="J3101" s="120" t="s">
        <v>76</v>
      </c>
      <c r="K3101" s="91"/>
      <c r="L3101" s="91"/>
      <c r="M3101" s="91" t="s">
        <v>32</v>
      </c>
      <c r="N3101" s="91" t="s">
        <v>368</v>
      </c>
      <c r="O3101" s="91">
        <v>24</v>
      </c>
      <c r="P3101" s="113" t="s">
        <v>76</v>
      </c>
    </row>
    <row r="3102" spans="1:16" x14ac:dyDescent="0.2">
      <c r="A3102" s="459" t="s">
        <v>3295</v>
      </c>
      <c r="B3102" s="130" t="s">
        <v>3371</v>
      </c>
      <c r="C3102" s="696" t="s">
        <v>3447</v>
      </c>
      <c r="D3102" s="91">
        <v>45</v>
      </c>
      <c r="E3102" s="113" t="s">
        <v>26</v>
      </c>
      <c r="F3102" s="91">
        <v>24</v>
      </c>
      <c r="G3102" s="687" t="s">
        <v>27</v>
      </c>
      <c r="H3102" s="91" t="s">
        <v>28</v>
      </c>
      <c r="I3102" s="91" t="s">
        <v>41</v>
      </c>
      <c r="J3102" s="120" t="s">
        <v>76</v>
      </c>
      <c r="K3102" s="91"/>
      <c r="L3102" s="91"/>
      <c r="M3102" s="91" t="s">
        <v>32</v>
      </c>
      <c r="N3102" s="91" t="s">
        <v>368</v>
      </c>
      <c r="O3102" s="91">
        <v>24</v>
      </c>
      <c r="P3102" s="113" t="s">
        <v>76</v>
      </c>
    </row>
    <row r="3103" spans="1:16" x14ac:dyDescent="0.2">
      <c r="A3103" s="459" t="s">
        <v>3295</v>
      </c>
      <c r="B3103" s="130" t="s">
        <v>3371</v>
      </c>
      <c r="C3103" s="696" t="s">
        <v>3448</v>
      </c>
      <c r="D3103" s="91">
        <v>45</v>
      </c>
      <c r="E3103" s="113" t="s">
        <v>26</v>
      </c>
      <c r="F3103" s="91">
        <v>24</v>
      </c>
      <c r="G3103" s="687" t="s">
        <v>27</v>
      </c>
      <c r="H3103" s="91" t="s">
        <v>28</v>
      </c>
      <c r="I3103" s="91" t="s">
        <v>41</v>
      </c>
      <c r="J3103" s="120" t="s">
        <v>76</v>
      </c>
      <c r="K3103" s="91"/>
      <c r="L3103" s="91"/>
      <c r="M3103" s="91" t="s">
        <v>32</v>
      </c>
      <c r="N3103" s="91" t="s">
        <v>368</v>
      </c>
      <c r="O3103" s="91">
        <v>24</v>
      </c>
      <c r="P3103" s="113" t="s">
        <v>28</v>
      </c>
    </row>
    <row r="3104" spans="1:16" x14ac:dyDescent="0.2">
      <c r="A3104" s="459" t="s">
        <v>3295</v>
      </c>
      <c r="B3104" s="130" t="s">
        <v>3371</v>
      </c>
      <c r="C3104" s="696" t="s">
        <v>3449</v>
      </c>
      <c r="D3104" s="91">
        <v>45</v>
      </c>
      <c r="E3104" s="113" t="s">
        <v>26</v>
      </c>
      <c r="F3104" s="91">
        <v>24</v>
      </c>
      <c r="G3104" s="687" t="s">
        <v>27</v>
      </c>
      <c r="H3104" s="91" t="s">
        <v>28</v>
      </c>
      <c r="I3104" s="91" t="s">
        <v>41</v>
      </c>
      <c r="J3104" s="120" t="s">
        <v>76</v>
      </c>
      <c r="K3104" s="91"/>
      <c r="L3104" s="91"/>
      <c r="M3104" s="91" t="s">
        <v>32</v>
      </c>
      <c r="N3104" s="91" t="s">
        <v>368</v>
      </c>
      <c r="O3104" s="91">
        <v>24</v>
      </c>
      <c r="P3104" s="113" t="s">
        <v>28</v>
      </c>
    </row>
    <row r="3105" spans="1:16" x14ac:dyDescent="0.2">
      <c r="A3105" s="459" t="s">
        <v>3295</v>
      </c>
      <c r="B3105" s="130" t="s">
        <v>3371</v>
      </c>
      <c r="C3105" s="696" t="s">
        <v>3450</v>
      </c>
      <c r="D3105" s="91">
        <v>45</v>
      </c>
      <c r="E3105" s="113" t="s">
        <v>26</v>
      </c>
      <c r="F3105" s="91">
        <v>24</v>
      </c>
      <c r="G3105" s="687" t="s">
        <v>27</v>
      </c>
      <c r="H3105" s="91" t="s">
        <v>28</v>
      </c>
      <c r="I3105" s="91" t="s">
        <v>41</v>
      </c>
      <c r="J3105" s="120" t="s">
        <v>76</v>
      </c>
      <c r="K3105" s="91"/>
      <c r="L3105" s="91"/>
      <c r="M3105" s="91" t="s">
        <v>32</v>
      </c>
      <c r="N3105" s="91" t="s">
        <v>368</v>
      </c>
      <c r="O3105" s="91">
        <v>24</v>
      </c>
      <c r="P3105" s="113" t="s">
        <v>76</v>
      </c>
    </row>
    <row r="3106" spans="1:16" x14ac:dyDescent="0.2">
      <c r="A3106" s="459" t="s">
        <v>3295</v>
      </c>
      <c r="B3106" s="130" t="s">
        <v>3371</v>
      </c>
      <c r="C3106" s="696" t="s">
        <v>3451</v>
      </c>
      <c r="D3106" s="91">
        <v>45</v>
      </c>
      <c r="E3106" s="113" t="s">
        <v>26</v>
      </c>
      <c r="F3106" s="91">
        <v>24</v>
      </c>
      <c r="G3106" s="687" t="s">
        <v>27</v>
      </c>
      <c r="H3106" s="91" t="s">
        <v>28</v>
      </c>
      <c r="I3106" s="91" t="s">
        <v>41</v>
      </c>
      <c r="J3106" s="120" t="s">
        <v>76</v>
      </c>
      <c r="K3106" s="91"/>
      <c r="L3106" s="91"/>
      <c r="M3106" s="91" t="s">
        <v>32</v>
      </c>
      <c r="N3106" s="91" t="s">
        <v>368</v>
      </c>
      <c r="O3106" s="91">
        <v>24</v>
      </c>
      <c r="P3106" s="113" t="s">
        <v>76</v>
      </c>
    </row>
    <row r="3107" spans="1:16" x14ac:dyDescent="0.2">
      <c r="A3107" s="459" t="s">
        <v>3295</v>
      </c>
      <c r="B3107" s="130" t="s">
        <v>3371</v>
      </c>
      <c r="C3107" s="696" t="s">
        <v>3452</v>
      </c>
      <c r="D3107" s="91">
        <v>45</v>
      </c>
      <c r="E3107" s="113" t="s">
        <v>26</v>
      </c>
      <c r="F3107" s="91">
        <v>24</v>
      </c>
      <c r="G3107" s="687" t="s">
        <v>27</v>
      </c>
      <c r="H3107" s="91" t="s">
        <v>28</v>
      </c>
      <c r="I3107" s="91" t="s">
        <v>41</v>
      </c>
      <c r="J3107" s="120" t="s">
        <v>76</v>
      </c>
      <c r="K3107" s="91"/>
      <c r="L3107" s="91"/>
      <c r="M3107" s="91" t="s">
        <v>32</v>
      </c>
      <c r="N3107" s="91" t="s">
        <v>368</v>
      </c>
      <c r="O3107" s="91">
        <v>24</v>
      </c>
      <c r="P3107" s="113" t="s">
        <v>76</v>
      </c>
    </row>
    <row r="3108" spans="1:16" x14ac:dyDescent="0.2">
      <c r="A3108" s="459" t="s">
        <v>3295</v>
      </c>
      <c r="B3108" s="130" t="s">
        <v>3371</v>
      </c>
      <c r="C3108" s="696" t="s">
        <v>3453</v>
      </c>
      <c r="D3108" s="91">
        <v>45</v>
      </c>
      <c r="E3108" s="113" t="s">
        <v>26</v>
      </c>
      <c r="F3108" s="91">
        <v>24</v>
      </c>
      <c r="G3108" s="687" t="s">
        <v>27</v>
      </c>
      <c r="H3108" s="91" t="s">
        <v>28</v>
      </c>
      <c r="I3108" s="91" t="s">
        <v>41</v>
      </c>
      <c r="J3108" s="120" t="s">
        <v>76</v>
      </c>
      <c r="K3108" s="91"/>
      <c r="L3108" s="91"/>
      <c r="M3108" s="91" t="s">
        <v>32</v>
      </c>
      <c r="N3108" s="91" t="s">
        <v>368</v>
      </c>
      <c r="O3108" s="91">
        <v>24</v>
      </c>
      <c r="P3108" s="113" t="s">
        <v>76</v>
      </c>
    </row>
    <row r="3109" spans="1:16" x14ac:dyDescent="0.2">
      <c r="A3109" s="459" t="s">
        <v>3295</v>
      </c>
      <c r="B3109" s="130" t="s">
        <v>3371</v>
      </c>
      <c r="C3109" s="696" t="s">
        <v>3454</v>
      </c>
      <c r="D3109" s="91">
        <v>40</v>
      </c>
      <c r="E3109" s="113" t="s">
        <v>26</v>
      </c>
      <c r="F3109" s="91">
        <v>24</v>
      </c>
      <c r="G3109" s="687" t="s">
        <v>27</v>
      </c>
      <c r="H3109" s="91" t="s">
        <v>28</v>
      </c>
      <c r="I3109" s="91" t="s">
        <v>41</v>
      </c>
      <c r="J3109" s="120" t="s">
        <v>76</v>
      </c>
      <c r="K3109" s="91"/>
      <c r="L3109" s="91"/>
      <c r="M3109" s="91" t="s">
        <v>32</v>
      </c>
      <c r="N3109" s="91" t="s">
        <v>368</v>
      </c>
      <c r="O3109" s="91">
        <v>24</v>
      </c>
      <c r="P3109" s="113" t="s">
        <v>28</v>
      </c>
    </row>
    <row r="3110" spans="1:16" x14ac:dyDescent="0.2">
      <c r="A3110" s="459" t="s">
        <v>3295</v>
      </c>
      <c r="B3110" s="130" t="s">
        <v>3371</v>
      </c>
      <c r="C3110" s="696" t="s">
        <v>3455</v>
      </c>
      <c r="D3110" s="91">
        <v>40</v>
      </c>
      <c r="E3110" s="113" t="s">
        <v>26</v>
      </c>
      <c r="F3110" s="91">
        <v>24</v>
      </c>
      <c r="G3110" s="687" t="s">
        <v>27</v>
      </c>
      <c r="H3110" s="91" t="s">
        <v>28</v>
      </c>
      <c r="I3110" s="91" t="s">
        <v>41</v>
      </c>
      <c r="J3110" s="120" t="s">
        <v>76</v>
      </c>
      <c r="K3110" s="91"/>
      <c r="L3110" s="91"/>
      <c r="M3110" s="91" t="s">
        <v>32</v>
      </c>
      <c r="N3110" s="91" t="s">
        <v>368</v>
      </c>
      <c r="O3110" s="91">
        <v>24</v>
      </c>
      <c r="P3110" s="113" t="s">
        <v>28</v>
      </c>
    </row>
    <row r="3111" spans="1:16" x14ac:dyDescent="0.2">
      <c r="A3111" s="459" t="s">
        <v>3295</v>
      </c>
      <c r="B3111" s="130" t="s">
        <v>3371</v>
      </c>
      <c r="C3111" s="696" t="s">
        <v>3456</v>
      </c>
      <c r="D3111" s="91">
        <v>40</v>
      </c>
      <c r="E3111" s="113" t="s">
        <v>26</v>
      </c>
      <c r="F3111" s="91">
        <v>24</v>
      </c>
      <c r="G3111" s="687" t="s">
        <v>27</v>
      </c>
      <c r="H3111" s="91" t="s">
        <v>28</v>
      </c>
      <c r="I3111" s="91" t="s">
        <v>41</v>
      </c>
      <c r="J3111" s="120" t="s">
        <v>76</v>
      </c>
      <c r="K3111" s="91"/>
      <c r="L3111" s="91"/>
      <c r="M3111" s="91" t="s">
        <v>32</v>
      </c>
      <c r="N3111" s="91" t="s">
        <v>368</v>
      </c>
      <c r="O3111" s="91">
        <v>24</v>
      </c>
      <c r="P3111" s="113" t="s">
        <v>28</v>
      </c>
    </row>
    <row r="3112" spans="1:16" x14ac:dyDescent="0.2">
      <c r="A3112" s="459" t="s">
        <v>3295</v>
      </c>
      <c r="B3112" s="130" t="s">
        <v>3371</v>
      </c>
      <c r="C3112" s="696" t="s">
        <v>3457</v>
      </c>
      <c r="D3112" s="91">
        <v>40</v>
      </c>
      <c r="E3112" s="113" t="s">
        <v>26</v>
      </c>
      <c r="F3112" s="91">
        <v>24</v>
      </c>
      <c r="G3112" s="687" t="s">
        <v>27</v>
      </c>
      <c r="H3112" s="91" t="s">
        <v>28</v>
      </c>
      <c r="I3112" s="91" t="s">
        <v>41</v>
      </c>
      <c r="J3112" s="120" t="s">
        <v>76</v>
      </c>
      <c r="K3112" s="91"/>
      <c r="L3112" s="91"/>
      <c r="M3112" s="91" t="s">
        <v>32</v>
      </c>
      <c r="N3112" s="91" t="s">
        <v>368</v>
      </c>
      <c r="O3112" s="91">
        <v>24</v>
      </c>
      <c r="P3112" s="113" t="s">
        <v>76</v>
      </c>
    </row>
    <row r="3113" spans="1:16" x14ac:dyDescent="0.2">
      <c r="A3113" s="459" t="s">
        <v>3295</v>
      </c>
      <c r="B3113" s="130" t="s">
        <v>3371</v>
      </c>
      <c r="C3113" s="696" t="s">
        <v>3458</v>
      </c>
      <c r="D3113" s="91">
        <v>45</v>
      </c>
      <c r="E3113" s="113" t="s">
        <v>26</v>
      </c>
      <c r="F3113" s="91">
        <v>24</v>
      </c>
      <c r="G3113" s="687" t="s">
        <v>27</v>
      </c>
      <c r="H3113" s="91" t="s">
        <v>28</v>
      </c>
      <c r="I3113" s="91" t="s">
        <v>41</v>
      </c>
      <c r="J3113" s="120" t="s">
        <v>76</v>
      </c>
      <c r="K3113" s="91"/>
      <c r="L3113" s="91"/>
      <c r="M3113" s="91" t="s">
        <v>32</v>
      </c>
      <c r="N3113" s="91" t="s">
        <v>368</v>
      </c>
      <c r="O3113" s="91">
        <v>24</v>
      </c>
      <c r="P3113" s="113" t="s">
        <v>76</v>
      </c>
    </row>
    <row r="3114" spans="1:16" x14ac:dyDescent="0.2">
      <c r="A3114" s="459" t="s">
        <v>3295</v>
      </c>
      <c r="B3114" s="130" t="s">
        <v>3371</v>
      </c>
      <c r="C3114" s="696" t="s">
        <v>3459</v>
      </c>
      <c r="D3114" s="91">
        <v>45</v>
      </c>
      <c r="E3114" s="113" t="s">
        <v>26</v>
      </c>
      <c r="F3114" s="91">
        <v>24</v>
      </c>
      <c r="G3114" s="687" t="s">
        <v>27</v>
      </c>
      <c r="H3114" s="91" t="s">
        <v>28</v>
      </c>
      <c r="I3114" s="91" t="s">
        <v>41</v>
      </c>
      <c r="J3114" s="120" t="s">
        <v>76</v>
      </c>
      <c r="K3114" s="91"/>
      <c r="L3114" s="91"/>
      <c r="M3114" s="91" t="s">
        <v>32</v>
      </c>
      <c r="N3114" s="91" t="s">
        <v>368</v>
      </c>
      <c r="O3114" s="91">
        <v>24</v>
      </c>
      <c r="P3114" s="113" t="s">
        <v>28</v>
      </c>
    </row>
    <row r="3115" spans="1:16" x14ac:dyDescent="0.2">
      <c r="A3115" s="459" t="s">
        <v>3295</v>
      </c>
      <c r="B3115" s="130" t="s">
        <v>3371</v>
      </c>
      <c r="C3115" s="696" t="s">
        <v>3460</v>
      </c>
      <c r="D3115" s="91">
        <v>45</v>
      </c>
      <c r="E3115" s="113" t="s">
        <v>26</v>
      </c>
      <c r="F3115" s="91">
        <v>24</v>
      </c>
      <c r="G3115" s="687" t="s">
        <v>27</v>
      </c>
      <c r="H3115" s="91" t="s">
        <v>28</v>
      </c>
      <c r="I3115" s="91" t="s">
        <v>41</v>
      </c>
      <c r="J3115" s="120" t="s">
        <v>76</v>
      </c>
      <c r="K3115" s="91"/>
      <c r="L3115" s="91"/>
      <c r="M3115" s="91" t="s">
        <v>32</v>
      </c>
      <c r="N3115" s="91" t="s">
        <v>368</v>
      </c>
      <c r="O3115" s="91">
        <v>24</v>
      </c>
      <c r="P3115" s="113" t="s">
        <v>28</v>
      </c>
    </row>
    <row r="3116" spans="1:16" x14ac:dyDescent="0.2">
      <c r="A3116" s="459" t="s">
        <v>3295</v>
      </c>
      <c r="B3116" s="130" t="s">
        <v>3371</v>
      </c>
      <c r="C3116" s="696" t="s">
        <v>3461</v>
      </c>
      <c r="D3116" s="91">
        <v>45</v>
      </c>
      <c r="E3116" s="113" t="s">
        <v>26</v>
      </c>
      <c r="F3116" s="91">
        <v>24</v>
      </c>
      <c r="G3116" s="687" t="s">
        <v>27</v>
      </c>
      <c r="H3116" s="91" t="s">
        <v>28</v>
      </c>
      <c r="I3116" s="91" t="s">
        <v>41</v>
      </c>
      <c r="J3116" s="120" t="s">
        <v>76</v>
      </c>
      <c r="K3116" s="91"/>
      <c r="L3116" s="91"/>
      <c r="M3116" s="91" t="s">
        <v>32</v>
      </c>
      <c r="N3116" s="91" t="s">
        <v>368</v>
      </c>
      <c r="O3116" s="91">
        <v>24</v>
      </c>
      <c r="P3116" s="113" t="s">
        <v>76</v>
      </c>
    </row>
    <row r="3117" spans="1:16" x14ac:dyDescent="0.2">
      <c r="A3117" s="459" t="s">
        <v>3295</v>
      </c>
      <c r="B3117" s="130" t="s">
        <v>3371</v>
      </c>
      <c r="C3117" s="696" t="s">
        <v>3462</v>
      </c>
      <c r="D3117" s="91">
        <v>40</v>
      </c>
      <c r="E3117" s="113" t="s">
        <v>26</v>
      </c>
      <c r="F3117" s="91">
        <v>24</v>
      </c>
      <c r="G3117" s="687" t="s">
        <v>27</v>
      </c>
      <c r="H3117" s="91" t="s">
        <v>28</v>
      </c>
      <c r="I3117" s="91" t="s">
        <v>41</v>
      </c>
      <c r="J3117" s="120" t="s">
        <v>76</v>
      </c>
      <c r="K3117" s="91"/>
      <c r="L3117" s="91"/>
      <c r="M3117" s="91" t="s">
        <v>32</v>
      </c>
      <c r="N3117" s="91" t="s">
        <v>368</v>
      </c>
      <c r="O3117" s="91">
        <v>24</v>
      </c>
      <c r="P3117" s="113" t="s">
        <v>76</v>
      </c>
    </row>
    <row r="3118" spans="1:16" x14ac:dyDescent="0.2">
      <c r="A3118" s="459" t="s">
        <v>3295</v>
      </c>
      <c r="B3118" s="130" t="s">
        <v>3371</v>
      </c>
      <c r="C3118" s="696" t="s">
        <v>3463</v>
      </c>
      <c r="D3118" s="91">
        <v>40</v>
      </c>
      <c r="E3118" s="113" t="s">
        <v>26</v>
      </c>
      <c r="F3118" s="91">
        <v>24</v>
      </c>
      <c r="G3118" s="687" t="s">
        <v>27</v>
      </c>
      <c r="H3118" s="91" t="s">
        <v>28</v>
      </c>
      <c r="I3118" s="91" t="s">
        <v>41</v>
      </c>
      <c r="J3118" s="120" t="s">
        <v>76</v>
      </c>
      <c r="K3118" s="91"/>
      <c r="L3118" s="91"/>
      <c r="M3118" s="91" t="s">
        <v>32</v>
      </c>
      <c r="N3118" s="91" t="s">
        <v>368</v>
      </c>
      <c r="O3118" s="91">
        <v>24</v>
      </c>
      <c r="P3118" s="113" t="s">
        <v>76</v>
      </c>
    </row>
    <row r="3119" spans="1:16" x14ac:dyDescent="0.2">
      <c r="A3119" s="459" t="s">
        <v>3295</v>
      </c>
      <c r="B3119" s="130" t="s">
        <v>3371</v>
      </c>
      <c r="C3119" s="696" t="s">
        <v>3464</v>
      </c>
      <c r="D3119" s="91">
        <v>50</v>
      </c>
      <c r="E3119" s="113" t="s">
        <v>26</v>
      </c>
      <c r="F3119" s="91">
        <v>25</v>
      </c>
      <c r="G3119" s="687" t="s">
        <v>27</v>
      </c>
      <c r="H3119" s="91" t="s">
        <v>28</v>
      </c>
      <c r="I3119" s="91" t="s">
        <v>41</v>
      </c>
      <c r="J3119" s="120" t="s">
        <v>76</v>
      </c>
      <c r="K3119" s="91"/>
      <c r="L3119" s="91"/>
      <c r="M3119" s="91" t="s">
        <v>32</v>
      </c>
      <c r="N3119" s="91" t="s">
        <v>368</v>
      </c>
      <c r="O3119" s="91">
        <v>24</v>
      </c>
      <c r="P3119" s="113" t="s">
        <v>76</v>
      </c>
    </row>
    <row r="3120" spans="1:16" x14ac:dyDescent="0.2">
      <c r="A3120" s="459" t="s">
        <v>3295</v>
      </c>
      <c r="B3120" s="130" t="s">
        <v>3371</v>
      </c>
      <c r="C3120" s="696" t="s">
        <v>3465</v>
      </c>
      <c r="D3120" s="91">
        <v>45</v>
      </c>
      <c r="E3120" s="113" t="s">
        <v>26</v>
      </c>
      <c r="F3120" s="91">
        <v>24</v>
      </c>
      <c r="G3120" s="687" t="s">
        <v>27</v>
      </c>
      <c r="H3120" s="91" t="s">
        <v>28</v>
      </c>
      <c r="I3120" s="91" t="s">
        <v>41</v>
      </c>
      <c r="J3120" s="120" t="s">
        <v>76</v>
      </c>
      <c r="K3120" s="91"/>
      <c r="L3120" s="91"/>
      <c r="M3120" s="91" t="s">
        <v>32</v>
      </c>
      <c r="N3120" s="91" t="s">
        <v>368</v>
      </c>
      <c r="O3120" s="91">
        <v>24</v>
      </c>
      <c r="P3120" s="113" t="s">
        <v>76</v>
      </c>
    </row>
    <row r="3121" spans="1:16" x14ac:dyDescent="0.2">
      <c r="A3121" s="459" t="s">
        <v>3295</v>
      </c>
      <c r="B3121" s="130" t="s">
        <v>3371</v>
      </c>
      <c r="C3121" s="696" t="s">
        <v>3466</v>
      </c>
      <c r="D3121" s="91">
        <v>45</v>
      </c>
      <c r="E3121" s="113" t="s">
        <v>26</v>
      </c>
      <c r="F3121" s="91">
        <v>24</v>
      </c>
      <c r="G3121" s="687" t="s">
        <v>27</v>
      </c>
      <c r="H3121" s="91" t="s">
        <v>28</v>
      </c>
      <c r="I3121" s="91" t="s">
        <v>41</v>
      </c>
      <c r="J3121" s="120" t="s">
        <v>76</v>
      </c>
      <c r="K3121" s="91"/>
      <c r="L3121" s="91"/>
      <c r="M3121" s="91" t="s">
        <v>32</v>
      </c>
      <c r="N3121" s="91" t="s">
        <v>368</v>
      </c>
      <c r="O3121" s="91">
        <v>24</v>
      </c>
      <c r="P3121" s="113" t="s">
        <v>76</v>
      </c>
    </row>
    <row r="3122" spans="1:16" x14ac:dyDescent="0.2">
      <c r="A3122" s="459" t="s">
        <v>3295</v>
      </c>
      <c r="B3122" s="130" t="s">
        <v>3371</v>
      </c>
      <c r="C3122" s="696" t="s">
        <v>3467</v>
      </c>
      <c r="D3122" s="91">
        <v>45</v>
      </c>
      <c r="E3122" s="113" t="s">
        <v>26</v>
      </c>
      <c r="F3122" s="91">
        <v>24</v>
      </c>
      <c r="G3122" s="687" t="s">
        <v>27</v>
      </c>
      <c r="H3122" s="91" t="s">
        <v>28</v>
      </c>
      <c r="I3122" s="91" t="s">
        <v>41</v>
      </c>
      <c r="J3122" s="120" t="s">
        <v>76</v>
      </c>
      <c r="K3122" s="91"/>
      <c r="L3122" s="91"/>
      <c r="M3122" s="91" t="s">
        <v>32</v>
      </c>
      <c r="N3122" s="91" t="s">
        <v>368</v>
      </c>
      <c r="O3122" s="91">
        <v>24</v>
      </c>
      <c r="P3122" s="113" t="s">
        <v>76</v>
      </c>
    </row>
    <row r="3123" spans="1:16" x14ac:dyDescent="0.2">
      <c r="A3123" s="459" t="s">
        <v>3295</v>
      </c>
      <c r="B3123" s="130" t="s">
        <v>3371</v>
      </c>
      <c r="C3123" s="696" t="s">
        <v>3468</v>
      </c>
      <c r="D3123" s="91">
        <v>45</v>
      </c>
      <c r="E3123" s="113" t="s">
        <v>26</v>
      </c>
      <c r="F3123" s="91">
        <v>24</v>
      </c>
      <c r="G3123" s="687" t="s">
        <v>27</v>
      </c>
      <c r="H3123" s="91" t="s">
        <v>28</v>
      </c>
      <c r="I3123" s="91" t="s">
        <v>41</v>
      </c>
      <c r="J3123" s="120" t="s">
        <v>76</v>
      </c>
      <c r="K3123" s="91"/>
      <c r="L3123" s="91"/>
      <c r="M3123" s="91" t="s">
        <v>32</v>
      </c>
      <c r="N3123" s="91" t="s">
        <v>368</v>
      </c>
      <c r="O3123" s="91">
        <v>24</v>
      </c>
      <c r="P3123" s="113" t="s">
        <v>28</v>
      </c>
    </row>
    <row r="3124" spans="1:16" x14ac:dyDescent="0.2">
      <c r="A3124" s="459" t="s">
        <v>3295</v>
      </c>
      <c r="B3124" s="130" t="s">
        <v>3371</v>
      </c>
      <c r="C3124" s="696" t="s">
        <v>3469</v>
      </c>
      <c r="D3124" s="91">
        <v>45</v>
      </c>
      <c r="E3124" s="113" t="s">
        <v>26</v>
      </c>
      <c r="F3124" s="91">
        <v>24</v>
      </c>
      <c r="G3124" s="687" t="s">
        <v>27</v>
      </c>
      <c r="H3124" s="91" t="s">
        <v>28</v>
      </c>
      <c r="I3124" s="91" t="s">
        <v>41</v>
      </c>
      <c r="J3124" s="120" t="s">
        <v>76</v>
      </c>
      <c r="K3124" s="91"/>
      <c r="L3124" s="91"/>
      <c r="M3124" s="91" t="s">
        <v>32</v>
      </c>
      <c r="N3124" s="91" t="s">
        <v>368</v>
      </c>
      <c r="O3124" s="91">
        <v>24</v>
      </c>
      <c r="P3124" s="113" t="s">
        <v>76</v>
      </c>
    </row>
    <row r="3125" spans="1:16" x14ac:dyDescent="0.2">
      <c r="A3125" s="459" t="s">
        <v>3295</v>
      </c>
      <c r="B3125" s="130" t="s">
        <v>3371</v>
      </c>
      <c r="C3125" s="697" t="s">
        <v>3470</v>
      </c>
      <c r="D3125" s="91">
        <v>45</v>
      </c>
      <c r="E3125" s="113" t="s">
        <v>26</v>
      </c>
      <c r="F3125" s="91">
        <v>24</v>
      </c>
      <c r="G3125" s="687" t="s">
        <v>27</v>
      </c>
      <c r="H3125" s="91" t="s">
        <v>28</v>
      </c>
      <c r="I3125" s="91" t="s">
        <v>41</v>
      </c>
      <c r="J3125" s="120" t="s">
        <v>76</v>
      </c>
      <c r="K3125" s="91"/>
      <c r="L3125" s="91"/>
      <c r="M3125" s="91" t="s">
        <v>32</v>
      </c>
      <c r="N3125" s="91" t="s">
        <v>368</v>
      </c>
      <c r="O3125" s="91">
        <v>24</v>
      </c>
      <c r="P3125" s="113" t="s">
        <v>76</v>
      </c>
    </row>
    <row r="3126" spans="1:16" x14ac:dyDescent="0.2">
      <c r="A3126" s="459" t="s">
        <v>3295</v>
      </c>
      <c r="B3126" s="130" t="s">
        <v>3371</v>
      </c>
      <c r="C3126" s="698" t="s">
        <v>3471</v>
      </c>
      <c r="D3126" s="91">
        <v>45</v>
      </c>
      <c r="E3126" s="113" t="s">
        <v>26</v>
      </c>
      <c r="F3126" s="91">
        <v>24</v>
      </c>
      <c r="G3126" s="687" t="s">
        <v>27</v>
      </c>
      <c r="H3126" s="91" t="s">
        <v>28</v>
      </c>
      <c r="I3126" s="91" t="s">
        <v>41</v>
      </c>
      <c r="J3126" s="120" t="s">
        <v>76</v>
      </c>
      <c r="K3126" s="91"/>
      <c r="L3126" s="91"/>
      <c r="M3126" s="91" t="s">
        <v>32</v>
      </c>
      <c r="N3126" s="91" t="s">
        <v>368</v>
      </c>
      <c r="O3126" s="91">
        <v>24</v>
      </c>
      <c r="P3126" s="113" t="s">
        <v>76</v>
      </c>
    </row>
    <row r="3127" spans="1:16" x14ac:dyDescent="0.2">
      <c r="A3127" s="459" t="s">
        <v>3295</v>
      </c>
      <c r="B3127" s="130" t="s">
        <v>3371</v>
      </c>
      <c r="C3127" s="696" t="s">
        <v>3472</v>
      </c>
      <c r="D3127" s="91">
        <v>80</v>
      </c>
      <c r="E3127" s="113" t="s">
        <v>26</v>
      </c>
      <c r="F3127" s="91">
        <v>26</v>
      </c>
      <c r="G3127" s="687" t="s">
        <v>27</v>
      </c>
      <c r="H3127" s="91" t="s">
        <v>28</v>
      </c>
      <c r="I3127" s="91" t="s">
        <v>41</v>
      </c>
      <c r="J3127" s="120" t="s">
        <v>76</v>
      </c>
      <c r="K3127" s="91"/>
      <c r="L3127" s="91"/>
      <c r="M3127" s="91" t="s">
        <v>32</v>
      </c>
      <c r="N3127" s="91" t="s">
        <v>368</v>
      </c>
      <c r="O3127" s="91">
        <v>24</v>
      </c>
      <c r="P3127" s="113" t="s">
        <v>76</v>
      </c>
    </row>
    <row r="3128" spans="1:16" x14ac:dyDescent="0.2">
      <c r="A3128" s="459" t="s">
        <v>3295</v>
      </c>
      <c r="B3128" s="130" t="s">
        <v>3371</v>
      </c>
      <c r="C3128" s="699" t="s">
        <v>3473</v>
      </c>
      <c r="D3128" s="91">
        <v>80</v>
      </c>
      <c r="E3128" s="113" t="s">
        <v>26</v>
      </c>
      <c r="F3128" s="91">
        <v>26</v>
      </c>
      <c r="G3128" s="687" t="s">
        <v>27</v>
      </c>
      <c r="H3128" s="91" t="s">
        <v>28</v>
      </c>
      <c r="I3128" s="91" t="s">
        <v>41</v>
      </c>
      <c r="J3128" s="120" t="s">
        <v>76</v>
      </c>
      <c r="K3128" s="91"/>
      <c r="L3128" s="91"/>
      <c r="M3128" s="91" t="s">
        <v>32</v>
      </c>
      <c r="N3128" s="91" t="s">
        <v>368</v>
      </c>
      <c r="O3128" s="91">
        <v>24</v>
      </c>
      <c r="P3128" s="113" t="s">
        <v>76</v>
      </c>
    </row>
    <row r="3129" spans="1:16" x14ac:dyDescent="0.2">
      <c r="A3129" s="459" t="s">
        <v>3295</v>
      </c>
      <c r="B3129" s="130" t="s">
        <v>3371</v>
      </c>
      <c r="C3129" s="699" t="s">
        <v>3474</v>
      </c>
      <c r="D3129" s="91">
        <v>80</v>
      </c>
      <c r="E3129" s="113" t="s">
        <v>26</v>
      </c>
      <c r="F3129" s="91">
        <v>26</v>
      </c>
      <c r="G3129" s="687" t="s">
        <v>27</v>
      </c>
      <c r="H3129" s="91" t="s">
        <v>28</v>
      </c>
      <c r="I3129" s="91" t="s">
        <v>41</v>
      </c>
      <c r="J3129" s="120" t="s">
        <v>76</v>
      </c>
      <c r="K3129" s="91"/>
      <c r="L3129" s="91"/>
      <c r="M3129" s="91" t="s">
        <v>32</v>
      </c>
      <c r="N3129" s="91" t="s">
        <v>368</v>
      </c>
      <c r="O3129" s="91">
        <v>24</v>
      </c>
      <c r="P3129" s="113" t="s">
        <v>76</v>
      </c>
    </row>
    <row r="3130" spans="1:16" x14ac:dyDescent="0.2">
      <c r="A3130" s="459" t="s">
        <v>3295</v>
      </c>
      <c r="B3130" s="130" t="s">
        <v>3371</v>
      </c>
      <c r="C3130" s="699" t="s">
        <v>3475</v>
      </c>
      <c r="D3130" s="91">
        <v>80</v>
      </c>
      <c r="E3130" s="113" t="s">
        <v>26</v>
      </c>
      <c r="F3130" s="91">
        <v>26</v>
      </c>
      <c r="G3130" s="687" t="s">
        <v>27</v>
      </c>
      <c r="H3130" s="91" t="s">
        <v>28</v>
      </c>
      <c r="I3130" s="91" t="s">
        <v>41</v>
      </c>
      <c r="J3130" s="120" t="s">
        <v>28</v>
      </c>
      <c r="K3130" s="91" t="s">
        <v>3391</v>
      </c>
      <c r="L3130" s="120" t="s">
        <v>208</v>
      </c>
      <c r="M3130" s="91" t="s">
        <v>32</v>
      </c>
      <c r="N3130" s="91" t="s">
        <v>368</v>
      </c>
      <c r="O3130" s="91">
        <v>24</v>
      </c>
      <c r="P3130" s="113" t="s">
        <v>76</v>
      </c>
    </row>
    <row r="3131" spans="1:16" x14ac:dyDescent="0.2">
      <c r="A3131" s="459" t="s">
        <v>3295</v>
      </c>
      <c r="B3131" s="130" t="s">
        <v>3371</v>
      </c>
      <c r="C3131" s="699" t="s">
        <v>3476</v>
      </c>
      <c r="D3131" s="91">
        <v>80</v>
      </c>
      <c r="E3131" s="113" t="s">
        <v>26</v>
      </c>
      <c r="F3131" s="91">
        <v>26</v>
      </c>
      <c r="G3131" s="687" t="s">
        <v>27</v>
      </c>
      <c r="H3131" s="91" t="s">
        <v>28</v>
      </c>
      <c r="I3131" s="91" t="s">
        <v>41</v>
      </c>
      <c r="J3131" s="120" t="s">
        <v>28</v>
      </c>
      <c r="K3131" s="91" t="s">
        <v>3391</v>
      </c>
      <c r="L3131" s="120" t="s">
        <v>208</v>
      </c>
      <c r="M3131" s="91" t="s">
        <v>32</v>
      </c>
      <c r="N3131" s="91" t="s">
        <v>368</v>
      </c>
      <c r="O3131" s="91">
        <v>24</v>
      </c>
      <c r="P3131" s="113" t="s">
        <v>76</v>
      </c>
    </row>
    <row r="3132" spans="1:16" x14ac:dyDescent="0.2">
      <c r="A3132" s="459" t="s">
        <v>3295</v>
      </c>
      <c r="B3132" s="130" t="s">
        <v>3371</v>
      </c>
      <c r="C3132" s="699" t="s">
        <v>3477</v>
      </c>
      <c r="D3132" s="91">
        <v>80</v>
      </c>
      <c r="E3132" s="113" t="s">
        <v>26</v>
      </c>
      <c r="F3132" s="91">
        <v>26</v>
      </c>
      <c r="G3132" s="687" t="s">
        <v>27</v>
      </c>
      <c r="H3132" s="91" t="s">
        <v>28</v>
      </c>
      <c r="I3132" s="91" t="s">
        <v>41</v>
      </c>
      <c r="J3132" s="120" t="s">
        <v>28</v>
      </c>
      <c r="K3132" s="91" t="s">
        <v>3391</v>
      </c>
      <c r="L3132" s="120" t="s">
        <v>208</v>
      </c>
      <c r="M3132" s="91" t="s">
        <v>32</v>
      </c>
      <c r="N3132" s="91" t="s">
        <v>368</v>
      </c>
      <c r="O3132" s="91">
        <v>24</v>
      </c>
      <c r="P3132" s="113" t="s">
        <v>28</v>
      </c>
    </row>
    <row r="3133" spans="1:16" x14ac:dyDescent="0.2">
      <c r="A3133" s="459" t="s">
        <v>3295</v>
      </c>
      <c r="B3133" s="130" t="s">
        <v>3371</v>
      </c>
      <c r="C3133" s="694" t="s">
        <v>3478</v>
      </c>
      <c r="D3133" s="91">
        <v>150</v>
      </c>
      <c r="E3133" s="113" t="s">
        <v>26</v>
      </c>
      <c r="F3133" s="91">
        <v>30</v>
      </c>
      <c r="G3133" s="687" t="s">
        <v>27</v>
      </c>
      <c r="H3133" s="91" t="s">
        <v>28</v>
      </c>
      <c r="I3133" s="91" t="s">
        <v>41</v>
      </c>
      <c r="J3133" s="120" t="s">
        <v>76</v>
      </c>
      <c r="K3133" s="91"/>
      <c r="L3133" s="91"/>
      <c r="M3133" s="91" t="s">
        <v>32</v>
      </c>
      <c r="N3133" s="91" t="s">
        <v>368</v>
      </c>
      <c r="O3133" s="91">
        <v>24</v>
      </c>
      <c r="P3133" s="113" t="s">
        <v>76</v>
      </c>
    </row>
    <row r="3134" spans="1:16" x14ac:dyDescent="0.2">
      <c r="A3134" s="459" t="s">
        <v>3295</v>
      </c>
      <c r="B3134" s="130" t="s">
        <v>3371</v>
      </c>
      <c r="C3134" s="694" t="s">
        <v>3479</v>
      </c>
      <c r="D3134" s="91">
        <v>150</v>
      </c>
      <c r="E3134" s="113" t="s">
        <v>26</v>
      </c>
      <c r="F3134" s="91">
        <v>30</v>
      </c>
      <c r="G3134" s="687" t="s">
        <v>27</v>
      </c>
      <c r="H3134" s="91" t="s">
        <v>28</v>
      </c>
      <c r="I3134" s="91" t="s">
        <v>41</v>
      </c>
      <c r="J3134" s="120" t="s">
        <v>76</v>
      </c>
      <c r="K3134" s="91"/>
      <c r="L3134" s="91"/>
      <c r="M3134" s="91" t="s">
        <v>32</v>
      </c>
      <c r="N3134" s="91" t="s">
        <v>368</v>
      </c>
      <c r="O3134" s="91">
        <v>24</v>
      </c>
      <c r="P3134" s="113" t="s">
        <v>76</v>
      </c>
    </row>
    <row r="3135" spans="1:16" x14ac:dyDescent="0.2">
      <c r="A3135" s="459" t="s">
        <v>3295</v>
      </c>
      <c r="B3135" s="130" t="s">
        <v>3371</v>
      </c>
      <c r="C3135" s="696" t="s">
        <v>3480</v>
      </c>
      <c r="D3135" s="91">
        <v>150</v>
      </c>
      <c r="E3135" s="113" t="s">
        <v>26</v>
      </c>
      <c r="F3135" s="91">
        <v>30</v>
      </c>
      <c r="G3135" s="687" t="s">
        <v>27</v>
      </c>
      <c r="H3135" s="91" t="s">
        <v>28</v>
      </c>
      <c r="I3135" s="91" t="s">
        <v>41</v>
      </c>
      <c r="J3135" s="120" t="s">
        <v>76</v>
      </c>
      <c r="K3135" s="91"/>
      <c r="L3135" s="91"/>
      <c r="M3135" s="91" t="s">
        <v>32</v>
      </c>
      <c r="N3135" s="91" t="s">
        <v>368</v>
      </c>
      <c r="O3135" s="91">
        <v>24</v>
      </c>
      <c r="P3135" s="113" t="s">
        <v>76</v>
      </c>
    </row>
    <row r="3136" spans="1:16" x14ac:dyDescent="0.2">
      <c r="A3136" s="459" t="s">
        <v>3295</v>
      </c>
      <c r="B3136" s="130" t="s">
        <v>3371</v>
      </c>
      <c r="C3136" s="696" t="s">
        <v>3481</v>
      </c>
      <c r="D3136" s="91">
        <v>150</v>
      </c>
      <c r="E3136" s="113" t="s">
        <v>26</v>
      </c>
      <c r="F3136" s="91">
        <v>30</v>
      </c>
      <c r="G3136" s="687" t="s">
        <v>27</v>
      </c>
      <c r="H3136" s="91" t="s">
        <v>28</v>
      </c>
      <c r="I3136" s="91" t="s">
        <v>41</v>
      </c>
      <c r="J3136" s="120" t="s">
        <v>76</v>
      </c>
      <c r="K3136" s="91"/>
      <c r="L3136" s="91"/>
      <c r="M3136" s="91" t="s">
        <v>32</v>
      </c>
      <c r="N3136" s="91" t="s">
        <v>368</v>
      </c>
      <c r="O3136" s="91">
        <v>24</v>
      </c>
      <c r="P3136" s="113" t="s">
        <v>76</v>
      </c>
    </row>
    <row r="3137" spans="1:16" x14ac:dyDescent="0.2">
      <c r="A3137" s="459" t="s">
        <v>3295</v>
      </c>
      <c r="B3137" s="130" t="s">
        <v>3371</v>
      </c>
      <c r="C3137" s="696" t="s">
        <v>3482</v>
      </c>
      <c r="D3137" s="91">
        <v>150</v>
      </c>
      <c r="E3137" s="113" t="s">
        <v>26</v>
      </c>
      <c r="F3137" s="91">
        <v>30</v>
      </c>
      <c r="G3137" s="687" t="s">
        <v>27</v>
      </c>
      <c r="H3137" s="91" t="s">
        <v>28</v>
      </c>
      <c r="I3137" s="91" t="s">
        <v>41</v>
      </c>
      <c r="J3137" s="120" t="s">
        <v>76</v>
      </c>
      <c r="K3137" s="91"/>
      <c r="L3137" s="91"/>
      <c r="M3137" s="91" t="s">
        <v>32</v>
      </c>
      <c r="N3137" s="91" t="s">
        <v>368</v>
      </c>
      <c r="O3137" s="91">
        <v>24</v>
      </c>
      <c r="P3137" s="113" t="s">
        <v>76</v>
      </c>
    </row>
    <row r="3138" spans="1:16" x14ac:dyDescent="0.2">
      <c r="A3138" s="459" t="s">
        <v>3295</v>
      </c>
      <c r="B3138" s="130" t="s">
        <v>3371</v>
      </c>
      <c r="C3138" s="696" t="s">
        <v>3483</v>
      </c>
      <c r="D3138" s="91">
        <v>45</v>
      </c>
      <c r="E3138" s="113" t="s">
        <v>26</v>
      </c>
      <c r="F3138" s="91">
        <v>24</v>
      </c>
      <c r="G3138" s="687" t="s">
        <v>27</v>
      </c>
      <c r="H3138" s="91" t="s">
        <v>28</v>
      </c>
      <c r="I3138" s="91" t="s">
        <v>41</v>
      </c>
      <c r="J3138" s="120" t="s">
        <v>76</v>
      </c>
      <c r="K3138" s="91"/>
      <c r="L3138" s="91"/>
      <c r="M3138" s="91" t="s">
        <v>32</v>
      </c>
      <c r="N3138" s="91" t="s">
        <v>368</v>
      </c>
      <c r="O3138" s="91">
        <v>24</v>
      </c>
      <c r="P3138" s="113" t="s">
        <v>76</v>
      </c>
    </row>
    <row r="3139" spans="1:16" x14ac:dyDescent="0.2">
      <c r="A3139" s="459" t="s">
        <v>3295</v>
      </c>
      <c r="B3139" s="130" t="s">
        <v>3371</v>
      </c>
      <c r="C3139" s="696" t="s">
        <v>3484</v>
      </c>
      <c r="D3139" s="91">
        <v>45</v>
      </c>
      <c r="E3139" s="113" t="s">
        <v>26</v>
      </c>
      <c r="F3139" s="91">
        <v>24</v>
      </c>
      <c r="G3139" s="687" t="s">
        <v>27</v>
      </c>
      <c r="H3139" s="91" t="s">
        <v>28</v>
      </c>
      <c r="I3139" s="91" t="s">
        <v>41</v>
      </c>
      <c r="J3139" s="120" t="s">
        <v>76</v>
      </c>
      <c r="K3139" s="91"/>
      <c r="L3139" s="91"/>
      <c r="M3139" s="91" t="s">
        <v>32</v>
      </c>
      <c r="N3139" s="91" t="s">
        <v>368</v>
      </c>
      <c r="O3139" s="91">
        <v>24</v>
      </c>
      <c r="P3139" s="113" t="s">
        <v>28</v>
      </c>
    </row>
    <row r="3140" spans="1:16" x14ac:dyDescent="0.2">
      <c r="A3140" s="459" t="s">
        <v>3295</v>
      </c>
      <c r="B3140" s="130" t="s">
        <v>3371</v>
      </c>
      <c r="C3140" s="696" t="s">
        <v>3485</v>
      </c>
      <c r="D3140" s="91">
        <v>80</v>
      </c>
      <c r="E3140" s="113" t="s">
        <v>26</v>
      </c>
      <c r="F3140" s="91">
        <v>26</v>
      </c>
      <c r="G3140" s="687" t="s">
        <v>27</v>
      </c>
      <c r="H3140" s="91" t="s">
        <v>28</v>
      </c>
      <c r="I3140" s="91" t="s">
        <v>41</v>
      </c>
      <c r="J3140" s="120" t="s">
        <v>76</v>
      </c>
      <c r="K3140" s="91"/>
      <c r="L3140" s="91"/>
      <c r="M3140" s="91" t="s">
        <v>32</v>
      </c>
      <c r="N3140" s="91" t="s">
        <v>368</v>
      </c>
      <c r="O3140" s="91">
        <v>24</v>
      </c>
      <c r="P3140" s="113" t="s">
        <v>76</v>
      </c>
    </row>
    <row r="3141" spans="1:16" x14ac:dyDescent="0.2">
      <c r="A3141" s="459" t="s">
        <v>3295</v>
      </c>
      <c r="B3141" s="130" t="s">
        <v>3371</v>
      </c>
      <c r="C3141" s="696" t="s">
        <v>3486</v>
      </c>
      <c r="D3141" s="91">
        <v>45</v>
      </c>
      <c r="E3141" s="113" t="s">
        <v>26</v>
      </c>
      <c r="F3141" s="91">
        <v>24</v>
      </c>
      <c r="G3141" s="687" t="s">
        <v>27</v>
      </c>
      <c r="H3141" s="91" t="s">
        <v>28</v>
      </c>
      <c r="I3141" s="91" t="s">
        <v>41</v>
      </c>
      <c r="J3141" s="120" t="s">
        <v>76</v>
      </c>
      <c r="K3141" s="91"/>
      <c r="L3141" s="91"/>
      <c r="M3141" s="91" t="s">
        <v>32</v>
      </c>
      <c r="N3141" s="91" t="s">
        <v>368</v>
      </c>
      <c r="O3141" s="91">
        <v>24</v>
      </c>
      <c r="P3141" s="113" t="s">
        <v>28</v>
      </c>
    </row>
    <row r="3142" spans="1:16" x14ac:dyDescent="0.2">
      <c r="A3142" s="459" t="s">
        <v>3295</v>
      </c>
      <c r="B3142" s="130" t="s">
        <v>3371</v>
      </c>
      <c r="C3142" s="696" t="s">
        <v>3487</v>
      </c>
      <c r="D3142" s="91">
        <v>45</v>
      </c>
      <c r="E3142" s="113" t="s">
        <v>26</v>
      </c>
      <c r="F3142" s="91">
        <v>24</v>
      </c>
      <c r="G3142" s="687" t="s">
        <v>27</v>
      </c>
      <c r="H3142" s="91" t="s">
        <v>28</v>
      </c>
      <c r="I3142" s="91" t="s">
        <v>41</v>
      </c>
      <c r="J3142" s="120" t="s">
        <v>76</v>
      </c>
      <c r="K3142" s="91"/>
      <c r="L3142" s="91"/>
      <c r="M3142" s="91" t="s">
        <v>32</v>
      </c>
      <c r="N3142" s="91" t="s">
        <v>368</v>
      </c>
      <c r="O3142" s="91">
        <v>24</v>
      </c>
      <c r="P3142" s="113" t="s">
        <v>76</v>
      </c>
    </row>
    <row r="3143" spans="1:16" x14ac:dyDescent="0.2">
      <c r="A3143" s="459" t="s">
        <v>3295</v>
      </c>
      <c r="B3143" s="130" t="s">
        <v>3371</v>
      </c>
      <c r="C3143" s="696" t="s">
        <v>3488</v>
      </c>
      <c r="D3143" s="91">
        <v>45</v>
      </c>
      <c r="E3143" s="113" t="s">
        <v>26</v>
      </c>
      <c r="F3143" s="91">
        <v>24</v>
      </c>
      <c r="G3143" s="687" t="s">
        <v>27</v>
      </c>
      <c r="H3143" s="91" t="s">
        <v>28</v>
      </c>
      <c r="I3143" s="91" t="s">
        <v>41</v>
      </c>
      <c r="J3143" s="120" t="s">
        <v>76</v>
      </c>
      <c r="K3143" s="91"/>
      <c r="L3143" s="91"/>
      <c r="M3143" s="91" t="s">
        <v>32</v>
      </c>
      <c r="N3143" s="91" t="s">
        <v>368</v>
      </c>
      <c r="O3143" s="91">
        <v>24</v>
      </c>
      <c r="P3143" s="113" t="s">
        <v>28</v>
      </c>
    </row>
    <row r="3144" spans="1:16" x14ac:dyDescent="0.2">
      <c r="A3144" s="459" t="s">
        <v>3295</v>
      </c>
      <c r="B3144" s="130" t="s">
        <v>3371</v>
      </c>
      <c r="C3144" s="696" t="s">
        <v>3489</v>
      </c>
      <c r="D3144" s="91">
        <v>45</v>
      </c>
      <c r="E3144" s="113" t="s">
        <v>26</v>
      </c>
      <c r="F3144" s="91">
        <v>24</v>
      </c>
      <c r="G3144" s="687" t="s">
        <v>27</v>
      </c>
      <c r="H3144" s="91" t="s">
        <v>28</v>
      </c>
      <c r="I3144" s="91" t="s">
        <v>41</v>
      </c>
      <c r="J3144" s="120" t="s">
        <v>76</v>
      </c>
      <c r="K3144" s="91"/>
      <c r="L3144" s="91"/>
      <c r="M3144" s="91" t="s">
        <v>32</v>
      </c>
      <c r="N3144" s="91" t="s">
        <v>368</v>
      </c>
      <c r="O3144" s="91">
        <v>24</v>
      </c>
      <c r="P3144" s="113" t="s">
        <v>76</v>
      </c>
    </row>
    <row r="3145" spans="1:16" x14ac:dyDescent="0.2">
      <c r="A3145" s="459" t="s">
        <v>3295</v>
      </c>
      <c r="B3145" s="130" t="s">
        <v>3371</v>
      </c>
      <c r="C3145" s="696" t="s">
        <v>3490</v>
      </c>
      <c r="D3145" s="91">
        <v>45</v>
      </c>
      <c r="E3145" s="113" t="s">
        <v>26</v>
      </c>
      <c r="F3145" s="91">
        <v>24</v>
      </c>
      <c r="G3145" s="687" t="s">
        <v>27</v>
      </c>
      <c r="H3145" s="91" t="s">
        <v>28</v>
      </c>
      <c r="I3145" s="91" t="s">
        <v>41</v>
      </c>
      <c r="J3145" s="120" t="s">
        <v>76</v>
      </c>
      <c r="K3145" s="91"/>
      <c r="L3145" s="91"/>
      <c r="M3145" s="91" t="s">
        <v>32</v>
      </c>
      <c r="N3145" s="91" t="s">
        <v>368</v>
      </c>
      <c r="O3145" s="91">
        <v>24</v>
      </c>
      <c r="P3145" s="113" t="s">
        <v>76</v>
      </c>
    </row>
    <row r="3146" spans="1:16" x14ac:dyDescent="0.2">
      <c r="A3146" s="459" t="s">
        <v>3295</v>
      </c>
      <c r="B3146" s="130" t="s">
        <v>3371</v>
      </c>
      <c r="C3146" s="696" t="s">
        <v>3491</v>
      </c>
      <c r="D3146" s="91">
        <v>45</v>
      </c>
      <c r="E3146" s="113" t="s">
        <v>26</v>
      </c>
      <c r="F3146" s="91">
        <v>24</v>
      </c>
      <c r="G3146" s="687" t="s">
        <v>27</v>
      </c>
      <c r="H3146" s="91" t="s">
        <v>28</v>
      </c>
      <c r="I3146" s="91" t="s">
        <v>41</v>
      </c>
      <c r="J3146" s="120" t="s">
        <v>76</v>
      </c>
      <c r="K3146" s="91"/>
      <c r="L3146" s="91"/>
      <c r="M3146" s="91" t="s">
        <v>32</v>
      </c>
      <c r="N3146" s="91" t="s">
        <v>368</v>
      </c>
      <c r="O3146" s="91">
        <v>24</v>
      </c>
      <c r="P3146" s="113" t="s">
        <v>76</v>
      </c>
    </row>
    <row r="3147" spans="1:16" x14ac:dyDescent="0.2">
      <c r="A3147" s="459" t="s">
        <v>3295</v>
      </c>
      <c r="B3147" s="130" t="s">
        <v>3371</v>
      </c>
      <c r="C3147" s="696" t="s">
        <v>3492</v>
      </c>
      <c r="D3147" s="91">
        <v>45</v>
      </c>
      <c r="E3147" s="113" t="s">
        <v>26</v>
      </c>
      <c r="F3147" s="91">
        <v>24</v>
      </c>
      <c r="G3147" s="687" t="s">
        <v>27</v>
      </c>
      <c r="H3147" s="91" t="s">
        <v>28</v>
      </c>
      <c r="I3147" s="91" t="s">
        <v>41</v>
      </c>
      <c r="J3147" s="120" t="s">
        <v>76</v>
      </c>
      <c r="K3147" s="91"/>
      <c r="L3147" s="91"/>
      <c r="M3147" s="91" t="s">
        <v>32</v>
      </c>
      <c r="N3147" s="91" t="s">
        <v>368</v>
      </c>
      <c r="O3147" s="91">
        <v>24</v>
      </c>
      <c r="P3147" s="113" t="s">
        <v>76</v>
      </c>
    </row>
    <row r="3148" spans="1:16" x14ac:dyDescent="0.2">
      <c r="A3148" s="459" t="s">
        <v>3295</v>
      </c>
      <c r="B3148" s="130" t="s">
        <v>3371</v>
      </c>
      <c r="C3148" s="696" t="s">
        <v>3493</v>
      </c>
      <c r="D3148" s="91">
        <v>45</v>
      </c>
      <c r="E3148" s="113" t="s">
        <v>26</v>
      </c>
      <c r="F3148" s="91">
        <v>24</v>
      </c>
      <c r="G3148" s="687" t="s">
        <v>27</v>
      </c>
      <c r="H3148" s="91" t="s">
        <v>28</v>
      </c>
      <c r="I3148" s="91" t="s">
        <v>41</v>
      </c>
      <c r="J3148" s="120" t="s">
        <v>76</v>
      </c>
      <c r="K3148" s="91"/>
      <c r="L3148" s="91"/>
      <c r="M3148" s="91" t="s">
        <v>32</v>
      </c>
      <c r="N3148" s="91" t="s">
        <v>368</v>
      </c>
      <c r="O3148" s="91">
        <v>24</v>
      </c>
      <c r="P3148" s="113" t="s">
        <v>76</v>
      </c>
    </row>
    <row r="3149" spans="1:16" x14ac:dyDescent="0.2">
      <c r="A3149" s="459" t="s">
        <v>3295</v>
      </c>
      <c r="B3149" s="130" t="s">
        <v>3371</v>
      </c>
      <c r="C3149" s="696" t="s">
        <v>3494</v>
      </c>
      <c r="D3149" s="91">
        <v>45</v>
      </c>
      <c r="E3149" s="113" t="s">
        <v>26</v>
      </c>
      <c r="F3149" s="91">
        <v>24</v>
      </c>
      <c r="G3149" s="687" t="s">
        <v>27</v>
      </c>
      <c r="H3149" s="91" t="s">
        <v>28</v>
      </c>
      <c r="I3149" s="91" t="s">
        <v>41</v>
      </c>
      <c r="J3149" s="120" t="s">
        <v>76</v>
      </c>
      <c r="K3149" s="91"/>
      <c r="L3149" s="91"/>
      <c r="M3149" s="91" t="s">
        <v>32</v>
      </c>
      <c r="N3149" s="91" t="s">
        <v>368</v>
      </c>
      <c r="O3149" s="91">
        <v>24</v>
      </c>
      <c r="P3149" s="113" t="s">
        <v>76</v>
      </c>
    </row>
    <row r="3150" spans="1:16" x14ac:dyDescent="0.2">
      <c r="A3150" s="459" t="s">
        <v>3295</v>
      </c>
      <c r="B3150" s="130" t="s">
        <v>3371</v>
      </c>
      <c r="C3150" s="696" t="s">
        <v>3495</v>
      </c>
      <c r="D3150" s="91">
        <v>45</v>
      </c>
      <c r="E3150" s="113" t="s">
        <v>26</v>
      </c>
      <c r="F3150" s="91">
        <v>24</v>
      </c>
      <c r="G3150" s="687" t="s">
        <v>27</v>
      </c>
      <c r="H3150" s="91" t="s">
        <v>28</v>
      </c>
      <c r="I3150" s="91" t="s">
        <v>41</v>
      </c>
      <c r="J3150" s="120" t="s">
        <v>76</v>
      </c>
      <c r="K3150" s="91"/>
      <c r="L3150" s="91"/>
      <c r="M3150" s="91" t="s">
        <v>32</v>
      </c>
      <c r="N3150" s="91" t="s">
        <v>368</v>
      </c>
      <c r="O3150" s="91">
        <v>24</v>
      </c>
      <c r="P3150" s="113" t="s">
        <v>76</v>
      </c>
    </row>
    <row r="3151" spans="1:16" x14ac:dyDescent="0.2">
      <c r="A3151" s="459" t="s">
        <v>3295</v>
      </c>
      <c r="B3151" s="130" t="s">
        <v>3371</v>
      </c>
      <c r="C3151" s="696" t="s">
        <v>3496</v>
      </c>
      <c r="D3151" s="91">
        <v>45</v>
      </c>
      <c r="E3151" s="113" t="s">
        <v>26</v>
      </c>
      <c r="F3151" s="91">
        <v>24</v>
      </c>
      <c r="G3151" s="687" t="s">
        <v>27</v>
      </c>
      <c r="H3151" s="91" t="s">
        <v>28</v>
      </c>
      <c r="I3151" s="91" t="s">
        <v>41</v>
      </c>
      <c r="J3151" s="120" t="s">
        <v>76</v>
      </c>
      <c r="K3151" s="91"/>
      <c r="L3151" s="91"/>
      <c r="M3151" s="91" t="s">
        <v>32</v>
      </c>
      <c r="N3151" s="91" t="s">
        <v>368</v>
      </c>
      <c r="O3151" s="91">
        <v>24</v>
      </c>
      <c r="P3151" s="113" t="s">
        <v>76</v>
      </c>
    </row>
    <row r="3152" spans="1:16" x14ac:dyDescent="0.2">
      <c r="A3152" s="459" t="s">
        <v>3295</v>
      </c>
      <c r="B3152" s="130" t="s">
        <v>3371</v>
      </c>
      <c r="C3152" s="696" t="s">
        <v>3497</v>
      </c>
      <c r="D3152" s="91">
        <v>45</v>
      </c>
      <c r="E3152" s="113" t="s">
        <v>26</v>
      </c>
      <c r="F3152" s="91">
        <v>24</v>
      </c>
      <c r="G3152" s="687" t="s">
        <v>27</v>
      </c>
      <c r="H3152" s="91" t="s">
        <v>28</v>
      </c>
      <c r="I3152" s="91" t="s">
        <v>41</v>
      </c>
      <c r="J3152" s="120" t="s">
        <v>76</v>
      </c>
      <c r="K3152" s="91"/>
      <c r="L3152" s="91"/>
      <c r="M3152" s="91" t="s">
        <v>32</v>
      </c>
      <c r="N3152" s="91" t="s">
        <v>368</v>
      </c>
      <c r="O3152" s="91">
        <v>24</v>
      </c>
      <c r="P3152" s="113" t="s">
        <v>76</v>
      </c>
    </row>
    <row r="3153" spans="1:16" x14ac:dyDescent="0.2">
      <c r="A3153" s="459" t="s">
        <v>3295</v>
      </c>
      <c r="B3153" s="130" t="s">
        <v>3371</v>
      </c>
      <c r="C3153" s="696" t="s">
        <v>3498</v>
      </c>
      <c r="D3153" s="91">
        <v>45</v>
      </c>
      <c r="E3153" s="113" t="s">
        <v>26</v>
      </c>
      <c r="F3153" s="91">
        <v>24</v>
      </c>
      <c r="G3153" s="687" t="s">
        <v>27</v>
      </c>
      <c r="H3153" s="91" t="s">
        <v>28</v>
      </c>
      <c r="I3153" s="91" t="s">
        <v>41</v>
      </c>
      <c r="J3153" s="120" t="s">
        <v>76</v>
      </c>
      <c r="K3153" s="91"/>
      <c r="L3153" s="91"/>
      <c r="M3153" s="91" t="s">
        <v>32</v>
      </c>
      <c r="N3153" s="91" t="s">
        <v>368</v>
      </c>
      <c r="O3153" s="91">
        <v>24</v>
      </c>
      <c r="P3153" s="113" t="s">
        <v>76</v>
      </c>
    </row>
    <row r="3154" spans="1:16" x14ac:dyDescent="0.2">
      <c r="A3154" s="459" t="s">
        <v>3295</v>
      </c>
      <c r="B3154" s="130" t="s">
        <v>3371</v>
      </c>
      <c r="C3154" s="696" t="s">
        <v>3499</v>
      </c>
      <c r="D3154" s="91">
        <v>80</v>
      </c>
      <c r="E3154" s="113" t="s">
        <v>26</v>
      </c>
      <c r="F3154" s="91">
        <v>26</v>
      </c>
      <c r="G3154" s="687" t="s">
        <v>27</v>
      </c>
      <c r="H3154" s="91" t="s">
        <v>28</v>
      </c>
      <c r="I3154" s="91" t="s">
        <v>41</v>
      </c>
      <c r="J3154" s="120" t="s">
        <v>76</v>
      </c>
      <c r="K3154" s="91"/>
      <c r="L3154" s="91"/>
      <c r="M3154" s="91" t="s">
        <v>32</v>
      </c>
      <c r="N3154" s="91" t="s">
        <v>368</v>
      </c>
      <c r="O3154" s="91">
        <v>24</v>
      </c>
      <c r="P3154" s="113" t="s">
        <v>76</v>
      </c>
    </row>
    <row r="3155" spans="1:16" x14ac:dyDescent="0.2">
      <c r="A3155" s="459" t="s">
        <v>3295</v>
      </c>
      <c r="B3155" s="130" t="s">
        <v>3371</v>
      </c>
      <c r="C3155" s="696" t="s">
        <v>3500</v>
      </c>
      <c r="D3155" s="91">
        <v>45</v>
      </c>
      <c r="E3155" s="113" t="s">
        <v>26</v>
      </c>
      <c r="F3155" s="91">
        <v>24</v>
      </c>
      <c r="G3155" s="687" t="s">
        <v>27</v>
      </c>
      <c r="H3155" s="91" t="s">
        <v>28</v>
      </c>
      <c r="I3155" s="91" t="s">
        <v>41</v>
      </c>
      <c r="J3155" s="120" t="s">
        <v>76</v>
      </c>
      <c r="K3155" s="91"/>
      <c r="L3155" s="91"/>
      <c r="M3155" s="91" t="s">
        <v>32</v>
      </c>
      <c r="N3155" s="91" t="s">
        <v>368</v>
      </c>
      <c r="O3155" s="91">
        <v>24</v>
      </c>
      <c r="P3155" s="113" t="s">
        <v>76</v>
      </c>
    </row>
    <row r="3156" spans="1:16" x14ac:dyDescent="0.2">
      <c r="A3156" s="459" t="s">
        <v>3295</v>
      </c>
      <c r="B3156" s="130" t="s">
        <v>3371</v>
      </c>
      <c r="C3156" s="696" t="s">
        <v>3501</v>
      </c>
      <c r="D3156" s="91">
        <v>45</v>
      </c>
      <c r="E3156" s="113" t="s">
        <v>26</v>
      </c>
      <c r="F3156" s="91">
        <v>24</v>
      </c>
      <c r="G3156" s="687" t="s">
        <v>27</v>
      </c>
      <c r="H3156" s="91" t="s">
        <v>28</v>
      </c>
      <c r="I3156" s="91" t="s">
        <v>41</v>
      </c>
      <c r="J3156" s="120" t="s">
        <v>76</v>
      </c>
      <c r="K3156" s="91"/>
      <c r="L3156" s="91"/>
      <c r="M3156" s="91" t="s">
        <v>32</v>
      </c>
      <c r="N3156" s="91" t="s">
        <v>368</v>
      </c>
      <c r="O3156" s="91">
        <v>24</v>
      </c>
      <c r="P3156" s="113" t="s">
        <v>76</v>
      </c>
    </row>
    <row r="3157" spans="1:16" x14ac:dyDescent="0.2">
      <c r="A3157" s="459" t="s">
        <v>3295</v>
      </c>
      <c r="B3157" s="130" t="s">
        <v>3371</v>
      </c>
      <c r="C3157" s="696" t="s">
        <v>3502</v>
      </c>
      <c r="D3157" s="91">
        <v>45</v>
      </c>
      <c r="E3157" s="113" t="s">
        <v>26</v>
      </c>
      <c r="F3157" s="91">
        <v>24</v>
      </c>
      <c r="G3157" s="687" t="s">
        <v>27</v>
      </c>
      <c r="H3157" s="91" t="s">
        <v>28</v>
      </c>
      <c r="I3157" s="91" t="s">
        <v>41</v>
      </c>
      <c r="J3157" s="120" t="s">
        <v>76</v>
      </c>
      <c r="K3157" s="91"/>
      <c r="L3157" s="91"/>
      <c r="M3157" s="91" t="s">
        <v>32</v>
      </c>
      <c r="N3157" s="91" t="s">
        <v>368</v>
      </c>
      <c r="O3157" s="91">
        <v>24</v>
      </c>
      <c r="P3157" s="113" t="s">
        <v>76</v>
      </c>
    </row>
    <row r="3158" spans="1:16" x14ac:dyDescent="0.2">
      <c r="A3158" s="459" t="s">
        <v>3295</v>
      </c>
      <c r="B3158" s="130" t="s">
        <v>3371</v>
      </c>
      <c r="C3158" s="696" t="s">
        <v>3503</v>
      </c>
      <c r="D3158" s="91">
        <v>45</v>
      </c>
      <c r="E3158" s="113" t="s">
        <v>26</v>
      </c>
      <c r="F3158" s="91">
        <v>24</v>
      </c>
      <c r="G3158" s="687" t="s">
        <v>27</v>
      </c>
      <c r="H3158" s="91" t="s">
        <v>28</v>
      </c>
      <c r="I3158" s="91" t="s">
        <v>41</v>
      </c>
      <c r="J3158" s="120" t="s">
        <v>76</v>
      </c>
      <c r="K3158" s="91"/>
      <c r="L3158" s="91"/>
      <c r="M3158" s="91" t="s">
        <v>32</v>
      </c>
      <c r="N3158" s="91" t="s">
        <v>368</v>
      </c>
      <c r="O3158" s="91">
        <v>24</v>
      </c>
      <c r="P3158" s="113" t="s">
        <v>76</v>
      </c>
    </row>
    <row r="3159" spans="1:16" x14ac:dyDescent="0.2">
      <c r="A3159" s="459" t="s">
        <v>3295</v>
      </c>
      <c r="B3159" s="130" t="s">
        <v>3371</v>
      </c>
      <c r="C3159" s="696" t="s">
        <v>3504</v>
      </c>
      <c r="D3159" s="91">
        <v>45</v>
      </c>
      <c r="E3159" s="113" t="s">
        <v>26</v>
      </c>
      <c r="F3159" s="91">
        <v>24</v>
      </c>
      <c r="G3159" s="687" t="s">
        <v>27</v>
      </c>
      <c r="H3159" s="91" t="s">
        <v>28</v>
      </c>
      <c r="I3159" s="91" t="s">
        <v>41</v>
      </c>
      <c r="J3159" s="120" t="s">
        <v>76</v>
      </c>
      <c r="K3159" s="91"/>
      <c r="L3159" s="91"/>
      <c r="M3159" s="91" t="s">
        <v>32</v>
      </c>
      <c r="N3159" s="91" t="s">
        <v>368</v>
      </c>
      <c r="O3159" s="91">
        <v>24</v>
      </c>
      <c r="P3159" s="113" t="s">
        <v>28</v>
      </c>
    </row>
    <row r="3160" spans="1:16" x14ac:dyDescent="0.2">
      <c r="A3160" s="459" t="s">
        <v>3295</v>
      </c>
      <c r="B3160" s="130" t="s">
        <v>3371</v>
      </c>
      <c r="C3160" s="696" t="s">
        <v>3505</v>
      </c>
      <c r="D3160" s="91">
        <v>45</v>
      </c>
      <c r="E3160" s="113" t="s">
        <v>26</v>
      </c>
      <c r="F3160" s="91">
        <v>24</v>
      </c>
      <c r="G3160" s="687" t="s">
        <v>27</v>
      </c>
      <c r="H3160" s="91" t="s">
        <v>28</v>
      </c>
      <c r="I3160" s="91" t="s">
        <v>41</v>
      </c>
      <c r="J3160" s="120" t="s">
        <v>76</v>
      </c>
      <c r="K3160" s="91"/>
      <c r="L3160" s="91"/>
      <c r="M3160" s="91" t="s">
        <v>32</v>
      </c>
      <c r="N3160" s="91" t="s">
        <v>368</v>
      </c>
      <c r="O3160" s="91">
        <v>24</v>
      </c>
      <c r="P3160" s="113" t="s">
        <v>76</v>
      </c>
    </row>
    <row r="3161" spans="1:16" x14ac:dyDescent="0.2">
      <c r="A3161" s="459" t="s">
        <v>3295</v>
      </c>
      <c r="B3161" s="130" t="s">
        <v>3371</v>
      </c>
      <c r="C3161" s="696" t="s">
        <v>3506</v>
      </c>
      <c r="D3161" s="91">
        <v>45</v>
      </c>
      <c r="E3161" s="113" t="s">
        <v>26</v>
      </c>
      <c r="F3161" s="91">
        <v>24</v>
      </c>
      <c r="G3161" s="687" t="s">
        <v>27</v>
      </c>
      <c r="H3161" s="91" t="s">
        <v>28</v>
      </c>
      <c r="I3161" s="91" t="s">
        <v>41</v>
      </c>
      <c r="J3161" s="120" t="s">
        <v>76</v>
      </c>
      <c r="K3161" s="91"/>
      <c r="L3161" s="91"/>
      <c r="M3161" s="91" t="s">
        <v>32</v>
      </c>
      <c r="N3161" s="91" t="s">
        <v>368</v>
      </c>
      <c r="O3161" s="91">
        <v>24</v>
      </c>
      <c r="P3161" s="113" t="s">
        <v>76</v>
      </c>
    </row>
    <row r="3162" spans="1:16" x14ac:dyDescent="0.2">
      <c r="A3162" s="459" t="s">
        <v>3295</v>
      </c>
      <c r="B3162" s="130" t="s">
        <v>3371</v>
      </c>
      <c r="C3162" s="696" t="s">
        <v>3507</v>
      </c>
      <c r="D3162" s="91">
        <v>45</v>
      </c>
      <c r="E3162" s="113" t="s">
        <v>26</v>
      </c>
      <c r="F3162" s="91">
        <v>24</v>
      </c>
      <c r="G3162" s="687" t="s">
        <v>27</v>
      </c>
      <c r="H3162" s="91" t="s">
        <v>28</v>
      </c>
      <c r="I3162" s="91" t="s">
        <v>41</v>
      </c>
      <c r="J3162" s="120" t="s">
        <v>76</v>
      </c>
      <c r="K3162" s="91"/>
      <c r="L3162" s="91"/>
      <c r="M3162" s="91" t="s">
        <v>32</v>
      </c>
      <c r="N3162" s="91" t="s">
        <v>368</v>
      </c>
      <c r="O3162" s="91">
        <v>24</v>
      </c>
      <c r="P3162" s="113" t="s">
        <v>76</v>
      </c>
    </row>
    <row r="3163" spans="1:16" x14ac:dyDescent="0.2">
      <c r="A3163" s="459" t="s">
        <v>3295</v>
      </c>
      <c r="B3163" s="130" t="s">
        <v>3371</v>
      </c>
      <c r="C3163" s="696" t="s">
        <v>3508</v>
      </c>
      <c r="D3163" s="91">
        <v>150</v>
      </c>
      <c r="E3163" s="113" t="s">
        <v>26</v>
      </c>
      <c r="F3163" s="91">
        <v>75</v>
      </c>
      <c r="G3163" s="687" t="s">
        <v>27</v>
      </c>
      <c r="H3163" s="91" t="s">
        <v>28</v>
      </c>
      <c r="I3163" s="91" t="s">
        <v>41</v>
      </c>
      <c r="J3163" s="120" t="s">
        <v>76</v>
      </c>
      <c r="K3163" s="91"/>
      <c r="L3163" s="91"/>
      <c r="M3163" s="91" t="s">
        <v>32</v>
      </c>
      <c r="N3163" s="91" t="s">
        <v>368</v>
      </c>
      <c r="O3163" s="91">
        <v>24</v>
      </c>
      <c r="P3163" s="113" t="s">
        <v>76</v>
      </c>
    </row>
    <row r="3164" spans="1:16" x14ac:dyDescent="0.2">
      <c r="A3164" s="459" t="s">
        <v>3295</v>
      </c>
      <c r="B3164" s="130" t="s">
        <v>3371</v>
      </c>
      <c r="C3164" s="696" t="s">
        <v>3509</v>
      </c>
      <c r="D3164" s="91">
        <v>45</v>
      </c>
      <c r="E3164" s="113" t="s">
        <v>26</v>
      </c>
      <c r="F3164" s="91">
        <v>24</v>
      </c>
      <c r="G3164" s="687" t="s">
        <v>27</v>
      </c>
      <c r="H3164" s="91" t="s">
        <v>28</v>
      </c>
      <c r="I3164" s="91" t="s">
        <v>41</v>
      </c>
      <c r="J3164" s="120" t="s">
        <v>76</v>
      </c>
      <c r="K3164" s="91"/>
      <c r="L3164" s="91"/>
      <c r="M3164" s="91" t="s">
        <v>32</v>
      </c>
      <c r="N3164" s="91" t="s">
        <v>368</v>
      </c>
      <c r="O3164" s="91">
        <v>24</v>
      </c>
      <c r="P3164" s="113" t="s">
        <v>76</v>
      </c>
    </row>
    <row r="3165" spans="1:16" x14ac:dyDescent="0.2">
      <c r="A3165" s="459" t="s">
        <v>3295</v>
      </c>
      <c r="B3165" s="130" t="s">
        <v>3371</v>
      </c>
      <c r="C3165" s="696" t="s">
        <v>3510</v>
      </c>
      <c r="D3165" s="91">
        <v>45</v>
      </c>
      <c r="E3165" s="113" t="s">
        <v>26</v>
      </c>
      <c r="F3165" s="91">
        <v>24</v>
      </c>
      <c r="G3165" s="687" t="s">
        <v>27</v>
      </c>
      <c r="H3165" s="91" t="s">
        <v>28</v>
      </c>
      <c r="I3165" s="91" t="s">
        <v>41</v>
      </c>
      <c r="J3165" s="120" t="s">
        <v>76</v>
      </c>
      <c r="K3165" s="91"/>
      <c r="L3165" s="91"/>
      <c r="M3165" s="91" t="s">
        <v>32</v>
      </c>
      <c r="N3165" s="91" t="s">
        <v>368</v>
      </c>
      <c r="O3165" s="91">
        <v>24</v>
      </c>
      <c r="P3165" s="113" t="s">
        <v>28</v>
      </c>
    </row>
    <row r="3166" spans="1:16" x14ac:dyDescent="0.2">
      <c r="A3166" s="459" t="s">
        <v>3295</v>
      </c>
      <c r="B3166" s="130" t="s">
        <v>3371</v>
      </c>
      <c r="C3166" s="696" t="s">
        <v>3511</v>
      </c>
      <c r="D3166" s="91">
        <v>45</v>
      </c>
      <c r="E3166" s="113" t="s">
        <v>26</v>
      </c>
      <c r="F3166" s="91">
        <v>24</v>
      </c>
      <c r="G3166" s="687" t="s">
        <v>27</v>
      </c>
      <c r="H3166" s="91" t="s">
        <v>28</v>
      </c>
      <c r="I3166" s="91" t="s">
        <v>41</v>
      </c>
      <c r="J3166" s="120" t="s">
        <v>76</v>
      </c>
      <c r="K3166" s="91"/>
      <c r="L3166" s="91"/>
      <c r="M3166" s="91" t="s">
        <v>32</v>
      </c>
      <c r="N3166" s="91" t="s">
        <v>368</v>
      </c>
      <c r="O3166" s="91">
        <v>24</v>
      </c>
      <c r="P3166" s="113" t="s">
        <v>28</v>
      </c>
    </row>
    <row r="3167" spans="1:16" x14ac:dyDescent="0.2">
      <c r="A3167" s="459" t="s">
        <v>3295</v>
      </c>
      <c r="B3167" s="130" t="s">
        <v>3371</v>
      </c>
      <c r="C3167" s="696" t="s">
        <v>3512</v>
      </c>
      <c r="D3167" s="91">
        <v>45</v>
      </c>
      <c r="E3167" s="113" t="s">
        <v>26</v>
      </c>
      <c r="F3167" s="91">
        <v>24</v>
      </c>
      <c r="G3167" s="687" t="s">
        <v>27</v>
      </c>
      <c r="H3167" s="91" t="s">
        <v>28</v>
      </c>
      <c r="I3167" s="91" t="s">
        <v>41</v>
      </c>
      <c r="J3167" s="120" t="s">
        <v>76</v>
      </c>
      <c r="K3167" s="91"/>
      <c r="L3167" s="91"/>
      <c r="M3167" s="91" t="s">
        <v>32</v>
      </c>
      <c r="N3167" s="91" t="s">
        <v>368</v>
      </c>
      <c r="O3167" s="91">
        <v>24</v>
      </c>
      <c r="P3167" s="113" t="s">
        <v>76</v>
      </c>
    </row>
    <row r="3168" spans="1:16" x14ac:dyDescent="0.2">
      <c r="A3168" s="459" t="s">
        <v>3295</v>
      </c>
      <c r="B3168" s="130" t="s">
        <v>3371</v>
      </c>
      <c r="C3168" s="696" t="s">
        <v>3513</v>
      </c>
      <c r="D3168" s="91">
        <v>45</v>
      </c>
      <c r="E3168" s="113" t="s">
        <v>26</v>
      </c>
      <c r="F3168" s="91">
        <v>24</v>
      </c>
      <c r="G3168" s="687" t="s">
        <v>27</v>
      </c>
      <c r="H3168" s="91" t="s">
        <v>28</v>
      </c>
      <c r="I3168" s="91" t="s">
        <v>41</v>
      </c>
      <c r="J3168" s="120" t="s">
        <v>76</v>
      </c>
      <c r="K3168" s="91"/>
      <c r="L3168" s="91"/>
      <c r="M3168" s="91" t="s">
        <v>32</v>
      </c>
      <c r="N3168" s="91" t="s">
        <v>368</v>
      </c>
      <c r="O3168" s="91">
        <v>24</v>
      </c>
      <c r="P3168" s="113" t="s">
        <v>76</v>
      </c>
    </row>
    <row r="3169" spans="1:16" x14ac:dyDescent="0.2">
      <c r="A3169" s="459" t="s">
        <v>3295</v>
      </c>
      <c r="B3169" s="130" t="s">
        <v>3371</v>
      </c>
      <c r="C3169" s="696" t="s">
        <v>3514</v>
      </c>
      <c r="D3169" s="91">
        <v>45</v>
      </c>
      <c r="E3169" s="113" t="s">
        <v>26</v>
      </c>
      <c r="F3169" s="91">
        <v>24</v>
      </c>
      <c r="G3169" s="687" t="s">
        <v>27</v>
      </c>
      <c r="H3169" s="91" t="s">
        <v>28</v>
      </c>
      <c r="I3169" s="91" t="s">
        <v>41</v>
      </c>
      <c r="J3169" s="120" t="s">
        <v>76</v>
      </c>
      <c r="K3169" s="91"/>
      <c r="L3169" s="91"/>
      <c r="M3169" s="91" t="s">
        <v>32</v>
      </c>
      <c r="N3169" s="91" t="s">
        <v>368</v>
      </c>
      <c r="O3169" s="91">
        <v>24</v>
      </c>
      <c r="P3169" s="113" t="s">
        <v>76</v>
      </c>
    </row>
    <row r="3170" spans="1:16" x14ac:dyDescent="0.2">
      <c r="A3170" s="459" t="s">
        <v>3295</v>
      </c>
      <c r="B3170" s="130" t="s">
        <v>3371</v>
      </c>
      <c r="C3170" s="696" t="s">
        <v>3515</v>
      </c>
      <c r="D3170" s="91">
        <v>45</v>
      </c>
      <c r="E3170" s="113" t="s">
        <v>26</v>
      </c>
      <c r="F3170" s="91">
        <v>24</v>
      </c>
      <c r="G3170" s="687" t="s">
        <v>27</v>
      </c>
      <c r="H3170" s="91" t="s">
        <v>28</v>
      </c>
      <c r="I3170" s="91" t="s">
        <v>41</v>
      </c>
      <c r="J3170" s="120" t="s">
        <v>76</v>
      </c>
      <c r="K3170" s="91"/>
      <c r="L3170" s="91"/>
      <c r="M3170" s="91" t="s">
        <v>32</v>
      </c>
      <c r="N3170" s="91" t="s">
        <v>368</v>
      </c>
      <c r="O3170" s="91">
        <v>24</v>
      </c>
      <c r="P3170" s="113" t="s">
        <v>28</v>
      </c>
    </row>
    <row r="3171" spans="1:16" x14ac:dyDescent="0.2">
      <c r="A3171" s="459" t="s">
        <v>3295</v>
      </c>
      <c r="B3171" s="130" t="s">
        <v>3371</v>
      </c>
      <c r="C3171" s="696" t="s">
        <v>3516</v>
      </c>
      <c r="D3171" s="91">
        <v>45</v>
      </c>
      <c r="E3171" s="113" t="s">
        <v>26</v>
      </c>
      <c r="F3171" s="91">
        <v>24</v>
      </c>
      <c r="G3171" s="687" t="s">
        <v>27</v>
      </c>
      <c r="H3171" s="91" t="s">
        <v>28</v>
      </c>
      <c r="I3171" s="91" t="s">
        <v>41</v>
      </c>
      <c r="J3171" s="120" t="s">
        <v>76</v>
      </c>
      <c r="K3171" s="91"/>
      <c r="L3171" s="91"/>
      <c r="M3171" s="91" t="s">
        <v>32</v>
      </c>
      <c r="N3171" s="91" t="s">
        <v>368</v>
      </c>
      <c r="O3171" s="91">
        <v>24</v>
      </c>
      <c r="P3171" s="113" t="s">
        <v>76</v>
      </c>
    </row>
    <row r="3172" spans="1:16" x14ac:dyDescent="0.2">
      <c r="A3172" s="459" t="s">
        <v>3295</v>
      </c>
      <c r="B3172" s="130" t="s">
        <v>3371</v>
      </c>
      <c r="C3172" s="696" t="s">
        <v>3517</v>
      </c>
      <c r="D3172" s="91">
        <v>45</v>
      </c>
      <c r="E3172" s="113" t="s">
        <v>26</v>
      </c>
      <c r="F3172" s="91">
        <v>24</v>
      </c>
      <c r="G3172" s="687" t="s">
        <v>27</v>
      </c>
      <c r="H3172" s="91" t="s">
        <v>28</v>
      </c>
      <c r="I3172" s="91" t="s">
        <v>41</v>
      </c>
      <c r="J3172" s="120" t="s">
        <v>76</v>
      </c>
      <c r="K3172" s="91"/>
      <c r="L3172" s="91"/>
      <c r="M3172" s="91" t="s">
        <v>32</v>
      </c>
      <c r="N3172" s="91" t="s">
        <v>368</v>
      </c>
      <c r="O3172" s="91">
        <v>24</v>
      </c>
      <c r="P3172" s="113" t="s">
        <v>76</v>
      </c>
    </row>
    <row r="3173" spans="1:16" x14ac:dyDescent="0.2">
      <c r="A3173" s="459" t="s">
        <v>3295</v>
      </c>
      <c r="B3173" s="130" t="s">
        <v>3371</v>
      </c>
      <c r="C3173" s="696" t="s">
        <v>3518</v>
      </c>
      <c r="D3173" s="91">
        <v>45</v>
      </c>
      <c r="E3173" s="113" t="s">
        <v>26</v>
      </c>
      <c r="F3173" s="91">
        <v>24</v>
      </c>
      <c r="G3173" s="687" t="s">
        <v>27</v>
      </c>
      <c r="H3173" s="91" t="s">
        <v>28</v>
      </c>
      <c r="I3173" s="91" t="s">
        <v>41</v>
      </c>
      <c r="J3173" s="120" t="s">
        <v>76</v>
      </c>
      <c r="K3173" s="91"/>
      <c r="L3173" s="91"/>
      <c r="M3173" s="91" t="s">
        <v>32</v>
      </c>
      <c r="N3173" s="91" t="s">
        <v>368</v>
      </c>
      <c r="O3173" s="91">
        <v>24</v>
      </c>
      <c r="P3173" s="113" t="s">
        <v>28</v>
      </c>
    </row>
    <row r="3174" spans="1:16" x14ac:dyDescent="0.2">
      <c r="A3174" s="459" t="s">
        <v>3295</v>
      </c>
      <c r="B3174" s="130" t="s">
        <v>3371</v>
      </c>
      <c r="C3174" s="696" t="s">
        <v>3519</v>
      </c>
      <c r="D3174" s="91">
        <v>45</v>
      </c>
      <c r="E3174" s="113" t="s">
        <v>26</v>
      </c>
      <c r="F3174" s="91">
        <v>24</v>
      </c>
      <c r="G3174" s="687" t="s">
        <v>27</v>
      </c>
      <c r="H3174" s="91" t="s">
        <v>28</v>
      </c>
      <c r="I3174" s="91" t="s">
        <v>41</v>
      </c>
      <c r="J3174" s="120" t="s">
        <v>76</v>
      </c>
      <c r="K3174" s="91"/>
      <c r="L3174" s="91"/>
      <c r="M3174" s="91" t="s">
        <v>32</v>
      </c>
      <c r="N3174" s="91" t="s">
        <v>368</v>
      </c>
      <c r="O3174" s="91">
        <v>24</v>
      </c>
      <c r="P3174" s="113" t="s">
        <v>76</v>
      </c>
    </row>
    <row r="3175" spans="1:16" x14ac:dyDescent="0.2">
      <c r="A3175" s="459" t="s">
        <v>3295</v>
      </c>
      <c r="B3175" s="130" t="s">
        <v>3371</v>
      </c>
      <c r="C3175" s="696" t="s">
        <v>3520</v>
      </c>
      <c r="D3175" s="91">
        <v>45</v>
      </c>
      <c r="E3175" s="113" t="s">
        <v>26</v>
      </c>
      <c r="F3175" s="91">
        <v>24</v>
      </c>
      <c r="G3175" s="687" t="s">
        <v>27</v>
      </c>
      <c r="H3175" s="91" t="s">
        <v>28</v>
      </c>
      <c r="I3175" s="91" t="s">
        <v>41</v>
      </c>
      <c r="J3175" s="120" t="s">
        <v>76</v>
      </c>
      <c r="K3175" s="91"/>
      <c r="L3175" s="91"/>
      <c r="M3175" s="91" t="s">
        <v>32</v>
      </c>
      <c r="N3175" s="91" t="s">
        <v>368</v>
      </c>
      <c r="O3175" s="91">
        <v>24</v>
      </c>
      <c r="P3175" s="113" t="s">
        <v>76</v>
      </c>
    </row>
    <row r="3176" spans="1:16" x14ac:dyDescent="0.2">
      <c r="A3176" s="459" t="s">
        <v>3295</v>
      </c>
      <c r="B3176" s="130" t="s">
        <v>3371</v>
      </c>
      <c r="C3176" s="696" t="s">
        <v>3521</v>
      </c>
      <c r="D3176" s="91">
        <v>45</v>
      </c>
      <c r="E3176" s="113" t="s">
        <v>26</v>
      </c>
      <c r="F3176" s="91">
        <v>24</v>
      </c>
      <c r="G3176" s="687" t="s">
        <v>27</v>
      </c>
      <c r="H3176" s="91" t="s">
        <v>28</v>
      </c>
      <c r="I3176" s="91" t="s">
        <v>41</v>
      </c>
      <c r="J3176" s="120" t="s">
        <v>76</v>
      </c>
      <c r="K3176" s="91"/>
      <c r="L3176" s="91"/>
      <c r="M3176" s="91" t="s">
        <v>32</v>
      </c>
      <c r="N3176" s="91" t="s">
        <v>368</v>
      </c>
      <c r="O3176" s="91">
        <v>24</v>
      </c>
      <c r="P3176" s="113" t="s">
        <v>76</v>
      </c>
    </row>
    <row r="3177" spans="1:16" x14ac:dyDescent="0.2">
      <c r="A3177" s="459" t="s">
        <v>3295</v>
      </c>
      <c r="B3177" s="130" t="s">
        <v>3371</v>
      </c>
      <c r="C3177" s="696" t="s">
        <v>3522</v>
      </c>
      <c r="D3177" s="91">
        <v>45</v>
      </c>
      <c r="E3177" s="113" t="s">
        <v>26</v>
      </c>
      <c r="F3177" s="91">
        <v>24</v>
      </c>
      <c r="G3177" s="687" t="s">
        <v>27</v>
      </c>
      <c r="H3177" s="91" t="s">
        <v>28</v>
      </c>
      <c r="I3177" s="91" t="s">
        <v>41</v>
      </c>
      <c r="J3177" s="120" t="s">
        <v>76</v>
      </c>
      <c r="K3177" s="91"/>
      <c r="L3177" s="91"/>
      <c r="M3177" s="91" t="s">
        <v>32</v>
      </c>
      <c r="N3177" s="91" t="s">
        <v>368</v>
      </c>
      <c r="O3177" s="91">
        <v>24</v>
      </c>
      <c r="P3177" s="113" t="s">
        <v>76</v>
      </c>
    </row>
    <row r="3178" spans="1:16" x14ac:dyDescent="0.2">
      <c r="A3178" s="459" t="s">
        <v>3295</v>
      </c>
      <c r="B3178" s="130" t="s">
        <v>3371</v>
      </c>
      <c r="C3178" s="696" t="s">
        <v>3523</v>
      </c>
      <c r="D3178" s="91">
        <v>45</v>
      </c>
      <c r="E3178" s="113" t="s">
        <v>26</v>
      </c>
      <c r="F3178" s="91">
        <v>24</v>
      </c>
      <c r="G3178" s="687" t="s">
        <v>27</v>
      </c>
      <c r="H3178" s="91" t="s">
        <v>28</v>
      </c>
      <c r="I3178" s="91" t="s">
        <v>41</v>
      </c>
      <c r="J3178" s="120" t="s">
        <v>76</v>
      </c>
      <c r="K3178" s="91"/>
      <c r="L3178" s="91"/>
      <c r="M3178" s="91" t="s">
        <v>32</v>
      </c>
      <c r="N3178" s="91" t="s">
        <v>368</v>
      </c>
      <c r="O3178" s="91">
        <v>24</v>
      </c>
      <c r="P3178" s="113" t="s">
        <v>76</v>
      </c>
    </row>
    <row r="3179" spans="1:16" x14ac:dyDescent="0.2">
      <c r="A3179" s="459" t="s">
        <v>3295</v>
      </c>
      <c r="B3179" s="130" t="s">
        <v>3371</v>
      </c>
      <c r="C3179" s="696" t="s">
        <v>3524</v>
      </c>
      <c r="D3179" s="91">
        <v>50</v>
      </c>
      <c r="E3179" s="113" t="s">
        <v>26</v>
      </c>
      <c r="F3179" s="91">
        <v>25</v>
      </c>
      <c r="G3179" s="687" t="s">
        <v>27</v>
      </c>
      <c r="H3179" s="91" t="s">
        <v>28</v>
      </c>
      <c r="I3179" s="91" t="s">
        <v>41</v>
      </c>
      <c r="J3179" s="120" t="s">
        <v>76</v>
      </c>
      <c r="K3179" s="91"/>
      <c r="L3179" s="91"/>
      <c r="M3179" s="91" t="s">
        <v>32</v>
      </c>
      <c r="N3179" s="91" t="s">
        <v>368</v>
      </c>
      <c r="O3179" s="91">
        <v>24</v>
      </c>
      <c r="P3179" s="113" t="s">
        <v>76</v>
      </c>
    </row>
    <row r="3180" spans="1:16" x14ac:dyDescent="0.2">
      <c r="A3180" s="459" t="s">
        <v>3295</v>
      </c>
      <c r="B3180" s="130" t="s">
        <v>3371</v>
      </c>
      <c r="C3180" s="696" t="s">
        <v>3525</v>
      </c>
      <c r="D3180" s="91">
        <v>50</v>
      </c>
      <c r="E3180" s="113" t="s">
        <v>26</v>
      </c>
      <c r="F3180" s="91">
        <v>25</v>
      </c>
      <c r="G3180" s="687" t="s">
        <v>27</v>
      </c>
      <c r="H3180" s="91" t="s">
        <v>28</v>
      </c>
      <c r="I3180" s="91" t="s">
        <v>41</v>
      </c>
      <c r="J3180" s="120" t="s">
        <v>76</v>
      </c>
      <c r="K3180" s="91"/>
      <c r="L3180" s="91"/>
      <c r="M3180" s="91" t="s">
        <v>32</v>
      </c>
      <c r="N3180" s="91" t="s">
        <v>368</v>
      </c>
      <c r="O3180" s="91">
        <v>24</v>
      </c>
      <c r="P3180" s="113" t="s">
        <v>28</v>
      </c>
    </row>
    <row r="3181" spans="1:16" x14ac:dyDescent="0.2">
      <c r="A3181" s="459" t="s">
        <v>3295</v>
      </c>
      <c r="B3181" s="130" t="s">
        <v>3371</v>
      </c>
      <c r="C3181" s="696" t="s">
        <v>3526</v>
      </c>
      <c r="D3181" s="91">
        <v>50</v>
      </c>
      <c r="E3181" s="113" t="s">
        <v>26</v>
      </c>
      <c r="F3181" s="91">
        <v>25</v>
      </c>
      <c r="G3181" s="687" t="s">
        <v>27</v>
      </c>
      <c r="H3181" s="91" t="s">
        <v>28</v>
      </c>
      <c r="I3181" s="91" t="s">
        <v>41</v>
      </c>
      <c r="J3181" s="120" t="s">
        <v>76</v>
      </c>
      <c r="K3181" s="91"/>
      <c r="L3181" s="91"/>
      <c r="M3181" s="91" t="s">
        <v>32</v>
      </c>
      <c r="N3181" s="91" t="s">
        <v>368</v>
      </c>
      <c r="O3181" s="91">
        <v>24</v>
      </c>
      <c r="P3181" s="113" t="s">
        <v>76</v>
      </c>
    </row>
    <row r="3182" spans="1:16" x14ac:dyDescent="0.2">
      <c r="A3182" s="459" t="s">
        <v>3295</v>
      </c>
      <c r="B3182" s="130" t="s">
        <v>3371</v>
      </c>
      <c r="C3182" s="696" t="s">
        <v>3527</v>
      </c>
      <c r="D3182" s="91">
        <v>50</v>
      </c>
      <c r="E3182" s="113" t="s">
        <v>26</v>
      </c>
      <c r="F3182" s="91">
        <v>25</v>
      </c>
      <c r="G3182" s="687" t="s">
        <v>27</v>
      </c>
      <c r="H3182" s="91" t="s">
        <v>28</v>
      </c>
      <c r="I3182" s="91" t="s">
        <v>41</v>
      </c>
      <c r="J3182" s="120" t="s">
        <v>76</v>
      </c>
      <c r="K3182" s="91"/>
      <c r="L3182" s="91"/>
      <c r="M3182" s="91" t="s">
        <v>32</v>
      </c>
      <c r="N3182" s="91" t="s">
        <v>368</v>
      </c>
      <c r="O3182" s="91">
        <v>24</v>
      </c>
      <c r="P3182" s="113" t="s">
        <v>76</v>
      </c>
    </row>
    <row r="3183" spans="1:16" x14ac:dyDescent="0.2">
      <c r="A3183" s="459" t="s">
        <v>3295</v>
      </c>
      <c r="B3183" s="130" t="s">
        <v>3371</v>
      </c>
      <c r="C3183" s="696" t="s">
        <v>3528</v>
      </c>
      <c r="D3183" s="91">
        <v>50</v>
      </c>
      <c r="E3183" s="113" t="s">
        <v>26</v>
      </c>
      <c r="F3183" s="91">
        <v>25</v>
      </c>
      <c r="G3183" s="687" t="s">
        <v>27</v>
      </c>
      <c r="H3183" s="91" t="s">
        <v>28</v>
      </c>
      <c r="I3183" s="91" t="s">
        <v>41</v>
      </c>
      <c r="J3183" s="120" t="s">
        <v>76</v>
      </c>
      <c r="K3183" s="91"/>
      <c r="L3183" s="91"/>
      <c r="M3183" s="91" t="s">
        <v>32</v>
      </c>
      <c r="N3183" s="91" t="s">
        <v>368</v>
      </c>
      <c r="O3183" s="91">
        <v>24</v>
      </c>
      <c r="P3183" s="113" t="s">
        <v>76</v>
      </c>
    </row>
    <row r="3184" spans="1:16" x14ac:dyDescent="0.2">
      <c r="A3184" s="459" t="s">
        <v>3295</v>
      </c>
      <c r="B3184" s="130" t="s">
        <v>3371</v>
      </c>
      <c r="C3184" s="696" t="s">
        <v>3529</v>
      </c>
      <c r="D3184" s="91">
        <v>50</v>
      </c>
      <c r="E3184" s="113" t="s">
        <v>26</v>
      </c>
      <c r="F3184" s="91">
        <v>25</v>
      </c>
      <c r="G3184" s="687" t="s">
        <v>27</v>
      </c>
      <c r="H3184" s="91" t="s">
        <v>28</v>
      </c>
      <c r="I3184" s="91" t="s">
        <v>41</v>
      </c>
      <c r="J3184" s="120" t="s">
        <v>76</v>
      </c>
      <c r="K3184" s="91"/>
      <c r="L3184" s="91"/>
      <c r="M3184" s="91" t="s">
        <v>32</v>
      </c>
      <c r="N3184" s="91" t="s">
        <v>368</v>
      </c>
      <c r="O3184" s="91">
        <v>24</v>
      </c>
      <c r="P3184" s="113" t="s">
        <v>76</v>
      </c>
    </row>
    <row r="3185" spans="1:16" x14ac:dyDescent="0.2">
      <c r="A3185" s="459" t="s">
        <v>3295</v>
      </c>
      <c r="B3185" s="130" t="s">
        <v>3371</v>
      </c>
      <c r="C3185" s="696" t="s">
        <v>3530</v>
      </c>
      <c r="D3185" s="91">
        <v>50</v>
      </c>
      <c r="E3185" s="113" t="s">
        <v>26</v>
      </c>
      <c r="F3185" s="91">
        <v>25</v>
      </c>
      <c r="G3185" s="687" t="s">
        <v>27</v>
      </c>
      <c r="H3185" s="91" t="s">
        <v>28</v>
      </c>
      <c r="I3185" s="91" t="s">
        <v>41</v>
      </c>
      <c r="J3185" s="120" t="s">
        <v>76</v>
      </c>
      <c r="K3185" s="91"/>
      <c r="L3185" s="91"/>
      <c r="M3185" s="91" t="s">
        <v>32</v>
      </c>
      <c r="N3185" s="91" t="s">
        <v>368</v>
      </c>
      <c r="O3185" s="91">
        <v>24</v>
      </c>
      <c r="P3185" s="113" t="s">
        <v>76</v>
      </c>
    </row>
    <row r="3186" spans="1:16" x14ac:dyDescent="0.2">
      <c r="A3186" s="459" t="s">
        <v>3295</v>
      </c>
      <c r="B3186" s="130" t="s">
        <v>3371</v>
      </c>
      <c r="C3186" s="696" t="s">
        <v>3531</v>
      </c>
      <c r="D3186" s="91">
        <v>50</v>
      </c>
      <c r="E3186" s="113" t="s">
        <v>26</v>
      </c>
      <c r="F3186" s="91">
        <v>25</v>
      </c>
      <c r="G3186" s="687" t="s">
        <v>27</v>
      </c>
      <c r="H3186" s="91" t="s">
        <v>28</v>
      </c>
      <c r="I3186" s="91" t="s">
        <v>41</v>
      </c>
      <c r="J3186" s="120" t="s">
        <v>76</v>
      </c>
      <c r="K3186" s="91"/>
      <c r="L3186" s="91"/>
      <c r="M3186" s="91" t="s">
        <v>32</v>
      </c>
      <c r="N3186" s="91" t="s">
        <v>368</v>
      </c>
      <c r="O3186" s="91">
        <v>24</v>
      </c>
      <c r="P3186" s="113" t="s">
        <v>76</v>
      </c>
    </row>
    <row r="3187" spans="1:16" x14ac:dyDescent="0.2">
      <c r="A3187" s="459" t="s">
        <v>3295</v>
      </c>
      <c r="B3187" s="130" t="s">
        <v>3371</v>
      </c>
      <c r="C3187" s="696" t="s">
        <v>3532</v>
      </c>
      <c r="D3187" s="91">
        <v>45</v>
      </c>
      <c r="E3187" s="113" t="s">
        <v>26</v>
      </c>
      <c r="F3187" s="91">
        <v>24</v>
      </c>
      <c r="G3187" s="687" t="s">
        <v>27</v>
      </c>
      <c r="H3187" s="91" t="s">
        <v>28</v>
      </c>
      <c r="I3187" s="91" t="s">
        <v>41</v>
      </c>
      <c r="J3187" s="120" t="s">
        <v>76</v>
      </c>
      <c r="K3187" s="91"/>
      <c r="L3187" s="91"/>
      <c r="M3187" s="91" t="s">
        <v>32</v>
      </c>
      <c r="N3187" s="91" t="s">
        <v>368</v>
      </c>
      <c r="O3187" s="91">
        <v>24</v>
      </c>
      <c r="P3187" s="113" t="s">
        <v>76</v>
      </c>
    </row>
    <row r="3188" spans="1:16" x14ac:dyDescent="0.2">
      <c r="A3188" s="459" t="s">
        <v>3295</v>
      </c>
      <c r="B3188" s="130" t="s">
        <v>3371</v>
      </c>
      <c r="C3188" s="696" t="s">
        <v>3533</v>
      </c>
      <c r="D3188" s="91">
        <v>45</v>
      </c>
      <c r="E3188" s="113" t="s">
        <v>26</v>
      </c>
      <c r="F3188" s="91">
        <v>24</v>
      </c>
      <c r="G3188" s="687" t="s">
        <v>27</v>
      </c>
      <c r="H3188" s="91" t="s">
        <v>28</v>
      </c>
      <c r="I3188" s="91" t="s">
        <v>41</v>
      </c>
      <c r="J3188" s="120" t="s">
        <v>76</v>
      </c>
      <c r="K3188" s="91"/>
      <c r="L3188" s="91"/>
      <c r="M3188" s="91" t="s">
        <v>32</v>
      </c>
      <c r="N3188" s="91" t="s">
        <v>368</v>
      </c>
      <c r="O3188" s="91">
        <v>24</v>
      </c>
      <c r="P3188" s="113" t="s">
        <v>28</v>
      </c>
    </row>
    <row r="3189" spans="1:16" x14ac:dyDescent="0.2">
      <c r="A3189" s="459" t="s">
        <v>3295</v>
      </c>
      <c r="B3189" s="130" t="s">
        <v>3371</v>
      </c>
      <c r="C3189" s="696" t="s">
        <v>3534</v>
      </c>
      <c r="D3189" s="91">
        <v>45</v>
      </c>
      <c r="E3189" s="113" t="s">
        <v>26</v>
      </c>
      <c r="F3189" s="91">
        <v>24</v>
      </c>
      <c r="G3189" s="687" t="s">
        <v>27</v>
      </c>
      <c r="H3189" s="91" t="s">
        <v>28</v>
      </c>
      <c r="I3189" s="91" t="s">
        <v>41</v>
      </c>
      <c r="J3189" s="120" t="s">
        <v>76</v>
      </c>
      <c r="K3189" s="91"/>
      <c r="L3189" s="91"/>
      <c r="M3189" s="91" t="s">
        <v>32</v>
      </c>
      <c r="N3189" s="91" t="s">
        <v>368</v>
      </c>
      <c r="O3189" s="91">
        <v>24</v>
      </c>
      <c r="P3189" s="113" t="s">
        <v>76</v>
      </c>
    </row>
    <row r="3190" spans="1:16" x14ac:dyDescent="0.2">
      <c r="A3190" s="459" t="s">
        <v>3295</v>
      </c>
      <c r="B3190" s="130" t="s">
        <v>3371</v>
      </c>
      <c r="C3190" s="696" t="s">
        <v>3535</v>
      </c>
      <c r="D3190" s="91">
        <v>45</v>
      </c>
      <c r="E3190" s="113" t="s">
        <v>26</v>
      </c>
      <c r="F3190" s="91">
        <v>24</v>
      </c>
      <c r="G3190" s="687" t="s">
        <v>27</v>
      </c>
      <c r="H3190" s="91" t="s">
        <v>28</v>
      </c>
      <c r="I3190" s="91" t="s">
        <v>41</v>
      </c>
      <c r="J3190" s="120" t="s">
        <v>76</v>
      </c>
      <c r="K3190" s="91"/>
      <c r="L3190" s="91"/>
      <c r="M3190" s="91" t="s">
        <v>32</v>
      </c>
      <c r="N3190" s="91" t="s">
        <v>368</v>
      </c>
      <c r="O3190" s="91">
        <v>24</v>
      </c>
      <c r="P3190" s="113" t="s">
        <v>76</v>
      </c>
    </row>
    <row r="3191" spans="1:16" x14ac:dyDescent="0.2">
      <c r="A3191" s="459" t="s">
        <v>3295</v>
      </c>
      <c r="B3191" s="130" t="s">
        <v>3371</v>
      </c>
      <c r="C3191" s="696" t="s">
        <v>3536</v>
      </c>
      <c r="D3191" s="91">
        <v>45</v>
      </c>
      <c r="E3191" s="113" t="s">
        <v>26</v>
      </c>
      <c r="F3191" s="91">
        <v>24</v>
      </c>
      <c r="G3191" s="687" t="s">
        <v>27</v>
      </c>
      <c r="H3191" s="91" t="s">
        <v>28</v>
      </c>
      <c r="I3191" s="91" t="s">
        <v>41</v>
      </c>
      <c r="J3191" s="120" t="s">
        <v>76</v>
      </c>
      <c r="K3191" s="91"/>
      <c r="L3191" s="91"/>
      <c r="M3191" s="91" t="s">
        <v>32</v>
      </c>
      <c r="N3191" s="91" t="s">
        <v>368</v>
      </c>
      <c r="O3191" s="91">
        <v>24</v>
      </c>
      <c r="P3191" s="113"/>
    </row>
    <row r="3192" spans="1:16" x14ac:dyDescent="0.2">
      <c r="A3192" s="459" t="s">
        <v>3295</v>
      </c>
      <c r="B3192" s="130" t="s">
        <v>3371</v>
      </c>
      <c r="C3192" s="696" t="s">
        <v>3537</v>
      </c>
      <c r="D3192" s="91">
        <v>45</v>
      </c>
      <c r="E3192" s="113" t="s">
        <v>26</v>
      </c>
      <c r="F3192" s="91">
        <v>24</v>
      </c>
      <c r="G3192" s="687" t="s">
        <v>27</v>
      </c>
      <c r="H3192" s="91" t="s">
        <v>28</v>
      </c>
      <c r="I3192" s="91" t="s">
        <v>41</v>
      </c>
      <c r="J3192" s="120" t="s">
        <v>76</v>
      </c>
      <c r="K3192" s="91"/>
      <c r="L3192" s="91"/>
      <c r="M3192" s="91" t="s">
        <v>32</v>
      </c>
      <c r="N3192" s="91" t="s">
        <v>368</v>
      </c>
      <c r="O3192" s="91">
        <v>24</v>
      </c>
      <c r="P3192" s="113" t="s">
        <v>28</v>
      </c>
    </row>
    <row r="3193" spans="1:16" x14ac:dyDescent="0.2">
      <c r="A3193" s="459" t="s">
        <v>3295</v>
      </c>
      <c r="B3193" s="130" t="s">
        <v>3371</v>
      </c>
      <c r="C3193" s="696" t="s">
        <v>3538</v>
      </c>
      <c r="D3193" s="91">
        <v>45</v>
      </c>
      <c r="E3193" s="113" t="s">
        <v>26</v>
      </c>
      <c r="F3193" s="91">
        <v>24</v>
      </c>
      <c r="G3193" s="687" t="s">
        <v>27</v>
      </c>
      <c r="H3193" s="91" t="s">
        <v>28</v>
      </c>
      <c r="I3193" s="91" t="s">
        <v>41</v>
      </c>
      <c r="J3193" s="120" t="s">
        <v>76</v>
      </c>
      <c r="K3193" s="91"/>
      <c r="L3193" s="91"/>
      <c r="M3193" s="91" t="s">
        <v>32</v>
      </c>
      <c r="N3193" s="91" t="s">
        <v>368</v>
      </c>
      <c r="O3193" s="91">
        <v>24</v>
      </c>
      <c r="P3193" s="113" t="s">
        <v>28</v>
      </c>
    </row>
    <row r="3194" spans="1:16" x14ac:dyDescent="0.2">
      <c r="A3194" s="459" t="s">
        <v>3295</v>
      </c>
      <c r="B3194" s="130" t="s">
        <v>3371</v>
      </c>
      <c r="C3194" s="696" t="s">
        <v>3539</v>
      </c>
      <c r="D3194" s="91">
        <v>45</v>
      </c>
      <c r="E3194" s="113" t="s">
        <v>26</v>
      </c>
      <c r="F3194" s="91">
        <v>24</v>
      </c>
      <c r="G3194" s="687" t="s">
        <v>27</v>
      </c>
      <c r="H3194" s="91" t="s">
        <v>28</v>
      </c>
      <c r="I3194" s="91" t="s">
        <v>41</v>
      </c>
      <c r="J3194" s="120" t="s">
        <v>76</v>
      </c>
      <c r="K3194" s="91"/>
      <c r="L3194" s="91"/>
      <c r="M3194" s="91" t="s">
        <v>32</v>
      </c>
      <c r="N3194" s="91" t="s">
        <v>368</v>
      </c>
      <c r="O3194" s="91">
        <v>24</v>
      </c>
      <c r="P3194" s="113" t="s">
        <v>28</v>
      </c>
    </row>
    <row r="3195" spans="1:16" x14ac:dyDescent="0.2">
      <c r="A3195" s="459" t="s">
        <v>3295</v>
      </c>
      <c r="B3195" s="130" t="s">
        <v>3371</v>
      </c>
      <c r="C3195" s="696" t="s">
        <v>3540</v>
      </c>
      <c r="D3195" s="91">
        <v>45</v>
      </c>
      <c r="E3195" s="113" t="s">
        <v>26</v>
      </c>
      <c r="F3195" s="91">
        <v>24</v>
      </c>
      <c r="G3195" s="687" t="s">
        <v>27</v>
      </c>
      <c r="H3195" s="91" t="s">
        <v>28</v>
      </c>
      <c r="I3195" s="91" t="s">
        <v>41</v>
      </c>
      <c r="J3195" s="120" t="s">
        <v>76</v>
      </c>
      <c r="K3195" s="91"/>
      <c r="L3195" s="91"/>
      <c r="M3195" s="91" t="s">
        <v>32</v>
      </c>
      <c r="N3195" s="91" t="s">
        <v>368</v>
      </c>
      <c r="O3195" s="91">
        <v>24</v>
      </c>
      <c r="P3195" s="113" t="s">
        <v>28</v>
      </c>
    </row>
    <row r="3196" spans="1:16" x14ac:dyDescent="0.2">
      <c r="A3196" s="459" t="s">
        <v>3295</v>
      </c>
      <c r="B3196" s="130" t="s">
        <v>3371</v>
      </c>
      <c r="C3196" s="696" t="s">
        <v>3541</v>
      </c>
      <c r="D3196" s="91">
        <v>45</v>
      </c>
      <c r="E3196" s="113" t="s">
        <v>26</v>
      </c>
      <c r="F3196" s="91">
        <v>24</v>
      </c>
      <c r="G3196" s="687" t="s">
        <v>27</v>
      </c>
      <c r="H3196" s="91" t="s">
        <v>28</v>
      </c>
      <c r="I3196" s="91" t="s">
        <v>41</v>
      </c>
      <c r="J3196" s="120" t="s">
        <v>76</v>
      </c>
      <c r="K3196" s="91"/>
      <c r="L3196" s="91"/>
      <c r="M3196" s="91" t="s">
        <v>32</v>
      </c>
      <c r="N3196" s="91" t="s">
        <v>368</v>
      </c>
      <c r="O3196" s="91">
        <v>24</v>
      </c>
      <c r="P3196" s="113" t="s">
        <v>28</v>
      </c>
    </row>
    <row r="3197" spans="1:16" x14ac:dyDescent="0.2">
      <c r="A3197" s="459" t="s">
        <v>3295</v>
      </c>
      <c r="B3197" s="130" t="s">
        <v>3371</v>
      </c>
      <c r="C3197" s="696" t="s">
        <v>3542</v>
      </c>
      <c r="D3197" s="91">
        <v>45</v>
      </c>
      <c r="E3197" s="113" t="s">
        <v>26</v>
      </c>
      <c r="F3197" s="91">
        <v>24</v>
      </c>
      <c r="G3197" s="687" t="s">
        <v>27</v>
      </c>
      <c r="H3197" s="91" t="s">
        <v>28</v>
      </c>
      <c r="I3197" s="91" t="s">
        <v>41</v>
      </c>
      <c r="J3197" s="120" t="s">
        <v>76</v>
      </c>
      <c r="K3197" s="91"/>
      <c r="L3197" s="91"/>
      <c r="M3197" s="91" t="s">
        <v>32</v>
      </c>
      <c r="N3197" s="91" t="s">
        <v>368</v>
      </c>
      <c r="O3197" s="91">
        <v>24</v>
      </c>
      <c r="P3197" s="113" t="s">
        <v>76</v>
      </c>
    </row>
    <row r="3198" spans="1:16" x14ac:dyDescent="0.2">
      <c r="A3198" s="459" t="s">
        <v>3295</v>
      </c>
      <c r="B3198" s="130" t="s">
        <v>3371</v>
      </c>
      <c r="C3198" s="696" t="s">
        <v>3543</v>
      </c>
      <c r="D3198" s="91">
        <v>45</v>
      </c>
      <c r="E3198" s="113" t="s">
        <v>26</v>
      </c>
      <c r="F3198" s="91">
        <v>24</v>
      </c>
      <c r="G3198" s="687" t="s">
        <v>27</v>
      </c>
      <c r="H3198" s="91" t="s">
        <v>28</v>
      </c>
      <c r="I3198" s="91" t="s">
        <v>41</v>
      </c>
      <c r="J3198" s="120" t="s">
        <v>76</v>
      </c>
      <c r="K3198" s="91"/>
      <c r="L3198" s="91"/>
      <c r="M3198" s="91" t="s">
        <v>32</v>
      </c>
      <c r="N3198" s="91" t="s">
        <v>368</v>
      </c>
      <c r="O3198" s="91">
        <v>24</v>
      </c>
      <c r="P3198" s="113" t="s">
        <v>28</v>
      </c>
    </row>
    <row r="3199" spans="1:16" x14ac:dyDescent="0.2">
      <c r="A3199" s="459" t="s">
        <v>3295</v>
      </c>
      <c r="B3199" s="130" t="s">
        <v>3371</v>
      </c>
      <c r="C3199" s="696" t="s">
        <v>3544</v>
      </c>
      <c r="D3199" s="91">
        <v>45</v>
      </c>
      <c r="E3199" s="113" t="s">
        <v>26</v>
      </c>
      <c r="F3199" s="91">
        <v>24</v>
      </c>
      <c r="G3199" s="687" t="s">
        <v>27</v>
      </c>
      <c r="H3199" s="91" t="s">
        <v>28</v>
      </c>
      <c r="I3199" s="91" t="s">
        <v>41</v>
      </c>
      <c r="J3199" s="120" t="s">
        <v>76</v>
      </c>
      <c r="K3199" s="91"/>
      <c r="L3199" s="91"/>
      <c r="M3199" s="91" t="s">
        <v>32</v>
      </c>
      <c r="N3199" s="91" t="s">
        <v>368</v>
      </c>
      <c r="O3199" s="91">
        <v>24</v>
      </c>
      <c r="P3199" s="113" t="s">
        <v>76</v>
      </c>
    </row>
    <row r="3200" spans="1:16" x14ac:dyDescent="0.2">
      <c r="A3200" s="459" t="s">
        <v>3295</v>
      </c>
      <c r="B3200" s="130" t="s">
        <v>3371</v>
      </c>
      <c r="C3200" s="696" t="s">
        <v>3545</v>
      </c>
      <c r="D3200" s="130">
        <v>1600</v>
      </c>
      <c r="E3200" s="113" t="s">
        <v>26</v>
      </c>
      <c r="F3200" s="91">
        <v>90</v>
      </c>
      <c r="G3200" s="91" t="s">
        <v>130</v>
      </c>
      <c r="H3200" s="91" t="s">
        <v>28</v>
      </c>
      <c r="I3200" s="91" t="s">
        <v>41</v>
      </c>
      <c r="J3200" s="120" t="s">
        <v>76</v>
      </c>
      <c r="K3200" s="91"/>
      <c r="L3200" s="91"/>
      <c r="M3200" s="91" t="s">
        <v>69</v>
      </c>
      <c r="N3200" s="91" t="s">
        <v>276</v>
      </c>
      <c r="O3200" s="91">
        <v>24</v>
      </c>
      <c r="P3200" s="113" t="s">
        <v>76</v>
      </c>
    </row>
    <row r="3201" spans="1:16" x14ac:dyDescent="0.2">
      <c r="A3201" s="459" t="s">
        <v>3295</v>
      </c>
      <c r="B3201" s="130" t="s">
        <v>3371</v>
      </c>
      <c r="C3201" s="696" t="s">
        <v>3546</v>
      </c>
      <c r="D3201" s="130">
        <v>800</v>
      </c>
      <c r="E3201" s="113" t="s">
        <v>26</v>
      </c>
      <c r="F3201" s="345">
        <v>57</v>
      </c>
      <c r="G3201" s="91" t="s">
        <v>130</v>
      </c>
      <c r="H3201" s="91" t="s">
        <v>28</v>
      </c>
      <c r="I3201" s="91" t="s">
        <v>41</v>
      </c>
      <c r="J3201" s="120" t="s">
        <v>76</v>
      </c>
      <c r="K3201" s="91"/>
      <c r="L3201" s="91"/>
      <c r="M3201" s="91" t="s">
        <v>69</v>
      </c>
      <c r="N3201" s="91" t="s">
        <v>3547</v>
      </c>
      <c r="O3201" s="91">
        <v>24</v>
      </c>
      <c r="P3201" s="113" t="s">
        <v>76</v>
      </c>
    </row>
    <row r="3202" spans="1:16" x14ac:dyDescent="0.2">
      <c r="A3202" s="459" t="s">
        <v>3295</v>
      </c>
      <c r="B3202" s="130" t="s">
        <v>3371</v>
      </c>
      <c r="C3202" s="696" t="s">
        <v>3548</v>
      </c>
      <c r="D3202" s="130">
        <v>1000</v>
      </c>
      <c r="E3202" s="113" t="s">
        <v>26</v>
      </c>
      <c r="F3202" s="700">
        <v>82</v>
      </c>
      <c r="G3202" s="91" t="s">
        <v>130</v>
      </c>
      <c r="H3202" s="91" t="s">
        <v>28</v>
      </c>
      <c r="I3202" s="91" t="s">
        <v>41</v>
      </c>
      <c r="J3202" s="120" t="s">
        <v>76</v>
      </c>
      <c r="K3202" s="91"/>
      <c r="L3202" s="91"/>
      <c r="M3202" s="91" t="s">
        <v>69</v>
      </c>
      <c r="N3202" s="91" t="s">
        <v>276</v>
      </c>
      <c r="O3202" s="91">
        <v>24</v>
      </c>
      <c r="P3202" s="113" t="s">
        <v>76</v>
      </c>
    </row>
    <row r="3203" spans="1:16" x14ac:dyDescent="0.2">
      <c r="A3203" s="459" t="s">
        <v>3295</v>
      </c>
      <c r="B3203" s="130" t="s">
        <v>3371</v>
      </c>
      <c r="C3203" s="696" t="s">
        <v>3545</v>
      </c>
      <c r="D3203" s="357">
        <v>1000</v>
      </c>
      <c r="E3203" s="113" t="s">
        <v>26</v>
      </c>
      <c r="F3203" s="700">
        <v>82</v>
      </c>
      <c r="G3203" s="91" t="s">
        <v>130</v>
      </c>
      <c r="H3203" s="91" t="s">
        <v>28</v>
      </c>
      <c r="I3203" s="91" t="s">
        <v>41</v>
      </c>
      <c r="J3203" s="120" t="s">
        <v>76</v>
      </c>
      <c r="K3203" s="91"/>
      <c r="L3203" s="91"/>
      <c r="M3203" s="91" t="s">
        <v>69</v>
      </c>
      <c r="N3203" s="91" t="s">
        <v>3547</v>
      </c>
      <c r="O3203" s="91">
        <v>24</v>
      </c>
      <c r="P3203" s="113" t="s">
        <v>76</v>
      </c>
    </row>
    <row r="3204" spans="1:16" x14ac:dyDescent="0.2">
      <c r="A3204" s="459" t="s">
        <v>3295</v>
      </c>
      <c r="B3204" s="130" t="s">
        <v>3371</v>
      </c>
      <c r="C3204" s="696" t="s">
        <v>3546</v>
      </c>
      <c r="D3204" s="357">
        <v>1000</v>
      </c>
      <c r="E3204" s="113" t="s">
        <v>26</v>
      </c>
      <c r="F3204" s="700">
        <v>82</v>
      </c>
      <c r="G3204" s="91" t="s">
        <v>130</v>
      </c>
      <c r="H3204" s="91" t="s">
        <v>28</v>
      </c>
      <c r="I3204" s="91" t="s">
        <v>41</v>
      </c>
      <c r="J3204" s="120" t="s">
        <v>76</v>
      </c>
      <c r="K3204" s="91"/>
      <c r="L3204" s="91"/>
      <c r="M3204" s="91" t="s">
        <v>69</v>
      </c>
      <c r="N3204" s="91" t="s">
        <v>276</v>
      </c>
      <c r="O3204" s="91">
        <v>24</v>
      </c>
      <c r="P3204" s="113" t="s">
        <v>76</v>
      </c>
    </row>
    <row r="3205" spans="1:16" x14ac:dyDescent="0.2">
      <c r="A3205" s="459" t="s">
        <v>3295</v>
      </c>
      <c r="B3205" s="130" t="s">
        <v>3371</v>
      </c>
      <c r="C3205" s="696" t="s">
        <v>3548</v>
      </c>
      <c r="D3205" s="357">
        <v>1000</v>
      </c>
      <c r="E3205" s="113" t="s">
        <v>26</v>
      </c>
      <c r="F3205" s="700">
        <v>82</v>
      </c>
      <c r="G3205" s="91" t="s">
        <v>130</v>
      </c>
      <c r="H3205" s="91" t="s">
        <v>28</v>
      </c>
      <c r="I3205" s="91" t="s">
        <v>41</v>
      </c>
      <c r="J3205" s="120" t="s">
        <v>76</v>
      </c>
      <c r="K3205" s="91"/>
      <c r="L3205" s="91"/>
      <c r="M3205" s="91" t="s">
        <v>69</v>
      </c>
      <c r="N3205" s="91" t="s">
        <v>3547</v>
      </c>
      <c r="O3205" s="91">
        <v>24</v>
      </c>
      <c r="P3205" s="113" t="s">
        <v>76</v>
      </c>
    </row>
    <row r="3206" spans="1:16" x14ac:dyDescent="0.2">
      <c r="A3206" s="459" t="s">
        <v>3295</v>
      </c>
      <c r="B3206" s="130" t="s">
        <v>3371</v>
      </c>
      <c r="C3206" s="696" t="s">
        <v>3549</v>
      </c>
      <c r="D3206" s="357">
        <v>2000</v>
      </c>
      <c r="E3206" s="113" t="s">
        <v>26</v>
      </c>
      <c r="F3206" s="91">
        <v>166</v>
      </c>
      <c r="G3206" s="91" t="s">
        <v>130</v>
      </c>
      <c r="H3206" s="91" t="s">
        <v>28</v>
      </c>
      <c r="I3206" s="91" t="s">
        <v>41</v>
      </c>
      <c r="J3206" s="120" t="s">
        <v>76</v>
      </c>
      <c r="K3206" s="91"/>
      <c r="L3206" s="91"/>
      <c r="M3206" s="91" t="s">
        <v>69</v>
      </c>
      <c r="N3206" s="91" t="s">
        <v>276</v>
      </c>
      <c r="O3206" s="91">
        <v>24</v>
      </c>
      <c r="P3206" s="113" t="s">
        <v>76</v>
      </c>
    </row>
    <row r="3207" spans="1:16" x14ac:dyDescent="0.2">
      <c r="A3207" s="459" t="s">
        <v>3295</v>
      </c>
      <c r="B3207" s="130" t="s">
        <v>3371</v>
      </c>
      <c r="C3207" s="701" t="s">
        <v>3550</v>
      </c>
      <c r="D3207" s="91">
        <v>250</v>
      </c>
      <c r="E3207" s="113" t="s">
        <v>26</v>
      </c>
      <c r="F3207" s="91">
        <v>68</v>
      </c>
      <c r="G3207" s="687" t="s">
        <v>27</v>
      </c>
      <c r="H3207" s="91" t="s">
        <v>28</v>
      </c>
      <c r="I3207" s="91" t="s">
        <v>41</v>
      </c>
      <c r="J3207" s="120" t="s">
        <v>76</v>
      </c>
      <c r="K3207" s="91"/>
      <c r="L3207" s="91"/>
      <c r="M3207" s="91" t="s">
        <v>32</v>
      </c>
      <c r="N3207" s="91" t="s">
        <v>368</v>
      </c>
      <c r="O3207" s="91">
        <v>24</v>
      </c>
      <c r="P3207" s="113" t="s">
        <v>76</v>
      </c>
    </row>
    <row r="3208" spans="1:16" x14ac:dyDescent="0.2">
      <c r="A3208" s="459" t="s">
        <v>3295</v>
      </c>
      <c r="B3208" s="130" t="s">
        <v>3371</v>
      </c>
      <c r="C3208" s="701" t="s">
        <v>3551</v>
      </c>
      <c r="D3208" s="91">
        <v>45</v>
      </c>
      <c r="E3208" s="113" t="s">
        <v>26</v>
      </c>
      <c r="F3208" s="91">
        <v>24</v>
      </c>
      <c r="G3208" s="687" t="s">
        <v>27</v>
      </c>
      <c r="H3208" s="91" t="s">
        <v>28</v>
      </c>
      <c r="I3208" s="91" t="s">
        <v>41</v>
      </c>
      <c r="J3208" s="120" t="s">
        <v>76</v>
      </c>
      <c r="K3208" s="91"/>
      <c r="L3208" s="91"/>
      <c r="M3208" s="91" t="s">
        <v>32</v>
      </c>
      <c r="N3208" s="91" t="s">
        <v>368</v>
      </c>
      <c r="O3208" s="91">
        <v>24</v>
      </c>
      <c r="P3208" s="113" t="s">
        <v>76</v>
      </c>
    </row>
    <row r="3209" spans="1:16" x14ac:dyDescent="0.2">
      <c r="A3209" s="459" t="s">
        <v>3295</v>
      </c>
      <c r="B3209" s="130" t="s">
        <v>3371</v>
      </c>
      <c r="C3209" s="701" t="s">
        <v>3552</v>
      </c>
      <c r="D3209" s="91">
        <v>45</v>
      </c>
      <c r="E3209" s="113" t="s">
        <v>26</v>
      </c>
      <c r="F3209" s="91">
        <v>24</v>
      </c>
      <c r="G3209" s="687" t="s">
        <v>27</v>
      </c>
      <c r="H3209" s="91" t="s">
        <v>28</v>
      </c>
      <c r="I3209" s="91" t="s">
        <v>41</v>
      </c>
      <c r="J3209" s="120" t="s">
        <v>76</v>
      </c>
      <c r="K3209" s="91"/>
      <c r="L3209" s="91"/>
      <c r="M3209" s="91" t="s">
        <v>32</v>
      </c>
      <c r="N3209" s="91" t="s">
        <v>368</v>
      </c>
      <c r="O3209" s="91">
        <v>24</v>
      </c>
      <c r="P3209" s="113" t="s">
        <v>76</v>
      </c>
    </row>
    <row r="3210" spans="1:16" x14ac:dyDescent="0.2">
      <c r="A3210" s="459" t="s">
        <v>3295</v>
      </c>
      <c r="B3210" s="130" t="s">
        <v>3371</v>
      </c>
      <c r="C3210" s="701" t="s">
        <v>3553</v>
      </c>
      <c r="D3210" s="91">
        <v>45</v>
      </c>
      <c r="E3210" s="113" t="s">
        <v>26</v>
      </c>
      <c r="F3210" s="91">
        <v>24</v>
      </c>
      <c r="G3210" s="687" t="s">
        <v>27</v>
      </c>
      <c r="H3210" s="91" t="s">
        <v>28</v>
      </c>
      <c r="I3210" s="91" t="s">
        <v>41</v>
      </c>
      <c r="J3210" s="120" t="s">
        <v>76</v>
      </c>
      <c r="K3210" s="91"/>
      <c r="L3210" s="91"/>
      <c r="M3210" s="91" t="s">
        <v>32</v>
      </c>
      <c r="N3210" s="91" t="s">
        <v>368</v>
      </c>
      <c r="O3210" s="91">
        <v>24</v>
      </c>
      <c r="P3210" s="113" t="s">
        <v>76</v>
      </c>
    </row>
    <row r="3211" spans="1:16" x14ac:dyDescent="0.2">
      <c r="A3211" s="459" t="s">
        <v>3295</v>
      </c>
      <c r="B3211" s="130" t="s">
        <v>3371</v>
      </c>
      <c r="C3211" s="701" t="s">
        <v>3554</v>
      </c>
      <c r="D3211" s="91">
        <v>45</v>
      </c>
      <c r="E3211" s="113" t="s">
        <v>26</v>
      </c>
      <c r="F3211" s="91">
        <v>24</v>
      </c>
      <c r="G3211" s="687" t="s">
        <v>27</v>
      </c>
      <c r="H3211" s="91" t="s">
        <v>28</v>
      </c>
      <c r="I3211" s="91" t="s">
        <v>41</v>
      </c>
      <c r="J3211" s="120" t="s">
        <v>76</v>
      </c>
      <c r="K3211" s="91"/>
      <c r="L3211" s="91"/>
      <c r="M3211" s="91" t="s">
        <v>32</v>
      </c>
      <c r="N3211" s="91" t="s">
        <v>368</v>
      </c>
      <c r="O3211" s="91">
        <v>24</v>
      </c>
      <c r="P3211" s="113" t="s">
        <v>76</v>
      </c>
    </row>
    <row r="3212" spans="1:16" x14ac:dyDescent="0.2">
      <c r="A3212" s="459" t="s">
        <v>3295</v>
      </c>
      <c r="B3212" s="130" t="s">
        <v>3371</v>
      </c>
      <c r="C3212" s="701" t="s">
        <v>3555</v>
      </c>
      <c r="D3212" s="91">
        <v>45</v>
      </c>
      <c r="E3212" s="113" t="s">
        <v>26</v>
      </c>
      <c r="F3212" s="91">
        <v>24</v>
      </c>
      <c r="G3212" s="687" t="s">
        <v>27</v>
      </c>
      <c r="H3212" s="91" t="s">
        <v>28</v>
      </c>
      <c r="I3212" s="91" t="s">
        <v>41</v>
      </c>
      <c r="J3212" s="120" t="s">
        <v>76</v>
      </c>
      <c r="K3212" s="91"/>
      <c r="L3212" s="91"/>
      <c r="M3212" s="91" t="s">
        <v>32</v>
      </c>
      <c r="N3212" s="91" t="s">
        <v>368</v>
      </c>
      <c r="O3212" s="91">
        <v>24</v>
      </c>
      <c r="P3212" s="113" t="s">
        <v>76</v>
      </c>
    </row>
    <row r="3213" spans="1:16" x14ac:dyDescent="0.2">
      <c r="A3213" s="459" t="s">
        <v>3295</v>
      </c>
      <c r="B3213" s="130" t="s">
        <v>3371</v>
      </c>
      <c r="C3213" s="701" t="s">
        <v>3556</v>
      </c>
      <c r="D3213" s="91">
        <v>45</v>
      </c>
      <c r="E3213" s="113" t="s">
        <v>26</v>
      </c>
      <c r="F3213" s="91">
        <v>24</v>
      </c>
      <c r="G3213" s="687" t="s">
        <v>27</v>
      </c>
      <c r="H3213" s="91" t="s">
        <v>28</v>
      </c>
      <c r="I3213" s="91" t="s">
        <v>41</v>
      </c>
      <c r="J3213" s="120" t="s">
        <v>76</v>
      </c>
      <c r="K3213" s="91"/>
      <c r="L3213" s="91"/>
      <c r="M3213" s="91" t="s">
        <v>32</v>
      </c>
      <c r="N3213" s="91" t="s">
        <v>368</v>
      </c>
      <c r="O3213" s="91">
        <v>24</v>
      </c>
      <c r="P3213" s="113" t="s">
        <v>76</v>
      </c>
    </row>
    <row r="3214" spans="1:16" x14ac:dyDescent="0.2">
      <c r="A3214" s="459" t="s">
        <v>3295</v>
      </c>
      <c r="B3214" s="130" t="s">
        <v>3371</v>
      </c>
      <c r="C3214" s="701" t="s">
        <v>3557</v>
      </c>
      <c r="D3214" s="91">
        <v>45</v>
      </c>
      <c r="E3214" s="113" t="s">
        <v>26</v>
      </c>
      <c r="F3214" s="91">
        <v>24</v>
      </c>
      <c r="G3214" s="687" t="s">
        <v>27</v>
      </c>
      <c r="H3214" s="91" t="s">
        <v>28</v>
      </c>
      <c r="I3214" s="91" t="s">
        <v>41</v>
      </c>
      <c r="J3214" s="120" t="s">
        <v>76</v>
      </c>
      <c r="K3214" s="91"/>
      <c r="L3214" s="91"/>
      <c r="M3214" s="91" t="s">
        <v>32</v>
      </c>
      <c r="N3214" s="91" t="s">
        <v>368</v>
      </c>
      <c r="O3214" s="91">
        <v>24</v>
      </c>
      <c r="P3214" s="113" t="s">
        <v>76</v>
      </c>
    </row>
    <row r="3215" spans="1:16" x14ac:dyDescent="0.2">
      <c r="A3215" s="459" t="s">
        <v>3295</v>
      </c>
      <c r="B3215" s="130" t="s">
        <v>3371</v>
      </c>
      <c r="C3215" s="696" t="s">
        <v>3558</v>
      </c>
      <c r="D3215" s="91">
        <v>45</v>
      </c>
      <c r="E3215" s="113" t="s">
        <v>26</v>
      </c>
      <c r="F3215" s="91">
        <v>24</v>
      </c>
      <c r="G3215" s="687" t="s">
        <v>27</v>
      </c>
      <c r="H3215" s="91" t="s">
        <v>28</v>
      </c>
      <c r="I3215" s="91" t="s">
        <v>41</v>
      </c>
      <c r="J3215" s="120" t="s">
        <v>76</v>
      </c>
      <c r="K3215" s="91"/>
      <c r="L3215" s="91"/>
      <c r="M3215" s="91" t="s">
        <v>32</v>
      </c>
      <c r="N3215" s="91" t="s">
        <v>368</v>
      </c>
      <c r="O3215" s="91">
        <v>24</v>
      </c>
      <c r="P3215" s="113" t="s">
        <v>76</v>
      </c>
    </row>
    <row r="3216" spans="1:16" x14ac:dyDescent="0.2">
      <c r="A3216" s="459" t="s">
        <v>3295</v>
      </c>
      <c r="B3216" s="130" t="s">
        <v>3371</v>
      </c>
      <c r="C3216" s="701" t="s">
        <v>3559</v>
      </c>
      <c r="D3216" s="91">
        <v>45</v>
      </c>
      <c r="E3216" s="113" t="s">
        <v>26</v>
      </c>
      <c r="F3216" s="91">
        <v>24</v>
      </c>
      <c r="G3216" s="687" t="s">
        <v>27</v>
      </c>
      <c r="H3216" s="91" t="s">
        <v>28</v>
      </c>
      <c r="I3216" s="91" t="s">
        <v>41</v>
      </c>
      <c r="J3216" s="120" t="s">
        <v>76</v>
      </c>
      <c r="K3216" s="91"/>
      <c r="L3216" s="91"/>
      <c r="M3216" s="91" t="s">
        <v>32</v>
      </c>
      <c r="N3216" s="91" t="s">
        <v>368</v>
      </c>
      <c r="O3216" s="91">
        <v>24</v>
      </c>
      <c r="P3216" s="113" t="s">
        <v>76</v>
      </c>
    </row>
    <row r="3217" spans="1:16" x14ac:dyDescent="0.2">
      <c r="A3217" s="459" t="s">
        <v>3295</v>
      </c>
      <c r="B3217" s="130" t="s">
        <v>3371</v>
      </c>
      <c r="C3217" s="696" t="s">
        <v>3560</v>
      </c>
      <c r="D3217" s="91">
        <v>45</v>
      </c>
      <c r="E3217" s="113" t="s">
        <v>26</v>
      </c>
      <c r="F3217" s="91">
        <v>24</v>
      </c>
      <c r="G3217" s="687" t="s">
        <v>27</v>
      </c>
      <c r="H3217" s="91" t="s">
        <v>28</v>
      </c>
      <c r="I3217" s="91" t="s">
        <v>41</v>
      </c>
      <c r="J3217" s="120" t="s">
        <v>76</v>
      </c>
      <c r="K3217" s="91"/>
      <c r="L3217" s="91"/>
      <c r="M3217" s="91" t="s">
        <v>32</v>
      </c>
      <c r="N3217" s="91" t="s">
        <v>368</v>
      </c>
      <c r="O3217" s="91">
        <v>24</v>
      </c>
      <c r="P3217" s="113" t="s">
        <v>76</v>
      </c>
    </row>
    <row r="3218" spans="1:16" x14ac:dyDescent="0.2">
      <c r="A3218" s="459" t="s">
        <v>3295</v>
      </c>
      <c r="B3218" s="130" t="s">
        <v>3371</v>
      </c>
      <c r="C3218" s="696" t="s">
        <v>3561</v>
      </c>
      <c r="D3218" s="91">
        <v>45</v>
      </c>
      <c r="E3218" s="113" t="s">
        <v>26</v>
      </c>
      <c r="F3218" s="91">
        <v>24</v>
      </c>
      <c r="G3218" s="687" t="s">
        <v>27</v>
      </c>
      <c r="H3218" s="91" t="s">
        <v>28</v>
      </c>
      <c r="I3218" s="91" t="s">
        <v>41</v>
      </c>
      <c r="J3218" s="120" t="s">
        <v>76</v>
      </c>
      <c r="K3218" s="91"/>
      <c r="L3218" s="91"/>
      <c r="M3218" s="91" t="s">
        <v>32</v>
      </c>
      <c r="N3218" s="91" t="s">
        <v>368</v>
      </c>
      <c r="O3218" s="91">
        <v>24</v>
      </c>
      <c r="P3218" s="113" t="s">
        <v>28</v>
      </c>
    </row>
    <row r="3219" spans="1:16" x14ac:dyDescent="0.2">
      <c r="A3219" s="459" t="s">
        <v>3295</v>
      </c>
      <c r="B3219" s="130" t="s">
        <v>3371</v>
      </c>
      <c r="C3219" s="696" t="s">
        <v>3562</v>
      </c>
      <c r="D3219" s="91">
        <v>45</v>
      </c>
      <c r="E3219" s="113" t="s">
        <v>26</v>
      </c>
      <c r="F3219" s="91">
        <v>24</v>
      </c>
      <c r="G3219" s="687" t="s">
        <v>27</v>
      </c>
      <c r="H3219" s="91" t="s">
        <v>28</v>
      </c>
      <c r="I3219" s="91" t="s">
        <v>41</v>
      </c>
      <c r="J3219" s="120" t="s">
        <v>76</v>
      </c>
      <c r="K3219" s="91"/>
      <c r="L3219" s="91"/>
      <c r="M3219" s="91" t="s">
        <v>32</v>
      </c>
      <c r="N3219" s="91" t="s">
        <v>368</v>
      </c>
      <c r="O3219" s="91">
        <v>24</v>
      </c>
      <c r="P3219" s="113" t="s">
        <v>28</v>
      </c>
    </row>
    <row r="3220" spans="1:16" x14ac:dyDescent="0.2">
      <c r="A3220" s="459" t="s">
        <v>3295</v>
      </c>
      <c r="B3220" s="130" t="s">
        <v>3371</v>
      </c>
      <c r="C3220" s="701" t="s">
        <v>3563</v>
      </c>
      <c r="D3220" s="91">
        <v>45</v>
      </c>
      <c r="E3220" s="113" t="s">
        <v>26</v>
      </c>
      <c r="F3220" s="91">
        <v>24</v>
      </c>
      <c r="G3220" s="687" t="s">
        <v>27</v>
      </c>
      <c r="H3220" s="91" t="s">
        <v>28</v>
      </c>
      <c r="I3220" s="91" t="s">
        <v>41</v>
      </c>
      <c r="J3220" s="120" t="s">
        <v>76</v>
      </c>
      <c r="K3220" s="91"/>
      <c r="L3220" s="91"/>
      <c r="M3220" s="91" t="s">
        <v>32</v>
      </c>
      <c r="N3220" s="91" t="s">
        <v>368</v>
      </c>
      <c r="O3220" s="91">
        <v>24</v>
      </c>
      <c r="P3220" s="113" t="s">
        <v>76</v>
      </c>
    </row>
    <row r="3221" spans="1:16" x14ac:dyDescent="0.2">
      <c r="A3221" s="91" t="s">
        <v>3295</v>
      </c>
      <c r="B3221" s="91" t="s">
        <v>3564</v>
      </c>
      <c r="C3221" s="126" t="s">
        <v>3565</v>
      </c>
      <c r="D3221" s="113">
        <v>1800</v>
      </c>
      <c r="E3221" s="124" t="s">
        <v>189</v>
      </c>
      <c r="F3221" s="124">
        <v>1920</v>
      </c>
      <c r="G3221" s="91" t="s">
        <v>27</v>
      </c>
      <c r="H3221" s="91" t="s">
        <v>28</v>
      </c>
      <c r="I3221" s="91" t="s">
        <v>41</v>
      </c>
      <c r="J3221" s="120" t="s">
        <v>76</v>
      </c>
      <c r="K3221" s="91"/>
      <c r="L3221" s="91"/>
      <c r="M3221" s="91" t="s">
        <v>32</v>
      </c>
      <c r="N3221" s="91">
        <v>360</v>
      </c>
      <c r="O3221" s="91">
        <v>24</v>
      </c>
      <c r="P3221" s="124" t="s">
        <v>28</v>
      </c>
    </row>
    <row r="3222" spans="1:16" x14ac:dyDescent="0.2">
      <c r="A3222" s="91" t="s">
        <v>3295</v>
      </c>
      <c r="B3222" s="91" t="s">
        <v>3564</v>
      </c>
      <c r="C3222" s="126" t="s">
        <v>3566</v>
      </c>
      <c r="D3222" s="113">
        <v>1800</v>
      </c>
      <c r="E3222" s="124" t="s">
        <v>189</v>
      </c>
      <c r="F3222" s="124">
        <v>1920</v>
      </c>
      <c r="G3222" s="91" t="s">
        <v>130</v>
      </c>
      <c r="H3222" s="91" t="s">
        <v>28</v>
      </c>
      <c r="I3222" s="91" t="s">
        <v>41</v>
      </c>
      <c r="J3222" s="120" t="s">
        <v>76</v>
      </c>
      <c r="K3222" s="91"/>
      <c r="L3222" s="91"/>
      <c r="M3222" s="91" t="s">
        <v>32</v>
      </c>
      <c r="N3222" s="91">
        <v>360</v>
      </c>
      <c r="O3222" s="91">
        <v>24</v>
      </c>
      <c r="P3222" s="124" t="s">
        <v>28</v>
      </c>
    </row>
    <row r="3223" spans="1:16" x14ac:dyDescent="0.2">
      <c r="A3223" s="91" t="s">
        <v>3295</v>
      </c>
      <c r="B3223" s="91" t="s">
        <v>3564</v>
      </c>
      <c r="C3223" s="126" t="s">
        <v>3566</v>
      </c>
      <c r="D3223" s="113">
        <v>1800</v>
      </c>
      <c r="E3223" s="124" t="s">
        <v>189</v>
      </c>
      <c r="F3223" s="124">
        <v>1920</v>
      </c>
      <c r="G3223" s="91" t="s">
        <v>130</v>
      </c>
      <c r="H3223" s="91" t="s">
        <v>28</v>
      </c>
      <c r="I3223" s="91" t="s">
        <v>41</v>
      </c>
      <c r="J3223" s="120" t="s">
        <v>76</v>
      </c>
      <c r="K3223" s="91"/>
      <c r="L3223" s="91"/>
      <c r="M3223" s="91" t="s">
        <v>32</v>
      </c>
      <c r="N3223" s="91">
        <v>360</v>
      </c>
      <c r="O3223" s="91">
        <v>24</v>
      </c>
      <c r="P3223" s="124" t="s">
        <v>28</v>
      </c>
    </row>
    <row r="3224" spans="1:16" x14ac:dyDescent="0.2">
      <c r="A3224" s="91" t="s">
        <v>3295</v>
      </c>
      <c r="B3224" s="91" t="s">
        <v>3564</v>
      </c>
      <c r="C3224" s="130" t="s">
        <v>3567</v>
      </c>
      <c r="D3224" s="130">
        <v>45</v>
      </c>
      <c r="E3224" s="124" t="s">
        <v>26</v>
      </c>
      <c r="F3224" s="124">
        <v>80</v>
      </c>
      <c r="G3224" s="91" t="s">
        <v>27</v>
      </c>
      <c r="H3224" s="91" t="s">
        <v>28</v>
      </c>
      <c r="I3224" s="91" t="s">
        <v>41</v>
      </c>
      <c r="J3224" s="120" t="s">
        <v>76</v>
      </c>
      <c r="K3224" s="91"/>
      <c r="L3224" s="91"/>
      <c r="M3224" s="569" t="s">
        <v>32</v>
      </c>
      <c r="N3224" s="569">
        <v>240</v>
      </c>
      <c r="O3224" s="91">
        <v>24</v>
      </c>
      <c r="P3224" s="124" t="s">
        <v>28</v>
      </c>
    </row>
    <row r="3225" spans="1:16" x14ac:dyDescent="0.2">
      <c r="A3225" s="91" t="s">
        <v>3295</v>
      </c>
      <c r="B3225" s="91" t="s">
        <v>3564</v>
      </c>
      <c r="C3225" s="130" t="s">
        <v>3568</v>
      </c>
      <c r="D3225" s="130">
        <v>100</v>
      </c>
      <c r="E3225" s="124" t="s">
        <v>26</v>
      </c>
      <c r="F3225" s="124">
        <v>100</v>
      </c>
      <c r="G3225" s="91" t="s">
        <v>27</v>
      </c>
      <c r="H3225" s="91" t="s">
        <v>28</v>
      </c>
      <c r="I3225" s="91" t="s">
        <v>41</v>
      </c>
      <c r="J3225" s="120" t="s">
        <v>76</v>
      </c>
      <c r="K3225" s="91"/>
      <c r="L3225" s="91"/>
      <c r="M3225" s="569" t="s">
        <v>32</v>
      </c>
      <c r="N3225" s="569">
        <v>240</v>
      </c>
      <c r="O3225" s="91">
        <v>24</v>
      </c>
      <c r="P3225" s="120" t="s">
        <v>28</v>
      </c>
    </row>
    <row r="3226" spans="1:16" x14ac:dyDescent="0.2">
      <c r="A3226" s="91" t="s">
        <v>3295</v>
      </c>
      <c r="B3226" s="91" t="s">
        <v>3564</v>
      </c>
      <c r="C3226" s="130" t="s">
        <v>3569</v>
      </c>
      <c r="D3226" s="130">
        <v>45</v>
      </c>
      <c r="E3226" s="124" t="s">
        <v>26</v>
      </c>
      <c r="F3226" s="124">
        <v>80</v>
      </c>
      <c r="G3226" s="91" t="s">
        <v>27</v>
      </c>
      <c r="H3226" s="91" t="s">
        <v>28</v>
      </c>
      <c r="I3226" s="91" t="s">
        <v>41</v>
      </c>
      <c r="J3226" s="120" t="s">
        <v>76</v>
      </c>
      <c r="K3226" s="91"/>
      <c r="L3226" s="91"/>
      <c r="M3226" s="569" t="s">
        <v>32</v>
      </c>
      <c r="N3226" s="569">
        <v>240</v>
      </c>
      <c r="O3226" s="91">
        <v>24</v>
      </c>
      <c r="P3226" s="120" t="s">
        <v>28</v>
      </c>
    </row>
    <row r="3227" spans="1:16" x14ac:dyDescent="0.2">
      <c r="A3227" s="91" t="s">
        <v>3295</v>
      </c>
      <c r="B3227" s="91" t="s">
        <v>3564</v>
      </c>
      <c r="C3227" s="113" t="s">
        <v>3570</v>
      </c>
      <c r="D3227" s="113">
        <v>100</v>
      </c>
      <c r="E3227" s="124" t="s">
        <v>26</v>
      </c>
      <c r="F3227" s="124">
        <v>85</v>
      </c>
      <c r="G3227" s="91" t="s">
        <v>27</v>
      </c>
      <c r="H3227" s="91" t="s">
        <v>28</v>
      </c>
      <c r="I3227" s="91" t="s">
        <v>41</v>
      </c>
      <c r="J3227" s="120" t="s">
        <v>76</v>
      </c>
      <c r="K3227" s="91"/>
      <c r="L3227" s="91"/>
      <c r="M3227" s="569" t="s">
        <v>32</v>
      </c>
      <c r="N3227" s="569">
        <v>240</v>
      </c>
      <c r="O3227" s="91">
        <v>24</v>
      </c>
      <c r="P3227" s="120" t="s">
        <v>28</v>
      </c>
    </row>
    <row r="3228" spans="1:16" x14ac:dyDescent="0.2">
      <c r="A3228" s="91" t="s">
        <v>3295</v>
      </c>
      <c r="B3228" s="91" t="s">
        <v>3564</v>
      </c>
      <c r="C3228" s="130" t="s">
        <v>3571</v>
      </c>
      <c r="D3228" s="113">
        <v>150</v>
      </c>
      <c r="E3228" s="124" t="s">
        <v>26</v>
      </c>
      <c r="F3228" s="124">
        <v>120</v>
      </c>
      <c r="G3228" s="91" t="s">
        <v>84</v>
      </c>
      <c r="H3228" s="91" t="s">
        <v>28</v>
      </c>
      <c r="I3228" s="91" t="s">
        <v>41</v>
      </c>
      <c r="J3228" s="120" t="s">
        <v>76</v>
      </c>
      <c r="K3228" s="91"/>
      <c r="L3228" s="91"/>
      <c r="M3228" s="91" t="s">
        <v>32</v>
      </c>
      <c r="N3228" s="459">
        <v>240</v>
      </c>
      <c r="O3228" s="91">
        <v>24</v>
      </c>
      <c r="P3228" s="120" t="s">
        <v>28</v>
      </c>
    </row>
    <row r="3229" spans="1:16" x14ac:dyDescent="0.2">
      <c r="A3229" s="91" t="s">
        <v>3295</v>
      </c>
      <c r="B3229" s="91" t="s">
        <v>3564</v>
      </c>
      <c r="C3229" s="130" t="s">
        <v>3572</v>
      </c>
      <c r="D3229" s="113">
        <v>150</v>
      </c>
      <c r="E3229" s="124" t="s">
        <v>26</v>
      </c>
      <c r="F3229" s="124">
        <v>120</v>
      </c>
      <c r="G3229" s="91" t="s">
        <v>84</v>
      </c>
      <c r="H3229" s="91" t="s">
        <v>28</v>
      </c>
      <c r="I3229" s="91" t="s">
        <v>41</v>
      </c>
      <c r="J3229" s="120" t="s">
        <v>76</v>
      </c>
      <c r="K3229" s="91"/>
      <c r="L3229" s="91"/>
      <c r="M3229" s="91" t="s">
        <v>32</v>
      </c>
      <c r="N3229" s="459">
        <v>240</v>
      </c>
      <c r="O3229" s="91">
        <v>24</v>
      </c>
      <c r="P3229" s="120" t="s">
        <v>28</v>
      </c>
    </row>
    <row r="3230" spans="1:16" x14ac:dyDescent="0.2">
      <c r="A3230" s="91" t="s">
        <v>3295</v>
      </c>
      <c r="B3230" s="91" t="s">
        <v>3573</v>
      </c>
      <c r="C3230" s="459" t="s">
        <v>3574</v>
      </c>
      <c r="D3230" s="462">
        <v>200</v>
      </c>
      <c r="E3230" s="91" t="s">
        <v>26</v>
      </c>
      <c r="F3230" s="91" t="s">
        <v>3575</v>
      </c>
      <c r="G3230" s="91" t="s">
        <v>3576</v>
      </c>
      <c r="H3230" s="91" t="s">
        <v>28</v>
      </c>
      <c r="I3230" s="91" t="s">
        <v>41</v>
      </c>
      <c r="J3230" s="120" t="s">
        <v>76</v>
      </c>
      <c r="K3230" s="91"/>
      <c r="L3230" s="91"/>
      <c r="M3230" s="91" t="s">
        <v>69</v>
      </c>
      <c r="N3230" s="91" t="s">
        <v>35</v>
      </c>
      <c r="O3230" s="91">
        <v>8</v>
      </c>
      <c r="P3230" s="113" t="s">
        <v>28</v>
      </c>
    </row>
    <row r="3231" spans="1:16" x14ac:dyDescent="0.2">
      <c r="A3231" s="91" t="s">
        <v>3295</v>
      </c>
      <c r="B3231" s="91" t="s">
        <v>3573</v>
      </c>
      <c r="C3231" s="459" t="s">
        <v>3577</v>
      </c>
      <c r="D3231" s="462">
        <v>200</v>
      </c>
      <c r="E3231" s="91" t="s">
        <v>26</v>
      </c>
      <c r="F3231" s="91" t="s">
        <v>3575</v>
      </c>
      <c r="G3231" s="91" t="s">
        <v>3576</v>
      </c>
      <c r="H3231" s="91" t="s">
        <v>28</v>
      </c>
      <c r="I3231" s="91" t="s">
        <v>41</v>
      </c>
      <c r="J3231" s="120" t="s">
        <v>76</v>
      </c>
      <c r="K3231" s="91"/>
      <c r="L3231" s="91"/>
      <c r="M3231" s="91" t="s">
        <v>69</v>
      </c>
      <c r="N3231" s="91" t="s">
        <v>35</v>
      </c>
      <c r="O3231" s="91">
        <v>8</v>
      </c>
      <c r="P3231" s="113" t="s">
        <v>28</v>
      </c>
    </row>
    <row r="3232" spans="1:16" x14ac:dyDescent="0.2">
      <c r="A3232" s="91" t="s">
        <v>3295</v>
      </c>
      <c r="B3232" s="91" t="s">
        <v>3573</v>
      </c>
      <c r="C3232" s="459" t="s">
        <v>3578</v>
      </c>
      <c r="D3232" s="462">
        <v>150</v>
      </c>
      <c r="E3232" s="91" t="s">
        <v>26</v>
      </c>
      <c r="F3232" s="91" t="s">
        <v>3575</v>
      </c>
      <c r="G3232" s="91" t="s">
        <v>3576</v>
      </c>
      <c r="H3232" s="91" t="s">
        <v>28</v>
      </c>
      <c r="I3232" s="91" t="s">
        <v>41</v>
      </c>
      <c r="J3232" s="120" t="s">
        <v>76</v>
      </c>
      <c r="K3232" s="91"/>
      <c r="L3232" s="91"/>
      <c r="M3232" s="91" t="s">
        <v>69</v>
      </c>
      <c r="N3232" s="91" t="s">
        <v>35</v>
      </c>
      <c r="O3232" s="91">
        <v>8</v>
      </c>
      <c r="P3232" s="113" t="s">
        <v>28</v>
      </c>
    </row>
    <row r="3233" spans="1:16" x14ac:dyDescent="0.2">
      <c r="A3233" s="91" t="s">
        <v>3295</v>
      </c>
      <c r="B3233" s="91" t="s">
        <v>3573</v>
      </c>
      <c r="C3233" s="459" t="s">
        <v>3579</v>
      </c>
      <c r="D3233" s="462">
        <v>45</v>
      </c>
      <c r="E3233" s="91" t="s">
        <v>26</v>
      </c>
      <c r="F3233" s="91" t="s">
        <v>3575</v>
      </c>
      <c r="G3233" s="91" t="s">
        <v>3576</v>
      </c>
      <c r="H3233" s="91" t="s">
        <v>28</v>
      </c>
      <c r="I3233" s="91" t="s">
        <v>41</v>
      </c>
      <c r="J3233" s="120" t="s">
        <v>76</v>
      </c>
      <c r="K3233" s="91"/>
      <c r="L3233" s="91"/>
      <c r="M3233" s="91" t="s">
        <v>69</v>
      </c>
      <c r="N3233" s="91" t="s">
        <v>35</v>
      </c>
      <c r="O3233" s="91">
        <v>8</v>
      </c>
      <c r="P3233" s="113" t="s">
        <v>28</v>
      </c>
    </row>
    <row r="3234" spans="1:16" x14ac:dyDescent="0.2">
      <c r="A3234" s="91" t="s">
        <v>3295</v>
      </c>
      <c r="B3234" s="91" t="s">
        <v>3573</v>
      </c>
      <c r="C3234" s="459" t="s">
        <v>3580</v>
      </c>
      <c r="D3234" s="462">
        <v>150</v>
      </c>
      <c r="E3234" s="91" t="s">
        <v>26</v>
      </c>
      <c r="F3234" s="91" t="s">
        <v>3575</v>
      </c>
      <c r="G3234" s="91" t="s">
        <v>3576</v>
      </c>
      <c r="H3234" s="91" t="s">
        <v>28</v>
      </c>
      <c r="I3234" s="91" t="s">
        <v>41</v>
      </c>
      <c r="J3234" s="120" t="s">
        <v>76</v>
      </c>
      <c r="K3234" s="91"/>
      <c r="L3234" s="91"/>
      <c r="M3234" s="91" t="s">
        <v>69</v>
      </c>
      <c r="N3234" s="91" t="s">
        <v>35</v>
      </c>
      <c r="O3234" s="91">
        <v>8</v>
      </c>
      <c r="P3234" s="113" t="s">
        <v>28</v>
      </c>
    </row>
    <row r="3235" spans="1:16" x14ac:dyDescent="0.2">
      <c r="A3235" s="91" t="s">
        <v>3295</v>
      </c>
      <c r="B3235" s="91" t="s">
        <v>3573</v>
      </c>
      <c r="C3235" s="459" t="s">
        <v>3581</v>
      </c>
      <c r="D3235" s="462">
        <v>150</v>
      </c>
      <c r="E3235" s="91" t="s">
        <v>26</v>
      </c>
      <c r="F3235" s="91" t="s">
        <v>3575</v>
      </c>
      <c r="G3235" s="91" t="s">
        <v>3576</v>
      </c>
      <c r="H3235" s="91" t="s">
        <v>28</v>
      </c>
      <c r="I3235" s="91" t="s">
        <v>41</v>
      </c>
      <c r="J3235" s="120" t="s">
        <v>76</v>
      </c>
      <c r="K3235" s="91"/>
      <c r="L3235" s="91"/>
      <c r="M3235" s="91" t="s">
        <v>69</v>
      </c>
      <c r="N3235" s="91" t="s">
        <v>35</v>
      </c>
      <c r="O3235" s="91">
        <v>8</v>
      </c>
      <c r="P3235" s="113" t="s">
        <v>28</v>
      </c>
    </row>
    <row r="3236" spans="1:16" x14ac:dyDescent="0.2">
      <c r="A3236" s="91" t="s">
        <v>3295</v>
      </c>
      <c r="B3236" s="91" t="s">
        <v>3573</v>
      </c>
      <c r="C3236" s="459" t="s">
        <v>3582</v>
      </c>
      <c r="D3236" s="462">
        <v>200</v>
      </c>
      <c r="E3236" s="91" t="s">
        <v>26</v>
      </c>
      <c r="F3236" s="91" t="s">
        <v>3575</v>
      </c>
      <c r="G3236" s="91" t="s">
        <v>3576</v>
      </c>
      <c r="H3236" s="91" t="s">
        <v>28</v>
      </c>
      <c r="I3236" s="91" t="s">
        <v>41</v>
      </c>
      <c r="J3236" s="120" t="s">
        <v>76</v>
      </c>
      <c r="K3236" s="91"/>
      <c r="L3236" s="91"/>
      <c r="M3236" s="91" t="s">
        <v>69</v>
      </c>
      <c r="N3236" s="91" t="s">
        <v>35</v>
      </c>
      <c r="O3236" s="91">
        <v>8</v>
      </c>
      <c r="P3236" s="113" t="s">
        <v>28</v>
      </c>
    </row>
    <row r="3237" spans="1:16" x14ac:dyDescent="0.2">
      <c r="A3237" s="91" t="s">
        <v>3295</v>
      </c>
      <c r="B3237" s="91" t="s">
        <v>3573</v>
      </c>
      <c r="C3237" s="459" t="s">
        <v>3583</v>
      </c>
      <c r="D3237" s="462">
        <v>50</v>
      </c>
      <c r="E3237" s="91" t="s">
        <v>26</v>
      </c>
      <c r="F3237" s="91" t="s">
        <v>3575</v>
      </c>
      <c r="G3237" s="91" t="s">
        <v>3576</v>
      </c>
      <c r="H3237" s="91" t="s">
        <v>28</v>
      </c>
      <c r="I3237" s="91" t="s">
        <v>41</v>
      </c>
      <c r="J3237" s="120" t="s">
        <v>76</v>
      </c>
      <c r="K3237" s="91"/>
      <c r="L3237" s="91"/>
      <c r="M3237" s="91" t="s">
        <v>69</v>
      </c>
      <c r="N3237" s="91" t="s">
        <v>35</v>
      </c>
      <c r="O3237" s="91">
        <v>8</v>
      </c>
      <c r="P3237" s="113" t="s">
        <v>28</v>
      </c>
    </row>
    <row r="3238" spans="1:16" x14ac:dyDescent="0.2">
      <c r="A3238" s="91" t="s">
        <v>3295</v>
      </c>
      <c r="B3238" s="91" t="s">
        <v>3573</v>
      </c>
      <c r="C3238" s="459" t="s">
        <v>3584</v>
      </c>
      <c r="D3238" s="462">
        <v>200</v>
      </c>
      <c r="E3238" s="91" t="s">
        <v>26</v>
      </c>
      <c r="F3238" s="91" t="s">
        <v>3575</v>
      </c>
      <c r="G3238" s="91" t="s">
        <v>3576</v>
      </c>
      <c r="H3238" s="91" t="s">
        <v>28</v>
      </c>
      <c r="I3238" s="91" t="s">
        <v>41</v>
      </c>
      <c r="J3238" s="120" t="s">
        <v>76</v>
      </c>
      <c r="K3238" s="91"/>
      <c r="L3238" s="91"/>
      <c r="M3238" s="91" t="s">
        <v>69</v>
      </c>
      <c r="N3238" s="91" t="s">
        <v>35</v>
      </c>
      <c r="O3238" s="91">
        <v>8</v>
      </c>
      <c r="P3238" s="113" t="s">
        <v>28</v>
      </c>
    </row>
    <row r="3239" spans="1:16" x14ac:dyDescent="0.2">
      <c r="A3239" s="91" t="s">
        <v>3295</v>
      </c>
      <c r="B3239" s="91" t="s">
        <v>3573</v>
      </c>
      <c r="C3239" s="459" t="s">
        <v>3585</v>
      </c>
      <c r="D3239" s="462">
        <v>200</v>
      </c>
      <c r="E3239" s="91" t="s">
        <v>26</v>
      </c>
      <c r="F3239" s="91" t="s">
        <v>3575</v>
      </c>
      <c r="G3239" s="91" t="s">
        <v>3576</v>
      </c>
      <c r="H3239" s="91" t="s">
        <v>28</v>
      </c>
      <c r="I3239" s="91" t="s">
        <v>41</v>
      </c>
      <c r="J3239" s="120" t="s">
        <v>76</v>
      </c>
      <c r="K3239" s="91"/>
      <c r="L3239" s="91"/>
      <c r="M3239" s="91" t="s">
        <v>69</v>
      </c>
      <c r="N3239" s="91" t="s">
        <v>35</v>
      </c>
      <c r="O3239" s="91">
        <v>8</v>
      </c>
      <c r="P3239" s="113" t="s">
        <v>28</v>
      </c>
    </row>
    <row r="3240" spans="1:16" x14ac:dyDescent="0.2">
      <c r="A3240" s="91" t="s">
        <v>3295</v>
      </c>
      <c r="B3240" s="91" t="s">
        <v>3573</v>
      </c>
      <c r="C3240" s="459" t="s">
        <v>3586</v>
      </c>
      <c r="D3240" s="462">
        <v>200</v>
      </c>
      <c r="E3240" s="91" t="s">
        <v>26</v>
      </c>
      <c r="F3240" s="91" t="s">
        <v>3575</v>
      </c>
      <c r="G3240" s="91" t="s">
        <v>3576</v>
      </c>
      <c r="H3240" s="91" t="s">
        <v>28</v>
      </c>
      <c r="I3240" s="91" t="s">
        <v>41</v>
      </c>
      <c r="J3240" s="120" t="s">
        <v>76</v>
      </c>
      <c r="K3240" s="91"/>
      <c r="L3240" s="91"/>
      <c r="M3240" s="91" t="s">
        <v>69</v>
      </c>
      <c r="N3240" s="91" t="s">
        <v>35</v>
      </c>
      <c r="O3240" s="91">
        <v>8</v>
      </c>
      <c r="P3240" s="113" t="s">
        <v>28</v>
      </c>
    </row>
    <row r="3241" spans="1:16" x14ac:dyDescent="0.2">
      <c r="A3241" s="91" t="s">
        <v>3295</v>
      </c>
      <c r="B3241" s="91" t="s">
        <v>3573</v>
      </c>
      <c r="C3241" s="459" t="s">
        <v>3587</v>
      </c>
      <c r="D3241" s="462">
        <v>200</v>
      </c>
      <c r="E3241" s="91" t="s">
        <v>26</v>
      </c>
      <c r="F3241" s="91" t="s">
        <v>3575</v>
      </c>
      <c r="G3241" s="91" t="s">
        <v>3576</v>
      </c>
      <c r="H3241" s="91" t="s">
        <v>28</v>
      </c>
      <c r="I3241" s="91" t="s">
        <v>41</v>
      </c>
      <c r="J3241" s="120" t="s">
        <v>76</v>
      </c>
      <c r="K3241" s="91"/>
      <c r="L3241" s="91"/>
      <c r="M3241" s="91" t="s">
        <v>69</v>
      </c>
      <c r="N3241" s="91" t="s">
        <v>35</v>
      </c>
      <c r="O3241" s="91">
        <v>8</v>
      </c>
      <c r="P3241" s="113" t="s">
        <v>28</v>
      </c>
    </row>
    <row r="3242" spans="1:16" x14ac:dyDescent="0.2">
      <c r="A3242" s="91" t="s">
        <v>3295</v>
      </c>
      <c r="B3242" s="91" t="s">
        <v>3573</v>
      </c>
      <c r="C3242" s="459" t="s">
        <v>3588</v>
      </c>
      <c r="D3242" s="462">
        <v>150</v>
      </c>
      <c r="E3242" s="91" t="s">
        <v>26</v>
      </c>
      <c r="F3242" s="91" t="s">
        <v>3575</v>
      </c>
      <c r="G3242" s="91" t="s">
        <v>3576</v>
      </c>
      <c r="H3242" s="91" t="s">
        <v>28</v>
      </c>
      <c r="I3242" s="91" t="s">
        <v>41</v>
      </c>
      <c r="J3242" s="120" t="s">
        <v>76</v>
      </c>
      <c r="K3242" s="91"/>
      <c r="L3242" s="91"/>
      <c r="M3242" s="91" t="s">
        <v>69</v>
      </c>
      <c r="N3242" s="91" t="s">
        <v>35</v>
      </c>
      <c r="O3242" s="91">
        <v>8</v>
      </c>
      <c r="P3242" s="113" t="s">
        <v>28</v>
      </c>
    </row>
    <row r="3243" spans="1:16" x14ac:dyDescent="0.2">
      <c r="A3243" s="91" t="s">
        <v>3295</v>
      </c>
      <c r="B3243" s="91" t="s">
        <v>3573</v>
      </c>
      <c r="C3243" s="459" t="s">
        <v>3589</v>
      </c>
      <c r="D3243" s="462">
        <v>150</v>
      </c>
      <c r="E3243" s="91" t="s">
        <v>26</v>
      </c>
      <c r="F3243" s="91" t="s">
        <v>3575</v>
      </c>
      <c r="G3243" s="91" t="s">
        <v>3576</v>
      </c>
      <c r="H3243" s="91" t="s">
        <v>28</v>
      </c>
      <c r="I3243" s="91" t="s">
        <v>41</v>
      </c>
      <c r="J3243" s="120" t="s">
        <v>76</v>
      </c>
      <c r="K3243" s="91"/>
      <c r="L3243" s="91"/>
      <c r="M3243" s="91" t="s">
        <v>69</v>
      </c>
      <c r="N3243" s="91" t="s">
        <v>35</v>
      </c>
      <c r="O3243" s="91">
        <v>8</v>
      </c>
      <c r="P3243" s="113" t="s">
        <v>28</v>
      </c>
    </row>
    <row r="3244" spans="1:16" x14ac:dyDescent="0.2">
      <c r="A3244" s="91" t="s">
        <v>3295</v>
      </c>
      <c r="B3244" s="91" t="s">
        <v>3573</v>
      </c>
      <c r="C3244" s="459" t="s">
        <v>3590</v>
      </c>
      <c r="D3244" s="462">
        <v>50</v>
      </c>
      <c r="E3244" s="91" t="s">
        <v>26</v>
      </c>
      <c r="F3244" s="91" t="s">
        <v>3575</v>
      </c>
      <c r="G3244" s="91" t="s">
        <v>3576</v>
      </c>
      <c r="H3244" s="91" t="s">
        <v>28</v>
      </c>
      <c r="I3244" s="91" t="s">
        <v>41</v>
      </c>
      <c r="J3244" s="120" t="s">
        <v>76</v>
      </c>
      <c r="K3244" s="91"/>
      <c r="L3244" s="91"/>
      <c r="M3244" s="91" t="s">
        <v>69</v>
      </c>
      <c r="N3244" s="91" t="s">
        <v>35</v>
      </c>
      <c r="O3244" s="91">
        <v>8</v>
      </c>
      <c r="P3244" s="113" t="s">
        <v>28</v>
      </c>
    </row>
    <row r="3245" spans="1:16" x14ac:dyDescent="0.2">
      <c r="A3245" s="91" t="s">
        <v>3295</v>
      </c>
      <c r="B3245" s="91" t="s">
        <v>3573</v>
      </c>
      <c r="C3245" s="459" t="s">
        <v>3591</v>
      </c>
      <c r="D3245" s="462">
        <v>45</v>
      </c>
      <c r="E3245" s="91" t="s">
        <v>26</v>
      </c>
      <c r="F3245" s="91" t="s">
        <v>3575</v>
      </c>
      <c r="G3245" s="91" t="s">
        <v>3576</v>
      </c>
      <c r="H3245" s="91" t="s">
        <v>28</v>
      </c>
      <c r="I3245" s="91" t="s">
        <v>41</v>
      </c>
      <c r="J3245" s="120" t="s">
        <v>76</v>
      </c>
      <c r="K3245" s="91"/>
      <c r="L3245" s="91"/>
      <c r="M3245" s="91" t="s">
        <v>69</v>
      </c>
      <c r="N3245" s="91" t="s">
        <v>35</v>
      </c>
      <c r="O3245" s="91">
        <v>8</v>
      </c>
      <c r="P3245" s="113" t="s">
        <v>28</v>
      </c>
    </row>
    <row r="3246" spans="1:16" x14ac:dyDescent="0.2">
      <c r="A3246" s="91" t="s">
        <v>3295</v>
      </c>
      <c r="B3246" s="91" t="s">
        <v>3573</v>
      </c>
      <c r="C3246" s="459" t="s">
        <v>3592</v>
      </c>
      <c r="D3246" s="462">
        <v>50</v>
      </c>
      <c r="E3246" s="91" t="s">
        <v>26</v>
      </c>
      <c r="F3246" s="91" t="s">
        <v>3575</v>
      </c>
      <c r="G3246" s="91" t="s">
        <v>3576</v>
      </c>
      <c r="H3246" s="91" t="s">
        <v>28</v>
      </c>
      <c r="I3246" s="91" t="s">
        <v>41</v>
      </c>
      <c r="J3246" s="120" t="s">
        <v>76</v>
      </c>
      <c r="K3246" s="91"/>
      <c r="L3246" s="91"/>
      <c r="M3246" s="91" t="s">
        <v>69</v>
      </c>
      <c r="N3246" s="91" t="s">
        <v>35</v>
      </c>
      <c r="O3246" s="91">
        <v>8</v>
      </c>
      <c r="P3246" s="113" t="s">
        <v>28</v>
      </c>
    </row>
    <row r="3247" spans="1:16" x14ac:dyDescent="0.2">
      <c r="A3247" s="91" t="s">
        <v>3295</v>
      </c>
      <c r="B3247" s="91" t="s">
        <v>3573</v>
      </c>
      <c r="C3247" s="459" t="s">
        <v>3593</v>
      </c>
      <c r="D3247" s="462">
        <v>50</v>
      </c>
      <c r="E3247" s="91" t="s">
        <v>26</v>
      </c>
      <c r="F3247" s="91" t="s">
        <v>3575</v>
      </c>
      <c r="G3247" s="91" t="s">
        <v>3576</v>
      </c>
      <c r="H3247" s="91" t="s">
        <v>28</v>
      </c>
      <c r="I3247" s="91" t="s">
        <v>41</v>
      </c>
      <c r="J3247" s="120" t="s">
        <v>76</v>
      </c>
      <c r="K3247" s="91"/>
      <c r="L3247" s="91"/>
      <c r="M3247" s="91" t="s">
        <v>69</v>
      </c>
      <c r="N3247" s="91" t="s">
        <v>35</v>
      </c>
      <c r="O3247" s="91">
        <v>8</v>
      </c>
      <c r="P3247" s="113" t="s">
        <v>28</v>
      </c>
    </row>
    <row r="3248" spans="1:16" x14ac:dyDescent="0.2">
      <c r="A3248" s="91" t="s">
        <v>3295</v>
      </c>
      <c r="B3248" s="91" t="s">
        <v>3573</v>
      </c>
      <c r="C3248" s="459" t="s">
        <v>3594</v>
      </c>
      <c r="D3248" s="462">
        <v>45</v>
      </c>
      <c r="E3248" s="91" t="s">
        <v>26</v>
      </c>
      <c r="F3248" s="91" t="s">
        <v>3575</v>
      </c>
      <c r="G3248" s="91" t="s">
        <v>3576</v>
      </c>
      <c r="H3248" s="91" t="s">
        <v>28</v>
      </c>
      <c r="I3248" s="91" t="s">
        <v>41</v>
      </c>
      <c r="J3248" s="120" t="s">
        <v>76</v>
      </c>
      <c r="K3248" s="91"/>
      <c r="L3248" s="91"/>
      <c r="M3248" s="91" t="s">
        <v>69</v>
      </c>
      <c r="N3248" s="91" t="s">
        <v>35</v>
      </c>
      <c r="O3248" s="91">
        <v>8</v>
      </c>
      <c r="P3248" s="113" t="s">
        <v>28</v>
      </c>
    </row>
    <row r="3249" spans="1:16" x14ac:dyDescent="0.2">
      <c r="A3249" s="91" t="s">
        <v>3295</v>
      </c>
      <c r="B3249" s="91" t="s">
        <v>3573</v>
      </c>
      <c r="C3249" s="459" t="s">
        <v>3595</v>
      </c>
      <c r="D3249" s="462">
        <v>45</v>
      </c>
      <c r="E3249" s="91" t="s">
        <v>26</v>
      </c>
      <c r="F3249" s="91" t="s">
        <v>3575</v>
      </c>
      <c r="G3249" s="91" t="s">
        <v>3576</v>
      </c>
      <c r="H3249" s="91" t="s">
        <v>28</v>
      </c>
      <c r="I3249" s="91" t="s">
        <v>41</v>
      </c>
      <c r="J3249" s="120" t="s">
        <v>76</v>
      </c>
      <c r="K3249" s="91"/>
      <c r="L3249" s="91"/>
      <c r="M3249" s="91" t="s">
        <v>69</v>
      </c>
      <c r="N3249" s="91" t="s">
        <v>35</v>
      </c>
      <c r="O3249" s="91">
        <v>8</v>
      </c>
      <c r="P3249" s="113" t="s">
        <v>28</v>
      </c>
    </row>
    <row r="3250" spans="1:16" x14ac:dyDescent="0.2">
      <c r="A3250" s="91" t="s">
        <v>3295</v>
      </c>
      <c r="B3250" s="91" t="s">
        <v>3573</v>
      </c>
      <c r="C3250" s="459" t="s">
        <v>3596</v>
      </c>
      <c r="D3250" s="462">
        <v>50</v>
      </c>
      <c r="E3250" s="91" t="s">
        <v>26</v>
      </c>
      <c r="F3250" s="91" t="s">
        <v>3575</v>
      </c>
      <c r="G3250" s="91" t="s">
        <v>3576</v>
      </c>
      <c r="H3250" s="91" t="s">
        <v>28</v>
      </c>
      <c r="I3250" s="91" t="s">
        <v>41</v>
      </c>
      <c r="J3250" s="120" t="s">
        <v>76</v>
      </c>
      <c r="K3250" s="91"/>
      <c r="L3250" s="91"/>
      <c r="M3250" s="91" t="s">
        <v>69</v>
      </c>
      <c r="N3250" s="91" t="s">
        <v>35</v>
      </c>
      <c r="O3250" s="91">
        <v>8</v>
      </c>
      <c r="P3250" s="113" t="s">
        <v>28</v>
      </c>
    </row>
    <row r="3251" spans="1:16" x14ac:dyDescent="0.2">
      <c r="A3251" s="91" t="s">
        <v>3295</v>
      </c>
      <c r="B3251" s="91" t="s">
        <v>3573</v>
      </c>
      <c r="C3251" s="459" t="s">
        <v>3579</v>
      </c>
      <c r="D3251" s="462">
        <v>200</v>
      </c>
      <c r="E3251" s="91" t="s">
        <v>26</v>
      </c>
      <c r="F3251" s="91" t="s">
        <v>3575</v>
      </c>
      <c r="G3251" s="91" t="s">
        <v>3576</v>
      </c>
      <c r="H3251" s="91" t="s">
        <v>28</v>
      </c>
      <c r="I3251" s="91" t="s">
        <v>41</v>
      </c>
      <c r="J3251" s="120" t="s">
        <v>76</v>
      </c>
      <c r="K3251" s="91"/>
      <c r="L3251" s="91"/>
      <c r="M3251" s="91" t="s">
        <v>69</v>
      </c>
      <c r="N3251" s="91" t="s">
        <v>35</v>
      </c>
      <c r="O3251" s="91">
        <v>8</v>
      </c>
      <c r="P3251" s="113" t="s">
        <v>28</v>
      </c>
    </row>
    <row r="3252" spans="1:16" x14ac:dyDescent="0.2">
      <c r="A3252" s="91" t="s">
        <v>3295</v>
      </c>
      <c r="B3252" s="91" t="s">
        <v>3573</v>
      </c>
      <c r="C3252" s="459" t="s">
        <v>3597</v>
      </c>
      <c r="D3252" s="462">
        <v>250</v>
      </c>
      <c r="E3252" s="91" t="s">
        <v>26</v>
      </c>
      <c r="F3252" s="91" t="s">
        <v>3575</v>
      </c>
      <c r="G3252" s="91" t="s">
        <v>3576</v>
      </c>
      <c r="H3252" s="91" t="s">
        <v>28</v>
      </c>
      <c r="I3252" s="91" t="s">
        <v>41</v>
      </c>
      <c r="J3252" s="120" t="s">
        <v>76</v>
      </c>
      <c r="K3252" s="91"/>
      <c r="L3252" s="91"/>
      <c r="M3252" s="91" t="s">
        <v>69</v>
      </c>
      <c r="N3252" s="91" t="s">
        <v>35</v>
      </c>
      <c r="O3252" s="91">
        <v>8</v>
      </c>
      <c r="P3252" s="113" t="s">
        <v>28</v>
      </c>
    </row>
    <row r="3253" spans="1:16" x14ac:dyDescent="0.2">
      <c r="A3253" s="91" t="s">
        <v>3295</v>
      </c>
      <c r="B3253" s="91" t="s">
        <v>3573</v>
      </c>
      <c r="C3253" s="459" t="s">
        <v>3598</v>
      </c>
      <c r="D3253" s="462">
        <v>45</v>
      </c>
      <c r="E3253" s="91" t="s">
        <v>26</v>
      </c>
      <c r="F3253" s="91" t="s">
        <v>3575</v>
      </c>
      <c r="G3253" s="91" t="s">
        <v>3576</v>
      </c>
      <c r="H3253" s="91" t="s">
        <v>28</v>
      </c>
      <c r="I3253" s="91" t="s">
        <v>41</v>
      </c>
      <c r="J3253" s="120" t="s">
        <v>76</v>
      </c>
      <c r="K3253" s="91"/>
      <c r="L3253" s="91"/>
      <c r="M3253" s="91" t="s">
        <v>69</v>
      </c>
      <c r="N3253" s="91" t="s">
        <v>35</v>
      </c>
      <c r="O3253" s="91">
        <v>8</v>
      </c>
      <c r="P3253" s="113" t="s">
        <v>28</v>
      </c>
    </row>
    <row r="3254" spans="1:16" x14ac:dyDescent="0.2">
      <c r="A3254" s="91" t="s">
        <v>3295</v>
      </c>
      <c r="B3254" s="91" t="s">
        <v>3573</v>
      </c>
      <c r="C3254" s="459" t="s">
        <v>3599</v>
      </c>
      <c r="D3254" s="462">
        <v>45</v>
      </c>
      <c r="E3254" s="91" t="s">
        <v>26</v>
      </c>
      <c r="F3254" s="91" t="s">
        <v>3575</v>
      </c>
      <c r="G3254" s="91" t="s">
        <v>3576</v>
      </c>
      <c r="H3254" s="91" t="s">
        <v>28</v>
      </c>
      <c r="I3254" s="91" t="s">
        <v>41</v>
      </c>
      <c r="J3254" s="120" t="s">
        <v>76</v>
      </c>
      <c r="K3254" s="91"/>
      <c r="L3254" s="91"/>
      <c r="M3254" s="91" t="s">
        <v>69</v>
      </c>
      <c r="N3254" s="91" t="s">
        <v>35</v>
      </c>
      <c r="O3254" s="91">
        <v>8</v>
      </c>
      <c r="P3254" s="113" t="s">
        <v>28</v>
      </c>
    </row>
    <row r="3255" spans="1:16" x14ac:dyDescent="0.2">
      <c r="A3255" s="91" t="s">
        <v>3295</v>
      </c>
      <c r="B3255" s="91" t="s">
        <v>3573</v>
      </c>
      <c r="C3255" s="459" t="s">
        <v>3600</v>
      </c>
      <c r="D3255" s="462">
        <v>45</v>
      </c>
      <c r="E3255" s="91" t="s">
        <v>26</v>
      </c>
      <c r="F3255" s="91" t="s">
        <v>3575</v>
      </c>
      <c r="G3255" s="91" t="s">
        <v>3576</v>
      </c>
      <c r="H3255" s="91" t="s">
        <v>28</v>
      </c>
      <c r="I3255" s="91" t="s">
        <v>41</v>
      </c>
      <c r="J3255" s="120" t="s">
        <v>76</v>
      </c>
      <c r="K3255" s="91"/>
      <c r="L3255" s="91"/>
      <c r="M3255" s="91" t="s">
        <v>69</v>
      </c>
      <c r="N3255" s="91" t="s">
        <v>35</v>
      </c>
      <c r="O3255" s="91">
        <v>8</v>
      </c>
      <c r="P3255" s="113" t="s">
        <v>28</v>
      </c>
    </row>
    <row r="3256" spans="1:16" x14ac:dyDescent="0.2">
      <c r="A3256" s="91" t="s">
        <v>3295</v>
      </c>
      <c r="B3256" s="91" t="s">
        <v>3573</v>
      </c>
      <c r="C3256" s="459" t="s">
        <v>3581</v>
      </c>
      <c r="D3256" s="462">
        <v>45</v>
      </c>
      <c r="E3256" s="91" t="s">
        <v>26</v>
      </c>
      <c r="F3256" s="91" t="s">
        <v>3575</v>
      </c>
      <c r="G3256" s="91" t="s">
        <v>3576</v>
      </c>
      <c r="H3256" s="91" t="s">
        <v>28</v>
      </c>
      <c r="I3256" s="91" t="s">
        <v>41</v>
      </c>
      <c r="J3256" s="120" t="s">
        <v>76</v>
      </c>
      <c r="K3256" s="91"/>
      <c r="L3256" s="91"/>
      <c r="M3256" s="91" t="s">
        <v>69</v>
      </c>
      <c r="N3256" s="91" t="s">
        <v>35</v>
      </c>
      <c r="O3256" s="91">
        <v>8</v>
      </c>
      <c r="P3256" s="113" t="s">
        <v>28</v>
      </c>
    </row>
    <row r="3257" spans="1:16" x14ac:dyDescent="0.2">
      <c r="A3257" s="91" t="s">
        <v>3295</v>
      </c>
      <c r="B3257" s="91" t="s">
        <v>3573</v>
      </c>
      <c r="C3257" s="459" t="s">
        <v>3601</v>
      </c>
      <c r="D3257" s="462">
        <v>45</v>
      </c>
      <c r="E3257" s="91" t="s">
        <v>26</v>
      </c>
      <c r="F3257" s="91" t="s">
        <v>3575</v>
      </c>
      <c r="G3257" s="91" t="s">
        <v>3576</v>
      </c>
      <c r="H3257" s="91" t="s">
        <v>28</v>
      </c>
      <c r="I3257" s="91" t="s">
        <v>41</v>
      </c>
      <c r="J3257" s="120" t="s">
        <v>76</v>
      </c>
      <c r="K3257" s="91"/>
      <c r="L3257" s="91"/>
      <c r="M3257" s="91" t="s">
        <v>69</v>
      </c>
      <c r="N3257" s="91" t="s">
        <v>35</v>
      </c>
      <c r="O3257" s="91">
        <v>8</v>
      </c>
      <c r="P3257" s="113" t="s">
        <v>28</v>
      </c>
    </row>
    <row r="3258" spans="1:16" x14ac:dyDescent="0.2">
      <c r="A3258" s="91" t="s">
        <v>3295</v>
      </c>
      <c r="B3258" s="91" t="s">
        <v>3573</v>
      </c>
      <c r="C3258" s="459" t="s">
        <v>3602</v>
      </c>
      <c r="D3258" s="462">
        <v>45</v>
      </c>
      <c r="E3258" s="91" t="s">
        <v>26</v>
      </c>
      <c r="F3258" s="91" t="s">
        <v>3575</v>
      </c>
      <c r="G3258" s="91" t="s">
        <v>3576</v>
      </c>
      <c r="H3258" s="91" t="s">
        <v>28</v>
      </c>
      <c r="I3258" s="91" t="s">
        <v>41</v>
      </c>
      <c r="J3258" s="120" t="s">
        <v>76</v>
      </c>
      <c r="K3258" s="91"/>
      <c r="L3258" s="91"/>
      <c r="M3258" s="91" t="s">
        <v>69</v>
      </c>
      <c r="N3258" s="91" t="s">
        <v>35</v>
      </c>
      <c r="O3258" s="91">
        <v>8</v>
      </c>
      <c r="P3258" s="113" t="s">
        <v>28</v>
      </c>
    </row>
    <row r="3259" spans="1:16" x14ac:dyDescent="0.2">
      <c r="A3259" s="91" t="s">
        <v>3295</v>
      </c>
      <c r="B3259" s="91" t="s">
        <v>3573</v>
      </c>
      <c r="C3259" s="459" t="s">
        <v>3603</v>
      </c>
      <c r="D3259" s="462">
        <v>50</v>
      </c>
      <c r="E3259" s="91" t="s">
        <v>26</v>
      </c>
      <c r="F3259" s="91" t="s">
        <v>3575</v>
      </c>
      <c r="G3259" s="91" t="s">
        <v>3576</v>
      </c>
      <c r="H3259" s="91" t="s">
        <v>28</v>
      </c>
      <c r="I3259" s="91" t="s">
        <v>41</v>
      </c>
      <c r="J3259" s="120" t="s">
        <v>76</v>
      </c>
      <c r="K3259" s="91"/>
      <c r="L3259" s="91"/>
      <c r="M3259" s="91" t="s">
        <v>69</v>
      </c>
      <c r="N3259" s="91" t="s">
        <v>35</v>
      </c>
      <c r="O3259" s="91">
        <v>8</v>
      </c>
      <c r="P3259" s="113" t="s">
        <v>28</v>
      </c>
    </row>
    <row r="3260" spans="1:16" x14ac:dyDescent="0.2">
      <c r="A3260" s="91" t="s">
        <v>3295</v>
      </c>
      <c r="B3260" s="91" t="s">
        <v>3573</v>
      </c>
      <c r="C3260" s="459" t="s">
        <v>3604</v>
      </c>
      <c r="D3260" s="462">
        <v>50</v>
      </c>
      <c r="E3260" s="91" t="s">
        <v>26</v>
      </c>
      <c r="F3260" s="91" t="s">
        <v>3575</v>
      </c>
      <c r="G3260" s="91" t="s">
        <v>3576</v>
      </c>
      <c r="H3260" s="91" t="s">
        <v>28</v>
      </c>
      <c r="I3260" s="91" t="s">
        <v>41</v>
      </c>
      <c r="J3260" s="120" t="s">
        <v>76</v>
      </c>
      <c r="K3260" s="91"/>
      <c r="L3260" s="91"/>
      <c r="M3260" s="91" t="s">
        <v>69</v>
      </c>
      <c r="N3260" s="91" t="s">
        <v>35</v>
      </c>
      <c r="O3260" s="91">
        <v>8</v>
      </c>
      <c r="P3260" s="113" t="s">
        <v>28</v>
      </c>
    </row>
    <row r="3261" spans="1:16" x14ac:dyDescent="0.2">
      <c r="A3261" s="91" t="s">
        <v>3295</v>
      </c>
      <c r="B3261" s="91" t="s">
        <v>3573</v>
      </c>
      <c r="C3261" s="459" t="s">
        <v>3605</v>
      </c>
      <c r="D3261" s="462">
        <v>50</v>
      </c>
      <c r="E3261" s="91" t="s">
        <v>26</v>
      </c>
      <c r="F3261" s="91" t="s">
        <v>3575</v>
      </c>
      <c r="G3261" s="91" t="s">
        <v>3576</v>
      </c>
      <c r="H3261" s="91" t="s">
        <v>28</v>
      </c>
      <c r="I3261" s="91" t="s">
        <v>41</v>
      </c>
      <c r="J3261" s="120" t="s">
        <v>76</v>
      </c>
      <c r="K3261" s="91"/>
      <c r="L3261" s="91"/>
      <c r="M3261" s="91" t="s">
        <v>69</v>
      </c>
      <c r="N3261" s="91" t="s">
        <v>35</v>
      </c>
      <c r="O3261" s="91">
        <v>8</v>
      </c>
      <c r="P3261" s="113" t="s">
        <v>28</v>
      </c>
    </row>
    <row r="3262" spans="1:16" x14ac:dyDescent="0.2">
      <c r="A3262" s="91" t="s">
        <v>3295</v>
      </c>
      <c r="B3262" s="91" t="s">
        <v>3573</v>
      </c>
      <c r="C3262" s="459" t="s">
        <v>3606</v>
      </c>
      <c r="D3262" s="462">
        <v>45</v>
      </c>
      <c r="E3262" s="91" t="s">
        <v>26</v>
      </c>
      <c r="F3262" s="91" t="s">
        <v>3575</v>
      </c>
      <c r="G3262" s="91" t="s">
        <v>3576</v>
      </c>
      <c r="H3262" s="91" t="s">
        <v>28</v>
      </c>
      <c r="I3262" s="91" t="s">
        <v>41</v>
      </c>
      <c r="J3262" s="120" t="s">
        <v>76</v>
      </c>
      <c r="K3262" s="91"/>
      <c r="L3262" s="91"/>
      <c r="M3262" s="91" t="s">
        <v>69</v>
      </c>
      <c r="N3262" s="91" t="s">
        <v>35</v>
      </c>
      <c r="O3262" s="91">
        <v>8</v>
      </c>
      <c r="P3262" s="113" t="s">
        <v>28</v>
      </c>
    </row>
    <row r="3263" spans="1:16" x14ac:dyDescent="0.2">
      <c r="A3263" s="91" t="s">
        <v>3295</v>
      </c>
      <c r="B3263" s="91" t="s">
        <v>3573</v>
      </c>
      <c r="C3263" s="459" t="s">
        <v>3585</v>
      </c>
      <c r="D3263" s="462">
        <v>200</v>
      </c>
      <c r="E3263" s="91" t="s">
        <v>26</v>
      </c>
      <c r="F3263" s="91" t="s">
        <v>3575</v>
      </c>
      <c r="G3263" s="91" t="s">
        <v>3576</v>
      </c>
      <c r="H3263" s="91" t="s">
        <v>28</v>
      </c>
      <c r="I3263" s="91" t="s">
        <v>41</v>
      </c>
      <c r="J3263" s="120" t="s">
        <v>76</v>
      </c>
      <c r="K3263" s="91"/>
      <c r="L3263" s="91"/>
      <c r="M3263" s="91" t="s">
        <v>69</v>
      </c>
      <c r="N3263" s="91" t="s">
        <v>35</v>
      </c>
      <c r="O3263" s="91">
        <v>8</v>
      </c>
      <c r="P3263" s="113" t="s">
        <v>28</v>
      </c>
    </row>
    <row r="3264" spans="1:16" x14ac:dyDescent="0.2">
      <c r="A3264" s="91" t="s">
        <v>3295</v>
      </c>
      <c r="B3264" s="91" t="s">
        <v>3573</v>
      </c>
      <c r="C3264" s="459" t="s">
        <v>3607</v>
      </c>
      <c r="D3264" s="462">
        <v>200</v>
      </c>
      <c r="E3264" s="91" t="s">
        <v>26</v>
      </c>
      <c r="F3264" s="91" t="s">
        <v>3575</v>
      </c>
      <c r="G3264" s="91" t="s">
        <v>3576</v>
      </c>
      <c r="H3264" s="91" t="s">
        <v>28</v>
      </c>
      <c r="I3264" s="91" t="s">
        <v>41</v>
      </c>
      <c r="J3264" s="120" t="s">
        <v>76</v>
      </c>
      <c r="K3264" s="91"/>
      <c r="L3264" s="91"/>
      <c r="M3264" s="91" t="s">
        <v>69</v>
      </c>
      <c r="N3264" s="91" t="s">
        <v>35</v>
      </c>
      <c r="O3264" s="91">
        <v>8</v>
      </c>
      <c r="P3264" s="113" t="s">
        <v>28</v>
      </c>
    </row>
    <row r="3265" spans="1:16" x14ac:dyDescent="0.2">
      <c r="A3265" s="91" t="s">
        <v>3295</v>
      </c>
      <c r="B3265" s="91" t="s">
        <v>3573</v>
      </c>
      <c r="C3265" s="459" t="s">
        <v>3608</v>
      </c>
      <c r="D3265" s="462">
        <v>200</v>
      </c>
      <c r="E3265" s="91" t="s">
        <v>26</v>
      </c>
      <c r="F3265" s="91" t="s">
        <v>3575</v>
      </c>
      <c r="G3265" s="91" t="s">
        <v>3576</v>
      </c>
      <c r="H3265" s="91" t="s">
        <v>28</v>
      </c>
      <c r="I3265" s="91" t="s">
        <v>41</v>
      </c>
      <c r="J3265" s="120" t="s">
        <v>76</v>
      </c>
      <c r="K3265" s="91"/>
      <c r="L3265" s="91"/>
      <c r="M3265" s="91" t="s">
        <v>69</v>
      </c>
      <c r="N3265" s="91" t="s">
        <v>35</v>
      </c>
      <c r="O3265" s="91">
        <v>8</v>
      </c>
      <c r="P3265" s="113" t="s">
        <v>28</v>
      </c>
    </row>
    <row r="3266" spans="1:16" x14ac:dyDescent="0.2">
      <c r="A3266" s="91" t="s">
        <v>3295</v>
      </c>
      <c r="B3266" s="91" t="s">
        <v>3573</v>
      </c>
      <c r="C3266" s="459" t="s">
        <v>3609</v>
      </c>
      <c r="D3266" s="462">
        <v>200</v>
      </c>
      <c r="E3266" s="91" t="s">
        <v>26</v>
      </c>
      <c r="F3266" s="91" t="s">
        <v>3575</v>
      </c>
      <c r="G3266" s="91" t="s">
        <v>3576</v>
      </c>
      <c r="H3266" s="91" t="s">
        <v>28</v>
      </c>
      <c r="I3266" s="91" t="s">
        <v>41</v>
      </c>
      <c r="J3266" s="120" t="s">
        <v>76</v>
      </c>
      <c r="K3266" s="91"/>
      <c r="L3266" s="91"/>
      <c r="M3266" s="91" t="s">
        <v>69</v>
      </c>
      <c r="N3266" s="91" t="s">
        <v>35</v>
      </c>
      <c r="O3266" s="91">
        <v>8</v>
      </c>
      <c r="P3266" s="113" t="s">
        <v>28</v>
      </c>
    </row>
    <row r="3267" spans="1:16" x14ac:dyDescent="0.2">
      <c r="A3267" s="91" t="s">
        <v>3295</v>
      </c>
      <c r="B3267" s="91" t="s">
        <v>3573</v>
      </c>
      <c r="C3267" s="459" t="s">
        <v>3610</v>
      </c>
      <c r="D3267" s="462">
        <v>200</v>
      </c>
      <c r="E3267" s="91" t="s">
        <v>26</v>
      </c>
      <c r="F3267" s="91" t="s">
        <v>3575</v>
      </c>
      <c r="G3267" s="91" t="s">
        <v>3576</v>
      </c>
      <c r="H3267" s="91" t="s">
        <v>28</v>
      </c>
      <c r="I3267" s="91" t="s">
        <v>41</v>
      </c>
      <c r="J3267" s="120" t="s">
        <v>76</v>
      </c>
      <c r="K3267" s="91"/>
      <c r="L3267" s="91"/>
      <c r="M3267" s="91" t="s">
        <v>69</v>
      </c>
      <c r="N3267" s="91" t="s">
        <v>35</v>
      </c>
      <c r="O3267" s="91">
        <v>8</v>
      </c>
      <c r="P3267" s="113" t="s">
        <v>28</v>
      </c>
    </row>
    <row r="3268" spans="1:16" x14ac:dyDescent="0.2">
      <c r="A3268" s="91" t="s">
        <v>3295</v>
      </c>
      <c r="B3268" s="91" t="s">
        <v>3573</v>
      </c>
      <c r="C3268" s="459" t="s">
        <v>3611</v>
      </c>
      <c r="D3268" s="462">
        <v>45</v>
      </c>
      <c r="E3268" s="91" t="s">
        <v>26</v>
      </c>
      <c r="F3268" s="91" t="s">
        <v>3575</v>
      </c>
      <c r="G3268" s="91" t="s">
        <v>3576</v>
      </c>
      <c r="H3268" s="91" t="s">
        <v>28</v>
      </c>
      <c r="I3268" s="91" t="s">
        <v>41</v>
      </c>
      <c r="J3268" s="120" t="s">
        <v>76</v>
      </c>
      <c r="K3268" s="91"/>
      <c r="L3268" s="91"/>
      <c r="M3268" s="91" t="s">
        <v>69</v>
      </c>
      <c r="N3268" s="91" t="s">
        <v>35</v>
      </c>
      <c r="O3268" s="91">
        <v>8</v>
      </c>
      <c r="P3268" s="113" t="s">
        <v>28</v>
      </c>
    </row>
    <row r="3269" spans="1:16" x14ac:dyDescent="0.2">
      <c r="A3269" s="91" t="s">
        <v>3295</v>
      </c>
      <c r="B3269" s="91" t="s">
        <v>3573</v>
      </c>
      <c r="C3269" s="459" t="s">
        <v>3612</v>
      </c>
      <c r="D3269" s="462">
        <v>45</v>
      </c>
      <c r="E3269" s="91" t="s">
        <v>26</v>
      </c>
      <c r="F3269" s="91" t="s">
        <v>3575</v>
      </c>
      <c r="G3269" s="91" t="s">
        <v>3576</v>
      </c>
      <c r="H3269" s="91" t="s">
        <v>28</v>
      </c>
      <c r="I3269" s="91" t="s">
        <v>41</v>
      </c>
      <c r="J3269" s="120" t="s">
        <v>76</v>
      </c>
      <c r="K3269" s="91"/>
      <c r="L3269" s="91"/>
      <c r="M3269" s="91" t="s">
        <v>69</v>
      </c>
      <c r="N3269" s="91" t="s">
        <v>35</v>
      </c>
      <c r="O3269" s="91">
        <v>8</v>
      </c>
      <c r="P3269" s="113" t="s">
        <v>28</v>
      </c>
    </row>
    <row r="3270" spans="1:16" x14ac:dyDescent="0.2">
      <c r="A3270" s="91" t="s">
        <v>3295</v>
      </c>
      <c r="B3270" s="91" t="s">
        <v>3573</v>
      </c>
      <c r="C3270" s="685" t="s">
        <v>3613</v>
      </c>
      <c r="D3270" s="462">
        <v>800</v>
      </c>
      <c r="E3270" s="91" t="s">
        <v>26</v>
      </c>
      <c r="F3270" s="91" t="s">
        <v>3575</v>
      </c>
      <c r="G3270" s="91" t="s">
        <v>130</v>
      </c>
      <c r="H3270" s="91" t="s">
        <v>28</v>
      </c>
      <c r="I3270" s="91" t="s">
        <v>41</v>
      </c>
      <c r="J3270" s="120" t="s">
        <v>76</v>
      </c>
      <c r="K3270" s="91"/>
      <c r="L3270" s="91"/>
      <c r="M3270" s="91" t="s">
        <v>32</v>
      </c>
      <c r="N3270" s="91" t="s">
        <v>35</v>
      </c>
      <c r="O3270" s="91">
        <v>24</v>
      </c>
      <c r="P3270" s="113" t="s">
        <v>28</v>
      </c>
    </row>
    <row r="3271" spans="1:16" x14ac:dyDescent="0.2">
      <c r="A3271" s="91" t="s">
        <v>3295</v>
      </c>
      <c r="B3271" s="91" t="s">
        <v>3573</v>
      </c>
      <c r="C3271" s="685" t="s">
        <v>3614</v>
      </c>
      <c r="D3271" s="462">
        <v>800</v>
      </c>
      <c r="E3271" s="91" t="s">
        <v>26</v>
      </c>
      <c r="F3271" s="91" t="s">
        <v>3575</v>
      </c>
      <c r="G3271" s="91" t="s">
        <v>130</v>
      </c>
      <c r="H3271" s="91" t="s">
        <v>28</v>
      </c>
      <c r="I3271" s="91" t="s">
        <v>41</v>
      </c>
      <c r="J3271" s="120" t="s">
        <v>76</v>
      </c>
      <c r="K3271" s="91"/>
      <c r="L3271" s="91"/>
      <c r="M3271" s="91" t="s">
        <v>32</v>
      </c>
      <c r="N3271" s="91" t="s">
        <v>35</v>
      </c>
      <c r="O3271" s="91">
        <v>24</v>
      </c>
      <c r="P3271" s="113" t="s">
        <v>28</v>
      </c>
    </row>
    <row r="3272" spans="1:16" x14ac:dyDescent="0.2">
      <c r="A3272" s="91" t="s">
        <v>3295</v>
      </c>
      <c r="B3272" s="91" t="s">
        <v>3573</v>
      </c>
      <c r="C3272" s="130" t="s">
        <v>3615</v>
      </c>
      <c r="D3272" s="130">
        <v>45</v>
      </c>
      <c r="E3272" s="91" t="s">
        <v>26</v>
      </c>
      <c r="F3272" s="91" t="s">
        <v>3575</v>
      </c>
      <c r="G3272" s="91" t="s">
        <v>3576</v>
      </c>
      <c r="H3272" s="91" t="s">
        <v>28</v>
      </c>
      <c r="I3272" s="91" t="s">
        <v>41</v>
      </c>
      <c r="J3272" s="120" t="s">
        <v>76</v>
      </c>
      <c r="K3272" s="91"/>
      <c r="L3272" s="91"/>
      <c r="M3272" s="91" t="s">
        <v>69</v>
      </c>
      <c r="N3272" s="91" t="s">
        <v>35</v>
      </c>
      <c r="O3272" s="91">
        <v>24</v>
      </c>
      <c r="P3272" s="113" t="s">
        <v>28</v>
      </c>
    </row>
    <row r="3273" spans="1:16" x14ac:dyDescent="0.2">
      <c r="A3273" s="91" t="s">
        <v>3295</v>
      </c>
      <c r="B3273" s="91" t="s">
        <v>3573</v>
      </c>
      <c r="C3273" s="130" t="s">
        <v>3616</v>
      </c>
      <c r="D3273" s="130">
        <v>45</v>
      </c>
      <c r="E3273" s="91" t="s">
        <v>26</v>
      </c>
      <c r="F3273" s="91" t="s">
        <v>3575</v>
      </c>
      <c r="G3273" s="91" t="s">
        <v>84</v>
      </c>
      <c r="H3273" s="91" t="s">
        <v>28</v>
      </c>
      <c r="I3273" s="91" t="s">
        <v>41</v>
      </c>
      <c r="J3273" s="120" t="s">
        <v>76</v>
      </c>
      <c r="K3273" s="91"/>
      <c r="L3273" s="91"/>
      <c r="M3273" s="91" t="s">
        <v>69</v>
      </c>
      <c r="N3273" s="91" t="s">
        <v>35</v>
      </c>
      <c r="O3273" s="91">
        <v>24</v>
      </c>
      <c r="P3273" s="113" t="s">
        <v>28</v>
      </c>
    </row>
    <row r="3274" spans="1:16" x14ac:dyDescent="0.2">
      <c r="A3274" s="91" t="s">
        <v>3295</v>
      </c>
      <c r="B3274" s="91" t="s">
        <v>3573</v>
      </c>
      <c r="C3274" s="130" t="s">
        <v>3617</v>
      </c>
      <c r="D3274" s="130">
        <v>45</v>
      </c>
      <c r="E3274" s="91" t="s">
        <v>26</v>
      </c>
      <c r="F3274" s="91" t="s">
        <v>3575</v>
      </c>
      <c r="G3274" s="91" t="s">
        <v>84</v>
      </c>
      <c r="H3274" s="91" t="s">
        <v>28</v>
      </c>
      <c r="I3274" s="91" t="s">
        <v>41</v>
      </c>
      <c r="J3274" s="120" t="s">
        <v>76</v>
      </c>
      <c r="K3274" s="91"/>
      <c r="L3274" s="91"/>
      <c r="M3274" s="91" t="s">
        <v>69</v>
      </c>
      <c r="N3274" s="91" t="s">
        <v>35</v>
      </c>
      <c r="O3274" s="91">
        <v>24</v>
      </c>
      <c r="P3274" s="113" t="s">
        <v>28</v>
      </c>
    </row>
    <row r="3275" spans="1:16" x14ac:dyDescent="0.2">
      <c r="A3275" s="91" t="s">
        <v>3295</v>
      </c>
      <c r="B3275" s="91" t="s">
        <v>3573</v>
      </c>
      <c r="C3275" s="130" t="s">
        <v>3618</v>
      </c>
      <c r="D3275" s="130">
        <v>200</v>
      </c>
      <c r="E3275" s="91" t="s">
        <v>26</v>
      </c>
      <c r="F3275" s="91" t="s">
        <v>3575</v>
      </c>
      <c r="G3275" s="91" t="s">
        <v>84</v>
      </c>
      <c r="H3275" s="91" t="s">
        <v>28</v>
      </c>
      <c r="I3275" s="91" t="s">
        <v>41</v>
      </c>
      <c r="J3275" s="120" t="s">
        <v>76</v>
      </c>
      <c r="K3275" s="91"/>
      <c r="L3275" s="91"/>
      <c r="M3275" s="91" t="s">
        <v>69</v>
      </c>
      <c r="N3275" s="91" t="s">
        <v>35</v>
      </c>
      <c r="O3275" s="91">
        <v>8</v>
      </c>
      <c r="P3275" s="113" t="s">
        <v>28</v>
      </c>
    </row>
    <row r="3276" spans="1:16" x14ac:dyDescent="0.2">
      <c r="A3276" s="91" t="s">
        <v>3295</v>
      </c>
      <c r="B3276" s="91" t="s">
        <v>3573</v>
      </c>
      <c r="C3276" s="130" t="s">
        <v>3619</v>
      </c>
      <c r="D3276" s="130">
        <v>50</v>
      </c>
      <c r="E3276" s="91" t="s">
        <v>26</v>
      </c>
      <c r="F3276" s="91" t="s">
        <v>3575</v>
      </c>
      <c r="G3276" s="91" t="s">
        <v>84</v>
      </c>
      <c r="H3276" s="91" t="s">
        <v>28</v>
      </c>
      <c r="I3276" s="91" t="s">
        <v>41</v>
      </c>
      <c r="J3276" s="120" t="s">
        <v>76</v>
      </c>
      <c r="K3276" s="91"/>
      <c r="L3276" s="91"/>
      <c r="M3276" s="91" t="s">
        <v>69</v>
      </c>
      <c r="N3276" s="91" t="s">
        <v>35</v>
      </c>
      <c r="O3276" s="91">
        <v>8</v>
      </c>
      <c r="P3276" s="113" t="s">
        <v>28</v>
      </c>
    </row>
    <row r="3277" spans="1:16" x14ac:dyDescent="0.2">
      <c r="A3277" s="91" t="s">
        <v>3295</v>
      </c>
      <c r="B3277" s="91" t="s">
        <v>3573</v>
      </c>
      <c r="C3277" s="130" t="s">
        <v>3620</v>
      </c>
      <c r="D3277" s="130">
        <v>50</v>
      </c>
      <c r="E3277" s="91" t="s">
        <v>26</v>
      </c>
      <c r="F3277" s="91" t="s">
        <v>3575</v>
      </c>
      <c r="G3277" s="91" t="s">
        <v>84</v>
      </c>
      <c r="H3277" s="91" t="s">
        <v>28</v>
      </c>
      <c r="I3277" s="91" t="s">
        <v>41</v>
      </c>
      <c r="J3277" s="120" t="s">
        <v>76</v>
      </c>
      <c r="K3277" s="91"/>
      <c r="L3277" s="91"/>
      <c r="M3277" s="91" t="s">
        <v>69</v>
      </c>
      <c r="N3277" s="91" t="s">
        <v>35</v>
      </c>
      <c r="O3277" s="91">
        <v>8</v>
      </c>
      <c r="P3277" s="113" t="s">
        <v>28</v>
      </c>
    </row>
    <row r="3278" spans="1:16" x14ac:dyDescent="0.2">
      <c r="A3278" s="91" t="s">
        <v>3295</v>
      </c>
      <c r="B3278" s="91" t="s">
        <v>3573</v>
      </c>
      <c r="C3278" s="130" t="s">
        <v>3621</v>
      </c>
      <c r="D3278" s="130">
        <v>50</v>
      </c>
      <c r="E3278" s="91" t="s">
        <v>26</v>
      </c>
      <c r="F3278" s="91" t="s">
        <v>3575</v>
      </c>
      <c r="G3278" s="91" t="s">
        <v>84</v>
      </c>
      <c r="H3278" s="91" t="s">
        <v>28</v>
      </c>
      <c r="I3278" s="91" t="s">
        <v>41</v>
      </c>
      <c r="J3278" s="120" t="s">
        <v>76</v>
      </c>
      <c r="K3278" s="91"/>
      <c r="L3278" s="91"/>
      <c r="M3278" s="91" t="s">
        <v>69</v>
      </c>
      <c r="N3278" s="91" t="s">
        <v>35</v>
      </c>
      <c r="O3278" s="91">
        <v>8</v>
      </c>
      <c r="P3278" s="113" t="s">
        <v>28</v>
      </c>
    </row>
    <row r="3279" spans="1:16" x14ac:dyDescent="0.2">
      <c r="A3279" s="91" t="s">
        <v>3295</v>
      </c>
      <c r="B3279" s="91" t="s">
        <v>3573</v>
      </c>
      <c r="C3279" s="130" t="s">
        <v>3622</v>
      </c>
      <c r="D3279" s="130">
        <v>50</v>
      </c>
      <c r="E3279" s="91" t="s">
        <v>26</v>
      </c>
      <c r="F3279" s="91" t="s">
        <v>3575</v>
      </c>
      <c r="G3279" s="91" t="s">
        <v>84</v>
      </c>
      <c r="H3279" s="91" t="s">
        <v>28</v>
      </c>
      <c r="I3279" s="91" t="s">
        <v>41</v>
      </c>
      <c r="J3279" s="120" t="s">
        <v>76</v>
      </c>
      <c r="K3279" s="91"/>
      <c r="L3279" s="91"/>
      <c r="M3279" s="91" t="s">
        <v>69</v>
      </c>
      <c r="N3279" s="91" t="s">
        <v>35</v>
      </c>
      <c r="O3279" s="91">
        <v>8</v>
      </c>
      <c r="P3279" s="113" t="s">
        <v>28</v>
      </c>
    </row>
    <row r="3280" spans="1:16" x14ac:dyDescent="0.2">
      <c r="A3280" s="91" t="s">
        <v>3295</v>
      </c>
      <c r="B3280" s="91" t="s">
        <v>3573</v>
      </c>
      <c r="C3280" s="130" t="s">
        <v>3623</v>
      </c>
      <c r="D3280" s="130">
        <v>50</v>
      </c>
      <c r="E3280" s="91" t="s">
        <v>26</v>
      </c>
      <c r="F3280" s="91" t="s">
        <v>3575</v>
      </c>
      <c r="G3280" s="91" t="s">
        <v>84</v>
      </c>
      <c r="H3280" s="91" t="s">
        <v>28</v>
      </c>
      <c r="I3280" s="91" t="s">
        <v>41</v>
      </c>
      <c r="J3280" s="120" t="s">
        <v>76</v>
      </c>
      <c r="K3280" s="91"/>
      <c r="L3280" s="91"/>
      <c r="M3280" s="91" t="s">
        <v>69</v>
      </c>
      <c r="N3280" s="91" t="s">
        <v>35</v>
      </c>
      <c r="O3280" s="91">
        <v>8</v>
      </c>
      <c r="P3280" s="113" t="s">
        <v>28</v>
      </c>
    </row>
    <row r="3281" spans="1:16" x14ac:dyDescent="0.2">
      <c r="A3281" s="91" t="s">
        <v>3295</v>
      </c>
      <c r="B3281" s="91" t="s">
        <v>3573</v>
      </c>
      <c r="C3281" s="130" t="s">
        <v>3624</v>
      </c>
      <c r="D3281" s="130">
        <v>50</v>
      </c>
      <c r="E3281" s="91" t="s">
        <v>26</v>
      </c>
      <c r="F3281" s="91" t="s">
        <v>3575</v>
      </c>
      <c r="G3281" s="91" t="s">
        <v>84</v>
      </c>
      <c r="H3281" s="91" t="s">
        <v>28</v>
      </c>
      <c r="I3281" s="91" t="s">
        <v>41</v>
      </c>
      <c r="J3281" s="120" t="s">
        <v>76</v>
      </c>
      <c r="K3281" s="91"/>
      <c r="L3281" s="91"/>
      <c r="M3281" s="91" t="s">
        <v>69</v>
      </c>
      <c r="N3281" s="91" t="s">
        <v>35</v>
      </c>
      <c r="O3281" s="91">
        <v>8</v>
      </c>
      <c r="P3281" s="113" t="s">
        <v>28</v>
      </c>
    </row>
    <row r="3282" spans="1:16" x14ac:dyDescent="0.2">
      <c r="A3282" s="91" t="s">
        <v>3295</v>
      </c>
      <c r="B3282" s="91" t="s">
        <v>3573</v>
      </c>
      <c r="C3282" s="130" t="s">
        <v>3625</v>
      </c>
      <c r="D3282" s="130">
        <v>50</v>
      </c>
      <c r="E3282" s="91" t="s">
        <v>26</v>
      </c>
      <c r="F3282" s="91" t="s">
        <v>3575</v>
      </c>
      <c r="G3282" s="91" t="s">
        <v>84</v>
      </c>
      <c r="H3282" s="91" t="s">
        <v>28</v>
      </c>
      <c r="I3282" s="91" t="s">
        <v>41</v>
      </c>
      <c r="J3282" s="120" t="s">
        <v>76</v>
      </c>
      <c r="K3282" s="91"/>
      <c r="L3282" s="91"/>
      <c r="M3282" s="91" t="s">
        <v>69</v>
      </c>
      <c r="N3282" s="91" t="s">
        <v>35</v>
      </c>
      <c r="O3282" s="91">
        <v>8</v>
      </c>
      <c r="P3282" s="113" t="s">
        <v>28</v>
      </c>
    </row>
    <row r="3283" spans="1:16" x14ac:dyDescent="0.2">
      <c r="A3283" s="91" t="s">
        <v>3295</v>
      </c>
      <c r="B3283" s="91" t="s">
        <v>3573</v>
      </c>
      <c r="C3283" s="130" t="s">
        <v>3626</v>
      </c>
      <c r="D3283" s="130">
        <v>50</v>
      </c>
      <c r="E3283" s="91" t="s">
        <v>26</v>
      </c>
      <c r="F3283" s="91" t="s">
        <v>3575</v>
      </c>
      <c r="G3283" s="91" t="s">
        <v>84</v>
      </c>
      <c r="H3283" s="91" t="s">
        <v>28</v>
      </c>
      <c r="I3283" s="91" t="s">
        <v>41</v>
      </c>
      <c r="J3283" s="120" t="s">
        <v>76</v>
      </c>
      <c r="K3283" s="91"/>
      <c r="L3283" s="91"/>
      <c r="M3283" s="91" t="s">
        <v>69</v>
      </c>
      <c r="N3283" s="91" t="s">
        <v>35</v>
      </c>
      <c r="O3283" s="91">
        <v>8</v>
      </c>
      <c r="P3283" s="113" t="s">
        <v>28</v>
      </c>
    </row>
    <row r="3284" spans="1:16" x14ac:dyDescent="0.2">
      <c r="A3284" s="91" t="s">
        <v>3295</v>
      </c>
      <c r="B3284" s="91" t="s">
        <v>3573</v>
      </c>
      <c r="C3284" s="130" t="s">
        <v>3627</v>
      </c>
      <c r="D3284" s="130">
        <v>50</v>
      </c>
      <c r="E3284" s="91" t="s">
        <v>26</v>
      </c>
      <c r="F3284" s="91" t="s">
        <v>3575</v>
      </c>
      <c r="G3284" s="91" t="s">
        <v>84</v>
      </c>
      <c r="H3284" s="91" t="s">
        <v>28</v>
      </c>
      <c r="I3284" s="91" t="s">
        <v>41</v>
      </c>
      <c r="J3284" s="120" t="s">
        <v>76</v>
      </c>
      <c r="K3284" s="91"/>
      <c r="L3284" s="91"/>
      <c r="M3284" s="91" t="s">
        <v>69</v>
      </c>
      <c r="N3284" s="91" t="s">
        <v>35</v>
      </c>
      <c r="O3284" s="91">
        <v>8</v>
      </c>
      <c r="P3284" s="113" t="s">
        <v>28</v>
      </c>
    </row>
    <row r="3285" spans="1:16" x14ac:dyDescent="0.2">
      <c r="A3285" s="91" t="s">
        <v>3295</v>
      </c>
      <c r="B3285" s="91" t="s">
        <v>3573</v>
      </c>
      <c r="C3285" s="130" t="s">
        <v>3628</v>
      </c>
      <c r="D3285" s="130">
        <v>50</v>
      </c>
      <c r="E3285" s="91" t="s">
        <v>26</v>
      </c>
      <c r="F3285" s="91" t="s">
        <v>3575</v>
      </c>
      <c r="G3285" s="91" t="s">
        <v>84</v>
      </c>
      <c r="H3285" s="91" t="s">
        <v>28</v>
      </c>
      <c r="I3285" s="91" t="s">
        <v>41</v>
      </c>
      <c r="J3285" s="120" t="s">
        <v>76</v>
      </c>
      <c r="K3285" s="91"/>
      <c r="L3285" s="91"/>
      <c r="M3285" s="91" t="s">
        <v>69</v>
      </c>
      <c r="N3285" s="91" t="s">
        <v>35</v>
      </c>
      <c r="O3285" s="91">
        <v>8</v>
      </c>
      <c r="P3285" s="113" t="s">
        <v>28</v>
      </c>
    </row>
    <row r="3286" spans="1:16" x14ac:dyDescent="0.2">
      <c r="A3286" s="91" t="s">
        <v>3295</v>
      </c>
      <c r="B3286" s="91" t="s">
        <v>3573</v>
      </c>
      <c r="C3286" s="130" t="s">
        <v>3629</v>
      </c>
      <c r="D3286" s="130">
        <v>50</v>
      </c>
      <c r="E3286" s="91" t="s">
        <v>26</v>
      </c>
      <c r="F3286" s="91" t="s">
        <v>3575</v>
      </c>
      <c r="G3286" s="91" t="s">
        <v>84</v>
      </c>
      <c r="H3286" s="91" t="s">
        <v>28</v>
      </c>
      <c r="I3286" s="91" t="s">
        <v>41</v>
      </c>
      <c r="J3286" s="120" t="s">
        <v>76</v>
      </c>
      <c r="K3286" s="91"/>
      <c r="L3286" s="91"/>
      <c r="M3286" s="91" t="s">
        <v>69</v>
      </c>
      <c r="N3286" s="91" t="s">
        <v>35</v>
      </c>
      <c r="O3286" s="91">
        <v>8</v>
      </c>
      <c r="P3286" s="113" t="s">
        <v>28</v>
      </c>
    </row>
    <row r="3287" spans="1:16" x14ac:dyDescent="0.2">
      <c r="A3287" s="91" t="s">
        <v>3295</v>
      </c>
      <c r="B3287" s="91" t="s">
        <v>3573</v>
      </c>
      <c r="C3287" s="130" t="s">
        <v>3630</v>
      </c>
      <c r="D3287" s="130">
        <v>50</v>
      </c>
      <c r="E3287" s="91" t="s">
        <v>26</v>
      </c>
      <c r="F3287" s="91" t="s">
        <v>3575</v>
      </c>
      <c r="G3287" s="91" t="s">
        <v>84</v>
      </c>
      <c r="H3287" s="91" t="s">
        <v>28</v>
      </c>
      <c r="I3287" s="91" t="s">
        <v>41</v>
      </c>
      <c r="J3287" s="120" t="s">
        <v>76</v>
      </c>
      <c r="K3287" s="91"/>
      <c r="L3287" s="91"/>
      <c r="M3287" s="91" t="s">
        <v>69</v>
      </c>
      <c r="N3287" s="91" t="s">
        <v>35</v>
      </c>
      <c r="O3287" s="91">
        <v>8</v>
      </c>
      <c r="P3287" s="113" t="s">
        <v>28</v>
      </c>
    </row>
    <row r="3288" spans="1:16" x14ac:dyDescent="0.2">
      <c r="A3288" s="91" t="s">
        <v>3295</v>
      </c>
      <c r="B3288" s="91" t="s">
        <v>3573</v>
      </c>
      <c r="C3288" s="130" t="s">
        <v>3631</v>
      </c>
      <c r="D3288" s="130">
        <v>50</v>
      </c>
      <c r="E3288" s="91" t="s">
        <v>26</v>
      </c>
      <c r="F3288" s="91" t="s">
        <v>3575</v>
      </c>
      <c r="G3288" s="91" t="s">
        <v>84</v>
      </c>
      <c r="H3288" s="91" t="s">
        <v>28</v>
      </c>
      <c r="I3288" s="91" t="s">
        <v>41</v>
      </c>
      <c r="J3288" s="120" t="s">
        <v>76</v>
      </c>
      <c r="K3288" s="91"/>
      <c r="L3288" s="91"/>
      <c r="M3288" s="91" t="s">
        <v>69</v>
      </c>
      <c r="N3288" s="91" t="s">
        <v>35</v>
      </c>
      <c r="O3288" s="91">
        <v>8</v>
      </c>
      <c r="P3288" s="113" t="s">
        <v>28</v>
      </c>
    </row>
    <row r="3289" spans="1:16" x14ac:dyDescent="0.2">
      <c r="A3289" s="91" t="s">
        <v>3295</v>
      </c>
      <c r="B3289" s="91" t="s">
        <v>3573</v>
      </c>
      <c r="C3289" s="130" t="s">
        <v>3632</v>
      </c>
      <c r="D3289" s="130">
        <v>50</v>
      </c>
      <c r="E3289" s="91" t="s">
        <v>26</v>
      </c>
      <c r="F3289" s="91" t="s">
        <v>3575</v>
      </c>
      <c r="G3289" s="91" t="s">
        <v>84</v>
      </c>
      <c r="H3289" s="91" t="s">
        <v>28</v>
      </c>
      <c r="I3289" s="91" t="s">
        <v>41</v>
      </c>
      <c r="J3289" s="120" t="s">
        <v>76</v>
      </c>
      <c r="K3289" s="91"/>
      <c r="L3289" s="91"/>
      <c r="M3289" s="91" t="s">
        <v>69</v>
      </c>
      <c r="N3289" s="91" t="s">
        <v>35</v>
      </c>
      <c r="O3289" s="91">
        <v>8</v>
      </c>
      <c r="P3289" s="113" t="s">
        <v>28</v>
      </c>
    </row>
    <row r="3290" spans="1:16" x14ac:dyDescent="0.2">
      <c r="A3290" s="91" t="s">
        <v>3295</v>
      </c>
      <c r="B3290" s="91" t="s">
        <v>3573</v>
      </c>
      <c r="C3290" s="130" t="s">
        <v>3633</v>
      </c>
      <c r="D3290" s="130">
        <v>50</v>
      </c>
      <c r="E3290" s="91" t="s">
        <v>26</v>
      </c>
      <c r="F3290" s="91" t="s">
        <v>3575</v>
      </c>
      <c r="G3290" s="91" t="s">
        <v>84</v>
      </c>
      <c r="H3290" s="91" t="s">
        <v>28</v>
      </c>
      <c r="I3290" s="91" t="s">
        <v>41</v>
      </c>
      <c r="J3290" s="120" t="s">
        <v>76</v>
      </c>
      <c r="K3290" s="91"/>
      <c r="L3290" s="91"/>
      <c r="M3290" s="91" t="s">
        <v>69</v>
      </c>
      <c r="N3290" s="91" t="s">
        <v>35</v>
      </c>
      <c r="O3290" s="91">
        <v>8</v>
      </c>
      <c r="P3290" s="113" t="s">
        <v>28</v>
      </c>
    </row>
    <row r="3291" spans="1:16" x14ac:dyDescent="0.2">
      <c r="A3291" s="91" t="s">
        <v>3295</v>
      </c>
      <c r="B3291" s="91" t="s">
        <v>3573</v>
      </c>
      <c r="C3291" s="130" t="s">
        <v>3634</v>
      </c>
      <c r="D3291" s="130">
        <v>50</v>
      </c>
      <c r="E3291" s="91" t="s">
        <v>26</v>
      </c>
      <c r="F3291" s="91" t="s">
        <v>3575</v>
      </c>
      <c r="G3291" s="91" t="s">
        <v>84</v>
      </c>
      <c r="H3291" s="91" t="s">
        <v>28</v>
      </c>
      <c r="I3291" s="91" t="s">
        <v>41</v>
      </c>
      <c r="J3291" s="120" t="s">
        <v>76</v>
      </c>
      <c r="K3291" s="91"/>
      <c r="L3291" s="91"/>
      <c r="M3291" s="91" t="s">
        <v>69</v>
      </c>
      <c r="N3291" s="91" t="s">
        <v>35</v>
      </c>
      <c r="O3291" s="91">
        <v>8</v>
      </c>
      <c r="P3291" s="113" t="s">
        <v>28</v>
      </c>
    </row>
    <row r="3292" spans="1:16" x14ac:dyDescent="0.2">
      <c r="A3292" s="91" t="s">
        <v>3295</v>
      </c>
      <c r="B3292" s="91" t="s">
        <v>3573</v>
      </c>
      <c r="C3292" s="130" t="s">
        <v>3635</v>
      </c>
      <c r="D3292" s="130">
        <v>50</v>
      </c>
      <c r="E3292" s="91" t="s">
        <v>26</v>
      </c>
      <c r="F3292" s="91" t="s">
        <v>3575</v>
      </c>
      <c r="G3292" s="91" t="s">
        <v>84</v>
      </c>
      <c r="H3292" s="91" t="s">
        <v>28</v>
      </c>
      <c r="I3292" s="91" t="s">
        <v>41</v>
      </c>
      <c r="J3292" s="120" t="s">
        <v>76</v>
      </c>
      <c r="K3292" s="91"/>
      <c r="L3292" s="91"/>
      <c r="M3292" s="91" t="s">
        <v>69</v>
      </c>
      <c r="N3292" s="91" t="s">
        <v>35</v>
      </c>
      <c r="O3292" s="91">
        <v>8</v>
      </c>
      <c r="P3292" s="113" t="s">
        <v>28</v>
      </c>
    </row>
    <row r="3293" spans="1:16" x14ac:dyDescent="0.2">
      <c r="A3293" s="91" t="s">
        <v>3295</v>
      </c>
      <c r="B3293" s="91" t="s">
        <v>3573</v>
      </c>
      <c r="C3293" s="130" t="s">
        <v>3636</v>
      </c>
      <c r="D3293" s="130">
        <v>50</v>
      </c>
      <c r="E3293" s="91" t="s">
        <v>26</v>
      </c>
      <c r="F3293" s="91" t="s">
        <v>3575</v>
      </c>
      <c r="G3293" s="91" t="s">
        <v>84</v>
      </c>
      <c r="H3293" s="91" t="s">
        <v>28</v>
      </c>
      <c r="I3293" s="91" t="s">
        <v>41</v>
      </c>
      <c r="J3293" s="120" t="s">
        <v>76</v>
      </c>
      <c r="K3293" s="91"/>
      <c r="L3293" s="91"/>
      <c r="M3293" s="91" t="s">
        <v>69</v>
      </c>
      <c r="N3293" s="91" t="s">
        <v>35</v>
      </c>
      <c r="O3293" s="91">
        <v>8</v>
      </c>
      <c r="P3293" s="113" t="s">
        <v>28</v>
      </c>
    </row>
    <row r="3294" spans="1:16" x14ac:dyDescent="0.2">
      <c r="A3294" s="91" t="s">
        <v>3295</v>
      </c>
      <c r="B3294" s="91" t="s">
        <v>3573</v>
      </c>
      <c r="C3294" s="130" t="s">
        <v>3637</v>
      </c>
      <c r="D3294" s="130">
        <v>50</v>
      </c>
      <c r="E3294" s="91" t="s">
        <v>26</v>
      </c>
      <c r="F3294" s="91" t="s">
        <v>3575</v>
      </c>
      <c r="G3294" s="91" t="s">
        <v>84</v>
      </c>
      <c r="H3294" s="91" t="s">
        <v>28</v>
      </c>
      <c r="I3294" s="91" t="s">
        <v>41</v>
      </c>
      <c r="J3294" s="120" t="s">
        <v>76</v>
      </c>
      <c r="K3294" s="91"/>
      <c r="L3294" s="91"/>
      <c r="M3294" s="91" t="s">
        <v>69</v>
      </c>
      <c r="N3294" s="91" t="s">
        <v>35</v>
      </c>
      <c r="O3294" s="91">
        <v>8</v>
      </c>
      <c r="P3294" s="113" t="s">
        <v>28</v>
      </c>
    </row>
    <row r="3295" spans="1:16" x14ac:dyDescent="0.2">
      <c r="A3295" s="91" t="s">
        <v>3295</v>
      </c>
      <c r="B3295" s="91" t="s">
        <v>3573</v>
      </c>
      <c r="C3295" s="130" t="s">
        <v>3638</v>
      </c>
      <c r="D3295" s="130">
        <v>50</v>
      </c>
      <c r="E3295" s="91" t="s">
        <v>26</v>
      </c>
      <c r="F3295" s="91" t="s">
        <v>3575</v>
      </c>
      <c r="G3295" s="91" t="s">
        <v>84</v>
      </c>
      <c r="H3295" s="91" t="s">
        <v>28</v>
      </c>
      <c r="I3295" s="91" t="s">
        <v>41</v>
      </c>
      <c r="J3295" s="120" t="s">
        <v>76</v>
      </c>
      <c r="K3295" s="91"/>
      <c r="L3295" s="91"/>
      <c r="M3295" s="91" t="s">
        <v>69</v>
      </c>
      <c r="N3295" s="91" t="s">
        <v>35</v>
      </c>
      <c r="O3295" s="91">
        <v>8</v>
      </c>
      <c r="P3295" s="113" t="s">
        <v>28</v>
      </c>
    </row>
    <row r="3296" spans="1:16" x14ac:dyDescent="0.2">
      <c r="A3296" s="91" t="s">
        <v>3295</v>
      </c>
      <c r="B3296" s="91" t="s">
        <v>3573</v>
      </c>
      <c r="C3296" s="130" t="s">
        <v>3639</v>
      </c>
      <c r="D3296" s="130">
        <v>50</v>
      </c>
      <c r="E3296" s="91" t="s">
        <v>26</v>
      </c>
      <c r="F3296" s="91" t="s">
        <v>3575</v>
      </c>
      <c r="G3296" s="91" t="s">
        <v>84</v>
      </c>
      <c r="H3296" s="91" t="s">
        <v>28</v>
      </c>
      <c r="I3296" s="91" t="s">
        <v>41</v>
      </c>
      <c r="J3296" s="120" t="s">
        <v>76</v>
      </c>
      <c r="K3296" s="91"/>
      <c r="L3296" s="91"/>
      <c r="M3296" s="91" t="s">
        <v>69</v>
      </c>
      <c r="N3296" s="91" t="s">
        <v>35</v>
      </c>
      <c r="O3296" s="91">
        <v>8</v>
      </c>
      <c r="P3296" s="113" t="s">
        <v>28</v>
      </c>
    </row>
    <row r="3297" spans="1:16" x14ac:dyDescent="0.2">
      <c r="A3297" s="91" t="s">
        <v>3295</v>
      </c>
      <c r="B3297" s="91" t="s">
        <v>3573</v>
      </c>
      <c r="C3297" s="130" t="s">
        <v>3640</v>
      </c>
      <c r="D3297" s="130">
        <v>50</v>
      </c>
      <c r="E3297" s="91" t="s">
        <v>26</v>
      </c>
      <c r="F3297" s="91" t="s">
        <v>3575</v>
      </c>
      <c r="G3297" s="91" t="s">
        <v>84</v>
      </c>
      <c r="H3297" s="91" t="s">
        <v>28</v>
      </c>
      <c r="I3297" s="91" t="s">
        <v>41</v>
      </c>
      <c r="J3297" s="120" t="s">
        <v>76</v>
      </c>
      <c r="K3297" s="91"/>
      <c r="L3297" s="91"/>
      <c r="M3297" s="91" t="s">
        <v>69</v>
      </c>
      <c r="N3297" s="91" t="s">
        <v>35</v>
      </c>
      <c r="O3297" s="91">
        <v>8</v>
      </c>
      <c r="P3297" s="113" t="s">
        <v>28</v>
      </c>
    </row>
    <row r="3298" spans="1:16" x14ac:dyDescent="0.2">
      <c r="A3298" s="91" t="s">
        <v>3295</v>
      </c>
      <c r="B3298" s="91" t="s">
        <v>3573</v>
      </c>
      <c r="C3298" s="130" t="s">
        <v>3641</v>
      </c>
      <c r="D3298" s="130">
        <v>50</v>
      </c>
      <c r="E3298" s="91" t="s">
        <v>26</v>
      </c>
      <c r="F3298" s="91" t="s">
        <v>3575</v>
      </c>
      <c r="G3298" s="91" t="s">
        <v>84</v>
      </c>
      <c r="H3298" s="91" t="s">
        <v>28</v>
      </c>
      <c r="I3298" s="91" t="s">
        <v>41</v>
      </c>
      <c r="J3298" s="120" t="s">
        <v>76</v>
      </c>
      <c r="K3298" s="91"/>
      <c r="L3298" s="91"/>
      <c r="M3298" s="91" t="s">
        <v>69</v>
      </c>
      <c r="N3298" s="91" t="s">
        <v>35</v>
      </c>
      <c r="O3298" s="91">
        <v>8</v>
      </c>
      <c r="P3298" s="113" t="s">
        <v>28</v>
      </c>
    </row>
    <row r="3299" spans="1:16" x14ac:dyDescent="0.2">
      <c r="A3299" s="91" t="s">
        <v>3295</v>
      </c>
      <c r="B3299" s="91" t="s">
        <v>3573</v>
      </c>
      <c r="C3299" s="130" t="s">
        <v>3642</v>
      </c>
      <c r="D3299" s="130">
        <v>50</v>
      </c>
      <c r="E3299" s="91" t="s">
        <v>26</v>
      </c>
      <c r="F3299" s="91" t="s">
        <v>3575</v>
      </c>
      <c r="G3299" s="91" t="s">
        <v>84</v>
      </c>
      <c r="H3299" s="91" t="s">
        <v>28</v>
      </c>
      <c r="I3299" s="91" t="s">
        <v>41</v>
      </c>
      <c r="J3299" s="120" t="s">
        <v>76</v>
      </c>
      <c r="K3299" s="91"/>
      <c r="L3299" s="91"/>
      <c r="M3299" s="91" t="s">
        <v>69</v>
      </c>
      <c r="N3299" s="91" t="s">
        <v>35</v>
      </c>
      <c r="O3299" s="91">
        <v>8</v>
      </c>
      <c r="P3299" s="113" t="s">
        <v>28</v>
      </c>
    </row>
    <row r="3300" spans="1:16" x14ac:dyDescent="0.2">
      <c r="A3300" s="91" t="s">
        <v>3295</v>
      </c>
      <c r="B3300" s="91" t="s">
        <v>3573</v>
      </c>
      <c r="C3300" s="130" t="s">
        <v>3643</v>
      </c>
      <c r="D3300" s="130">
        <v>50</v>
      </c>
      <c r="E3300" s="91" t="s">
        <v>26</v>
      </c>
      <c r="F3300" s="91" t="s">
        <v>3575</v>
      </c>
      <c r="G3300" s="91" t="s">
        <v>84</v>
      </c>
      <c r="H3300" s="91" t="s">
        <v>28</v>
      </c>
      <c r="I3300" s="91" t="s">
        <v>41</v>
      </c>
      <c r="J3300" s="120" t="s">
        <v>76</v>
      </c>
      <c r="K3300" s="91"/>
      <c r="L3300" s="91"/>
      <c r="M3300" s="91" t="s">
        <v>69</v>
      </c>
      <c r="N3300" s="91" t="s">
        <v>35</v>
      </c>
      <c r="O3300" s="91">
        <v>8</v>
      </c>
      <c r="P3300" s="113" t="s">
        <v>28</v>
      </c>
    </row>
    <row r="3301" spans="1:16" x14ac:dyDescent="0.2">
      <c r="A3301" s="91" t="s">
        <v>3295</v>
      </c>
      <c r="B3301" s="91" t="s">
        <v>3573</v>
      </c>
      <c r="C3301" s="130" t="s">
        <v>3644</v>
      </c>
      <c r="D3301" s="130">
        <v>50</v>
      </c>
      <c r="E3301" s="91" t="s">
        <v>26</v>
      </c>
      <c r="F3301" s="91" t="s">
        <v>3575</v>
      </c>
      <c r="G3301" s="91" t="s">
        <v>84</v>
      </c>
      <c r="H3301" s="91" t="s">
        <v>28</v>
      </c>
      <c r="I3301" s="91" t="s">
        <v>41</v>
      </c>
      <c r="J3301" s="120" t="s">
        <v>76</v>
      </c>
      <c r="K3301" s="91"/>
      <c r="L3301" s="91"/>
      <c r="M3301" s="91" t="s">
        <v>69</v>
      </c>
      <c r="N3301" s="91" t="s">
        <v>35</v>
      </c>
      <c r="O3301" s="91">
        <v>8</v>
      </c>
      <c r="P3301" s="113" t="s">
        <v>28</v>
      </c>
    </row>
    <row r="3302" spans="1:16" x14ac:dyDescent="0.2">
      <c r="A3302" s="91" t="s">
        <v>3295</v>
      </c>
      <c r="B3302" s="91" t="s">
        <v>3573</v>
      </c>
      <c r="C3302" s="130" t="s">
        <v>3645</v>
      </c>
      <c r="D3302" s="130">
        <v>50</v>
      </c>
      <c r="E3302" s="91" t="s">
        <v>26</v>
      </c>
      <c r="F3302" s="91" t="s">
        <v>3575</v>
      </c>
      <c r="G3302" s="91" t="s">
        <v>84</v>
      </c>
      <c r="H3302" s="91" t="s">
        <v>28</v>
      </c>
      <c r="I3302" s="91" t="s">
        <v>41</v>
      </c>
      <c r="J3302" s="120" t="s">
        <v>76</v>
      </c>
      <c r="K3302" s="91"/>
      <c r="L3302" s="91"/>
      <c r="M3302" s="91" t="s">
        <v>69</v>
      </c>
      <c r="N3302" s="91" t="s">
        <v>35</v>
      </c>
      <c r="O3302" s="91">
        <v>8</v>
      </c>
      <c r="P3302" s="113" t="s">
        <v>28</v>
      </c>
    </row>
    <row r="3303" spans="1:16" x14ac:dyDescent="0.2">
      <c r="A3303" s="91" t="s">
        <v>3295</v>
      </c>
      <c r="B3303" s="91" t="s">
        <v>3573</v>
      </c>
      <c r="C3303" s="130" t="s">
        <v>3646</v>
      </c>
      <c r="D3303" s="130">
        <v>50</v>
      </c>
      <c r="E3303" s="91" t="s">
        <v>26</v>
      </c>
      <c r="F3303" s="91" t="s">
        <v>3575</v>
      </c>
      <c r="G3303" s="91" t="s">
        <v>84</v>
      </c>
      <c r="H3303" s="91" t="s">
        <v>28</v>
      </c>
      <c r="I3303" s="91" t="s">
        <v>41</v>
      </c>
      <c r="J3303" s="120" t="s">
        <v>76</v>
      </c>
      <c r="K3303" s="91"/>
      <c r="L3303" s="91"/>
      <c r="M3303" s="91" t="s">
        <v>69</v>
      </c>
      <c r="N3303" s="91" t="s">
        <v>35</v>
      </c>
      <c r="O3303" s="91">
        <v>8</v>
      </c>
      <c r="P3303" s="113" t="s">
        <v>28</v>
      </c>
    </row>
    <row r="3304" spans="1:16" x14ac:dyDescent="0.2">
      <c r="A3304" s="91" t="s">
        <v>3295</v>
      </c>
      <c r="B3304" s="91" t="s">
        <v>3573</v>
      </c>
      <c r="C3304" s="130" t="s">
        <v>3647</v>
      </c>
      <c r="D3304" s="130">
        <v>50</v>
      </c>
      <c r="E3304" s="91" t="s">
        <v>26</v>
      </c>
      <c r="F3304" s="91" t="s">
        <v>3575</v>
      </c>
      <c r="G3304" s="91" t="s">
        <v>84</v>
      </c>
      <c r="H3304" s="91" t="s">
        <v>28</v>
      </c>
      <c r="I3304" s="91" t="s">
        <v>41</v>
      </c>
      <c r="J3304" s="120" t="s">
        <v>76</v>
      </c>
      <c r="K3304" s="91"/>
      <c r="L3304" s="91"/>
      <c r="M3304" s="91" t="s">
        <v>69</v>
      </c>
      <c r="N3304" s="91" t="s">
        <v>35</v>
      </c>
      <c r="O3304" s="91">
        <v>8</v>
      </c>
      <c r="P3304" s="113" t="s">
        <v>28</v>
      </c>
    </row>
    <row r="3305" spans="1:16" x14ac:dyDescent="0.2">
      <c r="A3305" s="91" t="s">
        <v>3295</v>
      </c>
      <c r="B3305" s="91" t="s">
        <v>3573</v>
      </c>
      <c r="C3305" s="130" t="s">
        <v>3648</v>
      </c>
      <c r="D3305" s="130">
        <v>50</v>
      </c>
      <c r="E3305" s="91" t="s">
        <v>26</v>
      </c>
      <c r="F3305" s="91" t="s">
        <v>3575</v>
      </c>
      <c r="G3305" s="91" t="s">
        <v>84</v>
      </c>
      <c r="H3305" s="91" t="s">
        <v>28</v>
      </c>
      <c r="I3305" s="91" t="s">
        <v>41</v>
      </c>
      <c r="J3305" s="120" t="s">
        <v>76</v>
      </c>
      <c r="K3305" s="91"/>
      <c r="L3305" s="91"/>
      <c r="M3305" s="91" t="s">
        <v>69</v>
      </c>
      <c r="N3305" s="91" t="s">
        <v>35</v>
      </c>
      <c r="O3305" s="91">
        <v>8</v>
      </c>
      <c r="P3305" s="113" t="s">
        <v>28</v>
      </c>
    </row>
    <row r="3306" spans="1:16" x14ac:dyDescent="0.2">
      <c r="A3306" s="91" t="s">
        <v>3295</v>
      </c>
      <c r="B3306" s="91" t="s">
        <v>3573</v>
      </c>
      <c r="C3306" s="130" t="s">
        <v>3649</v>
      </c>
      <c r="D3306" s="130">
        <v>50</v>
      </c>
      <c r="E3306" s="91" t="s">
        <v>26</v>
      </c>
      <c r="F3306" s="91" t="s">
        <v>3575</v>
      </c>
      <c r="G3306" s="91" t="s">
        <v>84</v>
      </c>
      <c r="H3306" s="91" t="s">
        <v>28</v>
      </c>
      <c r="I3306" s="91" t="s">
        <v>41</v>
      </c>
      <c r="J3306" s="120" t="s">
        <v>76</v>
      </c>
      <c r="K3306" s="91"/>
      <c r="L3306" s="91"/>
      <c r="M3306" s="91" t="s">
        <v>69</v>
      </c>
      <c r="N3306" s="91" t="s">
        <v>35</v>
      </c>
      <c r="O3306" s="91">
        <v>8</v>
      </c>
      <c r="P3306" s="113" t="s">
        <v>28</v>
      </c>
    </row>
    <row r="3307" spans="1:16" x14ac:dyDescent="0.2">
      <c r="A3307" s="91" t="s">
        <v>3295</v>
      </c>
      <c r="B3307" s="91" t="s">
        <v>3573</v>
      </c>
      <c r="C3307" s="130" t="s">
        <v>3650</v>
      </c>
      <c r="D3307" s="130">
        <v>50</v>
      </c>
      <c r="E3307" s="91" t="s">
        <v>26</v>
      </c>
      <c r="F3307" s="91" t="s">
        <v>3575</v>
      </c>
      <c r="G3307" s="91" t="s">
        <v>84</v>
      </c>
      <c r="H3307" s="91" t="s">
        <v>28</v>
      </c>
      <c r="I3307" s="91" t="s">
        <v>41</v>
      </c>
      <c r="J3307" s="120" t="s">
        <v>76</v>
      </c>
      <c r="K3307" s="91"/>
      <c r="L3307" s="91"/>
      <c r="M3307" s="91" t="s">
        <v>69</v>
      </c>
      <c r="N3307" s="91" t="s">
        <v>35</v>
      </c>
      <c r="O3307" s="91">
        <v>8</v>
      </c>
      <c r="P3307" s="113" t="s">
        <v>28</v>
      </c>
    </row>
    <row r="3308" spans="1:16" x14ac:dyDescent="0.2">
      <c r="A3308" s="91" t="s">
        <v>3295</v>
      </c>
      <c r="B3308" s="91" t="s">
        <v>3573</v>
      </c>
      <c r="C3308" s="130" t="s">
        <v>3651</v>
      </c>
      <c r="D3308" s="130">
        <v>50</v>
      </c>
      <c r="E3308" s="91" t="s">
        <v>26</v>
      </c>
      <c r="F3308" s="91" t="s">
        <v>3575</v>
      </c>
      <c r="G3308" s="91" t="s">
        <v>84</v>
      </c>
      <c r="H3308" s="91" t="s">
        <v>28</v>
      </c>
      <c r="I3308" s="91" t="s">
        <v>41</v>
      </c>
      <c r="J3308" s="120" t="s">
        <v>76</v>
      </c>
      <c r="K3308" s="91"/>
      <c r="L3308" s="91"/>
      <c r="M3308" s="91" t="s">
        <v>69</v>
      </c>
      <c r="N3308" s="91" t="s">
        <v>35</v>
      </c>
      <c r="O3308" s="91">
        <v>8</v>
      </c>
      <c r="P3308" s="113" t="s">
        <v>28</v>
      </c>
    </row>
    <row r="3309" spans="1:16" x14ac:dyDescent="0.2">
      <c r="A3309" s="91" t="s">
        <v>3295</v>
      </c>
      <c r="B3309" s="91" t="s">
        <v>3573</v>
      </c>
      <c r="C3309" s="130" t="s">
        <v>3652</v>
      </c>
      <c r="D3309" s="130">
        <v>50</v>
      </c>
      <c r="E3309" s="91" t="s">
        <v>26</v>
      </c>
      <c r="F3309" s="91" t="s">
        <v>3575</v>
      </c>
      <c r="G3309" s="91" t="s">
        <v>84</v>
      </c>
      <c r="H3309" s="91" t="s">
        <v>28</v>
      </c>
      <c r="I3309" s="91" t="s">
        <v>41</v>
      </c>
      <c r="J3309" s="120" t="s">
        <v>76</v>
      </c>
      <c r="K3309" s="91"/>
      <c r="L3309" s="91"/>
      <c r="M3309" s="91" t="s">
        <v>69</v>
      </c>
      <c r="N3309" s="91" t="s">
        <v>35</v>
      </c>
      <c r="O3309" s="91">
        <v>8</v>
      </c>
      <c r="P3309" s="113" t="s">
        <v>28</v>
      </c>
    </row>
    <row r="3310" spans="1:16" x14ac:dyDescent="0.2">
      <c r="A3310" s="91" t="s">
        <v>3295</v>
      </c>
      <c r="B3310" s="91" t="s">
        <v>3573</v>
      </c>
      <c r="C3310" s="130" t="s">
        <v>3653</v>
      </c>
      <c r="D3310" s="130">
        <v>50</v>
      </c>
      <c r="E3310" s="91" t="s">
        <v>26</v>
      </c>
      <c r="F3310" s="91" t="s">
        <v>3575</v>
      </c>
      <c r="G3310" s="91" t="s">
        <v>84</v>
      </c>
      <c r="H3310" s="91" t="s">
        <v>28</v>
      </c>
      <c r="I3310" s="91" t="s">
        <v>41</v>
      </c>
      <c r="J3310" s="120" t="s">
        <v>76</v>
      </c>
      <c r="K3310" s="91"/>
      <c r="L3310" s="91"/>
      <c r="M3310" s="91" t="s">
        <v>69</v>
      </c>
      <c r="N3310" s="91" t="s">
        <v>35</v>
      </c>
      <c r="O3310" s="91">
        <v>8</v>
      </c>
      <c r="P3310" s="113" t="s">
        <v>28</v>
      </c>
    </row>
    <row r="3311" spans="1:16" x14ac:dyDescent="0.2">
      <c r="A3311" s="91" t="s">
        <v>3295</v>
      </c>
      <c r="B3311" s="91" t="s">
        <v>3573</v>
      </c>
      <c r="C3311" s="130" t="s">
        <v>3654</v>
      </c>
      <c r="D3311" s="130">
        <v>50</v>
      </c>
      <c r="E3311" s="91" t="s">
        <v>26</v>
      </c>
      <c r="F3311" s="91" t="s">
        <v>3575</v>
      </c>
      <c r="G3311" s="91" t="s">
        <v>84</v>
      </c>
      <c r="H3311" s="91" t="s">
        <v>28</v>
      </c>
      <c r="I3311" s="91" t="s">
        <v>41</v>
      </c>
      <c r="J3311" s="120" t="s">
        <v>76</v>
      </c>
      <c r="K3311" s="91"/>
      <c r="L3311" s="91"/>
      <c r="M3311" s="91" t="s">
        <v>69</v>
      </c>
      <c r="N3311" s="91" t="s">
        <v>35</v>
      </c>
      <c r="O3311" s="91">
        <v>8</v>
      </c>
      <c r="P3311" s="113" t="s">
        <v>28</v>
      </c>
    </row>
    <row r="3312" spans="1:16" x14ac:dyDescent="0.2">
      <c r="A3312" s="91" t="s">
        <v>3295</v>
      </c>
      <c r="B3312" s="91" t="s">
        <v>3573</v>
      </c>
      <c r="C3312" s="130" t="s">
        <v>3655</v>
      </c>
      <c r="D3312" s="130">
        <v>50</v>
      </c>
      <c r="E3312" s="91" t="s">
        <v>26</v>
      </c>
      <c r="F3312" s="91" t="s">
        <v>3575</v>
      </c>
      <c r="G3312" s="91" t="s">
        <v>84</v>
      </c>
      <c r="H3312" s="91" t="s">
        <v>28</v>
      </c>
      <c r="I3312" s="91" t="s">
        <v>41</v>
      </c>
      <c r="J3312" s="120" t="s">
        <v>76</v>
      </c>
      <c r="K3312" s="91"/>
      <c r="L3312" s="91"/>
      <c r="M3312" s="91" t="s">
        <v>69</v>
      </c>
      <c r="N3312" s="91" t="s">
        <v>35</v>
      </c>
      <c r="O3312" s="91">
        <v>8</v>
      </c>
      <c r="P3312" s="113" t="s">
        <v>28</v>
      </c>
    </row>
    <row r="3313" spans="1:16" x14ac:dyDescent="0.2">
      <c r="A3313" s="91" t="s">
        <v>3295</v>
      </c>
      <c r="B3313" s="91" t="s">
        <v>3573</v>
      </c>
      <c r="C3313" s="130" t="s">
        <v>3656</v>
      </c>
      <c r="D3313" s="130">
        <v>50</v>
      </c>
      <c r="E3313" s="91" t="s">
        <v>26</v>
      </c>
      <c r="F3313" s="91" t="s">
        <v>3575</v>
      </c>
      <c r="G3313" s="91" t="s">
        <v>84</v>
      </c>
      <c r="H3313" s="91" t="s">
        <v>28</v>
      </c>
      <c r="I3313" s="91" t="s">
        <v>41</v>
      </c>
      <c r="J3313" s="120" t="s">
        <v>76</v>
      </c>
      <c r="K3313" s="91"/>
      <c r="L3313" s="91"/>
      <c r="M3313" s="91" t="s">
        <v>69</v>
      </c>
      <c r="N3313" s="91" t="s">
        <v>35</v>
      </c>
      <c r="O3313" s="91">
        <v>8</v>
      </c>
      <c r="P3313" s="113" t="s">
        <v>28</v>
      </c>
    </row>
    <row r="3314" spans="1:16" x14ac:dyDescent="0.2">
      <c r="A3314" s="91" t="s">
        <v>3295</v>
      </c>
      <c r="B3314" s="91" t="s">
        <v>3573</v>
      </c>
      <c r="C3314" s="130" t="s">
        <v>3657</v>
      </c>
      <c r="D3314" s="130">
        <v>50</v>
      </c>
      <c r="E3314" s="91" t="s">
        <v>26</v>
      </c>
      <c r="F3314" s="91" t="s">
        <v>3575</v>
      </c>
      <c r="G3314" s="91" t="s">
        <v>84</v>
      </c>
      <c r="H3314" s="91" t="s">
        <v>28</v>
      </c>
      <c r="I3314" s="91" t="s">
        <v>41</v>
      </c>
      <c r="J3314" s="120" t="s">
        <v>76</v>
      </c>
      <c r="K3314" s="91"/>
      <c r="L3314" s="91"/>
      <c r="M3314" s="91" t="s">
        <v>69</v>
      </c>
      <c r="N3314" s="91" t="s">
        <v>35</v>
      </c>
      <c r="O3314" s="91">
        <v>8</v>
      </c>
      <c r="P3314" s="113" t="s">
        <v>28</v>
      </c>
    </row>
    <row r="3315" spans="1:16" x14ac:dyDescent="0.2">
      <c r="A3315" s="91" t="s">
        <v>3295</v>
      </c>
      <c r="B3315" s="91" t="s">
        <v>3573</v>
      </c>
      <c r="C3315" s="130" t="s">
        <v>3658</v>
      </c>
      <c r="D3315" s="130">
        <v>50</v>
      </c>
      <c r="E3315" s="91" t="s">
        <v>26</v>
      </c>
      <c r="F3315" s="91" t="s">
        <v>3575</v>
      </c>
      <c r="G3315" s="91" t="s">
        <v>84</v>
      </c>
      <c r="H3315" s="91" t="s">
        <v>28</v>
      </c>
      <c r="I3315" s="91" t="s">
        <v>41</v>
      </c>
      <c r="J3315" s="120" t="s">
        <v>76</v>
      </c>
      <c r="K3315" s="91"/>
      <c r="L3315" s="91"/>
      <c r="M3315" s="91" t="s">
        <v>69</v>
      </c>
      <c r="N3315" s="91" t="s">
        <v>35</v>
      </c>
      <c r="O3315" s="91">
        <v>8</v>
      </c>
      <c r="P3315" s="113" t="s">
        <v>28</v>
      </c>
    </row>
    <row r="3316" spans="1:16" x14ac:dyDescent="0.2">
      <c r="A3316" s="91" t="s">
        <v>3295</v>
      </c>
      <c r="B3316" s="91" t="s">
        <v>3573</v>
      </c>
      <c r="C3316" s="130" t="s">
        <v>3659</v>
      </c>
      <c r="D3316" s="130">
        <v>50</v>
      </c>
      <c r="E3316" s="91" t="s">
        <v>26</v>
      </c>
      <c r="F3316" s="91" t="s">
        <v>3575</v>
      </c>
      <c r="G3316" s="91" t="s">
        <v>84</v>
      </c>
      <c r="H3316" s="91" t="s">
        <v>28</v>
      </c>
      <c r="I3316" s="91" t="s">
        <v>41</v>
      </c>
      <c r="J3316" s="120" t="s">
        <v>76</v>
      </c>
      <c r="K3316" s="91"/>
      <c r="L3316" s="91"/>
      <c r="M3316" s="91" t="s">
        <v>69</v>
      </c>
      <c r="N3316" s="91" t="s">
        <v>35</v>
      </c>
      <c r="O3316" s="91">
        <v>8</v>
      </c>
      <c r="P3316" s="113" t="s">
        <v>28</v>
      </c>
    </row>
    <row r="3317" spans="1:16" x14ac:dyDescent="0.2">
      <c r="A3317" s="91" t="s">
        <v>3295</v>
      </c>
      <c r="B3317" s="91" t="s">
        <v>3573</v>
      </c>
      <c r="C3317" s="130" t="s">
        <v>3660</v>
      </c>
      <c r="D3317" s="130">
        <v>50</v>
      </c>
      <c r="E3317" s="91" t="s">
        <v>26</v>
      </c>
      <c r="F3317" s="91" t="s">
        <v>3575</v>
      </c>
      <c r="G3317" s="91" t="s">
        <v>84</v>
      </c>
      <c r="H3317" s="91" t="s">
        <v>28</v>
      </c>
      <c r="I3317" s="91" t="s">
        <v>41</v>
      </c>
      <c r="J3317" s="120" t="s">
        <v>76</v>
      </c>
      <c r="K3317" s="91"/>
      <c r="L3317" s="91"/>
      <c r="M3317" s="91" t="s">
        <v>69</v>
      </c>
      <c r="N3317" s="91" t="s">
        <v>35</v>
      </c>
      <c r="O3317" s="91">
        <v>8</v>
      </c>
      <c r="P3317" s="113" t="s">
        <v>28</v>
      </c>
    </row>
    <row r="3318" spans="1:16" x14ac:dyDescent="0.2">
      <c r="A3318" s="91" t="s">
        <v>3295</v>
      </c>
      <c r="B3318" s="91" t="s">
        <v>3573</v>
      </c>
      <c r="C3318" s="130" t="s">
        <v>3661</v>
      </c>
      <c r="D3318" s="130">
        <v>50</v>
      </c>
      <c r="E3318" s="91" t="s">
        <v>26</v>
      </c>
      <c r="F3318" s="91" t="s">
        <v>3575</v>
      </c>
      <c r="G3318" s="91" t="s">
        <v>84</v>
      </c>
      <c r="H3318" s="91" t="s">
        <v>28</v>
      </c>
      <c r="I3318" s="91" t="s">
        <v>41</v>
      </c>
      <c r="J3318" s="120" t="s">
        <v>76</v>
      </c>
      <c r="K3318" s="91"/>
      <c r="L3318" s="91"/>
      <c r="M3318" s="91" t="s">
        <v>69</v>
      </c>
      <c r="N3318" s="91" t="s">
        <v>35</v>
      </c>
      <c r="O3318" s="91">
        <v>8</v>
      </c>
      <c r="P3318" s="113" t="s">
        <v>28</v>
      </c>
    </row>
    <row r="3319" spans="1:16" x14ac:dyDescent="0.2">
      <c r="A3319" s="91" t="s">
        <v>3295</v>
      </c>
      <c r="B3319" s="91" t="s">
        <v>3573</v>
      </c>
      <c r="C3319" s="130" t="s">
        <v>3662</v>
      </c>
      <c r="D3319" s="130">
        <v>50</v>
      </c>
      <c r="E3319" s="91" t="s">
        <v>26</v>
      </c>
      <c r="F3319" s="91" t="s">
        <v>3575</v>
      </c>
      <c r="G3319" s="91" t="s">
        <v>84</v>
      </c>
      <c r="H3319" s="91" t="s">
        <v>28</v>
      </c>
      <c r="I3319" s="91" t="s">
        <v>41</v>
      </c>
      <c r="J3319" s="120" t="s">
        <v>76</v>
      </c>
      <c r="K3319" s="91"/>
      <c r="L3319" s="91"/>
      <c r="M3319" s="91" t="s">
        <v>69</v>
      </c>
      <c r="N3319" s="91" t="s">
        <v>35</v>
      </c>
      <c r="O3319" s="91">
        <v>8</v>
      </c>
      <c r="P3319" s="113" t="s">
        <v>28</v>
      </c>
    </row>
    <row r="3320" spans="1:16" x14ac:dyDescent="0.2">
      <c r="A3320" s="91" t="s">
        <v>3295</v>
      </c>
      <c r="B3320" s="91" t="s">
        <v>3573</v>
      </c>
      <c r="C3320" s="130" t="s">
        <v>3663</v>
      </c>
      <c r="D3320" s="130">
        <v>50</v>
      </c>
      <c r="E3320" s="91" t="s">
        <v>26</v>
      </c>
      <c r="F3320" s="91" t="s">
        <v>3575</v>
      </c>
      <c r="G3320" s="91" t="s">
        <v>84</v>
      </c>
      <c r="H3320" s="91" t="s">
        <v>28</v>
      </c>
      <c r="I3320" s="91" t="s">
        <v>41</v>
      </c>
      <c r="J3320" s="120" t="s">
        <v>76</v>
      </c>
      <c r="K3320" s="91"/>
      <c r="L3320" s="91"/>
      <c r="M3320" s="91" t="s">
        <v>69</v>
      </c>
      <c r="N3320" s="91" t="s">
        <v>35</v>
      </c>
      <c r="O3320" s="91">
        <v>8</v>
      </c>
      <c r="P3320" s="113" t="s">
        <v>28</v>
      </c>
    </row>
    <row r="3321" spans="1:16" x14ac:dyDescent="0.2">
      <c r="A3321" s="91" t="s">
        <v>3295</v>
      </c>
      <c r="B3321" s="91" t="s">
        <v>3573</v>
      </c>
      <c r="C3321" s="130" t="s">
        <v>3664</v>
      </c>
      <c r="D3321" s="130">
        <v>50</v>
      </c>
      <c r="E3321" s="91" t="s">
        <v>26</v>
      </c>
      <c r="F3321" s="91" t="s">
        <v>3575</v>
      </c>
      <c r="G3321" s="91" t="s">
        <v>84</v>
      </c>
      <c r="H3321" s="91" t="s">
        <v>28</v>
      </c>
      <c r="I3321" s="91" t="s">
        <v>41</v>
      </c>
      <c r="J3321" s="120" t="s">
        <v>76</v>
      </c>
      <c r="K3321" s="91"/>
      <c r="L3321" s="91"/>
      <c r="M3321" s="91" t="s">
        <v>69</v>
      </c>
      <c r="N3321" s="91" t="s">
        <v>35</v>
      </c>
      <c r="O3321" s="91">
        <v>8</v>
      </c>
      <c r="P3321" s="113" t="s">
        <v>28</v>
      </c>
    </row>
    <row r="3322" spans="1:16" x14ac:dyDescent="0.2">
      <c r="A3322" s="91" t="s">
        <v>3295</v>
      </c>
      <c r="B3322" s="91" t="s">
        <v>3573</v>
      </c>
      <c r="C3322" s="130" t="s">
        <v>3665</v>
      </c>
      <c r="D3322" s="130">
        <v>50</v>
      </c>
      <c r="E3322" s="91" t="s">
        <v>26</v>
      </c>
      <c r="F3322" s="91" t="s">
        <v>3575</v>
      </c>
      <c r="G3322" s="91" t="s">
        <v>84</v>
      </c>
      <c r="H3322" s="91" t="s">
        <v>28</v>
      </c>
      <c r="I3322" s="91" t="s">
        <v>41</v>
      </c>
      <c r="J3322" s="120" t="s">
        <v>76</v>
      </c>
      <c r="K3322" s="91"/>
      <c r="L3322" s="91"/>
      <c r="M3322" s="91" t="s">
        <v>69</v>
      </c>
      <c r="N3322" s="91" t="s">
        <v>35</v>
      </c>
      <c r="O3322" s="91">
        <v>8</v>
      </c>
      <c r="P3322" s="113" t="s">
        <v>28</v>
      </c>
    </row>
    <row r="3323" spans="1:16" x14ac:dyDescent="0.2">
      <c r="A3323" s="91" t="s">
        <v>3295</v>
      </c>
      <c r="B3323" s="91" t="s">
        <v>3573</v>
      </c>
      <c r="C3323" s="130" t="s">
        <v>3666</v>
      </c>
      <c r="D3323" s="130">
        <v>50</v>
      </c>
      <c r="E3323" s="91" t="s">
        <v>26</v>
      </c>
      <c r="F3323" s="91" t="s">
        <v>3575</v>
      </c>
      <c r="G3323" s="91" t="s">
        <v>84</v>
      </c>
      <c r="H3323" s="91" t="s">
        <v>28</v>
      </c>
      <c r="I3323" s="91" t="s">
        <v>41</v>
      </c>
      <c r="J3323" s="120" t="s">
        <v>76</v>
      </c>
      <c r="K3323" s="91"/>
      <c r="L3323" s="91"/>
      <c r="M3323" s="91" t="s">
        <v>69</v>
      </c>
      <c r="N3323" s="91" t="s">
        <v>35</v>
      </c>
      <c r="O3323" s="91">
        <v>8</v>
      </c>
      <c r="P3323" s="113" t="s">
        <v>28</v>
      </c>
    </row>
    <row r="3324" spans="1:16" x14ac:dyDescent="0.2">
      <c r="A3324" s="91" t="s">
        <v>3295</v>
      </c>
      <c r="B3324" s="91" t="s">
        <v>3573</v>
      </c>
      <c r="C3324" s="130" t="s">
        <v>3667</v>
      </c>
      <c r="D3324" s="130">
        <v>50</v>
      </c>
      <c r="E3324" s="91" t="s">
        <v>26</v>
      </c>
      <c r="F3324" s="91" t="s">
        <v>3575</v>
      </c>
      <c r="G3324" s="91" t="s">
        <v>84</v>
      </c>
      <c r="H3324" s="91" t="s">
        <v>28</v>
      </c>
      <c r="I3324" s="91" t="s">
        <v>41</v>
      </c>
      <c r="J3324" s="120" t="s">
        <v>76</v>
      </c>
      <c r="K3324" s="91"/>
      <c r="L3324" s="91"/>
      <c r="M3324" s="91" t="s">
        <v>69</v>
      </c>
      <c r="N3324" s="91" t="s">
        <v>35</v>
      </c>
      <c r="O3324" s="91">
        <v>8</v>
      </c>
      <c r="P3324" s="113" t="s">
        <v>28</v>
      </c>
    </row>
    <row r="3325" spans="1:16" x14ac:dyDescent="0.2">
      <c r="A3325" s="91" t="s">
        <v>3295</v>
      </c>
      <c r="B3325" s="91" t="s">
        <v>3573</v>
      </c>
      <c r="C3325" s="130" t="s">
        <v>3668</v>
      </c>
      <c r="D3325" s="130">
        <v>50</v>
      </c>
      <c r="E3325" s="91" t="s">
        <v>26</v>
      </c>
      <c r="F3325" s="91" t="s">
        <v>3575</v>
      </c>
      <c r="G3325" s="91" t="s">
        <v>84</v>
      </c>
      <c r="H3325" s="91" t="s">
        <v>28</v>
      </c>
      <c r="I3325" s="91" t="s">
        <v>41</v>
      </c>
      <c r="J3325" s="120" t="s">
        <v>76</v>
      </c>
      <c r="K3325" s="91"/>
      <c r="L3325" s="91"/>
      <c r="M3325" s="91" t="s">
        <v>69</v>
      </c>
      <c r="N3325" s="91" t="s">
        <v>35</v>
      </c>
      <c r="O3325" s="91">
        <v>8</v>
      </c>
      <c r="P3325" s="113" t="s">
        <v>28</v>
      </c>
    </row>
    <row r="3326" spans="1:16" x14ac:dyDescent="0.2">
      <c r="A3326" s="91" t="s">
        <v>3295</v>
      </c>
      <c r="B3326" s="91" t="s">
        <v>3573</v>
      </c>
      <c r="C3326" s="130" t="s">
        <v>3669</v>
      </c>
      <c r="D3326" s="130">
        <v>50</v>
      </c>
      <c r="E3326" s="91" t="s">
        <v>26</v>
      </c>
      <c r="F3326" s="91" t="s">
        <v>3575</v>
      </c>
      <c r="G3326" s="91" t="s">
        <v>84</v>
      </c>
      <c r="H3326" s="91" t="s">
        <v>28</v>
      </c>
      <c r="I3326" s="91" t="s">
        <v>41</v>
      </c>
      <c r="J3326" s="120" t="s">
        <v>76</v>
      </c>
      <c r="K3326" s="91"/>
      <c r="L3326" s="91"/>
      <c r="M3326" s="91" t="s">
        <v>69</v>
      </c>
      <c r="N3326" s="91" t="s">
        <v>35</v>
      </c>
      <c r="O3326" s="91">
        <v>8</v>
      </c>
      <c r="P3326" s="113" t="s">
        <v>28</v>
      </c>
    </row>
    <row r="3327" spans="1:16" x14ac:dyDescent="0.2">
      <c r="A3327" s="91" t="s">
        <v>3295</v>
      </c>
      <c r="B3327" s="91" t="s">
        <v>3573</v>
      </c>
      <c r="C3327" s="130" t="s">
        <v>3670</v>
      </c>
      <c r="D3327" s="130">
        <v>50</v>
      </c>
      <c r="E3327" s="91" t="s">
        <v>26</v>
      </c>
      <c r="F3327" s="91" t="s">
        <v>3575</v>
      </c>
      <c r="G3327" s="91" t="s">
        <v>84</v>
      </c>
      <c r="H3327" s="91" t="s">
        <v>28</v>
      </c>
      <c r="I3327" s="91" t="s">
        <v>41</v>
      </c>
      <c r="J3327" s="120" t="s">
        <v>76</v>
      </c>
      <c r="K3327" s="91"/>
      <c r="L3327" s="91"/>
      <c r="M3327" s="91" t="s">
        <v>69</v>
      </c>
      <c r="N3327" s="91" t="s">
        <v>35</v>
      </c>
      <c r="O3327" s="91">
        <v>8</v>
      </c>
      <c r="P3327" s="113" t="s">
        <v>28</v>
      </c>
    </row>
    <row r="3328" spans="1:16" x14ac:dyDescent="0.2">
      <c r="A3328" s="91" t="s">
        <v>3295</v>
      </c>
      <c r="B3328" s="91" t="s">
        <v>3573</v>
      </c>
      <c r="C3328" s="130" t="s">
        <v>3671</v>
      </c>
      <c r="D3328" s="130">
        <v>50</v>
      </c>
      <c r="E3328" s="91" t="s">
        <v>26</v>
      </c>
      <c r="F3328" s="91" t="s">
        <v>3575</v>
      </c>
      <c r="G3328" s="91" t="s">
        <v>84</v>
      </c>
      <c r="H3328" s="91" t="s">
        <v>28</v>
      </c>
      <c r="I3328" s="91" t="s">
        <v>41</v>
      </c>
      <c r="J3328" s="120" t="s">
        <v>76</v>
      </c>
      <c r="K3328" s="91"/>
      <c r="L3328" s="91"/>
      <c r="M3328" s="91" t="s">
        <v>69</v>
      </c>
      <c r="N3328" s="91" t="s">
        <v>35</v>
      </c>
      <c r="O3328" s="91">
        <v>8</v>
      </c>
      <c r="P3328" s="113" t="s">
        <v>28</v>
      </c>
    </row>
    <row r="3329" spans="1:16" x14ac:dyDescent="0.2">
      <c r="A3329" s="91" t="s">
        <v>3295</v>
      </c>
      <c r="B3329" s="91" t="s">
        <v>3573</v>
      </c>
      <c r="C3329" s="130" t="s">
        <v>3672</v>
      </c>
      <c r="D3329" s="130">
        <v>50</v>
      </c>
      <c r="E3329" s="91" t="s">
        <v>26</v>
      </c>
      <c r="F3329" s="91" t="s">
        <v>3575</v>
      </c>
      <c r="G3329" s="91" t="s">
        <v>84</v>
      </c>
      <c r="H3329" s="91" t="s">
        <v>28</v>
      </c>
      <c r="I3329" s="91" t="s">
        <v>41</v>
      </c>
      <c r="J3329" s="120" t="s">
        <v>76</v>
      </c>
      <c r="K3329" s="91"/>
      <c r="L3329" s="91"/>
      <c r="M3329" s="91" t="s">
        <v>69</v>
      </c>
      <c r="N3329" s="91" t="s">
        <v>35</v>
      </c>
      <c r="O3329" s="91">
        <v>8</v>
      </c>
      <c r="P3329" s="113" t="s">
        <v>28</v>
      </c>
    </row>
    <row r="3330" spans="1:16" x14ac:dyDescent="0.2">
      <c r="A3330" s="91" t="s">
        <v>3295</v>
      </c>
      <c r="B3330" s="91" t="s">
        <v>3573</v>
      </c>
      <c r="C3330" s="130" t="s">
        <v>3673</v>
      </c>
      <c r="D3330" s="130">
        <v>50</v>
      </c>
      <c r="E3330" s="91" t="s">
        <v>26</v>
      </c>
      <c r="F3330" s="91" t="s">
        <v>3575</v>
      </c>
      <c r="G3330" s="91" t="s">
        <v>84</v>
      </c>
      <c r="H3330" s="91" t="s">
        <v>28</v>
      </c>
      <c r="I3330" s="91" t="s">
        <v>41</v>
      </c>
      <c r="J3330" s="120" t="s">
        <v>76</v>
      </c>
      <c r="K3330" s="91"/>
      <c r="L3330" s="91"/>
      <c r="M3330" s="91" t="s">
        <v>69</v>
      </c>
      <c r="N3330" s="91" t="s">
        <v>35</v>
      </c>
      <c r="O3330" s="91">
        <v>8</v>
      </c>
      <c r="P3330" s="113" t="s">
        <v>28</v>
      </c>
    </row>
    <row r="3331" spans="1:16" x14ac:dyDescent="0.2">
      <c r="A3331" s="91" t="s">
        <v>3295</v>
      </c>
      <c r="B3331" s="91" t="s">
        <v>3573</v>
      </c>
      <c r="C3331" s="130" t="s">
        <v>3674</v>
      </c>
      <c r="D3331" s="130">
        <v>50</v>
      </c>
      <c r="E3331" s="91" t="s">
        <v>26</v>
      </c>
      <c r="F3331" s="91" t="s">
        <v>3575</v>
      </c>
      <c r="G3331" s="91" t="s">
        <v>84</v>
      </c>
      <c r="H3331" s="91" t="s">
        <v>28</v>
      </c>
      <c r="I3331" s="91" t="s">
        <v>41</v>
      </c>
      <c r="J3331" s="120" t="s">
        <v>76</v>
      </c>
      <c r="K3331" s="91"/>
      <c r="L3331" s="91"/>
      <c r="M3331" s="91" t="s">
        <v>69</v>
      </c>
      <c r="N3331" s="91" t="s">
        <v>35</v>
      </c>
      <c r="O3331" s="91">
        <v>8</v>
      </c>
      <c r="P3331" s="113" t="s">
        <v>28</v>
      </c>
    </row>
    <row r="3332" spans="1:16" x14ac:dyDescent="0.2">
      <c r="A3332" s="91" t="s">
        <v>3295</v>
      </c>
      <c r="B3332" s="91" t="s">
        <v>3573</v>
      </c>
      <c r="C3332" s="130" t="s">
        <v>3675</v>
      </c>
      <c r="D3332" s="130">
        <v>50</v>
      </c>
      <c r="E3332" s="91" t="s">
        <v>26</v>
      </c>
      <c r="F3332" s="91" t="s">
        <v>3575</v>
      </c>
      <c r="G3332" s="91" t="s">
        <v>84</v>
      </c>
      <c r="H3332" s="91" t="s">
        <v>28</v>
      </c>
      <c r="I3332" s="91" t="s">
        <v>41</v>
      </c>
      <c r="J3332" s="120" t="s">
        <v>76</v>
      </c>
      <c r="K3332" s="91"/>
      <c r="L3332" s="91"/>
      <c r="M3332" s="91" t="s">
        <v>69</v>
      </c>
      <c r="N3332" s="91" t="s">
        <v>35</v>
      </c>
      <c r="O3332" s="91">
        <v>8</v>
      </c>
      <c r="P3332" s="113" t="s">
        <v>28</v>
      </c>
    </row>
    <row r="3333" spans="1:16" x14ac:dyDescent="0.2">
      <c r="A3333" s="91" t="s">
        <v>3295</v>
      </c>
      <c r="B3333" s="91" t="s">
        <v>3573</v>
      </c>
      <c r="C3333" s="130" t="s">
        <v>3676</v>
      </c>
      <c r="D3333" s="130">
        <v>50</v>
      </c>
      <c r="E3333" s="91" t="s">
        <v>26</v>
      </c>
      <c r="F3333" s="91" t="s">
        <v>3575</v>
      </c>
      <c r="G3333" s="91" t="s">
        <v>84</v>
      </c>
      <c r="H3333" s="91" t="s">
        <v>28</v>
      </c>
      <c r="I3333" s="91" t="s">
        <v>41</v>
      </c>
      <c r="J3333" s="120" t="s">
        <v>76</v>
      </c>
      <c r="K3333" s="91"/>
      <c r="L3333" s="91"/>
      <c r="M3333" s="91" t="s">
        <v>69</v>
      </c>
      <c r="N3333" s="91" t="s">
        <v>35</v>
      </c>
      <c r="O3333" s="91">
        <v>8</v>
      </c>
      <c r="P3333" s="113" t="s">
        <v>28</v>
      </c>
    </row>
    <row r="3334" spans="1:16" x14ac:dyDescent="0.2">
      <c r="A3334" s="91" t="s">
        <v>3295</v>
      </c>
      <c r="B3334" s="91" t="s">
        <v>3573</v>
      </c>
      <c r="C3334" s="130" t="s">
        <v>3677</v>
      </c>
      <c r="D3334" s="130">
        <v>50</v>
      </c>
      <c r="E3334" s="91" t="s">
        <v>26</v>
      </c>
      <c r="F3334" s="91" t="s">
        <v>3575</v>
      </c>
      <c r="G3334" s="91" t="s">
        <v>84</v>
      </c>
      <c r="H3334" s="91" t="s">
        <v>28</v>
      </c>
      <c r="I3334" s="91" t="s">
        <v>41</v>
      </c>
      <c r="J3334" s="120" t="s">
        <v>76</v>
      </c>
      <c r="K3334" s="91"/>
      <c r="L3334" s="91"/>
      <c r="M3334" s="91" t="s">
        <v>69</v>
      </c>
      <c r="N3334" s="91" t="s">
        <v>35</v>
      </c>
      <c r="O3334" s="91">
        <v>8</v>
      </c>
      <c r="P3334" s="113" t="s">
        <v>28</v>
      </c>
    </row>
    <row r="3335" spans="1:16" x14ac:dyDescent="0.2">
      <c r="A3335" s="91" t="s">
        <v>3295</v>
      </c>
      <c r="B3335" s="91" t="s">
        <v>3573</v>
      </c>
      <c r="C3335" s="130" t="s">
        <v>3678</v>
      </c>
      <c r="D3335" s="130">
        <v>50</v>
      </c>
      <c r="E3335" s="91" t="s">
        <v>26</v>
      </c>
      <c r="F3335" s="91" t="s">
        <v>3575</v>
      </c>
      <c r="G3335" s="91" t="s">
        <v>84</v>
      </c>
      <c r="H3335" s="91" t="s">
        <v>28</v>
      </c>
      <c r="I3335" s="91" t="s">
        <v>41</v>
      </c>
      <c r="J3335" s="120" t="s">
        <v>76</v>
      </c>
      <c r="K3335" s="91"/>
      <c r="L3335" s="91"/>
      <c r="M3335" s="91" t="s">
        <v>69</v>
      </c>
      <c r="N3335" s="91" t="s">
        <v>35</v>
      </c>
      <c r="O3335" s="91">
        <v>8</v>
      </c>
      <c r="P3335" s="113" t="s">
        <v>28</v>
      </c>
    </row>
    <row r="3336" spans="1:16" x14ac:dyDescent="0.2">
      <c r="A3336" s="91" t="s">
        <v>3295</v>
      </c>
      <c r="B3336" s="91" t="s">
        <v>3573</v>
      </c>
      <c r="C3336" s="130" t="s">
        <v>3679</v>
      </c>
      <c r="D3336" s="130">
        <v>50</v>
      </c>
      <c r="E3336" s="91" t="s">
        <v>26</v>
      </c>
      <c r="F3336" s="91" t="s">
        <v>3575</v>
      </c>
      <c r="G3336" s="91" t="s">
        <v>84</v>
      </c>
      <c r="H3336" s="91" t="s">
        <v>28</v>
      </c>
      <c r="I3336" s="91" t="s">
        <v>41</v>
      </c>
      <c r="J3336" s="120" t="s">
        <v>76</v>
      </c>
      <c r="K3336" s="91"/>
      <c r="L3336" s="91"/>
      <c r="M3336" s="91" t="s">
        <v>69</v>
      </c>
      <c r="N3336" s="91" t="s">
        <v>35</v>
      </c>
      <c r="O3336" s="91">
        <v>8</v>
      </c>
      <c r="P3336" s="113" t="s">
        <v>28</v>
      </c>
    </row>
    <row r="3337" spans="1:16" x14ac:dyDescent="0.2">
      <c r="A3337" s="91" t="s">
        <v>3295</v>
      </c>
      <c r="B3337" s="91" t="s">
        <v>3573</v>
      </c>
      <c r="C3337" s="130" t="s">
        <v>3680</v>
      </c>
      <c r="D3337" s="130">
        <v>50</v>
      </c>
      <c r="E3337" s="91" t="s">
        <v>26</v>
      </c>
      <c r="F3337" s="91" t="s">
        <v>3575</v>
      </c>
      <c r="G3337" s="91" t="s">
        <v>84</v>
      </c>
      <c r="H3337" s="91" t="s">
        <v>28</v>
      </c>
      <c r="I3337" s="91" t="s">
        <v>41</v>
      </c>
      <c r="J3337" s="120" t="s">
        <v>76</v>
      </c>
      <c r="K3337" s="91"/>
      <c r="L3337" s="91"/>
      <c r="M3337" s="91" t="s">
        <v>69</v>
      </c>
      <c r="N3337" s="91" t="s">
        <v>35</v>
      </c>
      <c r="O3337" s="91">
        <v>8</v>
      </c>
      <c r="P3337" s="113" t="s">
        <v>28</v>
      </c>
    </row>
    <row r="3338" spans="1:16" x14ac:dyDescent="0.2">
      <c r="A3338" s="91" t="s">
        <v>3295</v>
      </c>
      <c r="B3338" s="91" t="s">
        <v>3573</v>
      </c>
      <c r="C3338" s="130" t="s">
        <v>3681</v>
      </c>
      <c r="D3338" s="130">
        <v>50</v>
      </c>
      <c r="E3338" s="91" t="s">
        <v>26</v>
      </c>
      <c r="F3338" s="91" t="s">
        <v>3575</v>
      </c>
      <c r="G3338" s="91" t="s">
        <v>84</v>
      </c>
      <c r="H3338" s="91" t="s">
        <v>28</v>
      </c>
      <c r="I3338" s="91" t="s">
        <v>41</v>
      </c>
      <c r="J3338" s="120" t="s">
        <v>76</v>
      </c>
      <c r="K3338" s="91"/>
      <c r="L3338" s="91"/>
      <c r="M3338" s="91" t="s">
        <v>69</v>
      </c>
      <c r="N3338" s="91" t="s">
        <v>35</v>
      </c>
      <c r="O3338" s="91">
        <v>8</v>
      </c>
      <c r="P3338" s="113" t="s">
        <v>28</v>
      </c>
    </row>
    <row r="3339" spans="1:16" x14ac:dyDescent="0.2">
      <c r="A3339" s="91" t="s">
        <v>3295</v>
      </c>
      <c r="B3339" s="91" t="s">
        <v>3573</v>
      </c>
      <c r="C3339" s="130" t="s">
        <v>3682</v>
      </c>
      <c r="D3339" s="130">
        <v>50</v>
      </c>
      <c r="E3339" s="91" t="s">
        <v>26</v>
      </c>
      <c r="F3339" s="91" t="s">
        <v>3575</v>
      </c>
      <c r="G3339" s="91" t="s">
        <v>84</v>
      </c>
      <c r="H3339" s="91" t="s">
        <v>28</v>
      </c>
      <c r="I3339" s="91" t="s">
        <v>41</v>
      </c>
      <c r="J3339" s="120" t="s">
        <v>76</v>
      </c>
      <c r="K3339" s="91"/>
      <c r="L3339" s="91"/>
      <c r="M3339" s="91" t="s">
        <v>69</v>
      </c>
      <c r="N3339" s="91" t="s">
        <v>35</v>
      </c>
      <c r="O3339" s="91">
        <v>8</v>
      </c>
      <c r="P3339" s="113" t="s">
        <v>28</v>
      </c>
    </row>
    <row r="3340" spans="1:16" x14ac:dyDescent="0.2">
      <c r="A3340" s="91" t="s">
        <v>3295</v>
      </c>
      <c r="B3340" s="91" t="s">
        <v>3573</v>
      </c>
      <c r="C3340" s="130" t="s">
        <v>3683</v>
      </c>
      <c r="D3340" s="130">
        <v>50</v>
      </c>
      <c r="E3340" s="91" t="s">
        <v>26</v>
      </c>
      <c r="F3340" s="91" t="s">
        <v>3575</v>
      </c>
      <c r="G3340" s="91" t="s">
        <v>84</v>
      </c>
      <c r="H3340" s="91" t="s">
        <v>28</v>
      </c>
      <c r="I3340" s="91" t="s">
        <v>41</v>
      </c>
      <c r="J3340" s="120" t="s">
        <v>76</v>
      </c>
      <c r="K3340" s="91"/>
      <c r="L3340" s="91"/>
      <c r="M3340" s="91" t="s">
        <v>69</v>
      </c>
      <c r="N3340" s="91" t="s">
        <v>35</v>
      </c>
      <c r="O3340" s="91">
        <v>8</v>
      </c>
      <c r="P3340" s="113" t="s">
        <v>28</v>
      </c>
    </row>
    <row r="3341" spans="1:16" x14ac:dyDescent="0.2">
      <c r="A3341" s="91" t="s">
        <v>3295</v>
      </c>
      <c r="B3341" s="91" t="s">
        <v>3573</v>
      </c>
      <c r="C3341" s="130" t="s">
        <v>3684</v>
      </c>
      <c r="D3341" s="130">
        <v>50</v>
      </c>
      <c r="E3341" s="91" t="s">
        <v>26</v>
      </c>
      <c r="F3341" s="91" t="s">
        <v>3575</v>
      </c>
      <c r="G3341" s="91" t="s">
        <v>84</v>
      </c>
      <c r="H3341" s="91" t="s">
        <v>28</v>
      </c>
      <c r="I3341" s="91" t="s">
        <v>41</v>
      </c>
      <c r="J3341" s="120" t="s">
        <v>76</v>
      </c>
      <c r="K3341" s="91"/>
      <c r="L3341" s="91"/>
      <c r="M3341" s="91" t="s">
        <v>69</v>
      </c>
      <c r="N3341" s="91" t="s">
        <v>35</v>
      </c>
      <c r="O3341" s="91">
        <v>8</v>
      </c>
      <c r="P3341" s="113" t="s">
        <v>28</v>
      </c>
    </row>
    <row r="3342" spans="1:16" x14ac:dyDescent="0.2">
      <c r="A3342" s="91" t="s">
        <v>3295</v>
      </c>
      <c r="B3342" s="91" t="s">
        <v>3573</v>
      </c>
      <c r="C3342" s="130" t="s">
        <v>3685</v>
      </c>
      <c r="D3342" s="130">
        <v>50</v>
      </c>
      <c r="E3342" s="91" t="s">
        <v>26</v>
      </c>
      <c r="F3342" s="91" t="s">
        <v>3575</v>
      </c>
      <c r="G3342" s="91" t="s">
        <v>84</v>
      </c>
      <c r="H3342" s="91" t="s">
        <v>28</v>
      </c>
      <c r="I3342" s="91" t="s">
        <v>41</v>
      </c>
      <c r="J3342" s="120" t="s">
        <v>76</v>
      </c>
      <c r="K3342" s="91"/>
      <c r="L3342" s="91"/>
      <c r="M3342" s="91" t="s">
        <v>69</v>
      </c>
      <c r="N3342" s="91" t="s">
        <v>35</v>
      </c>
      <c r="O3342" s="91">
        <v>8</v>
      </c>
      <c r="P3342" s="113" t="s">
        <v>28</v>
      </c>
    </row>
    <row r="3343" spans="1:16" x14ac:dyDescent="0.2">
      <c r="A3343" s="91" t="s">
        <v>3295</v>
      </c>
      <c r="B3343" s="91" t="s">
        <v>3573</v>
      </c>
      <c r="C3343" s="130" t="s">
        <v>3686</v>
      </c>
      <c r="D3343" s="130">
        <v>50</v>
      </c>
      <c r="E3343" s="91" t="s">
        <v>26</v>
      </c>
      <c r="F3343" s="91" t="s">
        <v>3575</v>
      </c>
      <c r="G3343" s="91" t="s">
        <v>84</v>
      </c>
      <c r="H3343" s="91" t="s">
        <v>28</v>
      </c>
      <c r="I3343" s="91" t="s">
        <v>41</v>
      </c>
      <c r="J3343" s="120" t="s">
        <v>76</v>
      </c>
      <c r="K3343" s="91"/>
      <c r="L3343" s="91"/>
      <c r="M3343" s="91" t="s">
        <v>69</v>
      </c>
      <c r="N3343" s="91" t="s">
        <v>35</v>
      </c>
      <c r="O3343" s="91">
        <v>8</v>
      </c>
      <c r="P3343" s="113" t="s">
        <v>28</v>
      </c>
    </row>
    <row r="3344" spans="1:16" x14ac:dyDescent="0.2">
      <c r="A3344" s="91" t="s">
        <v>3295</v>
      </c>
      <c r="B3344" s="91" t="s">
        <v>3573</v>
      </c>
      <c r="C3344" s="130" t="s">
        <v>3687</v>
      </c>
      <c r="D3344" s="130">
        <v>50</v>
      </c>
      <c r="E3344" s="91" t="s">
        <v>26</v>
      </c>
      <c r="F3344" s="91" t="s">
        <v>3575</v>
      </c>
      <c r="G3344" s="91" t="s">
        <v>84</v>
      </c>
      <c r="H3344" s="91" t="s">
        <v>28</v>
      </c>
      <c r="I3344" s="91" t="s">
        <v>41</v>
      </c>
      <c r="J3344" s="120" t="s">
        <v>76</v>
      </c>
      <c r="K3344" s="91"/>
      <c r="L3344" s="91"/>
      <c r="M3344" s="91" t="s">
        <v>69</v>
      </c>
      <c r="N3344" s="91" t="s">
        <v>35</v>
      </c>
      <c r="O3344" s="91">
        <v>8</v>
      </c>
      <c r="P3344" s="113" t="s">
        <v>28</v>
      </c>
    </row>
    <row r="3345" spans="1:16" x14ac:dyDescent="0.2">
      <c r="A3345" s="91" t="s">
        <v>3295</v>
      </c>
      <c r="B3345" s="91" t="s">
        <v>3573</v>
      </c>
      <c r="C3345" s="130" t="s">
        <v>3688</v>
      </c>
      <c r="D3345" s="130">
        <v>50</v>
      </c>
      <c r="E3345" s="91" t="s">
        <v>26</v>
      </c>
      <c r="F3345" s="91" t="s">
        <v>3575</v>
      </c>
      <c r="G3345" s="91" t="s">
        <v>84</v>
      </c>
      <c r="H3345" s="91" t="s">
        <v>28</v>
      </c>
      <c r="I3345" s="91" t="s">
        <v>41</v>
      </c>
      <c r="J3345" s="120" t="s">
        <v>76</v>
      </c>
      <c r="K3345" s="91"/>
      <c r="L3345" s="91"/>
      <c r="M3345" s="91" t="s">
        <v>69</v>
      </c>
      <c r="N3345" s="91" t="s">
        <v>35</v>
      </c>
      <c r="O3345" s="91">
        <v>8</v>
      </c>
      <c r="P3345" s="113" t="s">
        <v>28</v>
      </c>
    </row>
    <row r="3346" spans="1:16" x14ac:dyDescent="0.2">
      <c r="A3346" s="91" t="s">
        <v>3295</v>
      </c>
      <c r="B3346" s="91" t="s">
        <v>3573</v>
      </c>
      <c r="C3346" s="130" t="s">
        <v>3689</v>
      </c>
      <c r="D3346" s="130">
        <v>50</v>
      </c>
      <c r="E3346" s="91" t="s">
        <v>26</v>
      </c>
      <c r="F3346" s="91" t="s">
        <v>3575</v>
      </c>
      <c r="G3346" s="91" t="s">
        <v>84</v>
      </c>
      <c r="H3346" s="91" t="s">
        <v>28</v>
      </c>
      <c r="I3346" s="91" t="s">
        <v>41</v>
      </c>
      <c r="J3346" s="120" t="s">
        <v>76</v>
      </c>
      <c r="K3346" s="91"/>
      <c r="L3346" s="91"/>
      <c r="M3346" s="91" t="s">
        <v>69</v>
      </c>
      <c r="N3346" s="91" t="s">
        <v>35</v>
      </c>
      <c r="O3346" s="91">
        <v>8</v>
      </c>
      <c r="P3346" s="113" t="s">
        <v>28</v>
      </c>
    </row>
    <row r="3347" spans="1:16" x14ac:dyDescent="0.2">
      <c r="A3347" s="459" t="s">
        <v>3295</v>
      </c>
      <c r="B3347" s="130" t="s">
        <v>3690</v>
      </c>
      <c r="C3347" s="459" t="s">
        <v>3691</v>
      </c>
      <c r="D3347" s="702" t="s">
        <v>3692</v>
      </c>
      <c r="E3347" s="546" t="s">
        <v>26</v>
      </c>
      <c r="F3347" s="546">
        <v>55</v>
      </c>
      <c r="G3347" s="459" t="s">
        <v>3693</v>
      </c>
      <c r="H3347" s="91" t="s">
        <v>28</v>
      </c>
      <c r="I3347" s="91" t="s">
        <v>41</v>
      </c>
      <c r="J3347" s="120" t="s">
        <v>76</v>
      </c>
      <c r="K3347" s="546"/>
      <c r="L3347" s="546"/>
      <c r="M3347" s="130" t="s">
        <v>32</v>
      </c>
      <c r="N3347" s="130" t="s">
        <v>35</v>
      </c>
      <c r="O3347" s="130">
        <v>24</v>
      </c>
      <c r="P3347" s="130" t="s">
        <v>28</v>
      </c>
    </row>
    <row r="3348" spans="1:16" x14ac:dyDescent="0.2">
      <c r="A3348" s="459" t="s">
        <v>3295</v>
      </c>
      <c r="B3348" s="130" t="s">
        <v>3690</v>
      </c>
      <c r="C3348" s="459" t="s">
        <v>3691</v>
      </c>
      <c r="D3348" s="702" t="s">
        <v>3694</v>
      </c>
      <c r="E3348" s="546" t="s">
        <v>26</v>
      </c>
      <c r="F3348" s="546">
        <v>60</v>
      </c>
      <c r="G3348" s="459" t="s">
        <v>3695</v>
      </c>
      <c r="H3348" s="91" t="s">
        <v>28</v>
      </c>
      <c r="I3348" s="91" t="s">
        <v>41</v>
      </c>
      <c r="J3348" s="120" t="s">
        <v>76</v>
      </c>
      <c r="K3348" s="546"/>
      <c r="L3348" s="546"/>
      <c r="M3348" s="130" t="s">
        <v>69</v>
      </c>
      <c r="N3348" s="130" t="s">
        <v>35</v>
      </c>
      <c r="O3348" s="130">
        <v>10</v>
      </c>
      <c r="P3348" s="130" t="s">
        <v>28</v>
      </c>
    </row>
    <row r="3349" spans="1:16" x14ac:dyDescent="0.2">
      <c r="A3349" s="459" t="s">
        <v>3295</v>
      </c>
      <c r="B3349" s="130" t="s">
        <v>3690</v>
      </c>
      <c r="C3349" s="459" t="s">
        <v>3696</v>
      </c>
      <c r="D3349" s="702" t="s">
        <v>3692</v>
      </c>
      <c r="E3349" s="546" t="s">
        <v>26</v>
      </c>
      <c r="F3349" s="546">
        <v>60</v>
      </c>
      <c r="G3349" s="459" t="s">
        <v>3693</v>
      </c>
      <c r="H3349" s="91" t="s">
        <v>28</v>
      </c>
      <c r="I3349" s="91" t="s">
        <v>41</v>
      </c>
      <c r="J3349" s="120" t="s">
        <v>76</v>
      </c>
      <c r="K3349" s="546"/>
      <c r="L3349" s="546"/>
      <c r="M3349" s="130" t="s">
        <v>32</v>
      </c>
      <c r="N3349" s="130" t="s">
        <v>35</v>
      </c>
      <c r="O3349" s="130">
        <v>24</v>
      </c>
      <c r="P3349" s="130" t="s">
        <v>28</v>
      </c>
    </row>
    <row r="3350" spans="1:16" x14ac:dyDescent="0.2">
      <c r="A3350" s="459" t="s">
        <v>3295</v>
      </c>
      <c r="B3350" s="130" t="s">
        <v>3690</v>
      </c>
      <c r="C3350" s="459" t="s">
        <v>3697</v>
      </c>
      <c r="D3350" s="702" t="s">
        <v>3692</v>
      </c>
      <c r="E3350" s="546" t="s">
        <v>26</v>
      </c>
      <c r="F3350" s="546">
        <v>60</v>
      </c>
      <c r="G3350" s="459" t="s">
        <v>3693</v>
      </c>
      <c r="H3350" s="91" t="s">
        <v>28</v>
      </c>
      <c r="I3350" s="91" t="s">
        <v>41</v>
      </c>
      <c r="J3350" s="120" t="s">
        <v>76</v>
      </c>
      <c r="K3350" s="546"/>
      <c r="L3350" s="546"/>
      <c r="M3350" s="130" t="s">
        <v>32</v>
      </c>
      <c r="N3350" s="130" t="s">
        <v>35</v>
      </c>
      <c r="O3350" s="130">
        <v>24</v>
      </c>
      <c r="P3350" s="130" t="s">
        <v>28</v>
      </c>
    </row>
    <row r="3351" spans="1:16" x14ac:dyDescent="0.2">
      <c r="A3351" s="459" t="s">
        <v>3295</v>
      </c>
      <c r="B3351" s="130" t="s">
        <v>3690</v>
      </c>
      <c r="C3351" s="459" t="s">
        <v>3698</v>
      </c>
      <c r="D3351" s="702" t="s">
        <v>3692</v>
      </c>
      <c r="E3351" s="546" t="s">
        <v>26</v>
      </c>
      <c r="F3351" s="546">
        <v>60</v>
      </c>
      <c r="G3351" s="459" t="s">
        <v>3693</v>
      </c>
      <c r="H3351" s="91" t="s">
        <v>28</v>
      </c>
      <c r="I3351" s="91" t="s">
        <v>41</v>
      </c>
      <c r="J3351" s="120" t="s">
        <v>76</v>
      </c>
      <c r="K3351" s="546"/>
      <c r="L3351" s="546"/>
      <c r="M3351" s="130" t="s">
        <v>32</v>
      </c>
      <c r="N3351" s="130" t="s">
        <v>35</v>
      </c>
      <c r="O3351" s="130">
        <v>24</v>
      </c>
      <c r="P3351" s="130" t="s">
        <v>28</v>
      </c>
    </row>
    <row r="3352" spans="1:16" x14ac:dyDescent="0.2">
      <c r="A3352" s="459" t="s">
        <v>3295</v>
      </c>
      <c r="B3352" s="130" t="s">
        <v>3690</v>
      </c>
      <c r="C3352" s="459" t="s">
        <v>3699</v>
      </c>
      <c r="D3352" s="702" t="s">
        <v>3700</v>
      </c>
      <c r="E3352" s="546" t="s">
        <v>26</v>
      </c>
      <c r="F3352" s="546">
        <v>80</v>
      </c>
      <c r="G3352" s="459" t="s">
        <v>3695</v>
      </c>
      <c r="H3352" s="91" t="s">
        <v>28</v>
      </c>
      <c r="I3352" s="91" t="s">
        <v>41</v>
      </c>
      <c r="J3352" s="120" t="s">
        <v>76</v>
      </c>
      <c r="K3352" s="546"/>
      <c r="L3352" s="546"/>
      <c r="M3352" s="130" t="s">
        <v>69</v>
      </c>
      <c r="N3352" s="130" t="s">
        <v>35</v>
      </c>
      <c r="O3352" s="130">
        <v>8</v>
      </c>
      <c r="P3352" s="130" t="s">
        <v>28</v>
      </c>
    </row>
    <row r="3353" spans="1:16" x14ac:dyDescent="0.2">
      <c r="A3353" s="459" t="s">
        <v>3295</v>
      </c>
      <c r="B3353" s="130" t="s">
        <v>3690</v>
      </c>
      <c r="C3353" s="459" t="s">
        <v>3699</v>
      </c>
      <c r="D3353" s="702" t="s">
        <v>3692</v>
      </c>
      <c r="E3353" s="546" t="s">
        <v>26</v>
      </c>
      <c r="F3353" s="546">
        <v>55</v>
      </c>
      <c r="G3353" s="459" t="s">
        <v>3693</v>
      </c>
      <c r="H3353" s="91" t="s">
        <v>28</v>
      </c>
      <c r="I3353" s="91" t="s">
        <v>41</v>
      </c>
      <c r="J3353" s="120" t="s">
        <v>76</v>
      </c>
      <c r="K3353" s="546"/>
      <c r="L3353" s="546"/>
      <c r="M3353" s="130" t="s">
        <v>32</v>
      </c>
      <c r="N3353" s="130" t="s">
        <v>35</v>
      </c>
      <c r="O3353" s="130">
        <v>24</v>
      </c>
      <c r="P3353" s="130" t="s">
        <v>28</v>
      </c>
    </row>
    <row r="3354" spans="1:16" x14ac:dyDescent="0.2">
      <c r="A3354" s="459" t="s">
        <v>3295</v>
      </c>
      <c r="B3354" s="130" t="s">
        <v>3690</v>
      </c>
      <c r="C3354" s="459" t="s">
        <v>3701</v>
      </c>
      <c r="D3354" s="702" t="s">
        <v>3692</v>
      </c>
      <c r="E3354" s="546" t="s">
        <v>26</v>
      </c>
      <c r="F3354" s="546">
        <v>55</v>
      </c>
      <c r="G3354" s="459" t="s">
        <v>3693</v>
      </c>
      <c r="H3354" s="91" t="s">
        <v>28</v>
      </c>
      <c r="I3354" s="91" t="s">
        <v>41</v>
      </c>
      <c r="J3354" s="120" t="s">
        <v>76</v>
      </c>
      <c r="K3354" s="546"/>
      <c r="L3354" s="546"/>
      <c r="M3354" s="130" t="s">
        <v>32</v>
      </c>
      <c r="N3354" s="130" t="s">
        <v>35</v>
      </c>
      <c r="O3354" s="130">
        <v>24</v>
      </c>
      <c r="P3354" s="130" t="s">
        <v>28</v>
      </c>
    </row>
    <row r="3355" spans="1:16" x14ac:dyDescent="0.2">
      <c r="A3355" s="459" t="s">
        <v>3295</v>
      </c>
      <c r="B3355" s="130" t="s">
        <v>3690</v>
      </c>
      <c r="C3355" s="459" t="s">
        <v>3702</v>
      </c>
      <c r="D3355" s="702" t="s">
        <v>3694</v>
      </c>
      <c r="E3355" s="546" t="s">
        <v>26</v>
      </c>
      <c r="F3355" s="546">
        <v>80</v>
      </c>
      <c r="G3355" s="459" t="s">
        <v>27</v>
      </c>
      <c r="H3355" s="91" t="s">
        <v>28</v>
      </c>
      <c r="I3355" s="91" t="s">
        <v>41</v>
      </c>
      <c r="J3355" s="120" t="s">
        <v>76</v>
      </c>
      <c r="K3355" s="546"/>
      <c r="L3355" s="546"/>
      <c r="M3355" s="130" t="s">
        <v>69</v>
      </c>
      <c r="N3355" s="130" t="s">
        <v>35</v>
      </c>
      <c r="O3355" s="130">
        <v>10</v>
      </c>
      <c r="P3355" s="130" t="s">
        <v>28</v>
      </c>
    </row>
    <row r="3356" spans="1:16" x14ac:dyDescent="0.2">
      <c r="A3356" s="459" t="s">
        <v>3295</v>
      </c>
      <c r="B3356" s="130" t="s">
        <v>3690</v>
      </c>
      <c r="C3356" s="459" t="s">
        <v>3702</v>
      </c>
      <c r="D3356" s="702" t="s">
        <v>3692</v>
      </c>
      <c r="E3356" s="546" t="s">
        <v>26</v>
      </c>
      <c r="F3356" s="546">
        <v>60</v>
      </c>
      <c r="G3356" s="459" t="s">
        <v>3693</v>
      </c>
      <c r="H3356" s="91" t="s">
        <v>28</v>
      </c>
      <c r="I3356" s="91" t="s">
        <v>41</v>
      </c>
      <c r="J3356" s="120" t="s">
        <v>76</v>
      </c>
      <c r="K3356" s="546"/>
      <c r="L3356" s="546"/>
      <c r="M3356" s="130" t="s">
        <v>32</v>
      </c>
      <c r="N3356" s="130" t="s">
        <v>35</v>
      </c>
      <c r="O3356" s="130">
        <v>24</v>
      </c>
      <c r="P3356" s="130" t="s">
        <v>28</v>
      </c>
    </row>
    <row r="3357" spans="1:16" x14ac:dyDescent="0.2">
      <c r="A3357" s="459" t="s">
        <v>3295</v>
      </c>
      <c r="B3357" s="130" t="s">
        <v>3690</v>
      </c>
      <c r="C3357" s="459" t="s">
        <v>3701</v>
      </c>
      <c r="D3357" s="702" t="s">
        <v>3694</v>
      </c>
      <c r="E3357" s="546" t="s">
        <v>26</v>
      </c>
      <c r="F3357" s="546">
        <v>80</v>
      </c>
      <c r="G3357" s="459" t="s">
        <v>27</v>
      </c>
      <c r="H3357" s="91" t="s">
        <v>28</v>
      </c>
      <c r="I3357" s="91" t="s">
        <v>41</v>
      </c>
      <c r="J3357" s="120" t="s">
        <v>76</v>
      </c>
      <c r="K3357" s="546"/>
      <c r="L3357" s="546"/>
      <c r="M3357" s="130" t="s">
        <v>69</v>
      </c>
      <c r="N3357" s="130" t="s">
        <v>35</v>
      </c>
      <c r="O3357" s="130">
        <v>10</v>
      </c>
      <c r="P3357" s="130" t="s">
        <v>28</v>
      </c>
    </row>
    <row r="3358" spans="1:16" x14ac:dyDescent="0.2">
      <c r="A3358" s="459" t="s">
        <v>3295</v>
      </c>
      <c r="B3358" s="130" t="s">
        <v>3690</v>
      </c>
      <c r="C3358" s="459" t="s">
        <v>3703</v>
      </c>
      <c r="D3358" s="702" t="s">
        <v>3692</v>
      </c>
      <c r="E3358" s="546" t="s">
        <v>26</v>
      </c>
      <c r="F3358" s="546">
        <v>60</v>
      </c>
      <c r="G3358" s="459" t="s">
        <v>3693</v>
      </c>
      <c r="H3358" s="91" t="s">
        <v>28</v>
      </c>
      <c r="I3358" s="91" t="s">
        <v>41</v>
      </c>
      <c r="J3358" s="120" t="s">
        <v>76</v>
      </c>
      <c r="K3358" s="546"/>
      <c r="L3358" s="546"/>
      <c r="M3358" s="130" t="s">
        <v>32</v>
      </c>
      <c r="N3358" s="130" t="s">
        <v>35</v>
      </c>
      <c r="O3358" s="130">
        <v>24</v>
      </c>
      <c r="P3358" s="130" t="s">
        <v>28</v>
      </c>
    </row>
    <row r="3359" spans="1:16" x14ac:dyDescent="0.2">
      <c r="A3359" s="459" t="s">
        <v>3295</v>
      </c>
      <c r="B3359" s="130" t="s">
        <v>3690</v>
      </c>
      <c r="C3359" s="459" t="s">
        <v>3704</v>
      </c>
      <c r="D3359" s="702" t="s">
        <v>3692</v>
      </c>
      <c r="E3359" s="546" t="s">
        <v>26</v>
      </c>
      <c r="F3359" s="546">
        <v>55</v>
      </c>
      <c r="G3359" s="459" t="s">
        <v>3693</v>
      </c>
      <c r="H3359" s="91" t="s">
        <v>28</v>
      </c>
      <c r="I3359" s="91" t="s">
        <v>41</v>
      </c>
      <c r="J3359" s="120" t="s">
        <v>76</v>
      </c>
      <c r="K3359" s="546"/>
      <c r="L3359" s="546"/>
      <c r="M3359" s="130" t="s">
        <v>32</v>
      </c>
      <c r="N3359" s="130" t="s">
        <v>35</v>
      </c>
      <c r="O3359" s="130">
        <v>24</v>
      </c>
      <c r="P3359" s="130" t="s">
        <v>28</v>
      </c>
    </row>
    <row r="3360" spans="1:16" x14ac:dyDescent="0.2">
      <c r="A3360" s="459" t="s">
        <v>3295</v>
      </c>
      <c r="B3360" s="130" t="s">
        <v>3690</v>
      </c>
      <c r="C3360" s="459" t="s">
        <v>3705</v>
      </c>
      <c r="D3360" s="702" t="s">
        <v>3700</v>
      </c>
      <c r="E3360" s="546" t="s">
        <v>26</v>
      </c>
      <c r="F3360" s="546">
        <v>55</v>
      </c>
      <c r="G3360" s="459" t="s">
        <v>3695</v>
      </c>
      <c r="H3360" s="91" t="s">
        <v>28</v>
      </c>
      <c r="I3360" s="91" t="s">
        <v>41</v>
      </c>
      <c r="J3360" s="120" t="s">
        <v>76</v>
      </c>
      <c r="K3360" s="546"/>
      <c r="L3360" s="546"/>
      <c r="M3360" s="130" t="s">
        <v>69</v>
      </c>
      <c r="N3360" s="130" t="s">
        <v>35</v>
      </c>
      <c r="O3360" s="130">
        <v>10</v>
      </c>
      <c r="P3360" s="130" t="s">
        <v>28</v>
      </c>
    </row>
    <row r="3361" spans="1:16" x14ac:dyDescent="0.2">
      <c r="A3361" s="459" t="s">
        <v>3295</v>
      </c>
      <c r="B3361" s="130" t="s">
        <v>3690</v>
      </c>
      <c r="C3361" s="459" t="s">
        <v>3706</v>
      </c>
      <c r="D3361" s="702" t="s">
        <v>3692</v>
      </c>
      <c r="E3361" s="546" t="s">
        <v>26</v>
      </c>
      <c r="F3361" s="546">
        <v>60</v>
      </c>
      <c r="G3361" s="459" t="s">
        <v>3693</v>
      </c>
      <c r="H3361" s="91" t="s">
        <v>28</v>
      </c>
      <c r="I3361" s="91" t="s">
        <v>41</v>
      </c>
      <c r="J3361" s="120" t="s">
        <v>76</v>
      </c>
      <c r="K3361" s="546"/>
      <c r="L3361" s="546"/>
      <c r="M3361" s="130" t="s">
        <v>32</v>
      </c>
      <c r="N3361" s="130" t="s">
        <v>35</v>
      </c>
      <c r="O3361" s="130">
        <v>24</v>
      </c>
      <c r="P3361" s="130" t="s">
        <v>28</v>
      </c>
    </row>
    <row r="3362" spans="1:16" x14ac:dyDescent="0.2">
      <c r="A3362" s="459" t="s">
        <v>3295</v>
      </c>
      <c r="B3362" s="130" t="s">
        <v>3690</v>
      </c>
      <c r="C3362" s="459" t="s">
        <v>3707</v>
      </c>
      <c r="D3362" s="702" t="s">
        <v>3692</v>
      </c>
      <c r="E3362" s="546" t="s">
        <v>26</v>
      </c>
      <c r="F3362" s="546">
        <v>60</v>
      </c>
      <c r="G3362" s="459" t="s">
        <v>3693</v>
      </c>
      <c r="H3362" s="91" t="s">
        <v>28</v>
      </c>
      <c r="I3362" s="91" t="s">
        <v>41</v>
      </c>
      <c r="J3362" s="120" t="s">
        <v>76</v>
      </c>
      <c r="K3362" s="546"/>
      <c r="L3362" s="546"/>
      <c r="M3362" s="130" t="s">
        <v>32</v>
      </c>
      <c r="N3362" s="130" t="s">
        <v>35</v>
      </c>
      <c r="O3362" s="130">
        <v>24</v>
      </c>
      <c r="P3362" s="130" t="s">
        <v>28</v>
      </c>
    </row>
    <row r="3363" spans="1:16" x14ac:dyDescent="0.2">
      <c r="A3363" s="459" t="s">
        <v>3295</v>
      </c>
      <c r="B3363" s="130" t="s">
        <v>3690</v>
      </c>
      <c r="C3363" s="459" t="s">
        <v>3708</v>
      </c>
      <c r="D3363" s="702" t="s">
        <v>3692</v>
      </c>
      <c r="E3363" s="546" t="s">
        <v>26</v>
      </c>
      <c r="F3363" s="546">
        <v>60</v>
      </c>
      <c r="G3363" s="459" t="s">
        <v>3693</v>
      </c>
      <c r="H3363" s="91" t="s">
        <v>28</v>
      </c>
      <c r="I3363" s="91" t="s">
        <v>41</v>
      </c>
      <c r="J3363" s="120" t="s">
        <v>76</v>
      </c>
      <c r="K3363" s="546"/>
      <c r="L3363" s="546"/>
      <c r="M3363" s="130" t="s">
        <v>32</v>
      </c>
      <c r="N3363" s="130" t="s">
        <v>35</v>
      </c>
      <c r="O3363" s="130">
        <v>24</v>
      </c>
      <c r="P3363" s="130" t="s">
        <v>28</v>
      </c>
    </row>
    <row r="3364" spans="1:16" x14ac:dyDescent="0.2">
      <c r="A3364" s="459" t="s">
        <v>3295</v>
      </c>
      <c r="B3364" s="130" t="s">
        <v>3690</v>
      </c>
      <c r="C3364" s="459" t="s">
        <v>3709</v>
      </c>
      <c r="D3364" s="702" t="s">
        <v>3692</v>
      </c>
      <c r="E3364" s="546" t="s">
        <v>26</v>
      </c>
      <c r="F3364" s="546">
        <v>60</v>
      </c>
      <c r="G3364" s="459" t="s">
        <v>3693</v>
      </c>
      <c r="H3364" s="91" t="s">
        <v>28</v>
      </c>
      <c r="I3364" s="91" t="s">
        <v>41</v>
      </c>
      <c r="J3364" s="120" t="s">
        <v>76</v>
      </c>
      <c r="K3364" s="546"/>
      <c r="L3364" s="546"/>
      <c r="M3364" s="130" t="s">
        <v>32</v>
      </c>
      <c r="N3364" s="130" t="s">
        <v>35</v>
      </c>
      <c r="O3364" s="130">
        <v>24</v>
      </c>
      <c r="P3364" s="130" t="s">
        <v>28</v>
      </c>
    </row>
    <row r="3365" spans="1:16" x14ac:dyDescent="0.2">
      <c r="A3365" s="459" t="s">
        <v>3295</v>
      </c>
      <c r="B3365" s="130" t="s">
        <v>3690</v>
      </c>
      <c r="C3365" s="459" t="s">
        <v>3710</v>
      </c>
      <c r="D3365" s="702" t="s">
        <v>3694</v>
      </c>
      <c r="E3365" s="546" t="s">
        <v>26</v>
      </c>
      <c r="F3365" s="546">
        <v>80</v>
      </c>
      <c r="G3365" s="459" t="s">
        <v>3695</v>
      </c>
      <c r="H3365" s="91" t="s">
        <v>28</v>
      </c>
      <c r="I3365" s="91" t="s">
        <v>41</v>
      </c>
      <c r="J3365" s="120" t="s">
        <v>76</v>
      </c>
      <c r="K3365" s="546"/>
      <c r="L3365" s="546"/>
      <c r="M3365" s="130" t="s">
        <v>69</v>
      </c>
      <c r="N3365" s="130" t="s">
        <v>35</v>
      </c>
      <c r="O3365" s="130">
        <v>12</v>
      </c>
      <c r="P3365" s="130" t="s">
        <v>28</v>
      </c>
    </row>
    <row r="3366" spans="1:16" x14ac:dyDescent="0.2">
      <c r="A3366" s="459" t="s">
        <v>3295</v>
      </c>
      <c r="B3366" s="130" t="s">
        <v>3690</v>
      </c>
      <c r="C3366" s="459" t="s">
        <v>3710</v>
      </c>
      <c r="D3366" s="702" t="s">
        <v>3692</v>
      </c>
      <c r="E3366" s="546" t="s">
        <v>26</v>
      </c>
      <c r="F3366" s="546">
        <v>55</v>
      </c>
      <c r="G3366" s="459" t="s">
        <v>3693</v>
      </c>
      <c r="H3366" s="91" t="s">
        <v>28</v>
      </c>
      <c r="I3366" s="91" t="s">
        <v>41</v>
      </c>
      <c r="J3366" s="120" t="s">
        <v>76</v>
      </c>
      <c r="K3366" s="546"/>
      <c r="L3366" s="546"/>
      <c r="M3366" s="130" t="s">
        <v>32</v>
      </c>
      <c r="N3366" s="130" t="s">
        <v>35</v>
      </c>
      <c r="O3366" s="130">
        <v>24</v>
      </c>
      <c r="P3366" s="130" t="s">
        <v>28</v>
      </c>
    </row>
    <row r="3367" spans="1:16" x14ac:dyDescent="0.2">
      <c r="A3367" s="459" t="s">
        <v>3295</v>
      </c>
      <c r="B3367" s="130" t="s">
        <v>3690</v>
      </c>
      <c r="C3367" s="459" t="s">
        <v>3711</v>
      </c>
      <c r="D3367" s="702" t="s">
        <v>3692</v>
      </c>
      <c r="E3367" s="546" t="s">
        <v>26</v>
      </c>
      <c r="F3367" s="546">
        <v>55</v>
      </c>
      <c r="G3367" s="459" t="s">
        <v>3693</v>
      </c>
      <c r="H3367" s="91" t="s">
        <v>28</v>
      </c>
      <c r="I3367" s="91" t="s">
        <v>41</v>
      </c>
      <c r="J3367" s="120" t="s">
        <v>76</v>
      </c>
      <c r="K3367" s="546"/>
      <c r="L3367" s="546"/>
      <c r="M3367" s="130" t="s">
        <v>32</v>
      </c>
      <c r="N3367" s="130" t="s">
        <v>35</v>
      </c>
      <c r="O3367" s="130">
        <v>24</v>
      </c>
      <c r="P3367" s="130" t="s">
        <v>28</v>
      </c>
    </row>
    <row r="3368" spans="1:16" ht="36" x14ac:dyDescent="0.2">
      <c r="A3368" s="459" t="s">
        <v>3295</v>
      </c>
      <c r="B3368" s="130" t="s">
        <v>3690</v>
      </c>
      <c r="C3368" s="459" t="s">
        <v>3711</v>
      </c>
      <c r="D3368" s="702" t="s">
        <v>3700</v>
      </c>
      <c r="E3368" s="546" t="s">
        <v>26</v>
      </c>
      <c r="F3368" s="546">
        <v>80</v>
      </c>
      <c r="G3368" s="459" t="s">
        <v>3695</v>
      </c>
      <c r="H3368" s="91" t="s">
        <v>28</v>
      </c>
      <c r="I3368" s="91" t="s">
        <v>41</v>
      </c>
      <c r="J3368" s="120" t="s">
        <v>28</v>
      </c>
      <c r="K3368" s="91" t="s">
        <v>30</v>
      </c>
      <c r="L3368" s="546" t="s">
        <v>2733</v>
      </c>
      <c r="M3368" s="130" t="s">
        <v>69</v>
      </c>
      <c r="N3368" s="130" t="s">
        <v>35</v>
      </c>
      <c r="O3368" s="130">
        <v>12</v>
      </c>
      <c r="P3368" s="130" t="s">
        <v>28</v>
      </c>
    </row>
    <row r="3369" spans="1:16" x14ac:dyDescent="0.2">
      <c r="A3369" s="459" t="s">
        <v>3295</v>
      </c>
      <c r="B3369" s="130" t="s">
        <v>3690</v>
      </c>
      <c r="C3369" s="459" t="s">
        <v>3712</v>
      </c>
      <c r="D3369" s="702" t="s">
        <v>3692</v>
      </c>
      <c r="E3369" s="546" t="s">
        <v>26</v>
      </c>
      <c r="F3369" s="546">
        <v>60</v>
      </c>
      <c r="G3369" s="459" t="s">
        <v>3693</v>
      </c>
      <c r="H3369" s="91" t="s">
        <v>28</v>
      </c>
      <c r="I3369" s="91" t="s">
        <v>41</v>
      </c>
      <c r="J3369" s="120" t="s">
        <v>76</v>
      </c>
      <c r="K3369" s="546"/>
      <c r="L3369" s="546"/>
      <c r="M3369" s="130" t="s">
        <v>32</v>
      </c>
      <c r="N3369" s="130" t="s">
        <v>35</v>
      </c>
      <c r="O3369" s="130">
        <v>24</v>
      </c>
      <c r="P3369" s="130" t="s">
        <v>28</v>
      </c>
    </row>
    <row r="3370" spans="1:16" x14ac:dyDescent="0.2">
      <c r="A3370" s="459" t="s">
        <v>3295</v>
      </c>
      <c r="B3370" s="130" t="s">
        <v>3690</v>
      </c>
      <c r="C3370" s="459" t="s">
        <v>3712</v>
      </c>
      <c r="D3370" s="702" t="s">
        <v>3692</v>
      </c>
      <c r="E3370" s="546" t="s">
        <v>26</v>
      </c>
      <c r="F3370" s="546">
        <v>80</v>
      </c>
      <c r="G3370" s="459" t="s">
        <v>3693</v>
      </c>
      <c r="H3370" s="91" t="s">
        <v>28</v>
      </c>
      <c r="I3370" s="91" t="s">
        <v>41</v>
      </c>
      <c r="J3370" s="120" t="s">
        <v>76</v>
      </c>
      <c r="K3370" s="546"/>
      <c r="L3370" s="546"/>
      <c r="M3370" s="130" t="s">
        <v>32</v>
      </c>
      <c r="N3370" s="130" t="s">
        <v>35</v>
      </c>
      <c r="O3370" s="130">
        <v>24</v>
      </c>
      <c r="P3370" s="130" t="s">
        <v>28</v>
      </c>
    </row>
    <row r="3371" spans="1:16" ht="36" x14ac:dyDescent="0.2">
      <c r="A3371" s="459" t="s">
        <v>3295</v>
      </c>
      <c r="B3371" s="130" t="s">
        <v>3690</v>
      </c>
      <c r="C3371" s="459" t="s">
        <v>3713</v>
      </c>
      <c r="D3371" s="702" t="s">
        <v>3700</v>
      </c>
      <c r="E3371" s="546" t="s">
        <v>26</v>
      </c>
      <c r="F3371" s="546">
        <v>60</v>
      </c>
      <c r="G3371" s="459" t="s">
        <v>3695</v>
      </c>
      <c r="H3371" s="91" t="s">
        <v>28</v>
      </c>
      <c r="I3371" s="91" t="s">
        <v>41</v>
      </c>
      <c r="J3371" s="120" t="s">
        <v>28</v>
      </c>
      <c r="K3371" s="91" t="s">
        <v>30</v>
      </c>
      <c r="L3371" s="546" t="s">
        <v>2733</v>
      </c>
      <c r="M3371" s="130" t="s">
        <v>69</v>
      </c>
      <c r="N3371" s="130" t="s">
        <v>35</v>
      </c>
      <c r="O3371" s="130">
        <v>10</v>
      </c>
      <c r="P3371" s="130" t="s">
        <v>28</v>
      </c>
    </row>
    <row r="3372" spans="1:16" x14ac:dyDescent="0.2">
      <c r="A3372" s="459" t="s">
        <v>3295</v>
      </c>
      <c r="B3372" s="130" t="s">
        <v>3690</v>
      </c>
      <c r="C3372" s="459" t="s">
        <v>3713</v>
      </c>
      <c r="D3372" s="702" t="s">
        <v>3692</v>
      </c>
      <c r="E3372" s="546" t="s">
        <v>26</v>
      </c>
      <c r="F3372" s="546">
        <v>55</v>
      </c>
      <c r="G3372" s="459" t="s">
        <v>3693</v>
      </c>
      <c r="H3372" s="91" t="s">
        <v>28</v>
      </c>
      <c r="I3372" s="91" t="s">
        <v>41</v>
      </c>
      <c r="J3372" s="120" t="s">
        <v>76</v>
      </c>
      <c r="K3372" s="546"/>
      <c r="L3372" s="546"/>
      <c r="M3372" s="130" t="s">
        <v>32</v>
      </c>
      <c r="N3372" s="130" t="s">
        <v>35</v>
      </c>
      <c r="O3372" s="130">
        <v>24</v>
      </c>
      <c r="P3372" s="130" t="s">
        <v>28</v>
      </c>
    </row>
    <row r="3373" spans="1:16" x14ac:dyDescent="0.2">
      <c r="A3373" s="459" t="s">
        <v>3295</v>
      </c>
      <c r="B3373" s="130" t="s">
        <v>3690</v>
      </c>
      <c r="C3373" s="459" t="s">
        <v>3714</v>
      </c>
      <c r="D3373" s="702" t="s">
        <v>3694</v>
      </c>
      <c r="E3373" s="546" t="s">
        <v>26</v>
      </c>
      <c r="F3373" s="546">
        <v>60</v>
      </c>
      <c r="G3373" s="459" t="s">
        <v>27</v>
      </c>
      <c r="H3373" s="91" t="s">
        <v>28</v>
      </c>
      <c r="I3373" s="91" t="s">
        <v>41</v>
      </c>
      <c r="J3373" s="120" t="s">
        <v>76</v>
      </c>
      <c r="K3373" s="546"/>
      <c r="L3373" s="546"/>
      <c r="M3373" s="130" t="s">
        <v>69</v>
      </c>
      <c r="N3373" s="130" t="s">
        <v>35</v>
      </c>
      <c r="O3373" s="130">
        <v>10</v>
      </c>
      <c r="P3373" s="130" t="s">
        <v>28</v>
      </c>
    </row>
    <row r="3374" spans="1:16" ht="36" x14ac:dyDescent="0.2">
      <c r="A3374" s="459" t="s">
        <v>3295</v>
      </c>
      <c r="B3374" s="130" t="s">
        <v>3690</v>
      </c>
      <c r="C3374" s="459" t="s">
        <v>3714</v>
      </c>
      <c r="D3374" s="702" t="s">
        <v>3700</v>
      </c>
      <c r="E3374" s="546" t="s">
        <v>26</v>
      </c>
      <c r="F3374" s="546">
        <v>60</v>
      </c>
      <c r="G3374" s="459" t="s">
        <v>3695</v>
      </c>
      <c r="H3374" s="91" t="s">
        <v>28</v>
      </c>
      <c r="I3374" s="91" t="s">
        <v>41</v>
      </c>
      <c r="J3374" s="120" t="s">
        <v>28</v>
      </c>
      <c r="K3374" s="91" t="s">
        <v>30</v>
      </c>
      <c r="L3374" s="546" t="s">
        <v>2733</v>
      </c>
      <c r="M3374" s="130" t="s">
        <v>69</v>
      </c>
      <c r="N3374" s="130" t="s">
        <v>35</v>
      </c>
      <c r="O3374" s="130">
        <v>12</v>
      </c>
      <c r="P3374" s="130" t="s">
        <v>28</v>
      </c>
    </row>
    <row r="3375" spans="1:16" x14ac:dyDescent="0.2">
      <c r="A3375" s="459" t="s">
        <v>3295</v>
      </c>
      <c r="B3375" s="130" t="s">
        <v>3690</v>
      </c>
      <c r="C3375" s="459" t="s">
        <v>3714</v>
      </c>
      <c r="D3375" s="702" t="s">
        <v>3692</v>
      </c>
      <c r="E3375" s="546" t="s">
        <v>26</v>
      </c>
      <c r="F3375" s="546">
        <v>60</v>
      </c>
      <c r="G3375" s="459" t="s">
        <v>3693</v>
      </c>
      <c r="H3375" s="91" t="s">
        <v>28</v>
      </c>
      <c r="I3375" s="91" t="s">
        <v>41</v>
      </c>
      <c r="J3375" s="120" t="s">
        <v>76</v>
      </c>
      <c r="K3375" s="546"/>
      <c r="L3375" s="546"/>
      <c r="M3375" s="130" t="s">
        <v>32</v>
      </c>
      <c r="N3375" s="130" t="s">
        <v>35</v>
      </c>
      <c r="O3375" s="130">
        <v>24</v>
      </c>
      <c r="P3375" s="130" t="s">
        <v>28</v>
      </c>
    </row>
    <row r="3376" spans="1:16" x14ac:dyDescent="0.2">
      <c r="A3376" s="459" t="s">
        <v>3295</v>
      </c>
      <c r="B3376" s="130" t="s">
        <v>3690</v>
      </c>
      <c r="C3376" s="459" t="s">
        <v>3715</v>
      </c>
      <c r="D3376" s="702" t="s">
        <v>3700</v>
      </c>
      <c r="E3376" s="546" t="s">
        <v>26</v>
      </c>
      <c r="F3376" s="546">
        <v>60</v>
      </c>
      <c r="G3376" s="459" t="s">
        <v>3695</v>
      </c>
      <c r="H3376" s="91" t="s">
        <v>28</v>
      </c>
      <c r="I3376" s="91" t="s">
        <v>41</v>
      </c>
      <c r="J3376" s="120" t="s">
        <v>76</v>
      </c>
      <c r="K3376" s="546"/>
      <c r="L3376" s="546"/>
      <c r="M3376" s="130" t="s">
        <v>69</v>
      </c>
      <c r="N3376" s="130" t="s">
        <v>35</v>
      </c>
      <c r="O3376" s="130">
        <v>12</v>
      </c>
      <c r="P3376" s="130" t="s">
        <v>28</v>
      </c>
    </row>
    <row r="3377" spans="1:16" x14ac:dyDescent="0.2">
      <c r="A3377" s="459" t="s">
        <v>3295</v>
      </c>
      <c r="B3377" s="130" t="s">
        <v>3690</v>
      </c>
      <c r="C3377" s="459" t="s">
        <v>3715</v>
      </c>
      <c r="D3377" s="702" t="s">
        <v>3692</v>
      </c>
      <c r="E3377" s="546" t="s">
        <v>26</v>
      </c>
      <c r="F3377" s="546">
        <v>80</v>
      </c>
      <c r="G3377" s="459" t="s">
        <v>3693</v>
      </c>
      <c r="H3377" s="91" t="s">
        <v>28</v>
      </c>
      <c r="I3377" s="91" t="s">
        <v>41</v>
      </c>
      <c r="J3377" s="120" t="s">
        <v>76</v>
      </c>
      <c r="K3377" s="546"/>
      <c r="L3377" s="546"/>
      <c r="M3377" s="130" t="s">
        <v>32</v>
      </c>
      <c r="N3377" s="130" t="s">
        <v>35</v>
      </c>
      <c r="O3377" s="130">
        <v>24</v>
      </c>
      <c r="P3377" s="130" t="s">
        <v>28</v>
      </c>
    </row>
    <row r="3378" spans="1:16" x14ac:dyDescent="0.2">
      <c r="A3378" s="459" t="s">
        <v>3295</v>
      </c>
      <c r="B3378" s="130" t="s">
        <v>3690</v>
      </c>
      <c r="C3378" s="459" t="s">
        <v>3716</v>
      </c>
      <c r="D3378" s="702" t="s">
        <v>3700</v>
      </c>
      <c r="E3378" s="546" t="s">
        <v>26</v>
      </c>
      <c r="F3378" s="546">
        <v>55</v>
      </c>
      <c r="G3378" s="459" t="s">
        <v>3695</v>
      </c>
      <c r="H3378" s="91" t="s">
        <v>28</v>
      </c>
      <c r="I3378" s="91" t="s">
        <v>41</v>
      </c>
      <c r="J3378" s="120" t="s">
        <v>76</v>
      </c>
      <c r="K3378" s="546"/>
      <c r="L3378" s="546"/>
      <c r="M3378" s="130" t="s">
        <v>69</v>
      </c>
      <c r="N3378" s="130" t="s">
        <v>35</v>
      </c>
      <c r="O3378" s="130">
        <v>10</v>
      </c>
      <c r="P3378" s="130" t="s">
        <v>28</v>
      </c>
    </row>
    <row r="3379" spans="1:16" x14ac:dyDescent="0.2">
      <c r="A3379" s="459" t="s">
        <v>3295</v>
      </c>
      <c r="B3379" s="130" t="s">
        <v>3690</v>
      </c>
      <c r="C3379" s="459" t="s">
        <v>3717</v>
      </c>
      <c r="D3379" s="702" t="s">
        <v>3700</v>
      </c>
      <c r="E3379" s="546" t="s">
        <v>26</v>
      </c>
      <c r="F3379" s="546">
        <v>55</v>
      </c>
      <c r="G3379" s="459" t="s">
        <v>3695</v>
      </c>
      <c r="H3379" s="91" t="s">
        <v>28</v>
      </c>
      <c r="I3379" s="91" t="s">
        <v>41</v>
      </c>
      <c r="J3379" s="120" t="s">
        <v>76</v>
      </c>
      <c r="K3379" s="546"/>
      <c r="L3379" s="546"/>
      <c r="M3379" s="130" t="s">
        <v>69</v>
      </c>
      <c r="N3379" s="130" t="s">
        <v>35</v>
      </c>
      <c r="O3379" s="130">
        <v>12</v>
      </c>
      <c r="P3379" s="130" t="s">
        <v>28</v>
      </c>
    </row>
    <row r="3380" spans="1:16" x14ac:dyDescent="0.2">
      <c r="A3380" s="459" t="s">
        <v>3295</v>
      </c>
      <c r="B3380" s="130" t="s">
        <v>3690</v>
      </c>
      <c r="C3380" s="459" t="s">
        <v>3718</v>
      </c>
      <c r="D3380" s="702" t="s">
        <v>3692</v>
      </c>
      <c r="E3380" s="546" t="s">
        <v>26</v>
      </c>
      <c r="F3380" s="546">
        <v>80</v>
      </c>
      <c r="G3380" s="459" t="s">
        <v>3693</v>
      </c>
      <c r="H3380" s="91" t="s">
        <v>28</v>
      </c>
      <c r="I3380" s="91" t="s">
        <v>41</v>
      </c>
      <c r="J3380" s="120" t="s">
        <v>76</v>
      </c>
      <c r="K3380" s="546"/>
      <c r="L3380" s="546"/>
      <c r="M3380" s="130" t="s">
        <v>32</v>
      </c>
      <c r="N3380" s="130" t="s">
        <v>35</v>
      </c>
      <c r="O3380" s="130">
        <v>24</v>
      </c>
      <c r="P3380" s="130" t="s">
        <v>28</v>
      </c>
    </row>
    <row r="3381" spans="1:16" ht="36" x14ac:dyDescent="0.2">
      <c r="A3381" s="459" t="s">
        <v>3295</v>
      </c>
      <c r="B3381" s="130" t="s">
        <v>3690</v>
      </c>
      <c r="C3381" s="459" t="s">
        <v>3718</v>
      </c>
      <c r="D3381" s="702" t="s">
        <v>3700</v>
      </c>
      <c r="E3381" s="546" t="s">
        <v>26</v>
      </c>
      <c r="F3381" s="546">
        <v>60</v>
      </c>
      <c r="G3381" s="459" t="s">
        <v>3695</v>
      </c>
      <c r="H3381" s="91" t="s">
        <v>28</v>
      </c>
      <c r="I3381" s="91" t="s">
        <v>41</v>
      </c>
      <c r="J3381" s="120" t="s">
        <v>28</v>
      </c>
      <c r="K3381" s="91" t="s">
        <v>30</v>
      </c>
      <c r="L3381" s="546" t="s">
        <v>2733</v>
      </c>
      <c r="M3381" s="130" t="s">
        <v>69</v>
      </c>
      <c r="N3381" s="130" t="s">
        <v>35</v>
      </c>
      <c r="O3381" s="130">
        <v>10</v>
      </c>
      <c r="P3381" s="130" t="s">
        <v>28</v>
      </c>
    </row>
    <row r="3382" spans="1:16" x14ac:dyDescent="0.2">
      <c r="A3382" s="459" t="s">
        <v>3295</v>
      </c>
      <c r="B3382" s="130" t="s">
        <v>3690</v>
      </c>
      <c r="C3382" s="459" t="s">
        <v>3719</v>
      </c>
      <c r="D3382" s="702" t="s">
        <v>3692</v>
      </c>
      <c r="E3382" s="546" t="s">
        <v>26</v>
      </c>
      <c r="F3382" s="546">
        <v>80</v>
      </c>
      <c r="G3382" s="459" t="s">
        <v>3693</v>
      </c>
      <c r="H3382" s="91" t="s">
        <v>28</v>
      </c>
      <c r="I3382" s="91" t="s">
        <v>41</v>
      </c>
      <c r="J3382" s="120" t="s">
        <v>76</v>
      </c>
      <c r="K3382" s="546"/>
      <c r="L3382" s="546"/>
      <c r="M3382" s="130" t="s">
        <v>32</v>
      </c>
      <c r="N3382" s="130" t="s">
        <v>35</v>
      </c>
      <c r="O3382" s="130">
        <v>24</v>
      </c>
      <c r="P3382" s="130" t="s">
        <v>28</v>
      </c>
    </row>
    <row r="3383" spans="1:16" x14ac:dyDescent="0.2">
      <c r="A3383" s="459" t="s">
        <v>3295</v>
      </c>
      <c r="B3383" s="130" t="s">
        <v>3690</v>
      </c>
      <c r="C3383" s="459" t="s">
        <v>3720</v>
      </c>
      <c r="D3383" s="702" t="s">
        <v>3700</v>
      </c>
      <c r="E3383" s="546" t="s">
        <v>26</v>
      </c>
      <c r="F3383" s="546">
        <v>55</v>
      </c>
      <c r="G3383" s="459" t="s">
        <v>3695</v>
      </c>
      <c r="H3383" s="91" t="s">
        <v>28</v>
      </c>
      <c r="I3383" s="91" t="s">
        <v>41</v>
      </c>
      <c r="J3383" s="120" t="s">
        <v>76</v>
      </c>
      <c r="K3383" s="546"/>
      <c r="L3383" s="546"/>
      <c r="M3383" s="130" t="s">
        <v>69</v>
      </c>
      <c r="N3383" s="130" t="s">
        <v>35</v>
      </c>
      <c r="O3383" s="130">
        <v>10</v>
      </c>
      <c r="P3383" s="130" t="s">
        <v>28</v>
      </c>
    </row>
    <row r="3384" spans="1:16" x14ac:dyDescent="0.2">
      <c r="A3384" s="459" t="s">
        <v>3295</v>
      </c>
      <c r="B3384" s="130" t="s">
        <v>3690</v>
      </c>
      <c r="C3384" s="459" t="s">
        <v>3721</v>
      </c>
      <c r="D3384" s="702" t="s">
        <v>3700</v>
      </c>
      <c r="E3384" s="546" t="s">
        <v>26</v>
      </c>
      <c r="F3384" s="546">
        <v>60</v>
      </c>
      <c r="G3384" s="459" t="s">
        <v>3695</v>
      </c>
      <c r="H3384" s="91" t="s">
        <v>28</v>
      </c>
      <c r="I3384" s="91" t="s">
        <v>41</v>
      </c>
      <c r="J3384" s="120" t="s">
        <v>76</v>
      </c>
      <c r="K3384" s="546"/>
      <c r="L3384" s="546"/>
      <c r="M3384" s="130" t="s">
        <v>69</v>
      </c>
      <c r="N3384" s="130" t="s">
        <v>35</v>
      </c>
      <c r="O3384" s="130">
        <v>12</v>
      </c>
      <c r="P3384" s="130" t="s">
        <v>28</v>
      </c>
    </row>
    <row r="3385" spans="1:16" ht="36" x14ac:dyDescent="0.2">
      <c r="A3385" s="459" t="s">
        <v>3295</v>
      </c>
      <c r="B3385" s="130" t="s">
        <v>3690</v>
      </c>
      <c r="C3385" s="459" t="s">
        <v>3722</v>
      </c>
      <c r="D3385" s="702" t="s">
        <v>3700</v>
      </c>
      <c r="E3385" s="546" t="s">
        <v>26</v>
      </c>
      <c r="F3385" s="546">
        <v>60</v>
      </c>
      <c r="G3385" s="459" t="s">
        <v>3695</v>
      </c>
      <c r="H3385" s="91" t="s">
        <v>28</v>
      </c>
      <c r="I3385" s="91" t="s">
        <v>41</v>
      </c>
      <c r="J3385" s="120" t="s">
        <v>28</v>
      </c>
      <c r="K3385" s="91" t="s">
        <v>30</v>
      </c>
      <c r="L3385" s="546" t="s">
        <v>2733</v>
      </c>
      <c r="M3385" s="130" t="s">
        <v>69</v>
      </c>
      <c r="N3385" s="130" t="s">
        <v>35</v>
      </c>
      <c r="O3385" s="130">
        <v>12</v>
      </c>
      <c r="P3385" s="130" t="s">
        <v>28</v>
      </c>
    </row>
    <row r="3386" spans="1:16" x14ac:dyDescent="0.2">
      <c r="A3386" s="459" t="s">
        <v>3295</v>
      </c>
      <c r="B3386" s="130" t="s">
        <v>3690</v>
      </c>
      <c r="C3386" s="459" t="s">
        <v>3723</v>
      </c>
      <c r="D3386" s="702" t="s">
        <v>3692</v>
      </c>
      <c r="E3386" s="546" t="s">
        <v>26</v>
      </c>
      <c r="F3386" s="546">
        <v>60</v>
      </c>
      <c r="G3386" s="459" t="s">
        <v>3693</v>
      </c>
      <c r="H3386" s="91" t="s">
        <v>28</v>
      </c>
      <c r="I3386" s="91" t="s">
        <v>41</v>
      </c>
      <c r="J3386" s="120" t="s">
        <v>76</v>
      </c>
      <c r="K3386" s="546"/>
      <c r="L3386" s="546"/>
      <c r="M3386" s="130" t="s">
        <v>32</v>
      </c>
      <c r="N3386" s="130" t="s">
        <v>35</v>
      </c>
      <c r="O3386" s="130">
        <v>24</v>
      </c>
      <c r="P3386" s="130" t="s">
        <v>28</v>
      </c>
    </row>
    <row r="3387" spans="1:16" x14ac:dyDescent="0.2">
      <c r="A3387" s="459" t="s">
        <v>3295</v>
      </c>
      <c r="B3387" s="130" t="s">
        <v>3690</v>
      </c>
      <c r="C3387" s="459" t="s">
        <v>3723</v>
      </c>
      <c r="D3387" s="702" t="s">
        <v>3694</v>
      </c>
      <c r="E3387" s="546" t="s">
        <v>26</v>
      </c>
      <c r="F3387" s="546">
        <v>60</v>
      </c>
      <c r="G3387" s="459" t="s">
        <v>27</v>
      </c>
      <c r="H3387" s="91" t="s">
        <v>28</v>
      </c>
      <c r="I3387" s="91" t="s">
        <v>41</v>
      </c>
      <c r="J3387" s="120" t="s">
        <v>76</v>
      </c>
      <c r="K3387" s="546"/>
      <c r="L3387" s="546"/>
      <c r="M3387" s="130" t="s">
        <v>69</v>
      </c>
      <c r="N3387" s="130" t="s">
        <v>35</v>
      </c>
      <c r="O3387" s="130">
        <v>12</v>
      </c>
      <c r="P3387" s="130" t="s">
        <v>28</v>
      </c>
    </row>
    <row r="3388" spans="1:16" x14ac:dyDescent="0.2">
      <c r="A3388" s="459" t="s">
        <v>3295</v>
      </c>
      <c r="B3388" s="130" t="s">
        <v>3690</v>
      </c>
      <c r="C3388" s="459" t="s">
        <v>3724</v>
      </c>
      <c r="D3388" s="702" t="s">
        <v>3692</v>
      </c>
      <c r="E3388" s="546" t="s">
        <v>26</v>
      </c>
      <c r="F3388" s="546">
        <v>80</v>
      </c>
      <c r="G3388" s="459" t="s">
        <v>3693</v>
      </c>
      <c r="H3388" s="91" t="s">
        <v>28</v>
      </c>
      <c r="I3388" s="91" t="s">
        <v>41</v>
      </c>
      <c r="J3388" s="120" t="s">
        <v>76</v>
      </c>
      <c r="K3388" s="546"/>
      <c r="L3388" s="546"/>
      <c r="M3388" s="130" t="s">
        <v>32</v>
      </c>
      <c r="N3388" s="130" t="s">
        <v>35</v>
      </c>
      <c r="O3388" s="130">
        <v>24</v>
      </c>
      <c r="P3388" s="130" t="s">
        <v>28</v>
      </c>
    </row>
    <row r="3389" spans="1:16" x14ac:dyDescent="0.2">
      <c r="A3389" s="459" t="s">
        <v>3295</v>
      </c>
      <c r="B3389" s="130" t="s">
        <v>3690</v>
      </c>
      <c r="C3389" s="459" t="s">
        <v>3724</v>
      </c>
      <c r="D3389" s="702" t="s">
        <v>3694</v>
      </c>
      <c r="E3389" s="546" t="s">
        <v>26</v>
      </c>
      <c r="F3389" s="546">
        <v>55</v>
      </c>
      <c r="G3389" s="459" t="s">
        <v>27</v>
      </c>
      <c r="H3389" s="91" t="s">
        <v>28</v>
      </c>
      <c r="I3389" s="91" t="s">
        <v>41</v>
      </c>
      <c r="J3389" s="120" t="s">
        <v>76</v>
      </c>
      <c r="K3389" s="546"/>
      <c r="L3389" s="546"/>
      <c r="M3389" s="130" t="s">
        <v>69</v>
      </c>
      <c r="N3389" s="130" t="s">
        <v>35</v>
      </c>
      <c r="O3389" s="130">
        <v>10</v>
      </c>
      <c r="P3389" s="130" t="s">
        <v>28</v>
      </c>
    </row>
    <row r="3390" spans="1:16" ht="36" x14ac:dyDescent="0.2">
      <c r="A3390" s="459" t="s">
        <v>3295</v>
      </c>
      <c r="B3390" s="130" t="s">
        <v>3690</v>
      </c>
      <c r="C3390" s="459" t="s">
        <v>3725</v>
      </c>
      <c r="D3390" s="702" t="s">
        <v>3700</v>
      </c>
      <c r="E3390" s="546" t="s">
        <v>26</v>
      </c>
      <c r="F3390" s="546">
        <v>55</v>
      </c>
      <c r="G3390" s="459" t="s">
        <v>27</v>
      </c>
      <c r="H3390" s="91" t="s">
        <v>28</v>
      </c>
      <c r="I3390" s="91" t="s">
        <v>41</v>
      </c>
      <c r="J3390" s="120" t="s">
        <v>28</v>
      </c>
      <c r="K3390" s="91" t="s">
        <v>30</v>
      </c>
      <c r="L3390" s="546" t="s">
        <v>2733</v>
      </c>
      <c r="M3390" s="130" t="s">
        <v>69</v>
      </c>
      <c r="N3390" s="130" t="s">
        <v>35</v>
      </c>
      <c r="O3390" s="130">
        <v>12</v>
      </c>
      <c r="P3390" s="130" t="s">
        <v>28</v>
      </c>
    </row>
    <row r="3391" spans="1:16" x14ac:dyDescent="0.2">
      <c r="A3391" s="459" t="s">
        <v>3295</v>
      </c>
      <c r="B3391" s="130" t="s">
        <v>3690</v>
      </c>
      <c r="C3391" s="459" t="s">
        <v>3726</v>
      </c>
      <c r="D3391" s="702" t="s">
        <v>3694</v>
      </c>
      <c r="E3391" s="546" t="s">
        <v>26</v>
      </c>
      <c r="F3391" s="546">
        <v>80</v>
      </c>
      <c r="G3391" s="459" t="s">
        <v>3695</v>
      </c>
      <c r="H3391" s="91" t="s">
        <v>28</v>
      </c>
      <c r="I3391" s="91" t="s">
        <v>41</v>
      </c>
      <c r="J3391" s="120" t="s">
        <v>76</v>
      </c>
      <c r="K3391" s="546"/>
      <c r="L3391" s="546"/>
      <c r="M3391" s="130" t="s">
        <v>69</v>
      </c>
      <c r="N3391" s="130" t="s">
        <v>35</v>
      </c>
      <c r="O3391" s="130">
        <v>12</v>
      </c>
      <c r="P3391" s="130" t="s">
        <v>28</v>
      </c>
    </row>
    <row r="3392" spans="1:16" x14ac:dyDescent="0.2">
      <c r="A3392" s="459" t="s">
        <v>3295</v>
      </c>
      <c r="B3392" s="130" t="s">
        <v>3690</v>
      </c>
      <c r="C3392" s="459" t="s">
        <v>3726</v>
      </c>
      <c r="D3392" s="702" t="s">
        <v>3694</v>
      </c>
      <c r="E3392" s="546" t="s">
        <v>26</v>
      </c>
      <c r="F3392" s="546">
        <v>60</v>
      </c>
      <c r="G3392" s="459" t="s">
        <v>27</v>
      </c>
      <c r="H3392" s="91" t="s">
        <v>28</v>
      </c>
      <c r="I3392" s="91" t="s">
        <v>41</v>
      </c>
      <c r="J3392" s="120" t="s">
        <v>76</v>
      </c>
      <c r="K3392" s="546"/>
      <c r="L3392" s="546"/>
      <c r="M3392" s="130" t="s">
        <v>69</v>
      </c>
      <c r="N3392" s="130" t="s">
        <v>35</v>
      </c>
      <c r="O3392" s="130">
        <v>12</v>
      </c>
      <c r="P3392" s="130" t="s">
        <v>28</v>
      </c>
    </row>
    <row r="3393" spans="1:16" x14ac:dyDescent="0.2">
      <c r="A3393" s="459" t="s">
        <v>3295</v>
      </c>
      <c r="B3393" s="130" t="s">
        <v>3690</v>
      </c>
      <c r="C3393" s="459" t="s">
        <v>3727</v>
      </c>
      <c r="D3393" s="702" t="s">
        <v>3692</v>
      </c>
      <c r="E3393" s="546" t="s">
        <v>26</v>
      </c>
      <c r="F3393" s="546">
        <v>80</v>
      </c>
      <c r="G3393" s="459" t="s">
        <v>3693</v>
      </c>
      <c r="H3393" s="91" t="s">
        <v>28</v>
      </c>
      <c r="I3393" s="91" t="s">
        <v>41</v>
      </c>
      <c r="J3393" s="120" t="s">
        <v>76</v>
      </c>
      <c r="K3393" s="546"/>
      <c r="L3393" s="546"/>
      <c r="M3393" s="130" t="s">
        <v>32</v>
      </c>
      <c r="N3393" s="130" t="s">
        <v>35</v>
      </c>
      <c r="O3393" s="130">
        <v>24</v>
      </c>
      <c r="P3393" s="130" t="s">
        <v>28</v>
      </c>
    </row>
    <row r="3394" spans="1:16" x14ac:dyDescent="0.2">
      <c r="A3394" s="459" t="s">
        <v>3295</v>
      </c>
      <c r="B3394" s="130" t="s">
        <v>3690</v>
      </c>
      <c r="C3394" s="459" t="s">
        <v>3727</v>
      </c>
      <c r="D3394" s="702" t="s">
        <v>3694</v>
      </c>
      <c r="E3394" s="546" t="s">
        <v>26</v>
      </c>
      <c r="F3394" s="546">
        <v>55</v>
      </c>
      <c r="G3394" s="459" t="s">
        <v>27</v>
      </c>
      <c r="H3394" s="91" t="s">
        <v>28</v>
      </c>
      <c r="I3394" s="91" t="s">
        <v>41</v>
      </c>
      <c r="J3394" s="120" t="s">
        <v>76</v>
      </c>
      <c r="K3394" s="546"/>
      <c r="L3394" s="546"/>
      <c r="M3394" s="130" t="s">
        <v>69</v>
      </c>
      <c r="N3394" s="130" t="s">
        <v>35</v>
      </c>
      <c r="O3394" s="130">
        <v>10</v>
      </c>
      <c r="P3394" s="130" t="s">
        <v>28</v>
      </c>
    </row>
    <row r="3395" spans="1:16" ht="36" x14ac:dyDescent="0.2">
      <c r="A3395" s="459" t="s">
        <v>3295</v>
      </c>
      <c r="B3395" s="130" t="s">
        <v>3690</v>
      </c>
      <c r="C3395" s="459" t="s">
        <v>3728</v>
      </c>
      <c r="D3395" s="702" t="s">
        <v>3700</v>
      </c>
      <c r="E3395" s="546" t="s">
        <v>26</v>
      </c>
      <c r="F3395" s="546">
        <v>60</v>
      </c>
      <c r="G3395" s="459" t="s">
        <v>3695</v>
      </c>
      <c r="H3395" s="91" t="s">
        <v>28</v>
      </c>
      <c r="I3395" s="91" t="s">
        <v>41</v>
      </c>
      <c r="J3395" s="120" t="s">
        <v>28</v>
      </c>
      <c r="K3395" s="91" t="s">
        <v>30</v>
      </c>
      <c r="L3395" s="546" t="s">
        <v>2733</v>
      </c>
      <c r="M3395" s="130" t="s">
        <v>69</v>
      </c>
      <c r="N3395" s="130" t="s">
        <v>35</v>
      </c>
      <c r="O3395" s="130">
        <v>10</v>
      </c>
      <c r="P3395" s="130" t="s">
        <v>28</v>
      </c>
    </row>
    <row r="3396" spans="1:16" x14ac:dyDescent="0.2">
      <c r="A3396" s="459" t="s">
        <v>3295</v>
      </c>
      <c r="B3396" s="130" t="s">
        <v>3690</v>
      </c>
      <c r="C3396" s="459" t="s">
        <v>3728</v>
      </c>
      <c r="D3396" s="702" t="s">
        <v>3692</v>
      </c>
      <c r="E3396" s="546" t="s">
        <v>26</v>
      </c>
      <c r="F3396" s="546">
        <v>60</v>
      </c>
      <c r="G3396" s="459" t="s">
        <v>3693</v>
      </c>
      <c r="H3396" s="91" t="s">
        <v>28</v>
      </c>
      <c r="I3396" s="91" t="s">
        <v>41</v>
      </c>
      <c r="J3396" s="120" t="s">
        <v>76</v>
      </c>
      <c r="K3396" s="546"/>
      <c r="L3396" s="546"/>
      <c r="M3396" s="130" t="s">
        <v>32</v>
      </c>
      <c r="N3396" s="130" t="s">
        <v>35</v>
      </c>
      <c r="O3396" s="130">
        <v>24</v>
      </c>
      <c r="P3396" s="130" t="s">
        <v>28</v>
      </c>
    </row>
    <row r="3397" spans="1:16" x14ac:dyDescent="0.2">
      <c r="A3397" s="459" t="s">
        <v>3295</v>
      </c>
      <c r="B3397" s="130" t="s">
        <v>3690</v>
      </c>
      <c r="C3397" s="459" t="s">
        <v>3729</v>
      </c>
      <c r="D3397" s="702" t="s">
        <v>3692</v>
      </c>
      <c r="E3397" s="546" t="s">
        <v>26</v>
      </c>
      <c r="F3397" s="546">
        <v>60</v>
      </c>
      <c r="G3397" s="459" t="s">
        <v>3693</v>
      </c>
      <c r="H3397" s="91" t="s">
        <v>28</v>
      </c>
      <c r="I3397" s="91" t="s">
        <v>41</v>
      </c>
      <c r="J3397" s="120" t="s">
        <v>76</v>
      </c>
      <c r="K3397" s="546"/>
      <c r="L3397" s="546"/>
      <c r="M3397" s="130" t="s">
        <v>32</v>
      </c>
      <c r="N3397" s="130" t="s">
        <v>35</v>
      </c>
      <c r="O3397" s="130">
        <v>24</v>
      </c>
      <c r="P3397" s="130" t="s">
        <v>28</v>
      </c>
    </row>
    <row r="3398" spans="1:16" ht="36" x14ac:dyDescent="0.2">
      <c r="A3398" s="459" t="s">
        <v>3295</v>
      </c>
      <c r="B3398" s="130" t="s">
        <v>3690</v>
      </c>
      <c r="C3398" s="459" t="s">
        <v>3730</v>
      </c>
      <c r="D3398" s="459" t="s">
        <v>3694</v>
      </c>
      <c r="E3398" s="546" t="s">
        <v>26</v>
      </c>
      <c r="F3398" s="546">
        <v>80</v>
      </c>
      <c r="G3398" s="91" t="s">
        <v>130</v>
      </c>
      <c r="H3398" s="91" t="s">
        <v>28</v>
      </c>
      <c r="I3398" s="91" t="s">
        <v>41</v>
      </c>
      <c r="J3398" s="120" t="s">
        <v>28</v>
      </c>
      <c r="K3398" s="91" t="s">
        <v>30</v>
      </c>
      <c r="L3398" s="546" t="s">
        <v>2733</v>
      </c>
      <c r="M3398" s="130" t="s">
        <v>69</v>
      </c>
      <c r="N3398" s="130" t="s">
        <v>35</v>
      </c>
      <c r="O3398" s="130">
        <v>12</v>
      </c>
      <c r="P3398" s="130" t="s">
        <v>28</v>
      </c>
    </row>
    <row r="3399" spans="1:16" ht="36" x14ac:dyDescent="0.2">
      <c r="A3399" s="459" t="s">
        <v>3295</v>
      </c>
      <c r="B3399" s="130" t="s">
        <v>3690</v>
      </c>
      <c r="C3399" s="459" t="s">
        <v>3731</v>
      </c>
      <c r="D3399" s="459" t="s">
        <v>333</v>
      </c>
      <c r="E3399" s="546" t="s">
        <v>26</v>
      </c>
      <c r="F3399" s="546">
        <v>1100</v>
      </c>
      <c r="G3399" s="91" t="s">
        <v>130</v>
      </c>
      <c r="H3399" s="91" t="s">
        <v>28</v>
      </c>
      <c r="I3399" s="91" t="s">
        <v>41</v>
      </c>
      <c r="J3399" s="120" t="s">
        <v>28</v>
      </c>
      <c r="K3399" s="546" t="s">
        <v>727</v>
      </c>
      <c r="L3399" s="546" t="s">
        <v>3732</v>
      </c>
      <c r="M3399" s="130" t="s">
        <v>69</v>
      </c>
      <c r="N3399" s="130" t="s">
        <v>35</v>
      </c>
      <c r="O3399" s="130">
        <v>12</v>
      </c>
      <c r="P3399" s="130" t="s">
        <v>28</v>
      </c>
    </row>
    <row r="3400" spans="1:16" ht="36" x14ac:dyDescent="0.2">
      <c r="A3400" s="459" t="s">
        <v>3295</v>
      </c>
      <c r="B3400" s="130" t="s">
        <v>3690</v>
      </c>
      <c r="C3400" s="459" t="s">
        <v>3733</v>
      </c>
      <c r="D3400" s="459" t="s">
        <v>3734</v>
      </c>
      <c r="E3400" s="546" t="s">
        <v>26</v>
      </c>
      <c r="F3400" s="546">
        <v>3500</v>
      </c>
      <c r="G3400" s="91" t="s">
        <v>130</v>
      </c>
      <c r="H3400" s="91" t="s">
        <v>28</v>
      </c>
      <c r="I3400" s="91" t="s">
        <v>41</v>
      </c>
      <c r="J3400" s="120" t="s">
        <v>28</v>
      </c>
      <c r="K3400" s="546" t="s">
        <v>727</v>
      </c>
      <c r="L3400" s="546" t="s">
        <v>3732</v>
      </c>
      <c r="M3400" s="130" t="s">
        <v>69</v>
      </c>
      <c r="N3400" s="130" t="s">
        <v>35</v>
      </c>
      <c r="O3400" s="130">
        <v>10</v>
      </c>
      <c r="P3400" s="130" t="s">
        <v>28</v>
      </c>
    </row>
    <row r="3401" spans="1:16" ht="36" x14ac:dyDescent="0.2">
      <c r="A3401" s="459" t="s">
        <v>3295</v>
      </c>
      <c r="B3401" s="130" t="s">
        <v>3690</v>
      </c>
      <c r="C3401" s="459" t="s">
        <v>3733</v>
      </c>
      <c r="D3401" s="459" t="s">
        <v>3734</v>
      </c>
      <c r="E3401" s="546" t="s">
        <v>26</v>
      </c>
      <c r="F3401" s="546">
        <v>3500</v>
      </c>
      <c r="G3401" s="91" t="s">
        <v>130</v>
      </c>
      <c r="H3401" s="91" t="s">
        <v>28</v>
      </c>
      <c r="I3401" s="91" t="s">
        <v>41</v>
      </c>
      <c r="J3401" s="120" t="s">
        <v>28</v>
      </c>
      <c r="K3401" s="546" t="s">
        <v>727</v>
      </c>
      <c r="L3401" s="546" t="s">
        <v>3732</v>
      </c>
      <c r="M3401" s="130" t="s">
        <v>69</v>
      </c>
      <c r="N3401" s="130" t="s">
        <v>35</v>
      </c>
      <c r="O3401" s="130">
        <v>12</v>
      </c>
      <c r="P3401" s="130" t="s">
        <v>28</v>
      </c>
    </row>
    <row r="3402" spans="1:16" x14ac:dyDescent="0.2">
      <c r="A3402" s="459" t="s">
        <v>3295</v>
      </c>
      <c r="B3402" s="130" t="s">
        <v>3690</v>
      </c>
      <c r="C3402" s="459" t="s">
        <v>3735</v>
      </c>
      <c r="D3402" s="702" t="s">
        <v>3694</v>
      </c>
      <c r="E3402" s="546" t="s">
        <v>26</v>
      </c>
      <c r="F3402" s="546">
        <v>80</v>
      </c>
      <c r="G3402" s="459" t="s">
        <v>3695</v>
      </c>
      <c r="H3402" s="91" t="s">
        <v>28</v>
      </c>
      <c r="I3402" s="91" t="s">
        <v>41</v>
      </c>
      <c r="J3402" s="120" t="s">
        <v>76</v>
      </c>
      <c r="K3402" s="546"/>
      <c r="L3402" s="546"/>
      <c r="M3402" s="130" t="s">
        <v>69</v>
      </c>
      <c r="N3402" s="130" t="s">
        <v>35</v>
      </c>
      <c r="O3402" s="130">
        <v>12</v>
      </c>
      <c r="P3402" s="130" t="s">
        <v>28</v>
      </c>
    </row>
    <row r="3403" spans="1:16" x14ac:dyDescent="0.2">
      <c r="A3403" s="459" t="s">
        <v>3295</v>
      </c>
      <c r="B3403" s="130" t="s">
        <v>3690</v>
      </c>
      <c r="C3403" s="459" t="s">
        <v>3736</v>
      </c>
      <c r="D3403" s="702" t="s">
        <v>3694</v>
      </c>
      <c r="E3403" s="546" t="s">
        <v>26</v>
      </c>
      <c r="F3403" s="546">
        <v>60</v>
      </c>
      <c r="G3403" s="459" t="s">
        <v>3695</v>
      </c>
      <c r="H3403" s="91" t="s">
        <v>28</v>
      </c>
      <c r="I3403" s="91" t="s">
        <v>41</v>
      </c>
      <c r="J3403" s="120" t="s">
        <v>76</v>
      </c>
      <c r="K3403" s="546"/>
      <c r="L3403" s="546"/>
      <c r="M3403" s="130" t="s">
        <v>69</v>
      </c>
      <c r="N3403" s="130" t="s">
        <v>35</v>
      </c>
      <c r="O3403" s="130">
        <v>12</v>
      </c>
      <c r="P3403" s="130" t="s">
        <v>28</v>
      </c>
    </row>
    <row r="3404" spans="1:16" x14ac:dyDescent="0.2">
      <c r="A3404" s="459" t="s">
        <v>3295</v>
      </c>
      <c r="B3404" s="130" t="s">
        <v>3690</v>
      </c>
      <c r="C3404" s="459" t="s">
        <v>3737</v>
      </c>
      <c r="D3404" s="702" t="s">
        <v>3694</v>
      </c>
      <c r="E3404" s="546" t="s">
        <v>26</v>
      </c>
      <c r="F3404" s="546">
        <v>80</v>
      </c>
      <c r="G3404" s="459" t="s">
        <v>27</v>
      </c>
      <c r="H3404" s="91" t="s">
        <v>28</v>
      </c>
      <c r="I3404" s="91" t="s">
        <v>41</v>
      </c>
      <c r="J3404" s="120" t="s">
        <v>76</v>
      </c>
      <c r="K3404" s="546"/>
      <c r="L3404" s="546"/>
      <c r="M3404" s="130" t="s">
        <v>69</v>
      </c>
      <c r="N3404" s="130" t="s">
        <v>35</v>
      </c>
      <c r="O3404" s="130">
        <v>12</v>
      </c>
      <c r="P3404" s="130" t="s">
        <v>28</v>
      </c>
    </row>
    <row r="3405" spans="1:16" x14ac:dyDescent="0.2">
      <c r="A3405" s="459" t="s">
        <v>3295</v>
      </c>
      <c r="B3405" s="130" t="s">
        <v>3690</v>
      </c>
      <c r="C3405" s="459" t="s">
        <v>3736</v>
      </c>
      <c r="D3405" s="702" t="s">
        <v>3692</v>
      </c>
      <c r="E3405" s="546" t="s">
        <v>26</v>
      </c>
      <c r="F3405" s="546">
        <v>60</v>
      </c>
      <c r="G3405" s="459" t="s">
        <v>3693</v>
      </c>
      <c r="H3405" s="91" t="s">
        <v>28</v>
      </c>
      <c r="I3405" s="91" t="s">
        <v>41</v>
      </c>
      <c r="J3405" s="120" t="s">
        <v>76</v>
      </c>
      <c r="K3405" s="546"/>
      <c r="L3405" s="546"/>
      <c r="M3405" s="130" t="s">
        <v>32</v>
      </c>
      <c r="N3405" s="130" t="s">
        <v>35</v>
      </c>
      <c r="O3405" s="130">
        <v>24</v>
      </c>
      <c r="P3405" s="130" t="s">
        <v>28</v>
      </c>
    </row>
    <row r="3406" spans="1:16" ht="36" x14ac:dyDescent="0.2">
      <c r="A3406" s="459" t="s">
        <v>3295</v>
      </c>
      <c r="B3406" s="130" t="s">
        <v>3690</v>
      </c>
      <c r="C3406" s="459" t="s">
        <v>3738</v>
      </c>
      <c r="D3406" s="702" t="s">
        <v>3700</v>
      </c>
      <c r="E3406" s="546" t="s">
        <v>26</v>
      </c>
      <c r="F3406" s="546">
        <v>55</v>
      </c>
      <c r="G3406" s="459" t="s">
        <v>3695</v>
      </c>
      <c r="H3406" s="91" t="s">
        <v>28</v>
      </c>
      <c r="I3406" s="91" t="s">
        <v>41</v>
      </c>
      <c r="J3406" s="120" t="s">
        <v>28</v>
      </c>
      <c r="K3406" s="91" t="s">
        <v>30</v>
      </c>
      <c r="L3406" s="546" t="s">
        <v>2733</v>
      </c>
      <c r="M3406" s="130" t="s">
        <v>69</v>
      </c>
      <c r="N3406" s="130" t="s">
        <v>35</v>
      </c>
      <c r="O3406" s="130">
        <v>10</v>
      </c>
      <c r="P3406" s="130" t="s">
        <v>28</v>
      </c>
    </row>
    <row r="3407" spans="1:16" x14ac:dyDescent="0.2">
      <c r="A3407" s="459" t="s">
        <v>3295</v>
      </c>
      <c r="B3407" s="130" t="s">
        <v>3690</v>
      </c>
      <c r="C3407" s="459" t="s">
        <v>3739</v>
      </c>
      <c r="D3407" s="702" t="s">
        <v>3692</v>
      </c>
      <c r="E3407" s="546" t="s">
        <v>26</v>
      </c>
      <c r="F3407" s="546">
        <v>55</v>
      </c>
      <c r="G3407" s="459" t="s">
        <v>3693</v>
      </c>
      <c r="H3407" s="91" t="s">
        <v>28</v>
      </c>
      <c r="I3407" s="91" t="s">
        <v>41</v>
      </c>
      <c r="J3407" s="120" t="s">
        <v>76</v>
      </c>
      <c r="K3407" s="546"/>
      <c r="L3407" s="546"/>
      <c r="M3407" s="130" t="s">
        <v>32</v>
      </c>
      <c r="N3407" s="130" t="s">
        <v>35</v>
      </c>
      <c r="O3407" s="130">
        <v>24</v>
      </c>
      <c r="P3407" s="130" t="s">
        <v>28</v>
      </c>
    </row>
    <row r="3408" spans="1:16" x14ac:dyDescent="0.2">
      <c r="A3408" s="459" t="s">
        <v>3295</v>
      </c>
      <c r="B3408" s="130" t="s">
        <v>3690</v>
      </c>
      <c r="C3408" s="459" t="s">
        <v>3739</v>
      </c>
      <c r="D3408" s="702" t="s">
        <v>3694</v>
      </c>
      <c r="E3408" s="546" t="s">
        <v>26</v>
      </c>
      <c r="F3408" s="546">
        <v>60</v>
      </c>
      <c r="G3408" s="459" t="s">
        <v>3695</v>
      </c>
      <c r="H3408" s="91" t="s">
        <v>28</v>
      </c>
      <c r="I3408" s="91" t="s">
        <v>41</v>
      </c>
      <c r="J3408" s="120" t="s">
        <v>76</v>
      </c>
      <c r="K3408" s="546"/>
      <c r="L3408" s="546"/>
      <c r="M3408" s="130" t="s">
        <v>69</v>
      </c>
      <c r="N3408" s="130" t="s">
        <v>35</v>
      </c>
      <c r="O3408" s="130">
        <v>10</v>
      </c>
      <c r="P3408" s="130" t="s">
        <v>28</v>
      </c>
    </row>
    <row r="3409" spans="1:16" x14ac:dyDescent="0.2">
      <c r="A3409" s="459" t="s">
        <v>3295</v>
      </c>
      <c r="B3409" s="130" t="s">
        <v>3690</v>
      </c>
      <c r="C3409" s="459" t="s">
        <v>3740</v>
      </c>
      <c r="D3409" s="702" t="s">
        <v>3692</v>
      </c>
      <c r="E3409" s="546" t="s">
        <v>26</v>
      </c>
      <c r="F3409" s="546">
        <v>60</v>
      </c>
      <c r="G3409" s="459" t="s">
        <v>3693</v>
      </c>
      <c r="H3409" s="91" t="s">
        <v>28</v>
      </c>
      <c r="I3409" s="91" t="s">
        <v>41</v>
      </c>
      <c r="J3409" s="120" t="s">
        <v>76</v>
      </c>
      <c r="K3409" s="546"/>
      <c r="L3409" s="546"/>
      <c r="M3409" s="130" t="s">
        <v>32</v>
      </c>
      <c r="N3409" s="130" t="s">
        <v>35</v>
      </c>
      <c r="O3409" s="130">
        <v>24</v>
      </c>
      <c r="P3409" s="130" t="s">
        <v>28</v>
      </c>
    </row>
    <row r="3410" spans="1:16" ht="36" x14ac:dyDescent="0.2">
      <c r="A3410" s="459" t="s">
        <v>3295</v>
      </c>
      <c r="B3410" s="130" t="s">
        <v>3690</v>
      </c>
      <c r="C3410" s="459" t="s">
        <v>3741</v>
      </c>
      <c r="D3410" s="702" t="s">
        <v>3700</v>
      </c>
      <c r="E3410" s="546" t="s">
        <v>26</v>
      </c>
      <c r="F3410" s="546">
        <v>60</v>
      </c>
      <c r="G3410" s="459" t="s">
        <v>3695</v>
      </c>
      <c r="H3410" s="91" t="s">
        <v>28</v>
      </c>
      <c r="I3410" s="91" t="s">
        <v>41</v>
      </c>
      <c r="J3410" s="120" t="s">
        <v>28</v>
      </c>
      <c r="K3410" s="91" t="s">
        <v>30</v>
      </c>
      <c r="L3410" s="546" t="s">
        <v>2733</v>
      </c>
      <c r="M3410" s="130" t="s">
        <v>69</v>
      </c>
      <c r="N3410" s="130" t="s">
        <v>35</v>
      </c>
      <c r="O3410" s="130">
        <v>12</v>
      </c>
      <c r="P3410" s="130" t="s">
        <v>28</v>
      </c>
    </row>
    <row r="3411" spans="1:16" x14ac:dyDescent="0.2">
      <c r="A3411" s="459" t="s">
        <v>3295</v>
      </c>
      <c r="B3411" s="130" t="s">
        <v>3690</v>
      </c>
      <c r="C3411" s="459" t="s">
        <v>3742</v>
      </c>
      <c r="D3411" s="702" t="s">
        <v>3692</v>
      </c>
      <c r="E3411" s="546" t="s">
        <v>26</v>
      </c>
      <c r="F3411" s="546">
        <v>60</v>
      </c>
      <c r="G3411" s="459" t="s">
        <v>3693</v>
      </c>
      <c r="H3411" s="91" t="s">
        <v>28</v>
      </c>
      <c r="I3411" s="91" t="s">
        <v>41</v>
      </c>
      <c r="J3411" s="120" t="s">
        <v>76</v>
      </c>
      <c r="K3411" s="546"/>
      <c r="L3411" s="546"/>
      <c r="M3411" s="130" t="s">
        <v>32</v>
      </c>
      <c r="N3411" s="130" t="s">
        <v>35</v>
      </c>
      <c r="O3411" s="130">
        <v>24</v>
      </c>
      <c r="P3411" s="130" t="s">
        <v>28</v>
      </c>
    </row>
    <row r="3412" spans="1:16" x14ac:dyDescent="0.2">
      <c r="A3412" s="459" t="s">
        <v>3295</v>
      </c>
      <c r="B3412" s="130" t="s">
        <v>3690</v>
      </c>
      <c r="C3412" s="459" t="s">
        <v>3743</v>
      </c>
      <c r="D3412" s="702" t="s">
        <v>3694</v>
      </c>
      <c r="E3412" s="546" t="s">
        <v>26</v>
      </c>
      <c r="F3412" s="546">
        <v>80</v>
      </c>
      <c r="G3412" s="459" t="s">
        <v>3695</v>
      </c>
      <c r="H3412" s="91" t="s">
        <v>28</v>
      </c>
      <c r="I3412" s="91" t="s">
        <v>41</v>
      </c>
      <c r="J3412" s="120" t="s">
        <v>76</v>
      </c>
      <c r="K3412" s="546"/>
      <c r="L3412" s="546"/>
      <c r="M3412" s="130" t="s">
        <v>69</v>
      </c>
      <c r="N3412" s="130" t="s">
        <v>35</v>
      </c>
      <c r="O3412" s="130">
        <v>12</v>
      </c>
      <c r="P3412" s="130" t="s">
        <v>28</v>
      </c>
    </row>
    <row r="3413" spans="1:16" x14ac:dyDescent="0.2">
      <c r="A3413" s="459" t="s">
        <v>3295</v>
      </c>
      <c r="B3413" s="130" t="s">
        <v>3690</v>
      </c>
      <c r="C3413" s="459" t="s">
        <v>3744</v>
      </c>
      <c r="D3413" s="702" t="s">
        <v>3694</v>
      </c>
      <c r="E3413" s="546" t="s">
        <v>26</v>
      </c>
      <c r="F3413" s="546">
        <v>55</v>
      </c>
      <c r="G3413" s="459" t="s">
        <v>3695</v>
      </c>
      <c r="H3413" s="91" t="s">
        <v>28</v>
      </c>
      <c r="I3413" s="91" t="s">
        <v>41</v>
      </c>
      <c r="J3413" s="120" t="s">
        <v>76</v>
      </c>
      <c r="K3413" s="546"/>
      <c r="L3413" s="546"/>
      <c r="M3413" s="130" t="s">
        <v>69</v>
      </c>
      <c r="N3413" s="130" t="s">
        <v>35</v>
      </c>
      <c r="O3413" s="130">
        <v>12</v>
      </c>
      <c r="P3413" s="130" t="s">
        <v>28</v>
      </c>
    </row>
    <row r="3414" spans="1:16" x14ac:dyDescent="0.2">
      <c r="A3414" s="459" t="s">
        <v>3295</v>
      </c>
      <c r="B3414" s="130" t="s">
        <v>3690</v>
      </c>
      <c r="C3414" s="459" t="s">
        <v>3745</v>
      </c>
      <c r="D3414" s="702" t="s">
        <v>3692</v>
      </c>
      <c r="E3414" s="546" t="s">
        <v>26</v>
      </c>
      <c r="F3414" s="546">
        <v>55</v>
      </c>
      <c r="G3414" s="459" t="s">
        <v>3693</v>
      </c>
      <c r="H3414" s="91" t="s">
        <v>28</v>
      </c>
      <c r="I3414" s="91" t="s">
        <v>41</v>
      </c>
      <c r="J3414" s="120" t="s">
        <v>76</v>
      </c>
      <c r="K3414" s="546"/>
      <c r="L3414" s="546"/>
      <c r="M3414" s="130" t="s">
        <v>32</v>
      </c>
      <c r="N3414" s="130" t="s">
        <v>35</v>
      </c>
      <c r="O3414" s="130">
        <v>24</v>
      </c>
      <c r="P3414" s="130" t="s">
        <v>28</v>
      </c>
    </row>
    <row r="3415" spans="1:16" x14ac:dyDescent="0.2">
      <c r="A3415" s="459" t="s">
        <v>3295</v>
      </c>
      <c r="B3415" s="130" t="s">
        <v>3690</v>
      </c>
      <c r="C3415" s="459" t="s">
        <v>3746</v>
      </c>
      <c r="D3415" s="702" t="s">
        <v>3692</v>
      </c>
      <c r="E3415" s="546" t="s">
        <v>26</v>
      </c>
      <c r="F3415" s="546">
        <v>80</v>
      </c>
      <c r="G3415" s="459" t="s">
        <v>3693</v>
      </c>
      <c r="H3415" s="91" t="s">
        <v>28</v>
      </c>
      <c r="I3415" s="91" t="s">
        <v>41</v>
      </c>
      <c r="J3415" s="120" t="s">
        <v>76</v>
      </c>
      <c r="K3415" s="546"/>
      <c r="L3415" s="546"/>
      <c r="M3415" s="130" t="s">
        <v>32</v>
      </c>
      <c r="N3415" s="130" t="s">
        <v>35</v>
      </c>
      <c r="O3415" s="130">
        <v>24</v>
      </c>
      <c r="P3415" s="130" t="s">
        <v>28</v>
      </c>
    </row>
    <row r="3416" spans="1:16" x14ac:dyDescent="0.2">
      <c r="A3416" s="459" t="s">
        <v>3295</v>
      </c>
      <c r="B3416" s="130" t="s">
        <v>3690</v>
      </c>
      <c r="C3416" s="459" t="s">
        <v>3747</v>
      </c>
      <c r="D3416" s="702" t="s">
        <v>3694</v>
      </c>
      <c r="E3416" s="546" t="s">
        <v>26</v>
      </c>
      <c r="F3416" s="546">
        <v>60</v>
      </c>
      <c r="G3416" s="459" t="s">
        <v>3695</v>
      </c>
      <c r="H3416" s="91" t="s">
        <v>28</v>
      </c>
      <c r="I3416" s="91" t="s">
        <v>41</v>
      </c>
      <c r="J3416" s="120" t="s">
        <v>76</v>
      </c>
      <c r="K3416" s="546"/>
      <c r="L3416" s="546"/>
      <c r="M3416" s="130" t="s">
        <v>69</v>
      </c>
      <c r="N3416" s="130" t="s">
        <v>35</v>
      </c>
      <c r="O3416" s="130">
        <v>12</v>
      </c>
      <c r="P3416" s="130" t="s">
        <v>28</v>
      </c>
    </row>
    <row r="3417" spans="1:16" x14ac:dyDescent="0.2">
      <c r="A3417" s="459" t="s">
        <v>3295</v>
      </c>
      <c r="B3417" s="130" t="s">
        <v>3690</v>
      </c>
      <c r="C3417" s="459" t="s">
        <v>3748</v>
      </c>
      <c r="D3417" s="702" t="s">
        <v>3692</v>
      </c>
      <c r="E3417" s="546" t="s">
        <v>26</v>
      </c>
      <c r="F3417" s="546">
        <v>80</v>
      </c>
      <c r="G3417" s="459" t="s">
        <v>3693</v>
      </c>
      <c r="H3417" s="91" t="s">
        <v>28</v>
      </c>
      <c r="I3417" s="91" t="s">
        <v>41</v>
      </c>
      <c r="J3417" s="120" t="s">
        <v>76</v>
      </c>
      <c r="K3417" s="546"/>
      <c r="L3417" s="546"/>
      <c r="M3417" s="130" t="s">
        <v>32</v>
      </c>
      <c r="N3417" s="130" t="s">
        <v>35</v>
      </c>
      <c r="O3417" s="130">
        <v>24</v>
      </c>
      <c r="P3417" s="130" t="s">
        <v>28</v>
      </c>
    </row>
    <row r="3418" spans="1:16" x14ac:dyDescent="0.2">
      <c r="A3418" s="459" t="s">
        <v>3295</v>
      </c>
      <c r="B3418" s="130" t="s">
        <v>3690</v>
      </c>
      <c r="C3418" s="459" t="s">
        <v>3749</v>
      </c>
      <c r="D3418" s="702" t="s">
        <v>3692</v>
      </c>
      <c r="E3418" s="546" t="s">
        <v>26</v>
      </c>
      <c r="F3418" s="546">
        <v>60</v>
      </c>
      <c r="G3418" s="459" t="s">
        <v>3693</v>
      </c>
      <c r="H3418" s="91" t="s">
        <v>28</v>
      </c>
      <c r="I3418" s="91" t="s">
        <v>41</v>
      </c>
      <c r="J3418" s="120" t="s">
        <v>76</v>
      </c>
      <c r="K3418" s="546"/>
      <c r="L3418" s="546"/>
      <c r="M3418" s="130" t="s">
        <v>32</v>
      </c>
      <c r="N3418" s="130" t="s">
        <v>35</v>
      </c>
      <c r="O3418" s="130">
        <v>24</v>
      </c>
      <c r="P3418" s="130" t="s">
        <v>28</v>
      </c>
    </row>
    <row r="3419" spans="1:16" x14ac:dyDescent="0.2">
      <c r="A3419" s="459" t="s">
        <v>3295</v>
      </c>
      <c r="B3419" s="130" t="s">
        <v>3690</v>
      </c>
      <c r="C3419" s="459" t="s">
        <v>3750</v>
      </c>
      <c r="D3419" s="702" t="s">
        <v>3694</v>
      </c>
      <c r="E3419" s="546" t="s">
        <v>26</v>
      </c>
      <c r="F3419" s="546">
        <v>55</v>
      </c>
      <c r="G3419" s="459" t="s">
        <v>3695</v>
      </c>
      <c r="H3419" s="91" t="s">
        <v>28</v>
      </c>
      <c r="I3419" s="91" t="s">
        <v>41</v>
      </c>
      <c r="J3419" s="120" t="s">
        <v>76</v>
      </c>
      <c r="K3419" s="546"/>
      <c r="L3419" s="546"/>
      <c r="M3419" s="130" t="s">
        <v>69</v>
      </c>
      <c r="N3419" s="130" t="s">
        <v>35</v>
      </c>
      <c r="O3419" s="130">
        <v>10</v>
      </c>
      <c r="P3419" s="130" t="s">
        <v>28</v>
      </c>
    </row>
    <row r="3420" spans="1:16" x14ac:dyDescent="0.2">
      <c r="A3420" s="459" t="s">
        <v>3295</v>
      </c>
      <c r="B3420" s="130" t="s">
        <v>3690</v>
      </c>
      <c r="C3420" s="459" t="s">
        <v>3751</v>
      </c>
      <c r="D3420" s="459" t="s">
        <v>3694</v>
      </c>
      <c r="E3420" s="546" t="s">
        <v>26</v>
      </c>
      <c r="F3420" s="546">
        <v>60</v>
      </c>
      <c r="G3420" s="459" t="s">
        <v>27</v>
      </c>
      <c r="H3420" s="91" t="s">
        <v>28</v>
      </c>
      <c r="I3420" s="91" t="s">
        <v>41</v>
      </c>
      <c r="J3420" s="120" t="s">
        <v>76</v>
      </c>
      <c r="K3420" s="546"/>
      <c r="L3420" s="546"/>
      <c r="M3420" s="130" t="s">
        <v>69</v>
      </c>
      <c r="N3420" s="130" t="s">
        <v>35</v>
      </c>
      <c r="O3420" s="130">
        <v>12</v>
      </c>
      <c r="P3420" s="130" t="s">
        <v>28</v>
      </c>
    </row>
    <row r="3421" spans="1:16" x14ac:dyDescent="0.2">
      <c r="A3421" s="459" t="s">
        <v>3295</v>
      </c>
      <c r="B3421" s="130" t="s">
        <v>3690</v>
      </c>
      <c r="C3421" s="459" t="s">
        <v>3752</v>
      </c>
      <c r="D3421" s="459" t="s">
        <v>3694</v>
      </c>
      <c r="E3421" s="546" t="s">
        <v>26</v>
      </c>
      <c r="F3421" s="546">
        <v>60</v>
      </c>
      <c r="G3421" s="459" t="s">
        <v>27</v>
      </c>
      <c r="H3421" s="91" t="s">
        <v>28</v>
      </c>
      <c r="I3421" s="91" t="s">
        <v>41</v>
      </c>
      <c r="J3421" s="120" t="s">
        <v>76</v>
      </c>
      <c r="K3421" s="546"/>
      <c r="L3421" s="546"/>
      <c r="M3421" s="130" t="s">
        <v>69</v>
      </c>
      <c r="N3421" s="130" t="s">
        <v>35</v>
      </c>
      <c r="O3421" s="130">
        <v>12</v>
      </c>
      <c r="P3421" s="130" t="s">
        <v>28</v>
      </c>
    </row>
    <row r="3422" spans="1:16" x14ac:dyDescent="0.2">
      <c r="A3422" s="459" t="s">
        <v>3295</v>
      </c>
      <c r="B3422" s="130" t="s">
        <v>3690</v>
      </c>
      <c r="C3422" s="459" t="s">
        <v>3753</v>
      </c>
      <c r="D3422" s="459" t="s">
        <v>3694</v>
      </c>
      <c r="E3422" s="546" t="s">
        <v>26</v>
      </c>
      <c r="F3422" s="546">
        <v>60</v>
      </c>
      <c r="G3422" s="459" t="s">
        <v>27</v>
      </c>
      <c r="H3422" s="91" t="s">
        <v>28</v>
      </c>
      <c r="I3422" s="91" t="s">
        <v>41</v>
      </c>
      <c r="J3422" s="120" t="s">
        <v>76</v>
      </c>
      <c r="K3422" s="546"/>
      <c r="L3422" s="546"/>
      <c r="M3422" s="130" t="s">
        <v>69</v>
      </c>
      <c r="N3422" s="130" t="s">
        <v>35</v>
      </c>
      <c r="O3422" s="130">
        <v>10</v>
      </c>
      <c r="P3422" s="130" t="s">
        <v>28</v>
      </c>
    </row>
    <row r="3423" spans="1:16" ht="36" x14ac:dyDescent="0.2">
      <c r="A3423" s="459" t="s">
        <v>3295</v>
      </c>
      <c r="B3423" s="130" t="s">
        <v>3690</v>
      </c>
      <c r="C3423" s="459" t="s">
        <v>3754</v>
      </c>
      <c r="D3423" s="459" t="s">
        <v>3700</v>
      </c>
      <c r="E3423" s="546" t="s">
        <v>26</v>
      </c>
      <c r="F3423" s="546">
        <v>60</v>
      </c>
      <c r="G3423" s="459" t="s">
        <v>27</v>
      </c>
      <c r="H3423" s="91" t="s">
        <v>28</v>
      </c>
      <c r="I3423" s="91" t="s">
        <v>41</v>
      </c>
      <c r="J3423" s="120" t="s">
        <v>28</v>
      </c>
      <c r="K3423" s="91" t="s">
        <v>30</v>
      </c>
      <c r="L3423" s="546" t="s">
        <v>2733</v>
      </c>
      <c r="M3423" s="130" t="s">
        <v>69</v>
      </c>
      <c r="N3423" s="130" t="s">
        <v>35</v>
      </c>
      <c r="O3423" s="130">
        <v>24</v>
      </c>
      <c r="P3423" s="130" t="s">
        <v>28</v>
      </c>
    </row>
    <row r="3424" spans="1:16" x14ac:dyDescent="0.2">
      <c r="A3424" s="459" t="s">
        <v>3295</v>
      </c>
      <c r="B3424" s="130" t="s">
        <v>3690</v>
      </c>
      <c r="C3424" s="459" t="s">
        <v>3755</v>
      </c>
      <c r="D3424" s="702" t="s">
        <v>3694</v>
      </c>
      <c r="E3424" s="546" t="s">
        <v>26</v>
      </c>
      <c r="F3424" s="546">
        <v>80</v>
      </c>
      <c r="G3424" s="459" t="s">
        <v>3695</v>
      </c>
      <c r="H3424" s="91" t="s">
        <v>28</v>
      </c>
      <c r="I3424" s="91" t="s">
        <v>41</v>
      </c>
      <c r="J3424" s="120" t="s">
        <v>76</v>
      </c>
      <c r="K3424" s="546"/>
      <c r="L3424" s="546"/>
      <c r="M3424" s="130" t="s">
        <v>69</v>
      </c>
      <c r="N3424" s="130" t="s">
        <v>35</v>
      </c>
      <c r="O3424" s="130">
        <v>12</v>
      </c>
      <c r="P3424" s="130" t="s">
        <v>28</v>
      </c>
    </row>
    <row r="3425" spans="1:16" x14ac:dyDescent="0.2">
      <c r="A3425" s="459" t="s">
        <v>3295</v>
      </c>
      <c r="B3425" s="130" t="s">
        <v>3690</v>
      </c>
      <c r="C3425" s="459" t="s">
        <v>3755</v>
      </c>
      <c r="D3425" s="459" t="s">
        <v>3694</v>
      </c>
      <c r="E3425" s="546" t="s">
        <v>26</v>
      </c>
      <c r="F3425" s="546">
        <v>55</v>
      </c>
      <c r="G3425" s="459" t="s">
        <v>27</v>
      </c>
      <c r="H3425" s="91" t="s">
        <v>28</v>
      </c>
      <c r="I3425" s="91" t="s">
        <v>41</v>
      </c>
      <c r="J3425" s="120" t="s">
        <v>76</v>
      </c>
      <c r="K3425" s="546"/>
      <c r="L3425" s="546"/>
      <c r="M3425" s="130" t="s">
        <v>69</v>
      </c>
      <c r="N3425" s="130" t="s">
        <v>35</v>
      </c>
      <c r="O3425" s="130">
        <v>10</v>
      </c>
      <c r="P3425" s="130" t="s">
        <v>28</v>
      </c>
    </row>
    <row r="3426" spans="1:16" x14ac:dyDescent="0.2">
      <c r="A3426" s="459" t="s">
        <v>3295</v>
      </c>
      <c r="B3426" s="130" t="s">
        <v>3690</v>
      </c>
      <c r="C3426" s="459" t="s">
        <v>3752</v>
      </c>
      <c r="D3426" s="702" t="s">
        <v>3692</v>
      </c>
      <c r="E3426" s="546" t="s">
        <v>26</v>
      </c>
      <c r="F3426" s="546">
        <v>55</v>
      </c>
      <c r="G3426" s="459" t="s">
        <v>3693</v>
      </c>
      <c r="H3426" s="91" t="s">
        <v>28</v>
      </c>
      <c r="I3426" s="91" t="s">
        <v>41</v>
      </c>
      <c r="J3426" s="120" t="s">
        <v>76</v>
      </c>
      <c r="K3426" s="546"/>
      <c r="L3426" s="546"/>
      <c r="M3426" s="130" t="s">
        <v>32</v>
      </c>
      <c r="N3426" s="130" t="s">
        <v>35</v>
      </c>
      <c r="O3426" s="130">
        <v>24</v>
      </c>
      <c r="P3426" s="130" t="s">
        <v>28</v>
      </c>
    </row>
    <row r="3427" spans="1:16" x14ac:dyDescent="0.2">
      <c r="A3427" s="459" t="s">
        <v>3295</v>
      </c>
      <c r="B3427" s="130" t="s">
        <v>3690</v>
      </c>
      <c r="C3427" s="459" t="s">
        <v>3753</v>
      </c>
      <c r="D3427" s="702" t="s">
        <v>3692</v>
      </c>
      <c r="E3427" s="546" t="s">
        <v>26</v>
      </c>
      <c r="F3427" s="546">
        <v>80</v>
      </c>
      <c r="G3427" s="459" t="s">
        <v>3693</v>
      </c>
      <c r="H3427" s="91" t="s">
        <v>28</v>
      </c>
      <c r="I3427" s="91" t="s">
        <v>41</v>
      </c>
      <c r="J3427" s="120" t="s">
        <v>76</v>
      </c>
      <c r="K3427" s="546"/>
      <c r="L3427" s="546"/>
      <c r="M3427" s="130" t="s">
        <v>32</v>
      </c>
      <c r="N3427" s="130" t="s">
        <v>35</v>
      </c>
      <c r="O3427" s="130">
        <v>24</v>
      </c>
      <c r="P3427" s="130" t="s">
        <v>28</v>
      </c>
    </row>
    <row r="3428" spans="1:16" x14ac:dyDescent="0.2">
      <c r="A3428" s="459" t="s">
        <v>3295</v>
      </c>
      <c r="B3428" s="130" t="s">
        <v>3690</v>
      </c>
      <c r="C3428" s="459" t="s">
        <v>3751</v>
      </c>
      <c r="D3428" s="702" t="s">
        <v>3692</v>
      </c>
      <c r="E3428" s="546" t="s">
        <v>26</v>
      </c>
      <c r="F3428" s="546">
        <v>60</v>
      </c>
      <c r="G3428" s="459" t="s">
        <v>3693</v>
      </c>
      <c r="H3428" s="91" t="s">
        <v>28</v>
      </c>
      <c r="I3428" s="91" t="s">
        <v>41</v>
      </c>
      <c r="J3428" s="120" t="s">
        <v>76</v>
      </c>
      <c r="K3428" s="546"/>
      <c r="L3428" s="546"/>
      <c r="M3428" s="130" t="s">
        <v>32</v>
      </c>
      <c r="N3428" s="130" t="s">
        <v>35</v>
      </c>
      <c r="O3428" s="130">
        <v>24</v>
      </c>
      <c r="P3428" s="130" t="s">
        <v>28</v>
      </c>
    </row>
    <row r="3429" spans="1:16" x14ac:dyDescent="0.2">
      <c r="A3429" s="459" t="s">
        <v>3295</v>
      </c>
      <c r="B3429" s="130" t="s">
        <v>3690</v>
      </c>
      <c r="C3429" s="459" t="s">
        <v>3750</v>
      </c>
      <c r="D3429" s="702" t="s">
        <v>3692</v>
      </c>
      <c r="E3429" s="546" t="s">
        <v>26</v>
      </c>
      <c r="F3429" s="546">
        <v>80</v>
      </c>
      <c r="G3429" s="459" t="s">
        <v>3693</v>
      </c>
      <c r="H3429" s="91" t="s">
        <v>28</v>
      </c>
      <c r="I3429" s="91" t="s">
        <v>41</v>
      </c>
      <c r="J3429" s="120" t="s">
        <v>76</v>
      </c>
      <c r="K3429" s="546"/>
      <c r="L3429" s="546"/>
      <c r="M3429" s="130" t="s">
        <v>32</v>
      </c>
      <c r="N3429" s="130" t="s">
        <v>35</v>
      </c>
      <c r="O3429" s="130">
        <v>24</v>
      </c>
      <c r="P3429" s="130" t="s">
        <v>28</v>
      </c>
    </row>
    <row r="3430" spans="1:16" x14ac:dyDescent="0.2">
      <c r="A3430" s="459" t="s">
        <v>3295</v>
      </c>
      <c r="B3430" s="130" t="s">
        <v>3690</v>
      </c>
      <c r="C3430" s="459" t="s">
        <v>3756</v>
      </c>
      <c r="D3430" s="702" t="s">
        <v>3692</v>
      </c>
      <c r="E3430" s="546" t="s">
        <v>26</v>
      </c>
      <c r="F3430" s="546">
        <v>55</v>
      </c>
      <c r="G3430" s="459" t="s">
        <v>3693</v>
      </c>
      <c r="H3430" s="91" t="s">
        <v>28</v>
      </c>
      <c r="I3430" s="91" t="s">
        <v>41</v>
      </c>
      <c r="J3430" s="120" t="s">
        <v>76</v>
      </c>
      <c r="K3430" s="546"/>
      <c r="L3430" s="546"/>
      <c r="M3430" s="130" t="s">
        <v>32</v>
      </c>
      <c r="N3430" s="130" t="s">
        <v>35</v>
      </c>
      <c r="O3430" s="130">
        <v>24</v>
      </c>
      <c r="P3430" s="130" t="s">
        <v>28</v>
      </c>
    </row>
    <row r="3431" spans="1:16" x14ac:dyDescent="0.2">
      <c r="A3431" s="459" t="s">
        <v>3295</v>
      </c>
      <c r="B3431" s="130" t="s">
        <v>3690</v>
      </c>
      <c r="C3431" s="459" t="s">
        <v>3756</v>
      </c>
      <c r="D3431" s="702" t="s">
        <v>3694</v>
      </c>
      <c r="E3431" s="546" t="s">
        <v>26</v>
      </c>
      <c r="F3431" s="546">
        <v>60</v>
      </c>
      <c r="G3431" s="459" t="s">
        <v>3695</v>
      </c>
      <c r="H3431" s="91" t="s">
        <v>28</v>
      </c>
      <c r="I3431" s="91" t="s">
        <v>41</v>
      </c>
      <c r="J3431" s="120" t="s">
        <v>76</v>
      </c>
      <c r="K3431" s="546"/>
      <c r="L3431" s="546"/>
      <c r="M3431" s="130" t="s">
        <v>69</v>
      </c>
      <c r="N3431" s="130" t="s">
        <v>35</v>
      </c>
      <c r="O3431" s="130">
        <v>12</v>
      </c>
      <c r="P3431" s="130" t="s">
        <v>28</v>
      </c>
    </row>
    <row r="3432" spans="1:16" x14ac:dyDescent="0.2">
      <c r="A3432" s="459" t="s">
        <v>3295</v>
      </c>
      <c r="B3432" s="130" t="s">
        <v>3690</v>
      </c>
      <c r="C3432" s="459" t="s">
        <v>3757</v>
      </c>
      <c r="D3432" s="702" t="s">
        <v>3692</v>
      </c>
      <c r="E3432" s="546" t="s">
        <v>26</v>
      </c>
      <c r="F3432" s="546">
        <v>60</v>
      </c>
      <c r="G3432" s="459" t="s">
        <v>3693</v>
      </c>
      <c r="H3432" s="91" t="s">
        <v>28</v>
      </c>
      <c r="I3432" s="91" t="s">
        <v>41</v>
      </c>
      <c r="J3432" s="120" t="s">
        <v>76</v>
      </c>
      <c r="K3432" s="546"/>
      <c r="L3432" s="546"/>
      <c r="M3432" s="130" t="s">
        <v>32</v>
      </c>
      <c r="N3432" s="130" t="s">
        <v>35</v>
      </c>
      <c r="O3432" s="130">
        <v>24</v>
      </c>
      <c r="P3432" s="130" t="s">
        <v>28</v>
      </c>
    </row>
    <row r="3433" spans="1:16" x14ac:dyDescent="0.2">
      <c r="A3433" s="459" t="s">
        <v>3295</v>
      </c>
      <c r="B3433" s="130" t="s">
        <v>3690</v>
      </c>
      <c r="C3433" s="459" t="s">
        <v>3757</v>
      </c>
      <c r="D3433" s="702" t="s">
        <v>3694</v>
      </c>
      <c r="E3433" s="546" t="s">
        <v>26</v>
      </c>
      <c r="F3433" s="546">
        <v>60</v>
      </c>
      <c r="G3433" s="459" t="s">
        <v>3695</v>
      </c>
      <c r="H3433" s="91" t="s">
        <v>28</v>
      </c>
      <c r="I3433" s="91" t="s">
        <v>41</v>
      </c>
      <c r="J3433" s="120" t="s">
        <v>76</v>
      </c>
      <c r="K3433" s="546"/>
      <c r="L3433" s="546"/>
      <c r="M3433" s="130" t="s">
        <v>69</v>
      </c>
      <c r="N3433" s="130" t="s">
        <v>35</v>
      </c>
      <c r="O3433" s="130">
        <v>10</v>
      </c>
      <c r="P3433" s="130" t="s">
        <v>28</v>
      </c>
    </row>
    <row r="3434" spans="1:16" x14ac:dyDescent="0.2">
      <c r="A3434" s="459" t="s">
        <v>3295</v>
      </c>
      <c r="B3434" s="130" t="s">
        <v>3690</v>
      </c>
      <c r="C3434" s="459" t="s">
        <v>3758</v>
      </c>
      <c r="D3434" s="459" t="s">
        <v>3694</v>
      </c>
      <c r="E3434" s="546" t="s">
        <v>26</v>
      </c>
      <c r="F3434" s="546">
        <v>60</v>
      </c>
      <c r="G3434" s="459" t="s">
        <v>27</v>
      </c>
      <c r="H3434" s="91" t="s">
        <v>28</v>
      </c>
      <c r="I3434" s="91" t="s">
        <v>41</v>
      </c>
      <c r="J3434" s="120" t="s">
        <v>76</v>
      </c>
      <c r="K3434" s="546"/>
      <c r="L3434" s="546"/>
      <c r="M3434" s="130" t="s">
        <v>69</v>
      </c>
      <c r="N3434" s="130" t="s">
        <v>35</v>
      </c>
      <c r="O3434" s="130">
        <v>10</v>
      </c>
      <c r="P3434" s="130" t="s">
        <v>28</v>
      </c>
    </row>
    <row r="3435" spans="1:16" x14ac:dyDescent="0.2">
      <c r="A3435" s="459" t="s">
        <v>3295</v>
      </c>
      <c r="B3435" s="130" t="s">
        <v>3690</v>
      </c>
      <c r="C3435" s="459" t="s">
        <v>3759</v>
      </c>
      <c r="D3435" s="459" t="s">
        <v>3694</v>
      </c>
      <c r="E3435" s="546" t="s">
        <v>26</v>
      </c>
      <c r="F3435" s="546">
        <v>80</v>
      </c>
      <c r="G3435" s="459" t="s">
        <v>27</v>
      </c>
      <c r="H3435" s="91" t="s">
        <v>28</v>
      </c>
      <c r="I3435" s="91" t="s">
        <v>41</v>
      </c>
      <c r="J3435" s="120" t="s">
        <v>76</v>
      </c>
      <c r="K3435" s="546"/>
      <c r="L3435" s="546"/>
      <c r="M3435" s="130" t="s">
        <v>69</v>
      </c>
      <c r="N3435" s="130" t="s">
        <v>35</v>
      </c>
      <c r="O3435" s="130">
        <v>12</v>
      </c>
      <c r="P3435" s="130" t="s">
        <v>28</v>
      </c>
    </row>
    <row r="3436" spans="1:16" x14ac:dyDescent="0.2">
      <c r="A3436" s="459" t="s">
        <v>3295</v>
      </c>
      <c r="B3436" s="130" t="s">
        <v>3690</v>
      </c>
      <c r="C3436" s="459" t="s">
        <v>3758</v>
      </c>
      <c r="D3436" s="702" t="s">
        <v>3692</v>
      </c>
      <c r="E3436" s="546" t="s">
        <v>26</v>
      </c>
      <c r="F3436" s="546">
        <v>55</v>
      </c>
      <c r="G3436" s="459" t="s">
        <v>3693</v>
      </c>
      <c r="H3436" s="91" t="s">
        <v>28</v>
      </c>
      <c r="I3436" s="91" t="s">
        <v>41</v>
      </c>
      <c r="J3436" s="120" t="s">
        <v>76</v>
      </c>
      <c r="K3436" s="546"/>
      <c r="L3436" s="546"/>
      <c r="M3436" s="130" t="s">
        <v>32</v>
      </c>
      <c r="N3436" s="130" t="s">
        <v>35</v>
      </c>
      <c r="O3436" s="130">
        <v>24</v>
      </c>
      <c r="P3436" s="130" t="s">
        <v>28</v>
      </c>
    </row>
    <row r="3437" spans="1:16" x14ac:dyDescent="0.2">
      <c r="A3437" s="459" t="s">
        <v>3295</v>
      </c>
      <c r="B3437" s="130" t="s">
        <v>3690</v>
      </c>
      <c r="C3437" s="459" t="s">
        <v>3759</v>
      </c>
      <c r="D3437" s="702" t="s">
        <v>3692</v>
      </c>
      <c r="E3437" s="546" t="s">
        <v>26</v>
      </c>
      <c r="F3437" s="546">
        <v>55</v>
      </c>
      <c r="G3437" s="459" t="s">
        <v>3693</v>
      </c>
      <c r="H3437" s="91" t="s">
        <v>28</v>
      </c>
      <c r="I3437" s="91" t="s">
        <v>41</v>
      </c>
      <c r="J3437" s="120" t="s">
        <v>76</v>
      </c>
      <c r="K3437" s="546"/>
      <c r="L3437" s="546"/>
      <c r="M3437" s="130" t="s">
        <v>32</v>
      </c>
      <c r="N3437" s="130" t="s">
        <v>35</v>
      </c>
      <c r="O3437" s="130">
        <v>24</v>
      </c>
      <c r="P3437" s="130" t="s">
        <v>28</v>
      </c>
    </row>
    <row r="3438" spans="1:16" x14ac:dyDescent="0.2">
      <c r="A3438" s="459" t="s">
        <v>3295</v>
      </c>
      <c r="B3438" s="130" t="s">
        <v>3690</v>
      </c>
      <c r="C3438" s="459" t="s">
        <v>3760</v>
      </c>
      <c r="D3438" s="702" t="s">
        <v>3692</v>
      </c>
      <c r="E3438" s="546" t="s">
        <v>26</v>
      </c>
      <c r="F3438" s="546">
        <v>80</v>
      </c>
      <c r="G3438" s="459" t="s">
        <v>3693</v>
      </c>
      <c r="H3438" s="91" t="s">
        <v>28</v>
      </c>
      <c r="I3438" s="91" t="s">
        <v>41</v>
      </c>
      <c r="J3438" s="120" t="s">
        <v>76</v>
      </c>
      <c r="K3438" s="546"/>
      <c r="L3438" s="546"/>
      <c r="M3438" s="130" t="s">
        <v>32</v>
      </c>
      <c r="N3438" s="130" t="s">
        <v>35</v>
      </c>
      <c r="O3438" s="130">
        <v>24</v>
      </c>
      <c r="P3438" s="130" t="s">
        <v>28</v>
      </c>
    </row>
    <row r="3439" spans="1:16" x14ac:dyDescent="0.2">
      <c r="A3439" s="459" t="s">
        <v>3295</v>
      </c>
      <c r="B3439" s="130" t="s">
        <v>3690</v>
      </c>
      <c r="C3439" s="459" t="s">
        <v>3760</v>
      </c>
      <c r="D3439" s="702" t="s">
        <v>3694</v>
      </c>
      <c r="E3439" s="546" t="s">
        <v>26</v>
      </c>
      <c r="F3439" s="546">
        <v>60</v>
      </c>
      <c r="G3439" s="459" t="s">
        <v>3695</v>
      </c>
      <c r="H3439" s="91" t="s">
        <v>28</v>
      </c>
      <c r="I3439" s="91" t="s">
        <v>41</v>
      </c>
      <c r="J3439" s="120" t="s">
        <v>76</v>
      </c>
      <c r="K3439" s="546"/>
      <c r="L3439" s="546"/>
      <c r="M3439" s="130" t="s">
        <v>69</v>
      </c>
      <c r="N3439" s="130" t="s">
        <v>35</v>
      </c>
      <c r="O3439" s="130">
        <v>12</v>
      </c>
      <c r="P3439" s="130" t="s">
        <v>28</v>
      </c>
    </row>
    <row r="3440" spans="1:16" x14ac:dyDescent="0.2">
      <c r="A3440" s="459" t="s">
        <v>3295</v>
      </c>
      <c r="B3440" s="130" t="s">
        <v>3690</v>
      </c>
      <c r="C3440" s="459" t="s">
        <v>3761</v>
      </c>
      <c r="D3440" s="702" t="s">
        <v>3692</v>
      </c>
      <c r="E3440" s="546" t="s">
        <v>26</v>
      </c>
      <c r="F3440" s="546">
        <v>80</v>
      </c>
      <c r="G3440" s="459" t="s">
        <v>3693</v>
      </c>
      <c r="H3440" s="91" t="s">
        <v>28</v>
      </c>
      <c r="I3440" s="91" t="s">
        <v>41</v>
      </c>
      <c r="J3440" s="120" t="s">
        <v>76</v>
      </c>
      <c r="K3440" s="546"/>
      <c r="L3440" s="546"/>
      <c r="M3440" s="130" t="s">
        <v>32</v>
      </c>
      <c r="N3440" s="130" t="s">
        <v>35</v>
      </c>
      <c r="O3440" s="130">
        <v>24</v>
      </c>
      <c r="P3440" s="130" t="s">
        <v>28</v>
      </c>
    </row>
    <row r="3441" spans="1:16" x14ac:dyDescent="0.2">
      <c r="A3441" s="459" t="s">
        <v>3295</v>
      </c>
      <c r="B3441" s="130" t="s">
        <v>3690</v>
      </c>
      <c r="C3441" s="459" t="s">
        <v>3762</v>
      </c>
      <c r="D3441" s="702" t="s">
        <v>3700</v>
      </c>
      <c r="E3441" s="546" t="s">
        <v>26</v>
      </c>
      <c r="F3441" s="546">
        <v>55</v>
      </c>
      <c r="G3441" s="459" t="s">
        <v>3695</v>
      </c>
      <c r="H3441" s="91" t="s">
        <v>28</v>
      </c>
      <c r="I3441" s="91" t="s">
        <v>41</v>
      </c>
      <c r="J3441" s="120" t="s">
        <v>76</v>
      </c>
      <c r="K3441" s="546"/>
      <c r="L3441" s="546"/>
      <c r="M3441" s="130" t="s">
        <v>69</v>
      </c>
      <c r="N3441" s="130" t="s">
        <v>35</v>
      </c>
      <c r="O3441" s="130">
        <v>12</v>
      </c>
      <c r="P3441" s="130" t="s">
        <v>28</v>
      </c>
    </row>
    <row r="3442" spans="1:16" x14ac:dyDescent="0.2">
      <c r="A3442" s="459" t="s">
        <v>3295</v>
      </c>
      <c r="B3442" s="130" t="s">
        <v>3690</v>
      </c>
      <c r="C3442" s="459" t="s">
        <v>3762</v>
      </c>
      <c r="D3442" s="702" t="s">
        <v>3763</v>
      </c>
      <c r="E3442" s="546" t="s">
        <v>26</v>
      </c>
      <c r="F3442" s="546">
        <v>60</v>
      </c>
      <c r="G3442" s="459" t="s">
        <v>3695</v>
      </c>
      <c r="H3442" s="91" t="s">
        <v>28</v>
      </c>
      <c r="I3442" s="91" t="s">
        <v>41</v>
      </c>
      <c r="J3442" s="120" t="s">
        <v>76</v>
      </c>
      <c r="K3442" s="546"/>
      <c r="L3442" s="546"/>
      <c r="M3442" s="130" t="s">
        <v>69</v>
      </c>
      <c r="N3442" s="130" t="s">
        <v>35</v>
      </c>
      <c r="O3442" s="130">
        <v>12</v>
      </c>
      <c r="P3442" s="130" t="s">
        <v>28</v>
      </c>
    </row>
    <row r="3443" spans="1:16" x14ac:dyDescent="0.2">
      <c r="A3443" s="459" t="s">
        <v>3295</v>
      </c>
      <c r="B3443" s="130" t="s">
        <v>3690</v>
      </c>
      <c r="C3443" s="459" t="s">
        <v>3764</v>
      </c>
      <c r="D3443" s="702" t="s">
        <v>3692</v>
      </c>
      <c r="E3443" s="546" t="s">
        <v>26</v>
      </c>
      <c r="F3443" s="546">
        <v>60</v>
      </c>
      <c r="G3443" s="459" t="s">
        <v>3693</v>
      </c>
      <c r="H3443" s="91" t="s">
        <v>28</v>
      </c>
      <c r="I3443" s="91" t="s">
        <v>41</v>
      </c>
      <c r="J3443" s="120" t="s">
        <v>76</v>
      </c>
      <c r="K3443" s="546"/>
      <c r="L3443" s="546"/>
      <c r="M3443" s="130" t="s">
        <v>32</v>
      </c>
      <c r="N3443" s="130" t="s">
        <v>35</v>
      </c>
      <c r="O3443" s="130">
        <v>24</v>
      </c>
      <c r="P3443" s="130" t="s">
        <v>28</v>
      </c>
    </row>
    <row r="3444" spans="1:16" x14ac:dyDescent="0.2">
      <c r="A3444" s="459" t="s">
        <v>3295</v>
      </c>
      <c r="B3444" s="130" t="s">
        <v>3690</v>
      </c>
      <c r="C3444" s="459" t="s">
        <v>3765</v>
      </c>
      <c r="D3444" s="702" t="s">
        <v>2385</v>
      </c>
      <c r="E3444" s="546" t="s">
        <v>26</v>
      </c>
      <c r="F3444" s="546">
        <v>60</v>
      </c>
      <c r="G3444" s="459" t="s">
        <v>3695</v>
      </c>
      <c r="H3444" s="91" t="s">
        <v>28</v>
      </c>
      <c r="I3444" s="91" t="s">
        <v>41</v>
      </c>
      <c r="J3444" s="120" t="s">
        <v>76</v>
      </c>
      <c r="K3444" s="546"/>
      <c r="L3444" s="546"/>
      <c r="M3444" s="130" t="s">
        <v>69</v>
      </c>
      <c r="N3444" s="130" t="s">
        <v>35</v>
      </c>
      <c r="O3444" s="130">
        <v>12</v>
      </c>
      <c r="P3444" s="130" t="s">
        <v>28</v>
      </c>
    </row>
    <row r="3445" spans="1:16" x14ac:dyDescent="0.2">
      <c r="A3445" s="459" t="s">
        <v>3295</v>
      </c>
      <c r="B3445" s="130" t="s">
        <v>3690</v>
      </c>
      <c r="C3445" s="459" t="s">
        <v>3766</v>
      </c>
      <c r="D3445" s="702" t="s">
        <v>3692</v>
      </c>
      <c r="E3445" s="546" t="s">
        <v>26</v>
      </c>
      <c r="F3445" s="546">
        <v>60</v>
      </c>
      <c r="G3445" s="459" t="s">
        <v>3693</v>
      </c>
      <c r="H3445" s="91" t="s">
        <v>28</v>
      </c>
      <c r="I3445" s="91" t="s">
        <v>41</v>
      </c>
      <c r="J3445" s="120" t="s">
        <v>76</v>
      </c>
      <c r="K3445" s="546"/>
      <c r="L3445" s="546"/>
      <c r="M3445" s="130" t="s">
        <v>32</v>
      </c>
      <c r="N3445" s="130" t="s">
        <v>35</v>
      </c>
      <c r="O3445" s="130">
        <v>24</v>
      </c>
      <c r="P3445" s="130" t="s">
        <v>28</v>
      </c>
    </row>
    <row r="3446" spans="1:16" x14ac:dyDescent="0.2">
      <c r="A3446" s="459" t="s">
        <v>3295</v>
      </c>
      <c r="B3446" s="130" t="s">
        <v>3690</v>
      </c>
      <c r="C3446" s="459" t="s">
        <v>3766</v>
      </c>
      <c r="D3446" s="702" t="s">
        <v>2385</v>
      </c>
      <c r="E3446" s="546" t="s">
        <v>26</v>
      </c>
      <c r="F3446" s="546">
        <v>80</v>
      </c>
      <c r="G3446" s="459" t="s">
        <v>3695</v>
      </c>
      <c r="H3446" s="91" t="s">
        <v>28</v>
      </c>
      <c r="I3446" s="91" t="s">
        <v>41</v>
      </c>
      <c r="J3446" s="120" t="s">
        <v>76</v>
      </c>
      <c r="K3446" s="546"/>
      <c r="L3446" s="546"/>
      <c r="M3446" s="130" t="s">
        <v>69</v>
      </c>
      <c r="N3446" s="130" t="s">
        <v>35</v>
      </c>
      <c r="O3446" s="130">
        <v>12</v>
      </c>
      <c r="P3446" s="130" t="s">
        <v>28</v>
      </c>
    </row>
    <row r="3447" spans="1:16" x14ac:dyDescent="0.2">
      <c r="A3447" s="459" t="s">
        <v>3295</v>
      </c>
      <c r="B3447" s="130" t="s">
        <v>3690</v>
      </c>
      <c r="C3447" s="459" t="s">
        <v>3767</v>
      </c>
      <c r="D3447" s="702" t="s">
        <v>3692</v>
      </c>
      <c r="E3447" s="546" t="s">
        <v>26</v>
      </c>
      <c r="F3447" s="546">
        <v>55</v>
      </c>
      <c r="G3447" s="459" t="s">
        <v>3693</v>
      </c>
      <c r="H3447" s="91" t="s">
        <v>28</v>
      </c>
      <c r="I3447" s="91" t="s">
        <v>41</v>
      </c>
      <c r="J3447" s="120" t="s">
        <v>76</v>
      </c>
      <c r="K3447" s="546"/>
      <c r="L3447" s="546"/>
      <c r="M3447" s="130" t="s">
        <v>32</v>
      </c>
      <c r="N3447" s="130" t="s">
        <v>35</v>
      </c>
      <c r="O3447" s="130">
        <v>24</v>
      </c>
      <c r="P3447" s="130" t="s">
        <v>28</v>
      </c>
    </row>
    <row r="3448" spans="1:16" x14ac:dyDescent="0.2">
      <c r="A3448" s="459" t="s">
        <v>3295</v>
      </c>
      <c r="B3448" s="130" t="s">
        <v>3690</v>
      </c>
      <c r="C3448" s="459" t="s">
        <v>3768</v>
      </c>
      <c r="D3448" s="702" t="s">
        <v>3692</v>
      </c>
      <c r="E3448" s="546" t="s">
        <v>26</v>
      </c>
      <c r="F3448" s="546">
        <v>55</v>
      </c>
      <c r="G3448" s="459" t="s">
        <v>3693</v>
      </c>
      <c r="H3448" s="91" t="s">
        <v>28</v>
      </c>
      <c r="I3448" s="91" t="s">
        <v>41</v>
      </c>
      <c r="J3448" s="120" t="s">
        <v>76</v>
      </c>
      <c r="K3448" s="546"/>
      <c r="L3448" s="546"/>
      <c r="M3448" s="130" t="s">
        <v>32</v>
      </c>
      <c r="N3448" s="130" t="s">
        <v>35</v>
      </c>
      <c r="O3448" s="130">
        <v>24</v>
      </c>
      <c r="P3448" s="130" t="s">
        <v>28</v>
      </c>
    </row>
    <row r="3449" spans="1:16" x14ac:dyDescent="0.2">
      <c r="A3449" s="459" t="s">
        <v>3295</v>
      </c>
      <c r="B3449" s="130" t="s">
        <v>3690</v>
      </c>
      <c r="C3449" s="459" t="s">
        <v>3768</v>
      </c>
      <c r="D3449" s="459" t="s">
        <v>3694</v>
      </c>
      <c r="E3449" s="546" t="s">
        <v>26</v>
      </c>
      <c r="F3449" s="546">
        <v>80</v>
      </c>
      <c r="G3449" s="459" t="s">
        <v>3695</v>
      </c>
      <c r="H3449" s="91" t="s">
        <v>28</v>
      </c>
      <c r="I3449" s="91" t="s">
        <v>41</v>
      </c>
      <c r="J3449" s="120" t="s">
        <v>76</v>
      </c>
      <c r="K3449" s="546"/>
      <c r="L3449" s="546"/>
      <c r="M3449" s="130" t="s">
        <v>69</v>
      </c>
      <c r="N3449" s="130" t="s">
        <v>35</v>
      </c>
      <c r="O3449" s="130">
        <v>10</v>
      </c>
      <c r="P3449" s="130" t="s">
        <v>28</v>
      </c>
    </row>
    <row r="3450" spans="1:16" x14ac:dyDescent="0.2">
      <c r="A3450" s="459" t="s">
        <v>3295</v>
      </c>
      <c r="B3450" s="130" t="s">
        <v>3690</v>
      </c>
      <c r="C3450" s="459" t="s">
        <v>3769</v>
      </c>
      <c r="D3450" s="702" t="s">
        <v>3692</v>
      </c>
      <c r="E3450" s="546" t="s">
        <v>26</v>
      </c>
      <c r="F3450" s="546">
        <v>60</v>
      </c>
      <c r="G3450" s="459" t="s">
        <v>3693</v>
      </c>
      <c r="H3450" s="91" t="s">
        <v>28</v>
      </c>
      <c r="I3450" s="91" t="s">
        <v>41</v>
      </c>
      <c r="J3450" s="120" t="s">
        <v>76</v>
      </c>
      <c r="K3450" s="546"/>
      <c r="L3450" s="546"/>
      <c r="M3450" s="130" t="s">
        <v>32</v>
      </c>
      <c r="N3450" s="130" t="s">
        <v>35</v>
      </c>
      <c r="O3450" s="130">
        <v>24</v>
      </c>
      <c r="P3450" s="130" t="s">
        <v>28</v>
      </c>
    </row>
    <row r="3451" spans="1:16" ht="36" x14ac:dyDescent="0.2">
      <c r="A3451" s="459" t="s">
        <v>3295</v>
      </c>
      <c r="B3451" s="130" t="s">
        <v>3690</v>
      </c>
      <c r="C3451" s="459" t="s">
        <v>3769</v>
      </c>
      <c r="D3451" s="459" t="s">
        <v>3700</v>
      </c>
      <c r="E3451" s="546" t="s">
        <v>26</v>
      </c>
      <c r="F3451" s="546">
        <v>80</v>
      </c>
      <c r="G3451" s="459" t="s">
        <v>3695</v>
      </c>
      <c r="H3451" s="91" t="s">
        <v>28</v>
      </c>
      <c r="I3451" s="91" t="s">
        <v>41</v>
      </c>
      <c r="J3451" s="120" t="s">
        <v>28</v>
      </c>
      <c r="K3451" s="91" t="s">
        <v>30</v>
      </c>
      <c r="L3451" s="546" t="s">
        <v>2733</v>
      </c>
      <c r="M3451" s="130" t="s">
        <v>69</v>
      </c>
      <c r="N3451" s="130" t="s">
        <v>35</v>
      </c>
      <c r="O3451" s="130">
        <v>10</v>
      </c>
      <c r="P3451" s="130" t="s">
        <v>28</v>
      </c>
    </row>
    <row r="3452" spans="1:16" x14ac:dyDescent="0.2">
      <c r="A3452" s="459" t="s">
        <v>3295</v>
      </c>
      <c r="B3452" s="130" t="s">
        <v>3690</v>
      </c>
      <c r="C3452" s="459" t="s">
        <v>3770</v>
      </c>
      <c r="D3452" s="459" t="s">
        <v>3694</v>
      </c>
      <c r="E3452" s="546" t="s">
        <v>26</v>
      </c>
      <c r="F3452" s="546">
        <v>60</v>
      </c>
      <c r="G3452" s="459" t="s">
        <v>3695</v>
      </c>
      <c r="H3452" s="91" t="s">
        <v>28</v>
      </c>
      <c r="I3452" s="91" t="s">
        <v>41</v>
      </c>
      <c r="J3452" s="120" t="s">
        <v>76</v>
      </c>
      <c r="K3452" s="546"/>
      <c r="L3452" s="546"/>
      <c r="M3452" s="130" t="s">
        <v>69</v>
      </c>
      <c r="N3452" s="130" t="s">
        <v>35</v>
      </c>
      <c r="O3452" s="130">
        <v>10</v>
      </c>
      <c r="P3452" s="130" t="s">
        <v>28</v>
      </c>
    </row>
    <row r="3453" spans="1:16" x14ac:dyDescent="0.2">
      <c r="A3453" s="459" t="s">
        <v>3295</v>
      </c>
      <c r="B3453" s="130" t="s">
        <v>3690</v>
      </c>
      <c r="C3453" s="459" t="s">
        <v>3771</v>
      </c>
      <c r="D3453" s="702" t="s">
        <v>3692</v>
      </c>
      <c r="E3453" s="546" t="s">
        <v>26</v>
      </c>
      <c r="F3453" s="546">
        <v>55</v>
      </c>
      <c r="G3453" s="459" t="s">
        <v>3693</v>
      </c>
      <c r="H3453" s="91" t="s">
        <v>28</v>
      </c>
      <c r="I3453" s="91" t="s">
        <v>41</v>
      </c>
      <c r="J3453" s="120" t="s">
        <v>76</v>
      </c>
      <c r="K3453" s="546"/>
      <c r="L3453" s="546"/>
      <c r="M3453" s="130" t="s">
        <v>32</v>
      </c>
      <c r="N3453" s="130" t="s">
        <v>35</v>
      </c>
      <c r="O3453" s="130">
        <v>24</v>
      </c>
      <c r="P3453" s="130" t="s">
        <v>28</v>
      </c>
    </row>
    <row r="3454" spans="1:16" x14ac:dyDescent="0.2">
      <c r="A3454" s="459" t="s">
        <v>3295</v>
      </c>
      <c r="B3454" s="130" t="s">
        <v>3690</v>
      </c>
      <c r="C3454" s="459" t="s">
        <v>3770</v>
      </c>
      <c r="D3454" s="702" t="s">
        <v>3692</v>
      </c>
      <c r="E3454" s="546" t="s">
        <v>26</v>
      </c>
      <c r="F3454" s="546">
        <v>55</v>
      </c>
      <c r="G3454" s="459" t="s">
        <v>3693</v>
      </c>
      <c r="H3454" s="91" t="s">
        <v>28</v>
      </c>
      <c r="I3454" s="91" t="s">
        <v>41</v>
      </c>
      <c r="J3454" s="120" t="s">
        <v>76</v>
      </c>
      <c r="K3454" s="546"/>
      <c r="L3454" s="546"/>
      <c r="M3454" s="130" t="s">
        <v>32</v>
      </c>
      <c r="N3454" s="130" t="s">
        <v>35</v>
      </c>
      <c r="O3454" s="130">
        <v>24</v>
      </c>
      <c r="P3454" s="130" t="s">
        <v>28</v>
      </c>
    </row>
    <row r="3455" spans="1:16" x14ac:dyDescent="0.2">
      <c r="A3455" s="459" t="s">
        <v>3295</v>
      </c>
      <c r="B3455" s="130" t="s">
        <v>3690</v>
      </c>
      <c r="C3455" s="459" t="s">
        <v>3772</v>
      </c>
      <c r="D3455" s="459" t="s">
        <v>3694</v>
      </c>
      <c r="E3455" s="546" t="s">
        <v>26</v>
      </c>
      <c r="F3455" s="546">
        <v>60</v>
      </c>
      <c r="G3455" s="459" t="s">
        <v>27</v>
      </c>
      <c r="H3455" s="91" t="s">
        <v>28</v>
      </c>
      <c r="I3455" s="91" t="s">
        <v>41</v>
      </c>
      <c r="J3455" s="120" t="s">
        <v>76</v>
      </c>
      <c r="K3455" s="546"/>
      <c r="L3455" s="546"/>
      <c r="M3455" s="130" t="s">
        <v>69</v>
      </c>
      <c r="N3455" s="130" t="s">
        <v>35</v>
      </c>
      <c r="O3455" s="130">
        <v>12</v>
      </c>
      <c r="P3455" s="130" t="s">
        <v>28</v>
      </c>
    </row>
    <row r="3456" spans="1:16" x14ac:dyDescent="0.2">
      <c r="A3456" s="459" t="s">
        <v>3295</v>
      </c>
      <c r="B3456" s="130" t="s">
        <v>3690</v>
      </c>
      <c r="C3456" s="459" t="s">
        <v>3773</v>
      </c>
      <c r="D3456" s="459" t="s">
        <v>3694</v>
      </c>
      <c r="E3456" s="546" t="s">
        <v>26</v>
      </c>
      <c r="F3456" s="546">
        <v>60</v>
      </c>
      <c r="G3456" s="459" t="s">
        <v>27</v>
      </c>
      <c r="H3456" s="91" t="s">
        <v>28</v>
      </c>
      <c r="I3456" s="91" t="s">
        <v>41</v>
      </c>
      <c r="J3456" s="120" t="s">
        <v>76</v>
      </c>
      <c r="K3456" s="546"/>
      <c r="L3456" s="546"/>
      <c r="M3456" s="130" t="s">
        <v>69</v>
      </c>
      <c r="N3456" s="130" t="s">
        <v>35</v>
      </c>
      <c r="O3456" s="130">
        <v>12</v>
      </c>
      <c r="P3456" s="130" t="s">
        <v>28</v>
      </c>
    </row>
    <row r="3457" spans="1:16" x14ac:dyDescent="0.2">
      <c r="A3457" s="459" t="s">
        <v>3295</v>
      </c>
      <c r="B3457" s="130" t="s">
        <v>3690</v>
      </c>
      <c r="C3457" s="459" t="s">
        <v>3772</v>
      </c>
      <c r="D3457" s="702" t="s">
        <v>3692</v>
      </c>
      <c r="E3457" s="546" t="s">
        <v>26</v>
      </c>
      <c r="F3457" s="546">
        <v>60</v>
      </c>
      <c r="G3457" s="459" t="s">
        <v>3693</v>
      </c>
      <c r="H3457" s="91" t="s">
        <v>28</v>
      </c>
      <c r="I3457" s="91" t="s">
        <v>41</v>
      </c>
      <c r="J3457" s="120" t="s">
        <v>76</v>
      </c>
      <c r="K3457" s="546"/>
      <c r="L3457" s="546"/>
      <c r="M3457" s="130" t="s">
        <v>32</v>
      </c>
      <c r="N3457" s="130" t="s">
        <v>35</v>
      </c>
      <c r="O3457" s="130">
        <v>24</v>
      </c>
      <c r="P3457" s="130" t="s">
        <v>28</v>
      </c>
    </row>
    <row r="3458" spans="1:16" x14ac:dyDescent="0.2">
      <c r="A3458" s="459" t="s">
        <v>3295</v>
      </c>
      <c r="B3458" s="130" t="s">
        <v>3690</v>
      </c>
      <c r="C3458" s="459" t="s">
        <v>3773</v>
      </c>
      <c r="D3458" s="702" t="s">
        <v>3692</v>
      </c>
      <c r="E3458" s="546" t="s">
        <v>26</v>
      </c>
      <c r="F3458" s="546">
        <v>60</v>
      </c>
      <c r="G3458" s="459" t="s">
        <v>3693</v>
      </c>
      <c r="H3458" s="91" t="s">
        <v>28</v>
      </c>
      <c r="I3458" s="91" t="s">
        <v>41</v>
      </c>
      <c r="J3458" s="120" t="s">
        <v>76</v>
      </c>
      <c r="K3458" s="546"/>
      <c r="L3458" s="546"/>
      <c r="M3458" s="130" t="s">
        <v>32</v>
      </c>
      <c r="N3458" s="130" t="s">
        <v>35</v>
      </c>
      <c r="O3458" s="130">
        <v>24</v>
      </c>
      <c r="P3458" s="130" t="s">
        <v>28</v>
      </c>
    </row>
    <row r="3459" spans="1:16" x14ac:dyDescent="0.2">
      <c r="A3459" s="459" t="s">
        <v>3295</v>
      </c>
      <c r="B3459" s="130" t="s">
        <v>3690</v>
      </c>
      <c r="C3459" s="459" t="s">
        <v>3769</v>
      </c>
      <c r="D3459" s="459" t="s">
        <v>3694</v>
      </c>
      <c r="E3459" s="546" t="s">
        <v>26</v>
      </c>
      <c r="F3459" s="546">
        <v>80</v>
      </c>
      <c r="G3459" s="459" t="s">
        <v>3695</v>
      </c>
      <c r="H3459" s="91" t="s">
        <v>28</v>
      </c>
      <c r="I3459" s="91" t="s">
        <v>41</v>
      </c>
      <c r="J3459" s="120" t="s">
        <v>76</v>
      </c>
      <c r="K3459" s="546"/>
      <c r="L3459" s="546"/>
      <c r="M3459" s="130" t="s">
        <v>69</v>
      </c>
      <c r="N3459" s="130" t="s">
        <v>35</v>
      </c>
      <c r="O3459" s="130">
        <v>12</v>
      </c>
      <c r="P3459" s="130" t="s">
        <v>28</v>
      </c>
    </row>
    <row r="3460" spans="1:16" ht="36" x14ac:dyDescent="0.2">
      <c r="A3460" s="459" t="s">
        <v>3295</v>
      </c>
      <c r="B3460" s="130" t="s">
        <v>3690</v>
      </c>
      <c r="C3460" s="459" t="s">
        <v>3774</v>
      </c>
      <c r="D3460" s="459" t="s">
        <v>3700</v>
      </c>
      <c r="E3460" s="546" t="s">
        <v>26</v>
      </c>
      <c r="F3460" s="546">
        <v>55</v>
      </c>
      <c r="G3460" s="459" t="s">
        <v>3695</v>
      </c>
      <c r="H3460" s="91" t="s">
        <v>28</v>
      </c>
      <c r="I3460" s="91" t="s">
        <v>41</v>
      </c>
      <c r="J3460" s="120" t="s">
        <v>28</v>
      </c>
      <c r="K3460" s="91" t="s">
        <v>30</v>
      </c>
      <c r="L3460" s="546" t="s">
        <v>2733</v>
      </c>
      <c r="M3460" s="130" t="s">
        <v>69</v>
      </c>
      <c r="N3460" s="130" t="s">
        <v>35</v>
      </c>
      <c r="O3460" s="130">
        <v>12</v>
      </c>
      <c r="P3460" s="130" t="s">
        <v>28</v>
      </c>
    </row>
    <row r="3461" spans="1:16" x14ac:dyDescent="0.2">
      <c r="A3461" s="459" t="s">
        <v>3295</v>
      </c>
      <c r="B3461" s="130" t="s">
        <v>3690</v>
      </c>
      <c r="C3461" s="459" t="s">
        <v>3775</v>
      </c>
      <c r="D3461" s="459" t="s">
        <v>3694</v>
      </c>
      <c r="E3461" s="546" t="s">
        <v>26</v>
      </c>
      <c r="F3461" s="546">
        <v>55</v>
      </c>
      <c r="G3461" s="459" t="s">
        <v>3695</v>
      </c>
      <c r="H3461" s="91" t="s">
        <v>28</v>
      </c>
      <c r="I3461" s="91" t="s">
        <v>41</v>
      </c>
      <c r="J3461" s="120" t="s">
        <v>76</v>
      </c>
      <c r="K3461" s="546"/>
      <c r="L3461" s="546"/>
      <c r="M3461" s="130" t="s">
        <v>69</v>
      </c>
      <c r="N3461" s="130" t="s">
        <v>35</v>
      </c>
      <c r="O3461" s="130">
        <v>12</v>
      </c>
      <c r="P3461" s="130" t="s">
        <v>28</v>
      </c>
    </row>
    <row r="3462" spans="1:16" x14ac:dyDescent="0.2">
      <c r="A3462" s="459" t="s">
        <v>3295</v>
      </c>
      <c r="B3462" s="130" t="s">
        <v>3690</v>
      </c>
      <c r="C3462" s="459" t="s">
        <v>3775</v>
      </c>
      <c r="D3462" s="459" t="s">
        <v>3694</v>
      </c>
      <c r="E3462" s="546" t="s">
        <v>26</v>
      </c>
      <c r="F3462" s="546">
        <v>80</v>
      </c>
      <c r="G3462" s="459" t="s">
        <v>3695</v>
      </c>
      <c r="H3462" s="91" t="s">
        <v>28</v>
      </c>
      <c r="I3462" s="91" t="s">
        <v>41</v>
      </c>
      <c r="J3462" s="120" t="s">
        <v>76</v>
      </c>
      <c r="K3462" s="546"/>
      <c r="L3462" s="546"/>
      <c r="M3462" s="130" t="s">
        <v>69</v>
      </c>
      <c r="N3462" s="130" t="s">
        <v>35</v>
      </c>
      <c r="O3462" s="130">
        <v>10</v>
      </c>
      <c r="P3462" s="130" t="s">
        <v>28</v>
      </c>
    </row>
    <row r="3463" spans="1:16" ht="36" x14ac:dyDescent="0.2">
      <c r="A3463" s="459" t="s">
        <v>3295</v>
      </c>
      <c r="B3463" s="130" t="s">
        <v>3690</v>
      </c>
      <c r="C3463" s="459" t="s">
        <v>3776</v>
      </c>
      <c r="D3463" s="459" t="s">
        <v>3700</v>
      </c>
      <c r="E3463" s="546" t="s">
        <v>26</v>
      </c>
      <c r="F3463" s="546">
        <v>60</v>
      </c>
      <c r="G3463" s="459" t="s">
        <v>3695</v>
      </c>
      <c r="H3463" s="91" t="s">
        <v>28</v>
      </c>
      <c r="I3463" s="91" t="s">
        <v>41</v>
      </c>
      <c r="J3463" s="120" t="s">
        <v>28</v>
      </c>
      <c r="K3463" s="91" t="s">
        <v>30</v>
      </c>
      <c r="L3463" s="546" t="s">
        <v>2733</v>
      </c>
      <c r="M3463" s="130" t="s">
        <v>69</v>
      </c>
      <c r="N3463" s="130" t="s">
        <v>35</v>
      </c>
      <c r="O3463" s="130">
        <v>10</v>
      </c>
      <c r="P3463" s="130" t="s">
        <v>28</v>
      </c>
    </row>
    <row r="3464" spans="1:16" x14ac:dyDescent="0.2">
      <c r="A3464" s="459" t="s">
        <v>3295</v>
      </c>
      <c r="B3464" s="130" t="s">
        <v>3690</v>
      </c>
      <c r="C3464" s="459" t="s">
        <v>3775</v>
      </c>
      <c r="D3464" s="702" t="s">
        <v>3692</v>
      </c>
      <c r="E3464" s="546" t="s">
        <v>26</v>
      </c>
      <c r="F3464" s="546">
        <v>80</v>
      </c>
      <c r="G3464" s="459" t="s">
        <v>3693</v>
      </c>
      <c r="H3464" s="91" t="s">
        <v>28</v>
      </c>
      <c r="I3464" s="91" t="s">
        <v>41</v>
      </c>
      <c r="J3464" s="120" t="s">
        <v>76</v>
      </c>
      <c r="K3464" s="546"/>
      <c r="L3464" s="546"/>
      <c r="M3464" s="130" t="s">
        <v>32</v>
      </c>
      <c r="N3464" s="130" t="s">
        <v>35</v>
      </c>
      <c r="O3464" s="130">
        <v>24</v>
      </c>
      <c r="P3464" s="130" t="s">
        <v>28</v>
      </c>
    </row>
    <row r="3465" spans="1:16" x14ac:dyDescent="0.2">
      <c r="A3465" s="459" t="s">
        <v>3295</v>
      </c>
      <c r="B3465" s="130" t="s">
        <v>3690</v>
      </c>
      <c r="C3465" s="459" t="s">
        <v>3776</v>
      </c>
      <c r="D3465" s="702" t="s">
        <v>3692</v>
      </c>
      <c r="E3465" s="546" t="s">
        <v>26</v>
      </c>
      <c r="F3465" s="546">
        <v>60</v>
      </c>
      <c r="G3465" s="459" t="s">
        <v>3693</v>
      </c>
      <c r="H3465" s="91" t="s">
        <v>28</v>
      </c>
      <c r="I3465" s="91" t="s">
        <v>41</v>
      </c>
      <c r="J3465" s="120" t="s">
        <v>76</v>
      </c>
      <c r="K3465" s="546"/>
      <c r="L3465" s="546"/>
      <c r="M3465" s="130" t="s">
        <v>32</v>
      </c>
      <c r="N3465" s="130" t="s">
        <v>35</v>
      </c>
      <c r="O3465" s="130">
        <v>24</v>
      </c>
      <c r="P3465" s="130" t="s">
        <v>28</v>
      </c>
    </row>
    <row r="3466" spans="1:16" x14ac:dyDescent="0.2">
      <c r="A3466" s="459" t="s">
        <v>3295</v>
      </c>
      <c r="B3466" s="130" t="s">
        <v>3690</v>
      </c>
      <c r="C3466" s="459" t="s">
        <v>3777</v>
      </c>
      <c r="D3466" s="702" t="s">
        <v>3692</v>
      </c>
      <c r="E3466" s="546" t="s">
        <v>26</v>
      </c>
      <c r="F3466" s="546">
        <v>55</v>
      </c>
      <c r="G3466" s="459" t="s">
        <v>3693</v>
      </c>
      <c r="H3466" s="91" t="s">
        <v>28</v>
      </c>
      <c r="I3466" s="91" t="s">
        <v>41</v>
      </c>
      <c r="J3466" s="120" t="s">
        <v>76</v>
      </c>
      <c r="K3466" s="546"/>
      <c r="L3466" s="546"/>
      <c r="M3466" s="130" t="s">
        <v>32</v>
      </c>
      <c r="N3466" s="130" t="s">
        <v>35</v>
      </c>
      <c r="O3466" s="130">
        <v>24</v>
      </c>
      <c r="P3466" s="130" t="s">
        <v>28</v>
      </c>
    </row>
    <row r="3467" spans="1:16" x14ac:dyDescent="0.2">
      <c r="A3467" s="459" t="s">
        <v>3295</v>
      </c>
      <c r="B3467" s="130" t="s">
        <v>3690</v>
      </c>
      <c r="C3467" s="459" t="s">
        <v>3778</v>
      </c>
      <c r="D3467" s="459" t="s">
        <v>3694</v>
      </c>
      <c r="E3467" s="546" t="s">
        <v>26</v>
      </c>
      <c r="F3467" s="546">
        <v>60</v>
      </c>
      <c r="G3467" s="459" t="s">
        <v>3695</v>
      </c>
      <c r="H3467" s="91" t="s">
        <v>28</v>
      </c>
      <c r="I3467" s="91" t="s">
        <v>41</v>
      </c>
      <c r="J3467" s="120" t="s">
        <v>76</v>
      </c>
      <c r="K3467" s="546"/>
      <c r="L3467" s="546"/>
      <c r="M3467" s="130" t="s">
        <v>69</v>
      </c>
      <c r="N3467" s="130" t="s">
        <v>35</v>
      </c>
      <c r="O3467" s="130">
        <v>12</v>
      </c>
      <c r="P3467" s="130" t="s">
        <v>28</v>
      </c>
    </row>
    <row r="3468" spans="1:16" x14ac:dyDescent="0.2">
      <c r="A3468" s="459" t="s">
        <v>3295</v>
      </c>
      <c r="B3468" s="130" t="s">
        <v>3690</v>
      </c>
      <c r="C3468" s="459" t="s">
        <v>3778</v>
      </c>
      <c r="D3468" s="702" t="s">
        <v>3692</v>
      </c>
      <c r="E3468" s="546" t="s">
        <v>26</v>
      </c>
      <c r="F3468" s="546">
        <v>60</v>
      </c>
      <c r="G3468" s="459" t="s">
        <v>3693</v>
      </c>
      <c r="H3468" s="91" t="s">
        <v>28</v>
      </c>
      <c r="I3468" s="91" t="s">
        <v>41</v>
      </c>
      <c r="J3468" s="120" t="s">
        <v>76</v>
      </c>
      <c r="K3468" s="546"/>
      <c r="L3468" s="546"/>
      <c r="M3468" s="130" t="s">
        <v>32</v>
      </c>
      <c r="N3468" s="130" t="s">
        <v>35</v>
      </c>
      <c r="O3468" s="130">
        <v>24</v>
      </c>
      <c r="P3468" s="130" t="s">
        <v>28</v>
      </c>
    </row>
    <row r="3469" spans="1:16" x14ac:dyDescent="0.2">
      <c r="A3469" s="459" t="s">
        <v>3295</v>
      </c>
      <c r="B3469" s="130" t="s">
        <v>3690</v>
      </c>
      <c r="C3469" s="459" t="s">
        <v>3779</v>
      </c>
      <c r="D3469" s="702" t="s">
        <v>3692</v>
      </c>
      <c r="E3469" s="546" t="s">
        <v>26</v>
      </c>
      <c r="F3469" s="546">
        <v>60</v>
      </c>
      <c r="G3469" s="459" t="s">
        <v>3693</v>
      </c>
      <c r="H3469" s="91" t="s">
        <v>28</v>
      </c>
      <c r="I3469" s="91" t="s">
        <v>41</v>
      </c>
      <c r="J3469" s="120" t="s">
        <v>76</v>
      </c>
      <c r="K3469" s="546"/>
      <c r="L3469" s="546"/>
      <c r="M3469" s="130" t="s">
        <v>32</v>
      </c>
      <c r="N3469" s="130" t="s">
        <v>35</v>
      </c>
      <c r="O3469" s="130">
        <v>24</v>
      </c>
      <c r="P3469" s="130" t="s">
        <v>28</v>
      </c>
    </row>
    <row r="3470" spans="1:16" x14ac:dyDescent="0.2">
      <c r="A3470" s="459" t="s">
        <v>3295</v>
      </c>
      <c r="B3470" s="130" t="s">
        <v>3690</v>
      </c>
      <c r="C3470" s="459" t="s">
        <v>3780</v>
      </c>
      <c r="D3470" s="702" t="s">
        <v>3692</v>
      </c>
      <c r="E3470" s="546" t="s">
        <v>26</v>
      </c>
      <c r="F3470" s="546">
        <v>60</v>
      </c>
      <c r="G3470" s="459" t="s">
        <v>3693</v>
      </c>
      <c r="H3470" s="91" t="s">
        <v>28</v>
      </c>
      <c r="I3470" s="91" t="s">
        <v>41</v>
      </c>
      <c r="J3470" s="120" t="s">
        <v>76</v>
      </c>
      <c r="K3470" s="546"/>
      <c r="L3470" s="546"/>
      <c r="M3470" s="130" t="s">
        <v>32</v>
      </c>
      <c r="N3470" s="130" t="s">
        <v>35</v>
      </c>
      <c r="O3470" s="130">
        <v>24</v>
      </c>
      <c r="P3470" s="130" t="s">
        <v>28</v>
      </c>
    </row>
    <row r="3471" spans="1:16" ht="36" x14ac:dyDescent="0.2">
      <c r="A3471" s="459" t="s">
        <v>3295</v>
      </c>
      <c r="B3471" s="130" t="s">
        <v>3690</v>
      </c>
      <c r="C3471" s="459" t="s">
        <v>3781</v>
      </c>
      <c r="D3471" s="459" t="s">
        <v>3700</v>
      </c>
      <c r="E3471" s="546" t="s">
        <v>26</v>
      </c>
      <c r="F3471" s="546">
        <v>80</v>
      </c>
      <c r="G3471" s="459" t="s">
        <v>3695</v>
      </c>
      <c r="H3471" s="91" t="s">
        <v>28</v>
      </c>
      <c r="I3471" s="91" t="s">
        <v>41</v>
      </c>
      <c r="J3471" s="120" t="s">
        <v>28</v>
      </c>
      <c r="K3471" s="91" t="s">
        <v>30</v>
      </c>
      <c r="L3471" s="546" t="s">
        <v>2733</v>
      </c>
      <c r="M3471" s="130" t="s">
        <v>69</v>
      </c>
      <c r="N3471" s="130" t="s">
        <v>35</v>
      </c>
      <c r="O3471" s="130">
        <v>15</v>
      </c>
      <c r="P3471" s="130" t="s">
        <v>28</v>
      </c>
    </row>
    <row r="3472" spans="1:16" x14ac:dyDescent="0.2">
      <c r="A3472" s="459" t="s">
        <v>3295</v>
      </c>
      <c r="B3472" s="130" t="s">
        <v>3690</v>
      </c>
      <c r="C3472" s="459" t="s">
        <v>3767</v>
      </c>
      <c r="D3472" s="702" t="s">
        <v>3692</v>
      </c>
      <c r="E3472" s="546" t="s">
        <v>26</v>
      </c>
      <c r="F3472" s="546">
        <v>55</v>
      </c>
      <c r="G3472" s="459" t="s">
        <v>3693</v>
      </c>
      <c r="H3472" s="91" t="s">
        <v>28</v>
      </c>
      <c r="I3472" s="91" t="s">
        <v>41</v>
      </c>
      <c r="J3472" s="120" t="s">
        <v>76</v>
      </c>
      <c r="K3472" s="546"/>
      <c r="L3472" s="546"/>
      <c r="M3472" s="130" t="s">
        <v>32</v>
      </c>
      <c r="N3472" s="130" t="s">
        <v>35</v>
      </c>
      <c r="O3472" s="130">
        <v>24</v>
      </c>
      <c r="P3472" s="130" t="s">
        <v>28</v>
      </c>
    </row>
    <row r="3473" spans="1:16" x14ac:dyDescent="0.2">
      <c r="A3473" s="459" t="s">
        <v>3295</v>
      </c>
      <c r="B3473" s="130" t="s">
        <v>3690</v>
      </c>
      <c r="C3473" s="459" t="s">
        <v>3782</v>
      </c>
      <c r="D3473" s="702" t="s">
        <v>3692</v>
      </c>
      <c r="E3473" s="546" t="s">
        <v>26</v>
      </c>
      <c r="F3473" s="546">
        <v>55</v>
      </c>
      <c r="G3473" s="459" t="s">
        <v>3693</v>
      </c>
      <c r="H3473" s="91" t="s">
        <v>28</v>
      </c>
      <c r="I3473" s="91" t="s">
        <v>41</v>
      </c>
      <c r="J3473" s="120" t="s">
        <v>76</v>
      </c>
      <c r="K3473" s="546"/>
      <c r="L3473" s="546"/>
      <c r="M3473" s="130" t="s">
        <v>32</v>
      </c>
      <c r="N3473" s="130" t="s">
        <v>35</v>
      </c>
      <c r="O3473" s="130">
        <v>24</v>
      </c>
      <c r="P3473" s="130" t="s">
        <v>28</v>
      </c>
    </row>
    <row r="3474" spans="1:16" x14ac:dyDescent="0.2">
      <c r="A3474" s="459" t="s">
        <v>3295</v>
      </c>
      <c r="B3474" s="130" t="s">
        <v>3690</v>
      </c>
      <c r="C3474" s="459" t="s">
        <v>3783</v>
      </c>
      <c r="D3474" s="702" t="s">
        <v>3692</v>
      </c>
      <c r="E3474" s="546" t="s">
        <v>26</v>
      </c>
      <c r="F3474" s="546">
        <v>80</v>
      </c>
      <c r="G3474" s="459" t="s">
        <v>3693</v>
      </c>
      <c r="H3474" s="91" t="s">
        <v>28</v>
      </c>
      <c r="I3474" s="91" t="s">
        <v>41</v>
      </c>
      <c r="J3474" s="120" t="s">
        <v>76</v>
      </c>
      <c r="K3474" s="546"/>
      <c r="L3474" s="546"/>
      <c r="M3474" s="130" t="s">
        <v>32</v>
      </c>
      <c r="N3474" s="130" t="s">
        <v>35</v>
      </c>
      <c r="O3474" s="130">
        <v>24</v>
      </c>
      <c r="P3474" s="130" t="s">
        <v>28</v>
      </c>
    </row>
    <row r="3475" spans="1:16" x14ac:dyDescent="0.2">
      <c r="A3475" s="459" t="s">
        <v>3295</v>
      </c>
      <c r="B3475" s="130" t="s">
        <v>3690</v>
      </c>
      <c r="C3475" s="459" t="s">
        <v>3782</v>
      </c>
      <c r="D3475" s="459" t="s">
        <v>3700</v>
      </c>
      <c r="E3475" s="546" t="s">
        <v>26</v>
      </c>
      <c r="F3475" s="546">
        <v>60</v>
      </c>
      <c r="G3475" s="459" t="s">
        <v>3695</v>
      </c>
      <c r="H3475" s="91" t="s">
        <v>28</v>
      </c>
      <c r="I3475" s="91" t="s">
        <v>41</v>
      </c>
      <c r="J3475" s="120" t="s">
        <v>76</v>
      </c>
      <c r="K3475" s="546"/>
      <c r="L3475" s="546"/>
      <c r="M3475" s="130" t="s">
        <v>69</v>
      </c>
      <c r="N3475" s="130" t="s">
        <v>35</v>
      </c>
      <c r="O3475" s="130">
        <v>12</v>
      </c>
      <c r="P3475" s="130" t="s">
        <v>28</v>
      </c>
    </row>
    <row r="3476" spans="1:16" x14ac:dyDescent="0.2">
      <c r="A3476" s="459" t="s">
        <v>3295</v>
      </c>
      <c r="B3476" s="130" t="s">
        <v>3690</v>
      </c>
      <c r="C3476" s="459" t="s">
        <v>3784</v>
      </c>
      <c r="D3476" s="459" t="s">
        <v>3700</v>
      </c>
      <c r="E3476" s="546" t="s">
        <v>26</v>
      </c>
      <c r="F3476" s="546">
        <v>80</v>
      </c>
      <c r="G3476" s="459" t="s">
        <v>3695</v>
      </c>
      <c r="H3476" s="91" t="s">
        <v>28</v>
      </c>
      <c r="I3476" s="91" t="s">
        <v>41</v>
      </c>
      <c r="J3476" s="120" t="s">
        <v>76</v>
      </c>
      <c r="K3476" s="546"/>
      <c r="L3476" s="546"/>
      <c r="M3476" s="130" t="s">
        <v>69</v>
      </c>
      <c r="N3476" s="130" t="s">
        <v>35</v>
      </c>
      <c r="O3476" s="130">
        <v>12</v>
      </c>
      <c r="P3476" s="130" t="s">
        <v>28</v>
      </c>
    </row>
    <row r="3477" spans="1:16" x14ac:dyDescent="0.2">
      <c r="A3477" s="459" t="s">
        <v>3295</v>
      </c>
      <c r="B3477" s="130" t="s">
        <v>3690</v>
      </c>
      <c r="C3477" s="459" t="s">
        <v>3785</v>
      </c>
      <c r="D3477" s="459" t="s">
        <v>3700</v>
      </c>
      <c r="E3477" s="546" t="s">
        <v>26</v>
      </c>
      <c r="F3477" s="546">
        <v>55</v>
      </c>
      <c r="G3477" s="459" t="s">
        <v>3695</v>
      </c>
      <c r="H3477" s="91" t="s">
        <v>28</v>
      </c>
      <c r="I3477" s="91" t="s">
        <v>41</v>
      </c>
      <c r="J3477" s="120" t="s">
        <v>76</v>
      </c>
      <c r="K3477" s="546"/>
      <c r="L3477" s="546"/>
      <c r="M3477" s="130" t="s">
        <v>69</v>
      </c>
      <c r="N3477" s="130" t="s">
        <v>35</v>
      </c>
      <c r="O3477" s="130">
        <v>12</v>
      </c>
      <c r="P3477" s="130" t="s">
        <v>28</v>
      </c>
    </row>
    <row r="3478" spans="1:16" x14ac:dyDescent="0.2">
      <c r="A3478" s="459" t="s">
        <v>3295</v>
      </c>
      <c r="B3478" s="130" t="s">
        <v>3690</v>
      </c>
      <c r="C3478" s="459" t="s">
        <v>3702</v>
      </c>
      <c r="D3478" s="702" t="s">
        <v>3694</v>
      </c>
      <c r="E3478" s="546" t="s">
        <v>26</v>
      </c>
      <c r="F3478" s="546">
        <v>60</v>
      </c>
      <c r="G3478" s="459" t="s">
        <v>27</v>
      </c>
      <c r="H3478" s="91" t="s">
        <v>28</v>
      </c>
      <c r="I3478" s="91" t="s">
        <v>41</v>
      </c>
      <c r="J3478" s="120" t="s">
        <v>76</v>
      </c>
      <c r="K3478" s="546"/>
      <c r="L3478" s="546"/>
      <c r="M3478" s="130" t="s">
        <v>69</v>
      </c>
      <c r="N3478" s="130" t="s">
        <v>35</v>
      </c>
      <c r="O3478" s="130">
        <v>12</v>
      </c>
      <c r="P3478" s="130" t="s">
        <v>28</v>
      </c>
    </row>
    <row r="3479" spans="1:16" x14ac:dyDescent="0.2">
      <c r="A3479" s="459" t="s">
        <v>3295</v>
      </c>
      <c r="B3479" s="130" t="s">
        <v>3690</v>
      </c>
      <c r="C3479" s="459" t="s">
        <v>3786</v>
      </c>
      <c r="D3479" s="702" t="s">
        <v>3692</v>
      </c>
      <c r="E3479" s="546" t="s">
        <v>26</v>
      </c>
      <c r="F3479" s="546">
        <v>60</v>
      </c>
      <c r="G3479" s="459" t="s">
        <v>3693</v>
      </c>
      <c r="H3479" s="91" t="s">
        <v>28</v>
      </c>
      <c r="I3479" s="91" t="s">
        <v>41</v>
      </c>
      <c r="J3479" s="120" t="s">
        <v>76</v>
      </c>
      <c r="K3479" s="546"/>
      <c r="L3479" s="546"/>
      <c r="M3479" s="130" t="s">
        <v>32</v>
      </c>
      <c r="N3479" s="130" t="s">
        <v>35</v>
      </c>
      <c r="O3479" s="130">
        <v>24</v>
      </c>
      <c r="P3479" s="130" t="s">
        <v>28</v>
      </c>
    </row>
    <row r="3480" spans="1:16" x14ac:dyDescent="0.2">
      <c r="A3480" s="459" t="s">
        <v>3295</v>
      </c>
      <c r="B3480" s="130" t="s">
        <v>3690</v>
      </c>
      <c r="C3480" s="459" t="s">
        <v>3787</v>
      </c>
      <c r="D3480" s="459" t="s">
        <v>3700</v>
      </c>
      <c r="E3480" s="546" t="s">
        <v>26</v>
      </c>
      <c r="F3480" s="546">
        <v>60</v>
      </c>
      <c r="G3480" s="459" t="s">
        <v>3695</v>
      </c>
      <c r="H3480" s="91" t="s">
        <v>28</v>
      </c>
      <c r="I3480" s="91" t="s">
        <v>41</v>
      </c>
      <c r="J3480" s="120" t="s">
        <v>76</v>
      </c>
      <c r="K3480" s="546"/>
      <c r="L3480" s="546"/>
      <c r="M3480" s="130" t="s">
        <v>69</v>
      </c>
      <c r="N3480" s="130" t="s">
        <v>35</v>
      </c>
      <c r="O3480" s="130">
        <v>12</v>
      </c>
      <c r="P3480" s="130" t="s">
        <v>28</v>
      </c>
    </row>
    <row r="3481" spans="1:16" x14ac:dyDescent="0.2">
      <c r="A3481" s="459" t="s">
        <v>3295</v>
      </c>
      <c r="B3481" s="130" t="s">
        <v>3690</v>
      </c>
      <c r="C3481" s="459" t="s">
        <v>3788</v>
      </c>
      <c r="D3481" s="459" t="s">
        <v>3694</v>
      </c>
      <c r="E3481" s="546" t="s">
        <v>26</v>
      </c>
      <c r="F3481" s="546">
        <v>60</v>
      </c>
      <c r="G3481" s="459" t="s">
        <v>3695</v>
      </c>
      <c r="H3481" s="91" t="s">
        <v>28</v>
      </c>
      <c r="I3481" s="91" t="s">
        <v>41</v>
      </c>
      <c r="J3481" s="120" t="s">
        <v>76</v>
      </c>
      <c r="K3481" s="546"/>
      <c r="L3481" s="546"/>
      <c r="M3481" s="130" t="s">
        <v>69</v>
      </c>
      <c r="N3481" s="130" t="s">
        <v>35</v>
      </c>
      <c r="O3481" s="130">
        <v>12</v>
      </c>
      <c r="P3481" s="130" t="s">
        <v>28</v>
      </c>
    </row>
    <row r="3482" spans="1:16" ht="36" x14ac:dyDescent="0.2">
      <c r="A3482" s="459" t="s">
        <v>3295</v>
      </c>
      <c r="B3482" s="130" t="s">
        <v>3690</v>
      </c>
      <c r="C3482" s="459" t="s">
        <v>3789</v>
      </c>
      <c r="D3482" s="459" t="s">
        <v>3700</v>
      </c>
      <c r="E3482" s="546" t="s">
        <v>26</v>
      </c>
      <c r="F3482" s="546">
        <v>80</v>
      </c>
      <c r="G3482" s="459" t="s">
        <v>3695</v>
      </c>
      <c r="H3482" s="91" t="s">
        <v>28</v>
      </c>
      <c r="I3482" s="91" t="s">
        <v>41</v>
      </c>
      <c r="J3482" s="120" t="s">
        <v>28</v>
      </c>
      <c r="K3482" s="91" t="s">
        <v>30</v>
      </c>
      <c r="L3482" s="546" t="s">
        <v>2733</v>
      </c>
      <c r="M3482" s="130" t="s">
        <v>69</v>
      </c>
      <c r="N3482" s="130" t="s">
        <v>35</v>
      </c>
      <c r="O3482" s="130">
        <v>15</v>
      </c>
      <c r="P3482" s="130" t="s">
        <v>28</v>
      </c>
    </row>
    <row r="3483" spans="1:16" x14ac:dyDescent="0.2">
      <c r="A3483" s="459" t="s">
        <v>3295</v>
      </c>
      <c r="B3483" s="130" t="s">
        <v>3690</v>
      </c>
      <c r="C3483" s="459" t="s">
        <v>3790</v>
      </c>
      <c r="D3483" s="459" t="s">
        <v>3700</v>
      </c>
      <c r="E3483" s="546" t="s">
        <v>26</v>
      </c>
      <c r="F3483" s="546">
        <v>55</v>
      </c>
      <c r="G3483" s="459" t="s">
        <v>3695</v>
      </c>
      <c r="H3483" s="91" t="s">
        <v>28</v>
      </c>
      <c r="I3483" s="91" t="s">
        <v>41</v>
      </c>
      <c r="J3483" s="120" t="s">
        <v>76</v>
      </c>
      <c r="K3483" s="546"/>
      <c r="L3483" s="546"/>
      <c r="M3483" s="130" t="s">
        <v>69</v>
      </c>
      <c r="N3483" s="130" t="s">
        <v>35</v>
      </c>
      <c r="O3483" s="130">
        <v>14</v>
      </c>
      <c r="P3483" s="130" t="s">
        <v>28</v>
      </c>
    </row>
    <row r="3484" spans="1:16" x14ac:dyDescent="0.2">
      <c r="A3484" s="459" t="s">
        <v>3295</v>
      </c>
      <c r="B3484" s="130" t="s">
        <v>3690</v>
      </c>
      <c r="C3484" s="459" t="s">
        <v>3791</v>
      </c>
      <c r="D3484" s="459" t="s">
        <v>3694</v>
      </c>
      <c r="E3484" s="546" t="s">
        <v>26</v>
      </c>
      <c r="F3484" s="546">
        <v>55</v>
      </c>
      <c r="G3484" s="459" t="s">
        <v>3695</v>
      </c>
      <c r="H3484" s="91" t="s">
        <v>28</v>
      </c>
      <c r="I3484" s="91" t="s">
        <v>41</v>
      </c>
      <c r="J3484" s="120" t="s">
        <v>76</v>
      </c>
      <c r="K3484" s="546"/>
      <c r="L3484" s="546"/>
      <c r="M3484" s="130" t="s">
        <v>69</v>
      </c>
      <c r="N3484" s="130" t="s">
        <v>35</v>
      </c>
      <c r="O3484" s="130">
        <v>14</v>
      </c>
      <c r="P3484" s="130" t="s">
        <v>28</v>
      </c>
    </row>
    <row r="3485" spans="1:16" x14ac:dyDescent="0.2">
      <c r="A3485" s="459" t="s">
        <v>3295</v>
      </c>
      <c r="B3485" s="130" t="s">
        <v>3690</v>
      </c>
      <c r="C3485" s="459" t="s">
        <v>3792</v>
      </c>
      <c r="D3485" s="459" t="s">
        <v>3700</v>
      </c>
      <c r="E3485" s="546" t="s">
        <v>26</v>
      </c>
      <c r="F3485" s="546">
        <v>80</v>
      </c>
      <c r="G3485" s="459" t="s">
        <v>3695</v>
      </c>
      <c r="H3485" s="91" t="s">
        <v>28</v>
      </c>
      <c r="I3485" s="91" t="s">
        <v>41</v>
      </c>
      <c r="J3485" s="120" t="s">
        <v>76</v>
      </c>
      <c r="K3485" s="546"/>
      <c r="L3485" s="546"/>
      <c r="M3485" s="130" t="s">
        <v>69</v>
      </c>
      <c r="N3485" s="130" t="s">
        <v>35</v>
      </c>
      <c r="O3485" s="130">
        <v>12</v>
      </c>
      <c r="P3485" s="130" t="s">
        <v>28</v>
      </c>
    </row>
    <row r="3486" spans="1:16" x14ac:dyDescent="0.2">
      <c r="A3486" s="459" t="s">
        <v>3295</v>
      </c>
      <c r="B3486" s="130" t="s">
        <v>3690</v>
      </c>
      <c r="C3486" s="459" t="s">
        <v>3793</v>
      </c>
      <c r="D3486" s="459" t="s">
        <v>3700</v>
      </c>
      <c r="E3486" s="546" t="s">
        <v>26</v>
      </c>
      <c r="F3486" s="546">
        <v>60</v>
      </c>
      <c r="G3486" s="459" t="s">
        <v>3695</v>
      </c>
      <c r="H3486" s="91" t="s">
        <v>28</v>
      </c>
      <c r="I3486" s="91" t="s">
        <v>41</v>
      </c>
      <c r="J3486" s="120" t="s">
        <v>76</v>
      </c>
      <c r="K3486" s="546"/>
      <c r="L3486" s="546"/>
      <c r="M3486" s="130" t="s">
        <v>69</v>
      </c>
      <c r="N3486" s="130" t="s">
        <v>35</v>
      </c>
      <c r="O3486" s="130">
        <v>14</v>
      </c>
      <c r="P3486" s="130" t="s">
        <v>28</v>
      </c>
    </row>
    <row r="3487" spans="1:16" x14ac:dyDescent="0.2">
      <c r="A3487" s="459" t="s">
        <v>3295</v>
      </c>
      <c r="B3487" s="130" t="s">
        <v>3690</v>
      </c>
      <c r="C3487" s="459" t="s">
        <v>3794</v>
      </c>
      <c r="D3487" s="459" t="s">
        <v>3700</v>
      </c>
      <c r="E3487" s="546" t="s">
        <v>26</v>
      </c>
      <c r="F3487" s="546">
        <v>80</v>
      </c>
      <c r="G3487" s="459" t="s">
        <v>3695</v>
      </c>
      <c r="H3487" s="91" t="s">
        <v>28</v>
      </c>
      <c r="I3487" s="91" t="s">
        <v>41</v>
      </c>
      <c r="J3487" s="120" t="s">
        <v>76</v>
      </c>
      <c r="K3487" s="546"/>
      <c r="L3487" s="546"/>
      <c r="M3487" s="130" t="s">
        <v>69</v>
      </c>
      <c r="N3487" s="130" t="s">
        <v>35</v>
      </c>
      <c r="O3487" s="130">
        <v>14</v>
      </c>
      <c r="P3487" s="130" t="s">
        <v>28</v>
      </c>
    </row>
    <row r="3488" spans="1:16" x14ac:dyDescent="0.2">
      <c r="A3488" s="459" t="s">
        <v>3295</v>
      </c>
      <c r="B3488" s="130" t="s">
        <v>3690</v>
      </c>
      <c r="C3488" s="459" t="s">
        <v>3795</v>
      </c>
      <c r="D3488" s="459" t="s">
        <v>3700</v>
      </c>
      <c r="E3488" s="546" t="s">
        <v>26</v>
      </c>
      <c r="F3488" s="546">
        <v>55</v>
      </c>
      <c r="G3488" s="459" t="s">
        <v>3695</v>
      </c>
      <c r="H3488" s="91" t="s">
        <v>28</v>
      </c>
      <c r="I3488" s="91" t="s">
        <v>41</v>
      </c>
      <c r="J3488" s="120" t="s">
        <v>76</v>
      </c>
      <c r="K3488" s="546"/>
      <c r="L3488" s="546"/>
      <c r="M3488" s="130" t="s">
        <v>69</v>
      </c>
      <c r="N3488" s="130" t="s">
        <v>35</v>
      </c>
      <c r="O3488" s="130">
        <v>12</v>
      </c>
      <c r="P3488" s="130" t="s">
        <v>28</v>
      </c>
    </row>
    <row r="3489" spans="1:16" x14ac:dyDescent="0.2">
      <c r="A3489" s="459" t="s">
        <v>3295</v>
      </c>
      <c r="B3489" s="130" t="s">
        <v>3690</v>
      </c>
      <c r="C3489" s="459" t="s">
        <v>3790</v>
      </c>
      <c r="D3489" s="702" t="s">
        <v>3692</v>
      </c>
      <c r="E3489" s="546" t="s">
        <v>26</v>
      </c>
      <c r="F3489" s="546">
        <v>60</v>
      </c>
      <c r="G3489" s="459" t="s">
        <v>3693</v>
      </c>
      <c r="H3489" s="91" t="s">
        <v>28</v>
      </c>
      <c r="I3489" s="91" t="s">
        <v>41</v>
      </c>
      <c r="J3489" s="120" t="s">
        <v>76</v>
      </c>
      <c r="K3489" s="546"/>
      <c r="L3489" s="546"/>
      <c r="M3489" s="130" t="s">
        <v>32</v>
      </c>
      <c r="N3489" s="130" t="s">
        <v>35</v>
      </c>
      <c r="O3489" s="130">
        <v>24</v>
      </c>
      <c r="P3489" s="130" t="s">
        <v>28</v>
      </c>
    </row>
    <row r="3490" spans="1:16" x14ac:dyDescent="0.2">
      <c r="A3490" s="459" t="s">
        <v>3295</v>
      </c>
      <c r="B3490" s="130" t="s">
        <v>3690</v>
      </c>
      <c r="C3490" s="459" t="s">
        <v>3791</v>
      </c>
      <c r="D3490" s="702" t="s">
        <v>3692</v>
      </c>
      <c r="E3490" s="546" t="s">
        <v>26</v>
      </c>
      <c r="F3490" s="546">
        <v>60</v>
      </c>
      <c r="G3490" s="459" t="s">
        <v>3693</v>
      </c>
      <c r="H3490" s="91" t="s">
        <v>28</v>
      </c>
      <c r="I3490" s="91" t="s">
        <v>41</v>
      </c>
      <c r="J3490" s="120" t="s">
        <v>76</v>
      </c>
      <c r="K3490" s="546"/>
      <c r="L3490" s="546"/>
      <c r="M3490" s="130" t="s">
        <v>32</v>
      </c>
      <c r="N3490" s="130" t="s">
        <v>35</v>
      </c>
      <c r="O3490" s="130">
        <v>24</v>
      </c>
      <c r="P3490" s="130" t="s">
        <v>28</v>
      </c>
    </row>
    <row r="3491" spans="1:16" x14ac:dyDescent="0.2">
      <c r="A3491" s="459" t="s">
        <v>3295</v>
      </c>
      <c r="B3491" s="130" t="s">
        <v>3690</v>
      </c>
      <c r="C3491" s="459" t="s">
        <v>3796</v>
      </c>
      <c r="D3491" s="459" t="s">
        <v>3763</v>
      </c>
      <c r="E3491" s="546" t="s">
        <v>26</v>
      </c>
      <c r="F3491" s="546">
        <v>60</v>
      </c>
      <c r="G3491" s="459" t="s">
        <v>3695</v>
      </c>
      <c r="H3491" s="91" t="s">
        <v>28</v>
      </c>
      <c r="I3491" s="91" t="s">
        <v>41</v>
      </c>
      <c r="J3491" s="120" t="s">
        <v>76</v>
      </c>
      <c r="K3491" s="546"/>
      <c r="L3491" s="546"/>
      <c r="M3491" s="130" t="s">
        <v>69</v>
      </c>
      <c r="N3491" s="130" t="s">
        <v>35</v>
      </c>
      <c r="O3491" s="130">
        <v>14</v>
      </c>
      <c r="P3491" s="130" t="s">
        <v>28</v>
      </c>
    </row>
    <row r="3492" spans="1:16" x14ac:dyDescent="0.2">
      <c r="A3492" s="459" t="s">
        <v>3295</v>
      </c>
      <c r="B3492" s="130" t="s">
        <v>3690</v>
      </c>
      <c r="C3492" s="459" t="s">
        <v>3797</v>
      </c>
      <c r="D3492" s="702" t="s">
        <v>3694</v>
      </c>
      <c r="E3492" s="546" t="s">
        <v>26</v>
      </c>
      <c r="F3492" s="546">
        <v>60</v>
      </c>
      <c r="G3492" s="459" t="s">
        <v>27</v>
      </c>
      <c r="H3492" s="91" t="s">
        <v>28</v>
      </c>
      <c r="I3492" s="91" t="s">
        <v>41</v>
      </c>
      <c r="J3492" s="120" t="s">
        <v>76</v>
      </c>
      <c r="K3492" s="546"/>
      <c r="L3492" s="546"/>
      <c r="M3492" s="130" t="s">
        <v>69</v>
      </c>
      <c r="N3492" s="130" t="s">
        <v>35</v>
      </c>
      <c r="O3492" s="130">
        <v>12</v>
      </c>
      <c r="P3492" s="130" t="s">
        <v>28</v>
      </c>
    </row>
    <row r="3493" spans="1:16" x14ac:dyDescent="0.2">
      <c r="A3493" s="459" t="s">
        <v>3295</v>
      </c>
      <c r="B3493" s="130" t="s">
        <v>3690</v>
      </c>
      <c r="C3493" s="459" t="s">
        <v>3798</v>
      </c>
      <c r="D3493" s="702" t="s">
        <v>3694</v>
      </c>
      <c r="E3493" s="546" t="s">
        <v>26</v>
      </c>
      <c r="F3493" s="546">
        <v>80</v>
      </c>
      <c r="G3493" s="459" t="s">
        <v>27</v>
      </c>
      <c r="H3493" s="91" t="s">
        <v>28</v>
      </c>
      <c r="I3493" s="91" t="s">
        <v>41</v>
      </c>
      <c r="J3493" s="120" t="s">
        <v>76</v>
      </c>
      <c r="K3493" s="546"/>
      <c r="L3493" s="546"/>
      <c r="M3493" s="130" t="s">
        <v>69</v>
      </c>
      <c r="N3493" s="130" t="s">
        <v>35</v>
      </c>
      <c r="O3493" s="130">
        <v>12</v>
      </c>
      <c r="P3493" s="130" t="s">
        <v>28</v>
      </c>
    </row>
    <row r="3494" spans="1:16" x14ac:dyDescent="0.2">
      <c r="A3494" s="459" t="s">
        <v>3295</v>
      </c>
      <c r="B3494" s="130" t="s">
        <v>3690</v>
      </c>
      <c r="C3494" s="459" t="s">
        <v>3799</v>
      </c>
      <c r="D3494" s="702" t="s">
        <v>3694</v>
      </c>
      <c r="E3494" s="546" t="s">
        <v>26</v>
      </c>
      <c r="F3494" s="546">
        <v>55</v>
      </c>
      <c r="G3494" s="459" t="s">
        <v>27</v>
      </c>
      <c r="H3494" s="91" t="s">
        <v>28</v>
      </c>
      <c r="I3494" s="91" t="s">
        <v>41</v>
      </c>
      <c r="J3494" s="120" t="s">
        <v>76</v>
      </c>
      <c r="K3494" s="546"/>
      <c r="L3494" s="546"/>
      <c r="M3494" s="130" t="s">
        <v>69</v>
      </c>
      <c r="N3494" s="130" t="s">
        <v>35</v>
      </c>
      <c r="O3494" s="130">
        <v>14</v>
      </c>
      <c r="P3494" s="130" t="s">
        <v>28</v>
      </c>
    </row>
    <row r="3495" spans="1:16" x14ac:dyDescent="0.2">
      <c r="A3495" s="459" t="s">
        <v>3295</v>
      </c>
      <c r="B3495" s="130" t="s">
        <v>3690</v>
      </c>
      <c r="C3495" s="459" t="s">
        <v>3800</v>
      </c>
      <c r="D3495" s="459" t="s">
        <v>3700</v>
      </c>
      <c r="E3495" s="546" t="s">
        <v>26</v>
      </c>
      <c r="F3495" s="546">
        <v>55</v>
      </c>
      <c r="G3495" s="459" t="s">
        <v>3695</v>
      </c>
      <c r="H3495" s="91" t="s">
        <v>28</v>
      </c>
      <c r="I3495" s="91" t="s">
        <v>41</v>
      </c>
      <c r="J3495" s="120" t="s">
        <v>76</v>
      </c>
      <c r="K3495" s="546"/>
      <c r="L3495" s="546"/>
      <c r="M3495" s="130" t="s">
        <v>69</v>
      </c>
      <c r="N3495" s="130" t="s">
        <v>35</v>
      </c>
      <c r="O3495" s="130">
        <v>16</v>
      </c>
      <c r="P3495" s="130" t="s">
        <v>28</v>
      </c>
    </row>
    <row r="3496" spans="1:16" x14ac:dyDescent="0.2">
      <c r="A3496" s="459" t="s">
        <v>3295</v>
      </c>
      <c r="B3496" s="130" t="s">
        <v>3690</v>
      </c>
      <c r="C3496" s="459" t="s">
        <v>3801</v>
      </c>
      <c r="D3496" s="459" t="s">
        <v>3700</v>
      </c>
      <c r="E3496" s="546" t="s">
        <v>26</v>
      </c>
      <c r="F3496" s="546">
        <v>80</v>
      </c>
      <c r="G3496" s="459" t="s">
        <v>3695</v>
      </c>
      <c r="H3496" s="91" t="s">
        <v>28</v>
      </c>
      <c r="I3496" s="91" t="s">
        <v>41</v>
      </c>
      <c r="J3496" s="120" t="s">
        <v>76</v>
      </c>
      <c r="K3496" s="546"/>
      <c r="L3496" s="546"/>
      <c r="M3496" s="130" t="s">
        <v>69</v>
      </c>
      <c r="N3496" s="130" t="s">
        <v>35</v>
      </c>
      <c r="O3496" s="130">
        <v>14</v>
      </c>
      <c r="P3496" s="130" t="s">
        <v>28</v>
      </c>
    </row>
    <row r="3497" spans="1:16" ht="36" x14ac:dyDescent="0.2">
      <c r="A3497" s="459" t="s">
        <v>3295</v>
      </c>
      <c r="B3497" s="130" t="s">
        <v>3690</v>
      </c>
      <c r="C3497" s="459" t="s">
        <v>3802</v>
      </c>
      <c r="D3497" s="459" t="s">
        <v>3700</v>
      </c>
      <c r="E3497" s="546" t="s">
        <v>26</v>
      </c>
      <c r="F3497" s="546">
        <v>60</v>
      </c>
      <c r="G3497" s="459" t="s">
        <v>3695</v>
      </c>
      <c r="H3497" s="91" t="s">
        <v>28</v>
      </c>
      <c r="I3497" s="91" t="s">
        <v>41</v>
      </c>
      <c r="J3497" s="120" t="s">
        <v>28</v>
      </c>
      <c r="K3497" s="91" t="s">
        <v>30</v>
      </c>
      <c r="L3497" s="546" t="s">
        <v>2733</v>
      </c>
      <c r="M3497" s="130" t="s">
        <v>69</v>
      </c>
      <c r="N3497" s="130" t="s">
        <v>35</v>
      </c>
      <c r="O3497" s="130">
        <v>14</v>
      </c>
      <c r="P3497" s="130" t="s">
        <v>28</v>
      </c>
    </row>
    <row r="3498" spans="1:16" x14ac:dyDescent="0.2">
      <c r="A3498" s="459" t="s">
        <v>3295</v>
      </c>
      <c r="B3498" s="130" t="s">
        <v>3690</v>
      </c>
      <c r="C3498" s="459" t="s">
        <v>3803</v>
      </c>
      <c r="D3498" s="459" t="s">
        <v>3694</v>
      </c>
      <c r="E3498" s="546" t="s">
        <v>26</v>
      </c>
      <c r="F3498" s="546">
        <v>80</v>
      </c>
      <c r="G3498" s="459" t="s">
        <v>3695</v>
      </c>
      <c r="H3498" s="91" t="s">
        <v>28</v>
      </c>
      <c r="I3498" s="91" t="s">
        <v>41</v>
      </c>
      <c r="J3498" s="120" t="s">
        <v>76</v>
      </c>
      <c r="K3498" s="546"/>
      <c r="L3498" s="546"/>
      <c r="M3498" s="130" t="s">
        <v>69</v>
      </c>
      <c r="N3498" s="130" t="s">
        <v>35</v>
      </c>
      <c r="O3498" s="130">
        <v>14</v>
      </c>
      <c r="P3498" s="130" t="s">
        <v>28</v>
      </c>
    </row>
    <row r="3499" spans="1:16" x14ac:dyDescent="0.2">
      <c r="A3499" s="459" t="s">
        <v>3295</v>
      </c>
      <c r="B3499" s="130" t="s">
        <v>3690</v>
      </c>
      <c r="C3499" s="459" t="s">
        <v>3804</v>
      </c>
      <c r="D3499" s="459" t="s">
        <v>3700</v>
      </c>
      <c r="E3499" s="546" t="s">
        <v>26</v>
      </c>
      <c r="F3499" s="546">
        <v>60</v>
      </c>
      <c r="G3499" s="459" t="s">
        <v>3695</v>
      </c>
      <c r="H3499" s="91" t="s">
        <v>28</v>
      </c>
      <c r="I3499" s="91" t="s">
        <v>41</v>
      </c>
      <c r="J3499" s="120" t="s">
        <v>76</v>
      </c>
      <c r="K3499" s="546"/>
      <c r="L3499" s="546"/>
      <c r="M3499" s="130" t="s">
        <v>69</v>
      </c>
      <c r="N3499" s="130" t="s">
        <v>35</v>
      </c>
      <c r="O3499" s="130">
        <v>14</v>
      </c>
      <c r="P3499" s="130" t="s">
        <v>28</v>
      </c>
    </row>
    <row r="3500" spans="1:16" x14ac:dyDescent="0.2">
      <c r="A3500" s="459" t="s">
        <v>3295</v>
      </c>
      <c r="B3500" s="130" t="s">
        <v>3690</v>
      </c>
      <c r="C3500" s="459" t="s">
        <v>3805</v>
      </c>
      <c r="D3500" s="459" t="s">
        <v>3700</v>
      </c>
      <c r="E3500" s="546" t="s">
        <v>26</v>
      </c>
      <c r="F3500" s="546">
        <v>55</v>
      </c>
      <c r="G3500" s="459" t="s">
        <v>3695</v>
      </c>
      <c r="H3500" s="91" t="s">
        <v>28</v>
      </c>
      <c r="I3500" s="91" t="s">
        <v>41</v>
      </c>
      <c r="J3500" s="120" t="s">
        <v>76</v>
      </c>
      <c r="K3500" s="546"/>
      <c r="L3500" s="546"/>
      <c r="M3500" s="130" t="s">
        <v>69</v>
      </c>
      <c r="N3500" s="130" t="s">
        <v>35</v>
      </c>
      <c r="O3500" s="130">
        <v>16</v>
      </c>
      <c r="P3500" s="130" t="s">
        <v>28</v>
      </c>
    </row>
    <row r="3501" spans="1:16" x14ac:dyDescent="0.2">
      <c r="A3501" s="459" t="s">
        <v>3295</v>
      </c>
      <c r="B3501" s="130" t="s">
        <v>3690</v>
      </c>
      <c r="C3501" s="459" t="s">
        <v>3806</v>
      </c>
      <c r="D3501" s="459" t="s">
        <v>3694</v>
      </c>
      <c r="E3501" s="546" t="s">
        <v>26</v>
      </c>
      <c r="F3501" s="546">
        <v>55</v>
      </c>
      <c r="G3501" s="459" t="s">
        <v>3695</v>
      </c>
      <c r="H3501" s="91" t="s">
        <v>28</v>
      </c>
      <c r="I3501" s="91" t="s">
        <v>41</v>
      </c>
      <c r="J3501" s="120" t="s">
        <v>76</v>
      </c>
      <c r="K3501" s="546"/>
      <c r="L3501" s="546"/>
      <c r="M3501" s="130" t="s">
        <v>69</v>
      </c>
      <c r="N3501" s="130" t="s">
        <v>35</v>
      </c>
      <c r="O3501" s="130">
        <v>14</v>
      </c>
      <c r="P3501" s="130" t="s">
        <v>28</v>
      </c>
    </row>
    <row r="3502" spans="1:16" x14ac:dyDescent="0.2">
      <c r="A3502" s="459" t="s">
        <v>3295</v>
      </c>
      <c r="B3502" s="130" t="s">
        <v>3690</v>
      </c>
      <c r="C3502" s="459" t="s">
        <v>3807</v>
      </c>
      <c r="D3502" s="459" t="s">
        <v>3694</v>
      </c>
      <c r="E3502" s="546" t="s">
        <v>26</v>
      </c>
      <c r="F3502" s="546">
        <v>60</v>
      </c>
      <c r="G3502" s="459" t="s">
        <v>27</v>
      </c>
      <c r="H3502" s="91" t="s">
        <v>28</v>
      </c>
      <c r="I3502" s="91" t="s">
        <v>41</v>
      </c>
      <c r="J3502" s="120" t="s">
        <v>76</v>
      </c>
      <c r="K3502" s="546"/>
      <c r="L3502" s="546"/>
      <c r="M3502" s="130" t="s">
        <v>69</v>
      </c>
      <c r="N3502" s="130" t="s">
        <v>35</v>
      </c>
      <c r="O3502" s="130">
        <v>14</v>
      </c>
      <c r="P3502" s="130" t="s">
        <v>28</v>
      </c>
    </row>
    <row r="3503" spans="1:16" x14ac:dyDescent="0.2">
      <c r="A3503" s="459" t="s">
        <v>3295</v>
      </c>
      <c r="B3503" s="130" t="s">
        <v>3690</v>
      </c>
      <c r="C3503" s="459" t="s">
        <v>3808</v>
      </c>
      <c r="D3503" s="459" t="s">
        <v>3700</v>
      </c>
      <c r="E3503" s="546" t="s">
        <v>26</v>
      </c>
      <c r="F3503" s="546">
        <v>60</v>
      </c>
      <c r="G3503" s="459" t="s">
        <v>3695</v>
      </c>
      <c r="H3503" s="91" t="s">
        <v>28</v>
      </c>
      <c r="I3503" s="91" t="s">
        <v>41</v>
      </c>
      <c r="J3503" s="120" t="s">
        <v>76</v>
      </c>
      <c r="K3503" s="546"/>
      <c r="L3503" s="546"/>
      <c r="M3503" s="130" t="s">
        <v>69</v>
      </c>
      <c r="N3503" s="130" t="s">
        <v>35</v>
      </c>
      <c r="O3503" s="130">
        <v>15</v>
      </c>
      <c r="P3503" s="130" t="s">
        <v>28</v>
      </c>
    </row>
    <row r="3504" spans="1:16" ht="36" x14ac:dyDescent="0.2">
      <c r="A3504" s="459" t="s">
        <v>3295</v>
      </c>
      <c r="B3504" s="130" t="s">
        <v>3690</v>
      </c>
      <c r="C3504" s="459" t="s">
        <v>3809</v>
      </c>
      <c r="D3504" s="459" t="s">
        <v>3700</v>
      </c>
      <c r="E3504" s="546" t="s">
        <v>26</v>
      </c>
      <c r="F3504" s="546">
        <v>60</v>
      </c>
      <c r="G3504" s="459" t="s">
        <v>3695</v>
      </c>
      <c r="H3504" s="91" t="s">
        <v>28</v>
      </c>
      <c r="I3504" s="91" t="s">
        <v>41</v>
      </c>
      <c r="J3504" s="120" t="s">
        <v>28</v>
      </c>
      <c r="K3504" s="91" t="s">
        <v>30</v>
      </c>
      <c r="L3504" s="546" t="s">
        <v>2733</v>
      </c>
      <c r="M3504" s="130" t="s">
        <v>69</v>
      </c>
      <c r="N3504" s="130" t="s">
        <v>35</v>
      </c>
      <c r="O3504" s="130">
        <v>15</v>
      </c>
      <c r="P3504" s="130" t="s">
        <v>28</v>
      </c>
    </row>
    <row r="3505" spans="1:16" x14ac:dyDescent="0.2">
      <c r="A3505" s="459" t="s">
        <v>3295</v>
      </c>
      <c r="B3505" s="130" t="s">
        <v>3690</v>
      </c>
      <c r="C3505" s="703" t="s">
        <v>3708</v>
      </c>
      <c r="D3505" s="546" t="s">
        <v>3694</v>
      </c>
      <c r="E3505" s="546" t="s">
        <v>26</v>
      </c>
      <c r="F3505" s="546">
        <v>60</v>
      </c>
      <c r="G3505" s="459" t="s">
        <v>3695</v>
      </c>
      <c r="H3505" s="91" t="s">
        <v>28</v>
      </c>
      <c r="I3505" s="91" t="s">
        <v>41</v>
      </c>
      <c r="J3505" s="120" t="s">
        <v>76</v>
      </c>
      <c r="K3505" s="546"/>
      <c r="L3505" s="546"/>
      <c r="M3505" s="130" t="s">
        <v>69</v>
      </c>
      <c r="N3505" s="130" t="s">
        <v>35</v>
      </c>
      <c r="O3505" s="130">
        <v>16</v>
      </c>
      <c r="P3505" s="130" t="s">
        <v>28</v>
      </c>
    </row>
    <row r="3506" spans="1:16" x14ac:dyDescent="0.2">
      <c r="A3506" s="459" t="s">
        <v>3295</v>
      </c>
      <c r="B3506" s="130" t="s">
        <v>3690</v>
      </c>
      <c r="C3506" s="703" t="s">
        <v>3707</v>
      </c>
      <c r="D3506" s="546" t="s">
        <v>3694</v>
      </c>
      <c r="E3506" s="546" t="s">
        <v>26</v>
      </c>
      <c r="F3506" s="546">
        <v>80</v>
      </c>
      <c r="G3506" s="459" t="s">
        <v>3695</v>
      </c>
      <c r="H3506" s="91" t="s">
        <v>28</v>
      </c>
      <c r="I3506" s="91" t="s">
        <v>41</v>
      </c>
      <c r="J3506" s="120" t="s">
        <v>76</v>
      </c>
      <c r="K3506" s="546"/>
      <c r="L3506" s="546"/>
      <c r="M3506" s="130" t="s">
        <v>69</v>
      </c>
      <c r="N3506" s="130" t="s">
        <v>35</v>
      </c>
      <c r="O3506" s="130">
        <v>14</v>
      </c>
      <c r="P3506" s="130" t="s">
        <v>28</v>
      </c>
    </row>
    <row r="3507" spans="1:16" x14ac:dyDescent="0.2">
      <c r="A3507" s="459" t="s">
        <v>3295</v>
      </c>
      <c r="B3507" s="130" t="s">
        <v>3690</v>
      </c>
      <c r="C3507" s="703" t="s">
        <v>3810</v>
      </c>
      <c r="D3507" s="546" t="s">
        <v>3694</v>
      </c>
      <c r="E3507" s="546" t="s">
        <v>26</v>
      </c>
      <c r="F3507" s="546">
        <v>55</v>
      </c>
      <c r="G3507" s="459" t="s">
        <v>3695</v>
      </c>
      <c r="H3507" s="91" t="s">
        <v>28</v>
      </c>
      <c r="I3507" s="91" t="s">
        <v>41</v>
      </c>
      <c r="J3507" s="120" t="s">
        <v>76</v>
      </c>
      <c r="K3507" s="546"/>
      <c r="L3507" s="546"/>
      <c r="M3507" s="130" t="s">
        <v>69</v>
      </c>
      <c r="N3507" s="130" t="s">
        <v>35</v>
      </c>
      <c r="O3507" s="130">
        <v>16</v>
      </c>
      <c r="P3507" s="130" t="s">
        <v>28</v>
      </c>
    </row>
    <row r="3508" spans="1:16" x14ac:dyDescent="0.2">
      <c r="A3508" s="459" t="s">
        <v>3295</v>
      </c>
      <c r="B3508" s="130" t="s">
        <v>3690</v>
      </c>
      <c r="C3508" s="703" t="s">
        <v>3810</v>
      </c>
      <c r="D3508" s="546" t="s">
        <v>3694</v>
      </c>
      <c r="E3508" s="546" t="s">
        <v>26</v>
      </c>
      <c r="F3508" s="546">
        <v>55</v>
      </c>
      <c r="G3508" s="459" t="s">
        <v>3695</v>
      </c>
      <c r="H3508" s="91" t="s">
        <v>28</v>
      </c>
      <c r="I3508" s="91" t="s">
        <v>41</v>
      </c>
      <c r="J3508" s="120" t="s">
        <v>76</v>
      </c>
      <c r="K3508" s="546"/>
      <c r="L3508" s="546"/>
      <c r="M3508" s="130" t="s">
        <v>69</v>
      </c>
      <c r="N3508" s="130" t="s">
        <v>35</v>
      </c>
      <c r="O3508" s="130">
        <v>16</v>
      </c>
      <c r="P3508" s="130" t="s">
        <v>28</v>
      </c>
    </row>
    <row r="3509" spans="1:16" x14ac:dyDescent="0.2">
      <c r="A3509" s="459" t="s">
        <v>3295</v>
      </c>
      <c r="B3509" s="130" t="s">
        <v>3690</v>
      </c>
      <c r="C3509" s="703" t="s">
        <v>3811</v>
      </c>
      <c r="D3509" s="546" t="s">
        <v>3694</v>
      </c>
      <c r="E3509" s="546" t="s">
        <v>26</v>
      </c>
      <c r="F3509" s="546">
        <v>80</v>
      </c>
      <c r="G3509" s="459" t="s">
        <v>3695</v>
      </c>
      <c r="H3509" s="91" t="s">
        <v>28</v>
      </c>
      <c r="I3509" s="91" t="s">
        <v>41</v>
      </c>
      <c r="J3509" s="120" t="s">
        <v>76</v>
      </c>
      <c r="K3509" s="546"/>
      <c r="L3509" s="546"/>
      <c r="M3509" s="130" t="s">
        <v>69</v>
      </c>
      <c r="N3509" s="130" t="s">
        <v>35</v>
      </c>
      <c r="O3509" s="130">
        <v>16</v>
      </c>
      <c r="P3509" s="130" t="s">
        <v>28</v>
      </c>
    </row>
    <row r="3510" spans="1:16" x14ac:dyDescent="0.2">
      <c r="A3510" s="459" t="s">
        <v>3295</v>
      </c>
      <c r="B3510" s="130" t="s">
        <v>3690</v>
      </c>
      <c r="C3510" s="703" t="s">
        <v>3812</v>
      </c>
      <c r="D3510" s="546" t="s">
        <v>3694</v>
      </c>
      <c r="E3510" s="546" t="s">
        <v>26</v>
      </c>
      <c r="F3510" s="546">
        <v>60</v>
      </c>
      <c r="G3510" s="459" t="s">
        <v>3695</v>
      </c>
      <c r="H3510" s="91" t="s">
        <v>28</v>
      </c>
      <c r="I3510" s="91" t="s">
        <v>41</v>
      </c>
      <c r="J3510" s="120" t="s">
        <v>76</v>
      </c>
      <c r="K3510" s="546"/>
      <c r="L3510" s="546"/>
      <c r="M3510" s="130" t="s">
        <v>69</v>
      </c>
      <c r="N3510" s="130" t="s">
        <v>35</v>
      </c>
      <c r="O3510" s="130">
        <v>16</v>
      </c>
      <c r="P3510" s="130" t="s">
        <v>28</v>
      </c>
    </row>
    <row r="3511" spans="1:16" x14ac:dyDescent="0.2">
      <c r="A3511" s="459" t="s">
        <v>3295</v>
      </c>
      <c r="B3511" s="130" t="s">
        <v>3690</v>
      </c>
      <c r="C3511" s="703" t="s">
        <v>3813</v>
      </c>
      <c r="D3511" s="546" t="s">
        <v>3694</v>
      </c>
      <c r="E3511" s="546" t="s">
        <v>26</v>
      </c>
      <c r="F3511" s="546">
        <v>80</v>
      </c>
      <c r="G3511" s="459" t="s">
        <v>3695</v>
      </c>
      <c r="H3511" s="91" t="s">
        <v>28</v>
      </c>
      <c r="I3511" s="91" t="s">
        <v>41</v>
      </c>
      <c r="J3511" s="120" t="s">
        <v>76</v>
      </c>
      <c r="K3511" s="546"/>
      <c r="L3511" s="546"/>
      <c r="M3511" s="130" t="s">
        <v>69</v>
      </c>
      <c r="N3511" s="130" t="s">
        <v>35</v>
      </c>
      <c r="O3511" s="130">
        <v>14</v>
      </c>
      <c r="P3511" s="130" t="s">
        <v>28</v>
      </c>
    </row>
    <row r="3512" spans="1:16" x14ac:dyDescent="0.2">
      <c r="A3512" s="459" t="s">
        <v>3295</v>
      </c>
      <c r="B3512" s="130" t="s">
        <v>3690</v>
      </c>
      <c r="C3512" s="703" t="s">
        <v>3808</v>
      </c>
      <c r="D3512" s="546" t="s">
        <v>3694</v>
      </c>
      <c r="E3512" s="546" t="s">
        <v>26</v>
      </c>
      <c r="F3512" s="546">
        <v>60</v>
      </c>
      <c r="G3512" s="459" t="s">
        <v>3695</v>
      </c>
      <c r="H3512" s="91" t="s">
        <v>28</v>
      </c>
      <c r="I3512" s="91" t="s">
        <v>41</v>
      </c>
      <c r="J3512" s="120" t="s">
        <v>76</v>
      </c>
      <c r="K3512" s="546"/>
      <c r="L3512" s="546"/>
      <c r="M3512" s="130" t="s">
        <v>69</v>
      </c>
      <c r="N3512" s="130" t="s">
        <v>35</v>
      </c>
      <c r="O3512" s="130">
        <v>14</v>
      </c>
      <c r="P3512" s="130" t="s">
        <v>28</v>
      </c>
    </row>
    <row r="3513" spans="1:16" x14ac:dyDescent="0.2">
      <c r="A3513" s="459" t="s">
        <v>3295</v>
      </c>
      <c r="B3513" s="130" t="s">
        <v>3690</v>
      </c>
      <c r="C3513" s="703" t="s">
        <v>3814</v>
      </c>
      <c r="D3513" s="546" t="s">
        <v>3694</v>
      </c>
      <c r="E3513" s="546" t="s">
        <v>26</v>
      </c>
      <c r="F3513" s="546">
        <v>55</v>
      </c>
      <c r="G3513" s="459" t="s">
        <v>3695</v>
      </c>
      <c r="H3513" s="91" t="s">
        <v>28</v>
      </c>
      <c r="I3513" s="91" t="s">
        <v>41</v>
      </c>
      <c r="J3513" s="120" t="s">
        <v>76</v>
      </c>
      <c r="K3513" s="546"/>
      <c r="L3513" s="546"/>
      <c r="M3513" s="130" t="s">
        <v>69</v>
      </c>
      <c r="N3513" s="130" t="s">
        <v>35</v>
      </c>
      <c r="O3513" s="130">
        <v>14</v>
      </c>
      <c r="P3513" s="130" t="s">
        <v>28</v>
      </c>
    </row>
    <row r="3514" spans="1:16" x14ac:dyDescent="0.2">
      <c r="A3514" s="459" t="s">
        <v>3295</v>
      </c>
      <c r="B3514" s="130" t="s">
        <v>3690</v>
      </c>
      <c r="C3514" s="703" t="s">
        <v>3815</v>
      </c>
      <c r="D3514" s="546" t="s">
        <v>3694</v>
      </c>
      <c r="E3514" s="546" t="s">
        <v>26</v>
      </c>
      <c r="F3514" s="546">
        <v>60</v>
      </c>
      <c r="G3514" s="459" t="s">
        <v>3695</v>
      </c>
      <c r="H3514" s="91" t="s">
        <v>28</v>
      </c>
      <c r="I3514" s="91" t="s">
        <v>41</v>
      </c>
      <c r="J3514" s="120" t="s">
        <v>76</v>
      </c>
      <c r="K3514" s="546"/>
      <c r="L3514" s="546"/>
      <c r="M3514" s="130" t="s">
        <v>69</v>
      </c>
      <c r="N3514" s="130" t="s">
        <v>35</v>
      </c>
      <c r="O3514" s="130">
        <v>14</v>
      </c>
      <c r="P3514" s="130" t="s">
        <v>28</v>
      </c>
    </row>
    <row r="3515" spans="1:16" x14ac:dyDescent="0.2">
      <c r="A3515" s="459" t="s">
        <v>3295</v>
      </c>
      <c r="B3515" s="130" t="s">
        <v>3690</v>
      </c>
      <c r="C3515" s="703" t="s">
        <v>3816</v>
      </c>
      <c r="D3515" s="546" t="s">
        <v>3694</v>
      </c>
      <c r="E3515" s="546" t="s">
        <v>26</v>
      </c>
      <c r="F3515" s="546">
        <v>60</v>
      </c>
      <c r="G3515" s="459" t="s">
        <v>3695</v>
      </c>
      <c r="H3515" s="91" t="s">
        <v>28</v>
      </c>
      <c r="I3515" s="91" t="s">
        <v>41</v>
      </c>
      <c r="J3515" s="120" t="s">
        <v>76</v>
      </c>
      <c r="K3515" s="546"/>
      <c r="L3515" s="546"/>
      <c r="M3515" s="130" t="s">
        <v>69</v>
      </c>
      <c r="N3515" s="130" t="s">
        <v>35</v>
      </c>
      <c r="O3515" s="130">
        <v>14</v>
      </c>
      <c r="P3515" s="130" t="s">
        <v>28</v>
      </c>
    </row>
    <row r="3516" spans="1:16" x14ac:dyDescent="0.2">
      <c r="A3516" s="459" t="s">
        <v>3295</v>
      </c>
      <c r="B3516" s="130" t="s">
        <v>3690</v>
      </c>
      <c r="C3516" s="703" t="s">
        <v>3817</v>
      </c>
      <c r="D3516" s="546" t="s">
        <v>3694</v>
      </c>
      <c r="E3516" s="546" t="s">
        <v>26</v>
      </c>
      <c r="F3516" s="546">
        <v>60</v>
      </c>
      <c r="G3516" s="459" t="s">
        <v>3695</v>
      </c>
      <c r="H3516" s="91" t="s">
        <v>28</v>
      </c>
      <c r="I3516" s="91" t="s">
        <v>41</v>
      </c>
      <c r="J3516" s="120" t="s">
        <v>76</v>
      </c>
      <c r="K3516" s="546"/>
      <c r="L3516" s="546"/>
      <c r="M3516" s="130" t="s">
        <v>69</v>
      </c>
      <c r="N3516" s="130" t="s">
        <v>35</v>
      </c>
      <c r="O3516" s="130">
        <v>14</v>
      </c>
      <c r="P3516" s="130" t="s">
        <v>28</v>
      </c>
    </row>
    <row r="3517" spans="1:16" x14ac:dyDescent="0.2">
      <c r="A3517" s="459" t="s">
        <v>3295</v>
      </c>
      <c r="B3517" s="130" t="s">
        <v>3690</v>
      </c>
      <c r="C3517" s="703" t="s">
        <v>3818</v>
      </c>
      <c r="D3517" s="546" t="s">
        <v>3694</v>
      </c>
      <c r="E3517" s="546" t="s">
        <v>26</v>
      </c>
      <c r="F3517" s="546">
        <v>60</v>
      </c>
      <c r="G3517" s="459" t="s">
        <v>3695</v>
      </c>
      <c r="H3517" s="91" t="s">
        <v>28</v>
      </c>
      <c r="I3517" s="91" t="s">
        <v>41</v>
      </c>
      <c r="J3517" s="120" t="s">
        <v>76</v>
      </c>
      <c r="K3517" s="546"/>
      <c r="L3517" s="546"/>
      <c r="M3517" s="130" t="s">
        <v>69</v>
      </c>
      <c r="N3517" s="130" t="s">
        <v>35</v>
      </c>
      <c r="O3517" s="130">
        <v>16</v>
      </c>
      <c r="P3517" s="130" t="s">
        <v>28</v>
      </c>
    </row>
    <row r="3518" spans="1:16" x14ac:dyDescent="0.2">
      <c r="A3518" s="459" t="s">
        <v>3295</v>
      </c>
      <c r="B3518" s="130" t="s">
        <v>3690</v>
      </c>
      <c r="C3518" s="703" t="s">
        <v>3819</v>
      </c>
      <c r="D3518" s="546" t="s">
        <v>3694</v>
      </c>
      <c r="E3518" s="546" t="s">
        <v>26</v>
      </c>
      <c r="F3518" s="546">
        <v>80</v>
      </c>
      <c r="G3518" s="459" t="s">
        <v>3695</v>
      </c>
      <c r="H3518" s="91" t="s">
        <v>28</v>
      </c>
      <c r="I3518" s="91" t="s">
        <v>41</v>
      </c>
      <c r="J3518" s="120" t="s">
        <v>76</v>
      </c>
      <c r="K3518" s="546"/>
      <c r="L3518" s="546"/>
      <c r="M3518" s="130" t="s">
        <v>69</v>
      </c>
      <c r="N3518" s="130" t="s">
        <v>35</v>
      </c>
      <c r="O3518" s="130">
        <v>16</v>
      </c>
      <c r="P3518" s="130" t="s">
        <v>28</v>
      </c>
    </row>
    <row r="3519" spans="1:16" x14ac:dyDescent="0.2">
      <c r="A3519" s="459" t="s">
        <v>3295</v>
      </c>
      <c r="B3519" s="130" t="s">
        <v>3690</v>
      </c>
      <c r="C3519" s="703" t="s">
        <v>3820</v>
      </c>
      <c r="D3519" s="546" t="s">
        <v>3694</v>
      </c>
      <c r="E3519" s="546" t="s">
        <v>26</v>
      </c>
      <c r="F3519" s="546">
        <v>55</v>
      </c>
      <c r="G3519" s="459" t="s">
        <v>3695</v>
      </c>
      <c r="H3519" s="91" t="s">
        <v>28</v>
      </c>
      <c r="I3519" s="91" t="s">
        <v>41</v>
      </c>
      <c r="J3519" s="120" t="s">
        <v>76</v>
      </c>
      <c r="K3519" s="546"/>
      <c r="L3519" s="546"/>
      <c r="M3519" s="130" t="s">
        <v>69</v>
      </c>
      <c r="N3519" s="130" t="s">
        <v>35</v>
      </c>
      <c r="O3519" s="130">
        <v>16</v>
      </c>
      <c r="P3519" s="130" t="s">
        <v>28</v>
      </c>
    </row>
    <row r="3520" spans="1:16" x14ac:dyDescent="0.2">
      <c r="A3520" s="459" t="s">
        <v>3295</v>
      </c>
      <c r="B3520" s="130" t="s">
        <v>3690</v>
      </c>
      <c r="C3520" s="703" t="s">
        <v>3821</v>
      </c>
      <c r="D3520" s="546" t="s">
        <v>3694</v>
      </c>
      <c r="E3520" s="546" t="s">
        <v>26</v>
      </c>
      <c r="F3520" s="546">
        <v>55</v>
      </c>
      <c r="G3520" s="459" t="s">
        <v>3695</v>
      </c>
      <c r="H3520" s="91" t="s">
        <v>28</v>
      </c>
      <c r="I3520" s="91" t="s">
        <v>41</v>
      </c>
      <c r="J3520" s="120" t="s">
        <v>76</v>
      </c>
      <c r="K3520" s="546"/>
      <c r="L3520" s="546"/>
      <c r="M3520" s="130" t="s">
        <v>69</v>
      </c>
      <c r="N3520" s="130" t="s">
        <v>35</v>
      </c>
      <c r="O3520" s="130">
        <v>16</v>
      </c>
      <c r="P3520" s="130" t="s">
        <v>28</v>
      </c>
    </row>
    <row r="3521" spans="1:16" x14ac:dyDescent="0.2">
      <c r="A3521" s="459" t="s">
        <v>3295</v>
      </c>
      <c r="B3521" s="130" t="s">
        <v>3690</v>
      </c>
      <c r="C3521" s="703" t="s">
        <v>3742</v>
      </c>
      <c r="D3521" s="546" t="s">
        <v>3694</v>
      </c>
      <c r="E3521" s="546" t="s">
        <v>26</v>
      </c>
      <c r="F3521" s="546">
        <v>80</v>
      </c>
      <c r="G3521" s="459" t="s">
        <v>3695</v>
      </c>
      <c r="H3521" s="91" t="s">
        <v>28</v>
      </c>
      <c r="I3521" s="91" t="s">
        <v>41</v>
      </c>
      <c r="J3521" s="120" t="s">
        <v>76</v>
      </c>
      <c r="K3521" s="546"/>
      <c r="L3521" s="546"/>
      <c r="M3521" s="130" t="s">
        <v>69</v>
      </c>
      <c r="N3521" s="130" t="s">
        <v>35</v>
      </c>
      <c r="O3521" s="130">
        <v>16</v>
      </c>
      <c r="P3521" s="130" t="s">
        <v>28</v>
      </c>
    </row>
    <row r="3522" spans="1:16" x14ac:dyDescent="0.2">
      <c r="A3522" s="459" t="s">
        <v>3295</v>
      </c>
      <c r="B3522" s="130" t="s">
        <v>3690</v>
      </c>
      <c r="C3522" s="703" t="s">
        <v>3822</v>
      </c>
      <c r="D3522" s="546" t="s">
        <v>3694</v>
      </c>
      <c r="E3522" s="546" t="s">
        <v>26</v>
      </c>
      <c r="F3522" s="546">
        <v>60</v>
      </c>
      <c r="G3522" s="459" t="s">
        <v>3695</v>
      </c>
      <c r="H3522" s="91" t="s">
        <v>28</v>
      </c>
      <c r="I3522" s="91" t="s">
        <v>41</v>
      </c>
      <c r="J3522" s="120" t="s">
        <v>76</v>
      </c>
      <c r="K3522" s="546"/>
      <c r="L3522" s="546"/>
      <c r="M3522" s="130" t="s">
        <v>69</v>
      </c>
      <c r="N3522" s="130" t="s">
        <v>35</v>
      </c>
      <c r="O3522" s="130">
        <v>16</v>
      </c>
      <c r="P3522" s="130" t="s">
        <v>28</v>
      </c>
    </row>
    <row r="3523" spans="1:16" x14ac:dyDescent="0.2">
      <c r="A3523" s="459" t="s">
        <v>3295</v>
      </c>
      <c r="B3523" s="130" t="s">
        <v>3690</v>
      </c>
      <c r="C3523" s="703" t="s">
        <v>3747</v>
      </c>
      <c r="D3523" s="546" t="s">
        <v>3694</v>
      </c>
      <c r="E3523" s="546" t="s">
        <v>26</v>
      </c>
      <c r="F3523" s="546">
        <v>80</v>
      </c>
      <c r="G3523" s="459" t="s">
        <v>3695</v>
      </c>
      <c r="H3523" s="91" t="s">
        <v>28</v>
      </c>
      <c r="I3523" s="91" t="s">
        <v>41</v>
      </c>
      <c r="J3523" s="120" t="s">
        <v>76</v>
      </c>
      <c r="K3523" s="546"/>
      <c r="L3523" s="546"/>
      <c r="M3523" s="130" t="s">
        <v>69</v>
      </c>
      <c r="N3523" s="130" t="s">
        <v>35</v>
      </c>
      <c r="O3523" s="130">
        <v>16</v>
      </c>
      <c r="P3523" s="130" t="s">
        <v>28</v>
      </c>
    </row>
    <row r="3524" spans="1:16" x14ac:dyDescent="0.2">
      <c r="A3524" s="459" t="s">
        <v>3295</v>
      </c>
      <c r="B3524" s="130" t="s">
        <v>3690</v>
      </c>
      <c r="C3524" s="703" t="s">
        <v>3823</v>
      </c>
      <c r="D3524" s="546" t="s">
        <v>3694</v>
      </c>
      <c r="E3524" s="546" t="s">
        <v>26</v>
      </c>
      <c r="F3524" s="546">
        <v>55</v>
      </c>
      <c r="G3524" s="459" t="s">
        <v>3695</v>
      </c>
      <c r="H3524" s="91" t="s">
        <v>28</v>
      </c>
      <c r="I3524" s="91" t="s">
        <v>41</v>
      </c>
      <c r="J3524" s="120" t="s">
        <v>76</v>
      </c>
      <c r="K3524" s="546"/>
      <c r="L3524" s="546"/>
      <c r="M3524" s="130" t="s">
        <v>69</v>
      </c>
      <c r="N3524" s="130" t="s">
        <v>35</v>
      </c>
      <c r="O3524" s="130">
        <v>16</v>
      </c>
      <c r="P3524" s="130" t="s">
        <v>28</v>
      </c>
    </row>
    <row r="3525" spans="1:16" x14ac:dyDescent="0.2">
      <c r="A3525" s="459" t="s">
        <v>3295</v>
      </c>
      <c r="B3525" s="130" t="s">
        <v>3690</v>
      </c>
      <c r="C3525" s="703" t="s">
        <v>3786</v>
      </c>
      <c r="D3525" s="546" t="s">
        <v>3694</v>
      </c>
      <c r="E3525" s="546" t="s">
        <v>26</v>
      </c>
      <c r="F3525" s="546">
        <v>60</v>
      </c>
      <c r="G3525" s="459" t="s">
        <v>3695</v>
      </c>
      <c r="H3525" s="91" t="s">
        <v>28</v>
      </c>
      <c r="I3525" s="91" t="s">
        <v>41</v>
      </c>
      <c r="J3525" s="120" t="s">
        <v>76</v>
      </c>
      <c r="K3525" s="546"/>
      <c r="L3525" s="546"/>
      <c r="M3525" s="130" t="s">
        <v>69</v>
      </c>
      <c r="N3525" s="130" t="s">
        <v>35</v>
      </c>
      <c r="O3525" s="130">
        <v>16</v>
      </c>
      <c r="P3525" s="130" t="s">
        <v>28</v>
      </c>
    </row>
    <row r="3526" spans="1:16" x14ac:dyDescent="0.2">
      <c r="A3526" s="459" t="s">
        <v>3295</v>
      </c>
      <c r="B3526" s="130" t="s">
        <v>3690</v>
      </c>
      <c r="C3526" s="703" t="s">
        <v>3824</v>
      </c>
      <c r="D3526" s="546" t="s">
        <v>3694</v>
      </c>
      <c r="E3526" s="546" t="s">
        <v>26</v>
      </c>
      <c r="F3526" s="546">
        <v>60</v>
      </c>
      <c r="G3526" s="459" t="s">
        <v>3695</v>
      </c>
      <c r="H3526" s="91" t="s">
        <v>28</v>
      </c>
      <c r="I3526" s="91" t="s">
        <v>41</v>
      </c>
      <c r="J3526" s="120" t="s">
        <v>76</v>
      </c>
      <c r="K3526" s="546"/>
      <c r="L3526" s="546"/>
      <c r="M3526" s="130" t="s">
        <v>69</v>
      </c>
      <c r="N3526" s="130" t="s">
        <v>35</v>
      </c>
      <c r="O3526" s="130">
        <v>16</v>
      </c>
      <c r="P3526" s="130" t="s">
        <v>28</v>
      </c>
    </row>
    <row r="3527" spans="1:16" x14ac:dyDescent="0.2">
      <c r="A3527" s="459" t="s">
        <v>3295</v>
      </c>
      <c r="B3527" s="130" t="s">
        <v>3690</v>
      </c>
      <c r="C3527" s="703" t="s">
        <v>3825</v>
      </c>
      <c r="D3527" s="546" t="s">
        <v>3694</v>
      </c>
      <c r="E3527" s="546" t="s">
        <v>26</v>
      </c>
      <c r="F3527" s="546">
        <v>60</v>
      </c>
      <c r="G3527" s="459" t="s">
        <v>3695</v>
      </c>
      <c r="H3527" s="91" t="s">
        <v>28</v>
      </c>
      <c r="I3527" s="91" t="s">
        <v>41</v>
      </c>
      <c r="J3527" s="120" t="s">
        <v>76</v>
      </c>
      <c r="K3527" s="546"/>
      <c r="L3527" s="546"/>
      <c r="M3527" s="130" t="s">
        <v>69</v>
      </c>
      <c r="N3527" s="130" t="s">
        <v>35</v>
      </c>
      <c r="O3527" s="130">
        <v>14</v>
      </c>
      <c r="P3527" s="130" t="s">
        <v>28</v>
      </c>
    </row>
    <row r="3528" spans="1:16" x14ac:dyDescent="0.2">
      <c r="A3528" s="459" t="s">
        <v>3295</v>
      </c>
      <c r="B3528" s="130" t="s">
        <v>3690</v>
      </c>
      <c r="C3528" s="703" t="s">
        <v>3826</v>
      </c>
      <c r="D3528" s="546" t="s">
        <v>3694</v>
      </c>
      <c r="E3528" s="546" t="s">
        <v>26</v>
      </c>
      <c r="F3528" s="546">
        <v>60</v>
      </c>
      <c r="G3528" s="459" t="s">
        <v>3695</v>
      </c>
      <c r="H3528" s="91" t="s">
        <v>28</v>
      </c>
      <c r="I3528" s="91" t="s">
        <v>41</v>
      </c>
      <c r="J3528" s="120" t="s">
        <v>76</v>
      </c>
      <c r="K3528" s="546"/>
      <c r="L3528" s="546"/>
      <c r="M3528" s="130" t="s">
        <v>69</v>
      </c>
      <c r="N3528" s="130" t="s">
        <v>35</v>
      </c>
      <c r="O3528" s="130">
        <v>14</v>
      </c>
      <c r="P3528" s="130" t="s">
        <v>28</v>
      </c>
    </row>
    <row r="3529" spans="1:16" x14ac:dyDescent="0.2">
      <c r="A3529" s="459" t="s">
        <v>3295</v>
      </c>
      <c r="B3529" s="130" t="s">
        <v>3690</v>
      </c>
      <c r="C3529" s="703" t="s">
        <v>3827</v>
      </c>
      <c r="D3529" s="546" t="s">
        <v>3694</v>
      </c>
      <c r="E3529" s="546" t="s">
        <v>26</v>
      </c>
      <c r="F3529" s="546">
        <v>80</v>
      </c>
      <c r="G3529" s="459" t="s">
        <v>3695</v>
      </c>
      <c r="H3529" s="91" t="s">
        <v>28</v>
      </c>
      <c r="I3529" s="91" t="s">
        <v>41</v>
      </c>
      <c r="J3529" s="120" t="s">
        <v>76</v>
      </c>
      <c r="K3529" s="546"/>
      <c r="L3529" s="546"/>
      <c r="M3529" s="130" t="s">
        <v>69</v>
      </c>
      <c r="N3529" s="130" t="s">
        <v>35</v>
      </c>
      <c r="O3529" s="130">
        <v>14</v>
      </c>
      <c r="P3529" s="130" t="s">
        <v>28</v>
      </c>
    </row>
    <row r="3530" spans="1:16" x14ac:dyDescent="0.2">
      <c r="A3530" s="459" t="s">
        <v>3295</v>
      </c>
      <c r="B3530" s="130" t="s">
        <v>3690</v>
      </c>
      <c r="C3530" s="703" t="s">
        <v>3828</v>
      </c>
      <c r="D3530" s="546" t="s">
        <v>3694</v>
      </c>
      <c r="E3530" s="546" t="s">
        <v>26</v>
      </c>
      <c r="F3530" s="546">
        <v>55</v>
      </c>
      <c r="G3530" s="459" t="s">
        <v>3695</v>
      </c>
      <c r="H3530" s="91" t="s">
        <v>28</v>
      </c>
      <c r="I3530" s="91" t="s">
        <v>41</v>
      </c>
      <c r="J3530" s="120" t="s">
        <v>76</v>
      </c>
      <c r="K3530" s="546"/>
      <c r="L3530" s="546"/>
      <c r="M3530" s="130" t="s">
        <v>69</v>
      </c>
      <c r="N3530" s="130" t="s">
        <v>35</v>
      </c>
      <c r="O3530" s="130">
        <v>14</v>
      </c>
      <c r="P3530" s="130" t="s">
        <v>28</v>
      </c>
    </row>
    <row r="3531" spans="1:16" x14ac:dyDescent="0.2">
      <c r="A3531" s="459" t="s">
        <v>3295</v>
      </c>
      <c r="B3531" s="130" t="s">
        <v>3690</v>
      </c>
      <c r="C3531" s="703" t="s">
        <v>3829</v>
      </c>
      <c r="D3531" s="546" t="s">
        <v>3694</v>
      </c>
      <c r="E3531" s="546" t="s">
        <v>26</v>
      </c>
      <c r="F3531" s="546">
        <v>55</v>
      </c>
      <c r="G3531" s="459" t="s">
        <v>3695</v>
      </c>
      <c r="H3531" s="91" t="s">
        <v>28</v>
      </c>
      <c r="I3531" s="91" t="s">
        <v>41</v>
      </c>
      <c r="J3531" s="120" t="s">
        <v>76</v>
      </c>
      <c r="K3531" s="546"/>
      <c r="L3531" s="546"/>
      <c r="M3531" s="130" t="s">
        <v>69</v>
      </c>
      <c r="N3531" s="130" t="s">
        <v>35</v>
      </c>
      <c r="O3531" s="130">
        <v>12</v>
      </c>
      <c r="P3531" s="130" t="s">
        <v>28</v>
      </c>
    </row>
    <row r="3532" spans="1:16" x14ac:dyDescent="0.2">
      <c r="A3532" s="459" t="s">
        <v>3295</v>
      </c>
      <c r="B3532" s="130" t="s">
        <v>3690</v>
      </c>
      <c r="C3532" s="703" t="s">
        <v>3766</v>
      </c>
      <c r="D3532" s="546" t="s">
        <v>3694</v>
      </c>
      <c r="E3532" s="546" t="s">
        <v>26</v>
      </c>
      <c r="F3532" s="546">
        <v>80</v>
      </c>
      <c r="G3532" s="459" t="s">
        <v>3695</v>
      </c>
      <c r="H3532" s="91" t="s">
        <v>28</v>
      </c>
      <c r="I3532" s="91" t="s">
        <v>41</v>
      </c>
      <c r="J3532" s="120" t="s">
        <v>76</v>
      </c>
      <c r="K3532" s="546"/>
      <c r="L3532" s="546"/>
      <c r="M3532" s="130" t="s">
        <v>69</v>
      </c>
      <c r="N3532" s="130" t="s">
        <v>35</v>
      </c>
      <c r="O3532" s="130">
        <v>12</v>
      </c>
      <c r="P3532" s="130" t="s">
        <v>28</v>
      </c>
    </row>
    <row r="3533" spans="1:16" x14ac:dyDescent="0.2">
      <c r="A3533" s="459" t="s">
        <v>3295</v>
      </c>
      <c r="B3533" s="130" t="s">
        <v>3690</v>
      </c>
      <c r="C3533" s="459" t="s">
        <v>3830</v>
      </c>
      <c r="D3533" s="91" t="s">
        <v>3692</v>
      </c>
      <c r="E3533" s="130" t="s">
        <v>26</v>
      </c>
      <c r="F3533" s="546">
        <v>60</v>
      </c>
      <c r="G3533" s="459" t="s">
        <v>3693</v>
      </c>
      <c r="H3533" s="91" t="s">
        <v>28</v>
      </c>
      <c r="I3533" s="91" t="s">
        <v>41</v>
      </c>
      <c r="J3533" s="120" t="s">
        <v>76</v>
      </c>
      <c r="K3533" s="546"/>
      <c r="L3533" s="546"/>
      <c r="M3533" s="130" t="s">
        <v>32</v>
      </c>
      <c r="N3533" s="130" t="s">
        <v>35</v>
      </c>
      <c r="O3533" s="130">
        <v>24</v>
      </c>
      <c r="P3533" s="130" t="s">
        <v>28</v>
      </c>
    </row>
    <row r="3534" spans="1:16" x14ac:dyDescent="0.2">
      <c r="A3534" s="459" t="s">
        <v>3295</v>
      </c>
      <c r="B3534" s="130" t="s">
        <v>3690</v>
      </c>
      <c r="C3534" s="459" t="s">
        <v>3831</v>
      </c>
      <c r="D3534" s="702" t="s">
        <v>3694</v>
      </c>
      <c r="E3534" s="130" t="s">
        <v>26</v>
      </c>
      <c r="F3534" s="546">
        <v>80</v>
      </c>
      <c r="G3534" s="459" t="s">
        <v>3695</v>
      </c>
      <c r="H3534" s="91" t="s">
        <v>28</v>
      </c>
      <c r="I3534" s="91" t="s">
        <v>41</v>
      </c>
      <c r="J3534" s="120" t="s">
        <v>76</v>
      </c>
      <c r="K3534" s="546"/>
      <c r="L3534" s="546"/>
      <c r="M3534" s="130" t="s">
        <v>69</v>
      </c>
      <c r="N3534" s="130" t="s">
        <v>35</v>
      </c>
      <c r="O3534" s="130">
        <v>12</v>
      </c>
      <c r="P3534" s="130" t="s">
        <v>28</v>
      </c>
    </row>
    <row r="3535" spans="1:16" x14ac:dyDescent="0.2">
      <c r="A3535" s="459" t="s">
        <v>3295</v>
      </c>
      <c r="B3535" s="130" t="s">
        <v>3690</v>
      </c>
      <c r="C3535" s="459" t="s">
        <v>3831</v>
      </c>
      <c r="D3535" s="702" t="s">
        <v>3694</v>
      </c>
      <c r="E3535" s="130" t="s">
        <v>26</v>
      </c>
      <c r="F3535" s="546">
        <v>55</v>
      </c>
      <c r="G3535" s="459" t="s">
        <v>3695</v>
      </c>
      <c r="H3535" s="91" t="s">
        <v>28</v>
      </c>
      <c r="I3535" s="91" t="s">
        <v>41</v>
      </c>
      <c r="J3535" s="120" t="s">
        <v>76</v>
      </c>
      <c r="K3535" s="546"/>
      <c r="L3535" s="546"/>
      <c r="M3535" s="130" t="s">
        <v>69</v>
      </c>
      <c r="N3535" s="130" t="s">
        <v>35</v>
      </c>
      <c r="O3535" s="130">
        <v>12</v>
      </c>
      <c r="P3535" s="130" t="s">
        <v>28</v>
      </c>
    </row>
    <row r="3536" spans="1:16" ht="36" x14ac:dyDescent="0.2">
      <c r="A3536" s="459" t="s">
        <v>3295</v>
      </c>
      <c r="B3536" s="130" t="s">
        <v>3690</v>
      </c>
      <c r="C3536" s="459" t="s">
        <v>3832</v>
      </c>
      <c r="D3536" s="702" t="s">
        <v>3700</v>
      </c>
      <c r="E3536" s="130" t="s">
        <v>26</v>
      </c>
      <c r="F3536" s="546">
        <v>60</v>
      </c>
      <c r="G3536" s="459" t="s">
        <v>3695</v>
      </c>
      <c r="H3536" s="91" t="s">
        <v>28</v>
      </c>
      <c r="I3536" s="91" t="s">
        <v>41</v>
      </c>
      <c r="J3536" s="120" t="s">
        <v>28</v>
      </c>
      <c r="K3536" s="91" t="s">
        <v>30</v>
      </c>
      <c r="L3536" s="546" t="s">
        <v>2733</v>
      </c>
      <c r="M3536" s="130" t="s">
        <v>69</v>
      </c>
      <c r="N3536" s="130" t="s">
        <v>35</v>
      </c>
      <c r="O3536" s="130">
        <v>12</v>
      </c>
      <c r="P3536" s="130" t="s">
        <v>28</v>
      </c>
    </row>
    <row r="3537" spans="1:16" x14ac:dyDescent="0.2">
      <c r="A3537" s="459" t="s">
        <v>3295</v>
      </c>
      <c r="B3537" s="130" t="s">
        <v>3690</v>
      </c>
      <c r="C3537" s="459" t="s">
        <v>3833</v>
      </c>
      <c r="D3537" s="91" t="s">
        <v>3694</v>
      </c>
      <c r="E3537" s="130" t="s">
        <v>26</v>
      </c>
      <c r="F3537" s="546">
        <v>60</v>
      </c>
      <c r="G3537" s="459" t="s">
        <v>3695</v>
      </c>
      <c r="H3537" s="91" t="s">
        <v>28</v>
      </c>
      <c r="I3537" s="91" t="s">
        <v>41</v>
      </c>
      <c r="J3537" s="120" t="s">
        <v>76</v>
      </c>
      <c r="K3537" s="546"/>
      <c r="L3537" s="546"/>
      <c r="M3537" s="130" t="s">
        <v>69</v>
      </c>
      <c r="N3537" s="130" t="s">
        <v>35</v>
      </c>
      <c r="O3537" s="130">
        <v>12</v>
      </c>
      <c r="P3537" s="130" t="s">
        <v>28</v>
      </c>
    </row>
    <row r="3538" spans="1:16" x14ac:dyDescent="0.2">
      <c r="A3538" s="459" t="s">
        <v>3295</v>
      </c>
      <c r="B3538" s="130" t="s">
        <v>3690</v>
      </c>
      <c r="C3538" s="459" t="s">
        <v>3834</v>
      </c>
      <c r="D3538" s="91" t="s">
        <v>3694</v>
      </c>
      <c r="E3538" s="130" t="s">
        <v>26</v>
      </c>
      <c r="F3538" s="546">
        <v>60</v>
      </c>
      <c r="G3538" s="459" t="s">
        <v>3695</v>
      </c>
      <c r="H3538" s="91" t="s">
        <v>28</v>
      </c>
      <c r="I3538" s="91" t="s">
        <v>41</v>
      </c>
      <c r="J3538" s="120" t="s">
        <v>76</v>
      </c>
      <c r="K3538" s="546"/>
      <c r="L3538" s="546"/>
      <c r="M3538" s="130" t="s">
        <v>69</v>
      </c>
      <c r="N3538" s="130" t="s">
        <v>35</v>
      </c>
      <c r="O3538" s="130">
        <v>12</v>
      </c>
      <c r="P3538" s="130" t="s">
        <v>28</v>
      </c>
    </row>
    <row r="3539" spans="1:16" x14ac:dyDescent="0.2">
      <c r="A3539" s="459" t="s">
        <v>3295</v>
      </c>
      <c r="B3539" s="130" t="s">
        <v>3690</v>
      </c>
      <c r="C3539" s="459" t="s">
        <v>3835</v>
      </c>
      <c r="D3539" s="91" t="s">
        <v>3694</v>
      </c>
      <c r="E3539" s="130" t="s">
        <v>26</v>
      </c>
      <c r="F3539" s="546">
        <v>60</v>
      </c>
      <c r="G3539" s="459" t="s">
        <v>27</v>
      </c>
      <c r="H3539" s="91" t="s">
        <v>28</v>
      </c>
      <c r="I3539" s="91" t="s">
        <v>41</v>
      </c>
      <c r="J3539" s="120" t="s">
        <v>76</v>
      </c>
      <c r="K3539" s="546"/>
      <c r="L3539" s="546"/>
      <c r="M3539" s="130" t="s">
        <v>69</v>
      </c>
      <c r="N3539" s="130" t="s">
        <v>35</v>
      </c>
      <c r="O3539" s="130">
        <v>12</v>
      </c>
      <c r="P3539" s="130" t="s">
        <v>28</v>
      </c>
    </row>
    <row r="3540" spans="1:16" x14ac:dyDescent="0.2">
      <c r="A3540" s="459" t="s">
        <v>3295</v>
      </c>
      <c r="B3540" s="130" t="s">
        <v>3690</v>
      </c>
      <c r="C3540" s="459" t="s">
        <v>3835</v>
      </c>
      <c r="D3540" s="91" t="s">
        <v>3694</v>
      </c>
      <c r="E3540" s="130" t="s">
        <v>26</v>
      </c>
      <c r="F3540" s="546">
        <v>80</v>
      </c>
      <c r="G3540" s="459" t="s">
        <v>3695</v>
      </c>
      <c r="H3540" s="91" t="s">
        <v>28</v>
      </c>
      <c r="I3540" s="91" t="s">
        <v>41</v>
      </c>
      <c r="J3540" s="120" t="s">
        <v>76</v>
      </c>
      <c r="K3540" s="546"/>
      <c r="L3540" s="546"/>
      <c r="M3540" s="130" t="s">
        <v>69</v>
      </c>
      <c r="N3540" s="130" t="s">
        <v>35</v>
      </c>
      <c r="O3540" s="130">
        <v>12</v>
      </c>
      <c r="P3540" s="130" t="s">
        <v>28</v>
      </c>
    </row>
    <row r="3541" spans="1:16" x14ac:dyDescent="0.2">
      <c r="A3541" s="459" t="s">
        <v>3295</v>
      </c>
      <c r="B3541" s="130" t="s">
        <v>3690</v>
      </c>
      <c r="C3541" s="459" t="s">
        <v>3836</v>
      </c>
      <c r="D3541" s="91" t="s">
        <v>3694</v>
      </c>
      <c r="E3541" s="130" t="s">
        <v>26</v>
      </c>
      <c r="F3541" s="546">
        <v>55</v>
      </c>
      <c r="G3541" s="459" t="s">
        <v>27</v>
      </c>
      <c r="H3541" s="91" t="s">
        <v>28</v>
      </c>
      <c r="I3541" s="91" t="s">
        <v>41</v>
      </c>
      <c r="J3541" s="120" t="s">
        <v>76</v>
      </c>
      <c r="K3541" s="546"/>
      <c r="L3541" s="546"/>
      <c r="M3541" s="130" t="s">
        <v>69</v>
      </c>
      <c r="N3541" s="130" t="s">
        <v>35</v>
      </c>
      <c r="O3541" s="130">
        <v>12</v>
      </c>
      <c r="P3541" s="130" t="s">
        <v>28</v>
      </c>
    </row>
    <row r="3542" spans="1:16" x14ac:dyDescent="0.2">
      <c r="A3542" s="459" t="s">
        <v>3295</v>
      </c>
      <c r="B3542" s="130" t="s">
        <v>3690</v>
      </c>
      <c r="C3542" s="459" t="s">
        <v>3837</v>
      </c>
      <c r="D3542" s="91" t="s">
        <v>3694</v>
      </c>
      <c r="E3542" s="130" t="s">
        <v>26</v>
      </c>
      <c r="F3542" s="546">
        <v>55</v>
      </c>
      <c r="G3542" s="459" t="s">
        <v>27</v>
      </c>
      <c r="H3542" s="91" t="s">
        <v>28</v>
      </c>
      <c r="I3542" s="91" t="s">
        <v>41</v>
      </c>
      <c r="J3542" s="120" t="s">
        <v>76</v>
      </c>
      <c r="K3542" s="546"/>
      <c r="L3542" s="546"/>
      <c r="M3542" s="130" t="s">
        <v>69</v>
      </c>
      <c r="N3542" s="130" t="s">
        <v>35</v>
      </c>
      <c r="O3542" s="130">
        <v>12</v>
      </c>
      <c r="P3542" s="130" t="s">
        <v>28</v>
      </c>
    </row>
    <row r="3543" spans="1:16" x14ac:dyDescent="0.2">
      <c r="A3543" s="459" t="s">
        <v>3295</v>
      </c>
      <c r="B3543" s="130" t="s">
        <v>3690</v>
      </c>
      <c r="C3543" s="459" t="s">
        <v>3832</v>
      </c>
      <c r="D3543" s="91" t="s">
        <v>3692</v>
      </c>
      <c r="E3543" s="130" t="s">
        <v>26</v>
      </c>
      <c r="F3543" s="546">
        <v>80</v>
      </c>
      <c r="G3543" s="459" t="s">
        <v>3693</v>
      </c>
      <c r="H3543" s="91" t="s">
        <v>28</v>
      </c>
      <c r="I3543" s="91" t="s">
        <v>41</v>
      </c>
      <c r="J3543" s="120" t="s">
        <v>76</v>
      </c>
      <c r="K3543" s="546"/>
      <c r="L3543" s="546"/>
      <c r="M3543" s="130" t="s">
        <v>32</v>
      </c>
      <c r="N3543" s="130" t="s">
        <v>35</v>
      </c>
      <c r="O3543" s="130">
        <v>24</v>
      </c>
      <c r="P3543" s="130" t="s">
        <v>28</v>
      </c>
    </row>
    <row r="3544" spans="1:16" x14ac:dyDescent="0.2">
      <c r="A3544" s="459" t="s">
        <v>3295</v>
      </c>
      <c r="B3544" s="130" t="s">
        <v>3690</v>
      </c>
      <c r="C3544" s="459" t="s">
        <v>3838</v>
      </c>
      <c r="D3544" s="91" t="s">
        <v>3694</v>
      </c>
      <c r="E3544" s="130" t="s">
        <v>26</v>
      </c>
      <c r="F3544" s="546">
        <v>60</v>
      </c>
      <c r="G3544" s="459" t="s">
        <v>3695</v>
      </c>
      <c r="H3544" s="91" t="s">
        <v>28</v>
      </c>
      <c r="I3544" s="91" t="s">
        <v>41</v>
      </c>
      <c r="J3544" s="120" t="s">
        <v>76</v>
      </c>
      <c r="K3544" s="546"/>
      <c r="L3544" s="546"/>
      <c r="M3544" s="130" t="s">
        <v>69</v>
      </c>
      <c r="N3544" s="130" t="s">
        <v>35</v>
      </c>
      <c r="O3544" s="130">
        <v>14</v>
      </c>
      <c r="P3544" s="130" t="s">
        <v>28</v>
      </c>
    </row>
    <row r="3545" spans="1:16" x14ac:dyDescent="0.2">
      <c r="A3545" s="459" t="s">
        <v>3295</v>
      </c>
      <c r="B3545" s="130" t="s">
        <v>3690</v>
      </c>
      <c r="C3545" s="459" t="s">
        <v>3839</v>
      </c>
      <c r="D3545" s="91" t="s">
        <v>3694</v>
      </c>
      <c r="E3545" s="130" t="s">
        <v>26</v>
      </c>
      <c r="F3545" s="546">
        <v>80</v>
      </c>
      <c r="G3545" s="459" t="s">
        <v>3695</v>
      </c>
      <c r="H3545" s="91" t="s">
        <v>28</v>
      </c>
      <c r="I3545" s="91" t="s">
        <v>41</v>
      </c>
      <c r="J3545" s="120" t="s">
        <v>76</v>
      </c>
      <c r="K3545" s="546"/>
      <c r="L3545" s="546"/>
      <c r="M3545" s="130" t="s">
        <v>69</v>
      </c>
      <c r="N3545" s="130" t="s">
        <v>35</v>
      </c>
      <c r="O3545" s="130">
        <v>14</v>
      </c>
      <c r="P3545" s="130" t="s">
        <v>28</v>
      </c>
    </row>
    <row r="3546" spans="1:16" x14ac:dyDescent="0.2">
      <c r="A3546" s="459" t="s">
        <v>3295</v>
      </c>
      <c r="B3546" s="130" t="s">
        <v>3690</v>
      </c>
      <c r="C3546" s="459" t="s">
        <v>3840</v>
      </c>
      <c r="D3546" s="702" t="s">
        <v>3694</v>
      </c>
      <c r="E3546" s="130" t="s">
        <v>26</v>
      </c>
      <c r="F3546" s="546">
        <v>60</v>
      </c>
      <c r="G3546" s="91" t="s">
        <v>264</v>
      </c>
      <c r="H3546" s="91" t="s">
        <v>28</v>
      </c>
      <c r="I3546" s="91" t="s">
        <v>41</v>
      </c>
      <c r="J3546" s="120" t="s">
        <v>76</v>
      </c>
      <c r="K3546" s="546"/>
      <c r="L3546" s="546"/>
      <c r="M3546" s="130" t="s">
        <v>69</v>
      </c>
      <c r="N3546" s="130" t="s">
        <v>35</v>
      </c>
      <c r="O3546" s="130">
        <v>24</v>
      </c>
      <c r="P3546" s="130" t="s">
        <v>28</v>
      </c>
    </row>
    <row r="3547" spans="1:16" x14ac:dyDescent="0.2">
      <c r="A3547" s="459" t="s">
        <v>3295</v>
      </c>
      <c r="B3547" s="130" t="s">
        <v>3690</v>
      </c>
      <c r="C3547" s="459" t="s">
        <v>3840</v>
      </c>
      <c r="D3547" s="702" t="s">
        <v>3694</v>
      </c>
      <c r="E3547" s="130" t="s">
        <v>26</v>
      </c>
      <c r="F3547" s="546">
        <v>55</v>
      </c>
      <c r="G3547" s="91" t="s">
        <v>264</v>
      </c>
      <c r="H3547" s="91" t="s">
        <v>28</v>
      </c>
      <c r="I3547" s="91" t="s">
        <v>41</v>
      </c>
      <c r="J3547" s="120" t="s">
        <v>76</v>
      </c>
      <c r="K3547" s="546"/>
      <c r="L3547" s="546"/>
      <c r="M3547" s="130" t="s">
        <v>69</v>
      </c>
      <c r="N3547" s="130" t="s">
        <v>35</v>
      </c>
      <c r="O3547" s="130">
        <v>24</v>
      </c>
      <c r="P3547" s="130" t="s">
        <v>28</v>
      </c>
    </row>
    <row r="3548" spans="1:16" x14ac:dyDescent="0.2">
      <c r="A3548" s="459" t="s">
        <v>3295</v>
      </c>
      <c r="B3548" s="130" t="s">
        <v>3690</v>
      </c>
      <c r="C3548" s="459" t="s">
        <v>3810</v>
      </c>
      <c r="D3548" s="91" t="s">
        <v>3692</v>
      </c>
      <c r="E3548" s="130" t="s">
        <v>26</v>
      </c>
      <c r="F3548" s="546">
        <v>55</v>
      </c>
      <c r="G3548" s="459" t="s">
        <v>3693</v>
      </c>
      <c r="H3548" s="91" t="s">
        <v>28</v>
      </c>
      <c r="I3548" s="91" t="s">
        <v>41</v>
      </c>
      <c r="J3548" s="120" t="s">
        <v>76</v>
      </c>
      <c r="K3548" s="546"/>
      <c r="L3548" s="546"/>
      <c r="M3548" s="130" t="s">
        <v>32</v>
      </c>
      <c r="N3548" s="130" t="s">
        <v>35</v>
      </c>
      <c r="O3548" s="130">
        <v>24</v>
      </c>
      <c r="P3548" s="130" t="s">
        <v>28</v>
      </c>
    </row>
    <row r="3549" spans="1:16" x14ac:dyDescent="0.2">
      <c r="A3549" s="459" t="s">
        <v>3295</v>
      </c>
      <c r="B3549" s="130" t="s">
        <v>3690</v>
      </c>
      <c r="C3549" s="459" t="s">
        <v>3811</v>
      </c>
      <c r="D3549" s="91" t="s">
        <v>3694</v>
      </c>
      <c r="E3549" s="130" t="s">
        <v>26</v>
      </c>
      <c r="F3549" s="546">
        <v>60</v>
      </c>
      <c r="G3549" s="459" t="s">
        <v>3695</v>
      </c>
      <c r="H3549" s="91" t="s">
        <v>28</v>
      </c>
      <c r="I3549" s="91" t="s">
        <v>41</v>
      </c>
      <c r="J3549" s="120" t="s">
        <v>76</v>
      </c>
      <c r="K3549" s="546"/>
      <c r="L3549" s="546"/>
      <c r="M3549" s="130" t="s">
        <v>69</v>
      </c>
      <c r="N3549" s="130" t="s">
        <v>35</v>
      </c>
      <c r="O3549" s="130">
        <v>14</v>
      </c>
      <c r="P3549" s="130" t="s">
        <v>28</v>
      </c>
    </row>
    <row r="3550" spans="1:16" x14ac:dyDescent="0.2">
      <c r="A3550" s="459" t="s">
        <v>3295</v>
      </c>
      <c r="B3550" s="130" t="s">
        <v>3690</v>
      </c>
      <c r="C3550" s="459" t="s">
        <v>3834</v>
      </c>
      <c r="D3550" s="91" t="s">
        <v>3692</v>
      </c>
      <c r="E3550" s="130" t="s">
        <v>26</v>
      </c>
      <c r="F3550" s="546">
        <v>60</v>
      </c>
      <c r="G3550" s="459" t="s">
        <v>3693</v>
      </c>
      <c r="H3550" s="91" t="s">
        <v>28</v>
      </c>
      <c r="I3550" s="91" t="s">
        <v>41</v>
      </c>
      <c r="J3550" s="120" t="s">
        <v>76</v>
      </c>
      <c r="K3550" s="546"/>
      <c r="L3550" s="546"/>
      <c r="M3550" s="130" t="s">
        <v>32</v>
      </c>
      <c r="N3550" s="130" t="s">
        <v>35</v>
      </c>
      <c r="O3550" s="130">
        <v>24</v>
      </c>
      <c r="P3550" s="130" t="s">
        <v>28</v>
      </c>
    </row>
    <row r="3551" spans="1:16" x14ac:dyDescent="0.2">
      <c r="A3551" s="459" t="s">
        <v>3295</v>
      </c>
      <c r="B3551" s="130" t="s">
        <v>3690</v>
      </c>
      <c r="C3551" s="459" t="s">
        <v>3832</v>
      </c>
      <c r="D3551" s="91" t="s">
        <v>3692</v>
      </c>
      <c r="E3551" s="130" t="s">
        <v>26</v>
      </c>
      <c r="F3551" s="546">
        <v>60</v>
      </c>
      <c r="G3551" s="459" t="s">
        <v>3693</v>
      </c>
      <c r="H3551" s="91" t="s">
        <v>28</v>
      </c>
      <c r="I3551" s="91" t="s">
        <v>41</v>
      </c>
      <c r="J3551" s="120" t="s">
        <v>76</v>
      </c>
      <c r="K3551" s="546"/>
      <c r="L3551" s="546"/>
      <c r="M3551" s="130" t="s">
        <v>32</v>
      </c>
      <c r="N3551" s="130" t="s">
        <v>35</v>
      </c>
      <c r="O3551" s="130">
        <v>24</v>
      </c>
      <c r="P3551" s="130" t="s">
        <v>28</v>
      </c>
    </row>
    <row r="3552" spans="1:16" x14ac:dyDescent="0.2">
      <c r="A3552" s="459" t="s">
        <v>3295</v>
      </c>
      <c r="B3552" s="130" t="s">
        <v>3690</v>
      </c>
      <c r="C3552" s="459" t="s">
        <v>3834</v>
      </c>
      <c r="D3552" s="91" t="s">
        <v>3694</v>
      </c>
      <c r="E3552" s="130" t="s">
        <v>26</v>
      </c>
      <c r="F3552" s="546">
        <v>60</v>
      </c>
      <c r="G3552" s="459" t="s">
        <v>3695</v>
      </c>
      <c r="H3552" s="91" t="s">
        <v>28</v>
      </c>
      <c r="I3552" s="91" t="s">
        <v>41</v>
      </c>
      <c r="J3552" s="120" t="s">
        <v>76</v>
      </c>
      <c r="K3552" s="546"/>
      <c r="L3552" s="546"/>
      <c r="M3552" s="130" t="s">
        <v>69</v>
      </c>
      <c r="N3552" s="130" t="s">
        <v>35</v>
      </c>
      <c r="O3552" s="130">
        <v>14</v>
      </c>
      <c r="P3552" s="130" t="s">
        <v>28</v>
      </c>
    </row>
    <row r="3553" spans="1:16" ht="36" x14ac:dyDescent="0.2">
      <c r="A3553" s="459" t="s">
        <v>3295</v>
      </c>
      <c r="B3553" s="130" t="s">
        <v>3690</v>
      </c>
      <c r="C3553" s="459" t="s">
        <v>3841</v>
      </c>
      <c r="D3553" s="702" t="s">
        <v>3700</v>
      </c>
      <c r="E3553" s="130" t="s">
        <v>26</v>
      </c>
      <c r="F3553" s="546">
        <v>80</v>
      </c>
      <c r="G3553" s="459" t="s">
        <v>3695</v>
      </c>
      <c r="H3553" s="91" t="s">
        <v>28</v>
      </c>
      <c r="I3553" s="91" t="s">
        <v>41</v>
      </c>
      <c r="J3553" s="120" t="s">
        <v>28</v>
      </c>
      <c r="K3553" s="91" t="s">
        <v>30</v>
      </c>
      <c r="L3553" s="546" t="s">
        <v>2733</v>
      </c>
      <c r="M3553" s="130" t="s">
        <v>69</v>
      </c>
      <c r="N3553" s="130" t="s">
        <v>35</v>
      </c>
      <c r="O3553" s="130">
        <v>14</v>
      </c>
      <c r="P3553" s="130" t="s">
        <v>28</v>
      </c>
    </row>
    <row r="3554" spans="1:16" x14ac:dyDescent="0.2">
      <c r="A3554" s="459" t="s">
        <v>3295</v>
      </c>
      <c r="B3554" s="130" t="s">
        <v>3690</v>
      </c>
      <c r="C3554" s="459" t="s">
        <v>3842</v>
      </c>
      <c r="D3554" s="702" t="s">
        <v>3700</v>
      </c>
      <c r="E3554" s="130" t="s">
        <v>26</v>
      </c>
      <c r="F3554" s="546">
        <v>55</v>
      </c>
      <c r="G3554" s="459" t="s">
        <v>3695</v>
      </c>
      <c r="H3554" s="91" t="s">
        <v>28</v>
      </c>
      <c r="I3554" s="91" t="s">
        <v>41</v>
      </c>
      <c r="J3554" s="120" t="s">
        <v>76</v>
      </c>
      <c r="K3554" s="546"/>
      <c r="L3554" s="546"/>
      <c r="M3554" s="130" t="s">
        <v>69</v>
      </c>
      <c r="N3554" s="130" t="s">
        <v>35</v>
      </c>
      <c r="O3554" s="130">
        <v>14</v>
      </c>
      <c r="P3554" s="130" t="s">
        <v>28</v>
      </c>
    </row>
    <row r="3555" spans="1:16" x14ac:dyDescent="0.2">
      <c r="A3555" s="459" t="s">
        <v>3295</v>
      </c>
      <c r="B3555" s="130" t="s">
        <v>3690</v>
      </c>
      <c r="C3555" s="459" t="s">
        <v>3838</v>
      </c>
      <c r="D3555" s="91" t="s">
        <v>3692</v>
      </c>
      <c r="E3555" s="130" t="s">
        <v>26</v>
      </c>
      <c r="F3555" s="546">
        <v>55</v>
      </c>
      <c r="G3555" s="459" t="s">
        <v>3693</v>
      </c>
      <c r="H3555" s="91" t="s">
        <v>28</v>
      </c>
      <c r="I3555" s="91" t="s">
        <v>41</v>
      </c>
      <c r="J3555" s="120" t="s">
        <v>76</v>
      </c>
      <c r="K3555" s="546"/>
      <c r="L3555" s="546"/>
      <c r="M3555" s="130" t="s">
        <v>32</v>
      </c>
      <c r="N3555" s="130" t="s">
        <v>35</v>
      </c>
      <c r="O3555" s="130">
        <v>24</v>
      </c>
      <c r="P3555" s="130" t="s">
        <v>28</v>
      </c>
    </row>
    <row r="3556" spans="1:16" x14ac:dyDescent="0.2">
      <c r="A3556" s="459" t="s">
        <v>3295</v>
      </c>
      <c r="B3556" s="130" t="s">
        <v>3690</v>
      </c>
      <c r="C3556" s="459" t="s">
        <v>3839</v>
      </c>
      <c r="D3556" s="91" t="s">
        <v>3692</v>
      </c>
      <c r="E3556" s="130" t="s">
        <v>26</v>
      </c>
      <c r="F3556" s="546">
        <v>80</v>
      </c>
      <c r="G3556" s="459" t="s">
        <v>3693</v>
      </c>
      <c r="H3556" s="91" t="s">
        <v>28</v>
      </c>
      <c r="I3556" s="91" t="s">
        <v>41</v>
      </c>
      <c r="J3556" s="120" t="s">
        <v>76</v>
      </c>
      <c r="K3556" s="546"/>
      <c r="L3556" s="546"/>
      <c r="M3556" s="130" t="s">
        <v>32</v>
      </c>
      <c r="N3556" s="130" t="s">
        <v>35</v>
      </c>
      <c r="O3556" s="130">
        <v>24</v>
      </c>
      <c r="P3556" s="130" t="s">
        <v>28</v>
      </c>
    </row>
    <row r="3557" spans="1:16" x14ac:dyDescent="0.2">
      <c r="A3557" s="459" t="s">
        <v>3295</v>
      </c>
      <c r="B3557" s="130" t="s">
        <v>3690</v>
      </c>
      <c r="C3557" s="459" t="s">
        <v>3842</v>
      </c>
      <c r="D3557" s="91" t="s">
        <v>3692</v>
      </c>
      <c r="E3557" s="130" t="s">
        <v>26</v>
      </c>
      <c r="F3557" s="546">
        <v>60</v>
      </c>
      <c r="G3557" s="459" t="s">
        <v>3693</v>
      </c>
      <c r="H3557" s="91" t="s">
        <v>28</v>
      </c>
      <c r="I3557" s="91" t="s">
        <v>41</v>
      </c>
      <c r="J3557" s="120" t="s">
        <v>76</v>
      </c>
      <c r="K3557" s="546"/>
      <c r="L3557" s="546"/>
      <c r="M3557" s="130" t="s">
        <v>32</v>
      </c>
      <c r="N3557" s="130" t="s">
        <v>35</v>
      </c>
      <c r="O3557" s="130">
        <v>24</v>
      </c>
      <c r="P3557" s="130" t="s">
        <v>28</v>
      </c>
    </row>
    <row r="3558" spans="1:16" x14ac:dyDescent="0.2">
      <c r="A3558" s="459" t="s">
        <v>3295</v>
      </c>
      <c r="B3558" s="130" t="s">
        <v>3690</v>
      </c>
      <c r="C3558" s="459" t="s">
        <v>3843</v>
      </c>
      <c r="D3558" s="91" t="s">
        <v>3700</v>
      </c>
      <c r="E3558" s="130" t="s">
        <v>26</v>
      </c>
      <c r="F3558" s="546">
        <v>80</v>
      </c>
      <c r="G3558" s="459" t="s">
        <v>3695</v>
      </c>
      <c r="H3558" s="91" t="s">
        <v>28</v>
      </c>
      <c r="I3558" s="91" t="s">
        <v>41</v>
      </c>
      <c r="J3558" s="120" t="s">
        <v>76</v>
      </c>
      <c r="K3558" s="546"/>
      <c r="L3558" s="546"/>
      <c r="M3558" s="130" t="s">
        <v>69</v>
      </c>
      <c r="N3558" s="130" t="s">
        <v>35</v>
      </c>
      <c r="O3558" s="130">
        <v>14</v>
      </c>
      <c r="P3558" s="130" t="s">
        <v>28</v>
      </c>
    </row>
    <row r="3559" spans="1:16" ht="36" x14ac:dyDescent="0.2">
      <c r="A3559" s="459" t="s">
        <v>3295</v>
      </c>
      <c r="B3559" s="130" t="s">
        <v>3690</v>
      </c>
      <c r="C3559" s="459" t="s">
        <v>3844</v>
      </c>
      <c r="D3559" s="91" t="s">
        <v>3700</v>
      </c>
      <c r="E3559" s="130" t="s">
        <v>26</v>
      </c>
      <c r="F3559" s="546">
        <v>60</v>
      </c>
      <c r="G3559" s="459" t="s">
        <v>3695</v>
      </c>
      <c r="H3559" s="91" t="s">
        <v>28</v>
      </c>
      <c r="I3559" s="91" t="s">
        <v>41</v>
      </c>
      <c r="J3559" s="120" t="s">
        <v>28</v>
      </c>
      <c r="K3559" s="91" t="s">
        <v>30</v>
      </c>
      <c r="L3559" s="546" t="s">
        <v>2733</v>
      </c>
      <c r="M3559" s="130" t="s">
        <v>69</v>
      </c>
      <c r="N3559" s="130" t="s">
        <v>35</v>
      </c>
      <c r="O3559" s="130">
        <v>14</v>
      </c>
      <c r="P3559" s="130" t="s">
        <v>28</v>
      </c>
    </row>
    <row r="3560" spans="1:16" x14ac:dyDescent="0.2">
      <c r="A3560" s="459" t="s">
        <v>3295</v>
      </c>
      <c r="B3560" s="130" t="s">
        <v>3690</v>
      </c>
      <c r="C3560" s="459" t="s">
        <v>3845</v>
      </c>
      <c r="D3560" s="91" t="s">
        <v>3700</v>
      </c>
      <c r="E3560" s="130" t="s">
        <v>26</v>
      </c>
      <c r="F3560" s="546">
        <v>55</v>
      </c>
      <c r="G3560" s="459" t="s">
        <v>3695</v>
      </c>
      <c r="H3560" s="91" t="s">
        <v>28</v>
      </c>
      <c r="I3560" s="91" t="s">
        <v>41</v>
      </c>
      <c r="J3560" s="120" t="s">
        <v>76</v>
      </c>
      <c r="K3560" s="546"/>
      <c r="L3560" s="546"/>
      <c r="M3560" s="130" t="s">
        <v>69</v>
      </c>
      <c r="N3560" s="130" t="s">
        <v>35</v>
      </c>
      <c r="O3560" s="130">
        <v>14</v>
      </c>
      <c r="P3560" s="130" t="s">
        <v>28</v>
      </c>
    </row>
    <row r="3561" spans="1:16" x14ac:dyDescent="0.2">
      <c r="A3561" s="459" t="s">
        <v>3295</v>
      </c>
      <c r="B3561" s="130" t="s">
        <v>3690</v>
      </c>
      <c r="C3561" s="459" t="s">
        <v>3846</v>
      </c>
      <c r="D3561" s="91" t="s">
        <v>3700</v>
      </c>
      <c r="E3561" s="130" t="s">
        <v>26</v>
      </c>
      <c r="F3561" s="546">
        <v>60</v>
      </c>
      <c r="G3561" s="459" t="s">
        <v>3695</v>
      </c>
      <c r="H3561" s="91" t="s">
        <v>28</v>
      </c>
      <c r="I3561" s="91" t="s">
        <v>41</v>
      </c>
      <c r="J3561" s="120" t="s">
        <v>76</v>
      </c>
      <c r="K3561" s="546"/>
      <c r="L3561" s="546"/>
      <c r="M3561" s="130" t="s">
        <v>69</v>
      </c>
      <c r="N3561" s="130" t="s">
        <v>35</v>
      </c>
      <c r="O3561" s="130">
        <v>14</v>
      </c>
      <c r="P3561" s="130" t="s">
        <v>28</v>
      </c>
    </row>
    <row r="3562" spans="1:16" x14ac:dyDescent="0.2">
      <c r="A3562" s="459" t="s">
        <v>3295</v>
      </c>
      <c r="B3562" s="130" t="s">
        <v>3690</v>
      </c>
      <c r="C3562" s="459" t="s">
        <v>3847</v>
      </c>
      <c r="D3562" s="91" t="s">
        <v>3700</v>
      </c>
      <c r="E3562" s="130" t="s">
        <v>26</v>
      </c>
      <c r="F3562" s="546">
        <v>60</v>
      </c>
      <c r="G3562" s="459" t="s">
        <v>3695</v>
      </c>
      <c r="H3562" s="91" t="s">
        <v>28</v>
      </c>
      <c r="I3562" s="91" t="s">
        <v>41</v>
      </c>
      <c r="J3562" s="120" t="s">
        <v>76</v>
      </c>
      <c r="K3562" s="546"/>
      <c r="L3562" s="546"/>
      <c r="M3562" s="130" t="s">
        <v>69</v>
      </c>
      <c r="N3562" s="130" t="s">
        <v>35</v>
      </c>
      <c r="O3562" s="130">
        <v>14</v>
      </c>
      <c r="P3562" s="130" t="s">
        <v>28</v>
      </c>
    </row>
    <row r="3563" spans="1:16" x14ac:dyDescent="0.2">
      <c r="A3563" s="459" t="s">
        <v>3295</v>
      </c>
      <c r="B3563" s="130" t="s">
        <v>3690</v>
      </c>
      <c r="C3563" s="459" t="s">
        <v>3835</v>
      </c>
      <c r="D3563" s="91" t="s">
        <v>3692</v>
      </c>
      <c r="E3563" s="130" t="s">
        <v>26</v>
      </c>
      <c r="F3563" s="546">
        <v>60</v>
      </c>
      <c r="G3563" s="459" t="s">
        <v>3693</v>
      </c>
      <c r="H3563" s="91" t="s">
        <v>28</v>
      </c>
      <c r="I3563" s="91" t="s">
        <v>41</v>
      </c>
      <c r="J3563" s="120" t="s">
        <v>76</v>
      </c>
      <c r="K3563" s="546"/>
      <c r="L3563" s="546"/>
      <c r="M3563" s="130" t="s">
        <v>32</v>
      </c>
      <c r="N3563" s="130" t="s">
        <v>35</v>
      </c>
      <c r="O3563" s="130">
        <v>24</v>
      </c>
      <c r="P3563" s="130" t="s">
        <v>28</v>
      </c>
    </row>
    <row r="3564" spans="1:16" x14ac:dyDescent="0.2">
      <c r="A3564" s="459" t="s">
        <v>3295</v>
      </c>
      <c r="B3564" s="130" t="s">
        <v>3690</v>
      </c>
      <c r="C3564" s="459" t="s">
        <v>3836</v>
      </c>
      <c r="D3564" s="91" t="s">
        <v>3692</v>
      </c>
      <c r="E3564" s="130" t="s">
        <v>26</v>
      </c>
      <c r="F3564" s="546">
        <v>60</v>
      </c>
      <c r="G3564" s="459" t="s">
        <v>3693</v>
      </c>
      <c r="H3564" s="91" t="s">
        <v>28</v>
      </c>
      <c r="I3564" s="91" t="s">
        <v>41</v>
      </c>
      <c r="J3564" s="120" t="s">
        <v>76</v>
      </c>
      <c r="K3564" s="546"/>
      <c r="L3564" s="546"/>
      <c r="M3564" s="130" t="s">
        <v>32</v>
      </c>
      <c r="N3564" s="130" t="s">
        <v>35</v>
      </c>
      <c r="O3564" s="130">
        <v>24</v>
      </c>
      <c r="P3564" s="130" t="s">
        <v>28</v>
      </c>
    </row>
    <row r="3565" spans="1:16" x14ac:dyDescent="0.2">
      <c r="A3565" s="459" t="s">
        <v>3295</v>
      </c>
      <c r="B3565" s="130" t="s">
        <v>3690</v>
      </c>
      <c r="C3565" s="459" t="s">
        <v>3848</v>
      </c>
      <c r="D3565" s="91" t="s">
        <v>3692</v>
      </c>
      <c r="E3565" s="130" t="s">
        <v>26</v>
      </c>
      <c r="F3565" s="546">
        <v>80</v>
      </c>
      <c r="G3565" s="459" t="s">
        <v>3693</v>
      </c>
      <c r="H3565" s="91" t="s">
        <v>28</v>
      </c>
      <c r="I3565" s="91" t="s">
        <v>41</v>
      </c>
      <c r="J3565" s="120" t="s">
        <v>76</v>
      </c>
      <c r="K3565" s="546"/>
      <c r="L3565" s="546"/>
      <c r="M3565" s="130" t="s">
        <v>32</v>
      </c>
      <c r="N3565" s="130" t="s">
        <v>35</v>
      </c>
      <c r="O3565" s="130">
        <v>24</v>
      </c>
      <c r="P3565" s="130" t="s">
        <v>28</v>
      </c>
    </row>
    <row r="3566" spans="1:16" x14ac:dyDescent="0.2">
      <c r="A3566" s="459" t="s">
        <v>3295</v>
      </c>
      <c r="B3566" s="130" t="s">
        <v>3690</v>
      </c>
      <c r="C3566" s="459" t="s">
        <v>3811</v>
      </c>
      <c r="D3566" s="91" t="s">
        <v>3692</v>
      </c>
      <c r="E3566" s="130" t="s">
        <v>26</v>
      </c>
      <c r="F3566" s="546">
        <v>55</v>
      </c>
      <c r="G3566" s="459" t="s">
        <v>3693</v>
      </c>
      <c r="H3566" s="91" t="s">
        <v>28</v>
      </c>
      <c r="I3566" s="91" t="s">
        <v>41</v>
      </c>
      <c r="J3566" s="120" t="s">
        <v>76</v>
      </c>
      <c r="K3566" s="546"/>
      <c r="L3566" s="546"/>
      <c r="M3566" s="130" t="s">
        <v>32</v>
      </c>
      <c r="N3566" s="130" t="s">
        <v>35</v>
      </c>
      <c r="O3566" s="130">
        <v>24</v>
      </c>
      <c r="P3566" s="130" t="s">
        <v>28</v>
      </c>
    </row>
    <row r="3567" spans="1:16" x14ac:dyDescent="0.2">
      <c r="A3567" s="459" t="s">
        <v>3295</v>
      </c>
      <c r="B3567" s="130" t="s">
        <v>3690</v>
      </c>
      <c r="C3567" s="459" t="s">
        <v>3849</v>
      </c>
      <c r="D3567" s="91" t="s">
        <v>3692</v>
      </c>
      <c r="E3567" s="130" t="s">
        <v>26</v>
      </c>
      <c r="F3567" s="546">
        <v>55</v>
      </c>
      <c r="G3567" s="459" t="s">
        <v>3693</v>
      </c>
      <c r="H3567" s="91" t="s">
        <v>28</v>
      </c>
      <c r="I3567" s="91" t="s">
        <v>41</v>
      </c>
      <c r="J3567" s="120" t="s">
        <v>76</v>
      </c>
      <c r="K3567" s="546"/>
      <c r="L3567" s="546"/>
      <c r="M3567" s="130" t="s">
        <v>32</v>
      </c>
      <c r="N3567" s="130" t="s">
        <v>35</v>
      </c>
      <c r="O3567" s="130">
        <v>24</v>
      </c>
      <c r="P3567" s="130" t="s">
        <v>28</v>
      </c>
    </row>
    <row r="3568" spans="1:16" x14ac:dyDescent="0.2">
      <c r="A3568" s="459" t="s">
        <v>3295</v>
      </c>
      <c r="B3568" s="130" t="s">
        <v>3690</v>
      </c>
      <c r="C3568" s="459" t="s">
        <v>3850</v>
      </c>
      <c r="D3568" s="91" t="s">
        <v>3692</v>
      </c>
      <c r="E3568" s="130" t="s">
        <v>26</v>
      </c>
      <c r="F3568" s="546">
        <v>80</v>
      </c>
      <c r="G3568" s="459" t="s">
        <v>3693</v>
      </c>
      <c r="H3568" s="91" t="s">
        <v>28</v>
      </c>
      <c r="I3568" s="91" t="s">
        <v>41</v>
      </c>
      <c r="J3568" s="120" t="s">
        <v>76</v>
      </c>
      <c r="K3568" s="546"/>
      <c r="L3568" s="546"/>
      <c r="M3568" s="130" t="s">
        <v>32</v>
      </c>
      <c r="N3568" s="130" t="s">
        <v>35</v>
      </c>
      <c r="O3568" s="130">
        <v>24</v>
      </c>
      <c r="P3568" s="130" t="s">
        <v>28</v>
      </c>
    </row>
    <row r="3569" spans="1:16" x14ac:dyDescent="0.2">
      <c r="A3569" s="459" t="s">
        <v>3295</v>
      </c>
      <c r="B3569" s="130" t="s">
        <v>3690</v>
      </c>
      <c r="C3569" s="459" t="s">
        <v>3851</v>
      </c>
      <c r="D3569" s="91" t="s">
        <v>3692</v>
      </c>
      <c r="E3569" s="130" t="s">
        <v>26</v>
      </c>
      <c r="F3569" s="546">
        <v>60</v>
      </c>
      <c r="G3569" s="459" t="s">
        <v>3693</v>
      </c>
      <c r="H3569" s="91" t="s">
        <v>28</v>
      </c>
      <c r="I3569" s="91" t="s">
        <v>41</v>
      </c>
      <c r="J3569" s="120" t="s">
        <v>76</v>
      </c>
      <c r="K3569" s="546"/>
      <c r="L3569" s="546"/>
      <c r="M3569" s="130" t="s">
        <v>32</v>
      </c>
      <c r="N3569" s="130" t="s">
        <v>35</v>
      </c>
      <c r="O3569" s="130">
        <v>24</v>
      </c>
      <c r="P3569" s="130" t="s">
        <v>28</v>
      </c>
    </row>
    <row r="3570" spans="1:16" x14ac:dyDescent="0.2">
      <c r="A3570" s="459" t="s">
        <v>3295</v>
      </c>
      <c r="B3570" s="130" t="s">
        <v>3690</v>
      </c>
      <c r="C3570" s="459" t="s">
        <v>3852</v>
      </c>
      <c r="D3570" s="91" t="s">
        <v>3692</v>
      </c>
      <c r="E3570" s="130" t="s">
        <v>26</v>
      </c>
      <c r="F3570" s="546">
        <v>80</v>
      </c>
      <c r="G3570" s="459" t="s">
        <v>3693</v>
      </c>
      <c r="H3570" s="91" t="s">
        <v>28</v>
      </c>
      <c r="I3570" s="91" t="s">
        <v>41</v>
      </c>
      <c r="J3570" s="120" t="s">
        <v>76</v>
      </c>
      <c r="K3570" s="546"/>
      <c r="L3570" s="546"/>
      <c r="M3570" s="130" t="s">
        <v>32</v>
      </c>
      <c r="N3570" s="130" t="s">
        <v>35</v>
      </c>
      <c r="O3570" s="130">
        <v>24</v>
      </c>
      <c r="P3570" s="130" t="s">
        <v>28</v>
      </c>
    </row>
    <row r="3571" spans="1:16" x14ac:dyDescent="0.2">
      <c r="A3571" s="459" t="s">
        <v>3295</v>
      </c>
      <c r="B3571" s="130" t="s">
        <v>3690</v>
      </c>
      <c r="C3571" s="459" t="s">
        <v>3853</v>
      </c>
      <c r="D3571" s="91" t="s">
        <v>3692</v>
      </c>
      <c r="E3571" s="130" t="s">
        <v>26</v>
      </c>
      <c r="F3571" s="546">
        <v>55</v>
      </c>
      <c r="G3571" s="459" t="s">
        <v>3693</v>
      </c>
      <c r="H3571" s="91" t="s">
        <v>28</v>
      </c>
      <c r="I3571" s="91" t="s">
        <v>41</v>
      </c>
      <c r="J3571" s="120" t="s">
        <v>76</v>
      </c>
      <c r="K3571" s="546"/>
      <c r="L3571" s="546"/>
      <c r="M3571" s="130" t="s">
        <v>32</v>
      </c>
      <c r="N3571" s="130" t="s">
        <v>35</v>
      </c>
      <c r="O3571" s="130">
        <v>24</v>
      </c>
      <c r="P3571" s="130" t="s">
        <v>28</v>
      </c>
    </row>
    <row r="3572" spans="1:16" x14ac:dyDescent="0.2">
      <c r="A3572" s="459" t="s">
        <v>3295</v>
      </c>
      <c r="B3572" s="130" t="s">
        <v>3690</v>
      </c>
      <c r="C3572" s="459" t="s">
        <v>3854</v>
      </c>
      <c r="D3572" s="91" t="s">
        <v>3692</v>
      </c>
      <c r="E3572" s="130" t="s">
        <v>26</v>
      </c>
      <c r="F3572" s="546">
        <v>60</v>
      </c>
      <c r="G3572" s="459" t="s">
        <v>3693</v>
      </c>
      <c r="H3572" s="91" t="s">
        <v>28</v>
      </c>
      <c r="I3572" s="91" t="s">
        <v>41</v>
      </c>
      <c r="J3572" s="120" t="s">
        <v>76</v>
      </c>
      <c r="K3572" s="546"/>
      <c r="L3572" s="546"/>
      <c r="M3572" s="130" t="s">
        <v>32</v>
      </c>
      <c r="N3572" s="130" t="s">
        <v>35</v>
      </c>
      <c r="O3572" s="130">
        <v>24</v>
      </c>
      <c r="P3572" s="130" t="s">
        <v>28</v>
      </c>
    </row>
    <row r="3573" spans="1:16" x14ac:dyDescent="0.2">
      <c r="A3573" s="91" t="s">
        <v>3295</v>
      </c>
      <c r="B3573" s="113" t="s">
        <v>3855</v>
      </c>
      <c r="C3573" s="113" t="s">
        <v>3856</v>
      </c>
      <c r="D3573" s="113" t="s">
        <v>208</v>
      </c>
      <c r="E3573" s="113" t="s">
        <v>26</v>
      </c>
      <c r="F3573" s="113">
        <v>80</v>
      </c>
      <c r="G3573" s="91" t="s">
        <v>27</v>
      </c>
      <c r="H3573" s="91" t="s">
        <v>28</v>
      </c>
      <c r="I3573" s="91" t="s">
        <v>41</v>
      </c>
      <c r="J3573" s="120" t="s">
        <v>76</v>
      </c>
      <c r="K3573" s="91"/>
      <c r="L3573" s="91"/>
      <c r="M3573" s="91" t="s">
        <v>32</v>
      </c>
      <c r="N3573" s="91" t="s">
        <v>33</v>
      </c>
      <c r="O3573" s="91">
        <v>24</v>
      </c>
      <c r="P3573" s="113" t="s">
        <v>28</v>
      </c>
    </row>
    <row r="3574" spans="1:16" x14ac:dyDescent="0.2">
      <c r="A3574" s="91" t="s">
        <v>3295</v>
      </c>
      <c r="B3574" s="113" t="s">
        <v>3855</v>
      </c>
      <c r="C3574" s="113" t="s">
        <v>3857</v>
      </c>
      <c r="D3574" s="113" t="s">
        <v>294</v>
      </c>
      <c r="E3574" s="113" t="s">
        <v>26</v>
      </c>
      <c r="F3574" s="113">
        <v>100</v>
      </c>
      <c r="G3574" s="91" t="s">
        <v>84</v>
      </c>
      <c r="H3574" s="91" t="s">
        <v>28</v>
      </c>
      <c r="I3574" s="91" t="s">
        <v>41</v>
      </c>
      <c r="J3574" s="120" t="s">
        <v>76</v>
      </c>
      <c r="K3574" s="91"/>
      <c r="L3574" s="91"/>
      <c r="M3574" s="91" t="s">
        <v>69</v>
      </c>
      <c r="N3574" s="91" t="s">
        <v>3858</v>
      </c>
      <c r="O3574" s="91">
        <v>24</v>
      </c>
      <c r="P3574" s="113" t="s">
        <v>28</v>
      </c>
    </row>
    <row r="3575" spans="1:16" x14ac:dyDescent="0.2">
      <c r="A3575" s="91" t="s">
        <v>3295</v>
      </c>
      <c r="B3575" s="113" t="s">
        <v>3855</v>
      </c>
      <c r="C3575" s="113" t="s">
        <v>3859</v>
      </c>
      <c r="D3575" s="113" t="s">
        <v>477</v>
      </c>
      <c r="E3575" s="113" t="s">
        <v>26</v>
      </c>
      <c r="F3575" s="113">
        <v>70</v>
      </c>
      <c r="G3575" s="91" t="s">
        <v>84</v>
      </c>
      <c r="H3575" s="91" t="s">
        <v>28</v>
      </c>
      <c r="I3575" s="91" t="s">
        <v>41</v>
      </c>
      <c r="J3575" s="120" t="s">
        <v>76</v>
      </c>
      <c r="K3575" s="91"/>
      <c r="L3575" s="91"/>
      <c r="M3575" s="91" t="s">
        <v>69</v>
      </c>
      <c r="N3575" s="91" t="s">
        <v>3858</v>
      </c>
      <c r="O3575" s="91">
        <v>24</v>
      </c>
      <c r="P3575" s="113" t="s">
        <v>28</v>
      </c>
    </row>
    <row r="3576" spans="1:16" x14ac:dyDescent="0.2">
      <c r="A3576" s="91" t="s">
        <v>3295</v>
      </c>
      <c r="B3576" s="113" t="s">
        <v>3855</v>
      </c>
      <c r="C3576" s="113" t="s">
        <v>3860</v>
      </c>
      <c r="D3576" s="113" t="s">
        <v>208</v>
      </c>
      <c r="E3576" s="113" t="s">
        <v>26</v>
      </c>
      <c r="F3576" s="113">
        <v>80</v>
      </c>
      <c r="G3576" s="91" t="s">
        <v>27</v>
      </c>
      <c r="H3576" s="91" t="s">
        <v>28</v>
      </c>
      <c r="I3576" s="91" t="s">
        <v>41</v>
      </c>
      <c r="J3576" s="120" t="s">
        <v>76</v>
      </c>
      <c r="K3576" s="91"/>
      <c r="L3576" s="91"/>
      <c r="M3576" s="91" t="s">
        <v>32</v>
      </c>
      <c r="N3576" s="91" t="s">
        <v>368</v>
      </c>
      <c r="O3576" s="91">
        <v>24</v>
      </c>
      <c r="P3576" s="113" t="s">
        <v>28</v>
      </c>
    </row>
    <row r="3577" spans="1:16" x14ac:dyDescent="0.2">
      <c r="A3577" s="91" t="s">
        <v>3295</v>
      </c>
      <c r="B3577" s="113" t="s">
        <v>3855</v>
      </c>
      <c r="C3577" s="113" t="s">
        <v>3861</v>
      </c>
      <c r="D3577" s="113" t="s">
        <v>477</v>
      </c>
      <c r="E3577" s="113" t="s">
        <v>26</v>
      </c>
      <c r="F3577" s="113">
        <v>70</v>
      </c>
      <c r="G3577" s="91" t="s">
        <v>27</v>
      </c>
      <c r="H3577" s="91" t="s">
        <v>28</v>
      </c>
      <c r="I3577" s="91" t="s">
        <v>41</v>
      </c>
      <c r="J3577" s="120" t="s">
        <v>76</v>
      </c>
      <c r="K3577" s="91"/>
      <c r="L3577" s="91"/>
      <c r="M3577" s="91" t="s">
        <v>32</v>
      </c>
      <c r="N3577" s="91" t="s">
        <v>33</v>
      </c>
      <c r="O3577" s="91">
        <v>24</v>
      </c>
      <c r="P3577" s="113" t="s">
        <v>28</v>
      </c>
    </row>
    <row r="3578" spans="1:16" x14ac:dyDescent="0.2">
      <c r="A3578" s="91" t="s">
        <v>3295</v>
      </c>
      <c r="B3578" s="113" t="s">
        <v>3855</v>
      </c>
      <c r="C3578" s="113" t="s">
        <v>3862</v>
      </c>
      <c r="D3578" s="113" t="s">
        <v>208</v>
      </c>
      <c r="E3578" s="113" t="s">
        <v>26</v>
      </c>
      <c r="F3578" s="113">
        <v>80</v>
      </c>
      <c r="G3578" s="91" t="s">
        <v>27</v>
      </c>
      <c r="H3578" s="91" t="s">
        <v>28</v>
      </c>
      <c r="I3578" s="91" t="s">
        <v>41</v>
      </c>
      <c r="J3578" s="120" t="s">
        <v>76</v>
      </c>
      <c r="K3578" s="91"/>
      <c r="L3578" s="91"/>
      <c r="M3578" s="91" t="s">
        <v>32</v>
      </c>
      <c r="N3578" s="91" t="s">
        <v>33</v>
      </c>
      <c r="O3578" s="91">
        <v>24</v>
      </c>
      <c r="P3578" s="113" t="s">
        <v>28</v>
      </c>
    </row>
    <row r="3579" spans="1:16" x14ac:dyDescent="0.2">
      <c r="A3579" s="91" t="s">
        <v>3295</v>
      </c>
      <c r="B3579" s="113" t="s">
        <v>3855</v>
      </c>
      <c r="C3579" s="113" t="s">
        <v>3863</v>
      </c>
      <c r="D3579" s="113" t="s">
        <v>477</v>
      </c>
      <c r="E3579" s="113" t="s">
        <v>26</v>
      </c>
      <c r="F3579" s="113">
        <v>70</v>
      </c>
      <c r="G3579" s="91" t="s">
        <v>27</v>
      </c>
      <c r="H3579" s="91" t="s">
        <v>28</v>
      </c>
      <c r="I3579" s="91" t="s">
        <v>41</v>
      </c>
      <c r="J3579" s="120" t="s">
        <v>76</v>
      </c>
      <c r="K3579" s="91"/>
      <c r="L3579" s="91"/>
      <c r="M3579" s="91" t="s">
        <v>32</v>
      </c>
      <c r="N3579" s="91" t="s">
        <v>368</v>
      </c>
      <c r="O3579" s="91">
        <v>24</v>
      </c>
      <c r="P3579" s="113" t="s">
        <v>28</v>
      </c>
    </row>
    <row r="3580" spans="1:16" x14ac:dyDescent="0.2">
      <c r="A3580" s="91" t="s">
        <v>3295</v>
      </c>
      <c r="B3580" s="113" t="s">
        <v>3855</v>
      </c>
      <c r="C3580" s="113" t="s">
        <v>3864</v>
      </c>
      <c r="D3580" s="113" t="s">
        <v>477</v>
      </c>
      <c r="E3580" s="113" t="s">
        <v>26</v>
      </c>
      <c r="F3580" s="113">
        <v>70</v>
      </c>
      <c r="G3580" s="91" t="s">
        <v>84</v>
      </c>
      <c r="H3580" s="91" t="s">
        <v>28</v>
      </c>
      <c r="I3580" s="91" t="s">
        <v>41</v>
      </c>
      <c r="J3580" s="120" t="s">
        <v>76</v>
      </c>
      <c r="K3580" s="91"/>
      <c r="L3580" s="91"/>
      <c r="M3580" s="91" t="s">
        <v>69</v>
      </c>
      <c r="N3580" s="91" t="s">
        <v>3858</v>
      </c>
      <c r="O3580" s="91">
        <v>24</v>
      </c>
      <c r="P3580" s="113" t="s">
        <v>28</v>
      </c>
    </row>
    <row r="3581" spans="1:16" x14ac:dyDescent="0.2">
      <c r="A3581" s="91" t="s">
        <v>3295</v>
      </c>
      <c r="B3581" s="113" t="s">
        <v>3855</v>
      </c>
      <c r="C3581" s="113" t="s">
        <v>3865</v>
      </c>
      <c r="D3581" s="113" t="s">
        <v>477</v>
      </c>
      <c r="E3581" s="113" t="s">
        <v>26</v>
      </c>
      <c r="F3581" s="113">
        <v>70</v>
      </c>
      <c r="G3581" s="91" t="s">
        <v>84</v>
      </c>
      <c r="H3581" s="91" t="s">
        <v>28</v>
      </c>
      <c r="I3581" s="91" t="s">
        <v>41</v>
      </c>
      <c r="J3581" s="120" t="s">
        <v>76</v>
      </c>
      <c r="K3581" s="91"/>
      <c r="L3581" s="91"/>
      <c r="M3581" s="91" t="s">
        <v>69</v>
      </c>
      <c r="N3581" s="91" t="s">
        <v>3858</v>
      </c>
      <c r="O3581" s="91">
        <v>24</v>
      </c>
      <c r="P3581" s="113" t="s">
        <v>28</v>
      </c>
    </row>
    <row r="3582" spans="1:16" x14ac:dyDescent="0.2">
      <c r="A3582" s="91" t="s">
        <v>3295</v>
      </c>
      <c r="B3582" s="113" t="s">
        <v>3855</v>
      </c>
      <c r="C3582" s="113" t="s">
        <v>3866</v>
      </c>
      <c r="D3582" s="113" t="s">
        <v>477</v>
      </c>
      <c r="E3582" s="113" t="s">
        <v>26</v>
      </c>
      <c r="F3582" s="113">
        <v>70</v>
      </c>
      <c r="G3582" s="91" t="s">
        <v>27</v>
      </c>
      <c r="H3582" s="91" t="s">
        <v>28</v>
      </c>
      <c r="I3582" s="91" t="s">
        <v>41</v>
      </c>
      <c r="J3582" s="120" t="s">
        <v>76</v>
      </c>
      <c r="K3582" s="91"/>
      <c r="L3582" s="91"/>
      <c r="M3582" s="91" t="s">
        <v>32</v>
      </c>
      <c r="N3582" s="91" t="s">
        <v>33</v>
      </c>
      <c r="O3582" s="91">
        <v>24</v>
      </c>
      <c r="P3582" s="113" t="s">
        <v>28</v>
      </c>
    </row>
    <row r="3583" spans="1:16" x14ac:dyDescent="0.2">
      <c r="A3583" s="91" t="s">
        <v>3295</v>
      </c>
      <c r="B3583" s="113" t="s">
        <v>3855</v>
      </c>
      <c r="C3583" s="113" t="s">
        <v>3867</v>
      </c>
      <c r="D3583" s="113" t="s">
        <v>477</v>
      </c>
      <c r="E3583" s="113" t="s">
        <v>26</v>
      </c>
      <c r="F3583" s="113">
        <v>70</v>
      </c>
      <c r="G3583" s="91" t="s">
        <v>27</v>
      </c>
      <c r="H3583" s="91" t="s">
        <v>28</v>
      </c>
      <c r="I3583" s="91" t="s">
        <v>41</v>
      </c>
      <c r="J3583" s="120" t="s">
        <v>76</v>
      </c>
      <c r="K3583" s="91"/>
      <c r="L3583" s="91"/>
      <c r="M3583" s="91" t="s">
        <v>32</v>
      </c>
      <c r="N3583" s="91" t="s">
        <v>33</v>
      </c>
      <c r="O3583" s="91">
        <v>24</v>
      </c>
      <c r="P3583" s="113" t="s">
        <v>28</v>
      </c>
    </row>
    <row r="3584" spans="1:16" x14ac:dyDescent="0.2">
      <c r="A3584" s="91" t="s">
        <v>3295</v>
      </c>
      <c r="B3584" s="113" t="s">
        <v>3855</v>
      </c>
      <c r="C3584" s="113" t="s">
        <v>3868</v>
      </c>
      <c r="D3584" s="113" t="s">
        <v>477</v>
      </c>
      <c r="E3584" s="113" t="s">
        <v>26</v>
      </c>
      <c r="F3584" s="113">
        <v>70</v>
      </c>
      <c r="G3584" s="91" t="s">
        <v>3869</v>
      </c>
      <c r="H3584" s="91" t="s">
        <v>28</v>
      </c>
      <c r="I3584" s="91" t="s">
        <v>41</v>
      </c>
      <c r="J3584" s="120" t="s">
        <v>76</v>
      </c>
      <c r="K3584" s="91"/>
      <c r="L3584" s="91"/>
      <c r="M3584" s="91" t="s">
        <v>32</v>
      </c>
      <c r="N3584" s="91" t="s">
        <v>33</v>
      </c>
      <c r="O3584" s="91">
        <v>24</v>
      </c>
      <c r="P3584" s="113" t="s">
        <v>28</v>
      </c>
    </row>
    <row r="3585" spans="1:16" x14ac:dyDescent="0.2">
      <c r="A3585" s="91" t="s">
        <v>3295</v>
      </c>
      <c r="B3585" s="113" t="s">
        <v>3855</v>
      </c>
      <c r="C3585" s="113" t="s">
        <v>3870</v>
      </c>
      <c r="D3585" s="113" t="s">
        <v>208</v>
      </c>
      <c r="E3585" s="113" t="s">
        <v>26</v>
      </c>
      <c r="F3585" s="113">
        <v>80</v>
      </c>
      <c r="G3585" s="91" t="s">
        <v>27</v>
      </c>
      <c r="H3585" s="91" t="s">
        <v>28</v>
      </c>
      <c r="I3585" s="91" t="s">
        <v>41</v>
      </c>
      <c r="J3585" s="120" t="s">
        <v>28</v>
      </c>
      <c r="K3585" s="91" t="s">
        <v>30</v>
      </c>
      <c r="L3585" s="91" t="s">
        <v>3871</v>
      </c>
      <c r="M3585" s="91" t="s">
        <v>32</v>
      </c>
      <c r="N3585" s="91" t="s">
        <v>368</v>
      </c>
      <c r="O3585" s="91">
        <v>24</v>
      </c>
      <c r="P3585" s="113" t="s">
        <v>28</v>
      </c>
    </row>
    <row r="3586" spans="1:16" x14ac:dyDescent="0.2">
      <c r="A3586" s="91" t="s">
        <v>3295</v>
      </c>
      <c r="B3586" s="113" t="s">
        <v>3855</v>
      </c>
      <c r="C3586" s="113" t="s">
        <v>3872</v>
      </c>
      <c r="D3586" s="113" t="s">
        <v>477</v>
      </c>
      <c r="E3586" s="113" t="s">
        <v>26</v>
      </c>
      <c r="F3586" s="113">
        <v>70</v>
      </c>
      <c r="G3586" s="91" t="s">
        <v>3869</v>
      </c>
      <c r="H3586" s="91" t="s">
        <v>28</v>
      </c>
      <c r="I3586" s="91" t="s">
        <v>41</v>
      </c>
      <c r="J3586" s="120" t="s">
        <v>76</v>
      </c>
      <c r="K3586" s="91"/>
      <c r="L3586" s="91"/>
      <c r="M3586" s="91" t="s">
        <v>32</v>
      </c>
      <c r="N3586" s="91" t="s">
        <v>33</v>
      </c>
      <c r="O3586" s="91">
        <v>24</v>
      </c>
      <c r="P3586" s="113" t="s">
        <v>28</v>
      </c>
    </row>
    <row r="3587" spans="1:16" x14ac:dyDescent="0.2">
      <c r="A3587" s="91" t="s">
        <v>3295</v>
      </c>
      <c r="B3587" s="113" t="s">
        <v>3855</v>
      </c>
      <c r="C3587" s="113" t="s">
        <v>3873</v>
      </c>
      <c r="D3587" s="113" t="s">
        <v>477</v>
      </c>
      <c r="E3587" s="113" t="s">
        <v>26</v>
      </c>
      <c r="F3587" s="113">
        <v>70</v>
      </c>
      <c r="G3587" s="91" t="s">
        <v>84</v>
      </c>
      <c r="H3587" s="91" t="s">
        <v>28</v>
      </c>
      <c r="I3587" s="91" t="s">
        <v>41</v>
      </c>
      <c r="J3587" s="120" t="s">
        <v>76</v>
      </c>
      <c r="K3587" s="91"/>
      <c r="L3587" s="91"/>
      <c r="M3587" s="91" t="s">
        <v>69</v>
      </c>
      <c r="N3587" s="91" t="s">
        <v>3858</v>
      </c>
      <c r="O3587" s="91">
        <v>24</v>
      </c>
      <c r="P3587" s="113" t="s">
        <v>28</v>
      </c>
    </row>
    <row r="3588" spans="1:16" x14ac:dyDescent="0.2">
      <c r="A3588" s="91" t="s">
        <v>3295</v>
      </c>
      <c r="B3588" s="113" t="s">
        <v>3855</v>
      </c>
      <c r="C3588" s="113" t="s">
        <v>3874</v>
      </c>
      <c r="D3588" s="113" t="s">
        <v>477</v>
      </c>
      <c r="E3588" s="113" t="s">
        <v>26</v>
      </c>
      <c r="F3588" s="113">
        <v>70</v>
      </c>
      <c r="G3588" s="91" t="s">
        <v>84</v>
      </c>
      <c r="H3588" s="91" t="s">
        <v>28</v>
      </c>
      <c r="I3588" s="91" t="s">
        <v>41</v>
      </c>
      <c r="J3588" s="120" t="s">
        <v>76</v>
      </c>
      <c r="K3588" s="91"/>
      <c r="L3588" s="91"/>
      <c r="M3588" s="91" t="s">
        <v>69</v>
      </c>
      <c r="N3588" s="91" t="s">
        <v>3858</v>
      </c>
      <c r="O3588" s="91">
        <v>24</v>
      </c>
      <c r="P3588" s="113" t="s">
        <v>28</v>
      </c>
    </row>
    <row r="3589" spans="1:16" x14ac:dyDescent="0.2">
      <c r="A3589" s="91" t="s">
        <v>3295</v>
      </c>
      <c r="B3589" s="113" t="s">
        <v>3855</v>
      </c>
      <c r="C3589" s="113" t="s">
        <v>3875</v>
      </c>
      <c r="D3589" s="113" t="s">
        <v>477</v>
      </c>
      <c r="E3589" s="113" t="s">
        <v>26</v>
      </c>
      <c r="F3589" s="113">
        <v>70</v>
      </c>
      <c r="G3589" s="91" t="s">
        <v>3869</v>
      </c>
      <c r="H3589" s="91" t="s">
        <v>28</v>
      </c>
      <c r="I3589" s="91" t="s">
        <v>41</v>
      </c>
      <c r="J3589" s="120" t="s">
        <v>76</v>
      </c>
      <c r="K3589" s="91"/>
      <c r="L3589" s="91"/>
      <c r="M3589" s="91" t="s">
        <v>32</v>
      </c>
      <c r="N3589" s="91" t="s">
        <v>33</v>
      </c>
      <c r="O3589" s="91">
        <v>24</v>
      </c>
      <c r="P3589" s="113" t="s">
        <v>28</v>
      </c>
    </row>
    <row r="3590" spans="1:16" x14ac:dyDescent="0.2">
      <c r="A3590" s="91" t="s">
        <v>3295</v>
      </c>
      <c r="B3590" s="113" t="s">
        <v>3855</v>
      </c>
      <c r="C3590" s="113" t="s">
        <v>3876</v>
      </c>
      <c r="D3590" s="113" t="s">
        <v>477</v>
      </c>
      <c r="E3590" s="113" t="s">
        <v>26</v>
      </c>
      <c r="F3590" s="113">
        <v>70</v>
      </c>
      <c r="G3590" s="91" t="s">
        <v>27</v>
      </c>
      <c r="H3590" s="91" t="s">
        <v>28</v>
      </c>
      <c r="I3590" s="91" t="s">
        <v>41</v>
      </c>
      <c r="J3590" s="120" t="s">
        <v>76</v>
      </c>
      <c r="K3590" s="91"/>
      <c r="L3590" s="91"/>
      <c r="M3590" s="91" t="s">
        <v>32</v>
      </c>
      <c r="N3590" s="91" t="s">
        <v>368</v>
      </c>
      <c r="O3590" s="91">
        <v>24</v>
      </c>
      <c r="P3590" s="113" t="s">
        <v>28</v>
      </c>
    </row>
    <row r="3591" spans="1:16" x14ac:dyDescent="0.2">
      <c r="A3591" s="91" t="s">
        <v>3295</v>
      </c>
      <c r="B3591" s="113" t="s">
        <v>3855</v>
      </c>
      <c r="C3591" s="113" t="s">
        <v>3877</v>
      </c>
      <c r="D3591" s="113" t="s">
        <v>25</v>
      </c>
      <c r="E3591" s="113" t="s">
        <v>26</v>
      </c>
      <c r="F3591" s="113">
        <v>50</v>
      </c>
      <c r="G3591" s="91" t="s">
        <v>27</v>
      </c>
      <c r="H3591" s="91" t="s">
        <v>28</v>
      </c>
      <c r="I3591" s="91" t="s">
        <v>41</v>
      </c>
      <c r="J3591" s="120" t="s">
        <v>76</v>
      </c>
      <c r="K3591" s="91"/>
      <c r="L3591" s="91"/>
      <c r="M3591" s="91" t="s">
        <v>32</v>
      </c>
      <c r="N3591" s="91" t="s">
        <v>33</v>
      </c>
      <c r="O3591" s="91">
        <v>24</v>
      </c>
      <c r="P3591" s="113" t="s">
        <v>28</v>
      </c>
    </row>
    <row r="3592" spans="1:16" x14ac:dyDescent="0.2">
      <c r="A3592" s="91" t="s">
        <v>3295</v>
      </c>
      <c r="B3592" s="113" t="s">
        <v>3855</v>
      </c>
      <c r="C3592" s="113" t="s">
        <v>3878</v>
      </c>
      <c r="D3592" s="113" t="s">
        <v>25</v>
      </c>
      <c r="E3592" s="113" t="s">
        <v>26</v>
      </c>
      <c r="F3592" s="113">
        <v>50</v>
      </c>
      <c r="G3592" s="91" t="s">
        <v>27</v>
      </c>
      <c r="H3592" s="91" t="s">
        <v>28</v>
      </c>
      <c r="I3592" s="91" t="s">
        <v>41</v>
      </c>
      <c r="J3592" s="120" t="s">
        <v>76</v>
      </c>
      <c r="K3592" s="91"/>
      <c r="L3592" s="91"/>
      <c r="M3592" s="91" t="s">
        <v>32</v>
      </c>
      <c r="N3592" s="91" t="s">
        <v>33</v>
      </c>
      <c r="O3592" s="91">
        <v>24</v>
      </c>
      <c r="P3592" s="113" t="s">
        <v>28</v>
      </c>
    </row>
    <row r="3593" spans="1:16" x14ac:dyDescent="0.2">
      <c r="A3593" s="91" t="s">
        <v>3295</v>
      </c>
      <c r="B3593" s="113" t="s">
        <v>3855</v>
      </c>
      <c r="C3593" s="113" t="s">
        <v>3879</v>
      </c>
      <c r="D3593" s="113" t="s">
        <v>208</v>
      </c>
      <c r="E3593" s="113" t="s">
        <v>26</v>
      </c>
      <c r="F3593" s="113">
        <v>80</v>
      </c>
      <c r="G3593" s="91" t="s">
        <v>27</v>
      </c>
      <c r="H3593" s="91" t="s">
        <v>28</v>
      </c>
      <c r="I3593" s="91" t="s">
        <v>41</v>
      </c>
      <c r="J3593" s="120" t="s">
        <v>76</v>
      </c>
      <c r="K3593" s="91"/>
      <c r="L3593" s="91"/>
      <c r="M3593" s="91" t="s">
        <v>32</v>
      </c>
      <c r="N3593" s="91" t="s">
        <v>33</v>
      </c>
      <c r="O3593" s="91">
        <v>24</v>
      </c>
      <c r="P3593" s="113" t="s">
        <v>28</v>
      </c>
    </row>
    <row r="3594" spans="1:16" x14ac:dyDescent="0.2">
      <c r="A3594" s="91" t="s">
        <v>3295</v>
      </c>
      <c r="B3594" s="113" t="s">
        <v>3855</v>
      </c>
      <c r="C3594" s="113" t="s">
        <v>3880</v>
      </c>
      <c r="D3594" s="113" t="s">
        <v>208</v>
      </c>
      <c r="E3594" s="113" t="s">
        <v>26</v>
      </c>
      <c r="F3594" s="113">
        <v>80</v>
      </c>
      <c r="G3594" s="91" t="s">
        <v>27</v>
      </c>
      <c r="H3594" s="91" t="s">
        <v>28</v>
      </c>
      <c r="I3594" s="91" t="s">
        <v>41</v>
      </c>
      <c r="J3594" s="120" t="s">
        <v>76</v>
      </c>
      <c r="K3594" s="91"/>
      <c r="L3594" s="91"/>
      <c r="M3594" s="91" t="s">
        <v>32</v>
      </c>
      <c r="N3594" s="91" t="s">
        <v>368</v>
      </c>
      <c r="O3594" s="91">
        <v>24</v>
      </c>
      <c r="P3594" s="113" t="s">
        <v>28</v>
      </c>
    </row>
    <row r="3595" spans="1:16" x14ac:dyDescent="0.2">
      <c r="A3595" s="91" t="s">
        <v>3295</v>
      </c>
      <c r="B3595" s="113" t="s">
        <v>3855</v>
      </c>
      <c r="C3595" s="113" t="s">
        <v>3881</v>
      </c>
      <c r="D3595" s="113" t="s">
        <v>25</v>
      </c>
      <c r="E3595" s="113" t="s">
        <v>26</v>
      </c>
      <c r="F3595" s="113">
        <v>50</v>
      </c>
      <c r="G3595" s="91" t="s">
        <v>27</v>
      </c>
      <c r="H3595" s="91" t="s">
        <v>28</v>
      </c>
      <c r="I3595" s="91" t="s">
        <v>41</v>
      </c>
      <c r="J3595" s="120" t="s">
        <v>76</v>
      </c>
      <c r="K3595" s="91"/>
      <c r="L3595" s="91"/>
      <c r="M3595" s="91" t="s">
        <v>32</v>
      </c>
      <c r="N3595" s="91" t="s">
        <v>33</v>
      </c>
      <c r="O3595" s="91">
        <v>24</v>
      </c>
      <c r="P3595" s="113" t="s">
        <v>28</v>
      </c>
    </row>
    <row r="3596" spans="1:16" x14ac:dyDescent="0.2">
      <c r="A3596" s="91" t="s">
        <v>3295</v>
      </c>
      <c r="B3596" s="113" t="s">
        <v>3855</v>
      </c>
      <c r="C3596" s="113" t="s">
        <v>3882</v>
      </c>
      <c r="D3596" s="113" t="s">
        <v>294</v>
      </c>
      <c r="E3596" s="113" t="s">
        <v>26</v>
      </c>
      <c r="F3596" s="113">
        <v>100</v>
      </c>
      <c r="G3596" s="91" t="s">
        <v>84</v>
      </c>
      <c r="H3596" s="91" t="s">
        <v>28</v>
      </c>
      <c r="I3596" s="91" t="s">
        <v>41</v>
      </c>
      <c r="J3596" s="120" t="s">
        <v>76</v>
      </c>
      <c r="K3596" s="91"/>
      <c r="L3596" s="91"/>
      <c r="M3596" s="91" t="s">
        <v>69</v>
      </c>
      <c r="N3596" s="91" t="s">
        <v>3858</v>
      </c>
      <c r="O3596" s="91">
        <v>24</v>
      </c>
      <c r="P3596" s="113" t="s">
        <v>28</v>
      </c>
    </row>
    <row r="3597" spans="1:16" x14ac:dyDescent="0.2">
      <c r="A3597" s="91" t="s">
        <v>3295</v>
      </c>
      <c r="B3597" s="113" t="s">
        <v>3855</v>
      </c>
      <c r="C3597" s="113" t="s">
        <v>3883</v>
      </c>
      <c r="D3597" s="113" t="s">
        <v>294</v>
      </c>
      <c r="E3597" s="113" t="s">
        <v>26</v>
      </c>
      <c r="F3597" s="113">
        <v>100</v>
      </c>
      <c r="G3597" s="91" t="s">
        <v>84</v>
      </c>
      <c r="H3597" s="91" t="s">
        <v>28</v>
      </c>
      <c r="I3597" s="91" t="s">
        <v>41</v>
      </c>
      <c r="J3597" s="120" t="s">
        <v>76</v>
      </c>
      <c r="K3597" s="91"/>
      <c r="L3597" s="91"/>
      <c r="M3597" s="91" t="s">
        <v>69</v>
      </c>
      <c r="N3597" s="91" t="s">
        <v>3858</v>
      </c>
      <c r="O3597" s="91">
        <v>24</v>
      </c>
      <c r="P3597" s="113" t="s">
        <v>28</v>
      </c>
    </row>
    <row r="3598" spans="1:16" x14ac:dyDescent="0.2">
      <c r="A3598" s="91" t="s">
        <v>3295</v>
      </c>
      <c r="B3598" s="113" t="s">
        <v>3855</v>
      </c>
      <c r="C3598" s="113" t="s">
        <v>3884</v>
      </c>
      <c r="D3598" s="113" t="s">
        <v>477</v>
      </c>
      <c r="E3598" s="113" t="s">
        <v>26</v>
      </c>
      <c r="F3598" s="113">
        <v>70</v>
      </c>
      <c r="G3598" s="91" t="s">
        <v>84</v>
      </c>
      <c r="H3598" s="91" t="s">
        <v>28</v>
      </c>
      <c r="I3598" s="91" t="s">
        <v>41</v>
      </c>
      <c r="J3598" s="120" t="s">
        <v>76</v>
      </c>
      <c r="K3598" s="91"/>
      <c r="L3598" s="91"/>
      <c r="M3598" s="91" t="s">
        <v>69</v>
      </c>
      <c r="N3598" s="91" t="s">
        <v>3858</v>
      </c>
      <c r="O3598" s="91">
        <v>24</v>
      </c>
      <c r="P3598" s="113" t="s">
        <v>28</v>
      </c>
    </row>
    <row r="3599" spans="1:16" x14ac:dyDescent="0.2">
      <c r="A3599" s="91" t="s">
        <v>3295</v>
      </c>
      <c r="B3599" s="113" t="s">
        <v>3855</v>
      </c>
      <c r="C3599" s="113" t="s">
        <v>3885</v>
      </c>
      <c r="D3599" s="113" t="s">
        <v>3886</v>
      </c>
      <c r="E3599" s="113" t="s">
        <v>26</v>
      </c>
      <c r="F3599" s="113">
        <v>60</v>
      </c>
      <c r="G3599" s="91" t="s">
        <v>84</v>
      </c>
      <c r="H3599" s="91" t="s">
        <v>28</v>
      </c>
      <c r="I3599" s="91" t="s">
        <v>41</v>
      </c>
      <c r="J3599" s="120" t="s">
        <v>76</v>
      </c>
      <c r="K3599" s="91"/>
      <c r="L3599" s="91"/>
      <c r="M3599" s="91" t="s">
        <v>69</v>
      </c>
      <c r="N3599" s="91" t="s">
        <v>3858</v>
      </c>
      <c r="O3599" s="91">
        <v>24</v>
      </c>
      <c r="P3599" s="113" t="s">
        <v>28</v>
      </c>
    </row>
    <row r="3600" spans="1:16" x14ac:dyDescent="0.2">
      <c r="A3600" s="91" t="s">
        <v>3295</v>
      </c>
      <c r="B3600" s="113" t="s">
        <v>3855</v>
      </c>
      <c r="C3600" s="113" t="s">
        <v>3887</v>
      </c>
      <c r="D3600" s="113" t="s">
        <v>3886</v>
      </c>
      <c r="E3600" s="113" t="s">
        <v>26</v>
      </c>
      <c r="F3600" s="113">
        <v>60</v>
      </c>
      <c r="G3600" s="91" t="s">
        <v>84</v>
      </c>
      <c r="H3600" s="91" t="s">
        <v>28</v>
      </c>
      <c r="I3600" s="91" t="s">
        <v>41</v>
      </c>
      <c r="J3600" s="120" t="s">
        <v>76</v>
      </c>
      <c r="K3600" s="91"/>
      <c r="L3600" s="91"/>
      <c r="M3600" s="91" t="s">
        <v>69</v>
      </c>
      <c r="N3600" s="91" t="s">
        <v>3858</v>
      </c>
      <c r="O3600" s="91">
        <v>24</v>
      </c>
      <c r="P3600" s="113" t="s">
        <v>28</v>
      </c>
    </row>
    <row r="3601" spans="1:16" x14ac:dyDescent="0.2">
      <c r="A3601" s="91" t="s">
        <v>3295</v>
      </c>
      <c r="B3601" s="113" t="s">
        <v>3855</v>
      </c>
      <c r="C3601" s="113" t="s">
        <v>3888</v>
      </c>
      <c r="D3601" s="113" t="s">
        <v>477</v>
      </c>
      <c r="E3601" s="113" t="s">
        <v>26</v>
      </c>
      <c r="F3601" s="113">
        <v>70</v>
      </c>
      <c r="G3601" s="91" t="s">
        <v>264</v>
      </c>
      <c r="H3601" s="91" t="s">
        <v>28</v>
      </c>
      <c r="I3601" s="91" t="s">
        <v>41</v>
      </c>
      <c r="J3601" s="120" t="s">
        <v>76</v>
      </c>
      <c r="K3601" s="91"/>
      <c r="L3601" s="91"/>
      <c r="M3601" s="91" t="s">
        <v>32</v>
      </c>
      <c r="N3601" s="91" t="s">
        <v>33</v>
      </c>
      <c r="O3601" s="91">
        <v>24</v>
      </c>
      <c r="P3601" s="113" t="s">
        <v>28</v>
      </c>
    </row>
    <row r="3602" spans="1:16" x14ac:dyDescent="0.2">
      <c r="A3602" s="91" t="s">
        <v>3295</v>
      </c>
      <c r="B3602" s="113" t="s">
        <v>3855</v>
      </c>
      <c r="C3602" s="113" t="s">
        <v>3889</v>
      </c>
      <c r="D3602" s="113" t="s">
        <v>477</v>
      </c>
      <c r="E3602" s="113" t="s">
        <v>26</v>
      </c>
      <c r="F3602" s="113">
        <v>70</v>
      </c>
      <c r="G3602" s="91" t="s">
        <v>27</v>
      </c>
      <c r="H3602" s="91" t="s">
        <v>28</v>
      </c>
      <c r="I3602" s="91" t="s">
        <v>41</v>
      </c>
      <c r="J3602" s="120" t="s">
        <v>76</v>
      </c>
      <c r="K3602" s="91"/>
      <c r="L3602" s="91"/>
      <c r="M3602" s="91" t="s">
        <v>32</v>
      </c>
      <c r="N3602" s="91" t="s">
        <v>33</v>
      </c>
      <c r="O3602" s="91">
        <v>24</v>
      </c>
      <c r="P3602" s="113" t="s">
        <v>28</v>
      </c>
    </row>
    <row r="3603" spans="1:16" x14ac:dyDescent="0.2">
      <c r="A3603" s="91" t="s">
        <v>3295</v>
      </c>
      <c r="B3603" s="113" t="s">
        <v>3855</v>
      </c>
      <c r="C3603" s="113" t="s">
        <v>3890</v>
      </c>
      <c r="D3603" s="113" t="s">
        <v>208</v>
      </c>
      <c r="E3603" s="113" t="s">
        <v>26</v>
      </c>
      <c r="F3603" s="113">
        <v>80</v>
      </c>
      <c r="G3603" s="91" t="s">
        <v>27</v>
      </c>
      <c r="H3603" s="91" t="s">
        <v>28</v>
      </c>
      <c r="I3603" s="91" t="s">
        <v>41</v>
      </c>
      <c r="J3603" s="120" t="s">
        <v>76</v>
      </c>
      <c r="K3603" s="91"/>
      <c r="L3603" s="91"/>
      <c r="M3603" s="91" t="s">
        <v>32</v>
      </c>
      <c r="N3603" s="91" t="s">
        <v>33</v>
      </c>
      <c r="O3603" s="91">
        <v>24</v>
      </c>
      <c r="P3603" s="113" t="s">
        <v>28</v>
      </c>
    </row>
    <row r="3604" spans="1:16" x14ac:dyDescent="0.2">
      <c r="A3604" s="91" t="s">
        <v>3295</v>
      </c>
      <c r="B3604" s="113" t="s">
        <v>3855</v>
      </c>
      <c r="C3604" s="113" t="s">
        <v>3891</v>
      </c>
      <c r="D3604" s="113" t="s">
        <v>294</v>
      </c>
      <c r="E3604" s="113" t="s">
        <v>26</v>
      </c>
      <c r="F3604" s="113">
        <v>100</v>
      </c>
      <c r="G3604" s="91" t="s">
        <v>27</v>
      </c>
      <c r="H3604" s="91" t="s">
        <v>28</v>
      </c>
      <c r="I3604" s="91" t="s">
        <v>41</v>
      </c>
      <c r="J3604" s="120" t="s">
        <v>76</v>
      </c>
      <c r="K3604" s="91"/>
      <c r="L3604" s="91"/>
      <c r="M3604" s="91" t="s">
        <v>32</v>
      </c>
      <c r="N3604" s="91" t="s">
        <v>368</v>
      </c>
      <c r="O3604" s="91">
        <v>24</v>
      </c>
      <c r="P3604" s="113" t="s">
        <v>28</v>
      </c>
    </row>
    <row r="3605" spans="1:16" x14ac:dyDescent="0.2">
      <c r="A3605" s="91" t="s">
        <v>3295</v>
      </c>
      <c r="B3605" s="113" t="s">
        <v>3855</v>
      </c>
      <c r="C3605" s="113" t="s">
        <v>3892</v>
      </c>
      <c r="D3605" s="113" t="s">
        <v>477</v>
      </c>
      <c r="E3605" s="113" t="s">
        <v>26</v>
      </c>
      <c r="F3605" s="113">
        <v>70</v>
      </c>
      <c r="G3605" s="91" t="s">
        <v>84</v>
      </c>
      <c r="H3605" s="91" t="s">
        <v>28</v>
      </c>
      <c r="I3605" s="91" t="s">
        <v>41</v>
      </c>
      <c r="J3605" s="120" t="s">
        <v>76</v>
      </c>
      <c r="K3605" s="91"/>
      <c r="L3605" s="91"/>
      <c r="M3605" s="91" t="s">
        <v>69</v>
      </c>
      <c r="N3605" s="91" t="s">
        <v>3858</v>
      </c>
      <c r="O3605" s="91">
        <v>24</v>
      </c>
      <c r="P3605" s="113" t="s">
        <v>28</v>
      </c>
    </row>
    <row r="3606" spans="1:16" x14ac:dyDescent="0.2">
      <c r="A3606" s="91" t="s">
        <v>3295</v>
      </c>
      <c r="B3606" s="113" t="s">
        <v>3855</v>
      </c>
      <c r="C3606" s="113" t="s">
        <v>3893</v>
      </c>
      <c r="D3606" s="113" t="s">
        <v>477</v>
      </c>
      <c r="E3606" s="113" t="s">
        <v>26</v>
      </c>
      <c r="F3606" s="113">
        <v>70</v>
      </c>
      <c r="G3606" s="91" t="s">
        <v>84</v>
      </c>
      <c r="H3606" s="91" t="s">
        <v>28</v>
      </c>
      <c r="I3606" s="91" t="s">
        <v>41</v>
      </c>
      <c r="J3606" s="120" t="s">
        <v>76</v>
      </c>
      <c r="K3606" s="91"/>
      <c r="L3606" s="91"/>
      <c r="M3606" s="91" t="s">
        <v>69</v>
      </c>
      <c r="N3606" s="91" t="s">
        <v>3858</v>
      </c>
      <c r="O3606" s="91">
        <v>24</v>
      </c>
      <c r="P3606" s="113" t="s">
        <v>28</v>
      </c>
    </row>
    <row r="3607" spans="1:16" x14ac:dyDescent="0.2">
      <c r="A3607" s="91" t="s">
        <v>3295</v>
      </c>
      <c r="B3607" s="113" t="s">
        <v>3855</v>
      </c>
      <c r="C3607" s="113" t="s">
        <v>3894</v>
      </c>
      <c r="D3607" s="113" t="s">
        <v>208</v>
      </c>
      <c r="E3607" s="113" t="s">
        <v>26</v>
      </c>
      <c r="F3607" s="113">
        <v>80</v>
      </c>
      <c r="G3607" s="91" t="s">
        <v>3869</v>
      </c>
      <c r="H3607" s="91" t="s">
        <v>28</v>
      </c>
      <c r="I3607" s="91" t="s">
        <v>41</v>
      </c>
      <c r="J3607" s="120" t="s">
        <v>76</v>
      </c>
      <c r="K3607" s="91"/>
      <c r="L3607" s="91"/>
      <c r="M3607" s="91" t="s">
        <v>32</v>
      </c>
      <c r="N3607" s="91" t="s">
        <v>33</v>
      </c>
      <c r="O3607" s="91">
        <v>24</v>
      </c>
      <c r="P3607" s="113" t="s">
        <v>28</v>
      </c>
    </row>
    <row r="3608" spans="1:16" x14ac:dyDescent="0.2">
      <c r="A3608" s="91" t="s">
        <v>3295</v>
      </c>
      <c r="B3608" s="113" t="s">
        <v>3855</v>
      </c>
      <c r="C3608" s="113" t="s">
        <v>3895</v>
      </c>
      <c r="D3608" s="113" t="s">
        <v>477</v>
      </c>
      <c r="E3608" s="113" t="s">
        <v>26</v>
      </c>
      <c r="F3608" s="113">
        <v>70</v>
      </c>
      <c r="G3608" s="91" t="s">
        <v>3869</v>
      </c>
      <c r="H3608" s="91" t="s">
        <v>28</v>
      </c>
      <c r="I3608" s="91" t="s">
        <v>41</v>
      </c>
      <c r="J3608" s="120" t="s">
        <v>76</v>
      </c>
      <c r="K3608" s="91"/>
      <c r="L3608" s="91"/>
      <c r="M3608" s="91" t="s">
        <v>32</v>
      </c>
      <c r="N3608" s="91" t="s">
        <v>33</v>
      </c>
      <c r="O3608" s="91">
        <v>24</v>
      </c>
      <c r="P3608" s="113" t="s">
        <v>28</v>
      </c>
    </row>
    <row r="3609" spans="1:16" x14ac:dyDescent="0.2">
      <c r="A3609" s="91" t="s">
        <v>3295</v>
      </c>
      <c r="B3609" s="113" t="s">
        <v>3855</v>
      </c>
      <c r="C3609" s="113" t="s">
        <v>3896</v>
      </c>
      <c r="D3609" s="113" t="s">
        <v>208</v>
      </c>
      <c r="E3609" s="113" t="s">
        <v>26</v>
      </c>
      <c r="F3609" s="113">
        <v>80</v>
      </c>
      <c r="G3609" s="91" t="s">
        <v>27</v>
      </c>
      <c r="H3609" s="91" t="s">
        <v>28</v>
      </c>
      <c r="I3609" s="91" t="s">
        <v>41</v>
      </c>
      <c r="J3609" s="120" t="s">
        <v>76</v>
      </c>
      <c r="K3609" s="91"/>
      <c r="L3609" s="91"/>
      <c r="M3609" s="91" t="s">
        <v>32</v>
      </c>
      <c r="N3609" s="91" t="s">
        <v>33</v>
      </c>
      <c r="O3609" s="91">
        <v>24</v>
      </c>
      <c r="P3609" s="113" t="s">
        <v>28</v>
      </c>
    </row>
    <row r="3610" spans="1:16" x14ac:dyDescent="0.2">
      <c r="A3610" s="91" t="s">
        <v>3295</v>
      </c>
      <c r="B3610" s="113" t="s">
        <v>3855</v>
      </c>
      <c r="C3610" s="113" t="s">
        <v>3897</v>
      </c>
      <c r="D3610" s="113" t="s">
        <v>477</v>
      </c>
      <c r="E3610" s="113" t="s">
        <v>26</v>
      </c>
      <c r="F3610" s="113">
        <v>70</v>
      </c>
      <c r="G3610" s="91" t="s">
        <v>27</v>
      </c>
      <c r="H3610" s="91" t="s">
        <v>28</v>
      </c>
      <c r="I3610" s="91" t="s">
        <v>41</v>
      </c>
      <c r="J3610" s="120" t="s">
        <v>76</v>
      </c>
      <c r="K3610" s="91"/>
      <c r="L3610" s="91"/>
      <c r="M3610" s="91" t="s">
        <v>32</v>
      </c>
      <c r="N3610" s="91" t="s">
        <v>33</v>
      </c>
      <c r="O3610" s="91">
        <v>24</v>
      </c>
      <c r="P3610" s="113" t="s">
        <v>28</v>
      </c>
    </row>
    <row r="3611" spans="1:16" x14ac:dyDescent="0.2">
      <c r="A3611" s="91" t="s">
        <v>3295</v>
      </c>
      <c r="B3611" s="113" t="s">
        <v>3855</v>
      </c>
      <c r="C3611" s="113" t="s">
        <v>3898</v>
      </c>
      <c r="D3611" s="113" t="s">
        <v>477</v>
      </c>
      <c r="E3611" s="113" t="s">
        <v>26</v>
      </c>
      <c r="F3611" s="113">
        <v>70</v>
      </c>
      <c r="G3611" s="91" t="s">
        <v>84</v>
      </c>
      <c r="H3611" s="91" t="s">
        <v>28</v>
      </c>
      <c r="I3611" s="91" t="s">
        <v>41</v>
      </c>
      <c r="J3611" s="120" t="s">
        <v>76</v>
      </c>
      <c r="K3611" s="91"/>
      <c r="L3611" s="91"/>
      <c r="M3611" s="91" t="s">
        <v>69</v>
      </c>
      <c r="N3611" s="91" t="s">
        <v>3858</v>
      </c>
      <c r="O3611" s="91">
        <v>24</v>
      </c>
      <c r="P3611" s="113" t="s">
        <v>28</v>
      </c>
    </row>
    <row r="3612" spans="1:16" x14ac:dyDescent="0.2">
      <c r="A3612" s="91" t="s">
        <v>3295</v>
      </c>
      <c r="B3612" s="113" t="s">
        <v>3855</v>
      </c>
      <c r="C3612" s="113" t="s">
        <v>3899</v>
      </c>
      <c r="D3612" s="113" t="s">
        <v>208</v>
      </c>
      <c r="E3612" s="113" t="s">
        <v>26</v>
      </c>
      <c r="F3612" s="113">
        <v>80</v>
      </c>
      <c r="G3612" s="91" t="s">
        <v>27</v>
      </c>
      <c r="H3612" s="91" t="s">
        <v>28</v>
      </c>
      <c r="I3612" s="91" t="s">
        <v>41</v>
      </c>
      <c r="J3612" s="120" t="s">
        <v>76</v>
      </c>
      <c r="K3612" s="91"/>
      <c r="L3612" s="91"/>
      <c r="M3612" s="91" t="s">
        <v>32</v>
      </c>
      <c r="N3612" s="91" t="s">
        <v>33</v>
      </c>
      <c r="O3612" s="91">
        <v>24</v>
      </c>
      <c r="P3612" s="113" t="s">
        <v>28</v>
      </c>
    </row>
    <row r="3613" spans="1:16" x14ac:dyDescent="0.2">
      <c r="A3613" s="91" t="s">
        <v>3295</v>
      </c>
      <c r="B3613" s="113" t="s">
        <v>3855</v>
      </c>
      <c r="C3613" s="113" t="s">
        <v>3900</v>
      </c>
      <c r="D3613" s="113" t="s">
        <v>208</v>
      </c>
      <c r="E3613" s="113" t="s">
        <v>26</v>
      </c>
      <c r="F3613" s="113">
        <v>80</v>
      </c>
      <c r="G3613" s="91" t="s">
        <v>27</v>
      </c>
      <c r="H3613" s="91" t="s">
        <v>28</v>
      </c>
      <c r="I3613" s="91" t="s">
        <v>41</v>
      </c>
      <c r="J3613" s="120" t="s">
        <v>76</v>
      </c>
      <c r="K3613" s="91"/>
      <c r="L3613" s="91"/>
      <c r="M3613" s="91" t="s">
        <v>32</v>
      </c>
      <c r="N3613" s="91" t="s">
        <v>33</v>
      </c>
      <c r="O3613" s="91">
        <v>24</v>
      </c>
      <c r="P3613" s="113" t="s">
        <v>28</v>
      </c>
    </row>
    <row r="3614" spans="1:16" x14ac:dyDescent="0.2">
      <c r="A3614" s="91" t="s">
        <v>3295</v>
      </c>
      <c r="B3614" s="113" t="s">
        <v>3855</v>
      </c>
      <c r="C3614" s="113" t="s">
        <v>3901</v>
      </c>
      <c r="D3614" s="113" t="s">
        <v>477</v>
      </c>
      <c r="E3614" s="113" t="s">
        <v>26</v>
      </c>
      <c r="F3614" s="113">
        <v>70</v>
      </c>
      <c r="G3614" s="91" t="s">
        <v>27</v>
      </c>
      <c r="H3614" s="91" t="s">
        <v>28</v>
      </c>
      <c r="I3614" s="91" t="s">
        <v>41</v>
      </c>
      <c r="J3614" s="120" t="s">
        <v>76</v>
      </c>
      <c r="K3614" s="91"/>
      <c r="L3614" s="91"/>
      <c r="M3614" s="91" t="s">
        <v>32</v>
      </c>
      <c r="N3614" s="91" t="s">
        <v>33</v>
      </c>
      <c r="O3614" s="91">
        <v>24</v>
      </c>
      <c r="P3614" s="113" t="s">
        <v>28</v>
      </c>
    </row>
    <row r="3615" spans="1:16" x14ac:dyDescent="0.2">
      <c r="A3615" s="91" t="s">
        <v>3295</v>
      </c>
      <c r="B3615" s="113" t="s">
        <v>3855</v>
      </c>
      <c r="C3615" s="113" t="s">
        <v>3902</v>
      </c>
      <c r="D3615" s="113" t="s">
        <v>477</v>
      </c>
      <c r="E3615" s="113" t="s">
        <v>26</v>
      </c>
      <c r="F3615" s="113">
        <v>70</v>
      </c>
      <c r="G3615" s="91" t="s">
        <v>84</v>
      </c>
      <c r="H3615" s="91" t="s">
        <v>28</v>
      </c>
      <c r="I3615" s="91" t="s">
        <v>41</v>
      </c>
      <c r="J3615" s="120" t="s">
        <v>76</v>
      </c>
      <c r="K3615" s="91"/>
      <c r="L3615" s="91"/>
      <c r="M3615" s="91" t="s">
        <v>69</v>
      </c>
      <c r="N3615" s="91" t="s">
        <v>3858</v>
      </c>
      <c r="O3615" s="91">
        <v>24</v>
      </c>
      <c r="P3615" s="113" t="s">
        <v>28</v>
      </c>
    </row>
    <row r="3616" spans="1:16" x14ac:dyDescent="0.2">
      <c r="A3616" s="91" t="s">
        <v>3295</v>
      </c>
      <c r="B3616" s="113" t="s">
        <v>3855</v>
      </c>
      <c r="C3616" s="113" t="s">
        <v>3903</v>
      </c>
      <c r="D3616" s="113" t="s">
        <v>477</v>
      </c>
      <c r="E3616" s="113" t="s">
        <v>26</v>
      </c>
      <c r="F3616" s="113">
        <v>70</v>
      </c>
      <c r="G3616" s="91" t="s">
        <v>84</v>
      </c>
      <c r="H3616" s="91" t="s">
        <v>28</v>
      </c>
      <c r="I3616" s="91" t="s">
        <v>41</v>
      </c>
      <c r="J3616" s="120" t="s">
        <v>76</v>
      </c>
      <c r="K3616" s="91"/>
      <c r="L3616" s="91"/>
      <c r="M3616" s="91" t="s">
        <v>69</v>
      </c>
      <c r="N3616" s="91" t="s">
        <v>3858</v>
      </c>
      <c r="O3616" s="91">
        <v>24</v>
      </c>
      <c r="P3616" s="113" t="s">
        <v>28</v>
      </c>
    </row>
    <row r="3617" spans="1:16" x14ac:dyDescent="0.2">
      <c r="A3617" s="91" t="s">
        <v>3295</v>
      </c>
      <c r="B3617" s="113" t="s">
        <v>3855</v>
      </c>
      <c r="C3617" s="113" t="s">
        <v>3904</v>
      </c>
      <c r="D3617" s="113" t="s">
        <v>208</v>
      </c>
      <c r="E3617" s="113" t="s">
        <v>26</v>
      </c>
      <c r="F3617" s="113">
        <v>80</v>
      </c>
      <c r="G3617" s="91" t="s">
        <v>27</v>
      </c>
      <c r="H3617" s="91" t="s">
        <v>28</v>
      </c>
      <c r="I3617" s="91" t="s">
        <v>41</v>
      </c>
      <c r="J3617" s="120" t="s">
        <v>76</v>
      </c>
      <c r="K3617" s="91"/>
      <c r="L3617" s="91"/>
      <c r="M3617" s="91" t="s">
        <v>32</v>
      </c>
      <c r="N3617" s="91" t="s">
        <v>368</v>
      </c>
      <c r="O3617" s="91">
        <v>24</v>
      </c>
      <c r="P3617" s="113" t="s">
        <v>28</v>
      </c>
    </row>
    <row r="3618" spans="1:16" x14ac:dyDescent="0.2">
      <c r="A3618" s="91" t="s">
        <v>3295</v>
      </c>
      <c r="B3618" s="113" t="s">
        <v>3855</v>
      </c>
      <c r="C3618" s="113" t="s">
        <v>3905</v>
      </c>
      <c r="D3618" s="113" t="s">
        <v>477</v>
      </c>
      <c r="E3618" s="113" t="s">
        <v>26</v>
      </c>
      <c r="F3618" s="113">
        <v>70</v>
      </c>
      <c r="G3618" s="91" t="s">
        <v>84</v>
      </c>
      <c r="H3618" s="91" t="s">
        <v>28</v>
      </c>
      <c r="I3618" s="91" t="s">
        <v>41</v>
      </c>
      <c r="J3618" s="120" t="s">
        <v>28</v>
      </c>
      <c r="K3618" s="91" t="s">
        <v>30</v>
      </c>
      <c r="L3618" s="91" t="s">
        <v>3871</v>
      </c>
      <c r="M3618" s="91" t="s">
        <v>69</v>
      </c>
      <c r="N3618" s="91" t="s">
        <v>3858</v>
      </c>
      <c r="O3618" s="91">
        <v>24</v>
      </c>
      <c r="P3618" s="113" t="s">
        <v>28</v>
      </c>
    </row>
    <row r="3619" spans="1:16" x14ac:dyDescent="0.2">
      <c r="A3619" s="91" t="s">
        <v>3295</v>
      </c>
      <c r="B3619" s="113" t="s">
        <v>3855</v>
      </c>
      <c r="C3619" s="113" t="s">
        <v>3906</v>
      </c>
      <c r="D3619" s="113" t="s">
        <v>208</v>
      </c>
      <c r="E3619" s="113" t="s">
        <v>26</v>
      </c>
      <c r="F3619" s="113">
        <v>80</v>
      </c>
      <c r="G3619" s="91" t="s">
        <v>27</v>
      </c>
      <c r="H3619" s="91" t="s">
        <v>28</v>
      </c>
      <c r="I3619" s="91" t="s">
        <v>41</v>
      </c>
      <c r="J3619" s="120" t="s">
        <v>28</v>
      </c>
      <c r="K3619" s="91" t="s">
        <v>30</v>
      </c>
      <c r="L3619" s="91" t="s">
        <v>3871</v>
      </c>
      <c r="M3619" s="91" t="s">
        <v>32</v>
      </c>
      <c r="N3619" s="91" t="s">
        <v>33</v>
      </c>
      <c r="O3619" s="91">
        <v>24</v>
      </c>
      <c r="P3619" s="113" t="s">
        <v>28</v>
      </c>
    </row>
    <row r="3620" spans="1:16" x14ac:dyDescent="0.2">
      <c r="A3620" s="91" t="s">
        <v>3295</v>
      </c>
      <c r="B3620" s="113" t="s">
        <v>3855</v>
      </c>
      <c r="C3620" s="113" t="s">
        <v>3907</v>
      </c>
      <c r="D3620" s="113" t="s">
        <v>208</v>
      </c>
      <c r="E3620" s="113" t="s">
        <v>26</v>
      </c>
      <c r="F3620" s="113">
        <v>80</v>
      </c>
      <c r="G3620" s="91" t="s">
        <v>27</v>
      </c>
      <c r="H3620" s="91" t="s">
        <v>28</v>
      </c>
      <c r="I3620" s="91" t="s">
        <v>41</v>
      </c>
      <c r="J3620" s="120" t="s">
        <v>28</v>
      </c>
      <c r="K3620" s="91" t="s">
        <v>30</v>
      </c>
      <c r="L3620" s="91" t="s">
        <v>3871</v>
      </c>
      <c r="M3620" s="91" t="s">
        <v>32</v>
      </c>
      <c r="N3620" s="91" t="s">
        <v>33</v>
      </c>
      <c r="O3620" s="91">
        <v>24</v>
      </c>
      <c r="P3620" s="113" t="s">
        <v>28</v>
      </c>
    </row>
    <row r="3621" spans="1:16" x14ac:dyDescent="0.2">
      <c r="A3621" s="91" t="s">
        <v>3295</v>
      </c>
      <c r="B3621" s="113" t="s">
        <v>3855</v>
      </c>
      <c r="C3621" s="113" t="s">
        <v>3908</v>
      </c>
      <c r="D3621" s="113" t="s">
        <v>208</v>
      </c>
      <c r="E3621" s="113" t="s">
        <v>26</v>
      </c>
      <c r="F3621" s="113">
        <v>80</v>
      </c>
      <c r="G3621" s="91" t="s">
        <v>27</v>
      </c>
      <c r="H3621" s="91" t="s">
        <v>28</v>
      </c>
      <c r="I3621" s="91" t="s">
        <v>41</v>
      </c>
      <c r="J3621" s="120" t="s">
        <v>28</v>
      </c>
      <c r="K3621" s="91" t="s">
        <v>30</v>
      </c>
      <c r="L3621" s="91" t="s">
        <v>3871</v>
      </c>
      <c r="M3621" s="91" t="s">
        <v>32</v>
      </c>
      <c r="N3621" s="91" t="s">
        <v>33</v>
      </c>
      <c r="O3621" s="91">
        <v>24</v>
      </c>
      <c r="P3621" s="113" t="s">
        <v>28</v>
      </c>
    </row>
    <row r="3622" spans="1:16" x14ac:dyDescent="0.2">
      <c r="A3622" s="91" t="s">
        <v>3295</v>
      </c>
      <c r="B3622" s="113" t="s">
        <v>3855</v>
      </c>
      <c r="C3622" s="113" t="s">
        <v>3909</v>
      </c>
      <c r="D3622" s="113" t="s">
        <v>25</v>
      </c>
      <c r="E3622" s="113" t="s">
        <v>26</v>
      </c>
      <c r="F3622" s="113">
        <v>50</v>
      </c>
      <c r="G3622" s="91" t="s">
        <v>84</v>
      </c>
      <c r="H3622" s="91" t="s">
        <v>28</v>
      </c>
      <c r="I3622" s="91" t="s">
        <v>41</v>
      </c>
      <c r="J3622" s="120" t="s">
        <v>76</v>
      </c>
      <c r="K3622" s="91"/>
      <c r="L3622" s="91"/>
      <c r="M3622" s="91" t="s">
        <v>69</v>
      </c>
      <c r="N3622" s="91" t="s">
        <v>3858</v>
      </c>
      <c r="O3622" s="91">
        <v>24</v>
      </c>
      <c r="P3622" s="113" t="s">
        <v>28</v>
      </c>
    </row>
    <row r="3623" spans="1:16" x14ac:dyDescent="0.2">
      <c r="A3623" s="91" t="s">
        <v>3295</v>
      </c>
      <c r="B3623" s="113" t="s">
        <v>3855</v>
      </c>
      <c r="C3623" s="113" t="s">
        <v>3910</v>
      </c>
      <c r="D3623" s="113" t="s">
        <v>294</v>
      </c>
      <c r="E3623" s="113" t="s">
        <v>26</v>
      </c>
      <c r="F3623" s="113">
        <v>100</v>
      </c>
      <c r="G3623" s="91" t="s">
        <v>84</v>
      </c>
      <c r="H3623" s="91" t="s">
        <v>28</v>
      </c>
      <c r="I3623" s="91" t="s">
        <v>41</v>
      </c>
      <c r="J3623" s="120" t="s">
        <v>76</v>
      </c>
      <c r="K3623" s="91"/>
      <c r="L3623" s="91"/>
      <c r="M3623" s="91" t="s">
        <v>69</v>
      </c>
      <c r="N3623" s="91" t="s">
        <v>3858</v>
      </c>
      <c r="O3623" s="91">
        <v>24</v>
      </c>
      <c r="P3623" s="113" t="s">
        <v>28</v>
      </c>
    </row>
    <row r="3624" spans="1:16" x14ac:dyDescent="0.2">
      <c r="A3624" s="91" t="s">
        <v>3295</v>
      </c>
      <c r="B3624" s="113" t="s">
        <v>3855</v>
      </c>
      <c r="C3624" s="113" t="s">
        <v>3911</v>
      </c>
      <c r="D3624" s="113" t="s">
        <v>477</v>
      </c>
      <c r="E3624" s="113" t="s">
        <v>26</v>
      </c>
      <c r="F3624" s="113">
        <v>70</v>
      </c>
      <c r="G3624" s="91" t="s">
        <v>27</v>
      </c>
      <c r="H3624" s="91" t="s">
        <v>28</v>
      </c>
      <c r="I3624" s="91" t="s">
        <v>41</v>
      </c>
      <c r="J3624" s="120" t="s">
        <v>76</v>
      </c>
      <c r="K3624" s="91"/>
      <c r="L3624" s="91"/>
      <c r="M3624" s="91" t="s">
        <v>32</v>
      </c>
      <c r="N3624" s="91" t="s">
        <v>33</v>
      </c>
      <c r="O3624" s="91">
        <v>24</v>
      </c>
      <c r="P3624" s="113" t="s">
        <v>28</v>
      </c>
    </row>
    <row r="3625" spans="1:16" x14ac:dyDescent="0.2">
      <c r="A3625" s="91" t="s">
        <v>3295</v>
      </c>
      <c r="B3625" s="113" t="s">
        <v>3855</v>
      </c>
      <c r="C3625" s="113" t="s">
        <v>3912</v>
      </c>
      <c r="D3625" s="113" t="s">
        <v>2607</v>
      </c>
      <c r="E3625" s="113" t="s">
        <v>26</v>
      </c>
      <c r="F3625" s="113">
        <v>250</v>
      </c>
      <c r="G3625" s="91" t="s">
        <v>27</v>
      </c>
      <c r="H3625" s="91" t="s">
        <v>28</v>
      </c>
      <c r="I3625" s="91" t="s">
        <v>41</v>
      </c>
      <c r="J3625" s="120" t="s">
        <v>76</v>
      </c>
      <c r="K3625" s="91"/>
      <c r="L3625" s="91"/>
      <c r="M3625" s="91" t="s">
        <v>32</v>
      </c>
      <c r="N3625" s="91" t="s">
        <v>368</v>
      </c>
      <c r="O3625" s="91">
        <v>24</v>
      </c>
      <c r="P3625" s="113" t="s">
        <v>28</v>
      </c>
    </row>
    <row r="3626" spans="1:16" x14ac:dyDescent="0.2">
      <c r="A3626" s="91" t="s">
        <v>3295</v>
      </c>
      <c r="B3626" s="113" t="s">
        <v>3855</v>
      </c>
      <c r="C3626" s="113" t="s">
        <v>3913</v>
      </c>
      <c r="D3626" s="113" t="s">
        <v>2607</v>
      </c>
      <c r="E3626" s="113" t="s">
        <v>26</v>
      </c>
      <c r="F3626" s="113">
        <v>250</v>
      </c>
      <c r="G3626" s="91" t="s">
        <v>27</v>
      </c>
      <c r="H3626" s="91" t="s">
        <v>28</v>
      </c>
      <c r="I3626" s="91" t="s">
        <v>41</v>
      </c>
      <c r="J3626" s="120" t="s">
        <v>76</v>
      </c>
      <c r="K3626" s="91"/>
      <c r="L3626" s="91"/>
      <c r="M3626" s="91" t="s">
        <v>32</v>
      </c>
      <c r="N3626" s="91" t="s">
        <v>368</v>
      </c>
      <c r="O3626" s="91">
        <v>24</v>
      </c>
      <c r="P3626" s="113" t="s">
        <v>28</v>
      </c>
    </row>
    <row r="3627" spans="1:16" x14ac:dyDescent="0.2">
      <c r="A3627" s="91" t="s">
        <v>3295</v>
      </c>
      <c r="B3627" s="113" t="s">
        <v>3855</v>
      </c>
      <c r="C3627" s="113" t="s">
        <v>3914</v>
      </c>
      <c r="D3627" s="113" t="s">
        <v>2607</v>
      </c>
      <c r="E3627" s="113" t="s">
        <v>26</v>
      </c>
      <c r="F3627" s="113">
        <v>250</v>
      </c>
      <c r="G3627" s="91" t="s">
        <v>27</v>
      </c>
      <c r="H3627" s="91" t="s">
        <v>28</v>
      </c>
      <c r="I3627" s="91" t="s">
        <v>41</v>
      </c>
      <c r="J3627" s="120" t="s">
        <v>76</v>
      </c>
      <c r="K3627" s="91"/>
      <c r="L3627" s="91"/>
      <c r="M3627" s="91" t="s">
        <v>32</v>
      </c>
      <c r="N3627" s="91" t="s">
        <v>368</v>
      </c>
      <c r="O3627" s="91">
        <v>24</v>
      </c>
      <c r="P3627" s="113" t="s">
        <v>28</v>
      </c>
    </row>
    <row r="3628" spans="1:16" x14ac:dyDescent="0.2">
      <c r="A3628" s="91" t="s">
        <v>3295</v>
      </c>
      <c r="B3628" s="113" t="s">
        <v>3855</v>
      </c>
      <c r="C3628" s="113" t="s">
        <v>3915</v>
      </c>
      <c r="D3628" s="113" t="s">
        <v>294</v>
      </c>
      <c r="E3628" s="113" t="s">
        <v>26</v>
      </c>
      <c r="F3628" s="113">
        <v>150</v>
      </c>
      <c r="G3628" s="91" t="s">
        <v>27</v>
      </c>
      <c r="H3628" s="91" t="s">
        <v>28</v>
      </c>
      <c r="I3628" s="91" t="s">
        <v>41</v>
      </c>
      <c r="J3628" s="120" t="s">
        <v>76</v>
      </c>
      <c r="K3628" s="91"/>
      <c r="L3628" s="91"/>
      <c r="M3628" s="91" t="s">
        <v>32</v>
      </c>
      <c r="N3628" s="91" t="s">
        <v>368</v>
      </c>
      <c r="O3628" s="91">
        <v>24</v>
      </c>
      <c r="P3628" s="113" t="s">
        <v>28</v>
      </c>
    </row>
    <row r="3629" spans="1:16" x14ac:dyDescent="0.2">
      <c r="A3629" s="91" t="s">
        <v>3295</v>
      </c>
      <c r="B3629" s="113" t="s">
        <v>3855</v>
      </c>
      <c r="C3629" s="113" t="s">
        <v>3916</v>
      </c>
      <c r="D3629" s="113" t="s">
        <v>3917</v>
      </c>
      <c r="E3629" s="113" t="s">
        <v>26</v>
      </c>
      <c r="F3629" s="113">
        <v>800</v>
      </c>
      <c r="G3629" s="91" t="s">
        <v>130</v>
      </c>
      <c r="H3629" s="91" t="s">
        <v>28</v>
      </c>
      <c r="I3629" s="91" t="s">
        <v>41</v>
      </c>
      <c r="J3629" s="120" t="s">
        <v>28</v>
      </c>
      <c r="K3629" s="91" t="s">
        <v>727</v>
      </c>
      <c r="L3629" s="91" t="s">
        <v>3918</v>
      </c>
      <c r="M3629" s="91" t="s">
        <v>32</v>
      </c>
      <c r="N3629" s="91" t="s">
        <v>368</v>
      </c>
      <c r="O3629" s="91">
        <v>24</v>
      </c>
      <c r="P3629" s="113" t="s">
        <v>28</v>
      </c>
    </row>
    <row r="3630" spans="1:16" x14ac:dyDescent="0.2">
      <c r="A3630" s="91" t="s">
        <v>3295</v>
      </c>
      <c r="B3630" s="113" t="s">
        <v>3855</v>
      </c>
      <c r="C3630" s="113" t="s">
        <v>3919</v>
      </c>
      <c r="D3630" s="113" t="s">
        <v>43</v>
      </c>
      <c r="E3630" s="113" t="s">
        <v>26</v>
      </c>
      <c r="F3630" s="113">
        <v>600</v>
      </c>
      <c r="G3630" s="91" t="s">
        <v>130</v>
      </c>
      <c r="H3630" s="91" t="s">
        <v>28</v>
      </c>
      <c r="I3630" s="91" t="s">
        <v>41</v>
      </c>
      <c r="J3630" s="120" t="s">
        <v>28</v>
      </c>
      <c r="K3630" s="91" t="s">
        <v>727</v>
      </c>
      <c r="L3630" s="91" t="s">
        <v>3918</v>
      </c>
      <c r="M3630" s="91" t="s">
        <v>32</v>
      </c>
      <c r="N3630" s="91" t="s">
        <v>368</v>
      </c>
      <c r="O3630" s="91">
        <v>24</v>
      </c>
      <c r="P3630" s="113" t="s">
        <v>28</v>
      </c>
    </row>
    <row r="3631" spans="1:16" x14ac:dyDescent="0.2">
      <c r="A3631" s="91" t="s">
        <v>3295</v>
      </c>
      <c r="B3631" s="113" t="s">
        <v>3855</v>
      </c>
      <c r="C3631" s="113" t="s">
        <v>3920</v>
      </c>
      <c r="D3631" s="113" t="s">
        <v>3921</v>
      </c>
      <c r="E3631" s="113" t="s">
        <v>26</v>
      </c>
      <c r="F3631" s="113">
        <v>600</v>
      </c>
      <c r="G3631" s="91" t="s">
        <v>130</v>
      </c>
      <c r="H3631" s="91" t="s">
        <v>28</v>
      </c>
      <c r="I3631" s="91" t="s">
        <v>41</v>
      </c>
      <c r="J3631" s="120" t="s">
        <v>28</v>
      </c>
      <c r="K3631" s="91" t="s">
        <v>3922</v>
      </c>
      <c r="L3631" s="91" t="s">
        <v>3923</v>
      </c>
      <c r="M3631" s="91" t="s">
        <v>32</v>
      </c>
      <c r="N3631" s="91" t="s">
        <v>368</v>
      </c>
      <c r="O3631" s="91">
        <v>24</v>
      </c>
      <c r="P3631" s="113" t="s">
        <v>28</v>
      </c>
    </row>
    <row r="3632" spans="1:16" x14ac:dyDescent="0.2">
      <c r="A3632" s="91" t="s">
        <v>3295</v>
      </c>
      <c r="B3632" s="113" t="s">
        <v>3855</v>
      </c>
      <c r="C3632" s="113" t="s">
        <v>3924</v>
      </c>
      <c r="D3632" s="113" t="s">
        <v>3917</v>
      </c>
      <c r="E3632" s="113" t="s">
        <v>26</v>
      </c>
      <c r="F3632" s="113">
        <v>800</v>
      </c>
      <c r="G3632" s="91" t="s">
        <v>130</v>
      </c>
      <c r="H3632" s="91" t="s">
        <v>28</v>
      </c>
      <c r="I3632" s="91" t="s">
        <v>41</v>
      </c>
      <c r="J3632" s="120" t="s">
        <v>28</v>
      </c>
      <c r="K3632" s="91" t="s">
        <v>3922</v>
      </c>
      <c r="L3632" s="91" t="s">
        <v>3925</v>
      </c>
      <c r="M3632" s="91" t="s">
        <v>32</v>
      </c>
      <c r="N3632" s="91" t="s">
        <v>368</v>
      </c>
      <c r="O3632" s="91">
        <v>24</v>
      </c>
      <c r="P3632" s="113" t="s">
        <v>28</v>
      </c>
    </row>
    <row r="3633" spans="1:16" x14ac:dyDescent="0.2">
      <c r="A3633" s="91" t="s">
        <v>3295</v>
      </c>
      <c r="B3633" s="113" t="s">
        <v>3855</v>
      </c>
      <c r="C3633" s="113" t="s">
        <v>3926</v>
      </c>
      <c r="D3633" s="113" t="s">
        <v>477</v>
      </c>
      <c r="E3633" s="113" t="s">
        <v>26</v>
      </c>
      <c r="F3633" s="113">
        <v>70</v>
      </c>
      <c r="G3633" s="91" t="s">
        <v>84</v>
      </c>
      <c r="H3633" s="91" t="s">
        <v>28</v>
      </c>
      <c r="I3633" s="91" t="s">
        <v>41</v>
      </c>
      <c r="J3633" s="120" t="s">
        <v>76</v>
      </c>
      <c r="K3633" s="91"/>
      <c r="L3633" s="91"/>
      <c r="M3633" s="91" t="s">
        <v>69</v>
      </c>
      <c r="N3633" s="91" t="s">
        <v>3858</v>
      </c>
      <c r="O3633" s="91">
        <v>24</v>
      </c>
      <c r="P3633" s="113" t="s">
        <v>28</v>
      </c>
    </row>
    <row r="3634" spans="1:16" x14ac:dyDescent="0.2">
      <c r="A3634" s="91" t="s">
        <v>3295</v>
      </c>
      <c r="B3634" s="113" t="s">
        <v>3855</v>
      </c>
      <c r="C3634" s="113" t="s">
        <v>3927</v>
      </c>
      <c r="D3634" s="113" t="s">
        <v>477</v>
      </c>
      <c r="E3634" s="113" t="s">
        <v>26</v>
      </c>
      <c r="F3634" s="113">
        <v>70</v>
      </c>
      <c r="G3634" s="91" t="s">
        <v>84</v>
      </c>
      <c r="H3634" s="91" t="s">
        <v>28</v>
      </c>
      <c r="I3634" s="91" t="s">
        <v>41</v>
      </c>
      <c r="J3634" s="120" t="s">
        <v>76</v>
      </c>
      <c r="K3634" s="91"/>
      <c r="L3634" s="91"/>
      <c r="M3634" s="91" t="s">
        <v>69</v>
      </c>
      <c r="N3634" s="91" t="s">
        <v>3858</v>
      </c>
      <c r="O3634" s="91">
        <v>24</v>
      </c>
      <c r="P3634" s="113" t="s">
        <v>28</v>
      </c>
    </row>
    <row r="3635" spans="1:16" x14ac:dyDescent="0.2">
      <c r="A3635" s="91" t="s">
        <v>3295</v>
      </c>
      <c r="B3635" s="113" t="s">
        <v>3855</v>
      </c>
      <c r="C3635" s="113" t="s">
        <v>3881</v>
      </c>
      <c r="D3635" s="113" t="s">
        <v>477</v>
      </c>
      <c r="E3635" s="113" t="s">
        <v>26</v>
      </c>
      <c r="F3635" s="113">
        <v>70</v>
      </c>
      <c r="G3635" s="91" t="s">
        <v>84</v>
      </c>
      <c r="H3635" s="91" t="s">
        <v>28</v>
      </c>
      <c r="I3635" s="91" t="s">
        <v>41</v>
      </c>
      <c r="J3635" s="120" t="s">
        <v>76</v>
      </c>
      <c r="K3635" s="91"/>
      <c r="L3635" s="91"/>
      <c r="M3635" s="91" t="s">
        <v>69</v>
      </c>
      <c r="N3635" s="91" t="s">
        <v>3858</v>
      </c>
      <c r="O3635" s="91">
        <v>24</v>
      </c>
      <c r="P3635" s="113" t="s">
        <v>28</v>
      </c>
    </row>
    <row r="3636" spans="1:16" x14ac:dyDescent="0.2">
      <c r="A3636" s="91" t="s">
        <v>3295</v>
      </c>
      <c r="B3636" s="113" t="s">
        <v>3855</v>
      </c>
      <c r="C3636" s="113" t="s">
        <v>3928</v>
      </c>
      <c r="D3636" s="113" t="s">
        <v>477</v>
      </c>
      <c r="E3636" s="113" t="s">
        <v>26</v>
      </c>
      <c r="F3636" s="113">
        <v>70</v>
      </c>
      <c r="G3636" s="91" t="s">
        <v>84</v>
      </c>
      <c r="H3636" s="91" t="s">
        <v>28</v>
      </c>
      <c r="I3636" s="91" t="s">
        <v>41</v>
      </c>
      <c r="J3636" s="120" t="s">
        <v>76</v>
      </c>
      <c r="K3636" s="91"/>
      <c r="L3636" s="91"/>
      <c r="M3636" s="91" t="s">
        <v>69</v>
      </c>
      <c r="N3636" s="91" t="s">
        <v>3858</v>
      </c>
      <c r="O3636" s="91">
        <v>24</v>
      </c>
      <c r="P3636" s="113" t="s">
        <v>28</v>
      </c>
    </row>
    <row r="3637" spans="1:16" x14ac:dyDescent="0.2">
      <c r="A3637" s="91" t="s">
        <v>3295</v>
      </c>
      <c r="B3637" s="113" t="s">
        <v>3855</v>
      </c>
      <c r="C3637" s="113" t="s">
        <v>3929</v>
      </c>
      <c r="D3637" s="113" t="s">
        <v>477</v>
      </c>
      <c r="E3637" s="113" t="s">
        <v>26</v>
      </c>
      <c r="F3637" s="113">
        <v>70</v>
      </c>
      <c r="G3637" s="91" t="s">
        <v>84</v>
      </c>
      <c r="H3637" s="91" t="s">
        <v>28</v>
      </c>
      <c r="I3637" s="91" t="s">
        <v>41</v>
      </c>
      <c r="J3637" s="120" t="s">
        <v>76</v>
      </c>
      <c r="K3637" s="91"/>
      <c r="L3637" s="91"/>
      <c r="M3637" s="91" t="s">
        <v>69</v>
      </c>
      <c r="N3637" s="91" t="s">
        <v>3858</v>
      </c>
      <c r="O3637" s="91">
        <v>24</v>
      </c>
      <c r="P3637" s="113" t="s">
        <v>28</v>
      </c>
    </row>
    <row r="3638" spans="1:16" x14ac:dyDescent="0.2">
      <c r="A3638" s="91" t="s">
        <v>3295</v>
      </c>
      <c r="B3638" s="113" t="s">
        <v>3855</v>
      </c>
      <c r="C3638" s="113" t="s">
        <v>3930</v>
      </c>
      <c r="D3638" s="113" t="s">
        <v>477</v>
      </c>
      <c r="E3638" s="113" t="s">
        <v>26</v>
      </c>
      <c r="F3638" s="113">
        <v>70</v>
      </c>
      <c r="G3638" s="91" t="s">
        <v>84</v>
      </c>
      <c r="H3638" s="91" t="s">
        <v>28</v>
      </c>
      <c r="I3638" s="91" t="s">
        <v>41</v>
      </c>
      <c r="J3638" s="120" t="s">
        <v>76</v>
      </c>
      <c r="K3638" s="91"/>
      <c r="L3638" s="91"/>
      <c r="M3638" s="91" t="s">
        <v>69</v>
      </c>
      <c r="N3638" s="91" t="s">
        <v>3858</v>
      </c>
      <c r="O3638" s="91">
        <v>24</v>
      </c>
      <c r="P3638" s="113" t="s">
        <v>28</v>
      </c>
    </row>
    <row r="3639" spans="1:16" x14ac:dyDescent="0.2">
      <c r="A3639" s="91" t="s">
        <v>3295</v>
      </c>
      <c r="B3639" s="113" t="s">
        <v>3855</v>
      </c>
      <c r="C3639" s="113" t="s">
        <v>3931</v>
      </c>
      <c r="D3639" s="113" t="s">
        <v>477</v>
      </c>
      <c r="E3639" s="113" t="s">
        <v>26</v>
      </c>
      <c r="F3639" s="113">
        <v>70</v>
      </c>
      <c r="G3639" s="91" t="s">
        <v>84</v>
      </c>
      <c r="H3639" s="91" t="s">
        <v>28</v>
      </c>
      <c r="I3639" s="91" t="s">
        <v>41</v>
      </c>
      <c r="J3639" s="120" t="s">
        <v>76</v>
      </c>
      <c r="K3639" s="91"/>
      <c r="L3639" s="91"/>
      <c r="M3639" s="91" t="s">
        <v>69</v>
      </c>
      <c r="N3639" s="91" t="s">
        <v>3858</v>
      </c>
      <c r="O3639" s="91">
        <v>24</v>
      </c>
      <c r="P3639" s="113" t="s">
        <v>28</v>
      </c>
    </row>
    <row r="3640" spans="1:16" x14ac:dyDescent="0.2">
      <c r="A3640" s="91" t="s">
        <v>3295</v>
      </c>
      <c r="B3640" s="113" t="s">
        <v>3855</v>
      </c>
      <c r="C3640" s="113" t="s">
        <v>3932</v>
      </c>
      <c r="D3640" s="113" t="s">
        <v>477</v>
      </c>
      <c r="E3640" s="113" t="s">
        <v>26</v>
      </c>
      <c r="F3640" s="113">
        <v>70</v>
      </c>
      <c r="G3640" s="91" t="s">
        <v>84</v>
      </c>
      <c r="H3640" s="91" t="s">
        <v>28</v>
      </c>
      <c r="I3640" s="91" t="s">
        <v>41</v>
      </c>
      <c r="J3640" s="120" t="s">
        <v>76</v>
      </c>
      <c r="K3640" s="91"/>
      <c r="L3640" s="91"/>
      <c r="M3640" s="91" t="s">
        <v>69</v>
      </c>
      <c r="N3640" s="91" t="s">
        <v>3858</v>
      </c>
      <c r="O3640" s="91">
        <v>24</v>
      </c>
      <c r="P3640" s="113" t="s">
        <v>28</v>
      </c>
    </row>
    <row r="3641" spans="1:16" x14ac:dyDescent="0.2">
      <c r="A3641" s="91" t="s">
        <v>3295</v>
      </c>
      <c r="B3641" s="113" t="s">
        <v>3855</v>
      </c>
      <c r="C3641" s="113" t="s">
        <v>3933</v>
      </c>
      <c r="D3641" s="113" t="s">
        <v>477</v>
      </c>
      <c r="E3641" s="113" t="s">
        <v>26</v>
      </c>
      <c r="F3641" s="113">
        <v>70</v>
      </c>
      <c r="G3641" s="91" t="s">
        <v>84</v>
      </c>
      <c r="H3641" s="91" t="s">
        <v>28</v>
      </c>
      <c r="I3641" s="91" t="s">
        <v>41</v>
      </c>
      <c r="J3641" s="120" t="s">
        <v>76</v>
      </c>
      <c r="K3641" s="91"/>
      <c r="L3641" s="91"/>
      <c r="M3641" s="91" t="s">
        <v>69</v>
      </c>
      <c r="N3641" s="91" t="s">
        <v>3858</v>
      </c>
      <c r="O3641" s="91">
        <v>24</v>
      </c>
      <c r="P3641" s="113" t="s">
        <v>28</v>
      </c>
    </row>
    <row r="3642" spans="1:16" x14ac:dyDescent="0.2">
      <c r="A3642" s="91" t="s">
        <v>3295</v>
      </c>
      <c r="B3642" s="113" t="s">
        <v>3855</v>
      </c>
      <c r="C3642" s="113" t="s">
        <v>3934</v>
      </c>
      <c r="D3642" s="113" t="s">
        <v>477</v>
      </c>
      <c r="E3642" s="113" t="s">
        <v>26</v>
      </c>
      <c r="F3642" s="113">
        <v>70</v>
      </c>
      <c r="G3642" s="91" t="s">
        <v>84</v>
      </c>
      <c r="H3642" s="91" t="s">
        <v>28</v>
      </c>
      <c r="I3642" s="91" t="s">
        <v>41</v>
      </c>
      <c r="J3642" s="120" t="s">
        <v>76</v>
      </c>
      <c r="K3642" s="91"/>
      <c r="L3642" s="91"/>
      <c r="M3642" s="91" t="s">
        <v>69</v>
      </c>
      <c r="N3642" s="91" t="s">
        <v>3858</v>
      </c>
      <c r="O3642" s="91">
        <v>24</v>
      </c>
      <c r="P3642" s="113" t="s">
        <v>28</v>
      </c>
    </row>
    <row r="3643" spans="1:16" x14ac:dyDescent="0.2">
      <c r="A3643" s="91" t="s">
        <v>3295</v>
      </c>
      <c r="B3643" s="113" t="s">
        <v>3855</v>
      </c>
      <c r="C3643" s="113" t="s">
        <v>3935</v>
      </c>
      <c r="D3643" s="113" t="s">
        <v>477</v>
      </c>
      <c r="E3643" s="113" t="s">
        <v>26</v>
      </c>
      <c r="F3643" s="113">
        <v>70</v>
      </c>
      <c r="G3643" s="91" t="s">
        <v>84</v>
      </c>
      <c r="H3643" s="91" t="s">
        <v>28</v>
      </c>
      <c r="I3643" s="91" t="s">
        <v>41</v>
      </c>
      <c r="J3643" s="120" t="s">
        <v>76</v>
      </c>
      <c r="K3643" s="91"/>
      <c r="L3643" s="91"/>
      <c r="M3643" s="91" t="s">
        <v>69</v>
      </c>
      <c r="N3643" s="91" t="s">
        <v>3858</v>
      </c>
      <c r="O3643" s="91">
        <v>24</v>
      </c>
      <c r="P3643" s="113" t="s">
        <v>28</v>
      </c>
    </row>
    <row r="3644" spans="1:16" x14ac:dyDescent="0.2">
      <c r="A3644" s="91" t="s">
        <v>3295</v>
      </c>
      <c r="B3644" s="113" t="s">
        <v>3855</v>
      </c>
      <c r="C3644" s="113" t="s">
        <v>3936</v>
      </c>
      <c r="D3644" s="113" t="s">
        <v>477</v>
      </c>
      <c r="E3644" s="113" t="s">
        <v>26</v>
      </c>
      <c r="F3644" s="113">
        <v>70</v>
      </c>
      <c r="G3644" s="91" t="s">
        <v>84</v>
      </c>
      <c r="H3644" s="91" t="s">
        <v>28</v>
      </c>
      <c r="I3644" s="91" t="s">
        <v>41</v>
      </c>
      <c r="J3644" s="120" t="s">
        <v>76</v>
      </c>
      <c r="K3644" s="91"/>
      <c r="L3644" s="91"/>
      <c r="M3644" s="91" t="s">
        <v>69</v>
      </c>
      <c r="N3644" s="91" t="s">
        <v>3858</v>
      </c>
      <c r="O3644" s="91">
        <v>24</v>
      </c>
      <c r="P3644" s="113" t="s">
        <v>28</v>
      </c>
    </row>
    <row r="3645" spans="1:16" x14ac:dyDescent="0.2">
      <c r="A3645" s="91" t="s">
        <v>3295</v>
      </c>
      <c r="B3645" s="113" t="s">
        <v>3855</v>
      </c>
      <c r="C3645" s="113" t="s">
        <v>3937</v>
      </c>
      <c r="D3645" s="113" t="s">
        <v>477</v>
      </c>
      <c r="E3645" s="113" t="s">
        <v>26</v>
      </c>
      <c r="F3645" s="113">
        <v>70</v>
      </c>
      <c r="G3645" s="91" t="s">
        <v>84</v>
      </c>
      <c r="H3645" s="91" t="s">
        <v>28</v>
      </c>
      <c r="I3645" s="91" t="s">
        <v>41</v>
      </c>
      <c r="J3645" s="120" t="s">
        <v>76</v>
      </c>
      <c r="K3645" s="91"/>
      <c r="L3645" s="91"/>
      <c r="M3645" s="91" t="s">
        <v>69</v>
      </c>
      <c r="N3645" s="91" t="s">
        <v>3858</v>
      </c>
      <c r="O3645" s="91">
        <v>24</v>
      </c>
      <c r="P3645" s="113" t="s">
        <v>28</v>
      </c>
    </row>
    <row r="3646" spans="1:16" x14ac:dyDescent="0.2">
      <c r="A3646" s="91" t="s">
        <v>3295</v>
      </c>
      <c r="B3646" s="113" t="s">
        <v>3855</v>
      </c>
      <c r="C3646" s="113" t="s">
        <v>3938</v>
      </c>
      <c r="D3646" s="113" t="s">
        <v>477</v>
      </c>
      <c r="E3646" s="113" t="s">
        <v>26</v>
      </c>
      <c r="F3646" s="113">
        <v>70</v>
      </c>
      <c r="G3646" s="91" t="s">
        <v>84</v>
      </c>
      <c r="H3646" s="91" t="s">
        <v>28</v>
      </c>
      <c r="I3646" s="91" t="s">
        <v>41</v>
      </c>
      <c r="J3646" s="120" t="s">
        <v>76</v>
      </c>
      <c r="K3646" s="91"/>
      <c r="L3646" s="91"/>
      <c r="M3646" s="91" t="s">
        <v>69</v>
      </c>
      <c r="N3646" s="91" t="s">
        <v>3858</v>
      </c>
      <c r="O3646" s="91">
        <v>24</v>
      </c>
      <c r="P3646" s="113" t="s">
        <v>28</v>
      </c>
    </row>
    <row r="3647" spans="1:16" x14ac:dyDescent="0.2">
      <c r="A3647" s="91" t="s">
        <v>3295</v>
      </c>
      <c r="B3647" s="113" t="s">
        <v>3855</v>
      </c>
      <c r="C3647" s="113" t="s">
        <v>3939</v>
      </c>
      <c r="D3647" s="113" t="s">
        <v>477</v>
      </c>
      <c r="E3647" s="113" t="s">
        <v>26</v>
      </c>
      <c r="F3647" s="113">
        <v>70</v>
      </c>
      <c r="G3647" s="91" t="s">
        <v>84</v>
      </c>
      <c r="H3647" s="91" t="s">
        <v>28</v>
      </c>
      <c r="I3647" s="91" t="s">
        <v>41</v>
      </c>
      <c r="J3647" s="120" t="s">
        <v>76</v>
      </c>
      <c r="K3647" s="91"/>
      <c r="L3647" s="91"/>
      <c r="M3647" s="91" t="s">
        <v>69</v>
      </c>
      <c r="N3647" s="91" t="s">
        <v>3858</v>
      </c>
      <c r="O3647" s="91">
        <v>24</v>
      </c>
      <c r="P3647" s="113" t="s">
        <v>28</v>
      </c>
    </row>
    <row r="3648" spans="1:16" x14ac:dyDescent="0.2">
      <c r="A3648" s="91" t="s">
        <v>3295</v>
      </c>
      <c r="B3648" s="113" t="s">
        <v>3855</v>
      </c>
      <c r="C3648" s="113" t="s">
        <v>3940</v>
      </c>
      <c r="D3648" s="113" t="s">
        <v>477</v>
      </c>
      <c r="E3648" s="113" t="s">
        <v>26</v>
      </c>
      <c r="F3648" s="113">
        <v>70</v>
      </c>
      <c r="G3648" s="91" t="s">
        <v>84</v>
      </c>
      <c r="H3648" s="91" t="s">
        <v>28</v>
      </c>
      <c r="I3648" s="91" t="s">
        <v>41</v>
      </c>
      <c r="J3648" s="120" t="s">
        <v>76</v>
      </c>
      <c r="K3648" s="91"/>
      <c r="L3648" s="91"/>
      <c r="M3648" s="91" t="s">
        <v>69</v>
      </c>
      <c r="N3648" s="91" t="s">
        <v>3858</v>
      </c>
      <c r="O3648" s="91">
        <v>24</v>
      </c>
      <c r="P3648" s="113" t="s">
        <v>28</v>
      </c>
    </row>
    <row r="3649" spans="1:16" x14ac:dyDescent="0.2">
      <c r="A3649" s="91" t="s">
        <v>3295</v>
      </c>
      <c r="B3649" s="113" t="s">
        <v>3855</v>
      </c>
      <c r="C3649" s="113" t="s">
        <v>3941</v>
      </c>
      <c r="D3649" s="113" t="s">
        <v>477</v>
      </c>
      <c r="E3649" s="113" t="s">
        <v>26</v>
      </c>
      <c r="F3649" s="113">
        <v>70</v>
      </c>
      <c r="G3649" s="91" t="s">
        <v>84</v>
      </c>
      <c r="H3649" s="91" t="s">
        <v>28</v>
      </c>
      <c r="I3649" s="91" t="s">
        <v>41</v>
      </c>
      <c r="J3649" s="120" t="s">
        <v>76</v>
      </c>
      <c r="K3649" s="91"/>
      <c r="L3649" s="91"/>
      <c r="M3649" s="91" t="s">
        <v>69</v>
      </c>
      <c r="N3649" s="91" t="s">
        <v>3858</v>
      </c>
      <c r="O3649" s="91">
        <v>24</v>
      </c>
      <c r="P3649" s="113" t="s">
        <v>28</v>
      </c>
    </row>
    <row r="3650" spans="1:16" x14ac:dyDescent="0.2">
      <c r="A3650" s="91" t="s">
        <v>3295</v>
      </c>
      <c r="B3650" s="113" t="s">
        <v>3855</v>
      </c>
      <c r="C3650" s="113" t="s">
        <v>3942</v>
      </c>
      <c r="D3650" s="113" t="s">
        <v>477</v>
      </c>
      <c r="E3650" s="113" t="s">
        <v>26</v>
      </c>
      <c r="F3650" s="113">
        <v>70</v>
      </c>
      <c r="G3650" s="91" t="s">
        <v>84</v>
      </c>
      <c r="H3650" s="91" t="s">
        <v>28</v>
      </c>
      <c r="I3650" s="91" t="s">
        <v>41</v>
      </c>
      <c r="J3650" s="120" t="s">
        <v>76</v>
      </c>
      <c r="K3650" s="91"/>
      <c r="L3650" s="91"/>
      <c r="M3650" s="91" t="s">
        <v>69</v>
      </c>
      <c r="N3650" s="91" t="s">
        <v>3858</v>
      </c>
      <c r="O3650" s="91">
        <v>24</v>
      </c>
      <c r="P3650" s="113" t="s">
        <v>28</v>
      </c>
    </row>
    <row r="3651" spans="1:16" x14ac:dyDescent="0.2">
      <c r="A3651" s="91" t="s">
        <v>3295</v>
      </c>
      <c r="B3651" s="113" t="s">
        <v>3855</v>
      </c>
      <c r="C3651" s="113" t="s">
        <v>3943</v>
      </c>
      <c r="D3651" s="113" t="s">
        <v>477</v>
      </c>
      <c r="E3651" s="113" t="s">
        <v>26</v>
      </c>
      <c r="F3651" s="113">
        <v>70</v>
      </c>
      <c r="G3651" s="91" t="s">
        <v>84</v>
      </c>
      <c r="H3651" s="91" t="s">
        <v>28</v>
      </c>
      <c r="I3651" s="91" t="s">
        <v>41</v>
      </c>
      <c r="J3651" s="120" t="s">
        <v>76</v>
      </c>
      <c r="K3651" s="91"/>
      <c r="L3651" s="91"/>
      <c r="M3651" s="91" t="s">
        <v>69</v>
      </c>
      <c r="N3651" s="91" t="s">
        <v>3858</v>
      </c>
      <c r="O3651" s="91">
        <v>24</v>
      </c>
      <c r="P3651" s="113" t="s">
        <v>28</v>
      </c>
    </row>
    <row r="3652" spans="1:16" x14ac:dyDescent="0.2">
      <c r="A3652" s="91" t="s">
        <v>3295</v>
      </c>
      <c r="B3652" s="113" t="s">
        <v>3855</v>
      </c>
      <c r="C3652" s="113" t="s">
        <v>3944</v>
      </c>
      <c r="D3652" s="113" t="s">
        <v>477</v>
      </c>
      <c r="E3652" s="113" t="s">
        <v>26</v>
      </c>
      <c r="F3652" s="113">
        <v>70</v>
      </c>
      <c r="G3652" s="91" t="s">
        <v>84</v>
      </c>
      <c r="H3652" s="91" t="s">
        <v>28</v>
      </c>
      <c r="I3652" s="91" t="s">
        <v>41</v>
      </c>
      <c r="J3652" s="120" t="s">
        <v>76</v>
      </c>
      <c r="K3652" s="91"/>
      <c r="L3652" s="91"/>
      <c r="M3652" s="91" t="s">
        <v>69</v>
      </c>
      <c r="N3652" s="91" t="s">
        <v>3858</v>
      </c>
      <c r="O3652" s="91">
        <v>24</v>
      </c>
      <c r="P3652" s="113" t="s">
        <v>28</v>
      </c>
    </row>
    <row r="3653" spans="1:16" x14ac:dyDescent="0.2">
      <c r="A3653" s="91" t="s">
        <v>3295</v>
      </c>
      <c r="B3653" s="113" t="s">
        <v>3855</v>
      </c>
      <c r="C3653" s="113" t="s">
        <v>3945</v>
      </c>
      <c r="D3653" s="113" t="s">
        <v>477</v>
      </c>
      <c r="E3653" s="113" t="s">
        <v>26</v>
      </c>
      <c r="F3653" s="113">
        <v>70</v>
      </c>
      <c r="G3653" s="91" t="s">
        <v>84</v>
      </c>
      <c r="H3653" s="91" t="s">
        <v>28</v>
      </c>
      <c r="I3653" s="91" t="s">
        <v>41</v>
      </c>
      <c r="J3653" s="120" t="s">
        <v>76</v>
      </c>
      <c r="K3653" s="91"/>
      <c r="L3653" s="91"/>
      <c r="M3653" s="91" t="s">
        <v>69</v>
      </c>
      <c r="N3653" s="91" t="s">
        <v>3858</v>
      </c>
      <c r="O3653" s="91">
        <v>24</v>
      </c>
      <c r="P3653" s="113" t="s">
        <v>28</v>
      </c>
    </row>
    <row r="3654" spans="1:16" x14ac:dyDescent="0.2">
      <c r="A3654" s="91" t="s">
        <v>3295</v>
      </c>
      <c r="B3654" s="113" t="s">
        <v>3855</v>
      </c>
      <c r="C3654" s="113" t="s">
        <v>3946</v>
      </c>
      <c r="D3654" s="113" t="s">
        <v>477</v>
      </c>
      <c r="E3654" s="113" t="s">
        <v>26</v>
      </c>
      <c r="F3654" s="113">
        <v>70</v>
      </c>
      <c r="G3654" s="91" t="s">
        <v>84</v>
      </c>
      <c r="H3654" s="91" t="s">
        <v>28</v>
      </c>
      <c r="I3654" s="91" t="s">
        <v>41</v>
      </c>
      <c r="J3654" s="120" t="s">
        <v>76</v>
      </c>
      <c r="K3654" s="91"/>
      <c r="L3654" s="91"/>
      <c r="M3654" s="91" t="s">
        <v>69</v>
      </c>
      <c r="N3654" s="91" t="s">
        <v>3858</v>
      </c>
      <c r="O3654" s="91">
        <v>24</v>
      </c>
      <c r="P3654" s="113" t="s">
        <v>28</v>
      </c>
    </row>
    <row r="3655" spans="1:16" x14ac:dyDescent="0.2">
      <c r="A3655" s="91" t="s">
        <v>3295</v>
      </c>
      <c r="B3655" s="113" t="s">
        <v>3855</v>
      </c>
      <c r="C3655" s="113" t="s">
        <v>3947</v>
      </c>
      <c r="D3655" s="113" t="s">
        <v>477</v>
      </c>
      <c r="E3655" s="113" t="s">
        <v>26</v>
      </c>
      <c r="F3655" s="113">
        <v>70</v>
      </c>
      <c r="G3655" s="91" t="s">
        <v>84</v>
      </c>
      <c r="H3655" s="91" t="s">
        <v>28</v>
      </c>
      <c r="I3655" s="91" t="s">
        <v>41</v>
      </c>
      <c r="J3655" s="120" t="s">
        <v>76</v>
      </c>
      <c r="K3655" s="91"/>
      <c r="L3655" s="91"/>
      <c r="M3655" s="91" t="s">
        <v>69</v>
      </c>
      <c r="N3655" s="91" t="s">
        <v>3858</v>
      </c>
      <c r="O3655" s="91">
        <v>24</v>
      </c>
      <c r="P3655" s="113" t="s">
        <v>28</v>
      </c>
    </row>
    <row r="3656" spans="1:16" x14ac:dyDescent="0.2">
      <c r="A3656" s="91" t="s">
        <v>3295</v>
      </c>
      <c r="B3656" s="113" t="s">
        <v>3855</v>
      </c>
      <c r="C3656" s="113" t="s">
        <v>3947</v>
      </c>
      <c r="D3656" s="113" t="s">
        <v>477</v>
      </c>
      <c r="E3656" s="113" t="s">
        <v>26</v>
      </c>
      <c r="F3656" s="113">
        <v>70</v>
      </c>
      <c r="G3656" s="91" t="s">
        <v>84</v>
      </c>
      <c r="H3656" s="91" t="s">
        <v>28</v>
      </c>
      <c r="I3656" s="91" t="s">
        <v>41</v>
      </c>
      <c r="J3656" s="120" t="s">
        <v>76</v>
      </c>
      <c r="K3656" s="91"/>
      <c r="L3656" s="91"/>
      <c r="M3656" s="91" t="s">
        <v>69</v>
      </c>
      <c r="N3656" s="91" t="s">
        <v>3858</v>
      </c>
      <c r="O3656" s="91">
        <v>24</v>
      </c>
      <c r="P3656" s="113" t="s">
        <v>28</v>
      </c>
    </row>
    <row r="3657" spans="1:16" x14ac:dyDescent="0.2">
      <c r="A3657" s="91" t="s">
        <v>3295</v>
      </c>
      <c r="B3657" s="113" t="s">
        <v>3855</v>
      </c>
      <c r="C3657" s="113" t="s">
        <v>3948</v>
      </c>
      <c r="D3657" s="113" t="s">
        <v>477</v>
      </c>
      <c r="E3657" s="113" t="s">
        <v>26</v>
      </c>
      <c r="F3657" s="113">
        <v>70</v>
      </c>
      <c r="G3657" s="91" t="s">
        <v>84</v>
      </c>
      <c r="H3657" s="91" t="s">
        <v>28</v>
      </c>
      <c r="I3657" s="91" t="s">
        <v>41</v>
      </c>
      <c r="J3657" s="120" t="s">
        <v>76</v>
      </c>
      <c r="K3657" s="91"/>
      <c r="L3657" s="91"/>
      <c r="M3657" s="91" t="s">
        <v>69</v>
      </c>
      <c r="N3657" s="91" t="s">
        <v>3858</v>
      </c>
      <c r="O3657" s="91">
        <v>24</v>
      </c>
      <c r="P3657" s="113" t="s">
        <v>28</v>
      </c>
    </row>
    <row r="3658" spans="1:16" x14ac:dyDescent="0.2">
      <c r="A3658" s="91" t="s">
        <v>3295</v>
      </c>
      <c r="B3658" s="113" t="s">
        <v>3855</v>
      </c>
      <c r="C3658" s="113" t="s">
        <v>3949</v>
      </c>
      <c r="D3658" s="113" t="s">
        <v>477</v>
      </c>
      <c r="E3658" s="113" t="s">
        <v>26</v>
      </c>
      <c r="F3658" s="113">
        <v>70</v>
      </c>
      <c r="G3658" s="91" t="s">
        <v>84</v>
      </c>
      <c r="H3658" s="91" t="s">
        <v>28</v>
      </c>
      <c r="I3658" s="91" t="s">
        <v>41</v>
      </c>
      <c r="J3658" s="120" t="s">
        <v>76</v>
      </c>
      <c r="K3658" s="91"/>
      <c r="L3658" s="91"/>
      <c r="M3658" s="91" t="s">
        <v>69</v>
      </c>
      <c r="N3658" s="91" t="s">
        <v>3858</v>
      </c>
      <c r="O3658" s="91">
        <v>24</v>
      </c>
      <c r="P3658" s="113" t="s">
        <v>28</v>
      </c>
    </row>
    <row r="3659" spans="1:16" x14ac:dyDescent="0.2">
      <c r="A3659" s="91" t="s">
        <v>3295</v>
      </c>
      <c r="B3659" s="113" t="s">
        <v>3950</v>
      </c>
      <c r="C3659" s="113" t="s">
        <v>3951</v>
      </c>
      <c r="D3659" s="113">
        <v>300</v>
      </c>
      <c r="E3659" s="113" t="s">
        <v>732</v>
      </c>
      <c r="F3659" s="113">
        <v>800</v>
      </c>
      <c r="G3659" s="91" t="s">
        <v>27</v>
      </c>
      <c r="H3659" s="91" t="s">
        <v>28</v>
      </c>
      <c r="I3659" s="91" t="s">
        <v>41</v>
      </c>
      <c r="J3659" s="120" t="s">
        <v>76</v>
      </c>
      <c r="K3659" s="91"/>
      <c r="L3659" s="91"/>
      <c r="M3659" s="91" t="s">
        <v>32</v>
      </c>
      <c r="N3659" s="91"/>
      <c r="O3659" s="91">
        <v>24</v>
      </c>
      <c r="P3659" s="113" t="s">
        <v>28</v>
      </c>
    </row>
    <row r="3660" spans="1:16" x14ac:dyDescent="0.2">
      <c r="A3660" s="91" t="s">
        <v>3295</v>
      </c>
      <c r="B3660" s="113" t="s">
        <v>3950</v>
      </c>
      <c r="C3660" s="113" t="s">
        <v>3952</v>
      </c>
      <c r="D3660" s="113">
        <v>300</v>
      </c>
      <c r="E3660" s="113" t="s">
        <v>732</v>
      </c>
      <c r="F3660" s="113">
        <v>800</v>
      </c>
      <c r="G3660" s="91" t="s">
        <v>130</v>
      </c>
      <c r="H3660" s="91" t="s">
        <v>28</v>
      </c>
      <c r="I3660" s="91" t="s">
        <v>41</v>
      </c>
      <c r="J3660" s="120" t="s">
        <v>76</v>
      </c>
      <c r="K3660" s="91"/>
      <c r="L3660" s="91"/>
      <c r="M3660" s="91" t="s">
        <v>32</v>
      </c>
      <c r="N3660" s="91" t="s">
        <v>70</v>
      </c>
      <c r="O3660" s="91">
        <v>24</v>
      </c>
      <c r="P3660" s="113" t="s">
        <v>28</v>
      </c>
    </row>
    <row r="3661" spans="1:16" x14ac:dyDescent="0.2">
      <c r="A3661" s="91" t="s">
        <v>3295</v>
      </c>
      <c r="B3661" s="113" t="s">
        <v>3950</v>
      </c>
      <c r="C3661" s="113" t="s">
        <v>3953</v>
      </c>
      <c r="D3661" s="113">
        <v>600</v>
      </c>
      <c r="E3661" s="113" t="s">
        <v>732</v>
      </c>
      <c r="F3661" s="113">
        <v>800</v>
      </c>
      <c r="G3661" s="91" t="s">
        <v>264</v>
      </c>
      <c r="H3661" s="91" t="s">
        <v>28</v>
      </c>
      <c r="I3661" s="91" t="s">
        <v>41</v>
      </c>
      <c r="J3661" s="120" t="s">
        <v>76</v>
      </c>
      <c r="K3661" s="91"/>
      <c r="L3661" s="91"/>
      <c r="M3661" s="91" t="s">
        <v>32</v>
      </c>
      <c r="N3661" s="91"/>
      <c r="O3661" s="91">
        <v>24</v>
      </c>
      <c r="P3661" s="113" t="s">
        <v>28</v>
      </c>
    </row>
    <row r="3662" spans="1:16" x14ac:dyDescent="0.2">
      <c r="A3662" s="91" t="s">
        <v>3295</v>
      </c>
      <c r="B3662" s="113" t="s">
        <v>3950</v>
      </c>
      <c r="C3662" s="113" t="s">
        <v>3954</v>
      </c>
      <c r="D3662" s="113">
        <v>45</v>
      </c>
      <c r="E3662" s="113" t="s">
        <v>26</v>
      </c>
      <c r="F3662" s="113"/>
      <c r="G3662" s="91" t="s">
        <v>27</v>
      </c>
      <c r="H3662" s="91" t="s">
        <v>28</v>
      </c>
      <c r="I3662" s="91" t="s">
        <v>41</v>
      </c>
      <c r="J3662" s="120" t="s">
        <v>76</v>
      </c>
      <c r="K3662" s="91"/>
      <c r="L3662" s="91"/>
      <c r="M3662" s="91" t="s">
        <v>32</v>
      </c>
      <c r="N3662" s="91"/>
      <c r="O3662" s="91">
        <v>24</v>
      </c>
      <c r="P3662" s="113" t="s">
        <v>28</v>
      </c>
    </row>
    <row r="3663" spans="1:16" x14ac:dyDescent="0.2">
      <c r="A3663" s="91" t="s">
        <v>3295</v>
      </c>
      <c r="B3663" s="113" t="s">
        <v>3950</v>
      </c>
      <c r="C3663" s="113" t="s">
        <v>3955</v>
      </c>
      <c r="D3663" s="113">
        <v>45</v>
      </c>
      <c r="E3663" s="113" t="s">
        <v>26</v>
      </c>
      <c r="F3663" s="113"/>
      <c r="G3663" s="91" t="s">
        <v>27</v>
      </c>
      <c r="H3663" s="91" t="s">
        <v>28</v>
      </c>
      <c r="I3663" s="91" t="s">
        <v>41</v>
      </c>
      <c r="J3663" s="120" t="s">
        <v>76</v>
      </c>
      <c r="K3663" s="91"/>
      <c r="L3663" s="91"/>
      <c r="M3663" s="91" t="s">
        <v>32</v>
      </c>
      <c r="N3663" s="91"/>
      <c r="O3663" s="91">
        <v>24</v>
      </c>
      <c r="P3663" s="113" t="s">
        <v>28</v>
      </c>
    </row>
    <row r="3664" spans="1:16" x14ac:dyDescent="0.2">
      <c r="A3664" s="91" t="s">
        <v>3295</v>
      </c>
      <c r="B3664" s="113" t="s">
        <v>3950</v>
      </c>
      <c r="C3664" s="113" t="s">
        <v>3956</v>
      </c>
      <c r="D3664" s="113">
        <v>45</v>
      </c>
      <c r="E3664" s="113" t="s">
        <v>26</v>
      </c>
      <c r="F3664" s="113"/>
      <c r="G3664" s="91" t="s">
        <v>27</v>
      </c>
      <c r="H3664" s="91" t="s">
        <v>28</v>
      </c>
      <c r="I3664" s="91" t="s">
        <v>41</v>
      </c>
      <c r="J3664" s="120" t="s">
        <v>76</v>
      </c>
      <c r="K3664" s="91"/>
      <c r="L3664" s="91"/>
      <c r="M3664" s="91" t="s">
        <v>32</v>
      </c>
      <c r="N3664" s="91"/>
      <c r="O3664" s="91">
        <v>24</v>
      </c>
      <c r="P3664" s="113" t="s">
        <v>28</v>
      </c>
    </row>
    <row r="3665" spans="1:16" x14ac:dyDescent="0.2">
      <c r="A3665" s="91" t="s">
        <v>3295</v>
      </c>
      <c r="B3665" s="113" t="s">
        <v>3950</v>
      </c>
      <c r="C3665" s="113" t="s">
        <v>3957</v>
      </c>
      <c r="D3665" s="113">
        <v>45</v>
      </c>
      <c r="E3665" s="113" t="s">
        <v>26</v>
      </c>
      <c r="F3665" s="113"/>
      <c r="G3665" s="91" t="s">
        <v>27</v>
      </c>
      <c r="H3665" s="91" t="s">
        <v>28</v>
      </c>
      <c r="I3665" s="91" t="s">
        <v>41</v>
      </c>
      <c r="J3665" s="120" t="s">
        <v>76</v>
      </c>
      <c r="K3665" s="91"/>
      <c r="L3665" s="91"/>
      <c r="M3665" s="91" t="s">
        <v>32</v>
      </c>
      <c r="N3665" s="91"/>
      <c r="O3665" s="91">
        <v>24</v>
      </c>
      <c r="P3665" s="113" t="s">
        <v>28</v>
      </c>
    </row>
    <row r="3666" spans="1:16" x14ac:dyDescent="0.2">
      <c r="A3666" s="91" t="s">
        <v>3295</v>
      </c>
      <c r="B3666" s="113" t="s">
        <v>3950</v>
      </c>
      <c r="C3666" s="113" t="s">
        <v>3958</v>
      </c>
      <c r="D3666" s="113">
        <v>45</v>
      </c>
      <c r="E3666" s="113" t="s">
        <v>26</v>
      </c>
      <c r="F3666" s="113"/>
      <c r="G3666" s="91" t="s">
        <v>27</v>
      </c>
      <c r="H3666" s="91" t="s">
        <v>28</v>
      </c>
      <c r="I3666" s="91" t="s">
        <v>41</v>
      </c>
      <c r="J3666" s="120" t="s">
        <v>76</v>
      </c>
      <c r="K3666" s="91"/>
      <c r="L3666" s="91"/>
      <c r="M3666" s="91" t="s">
        <v>32</v>
      </c>
      <c r="N3666" s="91"/>
      <c r="O3666" s="91">
        <v>24</v>
      </c>
      <c r="P3666" s="113" t="s">
        <v>28</v>
      </c>
    </row>
    <row r="3667" spans="1:16" x14ac:dyDescent="0.2">
      <c r="A3667" s="91" t="s">
        <v>3295</v>
      </c>
      <c r="B3667" s="113" t="s">
        <v>3950</v>
      </c>
      <c r="C3667" s="113" t="s">
        <v>3959</v>
      </c>
      <c r="D3667" s="113">
        <v>45</v>
      </c>
      <c r="E3667" s="113" t="s">
        <v>26</v>
      </c>
      <c r="F3667" s="113"/>
      <c r="G3667" s="91" t="s">
        <v>27</v>
      </c>
      <c r="H3667" s="91" t="s">
        <v>28</v>
      </c>
      <c r="I3667" s="91" t="s">
        <v>41</v>
      </c>
      <c r="J3667" s="120" t="s">
        <v>76</v>
      </c>
      <c r="K3667" s="91"/>
      <c r="L3667" s="91"/>
      <c r="M3667" s="91" t="s">
        <v>32</v>
      </c>
      <c r="N3667" s="91"/>
      <c r="O3667" s="91">
        <v>24</v>
      </c>
      <c r="P3667" s="113" t="s">
        <v>28</v>
      </c>
    </row>
    <row r="3668" spans="1:16" x14ac:dyDescent="0.2">
      <c r="A3668" s="91" t="s">
        <v>3295</v>
      </c>
      <c r="B3668" s="113" t="s">
        <v>3950</v>
      </c>
      <c r="C3668" s="113" t="s">
        <v>3960</v>
      </c>
      <c r="D3668" s="113">
        <v>45</v>
      </c>
      <c r="E3668" s="113" t="s">
        <v>26</v>
      </c>
      <c r="F3668" s="113"/>
      <c r="G3668" s="91" t="s">
        <v>27</v>
      </c>
      <c r="H3668" s="91" t="s">
        <v>28</v>
      </c>
      <c r="I3668" s="91" t="s">
        <v>41</v>
      </c>
      <c r="J3668" s="120" t="s">
        <v>76</v>
      </c>
      <c r="K3668" s="91"/>
      <c r="L3668" s="91"/>
      <c r="M3668" s="91" t="s">
        <v>32</v>
      </c>
      <c r="N3668" s="91"/>
      <c r="O3668" s="91">
        <v>24</v>
      </c>
      <c r="P3668" s="113" t="s">
        <v>28</v>
      </c>
    </row>
    <row r="3669" spans="1:16" x14ac:dyDescent="0.2">
      <c r="A3669" s="91" t="s">
        <v>3295</v>
      </c>
      <c r="B3669" s="113" t="s">
        <v>3950</v>
      </c>
      <c r="C3669" s="113" t="s">
        <v>3961</v>
      </c>
      <c r="D3669" s="113">
        <v>45</v>
      </c>
      <c r="E3669" s="113" t="s">
        <v>26</v>
      </c>
      <c r="F3669" s="113"/>
      <c r="G3669" s="91" t="s">
        <v>27</v>
      </c>
      <c r="H3669" s="91" t="s">
        <v>28</v>
      </c>
      <c r="I3669" s="91" t="s">
        <v>41</v>
      </c>
      <c r="J3669" s="120" t="s">
        <v>76</v>
      </c>
      <c r="K3669" s="91"/>
      <c r="L3669" s="91"/>
      <c r="M3669" s="91" t="s">
        <v>32</v>
      </c>
      <c r="N3669" s="91"/>
      <c r="O3669" s="91">
        <v>24</v>
      </c>
      <c r="P3669" s="113" t="s">
        <v>28</v>
      </c>
    </row>
    <row r="3670" spans="1:16" x14ac:dyDescent="0.2">
      <c r="A3670" s="91" t="s">
        <v>3295</v>
      </c>
      <c r="B3670" s="113" t="s">
        <v>3950</v>
      </c>
      <c r="C3670" s="113" t="s">
        <v>3962</v>
      </c>
      <c r="D3670" s="113">
        <v>45</v>
      </c>
      <c r="E3670" s="113" t="s">
        <v>26</v>
      </c>
      <c r="F3670" s="91"/>
      <c r="G3670" s="91" t="s">
        <v>27</v>
      </c>
      <c r="H3670" s="91" t="s">
        <v>28</v>
      </c>
      <c r="I3670" s="91" t="s">
        <v>41</v>
      </c>
      <c r="J3670" s="120" t="s">
        <v>76</v>
      </c>
      <c r="K3670" s="91"/>
      <c r="L3670" s="91"/>
      <c r="M3670" s="91" t="s">
        <v>32</v>
      </c>
      <c r="N3670" s="91"/>
      <c r="O3670" s="91">
        <v>24</v>
      </c>
      <c r="P3670" s="113" t="s">
        <v>28</v>
      </c>
    </row>
    <row r="3671" spans="1:16" x14ac:dyDescent="0.2">
      <c r="A3671" s="91" t="s">
        <v>3295</v>
      </c>
      <c r="B3671" s="113" t="s">
        <v>975</v>
      </c>
      <c r="C3671" s="704" t="s">
        <v>3963</v>
      </c>
      <c r="D3671" s="126">
        <v>200</v>
      </c>
      <c r="E3671" s="113" t="s">
        <v>26</v>
      </c>
      <c r="F3671" s="113"/>
      <c r="G3671" s="91" t="s">
        <v>264</v>
      </c>
      <c r="H3671" s="91" t="s">
        <v>28</v>
      </c>
      <c r="I3671" s="91" t="s">
        <v>41</v>
      </c>
      <c r="J3671" s="120" t="s">
        <v>76</v>
      </c>
      <c r="K3671" s="91"/>
      <c r="L3671" s="91"/>
      <c r="M3671" s="91" t="s">
        <v>69</v>
      </c>
      <c r="N3671" s="91">
        <v>96</v>
      </c>
      <c r="O3671" s="91">
        <v>24</v>
      </c>
      <c r="P3671" s="113" t="s">
        <v>28</v>
      </c>
    </row>
    <row r="3672" spans="1:16" x14ac:dyDescent="0.2">
      <c r="A3672" s="91" t="s">
        <v>3295</v>
      </c>
      <c r="B3672" s="113" t="s">
        <v>975</v>
      </c>
      <c r="C3672" s="704" t="s">
        <v>3964</v>
      </c>
      <c r="D3672" s="126">
        <v>800</v>
      </c>
      <c r="E3672" s="113" t="s">
        <v>26</v>
      </c>
      <c r="F3672" s="113"/>
      <c r="G3672" s="91" t="s">
        <v>130</v>
      </c>
      <c r="H3672" s="91" t="s">
        <v>28</v>
      </c>
      <c r="I3672" s="91" t="s">
        <v>41</v>
      </c>
      <c r="J3672" s="120" t="s">
        <v>76</v>
      </c>
      <c r="K3672" s="91"/>
      <c r="L3672" s="91"/>
      <c r="M3672" s="91" t="s">
        <v>69</v>
      </c>
      <c r="N3672" s="91">
        <v>260</v>
      </c>
      <c r="O3672" s="91">
        <v>24</v>
      </c>
      <c r="P3672" s="113" t="s">
        <v>28</v>
      </c>
    </row>
    <row r="3673" spans="1:16" x14ac:dyDescent="0.2">
      <c r="A3673" s="91" t="s">
        <v>3295</v>
      </c>
      <c r="B3673" s="113" t="s">
        <v>975</v>
      </c>
      <c r="C3673" s="704" t="s">
        <v>3965</v>
      </c>
      <c r="D3673" s="126">
        <v>800</v>
      </c>
      <c r="E3673" s="113" t="s">
        <v>26</v>
      </c>
      <c r="F3673" s="113"/>
      <c r="G3673" s="91" t="s">
        <v>130</v>
      </c>
      <c r="H3673" s="91" t="s">
        <v>28</v>
      </c>
      <c r="I3673" s="91" t="s">
        <v>41</v>
      </c>
      <c r="J3673" s="120" t="s">
        <v>76</v>
      </c>
      <c r="K3673" s="91"/>
      <c r="L3673" s="91"/>
      <c r="M3673" s="91" t="s">
        <v>69</v>
      </c>
      <c r="N3673" s="91">
        <v>260</v>
      </c>
      <c r="O3673" s="91">
        <v>24</v>
      </c>
      <c r="P3673" s="113" t="s">
        <v>28</v>
      </c>
    </row>
    <row r="3674" spans="1:16" x14ac:dyDescent="0.2">
      <c r="A3674" s="91" t="s">
        <v>3295</v>
      </c>
      <c r="B3674" s="113" t="s">
        <v>975</v>
      </c>
      <c r="C3674" s="704" t="s">
        <v>3966</v>
      </c>
      <c r="D3674" s="126">
        <v>800</v>
      </c>
      <c r="E3674" s="113" t="s">
        <v>26</v>
      </c>
      <c r="F3674" s="113"/>
      <c r="G3674" s="91" t="s">
        <v>130</v>
      </c>
      <c r="H3674" s="91" t="s">
        <v>28</v>
      </c>
      <c r="I3674" s="91" t="s">
        <v>41</v>
      </c>
      <c r="J3674" s="120" t="s">
        <v>76</v>
      </c>
      <c r="K3674" s="91"/>
      <c r="L3674" s="91"/>
      <c r="M3674" s="91" t="s">
        <v>69</v>
      </c>
      <c r="N3674" s="91">
        <v>120</v>
      </c>
      <c r="O3674" s="91">
        <v>24</v>
      </c>
      <c r="P3674" s="113" t="s">
        <v>28</v>
      </c>
    </row>
    <row r="3675" spans="1:16" x14ac:dyDescent="0.2">
      <c r="A3675" s="91" t="s">
        <v>3295</v>
      </c>
      <c r="B3675" s="113" t="s">
        <v>975</v>
      </c>
      <c r="C3675" s="704" t="s">
        <v>3967</v>
      </c>
      <c r="D3675" s="704">
        <v>45</v>
      </c>
      <c r="E3675" s="113" t="s">
        <v>26</v>
      </c>
      <c r="F3675" s="113"/>
      <c r="G3675" s="705" t="s">
        <v>27</v>
      </c>
      <c r="H3675" s="91" t="s">
        <v>28</v>
      </c>
      <c r="I3675" s="91" t="s">
        <v>41</v>
      </c>
      <c r="J3675" s="120" t="s">
        <v>76</v>
      </c>
      <c r="K3675" s="91"/>
      <c r="L3675" s="91"/>
      <c r="M3675" s="91" t="s">
        <v>32</v>
      </c>
      <c r="N3675" s="91">
        <v>365</v>
      </c>
      <c r="O3675" s="91">
        <v>24</v>
      </c>
      <c r="P3675" s="113" t="s">
        <v>28</v>
      </c>
    </row>
    <row r="3676" spans="1:16" x14ac:dyDescent="0.2">
      <c r="A3676" s="91" t="s">
        <v>3295</v>
      </c>
      <c r="B3676" s="113" t="s">
        <v>975</v>
      </c>
      <c r="C3676" s="704" t="s">
        <v>3968</v>
      </c>
      <c r="D3676" s="704">
        <v>45</v>
      </c>
      <c r="E3676" s="113" t="s">
        <v>26</v>
      </c>
      <c r="F3676" s="113"/>
      <c r="G3676" s="705" t="s">
        <v>27</v>
      </c>
      <c r="H3676" s="91" t="s">
        <v>28</v>
      </c>
      <c r="I3676" s="91" t="s">
        <v>41</v>
      </c>
      <c r="J3676" s="120" t="s">
        <v>28</v>
      </c>
      <c r="K3676" s="91" t="s">
        <v>3969</v>
      </c>
      <c r="L3676" s="91" t="s">
        <v>3970</v>
      </c>
      <c r="M3676" s="91" t="s">
        <v>32</v>
      </c>
      <c r="N3676" s="91">
        <v>365</v>
      </c>
      <c r="O3676" s="91">
        <v>24</v>
      </c>
      <c r="P3676" s="113" t="s">
        <v>28</v>
      </c>
    </row>
    <row r="3677" spans="1:16" x14ac:dyDescent="0.2">
      <c r="A3677" s="91" t="s">
        <v>3295</v>
      </c>
      <c r="B3677" s="113" t="s">
        <v>975</v>
      </c>
      <c r="C3677" s="704" t="s">
        <v>3971</v>
      </c>
      <c r="D3677" s="126">
        <v>45</v>
      </c>
      <c r="E3677" s="113" t="s">
        <v>26</v>
      </c>
      <c r="F3677" s="113"/>
      <c r="G3677" s="124" t="s">
        <v>27</v>
      </c>
      <c r="H3677" s="91" t="s">
        <v>28</v>
      </c>
      <c r="I3677" s="91" t="s">
        <v>41</v>
      </c>
      <c r="J3677" s="120" t="s">
        <v>28</v>
      </c>
      <c r="K3677" s="91" t="s">
        <v>3969</v>
      </c>
      <c r="L3677" s="91" t="s">
        <v>3970</v>
      </c>
      <c r="M3677" s="91" t="s">
        <v>32</v>
      </c>
      <c r="N3677" s="91">
        <v>365</v>
      </c>
      <c r="O3677" s="91">
        <v>24</v>
      </c>
      <c r="P3677" s="113" t="s">
        <v>28</v>
      </c>
    </row>
    <row r="3678" spans="1:16" x14ac:dyDescent="0.2">
      <c r="A3678" s="91" t="s">
        <v>3295</v>
      </c>
      <c r="B3678" s="113" t="s">
        <v>975</v>
      </c>
      <c r="C3678" s="704" t="s">
        <v>3972</v>
      </c>
      <c r="D3678" s="126">
        <v>45</v>
      </c>
      <c r="E3678" s="113" t="s">
        <v>26</v>
      </c>
      <c r="F3678" s="113"/>
      <c r="G3678" s="124" t="s">
        <v>27</v>
      </c>
      <c r="H3678" s="91" t="s">
        <v>28</v>
      </c>
      <c r="I3678" s="91" t="s">
        <v>41</v>
      </c>
      <c r="J3678" s="120" t="s">
        <v>76</v>
      </c>
      <c r="K3678" s="91"/>
      <c r="L3678" s="91"/>
      <c r="M3678" s="91" t="s">
        <v>32</v>
      </c>
      <c r="N3678" s="91">
        <v>365</v>
      </c>
      <c r="O3678" s="91">
        <v>24</v>
      </c>
      <c r="P3678" s="113" t="s">
        <v>28</v>
      </c>
    </row>
    <row r="3679" spans="1:16" x14ac:dyDescent="0.2">
      <c r="A3679" s="91" t="s">
        <v>3295</v>
      </c>
      <c r="B3679" s="113" t="s">
        <v>975</v>
      </c>
      <c r="C3679" s="704" t="s">
        <v>3973</v>
      </c>
      <c r="D3679" s="126">
        <v>45</v>
      </c>
      <c r="E3679" s="113" t="s">
        <v>26</v>
      </c>
      <c r="F3679" s="113"/>
      <c r="G3679" s="124" t="s">
        <v>27</v>
      </c>
      <c r="H3679" s="91" t="s">
        <v>28</v>
      </c>
      <c r="I3679" s="91" t="s">
        <v>41</v>
      </c>
      <c r="J3679" s="120" t="s">
        <v>76</v>
      </c>
      <c r="K3679" s="91"/>
      <c r="L3679" s="91"/>
      <c r="M3679" s="91" t="s">
        <v>32</v>
      </c>
      <c r="N3679" s="91">
        <v>365</v>
      </c>
      <c r="O3679" s="91">
        <v>24</v>
      </c>
      <c r="P3679" s="113" t="s">
        <v>28</v>
      </c>
    </row>
    <row r="3680" spans="1:16" x14ac:dyDescent="0.2">
      <c r="A3680" s="91" t="s">
        <v>3295</v>
      </c>
      <c r="B3680" s="113" t="s">
        <v>975</v>
      </c>
      <c r="C3680" s="704" t="s">
        <v>3974</v>
      </c>
      <c r="D3680" s="704">
        <v>45</v>
      </c>
      <c r="E3680" s="113" t="s">
        <v>26</v>
      </c>
      <c r="F3680" s="113"/>
      <c r="G3680" s="705" t="s">
        <v>27</v>
      </c>
      <c r="H3680" s="91" t="s">
        <v>28</v>
      </c>
      <c r="I3680" s="91" t="s">
        <v>41</v>
      </c>
      <c r="J3680" s="120" t="s">
        <v>76</v>
      </c>
      <c r="K3680" s="91"/>
      <c r="L3680" s="91"/>
      <c r="M3680" s="91" t="s">
        <v>32</v>
      </c>
      <c r="N3680" s="91">
        <v>365</v>
      </c>
      <c r="O3680" s="91">
        <v>24</v>
      </c>
      <c r="P3680" s="113" t="s">
        <v>28</v>
      </c>
    </row>
    <row r="3681" spans="1:16" x14ac:dyDescent="0.2">
      <c r="A3681" s="91" t="s">
        <v>3295</v>
      </c>
      <c r="B3681" s="113" t="s">
        <v>975</v>
      </c>
      <c r="C3681" s="704" t="s">
        <v>3975</v>
      </c>
      <c r="D3681" s="704">
        <v>45</v>
      </c>
      <c r="E3681" s="113" t="s">
        <v>26</v>
      </c>
      <c r="F3681" s="113"/>
      <c r="G3681" s="705" t="s">
        <v>27</v>
      </c>
      <c r="H3681" s="91" t="s">
        <v>28</v>
      </c>
      <c r="I3681" s="91" t="s">
        <v>41</v>
      </c>
      <c r="J3681" s="120" t="s">
        <v>76</v>
      </c>
      <c r="K3681" s="91"/>
      <c r="L3681" s="91"/>
      <c r="M3681" s="91" t="s">
        <v>32</v>
      </c>
      <c r="N3681" s="91">
        <v>365</v>
      </c>
      <c r="O3681" s="91">
        <v>24</v>
      </c>
      <c r="P3681" s="113" t="s">
        <v>28</v>
      </c>
    </row>
    <row r="3682" spans="1:16" x14ac:dyDescent="0.2">
      <c r="A3682" s="91" t="s">
        <v>3295</v>
      </c>
      <c r="B3682" s="113" t="s">
        <v>975</v>
      </c>
      <c r="C3682" s="704" t="s">
        <v>3976</v>
      </c>
      <c r="D3682" s="126">
        <v>120</v>
      </c>
      <c r="E3682" s="113" t="s">
        <v>26</v>
      </c>
      <c r="F3682" s="113"/>
      <c r="G3682" s="91" t="s">
        <v>84</v>
      </c>
      <c r="H3682" s="91" t="s">
        <v>28</v>
      </c>
      <c r="I3682" s="91" t="s">
        <v>41</v>
      </c>
      <c r="J3682" s="120" t="s">
        <v>76</v>
      </c>
      <c r="K3682" s="91"/>
      <c r="L3682" s="91"/>
      <c r="M3682" s="91" t="s">
        <v>32</v>
      </c>
      <c r="N3682" s="91">
        <v>260</v>
      </c>
      <c r="O3682" s="91">
        <v>24</v>
      </c>
      <c r="P3682" s="113" t="s">
        <v>28</v>
      </c>
    </row>
    <row r="3683" spans="1:16" x14ac:dyDescent="0.2">
      <c r="A3683" s="91" t="s">
        <v>3295</v>
      </c>
      <c r="B3683" s="113" t="s">
        <v>975</v>
      </c>
      <c r="C3683" s="704" t="s">
        <v>3977</v>
      </c>
      <c r="D3683" s="126">
        <v>45</v>
      </c>
      <c r="E3683" s="113" t="s">
        <v>26</v>
      </c>
      <c r="F3683" s="113"/>
      <c r="G3683" s="705" t="s">
        <v>27</v>
      </c>
      <c r="H3683" s="91" t="s">
        <v>28</v>
      </c>
      <c r="I3683" s="91" t="s">
        <v>41</v>
      </c>
      <c r="J3683" s="120" t="s">
        <v>76</v>
      </c>
      <c r="K3683" s="91"/>
      <c r="L3683" s="91"/>
      <c r="M3683" s="91" t="s">
        <v>32</v>
      </c>
      <c r="N3683" s="91">
        <v>365</v>
      </c>
      <c r="O3683" s="91">
        <v>24</v>
      </c>
      <c r="P3683" s="113" t="s">
        <v>28</v>
      </c>
    </row>
    <row r="3684" spans="1:16" x14ac:dyDescent="0.2">
      <c r="A3684" s="91" t="s">
        <v>3295</v>
      </c>
      <c r="B3684" s="113" t="s">
        <v>975</v>
      </c>
      <c r="C3684" s="704" t="s">
        <v>3978</v>
      </c>
      <c r="D3684" s="126">
        <v>45</v>
      </c>
      <c r="E3684" s="113" t="s">
        <v>26</v>
      </c>
      <c r="F3684" s="113"/>
      <c r="G3684" s="705" t="s">
        <v>27</v>
      </c>
      <c r="H3684" s="91" t="s">
        <v>28</v>
      </c>
      <c r="I3684" s="91" t="s">
        <v>41</v>
      </c>
      <c r="J3684" s="120" t="s">
        <v>76</v>
      </c>
      <c r="K3684" s="91"/>
      <c r="L3684" s="91"/>
      <c r="M3684" s="91" t="s">
        <v>32</v>
      </c>
      <c r="N3684" s="91">
        <v>365</v>
      </c>
      <c r="O3684" s="91">
        <v>24</v>
      </c>
      <c r="P3684" s="113" t="s">
        <v>28</v>
      </c>
    </row>
    <row r="3685" spans="1:16" x14ac:dyDescent="0.2">
      <c r="A3685" s="91" t="s">
        <v>3295</v>
      </c>
      <c r="B3685" s="113" t="s">
        <v>975</v>
      </c>
      <c r="C3685" s="704" t="s">
        <v>3979</v>
      </c>
      <c r="D3685" s="126">
        <v>45</v>
      </c>
      <c r="E3685" s="113" t="s">
        <v>26</v>
      </c>
      <c r="F3685" s="113"/>
      <c r="G3685" s="705" t="s">
        <v>27</v>
      </c>
      <c r="H3685" s="91" t="s">
        <v>28</v>
      </c>
      <c r="I3685" s="91" t="s">
        <v>41</v>
      </c>
      <c r="J3685" s="120" t="s">
        <v>76</v>
      </c>
      <c r="K3685" s="91"/>
      <c r="L3685" s="91"/>
      <c r="M3685" s="91" t="s">
        <v>32</v>
      </c>
      <c r="N3685" s="91">
        <v>365</v>
      </c>
      <c r="O3685" s="91">
        <v>24</v>
      </c>
      <c r="P3685" s="113" t="s">
        <v>28</v>
      </c>
    </row>
    <row r="3686" spans="1:16" x14ac:dyDescent="0.2">
      <c r="A3686" s="91" t="s">
        <v>3295</v>
      </c>
      <c r="B3686" s="113" t="s">
        <v>975</v>
      </c>
      <c r="C3686" s="704" t="s">
        <v>3980</v>
      </c>
      <c r="D3686" s="126">
        <v>45</v>
      </c>
      <c r="E3686" s="113" t="s">
        <v>26</v>
      </c>
      <c r="F3686" s="113"/>
      <c r="G3686" s="705" t="s">
        <v>27</v>
      </c>
      <c r="H3686" s="91" t="s">
        <v>28</v>
      </c>
      <c r="I3686" s="91" t="s">
        <v>41</v>
      </c>
      <c r="J3686" s="120" t="s">
        <v>76</v>
      </c>
      <c r="K3686" s="91"/>
      <c r="L3686" s="91"/>
      <c r="M3686" s="91" t="s">
        <v>32</v>
      </c>
      <c r="N3686" s="91">
        <v>365</v>
      </c>
      <c r="O3686" s="91">
        <v>24</v>
      </c>
      <c r="P3686" s="113" t="s">
        <v>28</v>
      </c>
    </row>
    <row r="3687" spans="1:16" x14ac:dyDescent="0.2">
      <c r="A3687" s="91" t="s">
        <v>3295</v>
      </c>
      <c r="B3687" s="113" t="s">
        <v>975</v>
      </c>
      <c r="C3687" s="704" t="s">
        <v>3981</v>
      </c>
      <c r="D3687" s="126">
        <v>45</v>
      </c>
      <c r="E3687" s="113" t="s">
        <v>26</v>
      </c>
      <c r="F3687" s="113"/>
      <c r="G3687" s="705" t="s">
        <v>27</v>
      </c>
      <c r="H3687" s="91" t="s">
        <v>28</v>
      </c>
      <c r="I3687" s="91" t="s">
        <v>41</v>
      </c>
      <c r="J3687" s="120" t="s">
        <v>28</v>
      </c>
      <c r="K3687" s="91" t="s">
        <v>3969</v>
      </c>
      <c r="L3687" s="91" t="s">
        <v>3970</v>
      </c>
      <c r="M3687" s="91" t="s">
        <v>32</v>
      </c>
      <c r="N3687" s="91">
        <v>365</v>
      </c>
      <c r="O3687" s="91">
        <v>24</v>
      </c>
      <c r="P3687" s="113" t="s">
        <v>28</v>
      </c>
    </row>
    <row r="3688" spans="1:16" x14ac:dyDescent="0.2">
      <c r="A3688" s="91" t="s">
        <v>3295</v>
      </c>
      <c r="B3688" s="113" t="s">
        <v>975</v>
      </c>
      <c r="C3688" s="704" t="s">
        <v>3982</v>
      </c>
      <c r="D3688" s="126">
        <v>45</v>
      </c>
      <c r="E3688" s="113" t="s">
        <v>26</v>
      </c>
      <c r="F3688" s="113"/>
      <c r="G3688" s="705" t="s">
        <v>27</v>
      </c>
      <c r="H3688" s="91" t="s">
        <v>28</v>
      </c>
      <c r="I3688" s="91" t="s">
        <v>41</v>
      </c>
      <c r="J3688" s="120" t="s">
        <v>76</v>
      </c>
      <c r="K3688" s="91"/>
      <c r="L3688" s="91"/>
      <c r="M3688" s="91" t="s">
        <v>32</v>
      </c>
      <c r="N3688" s="91">
        <v>365</v>
      </c>
      <c r="O3688" s="91">
        <v>24</v>
      </c>
      <c r="P3688" s="113" t="s">
        <v>28</v>
      </c>
    </row>
    <row r="3689" spans="1:16" x14ac:dyDescent="0.2">
      <c r="A3689" s="91" t="s">
        <v>3295</v>
      </c>
      <c r="B3689" s="113" t="s">
        <v>975</v>
      </c>
      <c r="C3689" s="704" t="s">
        <v>3983</v>
      </c>
      <c r="D3689" s="126">
        <v>45</v>
      </c>
      <c r="E3689" s="113" t="s">
        <v>26</v>
      </c>
      <c r="F3689" s="113"/>
      <c r="G3689" s="705" t="s">
        <v>27</v>
      </c>
      <c r="H3689" s="91" t="s">
        <v>28</v>
      </c>
      <c r="I3689" s="91" t="s">
        <v>41</v>
      </c>
      <c r="J3689" s="120" t="s">
        <v>28</v>
      </c>
      <c r="K3689" s="91" t="s">
        <v>3969</v>
      </c>
      <c r="L3689" s="91" t="s">
        <v>3970</v>
      </c>
      <c r="M3689" s="91" t="s">
        <v>32</v>
      </c>
      <c r="N3689" s="91">
        <v>365</v>
      </c>
      <c r="O3689" s="91">
        <v>24</v>
      </c>
      <c r="P3689" s="113" t="s">
        <v>28</v>
      </c>
    </row>
    <row r="3690" spans="1:16" x14ac:dyDescent="0.2">
      <c r="A3690" s="91" t="s">
        <v>3295</v>
      </c>
      <c r="B3690" s="113" t="s">
        <v>975</v>
      </c>
      <c r="C3690" s="704" t="s">
        <v>3984</v>
      </c>
      <c r="D3690" s="126">
        <v>45</v>
      </c>
      <c r="E3690" s="113" t="s">
        <v>26</v>
      </c>
      <c r="F3690" s="113"/>
      <c r="G3690" s="705" t="s">
        <v>27</v>
      </c>
      <c r="H3690" s="91" t="s">
        <v>28</v>
      </c>
      <c r="I3690" s="91" t="s">
        <v>41</v>
      </c>
      <c r="J3690" s="120" t="s">
        <v>76</v>
      </c>
      <c r="K3690" s="91"/>
      <c r="L3690" s="91"/>
      <c r="M3690" s="91" t="s">
        <v>32</v>
      </c>
      <c r="N3690" s="91">
        <v>365</v>
      </c>
      <c r="O3690" s="91">
        <v>24</v>
      </c>
      <c r="P3690" s="113" t="s">
        <v>28</v>
      </c>
    </row>
    <row r="3691" spans="1:16" x14ac:dyDescent="0.2">
      <c r="A3691" s="91" t="s">
        <v>3295</v>
      </c>
      <c r="B3691" s="113" t="s">
        <v>975</v>
      </c>
      <c r="C3691" s="704" t="s">
        <v>3985</v>
      </c>
      <c r="D3691" s="126">
        <v>45</v>
      </c>
      <c r="E3691" s="113" t="s">
        <v>26</v>
      </c>
      <c r="F3691" s="113"/>
      <c r="G3691" s="705" t="s">
        <v>27</v>
      </c>
      <c r="H3691" s="91" t="s">
        <v>28</v>
      </c>
      <c r="I3691" s="91" t="s">
        <v>41</v>
      </c>
      <c r="J3691" s="120" t="s">
        <v>76</v>
      </c>
      <c r="K3691" s="91"/>
      <c r="L3691" s="91"/>
      <c r="M3691" s="91" t="s">
        <v>32</v>
      </c>
      <c r="N3691" s="91">
        <v>365</v>
      </c>
      <c r="O3691" s="91">
        <v>24</v>
      </c>
      <c r="P3691" s="113" t="s">
        <v>28</v>
      </c>
    </row>
    <row r="3692" spans="1:16" x14ac:dyDescent="0.2">
      <c r="A3692" s="91" t="s">
        <v>3295</v>
      </c>
      <c r="B3692" s="113" t="s">
        <v>975</v>
      </c>
      <c r="C3692" s="704" t="s">
        <v>3986</v>
      </c>
      <c r="D3692" s="126">
        <v>45</v>
      </c>
      <c r="E3692" s="113" t="s">
        <v>26</v>
      </c>
      <c r="F3692" s="113"/>
      <c r="G3692" s="705" t="s">
        <v>27</v>
      </c>
      <c r="H3692" s="91" t="s">
        <v>28</v>
      </c>
      <c r="I3692" s="91" t="s">
        <v>41</v>
      </c>
      <c r="J3692" s="120" t="s">
        <v>28</v>
      </c>
      <c r="K3692" s="91" t="s">
        <v>3969</v>
      </c>
      <c r="L3692" s="91" t="s">
        <v>3970</v>
      </c>
      <c r="M3692" s="91" t="s">
        <v>32</v>
      </c>
      <c r="N3692" s="91">
        <v>365</v>
      </c>
      <c r="O3692" s="91">
        <v>24</v>
      </c>
      <c r="P3692" s="113" t="s">
        <v>28</v>
      </c>
    </row>
    <row r="3693" spans="1:16" x14ac:dyDescent="0.2">
      <c r="A3693" s="91" t="s">
        <v>3295</v>
      </c>
      <c r="B3693" s="113" t="s">
        <v>975</v>
      </c>
      <c r="C3693" s="704" t="s">
        <v>3987</v>
      </c>
      <c r="D3693" s="126">
        <v>45</v>
      </c>
      <c r="E3693" s="113" t="s">
        <v>26</v>
      </c>
      <c r="F3693" s="113"/>
      <c r="G3693" s="705" t="s">
        <v>27</v>
      </c>
      <c r="H3693" s="91" t="s">
        <v>28</v>
      </c>
      <c r="I3693" s="91" t="s">
        <v>41</v>
      </c>
      <c r="J3693" s="120" t="s">
        <v>28</v>
      </c>
      <c r="K3693" s="91" t="s">
        <v>3969</v>
      </c>
      <c r="L3693" s="91" t="s">
        <v>3970</v>
      </c>
      <c r="M3693" s="91" t="s">
        <v>32</v>
      </c>
      <c r="N3693" s="91">
        <v>365</v>
      </c>
      <c r="O3693" s="91">
        <v>24</v>
      </c>
      <c r="P3693" s="113" t="s">
        <v>28</v>
      </c>
    </row>
    <row r="3694" spans="1:16" x14ac:dyDescent="0.2">
      <c r="A3694" s="91" t="s">
        <v>3295</v>
      </c>
      <c r="B3694" s="113" t="s">
        <v>975</v>
      </c>
      <c r="C3694" s="704" t="s">
        <v>3988</v>
      </c>
      <c r="D3694" s="126">
        <v>45</v>
      </c>
      <c r="E3694" s="113" t="s">
        <v>26</v>
      </c>
      <c r="F3694" s="113"/>
      <c r="G3694" s="705" t="s">
        <v>27</v>
      </c>
      <c r="H3694" s="91" t="s">
        <v>28</v>
      </c>
      <c r="I3694" s="91" t="s">
        <v>41</v>
      </c>
      <c r="J3694" s="120" t="s">
        <v>76</v>
      </c>
      <c r="K3694" s="91"/>
      <c r="L3694" s="91"/>
      <c r="M3694" s="91" t="s">
        <v>32</v>
      </c>
      <c r="N3694" s="91">
        <v>365</v>
      </c>
      <c r="O3694" s="91">
        <v>24</v>
      </c>
      <c r="P3694" s="113" t="s">
        <v>28</v>
      </c>
    </row>
    <row r="3695" spans="1:16" x14ac:dyDescent="0.2">
      <c r="A3695" s="91" t="s">
        <v>3295</v>
      </c>
      <c r="B3695" s="113" t="s">
        <v>975</v>
      </c>
      <c r="C3695" s="704" t="s">
        <v>3989</v>
      </c>
      <c r="D3695" s="704">
        <v>100</v>
      </c>
      <c r="E3695" s="113" t="s">
        <v>26</v>
      </c>
      <c r="F3695" s="113"/>
      <c r="G3695" s="705" t="s">
        <v>27</v>
      </c>
      <c r="H3695" s="91" t="s">
        <v>28</v>
      </c>
      <c r="I3695" s="91" t="s">
        <v>41</v>
      </c>
      <c r="J3695" s="120" t="s">
        <v>28</v>
      </c>
      <c r="K3695" s="91" t="s">
        <v>3969</v>
      </c>
      <c r="L3695" s="91" t="s">
        <v>3970</v>
      </c>
      <c r="M3695" s="91" t="s">
        <v>32</v>
      </c>
      <c r="N3695" s="91">
        <v>365</v>
      </c>
      <c r="O3695" s="91">
        <v>24</v>
      </c>
      <c r="P3695" s="113" t="s">
        <v>28</v>
      </c>
    </row>
    <row r="3696" spans="1:16" x14ac:dyDescent="0.2">
      <c r="A3696" s="91" t="s">
        <v>3295</v>
      </c>
      <c r="B3696" s="113" t="s">
        <v>975</v>
      </c>
      <c r="C3696" s="704" t="s">
        <v>3990</v>
      </c>
      <c r="D3696" s="704">
        <v>100</v>
      </c>
      <c r="E3696" s="113" t="s">
        <v>26</v>
      </c>
      <c r="F3696" s="113"/>
      <c r="G3696" s="705" t="s">
        <v>27</v>
      </c>
      <c r="H3696" s="91" t="s">
        <v>28</v>
      </c>
      <c r="I3696" s="91" t="s">
        <v>41</v>
      </c>
      <c r="J3696" s="120" t="s">
        <v>28</v>
      </c>
      <c r="K3696" s="91" t="s">
        <v>3969</v>
      </c>
      <c r="L3696" s="91" t="s">
        <v>3970</v>
      </c>
      <c r="M3696" s="91" t="s">
        <v>32</v>
      </c>
      <c r="N3696" s="91">
        <v>365</v>
      </c>
      <c r="O3696" s="91">
        <v>24</v>
      </c>
      <c r="P3696" s="113" t="s">
        <v>28</v>
      </c>
    </row>
    <row r="3697" spans="1:16" x14ac:dyDescent="0.2">
      <c r="A3697" s="91" t="s">
        <v>3295</v>
      </c>
      <c r="B3697" s="113" t="s">
        <v>975</v>
      </c>
      <c r="C3697" s="704" t="s">
        <v>3991</v>
      </c>
      <c r="D3697" s="704">
        <v>100</v>
      </c>
      <c r="E3697" s="113" t="s">
        <v>26</v>
      </c>
      <c r="F3697" s="113"/>
      <c r="G3697" s="705" t="s">
        <v>27</v>
      </c>
      <c r="H3697" s="91" t="s">
        <v>28</v>
      </c>
      <c r="I3697" s="91" t="s">
        <v>41</v>
      </c>
      <c r="J3697" s="120" t="s">
        <v>28</v>
      </c>
      <c r="K3697" s="91" t="s">
        <v>3969</v>
      </c>
      <c r="L3697" s="91" t="s">
        <v>3970</v>
      </c>
      <c r="M3697" s="91" t="s">
        <v>32</v>
      </c>
      <c r="N3697" s="91">
        <v>365</v>
      </c>
      <c r="O3697" s="91">
        <v>24</v>
      </c>
      <c r="P3697" s="113" t="s">
        <v>28</v>
      </c>
    </row>
    <row r="3698" spans="1:16" x14ac:dyDescent="0.2">
      <c r="A3698" s="91" t="s">
        <v>3295</v>
      </c>
      <c r="B3698" s="113" t="s">
        <v>975</v>
      </c>
      <c r="C3698" s="704" t="s">
        <v>3992</v>
      </c>
      <c r="D3698" s="704">
        <v>100</v>
      </c>
      <c r="E3698" s="113" t="s">
        <v>26</v>
      </c>
      <c r="F3698" s="113"/>
      <c r="G3698" s="705" t="s">
        <v>27</v>
      </c>
      <c r="H3698" s="91" t="s">
        <v>28</v>
      </c>
      <c r="I3698" s="91" t="s">
        <v>41</v>
      </c>
      <c r="J3698" s="120" t="s">
        <v>28</v>
      </c>
      <c r="K3698" s="91" t="s">
        <v>3969</v>
      </c>
      <c r="L3698" s="91" t="s">
        <v>3970</v>
      </c>
      <c r="M3698" s="91" t="s">
        <v>32</v>
      </c>
      <c r="N3698" s="91">
        <v>365</v>
      </c>
      <c r="O3698" s="91">
        <v>24</v>
      </c>
      <c r="P3698" s="113" t="s">
        <v>28</v>
      </c>
    </row>
    <row r="3699" spans="1:16" x14ac:dyDescent="0.2">
      <c r="A3699" s="91" t="s">
        <v>3295</v>
      </c>
      <c r="B3699" s="113" t="s">
        <v>975</v>
      </c>
      <c r="C3699" s="704" t="s">
        <v>3993</v>
      </c>
      <c r="D3699" s="704">
        <v>120</v>
      </c>
      <c r="E3699" s="113" t="s">
        <v>26</v>
      </c>
      <c r="F3699" s="113"/>
      <c r="G3699" s="705" t="s">
        <v>27</v>
      </c>
      <c r="H3699" s="91" t="s">
        <v>28</v>
      </c>
      <c r="I3699" s="91" t="s">
        <v>41</v>
      </c>
      <c r="J3699" s="120" t="s">
        <v>76</v>
      </c>
      <c r="K3699" s="91"/>
      <c r="L3699" s="91"/>
      <c r="M3699" s="91" t="s">
        <v>32</v>
      </c>
      <c r="N3699" s="91">
        <v>365</v>
      </c>
      <c r="O3699" s="91">
        <v>24</v>
      </c>
      <c r="P3699" s="113" t="s">
        <v>28</v>
      </c>
    </row>
    <row r="3700" spans="1:16" x14ac:dyDescent="0.2">
      <c r="A3700" s="91" t="s">
        <v>3295</v>
      </c>
      <c r="B3700" s="113" t="s">
        <v>975</v>
      </c>
      <c r="C3700" s="704" t="s">
        <v>3994</v>
      </c>
      <c r="D3700" s="704">
        <v>45</v>
      </c>
      <c r="E3700" s="113" t="s">
        <v>26</v>
      </c>
      <c r="F3700" s="113"/>
      <c r="G3700" s="705" t="s">
        <v>27</v>
      </c>
      <c r="H3700" s="91" t="s">
        <v>28</v>
      </c>
      <c r="I3700" s="91" t="s">
        <v>41</v>
      </c>
      <c r="J3700" s="120" t="s">
        <v>76</v>
      </c>
      <c r="K3700" s="91"/>
      <c r="L3700" s="91"/>
      <c r="M3700" s="91" t="s">
        <v>32</v>
      </c>
      <c r="N3700" s="91">
        <v>365</v>
      </c>
      <c r="O3700" s="91">
        <v>24</v>
      </c>
      <c r="P3700" s="113" t="s">
        <v>28</v>
      </c>
    </row>
    <row r="3701" spans="1:16" x14ac:dyDescent="0.2">
      <c r="A3701" s="91" t="s">
        <v>3295</v>
      </c>
      <c r="B3701" s="113" t="s">
        <v>975</v>
      </c>
      <c r="C3701" s="704" t="s">
        <v>3995</v>
      </c>
      <c r="D3701" s="704">
        <v>45</v>
      </c>
      <c r="E3701" s="113" t="s">
        <v>26</v>
      </c>
      <c r="F3701" s="113"/>
      <c r="G3701" s="705" t="s">
        <v>27</v>
      </c>
      <c r="H3701" s="91" t="s">
        <v>28</v>
      </c>
      <c r="I3701" s="91" t="s">
        <v>41</v>
      </c>
      <c r="J3701" s="120" t="s">
        <v>76</v>
      </c>
      <c r="K3701" s="91"/>
      <c r="L3701" s="91"/>
      <c r="M3701" s="91" t="s">
        <v>32</v>
      </c>
      <c r="N3701" s="91">
        <v>365</v>
      </c>
      <c r="O3701" s="91">
        <v>24</v>
      </c>
      <c r="P3701" s="113" t="s">
        <v>28</v>
      </c>
    </row>
    <row r="3702" spans="1:16" x14ac:dyDescent="0.2">
      <c r="A3702" s="91" t="s">
        <v>3295</v>
      </c>
      <c r="B3702" s="113" t="s">
        <v>975</v>
      </c>
      <c r="C3702" s="704" t="s">
        <v>3996</v>
      </c>
      <c r="D3702" s="704">
        <v>45</v>
      </c>
      <c r="E3702" s="113" t="s">
        <v>26</v>
      </c>
      <c r="F3702" s="113"/>
      <c r="G3702" s="705" t="s">
        <v>27</v>
      </c>
      <c r="H3702" s="91" t="s">
        <v>28</v>
      </c>
      <c r="I3702" s="91" t="s">
        <v>41</v>
      </c>
      <c r="J3702" s="120" t="s">
        <v>28</v>
      </c>
      <c r="K3702" s="91" t="s">
        <v>3969</v>
      </c>
      <c r="L3702" s="91" t="s">
        <v>3970</v>
      </c>
      <c r="M3702" s="91" t="s">
        <v>32</v>
      </c>
      <c r="N3702" s="91">
        <v>365</v>
      </c>
      <c r="O3702" s="91">
        <v>24</v>
      </c>
      <c r="P3702" s="113" t="s">
        <v>28</v>
      </c>
    </row>
    <row r="3703" spans="1:16" x14ac:dyDescent="0.2">
      <c r="A3703" s="91" t="s">
        <v>3295</v>
      </c>
      <c r="B3703" s="113" t="s">
        <v>975</v>
      </c>
      <c r="C3703" s="704" t="s">
        <v>3997</v>
      </c>
      <c r="D3703" s="704">
        <v>45</v>
      </c>
      <c r="E3703" s="113" t="s">
        <v>26</v>
      </c>
      <c r="F3703" s="113"/>
      <c r="G3703" s="705" t="s">
        <v>27</v>
      </c>
      <c r="H3703" s="91" t="s">
        <v>28</v>
      </c>
      <c r="I3703" s="91" t="s">
        <v>41</v>
      </c>
      <c r="J3703" s="120" t="s">
        <v>76</v>
      </c>
      <c r="K3703" s="91"/>
      <c r="L3703" s="91"/>
      <c r="M3703" s="91" t="s">
        <v>32</v>
      </c>
      <c r="N3703" s="91">
        <v>365</v>
      </c>
      <c r="O3703" s="91">
        <v>24</v>
      </c>
      <c r="P3703" s="113" t="s">
        <v>28</v>
      </c>
    </row>
    <row r="3704" spans="1:16" x14ac:dyDescent="0.2">
      <c r="A3704" s="91" t="s">
        <v>3295</v>
      </c>
      <c r="B3704" s="113" t="s">
        <v>975</v>
      </c>
      <c r="C3704" s="704" t="s">
        <v>3998</v>
      </c>
      <c r="D3704" s="704">
        <v>45</v>
      </c>
      <c r="E3704" s="113" t="s">
        <v>26</v>
      </c>
      <c r="F3704" s="113"/>
      <c r="G3704" s="705" t="s">
        <v>27</v>
      </c>
      <c r="H3704" s="91" t="s">
        <v>28</v>
      </c>
      <c r="I3704" s="91" t="s">
        <v>41</v>
      </c>
      <c r="J3704" s="120" t="s">
        <v>76</v>
      </c>
      <c r="K3704" s="91"/>
      <c r="L3704" s="91"/>
      <c r="M3704" s="91" t="s">
        <v>32</v>
      </c>
      <c r="N3704" s="91">
        <v>365</v>
      </c>
      <c r="O3704" s="91">
        <v>24</v>
      </c>
      <c r="P3704" s="113" t="s">
        <v>28</v>
      </c>
    </row>
    <row r="3705" spans="1:16" x14ac:dyDescent="0.2">
      <c r="A3705" s="91" t="s">
        <v>3295</v>
      </c>
      <c r="B3705" s="113" t="s">
        <v>975</v>
      </c>
      <c r="C3705" s="704" t="s">
        <v>3999</v>
      </c>
      <c r="D3705" s="704">
        <v>45</v>
      </c>
      <c r="E3705" s="113" t="s">
        <v>26</v>
      </c>
      <c r="F3705" s="113"/>
      <c r="G3705" s="705" t="s">
        <v>27</v>
      </c>
      <c r="H3705" s="91" t="s">
        <v>28</v>
      </c>
      <c r="I3705" s="91" t="s">
        <v>41</v>
      </c>
      <c r="J3705" s="120" t="s">
        <v>76</v>
      </c>
      <c r="K3705" s="91"/>
      <c r="L3705" s="91"/>
      <c r="M3705" s="91" t="s">
        <v>32</v>
      </c>
      <c r="N3705" s="91">
        <v>365</v>
      </c>
      <c r="O3705" s="91">
        <v>24</v>
      </c>
      <c r="P3705" s="113" t="s">
        <v>28</v>
      </c>
    </row>
    <row r="3706" spans="1:16" x14ac:dyDescent="0.2">
      <c r="A3706" s="91" t="s">
        <v>3295</v>
      </c>
      <c r="B3706" s="113" t="s">
        <v>975</v>
      </c>
      <c r="C3706" s="704" t="s">
        <v>4000</v>
      </c>
      <c r="D3706" s="704">
        <v>45</v>
      </c>
      <c r="E3706" s="113" t="s">
        <v>26</v>
      </c>
      <c r="F3706" s="113"/>
      <c r="G3706" s="705" t="s">
        <v>27</v>
      </c>
      <c r="H3706" s="91" t="s">
        <v>28</v>
      </c>
      <c r="I3706" s="91" t="s">
        <v>41</v>
      </c>
      <c r="J3706" s="120" t="s">
        <v>76</v>
      </c>
      <c r="K3706" s="91"/>
      <c r="L3706" s="91"/>
      <c r="M3706" s="91" t="s">
        <v>32</v>
      </c>
      <c r="N3706" s="91">
        <v>365</v>
      </c>
      <c r="O3706" s="91">
        <v>24</v>
      </c>
      <c r="P3706" s="113" t="s">
        <v>28</v>
      </c>
    </row>
    <row r="3707" spans="1:16" x14ac:dyDescent="0.2">
      <c r="A3707" s="91" t="s">
        <v>3295</v>
      </c>
      <c r="B3707" s="113" t="s">
        <v>975</v>
      </c>
      <c r="C3707" s="704" t="s">
        <v>4001</v>
      </c>
      <c r="D3707" s="704">
        <v>45</v>
      </c>
      <c r="E3707" s="113" t="s">
        <v>26</v>
      </c>
      <c r="F3707" s="113"/>
      <c r="G3707" s="705" t="s">
        <v>27</v>
      </c>
      <c r="H3707" s="91" t="s">
        <v>28</v>
      </c>
      <c r="I3707" s="91" t="s">
        <v>41</v>
      </c>
      <c r="J3707" s="120" t="s">
        <v>76</v>
      </c>
      <c r="K3707" s="91"/>
      <c r="L3707" s="91"/>
      <c r="M3707" s="91" t="s">
        <v>32</v>
      </c>
      <c r="N3707" s="91">
        <v>365</v>
      </c>
      <c r="O3707" s="91">
        <v>24</v>
      </c>
      <c r="P3707" s="113" t="s">
        <v>28</v>
      </c>
    </row>
    <row r="3708" spans="1:16" x14ac:dyDescent="0.2">
      <c r="A3708" s="91" t="s">
        <v>3295</v>
      </c>
      <c r="B3708" s="113" t="s">
        <v>975</v>
      </c>
      <c r="C3708" s="704" t="s">
        <v>4002</v>
      </c>
      <c r="D3708" s="704">
        <v>45</v>
      </c>
      <c r="E3708" s="113" t="s">
        <v>26</v>
      </c>
      <c r="F3708" s="113"/>
      <c r="G3708" s="705" t="s">
        <v>27</v>
      </c>
      <c r="H3708" s="91" t="s">
        <v>28</v>
      </c>
      <c r="I3708" s="91" t="s">
        <v>41</v>
      </c>
      <c r="J3708" s="120" t="s">
        <v>76</v>
      </c>
      <c r="K3708" s="91"/>
      <c r="L3708" s="91"/>
      <c r="M3708" s="91" t="s">
        <v>32</v>
      </c>
      <c r="N3708" s="91">
        <v>365</v>
      </c>
      <c r="O3708" s="91">
        <v>24</v>
      </c>
      <c r="P3708" s="113" t="s">
        <v>28</v>
      </c>
    </row>
    <row r="3709" spans="1:16" x14ac:dyDescent="0.2">
      <c r="A3709" s="91" t="s">
        <v>3295</v>
      </c>
      <c r="B3709" s="113" t="s">
        <v>975</v>
      </c>
      <c r="C3709" s="704" t="s">
        <v>4003</v>
      </c>
      <c r="D3709" s="704">
        <v>45</v>
      </c>
      <c r="E3709" s="113" t="s">
        <v>26</v>
      </c>
      <c r="F3709" s="113"/>
      <c r="G3709" s="705" t="s">
        <v>27</v>
      </c>
      <c r="H3709" s="91" t="s">
        <v>28</v>
      </c>
      <c r="I3709" s="91" t="s">
        <v>41</v>
      </c>
      <c r="J3709" s="120" t="s">
        <v>76</v>
      </c>
      <c r="K3709" s="91"/>
      <c r="L3709" s="91"/>
      <c r="M3709" s="91" t="s">
        <v>32</v>
      </c>
      <c r="N3709" s="91">
        <v>365</v>
      </c>
      <c r="O3709" s="91">
        <v>24</v>
      </c>
      <c r="P3709" s="113" t="s">
        <v>28</v>
      </c>
    </row>
    <row r="3710" spans="1:16" x14ac:dyDescent="0.2">
      <c r="A3710" s="91" t="s">
        <v>3295</v>
      </c>
      <c r="B3710" s="113" t="s">
        <v>975</v>
      </c>
      <c r="C3710" s="704" t="s">
        <v>4004</v>
      </c>
      <c r="D3710" s="704">
        <v>45</v>
      </c>
      <c r="E3710" s="113" t="s">
        <v>26</v>
      </c>
      <c r="F3710" s="113"/>
      <c r="G3710" s="705" t="s">
        <v>27</v>
      </c>
      <c r="H3710" s="91" t="s">
        <v>28</v>
      </c>
      <c r="I3710" s="91" t="s">
        <v>41</v>
      </c>
      <c r="J3710" s="120" t="s">
        <v>76</v>
      </c>
      <c r="K3710" s="91"/>
      <c r="L3710" s="91"/>
      <c r="M3710" s="91" t="s">
        <v>32</v>
      </c>
      <c r="N3710" s="91">
        <v>365</v>
      </c>
      <c r="O3710" s="91">
        <v>24</v>
      </c>
      <c r="P3710" s="113" t="s">
        <v>28</v>
      </c>
    </row>
    <row r="3711" spans="1:16" x14ac:dyDescent="0.2">
      <c r="A3711" s="91" t="s">
        <v>3295</v>
      </c>
      <c r="B3711" s="113" t="s">
        <v>975</v>
      </c>
      <c r="C3711" s="704" t="s">
        <v>4005</v>
      </c>
      <c r="D3711" s="704">
        <v>45</v>
      </c>
      <c r="E3711" s="113" t="s">
        <v>26</v>
      </c>
      <c r="F3711" s="113"/>
      <c r="G3711" s="705" t="s">
        <v>27</v>
      </c>
      <c r="H3711" s="91" t="s">
        <v>28</v>
      </c>
      <c r="I3711" s="91" t="s">
        <v>41</v>
      </c>
      <c r="J3711" s="120" t="s">
        <v>76</v>
      </c>
      <c r="K3711" s="91"/>
      <c r="L3711" s="91"/>
      <c r="M3711" s="91" t="s">
        <v>32</v>
      </c>
      <c r="N3711" s="91">
        <v>365</v>
      </c>
      <c r="O3711" s="91">
        <v>24</v>
      </c>
      <c r="P3711" s="113" t="s">
        <v>28</v>
      </c>
    </row>
    <row r="3712" spans="1:16" x14ac:dyDescent="0.2">
      <c r="A3712" s="91" t="s">
        <v>3295</v>
      </c>
      <c r="B3712" s="113" t="s">
        <v>975</v>
      </c>
      <c r="C3712" s="704" t="s">
        <v>4006</v>
      </c>
      <c r="D3712" s="704">
        <v>45</v>
      </c>
      <c r="E3712" s="113" t="s">
        <v>26</v>
      </c>
      <c r="F3712" s="113"/>
      <c r="G3712" s="705" t="s">
        <v>27</v>
      </c>
      <c r="H3712" s="91" t="s">
        <v>28</v>
      </c>
      <c r="I3712" s="91" t="s">
        <v>41</v>
      </c>
      <c r="J3712" s="120" t="s">
        <v>76</v>
      </c>
      <c r="K3712" s="91"/>
      <c r="L3712" s="91"/>
      <c r="M3712" s="91" t="s">
        <v>32</v>
      </c>
      <c r="N3712" s="91">
        <v>365</v>
      </c>
      <c r="O3712" s="91">
        <v>24</v>
      </c>
      <c r="P3712" s="113" t="s">
        <v>28</v>
      </c>
    </row>
    <row r="3713" spans="1:16" x14ac:dyDescent="0.2">
      <c r="A3713" s="91" t="s">
        <v>3295</v>
      </c>
      <c r="B3713" s="113" t="s">
        <v>975</v>
      </c>
      <c r="C3713" s="704" t="s">
        <v>4007</v>
      </c>
      <c r="D3713" s="704">
        <v>45</v>
      </c>
      <c r="E3713" s="113" t="s">
        <v>26</v>
      </c>
      <c r="F3713" s="113"/>
      <c r="G3713" s="705" t="s">
        <v>4008</v>
      </c>
      <c r="H3713" s="91" t="s">
        <v>28</v>
      </c>
      <c r="I3713" s="91" t="s">
        <v>41</v>
      </c>
      <c r="J3713" s="120" t="s">
        <v>28</v>
      </c>
      <c r="K3713" s="91" t="s">
        <v>3969</v>
      </c>
      <c r="L3713" s="91" t="s">
        <v>3970</v>
      </c>
      <c r="M3713" s="91" t="s">
        <v>69</v>
      </c>
      <c r="N3713" s="91">
        <v>56</v>
      </c>
      <c r="O3713" s="91">
        <v>24</v>
      </c>
      <c r="P3713" s="113" t="s">
        <v>28</v>
      </c>
    </row>
    <row r="3714" spans="1:16" x14ac:dyDescent="0.2">
      <c r="A3714" s="91" t="s">
        <v>3295</v>
      </c>
      <c r="B3714" s="113" t="s">
        <v>975</v>
      </c>
      <c r="C3714" s="704" t="s">
        <v>4009</v>
      </c>
      <c r="D3714" s="704">
        <v>45</v>
      </c>
      <c r="E3714" s="113" t="s">
        <v>26</v>
      </c>
      <c r="F3714" s="113"/>
      <c r="G3714" s="705" t="s">
        <v>4008</v>
      </c>
      <c r="H3714" s="91" t="s">
        <v>28</v>
      </c>
      <c r="I3714" s="91" t="s">
        <v>41</v>
      </c>
      <c r="J3714" s="120" t="s">
        <v>28</v>
      </c>
      <c r="K3714" s="91" t="s">
        <v>3969</v>
      </c>
      <c r="L3714" s="91" t="s">
        <v>3970</v>
      </c>
      <c r="M3714" s="91" t="s">
        <v>69</v>
      </c>
      <c r="N3714" s="91">
        <v>56</v>
      </c>
      <c r="O3714" s="91">
        <v>24</v>
      </c>
      <c r="P3714" s="113" t="s">
        <v>28</v>
      </c>
    </row>
    <row r="3715" spans="1:16" x14ac:dyDescent="0.2">
      <c r="A3715" s="91" t="s">
        <v>3295</v>
      </c>
      <c r="B3715" s="113" t="s">
        <v>975</v>
      </c>
      <c r="C3715" s="704" t="s">
        <v>4010</v>
      </c>
      <c r="D3715" s="704">
        <v>50</v>
      </c>
      <c r="E3715" s="113" t="s">
        <v>26</v>
      </c>
      <c r="F3715" s="113"/>
      <c r="G3715" s="705" t="s">
        <v>4008</v>
      </c>
      <c r="H3715" s="91" t="s">
        <v>28</v>
      </c>
      <c r="I3715" s="91" t="s">
        <v>41</v>
      </c>
      <c r="J3715" s="120" t="s">
        <v>76</v>
      </c>
      <c r="K3715" s="91"/>
      <c r="L3715" s="91"/>
      <c r="M3715" s="91" t="s">
        <v>69</v>
      </c>
      <c r="N3715" s="91">
        <v>56</v>
      </c>
      <c r="O3715" s="91">
        <v>24</v>
      </c>
      <c r="P3715" s="113" t="s">
        <v>28</v>
      </c>
    </row>
    <row r="3716" spans="1:16" x14ac:dyDescent="0.2">
      <c r="A3716" s="91" t="s">
        <v>3295</v>
      </c>
      <c r="B3716" s="113" t="s">
        <v>975</v>
      </c>
      <c r="C3716" s="704" t="s">
        <v>4011</v>
      </c>
      <c r="D3716" s="704">
        <v>50</v>
      </c>
      <c r="E3716" s="113" t="s">
        <v>26</v>
      </c>
      <c r="F3716" s="113"/>
      <c r="G3716" s="705" t="s">
        <v>4008</v>
      </c>
      <c r="H3716" s="91" t="s">
        <v>28</v>
      </c>
      <c r="I3716" s="91" t="s">
        <v>41</v>
      </c>
      <c r="J3716" s="120" t="s">
        <v>76</v>
      </c>
      <c r="K3716" s="91"/>
      <c r="L3716" s="91"/>
      <c r="M3716" s="91" t="s">
        <v>69</v>
      </c>
      <c r="N3716" s="91">
        <v>300</v>
      </c>
      <c r="O3716" s="91">
        <v>24</v>
      </c>
      <c r="P3716" s="113" t="s">
        <v>28</v>
      </c>
    </row>
    <row r="3717" spans="1:16" x14ac:dyDescent="0.2">
      <c r="A3717" s="91" t="s">
        <v>3295</v>
      </c>
      <c r="B3717" s="113" t="s">
        <v>975</v>
      </c>
      <c r="C3717" s="704" t="s">
        <v>4012</v>
      </c>
      <c r="D3717" s="704">
        <v>50</v>
      </c>
      <c r="E3717" s="113" t="s">
        <v>26</v>
      </c>
      <c r="F3717" s="113"/>
      <c r="G3717" s="91" t="s">
        <v>84</v>
      </c>
      <c r="H3717" s="91" t="s">
        <v>28</v>
      </c>
      <c r="I3717" s="91" t="s">
        <v>41</v>
      </c>
      <c r="J3717" s="120" t="s">
        <v>76</v>
      </c>
      <c r="K3717" s="91"/>
      <c r="L3717" s="91"/>
      <c r="M3717" s="91" t="s">
        <v>69</v>
      </c>
      <c r="N3717" s="91">
        <v>50</v>
      </c>
      <c r="O3717" s="91">
        <v>24</v>
      </c>
      <c r="P3717" s="113" t="s">
        <v>28</v>
      </c>
    </row>
    <row r="3718" spans="1:16" x14ac:dyDescent="0.2">
      <c r="A3718" s="91" t="s">
        <v>3295</v>
      </c>
      <c r="B3718" s="113" t="s">
        <v>975</v>
      </c>
      <c r="C3718" s="704" t="s">
        <v>4013</v>
      </c>
      <c r="D3718" s="704">
        <v>45</v>
      </c>
      <c r="E3718" s="113" t="s">
        <v>26</v>
      </c>
      <c r="F3718" s="113"/>
      <c r="G3718" s="705" t="s">
        <v>27</v>
      </c>
      <c r="H3718" s="91" t="s">
        <v>28</v>
      </c>
      <c r="I3718" s="91" t="s">
        <v>41</v>
      </c>
      <c r="J3718" s="120" t="s">
        <v>28</v>
      </c>
      <c r="K3718" s="91" t="s">
        <v>3969</v>
      </c>
      <c r="L3718" s="91" t="s">
        <v>3970</v>
      </c>
      <c r="M3718" s="91" t="s">
        <v>69</v>
      </c>
      <c r="N3718" s="91">
        <v>70</v>
      </c>
      <c r="O3718" s="91">
        <v>24</v>
      </c>
      <c r="P3718" s="113" t="s">
        <v>28</v>
      </c>
    </row>
    <row r="3719" spans="1:16" x14ac:dyDescent="0.2">
      <c r="A3719" s="91" t="s">
        <v>3295</v>
      </c>
      <c r="B3719" s="113" t="s">
        <v>975</v>
      </c>
      <c r="C3719" s="704" t="s">
        <v>4014</v>
      </c>
      <c r="D3719" s="704">
        <v>150</v>
      </c>
      <c r="E3719" s="113" t="s">
        <v>26</v>
      </c>
      <c r="F3719" s="113"/>
      <c r="G3719" s="705" t="s">
        <v>4008</v>
      </c>
      <c r="H3719" s="91" t="s">
        <v>28</v>
      </c>
      <c r="I3719" s="91" t="s">
        <v>41</v>
      </c>
      <c r="J3719" s="120" t="s">
        <v>76</v>
      </c>
      <c r="K3719" s="91"/>
      <c r="L3719" s="91"/>
      <c r="M3719" s="91" t="s">
        <v>69</v>
      </c>
      <c r="N3719" s="91">
        <v>130</v>
      </c>
      <c r="O3719" s="91">
        <v>24</v>
      </c>
      <c r="P3719" s="113" t="s">
        <v>28</v>
      </c>
    </row>
    <row r="3720" spans="1:16" x14ac:dyDescent="0.2">
      <c r="A3720" s="91" t="s">
        <v>3295</v>
      </c>
      <c r="B3720" s="113" t="s">
        <v>975</v>
      </c>
      <c r="C3720" s="704" t="s">
        <v>4015</v>
      </c>
      <c r="D3720" s="704">
        <v>150</v>
      </c>
      <c r="E3720" s="113" t="s">
        <v>26</v>
      </c>
      <c r="F3720" s="113"/>
      <c r="G3720" s="705" t="s">
        <v>4008</v>
      </c>
      <c r="H3720" s="91" t="s">
        <v>28</v>
      </c>
      <c r="I3720" s="91" t="s">
        <v>41</v>
      </c>
      <c r="J3720" s="120" t="s">
        <v>76</v>
      </c>
      <c r="K3720" s="91"/>
      <c r="L3720" s="91"/>
      <c r="M3720" s="91" t="s">
        <v>69</v>
      </c>
      <c r="N3720" s="91">
        <v>130</v>
      </c>
      <c r="O3720" s="91">
        <v>24</v>
      </c>
      <c r="P3720" s="113" t="s">
        <v>28</v>
      </c>
    </row>
    <row r="3721" spans="1:16" x14ac:dyDescent="0.2">
      <c r="A3721" s="91" t="s">
        <v>3295</v>
      </c>
      <c r="B3721" s="113" t="s">
        <v>975</v>
      </c>
      <c r="C3721" s="704" t="s">
        <v>4016</v>
      </c>
      <c r="D3721" s="704">
        <v>150</v>
      </c>
      <c r="E3721" s="113" t="s">
        <v>26</v>
      </c>
      <c r="F3721" s="113"/>
      <c r="G3721" s="705" t="s">
        <v>4008</v>
      </c>
      <c r="H3721" s="91" t="s">
        <v>28</v>
      </c>
      <c r="I3721" s="91" t="s">
        <v>41</v>
      </c>
      <c r="J3721" s="120" t="s">
        <v>76</v>
      </c>
      <c r="K3721" s="91"/>
      <c r="L3721" s="91"/>
      <c r="M3721" s="91" t="s">
        <v>69</v>
      </c>
      <c r="N3721" s="91">
        <v>130</v>
      </c>
      <c r="O3721" s="91">
        <v>24</v>
      </c>
      <c r="P3721" s="113" t="s">
        <v>28</v>
      </c>
    </row>
    <row r="3722" spans="1:16" x14ac:dyDescent="0.2">
      <c r="A3722" s="91" t="s">
        <v>3295</v>
      </c>
      <c r="B3722" s="113" t="s">
        <v>975</v>
      </c>
      <c r="C3722" s="704" t="s">
        <v>4017</v>
      </c>
      <c r="D3722" s="704">
        <v>150</v>
      </c>
      <c r="E3722" s="113" t="s">
        <v>26</v>
      </c>
      <c r="F3722" s="113"/>
      <c r="G3722" s="705" t="s">
        <v>4008</v>
      </c>
      <c r="H3722" s="91" t="s">
        <v>28</v>
      </c>
      <c r="I3722" s="91" t="s">
        <v>41</v>
      </c>
      <c r="J3722" s="120" t="s">
        <v>76</v>
      </c>
      <c r="K3722" s="91"/>
      <c r="L3722" s="91"/>
      <c r="M3722" s="91" t="s">
        <v>69</v>
      </c>
      <c r="N3722" s="91">
        <v>150</v>
      </c>
      <c r="O3722" s="91">
        <v>24</v>
      </c>
      <c r="P3722" s="113" t="s">
        <v>28</v>
      </c>
    </row>
    <row r="3723" spans="1:16" x14ac:dyDescent="0.2">
      <c r="A3723" s="91" t="s">
        <v>3295</v>
      </c>
      <c r="B3723" s="113" t="s">
        <v>975</v>
      </c>
      <c r="C3723" s="704" t="s">
        <v>4018</v>
      </c>
      <c r="D3723" s="126">
        <v>150</v>
      </c>
      <c r="E3723" s="113" t="s">
        <v>26</v>
      </c>
      <c r="F3723" s="113"/>
      <c r="G3723" s="91" t="s">
        <v>84</v>
      </c>
      <c r="H3723" s="91" t="s">
        <v>28</v>
      </c>
      <c r="I3723" s="91" t="s">
        <v>41</v>
      </c>
      <c r="J3723" s="120" t="s">
        <v>28</v>
      </c>
      <c r="K3723" s="91" t="s">
        <v>3969</v>
      </c>
      <c r="L3723" s="91" t="s">
        <v>3970</v>
      </c>
      <c r="M3723" s="91" t="s">
        <v>69</v>
      </c>
      <c r="N3723" s="91">
        <v>270</v>
      </c>
      <c r="O3723" s="91">
        <v>24</v>
      </c>
      <c r="P3723" s="113" t="s">
        <v>28</v>
      </c>
    </row>
    <row r="3724" spans="1:16" x14ac:dyDescent="0.2">
      <c r="A3724" s="91" t="s">
        <v>3295</v>
      </c>
      <c r="B3724" s="113" t="s">
        <v>975</v>
      </c>
      <c r="C3724" s="704" t="s">
        <v>4019</v>
      </c>
      <c r="D3724" s="126">
        <v>150</v>
      </c>
      <c r="E3724" s="113" t="s">
        <v>26</v>
      </c>
      <c r="F3724" s="113"/>
      <c r="G3724" s="91" t="s">
        <v>84</v>
      </c>
      <c r="H3724" s="91" t="s">
        <v>28</v>
      </c>
      <c r="I3724" s="91" t="s">
        <v>41</v>
      </c>
      <c r="J3724" s="120" t="s">
        <v>76</v>
      </c>
      <c r="K3724" s="91"/>
      <c r="L3724" s="91"/>
      <c r="M3724" s="91" t="s">
        <v>69</v>
      </c>
      <c r="N3724" s="91">
        <v>270</v>
      </c>
      <c r="O3724" s="91">
        <v>24</v>
      </c>
      <c r="P3724" s="113" t="s">
        <v>28</v>
      </c>
    </row>
    <row r="3725" spans="1:16" x14ac:dyDescent="0.2">
      <c r="A3725" s="91" t="s">
        <v>3295</v>
      </c>
      <c r="B3725" s="113" t="s">
        <v>975</v>
      </c>
      <c r="C3725" s="704" t="s">
        <v>4020</v>
      </c>
      <c r="D3725" s="126">
        <v>150</v>
      </c>
      <c r="E3725" s="113" t="s">
        <v>26</v>
      </c>
      <c r="F3725" s="113"/>
      <c r="G3725" s="706" t="s">
        <v>4008</v>
      </c>
      <c r="H3725" s="91" t="s">
        <v>28</v>
      </c>
      <c r="I3725" s="91" t="s">
        <v>41</v>
      </c>
      <c r="J3725" s="120" t="s">
        <v>76</v>
      </c>
      <c r="K3725" s="91"/>
      <c r="L3725" s="91"/>
      <c r="M3725" s="91" t="s">
        <v>32</v>
      </c>
      <c r="N3725" s="91">
        <v>365</v>
      </c>
      <c r="O3725" s="91">
        <v>24</v>
      </c>
      <c r="P3725" s="113" t="s">
        <v>28</v>
      </c>
    </row>
    <row r="3726" spans="1:16" x14ac:dyDescent="0.2">
      <c r="A3726" s="91" t="s">
        <v>3295</v>
      </c>
      <c r="B3726" s="113" t="s">
        <v>975</v>
      </c>
      <c r="C3726" s="704" t="s">
        <v>4021</v>
      </c>
      <c r="D3726" s="126">
        <v>150</v>
      </c>
      <c r="E3726" s="113" t="s">
        <v>26</v>
      </c>
      <c r="F3726" s="113"/>
      <c r="G3726" s="706" t="s">
        <v>4022</v>
      </c>
      <c r="H3726" s="91" t="s">
        <v>28</v>
      </c>
      <c r="I3726" s="91" t="s">
        <v>41</v>
      </c>
      <c r="J3726" s="120" t="s">
        <v>76</v>
      </c>
      <c r="K3726" s="91"/>
      <c r="L3726" s="91"/>
      <c r="M3726" s="91" t="s">
        <v>69</v>
      </c>
      <c r="N3726" s="91">
        <v>140</v>
      </c>
      <c r="O3726" s="91">
        <v>24</v>
      </c>
      <c r="P3726" s="113" t="s">
        <v>28</v>
      </c>
    </row>
    <row r="3727" spans="1:16" x14ac:dyDescent="0.2">
      <c r="A3727" s="91" t="s">
        <v>3295</v>
      </c>
      <c r="B3727" s="113" t="s">
        <v>975</v>
      </c>
      <c r="C3727" s="704" t="s">
        <v>4023</v>
      </c>
      <c r="D3727" s="126">
        <v>150</v>
      </c>
      <c r="E3727" s="113" t="s">
        <v>26</v>
      </c>
      <c r="F3727" s="113"/>
      <c r="G3727" s="706" t="s">
        <v>4008</v>
      </c>
      <c r="H3727" s="91" t="s">
        <v>28</v>
      </c>
      <c r="I3727" s="91" t="s">
        <v>41</v>
      </c>
      <c r="J3727" s="120" t="s">
        <v>76</v>
      </c>
      <c r="K3727" s="91"/>
      <c r="L3727" s="91"/>
      <c r="M3727" s="91" t="s">
        <v>32</v>
      </c>
      <c r="N3727" s="91">
        <v>365</v>
      </c>
      <c r="O3727" s="91">
        <v>24</v>
      </c>
      <c r="P3727" s="113" t="s">
        <v>28</v>
      </c>
    </row>
    <row r="3728" spans="1:16" x14ac:dyDescent="0.2">
      <c r="A3728" s="91" t="s">
        <v>3295</v>
      </c>
      <c r="B3728" s="113" t="s">
        <v>975</v>
      </c>
      <c r="C3728" s="704" t="s">
        <v>4024</v>
      </c>
      <c r="D3728" s="126">
        <v>150</v>
      </c>
      <c r="E3728" s="113" t="s">
        <v>26</v>
      </c>
      <c r="F3728" s="113"/>
      <c r="G3728" s="706" t="s">
        <v>4008</v>
      </c>
      <c r="H3728" s="91" t="s">
        <v>28</v>
      </c>
      <c r="I3728" s="91" t="s">
        <v>41</v>
      </c>
      <c r="J3728" s="120" t="s">
        <v>76</v>
      </c>
      <c r="K3728" s="91"/>
      <c r="L3728" s="91"/>
      <c r="M3728" s="91" t="s">
        <v>69</v>
      </c>
      <c r="N3728" s="91">
        <v>100</v>
      </c>
      <c r="O3728" s="91">
        <v>24</v>
      </c>
      <c r="P3728" s="113" t="s">
        <v>28</v>
      </c>
    </row>
    <row r="3729" spans="1:16" x14ac:dyDescent="0.2">
      <c r="A3729" s="91" t="s">
        <v>3295</v>
      </c>
      <c r="B3729" s="113" t="s">
        <v>975</v>
      </c>
      <c r="C3729" s="704" t="s">
        <v>4025</v>
      </c>
      <c r="D3729" s="704">
        <v>150</v>
      </c>
      <c r="E3729" s="113" t="s">
        <v>26</v>
      </c>
      <c r="F3729" s="113"/>
      <c r="G3729" s="705" t="s">
        <v>4008</v>
      </c>
      <c r="H3729" s="91" t="s">
        <v>28</v>
      </c>
      <c r="I3729" s="91" t="s">
        <v>41</v>
      </c>
      <c r="J3729" s="120" t="s">
        <v>76</v>
      </c>
      <c r="K3729" s="91"/>
      <c r="L3729" s="91"/>
      <c r="M3729" s="91" t="s">
        <v>69</v>
      </c>
      <c r="N3729" s="91">
        <v>120</v>
      </c>
      <c r="O3729" s="91">
        <v>24</v>
      </c>
      <c r="P3729" s="113" t="s">
        <v>28</v>
      </c>
    </row>
    <row r="3730" spans="1:16" x14ac:dyDescent="0.2">
      <c r="A3730" s="91" t="s">
        <v>3295</v>
      </c>
      <c r="B3730" s="113" t="s">
        <v>975</v>
      </c>
      <c r="C3730" s="704" t="s">
        <v>4026</v>
      </c>
      <c r="D3730" s="91" t="s">
        <v>119</v>
      </c>
      <c r="E3730" s="113" t="s">
        <v>26</v>
      </c>
      <c r="F3730" s="113"/>
      <c r="G3730" s="705" t="s">
        <v>27</v>
      </c>
      <c r="H3730" s="91" t="s">
        <v>28</v>
      </c>
      <c r="I3730" s="91" t="s">
        <v>41</v>
      </c>
      <c r="J3730" s="120" t="s">
        <v>28</v>
      </c>
      <c r="K3730" s="91" t="s">
        <v>3969</v>
      </c>
      <c r="L3730" s="91" t="s">
        <v>3970</v>
      </c>
      <c r="M3730" s="91" t="s">
        <v>32</v>
      </c>
      <c r="N3730" s="91">
        <v>365</v>
      </c>
      <c r="O3730" s="91">
        <v>24</v>
      </c>
      <c r="P3730" s="113" t="s">
        <v>28</v>
      </c>
    </row>
    <row r="3731" spans="1:16" x14ac:dyDescent="0.2">
      <c r="A3731" s="91" t="s">
        <v>3295</v>
      </c>
      <c r="B3731" s="113" t="s">
        <v>975</v>
      </c>
      <c r="C3731" s="126" t="s">
        <v>4027</v>
      </c>
      <c r="D3731" s="126">
        <v>50</v>
      </c>
      <c r="E3731" s="113" t="s">
        <v>26</v>
      </c>
      <c r="F3731" s="113"/>
      <c r="G3731" s="91" t="s">
        <v>84</v>
      </c>
      <c r="H3731" s="91" t="s">
        <v>28</v>
      </c>
      <c r="I3731" s="91" t="s">
        <v>41</v>
      </c>
      <c r="J3731" s="120" t="s">
        <v>28</v>
      </c>
      <c r="K3731" s="91" t="s">
        <v>3969</v>
      </c>
      <c r="L3731" s="91" t="s">
        <v>3970</v>
      </c>
      <c r="M3731" s="91" t="s">
        <v>32</v>
      </c>
      <c r="N3731" s="91">
        <v>365</v>
      </c>
      <c r="O3731" s="91">
        <v>24</v>
      </c>
      <c r="P3731" s="113" t="s">
        <v>28</v>
      </c>
    </row>
    <row r="3732" spans="1:16" x14ac:dyDescent="0.2">
      <c r="A3732" s="91" t="s">
        <v>3295</v>
      </c>
      <c r="B3732" s="113" t="s">
        <v>975</v>
      </c>
      <c r="C3732" s="126" t="s">
        <v>3975</v>
      </c>
      <c r="D3732" s="126">
        <v>50</v>
      </c>
      <c r="E3732" s="113" t="s">
        <v>26</v>
      </c>
      <c r="F3732" s="113"/>
      <c r="G3732" s="91" t="s">
        <v>84</v>
      </c>
      <c r="H3732" s="91" t="s">
        <v>28</v>
      </c>
      <c r="I3732" s="91" t="s">
        <v>41</v>
      </c>
      <c r="J3732" s="120" t="s">
        <v>76</v>
      </c>
      <c r="K3732" s="91"/>
      <c r="L3732" s="91"/>
      <c r="M3732" s="91" t="s">
        <v>69</v>
      </c>
      <c r="N3732" s="91">
        <v>150</v>
      </c>
      <c r="O3732" s="91">
        <v>24</v>
      </c>
      <c r="P3732" s="113" t="s">
        <v>28</v>
      </c>
    </row>
    <row r="3733" spans="1:16" x14ac:dyDescent="0.2">
      <c r="A3733" s="91" t="s">
        <v>3295</v>
      </c>
      <c r="B3733" s="113" t="s">
        <v>975</v>
      </c>
      <c r="C3733" s="126" t="s">
        <v>4028</v>
      </c>
      <c r="D3733" s="704">
        <v>150</v>
      </c>
      <c r="E3733" s="113" t="s">
        <v>26</v>
      </c>
      <c r="F3733" s="113"/>
      <c r="G3733" s="705" t="s">
        <v>4008</v>
      </c>
      <c r="H3733" s="91" t="s">
        <v>28</v>
      </c>
      <c r="I3733" s="91" t="s">
        <v>41</v>
      </c>
      <c r="J3733" s="120" t="s">
        <v>76</v>
      </c>
      <c r="K3733" s="91"/>
      <c r="L3733" s="91"/>
      <c r="M3733" s="91" t="s">
        <v>69</v>
      </c>
      <c r="N3733" s="91">
        <v>150</v>
      </c>
      <c r="O3733" s="91">
        <v>24</v>
      </c>
      <c r="P3733" s="113" t="s">
        <v>28</v>
      </c>
    </row>
    <row r="3734" spans="1:16" x14ac:dyDescent="0.2">
      <c r="A3734" s="91" t="s">
        <v>3295</v>
      </c>
      <c r="B3734" s="113" t="s">
        <v>975</v>
      </c>
      <c r="C3734" s="126" t="s">
        <v>4029</v>
      </c>
      <c r="D3734" s="126">
        <v>45</v>
      </c>
      <c r="E3734" s="113" t="s">
        <v>26</v>
      </c>
      <c r="F3734" s="113"/>
      <c r="G3734" s="705" t="s">
        <v>27</v>
      </c>
      <c r="H3734" s="91" t="s">
        <v>28</v>
      </c>
      <c r="I3734" s="91" t="s">
        <v>41</v>
      </c>
      <c r="J3734" s="120" t="s">
        <v>76</v>
      </c>
      <c r="K3734" s="91"/>
      <c r="L3734" s="91"/>
      <c r="M3734" s="91" t="s">
        <v>32</v>
      </c>
      <c r="N3734" s="91">
        <v>365</v>
      </c>
      <c r="O3734" s="91">
        <v>24</v>
      </c>
      <c r="P3734" s="113" t="s">
        <v>28</v>
      </c>
    </row>
    <row r="3735" spans="1:16" x14ac:dyDescent="0.2">
      <c r="A3735" s="91" t="s">
        <v>3295</v>
      </c>
      <c r="B3735" s="113" t="s">
        <v>975</v>
      </c>
      <c r="C3735" s="704" t="s">
        <v>4030</v>
      </c>
      <c r="D3735" s="124">
        <v>150</v>
      </c>
      <c r="E3735" s="113" t="s">
        <v>26</v>
      </c>
      <c r="F3735" s="113"/>
      <c r="G3735" s="705" t="s">
        <v>4008</v>
      </c>
      <c r="H3735" s="91" t="s">
        <v>28</v>
      </c>
      <c r="I3735" s="91" t="s">
        <v>41</v>
      </c>
      <c r="J3735" s="120" t="s">
        <v>76</v>
      </c>
      <c r="K3735" s="91"/>
      <c r="L3735" s="91"/>
      <c r="M3735" s="91" t="s">
        <v>69</v>
      </c>
      <c r="N3735" s="91">
        <v>240</v>
      </c>
      <c r="O3735" s="91">
        <v>24</v>
      </c>
      <c r="P3735" s="113" t="s">
        <v>28</v>
      </c>
    </row>
    <row r="3736" spans="1:16" x14ac:dyDescent="0.2">
      <c r="A3736" s="91" t="s">
        <v>3295</v>
      </c>
      <c r="B3736" s="113" t="s">
        <v>975</v>
      </c>
      <c r="C3736" s="124" t="s">
        <v>4031</v>
      </c>
      <c r="D3736" s="124">
        <v>45</v>
      </c>
      <c r="E3736" s="113" t="s">
        <v>26</v>
      </c>
      <c r="F3736" s="113"/>
      <c r="G3736" s="705" t="s">
        <v>27</v>
      </c>
      <c r="H3736" s="91" t="s">
        <v>28</v>
      </c>
      <c r="I3736" s="91" t="s">
        <v>41</v>
      </c>
      <c r="J3736" s="120" t="s">
        <v>76</v>
      </c>
      <c r="K3736" s="91"/>
      <c r="L3736" s="91"/>
      <c r="M3736" s="91" t="s">
        <v>32</v>
      </c>
      <c r="N3736" s="91">
        <v>365</v>
      </c>
      <c r="O3736" s="91">
        <v>24</v>
      </c>
      <c r="P3736" s="113" t="s">
        <v>28</v>
      </c>
    </row>
    <row r="3737" spans="1:16" x14ac:dyDescent="0.2">
      <c r="A3737" s="120" t="s">
        <v>3295</v>
      </c>
      <c r="B3737" s="120" t="s">
        <v>4032</v>
      </c>
      <c r="C3737" s="126" t="s">
        <v>4033</v>
      </c>
      <c r="D3737" s="126">
        <v>60</v>
      </c>
      <c r="E3737" s="120" t="s">
        <v>26</v>
      </c>
      <c r="F3737" s="120">
        <v>80</v>
      </c>
      <c r="G3737" s="91" t="s">
        <v>3869</v>
      </c>
      <c r="H3737" s="91" t="s">
        <v>28</v>
      </c>
      <c r="I3737" s="91" t="s">
        <v>41</v>
      </c>
      <c r="J3737" s="120" t="s">
        <v>28</v>
      </c>
      <c r="K3737" s="120" t="s">
        <v>267</v>
      </c>
      <c r="L3737" s="120" t="s">
        <v>107</v>
      </c>
      <c r="M3737" s="120" t="s">
        <v>32</v>
      </c>
      <c r="N3737" s="120" t="s">
        <v>368</v>
      </c>
      <c r="O3737" s="120">
        <v>24</v>
      </c>
      <c r="P3737" s="120" t="s">
        <v>28</v>
      </c>
    </row>
    <row r="3738" spans="1:16" x14ac:dyDescent="0.2">
      <c r="A3738" s="120" t="s">
        <v>3295</v>
      </c>
      <c r="B3738" s="120" t="s">
        <v>4032</v>
      </c>
      <c r="C3738" s="126" t="s">
        <v>4034</v>
      </c>
      <c r="D3738" s="126">
        <v>60</v>
      </c>
      <c r="E3738" s="120" t="s">
        <v>26</v>
      </c>
      <c r="F3738" s="120">
        <v>80</v>
      </c>
      <c r="G3738" s="91" t="s">
        <v>3869</v>
      </c>
      <c r="H3738" s="91" t="s">
        <v>28</v>
      </c>
      <c r="I3738" s="91" t="s">
        <v>41</v>
      </c>
      <c r="J3738" s="120" t="s">
        <v>76</v>
      </c>
      <c r="K3738" s="120"/>
      <c r="L3738" s="120"/>
      <c r="M3738" s="120" t="s">
        <v>32</v>
      </c>
      <c r="N3738" s="120" t="s">
        <v>368</v>
      </c>
      <c r="O3738" s="120">
        <v>24</v>
      </c>
      <c r="P3738" s="120" t="s">
        <v>28</v>
      </c>
    </row>
    <row r="3739" spans="1:16" x14ac:dyDescent="0.2">
      <c r="A3739" s="120" t="s">
        <v>3295</v>
      </c>
      <c r="B3739" s="120" t="s">
        <v>4032</v>
      </c>
      <c r="C3739" s="126" t="s">
        <v>4035</v>
      </c>
      <c r="D3739" s="126">
        <v>60</v>
      </c>
      <c r="E3739" s="120" t="s">
        <v>26</v>
      </c>
      <c r="F3739" s="120">
        <v>80</v>
      </c>
      <c r="G3739" s="91" t="s">
        <v>3869</v>
      </c>
      <c r="H3739" s="91" t="s">
        <v>28</v>
      </c>
      <c r="I3739" s="91" t="s">
        <v>41</v>
      </c>
      <c r="J3739" s="120" t="s">
        <v>76</v>
      </c>
      <c r="K3739" s="120"/>
      <c r="L3739" s="120"/>
      <c r="M3739" s="120" t="s">
        <v>32</v>
      </c>
      <c r="N3739" s="120" t="s">
        <v>368</v>
      </c>
      <c r="O3739" s="120">
        <v>24</v>
      </c>
      <c r="P3739" s="120" t="s">
        <v>28</v>
      </c>
    </row>
    <row r="3740" spans="1:16" x14ac:dyDescent="0.2">
      <c r="A3740" s="120" t="s">
        <v>3295</v>
      </c>
      <c r="B3740" s="120" t="s">
        <v>4032</v>
      </c>
      <c r="C3740" s="126" t="s">
        <v>4036</v>
      </c>
      <c r="D3740" s="126">
        <v>80</v>
      </c>
      <c r="E3740" s="120" t="s">
        <v>26</v>
      </c>
      <c r="F3740" s="120">
        <v>80</v>
      </c>
      <c r="G3740" s="91" t="s">
        <v>3869</v>
      </c>
      <c r="H3740" s="91" t="s">
        <v>28</v>
      </c>
      <c r="I3740" s="91" t="s">
        <v>41</v>
      </c>
      <c r="J3740" s="120" t="s">
        <v>76</v>
      </c>
      <c r="K3740" s="120"/>
      <c r="L3740" s="120"/>
      <c r="M3740" s="120" t="s">
        <v>32</v>
      </c>
      <c r="N3740" s="120" t="s">
        <v>368</v>
      </c>
      <c r="O3740" s="120">
        <v>24</v>
      </c>
      <c r="P3740" s="120" t="s">
        <v>28</v>
      </c>
    </row>
    <row r="3741" spans="1:16" x14ac:dyDescent="0.2">
      <c r="A3741" s="120" t="s">
        <v>3295</v>
      </c>
      <c r="B3741" s="120" t="s">
        <v>4032</v>
      </c>
      <c r="C3741" s="126" t="s">
        <v>4037</v>
      </c>
      <c r="D3741" s="126">
        <v>80</v>
      </c>
      <c r="E3741" s="120" t="s">
        <v>26</v>
      </c>
      <c r="F3741" s="120">
        <v>80</v>
      </c>
      <c r="G3741" s="91" t="s">
        <v>3869</v>
      </c>
      <c r="H3741" s="91" t="s">
        <v>28</v>
      </c>
      <c r="I3741" s="91" t="s">
        <v>41</v>
      </c>
      <c r="J3741" s="120" t="s">
        <v>76</v>
      </c>
      <c r="K3741" s="120"/>
      <c r="L3741" s="120"/>
      <c r="M3741" s="120" t="s">
        <v>32</v>
      </c>
      <c r="N3741" s="120" t="s">
        <v>368</v>
      </c>
      <c r="O3741" s="120">
        <v>24</v>
      </c>
      <c r="P3741" s="120" t="s">
        <v>28</v>
      </c>
    </row>
    <row r="3742" spans="1:16" x14ac:dyDescent="0.2">
      <c r="A3742" s="120" t="s">
        <v>3295</v>
      </c>
      <c r="B3742" s="120" t="s">
        <v>4032</v>
      </c>
      <c r="C3742" s="126" t="s">
        <v>4038</v>
      </c>
      <c r="D3742" s="126">
        <v>80</v>
      </c>
      <c r="E3742" s="120" t="s">
        <v>26</v>
      </c>
      <c r="F3742" s="120">
        <v>80</v>
      </c>
      <c r="G3742" s="91" t="s">
        <v>3869</v>
      </c>
      <c r="H3742" s="91" t="s">
        <v>28</v>
      </c>
      <c r="I3742" s="91" t="s">
        <v>41</v>
      </c>
      <c r="J3742" s="120" t="s">
        <v>76</v>
      </c>
      <c r="K3742" s="120"/>
      <c r="L3742" s="120"/>
      <c r="M3742" s="120" t="s">
        <v>32</v>
      </c>
      <c r="N3742" s="120" t="s">
        <v>368</v>
      </c>
      <c r="O3742" s="120">
        <v>24</v>
      </c>
      <c r="P3742" s="120" t="s">
        <v>28</v>
      </c>
    </row>
    <row r="3743" spans="1:16" x14ac:dyDescent="0.2">
      <c r="A3743" s="120" t="s">
        <v>3295</v>
      </c>
      <c r="B3743" s="120" t="s">
        <v>4032</v>
      </c>
      <c r="C3743" s="126" t="s">
        <v>4039</v>
      </c>
      <c r="D3743" s="126">
        <v>150</v>
      </c>
      <c r="E3743" s="120" t="s">
        <v>26</v>
      </c>
      <c r="F3743" s="120">
        <v>80</v>
      </c>
      <c r="G3743" s="91" t="s">
        <v>3869</v>
      </c>
      <c r="H3743" s="91" t="s">
        <v>28</v>
      </c>
      <c r="I3743" s="91" t="s">
        <v>41</v>
      </c>
      <c r="J3743" s="120" t="s">
        <v>28</v>
      </c>
      <c r="K3743" s="120" t="s">
        <v>267</v>
      </c>
      <c r="L3743" s="120" t="s">
        <v>107</v>
      </c>
      <c r="M3743" s="120" t="s">
        <v>32</v>
      </c>
      <c r="N3743" s="120" t="s">
        <v>368</v>
      </c>
      <c r="O3743" s="120">
        <v>24</v>
      </c>
      <c r="P3743" s="120" t="s">
        <v>28</v>
      </c>
    </row>
    <row r="3744" spans="1:16" x14ac:dyDescent="0.2">
      <c r="A3744" s="120" t="s">
        <v>3295</v>
      </c>
      <c r="B3744" s="120" t="s">
        <v>4032</v>
      </c>
      <c r="C3744" s="126" t="s">
        <v>4040</v>
      </c>
      <c r="D3744" s="126">
        <v>60</v>
      </c>
      <c r="E3744" s="120" t="s">
        <v>26</v>
      </c>
      <c r="F3744" s="120">
        <v>80</v>
      </c>
      <c r="G3744" s="91" t="s">
        <v>3869</v>
      </c>
      <c r="H3744" s="91" t="s">
        <v>28</v>
      </c>
      <c r="I3744" s="91" t="s">
        <v>41</v>
      </c>
      <c r="J3744" s="120" t="s">
        <v>76</v>
      </c>
      <c r="K3744" s="120"/>
      <c r="L3744" s="120"/>
      <c r="M3744" s="120" t="s">
        <v>32</v>
      </c>
      <c r="N3744" s="120" t="s">
        <v>368</v>
      </c>
      <c r="O3744" s="120">
        <v>24</v>
      </c>
      <c r="P3744" s="120" t="s">
        <v>28</v>
      </c>
    </row>
    <row r="3745" spans="1:16" x14ac:dyDescent="0.2">
      <c r="A3745" s="120" t="s">
        <v>3295</v>
      </c>
      <c r="B3745" s="120" t="s">
        <v>4032</v>
      </c>
      <c r="C3745" s="707" t="s">
        <v>4041</v>
      </c>
      <c r="D3745" s="126">
        <v>80</v>
      </c>
      <c r="E3745" s="120" t="s">
        <v>26</v>
      </c>
      <c r="F3745" s="120">
        <v>80</v>
      </c>
      <c r="G3745" s="91" t="s">
        <v>3869</v>
      </c>
      <c r="H3745" s="91" t="s">
        <v>28</v>
      </c>
      <c r="I3745" s="91" t="s">
        <v>41</v>
      </c>
      <c r="J3745" s="120" t="s">
        <v>76</v>
      </c>
      <c r="K3745" s="120"/>
      <c r="L3745" s="120"/>
      <c r="M3745" s="120" t="s">
        <v>32</v>
      </c>
      <c r="N3745" s="120" t="s">
        <v>368</v>
      </c>
      <c r="O3745" s="120">
        <v>24</v>
      </c>
      <c r="P3745" s="120" t="s">
        <v>28</v>
      </c>
    </row>
    <row r="3746" spans="1:16" x14ac:dyDescent="0.2">
      <c r="A3746" s="120" t="s">
        <v>3295</v>
      </c>
      <c r="B3746" s="120" t="s">
        <v>4032</v>
      </c>
      <c r="C3746" s="707" t="s">
        <v>4042</v>
      </c>
      <c r="D3746" s="126">
        <v>80</v>
      </c>
      <c r="E3746" s="120" t="s">
        <v>26</v>
      </c>
      <c r="F3746" s="120">
        <v>80</v>
      </c>
      <c r="G3746" s="91" t="s">
        <v>3869</v>
      </c>
      <c r="H3746" s="91" t="s">
        <v>28</v>
      </c>
      <c r="I3746" s="91" t="s">
        <v>41</v>
      </c>
      <c r="J3746" s="120" t="s">
        <v>76</v>
      </c>
      <c r="K3746" s="120"/>
      <c r="L3746" s="120"/>
      <c r="M3746" s="120" t="s">
        <v>32</v>
      </c>
      <c r="N3746" s="120" t="s">
        <v>368</v>
      </c>
      <c r="O3746" s="120">
        <v>24</v>
      </c>
      <c r="P3746" s="120" t="s">
        <v>28</v>
      </c>
    </row>
    <row r="3747" spans="1:16" x14ac:dyDescent="0.2">
      <c r="A3747" s="120" t="s">
        <v>3295</v>
      </c>
      <c r="B3747" s="120" t="s">
        <v>4032</v>
      </c>
      <c r="C3747" s="707" t="s">
        <v>4043</v>
      </c>
      <c r="D3747" s="126">
        <v>80</v>
      </c>
      <c r="E3747" s="120" t="s">
        <v>26</v>
      </c>
      <c r="F3747" s="120">
        <v>80</v>
      </c>
      <c r="G3747" s="91" t="s">
        <v>3869</v>
      </c>
      <c r="H3747" s="91" t="s">
        <v>28</v>
      </c>
      <c r="I3747" s="91" t="s">
        <v>41</v>
      </c>
      <c r="J3747" s="120" t="s">
        <v>76</v>
      </c>
      <c r="K3747" s="120"/>
      <c r="L3747" s="120"/>
      <c r="M3747" s="120" t="s">
        <v>32</v>
      </c>
      <c r="N3747" s="120" t="s">
        <v>368</v>
      </c>
      <c r="O3747" s="120">
        <v>24</v>
      </c>
      <c r="P3747" s="120" t="s">
        <v>28</v>
      </c>
    </row>
    <row r="3748" spans="1:16" x14ac:dyDescent="0.2">
      <c r="A3748" s="120" t="s">
        <v>3295</v>
      </c>
      <c r="B3748" s="120" t="s">
        <v>4032</v>
      </c>
      <c r="C3748" s="707" t="s">
        <v>4044</v>
      </c>
      <c r="D3748" s="126">
        <v>80</v>
      </c>
      <c r="E3748" s="120" t="s">
        <v>26</v>
      </c>
      <c r="F3748" s="120">
        <v>80</v>
      </c>
      <c r="G3748" s="91" t="s">
        <v>3869</v>
      </c>
      <c r="H3748" s="91" t="s">
        <v>28</v>
      </c>
      <c r="I3748" s="91" t="s">
        <v>41</v>
      </c>
      <c r="J3748" s="120" t="s">
        <v>76</v>
      </c>
      <c r="K3748" s="120"/>
      <c r="L3748" s="120"/>
      <c r="M3748" s="120" t="s">
        <v>32</v>
      </c>
      <c r="N3748" s="120" t="s">
        <v>368</v>
      </c>
      <c r="O3748" s="120">
        <v>24</v>
      </c>
      <c r="P3748" s="120" t="s">
        <v>28</v>
      </c>
    </row>
    <row r="3749" spans="1:16" x14ac:dyDescent="0.2">
      <c r="A3749" s="120" t="s">
        <v>3295</v>
      </c>
      <c r="B3749" s="120" t="s">
        <v>4032</v>
      </c>
      <c r="C3749" s="707" t="s">
        <v>4045</v>
      </c>
      <c r="D3749" s="126">
        <v>60</v>
      </c>
      <c r="E3749" s="120" t="s">
        <v>26</v>
      </c>
      <c r="F3749" s="120">
        <v>80</v>
      </c>
      <c r="G3749" s="91" t="s">
        <v>3869</v>
      </c>
      <c r="H3749" s="91" t="s">
        <v>28</v>
      </c>
      <c r="I3749" s="91" t="s">
        <v>41</v>
      </c>
      <c r="J3749" s="120" t="s">
        <v>76</v>
      </c>
      <c r="K3749" s="120"/>
      <c r="L3749" s="120"/>
      <c r="M3749" s="120" t="s">
        <v>32</v>
      </c>
      <c r="N3749" s="120" t="s">
        <v>368</v>
      </c>
      <c r="O3749" s="120">
        <v>24</v>
      </c>
      <c r="P3749" s="120" t="s">
        <v>28</v>
      </c>
    </row>
    <row r="3750" spans="1:16" x14ac:dyDescent="0.2">
      <c r="A3750" s="120" t="s">
        <v>3295</v>
      </c>
      <c r="B3750" s="120" t="s">
        <v>4032</v>
      </c>
      <c r="C3750" s="707" t="s">
        <v>4046</v>
      </c>
      <c r="D3750" s="126">
        <v>60</v>
      </c>
      <c r="E3750" s="120" t="s">
        <v>26</v>
      </c>
      <c r="F3750" s="120">
        <v>80</v>
      </c>
      <c r="G3750" s="91" t="s">
        <v>3869</v>
      </c>
      <c r="H3750" s="91" t="s">
        <v>28</v>
      </c>
      <c r="I3750" s="91" t="s">
        <v>41</v>
      </c>
      <c r="J3750" s="120" t="s">
        <v>76</v>
      </c>
      <c r="K3750" s="120"/>
      <c r="L3750" s="120"/>
      <c r="M3750" s="120" t="s">
        <v>32</v>
      </c>
      <c r="N3750" s="120" t="s">
        <v>368</v>
      </c>
      <c r="O3750" s="120">
        <v>24</v>
      </c>
      <c r="P3750" s="120" t="s">
        <v>28</v>
      </c>
    </row>
    <row r="3751" spans="1:16" x14ac:dyDescent="0.2">
      <c r="A3751" s="120" t="s">
        <v>3295</v>
      </c>
      <c r="B3751" s="120" t="s">
        <v>4032</v>
      </c>
      <c r="C3751" s="707" t="s">
        <v>4047</v>
      </c>
      <c r="D3751" s="126">
        <v>80</v>
      </c>
      <c r="E3751" s="120" t="s">
        <v>26</v>
      </c>
      <c r="F3751" s="120">
        <v>80</v>
      </c>
      <c r="G3751" s="91" t="s">
        <v>3869</v>
      </c>
      <c r="H3751" s="91" t="s">
        <v>28</v>
      </c>
      <c r="I3751" s="91" t="s">
        <v>41</v>
      </c>
      <c r="J3751" s="120" t="s">
        <v>76</v>
      </c>
      <c r="K3751" s="120"/>
      <c r="L3751" s="120"/>
      <c r="M3751" s="120" t="s">
        <v>32</v>
      </c>
      <c r="N3751" s="120" t="s">
        <v>368</v>
      </c>
      <c r="O3751" s="120">
        <v>24</v>
      </c>
      <c r="P3751" s="120" t="s">
        <v>28</v>
      </c>
    </row>
    <row r="3752" spans="1:16" x14ac:dyDescent="0.2">
      <c r="A3752" s="120" t="s">
        <v>3295</v>
      </c>
      <c r="B3752" s="120" t="s">
        <v>4032</v>
      </c>
      <c r="C3752" s="707" t="s">
        <v>4048</v>
      </c>
      <c r="D3752" s="126">
        <v>80</v>
      </c>
      <c r="E3752" s="120" t="s">
        <v>26</v>
      </c>
      <c r="F3752" s="120">
        <v>80</v>
      </c>
      <c r="G3752" s="91" t="s">
        <v>3869</v>
      </c>
      <c r="H3752" s="91" t="s">
        <v>28</v>
      </c>
      <c r="I3752" s="91" t="s">
        <v>41</v>
      </c>
      <c r="J3752" s="120" t="s">
        <v>76</v>
      </c>
      <c r="K3752" s="120"/>
      <c r="L3752" s="120"/>
      <c r="M3752" s="120" t="s">
        <v>32</v>
      </c>
      <c r="N3752" s="120" t="s">
        <v>368</v>
      </c>
      <c r="O3752" s="120">
        <v>24</v>
      </c>
      <c r="P3752" s="120" t="s">
        <v>28</v>
      </c>
    </row>
    <row r="3753" spans="1:16" x14ac:dyDescent="0.2">
      <c r="A3753" s="120" t="s">
        <v>3295</v>
      </c>
      <c r="B3753" s="120" t="s">
        <v>4032</v>
      </c>
      <c r="C3753" s="707" t="s">
        <v>4049</v>
      </c>
      <c r="D3753" s="126">
        <v>60</v>
      </c>
      <c r="E3753" s="120" t="s">
        <v>26</v>
      </c>
      <c r="F3753" s="120">
        <v>80</v>
      </c>
      <c r="G3753" s="91" t="s">
        <v>3869</v>
      </c>
      <c r="H3753" s="91" t="s">
        <v>28</v>
      </c>
      <c r="I3753" s="91" t="s">
        <v>41</v>
      </c>
      <c r="J3753" s="120" t="s">
        <v>76</v>
      </c>
      <c r="K3753" s="120"/>
      <c r="L3753" s="120"/>
      <c r="M3753" s="120" t="s">
        <v>32</v>
      </c>
      <c r="N3753" s="120" t="s">
        <v>368</v>
      </c>
      <c r="O3753" s="120">
        <v>24</v>
      </c>
      <c r="P3753" s="120" t="s">
        <v>28</v>
      </c>
    </row>
    <row r="3754" spans="1:16" x14ac:dyDescent="0.2">
      <c r="A3754" s="120" t="s">
        <v>3295</v>
      </c>
      <c r="B3754" s="120" t="s">
        <v>4032</v>
      </c>
      <c r="C3754" s="707" t="s">
        <v>4050</v>
      </c>
      <c r="D3754" s="126">
        <v>200</v>
      </c>
      <c r="E3754" s="120" t="s">
        <v>26</v>
      </c>
      <c r="F3754" s="120">
        <v>80</v>
      </c>
      <c r="G3754" s="91" t="s">
        <v>3869</v>
      </c>
      <c r="H3754" s="91" t="s">
        <v>28</v>
      </c>
      <c r="I3754" s="91" t="s">
        <v>41</v>
      </c>
      <c r="J3754" s="120" t="s">
        <v>76</v>
      </c>
      <c r="K3754" s="120"/>
      <c r="L3754" s="120"/>
      <c r="M3754" s="120" t="s">
        <v>32</v>
      </c>
      <c r="N3754" s="120" t="s">
        <v>368</v>
      </c>
      <c r="O3754" s="120">
        <v>24</v>
      </c>
      <c r="P3754" s="120" t="s">
        <v>28</v>
      </c>
    </row>
    <row r="3755" spans="1:16" x14ac:dyDescent="0.2">
      <c r="A3755" s="120" t="s">
        <v>3295</v>
      </c>
      <c r="B3755" s="120" t="s">
        <v>4032</v>
      </c>
      <c r="C3755" s="707" t="s">
        <v>4051</v>
      </c>
      <c r="D3755" s="126">
        <v>50</v>
      </c>
      <c r="E3755" s="120" t="s">
        <v>26</v>
      </c>
      <c r="F3755" s="120">
        <v>80</v>
      </c>
      <c r="G3755" s="91" t="s">
        <v>3869</v>
      </c>
      <c r="H3755" s="91" t="s">
        <v>28</v>
      </c>
      <c r="I3755" s="91" t="s">
        <v>41</v>
      </c>
      <c r="J3755" s="120" t="s">
        <v>76</v>
      </c>
      <c r="K3755" s="120"/>
      <c r="L3755" s="120"/>
      <c r="M3755" s="120" t="s">
        <v>32</v>
      </c>
      <c r="N3755" s="120" t="s">
        <v>368</v>
      </c>
      <c r="O3755" s="120">
        <v>24</v>
      </c>
      <c r="P3755" s="120" t="s">
        <v>28</v>
      </c>
    </row>
    <row r="3756" spans="1:16" x14ac:dyDescent="0.2">
      <c r="A3756" s="120" t="s">
        <v>3295</v>
      </c>
      <c r="B3756" s="120" t="s">
        <v>4032</v>
      </c>
      <c r="C3756" s="707" t="s">
        <v>4052</v>
      </c>
      <c r="D3756" s="126">
        <v>80</v>
      </c>
      <c r="E3756" s="120" t="s">
        <v>26</v>
      </c>
      <c r="F3756" s="120">
        <v>80</v>
      </c>
      <c r="G3756" s="91" t="s">
        <v>3869</v>
      </c>
      <c r="H3756" s="91" t="s">
        <v>28</v>
      </c>
      <c r="I3756" s="91" t="s">
        <v>41</v>
      </c>
      <c r="J3756" s="120" t="s">
        <v>76</v>
      </c>
      <c r="K3756" s="120"/>
      <c r="L3756" s="120"/>
      <c r="M3756" s="120" t="s">
        <v>32</v>
      </c>
      <c r="N3756" s="120" t="s">
        <v>368</v>
      </c>
      <c r="O3756" s="120">
        <v>24</v>
      </c>
      <c r="P3756" s="120" t="s">
        <v>28</v>
      </c>
    </row>
    <row r="3757" spans="1:16" x14ac:dyDescent="0.2">
      <c r="A3757" s="120" t="s">
        <v>3295</v>
      </c>
      <c r="B3757" s="120" t="s">
        <v>4032</v>
      </c>
      <c r="C3757" s="707" t="s">
        <v>4053</v>
      </c>
      <c r="D3757" s="126">
        <v>80</v>
      </c>
      <c r="E3757" s="120" t="s">
        <v>26</v>
      </c>
      <c r="F3757" s="120">
        <v>80</v>
      </c>
      <c r="G3757" s="91" t="s">
        <v>3869</v>
      </c>
      <c r="H3757" s="91" t="s">
        <v>28</v>
      </c>
      <c r="I3757" s="91" t="s">
        <v>41</v>
      </c>
      <c r="J3757" s="120" t="s">
        <v>28</v>
      </c>
      <c r="K3757" s="120" t="s">
        <v>267</v>
      </c>
      <c r="L3757" s="120" t="s">
        <v>107</v>
      </c>
      <c r="M3757" s="120" t="s">
        <v>32</v>
      </c>
      <c r="N3757" s="120" t="s">
        <v>368</v>
      </c>
      <c r="O3757" s="120">
        <v>24</v>
      </c>
      <c r="P3757" s="120" t="s">
        <v>28</v>
      </c>
    </row>
    <row r="3758" spans="1:16" x14ac:dyDescent="0.2">
      <c r="A3758" s="120" t="s">
        <v>3295</v>
      </c>
      <c r="B3758" s="120" t="s">
        <v>4032</v>
      </c>
      <c r="C3758" s="707" t="s">
        <v>4054</v>
      </c>
      <c r="D3758" s="126">
        <v>60</v>
      </c>
      <c r="E3758" s="120" t="s">
        <v>26</v>
      </c>
      <c r="F3758" s="120">
        <v>80</v>
      </c>
      <c r="G3758" s="91" t="s">
        <v>3869</v>
      </c>
      <c r="H3758" s="91" t="s">
        <v>28</v>
      </c>
      <c r="I3758" s="91" t="s">
        <v>41</v>
      </c>
      <c r="J3758" s="120" t="s">
        <v>76</v>
      </c>
      <c r="K3758" s="120"/>
      <c r="L3758" s="120"/>
      <c r="M3758" s="120" t="s">
        <v>32</v>
      </c>
      <c r="N3758" s="120" t="s">
        <v>368</v>
      </c>
      <c r="O3758" s="120">
        <v>24</v>
      </c>
      <c r="P3758" s="120" t="s">
        <v>28</v>
      </c>
    </row>
    <row r="3759" spans="1:16" x14ac:dyDescent="0.2">
      <c r="A3759" s="120" t="s">
        <v>3295</v>
      </c>
      <c r="B3759" s="120" t="s">
        <v>4032</v>
      </c>
      <c r="C3759" s="707" t="s">
        <v>4055</v>
      </c>
      <c r="D3759" s="126">
        <v>60</v>
      </c>
      <c r="E3759" s="120" t="s">
        <v>26</v>
      </c>
      <c r="F3759" s="120">
        <v>80</v>
      </c>
      <c r="G3759" s="91" t="s">
        <v>3869</v>
      </c>
      <c r="H3759" s="91" t="s">
        <v>28</v>
      </c>
      <c r="I3759" s="91" t="s">
        <v>41</v>
      </c>
      <c r="J3759" s="120" t="s">
        <v>76</v>
      </c>
      <c r="K3759" s="120"/>
      <c r="L3759" s="120"/>
      <c r="M3759" s="120" t="s">
        <v>32</v>
      </c>
      <c r="N3759" s="120" t="s">
        <v>368</v>
      </c>
      <c r="O3759" s="120">
        <v>24</v>
      </c>
      <c r="P3759" s="120" t="s">
        <v>28</v>
      </c>
    </row>
    <row r="3760" spans="1:16" x14ac:dyDescent="0.2">
      <c r="A3760" s="120" t="s">
        <v>3295</v>
      </c>
      <c r="B3760" s="120" t="s">
        <v>4032</v>
      </c>
      <c r="C3760" s="707" t="s">
        <v>4056</v>
      </c>
      <c r="D3760" s="126">
        <v>80</v>
      </c>
      <c r="E3760" s="120" t="s">
        <v>26</v>
      </c>
      <c r="F3760" s="120">
        <v>80</v>
      </c>
      <c r="G3760" s="91" t="s">
        <v>3869</v>
      </c>
      <c r="H3760" s="91" t="s">
        <v>28</v>
      </c>
      <c r="I3760" s="91" t="s">
        <v>41</v>
      </c>
      <c r="J3760" s="120" t="s">
        <v>76</v>
      </c>
      <c r="K3760" s="120"/>
      <c r="L3760" s="120"/>
      <c r="M3760" s="120" t="s">
        <v>32</v>
      </c>
      <c r="N3760" s="120" t="s">
        <v>368</v>
      </c>
      <c r="O3760" s="120">
        <v>24</v>
      </c>
      <c r="P3760" s="120" t="s">
        <v>28</v>
      </c>
    </row>
    <row r="3761" spans="1:16" x14ac:dyDescent="0.2">
      <c r="A3761" s="120" t="s">
        <v>3295</v>
      </c>
      <c r="B3761" s="120" t="s">
        <v>4032</v>
      </c>
      <c r="C3761" s="707" t="s">
        <v>4057</v>
      </c>
      <c r="D3761" s="126">
        <v>60</v>
      </c>
      <c r="E3761" s="120" t="s">
        <v>26</v>
      </c>
      <c r="F3761" s="120">
        <v>80</v>
      </c>
      <c r="G3761" s="91" t="s">
        <v>3869</v>
      </c>
      <c r="H3761" s="91" t="s">
        <v>28</v>
      </c>
      <c r="I3761" s="91" t="s">
        <v>41</v>
      </c>
      <c r="J3761" s="120" t="s">
        <v>76</v>
      </c>
      <c r="K3761" s="120"/>
      <c r="L3761" s="120"/>
      <c r="M3761" s="120" t="s">
        <v>32</v>
      </c>
      <c r="N3761" s="120" t="s">
        <v>368</v>
      </c>
      <c r="O3761" s="120">
        <v>24</v>
      </c>
      <c r="P3761" s="120" t="s">
        <v>28</v>
      </c>
    </row>
    <row r="3762" spans="1:16" x14ac:dyDescent="0.2">
      <c r="A3762" s="120" t="s">
        <v>3295</v>
      </c>
      <c r="B3762" s="120" t="s">
        <v>4032</v>
      </c>
      <c r="C3762" s="707" t="s">
        <v>4058</v>
      </c>
      <c r="D3762" s="126">
        <v>80</v>
      </c>
      <c r="E3762" s="120" t="s">
        <v>26</v>
      </c>
      <c r="F3762" s="120">
        <v>80</v>
      </c>
      <c r="G3762" s="91" t="s">
        <v>3869</v>
      </c>
      <c r="H3762" s="91" t="s">
        <v>28</v>
      </c>
      <c r="I3762" s="91" t="s">
        <v>41</v>
      </c>
      <c r="J3762" s="120" t="s">
        <v>76</v>
      </c>
      <c r="K3762" s="120"/>
      <c r="L3762" s="120"/>
      <c r="M3762" s="120" t="s">
        <v>32</v>
      </c>
      <c r="N3762" s="120" t="s">
        <v>368</v>
      </c>
      <c r="O3762" s="120">
        <v>24</v>
      </c>
      <c r="P3762" s="120" t="s">
        <v>28</v>
      </c>
    </row>
    <row r="3763" spans="1:16" x14ac:dyDescent="0.2">
      <c r="A3763" s="120" t="s">
        <v>3295</v>
      </c>
      <c r="B3763" s="120" t="s">
        <v>4032</v>
      </c>
      <c r="C3763" s="708" t="s">
        <v>4059</v>
      </c>
      <c r="D3763" s="709">
        <v>60</v>
      </c>
      <c r="E3763" s="120" t="s">
        <v>26</v>
      </c>
      <c r="F3763" s="120">
        <v>80</v>
      </c>
      <c r="G3763" s="91" t="s">
        <v>3869</v>
      </c>
      <c r="H3763" s="91" t="s">
        <v>28</v>
      </c>
      <c r="I3763" s="91" t="s">
        <v>41</v>
      </c>
      <c r="J3763" s="120" t="s">
        <v>76</v>
      </c>
      <c r="K3763" s="120"/>
      <c r="L3763" s="120"/>
      <c r="M3763" s="120" t="s">
        <v>32</v>
      </c>
      <c r="N3763" s="120" t="s">
        <v>368</v>
      </c>
      <c r="O3763" s="120">
        <v>24</v>
      </c>
      <c r="P3763" s="120" t="s">
        <v>28</v>
      </c>
    </row>
    <row r="3764" spans="1:16" x14ac:dyDescent="0.2">
      <c r="A3764" s="120" t="s">
        <v>3295</v>
      </c>
      <c r="B3764" s="120" t="s">
        <v>4032</v>
      </c>
      <c r="C3764" s="124" t="s">
        <v>4060</v>
      </c>
      <c r="D3764" s="124">
        <v>60</v>
      </c>
      <c r="E3764" s="120" t="s">
        <v>26</v>
      </c>
      <c r="F3764" s="120">
        <v>80</v>
      </c>
      <c r="G3764" s="91" t="s">
        <v>3869</v>
      </c>
      <c r="H3764" s="91" t="s">
        <v>28</v>
      </c>
      <c r="I3764" s="91" t="s">
        <v>41</v>
      </c>
      <c r="J3764" s="120" t="s">
        <v>76</v>
      </c>
      <c r="K3764" s="120"/>
      <c r="L3764" s="120"/>
      <c r="M3764" s="120" t="s">
        <v>32</v>
      </c>
      <c r="N3764" s="120" t="s">
        <v>368</v>
      </c>
      <c r="O3764" s="120">
        <v>24</v>
      </c>
      <c r="P3764" s="120" t="s">
        <v>28</v>
      </c>
    </row>
    <row r="3765" spans="1:16" x14ac:dyDescent="0.2">
      <c r="A3765" s="120" t="s">
        <v>3295</v>
      </c>
      <c r="B3765" s="120" t="s">
        <v>4032</v>
      </c>
      <c r="C3765" s="124" t="s">
        <v>4061</v>
      </c>
      <c r="D3765" s="124">
        <v>60</v>
      </c>
      <c r="E3765" s="120" t="s">
        <v>26</v>
      </c>
      <c r="F3765" s="120">
        <v>80</v>
      </c>
      <c r="G3765" s="91" t="s">
        <v>3869</v>
      </c>
      <c r="H3765" s="91" t="s">
        <v>28</v>
      </c>
      <c r="I3765" s="91" t="s">
        <v>41</v>
      </c>
      <c r="J3765" s="120" t="s">
        <v>76</v>
      </c>
      <c r="K3765" s="120"/>
      <c r="L3765" s="120"/>
      <c r="M3765" s="120" t="s">
        <v>32</v>
      </c>
      <c r="N3765" s="120" t="s">
        <v>368</v>
      </c>
      <c r="O3765" s="120">
        <v>24</v>
      </c>
      <c r="P3765" s="120" t="s">
        <v>28</v>
      </c>
    </row>
    <row r="3766" spans="1:16" x14ac:dyDescent="0.2">
      <c r="A3766" s="120" t="s">
        <v>3295</v>
      </c>
      <c r="B3766" s="120" t="s">
        <v>4032</v>
      </c>
      <c r="C3766" s="124" t="s">
        <v>4062</v>
      </c>
      <c r="D3766" s="124">
        <v>80</v>
      </c>
      <c r="E3766" s="120" t="s">
        <v>26</v>
      </c>
      <c r="F3766" s="120">
        <v>80</v>
      </c>
      <c r="G3766" s="91" t="s">
        <v>3869</v>
      </c>
      <c r="H3766" s="91" t="s">
        <v>28</v>
      </c>
      <c r="I3766" s="91" t="s">
        <v>41</v>
      </c>
      <c r="J3766" s="120" t="s">
        <v>76</v>
      </c>
      <c r="K3766" s="120"/>
      <c r="L3766" s="120"/>
      <c r="M3766" s="120" t="s">
        <v>32</v>
      </c>
      <c r="N3766" s="120" t="s">
        <v>368</v>
      </c>
      <c r="O3766" s="120">
        <v>24</v>
      </c>
      <c r="P3766" s="120" t="s">
        <v>28</v>
      </c>
    </row>
    <row r="3767" spans="1:16" x14ac:dyDescent="0.2">
      <c r="A3767" s="120" t="s">
        <v>3295</v>
      </c>
      <c r="B3767" s="120" t="s">
        <v>4032</v>
      </c>
      <c r="C3767" s="124" t="s">
        <v>4063</v>
      </c>
      <c r="D3767" s="124">
        <v>60</v>
      </c>
      <c r="E3767" s="120" t="s">
        <v>26</v>
      </c>
      <c r="F3767" s="120">
        <v>80</v>
      </c>
      <c r="G3767" s="91" t="s">
        <v>3869</v>
      </c>
      <c r="H3767" s="91" t="s">
        <v>28</v>
      </c>
      <c r="I3767" s="91" t="s">
        <v>41</v>
      </c>
      <c r="J3767" s="120" t="s">
        <v>76</v>
      </c>
      <c r="K3767" s="120"/>
      <c r="L3767" s="120"/>
      <c r="M3767" s="120" t="s">
        <v>32</v>
      </c>
      <c r="N3767" s="120" t="s">
        <v>368</v>
      </c>
      <c r="O3767" s="120">
        <v>24</v>
      </c>
      <c r="P3767" s="120" t="s">
        <v>28</v>
      </c>
    </row>
    <row r="3768" spans="1:16" x14ac:dyDescent="0.2">
      <c r="A3768" s="120" t="s">
        <v>3295</v>
      </c>
      <c r="B3768" s="120" t="s">
        <v>4032</v>
      </c>
      <c r="C3768" s="126" t="s">
        <v>4064</v>
      </c>
      <c r="D3768" s="126">
        <v>150</v>
      </c>
      <c r="E3768" s="120" t="s">
        <v>26</v>
      </c>
      <c r="F3768" s="120">
        <v>100</v>
      </c>
      <c r="G3768" s="91" t="s">
        <v>84</v>
      </c>
      <c r="H3768" s="91" t="s">
        <v>28</v>
      </c>
      <c r="I3768" s="91" t="s">
        <v>41</v>
      </c>
      <c r="J3768" s="120" t="s">
        <v>76</v>
      </c>
      <c r="K3768" s="120"/>
      <c r="L3768" s="120"/>
      <c r="M3768" s="120" t="s">
        <v>69</v>
      </c>
      <c r="N3768" s="120" t="s">
        <v>368</v>
      </c>
      <c r="O3768" s="120">
        <v>24</v>
      </c>
      <c r="P3768" s="120" t="s">
        <v>28</v>
      </c>
    </row>
    <row r="3769" spans="1:16" x14ac:dyDescent="0.2">
      <c r="A3769" s="120" t="s">
        <v>3295</v>
      </c>
      <c r="B3769" s="120" t="s">
        <v>4032</v>
      </c>
      <c r="C3769" s="126" t="s">
        <v>4065</v>
      </c>
      <c r="D3769" s="126">
        <v>60</v>
      </c>
      <c r="E3769" s="120" t="s">
        <v>26</v>
      </c>
      <c r="F3769" s="120">
        <v>100</v>
      </c>
      <c r="G3769" s="91" t="s">
        <v>84</v>
      </c>
      <c r="H3769" s="91" t="s">
        <v>28</v>
      </c>
      <c r="I3769" s="91" t="s">
        <v>41</v>
      </c>
      <c r="J3769" s="120" t="s">
        <v>76</v>
      </c>
      <c r="K3769" s="120"/>
      <c r="L3769" s="120"/>
      <c r="M3769" s="120" t="s">
        <v>69</v>
      </c>
      <c r="N3769" s="120" t="s">
        <v>368</v>
      </c>
      <c r="O3769" s="120">
        <v>24</v>
      </c>
      <c r="P3769" s="120" t="s">
        <v>28</v>
      </c>
    </row>
    <row r="3770" spans="1:16" x14ac:dyDescent="0.2">
      <c r="A3770" s="120" t="s">
        <v>3295</v>
      </c>
      <c r="B3770" s="120" t="s">
        <v>4032</v>
      </c>
      <c r="C3770" s="126" t="s">
        <v>4066</v>
      </c>
      <c r="D3770" s="126">
        <v>150</v>
      </c>
      <c r="E3770" s="120" t="s">
        <v>26</v>
      </c>
      <c r="F3770" s="120">
        <v>100</v>
      </c>
      <c r="G3770" s="91" t="s">
        <v>84</v>
      </c>
      <c r="H3770" s="91" t="s">
        <v>28</v>
      </c>
      <c r="I3770" s="91" t="s">
        <v>41</v>
      </c>
      <c r="J3770" s="120" t="s">
        <v>76</v>
      </c>
      <c r="K3770" s="120"/>
      <c r="L3770" s="120"/>
      <c r="M3770" s="120" t="s">
        <v>69</v>
      </c>
      <c r="N3770" s="120" t="s">
        <v>368</v>
      </c>
      <c r="O3770" s="120">
        <v>24</v>
      </c>
      <c r="P3770" s="120" t="s">
        <v>28</v>
      </c>
    </row>
    <row r="3771" spans="1:16" x14ac:dyDescent="0.2">
      <c r="A3771" s="120" t="s">
        <v>3295</v>
      </c>
      <c r="B3771" s="120" t="s">
        <v>4032</v>
      </c>
      <c r="C3771" s="126" t="s">
        <v>4067</v>
      </c>
      <c r="D3771" s="126">
        <v>150</v>
      </c>
      <c r="E3771" s="120" t="s">
        <v>26</v>
      </c>
      <c r="F3771" s="120">
        <v>100</v>
      </c>
      <c r="G3771" s="91" t="s">
        <v>84</v>
      </c>
      <c r="H3771" s="91" t="s">
        <v>28</v>
      </c>
      <c r="I3771" s="91" t="s">
        <v>41</v>
      </c>
      <c r="J3771" s="120" t="s">
        <v>76</v>
      </c>
      <c r="K3771" s="120"/>
      <c r="L3771" s="120"/>
      <c r="M3771" s="120" t="s">
        <v>69</v>
      </c>
      <c r="N3771" s="120" t="s">
        <v>368</v>
      </c>
      <c r="O3771" s="120">
        <v>24</v>
      </c>
      <c r="P3771" s="120" t="s">
        <v>28</v>
      </c>
    </row>
    <row r="3772" spans="1:16" x14ac:dyDescent="0.2">
      <c r="A3772" s="120" t="s">
        <v>3295</v>
      </c>
      <c r="B3772" s="120" t="s">
        <v>4032</v>
      </c>
      <c r="C3772" s="126" t="s">
        <v>4068</v>
      </c>
      <c r="D3772" s="126">
        <v>150</v>
      </c>
      <c r="E3772" s="120" t="s">
        <v>26</v>
      </c>
      <c r="F3772" s="120">
        <v>100</v>
      </c>
      <c r="G3772" s="91" t="s">
        <v>84</v>
      </c>
      <c r="H3772" s="91" t="s">
        <v>28</v>
      </c>
      <c r="I3772" s="91" t="s">
        <v>41</v>
      </c>
      <c r="J3772" s="120" t="s">
        <v>76</v>
      </c>
      <c r="K3772" s="120"/>
      <c r="L3772" s="120"/>
      <c r="M3772" s="120" t="s">
        <v>69</v>
      </c>
      <c r="N3772" s="120" t="s">
        <v>368</v>
      </c>
      <c r="O3772" s="120">
        <v>24</v>
      </c>
      <c r="P3772" s="120" t="s">
        <v>28</v>
      </c>
    </row>
    <row r="3773" spans="1:16" x14ac:dyDescent="0.2">
      <c r="A3773" s="120" t="s">
        <v>3295</v>
      </c>
      <c r="B3773" s="120" t="s">
        <v>4032</v>
      </c>
      <c r="C3773" s="126" t="s">
        <v>4069</v>
      </c>
      <c r="D3773" s="126">
        <v>150</v>
      </c>
      <c r="E3773" s="120" t="s">
        <v>26</v>
      </c>
      <c r="F3773" s="120">
        <v>100</v>
      </c>
      <c r="G3773" s="91" t="s">
        <v>84</v>
      </c>
      <c r="H3773" s="91" t="s">
        <v>28</v>
      </c>
      <c r="I3773" s="91" t="s">
        <v>41</v>
      </c>
      <c r="J3773" s="120" t="s">
        <v>28</v>
      </c>
      <c r="K3773" s="120" t="s">
        <v>267</v>
      </c>
      <c r="L3773" s="120" t="s">
        <v>107</v>
      </c>
      <c r="M3773" s="120" t="s">
        <v>69</v>
      </c>
      <c r="N3773" s="120" t="s">
        <v>368</v>
      </c>
      <c r="O3773" s="120">
        <v>24</v>
      </c>
      <c r="P3773" s="120" t="s">
        <v>28</v>
      </c>
    </row>
    <row r="3774" spans="1:16" x14ac:dyDescent="0.2">
      <c r="A3774" s="120" t="s">
        <v>3295</v>
      </c>
      <c r="B3774" s="120" t="s">
        <v>4032</v>
      </c>
      <c r="C3774" s="126" t="s">
        <v>4070</v>
      </c>
      <c r="D3774" s="126">
        <v>150</v>
      </c>
      <c r="E3774" s="120" t="s">
        <v>26</v>
      </c>
      <c r="F3774" s="120">
        <v>100</v>
      </c>
      <c r="G3774" s="91" t="s">
        <v>84</v>
      </c>
      <c r="H3774" s="91" t="s">
        <v>28</v>
      </c>
      <c r="I3774" s="91" t="s">
        <v>41</v>
      </c>
      <c r="J3774" s="120" t="s">
        <v>76</v>
      </c>
      <c r="K3774" s="120"/>
      <c r="L3774" s="120"/>
      <c r="M3774" s="120" t="s">
        <v>69</v>
      </c>
      <c r="N3774" s="120" t="s">
        <v>368</v>
      </c>
      <c r="O3774" s="120">
        <v>24</v>
      </c>
      <c r="P3774" s="120" t="s">
        <v>28</v>
      </c>
    </row>
    <row r="3775" spans="1:16" x14ac:dyDescent="0.2">
      <c r="A3775" s="120" t="s">
        <v>3295</v>
      </c>
      <c r="B3775" s="120" t="s">
        <v>4032</v>
      </c>
      <c r="C3775" s="126" t="s">
        <v>4071</v>
      </c>
      <c r="D3775" s="126">
        <v>150</v>
      </c>
      <c r="E3775" s="120" t="s">
        <v>26</v>
      </c>
      <c r="F3775" s="120">
        <v>100</v>
      </c>
      <c r="G3775" s="91" t="s">
        <v>84</v>
      </c>
      <c r="H3775" s="91" t="s">
        <v>28</v>
      </c>
      <c r="I3775" s="91" t="s">
        <v>41</v>
      </c>
      <c r="J3775" s="120" t="s">
        <v>28</v>
      </c>
      <c r="K3775" s="120" t="s">
        <v>267</v>
      </c>
      <c r="L3775" s="120" t="s">
        <v>107</v>
      </c>
      <c r="M3775" s="120" t="s">
        <v>69</v>
      </c>
      <c r="N3775" s="120" t="s">
        <v>368</v>
      </c>
      <c r="O3775" s="120">
        <v>24</v>
      </c>
      <c r="P3775" s="120" t="s">
        <v>28</v>
      </c>
    </row>
    <row r="3776" spans="1:16" x14ac:dyDescent="0.2">
      <c r="A3776" s="120" t="s">
        <v>3295</v>
      </c>
      <c r="B3776" s="120" t="s">
        <v>4032</v>
      </c>
      <c r="C3776" s="126" t="s">
        <v>4072</v>
      </c>
      <c r="D3776" s="126">
        <v>150</v>
      </c>
      <c r="E3776" s="120" t="s">
        <v>26</v>
      </c>
      <c r="F3776" s="120">
        <v>100</v>
      </c>
      <c r="G3776" s="91" t="s">
        <v>84</v>
      </c>
      <c r="H3776" s="91" t="s">
        <v>28</v>
      </c>
      <c r="I3776" s="91" t="s">
        <v>41</v>
      </c>
      <c r="J3776" s="120" t="s">
        <v>76</v>
      </c>
      <c r="K3776" s="120"/>
      <c r="L3776" s="120"/>
      <c r="M3776" s="120" t="s">
        <v>69</v>
      </c>
      <c r="N3776" s="120" t="s">
        <v>368</v>
      </c>
      <c r="O3776" s="120">
        <v>24</v>
      </c>
      <c r="P3776" s="120" t="s">
        <v>28</v>
      </c>
    </row>
    <row r="3777" spans="1:16" x14ac:dyDescent="0.2">
      <c r="A3777" s="120" t="s">
        <v>3295</v>
      </c>
      <c r="B3777" s="120" t="s">
        <v>4032</v>
      </c>
      <c r="C3777" s="707" t="s">
        <v>4073</v>
      </c>
      <c r="D3777" s="126">
        <v>60</v>
      </c>
      <c r="E3777" s="120" t="s">
        <v>26</v>
      </c>
      <c r="F3777" s="120">
        <v>100</v>
      </c>
      <c r="G3777" s="91" t="s">
        <v>84</v>
      </c>
      <c r="H3777" s="91" t="s">
        <v>28</v>
      </c>
      <c r="I3777" s="91" t="s">
        <v>41</v>
      </c>
      <c r="J3777" s="120" t="s">
        <v>76</v>
      </c>
      <c r="K3777" s="120"/>
      <c r="L3777" s="120"/>
      <c r="M3777" s="120" t="s">
        <v>69</v>
      </c>
      <c r="N3777" s="120" t="s">
        <v>368</v>
      </c>
      <c r="O3777" s="120">
        <v>24</v>
      </c>
      <c r="P3777" s="120" t="s">
        <v>28</v>
      </c>
    </row>
    <row r="3778" spans="1:16" x14ac:dyDescent="0.2">
      <c r="A3778" s="120" t="s">
        <v>3295</v>
      </c>
      <c r="B3778" s="120" t="s">
        <v>4032</v>
      </c>
      <c r="C3778" s="707" t="s">
        <v>4074</v>
      </c>
      <c r="D3778" s="126">
        <v>150</v>
      </c>
      <c r="E3778" s="120" t="s">
        <v>26</v>
      </c>
      <c r="F3778" s="120">
        <v>100</v>
      </c>
      <c r="G3778" s="91" t="s">
        <v>84</v>
      </c>
      <c r="H3778" s="91" t="s">
        <v>28</v>
      </c>
      <c r="I3778" s="91" t="s">
        <v>41</v>
      </c>
      <c r="J3778" s="120" t="s">
        <v>76</v>
      </c>
      <c r="K3778" s="120"/>
      <c r="L3778" s="120"/>
      <c r="M3778" s="120" t="s">
        <v>69</v>
      </c>
      <c r="N3778" s="120" t="s">
        <v>368</v>
      </c>
      <c r="O3778" s="120">
        <v>24</v>
      </c>
      <c r="P3778" s="120" t="s">
        <v>28</v>
      </c>
    </row>
    <row r="3779" spans="1:16" x14ac:dyDescent="0.2">
      <c r="A3779" s="120" t="s">
        <v>3295</v>
      </c>
      <c r="B3779" s="120" t="s">
        <v>4032</v>
      </c>
      <c r="C3779" s="707" t="s">
        <v>4046</v>
      </c>
      <c r="D3779" s="126">
        <v>150</v>
      </c>
      <c r="E3779" s="120" t="s">
        <v>26</v>
      </c>
      <c r="F3779" s="120">
        <v>100</v>
      </c>
      <c r="G3779" s="91" t="s">
        <v>84</v>
      </c>
      <c r="H3779" s="91" t="s">
        <v>28</v>
      </c>
      <c r="I3779" s="91" t="s">
        <v>41</v>
      </c>
      <c r="J3779" s="120" t="s">
        <v>76</v>
      </c>
      <c r="K3779" s="120"/>
      <c r="L3779" s="120"/>
      <c r="M3779" s="120" t="s">
        <v>69</v>
      </c>
      <c r="N3779" s="120" t="s">
        <v>368</v>
      </c>
      <c r="O3779" s="120">
        <v>24</v>
      </c>
      <c r="P3779" s="120" t="s">
        <v>28</v>
      </c>
    </row>
    <row r="3780" spans="1:16" x14ac:dyDescent="0.2">
      <c r="A3780" s="120" t="s">
        <v>3295</v>
      </c>
      <c r="B3780" s="120" t="s">
        <v>4032</v>
      </c>
      <c r="C3780" s="707" t="s">
        <v>4075</v>
      </c>
      <c r="D3780" s="126">
        <v>60</v>
      </c>
      <c r="E3780" s="120" t="s">
        <v>26</v>
      </c>
      <c r="F3780" s="120">
        <v>100</v>
      </c>
      <c r="G3780" s="91" t="s">
        <v>84</v>
      </c>
      <c r="H3780" s="91" t="s">
        <v>28</v>
      </c>
      <c r="I3780" s="91" t="s">
        <v>41</v>
      </c>
      <c r="J3780" s="120" t="s">
        <v>76</v>
      </c>
      <c r="K3780" s="120"/>
      <c r="L3780" s="120"/>
      <c r="M3780" s="120" t="s">
        <v>69</v>
      </c>
      <c r="N3780" s="120" t="s">
        <v>368</v>
      </c>
      <c r="O3780" s="120">
        <v>24</v>
      </c>
      <c r="P3780" s="120" t="s">
        <v>28</v>
      </c>
    </row>
    <row r="3781" spans="1:16" x14ac:dyDescent="0.2">
      <c r="A3781" s="120" t="s">
        <v>3295</v>
      </c>
      <c r="B3781" s="120" t="s">
        <v>4032</v>
      </c>
      <c r="C3781" s="707" t="s">
        <v>4076</v>
      </c>
      <c r="D3781" s="126">
        <v>150</v>
      </c>
      <c r="E3781" s="120" t="s">
        <v>26</v>
      </c>
      <c r="F3781" s="120">
        <v>100</v>
      </c>
      <c r="G3781" s="91" t="s">
        <v>84</v>
      </c>
      <c r="H3781" s="91" t="s">
        <v>28</v>
      </c>
      <c r="I3781" s="91" t="s">
        <v>41</v>
      </c>
      <c r="J3781" s="120" t="s">
        <v>76</v>
      </c>
      <c r="K3781" s="120"/>
      <c r="L3781" s="120"/>
      <c r="M3781" s="120" t="s">
        <v>69</v>
      </c>
      <c r="N3781" s="120" t="s">
        <v>368</v>
      </c>
      <c r="O3781" s="120">
        <v>24</v>
      </c>
      <c r="P3781" s="120" t="s">
        <v>28</v>
      </c>
    </row>
    <row r="3782" spans="1:16" x14ac:dyDescent="0.2">
      <c r="A3782" s="120" t="s">
        <v>3295</v>
      </c>
      <c r="B3782" s="120" t="s">
        <v>4032</v>
      </c>
      <c r="C3782" s="707" t="s">
        <v>4077</v>
      </c>
      <c r="D3782" s="126">
        <v>60</v>
      </c>
      <c r="E3782" s="120" t="s">
        <v>26</v>
      </c>
      <c r="F3782" s="120">
        <v>100</v>
      </c>
      <c r="G3782" s="91" t="s">
        <v>84</v>
      </c>
      <c r="H3782" s="91" t="s">
        <v>28</v>
      </c>
      <c r="I3782" s="91" t="s">
        <v>41</v>
      </c>
      <c r="J3782" s="120" t="s">
        <v>76</v>
      </c>
      <c r="K3782" s="120"/>
      <c r="L3782" s="120"/>
      <c r="M3782" s="120" t="s">
        <v>69</v>
      </c>
      <c r="N3782" s="120" t="s">
        <v>368</v>
      </c>
      <c r="O3782" s="120">
        <v>24</v>
      </c>
      <c r="P3782" s="120" t="s">
        <v>28</v>
      </c>
    </row>
    <row r="3783" spans="1:16" x14ac:dyDescent="0.2">
      <c r="A3783" s="120" t="s">
        <v>3295</v>
      </c>
      <c r="B3783" s="120" t="s">
        <v>4032</v>
      </c>
      <c r="C3783" s="707" t="s">
        <v>4049</v>
      </c>
      <c r="D3783" s="126">
        <v>100</v>
      </c>
      <c r="E3783" s="120" t="s">
        <v>26</v>
      </c>
      <c r="F3783" s="120">
        <v>100</v>
      </c>
      <c r="G3783" s="91" t="s">
        <v>84</v>
      </c>
      <c r="H3783" s="91" t="s">
        <v>28</v>
      </c>
      <c r="I3783" s="91" t="s">
        <v>41</v>
      </c>
      <c r="J3783" s="120" t="s">
        <v>76</v>
      </c>
      <c r="K3783" s="120"/>
      <c r="L3783" s="120"/>
      <c r="M3783" s="120" t="s">
        <v>69</v>
      </c>
      <c r="N3783" s="120" t="s">
        <v>368</v>
      </c>
      <c r="O3783" s="120">
        <v>24</v>
      </c>
      <c r="P3783" s="120" t="s">
        <v>28</v>
      </c>
    </row>
    <row r="3784" spans="1:16" x14ac:dyDescent="0.2">
      <c r="A3784" s="120" t="s">
        <v>3295</v>
      </c>
      <c r="B3784" s="120" t="s">
        <v>4032</v>
      </c>
      <c r="C3784" s="707" t="s">
        <v>4078</v>
      </c>
      <c r="D3784" s="126">
        <v>100</v>
      </c>
      <c r="E3784" s="120" t="s">
        <v>26</v>
      </c>
      <c r="F3784" s="120">
        <v>100</v>
      </c>
      <c r="G3784" s="91" t="s">
        <v>84</v>
      </c>
      <c r="H3784" s="91" t="s">
        <v>28</v>
      </c>
      <c r="I3784" s="91" t="s">
        <v>41</v>
      </c>
      <c r="J3784" s="120" t="s">
        <v>76</v>
      </c>
      <c r="K3784" s="120"/>
      <c r="L3784" s="120"/>
      <c r="M3784" s="120" t="s">
        <v>69</v>
      </c>
      <c r="N3784" s="120" t="s">
        <v>368</v>
      </c>
      <c r="O3784" s="120">
        <v>24</v>
      </c>
      <c r="P3784" s="120" t="s">
        <v>28</v>
      </c>
    </row>
    <row r="3785" spans="1:16" x14ac:dyDescent="0.2">
      <c r="A3785" s="120" t="s">
        <v>3295</v>
      </c>
      <c r="B3785" s="120" t="s">
        <v>4032</v>
      </c>
      <c r="C3785" s="707" t="s">
        <v>4079</v>
      </c>
      <c r="D3785" s="126">
        <v>150</v>
      </c>
      <c r="E3785" s="120" t="s">
        <v>26</v>
      </c>
      <c r="F3785" s="120">
        <v>100</v>
      </c>
      <c r="G3785" s="91" t="s">
        <v>84</v>
      </c>
      <c r="H3785" s="91" t="s">
        <v>28</v>
      </c>
      <c r="I3785" s="91" t="s">
        <v>41</v>
      </c>
      <c r="J3785" s="120" t="s">
        <v>76</v>
      </c>
      <c r="K3785" s="120"/>
      <c r="L3785" s="120"/>
      <c r="M3785" s="120" t="s">
        <v>69</v>
      </c>
      <c r="N3785" s="120" t="s">
        <v>368</v>
      </c>
      <c r="O3785" s="120">
        <v>24</v>
      </c>
      <c r="P3785" s="120" t="s">
        <v>28</v>
      </c>
    </row>
    <row r="3786" spans="1:16" x14ac:dyDescent="0.2">
      <c r="A3786" s="120" t="s">
        <v>3295</v>
      </c>
      <c r="B3786" s="120" t="s">
        <v>4032</v>
      </c>
      <c r="C3786" s="710" t="s">
        <v>4080</v>
      </c>
      <c r="D3786" s="126">
        <v>150</v>
      </c>
      <c r="E3786" s="120" t="s">
        <v>26</v>
      </c>
      <c r="F3786" s="120">
        <v>100</v>
      </c>
      <c r="G3786" s="91" t="s">
        <v>84</v>
      </c>
      <c r="H3786" s="91" t="s">
        <v>28</v>
      </c>
      <c r="I3786" s="91" t="s">
        <v>41</v>
      </c>
      <c r="J3786" s="120" t="s">
        <v>76</v>
      </c>
      <c r="K3786" s="120"/>
      <c r="L3786" s="120"/>
      <c r="M3786" s="120" t="s">
        <v>69</v>
      </c>
      <c r="N3786" s="120" t="s">
        <v>368</v>
      </c>
      <c r="O3786" s="120">
        <v>24</v>
      </c>
      <c r="P3786" s="120" t="s">
        <v>28</v>
      </c>
    </row>
    <row r="3787" spans="1:16" x14ac:dyDescent="0.2">
      <c r="A3787" s="120" t="s">
        <v>3295</v>
      </c>
      <c r="B3787" s="120" t="s">
        <v>4032</v>
      </c>
      <c r="C3787" s="710" t="s">
        <v>4080</v>
      </c>
      <c r="D3787" s="126">
        <v>100</v>
      </c>
      <c r="E3787" s="120" t="s">
        <v>26</v>
      </c>
      <c r="F3787" s="120">
        <v>100</v>
      </c>
      <c r="G3787" s="91" t="s">
        <v>84</v>
      </c>
      <c r="H3787" s="91" t="s">
        <v>28</v>
      </c>
      <c r="I3787" s="91" t="s">
        <v>41</v>
      </c>
      <c r="J3787" s="120" t="s">
        <v>76</v>
      </c>
      <c r="K3787" s="120"/>
      <c r="L3787" s="120"/>
      <c r="M3787" s="120" t="s">
        <v>69</v>
      </c>
      <c r="N3787" s="120" t="s">
        <v>368</v>
      </c>
      <c r="O3787" s="120">
        <v>24</v>
      </c>
      <c r="P3787" s="120" t="s">
        <v>28</v>
      </c>
    </row>
    <row r="3788" spans="1:16" x14ac:dyDescent="0.2">
      <c r="A3788" s="120" t="s">
        <v>3295</v>
      </c>
      <c r="B3788" s="120" t="s">
        <v>4032</v>
      </c>
      <c r="C3788" s="710" t="s">
        <v>4059</v>
      </c>
      <c r="D3788" s="126">
        <v>100</v>
      </c>
      <c r="E3788" s="120" t="s">
        <v>26</v>
      </c>
      <c r="F3788" s="120">
        <v>100</v>
      </c>
      <c r="G3788" s="91" t="s">
        <v>84</v>
      </c>
      <c r="H3788" s="91" t="s">
        <v>28</v>
      </c>
      <c r="I3788" s="91" t="s">
        <v>41</v>
      </c>
      <c r="J3788" s="120" t="s">
        <v>76</v>
      </c>
      <c r="K3788" s="120"/>
      <c r="L3788" s="120"/>
      <c r="M3788" s="120" t="s">
        <v>69</v>
      </c>
      <c r="N3788" s="120" t="s">
        <v>368</v>
      </c>
      <c r="O3788" s="120">
        <v>24</v>
      </c>
      <c r="P3788" s="120" t="s">
        <v>28</v>
      </c>
    </row>
    <row r="3789" spans="1:16" x14ac:dyDescent="0.2">
      <c r="A3789" s="120" t="s">
        <v>3295</v>
      </c>
      <c r="B3789" s="120" t="s">
        <v>4032</v>
      </c>
      <c r="C3789" s="124" t="s">
        <v>4081</v>
      </c>
      <c r="D3789" s="124">
        <v>100</v>
      </c>
      <c r="E3789" s="120" t="s">
        <v>26</v>
      </c>
      <c r="F3789" s="120">
        <v>100</v>
      </c>
      <c r="G3789" s="91" t="s">
        <v>84</v>
      </c>
      <c r="H3789" s="91" t="s">
        <v>28</v>
      </c>
      <c r="I3789" s="91" t="s">
        <v>41</v>
      </c>
      <c r="J3789" s="120" t="s">
        <v>76</v>
      </c>
      <c r="K3789" s="120"/>
      <c r="L3789" s="120"/>
      <c r="M3789" s="120" t="s">
        <v>69</v>
      </c>
      <c r="N3789" s="120" t="s">
        <v>368</v>
      </c>
      <c r="O3789" s="120">
        <v>24</v>
      </c>
      <c r="P3789" s="120" t="s">
        <v>28</v>
      </c>
    </row>
    <row r="3790" spans="1:16" x14ac:dyDescent="0.2">
      <c r="A3790" s="120" t="s">
        <v>3295</v>
      </c>
      <c r="B3790" s="120" t="s">
        <v>4032</v>
      </c>
      <c r="C3790" s="124" t="s">
        <v>4082</v>
      </c>
      <c r="D3790" s="124">
        <v>100</v>
      </c>
      <c r="E3790" s="120" t="s">
        <v>26</v>
      </c>
      <c r="F3790" s="120">
        <v>100</v>
      </c>
      <c r="G3790" s="91" t="s">
        <v>84</v>
      </c>
      <c r="H3790" s="91" t="s">
        <v>28</v>
      </c>
      <c r="I3790" s="91" t="s">
        <v>41</v>
      </c>
      <c r="J3790" s="120" t="s">
        <v>76</v>
      </c>
      <c r="K3790" s="120"/>
      <c r="L3790" s="120"/>
      <c r="M3790" s="120" t="s">
        <v>69</v>
      </c>
      <c r="N3790" s="120" t="s">
        <v>368</v>
      </c>
      <c r="O3790" s="120">
        <v>24</v>
      </c>
      <c r="P3790" s="120" t="s">
        <v>28</v>
      </c>
    </row>
    <row r="3791" spans="1:16" x14ac:dyDescent="0.2">
      <c r="A3791" s="120" t="s">
        <v>3295</v>
      </c>
      <c r="B3791" s="120" t="s">
        <v>4032</v>
      </c>
      <c r="C3791" s="124" t="s">
        <v>4083</v>
      </c>
      <c r="D3791" s="124">
        <v>100</v>
      </c>
      <c r="E3791" s="120" t="s">
        <v>26</v>
      </c>
      <c r="F3791" s="120">
        <v>100</v>
      </c>
      <c r="G3791" s="91" t="s">
        <v>84</v>
      </c>
      <c r="H3791" s="91" t="s">
        <v>28</v>
      </c>
      <c r="I3791" s="91" t="s">
        <v>41</v>
      </c>
      <c r="J3791" s="120" t="s">
        <v>76</v>
      </c>
      <c r="K3791" s="120"/>
      <c r="L3791" s="120"/>
      <c r="M3791" s="120" t="s">
        <v>69</v>
      </c>
      <c r="N3791" s="120" t="s">
        <v>368</v>
      </c>
      <c r="O3791" s="120">
        <v>24</v>
      </c>
      <c r="P3791" s="120" t="s">
        <v>28</v>
      </c>
    </row>
    <row r="3792" spans="1:16" x14ac:dyDescent="0.2">
      <c r="A3792" s="120" t="s">
        <v>3295</v>
      </c>
      <c r="B3792" s="120" t="s">
        <v>4032</v>
      </c>
      <c r="C3792" s="124" t="s">
        <v>4084</v>
      </c>
      <c r="D3792" s="124">
        <v>100</v>
      </c>
      <c r="E3792" s="120" t="s">
        <v>26</v>
      </c>
      <c r="F3792" s="120">
        <v>100</v>
      </c>
      <c r="G3792" s="91" t="s">
        <v>84</v>
      </c>
      <c r="H3792" s="91" t="s">
        <v>28</v>
      </c>
      <c r="I3792" s="91" t="s">
        <v>41</v>
      </c>
      <c r="J3792" s="120" t="s">
        <v>76</v>
      </c>
      <c r="K3792" s="120"/>
      <c r="L3792" s="120"/>
      <c r="M3792" s="120" t="s">
        <v>69</v>
      </c>
      <c r="N3792" s="120" t="s">
        <v>368</v>
      </c>
      <c r="O3792" s="120">
        <v>24</v>
      </c>
      <c r="P3792" s="120" t="s">
        <v>28</v>
      </c>
    </row>
    <row r="3793" spans="1:16" x14ac:dyDescent="0.2">
      <c r="A3793" s="120" t="s">
        <v>3295</v>
      </c>
      <c r="B3793" s="120" t="s">
        <v>4032</v>
      </c>
      <c r="C3793" s="124" t="s">
        <v>4085</v>
      </c>
      <c r="D3793" s="124"/>
      <c r="E3793" s="120" t="s">
        <v>26</v>
      </c>
      <c r="F3793" s="120">
        <v>1000</v>
      </c>
      <c r="G3793" s="91" t="s">
        <v>130</v>
      </c>
      <c r="H3793" s="91" t="s">
        <v>28</v>
      </c>
      <c r="I3793" s="91" t="s">
        <v>41</v>
      </c>
      <c r="J3793" s="120" t="s">
        <v>28</v>
      </c>
      <c r="K3793" s="120" t="s">
        <v>4086</v>
      </c>
      <c r="L3793" s="120"/>
      <c r="M3793" s="120" t="s">
        <v>32</v>
      </c>
      <c r="N3793" s="120" t="s">
        <v>368</v>
      </c>
      <c r="O3793" s="120">
        <v>24</v>
      </c>
      <c r="P3793" s="120" t="s">
        <v>28</v>
      </c>
    </row>
    <row r="3794" spans="1:16" x14ac:dyDescent="0.2">
      <c r="A3794" s="120" t="s">
        <v>3295</v>
      </c>
      <c r="B3794" s="120" t="s">
        <v>4032</v>
      </c>
      <c r="C3794" s="124" t="s">
        <v>4085</v>
      </c>
      <c r="D3794" s="124"/>
      <c r="E3794" s="120" t="s">
        <v>26</v>
      </c>
      <c r="F3794" s="120">
        <v>1000</v>
      </c>
      <c r="G3794" s="91" t="s">
        <v>130</v>
      </c>
      <c r="H3794" s="91" t="s">
        <v>28</v>
      </c>
      <c r="I3794" s="91" t="s">
        <v>41</v>
      </c>
      <c r="J3794" s="120" t="s">
        <v>28</v>
      </c>
      <c r="K3794" s="120" t="s">
        <v>4086</v>
      </c>
      <c r="L3794" s="120"/>
      <c r="M3794" s="120" t="s">
        <v>32</v>
      </c>
      <c r="N3794" s="120" t="s">
        <v>368</v>
      </c>
      <c r="O3794" s="120">
        <v>24</v>
      </c>
      <c r="P3794" s="120" t="s">
        <v>28</v>
      </c>
    </row>
    <row r="3795" spans="1:16" x14ac:dyDescent="0.2">
      <c r="A3795" s="120" t="s">
        <v>3295</v>
      </c>
      <c r="B3795" s="120" t="s">
        <v>4032</v>
      </c>
      <c r="C3795" s="124" t="s">
        <v>4087</v>
      </c>
      <c r="D3795" s="124"/>
      <c r="E3795" s="120" t="s">
        <v>26</v>
      </c>
      <c r="F3795" s="120">
        <v>1000</v>
      </c>
      <c r="G3795" s="91" t="s">
        <v>264</v>
      </c>
      <c r="H3795" s="91" t="s">
        <v>28</v>
      </c>
      <c r="I3795" s="91" t="s">
        <v>41</v>
      </c>
      <c r="J3795" s="120" t="s">
        <v>28</v>
      </c>
      <c r="K3795" s="120" t="s">
        <v>2789</v>
      </c>
      <c r="L3795" s="120"/>
      <c r="M3795" s="120" t="s">
        <v>32</v>
      </c>
      <c r="N3795" s="120" t="s">
        <v>52</v>
      </c>
      <c r="O3795" s="120"/>
      <c r="P3795" s="120"/>
    </row>
    <row r="3796" spans="1:16" x14ac:dyDescent="0.2">
      <c r="A3796" s="120" t="s">
        <v>3295</v>
      </c>
      <c r="B3796" s="120" t="s">
        <v>4088</v>
      </c>
      <c r="C3796" s="711" t="s">
        <v>4089</v>
      </c>
      <c r="D3796" s="711">
        <v>100</v>
      </c>
      <c r="E3796" s="120" t="s">
        <v>26</v>
      </c>
      <c r="F3796" s="120">
        <v>50</v>
      </c>
      <c r="G3796" s="120" t="s">
        <v>27</v>
      </c>
      <c r="H3796" s="87" t="s">
        <v>28</v>
      </c>
      <c r="I3796" s="120" t="s">
        <v>41</v>
      </c>
      <c r="J3796" s="120" t="s">
        <v>76</v>
      </c>
      <c r="K3796" s="120"/>
      <c r="L3796" s="120"/>
      <c r="M3796" s="120" t="s">
        <v>32</v>
      </c>
      <c r="N3796" s="120" t="s">
        <v>368</v>
      </c>
      <c r="O3796" s="120">
        <v>24</v>
      </c>
      <c r="P3796" s="120" t="s">
        <v>28</v>
      </c>
    </row>
    <row r="3797" spans="1:16" x14ac:dyDescent="0.2">
      <c r="A3797" s="120" t="s">
        <v>3295</v>
      </c>
      <c r="B3797" s="120" t="s">
        <v>4088</v>
      </c>
      <c r="C3797" s="711" t="s">
        <v>4090</v>
      </c>
      <c r="D3797" s="711">
        <v>80</v>
      </c>
      <c r="E3797" s="120" t="s">
        <v>26</v>
      </c>
      <c r="F3797" s="120">
        <v>40</v>
      </c>
      <c r="G3797" s="120" t="s">
        <v>27</v>
      </c>
      <c r="H3797" s="87" t="s">
        <v>28</v>
      </c>
      <c r="I3797" s="120" t="s">
        <v>41</v>
      </c>
      <c r="J3797" s="120" t="s">
        <v>76</v>
      </c>
      <c r="K3797" s="120"/>
      <c r="L3797" s="120"/>
      <c r="M3797" s="120" t="s">
        <v>32</v>
      </c>
      <c r="N3797" s="120" t="s">
        <v>368</v>
      </c>
      <c r="O3797" s="120">
        <v>24</v>
      </c>
      <c r="P3797" s="120" t="s">
        <v>28</v>
      </c>
    </row>
    <row r="3798" spans="1:16" x14ac:dyDescent="0.2">
      <c r="A3798" s="120" t="s">
        <v>3295</v>
      </c>
      <c r="B3798" s="120" t="s">
        <v>4088</v>
      </c>
      <c r="C3798" s="711" t="s">
        <v>4091</v>
      </c>
      <c r="D3798" s="711">
        <v>45</v>
      </c>
      <c r="E3798" s="120" t="s">
        <v>26</v>
      </c>
      <c r="F3798" s="120">
        <v>20</v>
      </c>
      <c r="G3798" s="120" t="s">
        <v>27</v>
      </c>
      <c r="H3798" s="87" t="s">
        <v>28</v>
      </c>
      <c r="I3798" s="120" t="s">
        <v>41</v>
      </c>
      <c r="J3798" s="120" t="s">
        <v>28</v>
      </c>
      <c r="K3798" s="91" t="s">
        <v>3391</v>
      </c>
      <c r="L3798" s="120" t="s">
        <v>208</v>
      </c>
      <c r="M3798" s="120" t="s">
        <v>32</v>
      </c>
      <c r="N3798" s="120" t="s">
        <v>368</v>
      </c>
      <c r="O3798" s="120">
        <v>24</v>
      </c>
      <c r="P3798" s="120" t="s">
        <v>28</v>
      </c>
    </row>
    <row r="3799" spans="1:16" x14ac:dyDescent="0.2">
      <c r="A3799" s="120" t="s">
        <v>3295</v>
      </c>
      <c r="B3799" s="120" t="s">
        <v>4088</v>
      </c>
      <c r="C3799" s="711" t="s">
        <v>4092</v>
      </c>
      <c r="D3799" s="711">
        <v>45</v>
      </c>
      <c r="E3799" s="120" t="s">
        <v>26</v>
      </c>
      <c r="F3799" s="120">
        <v>20</v>
      </c>
      <c r="G3799" s="120" t="s">
        <v>27</v>
      </c>
      <c r="H3799" s="87" t="s">
        <v>28</v>
      </c>
      <c r="I3799" s="120" t="s">
        <v>41</v>
      </c>
      <c r="J3799" s="120" t="s">
        <v>76</v>
      </c>
      <c r="K3799" s="120"/>
      <c r="L3799" s="120"/>
      <c r="M3799" s="120" t="s">
        <v>32</v>
      </c>
      <c r="N3799" s="120" t="s">
        <v>368</v>
      </c>
      <c r="O3799" s="120">
        <v>24</v>
      </c>
      <c r="P3799" s="120" t="s">
        <v>28</v>
      </c>
    </row>
    <row r="3800" spans="1:16" x14ac:dyDescent="0.2">
      <c r="A3800" s="120" t="s">
        <v>3295</v>
      </c>
      <c r="B3800" s="120" t="s">
        <v>4088</v>
      </c>
      <c r="C3800" s="711" t="s">
        <v>4093</v>
      </c>
      <c r="D3800" s="711">
        <v>80</v>
      </c>
      <c r="E3800" s="120" t="s">
        <v>26</v>
      </c>
      <c r="F3800" s="120">
        <v>40</v>
      </c>
      <c r="G3800" s="120" t="s">
        <v>27</v>
      </c>
      <c r="H3800" s="87" t="s">
        <v>28</v>
      </c>
      <c r="I3800" s="120" t="s">
        <v>41</v>
      </c>
      <c r="J3800" s="120" t="s">
        <v>76</v>
      </c>
      <c r="K3800" s="120"/>
      <c r="L3800" s="120"/>
      <c r="M3800" s="120" t="s">
        <v>32</v>
      </c>
      <c r="N3800" s="120" t="s">
        <v>368</v>
      </c>
      <c r="O3800" s="120">
        <v>24</v>
      </c>
      <c r="P3800" s="120" t="s">
        <v>28</v>
      </c>
    </row>
    <row r="3801" spans="1:16" x14ac:dyDescent="0.2">
      <c r="A3801" s="120" t="s">
        <v>3295</v>
      </c>
      <c r="B3801" s="120" t="s">
        <v>4088</v>
      </c>
      <c r="C3801" s="711" t="s">
        <v>4094</v>
      </c>
      <c r="D3801" s="712">
        <v>100</v>
      </c>
      <c r="E3801" s="120" t="s">
        <v>26</v>
      </c>
      <c r="F3801" s="120">
        <v>50</v>
      </c>
      <c r="G3801" s="120" t="s">
        <v>27</v>
      </c>
      <c r="H3801" s="87" t="s">
        <v>28</v>
      </c>
      <c r="I3801" s="120" t="s">
        <v>41</v>
      </c>
      <c r="J3801" s="120" t="s">
        <v>76</v>
      </c>
      <c r="K3801" s="120"/>
      <c r="L3801" s="120"/>
      <c r="M3801" s="120" t="s">
        <v>32</v>
      </c>
      <c r="N3801" s="120" t="s">
        <v>368</v>
      </c>
      <c r="O3801" s="120">
        <v>24</v>
      </c>
      <c r="P3801" s="120" t="s">
        <v>28</v>
      </c>
    </row>
    <row r="3802" spans="1:16" x14ac:dyDescent="0.2">
      <c r="A3802" s="120" t="s">
        <v>3295</v>
      </c>
      <c r="B3802" s="120" t="s">
        <v>4088</v>
      </c>
      <c r="C3802" s="711" t="s">
        <v>4095</v>
      </c>
      <c r="D3802" s="711">
        <v>80</v>
      </c>
      <c r="E3802" s="120" t="s">
        <v>26</v>
      </c>
      <c r="F3802" s="120">
        <v>40</v>
      </c>
      <c r="G3802" s="120" t="s">
        <v>27</v>
      </c>
      <c r="H3802" s="87" t="s">
        <v>28</v>
      </c>
      <c r="I3802" s="120" t="s">
        <v>41</v>
      </c>
      <c r="J3802" s="120" t="s">
        <v>28</v>
      </c>
      <c r="K3802" s="91" t="s">
        <v>3391</v>
      </c>
      <c r="L3802" s="120" t="s">
        <v>208</v>
      </c>
      <c r="M3802" s="120" t="s">
        <v>32</v>
      </c>
      <c r="N3802" s="120" t="s">
        <v>368</v>
      </c>
      <c r="O3802" s="120">
        <v>24</v>
      </c>
      <c r="P3802" s="120" t="s">
        <v>28</v>
      </c>
    </row>
    <row r="3803" spans="1:16" x14ac:dyDescent="0.2">
      <c r="A3803" s="120" t="s">
        <v>3295</v>
      </c>
      <c r="B3803" s="120" t="s">
        <v>4088</v>
      </c>
      <c r="C3803" s="711" t="s">
        <v>4096</v>
      </c>
      <c r="D3803" s="711">
        <v>150</v>
      </c>
      <c r="E3803" s="120" t="s">
        <v>26</v>
      </c>
      <c r="F3803" s="120">
        <v>60</v>
      </c>
      <c r="G3803" s="120" t="s">
        <v>27</v>
      </c>
      <c r="H3803" s="87" t="s">
        <v>28</v>
      </c>
      <c r="I3803" s="120" t="s">
        <v>41</v>
      </c>
      <c r="J3803" s="120" t="s">
        <v>76</v>
      </c>
      <c r="K3803" s="120"/>
      <c r="L3803" s="120"/>
      <c r="M3803" s="120" t="s">
        <v>32</v>
      </c>
      <c r="N3803" s="120" t="s">
        <v>368</v>
      </c>
      <c r="O3803" s="120">
        <v>24</v>
      </c>
      <c r="P3803" s="120" t="s">
        <v>28</v>
      </c>
    </row>
    <row r="3804" spans="1:16" x14ac:dyDescent="0.2">
      <c r="A3804" s="120" t="s">
        <v>3295</v>
      </c>
      <c r="B3804" s="120" t="s">
        <v>4088</v>
      </c>
      <c r="C3804" s="711" t="s">
        <v>4097</v>
      </c>
      <c r="D3804" s="712">
        <v>100</v>
      </c>
      <c r="E3804" s="120" t="s">
        <v>26</v>
      </c>
      <c r="F3804" s="120">
        <v>50</v>
      </c>
      <c r="G3804" s="120" t="s">
        <v>27</v>
      </c>
      <c r="H3804" s="87" t="s">
        <v>28</v>
      </c>
      <c r="I3804" s="120" t="s">
        <v>41</v>
      </c>
      <c r="J3804" s="120" t="s">
        <v>76</v>
      </c>
      <c r="K3804" s="120"/>
      <c r="L3804" s="120"/>
      <c r="M3804" s="120" t="s">
        <v>32</v>
      </c>
      <c r="N3804" s="120" t="s">
        <v>368</v>
      </c>
      <c r="O3804" s="120">
        <v>24</v>
      </c>
      <c r="P3804" s="120" t="s">
        <v>28</v>
      </c>
    </row>
    <row r="3805" spans="1:16" x14ac:dyDescent="0.2">
      <c r="A3805" s="120" t="s">
        <v>3295</v>
      </c>
      <c r="B3805" s="120" t="s">
        <v>4088</v>
      </c>
      <c r="C3805" s="711" t="s">
        <v>4098</v>
      </c>
      <c r="D3805" s="711">
        <v>80</v>
      </c>
      <c r="E3805" s="120" t="s">
        <v>26</v>
      </c>
      <c r="F3805" s="120">
        <v>40</v>
      </c>
      <c r="G3805" s="120" t="s">
        <v>27</v>
      </c>
      <c r="H3805" s="87" t="s">
        <v>28</v>
      </c>
      <c r="I3805" s="120" t="s">
        <v>41</v>
      </c>
      <c r="J3805" s="120" t="s">
        <v>76</v>
      </c>
      <c r="K3805" s="120"/>
      <c r="L3805" s="120"/>
      <c r="M3805" s="120" t="s">
        <v>32</v>
      </c>
      <c r="N3805" s="120" t="s">
        <v>368</v>
      </c>
      <c r="O3805" s="120">
        <v>24</v>
      </c>
      <c r="P3805" s="120" t="s">
        <v>28</v>
      </c>
    </row>
    <row r="3806" spans="1:16" x14ac:dyDescent="0.2">
      <c r="A3806" s="120" t="s">
        <v>3295</v>
      </c>
      <c r="B3806" s="120" t="s">
        <v>4088</v>
      </c>
      <c r="C3806" s="711" t="s">
        <v>4099</v>
      </c>
      <c r="D3806" s="711">
        <v>80</v>
      </c>
      <c r="E3806" s="120" t="s">
        <v>26</v>
      </c>
      <c r="F3806" s="120">
        <v>40</v>
      </c>
      <c r="G3806" s="120" t="s">
        <v>27</v>
      </c>
      <c r="H3806" s="87" t="s">
        <v>28</v>
      </c>
      <c r="I3806" s="120" t="s">
        <v>41</v>
      </c>
      <c r="J3806" s="120" t="s">
        <v>76</v>
      </c>
      <c r="K3806" s="120"/>
      <c r="L3806" s="120"/>
      <c r="M3806" s="120" t="s">
        <v>32</v>
      </c>
      <c r="N3806" s="120" t="s">
        <v>368</v>
      </c>
      <c r="O3806" s="120">
        <v>24</v>
      </c>
      <c r="P3806" s="120" t="s">
        <v>28</v>
      </c>
    </row>
    <row r="3807" spans="1:16" x14ac:dyDescent="0.2">
      <c r="A3807" s="120" t="s">
        <v>3295</v>
      </c>
      <c r="B3807" s="120" t="s">
        <v>4088</v>
      </c>
      <c r="C3807" s="711" t="s">
        <v>4100</v>
      </c>
      <c r="D3807" s="712">
        <v>100</v>
      </c>
      <c r="E3807" s="120" t="s">
        <v>26</v>
      </c>
      <c r="F3807" s="120">
        <v>50</v>
      </c>
      <c r="G3807" s="120" t="s">
        <v>27</v>
      </c>
      <c r="H3807" s="87" t="s">
        <v>28</v>
      </c>
      <c r="I3807" s="120" t="s">
        <v>41</v>
      </c>
      <c r="J3807" s="120" t="s">
        <v>76</v>
      </c>
      <c r="K3807" s="120"/>
      <c r="L3807" s="120"/>
      <c r="M3807" s="120" t="s">
        <v>32</v>
      </c>
      <c r="N3807" s="120" t="s">
        <v>368</v>
      </c>
      <c r="O3807" s="120">
        <v>24</v>
      </c>
      <c r="P3807" s="120" t="s">
        <v>28</v>
      </c>
    </row>
    <row r="3808" spans="1:16" x14ac:dyDescent="0.2">
      <c r="A3808" s="120" t="s">
        <v>3295</v>
      </c>
      <c r="B3808" s="120" t="s">
        <v>4088</v>
      </c>
      <c r="C3808" s="711" t="s">
        <v>4101</v>
      </c>
      <c r="D3808" s="711">
        <v>80</v>
      </c>
      <c r="E3808" s="120" t="s">
        <v>26</v>
      </c>
      <c r="F3808" s="120">
        <v>40</v>
      </c>
      <c r="G3808" s="120" t="s">
        <v>27</v>
      </c>
      <c r="H3808" s="87" t="s">
        <v>28</v>
      </c>
      <c r="I3808" s="120" t="s">
        <v>41</v>
      </c>
      <c r="J3808" s="120" t="s">
        <v>76</v>
      </c>
      <c r="K3808" s="120"/>
      <c r="L3808" s="120"/>
      <c r="M3808" s="120" t="s">
        <v>32</v>
      </c>
      <c r="N3808" s="120" t="s">
        <v>368</v>
      </c>
      <c r="O3808" s="120">
        <v>24</v>
      </c>
      <c r="P3808" s="120" t="s">
        <v>28</v>
      </c>
    </row>
    <row r="3809" spans="1:16" x14ac:dyDescent="0.2">
      <c r="A3809" s="120" t="s">
        <v>3295</v>
      </c>
      <c r="B3809" s="120" t="s">
        <v>4088</v>
      </c>
      <c r="C3809" s="711" t="s">
        <v>4102</v>
      </c>
      <c r="D3809" s="712">
        <v>100</v>
      </c>
      <c r="E3809" s="120" t="s">
        <v>26</v>
      </c>
      <c r="F3809" s="120">
        <v>50</v>
      </c>
      <c r="G3809" s="120" t="s">
        <v>27</v>
      </c>
      <c r="H3809" s="87" t="s">
        <v>28</v>
      </c>
      <c r="I3809" s="120" t="s">
        <v>41</v>
      </c>
      <c r="J3809" s="120" t="s">
        <v>76</v>
      </c>
      <c r="K3809" s="120"/>
      <c r="L3809" s="120"/>
      <c r="M3809" s="120" t="s">
        <v>32</v>
      </c>
      <c r="N3809" s="120" t="s">
        <v>368</v>
      </c>
      <c r="O3809" s="120">
        <v>24</v>
      </c>
      <c r="P3809" s="120" t="s">
        <v>28</v>
      </c>
    </row>
    <row r="3810" spans="1:16" x14ac:dyDescent="0.2">
      <c r="A3810" s="120" t="s">
        <v>3295</v>
      </c>
      <c r="B3810" s="120" t="s">
        <v>4088</v>
      </c>
      <c r="C3810" s="711" t="s">
        <v>4103</v>
      </c>
      <c r="D3810" s="711">
        <v>80</v>
      </c>
      <c r="E3810" s="120" t="s">
        <v>26</v>
      </c>
      <c r="F3810" s="120">
        <v>40</v>
      </c>
      <c r="G3810" s="120" t="s">
        <v>27</v>
      </c>
      <c r="H3810" s="87" t="s">
        <v>28</v>
      </c>
      <c r="I3810" s="120" t="s">
        <v>41</v>
      </c>
      <c r="J3810" s="120" t="s">
        <v>28</v>
      </c>
      <c r="K3810" s="91" t="s">
        <v>3391</v>
      </c>
      <c r="L3810" s="120" t="s">
        <v>208</v>
      </c>
      <c r="M3810" s="120" t="s">
        <v>32</v>
      </c>
      <c r="N3810" s="120" t="s">
        <v>368</v>
      </c>
      <c r="O3810" s="120">
        <v>24</v>
      </c>
      <c r="P3810" s="120" t="s">
        <v>28</v>
      </c>
    </row>
    <row r="3811" spans="1:16" x14ac:dyDescent="0.2">
      <c r="A3811" s="120" t="s">
        <v>3295</v>
      </c>
      <c r="B3811" s="120" t="s">
        <v>4088</v>
      </c>
      <c r="C3811" s="711" t="s">
        <v>4104</v>
      </c>
      <c r="D3811" s="711">
        <v>80</v>
      </c>
      <c r="E3811" s="120" t="s">
        <v>26</v>
      </c>
      <c r="F3811" s="120">
        <v>41</v>
      </c>
      <c r="G3811" s="120" t="s">
        <v>27</v>
      </c>
      <c r="H3811" s="87" t="s">
        <v>28</v>
      </c>
      <c r="I3811" s="120" t="s">
        <v>41</v>
      </c>
      <c r="J3811" s="120" t="s">
        <v>76</v>
      </c>
      <c r="K3811" s="120"/>
      <c r="L3811" s="120"/>
      <c r="M3811" s="120" t="s">
        <v>32</v>
      </c>
      <c r="N3811" s="120" t="s">
        <v>368</v>
      </c>
      <c r="O3811" s="120">
        <v>24</v>
      </c>
      <c r="P3811" s="120" t="s">
        <v>28</v>
      </c>
    </row>
    <row r="3812" spans="1:16" x14ac:dyDescent="0.2">
      <c r="A3812" s="120" t="s">
        <v>3295</v>
      </c>
      <c r="B3812" s="120" t="s">
        <v>4088</v>
      </c>
      <c r="C3812" s="711" t="s">
        <v>4105</v>
      </c>
      <c r="D3812" s="711">
        <v>80</v>
      </c>
      <c r="E3812" s="120" t="s">
        <v>26</v>
      </c>
      <c r="F3812" s="120">
        <v>42</v>
      </c>
      <c r="G3812" s="120" t="s">
        <v>27</v>
      </c>
      <c r="H3812" s="87" t="s">
        <v>28</v>
      </c>
      <c r="I3812" s="120" t="s">
        <v>41</v>
      </c>
      <c r="J3812" s="120" t="s">
        <v>76</v>
      </c>
      <c r="K3812" s="120"/>
      <c r="L3812" s="120"/>
      <c r="M3812" s="120" t="s">
        <v>32</v>
      </c>
      <c r="N3812" s="120" t="s">
        <v>368</v>
      </c>
      <c r="O3812" s="120">
        <v>24</v>
      </c>
      <c r="P3812" s="120" t="s">
        <v>28</v>
      </c>
    </row>
    <row r="3813" spans="1:16" x14ac:dyDescent="0.2">
      <c r="A3813" s="120" t="s">
        <v>3295</v>
      </c>
      <c r="B3813" s="120" t="s">
        <v>4088</v>
      </c>
      <c r="C3813" s="711" t="s">
        <v>4106</v>
      </c>
      <c r="D3813" s="711">
        <v>80</v>
      </c>
      <c r="E3813" s="120" t="s">
        <v>26</v>
      </c>
      <c r="F3813" s="120">
        <v>43</v>
      </c>
      <c r="G3813" s="120" t="s">
        <v>27</v>
      </c>
      <c r="H3813" s="87" t="s">
        <v>28</v>
      </c>
      <c r="I3813" s="120" t="s">
        <v>41</v>
      </c>
      <c r="J3813" s="120" t="s">
        <v>76</v>
      </c>
      <c r="K3813" s="120"/>
      <c r="L3813" s="120"/>
      <c r="M3813" s="120" t="s">
        <v>32</v>
      </c>
      <c r="N3813" s="120" t="s">
        <v>368</v>
      </c>
      <c r="O3813" s="120">
        <v>24</v>
      </c>
      <c r="P3813" s="120" t="s">
        <v>28</v>
      </c>
    </row>
    <row r="3814" spans="1:16" x14ac:dyDescent="0.2">
      <c r="A3814" s="120" t="s">
        <v>3295</v>
      </c>
      <c r="B3814" s="120" t="s">
        <v>4088</v>
      </c>
      <c r="C3814" s="711" t="s">
        <v>4107</v>
      </c>
      <c r="D3814" s="711">
        <v>80</v>
      </c>
      <c r="E3814" s="120" t="s">
        <v>26</v>
      </c>
      <c r="F3814" s="120">
        <v>44</v>
      </c>
      <c r="G3814" s="120" t="s">
        <v>27</v>
      </c>
      <c r="H3814" s="87" t="s">
        <v>28</v>
      </c>
      <c r="I3814" s="120" t="s">
        <v>41</v>
      </c>
      <c r="J3814" s="120" t="s">
        <v>76</v>
      </c>
      <c r="K3814" s="120"/>
      <c r="L3814" s="120"/>
      <c r="M3814" s="120" t="s">
        <v>32</v>
      </c>
      <c r="N3814" s="120" t="s">
        <v>368</v>
      </c>
      <c r="O3814" s="120">
        <v>24</v>
      </c>
      <c r="P3814" s="120" t="s">
        <v>28</v>
      </c>
    </row>
    <row r="3815" spans="1:16" x14ac:dyDescent="0.2">
      <c r="A3815" s="120" t="s">
        <v>3295</v>
      </c>
      <c r="B3815" s="120" t="s">
        <v>4088</v>
      </c>
      <c r="C3815" s="711" t="s">
        <v>4108</v>
      </c>
      <c r="D3815" s="711">
        <v>80</v>
      </c>
      <c r="E3815" s="120" t="s">
        <v>26</v>
      </c>
      <c r="F3815" s="120">
        <v>45</v>
      </c>
      <c r="G3815" s="120" t="s">
        <v>27</v>
      </c>
      <c r="H3815" s="87" t="s">
        <v>28</v>
      </c>
      <c r="I3815" s="120" t="s">
        <v>41</v>
      </c>
      <c r="J3815" s="120" t="s">
        <v>76</v>
      </c>
      <c r="K3815" s="120"/>
      <c r="L3815" s="120"/>
      <c r="M3815" s="120" t="s">
        <v>32</v>
      </c>
      <c r="N3815" s="120" t="s">
        <v>368</v>
      </c>
      <c r="O3815" s="120">
        <v>24</v>
      </c>
      <c r="P3815" s="120" t="s">
        <v>28</v>
      </c>
    </row>
    <row r="3816" spans="1:16" x14ac:dyDescent="0.2">
      <c r="A3816" s="120" t="s">
        <v>3295</v>
      </c>
      <c r="B3816" s="120" t="s">
        <v>4088</v>
      </c>
      <c r="C3816" s="711" t="s">
        <v>4109</v>
      </c>
      <c r="D3816" s="711">
        <v>80</v>
      </c>
      <c r="E3816" s="120" t="s">
        <v>26</v>
      </c>
      <c r="F3816" s="120">
        <v>46</v>
      </c>
      <c r="G3816" s="120" t="s">
        <v>27</v>
      </c>
      <c r="H3816" s="87" t="s">
        <v>28</v>
      </c>
      <c r="I3816" s="120" t="s">
        <v>41</v>
      </c>
      <c r="J3816" s="120" t="s">
        <v>76</v>
      </c>
      <c r="K3816" s="120"/>
      <c r="L3816" s="120"/>
      <c r="M3816" s="120" t="s">
        <v>32</v>
      </c>
      <c r="N3816" s="120" t="s">
        <v>368</v>
      </c>
      <c r="O3816" s="120">
        <v>24</v>
      </c>
      <c r="P3816" s="120" t="s">
        <v>28</v>
      </c>
    </row>
    <row r="3817" spans="1:16" x14ac:dyDescent="0.2">
      <c r="A3817" s="120" t="s">
        <v>3295</v>
      </c>
      <c r="B3817" s="120" t="s">
        <v>4088</v>
      </c>
      <c r="C3817" s="711" t="s">
        <v>4110</v>
      </c>
      <c r="D3817" s="711">
        <v>45</v>
      </c>
      <c r="E3817" s="120" t="s">
        <v>26</v>
      </c>
      <c r="F3817" s="120">
        <v>20</v>
      </c>
      <c r="G3817" s="120" t="s">
        <v>27</v>
      </c>
      <c r="H3817" s="87" t="s">
        <v>28</v>
      </c>
      <c r="I3817" s="120" t="s">
        <v>41</v>
      </c>
      <c r="J3817" s="120" t="s">
        <v>76</v>
      </c>
      <c r="K3817" s="120"/>
      <c r="L3817" s="120"/>
      <c r="M3817" s="120" t="s">
        <v>32</v>
      </c>
      <c r="N3817" s="120" t="s">
        <v>368</v>
      </c>
      <c r="O3817" s="120">
        <v>24</v>
      </c>
      <c r="P3817" s="120" t="s">
        <v>28</v>
      </c>
    </row>
    <row r="3818" spans="1:16" x14ac:dyDescent="0.2">
      <c r="A3818" s="120" t="s">
        <v>3295</v>
      </c>
      <c r="B3818" s="120" t="s">
        <v>4088</v>
      </c>
      <c r="C3818" s="711" t="s">
        <v>4111</v>
      </c>
      <c r="D3818" s="711">
        <v>80</v>
      </c>
      <c r="E3818" s="120" t="s">
        <v>26</v>
      </c>
      <c r="F3818" s="120">
        <v>40</v>
      </c>
      <c r="G3818" s="120" t="s">
        <v>27</v>
      </c>
      <c r="H3818" s="87" t="s">
        <v>28</v>
      </c>
      <c r="I3818" s="120" t="s">
        <v>41</v>
      </c>
      <c r="J3818" s="120" t="s">
        <v>76</v>
      </c>
      <c r="K3818" s="120"/>
      <c r="L3818" s="120"/>
      <c r="M3818" s="120" t="s">
        <v>32</v>
      </c>
      <c r="N3818" s="120" t="s">
        <v>368</v>
      </c>
      <c r="O3818" s="120">
        <v>24</v>
      </c>
      <c r="P3818" s="120" t="s">
        <v>28</v>
      </c>
    </row>
    <row r="3819" spans="1:16" x14ac:dyDescent="0.2">
      <c r="A3819" s="120" t="s">
        <v>3295</v>
      </c>
      <c r="B3819" s="120" t="s">
        <v>4088</v>
      </c>
      <c r="C3819" s="711" t="s">
        <v>4112</v>
      </c>
      <c r="D3819" s="711">
        <v>100</v>
      </c>
      <c r="E3819" s="120" t="s">
        <v>26</v>
      </c>
      <c r="F3819" s="120">
        <v>50</v>
      </c>
      <c r="G3819" s="120" t="s">
        <v>27</v>
      </c>
      <c r="H3819" s="87" t="s">
        <v>28</v>
      </c>
      <c r="I3819" s="120" t="s">
        <v>41</v>
      </c>
      <c r="J3819" s="120" t="s">
        <v>76</v>
      </c>
      <c r="K3819" s="120"/>
      <c r="L3819" s="120"/>
      <c r="M3819" s="120" t="s">
        <v>32</v>
      </c>
      <c r="N3819" s="120" t="s">
        <v>368</v>
      </c>
      <c r="O3819" s="120">
        <v>24</v>
      </c>
      <c r="P3819" s="120" t="s">
        <v>28</v>
      </c>
    </row>
    <row r="3820" spans="1:16" x14ac:dyDescent="0.2">
      <c r="A3820" s="120" t="s">
        <v>3295</v>
      </c>
      <c r="B3820" s="120" t="s">
        <v>4088</v>
      </c>
      <c r="C3820" s="711" t="s">
        <v>4113</v>
      </c>
      <c r="D3820" s="711">
        <v>80</v>
      </c>
      <c r="E3820" s="120" t="s">
        <v>26</v>
      </c>
      <c r="F3820" s="120">
        <v>40</v>
      </c>
      <c r="G3820" s="120" t="s">
        <v>27</v>
      </c>
      <c r="H3820" s="87" t="s">
        <v>28</v>
      </c>
      <c r="I3820" s="120" t="s">
        <v>41</v>
      </c>
      <c r="J3820" s="120" t="s">
        <v>76</v>
      </c>
      <c r="K3820" s="120"/>
      <c r="L3820" s="120"/>
      <c r="M3820" s="120" t="s">
        <v>32</v>
      </c>
      <c r="N3820" s="120" t="s">
        <v>368</v>
      </c>
      <c r="O3820" s="120">
        <v>24</v>
      </c>
      <c r="P3820" s="120" t="s">
        <v>28</v>
      </c>
    </row>
    <row r="3821" spans="1:16" x14ac:dyDescent="0.2">
      <c r="A3821" s="120" t="s">
        <v>3295</v>
      </c>
      <c r="B3821" s="120" t="s">
        <v>4088</v>
      </c>
      <c r="C3821" s="711" t="s">
        <v>4113</v>
      </c>
      <c r="D3821" s="711">
        <v>80</v>
      </c>
      <c r="E3821" s="120" t="s">
        <v>26</v>
      </c>
      <c r="F3821" s="120">
        <v>40</v>
      </c>
      <c r="G3821" s="120" t="s">
        <v>27</v>
      </c>
      <c r="H3821" s="87" t="s">
        <v>28</v>
      </c>
      <c r="I3821" s="120" t="s">
        <v>41</v>
      </c>
      <c r="J3821" s="120" t="s">
        <v>76</v>
      </c>
      <c r="K3821" s="120"/>
      <c r="L3821" s="120"/>
      <c r="M3821" s="120" t="s">
        <v>32</v>
      </c>
      <c r="N3821" s="120" t="s">
        <v>368</v>
      </c>
      <c r="O3821" s="120">
        <v>24</v>
      </c>
      <c r="P3821" s="120" t="s">
        <v>28</v>
      </c>
    </row>
    <row r="3822" spans="1:16" x14ac:dyDescent="0.2">
      <c r="A3822" s="120" t="s">
        <v>3295</v>
      </c>
      <c r="B3822" s="120" t="s">
        <v>4088</v>
      </c>
      <c r="C3822" s="711" t="s">
        <v>4114</v>
      </c>
      <c r="D3822" s="711">
        <v>100</v>
      </c>
      <c r="E3822" s="120" t="s">
        <v>26</v>
      </c>
      <c r="F3822" s="120">
        <v>50</v>
      </c>
      <c r="G3822" s="120" t="s">
        <v>27</v>
      </c>
      <c r="H3822" s="87" t="s">
        <v>28</v>
      </c>
      <c r="I3822" s="120" t="s">
        <v>41</v>
      </c>
      <c r="J3822" s="120" t="s">
        <v>76</v>
      </c>
      <c r="K3822" s="120"/>
      <c r="L3822" s="120"/>
      <c r="M3822" s="120" t="s">
        <v>69</v>
      </c>
      <c r="N3822" s="120" t="s">
        <v>368</v>
      </c>
      <c r="O3822" s="120">
        <v>24</v>
      </c>
      <c r="P3822" s="120" t="s">
        <v>28</v>
      </c>
    </row>
    <row r="3823" spans="1:16" x14ac:dyDescent="0.2">
      <c r="A3823" s="120" t="s">
        <v>3295</v>
      </c>
      <c r="B3823" s="120" t="s">
        <v>4088</v>
      </c>
      <c r="C3823" s="711" t="s">
        <v>4115</v>
      </c>
      <c r="D3823" s="713">
        <v>150</v>
      </c>
      <c r="E3823" s="120" t="s">
        <v>26</v>
      </c>
      <c r="F3823" s="120">
        <v>60</v>
      </c>
      <c r="G3823" s="120" t="s">
        <v>27</v>
      </c>
      <c r="H3823" s="87" t="s">
        <v>28</v>
      </c>
      <c r="I3823" s="120" t="s">
        <v>41</v>
      </c>
      <c r="J3823" s="120" t="s">
        <v>76</v>
      </c>
      <c r="K3823" s="120"/>
      <c r="L3823" s="120"/>
      <c r="M3823" s="120" t="s">
        <v>69</v>
      </c>
      <c r="N3823" s="120" t="s">
        <v>368</v>
      </c>
      <c r="O3823" s="120">
        <v>24</v>
      </c>
      <c r="P3823" s="120" t="s">
        <v>28</v>
      </c>
    </row>
    <row r="3824" spans="1:16" x14ac:dyDescent="0.2">
      <c r="A3824" s="120" t="s">
        <v>3295</v>
      </c>
      <c r="B3824" s="120" t="s">
        <v>4088</v>
      </c>
      <c r="C3824" s="711" t="s">
        <v>4116</v>
      </c>
      <c r="D3824" s="713">
        <v>100</v>
      </c>
      <c r="E3824" s="120" t="s">
        <v>26</v>
      </c>
      <c r="F3824" s="120">
        <v>50</v>
      </c>
      <c r="G3824" s="120" t="s">
        <v>27</v>
      </c>
      <c r="H3824" s="87" t="s">
        <v>28</v>
      </c>
      <c r="I3824" s="120" t="s">
        <v>41</v>
      </c>
      <c r="J3824" s="120" t="s">
        <v>76</v>
      </c>
      <c r="K3824" s="120"/>
      <c r="L3824" s="120"/>
      <c r="M3824" s="120" t="s">
        <v>69</v>
      </c>
      <c r="N3824" s="120" t="s">
        <v>368</v>
      </c>
      <c r="O3824" s="120">
        <v>24</v>
      </c>
      <c r="P3824" s="120" t="s">
        <v>28</v>
      </c>
    </row>
    <row r="3825" spans="1:16" x14ac:dyDescent="0.2">
      <c r="A3825" s="120" t="s">
        <v>3295</v>
      </c>
      <c r="B3825" s="120" t="s">
        <v>4088</v>
      </c>
      <c r="C3825" s="711" t="s">
        <v>4117</v>
      </c>
      <c r="D3825" s="713">
        <v>100</v>
      </c>
      <c r="E3825" s="120" t="s">
        <v>26</v>
      </c>
      <c r="F3825" s="120">
        <v>50</v>
      </c>
      <c r="G3825" s="120" t="s">
        <v>27</v>
      </c>
      <c r="H3825" s="87" t="s">
        <v>28</v>
      </c>
      <c r="I3825" s="120" t="s">
        <v>41</v>
      </c>
      <c r="J3825" s="120" t="s">
        <v>76</v>
      </c>
      <c r="K3825" s="120"/>
      <c r="L3825" s="120"/>
      <c r="M3825" s="120" t="s">
        <v>32</v>
      </c>
      <c r="N3825" s="120" t="s">
        <v>368</v>
      </c>
      <c r="O3825" s="120">
        <v>24</v>
      </c>
      <c r="P3825" s="120" t="s">
        <v>28</v>
      </c>
    </row>
    <row r="3826" spans="1:16" x14ac:dyDescent="0.2">
      <c r="A3826" s="120" t="s">
        <v>3295</v>
      </c>
      <c r="B3826" s="120" t="s">
        <v>4088</v>
      </c>
      <c r="C3826" s="711" t="s">
        <v>4118</v>
      </c>
      <c r="D3826" s="713">
        <v>400</v>
      </c>
      <c r="E3826" s="120" t="s">
        <v>26</v>
      </c>
      <c r="F3826" s="120">
        <v>170</v>
      </c>
      <c r="G3826" s="120" t="s">
        <v>27</v>
      </c>
      <c r="H3826" s="87" t="s">
        <v>28</v>
      </c>
      <c r="I3826" s="120" t="s">
        <v>41</v>
      </c>
      <c r="J3826" s="120" t="s">
        <v>76</v>
      </c>
      <c r="K3826" s="120"/>
      <c r="L3826" s="120"/>
      <c r="M3826" s="120" t="s">
        <v>32</v>
      </c>
      <c r="N3826" s="120" t="s">
        <v>368</v>
      </c>
      <c r="O3826" s="120">
        <v>24</v>
      </c>
      <c r="P3826" s="120" t="s">
        <v>28</v>
      </c>
    </row>
    <row r="3827" spans="1:16" x14ac:dyDescent="0.2">
      <c r="A3827" s="120" t="s">
        <v>3295</v>
      </c>
      <c r="B3827" s="120" t="s">
        <v>4088</v>
      </c>
      <c r="C3827" s="711" t="s">
        <v>4119</v>
      </c>
      <c r="D3827" s="713">
        <v>250</v>
      </c>
      <c r="E3827" s="120" t="s">
        <v>26</v>
      </c>
      <c r="F3827" s="120">
        <v>100</v>
      </c>
      <c r="G3827" s="120" t="s">
        <v>27</v>
      </c>
      <c r="H3827" s="87" t="s">
        <v>28</v>
      </c>
      <c r="I3827" s="120" t="s">
        <v>41</v>
      </c>
      <c r="J3827" s="120" t="s">
        <v>28</v>
      </c>
      <c r="K3827" s="120" t="s">
        <v>2789</v>
      </c>
      <c r="L3827" s="120"/>
      <c r="M3827" s="120" t="s">
        <v>32</v>
      </c>
      <c r="N3827" s="120" t="s">
        <v>368</v>
      </c>
      <c r="O3827" s="120">
        <v>24</v>
      </c>
      <c r="P3827" s="120" t="s">
        <v>28</v>
      </c>
    </row>
    <row r="3828" spans="1:16" x14ac:dyDescent="0.2">
      <c r="A3828" s="120" t="s">
        <v>3295</v>
      </c>
      <c r="B3828" s="120" t="s">
        <v>4088</v>
      </c>
      <c r="C3828" s="711" t="s">
        <v>4120</v>
      </c>
      <c r="D3828" s="113">
        <v>45</v>
      </c>
      <c r="E3828" s="120" t="s">
        <v>26</v>
      </c>
      <c r="F3828" s="120">
        <v>20</v>
      </c>
      <c r="G3828" s="120" t="s">
        <v>27</v>
      </c>
      <c r="H3828" s="87" t="s">
        <v>28</v>
      </c>
      <c r="I3828" s="120" t="s">
        <v>41</v>
      </c>
      <c r="J3828" s="120" t="s">
        <v>76</v>
      </c>
      <c r="K3828" s="120"/>
      <c r="L3828" s="120"/>
      <c r="M3828" s="120" t="s">
        <v>32</v>
      </c>
      <c r="N3828" s="120" t="s">
        <v>368</v>
      </c>
      <c r="O3828" s="120">
        <v>24</v>
      </c>
      <c r="P3828" s="120" t="s">
        <v>28</v>
      </c>
    </row>
    <row r="3829" spans="1:16" x14ac:dyDescent="0.2">
      <c r="A3829" s="120" t="s">
        <v>3295</v>
      </c>
      <c r="B3829" s="120" t="s">
        <v>4088</v>
      </c>
      <c r="C3829" s="711" t="s">
        <v>4121</v>
      </c>
      <c r="D3829" s="113">
        <v>150</v>
      </c>
      <c r="E3829" s="120" t="s">
        <v>26</v>
      </c>
      <c r="F3829" s="120">
        <v>60</v>
      </c>
      <c r="G3829" s="91" t="s">
        <v>264</v>
      </c>
      <c r="H3829" s="87" t="s">
        <v>28</v>
      </c>
      <c r="I3829" s="120" t="s">
        <v>41</v>
      </c>
      <c r="J3829" s="120" t="s">
        <v>76</v>
      </c>
      <c r="K3829" s="120"/>
      <c r="L3829" s="120"/>
      <c r="M3829" s="120" t="s">
        <v>69</v>
      </c>
      <c r="N3829" s="120" t="s">
        <v>70</v>
      </c>
      <c r="O3829" s="120">
        <v>24</v>
      </c>
      <c r="P3829" s="120" t="s">
        <v>28</v>
      </c>
    </row>
    <row r="3830" spans="1:16" x14ac:dyDescent="0.2">
      <c r="A3830" s="120" t="s">
        <v>3295</v>
      </c>
      <c r="B3830" s="120" t="s">
        <v>4088</v>
      </c>
      <c r="C3830" s="711" t="s">
        <v>4120</v>
      </c>
      <c r="D3830" s="113">
        <v>200</v>
      </c>
      <c r="E3830" s="120" t="s">
        <v>26</v>
      </c>
      <c r="F3830" s="120">
        <v>80</v>
      </c>
      <c r="G3830" s="120" t="s">
        <v>27</v>
      </c>
      <c r="H3830" s="87" t="s">
        <v>28</v>
      </c>
      <c r="I3830" s="120" t="s">
        <v>41</v>
      </c>
      <c r="J3830" s="120" t="s">
        <v>76</v>
      </c>
      <c r="K3830" s="120"/>
      <c r="L3830" s="120"/>
      <c r="M3830" s="120" t="s">
        <v>32</v>
      </c>
      <c r="N3830" s="120" t="s">
        <v>368</v>
      </c>
      <c r="O3830" s="120">
        <v>24</v>
      </c>
      <c r="P3830" s="120" t="s">
        <v>28</v>
      </c>
    </row>
    <row r="3831" spans="1:16" x14ac:dyDescent="0.2">
      <c r="A3831" s="120" t="s">
        <v>3295</v>
      </c>
      <c r="B3831" s="120" t="s">
        <v>4088</v>
      </c>
      <c r="C3831" s="711" t="s">
        <v>4122</v>
      </c>
      <c r="D3831" s="714">
        <v>250</v>
      </c>
      <c r="E3831" s="120" t="s">
        <v>26</v>
      </c>
      <c r="F3831" s="120">
        <v>100</v>
      </c>
      <c r="G3831" s="91" t="s">
        <v>264</v>
      </c>
      <c r="H3831" s="87" t="s">
        <v>28</v>
      </c>
      <c r="I3831" s="120" t="s">
        <v>41</v>
      </c>
      <c r="J3831" s="120" t="s">
        <v>76</v>
      </c>
      <c r="K3831" s="120"/>
      <c r="L3831" s="120"/>
      <c r="M3831" s="120" t="s">
        <v>69</v>
      </c>
      <c r="N3831" s="120" t="s">
        <v>70</v>
      </c>
      <c r="O3831" s="120">
        <v>24</v>
      </c>
      <c r="P3831" s="120" t="s">
        <v>28</v>
      </c>
    </row>
    <row r="3832" spans="1:16" x14ac:dyDescent="0.2">
      <c r="A3832" s="120" t="s">
        <v>3295</v>
      </c>
      <c r="B3832" s="120" t="s">
        <v>4088</v>
      </c>
      <c r="C3832" s="713" t="s">
        <v>4123</v>
      </c>
      <c r="D3832" s="714">
        <v>250</v>
      </c>
      <c r="E3832" s="120" t="s">
        <v>26</v>
      </c>
      <c r="F3832" s="120">
        <v>100</v>
      </c>
      <c r="G3832" s="91" t="s">
        <v>264</v>
      </c>
      <c r="H3832" s="87" t="s">
        <v>28</v>
      </c>
      <c r="I3832" s="120" t="s">
        <v>41</v>
      </c>
      <c r="J3832" s="120" t="s">
        <v>76</v>
      </c>
      <c r="K3832" s="120"/>
      <c r="L3832" s="120"/>
      <c r="M3832" s="120" t="s">
        <v>69</v>
      </c>
      <c r="N3832" s="120" t="s">
        <v>70</v>
      </c>
      <c r="O3832" s="120">
        <v>24</v>
      </c>
      <c r="P3832" s="120" t="s">
        <v>28</v>
      </c>
    </row>
    <row r="3833" spans="1:16" x14ac:dyDescent="0.2">
      <c r="A3833" s="120" t="s">
        <v>3295</v>
      </c>
      <c r="B3833" s="120" t="s">
        <v>4088</v>
      </c>
      <c r="C3833" s="715" t="s">
        <v>4124</v>
      </c>
      <c r="D3833" s="689"/>
      <c r="E3833" s="120" t="s">
        <v>26</v>
      </c>
      <c r="F3833" s="120">
        <v>40</v>
      </c>
      <c r="G3833" s="91" t="s">
        <v>84</v>
      </c>
      <c r="H3833" s="87" t="s">
        <v>28</v>
      </c>
      <c r="I3833" s="120" t="s">
        <v>41</v>
      </c>
      <c r="J3833" s="120" t="s">
        <v>76</v>
      </c>
      <c r="K3833" s="120"/>
      <c r="L3833" s="120"/>
      <c r="M3833" s="120" t="s">
        <v>69</v>
      </c>
      <c r="N3833" s="120" t="s">
        <v>368</v>
      </c>
      <c r="O3833" s="120">
        <v>24</v>
      </c>
      <c r="P3833" s="120" t="s">
        <v>28</v>
      </c>
    </row>
    <row r="3834" spans="1:16" x14ac:dyDescent="0.2">
      <c r="A3834" s="120" t="s">
        <v>3295</v>
      </c>
      <c r="B3834" s="120" t="s">
        <v>4088</v>
      </c>
      <c r="C3834" s="715" t="s">
        <v>4125</v>
      </c>
      <c r="D3834" s="689"/>
      <c r="E3834" s="120" t="s">
        <v>26</v>
      </c>
      <c r="F3834" s="120">
        <v>40</v>
      </c>
      <c r="G3834" s="91" t="s">
        <v>84</v>
      </c>
      <c r="H3834" s="87" t="s">
        <v>28</v>
      </c>
      <c r="I3834" s="120" t="s">
        <v>41</v>
      </c>
      <c r="J3834" s="120" t="s">
        <v>76</v>
      </c>
      <c r="K3834" s="120"/>
      <c r="L3834" s="120"/>
      <c r="M3834" s="120" t="s">
        <v>69</v>
      </c>
      <c r="N3834" s="120" t="s">
        <v>368</v>
      </c>
      <c r="O3834" s="120">
        <v>24</v>
      </c>
      <c r="P3834" s="120" t="s">
        <v>28</v>
      </c>
    </row>
    <row r="3835" spans="1:16" x14ac:dyDescent="0.2">
      <c r="A3835" s="120" t="s">
        <v>3295</v>
      </c>
      <c r="B3835" s="120" t="s">
        <v>4088</v>
      </c>
      <c r="C3835" s="715" t="s">
        <v>4126</v>
      </c>
      <c r="D3835" s="462"/>
      <c r="E3835" s="120" t="s">
        <v>26</v>
      </c>
      <c r="F3835" s="120">
        <v>40</v>
      </c>
      <c r="G3835" s="91" t="s">
        <v>84</v>
      </c>
      <c r="H3835" s="87" t="s">
        <v>28</v>
      </c>
      <c r="I3835" s="120" t="s">
        <v>41</v>
      </c>
      <c r="J3835" s="120" t="s">
        <v>76</v>
      </c>
      <c r="K3835" s="120"/>
      <c r="L3835" s="120"/>
      <c r="M3835" s="120" t="s">
        <v>69</v>
      </c>
      <c r="N3835" s="120" t="s">
        <v>368</v>
      </c>
      <c r="O3835" s="120">
        <v>24</v>
      </c>
      <c r="P3835" s="120" t="s">
        <v>28</v>
      </c>
    </row>
    <row r="3836" spans="1:16" x14ac:dyDescent="0.2">
      <c r="A3836" s="120" t="s">
        <v>3295</v>
      </c>
      <c r="B3836" s="120" t="s">
        <v>4088</v>
      </c>
      <c r="C3836" s="715" t="s">
        <v>4127</v>
      </c>
      <c r="D3836" s="462"/>
      <c r="E3836" s="120" t="s">
        <v>26</v>
      </c>
      <c r="F3836" s="120">
        <v>40</v>
      </c>
      <c r="G3836" s="91" t="s">
        <v>84</v>
      </c>
      <c r="H3836" s="87" t="s">
        <v>28</v>
      </c>
      <c r="I3836" s="120" t="s">
        <v>41</v>
      </c>
      <c r="J3836" s="120" t="s">
        <v>76</v>
      </c>
      <c r="K3836" s="120"/>
      <c r="L3836" s="120"/>
      <c r="M3836" s="120" t="s">
        <v>69</v>
      </c>
      <c r="N3836" s="120" t="s">
        <v>368</v>
      </c>
      <c r="O3836" s="120">
        <v>24</v>
      </c>
      <c r="P3836" s="120" t="s">
        <v>28</v>
      </c>
    </row>
    <row r="3837" spans="1:16" x14ac:dyDescent="0.2">
      <c r="A3837" s="120" t="s">
        <v>3295</v>
      </c>
      <c r="B3837" s="120" t="s">
        <v>4088</v>
      </c>
      <c r="C3837" s="715" t="s">
        <v>4128</v>
      </c>
      <c r="D3837" s="462"/>
      <c r="E3837" s="120" t="s">
        <v>26</v>
      </c>
      <c r="F3837" s="120">
        <v>40</v>
      </c>
      <c r="G3837" s="91" t="s">
        <v>84</v>
      </c>
      <c r="H3837" s="87" t="s">
        <v>28</v>
      </c>
      <c r="I3837" s="120" t="s">
        <v>41</v>
      </c>
      <c r="J3837" s="120" t="s">
        <v>76</v>
      </c>
      <c r="K3837" s="120"/>
      <c r="L3837" s="120"/>
      <c r="M3837" s="120" t="s">
        <v>69</v>
      </c>
      <c r="N3837" s="120" t="s">
        <v>368</v>
      </c>
      <c r="O3837" s="120">
        <v>24</v>
      </c>
      <c r="P3837" s="120" t="s">
        <v>28</v>
      </c>
    </row>
    <row r="3838" spans="1:16" x14ac:dyDescent="0.2">
      <c r="A3838" s="120" t="s">
        <v>3295</v>
      </c>
      <c r="B3838" s="120" t="s">
        <v>4088</v>
      </c>
      <c r="C3838" s="715" t="s">
        <v>4129</v>
      </c>
      <c r="D3838" s="462"/>
      <c r="E3838" s="120" t="s">
        <v>26</v>
      </c>
      <c r="F3838" s="120">
        <v>40</v>
      </c>
      <c r="G3838" s="91" t="s">
        <v>84</v>
      </c>
      <c r="H3838" s="87" t="s">
        <v>28</v>
      </c>
      <c r="I3838" s="120" t="s">
        <v>41</v>
      </c>
      <c r="J3838" s="120" t="s">
        <v>76</v>
      </c>
      <c r="K3838" s="120"/>
      <c r="L3838" s="120"/>
      <c r="M3838" s="120" t="s">
        <v>69</v>
      </c>
      <c r="N3838" s="120" t="s">
        <v>368</v>
      </c>
      <c r="O3838" s="120">
        <v>24</v>
      </c>
      <c r="P3838" s="120" t="s">
        <v>28</v>
      </c>
    </row>
    <row r="3839" spans="1:16" x14ac:dyDescent="0.2">
      <c r="A3839" s="120" t="s">
        <v>3295</v>
      </c>
      <c r="B3839" s="120" t="s">
        <v>4088</v>
      </c>
      <c r="C3839" s="715" t="s">
        <v>4130</v>
      </c>
      <c r="D3839" s="462"/>
      <c r="E3839" s="120" t="s">
        <v>26</v>
      </c>
      <c r="F3839" s="120">
        <v>40</v>
      </c>
      <c r="G3839" s="91" t="s">
        <v>84</v>
      </c>
      <c r="H3839" s="87" t="s">
        <v>28</v>
      </c>
      <c r="I3839" s="120" t="s">
        <v>41</v>
      </c>
      <c r="J3839" s="120" t="s">
        <v>76</v>
      </c>
      <c r="K3839" s="120"/>
      <c r="L3839" s="120"/>
      <c r="M3839" s="120" t="s">
        <v>69</v>
      </c>
      <c r="N3839" s="120" t="s">
        <v>368</v>
      </c>
      <c r="O3839" s="120">
        <v>24</v>
      </c>
      <c r="P3839" s="120" t="s">
        <v>28</v>
      </c>
    </row>
    <row r="3840" spans="1:16" x14ac:dyDescent="0.2">
      <c r="A3840" s="120" t="s">
        <v>3295</v>
      </c>
      <c r="B3840" s="120" t="s">
        <v>4088</v>
      </c>
      <c r="C3840" s="715" t="s">
        <v>4131</v>
      </c>
      <c r="D3840" s="462"/>
      <c r="E3840" s="120" t="s">
        <v>26</v>
      </c>
      <c r="F3840" s="120">
        <v>40</v>
      </c>
      <c r="G3840" s="91" t="s">
        <v>84</v>
      </c>
      <c r="H3840" s="87" t="s">
        <v>28</v>
      </c>
      <c r="I3840" s="120" t="s">
        <v>41</v>
      </c>
      <c r="J3840" s="120" t="s">
        <v>76</v>
      </c>
      <c r="K3840" s="120"/>
      <c r="L3840" s="120"/>
      <c r="M3840" s="120" t="s">
        <v>69</v>
      </c>
      <c r="N3840" s="120" t="s">
        <v>368</v>
      </c>
      <c r="O3840" s="120">
        <v>24</v>
      </c>
      <c r="P3840" s="120" t="s">
        <v>28</v>
      </c>
    </row>
    <row r="3841" spans="1:16" x14ac:dyDescent="0.2">
      <c r="A3841" s="120" t="s">
        <v>3295</v>
      </c>
      <c r="B3841" s="120" t="s">
        <v>4088</v>
      </c>
      <c r="C3841" s="716" t="s">
        <v>4132</v>
      </c>
      <c r="D3841" s="462"/>
      <c r="E3841" s="120" t="s">
        <v>26</v>
      </c>
      <c r="F3841" s="120">
        <v>40</v>
      </c>
      <c r="G3841" s="91" t="s">
        <v>84</v>
      </c>
      <c r="H3841" s="87" t="s">
        <v>28</v>
      </c>
      <c r="I3841" s="120" t="s">
        <v>41</v>
      </c>
      <c r="J3841" s="120" t="s">
        <v>76</v>
      </c>
      <c r="K3841" s="120"/>
      <c r="L3841" s="120"/>
      <c r="M3841" s="120" t="s">
        <v>69</v>
      </c>
      <c r="N3841" s="120" t="s">
        <v>368</v>
      </c>
      <c r="O3841" s="120">
        <v>24</v>
      </c>
      <c r="P3841" s="120" t="s">
        <v>28</v>
      </c>
    </row>
    <row r="3842" spans="1:16" x14ac:dyDescent="0.2">
      <c r="A3842" s="120" t="s">
        <v>3295</v>
      </c>
      <c r="B3842" s="120" t="s">
        <v>4088</v>
      </c>
      <c r="C3842" s="716" t="s">
        <v>4133</v>
      </c>
      <c r="D3842" s="462"/>
      <c r="E3842" s="120" t="s">
        <v>26</v>
      </c>
      <c r="F3842" s="120">
        <v>40</v>
      </c>
      <c r="G3842" s="91" t="s">
        <v>84</v>
      </c>
      <c r="H3842" s="87" t="s">
        <v>28</v>
      </c>
      <c r="I3842" s="120" t="s">
        <v>41</v>
      </c>
      <c r="J3842" s="120" t="s">
        <v>76</v>
      </c>
      <c r="K3842" s="120"/>
      <c r="L3842" s="120"/>
      <c r="M3842" s="120" t="s">
        <v>69</v>
      </c>
      <c r="N3842" s="120" t="s">
        <v>368</v>
      </c>
      <c r="O3842" s="120">
        <v>24</v>
      </c>
      <c r="P3842" s="120" t="s">
        <v>28</v>
      </c>
    </row>
    <row r="3843" spans="1:16" x14ac:dyDescent="0.2">
      <c r="A3843" s="120" t="s">
        <v>3295</v>
      </c>
      <c r="B3843" s="120" t="s">
        <v>4088</v>
      </c>
      <c r="C3843" s="716" t="s">
        <v>4134</v>
      </c>
      <c r="D3843" s="462"/>
      <c r="E3843" s="120" t="s">
        <v>26</v>
      </c>
      <c r="F3843" s="120">
        <v>40</v>
      </c>
      <c r="G3843" s="91" t="s">
        <v>84</v>
      </c>
      <c r="H3843" s="87" t="s">
        <v>28</v>
      </c>
      <c r="I3843" s="120" t="s">
        <v>41</v>
      </c>
      <c r="J3843" s="120" t="s">
        <v>76</v>
      </c>
      <c r="K3843" s="120"/>
      <c r="L3843" s="120"/>
      <c r="M3843" s="120" t="s">
        <v>69</v>
      </c>
      <c r="N3843" s="120" t="s">
        <v>368</v>
      </c>
      <c r="O3843" s="120">
        <v>24</v>
      </c>
      <c r="P3843" s="120" t="s">
        <v>28</v>
      </c>
    </row>
    <row r="3844" spans="1:16" x14ac:dyDescent="0.2">
      <c r="A3844" s="120" t="s">
        <v>3295</v>
      </c>
      <c r="B3844" s="120" t="s">
        <v>4088</v>
      </c>
      <c r="C3844" s="716" t="s">
        <v>4135</v>
      </c>
      <c r="D3844" s="462"/>
      <c r="E3844" s="120" t="s">
        <v>26</v>
      </c>
      <c r="F3844" s="120">
        <v>40</v>
      </c>
      <c r="G3844" s="91" t="s">
        <v>84</v>
      </c>
      <c r="H3844" s="87" t="s">
        <v>28</v>
      </c>
      <c r="I3844" s="120" t="s">
        <v>41</v>
      </c>
      <c r="J3844" s="120" t="s">
        <v>76</v>
      </c>
      <c r="K3844" s="120"/>
      <c r="L3844" s="120"/>
      <c r="M3844" s="120" t="s">
        <v>69</v>
      </c>
      <c r="N3844" s="120" t="s">
        <v>368</v>
      </c>
      <c r="O3844" s="120">
        <v>24</v>
      </c>
      <c r="P3844" s="120" t="s">
        <v>28</v>
      </c>
    </row>
    <row r="3845" spans="1:16" x14ac:dyDescent="0.2">
      <c r="A3845" s="120" t="s">
        <v>3295</v>
      </c>
      <c r="B3845" s="120" t="s">
        <v>4088</v>
      </c>
      <c r="C3845" s="716" t="s">
        <v>4136</v>
      </c>
      <c r="D3845" s="462"/>
      <c r="E3845" s="120" t="s">
        <v>26</v>
      </c>
      <c r="F3845" s="120">
        <v>40</v>
      </c>
      <c r="G3845" s="91" t="s">
        <v>84</v>
      </c>
      <c r="H3845" s="87" t="s">
        <v>28</v>
      </c>
      <c r="I3845" s="120" t="s">
        <v>41</v>
      </c>
      <c r="J3845" s="120" t="s">
        <v>76</v>
      </c>
      <c r="K3845" s="120"/>
      <c r="L3845" s="120"/>
      <c r="M3845" s="120" t="s">
        <v>69</v>
      </c>
      <c r="N3845" s="120" t="s">
        <v>368</v>
      </c>
      <c r="O3845" s="120">
        <v>24</v>
      </c>
      <c r="P3845" s="120" t="s">
        <v>28</v>
      </c>
    </row>
    <row r="3846" spans="1:16" x14ac:dyDescent="0.2">
      <c r="A3846" s="120" t="s">
        <v>3295</v>
      </c>
      <c r="B3846" s="120" t="s">
        <v>4088</v>
      </c>
      <c r="C3846" s="716" t="s">
        <v>4137</v>
      </c>
      <c r="D3846" s="462"/>
      <c r="E3846" s="120" t="s">
        <v>26</v>
      </c>
      <c r="F3846" s="120">
        <v>40</v>
      </c>
      <c r="G3846" s="91" t="s">
        <v>84</v>
      </c>
      <c r="H3846" s="87" t="s">
        <v>28</v>
      </c>
      <c r="I3846" s="120" t="s">
        <v>41</v>
      </c>
      <c r="J3846" s="120" t="s">
        <v>76</v>
      </c>
      <c r="K3846" s="120"/>
      <c r="L3846" s="120"/>
      <c r="M3846" s="120" t="s">
        <v>69</v>
      </c>
      <c r="N3846" s="120" t="s">
        <v>368</v>
      </c>
      <c r="O3846" s="120">
        <v>24</v>
      </c>
      <c r="P3846" s="120" t="s">
        <v>28</v>
      </c>
    </row>
    <row r="3847" spans="1:16" x14ac:dyDescent="0.2">
      <c r="A3847" s="120" t="s">
        <v>3295</v>
      </c>
      <c r="B3847" s="120" t="s">
        <v>4088</v>
      </c>
      <c r="C3847" s="716" t="s">
        <v>4138</v>
      </c>
      <c r="D3847" s="462"/>
      <c r="E3847" s="120" t="s">
        <v>26</v>
      </c>
      <c r="F3847" s="120">
        <v>40</v>
      </c>
      <c r="G3847" s="91" t="s">
        <v>84</v>
      </c>
      <c r="H3847" s="87" t="s">
        <v>28</v>
      </c>
      <c r="I3847" s="120" t="s">
        <v>41</v>
      </c>
      <c r="J3847" s="120" t="s">
        <v>76</v>
      </c>
      <c r="K3847" s="120"/>
      <c r="L3847" s="120"/>
      <c r="M3847" s="120" t="s">
        <v>69</v>
      </c>
      <c r="N3847" s="120" t="s">
        <v>368</v>
      </c>
      <c r="O3847" s="120">
        <v>24</v>
      </c>
      <c r="P3847" s="120" t="s">
        <v>28</v>
      </c>
    </row>
    <row r="3848" spans="1:16" x14ac:dyDescent="0.2">
      <c r="A3848" s="120" t="s">
        <v>3295</v>
      </c>
      <c r="B3848" s="120" t="s">
        <v>4088</v>
      </c>
      <c r="C3848" s="716" t="s">
        <v>4139</v>
      </c>
      <c r="D3848" s="462"/>
      <c r="E3848" s="120" t="s">
        <v>26</v>
      </c>
      <c r="F3848" s="120">
        <v>40</v>
      </c>
      <c r="G3848" s="91" t="s">
        <v>84</v>
      </c>
      <c r="H3848" s="87" t="s">
        <v>28</v>
      </c>
      <c r="I3848" s="120" t="s">
        <v>41</v>
      </c>
      <c r="J3848" s="120" t="s">
        <v>76</v>
      </c>
      <c r="K3848" s="120"/>
      <c r="L3848" s="120"/>
      <c r="M3848" s="120" t="s">
        <v>69</v>
      </c>
      <c r="N3848" s="120" t="s">
        <v>368</v>
      </c>
      <c r="O3848" s="120">
        <v>24</v>
      </c>
      <c r="P3848" s="120" t="s">
        <v>28</v>
      </c>
    </row>
    <row r="3849" spans="1:16" x14ac:dyDescent="0.2">
      <c r="A3849" s="120" t="s">
        <v>3295</v>
      </c>
      <c r="B3849" s="120" t="s">
        <v>4088</v>
      </c>
      <c r="C3849" s="716" t="s">
        <v>4140</v>
      </c>
      <c r="D3849" s="462"/>
      <c r="E3849" s="120" t="s">
        <v>26</v>
      </c>
      <c r="F3849" s="120">
        <v>40</v>
      </c>
      <c r="G3849" s="91" t="s">
        <v>84</v>
      </c>
      <c r="H3849" s="87" t="s">
        <v>28</v>
      </c>
      <c r="I3849" s="120" t="s">
        <v>41</v>
      </c>
      <c r="J3849" s="120" t="s">
        <v>76</v>
      </c>
      <c r="K3849" s="120"/>
      <c r="L3849" s="120"/>
      <c r="M3849" s="120" t="s">
        <v>69</v>
      </c>
      <c r="N3849" s="120" t="s">
        <v>368</v>
      </c>
      <c r="O3849" s="120">
        <v>24</v>
      </c>
      <c r="P3849" s="120" t="s">
        <v>28</v>
      </c>
    </row>
    <row r="3850" spans="1:16" x14ac:dyDescent="0.2">
      <c r="A3850" s="120" t="s">
        <v>3295</v>
      </c>
      <c r="B3850" s="120" t="s">
        <v>4088</v>
      </c>
      <c r="C3850" s="716" t="s">
        <v>4141</v>
      </c>
      <c r="D3850" s="462"/>
      <c r="E3850" s="120" t="s">
        <v>26</v>
      </c>
      <c r="F3850" s="120">
        <v>40</v>
      </c>
      <c r="G3850" s="91" t="s">
        <v>84</v>
      </c>
      <c r="H3850" s="87" t="s">
        <v>28</v>
      </c>
      <c r="I3850" s="120" t="s">
        <v>41</v>
      </c>
      <c r="J3850" s="120" t="s">
        <v>76</v>
      </c>
      <c r="K3850" s="120"/>
      <c r="L3850" s="120"/>
      <c r="M3850" s="120" t="s">
        <v>69</v>
      </c>
      <c r="N3850" s="120" t="s">
        <v>368</v>
      </c>
      <c r="O3850" s="120">
        <v>24</v>
      </c>
      <c r="P3850" s="120" t="s">
        <v>28</v>
      </c>
    </row>
    <row r="3851" spans="1:16" x14ac:dyDescent="0.2">
      <c r="A3851" s="120" t="s">
        <v>3295</v>
      </c>
      <c r="B3851" s="120" t="s">
        <v>4088</v>
      </c>
      <c r="C3851" s="717" t="s">
        <v>4142</v>
      </c>
      <c r="D3851" s="462"/>
      <c r="E3851" s="120" t="s">
        <v>26</v>
      </c>
      <c r="F3851" s="120">
        <v>40</v>
      </c>
      <c r="G3851" s="91" t="s">
        <v>84</v>
      </c>
      <c r="H3851" s="87" t="s">
        <v>28</v>
      </c>
      <c r="I3851" s="120" t="s">
        <v>41</v>
      </c>
      <c r="J3851" s="120" t="s">
        <v>76</v>
      </c>
      <c r="K3851" s="120"/>
      <c r="L3851" s="120"/>
      <c r="M3851" s="120" t="s">
        <v>69</v>
      </c>
      <c r="N3851" s="120" t="s">
        <v>368</v>
      </c>
      <c r="O3851" s="120">
        <v>24</v>
      </c>
      <c r="P3851" s="120" t="s">
        <v>28</v>
      </c>
    </row>
    <row r="3852" spans="1:16" x14ac:dyDescent="0.2">
      <c r="A3852" s="120" t="s">
        <v>3295</v>
      </c>
      <c r="B3852" s="120" t="s">
        <v>4088</v>
      </c>
      <c r="C3852" s="716" t="s">
        <v>4143</v>
      </c>
      <c r="D3852" s="462"/>
      <c r="E3852" s="120" t="s">
        <v>26</v>
      </c>
      <c r="F3852" s="120">
        <v>40</v>
      </c>
      <c r="G3852" s="91" t="s">
        <v>84</v>
      </c>
      <c r="H3852" s="87" t="s">
        <v>28</v>
      </c>
      <c r="I3852" s="120" t="s">
        <v>41</v>
      </c>
      <c r="J3852" s="120" t="s">
        <v>76</v>
      </c>
      <c r="K3852" s="120"/>
      <c r="L3852" s="120"/>
      <c r="M3852" s="120" t="s">
        <v>69</v>
      </c>
      <c r="N3852" s="120" t="s">
        <v>368</v>
      </c>
      <c r="O3852" s="120">
        <v>24</v>
      </c>
      <c r="P3852" s="120" t="s">
        <v>28</v>
      </c>
    </row>
    <row r="3853" spans="1:16" x14ac:dyDescent="0.2">
      <c r="A3853" s="120" t="s">
        <v>3295</v>
      </c>
      <c r="B3853" s="120" t="s">
        <v>4088</v>
      </c>
      <c r="C3853" s="716" t="s">
        <v>4144</v>
      </c>
      <c r="D3853" s="462"/>
      <c r="E3853" s="120" t="s">
        <v>26</v>
      </c>
      <c r="F3853" s="120">
        <v>40</v>
      </c>
      <c r="G3853" s="91" t="s">
        <v>84</v>
      </c>
      <c r="H3853" s="87" t="s">
        <v>28</v>
      </c>
      <c r="I3853" s="120" t="s">
        <v>41</v>
      </c>
      <c r="J3853" s="120" t="s">
        <v>76</v>
      </c>
      <c r="K3853" s="120"/>
      <c r="L3853" s="120"/>
      <c r="M3853" s="120" t="s">
        <v>69</v>
      </c>
      <c r="N3853" s="120" t="s">
        <v>368</v>
      </c>
      <c r="O3853" s="120">
        <v>24</v>
      </c>
      <c r="P3853" s="120" t="s">
        <v>28</v>
      </c>
    </row>
    <row r="3854" spans="1:16" x14ac:dyDescent="0.2">
      <c r="A3854" s="120" t="s">
        <v>3295</v>
      </c>
      <c r="B3854" s="120" t="s">
        <v>4088</v>
      </c>
      <c r="C3854" s="716" t="s">
        <v>4145</v>
      </c>
      <c r="D3854" s="462"/>
      <c r="E3854" s="120" t="s">
        <v>26</v>
      </c>
      <c r="F3854" s="120">
        <v>40</v>
      </c>
      <c r="G3854" s="91" t="s">
        <v>84</v>
      </c>
      <c r="H3854" s="87" t="s">
        <v>28</v>
      </c>
      <c r="I3854" s="120" t="s">
        <v>41</v>
      </c>
      <c r="J3854" s="120" t="s">
        <v>76</v>
      </c>
      <c r="K3854" s="120"/>
      <c r="L3854" s="120"/>
      <c r="M3854" s="120" t="s">
        <v>69</v>
      </c>
      <c r="N3854" s="120" t="s">
        <v>368</v>
      </c>
      <c r="O3854" s="120">
        <v>24</v>
      </c>
      <c r="P3854" s="120" t="s">
        <v>28</v>
      </c>
    </row>
    <row r="3855" spans="1:16" x14ac:dyDescent="0.2">
      <c r="A3855" s="120" t="s">
        <v>3295</v>
      </c>
      <c r="B3855" s="120" t="s">
        <v>4088</v>
      </c>
      <c r="C3855" s="716" t="s">
        <v>4146</v>
      </c>
      <c r="D3855" s="462"/>
      <c r="E3855" s="120" t="s">
        <v>26</v>
      </c>
      <c r="F3855" s="120">
        <v>40</v>
      </c>
      <c r="G3855" s="91" t="s">
        <v>84</v>
      </c>
      <c r="H3855" s="87" t="s">
        <v>28</v>
      </c>
      <c r="I3855" s="120" t="s">
        <v>41</v>
      </c>
      <c r="J3855" s="120" t="s">
        <v>76</v>
      </c>
      <c r="K3855" s="120"/>
      <c r="L3855" s="120"/>
      <c r="M3855" s="120" t="s">
        <v>69</v>
      </c>
      <c r="N3855" s="120" t="s">
        <v>368</v>
      </c>
      <c r="O3855" s="120">
        <v>24</v>
      </c>
      <c r="P3855" s="120" t="s">
        <v>28</v>
      </c>
    </row>
    <row r="3856" spans="1:16" x14ac:dyDescent="0.2">
      <c r="A3856" s="120" t="s">
        <v>3295</v>
      </c>
      <c r="B3856" s="120" t="s">
        <v>4088</v>
      </c>
      <c r="C3856" s="716" t="s">
        <v>4147</v>
      </c>
      <c r="D3856" s="462"/>
      <c r="E3856" s="120" t="s">
        <v>26</v>
      </c>
      <c r="F3856" s="120">
        <v>40</v>
      </c>
      <c r="G3856" s="91" t="s">
        <v>84</v>
      </c>
      <c r="H3856" s="87" t="s">
        <v>28</v>
      </c>
      <c r="I3856" s="120" t="s">
        <v>41</v>
      </c>
      <c r="J3856" s="120" t="s">
        <v>76</v>
      </c>
      <c r="K3856" s="120"/>
      <c r="L3856" s="120"/>
      <c r="M3856" s="120" t="s">
        <v>69</v>
      </c>
      <c r="N3856" s="120" t="s">
        <v>368</v>
      </c>
      <c r="O3856" s="120">
        <v>24</v>
      </c>
      <c r="P3856" s="120" t="s">
        <v>28</v>
      </c>
    </row>
    <row r="3857" spans="1:16" x14ac:dyDescent="0.2">
      <c r="A3857" s="120" t="s">
        <v>3295</v>
      </c>
      <c r="B3857" s="120" t="s">
        <v>4088</v>
      </c>
      <c r="C3857" s="715" t="s">
        <v>4148</v>
      </c>
      <c r="D3857" s="462"/>
      <c r="E3857" s="120" t="s">
        <v>26</v>
      </c>
      <c r="F3857" s="120">
        <v>40</v>
      </c>
      <c r="G3857" s="91" t="s">
        <v>84</v>
      </c>
      <c r="H3857" s="87" t="s">
        <v>28</v>
      </c>
      <c r="I3857" s="120" t="s">
        <v>41</v>
      </c>
      <c r="J3857" s="120" t="s">
        <v>76</v>
      </c>
      <c r="K3857" s="120"/>
      <c r="L3857" s="120"/>
      <c r="M3857" s="120" t="s">
        <v>69</v>
      </c>
      <c r="N3857" s="120" t="s">
        <v>368</v>
      </c>
      <c r="O3857" s="120">
        <v>24</v>
      </c>
      <c r="P3857" s="120" t="s">
        <v>28</v>
      </c>
    </row>
    <row r="3858" spans="1:16" x14ac:dyDescent="0.2">
      <c r="A3858" s="120" t="s">
        <v>3295</v>
      </c>
      <c r="B3858" s="120" t="s">
        <v>4088</v>
      </c>
      <c r="C3858" s="715" t="s">
        <v>4149</v>
      </c>
      <c r="D3858" s="462"/>
      <c r="E3858" s="120" t="s">
        <v>26</v>
      </c>
      <c r="F3858" s="120">
        <v>40</v>
      </c>
      <c r="G3858" s="91" t="s">
        <v>84</v>
      </c>
      <c r="H3858" s="87" t="s">
        <v>28</v>
      </c>
      <c r="I3858" s="120" t="s">
        <v>41</v>
      </c>
      <c r="J3858" s="120" t="s">
        <v>76</v>
      </c>
      <c r="K3858" s="120"/>
      <c r="L3858" s="120"/>
      <c r="M3858" s="120" t="s">
        <v>69</v>
      </c>
      <c r="N3858" s="120" t="s">
        <v>368</v>
      </c>
      <c r="O3858" s="120">
        <v>24</v>
      </c>
      <c r="P3858" s="120" t="s">
        <v>28</v>
      </c>
    </row>
    <row r="3859" spans="1:16" x14ac:dyDescent="0.2">
      <c r="A3859" s="120" t="s">
        <v>3295</v>
      </c>
      <c r="B3859" s="120" t="s">
        <v>4088</v>
      </c>
      <c r="C3859" s="715" t="s">
        <v>4150</v>
      </c>
      <c r="D3859" s="462"/>
      <c r="E3859" s="120" t="s">
        <v>26</v>
      </c>
      <c r="F3859" s="120">
        <v>40</v>
      </c>
      <c r="G3859" s="91" t="s">
        <v>84</v>
      </c>
      <c r="H3859" s="87" t="s">
        <v>28</v>
      </c>
      <c r="I3859" s="120" t="s">
        <v>41</v>
      </c>
      <c r="J3859" s="120" t="s">
        <v>76</v>
      </c>
      <c r="K3859" s="120"/>
      <c r="L3859" s="120"/>
      <c r="M3859" s="120" t="s">
        <v>69</v>
      </c>
      <c r="N3859" s="120" t="s">
        <v>368</v>
      </c>
      <c r="O3859" s="120">
        <v>24</v>
      </c>
      <c r="P3859" s="120" t="s">
        <v>28</v>
      </c>
    </row>
    <row r="3860" spans="1:16" x14ac:dyDescent="0.2">
      <c r="A3860" s="120" t="s">
        <v>3295</v>
      </c>
      <c r="B3860" s="120" t="s">
        <v>4088</v>
      </c>
      <c r="C3860" s="715" t="s">
        <v>4151</v>
      </c>
      <c r="D3860" s="462"/>
      <c r="E3860" s="120" t="s">
        <v>26</v>
      </c>
      <c r="F3860" s="120">
        <v>40</v>
      </c>
      <c r="G3860" s="91" t="s">
        <v>84</v>
      </c>
      <c r="H3860" s="87" t="s">
        <v>28</v>
      </c>
      <c r="I3860" s="120" t="s">
        <v>41</v>
      </c>
      <c r="J3860" s="120" t="s">
        <v>76</v>
      </c>
      <c r="K3860" s="120"/>
      <c r="L3860" s="120"/>
      <c r="M3860" s="120" t="s">
        <v>69</v>
      </c>
      <c r="N3860" s="120" t="s">
        <v>368</v>
      </c>
      <c r="O3860" s="120">
        <v>24</v>
      </c>
      <c r="P3860" s="120" t="s">
        <v>28</v>
      </c>
    </row>
    <row r="3861" spans="1:16" x14ac:dyDescent="0.2">
      <c r="A3861" s="120" t="s">
        <v>3295</v>
      </c>
      <c r="B3861" s="120" t="s">
        <v>4088</v>
      </c>
      <c r="C3861" s="715" t="s">
        <v>4152</v>
      </c>
      <c r="D3861" s="462"/>
      <c r="E3861" s="120" t="s">
        <v>26</v>
      </c>
      <c r="F3861" s="120">
        <v>40</v>
      </c>
      <c r="G3861" s="91" t="s">
        <v>84</v>
      </c>
      <c r="H3861" s="87" t="s">
        <v>28</v>
      </c>
      <c r="I3861" s="120" t="s">
        <v>41</v>
      </c>
      <c r="J3861" s="120" t="s">
        <v>76</v>
      </c>
      <c r="K3861" s="120"/>
      <c r="L3861" s="120"/>
      <c r="M3861" s="120" t="s">
        <v>69</v>
      </c>
      <c r="N3861" s="120" t="s">
        <v>368</v>
      </c>
      <c r="O3861" s="120">
        <v>24</v>
      </c>
      <c r="P3861" s="120" t="s">
        <v>28</v>
      </c>
    </row>
    <row r="3862" spans="1:16" x14ac:dyDescent="0.2">
      <c r="A3862" s="120" t="s">
        <v>3295</v>
      </c>
      <c r="B3862" s="120" t="s">
        <v>4088</v>
      </c>
      <c r="C3862" s="715" t="s">
        <v>4153</v>
      </c>
      <c r="D3862" s="462"/>
      <c r="E3862" s="120" t="s">
        <v>26</v>
      </c>
      <c r="F3862" s="120">
        <v>40</v>
      </c>
      <c r="G3862" s="91" t="s">
        <v>84</v>
      </c>
      <c r="H3862" s="87" t="s">
        <v>28</v>
      </c>
      <c r="I3862" s="120" t="s">
        <v>41</v>
      </c>
      <c r="J3862" s="120" t="s">
        <v>76</v>
      </c>
      <c r="K3862" s="120"/>
      <c r="L3862" s="120"/>
      <c r="M3862" s="120" t="s">
        <v>69</v>
      </c>
      <c r="N3862" s="120" t="s">
        <v>368</v>
      </c>
      <c r="O3862" s="120">
        <v>24</v>
      </c>
      <c r="P3862" s="120" t="s">
        <v>28</v>
      </c>
    </row>
    <row r="3863" spans="1:16" x14ac:dyDescent="0.2">
      <c r="A3863" s="120" t="s">
        <v>3295</v>
      </c>
      <c r="B3863" s="120" t="s">
        <v>4088</v>
      </c>
      <c r="C3863" s="715" t="s">
        <v>4154</v>
      </c>
      <c r="D3863" s="462"/>
      <c r="E3863" s="120" t="s">
        <v>26</v>
      </c>
      <c r="F3863" s="120">
        <v>40</v>
      </c>
      <c r="G3863" s="91" t="s">
        <v>84</v>
      </c>
      <c r="H3863" s="87" t="s">
        <v>28</v>
      </c>
      <c r="I3863" s="120" t="s">
        <v>41</v>
      </c>
      <c r="J3863" s="120" t="s">
        <v>76</v>
      </c>
      <c r="K3863" s="120"/>
      <c r="L3863" s="120"/>
      <c r="M3863" s="120" t="s">
        <v>69</v>
      </c>
      <c r="N3863" s="120" t="s">
        <v>368</v>
      </c>
      <c r="O3863" s="120">
        <v>24</v>
      </c>
      <c r="P3863" s="120" t="s">
        <v>28</v>
      </c>
    </row>
    <row r="3864" spans="1:16" x14ac:dyDescent="0.2">
      <c r="A3864" s="91" t="s">
        <v>4155</v>
      </c>
      <c r="B3864" s="113" t="s">
        <v>4156</v>
      </c>
      <c r="C3864" s="121" t="s">
        <v>4157</v>
      </c>
      <c r="D3864" s="113">
        <v>200</v>
      </c>
      <c r="E3864" s="113" t="s">
        <v>26</v>
      </c>
      <c r="F3864" s="113">
        <v>0</v>
      </c>
      <c r="G3864" s="113" t="s">
        <v>84</v>
      </c>
      <c r="H3864" s="91" t="s">
        <v>28</v>
      </c>
      <c r="I3864" s="91" t="s">
        <v>41</v>
      </c>
      <c r="J3864" s="91" t="s">
        <v>28</v>
      </c>
      <c r="K3864" s="91" t="s">
        <v>4158</v>
      </c>
      <c r="L3864" s="91" t="s">
        <v>4159</v>
      </c>
      <c r="M3864" s="91" t="s">
        <v>2113</v>
      </c>
      <c r="N3864" s="91">
        <v>0</v>
      </c>
      <c r="O3864" s="91">
        <v>0</v>
      </c>
      <c r="P3864" s="91" t="s">
        <v>28</v>
      </c>
    </row>
    <row r="3865" spans="1:16" x14ac:dyDescent="0.2">
      <c r="A3865" s="91" t="s">
        <v>4155</v>
      </c>
      <c r="B3865" s="113" t="s">
        <v>4156</v>
      </c>
      <c r="C3865" s="121" t="s">
        <v>4160</v>
      </c>
      <c r="D3865" s="113">
        <v>200</v>
      </c>
      <c r="E3865" s="113" t="s">
        <v>26</v>
      </c>
      <c r="F3865" s="113">
        <v>100</v>
      </c>
      <c r="G3865" s="113" t="s">
        <v>27</v>
      </c>
      <c r="H3865" s="91" t="s">
        <v>28</v>
      </c>
      <c r="I3865" s="91" t="s">
        <v>29</v>
      </c>
      <c r="J3865" s="91" t="s">
        <v>28</v>
      </c>
      <c r="K3865" s="91" t="s">
        <v>4158</v>
      </c>
      <c r="L3865" s="91" t="s">
        <v>4159</v>
      </c>
      <c r="M3865" s="91" t="s">
        <v>32</v>
      </c>
      <c r="N3865" s="91" t="s">
        <v>1401</v>
      </c>
      <c r="O3865" s="91">
        <v>24</v>
      </c>
      <c r="P3865" s="91" t="s">
        <v>28</v>
      </c>
    </row>
    <row r="3866" spans="1:16" x14ac:dyDescent="0.2">
      <c r="A3866" s="91" t="s">
        <v>4155</v>
      </c>
      <c r="B3866" s="113" t="s">
        <v>4156</v>
      </c>
      <c r="C3866" s="121" t="s">
        <v>4161</v>
      </c>
      <c r="D3866" s="113">
        <v>200</v>
      </c>
      <c r="E3866" s="113" t="s">
        <v>26</v>
      </c>
      <c r="F3866" s="113">
        <v>100</v>
      </c>
      <c r="G3866" s="113" t="s">
        <v>27</v>
      </c>
      <c r="H3866" s="91" t="s">
        <v>28</v>
      </c>
      <c r="I3866" s="91" t="s">
        <v>29</v>
      </c>
      <c r="J3866" s="91" t="s">
        <v>28</v>
      </c>
      <c r="K3866" s="91" t="s">
        <v>4158</v>
      </c>
      <c r="L3866" s="91" t="s">
        <v>4159</v>
      </c>
      <c r="M3866" s="91" t="s">
        <v>32</v>
      </c>
      <c r="N3866" s="91" t="s">
        <v>1401</v>
      </c>
      <c r="O3866" s="91">
        <v>24</v>
      </c>
      <c r="P3866" s="91" t="s">
        <v>28</v>
      </c>
    </row>
    <row r="3867" spans="1:16" x14ac:dyDescent="0.2">
      <c r="A3867" s="91" t="s">
        <v>4155</v>
      </c>
      <c r="B3867" s="113" t="s">
        <v>4156</v>
      </c>
      <c r="C3867" s="121" t="s">
        <v>4162</v>
      </c>
      <c r="D3867" s="113">
        <v>200</v>
      </c>
      <c r="E3867" s="113" t="s">
        <v>26</v>
      </c>
      <c r="F3867" s="113">
        <v>100</v>
      </c>
      <c r="G3867" s="113" t="s">
        <v>27</v>
      </c>
      <c r="H3867" s="91" t="s">
        <v>28</v>
      </c>
      <c r="I3867" s="91" t="s">
        <v>29</v>
      </c>
      <c r="J3867" s="91" t="s">
        <v>28</v>
      </c>
      <c r="K3867" s="91" t="s">
        <v>4158</v>
      </c>
      <c r="L3867" s="91" t="s">
        <v>4159</v>
      </c>
      <c r="M3867" s="91" t="s">
        <v>32</v>
      </c>
      <c r="N3867" s="91" t="s">
        <v>1401</v>
      </c>
      <c r="O3867" s="91">
        <v>24</v>
      </c>
      <c r="P3867" s="91" t="s">
        <v>28</v>
      </c>
    </row>
    <row r="3868" spans="1:16" x14ac:dyDescent="0.2">
      <c r="A3868" s="91" t="s">
        <v>4155</v>
      </c>
      <c r="B3868" s="113" t="s">
        <v>4156</v>
      </c>
      <c r="C3868" s="121" t="s">
        <v>4163</v>
      </c>
      <c r="D3868" s="113">
        <v>200</v>
      </c>
      <c r="E3868" s="113" t="s">
        <v>26</v>
      </c>
      <c r="F3868" s="113">
        <v>30</v>
      </c>
      <c r="G3868" s="113" t="s">
        <v>84</v>
      </c>
      <c r="H3868" s="91" t="s">
        <v>28</v>
      </c>
      <c r="I3868" s="91" t="s">
        <v>41</v>
      </c>
      <c r="J3868" s="91" t="s">
        <v>28</v>
      </c>
      <c r="K3868" s="91" t="s">
        <v>4158</v>
      </c>
      <c r="L3868" s="91" t="s">
        <v>4159</v>
      </c>
      <c r="M3868" s="91" t="s">
        <v>69</v>
      </c>
      <c r="N3868" s="91" t="s">
        <v>35</v>
      </c>
      <c r="O3868" s="91">
        <v>12</v>
      </c>
      <c r="P3868" s="91" t="s">
        <v>28</v>
      </c>
    </row>
    <row r="3869" spans="1:16" x14ac:dyDescent="0.2">
      <c r="A3869" s="91" t="s">
        <v>4155</v>
      </c>
      <c r="B3869" s="113" t="s">
        <v>4156</v>
      </c>
      <c r="C3869" s="121" t="s">
        <v>4164</v>
      </c>
      <c r="D3869" s="113">
        <v>200</v>
      </c>
      <c r="E3869" s="113" t="s">
        <v>26</v>
      </c>
      <c r="F3869" s="113">
        <v>100</v>
      </c>
      <c r="G3869" s="113" t="s">
        <v>27</v>
      </c>
      <c r="H3869" s="91" t="s">
        <v>28</v>
      </c>
      <c r="I3869" s="91" t="s">
        <v>29</v>
      </c>
      <c r="J3869" s="91" t="s">
        <v>28</v>
      </c>
      <c r="K3869" s="91" t="s">
        <v>4158</v>
      </c>
      <c r="L3869" s="91" t="s">
        <v>4159</v>
      </c>
      <c r="M3869" s="91" t="s">
        <v>32</v>
      </c>
      <c r="N3869" s="91" t="s">
        <v>1401</v>
      </c>
      <c r="O3869" s="91">
        <v>24</v>
      </c>
      <c r="P3869" s="91" t="s">
        <v>28</v>
      </c>
    </row>
    <row r="3870" spans="1:16" x14ac:dyDescent="0.2">
      <c r="A3870" s="91" t="s">
        <v>4155</v>
      </c>
      <c r="B3870" s="113" t="s">
        <v>4156</v>
      </c>
      <c r="C3870" s="121" t="s">
        <v>4165</v>
      </c>
      <c r="D3870" s="113">
        <v>200</v>
      </c>
      <c r="E3870" s="113" t="s">
        <v>26</v>
      </c>
      <c r="F3870" s="113">
        <v>100</v>
      </c>
      <c r="G3870" s="113" t="s">
        <v>27</v>
      </c>
      <c r="H3870" s="91" t="s">
        <v>28</v>
      </c>
      <c r="I3870" s="91" t="s">
        <v>29</v>
      </c>
      <c r="J3870" s="91" t="s">
        <v>28</v>
      </c>
      <c r="K3870" s="91" t="s">
        <v>4158</v>
      </c>
      <c r="L3870" s="91" t="s">
        <v>4159</v>
      </c>
      <c r="M3870" s="91" t="s">
        <v>32</v>
      </c>
      <c r="N3870" s="91" t="s">
        <v>1401</v>
      </c>
      <c r="O3870" s="91">
        <v>24</v>
      </c>
      <c r="P3870" s="91" t="s">
        <v>28</v>
      </c>
    </row>
    <row r="3871" spans="1:16" x14ac:dyDescent="0.2">
      <c r="A3871" s="91" t="s">
        <v>4155</v>
      </c>
      <c r="B3871" s="113" t="s">
        <v>4156</v>
      </c>
      <c r="C3871" s="121" t="s">
        <v>4166</v>
      </c>
      <c r="D3871" s="113">
        <v>200</v>
      </c>
      <c r="E3871" s="113" t="s">
        <v>26</v>
      </c>
      <c r="F3871" s="113">
        <v>100</v>
      </c>
      <c r="G3871" s="113" t="s">
        <v>27</v>
      </c>
      <c r="H3871" s="91" t="s">
        <v>28</v>
      </c>
      <c r="I3871" s="91" t="s">
        <v>29</v>
      </c>
      <c r="J3871" s="91" t="s">
        <v>28</v>
      </c>
      <c r="K3871" s="91" t="s">
        <v>4158</v>
      </c>
      <c r="L3871" s="91" t="s">
        <v>4159</v>
      </c>
      <c r="M3871" s="91" t="s">
        <v>32</v>
      </c>
      <c r="N3871" s="91" t="s">
        <v>1401</v>
      </c>
      <c r="O3871" s="91">
        <v>24</v>
      </c>
      <c r="P3871" s="91" t="s">
        <v>28</v>
      </c>
    </row>
    <row r="3872" spans="1:16" x14ac:dyDescent="0.2">
      <c r="A3872" s="91" t="s">
        <v>4155</v>
      </c>
      <c r="B3872" s="113" t="s">
        <v>4156</v>
      </c>
      <c r="C3872" s="121" t="s">
        <v>4167</v>
      </c>
      <c r="D3872" s="113">
        <v>200</v>
      </c>
      <c r="E3872" s="113" t="s">
        <v>26</v>
      </c>
      <c r="F3872" s="113">
        <v>100</v>
      </c>
      <c r="G3872" s="113" t="s">
        <v>27</v>
      </c>
      <c r="H3872" s="91" t="s">
        <v>28</v>
      </c>
      <c r="I3872" s="91" t="s">
        <v>29</v>
      </c>
      <c r="J3872" s="91" t="s">
        <v>28</v>
      </c>
      <c r="K3872" s="91" t="s">
        <v>4158</v>
      </c>
      <c r="L3872" s="91" t="s">
        <v>4159</v>
      </c>
      <c r="M3872" s="91" t="s">
        <v>32</v>
      </c>
      <c r="N3872" s="91" t="s">
        <v>1401</v>
      </c>
      <c r="O3872" s="91">
        <v>24</v>
      </c>
      <c r="P3872" s="91" t="s">
        <v>28</v>
      </c>
    </row>
    <row r="3873" spans="1:16" x14ac:dyDescent="0.2">
      <c r="A3873" s="91" t="s">
        <v>4155</v>
      </c>
      <c r="B3873" s="113" t="s">
        <v>4156</v>
      </c>
      <c r="C3873" s="121" t="s">
        <v>4168</v>
      </c>
      <c r="D3873" s="113">
        <v>50</v>
      </c>
      <c r="E3873" s="113" t="s">
        <v>26</v>
      </c>
      <c r="F3873" s="113">
        <v>60</v>
      </c>
      <c r="G3873" s="113" t="s">
        <v>27</v>
      </c>
      <c r="H3873" s="91" t="s">
        <v>28</v>
      </c>
      <c r="I3873" s="91" t="s">
        <v>29</v>
      </c>
      <c r="J3873" s="91" t="s">
        <v>28</v>
      </c>
      <c r="K3873" s="91" t="s">
        <v>3243</v>
      </c>
      <c r="L3873" s="91" t="s">
        <v>4169</v>
      </c>
      <c r="M3873" s="91" t="s">
        <v>32</v>
      </c>
      <c r="N3873" s="91" t="s">
        <v>35</v>
      </c>
      <c r="O3873" s="91">
        <v>24</v>
      </c>
      <c r="P3873" s="91" t="s">
        <v>28</v>
      </c>
    </row>
    <row r="3874" spans="1:16" x14ac:dyDescent="0.2">
      <c r="A3874" s="91" t="s">
        <v>4155</v>
      </c>
      <c r="B3874" s="113" t="s">
        <v>4156</v>
      </c>
      <c r="C3874" s="121" t="s">
        <v>4170</v>
      </c>
      <c r="D3874" s="113">
        <v>200</v>
      </c>
      <c r="E3874" s="113" t="s">
        <v>26</v>
      </c>
      <c r="F3874" s="113">
        <v>100</v>
      </c>
      <c r="G3874" s="113" t="s">
        <v>27</v>
      </c>
      <c r="H3874" s="91" t="s">
        <v>28</v>
      </c>
      <c r="I3874" s="91" t="s">
        <v>29</v>
      </c>
      <c r="J3874" s="91" t="s">
        <v>28</v>
      </c>
      <c r="K3874" s="91" t="s">
        <v>4158</v>
      </c>
      <c r="L3874" s="91" t="s">
        <v>4159</v>
      </c>
      <c r="M3874" s="91" t="s">
        <v>32</v>
      </c>
      <c r="N3874" s="91" t="s">
        <v>1401</v>
      </c>
      <c r="O3874" s="91">
        <v>24</v>
      </c>
      <c r="P3874" s="91" t="s">
        <v>28</v>
      </c>
    </row>
    <row r="3875" spans="1:16" x14ac:dyDescent="0.2">
      <c r="A3875" s="91" t="s">
        <v>4155</v>
      </c>
      <c r="B3875" s="113" t="s">
        <v>4156</v>
      </c>
      <c r="C3875" s="121" t="s">
        <v>4171</v>
      </c>
      <c r="D3875" s="113">
        <v>200</v>
      </c>
      <c r="E3875" s="113" t="s">
        <v>26</v>
      </c>
      <c r="F3875" s="113">
        <v>30</v>
      </c>
      <c r="G3875" s="113" t="s">
        <v>84</v>
      </c>
      <c r="H3875" s="91" t="s">
        <v>28</v>
      </c>
      <c r="I3875" s="91" t="s">
        <v>41</v>
      </c>
      <c r="J3875" s="91" t="s">
        <v>28</v>
      </c>
      <c r="K3875" s="91" t="s">
        <v>4158</v>
      </c>
      <c r="L3875" s="91" t="s">
        <v>4159</v>
      </c>
      <c r="M3875" s="91" t="s">
        <v>69</v>
      </c>
      <c r="N3875" s="91" t="s">
        <v>35</v>
      </c>
      <c r="O3875" s="91">
        <v>12</v>
      </c>
      <c r="P3875" s="91" t="s">
        <v>28</v>
      </c>
    </row>
    <row r="3876" spans="1:16" x14ac:dyDescent="0.2">
      <c r="A3876" s="91" t="s">
        <v>4155</v>
      </c>
      <c r="B3876" s="113" t="s">
        <v>4156</v>
      </c>
      <c r="C3876" s="121" t="s">
        <v>4172</v>
      </c>
      <c r="D3876" s="113">
        <v>200</v>
      </c>
      <c r="E3876" s="113" t="s">
        <v>26</v>
      </c>
      <c r="F3876" s="113">
        <v>30</v>
      </c>
      <c r="G3876" s="113" t="s">
        <v>84</v>
      </c>
      <c r="H3876" s="91" t="s">
        <v>28</v>
      </c>
      <c r="I3876" s="91" t="s">
        <v>41</v>
      </c>
      <c r="J3876" s="91" t="s">
        <v>28</v>
      </c>
      <c r="K3876" s="91" t="s">
        <v>4158</v>
      </c>
      <c r="L3876" s="91" t="s">
        <v>4159</v>
      </c>
      <c r="M3876" s="91" t="s">
        <v>69</v>
      </c>
      <c r="N3876" s="91" t="s">
        <v>35</v>
      </c>
      <c r="O3876" s="91">
        <v>12</v>
      </c>
      <c r="P3876" s="91" t="s">
        <v>28</v>
      </c>
    </row>
    <row r="3877" spans="1:16" x14ac:dyDescent="0.2">
      <c r="A3877" s="91" t="s">
        <v>4155</v>
      </c>
      <c r="B3877" s="113" t="s">
        <v>4156</v>
      </c>
      <c r="C3877" s="121" t="s">
        <v>4173</v>
      </c>
      <c r="D3877" s="113">
        <v>200</v>
      </c>
      <c r="E3877" s="113" t="s">
        <v>26</v>
      </c>
      <c r="F3877" s="113">
        <v>100</v>
      </c>
      <c r="G3877" s="113" t="s">
        <v>27</v>
      </c>
      <c r="H3877" s="91" t="s">
        <v>28</v>
      </c>
      <c r="I3877" s="91" t="s">
        <v>29</v>
      </c>
      <c r="J3877" s="91" t="s">
        <v>28</v>
      </c>
      <c r="K3877" s="91" t="s">
        <v>4158</v>
      </c>
      <c r="L3877" s="91" t="s">
        <v>4159</v>
      </c>
      <c r="M3877" s="91" t="s">
        <v>32</v>
      </c>
      <c r="N3877" s="91" t="s">
        <v>1401</v>
      </c>
      <c r="O3877" s="91">
        <v>24</v>
      </c>
      <c r="P3877" s="91" t="s">
        <v>28</v>
      </c>
    </row>
    <row r="3878" spans="1:16" x14ac:dyDescent="0.2">
      <c r="A3878" s="91" t="s">
        <v>4155</v>
      </c>
      <c r="B3878" s="113" t="s">
        <v>4156</v>
      </c>
      <c r="C3878" s="121" t="s">
        <v>4174</v>
      </c>
      <c r="D3878" s="113">
        <v>200</v>
      </c>
      <c r="E3878" s="113" t="s">
        <v>26</v>
      </c>
      <c r="F3878" s="113">
        <v>100</v>
      </c>
      <c r="G3878" s="113" t="s">
        <v>27</v>
      </c>
      <c r="H3878" s="91" t="s">
        <v>28</v>
      </c>
      <c r="I3878" s="91" t="s">
        <v>29</v>
      </c>
      <c r="J3878" s="91" t="s">
        <v>28</v>
      </c>
      <c r="K3878" s="91" t="s">
        <v>4158</v>
      </c>
      <c r="L3878" s="91" t="s">
        <v>4159</v>
      </c>
      <c r="M3878" s="91" t="s">
        <v>32</v>
      </c>
      <c r="N3878" s="91" t="s">
        <v>1401</v>
      </c>
      <c r="O3878" s="91">
        <v>24</v>
      </c>
      <c r="P3878" s="91" t="s">
        <v>28</v>
      </c>
    </row>
    <row r="3879" spans="1:16" x14ac:dyDescent="0.2">
      <c r="A3879" s="91" t="s">
        <v>4155</v>
      </c>
      <c r="B3879" s="113" t="s">
        <v>4156</v>
      </c>
      <c r="C3879" s="121" t="s">
        <v>4175</v>
      </c>
      <c r="D3879" s="113">
        <v>200</v>
      </c>
      <c r="E3879" s="113" t="s">
        <v>26</v>
      </c>
      <c r="F3879" s="113">
        <v>0</v>
      </c>
      <c r="G3879" s="113" t="s">
        <v>27</v>
      </c>
      <c r="H3879" s="91" t="s">
        <v>28</v>
      </c>
      <c r="I3879" s="91" t="s">
        <v>29</v>
      </c>
      <c r="J3879" s="91" t="s">
        <v>28</v>
      </c>
      <c r="K3879" s="91" t="s">
        <v>4158</v>
      </c>
      <c r="L3879" s="91" t="s">
        <v>4159</v>
      </c>
      <c r="M3879" s="91" t="s">
        <v>2113</v>
      </c>
      <c r="N3879" s="91">
        <v>0</v>
      </c>
      <c r="O3879" s="91">
        <v>0</v>
      </c>
      <c r="P3879" s="91" t="s">
        <v>28</v>
      </c>
    </row>
    <row r="3880" spans="1:16" x14ac:dyDescent="0.2">
      <c r="A3880" s="91" t="s">
        <v>4155</v>
      </c>
      <c r="B3880" s="113" t="s">
        <v>4156</v>
      </c>
      <c r="C3880" s="121" t="s">
        <v>4176</v>
      </c>
      <c r="D3880" s="113">
        <v>200</v>
      </c>
      <c r="E3880" s="113" t="s">
        <v>26</v>
      </c>
      <c r="F3880" s="113">
        <v>30</v>
      </c>
      <c r="G3880" s="113" t="s">
        <v>84</v>
      </c>
      <c r="H3880" s="91" t="s">
        <v>28</v>
      </c>
      <c r="I3880" s="91" t="s">
        <v>41</v>
      </c>
      <c r="J3880" s="91" t="s">
        <v>28</v>
      </c>
      <c r="K3880" s="91" t="s">
        <v>4158</v>
      </c>
      <c r="L3880" s="91" t="s">
        <v>4159</v>
      </c>
      <c r="M3880" s="91" t="s">
        <v>69</v>
      </c>
      <c r="N3880" s="91" t="s">
        <v>35</v>
      </c>
      <c r="O3880" s="91">
        <v>12</v>
      </c>
      <c r="P3880" s="91" t="s">
        <v>28</v>
      </c>
    </row>
    <row r="3881" spans="1:16" x14ac:dyDescent="0.2">
      <c r="A3881" s="91" t="s">
        <v>4155</v>
      </c>
      <c r="B3881" s="113" t="s">
        <v>4156</v>
      </c>
      <c r="C3881" s="121" t="s">
        <v>4177</v>
      </c>
      <c r="D3881" s="113">
        <v>200</v>
      </c>
      <c r="E3881" s="113" t="s">
        <v>26</v>
      </c>
      <c r="F3881" s="113">
        <v>30</v>
      </c>
      <c r="G3881" s="113" t="s">
        <v>84</v>
      </c>
      <c r="H3881" s="91" t="s">
        <v>28</v>
      </c>
      <c r="I3881" s="91" t="s">
        <v>41</v>
      </c>
      <c r="J3881" s="91" t="s">
        <v>28</v>
      </c>
      <c r="K3881" s="91" t="s">
        <v>4158</v>
      </c>
      <c r="L3881" s="91" t="s">
        <v>4159</v>
      </c>
      <c r="M3881" s="91" t="s">
        <v>69</v>
      </c>
      <c r="N3881" s="91" t="s">
        <v>35</v>
      </c>
      <c r="O3881" s="91">
        <v>12</v>
      </c>
      <c r="P3881" s="91" t="s">
        <v>28</v>
      </c>
    </row>
    <row r="3882" spans="1:16" x14ac:dyDescent="0.2">
      <c r="A3882" s="91" t="s">
        <v>4155</v>
      </c>
      <c r="B3882" s="113" t="s">
        <v>4156</v>
      </c>
      <c r="C3882" s="121" t="s">
        <v>4178</v>
      </c>
      <c r="D3882" s="113">
        <v>200</v>
      </c>
      <c r="E3882" s="113" t="s">
        <v>26</v>
      </c>
      <c r="F3882" s="113">
        <v>30</v>
      </c>
      <c r="G3882" s="113" t="s">
        <v>84</v>
      </c>
      <c r="H3882" s="91" t="s">
        <v>28</v>
      </c>
      <c r="I3882" s="91" t="s">
        <v>41</v>
      </c>
      <c r="J3882" s="91" t="s">
        <v>28</v>
      </c>
      <c r="K3882" s="91" t="s">
        <v>4158</v>
      </c>
      <c r="L3882" s="91" t="s">
        <v>4159</v>
      </c>
      <c r="M3882" s="91" t="s">
        <v>69</v>
      </c>
      <c r="N3882" s="91" t="s">
        <v>35</v>
      </c>
      <c r="O3882" s="91">
        <v>12</v>
      </c>
      <c r="P3882" s="91" t="s">
        <v>28</v>
      </c>
    </row>
    <row r="3883" spans="1:16" x14ac:dyDescent="0.2">
      <c r="A3883" s="91" t="s">
        <v>4155</v>
      </c>
      <c r="B3883" s="113" t="s">
        <v>4156</v>
      </c>
      <c r="C3883" s="121" t="s">
        <v>4179</v>
      </c>
      <c r="D3883" s="113">
        <v>200</v>
      </c>
      <c r="E3883" s="113" t="s">
        <v>26</v>
      </c>
      <c r="F3883" s="113">
        <v>30</v>
      </c>
      <c r="G3883" s="113" t="s">
        <v>84</v>
      </c>
      <c r="H3883" s="91" t="s">
        <v>28</v>
      </c>
      <c r="I3883" s="91" t="s">
        <v>41</v>
      </c>
      <c r="J3883" s="91" t="s">
        <v>28</v>
      </c>
      <c r="K3883" s="91" t="s">
        <v>4158</v>
      </c>
      <c r="L3883" s="91" t="s">
        <v>4159</v>
      </c>
      <c r="M3883" s="91" t="s">
        <v>69</v>
      </c>
      <c r="N3883" s="91" t="s">
        <v>35</v>
      </c>
      <c r="O3883" s="91">
        <v>12</v>
      </c>
      <c r="P3883" s="91" t="s">
        <v>28</v>
      </c>
    </row>
    <row r="3884" spans="1:16" x14ac:dyDescent="0.2">
      <c r="A3884" s="91" t="s">
        <v>4155</v>
      </c>
      <c r="B3884" s="113" t="s">
        <v>4156</v>
      </c>
      <c r="C3884" s="121" t="s">
        <v>4180</v>
      </c>
      <c r="D3884" s="113">
        <v>200</v>
      </c>
      <c r="E3884" s="113" t="s">
        <v>26</v>
      </c>
      <c r="F3884" s="113">
        <v>30</v>
      </c>
      <c r="G3884" s="113" t="s">
        <v>84</v>
      </c>
      <c r="H3884" s="91" t="s">
        <v>28</v>
      </c>
      <c r="I3884" s="91" t="s">
        <v>41</v>
      </c>
      <c r="J3884" s="91" t="s">
        <v>28</v>
      </c>
      <c r="K3884" s="91" t="s">
        <v>4158</v>
      </c>
      <c r="L3884" s="91" t="s">
        <v>4159</v>
      </c>
      <c r="M3884" s="91" t="s">
        <v>69</v>
      </c>
      <c r="N3884" s="91" t="s">
        <v>35</v>
      </c>
      <c r="O3884" s="91">
        <v>12</v>
      </c>
      <c r="P3884" s="91" t="s">
        <v>28</v>
      </c>
    </row>
    <row r="3885" spans="1:16" x14ac:dyDescent="0.2">
      <c r="A3885" s="91" t="s">
        <v>4155</v>
      </c>
      <c r="B3885" s="113" t="s">
        <v>4156</v>
      </c>
      <c r="C3885" s="121" t="s">
        <v>4181</v>
      </c>
      <c r="D3885" s="113">
        <v>200</v>
      </c>
      <c r="E3885" s="113" t="s">
        <v>26</v>
      </c>
      <c r="F3885" s="113">
        <v>0</v>
      </c>
      <c r="G3885" s="113" t="s">
        <v>27</v>
      </c>
      <c r="H3885" s="91" t="s">
        <v>28</v>
      </c>
      <c r="I3885" s="91" t="s">
        <v>29</v>
      </c>
      <c r="J3885" s="91" t="s">
        <v>28</v>
      </c>
      <c r="K3885" s="91" t="s">
        <v>4158</v>
      </c>
      <c r="L3885" s="91" t="s">
        <v>4159</v>
      </c>
      <c r="M3885" s="91" t="s">
        <v>2113</v>
      </c>
      <c r="N3885" s="91">
        <v>0</v>
      </c>
      <c r="O3885" s="91">
        <v>0</v>
      </c>
      <c r="P3885" s="91" t="s">
        <v>28</v>
      </c>
    </row>
    <row r="3886" spans="1:16" x14ac:dyDescent="0.2">
      <c r="A3886" s="91" t="s">
        <v>4155</v>
      </c>
      <c r="B3886" s="113" t="s">
        <v>4156</v>
      </c>
      <c r="C3886" s="121" t="s">
        <v>4182</v>
      </c>
      <c r="D3886" s="113">
        <v>200</v>
      </c>
      <c r="E3886" s="113" t="s">
        <v>26</v>
      </c>
      <c r="F3886" s="113">
        <v>30</v>
      </c>
      <c r="G3886" s="113" t="s">
        <v>84</v>
      </c>
      <c r="H3886" s="91" t="s">
        <v>28</v>
      </c>
      <c r="I3886" s="91" t="s">
        <v>41</v>
      </c>
      <c r="J3886" s="91" t="s">
        <v>28</v>
      </c>
      <c r="K3886" s="91" t="s">
        <v>4158</v>
      </c>
      <c r="L3886" s="91" t="s">
        <v>4159</v>
      </c>
      <c r="M3886" s="91" t="s">
        <v>69</v>
      </c>
      <c r="N3886" s="91" t="s">
        <v>35</v>
      </c>
      <c r="O3886" s="91">
        <v>12</v>
      </c>
      <c r="P3886" s="91" t="s">
        <v>28</v>
      </c>
    </row>
    <row r="3887" spans="1:16" x14ac:dyDescent="0.2">
      <c r="A3887" s="91" t="s">
        <v>4155</v>
      </c>
      <c r="B3887" s="113" t="s">
        <v>4156</v>
      </c>
      <c r="C3887" s="121" t="s">
        <v>4183</v>
      </c>
      <c r="D3887" s="113">
        <v>200</v>
      </c>
      <c r="E3887" s="113" t="s">
        <v>26</v>
      </c>
      <c r="F3887" s="113">
        <v>0</v>
      </c>
      <c r="G3887" s="113" t="s">
        <v>84</v>
      </c>
      <c r="H3887" s="91" t="s">
        <v>28</v>
      </c>
      <c r="I3887" s="91" t="s">
        <v>41</v>
      </c>
      <c r="J3887" s="91" t="s">
        <v>28</v>
      </c>
      <c r="K3887" s="91" t="s">
        <v>4158</v>
      </c>
      <c r="L3887" s="91" t="s">
        <v>4159</v>
      </c>
      <c r="M3887" s="91" t="s">
        <v>2113</v>
      </c>
      <c r="N3887" s="91">
        <v>0</v>
      </c>
      <c r="O3887" s="91">
        <v>0</v>
      </c>
      <c r="P3887" s="91" t="s">
        <v>28</v>
      </c>
    </row>
    <row r="3888" spans="1:16" x14ac:dyDescent="0.2">
      <c r="A3888" s="91" t="s">
        <v>4155</v>
      </c>
      <c r="B3888" s="113" t="s">
        <v>4156</v>
      </c>
      <c r="C3888" s="121" t="s">
        <v>4184</v>
      </c>
      <c r="D3888" s="113">
        <v>200</v>
      </c>
      <c r="E3888" s="113" t="s">
        <v>26</v>
      </c>
      <c r="F3888" s="113">
        <v>30</v>
      </c>
      <c r="G3888" s="113" t="s">
        <v>84</v>
      </c>
      <c r="H3888" s="91" t="s">
        <v>28</v>
      </c>
      <c r="I3888" s="91" t="s">
        <v>41</v>
      </c>
      <c r="J3888" s="91" t="s">
        <v>28</v>
      </c>
      <c r="K3888" s="91" t="s">
        <v>4158</v>
      </c>
      <c r="L3888" s="91" t="s">
        <v>4159</v>
      </c>
      <c r="M3888" s="91" t="s">
        <v>69</v>
      </c>
      <c r="N3888" s="91" t="s">
        <v>35</v>
      </c>
      <c r="O3888" s="91">
        <v>12</v>
      </c>
      <c r="P3888" s="91" t="s">
        <v>28</v>
      </c>
    </row>
    <row r="3889" spans="1:16" x14ac:dyDescent="0.2">
      <c r="A3889" s="91" t="s">
        <v>4155</v>
      </c>
      <c r="B3889" s="113" t="s">
        <v>4156</v>
      </c>
      <c r="C3889" s="121" t="s">
        <v>4185</v>
      </c>
      <c r="D3889" s="113">
        <v>200</v>
      </c>
      <c r="E3889" s="113" t="s">
        <v>26</v>
      </c>
      <c r="F3889" s="113">
        <v>30</v>
      </c>
      <c r="G3889" s="113" t="s">
        <v>84</v>
      </c>
      <c r="H3889" s="91" t="s">
        <v>28</v>
      </c>
      <c r="I3889" s="91" t="s">
        <v>41</v>
      </c>
      <c r="J3889" s="91" t="s">
        <v>28</v>
      </c>
      <c r="K3889" s="91" t="s">
        <v>4158</v>
      </c>
      <c r="L3889" s="91" t="s">
        <v>4159</v>
      </c>
      <c r="M3889" s="91" t="s">
        <v>69</v>
      </c>
      <c r="N3889" s="91" t="s">
        <v>35</v>
      </c>
      <c r="O3889" s="91">
        <v>12</v>
      </c>
      <c r="P3889" s="91" t="s">
        <v>28</v>
      </c>
    </row>
    <row r="3890" spans="1:16" x14ac:dyDescent="0.2">
      <c r="A3890" s="91" t="s">
        <v>4155</v>
      </c>
      <c r="B3890" s="113" t="s">
        <v>4186</v>
      </c>
      <c r="C3890" s="121" t="s">
        <v>4187</v>
      </c>
      <c r="D3890" s="113">
        <v>100</v>
      </c>
      <c r="E3890" s="113" t="s">
        <v>26</v>
      </c>
      <c r="F3890" s="113">
        <v>200</v>
      </c>
      <c r="G3890" s="113" t="s">
        <v>27</v>
      </c>
      <c r="H3890" s="91" t="s">
        <v>28</v>
      </c>
      <c r="I3890" s="91" t="s">
        <v>29</v>
      </c>
      <c r="J3890" s="91" t="s">
        <v>28</v>
      </c>
      <c r="K3890" s="91" t="s">
        <v>4158</v>
      </c>
      <c r="L3890" s="91" t="s">
        <v>4159</v>
      </c>
      <c r="M3890" s="91" t="s">
        <v>32</v>
      </c>
      <c r="N3890" s="91" t="s">
        <v>368</v>
      </c>
      <c r="O3890" s="91">
        <v>24</v>
      </c>
      <c r="P3890" s="91" t="s">
        <v>28</v>
      </c>
    </row>
    <row r="3891" spans="1:16" x14ac:dyDescent="0.2">
      <c r="A3891" s="91" t="s">
        <v>4155</v>
      </c>
      <c r="B3891" s="113" t="s">
        <v>4186</v>
      </c>
      <c r="C3891" s="121" t="s">
        <v>4188</v>
      </c>
      <c r="D3891" s="113">
        <v>200</v>
      </c>
      <c r="E3891" s="113" t="s">
        <v>26</v>
      </c>
      <c r="F3891" s="113">
        <v>200</v>
      </c>
      <c r="G3891" s="113" t="s">
        <v>27</v>
      </c>
      <c r="H3891" s="91" t="s">
        <v>28</v>
      </c>
      <c r="I3891" s="91" t="s">
        <v>29</v>
      </c>
      <c r="J3891" s="91" t="s">
        <v>28</v>
      </c>
      <c r="K3891" s="91" t="s">
        <v>4158</v>
      </c>
      <c r="L3891" s="91" t="s">
        <v>4159</v>
      </c>
      <c r="M3891" s="91" t="s">
        <v>32</v>
      </c>
      <c r="N3891" s="91" t="s">
        <v>368</v>
      </c>
      <c r="O3891" s="91">
        <v>24</v>
      </c>
      <c r="P3891" s="91" t="s">
        <v>28</v>
      </c>
    </row>
    <row r="3892" spans="1:16" x14ac:dyDescent="0.2">
      <c r="A3892" s="91" t="s">
        <v>4155</v>
      </c>
      <c r="B3892" s="113" t="s">
        <v>4186</v>
      </c>
      <c r="C3892" s="121" t="s">
        <v>4189</v>
      </c>
      <c r="D3892" s="113">
        <v>400</v>
      </c>
      <c r="E3892" s="113" t="s">
        <v>26</v>
      </c>
      <c r="F3892" s="113">
        <v>300</v>
      </c>
      <c r="G3892" s="113" t="s">
        <v>27</v>
      </c>
      <c r="H3892" s="91" t="s">
        <v>28</v>
      </c>
      <c r="I3892" s="91" t="s">
        <v>29</v>
      </c>
      <c r="J3892" s="91" t="s">
        <v>28</v>
      </c>
      <c r="K3892" s="91" t="s">
        <v>4158</v>
      </c>
      <c r="L3892" s="91" t="s">
        <v>4159</v>
      </c>
      <c r="M3892" s="91" t="s">
        <v>32</v>
      </c>
      <c r="N3892" s="91" t="s">
        <v>368</v>
      </c>
      <c r="O3892" s="91">
        <v>24</v>
      </c>
      <c r="P3892" s="91" t="s">
        <v>28</v>
      </c>
    </row>
    <row r="3893" spans="1:16" x14ac:dyDescent="0.2">
      <c r="A3893" s="91" t="s">
        <v>4155</v>
      </c>
      <c r="B3893" s="113" t="s">
        <v>4186</v>
      </c>
      <c r="C3893" s="121" t="s">
        <v>4190</v>
      </c>
      <c r="D3893" s="113">
        <v>230</v>
      </c>
      <c r="E3893" s="113" t="s">
        <v>26</v>
      </c>
      <c r="F3893" s="113">
        <v>200</v>
      </c>
      <c r="G3893" s="113" t="s">
        <v>27</v>
      </c>
      <c r="H3893" s="91" t="s">
        <v>28</v>
      </c>
      <c r="I3893" s="91" t="s">
        <v>29</v>
      </c>
      <c r="J3893" s="91" t="s">
        <v>28</v>
      </c>
      <c r="K3893" s="91" t="s">
        <v>4158</v>
      </c>
      <c r="L3893" s="91" t="s">
        <v>4159</v>
      </c>
      <c r="M3893" s="91" t="s">
        <v>32</v>
      </c>
      <c r="N3893" s="91" t="s">
        <v>368</v>
      </c>
      <c r="O3893" s="91">
        <v>24</v>
      </c>
      <c r="P3893" s="91" t="s">
        <v>28</v>
      </c>
    </row>
    <row r="3894" spans="1:16" x14ac:dyDescent="0.2">
      <c r="A3894" s="91" t="s">
        <v>4155</v>
      </c>
      <c r="B3894" s="113" t="s">
        <v>4186</v>
      </c>
      <c r="C3894" s="121" t="s">
        <v>4191</v>
      </c>
      <c r="D3894" s="113">
        <v>200</v>
      </c>
      <c r="E3894" s="113" t="s">
        <v>26</v>
      </c>
      <c r="F3894" s="113">
        <v>300</v>
      </c>
      <c r="G3894" s="113" t="s">
        <v>84</v>
      </c>
      <c r="H3894" s="91" t="s">
        <v>28</v>
      </c>
      <c r="I3894" s="91" t="s">
        <v>41</v>
      </c>
      <c r="J3894" s="91" t="s">
        <v>28</v>
      </c>
      <c r="K3894" s="91" t="s">
        <v>4158</v>
      </c>
      <c r="L3894" s="91" t="s">
        <v>4159</v>
      </c>
      <c r="M3894" s="91" t="s">
        <v>69</v>
      </c>
      <c r="N3894" s="91" t="s">
        <v>368</v>
      </c>
      <c r="O3894" s="91">
        <v>10</v>
      </c>
      <c r="P3894" s="91" t="s">
        <v>28</v>
      </c>
    </row>
    <row r="3895" spans="1:16" x14ac:dyDescent="0.2">
      <c r="A3895" s="91" t="s">
        <v>4155</v>
      </c>
      <c r="B3895" s="113" t="s">
        <v>4186</v>
      </c>
      <c r="C3895" s="121" t="s">
        <v>4192</v>
      </c>
      <c r="D3895" s="113">
        <v>230</v>
      </c>
      <c r="E3895" s="113" t="s">
        <v>26</v>
      </c>
      <c r="F3895" s="113">
        <v>300</v>
      </c>
      <c r="G3895" s="113" t="s">
        <v>27</v>
      </c>
      <c r="H3895" s="91" t="s">
        <v>28</v>
      </c>
      <c r="I3895" s="91" t="s">
        <v>29</v>
      </c>
      <c r="J3895" s="91" t="s">
        <v>28</v>
      </c>
      <c r="K3895" s="91" t="s">
        <v>4158</v>
      </c>
      <c r="L3895" s="91" t="s">
        <v>4159</v>
      </c>
      <c r="M3895" s="91" t="s">
        <v>32</v>
      </c>
      <c r="N3895" s="91" t="s">
        <v>368</v>
      </c>
      <c r="O3895" s="91">
        <v>24</v>
      </c>
      <c r="P3895" s="91" t="s">
        <v>28</v>
      </c>
    </row>
    <row r="3896" spans="1:16" x14ac:dyDescent="0.2">
      <c r="A3896" s="91" t="s">
        <v>4155</v>
      </c>
      <c r="B3896" s="113" t="s">
        <v>4186</v>
      </c>
      <c r="C3896" s="121" t="s">
        <v>4193</v>
      </c>
      <c r="D3896" s="113">
        <v>50</v>
      </c>
      <c r="E3896" s="113" t="s">
        <v>26</v>
      </c>
      <c r="F3896" s="113">
        <v>100</v>
      </c>
      <c r="G3896" s="113" t="s">
        <v>27</v>
      </c>
      <c r="H3896" s="91" t="s">
        <v>28</v>
      </c>
      <c r="I3896" s="91" t="s">
        <v>29</v>
      </c>
      <c r="J3896" s="91" t="s">
        <v>28</v>
      </c>
      <c r="K3896" s="91" t="s">
        <v>3243</v>
      </c>
      <c r="L3896" s="91" t="s">
        <v>4169</v>
      </c>
      <c r="M3896" s="91" t="s">
        <v>32</v>
      </c>
      <c r="N3896" s="91" t="s">
        <v>368</v>
      </c>
      <c r="O3896" s="91">
        <v>24</v>
      </c>
      <c r="P3896" s="91" t="s">
        <v>28</v>
      </c>
    </row>
    <row r="3897" spans="1:16" x14ac:dyDescent="0.2">
      <c r="A3897" s="91" t="s">
        <v>4155</v>
      </c>
      <c r="B3897" s="113" t="s">
        <v>4186</v>
      </c>
      <c r="C3897" s="121" t="s">
        <v>4194</v>
      </c>
      <c r="D3897" s="113">
        <v>230</v>
      </c>
      <c r="E3897" s="113" t="s">
        <v>26</v>
      </c>
      <c r="F3897" s="113">
        <v>300</v>
      </c>
      <c r="G3897" s="113" t="s">
        <v>27</v>
      </c>
      <c r="H3897" s="91" t="s">
        <v>28</v>
      </c>
      <c r="I3897" s="91" t="s">
        <v>29</v>
      </c>
      <c r="J3897" s="91" t="s">
        <v>28</v>
      </c>
      <c r="K3897" s="91" t="s">
        <v>4158</v>
      </c>
      <c r="L3897" s="91" t="s">
        <v>4159</v>
      </c>
      <c r="M3897" s="91" t="s">
        <v>32</v>
      </c>
      <c r="N3897" s="91" t="s">
        <v>368</v>
      </c>
      <c r="O3897" s="91">
        <v>24</v>
      </c>
      <c r="P3897" s="91" t="s">
        <v>28</v>
      </c>
    </row>
    <row r="3898" spans="1:16" x14ac:dyDescent="0.2">
      <c r="A3898" s="91" t="s">
        <v>4155</v>
      </c>
      <c r="B3898" s="113" t="s">
        <v>4186</v>
      </c>
      <c r="C3898" s="121" t="s">
        <v>4195</v>
      </c>
      <c r="D3898" s="113">
        <v>50</v>
      </c>
      <c r="E3898" s="113" t="s">
        <v>26</v>
      </c>
      <c r="F3898" s="113">
        <v>100</v>
      </c>
      <c r="G3898" s="113" t="s">
        <v>27</v>
      </c>
      <c r="H3898" s="91" t="s">
        <v>28</v>
      </c>
      <c r="I3898" s="91" t="s">
        <v>29</v>
      </c>
      <c r="J3898" s="91" t="s">
        <v>28</v>
      </c>
      <c r="K3898" s="91" t="s">
        <v>4158</v>
      </c>
      <c r="L3898" s="91" t="s">
        <v>4159</v>
      </c>
      <c r="M3898" s="91" t="s">
        <v>32</v>
      </c>
      <c r="N3898" s="91" t="s">
        <v>368</v>
      </c>
      <c r="O3898" s="91">
        <v>24</v>
      </c>
      <c r="P3898" s="91" t="s">
        <v>28</v>
      </c>
    </row>
    <row r="3899" spans="1:16" x14ac:dyDescent="0.2">
      <c r="A3899" s="91" t="s">
        <v>4155</v>
      </c>
      <c r="B3899" s="113" t="s">
        <v>4186</v>
      </c>
      <c r="C3899" s="121" t="s">
        <v>4196</v>
      </c>
      <c r="D3899" s="113">
        <v>50</v>
      </c>
      <c r="E3899" s="113" t="s">
        <v>26</v>
      </c>
      <c r="F3899" s="113">
        <v>80</v>
      </c>
      <c r="G3899" s="113" t="s">
        <v>27</v>
      </c>
      <c r="H3899" s="91" t="s">
        <v>28</v>
      </c>
      <c r="I3899" s="91" t="s">
        <v>29</v>
      </c>
      <c r="J3899" s="91" t="s">
        <v>28</v>
      </c>
      <c r="K3899" s="91" t="s">
        <v>3243</v>
      </c>
      <c r="L3899" s="91" t="s">
        <v>4169</v>
      </c>
      <c r="M3899" s="91" t="s">
        <v>32</v>
      </c>
      <c r="N3899" s="91" t="s">
        <v>368</v>
      </c>
      <c r="O3899" s="91">
        <v>24</v>
      </c>
      <c r="P3899" s="91" t="s">
        <v>28</v>
      </c>
    </row>
    <row r="3900" spans="1:16" x14ac:dyDescent="0.2">
      <c r="A3900" s="91" t="s">
        <v>4155</v>
      </c>
      <c r="B3900" s="113" t="s">
        <v>4186</v>
      </c>
      <c r="C3900" s="121" t="s">
        <v>4197</v>
      </c>
      <c r="D3900" s="113">
        <v>200</v>
      </c>
      <c r="E3900" s="113" t="s">
        <v>26</v>
      </c>
      <c r="F3900" s="113">
        <v>100</v>
      </c>
      <c r="G3900" s="113" t="s">
        <v>84</v>
      </c>
      <c r="H3900" s="91" t="s">
        <v>28</v>
      </c>
      <c r="I3900" s="91" t="s">
        <v>41</v>
      </c>
      <c r="J3900" s="91" t="s">
        <v>28</v>
      </c>
      <c r="K3900" s="91" t="s">
        <v>4158</v>
      </c>
      <c r="L3900" s="91" t="s">
        <v>4159</v>
      </c>
      <c r="M3900" s="91" t="s">
        <v>69</v>
      </c>
      <c r="N3900" s="91" t="s">
        <v>368</v>
      </c>
      <c r="O3900" s="91">
        <v>10</v>
      </c>
      <c r="P3900" s="91" t="s">
        <v>28</v>
      </c>
    </row>
    <row r="3901" spans="1:16" x14ac:dyDescent="0.2">
      <c r="A3901" s="91" t="s">
        <v>4155</v>
      </c>
      <c r="B3901" s="113" t="s">
        <v>4186</v>
      </c>
      <c r="C3901" s="121" t="s">
        <v>4198</v>
      </c>
      <c r="D3901" s="113">
        <v>230</v>
      </c>
      <c r="E3901" s="113" t="s">
        <v>26</v>
      </c>
      <c r="F3901" s="113">
        <v>200</v>
      </c>
      <c r="G3901" s="113" t="s">
        <v>27</v>
      </c>
      <c r="H3901" s="91" t="s">
        <v>28</v>
      </c>
      <c r="I3901" s="91" t="s">
        <v>29</v>
      </c>
      <c r="J3901" s="91" t="s">
        <v>28</v>
      </c>
      <c r="K3901" s="91" t="s">
        <v>4158</v>
      </c>
      <c r="L3901" s="91" t="s">
        <v>4159</v>
      </c>
      <c r="M3901" s="91" t="s">
        <v>32</v>
      </c>
      <c r="N3901" s="91" t="s">
        <v>368</v>
      </c>
      <c r="O3901" s="91">
        <v>24</v>
      </c>
      <c r="P3901" s="91" t="s">
        <v>28</v>
      </c>
    </row>
    <row r="3902" spans="1:16" x14ac:dyDescent="0.2">
      <c r="A3902" s="91" t="s">
        <v>4155</v>
      </c>
      <c r="B3902" s="113" t="s">
        <v>4186</v>
      </c>
      <c r="C3902" s="121" t="s">
        <v>4199</v>
      </c>
      <c r="D3902" s="113">
        <v>200</v>
      </c>
      <c r="E3902" s="113" t="s">
        <v>26</v>
      </c>
      <c r="F3902" s="113">
        <v>0</v>
      </c>
      <c r="G3902" s="113" t="s">
        <v>84</v>
      </c>
      <c r="H3902" s="91" t="s">
        <v>28</v>
      </c>
      <c r="I3902" s="91" t="s">
        <v>41</v>
      </c>
      <c r="J3902" s="91" t="s">
        <v>28</v>
      </c>
      <c r="K3902" s="91" t="s">
        <v>4158</v>
      </c>
      <c r="L3902" s="91" t="s">
        <v>4159</v>
      </c>
      <c r="M3902" s="91" t="s">
        <v>69</v>
      </c>
      <c r="N3902" s="91" t="s">
        <v>368</v>
      </c>
      <c r="O3902" s="91">
        <v>10</v>
      </c>
      <c r="P3902" s="91" t="s">
        <v>28</v>
      </c>
    </row>
    <row r="3903" spans="1:16" x14ac:dyDescent="0.2">
      <c r="A3903" s="91" t="s">
        <v>4155</v>
      </c>
      <c r="B3903" s="113" t="s">
        <v>4186</v>
      </c>
      <c r="C3903" s="121" t="s">
        <v>4200</v>
      </c>
      <c r="D3903" s="113">
        <v>200</v>
      </c>
      <c r="E3903" s="113" t="s">
        <v>26</v>
      </c>
      <c r="F3903" s="113">
        <v>200</v>
      </c>
      <c r="G3903" s="113" t="s">
        <v>84</v>
      </c>
      <c r="H3903" s="91" t="s">
        <v>28</v>
      </c>
      <c r="I3903" s="91" t="s">
        <v>41</v>
      </c>
      <c r="J3903" s="91" t="s">
        <v>28</v>
      </c>
      <c r="K3903" s="91" t="s">
        <v>4158</v>
      </c>
      <c r="L3903" s="91" t="s">
        <v>4159</v>
      </c>
      <c r="M3903" s="91" t="s">
        <v>69</v>
      </c>
      <c r="N3903" s="91" t="s">
        <v>368</v>
      </c>
      <c r="O3903" s="91">
        <v>10</v>
      </c>
      <c r="P3903" s="91" t="s">
        <v>28</v>
      </c>
    </row>
    <row r="3904" spans="1:16" x14ac:dyDescent="0.2">
      <c r="A3904" s="91" t="s">
        <v>4155</v>
      </c>
      <c r="B3904" s="113" t="s">
        <v>4186</v>
      </c>
      <c r="C3904" s="121" t="s">
        <v>4201</v>
      </c>
      <c r="D3904" s="113">
        <v>200</v>
      </c>
      <c r="E3904" s="113" t="s">
        <v>26</v>
      </c>
      <c r="F3904" s="113">
        <v>200</v>
      </c>
      <c r="G3904" s="113" t="s">
        <v>84</v>
      </c>
      <c r="H3904" s="91" t="s">
        <v>28</v>
      </c>
      <c r="I3904" s="91" t="s">
        <v>41</v>
      </c>
      <c r="J3904" s="91" t="s">
        <v>28</v>
      </c>
      <c r="K3904" s="91" t="s">
        <v>4158</v>
      </c>
      <c r="L3904" s="91" t="s">
        <v>4159</v>
      </c>
      <c r="M3904" s="91" t="s">
        <v>69</v>
      </c>
      <c r="N3904" s="91" t="s">
        <v>368</v>
      </c>
      <c r="O3904" s="91">
        <v>10</v>
      </c>
      <c r="P3904" s="91" t="s">
        <v>28</v>
      </c>
    </row>
    <row r="3905" spans="1:16" x14ac:dyDescent="0.2">
      <c r="A3905" s="91" t="s">
        <v>4155</v>
      </c>
      <c r="B3905" s="113" t="s">
        <v>4186</v>
      </c>
      <c r="C3905" s="121" t="s">
        <v>4202</v>
      </c>
      <c r="D3905" s="113">
        <v>200</v>
      </c>
      <c r="E3905" s="113" t="s">
        <v>26</v>
      </c>
      <c r="F3905" s="113">
        <v>200</v>
      </c>
      <c r="G3905" s="113" t="s">
        <v>84</v>
      </c>
      <c r="H3905" s="91" t="s">
        <v>28</v>
      </c>
      <c r="I3905" s="91" t="s">
        <v>41</v>
      </c>
      <c r="J3905" s="91" t="s">
        <v>28</v>
      </c>
      <c r="K3905" s="91" t="s">
        <v>4158</v>
      </c>
      <c r="L3905" s="91" t="s">
        <v>4159</v>
      </c>
      <c r="M3905" s="91" t="s">
        <v>69</v>
      </c>
      <c r="N3905" s="91" t="s">
        <v>368</v>
      </c>
      <c r="O3905" s="91">
        <v>10</v>
      </c>
      <c r="P3905" s="91" t="s">
        <v>28</v>
      </c>
    </row>
    <row r="3906" spans="1:16" x14ac:dyDescent="0.2">
      <c r="A3906" s="91" t="s">
        <v>4155</v>
      </c>
      <c r="B3906" s="113" t="s">
        <v>4186</v>
      </c>
      <c r="C3906" s="121" t="s">
        <v>4203</v>
      </c>
      <c r="D3906" s="113">
        <v>200</v>
      </c>
      <c r="E3906" s="113" t="s">
        <v>26</v>
      </c>
      <c r="F3906" s="113">
        <v>200</v>
      </c>
      <c r="G3906" s="113" t="s">
        <v>84</v>
      </c>
      <c r="H3906" s="91" t="s">
        <v>28</v>
      </c>
      <c r="I3906" s="91" t="s">
        <v>41</v>
      </c>
      <c r="J3906" s="91" t="s">
        <v>28</v>
      </c>
      <c r="K3906" s="91" t="s">
        <v>4158</v>
      </c>
      <c r="L3906" s="91" t="s">
        <v>4159</v>
      </c>
      <c r="M3906" s="91" t="s">
        <v>69</v>
      </c>
      <c r="N3906" s="91" t="s">
        <v>368</v>
      </c>
      <c r="O3906" s="91">
        <v>10</v>
      </c>
      <c r="P3906" s="91" t="s">
        <v>28</v>
      </c>
    </row>
    <row r="3907" spans="1:16" x14ac:dyDescent="0.2">
      <c r="A3907" s="91" t="s">
        <v>4155</v>
      </c>
      <c r="B3907" s="113" t="s">
        <v>4186</v>
      </c>
      <c r="C3907" s="121" t="s">
        <v>4204</v>
      </c>
      <c r="D3907" s="113">
        <v>200</v>
      </c>
      <c r="E3907" s="113" t="s">
        <v>26</v>
      </c>
      <c r="F3907" s="113">
        <v>0</v>
      </c>
      <c r="G3907" s="113" t="s">
        <v>27</v>
      </c>
      <c r="H3907" s="91" t="s">
        <v>28</v>
      </c>
      <c r="I3907" s="91" t="s">
        <v>29</v>
      </c>
      <c r="J3907" s="91" t="s">
        <v>28</v>
      </c>
      <c r="K3907" s="91" t="s">
        <v>4158</v>
      </c>
      <c r="L3907" s="91" t="s">
        <v>4159</v>
      </c>
      <c r="M3907" s="91" t="s">
        <v>32</v>
      </c>
      <c r="N3907" s="91" t="s">
        <v>368</v>
      </c>
      <c r="O3907" s="91">
        <v>24</v>
      </c>
      <c r="P3907" s="91" t="s">
        <v>28</v>
      </c>
    </row>
    <row r="3908" spans="1:16" x14ac:dyDescent="0.2">
      <c r="A3908" s="91" t="s">
        <v>4155</v>
      </c>
      <c r="B3908" s="113" t="s">
        <v>4186</v>
      </c>
      <c r="C3908" s="121" t="s">
        <v>4205</v>
      </c>
      <c r="D3908" s="113">
        <v>230</v>
      </c>
      <c r="E3908" s="113" t="s">
        <v>26</v>
      </c>
      <c r="F3908" s="113">
        <v>200</v>
      </c>
      <c r="G3908" s="113" t="s">
        <v>27</v>
      </c>
      <c r="H3908" s="91" t="s">
        <v>28</v>
      </c>
      <c r="I3908" s="91" t="s">
        <v>29</v>
      </c>
      <c r="J3908" s="91" t="s">
        <v>28</v>
      </c>
      <c r="K3908" s="91" t="s">
        <v>4158</v>
      </c>
      <c r="L3908" s="91" t="s">
        <v>4159</v>
      </c>
      <c r="M3908" s="91" t="s">
        <v>32</v>
      </c>
      <c r="N3908" s="91" t="s">
        <v>368</v>
      </c>
      <c r="O3908" s="91">
        <v>24</v>
      </c>
      <c r="P3908" s="91" t="s">
        <v>28</v>
      </c>
    </row>
    <row r="3909" spans="1:16" x14ac:dyDescent="0.2">
      <c r="A3909" s="91" t="s">
        <v>4155</v>
      </c>
      <c r="B3909" s="113" t="s">
        <v>4186</v>
      </c>
      <c r="C3909" s="121" t="s">
        <v>4206</v>
      </c>
      <c r="D3909" s="113">
        <v>200</v>
      </c>
      <c r="E3909" s="113" t="s">
        <v>26</v>
      </c>
      <c r="F3909" s="113">
        <v>200</v>
      </c>
      <c r="G3909" s="113" t="s">
        <v>27</v>
      </c>
      <c r="H3909" s="91" t="s">
        <v>28</v>
      </c>
      <c r="I3909" s="91" t="s">
        <v>29</v>
      </c>
      <c r="J3909" s="91" t="s">
        <v>28</v>
      </c>
      <c r="K3909" s="91" t="s">
        <v>4158</v>
      </c>
      <c r="L3909" s="91" t="s">
        <v>4159</v>
      </c>
      <c r="M3909" s="91" t="s">
        <v>32</v>
      </c>
      <c r="N3909" s="91" t="s">
        <v>368</v>
      </c>
      <c r="O3909" s="91">
        <v>24</v>
      </c>
      <c r="P3909" s="91" t="s">
        <v>28</v>
      </c>
    </row>
    <row r="3910" spans="1:16" x14ac:dyDescent="0.2">
      <c r="A3910" s="91" t="s">
        <v>4155</v>
      </c>
      <c r="B3910" s="113" t="s">
        <v>4186</v>
      </c>
      <c r="C3910" s="121" t="s">
        <v>4207</v>
      </c>
      <c r="D3910" s="113">
        <v>200</v>
      </c>
      <c r="E3910" s="113" t="s">
        <v>26</v>
      </c>
      <c r="F3910" s="113">
        <v>300</v>
      </c>
      <c r="G3910" s="113" t="s">
        <v>27</v>
      </c>
      <c r="H3910" s="91" t="s">
        <v>28</v>
      </c>
      <c r="I3910" s="91" t="s">
        <v>29</v>
      </c>
      <c r="J3910" s="91" t="s">
        <v>28</v>
      </c>
      <c r="K3910" s="91" t="s">
        <v>4158</v>
      </c>
      <c r="L3910" s="91" t="s">
        <v>4159</v>
      </c>
      <c r="M3910" s="91" t="s">
        <v>32</v>
      </c>
      <c r="N3910" s="91" t="s">
        <v>368</v>
      </c>
      <c r="O3910" s="91">
        <v>24</v>
      </c>
      <c r="P3910" s="91" t="s">
        <v>28</v>
      </c>
    </row>
    <row r="3911" spans="1:16" x14ac:dyDescent="0.2">
      <c r="A3911" s="91" t="s">
        <v>4155</v>
      </c>
      <c r="B3911" s="113" t="s">
        <v>4186</v>
      </c>
      <c r="C3911" s="121" t="s">
        <v>4208</v>
      </c>
      <c r="D3911" s="113">
        <v>200</v>
      </c>
      <c r="E3911" s="113" t="s">
        <v>26</v>
      </c>
      <c r="F3911" s="113">
        <v>300</v>
      </c>
      <c r="G3911" s="113" t="s">
        <v>84</v>
      </c>
      <c r="H3911" s="91" t="s">
        <v>28</v>
      </c>
      <c r="I3911" s="91" t="s">
        <v>41</v>
      </c>
      <c r="J3911" s="91" t="s">
        <v>28</v>
      </c>
      <c r="K3911" s="91" t="s">
        <v>4158</v>
      </c>
      <c r="L3911" s="91" t="s">
        <v>4159</v>
      </c>
      <c r="M3911" s="91" t="s">
        <v>69</v>
      </c>
      <c r="N3911" s="91" t="s">
        <v>368</v>
      </c>
      <c r="O3911" s="91">
        <v>10</v>
      </c>
      <c r="P3911" s="91" t="s">
        <v>28</v>
      </c>
    </row>
    <row r="3912" spans="1:16" x14ac:dyDescent="0.2">
      <c r="A3912" s="91" t="s">
        <v>4155</v>
      </c>
      <c r="B3912" s="113" t="s">
        <v>4186</v>
      </c>
      <c r="C3912" s="121" t="s">
        <v>4209</v>
      </c>
      <c r="D3912" s="113">
        <v>200</v>
      </c>
      <c r="E3912" s="113" t="s">
        <v>26</v>
      </c>
      <c r="F3912" s="113">
        <v>300</v>
      </c>
      <c r="G3912" s="113" t="s">
        <v>84</v>
      </c>
      <c r="H3912" s="91" t="s">
        <v>28</v>
      </c>
      <c r="I3912" s="91" t="s">
        <v>41</v>
      </c>
      <c r="J3912" s="91" t="s">
        <v>28</v>
      </c>
      <c r="K3912" s="91" t="s">
        <v>4158</v>
      </c>
      <c r="L3912" s="91" t="s">
        <v>4159</v>
      </c>
      <c r="M3912" s="91" t="s">
        <v>69</v>
      </c>
      <c r="N3912" s="91" t="s">
        <v>368</v>
      </c>
      <c r="O3912" s="91">
        <v>10</v>
      </c>
      <c r="P3912" s="91" t="s">
        <v>28</v>
      </c>
    </row>
    <row r="3913" spans="1:16" x14ac:dyDescent="0.2">
      <c r="A3913" s="91" t="s">
        <v>4155</v>
      </c>
      <c r="B3913" s="113" t="s">
        <v>4186</v>
      </c>
      <c r="C3913" s="121" t="s">
        <v>4210</v>
      </c>
      <c r="D3913" s="113">
        <v>100</v>
      </c>
      <c r="E3913" s="113" t="s">
        <v>26</v>
      </c>
      <c r="F3913" s="113">
        <v>200</v>
      </c>
      <c r="G3913" s="113" t="s">
        <v>27</v>
      </c>
      <c r="H3913" s="91" t="s">
        <v>28</v>
      </c>
      <c r="I3913" s="91" t="s">
        <v>29</v>
      </c>
      <c r="J3913" s="91" t="s">
        <v>28</v>
      </c>
      <c r="K3913" s="91" t="s">
        <v>4158</v>
      </c>
      <c r="L3913" s="91" t="s">
        <v>4159</v>
      </c>
      <c r="M3913" s="91" t="s">
        <v>32</v>
      </c>
      <c r="N3913" s="91" t="s">
        <v>368</v>
      </c>
      <c r="O3913" s="91">
        <v>24</v>
      </c>
      <c r="P3913" s="91" t="s">
        <v>28</v>
      </c>
    </row>
    <row r="3914" spans="1:16" x14ac:dyDescent="0.2">
      <c r="A3914" s="91" t="s">
        <v>4155</v>
      </c>
      <c r="B3914" s="113" t="s">
        <v>4211</v>
      </c>
      <c r="C3914" s="121" t="s">
        <v>4212</v>
      </c>
      <c r="D3914" s="113">
        <v>200</v>
      </c>
      <c r="E3914" s="113" t="s">
        <v>26</v>
      </c>
      <c r="F3914" s="113">
        <v>15</v>
      </c>
      <c r="G3914" s="113" t="s">
        <v>27</v>
      </c>
      <c r="H3914" s="91" t="s">
        <v>28</v>
      </c>
      <c r="I3914" s="91" t="s">
        <v>29</v>
      </c>
      <c r="J3914" s="91" t="s">
        <v>28</v>
      </c>
      <c r="K3914" s="91" t="s">
        <v>4158</v>
      </c>
      <c r="L3914" s="91" t="s">
        <v>4159</v>
      </c>
      <c r="M3914" s="91" t="s">
        <v>32</v>
      </c>
      <c r="N3914" s="91" t="s">
        <v>368</v>
      </c>
      <c r="O3914" s="91">
        <v>24</v>
      </c>
      <c r="P3914" s="91" t="s">
        <v>28</v>
      </c>
    </row>
    <row r="3915" spans="1:16" x14ac:dyDescent="0.2">
      <c r="A3915" s="91" t="s">
        <v>4155</v>
      </c>
      <c r="B3915" s="113" t="s">
        <v>4211</v>
      </c>
      <c r="C3915" s="121" t="s">
        <v>4213</v>
      </c>
      <c r="D3915" s="113">
        <v>200</v>
      </c>
      <c r="E3915" s="113" t="s">
        <v>26</v>
      </c>
      <c r="F3915" s="113">
        <v>1.5</v>
      </c>
      <c r="G3915" s="113" t="s">
        <v>84</v>
      </c>
      <c r="H3915" s="91" t="s">
        <v>28</v>
      </c>
      <c r="I3915" s="91" t="s">
        <v>41</v>
      </c>
      <c r="J3915" s="91" t="s">
        <v>28</v>
      </c>
      <c r="K3915" s="91" t="s">
        <v>4158</v>
      </c>
      <c r="L3915" s="91" t="s">
        <v>4159</v>
      </c>
      <c r="M3915" s="91" t="s">
        <v>32</v>
      </c>
      <c r="N3915" s="91" t="s">
        <v>368</v>
      </c>
      <c r="O3915" s="91">
        <v>0</v>
      </c>
      <c r="P3915" s="91" t="s">
        <v>28</v>
      </c>
    </row>
    <row r="3916" spans="1:16" x14ac:dyDescent="0.2">
      <c r="A3916" s="91" t="s">
        <v>4155</v>
      </c>
      <c r="B3916" s="113" t="s">
        <v>4211</v>
      </c>
      <c r="C3916" s="121" t="s">
        <v>4214</v>
      </c>
      <c r="D3916" s="113">
        <v>200</v>
      </c>
      <c r="E3916" s="113" t="s">
        <v>26</v>
      </c>
      <c r="F3916" s="113">
        <v>2</v>
      </c>
      <c r="G3916" s="113" t="s">
        <v>84</v>
      </c>
      <c r="H3916" s="91" t="s">
        <v>28</v>
      </c>
      <c r="I3916" s="91" t="s">
        <v>41</v>
      </c>
      <c r="J3916" s="91" t="s">
        <v>28</v>
      </c>
      <c r="K3916" s="91" t="s">
        <v>4158</v>
      </c>
      <c r="L3916" s="91" t="s">
        <v>4159</v>
      </c>
      <c r="M3916" s="91" t="s">
        <v>32</v>
      </c>
      <c r="N3916" s="91" t="s">
        <v>368</v>
      </c>
      <c r="O3916" s="91">
        <v>24</v>
      </c>
      <c r="P3916" s="91" t="s">
        <v>28</v>
      </c>
    </row>
    <row r="3917" spans="1:16" x14ac:dyDescent="0.2">
      <c r="A3917" s="91" t="s">
        <v>4155</v>
      </c>
      <c r="B3917" s="113" t="s">
        <v>4211</v>
      </c>
      <c r="C3917" s="121" t="s">
        <v>4215</v>
      </c>
      <c r="D3917" s="113">
        <v>200</v>
      </c>
      <c r="E3917" s="113" t="s">
        <v>26</v>
      </c>
      <c r="F3917" s="113">
        <v>2</v>
      </c>
      <c r="G3917" s="113" t="s">
        <v>84</v>
      </c>
      <c r="H3917" s="91" t="s">
        <v>28</v>
      </c>
      <c r="I3917" s="91" t="s">
        <v>41</v>
      </c>
      <c r="J3917" s="91" t="s">
        <v>28</v>
      </c>
      <c r="K3917" s="91" t="s">
        <v>4158</v>
      </c>
      <c r="L3917" s="91" t="s">
        <v>4159</v>
      </c>
      <c r="M3917" s="91" t="s">
        <v>32</v>
      </c>
      <c r="N3917" s="91" t="s">
        <v>368</v>
      </c>
      <c r="O3917" s="91">
        <v>18</v>
      </c>
      <c r="P3917" s="91" t="s">
        <v>28</v>
      </c>
    </row>
    <row r="3918" spans="1:16" x14ac:dyDescent="0.2">
      <c r="A3918" s="91" t="s">
        <v>4155</v>
      </c>
      <c r="B3918" s="113" t="s">
        <v>4211</v>
      </c>
      <c r="C3918" s="121" t="s">
        <v>4216</v>
      </c>
      <c r="D3918" s="113">
        <v>200</v>
      </c>
      <c r="E3918" s="113" t="s">
        <v>26</v>
      </c>
      <c r="F3918" s="113">
        <v>1.5</v>
      </c>
      <c r="G3918" s="113" t="s">
        <v>84</v>
      </c>
      <c r="H3918" s="91" t="s">
        <v>28</v>
      </c>
      <c r="I3918" s="91" t="s">
        <v>41</v>
      </c>
      <c r="J3918" s="91" t="s">
        <v>28</v>
      </c>
      <c r="K3918" s="91" t="s">
        <v>4158</v>
      </c>
      <c r="L3918" s="91" t="s">
        <v>4159</v>
      </c>
      <c r="M3918" s="91" t="s">
        <v>32</v>
      </c>
      <c r="N3918" s="91" t="s">
        <v>368</v>
      </c>
      <c r="O3918" s="91">
        <v>18</v>
      </c>
      <c r="P3918" s="91" t="s">
        <v>28</v>
      </c>
    </row>
    <row r="3919" spans="1:16" x14ac:dyDescent="0.2">
      <c r="A3919" s="91" t="s">
        <v>4155</v>
      </c>
      <c r="B3919" s="113" t="s">
        <v>4217</v>
      </c>
      <c r="C3919" s="121" t="s">
        <v>4218</v>
      </c>
      <c r="D3919" s="113" t="s">
        <v>119</v>
      </c>
      <c r="E3919" s="113" t="s">
        <v>26</v>
      </c>
      <c r="F3919" s="113">
        <v>150</v>
      </c>
      <c r="G3919" s="113" t="s">
        <v>84</v>
      </c>
      <c r="H3919" s="91" t="s">
        <v>28</v>
      </c>
      <c r="I3919" s="91" t="s">
        <v>41</v>
      </c>
      <c r="J3919" s="91" t="s">
        <v>28</v>
      </c>
      <c r="K3919" s="91" t="s">
        <v>4158</v>
      </c>
      <c r="L3919" s="91" t="s">
        <v>4159</v>
      </c>
      <c r="M3919" s="91" t="s">
        <v>69</v>
      </c>
      <c r="N3919" s="91" t="s">
        <v>368</v>
      </c>
      <c r="O3919" s="91">
        <v>4</v>
      </c>
      <c r="P3919" s="91" t="s">
        <v>28</v>
      </c>
    </row>
    <row r="3920" spans="1:16" x14ac:dyDescent="0.2">
      <c r="A3920" s="91" t="s">
        <v>4155</v>
      </c>
      <c r="B3920" s="113" t="s">
        <v>4217</v>
      </c>
      <c r="C3920" s="121" t="s">
        <v>4219</v>
      </c>
      <c r="D3920" s="113" t="s">
        <v>119</v>
      </c>
      <c r="E3920" s="113" t="s">
        <v>26</v>
      </c>
      <c r="F3920" s="113">
        <v>150</v>
      </c>
      <c r="G3920" s="113" t="s">
        <v>84</v>
      </c>
      <c r="H3920" s="91" t="s">
        <v>28</v>
      </c>
      <c r="I3920" s="91" t="s">
        <v>41</v>
      </c>
      <c r="J3920" s="91" t="s">
        <v>28</v>
      </c>
      <c r="K3920" s="91" t="s">
        <v>4158</v>
      </c>
      <c r="L3920" s="91" t="s">
        <v>4159</v>
      </c>
      <c r="M3920" s="91" t="s">
        <v>69</v>
      </c>
      <c r="N3920" s="91" t="s">
        <v>368</v>
      </c>
      <c r="O3920" s="91">
        <v>4</v>
      </c>
      <c r="P3920" s="91" t="s">
        <v>28</v>
      </c>
    </row>
    <row r="3921" spans="1:16" x14ac:dyDescent="0.2">
      <c r="A3921" s="91" t="s">
        <v>4155</v>
      </c>
      <c r="B3921" s="113" t="s">
        <v>4217</v>
      </c>
      <c r="C3921" s="121" t="s">
        <v>4220</v>
      </c>
      <c r="D3921" s="113" t="s">
        <v>50</v>
      </c>
      <c r="E3921" s="113" t="s">
        <v>26</v>
      </c>
      <c r="F3921" s="113">
        <v>300</v>
      </c>
      <c r="G3921" s="113" t="s">
        <v>27</v>
      </c>
      <c r="H3921" s="91" t="s">
        <v>28</v>
      </c>
      <c r="I3921" s="91" t="s">
        <v>29</v>
      </c>
      <c r="J3921" s="91" t="s">
        <v>28</v>
      </c>
      <c r="K3921" s="91" t="s">
        <v>4158</v>
      </c>
      <c r="L3921" s="91" t="s">
        <v>4221</v>
      </c>
      <c r="M3921" s="91" t="s">
        <v>69</v>
      </c>
      <c r="N3921" s="91" t="s">
        <v>368</v>
      </c>
      <c r="O3921" s="91">
        <v>4</v>
      </c>
      <c r="P3921" s="91" t="s">
        <v>28</v>
      </c>
    </row>
    <row r="3922" spans="1:16" x14ac:dyDescent="0.2">
      <c r="A3922" s="91" t="s">
        <v>4155</v>
      </c>
      <c r="B3922" s="113" t="s">
        <v>4217</v>
      </c>
      <c r="C3922" s="121" t="s">
        <v>4222</v>
      </c>
      <c r="D3922" s="113" t="s">
        <v>50</v>
      </c>
      <c r="E3922" s="113" t="s">
        <v>26</v>
      </c>
      <c r="F3922" s="113">
        <v>260</v>
      </c>
      <c r="G3922" s="113" t="s">
        <v>27</v>
      </c>
      <c r="H3922" s="91" t="s">
        <v>28</v>
      </c>
      <c r="I3922" s="91" t="s">
        <v>29</v>
      </c>
      <c r="J3922" s="91" t="s">
        <v>28</v>
      </c>
      <c r="K3922" s="91" t="s">
        <v>4158</v>
      </c>
      <c r="L3922" s="91" t="s">
        <v>4159</v>
      </c>
      <c r="M3922" s="91" t="s">
        <v>69</v>
      </c>
      <c r="N3922" s="91" t="s">
        <v>368</v>
      </c>
      <c r="O3922" s="91">
        <v>4</v>
      </c>
      <c r="P3922" s="91" t="s">
        <v>28</v>
      </c>
    </row>
    <row r="3923" spans="1:16" x14ac:dyDescent="0.2">
      <c r="A3923" s="91" t="s">
        <v>4155</v>
      </c>
      <c r="B3923" s="113" t="s">
        <v>4217</v>
      </c>
      <c r="C3923" s="121" t="s">
        <v>4223</v>
      </c>
      <c r="D3923" s="113" t="s">
        <v>50</v>
      </c>
      <c r="E3923" s="113" t="s">
        <v>26</v>
      </c>
      <c r="F3923" s="113">
        <v>280</v>
      </c>
      <c r="G3923" s="113" t="s">
        <v>27</v>
      </c>
      <c r="H3923" s="91" t="s">
        <v>28</v>
      </c>
      <c r="I3923" s="91" t="s">
        <v>29</v>
      </c>
      <c r="J3923" s="91" t="s">
        <v>28</v>
      </c>
      <c r="K3923" s="91" t="s">
        <v>4158</v>
      </c>
      <c r="L3923" s="91" t="s">
        <v>4221</v>
      </c>
      <c r="M3923" s="91" t="s">
        <v>69</v>
      </c>
      <c r="N3923" s="91" t="s">
        <v>368</v>
      </c>
      <c r="O3923" s="91">
        <v>4</v>
      </c>
      <c r="P3923" s="91" t="s">
        <v>28</v>
      </c>
    </row>
    <row r="3924" spans="1:16" x14ac:dyDescent="0.2">
      <c r="A3924" s="91" t="s">
        <v>4155</v>
      </c>
      <c r="B3924" s="113" t="s">
        <v>4217</v>
      </c>
      <c r="C3924" s="121" t="s">
        <v>4224</v>
      </c>
      <c r="D3924" s="113" t="s">
        <v>50</v>
      </c>
      <c r="E3924" s="113" t="s">
        <v>26</v>
      </c>
      <c r="F3924" s="113">
        <v>270</v>
      </c>
      <c r="G3924" s="113" t="s">
        <v>27</v>
      </c>
      <c r="H3924" s="91" t="s">
        <v>28</v>
      </c>
      <c r="I3924" s="91" t="s">
        <v>29</v>
      </c>
      <c r="J3924" s="91" t="s">
        <v>28</v>
      </c>
      <c r="K3924" s="91" t="s">
        <v>4158</v>
      </c>
      <c r="L3924" s="91" t="s">
        <v>4159</v>
      </c>
      <c r="M3924" s="91" t="s">
        <v>69</v>
      </c>
      <c r="N3924" s="91" t="s">
        <v>368</v>
      </c>
      <c r="O3924" s="91">
        <v>4</v>
      </c>
      <c r="P3924" s="91" t="s">
        <v>28</v>
      </c>
    </row>
    <row r="3925" spans="1:16" x14ac:dyDescent="0.2">
      <c r="A3925" s="91" t="s">
        <v>4155</v>
      </c>
      <c r="B3925" s="113" t="s">
        <v>4217</v>
      </c>
      <c r="C3925" s="121" t="s">
        <v>4225</v>
      </c>
      <c r="D3925" s="113" t="s">
        <v>50</v>
      </c>
      <c r="E3925" s="113" t="s">
        <v>26</v>
      </c>
      <c r="F3925" s="113">
        <v>190</v>
      </c>
      <c r="G3925" s="113" t="s">
        <v>27</v>
      </c>
      <c r="H3925" s="91" t="s">
        <v>28</v>
      </c>
      <c r="I3925" s="91" t="s">
        <v>29</v>
      </c>
      <c r="J3925" s="91" t="s">
        <v>28</v>
      </c>
      <c r="K3925" s="91" t="s">
        <v>4158</v>
      </c>
      <c r="L3925" s="91" t="s">
        <v>4159</v>
      </c>
      <c r="M3925" s="91" t="s">
        <v>69</v>
      </c>
      <c r="N3925" s="91" t="s">
        <v>368</v>
      </c>
      <c r="O3925" s="91">
        <v>4</v>
      </c>
      <c r="P3925" s="91" t="s">
        <v>28</v>
      </c>
    </row>
    <row r="3926" spans="1:16" x14ac:dyDescent="0.2">
      <c r="A3926" s="91" t="s">
        <v>4155</v>
      </c>
      <c r="B3926" s="113" t="s">
        <v>4217</v>
      </c>
      <c r="C3926" s="121" t="s">
        <v>4226</v>
      </c>
      <c r="D3926" s="113" t="s">
        <v>50</v>
      </c>
      <c r="E3926" s="113" t="s">
        <v>26</v>
      </c>
      <c r="F3926" s="113">
        <v>140</v>
      </c>
      <c r="G3926" s="113" t="s">
        <v>27</v>
      </c>
      <c r="H3926" s="91" t="s">
        <v>28</v>
      </c>
      <c r="I3926" s="91" t="s">
        <v>29</v>
      </c>
      <c r="J3926" s="91" t="s">
        <v>28</v>
      </c>
      <c r="K3926" s="91" t="s">
        <v>4158</v>
      </c>
      <c r="L3926" s="91" t="s">
        <v>4221</v>
      </c>
      <c r="M3926" s="91" t="s">
        <v>69</v>
      </c>
      <c r="N3926" s="91" t="s">
        <v>368</v>
      </c>
      <c r="O3926" s="91">
        <v>4</v>
      </c>
      <c r="P3926" s="91" t="s">
        <v>28</v>
      </c>
    </row>
    <row r="3927" spans="1:16" x14ac:dyDescent="0.2">
      <c r="A3927" s="91" t="s">
        <v>4155</v>
      </c>
      <c r="B3927" s="113" t="s">
        <v>4217</v>
      </c>
      <c r="C3927" s="121" t="s">
        <v>4227</v>
      </c>
      <c r="D3927" s="113" t="s">
        <v>50</v>
      </c>
      <c r="E3927" s="113" t="s">
        <v>26</v>
      </c>
      <c r="F3927" s="113">
        <v>190</v>
      </c>
      <c r="G3927" s="113" t="s">
        <v>27</v>
      </c>
      <c r="H3927" s="91" t="s">
        <v>28</v>
      </c>
      <c r="I3927" s="91" t="s">
        <v>29</v>
      </c>
      <c r="J3927" s="91" t="s">
        <v>28</v>
      </c>
      <c r="K3927" s="91" t="s">
        <v>4158</v>
      </c>
      <c r="L3927" s="91" t="s">
        <v>4159</v>
      </c>
      <c r="M3927" s="91" t="s">
        <v>69</v>
      </c>
      <c r="N3927" s="91" t="s">
        <v>368</v>
      </c>
      <c r="O3927" s="91">
        <v>4</v>
      </c>
      <c r="P3927" s="91" t="s">
        <v>28</v>
      </c>
    </row>
    <row r="3928" spans="1:16" x14ac:dyDescent="0.2">
      <c r="A3928" s="91" t="s">
        <v>4155</v>
      </c>
      <c r="B3928" s="113" t="s">
        <v>4217</v>
      </c>
      <c r="C3928" s="121" t="s">
        <v>4228</v>
      </c>
      <c r="D3928" s="113" t="s">
        <v>208</v>
      </c>
      <c r="E3928" s="113" t="s">
        <v>26</v>
      </c>
      <c r="F3928" s="113">
        <v>200</v>
      </c>
      <c r="G3928" s="113" t="s">
        <v>27</v>
      </c>
      <c r="H3928" s="91" t="s">
        <v>28</v>
      </c>
      <c r="I3928" s="91" t="s">
        <v>29</v>
      </c>
      <c r="J3928" s="91" t="s">
        <v>28</v>
      </c>
      <c r="K3928" s="91" t="s">
        <v>4158</v>
      </c>
      <c r="L3928" s="91" t="s">
        <v>4159</v>
      </c>
      <c r="M3928" s="91" t="s">
        <v>69</v>
      </c>
      <c r="N3928" s="91" t="s">
        <v>368</v>
      </c>
      <c r="O3928" s="91">
        <v>4</v>
      </c>
      <c r="P3928" s="91" t="s">
        <v>28</v>
      </c>
    </row>
    <row r="3929" spans="1:16" x14ac:dyDescent="0.2">
      <c r="A3929" s="91" t="s">
        <v>4155</v>
      </c>
      <c r="B3929" s="113" t="s">
        <v>4217</v>
      </c>
      <c r="C3929" s="121" t="s">
        <v>4229</v>
      </c>
      <c r="D3929" s="113" t="s">
        <v>119</v>
      </c>
      <c r="E3929" s="113" t="s">
        <v>26</v>
      </c>
      <c r="F3929" s="113">
        <v>100</v>
      </c>
      <c r="G3929" s="113" t="s">
        <v>84</v>
      </c>
      <c r="H3929" s="91" t="s">
        <v>28</v>
      </c>
      <c r="I3929" s="91" t="s">
        <v>41</v>
      </c>
      <c r="J3929" s="91" t="s">
        <v>28</v>
      </c>
      <c r="K3929" s="91" t="s">
        <v>4158</v>
      </c>
      <c r="L3929" s="91" t="s">
        <v>4159</v>
      </c>
      <c r="M3929" s="91" t="s">
        <v>69</v>
      </c>
      <c r="N3929" s="91" t="s">
        <v>368</v>
      </c>
      <c r="O3929" s="91">
        <v>4</v>
      </c>
      <c r="P3929" s="91" t="s">
        <v>28</v>
      </c>
    </row>
    <row r="3930" spans="1:16" x14ac:dyDescent="0.2">
      <c r="A3930" s="91" t="s">
        <v>4155</v>
      </c>
      <c r="B3930" s="113" t="s">
        <v>4217</v>
      </c>
      <c r="C3930" s="121" t="s">
        <v>4230</v>
      </c>
      <c r="D3930" s="113" t="s">
        <v>119</v>
      </c>
      <c r="E3930" s="113" t="s">
        <v>26</v>
      </c>
      <c r="F3930" s="113">
        <v>80</v>
      </c>
      <c r="G3930" s="113" t="s">
        <v>84</v>
      </c>
      <c r="H3930" s="91" t="s">
        <v>28</v>
      </c>
      <c r="I3930" s="91" t="s">
        <v>41</v>
      </c>
      <c r="J3930" s="91" t="s">
        <v>28</v>
      </c>
      <c r="K3930" s="91" t="s">
        <v>4158</v>
      </c>
      <c r="L3930" s="91" t="s">
        <v>4159</v>
      </c>
      <c r="M3930" s="91" t="s">
        <v>69</v>
      </c>
      <c r="N3930" s="91" t="s">
        <v>368</v>
      </c>
      <c r="O3930" s="91">
        <v>4</v>
      </c>
      <c r="P3930" s="91" t="s">
        <v>28</v>
      </c>
    </row>
    <row r="3931" spans="1:16" x14ac:dyDescent="0.2">
      <c r="A3931" s="91" t="s">
        <v>4155</v>
      </c>
      <c r="B3931" s="113" t="s">
        <v>4217</v>
      </c>
      <c r="C3931" s="121" t="s">
        <v>4231</v>
      </c>
      <c r="D3931" s="113" t="s">
        <v>119</v>
      </c>
      <c r="E3931" s="113" t="s">
        <v>26</v>
      </c>
      <c r="F3931" s="113">
        <v>70</v>
      </c>
      <c r="G3931" s="113" t="s">
        <v>84</v>
      </c>
      <c r="H3931" s="91" t="s">
        <v>28</v>
      </c>
      <c r="I3931" s="91" t="s">
        <v>41</v>
      </c>
      <c r="J3931" s="91" t="s">
        <v>28</v>
      </c>
      <c r="K3931" s="91" t="s">
        <v>108</v>
      </c>
      <c r="L3931" s="91" t="s">
        <v>4159</v>
      </c>
      <c r="M3931" s="91" t="s">
        <v>69</v>
      </c>
      <c r="N3931" s="91" t="s">
        <v>368</v>
      </c>
      <c r="O3931" s="91">
        <v>4</v>
      </c>
      <c r="P3931" s="91" t="s">
        <v>28</v>
      </c>
    </row>
    <row r="3932" spans="1:16" x14ac:dyDescent="0.2">
      <c r="A3932" s="91" t="s">
        <v>4155</v>
      </c>
      <c r="B3932" s="113" t="s">
        <v>4217</v>
      </c>
      <c r="C3932" s="121" t="s">
        <v>4232</v>
      </c>
      <c r="D3932" s="113" t="s">
        <v>119</v>
      </c>
      <c r="E3932" s="113" t="s">
        <v>26</v>
      </c>
      <c r="F3932" s="113">
        <v>70</v>
      </c>
      <c r="G3932" s="113" t="s">
        <v>84</v>
      </c>
      <c r="H3932" s="91" t="s">
        <v>28</v>
      </c>
      <c r="I3932" s="91" t="s">
        <v>41</v>
      </c>
      <c r="J3932" s="91" t="s">
        <v>28</v>
      </c>
      <c r="K3932" s="91" t="s">
        <v>108</v>
      </c>
      <c r="L3932" s="91" t="s">
        <v>4159</v>
      </c>
      <c r="M3932" s="91" t="s">
        <v>69</v>
      </c>
      <c r="N3932" s="91" t="s">
        <v>368</v>
      </c>
      <c r="O3932" s="91">
        <v>6</v>
      </c>
      <c r="P3932" s="91" t="s">
        <v>28</v>
      </c>
    </row>
    <row r="3933" spans="1:16" x14ac:dyDescent="0.2">
      <c r="A3933" s="91" t="s">
        <v>4155</v>
      </c>
      <c r="B3933" s="113" t="s">
        <v>4217</v>
      </c>
      <c r="C3933" s="121" t="s">
        <v>4233</v>
      </c>
      <c r="D3933" s="113" t="s">
        <v>119</v>
      </c>
      <c r="E3933" s="113" t="s">
        <v>26</v>
      </c>
      <c r="F3933" s="113">
        <v>80</v>
      </c>
      <c r="G3933" s="113" t="s">
        <v>84</v>
      </c>
      <c r="H3933" s="91" t="s">
        <v>28</v>
      </c>
      <c r="I3933" s="91" t="s">
        <v>41</v>
      </c>
      <c r="J3933" s="91" t="s">
        <v>28</v>
      </c>
      <c r="K3933" s="91" t="s">
        <v>4158</v>
      </c>
      <c r="L3933" s="91" t="s">
        <v>4159</v>
      </c>
      <c r="M3933" s="91" t="s">
        <v>69</v>
      </c>
      <c r="N3933" s="91" t="s">
        <v>368</v>
      </c>
      <c r="O3933" s="91">
        <v>4</v>
      </c>
      <c r="P3933" s="91" t="s">
        <v>28</v>
      </c>
    </row>
    <row r="3934" spans="1:16" x14ac:dyDescent="0.2">
      <c r="A3934" s="91" t="s">
        <v>4155</v>
      </c>
      <c r="B3934" s="113" t="s">
        <v>4217</v>
      </c>
      <c r="C3934" s="121" t="s">
        <v>4234</v>
      </c>
      <c r="D3934" s="113" t="s">
        <v>50</v>
      </c>
      <c r="E3934" s="113" t="s">
        <v>26</v>
      </c>
      <c r="F3934" s="113">
        <v>150</v>
      </c>
      <c r="G3934" s="113" t="s">
        <v>27</v>
      </c>
      <c r="H3934" s="91" t="s">
        <v>28</v>
      </c>
      <c r="I3934" s="91" t="s">
        <v>29</v>
      </c>
      <c r="J3934" s="91" t="s">
        <v>28</v>
      </c>
      <c r="K3934" s="91" t="s">
        <v>4158</v>
      </c>
      <c r="L3934" s="91" t="s">
        <v>4221</v>
      </c>
      <c r="M3934" s="91" t="s">
        <v>69</v>
      </c>
      <c r="N3934" s="91" t="s">
        <v>368</v>
      </c>
      <c r="O3934" s="91">
        <v>4</v>
      </c>
      <c r="P3934" s="91" t="s">
        <v>28</v>
      </c>
    </row>
    <row r="3935" spans="1:16" x14ac:dyDescent="0.2">
      <c r="A3935" s="91" t="s">
        <v>4155</v>
      </c>
      <c r="B3935" s="113" t="s">
        <v>4217</v>
      </c>
      <c r="C3935" s="121" t="s">
        <v>4235</v>
      </c>
      <c r="D3935" s="113" t="s">
        <v>107</v>
      </c>
      <c r="E3935" s="113" t="s">
        <v>26</v>
      </c>
      <c r="F3935" s="113">
        <v>110</v>
      </c>
      <c r="G3935" s="113" t="s">
        <v>27</v>
      </c>
      <c r="H3935" s="91" t="s">
        <v>28</v>
      </c>
      <c r="I3935" s="91" t="s">
        <v>29</v>
      </c>
      <c r="J3935" s="91" t="s">
        <v>28</v>
      </c>
      <c r="K3935" s="91" t="s">
        <v>3243</v>
      </c>
      <c r="L3935" s="91" t="s">
        <v>4169</v>
      </c>
      <c r="M3935" s="91" t="s">
        <v>69</v>
      </c>
      <c r="N3935" s="91" t="s">
        <v>368</v>
      </c>
      <c r="O3935" s="91">
        <v>4</v>
      </c>
      <c r="P3935" s="91" t="s">
        <v>28</v>
      </c>
    </row>
    <row r="3936" spans="1:16" x14ac:dyDescent="0.2">
      <c r="A3936" s="91" t="s">
        <v>4155</v>
      </c>
      <c r="B3936" s="113" t="s">
        <v>4217</v>
      </c>
      <c r="C3936" s="121" t="s">
        <v>4236</v>
      </c>
      <c r="D3936" s="113" t="s">
        <v>107</v>
      </c>
      <c r="E3936" s="113" t="s">
        <v>26</v>
      </c>
      <c r="F3936" s="113">
        <v>110</v>
      </c>
      <c r="G3936" s="113" t="s">
        <v>27</v>
      </c>
      <c r="H3936" s="91" t="s">
        <v>28</v>
      </c>
      <c r="I3936" s="91" t="s">
        <v>29</v>
      </c>
      <c r="J3936" s="91" t="s">
        <v>28</v>
      </c>
      <c r="K3936" s="91" t="s">
        <v>3243</v>
      </c>
      <c r="L3936" s="91" t="s">
        <v>4169</v>
      </c>
      <c r="M3936" s="91" t="s">
        <v>69</v>
      </c>
      <c r="N3936" s="91" t="s">
        <v>368</v>
      </c>
      <c r="O3936" s="91">
        <v>4</v>
      </c>
      <c r="P3936" s="91" t="s">
        <v>28</v>
      </c>
    </row>
    <row r="3937" spans="1:16" x14ac:dyDescent="0.2">
      <c r="A3937" s="91" t="s">
        <v>4155</v>
      </c>
      <c r="B3937" s="113" t="s">
        <v>4237</v>
      </c>
      <c r="C3937" s="121" t="s">
        <v>4238</v>
      </c>
      <c r="D3937" s="113">
        <v>200</v>
      </c>
      <c r="E3937" s="113" t="s">
        <v>26</v>
      </c>
      <c r="F3937" s="113">
        <v>300</v>
      </c>
      <c r="G3937" s="113" t="s">
        <v>84</v>
      </c>
      <c r="H3937" s="91" t="s">
        <v>28</v>
      </c>
      <c r="I3937" s="91" t="s">
        <v>41</v>
      </c>
      <c r="J3937" s="91" t="s">
        <v>28</v>
      </c>
      <c r="K3937" s="91" t="s">
        <v>4158</v>
      </c>
      <c r="L3937" s="91" t="s">
        <v>4221</v>
      </c>
      <c r="M3937" s="91" t="s">
        <v>69</v>
      </c>
      <c r="N3937" s="91" t="s">
        <v>368</v>
      </c>
      <c r="O3937" s="91">
        <v>10</v>
      </c>
      <c r="P3937" s="91" t="s">
        <v>28</v>
      </c>
    </row>
    <row r="3938" spans="1:16" x14ac:dyDescent="0.2">
      <c r="A3938" s="91" t="s">
        <v>4155</v>
      </c>
      <c r="B3938" s="113" t="s">
        <v>4237</v>
      </c>
      <c r="C3938" s="121" t="s">
        <v>4239</v>
      </c>
      <c r="D3938" s="113">
        <v>200</v>
      </c>
      <c r="E3938" s="113" t="s">
        <v>26</v>
      </c>
      <c r="F3938" s="113">
        <v>300</v>
      </c>
      <c r="G3938" s="113" t="s">
        <v>84</v>
      </c>
      <c r="H3938" s="91" t="s">
        <v>28</v>
      </c>
      <c r="I3938" s="91" t="s">
        <v>41</v>
      </c>
      <c r="J3938" s="91" t="s">
        <v>28</v>
      </c>
      <c r="K3938" s="91" t="s">
        <v>4158</v>
      </c>
      <c r="L3938" s="91" t="s">
        <v>4221</v>
      </c>
      <c r="M3938" s="91" t="s">
        <v>69</v>
      </c>
      <c r="N3938" s="91" t="s">
        <v>368</v>
      </c>
      <c r="O3938" s="91">
        <v>10</v>
      </c>
      <c r="P3938" s="91" t="s">
        <v>28</v>
      </c>
    </row>
    <row r="3939" spans="1:16" x14ac:dyDescent="0.2">
      <c r="A3939" s="91" t="s">
        <v>4155</v>
      </c>
      <c r="B3939" s="113" t="s">
        <v>4237</v>
      </c>
      <c r="C3939" s="121" t="s">
        <v>4240</v>
      </c>
      <c r="D3939" s="113">
        <v>200</v>
      </c>
      <c r="E3939" s="113" t="s">
        <v>26</v>
      </c>
      <c r="F3939" s="113">
        <v>300</v>
      </c>
      <c r="G3939" s="113" t="s">
        <v>84</v>
      </c>
      <c r="H3939" s="91" t="s">
        <v>28</v>
      </c>
      <c r="I3939" s="91" t="s">
        <v>41</v>
      </c>
      <c r="J3939" s="91" t="s">
        <v>28</v>
      </c>
      <c r="K3939" s="91" t="s">
        <v>4158</v>
      </c>
      <c r="L3939" s="91" t="s">
        <v>4221</v>
      </c>
      <c r="M3939" s="91" t="s">
        <v>69</v>
      </c>
      <c r="N3939" s="91" t="s">
        <v>368</v>
      </c>
      <c r="O3939" s="91">
        <v>10</v>
      </c>
      <c r="P3939" s="91" t="s">
        <v>28</v>
      </c>
    </row>
    <row r="3940" spans="1:16" x14ac:dyDescent="0.2">
      <c r="A3940" s="91" t="s">
        <v>4155</v>
      </c>
      <c r="B3940" s="113" t="s">
        <v>4237</v>
      </c>
      <c r="C3940" s="121" t="s">
        <v>4241</v>
      </c>
      <c r="D3940" s="113">
        <v>300</v>
      </c>
      <c r="E3940" s="113" t="s">
        <v>2220</v>
      </c>
      <c r="F3940" s="113">
        <v>300</v>
      </c>
      <c r="G3940" s="113" t="s">
        <v>27</v>
      </c>
      <c r="H3940" s="91" t="s">
        <v>28</v>
      </c>
      <c r="I3940" s="91" t="s">
        <v>29</v>
      </c>
      <c r="J3940" s="91" t="s">
        <v>28</v>
      </c>
      <c r="K3940" s="91" t="s">
        <v>4158</v>
      </c>
      <c r="L3940" s="91" t="s">
        <v>4221</v>
      </c>
      <c r="M3940" s="91" t="s">
        <v>32</v>
      </c>
      <c r="N3940" s="91" t="s">
        <v>368</v>
      </c>
      <c r="O3940" s="91">
        <v>24</v>
      </c>
      <c r="P3940" s="91" t="s">
        <v>28</v>
      </c>
    </row>
    <row r="3941" spans="1:16" x14ac:dyDescent="0.2">
      <c r="A3941" s="91" t="s">
        <v>4155</v>
      </c>
      <c r="B3941" s="113" t="s">
        <v>4237</v>
      </c>
      <c r="C3941" s="121" t="s">
        <v>4242</v>
      </c>
      <c r="D3941" s="113">
        <v>300</v>
      </c>
      <c r="E3941" s="113" t="s">
        <v>2220</v>
      </c>
      <c r="F3941" s="113">
        <v>100</v>
      </c>
      <c r="G3941" s="113" t="s">
        <v>27</v>
      </c>
      <c r="H3941" s="91" t="s">
        <v>28</v>
      </c>
      <c r="I3941" s="91" t="s">
        <v>29</v>
      </c>
      <c r="J3941" s="91" t="s">
        <v>28</v>
      </c>
      <c r="K3941" s="91" t="s">
        <v>4158</v>
      </c>
      <c r="L3941" s="91" t="s">
        <v>4159</v>
      </c>
      <c r="M3941" s="91" t="s">
        <v>69</v>
      </c>
      <c r="N3941" s="91" t="s">
        <v>368</v>
      </c>
      <c r="O3941" s="91">
        <v>6</v>
      </c>
      <c r="P3941" s="91" t="s">
        <v>28</v>
      </c>
    </row>
    <row r="3942" spans="1:16" x14ac:dyDescent="0.2">
      <c r="A3942" s="91" t="s">
        <v>4155</v>
      </c>
      <c r="B3942" s="113" t="s">
        <v>4237</v>
      </c>
      <c r="C3942" s="121" t="s">
        <v>4243</v>
      </c>
      <c r="D3942" s="113">
        <v>100</v>
      </c>
      <c r="E3942" s="113" t="s">
        <v>2220</v>
      </c>
      <c r="F3942" s="113">
        <v>200</v>
      </c>
      <c r="G3942" s="113" t="s">
        <v>4244</v>
      </c>
      <c r="H3942" s="91" t="s">
        <v>28</v>
      </c>
      <c r="I3942" s="91" t="s">
        <v>29</v>
      </c>
      <c r="J3942" s="91" t="s">
        <v>28</v>
      </c>
      <c r="K3942" s="91" t="s">
        <v>4158</v>
      </c>
      <c r="L3942" s="91" t="s">
        <v>4245</v>
      </c>
      <c r="M3942" s="91" t="s">
        <v>69</v>
      </c>
      <c r="N3942" s="91" t="s">
        <v>368</v>
      </c>
      <c r="O3942" s="91">
        <v>10</v>
      </c>
      <c r="P3942" s="91" t="s">
        <v>28</v>
      </c>
    </row>
    <row r="3943" spans="1:16" x14ac:dyDescent="0.2">
      <c r="A3943" s="91" t="s">
        <v>4246</v>
      </c>
      <c r="B3943" s="130" t="s">
        <v>4247</v>
      </c>
      <c r="C3943" s="130" t="s">
        <v>4248</v>
      </c>
      <c r="D3943" s="87">
        <v>50</v>
      </c>
      <c r="E3943" s="113" t="s">
        <v>26</v>
      </c>
      <c r="F3943" s="113">
        <v>65</v>
      </c>
      <c r="G3943" s="91" t="s">
        <v>27</v>
      </c>
      <c r="H3943" s="130" t="s">
        <v>28</v>
      </c>
      <c r="I3943" s="91" t="s">
        <v>29</v>
      </c>
      <c r="J3943" s="91" t="s">
        <v>76</v>
      </c>
      <c r="K3943" s="552"/>
      <c r="L3943" s="552"/>
      <c r="M3943" s="552" t="s">
        <v>4249</v>
      </c>
      <c r="N3943" s="91"/>
      <c r="O3943" s="91"/>
      <c r="P3943" s="121"/>
    </row>
    <row r="3944" spans="1:16" x14ac:dyDescent="0.2">
      <c r="A3944" s="91" t="s">
        <v>4246</v>
      </c>
      <c r="B3944" s="130" t="s">
        <v>4247</v>
      </c>
      <c r="C3944" s="130" t="s">
        <v>4250</v>
      </c>
      <c r="D3944" s="87">
        <v>50</v>
      </c>
      <c r="E3944" s="113" t="s">
        <v>26</v>
      </c>
      <c r="F3944" s="113">
        <v>65</v>
      </c>
      <c r="G3944" s="91" t="s">
        <v>27</v>
      </c>
      <c r="H3944" s="130" t="s">
        <v>28</v>
      </c>
      <c r="I3944" s="91" t="s">
        <v>29</v>
      </c>
      <c r="J3944" s="91" t="s">
        <v>76</v>
      </c>
      <c r="K3944" s="552"/>
      <c r="L3944" s="552"/>
      <c r="M3944" s="552" t="s">
        <v>4249</v>
      </c>
      <c r="N3944" s="91"/>
      <c r="O3944" s="91"/>
      <c r="P3944" s="121"/>
    </row>
    <row r="3945" spans="1:16" x14ac:dyDescent="0.2">
      <c r="A3945" s="91" t="s">
        <v>4246</v>
      </c>
      <c r="B3945" s="130" t="s">
        <v>4247</v>
      </c>
      <c r="C3945" s="130" t="s">
        <v>4251</v>
      </c>
      <c r="D3945" s="87">
        <v>50</v>
      </c>
      <c r="E3945" s="113" t="s">
        <v>26</v>
      </c>
      <c r="F3945" s="113">
        <v>65</v>
      </c>
      <c r="G3945" s="91" t="s">
        <v>27</v>
      </c>
      <c r="H3945" s="130" t="s">
        <v>28</v>
      </c>
      <c r="I3945" s="91" t="s">
        <v>29</v>
      </c>
      <c r="J3945" s="91" t="s">
        <v>76</v>
      </c>
      <c r="K3945" s="552"/>
      <c r="L3945" s="552"/>
      <c r="M3945" s="552" t="s">
        <v>4249</v>
      </c>
      <c r="N3945" s="91"/>
      <c r="O3945" s="91"/>
      <c r="P3945" s="121"/>
    </row>
    <row r="3946" spans="1:16" x14ac:dyDescent="0.2">
      <c r="A3946" s="91" t="s">
        <v>4246</v>
      </c>
      <c r="B3946" s="130" t="s">
        <v>4247</v>
      </c>
      <c r="C3946" s="130" t="s">
        <v>4252</v>
      </c>
      <c r="D3946" s="87">
        <v>45</v>
      </c>
      <c r="E3946" s="113" t="s">
        <v>26</v>
      </c>
      <c r="F3946" s="113">
        <v>58.5</v>
      </c>
      <c r="G3946" s="91" t="s">
        <v>27</v>
      </c>
      <c r="H3946" s="130" t="s">
        <v>28</v>
      </c>
      <c r="I3946" s="91" t="s">
        <v>29</v>
      </c>
      <c r="J3946" s="91" t="s">
        <v>76</v>
      </c>
      <c r="K3946" s="552"/>
      <c r="L3946" s="552"/>
      <c r="M3946" s="552" t="s">
        <v>4249</v>
      </c>
      <c r="N3946" s="91"/>
      <c r="O3946" s="91"/>
      <c r="P3946" s="121"/>
    </row>
    <row r="3947" spans="1:16" x14ac:dyDescent="0.2">
      <c r="A3947" s="91" t="s">
        <v>4246</v>
      </c>
      <c r="B3947" s="130" t="s">
        <v>4247</v>
      </c>
      <c r="C3947" s="130" t="s">
        <v>4253</v>
      </c>
      <c r="D3947" s="87">
        <v>230</v>
      </c>
      <c r="E3947" s="113" t="s">
        <v>26</v>
      </c>
      <c r="F3947" s="113">
        <v>299</v>
      </c>
      <c r="G3947" s="91" t="s">
        <v>27</v>
      </c>
      <c r="H3947" s="130" t="s">
        <v>28</v>
      </c>
      <c r="I3947" s="91" t="s">
        <v>29</v>
      </c>
      <c r="J3947" s="91" t="s">
        <v>76</v>
      </c>
      <c r="K3947" s="552"/>
      <c r="L3947" s="552"/>
      <c r="M3947" s="552" t="s">
        <v>4249</v>
      </c>
      <c r="N3947" s="91"/>
      <c r="O3947" s="91"/>
      <c r="P3947" s="121"/>
    </row>
    <row r="3948" spans="1:16" x14ac:dyDescent="0.2">
      <c r="A3948" s="91" t="s">
        <v>4246</v>
      </c>
      <c r="B3948" s="130" t="s">
        <v>4247</v>
      </c>
      <c r="C3948" s="130" t="s">
        <v>4254</v>
      </c>
      <c r="D3948" s="87">
        <v>50</v>
      </c>
      <c r="E3948" s="113" t="s">
        <v>26</v>
      </c>
      <c r="F3948" s="113">
        <v>65</v>
      </c>
      <c r="G3948" s="91" t="s">
        <v>27</v>
      </c>
      <c r="H3948" s="130" t="s">
        <v>28</v>
      </c>
      <c r="I3948" s="91" t="s">
        <v>29</v>
      </c>
      <c r="J3948" s="91" t="s">
        <v>76</v>
      </c>
      <c r="K3948" s="552"/>
      <c r="L3948" s="552"/>
      <c r="M3948" s="552" t="s">
        <v>4249</v>
      </c>
      <c r="N3948" s="91"/>
      <c r="O3948" s="91"/>
      <c r="P3948" s="121"/>
    </row>
    <row r="3949" spans="1:16" x14ac:dyDescent="0.2">
      <c r="A3949" s="91" t="s">
        <v>4246</v>
      </c>
      <c r="B3949" s="130" t="s">
        <v>4247</v>
      </c>
      <c r="C3949" s="130" t="s">
        <v>4255</v>
      </c>
      <c r="D3949" s="87">
        <v>50</v>
      </c>
      <c r="E3949" s="113" t="s">
        <v>26</v>
      </c>
      <c r="F3949" s="113">
        <v>65</v>
      </c>
      <c r="G3949" s="91" t="s">
        <v>27</v>
      </c>
      <c r="H3949" s="130" t="s">
        <v>28</v>
      </c>
      <c r="I3949" s="91" t="s">
        <v>29</v>
      </c>
      <c r="J3949" s="91" t="s">
        <v>76</v>
      </c>
      <c r="K3949" s="552"/>
      <c r="L3949" s="552"/>
      <c r="M3949" s="552" t="s">
        <v>4249</v>
      </c>
      <c r="N3949" s="91"/>
      <c r="O3949" s="91"/>
      <c r="P3949" s="121"/>
    </row>
    <row r="3950" spans="1:16" x14ac:dyDescent="0.2">
      <c r="A3950" s="91" t="s">
        <v>4246</v>
      </c>
      <c r="B3950" s="130" t="s">
        <v>4247</v>
      </c>
      <c r="C3950" s="130" t="s">
        <v>4256</v>
      </c>
      <c r="D3950" s="87">
        <v>50</v>
      </c>
      <c r="E3950" s="113" t="s">
        <v>26</v>
      </c>
      <c r="F3950" s="113">
        <v>65</v>
      </c>
      <c r="G3950" s="91" t="s">
        <v>27</v>
      </c>
      <c r="H3950" s="130" t="s">
        <v>28</v>
      </c>
      <c r="I3950" s="91" t="s">
        <v>29</v>
      </c>
      <c r="J3950" s="91" t="s">
        <v>76</v>
      </c>
      <c r="K3950" s="552"/>
      <c r="L3950" s="552"/>
      <c r="M3950" s="552" t="s">
        <v>4249</v>
      </c>
      <c r="N3950" s="91"/>
      <c r="O3950" s="91"/>
      <c r="P3950" s="121"/>
    </row>
    <row r="3951" spans="1:16" x14ac:dyDescent="0.2">
      <c r="A3951" s="91" t="s">
        <v>4246</v>
      </c>
      <c r="B3951" s="130" t="s">
        <v>4247</v>
      </c>
      <c r="C3951" s="130" t="s">
        <v>4257</v>
      </c>
      <c r="D3951" s="87">
        <v>50</v>
      </c>
      <c r="E3951" s="113" t="s">
        <v>26</v>
      </c>
      <c r="F3951" s="113">
        <v>65</v>
      </c>
      <c r="G3951" s="91" t="s">
        <v>27</v>
      </c>
      <c r="H3951" s="130" t="s">
        <v>28</v>
      </c>
      <c r="I3951" s="91" t="s">
        <v>29</v>
      </c>
      <c r="J3951" s="91" t="s">
        <v>76</v>
      </c>
      <c r="K3951" s="552"/>
      <c r="L3951" s="552"/>
      <c r="M3951" s="552" t="s">
        <v>4249</v>
      </c>
      <c r="N3951" s="91"/>
      <c r="O3951" s="91"/>
      <c r="P3951" s="121"/>
    </row>
    <row r="3952" spans="1:16" x14ac:dyDescent="0.2">
      <c r="A3952" s="91" t="s">
        <v>4246</v>
      </c>
      <c r="B3952" s="130" t="s">
        <v>4247</v>
      </c>
      <c r="C3952" s="130" t="s">
        <v>4258</v>
      </c>
      <c r="D3952" s="87">
        <v>50</v>
      </c>
      <c r="E3952" s="113" t="s">
        <v>26</v>
      </c>
      <c r="F3952" s="113">
        <v>65</v>
      </c>
      <c r="G3952" s="91" t="s">
        <v>27</v>
      </c>
      <c r="H3952" s="130" t="s">
        <v>28</v>
      </c>
      <c r="I3952" s="91" t="s">
        <v>29</v>
      </c>
      <c r="J3952" s="91" t="s">
        <v>76</v>
      </c>
      <c r="K3952" s="552"/>
      <c r="L3952" s="552"/>
      <c r="M3952" s="552" t="s">
        <v>4249</v>
      </c>
      <c r="N3952" s="91"/>
      <c r="O3952" s="91"/>
      <c r="P3952" s="121"/>
    </row>
    <row r="3953" spans="1:16" x14ac:dyDescent="0.2">
      <c r="A3953" s="91" t="s">
        <v>4246</v>
      </c>
      <c r="B3953" s="130" t="s">
        <v>4247</v>
      </c>
      <c r="C3953" s="130" t="s">
        <v>4259</v>
      </c>
      <c r="D3953" s="87">
        <v>50</v>
      </c>
      <c r="E3953" s="87" t="s">
        <v>26</v>
      </c>
      <c r="F3953" s="113">
        <v>65</v>
      </c>
      <c r="G3953" s="91" t="s">
        <v>27</v>
      </c>
      <c r="H3953" s="130" t="s">
        <v>28</v>
      </c>
      <c r="I3953" s="91" t="s">
        <v>29</v>
      </c>
      <c r="J3953" s="120" t="s">
        <v>76</v>
      </c>
      <c r="K3953" s="554"/>
      <c r="L3953" s="554"/>
      <c r="M3953" s="552" t="s">
        <v>4249</v>
      </c>
      <c r="N3953" s="120"/>
      <c r="O3953" s="120"/>
      <c r="P3953" s="553"/>
    </row>
    <row r="3954" spans="1:16" x14ac:dyDescent="0.2">
      <c r="A3954" s="91" t="s">
        <v>4246</v>
      </c>
      <c r="B3954" s="130" t="s">
        <v>4247</v>
      </c>
      <c r="C3954" s="130" t="s">
        <v>4260</v>
      </c>
      <c r="D3954" s="87">
        <v>50</v>
      </c>
      <c r="E3954" s="87" t="s">
        <v>26</v>
      </c>
      <c r="F3954" s="113">
        <v>65</v>
      </c>
      <c r="G3954" s="91" t="s">
        <v>27</v>
      </c>
      <c r="H3954" s="130" t="s">
        <v>28</v>
      </c>
      <c r="I3954" s="91" t="s">
        <v>29</v>
      </c>
      <c r="J3954" s="120" t="s">
        <v>76</v>
      </c>
      <c r="K3954" s="554"/>
      <c r="L3954" s="554"/>
      <c r="M3954" s="552" t="s">
        <v>4249</v>
      </c>
      <c r="N3954" s="120"/>
      <c r="O3954" s="120"/>
      <c r="P3954" s="553"/>
    </row>
    <row r="3955" spans="1:16" x14ac:dyDescent="0.2">
      <c r="A3955" s="91" t="s">
        <v>4246</v>
      </c>
      <c r="B3955" s="130" t="s">
        <v>4247</v>
      </c>
      <c r="C3955" s="130" t="s">
        <v>4261</v>
      </c>
      <c r="D3955" s="87">
        <v>50</v>
      </c>
      <c r="E3955" s="87" t="s">
        <v>26</v>
      </c>
      <c r="F3955" s="113">
        <v>65</v>
      </c>
      <c r="G3955" s="91" t="s">
        <v>27</v>
      </c>
      <c r="H3955" s="130" t="s">
        <v>28</v>
      </c>
      <c r="I3955" s="91" t="s">
        <v>29</v>
      </c>
      <c r="J3955" s="120" t="s">
        <v>76</v>
      </c>
      <c r="K3955" s="554"/>
      <c r="L3955" s="554"/>
      <c r="M3955" s="552" t="s">
        <v>4249</v>
      </c>
      <c r="N3955" s="120"/>
      <c r="O3955" s="120"/>
      <c r="P3955" s="553"/>
    </row>
    <row r="3956" spans="1:16" x14ac:dyDescent="0.2">
      <c r="A3956" s="91" t="s">
        <v>4246</v>
      </c>
      <c r="B3956" s="130" t="s">
        <v>4262</v>
      </c>
      <c r="C3956" s="130" t="s">
        <v>4263</v>
      </c>
      <c r="D3956" s="113">
        <v>250</v>
      </c>
      <c r="E3956" s="113" t="s">
        <v>189</v>
      </c>
      <c r="F3956" s="113">
        <v>325</v>
      </c>
      <c r="G3956" s="91" t="s">
        <v>27</v>
      </c>
      <c r="H3956" s="130" t="s">
        <v>28</v>
      </c>
      <c r="I3956" s="91" t="s">
        <v>29</v>
      </c>
      <c r="J3956" s="91" t="s">
        <v>28</v>
      </c>
      <c r="K3956" s="552" t="s">
        <v>267</v>
      </c>
      <c r="L3956" s="552" t="s">
        <v>4264</v>
      </c>
      <c r="M3956" s="552" t="s">
        <v>32</v>
      </c>
      <c r="N3956" s="91" t="s">
        <v>368</v>
      </c>
      <c r="O3956" s="91">
        <v>24</v>
      </c>
      <c r="P3956" s="121" t="s">
        <v>28</v>
      </c>
    </row>
    <row r="3957" spans="1:16" x14ac:dyDescent="0.2">
      <c r="A3957" s="91" t="s">
        <v>4246</v>
      </c>
      <c r="B3957" s="130" t="s">
        <v>4262</v>
      </c>
      <c r="C3957" s="130" t="s">
        <v>4265</v>
      </c>
      <c r="D3957" s="113">
        <v>250</v>
      </c>
      <c r="E3957" s="113" t="s">
        <v>189</v>
      </c>
      <c r="F3957" s="113">
        <v>325</v>
      </c>
      <c r="G3957" s="91" t="s">
        <v>27</v>
      </c>
      <c r="H3957" s="130" t="s">
        <v>28</v>
      </c>
      <c r="I3957" s="91" t="s">
        <v>29</v>
      </c>
      <c r="J3957" s="91" t="s">
        <v>28</v>
      </c>
      <c r="K3957" s="552" t="s">
        <v>267</v>
      </c>
      <c r="L3957" s="552" t="s">
        <v>4264</v>
      </c>
      <c r="M3957" s="552" t="s">
        <v>32</v>
      </c>
      <c r="N3957" s="91" t="s">
        <v>368</v>
      </c>
      <c r="O3957" s="91">
        <v>24</v>
      </c>
      <c r="P3957" s="121" t="s">
        <v>28</v>
      </c>
    </row>
    <row r="3958" spans="1:16" x14ac:dyDescent="0.2">
      <c r="A3958" s="91" t="s">
        <v>4246</v>
      </c>
      <c r="B3958" s="130" t="s">
        <v>4262</v>
      </c>
      <c r="C3958" s="130" t="s">
        <v>4266</v>
      </c>
      <c r="D3958" s="113">
        <v>250</v>
      </c>
      <c r="E3958" s="113" t="s">
        <v>26</v>
      </c>
      <c r="F3958" s="113">
        <v>325</v>
      </c>
      <c r="G3958" s="91" t="s">
        <v>27</v>
      </c>
      <c r="H3958" s="130" t="s">
        <v>28</v>
      </c>
      <c r="I3958" s="91" t="s">
        <v>29</v>
      </c>
      <c r="J3958" s="91" t="s">
        <v>76</v>
      </c>
      <c r="K3958" s="552"/>
      <c r="L3958" s="552"/>
      <c r="M3958" s="552" t="s">
        <v>4249</v>
      </c>
      <c r="N3958" s="91"/>
      <c r="O3958" s="91"/>
      <c r="P3958" s="121"/>
    </row>
    <row r="3959" spans="1:16" x14ac:dyDescent="0.2">
      <c r="A3959" s="91" t="s">
        <v>4246</v>
      </c>
      <c r="B3959" s="130" t="s">
        <v>4267</v>
      </c>
      <c r="C3959" s="130" t="s">
        <v>4268</v>
      </c>
      <c r="D3959" s="113">
        <v>50</v>
      </c>
      <c r="E3959" s="113" t="s">
        <v>26</v>
      </c>
      <c r="F3959" s="113">
        <v>65</v>
      </c>
      <c r="G3959" s="91" t="s">
        <v>27</v>
      </c>
      <c r="H3959" s="130" t="s">
        <v>28</v>
      </c>
      <c r="I3959" s="91" t="s">
        <v>29</v>
      </c>
      <c r="J3959" s="91" t="s">
        <v>76</v>
      </c>
      <c r="K3959" s="552"/>
      <c r="L3959" s="552"/>
      <c r="M3959" s="552" t="s">
        <v>4249</v>
      </c>
      <c r="N3959" s="91"/>
      <c r="O3959" s="91"/>
      <c r="P3959" s="121"/>
    </row>
    <row r="3960" spans="1:16" x14ac:dyDescent="0.2">
      <c r="A3960" s="91" t="s">
        <v>4246</v>
      </c>
      <c r="B3960" s="130" t="s">
        <v>4267</v>
      </c>
      <c r="C3960" s="130" t="s">
        <v>4269</v>
      </c>
      <c r="D3960" s="113">
        <v>50</v>
      </c>
      <c r="E3960" s="113" t="s">
        <v>26</v>
      </c>
      <c r="F3960" s="113">
        <v>65</v>
      </c>
      <c r="G3960" s="91" t="s">
        <v>27</v>
      </c>
      <c r="H3960" s="130" t="s">
        <v>28</v>
      </c>
      <c r="I3960" s="91" t="s">
        <v>29</v>
      </c>
      <c r="J3960" s="91" t="s">
        <v>76</v>
      </c>
      <c r="K3960" s="552"/>
      <c r="L3960" s="552"/>
      <c r="M3960" s="552" t="s">
        <v>4249</v>
      </c>
      <c r="N3960" s="91"/>
      <c r="O3960" s="91"/>
      <c r="P3960" s="121"/>
    </row>
    <row r="3961" spans="1:16" x14ac:dyDescent="0.2">
      <c r="A3961" s="91" t="s">
        <v>4246</v>
      </c>
      <c r="B3961" s="130" t="s">
        <v>4267</v>
      </c>
      <c r="C3961" s="130" t="s">
        <v>4270</v>
      </c>
      <c r="D3961" s="113">
        <v>50</v>
      </c>
      <c r="E3961" s="113" t="s">
        <v>26</v>
      </c>
      <c r="F3961" s="113">
        <v>65</v>
      </c>
      <c r="G3961" s="91" t="s">
        <v>27</v>
      </c>
      <c r="H3961" s="130" t="s">
        <v>28</v>
      </c>
      <c r="I3961" s="91" t="s">
        <v>29</v>
      </c>
      <c r="J3961" s="91" t="s">
        <v>28</v>
      </c>
      <c r="K3961" s="552" t="s">
        <v>267</v>
      </c>
      <c r="L3961" s="552" t="s">
        <v>4264</v>
      </c>
      <c r="M3961" s="552" t="s">
        <v>32</v>
      </c>
      <c r="N3961" s="91" t="s">
        <v>52</v>
      </c>
      <c r="O3961" s="91"/>
      <c r="P3961" s="121" t="s">
        <v>28</v>
      </c>
    </row>
    <row r="3962" spans="1:16" x14ac:dyDescent="0.2">
      <c r="A3962" s="91" t="s">
        <v>4246</v>
      </c>
      <c r="B3962" s="130" t="s">
        <v>4267</v>
      </c>
      <c r="C3962" s="130" t="s">
        <v>4271</v>
      </c>
      <c r="D3962" s="113">
        <v>50</v>
      </c>
      <c r="E3962" s="113" t="s">
        <v>26</v>
      </c>
      <c r="F3962" s="113">
        <v>65</v>
      </c>
      <c r="G3962" s="91" t="s">
        <v>27</v>
      </c>
      <c r="H3962" s="130" t="s">
        <v>28</v>
      </c>
      <c r="I3962" s="91" t="s">
        <v>29</v>
      </c>
      <c r="J3962" s="91" t="s">
        <v>28</v>
      </c>
      <c r="K3962" s="552" t="s">
        <v>267</v>
      </c>
      <c r="L3962" s="552"/>
      <c r="M3962" s="552" t="s">
        <v>32</v>
      </c>
      <c r="N3962" s="91" t="s">
        <v>52</v>
      </c>
      <c r="O3962" s="91"/>
      <c r="P3962" s="121" t="s">
        <v>28</v>
      </c>
    </row>
    <row r="3963" spans="1:16" x14ac:dyDescent="0.2">
      <c r="A3963" s="91" t="s">
        <v>4246</v>
      </c>
      <c r="B3963" s="130" t="s">
        <v>4267</v>
      </c>
      <c r="C3963" s="130" t="s">
        <v>4272</v>
      </c>
      <c r="D3963" s="113">
        <v>50</v>
      </c>
      <c r="E3963" s="113" t="s">
        <v>26</v>
      </c>
      <c r="F3963" s="113">
        <v>65</v>
      </c>
      <c r="G3963" s="91" t="s">
        <v>27</v>
      </c>
      <c r="H3963" s="130" t="s">
        <v>28</v>
      </c>
      <c r="I3963" s="91" t="s">
        <v>29</v>
      </c>
      <c r="J3963" s="91" t="s">
        <v>76</v>
      </c>
      <c r="K3963" s="552"/>
      <c r="L3963" s="552"/>
      <c r="M3963" s="552" t="s">
        <v>4249</v>
      </c>
      <c r="N3963" s="91"/>
      <c r="O3963" s="91"/>
      <c r="P3963" s="121"/>
    </row>
    <row r="3964" spans="1:16" x14ac:dyDescent="0.2">
      <c r="A3964" s="91" t="s">
        <v>4246</v>
      </c>
      <c r="B3964" s="130" t="s">
        <v>4267</v>
      </c>
      <c r="C3964" s="130" t="s">
        <v>4273</v>
      </c>
      <c r="D3964" s="113">
        <v>50</v>
      </c>
      <c r="E3964" s="113" t="s">
        <v>26</v>
      </c>
      <c r="F3964" s="113">
        <v>65</v>
      </c>
      <c r="G3964" s="91" t="s">
        <v>27</v>
      </c>
      <c r="H3964" s="130" t="s">
        <v>28</v>
      </c>
      <c r="I3964" s="91" t="s">
        <v>29</v>
      </c>
      <c r="J3964" s="91" t="s">
        <v>76</v>
      </c>
      <c r="K3964" s="552"/>
      <c r="L3964" s="552"/>
      <c r="M3964" s="552" t="s">
        <v>4249</v>
      </c>
      <c r="N3964" s="91"/>
      <c r="O3964" s="91"/>
      <c r="P3964" s="121"/>
    </row>
    <row r="3965" spans="1:16" x14ac:dyDescent="0.2">
      <c r="A3965" s="91" t="s">
        <v>4246</v>
      </c>
      <c r="B3965" s="130" t="s">
        <v>4267</v>
      </c>
      <c r="C3965" s="130" t="s">
        <v>4274</v>
      </c>
      <c r="D3965" s="113">
        <v>50</v>
      </c>
      <c r="E3965" s="113" t="s">
        <v>26</v>
      </c>
      <c r="F3965" s="113">
        <v>65</v>
      </c>
      <c r="G3965" s="91" t="s">
        <v>27</v>
      </c>
      <c r="H3965" s="130" t="s">
        <v>28</v>
      </c>
      <c r="I3965" s="91" t="s">
        <v>29</v>
      </c>
      <c r="J3965" s="91" t="s">
        <v>76</v>
      </c>
      <c r="K3965" s="552"/>
      <c r="L3965" s="552"/>
      <c r="M3965" s="552" t="s">
        <v>4249</v>
      </c>
      <c r="N3965" s="91"/>
      <c r="O3965" s="91"/>
      <c r="P3965" s="121"/>
    </row>
    <row r="3966" spans="1:16" x14ac:dyDescent="0.2">
      <c r="A3966" s="91" t="s">
        <v>4246</v>
      </c>
      <c r="B3966" s="130" t="s">
        <v>4267</v>
      </c>
      <c r="C3966" s="130" t="s">
        <v>4275</v>
      </c>
      <c r="D3966" s="113">
        <v>50</v>
      </c>
      <c r="E3966" s="113" t="s">
        <v>26</v>
      </c>
      <c r="F3966" s="113">
        <v>65</v>
      </c>
      <c r="G3966" s="91" t="s">
        <v>27</v>
      </c>
      <c r="H3966" s="130" t="s">
        <v>28</v>
      </c>
      <c r="I3966" s="91" t="s">
        <v>29</v>
      </c>
      <c r="J3966" s="91" t="s">
        <v>28</v>
      </c>
      <c r="K3966" s="552" t="s">
        <v>267</v>
      </c>
      <c r="L3966" s="552"/>
      <c r="M3966" s="552" t="s">
        <v>32</v>
      </c>
      <c r="N3966" s="91" t="s">
        <v>52</v>
      </c>
      <c r="O3966" s="91"/>
      <c r="P3966" s="121" t="s">
        <v>28</v>
      </c>
    </row>
    <row r="3967" spans="1:16" x14ac:dyDescent="0.2">
      <c r="A3967" s="91" t="s">
        <v>4246</v>
      </c>
      <c r="B3967" s="130" t="s">
        <v>4267</v>
      </c>
      <c r="C3967" s="130" t="s">
        <v>4276</v>
      </c>
      <c r="D3967" s="113">
        <v>50</v>
      </c>
      <c r="E3967" s="113" t="s">
        <v>26</v>
      </c>
      <c r="F3967" s="113">
        <v>65</v>
      </c>
      <c r="G3967" s="91" t="s">
        <v>27</v>
      </c>
      <c r="H3967" s="130" t="s">
        <v>28</v>
      </c>
      <c r="I3967" s="91" t="s">
        <v>29</v>
      </c>
      <c r="J3967" s="91" t="s">
        <v>76</v>
      </c>
      <c r="K3967" s="552"/>
      <c r="L3967" s="552"/>
      <c r="M3967" s="552" t="s">
        <v>4249</v>
      </c>
      <c r="N3967" s="91"/>
      <c r="O3967" s="91"/>
      <c r="P3967" s="121"/>
    </row>
    <row r="3968" spans="1:16" x14ac:dyDescent="0.2">
      <c r="A3968" s="91" t="s">
        <v>4246</v>
      </c>
      <c r="B3968" s="130" t="s">
        <v>4267</v>
      </c>
      <c r="C3968" s="130" t="s">
        <v>4277</v>
      </c>
      <c r="D3968" s="113">
        <v>50</v>
      </c>
      <c r="E3968" s="113" t="s">
        <v>26</v>
      </c>
      <c r="F3968" s="113">
        <v>65</v>
      </c>
      <c r="G3968" s="91" t="s">
        <v>27</v>
      </c>
      <c r="H3968" s="130" t="s">
        <v>28</v>
      </c>
      <c r="I3968" s="91" t="s">
        <v>29</v>
      </c>
      <c r="J3968" s="91" t="s">
        <v>76</v>
      </c>
      <c r="K3968" s="552"/>
      <c r="L3968" s="552"/>
      <c r="M3968" s="552" t="s">
        <v>4249</v>
      </c>
      <c r="N3968" s="91"/>
      <c r="O3968" s="91"/>
      <c r="P3968" s="121"/>
    </row>
    <row r="3969" spans="1:16" x14ac:dyDescent="0.2">
      <c r="A3969" s="91" t="s">
        <v>4246</v>
      </c>
      <c r="B3969" s="130" t="s">
        <v>4267</v>
      </c>
      <c r="C3969" s="130" t="s">
        <v>4278</v>
      </c>
      <c r="D3969" s="113">
        <v>50</v>
      </c>
      <c r="E3969" s="113" t="s">
        <v>26</v>
      </c>
      <c r="F3969" s="113">
        <v>65</v>
      </c>
      <c r="G3969" s="91" t="s">
        <v>27</v>
      </c>
      <c r="H3969" s="130" t="s">
        <v>28</v>
      </c>
      <c r="I3969" s="91" t="s">
        <v>29</v>
      </c>
      <c r="J3969" s="91" t="s">
        <v>76</v>
      </c>
      <c r="K3969" s="552"/>
      <c r="L3969" s="552"/>
      <c r="M3969" s="552" t="s">
        <v>4249</v>
      </c>
      <c r="N3969" s="91"/>
      <c r="O3969" s="91"/>
      <c r="P3969" s="121"/>
    </row>
    <row r="3970" spans="1:16" x14ac:dyDescent="0.2">
      <c r="A3970" s="91" t="s">
        <v>4246</v>
      </c>
      <c r="B3970" s="130" t="s">
        <v>4267</v>
      </c>
      <c r="C3970" s="130" t="s">
        <v>4279</v>
      </c>
      <c r="D3970" s="113">
        <v>250</v>
      </c>
      <c r="E3970" s="113" t="s">
        <v>26</v>
      </c>
      <c r="F3970" s="113">
        <v>325</v>
      </c>
      <c r="G3970" s="91" t="s">
        <v>27</v>
      </c>
      <c r="H3970" s="130" t="s">
        <v>28</v>
      </c>
      <c r="I3970" s="91" t="s">
        <v>29</v>
      </c>
      <c r="J3970" s="91" t="s">
        <v>28</v>
      </c>
      <c r="K3970" s="552" t="s">
        <v>267</v>
      </c>
      <c r="L3970" s="552" t="s">
        <v>4280</v>
      </c>
      <c r="M3970" s="552" t="s">
        <v>32</v>
      </c>
      <c r="N3970" s="91" t="s">
        <v>52</v>
      </c>
      <c r="O3970" s="91"/>
      <c r="P3970" s="121" t="s">
        <v>28</v>
      </c>
    </row>
    <row r="3971" spans="1:16" x14ac:dyDescent="0.2">
      <c r="A3971" s="91" t="s">
        <v>4246</v>
      </c>
      <c r="B3971" s="130" t="s">
        <v>4267</v>
      </c>
      <c r="C3971" s="130" t="s">
        <v>4281</v>
      </c>
      <c r="D3971" s="113">
        <v>250</v>
      </c>
      <c r="E3971" s="113" t="s">
        <v>26</v>
      </c>
      <c r="F3971" s="113">
        <v>325</v>
      </c>
      <c r="G3971" s="91" t="s">
        <v>27</v>
      </c>
      <c r="H3971" s="130" t="s">
        <v>28</v>
      </c>
      <c r="I3971" s="91" t="s">
        <v>29</v>
      </c>
      <c r="J3971" s="91" t="s">
        <v>28</v>
      </c>
      <c r="K3971" s="552" t="s">
        <v>267</v>
      </c>
      <c r="L3971" s="552" t="s">
        <v>4280</v>
      </c>
      <c r="M3971" s="552" t="s">
        <v>32</v>
      </c>
      <c r="N3971" s="91" t="s">
        <v>52</v>
      </c>
      <c r="O3971" s="91"/>
      <c r="P3971" s="121" t="s">
        <v>28</v>
      </c>
    </row>
    <row r="3972" spans="1:16" x14ac:dyDescent="0.2">
      <c r="A3972" s="91" t="s">
        <v>4246</v>
      </c>
      <c r="B3972" s="130" t="s">
        <v>4267</v>
      </c>
      <c r="C3972" s="130" t="s">
        <v>4282</v>
      </c>
      <c r="D3972" s="113">
        <v>250</v>
      </c>
      <c r="E3972" s="113" t="s">
        <v>26</v>
      </c>
      <c r="F3972" s="113">
        <v>325</v>
      </c>
      <c r="G3972" s="91" t="s">
        <v>27</v>
      </c>
      <c r="H3972" s="130" t="s">
        <v>28</v>
      </c>
      <c r="I3972" s="91" t="s">
        <v>29</v>
      </c>
      <c r="J3972" s="91" t="s">
        <v>28</v>
      </c>
      <c r="K3972" s="552" t="s">
        <v>267</v>
      </c>
      <c r="L3972" s="552" t="s">
        <v>4280</v>
      </c>
      <c r="M3972" s="552" t="s">
        <v>32</v>
      </c>
      <c r="N3972" s="91" t="s">
        <v>52</v>
      </c>
      <c r="O3972" s="91"/>
      <c r="P3972" s="121" t="s">
        <v>28</v>
      </c>
    </row>
    <row r="3973" spans="1:16" x14ac:dyDescent="0.2">
      <c r="A3973" s="91" t="s">
        <v>4246</v>
      </c>
      <c r="B3973" s="130" t="s">
        <v>4267</v>
      </c>
      <c r="C3973" s="130" t="s">
        <v>4283</v>
      </c>
      <c r="D3973" s="113">
        <v>250</v>
      </c>
      <c r="E3973" s="113" t="s">
        <v>26</v>
      </c>
      <c r="F3973" s="113">
        <v>325</v>
      </c>
      <c r="G3973" s="91" t="s">
        <v>27</v>
      </c>
      <c r="H3973" s="130" t="s">
        <v>28</v>
      </c>
      <c r="I3973" s="91" t="s">
        <v>29</v>
      </c>
      <c r="J3973" s="91" t="s">
        <v>28</v>
      </c>
      <c r="K3973" s="552" t="s">
        <v>267</v>
      </c>
      <c r="L3973" s="552" t="s">
        <v>4284</v>
      </c>
      <c r="M3973" s="552" t="s">
        <v>32</v>
      </c>
      <c r="N3973" s="91" t="s">
        <v>52</v>
      </c>
      <c r="O3973" s="91"/>
      <c r="P3973" s="121" t="s">
        <v>28</v>
      </c>
    </row>
    <row r="3974" spans="1:16" x14ac:dyDescent="0.2">
      <c r="A3974" s="91" t="s">
        <v>4246</v>
      </c>
      <c r="B3974" s="130" t="s">
        <v>4267</v>
      </c>
      <c r="C3974" s="130" t="s">
        <v>4285</v>
      </c>
      <c r="D3974" s="113">
        <v>250</v>
      </c>
      <c r="E3974" s="113" t="s">
        <v>26</v>
      </c>
      <c r="F3974" s="113">
        <v>325</v>
      </c>
      <c r="G3974" s="91" t="s">
        <v>27</v>
      </c>
      <c r="H3974" s="130" t="s">
        <v>28</v>
      </c>
      <c r="I3974" s="91" t="s">
        <v>29</v>
      </c>
      <c r="J3974" s="91" t="s">
        <v>28</v>
      </c>
      <c r="K3974" s="552" t="s">
        <v>267</v>
      </c>
      <c r="L3974" s="552" t="s">
        <v>4280</v>
      </c>
      <c r="M3974" s="552" t="s">
        <v>32</v>
      </c>
      <c r="N3974" s="91" t="s">
        <v>52</v>
      </c>
      <c r="O3974" s="91"/>
      <c r="P3974" s="121" t="s">
        <v>28</v>
      </c>
    </row>
    <row r="3975" spans="1:16" x14ac:dyDescent="0.2">
      <c r="A3975" s="91" t="s">
        <v>4246</v>
      </c>
      <c r="B3975" s="130" t="s">
        <v>4267</v>
      </c>
      <c r="C3975" s="130" t="s">
        <v>4286</v>
      </c>
      <c r="D3975" s="113">
        <v>50</v>
      </c>
      <c r="E3975" s="113" t="s">
        <v>26</v>
      </c>
      <c r="F3975" s="113">
        <v>65</v>
      </c>
      <c r="G3975" s="91" t="s">
        <v>27</v>
      </c>
      <c r="H3975" s="130" t="s">
        <v>28</v>
      </c>
      <c r="I3975" s="91" t="s">
        <v>29</v>
      </c>
      <c r="J3975" s="91" t="s">
        <v>76</v>
      </c>
      <c r="K3975" s="552"/>
      <c r="L3975" s="552"/>
      <c r="M3975" s="552" t="s">
        <v>4249</v>
      </c>
      <c r="N3975" s="91"/>
      <c r="O3975" s="91"/>
      <c r="P3975" s="121"/>
    </row>
    <row r="3976" spans="1:16" x14ac:dyDescent="0.2">
      <c r="A3976" s="91" t="s">
        <v>4246</v>
      </c>
      <c r="B3976" s="130" t="s">
        <v>4267</v>
      </c>
      <c r="C3976" s="130" t="s">
        <v>4287</v>
      </c>
      <c r="D3976" s="113">
        <v>50</v>
      </c>
      <c r="E3976" s="113" t="s">
        <v>26</v>
      </c>
      <c r="F3976" s="113">
        <v>65</v>
      </c>
      <c r="G3976" s="91" t="s">
        <v>27</v>
      </c>
      <c r="H3976" s="130" t="s">
        <v>28</v>
      </c>
      <c r="I3976" s="91" t="s">
        <v>29</v>
      </c>
      <c r="J3976" s="91" t="s">
        <v>28</v>
      </c>
      <c r="K3976" s="552" t="s">
        <v>267</v>
      </c>
      <c r="L3976" s="552"/>
      <c r="M3976" s="552" t="s">
        <v>32</v>
      </c>
      <c r="N3976" s="91" t="s">
        <v>52</v>
      </c>
      <c r="O3976" s="91"/>
      <c r="P3976" s="121" t="s">
        <v>28</v>
      </c>
    </row>
    <row r="3977" spans="1:16" x14ac:dyDescent="0.2">
      <c r="A3977" s="91" t="s">
        <v>4246</v>
      </c>
      <c r="B3977" s="130" t="s">
        <v>4267</v>
      </c>
      <c r="C3977" s="130" t="s">
        <v>4288</v>
      </c>
      <c r="D3977" s="113">
        <v>50</v>
      </c>
      <c r="E3977" s="113" t="s">
        <v>26</v>
      </c>
      <c r="F3977" s="113">
        <v>65</v>
      </c>
      <c r="G3977" s="91" t="s">
        <v>27</v>
      </c>
      <c r="H3977" s="130" t="s">
        <v>28</v>
      </c>
      <c r="I3977" s="91" t="s">
        <v>29</v>
      </c>
      <c r="J3977" s="91" t="s">
        <v>28</v>
      </c>
      <c r="K3977" s="552" t="s">
        <v>267</v>
      </c>
      <c r="L3977" s="552" t="s">
        <v>4264</v>
      </c>
      <c r="M3977" s="552" t="s">
        <v>32</v>
      </c>
      <c r="N3977" s="91" t="s">
        <v>52</v>
      </c>
      <c r="O3977" s="91"/>
      <c r="P3977" s="121" t="s">
        <v>28</v>
      </c>
    </row>
    <row r="3978" spans="1:16" x14ac:dyDescent="0.2">
      <c r="A3978" s="91" t="s">
        <v>4246</v>
      </c>
      <c r="B3978" s="130" t="s">
        <v>4267</v>
      </c>
      <c r="C3978" s="130" t="s">
        <v>4289</v>
      </c>
      <c r="D3978" s="113">
        <v>250</v>
      </c>
      <c r="E3978" s="113" t="s">
        <v>26</v>
      </c>
      <c r="F3978" s="113">
        <v>325</v>
      </c>
      <c r="G3978" s="91" t="s">
        <v>27</v>
      </c>
      <c r="H3978" s="130" t="s">
        <v>28</v>
      </c>
      <c r="I3978" s="91" t="s">
        <v>29</v>
      </c>
      <c r="J3978" s="91" t="s">
        <v>28</v>
      </c>
      <c r="K3978" s="552" t="s">
        <v>267</v>
      </c>
      <c r="L3978" s="552" t="s">
        <v>4280</v>
      </c>
      <c r="M3978" s="552" t="s">
        <v>32</v>
      </c>
      <c r="N3978" s="91" t="s">
        <v>52</v>
      </c>
      <c r="O3978" s="91"/>
      <c r="P3978" s="121" t="s">
        <v>28</v>
      </c>
    </row>
    <row r="3979" spans="1:16" x14ac:dyDescent="0.2">
      <c r="A3979" s="91" t="s">
        <v>4246</v>
      </c>
      <c r="B3979" s="130" t="s">
        <v>4267</v>
      </c>
      <c r="C3979" s="130" t="s">
        <v>4290</v>
      </c>
      <c r="D3979" s="113">
        <v>250</v>
      </c>
      <c r="E3979" s="113" t="s">
        <v>26</v>
      </c>
      <c r="F3979" s="113">
        <v>325</v>
      </c>
      <c r="G3979" s="91" t="s">
        <v>27</v>
      </c>
      <c r="H3979" s="130" t="s">
        <v>28</v>
      </c>
      <c r="I3979" s="91" t="s">
        <v>29</v>
      </c>
      <c r="J3979" s="91" t="s">
        <v>28</v>
      </c>
      <c r="K3979" s="552" t="s">
        <v>267</v>
      </c>
      <c r="L3979" s="552" t="s">
        <v>4280</v>
      </c>
      <c r="M3979" s="552" t="s">
        <v>32</v>
      </c>
      <c r="N3979" s="91" t="s">
        <v>52</v>
      </c>
      <c r="O3979" s="91"/>
      <c r="P3979" s="121" t="s">
        <v>28</v>
      </c>
    </row>
    <row r="3980" spans="1:16" x14ac:dyDescent="0.2">
      <c r="A3980" s="91" t="s">
        <v>4246</v>
      </c>
      <c r="B3980" s="130" t="s">
        <v>4267</v>
      </c>
      <c r="C3980" s="130" t="s">
        <v>4291</v>
      </c>
      <c r="D3980" s="113">
        <v>50</v>
      </c>
      <c r="E3980" s="113" t="s">
        <v>26</v>
      </c>
      <c r="F3980" s="113">
        <v>65</v>
      </c>
      <c r="G3980" s="91" t="s">
        <v>27</v>
      </c>
      <c r="H3980" s="130" t="s">
        <v>28</v>
      </c>
      <c r="I3980" s="91" t="s">
        <v>29</v>
      </c>
      <c r="J3980" s="91" t="s">
        <v>76</v>
      </c>
      <c r="K3980" s="552"/>
      <c r="L3980" s="552"/>
      <c r="M3980" s="552" t="s">
        <v>4249</v>
      </c>
      <c r="N3980" s="91"/>
      <c r="O3980" s="91"/>
      <c r="P3980" s="121"/>
    </row>
    <row r="3981" spans="1:16" x14ac:dyDescent="0.2">
      <c r="A3981" s="91" t="s">
        <v>4246</v>
      </c>
      <c r="B3981" s="130" t="s">
        <v>4267</v>
      </c>
      <c r="C3981" s="130" t="s">
        <v>4292</v>
      </c>
      <c r="D3981" s="113">
        <v>50</v>
      </c>
      <c r="E3981" s="113" t="s">
        <v>26</v>
      </c>
      <c r="F3981" s="113">
        <v>65</v>
      </c>
      <c r="G3981" s="91" t="s">
        <v>27</v>
      </c>
      <c r="H3981" s="130" t="s">
        <v>28</v>
      </c>
      <c r="I3981" s="91" t="s">
        <v>29</v>
      </c>
      <c r="J3981" s="91" t="s">
        <v>76</v>
      </c>
      <c r="K3981" s="552"/>
      <c r="L3981" s="552"/>
      <c r="M3981" s="552" t="s">
        <v>4249</v>
      </c>
      <c r="N3981" s="91"/>
      <c r="O3981" s="91"/>
      <c r="P3981" s="121"/>
    </row>
    <row r="3982" spans="1:16" x14ac:dyDescent="0.2">
      <c r="A3982" s="91" t="s">
        <v>4246</v>
      </c>
      <c r="B3982" s="130" t="s">
        <v>4267</v>
      </c>
      <c r="C3982" s="130" t="s">
        <v>4293</v>
      </c>
      <c r="D3982" s="113">
        <v>250</v>
      </c>
      <c r="E3982" s="113" t="s">
        <v>26</v>
      </c>
      <c r="F3982" s="113">
        <v>325</v>
      </c>
      <c r="G3982" s="91" t="s">
        <v>27</v>
      </c>
      <c r="H3982" s="130" t="s">
        <v>28</v>
      </c>
      <c r="I3982" s="91" t="s">
        <v>29</v>
      </c>
      <c r="J3982" s="91" t="s">
        <v>76</v>
      </c>
      <c r="K3982" s="552"/>
      <c r="L3982" s="552"/>
      <c r="M3982" s="552" t="s">
        <v>4249</v>
      </c>
      <c r="N3982" s="91"/>
      <c r="O3982" s="91"/>
      <c r="P3982" s="121"/>
    </row>
    <row r="3983" spans="1:16" x14ac:dyDescent="0.2">
      <c r="A3983" s="91" t="s">
        <v>4246</v>
      </c>
      <c r="B3983" s="130" t="s">
        <v>4267</v>
      </c>
      <c r="C3983" s="130" t="s">
        <v>4294</v>
      </c>
      <c r="D3983" s="113">
        <v>50</v>
      </c>
      <c r="E3983" s="113" t="s">
        <v>26</v>
      </c>
      <c r="F3983" s="113">
        <v>65</v>
      </c>
      <c r="G3983" s="91" t="s">
        <v>27</v>
      </c>
      <c r="H3983" s="130" t="s">
        <v>28</v>
      </c>
      <c r="I3983" s="91" t="s">
        <v>29</v>
      </c>
      <c r="J3983" s="91" t="s">
        <v>76</v>
      </c>
      <c r="K3983" s="552"/>
      <c r="L3983" s="552"/>
      <c r="M3983" s="552" t="s">
        <v>4249</v>
      </c>
      <c r="N3983" s="91"/>
      <c r="O3983" s="91"/>
      <c r="P3983" s="121"/>
    </row>
    <row r="3984" spans="1:16" x14ac:dyDescent="0.2">
      <c r="A3984" s="91" t="s">
        <v>4246</v>
      </c>
      <c r="B3984" s="130" t="s">
        <v>4267</v>
      </c>
      <c r="C3984" s="130" t="s">
        <v>4295</v>
      </c>
      <c r="D3984" s="113">
        <v>50</v>
      </c>
      <c r="E3984" s="113" t="s">
        <v>26</v>
      </c>
      <c r="F3984" s="113">
        <v>65</v>
      </c>
      <c r="G3984" s="91" t="s">
        <v>27</v>
      </c>
      <c r="H3984" s="130" t="s">
        <v>28</v>
      </c>
      <c r="I3984" s="91" t="s">
        <v>29</v>
      </c>
      <c r="J3984" s="91" t="s">
        <v>76</v>
      </c>
      <c r="K3984" s="552"/>
      <c r="L3984" s="552"/>
      <c r="M3984" s="552" t="s">
        <v>4249</v>
      </c>
      <c r="N3984" s="91"/>
      <c r="O3984" s="91"/>
      <c r="P3984" s="121"/>
    </row>
    <row r="3985" spans="1:16" x14ac:dyDescent="0.2">
      <c r="A3985" s="91" t="s">
        <v>4246</v>
      </c>
      <c r="B3985" s="130" t="s">
        <v>4267</v>
      </c>
      <c r="C3985" s="130" t="s">
        <v>4296</v>
      </c>
      <c r="D3985" s="113">
        <v>250</v>
      </c>
      <c r="E3985" s="113" t="s">
        <v>26</v>
      </c>
      <c r="F3985" s="113">
        <v>325</v>
      </c>
      <c r="G3985" s="91" t="s">
        <v>27</v>
      </c>
      <c r="H3985" s="130" t="s">
        <v>28</v>
      </c>
      <c r="I3985" s="91" t="s">
        <v>29</v>
      </c>
      <c r="J3985" s="91" t="s">
        <v>76</v>
      </c>
      <c r="K3985" s="552"/>
      <c r="L3985" s="552"/>
      <c r="M3985" s="552" t="s">
        <v>4249</v>
      </c>
      <c r="N3985" s="91"/>
      <c r="O3985" s="91"/>
      <c r="P3985" s="121"/>
    </row>
    <row r="3986" spans="1:16" x14ac:dyDescent="0.2">
      <c r="A3986" s="91" t="s">
        <v>4246</v>
      </c>
      <c r="B3986" s="130" t="s">
        <v>4267</v>
      </c>
      <c r="C3986" s="130" t="s">
        <v>4297</v>
      </c>
      <c r="D3986" s="113">
        <v>50</v>
      </c>
      <c r="E3986" s="113" t="s">
        <v>26</v>
      </c>
      <c r="F3986" s="113">
        <v>65</v>
      </c>
      <c r="G3986" s="91" t="s">
        <v>27</v>
      </c>
      <c r="H3986" s="130" t="s">
        <v>28</v>
      </c>
      <c r="I3986" s="91" t="s">
        <v>29</v>
      </c>
      <c r="J3986" s="91" t="s">
        <v>76</v>
      </c>
      <c r="K3986" s="552"/>
      <c r="L3986" s="552"/>
      <c r="M3986" s="552" t="s">
        <v>4249</v>
      </c>
      <c r="N3986" s="91"/>
      <c r="O3986" s="91"/>
      <c r="P3986" s="121"/>
    </row>
    <row r="3987" spans="1:16" x14ac:dyDescent="0.2">
      <c r="A3987" s="91" t="s">
        <v>4246</v>
      </c>
      <c r="B3987" s="130" t="s">
        <v>4267</v>
      </c>
      <c r="C3987" s="130" t="s">
        <v>4298</v>
      </c>
      <c r="D3987" s="113">
        <v>50</v>
      </c>
      <c r="E3987" s="113" t="s">
        <v>26</v>
      </c>
      <c r="F3987" s="113">
        <v>65</v>
      </c>
      <c r="G3987" s="91" t="s">
        <v>27</v>
      </c>
      <c r="H3987" s="130" t="s">
        <v>28</v>
      </c>
      <c r="I3987" s="91" t="s">
        <v>29</v>
      </c>
      <c r="J3987" s="91" t="s">
        <v>76</v>
      </c>
      <c r="K3987" s="552"/>
      <c r="L3987" s="552"/>
      <c r="M3987" s="552" t="s">
        <v>4249</v>
      </c>
      <c r="N3987" s="91"/>
      <c r="O3987" s="91"/>
      <c r="P3987" s="121"/>
    </row>
    <row r="3988" spans="1:16" x14ac:dyDescent="0.2">
      <c r="A3988" s="91" t="s">
        <v>4246</v>
      </c>
      <c r="B3988" s="130" t="s">
        <v>4267</v>
      </c>
      <c r="C3988" s="130" t="s">
        <v>4299</v>
      </c>
      <c r="D3988" s="113">
        <v>50</v>
      </c>
      <c r="E3988" s="113" t="s">
        <v>26</v>
      </c>
      <c r="F3988" s="113">
        <v>65</v>
      </c>
      <c r="G3988" s="91" t="s">
        <v>27</v>
      </c>
      <c r="H3988" s="130" t="s">
        <v>28</v>
      </c>
      <c r="I3988" s="91" t="s">
        <v>29</v>
      </c>
      <c r="J3988" s="91" t="s">
        <v>76</v>
      </c>
      <c r="K3988" s="552"/>
      <c r="L3988" s="552"/>
      <c r="M3988" s="552" t="s">
        <v>4249</v>
      </c>
      <c r="N3988" s="91"/>
      <c r="O3988" s="91"/>
      <c r="P3988" s="121"/>
    </row>
    <row r="3989" spans="1:16" x14ac:dyDescent="0.2">
      <c r="A3989" s="91" t="s">
        <v>4246</v>
      </c>
      <c r="B3989" s="130" t="s">
        <v>4267</v>
      </c>
      <c r="C3989" s="130" t="s">
        <v>4300</v>
      </c>
      <c r="D3989" s="113">
        <v>50</v>
      </c>
      <c r="E3989" s="113" t="s">
        <v>26</v>
      </c>
      <c r="F3989" s="113">
        <v>65</v>
      </c>
      <c r="G3989" s="91" t="s">
        <v>27</v>
      </c>
      <c r="H3989" s="130" t="s">
        <v>28</v>
      </c>
      <c r="I3989" s="91" t="s">
        <v>29</v>
      </c>
      <c r="J3989" s="91" t="s">
        <v>76</v>
      </c>
      <c r="K3989" s="552"/>
      <c r="L3989" s="552"/>
      <c r="M3989" s="552" t="s">
        <v>4249</v>
      </c>
      <c r="N3989" s="91"/>
      <c r="O3989" s="91"/>
      <c r="P3989" s="121"/>
    </row>
    <row r="3990" spans="1:16" x14ac:dyDescent="0.2">
      <c r="A3990" s="91" t="s">
        <v>4246</v>
      </c>
      <c r="B3990" s="130" t="s">
        <v>4267</v>
      </c>
      <c r="C3990" s="130" t="s">
        <v>4301</v>
      </c>
      <c r="D3990" s="113">
        <v>50</v>
      </c>
      <c r="E3990" s="113" t="s">
        <v>26</v>
      </c>
      <c r="F3990" s="113">
        <v>65</v>
      </c>
      <c r="G3990" s="91" t="s">
        <v>27</v>
      </c>
      <c r="H3990" s="130" t="s">
        <v>28</v>
      </c>
      <c r="I3990" s="91" t="s">
        <v>29</v>
      </c>
      <c r="J3990" s="91" t="s">
        <v>76</v>
      </c>
      <c r="K3990" s="552"/>
      <c r="L3990" s="552"/>
      <c r="M3990" s="552" t="s">
        <v>4249</v>
      </c>
      <c r="N3990" s="91"/>
      <c r="O3990" s="91"/>
      <c r="P3990" s="121"/>
    </row>
    <row r="3991" spans="1:16" x14ac:dyDescent="0.2">
      <c r="A3991" s="91" t="s">
        <v>4246</v>
      </c>
      <c r="B3991" s="130" t="s">
        <v>4267</v>
      </c>
      <c r="C3991" s="130" t="s">
        <v>4302</v>
      </c>
      <c r="D3991" s="113">
        <v>50</v>
      </c>
      <c r="E3991" s="113" t="s">
        <v>26</v>
      </c>
      <c r="F3991" s="113">
        <v>65</v>
      </c>
      <c r="G3991" s="91" t="s">
        <v>27</v>
      </c>
      <c r="H3991" s="130" t="s">
        <v>28</v>
      </c>
      <c r="I3991" s="91" t="s">
        <v>29</v>
      </c>
      <c r="J3991" s="91" t="s">
        <v>76</v>
      </c>
      <c r="K3991" s="552"/>
      <c r="L3991" s="552"/>
      <c r="M3991" s="552" t="s">
        <v>4249</v>
      </c>
      <c r="N3991" s="91"/>
      <c r="O3991" s="91"/>
      <c r="P3991" s="121"/>
    </row>
    <row r="3992" spans="1:16" x14ac:dyDescent="0.2">
      <c r="A3992" s="91" t="s">
        <v>4246</v>
      </c>
      <c r="B3992" s="130" t="s">
        <v>4267</v>
      </c>
      <c r="C3992" s="130" t="s">
        <v>4303</v>
      </c>
      <c r="D3992" s="113">
        <v>50</v>
      </c>
      <c r="E3992" s="113" t="s">
        <v>26</v>
      </c>
      <c r="F3992" s="113">
        <v>65</v>
      </c>
      <c r="G3992" s="91" t="s">
        <v>27</v>
      </c>
      <c r="H3992" s="130" t="s">
        <v>28</v>
      </c>
      <c r="I3992" s="91" t="s">
        <v>29</v>
      </c>
      <c r="J3992" s="91" t="s">
        <v>76</v>
      </c>
      <c r="K3992" s="552"/>
      <c r="L3992" s="552"/>
      <c r="M3992" s="552" t="s">
        <v>4249</v>
      </c>
      <c r="N3992" s="91"/>
      <c r="O3992" s="91"/>
      <c r="P3992" s="121"/>
    </row>
    <row r="3993" spans="1:16" x14ac:dyDescent="0.2">
      <c r="A3993" s="91" t="s">
        <v>4246</v>
      </c>
      <c r="B3993" s="130" t="s">
        <v>4267</v>
      </c>
      <c r="C3993" s="130" t="s">
        <v>4304</v>
      </c>
      <c r="D3993" s="113">
        <v>50</v>
      </c>
      <c r="E3993" s="113" t="s">
        <v>26</v>
      </c>
      <c r="F3993" s="113">
        <v>65</v>
      </c>
      <c r="G3993" s="91" t="s">
        <v>27</v>
      </c>
      <c r="H3993" s="130" t="s">
        <v>28</v>
      </c>
      <c r="I3993" s="91" t="s">
        <v>29</v>
      </c>
      <c r="J3993" s="91" t="s">
        <v>76</v>
      </c>
      <c r="K3993" s="552"/>
      <c r="L3993" s="552"/>
      <c r="M3993" s="552" t="s">
        <v>4249</v>
      </c>
      <c r="N3993" s="91"/>
      <c r="O3993" s="91"/>
      <c r="P3993" s="121"/>
    </row>
    <row r="3994" spans="1:16" x14ac:dyDescent="0.2">
      <c r="A3994" s="91" t="s">
        <v>4246</v>
      </c>
      <c r="B3994" s="130" t="s">
        <v>4267</v>
      </c>
      <c r="C3994" s="130" t="s">
        <v>4305</v>
      </c>
      <c r="D3994" s="113">
        <v>50</v>
      </c>
      <c r="E3994" s="113" t="s">
        <v>26</v>
      </c>
      <c r="F3994" s="113">
        <v>65</v>
      </c>
      <c r="G3994" s="91" t="s">
        <v>27</v>
      </c>
      <c r="H3994" s="130" t="s">
        <v>28</v>
      </c>
      <c r="I3994" s="91" t="s">
        <v>29</v>
      </c>
      <c r="J3994" s="91" t="s">
        <v>76</v>
      </c>
      <c r="K3994" s="552"/>
      <c r="L3994" s="552"/>
      <c r="M3994" s="552" t="s">
        <v>4249</v>
      </c>
      <c r="N3994" s="91"/>
      <c r="O3994" s="91"/>
      <c r="P3994" s="121"/>
    </row>
    <row r="3995" spans="1:16" x14ac:dyDescent="0.2">
      <c r="A3995" s="91" t="s">
        <v>4246</v>
      </c>
      <c r="B3995" s="130" t="s">
        <v>4267</v>
      </c>
      <c r="C3995" s="130" t="s">
        <v>4306</v>
      </c>
      <c r="D3995" s="113">
        <v>50</v>
      </c>
      <c r="E3995" s="113" t="s">
        <v>26</v>
      </c>
      <c r="F3995" s="113">
        <v>65</v>
      </c>
      <c r="G3995" s="91" t="s">
        <v>27</v>
      </c>
      <c r="H3995" s="130" t="s">
        <v>28</v>
      </c>
      <c r="I3995" s="91" t="s">
        <v>29</v>
      </c>
      <c r="J3995" s="91" t="s">
        <v>76</v>
      </c>
      <c r="K3995" s="552"/>
      <c r="L3995" s="552"/>
      <c r="M3995" s="552" t="s">
        <v>4249</v>
      </c>
      <c r="N3995" s="91"/>
      <c r="O3995" s="91"/>
      <c r="P3995" s="121"/>
    </row>
    <row r="3996" spans="1:16" x14ac:dyDescent="0.2">
      <c r="A3996" s="91" t="s">
        <v>4246</v>
      </c>
      <c r="B3996" s="130" t="s">
        <v>4267</v>
      </c>
      <c r="C3996" s="130" t="s">
        <v>4307</v>
      </c>
      <c r="D3996" s="113">
        <v>50</v>
      </c>
      <c r="E3996" s="113" t="s">
        <v>26</v>
      </c>
      <c r="F3996" s="113">
        <v>65</v>
      </c>
      <c r="G3996" s="91" t="s">
        <v>27</v>
      </c>
      <c r="H3996" s="130" t="s">
        <v>28</v>
      </c>
      <c r="I3996" s="91" t="s">
        <v>29</v>
      </c>
      <c r="J3996" s="91" t="s">
        <v>76</v>
      </c>
      <c r="K3996" s="552"/>
      <c r="L3996" s="552"/>
      <c r="M3996" s="552" t="s">
        <v>4249</v>
      </c>
      <c r="N3996" s="91"/>
      <c r="O3996" s="91"/>
      <c r="P3996" s="121"/>
    </row>
    <row r="3997" spans="1:16" x14ac:dyDescent="0.2">
      <c r="A3997" s="91" t="s">
        <v>4246</v>
      </c>
      <c r="B3997" s="130" t="s">
        <v>4267</v>
      </c>
      <c r="C3997" s="130" t="s">
        <v>4308</v>
      </c>
      <c r="D3997" s="113">
        <v>50</v>
      </c>
      <c r="E3997" s="113" t="s">
        <v>26</v>
      </c>
      <c r="F3997" s="113">
        <v>65</v>
      </c>
      <c r="G3997" s="91" t="s">
        <v>27</v>
      </c>
      <c r="H3997" s="130" t="s">
        <v>28</v>
      </c>
      <c r="I3997" s="91" t="s">
        <v>29</v>
      </c>
      <c r="J3997" s="91" t="s">
        <v>28</v>
      </c>
      <c r="K3997" s="552" t="s">
        <v>267</v>
      </c>
      <c r="L3997" s="552" t="s">
        <v>4264</v>
      </c>
      <c r="M3997" s="552" t="s">
        <v>32</v>
      </c>
      <c r="N3997" s="91" t="s">
        <v>52</v>
      </c>
      <c r="O3997" s="91"/>
      <c r="P3997" s="121" t="s">
        <v>28</v>
      </c>
    </row>
    <row r="3998" spans="1:16" x14ac:dyDescent="0.2">
      <c r="A3998" s="91" t="s">
        <v>4246</v>
      </c>
      <c r="B3998" s="130" t="s">
        <v>4267</v>
      </c>
      <c r="C3998" s="130" t="s">
        <v>4309</v>
      </c>
      <c r="D3998" s="113">
        <v>50</v>
      </c>
      <c r="E3998" s="113" t="s">
        <v>26</v>
      </c>
      <c r="F3998" s="113">
        <v>65</v>
      </c>
      <c r="G3998" s="91" t="s">
        <v>27</v>
      </c>
      <c r="H3998" s="130" t="s">
        <v>28</v>
      </c>
      <c r="I3998" s="91" t="s">
        <v>29</v>
      </c>
      <c r="J3998" s="91" t="s">
        <v>76</v>
      </c>
      <c r="K3998" s="552"/>
      <c r="L3998" s="552"/>
      <c r="M3998" s="552" t="s">
        <v>4249</v>
      </c>
      <c r="N3998" s="91"/>
      <c r="O3998" s="91"/>
      <c r="P3998" s="121"/>
    </row>
    <row r="3999" spans="1:16" x14ac:dyDescent="0.2">
      <c r="A3999" s="91" t="s">
        <v>4246</v>
      </c>
      <c r="B3999" s="130" t="s">
        <v>4267</v>
      </c>
      <c r="C3999" s="130" t="s">
        <v>4310</v>
      </c>
      <c r="D3999" s="113">
        <v>250</v>
      </c>
      <c r="E3999" s="113" t="s">
        <v>26</v>
      </c>
      <c r="F3999" s="113">
        <v>325</v>
      </c>
      <c r="G3999" s="91" t="s">
        <v>27</v>
      </c>
      <c r="H3999" s="130" t="s">
        <v>28</v>
      </c>
      <c r="I3999" s="91" t="s">
        <v>29</v>
      </c>
      <c r="J3999" s="91" t="s">
        <v>76</v>
      </c>
      <c r="K3999" s="552"/>
      <c r="L3999" s="552"/>
      <c r="M3999" s="552" t="s">
        <v>4249</v>
      </c>
      <c r="N3999" s="91"/>
      <c r="O3999" s="91"/>
      <c r="P3999" s="121"/>
    </row>
    <row r="4000" spans="1:16" x14ac:dyDescent="0.2">
      <c r="A4000" s="91" t="s">
        <v>4246</v>
      </c>
      <c r="B4000" s="130" t="s">
        <v>4311</v>
      </c>
      <c r="C4000" s="130" t="s">
        <v>4312</v>
      </c>
      <c r="D4000" s="113">
        <v>50</v>
      </c>
      <c r="E4000" s="113" t="s">
        <v>26</v>
      </c>
      <c r="F4000" s="113">
        <v>65</v>
      </c>
      <c r="G4000" s="91" t="s">
        <v>27</v>
      </c>
      <c r="H4000" s="130" t="s">
        <v>28</v>
      </c>
      <c r="I4000" s="91" t="s">
        <v>29</v>
      </c>
      <c r="J4000" s="91" t="s">
        <v>76</v>
      </c>
      <c r="K4000" s="552"/>
      <c r="L4000" s="552"/>
      <c r="M4000" s="552"/>
      <c r="N4000" s="91"/>
      <c r="O4000" s="91"/>
      <c r="P4000" s="121" t="s">
        <v>28</v>
      </c>
    </row>
    <row r="4001" spans="1:16" x14ac:dyDescent="0.2">
      <c r="A4001" s="91" t="s">
        <v>4246</v>
      </c>
      <c r="B4001" s="130" t="s">
        <v>4311</v>
      </c>
      <c r="C4001" s="130" t="s">
        <v>4313</v>
      </c>
      <c r="D4001" s="113">
        <v>50</v>
      </c>
      <c r="E4001" s="113" t="s">
        <v>26</v>
      </c>
      <c r="F4001" s="113">
        <v>65</v>
      </c>
      <c r="G4001" s="91" t="s">
        <v>27</v>
      </c>
      <c r="H4001" s="130" t="s">
        <v>28</v>
      </c>
      <c r="I4001" s="91" t="s">
        <v>29</v>
      </c>
      <c r="J4001" s="91" t="s">
        <v>76</v>
      </c>
      <c r="K4001" s="552"/>
      <c r="L4001" s="552"/>
      <c r="M4001" s="552"/>
      <c r="N4001" s="91"/>
      <c r="O4001" s="91"/>
      <c r="P4001" s="121" t="s">
        <v>28</v>
      </c>
    </row>
    <row r="4002" spans="1:16" x14ac:dyDescent="0.2">
      <c r="A4002" s="91" t="s">
        <v>4246</v>
      </c>
      <c r="B4002" s="130" t="s">
        <v>4311</v>
      </c>
      <c r="C4002" s="130" t="s">
        <v>4314</v>
      </c>
      <c r="D4002" s="113">
        <v>80</v>
      </c>
      <c r="E4002" s="113" t="s">
        <v>26</v>
      </c>
      <c r="F4002" s="113">
        <v>104</v>
      </c>
      <c r="G4002" s="91" t="s">
        <v>27</v>
      </c>
      <c r="H4002" s="130" t="s">
        <v>28</v>
      </c>
      <c r="I4002" s="91" t="s">
        <v>29</v>
      </c>
      <c r="J4002" s="91" t="s">
        <v>76</v>
      </c>
      <c r="K4002" s="552"/>
      <c r="L4002" s="552"/>
      <c r="M4002" s="552"/>
      <c r="N4002" s="91"/>
      <c r="O4002" s="91"/>
      <c r="P4002" s="121" t="s">
        <v>28</v>
      </c>
    </row>
    <row r="4003" spans="1:16" x14ac:dyDescent="0.2">
      <c r="A4003" s="91" t="s">
        <v>4246</v>
      </c>
      <c r="B4003" s="130" t="s">
        <v>4311</v>
      </c>
      <c r="C4003" s="130" t="s">
        <v>4315</v>
      </c>
      <c r="D4003" s="113">
        <v>50</v>
      </c>
      <c r="E4003" s="113" t="s">
        <v>26</v>
      </c>
      <c r="F4003" s="113">
        <v>65</v>
      </c>
      <c r="G4003" s="91" t="s">
        <v>27</v>
      </c>
      <c r="H4003" s="130" t="s">
        <v>28</v>
      </c>
      <c r="I4003" s="91" t="s">
        <v>29</v>
      </c>
      <c r="J4003" s="91" t="s">
        <v>76</v>
      </c>
      <c r="K4003" s="552"/>
      <c r="L4003" s="552"/>
      <c r="M4003" s="552"/>
      <c r="N4003" s="91"/>
      <c r="O4003" s="91"/>
      <c r="P4003" s="121" t="s">
        <v>28</v>
      </c>
    </row>
    <row r="4004" spans="1:16" x14ac:dyDescent="0.2">
      <c r="A4004" s="91" t="s">
        <v>4246</v>
      </c>
      <c r="B4004" s="130" t="s">
        <v>4311</v>
      </c>
      <c r="C4004" s="130" t="s">
        <v>4316</v>
      </c>
      <c r="D4004" s="113">
        <v>50</v>
      </c>
      <c r="E4004" s="113" t="s">
        <v>26</v>
      </c>
      <c r="F4004" s="113">
        <v>65</v>
      </c>
      <c r="G4004" s="91" t="s">
        <v>27</v>
      </c>
      <c r="H4004" s="130" t="s">
        <v>28</v>
      </c>
      <c r="I4004" s="91" t="s">
        <v>29</v>
      </c>
      <c r="J4004" s="91" t="s">
        <v>76</v>
      </c>
      <c r="K4004" s="552" t="s">
        <v>267</v>
      </c>
      <c r="L4004" s="552" t="s">
        <v>4264</v>
      </c>
      <c r="M4004" s="552" t="s">
        <v>69</v>
      </c>
      <c r="N4004" s="91" t="s">
        <v>368</v>
      </c>
      <c r="O4004" s="91">
        <v>4</v>
      </c>
      <c r="P4004" s="121" t="s">
        <v>28</v>
      </c>
    </row>
    <row r="4005" spans="1:16" x14ac:dyDescent="0.2">
      <c r="A4005" s="91" t="s">
        <v>4246</v>
      </c>
      <c r="B4005" s="130" t="s">
        <v>4311</v>
      </c>
      <c r="C4005" s="130" t="s">
        <v>4317</v>
      </c>
      <c r="D4005" s="113">
        <v>230</v>
      </c>
      <c r="E4005" s="113" t="s">
        <v>26</v>
      </c>
      <c r="F4005" s="113">
        <v>299</v>
      </c>
      <c r="G4005" s="91" t="s">
        <v>27</v>
      </c>
      <c r="H4005" s="130" t="s">
        <v>28</v>
      </c>
      <c r="I4005" s="91" t="s">
        <v>29</v>
      </c>
      <c r="J4005" s="91" t="s">
        <v>28</v>
      </c>
      <c r="K4005" s="552" t="s">
        <v>267</v>
      </c>
      <c r="L4005" s="552" t="s">
        <v>4264</v>
      </c>
      <c r="M4005" s="552" t="s">
        <v>657</v>
      </c>
      <c r="N4005" s="91">
        <v>88</v>
      </c>
      <c r="O4005" s="91">
        <v>24</v>
      </c>
      <c r="P4005" s="121" t="s">
        <v>28</v>
      </c>
    </row>
    <row r="4006" spans="1:16" x14ac:dyDescent="0.2">
      <c r="A4006" s="91" t="s">
        <v>4246</v>
      </c>
      <c r="B4006" s="130" t="s">
        <v>4311</v>
      </c>
      <c r="C4006" s="130" t="s">
        <v>4318</v>
      </c>
      <c r="D4006" s="113">
        <v>230</v>
      </c>
      <c r="E4006" s="113" t="s">
        <v>26</v>
      </c>
      <c r="F4006" s="113">
        <v>299</v>
      </c>
      <c r="G4006" s="91" t="s">
        <v>27</v>
      </c>
      <c r="H4006" s="130" t="s">
        <v>28</v>
      </c>
      <c r="I4006" s="91" t="s">
        <v>29</v>
      </c>
      <c r="J4006" s="91" t="s">
        <v>76</v>
      </c>
      <c r="K4006" s="552"/>
      <c r="L4006" s="552"/>
      <c r="M4006" s="552"/>
      <c r="N4006" s="91"/>
      <c r="O4006" s="91"/>
      <c r="P4006" s="121" t="s">
        <v>28</v>
      </c>
    </row>
    <row r="4007" spans="1:16" x14ac:dyDescent="0.2">
      <c r="A4007" s="91" t="s">
        <v>4246</v>
      </c>
      <c r="B4007" s="130" t="s">
        <v>4311</v>
      </c>
      <c r="C4007" s="130" t="s">
        <v>4319</v>
      </c>
      <c r="D4007" s="113">
        <v>50</v>
      </c>
      <c r="E4007" s="113" t="s">
        <v>26</v>
      </c>
      <c r="F4007" s="113">
        <v>65</v>
      </c>
      <c r="G4007" s="91" t="s">
        <v>27</v>
      </c>
      <c r="H4007" s="130" t="s">
        <v>28</v>
      </c>
      <c r="I4007" s="91" t="s">
        <v>29</v>
      </c>
      <c r="J4007" s="91" t="s">
        <v>76</v>
      </c>
      <c r="K4007" s="552"/>
      <c r="L4007" s="552"/>
      <c r="M4007" s="552"/>
      <c r="N4007" s="91"/>
      <c r="O4007" s="91"/>
      <c r="P4007" s="121" t="s">
        <v>28</v>
      </c>
    </row>
    <row r="4008" spans="1:16" x14ac:dyDescent="0.2">
      <c r="A4008" s="91" t="s">
        <v>4246</v>
      </c>
      <c r="B4008" s="130" t="s">
        <v>4311</v>
      </c>
      <c r="C4008" s="130" t="s">
        <v>4320</v>
      </c>
      <c r="D4008" s="113">
        <v>230</v>
      </c>
      <c r="E4008" s="113" t="s">
        <v>26</v>
      </c>
      <c r="F4008" s="113">
        <v>299</v>
      </c>
      <c r="G4008" s="91" t="s">
        <v>27</v>
      </c>
      <c r="H4008" s="130" t="s">
        <v>28</v>
      </c>
      <c r="I4008" s="91" t="s">
        <v>29</v>
      </c>
      <c r="J4008" s="91" t="s">
        <v>76</v>
      </c>
      <c r="K4008" s="552"/>
      <c r="L4008" s="552"/>
      <c r="M4008" s="552"/>
      <c r="N4008" s="91"/>
      <c r="O4008" s="91"/>
      <c r="P4008" s="121" t="s">
        <v>28</v>
      </c>
    </row>
    <row r="4009" spans="1:16" x14ac:dyDescent="0.2">
      <c r="A4009" s="91" t="s">
        <v>4246</v>
      </c>
      <c r="B4009" s="130" t="s">
        <v>4311</v>
      </c>
      <c r="C4009" s="130" t="s">
        <v>4321</v>
      </c>
      <c r="D4009" s="113">
        <v>250</v>
      </c>
      <c r="E4009" s="113" t="s">
        <v>26</v>
      </c>
      <c r="F4009" s="113">
        <v>325</v>
      </c>
      <c r="G4009" s="91" t="s">
        <v>27</v>
      </c>
      <c r="H4009" s="130" t="s">
        <v>28</v>
      </c>
      <c r="I4009" s="91" t="s">
        <v>29</v>
      </c>
      <c r="J4009" s="91" t="s">
        <v>28</v>
      </c>
      <c r="K4009" s="552" t="s">
        <v>267</v>
      </c>
      <c r="L4009" s="552" t="s">
        <v>4264</v>
      </c>
      <c r="M4009" s="552" t="s">
        <v>657</v>
      </c>
      <c r="N4009" s="91">
        <v>49</v>
      </c>
      <c r="O4009" s="91">
        <v>24</v>
      </c>
      <c r="P4009" s="121" t="s">
        <v>28</v>
      </c>
    </row>
    <row r="4010" spans="1:16" x14ac:dyDescent="0.2">
      <c r="A4010" s="91" t="s">
        <v>4246</v>
      </c>
      <c r="B4010" s="130" t="s">
        <v>4311</v>
      </c>
      <c r="C4010" s="130" t="s">
        <v>4322</v>
      </c>
      <c r="D4010" s="113">
        <v>300</v>
      </c>
      <c r="E4010" s="113" t="s">
        <v>26</v>
      </c>
      <c r="F4010" s="113">
        <v>390</v>
      </c>
      <c r="G4010" s="91" t="s">
        <v>27</v>
      </c>
      <c r="H4010" s="130" t="s">
        <v>28</v>
      </c>
      <c r="I4010" s="91" t="s">
        <v>29</v>
      </c>
      <c r="J4010" s="91" t="s">
        <v>76</v>
      </c>
      <c r="K4010" s="552"/>
      <c r="L4010" s="552"/>
      <c r="M4010" s="552"/>
      <c r="N4010" s="91"/>
      <c r="O4010" s="91"/>
      <c r="P4010" s="121" t="s">
        <v>28</v>
      </c>
    </row>
    <row r="4011" spans="1:16" x14ac:dyDescent="0.2">
      <c r="A4011" s="91" t="s">
        <v>4246</v>
      </c>
      <c r="B4011" s="130" t="s">
        <v>4311</v>
      </c>
      <c r="C4011" s="130" t="s">
        <v>4323</v>
      </c>
      <c r="D4011" s="113">
        <v>50</v>
      </c>
      <c r="E4011" s="113" t="s">
        <v>26</v>
      </c>
      <c r="F4011" s="113">
        <v>65</v>
      </c>
      <c r="G4011" s="91" t="s">
        <v>27</v>
      </c>
      <c r="H4011" s="130" t="s">
        <v>28</v>
      </c>
      <c r="I4011" s="91" t="s">
        <v>29</v>
      </c>
      <c r="J4011" s="91" t="s">
        <v>76</v>
      </c>
      <c r="K4011" s="552"/>
      <c r="L4011" s="552"/>
      <c r="M4011" s="552"/>
      <c r="N4011" s="91"/>
      <c r="O4011" s="91"/>
      <c r="P4011" s="121" t="s">
        <v>28</v>
      </c>
    </row>
    <row r="4012" spans="1:16" x14ac:dyDescent="0.2">
      <c r="A4012" s="91" t="s">
        <v>4246</v>
      </c>
      <c r="B4012" s="130" t="s">
        <v>4311</v>
      </c>
      <c r="C4012" s="130" t="s">
        <v>4324</v>
      </c>
      <c r="D4012" s="113">
        <v>50</v>
      </c>
      <c r="E4012" s="113" t="s">
        <v>26</v>
      </c>
      <c r="F4012" s="113">
        <v>65</v>
      </c>
      <c r="G4012" s="91" t="s">
        <v>27</v>
      </c>
      <c r="H4012" s="130" t="s">
        <v>28</v>
      </c>
      <c r="I4012" s="91" t="s">
        <v>29</v>
      </c>
      <c r="J4012" s="91" t="s">
        <v>76</v>
      </c>
      <c r="K4012" s="552"/>
      <c r="L4012" s="552"/>
      <c r="M4012" s="552"/>
      <c r="N4012" s="91"/>
      <c r="O4012" s="91"/>
      <c r="P4012" s="121" t="s">
        <v>28</v>
      </c>
    </row>
    <row r="4013" spans="1:16" x14ac:dyDescent="0.2">
      <c r="A4013" s="91" t="s">
        <v>4246</v>
      </c>
      <c r="B4013" s="130" t="s">
        <v>4311</v>
      </c>
      <c r="C4013" s="130" t="s">
        <v>4325</v>
      </c>
      <c r="D4013" s="113">
        <v>80</v>
      </c>
      <c r="E4013" s="113" t="s">
        <v>26</v>
      </c>
      <c r="F4013" s="113">
        <v>104</v>
      </c>
      <c r="G4013" s="91" t="s">
        <v>27</v>
      </c>
      <c r="H4013" s="130" t="s">
        <v>28</v>
      </c>
      <c r="I4013" s="91" t="s">
        <v>29</v>
      </c>
      <c r="J4013" s="91" t="s">
        <v>76</v>
      </c>
      <c r="K4013" s="552"/>
      <c r="L4013" s="552"/>
      <c r="M4013" s="552"/>
      <c r="N4013" s="91"/>
      <c r="O4013" s="91"/>
      <c r="P4013" s="121" t="s">
        <v>28</v>
      </c>
    </row>
    <row r="4014" spans="1:16" x14ac:dyDescent="0.2">
      <c r="A4014" s="91" t="s">
        <v>4246</v>
      </c>
      <c r="B4014" s="130" t="s">
        <v>4311</v>
      </c>
      <c r="C4014" s="130" t="s">
        <v>4326</v>
      </c>
      <c r="D4014" s="113">
        <v>50</v>
      </c>
      <c r="E4014" s="113" t="s">
        <v>26</v>
      </c>
      <c r="F4014" s="113">
        <v>65</v>
      </c>
      <c r="G4014" s="91" t="s">
        <v>27</v>
      </c>
      <c r="H4014" s="130" t="s">
        <v>28</v>
      </c>
      <c r="I4014" s="91" t="s">
        <v>29</v>
      </c>
      <c r="J4014" s="91" t="s">
        <v>76</v>
      </c>
      <c r="K4014" s="552"/>
      <c r="L4014" s="552"/>
      <c r="M4014" s="552"/>
      <c r="N4014" s="91"/>
      <c r="O4014" s="91"/>
      <c r="P4014" s="121" t="s">
        <v>28</v>
      </c>
    </row>
    <row r="4015" spans="1:16" x14ac:dyDescent="0.2">
      <c r="A4015" s="91" t="s">
        <v>4246</v>
      </c>
      <c r="B4015" s="130" t="s">
        <v>4311</v>
      </c>
      <c r="C4015" s="130" t="s">
        <v>4327</v>
      </c>
      <c r="D4015" s="113">
        <v>50</v>
      </c>
      <c r="E4015" s="113" t="s">
        <v>26</v>
      </c>
      <c r="F4015" s="113">
        <v>65</v>
      </c>
      <c r="G4015" s="91" t="s">
        <v>27</v>
      </c>
      <c r="H4015" s="130" t="s">
        <v>28</v>
      </c>
      <c r="I4015" s="91" t="s">
        <v>29</v>
      </c>
      <c r="J4015" s="91" t="s">
        <v>76</v>
      </c>
      <c r="K4015" s="552"/>
      <c r="L4015" s="552"/>
      <c r="M4015" s="552"/>
      <c r="N4015" s="91"/>
      <c r="O4015" s="91"/>
      <c r="P4015" s="121" t="s">
        <v>28</v>
      </c>
    </row>
    <row r="4016" spans="1:16" x14ac:dyDescent="0.2">
      <c r="A4016" s="91" t="s">
        <v>4246</v>
      </c>
      <c r="B4016" s="130" t="s">
        <v>4311</v>
      </c>
      <c r="C4016" s="130" t="s">
        <v>4328</v>
      </c>
      <c r="D4016" s="113">
        <v>50</v>
      </c>
      <c r="E4016" s="113" t="s">
        <v>26</v>
      </c>
      <c r="F4016" s="113">
        <v>65</v>
      </c>
      <c r="G4016" s="91" t="s">
        <v>27</v>
      </c>
      <c r="H4016" s="130" t="s">
        <v>28</v>
      </c>
      <c r="I4016" s="91" t="s">
        <v>29</v>
      </c>
      <c r="J4016" s="91" t="s">
        <v>76</v>
      </c>
      <c r="K4016" s="552"/>
      <c r="L4016" s="552"/>
      <c r="M4016" s="552"/>
      <c r="N4016" s="91"/>
      <c r="O4016" s="91"/>
      <c r="P4016" s="121" t="s">
        <v>28</v>
      </c>
    </row>
    <row r="4017" spans="1:16" x14ac:dyDescent="0.2">
      <c r="A4017" s="91" t="s">
        <v>4246</v>
      </c>
      <c r="B4017" s="130" t="s">
        <v>4311</v>
      </c>
      <c r="C4017" s="130" t="s">
        <v>4329</v>
      </c>
      <c r="D4017" s="113">
        <v>50</v>
      </c>
      <c r="E4017" s="113" t="s">
        <v>26</v>
      </c>
      <c r="F4017" s="113">
        <v>65</v>
      </c>
      <c r="G4017" s="91" t="s">
        <v>27</v>
      </c>
      <c r="H4017" s="130" t="s">
        <v>28</v>
      </c>
      <c r="I4017" s="91" t="s">
        <v>29</v>
      </c>
      <c r="J4017" s="91" t="s">
        <v>76</v>
      </c>
      <c r="K4017" s="552"/>
      <c r="L4017" s="552"/>
      <c r="M4017" s="552"/>
      <c r="N4017" s="91"/>
      <c r="O4017" s="91"/>
      <c r="P4017" s="121" t="s">
        <v>28</v>
      </c>
    </row>
    <row r="4018" spans="1:16" x14ac:dyDescent="0.2">
      <c r="A4018" s="91" t="s">
        <v>4246</v>
      </c>
      <c r="B4018" s="130" t="s">
        <v>4311</v>
      </c>
      <c r="C4018" s="130" t="s">
        <v>4330</v>
      </c>
      <c r="D4018" s="113">
        <v>50</v>
      </c>
      <c r="E4018" s="113" t="s">
        <v>26</v>
      </c>
      <c r="F4018" s="113">
        <v>65</v>
      </c>
      <c r="G4018" s="91" t="s">
        <v>27</v>
      </c>
      <c r="H4018" s="130" t="s">
        <v>28</v>
      </c>
      <c r="I4018" s="91" t="s">
        <v>29</v>
      </c>
      <c r="J4018" s="91" t="s">
        <v>76</v>
      </c>
      <c r="K4018" s="552"/>
      <c r="L4018" s="552"/>
      <c r="M4018" s="552"/>
      <c r="N4018" s="91"/>
      <c r="O4018" s="91"/>
      <c r="P4018" s="121" t="s">
        <v>28</v>
      </c>
    </row>
    <row r="4019" spans="1:16" x14ac:dyDescent="0.2">
      <c r="A4019" s="91" t="s">
        <v>4246</v>
      </c>
      <c r="B4019" s="130" t="s">
        <v>4311</v>
      </c>
      <c r="C4019" s="130" t="s">
        <v>4331</v>
      </c>
      <c r="D4019" s="113">
        <v>50</v>
      </c>
      <c r="E4019" s="113" t="s">
        <v>26</v>
      </c>
      <c r="F4019" s="113">
        <v>65</v>
      </c>
      <c r="G4019" s="91" t="s">
        <v>27</v>
      </c>
      <c r="H4019" s="130" t="s">
        <v>28</v>
      </c>
      <c r="I4019" s="91" t="s">
        <v>29</v>
      </c>
      <c r="J4019" s="91" t="s">
        <v>76</v>
      </c>
      <c r="K4019" s="552"/>
      <c r="L4019" s="552"/>
      <c r="M4019" s="552"/>
      <c r="N4019" s="91"/>
      <c r="O4019" s="91"/>
      <c r="P4019" s="121" t="s">
        <v>28</v>
      </c>
    </row>
    <row r="4020" spans="1:16" x14ac:dyDescent="0.2">
      <c r="A4020" s="91" t="s">
        <v>4246</v>
      </c>
      <c r="B4020" s="130" t="s">
        <v>4311</v>
      </c>
      <c r="C4020" s="130" t="s">
        <v>4332</v>
      </c>
      <c r="D4020" s="113">
        <v>50</v>
      </c>
      <c r="E4020" s="113" t="s">
        <v>26</v>
      </c>
      <c r="F4020" s="113">
        <v>65</v>
      </c>
      <c r="G4020" s="91" t="s">
        <v>27</v>
      </c>
      <c r="H4020" s="130" t="s">
        <v>28</v>
      </c>
      <c r="I4020" s="91" t="s">
        <v>29</v>
      </c>
      <c r="J4020" s="91" t="s">
        <v>76</v>
      </c>
      <c r="K4020" s="552"/>
      <c r="L4020" s="552"/>
      <c r="M4020" s="552"/>
      <c r="N4020" s="91"/>
      <c r="O4020" s="91"/>
      <c r="P4020" s="121" t="s">
        <v>28</v>
      </c>
    </row>
    <row r="4021" spans="1:16" x14ac:dyDescent="0.2">
      <c r="A4021" s="91" t="s">
        <v>4246</v>
      </c>
      <c r="B4021" s="130" t="s">
        <v>4311</v>
      </c>
      <c r="C4021" s="130" t="s">
        <v>4333</v>
      </c>
      <c r="D4021" s="113">
        <v>50</v>
      </c>
      <c r="E4021" s="113" t="s">
        <v>26</v>
      </c>
      <c r="F4021" s="113">
        <v>65</v>
      </c>
      <c r="G4021" s="91" t="s">
        <v>27</v>
      </c>
      <c r="H4021" s="130" t="s">
        <v>28</v>
      </c>
      <c r="I4021" s="91" t="s">
        <v>29</v>
      </c>
      <c r="J4021" s="91" t="s">
        <v>76</v>
      </c>
      <c r="K4021" s="552"/>
      <c r="L4021" s="552"/>
      <c r="M4021" s="552"/>
      <c r="N4021" s="91"/>
      <c r="O4021" s="91"/>
      <c r="P4021" s="121" t="s">
        <v>28</v>
      </c>
    </row>
    <row r="4022" spans="1:16" x14ac:dyDescent="0.2">
      <c r="A4022" s="91" t="s">
        <v>4246</v>
      </c>
      <c r="B4022" s="130" t="s">
        <v>4311</v>
      </c>
      <c r="C4022" s="130" t="s">
        <v>4334</v>
      </c>
      <c r="D4022" s="113">
        <v>50</v>
      </c>
      <c r="E4022" s="113" t="s">
        <v>26</v>
      </c>
      <c r="F4022" s="113">
        <v>65</v>
      </c>
      <c r="G4022" s="91" t="s">
        <v>27</v>
      </c>
      <c r="H4022" s="130" t="s">
        <v>28</v>
      </c>
      <c r="I4022" s="91" t="s">
        <v>29</v>
      </c>
      <c r="J4022" s="91" t="s">
        <v>76</v>
      </c>
      <c r="K4022" s="552"/>
      <c r="L4022" s="552"/>
      <c r="M4022" s="552"/>
      <c r="N4022" s="91"/>
      <c r="O4022" s="91"/>
      <c r="P4022" s="121" t="s">
        <v>28</v>
      </c>
    </row>
    <row r="4023" spans="1:16" x14ac:dyDescent="0.2">
      <c r="A4023" s="91" t="s">
        <v>4246</v>
      </c>
      <c r="B4023" s="130" t="s">
        <v>4311</v>
      </c>
      <c r="C4023" s="130" t="s">
        <v>4335</v>
      </c>
      <c r="D4023" s="113">
        <v>230</v>
      </c>
      <c r="E4023" s="113" t="s">
        <v>26</v>
      </c>
      <c r="F4023" s="113">
        <v>299</v>
      </c>
      <c r="G4023" s="91" t="s">
        <v>27</v>
      </c>
      <c r="H4023" s="130" t="s">
        <v>28</v>
      </c>
      <c r="I4023" s="91" t="s">
        <v>29</v>
      </c>
      <c r="J4023" s="91" t="s">
        <v>76</v>
      </c>
      <c r="K4023" s="552"/>
      <c r="L4023" s="552"/>
      <c r="M4023" s="552"/>
      <c r="N4023" s="91"/>
      <c r="O4023" s="91"/>
      <c r="P4023" s="121" t="s">
        <v>28</v>
      </c>
    </row>
    <row r="4024" spans="1:16" x14ac:dyDescent="0.2">
      <c r="A4024" s="91" t="s">
        <v>4246</v>
      </c>
      <c r="B4024" s="130" t="s">
        <v>4311</v>
      </c>
      <c r="C4024" s="130" t="s">
        <v>4336</v>
      </c>
      <c r="D4024" s="113">
        <v>250</v>
      </c>
      <c r="E4024" s="113" t="s">
        <v>26</v>
      </c>
      <c r="F4024" s="113">
        <v>325</v>
      </c>
      <c r="G4024" s="91" t="s">
        <v>27</v>
      </c>
      <c r="H4024" s="130" t="s">
        <v>28</v>
      </c>
      <c r="I4024" s="91" t="s">
        <v>29</v>
      </c>
      <c r="J4024" s="91" t="s">
        <v>28</v>
      </c>
      <c r="K4024" s="552" t="s">
        <v>267</v>
      </c>
      <c r="L4024" s="552" t="s">
        <v>4264</v>
      </c>
      <c r="M4024" s="552" t="s">
        <v>657</v>
      </c>
      <c r="N4024" s="91">
        <v>86</v>
      </c>
      <c r="O4024" s="91">
        <v>24</v>
      </c>
      <c r="P4024" s="121" t="s">
        <v>28</v>
      </c>
    </row>
    <row r="4025" spans="1:16" x14ac:dyDescent="0.2">
      <c r="A4025" s="91" t="s">
        <v>4246</v>
      </c>
      <c r="B4025" s="130" t="s">
        <v>4311</v>
      </c>
      <c r="C4025" s="130" t="s">
        <v>4337</v>
      </c>
      <c r="D4025" s="113">
        <v>250</v>
      </c>
      <c r="E4025" s="113" t="s">
        <v>26</v>
      </c>
      <c r="F4025" s="113">
        <v>325</v>
      </c>
      <c r="G4025" s="91" t="s">
        <v>27</v>
      </c>
      <c r="H4025" s="130" t="s">
        <v>28</v>
      </c>
      <c r="I4025" s="91" t="s">
        <v>29</v>
      </c>
      <c r="J4025" s="91" t="s">
        <v>28</v>
      </c>
      <c r="K4025" s="552" t="s">
        <v>267</v>
      </c>
      <c r="L4025" s="552" t="s">
        <v>4264</v>
      </c>
      <c r="M4025" s="552" t="s">
        <v>657</v>
      </c>
      <c r="N4025" s="91">
        <v>86</v>
      </c>
      <c r="O4025" s="91">
        <v>24</v>
      </c>
      <c r="P4025" s="121" t="s">
        <v>28</v>
      </c>
    </row>
    <row r="4026" spans="1:16" x14ac:dyDescent="0.2">
      <c r="A4026" s="91" t="s">
        <v>4246</v>
      </c>
      <c r="B4026" s="130" t="s">
        <v>4311</v>
      </c>
      <c r="C4026" s="130" t="s">
        <v>4338</v>
      </c>
      <c r="D4026" s="113">
        <v>50</v>
      </c>
      <c r="E4026" s="113" t="s">
        <v>26</v>
      </c>
      <c r="F4026" s="113">
        <v>65</v>
      </c>
      <c r="G4026" s="91" t="s">
        <v>27</v>
      </c>
      <c r="H4026" s="130" t="s">
        <v>28</v>
      </c>
      <c r="I4026" s="91" t="s">
        <v>29</v>
      </c>
      <c r="J4026" s="91" t="s">
        <v>76</v>
      </c>
      <c r="K4026" s="552"/>
      <c r="L4026" s="552"/>
      <c r="M4026" s="552"/>
      <c r="N4026" s="91"/>
      <c r="O4026" s="91"/>
      <c r="P4026" s="121" t="s">
        <v>28</v>
      </c>
    </row>
    <row r="4027" spans="1:16" x14ac:dyDescent="0.2">
      <c r="A4027" s="91" t="s">
        <v>4246</v>
      </c>
      <c r="B4027" s="130" t="s">
        <v>4311</v>
      </c>
      <c r="C4027" s="130" t="s">
        <v>4339</v>
      </c>
      <c r="D4027" s="113">
        <v>50</v>
      </c>
      <c r="E4027" s="113" t="s">
        <v>26</v>
      </c>
      <c r="F4027" s="113">
        <v>65</v>
      </c>
      <c r="G4027" s="91" t="s">
        <v>27</v>
      </c>
      <c r="H4027" s="130" t="s">
        <v>28</v>
      </c>
      <c r="I4027" s="91" t="s">
        <v>29</v>
      </c>
      <c r="J4027" s="91" t="s">
        <v>76</v>
      </c>
      <c r="K4027" s="552"/>
      <c r="L4027" s="552"/>
      <c r="M4027" s="552"/>
      <c r="N4027" s="91"/>
      <c r="O4027" s="91"/>
      <c r="P4027" s="121" t="s">
        <v>28</v>
      </c>
    </row>
    <row r="4028" spans="1:16" x14ac:dyDescent="0.2">
      <c r="A4028" s="91" t="s">
        <v>4246</v>
      </c>
      <c r="B4028" s="130" t="s">
        <v>4311</v>
      </c>
      <c r="C4028" s="130" t="s">
        <v>4340</v>
      </c>
      <c r="D4028" s="113">
        <v>50</v>
      </c>
      <c r="E4028" s="113" t="s">
        <v>26</v>
      </c>
      <c r="F4028" s="113">
        <v>65</v>
      </c>
      <c r="G4028" s="91" t="s">
        <v>27</v>
      </c>
      <c r="H4028" s="130" t="s">
        <v>28</v>
      </c>
      <c r="I4028" s="91" t="s">
        <v>29</v>
      </c>
      <c r="J4028" s="91" t="s">
        <v>76</v>
      </c>
      <c r="K4028" s="552"/>
      <c r="L4028" s="552"/>
      <c r="M4028" s="552"/>
      <c r="N4028" s="91"/>
      <c r="O4028" s="91"/>
      <c r="P4028" s="121" t="s">
        <v>28</v>
      </c>
    </row>
    <row r="4029" spans="1:16" x14ac:dyDescent="0.2">
      <c r="A4029" s="91" t="s">
        <v>4246</v>
      </c>
      <c r="B4029" s="130" t="s">
        <v>4311</v>
      </c>
      <c r="C4029" s="130" t="s">
        <v>4341</v>
      </c>
      <c r="D4029" s="113">
        <v>230</v>
      </c>
      <c r="E4029" s="113" t="s">
        <v>26</v>
      </c>
      <c r="F4029" s="113">
        <v>299</v>
      </c>
      <c r="G4029" s="91" t="s">
        <v>27</v>
      </c>
      <c r="H4029" s="130" t="s">
        <v>28</v>
      </c>
      <c r="I4029" s="91" t="s">
        <v>29</v>
      </c>
      <c r="J4029" s="91" t="s">
        <v>76</v>
      </c>
      <c r="K4029" s="552"/>
      <c r="L4029" s="552"/>
      <c r="M4029" s="552"/>
      <c r="N4029" s="91"/>
      <c r="O4029" s="91"/>
      <c r="P4029" s="121" t="s">
        <v>28</v>
      </c>
    </row>
    <row r="4030" spans="1:16" x14ac:dyDescent="0.2">
      <c r="A4030" s="91" t="s">
        <v>4246</v>
      </c>
      <c r="B4030" s="130" t="s">
        <v>4311</v>
      </c>
      <c r="C4030" s="130" t="s">
        <v>4342</v>
      </c>
      <c r="D4030" s="113">
        <v>250</v>
      </c>
      <c r="E4030" s="113" t="s">
        <v>26</v>
      </c>
      <c r="F4030" s="113">
        <v>325</v>
      </c>
      <c r="G4030" s="91" t="s">
        <v>27</v>
      </c>
      <c r="H4030" s="130" t="s">
        <v>28</v>
      </c>
      <c r="I4030" s="91" t="s">
        <v>29</v>
      </c>
      <c r="J4030" s="91" t="s">
        <v>76</v>
      </c>
      <c r="K4030" s="552"/>
      <c r="L4030" s="552"/>
      <c r="M4030" s="552"/>
      <c r="N4030" s="91"/>
      <c r="O4030" s="91"/>
      <c r="P4030" s="121" t="s">
        <v>28</v>
      </c>
    </row>
    <row r="4031" spans="1:16" x14ac:dyDescent="0.2">
      <c r="A4031" s="91" t="s">
        <v>4246</v>
      </c>
      <c r="B4031" s="130" t="s">
        <v>4311</v>
      </c>
      <c r="C4031" s="130" t="s">
        <v>4343</v>
      </c>
      <c r="D4031" s="113">
        <v>250</v>
      </c>
      <c r="E4031" s="113" t="s">
        <v>26</v>
      </c>
      <c r="F4031" s="113">
        <v>325</v>
      </c>
      <c r="G4031" s="91" t="s">
        <v>27</v>
      </c>
      <c r="H4031" s="130" t="s">
        <v>28</v>
      </c>
      <c r="I4031" s="91" t="s">
        <v>29</v>
      </c>
      <c r="J4031" s="91" t="s">
        <v>76</v>
      </c>
      <c r="K4031" s="552"/>
      <c r="L4031" s="552"/>
      <c r="M4031" s="552"/>
      <c r="N4031" s="91"/>
      <c r="O4031" s="91"/>
      <c r="P4031" s="121" t="s">
        <v>28</v>
      </c>
    </row>
    <row r="4032" spans="1:16" x14ac:dyDescent="0.2">
      <c r="A4032" s="91" t="s">
        <v>4246</v>
      </c>
      <c r="B4032" s="130" t="s">
        <v>4311</v>
      </c>
      <c r="C4032" s="130" t="s">
        <v>4344</v>
      </c>
      <c r="D4032" s="113">
        <v>50</v>
      </c>
      <c r="E4032" s="113" t="s">
        <v>26</v>
      </c>
      <c r="F4032" s="113">
        <v>65</v>
      </c>
      <c r="G4032" s="91" t="s">
        <v>27</v>
      </c>
      <c r="H4032" s="130" t="s">
        <v>28</v>
      </c>
      <c r="I4032" s="91" t="s">
        <v>29</v>
      </c>
      <c r="J4032" s="91" t="s">
        <v>76</v>
      </c>
      <c r="K4032" s="552"/>
      <c r="L4032" s="552"/>
      <c r="M4032" s="552"/>
      <c r="N4032" s="91"/>
      <c r="O4032" s="91"/>
      <c r="P4032" s="121" t="s">
        <v>28</v>
      </c>
    </row>
    <row r="4033" spans="1:16" x14ac:dyDescent="0.2">
      <c r="A4033" s="91" t="s">
        <v>4246</v>
      </c>
      <c r="B4033" s="130" t="s">
        <v>4345</v>
      </c>
      <c r="C4033" s="130" t="s">
        <v>4346</v>
      </c>
      <c r="D4033" s="130">
        <v>24</v>
      </c>
      <c r="E4033" s="113" t="s">
        <v>26</v>
      </c>
      <c r="F4033" s="113">
        <v>31.2</v>
      </c>
      <c r="G4033" s="91" t="s">
        <v>27</v>
      </c>
      <c r="H4033" s="130" t="s">
        <v>28</v>
      </c>
      <c r="I4033" s="91" t="s">
        <v>29</v>
      </c>
      <c r="J4033" s="91" t="s">
        <v>76</v>
      </c>
      <c r="K4033" s="552"/>
      <c r="L4033" s="552"/>
      <c r="M4033" s="552" t="s">
        <v>4249</v>
      </c>
      <c r="N4033" s="91"/>
      <c r="O4033" s="91"/>
      <c r="P4033" s="121"/>
    </row>
    <row r="4034" spans="1:16" x14ac:dyDescent="0.2">
      <c r="A4034" s="91" t="s">
        <v>4246</v>
      </c>
      <c r="B4034" s="543" t="s">
        <v>4347</v>
      </c>
      <c r="C4034" s="543" t="s">
        <v>4348</v>
      </c>
      <c r="D4034" s="544">
        <v>230</v>
      </c>
      <c r="E4034" s="113" t="s">
        <v>26</v>
      </c>
      <c r="F4034" s="113">
        <v>299</v>
      </c>
      <c r="G4034" s="91" t="s">
        <v>27</v>
      </c>
      <c r="H4034" s="130" t="s">
        <v>28</v>
      </c>
      <c r="I4034" s="91" t="s">
        <v>29</v>
      </c>
      <c r="J4034" s="91" t="s">
        <v>28</v>
      </c>
      <c r="K4034" s="552" t="s">
        <v>267</v>
      </c>
      <c r="L4034" s="552" t="s">
        <v>4264</v>
      </c>
      <c r="M4034" s="552" t="s">
        <v>32</v>
      </c>
      <c r="N4034" s="91" t="s">
        <v>52</v>
      </c>
      <c r="O4034" s="91">
        <v>4320</v>
      </c>
      <c r="P4034" s="121" t="s">
        <v>28</v>
      </c>
    </row>
    <row r="4035" spans="1:16" x14ac:dyDescent="0.2">
      <c r="A4035" s="91" t="s">
        <v>4246</v>
      </c>
      <c r="B4035" s="543" t="s">
        <v>4347</v>
      </c>
      <c r="C4035" s="543" t="s">
        <v>4349</v>
      </c>
      <c r="D4035" s="544">
        <v>230</v>
      </c>
      <c r="E4035" s="113" t="s">
        <v>26</v>
      </c>
      <c r="F4035" s="113">
        <v>299</v>
      </c>
      <c r="G4035" s="91" t="s">
        <v>27</v>
      </c>
      <c r="H4035" s="130" t="s">
        <v>28</v>
      </c>
      <c r="I4035" s="91" t="s">
        <v>29</v>
      </c>
      <c r="J4035" s="91" t="s">
        <v>28</v>
      </c>
      <c r="K4035" s="552" t="s">
        <v>267</v>
      </c>
      <c r="L4035" s="552" t="s">
        <v>4264</v>
      </c>
      <c r="M4035" s="552" t="s">
        <v>32</v>
      </c>
      <c r="N4035" s="91" t="s">
        <v>52</v>
      </c>
      <c r="O4035" s="91">
        <v>4320</v>
      </c>
      <c r="P4035" s="121" t="s">
        <v>28</v>
      </c>
    </row>
    <row r="4036" spans="1:16" x14ac:dyDescent="0.2">
      <c r="A4036" s="91" t="s">
        <v>4246</v>
      </c>
      <c r="B4036" s="543" t="s">
        <v>4347</v>
      </c>
      <c r="C4036" s="543" t="s">
        <v>4350</v>
      </c>
      <c r="D4036" s="544">
        <v>230</v>
      </c>
      <c r="E4036" s="113" t="s">
        <v>26</v>
      </c>
      <c r="F4036" s="113">
        <v>299</v>
      </c>
      <c r="G4036" s="91" t="s">
        <v>27</v>
      </c>
      <c r="H4036" s="130" t="s">
        <v>28</v>
      </c>
      <c r="I4036" s="91" t="s">
        <v>29</v>
      </c>
      <c r="J4036" s="91" t="s">
        <v>28</v>
      </c>
      <c r="K4036" s="552" t="s">
        <v>267</v>
      </c>
      <c r="L4036" s="552" t="s">
        <v>4264</v>
      </c>
      <c r="M4036" s="552" t="s">
        <v>32</v>
      </c>
      <c r="N4036" s="91" t="s">
        <v>52</v>
      </c>
      <c r="O4036" s="91">
        <v>4320</v>
      </c>
      <c r="P4036" s="121" t="s">
        <v>28</v>
      </c>
    </row>
    <row r="4037" spans="1:16" x14ac:dyDescent="0.2">
      <c r="A4037" s="91" t="s">
        <v>4246</v>
      </c>
      <c r="B4037" s="543" t="s">
        <v>4347</v>
      </c>
      <c r="C4037" s="543" t="s">
        <v>4351</v>
      </c>
      <c r="D4037" s="544">
        <v>50</v>
      </c>
      <c r="E4037" s="113" t="s">
        <v>26</v>
      </c>
      <c r="F4037" s="113">
        <v>65</v>
      </c>
      <c r="G4037" s="91" t="s">
        <v>27</v>
      </c>
      <c r="H4037" s="130" t="s">
        <v>28</v>
      </c>
      <c r="I4037" s="91" t="s">
        <v>29</v>
      </c>
      <c r="J4037" s="91" t="s">
        <v>76</v>
      </c>
      <c r="K4037" s="552"/>
      <c r="L4037" s="552"/>
      <c r="M4037" s="552"/>
      <c r="N4037" s="91"/>
      <c r="O4037" s="91"/>
      <c r="P4037" s="121"/>
    </row>
    <row r="4038" spans="1:16" x14ac:dyDescent="0.2">
      <c r="A4038" s="91" t="s">
        <v>4246</v>
      </c>
      <c r="B4038" s="543" t="s">
        <v>4347</v>
      </c>
      <c r="C4038" s="543" t="s">
        <v>4352</v>
      </c>
      <c r="D4038" s="544">
        <v>250</v>
      </c>
      <c r="E4038" s="113" t="s">
        <v>26</v>
      </c>
      <c r="F4038" s="113">
        <v>325</v>
      </c>
      <c r="G4038" s="91" t="s">
        <v>27</v>
      </c>
      <c r="H4038" s="130" t="s">
        <v>28</v>
      </c>
      <c r="I4038" s="91" t="s">
        <v>29</v>
      </c>
      <c r="J4038" s="91" t="s">
        <v>76</v>
      </c>
      <c r="K4038" s="552"/>
      <c r="L4038" s="552"/>
      <c r="M4038" s="552" t="s">
        <v>4249</v>
      </c>
      <c r="N4038" s="91"/>
      <c r="O4038" s="91"/>
      <c r="P4038" s="121"/>
    </row>
    <row r="4039" spans="1:16" x14ac:dyDescent="0.2">
      <c r="A4039" s="91" t="s">
        <v>4246</v>
      </c>
      <c r="B4039" s="543" t="s">
        <v>4347</v>
      </c>
      <c r="C4039" s="543" t="s">
        <v>4353</v>
      </c>
      <c r="D4039" s="544">
        <v>250</v>
      </c>
      <c r="E4039" s="113" t="s">
        <v>26</v>
      </c>
      <c r="F4039" s="113">
        <v>325</v>
      </c>
      <c r="G4039" s="91" t="s">
        <v>27</v>
      </c>
      <c r="H4039" s="130" t="s">
        <v>28</v>
      </c>
      <c r="I4039" s="91" t="s">
        <v>29</v>
      </c>
      <c r="J4039" s="91" t="s">
        <v>76</v>
      </c>
      <c r="K4039" s="552"/>
      <c r="L4039" s="552"/>
      <c r="M4039" s="552"/>
      <c r="N4039" s="91"/>
      <c r="O4039" s="91"/>
      <c r="P4039" s="121"/>
    </row>
    <row r="4040" spans="1:16" x14ac:dyDescent="0.2">
      <c r="A4040" s="91" t="s">
        <v>4246</v>
      </c>
      <c r="B4040" s="543" t="s">
        <v>4347</v>
      </c>
      <c r="C4040" s="543" t="s">
        <v>4354</v>
      </c>
      <c r="D4040" s="544">
        <v>50</v>
      </c>
      <c r="E4040" s="113" t="s">
        <v>26</v>
      </c>
      <c r="F4040" s="113">
        <v>65</v>
      </c>
      <c r="G4040" s="91" t="s">
        <v>27</v>
      </c>
      <c r="H4040" s="130" t="s">
        <v>28</v>
      </c>
      <c r="I4040" s="91" t="s">
        <v>29</v>
      </c>
      <c r="J4040" s="91" t="s">
        <v>76</v>
      </c>
      <c r="K4040" s="552"/>
      <c r="L4040" s="552"/>
      <c r="M4040" s="552"/>
      <c r="N4040" s="91"/>
      <c r="O4040" s="91"/>
      <c r="P4040" s="121"/>
    </row>
    <row r="4041" spans="1:16" x14ac:dyDescent="0.2">
      <c r="A4041" s="91" t="s">
        <v>4246</v>
      </c>
      <c r="B4041" s="543" t="s">
        <v>4347</v>
      </c>
      <c r="C4041" s="543" t="s">
        <v>4355</v>
      </c>
      <c r="D4041" s="543">
        <v>50</v>
      </c>
      <c r="E4041" s="113" t="s">
        <v>26</v>
      </c>
      <c r="F4041" s="113">
        <v>65</v>
      </c>
      <c r="G4041" s="91" t="s">
        <v>27</v>
      </c>
      <c r="H4041" s="130" t="s">
        <v>28</v>
      </c>
      <c r="I4041" s="91" t="s">
        <v>29</v>
      </c>
      <c r="J4041" s="91" t="s">
        <v>76</v>
      </c>
      <c r="K4041" s="552"/>
      <c r="L4041" s="552"/>
      <c r="M4041" s="552"/>
      <c r="N4041" s="91"/>
      <c r="O4041" s="91"/>
      <c r="P4041" s="121"/>
    </row>
    <row r="4042" spans="1:16" x14ac:dyDescent="0.2">
      <c r="A4042" s="91" t="s">
        <v>4246</v>
      </c>
      <c r="B4042" s="543" t="s">
        <v>4347</v>
      </c>
      <c r="C4042" s="543" t="s">
        <v>4356</v>
      </c>
      <c r="D4042" s="544">
        <v>50</v>
      </c>
      <c r="E4042" s="113" t="s">
        <v>26</v>
      </c>
      <c r="F4042" s="113">
        <v>65</v>
      </c>
      <c r="G4042" s="91" t="s">
        <v>27</v>
      </c>
      <c r="H4042" s="130" t="s">
        <v>28</v>
      </c>
      <c r="I4042" s="91" t="s">
        <v>29</v>
      </c>
      <c r="J4042" s="91" t="s">
        <v>76</v>
      </c>
      <c r="K4042" s="552"/>
      <c r="L4042" s="552"/>
      <c r="M4042" s="552"/>
      <c r="N4042" s="91"/>
      <c r="O4042" s="91"/>
      <c r="P4042" s="121"/>
    </row>
    <row r="4043" spans="1:16" x14ac:dyDescent="0.2">
      <c r="A4043" s="91" t="s">
        <v>4246</v>
      </c>
      <c r="B4043" s="543" t="s">
        <v>4347</v>
      </c>
      <c r="C4043" s="543" t="s">
        <v>4357</v>
      </c>
      <c r="D4043" s="544">
        <v>50</v>
      </c>
      <c r="E4043" s="113" t="s">
        <v>26</v>
      </c>
      <c r="F4043" s="113">
        <v>65</v>
      </c>
      <c r="G4043" s="91" t="s">
        <v>27</v>
      </c>
      <c r="H4043" s="130" t="s">
        <v>28</v>
      </c>
      <c r="I4043" s="91" t="s">
        <v>29</v>
      </c>
      <c r="J4043" s="91" t="s">
        <v>76</v>
      </c>
      <c r="K4043" s="552"/>
      <c r="L4043" s="552"/>
      <c r="M4043" s="552"/>
      <c r="N4043" s="91"/>
      <c r="O4043" s="91"/>
      <c r="P4043" s="121"/>
    </row>
    <row r="4044" spans="1:16" x14ac:dyDescent="0.2">
      <c r="A4044" s="91" t="s">
        <v>4246</v>
      </c>
      <c r="B4044" s="543" t="s">
        <v>4347</v>
      </c>
      <c r="C4044" s="543" t="s">
        <v>4358</v>
      </c>
      <c r="D4044" s="544">
        <v>200</v>
      </c>
      <c r="E4044" s="113" t="s">
        <v>26</v>
      </c>
      <c r="F4044" s="113">
        <v>260</v>
      </c>
      <c r="G4044" s="91" t="s">
        <v>27</v>
      </c>
      <c r="H4044" s="130" t="s">
        <v>28</v>
      </c>
      <c r="I4044" s="91" t="s">
        <v>29</v>
      </c>
      <c r="J4044" s="91" t="s">
        <v>28</v>
      </c>
      <c r="K4044" s="552" t="s">
        <v>267</v>
      </c>
      <c r="L4044" s="552" t="s">
        <v>4264</v>
      </c>
      <c r="M4044" s="552" t="s">
        <v>32</v>
      </c>
      <c r="N4044" s="91" t="s">
        <v>52</v>
      </c>
      <c r="O4044" s="91">
        <v>4320</v>
      </c>
      <c r="P4044" s="121" t="s">
        <v>28</v>
      </c>
    </row>
    <row r="4045" spans="1:16" x14ac:dyDescent="0.2">
      <c r="A4045" s="91" t="s">
        <v>4246</v>
      </c>
      <c r="B4045" s="543" t="s">
        <v>4347</v>
      </c>
      <c r="C4045" s="543" t="s">
        <v>4359</v>
      </c>
      <c r="D4045" s="544">
        <v>200</v>
      </c>
      <c r="E4045" s="113" t="s">
        <v>26</v>
      </c>
      <c r="F4045" s="113">
        <v>260</v>
      </c>
      <c r="G4045" s="91" t="s">
        <v>27</v>
      </c>
      <c r="H4045" s="130" t="s">
        <v>28</v>
      </c>
      <c r="I4045" s="91" t="s">
        <v>29</v>
      </c>
      <c r="J4045" s="91" t="s">
        <v>28</v>
      </c>
      <c r="K4045" s="552" t="s">
        <v>267</v>
      </c>
      <c r="L4045" s="552" t="s">
        <v>4264</v>
      </c>
      <c r="M4045" s="552" t="s">
        <v>32</v>
      </c>
      <c r="N4045" s="91" t="s">
        <v>52</v>
      </c>
      <c r="O4045" s="91">
        <v>4320</v>
      </c>
      <c r="P4045" s="121" t="s">
        <v>28</v>
      </c>
    </row>
    <row r="4046" spans="1:16" x14ac:dyDescent="0.2">
      <c r="A4046" s="91" t="s">
        <v>4246</v>
      </c>
      <c r="B4046" s="543" t="s">
        <v>4347</v>
      </c>
      <c r="C4046" s="543" t="s">
        <v>4360</v>
      </c>
      <c r="D4046" s="544">
        <v>300</v>
      </c>
      <c r="E4046" s="113" t="s">
        <v>26</v>
      </c>
      <c r="F4046" s="113">
        <v>390</v>
      </c>
      <c r="G4046" s="91" t="s">
        <v>27</v>
      </c>
      <c r="H4046" s="130" t="s">
        <v>28</v>
      </c>
      <c r="I4046" s="91" t="s">
        <v>29</v>
      </c>
      <c r="J4046" s="91" t="s">
        <v>28</v>
      </c>
      <c r="K4046" s="552" t="s">
        <v>267</v>
      </c>
      <c r="L4046" s="552" t="s">
        <v>4264</v>
      </c>
      <c r="M4046" s="552" t="s">
        <v>32</v>
      </c>
      <c r="N4046" s="91" t="s">
        <v>52</v>
      </c>
      <c r="O4046" s="91">
        <v>4320</v>
      </c>
      <c r="P4046" s="121" t="s">
        <v>28</v>
      </c>
    </row>
    <row r="4047" spans="1:16" x14ac:dyDescent="0.2">
      <c r="A4047" s="91" t="s">
        <v>4246</v>
      </c>
      <c r="B4047" s="543" t="s">
        <v>4347</v>
      </c>
      <c r="C4047" s="543" t="s">
        <v>4361</v>
      </c>
      <c r="D4047" s="544">
        <v>50</v>
      </c>
      <c r="E4047" s="113" t="s">
        <v>26</v>
      </c>
      <c r="F4047" s="113">
        <v>65</v>
      </c>
      <c r="G4047" s="91" t="s">
        <v>27</v>
      </c>
      <c r="H4047" s="130" t="s">
        <v>28</v>
      </c>
      <c r="I4047" s="91" t="s">
        <v>29</v>
      </c>
      <c r="J4047" s="91" t="s">
        <v>76</v>
      </c>
      <c r="K4047" s="552"/>
      <c r="L4047" s="552"/>
      <c r="M4047" s="552"/>
      <c r="N4047" s="91"/>
      <c r="O4047" s="91"/>
      <c r="P4047" s="121"/>
    </row>
    <row r="4048" spans="1:16" x14ac:dyDescent="0.2">
      <c r="A4048" s="91" t="s">
        <v>4246</v>
      </c>
      <c r="B4048" s="543" t="s">
        <v>4347</v>
      </c>
      <c r="C4048" s="543" t="s">
        <v>4362</v>
      </c>
      <c r="D4048" s="544">
        <v>50</v>
      </c>
      <c r="E4048" s="113" t="s">
        <v>26</v>
      </c>
      <c r="F4048" s="113">
        <v>65</v>
      </c>
      <c r="G4048" s="91" t="s">
        <v>27</v>
      </c>
      <c r="H4048" s="130" t="s">
        <v>28</v>
      </c>
      <c r="I4048" s="91" t="s">
        <v>29</v>
      </c>
      <c r="J4048" s="91" t="s">
        <v>76</v>
      </c>
      <c r="K4048" s="552"/>
      <c r="L4048" s="552"/>
      <c r="M4048" s="552"/>
      <c r="N4048" s="91"/>
      <c r="O4048" s="91"/>
      <c r="P4048" s="121"/>
    </row>
    <row r="4049" spans="1:16" x14ac:dyDescent="0.2">
      <c r="A4049" s="91" t="s">
        <v>4246</v>
      </c>
      <c r="B4049" s="543" t="s">
        <v>4347</v>
      </c>
      <c r="C4049" s="543" t="s">
        <v>4363</v>
      </c>
      <c r="D4049" s="544">
        <v>50</v>
      </c>
      <c r="E4049" s="113" t="s">
        <v>26</v>
      </c>
      <c r="F4049" s="113">
        <v>65</v>
      </c>
      <c r="G4049" s="91" t="s">
        <v>27</v>
      </c>
      <c r="H4049" s="130" t="s">
        <v>28</v>
      </c>
      <c r="I4049" s="91" t="s">
        <v>29</v>
      </c>
      <c r="J4049" s="91" t="s">
        <v>76</v>
      </c>
      <c r="K4049" s="552"/>
      <c r="L4049" s="552"/>
      <c r="M4049" s="552"/>
      <c r="N4049" s="91"/>
      <c r="O4049" s="91"/>
      <c r="P4049" s="121"/>
    </row>
    <row r="4050" spans="1:16" x14ac:dyDescent="0.2">
      <c r="A4050" s="91" t="s">
        <v>4246</v>
      </c>
      <c r="B4050" s="543" t="s">
        <v>4347</v>
      </c>
      <c r="C4050" s="543" t="s">
        <v>4364</v>
      </c>
      <c r="D4050" s="544">
        <v>50</v>
      </c>
      <c r="E4050" s="113" t="s">
        <v>26</v>
      </c>
      <c r="F4050" s="113">
        <v>65</v>
      </c>
      <c r="G4050" s="91" t="s">
        <v>27</v>
      </c>
      <c r="H4050" s="130" t="s">
        <v>28</v>
      </c>
      <c r="I4050" s="91" t="s">
        <v>29</v>
      </c>
      <c r="J4050" s="91" t="s">
        <v>76</v>
      </c>
      <c r="K4050" s="552"/>
      <c r="L4050" s="552"/>
      <c r="M4050" s="552"/>
      <c r="N4050" s="91"/>
      <c r="O4050" s="91"/>
      <c r="P4050" s="121"/>
    </row>
    <row r="4051" spans="1:16" x14ac:dyDescent="0.2">
      <c r="A4051" s="91" t="s">
        <v>4246</v>
      </c>
      <c r="B4051" s="543" t="s">
        <v>4347</v>
      </c>
      <c r="C4051" s="543" t="s">
        <v>4365</v>
      </c>
      <c r="D4051" s="544">
        <v>50</v>
      </c>
      <c r="E4051" s="113" t="s">
        <v>26</v>
      </c>
      <c r="F4051" s="113">
        <v>65</v>
      </c>
      <c r="G4051" s="91" t="s">
        <v>27</v>
      </c>
      <c r="H4051" s="130" t="s">
        <v>28</v>
      </c>
      <c r="I4051" s="91" t="s">
        <v>29</v>
      </c>
      <c r="J4051" s="91" t="s">
        <v>76</v>
      </c>
      <c r="K4051" s="552"/>
      <c r="L4051" s="552"/>
      <c r="M4051" s="552"/>
      <c r="N4051" s="91"/>
      <c r="O4051" s="91"/>
      <c r="P4051" s="121"/>
    </row>
    <row r="4052" spans="1:16" x14ac:dyDescent="0.2">
      <c r="A4052" s="91" t="s">
        <v>4246</v>
      </c>
      <c r="B4052" s="543" t="s">
        <v>4347</v>
      </c>
      <c r="C4052" s="543" t="s">
        <v>4366</v>
      </c>
      <c r="D4052" s="544">
        <v>50</v>
      </c>
      <c r="E4052" s="113" t="s">
        <v>26</v>
      </c>
      <c r="F4052" s="113">
        <v>65</v>
      </c>
      <c r="G4052" s="91" t="s">
        <v>27</v>
      </c>
      <c r="H4052" s="130" t="s">
        <v>28</v>
      </c>
      <c r="I4052" s="91" t="s">
        <v>29</v>
      </c>
      <c r="J4052" s="91" t="s">
        <v>76</v>
      </c>
      <c r="K4052" s="552"/>
      <c r="L4052" s="552"/>
      <c r="M4052" s="552"/>
      <c r="N4052" s="91"/>
      <c r="O4052" s="91"/>
      <c r="P4052" s="121"/>
    </row>
    <row r="4053" spans="1:16" x14ac:dyDescent="0.2">
      <c r="A4053" s="91" t="s">
        <v>4246</v>
      </c>
      <c r="B4053" s="543" t="s">
        <v>4347</v>
      </c>
      <c r="C4053" s="543" t="s">
        <v>4367</v>
      </c>
      <c r="D4053" s="544">
        <v>50</v>
      </c>
      <c r="E4053" s="113" t="s">
        <v>26</v>
      </c>
      <c r="F4053" s="113">
        <v>65</v>
      </c>
      <c r="G4053" s="91" t="s">
        <v>27</v>
      </c>
      <c r="H4053" s="130" t="s">
        <v>28</v>
      </c>
      <c r="I4053" s="91" t="s">
        <v>29</v>
      </c>
      <c r="J4053" s="91" t="s">
        <v>76</v>
      </c>
      <c r="K4053" s="552"/>
      <c r="L4053" s="552"/>
      <c r="M4053" s="552"/>
      <c r="N4053" s="91"/>
      <c r="O4053" s="91"/>
      <c r="P4053" s="121"/>
    </row>
    <row r="4054" spans="1:16" x14ac:dyDescent="0.2">
      <c r="A4054" s="91" t="s">
        <v>4246</v>
      </c>
      <c r="B4054" s="543" t="s">
        <v>4347</v>
      </c>
      <c r="C4054" s="543" t="s">
        <v>4368</v>
      </c>
      <c r="D4054" s="544">
        <v>50</v>
      </c>
      <c r="E4054" s="113" t="s">
        <v>26</v>
      </c>
      <c r="F4054" s="113">
        <v>65</v>
      </c>
      <c r="G4054" s="91" t="s">
        <v>27</v>
      </c>
      <c r="H4054" s="130" t="s">
        <v>28</v>
      </c>
      <c r="I4054" s="91" t="s">
        <v>29</v>
      </c>
      <c r="J4054" s="91" t="s">
        <v>76</v>
      </c>
      <c r="K4054" s="552"/>
      <c r="L4054" s="552"/>
      <c r="M4054" s="552"/>
      <c r="N4054" s="91"/>
      <c r="O4054" s="91"/>
      <c r="P4054" s="121"/>
    </row>
    <row r="4055" spans="1:16" x14ac:dyDescent="0.2">
      <c r="A4055" s="91" t="s">
        <v>4246</v>
      </c>
      <c r="B4055" s="543" t="s">
        <v>4347</v>
      </c>
      <c r="C4055" s="543" t="s">
        <v>4369</v>
      </c>
      <c r="D4055" s="544">
        <v>50</v>
      </c>
      <c r="E4055" s="113" t="s">
        <v>26</v>
      </c>
      <c r="F4055" s="113">
        <v>65</v>
      </c>
      <c r="G4055" s="91" t="s">
        <v>27</v>
      </c>
      <c r="H4055" s="130" t="s">
        <v>28</v>
      </c>
      <c r="I4055" s="91" t="s">
        <v>29</v>
      </c>
      <c r="J4055" s="91" t="s">
        <v>76</v>
      </c>
      <c r="K4055" s="552"/>
      <c r="L4055" s="552"/>
      <c r="M4055" s="552"/>
      <c r="N4055" s="91"/>
      <c r="O4055" s="91"/>
      <c r="P4055" s="121"/>
    </row>
    <row r="4056" spans="1:16" x14ac:dyDescent="0.2">
      <c r="A4056" s="91" t="s">
        <v>4246</v>
      </c>
      <c r="B4056" s="543" t="s">
        <v>4347</v>
      </c>
      <c r="C4056" s="543" t="s">
        <v>4370</v>
      </c>
      <c r="D4056" s="544">
        <v>50</v>
      </c>
      <c r="E4056" s="113" t="s">
        <v>26</v>
      </c>
      <c r="F4056" s="113">
        <v>65</v>
      </c>
      <c r="G4056" s="91" t="s">
        <v>27</v>
      </c>
      <c r="H4056" s="130" t="s">
        <v>28</v>
      </c>
      <c r="I4056" s="91" t="s">
        <v>29</v>
      </c>
      <c r="J4056" s="91" t="s">
        <v>76</v>
      </c>
      <c r="K4056" s="552"/>
      <c r="L4056" s="552"/>
      <c r="M4056" s="552"/>
      <c r="N4056" s="91"/>
      <c r="O4056" s="91"/>
      <c r="P4056" s="121"/>
    </row>
    <row r="4057" spans="1:16" x14ac:dyDescent="0.2">
      <c r="A4057" s="91" t="s">
        <v>4246</v>
      </c>
      <c r="B4057" s="543" t="s">
        <v>4347</v>
      </c>
      <c r="C4057" s="543" t="s">
        <v>4371</v>
      </c>
      <c r="D4057" s="544">
        <v>50</v>
      </c>
      <c r="E4057" s="113" t="s">
        <v>26</v>
      </c>
      <c r="F4057" s="113">
        <v>65</v>
      </c>
      <c r="G4057" s="91" t="s">
        <v>27</v>
      </c>
      <c r="H4057" s="130" t="s">
        <v>28</v>
      </c>
      <c r="I4057" s="91" t="s">
        <v>29</v>
      </c>
      <c r="J4057" s="91" t="s">
        <v>76</v>
      </c>
      <c r="K4057" s="552"/>
      <c r="L4057" s="552"/>
      <c r="M4057" s="552"/>
      <c r="N4057" s="91"/>
      <c r="O4057" s="91"/>
      <c r="P4057" s="121"/>
    </row>
    <row r="4058" spans="1:16" x14ac:dyDescent="0.2">
      <c r="A4058" s="91" t="s">
        <v>4246</v>
      </c>
      <c r="B4058" s="543" t="s">
        <v>4347</v>
      </c>
      <c r="C4058" s="543" t="s">
        <v>4372</v>
      </c>
      <c r="D4058" s="544">
        <v>50</v>
      </c>
      <c r="E4058" s="113" t="s">
        <v>26</v>
      </c>
      <c r="F4058" s="113">
        <v>65</v>
      </c>
      <c r="G4058" s="91" t="s">
        <v>27</v>
      </c>
      <c r="H4058" s="130" t="s">
        <v>28</v>
      </c>
      <c r="I4058" s="91" t="s">
        <v>29</v>
      </c>
      <c r="J4058" s="91" t="s">
        <v>76</v>
      </c>
      <c r="K4058" s="552"/>
      <c r="L4058" s="552"/>
      <c r="M4058" s="552"/>
      <c r="N4058" s="91"/>
      <c r="O4058" s="91"/>
      <c r="P4058" s="121"/>
    </row>
    <row r="4059" spans="1:16" x14ac:dyDescent="0.2">
      <c r="A4059" s="91" t="s">
        <v>4246</v>
      </c>
      <c r="B4059" s="543" t="s">
        <v>4347</v>
      </c>
      <c r="C4059" s="543" t="s">
        <v>4373</v>
      </c>
      <c r="D4059" s="544">
        <v>50</v>
      </c>
      <c r="E4059" s="113" t="s">
        <v>26</v>
      </c>
      <c r="F4059" s="113">
        <v>65</v>
      </c>
      <c r="G4059" s="91" t="s">
        <v>27</v>
      </c>
      <c r="H4059" s="130" t="s">
        <v>28</v>
      </c>
      <c r="I4059" s="91" t="s">
        <v>29</v>
      </c>
      <c r="J4059" s="91" t="s">
        <v>76</v>
      </c>
      <c r="K4059" s="552"/>
      <c r="L4059" s="552"/>
      <c r="M4059" s="552"/>
      <c r="N4059" s="91"/>
      <c r="O4059" s="91"/>
      <c r="P4059" s="121"/>
    </row>
    <row r="4060" spans="1:16" x14ac:dyDescent="0.2">
      <c r="A4060" s="91" t="s">
        <v>4246</v>
      </c>
      <c r="B4060" s="543" t="s">
        <v>4347</v>
      </c>
      <c r="C4060" s="543" t="s">
        <v>4374</v>
      </c>
      <c r="D4060" s="544">
        <v>50</v>
      </c>
      <c r="E4060" s="113" t="s">
        <v>26</v>
      </c>
      <c r="F4060" s="113">
        <v>65</v>
      </c>
      <c r="G4060" s="91" t="s">
        <v>27</v>
      </c>
      <c r="H4060" s="130" t="s">
        <v>28</v>
      </c>
      <c r="I4060" s="91" t="s">
        <v>29</v>
      </c>
      <c r="J4060" s="91" t="s">
        <v>76</v>
      </c>
      <c r="K4060" s="552"/>
      <c r="L4060" s="552"/>
      <c r="M4060" s="552"/>
      <c r="N4060" s="91"/>
      <c r="O4060" s="91"/>
      <c r="P4060" s="121"/>
    </row>
    <row r="4061" spans="1:16" x14ac:dyDescent="0.2">
      <c r="A4061" s="91" t="s">
        <v>4246</v>
      </c>
      <c r="B4061" s="543" t="s">
        <v>4347</v>
      </c>
      <c r="C4061" s="543" t="s">
        <v>4375</v>
      </c>
      <c r="D4061" s="544">
        <v>50</v>
      </c>
      <c r="E4061" s="113" t="s">
        <v>26</v>
      </c>
      <c r="F4061" s="113">
        <v>65</v>
      </c>
      <c r="G4061" s="91" t="s">
        <v>27</v>
      </c>
      <c r="H4061" s="130" t="s">
        <v>28</v>
      </c>
      <c r="I4061" s="91" t="s">
        <v>29</v>
      </c>
      <c r="J4061" s="91" t="s">
        <v>76</v>
      </c>
      <c r="K4061" s="552"/>
      <c r="L4061" s="552"/>
      <c r="M4061" s="552"/>
      <c r="N4061" s="91"/>
      <c r="O4061" s="91"/>
      <c r="P4061" s="121"/>
    </row>
    <row r="4062" spans="1:16" x14ac:dyDescent="0.2">
      <c r="A4062" s="91" t="s">
        <v>4246</v>
      </c>
      <c r="B4062" s="543" t="s">
        <v>4347</v>
      </c>
      <c r="C4062" s="543" t="s">
        <v>4376</v>
      </c>
      <c r="D4062" s="544">
        <v>50</v>
      </c>
      <c r="E4062" s="113" t="s">
        <v>26</v>
      </c>
      <c r="F4062" s="113">
        <v>65</v>
      </c>
      <c r="G4062" s="91" t="s">
        <v>27</v>
      </c>
      <c r="H4062" s="130" t="s">
        <v>28</v>
      </c>
      <c r="I4062" s="91" t="s">
        <v>29</v>
      </c>
      <c r="J4062" s="91" t="s">
        <v>76</v>
      </c>
      <c r="K4062" s="552"/>
      <c r="L4062" s="552"/>
      <c r="M4062" s="552"/>
      <c r="N4062" s="91"/>
      <c r="O4062" s="91"/>
      <c r="P4062" s="121"/>
    </row>
    <row r="4063" spans="1:16" x14ac:dyDescent="0.2">
      <c r="A4063" s="91" t="s">
        <v>4246</v>
      </c>
      <c r="B4063" s="543" t="s">
        <v>4347</v>
      </c>
      <c r="C4063" s="543" t="s">
        <v>4377</v>
      </c>
      <c r="D4063" s="544">
        <v>50</v>
      </c>
      <c r="E4063" s="113" t="s">
        <v>26</v>
      </c>
      <c r="F4063" s="113">
        <v>65</v>
      </c>
      <c r="G4063" s="91" t="s">
        <v>27</v>
      </c>
      <c r="H4063" s="130" t="s">
        <v>28</v>
      </c>
      <c r="I4063" s="91" t="s">
        <v>29</v>
      </c>
      <c r="J4063" s="91" t="s">
        <v>76</v>
      </c>
      <c r="K4063" s="552"/>
      <c r="L4063" s="552"/>
      <c r="M4063" s="552"/>
      <c r="N4063" s="91"/>
      <c r="O4063" s="91"/>
      <c r="P4063" s="121"/>
    </row>
    <row r="4064" spans="1:16" x14ac:dyDescent="0.2">
      <c r="A4064" s="91" t="s">
        <v>4246</v>
      </c>
      <c r="B4064" s="543" t="s">
        <v>4347</v>
      </c>
      <c r="C4064" s="545" t="s">
        <v>4378</v>
      </c>
      <c r="D4064" s="544">
        <v>50</v>
      </c>
      <c r="E4064" s="113" t="s">
        <v>26</v>
      </c>
      <c r="F4064" s="113">
        <v>65</v>
      </c>
      <c r="G4064" s="91" t="s">
        <v>27</v>
      </c>
      <c r="H4064" s="130" t="s">
        <v>28</v>
      </c>
      <c r="I4064" s="91" t="s">
        <v>29</v>
      </c>
      <c r="J4064" s="91" t="s">
        <v>76</v>
      </c>
      <c r="K4064" s="552"/>
      <c r="L4064" s="552"/>
      <c r="M4064" s="552"/>
      <c r="N4064" s="91"/>
      <c r="O4064" s="91"/>
      <c r="P4064" s="121"/>
    </row>
    <row r="4065" spans="1:16" x14ac:dyDescent="0.2">
      <c r="A4065" s="91" t="s">
        <v>4246</v>
      </c>
      <c r="B4065" s="543" t="s">
        <v>4347</v>
      </c>
      <c r="C4065" s="545" t="s">
        <v>4379</v>
      </c>
      <c r="D4065" s="544">
        <v>50</v>
      </c>
      <c r="E4065" s="113" t="s">
        <v>26</v>
      </c>
      <c r="F4065" s="113">
        <v>65</v>
      </c>
      <c r="G4065" s="91" t="s">
        <v>27</v>
      </c>
      <c r="H4065" s="130" t="s">
        <v>28</v>
      </c>
      <c r="I4065" s="91" t="s">
        <v>29</v>
      </c>
      <c r="J4065" s="91" t="s">
        <v>76</v>
      </c>
      <c r="K4065" s="552"/>
      <c r="L4065" s="552"/>
      <c r="M4065" s="552"/>
      <c r="N4065" s="91"/>
      <c r="O4065" s="91"/>
      <c r="P4065" s="121"/>
    </row>
    <row r="4066" spans="1:16" x14ac:dyDescent="0.2">
      <c r="A4066" s="91" t="s">
        <v>4246</v>
      </c>
      <c r="B4066" s="543" t="s">
        <v>4347</v>
      </c>
      <c r="C4066" s="545" t="s">
        <v>4380</v>
      </c>
      <c r="D4066" s="544">
        <v>50</v>
      </c>
      <c r="E4066" s="113" t="s">
        <v>26</v>
      </c>
      <c r="F4066" s="113">
        <v>65</v>
      </c>
      <c r="G4066" s="91" t="s">
        <v>27</v>
      </c>
      <c r="H4066" s="130" t="s">
        <v>28</v>
      </c>
      <c r="I4066" s="91" t="s">
        <v>29</v>
      </c>
      <c r="J4066" s="91" t="s">
        <v>76</v>
      </c>
      <c r="K4066" s="552"/>
      <c r="L4066" s="552"/>
      <c r="M4066" s="552"/>
      <c r="N4066" s="91"/>
      <c r="O4066" s="91"/>
      <c r="P4066" s="121"/>
    </row>
    <row r="4067" spans="1:16" x14ac:dyDescent="0.2">
      <c r="A4067" s="91" t="s">
        <v>4246</v>
      </c>
      <c r="B4067" s="543" t="s">
        <v>4347</v>
      </c>
      <c r="C4067" s="545" t="s">
        <v>4381</v>
      </c>
      <c r="D4067" s="544">
        <v>50</v>
      </c>
      <c r="E4067" s="113" t="s">
        <v>26</v>
      </c>
      <c r="F4067" s="113">
        <v>65</v>
      </c>
      <c r="G4067" s="91" t="s">
        <v>27</v>
      </c>
      <c r="H4067" s="130" t="s">
        <v>28</v>
      </c>
      <c r="I4067" s="91" t="s">
        <v>29</v>
      </c>
      <c r="J4067" s="91" t="s">
        <v>76</v>
      </c>
      <c r="K4067" s="552"/>
      <c r="L4067" s="552"/>
      <c r="M4067" s="552"/>
      <c r="N4067" s="91"/>
      <c r="O4067" s="91"/>
      <c r="P4067" s="121"/>
    </row>
    <row r="4068" spans="1:16" x14ac:dyDescent="0.2">
      <c r="A4068" s="91" t="s">
        <v>4246</v>
      </c>
      <c r="B4068" s="543" t="s">
        <v>4347</v>
      </c>
      <c r="C4068" s="543" t="s">
        <v>4382</v>
      </c>
      <c r="D4068" s="544">
        <v>50</v>
      </c>
      <c r="E4068" s="113" t="s">
        <v>26</v>
      </c>
      <c r="F4068" s="113">
        <v>65</v>
      </c>
      <c r="G4068" s="91" t="s">
        <v>27</v>
      </c>
      <c r="H4068" s="130" t="s">
        <v>28</v>
      </c>
      <c r="I4068" s="91" t="s">
        <v>29</v>
      </c>
      <c r="J4068" s="91" t="s">
        <v>76</v>
      </c>
      <c r="K4068" s="552"/>
      <c r="L4068" s="552"/>
      <c r="M4068" s="552"/>
      <c r="N4068" s="91"/>
      <c r="O4068" s="91"/>
      <c r="P4068" s="121"/>
    </row>
    <row r="4069" spans="1:16" x14ac:dyDescent="0.2">
      <c r="A4069" s="91" t="s">
        <v>4246</v>
      </c>
      <c r="B4069" s="543" t="s">
        <v>4347</v>
      </c>
      <c r="C4069" s="545" t="s">
        <v>4383</v>
      </c>
      <c r="D4069" s="544">
        <v>50</v>
      </c>
      <c r="E4069" s="113" t="s">
        <v>26</v>
      </c>
      <c r="F4069" s="113">
        <v>65</v>
      </c>
      <c r="G4069" s="91" t="s">
        <v>27</v>
      </c>
      <c r="H4069" s="130" t="s">
        <v>28</v>
      </c>
      <c r="I4069" s="91" t="s">
        <v>29</v>
      </c>
      <c r="J4069" s="91" t="s">
        <v>76</v>
      </c>
      <c r="K4069" s="552"/>
      <c r="L4069" s="552"/>
      <c r="M4069" s="552"/>
      <c r="N4069" s="91"/>
      <c r="O4069" s="91"/>
      <c r="P4069" s="121"/>
    </row>
    <row r="4070" spans="1:16" x14ac:dyDescent="0.2">
      <c r="A4070" s="91" t="s">
        <v>4246</v>
      </c>
      <c r="B4070" s="543" t="s">
        <v>4347</v>
      </c>
      <c r="C4070" s="545" t="s">
        <v>4384</v>
      </c>
      <c r="D4070" s="543">
        <v>250</v>
      </c>
      <c r="E4070" s="113" t="s">
        <v>26</v>
      </c>
      <c r="F4070" s="113">
        <v>325</v>
      </c>
      <c r="G4070" s="91" t="s">
        <v>27</v>
      </c>
      <c r="H4070" s="130" t="s">
        <v>28</v>
      </c>
      <c r="I4070" s="91" t="s">
        <v>29</v>
      </c>
      <c r="J4070" s="91" t="s">
        <v>28</v>
      </c>
      <c r="K4070" s="552" t="s">
        <v>267</v>
      </c>
      <c r="L4070" s="552" t="s">
        <v>4264</v>
      </c>
      <c r="M4070" s="552" t="s">
        <v>32</v>
      </c>
      <c r="N4070" s="91" t="s">
        <v>52</v>
      </c>
      <c r="O4070" s="91">
        <v>4320</v>
      </c>
      <c r="P4070" s="121" t="s">
        <v>28</v>
      </c>
    </row>
    <row r="4071" spans="1:16" x14ac:dyDescent="0.2">
      <c r="A4071" s="91" t="s">
        <v>4246</v>
      </c>
      <c r="B4071" s="130" t="s">
        <v>4385</v>
      </c>
      <c r="C4071" s="130" t="s">
        <v>4386</v>
      </c>
      <c r="D4071" s="113">
        <v>50</v>
      </c>
      <c r="E4071" s="113" t="s">
        <v>26</v>
      </c>
      <c r="F4071" s="113">
        <v>65</v>
      </c>
      <c r="G4071" s="91" t="s">
        <v>27</v>
      </c>
      <c r="H4071" s="130" t="s">
        <v>28</v>
      </c>
      <c r="I4071" s="91" t="s">
        <v>29</v>
      </c>
      <c r="J4071" s="91" t="s">
        <v>76</v>
      </c>
      <c r="K4071" s="552"/>
      <c r="L4071" s="552"/>
      <c r="M4071" s="552"/>
      <c r="N4071" s="91"/>
      <c r="O4071" s="91"/>
      <c r="P4071" s="121"/>
    </row>
    <row r="4072" spans="1:16" x14ac:dyDescent="0.2">
      <c r="A4072" s="91" t="s">
        <v>4246</v>
      </c>
      <c r="B4072" s="130" t="s">
        <v>4385</v>
      </c>
      <c r="C4072" s="130" t="s">
        <v>4387</v>
      </c>
      <c r="D4072" s="113">
        <v>50</v>
      </c>
      <c r="E4072" s="113" t="s">
        <v>26</v>
      </c>
      <c r="F4072" s="113">
        <v>65</v>
      </c>
      <c r="G4072" s="91" t="s">
        <v>27</v>
      </c>
      <c r="H4072" s="130" t="s">
        <v>28</v>
      </c>
      <c r="I4072" s="91" t="s">
        <v>29</v>
      </c>
      <c r="J4072" s="91" t="s">
        <v>76</v>
      </c>
      <c r="K4072" s="552"/>
      <c r="L4072" s="552"/>
      <c r="M4072" s="552"/>
      <c r="N4072" s="91"/>
      <c r="O4072" s="91"/>
      <c r="P4072" s="121"/>
    </row>
    <row r="4073" spans="1:16" x14ac:dyDescent="0.2">
      <c r="A4073" s="91" t="s">
        <v>4246</v>
      </c>
      <c r="B4073" s="130" t="s">
        <v>4385</v>
      </c>
      <c r="C4073" s="130" t="s">
        <v>4388</v>
      </c>
      <c r="D4073" s="113">
        <v>50</v>
      </c>
      <c r="E4073" s="113" t="s">
        <v>26</v>
      </c>
      <c r="F4073" s="113">
        <v>65</v>
      </c>
      <c r="G4073" s="91" t="s">
        <v>27</v>
      </c>
      <c r="H4073" s="130" t="s">
        <v>28</v>
      </c>
      <c r="I4073" s="91" t="s">
        <v>29</v>
      </c>
      <c r="J4073" s="91" t="s">
        <v>76</v>
      </c>
      <c r="K4073" s="552"/>
      <c r="L4073" s="552"/>
      <c r="M4073" s="552"/>
      <c r="N4073" s="91"/>
      <c r="O4073" s="91"/>
      <c r="P4073" s="121"/>
    </row>
    <row r="4074" spans="1:16" x14ac:dyDescent="0.2">
      <c r="A4074" s="91" t="s">
        <v>4246</v>
      </c>
      <c r="B4074" s="130" t="s">
        <v>4385</v>
      </c>
      <c r="C4074" s="130" t="s">
        <v>4389</v>
      </c>
      <c r="D4074" s="113">
        <v>250</v>
      </c>
      <c r="E4074" s="113" t="s">
        <v>26</v>
      </c>
      <c r="F4074" s="113">
        <v>325</v>
      </c>
      <c r="G4074" s="91" t="s">
        <v>27</v>
      </c>
      <c r="H4074" s="130" t="s">
        <v>28</v>
      </c>
      <c r="I4074" s="91" t="s">
        <v>29</v>
      </c>
      <c r="J4074" s="91" t="s">
        <v>28</v>
      </c>
      <c r="K4074" s="552" t="s">
        <v>267</v>
      </c>
      <c r="L4074" s="552" t="s">
        <v>4264</v>
      </c>
      <c r="M4074" s="552" t="s">
        <v>32</v>
      </c>
      <c r="N4074" s="91" t="s">
        <v>52</v>
      </c>
      <c r="O4074" s="91"/>
      <c r="P4074" s="121" t="s">
        <v>28</v>
      </c>
    </row>
    <row r="4075" spans="1:16" x14ac:dyDescent="0.2">
      <c r="A4075" s="91" t="s">
        <v>4246</v>
      </c>
      <c r="B4075" s="130" t="s">
        <v>4385</v>
      </c>
      <c r="C4075" s="130" t="s">
        <v>4390</v>
      </c>
      <c r="D4075" s="113">
        <v>250</v>
      </c>
      <c r="E4075" s="113" t="s">
        <v>26</v>
      </c>
      <c r="F4075" s="113">
        <v>325</v>
      </c>
      <c r="G4075" s="91" t="s">
        <v>27</v>
      </c>
      <c r="H4075" s="130" t="s">
        <v>28</v>
      </c>
      <c r="I4075" s="91" t="s">
        <v>29</v>
      </c>
      <c r="J4075" s="91" t="s">
        <v>28</v>
      </c>
      <c r="K4075" s="552" t="s">
        <v>267</v>
      </c>
      <c r="L4075" s="552" t="s">
        <v>4264</v>
      </c>
      <c r="M4075" s="552" t="s">
        <v>32</v>
      </c>
      <c r="N4075" s="91" t="s">
        <v>52</v>
      </c>
      <c r="O4075" s="91"/>
      <c r="P4075" s="121" t="s">
        <v>28</v>
      </c>
    </row>
    <row r="4076" spans="1:16" x14ac:dyDescent="0.2">
      <c r="A4076" s="91" t="s">
        <v>4246</v>
      </c>
      <c r="B4076" s="130" t="s">
        <v>4385</v>
      </c>
      <c r="C4076" s="130" t="s">
        <v>4391</v>
      </c>
      <c r="D4076" s="113">
        <v>250</v>
      </c>
      <c r="E4076" s="113" t="s">
        <v>26</v>
      </c>
      <c r="F4076" s="113">
        <v>325</v>
      </c>
      <c r="G4076" s="91" t="s">
        <v>27</v>
      </c>
      <c r="H4076" s="130" t="s">
        <v>28</v>
      </c>
      <c r="I4076" s="91" t="s">
        <v>29</v>
      </c>
      <c r="J4076" s="91" t="s">
        <v>28</v>
      </c>
      <c r="K4076" s="552" t="s">
        <v>267</v>
      </c>
      <c r="L4076" s="552" t="s">
        <v>4264</v>
      </c>
      <c r="M4076" s="552" t="s">
        <v>32</v>
      </c>
      <c r="N4076" s="91" t="s">
        <v>52</v>
      </c>
      <c r="O4076" s="91"/>
      <c r="P4076" s="121" t="s">
        <v>28</v>
      </c>
    </row>
    <row r="4077" spans="1:16" x14ac:dyDescent="0.2">
      <c r="A4077" s="91" t="s">
        <v>4246</v>
      </c>
      <c r="B4077" s="130" t="s">
        <v>4385</v>
      </c>
      <c r="C4077" s="130" t="s">
        <v>4392</v>
      </c>
      <c r="D4077" s="113">
        <v>250</v>
      </c>
      <c r="E4077" s="113" t="s">
        <v>26</v>
      </c>
      <c r="F4077" s="113">
        <v>325</v>
      </c>
      <c r="G4077" s="91" t="s">
        <v>27</v>
      </c>
      <c r="H4077" s="130" t="s">
        <v>28</v>
      </c>
      <c r="I4077" s="91" t="s">
        <v>29</v>
      </c>
      <c r="J4077" s="91" t="s">
        <v>28</v>
      </c>
      <c r="K4077" s="552" t="s">
        <v>267</v>
      </c>
      <c r="L4077" s="552" t="s">
        <v>4264</v>
      </c>
      <c r="M4077" s="552" t="s">
        <v>32</v>
      </c>
      <c r="N4077" s="91" t="s">
        <v>52</v>
      </c>
      <c r="O4077" s="91"/>
      <c r="P4077" s="121" t="s">
        <v>28</v>
      </c>
    </row>
    <row r="4078" spans="1:16" x14ac:dyDescent="0.2">
      <c r="A4078" s="91" t="s">
        <v>4246</v>
      </c>
      <c r="B4078" s="130" t="s">
        <v>4385</v>
      </c>
      <c r="C4078" s="130" t="s">
        <v>4393</v>
      </c>
      <c r="D4078" s="113">
        <v>150</v>
      </c>
      <c r="E4078" s="113" t="s">
        <v>26</v>
      </c>
      <c r="F4078" s="113">
        <v>195</v>
      </c>
      <c r="G4078" s="91" t="s">
        <v>27</v>
      </c>
      <c r="H4078" s="130" t="s">
        <v>28</v>
      </c>
      <c r="I4078" s="91" t="s">
        <v>29</v>
      </c>
      <c r="J4078" s="91" t="s">
        <v>76</v>
      </c>
      <c r="K4078" s="552"/>
      <c r="L4078" s="552"/>
      <c r="M4078" s="552" t="s">
        <v>32</v>
      </c>
      <c r="N4078" s="91" t="s">
        <v>52</v>
      </c>
      <c r="O4078" s="91">
        <v>24</v>
      </c>
      <c r="P4078" s="121" t="s">
        <v>28</v>
      </c>
    </row>
    <row r="4079" spans="1:16" x14ac:dyDescent="0.2">
      <c r="A4079" s="91" t="s">
        <v>4246</v>
      </c>
      <c r="B4079" s="130" t="s">
        <v>4385</v>
      </c>
      <c r="C4079" s="130" t="s">
        <v>4394</v>
      </c>
      <c r="D4079" s="113">
        <v>50</v>
      </c>
      <c r="E4079" s="113" t="s">
        <v>26</v>
      </c>
      <c r="F4079" s="113">
        <v>65</v>
      </c>
      <c r="G4079" s="91" t="s">
        <v>27</v>
      </c>
      <c r="H4079" s="130" t="s">
        <v>28</v>
      </c>
      <c r="I4079" s="91" t="s">
        <v>29</v>
      </c>
      <c r="J4079" s="91" t="s">
        <v>76</v>
      </c>
      <c r="K4079" s="552"/>
      <c r="L4079" s="552"/>
      <c r="M4079" s="552"/>
      <c r="N4079" s="91"/>
      <c r="O4079" s="91"/>
      <c r="P4079" s="121"/>
    </row>
    <row r="4080" spans="1:16" x14ac:dyDescent="0.2">
      <c r="A4080" s="91" t="s">
        <v>4246</v>
      </c>
      <c r="B4080" s="130" t="s">
        <v>4385</v>
      </c>
      <c r="C4080" s="130" t="s">
        <v>4395</v>
      </c>
      <c r="D4080" s="113">
        <v>50</v>
      </c>
      <c r="E4080" s="113" t="s">
        <v>26</v>
      </c>
      <c r="F4080" s="113">
        <v>65</v>
      </c>
      <c r="G4080" s="91" t="s">
        <v>27</v>
      </c>
      <c r="H4080" s="130" t="s">
        <v>28</v>
      </c>
      <c r="I4080" s="91" t="s">
        <v>29</v>
      </c>
      <c r="J4080" s="91" t="s">
        <v>76</v>
      </c>
      <c r="K4080" s="552"/>
      <c r="L4080" s="552"/>
      <c r="M4080" s="552"/>
      <c r="N4080" s="91"/>
      <c r="O4080" s="91"/>
      <c r="P4080" s="121"/>
    </row>
    <row r="4081" spans="1:16" x14ac:dyDescent="0.2">
      <c r="A4081" s="91" t="s">
        <v>4246</v>
      </c>
      <c r="B4081" s="130" t="s">
        <v>4385</v>
      </c>
      <c r="C4081" s="130" t="s">
        <v>4396</v>
      </c>
      <c r="D4081" s="113">
        <v>50</v>
      </c>
      <c r="E4081" s="113" t="s">
        <v>26</v>
      </c>
      <c r="F4081" s="113">
        <v>65</v>
      </c>
      <c r="G4081" s="91" t="s">
        <v>27</v>
      </c>
      <c r="H4081" s="130" t="s">
        <v>28</v>
      </c>
      <c r="I4081" s="91" t="s">
        <v>29</v>
      </c>
      <c r="J4081" s="91" t="s">
        <v>76</v>
      </c>
      <c r="K4081" s="552"/>
      <c r="L4081" s="552"/>
      <c r="M4081" s="552" t="s">
        <v>32</v>
      </c>
      <c r="N4081" s="91" t="s">
        <v>52</v>
      </c>
      <c r="O4081" s="91">
        <v>24</v>
      </c>
      <c r="P4081" s="121" t="s">
        <v>28</v>
      </c>
    </row>
    <row r="4082" spans="1:16" x14ac:dyDescent="0.2">
      <c r="A4082" s="91" t="s">
        <v>4246</v>
      </c>
      <c r="B4082" s="130" t="s">
        <v>4385</v>
      </c>
      <c r="C4082" s="130" t="s">
        <v>4397</v>
      </c>
      <c r="D4082" s="113">
        <v>50</v>
      </c>
      <c r="E4082" s="113" t="s">
        <v>26</v>
      </c>
      <c r="F4082" s="113">
        <v>65</v>
      </c>
      <c r="G4082" s="91" t="s">
        <v>27</v>
      </c>
      <c r="H4082" s="130" t="s">
        <v>28</v>
      </c>
      <c r="I4082" s="91" t="s">
        <v>29</v>
      </c>
      <c r="J4082" s="91" t="s">
        <v>76</v>
      </c>
      <c r="K4082" s="552"/>
      <c r="L4082" s="552"/>
      <c r="M4082" s="552" t="s">
        <v>32</v>
      </c>
      <c r="N4082" s="91" t="s">
        <v>52</v>
      </c>
      <c r="O4082" s="91">
        <v>24</v>
      </c>
      <c r="P4082" s="121" t="s">
        <v>28</v>
      </c>
    </row>
    <row r="4083" spans="1:16" x14ac:dyDescent="0.2">
      <c r="A4083" s="91" t="s">
        <v>4246</v>
      </c>
      <c r="B4083" s="130" t="s">
        <v>4385</v>
      </c>
      <c r="C4083" s="130" t="s">
        <v>4398</v>
      </c>
      <c r="D4083" s="113">
        <v>50</v>
      </c>
      <c r="E4083" s="113" t="s">
        <v>26</v>
      </c>
      <c r="F4083" s="113">
        <v>65</v>
      </c>
      <c r="G4083" s="91" t="s">
        <v>27</v>
      </c>
      <c r="H4083" s="130" t="s">
        <v>28</v>
      </c>
      <c r="I4083" s="91" t="s">
        <v>29</v>
      </c>
      <c r="J4083" s="91" t="s">
        <v>76</v>
      </c>
      <c r="K4083" s="552"/>
      <c r="L4083" s="552"/>
      <c r="M4083" s="552"/>
      <c r="N4083" s="91"/>
      <c r="O4083" s="91"/>
      <c r="P4083" s="121"/>
    </row>
    <row r="4084" spans="1:16" x14ac:dyDescent="0.2">
      <c r="A4084" s="91" t="s">
        <v>4246</v>
      </c>
      <c r="B4084" s="130" t="s">
        <v>4385</v>
      </c>
      <c r="C4084" s="130" t="s">
        <v>4399</v>
      </c>
      <c r="D4084" s="113">
        <v>50</v>
      </c>
      <c r="E4084" s="113" t="s">
        <v>26</v>
      </c>
      <c r="F4084" s="113">
        <v>65</v>
      </c>
      <c r="G4084" s="91" t="s">
        <v>27</v>
      </c>
      <c r="H4084" s="130" t="s">
        <v>28</v>
      </c>
      <c r="I4084" s="91" t="s">
        <v>29</v>
      </c>
      <c r="J4084" s="91" t="s">
        <v>76</v>
      </c>
      <c r="K4084" s="552"/>
      <c r="L4084" s="552"/>
      <c r="M4084" s="552"/>
      <c r="N4084" s="91"/>
      <c r="O4084" s="91"/>
      <c r="P4084" s="121"/>
    </row>
    <row r="4085" spans="1:16" x14ac:dyDescent="0.2">
      <c r="A4085" s="91" t="s">
        <v>4246</v>
      </c>
      <c r="B4085" s="130" t="s">
        <v>4385</v>
      </c>
      <c r="C4085" s="130" t="s">
        <v>4400</v>
      </c>
      <c r="D4085" s="113">
        <v>50</v>
      </c>
      <c r="E4085" s="113" t="s">
        <v>26</v>
      </c>
      <c r="F4085" s="113">
        <v>65</v>
      </c>
      <c r="G4085" s="91" t="s">
        <v>27</v>
      </c>
      <c r="H4085" s="130" t="s">
        <v>28</v>
      </c>
      <c r="I4085" s="91" t="s">
        <v>29</v>
      </c>
      <c r="J4085" s="91" t="s">
        <v>76</v>
      </c>
      <c r="K4085" s="552"/>
      <c r="L4085" s="552"/>
      <c r="M4085" s="552"/>
      <c r="N4085" s="91"/>
      <c r="O4085" s="91"/>
      <c r="P4085" s="121"/>
    </row>
    <row r="4086" spans="1:16" x14ac:dyDescent="0.2">
      <c r="A4086" s="91" t="s">
        <v>4246</v>
      </c>
      <c r="B4086" s="130" t="s">
        <v>4385</v>
      </c>
      <c r="C4086" s="130" t="s">
        <v>4401</v>
      </c>
      <c r="D4086" s="113">
        <v>50</v>
      </c>
      <c r="E4086" s="113" t="s">
        <v>26</v>
      </c>
      <c r="F4086" s="113">
        <v>65</v>
      </c>
      <c r="G4086" s="91" t="s">
        <v>27</v>
      </c>
      <c r="H4086" s="130" t="s">
        <v>28</v>
      </c>
      <c r="I4086" s="91" t="s">
        <v>29</v>
      </c>
      <c r="J4086" s="91" t="s">
        <v>76</v>
      </c>
      <c r="K4086" s="552"/>
      <c r="L4086" s="552"/>
      <c r="M4086" s="552"/>
      <c r="N4086" s="91"/>
      <c r="O4086" s="91"/>
      <c r="P4086" s="121"/>
    </row>
    <row r="4087" spans="1:16" x14ac:dyDescent="0.2">
      <c r="A4087" s="91" t="s">
        <v>4246</v>
      </c>
      <c r="B4087" s="130" t="s">
        <v>4385</v>
      </c>
      <c r="C4087" s="130" t="s">
        <v>4402</v>
      </c>
      <c r="D4087" s="113">
        <v>50</v>
      </c>
      <c r="E4087" s="113" t="s">
        <v>26</v>
      </c>
      <c r="F4087" s="113">
        <v>65</v>
      </c>
      <c r="G4087" s="91" t="s">
        <v>27</v>
      </c>
      <c r="H4087" s="130" t="s">
        <v>28</v>
      </c>
      <c r="I4087" s="91" t="s">
        <v>29</v>
      </c>
      <c r="J4087" s="91" t="s">
        <v>76</v>
      </c>
      <c r="K4087" s="552"/>
      <c r="L4087" s="552"/>
      <c r="M4087" s="552"/>
      <c r="N4087" s="91"/>
      <c r="O4087" s="91"/>
      <c r="P4087" s="121"/>
    </row>
    <row r="4088" spans="1:16" x14ac:dyDescent="0.2">
      <c r="A4088" s="91" t="s">
        <v>4246</v>
      </c>
      <c r="B4088" s="546" t="s">
        <v>4385</v>
      </c>
      <c r="C4088" s="546" t="s">
        <v>4403</v>
      </c>
      <c r="D4088" s="547">
        <v>50</v>
      </c>
      <c r="E4088" s="113" t="s">
        <v>26</v>
      </c>
      <c r="F4088" s="113">
        <v>65</v>
      </c>
      <c r="G4088" s="91" t="s">
        <v>27</v>
      </c>
      <c r="H4088" s="130" t="s">
        <v>28</v>
      </c>
      <c r="I4088" s="91" t="s">
        <v>29</v>
      </c>
      <c r="J4088" s="91" t="s">
        <v>76</v>
      </c>
      <c r="K4088" s="552"/>
      <c r="L4088" s="552"/>
      <c r="M4088" s="552"/>
      <c r="N4088" s="91"/>
      <c r="O4088" s="91"/>
      <c r="P4088" s="121"/>
    </row>
    <row r="4089" spans="1:16" x14ac:dyDescent="0.2">
      <c r="A4089" s="91" t="s">
        <v>4246</v>
      </c>
      <c r="B4089" s="130" t="s">
        <v>4385</v>
      </c>
      <c r="C4089" s="130" t="s">
        <v>4404</v>
      </c>
      <c r="D4089" s="113">
        <v>50</v>
      </c>
      <c r="E4089" s="113" t="s">
        <v>26</v>
      </c>
      <c r="F4089" s="113">
        <v>65</v>
      </c>
      <c r="G4089" s="91" t="s">
        <v>27</v>
      </c>
      <c r="H4089" s="130" t="s">
        <v>28</v>
      </c>
      <c r="I4089" s="91" t="s">
        <v>29</v>
      </c>
      <c r="J4089" s="91" t="s">
        <v>76</v>
      </c>
      <c r="K4089" s="552"/>
      <c r="L4089" s="552"/>
      <c r="M4089" s="552"/>
      <c r="N4089" s="91"/>
      <c r="O4089" s="91"/>
      <c r="P4089" s="121"/>
    </row>
    <row r="4090" spans="1:16" x14ac:dyDescent="0.2">
      <c r="A4090" s="91" t="s">
        <v>4246</v>
      </c>
      <c r="B4090" s="130" t="s">
        <v>4385</v>
      </c>
      <c r="C4090" s="130" t="s">
        <v>4405</v>
      </c>
      <c r="D4090" s="113">
        <v>250</v>
      </c>
      <c r="E4090" s="113" t="s">
        <v>26</v>
      </c>
      <c r="F4090" s="113">
        <v>325</v>
      </c>
      <c r="G4090" s="91" t="s">
        <v>27</v>
      </c>
      <c r="H4090" s="130" t="s">
        <v>28</v>
      </c>
      <c r="I4090" s="91" t="s">
        <v>29</v>
      </c>
      <c r="J4090" s="91" t="s">
        <v>28</v>
      </c>
      <c r="K4090" s="552" t="s">
        <v>267</v>
      </c>
      <c r="L4090" s="552" t="s">
        <v>4264</v>
      </c>
      <c r="M4090" s="552" t="s">
        <v>32</v>
      </c>
      <c r="N4090" s="91" t="s">
        <v>52</v>
      </c>
      <c r="O4090" s="91">
        <v>24</v>
      </c>
      <c r="P4090" s="121" t="s">
        <v>28</v>
      </c>
    </row>
    <row r="4091" spans="1:16" x14ac:dyDescent="0.2">
      <c r="A4091" s="91" t="s">
        <v>4246</v>
      </c>
      <c r="B4091" s="130" t="s">
        <v>4385</v>
      </c>
      <c r="C4091" s="130" t="s">
        <v>4406</v>
      </c>
      <c r="D4091" s="113">
        <v>50</v>
      </c>
      <c r="E4091" s="113" t="s">
        <v>26</v>
      </c>
      <c r="F4091" s="113">
        <v>65</v>
      </c>
      <c r="G4091" s="91" t="s">
        <v>27</v>
      </c>
      <c r="H4091" s="130" t="s">
        <v>28</v>
      </c>
      <c r="I4091" s="91" t="s">
        <v>29</v>
      </c>
      <c r="J4091" s="91" t="s">
        <v>76</v>
      </c>
      <c r="K4091" s="552"/>
      <c r="L4091" s="552"/>
      <c r="M4091" s="552"/>
      <c r="N4091" s="91"/>
      <c r="O4091" s="91"/>
      <c r="P4091" s="121"/>
    </row>
    <row r="4092" spans="1:16" x14ac:dyDescent="0.2">
      <c r="A4092" s="91" t="s">
        <v>4246</v>
      </c>
      <c r="B4092" s="130" t="s">
        <v>4385</v>
      </c>
      <c r="C4092" s="130" t="s">
        <v>4407</v>
      </c>
      <c r="D4092" s="113">
        <v>250</v>
      </c>
      <c r="E4092" s="113" t="s">
        <v>26</v>
      </c>
      <c r="F4092" s="113">
        <v>325</v>
      </c>
      <c r="G4092" s="91" t="s">
        <v>27</v>
      </c>
      <c r="H4092" s="130" t="s">
        <v>28</v>
      </c>
      <c r="I4092" s="91" t="s">
        <v>29</v>
      </c>
      <c r="J4092" s="91" t="s">
        <v>28</v>
      </c>
      <c r="K4092" s="552" t="s">
        <v>267</v>
      </c>
      <c r="L4092" s="552" t="s">
        <v>4264</v>
      </c>
      <c r="M4092" s="552" t="s">
        <v>32</v>
      </c>
      <c r="N4092" s="91" t="s">
        <v>52</v>
      </c>
      <c r="O4092" s="91">
        <v>24</v>
      </c>
      <c r="P4092" s="121" t="s">
        <v>28</v>
      </c>
    </row>
    <row r="4093" spans="1:16" x14ac:dyDescent="0.2">
      <c r="A4093" s="91" t="s">
        <v>4246</v>
      </c>
      <c r="B4093" s="130" t="s">
        <v>4385</v>
      </c>
      <c r="C4093" s="130" t="s">
        <v>4408</v>
      </c>
      <c r="D4093" s="113">
        <v>50</v>
      </c>
      <c r="E4093" s="113" t="s">
        <v>26</v>
      </c>
      <c r="F4093" s="113">
        <v>65</v>
      </c>
      <c r="G4093" s="91" t="s">
        <v>27</v>
      </c>
      <c r="H4093" s="130" t="s">
        <v>28</v>
      </c>
      <c r="I4093" s="91" t="s">
        <v>29</v>
      </c>
      <c r="J4093" s="91" t="s">
        <v>76</v>
      </c>
      <c r="K4093" s="552"/>
      <c r="L4093" s="552"/>
      <c r="M4093" s="552" t="s">
        <v>4249</v>
      </c>
      <c r="N4093" s="91"/>
      <c r="O4093" s="91"/>
      <c r="P4093" s="121"/>
    </row>
    <row r="4094" spans="1:16" x14ac:dyDescent="0.2">
      <c r="A4094" s="91" t="s">
        <v>4246</v>
      </c>
      <c r="B4094" s="130" t="s">
        <v>4385</v>
      </c>
      <c r="C4094" s="130" t="s">
        <v>4409</v>
      </c>
      <c r="D4094" s="113">
        <v>250</v>
      </c>
      <c r="E4094" s="113" t="s">
        <v>26</v>
      </c>
      <c r="F4094" s="113">
        <v>325</v>
      </c>
      <c r="G4094" s="91" t="s">
        <v>27</v>
      </c>
      <c r="H4094" s="130" t="s">
        <v>28</v>
      </c>
      <c r="I4094" s="91" t="s">
        <v>29</v>
      </c>
      <c r="J4094" s="91" t="s">
        <v>28</v>
      </c>
      <c r="K4094" s="552" t="s">
        <v>267</v>
      </c>
      <c r="L4094" s="552" t="s">
        <v>4264</v>
      </c>
      <c r="M4094" s="552" t="s">
        <v>32</v>
      </c>
      <c r="N4094" s="91" t="s">
        <v>52</v>
      </c>
      <c r="O4094" s="91">
        <v>24</v>
      </c>
      <c r="P4094" s="121" t="s">
        <v>28</v>
      </c>
    </row>
    <row r="4095" spans="1:16" x14ac:dyDescent="0.2">
      <c r="A4095" s="91" t="s">
        <v>4246</v>
      </c>
      <c r="B4095" s="130" t="s">
        <v>4385</v>
      </c>
      <c r="C4095" s="130" t="s">
        <v>4410</v>
      </c>
      <c r="D4095" s="113">
        <v>50</v>
      </c>
      <c r="E4095" s="113" t="s">
        <v>26</v>
      </c>
      <c r="F4095" s="113">
        <v>65</v>
      </c>
      <c r="G4095" s="91" t="s">
        <v>27</v>
      </c>
      <c r="H4095" s="130" t="s">
        <v>28</v>
      </c>
      <c r="I4095" s="91" t="s">
        <v>29</v>
      </c>
      <c r="J4095" s="91" t="s">
        <v>76</v>
      </c>
      <c r="K4095" s="552"/>
      <c r="L4095" s="552"/>
      <c r="M4095" s="552" t="s">
        <v>4249</v>
      </c>
      <c r="N4095" s="91"/>
      <c r="O4095" s="91"/>
      <c r="P4095" s="121"/>
    </row>
    <row r="4096" spans="1:16" x14ac:dyDescent="0.2">
      <c r="A4096" s="91" t="s">
        <v>4246</v>
      </c>
      <c r="B4096" s="130" t="s">
        <v>4385</v>
      </c>
      <c r="C4096" s="130" t="s">
        <v>4411</v>
      </c>
      <c r="D4096" s="113">
        <v>250</v>
      </c>
      <c r="E4096" s="113" t="s">
        <v>26</v>
      </c>
      <c r="F4096" s="113">
        <v>325</v>
      </c>
      <c r="G4096" s="91" t="s">
        <v>27</v>
      </c>
      <c r="H4096" s="130" t="s">
        <v>28</v>
      </c>
      <c r="I4096" s="91" t="s">
        <v>29</v>
      </c>
      <c r="J4096" s="91" t="s">
        <v>28</v>
      </c>
      <c r="K4096" s="552" t="s">
        <v>267</v>
      </c>
      <c r="L4096" s="552" t="s">
        <v>4264</v>
      </c>
      <c r="M4096" s="552" t="s">
        <v>32</v>
      </c>
      <c r="N4096" s="91" t="s">
        <v>52</v>
      </c>
      <c r="O4096" s="91">
        <v>24</v>
      </c>
      <c r="P4096" s="121" t="s">
        <v>28</v>
      </c>
    </row>
    <row r="4097" spans="1:16" x14ac:dyDescent="0.2">
      <c r="A4097" s="91" t="s">
        <v>4246</v>
      </c>
      <c r="B4097" s="130" t="s">
        <v>4385</v>
      </c>
      <c r="C4097" s="130" t="s">
        <v>4412</v>
      </c>
      <c r="D4097" s="113">
        <v>250</v>
      </c>
      <c r="E4097" s="113" t="s">
        <v>26</v>
      </c>
      <c r="F4097" s="113">
        <v>325</v>
      </c>
      <c r="G4097" s="91" t="s">
        <v>27</v>
      </c>
      <c r="H4097" s="130" t="s">
        <v>28</v>
      </c>
      <c r="I4097" s="91" t="s">
        <v>29</v>
      </c>
      <c r="J4097" s="91" t="s">
        <v>28</v>
      </c>
      <c r="K4097" s="552" t="s">
        <v>267</v>
      </c>
      <c r="L4097" s="552" t="s">
        <v>4264</v>
      </c>
      <c r="M4097" s="552" t="s">
        <v>32</v>
      </c>
      <c r="N4097" s="91" t="s">
        <v>52</v>
      </c>
      <c r="O4097" s="91">
        <v>24</v>
      </c>
      <c r="P4097" s="121" t="s">
        <v>28</v>
      </c>
    </row>
    <row r="4098" spans="1:16" x14ac:dyDescent="0.2">
      <c r="A4098" s="91" t="s">
        <v>4246</v>
      </c>
      <c r="B4098" s="130" t="s">
        <v>4385</v>
      </c>
      <c r="C4098" s="130" t="s">
        <v>4413</v>
      </c>
      <c r="D4098" s="113">
        <v>250</v>
      </c>
      <c r="E4098" s="113" t="s">
        <v>26</v>
      </c>
      <c r="F4098" s="113">
        <v>325</v>
      </c>
      <c r="G4098" s="91" t="s">
        <v>27</v>
      </c>
      <c r="H4098" s="130" t="s">
        <v>28</v>
      </c>
      <c r="I4098" s="91" t="s">
        <v>29</v>
      </c>
      <c r="J4098" s="91" t="s">
        <v>28</v>
      </c>
      <c r="K4098" s="552" t="s">
        <v>267</v>
      </c>
      <c r="L4098" s="552" t="s">
        <v>4264</v>
      </c>
      <c r="M4098" s="552" t="s">
        <v>32</v>
      </c>
      <c r="N4098" s="91" t="s">
        <v>52</v>
      </c>
      <c r="O4098" s="91">
        <v>24</v>
      </c>
      <c r="P4098" s="121" t="s">
        <v>28</v>
      </c>
    </row>
    <row r="4099" spans="1:16" x14ac:dyDescent="0.2">
      <c r="A4099" s="91" t="s">
        <v>4246</v>
      </c>
      <c r="B4099" s="130" t="s">
        <v>4385</v>
      </c>
      <c r="C4099" s="130" t="s">
        <v>4414</v>
      </c>
      <c r="D4099" s="113">
        <v>50</v>
      </c>
      <c r="E4099" s="113" t="s">
        <v>26</v>
      </c>
      <c r="F4099" s="113">
        <v>65</v>
      </c>
      <c r="G4099" s="91" t="s">
        <v>27</v>
      </c>
      <c r="H4099" s="130" t="s">
        <v>28</v>
      </c>
      <c r="I4099" s="91" t="s">
        <v>29</v>
      </c>
      <c r="J4099" s="91" t="s">
        <v>28</v>
      </c>
      <c r="K4099" s="552" t="s">
        <v>4415</v>
      </c>
      <c r="L4099" s="552" t="s">
        <v>4416</v>
      </c>
      <c r="M4099" s="552" t="s">
        <v>32</v>
      </c>
      <c r="N4099" s="91" t="s">
        <v>52</v>
      </c>
      <c r="O4099" s="91">
        <v>24</v>
      </c>
      <c r="P4099" s="121" t="s">
        <v>28</v>
      </c>
    </row>
    <row r="4100" spans="1:16" x14ac:dyDescent="0.2">
      <c r="A4100" s="91" t="s">
        <v>4246</v>
      </c>
      <c r="B4100" s="130" t="s">
        <v>4385</v>
      </c>
      <c r="C4100" s="130" t="s">
        <v>4417</v>
      </c>
      <c r="D4100" s="113">
        <v>50</v>
      </c>
      <c r="E4100" s="113" t="s">
        <v>26</v>
      </c>
      <c r="F4100" s="113">
        <v>65</v>
      </c>
      <c r="G4100" s="91" t="s">
        <v>27</v>
      </c>
      <c r="H4100" s="130" t="s">
        <v>28</v>
      </c>
      <c r="I4100" s="91" t="s">
        <v>29</v>
      </c>
      <c r="J4100" s="91" t="s">
        <v>76</v>
      </c>
      <c r="K4100" s="552"/>
      <c r="L4100" s="552"/>
      <c r="M4100" s="552" t="s">
        <v>4249</v>
      </c>
      <c r="N4100" s="91"/>
      <c r="O4100" s="91"/>
      <c r="P4100" s="121"/>
    </row>
    <row r="4101" spans="1:16" x14ac:dyDescent="0.2">
      <c r="A4101" s="91" t="s">
        <v>4246</v>
      </c>
      <c r="B4101" s="130" t="s">
        <v>4385</v>
      </c>
      <c r="C4101" s="130" t="s">
        <v>4418</v>
      </c>
      <c r="D4101" s="113">
        <v>250</v>
      </c>
      <c r="E4101" s="113" t="s">
        <v>26</v>
      </c>
      <c r="F4101" s="113">
        <v>325</v>
      </c>
      <c r="G4101" s="91" t="s">
        <v>27</v>
      </c>
      <c r="H4101" s="130" t="s">
        <v>28</v>
      </c>
      <c r="I4101" s="91" t="s">
        <v>29</v>
      </c>
      <c r="J4101" s="91" t="s">
        <v>28</v>
      </c>
      <c r="K4101" s="552" t="s">
        <v>267</v>
      </c>
      <c r="L4101" s="552" t="s">
        <v>4264</v>
      </c>
      <c r="M4101" s="552" t="s">
        <v>32</v>
      </c>
      <c r="N4101" s="91" t="s">
        <v>52</v>
      </c>
      <c r="O4101" s="91">
        <v>24</v>
      </c>
      <c r="P4101" s="121" t="s">
        <v>28</v>
      </c>
    </row>
    <row r="4102" spans="1:16" x14ac:dyDescent="0.2">
      <c r="A4102" s="91" t="s">
        <v>4246</v>
      </c>
      <c r="B4102" s="130" t="s">
        <v>4385</v>
      </c>
      <c r="C4102" s="130" t="s">
        <v>4419</v>
      </c>
      <c r="D4102" s="113">
        <v>250</v>
      </c>
      <c r="E4102" s="113" t="s">
        <v>26</v>
      </c>
      <c r="F4102" s="113">
        <v>325</v>
      </c>
      <c r="G4102" s="91" t="s">
        <v>27</v>
      </c>
      <c r="H4102" s="130" t="s">
        <v>28</v>
      </c>
      <c r="I4102" s="91" t="s">
        <v>29</v>
      </c>
      <c r="J4102" s="91" t="s">
        <v>28</v>
      </c>
      <c r="K4102" s="552" t="s">
        <v>267</v>
      </c>
      <c r="L4102" s="552" t="s">
        <v>4264</v>
      </c>
      <c r="M4102" s="552" t="s">
        <v>32</v>
      </c>
      <c r="N4102" s="91" t="s">
        <v>52</v>
      </c>
      <c r="O4102" s="91">
        <v>24</v>
      </c>
      <c r="P4102" s="121" t="s">
        <v>28</v>
      </c>
    </row>
    <row r="4103" spans="1:16" x14ac:dyDescent="0.2">
      <c r="A4103" s="91" t="s">
        <v>4246</v>
      </c>
      <c r="B4103" s="130" t="s">
        <v>4385</v>
      </c>
      <c r="C4103" s="130" t="s">
        <v>4420</v>
      </c>
      <c r="D4103" s="113">
        <v>50</v>
      </c>
      <c r="E4103" s="113" t="s">
        <v>26</v>
      </c>
      <c r="F4103" s="113">
        <v>65</v>
      </c>
      <c r="G4103" s="91" t="s">
        <v>27</v>
      </c>
      <c r="H4103" s="130" t="s">
        <v>28</v>
      </c>
      <c r="I4103" s="91" t="s">
        <v>29</v>
      </c>
      <c r="J4103" s="91" t="s">
        <v>76</v>
      </c>
      <c r="K4103" s="552"/>
      <c r="L4103" s="552"/>
      <c r="M4103" s="552" t="s">
        <v>4249</v>
      </c>
      <c r="N4103" s="91"/>
      <c r="O4103" s="91"/>
      <c r="P4103" s="121"/>
    </row>
    <row r="4104" spans="1:16" x14ac:dyDescent="0.2">
      <c r="A4104" s="91" t="s">
        <v>4246</v>
      </c>
      <c r="B4104" s="130" t="s">
        <v>4385</v>
      </c>
      <c r="C4104" s="130" t="s">
        <v>4421</v>
      </c>
      <c r="D4104" s="113">
        <v>50</v>
      </c>
      <c r="E4104" s="113" t="s">
        <v>26</v>
      </c>
      <c r="F4104" s="113">
        <v>65</v>
      </c>
      <c r="G4104" s="91" t="s">
        <v>27</v>
      </c>
      <c r="H4104" s="130" t="s">
        <v>28</v>
      </c>
      <c r="I4104" s="91" t="s">
        <v>29</v>
      </c>
      <c r="J4104" s="91" t="s">
        <v>76</v>
      </c>
      <c r="K4104" s="552"/>
      <c r="L4104" s="552"/>
      <c r="M4104" s="552" t="s">
        <v>4249</v>
      </c>
      <c r="N4104" s="91"/>
      <c r="O4104" s="91"/>
      <c r="P4104" s="121"/>
    </row>
    <row r="4105" spans="1:16" x14ac:dyDescent="0.2">
      <c r="A4105" s="91" t="s">
        <v>4246</v>
      </c>
      <c r="B4105" s="130" t="s">
        <v>4385</v>
      </c>
      <c r="C4105" s="130" t="s">
        <v>4422</v>
      </c>
      <c r="D4105" s="113">
        <v>250</v>
      </c>
      <c r="E4105" s="113" t="s">
        <v>26</v>
      </c>
      <c r="F4105" s="113">
        <v>325</v>
      </c>
      <c r="G4105" s="91" t="s">
        <v>27</v>
      </c>
      <c r="H4105" s="130" t="s">
        <v>28</v>
      </c>
      <c r="I4105" s="91" t="s">
        <v>29</v>
      </c>
      <c r="J4105" s="91" t="s">
        <v>28</v>
      </c>
      <c r="K4105" s="552" t="s">
        <v>267</v>
      </c>
      <c r="L4105" s="552" t="s">
        <v>4264</v>
      </c>
      <c r="M4105" s="552" t="s">
        <v>32</v>
      </c>
      <c r="N4105" s="91" t="s">
        <v>52</v>
      </c>
      <c r="O4105" s="91">
        <v>24</v>
      </c>
      <c r="P4105" s="121" t="s">
        <v>28</v>
      </c>
    </row>
    <row r="4106" spans="1:16" x14ac:dyDescent="0.2">
      <c r="A4106" s="91" t="s">
        <v>4246</v>
      </c>
      <c r="B4106" s="130" t="s">
        <v>4385</v>
      </c>
      <c r="C4106" s="130" t="s">
        <v>4423</v>
      </c>
      <c r="D4106" s="113">
        <v>50</v>
      </c>
      <c r="E4106" s="113" t="s">
        <v>26</v>
      </c>
      <c r="F4106" s="113">
        <v>65</v>
      </c>
      <c r="G4106" s="91" t="s">
        <v>27</v>
      </c>
      <c r="H4106" s="130" t="s">
        <v>28</v>
      </c>
      <c r="I4106" s="91" t="s">
        <v>29</v>
      </c>
      <c r="J4106" s="91" t="s">
        <v>76</v>
      </c>
      <c r="K4106" s="552"/>
      <c r="L4106" s="552"/>
      <c r="M4106" s="552" t="s">
        <v>4249</v>
      </c>
      <c r="N4106" s="91"/>
      <c r="O4106" s="91"/>
      <c r="P4106" s="121"/>
    </row>
    <row r="4107" spans="1:16" x14ac:dyDescent="0.2">
      <c r="A4107" s="91" t="s">
        <v>4246</v>
      </c>
      <c r="B4107" s="130" t="s">
        <v>4424</v>
      </c>
      <c r="C4107" s="130" t="s">
        <v>4425</v>
      </c>
      <c r="D4107" s="113">
        <v>250</v>
      </c>
      <c r="E4107" s="113" t="s">
        <v>26</v>
      </c>
      <c r="F4107" s="113">
        <v>325</v>
      </c>
      <c r="G4107" s="91" t="s">
        <v>27</v>
      </c>
      <c r="H4107" s="130" t="s">
        <v>28</v>
      </c>
      <c r="I4107" s="91" t="s">
        <v>29</v>
      </c>
      <c r="J4107" s="91" t="s">
        <v>28</v>
      </c>
      <c r="K4107" s="552" t="s">
        <v>267</v>
      </c>
      <c r="L4107" s="552" t="s">
        <v>4280</v>
      </c>
      <c r="M4107" s="552" t="s">
        <v>69</v>
      </c>
      <c r="N4107" s="91" t="s">
        <v>52</v>
      </c>
      <c r="O4107" s="91">
        <v>24</v>
      </c>
      <c r="P4107" s="121" t="s">
        <v>28</v>
      </c>
    </row>
    <row r="4108" spans="1:16" x14ac:dyDescent="0.2">
      <c r="A4108" s="91" t="s">
        <v>4246</v>
      </c>
      <c r="B4108" s="130" t="s">
        <v>4424</v>
      </c>
      <c r="C4108" s="130" t="s">
        <v>4426</v>
      </c>
      <c r="D4108" s="113">
        <v>250</v>
      </c>
      <c r="E4108" s="113" t="s">
        <v>26</v>
      </c>
      <c r="F4108" s="113">
        <v>325</v>
      </c>
      <c r="G4108" s="91" t="s">
        <v>27</v>
      </c>
      <c r="H4108" s="130" t="s">
        <v>28</v>
      </c>
      <c r="I4108" s="91" t="s">
        <v>29</v>
      </c>
      <c r="J4108" s="91" t="s">
        <v>28</v>
      </c>
      <c r="K4108" s="552" t="s">
        <v>267</v>
      </c>
      <c r="L4108" s="552" t="s">
        <v>4280</v>
      </c>
      <c r="M4108" s="552" t="s">
        <v>69</v>
      </c>
      <c r="N4108" s="91" t="s">
        <v>52</v>
      </c>
      <c r="O4108" s="91">
        <v>24</v>
      </c>
      <c r="P4108" s="121" t="s">
        <v>629</v>
      </c>
    </row>
    <row r="4109" spans="1:16" x14ac:dyDescent="0.2">
      <c r="A4109" s="91" t="s">
        <v>4246</v>
      </c>
      <c r="B4109" s="130" t="s">
        <v>4311</v>
      </c>
      <c r="C4109" s="130" t="s">
        <v>4427</v>
      </c>
      <c r="D4109" s="113" t="s">
        <v>4428</v>
      </c>
      <c r="E4109" s="113" t="s">
        <v>26</v>
      </c>
      <c r="F4109" s="718">
        <v>13</v>
      </c>
      <c r="G4109" s="91" t="s">
        <v>84</v>
      </c>
      <c r="H4109" s="130" t="s">
        <v>28</v>
      </c>
      <c r="I4109" s="91" t="s">
        <v>41</v>
      </c>
      <c r="J4109" s="91" t="s">
        <v>28</v>
      </c>
      <c r="K4109" s="552" t="s">
        <v>4429</v>
      </c>
      <c r="L4109" s="552" t="s">
        <v>4264</v>
      </c>
      <c r="M4109" s="552"/>
      <c r="N4109" s="91"/>
      <c r="O4109" s="91"/>
      <c r="P4109" s="121"/>
    </row>
    <row r="4110" spans="1:16" x14ac:dyDescent="0.2">
      <c r="A4110" s="91" t="s">
        <v>4246</v>
      </c>
      <c r="B4110" s="130" t="s">
        <v>4347</v>
      </c>
      <c r="C4110" s="130" t="s">
        <v>4430</v>
      </c>
      <c r="D4110" s="113" t="s">
        <v>4428</v>
      </c>
      <c r="E4110" s="113" t="s">
        <v>26</v>
      </c>
      <c r="F4110" s="718">
        <v>13</v>
      </c>
      <c r="G4110" s="91" t="s">
        <v>84</v>
      </c>
      <c r="H4110" s="130" t="s">
        <v>28</v>
      </c>
      <c r="I4110" s="91" t="s">
        <v>41</v>
      </c>
      <c r="J4110" s="91" t="s">
        <v>28</v>
      </c>
      <c r="K4110" s="552" t="s">
        <v>4429</v>
      </c>
      <c r="L4110" s="552" t="s">
        <v>4264</v>
      </c>
      <c r="M4110" s="552" t="s">
        <v>4431</v>
      </c>
      <c r="N4110" s="91">
        <v>29000</v>
      </c>
      <c r="O4110" s="91" t="s">
        <v>4432</v>
      </c>
      <c r="P4110" s="121" t="s">
        <v>28</v>
      </c>
    </row>
    <row r="4111" spans="1:16" x14ac:dyDescent="0.2">
      <c r="A4111" s="91" t="s">
        <v>4246</v>
      </c>
      <c r="B4111" s="130" t="s">
        <v>4347</v>
      </c>
      <c r="C4111" s="130" t="s">
        <v>4433</v>
      </c>
      <c r="D4111" s="113" t="s">
        <v>4428</v>
      </c>
      <c r="E4111" s="113" t="s">
        <v>26</v>
      </c>
      <c r="F4111" s="718">
        <v>13</v>
      </c>
      <c r="G4111" s="91" t="s">
        <v>84</v>
      </c>
      <c r="H4111" s="130" t="s">
        <v>28</v>
      </c>
      <c r="I4111" s="91" t="s">
        <v>41</v>
      </c>
      <c r="J4111" s="91" t="s">
        <v>28</v>
      </c>
      <c r="K4111" s="552" t="s">
        <v>4434</v>
      </c>
      <c r="L4111" s="552" t="s">
        <v>4264</v>
      </c>
      <c r="M4111" s="552" t="s">
        <v>69</v>
      </c>
      <c r="N4111" s="91" t="s">
        <v>368</v>
      </c>
      <c r="O4111" s="91">
        <v>3</v>
      </c>
      <c r="P4111" s="121" t="s">
        <v>28</v>
      </c>
    </row>
    <row r="4112" spans="1:16" x14ac:dyDescent="0.2">
      <c r="A4112" s="91" t="s">
        <v>4246</v>
      </c>
      <c r="B4112" s="130" t="s">
        <v>4347</v>
      </c>
      <c r="C4112" s="130" t="s">
        <v>4435</v>
      </c>
      <c r="D4112" s="113" t="s">
        <v>4428</v>
      </c>
      <c r="E4112" s="113" t="s">
        <v>26</v>
      </c>
      <c r="F4112" s="718">
        <v>13</v>
      </c>
      <c r="G4112" s="91" t="s">
        <v>84</v>
      </c>
      <c r="H4112" s="130" t="s">
        <v>28</v>
      </c>
      <c r="I4112" s="91" t="s">
        <v>41</v>
      </c>
      <c r="J4112" s="91" t="s">
        <v>28</v>
      </c>
      <c r="K4112" s="552" t="s">
        <v>4434</v>
      </c>
      <c r="L4112" s="552" t="s">
        <v>4264</v>
      </c>
      <c r="M4112" s="552" t="s">
        <v>69</v>
      </c>
      <c r="N4112" s="91" t="s">
        <v>368</v>
      </c>
      <c r="O4112" s="91">
        <v>3</v>
      </c>
      <c r="P4112" s="121" t="s">
        <v>28</v>
      </c>
    </row>
    <row r="4113" spans="1:16" x14ac:dyDescent="0.2">
      <c r="A4113" s="91" t="s">
        <v>4246</v>
      </c>
      <c r="B4113" s="130" t="s">
        <v>4347</v>
      </c>
      <c r="C4113" s="130" t="s">
        <v>4436</v>
      </c>
      <c r="D4113" s="113" t="s">
        <v>4428</v>
      </c>
      <c r="E4113" s="113" t="s">
        <v>26</v>
      </c>
      <c r="F4113" s="718">
        <v>13</v>
      </c>
      <c r="G4113" s="91" t="s">
        <v>84</v>
      </c>
      <c r="H4113" s="130" t="s">
        <v>28</v>
      </c>
      <c r="I4113" s="91" t="s">
        <v>41</v>
      </c>
      <c r="J4113" s="91" t="s">
        <v>28</v>
      </c>
      <c r="K4113" s="552" t="s">
        <v>4434</v>
      </c>
      <c r="L4113" s="552" t="s">
        <v>4264</v>
      </c>
      <c r="M4113" s="552" t="s">
        <v>69</v>
      </c>
      <c r="N4113" s="91" t="s">
        <v>368</v>
      </c>
      <c r="O4113" s="91">
        <v>3</v>
      </c>
      <c r="P4113" s="121" t="s">
        <v>28</v>
      </c>
    </row>
    <row r="4114" spans="1:16" x14ac:dyDescent="0.2">
      <c r="A4114" s="91" t="s">
        <v>4246</v>
      </c>
      <c r="B4114" s="130" t="s">
        <v>4347</v>
      </c>
      <c r="C4114" s="130" t="s">
        <v>4437</v>
      </c>
      <c r="D4114" s="113" t="s">
        <v>4428</v>
      </c>
      <c r="E4114" s="113" t="s">
        <v>26</v>
      </c>
      <c r="F4114" s="718">
        <v>13</v>
      </c>
      <c r="G4114" s="91" t="s">
        <v>84</v>
      </c>
      <c r="H4114" s="130" t="s">
        <v>28</v>
      </c>
      <c r="I4114" s="91" t="s">
        <v>41</v>
      </c>
      <c r="J4114" s="91" t="s">
        <v>28</v>
      </c>
      <c r="K4114" s="552" t="s">
        <v>4434</v>
      </c>
      <c r="L4114" s="552" t="s">
        <v>4264</v>
      </c>
      <c r="M4114" s="552" t="s">
        <v>69</v>
      </c>
      <c r="N4114" s="91" t="s">
        <v>368</v>
      </c>
      <c r="O4114" s="91">
        <v>3</v>
      </c>
      <c r="P4114" s="121" t="s">
        <v>28</v>
      </c>
    </row>
    <row r="4115" spans="1:16" x14ac:dyDescent="0.2">
      <c r="A4115" s="91" t="s">
        <v>4246</v>
      </c>
      <c r="B4115" s="130" t="s">
        <v>4347</v>
      </c>
      <c r="C4115" s="130" t="s">
        <v>4438</v>
      </c>
      <c r="D4115" s="113" t="s">
        <v>4428</v>
      </c>
      <c r="E4115" s="113" t="s">
        <v>26</v>
      </c>
      <c r="F4115" s="718">
        <v>13</v>
      </c>
      <c r="G4115" s="91" t="s">
        <v>84</v>
      </c>
      <c r="H4115" s="130" t="s">
        <v>28</v>
      </c>
      <c r="I4115" s="91" t="s">
        <v>41</v>
      </c>
      <c r="J4115" s="91" t="s">
        <v>28</v>
      </c>
      <c r="K4115" s="552" t="s">
        <v>4434</v>
      </c>
      <c r="L4115" s="552" t="s">
        <v>4264</v>
      </c>
      <c r="M4115" s="552" t="s">
        <v>69</v>
      </c>
      <c r="N4115" s="91" t="s">
        <v>368</v>
      </c>
      <c r="O4115" s="91">
        <v>3</v>
      </c>
      <c r="P4115" s="121" t="s">
        <v>28</v>
      </c>
    </row>
    <row r="4116" spans="1:16" x14ac:dyDescent="0.2">
      <c r="A4116" s="91" t="s">
        <v>4246</v>
      </c>
      <c r="B4116" s="130" t="s">
        <v>4347</v>
      </c>
      <c r="C4116" s="130" t="s">
        <v>4439</v>
      </c>
      <c r="D4116" s="113" t="s">
        <v>4428</v>
      </c>
      <c r="E4116" s="113" t="s">
        <v>26</v>
      </c>
      <c r="F4116" s="718">
        <v>13</v>
      </c>
      <c r="G4116" s="91" t="s">
        <v>84</v>
      </c>
      <c r="H4116" s="130" t="s">
        <v>28</v>
      </c>
      <c r="I4116" s="91" t="s">
        <v>41</v>
      </c>
      <c r="J4116" s="91" t="s">
        <v>28</v>
      </c>
      <c r="K4116" s="552" t="s">
        <v>267</v>
      </c>
      <c r="L4116" s="552" t="s">
        <v>4264</v>
      </c>
      <c r="M4116" s="552" t="s">
        <v>69</v>
      </c>
      <c r="N4116" s="91" t="s">
        <v>368</v>
      </c>
      <c r="O4116" s="91">
        <v>3</v>
      </c>
      <c r="P4116" s="121" t="s">
        <v>28</v>
      </c>
    </row>
    <row r="4117" spans="1:16" x14ac:dyDescent="0.2">
      <c r="A4117" s="91" t="s">
        <v>4246</v>
      </c>
      <c r="B4117" s="130" t="s">
        <v>4347</v>
      </c>
      <c r="C4117" s="130" t="s">
        <v>4440</v>
      </c>
      <c r="D4117" s="113" t="s">
        <v>4428</v>
      </c>
      <c r="E4117" s="113" t="s">
        <v>26</v>
      </c>
      <c r="F4117" s="718">
        <v>13</v>
      </c>
      <c r="G4117" s="91" t="s">
        <v>84</v>
      </c>
      <c r="H4117" s="130" t="s">
        <v>28</v>
      </c>
      <c r="I4117" s="91" t="s">
        <v>41</v>
      </c>
      <c r="J4117" s="91" t="s">
        <v>28</v>
      </c>
      <c r="K4117" s="552" t="s">
        <v>267</v>
      </c>
      <c r="L4117" s="552" t="s">
        <v>4264</v>
      </c>
      <c r="M4117" s="552" t="s">
        <v>69</v>
      </c>
      <c r="N4117" s="91" t="s">
        <v>368</v>
      </c>
      <c r="O4117" s="91">
        <v>3</v>
      </c>
      <c r="P4117" s="121" t="s">
        <v>28</v>
      </c>
    </row>
    <row r="4118" spans="1:16" x14ac:dyDescent="0.2">
      <c r="A4118" s="91" t="s">
        <v>4246</v>
      </c>
      <c r="B4118" s="130" t="s">
        <v>4347</v>
      </c>
      <c r="C4118" s="130" t="s">
        <v>4441</v>
      </c>
      <c r="D4118" s="113" t="s">
        <v>4428</v>
      </c>
      <c r="E4118" s="113" t="s">
        <v>26</v>
      </c>
      <c r="F4118" s="718">
        <v>13</v>
      </c>
      <c r="G4118" s="91" t="s">
        <v>84</v>
      </c>
      <c r="H4118" s="130" t="s">
        <v>28</v>
      </c>
      <c r="I4118" s="91" t="s">
        <v>41</v>
      </c>
      <c r="J4118" s="91" t="s">
        <v>28</v>
      </c>
      <c r="K4118" s="552" t="s">
        <v>4434</v>
      </c>
      <c r="L4118" s="552" t="s">
        <v>4264</v>
      </c>
      <c r="M4118" s="552" t="s">
        <v>69</v>
      </c>
      <c r="N4118" s="91" t="s">
        <v>368</v>
      </c>
      <c r="O4118" s="91">
        <v>3</v>
      </c>
      <c r="P4118" s="121" t="s">
        <v>28</v>
      </c>
    </row>
    <row r="4119" spans="1:16" x14ac:dyDescent="0.2">
      <c r="A4119" s="91" t="s">
        <v>4246</v>
      </c>
      <c r="B4119" s="130" t="s">
        <v>4347</v>
      </c>
      <c r="C4119" s="130" t="s">
        <v>4442</v>
      </c>
      <c r="D4119" s="113" t="s">
        <v>4428</v>
      </c>
      <c r="E4119" s="113" t="s">
        <v>26</v>
      </c>
      <c r="F4119" s="718">
        <v>13</v>
      </c>
      <c r="G4119" s="91" t="s">
        <v>84</v>
      </c>
      <c r="H4119" s="130" t="s">
        <v>28</v>
      </c>
      <c r="I4119" s="91" t="s">
        <v>41</v>
      </c>
      <c r="J4119" s="91" t="s">
        <v>28</v>
      </c>
      <c r="K4119" s="552" t="s">
        <v>4434</v>
      </c>
      <c r="L4119" s="552" t="s">
        <v>4264</v>
      </c>
      <c r="M4119" s="552" t="s">
        <v>4249</v>
      </c>
      <c r="N4119" s="91"/>
      <c r="O4119" s="91"/>
      <c r="P4119" s="121" t="s">
        <v>28</v>
      </c>
    </row>
    <row r="4120" spans="1:16" x14ac:dyDescent="0.2">
      <c r="A4120" s="91" t="s">
        <v>4246</v>
      </c>
      <c r="B4120" s="130" t="s">
        <v>4347</v>
      </c>
      <c r="C4120" s="130" t="s">
        <v>4443</v>
      </c>
      <c r="D4120" s="113" t="s">
        <v>4428</v>
      </c>
      <c r="E4120" s="113" t="s">
        <v>26</v>
      </c>
      <c r="F4120" s="718">
        <v>13</v>
      </c>
      <c r="G4120" s="91" t="s">
        <v>84</v>
      </c>
      <c r="H4120" s="130" t="s">
        <v>28</v>
      </c>
      <c r="I4120" s="91" t="s">
        <v>41</v>
      </c>
      <c r="J4120" s="91" t="s">
        <v>76</v>
      </c>
      <c r="K4120" s="552"/>
      <c r="L4120" s="552"/>
      <c r="M4120" s="552" t="s">
        <v>4249</v>
      </c>
      <c r="N4120" s="91"/>
      <c r="O4120" s="91"/>
      <c r="P4120" s="121" t="s">
        <v>28</v>
      </c>
    </row>
    <row r="4121" spans="1:16" x14ac:dyDescent="0.2">
      <c r="A4121" s="91" t="s">
        <v>4246</v>
      </c>
      <c r="B4121" s="130" t="s">
        <v>4347</v>
      </c>
      <c r="C4121" s="130" t="s">
        <v>4444</v>
      </c>
      <c r="D4121" s="113" t="s">
        <v>4428</v>
      </c>
      <c r="E4121" s="113" t="s">
        <v>26</v>
      </c>
      <c r="F4121" s="718">
        <v>13</v>
      </c>
      <c r="G4121" s="91" t="s">
        <v>84</v>
      </c>
      <c r="H4121" s="130" t="s">
        <v>28</v>
      </c>
      <c r="I4121" s="91" t="s">
        <v>41</v>
      </c>
      <c r="J4121" s="91" t="s">
        <v>28</v>
      </c>
      <c r="K4121" s="552" t="s">
        <v>267</v>
      </c>
      <c r="L4121" s="552" t="s">
        <v>4264</v>
      </c>
      <c r="M4121" s="552" t="s">
        <v>69</v>
      </c>
      <c r="N4121" s="91" t="s">
        <v>368</v>
      </c>
      <c r="O4121" s="91">
        <v>3</v>
      </c>
      <c r="P4121" s="121" t="s">
        <v>28</v>
      </c>
    </row>
    <row r="4122" spans="1:16" x14ac:dyDescent="0.2">
      <c r="A4122" s="91" t="s">
        <v>4246</v>
      </c>
      <c r="B4122" s="130" t="s">
        <v>4347</v>
      </c>
      <c r="C4122" s="130" t="s">
        <v>4445</v>
      </c>
      <c r="D4122" s="113" t="s">
        <v>4428</v>
      </c>
      <c r="E4122" s="113" t="s">
        <v>26</v>
      </c>
      <c r="F4122" s="718">
        <v>13</v>
      </c>
      <c r="G4122" s="91" t="s">
        <v>84</v>
      </c>
      <c r="H4122" s="130" t="s">
        <v>28</v>
      </c>
      <c r="I4122" s="91" t="s">
        <v>41</v>
      </c>
      <c r="J4122" s="91" t="s">
        <v>76</v>
      </c>
      <c r="K4122" s="552"/>
      <c r="L4122" s="552"/>
      <c r="M4122" s="552" t="s">
        <v>4249</v>
      </c>
      <c r="N4122" s="91"/>
      <c r="O4122" s="91"/>
      <c r="P4122" s="121" t="s">
        <v>28</v>
      </c>
    </row>
    <row r="4123" spans="1:16" x14ac:dyDescent="0.2">
      <c r="A4123" s="91" t="s">
        <v>4246</v>
      </c>
      <c r="B4123" s="130" t="s">
        <v>4347</v>
      </c>
      <c r="C4123" s="130" t="s">
        <v>4446</v>
      </c>
      <c r="D4123" s="113" t="s">
        <v>4428</v>
      </c>
      <c r="E4123" s="113" t="s">
        <v>26</v>
      </c>
      <c r="F4123" s="718">
        <v>13</v>
      </c>
      <c r="G4123" s="91" t="s">
        <v>84</v>
      </c>
      <c r="H4123" s="130" t="s">
        <v>28</v>
      </c>
      <c r="I4123" s="91" t="s">
        <v>41</v>
      </c>
      <c r="J4123" s="91" t="s">
        <v>28</v>
      </c>
      <c r="K4123" s="552" t="s">
        <v>4434</v>
      </c>
      <c r="L4123" s="552" t="s">
        <v>4264</v>
      </c>
      <c r="M4123" s="552" t="s">
        <v>4249</v>
      </c>
      <c r="N4123" s="91"/>
      <c r="O4123" s="91"/>
      <c r="P4123" s="121" t="s">
        <v>28</v>
      </c>
    </row>
    <row r="4124" spans="1:16" x14ac:dyDescent="0.2">
      <c r="A4124" s="91" t="s">
        <v>4246</v>
      </c>
      <c r="B4124" s="130" t="s">
        <v>4385</v>
      </c>
      <c r="C4124" s="130" t="s">
        <v>4447</v>
      </c>
      <c r="D4124" s="113" t="s">
        <v>4428</v>
      </c>
      <c r="E4124" s="113" t="s">
        <v>26</v>
      </c>
      <c r="F4124" s="718">
        <v>13</v>
      </c>
      <c r="G4124" s="91" t="s">
        <v>84</v>
      </c>
      <c r="H4124" s="130" t="s">
        <v>28</v>
      </c>
      <c r="I4124" s="91" t="s">
        <v>41</v>
      </c>
      <c r="J4124" s="91" t="s">
        <v>28</v>
      </c>
      <c r="K4124" s="552" t="s">
        <v>4434</v>
      </c>
      <c r="L4124" s="552" t="s">
        <v>4264</v>
      </c>
      <c r="M4124" s="552" t="s">
        <v>69</v>
      </c>
      <c r="N4124" s="91" t="s">
        <v>368</v>
      </c>
      <c r="O4124" s="91">
        <v>6</v>
      </c>
      <c r="P4124" s="121" t="s">
        <v>28</v>
      </c>
    </row>
    <row r="4125" spans="1:16" x14ac:dyDescent="0.2">
      <c r="A4125" s="91" t="s">
        <v>4246</v>
      </c>
      <c r="B4125" s="130" t="s">
        <v>4385</v>
      </c>
      <c r="C4125" s="130" t="s">
        <v>4448</v>
      </c>
      <c r="D4125" s="113" t="s">
        <v>4428</v>
      </c>
      <c r="E4125" s="113" t="s">
        <v>26</v>
      </c>
      <c r="F4125" s="718">
        <v>13</v>
      </c>
      <c r="G4125" s="91" t="s">
        <v>84</v>
      </c>
      <c r="H4125" s="130" t="s">
        <v>28</v>
      </c>
      <c r="I4125" s="91" t="s">
        <v>41</v>
      </c>
      <c r="J4125" s="91" t="s">
        <v>28</v>
      </c>
      <c r="K4125" s="552" t="s">
        <v>4434</v>
      </c>
      <c r="L4125" s="552" t="s">
        <v>4264</v>
      </c>
      <c r="M4125" s="552" t="s">
        <v>69</v>
      </c>
      <c r="N4125" s="91" t="s">
        <v>368</v>
      </c>
      <c r="O4125" s="91">
        <v>6</v>
      </c>
      <c r="P4125" s="121" t="s">
        <v>28</v>
      </c>
    </row>
    <row r="4126" spans="1:16" x14ac:dyDescent="0.2">
      <c r="A4126" s="91" t="s">
        <v>4246</v>
      </c>
      <c r="B4126" s="130" t="s">
        <v>4385</v>
      </c>
      <c r="C4126" s="130" t="s">
        <v>4449</v>
      </c>
      <c r="D4126" s="113" t="s">
        <v>4428</v>
      </c>
      <c r="E4126" s="113" t="s">
        <v>26</v>
      </c>
      <c r="F4126" s="718">
        <v>13</v>
      </c>
      <c r="G4126" s="91" t="s">
        <v>84</v>
      </c>
      <c r="H4126" s="130" t="s">
        <v>28</v>
      </c>
      <c r="I4126" s="91" t="s">
        <v>41</v>
      </c>
      <c r="J4126" s="91" t="s">
        <v>28</v>
      </c>
      <c r="K4126" s="552" t="s">
        <v>4434</v>
      </c>
      <c r="L4126" s="552" t="s">
        <v>4264</v>
      </c>
      <c r="M4126" s="552" t="s">
        <v>69</v>
      </c>
      <c r="N4126" s="91" t="s">
        <v>368</v>
      </c>
      <c r="O4126" s="91">
        <v>12</v>
      </c>
      <c r="P4126" s="121" t="s">
        <v>28</v>
      </c>
    </row>
    <row r="4127" spans="1:16" x14ac:dyDescent="0.2">
      <c r="A4127" s="91" t="s">
        <v>4246</v>
      </c>
      <c r="B4127" s="130" t="s">
        <v>4385</v>
      </c>
      <c r="C4127" s="130" t="s">
        <v>4450</v>
      </c>
      <c r="D4127" s="113" t="s">
        <v>4428</v>
      </c>
      <c r="E4127" s="113" t="s">
        <v>26</v>
      </c>
      <c r="F4127" s="718">
        <v>13</v>
      </c>
      <c r="G4127" s="91" t="s">
        <v>84</v>
      </c>
      <c r="H4127" s="130" t="s">
        <v>28</v>
      </c>
      <c r="I4127" s="91" t="s">
        <v>41</v>
      </c>
      <c r="J4127" s="91" t="s">
        <v>28</v>
      </c>
      <c r="K4127" s="552" t="s">
        <v>4434</v>
      </c>
      <c r="L4127" s="552" t="s">
        <v>4264</v>
      </c>
      <c r="M4127" s="552" t="s">
        <v>69</v>
      </c>
      <c r="N4127" s="91" t="s">
        <v>368</v>
      </c>
      <c r="O4127" s="91">
        <v>6</v>
      </c>
      <c r="P4127" s="121" t="s">
        <v>28</v>
      </c>
    </row>
    <row r="4128" spans="1:16" x14ac:dyDescent="0.2">
      <c r="A4128" s="91" t="s">
        <v>4246</v>
      </c>
      <c r="B4128" s="130" t="s">
        <v>4385</v>
      </c>
      <c r="C4128" s="130" t="s">
        <v>4451</v>
      </c>
      <c r="D4128" s="113" t="s">
        <v>4428</v>
      </c>
      <c r="E4128" s="113" t="s">
        <v>26</v>
      </c>
      <c r="F4128" s="718">
        <v>13</v>
      </c>
      <c r="G4128" s="91" t="s">
        <v>84</v>
      </c>
      <c r="H4128" s="130" t="s">
        <v>28</v>
      </c>
      <c r="I4128" s="91" t="s">
        <v>41</v>
      </c>
      <c r="J4128" s="91" t="s">
        <v>28</v>
      </c>
      <c r="K4128" s="552" t="s">
        <v>4434</v>
      </c>
      <c r="L4128" s="552" t="s">
        <v>4264</v>
      </c>
      <c r="M4128" s="552" t="s">
        <v>69</v>
      </c>
      <c r="N4128" s="91" t="s">
        <v>368</v>
      </c>
      <c r="O4128" s="91">
        <v>8</v>
      </c>
      <c r="P4128" s="121" t="s">
        <v>28</v>
      </c>
    </row>
    <row r="4129" spans="1:16" x14ac:dyDescent="0.2">
      <c r="A4129" s="91" t="s">
        <v>4246</v>
      </c>
      <c r="B4129" s="130" t="s">
        <v>4385</v>
      </c>
      <c r="C4129" s="130" t="s">
        <v>4452</v>
      </c>
      <c r="D4129" s="113" t="s">
        <v>4428</v>
      </c>
      <c r="E4129" s="113" t="s">
        <v>26</v>
      </c>
      <c r="F4129" s="718">
        <v>13</v>
      </c>
      <c r="G4129" s="91" t="s">
        <v>84</v>
      </c>
      <c r="H4129" s="130" t="s">
        <v>28</v>
      </c>
      <c r="I4129" s="91" t="s">
        <v>41</v>
      </c>
      <c r="J4129" s="91" t="s">
        <v>28</v>
      </c>
      <c r="K4129" s="552" t="s">
        <v>4434</v>
      </c>
      <c r="L4129" s="552" t="s">
        <v>4264</v>
      </c>
      <c r="M4129" s="552" t="s">
        <v>69</v>
      </c>
      <c r="N4129" s="91" t="s">
        <v>368</v>
      </c>
      <c r="O4129" s="91">
        <v>6</v>
      </c>
      <c r="P4129" s="121" t="s">
        <v>28</v>
      </c>
    </row>
    <row r="4130" spans="1:16" x14ac:dyDescent="0.2">
      <c r="A4130" s="91" t="s">
        <v>4246</v>
      </c>
      <c r="B4130" s="130" t="s">
        <v>4385</v>
      </c>
      <c r="C4130" s="130" t="s">
        <v>4453</v>
      </c>
      <c r="D4130" s="113" t="s">
        <v>4428</v>
      </c>
      <c r="E4130" s="113" t="s">
        <v>26</v>
      </c>
      <c r="F4130" s="718">
        <v>13</v>
      </c>
      <c r="G4130" s="91" t="s">
        <v>84</v>
      </c>
      <c r="H4130" s="130" t="s">
        <v>28</v>
      </c>
      <c r="I4130" s="91" t="s">
        <v>41</v>
      </c>
      <c r="J4130" s="91" t="s">
        <v>76</v>
      </c>
      <c r="K4130" s="552"/>
      <c r="L4130" s="552"/>
      <c r="M4130" s="552" t="s">
        <v>4249</v>
      </c>
      <c r="N4130" s="91"/>
      <c r="O4130" s="91"/>
      <c r="P4130" s="121"/>
    </row>
    <row r="4131" spans="1:16" x14ac:dyDescent="0.2">
      <c r="A4131" s="91" t="s">
        <v>4246</v>
      </c>
      <c r="B4131" s="130" t="s">
        <v>4385</v>
      </c>
      <c r="C4131" s="130" t="s">
        <v>4454</v>
      </c>
      <c r="D4131" s="113" t="s">
        <v>4428</v>
      </c>
      <c r="E4131" s="113" t="s">
        <v>26</v>
      </c>
      <c r="F4131" s="718">
        <v>13</v>
      </c>
      <c r="G4131" s="91" t="s">
        <v>84</v>
      </c>
      <c r="H4131" s="130" t="s">
        <v>28</v>
      </c>
      <c r="I4131" s="91" t="s">
        <v>41</v>
      </c>
      <c r="J4131" s="91" t="s">
        <v>28</v>
      </c>
      <c r="K4131" s="552" t="s">
        <v>4434</v>
      </c>
      <c r="L4131" s="552" t="s">
        <v>4264</v>
      </c>
      <c r="M4131" s="552" t="s">
        <v>69</v>
      </c>
      <c r="N4131" s="91" t="s">
        <v>368</v>
      </c>
      <c r="O4131" s="91">
        <v>8</v>
      </c>
      <c r="P4131" s="121" t="s">
        <v>28</v>
      </c>
    </row>
    <row r="4132" spans="1:16" x14ac:dyDescent="0.2">
      <c r="A4132" s="91" t="s">
        <v>4246</v>
      </c>
      <c r="B4132" s="130" t="s">
        <v>4385</v>
      </c>
      <c r="C4132" s="130" t="s">
        <v>4455</v>
      </c>
      <c r="D4132" s="113" t="s">
        <v>4428</v>
      </c>
      <c r="E4132" s="113" t="s">
        <v>26</v>
      </c>
      <c r="F4132" s="718">
        <v>13</v>
      </c>
      <c r="G4132" s="91" t="s">
        <v>84</v>
      </c>
      <c r="H4132" s="130" t="s">
        <v>28</v>
      </c>
      <c r="I4132" s="91" t="s">
        <v>41</v>
      </c>
      <c r="J4132" s="91" t="s">
        <v>28</v>
      </c>
      <c r="K4132" s="552" t="s">
        <v>4434</v>
      </c>
      <c r="L4132" s="552" t="s">
        <v>4264</v>
      </c>
      <c r="M4132" s="552" t="s">
        <v>69</v>
      </c>
      <c r="N4132" s="91" t="s">
        <v>368</v>
      </c>
      <c r="O4132" s="91">
        <v>6</v>
      </c>
      <c r="P4132" s="121" t="s">
        <v>28</v>
      </c>
    </row>
    <row r="4133" spans="1:16" x14ac:dyDescent="0.2">
      <c r="A4133" s="91" t="s">
        <v>4246</v>
      </c>
      <c r="B4133" s="130" t="s">
        <v>4385</v>
      </c>
      <c r="C4133" s="130" t="s">
        <v>4456</v>
      </c>
      <c r="D4133" s="113" t="s">
        <v>4428</v>
      </c>
      <c r="E4133" s="113" t="s">
        <v>26</v>
      </c>
      <c r="F4133" s="718">
        <v>13</v>
      </c>
      <c r="G4133" s="91" t="s">
        <v>84</v>
      </c>
      <c r="H4133" s="130" t="s">
        <v>28</v>
      </c>
      <c r="I4133" s="91" t="s">
        <v>41</v>
      </c>
      <c r="J4133" s="91" t="s">
        <v>76</v>
      </c>
      <c r="K4133" s="552"/>
      <c r="L4133" s="552"/>
      <c r="M4133" s="552" t="s">
        <v>4249</v>
      </c>
      <c r="N4133" s="91"/>
      <c r="O4133" s="91"/>
      <c r="P4133" s="121"/>
    </row>
    <row r="4134" spans="1:16" x14ac:dyDescent="0.2">
      <c r="A4134" s="91" t="s">
        <v>4246</v>
      </c>
      <c r="B4134" s="130" t="s">
        <v>4385</v>
      </c>
      <c r="C4134" s="130" t="s">
        <v>4457</v>
      </c>
      <c r="D4134" s="113" t="s">
        <v>4428</v>
      </c>
      <c r="E4134" s="113" t="s">
        <v>26</v>
      </c>
      <c r="F4134" s="718">
        <v>13</v>
      </c>
      <c r="G4134" s="91" t="s">
        <v>84</v>
      </c>
      <c r="H4134" s="130" t="s">
        <v>28</v>
      </c>
      <c r="I4134" s="91" t="s">
        <v>41</v>
      </c>
      <c r="J4134" s="91" t="s">
        <v>76</v>
      </c>
      <c r="K4134" s="552"/>
      <c r="L4134" s="552"/>
      <c r="M4134" s="552" t="s">
        <v>4249</v>
      </c>
      <c r="N4134" s="91"/>
      <c r="O4134" s="91"/>
      <c r="P4134" s="121"/>
    </row>
    <row r="4135" spans="1:16" x14ac:dyDescent="0.2">
      <c r="A4135" s="91" t="s">
        <v>4246</v>
      </c>
      <c r="B4135" s="130" t="s">
        <v>4385</v>
      </c>
      <c r="C4135" s="130" t="s">
        <v>4458</v>
      </c>
      <c r="D4135" s="113" t="s">
        <v>4428</v>
      </c>
      <c r="E4135" s="113" t="s">
        <v>26</v>
      </c>
      <c r="F4135" s="718">
        <v>13</v>
      </c>
      <c r="G4135" s="91" t="s">
        <v>84</v>
      </c>
      <c r="H4135" s="130" t="s">
        <v>28</v>
      </c>
      <c r="I4135" s="91" t="s">
        <v>41</v>
      </c>
      <c r="J4135" s="91" t="s">
        <v>28</v>
      </c>
      <c r="K4135" s="552" t="s">
        <v>4434</v>
      </c>
      <c r="L4135" s="552" t="s">
        <v>4264</v>
      </c>
      <c r="M4135" s="552" t="s">
        <v>69</v>
      </c>
      <c r="N4135" s="91" t="s">
        <v>368</v>
      </c>
      <c r="O4135" s="91">
        <v>6</v>
      </c>
      <c r="P4135" s="121" t="s">
        <v>28</v>
      </c>
    </row>
    <row r="4136" spans="1:16" x14ac:dyDescent="0.2">
      <c r="A4136" s="91" t="s">
        <v>4246</v>
      </c>
      <c r="B4136" s="130" t="s">
        <v>4385</v>
      </c>
      <c r="C4136" s="130" t="s">
        <v>4459</v>
      </c>
      <c r="D4136" s="113" t="s">
        <v>4428</v>
      </c>
      <c r="E4136" s="113" t="s">
        <v>26</v>
      </c>
      <c r="F4136" s="718">
        <v>13</v>
      </c>
      <c r="G4136" s="91" t="s">
        <v>84</v>
      </c>
      <c r="H4136" s="130" t="s">
        <v>28</v>
      </c>
      <c r="I4136" s="91" t="s">
        <v>41</v>
      </c>
      <c r="J4136" s="91" t="s">
        <v>28</v>
      </c>
      <c r="K4136" s="552" t="s">
        <v>4434</v>
      </c>
      <c r="L4136" s="552" t="s">
        <v>4264</v>
      </c>
      <c r="M4136" s="552" t="s">
        <v>69</v>
      </c>
      <c r="N4136" s="91" t="s">
        <v>368</v>
      </c>
      <c r="O4136" s="91">
        <v>12</v>
      </c>
      <c r="P4136" s="121" t="s">
        <v>28</v>
      </c>
    </row>
    <row r="4137" spans="1:16" x14ac:dyDescent="0.2">
      <c r="A4137" s="91" t="s">
        <v>4246</v>
      </c>
      <c r="B4137" s="130" t="s">
        <v>4385</v>
      </c>
      <c r="C4137" s="130" t="s">
        <v>4460</v>
      </c>
      <c r="D4137" s="113" t="s">
        <v>4428</v>
      </c>
      <c r="E4137" s="113" t="s">
        <v>26</v>
      </c>
      <c r="F4137" s="718">
        <v>13</v>
      </c>
      <c r="G4137" s="91" t="s">
        <v>84</v>
      </c>
      <c r="H4137" s="130" t="s">
        <v>28</v>
      </c>
      <c r="I4137" s="91" t="s">
        <v>41</v>
      </c>
      <c r="J4137" s="91" t="s">
        <v>76</v>
      </c>
      <c r="K4137" s="552"/>
      <c r="L4137" s="552"/>
      <c r="M4137" s="552" t="s">
        <v>4249</v>
      </c>
      <c r="N4137" s="91"/>
      <c r="O4137" s="91"/>
      <c r="P4137" s="121"/>
    </row>
    <row r="4138" spans="1:16" x14ac:dyDescent="0.2">
      <c r="A4138" s="91" t="s">
        <v>4246</v>
      </c>
      <c r="B4138" s="130" t="s">
        <v>4385</v>
      </c>
      <c r="C4138" s="130" t="s">
        <v>4461</v>
      </c>
      <c r="D4138" s="113" t="s">
        <v>4428</v>
      </c>
      <c r="E4138" s="113" t="s">
        <v>26</v>
      </c>
      <c r="F4138" s="718">
        <v>13</v>
      </c>
      <c r="G4138" s="91" t="s">
        <v>84</v>
      </c>
      <c r="H4138" s="130" t="s">
        <v>28</v>
      </c>
      <c r="I4138" s="91" t="s">
        <v>41</v>
      </c>
      <c r="J4138" s="91" t="s">
        <v>28</v>
      </c>
      <c r="K4138" s="552" t="s">
        <v>4434</v>
      </c>
      <c r="L4138" s="552" t="s">
        <v>4264</v>
      </c>
      <c r="M4138" s="552" t="s">
        <v>69</v>
      </c>
      <c r="N4138" s="91" t="s">
        <v>368</v>
      </c>
      <c r="O4138" s="91">
        <v>8</v>
      </c>
      <c r="P4138" s="121" t="s">
        <v>28</v>
      </c>
    </row>
    <row r="4139" spans="1:16" x14ac:dyDescent="0.2">
      <c r="A4139" s="91" t="s">
        <v>4246</v>
      </c>
      <c r="B4139" s="130" t="s">
        <v>4385</v>
      </c>
      <c r="C4139" s="130" t="s">
        <v>4462</v>
      </c>
      <c r="D4139" s="113" t="s">
        <v>4428</v>
      </c>
      <c r="E4139" s="113" t="s">
        <v>26</v>
      </c>
      <c r="F4139" s="718">
        <v>13</v>
      </c>
      <c r="G4139" s="91" t="s">
        <v>84</v>
      </c>
      <c r="H4139" s="130" t="s">
        <v>28</v>
      </c>
      <c r="I4139" s="91" t="s">
        <v>41</v>
      </c>
      <c r="J4139" s="91" t="s">
        <v>28</v>
      </c>
      <c r="K4139" s="552" t="s">
        <v>4434</v>
      </c>
      <c r="L4139" s="552" t="s">
        <v>4264</v>
      </c>
      <c r="M4139" s="552" t="s">
        <v>69</v>
      </c>
      <c r="N4139" s="91" t="s">
        <v>368</v>
      </c>
      <c r="O4139" s="91">
        <v>8</v>
      </c>
      <c r="P4139" s="121" t="s">
        <v>28</v>
      </c>
    </row>
    <row r="4140" spans="1:16" x14ac:dyDescent="0.2">
      <c r="A4140" s="91" t="s">
        <v>4246</v>
      </c>
      <c r="B4140" s="130" t="s">
        <v>4385</v>
      </c>
      <c r="C4140" s="130" t="s">
        <v>4463</v>
      </c>
      <c r="D4140" s="113" t="s">
        <v>4428</v>
      </c>
      <c r="E4140" s="113" t="s">
        <v>26</v>
      </c>
      <c r="F4140" s="718">
        <v>13</v>
      </c>
      <c r="G4140" s="91" t="s">
        <v>84</v>
      </c>
      <c r="H4140" s="130" t="s">
        <v>28</v>
      </c>
      <c r="I4140" s="91" t="s">
        <v>41</v>
      </c>
      <c r="J4140" s="91" t="s">
        <v>76</v>
      </c>
      <c r="K4140" s="552"/>
      <c r="L4140" s="552"/>
      <c r="M4140" s="552" t="s">
        <v>4249</v>
      </c>
      <c r="N4140" s="91"/>
      <c r="O4140" s="91"/>
      <c r="P4140" s="121"/>
    </row>
    <row r="4141" spans="1:16" x14ac:dyDescent="0.2">
      <c r="A4141" s="91" t="s">
        <v>4246</v>
      </c>
      <c r="B4141" s="130" t="s">
        <v>4385</v>
      </c>
      <c r="C4141" s="130" t="s">
        <v>4464</v>
      </c>
      <c r="D4141" s="113" t="s">
        <v>4428</v>
      </c>
      <c r="E4141" s="113" t="s">
        <v>26</v>
      </c>
      <c r="F4141" s="718">
        <v>13</v>
      </c>
      <c r="G4141" s="91" t="s">
        <v>84</v>
      </c>
      <c r="H4141" s="130" t="s">
        <v>28</v>
      </c>
      <c r="I4141" s="91" t="s">
        <v>41</v>
      </c>
      <c r="J4141" s="91" t="s">
        <v>76</v>
      </c>
      <c r="K4141" s="552"/>
      <c r="L4141" s="552"/>
      <c r="M4141" s="552" t="s">
        <v>4249</v>
      </c>
      <c r="N4141" s="91"/>
      <c r="O4141" s="91"/>
      <c r="P4141" s="121"/>
    </row>
    <row r="4142" spans="1:16" x14ac:dyDescent="0.2">
      <c r="A4142" s="91" t="s">
        <v>4246</v>
      </c>
      <c r="B4142" s="130" t="s">
        <v>4385</v>
      </c>
      <c r="C4142" s="130" t="s">
        <v>4465</v>
      </c>
      <c r="D4142" s="113" t="s">
        <v>4428</v>
      </c>
      <c r="E4142" s="113" t="s">
        <v>26</v>
      </c>
      <c r="F4142" s="718">
        <v>13</v>
      </c>
      <c r="G4142" s="91" t="s">
        <v>84</v>
      </c>
      <c r="H4142" s="130" t="s">
        <v>28</v>
      </c>
      <c r="I4142" s="91" t="s">
        <v>41</v>
      </c>
      <c r="J4142" s="91" t="s">
        <v>28</v>
      </c>
      <c r="K4142" s="552" t="s">
        <v>4434</v>
      </c>
      <c r="L4142" s="552" t="s">
        <v>4264</v>
      </c>
      <c r="M4142" s="552" t="s">
        <v>69</v>
      </c>
      <c r="N4142" s="91" t="s">
        <v>368</v>
      </c>
      <c r="O4142" s="91">
        <v>8</v>
      </c>
      <c r="P4142" s="121" t="s">
        <v>28</v>
      </c>
    </row>
    <row r="4143" spans="1:16" x14ac:dyDescent="0.2">
      <c r="A4143" s="91" t="s">
        <v>4246</v>
      </c>
      <c r="B4143" s="130" t="s">
        <v>4385</v>
      </c>
      <c r="C4143" s="130" t="s">
        <v>4466</v>
      </c>
      <c r="D4143" s="113" t="s">
        <v>4428</v>
      </c>
      <c r="E4143" s="113" t="s">
        <v>26</v>
      </c>
      <c r="F4143" s="718">
        <v>13</v>
      </c>
      <c r="G4143" s="91" t="s">
        <v>84</v>
      </c>
      <c r="H4143" s="130" t="s">
        <v>28</v>
      </c>
      <c r="I4143" s="91" t="s">
        <v>41</v>
      </c>
      <c r="J4143" s="91" t="s">
        <v>28</v>
      </c>
      <c r="K4143" s="552" t="s">
        <v>4434</v>
      </c>
      <c r="L4143" s="552" t="s">
        <v>4264</v>
      </c>
      <c r="M4143" s="552" t="s">
        <v>69</v>
      </c>
      <c r="N4143" s="91" t="s">
        <v>368</v>
      </c>
      <c r="O4143" s="91">
        <v>6</v>
      </c>
      <c r="P4143" s="121" t="s">
        <v>28</v>
      </c>
    </row>
    <row r="4144" spans="1:16" x14ac:dyDescent="0.2">
      <c r="A4144" s="91" t="s">
        <v>4246</v>
      </c>
      <c r="B4144" s="130" t="s">
        <v>4385</v>
      </c>
      <c r="C4144" s="130" t="s">
        <v>4467</v>
      </c>
      <c r="D4144" s="113" t="s">
        <v>4428</v>
      </c>
      <c r="E4144" s="113" t="s">
        <v>26</v>
      </c>
      <c r="F4144" s="718">
        <v>13</v>
      </c>
      <c r="G4144" s="91" t="s">
        <v>84</v>
      </c>
      <c r="H4144" s="130" t="s">
        <v>28</v>
      </c>
      <c r="I4144" s="91" t="s">
        <v>41</v>
      </c>
      <c r="J4144" s="91" t="s">
        <v>28</v>
      </c>
      <c r="K4144" s="552" t="s">
        <v>4434</v>
      </c>
      <c r="L4144" s="552" t="s">
        <v>4264</v>
      </c>
      <c r="M4144" s="552" t="s">
        <v>69</v>
      </c>
      <c r="N4144" s="91" t="s">
        <v>368</v>
      </c>
      <c r="O4144" s="91">
        <v>8</v>
      </c>
      <c r="P4144" s="121" t="s">
        <v>28</v>
      </c>
    </row>
    <row r="4145" spans="1:16" x14ac:dyDescent="0.2">
      <c r="A4145" s="91" t="s">
        <v>4246</v>
      </c>
      <c r="B4145" s="130" t="s">
        <v>4385</v>
      </c>
      <c r="C4145" s="130" t="s">
        <v>4468</v>
      </c>
      <c r="D4145" s="113" t="s">
        <v>4428</v>
      </c>
      <c r="E4145" s="113" t="s">
        <v>26</v>
      </c>
      <c r="F4145" s="718">
        <v>13</v>
      </c>
      <c r="G4145" s="91" t="s">
        <v>84</v>
      </c>
      <c r="H4145" s="130" t="s">
        <v>28</v>
      </c>
      <c r="I4145" s="91" t="s">
        <v>41</v>
      </c>
      <c r="J4145" s="91" t="s">
        <v>76</v>
      </c>
      <c r="K4145" s="552"/>
      <c r="L4145" s="552"/>
      <c r="M4145" s="552" t="s">
        <v>4249</v>
      </c>
      <c r="N4145" s="91"/>
      <c r="O4145" s="91"/>
      <c r="P4145" s="121"/>
    </row>
    <row r="4146" spans="1:16" x14ac:dyDescent="0.2">
      <c r="A4146" s="91" t="s">
        <v>4246</v>
      </c>
      <c r="B4146" s="130" t="s">
        <v>4385</v>
      </c>
      <c r="C4146" s="130" t="s">
        <v>4469</v>
      </c>
      <c r="D4146" s="113" t="s">
        <v>4428</v>
      </c>
      <c r="E4146" s="113" t="s">
        <v>26</v>
      </c>
      <c r="F4146" s="718">
        <v>13</v>
      </c>
      <c r="G4146" s="91" t="s">
        <v>84</v>
      </c>
      <c r="H4146" s="130" t="s">
        <v>28</v>
      </c>
      <c r="I4146" s="91" t="s">
        <v>41</v>
      </c>
      <c r="J4146" s="91" t="s">
        <v>28</v>
      </c>
      <c r="K4146" s="552" t="s">
        <v>4434</v>
      </c>
      <c r="L4146" s="552" t="s">
        <v>4264</v>
      </c>
      <c r="M4146" s="552" t="s">
        <v>69</v>
      </c>
      <c r="N4146" s="91" t="s">
        <v>368</v>
      </c>
      <c r="O4146" s="91">
        <v>6</v>
      </c>
      <c r="P4146" s="121" t="s">
        <v>28</v>
      </c>
    </row>
    <row r="4147" spans="1:16" x14ac:dyDescent="0.2">
      <c r="A4147" s="91" t="s">
        <v>4246</v>
      </c>
      <c r="B4147" s="130" t="s">
        <v>4385</v>
      </c>
      <c r="C4147" s="130" t="s">
        <v>4470</v>
      </c>
      <c r="D4147" s="113" t="s">
        <v>4428</v>
      </c>
      <c r="E4147" s="113" t="s">
        <v>26</v>
      </c>
      <c r="F4147" s="718">
        <v>13</v>
      </c>
      <c r="G4147" s="91" t="s">
        <v>84</v>
      </c>
      <c r="H4147" s="130" t="s">
        <v>28</v>
      </c>
      <c r="I4147" s="91" t="s">
        <v>41</v>
      </c>
      <c r="J4147" s="91" t="s">
        <v>28</v>
      </c>
      <c r="K4147" s="552" t="s">
        <v>4434</v>
      </c>
      <c r="L4147" s="552" t="s">
        <v>4264</v>
      </c>
      <c r="M4147" s="552" t="s">
        <v>69</v>
      </c>
      <c r="N4147" s="91" t="s">
        <v>368</v>
      </c>
      <c r="O4147" s="91">
        <v>8</v>
      </c>
      <c r="P4147" s="121" t="s">
        <v>28</v>
      </c>
    </row>
    <row r="4148" spans="1:16" x14ac:dyDescent="0.2">
      <c r="A4148" s="91" t="s">
        <v>4246</v>
      </c>
      <c r="B4148" s="130" t="s">
        <v>4385</v>
      </c>
      <c r="C4148" s="130" t="s">
        <v>4471</v>
      </c>
      <c r="D4148" s="113" t="s">
        <v>4428</v>
      </c>
      <c r="E4148" s="113" t="s">
        <v>26</v>
      </c>
      <c r="F4148" s="718">
        <v>13</v>
      </c>
      <c r="G4148" s="91" t="s">
        <v>84</v>
      </c>
      <c r="H4148" s="130" t="s">
        <v>28</v>
      </c>
      <c r="I4148" s="91" t="s">
        <v>41</v>
      </c>
      <c r="J4148" s="91" t="s">
        <v>76</v>
      </c>
      <c r="K4148" s="552"/>
      <c r="L4148" s="552"/>
      <c r="M4148" s="552" t="s">
        <v>4249</v>
      </c>
      <c r="N4148" s="91"/>
      <c r="O4148" s="91"/>
      <c r="P4148" s="121"/>
    </row>
    <row r="4149" spans="1:16" x14ac:dyDescent="0.2">
      <c r="A4149" s="91" t="s">
        <v>4246</v>
      </c>
      <c r="B4149" s="130" t="s">
        <v>4385</v>
      </c>
      <c r="C4149" s="130" t="s">
        <v>4472</v>
      </c>
      <c r="D4149" s="113" t="s">
        <v>4428</v>
      </c>
      <c r="E4149" s="113" t="s">
        <v>26</v>
      </c>
      <c r="F4149" s="718">
        <v>13</v>
      </c>
      <c r="G4149" s="91" t="s">
        <v>84</v>
      </c>
      <c r="H4149" s="130" t="s">
        <v>28</v>
      </c>
      <c r="I4149" s="91" t="s">
        <v>41</v>
      </c>
      <c r="J4149" s="91" t="s">
        <v>28</v>
      </c>
      <c r="K4149" s="552" t="s">
        <v>4434</v>
      </c>
      <c r="L4149" s="552" t="s">
        <v>4264</v>
      </c>
      <c r="M4149" s="552" t="s">
        <v>69</v>
      </c>
      <c r="N4149" s="91" t="s">
        <v>368</v>
      </c>
      <c r="O4149" s="91">
        <v>8</v>
      </c>
      <c r="P4149" s="121"/>
    </row>
    <row r="4150" spans="1:16" x14ac:dyDescent="0.2">
      <c r="A4150" s="91" t="s">
        <v>4246</v>
      </c>
      <c r="B4150" s="130" t="s">
        <v>4385</v>
      </c>
      <c r="C4150" s="130" t="s">
        <v>4473</v>
      </c>
      <c r="D4150" s="113" t="s">
        <v>4428</v>
      </c>
      <c r="E4150" s="113" t="s">
        <v>26</v>
      </c>
      <c r="F4150" s="718">
        <v>13</v>
      </c>
      <c r="G4150" s="91" t="s">
        <v>84</v>
      </c>
      <c r="H4150" s="130" t="s">
        <v>28</v>
      </c>
      <c r="I4150" s="91" t="s">
        <v>41</v>
      </c>
      <c r="J4150" s="91" t="s">
        <v>76</v>
      </c>
      <c r="K4150" s="552"/>
      <c r="L4150" s="552"/>
      <c r="M4150" s="552" t="s">
        <v>4249</v>
      </c>
      <c r="N4150" s="91"/>
      <c r="O4150" s="91"/>
      <c r="P4150" s="121"/>
    </row>
    <row r="4151" spans="1:16" x14ac:dyDescent="0.2">
      <c r="A4151" s="91" t="s">
        <v>4246</v>
      </c>
      <c r="B4151" s="130" t="s">
        <v>4385</v>
      </c>
      <c r="C4151" s="130" t="s">
        <v>4474</v>
      </c>
      <c r="D4151" s="113" t="s">
        <v>4428</v>
      </c>
      <c r="E4151" s="113" t="s">
        <v>26</v>
      </c>
      <c r="F4151" s="718">
        <v>13</v>
      </c>
      <c r="G4151" s="91" t="s">
        <v>84</v>
      </c>
      <c r="H4151" s="130" t="s">
        <v>28</v>
      </c>
      <c r="I4151" s="91" t="s">
        <v>41</v>
      </c>
      <c r="J4151" s="91" t="s">
        <v>28</v>
      </c>
      <c r="K4151" s="552" t="s">
        <v>4434</v>
      </c>
      <c r="L4151" s="552" t="s">
        <v>4264</v>
      </c>
      <c r="M4151" s="552" t="s">
        <v>69</v>
      </c>
      <c r="N4151" s="91" t="s">
        <v>368</v>
      </c>
      <c r="O4151" s="91">
        <v>12</v>
      </c>
      <c r="P4151" s="121" t="s">
        <v>28</v>
      </c>
    </row>
    <row r="4152" spans="1:16" x14ac:dyDescent="0.2">
      <c r="A4152" s="91" t="s">
        <v>4246</v>
      </c>
      <c r="B4152" s="130" t="s">
        <v>4385</v>
      </c>
      <c r="C4152" s="130" t="s">
        <v>4475</v>
      </c>
      <c r="D4152" s="113" t="s">
        <v>4428</v>
      </c>
      <c r="E4152" s="113" t="s">
        <v>26</v>
      </c>
      <c r="F4152" s="718">
        <v>13</v>
      </c>
      <c r="G4152" s="91" t="s">
        <v>84</v>
      </c>
      <c r="H4152" s="130" t="s">
        <v>28</v>
      </c>
      <c r="I4152" s="91" t="s">
        <v>41</v>
      </c>
      <c r="J4152" s="91" t="s">
        <v>28</v>
      </c>
      <c r="K4152" s="552" t="s">
        <v>4434</v>
      </c>
      <c r="L4152" s="552" t="s">
        <v>4264</v>
      </c>
      <c r="M4152" s="552" t="s">
        <v>69</v>
      </c>
      <c r="N4152" s="91" t="s">
        <v>368</v>
      </c>
      <c r="O4152" s="91">
        <v>8</v>
      </c>
      <c r="P4152" s="121" t="s">
        <v>28</v>
      </c>
    </row>
    <row r="4153" spans="1:16" x14ac:dyDescent="0.2">
      <c r="A4153" s="91" t="s">
        <v>4246</v>
      </c>
      <c r="B4153" s="130" t="s">
        <v>4385</v>
      </c>
      <c r="C4153" s="130" t="s">
        <v>4476</v>
      </c>
      <c r="D4153" s="113" t="s">
        <v>4428</v>
      </c>
      <c r="E4153" s="113" t="s">
        <v>26</v>
      </c>
      <c r="F4153" s="718">
        <v>13</v>
      </c>
      <c r="G4153" s="91" t="s">
        <v>84</v>
      </c>
      <c r="H4153" s="130" t="s">
        <v>28</v>
      </c>
      <c r="I4153" s="91" t="s">
        <v>41</v>
      </c>
      <c r="J4153" s="91" t="s">
        <v>28</v>
      </c>
      <c r="K4153" s="552" t="s">
        <v>4434</v>
      </c>
      <c r="L4153" s="552" t="s">
        <v>4264</v>
      </c>
      <c r="M4153" s="552" t="s">
        <v>69</v>
      </c>
      <c r="N4153" s="91" t="s">
        <v>368</v>
      </c>
      <c r="O4153" s="91">
        <v>8</v>
      </c>
      <c r="P4153" s="121" t="s">
        <v>28</v>
      </c>
    </row>
    <row r="4154" spans="1:16" x14ac:dyDescent="0.2">
      <c r="A4154" s="91" t="s">
        <v>4246</v>
      </c>
      <c r="B4154" s="130" t="s">
        <v>4385</v>
      </c>
      <c r="C4154" s="130" t="s">
        <v>4477</v>
      </c>
      <c r="D4154" s="113" t="s">
        <v>4428</v>
      </c>
      <c r="E4154" s="113" t="s">
        <v>26</v>
      </c>
      <c r="F4154" s="718">
        <v>13</v>
      </c>
      <c r="G4154" s="91" t="s">
        <v>84</v>
      </c>
      <c r="H4154" s="130" t="s">
        <v>28</v>
      </c>
      <c r="I4154" s="91" t="s">
        <v>41</v>
      </c>
      <c r="J4154" s="91" t="s">
        <v>28</v>
      </c>
      <c r="K4154" s="552" t="s">
        <v>4434</v>
      </c>
      <c r="L4154" s="552" t="s">
        <v>4264</v>
      </c>
      <c r="M4154" s="552" t="s">
        <v>69</v>
      </c>
      <c r="N4154" s="91" t="s">
        <v>368</v>
      </c>
      <c r="O4154" s="91">
        <v>8</v>
      </c>
      <c r="P4154" s="121" t="s">
        <v>28</v>
      </c>
    </row>
    <row r="4155" spans="1:16" x14ac:dyDescent="0.2">
      <c r="A4155" s="91" t="s">
        <v>4246</v>
      </c>
      <c r="B4155" s="130" t="s">
        <v>4385</v>
      </c>
      <c r="C4155" s="130" t="s">
        <v>4478</v>
      </c>
      <c r="D4155" s="113" t="s">
        <v>4428</v>
      </c>
      <c r="E4155" s="113" t="s">
        <v>26</v>
      </c>
      <c r="F4155" s="718">
        <v>13</v>
      </c>
      <c r="G4155" s="91" t="s">
        <v>84</v>
      </c>
      <c r="H4155" s="130" t="s">
        <v>28</v>
      </c>
      <c r="I4155" s="91" t="s">
        <v>41</v>
      </c>
      <c r="J4155" s="91" t="s">
        <v>28</v>
      </c>
      <c r="K4155" s="552" t="s">
        <v>4434</v>
      </c>
      <c r="L4155" s="552" t="s">
        <v>4264</v>
      </c>
      <c r="M4155" s="552" t="s">
        <v>69</v>
      </c>
      <c r="N4155" s="91" t="s">
        <v>368</v>
      </c>
      <c r="O4155" s="91">
        <v>8</v>
      </c>
      <c r="P4155" s="121" t="s">
        <v>28</v>
      </c>
    </row>
    <row r="4156" spans="1:16" x14ac:dyDescent="0.2">
      <c r="A4156" s="91" t="s">
        <v>4246</v>
      </c>
      <c r="B4156" s="130" t="s">
        <v>4385</v>
      </c>
      <c r="C4156" s="130" t="s">
        <v>4479</v>
      </c>
      <c r="D4156" s="113" t="s">
        <v>4428</v>
      </c>
      <c r="E4156" s="113" t="s">
        <v>26</v>
      </c>
      <c r="F4156" s="718">
        <v>13</v>
      </c>
      <c r="G4156" s="91" t="s">
        <v>84</v>
      </c>
      <c r="H4156" s="130" t="s">
        <v>28</v>
      </c>
      <c r="I4156" s="91" t="s">
        <v>41</v>
      </c>
      <c r="J4156" s="91" t="s">
        <v>28</v>
      </c>
      <c r="K4156" s="552" t="s">
        <v>4434</v>
      </c>
      <c r="L4156" s="552" t="s">
        <v>4264</v>
      </c>
      <c r="M4156" s="552" t="s">
        <v>69</v>
      </c>
      <c r="N4156" s="91" t="s">
        <v>368</v>
      </c>
      <c r="O4156" s="91">
        <v>8</v>
      </c>
      <c r="P4156" s="121" t="s">
        <v>28</v>
      </c>
    </row>
    <row r="4157" spans="1:16" x14ac:dyDescent="0.2">
      <c r="A4157" s="91" t="s">
        <v>4246</v>
      </c>
      <c r="B4157" s="130" t="s">
        <v>4385</v>
      </c>
      <c r="C4157" s="130" t="s">
        <v>4480</v>
      </c>
      <c r="D4157" s="113" t="s">
        <v>4428</v>
      </c>
      <c r="E4157" s="113" t="s">
        <v>26</v>
      </c>
      <c r="F4157" s="718">
        <v>13</v>
      </c>
      <c r="G4157" s="91" t="s">
        <v>84</v>
      </c>
      <c r="H4157" s="130" t="s">
        <v>28</v>
      </c>
      <c r="I4157" s="91" t="s">
        <v>41</v>
      </c>
      <c r="J4157" s="91" t="s">
        <v>28</v>
      </c>
      <c r="K4157" s="552" t="s">
        <v>4434</v>
      </c>
      <c r="L4157" s="552" t="s">
        <v>4264</v>
      </c>
      <c r="M4157" s="552" t="s">
        <v>69</v>
      </c>
      <c r="N4157" s="91" t="s">
        <v>368</v>
      </c>
      <c r="O4157" s="91">
        <v>6</v>
      </c>
      <c r="P4157" s="121" t="s">
        <v>28</v>
      </c>
    </row>
    <row r="4158" spans="1:16" x14ac:dyDescent="0.2">
      <c r="A4158" s="91" t="s">
        <v>4246</v>
      </c>
      <c r="B4158" s="130" t="s">
        <v>4385</v>
      </c>
      <c r="C4158" s="130" t="s">
        <v>4481</v>
      </c>
      <c r="D4158" s="113" t="s">
        <v>4428</v>
      </c>
      <c r="E4158" s="113" t="s">
        <v>26</v>
      </c>
      <c r="F4158" s="718">
        <v>13</v>
      </c>
      <c r="G4158" s="91" t="s">
        <v>84</v>
      </c>
      <c r="H4158" s="130" t="s">
        <v>28</v>
      </c>
      <c r="I4158" s="91" t="s">
        <v>41</v>
      </c>
      <c r="J4158" s="91" t="s">
        <v>76</v>
      </c>
      <c r="K4158" s="552"/>
      <c r="L4158" s="552"/>
      <c r="M4158" s="552" t="s">
        <v>4249</v>
      </c>
      <c r="N4158" s="91"/>
      <c r="O4158" s="91"/>
      <c r="P4158" s="121"/>
    </row>
    <row r="4159" spans="1:16" x14ac:dyDescent="0.2">
      <c r="A4159" s="91" t="s">
        <v>4246</v>
      </c>
      <c r="B4159" s="130" t="s">
        <v>4385</v>
      </c>
      <c r="C4159" s="130" t="s">
        <v>4482</v>
      </c>
      <c r="D4159" s="113" t="s">
        <v>4428</v>
      </c>
      <c r="E4159" s="113" t="s">
        <v>26</v>
      </c>
      <c r="F4159" s="718">
        <v>13</v>
      </c>
      <c r="G4159" s="91" t="s">
        <v>84</v>
      </c>
      <c r="H4159" s="130" t="s">
        <v>28</v>
      </c>
      <c r="I4159" s="91" t="s">
        <v>41</v>
      </c>
      <c r="J4159" s="91" t="s">
        <v>28</v>
      </c>
      <c r="K4159" s="552" t="s">
        <v>4434</v>
      </c>
      <c r="L4159" s="552" t="s">
        <v>4264</v>
      </c>
      <c r="M4159" s="552" t="s">
        <v>69</v>
      </c>
      <c r="N4159" s="91" t="s">
        <v>368</v>
      </c>
      <c r="O4159" s="91">
        <v>12</v>
      </c>
      <c r="P4159" s="121" t="s">
        <v>76</v>
      </c>
    </row>
    <row r="4160" spans="1:16" x14ac:dyDescent="0.2">
      <c r="A4160" s="91" t="s">
        <v>4246</v>
      </c>
      <c r="B4160" s="130" t="s">
        <v>4385</v>
      </c>
      <c r="C4160" s="130" t="s">
        <v>4483</v>
      </c>
      <c r="D4160" s="113" t="s">
        <v>4428</v>
      </c>
      <c r="E4160" s="113" t="s">
        <v>26</v>
      </c>
      <c r="F4160" s="718">
        <v>13</v>
      </c>
      <c r="G4160" s="91" t="s">
        <v>84</v>
      </c>
      <c r="H4160" s="130" t="s">
        <v>28</v>
      </c>
      <c r="I4160" s="91" t="s">
        <v>41</v>
      </c>
      <c r="J4160" s="91" t="s">
        <v>28</v>
      </c>
      <c r="K4160" s="552" t="s">
        <v>4434</v>
      </c>
      <c r="L4160" s="552" t="s">
        <v>4264</v>
      </c>
      <c r="M4160" s="552" t="s">
        <v>69</v>
      </c>
      <c r="N4160" s="91" t="s">
        <v>368</v>
      </c>
      <c r="O4160" s="91">
        <v>12</v>
      </c>
      <c r="P4160" s="121" t="s">
        <v>76</v>
      </c>
    </row>
    <row r="4161" spans="1:16" x14ac:dyDescent="0.2">
      <c r="A4161" s="91" t="s">
        <v>4246</v>
      </c>
      <c r="B4161" s="130" t="s">
        <v>4385</v>
      </c>
      <c r="C4161" s="130" t="s">
        <v>4484</v>
      </c>
      <c r="D4161" s="113" t="s">
        <v>4428</v>
      </c>
      <c r="E4161" s="113" t="s">
        <v>26</v>
      </c>
      <c r="F4161" s="718">
        <v>13</v>
      </c>
      <c r="G4161" s="91" t="s">
        <v>84</v>
      </c>
      <c r="H4161" s="130" t="s">
        <v>28</v>
      </c>
      <c r="I4161" s="91" t="s">
        <v>41</v>
      </c>
      <c r="J4161" s="91" t="s">
        <v>76</v>
      </c>
      <c r="K4161" s="552"/>
      <c r="L4161" s="552"/>
      <c r="M4161" s="552"/>
      <c r="N4161" s="91"/>
      <c r="O4161" s="91"/>
      <c r="P4161" s="121"/>
    </row>
    <row r="4162" spans="1:16" x14ac:dyDescent="0.2">
      <c r="A4162" s="91" t="s">
        <v>4246</v>
      </c>
      <c r="B4162" s="130" t="s">
        <v>4385</v>
      </c>
      <c r="C4162" s="130" t="s">
        <v>4485</v>
      </c>
      <c r="D4162" s="113" t="s">
        <v>4428</v>
      </c>
      <c r="E4162" s="113" t="s">
        <v>26</v>
      </c>
      <c r="F4162" s="718">
        <v>13</v>
      </c>
      <c r="G4162" s="91" t="s">
        <v>84</v>
      </c>
      <c r="H4162" s="130" t="s">
        <v>28</v>
      </c>
      <c r="I4162" s="91" t="s">
        <v>41</v>
      </c>
      <c r="J4162" s="91" t="s">
        <v>28</v>
      </c>
      <c r="K4162" s="552" t="s">
        <v>4434</v>
      </c>
      <c r="L4162" s="552" t="s">
        <v>4264</v>
      </c>
      <c r="M4162" s="552" t="s">
        <v>69</v>
      </c>
      <c r="N4162" s="91" t="s">
        <v>368</v>
      </c>
      <c r="O4162" s="91">
        <v>12</v>
      </c>
      <c r="P4162" s="121" t="s">
        <v>76</v>
      </c>
    </row>
    <row r="4163" spans="1:16" x14ac:dyDescent="0.2">
      <c r="A4163" s="91" t="s">
        <v>4246</v>
      </c>
      <c r="B4163" s="130" t="s">
        <v>4385</v>
      </c>
      <c r="C4163" s="130" t="s">
        <v>4486</v>
      </c>
      <c r="D4163" s="113" t="s">
        <v>4428</v>
      </c>
      <c r="E4163" s="113" t="s">
        <v>26</v>
      </c>
      <c r="F4163" s="718">
        <v>13</v>
      </c>
      <c r="G4163" s="91" t="s">
        <v>84</v>
      </c>
      <c r="H4163" s="130" t="s">
        <v>28</v>
      </c>
      <c r="I4163" s="91" t="s">
        <v>41</v>
      </c>
      <c r="J4163" s="91" t="s">
        <v>28</v>
      </c>
      <c r="K4163" s="552" t="s">
        <v>4434</v>
      </c>
      <c r="L4163" s="552" t="s">
        <v>4264</v>
      </c>
      <c r="M4163" s="552" t="s">
        <v>69</v>
      </c>
      <c r="N4163" s="91" t="s">
        <v>368</v>
      </c>
      <c r="O4163" s="91">
        <v>12</v>
      </c>
      <c r="P4163" s="121" t="s">
        <v>76</v>
      </c>
    </row>
    <row r="4164" spans="1:16" x14ac:dyDescent="0.2">
      <c r="A4164" s="91" t="s">
        <v>4246</v>
      </c>
      <c r="B4164" s="130" t="s">
        <v>4385</v>
      </c>
      <c r="C4164" s="130" t="s">
        <v>4487</v>
      </c>
      <c r="D4164" s="113" t="s">
        <v>4428</v>
      </c>
      <c r="E4164" s="113" t="s">
        <v>26</v>
      </c>
      <c r="F4164" s="718">
        <v>13</v>
      </c>
      <c r="G4164" s="91" t="s">
        <v>84</v>
      </c>
      <c r="H4164" s="130" t="s">
        <v>28</v>
      </c>
      <c r="I4164" s="91" t="s">
        <v>41</v>
      </c>
      <c r="J4164" s="91" t="s">
        <v>76</v>
      </c>
      <c r="K4164" s="552"/>
      <c r="L4164" s="552"/>
      <c r="M4164" s="552" t="s">
        <v>4249</v>
      </c>
      <c r="N4164" s="91"/>
      <c r="O4164" s="91"/>
      <c r="P4164" s="121"/>
    </row>
    <row r="4165" spans="1:16" x14ac:dyDescent="0.2">
      <c r="A4165" s="91" t="s">
        <v>4246</v>
      </c>
      <c r="B4165" s="130" t="s">
        <v>4385</v>
      </c>
      <c r="C4165" s="130" t="s">
        <v>4488</v>
      </c>
      <c r="D4165" s="113" t="s">
        <v>4428</v>
      </c>
      <c r="E4165" s="113" t="s">
        <v>26</v>
      </c>
      <c r="F4165" s="718">
        <v>13</v>
      </c>
      <c r="G4165" s="91" t="s">
        <v>84</v>
      </c>
      <c r="H4165" s="130" t="s">
        <v>28</v>
      </c>
      <c r="I4165" s="91" t="s">
        <v>41</v>
      </c>
      <c r="J4165" s="91" t="s">
        <v>76</v>
      </c>
      <c r="K4165" s="552"/>
      <c r="L4165" s="552"/>
      <c r="M4165" s="552" t="s">
        <v>4249</v>
      </c>
      <c r="N4165" s="91"/>
      <c r="O4165" s="91"/>
      <c r="P4165" s="121"/>
    </row>
    <row r="4166" spans="1:16" x14ac:dyDescent="0.2">
      <c r="A4166" s="91" t="s">
        <v>4246</v>
      </c>
      <c r="B4166" s="130" t="s">
        <v>4424</v>
      </c>
      <c r="C4166" s="130" t="s">
        <v>4489</v>
      </c>
      <c r="D4166" s="113" t="s">
        <v>4428</v>
      </c>
      <c r="E4166" s="113" t="s">
        <v>26</v>
      </c>
      <c r="F4166" s="718">
        <v>13</v>
      </c>
      <c r="G4166" s="91" t="s">
        <v>84</v>
      </c>
      <c r="H4166" s="130" t="s">
        <v>28</v>
      </c>
      <c r="I4166" s="91" t="s">
        <v>41</v>
      </c>
      <c r="J4166" s="91" t="s">
        <v>28</v>
      </c>
      <c r="K4166" s="552" t="s">
        <v>4429</v>
      </c>
      <c r="L4166" s="552" t="s">
        <v>4264</v>
      </c>
      <c r="M4166" s="552" t="s">
        <v>4431</v>
      </c>
      <c r="N4166" s="91" t="s">
        <v>368</v>
      </c>
      <c r="O4166" s="91">
        <v>8</v>
      </c>
      <c r="P4166" s="121" t="s">
        <v>28</v>
      </c>
    </row>
    <row r="4167" spans="1:16" x14ac:dyDescent="0.2">
      <c r="A4167" s="91" t="s">
        <v>4246</v>
      </c>
      <c r="B4167" s="130" t="s">
        <v>4424</v>
      </c>
      <c r="C4167" s="130" t="s">
        <v>4490</v>
      </c>
      <c r="D4167" s="113" t="s">
        <v>4428</v>
      </c>
      <c r="E4167" s="113" t="s">
        <v>26</v>
      </c>
      <c r="F4167" s="718">
        <v>13</v>
      </c>
      <c r="G4167" s="91" t="s">
        <v>84</v>
      </c>
      <c r="H4167" s="130" t="s">
        <v>28</v>
      </c>
      <c r="I4167" s="91" t="s">
        <v>41</v>
      </c>
      <c r="J4167" s="91" t="s">
        <v>28</v>
      </c>
      <c r="K4167" s="552" t="s">
        <v>4429</v>
      </c>
      <c r="L4167" s="552" t="s">
        <v>4264</v>
      </c>
      <c r="M4167" s="552" t="s">
        <v>4431</v>
      </c>
      <c r="N4167" s="91" t="s">
        <v>368</v>
      </c>
      <c r="O4167" s="91">
        <v>10</v>
      </c>
      <c r="P4167" s="121" t="s">
        <v>28</v>
      </c>
    </row>
    <row r="4168" spans="1:16" x14ac:dyDescent="0.2">
      <c r="A4168" s="91" t="s">
        <v>4246</v>
      </c>
      <c r="B4168" s="130" t="s">
        <v>4424</v>
      </c>
      <c r="C4168" s="130" t="s">
        <v>4491</v>
      </c>
      <c r="D4168" s="113" t="s">
        <v>4428</v>
      </c>
      <c r="E4168" s="113" t="s">
        <v>26</v>
      </c>
      <c r="F4168" s="718">
        <v>13</v>
      </c>
      <c r="G4168" s="91" t="s">
        <v>84</v>
      </c>
      <c r="H4168" s="130" t="s">
        <v>28</v>
      </c>
      <c r="I4168" s="91" t="s">
        <v>41</v>
      </c>
      <c r="J4168" s="91" t="s">
        <v>28</v>
      </c>
      <c r="K4168" s="552" t="s">
        <v>4429</v>
      </c>
      <c r="L4168" s="552" t="s">
        <v>4264</v>
      </c>
      <c r="M4168" s="552" t="s">
        <v>4431</v>
      </c>
      <c r="N4168" s="91" t="s">
        <v>368</v>
      </c>
      <c r="O4168" s="91">
        <v>10</v>
      </c>
      <c r="P4168" s="121" t="s">
        <v>28</v>
      </c>
    </row>
    <row r="4169" spans="1:16" x14ac:dyDescent="0.2">
      <c r="A4169" s="91" t="s">
        <v>4246</v>
      </c>
      <c r="B4169" s="130" t="s">
        <v>4424</v>
      </c>
      <c r="C4169" s="130" t="s">
        <v>4492</v>
      </c>
      <c r="D4169" s="113" t="s">
        <v>4428</v>
      </c>
      <c r="E4169" s="113" t="s">
        <v>26</v>
      </c>
      <c r="F4169" s="718">
        <v>13</v>
      </c>
      <c r="G4169" s="91" t="s">
        <v>84</v>
      </c>
      <c r="H4169" s="130" t="s">
        <v>28</v>
      </c>
      <c r="I4169" s="91" t="s">
        <v>41</v>
      </c>
      <c r="J4169" s="91" t="s">
        <v>28</v>
      </c>
      <c r="K4169" s="552" t="s">
        <v>4429</v>
      </c>
      <c r="L4169" s="552" t="s">
        <v>4264</v>
      </c>
      <c r="M4169" s="552" t="s">
        <v>4431</v>
      </c>
      <c r="N4169" s="91" t="s">
        <v>368</v>
      </c>
      <c r="O4169" s="91">
        <v>6</v>
      </c>
      <c r="P4169" s="121" t="s">
        <v>28</v>
      </c>
    </row>
    <row r="4170" spans="1:16" x14ac:dyDescent="0.2">
      <c r="A4170" s="91" t="s">
        <v>4246</v>
      </c>
      <c r="B4170" s="130" t="s">
        <v>4424</v>
      </c>
      <c r="C4170" s="130" t="s">
        <v>4493</v>
      </c>
      <c r="D4170" s="113" t="s">
        <v>4428</v>
      </c>
      <c r="E4170" s="113" t="s">
        <v>26</v>
      </c>
      <c r="F4170" s="718">
        <v>13</v>
      </c>
      <c r="G4170" s="91" t="s">
        <v>84</v>
      </c>
      <c r="H4170" s="130" t="s">
        <v>28</v>
      </c>
      <c r="I4170" s="91" t="s">
        <v>41</v>
      </c>
      <c r="J4170" s="91" t="s">
        <v>76</v>
      </c>
      <c r="K4170" s="552"/>
      <c r="L4170" s="552"/>
      <c r="M4170" s="552"/>
      <c r="N4170" s="91"/>
      <c r="O4170" s="91"/>
      <c r="P4170" s="121"/>
    </row>
    <row r="4171" spans="1:16" x14ac:dyDescent="0.2">
      <c r="A4171" s="91" t="s">
        <v>4246</v>
      </c>
      <c r="B4171" s="130" t="s">
        <v>4424</v>
      </c>
      <c r="C4171" s="130" t="s">
        <v>4494</v>
      </c>
      <c r="D4171" s="113" t="s">
        <v>4428</v>
      </c>
      <c r="E4171" s="113" t="s">
        <v>26</v>
      </c>
      <c r="F4171" s="718">
        <v>13</v>
      </c>
      <c r="G4171" s="91" t="s">
        <v>84</v>
      </c>
      <c r="H4171" s="130" t="s">
        <v>28</v>
      </c>
      <c r="I4171" s="91" t="s">
        <v>41</v>
      </c>
      <c r="J4171" s="91" t="s">
        <v>28</v>
      </c>
      <c r="K4171" s="552" t="s">
        <v>4429</v>
      </c>
      <c r="L4171" s="552" t="s">
        <v>4264</v>
      </c>
      <c r="M4171" s="552" t="s">
        <v>4431</v>
      </c>
      <c r="N4171" s="91" t="s">
        <v>368</v>
      </c>
      <c r="O4171" s="91">
        <v>6</v>
      </c>
      <c r="P4171" s="121" t="s">
        <v>28</v>
      </c>
    </row>
    <row r="4172" spans="1:16" x14ac:dyDescent="0.2">
      <c r="A4172" s="91" t="s">
        <v>4246</v>
      </c>
      <c r="B4172" s="130" t="s">
        <v>4424</v>
      </c>
      <c r="C4172" s="130" t="s">
        <v>4495</v>
      </c>
      <c r="D4172" s="113" t="s">
        <v>4428</v>
      </c>
      <c r="E4172" s="113" t="s">
        <v>26</v>
      </c>
      <c r="F4172" s="718">
        <v>13</v>
      </c>
      <c r="G4172" s="91" t="s">
        <v>84</v>
      </c>
      <c r="H4172" s="130" t="s">
        <v>28</v>
      </c>
      <c r="I4172" s="91" t="s">
        <v>41</v>
      </c>
      <c r="J4172" s="91" t="s">
        <v>76</v>
      </c>
      <c r="K4172" s="552"/>
      <c r="L4172" s="552"/>
      <c r="M4172" s="552" t="s">
        <v>4249</v>
      </c>
      <c r="N4172" s="91"/>
      <c r="O4172" s="91"/>
      <c r="P4172" s="121"/>
    </row>
    <row r="4173" spans="1:16" x14ac:dyDescent="0.2">
      <c r="A4173" s="91" t="s">
        <v>4246</v>
      </c>
      <c r="B4173" s="130" t="s">
        <v>4424</v>
      </c>
      <c r="C4173" s="130" t="s">
        <v>4496</v>
      </c>
      <c r="D4173" s="113" t="s">
        <v>4428</v>
      </c>
      <c r="E4173" s="113" t="s">
        <v>26</v>
      </c>
      <c r="F4173" s="718">
        <v>13</v>
      </c>
      <c r="G4173" s="91" t="s">
        <v>84</v>
      </c>
      <c r="H4173" s="130" t="s">
        <v>28</v>
      </c>
      <c r="I4173" s="91" t="s">
        <v>41</v>
      </c>
      <c r="J4173" s="91" t="s">
        <v>76</v>
      </c>
      <c r="K4173" s="552"/>
      <c r="L4173" s="552"/>
      <c r="M4173" s="552" t="s">
        <v>4249</v>
      </c>
      <c r="N4173" s="91"/>
      <c r="O4173" s="91"/>
      <c r="P4173" s="121"/>
    </row>
    <row r="4174" spans="1:16" x14ac:dyDescent="0.2">
      <c r="A4174" s="91" t="s">
        <v>4246</v>
      </c>
      <c r="B4174" s="130" t="s">
        <v>4424</v>
      </c>
      <c r="C4174" s="130" t="s">
        <v>4497</v>
      </c>
      <c r="D4174" s="113" t="s">
        <v>4428</v>
      </c>
      <c r="E4174" s="113" t="s">
        <v>26</v>
      </c>
      <c r="F4174" s="718">
        <v>13</v>
      </c>
      <c r="G4174" s="91" t="s">
        <v>84</v>
      </c>
      <c r="H4174" s="130" t="s">
        <v>28</v>
      </c>
      <c r="I4174" s="91" t="s">
        <v>41</v>
      </c>
      <c r="J4174" s="91" t="s">
        <v>28</v>
      </c>
      <c r="K4174" s="552" t="s">
        <v>4429</v>
      </c>
      <c r="L4174" s="552" t="s">
        <v>4264</v>
      </c>
      <c r="M4174" s="552" t="s">
        <v>4431</v>
      </c>
      <c r="N4174" s="91" t="s">
        <v>368</v>
      </c>
      <c r="O4174" s="91">
        <v>6</v>
      </c>
      <c r="P4174" s="121" t="s">
        <v>28</v>
      </c>
    </row>
    <row r="4175" spans="1:16" x14ac:dyDescent="0.2">
      <c r="A4175" s="91" t="s">
        <v>4246</v>
      </c>
      <c r="B4175" s="130" t="s">
        <v>4424</v>
      </c>
      <c r="C4175" s="130" t="s">
        <v>4498</v>
      </c>
      <c r="D4175" s="113" t="s">
        <v>4428</v>
      </c>
      <c r="E4175" s="113" t="s">
        <v>26</v>
      </c>
      <c r="F4175" s="718">
        <v>13</v>
      </c>
      <c r="G4175" s="91" t="s">
        <v>84</v>
      </c>
      <c r="H4175" s="130" t="s">
        <v>28</v>
      </c>
      <c r="I4175" s="91" t="s">
        <v>41</v>
      </c>
      <c r="J4175" s="91" t="s">
        <v>28</v>
      </c>
      <c r="K4175" s="552" t="s">
        <v>4429</v>
      </c>
      <c r="L4175" s="552" t="s">
        <v>4264</v>
      </c>
      <c r="M4175" s="552" t="s">
        <v>4431</v>
      </c>
      <c r="N4175" s="91" t="s">
        <v>368</v>
      </c>
      <c r="O4175" s="91">
        <v>6</v>
      </c>
      <c r="P4175" s="121" t="s">
        <v>28</v>
      </c>
    </row>
    <row r="4176" spans="1:16" x14ac:dyDescent="0.2">
      <c r="A4176" s="91" t="s">
        <v>4246</v>
      </c>
      <c r="B4176" s="130" t="s">
        <v>4424</v>
      </c>
      <c r="C4176" s="130" t="s">
        <v>4499</v>
      </c>
      <c r="D4176" s="113" t="s">
        <v>4428</v>
      </c>
      <c r="E4176" s="113" t="s">
        <v>26</v>
      </c>
      <c r="F4176" s="718">
        <v>13</v>
      </c>
      <c r="G4176" s="91" t="s">
        <v>84</v>
      </c>
      <c r="H4176" s="130" t="s">
        <v>28</v>
      </c>
      <c r="I4176" s="91" t="s">
        <v>41</v>
      </c>
      <c r="J4176" s="91" t="s">
        <v>28</v>
      </c>
      <c r="K4176" s="552" t="s">
        <v>4429</v>
      </c>
      <c r="L4176" s="552" t="s">
        <v>4264</v>
      </c>
      <c r="M4176" s="552" t="s">
        <v>4431</v>
      </c>
      <c r="N4176" s="91" t="s">
        <v>368</v>
      </c>
      <c r="O4176" s="91">
        <v>6</v>
      </c>
      <c r="P4176" s="121" t="s">
        <v>28</v>
      </c>
    </row>
    <row r="4177" spans="1:16" x14ac:dyDescent="0.2">
      <c r="A4177" s="91" t="s">
        <v>4246</v>
      </c>
      <c r="B4177" s="130" t="s">
        <v>4424</v>
      </c>
      <c r="C4177" s="130" t="s">
        <v>4500</v>
      </c>
      <c r="D4177" s="113" t="s">
        <v>4428</v>
      </c>
      <c r="E4177" s="113" t="s">
        <v>26</v>
      </c>
      <c r="F4177" s="718">
        <v>13</v>
      </c>
      <c r="G4177" s="91" t="s">
        <v>84</v>
      </c>
      <c r="H4177" s="130" t="s">
        <v>28</v>
      </c>
      <c r="I4177" s="91" t="s">
        <v>41</v>
      </c>
      <c r="J4177" s="91" t="s">
        <v>28</v>
      </c>
      <c r="K4177" s="552" t="s">
        <v>4429</v>
      </c>
      <c r="L4177" s="552" t="s">
        <v>4264</v>
      </c>
      <c r="M4177" s="552" t="s">
        <v>4431</v>
      </c>
      <c r="N4177" s="91" t="s">
        <v>368</v>
      </c>
      <c r="O4177" s="91">
        <v>6</v>
      </c>
      <c r="P4177" s="121" t="s">
        <v>28</v>
      </c>
    </row>
    <row r="4178" spans="1:16" x14ac:dyDescent="0.2">
      <c r="A4178" s="91" t="s">
        <v>4246</v>
      </c>
      <c r="B4178" s="130" t="s">
        <v>4424</v>
      </c>
      <c r="C4178" s="130" t="s">
        <v>4501</v>
      </c>
      <c r="D4178" s="113" t="s">
        <v>4428</v>
      </c>
      <c r="E4178" s="113" t="s">
        <v>26</v>
      </c>
      <c r="F4178" s="718">
        <v>13</v>
      </c>
      <c r="G4178" s="91" t="s">
        <v>84</v>
      </c>
      <c r="H4178" s="130" t="s">
        <v>28</v>
      </c>
      <c r="I4178" s="91" t="s">
        <v>41</v>
      </c>
      <c r="J4178" s="91" t="s">
        <v>28</v>
      </c>
      <c r="K4178" s="552" t="s">
        <v>4429</v>
      </c>
      <c r="L4178" s="552" t="s">
        <v>4264</v>
      </c>
      <c r="M4178" s="552" t="s">
        <v>4431</v>
      </c>
      <c r="N4178" s="91" t="s">
        <v>368</v>
      </c>
      <c r="O4178" s="91">
        <v>6</v>
      </c>
      <c r="P4178" s="121" t="s">
        <v>28</v>
      </c>
    </row>
    <row r="4179" spans="1:16" x14ac:dyDescent="0.2">
      <c r="A4179" s="91" t="s">
        <v>4246</v>
      </c>
      <c r="B4179" s="130" t="s">
        <v>4424</v>
      </c>
      <c r="C4179" s="130" t="s">
        <v>4502</v>
      </c>
      <c r="D4179" s="113" t="s">
        <v>4428</v>
      </c>
      <c r="E4179" s="113" t="s">
        <v>26</v>
      </c>
      <c r="F4179" s="718">
        <v>13</v>
      </c>
      <c r="G4179" s="91" t="s">
        <v>84</v>
      </c>
      <c r="H4179" s="130" t="s">
        <v>28</v>
      </c>
      <c r="I4179" s="91" t="s">
        <v>41</v>
      </c>
      <c r="J4179" s="91" t="s">
        <v>28</v>
      </c>
      <c r="K4179" s="552" t="s">
        <v>4429</v>
      </c>
      <c r="L4179" s="552" t="s">
        <v>4264</v>
      </c>
      <c r="M4179" s="552" t="s">
        <v>4431</v>
      </c>
      <c r="N4179" s="91" t="s">
        <v>368</v>
      </c>
      <c r="O4179" s="91">
        <v>6</v>
      </c>
      <c r="P4179" s="121" t="s">
        <v>28</v>
      </c>
    </row>
    <row r="4180" spans="1:16" x14ac:dyDescent="0.2">
      <c r="A4180" s="91" t="s">
        <v>4246</v>
      </c>
      <c r="B4180" s="130" t="s">
        <v>4424</v>
      </c>
      <c r="C4180" s="130" t="s">
        <v>4503</v>
      </c>
      <c r="D4180" s="113" t="s">
        <v>4428</v>
      </c>
      <c r="E4180" s="113" t="s">
        <v>26</v>
      </c>
      <c r="F4180" s="718">
        <v>13</v>
      </c>
      <c r="G4180" s="91" t="s">
        <v>84</v>
      </c>
      <c r="H4180" s="130" t="s">
        <v>28</v>
      </c>
      <c r="I4180" s="91" t="s">
        <v>41</v>
      </c>
      <c r="J4180" s="91" t="s">
        <v>28</v>
      </c>
      <c r="K4180" s="552" t="s">
        <v>4429</v>
      </c>
      <c r="L4180" s="552" t="s">
        <v>4264</v>
      </c>
      <c r="M4180" s="552" t="s">
        <v>4431</v>
      </c>
      <c r="N4180" s="91" t="s">
        <v>368</v>
      </c>
      <c r="O4180" s="91">
        <v>6</v>
      </c>
      <c r="P4180" s="121" t="s">
        <v>28</v>
      </c>
    </row>
    <row r="4181" spans="1:16" x14ac:dyDescent="0.2">
      <c r="A4181" s="91" t="s">
        <v>4246</v>
      </c>
      <c r="B4181" s="130" t="s">
        <v>4424</v>
      </c>
      <c r="C4181" s="130" t="s">
        <v>4504</v>
      </c>
      <c r="D4181" s="113" t="s">
        <v>4428</v>
      </c>
      <c r="E4181" s="113" t="s">
        <v>26</v>
      </c>
      <c r="F4181" s="718">
        <v>13</v>
      </c>
      <c r="G4181" s="91" t="s">
        <v>84</v>
      </c>
      <c r="H4181" s="130" t="s">
        <v>28</v>
      </c>
      <c r="I4181" s="91" t="s">
        <v>41</v>
      </c>
      <c r="J4181" s="91" t="s">
        <v>28</v>
      </c>
      <c r="K4181" s="552" t="s">
        <v>4429</v>
      </c>
      <c r="L4181" s="552" t="s">
        <v>4264</v>
      </c>
      <c r="M4181" s="552" t="s">
        <v>4431</v>
      </c>
      <c r="N4181" s="91" t="s">
        <v>368</v>
      </c>
      <c r="O4181" s="91">
        <v>6</v>
      </c>
      <c r="P4181" s="121" t="s">
        <v>28</v>
      </c>
    </row>
    <row r="4182" spans="1:16" x14ac:dyDescent="0.2">
      <c r="A4182" s="91" t="s">
        <v>4246</v>
      </c>
      <c r="B4182" s="130" t="s">
        <v>4424</v>
      </c>
      <c r="C4182" s="130" t="s">
        <v>4505</v>
      </c>
      <c r="D4182" s="113" t="s">
        <v>4428</v>
      </c>
      <c r="E4182" s="113" t="s">
        <v>26</v>
      </c>
      <c r="F4182" s="718">
        <v>13</v>
      </c>
      <c r="G4182" s="91" t="s">
        <v>84</v>
      </c>
      <c r="H4182" s="130" t="s">
        <v>28</v>
      </c>
      <c r="I4182" s="91" t="s">
        <v>41</v>
      </c>
      <c r="J4182" s="91" t="s">
        <v>28</v>
      </c>
      <c r="K4182" s="552" t="s">
        <v>4506</v>
      </c>
      <c r="L4182" s="552" t="s">
        <v>4264</v>
      </c>
      <c r="M4182" s="552" t="s">
        <v>4431</v>
      </c>
      <c r="N4182" s="91" t="s">
        <v>368</v>
      </c>
      <c r="O4182" s="91">
        <v>6</v>
      </c>
      <c r="P4182" s="121" t="s">
        <v>28</v>
      </c>
    </row>
    <row r="4183" spans="1:16" x14ac:dyDescent="0.2">
      <c r="A4183" s="91" t="s">
        <v>4246</v>
      </c>
      <c r="B4183" s="130" t="s">
        <v>4424</v>
      </c>
      <c r="C4183" s="130" t="s">
        <v>4507</v>
      </c>
      <c r="D4183" s="113" t="s">
        <v>4428</v>
      </c>
      <c r="E4183" s="113" t="s">
        <v>26</v>
      </c>
      <c r="F4183" s="718">
        <v>13</v>
      </c>
      <c r="G4183" s="91" t="s">
        <v>84</v>
      </c>
      <c r="H4183" s="130" t="s">
        <v>28</v>
      </c>
      <c r="I4183" s="91" t="s">
        <v>41</v>
      </c>
      <c r="J4183" s="91" t="s">
        <v>28</v>
      </c>
      <c r="K4183" s="552" t="s">
        <v>4429</v>
      </c>
      <c r="L4183" s="552" t="s">
        <v>4264</v>
      </c>
      <c r="M4183" s="552" t="s">
        <v>4431</v>
      </c>
      <c r="N4183" s="91" t="s">
        <v>368</v>
      </c>
      <c r="O4183" s="91">
        <v>6</v>
      </c>
      <c r="P4183" s="121" t="s">
        <v>28</v>
      </c>
    </row>
    <row r="4184" spans="1:16" x14ac:dyDescent="0.2">
      <c r="A4184" s="91" t="s">
        <v>4246</v>
      </c>
      <c r="B4184" s="130" t="s">
        <v>4424</v>
      </c>
      <c r="C4184" s="130" t="s">
        <v>4508</v>
      </c>
      <c r="D4184" s="113" t="s">
        <v>4428</v>
      </c>
      <c r="E4184" s="113" t="s">
        <v>26</v>
      </c>
      <c r="F4184" s="718">
        <v>13</v>
      </c>
      <c r="G4184" s="91" t="s">
        <v>84</v>
      </c>
      <c r="H4184" s="130" t="s">
        <v>28</v>
      </c>
      <c r="I4184" s="91" t="s">
        <v>41</v>
      </c>
      <c r="J4184" s="91" t="s">
        <v>28</v>
      </c>
      <c r="K4184" s="552" t="s">
        <v>4429</v>
      </c>
      <c r="L4184" s="552" t="s">
        <v>4264</v>
      </c>
      <c r="M4184" s="552" t="s">
        <v>4431</v>
      </c>
      <c r="N4184" s="91" t="s">
        <v>368</v>
      </c>
      <c r="O4184" s="91">
        <v>6</v>
      </c>
      <c r="P4184" s="121" t="s">
        <v>28</v>
      </c>
    </row>
    <row r="4185" spans="1:16" x14ac:dyDescent="0.2">
      <c r="A4185" s="91" t="s">
        <v>4246</v>
      </c>
      <c r="B4185" s="130" t="s">
        <v>4424</v>
      </c>
      <c r="C4185" s="130" t="s">
        <v>4509</v>
      </c>
      <c r="D4185" s="113" t="s">
        <v>4428</v>
      </c>
      <c r="E4185" s="113" t="s">
        <v>26</v>
      </c>
      <c r="F4185" s="718">
        <v>13</v>
      </c>
      <c r="G4185" s="91" t="s">
        <v>84</v>
      </c>
      <c r="H4185" s="130" t="s">
        <v>28</v>
      </c>
      <c r="I4185" s="91" t="s">
        <v>41</v>
      </c>
      <c r="J4185" s="91" t="s">
        <v>28</v>
      </c>
      <c r="K4185" s="552" t="s">
        <v>4429</v>
      </c>
      <c r="L4185" s="552" t="s">
        <v>4264</v>
      </c>
      <c r="M4185" s="552" t="s">
        <v>4431</v>
      </c>
      <c r="N4185" s="91" t="s">
        <v>368</v>
      </c>
      <c r="O4185" s="91">
        <v>6</v>
      </c>
      <c r="P4185" s="121" t="s">
        <v>28</v>
      </c>
    </row>
    <row r="4186" spans="1:16" x14ac:dyDescent="0.2">
      <c r="A4186" s="91" t="s">
        <v>4246</v>
      </c>
      <c r="B4186" s="130" t="s">
        <v>4424</v>
      </c>
      <c r="C4186" s="130" t="s">
        <v>4510</v>
      </c>
      <c r="D4186" s="113" t="s">
        <v>4428</v>
      </c>
      <c r="E4186" s="113" t="s">
        <v>26</v>
      </c>
      <c r="F4186" s="718">
        <v>13</v>
      </c>
      <c r="G4186" s="91" t="s">
        <v>84</v>
      </c>
      <c r="H4186" s="130" t="s">
        <v>28</v>
      </c>
      <c r="I4186" s="91" t="s">
        <v>41</v>
      </c>
      <c r="J4186" s="91" t="s">
        <v>28</v>
      </c>
      <c r="K4186" s="552" t="s">
        <v>4429</v>
      </c>
      <c r="L4186" s="552" t="s">
        <v>4264</v>
      </c>
      <c r="M4186" s="552" t="s">
        <v>4431</v>
      </c>
      <c r="N4186" s="91" t="s">
        <v>368</v>
      </c>
      <c r="O4186" s="91">
        <v>6</v>
      </c>
      <c r="P4186" s="121" t="s">
        <v>28</v>
      </c>
    </row>
    <row r="4187" spans="1:16" x14ac:dyDescent="0.2">
      <c r="A4187" s="91" t="s">
        <v>4246</v>
      </c>
      <c r="B4187" s="130" t="s">
        <v>4424</v>
      </c>
      <c r="C4187" s="130" t="s">
        <v>4511</v>
      </c>
      <c r="D4187" s="113" t="s">
        <v>4428</v>
      </c>
      <c r="E4187" s="113" t="s">
        <v>26</v>
      </c>
      <c r="F4187" s="718">
        <v>13</v>
      </c>
      <c r="G4187" s="91" t="s">
        <v>84</v>
      </c>
      <c r="H4187" s="130" t="s">
        <v>28</v>
      </c>
      <c r="I4187" s="91" t="s">
        <v>41</v>
      </c>
      <c r="J4187" s="91" t="s">
        <v>28</v>
      </c>
      <c r="K4187" s="552" t="s">
        <v>4429</v>
      </c>
      <c r="L4187" s="552" t="s">
        <v>4264</v>
      </c>
      <c r="M4187" s="552" t="s">
        <v>4431</v>
      </c>
      <c r="N4187" s="91" t="s">
        <v>368</v>
      </c>
      <c r="O4187" s="91">
        <v>6</v>
      </c>
      <c r="P4187" s="121" t="s">
        <v>28</v>
      </c>
    </row>
    <row r="4188" spans="1:16" x14ac:dyDescent="0.2">
      <c r="A4188" s="91" t="s">
        <v>4246</v>
      </c>
      <c r="B4188" s="130" t="s">
        <v>4424</v>
      </c>
      <c r="C4188" s="130" t="s">
        <v>4512</v>
      </c>
      <c r="D4188" s="113" t="s">
        <v>4428</v>
      </c>
      <c r="E4188" s="113" t="s">
        <v>26</v>
      </c>
      <c r="F4188" s="718">
        <v>13</v>
      </c>
      <c r="G4188" s="91" t="s">
        <v>84</v>
      </c>
      <c r="H4188" s="130" t="s">
        <v>28</v>
      </c>
      <c r="I4188" s="91" t="s">
        <v>41</v>
      </c>
      <c r="J4188" s="91" t="s">
        <v>28</v>
      </c>
      <c r="K4188" s="552" t="s">
        <v>4429</v>
      </c>
      <c r="L4188" s="552" t="s">
        <v>4264</v>
      </c>
      <c r="M4188" s="552" t="s">
        <v>4431</v>
      </c>
      <c r="N4188" s="91" t="s">
        <v>368</v>
      </c>
      <c r="O4188" s="91">
        <v>6</v>
      </c>
      <c r="P4188" s="121" t="s">
        <v>28</v>
      </c>
    </row>
    <row r="4189" spans="1:16" x14ac:dyDescent="0.2">
      <c r="A4189" s="91" t="s">
        <v>4246</v>
      </c>
      <c r="B4189" s="130" t="s">
        <v>4424</v>
      </c>
      <c r="C4189" s="130" t="s">
        <v>4513</v>
      </c>
      <c r="D4189" s="113" t="s">
        <v>4428</v>
      </c>
      <c r="E4189" s="113" t="s">
        <v>26</v>
      </c>
      <c r="F4189" s="718">
        <v>13</v>
      </c>
      <c r="G4189" s="91" t="s">
        <v>84</v>
      </c>
      <c r="H4189" s="130" t="s">
        <v>28</v>
      </c>
      <c r="I4189" s="91" t="s">
        <v>41</v>
      </c>
      <c r="J4189" s="91" t="s">
        <v>28</v>
      </c>
      <c r="K4189" s="552" t="s">
        <v>4429</v>
      </c>
      <c r="L4189" s="552" t="s">
        <v>4264</v>
      </c>
      <c r="M4189" s="552" t="s">
        <v>4431</v>
      </c>
      <c r="N4189" s="91" t="s">
        <v>368</v>
      </c>
      <c r="O4189" s="91">
        <v>6</v>
      </c>
      <c r="P4189" s="121" t="s">
        <v>28</v>
      </c>
    </row>
    <row r="4190" spans="1:16" x14ac:dyDescent="0.2">
      <c r="A4190" s="91" t="s">
        <v>4246</v>
      </c>
      <c r="B4190" s="130" t="s">
        <v>4424</v>
      </c>
      <c r="C4190" s="130" t="s">
        <v>4514</v>
      </c>
      <c r="D4190" s="113" t="s">
        <v>4428</v>
      </c>
      <c r="E4190" s="113" t="s">
        <v>26</v>
      </c>
      <c r="F4190" s="718">
        <v>13</v>
      </c>
      <c r="G4190" s="91" t="s">
        <v>84</v>
      </c>
      <c r="H4190" s="130" t="s">
        <v>28</v>
      </c>
      <c r="I4190" s="91" t="s">
        <v>41</v>
      </c>
      <c r="J4190" s="91" t="s">
        <v>28</v>
      </c>
      <c r="K4190" s="552" t="s">
        <v>4429</v>
      </c>
      <c r="L4190" s="552" t="s">
        <v>4264</v>
      </c>
      <c r="M4190" s="552" t="s">
        <v>4431</v>
      </c>
      <c r="N4190" s="91" t="s">
        <v>368</v>
      </c>
      <c r="O4190" s="91">
        <v>6</v>
      </c>
      <c r="P4190" s="121" t="s">
        <v>28</v>
      </c>
    </row>
    <row r="4191" spans="1:16" x14ac:dyDescent="0.2">
      <c r="A4191" s="91" t="s">
        <v>4246</v>
      </c>
      <c r="B4191" s="130" t="s">
        <v>4424</v>
      </c>
      <c r="C4191" s="130" t="s">
        <v>4515</v>
      </c>
      <c r="D4191" s="113" t="s">
        <v>4428</v>
      </c>
      <c r="E4191" s="113" t="s">
        <v>26</v>
      </c>
      <c r="F4191" s="718">
        <v>13</v>
      </c>
      <c r="G4191" s="91" t="s">
        <v>84</v>
      </c>
      <c r="H4191" s="130" t="s">
        <v>28</v>
      </c>
      <c r="I4191" s="91" t="s">
        <v>41</v>
      </c>
      <c r="J4191" s="91" t="s">
        <v>28</v>
      </c>
      <c r="K4191" s="552" t="s">
        <v>4429</v>
      </c>
      <c r="L4191" s="552" t="s">
        <v>4264</v>
      </c>
      <c r="M4191" s="552" t="s">
        <v>4431</v>
      </c>
      <c r="N4191" s="91" t="s">
        <v>368</v>
      </c>
      <c r="O4191" s="91">
        <v>6</v>
      </c>
      <c r="P4191" s="121" t="s">
        <v>28</v>
      </c>
    </row>
    <row r="4192" spans="1:16" x14ac:dyDescent="0.2">
      <c r="A4192" s="91" t="s">
        <v>4246</v>
      </c>
      <c r="B4192" s="130" t="s">
        <v>4424</v>
      </c>
      <c r="C4192" s="130" t="s">
        <v>4516</v>
      </c>
      <c r="D4192" s="113" t="s">
        <v>4428</v>
      </c>
      <c r="E4192" s="113" t="s">
        <v>26</v>
      </c>
      <c r="F4192" s="718">
        <v>13</v>
      </c>
      <c r="G4192" s="91" t="s">
        <v>84</v>
      </c>
      <c r="H4192" s="130" t="s">
        <v>28</v>
      </c>
      <c r="I4192" s="91" t="s">
        <v>41</v>
      </c>
      <c r="J4192" s="91" t="s">
        <v>28</v>
      </c>
      <c r="K4192" s="552" t="s">
        <v>4429</v>
      </c>
      <c r="L4192" s="552" t="s">
        <v>4264</v>
      </c>
      <c r="M4192" s="552" t="s">
        <v>4431</v>
      </c>
      <c r="N4192" s="91" t="s">
        <v>368</v>
      </c>
      <c r="O4192" s="91">
        <v>6</v>
      </c>
      <c r="P4192" s="121" t="s">
        <v>28</v>
      </c>
    </row>
    <row r="4193" spans="1:16" x14ac:dyDescent="0.2">
      <c r="A4193" s="91" t="s">
        <v>4246</v>
      </c>
      <c r="B4193" s="130" t="s">
        <v>4424</v>
      </c>
      <c r="C4193" s="130" t="s">
        <v>4517</v>
      </c>
      <c r="D4193" s="113" t="s">
        <v>4428</v>
      </c>
      <c r="E4193" s="113" t="s">
        <v>26</v>
      </c>
      <c r="F4193" s="718">
        <v>13</v>
      </c>
      <c r="G4193" s="91" t="s">
        <v>84</v>
      </c>
      <c r="H4193" s="130" t="s">
        <v>28</v>
      </c>
      <c r="I4193" s="91" t="s">
        <v>41</v>
      </c>
      <c r="J4193" s="91" t="s">
        <v>28</v>
      </c>
      <c r="K4193" s="552" t="s">
        <v>4429</v>
      </c>
      <c r="L4193" s="552" t="s">
        <v>4264</v>
      </c>
      <c r="M4193" s="552" t="s">
        <v>4431</v>
      </c>
      <c r="N4193" s="91" t="s">
        <v>368</v>
      </c>
      <c r="O4193" s="91">
        <v>6</v>
      </c>
      <c r="P4193" s="121" t="s">
        <v>28</v>
      </c>
    </row>
    <row r="4194" spans="1:16" x14ac:dyDescent="0.2">
      <c r="A4194" s="91" t="s">
        <v>4246</v>
      </c>
      <c r="B4194" s="130" t="s">
        <v>4424</v>
      </c>
      <c r="C4194" s="130" t="s">
        <v>4518</v>
      </c>
      <c r="D4194" s="113" t="s">
        <v>4428</v>
      </c>
      <c r="E4194" s="113" t="s">
        <v>26</v>
      </c>
      <c r="F4194" s="718">
        <v>13</v>
      </c>
      <c r="G4194" s="91" t="s">
        <v>84</v>
      </c>
      <c r="H4194" s="130" t="s">
        <v>28</v>
      </c>
      <c r="I4194" s="91" t="s">
        <v>41</v>
      </c>
      <c r="J4194" s="91" t="s">
        <v>28</v>
      </c>
      <c r="K4194" s="552" t="s">
        <v>4429</v>
      </c>
      <c r="L4194" s="552" t="s">
        <v>4264</v>
      </c>
      <c r="M4194" s="552" t="s">
        <v>4431</v>
      </c>
      <c r="N4194" s="91" t="s">
        <v>368</v>
      </c>
      <c r="O4194" s="91">
        <v>6</v>
      </c>
      <c r="P4194" s="121" t="s">
        <v>28</v>
      </c>
    </row>
    <row r="4195" spans="1:16" x14ac:dyDescent="0.2">
      <c r="A4195" s="91" t="s">
        <v>4246</v>
      </c>
      <c r="B4195" s="130" t="s">
        <v>4424</v>
      </c>
      <c r="C4195" s="130" t="s">
        <v>4519</v>
      </c>
      <c r="D4195" s="113" t="s">
        <v>4428</v>
      </c>
      <c r="E4195" s="113" t="s">
        <v>26</v>
      </c>
      <c r="F4195" s="718">
        <v>13</v>
      </c>
      <c r="G4195" s="91" t="s">
        <v>84</v>
      </c>
      <c r="H4195" s="130" t="s">
        <v>28</v>
      </c>
      <c r="I4195" s="91" t="s">
        <v>41</v>
      </c>
      <c r="J4195" s="91" t="s">
        <v>28</v>
      </c>
      <c r="K4195" s="552" t="s">
        <v>4429</v>
      </c>
      <c r="L4195" s="552" t="s">
        <v>4264</v>
      </c>
      <c r="M4195" s="552" t="s">
        <v>4431</v>
      </c>
      <c r="N4195" s="91" t="s">
        <v>368</v>
      </c>
      <c r="O4195" s="91">
        <v>6</v>
      </c>
      <c r="P4195" s="121" t="s">
        <v>28</v>
      </c>
    </row>
    <row r="4196" spans="1:16" x14ac:dyDescent="0.2">
      <c r="A4196" s="91" t="s">
        <v>4246</v>
      </c>
      <c r="B4196" s="130" t="s">
        <v>4424</v>
      </c>
      <c r="C4196" s="130" t="s">
        <v>4520</v>
      </c>
      <c r="D4196" s="113" t="s">
        <v>4428</v>
      </c>
      <c r="E4196" s="113" t="s">
        <v>26</v>
      </c>
      <c r="F4196" s="718">
        <v>13</v>
      </c>
      <c r="G4196" s="91" t="s">
        <v>84</v>
      </c>
      <c r="H4196" s="130" t="s">
        <v>28</v>
      </c>
      <c r="I4196" s="91" t="s">
        <v>41</v>
      </c>
      <c r="J4196" s="91" t="s">
        <v>28</v>
      </c>
      <c r="K4196" s="552" t="s">
        <v>4429</v>
      </c>
      <c r="L4196" s="552" t="s">
        <v>4264</v>
      </c>
      <c r="M4196" s="552" t="s">
        <v>4431</v>
      </c>
      <c r="N4196" s="91" t="s">
        <v>368</v>
      </c>
      <c r="O4196" s="91">
        <v>6</v>
      </c>
      <c r="P4196" s="121" t="s">
        <v>28</v>
      </c>
    </row>
    <row r="4197" spans="1:16" x14ac:dyDescent="0.2">
      <c r="A4197" s="91" t="s">
        <v>4246</v>
      </c>
      <c r="B4197" s="130" t="s">
        <v>4424</v>
      </c>
      <c r="C4197" s="130" t="s">
        <v>4521</v>
      </c>
      <c r="D4197" s="113" t="s">
        <v>4428</v>
      </c>
      <c r="E4197" s="113" t="s">
        <v>26</v>
      </c>
      <c r="F4197" s="718">
        <v>13</v>
      </c>
      <c r="G4197" s="91" t="s">
        <v>84</v>
      </c>
      <c r="H4197" s="130" t="s">
        <v>28</v>
      </c>
      <c r="I4197" s="91" t="s">
        <v>41</v>
      </c>
      <c r="J4197" s="91" t="s">
        <v>28</v>
      </c>
      <c r="K4197" s="552" t="s">
        <v>4429</v>
      </c>
      <c r="L4197" s="552" t="s">
        <v>4264</v>
      </c>
      <c r="M4197" s="552" t="s">
        <v>4431</v>
      </c>
      <c r="N4197" s="91" t="s">
        <v>368</v>
      </c>
      <c r="O4197" s="91">
        <v>6</v>
      </c>
      <c r="P4197" s="121" t="s">
        <v>28</v>
      </c>
    </row>
    <row r="4198" spans="1:16" x14ac:dyDescent="0.2">
      <c r="A4198" s="91" t="s">
        <v>4246</v>
      </c>
      <c r="B4198" s="130" t="s">
        <v>4424</v>
      </c>
      <c r="C4198" s="130" t="s">
        <v>4522</v>
      </c>
      <c r="D4198" s="113" t="s">
        <v>4428</v>
      </c>
      <c r="E4198" s="113" t="s">
        <v>26</v>
      </c>
      <c r="F4198" s="718">
        <v>13</v>
      </c>
      <c r="G4198" s="91" t="s">
        <v>84</v>
      </c>
      <c r="H4198" s="130" t="s">
        <v>28</v>
      </c>
      <c r="I4198" s="91" t="s">
        <v>41</v>
      </c>
      <c r="J4198" s="91" t="s">
        <v>76</v>
      </c>
      <c r="K4198" s="552"/>
      <c r="L4198" s="552"/>
      <c r="M4198" s="552" t="s">
        <v>4249</v>
      </c>
      <c r="N4198" s="91"/>
      <c r="O4198" s="91"/>
      <c r="P4198" s="121"/>
    </row>
    <row r="4199" spans="1:16" x14ac:dyDescent="0.2">
      <c r="A4199" s="91" t="s">
        <v>4246</v>
      </c>
      <c r="B4199" s="130" t="s">
        <v>4424</v>
      </c>
      <c r="C4199" s="130" t="s">
        <v>4523</v>
      </c>
      <c r="D4199" s="113" t="s">
        <v>4428</v>
      </c>
      <c r="E4199" s="113" t="s">
        <v>26</v>
      </c>
      <c r="F4199" s="718">
        <v>13</v>
      </c>
      <c r="G4199" s="91" t="s">
        <v>84</v>
      </c>
      <c r="H4199" s="130" t="s">
        <v>28</v>
      </c>
      <c r="I4199" s="91" t="s">
        <v>41</v>
      </c>
      <c r="J4199" s="91" t="s">
        <v>28</v>
      </c>
      <c r="K4199" s="552" t="s">
        <v>4429</v>
      </c>
      <c r="L4199" s="552" t="s">
        <v>4264</v>
      </c>
      <c r="M4199" s="552" t="s">
        <v>4431</v>
      </c>
      <c r="N4199" s="91" t="s">
        <v>368</v>
      </c>
      <c r="O4199" s="91">
        <v>6</v>
      </c>
      <c r="P4199" s="121" t="s">
        <v>28</v>
      </c>
    </row>
    <row r="4200" spans="1:16" x14ac:dyDescent="0.2">
      <c r="A4200" s="91" t="s">
        <v>4246</v>
      </c>
      <c r="B4200" s="130" t="s">
        <v>4424</v>
      </c>
      <c r="C4200" s="130" t="s">
        <v>4524</v>
      </c>
      <c r="D4200" s="113" t="s">
        <v>4428</v>
      </c>
      <c r="E4200" s="113" t="s">
        <v>26</v>
      </c>
      <c r="F4200" s="718">
        <v>13</v>
      </c>
      <c r="G4200" s="91" t="s">
        <v>84</v>
      </c>
      <c r="H4200" s="130" t="s">
        <v>28</v>
      </c>
      <c r="I4200" s="91" t="s">
        <v>41</v>
      </c>
      <c r="J4200" s="91" t="s">
        <v>28</v>
      </c>
      <c r="K4200" s="552" t="s">
        <v>4429</v>
      </c>
      <c r="L4200" s="552" t="s">
        <v>4264</v>
      </c>
      <c r="M4200" s="552" t="s">
        <v>4431</v>
      </c>
      <c r="N4200" s="91" t="s">
        <v>368</v>
      </c>
      <c r="O4200" s="91">
        <v>6</v>
      </c>
      <c r="P4200" s="121" t="s">
        <v>28</v>
      </c>
    </row>
    <row r="4201" spans="1:16" x14ac:dyDescent="0.2">
      <c r="A4201" s="91" t="s">
        <v>4246</v>
      </c>
      <c r="B4201" s="130" t="s">
        <v>4424</v>
      </c>
      <c r="C4201" s="130" t="s">
        <v>4525</v>
      </c>
      <c r="D4201" s="113" t="s">
        <v>4428</v>
      </c>
      <c r="E4201" s="113" t="s">
        <v>26</v>
      </c>
      <c r="F4201" s="718">
        <v>13</v>
      </c>
      <c r="G4201" s="91" t="s">
        <v>84</v>
      </c>
      <c r="H4201" s="130" t="s">
        <v>28</v>
      </c>
      <c r="I4201" s="91" t="s">
        <v>41</v>
      </c>
      <c r="J4201" s="91" t="s">
        <v>28</v>
      </c>
      <c r="K4201" s="552" t="s">
        <v>4429</v>
      </c>
      <c r="L4201" s="552" t="s">
        <v>4264</v>
      </c>
      <c r="M4201" s="552" t="s">
        <v>4431</v>
      </c>
      <c r="N4201" s="91" t="s">
        <v>368</v>
      </c>
      <c r="O4201" s="91">
        <v>6</v>
      </c>
      <c r="P4201" s="121" t="s">
        <v>28</v>
      </c>
    </row>
    <row r="4202" spans="1:16" x14ac:dyDescent="0.2">
      <c r="A4202" s="91" t="s">
        <v>4246</v>
      </c>
      <c r="B4202" s="130" t="s">
        <v>4424</v>
      </c>
      <c r="C4202" s="130" t="s">
        <v>4526</v>
      </c>
      <c r="D4202" s="113" t="s">
        <v>4428</v>
      </c>
      <c r="E4202" s="113" t="s">
        <v>26</v>
      </c>
      <c r="F4202" s="718">
        <v>13</v>
      </c>
      <c r="G4202" s="91" t="s">
        <v>84</v>
      </c>
      <c r="H4202" s="130" t="s">
        <v>28</v>
      </c>
      <c r="I4202" s="91" t="s">
        <v>41</v>
      </c>
      <c r="J4202" s="91" t="s">
        <v>28</v>
      </c>
      <c r="K4202" s="552" t="s">
        <v>4429</v>
      </c>
      <c r="L4202" s="552" t="s">
        <v>4264</v>
      </c>
      <c r="M4202" s="552" t="s">
        <v>4431</v>
      </c>
      <c r="N4202" s="91" t="s">
        <v>368</v>
      </c>
      <c r="O4202" s="91">
        <v>6</v>
      </c>
      <c r="P4202" s="121" t="s">
        <v>28</v>
      </c>
    </row>
    <row r="4203" spans="1:16" x14ac:dyDescent="0.2">
      <c r="A4203" s="91" t="s">
        <v>4246</v>
      </c>
      <c r="B4203" s="130" t="s">
        <v>4424</v>
      </c>
      <c r="C4203" s="130" t="s">
        <v>4527</v>
      </c>
      <c r="D4203" s="113" t="s">
        <v>4428</v>
      </c>
      <c r="E4203" s="113" t="s">
        <v>26</v>
      </c>
      <c r="F4203" s="718">
        <v>13</v>
      </c>
      <c r="G4203" s="91" t="s">
        <v>84</v>
      </c>
      <c r="H4203" s="130" t="s">
        <v>28</v>
      </c>
      <c r="I4203" s="91" t="s">
        <v>41</v>
      </c>
      <c r="J4203" s="91" t="s">
        <v>28</v>
      </c>
      <c r="K4203" s="552" t="s">
        <v>4429</v>
      </c>
      <c r="L4203" s="552" t="s">
        <v>4264</v>
      </c>
      <c r="M4203" s="552" t="s">
        <v>4431</v>
      </c>
      <c r="N4203" s="91" t="s">
        <v>368</v>
      </c>
      <c r="O4203" s="91">
        <v>6</v>
      </c>
      <c r="P4203" s="121" t="s">
        <v>28</v>
      </c>
    </row>
    <row r="4204" spans="1:16" x14ac:dyDescent="0.2">
      <c r="A4204" s="91" t="s">
        <v>4246</v>
      </c>
      <c r="B4204" s="130" t="s">
        <v>4424</v>
      </c>
      <c r="C4204" s="130" t="s">
        <v>4528</v>
      </c>
      <c r="D4204" s="113" t="s">
        <v>4428</v>
      </c>
      <c r="E4204" s="113" t="s">
        <v>26</v>
      </c>
      <c r="F4204" s="718">
        <v>13</v>
      </c>
      <c r="G4204" s="91" t="s">
        <v>84</v>
      </c>
      <c r="H4204" s="130" t="s">
        <v>28</v>
      </c>
      <c r="I4204" s="91" t="s">
        <v>41</v>
      </c>
      <c r="J4204" s="91" t="s">
        <v>28</v>
      </c>
      <c r="K4204" s="552" t="s">
        <v>4429</v>
      </c>
      <c r="L4204" s="552" t="s">
        <v>4264</v>
      </c>
      <c r="M4204" s="552" t="s">
        <v>4431</v>
      </c>
      <c r="N4204" s="91" t="s">
        <v>368</v>
      </c>
      <c r="O4204" s="91">
        <v>6</v>
      </c>
      <c r="P4204" s="121" t="s">
        <v>28</v>
      </c>
    </row>
    <row r="4205" spans="1:16" x14ac:dyDescent="0.2">
      <c r="A4205" s="91" t="s">
        <v>4246</v>
      </c>
      <c r="B4205" s="130" t="s">
        <v>4424</v>
      </c>
      <c r="C4205" s="130" t="s">
        <v>4529</v>
      </c>
      <c r="D4205" s="113" t="s">
        <v>4428</v>
      </c>
      <c r="E4205" s="113" t="s">
        <v>26</v>
      </c>
      <c r="F4205" s="718">
        <v>13</v>
      </c>
      <c r="G4205" s="91" t="s">
        <v>84</v>
      </c>
      <c r="H4205" s="130" t="s">
        <v>28</v>
      </c>
      <c r="I4205" s="91" t="s">
        <v>41</v>
      </c>
      <c r="J4205" s="91" t="s">
        <v>28</v>
      </c>
      <c r="K4205" s="552" t="s">
        <v>4429</v>
      </c>
      <c r="L4205" s="552" t="s">
        <v>4264</v>
      </c>
      <c r="M4205" s="552" t="s">
        <v>4431</v>
      </c>
      <c r="N4205" s="91" t="s">
        <v>368</v>
      </c>
      <c r="O4205" s="91">
        <v>6</v>
      </c>
      <c r="P4205" s="121" t="s">
        <v>28</v>
      </c>
    </row>
    <row r="4206" spans="1:16" x14ac:dyDescent="0.2">
      <c r="A4206" s="91" t="s">
        <v>4246</v>
      </c>
      <c r="B4206" s="130" t="s">
        <v>4424</v>
      </c>
      <c r="C4206" s="130" t="s">
        <v>4530</v>
      </c>
      <c r="D4206" s="113" t="s">
        <v>4428</v>
      </c>
      <c r="E4206" s="113" t="s">
        <v>26</v>
      </c>
      <c r="F4206" s="718">
        <v>13</v>
      </c>
      <c r="G4206" s="91" t="s">
        <v>84</v>
      </c>
      <c r="H4206" s="130" t="s">
        <v>28</v>
      </c>
      <c r="I4206" s="91" t="s">
        <v>41</v>
      </c>
      <c r="J4206" s="91" t="s">
        <v>28</v>
      </c>
      <c r="K4206" s="552" t="s">
        <v>4429</v>
      </c>
      <c r="L4206" s="552" t="s">
        <v>4264</v>
      </c>
      <c r="M4206" s="552" t="s">
        <v>4431</v>
      </c>
      <c r="N4206" s="91" t="s">
        <v>368</v>
      </c>
      <c r="O4206" s="91">
        <v>6</v>
      </c>
      <c r="P4206" s="121" t="s">
        <v>28</v>
      </c>
    </row>
    <row r="4207" spans="1:16" x14ac:dyDescent="0.2">
      <c r="A4207" s="91" t="s">
        <v>4246</v>
      </c>
      <c r="B4207" s="130" t="s">
        <v>4424</v>
      </c>
      <c r="C4207" s="130" t="s">
        <v>4531</v>
      </c>
      <c r="D4207" s="113" t="s">
        <v>4428</v>
      </c>
      <c r="E4207" s="113" t="s">
        <v>26</v>
      </c>
      <c r="F4207" s="718">
        <v>13</v>
      </c>
      <c r="G4207" s="91" t="s">
        <v>84</v>
      </c>
      <c r="H4207" s="130" t="s">
        <v>28</v>
      </c>
      <c r="I4207" s="91" t="s">
        <v>41</v>
      </c>
      <c r="J4207" s="91" t="s">
        <v>28</v>
      </c>
      <c r="K4207" s="552" t="s">
        <v>4429</v>
      </c>
      <c r="L4207" s="552" t="s">
        <v>4264</v>
      </c>
      <c r="M4207" s="552" t="s">
        <v>4431</v>
      </c>
      <c r="N4207" s="91" t="s">
        <v>368</v>
      </c>
      <c r="O4207" s="91">
        <v>6</v>
      </c>
      <c r="P4207" s="121" t="s">
        <v>28</v>
      </c>
    </row>
    <row r="4208" spans="1:16" x14ac:dyDescent="0.2">
      <c r="A4208" s="91" t="s">
        <v>4246</v>
      </c>
      <c r="B4208" s="130" t="s">
        <v>4424</v>
      </c>
      <c r="C4208" s="130" t="s">
        <v>4532</v>
      </c>
      <c r="D4208" s="113" t="s">
        <v>4428</v>
      </c>
      <c r="E4208" s="113" t="s">
        <v>26</v>
      </c>
      <c r="F4208" s="718">
        <v>13</v>
      </c>
      <c r="G4208" s="91" t="s">
        <v>84</v>
      </c>
      <c r="H4208" s="130" t="s">
        <v>28</v>
      </c>
      <c r="I4208" s="91" t="s">
        <v>41</v>
      </c>
      <c r="J4208" s="91" t="s">
        <v>28</v>
      </c>
      <c r="K4208" s="552" t="s">
        <v>4429</v>
      </c>
      <c r="L4208" s="552" t="s">
        <v>4264</v>
      </c>
      <c r="M4208" s="552" t="s">
        <v>4431</v>
      </c>
      <c r="N4208" s="91" t="s">
        <v>368</v>
      </c>
      <c r="O4208" s="91">
        <v>6</v>
      </c>
      <c r="P4208" s="121" t="s">
        <v>28</v>
      </c>
    </row>
    <row r="4209" spans="1:16" x14ac:dyDescent="0.2">
      <c r="A4209" s="91" t="s">
        <v>4246</v>
      </c>
      <c r="B4209" s="130" t="s">
        <v>4424</v>
      </c>
      <c r="C4209" s="130" t="s">
        <v>4533</v>
      </c>
      <c r="D4209" s="113" t="s">
        <v>4428</v>
      </c>
      <c r="E4209" s="113" t="s">
        <v>26</v>
      </c>
      <c r="F4209" s="718">
        <v>13</v>
      </c>
      <c r="G4209" s="91" t="s">
        <v>84</v>
      </c>
      <c r="H4209" s="130" t="s">
        <v>28</v>
      </c>
      <c r="I4209" s="91" t="s">
        <v>41</v>
      </c>
      <c r="J4209" s="91" t="s">
        <v>28</v>
      </c>
      <c r="K4209" s="552" t="s">
        <v>4429</v>
      </c>
      <c r="L4209" s="552" t="s">
        <v>4264</v>
      </c>
      <c r="M4209" s="552" t="s">
        <v>4431</v>
      </c>
      <c r="N4209" s="91" t="s">
        <v>368</v>
      </c>
      <c r="O4209" s="91">
        <v>6</v>
      </c>
      <c r="P4209" s="121" t="s">
        <v>28</v>
      </c>
    </row>
    <row r="4210" spans="1:16" x14ac:dyDescent="0.2">
      <c r="A4210" s="91" t="s">
        <v>4246</v>
      </c>
      <c r="B4210" s="130" t="s">
        <v>4424</v>
      </c>
      <c r="C4210" s="130" t="s">
        <v>4534</v>
      </c>
      <c r="D4210" s="113" t="s">
        <v>4428</v>
      </c>
      <c r="E4210" s="113" t="s">
        <v>26</v>
      </c>
      <c r="F4210" s="718">
        <v>13</v>
      </c>
      <c r="G4210" s="91" t="s">
        <v>84</v>
      </c>
      <c r="H4210" s="130" t="s">
        <v>28</v>
      </c>
      <c r="I4210" s="91" t="s">
        <v>41</v>
      </c>
      <c r="J4210" s="91" t="s">
        <v>28</v>
      </c>
      <c r="K4210" s="552" t="s">
        <v>4429</v>
      </c>
      <c r="L4210" s="552" t="s">
        <v>4264</v>
      </c>
      <c r="M4210" s="552" t="s">
        <v>4431</v>
      </c>
      <c r="N4210" s="91" t="s">
        <v>368</v>
      </c>
      <c r="O4210" s="91">
        <v>6</v>
      </c>
      <c r="P4210" s="121" t="s">
        <v>28</v>
      </c>
    </row>
    <row r="4211" spans="1:16" x14ac:dyDescent="0.2">
      <c r="A4211" s="91" t="s">
        <v>4246</v>
      </c>
      <c r="B4211" s="130" t="s">
        <v>4424</v>
      </c>
      <c r="C4211" s="130" t="s">
        <v>4535</v>
      </c>
      <c r="D4211" s="113" t="s">
        <v>4428</v>
      </c>
      <c r="E4211" s="113" t="s">
        <v>26</v>
      </c>
      <c r="F4211" s="718">
        <v>13</v>
      </c>
      <c r="G4211" s="91" t="s">
        <v>84</v>
      </c>
      <c r="H4211" s="130" t="s">
        <v>28</v>
      </c>
      <c r="I4211" s="91" t="s">
        <v>41</v>
      </c>
      <c r="J4211" s="91" t="s">
        <v>28</v>
      </c>
      <c r="K4211" s="552" t="s">
        <v>4429</v>
      </c>
      <c r="L4211" s="552" t="s">
        <v>4264</v>
      </c>
      <c r="M4211" s="552" t="s">
        <v>4431</v>
      </c>
      <c r="N4211" s="91" t="s">
        <v>368</v>
      </c>
      <c r="O4211" s="91">
        <v>6</v>
      </c>
      <c r="P4211" s="121" t="s">
        <v>28</v>
      </c>
    </row>
    <row r="4212" spans="1:16" x14ac:dyDescent="0.2">
      <c r="A4212" s="91" t="s">
        <v>4246</v>
      </c>
      <c r="B4212" s="130" t="s">
        <v>4424</v>
      </c>
      <c r="C4212" s="130" t="s">
        <v>4536</v>
      </c>
      <c r="D4212" s="113" t="s">
        <v>4428</v>
      </c>
      <c r="E4212" s="113" t="s">
        <v>26</v>
      </c>
      <c r="F4212" s="718">
        <v>13</v>
      </c>
      <c r="G4212" s="91" t="s">
        <v>84</v>
      </c>
      <c r="H4212" s="130" t="s">
        <v>28</v>
      </c>
      <c r="I4212" s="91" t="s">
        <v>41</v>
      </c>
      <c r="J4212" s="91" t="s">
        <v>28</v>
      </c>
      <c r="K4212" s="552" t="s">
        <v>4429</v>
      </c>
      <c r="L4212" s="552" t="s">
        <v>4264</v>
      </c>
      <c r="M4212" s="552" t="s">
        <v>4431</v>
      </c>
      <c r="N4212" s="91" t="s">
        <v>368</v>
      </c>
      <c r="O4212" s="91">
        <v>6</v>
      </c>
      <c r="P4212" s="121" t="s">
        <v>28</v>
      </c>
    </row>
    <row r="4213" spans="1:16" x14ac:dyDescent="0.2">
      <c r="A4213" s="91" t="s">
        <v>4246</v>
      </c>
      <c r="B4213" s="130" t="s">
        <v>4424</v>
      </c>
      <c r="C4213" s="130" t="s">
        <v>4537</v>
      </c>
      <c r="D4213" s="113" t="s">
        <v>4428</v>
      </c>
      <c r="E4213" s="113" t="s">
        <v>26</v>
      </c>
      <c r="F4213" s="718">
        <v>13</v>
      </c>
      <c r="G4213" s="91" t="s">
        <v>84</v>
      </c>
      <c r="H4213" s="130" t="s">
        <v>28</v>
      </c>
      <c r="I4213" s="91" t="s">
        <v>41</v>
      </c>
      <c r="J4213" s="91" t="s">
        <v>28</v>
      </c>
      <c r="K4213" s="552" t="s">
        <v>4429</v>
      </c>
      <c r="L4213" s="552" t="s">
        <v>4264</v>
      </c>
      <c r="M4213" s="552" t="s">
        <v>4431</v>
      </c>
      <c r="N4213" s="91" t="s">
        <v>368</v>
      </c>
      <c r="O4213" s="91">
        <v>6</v>
      </c>
      <c r="P4213" s="121" t="s">
        <v>28</v>
      </c>
    </row>
    <row r="4214" spans="1:16" x14ac:dyDescent="0.2">
      <c r="A4214" s="91" t="s">
        <v>4246</v>
      </c>
      <c r="B4214" s="130" t="s">
        <v>4424</v>
      </c>
      <c r="C4214" s="130" t="s">
        <v>4538</v>
      </c>
      <c r="D4214" s="113" t="s">
        <v>4428</v>
      </c>
      <c r="E4214" s="113" t="s">
        <v>26</v>
      </c>
      <c r="F4214" s="718">
        <v>13</v>
      </c>
      <c r="G4214" s="91" t="s">
        <v>84</v>
      </c>
      <c r="H4214" s="130" t="s">
        <v>28</v>
      </c>
      <c r="I4214" s="91" t="s">
        <v>41</v>
      </c>
      <c r="J4214" s="91" t="s">
        <v>28</v>
      </c>
      <c r="K4214" s="552" t="s">
        <v>4429</v>
      </c>
      <c r="L4214" s="552" t="s">
        <v>4264</v>
      </c>
      <c r="M4214" s="552" t="s">
        <v>4431</v>
      </c>
      <c r="N4214" s="91" t="s">
        <v>368</v>
      </c>
      <c r="O4214" s="91">
        <v>6</v>
      </c>
      <c r="P4214" s="121" t="s">
        <v>28</v>
      </c>
    </row>
    <row r="4215" spans="1:16" x14ac:dyDescent="0.2">
      <c r="A4215" s="91" t="s">
        <v>4246</v>
      </c>
      <c r="B4215" s="130" t="s">
        <v>4424</v>
      </c>
      <c r="C4215" s="130" t="s">
        <v>4539</v>
      </c>
      <c r="D4215" s="113" t="s">
        <v>4428</v>
      </c>
      <c r="E4215" s="113" t="s">
        <v>26</v>
      </c>
      <c r="F4215" s="718">
        <v>13</v>
      </c>
      <c r="G4215" s="91" t="s">
        <v>84</v>
      </c>
      <c r="H4215" s="130" t="s">
        <v>28</v>
      </c>
      <c r="I4215" s="91" t="s">
        <v>41</v>
      </c>
      <c r="J4215" s="91" t="s">
        <v>28</v>
      </c>
      <c r="K4215" s="552" t="s">
        <v>4429</v>
      </c>
      <c r="L4215" s="552" t="s">
        <v>4264</v>
      </c>
      <c r="M4215" s="552" t="s">
        <v>4431</v>
      </c>
      <c r="N4215" s="91" t="s">
        <v>368</v>
      </c>
      <c r="O4215" s="91">
        <v>6</v>
      </c>
      <c r="P4215" s="121" t="s">
        <v>28</v>
      </c>
    </row>
    <row r="4216" spans="1:16" x14ac:dyDescent="0.2">
      <c r="A4216" s="91" t="s">
        <v>4246</v>
      </c>
      <c r="B4216" s="130" t="s">
        <v>4424</v>
      </c>
      <c r="C4216" s="130" t="s">
        <v>4540</v>
      </c>
      <c r="D4216" s="113" t="s">
        <v>4428</v>
      </c>
      <c r="E4216" s="113" t="s">
        <v>26</v>
      </c>
      <c r="F4216" s="718">
        <v>13</v>
      </c>
      <c r="G4216" s="91" t="s">
        <v>84</v>
      </c>
      <c r="H4216" s="130" t="s">
        <v>28</v>
      </c>
      <c r="I4216" s="91" t="s">
        <v>41</v>
      </c>
      <c r="J4216" s="91" t="s">
        <v>28</v>
      </c>
      <c r="K4216" s="552" t="s">
        <v>4429</v>
      </c>
      <c r="L4216" s="552" t="s">
        <v>4264</v>
      </c>
      <c r="M4216" s="552" t="s">
        <v>4431</v>
      </c>
      <c r="N4216" s="91" t="s">
        <v>368</v>
      </c>
      <c r="O4216" s="91">
        <v>6</v>
      </c>
      <c r="P4216" s="121" t="s">
        <v>28</v>
      </c>
    </row>
    <row r="4217" spans="1:16" x14ac:dyDescent="0.2">
      <c r="A4217" s="91" t="s">
        <v>4246</v>
      </c>
      <c r="B4217" s="130" t="s">
        <v>4424</v>
      </c>
      <c r="C4217" s="130" t="s">
        <v>4541</v>
      </c>
      <c r="D4217" s="113" t="s">
        <v>4428</v>
      </c>
      <c r="E4217" s="113" t="s">
        <v>26</v>
      </c>
      <c r="F4217" s="718">
        <v>13</v>
      </c>
      <c r="G4217" s="91" t="s">
        <v>84</v>
      </c>
      <c r="H4217" s="130" t="s">
        <v>28</v>
      </c>
      <c r="I4217" s="91" t="s">
        <v>41</v>
      </c>
      <c r="J4217" s="91" t="s">
        <v>28</v>
      </c>
      <c r="K4217" s="552" t="s">
        <v>4429</v>
      </c>
      <c r="L4217" s="552" t="s">
        <v>4264</v>
      </c>
      <c r="M4217" s="552" t="s">
        <v>4431</v>
      </c>
      <c r="N4217" s="91" t="s">
        <v>368</v>
      </c>
      <c r="O4217" s="91">
        <v>6</v>
      </c>
      <c r="P4217" s="121" t="s">
        <v>28</v>
      </c>
    </row>
    <row r="4218" spans="1:16" x14ac:dyDescent="0.2">
      <c r="A4218" s="91" t="s">
        <v>4246</v>
      </c>
      <c r="B4218" s="130" t="s">
        <v>4424</v>
      </c>
      <c r="C4218" s="130" t="s">
        <v>4542</v>
      </c>
      <c r="D4218" s="113" t="s">
        <v>4428</v>
      </c>
      <c r="E4218" s="113" t="s">
        <v>26</v>
      </c>
      <c r="F4218" s="718">
        <v>13</v>
      </c>
      <c r="G4218" s="91" t="s">
        <v>84</v>
      </c>
      <c r="H4218" s="130" t="s">
        <v>28</v>
      </c>
      <c r="I4218" s="91" t="s">
        <v>41</v>
      </c>
      <c r="J4218" s="91" t="s">
        <v>28</v>
      </c>
      <c r="K4218" s="552" t="s">
        <v>4429</v>
      </c>
      <c r="L4218" s="552" t="s">
        <v>4264</v>
      </c>
      <c r="M4218" s="552" t="s">
        <v>4431</v>
      </c>
      <c r="N4218" s="91" t="s">
        <v>368</v>
      </c>
      <c r="O4218" s="91">
        <v>6</v>
      </c>
      <c r="P4218" s="121" t="s">
        <v>28</v>
      </c>
    </row>
    <row r="4219" spans="1:16" x14ac:dyDescent="0.2">
      <c r="A4219" s="91" t="s">
        <v>4246</v>
      </c>
      <c r="B4219" s="130" t="s">
        <v>4424</v>
      </c>
      <c r="C4219" s="130" t="s">
        <v>4543</v>
      </c>
      <c r="D4219" s="113" t="s">
        <v>4428</v>
      </c>
      <c r="E4219" s="113" t="s">
        <v>26</v>
      </c>
      <c r="F4219" s="718">
        <v>13</v>
      </c>
      <c r="G4219" s="91" t="s">
        <v>84</v>
      </c>
      <c r="H4219" s="130" t="s">
        <v>28</v>
      </c>
      <c r="I4219" s="91" t="s">
        <v>41</v>
      </c>
      <c r="J4219" s="91" t="s">
        <v>28</v>
      </c>
      <c r="K4219" s="552" t="s">
        <v>4429</v>
      </c>
      <c r="L4219" s="552" t="s">
        <v>4264</v>
      </c>
      <c r="M4219" s="552" t="s">
        <v>4431</v>
      </c>
      <c r="N4219" s="91" t="s">
        <v>368</v>
      </c>
      <c r="O4219" s="91">
        <v>6</v>
      </c>
      <c r="P4219" s="121" t="s">
        <v>28</v>
      </c>
    </row>
    <row r="4220" spans="1:16" x14ac:dyDescent="0.2">
      <c r="A4220" s="91" t="s">
        <v>4246</v>
      </c>
      <c r="B4220" s="130" t="s">
        <v>4424</v>
      </c>
      <c r="C4220" s="130" t="s">
        <v>4544</v>
      </c>
      <c r="D4220" s="113" t="s">
        <v>4428</v>
      </c>
      <c r="E4220" s="113" t="s">
        <v>26</v>
      </c>
      <c r="F4220" s="718">
        <v>13</v>
      </c>
      <c r="G4220" s="91" t="s">
        <v>84</v>
      </c>
      <c r="H4220" s="130" t="s">
        <v>28</v>
      </c>
      <c r="I4220" s="91" t="s">
        <v>41</v>
      </c>
      <c r="J4220" s="91" t="s">
        <v>28</v>
      </c>
      <c r="K4220" s="552" t="s">
        <v>4429</v>
      </c>
      <c r="L4220" s="552" t="s">
        <v>4264</v>
      </c>
      <c r="M4220" s="552" t="s">
        <v>4431</v>
      </c>
      <c r="N4220" s="91" t="s">
        <v>368</v>
      </c>
      <c r="O4220" s="91">
        <v>6</v>
      </c>
      <c r="P4220" s="121" t="s">
        <v>28</v>
      </c>
    </row>
    <row r="4221" spans="1:16" x14ac:dyDescent="0.2">
      <c r="A4221" s="91" t="s">
        <v>4246</v>
      </c>
      <c r="B4221" s="130" t="s">
        <v>4424</v>
      </c>
      <c r="C4221" s="130" t="s">
        <v>4545</v>
      </c>
      <c r="D4221" s="113" t="s">
        <v>4428</v>
      </c>
      <c r="E4221" s="113" t="s">
        <v>26</v>
      </c>
      <c r="F4221" s="718">
        <v>13</v>
      </c>
      <c r="G4221" s="91" t="s">
        <v>84</v>
      </c>
      <c r="H4221" s="130" t="s">
        <v>28</v>
      </c>
      <c r="I4221" s="91" t="s">
        <v>41</v>
      </c>
      <c r="J4221" s="91" t="s">
        <v>28</v>
      </c>
      <c r="K4221" s="552" t="s">
        <v>4429</v>
      </c>
      <c r="L4221" s="552" t="s">
        <v>4264</v>
      </c>
      <c r="M4221" s="552" t="s">
        <v>4431</v>
      </c>
      <c r="N4221" s="91" t="s">
        <v>368</v>
      </c>
      <c r="O4221" s="91">
        <v>6</v>
      </c>
      <c r="P4221" s="121" t="s">
        <v>28</v>
      </c>
    </row>
    <row r="4222" spans="1:16" x14ac:dyDescent="0.2">
      <c r="A4222" s="91" t="s">
        <v>4246</v>
      </c>
      <c r="B4222" s="130" t="s">
        <v>4424</v>
      </c>
      <c r="C4222" s="130" t="s">
        <v>4546</v>
      </c>
      <c r="D4222" s="113" t="s">
        <v>4428</v>
      </c>
      <c r="E4222" s="113" t="s">
        <v>26</v>
      </c>
      <c r="F4222" s="718">
        <v>13</v>
      </c>
      <c r="G4222" s="91" t="s">
        <v>84</v>
      </c>
      <c r="H4222" s="130" t="s">
        <v>28</v>
      </c>
      <c r="I4222" s="91" t="s">
        <v>41</v>
      </c>
      <c r="J4222" s="91" t="s">
        <v>28</v>
      </c>
      <c r="K4222" s="552" t="s">
        <v>4429</v>
      </c>
      <c r="L4222" s="552" t="s">
        <v>4264</v>
      </c>
      <c r="M4222" s="552" t="s">
        <v>4431</v>
      </c>
      <c r="N4222" s="91" t="s">
        <v>368</v>
      </c>
      <c r="O4222" s="91">
        <v>6</v>
      </c>
      <c r="P4222" s="121" t="s">
        <v>28</v>
      </c>
    </row>
    <row r="4223" spans="1:16" x14ac:dyDescent="0.2">
      <c r="A4223" s="91" t="s">
        <v>4246</v>
      </c>
      <c r="B4223" s="130" t="s">
        <v>4424</v>
      </c>
      <c r="C4223" s="130" t="s">
        <v>4547</v>
      </c>
      <c r="D4223" s="113" t="s">
        <v>4428</v>
      </c>
      <c r="E4223" s="113" t="s">
        <v>26</v>
      </c>
      <c r="F4223" s="718">
        <v>13</v>
      </c>
      <c r="G4223" s="91" t="s">
        <v>84</v>
      </c>
      <c r="H4223" s="130" t="s">
        <v>28</v>
      </c>
      <c r="I4223" s="91" t="s">
        <v>41</v>
      </c>
      <c r="J4223" s="91" t="s">
        <v>28</v>
      </c>
      <c r="K4223" s="552" t="s">
        <v>4429</v>
      </c>
      <c r="L4223" s="552" t="s">
        <v>4264</v>
      </c>
      <c r="M4223" s="552" t="s">
        <v>4431</v>
      </c>
      <c r="N4223" s="91" t="s">
        <v>368</v>
      </c>
      <c r="O4223" s="91">
        <v>6</v>
      </c>
      <c r="P4223" s="121" t="s">
        <v>28</v>
      </c>
    </row>
    <row r="4224" spans="1:16" x14ac:dyDescent="0.2">
      <c r="A4224" s="91" t="s">
        <v>4246</v>
      </c>
      <c r="B4224" s="130" t="s">
        <v>4424</v>
      </c>
      <c r="C4224" s="130" t="s">
        <v>4548</v>
      </c>
      <c r="D4224" s="113" t="s">
        <v>4428</v>
      </c>
      <c r="E4224" s="113" t="s">
        <v>26</v>
      </c>
      <c r="F4224" s="718">
        <v>13</v>
      </c>
      <c r="G4224" s="91" t="s">
        <v>84</v>
      </c>
      <c r="H4224" s="130" t="s">
        <v>28</v>
      </c>
      <c r="I4224" s="91" t="s">
        <v>41</v>
      </c>
      <c r="J4224" s="91" t="s">
        <v>28</v>
      </c>
      <c r="K4224" s="552" t="s">
        <v>4429</v>
      </c>
      <c r="L4224" s="552" t="s">
        <v>4264</v>
      </c>
      <c r="M4224" s="552" t="s">
        <v>4431</v>
      </c>
      <c r="N4224" s="91" t="s">
        <v>368</v>
      </c>
      <c r="O4224" s="91">
        <v>6</v>
      </c>
      <c r="P4224" s="121" t="s">
        <v>28</v>
      </c>
    </row>
    <row r="4225" spans="1:16" x14ac:dyDescent="0.2">
      <c r="A4225" s="91" t="s">
        <v>4246</v>
      </c>
      <c r="B4225" s="130" t="s">
        <v>4424</v>
      </c>
      <c r="C4225" s="130" t="s">
        <v>4549</v>
      </c>
      <c r="D4225" s="113" t="s">
        <v>4428</v>
      </c>
      <c r="E4225" s="113" t="s">
        <v>26</v>
      </c>
      <c r="F4225" s="718">
        <v>13</v>
      </c>
      <c r="G4225" s="91" t="s">
        <v>84</v>
      </c>
      <c r="H4225" s="130" t="s">
        <v>28</v>
      </c>
      <c r="I4225" s="91" t="s">
        <v>41</v>
      </c>
      <c r="J4225" s="91" t="s">
        <v>28</v>
      </c>
      <c r="K4225" s="552" t="s">
        <v>4429</v>
      </c>
      <c r="L4225" s="552" t="s">
        <v>4264</v>
      </c>
      <c r="M4225" s="552" t="s">
        <v>4431</v>
      </c>
      <c r="N4225" s="91" t="s">
        <v>368</v>
      </c>
      <c r="O4225" s="91">
        <v>6</v>
      </c>
      <c r="P4225" s="121" t="s">
        <v>28</v>
      </c>
    </row>
    <row r="4226" spans="1:16" x14ac:dyDescent="0.2">
      <c r="A4226" s="91" t="s">
        <v>4246</v>
      </c>
      <c r="B4226" s="130" t="s">
        <v>4424</v>
      </c>
      <c r="C4226" s="130" t="s">
        <v>4550</v>
      </c>
      <c r="D4226" s="113" t="s">
        <v>4428</v>
      </c>
      <c r="E4226" s="113" t="s">
        <v>26</v>
      </c>
      <c r="F4226" s="718">
        <v>13</v>
      </c>
      <c r="G4226" s="91" t="s">
        <v>84</v>
      </c>
      <c r="H4226" s="130" t="s">
        <v>28</v>
      </c>
      <c r="I4226" s="91" t="s">
        <v>41</v>
      </c>
      <c r="J4226" s="91" t="s">
        <v>28</v>
      </c>
      <c r="K4226" s="552" t="s">
        <v>4429</v>
      </c>
      <c r="L4226" s="552" t="s">
        <v>4264</v>
      </c>
      <c r="M4226" s="552" t="s">
        <v>4431</v>
      </c>
      <c r="N4226" s="91" t="s">
        <v>368</v>
      </c>
      <c r="O4226" s="91">
        <v>6</v>
      </c>
      <c r="P4226" s="121" t="s">
        <v>28</v>
      </c>
    </row>
    <row r="4227" spans="1:16" x14ac:dyDescent="0.2">
      <c r="A4227" s="91" t="s">
        <v>4246</v>
      </c>
      <c r="B4227" s="130" t="s">
        <v>4424</v>
      </c>
      <c r="C4227" s="130" t="s">
        <v>4551</v>
      </c>
      <c r="D4227" s="113" t="s">
        <v>4428</v>
      </c>
      <c r="E4227" s="113" t="s">
        <v>26</v>
      </c>
      <c r="F4227" s="718">
        <v>13</v>
      </c>
      <c r="G4227" s="91" t="s">
        <v>84</v>
      </c>
      <c r="H4227" s="130" t="s">
        <v>28</v>
      </c>
      <c r="I4227" s="91" t="s">
        <v>41</v>
      </c>
      <c r="J4227" s="91" t="s">
        <v>28</v>
      </c>
      <c r="K4227" s="552" t="s">
        <v>4429</v>
      </c>
      <c r="L4227" s="552" t="s">
        <v>4264</v>
      </c>
      <c r="M4227" s="552" t="s">
        <v>4431</v>
      </c>
      <c r="N4227" s="91" t="s">
        <v>368</v>
      </c>
      <c r="O4227" s="91">
        <v>6</v>
      </c>
      <c r="P4227" s="121" t="s">
        <v>28</v>
      </c>
    </row>
    <row r="4228" spans="1:16" x14ac:dyDescent="0.2">
      <c r="A4228" s="91" t="s">
        <v>4246</v>
      </c>
      <c r="B4228" s="130" t="s">
        <v>4424</v>
      </c>
      <c r="C4228" s="130" t="s">
        <v>4552</v>
      </c>
      <c r="D4228" s="113" t="s">
        <v>4428</v>
      </c>
      <c r="E4228" s="113" t="s">
        <v>26</v>
      </c>
      <c r="F4228" s="718">
        <v>13</v>
      </c>
      <c r="G4228" s="91" t="s">
        <v>84</v>
      </c>
      <c r="H4228" s="130" t="s">
        <v>28</v>
      </c>
      <c r="I4228" s="91" t="s">
        <v>41</v>
      </c>
      <c r="J4228" s="91" t="s">
        <v>28</v>
      </c>
      <c r="K4228" s="552" t="s">
        <v>4429</v>
      </c>
      <c r="L4228" s="552" t="s">
        <v>4264</v>
      </c>
      <c r="M4228" s="552" t="s">
        <v>4431</v>
      </c>
      <c r="N4228" s="91" t="s">
        <v>368</v>
      </c>
      <c r="O4228" s="91">
        <v>6</v>
      </c>
      <c r="P4228" s="121" t="s">
        <v>28</v>
      </c>
    </row>
    <row r="4229" spans="1:16" x14ac:dyDescent="0.2">
      <c r="A4229" s="91" t="s">
        <v>4246</v>
      </c>
      <c r="B4229" s="130" t="s">
        <v>4424</v>
      </c>
      <c r="C4229" s="130" t="s">
        <v>4553</v>
      </c>
      <c r="D4229" s="113" t="s">
        <v>4428</v>
      </c>
      <c r="E4229" s="113" t="s">
        <v>26</v>
      </c>
      <c r="F4229" s="718">
        <v>13</v>
      </c>
      <c r="G4229" s="91" t="s">
        <v>84</v>
      </c>
      <c r="H4229" s="130" t="s">
        <v>28</v>
      </c>
      <c r="I4229" s="91" t="s">
        <v>41</v>
      </c>
      <c r="J4229" s="91" t="s">
        <v>76</v>
      </c>
      <c r="K4229" s="552"/>
      <c r="L4229" s="552"/>
      <c r="M4229" s="552" t="s">
        <v>4249</v>
      </c>
      <c r="N4229" s="91"/>
      <c r="O4229" s="91"/>
      <c r="P4229" s="121"/>
    </row>
    <row r="4230" spans="1:16" x14ac:dyDescent="0.2">
      <c r="A4230" s="91" t="s">
        <v>4246</v>
      </c>
      <c r="B4230" s="130" t="s">
        <v>4424</v>
      </c>
      <c r="C4230" s="130" t="s">
        <v>4554</v>
      </c>
      <c r="D4230" s="113" t="s">
        <v>4428</v>
      </c>
      <c r="E4230" s="113" t="s">
        <v>26</v>
      </c>
      <c r="F4230" s="718">
        <v>13</v>
      </c>
      <c r="G4230" s="91" t="s">
        <v>84</v>
      </c>
      <c r="H4230" s="130" t="s">
        <v>28</v>
      </c>
      <c r="I4230" s="91" t="s">
        <v>41</v>
      </c>
      <c r="J4230" s="91" t="s">
        <v>76</v>
      </c>
      <c r="K4230" s="552"/>
      <c r="L4230" s="552"/>
      <c r="M4230" s="552" t="s">
        <v>4249</v>
      </c>
      <c r="N4230" s="91"/>
      <c r="O4230" s="91"/>
      <c r="P4230" s="121"/>
    </row>
    <row r="4231" spans="1:16" x14ac:dyDescent="0.2">
      <c r="A4231" s="91" t="s">
        <v>4246</v>
      </c>
      <c r="B4231" s="130" t="s">
        <v>4424</v>
      </c>
      <c r="C4231" s="130" t="s">
        <v>4555</v>
      </c>
      <c r="D4231" s="113" t="s">
        <v>4428</v>
      </c>
      <c r="E4231" s="113" t="s">
        <v>26</v>
      </c>
      <c r="F4231" s="718">
        <v>13</v>
      </c>
      <c r="G4231" s="91" t="s">
        <v>84</v>
      </c>
      <c r="H4231" s="130" t="s">
        <v>28</v>
      </c>
      <c r="I4231" s="91" t="s">
        <v>41</v>
      </c>
      <c r="J4231" s="91" t="s">
        <v>76</v>
      </c>
      <c r="K4231" s="552"/>
      <c r="L4231" s="552"/>
      <c r="M4231" s="552" t="s">
        <v>4249</v>
      </c>
      <c r="N4231" s="91"/>
      <c r="O4231" s="91"/>
      <c r="P4231" s="121"/>
    </row>
    <row r="4232" spans="1:16" x14ac:dyDescent="0.2">
      <c r="A4232" s="91" t="s">
        <v>4246</v>
      </c>
      <c r="B4232" s="130" t="s">
        <v>4424</v>
      </c>
      <c r="C4232" s="130" t="s">
        <v>4556</v>
      </c>
      <c r="D4232" s="113" t="s">
        <v>4428</v>
      </c>
      <c r="E4232" s="113" t="s">
        <v>26</v>
      </c>
      <c r="F4232" s="718">
        <v>13</v>
      </c>
      <c r="G4232" s="91" t="s">
        <v>84</v>
      </c>
      <c r="H4232" s="130" t="s">
        <v>28</v>
      </c>
      <c r="I4232" s="91" t="s">
        <v>41</v>
      </c>
      <c r="J4232" s="91" t="s">
        <v>76</v>
      </c>
      <c r="K4232" s="552"/>
      <c r="L4232" s="552"/>
      <c r="M4232" s="552" t="s">
        <v>4249</v>
      </c>
      <c r="N4232" s="91"/>
      <c r="O4232" s="91"/>
      <c r="P4232" s="121"/>
    </row>
    <row r="4233" spans="1:16" x14ac:dyDescent="0.2">
      <c r="A4233" s="91" t="s">
        <v>4246</v>
      </c>
      <c r="B4233" s="130" t="s">
        <v>4424</v>
      </c>
      <c r="C4233" s="130" t="s">
        <v>4557</v>
      </c>
      <c r="D4233" s="113" t="s">
        <v>4428</v>
      </c>
      <c r="E4233" s="113" t="s">
        <v>26</v>
      </c>
      <c r="F4233" s="718">
        <v>13</v>
      </c>
      <c r="G4233" s="91" t="s">
        <v>84</v>
      </c>
      <c r="H4233" s="130" t="s">
        <v>28</v>
      </c>
      <c r="I4233" s="91" t="s">
        <v>41</v>
      </c>
      <c r="J4233" s="91" t="s">
        <v>28</v>
      </c>
      <c r="K4233" s="552" t="s">
        <v>4429</v>
      </c>
      <c r="L4233" s="552" t="s">
        <v>4264</v>
      </c>
      <c r="M4233" s="552" t="s">
        <v>4431</v>
      </c>
      <c r="N4233" s="91" t="s">
        <v>368</v>
      </c>
      <c r="O4233" s="91">
        <v>6</v>
      </c>
      <c r="P4233" s="121" t="s">
        <v>28</v>
      </c>
    </row>
    <row r="4234" spans="1:16" x14ac:dyDescent="0.2">
      <c r="A4234" s="91" t="s">
        <v>4246</v>
      </c>
      <c r="B4234" s="130" t="s">
        <v>4424</v>
      </c>
      <c r="C4234" s="130" t="s">
        <v>4558</v>
      </c>
      <c r="D4234" s="113" t="s">
        <v>4428</v>
      </c>
      <c r="E4234" s="113" t="s">
        <v>26</v>
      </c>
      <c r="F4234" s="718">
        <v>13</v>
      </c>
      <c r="G4234" s="91" t="s">
        <v>84</v>
      </c>
      <c r="H4234" s="130" t="s">
        <v>28</v>
      </c>
      <c r="I4234" s="91" t="s">
        <v>41</v>
      </c>
      <c r="J4234" s="91" t="s">
        <v>28</v>
      </c>
      <c r="K4234" s="552" t="s">
        <v>4429</v>
      </c>
      <c r="L4234" s="552" t="s">
        <v>4264</v>
      </c>
      <c r="M4234" s="552" t="s">
        <v>4431</v>
      </c>
      <c r="N4234" s="91" t="s">
        <v>368</v>
      </c>
      <c r="O4234" s="91">
        <v>6</v>
      </c>
      <c r="P4234" s="121" t="s">
        <v>28</v>
      </c>
    </row>
    <row r="4235" spans="1:16" x14ac:dyDescent="0.2">
      <c r="A4235" s="91" t="s">
        <v>4246</v>
      </c>
      <c r="B4235" s="130" t="s">
        <v>4424</v>
      </c>
      <c r="C4235" s="130" t="s">
        <v>4559</v>
      </c>
      <c r="D4235" s="113" t="s">
        <v>4428</v>
      </c>
      <c r="E4235" s="113" t="s">
        <v>26</v>
      </c>
      <c r="F4235" s="718">
        <v>13</v>
      </c>
      <c r="G4235" s="91" t="s">
        <v>84</v>
      </c>
      <c r="H4235" s="130" t="s">
        <v>28</v>
      </c>
      <c r="I4235" s="91" t="s">
        <v>41</v>
      </c>
      <c r="J4235" s="91" t="s">
        <v>76</v>
      </c>
      <c r="K4235" s="552"/>
      <c r="L4235" s="552"/>
      <c r="M4235" s="552" t="s">
        <v>4249</v>
      </c>
      <c r="N4235" s="91"/>
      <c r="O4235" s="91"/>
      <c r="P4235" s="121"/>
    </row>
    <row r="4236" spans="1:16" x14ac:dyDescent="0.2">
      <c r="A4236" s="91" t="s">
        <v>4246</v>
      </c>
      <c r="B4236" s="130" t="s">
        <v>4424</v>
      </c>
      <c r="C4236" s="130" t="s">
        <v>4560</v>
      </c>
      <c r="D4236" s="113" t="s">
        <v>4428</v>
      </c>
      <c r="E4236" s="113" t="s">
        <v>26</v>
      </c>
      <c r="F4236" s="718">
        <v>13</v>
      </c>
      <c r="G4236" s="91" t="s">
        <v>84</v>
      </c>
      <c r="H4236" s="130" t="s">
        <v>28</v>
      </c>
      <c r="I4236" s="91" t="s">
        <v>41</v>
      </c>
      <c r="J4236" s="91" t="s">
        <v>76</v>
      </c>
      <c r="K4236" s="552"/>
      <c r="L4236" s="552"/>
      <c r="M4236" s="552" t="s">
        <v>4249</v>
      </c>
      <c r="N4236" s="91"/>
      <c r="O4236" s="91"/>
      <c r="P4236" s="121"/>
    </row>
    <row r="4237" spans="1:16" x14ac:dyDescent="0.2">
      <c r="A4237" s="91" t="s">
        <v>4246</v>
      </c>
      <c r="B4237" s="130" t="s">
        <v>4424</v>
      </c>
      <c r="C4237" s="130" t="s">
        <v>4561</v>
      </c>
      <c r="D4237" s="113" t="s">
        <v>4428</v>
      </c>
      <c r="E4237" s="113" t="s">
        <v>26</v>
      </c>
      <c r="F4237" s="718">
        <v>13</v>
      </c>
      <c r="G4237" s="91" t="s">
        <v>84</v>
      </c>
      <c r="H4237" s="130" t="s">
        <v>28</v>
      </c>
      <c r="I4237" s="91" t="s">
        <v>41</v>
      </c>
      <c r="J4237" s="91" t="s">
        <v>76</v>
      </c>
      <c r="K4237" s="552"/>
      <c r="L4237" s="552"/>
      <c r="M4237" s="552" t="s">
        <v>4249</v>
      </c>
      <c r="N4237" s="91"/>
      <c r="O4237" s="91"/>
      <c r="P4237" s="121"/>
    </row>
    <row r="4238" spans="1:16" x14ac:dyDescent="0.2">
      <c r="A4238" s="91" t="s">
        <v>4246</v>
      </c>
      <c r="B4238" s="130" t="s">
        <v>4424</v>
      </c>
      <c r="C4238" s="130" t="s">
        <v>4562</v>
      </c>
      <c r="D4238" s="113" t="s">
        <v>4428</v>
      </c>
      <c r="E4238" s="113" t="s">
        <v>26</v>
      </c>
      <c r="F4238" s="718">
        <v>13</v>
      </c>
      <c r="G4238" s="91" t="s">
        <v>84</v>
      </c>
      <c r="H4238" s="130" t="s">
        <v>28</v>
      </c>
      <c r="I4238" s="91" t="s">
        <v>41</v>
      </c>
      <c r="J4238" s="91" t="s">
        <v>76</v>
      </c>
      <c r="K4238" s="552"/>
      <c r="L4238" s="552"/>
      <c r="M4238" s="552" t="s">
        <v>4249</v>
      </c>
      <c r="N4238" s="91"/>
      <c r="O4238" s="91"/>
      <c r="P4238" s="121"/>
    </row>
    <row r="4239" spans="1:16" x14ac:dyDescent="0.2">
      <c r="A4239" s="91" t="s">
        <v>4246</v>
      </c>
      <c r="B4239" s="130" t="s">
        <v>4424</v>
      </c>
      <c r="C4239" s="130" t="s">
        <v>4563</v>
      </c>
      <c r="D4239" s="113" t="s">
        <v>4428</v>
      </c>
      <c r="E4239" s="113" t="s">
        <v>26</v>
      </c>
      <c r="F4239" s="718">
        <v>13</v>
      </c>
      <c r="G4239" s="91" t="s">
        <v>84</v>
      </c>
      <c r="H4239" s="130" t="s">
        <v>28</v>
      </c>
      <c r="I4239" s="91" t="s">
        <v>41</v>
      </c>
      <c r="J4239" s="91" t="s">
        <v>76</v>
      </c>
      <c r="K4239" s="552"/>
      <c r="L4239" s="552"/>
      <c r="M4239" s="552" t="s">
        <v>4249</v>
      </c>
      <c r="N4239" s="91"/>
      <c r="O4239" s="91"/>
      <c r="P4239" s="121"/>
    </row>
    <row r="4240" spans="1:16" x14ac:dyDescent="0.2">
      <c r="A4240" s="91" t="s">
        <v>4246</v>
      </c>
      <c r="B4240" s="130" t="s">
        <v>4424</v>
      </c>
      <c r="C4240" s="130" t="s">
        <v>4564</v>
      </c>
      <c r="D4240" s="113" t="s">
        <v>4428</v>
      </c>
      <c r="E4240" s="113" t="s">
        <v>26</v>
      </c>
      <c r="F4240" s="718">
        <v>13</v>
      </c>
      <c r="G4240" s="91" t="s">
        <v>84</v>
      </c>
      <c r="H4240" s="130" t="s">
        <v>28</v>
      </c>
      <c r="I4240" s="91" t="s">
        <v>41</v>
      </c>
      <c r="J4240" s="91" t="s">
        <v>76</v>
      </c>
      <c r="K4240" s="552"/>
      <c r="L4240" s="552"/>
      <c r="M4240" s="552" t="s">
        <v>4249</v>
      </c>
      <c r="N4240" s="91"/>
      <c r="O4240" s="91"/>
      <c r="P4240" s="121"/>
    </row>
  </sheetData>
  <autoFilter ref="A2:BL4240" xr:uid="{00000000-0009-0000-0000-000000000000}"/>
  <mergeCells count="31">
    <mergeCell ref="N2762:N2763"/>
    <mergeCell ref="O2:O3"/>
    <mergeCell ref="P2:P3"/>
    <mergeCell ref="AW2:AZ2"/>
    <mergeCell ref="BA2:BD2"/>
    <mergeCell ref="AK2:AN2"/>
    <mergeCell ref="AO2:AR2"/>
    <mergeCell ref="AS2:AV2"/>
    <mergeCell ref="BE2:BH2"/>
    <mergeCell ref="BI2:BL2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AC2:AF2"/>
    <mergeCell ref="AG2:AJ2"/>
    <mergeCell ref="A1:P1"/>
    <mergeCell ref="Q1:AB1"/>
    <mergeCell ref="Q2:T2"/>
    <mergeCell ref="U2:X2"/>
    <mergeCell ref="Y2:AB2"/>
    <mergeCell ref="M2:M3"/>
    <mergeCell ref="N2:N3"/>
  </mergeCells>
  <phoneticPr fontId="51" type="noConversion"/>
  <conditionalFormatting sqref="C541">
    <cfRule type="duplicateValues" dxfId="48" priority="25"/>
  </conditionalFormatting>
  <conditionalFormatting sqref="C1962">
    <cfRule type="expression" dxfId="47" priority="2" stopIfTrue="1">
      <formula>AND(COUNTIF(#REF!,C1962)&gt;1,NOT(ISBLANK(C1962)))</formula>
    </cfRule>
    <cfRule type="expression" dxfId="46" priority="15" stopIfTrue="1">
      <formula>AND(COUNTIF(#REF!,C1962)&gt;1,NOT(ISBLANK(C1962)))</formula>
    </cfRule>
  </conditionalFormatting>
  <conditionalFormatting sqref="C1979">
    <cfRule type="expression" dxfId="45" priority="6" stopIfTrue="1">
      <formula>AND(COUNTIF(#REF!,C1979)&gt;1,NOT(ISBLANK(C1979)))</formula>
    </cfRule>
    <cfRule type="expression" dxfId="44" priority="19" stopIfTrue="1">
      <formula>AND(COUNTIF(#REF!,C1979)&gt;1,NOT(ISBLANK(C1979)))</formula>
    </cfRule>
  </conditionalFormatting>
  <conditionalFormatting sqref="C1981">
    <cfRule type="expression" dxfId="43" priority="8" stopIfTrue="1">
      <formula>AND(COUNTIF(#REF!,C1981)&gt;1,NOT(ISBLANK(C1981)))</formula>
    </cfRule>
    <cfRule type="expression" dxfId="42" priority="21" stopIfTrue="1">
      <formula>AND(COUNTIF(#REF!,C1981)&gt;1,NOT(ISBLANK(C1981)))</formula>
    </cfRule>
  </conditionalFormatting>
  <conditionalFormatting sqref="C1983">
    <cfRule type="expression" dxfId="41" priority="5" stopIfTrue="1">
      <formula>AND(COUNTIF(#REF!,C1983)&gt;1,NOT(ISBLANK(C1983)))</formula>
    </cfRule>
    <cfRule type="expression" dxfId="40" priority="18" stopIfTrue="1">
      <formula>AND(COUNTIF(#REF!,C1983)&gt;1,NOT(ISBLANK(C1983)))</formula>
    </cfRule>
  </conditionalFormatting>
  <conditionalFormatting sqref="C1992">
    <cfRule type="expression" dxfId="39" priority="7" stopIfTrue="1">
      <formula>AND(COUNTIF(#REF!,C1992)&gt;1,NOT(ISBLANK(C1992)))</formula>
    </cfRule>
    <cfRule type="expression" dxfId="38" priority="20" stopIfTrue="1">
      <formula>AND(COUNTIF(#REF!,C1992)&gt;1,NOT(ISBLANK(C1992)))</formula>
    </cfRule>
  </conditionalFormatting>
  <conditionalFormatting sqref="C1994">
    <cfRule type="expression" dxfId="37" priority="4" stopIfTrue="1">
      <formula>AND(COUNTIF(#REF!,C1994)&gt;1,NOT(ISBLANK(C1994)))</formula>
    </cfRule>
    <cfRule type="expression" dxfId="36" priority="17" stopIfTrue="1">
      <formula>AND(COUNTIF(#REF!,C1994)&gt;1,NOT(ISBLANK(C1994)))</formula>
    </cfRule>
  </conditionalFormatting>
  <conditionalFormatting sqref="C1996">
    <cfRule type="expression" dxfId="35" priority="3" stopIfTrue="1">
      <formula>AND(COUNTIF(#REF!,C1996)&gt;1,NOT(ISBLANK(C1996)))</formula>
    </cfRule>
    <cfRule type="expression" dxfId="34" priority="16" stopIfTrue="1">
      <formula>AND(COUNTIF(#REF!,C1996)&gt;1,NOT(ISBLANK(C1996)))</formula>
    </cfRule>
  </conditionalFormatting>
  <conditionalFormatting sqref="C2023">
    <cfRule type="expression" dxfId="33" priority="14" stopIfTrue="1">
      <formula>AND(COUNTIF(#REF!,C2023)&gt;1,NOT(ISBLANK(C2023)))</formula>
    </cfRule>
  </conditionalFormatting>
  <conditionalFormatting sqref="C546:C558">
    <cfRule type="duplicateValues" dxfId="32" priority="24"/>
  </conditionalFormatting>
  <conditionalFormatting sqref="C1887:C1896">
    <cfRule type="expression" dxfId="31" priority="23" stopIfTrue="1">
      <formula>AND(COUNTIF(#REF!,C1887)&gt;1,NOT(ISBLANK(C1887)))</formula>
    </cfRule>
  </conditionalFormatting>
  <conditionalFormatting sqref="C531:C540 C542:C545">
    <cfRule type="duplicateValues" dxfId="30" priority="26"/>
  </conditionalFormatting>
  <conditionalFormatting sqref="C1977:C1978 C1980">
    <cfRule type="expression" dxfId="29" priority="9" stopIfTrue="1">
      <formula>AND(COUNTIF(#REF!,C1977)&gt;1,NOT(ISBLANK(C1977)))</formula>
    </cfRule>
    <cfRule type="expression" dxfId="28" priority="22" stopIfTrue="1">
      <formula>AND(COUNTIF(#REF!,C1977)&gt;1,NOT(ISBLANK(C1977)))</formula>
    </cfRule>
  </conditionalFormatting>
  <conditionalFormatting sqref="C2024:C2028 C2030:C2313">
    <cfRule type="expression" dxfId="27" priority="13" stopIfTrue="1">
      <formula>AND(COUNTIF(#REF!,C2024)&gt;1,NOT(ISBLANK(C2024)))</formula>
    </cfRule>
  </conditionalFormatting>
  <conditionalFormatting sqref="C2284 C2154">
    <cfRule type="expression" dxfId="26" priority="10" stopIfTrue="1">
      <formula>AND(COUNTIF(#REF!,C2154)&gt;1,NOT(ISBLANK(C2154)))</formula>
    </cfRule>
  </conditionalFormatting>
  <conditionalFormatting sqref="C2277:C2278 C2246">
    <cfRule type="expression" dxfId="25" priority="11" stopIfTrue="1">
      <formula>AND(COUNTIF(#REF!,C2246)&gt;1,NOT(ISBLANK(C2246)))</formula>
    </cfRule>
    <cfRule type="expression" dxfId="24" priority="12" stopIfTrue="1">
      <formula>AND(COUNTIF(#REF!,C2246)&gt;1,NOT(ISBLANK(C2246)))</formula>
    </cfRule>
  </conditionalFormatting>
  <conditionalFormatting sqref="C2450:C2475 C2406:C2418 C2343:C2402">
    <cfRule type="duplicateValues" dxfId="23" priority="1"/>
  </conditionalFormatting>
  <dataValidations count="1">
    <dataValidation type="list" allowBlank="1" showInputMessage="1" showErrorMessage="1" sqref="E3890:E3913" xr:uid="{00000000-0002-0000-0000-000000000000}">
      <formula1>"天然气,伴生气"</formula1>
    </dataValidation>
  </dataValidations>
  <pageMargins left="0.69930555555555596" right="0.69930555555555596" top="0.75" bottom="0.75" header="0.3" footer="0.3"/>
  <pageSetup paperSize="8" scale="29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BS235"/>
  <sheetViews>
    <sheetView workbookViewId="0">
      <pane xSplit="6" ySplit="4" topLeftCell="BJ137" activePane="bottomRight" state="frozen"/>
      <selection pane="topRight"/>
      <selection pane="bottomLeft"/>
      <selection pane="bottomRight" activeCell="BM208" sqref="BM208"/>
    </sheetView>
  </sheetViews>
  <sheetFormatPr defaultColWidth="9" defaultRowHeight="14.25" x14ac:dyDescent="0.2"/>
  <cols>
    <col min="1" max="1" width="4.875" customWidth="1"/>
    <col min="2" max="2" width="6.25" customWidth="1"/>
    <col min="3" max="3" width="12" customWidth="1"/>
    <col min="4" max="4" width="14.125" customWidth="1"/>
    <col min="5" max="5" width="21.25" customWidth="1"/>
    <col min="6" max="6" width="14.5" customWidth="1"/>
    <col min="7" max="7" width="13" customWidth="1"/>
    <col min="8" max="8" width="8.5" customWidth="1"/>
    <col min="9" max="9" width="9" customWidth="1"/>
    <col min="10" max="10" width="12.375" customWidth="1"/>
    <col min="11" max="21" width="9" customWidth="1"/>
    <col min="22" max="22" width="11.625" style="310" customWidth="1"/>
    <col min="23" max="25" width="9" style="3" customWidth="1"/>
    <col min="26" max="26" width="11.625" style="310" customWidth="1"/>
    <col min="27" max="29" width="9" style="3" customWidth="1"/>
    <col min="30" max="30" width="11.625" style="310" customWidth="1"/>
    <col min="31" max="31" width="9" style="3" customWidth="1"/>
    <col min="32" max="32" width="9.75" style="3" customWidth="1"/>
    <col min="33" max="33" width="11" style="3" customWidth="1"/>
    <col min="34" max="34" width="11.625" style="310" customWidth="1"/>
    <col min="35" max="36" width="9" style="3" customWidth="1"/>
    <col min="37" max="37" width="11.75" style="3" customWidth="1"/>
    <col min="38" max="38" width="11.625" style="310" customWidth="1"/>
    <col min="39" max="41" width="9" style="3" customWidth="1"/>
    <col min="42" max="42" width="11.625" style="310" customWidth="1"/>
    <col min="43" max="45" width="9" style="3" customWidth="1"/>
    <col min="46" max="46" width="11.625" style="310" customWidth="1"/>
    <col min="47" max="49" width="9" style="3" customWidth="1"/>
    <col min="50" max="50" width="11.625" style="310" customWidth="1"/>
    <col min="51" max="52" width="9" style="3" customWidth="1"/>
    <col min="53" max="53" width="10.875" style="3" customWidth="1"/>
    <col min="54" max="54" width="11.625" style="310" customWidth="1"/>
    <col min="55" max="57" width="9" style="3"/>
    <col min="58" max="58" width="10.25" style="3" customWidth="1"/>
    <col min="59" max="61" width="9" style="3"/>
    <col min="62" max="62" width="9.875" style="3" customWidth="1"/>
    <col min="63" max="63" width="9.625" style="3" customWidth="1"/>
    <col min="64" max="64" width="9.875" style="3" customWidth="1"/>
    <col min="65" max="65" width="10.5" style="3" customWidth="1"/>
    <col min="66" max="66" width="9" style="3"/>
    <col min="67" max="67" width="10.375" style="3" customWidth="1"/>
    <col min="68" max="68" width="9.875" style="3" customWidth="1"/>
    <col min="69" max="69" width="9.5" style="3" customWidth="1"/>
  </cols>
  <sheetData>
    <row r="1" spans="1:71" x14ac:dyDescent="0.2">
      <c r="C1" t="s">
        <v>4805</v>
      </c>
      <c r="V1" s="310" t="s">
        <v>1</v>
      </c>
    </row>
    <row r="2" spans="1:71" x14ac:dyDescent="0.2">
      <c r="C2" t="s">
        <v>4806</v>
      </c>
      <c r="V2" s="310" t="s">
        <v>4807</v>
      </c>
    </row>
    <row r="3" spans="1:71" ht="30.6" customHeight="1" x14ac:dyDescent="0.2">
      <c r="A3" s="65" t="s">
        <v>4808</v>
      </c>
      <c r="B3" s="65" t="s">
        <v>4809</v>
      </c>
      <c r="C3" s="65" t="s">
        <v>2</v>
      </c>
      <c r="D3" s="65" t="s">
        <v>3</v>
      </c>
      <c r="E3" s="65" t="s">
        <v>4</v>
      </c>
      <c r="F3" s="65" t="s">
        <v>4810</v>
      </c>
      <c r="G3" s="65" t="s">
        <v>4811</v>
      </c>
      <c r="H3" s="311" t="s">
        <v>5</v>
      </c>
      <c r="I3" s="65" t="s">
        <v>6</v>
      </c>
      <c r="J3" s="65" t="s">
        <v>7</v>
      </c>
      <c r="K3" s="65" t="s">
        <v>8</v>
      </c>
      <c r="L3" s="65" t="s">
        <v>4812</v>
      </c>
      <c r="M3" s="65" t="s">
        <v>9</v>
      </c>
      <c r="N3" s="65" t="s">
        <v>10</v>
      </c>
      <c r="O3" s="65" t="s">
        <v>11</v>
      </c>
      <c r="P3" s="65" t="s">
        <v>12</v>
      </c>
      <c r="Q3" s="65" t="s">
        <v>13</v>
      </c>
      <c r="R3" s="65" t="s">
        <v>14</v>
      </c>
      <c r="S3" s="65" t="s">
        <v>15</v>
      </c>
      <c r="T3" s="65" t="s">
        <v>16</v>
      </c>
      <c r="U3" s="65" t="s">
        <v>17</v>
      </c>
      <c r="V3" s="196">
        <v>44197</v>
      </c>
      <c r="W3" s="11"/>
      <c r="X3" s="11"/>
      <c r="Y3" s="11"/>
      <c r="Z3" s="196">
        <v>44228</v>
      </c>
      <c r="AA3" s="11"/>
      <c r="AB3" s="11"/>
      <c r="AC3" s="11"/>
      <c r="AD3" s="196">
        <v>44256</v>
      </c>
      <c r="AE3" s="11"/>
      <c r="AF3" s="11"/>
      <c r="AG3" s="11"/>
      <c r="AH3" s="773">
        <v>44287</v>
      </c>
      <c r="AI3" s="773"/>
      <c r="AJ3" s="773"/>
      <c r="AK3" s="773"/>
      <c r="AL3" s="773">
        <v>44317</v>
      </c>
      <c r="AM3" s="773"/>
      <c r="AN3" s="773"/>
      <c r="AO3" s="773"/>
      <c r="AP3" s="773">
        <v>44348</v>
      </c>
      <c r="AQ3" s="773"/>
      <c r="AR3" s="773"/>
      <c r="AS3" s="773"/>
      <c r="AT3" s="773">
        <v>44378</v>
      </c>
      <c r="AU3" s="773"/>
      <c r="AV3" s="773"/>
      <c r="AW3" s="773"/>
      <c r="AX3" s="773">
        <v>44409</v>
      </c>
      <c r="AY3" s="773"/>
      <c r="AZ3" s="773"/>
      <c r="BA3" s="773"/>
      <c r="BB3" s="773">
        <v>44440</v>
      </c>
      <c r="BC3" s="773"/>
      <c r="BD3" s="773"/>
      <c r="BE3" s="773"/>
      <c r="BF3" s="773">
        <v>44470</v>
      </c>
      <c r="BG3" s="773"/>
      <c r="BH3" s="773"/>
      <c r="BI3" s="773"/>
      <c r="BJ3" s="773">
        <v>44501</v>
      </c>
      <c r="BK3" s="773"/>
      <c r="BL3" s="773"/>
      <c r="BM3" s="773"/>
      <c r="BN3" s="773">
        <v>44531</v>
      </c>
      <c r="BO3" s="773"/>
      <c r="BP3" s="773"/>
      <c r="BQ3" s="773"/>
      <c r="BR3" s="774"/>
      <c r="BS3" s="774"/>
    </row>
    <row r="4" spans="1:71" s="309" customFormat="1" ht="29.2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2"/>
      <c r="M4" s="312"/>
      <c r="N4" s="312"/>
      <c r="O4" s="312"/>
      <c r="P4" s="312"/>
      <c r="Q4" s="312"/>
      <c r="R4" s="312"/>
      <c r="S4" s="312"/>
      <c r="T4" s="312"/>
      <c r="U4" s="312"/>
      <c r="V4" s="313" t="s">
        <v>18</v>
      </c>
      <c r="W4" s="312" t="s">
        <v>19</v>
      </c>
      <c r="X4" s="312" t="s">
        <v>20</v>
      </c>
      <c r="Y4" s="312" t="s">
        <v>21</v>
      </c>
      <c r="Z4" s="313" t="s">
        <v>18</v>
      </c>
      <c r="AA4" s="312" t="s">
        <v>19</v>
      </c>
      <c r="AB4" s="312" t="s">
        <v>20</v>
      </c>
      <c r="AC4" s="312" t="s">
        <v>21</v>
      </c>
      <c r="AD4" s="313" t="s">
        <v>18</v>
      </c>
      <c r="AE4" s="312" t="s">
        <v>19</v>
      </c>
      <c r="AF4" s="312" t="s">
        <v>20</v>
      </c>
      <c r="AG4" s="312" t="s">
        <v>21</v>
      </c>
      <c r="AH4" s="313" t="s">
        <v>18</v>
      </c>
      <c r="AI4" s="312" t="s">
        <v>19</v>
      </c>
      <c r="AJ4" s="312" t="s">
        <v>20</v>
      </c>
      <c r="AK4" s="312" t="s">
        <v>21</v>
      </c>
      <c r="AL4" s="313" t="s">
        <v>18</v>
      </c>
      <c r="AM4" s="312" t="s">
        <v>19</v>
      </c>
      <c r="AN4" s="312" t="s">
        <v>20</v>
      </c>
      <c r="AO4" s="312" t="s">
        <v>21</v>
      </c>
      <c r="AP4" s="313" t="s">
        <v>18</v>
      </c>
      <c r="AQ4" s="312" t="s">
        <v>19</v>
      </c>
      <c r="AR4" s="312" t="s">
        <v>20</v>
      </c>
      <c r="AS4" s="312" t="s">
        <v>21</v>
      </c>
      <c r="AT4" s="313" t="s">
        <v>18</v>
      </c>
      <c r="AU4" s="312" t="s">
        <v>19</v>
      </c>
      <c r="AV4" s="312" t="s">
        <v>20</v>
      </c>
      <c r="AW4" s="312" t="s">
        <v>21</v>
      </c>
      <c r="AX4" s="313" t="s">
        <v>18</v>
      </c>
      <c r="AY4" s="312" t="s">
        <v>19</v>
      </c>
      <c r="AZ4" s="312" t="s">
        <v>20</v>
      </c>
      <c r="BA4" s="312" t="s">
        <v>21</v>
      </c>
      <c r="BB4" s="313" t="s">
        <v>18</v>
      </c>
      <c r="BC4" s="312" t="s">
        <v>19</v>
      </c>
      <c r="BD4" s="312" t="s">
        <v>20</v>
      </c>
      <c r="BE4" s="312" t="s">
        <v>21</v>
      </c>
      <c r="BF4" s="312" t="s">
        <v>18</v>
      </c>
      <c r="BG4" s="312" t="s">
        <v>19</v>
      </c>
      <c r="BH4" s="312" t="s">
        <v>20</v>
      </c>
      <c r="BI4" s="312" t="s">
        <v>21</v>
      </c>
      <c r="BJ4" s="312" t="s">
        <v>18</v>
      </c>
      <c r="BK4" s="312" t="s">
        <v>19</v>
      </c>
      <c r="BL4" s="312" t="s">
        <v>20</v>
      </c>
      <c r="BM4" s="312" t="s">
        <v>21</v>
      </c>
      <c r="BN4" s="312" t="s">
        <v>18</v>
      </c>
      <c r="BO4" s="312" t="s">
        <v>19</v>
      </c>
      <c r="BP4" s="312" t="s">
        <v>20</v>
      </c>
      <c r="BQ4" s="312" t="s">
        <v>21</v>
      </c>
    </row>
    <row r="5" spans="1:71" x14ac:dyDescent="0.2">
      <c r="A5" s="65">
        <v>1</v>
      </c>
      <c r="B5" s="65"/>
      <c r="C5" s="65" t="s">
        <v>461</v>
      </c>
      <c r="D5" s="65" t="s">
        <v>23</v>
      </c>
      <c r="E5" s="65" t="s">
        <v>462</v>
      </c>
      <c r="F5" s="65" t="s">
        <v>4813</v>
      </c>
      <c r="G5" s="65" t="s">
        <v>4814</v>
      </c>
      <c r="H5" s="65">
        <v>50</v>
      </c>
      <c r="I5" s="65" t="s">
        <v>189</v>
      </c>
      <c r="J5" s="65">
        <v>110.82890787347</v>
      </c>
      <c r="K5" s="65" t="s">
        <v>27</v>
      </c>
      <c r="L5" s="65" t="s">
        <v>4815</v>
      </c>
      <c r="M5" s="65" t="s">
        <v>28</v>
      </c>
      <c r="N5" s="65" t="s">
        <v>29</v>
      </c>
      <c r="O5" s="65"/>
      <c r="P5" s="65"/>
      <c r="Q5" s="65"/>
      <c r="R5" s="65" t="s">
        <v>32</v>
      </c>
      <c r="S5" s="65" t="s">
        <v>459</v>
      </c>
      <c r="T5" s="65" t="s">
        <v>463</v>
      </c>
      <c r="U5" s="65" t="s">
        <v>28</v>
      </c>
      <c r="V5" s="196">
        <v>44225</v>
      </c>
      <c r="W5" s="11"/>
      <c r="X5" s="11"/>
      <c r="Y5" s="11">
        <v>32</v>
      </c>
      <c r="Z5" s="103">
        <v>44228</v>
      </c>
      <c r="AA5" s="108"/>
      <c r="AB5" s="108"/>
      <c r="AC5" s="108">
        <v>23</v>
      </c>
      <c r="AD5" s="196" t="s">
        <v>4816</v>
      </c>
      <c r="AE5" s="11" t="s">
        <v>4817</v>
      </c>
      <c r="AF5" s="11"/>
      <c r="AG5" s="11" t="s">
        <v>4817</v>
      </c>
      <c r="AH5" s="314"/>
      <c r="AI5" s="11" t="s">
        <v>4817</v>
      </c>
      <c r="AJ5" s="11" t="s">
        <v>4817</v>
      </c>
      <c r="AK5" s="315" t="s">
        <v>4817</v>
      </c>
      <c r="AL5" s="196" t="s">
        <v>4816</v>
      </c>
      <c r="AM5" s="11" t="s">
        <v>4817</v>
      </c>
      <c r="AN5" s="11" t="s">
        <v>4817</v>
      </c>
      <c r="AO5" s="11" t="s">
        <v>4817</v>
      </c>
      <c r="AP5" s="196" t="s">
        <v>4816</v>
      </c>
      <c r="AQ5" s="11" t="s">
        <v>4817</v>
      </c>
      <c r="AR5" s="11" t="s">
        <v>4817</v>
      </c>
      <c r="AS5" s="11" t="s">
        <v>4817</v>
      </c>
      <c r="AT5" s="196" t="s">
        <v>4816</v>
      </c>
      <c r="AU5" s="11" t="s">
        <v>4817</v>
      </c>
      <c r="AV5" s="11" t="s">
        <v>4817</v>
      </c>
      <c r="AW5" s="11" t="s">
        <v>4817</v>
      </c>
      <c r="AX5" s="196" t="s">
        <v>4816</v>
      </c>
      <c r="AY5" s="11" t="s">
        <v>4817</v>
      </c>
      <c r="AZ5" s="11" t="s">
        <v>4817</v>
      </c>
      <c r="BA5" s="11" t="s">
        <v>4817</v>
      </c>
      <c r="BB5" s="11" t="s">
        <v>4816</v>
      </c>
      <c r="BC5" s="11" t="s">
        <v>4817</v>
      </c>
      <c r="BD5" s="11" t="s">
        <v>4817</v>
      </c>
      <c r="BE5" s="11" t="s">
        <v>4817</v>
      </c>
      <c r="BF5" s="11" t="s">
        <v>4816</v>
      </c>
      <c r="BG5" s="11"/>
      <c r="BH5" s="11"/>
      <c r="BI5" s="11"/>
      <c r="BJ5" s="11"/>
      <c r="BK5" s="11"/>
      <c r="BL5" s="11" t="s">
        <v>4817</v>
      </c>
      <c r="BM5" s="11" t="s">
        <v>4817</v>
      </c>
      <c r="BN5" s="11" t="s">
        <v>4816</v>
      </c>
      <c r="BO5" s="11" t="s">
        <v>4817</v>
      </c>
      <c r="BP5" s="11" t="s">
        <v>4817</v>
      </c>
      <c r="BQ5" s="11" t="s">
        <v>4817</v>
      </c>
    </row>
    <row r="6" spans="1:71" x14ac:dyDescent="0.2">
      <c r="A6" s="65">
        <v>2</v>
      </c>
      <c r="B6" s="65"/>
      <c r="C6" s="65" t="s">
        <v>461</v>
      </c>
      <c r="D6" s="65" t="s">
        <v>23</v>
      </c>
      <c r="E6" s="65" t="s">
        <v>464</v>
      </c>
      <c r="F6" s="65" t="s">
        <v>4813</v>
      </c>
      <c r="G6" s="65" t="s">
        <v>4818</v>
      </c>
      <c r="H6" s="65">
        <v>50</v>
      </c>
      <c r="I6" s="65" t="s">
        <v>189</v>
      </c>
      <c r="J6" s="65">
        <v>110.82890787347</v>
      </c>
      <c r="K6" s="65" t="s">
        <v>27</v>
      </c>
      <c r="L6" s="65" t="s">
        <v>4815</v>
      </c>
      <c r="M6" s="65" t="s">
        <v>28</v>
      </c>
      <c r="N6" s="65" t="s">
        <v>29</v>
      </c>
      <c r="O6" s="65" t="s">
        <v>28</v>
      </c>
      <c r="P6" s="65" t="s">
        <v>465</v>
      </c>
      <c r="Q6" s="65" t="s">
        <v>466</v>
      </c>
      <c r="R6" s="65" t="s">
        <v>32</v>
      </c>
      <c r="S6" s="65" t="s">
        <v>459</v>
      </c>
      <c r="T6" s="65" t="s">
        <v>463</v>
      </c>
      <c r="U6" s="65" t="s">
        <v>28</v>
      </c>
      <c r="V6" s="196">
        <v>44225</v>
      </c>
      <c r="W6" s="11"/>
      <c r="X6" s="11"/>
      <c r="Y6" s="11">
        <v>30</v>
      </c>
      <c r="Z6" s="103">
        <v>44228</v>
      </c>
      <c r="AA6" s="108"/>
      <c r="AB6" s="108"/>
      <c r="AC6" s="108">
        <v>26</v>
      </c>
      <c r="AD6" s="196" t="s">
        <v>4816</v>
      </c>
      <c r="AE6" s="11" t="s">
        <v>4817</v>
      </c>
      <c r="AF6" s="11"/>
      <c r="AG6" s="11" t="s">
        <v>4817</v>
      </c>
      <c r="AH6" s="314"/>
      <c r="AI6" s="11" t="s">
        <v>4817</v>
      </c>
      <c r="AJ6" s="11" t="s">
        <v>4817</v>
      </c>
      <c r="AK6" s="315" t="s">
        <v>4817</v>
      </c>
      <c r="AL6" s="196" t="s">
        <v>4816</v>
      </c>
      <c r="AM6" s="11" t="s">
        <v>4817</v>
      </c>
      <c r="AN6" s="11" t="s">
        <v>4817</v>
      </c>
      <c r="AO6" s="11" t="s">
        <v>4817</v>
      </c>
      <c r="AP6" s="196" t="s">
        <v>4816</v>
      </c>
      <c r="AQ6" s="11" t="s">
        <v>4817</v>
      </c>
      <c r="AR6" s="11" t="s">
        <v>4817</v>
      </c>
      <c r="AS6" s="11" t="s">
        <v>4817</v>
      </c>
      <c r="AT6" s="196" t="s">
        <v>4816</v>
      </c>
      <c r="AU6" s="11" t="s">
        <v>4817</v>
      </c>
      <c r="AV6" s="11" t="s">
        <v>4817</v>
      </c>
      <c r="AW6" s="11" t="s">
        <v>4817</v>
      </c>
      <c r="AX6" s="196" t="s">
        <v>4816</v>
      </c>
      <c r="AY6" s="11" t="s">
        <v>4817</v>
      </c>
      <c r="AZ6" s="11" t="s">
        <v>4817</v>
      </c>
      <c r="BA6" s="11" t="s">
        <v>4817</v>
      </c>
      <c r="BB6" s="11" t="s">
        <v>4816</v>
      </c>
      <c r="BC6" s="11" t="s">
        <v>4817</v>
      </c>
      <c r="BD6" s="11" t="s">
        <v>4817</v>
      </c>
      <c r="BE6" s="11" t="s">
        <v>4817</v>
      </c>
      <c r="BF6" s="11" t="s">
        <v>4816</v>
      </c>
      <c r="BG6" s="11"/>
      <c r="BH6" s="11"/>
      <c r="BI6" s="11"/>
      <c r="BJ6" s="11"/>
      <c r="BK6" s="11"/>
      <c r="BL6" s="11" t="s">
        <v>4817</v>
      </c>
      <c r="BM6" s="11" t="s">
        <v>4817</v>
      </c>
      <c r="BN6" s="11" t="s">
        <v>4816</v>
      </c>
      <c r="BO6" s="11" t="s">
        <v>4817</v>
      </c>
      <c r="BP6" s="11" t="s">
        <v>4817</v>
      </c>
      <c r="BQ6" s="11" t="s">
        <v>4817</v>
      </c>
    </row>
    <row r="7" spans="1:71" x14ac:dyDescent="0.2">
      <c r="A7" s="65">
        <v>3</v>
      </c>
      <c r="B7" s="65"/>
      <c r="C7" s="65" t="s">
        <v>461</v>
      </c>
      <c r="D7" s="65" t="s">
        <v>23</v>
      </c>
      <c r="E7" s="65" t="s">
        <v>467</v>
      </c>
      <c r="F7" s="65" t="s">
        <v>4819</v>
      </c>
      <c r="G7" s="65" t="s">
        <v>4818</v>
      </c>
      <c r="H7" s="65">
        <v>80</v>
      </c>
      <c r="I7" s="65" t="s">
        <v>189</v>
      </c>
      <c r="J7" s="65">
        <v>177.32625259755301</v>
      </c>
      <c r="K7" s="65" t="s">
        <v>27</v>
      </c>
      <c r="L7" s="65" t="s">
        <v>4815</v>
      </c>
      <c r="M7" s="65" t="s">
        <v>28</v>
      </c>
      <c r="N7" s="65" t="s">
        <v>29</v>
      </c>
      <c r="O7" s="65"/>
      <c r="P7" s="65"/>
      <c r="Q7" s="65"/>
      <c r="R7" s="65" t="s">
        <v>32</v>
      </c>
      <c r="S7" s="65" t="s">
        <v>459</v>
      </c>
      <c r="T7" s="65" t="s">
        <v>463</v>
      </c>
      <c r="U7" s="65" t="s">
        <v>28</v>
      </c>
      <c r="V7" s="196" t="s">
        <v>4816</v>
      </c>
      <c r="W7" s="11"/>
      <c r="X7" s="11"/>
      <c r="Y7" s="11"/>
      <c r="Z7" s="103" t="s">
        <v>4816</v>
      </c>
      <c r="AA7" s="108"/>
      <c r="AB7" s="108"/>
      <c r="AC7" s="108" t="s">
        <v>4817</v>
      </c>
      <c r="AD7" s="196" t="s">
        <v>4816</v>
      </c>
      <c r="AE7" s="11" t="s">
        <v>4817</v>
      </c>
      <c r="AF7" s="11"/>
      <c r="AG7" s="11" t="s">
        <v>4817</v>
      </c>
      <c r="AH7" s="314"/>
      <c r="AI7" s="11" t="s">
        <v>4817</v>
      </c>
      <c r="AJ7" s="11" t="s">
        <v>4817</v>
      </c>
      <c r="AK7" s="315" t="s">
        <v>4817</v>
      </c>
      <c r="AL7" s="196" t="s">
        <v>4816</v>
      </c>
      <c r="AM7" s="11" t="s">
        <v>4817</v>
      </c>
      <c r="AN7" s="11" t="s">
        <v>4817</v>
      </c>
      <c r="AO7" s="11" t="s">
        <v>4817</v>
      </c>
      <c r="AP7" s="196" t="s">
        <v>4816</v>
      </c>
      <c r="AQ7" s="11" t="s">
        <v>4817</v>
      </c>
      <c r="AR7" s="11" t="s">
        <v>4817</v>
      </c>
      <c r="AS7" s="11" t="s">
        <v>4817</v>
      </c>
      <c r="AT7" s="196" t="s">
        <v>4816</v>
      </c>
      <c r="AU7" s="11" t="s">
        <v>4817</v>
      </c>
      <c r="AV7" s="11" t="s">
        <v>4817</v>
      </c>
      <c r="AW7" s="11" t="s">
        <v>4817</v>
      </c>
      <c r="AX7" s="196" t="s">
        <v>4816</v>
      </c>
      <c r="AY7" s="11" t="s">
        <v>4817</v>
      </c>
      <c r="AZ7" s="11" t="s">
        <v>4817</v>
      </c>
      <c r="BA7" s="11" t="s">
        <v>4817</v>
      </c>
      <c r="BB7" s="11" t="s">
        <v>4816</v>
      </c>
      <c r="BC7" s="11" t="s">
        <v>4817</v>
      </c>
      <c r="BD7" s="11" t="s">
        <v>4817</v>
      </c>
      <c r="BE7" s="11" t="s">
        <v>4817</v>
      </c>
      <c r="BF7" s="11" t="s">
        <v>4816</v>
      </c>
      <c r="BG7" s="11"/>
      <c r="BH7" s="11"/>
      <c r="BI7" s="11"/>
      <c r="BJ7" s="11"/>
      <c r="BK7" s="11"/>
      <c r="BL7" s="11" t="s">
        <v>4817</v>
      </c>
      <c r="BM7" s="11" t="s">
        <v>4817</v>
      </c>
      <c r="BN7" s="11" t="s">
        <v>4816</v>
      </c>
      <c r="BO7" s="11" t="s">
        <v>4817</v>
      </c>
      <c r="BP7" s="11" t="s">
        <v>4817</v>
      </c>
      <c r="BQ7" s="11" t="s">
        <v>4817</v>
      </c>
    </row>
    <row r="8" spans="1:71" x14ac:dyDescent="0.2">
      <c r="A8" s="65">
        <v>4</v>
      </c>
      <c r="B8" s="65"/>
      <c r="C8" s="65" t="s">
        <v>461</v>
      </c>
      <c r="D8" s="65" t="s">
        <v>23</v>
      </c>
      <c r="E8" s="65" t="s">
        <v>468</v>
      </c>
      <c r="F8" s="65" t="s">
        <v>4820</v>
      </c>
      <c r="G8" s="65" t="s">
        <v>4818</v>
      </c>
      <c r="H8" s="65">
        <v>80</v>
      </c>
      <c r="I8" s="65" t="s">
        <v>189</v>
      </c>
      <c r="J8" s="65">
        <v>177.32625259755301</v>
      </c>
      <c r="K8" s="65" t="s">
        <v>27</v>
      </c>
      <c r="L8" s="65" t="s">
        <v>4815</v>
      </c>
      <c r="M8" s="65" t="s">
        <v>28</v>
      </c>
      <c r="N8" s="65" t="s">
        <v>29</v>
      </c>
      <c r="O8" s="65"/>
      <c r="P8" s="65"/>
      <c r="Q8" s="65"/>
      <c r="R8" s="65" t="s">
        <v>32</v>
      </c>
      <c r="S8" s="65" t="s">
        <v>459</v>
      </c>
      <c r="T8" s="65" t="s">
        <v>463</v>
      </c>
      <c r="U8" s="65" t="s">
        <v>28</v>
      </c>
      <c r="V8" s="196">
        <v>44225</v>
      </c>
      <c r="W8" s="11"/>
      <c r="X8" s="11"/>
      <c r="Y8" s="11">
        <v>31</v>
      </c>
      <c r="Z8" s="103">
        <v>44228</v>
      </c>
      <c r="AA8" s="108"/>
      <c r="AB8" s="108"/>
      <c r="AC8" s="108">
        <v>27</v>
      </c>
      <c r="AD8" s="196" t="s">
        <v>4816</v>
      </c>
      <c r="AE8" s="11" t="s">
        <v>4817</v>
      </c>
      <c r="AF8" s="11"/>
      <c r="AG8" s="11" t="s">
        <v>4817</v>
      </c>
      <c r="AH8" s="314"/>
      <c r="AI8" s="11" t="s">
        <v>4817</v>
      </c>
      <c r="AJ8" s="11" t="s">
        <v>4817</v>
      </c>
      <c r="AK8" s="315" t="s">
        <v>4817</v>
      </c>
      <c r="AL8" s="196" t="s">
        <v>4816</v>
      </c>
      <c r="AM8" s="11" t="s">
        <v>4817</v>
      </c>
      <c r="AN8" s="11" t="s">
        <v>4817</v>
      </c>
      <c r="AO8" s="11" t="s">
        <v>4817</v>
      </c>
      <c r="AP8" s="196" t="s">
        <v>4816</v>
      </c>
      <c r="AQ8" s="11" t="s">
        <v>4817</v>
      </c>
      <c r="AR8" s="11" t="s">
        <v>4817</v>
      </c>
      <c r="AS8" s="11" t="s">
        <v>4817</v>
      </c>
      <c r="AT8" s="196" t="s">
        <v>4816</v>
      </c>
      <c r="AU8" s="11" t="s">
        <v>4817</v>
      </c>
      <c r="AV8" s="11" t="s">
        <v>4817</v>
      </c>
      <c r="AW8" s="11" t="s">
        <v>4817</v>
      </c>
      <c r="AX8" s="196" t="s">
        <v>4816</v>
      </c>
      <c r="AY8" s="11" t="s">
        <v>4817</v>
      </c>
      <c r="AZ8" s="11" t="s">
        <v>4817</v>
      </c>
      <c r="BA8" s="11" t="s">
        <v>4817</v>
      </c>
      <c r="BB8" s="11" t="s">
        <v>4816</v>
      </c>
      <c r="BC8" s="11" t="s">
        <v>4817</v>
      </c>
      <c r="BD8" s="11" t="s">
        <v>4817</v>
      </c>
      <c r="BE8" s="11" t="s">
        <v>4817</v>
      </c>
      <c r="BF8" s="11" t="s">
        <v>4816</v>
      </c>
      <c r="BG8" s="11"/>
      <c r="BH8" s="11"/>
      <c r="BI8" s="11"/>
      <c r="BJ8" s="11"/>
      <c r="BK8" s="11"/>
      <c r="BL8" s="11" t="s">
        <v>4817</v>
      </c>
      <c r="BM8" s="11" t="s">
        <v>4817</v>
      </c>
      <c r="BN8" s="11" t="s">
        <v>4816</v>
      </c>
      <c r="BO8" s="11" t="s">
        <v>4817</v>
      </c>
      <c r="BP8" s="11" t="s">
        <v>4817</v>
      </c>
      <c r="BQ8" s="11" t="s">
        <v>4817</v>
      </c>
    </row>
    <row r="9" spans="1:71" x14ac:dyDescent="0.2">
      <c r="A9" s="65">
        <v>5</v>
      </c>
      <c r="B9" s="65"/>
      <c r="C9" s="65" t="s">
        <v>461</v>
      </c>
      <c r="D9" s="65" t="s">
        <v>23</v>
      </c>
      <c r="E9" s="65" t="s">
        <v>469</v>
      </c>
      <c r="F9" s="65" t="s">
        <v>4821</v>
      </c>
      <c r="G9" s="65" t="s">
        <v>4818</v>
      </c>
      <c r="H9" s="65">
        <v>45</v>
      </c>
      <c r="I9" s="65" t="s">
        <v>189</v>
      </c>
      <c r="J9" s="65">
        <v>99.746017086123302</v>
      </c>
      <c r="K9" s="65" t="s">
        <v>27</v>
      </c>
      <c r="L9" s="65" t="s">
        <v>4815</v>
      </c>
      <c r="M9" s="65" t="s">
        <v>28</v>
      </c>
      <c r="N9" s="65" t="s">
        <v>29</v>
      </c>
      <c r="O9" s="65" t="s">
        <v>28</v>
      </c>
      <c r="P9" s="65" t="s">
        <v>470</v>
      </c>
      <c r="Q9" s="65" t="s">
        <v>107</v>
      </c>
      <c r="R9" s="65" t="s">
        <v>32</v>
      </c>
      <c r="S9" s="65" t="s">
        <v>459</v>
      </c>
      <c r="T9" s="65" t="s">
        <v>463</v>
      </c>
      <c r="U9" s="65" t="s">
        <v>28</v>
      </c>
      <c r="V9" s="196">
        <v>44224</v>
      </c>
      <c r="W9" s="11"/>
      <c r="X9" s="11"/>
      <c r="Y9" s="11">
        <v>15</v>
      </c>
      <c r="Z9" s="103" t="s">
        <v>4816</v>
      </c>
      <c r="AA9" s="108"/>
      <c r="AB9" s="108"/>
      <c r="AC9" s="108" t="s">
        <v>4817</v>
      </c>
      <c r="AD9" s="196" t="s">
        <v>4816</v>
      </c>
      <c r="AE9" s="11" t="s">
        <v>4817</v>
      </c>
      <c r="AF9" s="11"/>
      <c r="AG9" s="11" t="s">
        <v>4817</v>
      </c>
      <c r="AH9" s="314">
        <v>44312</v>
      </c>
      <c r="AI9" s="11" t="s">
        <v>4817</v>
      </c>
      <c r="AJ9" s="11" t="s">
        <v>4817</v>
      </c>
      <c r="AK9" s="315">
        <v>21</v>
      </c>
      <c r="AL9" s="314">
        <v>44342</v>
      </c>
      <c r="AM9" s="11" t="s">
        <v>4817</v>
      </c>
      <c r="AN9" s="11" t="s">
        <v>4817</v>
      </c>
      <c r="AO9" s="11">
        <v>30</v>
      </c>
      <c r="AP9" s="196" t="s">
        <v>4816</v>
      </c>
      <c r="AQ9" s="11" t="s">
        <v>4817</v>
      </c>
      <c r="AR9" s="11" t="s">
        <v>4817</v>
      </c>
      <c r="AS9" s="11" t="s">
        <v>4817</v>
      </c>
      <c r="AT9" s="316" t="s">
        <v>4822</v>
      </c>
      <c r="AU9" s="11" t="s">
        <v>4817</v>
      </c>
      <c r="AV9" s="11" t="s">
        <v>4817</v>
      </c>
      <c r="AW9" s="11">
        <v>36</v>
      </c>
      <c r="AX9" s="196" t="s">
        <v>4816</v>
      </c>
      <c r="AY9" s="11" t="s">
        <v>4817</v>
      </c>
      <c r="AZ9" s="11" t="s">
        <v>4817</v>
      </c>
      <c r="BA9" s="11" t="s">
        <v>4817</v>
      </c>
      <c r="BB9" s="11" t="s">
        <v>4816</v>
      </c>
      <c r="BC9" s="11" t="s">
        <v>4817</v>
      </c>
      <c r="BD9" s="11" t="s">
        <v>4817</v>
      </c>
      <c r="BE9" s="11" t="s">
        <v>4817</v>
      </c>
      <c r="BF9" s="11" t="s">
        <v>4816</v>
      </c>
      <c r="BG9" s="11"/>
      <c r="BH9" s="11"/>
      <c r="BI9" s="11"/>
      <c r="BJ9" s="11"/>
      <c r="BK9" s="11"/>
      <c r="BL9" s="11" t="s">
        <v>4817</v>
      </c>
      <c r="BM9" s="11" t="s">
        <v>4817</v>
      </c>
      <c r="BN9" s="11" t="s">
        <v>4816</v>
      </c>
      <c r="BO9" s="11" t="s">
        <v>4817</v>
      </c>
      <c r="BP9" s="11" t="s">
        <v>4817</v>
      </c>
      <c r="BQ9" s="11" t="s">
        <v>4817</v>
      </c>
    </row>
    <row r="10" spans="1:71" x14ac:dyDescent="0.2">
      <c r="A10" s="65">
        <v>6</v>
      </c>
      <c r="B10" s="65"/>
      <c r="C10" s="65" t="s">
        <v>461</v>
      </c>
      <c r="D10" s="65" t="s">
        <v>23</v>
      </c>
      <c r="E10" s="65" t="s">
        <v>471</v>
      </c>
      <c r="F10" s="65" t="s">
        <v>4821</v>
      </c>
      <c r="G10" s="65" t="s">
        <v>4823</v>
      </c>
      <c r="H10" s="65">
        <v>45</v>
      </c>
      <c r="I10" s="65" t="s">
        <v>189</v>
      </c>
      <c r="J10" s="65">
        <v>99.746017086123302</v>
      </c>
      <c r="K10" s="65" t="s">
        <v>27</v>
      </c>
      <c r="L10" s="65" t="s">
        <v>4815</v>
      </c>
      <c r="M10" s="65" t="s">
        <v>28</v>
      </c>
      <c r="N10" s="65" t="s">
        <v>29</v>
      </c>
      <c r="O10" s="65"/>
      <c r="P10" s="65"/>
      <c r="Q10" s="65"/>
      <c r="R10" s="65" t="s">
        <v>32</v>
      </c>
      <c r="S10" s="65" t="s">
        <v>459</v>
      </c>
      <c r="T10" s="65" t="s">
        <v>463</v>
      </c>
      <c r="U10" s="65" t="s">
        <v>28</v>
      </c>
      <c r="V10" s="196">
        <v>44225</v>
      </c>
      <c r="W10" s="11"/>
      <c r="X10" s="11"/>
      <c r="Y10" s="11">
        <v>34</v>
      </c>
      <c r="Z10" s="103" t="s">
        <v>4816</v>
      </c>
      <c r="AA10" s="108"/>
      <c r="AB10" s="108"/>
      <c r="AC10" s="108" t="s">
        <v>4817</v>
      </c>
      <c r="AD10" s="196" t="s">
        <v>4816</v>
      </c>
      <c r="AE10" s="11" t="s">
        <v>4817</v>
      </c>
      <c r="AF10" s="11"/>
      <c r="AG10" s="11" t="s">
        <v>4817</v>
      </c>
      <c r="AH10" s="314"/>
      <c r="AI10" s="11" t="s">
        <v>4817</v>
      </c>
      <c r="AJ10" s="11" t="s">
        <v>4817</v>
      </c>
      <c r="AK10" s="315" t="s">
        <v>4817</v>
      </c>
      <c r="AL10" s="196" t="s">
        <v>4816</v>
      </c>
      <c r="AM10" s="11" t="s">
        <v>4817</v>
      </c>
      <c r="AN10" s="11" t="s">
        <v>4817</v>
      </c>
      <c r="AO10" s="11" t="s">
        <v>4817</v>
      </c>
      <c r="AP10" s="196" t="s">
        <v>4816</v>
      </c>
      <c r="AQ10" s="11" t="s">
        <v>4817</v>
      </c>
      <c r="AR10" s="11" t="s">
        <v>4817</v>
      </c>
      <c r="AS10" s="11" t="s">
        <v>4817</v>
      </c>
      <c r="AT10" s="196" t="s">
        <v>4816</v>
      </c>
      <c r="AU10" s="11" t="s">
        <v>4817</v>
      </c>
      <c r="AV10" s="11" t="s">
        <v>4817</v>
      </c>
      <c r="AW10" s="11" t="s">
        <v>4817</v>
      </c>
      <c r="AX10" s="196" t="s">
        <v>4816</v>
      </c>
      <c r="AY10" s="11" t="s">
        <v>4817</v>
      </c>
      <c r="AZ10" s="11" t="s">
        <v>4817</v>
      </c>
      <c r="BA10" s="11" t="s">
        <v>4817</v>
      </c>
      <c r="BB10" s="11" t="s">
        <v>4816</v>
      </c>
      <c r="BC10" s="11" t="s">
        <v>4817</v>
      </c>
      <c r="BD10" s="11" t="s">
        <v>4817</v>
      </c>
      <c r="BE10" s="11" t="s">
        <v>4817</v>
      </c>
      <c r="BF10" s="11" t="s">
        <v>4816</v>
      </c>
      <c r="BG10" s="11"/>
      <c r="BH10" s="11"/>
      <c r="BI10" s="11"/>
      <c r="BJ10" s="11"/>
      <c r="BK10" s="11"/>
      <c r="BL10" s="11" t="s">
        <v>4817</v>
      </c>
      <c r="BM10" s="11" t="s">
        <v>4817</v>
      </c>
      <c r="BN10" s="11" t="s">
        <v>4816</v>
      </c>
      <c r="BO10" s="11" t="s">
        <v>4817</v>
      </c>
      <c r="BP10" s="11" t="s">
        <v>4817</v>
      </c>
      <c r="BQ10" s="11" t="s">
        <v>4817</v>
      </c>
    </row>
    <row r="11" spans="1:71" x14ac:dyDescent="0.2">
      <c r="A11" s="65">
        <v>7</v>
      </c>
      <c r="B11" s="65"/>
      <c r="C11" s="65" t="s">
        <v>461</v>
      </c>
      <c r="D11" s="65" t="s">
        <v>23</v>
      </c>
      <c r="E11" s="65" t="s">
        <v>472</v>
      </c>
      <c r="F11" s="65" t="s">
        <v>4824</v>
      </c>
      <c r="G11" s="65" t="s">
        <v>4823</v>
      </c>
      <c r="H11" s="65">
        <v>230</v>
      </c>
      <c r="I11" s="65" t="s">
        <v>189</v>
      </c>
      <c r="J11" s="65">
        <v>509.81297621796398</v>
      </c>
      <c r="K11" s="65" t="s">
        <v>27</v>
      </c>
      <c r="L11" s="65" t="s">
        <v>4815</v>
      </c>
      <c r="M11" s="65" t="s">
        <v>28</v>
      </c>
      <c r="N11" s="65" t="s">
        <v>29</v>
      </c>
      <c r="O11" s="65"/>
      <c r="P11" s="65"/>
      <c r="Q11" s="65"/>
      <c r="R11" s="65" t="s">
        <v>32</v>
      </c>
      <c r="S11" s="65" t="s">
        <v>459</v>
      </c>
      <c r="T11" s="65" t="s">
        <v>463</v>
      </c>
      <c r="U11" s="65" t="s">
        <v>28</v>
      </c>
      <c r="V11" s="196">
        <v>44223</v>
      </c>
      <c r="W11" s="11"/>
      <c r="X11" s="11"/>
      <c r="Y11" s="11">
        <v>11</v>
      </c>
      <c r="Z11" s="103" t="s">
        <v>4816</v>
      </c>
      <c r="AA11" s="108"/>
      <c r="AB11" s="108"/>
      <c r="AC11" s="108" t="s">
        <v>4817</v>
      </c>
      <c r="AD11" s="196" t="s">
        <v>4816</v>
      </c>
      <c r="AE11" s="11" t="s">
        <v>4817</v>
      </c>
      <c r="AF11" s="11"/>
      <c r="AG11" s="11" t="s">
        <v>4817</v>
      </c>
      <c r="AH11" s="314"/>
      <c r="AI11" s="11" t="s">
        <v>4817</v>
      </c>
      <c r="AJ11" s="11" t="s">
        <v>4817</v>
      </c>
      <c r="AK11" s="315" t="s">
        <v>4817</v>
      </c>
      <c r="AL11" s="196" t="s">
        <v>4816</v>
      </c>
      <c r="AM11" s="11" t="s">
        <v>4817</v>
      </c>
      <c r="AN11" s="11" t="s">
        <v>4817</v>
      </c>
      <c r="AO11" s="11" t="s">
        <v>4817</v>
      </c>
      <c r="AP11" s="196" t="s">
        <v>4816</v>
      </c>
      <c r="AQ11" s="11" t="s">
        <v>4817</v>
      </c>
      <c r="AR11" s="11" t="s">
        <v>4817</v>
      </c>
      <c r="AS11" s="11" t="s">
        <v>4817</v>
      </c>
      <c r="AT11" s="196" t="s">
        <v>4816</v>
      </c>
      <c r="AU11" s="11" t="s">
        <v>4817</v>
      </c>
      <c r="AV11" s="11" t="s">
        <v>4817</v>
      </c>
      <c r="AW11" s="11" t="s">
        <v>4817</v>
      </c>
      <c r="AX11" s="196" t="s">
        <v>4816</v>
      </c>
      <c r="AY11" s="11" t="s">
        <v>4817</v>
      </c>
      <c r="AZ11" s="11" t="s">
        <v>4817</v>
      </c>
      <c r="BA11" s="11" t="s">
        <v>4817</v>
      </c>
      <c r="BB11" s="11" t="s">
        <v>4816</v>
      </c>
      <c r="BC11" s="11" t="s">
        <v>4817</v>
      </c>
      <c r="BD11" s="11" t="s">
        <v>4817</v>
      </c>
      <c r="BE11" s="11" t="s">
        <v>4817</v>
      </c>
      <c r="BF11" s="11" t="s">
        <v>4816</v>
      </c>
      <c r="BG11" s="11"/>
      <c r="BH11" s="11"/>
      <c r="BI11" s="11"/>
      <c r="BJ11" s="11"/>
      <c r="BK11" s="11"/>
      <c r="BL11" s="11" t="s">
        <v>4817</v>
      </c>
      <c r="BM11" s="11" t="s">
        <v>4817</v>
      </c>
      <c r="BN11" s="11" t="s">
        <v>4816</v>
      </c>
      <c r="BO11" s="11" t="s">
        <v>4817</v>
      </c>
      <c r="BP11" s="11" t="s">
        <v>4817</v>
      </c>
      <c r="BQ11" s="11" t="s">
        <v>4817</v>
      </c>
    </row>
    <row r="12" spans="1:71" x14ac:dyDescent="0.2">
      <c r="A12" s="65">
        <v>8</v>
      </c>
      <c r="B12" s="65"/>
      <c r="C12" s="65" t="s">
        <v>461</v>
      </c>
      <c r="D12" s="65" t="s">
        <v>23</v>
      </c>
      <c r="E12" s="65" t="s">
        <v>473</v>
      </c>
      <c r="F12" s="65" t="s">
        <v>4824</v>
      </c>
      <c r="G12" s="65" t="s">
        <v>4818</v>
      </c>
      <c r="H12" s="65">
        <v>200</v>
      </c>
      <c r="I12" s="65" t="s">
        <v>189</v>
      </c>
      <c r="J12" s="65">
        <v>443.31563149388103</v>
      </c>
      <c r="K12" s="65" t="s">
        <v>27</v>
      </c>
      <c r="L12" s="65" t="s">
        <v>4815</v>
      </c>
      <c r="M12" s="65" t="s">
        <v>28</v>
      </c>
      <c r="N12" s="65" t="s">
        <v>29</v>
      </c>
      <c r="O12" s="65"/>
      <c r="P12" s="65"/>
      <c r="Q12" s="65"/>
      <c r="R12" s="65" t="s">
        <v>32</v>
      </c>
      <c r="S12" s="65" t="s">
        <v>459</v>
      </c>
      <c r="T12" s="65" t="s">
        <v>463</v>
      </c>
      <c r="U12" s="65" t="s">
        <v>28</v>
      </c>
      <c r="V12" s="196">
        <v>44223</v>
      </c>
      <c r="W12" s="11"/>
      <c r="X12" s="11"/>
      <c r="Y12" s="11">
        <v>6</v>
      </c>
      <c r="Z12" s="103" t="s">
        <v>4816</v>
      </c>
      <c r="AA12" s="108"/>
      <c r="AB12" s="108"/>
      <c r="AC12" s="108" t="s">
        <v>4817</v>
      </c>
      <c r="AD12" s="196" t="s">
        <v>4816</v>
      </c>
      <c r="AE12" s="11" t="s">
        <v>4817</v>
      </c>
      <c r="AF12" s="11"/>
      <c r="AG12" s="11" t="s">
        <v>4817</v>
      </c>
      <c r="AH12" s="314"/>
      <c r="AI12" s="11" t="s">
        <v>4817</v>
      </c>
      <c r="AJ12" s="11" t="s">
        <v>4817</v>
      </c>
      <c r="AK12" s="315" t="s">
        <v>4817</v>
      </c>
      <c r="AL12" s="196" t="s">
        <v>4816</v>
      </c>
      <c r="AM12" s="11" t="s">
        <v>4817</v>
      </c>
      <c r="AN12" s="11" t="s">
        <v>4817</v>
      </c>
      <c r="AO12" s="11" t="s">
        <v>4817</v>
      </c>
      <c r="AP12" s="196" t="s">
        <v>4816</v>
      </c>
      <c r="AQ12" s="11" t="s">
        <v>4817</v>
      </c>
      <c r="AR12" s="11" t="s">
        <v>4817</v>
      </c>
      <c r="AS12" s="11" t="s">
        <v>4817</v>
      </c>
      <c r="AT12" s="196" t="s">
        <v>4816</v>
      </c>
      <c r="AU12" s="11" t="s">
        <v>4817</v>
      </c>
      <c r="AV12" s="11" t="s">
        <v>4817</v>
      </c>
      <c r="AW12" s="11" t="s">
        <v>4817</v>
      </c>
      <c r="AX12" s="196" t="s">
        <v>4816</v>
      </c>
      <c r="AY12" s="11" t="s">
        <v>4817</v>
      </c>
      <c r="AZ12" s="11" t="s">
        <v>4817</v>
      </c>
      <c r="BA12" s="11" t="s">
        <v>4817</v>
      </c>
      <c r="BB12" s="11" t="s">
        <v>4816</v>
      </c>
      <c r="BC12" s="11" t="s">
        <v>4817</v>
      </c>
      <c r="BD12" s="11" t="s">
        <v>4817</v>
      </c>
      <c r="BE12" s="11" t="s">
        <v>4817</v>
      </c>
      <c r="BF12" s="11" t="s">
        <v>4816</v>
      </c>
      <c r="BG12" s="11"/>
      <c r="BH12" s="11"/>
      <c r="BI12" s="11"/>
      <c r="BJ12" s="11"/>
      <c r="BK12" s="11"/>
      <c r="BL12" s="11" t="s">
        <v>4817</v>
      </c>
      <c r="BM12" s="11" t="s">
        <v>4817</v>
      </c>
      <c r="BN12" s="11" t="s">
        <v>4816</v>
      </c>
      <c r="BO12" s="11" t="s">
        <v>4817</v>
      </c>
      <c r="BP12" s="11" t="s">
        <v>4817</v>
      </c>
      <c r="BQ12" s="11" t="s">
        <v>4817</v>
      </c>
    </row>
    <row r="13" spans="1:71" x14ac:dyDescent="0.2">
      <c r="A13" s="65">
        <v>9</v>
      </c>
      <c r="B13" s="65"/>
      <c r="C13" s="65" t="s">
        <v>461</v>
      </c>
      <c r="D13" s="65" t="s">
        <v>23</v>
      </c>
      <c r="E13" s="65" t="s">
        <v>474</v>
      </c>
      <c r="F13" s="65" t="s">
        <v>4825</v>
      </c>
      <c r="G13" s="65" t="s">
        <v>4818</v>
      </c>
      <c r="H13" s="65">
        <v>80</v>
      </c>
      <c r="I13" s="65" t="s">
        <v>189</v>
      </c>
      <c r="J13" s="65">
        <v>177.32625259755301</v>
      </c>
      <c r="K13" s="65" t="s">
        <v>27</v>
      </c>
      <c r="L13" s="65" t="s">
        <v>4815</v>
      </c>
      <c r="M13" s="65" t="s">
        <v>28</v>
      </c>
      <c r="N13" s="65" t="s">
        <v>29</v>
      </c>
      <c r="O13" s="65"/>
      <c r="P13" s="65"/>
      <c r="Q13" s="65"/>
      <c r="R13" s="65" t="s">
        <v>32</v>
      </c>
      <c r="S13" s="65" t="s">
        <v>459</v>
      </c>
      <c r="T13" s="65" t="s">
        <v>463</v>
      </c>
      <c r="U13" s="65" t="s">
        <v>28</v>
      </c>
      <c r="V13" s="196" t="s">
        <v>4816</v>
      </c>
      <c r="W13" s="11"/>
      <c r="X13" s="11"/>
      <c r="Y13" s="11"/>
      <c r="Z13" s="103" t="s">
        <v>4816</v>
      </c>
      <c r="AA13" s="108"/>
      <c r="AB13" s="108"/>
      <c r="AC13" s="108" t="s">
        <v>4817</v>
      </c>
      <c r="AD13" s="196" t="s">
        <v>4816</v>
      </c>
      <c r="AE13" s="11" t="s">
        <v>4817</v>
      </c>
      <c r="AF13" s="11"/>
      <c r="AG13" s="11" t="s">
        <v>4817</v>
      </c>
      <c r="AH13" s="314"/>
      <c r="AI13" s="11" t="s">
        <v>4817</v>
      </c>
      <c r="AJ13" s="11" t="s">
        <v>4817</v>
      </c>
      <c r="AK13" s="315" t="s">
        <v>4817</v>
      </c>
      <c r="AL13" s="196" t="s">
        <v>4816</v>
      </c>
      <c r="AM13" s="11" t="s">
        <v>4817</v>
      </c>
      <c r="AN13" s="11" t="s">
        <v>4817</v>
      </c>
      <c r="AO13" s="11" t="s">
        <v>4817</v>
      </c>
      <c r="AP13" s="196" t="s">
        <v>4816</v>
      </c>
      <c r="AQ13" s="11" t="s">
        <v>4817</v>
      </c>
      <c r="AR13" s="11" t="s">
        <v>4817</v>
      </c>
      <c r="AS13" s="11" t="s">
        <v>4817</v>
      </c>
      <c r="AT13" s="196" t="s">
        <v>4816</v>
      </c>
      <c r="AU13" s="11" t="s">
        <v>4817</v>
      </c>
      <c r="AV13" s="11" t="s">
        <v>4817</v>
      </c>
      <c r="AW13" s="11" t="s">
        <v>4817</v>
      </c>
      <c r="AX13" s="196" t="s">
        <v>4816</v>
      </c>
      <c r="AY13" s="11" t="s">
        <v>4817</v>
      </c>
      <c r="AZ13" s="11" t="s">
        <v>4817</v>
      </c>
      <c r="BA13" s="11" t="s">
        <v>4817</v>
      </c>
      <c r="BB13" s="11" t="s">
        <v>4816</v>
      </c>
      <c r="BC13" s="11" t="s">
        <v>4817</v>
      </c>
      <c r="BD13" s="11" t="s">
        <v>4817</v>
      </c>
      <c r="BE13" s="11" t="s">
        <v>4817</v>
      </c>
      <c r="BF13" s="11" t="s">
        <v>4816</v>
      </c>
      <c r="BG13" s="11"/>
      <c r="BH13" s="11"/>
      <c r="BI13" s="11"/>
      <c r="BJ13" s="11"/>
      <c r="BK13" s="11"/>
      <c r="BL13" s="11" t="s">
        <v>4817</v>
      </c>
      <c r="BM13" s="11" t="s">
        <v>4817</v>
      </c>
      <c r="BN13" s="11" t="s">
        <v>4816</v>
      </c>
      <c r="BO13" s="11" t="s">
        <v>4817</v>
      </c>
      <c r="BP13" s="11" t="s">
        <v>4817</v>
      </c>
      <c r="BQ13" s="11" t="s">
        <v>4817</v>
      </c>
    </row>
    <row r="14" spans="1:71" x14ac:dyDescent="0.2">
      <c r="A14" s="65">
        <v>10</v>
      </c>
      <c r="B14" s="65"/>
      <c r="C14" s="65" t="s">
        <v>461</v>
      </c>
      <c r="D14" s="65" t="s">
        <v>23</v>
      </c>
      <c r="E14" s="65" t="s">
        <v>475</v>
      </c>
      <c r="F14" s="65" t="s">
        <v>4826</v>
      </c>
      <c r="G14" s="65" t="s">
        <v>4818</v>
      </c>
      <c r="H14" s="65">
        <v>80</v>
      </c>
      <c r="I14" s="65" t="s">
        <v>189</v>
      </c>
      <c r="J14" s="65">
        <v>177.32625259755301</v>
      </c>
      <c r="K14" s="65" t="s">
        <v>27</v>
      </c>
      <c r="L14" s="65" t="s">
        <v>4815</v>
      </c>
      <c r="M14" s="65" t="s">
        <v>28</v>
      </c>
      <c r="N14" s="65" t="s">
        <v>29</v>
      </c>
      <c r="O14" s="65"/>
      <c r="P14" s="65"/>
      <c r="Q14" s="65"/>
      <c r="R14" s="65" t="s">
        <v>32</v>
      </c>
      <c r="S14" s="65" t="s">
        <v>459</v>
      </c>
      <c r="T14" s="65" t="s">
        <v>463</v>
      </c>
      <c r="U14" s="65" t="s">
        <v>28</v>
      </c>
      <c r="V14" s="196">
        <v>44223</v>
      </c>
      <c r="W14" s="11"/>
      <c r="X14" s="11"/>
      <c r="Y14" s="11">
        <v>6</v>
      </c>
      <c r="Z14" s="103" t="s">
        <v>4816</v>
      </c>
      <c r="AA14" s="108"/>
      <c r="AB14" s="108"/>
      <c r="AC14" s="108" t="s">
        <v>4817</v>
      </c>
      <c r="AD14" s="196" t="s">
        <v>4816</v>
      </c>
      <c r="AE14" s="11" t="s">
        <v>4817</v>
      </c>
      <c r="AF14" s="11"/>
      <c r="AG14" s="11" t="s">
        <v>4817</v>
      </c>
      <c r="AH14" s="314"/>
      <c r="AI14" s="11" t="s">
        <v>4817</v>
      </c>
      <c r="AJ14" s="11" t="s">
        <v>4817</v>
      </c>
      <c r="AK14" s="315" t="s">
        <v>4817</v>
      </c>
      <c r="AL14" s="196" t="s">
        <v>4816</v>
      </c>
      <c r="AM14" s="11" t="s">
        <v>4817</v>
      </c>
      <c r="AN14" s="11" t="s">
        <v>4817</v>
      </c>
      <c r="AO14" s="11" t="s">
        <v>4817</v>
      </c>
      <c r="AP14" s="196" t="s">
        <v>4816</v>
      </c>
      <c r="AQ14" s="11" t="s">
        <v>4817</v>
      </c>
      <c r="AR14" s="11" t="s">
        <v>4817</v>
      </c>
      <c r="AS14" s="11" t="s">
        <v>4817</v>
      </c>
      <c r="AT14" s="196" t="s">
        <v>4816</v>
      </c>
      <c r="AU14" s="11" t="s">
        <v>4817</v>
      </c>
      <c r="AV14" s="11" t="s">
        <v>4817</v>
      </c>
      <c r="AW14" s="11" t="s">
        <v>4817</v>
      </c>
      <c r="AX14" s="196" t="s">
        <v>4816</v>
      </c>
      <c r="AY14" s="11" t="s">
        <v>4817</v>
      </c>
      <c r="AZ14" s="11" t="s">
        <v>4817</v>
      </c>
      <c r="BA14" s="11" t="s">
        <v>4817</v>
      </c>
      <c r="BB14" s="11" t="s">
        <v>4816</v>
      </c>
      <c r="BC14" s="11" t="s">
        <v>4817</v>
      </c>
      <c r="BD14" s="11" t="s">
        <v>4817</v>
      </c>
      <c r="BE14" s="11" t="s">
        <v>4817</v>
      </c>
      <c r="BF14" s="11" t="s">
        <v>4816</v>
      </c>
      <c r="BG14" s="11"/>
      <c r="BH14" s="11"/>
      <c r="BI14" s="11"/>
      <c r="BJ14" s="11"/>
      <c r="BK14" s="11"/>
      <c r="BL14" s="11" t="s">
        <v>4817</v>
      </c>
      <c r="BM14" s="11" t="s">
        <v>4817</v>
      </c>
      <c r="BN14" s="11" t="s">
        <v>4816</v>
      </c>
      <c r="BO14" s="11" t="s">
        <v>4817</v>
      </c>
      <c r="BP14" s="11" t="s">
        <v>4817</v>
      </c>
      <c r="BQ14" s="11" t="s">
        <v>4817</v>
      </c>
    </row>
    <row r="15" spans="1:71" x14ac:dyDescent="0.2">
      <c r="A15" s="65">
        <v>11</v>
      </c>
      <c r="B15" s="65"/>
      <c r="C15" s="65" t="s">
        <v>461</v>
      </c>
      <c r="D15" s="65" t="s">
        <v>23</v>
      </c>
      <c r="E15" s="65" t="s">
        <v>476</v>
      </c>
      <c r="F15" s="65" t="s">
        <v>4827</v>
      </c>
      <c r="G15" s="65" t="s">
        <v>4818</v>
      </c>
      <c r="H15" s="65">
        <v>80</v>
      </c>
      <c r="I15" s="65" t="s">
        <v>189</v>
      </c>
      <c r="J15" s="65">
        <v>177.32625259755301</v>
      </c>
      <c r="K15" s="65" t="s">
        <v>27</v>
      </c>
      <c r="L15" s="65" t="s">
        <v>4815</v>
      </c>
      <c r="M15" s="65" t="s">
        <v>28</v>
      </c>
      <c r="N15" s="65" t="s">
        <v>29</v>
      </c>
      <c r="O15" s="65" t="s">
        <v>28</v>
      </c>
      <c r="P15" s="65" t="s">
        <v>470</v>
      </c>
      <c r="Q15" s="65" t="s">
        <v>477</v>
      </c>
      <c r="R15" s="65" t="s">
        <v>32</v>
      </c>
      <c r="S15" s="65" t="s">
        <v>459</v>
      </c>
      <c r="T15" s="65" t="s">
        <v>463</v>
      </c>
      <c r="U15" s="65" t="s">
        <v>28</v>
      </c>
      <c r="V15" s="196">
        <v>44223</v>
      </c>
      <c r="W15" s="11"/>
      <c r="X15" s="11"/>
      <c r="Y15" s="11">
        <v>10</v>
      </c>
      <c r="Z15" s="103">
        <v>44230</v>
      </c>
      <c r="AA15" s="108"/>
      <c r="AB15" s="108"/>
      <c r="AC15" s="108">
        <v>127</v>
      </c>
      <c r="AD15" s="196">
        <v>44286</v>
      </c>
      <c r="AE15" s="11" t="s">
        <v>4817</v>
      </c>
      <c r="AF15" s="11">
        <v>21</v>
      </c>
      <c r="AG15" s="11">
        <v>21</v>
      </c>
      <c r="AH15" s="314">
        <v>44315</v>
      </c>
      <c r="AI15" s="11" t="s">
        <v>4817</v>
      </c>
      <c r="AJ15" s="11" t="s">
        <v>4817</v>
      </c>
      <c r="AK15" s="315">
        <v>41</v>
      </c>
      <c r="AL15" s="314">
        <v>44340</v>
      </c>
      <c r="AM15" s="11"/>
      <c r="AN15" s="11"/>
      <c r="AO15" s="11">
        <v>14</v>
      </c>
      <c r="AP15" s="196" t="s">
        <v>4816</v>
      </c>
      <c r="AQ15" s="11"/>
      <c r="AR15" s="11"/>
      <c r="AS15" s="11"/>
      <c r="AT15" s="196" t="s">
        <v>4828</v>
      </c>
      <c r="AU15" s="11"/>
      <c r="AV15" s="11"/>
      <c r="AW15" s="11">
        <v>45</v>
      </c>
      <c r="AX15" s="196" t="s">
        <v>4816</v>
      </c>
      <c r="AY15" s="11"/>
      <c r="AZ15" s="11"/>
      <c r="BA15" s="11"/>
      <c r="BB15" s="11" t="s">
        <v>4816</v>
      </c>
      <c r="BC15" s="11"/>
      <c r="BD15" s="11"/>
      <c r="BE15" s="11"/>
      <c r="BF15" s="11" t="s">
        <v>4816</v>
      </c>
      <c r="BG15" s="11"/>
      <c r="BH15" s="11"/>
      <c r="BI15" s="11"/>
      <c r="BJ15" s="11" t="s">
        <v>4829</v>
      </c>
      <c r="BK15" s="11"/>
      <c r="BL15" s="11"/>
      <c r="BM15" s="11">
        <v>52</v>
      </c>
      <c r="BN15" s="11"/>
      <c r="BO15" s="11"/>
      <c r="BP15" s="11"/>
      <c r="BQ15" s="11"/>
    </row>
    <row r="16" spans="1:71" x14ac:dyDescent="0.2">
      <c r="A16" s="65">
        <v>12</v>
      </c>
      <c r="B16" s="65"/>
      <c r="C16" s="65" t="s">
        <v>461</v>
      </c>
      <c r="D16" s="65" t="s">
        <v>23</v>
      </c>
      <c r="E16" s="65" t="s">
        <v>478</v>
      </c>
      <c r="F16" s="65" t="s">
        <v>4827</v>
      </c>
      <c r="G16" s="65" t="s">
        <v>4823</v>
      </c>
      <c r="H16" s="65">
        <v>80</v>
      </c>
      <c r="I16" s="65" t="s">
        <v>189</v>
      </c>
      <c r="J16" s="65">
        <v>177.32625259755301</v>
      </c>
      <c r="K16" s="65" t="s">
        <v>27</v>
      </c>
      <c r="L16" s="65" t="s">
        <v>4815</v>
      </c>
      <c r="M16" s="65" t="s">
        <v>28</v>
      </c>
      <c r="N16" s="65" t="s">
        <v>29</v>
      </c>
      <c r="O16" s="65"/>
      <c r="P16" s="65"/>
      <c r="Q16" s="65"/>
      <c r="R16" s="65" t="s">
        <v>32</v>
      </c>
      <c r="S16" s="65" t="s">
        <v>459</v>
      </c>
      <c r="T16" s="65" t="s">
        <v>463</v>
      </c>
      <c r="U16" s="65" t="s">
        <v>28</v>
      </c>
      <c r="V16" s="196">
        <v>44223</v>
      </c>
      <c r="W16" s="11"/>
      <c r="X16" s="11"/>
      <c r="Y16" s="11">
        <v>10</v>
      </c>
      <c r="Z16" s="103" t="s">
        <v>4816</v>
      </c>
      <c r="AA16" s="108"/>
      <c r="AB16" s="108"/>
      <c r="AC16" s="108" t="s">
        <v>4817</v>
      </c>
      <c r="AD16" s="196" t="s">
        <v>4816</v>
      </c>
      <c r="AE16" s="11" t="s">
        <v>4817</v>
      </c>
      <c r="AF16" s="11"/>
      <c r="AG16" s="11" t="s">
        <v>4817</v>
      </c>
      <c r="AH16" s="314"/>
      <c r="AI16" s="11" t="s">
        <v>4817</v>
      </c>
      <c r="AJ16" s="11" t="s">
        <v>4817</v>
      </c>
      <c r="AK16" s="315" t="s">
        <v>4817</v>
      </c>
      <c r="AL16" s="196" t="s">
        <v>4816</v>
      </c>
      <c r="AM16" s="11" t="s">
        <v>4817</v>
      </c>
      <c r="AN16" s="11" t="s">
        <v>4817</v>
      </c>
      <c r="AO16" s="11" t="s">
        <v>4817</v>
      </c>
      <c r="AP16" s="196" t="s">
        <v>4816</v>
      </c>
      <c r="AQ16" s="11" t="s">
        <v>4817</v>
      </c>
      <c r="AR16" s="11" t="s">
        <v>4817</v>
      </c>
      <c r="AS16" s="11" t="s">
        <v>4817</v>
      </c>
      <c r="AT16" s="196" t="s">
        <v>4816</v>
      </c>
      <c r="AU16" s="11" t="s">
        <v>4817</v>
      </c>
      <c r="AV16" s="11" t="s">
        <v>4817</v>
      </c>
      <c r="AW16" s="11" t="s">
        <v>4817</v>
      </c>
      <c r="AX16" s="196" t="s">
        <v>4816</v>
      </c>
      <c r="AY16" s="11" t="s">
        <v>4817</v>
      </c>
      <c r="AZ16" s="11" t="s">
        <v>4817</v>
      </c>
      <c r="BA16" s="11" t="s">
        <v>4817</v>
      </c>
      <c r="BB16" s="11" t="s">
        <v>4816</v>
      </c>
      <c r="BC16" s="11" t="s">
        <v>4817</v>
      </c>
      <c r="BD16" s="11" t="s">
        <v>4817</v>
      </c>
      <c r="BE16" s="11" t="s">
        <v>4817</v>
      </c>
      <c r="BF16" s="11" t="s">
        <v>4816</v>
      </c>
      <c r="BG16" s="11"/>
      <c r="BH16" s="11"/>
      <c r="BI16" s="11"/>
      <c r="BJ16" s="11"/>
      <c r="BK16" s="11"/>
      <c r="BL16" s="11" t="s">
        <v>4817</v>
      </c>
      <c r="BM16" s="11" t="s">
        <v>4817</v>
      </c>
      <c r="BN16" s="11" t="s">
        <v>4816</v>
      </c>
      <c r="BO16" s="11" t="s">
        <v>4817</v>
      </c>
      <c r="BP16" s="11" t="s">
        <v>4817</v>
      </c>
      <c r="BQ16" s="11" t="s">
        <v>4817</v>
      </c>
    </row>
    <row r="17" spans="1:69" x14ac:dyDescent="0.2">
      <c r="A17" s="65">
        <v>13</v>
      </c>
      <c r="B17" s="65"/>
      <c r="C17" s="65" t="s">
        <v>461</v>
      </c>
      <c r="D17" s="65" t="s">
        <v>23</v>
      </c>
      <c r="E17" s="65" t="s">
        <v>479</v>
      </c>
      <c r="F17" s="65" t="s">
        <v>4830</v>
      </c>
      <c r="G17" s="65" t="s">
        <v>4818</v>
      </c>
      <c r="H17" s="65">
        <v>230</v>
      </c>
      <c r="I17" s="65" t="s">
        <v>189</v>
      </c>
      <c r="J17" s="65">
        <v>509.81297621796398</v>
      </c>
      <c r="K17" s="65" t="s">
        <v>27</v>
      </c>
      <c r="L17" s="65" t="s">
        <v>4815</v>
      </c>
      <c r="M17" s="65" t="s">
        <v>28</v>
      </c>
      <c r="N17" s="65" t="s">
        <v>29</v>
      </c>
      <c r="O17" s="65"/>
      <c r="P17" s="65"/>
      <c r="Q17" s="65"/>
      <c r="R17" s="65" t="s">
        <v>32</v>
      </c>
      <c r="S17" s="65" t="s">
        <v>459</v>
      </c>
      <c r="T17" s="65" t="s">
        <v>463</v>
      </c>
      <c r="U17" s="65" t="s">
        <v>28</v>
      </c>
      <c r="V17" s="196">
        <v>44223</v>
      </c>
      <c r="W17" s="11"/>
      <c r="X17" s="11"/>
      <c r="Y17" s="11">
        <v>30</v>
      </c>
      <c r="Z17" s="103" t="s">
        <v>4816</v>
      </c>
      <c r="AA17" s="108"/>
      <c r="AB17" s="108"/>
      <c r="AC17" s="108" t="s">
        <v>4817</v>
      </c>
      <c r="AD17" s="196" t="s">
        <v>4816</v>
      </c>
      <c r="AE17" s="11" t="s">
        <v>4817</v>
      </c>
      <c r="AF17" s="11"/>
      <c r="AG17" s="11" t="s">
        <v>4817</v>
      </c>
      <c r="AH17" s="314"/>
      <c r="AI17" s="11" t="s">
        <v>4817</v>
      </c>
      <c r="AJ17" s="11" t="s">
        <v>4817</v>
      </c>
      <c r="AK17" s="315" t="s">
        <v>4817</v>
      </c>
      <c r="AL17" s="196" t="s">
        <v>4816</v>
      </c>
      <c r="AM17" s="11" t="s">
        <v>4817</v>
      </c>
      <c r="AN17" s="11" t="s">
        <v>4817</v>
      </c>
      <c r="AO17" s="11" t="s">
        <v>4817</v>
      </c>
      <c r="AP17" s="196" t="s">
        <v>4816</v>
      </c>
      <c r="AQ17" s="11" t="s">
        <v>4817</v>
      </c>
      <c r="AR17" s="11" t="s">
        <v>4817</v>
      </c>
      <c r="AS17" s="11" t="s">
        <v>4817</v>
      </c>
      <c r="AT17" s="196" t="s">
        <v>4816</v>
      </c>
      <c r="AU17" s="11" t="s">
        <v>4817</v>
      </c>
      <c r="AV17" s="11" t="s">
        <v>4817</v>
      </c>
      <c r="AW17" s="11" t="s">
        <v>4817</v>
      </c>
      <c r="AX17" s="196" t="s">
        <v>4816</v>
      </c>
      <c r="AY17" s="11" t="s">
        <v>4817</v>
      </c>
      <c r="AZ17" s="11" t="s">
        <v>4817</v>
      </c>
      <c r="BA17" s="11" t="s">
        <v>4817</v>
      </c>
      <c r="BB17" s="11" t="s">
        <v>4816</v>
      </c>
      <c r="BC17" s="11" t="s">
        <v>4817</v>
      </c>
      <c r="BD17" s="11" t="s">
        <v>4817</v>
      </c>
      <c r="BE17" s="11" t="s">
        <v>4817</v>
      </c>
      <c r="BF17" s="11" t="s">
        <v>4816</v>
      </c>
      <c r="BG17" s="11"/>
      <c r="BH17" s="11"/>
      <c r="BI17" s="11"/>
      <c r="BJ17" s="11"/>
      <c r="BK17" s="11"/>
      <c r="BL17" s="11" t="s">
        <v>4817</v>
      </c>
      <c r="BM17" s="11" t="s">
        <v>4817</v>
      </c>
      <c r="BN17" s="11" t="s">
        <v>4816</v>
      </c>
      <c r="BO17" s="11" t="s">
        <v>4817</v>
      </c>
      <c r="BP17" s="11" t="s">
        <v>4817</v>
      </c>
      <c r="BQ17" s="11" t="s">
        <v>4817</v>
      </c>
    </row>
    <row r="18" spans="1:69" x14ac:dyDescent="0.2">
      <c r="A18" s="65">
        <v>14</v>
      </c>
      <c r="B18" s="65"/>
      <c r="C18" s="65" t="s">
        <v>461</v>
      </c>
      <c r="D18" s="65" t="s">
        <v>23</v>
      </c>
      <c r="E18" s="65" t="s">
        <v>480</v>
      </c>
      <c r="F18" s="65" t="s">
        <v>4831</v>
      </c>
      <c r="G18" s="65" t="s">
        <v>4818</v>
      </c>
      <c r="H18" s="65">
        <v>80</v>
      </c>
      <c r="I18" s="65" t="s">
        <v>189</v>
      </c>
      <c r="J18" s="65">
        <v>177.32625259755301</v>
      </c>
      <c r="K18" s="65" t="s">
        <v>27</v>
      </c>
      <c r="L18" s="65" t="s">
        <v>4815</v>
      </c>
      <c r="M18" s="65" t="s">
        <v>28</v>
      </c>
      <c r="N18" s="65" t="s">
        <v>29</v>
      </c>
      <c r="O18" s="65" t="s">
        <v>28</v>
      </c>
      <c r="P18" s="65" t="s">
        <v>470</v>
      </c>
      <c r="Q18" s="65" t="s">
        <v>107</v>
      </c>
      <c r="R18" s="65" t="s">
        <v>32</v>
      </c>
      <c r="S18" s="65" t="s">
        <v>459</v>
      </c>
      <c r="T18" s="65" t="s">
        <v>463</v>
      </c>
      <c r="U18" s="65" t="s">
        <v>28</v>
      </c>
      <c r="V18" s="196">
        <v>44225</v>
      </c>
      <c r="W18" s="11"/>
      <c r="X18" s="11"/>
      <c r="Y18" s="11">
        <v>33</v>
      </c>
      <c r="Z18" s="103">
        <v>44228</v>
      </c>
      <c r="AA18" s="108"/>
      <c r="AB18" s="108"/>
      <c r="AC18" s="108">
        <v>28</v>
      </c>
      <c r="AD18" s="196" t="s">
        <v>4816</v>
      </c>
      <c r="AE18" s="11" t="s">
        <v>4817</v>
      </c>
      <c r="AF18" s="11"/>
      <c r="AG18" s="11" t="s">
        <v>4817</v>
      </c>
      <c r="AH18" s="314"/>
      <c r="AI18" s="11" t="s">
        <v>4817</v>
      </c>
      <c r="AJ18" s="11" t="s">
        <v>4817</v>
      </c>
      <c r="AK18" s="315" t="s">
        <v>4817</v>
      </c>
      <c r="AL18" s="314">
        <v>44343</v>
      </c>
      <c r="AM18" s="11" t="s">
        <v>4817</v>
      </c>
      <c r="AN18" s="11" t="s">
        <v>4817</v>
      </c>
      <c r="AO18" s="11">
        <v>26</v>
      </c>
      <c r="AP18" s="196" t="s">
        <v>4816</v>
      </c>
      <c r="AQ18" s="11" t="s">
        <v>4817</v>
      </c>
      <c r="AR18" s="11" t="s">
        <v>4817</v>
      </c>
      <c r="AS18" s="11" t="s">
        <v>4817</v>
      </c>
      <c r="AT18" s="196" t="s">
        <v>4816</v>
      </c>
      <c r="AU18" s="11" t="s">
        <v>4817</v>
      </c>
      <c r="AV18" s="11" t="s">
        <v>4817</v>
      </c>
      <c r="AW18" s="11"/>
      <c r="AX18" s="196" t="s">
        <v>4816</v>
      </c>
      <c r="AY18" s="11" t="s">
        <v>4817</v>
      </c>
      <c r="AZ18" s="11" t="s">
        <v>4817</v>
      </c>
      <c r="BA18" s="11" t="s">
        <v>4817</v>
      </c>
      <c r="BB18" s="11" t="s">
        <v>4816</v>
      </c>
      <c r="BC18" s="11" t="s">
        <v>4817</v>
      </c>
      <c r="BD18" s="11" t="s">
        <v>4817</v>
      </c>
      <c r="BE18" s="11" t="s">
        <v>4817</v>
      </c>
      <c r="BF18" s="11" t="s">
        <v>4816</v>
      </c>
      <c r="BG18" s="11"/>
      <c r="BH18" s="11"/>
      <c r="BI18" s="11"/>
      <c r="BJ18" s="11"/>
      <c r="BK18" s="11"/>
      <c r="BL18" s="11" t="s">
        <v>4817</v>
      </c>
      <c r="BM18" s="11" t="s">
        <v>4817</v>
      </c>
      <c r="BN18" s="11" t="s">
        <v>4816</v>
      </c>
      <c r="BO18" s="11" t="s">
        <v>4817</v>
      </c>
      <c r="BP18" s="11" t="s">
        <v>4817</v>
      </c>
      <c r="BQ18" s="11" t="s">
        <v>4817</v>
      </c>
    </row>
    <row r="19" spans="1:69" x14ac:dyDescent="0.2">
      <c r="A19" s="65">
        <v>15</v>
      </c>
      <c r="B19" s="65"/>
      <c r="C19" s="65" t="s">
        <v>461</v>
      </c>
      <c r="D19" s="65" t="s">
        <v>23</v>
      </c>
      <c r="E19" s="65" t="s">
        <v>481</v>
      </c>
      <c r="F19" s="65" t="s">
        <v>4832</v>
      </c>
      <c r="G19" s="65" t="s">
        <v>4818</v>
      </c>
      <c r="H19" s="65">
        <v>80</v>
      </c>
      <c r="I19" s="65" t="s">
        <v>189</v>
      </c>
      <c r="J19" s="65">
        <v>177.32625259755301</v>
      </c>
      <c r="K19" s="65" t="s">
        <v>27</v>
      </c>
      <c r="L19" s="65" t="s">
        <v>4815</v>
      </c>
      <c r="M19" s="65" t="s">
        <v>28</v>
      </c>
      <c r="N19" s="65" t="s">
        <v>29</v>
      </c>
      <c r="O19" s="65"/>
      <c r="P19" s="65"/>
      <c r="Q19" s="65"/>
      <c r="R19" s="65" t="s">
        <v>32</v>
      </c>
      <c r="S19" s="65" t="s">
        <v>459</v>
      </c>
      <c r="T19" s="65" t="s">
        <v>463</v>
      </c>
      <c r="U19" s="65" t="s">
        <v>28</v>
      </c>
      <c r="V19" s="196">
        <v>44223</v>
      </c>
      <c r="W19" s="11"/>
      <c r="X19" s="11"/>
      <c r="Y19" s="11">
        <v>6</v>
      </c>
      <c r="Z19" s="103" t="s">
        <v>4816</v>
      </c>
      <c r="AA19" s="108"/>
      <c r="AB19" s="108"/>
      <c r="AC19" s="108" t="s">
        <v>4817</v>
      </c>
      <c r="AD19" s="196" t="s">
        <v>4816</v>
      </c>
      <c r="AE19" s="11" t="s">
        <v>4817</v>
      </c>
      <c r="AF19" s="11"/>
      <c r="AG19" s="11" t="s">
        <v>4817</v>
      </c>
      <c r="AH19" s="314"/>
      <c r="AI19" s="11" t="s">
        <v>4817</v>
      </c>
      <c r="AJ19" s="11" t="s">
        <v>4817</v>
      </c>
      <c r="AK19" s="315" t="s">
        <v>4817</v>
      </c>
      <c r="AL19" s="196" t="s">
        <v>4816</v>
      </c>
      <c r="AM19" s="11" t="s">
        <v>4817</v>
      </c>
      <c r="AN19" s="11" t="s">
        <v>4817</v>
      </c>
      <c r="AO19" s="11" t="s">
        <v>4817</v>
      </c>
      <c r="AP19" s="196" t="s">
        <v>4816</v>
      </c>
      <c r="AQ19" s="11" t="s">
        <v>4817</v>
      </c>
      <c r="AR19" s="11" t="s">
        <v>4817</v>
      </c>
      <c r="AS19" s="11" t="s">
        <v>4817</v>
      </c>
      <c r="AT19" s="196" t="s">
        <v>4816</v>
      </c>
      <c r="AU19" s="11" t="s">
        <v>4817</v>
      </c>
      <c r="AV19" s="11" t="s">
        <v>4817</v>
      </c>
      <c r="AW19" s="11" t="s">
        <v>4817</v>
      </c>
      <c r="AX19" s="196" t="s">
        <v>4816</v>
      </c>
      <c r="AY19" s="11" t="s">
        <v>4817</v>
      </c>
      <c r="AZ19" s="11" t="s">
        <v>4817</v>
      </c>
      <c r="BA19" s="11" t="s">
        <v>4817</v>
      </c>
      <c r="BB19" s="11" t="s">
        <v>4816</v>
      </c>
      <c r="BC19" s="11" t="s">
        <v>4817</v>
      </c>
      <c r="BD19" s="11" t="s">
        <v>4817</v>
      </c>
      <c r="BE19" s="11" t="s">
        <v>4817</v>
      </c>
      <c r="BF19" s="11" t="s">
        <v>4816</v>
      </c>
      <c r="BG19" s="11"/>
      <c r="BH19" s="11"/>
      <c r="BI19" s="11"/>
      <c r="BJ19" s="11"/>
      <c r="BK19" s="11"/>
      <c r="BL19" s="11" t="s">
        <v>4817</v>
      </c>
      <c r="BM19" s="11" t="s">
        <v>4817</v>
      </c>
      <c r="BN19" s="11" t="s">
        <v>4816</v>
      </c>
      <c r="BO19" s="11" t="s">
        <v>4817</v>
      </c>
      <c r="BP19" s="11" t="s">
        <v>4817</v>
      </c>
      <c r="BQ19" s="11" t="s">
        <v>4817</v>
      </c>
    </row>
    <row r="20" spans="1:69" x14ac:dyDescent="0.2">
      <c r="A20" s="65">
        <v>16</v>
      </c>
      <c r="B20" s="65"/>
      <c r="C20" s="65" t="s">
        <v>461</v>
      </c>
      <c r="D20" s="65" t="s">
        <v>23</v>
      </c>
      <c r="E20" s="65" t="s">
        <v>482</v>
      </c>
      <c r="F20" s="65" t="s">
        <v>4833</v>
      </c>
      <c r="G20" s="65" t="s">
        <v>4818</v>
      </c>
      <c r="H20" s="65">
        <v>50</v>
      </c>
      <c r="I20" s="65" t="s">
        <v>189</v>
      </c>
      <c r="J20" s="65">
        <v>509.81297621796398</v>
      </c>
      <c r="K20" s="65" t="s">
        <v>27</v>
      </c>
      <c r="L20" s="65" t="s">
        <v>4815</v>
      </c>
      <c r="M20" s="65" t="s">
        <v>28</v>
      </c>
      <c r="N20" s="65" t="s">
        <v>29</v>
      </c>
      <c r="O20" s="65"/>
      <c r="P20" s="65"/>
      <c r="Q20" s="65"/>
      <c r="R20" s="65" t="s">
        <v>32</v>
      </c>
      <c r="S20" s="65" t="s">
        <v>459</v>
      </c>
      <c r="T20" s="65" t="s">
        <v>463</v>
      </c>
      <c r="U20" s="65" t="s">
        <v>28</v>
      </c>
      <c r="V20" s="196">
        <v>44209</v>
      </c>
      <c r="W20" s="11"/>
      <c r="X20" s="11"/>
      <c r="Y20" s="11">
        <v>41</v>
      </c>
      <c r="Z20" s="103">
        <v>44228</v>
      </c>
      <c r="AA20" s="108"/>
      <c r="AB20" s="108"/>
      <c r="AC20" s="108">
        <v>32</v>
      </c>
      <c r="AD20" s="196" t="s">
        <v>4816</v>
      </c>
      <c r="AE20" s="11" t="s">
        <v>4817</v>
      </c>
      <c r="AF20" s="11"/>
      <c r="AG20" s="11" t="s">
        <v>4817</v>
      </c>
      <c r="AH20" s="314"/>
      <c r="AI20" s="11" t="s">
        <v>4817</v>
      </c>
      <c r="AJ20" s="11" t="s">
        <v>4817</v>
      </c>
      <c r="AK20" s="315" t="s">
        <v>4817</v>
      </c>
      <c r="AL20" s="196" t="s">
        <v>4816</v>
      </c>
      <c r="AM20" s="11" t="s">
        <v>4817</v>
      </c>
      <c r="AN20" s="11" t="s">
        <v>4817</v>
      </c>
      <c r="AO20" s="11" t="s">
        <v>4817</v>
      </c>
      <c r="AP20" s="196" t="s">
        <v>4816</v>
      </c>
      <c r="AQ20" s="11" t="s">
        <v>4817</v>
      </c>
      <c r="AR20" s="11" t="s">
        <v>4817</v>
      </c>
      <c r="AS20" s="11" t="s">
        <v>4817</v>
      </c>
      <c r="AT20" s="196" t="s">
        <v>4816</v>
      </c>
      <c r="AU20" s="11" t="s">
        <v>4817</v>
      </c>
      <c r="AV20" s="11" t="s">
        <v>4817</v>
      </c>
      <c r="AW20" s="11" t="s">
        <v>4817</v>
      </c>
      <c r="AX20" s="196" t="s">
        <v>4816</v>
      </c>
      <c r="AY20" s="11" t="s">
        <v>4817</v>
      </c>
      <c r="AZ20" s="11" t="s">
        <v>4817</v>
      </c>
      <c r="BA20" s="11" t="s">
        <v>4817</v>
      </c>
      <c r="BB20" s="11" t="s">
        <v>4816</v>
      </c>
      <c r="BC20" s="11" t="s">
        <v>4817</v>
      </c>
      <c r="BD20" s="11" t="s">
        <v>4817</v>
      </c>
      <c r="BE20" s="11" t="s">
        <v>4817</v>
      </c>
      <c r="BF20" s="11" t="s">
        <v>4816</v>
      </c>
      <c r="BG20" s="11"/>
      <c r="BH20" s="11"/>
      <c r="BI20" s="11"/>
      <c r="BJ20" s="11"/>
      <c r="BK20" s="11"/>
      <c r="BL20" s="11" t="s">
        <v>4817</v>
      </c>
      <c r="BM20" s="11" t="s">
        <v>4817</v>
      </c>
      <c r="BN20" s="11" t="s">
        <v>4816</v>
      </c>
      <c r="BO20" s="11" t="s">
        <v>4817</v>
      </c>
      <c r="BP20" s="11" t="s">
        <v>4817</v>
      </c>
      <c r="BQ20" s="11" t="s">
        <v>4817</v>
      </c>
    </row>
    <row r="21" spans="1:69" x14ac:dyDescent="0.2">
      <c r="A21" s="65">
        <v>17</v>
      </c>
      <c r="B21" s="65"/>
      <c r="C21" s="65" t="s">
        <v>461</v>
      </c>
      <c r="D21" s="65" t="s">
        <v>23</v>
      </c>
      <c r="E21" s="65" t="s">
        <v>483</v>
      </c>
      <c r="F21" s="65" t="s">
        <v>4834</v>
      </c>
      <c r="G21" s="65" t="s">
        <v>4818</v>
      </c>
      <c r="H21" s="65">
        <v>50</v>
      </c>
      <c r="I21" s="65" t="s">
        <v>189</v>
      </c>
      <c r="J21" s="65">
        <v>110.82890787347</v>
      </c>
      <c r="K21" s="65" t="s">
        <v>27</v>
      </c>
      <c r="L21" s="65" t="s">
        <v>4815</v>
      </c>
      <c r="M21" s="65" t="s">
        <v>28</v>
      </c>
      <c r="N21" s="65" t="s">
        <v>29</v>
      </c>
      <c r="O21" s="65"/>
      <c r="P21" s="65"/>
      <c r="Q21" s="65"/>
      <c r="R21" s="65" t="s">
        <v>32</v>
      </c>
      <c r="S21" s="65" t="s">
        <v>459</v>
      </c>
      <c r="T21" s="65" t="s">
        <v>463</v>
      </c>
      <c r="U21" s="65" t="s">
        <v>28</v>
      </c>
      <c r="V21" s="196" t="s">
        <v>4816</v>
      </c>
      <c r="W21" s="11"/>
      <c r="X21" s="11"/>
      <c r="Y21" s="11"/>
      <c r="Z21" s="103">
        <v>44228</v>
      </c>
      <c r="AA21" s="108"/>
      <c r="AB21" s="108"/>
      <c r="AC21" s="108">
        <v>32</v>
      </c>
      <c r="AD21" s="196" t="s">
        <v>4816</v>
      </c>
      <c r="AE21" s="11" t="s">
        <v>4817</v>
      </c>
      <c r="AF21" s="11"/>
      <c r="AG21" s="11" t="s">
        <v>4817</v>
      </c>
      <c r="AH21" s="314"/>
      <c r="AI21" s="11" t="s">
        <v>4817</v>
      </c>
      <c r="AJ21" s="11" t="s">
        <v>4817</v>
      </c>
      <c r="AK21" s="315" t="s">
        <v>4817</v>
      </c>
      <c r="AL21" s="196" t="s">
        <v>4816</v>
      </c>
      <c r="AM21" s="11" t="s">
        <v>4817</v>
      </c>
      <c r="AN21" s="11" t="s">
        <v>4817</v>
      </c>
      <c r="AO21" s="11" t="s">
        <v>4817</v>
      </c>
      <c r="AP21" s="196" t="s">
        <v>4816</v>
      </c>
      <c r="AQ21" s="11" t="s">
        <v>4817</v>
      </c>
      <c r="AR21" s="11" t="s">
        <v>4817</v>
      </c>
      <c r="AS21" s="11" t="s">
        <v>4817</v>
      </c>
      <c r="AT21" s="196" t="s">
        <v>4816</v>
      </c>
      <c r="AU21" s="11" t="s">
        <v>4817</v>
      </c>
      <c r="AV21" s="11" t="s">
        <v>4817</v>
      </c>
      <c r="AW21" s="11" t="s">
        <v>4817</v>
      </c>
      <c r="AX21" s="196" t="s">
        <v>4816</v>
      </c>
      <c r="AY21" s="11" t="s">
        <v>4817</v>
      </c>
      <c r="AZ21" s="11" t="s">
        <v>4817</v>
      </c>
      <c r="BA21" s="11" t="s">
        <v>4817</v>
      </c>
      <c r="BB21" s="11" t="s">
        <v>4816</v>
      </c>
      <c r="BC21" s="11" t="s">
        <v>4817</v>
      </c>
      <c r="BD21" s="11" t="s">
        <v>4817</v>
      </c>
      <c r="BE21" s="11" t="s">
        <v>4817</v>
      </c>
      <c r="BF21" s="11" t="s">
        <v>4816</v>
      </c>
      <c r="BG21" s="11"/>
      <c r="BH21" s="11"/>
      <c r="BI21" s="11"/>
      <c r="BJ21" s="11"/>
      <c r="BK21" s="11"/>
      <c r="BL21" s="11" t="s">
        <v>4817</v>
      </c>
      <c r="BM21" s="11" t="s">
        <v>4817</v>
      </c>
      <c r="BN21" s="11" t="s">
        <v>4816</v>
      </c>
      <c r="BO21" s="11" t="s">
        <v>4817</v>
      </c>
      <c r="BP21" s="11" t="s">
        <v>4817</v>
      </c>
      <c r="BQ21" s="11" t="s">
        <v>4817</v>
      </c>
    </row>
    <row r="22" spans="1:69" x14ac:dyDescent="0.2">
      <c r="A22" s="65">
        <v>18</v>
      </c>
      <c r="B22" s="65"/>
      <c r="C22" s="65" t="s">
        <v>461</v>
      </c>
      <c r="D22" s="65" t="s">
        <v>23</v>
      </c>
      <c r="E22" s="65" t="s">
        <v>484</v>
      </c>
      <c r="F22" s="65" t="s">
        <v>4835</v>
      </c>
      <c r="G22" s="65" t="s">
        <v>4836</v>
      </c>
      <c r="H22" s="65">
        <v>200</v>
      </c>
      <c r="I22" s="65" t="s">
        <v>189</v>
      </c>
      <c r="J22" s="65">
        <v>443.31563149388103</v>
      </c>
      <c r="K22" s="65" t="s">
        <v>27</v>
      </c>
      <c r="L22" s="65" t="s">
        <v>4815</v>
      </c>
      <c r="M22" s="65" t="s">
        <v>28</v>
      </c>
      <c r="N22" s="65" t="s">
        <v>29</v>
      </c>
      <c r="O22" s="65" t="s">
        <v>28</v>
      </c>
      <c r="P22" s="65" t="s">
        <v>465</v>
      </c>
      <c r="Q22" s="65" t="s">
        <v>485</v>
      </c>
      <c r="R22" s="65" t="s">
        <v>32</v>
      </c>
      <c r="S22" s="65" t="s">
        <v>459</v>
      </c>
      <c r="T22" s="65" t="s">
        <v>463</v>
      </c>
      <c r="U22" s="65" t="s">
        <v>28</v>
      </c>
      <c r="V22" s="196" t="s">
        <v>4816</v>
      </c>
      <c r="W22" s="11"/>
      <c r="X22" s="11"/>
      <c r="Y22" s="11"/>
      <c r="Z22" s="103">
        <v>44228</v>
      </c>
      <c r="AA22" s="108"/>
      <c r="AB22" s="108"/>
      <c r="AC22" s="108">
        <v>28</v>
      </c>
      <c r="AD22" s="196">
        <v>44286</v>
      </c>
      <c r="AE22" s="11" t="s">
        <v>4817</v>
      </c>
      <c r="AF22" s="11">
        <v>8</v>
      </c>
      <c r="AG22" s="11">
        <v>8</v>
      </c>
      <c r="AH22" s="314">
        <v>44315</v>
      </c>
      <c r="AI22" s="11" t="s">
        <v>4817</v>
      </c>
      <c r="AJ22" s="11" t="s">
        <v>4817</v>
      </c>
      <c r="AK22" s="315" t="s">
        <v>4837</v>
      </c>
      <c r="AL22" s="314">
        <v>44336</v>
      </c>
      <c r="AM22" s="11" t="s">
        <v>4817</v>
      </c>
      <c r="AN22" s="11" t="s">
        <v>4817</v>
      </c>
      <c r="AO22" s="11">
        <v>9</v>
      </c>
      <c r="AP22" s="196" t="s">
        <v>4816</v>
      </c>
      <c r="AQ22" s="11" t="s">
        <v>4817</v>
      </c>
      <c r="AR22" s="11" t="s">
        <v>4817</v>
      </c>
      <c r="AS22" s="11" t="s">
        <v>4817</v>
      </c>
      <c r="AT22" s="196" t="s">
        <v>4816</v>
      </c>
      <c r="AU22" s="11" t="s">
        <v>4817</v>
      </c>
      <c r="AV22" s="11" t="s">
        <v>4817</v>
      </c>
      <c r="AW22" s="11" t="s">
        <v>4817</v>
      </c>
      <c r="AX22" s="196" t="s">
        <v>4816</v>
      </c>
      <c r="AY22" s="11" t="s">
        <v>4817</v>
      </c>
      <c r="AZ22" s="11" t="s">
        <v>4817</v>
      </c>
      <c r="BA22" s="11" t="s">
        <v>4817</v>
      </c>
      <c r="BB22" s="11" t="s">
        <v>4816</v>
      </c>
      <c r="BC22" s="11" t="s">
        <v>4817</v>
      </c>
      <c r="BD22" s="11" t="s">
        <v>4817</v>
      </c>
      <c r="BE22" s="11" t="s">
        <v>4817</v>
      </c>
      <c r="BF22" s="11" t="s">
        <v>4816</v>
      </c>
      <c r="BG22" s="11"/>
      <c r="BH22" s="11"/>
      <c r="BI22" s="11"/>
      <c r="BJ22" s="11"/>
      <c r="BK22" s="11"/>
      <c r="BL22" s="11" t="s">
        <v>4817</v>
      </c>
      <c r="BM22" s="11" t="s">
        <v>4817</v>
      </c>
      <c r="BN22" s="11" t="s">
        <v>4816</v>
      </c>
      <c r="BO22" s="11" t="s">
        <v>4817</v>
      </c>
      <c r="BP22" s="11" t="s">
        <v>4817</v>
      </c>
      <c r="BQ22" s="11" t="s">
        <v>4817</v>
      </c>
    </row>
    <row r="23" spans="1:69" x14ac:dyDescent="0.2">
      <c r="A23" s="65">
        <v>19</v>
      </c>
      <c r="B23" s="65"/>
      <c r="C23" s="65" t="s">
        <v>461</v>
      </c>
      <c r="D23" s="65" t="s">
        <v>23</v>
      </c>
      <c r="E23" s="65" t="s">
        <v>486</v>
      </c>
      <c r="F23" s="65" t="s">
        <v>4838</v>
      </c>
      <c r="G23" s="65" t="s">
        <v>4818</v>
      </c>
      <c r="H23" s="65">
        <v>50</v>
      </c>
      <c r="I23" s="65" t="s">
        <v>189</v>
      </c>
      <c r="J23" s="65">
        <v>110.82890787347</v>
      </c>
      <c r="K23" s="65" t="s">
        <v>27</v>
      </c>
      <c r="L23" s="65" t="s">
        <v>4815</v>
      </c>
      <c r="M23" s="65" t="s">
        <v>28</v>
      </c>
      <c r="N23" s="65" t="s">
        <v>29</v>
      </c>
      <c r="O23" s="65"/>
      <c r="P23" s="65"/>
      <c r="Q23" s="65"/>
      <c r="R23" s="65" t="s">
        <v>32</v>
      </c>
      <c r="S23" s="65" t="s">
        <v>459</v>
      </c>
      <c r="T23" s="65" t="s">
        <v>463</v>
      </c>
      <c r="U23" s="65" t="s">
        <v>28</v>
      </c>
      <c r="V23" s="196" t="s">
        <v>4816</v>
      </c>
      <c r="W23" s="11"/>
      <c r="X23" s="11"/>
      <c r="Y23" s="11"/>
      <c r="Z23" s="103">
        <v>44231</v>
      </c>
      <c r="AA23" s="108"/>
      <c r="AB23" s="108"/>
      <c r="AC23" s="108">
        <v>25</v>
      </c>
      <c r="AD23" s="196" t="s">
        <v>4816</v>
      </c>
      <c r="AE23" s="11" t="s">
        <v>4817</v>
      </c>
      <c r="AF23" s="11"/>
      <c r="AG23" s="11" t="s">
        <v>4817</v>
      </c>
      <c r="AH23" s="314"/>
      <c r="AI23" s="11" t="s">
        <v>4817</v>
      </c>
      <c r="AJ23" s="11" t="s">
        <v>4817</v>
      </c>
      <c r="AK23" s="315" t="s">
        <v>4817</v>
      </c>
      <c r="AL23" s="196" t="s">
        <v>4816</v>
      </c>
      <c r="AM23" s="11" t="s">
        <v>4817</v>
      </c>
      <c r="AN23" s="11" t="s">
        <v>4817</v>
      </c>
      <c r="AO23" s="11" t="s">
        <v>4817</v>
      </c>
      <c r="AP23" s="196" t="s">
        <v>4816</v>
      </c>
      <c r="AQ23" s="11" t="s">
        <v>4817</v>
      </c>
      <c r="AR23" s="11" t="s">
        <v>4817</v>
      </c>
      <c r="AS23" s="11" t="s">
        <v>4817</v>
      </c>
      <c r="AT23" s="196" t="s">
        <v>4816</v>
      </c>
      <c r="AU23" s="11" t="s">
        <v>4817</v>
      </c>
      <c r="AV23" s="11" t="s">
        <v>4817</v>
      </c>
      <c r="AW23" s="11" t="s">
        <v>4817</v>
      </c>
      <c r="AX23" s="196" t="s">
        <v>4816</v>
      </c>
      <c r="AY23" s="11" t="s">
        <v>4817</v>
      </c>
      <c r="AZ23" s="11" t="s">
        <v>4817</v>
      </c>
      <c r="BA23" s="11" t="s">
        <v>4817</v>
      </c>
      <c r="BB23" s="11" t="s">
        <v>4816</v>
      </c>
      <c r="BC23" s="11" t="s">
        <v>4817</v>
      </c>
      <c r="BD23" s="11" t="s">
        <v>4817</v>
      </c>
      <c r="BE23" s="11" t="s">
        <v>4817</v>
      </c>
      <c r="BF23" s="11" t="s">
        <v>4816</v>
      </c>
      <c r="BG23" s="11"/>
      <c r="BH23" s="11"/>
      <c r="BI23" s="11"/>
      <c r="BJ23" s="11"/>
      <c r="BK23" s="11"/>
      <c r="BL23" s="11" t="s">
        <v>4817</v>
      </c>
      <c r="BM23" s="11" t="s">
        <v>4817</v>
      </c>
      <c r="BN23" s="11" t="s">
        <v>4816</v>
      </c>
      <c r="BO23" s="11" t="s">
        <v>4817</v>
      </c>
      <c r="BP23" s="11" t="s">
        <v>4817</v>
      </c>
      <c r="BQ23" s="11" t="s">
        <v>4817</v>
      </c>
    </row>
    <row r="24" spans="1:69" x14ac:dyDescent="0.2">
      <c r="A24" s="65">
        <v>20</v>
      </c>
      <c r="B24" s="65"/>
      <c r="C24" s="65" t="s">
        <v>461</v>
      </c>
      <c r="D24" s="65" t="s">
        <v>23</v>
      </c>
      <c r="E24" s="65" t="s">
        <v>487</v>
      </c>
      <c r="F24" s="65" t="s">
        <v>4839</v>
      </c>
      <c r="G24" s="65" t="s">
        <v>4823</v>
      </c>
      <c r="H24" s="65">
        <v>50</v>
      </c>
      <c r="I24" s="65" t="s">
        <v>189</v>
      </c>
      <c r="J24" s="65">
        <v>110.82890787347</v>
      </c>
      <c r="K24" s="65" t="s">
        <v>27</v>
      </c>
      <c r="L24" s="65" t="s">
        <v>4815</v>
      </c>
      <c r="M24" s="65" t="s">
        <v>28</v>
      </c>
      <c r="N24" s="65" t="s">
        <v>29</v>
      </c>
      <c r="O24" s="65"/>
      <c r="P24" s="65"/>
      <c r="Q24" s="65"/>
      <c r="R24" s="65" t="s">
        <v>32</v>
      </c>
      <c r="S24" s="65" t="s">
        <v>459</v>
      </c>
      <c r="T24" s="65" t="s">
        <v>463</v>
      </c>
      <c r="U24" s="65" t="s">
        <v>28</v>
      </c>
      <c r="V24" s="196">
        <v>44225</v>
      </c>
      <c r="W24" s="11"/>
      <c r="X24" s="11"/>
      <c r="Y24" s="11">
        <v>27</v>
      </c>
      <c r="Z24" s="103">
        <v>44231</v>
      </c>
      <c r="AA24" s="108"/>
      <c r="AB24" s="108"/>
      <c r="AC24" s="108">
        <v>31</v>
      </c>
      <c r="AD24" s="196" t="s">
        <v>4816</v>
      </c>
      <c r="AE24" s="11" t="s">
        <v>4817</v>
      </c>
      <c r="AF24" s="11"/>
      <c r="AG24" s="11" t="s">
        <v>4817</v>
      </c>
      <c r="AH24" s="314"/>
      <c r="AI24" s="11" t="s">
        <v>4817</v>
      </c>
      <c r="AJ24" s="11" t="s">
        <v>4817</v>
      </c>
      <c r="AK24" s="315" t="s">
        <v>4817</v>
      </c>
      <c r="AL24" s="196" t="s">
        <v>4816</v>
      </c>
      <c r="AM24" s="11" t="s">
        <v>4817</v>
      </c>
      <c r="AN24" s="11" t="s">
        <v>4817</v>
      </c>
      <c r="AO24" s="11" t="s">
        <v>4817</v>
      </c>
      <c r="AP24" s="196" t="s">
        <v>4816</v>
      </c>
      <c r="AQ24" s="11" t="s">
        <v>4817</v>
      </c>
      <c r="AR24" s="11" t="s">
        <v>4817</v>
      </c>
      <c r="AS24" s="11" t="s">
        <v>4817</v>
      </c>
      <c r="AT24" s="196" t="s">
        <v>4816</v>
      </c>
      <c r="AU24" s="11" t="s">
        <v>4817</v>
      </c>
      <c r="AV24" s="11" t="s">
        <v>4817</v>
      </c>
      <c r="AW24" s="11" t="s">
        <v>4817</v>
      </c>
      <c r="AX24" s="196" t="s">
        <v>4816</v>
      </c>
      <c r="AY24" s="11" t="s">
        <v>4817</v>
      </c>
      <c r="AZ24" s="11" t="s">
        <v>4817</v>
      </c>
      <c r="BA24" s="11" t="s">
        <v>4817</v>
      </c>
      <c r="BB24" s="11" t="s">
        <v>4816</v>
      </c>
      <c r="BC24" s="11" t="s">
        <v>4817</v>
      </c>
      <c r="BD24" s="11" t="s">
        <v>4817</v>
      </c>
      <c r="BE24" s="11" t="s">
        <v>4817</v>
      </c>
      <c r="BF24" s="11" t="s">
        <v>4816</v>
      </c>
      <c r="BG24" s="11"/>
      <c r="BH24" s="11"/>
      <c r="BI24" s="11"/>
      <c r="BJ24" s="11"/>
      <c r="BK24" s="11"/>
      <c r="BL24" s="11" t="s">
        <v>4817</v>
      </c>
      <c r="BM24" s="11" t="s">
        <v>4817</v>
      </c>
      <c r="BN24" s="11" t="s">
        <v>4816</v>
      </c>
      <c r="BO24" s="11" t="s">
        <v>4817</v>
      </c>
      <c r="BP24" s="11" t="s">
        <v>4817</v>
      </c>
      <c r="BQ24" s="11" t="s">
        <v>4817</v>
      </c>
    </row>
    <row r="25" spans="1:69" x14ac:dyDescent="0.2">
      <c r="A25" s="65">
        <v>21</v>
      </c>
      <c r="B25" s="65"/>
      <c r="C25" s="65" t="s">
        <v>461</v>
      </c>
      <c r="D25" s="65" t="s">
        <v>23</v>
      </c>
      <c r="E25" s="65" t="s">
        <v>488</v>
      </c>
      <c r="F25" s="65" t="s">
        <v>4840</v>
      </c>
      <c r="G25" s="65" t="s">
        <v>4818</v>
      </c>
      <c r="H25" s="65">
        <v>50</v>
      </c>
      <c r="I25" s="65" t="s">
        <v>189</v>
      </c>
      <c r="J25" s="65">
        <v>110.82890787347</v>
      </c>
      <c r="K25" s="65" t="s">
        <v>27</v>
      </c>
      <c r="L25" s="65" t="s">
        <v>4815</v>
      </c>
      <c r="M25" s="65" t="s">
        <v>28</v>
      </c>
      <c r="N25" s="65" t="s">
        <v>29</v>
      </c>
      <c r="O25" s="65" t="s">
        <v>28</v>
      </c>
      <c r="P25" s="65" t="s">
        <v>470</v>
      </c>
      <c r="Q25" s="65" t="s">
        <v>107</v>
      </c>
      <c r="R25" s="65" t="s">
        <v>32</v>
      </c>
      <c r="S25" s="65" t="s">
        <v>459</v>
      </c>
      <c r="T25" s="65" t="s">
        <v>463</v>
      </c>
      <c r="U25" s="65" t="s">
        <v>28</v>
      </c>
      <c r="V25" s="196">
        <v>44209</v>
      </c>
      <c r="W25" s="11"/>
      <c r="X25" s="11"/>
      <c r="Y25" s="11">
        <v>17</v>
      </c>
      <c r="Z25" s="103">
        <v>44231</v>
      </c>
      <c r="AA25" s="108"/>
      <c r="AB25" s="108"/>
      <c r="AC25" s="108">
        <v>32</v>
      </c>
      <c r="AD25" s="196">
        <v>44286</v>
      </c>
      <c r="AE25" s="11" t="s">
        <v>4817</v>
      </c>
      <c r="AF25" s="11">
        <v>5</v>
      </c>
      <c r="AG25" s="11">
        <v>5</v>
      </c>
      <c r="AH25" s="314">
        <v>44311</v>
      </c>
      <c r="AI25" s="11" t="s">
        <v>4817</v>
      </c>
      <c r="AJ25" s="11" t="s">
        <v>4817</v>
      </c>
      <c r="AK25" s="315">
        <v>35</v>
      </c>
      <c r="AL25" s="314">
        <v>44341</v>
      </c>
      <c r="AM25" s="11" t="s">
        <v>4817</v>
      </c>
      <c r="AN25" s="11" t="s">
        <v>4817</v>
      </c>
      <c r="AO25" s="11">
        <v>26</v>
      </c>
      <c r="AP25" s="196" t="s">
        <v>4816</v>
      </c>
      <c r="AQ25" s="11" t="s">
        <v>4817</v>
      </c>
      <c r="AR25" s="11" t="s">
        <v>4817</v>
      </c>
      <c r="AS25" s="11" t="s">
        <v>4817</v>
      </c>
      <c r="AT25" s="196" t="s">
        <v>4816</v>
      </c>
      <c r="AU25" s="11" t="s">
        <v>4817</v>
      </c>
      <c r="AV25" s="11" t="s">
        <v>4817</v>
      </c>
      <c r="AW25" s="11" t="s">
        <v>4817</v>
      </c>
      <c r="AX25" s="196" t="s">
        <v>4816</v>
      </c>
      <c r="AY25" s="11" t="s">
        <v>4817</v>
      </c>
      <c r="AZ25" s="11" t="s">
        <v>4817</v>
      </c>
      <c r="BA25" s="11" t="s">
        <v>4817</v>
      </c>
      <c r="BB25" s="11" t="s">
        <v>4816</v>
      </c>
      <c r="BC25" s="11" t="s">
        <v>4817</v>
      </c>
      <c r="BD25" s="11" t="s">
        <v>4817</v>
      </c>
      <c r="BE25" s="11" t="s">
        <v>4817</v>
      </c>
      <c r="BF25" s="11" t="s">
        <v>4841</v>
      </c>
      <c r="BG25" s="11"/>
      <c r="BH25" s="11"/>
      <c r="BI25" s="11">
        <v>38</v>
      </c>
      <c r="BJ25" s="11"/>
      <c r="BK25" s="11"/>
      <c r="BL25" s="11" t="s">
        <v>4817</v>
      </c>
      <c r="BM25" s="11" t="s">
        <v>4817</v>
      </c>
      <c r="BN25" s="11" t="s">
        <v>4816</v>
      </c>
      <c r="BO25" s="11" t="s">
        <v>4817</v>
      </c>
      <c r="BP25" s="11" t="s">
        <v>4817</v>
      </c>
      <c r="BQ25" s="11" t="s">
        <v>4817</v>
      </c>
    </row>
    <row r="26" spans="1:69" x14ac:dyDescent="0.2">
      <c r="A26" s="65">
        <v>22</v>
      </c>
      <c r="B26" s="65"/>
      <c r="C26" s="65" t="s">
        <v>461</v>
      </c>
      <c r="D26" s="65" t="s">
        <v>23</v>
      </c>
      <c r="E26" s="65" t="s">
        <v>489</v>
      </c>
      <c r="F26" s="65" t="s">
        <v>4842</v>
      </c>
      <c r="G26" s="65" t="s">
        <v>4818</v>
      </c>
      <c r="H26" s="65">
        <v>50</v>
      </c>
      <c r="I26" s="65" t="s">
        <v>189</v>
      </c>
      <c r="J26" s="65">
        <v>110.82890787347</v>
      </c>
      <c r="K26" s="65" t="s">
        <v>27</v>
      </c>
      <c r="L26" s="65" t="s">
        <v>4815</v>
      </c>
      <c r="M26" s="65" t="s">
        <v>28</v>
      </c>
      <c r="N26" s="65" t="s">
        <v>29</v>
      </c>
      <c r="O26" s="65"/>
      <c r="P26" s="65"/>
      <c r="Q26" s="65"/>
      <c r="R26" s="65" t="s">
        <v>32</v>
      </c>
      <c r="S26" s="65" t="s">
        <v>459</v>
      </c>
      <c r="T26" s="65" t="s">
        <v>463</v>
      </c>
      <c r="U26" s="65" t="s">
        <v>28</v>
      </c>
      <c r="V26" s="196">
        <v>44224</v>
      </c>
      <c r="W26" s="11"/>
      <c r="X26" s="11"/>
      <c r="Y26" s="11">
        <v>23</v>
      </c>
      <c r="Z26" s="103">
        <v>44231</v>
      </c>
      <c r="AA26" s="108"/>
      <c r="AB26" s="108"/>
      <c r="AC26" s="108">
        <v>35</v>
      </c>
      <c r="AD26" s="196" t="s">
        <v>4816</v>
      </c>
      <c r="AE26" s="11" t="s">
        <v>4817</v>
      </c>
      <c r="AF26" s="11"/>
      <c r="AG26" s="11" t="s">
        <v>4817</v>
      </c>
      <c r="AH26" s="314"/>
      <c r="AI26" s="11" t="s">
        <v>4817</v>
      </c>
      <c r="AJ26" s="11" t="s">
        <v>4817</v>
      </c>
      <c r="AK26" s="315" t="s">
        <v>4817</v>
      </c>
      <c r="AL26" s="196" t="s">
        <v>4816</v>
      </c>
      <c r="AM26" s="11" t="s">
        <v>4817</v>
      </c>
      <c r="AN26" s="11" t="s">
        <v>4817</v>
      </c>
      <c r="AO26" s="11" t="s">
        <v>4817</v>
      </c>
      <c r="AP26" s="196" t="s">
        <v>4816</v>
      </c>
      <c r="AQ26" s="11" t="s">
        <v>4817</v>
      </c>
      <c r="AR26" s="11" t="s">
        <v>4817</v>
      </c>
      <c r="AS26" s="11" t="s">
        <v>4817</v>
      </c>
      <c r="AT26" s="196" t="s">
        <v>4816</v>
      </c>
      <c r="AU26" s="11" t="s">
        <v>4817</v>
      </c>
      <c r="AV26" s="11" t="s">
        <v>4817</v>
      </c>
      <c r="AW26" s="11" t="s">
        <v>4817</v>
      </c>
      <c r="AX26" s="196" t="s">
        <v>4816</v>
      </c>
      <c r="AY26" s="11" t="s">
        <v>4817</v>
      </c>
      <c r="AZ26" s="11" t="s">
        <v>4817</v>
      </c>
      <c r="BA26" s="11" t="s">
        <v>4817</v>
      </c>
      <c r="BB26" s="11" t="s">
        <v>4816</v>
      </c>
      <c r="BC26" s="11" t="s">
        <v>4817</v>
      </c>
      <c r="BD26" s="11" t="s">
        <v>4817</v>
      </c>
      <c r="BE26" s="11" t="s">
        <v>4817</v>
      </c>
      <c r="BF26" s="11" t="s">
        <v>4816</v>
      </c>
      <c r="BG26" s="11"/>
      <c r="BH26" s="11"/>
      <c r="BI26" s="11"/>
      <c r="BJ26" s="11"/>
      <c r="BK26" s="11"/>
      <c r="BL26" s="11" t="s">
        <v>4817</v>
      </c>
      <c r="BM26" s="11" t="s">
        <v>4817</v>
      </c>
      <c r="BN26" s="11" t="s">
        <v>4816</v>
      </c>
      <c r="BO26" s="11" t="s">
        <v>4817</v>
      </c>
      <c r="BP26" s="11" t="s">
        <v>4817</v>
      </c>
      <c r="BQ26" s="11" t="s">
        <v>4817</v>
      </c>
    </row>
    <row r="27" spans="1:69" x14ac:dyDescent="0.2">
      <c r="A27" s="65">
        <v>23</v>
      </c>
      <c r="B27" s="65"/>
      <c r="C27" s="65" t="s">
        <v>461</v>
      </c>
      <c r="D27" s="65" t="s">
        <v>23</v>
      </c>
      <c r="E27" s="65" t="s">
        <v>490</v>
      </c>
      <c r="F27" s="65" t="s">
        <v>4843</v>
      </c>
      <c r="G27" s="65" t="s">
        <v>4818</v>
      </c>
      <c r="H27" s="65">
        <v>230</v>
      </c>
      <c r="I27" s="65" t="s">
        <v>189</v>
      </c>
      <c r="J27" s="65">
        <v>509.81297621796398</v>
      </c>
      <c r="K27" s="65" t="s">
        <v>27</v>
      </c>
      <c r="L27" s="65" t="s">
        <v>4815</v>
      </c>
      <c r="M27" s="65" t="s">
        <v>28</v>
      </c>
      <c r="N27" s="65" t="s">
        <v>29</v>
      </c>
      <c r="O27" s="65" t="s">
        <v>28</v>
      </c>
      <c r="P27" s="65" t="s">
        <v>465</v>
      </c>
      <c r="Q27" s="65" t="s">
        <v>485</v>
      </c>
      <c r="R27" s="65" t="s">
        <v>32</v>
      </c>
      <c r="S27" s="65" t="s">
        <v>459</v>
      </c>
      <c r="T27" s="65" t="s">
        <v>463</v>
      </c>
      <c r="U27" s="65" t="s">
        <v>28</v>
      </c>
      <c r="V27" s="196">
        <v>44225</v>
      </c>
      <c r="W27" s="11"/>
      <c r="X27" s="11"/>
      <c r="Y27" s="11">
        <v>28</v>
      </c>
      <c r="Z27" s="103" t="s">
        <v>4816</v>
      </c>
      <c r="AA27" s="108"/>
      <c r="AB27" s="108"/>
      <c r="AC27" s="108" t="s">
        <v>4817</v>
      </c>
      <c r="AD27" s="196" t="s">
        <v>4816</v>
      </c>
      <c r="AE27" s="11" t="s">
        <v>4817</v>
      </c>
      <c r="AF27" s="11"/>
      <c r="AG27" s="11" t="s">
        <v>4817</v>
      </c>
      <c r="AH27" s="314"/>
      <c r="AI27" s="11" t="s">
        <v>4817</v>
      </c>
      <c r="AJ27" s="11" t="s">
        <v>4817</v>
      </c>
      <c r="AK27" s="315" t="s">
        <v>4817</v>
      </c>
      <c r="AL27" s="314">
        <v>44341</v>
      </c>
      <c r="AM27" s="11" t="s">
        <v>4817</v>
      </c>
      <c r="AN27" s="11" t="s">
        <v>4817</v>
      </c>
      <c r="AO27" s="11">
        <v>23</v>
      </c>
      <c r="AP27" s="196" t="s">
        <v>4816</v>
      </c>
      <c r="AQ27" s="11" t="s">
        <v>4817</v>
      </c>
      <c r="AR27" s="11" t="s">
        <v>4817</v>
      </c>
      <c r="AS27" s="11" t="s">
        <v>4817</v>
      </c>
      <c r="AT27" s="316" t="s">
        <v>4844</v>
      </c>
      <c r="AU27" s="11" t="s">
        <v>4817</v>
      </c>
      <c r="AV27" s="11" t="s">
        <v>4817</v>
      </c>
      <c r="AW27" s="11">
        <v>20</v>
      </c>
      <c r="AX27" s="196" t="s">
        <v>4816</v>
      </c>
      <c r="AY27" s="11" t="s">
        <v>4817</v>
      </c>
      <c r="AZ27" s="11" t="s">
        <v>4817</v>
      </c>
      <c r="BA27" s="11" t="s">
        <v>4817</v>
      </c>
      <c r="BB27" s="11" t="s">
        <v>4816</v>
      </c>
      <c r="BC27" s="11" t="s">
        <v>4817</v>
      </c>
      <c r="BD27" s="11" t="s">
        <v>4817</v>
      </c>
      <c r="BE27" s="11" t="s">
        <v>4817</v>
      </c>
      <c r="BF27" s="11" t="s">
        <v>4816</v>
      </c>
      <c r="BG27" s="11"/>
      <c r="BH27" s="11"/>
      <c r="BI27" s="11"/>
      <c r="BJ27" s="11"/>
      <c r="BK27" s="11"/>
      <c r="BL27" s="11" t="s">
        <v>4817</v>
      </c>
      <c r="BM27" s="11" t="s">
        <v>4817</v>
      </c>
      <c r="BN27" s="11" t="s">
        <v>4816</v>
      </c>
      <c r="BO27" s="11" t="s">
        <v>4817</v>
      </c>
      <c r="BP27" s="11" t="s">
        <v>4817</v>
      </c>
      <c r="BQ27" s="11" t="s">
        <v>4817</v>
      </c>
    </row>
    <row r="28" spans="1:69" x14ac:dyDescent="0.2">
      <c r="A28" s="65">
        <v>24</v>
      </c>
      <c r="B28" s="65"/>
      <c r="C28" s="65" t="s">
        <v>461</v>
      </c>
      <c r="D28" s="65" t="s">
        <v>23</v>
      </c>
      <c r="E28" s="65" t="s">
        <v>491</v>
      </c>
      <c r="F28" s="65" t="s">
        <v>4845</v>
      </c>
      <c r="G28" s="65" t="s">
        <v>4846</v>
      </c>
      <c r="H28" s="65">
        <v>230</v>
      </c>
      <c r="I28" s="65" t="s">
        <v>189</v>
      </c>
      <c r="J28" s="65">
        <v>509.81297621796398</v>
      </c>
      <c r="K28" s="65" t="s">
        <v>27</v>
      </c>
      <c r="L28" s="65" t="s">
        <v>4815</v>
      </c>
      <c r="M28" s="65" t="s">
        <v>28</v>
      </c>
      <c r="N28" s="65" t="s">
        <v>29</v>
      </c>
      <c r="O28" s="65"/>
      <c r="P28" s="65"/>
      <c r="Q28" s="65"/>
      <c r="R28" s="65" t="s">
        <v>32</v>
      </c>
      <c r="S28" s="65" t="s">
        <v>459</v>
      </c>
      <c r="T28" s="65" t="s">
        <v>463</v>
      </c>
      <c r="U28" s="65" t="s">
        <v>28</v>
      </c>
      <c r="V28" s="196">
        <v>44209</v>
      </c>
      <c r="W28" s="11"/>
      <c r="X28" s="11"/>
      <c r="Y28" s="11">
        <v>85</v>
      </c>
      <c r="Z28" s="103">
        <v>44231</v>
      </c>
      <c r="AA28" s="108"/>
      <c r="AB28" s="108"/>
      <c r="AC28" s="108">
        <v>13</v>
      </c>
      <c r="AD28" s="196" t="s">
        <v>4816</v>
      </c>
      <c r="AE28" s="11" t="s">
        <v>4817</v>
      </c>
      <c r="AF28" s="11"/>
      <c r="AG28" s="11" t="s">
        <v>4817</v>
      </c>
      <c r="AH28" s="314"/>
      <c r="AI28" s="11" t="s">
        <v>4817</v>
      </c>
      <c r="AJ28" s="11" t="s">
        <v>4817</v>
      </c>
      <c r="AK28" s="315" t="s">
        <v>4817</v>
      </c>
      <c r="AL28" s="196" t="s">
        <v>4816</v>
      </c>
      <c r="AM28" s="11" t="s">
        <v>4817</v>
      </c>
      <c r="AN28" s="11" t="s">
        <v>4817</v>
      </c>
      <c r="AO28" s="11" t="s">
        <v>4817</v>
      </c>
      <c r="AP28" s="196" t="s">
        <v>4816</v>
      </c>
      <c r="AQ28" s="11" t="s">
        <v>4817</v>
      </c>
      <c r="AR28" s="11" t="s">
        <v>4817</v>
      </c>
      <c r="AS28" s="11" t="s">
        <v>4817</v>
      </c>
      <c r="AT28" s="196" t="s">
        <v>4816</v>
      </c>
      <c r="AU28" s="11" t="s">
        <v>4817</v>
      </c>
      <c r="AV28" s="11" t="s">
        <v>4817</v>
      </c>
      <c r="AW28" s="11" t="s">
        <v>4817</v>
      </c>
      <c r="AX28" s="196" t="s">
        <v>4816</v>
      </c>
      <c r="AY28" s="11" t="s">
        <v>4817</v>
      </c>
      <c r="AZ28" s="11" t="s">
        <v>4817</v>
      </c>
      <c r="BA28" s="11" t="s">
        <v>4817</v>
      </c>
      <c r="BB28" s="11" t="s">
        <v>4816</v>
      </c>
      <c r="BC28" s="11" t="s">
        <v>4817</v>
      </c>
      <c r="BD28" s="11" t="s">
        <v>4817</v>
      </c>
      <c r="BE28" s="11" t="s">
        <v>4817</v>
      </c>
      <c r="BF28" s="11" t="s">
        <v>4816</v>
      </c>
      <c r="BG28" s="11"/>
      <c r="BH28" s="11"/>
      <c r="BI28" s="11"/>
      <c r="BJ28" s="11"/>
      <c r="BK28" s="11"/>
      <c r="BL28" s="11" t="s">
        <v>4817</v>
      </c>
      <c r="BM28" s="11" t="s">
        <v>4817</v>
      </c>
      <c r="BN28" s="11" t="s">
        <v>4816</v>
      </c>
      <c r="BO28" s="11" t="s">
        <v>4817</v>
      </c>
      <c r="BP28" s="11" t="s">
        <v>4817</v>
      </c>
      <c r="BQ28" s="11" t="s">
        <v>4817</v>
      </c>
    </row>
    <row r="29" spans="1:69" x14ac:dyDescent="0.2">
      <c r="A29" s="65">
        <v>25</v>
      </c>
      <c r="B29" s="65"/>
      <c r="C29" s="65" t="s">
        <v>461</v>
      </c>
      <c r="D29" s="65" t="s">
        <v>23</v>
      </c>
      <c r="E29" s="65" t="s">
        <v>492</v>
      </c>
      <c r="F29" s="65" t="s">
        <v>4847</v>
      </c>
      <c r="G29" s="65" t="s">
        <v>4818</v>
      </c>
      <c r="H29" s="65">
        <v>50</v>
      </c>
      <c r="I29" s="65" t="s">
        <v>189</v>
      </c>
      <c r="J29" s="65">
        <v>110.82890787347</v>
      </c>
      <c r="K29" s="65" t="s">
        <v>27</v>
      </c>
      <c r="L29" s="65" t="s">
        <v>4815</v>
      </c>
      <c r="M29" s="65" t="s">
        <v>28</v>
      </c>
      <c r="N29" s="65" t="s">
        <v>29</v>
      </c>
      <c r="O29" s="65" t="s">
        <v>28</v>
      </c>
      <c r="P29" s="65" t="s">
        <v>470</v>
      </c>
      <c r="Q29" s="65" t="s">
        <v>107</v>
      </c>
      <c r="R29" s="65" t="s">
        <v>32</v>
      </c>
      <c r="S29" s="65" t="s">
        <v>459</v>
      </c>
      <c r="T29" s="65" t="s">
        <v>463</v>
      </c>
      <c r="U29" s="65" t="s">
        <v>28</v>
      </c>
      <c r="V29" s="196">
        <v>44223</v>
      </c>
      <c r="W29" s="11"/>
      <c r="X29" s="11"/>
      <c r="Y29" s="11">
        <v>13</v>
      </c>
      <c r="Z29" s="103">
        <v>44231</v>
      </c>
      <c r="AA29" s="108"/>
      <c r="AB29" s="108"/>
      <c r="AC29" s="108">
        <v>61</v>
      </c>
      <c r="AD29" s="196">
        <v>44286</v>
      </c>
      <c r="AE29" s="11" t="s">
        <v>4817</v>
      </c>
      <c r="AF29" s="11">
        <v>4</v>
      </c>
      <c r="AG29" s="11">
        <v>4</v>
      </c>
      <c r="AH29" s="314"/>
      <c r="AI29" s="11" t="s">
        <v>4817</v>
      </c>
      <c r="AJ29" s="11" t="s">
        <v>4817</v>
      </c>
      <c r="AK29" s="315" t="s">
        <v>4817</v>
      </c>
      <c r="AL29" s="196" t="s">
        <v>4816</v>
      </c>
      <c r="AM29" s="11" t="s">
        <v>4817</v>
      </c>
      <c r="AN29" s="11" t="s">
        <v>4817</v>
      </c>
      <c r="AO29" s="11" t="s">
        <v>4817</v>
      </c>
      <c r="AP29" s="196" t="s">
        <v>4816</v>
      </c>
      <c r="AQ29" s="11" t="s">
        <v>4817</v>
      </c>
      <c r="AR29" s="11" t="s">
        <v>4817</v>
      </c>
      <c r="AS29" s="11" t="s">
        <v>4817</v>
      </c>
      <c r="AT29" s="196" t="s">
        <v>4816</v>
      </c>
      <c r="AU29" s="11" t="s">
        <v>4817</v>
      </c>
      <c r="AV29" s="11" t="s">
        <v>4817</v>
      </c>
      <c r="AW29" s="11" t="s">
        <v>4817</v>
      </c>
      <c r="AX29" s="316" t="s">
        <v>4848</v>
      </c>
      <c r="AY29" s="11" t="s">
        <v>4817</v>
      </c>
      <c r="AZ29" s="11" t="s">
        <v>4817</v>
      </c>
      <c r="BA29" s="11">
        <v>37</v>
      </c>
      <c r="BB29" s="316" t="s">
        <v>4849</v>
      </c>
      <c r="BC29" s="11" t="s">
        <v>4817</v>
      </c>
      <c r="BD29" s="11" t="s">
        <v>4817</v>
      </c>
      <c r="BE29" s="11">
        <v>38</v>
      </c>
      <c r="BF29" s="11" t="s">
        <v>4816</v>
      </c>
      <c r="BG29" s="11"/>
      <c r="BH29" s="11"/>
      <c r="BI29" s="11"/>
      <c r="BJ29" s="11"/>
      <c r="BK29" s="11"/>
      <c r="BL29" s="11" t="s">
        <v>4817</v>
      </c>
      <c r="BM29" s="11" t="s">
        <v>4817</v>
      </c>
      <c r="BN29" s="11" t="s">
        <v>4816</v>
      </c>
      <c r="BO29" s="11" t="s">
        <v>4817</v>
      </c>
      <c r="BP29" s="11" t="s">
        <v>4817</v>
      </c>
      <c r="BQ29" s="11" t="s">
        <v>4817</v>
      </c>
    </row>
    <row r="30" spans="1:69" x14ac:dyDescent="0.2">
      <c r="A30" s="65">
        <v>26</v>
      </c>
      <c r="B30" s="65"/>
      <c r="C30" s="65" t="s">
        <v>461</v>
      </c>
      <c r="D30" s="65" t="s">
        <v>23</v>
      </c>
      <c r="E30" s="65" t="s">
        <v>493</v>
      </c>
      <c r="F30" s="65" t="s">
        <v>4850</v>
      </c>
      <c r="G30" s="65" t="s">
        <v>4818</v>
      </c>
      <c r="H30" s="65">
        <v>50</v>
      </c>
      <c r="I30" s="65" t="s">
        <v>189</v>
      </c>
      <c r="J30" s="65">
        <v>110.82890787347</v>
      </c>
      <c r="K30" s="65" t="s">
        <v>27</v>
      </c>
      <c r="L30" s="65" t="s">
        <v>4815</v>
      </c>
      <c r="M30" s="65" t="s">
        <v>28</v>
      </c>
      <c r="N30" s="65" t="s">
        <v>29</v>
      </c>
      <c r="O30" s="65"/>
      <c r="P30" s="65"/>
      <c r="Q30" s="65"/>
      <c r="R30" s="65" t="s">
        <v>32</v>
      </c>
      <c r="S30" s="65" t="s">
        <v>459</v>
      </c>
      <c r="T30" s="65" t="s">
        <v>463</v>
      </c>
      <c r="U30" s="65" t="s">
        <v>28</v>
      </c>
      <c r="V30" s="196">
        <v>44223</v>
      </c>
      <c r="W30" s="11"/>
      <c r="X30" s="11"/>
      <c r="Y30" s="11">
        <v>35</v>
      </c>
      <c r="Z30" s="103">
        <v>44231</v>
      </c>
      <c r="AA30" s="108"/>
      <c r="AB30" s="108"/>
      <c r="AC30" s="108">
        <v>38</v>
      </c>
      <c r="AD30" s="196" t="s">
        <v>4816</v>
      </c>
      <c r="AE30" s="11" t="s">
        <v>4817</v>
      </c>
      <c r="AF30" s="11"/>
      <c r="AG30" s="11" t="s">
        <v>4817</v>
      </c>
      <c r="AH30" s="314"/>
      <c r="AI30" s="11" t="s">
        <v>4817</v>
      </c>
      <c r="AJ30" s="11" t="s">
        <v>4817</v>
      </c>
      <c r="AK30" s="315" t="s">
        <v>4817</v>
      </c>
      <c r="AL30" s="196" t="s">
        <v>4816</v>
      </c>
      <c r="AM30" s="11" t="s">
        <v>4817</v>
      </c>
      <c r="AN30" s="11" t="s">
        <v>4817</v>
      </c>
      <c r="AO30" s="11" t="s">
        <v>4817</v>
      </c>
      <c r="AP30" s="196" t="s">
        <v>4816</v>
      </c>
      <c r="AQ30" s="11" t="s">
        <v>4817</v>
      </c>
      <c r="AR30" s="11" t="s">
        <v>4817</v>
      </c>
      <c r="AS30" s="11" t="s">
        <v>4817</v>
      </c>
      <c r="AT30" s="196" t="s">
        <v>4816</v>
      </c>
      <c r="AU30" s="11" t="s">
        <v>4817</v>
      </c>
      <c r="AV30" s="11" t="s">
        <v>4817</v>
      </c>
      <c r="AW30" s="11" t="s">
        <v>4817</v>
      </c>
      <c r="AX30" s="196" t="s">
        <v>4816</v>
      </c>
      <c r="AY30" s="11" t="s">
        <v>4817</v>
      </c>
      <c r="AZ30" s="11" t="s">
        <v>4817</v>
      </c>
      <c r="BA30" s="11" t="s">
        <v>4817</v>
      </c>
      <c r="BB30" s="11" t="s">
        <v>4816</v>
      </c>
      <c r="BC30" s="11" t="s">
        <v>4817</v>
      </c>
      <c r="BD30" s="11" t="s">
        <v>4817</v>
      </c>
      <c r="BE30" s="11" t="s">
        <v>4817</v>
      </c>
      <c r="BF30" s="11" t="s">
        <v>4816</v>
      </c>
      <c r="BG30" s="11"/>
      <c r="BH30" s="11"/>
      <c r="BI30" s="11"/>
      <c r="BJ30" s="11"/>
      <c r="BK30" s="11"/>
      <c r="BL30" s="11" t="s">
        <v>4817</v>
      </c>
      <c r="BM30" s="11" t="s">
        <v>4817</v>
      </c>
      <c r="BN30" s="11" t="s">
        <v>4816</v>
      </c>
      <c r="BO30" s="11" t="s">
        <v>4817</v>
      </c>
      <c r="BP30" s="11" t="s">
        <v>4817</v>
      </c>
      <c r="BQ30" s="11" t="s">
        <v>4817</v>
      </c>
    </row>
    <row r="31" spans="1:69" x14ac:dyDescent="0.2">
      <c r="A31" s="65">
        <v>27</v>
      </c>
      <c r="B31" s="65"/>
      <c r="C31" s="65" t="s">
        <v>461</v>
      </c>
      <c r="D31" s="65" t="s">
        <v>23</v>
      </c>
      <c r="E31" s="65" t="s">
        <v>494</v>
      </c>
      <c r="F31" s="65" t="s">
        <v>4851</v>
      </c>
      <c r="G31" s="65" t="s">
        <v>4818</v>
      </c>
      <c r="H31" s="65">
        <v>50</v>
      </c>
      <c r="I31" s="65" t="s">
        <v>189</v>
      </c>
      <c r="J31" s="65">
        <v>110.82890787347</v>
      </c>
      <c r="K31" s="65" t="s">
        <v>27</v>
      </c>
      <c r="L31" s="65" t="s">
        <v>4815</v>
      </c>
      <c r="M31" s="65" t="s">
        <v>28</v>
      </c>
      <c r="N31" s="65" t="s">
        <v>29</v>
      </c>
      <c r="O31" s="65" t="s">
        <v>28</v>
      </c>
      <c r="P31" s="65" t="s">
        <v>470</v>
      </c>
      <c r="Q31" s="65" t="s">
        <v>107</v>
      </c>
      <c r="R31" s="65" t="s">
        <v>32</v>
      </c>
      <c r="S31" s="65" t="s">
        <v>459</v>
      </c>
      <c r="T31" s="65" t="s">
        <v>463</v>
      </c>
      <c r="U31" s="65" t="s">
        <v>28</v>
      </c>
      <c r="V31" s="196">
        <v>44223</v>
      </c>
      <c r="W31" s="11"/>
      <c r="X31" s="11"/>
      <c r="Y31" s="11">
        <v>10</v>
      </c>
      <c r="Z31" s="103">
        <v>44230</v>
      </c>
      <c r="AA31" s="108"/>
      <c r="AB31" s="108"/>
      <c r="AC31" s="108">
        <v>36</v>
      </c>
      <c r="AD31" s="196">
        <v>44286</v>
      </c>
      <c r="AE31" s="11" t="s">
        <v>4817</v>
      </c>
      <c r="AF31" s="11">
        <v>14</v>
      </c>
      <c r="AG31" s="11">
        <v>14</v>
      </c>
      <c r="AH31" s="314">
        <v>44311</v>
      </c>
      <c r="AI31" s="11" t="s">
        <v>4817</v>
      </c>
      <c r="AJ31" s="11" t="s">
        <v>4817</v>
      </c>
      <c r="AK31" s="315">
        <v>44</v>
      </c>
      <c r="AL31" s="314">
        <v>44340</v>
      </c>
      <c r="AM31" s="11" t="s">
        <v>4817</v>
      </c>
      <c r="AN31" s="11" t="s">
        <v>4817</v>
      </c>
      <c r="AO31" s="11">
        <v>47</v>
      </c>
      <c r="AP31" s="316" t="s">
        <v>4852</v>
      </c>
      <c r="AQ31" s="11" t="s">
        <v>4817</v>
      </c>
      <c r="AR31" s="11" t="s">
        <v>4817</v>
      </c>
      <c r="AS31" s="11">
        <v>24</v>
      </c>
      <c r="AT31" s="196" t="s">
        <v>4816</v>
      </c>
      <c r="AU31" s="11" t="s">
        <v>4817</v>
      </c>
      <c r="AV31" s="11" t="s">
        <v>4817</v>
      </c>
      <c r="AW31" s="11" t="s">
        <v>4817</v>
      </c>
      <c r="AX31" s="196" t="s">
        <v>4816</v>
      </c>
      <c r="AY31" s="11" t="s">
        <v>4817</v>
      </c>
      <c r="AZ31" s="11" t="s">
        <v>4817</v>
      </c>
      <c r="BA31" s="11" t="s">
        <v>4817</v>
      </c>
      <c r="BB31" s="11" t="s">
        <v>4816</v>
      </c>
      <c r="BC31" s="11" t="s">
        <v>4817</v>
      </c>
      <c r="BD31" s="11" t="s">
        <v>4817</v>
      </c>
      <c r="BE31" s="11" t="s">
        <v>4817</v>
      </c>
      <c r="BF31" s="60" t="s">
        <v>4853</v>
      </c>
      <c r="BG31" s="11"/>
      <c r="BH31" s="11"/>
      <c r="BI31" s="11">
        <v>45</v>
      </c>
      <c r="BJ31" s="11"/>
      <c r="BK31" s="11"/>
      <c r="BL31" s="11" t="s">
        <v>4817</v>
      </c>
      <c r="BM31" s="11" t="s">
        <v>4817</v>
      </c>
      <c r="BN31" s="11" t="s">
        <v>4816</v>
      </c>
      <c r="BO31" s="11" t="s">
        <v>4817</v>
      </c>
      <c r="BP31" s="11" t="s">
        <v>4817</v>
      </c>
      <c r="BQ31" s="11" t="s">
        <v>4817</v>
      </c>
    </row>
    <row r="32" spans="1:69" x14ac:dyDescent="0.2">
      <c r="A32" s="65">
        <v>28</v>
      </c>
      <c r="B32" s="65"/>
      <c r="C32" s="65" t="s">
        <v>461</v>
      </c>
      <c r="D32" s="65" t="s">
        <v>23</v>
      </c>
      <c r="E32" s="65" t="s">
        <v>495</v>
      </c>
      <c r="F32" s="65" t="s">
        <v>4854</v>
      </c>
      <c r="G32" s="65" t="s">
        <v>4818</v>
      </c>
      <c r="H32" s="65">
        <v>230</v>
      </c>
      <c r="I32" s="65" t="s">
        <v>189</v>
      </c>
      <c r="J32" s="65">
        <v>509.81297621796398</v>
      </c>
      <c r="K32" s="65" t="s">
        <v>27</v>
      </c>
      <c r="L32" s="65" t="s">
        <v>4815</v>
      </c>
      <c r="M32" s="65" t="s">
        <v>28</v>
      </c>
      <c r="N32" s="65" t="s">
        <v>29</v>
      </c>
      <c r="O32" s="65"/>
      <c r="P32" s="65"/>
      <c r="Q32" s="65"/>
      <c r="R32" s="65" t="s">
        <v>32</v>
      </c>
      <c r="S32" s="65" t="s">
        <v>459</v>
      </c>
      <c r="T32" s="65" t="s">
        <v>463</v>
      </c>
      <c r="U32" s="65" t="s">
        <v>28</v>
      </c>
      <c r="V32" s="196">
        <v>44223</v>
      </c>
      <c r="W32" s="11"/>
      <c r="X32" s="11"/>
      <c r="Y32" s="11">
        <v>21</v>
      </c>
      <c r="Z32" s="103" t="s">
        <v>4816</v>
      </c>
      <c r="AA32" s="108"/>
      <c r="AB32" s="108"/>
      <c r="AC32" s="108" t="s">
        <v>4817</v>
      </c>
      <c r="AD32" s="196" t="s">
        <v>4816</v>
      </c>
      <c r="AE32" s="11" t="s">
        <v>4817</v>
      </c>
      <c r="AF32" s="11"/>
      <c r="AG32" s="11" t="s">
        <v>4817</v>
      </c>
      <c r="AH32" s="314"/>
      <c r="AI32" s="11" t="s">
        <v>4817</v>
      </c>
      <c r="AJ32" s="11" t="s">
        <v>4817</v>
      </c>
      <c r="AK32" s="315" t="s">
        <v>4817</v>
      </c>
      <c r="AL32" s="196" t="s">
        <v>4816</v>
      </c>
      <c r="AM32" s="11" t="s">
        <v>4817</v>
      </c>
      <c r="AN32" s="11" t="s">
        <v>4817</v>
      </c>
      <c r="AO32" s="11" t="s">
        <v>4817</v>
      </c>
      <c r="AP32" s="196" t="s">
        <v>4816</v>
      </c>
      <c r="AQ32" s="11" t="s">
        <v>4817</v>
      </c>
      <c r="AR32" s="11" t="s">
        <v>4817</v>
      </c>
      <c r="AS32" s="11" t="s">
        <v>4817</v>
      </c>
      <c r="AT32" s="196" t="s">
        <v>4816</v>
      </c>
      <c r="AU32" s="11" t="s">
        <v>4817</v>
      </c>
      <c r="AV32" s="11" t="s">
        <v>4817</v>
      </c>
      <c r="AW32" s="11" t="s">
        <v>4817</v>
      </c>
      <c r="AX32" s="196" t="s">
        <v>4816</v>
      </c>
      <c r="AY32" s="11" t="s">
        <v>4817</v>
      </c>
      <c r="AZ32" s="11" t="s">
        <v>4817</v>
      </c>
      <c r="BA32" s="11" t="s">
        <v>4817</v>
      </c>
      <c r="BB32" s="11" t="s">
        <v>4816</v>
      </c>
      <c r="BC32" s="11" t="s">
        <v>4817</v>
      </c>
      <c r="BD32" s="11" t="s">
        <v>4817</v>
      </c>
      <c r="BE32" s="11" t="s">
        <v>4817</v>
      </c>
      <c r="BF32" s="11" t="s">
        <v>4816</v>
      </c>
      <c r="BG32" s="11"/>
      <c r="BH32" s="11"/>
      <c r="BI32" s="11"/>
      <c r="BJ32" s="11"/>
      <c r="BK32" s="11"/>
      <c r="BL32" s="11" t="s">
        <v>4817</v>
      </c>
      <c r="BM32" s="11" t="s">
        <v>4817</v>
      </c>
      <c r="BN32" s="11" t="s">
        <v>4816</v>
      </c>
      <c r="BO32" s="11" t="s">
        <v>4817</v>
      </c>
      <c r="BP32" s="11" t="s">
        <v>4817</v>
      </c>
      <c r="BQ32" s="11" t="s">
        <v>4817</v>
      </c>
    </row>
    <row r="33" spans="1:69" x14ac:dyDescent="0.2">
      <c r="A33" s="65">
        <v>29</v>
      </c>
      <c r="B33" s="65"/>
      <c r="C33" s="65" t="s">
        <v>461</v>
      </c>
      <c r="D33" s="65" t="s">
        <v>23</v>
      </c>
      <c r="E33" s="65" t="s">
        <v>496</v>
      </c>
      <c r="F33" s="65" t="s">
        <v>4855</v>
      </c>
      <c r="G33" s="65" t="s">
        <v>4818</v>
      </c>
      <c r="H33" s="65">
        <v>80</v>
      </c>
      <c r="I33" s="65" t="s">
        <v>189</v>
      </c>
      <c r="J33" s="65">
        <v>177.32625259755301</v>
      </c>
      <c r="K33" s="65" t="s">
        <v>27</v>
      </c>
      <c r="L33" s="65" t="s">
        <v>4815</v>
      </c>
      <c r="M33" s="65" t="s">
        <v>28</v>
      </c>
      <c r="N33" s="65" t="s">
        <v>29</v>
      </c>
      <c r="O33" s="65"/>
      <c r="P33" s="65"/>
      <c r="Q33" s="65"/>
      <c r="R33" s="65" t="s">
        <v>32</v>
      </c>
      <c r="S33" s="65" t="s">
        <v>459</v>
      </c>
      <c r="T33" s="65" t="s">
        <v>463</v>
      </c>
      <c r="U33" s="65" t="s">
        <v>28</v>
      </c>
      <c r="V33" s="196" t="s">
        <v>4816</v>
      </c>
      <c r="W33" s="11"/>
      <c r="X33" s="11"/>
      <c r="Y33" s="11"/>
      <c r="Z33" s="103" t="s">
        <v>4816</v>
      </c>
      <c r="AA33" s="108"/>
      <c r="AB33" s="108"/>
      <c r="AC33" s="108" t="s">
        <v>4817</v>
      </c>
      <c r="AD33" s="196" t="s">
        <v>4816</v>
      </c>
      <c r="AE33" s="11" t="s">
        <v>4817</v>
      </c>
      <c r="AF33" s="11"/>
      <c r="AG33" s="11" t="s">
        <v>4817</v>
      </c>
      <c r="AH33" s="314"/>
      <c r="AI33" s="11" t="s">
        <v>4817</v>
      </c>
      <c r="AJ33" s="11" t="s">
        <v>4817</v>
      </c>
      <c r="AK33" s="315" t="s">
        <v>4817</v>
      </c>
      <c r="AL33" s="196" t="s">
        <v>4816</v>
      </c>
      <c r="AM33" s="11" t="s">
        <v>4817</v>
      </c>
      <c r="AN33" s="11" t="s">
        <v>4817</v>
      </c>
      <c r="AO33" s="11" t="s">
        <v>4817</v>
      </c>
      <c r="AP33" s="196" t="s">
        <v>4816</v>
      </c>
      <c r="AQ33" s="11" t="s">
        <v>4817</v>
      </c>
      <c r="AR33" s="11" t="s">
        <v>4817</v>
      </c>
      <c r="AS33" s="11" t="s">
        <v>4817</v>
      </c>
      <c r="AT33" s="196" t="s">
        <v>4816</v>
      </c>
      <c r="AU33" s="11" t="s">
        <v>4817</v>
      </c>
      <c r="AV33" s="11" t="s">
        <v>4817</v>
      </c>
      <c r="AW33" s="11" t="s">
        <v>4817</v>
      </c>
      <c r="AX33" s="196" t="s">
        <v>4816</v>
      </c>
      <c r="AY33" s="11" t="s">
        <v>4817</v>
      </c>
      <c r="AZ33" s="11" t="s">
        <v>4817</v>
      </c>
      <c r="BA33" s="11" t="s">
        <v>4817</v>
      </c>
      <c r="BB33" s="11" t="s">
        <v>4816</v>
      </c>
      <c r="BC33" s="11" t="s">
        <v>4817</v>
      </c>
      <c r="BD33" s="11" t="s">
        <v>4817</v>
      </c>
      <c r="BE33" s="11" t="s">
        <v>4817</v>
      </c>
      <c r="BF33" s="11" t="s">
        <v>4816</v>
      </c>
      <c r="BG33" s="11"/>
      <c r="BH33" s="11"/>
      <c r="BI33" s="11"/>
      <c r="BJ33" s="11"/>
      <c r="BK33" s="11"/>
      <c r="BL33" s="11" t="s">
        <v>4817</v>
      </c>
      <c r="BM33" s="11" t="s">
        <v>4817</v>
      </c>
      <c r="BN33" s="11" t="s">
        <v>4816</v>
      </c>
      <c r="BO33" s="11" t="s">
        <v>4817</v>
      </c>
      <c r="BP33" s="11" t="s">
        <v>4817</v>
      </c>
      <c r="BQ33" s="11" t="s">
        <v>4817</v>
      </c>
    </row>
    <row r="34" spans="1:69" x14ac:dyDescent="0.2">
      <c r="A34" s="65">
        <v>30</v>
      </c>
      <c r="B34" s="65"/>
      <c r="C34" s="65" t="s">
        <v>461</v>
      </c>
      <c r="D34" s="65" t="s">
        <v>23</v>
      </c>
      <c r="E34" s="65" t="s">
        <v>497</v>
      </c>
      <c r="F34" s="65" t="s">
        <v>4855</v>
      </c>
      <c r="G34" s="65" t="s">
        <v>4814</v>
      </c>
      <c r="H34" s="65">
        <v>50</v>
      </c>
      <c r="I34" s="65" t="s">
        <v>189</v>
      </c>
      <c r="J34" s="65">
        <v>110.82890787347</v>
      </c>
      <c r="K34" s="65" t="s">
        <v>27</v>
      </c>
      <c r="L34" s="65" t="s">
        <v>4815</v>
      </c>
      <c r="M34" s="65" t="s">
        <v>28</v>
      </c>
      <c r="N34" s="65" t="s">
        <v>29</v>
      </c>
      <c r="O34" s="65"/>
      <c r="P34" s="65"/>
      <c r="Q34" s="65"/>
      <c r="R34" s="65" t="s">
        <v>32</v>
      </c>
      <c r="S34" s="65" t="s">
        <v>459</v>
      </c>
      <c r="T34" s="65" t="s">
        <v>463</v>
      </c>
      <c r="U34" s="65" t="s">
        <v>28</v>
      </c>
      <c r="V34" s="196">
        <v>44224</v>
      </c>
      <c r="W34" s="11"/>
      <c r="X34" s="11"/>
      <c r="Y34" s="11">
        <v>32</v>
      </c>
      <c r="Z34" s="103">
        <v>44230</v>
      </c>
      <c r="AA34" s="108"/>
      <c r="AB34" s="108"/>
      <c r="AC34" s="108">
        <v>36</v>
      </c>
      <c r="AD34" s="196" t="s">
        <v>4816</v>
      </c>
      <c r="AE34" s="11" t="s">
        <v>4817</v>
      </c>
      <c r="AF34" s="11"/>
      <c r="AG34" s="11" t="s">
        <v>4817</v>
      </c>
      <c r="AH34" s="314"/>
      <c r="AI34" s="11" t="s">
        <v>4817</v>
      </c>
      <c r="AJ34" s="11" t="s">
        <v>4817</v>
      </c>
      <c r="AK34" s="315" t="s">
        <v>4817</v>
      </c>
      <c r="AL34" s="196" t="s">
        <v>4816</v>
      </c>
      <c r="AM34" s="11" t="s">
        <v>4817</v>
      </c>
      <c r="AN34" s="11" t="s">
        <v>4817</v>
      </c>
      <c r="AO34" s="11" t="s">
        <v>4817</v>
      </c>
      <c r="AP34" s="196" t="s">
        <v>4816</v>
      </c>
      <c r="AQ34" s="11" t="s">
        <v>4817</v>
      </c>
      <c r="AR34" s="11" t="s">
        <v>4817</v>
      </c>
      <c r="AS34" s="11" t="s">
        <v>4817</v>
      </c>
      <c r="AT34" s="196" t="s">
        <v>4816</v>
      </c>
      <c r="AU34" s="11" t="s">
        <v>4817</v>
      </c>
      <c r="AV34" s="11" t="s">
        <v>4817</v>
      </c>
      <c r="AW34" s="11" t="s">
        <v>4817</v>
      </c>
      <c r="AX34" s="196" t="s">
        <v>4816</v>
      </c>
      <c r="AY34" s="11" t="s">
        <v>4817</v>
      </c>
      <c r="AZ34" s="11" t="s">
        <v>4817</v>
      </c>
      <c r="BA34" s="11" t="s">
        <v>4817</v>
      </c>
      <c r="BB34" s="11" t="s">
        <v>4816</v>
      </c>
      <c r="BC34" s="11" t="s">
        <v>4817</v>
      </c>
      <c r="BD34" s="11" t="s">
        <v>4817</v>
      </c>
      <c r="BE34" s="11" t="s">
        <v>4817</v>
      </c>
      <c r="BF34" s="11" t="s">
        <v>4816</v>
      </c>
      <c r="BG34" s="11"/>
      <c r="BH34" s="11"/>
      <c r="BI34" s="11"/>
      <c r="BJ34" s="11"/>
      <c r="BK34" s="11"/>
      <c r="BL34" s="11" t="s">
        <v>4817</v>
      </c>
      <c r="BM34" s="11" t="s">
        <v>4817</v>
      </c>
      <c r="BN34" s="11" t="s">
        <v>4816</v>
      </c>
      <c r="BO34" s="11" t="s">
        <v>4817</v>
      </c>
      <c r="BP34" s="11" t="s">
        <v>4817</v>
      </c>
      <c r="BQ34" s="11" t="s">
        <v>4817</v>
      </c>
    </row>
    <row r="35" spans="1:69" x14ac:dyDescent="0.2">
      <c r="A35" s="65">
        <v>31</v>
      </c>
      <c r="B35" s="65"/>
      <c r="C35" s="65" t="s">
        <v>461</v>
      </c>
      <c r="D35" s="65" t="s">
        <v>23</v>
      </c>
      <c r="E35" s="65" t="s">
        <v>498</v>
      </c>
      <c r="F35" s="65" t="s">
        <v>4856</v>
      </c>
      <c r="G35" s="65" t="s">
        <v>4818</v>
      </c>
      <c r="H35" s="65">
        <v>50</v>
      </c>
      <c r="I35" s="65" t="s">
        <v>189</v>
      </c>
      <c r="J35" s="65">
        <v>110.82890787347</v>
      </c>
      <c r="K35" s="65" t="s">
        <v>27</v>
      </c>
      <c r="L35" s="65" t="s">
        <v>4815</v>
      </c>
      <c r="M35" s="65" t="s">
        <v>28</v>
      </c>
      <c r="N35" s="65" t="s">
        <v>29</v>
      </c>
      <c r="O35" s="65" t="s">
        <v>28</v>
      </c>
      <c r="P35" s="65" t="s">
        <v>470</v>
      </c>
      <c r="Q35" s="65" t="s">
        <v>107</v>
      </c>
      <c r="R35" s="65" t="s">
        <v>32</v>
      </c>
      <c r="S35" s="65" t="s">
        <v>459</v>
      </c>
      <c r="T35" s="65" t="s">
        <v>463</v>
      </c>
      <c r="U35" s="65" t="s">
        <v>28</v>
      </c>
      <c r="V35" s="196" t="s">
        <v>4816</v>
      </c>
      <c r="W35" s="11"/>
      <c r="X35" s="11"/>
      <c r="Y35" s="11"/>
      <c r="Z35" s="103">
        <v>44232</v>
      </c>
      <c r="AA35" s="108"/>
      <c r="AB35" s="108"/>
      <c r="AC35" s="108">
        <v>16</v>
      </c>
      <c r="AD35" s="196" t="s">
        <v>4816</v>
      </c>
      <c r="AE35" s="11" t="s">
        <v>4817</v>
      </c>
      <c r="AF35" s="11"/>
      <c r="AG35" s="11" t="s">
        <v>4817</v>
      </c>
      <c r="AH35" s="314">
        <v>44315</v>
      </c>
      <c r="AI35" s="11" t="s">
        <v>4817</v>
      </c>
      <c r="AJ35" s="11" t="s">
        <v>4817</v>
      </c>
      <c r="AK35" s="315">
        <v>22</v>
      </c>
      <c r="AL35" s="314">
        <v>44341</v>
      </c>
      <c r="AM35" s="11" t="s">
        <v>4817</v>
      </c>
      <c r="AN35" s="11" t="s">
        <v>4817</v>
      </c>
      <c r="AO35" s="60" t="s">
        <v>4569</v>
      </c>
      <c r="AP35" s="316" t="s">
        <v>4852</v>
      </c>
      <c r="AQ35" s="11" t="s">
        <v>4817</v>
      </c>
      <c r="AR35" s="11" t="s">
        <v>4817</v>
      </c>
      <c r="AS35" s="11">
        <v>7</v>
      </c>
      <c r="AT35" s="196" t="s">
        <v>4816</v>
      </c>
      <c r="AU35" s="11" t="s">
        <v>4817</v>
      </c>
      <c r="AV35" s="11" t="s">
        <v>4817</v>
      </c>
      <c r="AW35" s="11" t="s">
        <v>4817</v>
      </c>
      <c r="AX35" s="196" t="s">
        <v>4816</v>
      </c>
      <c r="AY35" s="11" t="s">
        <v>4817</v>
      </c>
      <c r="AZ35" s="11" t="s">
        <v>4817</v>
      </c>
      <c r="BA35" s="11" t="s">
        <v>4817</v>
      </c>
      <c r="BB35" s="11" t="s">
        <v>4816</v>
      </c>
      <c r="BC35" s="11" t="s">
        <v>4817</v>
      </c>
      <c r="BD35" s="11" t="s">
        <v>4817</v>
      </c>
      <c r="BE35" s="11" t="s">
        <v>4817</v>
      </c>
      <c r="BF35" s="11" t="s">
        <v>4816</v>
      </c>
      <c r="BG35" s="11"/>
      <c r="BH35" s="11"/>
      <c r="BI35" s="11"/>
      <c r="BJ35" s="11"/>
      <c r="BK35" s="11"/>
      <c r="BL35" s="11" t="s">
        <v>4817</v>
      </c>
      <c r="BM35" s="11" t="s">
        <v>4817</v>
      </c>
      <c r="BN35" s="11" t="s">
        <v>4816</v>
      </c>
      <c r="BO35" s="11" t="s">
        <v>4817</v>
      </c>
      <c r="BP35" s="11" t="s">
        <v>4817</v>
      </c>
      <c r="BQ35" s="11" t="s">
        <v>4817</v>
      </c>
    </row>
    <row r="36" spans="1:69" x14ac:dyDescent="0.2">
      <c r="A36" s="65">
        <v>32</v>
      </c>
      <c r="B36" s="65"/>
      <c r="C36" s="65" t="s">
        <v>461</v>
      </c>
      <c r="D36" s="65" t="s">
        <v>23</v>
      </c>
      <c r="E36" s="65" t="s">
        <v>499</v>
      </c>
      <c r="F36" s="65" t="s">
        <v>4857</v>
      </c>
      <c r="G36" s="65" t="s">
        <v>4818</v>
      </c>
      <c r="H36" s="65">
        <v>80</v>
      </c>
      <c r="I36" s="65" t="s">
        <v>189</v>
      </c>
      <c r="J36" s="65">
        <v>177.32625259755301</v>
      </c>
      <c r="K36" s="65" t="s">
        <v>27</v>
      </c>
      <c r="L36" s="65" t="s">
        <v>4815</v>
      </c>
      <c r="M36" s="65" t="s">
        <v>28</v>
      </c>
      <c r="N36" s="65" t="s">
        <v>29</v>
      </c>
      <c r="O36" s="65"/>
      <c r="P36" s="65"/>
      <c r="Q36" s="65"/>
      <c r="R36" s="65" t="s">
        <v>32</v>
      </c>
      <c r="S36" s="65" t="s">
        <v>459</v>
      </c>
      <c r="T36" s="65" t="s">
        <v>463</v>
      </c>
      <c r="U36" s="65" t="s">
        <v>28</v>
      </c>
      <c r="V36" s="196" t="s">
        <v>4816</v>
      </c>
      <c r="W36" s="11"/>
      <c r="X36" s="11"/>
      <c r="Y36" s="11"/>
      <c r="Z36" s="103">
        <v>44229</v>
      </c>
      <c r="AA36" s="108"/>
      <c r="AB36" s="108"/>
      <c r="AC36" s="108">
        <v>25</v>
      </c>
      <c r="AD36" s="196" t="s">
        <v>4816</v>
      </c>
      <c r="AE36" s="11" t="s">
        <v>4817</v>
      </c>
      <c r="AF36" s="11"/>
      <c r="AG36" s="11" t="s">
        <v>4817</v>
      </c>
      <c r="AH36" s="314"/>
      <c r="AI36" s="11" t="s">
        <v>4817</v>
      </c>
      <c r="AJ36" s="11" t="s">
        <v>4817</v>
      </c>
      <c r="AK36" s="315" t="s">
        <v>4817</v>
      </c>
      <c r="AL36" s="196" t="s">
        <v>4816</v>
      </c>
      <c r="AM36" s="11" t="s">
        <v>4817</v>
      </c>
      <c r="AN36" s="11" t="s">
        <v>4817</v>
      </c>
      <c r="AO36" s="11" t="s">
        <v>4817</v>
      </c>
      <c r="AP36" s="196" t="s">
        <v>4816</v>
      </c>
      <c r="AQ36" s="11" t="s">
        <v>4817</v>
      </c>
      <c r="AR36" s="11" t="s">
        <v>4817</v>
      </c>
      <c r="AS36" s="11" t="s">
        <v>4817</v>
      </c>
      <c r="AT36" s="196" t="s">
        <v>4816</v>
      </c>
      <c r="AU36" s="11" t="s">
        <v>4817</v>
      </c>
      <c r="AV36" s="11" t="s">
        <v>4817</v>
      </c>
      <c r="AW36" s="11" t="s">
        <v>4817</v>
      </c>
      <c r="AX36" s="196" t="s">
        <v>4816</v>
      </c>
      <c r="AY36" s="11" t="s">
        <v>4817</v>
      </c>
      <c r="AZ36" s="11" t="s">
        <v>4817</v>
      </c>
      <c r="BA36" s="11" t="s">
        <v>4817</v>
      </c>
      <c r="BB36" s="11" t="s">
        <v>4816</v>
      </c>
      <c r="BC36" s="11" t="s">
        <v>4817</v>
      </c>
      <c r="BD36" s="11" t="s">
        <v>4817</v>
      </c>
      <c r="BE36" s="11" t="s">
        <v>4817</v>
      </c>
      <c r="BF36" s="11" t="s">
        <v>4816</v>
      </c>
      <c r="BG36" s="11"/>
      <c r="BH36" s="11"/>
      <c r="BI36" s="11"/>
      <c r="BJ36" s="11"/>
      <c r="BK36" s="11"/>
      <c r="BL36" s="11" t="s">
        <v>4817</v>
      </c>
      <c r="BM36" s="11" t="s">
        <v>4817</v>
      </c>
      <c r="BN36" s="11" t="s">
        <v>4816</v>
      </c>
      <c r="BO36" s="11" t="s">
        <v>4817</v>
      </c>
      <c r="BP36" s="11" t="s">
        <v>4817</v>
      </c>
      <c r="BQ36" s="11" t="s">
        <v>4817</v>
      </c>
    </row>
    <row r="37" spans="1:69" x14ac:dyDescent="0.2">
      <c r="A37" s="65">
        <v>33</v>
      </c>
      <c r="B37" s="65"/>
      <c r="C37" s="65" t="s">
        <v>461</v>
      </c>
      <c r="D37" s="65" t="s">
        <v>23</v>
      </c>
      <c r="E37" s="65" t="s">
        <v>500</v>
      </c>
      <c r="F37" s="65" t="s">
        <v>4858</v>
      </c>
      <c r="G37" s="65" t="s">
        <v>4818</v>
      </c>
      <c r="H37" s="65">
        <v>80</v>
      </c>
      <c r="I37" s="65" t="s">
        <v>189</v>
      </c>
      <c r="J37" s="65">
        <v>177.32625259755301</v>
      </c>
      <c r="K37" s="65" t="s">
        <v>27</v>
      </c>
      <c r="L37" s="65" t="s">
        <v>4815</v>
      </c>
      <c r="M37" s="65" t="s">
        <v>28</v>
      </c>
      <c r="N37" s="65" t="s">
        <v>29</v>
      </c>
      <c r="O37" s="65" t="s">
        <v>28</v>
      </c>
      <c r="P37" s="65" t="s">
        <v>470</v>
      </c>
      <c r="Q37" s="65" t="s">
        <v>107</v>
      </c>
      <c r="R37" s="65" t="s">
        <v>32</v>
      </c>
      <c r="S37" s="65" t="s">
        <v>459</v>
      </c>
      <c r="T37" s="65" t="s">
        <v>463</v>
      </c>
      <c r="U37" s="65" t="s">
        <v>28</v>
      </c>
      <c r="V37" s="196">
        <v>44223</v>
      </c>
      <c r="W37" s="11"/>
      <c r="X37" s="11"/>
      <c r="Y37" s="11">
        <v>11</v>
      </c>
      <c r="Z37" s="103">
        <v>44229</v>
      </c>
      <c r="AA37" s="108"/>
      <c r="AB37" s="108"/>
      <c r="AC37" s="108">
        <v>29</v>
      </c>
      <c r="AD37" s="196">
        <v>44286</v>
      </c>
      <c r="AE37" s="11" t="s">
        <v>4817</v>
      </c>
      <c r="AF37" s="11">
        <v>11</v>
      </c>
      <c r="AG37" s="11">
        <v>11</v>
      </c>
      <c r="AH37" s="314">
        <v>44311</v>
      </c>
      <c r="AI37" s="11" t="s">
        <v>4817</v>
      </c>
      <c r="AJ37" s="11" t="s">
        <v>4817</v>
      </c>
      <c r="AK37" s="315">
        <v>33</v>
      </c>
      <c r="AL37" s="314">
        <v>44340</v>
      </c>
      <c r="AM37" s="11" t="s">
        <v>4817</v>
      </c>
      <c r="AN37" s="11" t="s">
        <v>4817</v>
      </c>
      <c r="AO37" s="11">
        <v>6</v>
      </c>
      <c r="AP37" s="316" t="s">
        <v>4852</v>
      </c>
      <c r="AQ37" s="11" t="s">
        <v>4817</v>
      </c>
      <c r="AR37" s="11" t="s">
        <v>4817</v>
      </c>
      <c r="AS37" s="11">
        <v>19</v>
      </c>
      <c r="AT37" s="196" t="s">
        <v>4816</v>
      </c>
      <c r="AU37" s="11" t="s">
        <v>4817</v>
      </c>
      <c r="AV37" s="11" t="s">
        <v>4817</v>
      </c>
      <c r="AW37" s="11" t="s">
        <v>4817</v>
      </c>
      <c r="AX37" s="316" t="s">
        <v>4848</v>
      </c>
      <c r="AY37" s="11" t="s">
        <v>4817</v>
      </c>
      <c r="AZ37" s="11" t="s">
        <v>4817</v>
      </c>
      <c r="BA37" s="11">
        <v>11</v>
      </c>
      <c r="BB37" s="11" t="s">
        <v>4816</v>
      </c>
      <c r="BC37" s="11" t="s">
        <v>4817</v>
      </c>
      <c r="BD37" s="11" t="s">
        <v>4817</v>
      </c>
      <c r="BE37" s="11" t="s">
        <v>4817</v>
      </c>
      <c r="BF37" s="11" t="s">
        <v>4816</v>
      </c>
      <c r="BG37" s="11"/>
      <c r="BH37" s="11"/>
      <c r="BI37" s="11"/>
      <c r="BJ37" s="11"/>
      <c r="BK37" s="11"/>
      <c r="BL37" s="11" t="s">
        <v>4817</v>
      </c>
      <c r="BM37" s="11" t="s">
        <v>4817</v>
      </c>
      <c r="BN37" s="11" t="s">
        <v>4816</v>
      </c>
      <c r="BO37" s="11" t="s">
        <v>4817</v>
      </c>
      <c r="BP37" s="11" t="s">
        <v>4817</v>
      </c>
      <c r="BQ37" s="11" t="s">
        <v>4817</v>
      </c>
    </row>
    <row r="38" spans="1:69" x14ac:dyDescent="0.2">
      <c r="A38" s="65">
        <v>34</v>
      </c>
      <c r="B38" s="65"/>
      <c r="C38" s="65" t="s">
        <v>461</v>
      </c>
      <c r="D38" s="65" t="s">
        <v>23</v>
      </c>
      <c r="E38" s="65" t="s">
        <v>501</v>
      </c>
      <c r="F38" s="65" t="s">
        <v>4859</v>
      </c>
      <c r="G38" s="65" t="s">
        <v>4818</v>
      </c>
      <c r="H38" s="65">
        <v>50</v>
      </c>
      <c r="I38" s="65" t="s">
        <v>189</v>
      </c>
      <c r="J38" s="65">
        <v>110.82890787347</v>
      </c>
      <c r="K38" s="65" t="s">
        <v>27</v>
      </c>
      <c r="L38" s="65" t="s">
        <v>4815</v>
      </c>
      <c r="M38" s="65" t="s">
        <v>28</v>
      </c>
      <c r="N38" s="65" t="s">
        <v>29</v>
      </c>
      <c r="O38" s="65" t="s">
        <v>28</v>
      </c>
      <c r="P38" s="65" t="s">
        <v>470</v>
      </c>
      <c r="Q38" s="65" t="s">
        <v>107</v>
      </c>
      <c r="R38" s="65" t="s">
        <v>32</v>
      </c>
      <c r="S38" s="65" t="s">
        <v>459</v>
      </c>
      <c r="T38" s="65" t="s">
        <v>463</v>
      </c>
      <c r="U38" s="65" t="s">
        <v>28</v>
      </c>
      <c r="V38" s="196" t="s">
        <v>4816</v>
      </c>
      <c r="W38" s="11"/>
      <c r="X38" s="11"/>
      <c r="Y38" s="11"/>
      <c r="Z38" s="103">
        <v>44232</v>
      </c>
      <c r="AA38" s="108"/>
      <c r="AB38" s="108"/>
      <c r="AC38" s="108">
        <v>23</v>
      </c>
      <c r="AD38" s="196">
        <v>44277</v>
      </c>
      <c r="AE38" s="11" t="s">
        <v>4817</v>
      </c>
      <c r="AF38" s="11">
        <v>20</v>
      </c>
      <c r="AG38" s="11">
        <v>20</v>
      </c>
      <c r="AH38" s="314">
        <v>44311</v>
      </c>
      <c r="AI38" s="11" t="s">
        <v>4817</v>
      </c>
      <c r="AJ38" s="11" t="s">
        <v>4817</v>
      </c>
      <c r="AK38" s="315">
        <v>31</v>
      </c>
      <c r="AL38" s="314">
        <v>44336</v>
      </c>
      <c r="AM38" s="11" t="s">
        <v>4817</v>
      </c>
      <c r="AN38" s="11" t="s">
        <v>4817</v>
      </c>
      <c r="AO38" s="11">
        <v>34</v>
      </c>
      <c r="AP38" s="316" t="s">
        <v>4852</v>
      </c>
      <c r="AQ38" s="11" t="s">
        <v>4817</v>
      </c>
      <c r="AR38" s="11" t="s">
        <v>4817</v>
      </c>
      <c r="AS38" s="11">
        <v>32</v>
      </c>
      <c r="AT38" s="196" t="s">
        <v>4816</v>
      </c>
      <c r="AU38" s="11" t="s">
        <v>4817</v>
      </c>
      <c r="AV38" s="11" t="s">
        <v>4817</v>
      </c>
      <c r="AW38" s="11" t="s">
        <v>4817</v>
      </c>
      <c r="AX38" s="196" t="s">
        <v>4816</v>
      </c>
      <c r="AY38" s="11" t="s">
        <v>4817</v>
      </c>
      <c r="AZ38" s="11" t="s">
        <v>4817</v>
      </c>
      <c r="BA38" s="11" t="s">
        <v>4817</v>
      </c>
      <c r="BB38" s="316" t="s">
        <v>4849</v>
      </c>
      <c r="BC38" s="11" t="s">
        <v>4817</v>
      </c>
      <c r="BD38" s="11" t="s">
        <v>4817</v>
      </c>
      <c r="BE38" s="11">
        <v>47</v>
      </c>
      <c r="BF38" s="60" t="s">
        <v>4853</v>
      </c>
      <c r="BG38" s="11"/>
      <c r="BH38" s="11"/>
      <c r="BI38" s="11">
        <v>31</v>
      </c>
      <c r="BJ38" s="11"/>
      <c r="BK38" s="11"/>
      <c r="BL38" s="11" t="s">
        <v>4817</v>
      </c>
      <c r="BM38" s="11" t="s">
        <v>4817</v>
      </c>
      <c r="BN38" s="11" t="s">
        <v>4816</v>
      </c>
      <c r="BO38" s="11" t="s">
        <v>4817</v>
      </c>
      <c r="BP38" s="11" t="s">
        <v>4817</v>
      </c>
      <c r="BQ38" s="11" t="s">
        <v>4817</v>
      </c>
    </row>
    <row r="39" spans="1:69" x14ac:dyDescent="0.2">
      <c r="A39" s="65">
        <v>35</v>
      </c>
      <c r="B39" s="65"/>
      <c r="C39" s="65" t="s">
        <v>461</v>
      </c>
      <c r="D39" s="65" t="s">
        <v>23</v>
      </c>
      <c r="E39" s="65" t="s">
        <v>502</v>
      </c>
      <c r="F39" s="65" t="s">
        <v>4860</v>
      </c>
      <c r="G39" s="65" t="s">
        <v>4818</v>
      </c>
      <c r="H39" s="65">
        <v>50</v>
      </c>
      <c r="I39" s="65" t="s">
        <v>189</v>
      </c>
      <c r="J39" s="65">
        <v>110.82890787347</v>
      </c>
      <c r="K39" s="65" t="s">
        <v>27</v>
      </c>
      <c r="L39" s="65" t="s">
        <v>4815</v>
      </c>
      <c r="M39" s="65" t="s">
        <v>28</v>
      </c>
      <c r="N39" s="65" t="s">
        <v>29</v>
      </c>
      <c r="O39" s="65" t="s">
        <v>28</v>
      </c>
      <c r="P39" s="65" t="s">
        <v>470</v>
      </c>
      <c r="Q39" s="65" t="s">
        <v>107</v>
      </c>
      <c r="R39" s="65" t="s">
        <v>32</v>
      </c>
      <c r="S39" s="65" t="s">
        <v>459</v>
      </c>
      <c r="T39" s="65" t="s">
        <v>463</v>
      </c>
      <c r="U39" s="65" t="s">
        <v>28</v>
      </c>
      <c r="V39" s="196">
        <v>44223</v>
      </c>
      <c r="W39" s="11"/>
      <c r="X39" s="11"/>
      <c r="Y39" s="11">
        <v>10</v>
      </c>
      <c r="Z39" s="103">
        <v>44229</v>
      </c>
      <c r="AA39" s="108"/>
      <c r="AB39" s="108"/>
      <c r="AC39" s="108">
        <v>37</v>
      </c>
      <c r="AD39" s="196" t="s">
        <v>4816</v>
      </c>
      <c r="AE39" s="11" t="s">
        <v>4817</v>
      </c>
      <c r="AF39" s="11"/>
      <c r="AG39" s="11" t="s">
        <v>4817</v>
      </c>
      <c r="AH39" s="314">
        <v>44312</v>
      </c>
      <c r="AI39" s="11" t="s">
        <v>4817</v>
      </c>
      <c r="AJ39" s="11" t="s">
        <v>4817</v>
      </c>
      <c r="AK39" s="315">
        <v>33</v>
      </c>
      <c r="AL39" s="314">
        <v>44340</v>
      </c>
      <c r="AM39" s="11" t="s">
        <v>4817</v>
      </c>
      <c r="AN39" s="11" t="s">
        <v>4817</v>
      </c>
      <c r="AO39" s="11">
        <v>29</v>
      </c>
      <c r="AP39" s="196" t="s">
        <v>4816</v>
      </c>
      <c r="AQ39" s="11" t="s">
        <v>4817</v>
      </c>
      <c r="AR39" s="11" t="s">
        <v>4817</v>
      </c>
      <c r="AS39" s="11" t="s">
        <v>4817</v>
      </c>
      <c r="AT39" s="196" t="s">
        <v>4816</v>
      </c>
      <c r="AU39" s="11" t="s">
        <v>4817</v>
      </c>
      <c r="AV39" s="11" t="s">
        <v>4817</v>
      </c>
      <c r="AW39" s="11" t="s">
        <v>4817</v>
      </c>
      <c r="AX39" s="196" t="s">
        <v>4816</v>
      </c>
      <c r="AY39" s="11" t="s">
        <v>4817</v>
      </c>
      <c r="AZ39" s="11" t="s">
        <v>4817</v>
      </c>
      <c r="BA39" s="11" t="s">
        <v>4817</v>
      </c>
      <c r="BB39" s="11" t="s">
        <v>4816</v>
      </c>
      <c r="BC39" s="11" t="s">
        <v>4817</v>
      </c>
      <c r="BD39" s="11" t="s">
        <v>4817</v>
      </c>
      <c r="BE39" s="11" t="s">
        <v>4817</v>
      </c>
      <c r="BF39" s="11" t="s">
        <v>4816</v>
      </c>
      <c r="BG39" s="11"/>
      <c r="BH39" s="11"/>
      <c r="BI39" s="11"/>
      <c r="BJ39" s="11"/>
      <c r="BK39" s="11"/>
      <c r="BL39" s="11" t="s">
        <v>4817</v>
      </c>
      <c r="BM39" s="11" t="s">
        <v>4817</v>
      </c>
      <c r="BN39" s="11" t="s">
        <v>4816</v>
      </c>
      <c r="BO39" s="11" t="s">
        <v>4817</v>
      </c>
      <c r="BP39" s="11" t="s">
        <v>4817</v>
      </c>
      <c r="BQ39" s="11" t="s">
        <v>4817</v>
      </c>
    </row>
    <row r="40" spans="1:69" x14ac:dyDescent="0.2">
      <c r="A40" s="65">
        <v>36</v>
      </c>
      <c r="B40" s="65"/>
      <c r="C40" s="65" t="s">
        <v>461</v>
      </c>
      <c r="D40" s="65" t="s">
        <v>23</v>
      </c>
      <c r="E40" s="65" t="s">
        <v>503</v>
      </c>
      <c r="F40" s="65" t="s">
        <v>4861</v>
      </c>
      <c r="G40" s="65" t="s">
        <v>4818</v>
      </c>
      <c r="H40" s="65">
        <v>50</v>
      </c>
      <c r="I40" s="65" t="s">
        <v>189</v>
      </c>
      <c r="J40" s="65">
        <v>110.82890787347</v>
      </c>
      <c r="K40" s="65" t="s">
        <v>27</v>
      </c>
      <c r="L40" s="65" t="s">
        <v>4815</v>
      </c>
      <c r="M40" s="65" t="s">
        <v>28</v>
      </c>
      <c r="N40" s="65" t="s">
        <v>29</v>
      </c>
      <c r="O40" s="65"/>
      <c r="P40" s="65"/>
      <c r="Q40" s="65"/>
      <c r="R40" s="65" t="s">
        <v>32</v>
      </c>
      <c r="S40" s="65" t="s">
        <v>459</v>
      </c>
      <c r="T40" s="65" t="s">
        <v>463</v>
      </c>
      <c r="U40" s="65" t="s">
        <v>28</v>
      </c>
      <c r="V40" s="196" t="s">
        <v>4816</v>
      </c>
      <c r="W40" s="11"/>
      <c r="X40" s="11"/>
      <c r="Y40" s="11"/>
      <c r="Z40" s="103">
        <v>44232</v>
      </c>
      <c r="AA40" s="108"/>
      <c r="AB40" s="108"/>
      <c r="AC40" s="108">
        <v>20</v>
      </c>
      <c r="AD40" s="196" t="s">
        <v>4816</v>
      </c>
      <c r="AE40" s="11" t="s">
        <v>4817</v>
      </c>
      <c r="AF40" s="11"/>
      <c r="AG40" s="11" t="s">
        <v>4817</v>
      </c>
      <c r="AH40" s="314"/>
      <c r="AI40" s="11" t="s">
        <v>4817</v>
      </c>
      <c r="AJ40" s="11" t="s">
        <v>4817</v>
      </c>
      <c r="AK40" s="315" t="s">
        <v>4817</v>
      </c>
      <c r="AL40" s="196" t="s">
        <v>4816</v>
      </c>
      <c r="AM40" s="11" t="s">
        <v>4817</v>
      </c>
      <c r="AN40" s="11" t="s">
        <v>4817</v>
      </c>
      <c r="AO40" s="11" t="s">
        <v>4817</v>
      </c>
      <c r="AP40" s="196" t="s">
        <v>4816</v>
      </c>
      <c r="AQ40" s="11" t="s">
        <v>4817</v>
      </c>
      <c r="AR40" s="11" t="s">
        <v>4817</v>
      </c>
      <c r="AS40" s="11" t="s">
        <v>4817</v>
      </c>
      <c r="AT40" s="196" t="s">
        <v>4816</v>
      </c>
      <c r="AU40" s="11" t="s">
        <v>4817</v>
      </c>
      <c r="AV40" s="11" t="s">
        <v>4817</v>
      </c>
      <c r="AW40" s="11" t="s">
        <v>4817</v>
      </c>
      <c r="AX40" s="196" t="s">
        <v>4816</v>
      </c>
      <c r="AY40" s="11" t="s">
        <v>4817</v>
      </c>
      <c r="AZ40" s="11" t="s">
        <v>4817</v>
      </c>
      <c r="BA40" s="11" t="s">
        <v>4817</v>
      </c>
      <c r="BB40" s="11" t="s">
        <v>4816</v>
      </c>
      <c r="BC40" s="11" t="s">
        <v>4817</v>
      </c>
      <c r="BD40" s="11" t="s">
        <v>4817</v>
      </c>
      <c r="BE40" s="11" t="s">
        <v>4817</v>
      </c>
      <c r="BF40" s="11" t="s">
        <v>4816</v>
      </c>
      <c r="BG40" s="11"/>
      <c r="BH40" s="11"/>
      <c r="BI40" s="11"/>
      <c r="BJ40" s="11"/>
      <c r="BK40" s="11"/>
      <c r="BL40" s="11" t="s">
        <v>4817</v>
      </c>
      <c r="BM40" s="11" t="s">
        <v>4817</v>
      </c>
      <c r="BN40" s="11" t="s">
        <v>4816</v>
      </c>
      <c r="BO40" s="11" t="s">
        <v>4817</v>
      </c>
      <c r="BP40" s="11" t="s">
        <v>4817</v>
      </c>
      <c r="BQ40" s="11" t="s">
        <v>4817</v>
      </c>
    </row>
    <row r="41" spans="1:69" x14ac:dyDescent="0.2">
      <c r="A41" s="65">
        <v>37</v>
      </c>
      <c r="B41" s="65"/>
      <c r="C41" s="65" t="s">
        <v>461</v>
      </c>
      <c r="D41" s="65" t="s">
        <v>23</v>
      </c>
      <c r="E41" s="65" t="s">
        <v>504</v>
      </c>
      <c r="F41" s="65" t="s">
        <v>4862</v>
      </c>
      <c r="G41" s="65" t="s">
        <v>4814</v>
      </c>
      <c r="H41" s="65">
        <v>50</v>
      </c>
      <c r="I41" s="65" t="s">
        <v>189</v>
      </c>
      <c r="J41" s="65">
        <v>110.82890787347</v>
      </c>
      <c r="K41" s="65" t="s">
        <v>27</v>
      </c>
      <c r="L41" s="65" t="s">
        <v>4815</v>
      </c>
      <c r="M41" s="65" t="s">
        <v>28</v>
      </c>
      <c r="N41" s="65" t="s">
        <v>29</v>
      </c>
      <c r="O41" s="65"/>
      <c r="P41" s="65"/>
      <c r="Q41" s="65"/>
      <c r="R41" s="65" t="s">
        <v>32</v>
      </c>
      <c r="S41" s="65" t="s">
        <v>459</v>
      </c>
      <c r="T41" s="65" t="s">
        <v>463</v>
      </c>
      <c r="U41" s="65" t="s">
        <v>28</v>
      </c>
      <c r="V41" s="196" t="s">
        <v>4816</v>
      </c>
      <c r="W41" s="11"/>
      <c r="X41" s="11"/>
      <c r="Y41" s="11"/>
      <c r="Z41" s="103" t="s">
        <v>4816</v>
      </c>
      <c r="AA41" s="108"/>
      <c r="AB41" s="108"/>
      <c r="AC41" s="108" t="s">
        <v>4817</v>
      </c>
      <c r="AD41" s="196" t="s">
        <v>4816</v>
      </c>
      <c r="AE41" s="11" t="s">
        <v>4817</v>
      </c>
      <c r="AF41" s="11"/>
      <c r="AG41" s="11" t="s">
        <v>4817</v>
      </c>
      <c r="AH41" s="314"/>
      <c r="AI41" s="11" t="s">
        <v>4817</v>
      </c>
      <c r="AJ41" s="11" t="s">
        <v>4817</v>
      </c>
      <c r="AK41" s="315" t="s">
        <v>4817</v>
      </c>
      <c r="AL41" s="196" t="s">
        <v>4816</v>
      </c>
      <c r="AM41" s="11" t="s">
        <v>4817</v>
      </c>
      <c r="AN41" s="11" t="s">
        <v>4817</v>
      </c>
      <c r="AO41" s="11" t="s">
        <v>4817</v>
      </c>
      <c r="AP41" s="196" t="s">
        <v>4816</v>
      </c>
      <c r="AQ41" s="11" t="s">
        <v>4817</v>
      </c>
      <c r="AR41" s="11" t="s">
        <v>4817</v>
      </c>
      <c r="AS41" s="11" t="s">
        <v>4817</v>
      </c>
      <c r="AT41" s="196" t="s">
        <v>4816</v>
      </c>
      <c r="AU41" s="11" t="s">
        <v>4817</v>
      </c>
      <c r="AV41" s="11" t="s">
        <v>4817</v>
      </c>
      <c r="AW41" s="11" t="s">
        <v>4817</v>
      </c>
      <c r="AX41" s="196" t="s">
        <v>4816</v>
      </c>
      <c r="AY41" s="11" t="s">
        <v>4817</v>
      </c>
      <c r="AZ41" s="11" t="s">
        <v>4817</v>
      </c>
      <c r="BA41" s="11" t="s">
        <v>4817</v>
      </c>
      <c r="BB41" s="11" t="s">
        <v>4816</v>
      </c>
      <c r="BC41" s="11" t="s">
        <v>4817</v>
      </c>
      <c r="BD41" s="11" t="s">
        <v>4817</v>
      </c>
      <c r="BE41" s="11" t="s">
        <v>4817</v>
      </c>
      <c r="BF41" s="11" t="s">
        <v>4816</v>
      </c>
      <c r="BG41" s="11"/>
      <c r="BH41" s="11"/>
      <c r="BI41" s="11"/>
      <c r="BJ41" s="11"/>
      <c r="BK41" s="11"/>
      <c r="BL41" s="11" t="s">
        <v>4817</v>
      </c>
      <c r="BM41" s="11" t="s">
        <v>4817</v>
      </c>
      <c r="BN41" s="11" t="s">
        <v>4816</v>
      </c>
      <c r="BO41" s="11" t="s">
        <v>4817</v>
      </c>
      <c r="BP41" s="11" t="s">
        <v>4817</v>
      </c>
      <c r="BQ41" s="11" t="s">
        <v>4817</v>
      </c>
    </row>
    <row r="42" spans="1:69" x14ac:dyDescent="0.2">
      <c r="A42" s="65">
        <v>38</v>
      </c>
      <c r="B42" s="65"/>
      <c r="C42" s="65" t="s">
        <v>461</v>
      </c>
      <c r="D42" s="65" t="s">
        <v>23</v>
      </c>
      <c r="E42" s="65" t="s">
        <v>505</v>
      </c>
      <c r="F42" s="65" t="s">
        <v>4862</v>
      </c>
      <c r="G42" s="65" t="s">
        <v>4818</v>
      </c>
      <c r="H42" s="65">
        <v>80</v>
      </c>
      <c r="I42" s="65" t="s">
        <v>189</v>
      </c>
      <c r="J42" s="65">
        <v>177.32625259755301</v>
      </c>
      <c r="K42" s="65" t="s">
        <v>27</v>
      </c>
      <c r="L42" s="65" t="s">
        <v>4815</v>
      </c>
      <c r="M42" s="65" t="s">
        <v>28</v>
      </c>
      <c r="N42" s="65" t="s">
        <v>29</v>
      </c>
      <c r="O42" s="65"/>
      <c r="P42" s="65"/>
      <c r="Q42" s="65"/>
      <c r="R42" s="65" t="s">
        <v>32</v>
      </c>
      <c r="S42" s="65" t="s">
        <v>459</v>
      </c>
      <c r="T42" s="65" t="s">
        <v>463</v>
      </c>
      <c r="U42" s="65" t="s">
        <v>28</v>
      </c>
      <c r="V42" s="196">
        <v>44225</v>
      </c>
      <c r="W42" s="11"/>
      <c r="X42" s="11"/>
      <c r="Y42" s="11">
        <v>27</v>
      </c>
      <c r="Z42" s="103">
        <v>44232</v>
      </c>
      <c r="AA42" s="108"/>
      <c r="AB42" s="108"/>
      <c r="AC42" s="108">
        <v>21</v>
      </c>
      <c r="AD42" s="196" t="s">
        <v>4816</v>
      </c>
      <c r="AE42" s="11" t="s">
        <v>4817</v>
      </c>
      <c r="AF42" s="11"/>
      <c r="AG42" s="11" t="s">
        <v>4817</v>
      </c>
      <c r="AH42" s="314"/>
      <c r="AI42" s="11" t="s">
        <v>4817</v>
      </c>
      <c r="AJ42" s="11" t="s">
        <v>4817</v>
      </c>
      <c r="AK42" s="315" t="s">
        <v>4817</v>
      </c>
      <c r="AL42" s="196" t="s">
        <v>4816</v>
      </c>
      <c r="AM42" s="11" t="s">
        <v>4817</v>
      </c>
      <c r="AN42" s="11" t="s">
        <v>4817</v>
      </c>
      <c r="AO42" s="11" t="s">
        <v>4817</v>
      </c>
      <c r="AP42" s="196" t="s">
        <v>4816</v>
      </c>
      <c r="AQ42" s="11" t="s">
        <v>4817</v>
      </c>
      <c r="AR42" s="11" t="s">
        <v>4817</v>
      </c>
      <c r="AS42" s="11" t="s">
        <v>4817</v>
      </c>
      <c r="AT42" s="196" t="s">
        <v>4816</v>
      </c>
      <c r="AU42" s="11" t="s">
        <v>4817</v>
      </c>
      <c r="AV42" s="11" t="s">
        <v>4817</v>
      </c>
      <c r="AW42" s="11" t="s">
        <v>4817</v>
      </c>
      <c r="AX42" s="196" t="s">
        <v>4816</v>
      </c>
      <c r="AY42" s="11" t="s">
        <v>4817</v>
      </c>
      <c r="AZ42" s="11" t="s">
        <v>4817</v>
      </c>
      <c r="BA42" s="11" t="s">
        <v>4817</v>
      </c>
      <c r="BB42" s="11" t="s">
        <v>4816</v>
      </c>
      <c r="BC42" s="11" t="s">
        <v>4817</v>
      </c>
      <c r="BD42" s="11" t="s">
        <v>4817</v>
      </c>
      <c r="BE42" s="11" t="s">
        <v>4817</v>
      </c>
      <c r="BF42" s="11" t="s">
        <v>4816</v>
      </c>
      <c r="BG42" s="11"/>
      <c r="BH42" s="11"/>
      <c r="BI42" s="11"/>
      <c r="BJ42" s="11"/>
      <c r="BK42" s="11"/>
      <c r="BL42" s="11" t="s">
        <v>4817</v>
      </c>
      <c r="BM42" s="11" t="s">
        <v>4817</v>
      </c>
      <c r="BN42" s="11" t="s">
        <v>4816</v>
      </c>
      <c r="BO42" s="11" t="s">
        <v>4817</v>
      </c>
      <c r="BP42" s="11" t="s">
        <v>4817</v>
      </c>
      <c r="BQ42" s="11" t="s">
        <v>4817</v>
      </c>
    </row>
    <row r="43" spans="1:69" x14ac:dyDescent="0.2">
      <c r="A43" s="65">
        <v>39</v>
      </c>
      <c r="B43" s="65"/>
      <c r="C43" s="65" t="s">
        <v>461</v>
      </c>
      <c r="D43" s="65" t="s">
        <v>23</v>
      </c>
      <c r="E43" s="65" t="s">
        <v>506</v>
      </c>
      <c r="F43" s="65" t="s">
        <v>4863</v>
      </c>
      <c r="G43" s="65" t="s">
        <v>4814</v>
      </c>
      <c r="H43" s="65">
        <v>50</v>
      </c>
      <c r="I43" s="65" t="s">
        <v>189</v>
      </c>
      <c r="J43" s="65">
        <v>110.82890787347</v>
      </c>
      <c r="K43" s="65" t="s">
        <v>27</v>
      </c>
      <c r="L43" s="65" t="s">
        <v>4815</v>
      </c>
      <c r="M43" s="65" t="s">
        <v>28</v>
      </c>
      <c r="N43" s="65" t="s">
        <v>29</v>
      </c>
      <c r="O43" s="65"/>
      <c r="P43" s="65"/>
      <c r="Q43" s="65"/>
      <c r="R43" s="65" t="s">
        <v>32</v>
      </c>
      <c r="S43" s="65" t="s">
        <v>459</v>
      </c>
      <c r="T43" s="65" t="s">
        <v>463</v>
      </c>
      <c r="U43" s="65" t="s">
        <v>28</v>
      </c>
      <c r="V43" s="196">
        <v>44224</v>
      </c>
      <c r="W43" s="11"/>
      <c r="X43" s="11"/>
      <c r="Y43" s="11">
        <v>30</v>
      </c>
      <c r="Z43" s="103">
        <v>44232</v>
      </c>
      <c r="AA43" s="108"/>
      <c r="AB43" s="108"/>
      <c r="AC43" s="108">
        <v>21</v>
      </c>
      <c r="AD43" s="196" t="s">
        <v>4816</v>
      </c>
      <c r="AE43" s="11" t="s">
        <v>4817</v>
      </c>
      <c r="AF43" s="11"/>
      <c r="AG43" s="11" t="s">
        <v>4817</v>
      </c>
      <c r="AH43" s="314"/>
      <c r="AI43" s="11" t="s">
        <v>4817</v>
      </c>
      <c r="AJ43" s="11" t="s">
        <v>4817</v>
      </c>
      <c r="AK43" s="315" t="s">
        <v>4817</v>
      </c>
      <c r="AL43" s="196" t="s">
        <v>4816</v>
      </c>
      <c r="AM43" s="11" t="s">
        <v>4817</v>
      </c>
      <c r="AN43" s="11" t="s">
        <v>4817</v>
      </c>
      <c r="AO43" s="11" t="s">
        <v>4817</v>
      </c>
      <c r="AP43" s="196" t="s">
        <v>4816</v>
      </c>
      <c r="AQ43" s="11" t="s">
        <v>4817</v>
      </c>
      <c r="AR43" s="11" t="s">
        <v>4817</v>
      </c>
      <c r="AS43" s="11" t="s">
        <v>4817</v>
      </c>
      <c r="AT43" s="196" t="s">
        <v>4816</v>
      </c>
      <c r="AU43" s="11" t="s">
        <v>4817</v>
      </c>
      <c r="AV43" s="11" t="s">
        <v>4817</v>
      </c>
      <c r="AW43" s="11" t="s">
        <v>4817</v>
      </c>
      <c r="AX43" s="196" t="s">
        <v>4816</v>
      </c>
      <c r="AY43" s="11" t="s">
        <v>4817</v>
      </c>
      <c r="AZ43" s="11" t="s">
        <v>4817</v>
      </c>
      <c r="BA43" s="11" t="s">
        <v>4817</v>
      </c>
      <c r="BB43" s="11" t="s">
        <v>4816</v>
      </c>
      <c r="BC43" s="11" t="s">
        <v>4817</v>
      </c>
      <c r="BD43" s="11" t="s">
        <v>4817</v>
      </c>
      <c r="BE43" s="11" t="s">
        <v>4817</v>
      </c>
      <c r="BF43" s="11" t="s">
        <v>4816</v>
      </c>
      <c r="BG43" s="11"/>
      <c r="BH43" s="11"/>
      <c r="BI43" s="11"/>
      <c r="BJ43" s="11"/>
      <c r="BK43" s="11"/>
      <c r="BL43" s="11" t="s">
        <v>4817</v>
      </c>
      <c r="BM43" s="11" t="s">
        <v>4817</v>
      </c>
      <c r="BN43" s="11" t="s">
        <v>4816</v>
      </c>
      <c r="BO43" s="11" t="s">
        <v>4817</v>
      </c>
      <c r="BP43" s="11" t="s">
        <v>4817</v>
      </c>
      <c r="BQ43" s="11" t="s">
        <v>4817</v>
      </c>
    </row>
    <row r="44" spans="1:69" x14ac:dyDescent="0.2">
      <c r="A44" s="65">
        <v>40</v>
      </c>
      <c r="B44" s="65"/>
      <c r="C44" s="65" t="s">
        <v>461</v>
      </c>
      <c r="D44" s="65" t="s">
        <v>23</v>
      </c>
      <c r="E44" s="65" t="s">
        <v>507</v>
      </c>
      <c r="F44" s="65" t="s">
        <v>4864</v>
      </c>
      <c r="G44" s="65" t="s">
        <v>4818</v>
      </c>
      <c r="H44" s="65">
        <v>80</v>
      </c>
      <c r="I44" s="65" t="s">
        <v>189</v>
      </c>
      <c r="J44" s="65">
        <v>177.32625259755301</v>
      </c>
      <c r="K44" s="65" t="s">
        <v>27</v>
      </c>
      <c r="L44" s="65" t="s">
        <v>4815</v>
      </c>
      <c r="M44" s="65" t="s">
        <v>28</v>
      </c>
      <c r="N44" s="65" t="s">
        <v>29</v>
      </c>
      <c r="O44" s="65" t="s">
        <v>28</v>
      </c>
      <c r="P44" s="65" t="s">
        <v>465</v>
      </c>
      <c r="Q44" s="65" t="s">
        <v>466</v>
      </c>
      <c r="R44" s="65" t="s">
        <v>32</v>
      </c>
      <c r="S44" s="65" t="s">
        <v>459</v>
      </c>
      <c r="T44" s="65" t="s">
        <v>463</v>
      </c>
      <c r="U44" s="65" t="s">
        <v>28</v>
      </c>
      <c r="V44" s="196" t="s">
        <v>4816</v>
      </c>
      <c r="W44" s="11"/>
      <c r="X44" s="11"/>
      <c r="Y44" s="11"/>
      <c r="Z44" s="103">
        <v>44232</v>
      </c>
      <c r="AA44" s="108"/>
      <c r="AB44" s="108"/>
      <c r="AC44" s="108">
        <v>21</v>
      </c>
      <c r="AD44" s="196" t="s">
        <v>4816</v>
      </c>
      <c r="AE44" s="11" t="s">
        <v>4817</v>
      </c>
      <c r="AF44" s="11"/>
      <c r="AG44" s="11" t="s">
        <v>4817</v>
      </c>
      <c r="AH44" s="314"/>
      <c r="AI44" s="11" t="s">
        <v>4817</v>
      </c>
      <c r="AJ44" s="11" t="s">
        <v>4817</v>
      </c>
      <c r="AK44" s="315" t="s">
        <v>4817</v>
      </c>
      <c r="AL44" s="196" t="s">
        <v>4816</v>
      </c>
      <c r="AM44" s="11" t="s">
        <v>4817</v>
      </c>
      <c r="AN44" s="11" t="s">
        <v>4817</v>
      </c>
      <c r="AO44" s="11" t="s">
        <v>4817</v>
      </c>
      <c r="AP44" s="196" t="s">
        <v>4816</v>
      </c>
      <c r="AQ44" s="11" t="s">
        <v>4817</v>
      </c>
      <c r="AR44" s="11" t="s">
        <v>4817</v>
      </c>
      <c r="AS44" s="11" t="s">
        <v>4817</v>
      </c>
      <c r="AT44" s="196" t="s">
        <v>4816</v>
      </c>
      <c r="AU44" s="11" t="s">
        <v>4817</v>
      </c>
      <c r="AV44" s="11" t="s">
        <v>4817</v>
      </c>
      <c r="AW44" s="11" t="s">
        <v>4817</v>
      </c>
      <c r="AX44" s="196" t="s">
        <v>4816</v>
      </c>
      <c r="AY44" s="11" t="s">
        <v>4817</v>
      </c>
      <c r="AZ44" s="11" t="s">
        <v>4817</v>
      </c>
      <c r="BA44" s="11" t="s">
        <v>4817</v>
      </c>
      <c r="BB44" s="11" t="s">
        <v>4816</v>
      </c>
      <c r="BC44" s="11" t="s">
        <v>4817</v>
      </c>
      <c r="BD44" s="11" t="s">
        <v>4817</v>
      </c>
      <c r="BE44" s="11" t="s">
        <v>4817</v>
      </c>
      <c r="BF44" s="11" t="s">
        <v>4816</v>
      </c>
      <c r="BG44" s="11"/>
      <c r="BH44" s="11"/>
      <c r="BI44" s="11"/>
      <c r="BJ44" s="11"/>
      <c r="BK44" s="11"/>
      <c r="BL44" s="11" t="s">
        <v>4817</v>
      </c>
      <c r="BM44" s="11" t="s">
        <v>4817</v>
      </c>
      <c r="BN44" s="11" t="s">
        <v>4816</v>
      </c>
      <c r="BO44" s="11" t="s">
        <v>4817</v>
      </c>
      <c r="BP44" s="11" t="s">
        <v>4817</v>
      </c>
      <c r="BQ44" s="11" t="s">
        <v>4817</v>
      </c>
    </row>
    <row r="45" spans="1:69" x14ac:dyDescent="0.2">
      <c r="A45" s="65">
        <v>41</v>
      </c>
      <c r="B45" s="65"/>
      <c r="C45" s="65" t="s">
        <v>461</v>
      </c>
      <c r="D45" s="65" t="s">
        <v>23</v>
      </c>
      <c r="E45" s="65" t="s">
        <v>508</v>
      </c>
      <c r="F45" s="65" t="s">
        <v>4865</v>
      </c>
      <c r="G45" s="65" t="s">
        <v>4818</v>
      </c>
      <c r="H45" s="65">
        <v>45</v>
      </c>
      <c r="I45" s="65" t="s">
        <v>189</v>
      </c>
      <c r="J45" s="65">
        <v>99.746017086123302</v>
      </c>
      <c r="K45" s="65" t="s">
        <v>27</v>
      </c>
      <c r="L45" s="65" t="s">
        <v>4815</v>
      </c>
      <c r="M45" s="65" t="s">
        <v>28</v>
      </c>
      <c r="N45" s="65" t="s">
        <v>29</v>
      </c>
      <c r="O45" s="65"/>
      <c r="P45" s="65"/>
      <c r="Q45" s="65"/>
      <c r="R45" s="65" t="s">
        <v>32</v>
      </c>
      <c r="S45" s="65" t="s">
        <v>459</v>
      </c>
      <c r="T45" s="65" t="s">
        <v>463</v>
      </c>
      <c r="U45" s="65" t="s">
        <v>28</v>
      </c>
      <c r="V45" s="196">
        <v>44224</v>
      </c>
      <c r="W45" s="11"/>
      <c r="X45" s="11"/>
      <c r="Y45" s="11">
        <v>34</v>
      </c>
      <c r="Z45" s="103" t="s">
        <v>4816</v>
      </c>
      <c r="AA45" s="108"/>
      <c r="AB45" s="108"/>
      <c r="AC45" s="108" t="s">
        <v>4817</v>
      </c>
      <c r="AD45" s="196" t="s">
        <v>4816</v>
      </c>
      <c r="AE45" s="11" t="s">
        <v>4817</v>
      </c>
      <c r="AF45" s="11"/>
      <c r="AG45" s="11" t="s">
        <v>4817</v>
      </c>
      <c r="AH45" s="314"/>
      <c r="AI45" s="11" t="s">
        <v>4817</v>
      </c>
      <c r="AJ45" s="11" t="s">
        <v>4817</v>
      </c>
      <c r="AK45" s="315" t="s">
        <v>4817</v>
      </c>
      <c r="AL45" s="196" t="s">
        <v>4816</v>
      </c>
      <c r="AM45" s="11" t="s">
        <v>4817</v>
      </c>
      <c r="AN45" s="11" t="s">
        <v>4817</v>
      </c>
      <c r="AO45" s="11" t="s">
        <v>4817</v>
      </c>
      <c r="AP45" s="196" t="s">
        <v>4816</v>
      </c>
      <c r="AQ45" s="11" t="s">
        <v>4817</v>
      </c>
      <c r="AR45" s="11" t="s">
        <v>4817</v>
      </c>
      <c r="AS45" s="11" t="s">
        <v>4817</v>
      </c>
      <c r="AT45" s="196" t="s">
        <v>4816</v>
      </c>
      <c r="AU45" s="11" t="s">
        <v>4817</v>
      </c>
      <c r="AV45" s="11" t="s">
        <v>4817</v>
      </c>
      <c r="AW45" s="11" t="s">
        <v>4817</v>
      </c>
      <c r="AX45" s="196" t="s">
        <v>4816</v>
      </c>
      <c r="AY45" s="11" t="s">
        <v>4817</v>
      </c>
      <c r="AZ45" s="11" t="s">
        <v>4817</v>
      </c>
      <c r="BA45" s="11" t="s">
        <v>4817</v>
      </c>
      <c r="BB45" s="11" t="s">
        <v>4816</v>
      </c>
      <c r="BC45" s="11" t="s">
        <v>4817</v>
      </c>
      <c r="BD45" s="11" t="s">
        <v>4817</v>
      </c>
      <c r="BE45" s="11" t="s">
        <v>4817</v>
      </c>
      <c r="BF45" s="11" t="s">
        <v>4816</v>
      </c>
      <c r="BG45" s="11"/>
      <c r="BH45" s="11"/>
      <c r="BI45" s="11"/>
      <c r="BJ45" s="11"/>
      <c r="BK45" s="11"/>
      <c r="BL45" s="11" t="s">
        <v>4817</v>
      </c>
      <c r="BM45" s="11" t="s">
        <v>4817</v>
      </c>
      <c r="BN45" s="11" t="s">
        <v>4816</v>
      </c>
      <c r="BO45" s="11" t="s">
        <v>4817</v>
      </c>
      <c r="BP45" s="11" t="s">
        <v>4817</v>
      </c>
      <c r="BQ45" s="11" t="s">
        <v>4817</v>
      </c>
    </row>
    <row r="46" spans="1:69" x14ac:dyDescent="0.2">
      <c r="A46" s="65">
        <v>42</v>
      </c>
      <c r="B46" s="65"/>
      <c r="C46" s="65" t="s">
        <v>461</v>
      </c>
      <c r="D46" s="65" t="s">
        <v>23</v>
      </c>
      <c r="E46" s="65" t="s">
        <v>509</v>
      </c>
      <c r="F46" s="65" t="s">
        <v>4866</v>
      </c>
      <c r="G46" s="65" t="s">
        <v>4818</v>
      </c>
      <c r="H46" s="65">
        <v>80</v>
      </c>
      <c r="I46" s="65" t="s">
        <v>189</v>
      </c>
      <c r="J46" s="65">
        <v>177.32625259755301</v>
      </c>
      <c r="K46" s="65" t="s">
        <v>27</v>
      </c>
      <c r="L46" s="65" t="s">
        <v>4815</v>
      </c>
      <c r="M46" s="65" t="s">
        <v>28</v>
      </c>
      <c r="N46" s="65" t="s">
        <v>29</v>
      </c>
      <c r="O46" s="65" t="s">
        <v>28</v>
      </c>
      <c r="P46" s="65" t="s">
        <v>465</v>
      </c>
      <c r="Q46" s="65" t="s">
        <v>466</v>
      </c>
      <c r="R46" s="65" t="s">
        <v>32</v>
      </c>
      <c r="S46" s="65" t="s">
        <v>459</v>
      </c>
      <c r="T46" s="65" t="s">
        <v>463</v>
      </c>
      <c r="U46" s="65" t="s">
        <v>28</v>
      </c>
      <c r="V46" s="196">
        <v>44223</v>
      </c>
      <c r="W46" s="11"/>
      <c r="X46" s="11"/>
      <c r="Y46" s="11">
        <v>34</v>
      </c>
      <c r="Z46" s="103">
        <v>44232</v>
      </c>
      <c r="AA46" s="108"/>
      <c r="AB46" s="108"/>
      <c r="AC46" s="108">
        <v>23</v>
      </c>
      <c r="AD46" s="196">
        <v>44285</v>
      </c>
      <c r="AE46" s="11" t="s">
        <v>4817</v>
      </c>
      <c r="AF46" s="11">
        <v>14</v>
      </c>
      <c r="AG46" s="11">
        <v>14</v>
      </c>
      <c r="AH46" s="314">
        <v>44311</v>
      </c>
      <c r="AI46" s="11" t="s">
        <v>4817</v>
      </c>
      <c r="AJ46" s="11" t="s">
        <v>4817</v>
      </c>
      <c r="AK46" s="315">
        <v>22</v>
      </c>
      <c r="AL46" s="314">
        <v>44342</v>
      </c>
      <c r="AM46" s="11" t="s">
        <v>4817</v>
      </c>
      <c r="AN46" s="11" t="s">
        <v>4817</v>
      </c>
      <c r="AO46" s="11">
        <v>40</v>
      </c>
      <c r="AP46" s="196" t="s">
        <v>4816</v>
      </c>
      <c r="AQ46" s="11" t="s">
        <v>4817</v>
      </c>
      <c r="AR46" s="11" t="s">
        <v>4817</v>
      </c>
      <c r="AS46" s="11" t="s">
        <v>4817</v>
      </c>
      <c r="AT46" s="316" t="s">
        <v>4844</v>
      </c>
      <c r="AU46" s="11" t="s">
        <v>4817</v>
      </c>
      <c r="AV46" s="11" t="s">
        <v>4817</v>
      </c>
      <c r="AW46" s="11">
        <v>9</v>
      </c>
      <c r="AX46" s="196" t="s">
        <v>4816</v>
      </c>
      <c r="AY46" s="11" t="s">
        <v>4817</v>
      </c>
      <c r="AZ46" s="11" t="s">
        <v>4817</v>
      </c>
      <c r="BA46" s="11" t="s">
        <v>4817</v>
      </c>
      <c r="BB46" s="11" t="s">
        <v>4816</v>
      </c>
      <c r="BC46" s="11" t="s">
        <v>4817</v>
      </c>
      <c r="BD46" s="11" t="s">
        <v>4817</v>
      </c>
      <c r="BE46" s="11" t="s">
        <v>4817</v>
      </c>
      <c r="BF46" s="11" t="s">
        <v>4816</v>
      </c>
      <c r="BG46" s="11"/>
      <c r="BH46" s="11"/>
      <c r="BI46" s="11"/>
      <c r="BJ46" s="11"/>
      <c r="BK46" s="11"/>
      <c r="BL46" s="11" t="s">
        <v>4817</v>
      </c>
      <c r="BM46" s="11" t="s">
        <v>4817</v>
      </c>
      <c r="BN46" s="11" t="s">
        <v>4816</v>
      </c>
      <c r="BO46" s="11" t="s">
        <v>4817</v>
      </c>
      <c r="BP46" s="11" t="s">
        <v>4817</v>
      </c>
      <c r="BQ46" s="11" t="s">
        <v>4817</v>
      </c>
    </row>
    <row r="47" spans="1:69" x14ac:dyDescent="0.2">
      <c r="A47" s="65">
        <v>43</v>
      </c>
      <c r="B47" s="65"/>
      <c r="C47" s="65" t="s">
        <v>461</v>
      </c>
      <c r="D47" s="65" t="s">
        <v>23</v>
      </c>
      <c r="E47" s="65" t="s">
        <v>510</v>
      </c>
      <c r="F47" s="65" t="s">
        <v>4866</v>
      </c>
      <c r="G47" s="65" t="s">
        <v>4814</v>
      </c>
      <c r="H47" s="65">
        <v>50</v>
      </c>
      <c r="I47" s="65" t="s">
        <v>189</v>
      </c>
      <c r="J47" s="65">
        <v>110.82890787347</v>
      </c>
      <c r="K47" s="65" t="s">
        <v>27</v>
      </c>
      <c r="L47" s="65" t="s">
        <v>4815</v>
      </c>
      <c r="M47" s="65" t="s">
        <v>28</v>
      </c>
      <c r="N47" s="65" t="s">
        <v>29</v>
      </c>
      <c r="O47" s="65"/>
      <c r="P47" s="65"/>
      <c r="Q47" s="65"/>
      <c r="R47" s="65" t="s">
        <v>32</v>
      </c>
      <c r="S47" s="65" t="s">
        <v>459</v>
      </c>
      <c r="T47" s="65" t="s">
        <v>463</v>
      </c>
      <c r="U47" s="65" t="s">
        <v>28</v>
      </c>
      <c r="V47" s="196" t="s">
        <v>4816</v>
      </c>
      <c r="W47" s="11"/>
      <c r="X47" s="11"/>
      <c r="Y47" s="11"/>
      <c r="Z47" s="103">
        <v>44232</v>
      </c>
      <c r="AA47" s="108"/>
      <c r="AB47" s="108"/>
      <c r="AC47" s="108">
        <v>19</v>
      </c>
      <c r="AD47" s="196" t="s">
        <v>4816</v>
      </c>
      <c r="AE47" s="11" t="s">
        <v>4817</v>
      </c>
      <c r="AF47" s="11"/>
      <c r="AG47" s="11" t="s">
        <v>4817</v>
      </c>
      <c r="AH47" s="314"/>
      <c r="AI47" s="11" t="s">
        <v>4817</v>
      </c>
      <c r="AJ47" s="11" t="s">
        <v>4817</v>
      </c>
      <c r="AK47" s="315" t="s">
        <v>4817</v>
      </c>
      <c r="AL47" s="314">
        <v>44342</v>
      </c>
      <c r="AM47" s="11" t="s">
        <v>4817</v>
      </c>
      <c r="AN47" s="11" t="s">
        <v>4817</v>
      </c>
      <c r="AO47" s="11">
        <v>54</v>
      </c>
      <c r="AP47" s="196" t="s">
        <v>4816</v>
      </c>
      <c r="AQ47" s="11" t="s">
        <v>4817</v>
      </c>
      <c r="AR47" s="11" t="s">
        <v>4817</v>
      </c>
      <c r="AS47" s="11" t="s">
        <v>4817</v>
      </c>
      <c r="AT47" s="196" t="s">
        <v>4816</v>
      </c>
      <c r="AU47" s="11" t="s">
        <v>4817</v>
      </c>
      <c r="AV47" s="11" t="s">
        <v>4817</v>
      </c>
      <c r="AW47" s="11" t="s">
        <v>4817</v>
      </c>
      <c r="AX47" s="196" t="s">
        <v>4816</v>
      </c>
      <c r="AY47" s="11" t="s">
        <v>4817</v>
      </c>
      <c r="AZ47" s="11" t="s">
        <v>4817</v>
      </c>
      <c r="BA47" s="11" t="s">
        <v>4817</v>
      </c>
      <c r="BB47" s="11" t="s">
        <v>4816</v>
      </c>
      <c r="BC47" s="11" t="s">
        <v>4817</v>
      </c>
      <c r="BD47" s="11" t="s">
        <v>4817</v>
      </c>
      <c r="BE47" s="11" t="s">
        <v>4817</v>
      </c>
      <c r="BF47" s="11" t="s">
        <v>4816</v>
      </c>
      <c r="BG47" s="11"/>
      <c r="BH47" s="11"/>
      <c r="BI47" s="11"/>
      <c r="BJ47" s="11"/>
      <c r="BK47" s="11"/>
      <c r="BL47" s="11" t="s">
        <v>4817</v>
      </c>
      <c r="BM47" s="11" t="s">
        <v>4817</v>
      </c>
      <c r="BN47" s="11" t="s">
        <v>4816</v>
      </c>
      <c r="BO47" s="11" t="s">
        <v>4817</v>
      </c>
      <c r="BP47" s="11" t="s">
        <v>4817</v>
      </c>
      <c r="BQ47" s="11" t="s">
        <v>4817</v>
      </c>
    </row>
    <row r="48" spans="1:69" x14ac:dyDescent="0.2">
      <c r="A48" s="65">
        <v>44</v>
      </c>
      <c r="B48" s="65"/>
      <c r="C48" s="65" t="s">
        <v>461</v>
      </c>
      <c r="D48" s="65" t="s">
        <v>23</v>
      </c>
      <c r="E48" s="65" t="s">
        <v>511</v>
      </c>
      <c r="F48" s="65" t="s">
        <v>4867</v>
      </c>
      <c r="G48" s="65" t="s">
        <v>4818</v>
      </c>
      <c r="H48" s="65">
        <v>50</v>
      </c>
      <c r="I48" s="65" t="s">
        <v>189</v>
      </c>
      <c r="J48" s="65">
        <v>110.82890787347</v>
      </c>
      <c r="K48" s="65" t="s">
        <v>27</v>
      </c>
      <c r="L48" s="65" t="s">
        <v>4815</v>
      </c>
      <c r="M48" s="65" t="s">
        <v>28</v>
      </c>
      <c r="N48" s="65" t="s">
        <v>29</v>
      </c>
      <c r="O48" s="65"/>
      <c r="P48" s="65"/>
      <c r="Q48" s="65"/>
      <c r="R48" s="65" t="s">
        <v>32</v>
      </c>
      <c r="S48" s="65" t="s">
        <v>459</v>
      </c>
      <c r="T48" s="65" t="s">
        <v>463</v>
      </c>
      <c r="U48" s="65" t="s">
        <v>28</v>
      </c>
      <c r="V48" s="196">
        <v>44223</v>
      </c>
      <c r="W48" s="11"/>
      <c r="X48" s="11"/>
      <c r="Y48" s="11">
        <v>13</v>
      </c>
      <c r="Z48" s="103">
        <v>44232</v>
      </c>
      <c r="AA48" s="108"/>
      <c r="AB48" s="108"/>
      <c r="AC48" s="108">
        <v>20</v>
      </c>
      <c r="AD48" s="196" t="s">
        <v>4816</v>
      </c>
      <c r="AE48" s="11" t="s">
        <v>4817</v>
      </c>
      <c r="AF48" s="11"/>
      <c r="AG48" s="11" t="s">
        <v>4817</v>
      </c>
      <c r="AH48" s="314"/>
      <c r="AI48" s="11" t="s">
        <v>4817</v>
      </c>
      <c r="AJ48" s="11" t="s">
        <v>4817</v>
      </c>
      <c r="AK48" s="315" t="s">
        <v>4817</v>
      </c>
      <c r="AL48" s="196" t="s">
        <v>4816</v>
      </c>
      <c r="AM48" s="11" t="s">
        <v>4817</v>
      </c>
      <c r="AN48" s="11" t="s">
        <v>4817</v>
      </c>
      <c r="AO48" s="11" t="s">
        <v>4817</v>
      </c>
      <c r="AP48" s="196" t="s">
        <v>4816</v>
      </c>
      <c r="AQ48" s="11" t="s">
        <v>4817</v>
      </c>
      <c r="AR48" s="11" t="s">
        <v>4817</v>
      </c>
      <c r="AS48" s="11" t="s">
        <v>4817</v>
      </c>
      <c r="AT48" s="196" t="s">
        <v>4816</v>
      </c>
      <c r="AU48" s="11" t="s">
        <v>4817</v>
      </c>
      <c r="AV48" s="11" t="s">
        <v>4817</v>
      </c>
      <c r="AW48" s="11" t="s">
        <v>4817</v>
      </c>
      <c r="AX48" s="196" t="s">
        <v>4816</v>
      </c>
      <c r="AY48" s="11" t="s">
        <v>4817</v>
      </c>
      <c r="AZ48" s="11" t="s">
        <v>4817</v>
      </c>
      <c r="BA48" s="11" t="s">
        <v>4817</v>
      </c>
      <c r="BB48" s="11" t="s">
        <v>4816</v>
      </c>
      <c r="BC48" s="11" t="s">
        <v>4817</v>
      </c>
      <c r="BD48" s="11" t="s">
        <v>4817</v>
      </c>
      <c r="BE48" s="11" t="s">
        <v>4817</v>
      </c>
      <c r="BF48" s="11" t="s">
        <v>4816</v>
      </c>
      <c r="BG48" s="11"/>
      <c r="BH48" s="11"/>
      <c r="BI48" s="11"/>
      <c r="BJ48" s="11"/>
      <c r="BK48" s="11"/>
      <c r="BL48" s="11" t="s">
        <v>4817</v>
      </c>
      <c r="BM48" s="11" t="s">
        <v>4817</v>
      </c>
      <c r="BN48" s="11" t="s">
        <v>4816</v>
      </c>
      <c r="BO48" s="11" t="s">
        <v>4817</v>
      </c>
      <c r="BP48" s="11" t="s">
        <v>4817</v>
      </c>
      <c r="BQ48" s="11" t="s">
        <v>4817</v>
      </c>
    </row>
    <row r="49" spans="1:69" x14ac:dyDescent="0.2">
      <c r="A49" s="65">
        <v>45</v>
      </c>
      <c r="B49" s="65"/>
      <c r="C49" s="65" t="s">
        <v>461</v>
      </c>
      <c r="D49" s="65" t="s">
        <v>23</v>
      </c>
      <c r="E49" s="65" t="s">
        <v>512</v>
      </c>
      <c r="F49" s="65" t="s">
        <v>4868</v>
      </c>
      <c r="G49" s="65" t="s">
        <v>4818</v>
      </c>
      <c r="H49" s="65">
        <v>50</v>
      </c>
      <c r="I49" s="65" t="s">
        <v>189</v>
      </c>
      <c r="J49" s="65">
        <v>110.82890787347</v>
      </c>
      <c r="K49" s="65" t="s">
        <v>27</v>
      </c>
      <c r="L49" s="65" t="s">
        <v>4815</v>
      </c>
      <c r="M49" s="65" t="s">
        <v>28</v>
      </c>
      <c r="N49" s="65" t="s">
        <v>29</v>
      </c>
      <c r="O49" s="65"/>
      <c r="P49" s="65"/>
      <c r="Q49" s="65"/>
      <c r="R49" s="65" t="s">
        <v>32</v>
      </c>
      <c r="S49" s="65" t="s">
        <v>459</v>
      </c>
      <c r="T49" s="65" t="s">
        <v>463</v>
      </c>
      <c r="U49" s="65" t="s">
        <v>28</v>
      </c>
      <c r="V49" s="196" t="s">
        <v>4816</v>
      </c>
      <c r="W49" s="11"/>
      <c r="X49" s="11"/>
      <c r="Y49" s="11"/>
      <c r="Z49" s="103">
        <v>44232</v>
      </c>
      <c r="AA49" s="108"/>
      <c r="AB49" s="108"/>
      <c r="AC49" s="108">
        <v>21</v>
      </c>
      <c r="AD49" s="196" t="s">
        <v>4816</v>
      </c>
      <c r="AE49" s="11" t="s">
        <v>4817</v>
      </c>
      <c r="AF49" s="11"/>
      <c r="AG49" s="11" t="s">
        <v>4817</v>
      </c>
      <c r="AH49" s="314"/>
      <c r="AI49" s="11" t="s">
        <v>4817</v>
      </c>
      <c r="AJ49" s="11" t="s">
        <v>4817</v>
      </c>
      <c r="AK49" s="315" t="s">
        <v>4817</v>
      </c>
      <c r="AL49" s="196" t="s">
        <v>4816</v>
      </c>
      <c r="AM49" s="11" t="s">
        <v>4817</v>
      </c>
      <c r="AN49" s="11" t="s">
        <v>4817</v>
      </c>
      <c r="AO49" s="11" t="s">
        <v>4817</v>
      </c>
      <c r="AP49" s="196" t="s">
        <v>4816</v>
      </c>
      <c r="AQ49" s="11" t="s">
        <v>4817</v>
      </c>
      <c r="AR49" s="11" t="s">
        <v>4817</v>
      </c>
      <c r="AS49" s="11" t="s">
        <v>4817</v>
      </c>
      <c r="AT49" s="196" t="s">
        <v>4816</v>
      </c>
      <c r="AU49" s="11" t="s">
        <v>4817</v>
      </c>
      <c r="AV49" s="11" t="s">
        <v>4817</v>
      </c>
      <c r="AW49" s="11" t="s">
        <v>4817</v>
      </c>
      <c r="AX49" s="196" t="s">
        <v>4816</v>
      </c>
      <c r="AY49" s="11" t="s">
        <v>4817</v>
      </c>
      <c r="AZ49" s="11" t="s">
        <v>4817</v>
      </c>
      <c r="BA49" s="11" t="s">
        <v>4817</v>
      </c>
      <c r="BB49" s="11" t="s">
        <v>4816</v>
      </c>
      <c r="BC49" s="11" t="s">
        <v>4817</v>
      </c>
      <c r="BD49" s="11" t="s">
        <v>4817</v>
      </c>
      <c r="BE49" s="11" t="s">
        <v>4817</v>
      </c>
      <c r="BF49" s="11" t="s">
        <v>4816</v>
      </c>
      <c r="BG49" s="11"/>
      <c r="BH49" s="11"/>
      <c r="BI49" s="11"/>
      <c r="BJ49" s="11"/>
      <c r="BK49" s="11"/>
      <c r="BL49" s="11" t="s">
        <v>4817</v>
      </c>
      <c r="BM49" s="11" t="s">
        <v>4817</v>
      </c>
      <c r="BN49" s="11" t="s">
        <v>4816</v>
      </c>
      <c r="BO49" s="11" t="s">
        <v>4817</v>
      </c>
      <c r="BP49" s="11" t="s">
        <v>4817</v>
      </c>
      <c r="BQ49" s="11" t="s">
        <v>4817</v>
      </c>
    </row>
    <row r="50" spans="1:69" x14ac:dyDescent="0.2">
      <c r="A50" s="65">
        <v>46</v>
      </c>
      <c r="B50" s="65"/>
      <c r="C50" s="65" t="s">
        <v>461</v>
      </c>
      <c r="D50" s="65" t="s">
        <v>23</v>
      </c>
      <c r="E50" s="65" t="s">
        <v>513</v>
      </c>
      <c r="F50" s="65" t="s">
        <v>4869</v>
      </c>
      <c r="G50" s="65" t="s">
        <v>4818</v>
      </c>
      <c r="H50" s="65">
        <v>50</v>
      </c>
      <c r="I50" s="65" t="s">
        <v>189</v>
      </c>
      <c r="J50" s="65">
        <v>110.82890787347</v>
      </c>
      <c r="K50" s="65" t="s">
        <v>27</v>
      </c>
      <c r="L50" s="65" t="s">
        <v>4815</v>
      </c>
      <c r="M50" s="65" t="s">
        <v>28</v>
      </c>
      <c r="N50" s="65" t="s">
        <v>29</v>
      </c>
      <c r="O50" s="65"/>
      <c r="P50" s="65"/>
      <c r="Q50" s="65"/>
      <c r="R50" s="65" t="s">
        <v>32</v>
      </c>
      <c r="S50" s="65" t="s">
        <v>459</v>
      </c>
      <c r="T50" s="65" t="s">
        <v>463</v>
      </c>
      <c r="U50" s="65" t="s">
        <v>28</v>
      </c>
      <c r="V50" s="196" t="s">
        <v>4816</v>
      </c>
      <c r="W50" s="11"/>
      <c r="X50" s="11"/>
      <c r="Y50" s="11"/>
      <c r="Z50" s="103">
        <v>44228</v>
      </c>
      <c r="AA50" s="108"/>
      <c r="AB50" s="108"/>
      <c r="AC50" s="108">
        <v>21</v>
      </c>
      <c r="AD50" s="196" t="s">
        <v>4816</v>
      </c>
      <c r="AE50" s="11" t="s">
        <v>4817</v>
      </c>
      <c r="AF50" s="11"/>
      <c r="AG50" s="11" t="s">
        <v>4817</v>
      </c>
      <c r="AH50" s="314"/>
      <c r="AI50" s="11" t="s">
        <v>4817</v>
      </c>
      <c r="AJ50" s="11" t="s">
        <v>4817</v>
      </c>
      <c r="AK50" s="315" t="s">
        <v>4817</v>
      </c>
      <c r="AL50" s="196" t="s">
        <v>4816</v>
      </c>
      <c r="AM50" s="11" t="s">
        <v>4817</v>
      </c>
      <c r="AN50" s="11" t="s">
        <v>4817</v>
      </c>
      <c r="AO50" s="11" t="s">
        <v>4817</v>
      </c>
      <c r="AP50" s="196" t="s">
        <v>4816</v>
      </c>
      <c r="AQ50" s="11" t="s">
        <v>4817</v>
      </c>
      <c r="AR50" s="11" t="s">
        <v>4817</v>
      </c>
      <c r="AS50" s="11" t="s">
        <v>4817</v>
      </c>
      <c r="AT50" s="196" t="s">
        <v>4816</v>
      </c>
      <c r="AU50" s="11" t="s">
        <v>4817</v>
      </c>
      <c r="AV50" s="11" t="s">
        <v>4817</v>
      </c>
      <c r="AW50" s="11" t="s">
        <v>4817</v>
      </c>
      <c r="AX50" s="196" t="s">
        <v>4816</v>
      </c>
      <c r="AY50" s="11" t="s">
        <v>4817</v>
      </c>
      <c r="AZ50" s="11" t="s">
        <v>4817</v>
      </c>
      <c r="BA50" s="11" t="s">
        <v>4817</v>
      </c>
      <c r="BB50" s="11" t="s">
        <v>4816</v>
      </c>
      <c r="BC50" s="11" t="s">
        <v>4817</v>
      </c>
      <c r="BD50" s="11" t="s">
        <v>4817</v>
      </c>
      <c r="BE50" s="11" t="s">
        <v>4817</v>
      </c>
      <c r="BF50" s="11" t="s">
        <v>4816</v>
      </c>
      <c r="BG50" s="11"/>
      <c r="BH50" s="11"/>
      <c r="BI50" s="11"/>
      <c r="BJ50" s="11"/>
      <c r="BK50" s="11"/>
      <c r="BL50" s="11" t="s">
        <v>4817</v>
      </c>
      <c r="BM50" s="11" t="s">
        <v>4817</v>
      </c>
      <c r="BN50" s="11" t="s">
        <v>4816</v>
      </c>
      <c r="BO50" s="11" t="s">
        <v>4817</v>
      </c>
      <c r="BP50" s="11" t="s">
        <v>4817</v>
      </c>
      <c r="BQ50" s="11" t="s">
        <v>4817</v>
      </c>
    </row>
    <row r="51" spans="1:69" x14ac:dyDescent="0.2">
      <c r="A51" s="65">
        <v>47</v>
      </c>
      <c r="B51" s="65"/>
      <c r="C51" s="65" t="s">
        <v>461</v>
      </c>
      <c r="D51" s="65" t="s">
        <v>23</v>
      </c>
      <c r="E51" s="65" t="s">
        <v>514</v>
      </c>
      <c r="F51" s="65" t="s">
        <v>4870</v>
      </c>
      <c r="G51" s="65" t="s">
        <v>4818</v>
      </c>
      <c r="H51" s="65">
        <v>50</v>
      </c>
      <c r="I51" s="65" t="s">
        <v>189</v>
      </c>
      <c r="J51" s="65">
        <v>110.82890787347</v>
      </c>
      <c r="K51" s="65" t="s">
        <v>27</v>
      </c>
      <c r="L51" s="65" t="s">
        <v>4815</v>
      </c>
      <c r="M51" s="65" t="s">
        <v>28</v>
      </c>
      <c r="N51" s="65" t="s">
        <v>29</v>
      </c>
      <c r="O51" s="65"/>
      <c r="P51" s="65"/>
      <c r="Q51" s="65"/>
      <c r="R51" s="65" t="s">
        <v>32</v>
      </c>
      <c r="S51" s="65" t="s">
        <v>459</v>
      </c>
      <c r="T51" s="65" t="s">
        <v>463</v>
      </c>
      <c r="U51" s="65" t="s">
        <v>28</v>
      </c>
      <c r="V51" s="196">
        <v>44225</v>
      </c>
      <c r="W51" s="11"/>
      <c r="X51" s="11"/>
      <c r="Y51" s="11">
        <v>85</v>
      </c>
      <c r="Z51" s="103">
        <v>44228</v>
      </c>
      <c r="AA51" s="108"/>
      <c r="AB51" s="108"/>
      <c r="AC51" s="108">
        <v>22</v>
      </c>
      <c r="AD51" s="196" t="s">
        <v>4816</v>
      </c>
      <c r="AE51" s="11" t="s">
        <v>4817</v>
      </c>
      <c r="AF51" s="11"/>
      <c r="AG51" s="11" t="s">
        <v>4817</v>
      </c>
      <c r="AH51" s="314"/>
      <c r="AI51" s="11" t="s">
        <v>4817</v>
      </c>
      <c r="AJ51" s="11" t="s">
        <v>4817</v>
      </c>
      <c r="AK51" s="315" t="s">
        <v>4817</v>
      </c>
      <c r="AL51" s="196" t="s">
        <v>4816</v>
      </c>
      <c r="AM51" s="11" t="s">
        <v>4817</v>
      </c>
      <c r="AN51" s="11" t="s">
        <v>4817</v>
      </c>
      <c r="AO51" s="11" t="s">
        <v>4817</v>
      </c>
      <c r="AP51" s="196" t="s">
        <v>4816</v>
      </c>
      <c r="AQ51" s="11" t="s">
        <v>4817</v>
      </c>
      <c r="AR51" s="11" t="s">
        <v>4817</v>
      </c>
      <c r="AS51" s="11" t="s">
        <v>4817</v>
      </c>
      <c r="AT51" s="196" t="s">
        <v>4816</v>
      </c>
      <c r="AU51" s="11" t="s">
        <v>4817</v>
      </c>
      <c r="AV51" s="11" t="s">
        <v>4817</v>
      </c>
      <c r="AW51" s="11" t="s">
        <v>4817</v>
      </c>
      <c r="AX51" s="196" t="s">
        <v>4816</v>
      </c>
      <c r="AY51" s="11" t="s">
        <v>4817</v>
      </c>
      <c r="AZ51" s="11" t="s">
        <v>4817</v>
      </c>
      <c r="BA51" s="11" t="s">
        <v>4817</v>
      </c>
      <c r="BB51" s="11" t="s">
        <v>4816</v>
      </c>
      <c r="BC51" s="11" t="s">
        <v>4817</v>
      </c>
      <c r="BD51" s="11" t="s">
        <v>4817</v>
      </c>
      <c r="BE51" s="11" t="s">
        <v>4817</v>
      </c>
      <c r="BF51" s="11" t="s">
        <v>4816</v>
      </c>
      <c r="BG51" s="11"/>
      <c r="BH51" s="11"/>
      <c r="BI51" s="11"/>
      <c r="BJ51" s="11"/>
      <c r="BK51" s="11"/>
      <c r="BL51" s="11" t="s">
        <v>4817</v>
      </c>
      <c r="BM51" s="11" t="s">
        <v>4817</v>
      </c>
      <c r="BN51" s="11" t="s">
        <v>4816</v>
      </c>
      <c r="BO51" s="11" t="s">
        <v>4817</v>
      </c>
      <c r="BP51" s="11" t="s">
        <v>4817</v>
      </c>
      <c r="BQ51" s="11" t="s">
        <v>4817</v>
      </c>
    </row>
    <row r="52" spans="1:69" x14ac:dyDescent="0.2">
      <c r="A52" s="65">
        <v>48</v>
      </c>
      <c r="B52" s="65"/>
      <c r="C52" s="65" t="s">
        <v>461</v>
      </c>
      <c r="D52" s="65" t="s">
        <v>23</v>
      </c>
      <c r="E52" s="65" t="s">
        <v>515</v>
      </c>
      <c r="F52" s="65" t="s">
        <v>4871</v>
      </c>
      <c r="G52" s="65" t="s">
        <v>4818</v>
      </c>
      <c r="H52" s="65">
        <v>50</v>
      </c>
      <c r="I52" s="65" t="s">
        <v>189</v>
      </c>
      <c r="J52" s="65">
        <v>110.82890787347</v>
      </c>
      <c r="K52" s="65" t="s">
        <v>27</v>
      </c>
      <c r="L52" s="65" t="s">
        <v>4815</v>
      </c>
      <c r="M52" s="65" t="s">
        <v>28</v>
      </c>
      <c r="N52" s="65" t="s">
        <v>29</v>
      </c>
      <c r="O52" s="65"/>
      <c r="P52" s="65"/>
      <c r="Q52" s="65"/>
      <c r="R52" s="65" t="s">
        <v>32</v>
      </c>
      <c r="S52" s="65" t="s">
        <v>459</v>
      </c>
      <c r="T52" s="65" t="s">
        <v>463</v>
      </c>
      <c r="U52" s="65" t="s">
        <v>28</v>
      </c>
      <c r="V52" s="196">
        <v>44209</v>
      </c>
      <c r="W52" s="11"/>
      <c r="X52" s="11"/>
      <c r="Y52" s="11">
        <v>65</v>
      </c>
      <c r="Z52" s="103">
        <v>44229</v>
      </c>
      <c r="AA52" s="108"/>
      <c r="AB52" s="108"/>
      <c r="AC52" s="108">
        <v>36</v>
      </c>
      <c r="AD52" s="196" t="s">
        <v>4816</v>
      </c>
      <c r="AE52" s="11" t="s">
        <v>4817</v>
      </c>
      <c r="AF52" s="11"/>
      <c r="AG52" s="11" t="s">
        <v>4817</v>
      </c>
      <c r="AH52" s="314"/>
      <c r="AI52" s="11" t="s">
        <v>4817</v>
      </c>
      <c r="AJ52" s="11" t="s">
        <v>4817</v>
      </c>
      <c r="AK52" s="315" t="s">
        <v>4817</v>
      </c>
      <c r="AL52" s="196" t="s">
        <v>4816</v>
      </c>
      <c r="AM52" s="11" t="s">
        <v>4817</v>
      </c>
      <c r="AN52" s="11" t="s">
        <v>4817</v>
      </c>
      <c r="AO52" s="11" t="s">
        <v>4817</v>
      </c>
      <c r="AP52" s="196" t="s">
        <v>4816</v>
      </c>
      <c r="AQ52" s="11" t="s">
        <v>4817</v>
      </c>
      <c r="AR52" s="11" t="s">
        <v>4817</v>
      </c>
      <c r="AS52" s="11" t="s">
        <v>4817</v>
      </c>
      <c r="AT52" s="196" t="s">
        <v>4816</v>
      </c>
      <c r="AU52" s="11" t="s">
        <v>4817</v>
      </c>
      <c r="AV52" s="11" t="s">
        <v>4817</v>
      </c>
      <c r="AW52" s="11" t="s">
        <v>4817</v>
      </c>
      <c r="AX52" s="196" t="s">
        <v>4816</v>
      </c>
      <c r="AY52" s="11" t="s">
        <v>4817</v>
      </c>
      <c r="AZ52" s="11" t="s">
        <v>4817</v>
      </c>
      <c r="BA52" s="11" t="s">
        <v>4817</v>
      </c>
      <c r="BB52" s="11" t="s">
        <v>4816</v>
      </c>
      <c r="BC52" s="11" t="s">
        <v>4817</v>
      </c>
      <c r="BD52" s="11" t="s">
        <v>4817</v>
      </c>
      <c r="BE52" s="11" t="s">
        <v>4817</v>
      </c>
      <c r="BF52" s="11" t="s">
        <v>4816</v>
      </c>
      <c r="BG52" s="11"/>
      <c r="BH52" s="11"/>
      <c r="BI52" s="11"/>
      <c r="BJ52" s="11"/>
      <c r="BK52" s="11"/>
      <c r="BL52" s="11" t="s">
        <v>4817</v>
      </c>
      <c r="BM52" s="11" t="s">
        <v>4817</v>
      </c>
      <c r="BN52" s="11" t="s">
        <v>4816</v>
      </c>
      <c r="BO52" s="11" t="s">
        <v>4817</v>
      </c>
      <c r="BP52" s="11" t="s">
        <v>4817</v>
      </c>
      <c r="BQ52" s="11" t="s">
        <v>4817</v>
      </c>
    </row>
    <row r="53" spans="1:69" x14ac:dyDescent="0.2">
      <c r="A53" s="65">
        <v>49</v>
      </c>
      <c r="B53" s="65"/>
      <c r="C53" s="65" t="s">
        <v>461</v>
      </c>
      <c r="D53" s="65" t="s">
        <v>23</v>
      </c>
      <c r="E53" s="65" t="s">
        <v>516</v>
      </c>
      <c r="F53" s="65" t="s">
        <v>4872</v>
      </c>
      <c r="G53" s="65" t="s">
        <v>4818</v>
      </c>
      <c r="H53" s="65">
        <v>50</v>
      </c>
      <c r="I53" s="65" t="s">
        <v>189</v>
      </c>
      <c r="J53" s="65">
        <v>110.82890787347</v>
      </c>
      <c r="K53" s="65" t="s">
        <v>27</v>
      </c>
      <c r="L53" s="65" t="s">
        <v>4815</v>
      </c>
      <c r="M53" s="65" t="s">
        <v>28</v>
      </c>
      <c r="N53" s="65" t="s">
        <v>29</v>
      </c>
      <c r="O53" s="65" t="s">
        <v>28</v>
      </c>
      <c r="P53" s="65" t="s">
        <v>470</v>
      </c>
      <c r="Q53" s="65" t="s">
        <v>477</v>
      </c>
      <c r="R53" s="65" t="s">
        <v>32</v>
      </c>
      <c r="S53" s="65" t="s">
        <v>459</v>
      </c>
      <c r="T53" s="65" t="s">
        <v>463</v>
      </c>
      <c r="U53" s="65" t="s">
        <v>28</v>
      </c>
      <c r="V53" s="196">
        <v>44224</v>
      </c>
      <c r="W53" s="11"/>
      <c r="X53" s="11"/>
      <c r="Y53" s="11">
        <v>25</v>
      </c>
      <c r="Z53" s="103">
        <v>44229</v>
      </c>
      <c r="AA53" s="108"/>
      <c r="AB53" s="108"/>
      <c r="AC53" s="108">
        <v>42</v>
      </c>
      <c r="AD53" s="196" t="s">
        <v>4816</v>
      </c>
      <c r="AE53" s="11" t="s">
        <v>4817</v>
      </c>
      <c r="AF53" s="11"/>
      <c r="AG53" s="11" t="s">
        <v>4817</v>
      </c>
      <c r="AH53" s="314">
        <v>44311</v>
      </c>
      <c r="AI53" s="11" t="s">
        <v>4817</v>
      </c>
      <c r="AJ53" s="11" t="s">
        <v>4817</v>
      </c>
      <c r="AK53" s="315">
        <v>36</v>
      </c>
      <c r="AL53" s="314">
        <v>44342</v>
      </c>
      <c r="AM53" s="11" t="s">
        <v>4817</v>
      </c>
      <c r="AN53" s="11" t="s">
        <v>4817</v>
      </c>
      <c r="AO53" s="11">
        <v>39</v>
      </c>
      <c r="AP53" s="196" t="s">
        <v>4816</v>
      </c>
      <c r="AQ53" s="11" t="s">
        <v>4817</v>
      </c>
      <c r="AR53" s="11" t="s">
        <v>4817</v>
      </c>
      <c r="AS53" s="11" t="s">
        <v>4817</v>
      </c>
      <c r="AT53" s="196" t="s">
        <v>4816</v>
      </c>
      <c r="AU53" s="11" t="s">
        <v>4817</v>
      </c>
      <c r="AV53" s="11" t="s">
        <v>4817</v>
      </c>
      <c r="AW53" s="11" t="s">
        <v>4817</v>
      </c>
      <c r="AX53" s="196" t="s">
        <v>4816</v>
      </c>
      <c r="AY53" s="11" t="s">
        <v>4817</v>
      </c>
      <c r="AZ53" s="11" t="s">
        <v>4817</v>
      </c>
      <c r="BA53" s="11" t="s">
        <v>4817</v>
      </c>
      <c r="BB53" s="11" t="s">
        <v>4816</v>
      </c>
      <c r="BC53" s="11" t="s">
        <v>4817</v>
      </c>
      <c r="BD53" s="11" t="s">
        <v>4817</v>
      </c>
      <c r="BE53" s="11" t="s">
        <v>4817</v>
      </c>
      <c r="BF53" s="11" t="s">
        <v>4816</v>
      </c>
      <c r="BG53" s="11"/>
      <c r="BH53" s="11"/>
      <c r="BI53" s="11"/>
      <c r="BJ53" s="11"/>
      <c r="BK53" s="11"/>
      <c r="BL53" s="11" t="s">
        <v>4817</v>
      </c>
      <c r="BM53" s="11" t="s">
        <v>4817</v>
      </c>
      <c r="BN53" s="11" t="s">
        <v>4816</v>
      </c>
      <c r="BO53" s="11" t="s">
        <v>4817</v>
      </c>
      <c r="BP53" s="11" t="s">
        <v>4817</v>
      </c>
      <c r="BQ53" s="11" t="s">
        <v>4817</v>
      </c>
    </row>
    <row r="54" spans="1:69" x14ac:dyDescent="0.2">
      <c r="A54" s="65">
        <v>50</v>
      </c>
      <c r="B54" s="65"/>
      <c r="C54" s="65" t="s">
        <v>461</v>
      </c>
      <c r="D54" s="65" t="s">
        <v>23</v>
      </c>
      <c r="E54" s="65" t="s">
        <v>517</v>
      </c>
      <c r="F54" s="65" t="s">
        <v>4873</v>
      </c>
      <c r="G54" s="65" t="s">
        <v>4818</v>
      </c>
      <c r="H54" s="65">
        <v>80</v>
      </c>
      <c r="I54" s="65" t="s">
        <v>189</v>
      </c>
      <c r="J54" s="65">
        <v>177.32625259755301</v>
      </c>
      <c r="K54" s="65" t="s">
        <v>27</v>
      </c>
      <c r="L54" s="65" t="s">
        <v>4815</v>
      </c>
      <c r="M54" s="65" t="s">
        <v>28</v>
      </c>
      <c r="N54" s="65" t="s">
        <v>29</v>
      </c>
      <c r="O54" s="65"/>
      <c r="P54" s="65"/>
      <c r="Q54" s="65"/>
      <c r="R54" s="65" t="s">
        <v>32</v>
      </c>
      <c r="S54" s="65" t="s">
        <v>459</v>
      </c>
      <c r="T54" s="65" t="s">
        <v>463</v>
      </c>
      <c r="U54" s="65" t="s">
        <v>28</v>
      </c>
      <c r="V54" s="196" t="s">
        <v>4816</v>
      </c>
      <c r="W54" s="11"/>
      <c r="X54" s="11"/>
      <c r="Y54" s="11"/>
      <c r="Z54" s="103">
        <v>44229</v>
      </c>
      <c r="AA54" s="108"/>
      <c r="AB54" s="108"/>
      <c r="AC54" s="108">
        <v>41</v>
      </c>
      <c r="AD54" s="196" t="s">
        <v>4816</v>
      </c>
      <c r="AE54" s="11" t="s">
        <v>4817</v>
      </c>
      <c r="AF54" s="11"/>
      <c r="AG54" s="11" t="s">
        <v>4817</v>
      </c>
      <c r="AH54" s="314"/>
      <c r="AI54" s="11" t="s">
        <v>4817</v>
      </c>
      <c r="AJ54" s="11" t="s">
        <v>4817</v>
      </c>
      <c r="AK54" s="315" t="s">
        <v>4817</v>
      </c>
      <c r="AL54" s="196" t="s">
        <v>4816</v>
      </c>
      <c r="AM54" s="11" t="s">
        <v>4817</v>
      </c>
      <c r="AN54" s="11" t="s">
        <v>4817</v>
      </c>
      <c r="AO54" s="11" t="s">
        <v>4817</v>
      </c>
      <c r="AP54" s="196" t="s">
        <v>4816</v>
      </c>
      <c r="AQ54" s="11" t="s">
        <v>4817</v>
      </c>
      <c r="AR54" s="11" t="s">
        <v>4817</v>
      </c>
      <c r="AS54" s="11" t="s">
        <v>4817</v>
      </c>
      <c r="AT54" s="196" t="s">
        <v>4816</v>
      </c>
      <c r="AU54" s="11" t="s">
        <v>4817</v>
      </c>
      <c r="AV54" s="11" t="s">
        <v>4817</v>
      </c>
      <c r="AW54" s="11" t="s">
        <v>4817</v>
      </c>
      <c r="AX54" s="196" t="s">
        <v>4816</v>
      </c>
      <c r="AY54" s="11" t="s">
        <v>4817</v>
      </c>
      <c r="AZ54" s="11" t="s">
        <v>4817</v>
      </c>
      <c r="BA54" s="11" t="s">
        <v>4817</v>
      </c>
      <c r="BB54" s="11" t="s">
        <v>4816</v>
      </c>
      <c r="BC54" s="11" t="s">
        <v>4817</v>
      </c>
      <c r="BD54" s="11" t="s">
        <v>4817</v>
      </c>
      <c r="BE54" s="11" t="s">
        <v>4817</v>
      </c>
      <c r="BF54" s="11" t="s">
        <v>4816</v>
      </c>
      <c r="BG54" s="11"/>
      <c r="BH54" s="11"/>
      <c r="BI54" s="11"/>
      <c r="BJ54" s="11"/>
      <c r="BK54" s="11"/>
      <c r="BL54" s="11" t="s">
        <v>4817</v>
      </c>
      <c r="BM54" s="11" t="s">
        <v>4817</v>
      </c>
      <c r="BN54" s="11" t="s">
        <v>4816</v>
      </c>
      <c r="BO54" s="11" t="s">
        <v>4817</v>
      </c>
      <c r="BP54" s="11" t="s">
        <v>4817</v>
      </c>
      <c r="BQ54" s="11" t="s">
        <v>4817</v>
      </c>
    </row>
    <row r="55" spans="1:69" x14ac:dyDescent="0.2">
      <c r="A55" s="65">
        <v>51</v>
      </c>
      <c r="B55" s="65"/>
      <c r="C55" s="65" t="s">
        <v>461</v>
      </c>
      <c r="D55" s="65" t="s">
        <v>23</v>
      </c>
      <c r="E55" s="65" t="s">
        <v>518</v>
      </c>
      <c r="F55" s="65" t="s">
        <v>4874</v>
      </c>
      <c r="G55" s="65" t="s">
        <v>4814</v>
      </c>
      <c r="H55" s="65">
        <v>50</v>
      </c>
      <c r="I55" s="65" t="s">
        <v>189</v>
      </c>
      <c r="J55" s="65">
        <v>110.82890787347</v>
      </c>
      <c r="K55" s="65" t="s">
        <v>27</v>
      </c>
      <c r="L55" s="65" t="s">
        <v>4815</v>
      </c>
      <c r="M55" s="65" t="s">
        <v>28</v>
      </c>
      <c r="N55" s="65" t="s">
        <v>29</v>
      </c>
      <c r="O55" s="65"/>
      <c r="P55" s="65"/>
      <c r="Q55" s="65"/>
      <c r="R55" s="65" t="s">
        <v>32</v>
      </c>
      <c r="S55" s="65" t="s">
        <v>459</v>
      </c>
      <c r="T55" s="65" t="s">
        <v>463</v>
      </c>
      <c r="U55" s="65" t="s">
        <v>28</v>
      </c>
      <c r="V55" s="196" t="s">
        <v>4816</v>
      </c>
      <c r="W55" s="11"/>
      <c r="X55" s="11"/>
      <c r="Y55" s="11"/>
      <c r="Z55" s="103" t="s">
        <v>4816</v>
      </c>
      <c r="AA55" s="108"/>
      <c r="AB55" s="108"/>
      <c r="AC55" s="108" t="s">
        <v>4817</v>
      </c>
      <c r="AD55" s="196" t="s">
        <v>4816</v>
      </c>
      <c r="AE55" s="11" t="s">
        <v>4817</v>
      </c>
      <c r="AF55" s="11"/>
      <c r="AG55" s="11" t="s">
        <v>4817</v>
      </c>
      <c r="AH55" s="314"/>
      <c r="AI55" s="11" t="s">
        <v>4817</v>
      </c>
      <c r="AJ55" s="11" t="s">
        <v>4817</v>
      </c>
      <c r="AK55" s="315" t="s">
        <v>4817</v>
      </c>
      <c r="AL55" s="196" t="s">
        <v>4816</v>
      </c>
      <c r="AM55" s="11" t="s">
        <v>4817</v>
      </c>
      <c r="AN55" s="11" t="s">
        <v>4817</v>
      </c>
      <c r="AO55" s="11" t="s">
        <v>4817</v>
      </c>
      <c r="AP55" s="196" t="s">
        <v>4816</v>
      </c>
      <c r="AQ55" s="11" t="s">
        <v>4817</v>
      </c>
      <c r="AR55" s="11" t="s">
        <v>4817</v>
      </c>
      <c r="AS55" s="11" t="s">
        <v>4817</v>
      </c>
      <c r="AT55" s="196" t="s">
        <v>4816</v>
      </c>
      <c r="AU55" s="11" t="s">
        <v>4817</v>
      </c>
      <c r="AV55" s="11" t="s">
        <v>4817</v>
      </c>
      <c r="AW55" s="11" t="s">
        <v>4817</v>
      </c>
      <c r="AX55" s="196" t="s">
        <v>4816</v>
      </c>
      <c r="AY55" s="11" t="s">
        <v>4817</v>
      </c>
      <c r="AZ55" s="11" t="s">
        <v>4817</v>
      </c>
      <c r="BA55" s="11" t="s">
        <v>4817</v>
      </c>
      <c r="BB55" s="11" t="s">
        <v>4816</v>
      </c>
      <c r="BC55" s="11" t="s">
        <v>4817</v>
      </c>
      <c r="BD55" s="11" t="s">
        <v>4817</v>
      </c>
      <c r="BE55" s="11" t="s">
        <v>4817</v>
      </c>
      <c r="BF55" s="11" t="s">
        <v>4816</v>
      </c>
      <c r="BG55" s="11"/>
      <c r="BH55" s="11"/>
      <c r="BI55" s="11"/>
      <c r="BJ55" s="11"/>
      <c r="BK55" s="11"/>
      <c r="BL55" s="11" t="s">
        <v>4817</v>
      </c>
      <c r="BM55" s="11" t="s">
        <v>4817</v>
      </c>
      <c r="BN55" s="11" t="s">
        <v>4816</v>
      </c>
      <c r="BO55" s="11" t="s">
        <v>4817</v>
      </c>
      <c r="BP55" s="11" t="s">
        <v>4817</v>
      </c>
      <c r="BQ55" s="11" t="s">
        <v>4817</v>
      </c>
    </row>
    <row r="56" spans="1:69" x14ac:dyDescent="0.2">
      <c r="A56" s="65">
        <v>52</v>
      </c>
      <c r="B56" s="65"/>
      <c r="C56" s="65" t="s">
        <v>461</v>
      </c>
      <c r="D56" s="65" t="s">
        <v>23</v>
      </c>
      <c r="E56" s="65" t="s">
        <v>519</v>
      </c>
      <c r="F56" s="65" t="s">
        <v>4874</v>
      </c>
      <c r="G56" s="65" t="s">
        <v>4818</v>
      </c>
      <c r="H56" s="65">
        <v>80</v>
      </c>
      <c r="I56" s="65" t="s">
        <v>189</v>
      </c>
      <c r="J56" s="65">
        <v>177.32625259755301</v>
      </c>
      <c r="K56" s="65" t="s">
        <v>27</v>
      </c>
      <c r="L56" s="65" t="s">
        <v>4815</v>
      </c>
      <c r="M56" s="65" t="s">
        <v>28</v>
      </c>
      <c r="N56" s="65" t="s">
        <v>29</v>
      </c>
      <c r="O56" s="65"/>
      <c r="P56" s="65"/>
      <c r="Q56" s="65"/>
      <c r="R56" s="65" t="s">
        <v>32</v>
      </c>
      <c r="S56" s="65" t="s">
        <v>459</v>
      </c>
      <c r="T56" s="65" t="s">
        <v>463</v>
      </c>
      <c r="U56" s="65" t="s">
        <v>28</v>
      </c>
      <c r="V56" s="196" t="s">
        <v>4816</v>
      </c>
      <c r="W56" s="11"/>
      <c r="X56" s="11"/>
      <c r="Y56" s="11"/>
      <c r="Z56" s="103">
        <v>44229</v>
      </c>
      <c r="AA56" s="108"/>
      <c r="AB56" s="108"/>
      <c r="AC56" s="108">
        <v>29</v>
      </c>
      <c r="AD56" s="196" t="s">
        <v>4816</v>
      </c>
      <c r="AE56" s="11" t="s">
        <v>4817</v>
      </c>
      <c r="AF56" s="11"/>
      <c r="AG56" s="11" t="s">
        <v>4817</v>
      </c>
      <c r="AH56" s="314"/>
      <c r="AI56" s="11" t="s">
        <v>4817</v>
      </c>
      <c r="AJ56" s="11" t="s">
        <v>4817</v>
      </c>
      <c r="AK56" s="315" t="s">
        <v>4817</v>
      </c>
      <c r="AL56" s="196" t="s">
        <v>4816</v>
      </c>
      <c r="AM56" s="11" t="s">
        <v>4817</v>
      </c>
      <c r="AN56" s="11" t="s">
        <v>4817</v>
      </c>
      <c r="AO56" s="11" t="s">
        <v>4817</v>
      </c>
      <c r="AP56" s="196" t="s">
        <v>4816</v>
      </c>
      <c r="AQ56" s="11" t="s">
        <v>4817</v>
      </c>
      <c r="AR56" s="11" t="s">
        <v>4817</v>
      </c>
      <c r="AS56" s="11" t="s">
        <v>4817</v>
      </c>
      <c r="AT56" s="196" t="s">
        <v>4816</v>
      </c>
      <c r="AU56" s="11" t="s">
        <v>4817</v>
      </c>
      <c r="AV56" s="11" t="s">
        <v>4817</v>
      </c>
      <c r="AW56" s="11" t="s">
        <v>4817</v>
      </c>
      <c r="AX56" s="196" t="s">
        <v>4816</v>
      </c>
      <c r="AY56" s="11" t="s">
        <v>4817</v>
      </c>
      <c r="AZ56" s="11" t="s">
        <v>4817</v>
      </c>
      <c r="BA56" s="11" t="s">
        <v>4817</v>
      </c>
      <c r="BB56" s="11" t="s">
        <v>4816</v>
      </c>
      <c r="BC56" s="11" t="s">
        <v>4817</v>
      </c>
      <c r="BD56" s="11" t="s">
        <v>4817</v>
      </c>
      <c r="BE56" s="11" t="s">
        <v>4817</v>
      </c>
      <c r="BF56" s="11" t="s">
        <v>4816</v>
      </c>
      <c r="BG56" s="11"/>
      <c r="BH56" s="11"/>
      <c r="BI56" s="11"/>
      <c r="BJ56" s="11"/>
      <c r="BK56" s="11"/>
      <c r="BL56" s="11" t="s">
        <v>4817</v>
      </c>
      <c r="BM56" s="11" t="s">
        <v>4817</v>
      </c>
      <c r="BN56" s="11" t="s">
        <v>4816</v>
      </c>
      <c r="BO56" s="11" t="s">
        <v>4817</v>
      </c>
      <c r="BP56" s="11" t="s">
        <v>4817</v>
      </c>
      <c r="BQ56" s="11" t="s">
        <v>4817</v>
      </c>
    </row>
    <row r="57" spans="1:69" x14ac:dyDescent="0.2">
      <c r="A57" s="65">
        <v>53</v>
      </c>
      <c r="B57" s="65"/>
      <c r="C57" s="65" t="s">
        <v>461</v>
      </c>
      <c r="D57" s="65" t="s">
        <v>23</v>
      </c>
      <c r="E57" s="65" t="s">
        <v>520</v>
      </c>
      <c r="F57" s="65" t="s">
        <v>4875</v>
      </c>
      <c r="G57" s="65" t="s">
        <v>4818</v>
      </c>
      <c r="H57" s="65">
        <v>80</v>
      </c>
      <c r="I57" s="65" t="s">
        <v>189</v>
      </c>
      <c r="J57" s="65">
        <v>177.32625259755301</v>
      </c>
      <c r="K57" s="65" t="s">
        <v>27</v>
      </c>
      <c r="L57" s="65" t="s">
        <v>4815</v>
      </c>
      <c r="M57" s="65" t="s">
        <v>28</v>
      </c>
      <c r="N57" s="65" t="s">
        <v>29</v>
      </c>
      <c r="O57" s="65" t="s">
        <v>28</v>
      </c>
      <c r="P57" s="65" t="s">
        <v>470</v>
      </c>
      <c r="Q57" s="65" t="s">
        <v>107</v>
      </c>
      <c r="R57" s="65" t="s">
        <v>32</v>
      </c>
      <c r="S57" s="65" t="s">
        <v>459</v>
      </c>
      <c r="T57" s="65" t="s">
        <v>463</v>
      </c>
      <c r="U57" s="65" t="s">
        <v>28</v>
      </c>
      <c r="V57" s="196">
        <v>44224</v>
      </c>
      <c r="W57" s="11"/>
      <c r="X57" s="11"/>
      <c r="Y57" s="11">
        <v>38</v>
      </c>
      <c r="Z57" s="103">
        <v>44229</v>
      </c>
      <c r="AA57" s="108"/>
      <c r="AB57" s="108"/>
      <c r="AC57" s="108">
        <v>27</v>
      </c>
      <c r="AD57" s="196" t="s">
        <v>4816</v>
      </c>
      <c r="AE57" s="11" t="s">
        <v>4817</v>
      </c>
      <c r="AF57" s="11"/>
      <c r="AG57" s="11" t="s">
        <v>4817</v>
      </c>
      <c r="AH57" s="314">
        <v>44311</v>
      </c>
      <c r="AI57" s="11" t="s">
        <v>4817</v>
      </c>
      <c r="AJ57" s="11" t="s">
        <v>4817</v>
      </c>
      <c r="AK57" s="315">
        <v>23</v>
      </c>
      <c r="AL57" s="314">
        <v>44343</v>
      </c>
      <c r="AM57" s="11" t="s">
        <v>4817</v>
      </c>
      <c r="AN57" s="11" t="s">
        <v>4817</v>
      </c>
      <c r="AO57" s="11">
        <v>18</v>
      </c>
      <c r="AP57" s="196" t="s">
        <v>4816</v>
      </c>
      <c r="AQ57" s="11" t="s">
        <v>4817</v>
      </c>
      <c r="AR57" s="11" t="s">
        <v>4817</v>
      </c>
      <c r="AS57" s="11" t="s">
        <v>4817</v>
      </c>
      <c r="AT57" s="316" t="s">
        <v>4844</v>
      </c>
      <c r="AU57" s="11" t="s">
        <v>4817</v>
      </c>
      <c r="AV57" s="11" t="s">
        <v>4817</v>
      </c>
      <c r="AW57" s="60" t="s">
        <v>4876</v>
      </c>
      <c r="AX57" s="196" t="s">
        <v>4816</v>
      </c>
      <c r="AY57" s="11" t="s">
        <v>4817</v>
      </c>
      <c r="AZ57" s="11" t="s">
        <v>4817</v>
      </c>
      <c r="BA57" s="11" t="s">
        <v>4817</v>
      </c>
      <c r="BB57" s="11" t="s">
        <v>4816</v>
      </c>
      <c r="BC57" s="11" t="s">
        <v>4817</v>
      </c>
      <c r="BD57" s="11" t="s">
        <v>4817</v>
      </c>
      <c r="BE57" s="11" t="s">
        <v>4817</v>
      </c>
      <c r="BF57" s="11" t="s">
        <v>4816</v>
      </c>
      <c r="BG57" s="11" t="s">
        <v>4817</v>
      </c>
      <c r="BH57" s="11" t="s">
        <v>4817</v>
      </c>
      <c r="BI57" s="11" t="s">
        <v>4817</v>
      </c>
      <c r="BJ57" s="11"/>
      <c r="BK57" s="11"/>
      <c r="BL57" s="11" t="s">
        <v>4817</v>
      </c>
      <c r="BM57" s="11" t="s">
        <v>4817</v>
      </c>
      <c r="BN57" s="11" t="s">
        <v>4816</v>
      </c>
      <c r="BO57" s="11" t="s">
        <v>4817</v>
      </c>
      <c r="BP57" s="11" t="s">
        <v>4817</v>
      </c>
      <c r="BQ57" s="11" t="s">
        <v>4817</v>
      </c>
    </row>
    <row r="58" spans="1:69" x14ac:dyDescent="0.2">
      <c r="A58" s="65">
        <v>54</v>
      </c>
      <c r="B58" s="65"/>
      <c r="C58" s="65" t="s">
        <v>461</v>
      </c>
      <c r="D58" s="65" t="s">
        <v>23</v>
      </c>
      <c r="E58" s="65" t="s">
        <v>521</v>
      </c>
      <c r="F58" s="65" t="s">
        <v>4877</v>
      </c>
      <c r="G58" s="65" t="s">
        <v>4818</v>
      </c>
      <c r="H58" s="65">
        <v>50</v>
      </c>
      <c r="I58" s="65" t="s">
        <v>189</v>
      </c>
      <c r="J58" s="65">
        <v>110.82890787347</v>
      </c>
      <c r="K58" s="65" t="s">
        <v>27</v>
      </c>
      <c r="L58" s="65" t="s">
        <v>4815</v>
      </c>
      <c r="M58" s="65" t="s">
        <v>28</v>
      </c>
      <c r="N58" s="65" t="s">
        <v>29</v>
      </c>
      <c r="O58" s="65"/>
      <c r="P58" s="65"/>
      <c r="Q58" s="65"/>
      <c r="R58" s="65" t="s">
        <v>32</v>
      </c>
      <c r="S58" s="65" t="s">
        <v>459</v>
      </c>
      <c r="T58" s="65" t="s">
        <v>463</v>
      </c>
      <c r="U58" s="65" t="s">
        <v>28</v>
      </c>
      <c r="V58" s="196" t="s">
        <v>4816</v>
      </c>
      <c r="W58" s="11"/>
      <c r="X58" s="11"/>
      <c r="Y58" s="11"/>
      <c r="Z58" s="103">
        <v>44229</v>
      </c>
      <c r="AA58" s="108"/>
      <c r="AB58" s="108"/>
      <c r="AC58" s="108">
        <v>68</v>
      </c>
      <c r="AD58" s="196" t="s">
        <v>4816</v>
      </c>
      <c r="AE58" s="11" t="s">
        <v>4817</v>
      </c>
      <c r="AF58" s="11"/>
      <c r="AG58" s="11" t="s">
        <v>4817</v>
      </c>
      <c r="AH58" s="314"/>
      <c r="AI58" s="11" t="s">
        <v>4817</v>
      </c>
      <c r="AJ58" s="11" t="s">
        <v>4817</v>
      </c>
      <c r="AK58" s="315" t="s">
        <v>4817</v>
      </c>
      <c r="AL58" s="196" t="s">
        <v>4816</v>
      </c>
      <c r="AM58" s="11" t="s">
        <v>4817</v>
      </c>
      <c r="AN58" s="11" t="s">
        <v>4817</v>
      </c>
      <c r="AO58" s="11" t="s">
        <v>4817</v>
      </c>
      <c r="AP58" s="196" t="s">
        <v>4816</v>
      </c>
      <c r="AQ58" s="11" t="s">
        <v>4817</v>
      </c>
      <c r="AR58" s="11" t="s">
        <v>4817</v>
      </c>
      <c r="AS58" s="11" t="s">
        <v>4817</v>
      </c>
      <c r="AT58" s="196" t="s">
        <v>4816</v>
      </c>
      <c r="AU58" s="11" t="s">
        <v>4817</v>
      </c>
      <c r="AV58" s="11" t="s">
        <v>4817</v>
      </c>
      <c r="AW58" s="11" t="s">
        <v>4817</v>
      </c>
      <c r="AX58" s="196" t="s">
        <v>4816</v>
      </c>
      <c r="AY58" s="11" t="s">
        <v>4817</v>
      </c>
      <c r="AZ58" s="11" t="s">
        <v>4817</v>
      </c>
      <c r="BA58" s="11" t="s">
        <v>4817</v>
      </c>
      <c r="BB58" s="11" t="s">
        <v>4816</v>
      </c>
      <c r="BC58" s="11" t="s">
        <v>4817</v>
      </c>
      <c r="BD58" s="11" t="s">
        <v>4817</v>
      </c>
      <c r="BE58" s="11" t="s">
        <v>4817</v>
      </c>
      <c r="BF58" s="11" t="s">
        <v>4816</v>
      </c>
      <c r="BG58" s="11" t="s">
        <v>4817</v>
      </c>
      <c r="BH58" s="11" t="s">
        <v>4817</v>
      </c>
      <c r="BI58" s="11" t="s">
        <v>4817</v>
      </c>
      <c r="BJ58" s="11"/>
      <c r="BK58" s="11"/>
      <c r="BL58" s="11" t="s">
        <v>4817</v>
      </c>
      <c r="BM58" s="11" t="s">
        <v>4817</v>
      </c>
      <c r="BN58" s="11" t="s">
        <v>4816</v>
      </c>
      <c r="BO58" s="11" t="s">
        <v>4817</v>
      </c>
      <c r="BP58" s="11" t="s">
        <v>4817</v>
      </c>
      <c r="BQ58" s="11" t="s">
        <v>4817</v>
      </c>
    </row>
    <row r="59" spans="1:69" x14ac:dyDescent="0.2">
      <c r="A59" s="65">
        <v>55</v>
      </c>
      <c r="B59" s="65"/>
      <c r="C59" s="65" t="s">
        <v>461</v>
      </c>
      <c r="D59" s="65" t="s">
        <v>23</v>
      </c>
      <c r="E59" s="65" t="s">
        <v>522</v>
      </c>
      <c r="F59" s="65" t="s">
        <v>4878</v>
      </c>
      <c r="G59" s="65" t="s">
        <v>4818</v>
      </c>
      <c r="H59" s="65">
        <v>80</v>
      </c>
      <c r="I59" s="65" t="s">
        <v>189</v>
      </c>
      <c r="J59" s="65">
        <v>177.32625259755301</v>
      </c>
      <c r="K59" s="65" t="s">
        <v>27</v>
      </c>
      <c r="L59" s="65" t="s">
        <v>4815</v>
      </c>
      <c r="M59" s="65" t="s">
        <v>28</v>
      </c>
      <c r="N59" s="65" t="s">
        <v>29</v>
      </c>
      <c r="O59" s="65" t="s">
        <v>28</v>
      </c>
      <c r="P59" s="65" t="s">
        <v>465</v>
      </c>
      <c r="Q59" s="65" t="s">
        <v>523</v>
      </c>
      <c r="R59" s="65" t="s">
        <v>32</v>
      </c>
      <c r="S59" s="65" t="s">
        <v>459</v>
      </c>
      <c r="T59" s="65" t="s">
        <v>463</v>
      </c>
      <c r="U59" s="65" t="s">
        <v>28</v>
      </c>
      <c r="V59" s="196" t="s">
        <v>4816</v>
      </c>
      <c r="W59" s="11"/>
      <c r="X59" s="11"/>
      <c r="Y59" s="11"/>
      <c r="Z59" s="103">
        <v>44230</v>
      </c>
      <c r="AA59" s="108"/>
      <c r="AB59" s="108"/>
      <c r="AC59" s="108">
        <v>38</v>
      </c>
      <c r="AD59" s="196">
        <v>44285</v>
      </c>
      <c r="AE59" s="11" t="s">
        <v>4817</v>
      </c>
      <c r="AF59" s="11">
        <v>25</v>
      </c>
      <c r="AG59" s="11">
        <v>25</v>
      </c>
      <c r="AH59" s="314"/>
      <c r="AI59" s="11" t="s">
        <v>4817</v>
      </c>
      <c r="AJ59" s="11" t="s">
        <v>4817</v>
      </c>
      <c r="AK59" s="315" t="s">
        <v>4817</v>
      </c>
      <c r="AL59" s="196" t="s">
        <v>4816</v>
      </c>
      <c r="AM59" s="11" t="s">
        <v>4817</v>
      </c>
      <c r="AN59" s="11" t="s">
        <v>4817</v>
      </c>
      <c r="AO59" s="11" t="s">
        <v>4817</v>
      </c>
      <c r="AP59" s="196" t="s">
        <v>4816</v>
      </c>
      <c r="AQ59" s="11" t="s">
        <v>4817</v>
      </c>
      <c r="AR59" s="11" t="s">
        <v>4817</v>
      </c>
      <c r="AS59" s="11" t="s">
        <v>4817</v>
      </c>
      <c r="AT59" s="196" t="s">
        <v>4816</v>
      </c>
      <c r="AU59" s="11" t="s">
        <v>4817</v>
      </c>
      <c r="AV59" s="11" t="s">
        <v>4817</v>
      </c>
      <c r="AW59" s="11" t="s">
        <v>4817</v>
      </c>
      <c r="AX59" s="196" t="s">
        <v>4816</v>
      </c>
      <c r="AY59" s="11" t="s">
        <v>4817</v>
      </c>
      <c r="AZ59" s="11" t="s">
        <v>4817</v>
      </c>
      <c r="BA59" s="11" t="s">
        <v>4817</v>
      </c>
      <c r="BB59" s="11" t="s">
        <v>4816</v>
      </c>
      <c r="BC59" s="11" t="s">
        <v>4817</v>
      </c>
      <c r="BD59" s="11" t="s">
        <v>4817</v>
      </c>
      <c r="BE59" s="11" t="s">
        <v>4817</v>
      </c>
      <c r="BF59" s="11" t="s">
        <v>4816</v>
      </c>
      <c r="BG59" s="11" t="s">
        <v>4817</v>
      </c>
      <c r="BH59" s="11" t="s">
        <v>4817</v>
      </c>
      <c r="BI59" s="11" t="s">
        <v>4817</v>
      </c>
      <c r="BJ59" s="11"/>
      <c r="BK59" s="11"/>
      <c r="BL59" s="11" t="s">
        <v>4817</v>
      </c>
      <c r="BM59" s="11" t="s">
        <v>4817</v>
      </c>
      <c r="BN59" s="11" t="s">
        <v>4816</v>
      </c>
      <c r="BO59" s="11" t="s">
        <v>4817</v>
      </c>
      <c r="BP59" s="11" t="s">
        <v>4817</v>
      </c>
      <c r="BQ59" s="11" t="s">
        <v>4817</v>
      </c>
    </row>
    <row r="60" spans="1:69" x14ac:dyDescent="0.2">
      <c r="A60" s="65">
        <v>56</v>
      </c>
      <c r="B60" s="65"/>
      <c r="C60" s="65" t="s">
        <v>461</v>
      </c>
      <c r="D60" s="65" t="s">
        <v>23</v>
      </c>
      <c r="E60" s="65" t="s">
        <v>524</v>
      </c>
      <c r="F60" s="65" t="s">
        <v>4878</v>
      </c>
      <c r="G60" s="65" t="s">
        <v>4814</v>
      </c>
      <c r="H60" s="65">
        <v>80</v>
      </c>
      <c r="I60" s="65" t="s">
        <v>189</v>
      </c>
      <c r="J60" s="65">
        <v>177.32625259755301</v>
      </c>
      <c r="K60" s="65" t="s">
        <v>27</v>
      </c>
      <c r="L60" s="65" t="s">
        <v>4815</v>
      </c>
      <c r="M60" s="65" t="s">
        <v>28</v>
      </c>
      <c r="N60" s="65" t="s">
        <v>29</v>
      </c>
      <c r="O60" s="65"/>
      <c r="P60" s="65"/>
      <c r="Q60" s="65"/>
      <c r="R60" s="65" t="s">
        <v>32</v>
      </c>
      <c r="S60" s="65" t="s">
        <v>459</v>
      </c>
      <c r="T60" s="65" t="s">
        <v>463</v>
      </c>
      <c r="U60" s="65" t="s">
        <v>28</v>
      </c>
      <c r="V60" s="196">
        <v>44225</v>
      </c>
      <c r="W60" s="11"/>
      <c r="X60" s="11"/>
      <c r="Y60" s="11">
        <v>23</v>
      </c>
      <c r="Z60" s="103">
        <v>44230</v>
      </c>
      <c r="AA60" s="108"/>
      <c r="AB60" s="108"/>
      <c r="AC60" s="108">
        <v>40</v>
      </c>
      <c r="AD60" s="196" t="s">
        <v>4816</v>
      </c>
      <c r="AE60" s="11" t="s">
        <v>4817</v>
      </c>
      <c r="AF60" s="11"/>
      <c r="AG60" s="11" t="s">
        <v>4817</v>
      </c>
      <c r="AH60" s="314"/>
      <c r="AI60" s="11" t="s">
        <v>4817</v>
      </c>
      <c r="AJ60" s="11" t="s">
        <v>4817</v>
      </c>
      <c r="AK60" s="315" t="s">
        <v>4817</v>
      </c>
      <c r="AL60" s="196" t="s">
        <v>4816</v>
      </c>
      <c r="AM60" s="11" t="s">
        <v>4817</v>
      </c>
      <c r="AN60" s="11" t="s">
        <v>4817</v>
      </c>
      <c r="AO60" s="11" t="s">
        <v>4817</v>
      </c>
      <c r="AP60" s="196" t="s">
        <v>4816</v>
      </c>
      <c r="AQ60" s="11" t="s">
        <v>4817</v>
      </c>
      <c r="AR60" s="11" t="s">
        <v>4817</v>
      </c>
      <c r="AS60" s="11" t="s">
        <v>4817</v>
      </c>
      <c r="AT60" s="196" t="s">
        <v>4816</v>
      </c>
      <c r="AU60" s="11" t="s">
        <v>4817</v>
      </c>
      <c r="AV60" s="11" t="s">
        <v>4817</v>
      </c>
      <c r="AW60" s="11" t="s">
        <v>4817</v>
      </c>
      <c r="AX60" s="196" t="s">
        <v>4816</v>
      </c>
      <c r="AY60" s="11" t="s">
        <v>4817</v>
      </c>
      <c r="AZ60" s="11" t="s">
        <v>4817</v>
      </c>
      <c r="BA60" s="11" t="s">
        <v>4817</v>
      </c>
      <c r="BB60" s="11" t="s">
        <v>4816</v>
      </c>
      <c r="BC60" s="11" t="s">
        <v>4817</v>
      </c>
      <c r="BD60" s="11" t="s">
        <v>4817</v>
      </c>
      <c r="BE60" s="11" t="s">
        <v>4817</v>
      </c>
      <c r="BF60" s="11" t="s">
        <v>4816</v>
      </c>
      <c r="BG60" s="11" t="s">
        <v>4817</v>
      </c>
      <c r="BH60" s="11" t="s">
        <v>4817</v>
      </c>
      <c r="BI60" s="11" t="s">
        <v>4817</v>
      </c>
      <c r="BJ60" s="11"/>
      <c r="BK60" s="11"/>
      <c r="BL60" s="11" t="s">
        <v>4817</v>
      </c>
      <c r="BM60" s="11" t="s">
        <v>4817</v>
      </c>
      <c r="BN60" s="11" t="s">
        <v>4816</v>
      </c>
      <c r="BO60" s="11" t="s">
        <v>4817</v>
      </c>
      <c r="BP60" s="11" t="s">
        <v>4817</v>
      </c>
      <c r="BQ60" s="11" t="s">
        <v>4817</v>
      </c>
    </row>
    <row r="61" spans="1:69" x14ac:dyDescent="0.2">
      <c r="A61" s="65">
        <v>57</v>
      </c>
      <c r="B61" s="65"/>
      <c r="C61" s="65" t="s">
        <v>461</v>
      </c>
      <c r="D61" s="65" t="s">
        <v>23</v>
      </c>
      <c r="E61" s="65" t="s">
        <v>525</v>
      </c>
      <c r="F61" s="65" t="s">
        <v>4879</v>
      </c>
      <c r="G61" s="65" t="s">
        <v>4818</v>
      </c>
      <c r="H61" s="65">
        <v>45</v>
      </c>
      <c r="I61" s="65" t="s">
        <v>189</v>
      </c>
      <c r="J61" s="65">
        <v>99.746017086123302</v>
      </c>
      <c r="K61" s="65" t="s">
        <v>27</v>
      </c>
      <c r="L61" s="65" t="s">
        <v>4815</v>
      </c>
      <c r="M61" s="65" t="s">
        <v>28</v>
      </c>
      <c r="N61" s="65" t="s">
        <v>29</v>
      </c>
      <c r="O61" s="65"/>
      <c r="P61" s="65"/>
      <c r="Q61" s="65"/>
      <c r="R61" s="65" t="s">
        <v>32</v>
      </c>
      <c r="S61" s="65" t="s">
        <v>459</v>
      </c>
      <c r="T61" s="65" t="s">
        <v>463</v>
      </c>
      <c r="U61" s="65" t="s">
        <v>28</v>
      </c>
      <c r="V61" s="196" t="s">
        <v>4816</v>
      </c>
      <c r="W61" s="11"/>
      <c r="X61" s="11"/>
      <c r="Y61" s="11"/>
      <c r="Z61" s="103">
        <v>44229</v>
      </c>
      <c r="AA61" s="108"/>
      <c r="AB61" s="108"/>
      <c r="AC61" s="108">
        <v>24</v>
      </c>
      <c r="AD61" s="196" t="s">
        <v>4816</v>
      </c>
      <c r="AE61" s="11" t="s">
        <v>4817</v>
      </c>
      <c r="AF61" s="11"/>
      <c r="AG61" s="11" t="s">
        <v>4817</v>
      </c>
      <c r="AH61" s="314"/>
      <c r="AI61" s="11" t="s">
        <v>4817</v>
      </c>
      <c r="AJ61" s="11" t="s">
        <v>4817</v>
      </c>
      <c r="AK61" s="315" t="s">
        <v>4817</v>
      </c>
      <c r="AL61" s="196" t="s">
        <v>4816</v>
      </c>
      <c r="AM61" s="11" t="s">
        <v>4817</v>
      </c>
      <c r="AN61" s="11" t="s">
        <v>4817</v>
      </c>
      <c r="AO61" s="11" t="s">
        <v>4817</v>
      </c>
      <c r="AP61" s="196" t="s">
        <v>4816</v>
      </c>
      <c r="AQ61" s="11" t="s">
        <v>4817</v>
      </c>
      <c r="AR61" s="11" t="s">
        <v>4817</v>
      </c>
      <c r="AS61" s="11" t="s">
        <v>4817</v>
      </c>
      <c r="AT61" s="196" t="s">
        <v>4816</v>
      </c>
      <c r="AU61" s="11" t="s">
        <v>4817</v>
      </c>
      <c r="AV61" s="11" t="s">
        <v>4817</v>
      </c>
      <c r="AW61" s="11" t="s">
        <v>4817</v>
      </c>
      <c r="AX61" s="196" t="s">
        <v>4816</v>
      </c>
      <c r="AY61" s="11" t="s">
        <v>4817</v>
      </c>
      <c r="AZ61" s="11" t="s">
        <v>4817</v>
      </c>
      <c r="BA61" s="11" t="s">
        <v>4817</v>
      </c>
      <c r="BB61" s="11" t="s">
        <v>4816</v>
      </c>
      <c r="BC61" s="11" t="s">
        <v>4817</v>
      </c>
      <c r="BD61" s="11" t="s">
        <v>4817</v>
      </c>
      <c r="BE61" s="11" t="s">
        <v>4817</v>
      </c>
      <c r="BF61" s="11" t="s">
        <v>4816</v>
      </c>
      <c r="BG61" s="11" t="s">
        <v>4817</v>
      </c>
      <c r="BH61" s="11" t="s">
        <v>4817</v>
      </c>
      <c r="BI61" s="11" t="s">
        <v>4817</v>
      </c>
      <c r="BJ61" s="11"/>
      <c r="BK61" s="11"/>
      <c r="BL61" s="11" t="s">
        <v>4817</v>
      </c>
      <c r="BM61" s="11" t="s">
        <v>4817</v>
      </c>
      <c r="BN61" s="11" t="s">
        <v>4816</v>
      </c>
      <c r="BO61" s="11" t="s">
        <v>4817</v>
      </c>
      <c r="BP61" s="11" t="s">
        <v>4817</v>
      </c>
      <c r="BQ61" s="11" t="s">
        <v>4817</v>
      </c>
    </row>
    <row r="62" spans="1:69" x14ac:dyDescent="0.2">
      <c r="A62" s="65">
        <v>58</v>
      </c>
      <c r="B62" s="65"/>
      <c r="C62" s="65" t="s">
        <v>461</v>
      </c>
      <c r="D62" s="65" t="s">
        <v>23</v>
      </c>
      <c r="E62" s="65" t="s">
        <v>526</v>
      </c>
      <c r="F62" s="65" t="s">
        <v>4880</v>
      </c>
      <c r="G62" s="65" t="s">
        <v>4818</v>
      </c>
      <c r="H62" s="65">
        <v>80</v>
      </c>
      <c r="I62" s="65" t="s">
        <v>189</v>
      </c>
      <c r="J62" s="65">
        <v>177.32625259755301</v>
      </c>
      <c r="K62" s="65" t="s">
        <v>27</v>
      </c>
      <c r="L62" s="65" t="s">
        <v>4815</v>
      </c>
      <c r="M62" s="65" t="s">
        <v>28</v>
      </c>
      <c r="N62" s="65" t="s">
        <v>29</v>
      </c>
      <c r="O62" s="65"/>
      <c r="P62" s="65"/>
      <c r="Q62" s="65"/>
      <c r="R62" s="65" t="s">
        <v>32</v>
      </c>
      <c r="S62" s="65" t="s">
        <v>459</v>
      </c>
      <c r="T62" s="65" t="s">
        <v>463</v>
      </c>
      <c r="U62" s="65" t="s">
        <v>28</v>
      </c>
      <c r="V62" s="196" t="s">
        <v>4816</v>
      </c>
      <c r="W62" s="11"/>
      <c r="X62" s="11"/>
      <c r="Y62" s="11"/>
      <c r="Z62" s="103" t="s">
        <v>4816</v>
      </c>
      <c r="AA62" s="108"/>
      <c r="AB62" s="108"/>
      <c r="AC62" s="108" t="s">
        <v>4817</v>
      </c>
      <c r="AD62" s="196" t="s">
        <v>4816</v>
      </c>
      <c r="AE62" s="11" t="s">
        <v>4817</v>
      </c>
      <c r="AF62" s="11"/>
      <c r="AG62" s="11" t="s">
        <v>4817</v>
      </c>
      <c r="AH62" s="314"/>
      <c r="AI62" s="11" t="s">
        <v>4817</v>
      </c>
      <c r="AJ62" s="11" t="s">
        <v>4817</v>
      </c>
      <c r="AK62" s="315" t="s">
        <v>4817</v>
      </c>
      <c r="AL62" s="196" t="s">
        <v>4816</v>
      </c>
      <c r="AM62" s="11" t="s">
        <v>4817</v>
      </c>
      <c r="AN62" s="11" t="s">
        <v>4817</v>
      </c>
      <c r="AO62" s="11" t="s">
        <v>4817</v>
      </c>
      <c r="AP62" s="196" t="s">
        <v>4816</v>
      </c>
      <c r="AQ62" s="11" t="s">
        <v>4817</v>
      </c>
      <c r="AR62" s="11" t="s">
        <v>4817</v>
      </c>
      <c r="AS62" s="11" t="s">
        <v>4817</v>
      </c>
      <c r="AT62" s="196" t="s">
        <v>4816</v>
      </c>
      <c r="AU62" s="11" t="s">
        <v>4817</v>
      </c>
      <c r="AV62" s="11" t="s">
        <v>4817</v>
      </c>
      <c r="AW62" s="11" t="s">
        <v>4817</v>
      </c>
      <c r="AX62" s="196" t="s">
        <v>4816</v>
      </c>
      <c r="AY62" s="11" t="s">
        <v>4817</v>
      </c>
      <c r="AZ62" s="11" t="s">
        <v>4817</v>
      </c>
      <c r="BA62" s="11" t="s">
        <v>4817</v>
      </c>
      <c r="BB62" s="11" t="s">
        <v>4816</v>
      </c>
      <c r="BC62" s="11" t="s">
        <v>4817</v>
      </c>
      <c r="BD62" s="11" t="s">
        <v>4817</v>
      </c>
      <c r="BE62" s="11" t="s">
        <v>4817</v>
      </c>
      <c r="BF62" s="11" t="s">
        <v>4816</v>
      </c>
      <c r="BG62" s="11" t="s">
        <v>4817</v>
      </c>
      <c r="BH62" s="11" t="s">
        <v>4817</v>
      </c>
      <c r="BI62" s="11" t="s">
        <v>4817</v>
      </c>
      <c r="BJ62" s="11"/>
      <c r="BK62" s="11"/>
      <c r="BL62" s="11" t="s">
        <v>4817</v>
      </c>
      <c r="BM62" s="11" t="s">
        <v>4817</v>
      </c>
      <c r="BN62" s="11" t="s">
        <v>4816</v>
      </c>
      <c r="BO62" s="11" t="s">
        <v>4817</v>
      </c>
      <c r="BP62" s="11" t="s">
        <v>4817</v>
      </c>
      <c r="BQ62" s="11" t="s">
        <v>4817</v>
      </c>
    </row>
    <row r="63" spans="1:69" x14ac:dyDescent="0.2">
      <c r="A63" s="65">
        <v>59</v>
      </c>
      <c r="B63" s="65"/>
      <c r="C63" s="65" t="s">
        <v>461</v>
      </c>
      <c r="D63" s="65" t="s">
        <v>23</v>
      </c>
      <c r="E63" s="65" t="s">
        <v>527</v>
      </c>
      <c r="F63" s="65" t="s">
        <v>4881</v>
      </c>
      <c r="G63" s="65" t="s">
        <v>4818</v>
      </c>
      <c r="H63" s="65">
        <v>50</v>
      </c>
      <c r="I63" s="65" t="s">
        <v>189</v>
      </c>
      <c r="J63" s="65">
        <v>177.32625259755301</v>
      </c>
      <c r="K63" s="65" t="s">
        <v>27</v>
      </c>
      <c r="L63" s="65" t="s">
        <v>4815</v>
      </c>
      <c r="M63" s="65" t="s">
        <v>28</v>
      </c>
      <c r="N63" s="65" t="s">
        <v>29</v>
      </c>
      <c r="O63" s="65" t="s">
        <v>28</v>
      </c>
      <c r="P63" s="65" t="s">
        <v>465</v>
      </c>
      <c r="Q63" s="65" t="s">
        <v>523</v>
      </c>
      <c r="R63" s="65" t="s">
        <v>32</v>
      </c>
      <c r="S63" s="65" t="s">
        <v>459</v>
      </c>
      <c r="T63" s="65" t="s">
        <v>463</v>
      </c>
      <c r="U63" s="65" t="s">
        <v>28</v>
      </c>
      <c r="V63" s="196" t="s">
        <v>4816</v>
      </c>
      <c r="W63" s="11"/>
      <c r="X63" s="11"/>
      <c r="Y63" s="11"/>
      <c r="Z63" s="103">
        <v>44231</v>
      </c>
      <c r="AA63" s="108"/>
      <c r="AB63" s="108"/>
      <c r="AC63" s="108">
        <v>15</v>
      </c>
      <c r="AD63" s="196" t="s">
        <v>4816</v>
      </c>
      <c r="AE63" s="11" t="s">
        <v>4817</v>
      </c>
      <c r="AF63" s="11"/>
      <c r="AG63" s="11" t="s">
        <v>4817</v>
      </c>
      <c r="AH63" s="314">
        <v>44310</v>
      </c>
      <c r="AI63" s="11" t="s">
        <v>4817</v>
      </c>
      <c r="AJ63" s="11" t="s">
        <v>4817</v>
      </c>
      <c r="AK63" s="315">
        <v>31</v>
      </c>
      <c r="AL63" s="314">
        <v>44341</v>
      </c>
      <c r="AM63" s="11" t="s">
        <v>4817</v>
      </c>
      <c r="AN63" s="11" t="s">
        <v>4817</v>
      </c>
      <c r="AO63" s="11">
        <v>8</v>
      </c>
      <c r="AP63" s="316" t="s">
        <v>4882</v>
      </c>
      <c r="AQ63" s="11" t="s">
        <v>4817</v>
      </c>
      <c r="AR63" s="11" t="s">
        <v>4817</v>
      </c>
      <c r="AS63" s="60" t="s">
        <v>4883</v>
      </c>
      <c r="AT63" s="316" t="s">
        <v>4884</v>
      </c>
      <c r="AU63" s="11" t="s">
        <v>4817</v>
      </c>
      <c r="AV63" s="11" t="s">
        <v>4817</v>
      </c>
      <c r="AW63" s="11">
        <v>9</v>
      </c>
      <c r="AX63" s="196" t="s">
        <v>4816</v>
      </c>
      <c r="AY63" s="11" t="s">
        <v>4817</v>
      </c>
      <c r="AZ63" s="11" t="s">
        <v>4817</v>
      </c>
      <c r="BA63" s="11" t="s">
        <v>4817</v>
      </c>
      <c r="BB63" s="11" t="s">
        <v>4816</v>
      </c>
      <c r="BC63" s="11" t="s">
        <v>4817</v>
      </c>
      <c r="BD63" s="11" t="s">
        <v>4817</v>
      </c>
      <c r="BE63" s="11" t="s">
        <v>4817</v>
      </c>
      <c r="BF63" s="11" t="s">
        <v>4816</v>
      </c>
      <c r="BG63" s="11" t="s">
        <v>4817</v>
      </c>
      <c r="BH63" s="11" t="s">
        <v>4817</v>
      </c>
      <c r="BI63" s="11" t="s">
        <v>4817</v>
      </c>
      <c r="BJ63" s="11"/>
      <c r="BK63" s="11"/>
      <c r="BL63" s="11" t="s">
        <v>4817</v>
      </c>
      <c r="BM63" s="11" t="s">
        <v>4817</v>
      </c>
      <c r="BN63" s="11" t="s">
        <v>4816</v>
      </c>
      <c r="BO63" s="11" t="s">
        <v>4817</v>
      </c>
      <c r="BP63" s="11" t="s">
        <v>4817</v>
      </c>
      <c r="BQ63" s="11" t="s">
        <v>4817</v>
      </c>
    </row>
    <row r="64" spans="1:69" x14ac:dyDescent="0.2">
      <c r="A64" s="65">
        <v>60</v>
      </c>
      <c r="B64" s="65"/>
      <c r="C64" s="65" t="s">
        <v>461</v>
      </c>
      <c r="D64" s="65" t="s">
        <v>23</v>
      </c>
      <c r="E64" s="65" t="s">
        <v>528</v>
      </c>
      <c r="F64" s="65" t="s">
        <v>4885</v>
      </c>
      <c r="G64" s="65" t="s">
        <v>4818</v>
      </c>
      <c r="H64" s="65">
        <v>80</v>
      </c>
      <c r="I64" s="65" t="s">
        <v>189</v>
      </c>
      <c r="J64" s="65">
        <v>177.32625259755301</v>
      </c>
      <c r="K64" s="65" t="s">
        <v>27</v>
      </c>
      <c r="L64" s="65" t="s">
        <v>4815</v>
      </c>
      <c r="M64" s="65" t="s">
        <v>28</v>
      </c>
      <c r="N64" s="65" t="s">
        <v>29</v>
      </c>
      <c r="O64" s="65" t="s">
        <v>28</v>
      </c>
      <c r="P64" s="65" t="s">
        <v>465</v>
      </c>
      <c r="Q64" s="65" t="s">
        <v>523</v>
      </c>
      <c r="R64" s="65" t="s">
        <v>32</v>
      </c>
      <c r="S64" s="65" t="s">
        <v>459</v>
      </c>
      <c r="T64" s="65" t="s">
        <v>463</v>
      </c>
      <c r="U64" s="65" t="s">
        <v>28</v>
      </c>
      <c r="V64" s="196">
        <v>44225</v>
      </c>
      <c r="W64" s="11"/>
      <c r="X64" s="11"/>
      <c r="Y64" s="11">
        <v>309</v>
      </c>
      <c r="Z64" s="103">
        <v>44228</v>
      </c>
      <c r="AA64" s="108"/>
      <c r="AB64" s="108"/>
      <c r="AC64" s="108">
        <v>22</v>
      </c>
      <c r="AD64" s="196" t="s">
        <v>4816</v>
      </c>
      <c r="AE64" s="11" t="s">
        <v>4817</v>
      </c>
      <c r="AF64" s="11"/>
      <c r="AG64" s="11" t="s">
        <v>4817</v>
      </c>
      <c r="AH64" s="314"/>
      <c r="AI64" s="11" t="s">
        <v>4817</v>
      </c>
      <c r="AJ64" s="11" t="s">
        <v>4817</v>
      </c>
      <c r="AK64" s="315" t="s">
        <v>4817</v>
      </c>
      <c r="AL64" s="314">
        <v>44342</v>
      </c>
      <c r="AM64" s="11" t="s">
        <v>4817</v>
      </c>
      <c r="AN64" s="11" t="s">
        <v>4817</v>
      </c>
      <c r="AO64" s="11">
        <v>16</v>
      </c>
      <c r="AP64" s="196" t="s">
        <v>4816</v>
      </c>
      <c r="AQ64" s="11" t="s">
        <v>4817</v>
      </c>
      <c r="AR64" s="11" t="s">
        <v>4817</v>
      </c>
      <c r="AS64" s="11" t="s">
        <v>4817</v>
      </c>
      <c r="AT64" s="196" t="s">
        <v>4816</v>
      </c>
      <c r="AU64" s="11" t="s">
        <v>4817</v>
      </c>
      <c r="AV64" s="11" t="s">
        <v>4817</v>
      </c>
      <c r="AW64" s="11" t="s">
        <v>4817</v>
      </c>
      <c r="AX64" s="196" t="s">
        <v>4816</v>
      </c>
      <c r="AY64" s="11" t="s">
        <v>4817</v>
      </c>
      <c r="AZ64" s="11" t="s">
        <v>4817</v>
      </c>
      <c r="BA64" s="11" t="s">
        <v>4817</v>
      </c>
      <c r="BB64" s="11" t="s">
        <v>4816</v>
      </c>
      <c r="BC64" s="11" t="s">
        <v>4817</v>
      </c>
      <c r="BD64" s="11" t="s">
        <v>4817</v>
      </c>
      <c r="BE64" s="11" t="s">
        <v>4817</v>
      </c>
      <c r="BF64" s="11" t="s">
        <v>4816</v>
      </c>
      <c r="BG64" s="11" t="s">
        <v>4817</v>
      </c>
      <c r="BH64" s="11" t="s">
        <v>4817</v>
      </c>
      <c r="BI64" s="11" t="s">
        <v>4817</v>
      </c>
      <c r="BJ64" s="11"/>
      <c r="BK64" s="11"/>
      <c r="BL64" s="11" t="s">
        <v>4817</v>
      </c>
      <c r="BM64" s="11" t="s">
        <v>4817</v>
      </c>
      <c r="BN64" s="11" t="s">
        <v>4816</v>
      </c>
      <c r="BO64" s="11" t="s">
        <v>4817</v>
      </c>
      <c r="BP64" s="11" t="s">
        <v>4817</v>
      </c>
      <c r="BQ64" s="11" t="s">
        <v>4817</v>
      </c>
    </row>
    <row r="65" spans="1:69" x14ac:dyDescent="0.2">
      <c r="A65" s="65">
        <v>61</v>
      </c>
      <c r="B65" s="65"/>
      <c r="C65" s="65" t="s">
        <v>461</v>
      </c>
      <c r="D65" s="65" t="s">
        <v>23</v>
      </c>
      <c r="E65" s="65" t="s">
        <v>529</v>
      </c>
      <c r="F65" s="65" t="s">
        <v>4886</v>
      </c>
      <c r="G65" s="65" t="s">
        <v>4818</v>
      </c>
      <c r="H65" s="65">
        <v>50</v>
      </c>
      <c r="I65" s="65" t="s">
        <v>189</v>
      </c>
      <c r="J65" s="65">
        <v>110.82890787347</v>
      </c>
      <c r="K65" s="65" t="s">
        <v>27</v>
      </c>
      <c r="L65" s="65" t="s">
        <v>4815</v>
      </c>
      <c r="M65" s="65" t="s">
        <v>28</v>
      </c>
      <c r="N65" s="65" t="s">
        <v>29</v>
      </c>
      <c r="O65" s="65" t="s">
        <v>28</v>
      </c>
      <c r="P65" s="65" t="s">
        <v>465</v>
      </c>
      <c r="Q65" s="65" t="s">
        <v>523</v>
      </c>
      <c r="R65" s="65" t="s">
        <v>32</v>
      </c>
      <c r="S65" s="65" t="s">
        <v>459</v>
      </c>
      <c r="T65" s="65" t="s">
        <v>463</v>
      </c>
      <c r="U65" s="65" t="s">
        <v>28</v>
      </c>
      <c r="V65" s="196" t="s">
        <v>4816</v>
      </c>
      <c r="W65" s="11"/>
      <c r="X65" s="11"/>
      <c r="Y65" s="11"/>
      <c r="Z65" s="103">
        <v>44231</v>
      </c>
      <c r="AA65" s="108"/>
      <c r="AB65" s="108"/>
      <c r="AC65" s="108">
        <v>15</v>
      </c>
      <c r="AD65" s="196">
        <v>44280</v>
      </c>
      <c r="AE65" s="11" t="s">
        <v>4817</v>
      </c>
      <c r="AF65" s="11">
        <v>35</v>
      </c>
      <c r="AG65" s="11">
        <v>35</v>
      </c>
      <c r="AH65" s="314"/>
      <c r="AI65" s="11" t="s">
        <v>4817</v>
      </c>
      <c r="AJ65" s="11" t="s">
        <v>4817</v>
      </c>
      <c r="AK65" s="315" t="s">
        <v>4817</v>
      </c>
      <c r="AL65" s="314">
        <v>44342</v>
      </c>
      <c r="AM65" s="11" t="s">
        <v>4817</v>
      </c>
      <c r="AN65" s="11" t="s">
        <v>4817</v>
      </c>
      <c r="AO65" s="11">
        <v>5</v>
      </c>
      <c r="AP65" s="196" t="s">
        <v>4816</v>
      </c>
      <c r="AQ65" s="11" t="s">
        <v>4817</v>
      </c>
      <c r="AR65" s="11" t="s">
        <v>4817</v>
      </c>
      <c r="AS65" s="11" t="s">
        <v>4817</v>
      </c>
      <c r="AT65" s="196" t="s">
        <v>4816</v>
      </c>
      <c r="AU65" s="11" t="s">
        <v>4817</v>
      </c>
      <c r="AV65" s="11" t="s">
        <v>4817</v>
      </c>
      <c r="AW65" s="11" t="s">
        <v>4817</v>
      </c>
      <c r="AX65" s="196" t="s">
        <v>4816</v>
      </c>
      <c r="AY65" s="11" t="s">
        <v>4817</v>
      </c>
      <c r="AZ65" s="11" t="s">
        <v>4817</v>
      </c>
      <c r="BA65" s="11" t="s">
        <v>4817</v>
      </c>
      <c r="BB65" s="11" t="s">
        <v>4816</v>
      </c>
      <c r="BC65" s="11" t="s">
        <v>4817</v>
      </c>
      <c r="BD65" s="11" t="s">
        <v>4817</v>
      </c>
      <c r="BE65" s="11" t="s">
        <v>4817</v>
      </c>
      <c r="BF65" s="11" t="s">
        <v>4816</v>
      </c>
      <c r="BG65" s="11" t="s">
        <v>4817</v>
      </c>
      <c r="BH65" s="11" t="s">
        <v>4817</v>
      </c>
      <c r="BI65" s="11" t="s">
        <v>4817</v>
      </c>
      <c r="BJ65" s="11"/>
      <c r="BK65" s="11"/>
      <c r="BL65" s="11" t="s">
        <v>4817</v>
      </c>
      <c r="BM65" s="11" t="s">
        <v>4817</v>
      </c>
      <c r="BN65" s="11" t="s">
        <v>4816</v>
      </c>
      <c r="BO65" s="11" t="s">
        <v>4817</v>
      </c>
      <c r="BP65" s="11" t="s">
        <v>4817</v>
      </c>
      <c r="BQ65" s="11" t="s">
        <v>4817</v>
      </c>
    </row>
    <row r="66" spans="1:69" x14ac:dyDescent="0.2">
      <c r="A66" s="65">
        <v>62</v>
      </c>
      <c r="B66" s="65"/>
      <c r="C66" s="65" t="s">
        <v>461</v>
      </c>
      <c r="D66" s="65" t="s">
        <v>23</v>
      </c>
      <c r="E66" s="65" t="s">
        <v>530</v>
      </c>
      <c r="F66" s="65" t="s">
        <v>4886</v>
      </c>
      <c r="G66" s="65" t="s">
        <v>4814</v>
      </c>
      <c r="H66" s="65">
        <v>80</v>
      </c>
      <c r="I66" s="65" t="s">
        <v>189</v>
      </c>
      <c r="J66" s="65">
        <v>177.32625259755301</v>
      </c>
      <c r="K66" s="65" t="s">
        <v>27</v>
      </c>
      <c r="L66" s="65" t="s">
        <v>4815</v>
      </c>
      <c r="M66" s="65" t="s">
        <v>28</v>
      </c>
      <c r="N66" s="65" t="s">
        <v>29</v>
      </c>
      <c r="O66" s="65"/>
      <c r="P66" s="65"/>
      <c r="Q66" s="65"/>
      <c r="R66" s="65" t="s">
        <v>32</v>
      </c>
      <c r="S66" s="65" t="s">
        <v>459</v>
      </c>
      <c r="T66" s="65" t="s">
        <v>463</v>
      </c>
      <c r="U66" s="65" t="s">
        <v>28</v>
      </c>
      <c r="V66" s="196">
        <v>44225</v>
      </c>
      <c r="W66" s="11"/>
      <c r="X66" s="11"/>
      <c r="Y66" s="11">
        <v>110</v>
      </c>
      <c r="Z66" s="103" t="s">
        <v>4816</v>
      </c>
      <c r="AA66" s="108"/>
      <c r="AB66" s="108"/>
      <c r="AC66" s="108" t="s">
        <v>4817</v>
      </c>
      <c r="AD66" s="196" t="s">
        <v>4816</v>
      </c>
      <c r="AE66" s="11" t="s">
        <v>4817</v>
      </c>
      <c r="AF66" s="11"/>
      <c r="AG66" s="11" t="s">
        <v>4817</v>
      </c>
      <c r="AH66" s="314"/>
      <c r="AI66" s="11" t="s">
        <v>4817</v>
      </c>
      <c r="AJ66" s="11" t="s">
        <v>4817</v>
      </c>
      <c r="AK66" s="315" t="s">
        <v>4817</v>
      </c>
      <c r="AL66" s="196" t="s">
        <v>4816</v>
      </c>
      <c r="AM66" s="11" t="s">
        <v>4817</v>
      </c>
      <c r="AN66" s="11" t="s">
        <v>4817</v>
      </c>
      <c r="AO66" s="11" t="s">
        <v>4817</v>
      </c>
      <c r="AP66" s="196" t="s">
        <v>4816</v>
      </c>
      <c r="AQ66" s="11" t="s">
        <v>4817</v>
      </c>
      <c r="AR66" s="11" t="s">
        <v>4817</v>
      </c>
      <c r="AS66" s="11" t="s">
        <v>4817</v>
      </c>
      <c r="AT66" s="196" t="s">
        <v>4816</v>
      </c>
      <c r="AU66" s="11" t="s">
        <v>4817</v>
      </c>
      <c r="AV66" s="11" t="s">
        <v>4817</v>
      </c>
      <c r="AW66" s="11" t="s">
        <v>4817</v>
      </c>
      <c r="AX66" s="196" t="s">
        <v>4816</v>
      </c>
      <c r="AY66" s="11" t="s">
        <v>4817</v>
      </c>
      <c r="AZ66" s="11" t="s">
        <v>4817</v>
      </c>
      <c r="BA66" s="11" t="s">
        <v>4817</v>
      </c>
      <c r="BB66" s="11" t="s">
        <v>4816</v>
      </c>
      <c r="BC66" s="11" t="s">
        <v>4817</v>
      </c>
      <c r="BD66" s="11" t="s">
        <v>4817</v>
      </c>
      <c r="BE66" s="11" t="s">
        <v>4817</v>
      </c>
      <c r="BF66" s="11" t="s">
        <v>4816</v>
      </c>
      <c r="BG66" s="11" t="s">
        <v>4817</v>
      </c>
      <c r="BH66" s="11" t="s">
        <v>4817</v>
      </c>
      <c r="BI66" s="11" t="s">
        <v>4817</v>
      </c>
      <c r="BJ66" s="11"/>
      <c r="BK66" s="11"/>
      <c r="BL66" s="11" t="s">
        <v>4817</v>
      </c>
      <c r="BM66" s="11" t="s">
        <v>4817</v>
      </c>
      <c r="BN66" s="11" t="s">
        <v>4816</v>
      </c>
      <c r="BO66" s="11" t="s">
        <v>4817</v>
      </c>
      <c r="BP66" s="11" t="s">
        <v>4817</v>
      </c>
      <c r="BQ66" s="11" t="s">
        <v>4817</v>
      </c>
    </row>
    <row r="67" spans="1:69" x14ac:dyDescent="0.2">
      <c r="A67" s="65">
        <v>63</v>
      </c>
      <c r="B67" s="65"/>
      <c r="C67" s="65" t="s">
        <v>461</v>
      </c>
      <c r="D67" s="65" t="s">
        <v>23</v>
      </c>
      <c r="E67" s="65" t="s">
        <v>531</v>
      </c>
      <c r="F67" s="65" t="s">
        <v>4887</v>
      </c>
      <c r="G67" s="65" t="s">
        <v>4818</v>
      </c>
      <c r="H67" s="65">
        <v>50</v>
      </c>
      <c r="I67" s="65" t="s">
        <v>189</v>
      </c>
      <c r="J67" s="65">
        <v>110.82890787347</v>
      </c>
      <c r="K67" s="65" t="s">
        <v>27</v>
      </c>
      <c r="L67" s="65" t="s">
        <v>4815</v>
      </c>
      <c r="M67" s="65" t="s">
        <v>28</v>
      </c>
      <c r="N67" s="65" t="s">
        <v>29</v>
      </c>
      <c r="O67" s="65" t="s">
        <v>28</v>
      </c>
      <c r="P67" s="65" t="s">
        <v>465</v>
      </c>
      <c r="Q67" s="65" t="s">
        <v>523</v>
      </c>
      <c r="R67" s="65" t="s">
        <v>32</v>
      </c>
      <c r="S67" s="65" t="s">
        <v>459</v>
      </c>
      <c r="T67" s="65" t="s">
        <v>463</v>
      </c>
      <c r="U67" s="65" t="s">
        <v>28</v>
      </c>
      <c r="V67" s="196" t="s">
        <v>4816</v>
      </c>
      <c r="W67" s="11"/>
      <c r="X67" s="11"/>
      <c r="Y67" s="11"/>
      <c r="Z67" s="103">
        <v>44231</v>
      </c>
      <c r="AA67" s="108"/>
      <c r="AB67" s="108"/>
      <c r="AC67" s="108">
        <v>13</v>
      </c>
      <c r="AD67" s="196">
        <v>44279</v>
      </c>
      <c r="AE67" s="11" t="s">
        <v>4817</v>
      </c>
      <c r="AF67" s="11">
        <v>33</v>
      </c>
      <c r="AG67" s="11">
        <v>33</v>
      </c>
      <c r="AH67" s="314">
        <v>44310</v>
      </c>
      <c r="AI67" s="11" t="s">
        <v>4817</v>
      </c>
      <c r="AJ67" s="11" t="s">
        <v>4817</v>
      </c>
      <c r="AK67" s="315">
        <v>11</v>
      </c>
      <c r="AL67" s="314">
        <v>44341</v>
      </c>
      <c r="AM67" s="11" t="s">
        <v>4817</v>
      </c>
      <c r="AN67" s="11" t="s">
        <v>4817</v>
      </c>
      <c r="AO67" s="11">
        <v>9</v>
      </c>
      <c r="AP67" s="316" t="s">
        <v>4882</v>
      </c>
      <c r="AQ67" s="11" t="s">
        <v>4817</v>
      </c>
      <c r="AR67" s="11" t="s">
        <v>4817</v>
      </c>
      <c r="AS67" s="60" t="s">
        <v>4888</v>
      </c>
      <c r="AT67" s="316" t="s">
        <v>4884</v>
      </c>
      <c r="AU67" s="11" t="s">
        <v>4817</v>
      </c>
      <c r="AV67" s="11" t="s">
        <v>4817</v>
      </c>
      <c r="AW67" s="11">
        <v>5</v>
      </c>
      <c r="AX67" s="316" t="s">
        <v>4889</v>
      </c>
      <c r="AY67" s="11" t="s">
        <v>4817</v>
      </c>
      <c r="AZ67" s="60" t="s">
        <v>4876</v>
      </c>
      <c r="BA67" s="11">
        <v>42</v>
      </c>
      <c r="BB67" s="316" t="s">
        <v>4890</v>
      </c>
      <c r="BC67" s="11" t="s">
        <v>4817</v>
      </c>
      <c r="BD67" s="11" t="s">
        <v>4817</v>
      </c>
      <c r="BE67" s="11">
        <v>45</v>
      </c>
      <c r="BF67" s="11" t="s">
        <v>4816</v>
      </c>
      <c r="BG67" s="11" t="s">
        <v>4817</v>
      </c>
      <c r="BH67" s="11" t="s">
        <v>4817</v>
      </c>
      <c r="BI67" s="11" t="s">
        <v>4817</v>
      </c>
      <c r="BJ67" s="11"/>
      <c r="BK67" s="11"/>
      <c r="BL67" s="11" t="s">
        <v>4817</v>
      </c>
      <c r="BM67" s="11" t="s">
        <v>4817</v>
      </c>
      <c r="BN67" s="11" t="s">
        <v>4816</v>
      </c>
      <c r="BO67" s="11" t="s">
        <v>4817</v>
      </c>
      <c r="BP67" s="11" t="s">
        <v>4817</v>
      </c>
      <c r="BQ67" s="11" t="s">
        <v>4817</v>
      </c>
    </row>
    <row r="68" spans="1:69" x14ac:dyDescent="0.2">
      <c r="A68" s="65">
        <v>64</v>
      </c>
      <c r="B68" s="65"/>
      <c r="C68" s="65" t="s">
        <v>461</v>
      </c>
      <c r="D68" s="65" t="s">
        <v>23</v>
      </c>
      <c r="E68" s="65" t="s">
        <v>532</v>
      </c>
      <c r="F68" s="65" t="s">
        <v>4891</v>
      </c>
      <c r="G68" s="65" t="s">
        <v>4818</v>
      </c>
      <c r="H68" s="65">
        <v>80</v>
      </c>
      <c r="I68" s="65" t="s">
        <v>189</v>
      </c>
      <c r="J68" s="65">
        <v>177.32625259755301</v>
      </c>
      <c r="K68" s="65" t="s">
        <v>27</v>
      </c>
      <c r="L68" s="65" t="s">
        <v>4815</v>
      </c>
      <c r="M68" s="65" t="s">
        <v>28</v>
      </c>
      <c r="N68" s="65" t="s">
        <v>29</v>
      </c>
      <c r="O68" s="65"/>
      <c r="P68" s="65"/>
      <c r="Q68" s="65"/>
      <c r="R68" s="65" t="s">
        <v>32</v>
      </c>
      <c r="S68" s="65" t="s">
        <v>459</v>
      </c>
      <c r="T68" s="65" t="s">
        <v>463</v>
      </c>
      <c r="U68" s="65" t="s">
        <v>28</v>
      </c>
      <c r="V68" s="196" t="s">
        <v>4816</v>
      </c>
      <c r="W68" s="11"/>
      <c r="X68" s="11"/>
      <c r="Y68" s="11"/>
      <c r="Z68" s="103" t="s">
        <v>4816</v>
      </c>
      <c r="AA68" s="108"/>
      <c r="AB68" s="108"/>
      <c r="AC68" s="108" t="s">
        <v>4817</v>
      </c>
      <c r="AD68" s="196" t="s">
        <v>4816</v>
      </c>
      <c r="AE68" s="11" t="s">
        <v>4817</v>
      </c>
      <c r="AF68" s="11"/>
      <c r="AG68" s="11" t="s">
        <v>4817</v>
      </c>
      <c r="AH68" s="314"/>
      <c r="AI68" s="11" t="s">
        <v>4817</v>
      </c>
      <c r="AJ68" s="11" t="s">
        <v>4817</v>
      </c>
      <c r="AK68" s="315" t="s">
        <v>4817</v>
      </c>
      <c r="AL68" s="196" t="s">
        <v>4816</v>
      </c>
      <c r="AM68" s="11" t="s">
        <v>4817</v>
      </c>
      <c r="AN68" s="11" t="s">
        <v>4817</v>
      </c>
      <c r="AO68" s="11" t="s">
        <v>4817</v>
      </c>
      <c r="AP68" s="196" t="s">
        <v>4816</v>
      </c>
      <c r="AQ68" s="11" t="s">
        <v>4817</v>
      </c>
      <c r="AR68" s="11" t="s">
        <v>4817</v>
      </c>
      <c r="AS68" s="11" t="s">
        <v>4817</v>
      </c>
      <c r="AT68" s="196" t="s">
        <v>4816</v>
      </c>
      <c r="AU68" s="11" t="s">
        <v>4817</v>
      </c>
      <c r="AV68" s="11" t="s">
        <v>4817</v>
      </c>
      <c r="AW68" s="11" t="s">
        <v>4817</v>
      </c>
      <c r="AX68" s="196" t="s">
        <v>4816</v>
      </c>
      <c r="AY68" s="11" t="s">
        <v>4817</v>
      </c>
      <c r="AZ68" s="11" t="s">
        <v>4817</v>
      </c>
      <c r="BA68" s="11" t="s">
        <v>4817</v>
      </c>
      <c r="BB68" s="11" t="s">
        <v>4816</v>
      </c>
      <c r="BC68" s="11" t="s">
        <v>4817</v>
      </c>
      <c r="BD68" s="11" t="s">
        <v>4817</v>
      </c>
      <c r="BE68" s="11" t="s">
        <v>4817</v>
      </c>
      <c r="BF68" s="11" t="s">
        <v>4816</v>
      </c>
      <c r="BG68" s="11" t="s">
        <v>4817</v>
      </c>
      <c r="BH68" s="11" t="s">
        <v>4817</v>
      </c>
      <c r="BI68" s="11" t="s">
        <v>4817</v>
      </c>
      <c r="BJ68" s="11"/>
      <c r="BK68" s="11"/>
      <c r="BL68" s="11" t="s">
        <v>4817</v>
      </c>
      <c r="BM68" s="11" t="s">
        <v>4817</v>
      </c>
      <c r="BN68" s="11" t="s">
        <v>4816</v>
      </c>
      <c r="BO68" s="11" t="s">
        <v>4817</v>
      </c>
      <c r="BP68" s="11" t="s">
        <v>4817</v>
      </c>
      <c r="BQ68" s="11" t="s">
        <v>4817</v>
      </c>
    </row>
    <row r="69" spans="1:69" x14ac:dyDescent="0.2">
      <c r="A69" s="65">
        <v>65</v>
      </c>
      <c r="B69" s="65"/>
      <c r="C69" s="65" t="s">
        <v>461</v>
      </c>
      <c r="D69" s="65" t="s">
        <v>23</v>
      </c>
      <c r="E69" s="65" t="s">
        <v>533</v>
      </c>
      <c r="F69" s="65" t="s">
        <v>4892</v>
      </c>
      <c r="G69" s="65" t="s">
        <v>4818</v>
      </c>
      <c r="H69" s="65">
        <v>230</v>
      </c>
      <c r="I69" s="65" t="s">
        <v>189</v>
      </c>
      <c r="J69" s="65">
        <v>509.81297621796398</v>
      </c>
      <c r="K69" s="65" t="s">
        <v>27</v>
      </c>
      <c r="L69" s="65" t="s">
        <v>4815</v>
      </c>
      <c r="M69" s="65" t="s">
        <v>28</v>
      </c>
      <c r="N69" s="65" t="s">
        <v>29</v>
      </c>
      <c r="O69" s="65"/>
      <c r="P69" s="65"/>
      <c r="Q69" s="65"/>
      <c r="R69" s="65" t="s">
        <v>32</v>
      </c>
      <c r="S69" s="65" t="s">
        <v>459</v>
      </c>
      <c r="T69" s="65" t="s">
        <v>463</v>
      </c>
      <c r="U69" s="65" t="s">
        <v>28</v>
      </c>
      <c r="V69" s="196">
        <v>44225</v>
      </c>
      <c r="W69" s="11"/>
      <c r="X69" s="11"/>
      <c r="Y69" s="11">
        <v>22</v>
      </c>
      <c r="Z69" s="103" t="s">
        <v>4816</v>
      </c>
      <c r="AA69" s="108"/>
      <c r="AB69" s="108"/>
      <c r="AC69" s="108" t="s">
        <v>4817</v>
      </c>
      <c r="AD69" s="196" t="s">
        <v>4816</v>
      </c>
      <c r="AE69" s="11" t="s">
        <v>4817</v>
      </c>
      <c r="AF69" s="11"/>
      <c r="AG69" s="11" t="s">
        <v>4817</v>
      </c>
      <c r="AH69" s="314"/>
      <c r="AI69" s="11" t="s">
        <v>4817</v>
      </c>
      <c r="AJ69" s="11" t="s">
        <v>4817</v>
      </c>
      <c r="AK69" s="315" t="s">
        <v>4817</v>
      </c>
      <c r="AL69" s="196" t="s">
        <v>4816</v>
      </c>
      <c r="AM69" s="11" t="s">
        <v>4817</v>
      </c>
      <c r="AN69" s="11" t="s">
        <v>4817</v>
      </c>
      <c r="AO69" s="11" t="s">
        <v>4817</v>
      </c>
      <c r="AP69" s="196" t="s">
        <v>4816</v>
      </c>
      <c r="AQ69" s="11" t="s">
        <v>4817</v>
      </c>
      <c r="AR69" s="11" t="s">
        <v>4817</v>
      </c>
      <c r="AS69" s="11" t="s">
        <v>4817</v>
      </c>
      <c r="AT69" s="196" t="s">
        <v>4816</v>
      </c>
      <c r="AU69" s="11" t="s">
        <v>4817</v>
      </c>
      <c r="AV69" s="11" t="s">
        <v>4817</v>
      </c>
      <c r="AW69" s="11" t="s">
        <v>4817</v>
      </c>
      <c r="AX69" s="196" t="s">
        <v>4816</v>
      </c>
      <c r="AY69" s="11" t="s">
        <v>4817</v>
      </c>
      <c r="AZ69" s="11" t="s">
        <v>4817</v>
      </c>
      <c r="BA69" s="11" t="s">
        <v>4817</v>
      </c>
      <c r="BB69" s="11" t="s">
        <v>4816</v>
      </c>
      <c r="BC69" s="11" t="s">
        <v>4817</v>
      </c>
      <c r="BD69" s="11" t="s">
        <v>4817</v>
      </c>
      <c r="BE69" s="11" t="s">
        <v>4817</v>
      </c>
      <c r="BF69" s="11" t="s">
        <v>4816</v>
      </c>
      <c r="BG69" s="11" t="s">
        <v>4817</v>
      </c>
      <c r="BH69" s="11" t="s">
        <v>4817</v>
      </c>
      <c r="BI69" s="11" t="s">
        <v>4817</v>
      </c>
      <c r="BJ69" s="11"/>
      <c r="BK69" s="11"/>
      <c r="BL69" s="11" t="s">
        <v>4817</v>
      </c>
      <c r="BM69" s="11" t="s">
        <v>4817</v>
      </c>
      <c r="BN69" s="11" t="s">
        <v>4816</v>
      </c>
      <c r="BO69" s="11" t="s">
        <v>4817</v>
      </c>
      <c r="BP69" s="11" t="s">
        <v>4817</v>
      </c>
      <c r="BQ69" s="11" t="s">
        <v>4817</v>
      </c>
    </row>
    <row r="70" spans="1:69" x14ac:dyDescent="0.2">
      <c r="A70" s="65">
        <v>66</v>
      </c>
      <c r="B70" s="65"/>
      <c r="C70" s="65" t="s">
        <v>461</v>
      </c>
      <c r="D70" s="65" t="s">
        <v>23</v>
      </c>
      <c r="E70" s="65" t="s">
        <v>534</v>
      </c>
      <c r="F70" s="65" t="s">
        <v>4893</v>
      </c>
      <c r="G70" s="65" t="s">
        <v>4818</v>
      </c>
      <c r="H70" s="65">
        <v>260</v>
      </c>
      <c r="I70" s="65" t="s">
        <v>189</v>
      </c>
      <c r="J70" s="65">
        <v>576.31032094204602</v>
      </c>
      <c r="K70" s="65" t="s">
        <v>27</v>
      </c>
      <c r="L70" s="65" t="s">
        <v>4815</v>
      </c>
      <c r="M70" s="65" t="s">
        <v>28</v>
      </c>
      <c r="N70" s="65" t="s">
        <v>29</v>
      </c>
      <c r="O70" s="65"/>
      <c r="P70" s="65"/>
      <c r="Q70" s="65"/>
      <c r="R70" s="65" t="s">
        <v>32</v>
      </c>
      <c r="S70" s="65" t="s">
        <v>459</v>
      </c>
      <c r="T70" s="65" t="s">
        <v>463</v>
      </c>
      <c r="U70" s="65" t="s">
        <v>28</v>
      </c>
      <c r="V70" s="196">
        <v>44224</v>
      </c>
      <c r="W70" s="11"/>
      <c r="X70" s="11"/>
      <c r="Y70" s="11">
        <v>38</v>
      </c>
      <c r="Z70" s="103" t="s">
        <v>4816</v>
      </c>
      <c r="AA70" s="108"/>
      <c r="AB70" s="108"/>
      <c r="AC70" s="108" t="s">
        <v>4817</v>
      </c>
      <c r="AD70" s="196" t="s">
        <v>4816</v>
      </c>
      <c r="AE70" s="11" t="s">
        <v>4817</v>
      </c>
      <c r="AF70" s="11"/>
      <c r="AG70" s="11" t="s">
        <v>4817</v>
      </c>
      <c r="AH70" s="314"/>
      <c r="AI70" s="11" t="s">
        <v>4817</v>
      </c>
      <c r="AJ70" s="11" t="s">
        <v>4817</v>
      </c>
      <c r="AK70" s="315" t="s">
        <v>4817</v>
      </c>
      <c r="AL70" s="196" t="s">
        <v>4816</v>
      </c>
      <c r="AM70" s="11" t="s">
        <v>4817</v>
      </c>
      <c r="AN70" s="11" t="s">
        <v>4817</v>
      </c>
      <c r="AO70" s="11" t="s">
        <v>4817</v>
      </c>
      <c r="AP70" s="196" t="s">
        <v>4816</v>
      </c>
      <c r="AQ70" s="11" t="s">
        <v>4817</v>
      </c>
      <c r="AR70" s="11" t="s">
        <v>4817</v>
      </c>
      <c r="AS70" s="11" t="s">
        <v>4817</v>
      </c>
      <c r="AT70" s="196" t="s">
        <v>4816</v>
      </c>
      <c r="AU70" s="11" t="s">
        <v>4817</v>
      </c>
      <c r="AV70" s="11" t="s">
        <v>4817</v>
      </c>
      <c r="AW70" s="11" t="s">
        <v>4817</v>
      </c>
      <c r="AX70" s="196" t="s">
        <v>4816</v>
      </c>
      <c r="AY70" s="11" t="s">
        <v>4817</v>
      </c>
      <c r="AZ70" s="11" t="s">
        <v>4817</v>
      </c>
      <c r="BA70" s="11" t="s">
        <v>4817</v>
      </c>
      <c r="BB70" s="11" t="s">
        <v>4816</v>
      </c>
      <c r="BC70" s="11" t="s">
        <v>4817</v>
      </c>
      <c r="BD70" s="11" t="s">
        <v>4817</v>
      </c>
      <c r="BE70" s="11" t="s">
        <v>4817</v>
      </c>
      <c r="BF70" s="11" t="s">
        <v>4816</v>
      </c>
      <c r="BG70" s="11" t="s">
        <v>4817</v>
      </c>
      <c r="BH70" s="11" t="s">
        <v>4817</v>
      </c>
      <c r="BI70" s="11" t="s">
        <v>4817</v>
      </c>
      <c r="BJ70" s="11"/>
      <c r="BK70" s="11"/>
      <c r="BL70" s="11" t="s">
        <v>4817</v>
      </c>
      <c r="BM70" s="11" t="s">
        <v>4817</v>
      </c>
      <c r="BN70" s="11" t="s">
        <v>4816</v>
      </c>
      <c r="BO70" s="11" t="s">
        <v>4817</v>
      </c>
      <c r="BP70" s="11" t="s">
        <v>4817</v>
      </c>
      <c r="BQ70" s="11" t="s">
        <v>4817</v>
      </c>
    </row>
    <row r="71" spans="1:69" x14ac:dyDescent="0.2">
      <c r="A71" s="65">
        <v>67</v>
      </c>
      <c r="B71" s="65"/>
      <c r="C71" s="65" t="s">
        <v>461</v>
      </c>
      <c r="D71" s="65" t="s">
        <v>23</v>
      </c>
      <c r="E71" s="65" t="s">
        <v>535</v>
      </c>
      <c r="F71" s="65" t="s">
        <v>4894</v>
      </c>
      <c r="G71" s="65" t="s">
        <v>4818</v>
      </c>
      <c r="H71" s="65">
        <v>50</v>
      </c>
      <c r="I71" s="65" t="s">
        <v>189</v>
      </c>
      <c r="J71" s="65">
        <v>110.82890787347</v>
      </c>
      <c r="K71" s="65" t="s">
        <v>27</v>
      </c>
      <c r="L71" s="65" t="s">
        <v>4815</v>
      </c>
      <c r="M71" s="65" t="s">
        <v>28</v>
      </c>
      <c r="N71" s="65" t="s">
        <v>29</v>
      </c>
      <c r="O71" s="65" t="s">
        <v>28</v>
      </c>
      <c r="P71" s="65" t="s">
        <v>470</v>
      </c>
      <c r="Q71" s="65" t="s">
        <v>107</v>
      </c>
      <c r="R71" s="65" t="s">
        <v>32</v>
      </c>
      <c r="S71" s="65" t="s">
        <v>459</v>
      </c>
      <c r="T71" s="65" t="s">
        <v>463</v>
      </c>
      <c r="U71" s="65" t="s">
        <v>28</v>
      </c>
      <c r="V71" s="196">
        <v>44208</v>
      </c>
      <c r="W71" s="11"/>
      <c r="X71" s="11"/>
      <c r="Y71" s="11">
        <v>90</v>
      </c>
      <c r="Z71" s="103">
        <v>44231</v>
      </c>
      <c r="AA71" s="108"/>
      <c r="AB71" s="108"/>
      <c r="AC71" s="108">
        <v>21</v>
      </c>
      <c r="AD71" s="196" t="s">
        <v>4816</v>
      </c>
      <c r="AE71" s="11" t="s">
        <v>4817</v>
      </c>
      <c r="AF71" s="11"/>
      <c r="AG71" s="11" t="s">
        <v>4817</v>
      </c>
      <c r="AH71" s="314">
        <v>44310</v>
      </c>
      <c r="AI71" s="11" t="s">
        <v>4817</v>
      </c>
      <c r="AJ71" s="11" t="s">
        <v>4817</v>
      </c>
      <c r="AK71" s="315">
        <v>6</v>
      </c>
      <c r="AL71" s="196" t="s">
        <v>4816</v>
      </c>
      <c r="AM71" s="11" t="s">
        <v>4817</v>
      </c>
      <c r="AN71" s="11" t="s">
        <v>4817</v>
      </c>
      <c r="AO71" s="11" t="s">
        <v>4817</v>
      </c>
      <c r="AP71" s="196" t="s">
        <v>4816</v>
      </c>
      <c r="AQ71" s="11" t="s">
        <v>4817</v>
      </c>
      <c r="AR71" s="11" t="s">
        <v>4817</v>
      </c>
      <c r="AS71" s="11" t="s">
        <v>4817</v>
      </c>
      <c r="AT71" s="196" t="s">
        <v>4816</v>
      </c>
      <c r="AU71" s="11" t="s">
        <v>4817</v>
      </c>
      <c r="AV71" s="11" t="s">
        <v>4817</v>
      </c>
      <c r="AW71" s="11" t="s">
        <v>4817</v>
      </c>
      <c r="AX71" s="196" t="s">
        <v>4816</v>
      </c>
      <c r="AY71" s="11" t="s">
        <v>4817</v>
      </c>
      <c r="AZ71" s="11" t="s">
        <v>4817</v>
      </c>
      <c r="BA71" s="11" t="s">
        <v>4817</v>
      </c>
      <c r="BB71" s="11" t="s">
        <v>4816</v>
      </c>
      <c r="BC71" s="11" t="s">
        <v>4817</v>
      </c>
      <c r="BD71" s="11" t="s">
        <v>4817</v>
      </c>
      <c r="BE71" s="11" t="s">
        <v>4817</v>
      </c>
      <c r="BF71" s="11" t="s">
        <v>4816</v>
      </c>
      <c r="BG71" s="11" t="s">
        <v>4817</v>
      </c>
      <c r="BH71" s="11" t="s">
        <v>4817</v>
      </c>
      <c r="BI71" s="11" t="s">
        <v>4817</v>
      </c>
      <c r="BJ71" s="11"/>
      <c r="BK71" s="11"/>
      <c r="BL71" s="11" t="s">
        <v>4817</v>
      </c>
      <c r="BM71" s="11" t="s">
        <v>4817</v>
      </c>
      <c r="BN71" s="11" t="s">
        <v>4816</v>
      </c>
      <c r="BO71" s="11" t="s">
        <v>4817</v>
      </c>
      <c r="BP71" s="11" t="s">
        <v>4817</v>
      </c>
      <c r="BQ71" s="11" t="s">
        <v>4817</v>
      </c>
    </row>
    <row r="72" spans="1:69" x14ac:dyDescent="0.2">
      <c r="A72" s="65">
        <v>68</v>
      </c>
      <c r="B72" s="65"/>
      <c r="C72" s="65" t="s">
        <v>461</v>
      </c>
      <c r="D72" s="65" t="s">
        <v>23</v>
      </c>
      <c r="E72" s="65" t="s">
        <v>536</v>
      </c>
      <c r="F72" s="65" t="s">
        <v>4895</v>
      </c>
      <c r="G72" s="65" t="s">
        <v>4823</v>
      </c>
      <c r="H72" s="65">
        <v>50</v>
      </c>
      <c r="I72" s="65" t="s">
        <v>189</v>
      </c>
      <c r="J72" s="65">
        <v>110.82890787347</v>
      </c>
      <c r="K72" s="65" t="s">
        <v>27</v>
      </c>
      <c r="L72" s="65" t="s">
        <v>4815</v>
      </c>
      <c r="M72" s="65" t="s">
        <v>28</v>
      </c>
      <c r="N72" s="65" t="s">
        <v>29</v>
      </c>
      <c r="O72" s="65" t="s">
        <v>28</v>
      </c>
      <c r="P72" s="65" t="s">
        <v>470</v>
      </c>
      <c r="Q72" s="65" t="s">
        <v>107</v>
      </c>
      <c r="R72" s="65" t="s">
        <v>32</v>
      </c>
      <c r="S72" s="65" t="s">
        <v>459</v>
      </c>
      <c r="T72" s="65" t="s">
        <v>463</v>
      </c>
      <c r="U72" s="65" t="s">
        <v>28</v>
      </c>
      <c r="V72" s="196">
        <v>44208</v>
      </c>
      <c r="W72" s="11"/>
      <c r="X72" s="11"/>
      <c r="Y72" s="11">
        <v>18</v>
      </c>
      <c r="Z72" s="103">
        <v>44230</v>
      </c>
      <c r="AA72" s="108"/>
      <c r="AB72" s="108"/>
      <c r="AC72" s="108">
        <v>34</v>
      </c>
      <c r="AD72" s="196" t="s">
        <v>4816</v>
      </c>
      <c r="AE72" s="11" t="s">
        <v>4817</v>
      </c>
      <c r="AF72" s="11"/>
      <c r="AG72" s="11" t="s">
        <v>4817</v>
      </c>
      <c r="AH72" s="314">
        <v>44314</v>
      </c>
      <c r="AI72" s="11" t="s">
        <v>4817</v>
      </c>
      <c r="AJ72" s="11" t="s">
        <v>4817</v>
      </c>
      <c r="AK72" s="315">
        <v>3</v>
      </c>
      <c r="AL72" s="196" t="s">
        <v>4816</v>
      </c>
      <c r="AM72" s="11" t="s">
        <v>4817</v>
      </c>
      <c r="AN72" s="11" t="s">
        <v>4817</v>
      </c>
      <c r="AO72" s="11" t="s">
        <v>4817</v>
      </c>
      <c r="AP72" s="196" t="s">
        <v>4816</v>
      </c>
      <c r="AQ72" s="11" t="s">
        <v>4817</v>
      </c>
      <c r="AR72" s="11" t="s">
        <v>4817</v>
      </c>
      <c r="AS72" s="11" t="s">
        <v>4817</v>
      </c>
      <c r="AT72" s="196" t="s">
        <v>4816</v>
      </c>
      <c r="AU72" s="11" t="s">
        <v>4817</v>
      </c>
      <c r="AV72" s="11" t="s">
        <v>4817</v>
      </c>
      <c r="AW72" s="11" t="s">
        <v>4817</v>
      </c>
      <c r="AX72" s="196" t="s">
        <v>4816</v>
      </c>
      <c r="AY72" s="11" t="s">
        <v>4817</v>
      </c>
      <c r="AZ72" s="11" t="s">
        <v>4817</v>
      </c>
      <c r="BA72" s="11" t="s">
        <v>4817</v>
      </c>
      <c r="BB72" s="11" t="s">
        <v>4816</v>
      </c>
      <c r="BC72" s="11" t="s">
        <v>4817</v>
      </c>
      <c r="BD72" s="11" t="s">
        <v>4817</v>
      </c>
      <c r="BE72" s="11" t="s">
        <v>4817</v>
      </c>
      <c r="BF72" s="11" t="s">
        <v>4816</v>
      </c>
      <c r="BG72" s="11" t="s">
        <v>4817</v>
      </c>
      <c r="BH72" s="11" t="s">
        <v>4817</v>
      </c>
      <c r="BI72" s="11" t="s">
        <v>4817</v>
      </c>
      <c r="BJ72" s="11"/>
      <c r="BK72" s="11"/>
      <c r="BL72" s="11" t="s">
        <v>4817</v>
      </c>
      <c r="BM72" s="11" t="s">
        <v>4817</v>
      </c>
      <c r="BN72" s="11" t="s">
        <v>4816</v>
      </c>
      <c r="BO72" s="11" t="s">
        <v>4817</v>
      </c>
      <c r="BP72" s="11" t="s">
        <v>4817</v>
      </c>
      <c r="BQ72" s="11" t="s">
        <v>4817</v>
      </c>
    </row>
    <row r="73" spans="1:69" x14ac:dyDescent="0.2">
      <c r="A73" s="65">
        <v>69</v>
      </c>
      <c r="B73" s="65"/>
      <c r="C73" s="65" t="s">
        <v>461</v>
      </c>
      <c r="D73" s="65" t="s">
        <v>23</v>
      </c>
      <c r="E73" s="65" t="s">
        <v>537</v>
      </c>
      <c r="F73" s="65" t="s">
        <v>4896</v>
      </c>
      <c r="G73" s="65" t="s">
        <v>4818</v>
      </c>
      <c r="H73" s="65">
        <v>50</v>
      </c>
      <c r="I73" s="65" t="s">
        <v>189</v>
      </c>
      <c r="J73" s="65">
        <v>110.82890787347</v>
      </c>
      <c r="K73" s="65" t="s">
        <v>27</v>
      </c>
      <c r="L73" s="65" t="s">
        <v>4815</v>
      </c>
      <c r="M73" s="65" t="s">
        <v>28</v>
      </c>
      <c r="N73" s="65" t="s">
        <v>29</v>
      </c>
      <c r="O73" s="65" t="s">
        <v>28</v>
      </c>
      <c r="P73" s="65" t="s">
        <v>470</v>
      </c>
      <c r="Q73" s="65" t="s">
        <v>107</v>
      </c>
      <c r="R73" s="65" t="s">
        <v>32</v>
      </c>
      <c r="S73" s="65" t="s">
        <v>459</v>
      </c>
      <c r="T73" s="65" t="s">
        <v>463</v>
      </c>
      <c r="U73" s="65" t="s">
        <v>28</v>
      </c>
      <c r="V73" s="196" t="s">
        <v>4816</v>
      </c>
      <c r="W73" s="11"/>
      <c r="X73" s="11"/>
      <c r="Y73" s="11"/>
      <c r="Z73" s="103">
        <v>44230</v>
      </c>
      <c r="AA73" s="108"/>
      <c r="AB73" s="108"/>
      <c r="AC73" s="108">
        <v>26</v>
      </c>
      <c r="AD73" s="196" t="s">
        <v>4816</v>
      </c>
      <c r="AE73" s="11" t="s">
        <v>4817</v>
      </c>
      <c r="AF73" s="11"/>
      <c r="AG73" s="11" t="s">
        <v>4817</v>
      </c>
      <c r="AH73" s="314">
        <v>44310</v>
      </c>
      <c r="AI73" s="11" t="s">
        <v>4817</v>
      </c>
      <c r="AJ73" s="11" t="s">
        <v>4817</v>
      </c>
      <c r="AK73" s="315">
        <v>20</v>
      </c>
      <c r="AL73" s="196" t="s">
        <v>4816</v>
      </c>
      <c r="AM73" s="11" t="s">
        <v>4817</v>
      </c>
      <c r="AN73" s="11" t="s">
        <v>4817</v>
      </c>
      <c r="AO73" s="11" t="s">
        <v>4817</v>
      </c>
      <c r="AP73" s="196" t="s">
        <v>4816</v>
      </c>
      <c r="AQ73" s="11" t="s">
        <v>4817</v>
      </c>
      <c r="AR73" s="11" t="s">
        <v>4817</v>
      </c>
      <c r="AS73" s="11" t="s">
        <v>4817</v>
      </c>
      <c r="AT73" s="196" t="s">
        <v>4816</v>
      </c>
      <c r="AU73" s="11" t="s">
        <v>4817</v>
      </c>
      <c r="AV73" s="11" t="s">
        <v>4817</v>
      </c>
      <c r="AW73" s="11" t="s">
        <v>4817</v>
      </c>
      <c r="AX73" s="196" t="s">
        <v>4816</v>
      </c>
      <c r="AY73" s="11" t="s">
        <v>4817</v>
      </c>
      <c r="AZ73" s="11" t="s">
        <v>4817</v>
      </c>
      <c r="BA73" s="11" t="s">
        <v>4817</v>
      </c>
      <c r="BB73" s="11" t="s">
        <v>4816</v>
      </c>
      <c r="BC73" s="11" t="s">
        <v>4817</v>
      </c>
      <c r="BD73" s="11" t="s">
        <v>4817</v>
      </c>
      <c r="BE73" s="11" t="s">
        <v>4817</v>
      </c>
      <c r="BF73" s="11" t="s">
        <v>4816</v>
      </c>
      <c r="BG73" s="11" t="s">
        <v>4817</v>
      </c>
      <c r="BH73" s="11" t="s">
        <v>4817</v>
      </c>
      <c r="BI73" s="11" t="s">
        <v>4817</v>
      </c>
      <c r="BJ73" s="11"/>
      <c r="BK73" s="11"/>
      <c r="BL73" s="11" t="s">
        <v>4817</v>
      </c>
      <c r="BM73" s="11" t="s">
        <v>4817</v>
      </c>
      <c r="BN73" s="11" t="s">
        <v>4816</v>
      </c>
      <c r="BO73" s="11" t="s">
        <v>4817</v>
      </c>
      <c r="BP73" s="11" t="s">
        <v>4817</v>
      </c>
      <c r="BQ73" s="11" t="s">
        <v>4817</v>
      </c>
    </row>
    <row r="74" spans="1:69" x14ac:dyDescent="0.2">
      <c r="A74" s="65">
        <v>70</v>
      </c>
      <c r="B74" s="65"/>
      <c r="C74" s="65" t="s">
        <v>461</v>
      </c>
      <c r="D74" s="65" t="s">
        <v>23</v>
      </c>
      <c r="E74" s="65" t="s">
        <v>538</v>
      </c>
      <c r="F74" s="65" t="s">
        <v>4897</v>
      </c>
      <c r="G74" s="65" t="s">
        <v>4818</v>
      </c>
      <c r="H74" s="65">
        <v>50</v>
      </c>
      <c r="I74" s="65" t="s">
        <v>189</v>
      </c>
      <c r="J74" s="65">
        <v>110.82890787347</v>
      </c>
      <c r="K74" s="65" t="s">
        <v>27</v>
      </c>
      <c r="L74" s="65" t="s">
        <v>4815</v>
      </c>
      <c r="M74" s="65" t="s">
        <v>28</v>
      </c>
      <c r="N74" s="65" t="s">
        <v>29</v>
      </c>
      <c r="O74" s="65"/>
      <c r="P74" s="65"/>
      <c r="Q74" s="65"/>
      <c r="R74" s="65" t="s">
        <v>32</v>
      </c>
      <c r="S74" s="65" t="s">
        <v>459</v>
      </c>
      <c r="T74" s="65" t="s">
        <v>463</v>
      </c>
      <c r="U74" s="65" t="s">
        <v>28</v>
      </c>
      <c r="V74" s="196">
        <v>44224</v>
      </c>
      <c r="W74" s="11"/>
      <c r="X74" s="11"/>
      <c r="Y74" s="11">
        <v>31</v>
      </c>
      <c r="Z74" s="103">
        <v>44229</v>
      </c>
      <c r="AA74" s="108"/>
      <c r="AB74" s="108"/>
      <c r="AC74" s="108">
        <v>38</v>
      </c>
      <c r="AD74" s="196" t="s">
        <v>4816</v>
      </c>
      <c r="AE74" s="11" t="s">
        <v>4817</v>
      </c>
      <c r="AF74" s="11"/>
      <c r="AG74" s="11" t="s">
        <v>4817</v>
      </c>
      <c r="AH74" s="314"/>
      <c r="AI74" s="11" t="s">
        <v>4817</v>
      </c>
      <c r="AJ74" s="11" t="s">
        <v>4817</v>
      </c>
      <c r="AK74" s="315" t="s">
        <v>4817</v>
      </c>
      <c r="AL74" s="196" t="s">
        <v>4816</v>
      </c>
      <c r="AM74" s="11" t="s">
        <v>4817</v>
      </c>
      <c r="AN74" s="11" t="s">
        <v>4817</v>
      </c>
      <c r="AO74" s="11" t="s">
        <v>4817</v>
      </c>
      <c r="AP74" s="196" t="s">
        <v>4816</v>
      </c>
      <c r="AQ74" s="11" t="s">
        <v>4817</v>
      </c>
      <c r="AR74" s="11" t="s">
        <v>4817</v>
      </c>
      <c r="AS74" s="11" t="s">
        <v>4817</v>
      </c>
      <c r="AT74" s="196" t="s">
        <v>4816</v>
      </c>
      <c r="AU74" s="11" t="s">
        <v>4817</v>
      </c>
      <c r="AV74" s="11" t="s">
        <v>4817</v>
      </c>
      <c r="AW74" s="11" t="s">
        <v>4817</v>
      </c>
      <c r="AX74" s="196" t="s">
        <v>4816</v>
      </c>
      <c r="AY74" s="11" t="s">
        <v>4817</v>
      </c>
      <c r="AZ74" s="11" t="s">
        <v>4817</v>
      </c>
      <c r="BA74" s="11" t="s">
        <v>4817</v>
      </c>
      <c r="BB74" s="11" t="s">
        <v>4816</v>
      </c>
      <c r="BC74" s="11" t="s">
        <v>4817</v>
      </c>
      <c r="BD74" s="11" t="s">
        <v>4817</v>
      </c>
      <c r="BE74" s="11" t="s">
        <v>4817</v>
      </c>
      <c r="BF74" s="11" t="s">
        <v>4816</v>
      </c>
      <c r="BG74" s="11" t="s">
        <v>4817</v>
      </c>
      <c r="BH74" s="11" t="s">
        <v>4817</v>
      </c>
      <c r="BI74" s="11" t="s">
        <v>4817</v>
      </c>
      <c r="BJ74" s="11"/>
      <c r="BK74" s="11"/>
      <c r="BL74" s="11" t="s">
        <v>4817</v>
      </c>
      <c r="BM74" s="11" t="s">
        <v>4817</v>
      </c>
      <c r="BN74" s="11" t="s">
        <v>4816</v>
      </c>
      <c r="BO74" s="11" t="s">
        <v>4817</v>
      </c>
      <c r="BP74" s="11" t="s">
        <v>4817</v>
      </c>
      <c r="BQ74" s="11" t="s">
        <v>4817</v>
      </c>
    </row>
    <row r="75" spans="1:69" x14ac:dyDescent="0.2">
      <c r="A75" s="65">
        <v>71</v>
      </c>
      <c r="B75" s="65"/>
      <c r="C75" s="65" t="s">
        <v>461</v>
      </c>
      <c r="D75" s="65" t="s">
        <v>23</v>
      </c>
      <c r="E75" s="65" t="s">
        <v>539</v>
      </c>
      <c r="F75" s="65" t="s">
        <v>4898</v>
      </c>
      <c r="G75" s="65" t="s">
        <v>4814</v>
      </c>
      <c r="H75" s="65">
        <v>50</v>
      </c>
      <c r="I75" s="65" t="s">
        <v>189</v>
      </c>
      <c r="J75" s="65">
        <v>110.82890787347</v>
      </c>
      <c r="K75" s="65" t="s">
        <v>27</v>
      </c>
      <c r="L75" s="65" t="s">
        <v>4815</v>
      </c>
      <c r="M75" s="65" t="s">
        <v>28</v>
      </c>
      <c r="N75" s="65" t="s">
        <v>29</v>
      </c>
      <c r="O75" s="65"/>
      <c r="P75" s="65"/>
      <c r="Q75" s="65"/>
      <c r="R75" s="65" t="s">
        <v>32</v>
      </c>
      <c r="S75" s="65" t="s">
        <v>459</v>
      </c>
      <c r="T75" s="65" t="s">
        <v>463</v>
      </c>
      <c r="U75" s="65" t="s">
        <v>28</v>
      </c>
      <c r="V75" s="196" t="s">
        <v>4816</v>
      </c>
      <c r="W75" s="11"/>
      <c r="X75" s="11"/>
      <c r="Y75" s="11"/>
      <c r="Z75" s="103">
        <v>44229</v>
      </c>
      <c r="AA75" s="108"/>
      <c r="AB75" s="108"/>
      <c r="AC75" s="81">
        <v>41</v>
      </c>
      <c r="AD75" s="196">
        <v>44278</v>
      </c>
      <c r="AE75" s="11" t="s">
        <v>4817</v>
      </c>
      <c r="AF75" s="11">
        <v>27</v>
      </c>
      <c r="AG75" s="11">
        <v>27</v>
      </c>
      <c r="AH75" s="314">
        <v>44313</v>
      </c>
      <c r="AI75" s="11" t="s">
        <v>4817</v>
      </c>
      <c r="AJ75" s="11" t="s">
        <v>4817</v>
      </c>
      <c r="AK75" s="315">
        <v>43</v>
      </c>
      <c r="AL75" s="314">
        <v>44342</v>
      </c>
      <c r="AM75" s="11" t="s">
        <v>4817</v>
      </c>
      <c r="AN75" s="11" t="s">
        <v>4817</v>
      </c>
      <c r="AO75" s="60" t="s">
        <v>4899</v>
      </c>
      <c r="AP75" s="316" t="s">
        <v>4882</v>
      </c>
      <c r="AQ75" s="11" t="s">
        <v>4817</v>
      </c>
      <c r="AR75" s="11" t="s">
        <v>4817</v>
      </c>
      <c r="AS75" s="60" t="s">
        <v>4900</v>
      </c>
      <c r="AT75" s="196" t="s">
        <v>4816</v>
      </c>
      <c r="AU75" s="11" t="s">
        <v>4817</v>
      </c>
      <c r="AV75" s="11" t="s">
        <v>4817</v>
      </c>
      <c r="AW75" s="11" t="s">
        <v>4817</v>
      </c>
      <c r="AX75" s="196" t="s">
        <v>4816</v>
      </c>
      <c r="AY75" s="11" t="s">
        <v>4817</v>
      </c>
      <c r="AZ75" s="11" t="s">
        <v>4817</v>
      </c>
      <c r="BA75" s="11" t="s">
        <v>4817</v>
      </c>
      <c r="BB75" s="11" t="s">
        <v>4816</v>
      </c>
      <c r="BC75" s="11" t="s">
        <v>4817</v>
      </c>
      <c r="BD75" s="11" t="s">
        <v>4817</v>
      </c>
      <c r="BE75" s="11" t="s">
        <v>4817</v>
      </c>
      <c r="BF75" s="11" t="s">
        <v>4816</v>
      </c>
      <c r="BG75" s="11" t="s">
        <v>4817</v>
      </c>
      <c r="BH75" s="11" t="s">
        <v>4817</v>
      </c>
      <c r="BI75" s="11" t="s">
        <v>4817</v>
      </c>
      <c r="BJ75" s="11"/>
      <c r="BK75" s="11"/>
      <c r="BL75" s="11" t="s">
        <v>4817</v>
      </c>
      <c r="BM75" s="11" t="s">
        <v>4817</v>
      </c>
      <c r="BN75" s="11" t="s">
        <v>4816</v>
      </c>
      <c r="BO75" s="11" t="s">
        <v>4817</v>
      </c>
      <c r="BP75" s="11" t="s">
        <v>4817</v>
      </c>
      <c r="BQ75" s="11" t="s">
        <v>4817</v>
      </c>
    </row>
    <row r="76" spans="1:69" x14ac:dyDescent="0.2">
      <c r="A76" s="65">
        <v>72</v>
      </c>
      <c r="B76" s="65"/>
      <c r="C76" s="65" t="s">
        <v>461</v>
      </c>
      <c r="D76" s="65" t="s">
        <v>23</v>
      </c>
      <c r="E76" s="65" t="s">
        <v>540</v>
      </c>
      <c r="F76" s="65" t="s">
        <v>4898</v>
      </c>
      <c r="G76" s="65" t="s">
        <v>4818</v>
      </c>
      <c r="H76" s="65">
        <v>80</v>
      </c>
      <c r="I76" s="65" t="s">
        <v>189</v>
      </c>
      <c r="J76" s="65">
        <v>177.32625259755301</v>
      </c>
      <c r="K76" s="65" t="s">
        <v>27</v>
      </c>
      <c r="L76" s="65" t="s">
        <v>4815</v>
      </c>
      <c r="M76" s="65" t="s">
        <v>28</v>
      </c>
      <c r="N76" s="65" t="s">
        <v>29</v>
      </c>
      <c r="O76" s="65" t="s">
        <v>28</v>
      </c>
      <c r="P76" s="65" t="s">
        <v>470</v>
      </c>
      <c r="Q76" s="65" t="s">
        <v>107</v>
      </c>
      <c r="R76" s="65" t="s">
        <v>32</v>
      </c>
      <c r="S76" s="65" t="s">
        <v>459</v>
      </c>
      <c r="T76" s="65" t="s">
        <v>463</v>
      </c>
      <c r="U76" s="65" t="s">
        <v>28</v>
      </c>
      <c r="V76" s="196" t="s">
        <v>4816</v>
      </c>
      <c r="W76" s="11"/>
      <c r="X76" s="11"/>
      <c r="Y76" s="11"/>
      <c r="Z76" s="103">
        <v>44252</v>
      </c>
      <c r="AA76" s="108"/>
      <c r="AB76" s="108"/>
      <c r="AC76" s="81">
        <v>52</v>
      </c>
      <c r="AD76" s="196" t="s">
        <v>4816</v>
      </c>
      <c r="AE76" s="11" t="s">
        <v>4817</v>
      </c>
      <c r="AF76" s="11"/>
      <c r="AG76" s="11" t="s">
        <v>4817</v>
      </c>
      <c r="AH76" s="314"/>
      <c r="AI76" s="11" t="s">
        <v>4817</v>
      </c>
      <c r="AJ76" s="11" t="s">
        <v>4817</v>
      </c>
      <c r="AK76" s="315" t="s">
        <v>4817</v>
      </c>
      <c r="AL76" s="196" t="s">
        <v>4816</v>
      </c>
      <c r="AM76" s="11" t="s">
        <v>4817</v>
      </c>
      <c r="AN76" s="11" t="s">
        <v>4817</v>
      </c>
      <c r="AO76" s="11" t="s">
        <v>4817</v>
      </c>
      <c r="AP76" s="196" t="s">
        <v>4816</v>
      </c>
      <c r="AQ76" s="11" t="s">
        <v>4817</v>
      </c>
      <c r="AR76" s="11" t="s">
        <v>4817</v>
      </c>
      <c r="AS76" s="11" t="s">
        <v>4817</v>
      </c>
      <c r="AT76" s="196" t="s">
        <v>4816</v>
      </c>
      <c r="AU76" s="11" t="s">
        <v>4817</v>
      </c>
      <c r="AV76" s="11" t="s">
        <v>4817</v>
      </c>
      <c r="AW76" s="11" t="s">
        <v>4817</v>
      </c>
      <c r="AX76" s="196" t="s">
        <v>4816</v>
      </c>
      <c r="AY76" s="11" t="s">
        <v>4817</v>
      </c>
      <c r="AZ76" s="11" t="s">
        <v>4817</v>
      </c>
      <c r="BA76" s="11" t="s">
        <v>4817</v>
      </c>
      <c r="BB76" s="11" t="s">
        <v>4816</v>
      </c>
      <c r="BC76" s="11" t="s">
        <v>4817</v>
      </c>
      <c r="BD76" s="11" t="s">
        <v>4817</v>
      </c>
      <c r="BE76" s="11" t="s">
        <v>4817</v>
      </c>
      <c r="BF76" s="11" t="s">
        <v>4816</v>
      </c>
      <c r="BG76" s="11" t="s">
        <v>4817</v>
      </c>
      <c r="BH76" s="11" t="s">
        <v>4817</v>
      </c>
      <c r="BI76" s="11" t="s">
        <v>4817</v>
      </c>
      <c r="BJ76" s="11"/>
      <c r="BK76" s="11"/>
      <c r="BL76" s="11" t="s">
        <v>4817</v>
      </c>
      <c r="BM76" s="11" t="s">
        <v>4817</v>
      </c>
      <c r="BN76" s="11" t="s">
        <v>4816</v>
      </c>
      <c r="BO76" s="11" t="s">
        <v>4817</v>
      </c>
      <c r="BP76" s="11" t="s">
        <v>4817</v>
      </c>
      <c r="BQ76" s="11" t="s">
        <v>4817</v>
      </c>
    </row>
    <row r="77" spans="1:69" x14ac:dyDescent="0.2">
      <c r="A77" s="65">
        <v>73</v>
      </c>
      <c r="B77" s="65"/>
      <c r="C77" s="65" t="s">
        <v>461</v>
      </c>
      <c r="D77" s="65" t="s">
        <v>23</v>
      </c>
      <c r="E77" s="65" t="s">
        <v>541</v>
      </c>
      <c r="F77" s="65" t="s">
        <v>4901</v>
      </c>
      <c r="G77" s="65" t="s">
        <v>4814</v>
      </c>
      <c r="H77" s="65">
        <v>50</v>
      </c>
      <c r="I77" s="65" t="s">
        <v>189</v>
      </c>
      <c r="J77" s="65">
        <v>110.82890787347</v>
      </c>
      <c r="K77" s="65" t="s">
        <v>27</v>
      </c>
      <c r="L77" s="65" t="s">
        <v>4815</v>
      </c>
      <c r="M77" s="65" t="s">
        <v>28</v>
      </c>
      <c r="N77" s="65" t="s">
        <v>29</v>
      </c>
      <c r="O77" s="65"/>
      <c r="P77" s="65"/>
      <c r="Q77" s="65"/>
      <c r="R77" s="65" t="s">
        <v>32</v>
      </c>
      <c r="S77" s="65" t="s">
        <v>459</v>
      </c>
      <c r="T77" s="65" t="s">
        <v>463</v>
      </c>
      <c r="U77" s="65" t="s">
        <v>28</v>
      </c>
      <c r="V77" s="196">
        <v>44224</v>
      </c>
      <c r="W77" s="11"/>
      <c r="X77" s="11"/>
      <c r="Y77" s="11">
        <v>40</v>
      </c>
      <c r="Z77" s="103">
        <v>44230</v>
      </c>
      <c r="AA77" s="108"/>
      <c r="AB77" s="108"/>
      <c r="AC77" s="81">
        <v>25</v>
      </c>
      <c r="AD77" s="196" t="s">
        <v>4816</v>
      </c>
      <c r="AE77" s="11" t="s">
        <v>4817</v>
      </c>
      <c r="AF77" s="11"/>
      <c r="AG77" s="11" t="s">
        <v>4817</v>
      </c>
      <c r="AH77" s="314"/>
      <c r="AI77" s="11" t="s">
        <v>4817</v>
      </c>
      <c r="AJ77" s="11" t="s">
        <v>4817</v>
      </c>
      <c r="AK77" s="315" t="s">
        <v>4817</v>
      </c>
      <c r="AL77" s="196" t="s">
        <v>4816</v>
      </c>
      <c r="AM77" s="11" t="s">
        <v>4817</v>
      </c>
      <c r="AN77" s="11" t="s">
        <v>4817</v>
      </c>
      <c r="AO77" s="11" t="s">
        <v>4817</v>
      </c>
      <c r="AP77" s="196" t="s">
        <v>4816</v>
      </c>
      <c r="AQ77" s="11" t="s">
        <v>4817</v>
      </c>
      <c r="AR77" s="11" t="s">
        <v>4817</v>
      </c>
      <c r="AS77" s="11" t="s">
        <v>4817</v>
      </c>
      <c r="AT77" s="196" t="s">
        <v>4816</v>
      </c>
      <c r="AU77" s="11" t="s">
        <v>4817</v>
      </c>
      <c r="AV77" s="11" t="s">
        <v>4817</v>
      </c>
      <c r="AW77" s="11" t="s">
        <v>4817</v>
      </c>
      <c r="AX77" s="196" t="s">
        <v>4816</v>
      </c>
      <c r="AY77" s="11" t="s">
        <v>4817</v>
      </c>
      <c r="AZ77" s="11" t="s">
        <v>4817</v>
      </c>
      <c r="BA77" s="11" t="s">
        <v>4817</v>
      </c>
      <c r="BB77" s="11" t="s">
        <v>4816</v>
      </c>
      <c r="BC77" s="11" t="s">
        <v>4817</v>
      </c>
      <c r="BD77" s="11" t="s">
        <v>4817</v>
      </c>
      <c r="BE77" s="11" t="s">
        <v>4817</v>
      </c>
      <c r="BF77" s="11" t="s">
        <v>4816</v>
      </c>
      <c r="BG77" s="11" t="s">
        <v>4817</v>
      </c>
      <c r="BH77" s="11" t="s">
        <v>4817</v>
      </c>
      <c r="BI77" s="11" t="s">
        <v>4817</v>
      </c>
      <c r="BJ77" s="11"/>
      <c r="BK77" s="11"/>
      <c r="BL77" s="11" t="s">
        <v>4817</v>
      </c>
      <c r="BM77" s="11" t="s">
        <v>4817</v>
      </c>
      <c r="BN77" s="11" t="s">
        <v>4816</v>
      </c>
      <c r="BO77" s="11" t="s">
        <v>4817</v>
      </c>
      <c r="BP77" s="11" t="s">
        <v>4817</v>
      </c>
      <c r="BQ77" s="11" t="s">
        <v>4817</v>
      </c>
    </row>
    <row r="78" spans="1:69" x14ac:dyDescent="0.2">
      <c r="A78" s="65">
        <v>74</v>
      </c>
      <c r="B78" s="65"/>
      <c r="C78" s="65" t="s">
        <v>461</v>
      </c>
      <c r="D78" s="65" t="s">
        <v>23</v>
      </c>
      <c r="E78" s="65" t="s">
        <v>542</v>
      </c>
      <c r="F78" s="65" t="s">
        <v>4902</v>
      </c>
      <c r="G78" s="65" t="s">
        <v>4818</v>
      </c>
      <c r="H78" s="65">
        <v>50</v>
      </c>
      <c r="I78" s="65" t="s">
        <v>189</v>
      </c>
      <c r="J78" s="65">
        <v>110.82890787347</v>
      </c>
      <c r="K78" s="65" t="s">
        <v>27</v>
      </c>
      <c r="L78" s="65" t="s">
        <v>4815</v>
      </c>
      <c r="M78" s="65" t="s">
        <v>28</v>
      </c>
      <c r="N78" s="65" t="s">
        <v>29</v>
      </c>
      <c r="O78" s="65" t="s">
        <v>28</v>
      </c>
      <c r="P78" s="65" t="s">
        <v>470</v>
      </c>
      <c r="Q78" s="65" t="s">
        <v>107</v>
      </c>
      <c r="R78" s="65" t="s">
        <v>32</v>
      </c>
      <c r="S78" s="65" t="s">
        <v>459</v>
      </c>
      <c r="T78" s="65" t="s">
        <v>463</v>
      </c>
      <c r="U78" s="65" t="s">
        <v>28</v>
      </c>
      <c r="V78" s="196" t="s">
        <v>4816</v>
      </c>
      <c r="W78" s="11"/>
      <c r="X78" s="11"/>
      <c r="Y78" s="11"/>
      <c r="Z78" s="103">
        <v>44230</v>
      </c>
      <c r="AA78" s="108"/>
      <c r="AB78" s="108"/>
      <c r="AC78" s="81">
        <v>39</v>
      </c>
      <c r="AD78" s="196">
        <v>44278</v>
      </c>
      <c r="AE78" s="11" t="s">
        <v>4817</v>
      </c>
      <c r="AF78" s="11">
        <v>31</v>
      </c>
      <c r="AG78" s="11">
        <v>31</v>
      </c>
      <c r="AH78" s="314">
        <v>44313</v>
      </c>
      <c r="AI78" s="11" t="s">
        <v>4817</v>
      </c>
      <c r="AJ78" s="11" t="s">
        <v>4817</v>
      </c>
      <c r="AK78" s="315">
        <v>7</v>
      </c>
      <c r="AL78" s="314">
        <v>44342</v>
      </c>
      <c r="AM78" s="11" t="s">
        <v>4817</v>
      </c>
      <c r="AN78" s="11" t="s">
        <v>4817</v>
      </c>
      <c r="AO78" s="60" t="s">
        <v>4837</v>
      </c>
      <c r="AP78" s="196" t="s">
        <v>4816</v>
      </c>
      <c r="AQ78" s="11" t="s">
        <v>4817</v>
      </c>
      <c r="AR78" s="11" t="s">
        <v>4817</v>
      </c>
      <c r="AS78" s="11" t="s">
        <v>4817</v>
      </c>
      <c r="AT78" s="196" t="s">
        <v>4816</v>
      </c>
      <c r="AU78" s="11" t="s">
        <v>4817</v>
      </c>
      <c r="AV78" s="11" t="s">
        <v>4817</v>
      </c>
      <c r="AW78" s="11" t="s">
        <v>4817</v>
      </c>
      <c r="AX78" s="196" t="s">
        <v>4816</v>
      </c>
      <c r="AY78" s="11" t="s">
        <v>4817</v>
      </c>
      <c r="AZ78" s="11" t="s">
        <v>4817</v>
      </c>
      <c r="BA78" s="11" t="s">
        <v>4817</v>
      </c>
      <c r="BB78" s="196" t="s">
        <v>4903</v>
      </c>
      <c r="BC78" s="11" t="s">
        <v>4817</v>
      </c>
      <c r="BD78" s="11" t="s">
        <v>4817</v>
      </c>
      <c r="BE78" s="11">
        <v>35</v>
      </c>
      <c r="BF78" s="60" t="s">
        <v>4904</v>
      </c>
      <c r="BG78" s="11" t="s">
        <v>4817</v>
      </c>
      <c r="BH78" s="11" t="s">
        <v>4817</v>
      </c>
      <c r="BI78" s="11">
        <v>53</v>
      </c>
      <c r="BJ78" s="11"/>
      <c r="BK78" s="11"/>
      <c r="BL78" s="11" t="s">
        <v>4817</v>
      </c>
      <c r="BM78" s="11" t="s">
        <v>4817</v>
      </c>
      <c r="BN78" s="11" t="s">
        <v>4816</v>
      </c>
      <c r="BO78" s="11" t="s">
        <v>4817</v>
      </c>
      <c r="BP78" s="11" t="s">
        <v>4817</v>
      </c>
      <c r="BQ78" s="11" t="s">
        <v>4817</v>
      </c>
    </row>
    <row r="79" spans="1:69" x14ac:dyDescent="0.2">
      <c r="A79" s="65">
        <v>75</v>
      </c>
      <c r="B79" s="65"/>
      <c r="C79" s="65" t="s">
        <v>461</v>
      </c>
      <c r="D79" s="65" t="s">
        <v>23</v>
      </c>
      <c r="E79" s="65" t="s">
        <v>543</v>
      </c>
      <c r="F79" s="65" t="s">
        <v>4905</v>
      </c>
      <c r="G79" s="65" t="s">
        <v>4814</v>
      </c>
      <c r="H79" s="65">
        <v>50</v>
      </c>
      <c r="I79" s="65" t="s">
        <v>189</v>
      </c>
      <c r="J79" s="65">
        <v>110.82890787347</v>
      </c>
      <c r="K79" s="65" t="s">
        <v>27</v>
      </c>
      <c r="L79" s="65" t="s">
        <v>4815</v>
      </c>
      <c r="M79" s="65" t="s">
        <v>28</v>
      </c>
      <c r="N79" s="65" t="s">
        <v>29</v>
      </c>
      <c r="O79" s="65"/>
      <c r="P79" s="65"/>
      <c r="Q79" s="65"/>
      <c r="R79" s="65" t="s">
        <v>32</v>
      </c>
      <c r="S79" s="65" t="s">
        <v>459</v>
      </c>
      <c r="T79" s="65" t="s">
        <v>463</v>
      </c>
      <c r="U79" s="65" t="s">
        <v>28</v>
      </c>
      <c r="V79" s="196">
        <v>44224</v>
      </c>
      <c r="W79" s="11"/>
      <c r="X79" s="11"/>
      <c r="Y79" s="11">
        <v>39</v>
      </c>
      <c r="Z79" s="103">
        <v>44230</v>
      </c>
      <c r="AA79" s="108"/>
      <c r="AB79" s="108"/>
      <c r="AC79" s="81">
        <v>27</v>
      </c>
      <c r="AD79" s="196" t="s">
        <v>4816</v>
      </c>
      <c r="AE79" s="11" t="s">
        <v>4817</v>
      </c>
      <c r="AF79" s="11"/>
      <c r="AG79" s="11" t="s">
        <v>4817</v>
      </c>
      <c r="AH79" s="314"/>
      <c r="AI79" s="11" t="s">
        <v>4817</v>
      </c>
      <c r="AJ79" s="11" t="s">
        <v>4817</v>
      </c>
      <c r="AK79" s="315" t="s">
        <v>4817</v>
      </c>
      <c r="AL79" s="196" t="s">
        <v>4816</v>
      </c>
      <c r="AM79" s="11" t="s">
        <v>4817</v>
      </c>
      <c r="AN79" s="11" t="s">
        <v>4817</v>
      </c>
      <c r="AO79" s="11" t="s">
        <v>4817</v>
      </c>
      <c r="AP79" s="196" t="s">
        <v>4816</v>
      </c>
      <c r="AQ79" s="11" t="s">
        <v>4817</v>
      </c>
      <c r="AR79" s="11" t="s">
        <v>4817</v>
      </c>
      <c r="AS79" s="11" t="s">
        <v>4817</v>
      </c>
      <c r="AT79" s="196" t="s">
        <v>4816</v>
      </c>
      <c r="AU79" s="11" t="s">
        <v>4817</v>
      </c>
      <c r="AV79" s="11" t="s">
        <v>4817</v>
      </c>
      <c r="AW79" s="11" t="s">
        <v>4817</v>
      </c>
      <c r="AX79" s="196" t="s">
        <v>4816</v>
      </c>
      <c r="AY79" s="11" t="s">
        <v>4817</v>
      </c>
      <c r="AZ79" s="11" t="s">
        <v>4817</v>
      </c>
      <c r="BA79" s="11" t="s">
        <v>4817</v>
      </c>
      <c r="BB79" s="11" t="s">
        <v>4816</v>
      </c>
      <c r="BC79" s="11" t="s">
        <v>4817</v>
      </c>
      <c r="BD79" s="11" t="s">
        <v>4817</v>
      </c>
      <c r="BE79" s="11" t="s">
        <v>4817</v>
      </c>
      <c r="BF79" s="11" t="s">
        <v>4816</v>
      </c>
      <c r="BG79" s="11" t="s">
        <v>4817</v>
      </c>
      <c r="BH79" s="11" t="s">
        <v>4817</v>
      </c>
      <c r="BI79" s="11" t="s">
        <v>4817</v>
      </c>
      <c r="BJ79" s="11"/>
      <c r="BK79" s="11"/>
      <c r="BL79" s="11" t="s">
        <v>4817</v>
      </c>
      <c r="BM79" s="11" t="s">
        <v>4817</v>
      </c>
      <c r="BN79" s="11" t="s">
        <v>4816</v>
      </c>
      <c r="BO79" s="11" t="s">
        <v>4817</v>
      </c>
      <c r="BP79" s="11" t="s">
        <v>4817</v>
      </c>
      <c r="BQ79" s="11" t="s">
        <v>4817</v>
      </c>
    </row>
    <row r="80" spans="1:69" x14ac:dyDescent="0.2">
      <c r="A80" s="65">
        <v>76</v>
      </c>
      <c r="B80" s="65"/>
      <c r="C80" s="65" t="s">
        <v>461</v>
      </c>
      <c r="D80" s="65" t="s">
        <v>23</v>
      </c>
      <c r="E80" s="65" t="s">
        <v>544</v>
      </c>
      <c r="F80" s="65" t="s">
        <v>4905</v>
      </c>
      <c r="G80" s="65" t="s">
        <v>4818</v>
      </c>
      <c r="H80" s="65">
        <v>50</v>
      </c>
      <c r="I80" s="65" t="s">
        <v>189</v>
      </c>
      <c r="J80" s="65">
        <v>110.82890787347</v>
      </c>
      <c r="K80" s="65" t="s">
        <v>27</v>
      </c>
      <c r="L80" s="65" t="s">
        <v>4815</v>
      </c>
      <c r="M80" s="65" t="s">
        <v>28</v>
      </c>
      <c r="N80" s="65" t="s">
        <v>29</v>
      </c>
      <c r="O80" s="65" t="s">
        <v>28</v>
      </c>
      <c r="P80" s="65" t="s">
        <v>470</v>
      </c>
      <c r="Q80" s="65" t="s">
        <v>107</v>
      </c>
      <c r="R80" s="65" t="s">
        <v>32</v>
      </c>
      <c r="S80" s="65" t="s">
        <v>459</v>
      </c>
      <c r="T80" s="65" t="s">
        <v>463</v>
      </c>
      <c r="U80" s="65" t="s">
        <v>28</v>
      </c>
      <c r="V80" s="196">
        <v>44224</v>
      </c>
      <c r="W80" s="11"/>
      <c r="X80" s="11"/>
      <c r="Y80" s="11">
        <v>34</v>
      </c>
      <c r="Z80" s="103">
        <v>44230</v>
      </c>
      <c r="AA80" s="108"/>
      <c r="AB80" s="108"/>
      <c r="AC80" s="81">
        <v>27</v>
      </c>
      <c r="AD80" s="196" t="s">
        <v>4816</v>
      </c>
      <c r="AE80" s="11" t="s">
        <v>4817</v>
      </c>
      <c r="AF80" s="11"/>
      <c r="AG80" s="11" t="s">
        <v>4817</v>
      </c>
      <c r="AH80" s="314"/>
      <c r="AI80" s="11" t="s">
        <v>4817</v>
      </c>
      <c r="AJ80" s="11" t="s">
        <v>4817</v>
      </c>
      <c r="AK80" s="315" t="s">
        <v>4817</v>
      </c>
      <c r="AL80" s="196" t="s">
        <v>4816</v>
      </c>
      <c r="AM80" s="11" t="s">
        <v>4817</v>
      </c>
      <c r="AN80" s="11" t="s">
        <v>4817</v>
      </c>
      <c r="AO80" s="11" t="s">
        <v>4817</v>
      </c>
      <c r="AP80" s="196" t="s">
        <v>4816</v>
      </c>
      <c r="AQ80" s="11" t="s">
        <v>4817</v>
      </c>
      <c r="AR80" s="11" t="s">
        <v>4817</v>
      </c>
      <c r="AS80" s="11" t="s">
        <v>4817</v>
      </c>
      <c r="AT80" s="196" t="s">
        <v>4816</v>
      </c>
      <c r="AU80" s="11" t="s">
        <v>4817</v>
      </c>
      <c r="AV80" s="11" t="s">
        <v>4817</v>
      </c>
      <c r="AW80" s="11" t="s">
        <v>4817</v>
      </c>
      <c r="AX80" s="196" t="s">
        <v>4816</v>
      </c>
      <c r="AY80" s="11" t="s">
        <v>4817</v>
      </c>
      <c r="AZ80" s="11" t="s">
        <v>4817</v>
      </c>
      <c r="BA80" s="11" t="s">
        <v>4817</v>
      </c>
      <c r="BB80" s="11" t="s">
        <v>4816</v>
      </c>
      <c r="BC80" s="11" t="s">
        <v>4817</v>
      </c>
      <c r="BD80" s="11" t="s">
        <v>4817</v>
      </c>
      <c r="BE80" s="11" t="s">
        <v>4817</v>
      </c>
      <c r="BF80" s="11" t="s">
        <v>4816</v>
      </c>
      <c r="BG80" s="11" t="s">
        <v>4817</v>
      </c>
      <c r="BH80" s="11" t="s">
        <v>4817</v>
      </c>
      <c r="BI80" s="11" t="s">
        <v>4817</v>
      </c>
      <c r="BJ80" s="11"/>
      <c r="BK80" s="11"/>
      <c r="BL80" s="11" t="s">
        <v>4817</v>
      </c>
      <c r="BM80" s="11" t="s">
        <v>4817</v>
      </c>
      <c r="BN80" s="11" t="s">
        <v>4816</v>
      </c>
      <c r="BO80" s="11" t="s">
        <v>4817</v>
      </c>
      <c r="BP80" s="11" t="s">
        <v>4817</v>
      </c>
      <c r="BQ80" s="11" t="s">
        <v>4817</v>
      </c>
    </row>
    <row r="81" spans="1:69" x14ac:dyDescent="0.2">
      <c r="A81" s="65">
        <v>77</v>
      </c>
      <c r="B81" s="65"/>
      <c r="C81" s="65" t="s">
        <v>461</v>
      </c>
      <c r="D81" s="65" t="s">
        <v>23</v>
      </c>
      <c r="E81" s="65" t="s">
        <v>545</v>
      </c>
      <c r="F81" s="65" t="s">
        <v>4906</v>
      </c>
      <c r="G81" s="65" t="s">
        <v>4818</v>
      </c>
      <c r="H81" s="65">
        <v>150</v>
      </c>
      <c r="I81" s="65" t="s">
        <v>189</v>
      </c>
      <c r="J81" s="65">
        <v>332.486723620411</v>
      </c>
      <c r="K81" s="65" t="s">
        <v>27</v>
      </c>
      <c r="L81" s="65" t="s">
        <v>4815</v>
      </c>
      <c r="M81" s="65" t="s">
        <v>28</v>
      </c>
      <c r="N81" s="65" t="s">
        <v>29</v>
      </c>
      <c r="O81" s="65"/>
      <c r="P81" s="65"/>
      <c r="Q81" s="65"/>
      <c r="R81" s="65" t="s">
        <v>32</v>
      </c>
      <c r="S81" s="65" t="s">
        <v>459</v>
      </c>
      <c r="T81" s="65" t="s">
        <v>463</v>
      </c>
      <c r="U81" s="65" t="s">
        <v>28</v>
      </c>
      <c r="V81" s="196" t="s">
        <v>4816</v>
      </c>
      <c r="W81" s="11"/>
      <c r="X81" s="11"/>
      <c r="Y81" s="11"/>
      <c r="Z81" s="103">
        <v>44252</v>
      </c>
      <c r="AA81" s="108"/>
      <c r="AB81" s="108"/>
      <c r="AC81" s="81">
        <v>19</v>
      </c>
      <c r="AD81" s="196" t="s">
        <v>4816</v>
      </c>
      <c r="AE81" s="11" t="s">
        <v>4817</v>
      </c>
      <c r="AF81" s="11"/>
      <c r="AG81" s="11" t="s">
        <v>4817</v>
      </c>
      <c r="AH81" s="314"/>
      <c r="AI81" s="11" t="s">
        <v>4817</v>
      </c>
      <c r="AJ81" s="11" t="s">
        <v>4817</v>
      </c>
      <c r="AK81" s="315" t="s">
        <v>4817</v>
      </c>
      <c r="AL81" s="196" t="s">
        <v>4816</v>
      </c>
      <c r="AM81" s="11" t="s">
        <v>4817</v>
      </c>
      <c r="AN81" s="11" t="s">
        <v>4817</v>
      </c>
      <c r="AO81" s="11" t="s">
        <v>4817</v>
      </c>
      <c r="AP81" s="196" t="s">
        <v>4816</v>
      </c>
      <c r="AQ81" s="11" t="s">
        <v>4817</v>
      </c>
      <c r="AR81" s="11" t="s">
        <v>4817</v>
      </c>
      <c r="AS81" s="11" t="s">
        <v>4817</v>
      </c>
      <c r="AT81" s="196" t="s">
        <v>4816</v>
      </c>
      <c r="AU81" s="11" t="s">
        <v>4817</v>
      </c>
      <c r="AV81" s="11" t="s">
        <v>4817</v>
      </c>
      <c r="AW81" s="11" t="s">
        <v>4817</v>
      </c>
      <c r="AX81" s="196" t="s">
        <v>4816</v>
      </c>
      <c r="AY81" s="11" t="s">
        <v>4817</v>
      </c>
      <c r="AZ81" s="11" t="s">
        <v>4817</v>
      </c>
      <c r="BA81" s="11" t="s">
        <v>4817</v>
      </c>
      <c r="BB81" s="11" t="s">
        <v>4816</v>
      </c>
      <c r="BC81" s="11" t="s">
        <v>4817</v>
      </c>
      <c r="BD81" s="11" t="s">
        <v>4817</v>
      </c>
      <c r="BE81" s="11" t="s">
        <v>4817</v>
      </c>
      <c r="BF81" s="11" t="s">
        <v>4816</v>
      </c>
      <c r="BG81" s="11" t="s">
        <v>4817</v>
      </c>
      <c r="BH81" s="11" t="s">
        <v>4817</v>
      </c>
      <c r="BI81" s="11" t="s">
        <v>4817</v>
      </c>
      <c r="BJ81" s="11"/>
      <c r="BK81" s="11"/>
      <c r="BL81" s="11" t="s">
        <v>4817</v>
      </c>
      <c r="BM81" s="11" t="s">
        <v>4817</v>
      </c>
      <c r="BN81" s="11" t="s">
        <v>4816</v>
      </c>
      <c r="BO81" s="11" t="s">
        <v>4817</v>
      </c>
      <c r="BP81" s="11" t="s">
        <v>4817</v>
      </c>
      <c r="BQ81" s="11" t="s">
        <v>4817</v>
      </c>
    </row>
    <row r="82" spans="1:69" x14ac:dyDescent="0.2">
      <c r="A82" s="65">
        <v>78</v>
      </c>
      <c r="B82" s="65"/>
      <c r="C82" s="65" t="s">
        <v>461</v>
      </c>
      <c r="D82" s="65" t="s">
        <v>23</v>
      </c>
      <c r="E82" s="65" t="s">
        <v>546</v>
      </c>
      <c r="F82" s="65" t="s">
        <v>4907</v>
      </c>
      <c r="G82" s="65" t="s">
        <v>4908</v>
      </c>
      <c r="H82" s="65">
        <v>200</v>
      </c>
      <c r="I82" s="65" t="s">
        <v>189</v>
      </c>
      <c r="J82" s="65">
        <v>443.31563149388103</v>
      </c>
      <c r="K82" s="65" t="s">
        <v>27</v>
      </c>
      <c r="L82" s="65" t="s">
        <v>4815</v>
      </c>
      <c r="M82" s="65" t="s">
        <v>28</v>
      </c>
      <c r="N82" s="65" t="s">
        <v>29</v>
      </c>
      <c r="O82" s="65" t="s">
        <v>28</v>
      </c>
      <c r="P82" s="65" t="s">
        <v>465</v>
      </c>
      <c r="Q82" s="65" t="s">
        <v>485</v>
      </c>
      <c r="R82" s="65" t="s">
        <v>32</v>
      </c>
      <c r="S82" s="65" t="s">
        <v>459</v>
      </c>
      <c r="T82" s="65" t="s">
        <v>463</v>
      </c>
      <c r="U82" s="65" t="s">
        <v>28</v>
      </c>
      <c r="V82" s="196">
        <v>44225</v>
      </c>
      <c r="W82" s="11"/>
      <c r="X82" s="11"/>
      <c r="Y82" s="11">
        <v>27</v>
      </c>
      <c r="Z82" s="103">
        <v>44252</v>
      </c>
      <c r="AA82" s="108"/>
      <c r="AB82" s="108"/>
      <c r="AC82" s="81">
        <v>2.7</v>
      </c>
      <c r="AD82" s="196">
        <v>44278</v>
      </c>
      <c r="AE82" s="11" t="s">
        <v>4817</v>
      </c>
      <c r="AF82" s="11">
        <v>50</v>
      </c>
      <c r="AG82" s="11">
        <v>50</v>
      </c>
      <c r="AH82" s="314"/>
      <c r="AI82" s="11" t="s">
        <v>4817</v>
      </c>
      <c r="AJ82" s="11" t="s">
        <v>4817</v>
      </c>
      <c r="AK82" s="315" t="s">
        <v>4817</v>
      </c>
      <c r="AL82" s="196" t="s">
        <v>4816</v>
      </c>
      <c r="AM82" s="11" t="s">
        <v>4817</v>
      </c>
      <c r="AN82" s="11" t="s">
        <v>4817</v>
      </c>
      <c r="AO82" s="11" t="s">
        <v>4817</v>
      </c>
      <c r="AP82" s="316" t="s">
        <v>4852</v>
      </c>
      <c r="AQ82" s="11" t="s">
        <v>4817</v>
      </c>
      <c r="AR82" s="11" t="s">
        <v>4817</v>
      </c>
      <c r="AS82" s="60" t="s">
        <v>4900</v>
      </c>
      <c r="AT82" s="316" t="s">
        <v>4844</v>
      </c>
      <c r="AU82" s="11" t="s">
        <v>4817</v>
      </c>
      <c r="AV82" s="11" t="s">
        <v>4817</v>
      </c>
      <c r="AW82" s="11">
        <v>7</v>
      </c>
      <c r="AX82" s="196" t="s">
        <v>4816</v>
      </c>
      <c r="AY82" s="11" t="s">
        <v>4817</v>
      </c>
      <c r="AZ82" s="11" t="s">
        <v>4817</v>
      </c>
      <c r="BA82" s="11" t="s">
        <v>4817</v>
      </c>
      <c r="BB82" s="316" t="s">
        <v>4890</v>
      </c>
      <c r="BC82" s="11" t="s">
        <v>4817</v>
      </c>
      <c r="BD82" s="11" t="s">
        <v>4817</v>
      </c>
      <c r="BE82" s="11">
        <v>46</v>
      </c>
      <c r="BF82" s="11" t="s">
        <v>4816</v>
      </c>
      <c r="BG82" s="11" t="s">
        <v>4817</v>
      </c>
      <c r="BH82" s="11" t="s">
        <v>4817</v>
      </c>
      <c r="BI82" s="11" t="s">
        <v>4817</v>
      </c>
      <c r="BJ82" s="11"/>
      <c r="BK82" s="11"/>
      <c r="BL82" s="11" t="s">
        <v>4817</v>
      </c>
      <c r="BM82" s="11" t="s">
        <v>4817</v>
      </c>
      <c r="BN82" s="11" t="s">
        <v>4816</v>
      </c>
      <c r="BO82" s="11" t="s">
        <v>4817</v>
      </c>
      <c r="BP82" s="11" t="s">
        <v>4817</v>
      </c>
      <c r="BQ82" s="11" t="s">
        <v>4817</v>
      </c>
    </row>
    <row r="83" spans="1:69" x14ac:dyDescent="0.2">
      <c r="A83" s="65">
        <v>79</v>
      </c>
      <c r="B83" s="65"/>
      <c r="C83" s="65" t="s">
        <v>461</v>
      </c>
      <c r="D83" s="65" t="s">
        <v>23</v>
      </c>
      <c r="E83" s="65" t="s">
        <v>547</v>
      </c>
      <c r="F83" s="65" t="s">
        <v>4909</v>
      </c>
      <c r="G83" s="65" t="s">
        <v>4908</v>
      </c>
      <c r="H83" s="65">
        <v>200</v>
      </c>
      <c r="I83" s="65" t="s">
        <v>189</v>
      </c>
      <c r="J83" s="65">
        <v>443.31563149388103</v>
      </c>
      <c r="K83" s="65" t="s">
        <v>27</v>
      </c>
      <c r="L83" s="65" t="s">
        <v>4815</v>
      </c>
      <c r="M83" s="65" t="s">
        <v>28</v>
      </c>
      <c r="N83" s="65" t="s">
        <v>29</v>
      </c>
      <c r="O83" s="65" t="s">
        <v>28</v>
      </c>
      <c r="P83" s="65" t="s">
        <v>465</v>
      </c>
      <c r="Q83" s="65" t="s">
        <v>485</v>
      </c>
      <c r="R83" s="65" t="s">
        <v>32</v>
      </c>
      <c r="S83" s="65" t="s">
        <v>459</v>
      </c>
      <c r="T83" s="65" t="s">
        <v>463</v>
      </c>
      <c r="U83" s="65" t="s">
        <v>28</v>
      </c>
      <c r="V83" s="196" t="s">
        <v>4816</v>
      </c>
      <c r="W83" s="11"/>
      <c r="X83" s="11"/>
      <c r="Y83" s="11"/>
      <c r="Z83" s="103">
        <v>44252</v>
      </c>
      <c r="AA83" s="108"/>
      <c r="AB83" s="108"/>
      <c r="AC83" s="81">
        <v>16</v>
      </c>
      <c r="AD83" s="196" t="s">
        <v>4816</v>
      </c>
      <c r="AE83" s="11" t="s">
        <v>4817</v>
      </c>
      <c r="AF83" s="11"/>
      <c r="AG83" s="11" t="s">
        <v>4817</v>
      </c>
      <c r="AH83" s="314"/>
      <c r="AI83" s="11" t="s">
        <v>4817</v>
      </c>
      <c r="AJ83" s="11" t="s">
        <v>4817</v>
      </c>
      <c r="AK83" s="315" t="s">
        <v>4817</v>
      </c>
      <c r="AL83" s="196" t="s">
        <v>4816</v>
      </c>
      <c r="AM83" s="11" t="s">
        <v>4817</v>
      </c>
      <c r="AN83" s="11" t="s">
        <v>4817</v>
      </c>
      <c r="AO83" s="11" t="s">
        <v>4817</v>
      </c>
      <c r="AP83" s="196" t="s">
        <v>4816</v>
      </c>
      <c r="AQ83" s="11" t="s">
        <v>4817</v>
      </c>
      <c r="AR83" s="11" t="s">
        <v>4817</v>
      </c>
      <c r="AS83" s="11" t="s">
        <v>4817</v>
      </c>
      <c r="AT83" s="196" t="s">
        <v>4816</v>
      </c>
      <c r="AU83" s="11" t="s">
        <v>4817</v>
      </c>
      <c r="AV83" s="11" t="s">
        <v>4817</v>
      </c>
      <c r="AW83" s="11" t="s">
        <v>4817</v>
      </c>
      <c r="AX83" s="196" t="s">
        <v>4816</v>
      </c>
      <c r="AY83" s="11" t="s">
        <v>4817</v>
      </c>
      <c r="AZ83" s="11" t="s">
        <v>4817</v>
      </c>
      <c r="BA83" s="11" t="s">
        <v>4817</v>
      </c>
      <c r="BB83" s="11" t="s">
        <v>4816</v>
      </c>
      <c r="BC83" s="11" t="s">
        <v>4817</v>
      </c>
      <c r="BD83" s="11" t="s">
        <v>4817</v>
      </c>
      <c r="BE83" s="11" t="s">
        <v>4817</v>
      </c>
      <c r="BF83" s="11" t="s">
        <v>4816</v>
      </c>
      <c r="BG83" s="11" t="s">
        <v>4817</v>
      </c>
      <c r="BH83" s="11" t="s">
        <v>4817</v>
      </c>
      <c r="BI83" s="11" t="s">
        <v>4817</v>
      </c>
      <c r="BJ83" s="11"/>
      <c r="BK83" s="11"/>
      <c r="BL83" s="11" t="s">
        <v>4817</v>
      </c>
      <c r="BM83" s="11" t="s">
        <v>4817</v>
      </c>
      <c r="BN83" s="11" t="s">
        <v>4816</v>
      </c>
      <c r="BO83" s="11" t="s">
        <v>4817</v>
      </c>
      <c r="BP83" s="11" t="s">
        <v>4817</v>
      </c>
      <c r="BQ83" s="11" t="s">
        <v>4817</v>
      </c>
    </row>
    <row r="84" spans="1:69" x14ac:dyDescent="0.2">
      <c r="A84" s="65">
        <v>80</v>
      </c>
      <c r="B84" s="65"/>
      <c r="C84" s="65" t="s">
        <v>461</v>
      </c>
      <c r="D84" s="65" t="s">
        <v>23</v>
      </c>
      <c r="E84" s="65" t="s">
        <v>548</v>
      </c>
      <c r="F84" s="65" t="s">
        <v>4910</v>
      </c>
      <c r="G84" s="65" t="s">
        <v>4818</v>
      </c>
      <c r="H84" s="65">
        <v>150</v>
      </c>
      <c r="I84" s="65" t="s">
        <v>189</v>
      </c>
      <c r="J84" s="65">
        <v>332.486723620411</v>
      </c>
      <c r="K84" s="65" t="s">
        <v>27</v>
      </c>
      <c r="L84" s="65" t="s">
        <v>4815</v>
      </c>
      <c r="M84" s="65" t="s">
        <v>28</v>
      </c>
      <c r="N84" s="65" t="s">
        <v>29</v>
      </c>
      <c r="O84" s="65" t="s">
        <v>28</v>
      </c>
      <c r="P84" s="65" t="s">
        <v>465</v>
      </c>
      <c r="Q84" s="65" t="s">
        <v>466</v>
      </c>
      <c r="R84" s="65" t="s">
        <v>32</v>
      </c>
      <c r="S84" s="65" t="s">
        <v>459</v>
      </c>
      <c r="T84" s="65" t="s">
        <v>463</v>
      </c>
      <c r="U84" s="65" t="s">
        <v>28</v>
      </c>
      <c r="V84" s="196">
        <v>44224</v>
      </c>
      <c r="W84" s="11"/>
      <c r="X84" s="11"/>
      <c r="Y84" s="11">
        <v>8</v>
      </c>
      <c r="Z84" s="103">
        <v>44252</v>
      </c>
      <c r="AA84" s="108"/>
      <c r="AB84" s="108"/>
      <c r="AC84" s="81">
        <v>35</v>
      </c>
      <c r="AD84" s="196" t="s">
        <v>4816</v>
      </c>
      <c r="AE84" s="11" t="s">
        <v>4817</v>
      </c>
      <c r="AF84" s="11"/>
      <c r="AG84" s="11" t="s">
        <v>4817</v>
      </c>
      <c r="AH84" s="314"/>
      <c r="AI84" s="11" t="s">
        <v>4817</v>
      </c>
      <c r="AJ84" s="11" t="s">
        <v>4817</v>
      </c>
      <c r="AK84" s="315" t="s">
        <v>4817</v>
      </c>
      <c r="AL84" s="196" t="s">
        <v>4816</v>
      </c>
      <c r="AM84" s="11" t="s">
        <v>4817</v>
      </c>
      <c r="AN84" s="11" t="s">
        <v>4817</v>
      </c>
      <c r="AO84" s="11" t="s">
        <v>4817</v>
      </c>
      <c r="AP84" s="196" t="s">
        <v>4816</v>
      </c>
      <c r="AQ84" s="11" t="s">
        <v>4817</v>
      </c>
      <c r="AR84" s="11" t="s">
        <v>4817</v>
      </c>
      <c r="AS84" s="11" t="s">
        <v>4817</v>
      </c>
      <c r="AT84" s="196" t="s">
        <v>4816</v>
      </c>
      <c r="AU84" s="11" t="s">
        <v>4817</v>
      </c>
      <c r="AV84" s="11" t="s">
        <v>4817</v>
      </c>
      <c r="AW84" s="11" t="s">
        <v>4817</v>
      </c>
      <c r="AX84" s="196" t="s">
        <v>4816</v>
      </c>
      <c r="AY84" s="11" t="s">
        <v>4817</v>
      </c>
      <c r="AZ84" s="11" t="s">
        <v>4817</v>
      </c>
      <c r="BA84" s="11" t="s">
        <v>4817</v>
      </c>
      <c r="BB84" s="11" t="s">
        <v>4816</v>
      </c>
      <c r="BC84" s="11" t="s">
        <v>4817</v>
      </c>
      <c r="BD84" s="11" t="s">
        <v>4817</v>
      </c>
      <c r="BE84" s="11" t="s">
        <v>4817</v>
      </c>
      <c r="BF84" s="11" t="s">
        <v>4816</v>
      </c>
      <c r="BG84" s="11" t="s">
        <v>4817</v>
      </c>
      <c r="BH84" s="11" t="s">
        <v>4817</v>
      </c>
      <c r="BI84" s="11" t="s">
        <v>4817</v>
      </c>
      <c r="BJ84" s="11"/>
      <c r="BK84" s="11"/>
      <c r="BL84" s="11" t="s">
        <v>4817</v>
      </c>
      <c r="BM84" s="11" t="s">
        <v>4817</v>
      </c>
      <c r="BN84" s="11" t="s">
        <v>4816</v>
      </c>
      <c r="BO84" s="11" t="s">
        <v>4817</v>
      </c>
      <c r="BP84" s="11" t="s">
        <v>4817</v>
      </c>
      <c r="BQ84" s="11" t="s">
        <v>4817</v>
      </c>
    </row>
    <row r="85" spans="1:69" x14ac:dyDescent="0.2">
      <c r="A85" s="65">
        <v>81</v>
      </c>
      <c r="B85" s="65"/>
      <c r="C85" s="65" t="s">
        <v>461</v>
      </c>
      <c r="D85" s="65" t="s">
        <v>23</v>
      </c>
      <c r="E85" s="65" t="s">
        <v>549</v>
      </c>
      <c r="F85" s="65" t="s">
        <v>4910</v>
      </c>
      <c r="G85" s="65" t="s">
        <v>4823</v>
      </c>
      <c r="H85" s="65">
        <v>230</v>
      </c>
      <c r="I85" s="65" t="s">
        <v>189</v>
      </c>
      <c r="J85" s="65">
        <v>120</v>
      </c>
      <c r="K85" s="65" t="s">
        <v>27</v>
      </c>
      <c r="L85" s="65" t="s">
        <v>4815</v>
      </c>
      <c r="M85" s="65" t="s">
        <v>28</v>
      </c>
      <c r="N85" s="65" t="s">
        <v>29</v>
      </c>
      <c r="O85" s="65"/>
      <c r="P85" s="65"/>
      <c r="Q85" s="65"/>
      <c r="R85" s="65" t="s">
        <v>32</v>
      </c>
      <c r="S85" s="65" t="s">
        <v>459</v>
      </c>
      <c r="T85" s="65" t="s">
        <v>463</v>
      </c>
      <c r="U85" s="65" t="s">
        <v>28</v>
      </c>
      <c r="V85" s="196" t="s">
        <v>4816</v>
      </c>
      <c r="W85" s="11"/>
      <c r="X85" s="11"/>
      <c r="Y85" s="11"/>
      <c r="Z85" s="103">
        <v>44252</v>
      </c>
      <c r="AA85" s="108"/>
      <c r="AB85" s="108"/>
      <c r="AC85" s="81">
        <v>60</v>
      </c>
      <c r="AD85" s="196" t="s">
        <v>4816</v>
      </c>
      <c r="AE85" s="11" t="s">
        <v>4817</v>
      </c>
      <c r="AF85" s="11"/>
      <c r="AG85" s="11" t="s">
        <v>4817</v>
      </c>
      <c r="AH85" s="314"/>
      <c r="AI85" s="11" t="s">
        <v>4817</v>
      </c>
      <c r="AJ85" s="11" t="s">
        <v>4817</v>
      </c>
      <c r="AK85" s="315" t="s">
        <v>4817</v>
      </c>
      <c r="AL85" s="317">
        <v>44342</v>
      </c>
      <c r="AM85" s="11" t="s">
        <v>4817</v>
      </c>
      <c r="AN85" s="11" t="s">
        <v>4817</v>
      </c>
      <c r="AO85" s="67">
        <v>180</v>
      </c>
      <c r="AP85" s="196" t="s">
        <v>4816</v>
      </c>
      <c r="AQ85" s="11" t="s">
        <v>4817</v>
      </c>
      <c r="AR85" s="11" t="s">
        <v>4817</v>
      </c>
      <c r="AS85" s="11" t="s">
        <v>4817</v>
      </c>
      <c r="AT85" s="196" t="s">
        <v>4816</v>
      </c>
      <c r="AU85" s="11" t="s">
        <v>4817</v>
      </c>
      <c r="AV85" s="11" t="s">
        <v>4817</v>
      </c>
      <c r="AW85" s="11" t="s">
        <v>4817</v>
      </c>
      <c r="AX85" s="196" t="s">
        <v>4816</v>
      </c>
      <c r="AY85" s="11" t="s">
        <v>4817</v>
      </c>
      <c r="AZ85" s="11" t="s">
        <v>4817</v>
      </c>
      <c r="BA85" s="11" t="s">
        <v>4817</v>
      </c>
      <c r="BB85" s="11" t="s">
        <v>4816</v>
      </c>
      <c r="BC85" s="11" t="s">
        <v>4817</v>
      </c>
      <c r="BD85" s="11" t="s">
        <v>4817</v>
      </c>
      <c r="BE85" s="11" t="s">
        <v>4817</v>
      </c>
      <c r="BF85" s="11" t="s">
        <v>4816</v>
      </c>
      <c r="BG85" s="11" t="s">
        <v>4817</v>
      </c>
      <c r="BH85" s="11" t="s">
        <v>4817</v>
      </c>
      <c r="BI85" s="11" t="s">
        <v>4817</v>
      </c>
      <c r="BJ85" s="11"/>
      <c r="BK85" s="11"/>
      <c r="BL85" s="11" t="s">
        <v>4817</v>
      </c>
      <c r="BM85" s="11" t="s">
        <v>4817</v>
      </c>
      <c r="BN85" s="11" t="s">
        <v>4816</v>
      </c>
      <c r="BO85" s="11" t="s">
        <v>4817</v>
      </c>
      <c r="BP85" s="11" t="s">
        <v>4817</v>
      </c>
      <c r="BQ85" s="11" t="s">
        <v>4817</v>
      </c>
    </row>
    <row r="86" spans="1:69" x14ac:dyDescent="0.2">
      <c r="A86" s="65">
        <v>82</v>
      </c>
      <c r="B86" s="65"/>
      <c r="C86" s="65" t="s">
        <v>461</v>
      </c>
      <c r="D86" s="65" t="s">
        <v>23</v>
      </c>
      <c r="E86" s="65" t="s">
        <v>550</v>
      </c>
      <c r="F86" s="65" t="s">
        <v>4911</v>
      </c>
      <c r="G86" s="65" t="s">
        <v>4814</v>
      </c>
      <c r="H86" s="65">
        <v>50</v>
      </c>
      <c r="I86" s="65" t="s">
        <v>189</v>
      </c>
      <c r="J86" s="65">
        <v>110.82890787347</v>
      </c>
      <c r="K86" s="65" t="s">
        <v>27</v>
      </c>
      <c r="L86" s="65" t="s">
        <v>4815</v>
      </c>
      <c r="M86" s="65" t="s">
        <v>28</v>
      </c>
      <c r="N86" s="65" t="s">
        <v>29</v>
      </c>
      <c r="O86" s="65" t="s">
        <v>28</v>
      </c>
      <c r="P86" s="65" t="s">
        <v>470</v>
      </c>
      <c r="Q86" s="65" t="s">
        <v>107</v>
      </c>
      <c r="R86" s="65" t="s">
        <v>32</v>
      </c>
      <c r="S86" s="65" t="s">
        <v>459</v>
      </c>
      <c r="T86" s="65" t="s">
        <v>463</v>
      </c>
      <c r="U86" s="65" t="s">
        <v>28</v>
      </c>
      <c r="V86" s="196">
        <v>44224</v>
      </c>
      <c r="W86" s="11"/>
      <c r="X86" s="11"/>
      <c r="Y86" s="11">
        <v>26</v>
      </c>
      <c r="Z86" s="103">
        <v>44252</v>
      </c>
      <c r="AA86" s="108"/>
      <c r="AB86" s="108"/>
      <c r="AC86" s="81">
        <v>24</v>
      </c>
      <c r="AD86" s="196">
        <v>44279</v>
      </c>
      <c r="AE86" s="11" t="s">
        <v>4817</v>
      </c>
      <c r="AF86" s="11">
        <v>41</v>
      </c>
      <c r="AG86" s="11">
        <v>41</v>
      </c>
      <c r="AH86" s="314"/>
      <c r="AI86" s="11" t="s">
        <v>4817</v>
      </c>
      <c r="AJ86" s="11" t="s">
        <v>4817</v>
      </c>
      <c r="AK86" s="315" t="s">
        <v>4817</v>
      </c>
      <c r="AL86" s="196" t="s">
        <v>4816</v>
      </c>
      <c r="AM86" s="11" t="s">
        <v>4817</v>
      </c>
      <c r="AN86" s="11" t="s">
        <v>4817</v>
      </c>
      <c r="AO86" s="11" t="s">
        <v>4817</v>
      </c>
      <c r="AP86" s="196" t="s">
        <v>4816</v>
      </c>
      <c r="AQ86" s="11" t="s">
        <v>4817</v>
      </c>
      <c r="AR86" s="11" t="s">
        <v>4817</v>
      </c>
      <c r="AS86" s="11" t="s">
        <v>4817</v>
      </c>
      <c r="AT86" s="196" t="s">
        <v>4816</v>
      </c>
      <c r="AU86" s="11" t="s">
        <v>4817</v>
      </c>
      <c r="AV86" s="11" t="s">
        <v>4817</v>
      </c>
      <c r="AW86" s="11" t="s">
        <v>4817</v>
      </c>
      <c r="AX86" s="196" t="s">
        <v>4816</v>
      </c>
      <c r="AY86" s="11" t="s">
        <v>4817</v>
      </c>
      <c r="AZ86" s="11" t="s">
        <v>4817</v>
      </c>
      <c r="BA86" s="11" t="s">
        <v>4817</v>
      </c>
      <c r="BB86" s="11" t="s">
        <v>4816</v>
      </c>
      <c r="BC86" s="11" t="s">
        <v>4817</v>
      </c>
      <c r="BD86" s="11" t="s">
        <v>4817</v>
      </c>
      <c r="BE86" s="11" t="s">
        <v>4817</v>
      </c>
      <c r="BF86" s="11" t="s">
        <v>4816</v>
      </c>
      <c r="BG86" s="11" t="s">
        <v>4817</v>
      </c>
      <c r="BH86" s="11" t="s">
        <v>4817</v>
      </c>
      <c r="BI86" s="11" t="s">
        <v>4817</v>
      </c>
      <c r="BJ86" s="11"/>
      <c r="BK86" s="11"/>
      <c r="BL86" s="11" t="s">
        <v>4817</v>
      </c>
      <c r="BM86" s="11" t="s">
        <v>4817</v>
      </c>
      <c r="BN86" s="11" t="s">
        <v>4816</v>
      </c>
      <c r="BO86" s="11" t="s">
        <v>4817</v>
      </c>
      <c r="BP86" s="11" t="s">
        <v>4817</v>
      </c>
      <c r="BQ86" s="11" t="s">
        <v>4817</v>
      </c>
    </row>
    <row r="87" spans="1:69" x14ac:dyDescent="0.2">
      <c r="A87" s="65">
        <v>83</v>
      </c>
      <c r="B87" s="65"/>
      <c r="C87" s="65" t="s">
        <v>461</v>
      </c>
      <c r="D87" s="65" t="s">
        <v>23</v>
      </c>
      <c r="E87" s="65" t="s">
        <v>551</v>
      </c>
      <c r="F87" s="65" t="s">
        <v>4911</v>
      </c>
      <c r="G87" s="65" t="s">
        <v>4818</v>
      </c>
      <c r="H87" s="65">
        <v>80</v>
      </c>
      <c r="I87" s="65" t="s">
        <v>189</v>
      </c>
      <c r="J87" s="65">
        <v>177.32625259755301</v>
      </c>
      <c r="K87" s="65" t="s">
        <v>27</v>
      </c>
      <c r="L87" s="65" t="s">
        <v>4815</v>
      </c>
      <c r="M87" s="65" t="s">
        <v>28</v>
      </c>
      <c r="N87" s="65" t="s">
        <v>29</v>
      </c>
      <c r="O87" s="65"/>
      <c r="P87" s="65"/>
      <c r="Q87" s="65"/>
      <c r="R87" s="65" t="s">
        <v>32</v>
      </c>
      <c r="S87" s="65" t="s">
        <v>459</v>
      </c>
      <c r="T87" s="65" t="s">
        <v>463</v>
      </c>
      <c r="U87" s="65" t="s">
        <v>28</v>
      </c>
      <c r="V87" s="196">
        <v>44224</v>
      </c>
      <c r="W87" s="11"/>
      <c r="X87" s="11"/>
      <c r="Y87" s="11">
        <v>9</v>
      </c>
      <c r="Z87" s="103" t="s">
        <v>4816</v>
      </c>
      <c r="AA87" s="108"/>
      <c r="AB87" s="108"/>
      <c r="AC87" s="81" t="s">
        <v>4817</v>
      </c>
      <c r="AD87" s="196" t="s">
        <v>4816</v>
      </c>
      <c r="AE87" s="11" t="s">
        <v>4817</v>
      </c>
      <c r="AF87" s="11"/>
      <c r="AG87" s="11" t="s">
        <v>4817</v>
      </c>
      <c r="AH87" s="314">
        <v>44314</v>
      </c>
      <c r="AI87" s="11" t="s">
        <v>4817</v>
      </c>
      <c r="AJ87" s="11" t="s">
        <v>4817</v>
      </c>
      <c r="AK87" s="315">
        <v>19</v>
      </c>
      <c r="AL87" s="196" t="s">
        <v>4816</v>
      </c>
      <c r="AM87" s="11" t="s">
        <v>4817</v>
      </c>
      <c r="AN87" s="11" t="s">
        <v>4817</v>
      </c>
      <c r="AO87" s="11" t="s">
        <v>4817</v>
      </c>
      <c r="AP87" s="316" t="s">
        <v>4882</v>
      </c>
      <c r="AQ87" s="11" t="s">
        <v>4817</v>
      </c>
      <c r="AR87" s="11" t="s">
        <v>4817</v>
      </c>
      <c r="AS87" s="11">
        <v>20</v>
      </c>
      <c r="AT87" s="196" t="s">
        <v>4816</v>
      </c>
      <c r="AU87" s="11" t="s">
        <v>4817</v>
      </c>
      <c r="AV87" s="11" t="s">
        <v>4817</v>
      </c>
      <c r="AW87" s="11" t="s">
        <v>4817</v>
      </c>
      <c r="AX87" s="196" t="s">
        <v>4816</v>
      </c>
      <c r="AY87" s="11" t="s">
        <v>4817</v>
      </c>
      <c r="AZ87" s="11" t="s">
        <v>4817</v>
      </c>
      <c r="BA87" s="11" t="s">
        <v>4817</v>
      </c>
      <c r="BB87" s="11" t="s">
        <v>4816</v>
      </c>
      <c r="BC87" s="11" t="s">
        <v>4817</v>
      </c>
      <c r="BD87" s="11" t="s">
        <v>4817</v>
      </c>
      <c r="BE87" s="11" t="s">
        <v>4817</v>
      </c>
      <c r="BF87" s="11" t="s">
        <v>4816</v>
      </c>
      <c r="BG87" s="11" t="s">
        <v>4817</v>
      </c>
      <c r="BH87" s="11" t="s">
        <v>4817</v>
      </c>
      <c r="BI87" s="11" t="s">
        <v>4817</v>
      </c>
      <c r="BJ87" s="11"/>
      <c r="BK87" s="11"/>
      <c r="BL87" s="11" t="s">
        <v>4817</v>
      </c>
      <c r="BM87" s="11" t="s">
        <v>4817</v>
      </c>
      <c r="BN87" s="11" t="s">
        <v>4816</v>
      </c>
      <c r="BO87" s="11" t="s">
        <v>4817</v>
      </c>
      <c r="BP87" s="11" t="s">
        <v>4817</v>
      </c>
      <c r="BQ87" s="11" t="s">
        <v>4817</v>
      </c>
    </row>
    <row r="88" spans="1:69" x14ac:dyDescent="0.2">
      <c r="A88" s="65">
        <v>84</v>
      </c>
      <c r="B88" s="65"/>
      <c r="C88" s="65" t="s">
        <v>461</v>
      </c>
      <c r="D88" s="65" t="s">
        <v>23</v>
      </c>
      <c r="E88" s="65" t="s">
        <v>552</v>
      </c>
      <c r="F88" s="65" t="s">
        <v>4912</v>
      </c>
      <c r="G88" s="65" t="s">
        <v>4818</v>
      </c>
      <c r="H88" s="65">
        <v>50</v>
      </c>
      <c r="I88" s="65" t="s">
        <v>189</v>
      </c>
      <c r="J88" s="65">
        <v>111</v>
      </c>
      <c r="K88" s="65" t="s">
        <v>27</v>
      </c>
      <c r="L88" s="65" t="s">
        <v>4815</v>
      </c>
      <c r="M88" s="65" t="s">
        <v>28</v>
      </c>
      <c r="N88" s="65" t="s">
        <v>29</v>
      </c>
      <c r="O88" s="65" t="s">
        <v>28</v>
      </c>
      <c r="P88" s="65" t="s">
        <v>470</v>
      </c>
      <c r="Q88" s="65" t="s">
        <v>107</v>
      </c>
      <c r="R88" s="65" t="s">
        <v>32</v>
      </c>
      <c r="S88" s="65" t="s">
        <v>459</v>
      </c>
      <c r="T88" s="65" t="s">
        <v>463</v>
      </c>
      <c r="U88" s="65" t="s">
        <v>28</v>
      </c>
      <c r="V88" s="196" t="s">
        <v>4816</v>
      </c>
      <c r="W88" s="11"/>
      <c r="X88" s="11"/>
      <c r="Y88" s="11"/>
      <c r="Z88" s="103">
        <v>44252</v>
      </c>
      <c r="AA88" s="108"/>
      <c r="AB88" s="108"/>
      <c r="AC88" s="81">
        <v>20</v>
      </c>
      <c r="AD88" s="196">
        <v>44279</v>
      </c>
      <c r="AE88" s="11" t="s">
        <v>4817</v>
      </c>
      <c r="AF88" s="11">
        <v>21</v>
      </c>
      <c r="AG88" s="11">
        <v>21</v>
      </c>
      <c r="AH88" s="314">
        <v>44314</v>
      </c>
      <c r="AI88" s="11" t="s">
        <v>4817</v>
      </c>
      <c r="AJ88" s="11" t="s">
        <v>4817</v>
      </c>
      <c r="AK88" s="315">
        <v>54</v>
      </c>
      <c r="AL88" s="196" t="s">
        <v>4816</v>
      </c>
      <c r="AM88" s="11" t="s">
        <v>4817</v>
      </c>
      <c r="AN88" s="11" t="s">
        <v>4817</v>
      </c>
      <c r="AO88" s="11" t="s">
        <v>4817</v>
      </c>
      <c r="AP88" s="316" t="s">
        <v>4882</v>
      </c>
      <c r="AQ88" s="11" t="s">
        <v>4817</v>
      </c>
      <c r="AR88" s="11" t="s">
        <v>4817</v>
      </c>
      <c r="AS88" s="60" t="s">
        <v>4876</v>
      </c>
      <c r="AT88" s="196" t="s">
        <v>4816</v>
      </c>
      <c r="AU88" s="11" t="s">
        <v>4817</v>
      </c>
      <c r="AV88" s="11" t="s">
        <v>4817</v>
      </c>
      <c r="AW88" s="11" t="s">
        <v>4817</v>
      </c>
      <c r="AX88" s="196" t="s">
        <v>4816</v>
      </c>
      <c r="AY88" s="11" t="s">
        <v>4817</v>
      </c>
      <c r="AZ88" s="11" t="s">
        <v>4817</v>
      </c>
      <c r="BA88" s="11" t="s">
        <v>4817</v>
      </c>
      <c r="BB88" s="316" t="s">
        <v>4890</v>
      </c>
      <c r="BC88" s="11" t="s">
        <v>4817</v>
      </c>
      <c r="BD88" s="11" t="s">
        <v>4817</v>
      </c>
      <c r="BE88" s="11">
        <v>65</v>
      </c>
      <c r="BF88" s="60" t="s">
        <v>4904</v>
      </c>
      <c r="BG88" s="11" t="s">
        <v>4817</v>
      </c>
      <c r="BH88" s="11" t="s">
        <v>4817</v>
      </c>
      <c r="BI88" s="60" t="s">
        <v>4569</v>
      </c>
      <c r="BJ88" s="11"/>
      <c r="BK88" s="11"/>
      <c r="BL88" s="11" t="s">
        <v>4817</v>
      </c>
      <c r="BM88" s="11" t="s">
        <v>4817</v>
      </c>
      <c r="BN88" s="11" t="s">
        <v>4816</v>
      </c>
      <c r="BO88" s="11" t="s">
        <v>4817</v>
      </c>
      <c r="BP88" s="11" t="s">
        <v>4817</v>
      </c>
      <c r="BQ88" s="11" t="s">
        <v>4817</v>
      </c>
    </row>
    <row r="89" spans="1:69" x14ac:dyDescent="0.2">
      <c r="A89" s="65">
        <v>85</v>
      </c>
      <c r="B89" s="65"/>
      <c r="C89" s="65" t="s">
        <v>461</v>
      </c>
      <c r="D89" s="65" t="s">
        <v>23</v>
      </c>
      <c r="E89" s="65" t="s">
        <v>553</v>
      </c>
      <c r="F89" s="65" t="s">
        <v>4913</v>
      </c>
      <c r="G89" s="65" t="s">
        <v>4818</v>
      </c>
      <c r="H89" s="65">
        <v>80</v>
      </c>
      <c r="I89" s="65" t="s">
        <v>189</v>
      </c>
      <c r="J89" s="65">
        <v>177.32625259755301</v>
      </c>
      <c r="K89" s="65" t="s">
        <v>27</v>
      </c>
      <c r="L89" s="65" t="s">
        <v>4815</v>
      </c>
      <c r="M89" s="65" t="s">
        <v>28</v>
      </c>
      <c r="N89" s="65" t="s">
        <v>29</v>
      </c>
      <c r="O89" s="65"/>
      <c r="P89" s="65"/>
      <c r="Q89" s="65"/>
      <c r="R89" s="65" t="s">
        <v>32</v>
      </c>
      <c r="S89" s="65" t="s">
        <v>459</v>
      </c>
      <c r="T89" s="65" t="s">
        <v>463</v>
      </c>
      <c r="U89" s="65" t="s">
        <v>28</v>
      </c>
      <c r="V89" s="196">
        <v>44224</v>
      </c>
      <c r="W89" s="11"/>
      <c r="X89" s="11"/>
      <c r="Y89" s="11">
        <v>33</v>
      </c>
      <c r="Z89" s="103" t="s">
        <v>4816</v>
      </c>
      <c r="AA89" s="108"/>
      <c r="AB89" s="108"/>
      <c r="AC89" s="81" t="s">
        <v>4817</v>
      </c>
      <c r="AD89" s="196" t="s">
        <v>4816</v>
      </c>
      <c r="AE89" s="11" t="s">
        <v>4817</v>
      </c>
      <c r="AF89" s="11"/>
      <c r="AG89" s="11" t="s">
        <v>4817</v>
      </c>
      <c r="AH89" s="314"/>
      <c r="AI89" s="11" t="s">
        <v>4817</v>
      </c>
      <c r="AJ89" s="11" t="s">
        <v>4817</v>
      </c>
      <c r="AK89" s="315" t="s">
        <v>4817</v>
      </c>
      <c r="AL89" s="196" t="s">
        <v>4816</v>
      </c>
      <c r="AM89" s="11" t="s">
        <v>4817</v>
      </c>
      <c r="AN89" s="11" t="s">
        <v>4817</v>
      </c>
      <c r="AO89" s="11" t="s">
        <v>4817</v>
      </c>
      <c r="AP89" s="196" t="s">
        <v>4816</v>
      </c>
      <c r="AQ89" s="11" t="s">
        <v>4817</v>
      </c>
      <c r="AR89" s="11" t="s">
        <v>4817</v>
      </c>
      <c r="AS89" s="11" t="s">
        <v>4817</v>
      </c>
      <c r="AT89" s="196" t="s">
        <v>4816</v>
      </c>
      <c r="AU89" s="11" t="s">
        <v>4817</v>
      </c>
      <c r="AV89" s="11" t="s">
        <v>4817</v>
      </c>
      <c r="AW89" s="11" t="s">
        <v>4817</v>
      </c>
      <c r="AX89" s="196" t="s">
        <v>4816</v>
      </c>
      <c r="AY89" s="11" t="s">
        <v>4817</v>
      </c>
      <c r="AZ89" s="11" t="s">
        <v>4817</v>
      </c>
      <c r="BA89" s="11" t="s">
        <v>4817</v>
      </c>
      <c r="BB89" s="11" t="s">
        <v>4816</v>
      </c>
      <c r="BC89" s="11" t="s">
        <v>4817</v>
      </c>
      <c r="BD89" s="11" t="s">
        <v>4817</v>
      </c>
      <c r="BE89" s="11" t="s">
        <v>4817</v>
      </c>
      <c r="BF89" s="11" t="s">
        <v>4816</v>
      </c>
      <c r="BG89" s="11" t="s">
        <v>4817</v>
      </c>
      <c r="BH89" s="11" t="s">
        <v>4817</v>
      </c>
      <c r="BI89" s="11" t="s">
        <v>4817</v>
      </c>
      <c r="BJ89" s="11"/>
      <c r="BK89" s="11"/>
      <c r="BL89" s="11" t="s">
        <v>4817</v>
      </c>
      <c r="BM89" s="11" t="s">
        <v>4817</v>
      </c>
      <c r="BN89" s="11" t="s">
        <v>4816</v>
      </c>
      <c r="BO89" s="11" t="s">
        <v>4817</v>
      </c>
      <c r="BP89" s="11" t="s">
        <v>4817</v>
      </c>
      <c r="BQ89" s="11" t="s">
        <v>4817</v>
      </c>
    </row>
    <row r="90" spans="1:69" x14ac:dyDescent="0.2">
      <c r="A90" s="65">
        <v>86</v>
      </c>
      <c r="B90" s="65"/>
      <c r="C90" s="65" t="s">
        <v>461</v>
      </c>
      <c r="D90" s="65" t="s">
        <v>23</v>
      </c>
      <c r="E90" s="65" t="s">
        <v>554</v>
      </c>
      <c r="F90" s="65" t="s">
        <v>4914</v>
      </c>
      <c r="G90" s="65" t="s">
        <v>4818</v>
      </c>
      <c r="H90" s="65">
        <v>200</v>
      </c>
      <c r="I90" s="65" t="s">
        <v>189</v>
      </c>
      <c r="J90" s="65">
        <v>443.31563149388103</v>
      </c>
      <c r="K90" s="65" t="s">
        <v>27</v>
      </c>
      <c r="L90" s="65" t="s">
        <v>4815</v>
      </c>
      <c r="M90" s="65" t="s">
        <v>28</v>
      </c>
      <c r="N90" s="65" t="s">
        <v>29</v>
      </c>
      <c r="O90" s="65"/>
      <c r="P90" s="65"/>
      <c r="Q90" s="65"/>
      <c r="R90" s="65" t="s">
        <v>32</v>
      </c>
      <c r="S90" s="65" t="s">
        <v>459</v>
      </c>
      <c r="T90" s="65" t="s">
        <v>463</v>
      </c>
      <c r="U90" s="65" t="s">
        <v>28</v>
      </c>
      <c r="V90" s="196" t="s">
        <v>4816</v>
      </c>
      <c r="W90" s="11"/>
      <c r="X90" s="11"/>
      <c r="Y90" s="11"/>
      <c r="Z90" s="103">
        <v>44228</v>
      </c>
      <c r="AA90" s="108"/>
      <c r="AB90" s="108"/>
      <c r="AC90" s="81">
        <v>30</v>
      </c>
      <c r="AD90" s="196" t="s">
        <v>4816</v>
      </c>
      <c r="AE90" s="11" t="s">
        <v>4817</v>
      </c>
      <c r="AF90" s="11"/>
      <c r="AG90" s="11" t="s">
        <v>4817</v>
      </c>
      <c r="AH90" s="314"/>
      <c r="AI90" s="11" t="s">
        <v>4817</v>
      </c>
      <c r="AJ90" s="11" t="s">
        <v>4817</v>
      </c>
      <c r="AK90" s="315" t="s">
        <v>4817</v>
      </c>
      <c r="AL90" s="196" t="s">
        <v>4816</v>
      </c>
      <c r="AM90" s="11" t="s">
        <v>4817</v>
      </c>
      <c r="AN90" s="11" t="s">
        <v>4817</v>
      </c>
      <c r="AO90" s="11" t="s">
        <v>4817</v>
      </c>
      <c r="AP90" s="196" t="s">
        <v>4816</v>
      </c>
      <c r="AQ90" s="11" t="s">
        <v>4817</v>
      </c>
      <c r="AR90" s="11" t="s">
        <v>4817</v>
      </c>
      <c r="AS90" s="11" t="s">
        <v>4817</v>
      </c>
      <c r="AT90" s="196" t="s">
        <v>4816</v>
      </c>
      <c r="AU90" s="11" t="s">
        <v>4817</v>
      </c>
      <c r="AV90" s="11" t="s">
        <v>4817</v>
      </c>
      <c r="AW90" s="11" t="s">
        <v>4817</v>
      </c>
      <c r="AX90" s="196" t="s">
        <v>4816</v>
      </c>
      <c r="AY90" s="11" t="s">
        <v>4817</v>
      </c>
      <c r="AZ90" s="11" t="s">
        <v>4817</v>
      </c>
      <c r="BA90" s="11" t="s">
        <v>4817</v>
      </c>
      <c r="BB90" s="11" t="s">
        <v>4816</v>
      </c>
      <c r="BC90" s="11" t="s">
        <v>4817</v>
      </c>
      <c r="BD90" s="11" t="s">
        <v>4817</v>
      </c>
      <c r="BE90" s="11" t="s">
        <v>4817</v>
      </c>
      <c r="BF90" s="11" t="s">
        <v>4816</v>
      </c>
      <c r="BG90" s="11" t="s">
        <v>4817</v>
      </c>
      <c r="BH90" s="11" t="s">
        <v>4817</v>
      </c>
      <c r="BI90" s="11" t="s">
        <v>4817</v>
      </c>
      <c r="BJ90" s="11"/>
      <c r="BK90" s="11"/>
      <c r="BL90" s="11" t="s">
        <v>4817</v>
      </c>
      <c r="BM90" s="11" t="s">
        <v>4817</v>
      </c>
      <c r="BN90" s="11" t="s">
        <v>4816</v>
      </c>
      <c r="BO90" s="11" t="s">
        <v>4817</v>
      </c>
      <c r="BP90" s="11" t="s">
        <v>4817</v>
      </c>
      <c r="BQ90" s="11" t="s">
        <v>4817</v>
      </c>
    </row>
    <row r="91" spans="1:69" x14ac:dyDescent="0.2">
      <c r="A91" s="65">
        <v>87</v>
      </c>
      <c r="B91" s="65"/>
      <c r="C91" s="65" t="s">
        <v>461</v>
      </c>
      <c r="D91" s="65" t="s">
        <v>23</v>
      </c>
      <c r="E91" s="65" t="s">
        <v>555</v>
      </c>
      <c r="F91" s="65" t="s">
        <v>4915</v>
      </c>
      <c r="G91" s="65" t="s">
        <v>4818</v>
      </c>
      <c r="H91" s="65">
        <v>50</v>
      </c>
      <c r="I91" s="65" t="s">
        <v>189</v>
      </c>
      <c r="J91" s="65">
        <v>110.82890787347</v>
      </c>
      <c r="K91" s="65" t="s">
        <v>27</v>
      </c>
      <c r="L91" s="65" t="s">
        <v>4815</v>
      </c>
      <c r="M91" s="65" t="s">
        <v>28</v>
      </c>
      <c r="N91" s="65" t="s">
        <v>29</v>
      </c>
      <c r="O91" s="65"/>
      <c r="P91" s="65"/>
      <c r="Q91" s="65"/>
      <c r="R91" s="65" t="s">
        <v>32</v>
      </c>
      <c r="S91" s="65" t="s">
        <v>459</v>
      </c>
      <c r="T91" s="65" t="s">
        <v>463</v>
      </c>
      <c r="U91" s="65" t="s">
        <v>28</v>
      </c>
      <c r="V91" s="196">
        <v>44210</v>
      </c>
      <c r="W91" s="11"/>
      <c r="X91" s="11"/>
      <c r="Y91" s="11">
        <v>21</v>
      </c>
      <c r="Z91" s="103">
        <v>44252</v>
      </c>
      <c r="AA91" s="108"/>
      <c r="AB91" s="108"/>
      <c r="AC91" s="81">
        <v>47</v>
      </c>
      <c r="AD91" s="196">
        <v>44285</v>
      </c>
      <c r="AE91" s="11" t="s">
        <v>4817</v>
      </c>
      <c r="AF91" s="11">
        <v>17</v>
      </c>
      <c r="AG91" s="11">
        <v>17</v>
      </c>
      <c r="AH91" s="314">
        <v>44301</v>
      </c>
      <c r="AI91" s="11" t="s">
        <v>4817</v>
      </c>
      <c r="AJ91" s="11" t="s">
        <v>4817</v>
      </c>
      <c r="AK91" s="315">
        <v>10</v>
      </c>
      <c r="AL91" s="314">
        <v>44340</v>
      </c>
      <c r="AM91" s="11" t="s">
        <v>4817</v>
      </c>
      <c r="AN91" s="11" t="s">
        <v>4817</v>
      </c>
      <c r="AO91" s="11">
        <v>25</v>
      </c>
      <c r="AP91" s="196" t="s">
        <v>4816</v>
      </c>
      <c r="AQ91" s="11" t="s">
        <v>4817</v>
      </c>
      <c r="AR91" s="11" t="s">
        <v>4817</v>
      </c>
      <c r="AS91" s="11" t="s">
        <v>4817</v>
      </c>
      <c r="AT91" s="196" t="s">
        <v>4816</v>
      </c>
      <c r="AU91" s="11" t="s">
        <v>4817</v>
      </c>
      <c r="AV91" s="11" t="s">
        <v>4817</v>
      </c>
      <c r="AW91" s="11" t="s">
        <v>4817</v>
      </c>
      <c r="AX91" s="196" t="s">
        <v>4816</v>
      </c>
      <c r="AY91" s="11" t="s">
        <v>4817</v>
      </c>
      <c r="AZ91" s="11" t="s">
        <v>4817</v>
      </c>
      <c r="BA91" s="11" t="s">
        <v>4817</v>
      </c>
      <c r="BB91" s="11" t="s">
        <v>4816</v>
      </c>
      <c r="BC91" s="11" t="s">
        <v>4817</v>
      </c>
      <c r="BD91" s="11" t="s">
        <v>4817</v>
      </c>
      <c r="BE91" s="11" t="s">
        <v>4817</v>
      </c>
      <c r="BF91" s="11" t="s">
        <v>4816</v>
      </c>
      <c r="BG91" s="11" t="s">
        <v>4817</v>
      </c>
      <c r="BH91" s="11" t="s">
        <v>4817</v>
      </c>
      <c r="BI91" s="11" t="s">
        <v>4817</v>
      </c>
      <c r="BJ91" s="11"/>
      <c r="BK91" s="11"/>
      <c r="BL91" s="11" t="s">
        <v>4817</v>
      </c>
      <c r="BM91" s="11" t="s">
        <v>4817</v>
      </c>
      <c r="BN91" s="11" t="s">
        <v>4816</v>
      </c>
      <c r="BO91" s="11" t="s">
        <v>4817</v>
      </c>
      <c r="BP91" s="11" t="s">
        <v>4817</v>
      </c>
      <c r="BQ91" s="11" t="s">
        <v>4817</v>
      </c>
    </row>
    <row r="92" spans="1:69" x14ac:dyDescent="0.2">
      <c r="A92" s="65">
        <v>88</v>
      </c>
      <c r="B92" s="65"/>
      <c r="C92" s="65" t="s">
        <v>461</v>
      </c>
      <c r="D92" s="65" t="s">
        <v>23</v>
      </c>
      <c r="E92" s="65" t="s">
        <v>556</v>
      </c>
      <c r="F92" s="65" t="s">
        <v>4916</v>
      </c>
      <c r="G92" s="65" t="s">
        <v>4818</v>
      </c>
      <c r="H92" s="65">
        <v>50</v>
      </c>
      <c r="I92" s="65" t="s">
        <v>189</v>
      </c>
      <c r="J92" s="65">
        <v>110.82890787347</v>
      </c>
      <c r="K92" s="65" t="s">
        <v>27</v>
      </c>
      <c r="L92" s="65" t="s">
        <v>4815</v>
      </c>
      <c r="M92" s="65" t="s">
        <v>28</v>
      </c>
      <c r="N92" s="65" t="s">
        <v>29</v>
      </c>
      <c r="O92" s="65" t="s">
        <v>28</v>
      </c>
      <c r="P92" s="65" t="s">
        <v>465</v>
      </c>
      <c r="Q92" s="65" t="s">
        <v>466</v>
      </c>
      <c r="R92" s="65" t="s">
        <v>32</v>
      </c>
      <c r="S92" s="65" t="s">
        <v>459</v>
      </c>
      <c r="T92" s="65" t="s">
        <v>463</v>
      </c>
      <c r="U92" s="65" t="s">
        <v>28</v>
      </c>
      <c r="V92" s="196" t="s">
        <v>4816</v>
      </c>
      <c r="W92" s="11"/>
      <c r="X92" s="11"/>
      <c r="Y92" s="11"/>
      <c r="Z92" s="103" t="s">
        <v>4816</v>
      </c>
      <c r="AA92" s="108"/>
      <c r="AB92" s="108"/>
      <c r="AC92" s="81" t="s">
        <v>4817</v>
      </c>
      <c r="AD92" s="196" t="s">
        <v>4816</v>
      </c>
      <c r="AE92" s="11" t="s">
        <v>4817</v>
      </c>
      <c r="AF92" s="11"/>
      <c r="AG92" s="11" t="s">
        <v>4817</v>
      </c>
      <c r="AH92" s="314">
        <v>44301</v>
      </c>
      <c r="AI92" s="11" t="s">
        <v>4817</v>
      </c>
      <c r="AJ92" s="11" t="s">
        <v>4817</v>
      </c>
      <c r="AK92" s="315">
        <v>16</v>
      </c>
      <c r="AL92" s="314">
        <v>44340</v>
      </c>
      <c r="AM92" s="11" t="s">
        <v>4817</v>
      </c>
      <c r="AN92" s="11" t="s">
        <v>4817</v>
      </c>
      <c r="AO92" s="11">
        <v>39</v>
      </c>
      <c r="AP92" s="196" t="s">
        <v>4816</v>
      </c>
      <c r="AQ92" s="11" t="s">
        <v>4817</v>
      </c>
      <c r="AR92" s="11" t="s">
        <v>4817</v>
      </c>
      <c r="AS92" s="11" t="s">
        <v>4817</v>
      </c>
      <c r="AT92" s="196" t="s">
        <v>4816</v>
      </c>
      <c r="AU92" s="11" t="s">
        <v>4817</v>
      </c>
      <c r="AV92" s="11" t="s">
        <v>4817</v>
      </c>
      <c r="AW92" s="11" t="s">
        <v>4817</v>
      </c>
      <c r="AX92" s="196" t="s">
        <v>4816</v>
      </c>
      <c r="AY92" s="11" t="s">
        <v>4817</v>
      </c>
      <c r="AZ92" s="11" t="s">
        <v>4817</v>
      </c>
      <c r="BA92" s="11" t="s">
        <v>4817</v>
      </c>
      <c r="BB92" s="11" t="s">
        <v>4816</v>
      </c>
      <c r="BC92" s="11" t="s">
        <v>4817</v>
      </c>
      <c r="BD92" s="11" t="s">
        <v>4817</v>
      </c>
      <c r="BE92" s="11" t="s">
        <v>4817</v>
      </c>
      <c r="BF92" s="11" t="s">
        <v>4816</v>
      </c>
      <c r="BG92" s="11" t="s">
        <v>4817</v>
      </c>
      <c r="BH92" s="11" t="s">
        <v>4817</v>
      </c>
      <c r="BI92" s="11" t="s">
        <v>4817</v>
      </c>
      <c r="BJ92" s="11"/>
      <c r="BK92" s="11"/>
      <c r="BL92" s="11" t="s">
        <v>4817</v>
      </c>
      <c r="BM92" s="11" t="s">
        <v>4817</v>
      </c>
      <c r="BN92" s="11" t="s">
        <v>4816</v>
      </c>
      <c r="BO92" s="11" t="s">
        <v>4817</v>
      </c>
      <c r="BP92" s="11" t="s">
        <v>4817</v>
      </c>
      <c r="BQ92" s="11" t="s">
        <v>4817</v>
      </c>
    </row>
    <row r="93" spans="1:69" x14ac:dyDescent="0.2">
      <c r="A93" s="65">
        <v>89</v>
      </c>
      <c r="B93" s="65"/>
      <c r="C93" s="65" t="s">
        <v>461</v>
      </c>
      <c r="D93" s="65" t="s">
        <v>23</v>
      </c>
      <c r="E93" s="65" t="s">
        <v>557</v>
      </c>
      <c r="F93" s="65" t="s">
        <v>4917</v>
      </c>
      <c r="G93" s="65" t="s">
        <v>4818</v>
      </c>
      <c r="H93" s="65">
        <v>50</v>
      </c>
      <c r="I93" s="65" t="s">
        <v>189</v>
      </c>
      <c r="J93" s="65">
        <v>110.82890787347</v>
      </c>
      <c r="K93" s="65" t="s">
        <v>27</v>
      </c>
      <c r="L93" s="65" t="s">
        <v>4815</v>
      </c>
      <c r="M93" s="65" t="s">
        <v>28</v>
      </c>
      <c r="N93" s="65" t="s">
        <v>29</v>
      </c>
      <c r="O93" s="65" t="s">
        <v>28</v>
      </c>
      <c r="P93" s="65" t="s">
        <v>465</v>
      </c>
      <c r="Q93" s="65" t="s">
        <v>523</v>
      </c>
      <c r="R93" s="65" t="s">
        <v>32</v>
      </c>
      <c r="S93" s="65" t="s">
        <v>459</v>
      </c>
      <c r="T93" s="65" t="s">
        <v>463</v>
      </c>
      <c r="U93" s="65" t="s">
        <v>28</v>
      </c>
      <c r="V93" s="196">
        <v>44210</v>
      </c>
      <c r="W93" s="11"/>
      <c r="X93" s="11"/>
      <c r="Y93" s="11">
        <v>24</v>
      </c>
      <c r="Z93" s="103">
        <v>44253</v>
      </c>
      <c r="AA93" s="108"/>
      <c r="AB93" s="108"/>
      <c r="AC93" s="81">
        <v>45</v>
      </c>
      <c r="AD93" s="196" t="s">
        <v>4816</v>
      </c>
      <c r="AE93" s="11" t="s">
        <v>4817</v>
      </c>
      <c r="AF93" s="11"/>
      <c r="AG93" s="11" t="s">
        <v>4817</v>
      </c>
      <c r="AH93" s="314"/>
      <c r="AI93" s="11" t="s">
        <v>4817</v>
      </c>
      <c r="AJ93" s="11" t="s">
        <v>4817</v>
      </c>
      <c r="AK93" s="315" t="s">
        <v>4817</v>
      </c>
      <c r="AL93" s="196" t="s">
        <v>4816</v>
      </c>
      <c r="AM93" s="11" t="s">
        <v>4817</v>
      </c>
      <c r="AN93" s="11" t="s">
        <v>4817</v>
      </c>
      <c r="AO93" s="11" t="s">
        <v>4817</v>
      </c>
      <c r="AP93" s="196" t="s">
        <v>4816</v>
      </c>
      <c r="AQ93" s="11" t="s">
        <v>4817</v>
      </c>
      <c r="AR93" s="11" t="s">
        <v>4817</v>
      </c>
      <c r="AS93" s="11" t="s">
        <v>4817</v>
      </c>
      <c r="AT93" s="196" t="s">
        <v>4816</v>
      </c>
      <c r="AU93" s="11" t="s">
        <v>4817</v>
      </c>
      <c r="AV93" s="11" t="s">
        <v>4817</v>
      </c>
      <c r="AW93" s="11" t="s">
        <v>4817</v>
      </c>
      <c r="AX93" s="196" t="s">
        <v>4816</v>
      </c>
      <c r="AY93" s="11" t="s">
        <v>4817</v>
      </c>
      <c r="AZ93" s="11" t="s">
        <v>4817</v>
      </c>
      <c r="BA93" s="11" t="s">
        <v>4817</v>
      </c>
      <c r="BB93" s="11" t="s">
        <v>4816</v>
      </c>
      <c r="BC93" s="11" t="s">
        <v>4817</v>
      </c>
      <c r="BD93" s="11" t="s">
        <v>4817</v>
      </c>
      <c r="BE93" s="11" t="s">
        <v>4817</v>
      </c>
      <c r="BF93" s="11" t="s">
        <v>4816</v>
      </c>
      <c r="BG93" s="11" t="s">
        <v>4817</v>
      </c>
      <c r="BH93" s="11" t="s">
        <v>4817</v>
      </c>
      <c r="BI93" s="11" t="s">
        <v>4817</v>
      </c>
      <c r="BJ93" s="11"/>
      <c r="BK93" s="11"/>
      <c r="BL93" s="11" t="s">
        <v>4817</v>
      </c>
      <c r="BM93" s="11" t="s">
        <v>4817</v>
      </c>
      <c r="BN93" s="11" t="s">
        <v>4816</v>
      </c>
      <c r="BO93" s="11" t="s">
        <v>4817</v>
      </c>
      <c r="BP93" s="11" t="s">
        <v>4817</v>
      </c>
      <c r="BQ93" s="11" t="s">
        <v>4817</v>
      </c>
    </row>
    <row r="94" spans="1:69" x14ac:dyDescent="0.2">
      <c r="A94" s="65">
        <v>90</v>
      </c>
      <c r="B94" s="65"/>
      <c r="C94" s="65" t="s">
        <v>461</v>
      </c>
      <c r="D94" s="65" t="s">
        <v>23</v>
      </c>
      <c r="E94" s="65" t="s">
        <v>558</v>
      </c>
      <c r="F94" s="65" t="s">
        <v>4918</v>
      </c>
      <c r="G94" s="65" t="s">
        <v>4818</v>
      </c>
      <c r="H94" s="65">
        <v>80</v>
      </c>
      <c r="I94" s="65" t="s">
        <v>189</v>
      </c>
      <c r="J94" s="65">
        <v>177.32625259755301</v>
      </c>
      <c r="K94" s="65" t="s">
        <v>27</v>
      </c>
      <c r="L94" s="65" t="s">
        <v>4815</v>
      </c>
      <c r="M94" s="65" t="s">
        <v>28</v>
      </c>
      <c r="N94" s="65" t="s">
        <v>29</v>
      </c>
      <c r="O94" s="65" t="s">
        <v>28</v>
      </c>
      <c r="P94" s="65" t="s">
        <v>465</v>
      </c>
      <c r="Q94" s="65" t="s">
        <v>466</v>
      </c>
      <c r="R94" s="65" t="s">
        <v>32</v>
      </c>
      <c r="S94" s="65" t="s">
        <v>459</v>
      </c>
      <c r="T94" s="65" t="s">
        <v>463</v>
      </c>
      <c r="U94" s="65" t="s">
        <v>28</v>
      </c>
      <c r="V94" s="196" t="s">
        <v>4816</v>
      </c>
      <c r="W94" s="11"/>
      <c r="X94" s="11"/>
      <c r="Y94" s="11"/>
      <c r="Z94" s="103" t="s">
        <v>4816</v>
      </c>
      <c r="AA94" s="108"/>
      <c r="AB94" s="108"/>
      <c r="AC94" s="81" t="s">
        <v>4817</v>
      </c>
      <c r="AD94" s="196" t="s">
        <v>4816</v>
      </c>
      <c r="AE94" s="11" t="s">
        <v>4817</v>
      </c>
      <c r="AF94" s="11"/>
      <c r="AG94" s="11" t="s">
        <v>4817</v>
      </c>
      <c r="AH94" s="314"/>
      <c r="AI94" s="11" t="s">
        <v>4817</v>
      </c>
      <c r="AJ94" s="11" t="s">
        <v>4817</v>
      </c>
      <c r="AK94" s="315" t="s">
        <v>4817</v>
      </c>
      <c r="AL94" s="196" t="s">
        <v>4816</v>
      </c>
      <c r="AM94" s="11" t="s">
        <v>4817</v>
      </c>
      <c r="AN94" s="11" t="s">
        <v>4817</v>
      </c>
      <c r="AO94" s="11" t="s">
        <v>4817</v>
      </c>
      <c r="AP94" s="196" t="s">
        <v>4816</v>
      </c>
      <c r="AQ94" s="11" t="s">
        <v>4817</v>
      </c>
      <c r="AR94" s="11" t="s">
        <v>4817</v>
      </c>
      <c r="AS94" s="11" t="s">
        <v>4817</v>
      </c>
      <c r="AT94" s="196" t="s">
        <v>4816</v>
      </c>
      <c r="AU94" s="11" t="s">
        <v>4817</v>
      </c>
      <c r="AV94" s="11" t="s">
        <v>4817</v>
      </c>
      <c r="AW94" s="11" t="s">
        <v>4817</v>
      </c>
      <c r="AX94" s="196" t="s">
        <v>4816</v>
      </c>
      <c r="AY94" s="11" t="s">
        <v>4817</v>
      </c>
      <c r="AZ94" s="11" t="s">
        <v>4817</v>
      </c>
      <c r="BA94" s="11" t="s">
        <v>4817</v>
      </c>
      <c r="BB94" s="11" t="s">
        <v>4816</v>
      </c>
      <c r="BC94" s="11" t="s">
        <v>4817</v>
      </c>
      <c r="BD94" s="11" t="s">
        <v>4817</v>
      </c>
      <c r="BE94" s="11" t="s">
        <v>4817</v>
      </c>
      <c r="BF94" s="11" t="s">
        <v>4816</v>
      </c>
      <c r="BG94" s="11" t="s">
        <v>4817</v>
      </c>
      <c r="BH94" s="11" t="s">
        <v>4817</v>
      </c>
      <c r="BI94" s="11" t="s">
        <v>4817</v>
      </c>
      <c r="BJ94" s="11"/>
      <c r="BK94" s="11"/>
      <c r="BL94" s="11" t="s">
        <v>4817</v>
      </c>
      <c r="BM94" s="11" t="s">
        <v>4817</v>
      </c>
      <c r="BN94" s="11" t="s">
        <v>4816</v>
      </c>
      <c r="BO94" s="11" t="s">
        <v>4817</v>
      </c>
      <c r="BP94" s="11" t="s">
        <v>4817</v>
      </c>
      <c r="BQ94" s="11" t="s">
        <v>4817</v>
      </c>
    </row>
    <row r="95" spans="1:69" x14ac:dyDescent="0.2">
      <c r="A95" s="65">
        <v>91</v>
      </c>
      <c r="B95" s="65"/>
      <c r="C95" s="65" t="s">
        <v>461</v>
      </c>
      <c r="D95" s="65" t="s">
        <v>23</v>
      </c>
      <c r="E95" s="65" t="s">
        <v>559</v>
      </c>
      <c r="F95" s="65" t="s">
        <v>4919</v>
      </c>
      <c r="G95" s="65" t="s">
        <v>4818</v>
      </c>
      <c r="H95" s="65">
        <v>80</v>
      </c>
      <c r="I95" s="65" t="s">
        <v>189</v>
      </c>
      <c r="J95" s="65">
        <v>177.32625259755301</v>
      </c>
      <c r="K95" s="65" t="s">
        <v>27</v>
      </c>
      <c r="L95" s="65" t="s">
        <v>4815</v>
      </c>
      <c r="M95" s="65" t="s">
        <v>28</v>
      </c>
      <c r="N95" s="65" t="s">
        <v>29</v>
      </c>
      <c r="O95" s="65" t="s">
        <v>28</v>
      </c>
      <c r="P95" s="65" t="s">
        <v>465</v>
      </c>
      <c r="Q95" s="65" t="s">
        <v>466</v>
      </c>
      <c r="R95" s="65" t="s">
        <v>32</v>
      </c>
      <c r="S95" s="65" t="s">
        <v>459</v>
      </c>
      <c r="T95" s="65" t="s">
        <v>463</v>
      </c>
      <c r="U95" s="65" t="s">
        <v>28</v>
      </c>
      <c r="V95" s="196">
        <v>44210</v>
      </c>
      <c r="W95" s="11"/>
      <c r="X95" s="11"/>
      <c r="Y95" s="11">
        <v>13</v>
      </c>
      <c r="Z95" s="103" t="s">
        <v>4816</v>
      </c>
      <c r="AA95" s="108"/>
      <c r="AB95" s="108"/>
      <c r="AC95" s="81" t="s">
        <v>4817</v>
      </c>
      <c r="AD95" s="196" t="s">
        <v>4816</v>
      </c>
      <c r="AE95" s="11" t="s">
        <v>4817</v>
      </c>
      <c r="AF95" s="11"/>
      <c r="AG95" s="11" t="s">
        <v>4817</v>
      </c>
      <c r="AH95" s="314"/>
      <c r="AI95" s="11" t="s">
        <v>4817</v>
      </c>
      <c r="AJ95" s="11" t="s">
        <v>4817</v>
      </c>
      <c r="AK95" s="315" t="s">
        <v>4817</v>
      </c>
      <c r="AL95" s="196" t="s">
        <v>4816</v>
      </c>
      <c r="AM95" s="11" t="s">
        <v>4817</v>
      </c>
      <c r="AN95" s="11" t="s">
        <v>4817</v>
      </c>
      <c r="AO95" s="11" t="s">
        <v>4817</v>
      </c>
      <c r="AP95" s="196" t="s">
        <v>4816</v>
      </c>
      <c r="AQ95" s="11" t="s">
        <v>4817</v>
      </c>
      <c r="AR95" s="11" t="s">
        <v>4817</v>
      </c>
      <c r="AS95" s="11" t="s">
        <v>4817</v>
      </c>
      <c r="AT95" s="196" t="s">
        <v>4816</v>
      </c>
      <c r="AU95" s="11" t="s">
        <v>4817</v>
      </c>
      <c r="AV95" s="11" t="s">
        <v>4817</v>
      </c>
      <c r="AW95" s="11" t="s">
        <v>4817</v>
      </c>
      <c r="AX95" s="196" t="s">
        <v>4816</v>
      </c>
      <c r="AY95" s="11" t="s">
        <v>4817</v>
      </c>
      <c r="AZ95" s="11" t="s">
        <v>4817</v>
      </c>
      <c r="BA95" s="11" t="s">
        <v>4817</v>
      </c>
      <c r="BB95" s="11" t="s">
        <v>4816</v>
      </c>
      <c r="BC95" s="11" t="s">
        <v>4817</v>
      </c>
      <c r="BD95" s="11" t="s">
        <v>4817</v>
      </c>
      <c r="BE95" s="11" t="s">
        <v>4817</v>
      </c>
      <c r="BF95" s="11" t="s">
        <v>4816</v>
      </c>
      <c r="BG95" s="11" t="s">
        <v>4817</v>
      </c>
      <c r="BH95" s="11" t="s">
        <v>4817</v>
      </c>
      <c r="BI95" s="11" t="s">
        <v>4817</v>
      </c>
      <c r="BJ95" s="11"/>
      <c r="BK95" s="11"/>
      <c r="BL95" s="11" t="s">
        <v>4817</v>
      </c>
      <c r="BM95" s="11" t="s">
        <v>4817</v>
      </c>
      <c r="BN95" s="11" t="s">
        <v>4816</v>
      </c>
      <c r="BO95" s="11" t="s">
        <v>4817</v>
      </c>
      <c r="BP95" s="11" t="s">
        <v>4817</v>
      </c>
      <c r="BQ95" s="11" t="s">
        <v>4817</v>
      </c>
    </row>
    <row r="96" spans="1:69" x14ac:dyDescent="0.2">
      <c r="A96" s="65">
        <v>92</v>
      </c>
      <c r="B96" s="65"/>
      <c r="C96" s="65" t="s">
        <v>461</v>
      </c>
      <c r="D96" s="65" t="s">
        <v>23</v>
      </c>
      <c r="E96" s="65" t="s">
        <v>560</v>
      </c>
      <c r="F96" s="65" t="s">
        <v>4920</v>
      </c>
      <c r="G96" s="65" t="s">
        <v>4818</v>
      </c>
      <c r="H96" s="65">
        <v>45</v>
      </c>
      <c r="I96" s="65" t="s">
        <v>189</v>
      </c>
      <c r="J96" s="65">
        <v>99.746017086123302</v>
      </c>
      <c r="K96" s="65" t="s">
        <v>27</v>
      </c>
      <c r="L96" s="65" t="s">
        <v>4815</v>
      </c>
      <c r="M96" s="65" t="s">
        <v>28</v>
      </c>
      <c r="N96" s="65" t="s">
        <v>29</v>
      </c>
      <c r="O96" s="65" t="s">
        <v>28</v>
      </c>
      <c r="P96" s="65" t="s">
        <v>465</v>
      </c>
      <c r="Q96" s="65" t="s">
        <v>466</v>
      </c>
      <c r="R96" s="65" t="s">
        <v>32</v>
      </c>
      <c r="S96" s="65" t="s">
        <v>459</v>
      </c>
      <c r="T96" s="65" t="s">
        <v>463</v>
      </c>
      <c r="U96" s="65" t="s">
        <v>28</v>
      </c>
      <c r="V96" s="196">
        <v>44210</v>
      </c>
      <c r="W96" s="11"/>
      <c r="X96" s="11"/>
      <c r="Y96" s="11">
        <v>24</v>
      </c>
      <c r="Z96" s="103" t="s">
        <v>4816</v>
      </c>
      <c r="AA96" s="108"/>
      <c r="AB96" s="108"/>
      <c r="AC96" s="81" t="s">
        <v>4817</v>
      </c>
      <c r="AD96" s="196">
        <v>44285</v>
      </c>
      <c r="AE96" s="11" t="s">
        <v>4817</v>
      </c>
      <c r="AF96" s="11">
        <v>40</v>
      </c>
      <c r="AG96" s="11">
        <v>40</v>
      </c>
      <c r="AH96" s="314">
        <v>44301</v>
      </c>
      <c r="AI96" s="11" t="s">
        <v>4817</v>
      </c>
      <c r="AJ96" s="11" t="s">
        <v>4817</v>
      </c>
      <c r="AK96" s="315">
        <v>22</v>
      </c>
      <c r="AL96" s="314">
        <v>44340</v>
      </c>
      <c r="AM96" s="11" t="s">
        <v>4817</v>
      </c>
      <c r="AN96" s="11" t="s">
        <v>4817</v>
      </c>
      <c r="AO96" s="11">
        <v>34</v>
      </c>
      <c r="AP96" s="196" t="s">
        <v>4816</v>
      </c>
      <c r="AQ96" s="11" t="s">
        <v>4817</v>
      </c>
      <c r="AR96" s="11" t="s">
        <v>4817</v>
      </c>
      <c r="AS96" s="11" t="s">
        <v>4817</v>
      </c>
      <c r="AT96" s="196" t="s">
        <v>4816</v>
      </c>
      <c r="AU96" s="11" t="s">
        <v>4817</v>
      </c>
      <c r="AV96" s="11" t="s">
        <v>4817</v>
      </c>
      <c r="AW96" s="11" t="s">
        <v>4817</v>
      </c>
      <c r="AX96" s="316" t="s">
        <v>4921</v>
      </c>
      <c r="AY96" s="11" t="s">
        <v>4817</v>
      </c>
      <c r="AZ96" s="11" t="s">
        <v>4817</v>
      </c>
      <c r="BA96" s="11">
        <v>18</v>
      </c>
      <c r="BB96" s="11" t="s">
        <v>4816</v>
      </c>
      <c r="BC96" s="11" t="s">
        <v>4817</v>
      </c>
      <c r="BD96" s="11" t="s">
        <v>4817</v>
      </c>
      <c r="BE96" s="11" t="s">
        <v>4817</v>
      </c>
      <c r="BF96" s="60" t="s">
        <v>4853</v>
      </c>
      <c r="BG96" s="11" t="s">
        <v>4817</v>
      </c>
      <c r="BH96" s="11" t="s">
        <v>4817</v>
      </c>
      <c r="BI96" s="11">
        <v>36</v>
      </c>
      <c r="BJ96" s="11"/>
      <c r="BK96" s="11"/>
      <c r="BL96" s="11" t="s">
        <v>4817</v>
      </c>
      <c r="BM96" s="11" t="s">
        <v>4817</v>
      </c>
      <c r="BN96" s="11" t="s">
        <v>4816</v>
      </c>
      <c r="BO96" s="11" t="s">
        <v>4817</v>
      </c>
      <c r="BP96" s="11" t="s">
        <v>4817</v>
      </c>
      <c r="BQ96" s="11" t="s">
        <v>4817</v>
      </c>
    </row>
    <row r="97" spans="1:69" x14ac:dyDescent="0.2">
      <c r="A97" s="65">
        <v>93</v>
      </c>
      <c r="B97" s="65"/>
      <c r="C97" s="65" t="s">
        <v>461</v>
      </c>
      <c r="D97" s="65" t="s">
        <v>23</v>
      </c>
      <c r="E97" s="65" t="s">
        <v>561</v>
      </c>
      <c r="F97" s="65" t="s">
        <v>4922</v>
      </c>
      <c r="G97" s="65" t="s">
        <v>4818</v>
      </c>
      <c r="H97" s="65">
        <v>80</v>
      </c>
      <c r="I97" s="65" t="s">
        <v>189</v>
      </c>
      <c r="J97" s="65">
        <v>177.32625259755301</v>
      </c>
      <c r="K97" s="65" t="s">
        <v>27</v>
      </c>
      <c r="L97" s="65" t="s">
        <v>4815</v>
      </c>
      <c r="M97" s="65" t="s">
        <v>28</v>
      </c>
      <c r="N97" s="65" t="s">
        <v>29</v>
      </c>
      <c r="O97" s="65" t="s">
        <v>28</v>
      </c>
      <c r="P97" s="65" t="s">
        <v>465</v>
      </c>
      <c r="Q97" s="65" t="s">
        <v>466</v>
      </c>
      <c r="R97" s="65" t="s">
        <v>32</v>
      </c>
      <c r="S97" s="65" t="s">
        <v>459</v>
      </c>
      <c r="T97" s="65" t="s">
        <v>463</v>
      </c>
      <c r="U97" s="65" t="s">
        <v>28</v>
      </c>
      <c r="V97" s="196" t="s">
        <v>4816</v>
      </c>
      <c r="W97" s="11"/>
      <c r="X97" s="11"/>
      <c r="Y97" s="11"/>
      <c r="Z97" s="103" t="s">
        <v>4816</v>
      </c>
      <c r="AA97" s="108"/>
      <c r="AB97" s="108"/>
      <c r="AC97" s="81" t="s">
        <v>4817</v>
      </c>
      <c r="AD97" s="196" t="s">
        <v>4816</v>
      </c>
      <c r="AE97" s="11" t="s">
        <v>4817</v>
      </c>
      <c r="AF97" s="11"/>
      <c r="AG97" s="11" t="s">
        <v>4817</v>
      </c>
      <c r="AH97" s="314">
        <v>44301</v>
      </c>
      <c r="AI97" s="11" t="s">
        <v>4817</v>
      </c>
      <c r="AJ97" s="11" t="s">
        <v>4817</v>
      </c>
      <c r="AK97" s="315">
        <v>23</v>
      </c>
      <c r="AL97" s="314">
        <v>44340</v>
      </c>
      <c r="AM97" s="11" t="s">
        <v>4817</v>
      </c>
      <c r="AN97" s="11" t="s">
        <v>4817</v>
      </c>
      <c r="AO97" s="11">
        <v>38</v>
      </c>
      <c r="AP97" s="196" t="s">
        <v>4816</v>
      </c>
      <c r="AQ97" s="11" t="s">
        <v>4817</v>
      </c>
      <c r="AR97" s="11" t="s">
        <v>4817</v>
      </c>
      <c r="AS97" s="11" t="s">
        <v>4817</v>
      </c>
      <c r="AT97" s="196" t="s">
        <v>4816</v>
      </c>
      <c r="AU97" s="11" t="s">
        <v>4817</v>
      </c>
      <c r="AV97" s="11" t="s">
        <v>4817</v>
      </c>
      <c r="AW97" s="11" t="s">
        <v>4817</v>
      </c>
      <c r="AX97" s="196" t="s">
        <v>4816</v>
      </c>
      <c r="AY97" s="11" t="s">
        <v>4817</v>
      </c>
      <c r="AZ97" s="11" t="s">
        <v>4817</v>
      </c>
      <c r="BA97" s="11" t="s">
        <v>4817</v>
      </c>
      <c r="BB97" s="11" t="s">
        <v>4816</v>
      </c>
      <c r="BC97" s="11" t="s">
        <v>4817</v>
      </c>
      <c r="BD97" s="11" t="s">
        <v>4817</v>
      </c>
      <c r="BE97" s="11" t="s">
        <v>4817</v>
      </c>
      <c r="BF97" s="11" t="s">
        <v>4816</v>
      </c>
      <c r="BG97" s="11" t="s">
        <v>4817</v>
      </c>
      <c r="BH97" s="11" t="s">
        <v>4817</v>
      </c>
      <c r="BI97" s="11" t="s">
        <v>4817</v>
      </c>
      <c r="BJ97" s="11"/>
      <c r="BK97" s="11"/>
      <c r="BL97" s="11" t="s">
        <v>4817</v>
      </c>
      <c r="BM97" s="11" t="s">
        <v>4817</v>
      </c>
      <c r="BN97" s="11" t="s">
        <v>4816</v>
      </c>
      <c r="BO97" s="11" t="s">
        <v>4817</v>
      </c>
      <c r="BP97" s="11" t="s">
        <v>4817</v>
      </c>
      <c r="BQ97" s="11" t="s">
        <v>4817</v>
      </c>
    </row>
    <row r="98" spans="1:69" x14ac:dyDescent="0.2">
      <c r="A98" s="65">
        <v>94</v>
      </c>
      <c r="B98" s="65"/>
      <c r="C98" s="65" t="s">
        <v>461</v>
      </c>
      <c r="D98" s="65" t="s">
        <v>23</v>
      </c>
      <c r="E98" s="65" t="s">
        <v>562</v>
      </c>
      <c r="F98" s="65" t="s">
        <v>4923</v>
      </c>
      <c r="G98" s="65" t="s">
        <v>4818</v>
      </c>
      <c r="H98" s="65">
        <v>50</v>
      </c>
      <c r="I98" s="65" t="s">
        <v>189</v>
      </c>
      <c r="J98" s="65">
        <v>110.82890787347</v>
      </c>
      <c r="K98" s="65" t="s">
        <v>27</v>
      </c>
      <c r="L98" s="65" t="s">
        <v>4815</v>
      </c>
      <c r="M98" s="65" t="s">
        <v>28</v>
      </c>
      <c r="N98" s="65" t="s">
        <v>29</v>
      </c>
      <c r="O98" s="65" t="s">
        <v>28</v>
      </c>
      <c r="P98" s="65" t="s">
        <v>465</v>
      </c>
      <c r="Q98" s="65" t="s">
        <v>523</v>
      </c>
      <c r="R98" s="65" t="s">
        <v>32</v>
      </c>
      <c r="S98" s="65" t="s">
        <v>459</v>
      </c>
      <c r="T98" s="65" t="s">
        <v>463</v>
      </c>
      <c r="U98" s="65" t="s">
        <v>28</v>
      </c>
      <c r="V98" s="196" t="s">
        <v>4816</v>
      </c>
      <c r="W98" s="11"/>
      <c r="X98" s="11"/>
      <c r="Y98" s="11"/>
      <c r="Z98" s="103" t="s">
        <v>4816</v>
      </c>
      <c r="AA98" s="108"/>
      <c r="AB98" s="108"/>
      <c r="AC98" s="81" t="s">
        <v>4817</v>
      </c>
      <c r="AD98" s="196">
        <v>44285</v>
      </c>
      <c r="AE98" s="11" t="s">
        <v>4817</v>
      </c>
      <c r="AF98" s="11">
        <v>6</v>
      </c>
      <c r="AG98" s="11">
        <v>6</v>
      </c>
      <c r="AH98" s="314">
        <v>44301</v>
      </c>
      <c r="AI98" s="11" t="s">
        <v>4817</v>
      </c>
      <c r="AJ98" s="11" t="s">
        <v>4817</v>
      </c>
      <c r="AK98" s="315">
        <v>15</v>
      </c>
      <c r="AL98" s="314">
        <v>44340</v>
      </c>
      <c r="AM98" s="11" t="s">
        <v>4817</v>
      </c>
      <c r="AN98" s="11" t="s">
        <v>4817</v>
      </c>
      <c r="AO98" s="11">
        <v>9</v>
      </c>
      <c r="AP98" s="316" t="s">
        <v>4924</v>
      </c>
      <c r="AQ98" s="11" t="s">
        <v>4817</v>
      </c>
      <c r="AR98" s="11" t="s">
        <v>4817</v>
      </c>
      <c r="AS98" s="11">
        <v>7</v>
      </c>
      <c r="AT98" s="196" t="s">
        <v>4816</v>
      </c>
      <c r="AU98" s="11" t="s">
        <v>4817</v>
      </c>
      <c r="AV98" s="11" t="s">
        <v>4817</v>
      </c>
      <c r="AW98" s="11" t="s">
        <v>4817</v>
      </c>
      <c r="AX98" s="196" t="s">
        <v>4816</v>
      </c>
      <c r="AY98" s="11" t="s">
        <v>4817</v>
      </c>
      <c r="AZ98" s="11" t="s">
        <v>4817</v>
      </c>
      <c r="BA98" s="11" t="s">
        <v>4817</v>
      </c>
      <c r="BB98" s="11" t="s">
        <v>4816</v>
      </c>
      <c r="BC98" s="11" t="s">
        <v>4817</v>
      </c>
      <c r="BD98" s="11" t="s">
        <v>4817</v>
      </c>
      <c r="BE98" s="11" t="s">
        <v>4817</v>
      </c>
      <c r="BF98" s="11" t="s">
        <v>4816</v>
      </c>
      <c r="BG98" s="11" t="s">
        <v>4817</v>
      </c>
      <c r="BH98" s="11" t="s">
        <v>4817</v>
      </c>
      <c r="BI98" s="11" t="s">
        <v>4817</v>
      </c>
      <c r="BJ98" s="11"/>
      <c r="BK98" s="11"/>
      <c r="BL98" s="11" t="s">
        <v>4817</v>
      </c>
      <c r="BM98" s="11" t="s">
        <v>4817</v>
      </c>
      <c r="BN98" s="11" t="s">
        <v>4816</v>
      </c>
      <c r="BO98" s="11" t="s">
        <v>4817</v>
      </c>
      <c r="BP98" s="11" t="s">
        <v>4817</v>
      </c>
      <c r="BQ98" s="11" t="s">
        <v>4817</v>
      </c>
    </row>
    <row r="99" spans="1:69" x14ac:dyDescent="0.2">
      <c r="A99" s="65">
        <v>95</v>
      </c>
      <c r="B99" s="65"/>
      <c r="C99" s="65" t="s">
        <v>461</v>
      </c>
      <c r="D99" s="65" t="s">
        <v>23</v>
      </c>
      <c r="E99" s="65" t="s">
        <v>563</v>
      </c>
      <c r="F99" s="65" t="s">
        <v>4925</v>
      </c>
      <c r="G99" s="65" t="s">
        <v>4818</v>
      </c>
      <c r="H99" s="65">
        <v>50</v>
      </c>
      <c r="I99" s="65" t="s">
        <v>189</v>
      </c>
      <c r="J99" s="65">
        <v>110.82890787347</v>
      </c>
      <c r="K99" s="65" t="s">
        <v>27</v>
      </c>
      <c r="L99" s="65" t="s">
        <v>4815</v>
      </c>
      <c r="M99" s="65" t="s">
        <v>28</v>
      </c>
      <c r="N99" s="65" t="s">
        <v>29</v>
      </c>
      <c r="O99" s="65" t="s">
        <v>28</v>
      </c>
      <c r="P99" s="65" t="s">
        <v>465</v>
      </c>
      <c r="Q99" s="65" t="s">
        <v>523</v>
      </c>
      <c r="R99" s="65" t="s">
        <v>32</v>
      </c>
      <c r="S99" s="65" t="s">
        <v>459</v>
      </c>
      <c r="T99" s="65" t="s">
        <v>463</v>
      </c>
      <c r="U99" s="65" t="s">
        <v>28</v>
      </c>
      <c r="V99" s="196" t="s">
        <v>4816</v>
      </c>
      <c r="W99" s="11"/>
      <c r="X99" s="11"/>
      <c r="Y99" s="11"/>
      <c r="Z99" s="103" t="s">
        <v>4816</v>
      </c>
      <c r="AA99" s="108"/>
      <c r="AB99" s="108"/>
      <c r="AC99" s="81" t="s">
        <v>4817</v>
      </c>
      <c r="AD99" s="196" t="s">
        <v>4816</v>
      </c>
      <c r="AE99" s="11" t="s">
        <v>4817</v>
      </c>
      <c r="AF99" s="11"/>
      <c r="AG99" s="11" t="s">
        <v>4817</v>
      </c>
      <c r="AH99" s="314"/>
      <c r="AI99" s="11"/>
      <c r="AJ99" s="11"/>
      <c r="AK99" s="315"/>
      <c r="AL99" s="196" t="s">
        <v>4816</v>
      </c>
      <c r="AM99" s="11" t="s">
        <v>4817</v>
      </c>
      <c r="AN99" s="11" t="s">
        <v>4817</v>
      </c>
      <c r="AO99" s="11" t="s">
        <v>4817</v>
      </c>
      <c r="AP99" s="196" t="s">
        <v>4816</v>
      </c>
      <c r="AQ99" s="11" t="s">
        <v>4817</v>
      </c>
      <c r="AR99" s="11" t="s">
        <v>4817</v>
      </c>
      <c r="AS99" s="11" t="s">
        <v>4817</v>
      </c>
      <c r="AT99" s="196" t="s">
        <v>4816</v>
      </c>
      <c r="AU99" s="11" t="s">
        <v>4817</v>
      </c>
      <c r="AV99" s="11" t="s">
        <v>4817</v>
      </c>
      <c r="AW99" s="11" t="s">
        <v>4817</v>
      </c>
      <c r="AX99" s="196" t="s">
        <v>4816</v>
      </c>
      <c r="AY99" s="11" t="s">
        <v>4817</v>
      </c>
      <c r="AZ99" s="11" t="s">
        <v>4817</v>
      </c>
      <c r="BA99" s="11" t="s">
        <v>4817</v>
      </c>
      <c r="BB99" s="11" t="s">
        <v>4816</v>
      </c>
      <c r="BC99" s="11" t="s">
        <v>4817</v>
      </c>
      <c r="BD99" s="11" t="s">
        <v>4817</v>
      </c>
      <c r="BE99" s="11" t="s">
        <v>4817</v>
      </c>
      <c r="BF99" s="11" t="s">
        <v>4816</v>
      </c>
      <c r="BG99" s="11" t="s">
        <v>4817</v>
      </c>
      <c r="BH99" s="11" t="s">
        <v>4817</v>
      </c>
      <c r="BI99" s="11" t="s">
        <v>4817</v>
      </c>
      <c r="BJ99" s="11"/>
      <c r="BK99" s="11"/>
      <c r="BL99" s="11" t="s">
        <v>4817</v>
      </c>
      <c r="BM99" s="11" t="s">
        <v>4817</v>
      </c>
      <c r="BN99" s="11" t="s">
        <v>4816</v>
      </c>
      <c r="BO99" s="11" t="s">
        <v>4817</v>
      </c>
      <c r="BP99" s="11" t="s">
        <v>4817</v>
      </c>
      <c r="BQ99" s="11" t="s">
        <v>4817</v>
      </c>
    </row>
    <row r="100" spans="1:69" x14ac:dyDescent="0.2">
      <c r="A100" s="65">
        <v>96</v>
      </c>
      <c r="B100" s="65"/>
      <c r="C100" s="65" t="s">
        <v>461</v>
      </c>
      <c r="D100" s="65" t="s">
        <v>23</v>
      </c>
      <c r="E100" s="65" t="s">
        <v>564</v>
      </c>
      <c r="F100" s="65" t="s">
        <v>4926</v>
      </c>
      <c r="G100" s="65" t="s">
        <v>4818</v>
      </c>
      <c r="H100" s="65">
        <v>50</v>
      </c>
      <c r="I100" s="65" t="s">
        <v>189</v>
      </c>
      <c r="J100" s="65">
        <v>110.82890787347</v>
      </c>
      <c r="K100" s="65" t="s">
        <v>27</v>
      </c>
      <c r="L100" s="65" t="s">
        <v>4815</v>
      </c>
      <c r="M100" s="65" t="s">
        <v>28</v>
      </c>
      <c r="N100" s="65" t="s">
        <v>29</v>
      </c>
      <c r="O100" s="65" t="s">
        <v>28</v>
      </c>
      <c r="P100" s="65" t="s">
        <v>465</v>
      </c>
      <c r="Q100" s="65" t="s">
        <v>523</v>
      </c>
      <c r="R100" s="65" t="s">
        <v>32</v>
      </c>
      <c r="S100" s="65" t="s">
        <v>459</v>
      </c>
      <c r="T100" s="65" t="s">
        <v>463</v>
      </c>
      <c r="U100" s="65" t="s">
        <v>28</v>
      </c>
      <c r="V100" s="196" t="s">
        <v>4816</v>
      </c>
      <c r="W100" s="11"/>
      <c r="X100" s="11"/>
      <c r="Y100" s="11"/>
      <c r="Z100" s="103" t="s">
        <v>4816</v>
      </c>
      <c r="AA100" s="108"/>
      <c r="AB100" s="108"/>
      <c r="AC100" s="81" t="s">
        <v>4817</v>
      </c>
      <c r="AD100" s="196" t="s">
        <v>4816</v>
      </c>
      <c r="AE100" s="11" t="s">
        <v>4817</v>
      </c>
      <c r="AF100" s="11"/>
      <c r="AG100" s="11" t="s">
        <v>4817</v>
      </c>
      <c r="AH100" s="314"/>
      <c r="AI100" s="11" t="s">
        <v>4817</v>
      </c>
      <c r="AJ100" s="11" t="s">
        <v>4817</v>
      </c>
      <c r="AK100" s="315" t="s">
        <v>4817</v>
      </c>
      <c r="AL100" s="196" t="s">
        <v>4816</v>
      </c>
      <c r="AM100" s="11" t="s">
        <v>4817</v>
      </c>
      <c r="AN100" s="11" t="s">
        <v>4817</v>
      </c>
      <c r="AO100" s="11" t="s">
        <v>4817</v>
      </c>
      <c r="AP100" s="196" t="s">
        <v>4816</v>
      </c>
      <c r="AQ100" s="11" t="s">
        <v>4817</v>
      </c>
      <c r="AR100" s="11" t="s">
        <v>4817</v>
      </c>
      <c r="AS100" s="11" t="s">
        <v>4817</v>
      </c>
      <c r="AT100" s="196" t="s">
        <v>4816</v>
      </c>
      <c r="AU100" s="11" t="s">
        <v>4817</v>
      </c>
      <c r="AV100" s="11" t="s">
        <v>4817</v>
      </c>
      <c r="AW100" s="11" t="s">
        <v>4817</v>
      </c>
      <c r="AX100" s="196" t="s">
        <v>4816</v>
      </c>
      <c r="AY100" s="11" t="s">
        <v>4817</v>
      </c>
      <c r="AZ100" s="11" t="s">
        <v>4817</v>
      </c>
      <c r="BA100" s="11" t="s">
        <v>4817</v>
      </c>
      <c r="BB100" s="11" t="s">
        <v>4816</v>
      </c>
      <c r="BC100" s="11" t="s">
        <v>4817</v>
      </c>
      <c r="BD100" s="11" t="s">
        <v>4817</v>
      </c>
      <c r="BE100" s="11" t="s">
        <v>4817</v>
      </c>
      <c r="BF100" s="11" t="s">
        <v>4816</v>
      </c>
      <c r="BG100" s="11" t="s">
        <v>4817</v>
      </c>
      <c r="BH100" s="11" t="s">
        <v>4817</v>
      </c>
      <c r="BI100" s="11" t="s">
        <v>4817</v>
      </c>
      <c r="BJ100" s="11"/>
      <c r="BK100" s="11"/>
      <c r="BL100" s="11" t="s">
        <v>4817</v>
      </c>
      <c r="BM100" s="11" t="s">
        <v>4817</v>
      </c>
      <c r="BN100" s="11" t="s">
        <v>4816</v>
      </c>
      <c r="BO100" s="11" t="s">
        <v>4817</v>
      </c>
      <c r="BP100" s="11" t="s">
        <v>4817</v>
      </c>
      <c r="BQ100" s="11" t="s">
        <v>4817</v>
      </c>
    </row>
    <row r="101" spans="1:69" x14ac:dyDescent="0.2">
      <c r="A101" s="65">
        <v>97</v>
      </c>
      <c r="B101" s="65"/>
      <c r="C101" s="65" t="s">
        <v>461</v>
      </c>
      <c r="D101" s="65" t="s">
        <v>23</v>
      </c>
      <c r="E101" s="65" t="s">
        <v>565</v>
      </c>
      <c r="F101" s="65" t="s">
        <v>4927</v>
      </c>
      <c r="G101" s="65" t="s">
        <v>4818</v>
      </c>
      <c r="H101" s="65">
        <v>80</v>
      </c>
      <c r="I101" s="65" t="s">
        <v>189</v>
      </c>
      <c r="J101" s="65">
        <v>177.32625259755301</v>
      </c>
      <c r="K101" s="65" t="s">
        <v>27</v>
      </c>
      <c r="L101" s="65" t="s">
        <v>4815</v>
      </c>
      <c r="M101" s="65" t="s">
        <v>28</v>
      </c>
      <c r="N101" s="65" t="s">
        <v>29</v>
      </c>
      <c r="O101" s="65" t="s">
        <v>28</v>
      </c>
      <c r="P101" s="65" t="s">
        <v>465</v>
      </c>
      <c r="Q101" s="65" t="s">
        <v>466</v>
      </c>
      <c r="R101" s="65" t="s">
        <v>32</v>
      </c>
      <c r="S101" s="65" t="s">
        <v>459</v>
      </c>
      <c r="T101" s="65" t="s">
        <v>463</v>
      </c>
      <c r="U101" s="65" t="s">
        <v>28</v>
      </c>
      <c r="V101" s="196" t="s">
        <v>4816</v>
      </c>
      <c r="W101" s="11"/>
      <c r="X101" s="11"/>
      <c r="Y101" s="11"/>
      <c r="Z101" s="103" t="s">
        <v>4816</v>
      </c>
      <c r="AA101" s="108"/>
      <c r="AB101" s="108"/>
      <c r="AC101" s="81" t="s">
        <v>4817</v>
      </c>
      <c r="AD101" s="196" t="s">
        <v>4816</v>
      </c>
      <c r="AE101" s="11" t="s">
        <v>4817</v>
      </c>
      <c r="AF101" s="11"/>
      <c r="AG101" s="11" t="s">
        <v>4817</v>
      </c>
      <c r="AH101" s="314"/>
      <c r="AI101" s="11" t="s">
        <v>4817</v>
      </c>
      <c r="AJ101" s="11" t="s">
        <v>4817</v>
      </c>
      <c r="AK101" s="315" t="s">
        <v>4817</v>
      </c>
      <c r="AL101" s="196" t="s">
        <v>4816</v>
      </c>
      <c r="AM101" s="11" t="s">
        <v>4817</v>
      </c>
      <c r="AN101" s="11" t="s">
        <v>4817</v>
      </c>
      <c r="AO101" s="11" t="s">
        <v>4817</v>
      </c>
      <c r="AP101" s="196" t="s">
        <v>4816</v>
      </c>
      <c r="AQ101" s="11" t="s">
        <v>4817</v>
      </c>
      <c r="AR101" s="11" t="s">
        <v>4817</v>
      </c>
      <c r="AS101" s="11" t="s">
        <v>4817</v>
      </c>
      <c r="AT101" s="196" t="s">
        <v>4816</v>
      </c>
      <c r="AU101" s="11" t="s">
        <v>4817</v>
      </c>
      <c r="AV101" s="11" t="s">
        <v>4817</v>
      </c>
      <c r="AW101" s="11" t="s">
        <v>4817</v>
      </c>
      <c r="AX101" s="196" t="s">
        <v>4816</v>
      </c>
      <c r="AY101" s="11" t="s">
        <v>4817</v>
      </c>
      <c r="AZ101" s="11" t="s">
        <v>4817</v>
      </c>
      <c r="BA101" s="11" t="s">
        <v>4817</v>
      </c>
      <c r="BB101" s="11" t="s">
        <v>4816</v>
      </c>
      <c r="BC101" s="11" t="s">
        <v>4817</v>
      </c>
      <c r="BD101" s="11" t="s">
        <v>4817</v>
      </c>
      <c r="BE101" s="11" t="s">
        <v>4817</v>
      </c>
      <c r="BF101" s="11" t="s">
        <v>4816</v>
      </c>
      <c r="BG101" s="11" t="s">
        <v>4817</v>
      </c>
      <c r="BH101" s="11" t="s">
        <v>4817</v>
      </c>
      <c r="BI101" s="11" t="s">
        <v>4817</v>
      </c>
      <c r="BJ101" s="11"/>
      <c r="BK101" s="11"/>
      <c r="BL101" s="11" t="s">
        <v>4817</v>
      </c>
      <c r="BM101" s="11" t="s">
        <v>4817</v>
      </c>
      <c r="BN101" s="11" t="s">
        <v>4816</v>
      </c>
      <c r="BO101" s="11" t="s">
        <v>4817</v>
      </c>
      <c r="BP101" s="11" t="s">
        <v>4817</v>
      </c>
      <c r="BQ101" s="11" t="s">
        <v>4817</v>
      </c>
    </row>
    <row r="102" spans="1:69" x14ac:dyDescent="0.2">
      <c r="A102" s="65">
        <v>98</v>
      </c>
      <c r="B102" s="65"/>
      <c r="C102" s="65" t="s">
        <v>461</v>
      </c>
      <c r="D102" s="65" t="s">
        <v>23</v>
      </c>
      <c r="E102" s="65" t="s">
        <v>566</v>
      </c>
      <c r="F102" s="65" t="s">
        <v>4928</v>
      </c>
      <c r="G102" s="65" t="s">
        <v>4818</v>
      </c>
      <c r="H102" s="65">
        <v>50</v>
      </c>
      <c r="I102" s="65" t="s">
        <v>189</v>
      </c>
      <c r="J102" s="65">
        <v>110.82890787347</v>
      </c>
      <c r="K102" s="65" t="s">
        <v>27</v>
      </c>
      <c r="L102" s="65" t="s">
        <v>4815</v>
      </c>
      <c r="M102" s="65" t="s">
        <v>28</v>
      </c>
      <c r="N102" s="65" t="s">
        <v>29</v>
      </c>
      <c r="O102" s="65" t="s">
        <v>28</v>
      </c>
      <c r="P102" s="65" t="s">
        <v>465</v>
      </c>
      <c r="Q102" s="65" t="s">
        <v>523</v>
      </c>
      <c r="R102" s="65" t="s">
        <v>32</v>
      </c>
      <c r="S102" s="65" t="s">
        <v>459</v>
      </c>
      <c r="T102" s="65" t="s">
        <v>463</v>
      </c>
      <c r="U102" s="65" t="s">
        <v>28</v>
      </c>
      <c r="V102" s="196">
        <v>44225</v>
      </c>
      <c r="W102" s="11"/>
      <c r="X102" s="11"/>
      <c r="Y102" s="11">
        <v>22</v>
      </c>
      <c r="Z102" s="103">
        <v>44253</v>
      </c>
      <c r="AA102" s="108"/>
      <c r="AB102" s="108"/>
      <c r="AC102" s="81">
        <v>37</v>
      </c>
      <c r="AD102" s="196" t="s">
        <v>4816</v>
      </c>
      <c r="AE102" s="11" t="s">
        <v>4817</v>
      </c>
      <c r="AF102" s="11"/>
      <c r="AG102" s="11" t="s">
        <v>4817</v>
      </c>
      <c r="AH102" s="314"/>
      <c r="AI102" s="11" t="s">
        <v>4817</v>
      </c>
      <c r="AJ102" s="11" t="s">
        <v>4817</v>
      </c>
      <c r="AK102" s="315" t="s">
        <v>4817</v>
      </c>
      <c r="AL102" s="196" t="s">
        <v>4816</v>
      </c>
      <c r="AM102" s="11" t="s">
        <v>4817</v>
      </c>
      <c r="AN102" s="11" t="s">
        <v>4817</v>
      </c>
      <c r="AO102" s="11" t="s">
        <v>4817</v>
      </c>
      <c r="AP102" s="196" t="s">
        <v>4816</v>
      </c>
      <c r="AQ102" s="11" t="s">
        <v>4817</v>
      </c>
      <c r="AR102" s="11" t="s">
        <v>4817</v>
      </c>
      <c r="AS102" s="11" t="s">
        <v>4817</v>
      </c>
      <c r="AT102" s="196" t="s">
        <v>4816</v>
      </c>
      <c r="AU102" s="11" t="s">
        <v>4817</v>
      </c>
      <c r="AV102" s="11" t="s">
        <v>4817</v>
      </c>
      <c r="AW102" s="11" t="s">
        <v>4817</v>
      </c>
      <c r="AX102" s="196" t="s">
        <v>4816</v>
      </c>
      <c r="AY102" s="11" t="s">
        <v>4817</v>
      </c>
      <c r="AZ102" s="11" t="s">
        <v>4817</v>
      </c>
      <c r="BA102" s="11" t="s">
        <v>4817</v>
      </c>
      <c r="BB102" s="11" t="s">
        <v>4816</v>
      </c>
      <c r="BC102" s="11" t="s">
        <v>4817</v>
      </c>
      <c r="BD102" s="11" t="s">
        <v>4817</v>
      </c>
      <c r="BE102" s="11" t="s">
        <v>4817</v>
      </c>
      <c r="BF102" s="11" t="s">
        <v>4816</v>
      </c>
      <c r="BG102" s="11" t="s">
        <v>4817</v>
      </c>
      <c r="BH102" s="11" t="s">
        <v>4817</v>
      </c>
      <c r="BI102" s="11" t="s">
        <v>4817</v>
      </c>
      <c r="BJ102" s="11"/>
      <c r="BK102" s="11"/>
      <c r="BL102" s="11" t="s">
        <v>4817</v>
      </c>
      <c r="BM102" s="11" t="s">
        <v>4817</v>
      </c>
      <c r="BN102" s="11" t="s">
        <v>4816</v>
      </c>
      <c r="BO102" s="11" t="s">
        <v>4817</v>
      </c>
      <c r="BP102" s="11" t="s">
        <v>4817</v>
      </c>
      <c r="BQ102" s="11" t="s">
        <v>4817</v>
      </c>
    </row>
    <row r="103" spans="1:69" x14ac:dyDescent="0.2">
      <c r="A103" s="65">
        <v>99</v>
      </c>
      <c r="B103" s="65"/>
      <c r="C103" s="65" t="s">
        <v>461</v>
      </c>
      <c r="D103" s="65" t="s">
        <v>23</v>
      </c>
      <c r="E103" s="65" t="s">
        <v>567</v>
      </c>
      <c r="F103" s="65" t="s">
        <v>4929</v>
      </c>
      <c r="G103" s="65" t="s">
        <v>4818</v>
      </c>
      <c r="H103" s="65">
        <v>50</v>
      </c>
      <c r="I103" s="65" t="s">
        <v>189</v>
      </c>
      <c r="J103" s="65">
        <v>110</v>
      </c>
      <c r="K103" s="65" t="s">
        <v>27</v>
      </c>
      <c r="L103" s="65" t="s">
        <v>4815</v>
      </c>
      <c r="M103" s="65" t="s">
        <v>28</v>
      </c>
      <c r="N103" s="65" t="s">
        <v>29</v>
      </c>
      <c r="O103" s="65" t="s">
        <v>28</v>
      </c>
      <c r="P103" s="65" t="s">
        <v>465</v>
      </c>
      <c r="Q103" s="65" t="s">
        <v>523</v>
      </c>
      <c r="R103" s="65" t="s">
        <v>32</v>
      </c>
      <c r="S103" s="65" t="s">
        <v>459</v>
      </c>
      <c r="T103" s="65" t="s">
        <v>463</v>
      </c>
      <c r="U103" s="65" t="s">
        <v>28</v>
      </c>
      <c r="V103" s="196" t="s">
        <v>4816</v>
      </c>
      <c r="W103" s="11"/>
      <c r="X103" s="11"/>
      <c r="Y103" s="11"/>
      <c r="Z103" s="103">
        <v>44253</v>
      </c>
      <c r="AA103" s="108"/>
      <c r="AB103" s="108"/>
      <c r="AC103" s="81">
        <v>36</v>
      </c>
      <c r="AD103" s="196" t="s">
        <v>4816</v>
      </c>
      <c r="AE103" s="11" t="s">
        <v>4817</v>
      </c>
      <c r="AF103" s="11"/>
      <c r="AG103" s="11" t="s">
        <v>4817</v>
      </c>
      <c r="AH103" s="314"/>
      <c r="AI103" s="11" t="s">
        <v>4817</v>
      </c>
      <c r="AJ103" s="11" t="s">
        <v>4817</v>
      </c>
      <c r="AK103" s="315" t="s">
        <v>4817</v>
      </c>
      <c r="AL103" s="196" t="s">
        <v>4816</v>
      </c>
      <c r="AM103" s="11" t="s">
        <v>4817</v>
      </c>
      <c r="AN103" s="11" t="s">
        <v>4817</v>
      </c>
      <c r="AO103" s="11" t="s">
        <v>4817</v>
      </c>
      <c r="AP103" s="196" t="s">
        <v>4816</v>
      </c>
      <c r="AQ103" s="11" t="s">
        <v>4817</v>
      </c>
      <c r="AR103" s="11" t="s">
        <v>4817</v>
      </c>
      <c r="AS103" s="11" t="s">
        <v>4817</v>
      </c>
      <c r="AT103" s="196" t="s">
        <v>4816</v>
      </c>
      <c r="AU103" s="11" t="s">
        <v>4817</v>
      </c>
      <c r="AV103" s="11" t="s">
        <v>4817</v>
      </c>
      <c r="AW103" s="11" t="s">
        <v>4817</v>
      </c>
      <c r="AX103" s="196" t="s">
        <v>4816</v>
      </c>
      <c r="AY103" s="11" t="s">
        <v>4817</v>
      </c>
      <c r="AZ103" s="11" t="s">
        <v>4817</v>
      </c>
      <c r="BA103" s="11" t="s">
        <v>4817</v>
      </c>
      <c r="BB103" s="11" t="s">
        <v>4816</v>
      </c>
      <c r="BC103" s="11" t="s">
        <v>4817</v>
      </c>
      <c r="BD103" s="11" t="s">
        <v>4817</v>
      </c>
      <c r="BE103" s="11" t="s">
        <v>4817</v>
      </c>
      <c r="BF103" s="11" t="s">
        <v>4816</v>
      </c>
      <c r="BG103" s="11" t="s">
        <v>4817</v>
      </c>
      <c r="BH103" s="11" t="s">
        <v>4817</v>
      </c>
      <c r="BI103" s="11" t="s">
        <v>4817</v>
      </c>
      <c r="BJ103" s="11"/>
      <c r="BK103" s="11"/>
      <c r="BL103" s="11" t="s">
        <v>4817</v>
      </c>
      <c r="BM103" s="11" t="s">
        <v>4817</v>
      </c>
      <c r="BN103" s="11" t="s">
        <v>4816</v>
      </c>
      <c r="BO103" s="11" t="s">
        <v>4817</v>
      </c>
      <c r="BP103" s="11" t="s">
        <v>4817</v>
      </c>
      <c r="BQ103" s="11" t="s">
        <v>4817</v>
      </c>
    </row>
    <row r="104" spans="1:69" x14ac:dyDescent="0.2">
      <c r="A104" s="65">
        <v>100</v>
      </c>
      <c r="B104" s="65"/>
      <c r="C104" s="65" t="s">
        <v>461</v>
      </c>
      <c r="D104" s="65" t="s">
        <v>23</v>
      </c>
      <c r="E104" s="65" t="s">
        <v>568</v>
      </c>
      <c r="F104" s="65" t="s">
        <v>4929</v>
      </c>
      <c r="G104" s="65" t="s">
        <v>4814</v>
      </c>
      <c r="H104" s="65">
        <v>80</v>
      </c>
      <c r="I104" s="65" t="s">
        <v>189</v>
      </c>
      <c r="J104" s="65">
        <v>177.32625259755301</v>
      </c>
      <c r="K104" s="65" t="s">
        <v>27</v>
      </c>
      <c r="L104" s="65" t="s">
        <v>4815</v>
      </c>
      <c r="M104" s="65" t="s">
        <v>28</v>
      </c>
      <c r="N104" s="65" t="s">
        <v>29</v>
      </c>
      <c r="O104" s="65"/>
      <c r="P104" s="65"/>
      <c r="Q104" s="65"/>
      <c r="R104" s="65" t="s">
        <v>32</v>
      </c>
      <c r="S104" s="65" t="s">
        <v>459</v>
      </c>
      <c r="T104" s="65" t="s">
        <v>463</v>
      </c>
      <c r="U104" s="65" t="s">
        <v>28</v>
      </c>
      <c r="V104" s="196" t="s">
        <v>4816</v>
      </c>
      <c r="W104" s="11"/>
      <c r="X104" s="11"/>
      <c r="Y104" s="11"/>
      <c r="Z104" s="103" t="s">
        <v>4816</v>
      </c>
      <c r="AA104" s="108"/>
      <c r="AB104" s="108"/>
      <c r="AC104" s="81" t="s">
        <v>4817</v>
      </c>
      <c r="AD104" s="196" t="s">
        <v>4816</v>
      </c>
      <c r="AE104" s="11" t="s">
        <v>4817</v>
      </c>
      <c r="AF104" s="11"/>
      <c r="AG104" s="11" t="s">
        <v>4817</v>
      </c>
      <c r="AH104" s="314"/>
      <c r="AI104" s="11" t="s">
        <v>4817</v>
      </c>
      <c r="AJ104" s="11" t="s">
        <v>4817</v>
      </c>
      <c r="AK104" s="315" t="s">
        <v>4817</v>
      </c>
      <c r="AL104" s="196" t="s">
        <v>4816</v>
      </c>
      <c r="AM104" s="11" t="s">
        <v>4817</v>
      </c>
      <c r="AN104" s="11" t="s">
        <v>4817</v>
      </c>
      <c r="AO104" s="11" t="s">
        <v>4817</v>
      </c>
      <c r="AP104" s="196" t="s">
        <v>4816</v>
      </c>
      <c r="AQ104" s="11" t="s">
        <v>4817</v>
      </c>
      <c r="AR104" s="11" t="s">
        <v>4817</v>
      </c>
      <c r="AS104" s="11" t="s">
        <v>4817</v>
      </c>
      <c r="AT104" s="196" t="s">
        <v>4816</v>
      </c>
      <c r="AU104" s="11" t="s">
        <v>4817</v>
      </c>
      <c r="AV104" s="11" t="s">
        <v>4817</v>
      </c>
      <c r="AW104" s="11" t="s">
        <v>4817</v>
      </c>
      <c r="AX104" s="196" t="s">
        <v>4816</v>
      </c>
      <c r="AY104" s="11" t="s">
        <v>4817</v>
      </c>
      <c r="AZ104" s="11" t="s">
        <v>4817</v>
      </c>
      <c r="BA104" s="11" t="s">
        <v>4817</v>
      </c>
      <c r="BB104" s="11" t="s">
        <v>4816</v>
      </c>
      <c r="BC104" s="11" t="s">
        <v>4817</v>
      </c>
      <c r="BD104" s="11" t="s">
        <v>4817</v>
      </c>
      <c r="BE104" s="11" t="s">
        <v>4817</v>
      </c>
      <c r="BF104" s="11" t="s">
        <v>4816</v>
      </c>
      <c r="BG104" s="11" t="s">
        <v>4817</v>
      </c>
      <c r="BH104" s="11" t="s">
        <v>4817</v>
      </c>
      <c r="BI104" s="11" t="s">
        <v>4817</v>
      </c>
      <c r="BJ104" s="11"/>
      <c r="BK104" s="11"/>
      <c r="BL104" s="11" t="s">
        <v>4817</v>
      </c>
      <c r="BM104" s="11" t="s">
        <v>4817</v>
      </c>
      <c r="BN104" s="11" t="s">
        <v>4816</v>
      </c>
      <c r="BO104" s="11" t="s">
        <v>4817</v>
      </c>
      <c r="BP104" s="11" t="s">
        <v>4817</v>
      </c>
      <c r="BQ104" s="11" t="s">
        <v>4817</v>
      </c>
    </row>
    <row r="105" spans="1:69" x14ac:dyDescent="0.2">
      <c r="A105" s="65">
        <v>101</v>
      </c>
      <c r="B105" s="65"/>
      <c r="C105" s="65" t="s">
        <v>461</v>
      </c>
      <c r="D105" s="65" t="s">
        <v>23</v>
      </c>
      <c r="E105" s="65" t="s">
        <v>569</v>
      </c>
      <c r="F105" s="65" t="s">
        <v>4929</v>
      </c>
      <c r="G105" s="65" t="s">
        <v>4823</v>
      </c>
      <c r="H105" s="65">
        <v>80</v>
      </c>
      <c r="I105" s="65" t="s">
        <v>189</v>
      </c>
      <c r="J105" s="65">
        <v>177.32625259755301</v>
      </c>
      <c r="K105" s="65" t="s">
        <v>27</v>
      </c>
      <c r="L105" s="65" t="s">
        <v>4815</v>
      </c>
      <c r="M105" s="65" t="s">
        <v>28</v>
      </c>
      <c r="N105" s="65" t="s">
        <v>29</v>
      </c>
      <c r="O105" s="65"/>
      <c r="P105" s="65"/>
      <c r="Q105" s="65"/>
      <c r="R105" s="65" t="s">
        <v>32</v>
      </c>
      <c r="S105" s="65" t="s">
        <v>459</v>
      </c>
      <c r="T105" s="65" t="s">
        <v>463</v>
      </c>
      <c r="U105" s="65" t="s">
        <v>28</v>
      </c>
      <c r="V105" s="196" t="s">
        <v>4816</v>
      </c>
      <c r="W105" s="11"/>
      <c r="X105" s="11"/>
      <c r="Y105" s="11"/>
      <c r="Z105" s="103" t="s">
        <v>4816</v>
      </c>
      <c r="AA105" s="108"/>
      <c r="AB105" s="108"/>
      <c r="AC105" s="81" t="s">
        <v>4817</v>
      </c>
      <c r="AD105" s="196" t="s">
        <v>4816</v>
      </c>
      <c r="AE105" s="11" t="s">
        <v>4817</v>
      </c>
      <c r="AF105" s="11"/>
      <c r="AG105" s="11" t="s">
        <v>4817</v>
      </c>
      <c r="AH105" s="314"/>
      <c r="AI105" s="11" t="s">
        <v>4817</v>
      </c>
      <c r="AJ105" s="11" t="s">
        <v>4817</v>
      </c>
      <c r="AK105" s="315" t="s">
        <v>4817</v>
      </c>
      <c r="AL105" s="196" t="s">
        <v>4816</v>
      </c>
      <c r="AM105" s="11" t="s">
        <v>4817</v>
      </c>
      <c r="AN105" s="11" t="s">
        <v>4817</v>
      </c>
      <c r="AO105" s="11" t="s">
        <v>4817</v>
      </c>
      <c r="AP105" s="196" t="s">
        <v>4816</v>
      </c>
      <c r="AQ105" s="11" t="s">
        <v>4817</v>
      </c>
      <c r="AR105" s="11" t="s">
        <v>4817</v>
      </c>
      <c r="AS105" s="11" t="s">
        <v>4817</v>
      </c>
      <c r="AT105" s="196" t="s">
        <v>4816</v>
      </c>
      <c r="AU105" s="11" t="s">
        <v>4817</v>
      </c>
      <c r="AV105" s="11" t="s">
        <v>4817</v>
      </c>
      <c r="AW105" s="11" t="s">
        <v>4817</v>
      </c>
      <c r="AX105" s="196" t="s">
        <v>4816</v>
      </c>
      <c r="AY105" s="11" t="s">
        <v>4817</v>
      </c>
      <c r="AZ105" s="11" t="s">
        <v>4817</v>
      </c>
      <c r="BA105" s="11" t="s">
        <v>4817</v>
      </c>
      <c r="BB105" s="11" t="s">
        <v>4816</v>
      </c>
      <c r="BC105" s="11" t="s">
        <v>4817</v>
      </c>
      <c r="BD105" s="11" t="s">
        <v>4817</v>
      </c>
      <c r="BE105" s="11" t="s">
        <v>4817</v>
      </c>
      <c r="BF105" s="11" t="s">
        <v>4816</v>
      </c>
      <c r="BG105" s="11" t="s">
        <v>4817</v>
      </c>
      <c r="BH105" s="11" t="s">
        <v>4817</v>
      </c>
      <c r="BI105" s="11" t="s">
        <v>4817</v>
      </c>
      <c r="BJ105" s="11"/>
      <c r="BK105" s="11"/>
      <c r="BL105" s="11" t="s">
        <v>4817</v>
      </c>
      <c r="BM105" s="11" t="s">
        <v>4817</v>
      </c>
      <c r="BN105" s="11" t="s">
        <v>4816</v>
      </c>
      <c r="BO105" s="11" t="s">
        <v>4817</v>
      </c>
      <c r="BP105" s="11" t="s">
        <v>4817</v>
      </c>
      <c r="BQ105" s="11" t="s">
        <v>4817</v>
      </c>
    </row>
    <row r="106" spans="1:69" x14ac:dyDescent="0.2">
      <c r="A106" s="65">
        <v>102</v>
      </c>
      <c r="B106" s="65"/>
      <c r="C106" s="65" t="s">
        <v>461</v>
      </c>
      <c r="D106" s="65" t="s">
        <v>23</v>
      </c>
      <c r="E106" s="65" t="s">
        <v>570</v>
      </c>
      <c r="F106" s="65" t="s">
        <v>4930</v>
      </c>
      <c r="G106" s="65" t="s">
        <v>4823</v>
      </c>
      <c r="H106" s="65">
        <v>150</v>
      </c>
      <c r="I106" s="65" t="s">
        <v>189</v>
      </c>
      <c r="J106" s="65">
        <v>332.486723620411</v>
      </c>
      <c r="K106" s="65" t="s">
        <v>27</v>
      </c>
      <c r="L106" s="65" t="s">
        <v>4815</v>
      </c>
      <c r="M106" s="65" t="s">
        <v>28</v>
      </c>
      <c r="N106" s="65" t="s">
        <v>29</v>
      </c>
      <c r="O106" s="65" t="s">
        <v>28</v>
      </c>
      <c r="P106" s="65" t="s">
        <v>465</v>
      </c>
      <c r="Q106" s="65" t="s">
        <v>571</v>
      </c>
      <c r="R106" s="65" t="s">
        <v>32</v>
      </c>
      <c r="S106" s="65" t="s">
        <v>459</v>
      </c>
      <c r="T106" s="65" t="s">
        <v>463</v>
      </c>
      <c r="U106" s="65" t="s">
        <v>28</v>
      </c>
      <c r="V106" s="196" t="s">
        <v>4816</v>
      </c>
      <c r="W106" s="11"/>
      <c r="X106" s="11"/>
      <c r="Y106" s="11"/>
      <c r="Z106" s="103" t="s">
        <v>4816</v>
      </c>
      <c r="AA106" s="108"/>
      <c r="AB106" s="108"/>
      <c r="AC106" s="81" t="s">
        <v>4817</v>
      </c>
      <c r="AD106" s="196" t="s">
        <v>4816</v>
      </c>
      <c r="AE106" s="11" t="s">
        <v>4817</v>
      </c>
      <c r="AF106" s="11"/>
      <c r="AG106" s="11" t="s">
        <v>4817</v>
      </c>
      <c r="AH106" s="314"/>
      <c r="AI106" s="11" t="s">
        <v>4817</v>
      </c>
      <c r="AJ106" s="11" t="s">
        <v>4817</v>
      </c>
      <c r="AK106" s="315" t="s">
        <v>4817</v>
      </c>
      <c r="AL106" s="196" t="s">
        <v>4816</v>
      </c>
      <c r="AM106" s="11" t="s">
        <v>4817</v>
      </c>
      <c r="AN106" s="11" t="s">
        <v>4817</v>
      </c>
      <c r="AO106" s="11" t="s">
        <v>4817</v>
      </c>
      <c r="AP106" s="196" t="s">
        <v>4816</v>
      </c>
      <c r="AQ106" s="11" t="s">
        <v>4817</v>
      </c>
      <c r="AR106" s="11" t="s">
        <v>4817</v>
      </c>
      <c r="AS106" s="11" t="s">
        <v>4817</v>
      </c>
      <c r="AT106" s="196" t="s">
        <v>4816</v>
      </c>
      <c r="AU106" s="11" t="s">
        <v>4817</v>
      </c>
      <c r="AV106" s="11" t="s">
        <v>4817</v>
      </c>
      <c r="AW106" s="11" t="s">
        <v>4817</v>
      </c>
      <c r="AX106" s="196" t="s">
        <v>4816</v>
      </c>
      <c r="AY106" s="11" t="s">
        <v>4817</v>
      </c>
      <c r="AZ106" s="11" t="s">
        <v>4817</v>
      </c>
      <c r="BA106" s="11" t="s">
        <v>4817</v>
      </c>
      <c r="BB106" s="11" t="s">
        <v>4816</v>
      </c>
      <c r="BC106" s="11" t="s">
        <v>4817</v>
      </c>
      <c r="BD106" s="11" t="s">
        <v>4817</v>
      </c>
      <c r="BE106" s="11" t="s">
        <v>4817</v>
      </c>
      <c r="BF106" s="11" t="s">
        <v>4816</v>
      </c>
      <c r="BG106" s="11" t="s">
        <v>4817</v>
      </c>
      <c r="BH106" s="11" t="s">
        <v>4817</v>
      </c>
      <c r="BI106" s="11" t="s">
        <v>4817</v>
      </c>
      <c r="BJ106" s="11"/>
      <c r="BK106" s="11"/>
      <c r="BL106" s="11" t="s">
        <v>4817</v>
      </c>
      <c r="BM106" s="11" t="s">
        <v>4817</v>
      </c>
      <c r="BN106" s="11" t="s">
        <v>4816</v>
      </c>
      <c r="BO106" s="11" t="s">
        <v>4817</v>
      </c>
      <c r="BP106" s="11" t="s">
        <v>4817</v>
      </c>
      <c r="BQ106" s="11" t="s">
        <v>4817</v>
      </c>
    </row>
    <row r="107" spans="1:69" x14ac:dyDescent="0.2">
      <c r="A107" s="65">
        <v>103</v>
      </c>
      <c r="B107" s="65"/>
      <c r="C107" s="65" t="s">
        <v>461</v>
      </c>
      <c r="D107" s="65" t="s">
        <v>23</v>
      </c>
      <c r="E107" s="65" t="s">
        <v>572</v>
      </c>
      <c r="F107" s="65" t="s">
        <v>4931</v>
      </c>
      <c r="G107" s="65" t="s">
        <v>4823</v>
      </c>
      <c r="H107" s="65">
        <v>150</v>
      </c>
      <c r="I107" s="65" t="s">
        <v>189</v>
      </c>
      <c r="J107" s="65">
        <v>332.486723620411</v>
      </c>
      <c r="K107" s="65" t="s">
        <v>27</v>
      </c>
      <c r="L107" s="65" t="s">
        <v>4815</v>
      </c>
      <c r="M107" s="65" t="s">
        <v>28</v>
      </c>
      <c r="N107" s="65" t="s">
        <v>29</v>
      </c>
      <c r="O107" s="65"/>
      <c r="P107" s="65"/>
      <c r="Q107" s="65"/>
      <c r="R107" s="65" t="s">
        <v>32</v>
      </c>
      <c r="S107" s="65" t="s">
        <v>459</v>
      </c>
      <c r="T107" s="65" t="s">
        <v>463</v>
      </c>
      <c r="U107" s="65" t="s">
        <v>28</v>
      </c>
      <c r="V107" s="196" t="s">
        <v>4816</v>
      </c>
      <c r="W107" s="11"/>
      <c r="X107" s="11"/>
      <c r="Y107" s="11"/>
      <c r="Z107" s="103" t="s">
        <v>4816</v>
      </c>
      <c r="AA107" s="108"/>
      <c r="AB107" s="108"/>
      <c r="AC107" s="81" t="s">
        <v>4817</v>
      </c>
      <c r="AD107" s="196" t="s">
        <v>4816</v>
      </c>
      <c r="AE107" s="11" t="s">
        <v>4817</v>
      </c>
      <c r="AF107" s="11"/>
      <c r="AG107" s="11" t="s">
        <v>4817</v>
      </c>
      <c r="AH107" s="314"/>
      <c r="AI107" s="11" t="s">
        <v>4817</v>
      </c>
      <c r="AJ107" s="11" t="s">
        <v>4817</v>
      </c>
      <c r="AK107" s="315" t="s">
        <v>4817</v>
      </c>
      <c r="AL107" s="196" t="s">
        <v>4816</v>
      </c>
      <c r="AM107" s="11" t="s">
        <v>4817</v>
      </c>
      <c r="AN107" s="11" t="s">
        <v>4817</v>
      </c>
      <c r="AO107" s="11" t="s">
        <v>4817</v>
      </c>
      <c r="AP107" s="196" t="s">
        <v>4816</v>
      </c>
      <c r="AQ107" s="11" t="s">
        <v>4817</v>
      </c>
      <c r="AR107" s="11" t="s">
        <v>4817</v>
      </c>
      <c r="AS107" s="11" t="s">
        <v>4817</v>
      </c>
      <c r="AT107" s="196" t="s">
        <v>4816</v>
      </c>
      <c r="AU107" s="11" t="s">
        <v>4817</v>
      </c>
      <c r="AV107" s="11" t="s">
        <v>4817</v>
      </c>
      <c r="AW107" s="11" t="s">
        <v>4817</v>
      </c>
      <c r="AX107" s="196" t="s">
        <v>4816</v>
      </c>
      <c r="AY107" s="11" t="s">
        <v>4817</v>
      </c>
      <c r="AZ107" s="11" t="s">
        <v>4817</v>
      </c>
      <c r="BA107" s="11" t="s">
        <v>4817</v>
      </c>
      <c r="BB107" s="11" t="s">
        <v>4816</v>
      </c>
      <c r="BC107" s="11" t="s">
        <v>4817</v>
      </c>
      <c r="BD107" s="11" t="s">
        <v>4817</v>
      </c>
      <c r="BE107" s="11" t="s">
        <v>4817</v>
      </c>
      <c r="BF107" s="11" t="s">
        <v>4816</v>
      </c>
      <c r="BG107" s="11" t="s">
        <v>4817</v>
      </c>
      <c r="BH107" s="11" t="s">
        <v>4817</v>
      </c>
      <c r="BI107" s="11" t="s">
        <v>4817</v>
      </c>
      <c r="BJ107" s="11"/>
      <c r="BK107" s="11"/>
      <c r="BL107" s="11" t="s">
        <v>4817</v>
      </c>
      <c r="BM107" s="11" t="s">
        <v>4817</v>
      </c>
      <c r="BN107" s="11" t="s">
        <v>4816</v>
      </c>
      <c r="BO107" s="11" t="s">
        <v>4817</v>
      </c>
      <c r="BP107" s="11" t="s">
        <v>4817</v>
      </c>
      <c r="BQ107" s="11" t="s">
        <v>4817</v>
      </c>
    </row>
    <row r="108" spans="1:69" x14ac:dyDescent="0.2">
      <c r="A108" s="65">
        <v>104</v>
      </c>
      <c r="B108" s="65"/>
      <c r="C108" s="65" t="s">
        <v>461</v>
      </c>
      <c r="D108" s="65" t="s">
        <v>23</v>
      </c>
      <c r="E108" s="65" t="s">
        <v>573</v>
      </c>
      <c r="F108" s="65" t="s">
        <v>4932</v>
      </c>
      <c r="G108" s="65" t="s">
        <v>4823</v>
      </c>
      <c r="H108" s="65">
        <v>80</v>
      </c>
      <c r="I108" s="65" t="s">
        <v>189</v>
      </c>
      <c r="J108" s="65">
        <v>177.32625259755301</v>
      </c>
      <c r="K108" s="65" t="s">
        <v>27</v>
      </c>
      <c r="L108" s="65" t="s">
        <v>4815</v>
      </c>
      <c r="M108" s="65" t="s">
        <v>28</v>
      </c>
      <c r="N108" s="65" t="s">
        <v>29</v>
      </c>
      <c r="O108" s="65"/>
      <c r="P108" s="65"/>
      <c r="Q108" s="65"/>
      <c r="R108" s="65" t="s">
        <v>32</v>
      </c>
      <c r="S108" s="65" t="s">
        <v>459</v>
      </c>
      <c r="T108" s="65" t="s">
        <v>463</v>
      </c>
      <c r="U108" s="65" t="s">
        <v>28</v>
      </c>
      <c r="V108" s="196" t="s">
        <v>4816</v>
      </c>
      <c r="W108" s="11"/>
      <c r="X108" s="11"/>
      <c r="Y108" s="11"/>
      <c r="Z108" s="103" t="s">
        <v>4816</v>
      </c>
      <c r="AA108" s="108"/>
      <c r="AB108" s="108"/>
      <c r="AC108" s="81" t="s">
        <v>4817</v>
      </c>
      <c r="AD108" s="196" t="s">
        <v>4816</v>
      </c>
      <c r="AE108" s="11" t="s">
        <v>4817</v>
      </c>
      <c r="AF108" s="11"/>
      <c r="AG108" s="11" t="s">
        <v>4817</v>
      </c>
      <c r="AH108" s="314"/>
      <c r="AI108" s="11" t="s">
        <v>4817</v>
      </c>
      <c r="AJ108" s="11" t="s">
        <v>4817</v>
      </c>
      <c r="AK108" s="315" t="s">
        <v>4817</v>
      </c>
      <c r="AL108" s="196" t="s">
        <v>4816</v>
      </c>
      <c r="AM108" s="11" t="s">
        <v>4817</v>
      </c>
      <c r="AN108" s="11" t="s">
        <v>4817</v>
      </c>
      <c r="AO108" s="11" t="s">
        <v>4817</v>
      </c>
      <c r="AP108" s="196" t="s">
        <v>4816</v>
      </c>
      <c r="AQ108" s="11" t="s">
        <v>4817</v>
      </c>
      <c r="AR108" s="11" t="s">
        <v>4817</v>
      </c>
      <c r="AS108" s="11" t="s">
        <v>4817</v>
      </c>
      <c r="AT108" s="196" t="s">
        <v>4816</v>
      </c>
      <c r="AU108" s="11" t="s">
        <v>4817</v>
      </c>
      <c r="AV108" s="11" t="s">
        <v>4817</v>
      </c>
      <c r="AW108" s="11" t="s">
        <v>4817</v>
      </c>
      <c r="AX108" s="196" t="s">
        <v>4816</v>
      </c>
      <c r="AY108" s="11" t="s">
        <v>4817</v>
      </c>
      <c r="AZ108" s="11" t="s">
        <v>4817</v>
      </c>
      <c r="BA108" s="11" t="s">
        <v>4817</v>
      </c>
      <c r="BB108" s="11" t="s">
        <v>4816</v>
      </c>
      <c r="BC108" s="11" t="s">
        <v>4817</v>
      </c>
      <c r="BD108" s="11" t="s">
        <v>4817</v>
      </c>
      <c r="BE108" s="11" t="s">
        <v>4817</v>
      </c>
      <c r="BF108" s="11" t="s">
        <v>4816</v>
      </c>
      <c r="BG108" s="11" t="s">
        <v>4817</v>
      </c>
      <c r="BH108" s="11" t="s">
        <v>4817</v>
      </c>
      <c r="BI108" s="11" t="s">
        <v>4817</v>
      </c>
      <c r="BJ108" s="11"/>
      <c r="BK108" s="11"/>
      <c r="BL108" s="11" t="s">
        <v>4817</v>
      </c>
      <c r="BM108" s="11" t="s">
        <v>4817</v>
      </c>
      <c r="BN108" s="11" t="s">
        <v>4816</v>
      </c>
      <c r="BO108" s="11" t="s">
        <v>4817</v>
      </c>
      <c r="BP108" s="11" t="s">
        <v>4817</v>
      </c>
      <c r="BQ108" s="11" t="s">
        <v>4817</v>
      </c>
    </row>
    <row r="109" spans="1:69" x14ac:dyDescent="0.2">
      <c r="A109" s="65">
        <v>105</v>
      </c>
      <c r="B109" s="65"/>
      <c r="C109" s="65" t="s">
        <v>461</v>
      </c>
      <c r="D109" s="65" t="s">
        <v>23</v>
      </c>
      <c r="E109" s="65" t="s">
        <v>574</v>
      </c>
      <c r="F109" s="65" t="s">
        <v>4933</v>
      </c>
      <c r="G109" s="65" t="s">
        <v>4823</v>
      </c>
      <c r="H109" s="65">
        <v>80</v>
      </c>
      <c r="I109" s="65" t="s">
        <v>189</v>
      </c>
      <c r="J109" s="65">
        <v>177.32625259755301</v>
      </c>
      <c r="K109" s="65" t="s">
        <v>27</v>
      </c>
      <c r="L109" s="65" t="s">
        <v>4815</v>
      </c>
      <c r="M109" s="65" t="s">
        <v>28</v>
      </c>
      <c r="N109" s="65" t="s">
        <v>29</v>
      </c>
      <c r="O109" s="65" t="s">
        <v>28</v>
      </c>
      <c r="P109" s="65" t="s">
        <v>465</v>
      </c>
      <c r="Q109" s="65" t="s">
        <v>466</v>
      </c>
      <c r="R109" s="65" t="s">
        <v>32</v>
      </c>
      <c r="S109" s="65" t="s">
        <v>459</v>
      </c>
      <c r="T109" s="65" t="s">
        <v>463</v>
      </c>
      <c r="U109" s="65" t="s">
        <v>28</v>
      </c>
      <c r="V109" s="196" t="s">
        <v>4816</v>
      </c>
      <c r="W109" s="11"/>
      <c r="X109" s="11"/>
      <c r="Y109" s="11"/>
      <c r="Z109" s="103">
        <v>44253</v>
      </c>
      <c r="AA109" s="108"/>
      <c r="AB109" s="108"/>
      <c r="AC109" s="81">
        <v>37</v>
      </c>
      <c r="AD109" s="196">
        <v>44285</v>
      </c>
      <c r="AE109" s="11" t="s">
        <v>4817</v>
      </c>
      <c r="AF109" s="11">
        <v>25</v>
      </c>
      <c r="AG109" s="11">
        <v>25</v>
      </c>
      <c r="AH109" s="314"/>
      <c r="AI109" s="11" t="s">
        <v>4817</v>
      </c>
      <c r="AJ109" s="11" t="s">
        <v>4817</v>
      </c>
      <c r="AK109" s="315" t="s">
        <v>4817</v>
      </c>
      <c r="AL109" s="314">
        <v>44341</v>
      </c>
      <c r="AM109" s="11" t="s">
        <v>4817</v>
      </c>
      <c r="AN109" s="11" t="s">
        <v>4817</v>
      </c>
      <c r="AO109" s="11">
        <v>19</v>
      </c>
      <c r="AP109" s="316" t="s">
        <v>4924</v>
      </c>
      <c r="AQ109" s="11" t="s">
        <v>4817</v>
      </c>
      <c r="AR109" s="11" t="s">
        <v>4817</v>
      </c>
      <c r="AS109" s="11">
        <v>29</v>
      </c>
      <c r="AT109" s="196" t="s">
        <v>4816</v>
      </c>
      <c r="AU109" s="11" t="s">
        <v>4817</v>
      </c>
      <c r="AV109" s="11" t="s">
        <v>4817</v>
      </c>
      <c r="AW109" s="11" t="s">
        <v>4817</v>
      </c>
      <c r="AX109" s="196" t="s">
        <v>4816</v>
      </c>
      <c r="AY109" s="11" t="s">
        <v>4817</v>
      </c>
      <c r="AZ109" s="11" t="s">
        <v>4817</v>
      </c>
      <c r="BA109" s="11" t="s">
        <v>4817</v>
      </c>
      <c r="BB109" s="11" t="s">
        <v>4816</v>
      </c>
      <c r="BC109" s="11" t="s">
        <v>4817</v>
      </c>
      <c r="BD109" s="11" t="s">
        <v>4817</v>
      </c>
      <c r="BE109" s="11" t="s">
        <v>4817</v>
      </c>
      <c r="BF109" s="11" t="s">
        <v>4816</v>
      </c>
      <c r="BG109" s="11" t="s">
        <v>4817</v>
      </c>
      <c r="BH109" s="11" t="s">
        <v>4817</v>
      </c>
      <c r="BI109" s="11" t="s">
        <v>4817</v>
      </c>
      <c r="BJ109" s="11"/>
      <c r="BK109" s="11"/>
      <c r="BL109" s="11" t="s">
        <v>4817</v>
      </c>
      <c r="BM109" s="11" t="s">
        <v>4817</v>
      </c>
      <c r="BN109" s="11" t="s">
        <v>4816</v>
      </c>
      <c r="BO109" s="11" t="s">
        <v>4817</v>
      </c>
      <c r="BP109" s="11" t="s">
        <v>4817</v>
      </c>
      <c r="BQ109" s="11" t="s">
        <v>4817</v>
      </c>
    </row>
    <row r="110" spans="1:69" x14ac:dyDescent="0.2">
      <c r="A110" s="65">
        <v>106</v>
      </c>
      <c r="B110" s="65"/>
      <c r="C110" s="65" t="s">
        <v>461</v>
      </c>
      <c r="D110" s="65" t="s">
        <v>23</v>
      </c>
      <c r="E110" s="65" t="s">
        <v>575</v>
      </c>
      <c r="F110" s="65" t="s">
        <v>4934</v>
      </c>
      <c r="G110" s="65" t="s">
        <v>4818</v>
      </c>
      <c r="H110" s="65">
        <v>80</v>
      </c>
      <c r="I110" s="65" t="s">
        <v>189</v>
      </c>
      <c r="J110" s="65">
        <v>110</v>
      </c>
      <c r="K110" s="65" t="s">
        <v>27</v>
      </c>
      <c r="L110" s="65" t="s">
        <v>4815</v>
      </c>
      <c r="M110" s="65" t="s">
        <v>28</v>
      </c>
      <c r="N110" s="65" t="s">
        <v>29</v>
      </c>
      <c r="O110" s="65" t="s">
        <v>28</v>
      </c>
      <c r="P110" s="65" t="s">
        <v>465</v>
      </c>
      <c r="Q110" s="65" t="s">
        <v>466</v>
      </c>
      <c r="R110" s="65" t="s">
        <v>32</v>
      </c>
      <c r="S110" s="65" t="s">
        <v>459</v>
      </c>
      <c r="T110" s="65" t="s">
        <v>463</v>
      </c>
      <c r="U110" s="65" t="s">
        <v>28</v>
      </c>
      <c r="V110" s="196" t="s">
        <v>4816</v>
      </c>
      <c r="W110" s="11"/>
      <c r="X110" s="11"/>
      <c r="Y110" s="11"/>
      <c r="Z110" s="103" t="s">
        <v>4816</v>
      </c>
      <c r="AA110" s="108"/>
      <c r="AB110" s="108"/>
      <c r="AC110" s="81" t="s">
        <v>4817</v>
      </c>
      <c r="AD110" s="196" t="s">
        <v>4816</v>
      </c>
      <c r="AE110" s="11" t="s">
        <v>4817</v>
      </c>
      <c r="AF110" s="11"/>
      <c r="AG110" s="11" t="s">
        <v>4817</v>
      </c>
      <c r="AH110" s="314"/>
      <c r="AI110" s="11" t="s">
        <v>4817</v>
      </c>
      <c r="AJ110" s="11" t="s">
        <v>4817</v>
      </c>
      <c r="AK110" s="315" t="s">
        <v>4817</v>
      </c>
      <c r="AL110" s="196" t="s">
        <v>4816</v>
      </c>
      <c r="AM110" s="11" t="s">
        <v>4817</v>
      </c>
      <c r="AN110" s="11" t="s">
        <v>4817</v>
      </c>
      <c r="AO110" s="11" t="s">
        <v>4817</v>
      </c>
      <c r="AP110" s="196" t="s">
        <v>4816</v>
      </c>
      <c r="AQ110" s="11" t="s">
        <v>4817</v>
      </c>
      <c r="AR110" s="11" t="s">
        <v>4817</v>
      </c>
      <c r="AS110" s="11" t="s">
        <v>4817</v>
      </c>
      <c r="AT110" s="196" t="s">
        <v>4816</v>
      </c>
      <c r="AU110" s="11" t="s">
        <v>4817</v>
      </c>
      <c r="AV110" s="11" t="s">
        <v>4817</v>
      </c>
      <c r="AW110" s="11" t="s">
        <v>4817</v>
      </c>
      <c r="AX110" s="196" t="s">
        <v>4816</v>
      </c>
      <c r="AY110" s="11" t="s">
        <v>4817</v>
      </c>
      <c r="AZ110" s="11" t="s">
        <v>4817</v>
      </c>
      <c r="BA110" s="11" t="s">
        <v>4817</v>
      </c>
      <c r="BB110" s="11" t="s">
        <v>4816</v>
      </c>
      <c r="BC110" s="11" t="s">
        <v>4817</v>
      </c>
      <c r="BD110" s="11" t="s">
        <v>4817</v>
      </c>
      <c r="BE110" s="11" t="s">
        <v>4817</v>
      </c>
      <c r="BF110" s="11" t="s">
        <v>4816</v>
      </c>
      <c r="BG110" s="11" t="s">
        <v>4817</v>
      </c>
      <c r="BH110" s="11" t="s">
        <v>4817</v>
      </c>
      <c r="BI110" s="11" t="s">
        <v>4817</v>
      </c>
      <c r="BJ110" s="11"/>
      <c r="BK110" s="11"/>
      <c r="BL110" s="11" t="s">
        <v>4817</v>
      </c>
      <c r="BM110" s="11" t="s">
        <v>4817</v>
      </c>
      <c r="BN110" s="11" t="s">
        <v>4816</v>
      </c>
      <c r="BO110" s="11" t="s">
        <v>4817</v>
      </c>
      <c r="BP110" s="11" t="s">
        <v>4817</v>
      </c>
      <c r="BQ110" s="11" t="s">
        <v>4817</v>
      </c>
    </row>
    <row r="111" spans="1:69" x14ac:dyDescent="0.2">
      <c r="A111" s="65">
        <v>107</v>
      </c>
      <c r="B111" s="65"/>
      <c r="C111" s="65" t="s">
        <v>461</v>
      </c>
      <c r="D111" s="65" t="s">
        <v>23</v>
      </c>
      <c r="E111" s="65" t="s">
        <v>576</v>
      </c>
      <c r="F111" s="65" t="s">
        <v>4935</v>
      </c>
      <c r="G111" s="65" t="s">
        <v>4818</v>
      </c>
      <c r="H111" s="65">
        <v>50</v>
      </c>
      <c r="I111" s="65" t="s">
        <v>189</v>
      </c>
      <c r="J111" s="65">
        <v>110</v>
      </c>
      <c r="K111" s="65" t="s">
        <v>27</v>
      </c>
      <c r="L111" s="65" t="s">
        <v>4815</v>
      </c>
      <c r="M111" s="65" t="s">
        <v>28</v>
      </c>
      <c r="N111" s="65" t="s">
        <v>29</v>
      </c>
      <c r="O111" s="65"/>
      <c r="P111" s="65"/>
      <c r="Q111" s="65"/>
      <c r="R111" s="65" t="s">
        <v>32</v>
      </c>
      <c r="S111" s="65" t="s">
        <v>459</v>
      </c>
      <c r="T111" s="65" t="s">
        <v>463</v>
      </c>
      <c r="U111" s="65" t="s">
        <v>28</v>
      </c>
      <c r="V111" s="196" t="s">
        <v>4816</v>
      </c>
      <c r="W111" s="11"/>
      <c r="X111" s="11"/>
      <c r="Y111" s="11"/>
      <c r="Z111" s="103">
        <v>44253</v>
      </c>
      <c r="AA111" s="108"/>
      <c r="AB111" s="108"/>
      <c r="AC111" s="81">
        <v>51</v>
      </c>
      <c r="AD111" s="196" t="s">
        <v>4816</v>
      </c>
      <c r="AE111" s="11" t="s">
        <v>4817</v>
      </c>
      <c r="AF111" s="11"/>
      <c r="AG111" s="11" t="s">
        <v>4817</v>
      </c>
      <c r="AH111" s="314"/>
      <c r="AI111" s="11" t="s">
        <v>4817</v>
      </c>
      <c r="AJ111" s="11" t="s">
        <v>4817</v>
      </c>
      <c r="AK111" s="315" t="s">
        <v>4817</v>
      </c>
      <c r="AL111" s="196" t="s">
        <v>4816</v>
      </c>
      <c r="AM111" s="11" t="s">
        <v>4817</v>
      </c>
      <c r="AN111" s="11" t="s">
        <v>4817</v>
      </c>
      <c r="AO111" s="11" t="s">
        <v>4817</v>
      </c>
      <c r="AP111" s="196" t="s">
        <v>4816</v>
      </c>
      <c r="AQ111" s="11" t="s">
        <v>4817</v>
      </c>
      <c r="AR111" s="11" t="s">
        <v>4817</v>
      </c>
      <c r="AS111" s="11" t="s">
        <v>4817</v>
      </c>
      <c r="AT111" s="196" t="s">
        <v>4816</v>
      </c>
      <c r="AU111" s="11" t="s">
        <v>4817</v>
      </c>
      <c r="AV111" s="11" t="s">
        <v>4817</v>
      </c>
      <c r="AW111" s="11" t="s">
        <v>4817</v>
      </c>
      <c r="AX111" s="196" t="s">
        <v>4816</v>
      </c>
      <c r="AY111" s="11" t="s">
        <v>4817</v>
      </c>
      <c r="AZ111" s="11" t="s">
        <v>4817</v>
      </c>
      <c r="BA111" s="11" t="s">
        <v>4817</v>
      </c>
      <c r="BB111" s="11" t="s">
        <v>4816</v>
      </c>
      <c r="BC111" s="11" t="s">
        <v>4817</v>
      </c>
      <c r="BD111" s="11" t="s">
        <v>4817</v>
      </c>
      <c r="BE111" s="11" t="s">
        <v>4817</v>
      </c>
      <c r="BF111" s="11" t="s">
        <v>4816</v>
      </c>
      <c r="BG111" s="11" t="s">
        <v>4817</v>
      </c>
      <c r="BH111" s="11" t="s">
        <v>4817</v>
      </c>
      <c r="BI111" s="11" t="s">
        <v>4817</v>
      </c>
      <c r="BJ111" s="11"/>
      <c r="BK111" s="11"/>
      <c r="BL111" s="11" t="s">
        <v>4817</v>
      </c>
      <c r="BM111" s="11" t="s">
        <v>4817</v>
      </c>
      <c r="BN111" s="11" t="s">
        <v>4816</v>
      </c>
      <c r="BO111" s="11" t="s">
        <v>4817</v>
      </c>
      <c r="BP111" s="11" t="s">
        <v>4817</v>
      </c>
      <c r="BQ111" s="11" t="s">
        <v>4817</v>
      </c>
    </row>
    <row r="112" spans="1:69" x14ac:dyDescent="0.2">
      <c r="A112" s="65">
        <v>108</v>
      </c>
      <c r="B112" s="65"/>
      <c r="C112" s="65" t="s">
        <v>461</v>
      </c>
      <c r="D112" s="65" t="s">
        <v>23</v>
      </c>
      <c r="E112" s="65" t="s">
        <v>577</v>
      </c>
      <c r="F112" s="65" t="s">
        <v>4936</v>
      </c>
      <c r="G112" s="65" t="s">
        <v>4814</v>
      </c>
      <c r="H112" s="65">
        <v>50</v>
      </c>
      <c r="I112" s="65" t="s">
        <v>189</v>
      </c>
      <c r="J112" s="65">
        <v>110</v>
      </c>
      <c r="K112" s="65" t="s">
        <v>27</v>
      </c>
      <c r="L112" s="65" t="s">
        <v>4815</v>
      </c>
      <c r="M112" s="65" t="s">
        <v>28</v>
      </c>
      <c r="N112" s="65" t="s">
        <v>29</v>
      </c>
      <c r="O112" s="65"/>
      <c r="P112" s="65"/>
      <c r="Q112" s="65"/>
      <c r="R112" s="65" t="s">
        <v>32</v>
      </c>
      <c r="S112" s="65" t="s">
        <v>459</v>
      </c>
      <c r="T112" s="65" t="s">
        <v>463</v>
      </c>
      <c r="U112" s="65" t="s">
        <v>28</v>
      </c>
      <c r="V112" s="196" t="s">
        <v>4816</v>
      </c>
      <c r="W112" s="11"/>
      <c r="X112" s="11"/>
      <c r="Y112" s="11"/>
      <c r="Z112" s="103">
        <v>44253</v>
      </c>
      <c r="AA112" s="108"/>
      <c r="AB112" s="108"/>
      <c r="AC112" s="81">
        <v>48</v>
      </c>
      <c r="AD112" s="196" t="s">
        <v>4816</v>
      </c>
      <c r="AE112" s="11" t="s">
        <v>4817</v>
      </c>
      <c r="AF112" s="11"/>
      <c r="AG112" s="11" t="s">
        <v>4817</v>
      </c>
      <c r="AH112" s="314"/>
      <c r="AI112" s="11" t="s">
        <v>4817</v>
      </c>
      <c r="AJ112" s="11" t="s">
        <v>4817</v>
      </c>
      <c r="AK112" s="315" t="s">
        <v>4817</v>
      </c>
      <c r="AL112" s="196" t="s">
        <v>4816</v>
      </c>
      <c r="AM112" s="11" t="s">
        <v>4817</v>
      </c>
      <c r="AN112" s="11" t="s">
        <v>4817</v>
      </c>
      <c r="AO112" s="11" t="s">
        <v>4817</v>
      </c>
      <c r="AP112" s="196" t="s">
        <v>4816</v>
      </c>
      <c r="AQ112" s="11" t="s">
        <v>4817</v>
      </c>
      <c r="AR112" s="11" t="s">
        <v>4817</v>
      </c>
      <c r="AS112" s="11" t="s">
        <v>4817</v>
      </c>
      <c r="AT112" s="196" t="s">
        <v>4816</v>
      </c>
      <c r="AU112" s="11" t="s">
        <v>4817</v>
      </c>
      <c r="AV112" s="11" t="s">
        <v>4817</v>
      </c>
      <c r="AW112" s="11" t="s">
        <v>4817</v>
      </c>
      <c r="AX112" s="196" t="s">
        <v>4816</v>
      </c>
      <c r="AY112" s="11" t="s">
        <v>4817</v>
      </c>
      <c r="AZ112" s="11" t="s">
        <v>4817</v>
      </c>
      <c r="BA112" s="11" t="s">
        <v>4817</v>
      </c>
      <c r="BB112" s="11" t="s">
        <v>4816</v>
      </c>
      <c r="BC112" s="11" t="s">
        <v>4817</v>
      </c>
      <c r="BD112" s="11" t="s">
        <v>4817</v>
      </c>
      <c r="BE112" s="11" t="s">
        <v>4817</v>
      </c>
      <c r="BF112" s="11" t="s">
        <v>4816</v>
      </c>
      <c r="BG112" s="11" t="s">
        <v>4817</v>
      </c>
      <c r="BH112" s="11" t="s">
        <v>4817</v>
      </c>
      <c r="BI112" s="11" t="s">
        <v>4817</v>
      </c>
      <c r="BJ112" s="11"/>
      <c r="BK112" s="11"/>
      <c r="BL112" s="11" t="s">
        <v>4817</v>
      </c>
      <c r="BM112" s="11" t="s">
        <v>4817</v>
      </c>
      <c r="BN112" s="11" t="s">
        <v>4816</v>
      </c>
      <c r="BO112" s="11" t="s">
        <v>4817</v>
      </c>
      <c r="BP112" s="11" t="s">
        <v>4817</v>
      </c>
      <c r="BQ112" s="11" t="s">
        <v>4817</v>
      </c>
    </row>
    <row r="113" spans="1:69" x14ac:dyDescent="0.2">
      <c r="A113" s="65">
        <v>109</v>
      </c>
      <c r="B113" s="65"/>
      <c r="C113" s="65" t="s">
        <v>461</v>
      </c>
      <c r="D113" s="65" t="s">
        <v>23</v>
      </c>
      <c r="E113" s="65" t="s">
        <v>578</v>
      </c>
      <c r="F113" s="65" t="s">
        <v>4937</v>
      </c>
      <c r="G113" s="65" t="s">
        <v>4818</v>
      </c>
      <c r="H113" s="65">
        <v>50</v>
      </c>
      <c r="I113" s="65" t="s">
        <v>189</v>
      </c>
      <c r="J113" s="65">
        <v>110</v>
      </c>
      <c r="K113" s="65" t="s">
        <v>27</v>
      </c>
      <c r="L113" s="65" t="s">
        <v>4815</v>
      </c>
      <c r="M113" s="65" t="s">
        <v>28</v>
      </c>
      <c r="N113" s="65" t="s">
        <v>29</v>
      </c>
      <c r="O113" s="65"/>
      <c r="P113" s="65"/>
      <c r="Q113" s="65"/>
      <c r="R113" s="65" t="s">
        <v>32</v>
      </c>
      <c r="S113" s="65" t="s">
        <v>459</v>
      </c>
      <c r="T113" s="65" t="s">
        <v>463</v>
      </c>
      <c r="U113" s="65" t="s">
        <v>28</v>
      </c>
      <c r="V113" s="196" t="s">
        <v>4816</v>
      </c>
      <c r="W113" s="11"/>
      <c r="X113" s="11"/>
      <c r="Y113" s="11"/>
      <c r="Z113" s="103">
        <v>44253</v>
      </c>
      <c r="AA113" s="108"/>
      <c r="AB113" s="108"/>
      <c r="AC113" s="81">
        <v>48</v>
      </c>
      <c r="AD113" s="196" t="s">
        <v>4816</v>
      </c>
      <c r="AE113" s="11" t="s">
        <v>4817</v>
      </c>
      <c r="AF113" s="11"/>
      <c r="AG113" s="11" t="s">
        <v>4817</v>
      </c>
      <c r="AH113" s="314"/>
      <c r="AI113" s="11" t="s">
        <v>4817</v>
      </c>
      <c r="AJ113" s="11" t="s">
        <v>4817</v>
      </c>
      <c r="AK113" s="315" t="s">
        <v>4817</v>
      </c>
      <c r="AL113" s="196" t="s">
        <v>4816</v>
      </c>
      <c r="AM113" s="11" t="s">
        <v>4817</v>
      </c>
      <c r="AN113" s="11" t="s">
        <v>4817</v>
      </c>
      <c r="AO113" s="11" t="s">
        <v>4817</v>
      </c>
      <c r="AP113" s="196" t="s">
        <v>4816</v>
      </c>
      <c r="AQ113" s="11" t="s">
        <v>4817</v>
      </c>
      <c r="AR113" s="11" t="s">
        <v>4817</v>
      </c>
      <c r="AS113" s="11" t="s">
        <v>4817</v>
      </c>
      <c r="AT113" s="196" t="s">
        <v>4816</v>
      </c>
      <c r="AU113" s="11" t="s">
        <v>4817</v>
      </c>
      <c r="AV113" s="11" t="s">
        <v>4817</v>
      </c>
      <c r="AW113" s="11" t="s">
        <v>4817</v>
      </c>
      <c r="AX113" s="196" t="s">
        <v>4816</v>
      </c>
      <c r="AY113" s="11" t="s">
        <v>4817</v>
      </c>
      <c r="AZ113" s="11" t="s">
        <v>4817</v>
      </c>
      <c r="BA113" s="11" t="s">
        <v>4817</v>
      </c>
      <c r="BB113" s="11" t="s">
        <v>4816</v>
      </c>
      <c r="BC113" s="11" t="s">
        <v>4817</v>
      </c>
      <c r="BD113" s="11" t="s">
        <v>4817</v>
      </c>
      <c r="BE113" s="11" t="s">
        <v>4817</v>
      </c>
      <c r="BF113" s="11" t="s">
        <v>4816</v>
      </c>
      <c r="BG113" s="11" t="s">
        <v>4817</v>
      </c>
      <c r="BH113" s="11" t="s">
        <v>4817</v>
      </c>
      <c r="BI113" s="11" t="s">
        <v>4817</v>
      </c>
      <c r="BJ113" s="11"/>
      <c r="BK113" s="11"/>
      <c r="BL113" s="11" t="s">
        <v>4817</v>
      </c>
      <c r="BM113" s="11" t="s">
        <v>4817</v>
      </c>
      <c r="BN113" s="11" t="s">
        <v>4816</v>
      </c>
      <c r="BO113" s="11" t="s">
        <v>4817</v>
      </c>
      <c r="BP113" s="11" t="s">
        <v>4817</v>
      </c>
      <c r="BQ113" s="11" t="s">
        <v>4817</v>
      </c>
    </row>
    <row r="114" spans="1:69" x14ac:dyDescent="0.2">
      <c r="A114" s="65">
        <v>110</v>
      </c>
      <c r="B114" s="65"/>
      <c r="C114" s="65" t="s">
        <v>461</v>
      </c>
      <c r="D114" s="65" t="s">
        <v>23</v>
      </c>
      <c r="E114" s="65" t="s">
        <v>579</v>
      </c>
      <c r="F114" s="65" t="s">
        <v>4938</v>
      </c>
      <c r="G114" s="65" t="s">
        <v>4814</v>
      </c>
      <c r="H114" s="65">
        <v>50</v>
      </c>
      <c r="I114" s="65" t="s">
        <v>189</v>
      </c>
      <c r="J114" s="65">
        <v>110</v>
      </c>
      <c r="K114" s="65" t="s">
        <v>27</v>
      </c>
      <c r="L114" s="65" t="s">
        <v>4815</v>
      </c>
      <c r="M114" s="65" t="s">
        <v>28</v>
      </c>
      <c r="N114" s="65" t="s">
        <v>29</v>
      </c>
      <c r="O114" s="65"/>
      <c r="P114" s="65"/>
      <c r="Q114" s="65"/>
      <c r="R114" s="65" t="s">
        <v>32</v>
      </c>
      <c r="S114" s="65" t="s">
        <v>459</v>
      </c>
      <c r="T114" s="65" t="s">
        <v>463</v>
      </c>
      <c r="U114" s="65" t="s">
        <v>28</v>
      </c>
      <c r="V114" s="196">
        <v>44210</v>
      </c>
      <c r="W114" s="11"/>
      <c r="X114" s="11"/>
      <c r="Y114" s="11">
        <v>19</v>
      </c>
      <c r="Z114" s="103">
        <v>44253</v>
      </c>
      <c r="AA114" s="108"/>
      <c r="AB114" s="108"/>
      <c r="AC114" s="81">
        <v>44</v>
      </c>
      <c r="AD114" s="196" t="s">
        <v>4816</v>
      </c>
      <c r="AE114" s="11" t="s">
        <v>4817</v>
      </c>
      <c r="AF114" s="11"/>
      <c r="AG114" s="11" t="s">
        <v>4817</v>
      </c>
      <c r="AH114" s="314"/>
      <c r="AI114" s="11" t="s">
        <v>4817</v>
      </c>
      <c r="AJ114" s="11" t="s">
        <v>4817</v>
      </c>
      <c r="AK114" s="315" t="s">
        <v>4817</v>
      </c>
      <c r="AL114" s="196" t="s">
        <v>4816</v>
      </c>
      <c r="AM114" s="11" t="s">
        <v>4817</v>
      </c>
      <c r="AN114" s="11" t="s">
        <v>4817</v>
      </c>
      <c r="AO114" s="11" t="s">
        <v>4817</v>
      </c>
      <c r="AP114" s="196" t="s">
        <v>4816</v>
      </c>
      <c r="AQ114" s="11" t="s">
        <v>4817</v>
      </c>
      <c r="AR114" s="11" t="s">
        <v>4817</v>
      </c>
      <c r="AS114" s="11" t="s">
        <v>4817</v>
      </c>
      <c r="AT114" s="196" t="s">
        <v>4816</v>
      </c>
      <c r="AU114" s="11" t="s">
        <v>4817</v>
      </c>
      <c r="AV114" s="11" t="s">
        <v>4817</v>
      </c>
      <c r="AW114" s="11" t="s">
        <v>4817</v>
      </c>
      <c r="AX114" s="196" t="s">
        <v>4816</v>
      </c>
      <c r="AY114" s="11" t="s">
        <v>4817</v>
      </c>
      <c r="AZ114" s="11" t="s">
        <v>4817</v>
      </c>
      <c r="BA114" s="11" t="s">
        <v>4817</v>
      </c>
      <c r="BB114" s="11" t="s">
        <v>4816</v>
      </c>
      <c r="BC114" s="11" t="s">
        <v>4817</v>
      </c>
      <c r="BD114" s="11" t="s">
        <v>4817</v>
      </c>
      <c r="BE114" s="11" t="s">
        <v>4817</v>
      </c>
      <c r="BF114" s="11" t="s">
        <v>4816</v>
      </c>
      <c r="BG114" s="11" t="s">
        <v>4817</v>
      </c>
      <c r="BH114" s="11" t="s">
        <v>4817</v>
      </c>
      <c r="BI114" s="11" t="s">
        <v>4817</v>
      </c>
      <c r="BJ114" s="11"/>
      <c r="BK114" s="11"/>
      <c r="BL114" s="11" t="s">
        <v>4817</v>
      </c>
      <c r="BM114" s="11" t="s">
        <v>4817</v>
      </c>
      <c r="BN114" s="11" t="s">
        <v>4816</v>
      </c>
      <c r="BO114" s="11" t="s">
        <v>4817</v>
      </c>
      <c r="BP114" s="11" t="s">
        <v>4817</v>
      </c>
      <c r="BQ114" s="11" t="s">
        <v>4817</v>
      </c>
    </row>
    <row r="115" spans="1:69" x14ac:dyDescent="0.2">
      <c r="A115" s="65">
        <v>111</v>
      </c>
      <c r="B115" s="65"/>
      <c r="C115" s="65" t="s">
        <v>461</v>
      </c>
      <c r="D115" s="65" t="s">
        <v>23</v>
      </c>
      <c r="E115" s="65" t="s">
        <v>580</v>
      </c>
      <c r="F115" s="65" t="s">
        <v>4939</v>
      </c>
      <c r="G115" s="65" t="s">
        <v>4940</v>
      </c>
      <c r="H115" s="65">
        <v>300</v>
      </c>
      <c r="I115" s="65" t="s">
        <v>189</v>
      </c>
      <c r="J115" s="65">
        <v>664.973447240822</v>
      </c>
      <c r="K115" s="65" t="s">
        <v>84</v>
      </c>
      <c r="L115" s="65" t="s">
        <v>4815</v>
      </c>
      <c r="M115" s="65" t="s">
        <v>28</v>
      </c>
      <c r="N115" s="65" t="s">
        <v>41</v>
      </c>
      <c r="O115" s="65"/>
      <c r="P115" s="65"/>
      <c r="Q115" s="65"/>
      <c r="R115" s="65" t="s">
        <v>69</v>
      </c>
      <c r="S115" s="65" t="s">
        <v>459</v>
      </c>
      <c r="T115" s="65" t="s">
        <v>581</v>
      </c>
      <c r="U115" s="65" t="s">
        <v>28</v>
      </c>
      <c r="V115" s="196" t="s">
        <v>4816</v>
      </c>
      <c r="W115" s="11"/>
      <c r="X115" s="11"/>
      <c r="Y115" s="11"/>
      <c r="Z115" s="103" t="s">
        <v>4941</v>
      </c>
      <c r="AA115" s="108"/>
      <c r="AB115" s="108"/>
      <c r="AC115" s="81">
        <v>56</v>
      </c>
      <c r="AD115" s="196" t="s">
        <v>4816</v>
      </c>
      <c r="AE115" s="11" t="s">
        <v>4817</v>
      </c>
      <c r="AF115" s="11"/>
      <c r="AG115" s="11" t="s">
        <v>4817</v>
      </c>
      <c r="AH115" s="314"/>
      <c r="AI115" s="11" t="s">
        <v>4817</v>
      </c>
      <c r="AJ115" s="11" t="s">
        <v>4817</v>
      </c>
      <c r="AK115" s="315" t="s">
        <v>4817</v>
      </c>
      <c r="AL115" s="196" t="s">
        <v>4816</v>
      </c>
      <c r="AM115" s="11" t="s">
        <v>4817</v>
      </c>
      <c r="AN115" s="11" t="s">
        <v>4817</v>
      </c>
      <c r="AO115" s="11" t="s">
        <v>4817</v>
      </c>
      <c r="AP115" s="196" t="s">
        <v>4816</v>
      </c>
      <c r="AQ115" s="11" t="s">
        <v>4817</v>
      </c>
      <c r="AR115" s="11" t="s">
        <v>4817</v>
      </c>
      <c r="AS115" s="11" t="s">
        <v>4817</v>
      </c>
      <c r="AT115" s="196" t="s">
        <v>4816</v>
      </c>
      <c r="AU115" s="11" t="s">
        <v>4817</v>
      </c>
      <c r="AV115" s="11" t="s">
        <v>4817</v>
      </c>
      <c r="AW115" s="11" t="s">
        <v>4817</v>
      </c>
      <c r="AX115" s="196" t="s">
        <v>4816</v>
      </c>
      <c r="AY115" s="11" t="s">
        <v>4817</v>
      </c>
      <c r="AZ115" s="11" t="s">
        <v>4817</v>
      </c>
      <c r="BA115" s="11" t="s">
        <v>4817</v>
      </c>
      <c r="BB115" s="11" t="s">
        <v>4816</v>
      </c>
      <c r="BC115" s="11" t="s">
        <v>4817</v>
      </c>
      <c r="BD115" s="11" t="s">
        <v>4817</v>
      </c>
      <c r="BE115" s="11" t="s">
        <v>4817</v>
      </c>
      <c r="BF115" s="11" t="s">
        <v>4816</v>
      </c>
      <c r="BG115" s="11" t="s">
        <v>4817</v>
      </c>
      <c r="BH115" s="11" t="s">
        <v>4817</v>
      </c>
      <c r="BI115" s="11" t="s">
        <v>4817</v>
      </c>
      <c r="BJ115" s="11"/>
      <c r="BK115" s="11"/>
      <c r="BL115" s="11" t="s">
        <v>4817</v>
      </c>
      <c r="BM115" s="11" t="s">
        <v>4817</v>
      </c>
      <c r="BN115" s="11" t="s">
        <v>4816</v>
      </c>
      <c r="BO115" s="11" t="s">
        <v>4817</v>
      </c>
      <c r="BP115" s="11" t="s">
        <v>4817</v>
      </c>
      <c r="BQ115" s="11" t="s">
        <v>4817</v>
      </c>
    </row>
    <row r="116" spans="1:69" x14ac:dyDescent="0.2">
      <c r="A116" s="65">
        <v>112</v>
      </c>
      <c r="B116" s="65"/>
      <c r="C116" s="65" t="s">
        <v>461</v>
      </c>
      <c r="D116" s="65" t="s">
        <v>23</v>
      </c>
      <c r="E116" s="65" t="s">
        <v>582</v>
      </c>
      <c r="F116" s="65" t="s">
        <v>4942</v>
      </c>
      <c r="G116" s="65" t="s">
        <v>4943</v>
      </c>
      <c r="H116" s="65">
        <v>300</v>
      </c>
      <c r="I116" s="65" t="s">
        <v>189</v>
      </c>
      <c r="J116" s="65">
        <v>664.973447240822</v>
      </c>
      <c r="K116" s="65" t="s">
        <v>84</v>
      </c>
      <c r="L116" s="65" t="s">
        <v>4815</v>
      </c>
      <c r="M116" s="65" t="s">
        <v>28</v>
      </c>
      <c r="N116" s="65" t="s">
        <v>41</v>
      </c>
      <c r="O116" s="65"/>
      <c r="P116" s="65"/>
      <c r="Q116" s="65"/>
      <c r="R116" s="65" t="s">
        <v>69</v>
      </c>
      <c r="S116" s="65" t="s">
        <v>459</v>
      </c>
      <c r="T116" s="65" t="s">
        <v>581</v>
      </c>
      <c r="U116" s="65" t="s">
        <v>28</v>
      </c>
      <c r="V116" s="196" t="s">
        <v>4816</v>
      </c>
      <c r="W116" s="11"/>
      <c r="X116" s="11"/>
      <c r="Y116" s="11"/>
      <c r="Z116" s="103" t="s">
        <v>4816</v>
      </c>
      <c r="AA116" s="108"/>
      <c r="AB116" s="108"/>
      <c r="AC116" s="81" t="s">
        <v>4817</v>
      </c>
      <c r="AD116" s="196" t="s">
        <v>4816</v>
      </c>
      <c r="AE116" s="11" t="s">
        <v>4817</v>
      </c>
      <c r="AF116" s="11"/>
      <c r="AG116" s="11" t="s">
        <v>4817</v>
      </c>
      <c r="AH116" s="314"/>
      <c r="AI116" s="11" t="s">
        <v>4817</v>
      </c>
      <c r="AJ116" s="11" t="s">
        <v>4817</v>
      </c>
      <c r="AK116" s="315" t="s">
        <v>4817</v>
      </c>
      <c r="AL116" s="196" t="s">
        <v>4816</v>
      </c>
      <c r="AM116" s="11" t="s">
        <v>4817</v>
      </c>
      <c r="AN116" s="11" t="s">
        <v>4817</v>
      </c>
      <c r="AO116" s="11" t="s">
        <v>4817</v>
      </c>
      <c r="AP116" s="196" t="s">
        <v>4816</v>
      </c>
      <c r="AQ116" s="11" t="s">
        <v>4817</v>
      </c>
      <c r="AR116" s="11" t="s">
        <v>4817</v>
      </c>
      <c r="AS116" s="11" t="s">
        <v>4817</v>
      </c>
      <c r="AT116" s="196" t="s">
        <v>4816</v>
      </c>
      <c r="AU116" s="11" t="s">
        <v>4817</v>
      </c>
      <c r="AV116" s="11" t="s">
        <v>4817</v>
      </c>
      <c r="AW116" s="11" t="s">
        <v>4817</v>
      </c>
      <c r="AX116" s="196" t="s">
        <v>4816</v>
      </c>
      <c r="AY116" s="11" t="s">
        <v>4817</v>
      </c>
      <c r="AZ116" s="11" t="s">
        <v>4817</v>
      </c>
      <c r="BA116" s="11" t="s">
        <v>4817</v>
      </c>
      <c r="BB116" s="11" t="s">
        <v>4816</v>
      </c>
      <c r="BC116" s="11" t="s">
        <v>4817</v>
      </c>
      <c r="BD116" s="11" t="s">
        <v>4817</v>
      </c>
      <c r="BE116" s="11" t="s">
        <v>4817</v>
      </c>
      <c r="BF116" s="11" t="s">
        <v>4816</v>
      </c>
      <c r="BG116" s="11" t="s">
        <v>4817</v>
      </c>
      <c r="BH116" s="11" t="s">
        <v>4817</v>
      </c>
      <c r="BI116" s="11" t="s">
        <v>4817</v>
      </c>
      <c r="BJ116" s="11"/>
      <c r="BK116" s="11"/>
      <c r="BL116" s="11" t="s">
        <v>4817</v>
      </c>
      <c r="BM116" s="11" t="s">
        <v>4817</v>
      </c>
      <c r="BN116" s="11" t="s">
        <v>4816</v>
      </c>
      <c r="BO116" s="11" t="s">
        <v>4817</v>
      </c>
      <c r="BP116" s="11" t="s">
        <v>4817</v>
      </c>
      <c r="BQ116" s="11" t="s">
        <v>4817</v>
      </c>
    </row>
    <row r="117" spans="1:69" x14ac:dyDescent="0.2">
      <c r="A117" s="65">
        <v>113</v>
      </c>
      <c r="B117" s="65"/>
      <c r="C117" s="65" t="s">
        <v>461</v>
      </c>
      <c r="D117" s="65" t="s">
        <v>23</v>
      </c>
      <c r="E117" s="65" t="s">
        <v>583</v>
      </c>
      <c r="F117" s="65" t="s">
        <v>4942</v>
      </c>
      <c r="G117" s="65" t="s">
        <v>4944</v>
      </c>
      <c r="H117" s="65">
        <v>300</v>
      </c>
      <c r="I117" s="65" t="s">
        <v>189</v>
      </c>
      <c r="J117" s="65">
        <v>664.973447240822</v>
      </c>
      <c r="K117" s="65" t="s">
        <v>84</v>
      </c>
      <c r="L117" s="65" t="s">
        <v>4815</v>
      </c>
      <c r="M117" s="65" t="s">
        <v>28</v>
      </c>
      <c r="N117" s="65" t="s">
        <v>41</v>
      </c>
      <c r="O117" s="65"/>
      <c r="P117" s="65"/>
      <c r="Q117" s="65"/>
      <c r="R117" s="65" t="s">
        <v>69</v>
      </c>
      <c r="S117" s="65" t="s">
        <v>459</v>
      </c>
      <c r="T117" s="65" t="s">
        <v>581</v>
      </c>
      <c r="U117" s="65" t="s">
        <v>28</v>
      </c>
      <c r="V117" s="196" t="s">
        <v>4816</v>
      </c>
      <c r="W117" s="11"/>
      <c r="X117" s="11"/>
      <c r="Y117" s="11"/>
      <c r="Z117" s="103" t="s">
        <v>4816</v>
      </c>
      <c r="AA117" s="108"/>
      <c r="AB117" s="108"/>
      <c r="AC117" s="81" t="s">
        <v>4817</v>
      </c>
      <c r="AD117" s="196" t="s">
        <v>4816</v>
      </c>
      <c r="AE117" s="11" t="s">
        <v>4817</v>
      </c>
      <c r="AF117" s="11"/>
      <c r="AG117" s="11" t="s">
        <v>4817</v>
      </c>
      <c r="AH117" s="314"/>
      <c r="AI117" s="11" t="s">
        <v>4817</v>
      </c>
      <c r="AJ117" s="11" t="s">
        <v>4817</v>
      </c>
      <c r="AK117" s="315" t="s">
        <v>4817</v>
      </c>
      <c r="AL117" s="196" t="s">
        <v>4816</v>
      </c>
      <c r="AM117" s="11" t="s">
        <v>4817</v>
      </c>
      <c r="AN117" s="11" t="s">
        <v>4817</v>
      </c>
      <c r="AO117" s="11" t="s">
        <v>4817</v>
      </c>
      <c r="AP117" s="196" t="s">
        <v>4816</v>
      </c>
      <c r="AQ117" s="11" t="s">
        <v>4817</v>
      </c>
      <c r="AR117" s="11" t="s">
        <v>4817</v>
      </c>
      <c r="AS117" s="11" t="s">
        <v>4817</v>
      </c>
      <c r="AT117" s="196" t="s">
        <v>4816</v>
      </c>
      <c r="AU117" s="11" t="s">
        <v>4817</v>
      </c>
      <c r="AV117" s="11" t="s">
        <v>4817</v>
      </c>
      <c r="AW117" s="11" t="s">
        <v>4817</v>
      </c>
      <c r="AX117" s="196" t="s">
        <v>4816</v>
      </c>
      <c r="AY117" s="11" t="s">
        <v>4817</v>
      </c>
      <c r="AZ117" s="11" t="s">
        <v>4817</v>
      </c>
      <c r="BA117" s="11" t="s">
        <v>4817</v>
      </c>
      <c r="BB117" s="11" t="s">
        <v>4816</v>
      </c>
      <c r="BC117" s="11" t="s">
        <v>4817</v>
      </c>
      <c r="BD117" s="11" t="s">
        <v>4817</v>
      </c>
      <c r="BE117" s="11" t="s">
        <v>4817</v>
      </c>
      <c r="BF117" s="11" t="s">
        <v>4816</v>
      </c>
      <c r="BG117" s="11" t="s">
        <v>4817</v>
      </c>
      <c r="BH117" s="11" t="s">
        <v>4817</v>
      </c>
      <c r="BI117" s="11" t="s">
        <v>4817</v>
      </c>
      <c r="BJ117" s="11"/>
      <c r="BK117" s="11"/>
      <c r="BL117" s="11" t="s">
        <v>4817</v>
      </c>
      <c r="BM117" s="11" t="s">
        <v>4817</v>
      </c>
      <c r="BN117" s="11" t="s">
        <v>4816</v>
      </c>
      <c r="BO117" s="11" t="s">
        <v>4817</v>
      </c>
      <c r="BP117" s="11" t="s">
        <v>4817</v>
      </c>
      <c r="BQ117" s="11" t="s">
        <v>4817</v>
      </c>
    </row>
    <row r="118" spans="1:69" x14ac:dyDescent="0.2">
      <c r="A118" s="65">
        <v>114</v>
      </c>
      <c r="B118" s="65"/>
      <c r="C118" s="65" t="s">
        <v>461</v>
      </c>
      <c r="D118" s="65" t="s">
        <v>23</v>
      </c>
      <c r="E118" s="65" t="s">
        <v>584</v>
      </c>
      <c r="F118" s="65" t="s">
        <v>4942</v>
      </c>
      <c r="G118" s="65" t="s">
        <v>4945</v>
      </c>
      <c r="H118" s="65">
        <v>300</v>
      </c>
      <c r="I118" s="65" t="s">
        <v>189</v>
      </c>
      <c r="J118" s="65">
        <v>664.973447240822</v>
      </c>
      <c r="K118" s="65" t="s">
        <v>84</v>
      </c>
      <c r="L118" s="65" t="s">
        <v>4815</v>
      </c>
      <c r="M118" s="65" t="s">
        <v>28</v>
      </c>
      <c r="N118" s="65" t="s">
        <v>41</v>
      </c>
      <c r="O118" s="65"/>
      <c r="P118" s="65"/>
      <c r="Q118" s="65"/>
      <c r="R118" s="65" t="s">
        <v>69</v>
      </c>
      <c r="S118" s="65" t="s">
        <v>459</v>
      </c>
      <c r="T118" s="65" t="s">
        <v>581</v>
      </c>
      <c r="U118" s="65" t="s">
        <v>28</v>
      </c>
      <c r="V118" s="196" t="s">
        <v>4816</v>
      </c>
      <c r="W118" s="11"/>
      <c r="X118" s="11"/>
      <c r="Y118" s="11"/>
      <c r="Z118" s="103" t="s">
        <v>4816</v>
      </c>
      <c r="AA118" s="108"/>
      <c r="AB118" s="108"/>
      <c r="AC118" s="81" t="s">
        <v>4817</v>
      </c>
      <c r="AD118" s="196" t="s">
        <v>4816</v>
      </c>
      <c r="AE118" s="11" t="s">
        <v>4817</v>
      </c>
      <c r="AF118" s="11"/>
      <c r="AG118" s="11" t="s">
        <v>4817</v>
      </c>
      <c r="AH118" s="314"/>
      <c r="AI118" s="11" t="s">
        <v>4817</v>
      </c>
      <c r="AJ118" s="11" t="s">
        <v>4817</v>
      </c>
      <c r="AK118" s="315" t="s">
        <v>4817</v>
      </c>
      <c r="AL118" s="196" t="s">
        <v>4816</v>
      </c>
      <c r="AM118" s="11" t="s">
        <v>4817</v>
      </c>
      <c r="AN118" s="11" t="s">
        <v>4817</v>
      </c>
      <c r="AO118" s="11" t="s">
        <v>4817</v>
      </c>
      <c r="AP118" s="196" t="s">
        <v>4816</v>
      </c>
      <c r="AQ118" s="11" t="s">
        <v>4817</v>
      </c>
      <c r="AR118" s="11" t="s">
        <v>4817</v>
      </c>
      <c r="AS118" s="11" t="s">
        <v>4817</v>
      </c>
      <c r="AT118" s="196" t="s">
        <v>4816</v>
      </c>
      <c r="AU118" s="11" t="s">
        <v>4817</v>
      </c>
      <c r="AV118" s="11" t="s">
        <v>4817</v>
      </c>
      <c r="AW118" s="11" t="s">
        <v>4817</v>
      </c>
      <c r="AX118" s="196" t="s">
        <v>4816</v>
      </c>
      <c r="AY118" s="11" t="s">
        <v>4817</v>
      </c>
      <c r="AZ118" s="11" t="s">
        <v>4817</v>
      </c>
      <c r="BA118" s="11" t="s">
        <v>4817</v>
      </c>
      <c r="BB118" s="11" t="s">
        <v>4816</v>
      </c>
      <c r="BC118" s="11" t="s">
        <v>4817</v>
      </c>
      <c r="BD118" s="11" t="s">
        <v>4817</v>
      </c>
      <c r="BE118" s="11" t="s">
        <v>4817</v>
      </c>
      <c r="BF118" s="11" t="s">
        <v>4816</v>
      </c>
      <c r="BG118" s="11" t="s">
        <v>4817</v>
      </c>
      <c r="BH118" s="11" t="s">
        <v>4817</v>
      </c>
      <c r="BI118" s="11" t="s">
        <v>4817</v>
      </c>
      <c r="BJ118" s="11"/>
      <c r="BK118" s="11"/>
      <c r="BL118" s="11" t="s">
        <v>4817</v>
      </c>
      <c r="BM118" s="11" t="s">
        <v>4817</v>
      </c>
      <c r="BN118" s="11" t="s">
        <v>4816</v>
      </c>
      <c r="BO118" s="11" t="s">
        <v>4817</v>
      </c>
      <c r="BP118" s="11" t="s">
        <v>4817</v>
      </c>
      <c r="BQ118" s="11" t="s">
        <v>4817</v>
      </c>
    </row>
    <row r="119" spans="1:69" x14ac:dyDescent="0.2">
      <c r="A119" s="65">
        <v>115</v>
      </c>
      <c r="B119" s="65"/>
      <c r="C119" s="65" t="s">
        <v>461</v>
      </c>
      <c r="D119" s="65" t="s">
        <v>23</v>
      </c>
      <c r="E119" s="65" t="s">
        <v>585</v>
      </c>
      <c r="F119" s="65" t="s">
        <v>4946</v>
      </c>
      <c r="G119" s="65" t="s">
        <v>4940</v>
      </c>
      <c r="H119" s="65">
        <v>300</v>
      </c>
      <c r="I119" s="65" t="s">
        <v>189</v>
      </c>
      <c r="J119" s="65">
        <v>664.973447240822</v>
      </c>
      <c r="K119" s="65" t="s">
        <v>84</v>
      </c>
      <c r="L119" s="65" t="s">
        <v>4815</v>
      </c>
      <c r="M119" s="65" t="s">
        <v>28</v>
      </c>
      <c r="N119" s="65" t="s">
        <v>41</v>
      </c>
      <c r="O119" s="65"/>
      <c r="P119" s="65"/>
      <c r="Q119" s="65"/>
      <c r="R119" s="65" t="s">
        <v>69</v>
      </c>
      <c r="S119" s="65" t="s">
        <v>459</v>
      </c>
      <c r="T119" s="65" t="s">
        <v>581</v>
      </c>
      <c r="U119" s="65" t="s">
        <v>28</v>
      </c>
      <c r="V119" s="196" t="s">
        <v>4816</v>
      </c>
      <c r="W119" s="11"/>
      <c r="X119" s="11"/>
      <c r="Y119" s="11"/>
      <c r="Z119" s="103" t="s">
        <v>4816</v>
      </c>
      <c r="AA119" s="108"/>
      <c r="AB119" s="108"/>
      <c r="AC119" s="81" t="s">
        <v>4817</v>
      </c>
      <c r="AD119" s="196" t="s">
        <v>4816</v>
      </c>
      <c r="AE119" s="11" t="s">
        <v>4817</v>
      </c>
      <c r="AF119" s="11"/>
      <c r="AG119" s="11" t="s">
        <v>4817</v>
      </c>
      <c r="AH119" s="314"/>
      <c r="AI119" s="11" t="s">
        <v>4817</v>
      </c>
      <c r="AJ119" s="11" t="s">
        <v>4817</v>
      </c>
      <c r="AK119" s="315" t="s">
        <v>4817</v>
      </c>
      <c r="AL119" s="196" t="s">
        <v>4816</v>
      </c>
      <c r="AM119" s="11" t="s">
        <v>4817</v>
      </c>
      <c r="AN119" s="11" t="s">
        <v>4817</v>
      </c>
      <c r="AO119" s="11" t="s">
        <v>4817</v>
      </c>
      <c r="AP119" s="196" t="s">
        <v>4816</v>
      </c>
      <c r="AQ119" s="11" t="s">
        <v>4817</v>
      </c>
      <c r="AR119" s="11" t="s">
        <v>4817</v>
      </c>
      <c r="AS119" s="11" t="s">
        <v>4817</v>
      </c>
      <c r="AT119" s="196" t="s">
        <v>4816</v>
      </c>
      <c r="AU119" s="11" t="s">
        <v>4817</v>
      </c>
      <c r="AV119" s="11" t="s">
        <v>4817</v>
      </c>
      <c r="AW119" s="11" t="s">
        <v>4817</v>
      </c>
      <c r="AX119" s="196" t="s">
        <v>4816</v>
      </c>
      <c r="AY119" s="11" t="s">
        <v>4817</v>
      </c>
      <c r="AZ119" s="11" t="s">
        <v>4817</v>
      </c>
      <c r="BA119" s="11" t="s">
        <v>4817</v>
      </c>
      <c r="BB119" s="11" t="s">
        <v>4816</v>
      </c>
      <c r="BC119" s="11" t="s">
        <v>4817</v>
      </c>
      <c r="BD119" s="11" t="s">
        <v>4817</v>
      </c>
      <c r="BE119" s="11" t="s">
        <v>4817</v>
      </c>
      <c r="BF119" s="11" t="s">
        <v>4816</v>
      </c>
      <c r="BG119" s="11" t="s">
        <v>4817</v>
      </c>
      <c r="BH119" s="11" t="s">
        <v>4817</v>
      </c>
      <c r="BI119" s="11" t="s">
        <v>4817</v>
      </c>
      <c r="BJ119" s="11"/>
      <c r="BK119" s="11"/>
      <c r="BL119" s="11" t="s">
        <v>4817</v>
      </c>
      <c r="BM119" s="11" t="s">
        <v>4817</v>
      </c>
      <c r="BN119" s="11" t="s">
        <v>4816</v>
      </c>
      <c r="BO119" s="11" t="s">
        <v>4817</v>
      </c>
      <c r="BP119" s="11" t="s">
        <v>4817</v>
      </c>
      <c r="BQ119" s="11" t="s">
        <v>4817</v>
      </c>
    </row>
    <row r="120" spans="1:69" x14ac:dyDescent="0.2">
      <c r="A120" s="65">
        <v>116</v>
      </c>
      <c r="B120" s="65"/>
      <c r="C120" s="65" t="s">
        <v>461</v>
      </c>
      <c r="D120" s="65" t="s">
        <v>23</v>
      </c>
      <c r="E120" s="65" t="s">
        <v>586</v>
      </c>
      <c r="F120" s="65" t="s">
        <v>4947</v>
      </c>
      <c r="G120" s="65" t="s">
        <v>4940</v>
      </c>
      <c r="H120" s="65">
        <v>300</v>
      </c>
      <c r="I120" s="65" t="s">
        <v>189</v>
      </c>
      <c r="J120" s="65">
        <v>664.973447240822</v>
      </c>
      <c r="K120" s="65" t="s">
        <v>84</v>
      </c>
      <c r="L120" s="65" t="s">
        <v>4815</v>
      </c>
      <c r="M120" s="65" t="s">
        <v>28</v>
      </c>
      <c r="N120" s="65" t="s">
        <v>41</v>
      </c>
      <c r="O120" s="65"/>
      <c r="P120" s="65"/>
      <c r="Q120" s="65"/>
      <c r="R120" s="65" t="s">
        <v>69</v>
      </c>
      <c r="S120" s="65" t="s">
        <v>459</v>
      </c>
      <c r="T120" s="65" t="s">
        <v>581</v>
      </c>
      <c r="U120" s="65" t="s">
        <v>28</v>
      </c>
      <c r="V120" s="196" t="s">
        <v>4816</v>
      </c>
      <c r="W120" s="11"/>
      <c r="X120" s="11"/>
      <c r="Y120" s="11"/>
      <c r="Z120" s="103" t="s">
        <v>4816</v>
      </c>
      <c r="AA120" s="108"/>
      <c r="AB120" s="108"/>
      <c r="AC120" s="81" t="s">
        <v>4817</v>
      </c>
      <c r="AD120" s="196" t="s">
        <v>4816</v>
      </c>
      <c r="AE120" s="11" t="s">
        <v>4817</v>
      </c>
      <c r="AF120" s="11"/>
      <c r="AG120" s="11" t="s">
        <v>4817</v>
      </c>
      <c r="AH120" s="314"/>
      <c r="AI120" s="11" t="s">
        <v>4817</v>
      </c>
      <c r="AJ120" s="11" t="s">
        <v>4817</v>
      </c>
      <c r="AK120" s="315" t="s">
        <v>4817</v>
      </c>
      <c r="AL120" s="196" t="s">
        <v>4816</v>
      </c>
      <c r="AM120" s="11" t="s">
        <v>4817</v>
      </c>
      <c r="AN120" s="11" t="s">
        <v>4817</v>
      </c>
      <c r="AO120" s="11" t="s">
        <v>4817</v>
      </c>
      <c r="AP120" s="196" t="s">
        <v>4816</v>
      </c>
      <c r="AQ120" s="11" t="s">
        <v>4817</v>
      </c>
      <c r="AR120" s="11" t="s">
        <v>4817</v>
      </c>
      <c r="AS120" s="11" t="s">
        <v>4817</v>
      </c>
      <c r="AT120" s="196" t="s">
        <v>4816</v>
      </c>
      <c r="AU120" s="11" t="s">
        <v>4817</v>
      </c>
      <c r="AV120" s="11" t="s">
        <v>4817</v>
      </c>
      <c r="AW120" s="11" t="s">
        <v>4817</v>
      </c>
      <c r="AX120" s="196" t="s">
        <v>4816</v>
      </c>
      <c r="AY120" s="11" t="s">
        <v>4817</v>
      </c>
      <c r="AZ120" s="11" t="s">
        <v>4817</v>
      </c>
      <c r="BA120" s="11" t="s">
        <v>4817</v>
      </c>
      <c r="BB120" s="11" t="s">
        <v>4816</v>
      </c>
      <c r="BC120" s="11" t="s">
        <v>4817</v>
      </c>
      <c r="BD120" s="11" t="s">
        <v>4817</v>
      </c>
      <c r="BE120" s="11" t="s">
        <v>4817</v>
      </c>
      <c r="BF120" s="11" t="s">
        <v>4816</v>
      </c>
      <c r="BG120" s="11" t="s">
        <v>4817</v>
      </c>
      <c r="BH120" s="11" t="s">
        <v>4817</v>
      </c>
      <c r="BI120" s="11" t="s">
        <v>4817</v>
      </c>
      <c r="BJ120" s="11"/>
      <c r="BK120" s="11"/>
      <c r="BL120" s="11" t="s">
        <v>4817</v>
      </c>
      <c r="BM120" s="11" t="s">
        <v>4817</v>
      </c>
      <c r="BN120" s="11" t="s">
        <v>4816</v>
      </c>
      <c r="BO120" s="11" t="s">
        <v>4817</v>
      </c>
      <c r="BP120" s="11" t="s">
        <v>4817</v>
      </c>
      <c r="BQ120" s="11" t="s">
        <v>4817</v>
      </c>
    </row>
    <row r="121" spans="1:69" x14ac:dyDescent="0.2">
      <c r="A121" s="65">
        <v>117</v>
      </c>
      <c r="B121" s="65"/>
      <c r="C121" s="65" t="s">
        <v>461</v>
      </c>
      <c r="D121" s="65" t="s">
        <v>23</v>
      </c>
      <c r="E121" s="65" t="s">
        <v>587</v>
      </c>
      <c r="F121" s="65" t="s">
        <v>4948</v>
      </c>
      <c r="G121" s="65" t="s">
        <v>4940</v>
      </c>
      <c r="H121" s="65">
        <v>300</v>
      </c>
      <c r="I121" s="65" t="s">
        <v>26</v>
      </c>
      <c r="J121" s="65">
        <v>664.973447240822</v>
      </c>
      <c r="K121" s="65" t="s">
        <v>84</v>
      </c>
      <c r="L121" s="65" t="s">
        <v>4815</v>
      </c>
      <c r="M121" s="65" t="s">
        <v>28</v>
      </c>
      <c r="N121" s="65" t="s">
        <v>41</v>
      </c>
      <c r="O121" s="65"/>
      <c r="P121" s="65"/>
      <c r="Q121" s="65"/>
      <c r="R121" s="65" t="s">
        <v>69</v>
      </c>
      <c r="S121" s="65" t="s">
        <v>459</v>
      </c>
      <c r="T121" s="65" t="s">
        <v>581</v>
      </c>
      <c r="U121" s="65" t="s">
        <v>28</v>
      </c>
      <c r="V121" s="196" t="s">
        <v>4816</v>
      </c>
      <c r="W121" s="11"/>
      <c r="X121" s="11"/>
      <c r="Y121" s="11"/>
      <c r="Z121" s="103" t="s">
        <v>4816</v>
      </c>
      <c r="AA121" s="108"/>
      <c r="AB121" s="108"/>
      <c r="AC121" s="81" t="s">
        <v>4817</v>
      </c>
      <c r="AD121" s="196" t="s">
        <v>4816</v>
      </c>
      <c r="AE121" s="11" t="s">
        <v>4817</v>
      </c>
      <c r="AF121" s="11"/>
      <c r="AG121" s="11" t="s">
        <v>4817</v>
      </c>
      <c r="AH121" s="314"/>
      <c r="AI121" s="11" t="s">
        <v>4817</v>
      </c>
      <c r="AJ121" s="11" t="s">
        <v>4817</v>
      </c>
      <c r="AK121" s="315" t="s">
        <v>4817</v>
      </c>
      <c r="AL121" s="196" t="s">
        <v>4816</v>
      </c>
      <c r="AM121" s="11" t="s">
        <v>4817</v>
      </c>
      <c r="AN121" s="11" t="s">
        <v>4817</v>
      </c>
      <c r="AO121" s="11" t="s">
        <v>4817</v>
      </c>
      <c r="AP121" s="196" t="s">
        <v>4816</v>
      </c>
      <c r="AQ121" s="11" t="s">
        <v>4817</v>
      </c>
      <c r="AR121" s="11" t="s">
        <v>4817</v>
      </c>
      <c r="AS121" s="11" t="s">
        <v>4817</v>
      </c>
      <c r="AT121" s="196" t="s">
        <v>4816</v>
      </c>
      <c r="AU121" s="11" t="s">
        <v>4817</v>
      </c>
      <c r="AV121" s="11" t="s">
        <v>4817</v>
      </c>
      <c r="AW121" s="11" t="s">
        <v>4817</v>
      </c>
      <c r="AX121" s="196" t="s">
        <v>4816</v>
      </c>
      <c r="AY121" s="11" t="s">
        <v>4817</v>
      </c>
      <c r="AZ121" s="11" t="s">
        <v>4817</v>
      </c>
      <c r="BA121" s="11" t="s">
        <v>4817</v>
      </c>
      <c r="BB121" s="11" t="s">
        <v>4816</v>
      </c>
      <c r="BC121" s="11" t="s">
        <v>4817</v>
      </c>
      <c r="BD121" s="11" t="s">
        <v>4817</v>
      </c>
      <c r="BE121" s="11" t="s">
        <v>4817</v>
      </c>
      <c r="BF121" s="11" t="s">
        <v>4816</v>
      </c>
      <c r="BG121" s="11" t="s">
        <v>4817</v>
      </c>
      <c r="BH121" s="11" t="s">
        <v>4817</v>
      </c>
      <c r="BI121" s="11" t="s">
        <v>4817</v>
      </c>
      <c r="BJ121" s="11"/>
      <c r="BK121" s="11"/>
      <c r="BL121" s="11" t="s">
        <v>4817</v>
      </c>
      <c r="BM121" s="11" t="s">
        <v>4817</v>
      </c>
      <c r="BN121" s="11" t="s">
        <v>4816</v>
      </c>
      <c r="BO121" s="11" t="s">
        <v>4817</v>
      </c>
      <c r="BP121" s="11" t="s">
        <v>4817</v>
      </c>
      <c r="BQ121" s="11" t="s">
        <v>4817</v>
      </c>
    </row>
    <row r="122" spans="1:69" x14ac:dyDescent="0.2">
      <c r="A122" s="65">
        <v>118</v>
      </c>
      <c r="B122" s="65"/>
      <c r="C122" s="65" t="s">
        <v>461</v>
      </c>
      <c r="D122" s="65" t="s">
        <v>23</v>
      </c>
      <c r="E122" s="65" t="s">
        <v>588</v>
      </c>
      <c r="F122" s="65" t="s">
        <v>4949</v>
      </c>
      <c r="G122" s="65" t="s">
        <v>4940</v>
      </c>
      <c r="H122" s="65">
        <v>300</v>
      </c>
      <c r="I122" s="65" t="s">
        <v>26</v>
      </c>
      <c r="J122" s="65">
        <v>664.973447240822</v>
      </c>
      <c r="K122" s="65" t="s">
        <v>84</v>
      </c>
      <c r="L122" s="65" t="s">
        <v>4815</v>
      </c>
      <c r="M122" s="65" t="s">
        <v>28</v>
      </c>
      <c r="N122" s="65" t="s">
        <v>41</v>
      </c>
      <c r="O122" s="65"/>
      <c r="P122" s="65"/>
      <c r="Q122" s="65"/>
      <c r="R122" s="65" t="s">
        <v>69</v>
      </c>
      <c r="S122" s="65" t="s">
        <v>459</v>
      </c>
      <c r="T122" s="65" t="s">
        <v>581</v>
      </c>
      <c r="U122" s="65" t="s">
        <v>28</v>
      </c>
      <c r="V122" s="196" t="s">
        <v>4816</v>
      </c>
      <c r="W122" s="11"/>
      <c r="X122" s="11"/>
      <c r="Y122" s="11"/>
      <c r="Z122" s="103" t="s">
        <v>4816</v>
      </c>
      <c r="AA122" s="108"/>
      <c r="AB122" s="108"/>
      <c r="AC122" s="81" t="s">
        <v>4817</v>
      </c>
      <c r="AD122" s="196" t="s">
        <v>4816</v>
      </c>
      <c r="AE122" s="11" t="s">
        <v>4817</v>
      </c>
      <c r="AF122" s="11"/>
      <c r="AG122" s="11" t="s">
        <v>4817</v>
      </c>
      <c r="AH122" s="314"/>
      <c r="AI122" s="11" t="s">
        <v>4817</v>
      </c>
      <c r="AJ122" s="11" t="s">
        <v>4817</v>
      </c>
      <c r="AK122" s="315" t="s">
        <v>4817</v>
      </c>
      <c r="AL122" s="196" t="s">
        <v>4816</v>
      </c>
      <c r="AM122" s="11" t="s">
        <v>4817</v>
      </c>
      <c r="AN122" s="11" t="s">
        <v>4817</v>
      </c>
      <c r="AO122" s="11" t="s">
        <v>4817</v>
      </c>
      <c r="AP122" s="196" t="s">
        <v>4816</v>
      </c>
      <c r="AQ122" s="11" t="s">
        <v>4817</v>
      </c>
      <c r="AR122" s="11" t="s">
        <v>4817</v>
      </c>
      <c r="AS122" s="11" t="s">
        <v>4817</v>
      </c>
      <c r="AT122" s="196" t="s">
        <v>4816</v>
      </c>
      <c r="AU122" s="11" t="s">
        <v>4817</v>
      </c>
      <c r="AV122" s="11" t="s">
        <v>4817</v>
      </c>
      <c r="AW122" s="11" t="s">
        <v>4817</v>
      </c>
      <c r="AX122" s="196" t="s">
        <v>4816</v>
      </c>
      <c r="AY122" s="11" t="s">
        <v>4817</v>
      </c>
      <c r="AZ122" s="11" t="s">
        <v>4817</v>
      </c>
      <c r="BA122" s="11" t="s">
        <v>4817</v>
      </c>
      <c r="BB122" s="11" t="s">
        <v>4816</v>
      </c>
      <c r="BC122" s="11" t="s">
        <v>4817</v>
      </c>
      <c r="BD122" s="11" t="s">
        <v>4817</v>
      </c>
      <c r="BE122" s="11" t="s">
        <v>4817</v>
      </c>
      <c r="BF122" s="11" t="s">
        <v>4816</v>
      </c>
      <c r="BG122" s="11" t="s">
        <v>4817</v>
      </c>
      <c r="BH122" s="11" t="s">
        <v>4817</v>
      </c>
      <c r="BI122" s="11" t="s">
        <v>4817</v>
      </c>
      <c r="BJ122" s="11"/>
      <c r="BK122" s="11"/>
      <c r="BL122" s="11" t="s">
        <v>4817</v>
      </c>
      <c r="BM122" s="11" t="s">
        <v>4817</v>
      </c>
      <c r="BN122" s="11" t="s">
        <v>4816</v>
      </c>
      <c r="BO122" s="11" t="s">
        <v>4817</v>
      </c>
      <c r="BP122" s="11" t="s">
        <v>4817</v>
      </c>
      <c r="BQ122" s="11" t="s">
        <v>4817</v>
      </c>
    </row>
    <row r="123" spans="1:69" x14ac:dyDescent="0.2">
      <c r="A123" s="65">
        <v>119</v>
      </c>
      <c r="B123" s="65"/>
      <c r="C123" s="65" t="s">
        <v>461</v>
      </c>
      <c r="D123" s="65" t="s">
        <v>23</v>
      </c>
      <c r="E123" s="65" t="s">
        <v>589</v>
      </c>
      <c r="F123" s="65" t="s">
        <v>4950</v>
      </c>
      <c r="G123" s="65" t="s">
        <v>4940</v>
      </c>
      <c r="H123" s="65">
        <v>300</v>
      </c>
      <c r="I123" s="65" t="s">
        <v>189</v>
      </c>
      <c r="J123" s="65">
        <v>664.973447240822</v>
      </c>
      <c r="K123" s="65" t="s">
        <v>84</v>
      </c>
      <c r="L123" s="65" t="s">
        <v>4815</v>
      </c>
      <c r="M123" s="65" t="s">
        <v>28</v>
      </c>
      <c r="N123" s="65" t="s">
        <v>41</v>
      </c>
      <c r="O123" s="65"/>
      <c r="P123" s="65"/>
      <c r="Q123" s="65"/>
      <c r="R123" s="65" t="s">
        <v>69</v>
      </c>
      <c r="S123" s="65" t="s">
        <v>459</v>
      </c>
      <c r="T123" s="65" t="s">
        <v>581</v>
      </c>
      <c r="U123" s="65" t="s">
        <v>28</v>
      </c>
      <c r="V123" s="196" t="s">
        <v>4816</v>
      </c>
      <c r="W123" s="11"/>
      <c r="X123" s="11"/>
      <c r="Y123" s="11"/>
      <c r="Z123" s="103" t="s">
        <v>4816</v>
      </c>
      <c r="AA123" s="108"/>
      <c r="AB123" s="108"/>
      <c r="AC123" s="81" t="s">
        <v>4817</v>
      </c>
      <c r="AD123" s="196" t="s">
        <v>4816</v>
      </c>
      <c r="AE123" s="11" t="s">
        <v>4817</v>
      </c>
      <c r="AF123" s="11"/>
      <c r="AG123" s="11" t="s">
        <v>4817</v>
      </c>
      <c r="AH123" s="314"/>
      <c r="AI123" s="11" t="s">
        <v>4817</v>
      </c>
      <c r="AJ123" s="11" t="s">
        <v>4817</v>
      </c>
      <c r="AK123" s="315" t="s">
        <v>4817</v>
      </c>
      <c r="AL123" s="196" t="s">
        <v>4816</v>
      </c>
      <c r="AM123" s="11" t="s">
        <v>4817</v>
      </c>
      <c r="AN123" s="11" t="s">
        <v>4817</v>
      </c>
      <c r="AO123" s="11" t="s">
        <v>4817</v>
      </c>
      <c r="AP123" s="196" t="s">
        <v>4816</v>
      </c>
      <c r="AQ123" s="11" t="s">
        <v>4817</v>
      </c>
      <c r="AR123" s="11" t="s">
        <v>4817</v>
      </c>
      <c r="AS123" s="11" t="s">
        <v>4817</v>
      </c>
      <c r="AT123" s="196" t="s">
        <v>4816</v>
      </c>
      <c r="AU123" s="11" t="s">
        <v>4817</v>
      </c>
      <c r="AV123" s="11" t="s">
        <v>4817</v>
      </c>
      <c r="AW123" s="11" t="s">
        <v>4817</v>
      </c>
      <c r="AX123" s="196" t="s">
        <v>4816</v>
      </c>
      <c r="AY123" s="11" t="s">
        <v>4817</v>
      </c>
      <c r="AZ123" s="11" t="s">
        <v>4817</v>
      </c>
      <c r="BA123" s="11" t="s">
        <v>4817</v>
      </c>
      <c r="BB123" s="11" t="s">
        <v>4816</v>
      </c>
      <c r="BC123" s="11" t="s">
        <v>4817</v>
      </c>
      <c r="BD123" s="11" t="s">
        <v>4817</v>
      </c>
      <c r="BE123" s="11" t="s">
        <v>4817</v>
      </c>
      <c r="BF123" s="11" t="s">
        <v>4816</v>
      </c>
      <c r="BG123" s="11" t="s">
        <v>4817</v>
      </c>
      <c r="BH123" s="11" t="s">
        <v>4817</v>
      </c>
      <c r="BI123" s="11" t="s">
        <v>4817</v>
      </c>
      <c r="BJ123" s="11"/>
      <c r="BK123" s="11"/>
      <c r="BL123" s="11" t="s">
        <v>4817</v>
      </c>
      <c r="BM123" s="11" t="s">
        <v>4817</v>
      </c>
      <c r="BN123" s="11" t="s">
        <v>4816</v>
      </c>
      <c r="BO123" s="11" t="s">
        <v>4817</v>
      </c>
      <c r="BP123" s="11" t="s">
        <v>4817</v>
      </c>
      <c r="BQ123" s="11" t="s">
        <v>4817</v>
      </c>
    </row>
    <row r="124" spans="1:69" x14ac:dyDescent="0.2">
      <c r="A124" s="65">
        <v>120</v>
      </c>
      <c r="B124" s="65"/>
      <c r="C124" s="65" t="s">
        <v>461</v>
      </c>
      <c r="D124" s="65" t="s">
        <v>23</v>
      </c>
      <c r="E124" s="65" t="s">
        <v>590</v>
      </c>
      <c r="F124" s="65" t="s">
        <v>4951</v>
      </c>
      <c r="G124" s="65" t="s">
        <v>4940</v>
      </c>
      <c r="H124" s="65">
        <v>300</v>
      </c>
      <c r="I124" s="65" t="s">
        <v>189</v>
      </c>
      <c r="J124" s="65">
        <v>664.973447240822</v>
      </c>
      <c r="K124" s="65" t="s">
        <v>84</v>
      </c>
      <c r="L124" s="65" t="s">
        <v>4815</v>
      </c>
      <c r="M124" s="65" t="s">
        <v>28</v>
      </c>
      <c r="N124" s="65" t="s">
        <v>41</v>
      </c>
      <c r="O124" s="65"/>
      <c r="P124" s="65"/>
      <c r="Q124" s="65"/>
      <c r="R124" s="65" t="s">
        <v>69</v>
      </c>
      <c r="S124" s="65" t="s">
        <v>459</v>
      </c>
      <c r="T124" s="65" t="s">
        <v>581</v>
      </c>
      <c r="U124" s="65" t="s">
        <v>28</v>
      </c>
      <c r="V124" s="196" t="s">
        <v>4816</v>
      </c>
      <c r="W124" s="11"/>
      <c r="X124" s="11"/>
      <c r="Y124" s="11"/>
      <c r="Z124" s="103" t="s">
        <v>4816</v>
      </c>
      <c r="AA124" s="108"/>
      <c r="AB124" s="108"/>
      <c r="AC124" s="81" t="s">
        <v>4817</v>
      </c>
      <c r="AD124" s="196" t="s">
        <v>4816</v>
      </c>
      <c r="AE124" s="11" t="s">
        <v>4817</v>
      </c>
      <c r="AF124" s="11"/>
      <c r="AG124" s="11" t="s">
        <v>4817</v>
      </c>
      <c r="AH124" s="314"/>
      <c r="AI124" s="11" t="s">
        <v>4817</v>
      </c>
      <c r="AJ124" s="11" t="s">
        <v>4817</v>
      </c>
      <c r="AK124" s="315" t="s">
        <v>4817</v>
      </c>
      <c r="AL124" s="196" t="s">
        <v>4816</v>
      </c>
      <c r="AM124" s="11" t="s">
        <v>4817</v>
      </c>
      <c r="AN124" s="11" t="s">
        <v>4817</v>
      </c>
      <c r="AO124" s="11" t="s">
        <v>4817</v>
      </c>
      <c r="AP124" s="196" t="s">
        <v>4816</v>
      </c>
      <c r="AQ124" s="11" t="s">
        <v>4817</v>
      </c>
      <c r="AR124" s="11" t="s">
        <v>4817</v>
      </c>
      <c r="AS124" s="11" t="s">
        <v>4817</v>
      </c>
      <c r="AT124" s="196" t="s">
        <v>4816</v>
      </c>
      <c r="AU124" s="11" t="s">
        <v>4817</v>
      </c>
      <c r="AV124" s="11" t="s">
        <v>4817</v>
      </c>
      <c r="AW124" s="11" t="s">
        <v>4817</v>
      </c>
      <c r="AX124" s="196" t="s">
        <v>4816</v>
      </c>
      <c r="AY124" s="11" t="s">
        <v>4817</v>
      </c>
      <c r="AZ124" s="11" t="s">
        <v>4817</v>
      </c>
      <c r="BA124" s="11" t="s">
        <v>4817</v>
      </c>
      <c r="BB124" s="11" t="s">
        <v>4816</v>
      </c>
      <c r="BC124" s="11" t="s">
        <v>4817</v>
      </c>
      <c r="BD124" s="11" t="s">
        <v>4817</v>
      </c>
      <c r="BE124" s="11" t="s">
        <v>4817</v>
      </c>
      <c r="BF124" s="11" t="s">
        <v>4816</v>
      </c>
      <c r="BG124" s="11" t="s">
        <v>4817</v>
      </c>
      <c r="BH124" s="11" t="s">
        <v>4817</v>
      </c>
      <c r="BI124" s="11" t="s">
        <v>4817</v>
      </c>
      <c r="BJ124" s="11"/>
      <c r="BK124" s="11"/>
      <c r="BL124" s="11" t="s">
        <v>4817</v>
      </c>
      <c r="BM124" s="11" t="s">
        <v>4817</v>
      </c>
      <c r="BN124" s="11" t="s">
        <v>4816</v>
      </c>
      <c r="BO124" s="11" t="s">
        <v>4817</v>
      </c>
      <c r="BP124" s="11" t="s">
        <v>4817</v>
      </c>
      <c r="BQ124" s="11" t="s">
        <v>4817</v>
      </c>
    </row>
    <row r="125" spans="1:69" x14ac:dyDescent="0.2">
      <c r="A125" s="65">
        <v>121</v>
      </c>
      <c r="B125" s="65"/>
      <c r="C125" s="65" t="s">
        <v>461</v>
      </c>
      <c r="D125" s="65" t="s">
        <v>23</v>
      </c>
      <c r="E125" s="65" t="s">
        <v>591</v>
      </c>
      <c r="F125" s="65" t="s">
        <v>4952</v>
      </c>
      <c r="G125" s="65" t="s">
        <v>4940</v>
      </c>
      <c r="H125" s="65">
        <v>300</v>
      </c>
      <c r="I125" s="65" t="s">
        <v>189</v>
      </c>
      <c r="J125" s="65">
        <v>664.973447240822</v>
      </c>
      <c r="K125" s="65" t="s">
        <v>84</v>
      </c>
      <c r="L125" s="65" t="s">
        <v>4815</v>
      </c>
      <c r="M125" s="65" t="s">
        <v>28</v>
      </c>
      <c r="N125" s="65" t="s">
        <v>41</v>
      </c>
      <c r="O125" s="65"/>
      <c r="P125" s="65"/>
      <c r="Q125" s="65"/>
      <c r="R125" s="65" t="s">
        <v>69</v>
      </c>
      <c r="S125" s="65" t="s">
        <v>459</v>
      </c>
      <c r="T125" s="65" t="s">
        <v>581</v>
      </c>
      <c r="U125" s="65" t="s">
        <v>28</v>
      </c>
      <c r="V125" s="196" t="s">
        <v>4816</v>
      </c>
      <c r="W125" s="11"/>
      <c r="X125" s="11"/>
      <c r="Y125" s="11"/>
      <c r="Z125" s="103" t="s">
        <v>4816</v>
      </c>
      <c r="AA125" s="108"/>
      <c r="AB125" s="108"/>
      <c r="AC125" s="81" t="s">
        <v>4817</v>
      </c>
      <c r="AD125" s="196" t="s">
        <v>4816</v>
      </c>
      <c r="AE125" s="11" t="s">
        <v>4817</v>
      </c>
      <c r="AF125" s="11"/>
      <c r="AG125" s="11" t="s">
        <v>4817</v>
      </c>
      <c r="AH125" s="314"/>
      <c r="AI125" s="11" t="s">
        <v>4817</v>
      </c>
      <c r="AJ125" s="11" t="s">
        <v>4817</v>
      </c>
      <c r="AK125" s="315" t="s">
        <v>4817</v>
      </c>
      <c r="AL125" s="196" t="s">
        <v>4816</v>
      </c>
      <c r="AM125" s="11" t="s">
        <v>4817</v>
      </c>
      <c r="AN125" s="11" t="s">
        <v>4817</v>
      </c>
      <c r="AO125" s="11" t="s">
        <v>4817</v>
      </c>
      <c r="AP125" s="196" t="s">
        <v>4816</v>
      </c>
      <c r="AQ125" s="11" t="s">
        <v>4817</v>
      </c>
      <c r="AR125" s="11" t="s">
        <v>4817</v>
      </c>
      <c r="AS125" s="11" t="s">
        <v>4817</v>
      </c>
      <c r="AT125" s="196" t="s">
        <v>4816</v>
      </c>
      <c r="AU125" s="11" t="s">
        <v>4817</v>
      </c>
      <c r="AV125" s="11" t="s">
        <v>4817</v>
      </c>
      <c r="AW125" s="11" t="s">
        <v>4817</v>
      </c>
      <c r="AX125" s="196" t="s">
        <v>4816</v>
      </c>
      <c r="AY125" s="11" t="s">
        <v>4817</v>
      </c>
      <c r="AZ125" s="11" t="s">
        <v>4817</v>
      </c>
      <c r="BA125" s="11" t="s">
        <v>4817</v>
      </c>
      <c r="BB125" s="11" t="s">
        <v>4816</v>
      </c>
      <c r="BC125" s="11" t="s">
        <v>4817</v>
      </c>
      <c r="BD125" s="11" t="s">
        <v>4817</v>
      </c>
      <c r="BE125" s="11" t="s">
        <v>4817</v>
      </c>
      <c r="BF125" s="11" t="s">
        <v>4816</v>
      </c>
      <c r="BG125" s="11" t="s">
        <v>4817</v>
      </c>
      <c r="BH125" s="11" t="s">
        <v>4817</v>
      </c>
      <c r="BI125" s="11" t="s">
        <v>4817</v>
      </c>
      <c r="BJ125" s="11"/>
      <c r="BK125" s="11"/>
      <c r="BL125" s="11" t="s">
        <v>4817</v>
      </c>
      <c r="BM125" s="11" t="s">
        <v>4817</v>
      </c>
      <c r="BN125" s="11" t="s">
        <v>4816</v>
      </c>
      <c r="BO125" s="11" t="s">
        <v>4817</v>
      </c>
      <c r="BP125" s="11" t="s">
        <v>4817</v>
      </c>
      <c r="BQ125" s="11" t="s">
        <v>4817</v>
      </c>
    </row>
    <row r="126" spans="1:69" x14ac:dyDescent="0.2">
      <c r="A126" s="65">
        <v>122</v>
      </c>
      <c r="B126" s="65"/>
      <c r="C126" s="65" t="s">
        <v>461</v>
      </c>
      <c r="D126" s="65" t="s">
        <v>23</v>
      </c>
      <c r="E126" s="65" t="s">
        <v>592</v>
      </c>
      <c r="F126" s="65" t="s">
        <v>4953</v>
      </c>
      <c r="G126" s="65" t="s">
        <v>4940</v>
      </c>
      <c r="H126" s="65">
        <v>300</v>
      </c>
      <c r="I126" s="65" t="s">
        <v>189</v>
      </c>
      <c r="J126" s="65">
        <v>664.973447240822</v>
      </c>
      <c r="K126" s="65" t="s">
        <v>84</v>
      </c>
      <c r="L126" s="65" t="s">
        <v>4815</v>
      </c>
      <c r="M126" s="65" t="s">
        <v>28</v>
      </c>
      <c r="N126" s="65" t="s">
        <v>41</v>
      </c>
      <c r="O126" s="65"/>
      <c r="P126" s="65"/>
      <c r="Q126" s="65"/>
      <c r="R126" s="65" t="s">
        <v>69</v>
      </c>
      <c r="S126" s="65" t="s">
        <v>459</v>
      </c>
      <c r="T126" s="65" t="s">
        <v>581</v>
      </c>
      <c r="U126" s="65" t="s">
        <v>28</v>
      </c>
      <c r="V126" s="196" t="s">
        <v>4816</v>
      </c>
      <c r="W126" s="11"/>
      <c r="X126" s="11"/>
      <c r="Y126" s="11"/>
      <c r="Z126" s="103" t="s">
        <v>4816</v>
      </c>
      <c r="AA126" s="108"/>
      <c r="AB126" s="108"/>
      <c r="AC126" s="81" t="s">
        <v>4817</v>
      </c>
      <c r="AD126" s="196" t="s">
        <v>4816</v>
      </c>
      <c r="AE126" s="11" t="s">
        <v>4817</v>
      </c>
      <c r="AF126" s="11"/>
      <c r="AG126" s="11" t="s">
        <v>4817</v>
      </c>
      <c r="AH126" s="314"/>
      <c r="AI126" s="11" t="s">
        <v>4817</v>
      </c>
      <c r="AJ126" s="11" t="s">
        <v>4817</v>
      </c>
      <c r="AK126" s="315" t="s">
        <v>4817</v>
      </c>
      <c r="AL126" s="196" t="s">
        <v>4816</v>
      </c>
      <c r="AM126" s="11" t="s">
        <v>4817</v>
      </c>
      <c r="AN126" s="11" t="s">
        <v>4817</v>
      </c>
      <c r="AO126" s="11" t="s">
        <v>4817</v>
      </c>
      <c r="AP126" s="196" t="s">
        <v>4816</v>
      </c>
      <c r="AQ126" s="11" t="s">
        <v>4817</v>
      </c>
      <c r="AR126" s="11" t="s">
        <v>4817</v>
      </c>
      <c r="AS126" s="11" t="s">
        <v>4817</v>
      </c>
      <c r="AT126" s="196" t="s">
        <v>4816</v>
      </c>
      <c r="AU126" s="11" t="s">
        <v>4817</v>
      </c>
      <c r="AV126" s="11" t="s">
        <v>4817</v>
      </c>
      <c r="AW126" s="11" t="s">
        <v>4817</v>
      </c>
      <c r="AX126" s="196" t="s">
        <v>4816</v>
      </c>
      <c r="AY126" s="11" t="s">
        <v>4817</v>
      </c>
      <c r="AZ126" s="11" t="s">
        <v>4817</v>
      </c>
      <c r="BA126" s="11" t="s">
        <v>4817</v>
      </c>
      <c r="BB126" s="11" t="s">
        <v>4816</v>
      </c>
      <c r="BC126" s="11" t="s">
        <v>4817</v>
      </c>
      <c r="BD126" s="11" t="s">
        <v>4817</v>
      </c>
      <c r="BE126" s="11" t="s">
        <v>4817</v>
      </c>
      <c r="BF126" s="11" t="s">
        <v>4816</v>
      </c>
      <c r="BG126" s="11" t="s">
        <v>4817</v>
      </c>
      <c r="BH126" s="11" t="s">
        <v>4817</v>
      </c>
      <c r="BI126" s="11" t="s">
        <v>4817</v>
      </c>
      <c r="BJ126" s="11"/>
      <c r="BK126" s="11"/>
      <c r="BL126" s="11" t="s">
        <v>4817</v>
      </c>
      <c r="BM126" s="11" t="s">
        <v>4817</v>
      </c>
      <c r="BN126" s="11" t="s">
        <v>4816</v>
      </c>
      <c r="BO126" s="11" t="s">
        <v>4817</v>
      </c>
      <c r="BP126" s="11" t="s">
        <v>4817</v>
      </c>
      <c r="BQ126" s="11" t="s">
        <v>4817</v>
      </c>
    </row>
    <row r="127" spans="1:69" x14ac:dyDescent="0.2">
      <c r="A127" s="65">
        <v>123</v>
      </c>
      <c r="B127" s="65"/>
      <c r="C127" s="65" t="s">
        <v>461</v>
      </c>
      <c r="D127" s="65" t="s">
        <v>23</v>
      </c>
      <c r="E127" s="65" t="s">
        <v>593</v>
      </c>
      <c r="F127" s="65" t="s">
        <v>4954</v>
      </c>
      <c r="G127" s="65" t="s">
        <v>4940</v>
      </c>
      <c r="H127" s="65">
        <v>300</v>
      </c>
      <c r="I127" s="65" t="s">
        <v>189</v>
      </c>
      <c r="J127" s="65">
        <v>664.973447240822</v>
      </c>
      <c r="K127" s="65" t="s">
        <v>84</v>
      </c>
      <c r="L127" s="65" t="s">
        <v>4815</v>
      </c>
      <c r="M127" s="65" t="s">
        <v>28</v>
      </c>
      <c r="N127" s="65" t="s">
        <v>41</v>
      </c>
      <c r="O127" s="65"/>
      <c r="P127" s="65"/>
      <c r="Q127" s="65"/>
      <c r="R127" s="65" t="s">
        <v>69</v>
      </c>
      <c r="S127" s="65" t="s">
        <v>459</v>
      </c>
      <c r="T127" s="65" t="s">
        <v>581</v>
      </c>
      <c r="U127" s="65" t="s">
        <v>28</v>
      </c>
      <c r="V127" s="196" t="s">
        <v>4816</v>
      </c>
      <c r="W127" s="11"/>
      <c r="X127" s="11"/>
      <c r="Y127" s="11"/>
      <c r="Z127" s="103" t="s">
        <v>4816</v>
      </c>
      <c r="AA127" s="108"/>
      <c r="AB127" s="108"/>
      <c r="AC127" s="81" t="s">
        <v>4817</v>
      </c>
      <c r="AD127" s="196" t="s">
        <v>4816</v>
      </c>
      <c r="AE127" s="11" t="s">
        <v>4817</v>
      </c>
      <c r="AF127" s="11"/>
      <c r="AG127" s="11" t="s">
        <v>4817</v>
      </c>
      <c r="AH127" s="314"/>
      <c r="AI127" s="11" t="s">
        <v>4817</v>
      </c>
      <c r="AJ127" s="11" t="s">
        <v>4817</v>
      </c>
      <c r="AK127" s="315" t="s">
        <v>4817</v>
      </c>
      <c r="AL127" s="196" t="s">
        <v>4816</v>
      </c>
      <c r="AM127" s="11" t="s">
        <v>4817</v>
      </c>
      <c r="AN127" s="11" t="s">
        <v>4817</v>
      </c>
      <c r="AO127" s="11" t="s">
        <v>4817</v>
      </c>
      <c r="AP127" s="196" t="s">
        <v>4816</v>
      </c>
      <c r="AQ127" s="11" t="s">
        <v>4817</v>
      </c>
      <c r="AR127" s="11" t="s">
        <v>4817</v>
      </c>
      <c r="AS127" s="11" t="s">
        <v>4817</v>
      </c>
      <c r="AT127" s="196" t="s">
        <v>4816</v>
      </c>
      <c r="AU127" s="11" t="s">
        <v>4817</v>
      </c>
      <c r="AV127" s="11" t="s">
        <v>4817</v>
      </c>
      <c r="AW127" s="11" t="s">
        <v>4817</v>
      </c>
      <c r="AX127" s="196" t="s">
        <v>4816</v>
      </c>
      <c r="AY127" s="11" t="s">
        <v>4817</v>
      </c>
      <c r="AZ127" s="11" t="s">
        <v>4817</v>
      </c>
      <c r="BA127" s="11" t="s">
        <v>4817</v>
      </c>
      <c r="BB127" s="11" t="s">
        <v>4816</v>
      </c>
      <c r="BC127" s="11" t="s">
        <v>4817</v>
      </c>
      <c r="BD127" s="11" t="s">
        <v>4817</v>
      </c>
      <c r="BE127" s="11" t="s">
        <v>4817</v>
      </c>
      <c r="BF127" s="11" t="s">
        <v>4816</v>
      </c>
      <c r="BG127" s="11" t="s">
        <v>4817</v>
      </c>
      <c r="BH127" s="11" t="s">
        <v>4817</v>
      </c>
      <c r="BI127" s="11" t="s">
        <v>4817</v>
      </c>
      <c r="BJ127" s="11"/>
      <c r="BK127" s="11"/>
      <c r="BL127" s="11" t="s">
        <v>4817</v>
      </c>
      <c r="BM127" s="11" t="s">
        <v>4817</v>
      </c>
      <c r="BN127" s="11" t="s">
        <v>4816</v>
      </c>
      <c r="BO127" s="11" t="s">
        <v>4817</v>
      </c>
      <c r="BP127" s="11" t="s">
        <v>4817</v>
      </c>
      <c r="BQ127" s="11" t="s">
        <v>4817</v>
      </c>
    </row>
    <row r="128" spans="1:69" x14ac:dyDescent="0.2">
      <c r="A128" s="65">
        <v>124</v>
      </c>
      <c r="B128" s="65"/>
      <c r="C128" s="65" t="s">
        <v>461</v>
      </c>
      <c r="D128" s="65" t="s">
        <v>23</v>
      </c>
      <c r="E128" s="65" t="s">
        <v>594</v>
      </c>
      <c r="F128" s="65" t="s">
        <v>4955</v>
      </c>
      <c r="G128" s="65" t="s">
        <v>4940</v>
      </c>
      <c r="H128" s="65">
        <v>300</v>
      </c>
      <c r="I128" s="65" t="s">
        <v>26</v>
      </c>
      <c r="J128" s="65">
        <v>664.973447240822</v>
      </c>
      <c r="K128" s="65" t="s">
        <v>84</v>
      </c>
      <c r="L128" s="65" t="s">
        <v>4815</v>
      </c>
      <c r="M128" s="65" t="s">
        <v>28</v>
      </c>
      <c r="N128" s="65" t="s">
        <v>41</v>
      </c>
      <c r="O128" s="65"/>
      <c r="P128" s="65"/>
      <c r="Q128" s="65"/>
      <c r="R128" s="65" t="s">
        <v>69</v>
      </c>
      <c r="S128" s="65" t="s">
        <v>459</v>
      </c>
      <c r="T128" s="65" t="s">
        <v>581</v>
      </c>
      <c r="U128" s="65" t="s">
        <v>28</v>
      </c>
      <c r="V128" s="196" t="s">
        <v>4816</v>
      </c>
      <c r="W128" s="11"/>
      <c r="X128" s="11"/>
      <c r="Y128" s="11"/>
      <c r="Z128" s="103" t="s">
        <v>4816</v>
      </c>
      <c r="AA128" s="108"/>
      <c r="AB128" s="108"/>
      <c r="AC128" s="81" t="s">
        <v>4817</v>
      </c>
      <c r="AD128" s="196" t="s">
        <v>4816</v>
      </c>
      <c r="AE128" s="11" t="s">
        <v>4817</v>
      </c>
      <c r="AF128" s="11"/>
      <c r="AG128" s="11" t="s">
        <v>4817</v>
      </c>
      <c r="AH128" s="314"/>
      <c r="AI128" s="11" t="s">
        <v>4817</v>
      </c>
      <c r="AJ128" s="11" t="s">
        <v>4817</v>
      </c>
      <c r="AK128" s="315" t="s">
        <v>4817</v>
      </c>
      <c r="AL128" s="196" t="s">
        <v>4816</v>
      </c>
      <c r="AM128" s="11" t="s">
        <v>4817</v>
      </c>
      <c r="AN128" s="11" t="s">
        <v>4817</v>
      </c>
      <c r="AO128" s="11" t="s">
        <v>4817</v>
      </c>
      <c r="AP128" s="196" t="s">
        <v>4816</v>
      </c>
      <c r="AQ128" s="11" t="s">
        <v>4817</v>
      </c>
      <c r="AR128" s="11" t="s">
        <v>4817</v>
      </c>
      <c r="AS128" s="11" t="s">
        <v>4817</v>
      </c>
      <c r="AT128" s="196" t="s">
        <v>4816</v>
      </c>
      <c r="AU128" s="11" t="s">
        <v>4817</v>
      </c>
      <c r="AV128" s="11" t="s">
        <v>4817</v>
      </c>
      <c r="AW128" s="11" t="s">
        <v>4817</v>
      </c>
      <c r="AX128" s="196" t="s">
        <v>4816</v>
      </c>
      <c r="AY128" s="11" t="s">
        <v>4817</v>
      </c>
      <c r="AZ128" s="11" t="s">
        <v>4817</v>
      </c>
      <c r="BA128" s="11" t="s">
        <v>4817</v>
      </c>
      <c r="BB128" s="11" t="s">
        <v>4816</v>
      </c>
      <c r="BC128" s="11" t="s">
        <v>4817</v>
      </c>
      <c r="BD128" s="11" t="s">
        <v>4817</v>
      </c>
      <c r="BE128" s="11" t="s">
        <v>4817</v>
      </c>
      <c r="BF128" s="11" t="s">
        <v>4816</v>
      </c>
      <c r="BG128" s="11" t="s">
        <v>4817</v>
      </c>
      <c r="BH128" s="11" t="s">
        <v>4817</v>
      </c>
      <c r="BI128" s="11" t="s">
        <v>4817</v>
      </c>
      <c r="BJ128" s="11"/>
      <c r="BK128" s="11"/>
      <c r="BL128" s="11" t="s">
        <v>4817</v>
      </c>
      <c r="BM128" s="11" t="s">
        <v>4817</v>
      </c>
      <c r="BN128" s="11" t="s">
        <v>4816</v>
      </c>
      <c r="BO128" s="11" t="s">
        <v>4817</v>
      </c>
      <c r="BP128" s="11" t="s">
        <v>4817</v>
      </c>
      <c r="BQ128" s="11" t="s">
        <v>4817</v>
      </c>
    </row>
    <row r="129" spans="1:69" x14ac:dyDescent="0.2">
      <c r="A129" s="65">
        <v>125</v>
      </c>
      <c r="B129" s="65"/>
      <c r="C129" s="65" t="s">
        <v>461</v>
      </c>
      <c r="D129" s="65" t="s">
        <v>23</v>
      </c>
      <c r="E129" s="65" t="s">
        <v>595</v>
      </c>
      <c r="F129" s="65" t="s">
        <v>4956</v>
      </c>
      <c r="G129" s="65" t="s">
        <v>4940</v>
      </c>
      <c r="H129" s="65">
        <v>300</v>
      </c>
      <c r="I129" s="65" t="s">
        <v>189</v>
      </c>
      <c r="J129" s="65">
        <v>664.973447240822</v>
      </c>
      <c r="K129" s="65" t="s">
        <v>84</v>
      </c>
      <c r="L129" s="65" t="s">
        <v>4815</v>
      </c>
      <c r="M129" s="65" t="s">
        <v>28</v>
      </c>
      <c r="N129" s="65" t="s">
        <v>41</v>
      </c>
      <c r="O129" s="65"/>
      <c r="P129" s="65"/>
      <c r="Q129" s="65"/>
      <c r="R129" s="65" t="s">
        <v>69</v>
      </c>
      <c r="S129" s="65" t="s">
        <v>459</v>
      </c>
      <c r="T129" s="65" t="s">
        <v>581</v>
      </c>
      <c r="U129" s="65" t="s">
        <v>28</v>
      </c>
      <c r="V129" s="196" t="s">
        <v>4816</v>
      </c>
      <c r="W129" s="11"/>
      <c r="X129" s="11"/>
      <c r="Y129" s="11"/>
      <c r="Z129" s="103" t="s">
        <v>4816</v>
      </c>
      <c r="AA129" s="108"/>
      <c r="AB129" s="108"/>
      <c r="AC129" s="81" t="s">
        <v>4817</v>
      </c>
      <c r="AD129" s="196" t="s">
        <v>4816</v>
      </c>
      <c r="AE129" s="11" t="s">
        <v>4817</v>
      </c>
      <c r="AF129" s="11"/>
      <c r="AG129" s="11" t="s">
        <v>4817</v>
      </c>
      <c r="AH129" s="314"/>
      <c r="AI129" s="11" t="s">
        <v>4817</v>
      </c>
      <c r="AJ129" s="11" t="s">
        <v>4817</v>
      </c>
      <c r="AK129" s="315" t="s">
        <v>4817</v>
      </c>
      <c r="AL129" s="196" t="s">
        <v>4816</v>
      </c>
      <c r="AM129" s="11" t="s">
        <v>4817</v>
      </c>
      <c r="AN129" s="11" t="s">
        <v>4817</v>
      </c>
      <c r="AO129" s="11" t="s">
        <v>4817</v>
      </c>
      <c r="AP129" s="196" t="s">
        <v>4816</v>
      </c>
      <c r="AQ129" s="11" t="s">
        <v>4817</v>
      </c>
      <c r="AR129" s="11" t="s">
        <v>4817</v>
      </c>
      <c r="AS129" s="11" t="s">
        <v>4817</v>
      </c>
      <c r="AT129" s="196" t="s">
        <v>4816</v>
      </c>
      <c r="AU129" s="11" t="s">
        <v>4817</v>
      </c>
      <c r="AV129" s="11" t="s">
        <v>4817</v>
      </c>
      <c r="AW129" s="11" t="s">
        <v>4817</v>
      </c>
      <c r="AX129" s="196" t="s">
        <v>4816</v>
      </c>
      <c r="AY129" s="11" t="s">
        <v>4817</v>
      </c>
      <c r="AZ129" s="11" t="s">
        <v>4817</v>
      </c>
      <c r="BA129" s="11" t="s">
        <v>4817</v>
      </c>
      <c r="BB129" s="11" t="s">
        <v>4816</v>
      </c>
      <c r="BC129" s="11" t="s">
        <v>4817</v>
      </c>
      <c r="BD129" s="11" t="s">
        <v>4817</v>
      </c>
      <c r="BE129" s="11" t="s">
        <v>4817</v>
      </c>
      <c r="BF129" s="11" t="s">
        <v>4816</v>
      </c>
      <c r="BG129" s="11" t="s">
        <v>4817</v>
      </c>
      <c r="BH129" s="11" t="s">
        <v>4817</v>
      </c>
      <c r="BI129" s="11" t="s">
        <v>4817</v>
      </c>
      <c r="BJ129" s="11"/>
      <c r="BK129" s="11"/>
      <c r="BL129" s="11" t="s">
        <v>4817</v>
      </c>
      <c r="BM129" s="11" t="s">
        <v>4817</v>
      </c>
      <c r="BN129" s="11" t="s">
        <v>4816</v>
      </c>
      <c r="BO129" s="11" t="s">
        <v>4817</v>
      </c>
      <c r="BP129" s="11" t="s">
        <v>4817</v>
      </c>
      <c r="BQ129" s="11" t="s">
        <v>4817</v>
      </c>
    </row>
    <row r="130" spans="1:69" x14ac:dyDescent="0.2">
      <c r="A130" s="65">
        <v>126</v>
      </c>
      <c r="B130" s="65"/>
      <c r="C130" s="65" t="s">
        <v>461</v>
      </c>
      <c r="D130" s="65" t="s">
        <v>23</v>
      </c>
      <c r="E130" s="65" t="s">
        <v>596</v>
      </c>
      <c r="F130" s="65" t="s">
        <v>4957</v>
      </c>
      <c r="G130" s="65" t="s">
        <v>4846</v>
      </c>
      <c r="H130" s="65">
        <v>300</v>
      </c>
      <c r="I130" s="65" t="s">
        <v>189</v>
      </c>
      <c r="J130" s="65">
        <v>664.973447240822</v>
      </c>
      <c r="K130" s="65" t="s">
        <v>27</v>
      </c>
      <c r="L130" s="65" t="s">
        <v>4815</v>
      </c>
      <c r="M130" s="65" t="s">
        <v>28</v>
      </c>
      <c r="N130" s="65" t="s">
        <v>29</v>
      </c>
      <c r="O130" s="65"/>
      <c r="P130" s="65"/>
      <c r="Q130" s="65"/>
      <c r="R130" s="65" t="s">
        <v>32</v>
      </c>
      <c r="S130" s="65" t="s">
        <v>459</v>
      </c>
      <c r="T130" s="65" t="s">
        <v>463</v>
      </c>
      <c r="U130" s="65" t="s">
        <v>28</v>
      </c>
      <c r="V130" s="196" t="s">
        <v>4816</v>
      </c>
      <c r="W130" s="11"/>
      <c r="X130" s="11"/>
      <c r="Y130" s="11"/>
      <c r="Z130" s="103" t="s">
        <v>4816</v>
      </c>
      <c r="AA130" s="108"/>
      <c r="AB130" s="108"/>
      <c r="AC130" s="81" t="s">
        <v>4817</v>
      </c>
      <c r="AD130" s="196" t="s">
        <v>4816</v>
      </c>
      <c r="AE130" s="11" t="s">
        <v>4817</v>
      </c>
      <c r="AF130" s="11"/>
      <c r="AG130" s="11" t="s">
        <v>4817</v>
      </c>
      <c r="AH130" s="314"/>
      <c r="AI130" s="11" t="s">
        <v>4817</v>
      </c>
      <c r="AJ130" s="11" t="s">
        <v>4817</v>
      </c>
      <c r="AK130" s="315" t="s">
        <v>4817</v>
      </c>
      <c r="AL130" s="196" t="s">
        <v>4816</v>
      </c>
      <c r="AM130" s="11" t="s">
        <v>4817</v>
      </c>
      <c r="AN130" s="11" t="s">
        <v>4817</v>
      </c>
      <c r="AO130" s="11" t="s">
        <v>4817</v>
      </c>
      <c r="AP130" s="196" t="s">
        <v>4816</v>
      </c>
      <c r="AQ130" s="11" t="s">
        <v>4817</v>
      </c>
      <c r="AR130" s="11" t="s">
        <v>4817</v>
      </c>
      <c r="AS130" s="11" t="s">
        <v>4817</v>
      </c>
      <c r="AT130" s="196" t="s">
        <v>4816</v>
      </c>
      <c r="AU130" s="11" t="s">
        <v>4817</v>
      </c>
      <c r="AV130" s="11" t="s">
        <v>4817</v>
      </c>
      <c r="AW130" s="11" t="s">
        <v>4817</v>
      </c>
      <c r="AX130" s="196" t="s">
        <v>4816</v>
      </c>
      <c r="AY130" s="11" t="s">
        <v>4817</v>
      </c>
      <c r="AZ130" s="11" t="s">
        <v>4817</v>
      </c>
      <c r="BA130" s="11" t="s">
        <v>4817</v>
      </c>
      <c r="BB130" s="11" t="s">
        <v>4816</v>
      </c>
      <c r="BC130" s="11" t="s">
        <v>4817</v>
      </c>
      <c r="BD130" s="11" t="s">
        <v>4817</v>
      </c>
      <c r="BE130" s="11" t="s">
        <v>4817</v>
      </c>
      <c r="BF130" s="11" t="s">
        <v>4816</v>
      </c>
      <c r="BG130" s="11" t="s">
        <v>4817</v>
      </c>
      <c r="BH130" s="11" t="s">
        <v>4817</v>
      </c>
      <c r="BI130" s="11" t="s">
        <v>4817</v>
      </c>
      <c r="BJ130" s="11"/>
      <c r="BK130" s="11"/>
      <c r="BL130" s="11" t="s">
        <v>4817</v>
      </c>
      <c r="BM130" s="11" t="s">
        <v>4817</v>
      </c>
      <c r="BN130" s="11" t="s">
        <v>4816</v>
      </c>
      <c r="BO130" s="11" t="s">
        <v>4817</v>
      </c>
      <c r="BP130" s="11" t="s">
        <v>4817</v>
      </c>
      <c r="BQ130" s="11" t="s">
        <v>4817</v>
      </c>
    </row>
    <row r="131" spans="1:69" x14ac:dyDescent="0.2">
      <c r="A131" s="65">
        <v>127</v>
      </c>
      <c r="B131" s="65"/>
      <c r="C131" s="65" t="s">
        <v>461</v>
      </c>
      <c r="D131" s="65" t="s">
        <v>23</v>
      </c>
      <c r="E131" s="65" t="s">
        <v>597</v>
      </c>
      <c r="F131" s="65" t="s">
        <v>4958</v>
      </c>
      <c r="G131" s="65" t="s">
        <v>4959</v>
      </c>
      <c r="H131" s="65">
        <v>300</v>
      </c>
      <c r="I131" s="65" t="s">
        <v>189</v>
      </c>
      <c r="J131" s="65">
        <v>664.973447240822</v>
      </c>
      <c r="K131" s="65" t="s">
        <v>27</v>
      </c>
      <c r="L131" s="65" t="s">
        <v>4815</v>
      </c>
      <c r="M131" s="65" t="s">
        <v>28</v>
      </c>
      <c r="N131" s="65" t="s">
        <v>29</v>
      </c>
      <c r="O131" s="65"/>
      <c r="P131" s="65"/>
      <c r="Q131" s="65"/>
      <c r="R131" s="65" t="s">
        <v>32</v>
      </c>
      <c r="S131" s="65" t="s">
        <v>459</v>
      </c>
      <c r="T131" s="65" t="s">
        <v>463</v>
      </c>
      <c r="U131" s="65" t="s">
        <v>28</v>
      </c>
      <c r="V131" s="196" t="s">
        <v>4816</v>
      </c>
      <c r="W131" s="11"/>
      <c r="X131" s="11"/>
      <c r="Y131" s="11"/>
      <c r="Z131" s="103">
        <v>44252</v>
      </c>
      <c r="AA131" s="108"/>
      <c r="AB131" s="108"/>
      <c r="AC131" s="81">
        <v>50</v>
      </c>
      <c r="AD131" s="196">
        <v>44277</v>
      </c>
      <c r="AE131" s="11" t="s">
        <v>4817</v>
      </c>
      <c r="AF131" s="11">
        <v>42</v>
      </c>
      <c r="AG131" s="11">
        <v>42</v>
      </c>
      <c r="AH131" s="314"/>
      <c r="AI131" s="11" t="s">
        <v>4817</v>
      </c>
      <c r="AJ131" s="11" t="s">
        <v>4817</v>
      </c>
      <c r="AK131" s="315" t="s">
        <v>4817</v>
      </c>
      <c r="AL131" s="196" t="s">
        <v>4816</v>
      </c>
      <c r="AM131" s="11" t="s">
        <v>4817</v>
      </c>
      <c r="AN131" s="11" t="s">
        <v>4817</v>
      </c>
      <c r="AO131" s="11" t="s">
        <v>4817</v>
      </c>
      <c r="AP131" s="196" t="s">
        <v>4816</v>
      </c>
      <c r="AQ131" s="11" t="s">
        <v>4817</v>
      </c>
      <c r="AR131" s="11" t="s">
        <v>4817</v>
      </c>
      <c r="AS131" s="11" t="s">
        <v>4817</v>
      </c>
      <c r="AT131" s="196" t="s">
        <v>4816</v>
      </c>
      <c r="AU131" s="11" t="s">
        <v>4817</v>
      </c>
      <c r="AV131" s="11" t="s">
        <v>4817</v>
      </c>
      <c r="AW131" s="11" t="s">
        <v>4817</v>
      </c>
      <c r="AX131" s="196" t="s">
        <v>4816</v>
      </c>
      <c r="AY131" s="11" t="s">
        <v>4817</v>
      </c>
      <c r="AZ131" s="11" t="s">
        <v>4817</v>
      </c>
      <c r="BA131" s="11" t="s">
        <v>4817</v>
      </c>
      <c r="BB131" s="11" t="s">
        <v>4816</v>
      </c>
      <c r="BC131" s="11" t="s">
        <v>4817</v>
      </c>
      <c r="BD131" s="11" t="s">
        <v>4817</v>
      </c>
      <c r="BE131" s="11" t="s">
        <v>4817</v>
      </c>
      <c r="BF131" s="11" t="s">
        <v>4816</v>
      </c>
      <c r="BG131" s="11" t="s">
        <v>4817</v>
      </c>
      <c r="BH131" s="11" t="s">
        <v>4817</v>
      </c>
      <c r="BI131" s="11" t="s">
        <v>4817</v>
      </c>
      <c r="BJ131" s="11"/>
      <c r="BK131" s="11"/>
      <c r="BL131" s="11" t="s">
        <v>4817</v>
      </c>
      <c r="BM131" s="11" t="s">
        <v>4817</v>
      </c>
      <c r="BN131" s="11" t="s">
        <v>4816</v>
      </c>
      <c r="BO131" s="11" t="s">
        <v>4817</v>
      </c>
      <c r="BP131" s="11" t="s">
        <v>4817</v>
      </c>
      <c r="BQ131" s="11" t="s">
        <v>4817</v>
      </c>
    </row>
    <row r="132" spans="1:69" x14ac:dyDescent="0.2">
      <c r="A132" s="65">
        <v>128</v>
      </c>
      <c r="B132" s="65"/>
      <c r="C132" s="65" t="s">
        <v>461</v>
      </c>
      <c r="D132" s="65" t="s">
        <v>23</v>
      </c>
      <c r="E132" s="65" t="s">
        <v>4960</v>
      </c>
      <c r="F132" s="65" t="s">
        <v>4958</v>
      </c>
      <c r="G132" s="318" t="s">
        <v>4961</v>
      </c>
      <c r="H132" s="65">
        <v>1000</v>
      </c>
      <c r="I132" s="65" t="s">
        <v>189</v>
      </c>
      <c r="J132" s="65">
        <v>1773.26252597553</v>
      </c>
      <c r="K132" s="65" t="s">
        <v>27</v>
      </c>
      <c r="L132" s="65" t="s">
        <v>4815</v>
      </c>
      <c r="M132" s="65" t="s">
        <v>28</v>
      </c>
      <c r="N132" s="65" t="s">
        <v>29</v>
      </c>
      <c r="O132" s="65"/>
      <c r="P132" s="65"/>
      <c r="Q132" s="65"/>
      <c r="R132" s="65" t="s">
        <v>32</v>
      </c>
      <c r="S132" s="65" t="s">
        <v>459</v>
      </c>
      <c r="T132" s="65" t="s">
        <v>463</v>
      </c>
      <c r="U132" s="65" t="s">
        <v>28</v>
      </c>
      <c r="V132" s="196">
        <v>44224</v>
      </c>
      <c r="W132" s="11"/>
      <c r="X132" s="11"/>
      <c r="Y132" s="11">
        <v>34</v>
      </c>
      <c r="Z132" s="103" t="s">
        <v>4816</v>
      </c>
      <c r="AA132" s="108"/>
      <c r="AB132" s="108"/>
      <c r="AC132" s="81" t="s">
        <v>4817</v>
      </c>
      <c r="AD132" s="196">
        <v>44277</v>
      </c>
      <c r="AE132" s="11" t="s">
        <v>4817</v>
      </c>
      <c r="AF132" s="11">
        <v>37</v>
      </c>
      <c r="AG132" s="11">
        <v>37</v>
      </c>
      <c r="AH132" s="314">
        <v>44310</v>
      </c>
      <c r="AI132" s="11" t="s">
        <v>4817</v>
      </c>
      <c r="AJ132" s="11" t="s">
        <v>4817</v>
      </c>
      <c r="AK132" s="315">
        <v>32</v>
      </c>
      <c r="AL132" s="196" t="s">
        <v>4816</v>
      </c>
      <c r="AM132" s="11" t="s">
        <v>4817</v>
      </c>
      <c r="AN132" s="11" t="s">
        <v>4817</v>
      </c>
      <c r="AO132" s="11" t="s">
        <v>4817</v>
      </c>
      <c r="AP132" s="196" t="s">
        <v>4816</v>
      </c>
      <c r="AQ132" s="11" t="s">
        <v>4817</v>
      </c>
      <c r="AR132" s="11" t="s">
        <v>4817</v>
      </c>
      <c r="AS132" s="11" t="s">
        <v>4817</v>
      </c>
      <c r="AT132" s="196" t="s">
        <v>4816</v>
      </c>
      <c r="AU132" s="11" t="s">
        <v>4817</v>
      </c>
      <c r="AV132" s="11" t="s">
        <v>4817</v>
      </c>
      <c r="AW132" s="11" t="s">
        <v>4817</v>
      </c>
      <c r="AX132" s="196" t="s">
        <v>4816</v>
      </c>
      <c r="AY132" s="11" t="s">
        <v>4817</v>
      </c>
      <c r="AZ132" s="11" t="s">
        <v>4817</v>
      </c>
      <c r="BA132" s="11" t="s">
        <v>4817</v>
      </c>
      <c r="BB132" s="316" t="s">
        <v>4962</v>
      </c>
      <c r="BC132" s="11" t="s">
        <v>4817</v>
      </c>
      <c r="BD132" s="60" t="s">
        <v>4888</v>
      </c>
      <c r="BE132" s="11">
        <v>48</v>
      </c>
      <c r="BF132" s="11" t="s">
        <v>4816</v>
      </c>
      <c r="BG132" s="11" t="s">
        <v>4817</v>
      </c>
      <c r="BH132" s="11" t="s">
        <v>4817</v>
      </c>
      <c r="BI132" s="11" t="s">
        <v>4817</v>
      </c>
      <c r="BJ132" s="11"/>
      <c r="BK132" s="11"/>
      <c r="BL132" s="11" t="s">
        <v>4817</v>
      </c>
      <c r="BM132" s="11" t="s">
        <v>4817</v>
      </c>
      <c r="BN132" s="11" t="s">
        <v>4816</v>
      </c>
      <c r="BO132" s="11" t="s">
        <v>4817</v>
      </c>
      <c r="BP132" s="11" t="s">
        <v>4817</v>
      </c>
      <c r="BQ132" s="11" t="s">
        <v>4817</v>
      </c>
    </row>
    <row r="133" spans="1:69" x14ac:dyDescent="0.2">
      <c r="A133" s="65">
        <v>129</v>
      </c>
      <c r="B133" s="65"/>
      <c r="C133" s="65" t="s">
        <v>461</v>
      </c>
      <c r="D133" s="65" t="s">
        <v>23</v>
      </c>
      <c r="E133" s="65" t="s">
        <v>599</v>
      </c>
      <c r="F133" s="65" t="s">
        <v>4963</v>
      </c>
      <c r="G133" s="65" t="s">
        <v>4959</v>
      </c>
      <c r="H133" s="65">
        <v>800</v>
      </c>
      <c r="I133" s="65" t="s">
        <v>189</v>
      </c>
      <c r="J133" s="65">
        <v>1773.26252597553</v>
      </c>
      <c r="K133" s="65" t="s">
        <v>27</v>
      </c>
      <c r="L133" s="65" t="s">
        <v>4815</v>
      </c>
      <c r="M133" s="65" t="s">
        <v>28</v>
      </c>
      <c r="N133" s="65" t="s">
        <v>29</v>
      </c>
      <c r="O133" s="65"/>
      <c r="P133" s="65"/>
      <c r="Q133" s="65"/>
      <c r="R133" s="65" t="s">
        <v>32</v>
      </c>
      <c r="S133" s="65" t="s">
        <v>459</v>
      </c>
      <c r="T133" s="65" t="s">
        <v>463</v>
      </c>
      <c r="U133" s="65" t="s">
        <v>28</v>
      </c>
      <c r="V133" s="196" t="s">
        <v>4816</v>
      </c>
      <c r="W133" s="11"/>
      <c r="X133" s="11"/>
      <c r="Y133" s="11"/>
      <c r="Z133" s="103" t="s">
        <v>4816</v>
      </c>
      <c r="AA133" s="108"/>
      <c r="AB133" s="108"/>
      <c r="AC133" s="81" t="s">
        <v>4817</v>
      </c>
      <c r="AD133" s="196" t="s">
        <v>4816</v>
      </c>
      <c r="AE133" s="11" t="s">
        <v>4817</v>
      </c>
      <c r="AF133" s="11"/>
      <c r="AG133" s="11" t="s">
        <v>4817</v>
      </c>
      <c r="AH133" s="314"/>
      <c r="AI133" s="11" t="s">
        <v>4817</v>
      </c>
      <c r="AJ133" s="11" t="s">
        <v>4817</v>
      </c>
      <c r="AK133" s="315" t="s">
        <v>4817</v>
      </c>
      <c r="AL133" s="196" t="s">
        <v>4816</v>
      </c>
      <c r="AM133" s="11" t="s">
        <v>4817</v>
      </c>
      <c r="AN133" s="11" t="s">
        <v>4817</v>
      </c>
      <c r="AO133" s="11" t="s">
        <v>4817</v>
      </c>
      <c r="AP133" s="196" t="s">
        <v>4816</v>
      </c>
      <c r="AQ133" s="11" t="s">
        <v>4817</v>
      </c>
      <c r="AR133" s="11" t="s">
        <v>4817</v>
      </c>
      <c r="AS133" s="11" t="s">
        <v>4817</v>
      </c>
      <c r="AT133" s="196" t="s">
        <v>4816</v>
      </c>
      <c r="AU133" s="11" t="s">
        <v>4817</v>
      </c>
      <c r="AV133" s="11" t="s">
        <v>4817</v>
      </c>
      <c r="AW133" s="11" t="s">
        <v>4817</v>
      </c>
      <c r="AX133" s="196" t="s">
        <v>4816</v>
      </c>
      <c r="AY133" s="11" t="s">
        <v>4817</v>
      </c>
      <c r="AZ133" s="11" t="s">
        <v>4817</v>
      </c>
      <c r="BA133" s="11" t="s">
        <v>4817</v>
      </c>
      <c r="BB133" s="11" t="s">
        <v>4816</v>
      </c>
      <c r="BC133" s="11" t="s">
        <v>4817</v>
      </c>
      <c r="BD133" s="11" t="s">
        <v>4817</v>
      </c>
      <c r="BE133" s="11" t="s">
        <v>4817</v>
      </c>
      <c r="BF133" s="60" t="s">
        <v>4904</v>
      </c>
      <c r="BG133" s="11" t="s">
        <v>4817</v>
      </c>
      <c r="BH133" s="11" t="s">
        <v>4817</v>
      </c>
      <c r="BI133" s="11">
        <v>44</v>
      </c>
      <c r="BJ133" s="11"/>
      <c r="BK133" s="11"/>
      <c r="BL133" s="11" t="s">
        <v>4817</v>
      </c>
      <c r="BM133" s="11" t="s">
        <v>4817</v>
      </c>
      <c r="BN133" s="11" t="s">
        <v>4816</v>
      </c>
      <c r="BO133" s="11" t="s">
        <v>4817</v>
      </c>
      <c r="BP133" s="11" t="s">
        <v>4817</v>
      </c>
      <c r="BQ133" s="11" t="s">
        <v>4817</v>
      </c>
    </row>
    <row r="134" spans="1:69" x14ac:dyDescent="0.2">
      <c r="A134" s="65">
        <v>130</v>
      </c>
      <c r="B134" s="65"/>
      <c r="C134" s="65" t="s">
        <v>461</v>
      </c>
      <c r="D134" s="65" t="s">
        <v>23</v>
      </c>
      <c r="E134" s="65" t="s">
        <v>600</v>
      </c>
      <c r="F134" s="65" t="s">
        <v>4963</v>
      </c>
      <c r="G134" s="65" t="s">
        <v>4964</v>
      </c>
      <c r="H134" s="65">
        <v>900</v>
      </c>
      <c r="I134" s="65" t="s">
        <v>189</v>
      </c>
      <c r="J134" s="65">
        <v>1773.26252597553</v>
      </c>
      <c r="K134" s="65" t="s">
        <v>27</v>
      </c>
      <c r="L134" s="65" t="s">
        <v>4815</v>
      </c>
      <c r="M134" s="65" t="s">
        <v>28</v>
      </c>
      <c r="N134" s="65" t="s">
        <v>29</v>
      </c>
      <c r="O134" s="65"/>
      <c r="P134" s="65"/>
      <c r="Q134" s="65"/>
      <c r="R134" s="65" t="s">
        <v>32</v>
      </c>
      <c r="S134" s="65" t="s">
        <v>459</v>
      </c>
      <c r="T134" s="65" t="s">
        <v>463</v>
      </c>
      <c r="U134" s="65" t="s">
        <v>28</v>
      </c>
      <c r="V134" s="196">
        <v>44224</v>
      </c>
      <c r="W134" s="11"/>
      <c r="X134" s="11"/>
      <c r="Y134" s="11">
        <v>39</v>
      </c>
      <c r="Z134" s="103" t="s">
        <v>4816</v>
      </c>
      <c r="AA134" s="108"/>
      <c r="AB134" s="108"/>
      <c r="AC134" s="81" t="s">
        <v>4817</v>
      </c>
      <c r="AD134" s="196" t="s">
        <v>4816</v>
      </c>
      <c r="AE134" s="11" t="s">
        <v>4817</v>
      </c>
      <c r="AF134" s="11"/>
      <c r="AG134" s="11" t="s">
        <v>4817</v>
      </c>
      <c r="AH134" s="314">
        <v>44310</v>
      </c>
      <c r="AI134" s="11" t="s">
        <v>4817</v>
      </c>
      <c r="AJ134" s="11" t="s">
        <v>4817</v>
      </c>
      <c r="AK134" s="315">
        <v>51</v>
      </c>
      <c r="AL134" s="196" t="s">
        <v>4816</v>
      </c>
      <c r="AM134" s="11" t="s">
        <v>4817</v>
      </c>
      <c r="AN134" s="11" t="s">
        <v>4817</v>
      </c>
      <c r="AO134" s="11" t="s">
        <v>4817</v>
      </c>
      <c r="AP134" s="196" t="s">
        <v>4816</v>
      </c>
      <c r="AQ134" s="11" t="s">
        <v>4817</v>
      </c>
      <c r="AR134" s="11" t="s">
        <v>4817</v>
      </c>
      <c r="AS134" s="11" t="s">
        <v>4817</v>
      </c>
      <c r="AT134" s="196" t="s">
        <v>4816</v>
      </c>
      <c r="AU134" s="11" t="s">
        <v>4817</v>
      </c>
      <c r="AV134" s="11" t="s">
        <v>4817</v>
      </c>
      <c r="AW134" s="11" t="s">
        <v>4817</v>
      </c>
      <c r="AX134" s="196" t="s">
        <v>4816</v>
      </c>
      <c r="AY134" s="11" t="s">
        <v>4817</v>
      </c>
      <c r="AZ134" s="11" t="s">
        <v>4817</v>
      </c>
      <c r="BA134" s="11" t="s">
        <v>4817</v>
      </c>
      <c r="BB134" s="316" t="s">
        <v>4965</v>
      </c>
      <c r="BC134" s="11" t="s">
        <v>4817</v>
      </c>
      <c r="BD134" s="60" t="s">
        <v>4966</v>
      </c>
      <c r="BE134" s="11">
        <v>23</v>
      </c>
      <c r="BF134" s="11" t="s">
        <v>4816</v>
      </c>
      <c r="BG134" s="11" t="s">
        <v>4817</v>
      </c>
      <c r="BH134" s="11" t="s">
        <v>4817</v>
      </c>
      <c r="BI134" s="11" t="s">
        <v>4817</v>
      </c>
      <c r="BJ134" s="60" t="s">
        <v>4967</v>
      </c>
      <c r="BK134" s="11"/>
      <c r="BL134" s="11" t="s">
        <v>4817</v>
      </c>
      <c r="BM134" s="11">
        <v>25</v>
      </c>
      <c r="BN134" s="11" t="s">
        <v>4816</v>
      </c>
      <c r="BO134" s="11" t="s">
        <v>4817</v>
      </c>
      <c r="BP134" s="11" t="s">
        <v>4817</v>
      </c>
      <c r="BQ134" s="11" t="s">
        <v>4817</v>
      </c>
    </row>
    <row r="135" spans="1:69" x14ac:dyDescent="0.2">
      <c r="A135" s="65">
        <v>131</v>
      </c>
      <c r="B135" s="65"/>
      <c r="C135" s="65" t="s">
        <v>461</v>
      </c>
      <c r="D135" s="65" t="s">
        <v>23</v>
      </c>
      <c r="E135" s="65" t="s">
        <v>601</v>
      </c>
      <c r="F135" s="65" t="s">
        <v>4968</v>
      </c>
      <c r="G135" s="65" t="s">
        <v>4959</v>
      </c>
      <c r="H135" s="65">
        <v>450</v>
      </c>
      <c r="I135" s="65" t="s">
        <v>26</v>
      </c>
      <c r="J135" s="65">
        <v>997.460170861233</v>
      </c>
      <c r="K135" s="65" t="s">
        <v>27</v>
      </c>
      <c r="L135" s="65" t="s">
        <v>4815</v>
      </c>
      <c r="M135" s="65" t="s">
        <v>28</v>
      </c>
      <c r="N135" s="65" t="s">
        <v>29</v>
      </c>
      <c r="O135" s="65"/>
      <c r="P135" s="65"/>
      <c r="Q135" s="65"/>
      <c r="R135" s="65" t="s">
        <v>32</v>
      </c>
      <c r="S135" s="65" t="s">
        <v>459</v>
      </c>
      <c r="T135" s="65" t="s">
        <v>463</v>
      </c>
      <c r="U135" s="65" t="s">
        <v>28</v>
      </c>
      <c r="V135" s="196">
        <v>44225</v>
      </c>
      <c r="W135" s="11"/>
      <c r="X135" s="11"/>
      <c r="Y135" s="11">
        <v>26</v>
      </c>
      <c r="Z135" s="103">
        <v>44253</v>
      </c>
      <c r="AA135" s="108"/>
      <c r="AB135" s="108"/>
      <c r="AC135" s="81">
        <v>89</v>
      </c>
      <c r="AD135" s="196" t="s">
        <v>4816</v>
      </c>
      <c r="AE135" s="11" t="s">
        <v>4817</v>
      </c>
      <c r="AF135" s="11"/>
      <c r="AG135" s="11" t="s">
        <v>4817</v>
      </c>
      <c r="AH135" s="314"/>
      <c r="AI135" s="11" t="s">
        <v>4817</v>
      </c>
      <c r="AJ135" s="11" t="s">
        <v>4817</v>
      </c>
      <c r="AK135" s="315" t="s">
        <v>4817</v>
      </c>
      <c r="AL135" s="196" t="s">
        <v>4816</v>
      </c>
      <c r="AM135" s="11" t="s">
        <v>4817</v>
      </c>
      <c r="AN135" s="11" t="s">
        <v>4817</v>
      </c>
      <c r="AO135" s="11" t="s">
        <v>4817</v>
      </c>
      <c r="AP135" s="196" t="s">
        <v>4816</v>
      </c>
      <c r="AQ135" s="11" t="s">
        <v>4817</v>
      </c>
      <c r="AR135" s="11" t="s">
        <v>4817</v>
      </c>
      <c r="AS135" s="11" t="s">
        <v>4817</v>
      </c>
      <c r="AT135" s="196" t="s">
        <v>4816</v>
      </c>
      <c r="AU135" s="11" t="s">
        <v>4817</v>
      </c>
      <c r="AV135" s="11" t="s">
        <v>4817</v>
      </c>
      <c r="AW135" s="11" t="s">
        <v>4817</v>
      </c>
      <c r="AX135" s="316" t="s">
        <v>4921</v>
      </c>
      <c r="AY135" s="11" t="s">
        <v>4817</v>
      </c>
      <c r="AZ135" s="11" t="s">
        <v>4817</v>
      </c>
      <c r="BA135" s="11">
        <v>39</v>
      </c>
      <c r="BB135" s="11" t="s">
        <v>4816</v>
      </c>
      <c r="BC135" s="11" t="s">
        <v>4817</v>
      </c>
      <c r="BD135" s="11" t="s">
        <v>4817</v>
      </c>
      <c r="BE135" s="11" t="s">
        <v>4817</v>
      </c>
      <c r="BF135" s="60" t="s">
        <v>4853</v>
      </c>
      <c r="BG135" s="11" t="s">
        <v>4817</v>
      </c>
      <c r="BH135" s="11" t="s">
        <v>4817</v>
      </c>
      <c r="BI135" s="11">
        <v>31</v>
      </c>
      <c r="BJ135" s="60" t="s">
        <v>4969</v>
      </c>
      <c r="BK135" s="11"/>
      <c r="BL135" s="60" t="s">
        <v>4966</v>
      </c>
      <c r="BM135" s="11">
        <v>25</v>
      </c>
      <c r="BN135" s="11" t="s">
        <v>4816</v>
      </c>
      <c r="BO135" s="11" t="s">
        <v>4817</v>
      </c>
      <c r="BP135" s="11" t="s">
        <v>4817</v>
      </c>
      <c r="BQ135" s="11" t="s">
        <v>4817</v>
      </c>
    </row>
    <row r="136" spans="1:69" x14ac:dyDescent="0.2">
      <c r="A136" s="65">
        <v>132</v>
      </c>
      <c r="B136" s="65"/>
      <c r="C136" s="65" t="s">
        <v>461</v>
      </c>
      <c r="D136" s="65" t="s">
        <v>23</v>
      </c>
      <c r="E136" s="65" t="s">
        <v>602</v>
      </c>
      <c r="F136" s="65" t="s">
        <v>4968</v>
      </c>
      <c r="G136" s="65" t="s">
        <v>4964</v>
      </c>
      <c r="H136" s="65">
        <v>450</v>
      </c>
      <c r="I136" s="65" t="s">
        <v>26</v>
      </c>
      <c r="J136" s="65">
        <v>997.460170861233</v>
      </c>
      <c r="K136" s="65" t="s">
        <v>27</v>
      </c>
      <c r="L136" s="65" t="s">
        <v>4815</v>
      </c>
      <c r="M136" s="65" t="s">
        <v>28</v>
      </c>
      <c r="N136" s="65" t="s">
        <v>29</v>
      </c>
      <c r="O136" s="65"/>
      <c r="P136" s="65"/>
      <c r="Q136" s="65"/>
      <c r="R136" s="65" t="s">
        <v>32</v>
      </c>
      <c r="S136" s="65" t="s">
        <v>459</v>
      </c>
      <c r="T136" s="65" t="s">
        <v>463</v>
      </c>
      <c r="U136" s="65" t="s">
        <v>28</v>
      </c>
      <c r="V136" s="196" t="s">
        <v>4816</v>
      </c>
      <c r="W136" s="11"/>
      <c r="X136" s="11"/>
      <c r="Y136" s="11"/>
      <c r="Z136" s="103" t="s">
        <v>4816</v>
      </c>
      <c r="AA136" s="108"/>
      <c r="AB136" s="108"/>
      <c r="AC136" s="81" t="s">
        <v>4817</v>
      </c>
      <c r="AD136" s="196" t="s">
        <v>4816</v>
      </c>
      <c r="AE136" s="11" t="s">
        <v>4817</v>
      </c>
      <c r="AF136" s="11"/>
      <c r="AG136" s="11" t="s">
        <v>4817</v>
      </c>
      <c r="AH136" s="314"/>
      <c r="AI136" s="11" t="s">
        <v>4817</v>
      </c>
      <c r="AJ136" s="11" t="s">
        <v>4817</v>
      </c>
      <c r="AK136" s="315" t="s">
        <v>4817</v>
      </c>
      <c r="AL136" s="196" t="s">
        <v>4816</v>
      </c>
      <c r="AM136" s="11" t="s">
        <v>4817</v>
      </c>
      <c r="AN136" s="11" t="s">
        <v>4817</v>
      </c>
      <c r="AO136" s="11" t="s">
        <v>4817</v>
      </c>
      <c r="AP136" s="196" t="s">
        <v>4816</v>
      </c>
      <c r="AQ136" s="11" t="s">
        <v>4817</v>
      </c>
      <c r="AR136" s="11" t="s">
        <v>4817</v>
      </c>
      <c r="AS136" s="11" t="s">
        <v>4817</v>
      </c>
      <c r="AT136" s="196" t="s">
        <v>4816</v>
      </c>
      <c r="AU136" s="11" t="s">
        <v>4817</v>
      </c>
      <c r="AV136" s="11" t="s">
        <v>4817</v>
      </c>
      <c r="AW136" s="11" t="s">
        <v>4817</v>
      </c>
      <c r="AX136" s="196" t="s">
        <v>4816</v>
      </c>
      <c r="AY136" s="11" t="s">
        <v>4817</v>
      </c>
      <c r="AZ136" s="11" t="s">
        <v>4817</v>
      </c>
      <c r="BA136" s="11" t="s">
        <v>4817</v>
      </c>
      <c r="BB136" s="11" t="s">
        <v>4816</v>
      </c>
      <c r="BC136" s="11" t="s">
        <v>4817</v>
      </c>
      <c r="BD136" s="11" t="s">
        <v>4817</v>
      </c>
      <c r="BE136" s="11" t="s">
        <v>4817</v>
      </c>
      <c r="BF136" s="60" t="s">
        <v>4853</v>
      </c>
      <c r="BG136" s="11" t="s">
        <v>4817</v>
      </c>
      <c r="BH136" s="11" t="s">
        <v>4817</v>
      </c>
      <c r="BI136" s="11">
        <v>30</v>
      </c>
      <c r="BJ136" s="60" t="s">
        <v>4969</v>
      </c>
      <c r="BK136" s="11"/>
      <c r="BL136" s="11" t="s">
        <v>4817</v>
      </c>
      <c r="BM136" s="11">
        <v>9</v>
      </c>
      <c r="BN136" s="11" t="s">
        <v>4816</v>
      </c>
      <c r="BO136" s="11" t="s">
        <v>4817</v>
      </c>
      <c r="BP136" s="11" t="s">
        <v>4817</v>
      </c>
      <c r="BQ136" s="11" t="s">
        <v>4817</v>
      </c>
    </row>
    <row r="137" spans="1:69" x14ac:dyDescent="0.2">
      <c r="A137" s="65">
        <v>133</v>
      </c>
      <c r="B137" s="65"/>
      <c r="C137" s="65" t="s">
        <v>461</v>
      </c>
      <c r="D137" s="65" t="s">
        <v>23</v>
      </c>
      <c r="E137" s="65" t="s">
        <v>603</v>
      </c>
      <c r="F137" s="65" t="s">
        <v>4970</v>
      </c>
      <c r="G137" s="65" t="s">
        <v>2028</v>
      </c>
      <c r="H137" s="65">
        <v>150</v>
      </c>
      <c r="I137" s="65" t="s">
        <v>189</v>
      </c>
      <c r="J137" s="65">
        <v>332.486723620411</v>
      </c>
      <c r="K137" s="65" t="s">
        <v>264</v>
      </c>
      <c r="L137" s="65" t="s">
        <v>4971</v>
      </c>
      <c r="M137" s="65" t="s">
        <v>28</v>
      </c>
      <c r="N137" s="65" t="s">
        <v>29</v>
      </c>
      <c r="O137" s="65"/>
      <c r="P137" s="65"/>
      <c r="Q137" s="65"/>
      <c r="R137" s="65" t="s">
        <v>32</v>
      </c>
      <c r="S137" s="65" t="s">
        <v>604</v>
      </c>
      <c r="T137" s="65" t="s">
        <v>463</v>
      </c>
      <c r="U137" s="65" t="s">
        <v>28</v>
      </c>
      <c r="V137" s="196" t="s">
        <v>4816</v>
      </c>
      <c r="W137" s="11"/>
      <c r="X137" s="11"/>
      <c r="Y137" s="11"/>
      <c r="Z137" s="103" t="s">
        <v>4816</v>
      </c>
      <c r="AA137" s="108"/>
      <c r="AB137" s="108"/>
      <c r="AC137" s="81" t="s">
        <v>4817</v>
      </c>
      <c r="AD137" s="196" t="s">
        <v>4816</v>
      </c>
      <c r="AE137" s="11" t="s">
        <v>4817</v>
      </c>
      <c r="AF137" s="11"/>
      <c r="AG137" s="11" t="s">
        <v>4817</v>
      </c>
      <c r="AH137" s="314"/>
      <c r="AI137" s="11" t="s">
        <v>4817</v>
      </c>
      <c r="AJ137" s="11" t="s">
        <v>4817</v>
      </c>
      <c r="AK137" s="315" t="s">
        <v>4817</v>
      </c>
      <c r="AL137" s="196" t="s">
        <v>4816</v>
      </c>
      <c r="AM137" s="11" t="s">
        <v>4817</v>
      </c>
      <c r="AN137" s="11" t="s">
        <v>4817</v>
      </c>
      <c r="AO137" s="11" t="s">
        <v>4817</v>
      </c>
      <c r="AP137" s="196" t="s">
        <v>4816</v>
      </c>
      <c r="AQ137" s="11" t="s">
        <v>4817</v>
      </c>
      <c r="AR137" s="11" t="s">
        <v>4817</v>
      </c>
      <c r="AS137" s="11" t="s">
        <v>4817</v>
      </c>
      <c r="AT137" s="196" t="s">
        <v>4816</v>
      </c>
      <c r="AU137" s="11" t="s">
        <v>4817</v>
      </c>
      <c r="AV137" s="11" t="s">
        <v>4817</v>
      </c>
      <c r="AW137" s="11" t="s">
        <v>4817</v>
      </c>
      <c r="AX137" s="196" t="s">
        <v>4816</v>
      </c>
      <c r="AY137" s="11" t="s">
        <v>4817</v>
      </c>
      <c r="AZ137" s="11" t="s">
        <v>4817</v>
      </c>
      <c r="BA137" s="11" t="s">
        <v>4817</v>
      </c>
      <c r="BB137" s="11" t="s">
        <v>4816</v>
      </c>
      <c r="BC137" s="11" t="s">
        <v>4817</v>
      </c>
      <c r="BD137" s="11" t="s">
        <v>4817</v>
      </c>
      <c r="BE137" s="11" t="s">
        <v>4817</v>
      </c>
      <c r="BF137" s="11" t="s">
        <v>4816</v>
      </c>
      <c r="BG137" s="11" t="s">
        <v>4817</v>
      </c>
      <c r="BH137" s="11" t="s">
        <v>4817</v>
      </c>
      <c r="BI137" s="11" t="s">
        <v>4817</v>
      </c>
      <c r="BJ137" s="11"/>
      <c r="BK137" s="11"/>
      <c r="BL137" s="11" t="s">
        <v>4817</v>
      </c>
      <c r="BM137" s="11" t="s">
        <v>4817</v>
      </c>
      <c r="BN137" s="11" t="s">
        <v>4816</v>
      </c>
      <c r="BO137" s="11" t="s">
        <v>4817</v>
      </c>
      <c r="BP137" s="11" t="s">
        <v>4817</v>
      </c>
      <c r="BQ137" s="11" t="s">
        <v>4817</v>
      </c>
    </row>
    <row r="138" spans="1:69" x14ac:dyDescent="0.2">
      <c r="A138" s="65">
        <v>134</v>
      </c>
      <c r="B138" s="65"/>
      <c r="C138" s="65" t="s">
        <v>461</v>
      </c>
      <c r="D138" s="65" t="s">
        <v>23</v>
      </c>
      <c r="E138" s="65" t="s">
        <v>605</v>
      </c>
      <c r="F138" s="65" t="s">
        <v>4972</v>
      </c>
      <c r="G138" s="65" t="s">
        <v>2028</v>
      </c>
      <c r="H138" s="65">
        <v>50</v>
      </c>
      <c r="I138" s="65" t="s">
        <v>189</v>
      </c>
      <c r="J138" s="65">
        <v>110.82890787347</v>
      </c>
      <c r="K138" s="65" t="s">
        <v>264</v>
      </c>
      <c r="L138" s="65" t="s">
        <v>4971</v>
      </c>
      <c r="M138" s="65" t="s">
        <v>28</v>
      </c>
      <c r="N138" s="65" t="s">
        <v>29</v>
      </c>
      <c r="O138" s="65"/>
      <c r="P138" s="65"/>
      <c r="Q138" s="65"/>
      <c r="R138" s="65" t="s">
        <v>32</v>
      </c>
      <c r="S138" s="65" t="s">
        <v>604</v>
      </c>
      <c r="T138" s="65" t="s">
        <v>463</v>
      </c>
      <c r="U138" s="65" t="s">
        <v>28</v>
      </c>
      <c r="V138" s="196" t="s">
        <v>4816</v>
      </c>
      <c r="W138" s="11"/>
      <c r="X138" s="11"/>
      <c r="Y138" s="11"/>
      <c r="Z138" s="103" t="s">
        <v>4816</v>
      </c>
      <c r="AA138" s="108"/>
      <c r="AB138" s="108"/>
      <c r="AC138" s="81" t="s">
        <v>4817</v>
      </c>
      <c r="AD138" s="196" t="s">
        <v>4816</v>
      </c>
      <c r="AE138" s="11" t="s">
        <v>4817</v>
      </c>
      <c r="AF138" s="11"/>
      <c r="AG138" s="11" t="s">
        <v>4817</v>
      </c>
      <c r="AH138" s="314"/>
      <c r="AI138" s="11" t="s">
        <v>4817</v>
      </c>
      <c r="AJ138" s="11" t="s">
        <v>4817</v>
      </c>
      <c r="AK138" s="315" t="s">
        <v>4817</v>
      </c>
      <c r="AL138" s="196" t="s">
        <v>4816</v>
      </c>
      <c r="AM138" s="11" t="s">
        <v>4817</v>
      </c>
      <c r="AN138" s="11" t="s">
        <v>4817</v>
      </c>
      <c r="AO138" s="11" t="s">
        <v>4817</v>
      </c>
      <c r="AP138" s="196" t="s">
        <v>4816</v>
      </c>
      <c r="AQ138" s="11" t="s">
        <v>4817</v>
      </c>
      <c r="AR138" s="11" t="s">
        <v>4817</v>
      </c>
      <c r="AS138" s="11" t="s">
        <v>4817</v>
      </c>
      <c r="AT138" s="196" t="s">
        <v>4816</v>
      </c>
      <c r="AU138" s="11" t="s">
        <v>4817</v>
      </c>
      <c r="AV138" s="11" t="s">
        <v>4817</v>
      </c>
      <c r="AW138" s="11" t="s">
        <v>4817</v>
      </c>
      <c r="AX138" s="196" t="s">
        <v>4816</v>
      </c>
      <c r="AY138" s="11" t="s">
        <v>4817</v>
      </c>
      <c r="AZ138" s="11" t="s">
        <v>4817</v>
      </c>
      <c r="BA138" s="11" t="s">
        <v>4817</v>
      </c>
      <c r="BB138" s="11" t="s">
        <v>4816</v>
      </c>
      <c r="BC138" s="11" t="s">
        <v>4817</v>
      </c>
      <c r="BD138" s="11" t="s">
        <v>4817</v>
      </c>
      <c r="BE138" s="11" t="s">
        <v>4817</v>
      </c>
      <c r="BF138" s="11" t="s">
        <v>4816</v>
      </c>
      <c r="BG138" s="11" t="s">
        <v>4817</v>
      </c>
      <c r="BH138" s="11" t="s">
        <v>4817</v>
      </c>
      <c r="BI138" s="11" t="s">
        <v>4817</v>
      </c>
      <c r="BJ138" s="11"/>
      <c r="BK138" s="11"/>
      <c r="BL138" s="11" t="s">
        <v>4817</v>
      </c>
      <c r="BM138" s="11" t="s">
        <v>4817</v>
      </c>
      <c r="BN138" s="11" t="s">
        <v>4816</v>
      </c>
      <c r="BO138" s="11" t="s">
        <v>4817</v>
      </c>
      <c r="BP138" s="11" t="s">
        <v>4817</v>
      </c>
      <c r="BQ138" s="11" t="s">
        <v>4817</v>
      </c>
    </row>
    <row r="139" spans="1:69" x14ac:dyDescent="0.2">
      <c r="A139" s="65">
        <v>135</v>
      </c>
      <c r="B139" s="65"/>
      <c r="C139" s="65" t="s">
        <v>461</v>
      </c>
      <c r="D139" s="65" t="s">
        <v>23</v>
      </c>
      <c r="E139" s="65" t="s">
        <v>606</v>
      </c>
      <c r="F139" s="65" t="s">
        <v>4973</v>
      </c>
      <c r="G139" s="65" t="s">
        <v>4974</v>
      </c>
      <c r="H139" s="65">
        <v>150</v>
      </c>
      <c r="I139" s="65" t="s">
        <v>189</v>
      </c>
      <c r="J139" s="65">
        <v>332.486723620411</v>
      </c>
      <c r="K139" s="65" t="s">
        <v>264</v>
      </c>
      <c r="L139" s="65" t="s">
        <v>4971</v>
      </c>
      <c r="M139" s="65" t="s">
        <v>28</v>
      </c>
      <c r="N139" s="65" t="s">
        <v>29</v>
      </c>
      <c r="O139" s="65"/>
      <c r="P139" s="65"/>
      <c r="Q139" s="65"/>
      <c r="R139" s="65" t="s">
        <v>32</v>
      </c>
      <c r="S139" s="65" t="s">
        <v>604</v>
      </c>
      <c r="T139" s="65" t="s">
        <v>463</v>
      </c>
      <c r="U139" s="65" t="s">
        <v>28</v>
      </c>
      <c r="V139" s="196" t="s">
        <v>4816</v>
      </c>
      <c r="W139" s="11"/>
      <c r="X139" s="11"/>
      <c r="Y139" s="11"/>
      <c r="Z139" s="103">
        <v>44228</v>
      </c>
      <c r="AA139" s="108"/>
      <c r="AB139" s="108"/>
      <c r="AC139" s="81">
        <v>23</v>
      </c>
      <c r="AD139" s="196">
        <v>44280</v>
      </c>
      <c r="AE139" s="11" t="s">
        <v>4817</v>
      </c>
      <c r="AF139" s="11">
        <v>18</v>
      </c>
      <c r="AG139" s="11">
        <v>18</v>
      </c>
      <c r="AH139" s="314"/>
      <c r="AI139" s="11" t="s">
        <v>4817</v>
      </c>
      <c r="AJ139" s="11" t="s">
        <v>4817</v>
      </c>
      <c r="AK139" s="315" t="s">
        <v>4817</v>
      </c>
      <c r="AL139" s="196" t="s">
        <v>4816</v>
      </c>
      <c r="AM139" s="11" t="s">
        <v>4817</v>
      </c>
      <c r="AN139" s="11" t="s">
        <v>4817</v>
      </c>
      <c r="AO139" s="11" t="s">
        <v>4817</v>
      </c>
      <c r="AP139" s="196" t="s">
        <v>4816</v>
      </c>
      <c r="AQ139" s="11" t="s">
        <v>4817</v>
      </c>
      <c r="AR139" s="11" t="s">
        <v>4817</v>
      </c>
      <c r="AS139" s="11" t="s">
        <v>4817</v>
      </c>
      <c r="AT139" s="196" t="s">
        <v>4816</v>
      </c>
      <c r="AU139" s="11" t="s">
        <v>4817</v>
      </c>
      <c r="AV139" s="11" t="s">
        <v>4817</v>
      </c>
      <c r="AW139" s="11" t="s">
        <v>4817</v>
      </c>
      <c r="AX139" s="196" t="s">
        <v>4816</v>
      </c>
      <c r="AY139" s="11" t="s">
        <v>4817</v>
      </c>
      <c r="AZ139" s="11" t="s">
        <v>4817</v>
      </c>
      <c r="BA139" s="11" t="s">
        <v>4817</v>
      </c>
      <c r="BB139" s="11" t="s">
        <v>4816</v>
      </c>
      <c r="BC139" s="11" t="s">
        <v>4817</v>
      </c>
      <c r="BD139" s="11" t="s">
        <v>4817</v>
      </c>
      <c r="BE139" s="11" t="s">
        <v>4817</v>
      </c>
      <c r="BF139" s="11" t="s">
        <v>4816</v>
      </c>
      <c r="BG139" s="11" t="s">
        <v>4817</v>
      </c>
      <c r="BH139" s="11" t="s">
        <v>4817</v>
      </c>
      <c r="BI139" s="11" t="s">
        <v>4817</v>
      </c>
      <c r="BJ139" s="11"/>
      <c r="BK139" s="11"/>
      <c r="BL139" s="11" t="s">
        <v>4817</v>
      </c>
      <c r="BM139" s="11" t="s">
        <v>4817</v>
      </c>
      <c r="BN139" s="11" t="s">
        <v>4816</v>
      </c>
      <c r="BO139" s="11" t="s">
        <v>4817</v>
      </c>
      <c r="BP139" s="11" t="s">
        <v>4817</v>
      </c>
      <c r="BQ139" s="11" t="s">
        <v>4817</v>
      </c>
    </row>
    <row r="140" spans="1:69" x14ac:dyDescent="0.2">
      <c r="A140" s="65">
        <v>136</v>
      </c>
      <c r="B140" s="65"/>
      <c r="C140" s="65" t="s">
        <v>461</v>
      </c>
      <c r="D140" s="65" t="s">
        <v>23</v>
      </c>
      <c r="E140" s="65" t="s">
        <v>607</v>
      </c>
      <c r="F140" s="65" t="s">
        <v>4973</v>
      </c>
      <c r="G140" s="65" t="s">
        <v>4975</v>
      </c>
      <c r="H140" s="65">
        <v>650</v>
      </c>
      <c r="I140" s="65" t="s">
        <v>189</v>
      </c>
      <c r="J140" s="65">
        <v>1440.77580235511</v>
      </c>
      <c r="K140" s="65" t="s">
        <v>264</v>
      </c>
      <c r="L140" s="65" t="s">
        <v>4971</v>
      </c>
      <c r="M140" s="65" t="s">
        <v>28</v>
      </c>
      <c r="N140" s="65" t="s">
        <v>29</v>
      </c>
      <c r="O140" s="65"/>
      <c r="P140" s="65"/>
      <c r="Q140" s="65"/>
      <c r="R140" s="65" t="s">
        <v>32</v>
      </c>
      <c r="S140" s="65" t="s">
        <v>604</v>
      </c>
      <c r="T140" s="65" t="s">
        <v>463</v>
      </c>
      <c r="U140" s="65" t="s">
        <v>28</v>
      </c>
      <c r="V140" s="196">
        <v>44225</v>
      </c>
      <c r="W140" s="11"/>
      <c r="X140" s="11"/>
      <c r="Y140" s="11">
        <v>54</v>
      </c>
      <c r="Z140" s="103">
        <v>44252</v>
      </c>
      <c r="AA140" s="108"/>
      <c r="AB140" s="108"/>
      <c r="AC140" s="81">
        <v>24</v>
      </c>
      <c r="AD140" s="196" t="s">
        <v>4816</v>
      </c>
      <c r="AE140" s="11" t="s">
        <v>4817</v>
      </c>
      <c r="AF140" s="11"/>
      <c r="AG140" s="11" t="s">
        <v>4817</v>
      </c>
      <c r="AH140" s="314"/>
      <c r="AI140" s="11" t="s">
        <v>4817</v>
      </c>
      <c r="AJ140" s="11" t="s">
        <v>4817</v>
      </c>
      <c r="AK140" s="315" t="s">
        <v>4817</v>
      </c>
      <c r="AL140" s="196" t="s">
        <v>4816</v>
      </c>
      <c r="AM140" s="11" t="s">
        <v>4817</v>
      </c>
      <c r="AN140" s="11" t="s">
        <v>4817</v>
      </c>
      <c r="AO140" s="11" t="s">
        <v>4817</v>
      </c>
      <c r="AP140" s="196" t="s">
        <v>4816</v>
      </c>
      <c r="AQ140" s="11" t="s">
        <v>4817</v>
      </c>
      <c r="AR140" s="11" t="s">
        <v>4817</v>
      </c>
      <c r="AS140" s="11" t="s">
        <v>4817</v>
      </c>
      <c r="AT140" s="196" t="s">
        <v>4816</v>
      </c>
      <c r="AU140" s="11" t="s">
        <v>4817</v>
      </c>
      <c r="AV140" s="11" t="s">
        <v>4817</v>
      </c>
      <c r="AW140" s="11" t="s">
        <v>4817</v>
      </c>
      <c r="AX140" s="196" t="s">
        <v>4816</v>
      </c>
      <c r="AY140" s="11" t="s">
        <v>4817</v>
      </c>
      <c r="AZ140" s="11" t="s">
        <v>4817</v>
      </c>
      <c r="BA140" s="11" t="s">
        <v>4817</v>
      </c>
      <c r="BB140" s="11" t="s">
        <v>4816</v>
      </c>
      <c r="BC140" s="11" t="s">
        <v>4817</v>
      </c>
      <c r="BD140" s="11" t="s">
        <v>4817</v>
      </c>
      <c r="BE140" s="11" t="s">
        <v>4817</v>
      </c>
      <c r="BF140" s="11" t="s">
        <v>4816</v>
      </c>
      <c r="BG140" s="11" t="s">
        <v>4817</v>
      </c>
      <c r="BH140" s="11" t="s">
        <v>4817</v>
      </c>
      <c r="BI140" s="11" t="s">
        <v>4817</v>
      </c>
      <c r="BJ140" s="11"/>
      <c r="BK140" s="11"/>
      <c r="BL140" s="11" t="s">
        <v>4817</v>
      </c>
      <c r="BM140" s="11" t="s">
        <v>4817</v>
      </c>
      <c r="BN140" s="11" t="s">
        <v>4816</v>
      </c>
      <c r="BO140" s="11" t="s">
        <v>4817</v>
      </c>
      <c r="BP140" s="11" t="s">
        <v>4817</v>
      </c>
      <c r="BQ140" s="11" t="s">
        <v>4817</v>
      </c>
    </row>
    <row r="141" spans="1:69" x14ac:dyDescent="0.2">
      <c r="A141" s="65">
        <v>137</v>
      </c>
      <c r="B141" s="65"/>
      <c r="C141" s="65" t="s">
        <v>461</v>
      </c>
      <c r="D141" s="65" t="s">
        <v>65</v>
      </c>
      <c r="E141" s="65" t="s">
        <v>608</v>
      </c>
      <c r="F141" s="65" t="s">
        <v>4976</v>
      </c>
      <c r="G141" s="65" t="s">
        <v>3545</v>
      </c>
      <c r="H141" s="65" t="s">
        <v>43</v>
      </c>
      <c r="I141" s="65" t="s">
        <v>26</v>
      </c>
      <c r="J141" s="65">
        <v>1920</v>
      </c>
      <c r="K141" s="65" t="s">
        <v>27</v>
      </c>
      <c r="L141" s="65" t="s">
        <v>4815</v>
      </c>
      <c r="M141" s="65" t="s">
        <v>28</v>
      </c>
      <c r="N141" s="65" t="s">
        <v>29</v>
      </c>
      <c r="O141" s="65" t="s">
        <v>28</v>
      </c>
      <c r="P141" s="65" t="s">
        <v>465</v>
      </c>
      <c r="Q141" s="65" t="s">
        <v>609</v>
      </c>
      <c r="R141" s="65" t="s">
        <v>32</v>
      </c>
      <c r="S141" s="65" t="s">
        <v>368</v>
      </c>
      <c r="T141" s="65">
        <v>24</v>
      </c>
      <c r="U141" s="65" t="s">
        <v>28</v>
      </c>
      <c r="V141" s="196">
        <v>44217</v>
      </c>
      <c r="W141" s="11"/>
      <c r="X141" s="11"/>
      <c r="Y141" s="11">
        <v>86</v>
      </c>
      <c r="Z141" s="103">
        <v>44230</v>
      </c>
      <c r="AA141" s="108"/>
      <c r="AB141" s="108"/>
      <c r="AC141" s="81">
        <v>84</v>
      </c>
      <c r="AD141" s="196">
        <v>44264</v>
      </c>
      <c r="AE141" s="11" t="s">
        <v>4817</v>
      </c>
      <c r="AF141" s="11">
        <v>33</v>
      </c>
      <c r="AG141" s="11">
        <v>33</v>
      </c>
      <c r="AH141" s="314">
        <v>44294</v>
      </c>
      <c r="AI141" s="11" t="s">
        <v>4817</v>
      </c>
      <c r="AJ141" s="11" t="s">
        <v>4817</v>
      </c>
      <c r="AK141" s="315">
        <v>33</v>
      </c>
      <c r="AL141" s="314">
        <v>44323</v>
      </c>
      <c r="AM141" s="81"/>
      <c r="AN141" s="81"/>
      <c r="AO141" s="81">
        <v>33</v>
      </c>
      <c r="AP141" s="316" t="s">
        <v>4977</v>
      </c>
      <c r="AQ141" s="11" t="s">
        <v>4817</v>
      </c>
      <c r="AR141" s="11" t="s">
        <v>4817</v>
      </c>
      <c r="AS141" s="11">
        <v>29</v>
      </c>
      <c r="AT141" s="316" t="s">
        <v>4884</v>
      </c>
      <c r="AU141" s="11" t="s">
        <v>4817</v>
      </c>
      <c r="AV141" s="11" t="s">
        <v>4817</v>
      </c>
      <c r="AW141" s="11">
        <v>36</v>
      </c>
      <c r="AX141" s="196" t="s">
        <v>4978</v>
      </c>
      <c r="AY141" s="11" t="s">
        <v>4817</v>
      </c>
      <c r="AZ141" s="11" t="s">
        <v>4817</v>
      </c>
      <c r="BA141" s="11">
        <v>37</v>
      </c>
      <c r="BB141" s="316" t="s">
        <v>4979</v>
      </c>
      <c r="BC141" s="11" t="s">
        <v>4817</v>
      </c>
      <c r="BD141" s="11" t="s">
        <v>4817</v>
      </c>
      <c r="BE141" s="11">
        <v>39</v>
      </c>
      <c r="BF141" s="60" t="s">
        <v>4904</v>
      </c>
      <c r="BG141" s="11" t="s">
        <v>4817</v>
      </c>
      <c r="BH141" s="11" t="s">
        <v>4817</v>
      </c>
      <c r="BI141" s="11">
        <v>49</v>
      </c>
      <c r="BJ141" s="11"/>
      <c r="BK141" s="11"/>
      <c r="BL141" s="11" t="s">
        <v>4817</v>
      </c>
      <c r="BM141" s="11" t="s">
        <v>4817</v>
      </c>
      <c r="BN141" s="11" t="s">
        <v>4816</v>
      </c>
      <c r="BO141" s="11" t="s">
        <v>4817</v>
      </c>
      <c r="BP141" s="11" t="s">
        <v>4817</v>
      </c>
      <c r="BQ141" s="11" t="s">
        <v>4817</v>
      </c>
    </row>
    <row r="142" spans="1:69" x14ac:dyDescent="0.2">
      <c r="A142" s="65">
        <v>138</v>
      </c>
      <c r="B142" s="65"/>
      <c r="C142" s="65" t="s">
        <v>461</v>
      </c>
      <c r="D142" s="65" t="s">
        <v>65</v>
      </c>
      <c r="E142" s="65" t="s">
        <v>610</v>
      </c>
      <c r="F142" s="65" t="s">
        <v>4976</v>
      </c>
      <c r="G142" s="65" t="s">
        <v>3546</v>
      </c>
      <c r="H142" s="65" t="s">
        <v>43</v>
      </c>
      <c r="I142" s="65" t="s">
        <v>26</v>
      </c>
      <c r="J142" s="65">
        <v>1920</v>
      </c>
      <c r="K142" s="65" t="s">
        <v>27</v>
      </c>
      <c r="L142" s="65" t="s">
        <v>4815</v>
      </c>
      <c r="M142" s="65" t="s">
        <v>28</v>
      </c>
      <c r="N142" s="65" t="s">
        <v>29</v>
      </c>
      <c r="O142" s="65" t="s">
        <v>28</v>
      </c>
      <c r="P142" s="65" t="s">
        <v>465</v>
      </c>
      <c r="Q142" s="65" t="s">
        <v>609</v>
      </c>
      <c r="R142" s="65" t="s">
        <v>69</v>
      </c>
      <c r="S142" s="65" t="s">
        <v>368</v>
      </c>
      <c r="T142" s="65">
        <v>24</v>
      </c>
      <c r="U142" s="65" t="s">
        <v>28</v>
      </c>
      <c r="V142" s="196" t="s">
        <v>4816</v>
      </c>
      <c r="W142" s="11"/>
      <c r="X142" s="11"/>
      <c r="Y142" s="11"/>
      <c r="Z142" s="103" t="s">
        <v>4816</v>
      </c>
      <c r="AA142" s="108"/>
      <c r="AB142" s="108"/>
      <c r="AC142" s="81" t="s">
        <v>4817</v>
      </c>
      <c r="AD142" s="196" t="s">
        <v>4816</v>
      </c>
      <c r="AE142" s="11" t="s">
        <v>4817</v>
      </c>
      <c r="AF142" s="11"/>
      <c r="AG142" s="11" t="s">
        <v>4817</v>
      </c>
      <c r="AH142" s="314"/>
      <c r="AI142" s="11" t="s">
        <v>4817</v>
      </c>
      <c r="AJ142" s="11" t="s">
        <v>4817</v>
      </c>
      <c r="AK142" s="315" t="s">
        <v>4817</v>
      </c>
      <c r="AL142" s="196" t="s">
        <v>4816</v>
      </c>
      <c r="AM142" s="81"/>
      <c r="AN142" s="81"/>
      <c r="AO142" s="81"/>
      <c r="AP142" s="196" t="s">
        <v>4816</v>
      </c>
      <c r="AQ142" s="11" t="s">
        <v>4817</v>
      </c>
      <c r="AR142" s="11" t="s">
        <v>4817</v>
      </c>
      <c r="AS142" s="11" t="s">
        <v>4817</v>
      </c>
      <c r="AT142" s="196" t="s">
        <v>4816</v>
      </c>
      <c r="AU142" s="11" t="s">
        <v>4817</v>
      </c>
      <c r="AV142" s="11" t="s">
        <v>4817</v>
      </c>
      <c r="AW142" s="11" t="s">
        <v>4817</v>
      </c>
      <c r="AX142" s="196" t="s">
        <v>4816</v>
      </c>
      <c r="AY142" s="11" t="s">
        <v>4817</v>
      </c>
      <c r="AZ142" s="11" t="s">
        <v>4817</v>
      </c>
      <c r="BA142" s="11" t="s">
        <v>4817</v>
      </c>
      <c r="BB142" s="11" t="s">
        <v>4816</v>
      </c>
      <c r="BC142" s="11" t="s">
        <v>4817</v>
      </c>
      <c r="BD142" s="11" t="s">
        <v>4817</v>
      </c>
      <c r="BE142" s="11" t="s">
        <v>4817</v>
      </c>
      <c r="BF142" s="11" t="s">
        <v>4816</v>
      </c>
      <c r="BG142" s="11" t="s">
        <v>4817</v>
      </c>
      <c r="BH142" s="11" t="s">
        <v>4817</v>
      </c>
      <c r="BI142" s="11" t="s">
        <v>4817</v>
      </c>
      <c r="BJ142" s="11"/>
      <c r="BK142" s="11"/>
      <c r="BL142" s="11" t="s">
        <v>4817</v>
      </c>
      <c r="BM142" s="11" t="s">
        <v>4817</v>
      </c>
      <c r="BN142" s="11" t="s">
        <v>4816</v>
      </c>
      <c r="BO142" s="11" t="s">
        <v>4817</v>
      </c>
      <c r="BP142" s="11" t="s">
        <v>4817</v>
      </c>
      <c r="BQ142" s="11" t="s">
        <v>4817</v>
      </c>
    </row>
    <row r="143" spans="1:69" x14ac:dyDescent="0.2">
      <c r="A143" s="65">
        <v>139</v>
      </c>
      <c r="B143" s="65"/>
      <c r="C143" s="65" t="s">
        <v>461</v>
      </c>
      <c r="D143" s="65" t="s">
        <v>65</v>
      </c>
      <c r="E143" s="65" t="s">
        <v>611</v>
      </c>
      <c r="F143" s="65" t="s">
        <v>4976</v>
      </c>
      <c r="G143" s="65" t="s">
        <v>4980</v>
      </c>
      <c r="H143" s="65" t="s">
        <v>50</v>
      </c>
      <c r="I143" s="65" t="s">
        <v>26</v>
      </c>
      <c r="J143" s="65">
        <v>840</v>
      </c>
      <c r="K143" s="65" t="s">
        <v>27</v>
      </c>
      <c r="L143" s="65" t="s">
        <v>4815</v>
      </c>
      <c r="M143" s="65"/>
      <c r="N143" s="65" t="s">
        <v>29</v>
      </c>
      <c r="O143" s="65"/>
      <c r="P143" s="65"/>
      <c r="Q143" s="65"/>
      <c r="R143" s="65" t="s">
        <v>32</v>
      </c>
      <c r="S143" s="65" t="s">
        <v>368</v>
      </c>
      <c r="T143" s="65">
        <v>24</v>
      </c>
      <c r="U143" s="65" t="s">
        <v>28</v>
      </c>
      <c r="V143" s="196">
        <v>44217</v>
      </c>
      <c r="W143" s="11"/>
      <c r="X143" s="11"/>
      <c r="Y143" s="11">
        <v>180</v>
      </c>
      <c r="Z143" s="103" t="s">
        <v>4816</v>
      </c>
      <c r="AA143" s="108"/>
      <c r="AB143" s="108"/>
      <c r="AC143" s="81" t="s">
        <v>4817</v>
      </c>
      <c r="AD143" s="196" t="s">
        <v>4816</v>
      </c>
      <c r="AE143" s="11" t="s">
        <v>4817</v>
      </c>
      <c r="AF143" s="11"/>
      <c r="AG143" s="11" t="s">
        <v>4817</v>
      </c>
      <c r="AH143" s="314"/>
      <c r="AI143" s="11" t="s">
        <v>4817</v>
      </c>
      <c r="AJ143" s="11" t="s">
        <v>4817</v>
      </c>
      <c r="AK143" s="315" t="s">
        <v>4817</v>
      </c>
      <c r="AL143" s="196" t="s">
        <v>4816</v>
      </c>
      <c r="AM143" s="196"/>
      <c r="AN143" s="196"/>
      <c r="AO143" s="196"/>
      <c r="AP143" s="316" t="s">
        <v>4977</v>
      </c>
      <c r="AQ143" s="11" t="s">
        <v>4817</v>
      </c>
      <c r="AR143" s="11" t="s">
        <v>4817</v>
      </c>
      <c r="AS143" s="11">
        <v>23</v>
      </c>
      <c r="AT143" s="316" t="s">
        <v>4884</v>
      </c>
      <c r="AU143" s="11" t="s">
        <v>4817</v>
      </c>
      <c r="AV143" s="11" t="s">
        <v>4817</v>
      </c>
      <c r="AW143" s="11">
        <v>30</v>
      </c>
      <c r="AX143" s="196" t="s">
        <v>4816</v>
      </c>
      <c r="AY143" s="11" t="s">
        <v>4817</v>
      </c>
      <c r="AZ143" s="11" t="s">
        <v>4817</v>
      </c>
      <c r="BA143" s="11" t="s">
        <v>4817</v>
      </c>
      <c r="BB143" s="11" t="s">
        <v>4816</v>
      </c>
      <c r="BC143" s="11" t="s">
        <v>4817</v>
      </c>
      <c r="BD143" s="11" t="s">
        <v>4817</v>
      </c>
      <c r="BE143" s="11" t="s">
        <v>4817</v>
      </c>
      <c r="BF143" s="60" t="s">
        <v>4981</v>
      </c>
      <c r="BG143" s="11" t="s">
        <v>4817</v>
      </c>
      <c r="BH143" s="11" t="s">
        <v>4817</v>
      </c>
      <c r="BI143" s="11">
        <v>37</v>
      </c>
      <c r="BJ143" s="60" t="s">
        <v>4967</v>
      </c>
      <c r="BK143" s="11"/>
      <c r="BL143" s="11" t="s">
        <v>4817</v>
      </c>
      <c r="BM143" s="60" t="s">
        <v>4876</v>
      </c>
      <c r="BN143" s="11" t="s">
        <v>4816</v>
      </c>
      <c r="BO143" s="11" t="s">
        <v>4817</v>
      </c>
      <c r="BP143" s="11" t="s">
        <v>4817</v>
      </c>
      <c r="BQ143" s="11" t="s">
        <v>4817</v>
      </c>
    </row>
    <row r="144" spans="1:69" x14ac:dyDescent="0.2">
      <c r="A144" s="65">
        <v>140</v>
      </c>
      <c r="B144" s="65"/>
      <c r="C144" s="65" t="s">
        <v>461</v>
      </c>
      <c r="D144" s="65" t="s">
        <v>65</v>
      </c>
      <c r="E144" s="65" t="s">
        <v>612</v>
      </c>
      <c r="F144" s="65" t="s">
        <v>4976</v>
      </c>
      <c r="G144" s="65" t="s">
        <v>4982</v>
      </c>
      <c r="H144" s="65" t="s">
        <v>50</v>
      </c>
      <c r="I144" s="65" t="s">
        <v>26</v>
      </c>
      <c r="J144" s="65">
        <v>840</v>
      </c>
      <c r="K144" s="65" t="s">
        <v>27</v>
      </c>
      <c r="L144" s="65" t="s">
        <v>4815</v>
      </c>
      <c r="M144" s="65" t="s">
        <v>28</v>
      </c>
      <c r="N144" s="65" t="s">
        <v>29</v>
      </c>
      <c r="O144" s="65" t="s">
        <v>28</v>
      </c>
      <c r="P144" s="65" t="s">
        <v>465</v>
      </c>
      <c r="Q144" s="65" t="s">
        <v>609</v>
      </c>
      <c r="R144" s="65" t="s">
        <v>32</v>
      </c>
      <c r="S144" s="65" t="s">
        <v>368</v>
      </c>
      <c r="T144" s="65">
        <v>24</v>
      </c>
      <c r="U144" s="65" t="s">
        <v>28</v>
      </c>
      <c r="V144" s="196">
        <v>44217</v>
      </c>
      <c r="W144" s="11"/>
      <c r="X144" s="11"/>
      <c r="Y144" s="11">
        <v>25</v>
      </c>
      <c r="Z144" s="103" t="s">
        <v>4816</v>
      </c>
      <c r="AA144" s="108"/>
      <c r="AB144" s="108"/>
      <c r="AC144" s="81" t="s">
        <v>4817</v>
      </c>
      <c r="AD144" s="196">
        <v>44264</v>
      </c>
      <c r="AE144" s="11" t="s">
        <v>4817</v>
      </c>
      <c r="AF144" s="11">
        <v>39</v>
      </c>
      <c r="AG144" s="11">
        <v>39</v>
      </c>
      <c r="AH144" s="314">
        <v>44294</v>
      </c>
      <c r="AI144" s="11" t="s">
        <v>4817</v>
      </c>
      <c r="AJ144" s="11" t="s">
        <v>4817</v>
      </c>
      <c r="AK144" s="315">
        <v>37</v>
      </c>
      <c r="AL144" s="314">
        <v>44323</v>
      </c>
      <c r="AM144" s="196"/>
      <c r="AN144" s="196"/>
      <c r="AO144" s="81">
        <v>39</v>
      </c>
      <c r="AP144" s="316" t="s">
        <v>4977</v>
      </c>
      <c r="AQ144" s="11" t="s">
        <v>4817</v>
      </c>
      <c r="AR144" s="11" t="s">
        <v>4817</v>
      </c>
      <c r="AS144" s="11">
        <v>31</v>
      </c>
      <c r="AT144" s="196" t="s">
        <v>4816</v>
      </c>
      <c r="AU144" s="11" t="s">
        <v>4817</v>
      </c>
      <c r="AV144" s="11" t="s">
        <v>4817</v>
      </c>
      <c r="AW144" s="11" t="s">
        <v>4817</v>
      </c>
      <c r="AX144" s="316" t="s">
        <v>4983</v>
      </c>
      <c r="AY144" s="11" t="s">
        <v>4817</v>
      </c>
      <c r="AZ144" s="11" t="s">
        <v>4817</v>
      </c>
      <c r="BA144" s="11">
        <v>47</v>
      </c>
      <c r="BB144" s="316" t="s">
        <v>4979</v>
      </c>
      <c r="BC144" s="11" t="s">
        <v>4817</v>
      </c>
      <c r="BD144" s="11" t="s">
        <v>4817</v>
      </c>
      <c r="BE144" s="11">
        <v>40</v>
      </c>
      <c r="BF144" s="11" t="s">
        <v>4816</v>
      </c>
      <c r="BG144" s="11"/>
      <c r="BH144" s="11"/>
      <c r="BI144" s="11"/>
      <c r="BJ144" s="60" t="s">
        <v>4967</v>
      </c>
      <c r="BK144" s="11"/>
      <c r="BL144" s="11" t="s">
        <v>4817</v>
      </c>
      <c r="BM144" s="11">
        <v>68</v>
      </c>
      <c r="BN144" s="11" t="s">
        <v>4816</v>
      </c>
      <c r="BO144" s="11" t="s">
        <v>4817</v>
      </c>
      <c r="BP144" s="11" t="s">
        <v>4817</v>
      </c>
      <c r="BQ144" s="11" t="s">
        <v>4817</v>
      </c>
    </row>
    <row r="145" spans="1:69" x14ac:dyDescent="0.2">
      <c r="A145" s="65">
        <v>141</v>
      </c>
      <c r="B145" s="65"/>
      <c r="C145" s="65" t="s">
        <v>461</v>
      </c>
      <c r="D145" s="65" t="s">
        <v>65</v>
      </c>
      <c r="E145" s="65" t="s">
        <v>613</v>
      </c>
      <c r="F145" s="65" t="s">
        <v>4976</v>
      </c>
      <c r="G145" s="65" t="s">
        <v>4984</v>
      </c>
      <c r="H145" s="65" t="s">
        <v>50</v>
      </c>
      <c r="I145" s="65" t="s">
        <v>26</v>
      </c>
      <c r="J145" s="65">
        <v>840</v>
      </c>
      <c r="K145" s="65" t="s">
        <v>27</v>
      </c>
      <c r="L145" s="65" t="s">
        <v>4815</v>
      </c>
      <c r="M145" s="65"/>
      <c r="N145" s="65" t="s">
        <v>29</v>
      </c>
      <c r="O145" s="65"/>
      <c r="P145" s="65"/>
      <c r="Q145" s="65"/>
      <c r="R145" s="65" t="s">
        <v>32</v>
      </c>
      <c r="S145" s="65" t="s">
        <v>368</v>
      </c>
      <c r="T145" s="65">
        <v>24</v>
      </c>
      <c r="U145" s="65" t="s">
        <v>28</v>
      </c>
      <c r="V145" s="196">
        <v>44217</v>
      </c>
      <c r="W145" s="11"/>
      <c r="X145" s="11"/>
      <c r="Y145" s="11">
        <v>131</v>
      </c>
      <c r="Z145" s="103" t="s">
        <v>4816</v>
      </c>
      <c r="AA145" s="108"/>
      <c r="AB145" s="108"/>
      <c r="AC145" s="81" t="s">
        <v>4817</v>
      </c>
      <c r="AD145" s="196" t="s">
        <v>4816</v>
      </c>
      <c r="AE145" s="11" t="s">
        <v>4817</v>
      </c>
      <c r="AF145" s="11"/>
      <c r="AG145" s="11" t="s">
        <v>4817</v>
      </c>
      <c r="AH145" s="314"/>
      <c r="AI145" s="11" t="s">
        <v>4817</v>
      </c>
      <c r="AJ145" s="11" t="s">
        <v>4817</v>
      </c>
      <c r="AK145" s="315" t="s">
        <v>4817</v>
      </c>
      <c r="AL145" s="196" t="s">
        <v>4816</v>
      </c>
      <c r="AM145" s="11"/>
      <c r="AN145" s="11"/>
      <c r="AO145" s="11"/>
      <c r="AP145" s="196" t="s">
        <v>4816</v>
      </c>
      <c r="AQ145" s="11" t="s">
        <v>4817</v>
      </c>
      <c r="AR145" s="11" t="s">
        <v>4817</v>
      </c>
      <c r="AS145" s="11" t="s">
        <v>4817</v>
      </c>
      <c r="AT145" s="196" t="s">
        <v>4816</v>
      </c>
      <c r="AU145" s="11" t="s">
        <v>4817</v>
      </c>
      <c r="AV145" s="11" t="s">
        <v>4817</v>
      </c>
      <c r="AW145" s="11" t="s">
        <v>4817</v>
      </c>
      <c r="AX145" s="196" t="s">
        <v>4816</v>
      </c>
      <c r="AY145" s="11" t="s">
        <v>4817</v>
      </c>
      <c r="AZ145" s="11" t="s">
        <v>4817</v>
      </c>
      <c r="BA145" s="11" t="s">
        <v>4817</v>
      </c>
      <c r="BB145" s="11" t="s">
        <v>4816</v>
      </c>
      <c r="BC145" s="11" t="s">
        <v>4817</v>
      </c>
      <c r="BD145" s="11" t="s">
        <v>4817</v>
      </c>
      <c r="BE145" s="11" t="s">
        <v>4817</v>
      </c>
      <c r="BF145" s="60" t="s">
        <v>4981</v>
      </c>
      <c r="BG145" s="11" t="s">
        <v>4817</v>
      </c>
      <c r="BH145" s="11" t="s">
        <v>4817</v>
      </c>
      <c r="BI145" s="60" t="s">
        <v>4569</v>
      </c>
      <c r="BJ145" s="60" t="s">
        <v>4967</v>
      </c>
      <c r="BK145" s="11"/>
      <c r="BL145" s="11" t="s">
        <v>4817</v>
      </c>
      <c r="BM145" s="60" t="s">
        <v>4876</v>
      </c>
      <c r="BN145" s="11" t="s">
        <v>4816</v>
      </c>
      <c r="BO145" s="11" t="s">
        <v>4817</v>
      </c>
      <c r="BP145" s="11" t="s">
        <v>4817</v>
      </c>
      <c r="BQ145" s="11" t="s">
        <v>4817</v>
      </c>
    </row>
    <row r="146" spans="1:69" x14ac:dyDescent="0.2">
      <c r="A146" s="65">
        <v>142</v>
      </c>
      <c r="B146" s="65"/>
      <c r="C146" s="65" t="s">
        <v>461</v>
      </c>
      <c r="D146" s="65" t="s">
        <v>65</v>
      </c>
      <c r="E146" s="65" t="s">
        <v>614</v>
      </c>
      <c r="F146" s="65" t="s">
        <v>4985</v>
      </c>
      <c r="G146" s="65" t="s">
        <v>3576</v>
      </c>
      <c r="H146" s="65" t="s">
        <v>615</v>
      </c>
      <c r="I146" s="65" t="s">
        <v>26</v>
      </c>
      <c r="J146" s="65">
        <v>960</v>
      </c>
      <c r="K146" s="65" t="s">
        <v>84</v>
      </c>
      <c r="L146" s="65" t="s">
        <v>4815</v>
      </c>
      <c r="M146" s="65" t="s">
        <v>28</v>
      </c>
      <c r="N146" s="65" t="s">
        <v>41</v>
      </c>
      <c r="O146" s="65" t="s">
        <v>28</v>
      </c>
      <c r="P146" s="65" t="s">
        <v>465</v>
      </c>
      <c r="Q146" s="65" t="s">
        <v>616</v>
      </c>
      <c r="R146" s="65" t="s">
        <v>69</v>
      </c>
      <c r="S146" s="65" t="s">
        <v>368</v>
      </c>
      <c r="T146" s="65">
        <v>12</v>
      </c>
      <c r="U146" s="65" t="s">
        <v>28</v>
      </c>
      <c r="V146" s="196" t="s">
        <v>4816</v>
      </c>
      <c r="W146" s="11"/>
      <c r="X146" s="11"/>
      <c r="Y146" s="11"/>
      <c r="Z146" s="103">
        <v>44230</v>
      </c>
      <c r="AA146" s="108"/>
      <c r="AB146" s="108"/>
      <c r="AC146" s="81">
        <v>56</v>
      </c>
      <c r="AD146" s="196" t="s">
        <v>4816</v>
      </c>
      <c r="AE146" s="11" t="s">
        <v>4817</v>
      </c>
      <c r="AF146" s="11"/>
      <c r="AG146" s="11" t="s">
        <v>4817</v>
      </c>
      <c r="AH146" s="314">
        <v>44293</v>
      </c>
      <c r="AI146" s="11" t="s">
        <v>4817</v>
      </c>
      <c r="AJ146" s="11" t="s">
        <v>4817</v>
      </c>
      <c r="AK146" s="315">
        <v>8</v>
      </c>
      <c r="AL146" s="196" t="s">
        <v>4816</v>
      </c>
      <c r="AM146" s="11"/>
      <c r="AN146" s="11"/>
      <c r="AO146" s="11"/>
      <c r="AP146" s="196" t="s">
        <v>4816</v>
      </c>
      <c r="AQ146" s="11" t="s">
        <v>4817</v>
      </c>
      <c r="AR146" s="11" t="s">
        <v>4817</v>
      </c>
      <c r="AS146" s="11" t="s">
        <v>4817</v>
      </c>
      <c r="AT146" s="196" t="s">
        <v>4816</v>
      </c>
      <c r="AU146" s="11" t="s">
        <v>4817</v>
      </c>
      <c r="AV146" s="11" t="s">
        <v>4817</v>
      </c>
      <c r="AW146" s="11" t="s">
        <v>4817</v>
      </c>
      <c r="AX146" s="196" t="s">
        <v>4816</v>
      </c>
      <c r="AY146" s="11" t="s">
        <v>4817</v>
      </c>
      <c r="AZ146" s="11" t="s">
        <v>4817</v>
      </c>
      <c r="BA146" s="11" t="s">
        <v>4817</v>
      </c>
      <c r="BB146" s="11" t="s">
        <v>4816</v>
      </c>
      <c r="BC146" s="11" t="s">
        <v>4817</v>
      </c>
      <c r="BD146" s="11" t="s">
        <v>4817</v>
      </c>
      <c r="BE146" s="11" t="s">
        <v>4817</v>
      </c>
      <c r="BF146" s="11" t="s">
        <v>4816</v>
      </c>
      <c r="BG146" s="11" t="s">
        <v>4817</v>
      </c>
      <c r="BH146" s="11" t="s">
        <v>4817</v>
      </c>
      <c r="BI146" s="11" t="s">
        <v>4817</v>
      </c>
      <c r="BJ146" s="11"/>
      <c r="BK146" s="11"/>
      <c r="BL146" s="11" t="s">
        <v>4817</v>
      </c>
      <c r="BM146" s="11" t="s">
        <v>4817</v>
      </c>
      <c r="BN146" s="11" t="s">
        <v>4816</v>
      </c>
      <c r="BO146" s="11" t="s">
        <v>4817</v>
      </c>
      <c r="BP146" s="11" t="s">
        <v>4817</v>
      </c>
      <c r="BQ146" s="11" t="s">
        <v>4817</v>
      </c>
    </row>
    <row r="147" spans="1:69" x14ac:dyDescent="0.2">
      <c r="A147" s="65">
        <v>143</v>
      </c>
      <c r="B147" s="65"/>
      <c r="C147" s="65" t="s">
        <v>461</v>
      </c>
      <c r="D147" s="65" t="s">
        <v>65</v>
      </c>
      <c r="E147" s="65" t="s">
        <v>617</v>
      </c>
      <c r="F147" s="65" t="s">
        <v>4986</v>
      </c>
      <c r="G147" s="65" t="s">
        <v>3576</v>
      </c>
      <c r="H147" s="65" t="s">
        <v>477</v>
      </c>
      <c r="I147" s="65" t="s">
        <v>26</v>
      </c>
      <c r="J147" s="65">
        <v>80</v>
      </c>
      <c r="K147" s="65" t="s">
        <v>27</v>
      </c>
      <c r="L147" s="65" t="s">
        <v>4815</v>
      </c>
      <c r="M147" s="65" t="s">
        <v>28</v>
      </c>
      <c r="N147" s="65" t="s">
        <v>29</v>
      </c>
      <c r="O147" s="65" t="s">
        <v>28</v>
      </c>
      <c r="P147" s="65" t="s">
        <v>465</v>
      </c>
      <c r="Q147" s="65" t="s">
        <v>618</v>
      </c>
      <c r="R147" s="65" t="s">
        <v>619</v>
      </c>
      <c r="S147" s="65" t="s">
        <v>620</v>
      </c>
      <c r="T147" s="65">
        <v>24</v>
      </c>
      <c r="U147" s="65" t="s">
        <v>28</v>
      </c>
      <c r="V147" s="196" t="s">
        <v>4816</v>
      </c>
      <c r="W147" s="11"/>
      <c r="X147" s="11"/>
      <c r="Y147" s="11"/>
      <c r="Z147" s="103" t="s">
        <v>4816</v>
      </c>
      <c r="AA147" s="108"/>
      <c r="AB147" s="108"/>
      <c r="AC147" s="81" t="s">
        <v>4817</v>
      </c>
      <c r="AD147" s="196" t="s">
        <v>4816</v>
      </c>
      <c r="AE147" s="11" t="s">
        <v>4817</v>
      </c>
      <c r="AF147" s="11"/>
      <c r="AG147" s="11" t="s">
        <v>4817</v>
      </c>
      <c r="AH147" s="314"/>
      <c r="AI147" s="11" t="s">
        <v>4817</v>
      </c>
      <c r="AJ147" s="11" t="s">
        <v>4817</v>
      </c>
      <c r="AK147" s="315" t="s">
        <v>4817</v>
      </c>
      <c r="AL147" s="196" t="s">
        <v>4816</v>
      </c>
      <c r="AM147" s="11"/>
      <c r="AN147" s="11"/>
      <c r="AO147" s="11"/>
      <c r="AP147" s="196" t="s">
        <v>4816</v>
      </c>
      <c r="AQ147" s="11" t="s">
        <v>4817</v>
      </c>
      <c r="AR147" s="11" t="s">
        <v>4817</v>
      </c>
      <c r="AS147" s="11" t="s">
        <v>4817</v>
      </c>
      <c r="AT147" s="196" t="s">
        <v>4816</v>
      </c>
      <c r="AU147" s="11" t="s">
        <v>4817</v>
      </c>
      <c r="AV147" s="11" t="s">
        <v>4817</v>
      </c>
      <c r="AW147" s="11" t="s">
        <v>4817</v>
      </c>
      <c r="AX147" s="196" t="s">
        <v>4816</v>
      </c>
      <c r="AY147" s="11" t="s">
        <v>4817</v>
      </c>
      <c r="AZ147" s="11" t="s">
        <v>4817</v>
      </c>
      <c r="BA147" s="11" t="s">
        <v>4817</v>
      </c>
      <c r="BB147" s="11" t="s">
        <v>4816</v>
      </c>
      <c r="BC147" s="11" t="s">
        <v>4817</v>
      </c>
      <c r="BD147" s="11" t="s">
        <v>4817</v>
      </c>
      <c r="BE147" s="11" t="s">
        <v>4817</v>
      </c>
      <c r="BF147" s="11" t="s">
        <v>4816</v>
      </c>
      <c r="BG147" s="11" t="s">
        <v>4817</v>
      </c>
      <c r="BH147" s="11" t="s">
        <v>4817</v>
      </c>
      <c r="BI147" s="11" t="s">
        <v>4817</v>
      </c>
      <c r="BJ147" s="11"/>
      <c r="BK147" s="11"/>
      <c r="BL147" s="11" t="s">
        <v>4817</v>
      </c>
      <c r="BM147" s="11" t="s">
        <v>4817</v>
      </c>
      <c r="BN147" s="11" t="s">
        <v>4816</v>
      </c>
      <c r="BO147" s="11" t="s">
        <v>4817</v>
      </c>
      <c r="BP147" s="11" t="s">
        <v>4817</v>
      </c>
      <c r="BQ147" s="11" t="s">
        <v>4817</v>
      </c>
    </row>
    <row r="148" spans="1:69" x14ac:dyDescent="0.2">
      <c r="A148" s="65">
        <v>144</v>
      </c>
      <c r="B148" s="65"/>
      <c r="C148" s="65" t="s">
        <v>461</v>
      </c>
      <c r="D148" s="65" t="s">
        <v>65</v>
      </c>
      <c r="E148" s="65" t="s">
        <v>621</v>
      </c>
      <c r="F148" s="65" t="s">
        <v>4987</v>
      </c>
      <c r="G148" s="65" t="s">
        <v>3576</v>
      </c>
      <c r="H148" s="65" t="s">
        <v>622</v>
      </c>
      <c r="I148" s="65" t="s">
        <v>26</v>
      </c>
      <c r="J148" s="65">
        <v>1680</v>
      </c>
      <c r="K148" s="65" t="s">
        <v>264</v>
      </c>
      <c r="L148" s="65" t="s">
        <v>4971</v>
      </c>
      <c r="M148" s="65" t="s">
        <v>28</v>
      </c>
      <c r="N148" s="65" t="s">
        <v>29</v>
      </c>
      <c r="O148" s="65" t="s">
        <v>28</v>
      </c>
      <c r="P148" s="65" t="s">
        <v>623</v>
      </c>
      <c r="Q148" s="65" t="s">
        <v>624</v>
      </c>
      <c r="R148" s="65" t="s">
        <v>32</v>
      </c>
      <c r="S148" s="65" t="s">
        <v>368</v>
      </c>
      <c r="T148" s="65">
        <v>24</v>
      </c>
      <c r="U148" s="65" t="s">
        <v>28</v>
      </c>
      <c r="V148" s="196">
        <v>44225</v>
      </c>
      <c r="W148" s="11"/>
      <c r="X148" s="11"/>
      <c r="Y148" s="11">
        <v>59</v>
      </c>
      <c r="Z148" s="103" t="s">
        <v>4941</v>
      </c>
      <c r="AA148" s="108"/>
      <c r="AB148" s="108"/>
      <c r="AC148" s="81">
        <v>20</v>
      </c>
      <c r="AD148" s="196">
        <v>44264</v>
      </c>
      <c r="AE148" s="11" t="s">
        <v>4817</v>
      </c>
      <c r="AF148" s="11">
        <v>31</v>
      </c>
      <c r="AG148" s="11">
        <v>31</v>
      </c>
      <c r="AH148" s="314">
        <v>44293</v>
      </c>
      <c r="AI148" s="11" t="s">
        <v>4817</v>
      </c>
      <c r="AJ148" s="11" t="s">
        <v>4817</v>
      </c>
      <c r="AK148" s="315">
        <v>33</v>
      </c>
      <c r="AL148" s="314">
        <v>44323</v>
      </c>
      <c r="AM148" s="11"/>
      <c r="AN148" s="11"/>
      <c r="AO148" s="11">
        <v>32</v>
      </c>
      <c r="AP148" s="196" t="s">
        <v>4816</v>
      </c>
      <c r="AQ148" s="11" t="s">
        <v>4817</v>
      </c>
      <c r="AR148" s="11" t="s">
        <v>4817</v>
      </c>
      <c r="AS148" s="11" t="s">
        <v>4817</v>
      </c>
      <c r="AT148" s="196" t="s">
        <v>4816</v>
      </c>
      <c r="AU148" s="11" t="s">
        <v>4817</v>
      </c>
      <c r="AV148" s="11" t="s">
        <v>4817</v>
      </c>
      <c r="AW148" s="11" t="s">
        <v>4817</v>
      </c>
      <c r="AX148" s="196" t="s">
        <v>4816</v>
      </c>
      <c r="AY148" s="11" t="s">
        <v>4817</v>
      </c>
      <c r="AZ148" s="11" t="s">
        <v>4817</v>
      </c>
      <c r="BA148" s="11" t="s">
        <v>4817</v>
      </c>
      <c r="BB148" s="11" t="s">
        <v>4816</v>
      </c>
      <c r="BC148" s="11" t="s">
        <v>4817</v>
      </c>
      <c r="BD148" s="11" t="s">
        <v>4817</v>
      </c>
      <c r="BE148" s="11" t="s">
        <v>4817</v>
      </c>
      <c r="BF148" s="11" t="s">
        <v>4816</v>
      </c>
      <c r="BG148" s="11" t="s">
        <v>4817</v>
      </c>
      <c r="BH148" s="11" t="s">
        <v>4817</v>
      </c>
      <c r="BI148" s="11" t="s">
        <v>4817</v>
      </c>
      <c r="BJ148" s="11"/>
      <c r="BK148" s="11"/>
      <c r="BL148" s="11" t="s">
        <v>4817</v>
      </c>
      <c r="BM148" s="11" t="s">
        <v>4817</v>
      </c>
      <c r="BN148" s="11" t="s">
        <v>4816</v>
      </c>
      <c r="BO148" s="11" t="s">
        <v>4817</v>
      </c>
      <c r="BP148" s="11" t="s">
        <v>4817</v>
      </c>
      <c r="BQ148" s="11" t="s">
        <v>4817</v>
      </c>
    </row>
    <row r="149" spans="1:69" x14ac:dyDescent="0.2">
      <c r="A149" s="65">
        <v>145</v>
      </c>
      <c r="B149" s="65"/>
      <c r="C149" s="65" t="s">
        <v>461</v>
      </c>
      <c r="D149" s="65" t="s">
        <v>65</v>
      </c>
      <c r="E149" s="65" t="s">
        <v>625</v>
      </c>
      <c r="F149" s="65" t="s">
        <v>4988</v>
      </c>
      <c r="G149" s="65" t="s">
        <v>3576</v>
      </c>
      <c r="H149" s="65" t="s">
        <v>626</v>
      </c>
      <c r="I149" s="65" t="s">
        <v>26</v>
      </c>
      <c r="J149" s="65">
        <v>840</v>
      </c>
      <c r="K149" s="65" t="s">
        <v>264</v>
      </c>
      <c r="L149" s="65" t="s">
        <v>4971</v>
      </c>
      <c r="M149" s="65" t="s">
        <v>28</v>
      </c>
      <c r="N149" s="65" t="s">
        <v>29</v>
      </c>
      <c r="O149" s="65" t="s">
        <v>28</v>
      </c>
      <c r="P149" s="65" t="s">
        <v>623</v>
      </c>
      <c r="Q149" s="65" t="s">
        <v>627</v>
      </c>
      <c r="R149" s="65" t="s">
        <v>32</v>
      </c>
      <c r="S149" s="65" t="s">
        <v>368</v>
      </c>
      <c r="T149" s="65">
        <v>24</v>
      </c>
      <c r="U149" s="65" t="s">
        <v>28</v>
      </c>
      <c r="V149" s="196" t="s">
        <v>4816</v>
      </c>
      <c r="W149" s="11"/>
      <c r="X149" s="11"/>
      <c r="Y149" s="11"/>
      <c r="Z149" s="103" t="s">
        <v>4941</v>
      </c>
      <c r="AA149" s="108"/>
      <c r="AB149" s="108"/>
      <c r="AC149" s="81">
        <v>22</v>
      </c>
      <c r="AD149" s="196">
        <v>44264</v>
      </c>
      <c r="AE149" s="11" t="s">
        <v>4817</v>
      </c>
      <c r="AF149" s="11">
        <v>43</v>
      </c>
      <c r="AG149" s="11">
        <v>43</v>
      </c>
      <c r="AH149" s="314">
        <v>44293</v>
      </c>
      <c r="AI149" s="11" t="s">
        <v>4817</v>
      </c>
      <c r="AJ149" s="11" t="s">
        <v>4817</v>
      </c>
      <c r="AK149" s="315">
        <v>13</v>
      </c>
      <c r="AL149" s="196" t="s">
        <v>4816</v>
      </c>
      <c r="AM149" s="11"/>
      <c r="AN149" s="11"/>
      <c r="AO149" s="11"/>
      <c r="AP149" s="196" t="s">
        <v>4816</v>
      </c>
      <c r="AQ149" s="11" t="s">
        <v>4817</v>
      </c>
      <c r="AR149" s="11" t="s">
        <v>4817</v>
      </c>
      <c r="AS149" s="11" t="s">
        <v>4817</v>
      </c>
      <c r="AT149" s="196" t="s">
        <v>4816</v>
      </c>
      <c r="AU149" s="11" t="s">
        <v>4817</v>
      </c>
      <c r="AV149" s="11" t="s">
        <v>4817</v>
      </c>
      <c r="AW149" s="11" t="s">
        <v>4817</v>
      </c>
      <c r="AX149" s="196" t="s">
        <v>4816</v>
      </c>
      <c r="AY149" s="11" t="s">
        <v>4817</v>
      </c>
      <c r="AZ149" s="11" t="s">
        <v>4817</v>
      </c>
      <c r="BA149" s="11" t="s">
        <v>4817</v>
      </c>
      <c r="BB149" s="11" t="s">
        <v>4816</v>
      </c>
      <c r="BC149" s="11" t="s">
        <v>4817</v>
      </c>
      <c r="BD149" s="11" t="s">
        <v>4817</v>
      </c>
      <c r="BE149" s="11" t="s">
        <v>4817</v>
      </c>
      <c r="BF149" s="11" t="s">
        <v>4816</v>
      </c>
      <c r="BG149" s="11" t="s">
        <v>4817</v>
      </c>
      <c r="BH149" s="11" t="s">
        <v>4817</v>
      </c>
      <c r="BI149" s="11" t="s">
        <v>4817</v>
      </c>
      <c r="BJ149" s="60" t="s">
        <v>4967</v>
      </c>
      <c r="BK149" s="11"/>
      <c r="BL149" s="11" t="s">
        <v>4817</v>
      </c>
      <c r="BM149" s="11">
        <v>62</v>
      </c>
      <c r="BN149" s="11" t="s">
        <v>4816</v>
      </c>
      <c r="BO149" s="11" t="s">
        <v>4817</v>
      </c>
      <c r="BP149" s="11" t="s">
        <v>4817</v>
      </c>
      <c r="BQ149" s="11" t="s">
        <v>4817</v>
      </c>
    </row>
    <row r="150" spans="1:69" x14ac:dyDescent="0.2">
      <c r="A150" s="65">
        <v>146</v>
      </c>
      <c r="B150" s="65"/>
      <c r="C150" s="65" t="s">
        <v>461</v>
      </c>
      <c r="D150" s="65" t="s">
        <v>74</v>
      </c>
      <c r="E150" s="65" t="s">
        <v>628</v>
      </c>
      <c r="F150" s="65" t="s">
        <v>4989</v>
      </c>
      <c r="G150" s="65" t="s">
        <v>4818</v>
      </c>
      <c r="H150" s="65">
        <v>400</v>
      </c>
      <c r="I150" s="65" t="s">
        <v>189</v>
      </c>
      <c r="J150" s="65">
        <v>308</v>
      </c>
      <c r="K150" s="65" t="s">
        <v>27</v>
      </c>
      <c r="L150" s="65" t="s">
        <v>4815</v>
      </c>
      <c r="M150" s="65" t="s">
        <v>629</v>
      </c>
      <c r="N150" s="65" t="s">
        <v>29</v>
      </c>
      <c r="O150" s="65" t="s">
        <v>28</v>
      </c>
      <c r="P150" s="65" t="s">
        <v>465</v>
      </c>
      <c r="Q150" s="65" t="s">
        <v>630</v>
      </c>
      <c r="R150" s="65" t="s">
        <v>32</v>
      </c>
      <c r="S150" s="65" t="s">
        <v>368</v>
      </c>
      <c r="T150" s="65" t="s">
        <v>463</v>
      </c>
      <c r="U150" s="65" t="s">
        <v>629</v>
      </c>
      <c r="V150" s="196">
        <v>44223</v>
      </c>
      <c r="W150" s="11"/>
      <c r="X150" s="11"/>
      <c r="Y150" s="11">
        <v>78</v>
      </c>
      <c r="Z150" s="103" t="s">
        <v>4990</v>
      </c>
      <c r="AA150" s="108"/>
      <c r="AB150" s="108"/>
      <c r="AC150" s="81">
        <v>60</v>
      </c>
      <c r="AD150" s="196">
        <v>44264</v>
      </c>
      <c r="AE150" s="11" t="s">
        <v>4817</v>
      </c>
      <c r="AF150" s="11">
        <v>38</v>
      </c>
      <c r="AG150" s="11">
        <v>38</v>
      </c>
      <c r="AH150" s="314">
        <v>44294</v>
      </c>
      <c r="AI150" s="11" t="s">
        <v>4817</v>
      </c>
      <c r="AJ150" s="11" t="s">
        <v>4817</v>
      </c>
      <c r="AK150" s="315">
        <v>43</v>
      </c>
      <c r="AL150" s="314">
        <v>44330</v>
      </c>
      <c r="AM150" s="11"/>
      <c r="AN150" s="11"/>
      <c r="AO150" s="11">
        <v>40</v>
      </c>
      <c r="AP150" s="196" t="s">
        <v>4816</v>
      </c>
      <c r="AQ150" s="11" t="s">
        <v>4817</v>
      </c>
      <c r="AR150" s="11" t="s">
        <v>4817</v>
      </c>
      <c r="AS150" s="11" t="s">
        <v>4817</v>
      </c>
      <c r="AT150" s="196" t="s">
        <v>4816</v>
      </c>
      <c r="AU150" s="11" t="s">
        <v>4817</v>
      </c>
      <c r="AV150" s="11" t="s">
        <v>4817</v>
      </c>
      <c r="AW150" s="11" t="s">
        <v>4817</v>
      </c>
      <c r="AX150" s="196" t="s">
        <v>4816</v>
      </c>
      <c r="AY150" s="11" t="s">
        <v>4817</v>
      </c>
      <c r="AZ150" s="11" t="s">
        <v>4817</v>
      </c>
      <c r="BA150" s="11" t="s">
        <v>4817</v>
      </c>
      <c r="BB150" s="11" t="s">
        <v>4816</v>
      </c>
      <c r="BC150" s="11" t="s">
        <v>4817</v>
      </c>
      <c r="BD150" s="11" t="s">
        <v>4817</v>
      </c>
      <c r="BE150" s="11" t="s">
        <v>4817</v>
      </c>
      <c r="BF150" s="11" t="s">
        <v>4816</v>
      </c>
      <c r="BG150" s="11" t="s">
        <v>4817</v>
      </c>
      <c r="BH150" s="11" t="s">
        <v>4817</v>
      </c>
      <c r="BI150" s="11" t="s">
        <v>4817</v>
      </c>
      <c r="BJ150" s="11"/>
      <c r="BK150" s="11"/>
      <c r="BL150" s="11" t="s">
        <v>4817</v>
      </c>
      <c r="BM150" s="11" t="s">
        <v>4817</v>
      </c>
      <c r="BN150" s="11" t="s">
        <v>4816</v>
      </c>
      <c r="BO150" s="11" t="s">
        <v>4817</v>
      </c>
      <c r="BP150" s="11" t="s">
        <v>4817</v>
      </c>
      <c r="BQ150" s="11" t="s">
        <v>4817</v>
      </c>
    </row>
    <row r="151" spans="1:69" x14ac:dyDescent="0.2">
      <c r="A151" s="65">
        <v>147</v>
      </c>
      <c r="B151" s="65"/>
      <c r="C151" s="65" t="s">
        <v>461</v>
      </c>
      <c r="D151" s="65" t="s">
        <v>74</v>
      </c>
      <c r="E151" s="65" t="s">
        <v>631</v>
      </c>
      <c r="F151" s="65" t="s">
        <v>4991</v>
      </c>
      <c r="G151" s="65" t="s">
        <v>3576</v>
      </c>
      <c r="H151" s="65">
        <v>50</v>
      </c>
      <c r="I151" s="65" t="s">
        <v>189</v>
      </c>
      <c r="J151" s="65">
        <v>39</v>
      </c>
      <c r="K151" s="65" t="s">
        <v>27</v>
      </c>
      <c r="L151" s="65" t="s">
        <v>4815</v>
      </c>
      <c r="M151" s="65" t="s">
        <v>629</v>
      </c>
      <c r="N151" s="65" t="s">
        <v>29</v>
      </c>
      <c r="O151" s="65" t="s">
        <v>28</v>
      </c>
      <c r="P151" s="65" t="s">
        <v>465</v>
      </c>
      <c r="Q151" s="65" t="s">
        <v>632</v>
      </c>
      <c r="R151" s="65" t="s">
        <v>69</v>
      </c>
      <c r="S151" s="65" t="s">
        <v>368</v>
      </c>
      <c r="T151" s="65" t="s">
        <v>463</v>
      </c>
      <c r="U151" s="65" t="s">
        <v>629</v>
      </c>
      <c r="V151" s="196">
        <v>44223</v>
      </c>
      <c r="W151" s="11"/>
      <c r="X151" s="11"/>
      <c r="Y151" s="11">
        <v>105</v>
      </c>
      <c r="Z151" s="103" t="s">
        <v>4990</v>
      </c>
      <c r="AA151" s="108"/>
      <c r="AB151" s="108"/>
      <c r="AC151" s="81">
        <v>12</v>
      </c>
      <c r="AD151" s="196">
        <v>44264</v>
      </c>
      <c r="AE151" s="11" t="s">
        <v>4817</v>
      </c>
      <c r="AF151" s="11">
        <v>16</v>
      </c>
      <c r="AG151" s="11">
        <v>16</v>
      </c>
      <c r="AH151" s="314">
        <v>44294</v>
      </c>
      <c r="AI151" s="11" t="s">
        <v>4817</v>
      </c>
      <c r="AJ151" s="11" t="s">
        <v>4817</v>
      </c>
      <c r="AK151" s="315">
        <v>9</v>
      </c>
      <c r="AL151" s="314">
        <v>44324</v>
      </c>
      <c r="AM151" s="11"/>
      <c r="AN151" s="11"/>
      <c r="AO151" s="11">
        <v>29</v>
      </c>
      <c r="AP151" s="316" t="s">
        <v>4992</v>
      </c>
      <c r="AQ151" s="11" t="s">
        <v>4817</v>
      </c>
      <c r="AR151" s="11" t="s">
        <v>4817</v>
      </c>
      <c r="AS151" s="60" t="s">
        <v>4993</v>
      </c>
      <c r="AT151" s="316" t="s">
        <v>4884</v>
      </c>
      <c r="AU151" s="11" t="s">
        <v>4817</v>
      </c>
      <c r="AV151" s="11" t="s">
        <v>4817</v>
      </c>
      <c r="AW151" s="11">
        <v>34</v>
      </c>
      <c r="AX151" s="196" t="s">
        <v>4816</v>
      </c>
      <c r="AY151" s="11" t="s">
        <v>4817</v>
      </c>
      <c r="AZ151" s="11" t="s">
        <v>4817</v>
      </c>
      <c r="BA151" s="11" t="s">
        <v>4817</v>
      </c>
      <c r="BB151" s="11" t="s">
        <v>4816</v>
      </c>
      <c r="BC151" s="11" t="s">
        <v>4817</v>
      </c>
      <c r="BD151" s="11" t="s">
        <v>4817</v>
      </c>
      <c r="BE151" s="11" t="s">
        <v>4817</v>
      </c>
      <c r="BF151" s="11" t="s">
        <v>4816</v>
      </c>
      <c r="BG151" s="11" t="s">
        <v>4817</v>
      </c>
      <c r="BH151" s="11" t="s">
        <v>4817</v>
      </c>
      <c r="BI151" s="11" t="s">
        <v>4817</v>
      </c>
      <c r="BJ151" s="11"/>
      <c r="BK151" s="11"/>
      <c r="BL151" s="11" t="s">
        <v>4817</v>
      </c>
      <c r="BM151" s="11" t="s">
        <v>4817</v>
      </c>
      <c r="BN151" s="11" t="s">
        <v>4816</v>
      </c>
      <c r="BO151" s="11" t="s">
        <v>4817</v>
      </c>
      <c r="BP151" s="11" t="s">
        <v>4817</v>
      </c>
      <c r="BQ151" s="11" t="s">
        <v>4817</v>
      </c>
    </row>
    <row r="152" spans="1:69" x14ac:dyDescent="0.2">
      <c r="A152" s="65">
        <v>148</v>
      </c>
      <c r="B152" s="65"/>
      <c r="C152" s="65" t="s">
        <v>461</v>
      </c>
      <c r="D152" s="65" t="s">
        <v>74</v>
      </c>
      <c r="E152" s="65" t="s">
        <v>633</v>
      </c>
      <c r="F152" s="65" t="s">
        <v>4994</v>
      </c>
      <c r="G152" s="65" t="s">
        <v>3576</v>
      </c>
      <c r="H152" s="65">
        <v>50</v>
      </c>
      <c r="I152" s="65" t="s">
        <v>189</v>
      </c>
      <c r="J152" s="65">
        <v>39</v>
      </c>
      <c r="K152" s="65" t="s">
        <v>27</v>
      </c>
      <c r="L152" s="65" t="s">
        <v>4815</v>
      </c>
      <c r="M152" s="65" t="s">
        <v>629</v>
      </c>
      <c r="N152" s="65" t="s">
        <v>29</v>
      </c>
      <c r="O152" s="65" t="s">
        <v>28</v>
      </c>
      <c r="P152" s="65" t="s">
        <v>465</v>
      </c>
      <c r="Q152" s="65" t="s">
        <v>632</v>
      </c>
      <c r="R152" s="65" t="s">
        <v>69</v>
      </c>
      <c r="S152" s="65" t="s">
        <v>368</v>
      </c>
      <c r="T152" s="65" t="s">
        <v>463</v>
      </c>
      <c r="U152" s="65" t="s">
        <v>629</v>
      </c>
      <c r="V152" s="196">
        <v>44223</v>
      </c>
      <c r="W152" s="11"/>
      <c r="X152" s="11"/>
      <c r="Y152" s="11">
        <v>200</v>
      </c>
      <c r="Z152" s="103" t="s">
        <v>4990</v>
      </c>
      <c r="AA152" s="108"/>
      <c r="AB152" s="108"/>
      <c r="AC152" s="81">
        <v>57</v>
      </c>
      <c r="AD152" s="196">
        <v>44264</v>
      </c>
      <c r="AE152" s="11" t="s">
        <v>4817</v>
      </c>
      <c r="AF152" s="11">
        <v>15</v>
      </c>
      <c r="AG152" s="11">
        <v>15</v>
      </c>
      <c r="AH152" s="314">
        <v>44294</v>
      </c>
      <c r="AI152" s="11" t="s">
        <v>4817</v>
      </c>
      <c r="AJ152" s="11" t="s">
        <v>4817</v>
      </c>
      <c r="AK152" s="315">
        <v>39</v>
      </c>
      <c r="AL152" s="314">
        <v>44324</v>
      </c>
      <c r="AM152" s="11"/>
      <c r="AN152" s="11"/>
      <c r="AO152" s="11">
        <v>12</v>
      </c>
      <c r="AP152" s="316" t="s">
        <v>4992</v>
      </c>
      <c r="AQ152" s="11" t="s">
        <v>4817</v>
      </c>
      <c r="AR152" s="11" t="s">
        <v>4817</v>
      </c>
      <c r="AS152" s="11">
        <v>20</v>
      </c>
      <c r="AT152" s="316" t="s">
        <v>4884</v>
      </c>
      <c r="AU152" s="11" t="s">
        <v>4817</v>
      </c>
      <c r="AV152" s="11" t="s">
        <v>4817</v>
      </c>
      <c r="AW152" s="11">
        <v>28</v>
      </c>
      <c r="AX152" s="196" t="s">
        <v>4816</v>
      </c>
      <c r="AY152" s="11" t="s">
        <v>4817</v>
      </c>
      <c r="AZ152" s="11" t="s">
        <v>4817</v>
      </c>
      <c r="BA152" s="11" t="s">
        <v>4817</v>
      </c>
      <c r="BB152" s="11" t="s">
        <v>4816</v>
      </c>
      <c r="BC152" s="11" t="s">
        <v>4817</v>
      </c>
      <c r="BD152" s="11" t="s">
        <v>4817</v>
      </c>
      <c r="BE152" s="11" t="s">
        <v>4817</v>
      </c>
      <c r="BF152" s="11" t="s">
        <v>4816</v>
      </c>
      <c r="BG152" s="11" t="s">
        <v>4817</v>
      </c>
      <c r="BH152" s="11" t="s">
        <v>4817</v>
      </c>
      <c r="BI152" s="11" t="s">
        <v>4817</v>
      </c>
      <c r="BJ152" s="11"/>
      <c r="BK152" s="11"/>
      <c r="BL152" s="11" t="s">
        <v>4817</v>
      </c>
      <c r="BM152" s="11" t="s">
        <v>4817</v>
      </c>
      <c r="BN152" s="11" t="s">
        <v>4816</v>
      </c>
      <c r="BO152" s="11" t="s">
        <v>4817</v>
      </c>
      <c r="BP152" s="11" t="s">
        <v>4817</v>
      </c>
      <c r="BQ152" s="11" t="s">
        <v>4817</v>
      </c>
    </row>
    <row r="153" spans="1:69" x14ac:dyDescent="0.2">
      <c r="A153" s="65">
        <v>149</v>
      </c>
      <c r="B153" s="65"/>
      <c r="C153" s="65" t="s">
        <v>461</v>
      </c>
      <c r="D153" s="65" t="s">
        <v>74</v>
      </c>
      <c r="E153" s="65" t="s">
        <v>634</v>
      </c>
      <c r="F153" s="65" t="s">
        <v>4995</v>
      </c>
      <c r="G153" s="65" t="s">
        <v>3576</v>
      </c>
      <c r="H153" s="65">
        <v>45</v>
      </c>
      <c r="I153" s="65" t="s">
        <v>189</v>
      </c>
      <c r="J153" s="65">
        <v>35</v>
      </c>
      <c r="K153" s="65" t="s">
        <v>27</v>
      </c>
      <c r="L153" s="65" t="s">
        <v>4815</v>
      </c>
      <c r="M153" s="65" t="s">
        <v>629</v>
      </c>
      <c r="N153" s="65" t="s">
        <v>29</v>
      </c>
      <c r="O153" s="65" t="s">
        <v>28</v>
      </c>
      <c r="P153" s="65" t="s">
        <v>465</v>
      </c>
      <c r="Q153" s="65" t="s">
        <v>632</v>
      </c>
      <c r="R153" s="65" t="s">
        <v>32</v>
      </c>
      <c r="S153" s="65" t="s">
        <v>368</v>
      </c>
      <c r="T153" s="65" t="s">
        <v>463</v>
      </c>
      <c r="U153" s="65" t="s">
        <v>629</v>
      </c>
      <c r="V153" s="196">
        <v>44223</v>
      </c>
      <c r="W153" s="11"/>
      <c r="X153" s="11"/>
      <c r="Y153" s="11">
        <v>80</v>
      </c>
      <c r="Z153" s="103" t="s">
        <v>4990</v>
      </c>
      <c r="AA153" s="108"/>
      <c r="AB153" s="108"/>
      <c r="AC153" s="81">
        <v>34</v>
      </c>
      <c r="AD153" s="196">
        <v>44272</v>
      </c>
      <c r="AE153" s="11" t="s">
        <v>4817</v>
      </c>
      <c r="AF153" s="11">
        <v>15</v>
      </c>
      <c r="AG153" s="11">
        <v>15</v>
      </c>
      <c r="AH153" s="314">
        <v>44309</v>
      </c>
      <c r="AI153" s="11" t="s">
        <v>4817</v>
      </c>
      <c r="AJ153" s="11" t="s">
        <v>4817</v>
      </c>
      <c r="AK153" s="315">
        <v>12</v>
      </c>
      <c r="AL153" s="314">
        <v>44334</v>
      </c>
      <c r="AM153" s="11"/>
      <c r="AN153" s="11"/>
      <c r="AO153" s="60" t="s">
        <v>4966</v>
      </c>
      <c r="AP153" s="196" t="s">
        <v>4816</v>
      </c>
      <c r="AQ153" s="11" t="s">
        <v>4817</v>
      </c>
      <c r="AR153" s="11" t="s">
        <v>4817</v>
      </c>
      <c r="AS153" s="11" t="s">
        <v>4817</v>
      </c>
      <c r="AT153" s="196" t="s">
        <v>4816</v>
      </c>
      <c r="AU153" s="11" t="s">
        <v>4817</v>
      </c>
      <c r="AV153" s="11" t="s">
        <v>4817</v>
      </c>
      <c r="AW153" s="11" t="s">
        <v>4817</v>
      </c>
      <c r="AX153" s="196" t="s">
        <v>4816</v>
      </c>
      <c r="AY153" s="11" t="s">
        <v>4817</v>
      </c>
      <c r="AZ153" s="11" t="s">
        <v>4817</v>
      </c>
      <c r="BA153" s="11" t="s">
        <v>4817</v>
      </c>
      <c r="BB153" s="11" t="s">
        <v>4816</v>
      </c>
      <c r="BC153" s="11" t="s">
        <v>4817</v>
      </c>
      <c r="BD153" s="11" t="s">
        <v>4817</v>
      </c>
      <c r="BE153" s="11" t="s">
        <v>4817</v>
      </c>
      <c r="BF153" s="11" t="s">
        <v>4816</v>
      </c>
      <c r="BG153" s="11" t="s">
        <v>4817</v>
      </c>
      <c r="BH153" s="11" t="s">
        <v>4817</v>
      </c>
      <c r="BI153" s="11" t="s">
        <v>4817</v>
      </c>
      <c r="BJ153" s="11"/>
      <c r="BK153" s="11"/>
      <c r="BL153" s="11" t="s">
        <v>4817</v>
      </c>
      <c r="BM153" s="11" t="s">
        <v>4817</v>
      </c>
      <c r="BN153" s="11" t="s">
        <v>4816</v>
      </c>
      <c r="BO153" s="11" t="s">
        <v>4817</v>
      </c>
      <c r="BP153" s="11" t="s">
        <v>4817</v>
      </c>
      <c r="BQ153" s="11" t="s">
        <v>4817</v>
      </c>
    </row>
    <row r="154" spans="1:69" x14ac:dyDescent="0.2">
      <c r="A154" s="65">
        <v>150</v>
      </c>
      <c r="B154" s="65"/>
      <c r="C154" s="65" t="s">
        <v>461</v>
      </c>
      <c r="D154" s="65" t="s">
        <v>74</v>
      </c>
      <c r="E154" s="65" t="s">
        <v>635</v>
      </c>
      <c r="F154" s="65" t="s">
        <v>4996</v>
      </c>
      <c r="G154" s="65" t="s">
        <v>3576</v>
      </c>
      <c r="H154" s="65">
        <v>800</v>
      </c>
      <c r="I154" s="65" t="s">
        <v>189</v>
      </c>
      <c r="J154" s="65">
        <v>616</v>
      </c>
      <c r="K154" s="65" t="s">
        <v>27</v>
      </c>
      <c r="L154" s="65" t="s">
        <v>4815</v>
      </c>
      <c r="M154" s="65" t="s">
        <v>629</v>
      </c>
      <c r="N154" s="65" t="s">
        <v>29</v>
      </c>
      <c r="O154" s="65" t="s">
        <v>28</v>
      </c>
      <c r="P154" s="65" t="s">
        <v>465</v>
      </c>
      <c r="Q154" s="65" t="s">
        <v>636</v>
      </c>
      <c r="R154" s="65" t="s">
        <v>69</v>
      </c>
      <c r="S154" s="65" t="s">
        <v>368</v>
      </c>
      <c r="T154" s="65" t="s">
        <v>463</v>
      </c>
      <c r="U154" s="65" t="s">
        <v>629</v>
      </c>
      <c r="V154" s="196">
        <v>44223</v>
      </c>
      <c r="W154" s="11"/>
      <c r="X154" s="11"/>
      <c r="Y154" s="11">
        <v>45</v>
      </c>
      <c r="Z154" s="103">
        <v>44250</v>
      </c>
      <c r="AA154" s="108"/>
      <c r="AB154" s="108"/>
      <c r="AC154" s="81">
        <v>68</v>
      </c>
      <c r="AD154" s="196" t="s">
        <v>4816</v>
      </c>
      <c r="AE154" s="11" t="s">
        <v>4817</v>
      </c>
      <c r="AF154" s="11"/>
      <c r="AG154" s="11" t="s">
        <v>4817</v>
      </c>
      <c r="AH154" s="314">
        <v>44309</v>
      </c>
      <c r="AI154" s="11" t="s">
        <v>4817</v>
      </c>
      <c r="AJ154" s="11" t="s">
        <v>4817</v>
      </c>
      <c r="AK154" s="315">
        <v>40</v>
      </c>
      <c r="AL154" s="196" t="s">
        <v>4816</v>
      </c>
      <c r="AM154" s="11"/>
      <c r="AN154" s="11"/>
      <c r="AO154" s="11"/>
      <c r="AP154" s="196" t="s">
        <v>4816</v>
      </c>
      <c r="AQ154" s="11" t="s">
        <v>4817</v>
      </c>
      <c r="AR154" s="11" t="s">
        <v>4817</v>
      </c>
      <c r="AS154" s="11" t="s">
        <v>4817</v>
      </c>
      <c r="AT154" s="196" t="s">
        <v>4816</v>
      </c>
      <c r="AU154" s="11" t="s">
        <v>4817</v>
      </c>
      <c r="AV154" s="11" t="s">
        <v>4817</v>
      </c>
      <c r="AW154" s="11" t="s">
        <v>4817</v>
      </c>
      <c r="AX154" s="196" t="s">
        <v>4816</v>
      </c>
      <c r="AY154" s="11" t="s">
        <v>4817</v>
      </c>
      <c r="AZ154" s="11" t="s">
        <v>4817</v>
      </c>
      <c r="BA154" s="11" t="s">
        <v>4817</v>
      </c>
      <c r="BB154" s="11" t="s">
        <v>4816</v>
      </c>
      <c r="BC154" s="11" t="s">
        <v>4817</v>
      </c>
      <c r="BD154" s="11" t="s">
        <v>4817</v>
      </c>
      <c r="BE154" s="11" t="s">
        <v>4817</v>
      </c>
      <c r="BF154" s="11" t="s">
        <v>4816</v>
      </c>
      <c r="BG154" s="11" t="s">
        <v>4817</v>
      </c>
      <c r="BH154" s="11" t="s">
        <v>4817</v>
      </c>
      <c r="BI154" s="11" t="s">
        <v>4817</v>
      </c>
      <c r="BJ154" s="11"/>
      <c r="BK154" s="11"/>
      <c r="BL154" s="11" t="s">
        <v>4817</v>
      </c>
      <c r="BM154" s="11" t="s">
        <v>4817</v>
      </c>
      <c r="BN154" s="11" t="s">
        <v>4816</v>
      </c>
      <c r="BO154" s="11" t="s">
        <v>4817</v>
      </c>
      <c r="BP154" s="11" t="s">
        <v>4817</v>
      </c>
      <c r="BQ154" s="11" t="s">
        <v>4817</v>
      </c>
    </row>
    <row r="155" spans="1:69" x14ac:dyDescent="0.2">
      <c r="A155" s="65">
        <v>151</v>
      </c>
      <c r="B155" s="65"/>
      <c r="C155" s="65" t="s">
        <v>461</v>
      </c>
      <c r="D155" s="65" t="s">
        <v>74</v>
      </c>
      <c r="E155" s="65" t="s">
        <v>635</v>
      </c>
      <c r="F155" s="65" t="s">
        <v>4996</v>
      </c>
      <c r="G155" s="65" t="s">
        <v>3576</v>
      </c>
      <c r="H155" s="65">
        <v>800</v>
      </c>
      <c r="I155" s="65" t="s">
        <v>189</v>
      </c>
      <c r="J155" s="65">
        <v>616</v>
      </c>
      <c r="K155" s="65" t="s">
        <v>27</v>
      </c>
      <c r="L155" s="65" t="s">
        <v>4815</v>
      </c>
      <c r="M155" s="65" t="s">
        <v>629</v>
      </c>
      <c r="N155" s="65" t="s">
        <v>29</v>
      </c>
      <c r="O155" s="65" t="s">
        <v>28</v>
      </c>
      <c r="P155" s="65" t="s">
        <v>465</v>
      </c>
      <c r="Q155" s="65" t="s">
        <v>636</v>
      </c>
      <c r="R155" s="65" t="s">
        <v>69</v>
      </c>
      <c r="S155" s="65" t="s">
        <v>368</v>
      </c>
      <c r="T155" s="65" t="s">
        <v>463</v>
      </c>
      <c r="U155" s="65" t="s">
        <v>629</v>
      </c>
      <c r="V155" s="196">
        <v>44223</v>
      </c>
      <c r="W155" s="11"/>
      <c r="X155" s="11"/>
      <c r="Y155" s="11">
        <v>4</v>
      </c>
      <c r="Z155" s="103" t="s">
        <v>4816</v>
      </c>
      <c r="AA155" s="108"/>
      <c r="AB155" s="108"/>
      <c r="AC155" s="81" t="s">
        <v>4817</v>
      </c>
      <c r="AD155" s="196">
        <v>44272</v>
      </c>
      <c r="AE155" s="11" t="s">
        <v>4817</v>
      </c>
      <c r="AF155" s="11">
        <v>43</v>
      </c>
      <c r="AG155" s="11">
        <v>43</v>
      </c>
      <c r="AH155" s="314"/>
      <c r="AI155" s="11" t="s">
        <v>4817</v>
      </c>
      <c r="AJ155" s="11" t="s">
        <v>4817</v>
      </c>
      <c r="AK155" s="315" t="s">
        <v>4817</v>
      </c>
      <c r="AL155" s="196" t="s">
        <v>4816</v>
      </c>
      <c r="AM155" s="11"/>
      <c r="AN155" s="11"/>
      <c r="AO155" s="11"/>
      <c r="AP155" s="196" t="s">
        <v>4816</v>
      </c>
      <c r="AQ155" s="11" t="s">
        <v>4817</v>
      </c>
      <c r="AR155" s="11" t="s">
        <v>4817</v>
      </c>
      <c r="AS155" s="11" t="s">
        <v>4817</v>
      </c>
      <c r="AT155" s="196" t="s">
        <v>4816</v>
      </c>
      <c r="AU155" s="11" t="s">
        <v>4817</v>
      </c>
      <c r="AV155" s="11" t="s">
        <v>4817</v>
      </c>
      <c r="AW155" s="11" t="s">
        <v>4817</v>
      </c>
      <c r="AX155" s="196" t="s">
        <v>4816</v>
      </c>
      <c r="AY155" s="11" t="s">
        <v>4817</v>
      </c>
      <c r="AZ155" s="11" t="s">
        <v>4817</v>
      </c>
      <c r="BA155" s="11" t="s">
        <v>4817</v>
      </c>
      <c r="BB155" s="11" t="s">
        <v>4816</v>
      </c>
      <c r="BC155" s="11" t="s">
        <v>4817</v>
      </c>
      <c r="BD155" s="11" t="s">
        <v>4817</v>
      </c>
      <c r="BE155" s="11" t="s">
        <v>4817</v>
      </c>
      <c r="BF155" s="11" t="s">
        <v>4816</v>
      </c>
      <c r="BG155" s="11" t="s">
        <v>4817</v>
      </c>
      <c r="BH155" s="11" t="s">
        <v>4817</v>
      </c>
      <c r="BI155" s="11" t="s">
        <v>4817</v>
      </c>
      <c r="BJ155" s="11"/>
      <c r="BK155" s="11"/>
      <c r="BL155" s="11" t="s">
        <v>4817</v>
      </c>
      <c r="BM155" s="11" t="s">
        <v>4817</v>
      </c>
      <c r="BN155" s="11" t="s">
        <v>4816</v>
      </c>
      <c r="BO155" s="11" t="s">
        <v>4817</v>
      </c>
      <c r="BP155" s="11" t="s">
        <v>4817</v>
      </c>
      <c r="BQ155" s="11" t="s">
        <v>4817</v>
      </c>
    </row>
    <row r="156" spans="1:69" x14ac:dyDescent="0.2">
      <c r="A156" s="65">
        <v>152</v>
      </c>
      <c r="B156" s="65"/>
      <c r="C156" s="65" t="s">
        <v>461</v>
      </c>
      <c r="D156" s="65" t="s">
        <v>74</v>
      </c>
      <c r="E156" s="65" t="s">
        <v>635</v>
      </c>
      <c r="F156" s="65" t="s">
        <v>4996</v>
      </c>
      <c r="G156" s="65" t="s">
        <v>3576</v>
      </c>
      <c r="H156" s="65">
        <v>800</v>
      </c>
      <c r="I156" s="65" t="s">
        <v>189</v>
      </c>
      <c r="J156" s="65">
        <v>616</v>
      </c>
      <c r="K156" s="65" t="s">
        <v>27</v>
      </c>
      <c r="L156" s="65" t="s">
        <v>4815</v>
      </c>
      <c r="M156" s="65" t="s">
        <v>629</v>
      </c>
      <c r="N156" s="65" t="s">
        <v>29</v>
      </c>
      <c r="O156" s="65" t="s">
        <v>28</v>
      </c>
      <c r="P156" s="65" t="s">
        <v>465</v>
      </c>
      <c r="Q156" s="65" t="s">
        <v>636</v>
      </c>
      <c r="R156" s="65" t="s">
        <v>69</v>
      </c>
      <c r="S156" s="65" t="s">
        <v>368</v>
      </c>
      <c r="T156" s="65" t="s">
        <v>463</v>
      </c>
      <c r="U156" s="65" t="s">
        <v>629</v>
      </c>
      <c r="V156" s="196" t="s">
        <v>4816</v>
      </c>
      <c r="W156" s="11"/>
      <c r="X156" s="11"/>
      <c r="Y156" s="11"/>
      <c r="Z156" s="103" t="s">
        <v>4816</v>
      </c>
      <c r="AA156" s="108"/>
      <c r="AB156" s="108"/>
      <c r="AC156" s="81" t="s">
        <v>4817</v>
      </c>
      <c r="AD156" s="196" t="s">
        <v>4816</v>
      </c>
      <c r="AE156" s="11" t="s">
        <v>4817</v>
      </c>
      <c r="AF156" s="11"/>
      <c r="AG156" s="11" t="s">
        <v>4817</v>
      </c>
      <c r="AH156" s="314"/>
      <c r="AI156" s="11" t="s">
        <v>4817</v>
      </c>
      <c r="AJ156" s="11" t="s">
        <v>4817</v>
      </c>
      <c r="AK156" s="315" t="s">
        <v>4817</v>
      </c>
      <c r="AL156" s="314">
        <v>44334</v>
      </c>
      <c r="AM156" s="11"/>
      <c r="AN156" s="11"/>
      <c r="AO156" s="11">
        <v>41</v>
      </c>
      <c r="AP156" s="196" t="s">
        <v>4816</v>
      </c>
      <c r="AQ156" s="11" t="s">
        <v>4817</v>
      </c>
      <c r="AR156" s="11" t="s">
        <v>4817</v>
      </c>
      <c r="AS156" s="11" t="s">
        <v>4817</v>
      </c>
      <c r="AT156" s="196" t="s">
        <v>4816</v>
      </c>
      <c r="AU156" s="11" t="s">
        <v>4817</v>
      </c>
      <c r="AV156" s="11" t="s">
        <v>4817</v>
      </c>
      <c r="AW156" s="11" t="s">
        <v>4817</v>
      </c>
      <c r="AX156" s="196" t="s">
        <v>4816</v>
      </c>
      <c r="AY156" s="11" t="s">
        <v>4817</v>
      </c>
      <c r="AZ156" s="11" t="s">
        <v>4817</v>
      </c>
      <c r="BA156" s="11" t="s">
        <v>4817</v>
      </c>
      <c r="BB156" s="11" t="s">
        <v>4816</v>
      </c>
      <c r="BC156" s="11" t="s">
        <v>4817</v>
      </c>
      <c r="BD156" s="11" t="s">
        <v>4817</v>
      </c>
      <c r="BE156" s="11" t="s">
        <v>4817</v>
      </c>
      <c r="BF156" s="11" t="s">
        <v>4816</v>
      </c>
      <c r="BG156" s="11" t="s">
        <v>4817</v>
      </c>
      <c r="BH156" s="11" t="s">
        <v>4817</v>
      </c>
      <c r="BI156" s="11" t="s">
        <v>4817</v>
      </c>
      <c r="BJ156" s="11"/>
      <c r="BK156" s="11"/>
      <c r="BL156" s="11" t="s">
        <v>4817</v>
      </c>
      <c r="BM156" s="11" t="s">
        <v>4817</v>
      </c>
      <c r="BN156" s="11" t="s">
        <v>4816</v>
      </c>
      <c r="BO156" s="11" t="s">
        <v>4817</v>
      </c>
      <c r="BP156" s="11" t="s">
        <v>4817</v>
      </c>
      <c r="BQ156" s="11" t="s">
        <v>4817</v>
      </c>
    </row>
    <row r="157" spans="1:69" x14ac:dyDescent="0.2">
      <c r="A157" s="65">
        <v>153</v>
      </c>
      <c r="B157" s="65"/>
      <c r="C157" s="65" t="s">
        <v>461</v>
      </c>
      <c r="D157" s="65" t="s">
        <v>74</v>
      </c>
      <c r="E157" s="65" t="s">
        <v>637</v>
      </c>
      <c r="F157" s="65" t="s">
        <v>4997</v>
      </c>
      <c r="G157" s="65" t="s">
        <v>4998</v>
      </c>
      <c r="H157" s="65">
        <v>80</v>
      </c>
      <c r="I157" s="65" t="s">
        <v>189</v>
      </c>
      <c r="J157" s="65">
        <v>62</v>
      </c>
      <c r="K157" s="65" t="s">
        <v>27</v>
      </c>
      <c r="L157" s="65" t="s">
        <v>4815</v>
      </c>
      <c r="M157" s="65" t="s">
        <v>629</v>
      </c>
      <c r="N157" s="65" t="s">
        <v>29</v>
      </c>
      <c r="O157" s="65" t="s">
        <v>28</v>
      </c>
      <c r="P157" s="65" t="s">
        <v>465</v>
      </c>
      <c r="Q157" s="65" t="s">
        <v>632</v>
      </c>
      <c r="R157" s="65" t="s">
        <v>32</v>
      </c>
      <c r="S157" s="65" t="s">
        <v>368</v>
      </c>
      <c r="T157" s="65" t="s">
        <v>463</v>
      </c>
      <c r="U157" s="65" t="s">
        <v>629</v>
      </c>
      <c r="V157" s="196" t="s">
        <v>4816</v>
      </c>
      <c r="W157" s="11"/>
      <c r="X157" s="11"/>
      <c r="Y157" s="11"/>
      <c r="Z157" s="103" t="s">
        <v>4816</v>
      </c>
      <c r="AA157" s="108"/>
      <c r="AB157" s="108"/>
      <c r="AC157" s="81" t="s">
        <v>4817</v>
      </c>
      <c r="AD157" s="196" t="s">
        <v>4816</v>
      </c>
      <c r="AE157" s="11" t="s">
        <v>4817</v>
      </c>
      <c r="AF157" s="11"/>
      <c r="AG157" s="11" t="s">
        <v>4817</v>
      </c>
      <c r="AH157" s="314"/>
      <c r="AI157" s="11" t="s">
        <v>4817</v>
      </c>
      <c r="AJ157" s="11" t="s">
        <v>4817</v>
      </c>
      <c r="AK157" s="315" t="s">
        <v>4817</v>
      </c>
      <c r="AL157" s="196" t="s">
        <v>4816</v>
      </c>
      <c r="AM157" s="11"/>
      <c r="AN157" s="11"/>
      <c r="AO157" s="11"/>
      <c r="AP157" s="196" t="s">
        <v>4816</v>
      </c>
      <c r="AQ157" s="11" t="s">
        <v>4817</v>
      </c>
      <c r="AR157" s="11" t="s">
        <v>4817</v>
      </c>
      <c r="AS157" s="11" t="s">
        <v>4817</v>
      </c>
      <c r="AT157" s="196" t="s">
        <v>4816</v>
      </c>
      <c r="AU157" s="11" t="s">
        <v>4817</v>
      </c>
      <c r="AV157" s="11" t="s">
        <v>4817</v>
      </c>
      <c r="AW157" s="11" t="s">
        <v>4817</v>
      </c>
      <c r="AX157" s="196" t="s">
        <v>4816</v>
      </c>
      <c r="AY157" s="11" t="s">
        <v>4817</v>
      </c>
      <c r="AZ157" s="11" t="s">
        <v>4817</v>
      </c>
      <c r="BA157" s="11" t="s">
        <v>4817</v>
      </c>
      <c r="BB157" s="11" t="s">
        <v>4816</v>
      </c>
      <c r="BC157" s="11" t="s">
        <v>4817</v>
      </c>
      <c r="BD157" s="11" t="s">
        <v>4817</v>
      </c>
      <c r="BE157" s="11" t="s">
        <v>4817</v>
      </c>
      <c r="BF157" s="11" t="s">
        <v>4816</v>
      </c>
      <c r="BG157" s="11" t="s">
        <v>4817</v>
      </c>
      <c r="BH157" s="11" t="s">
        <v>4817</v>
      </c>
      <c r="BI157" s="11" t="s">
        <v>4817</v>
      </c>
      <c r="BJ157" s="11"/>
      <c r="BK157" s="11"/>
      <c r="BL157" s="11" t="s">
        <v>4817</v>
      </c>
      <c r="BM157" s="11" t="s">
        <v>4817</v>
      </c>
      <c r="BN157" s="11" t="s">
        <v>4816</v>
      </c>
      <c r="BO157" s="11" t="s">
        <v>4817</v>
      </c>
      <c r="BP157" s="11" t="s">
        <v>4817</v>
      </c>
      <c r="BQ157" s="11" t="s">
        <v>4817</v>
      </c>
    </row>
    <row r="158" spans="1:69" x14ac:dyDescent="0.2">
      <c r="A158" s="65">
        <v>154</v>
      </c>
      <c r="B158" s="65"/>
      <c r="C158" s="65" t="s">
        <v>461</v>
      </c>
      <c r="D158" s="65" t="s">
        <v>74</v>
      </c>
      <c r="E158" s="65" t="s">
        <v>638</v>
      </c>
      <c r="F158" s="65" t="s">
        <v>4999</v>
      </c>
      <c r="G158" s="65" t="s">
        <v>3576</v>
      </c>
      <c r="H158" s="65">
        <v>80</v>
      </c>
      <c r="I158" s="65" t="s">
        <v>189</v>
      </c>
      <c r="J158" s="65">
        <v>62</v>
      </c>
      <c r="K158" s="65" t="s">
        <v>27</v>
      </c>
      <c r="L158" s="65" t="s">
        <v>4815</v>
      </c>
      <c r="M158" s="65" t="s">
        <v>629</v>
      </c>
      <c r="N158" s="65" t="s">
        <v>29</v>
      </c>
      <c r="O158" s="65" t="s">
        <v>28</v>
      </c>
      <c r="P158" s="65" t="s">
        <v>465</v>
      </c>
      <c r="Q158" s="65" t="s">
        <v>632</v>
      </c>
      <c r="R158" s="65" t="s">
        <v>32</v>
      </c>
      <c r="S158" s="65" t="s">
        <v>368</v>
      </c>
      <c r="T158" s="65" t="s">
        <v>463</v>
      </c>
      <c r="U158" s="65" t="s">
        <v>629</v>
      </c>
      <c r="V158" s="196" t="s">
        <v>4816</v>
      </c>
      <c r="W158" s="11"/>
      <c r="X158" s="11"/>
      <c r="Y158" s="11"/>
      <c r="Z158" s="103">
        <v>44250</v>
      </c>
      <c r="AA158" s="108"/>
      <c r="AB158" s="108"/>
      <c r="AC158" s="81">
        <v>18</v>
      </c>
      <c r="AD158" s="196">
        <v>44272</v>
      </c>
      <c r="AE158" s="11" t="s">
        <v>4817</v>
      </c>
      <c r="AF158" s="11">
        <v>13</v>
      </c>
      <c r="AG158" s="11">
        <v>13</v>
      </c>
      <c r="AH158" s="314"/>
      <c r="AI158" s="11" t="s">
        <v>4817</v>
      </c>
      <c r="AJ158" s="11" t="s">
        <v>4817</v>
      </c>
      <c r="AK158" s="315" t="s">
        <v>4817</v>
      </c>
      <c r="AL158" s="314">
        <v>44324</v>
      </c>
      <c r="AM158" s="11"/>
      <c r="AN158" s="11"/>
      <c r="AO158" s="11">
        <v>17</v>
      </c>
      <c r="AP158" s="316" t="s">
        <v>5000</v>
      </c>
      <c r="AQ158" s="11" t="s">
        <v>4817</v>
      </c>
      <c r="AR158" s="11" t="s">
        <v>4817</v>
      </c>
      <c r="AS158" s="11">
        <v>23</v>
      </c>
      <c r="AT158" s="196" t="s">
        <v>4816</v>
      </c>
      <c r="AU158" s="11" t="s">
        <v>4817</v>
      </c>
      <c r="AV158" s="11" t="s">
        <v>4817</v>
      </c>
      <c r="AW158" s="11" t="s">
        <v>4817</v>
      </c>
      <c r="AX158" s="316" t="s">
        <v>5001</v>
      </c>
      <c r="AY158" s="11" t="s">
        <v>4817</v>
      </c>
      <c r="AZ158" s="11" t="s">
        <v>4817</v>
      </c>
      <c r="BA158" s="11">
        <v>24</v>
      </c>
      <c r="BB158" s="11" t="s">
        <v>4816</v>
      </c>
      <c r="BC158" s="11" t="s">
        <v>4817</v>
      </c>
      <c r="BD158" s="11" t="s">
        <v>4817</v>
      </c>
      <c r="BE158" s="11" t="s">
        <v>4817</v>
      </c>
      <c r="BF158" s="11" t="s">
        <v>4816</v>
      </c>
      <c r="BG158" s="11" t="s">
        <v>4817</v>
      </c>
      <c r="BH158" s="11" t="s">
        <v>4817</v>
      </c>
      <c r="BI158" s="11" t="s">
        <v>4817</v>
      </c>
      <c r="BJ158" s="11"/>
      <c r="BK158" s="11"/>
      <c r="BL158" s="11" t="s">
        <v>4817</v>
      </c>
      <c r="BM158" s="11" t="s">
        <v>4817</v>
      </c>
      <c r="BN158" s="11" t="s">
        <v>4816</v>
      </c>
      <c r="BO158" s="11" t="s">
        <v>4817</v>
      </c>
      <c r="BP158" s="11" t="s">
        <v>4817</v>
      </c>
      <c r="BQ158" s="11" t="s">
        <v>4817</v>
      </c>
    </row>
    <row r="159" spans="1:69" x14ac:dyDescent="0.2">
      <c r="A159" s="65">
        <v>155</v>
      </c>
      <c r="B159" s="65"/>
      <c r="C159" s="65" t="s">
        <v>461</v>
      </c>
      <c r="D159" s="65" t="s">
        <v>74</v>
      </c>
      <c r="E159" s="65" t="s">
        <v>639</v>
      </c>
      <c r="F159" s="65" t="s">
        <v>5002</v>
      </c>
      <c r="G159" s="65" t="s">
        <v>3576</v>
      </c>
      <c r="H159" s="65">
        <v>45</v>
      </c>
      <c r="I159" s="65" t="s">
        <v>189</v>
      </c>
      <c r="J159" s="65">
        <v>35</v>
      </c>
      <c r="K159" s="65" t="s">
        <v>27</v>
      </c>
      <c r="L159" s="65" t="s">
        <v>4815</v>
      </c>
      <c r="M159" s="65" t="s">
        <v>629</v>
      </c>
      <c r="N159" s="65" t="s">
        <v>29</v>
      </c>
      <c r="O159" s="65" t="s">
        <v>28</v>
      </c>
      <c r="P159" s="65" t="s">
        <v>465</v>
      </c>
      <c r="Q159" s="65" t="s">
        <v>632</v>
      </c>
      <c r="R159" s="65" t="s">
        <v>32</v>
      </c>
      <c r="S159" s="65" t="s">
        <v>368</v>
      </c>
      <c r="T159" s="65" t="s">
        <v>463</v>
      </c>
      <c r="U159" s="65" t="s">
        <v>629</v>
      </c>
      <c r="V159" s="196" t="s">
        <v>4816</v>
      </c>
      <c r="W159" s="11"/>
      <c r="X159" s="11"/>
      <c r="Y159" s="11"/>
      <c r="Z159" s="103" t="s">
        <v>4816</v>
      </c>
      <c r="AA159" s="108"/>
      <c r="AB159" s="108"/>
      <c r="AC159" s="81" t="s">
        <v>4817</v>
      </c>
      <c r="AD159" s="196" t="s">
        <v>4816</v>
      </c>
      <c r="AE159" s="11" t="s">
        <v>4817</v>
      </c>
      <c r="AF159" s="11"/>
      <c r="AG159" s="11" t="s">
        <v>4817</v>
      </c>
      <c r="AH159" s="314"/>
      <c r="AI159" s="11" t="s">
        <v>4817</v>
      </c>
      <c r="AJ159" s="11" t="s">
        <v>4817</v>
      </c>
      <c r="AK159" s="315" t="s">
        <v>4817</v>
      </c>
      <c r="AL159" s="196" t="s">
        <v>4816</v>
      </c>
      <c r="AM159" s="11"/>
      <c r="AN159" s="11"/>
      <c r="AO159" s="11"/>
      <c r="AP159" s="196" t="s">
        <v>4816</v>
      </c>
      <c r="AQ159" s="11" t="s">
        <v>4817</v>
      </c>
      <c r="AR159" s="11" t="s">
        <v>4817</v>
      </c>
      <c r="AS159" s="11" t="s">
        <v>4817</v>
      </c>
      <c r="AT159" s="196" t="s">
        <v>4816</v>
      </c>
      <c r="AU159" s="11" t="s">
        <v>4817</v>
      </c>
      <c r="AV159" s="11" t="s">
        <v>4817</v>
      </c>
      <c r="AW159" s="11" t="s">
        <v>4817</v>
      </c>
      <c r="AX159" s="196" t="s">
        <v>4816</v>
      </c>
      <c r="AY159" s="11" t="s">
        <v>4817</v>
      </c>
      <c r="AZ159" s="11" t="s">
        <v>4817</v>
      </c>
      <c r="BA159" s="11" t="s">
        <v>4817</v>
      </c>
      <c r="BB159" s="11" t="s">
        <v>4816</v>
      </c>
      <c r="BC159" s="11" t="s">
        <v>4817</v>
      </c>
      <c r="BD159" s="11" t="s">
        <v>4817</v>
      </c>
      <c r="BE159" s="11" t="s">
        <v>4817</v>
      </c>
      <c r="BF159" s="11" t="s">
        <v>4816</v>
      </c>
      <c r="BG159" s="11" t="s">
        <v>4817</v>
      </c>
      <c r="BH159" s="11" t="s">
        <v>4817</v>
      </c>
      <c r="BI159" s="11" t="s">
        <v>4817</v>
      </c>
      <c r="BJ159" s="11"/>
      <c r="BK159" s="11"/>
      <c r="BL159" s="11" t="s">
        <v>4817</v>
      </c>
      <c r="BM159" s="11" t="s">
        <v>4817</v>
      </c>
      <c r="BN159" s="11" t="s">
        <v>4816</v>
      </c>
      <c r="BO159" s="11" t="s">
        <v>4817</v>
      </c>
      <c r="BP159" s="11" t="s">
        <v>4817</v>
      </c>
      <c r="BQ159" s="11" t="s">
        <v>4817</v>
      </c>
    </row>
    <row r="160" spans="1:69" x14ac:dyDescent="0.2">
      <c r="A160" s="65">
        <v>156</v>
      </c>
      <c r="B160" s="65"/>
      <c r="C160" s="65" t="s">
        <v>461</v>
      </c>
      <c r="D160" s="65" t="s">
        <v>74</v>
      </c>
      <c r="E160" s="65" t="s">
        <v>640</v>
      </c>
      <c r="F160" s="65" t="s">
        <v>5003</v>
      </c>
      <c r="G160" s="65" t="s">
        <v>4814</v>
      </c>
      <c r="H160" s="65">
        <v>80</v>
      </c>
      <c r="I160" s="65" t="s">
        <v>189</v>
      </c>
      <c r="J160" s="65">
        <v>62</v>
      </c>
      <c r="K160" s="65" t="s">
        <v>27</v>
      </c>
      <c r="L160" s="65" t="s">
        <v>4815</v>
      </c>
      <c r="M160" s="65" t="s">
        <v>629</v>
      </c>
      <c r="N160" s="65" t="s">
        <v>29</v>
      </c>
      <c r="O160" s="65" t="s">
        <v>28</v>
      </c>
      <c r="P160" s="65" t="s">
        <v>465</v>
      </c>
      <c r="Q160" s="65" t="s">
        <v>632</v>
      </c>
      <c r="R160" s="65" t="s">
        <v>32</v>
      </c>
      <c r="S160" s="65" t="s">
        <v>368</v>
      </c>
      <c r="T160" s="65" t="s">
        <v>463</v>
      </c>
      <c r="U160" s="65" t="s">
        <v>629</v>
      </c>
      <c r="V160" s="196" t="s">
        <v>4816</v>
      </c>
      <c r="W160" s="11"/>
      <c r="X160" s="11"/>
      <c r="Y160" s="11"/>
      <c r="Z160" s="103">
        <v>44251</v>
      </c>
      <c r="AA160" s="108"/>
      <c r="AB160" s="108"/>
      <c r="AC160" s="81">
        <v>32</v>
      </c>
      <c r="AD160" s="196">
        <v>44266</v>
      </c>
      <c r="AE160" s="11" t="s">
        <v>4817</v>
      </c>
      <c r="AF160" s="11">
        <v>32</v>
      </c>
      <c r="AG160" s="11">
        <v>32</v>
      </c>
      <c r="AH160" s="314">
        <v>44309</v>
      </c>
      <c r="AI160" s="11" t="s">
        <v>4817</v>
      </c>
      <c r="AJ160" s="11" t="s">
        <v>4817</v>
      </c>
      <c r="AK160" s="315">
        <v>27</v>
      </c>
      <c r="AL160" s="314">
        <v>44324</v>
      </c>
      <c r="AM160" s="11"/>
      <c r="AN160" s="11"/>
      <c r="AO160" s="11">
        <v>26</v>
      </c>
      <c r="AP160" s="316" t="s">
        <v>5004</v>
      </c>
      <c r="AQ160" s="11" t="s">
        <v>4817</v>
      </c>
      <c r="AR160" s="11" t="s">
        <v>4817</v>
      </c>
      <c r="AS160" s="11">
        <v>16</v>
      </c>
      <c r="AT160" s="196" t="s">
        <v>4816</v>
      </c>
      <c r="AU160" s="11" t="s">
        <v>4817</v>
      </c>
      <c r="AV160" s="11" t="s">
        <v>4817</v>
      </c>
      <c r="AW160" s="11" t="s">
        <v>4817</v>
      </c>
      <c r="AX160" s="316" t="s">
        <v>5001</v>
      </c>
      <c r="AY160" s="11" t="s">
        <v>4817</v>
      </c>
      <c r="AZ160" s="60" t="s">
        <v>4966</v>
      </c>
      <c r="BA160" s="11">
        <v>11</v>
      </c>
      <c r="BB160" s="316" t="s">
        <v>5005</v>
      </c>
      <c r="BC160" s="11" t="s">
        <v>4817</v>
      </c>
      <c r="BD160" s="11" t="s">
        <v>4817</v>
      </c>
      <c r="BE160" s="11">
        <v>41</v>
      </c>
      <c r="BF160" s="11" t="s">
        <v>4816</v>
      </c>
      <c r="BG160" s="11" t="s">
        <v>4817</v>
      </c>
      <c r="BH160" s="11" t="s">
        <v>4817</v>
      </c>
      <c r="BI160" s="11" t="s">
        <v>4817</v>
      </c>
      <c r="BJ160" s="11"/>
      <c r="BK160" s="11"/>
      <c r="BL160" s="11" t="s">
        <v>4817</v>
      </c>
      <c r="BM160" s="11" t="s">
        <v>4817</v>
      </c>
      <c r="BN160" s="11" t="s">
        <v>4816</v>
      </c>
      <c r="BO160" s="11" t="s">
        <v>4817</v>
      </c>
      <c r="BP160" s="11" t="s">
        <v>4817</v>
      </c>
      <c r="BQ160" s="11" t="s">
        <v>4817</v>
      </c>
    </row>
    <row r="161" spans="1:69" x14ac:dyDescent="0.2">
      <c r="A161" s="65">
        <v>157</v>
      </c>
      <c r="B161" s="65"/>
      <c r="C161" s="65" t="s">
        <v>461</v>
      </c>
      <c r="D161" s="65" t="s">
        <v>74</v>
      </c>
      <c r="E161" s="65" t="s">
        <v>641</v>
      </c>
      <c r="F161" s="65" t="s">
        <v>5006</v>
      </c>
      <c r="G161" s="65" t="s">
        <v>5007</v>
      </c>
      <c r="H161" s="65">
        <v>350</v>
      </c>
      <c r="I161" s="65" t="s">
        <v>189</v>
      </c>
      <c r="J161" s="65">
        <v>270</v>
      </c>
      <c r="K161" s="65" t="s">
        <v>264</v>
      </c>
      <c r="L161" s="65" t="s">
        <v>4971</v>
      </c>
      <c r="M161" s="65" t="s">
        <v>629</v>
      </c>
      <c r="N161" s="65" t="s">
        <v>29</v>
      </c>
      <c r="O161" s="65" t="s">
        <v>28</v>
      </c>
      <c r="P161" s="65" t="s">
        <v>465</v>
      </c>
      <c r="Q161" s="65" t="s">
        <v>630</v>
      </c>
      <c r="R161" s="65" t="s">
        <v>32</v>
      </c>
      <c r="S161" s="65" t="s">
        <v>368</v>
      </c>
      <c r="T161" s="65" t="s">
        <v>463</v>
      </c>
      <c r="U161" s="65"/>
      <c r="V161" s="196" t="s">
        <v>4816</v>
      </c>
      <c r="W161" s="11"/>
      <c r="X161" s="11"/>
      <c r="Y161" s="11"/>
      <c r="Z161" s="103">
        <v>44250</v>
      </c>
      <c r="AA161" s="108"/>
      <c r="AB161" s="108"/>
      <c r="AC161" s="81">
        <v>35</v>
      </c>
      <c r="AD161" s="196" t="s">
        <v>4816</v>
      </c>
      <c r="AE161" s="11" t="s">
        <v>4817</v>
      </c>
      <c r="AF161" s="11"/>
      <c r="AG161" s="11" t="s">
        <v>4817</v>
      </c>
      <c r="AH161" s="314"/>
      <c r="AI161" s="11" t="s">
        <v>4817</v>
      </c>
      <c r="AJ161" s="11" t="s">
        <v>4817</v>
      </c>
      <c r="AK161" s="315" t="s">
        <v>4817</v>
      </c>
      <c r="AL161" s="196" t="s">
        <v>4816</v>
      </c>
      <c r="AM161" s="11"/>
      <c r="AN161" s="11"/>
      <c r="AO161" s="11"/>
      <c r="AP161" s="196" t="s">
        <v>4816</v>
      </c>
      <c r="AQ161" s="11" t="s">
        <v>4817</v>
      </c>
      <c r="AR161" s="11" t="s">
        <v>4817</v>
      </c>
      <c r="AS161" s="11" t="s">
        <v>4817</v>
      </c>
      <c r="AT161" s="196" t="s">
        <v>4816</v>
      </c>
      <c r="AU161" s="11" t="s">
        <v>4817</v>
      </c>
      <c r="AV161" s="11" t="s">
        <v>4817</v>
      </c>
      <c r="AW161" s="11" t="s">
        <v>4817</v>
      </c>
      <c r="AX161" s="196" t="s">
        <v>4816</v>
      </c>
      <c r="AY161" s="11" t="s">
        <v>4817</v>
      </c>
      <c r="AZ161" s="11" t="s">
        <v>4817</v>
      </c>
      <c r="BA161" s="11" t="s">
        <v>4817</v>
      </c>
      <c r="BB161" s="11" t="s">
        <v>4816</v>
      </c>
      <c r="BC161" s="11" t="s">
        <v>4817</v>
      </c>
      <c r="BD161" s="11" t="s">
        <v>4817</v>
      </c>
      <c r="BE161" s="11" t="s">
        <v>4817</v>
      </c>
      <c r="BF161" s="11" t="s">
        <v>4816</v>
      </c>
      <c r="BG161" s="11" t="s">
        <v>4817</v>
      </c>
      <c r="BH161" s="11" t="s">
        <v>4817</v>
      </c>
      <c r="BI161" s="11" t="s">
        <v>4817</v>
      </c>
      <c r="BJ161" s="11"/>
      <c r="BK161" s="11"/>
      <c r="BL161" s="11" t="s">
        <v>4817</v>
      </c>
      <c r="BM161" s="11" t="s">
        <v>4817</v>
      </c>
      <c r="BN161" s="11" t="s">
        <v>4816</v>
      </c>
      <c r="BO161" s="11" t="s">
        <v>4817</v>
      </c>
      <c r="BP161" s="11" t="s">
        <v>4817</v>
      </c>
      <c r="BQ161" s="11" t="s">
        <v>4817</v>
      </c>
    </row>
    <row r="162" spans="1:69" x14ac:dyDescent="0.2">
      <c r="A162" s="65">
        <v>158</v>
      </c>
      <c r="B162" s="65"/>
      <c r="C162" s="65" t="s">
        <v>461</v>
      </c>
      <c r="D162" s="65" t="s">
        <v>74</v>
      </c>
      <c r="E162" s="65" t="s">
        <v>642</v>
      </c>
      <c r="F162" s="65" t="s">
        <v>5008</v>
      </c>
      <c r="G162" s="65" t="s">
        <v>3576</v>
      </c>
      <c r="H162" s="65">
        <v>200</v>
      </c>
      <c r="I162" s="65" t="s">
        <v>189</v>
      </c>
      <c r="J162" s="65">
        <v>154</v>
      </c>
      <c r="K162" s="65" t="s">
        <v>27</v>
      </c>
      <c r="L162" s="65" t="s">
        <v>4815</v>
      </c>
      <c r="M162" s="65" t="s">
        <v>629</v>
      </c>
      <c r="N162" s="65" t="s">
        <v>29</v>
      </c>
      <c r="O162" s="65" t="s">
        <v>28</v>
      </c>
      <c r="P162" s="65" t="s">
        <v>465</v>
      </c>
      <c r="Q162" s="65" t="s">
        <v>643</v>
      </c>
      <c r="R162" s="65" t="s">
        <v>32</v>
      </c>
      <c r="S162" s="65" t="s">
        <v>368</v>
      </c>
      <c r="T162" s="65" t="s">
        <v>463</v>
      </c>
      <c r="U162" s="65" t="s">
        <v>629</v>
      </c>
      <c r="V162" s="196" t="s">
        <v>4816</v>
      </c>
      <c r="W162" s="11"/>
      <c r="X162" s="11"/>
      <c r="Y162" s="11"/>
      <c r="Z162" s="103">
        <v>44250</v>
      </c>
      <c r="AA162" s="108"/>
      <c r="AB162" s="108"/>
      <c r="AC162" s="81">
        <v>16</v>
      </c>
      <c r="AD162" s="196">
        <v>44264</v>
      </c>
      <c r="AE162" s="11" t="s">
        <v>4817</v>
      </c>
      <c r="AF162" s="11">
        <v>6</v>
      </c>
      <c r="AG162" s="11">
        <v>6</v>
      </c>
      <c r="AH162" s="314">
        <v>44294</v>
      </c>
      <c r="AI162" s="11" t="s">
        <v>4817</v>
      </c>
      <c r="AJ162" s="11" t="s">
        <v>4817</v>
      </c>
      <c r="AK162" s="315">
        <v>4</v>
      </c>
      <c r="AL162" s="314">
        <v>44330</v>
      </c>
      <c r="AM162" s="11"/>
      <c r="AN162" s="11"/>
      <c r="AO162" s="60" t="s">
        <v>5009</v>
      </c>
      <c r="AP162" s="316" t="s">
        <v>4992</v>
      </c>
      <c r="AQ162" s="11" t="s">
        <v>4817</v>
      </c>
      <c r="AR162" s="11" t="s">
        <v>4817</v>
      </c>
      <c r="AS162" s="11">
        <v>11</v>
      </c>
      <c r="AT162" s="316" t="s">
        <v>4884</v>
      </c>
      <c r="AU162" s="11" t="s">
        <v>4817</v>
      </c>
      <c r="AV162" s="11" t="s">
        <v>4817</v>
      </c>
      <c r="AW162" s="11">
        <v>21</v>
      </c>
      <c r="AX162" s="196" t="s">
        <v>4816</v>
      </c>
      <c r="AY162" s="11" t="s">
        <v>4817</v>
      </c>
      <c r="AZ162" s="11" t="s">
        <v>4817</v>
      </c>
      <c r="BA162" s="11" t="s">
        <v>4817</v>
      </c>
      <c r="BB162" s="11" t="s">
        <v>4816</v>
      </c>
      <c r="BC162" s="11" t="s">
        <v>4817</v>
      </c>
      <c r="BD162" s="11" t="s">
        <v>4817</v>
      </c>
      <c r="BE162" s="11" t="s">
        <v>4817</v>
      </c>
      <c r="BF162" s="60" t="s">
        <v>5010</v>
      </c>
      <c r="BG162" s="11" t="s">
        <v>4817</v>
      </c>
      <c r="BH162" s="11" t="s">
        <v>4817</v>
      </c>
      <c r="BI162" s="11">
        <v>58</v>
      </c>
      <c r="BJ162" s="11"/>
      <c r="BK162" s="11"/>
      <c r="BL162" s="11" t="s">
        <v>4817</v>
      </c>
      <c r="BM162" s="11" t="s">
        <v>4817</v>
      </c>
      <c r="BN162" s="11" t="s">
        <v>4816</v>
      </c>
      <c r="BO162" s="11" t="s">
        <v>4817</v>
      </c>
      <c r="BP162" s="11" t="s">
        <v>4817</v>
      </c>
      <c r="BQ162" s="11" t="s">
        <v>4817</v>
      </c>
    </row>
    <row r="163" spans="1:69" x14ac:dyDescent="0.2">
      <c r="A163" s="65">
        <v>159</v>
      </c>
      <c r="B163" s="65"/>
      <c r="C163" s="65" t="s">
        <v>461</v>
      </c>
      <c r="D163" s="65" t="s">
        <v>74</v>
      </c>
      <c r="E163" s="65" t="s">
        <v>644</v>
      </c>
      <c r="F163" s="65" t="s">
        <v>5011</v>
      </c>
      <c r="G163" s="65" t="s">
        <v>3576</v>
      </c>
      <c r="H163" s="65">
        <v>200</v>
      </c>
      <c r="I163" s="65" t="s">
        <v>189</v>
      </c>
      <c r="J163" s="65">
        <v>154</v>
      </c>
      <c r="K163" s="65" t="s">
        <v>27</v>
      </c>
      <c r="L163" s="65" t="s">
        <v>4815</v>
      </c>
      <c r="M163" s="65" t="s">
        <v>629</v>
      </c>
      <c r="N163" s="65" t="s">
        <v>29</v>
      </c>
      <c r="O163" s="65" t="s">
        <v>28</v>
      </c>
      <c r="P163" s="65" t="s">
        <v>465</v>
      </c>
      <c r="Q163" s="65" t="s">
        <v>643</v>
      </c>
      <c r="R163" s="65" t="s">
        <v>32</v>
      </c>
      <c r="S163" s="65" t="s">
        <v>368</v>
      </c>
      <c r="T163" s="65" t="s">
        <v>463</v>
      </c>
      <c r="U163" s="65" t="s">
        <v>629</v>
      </c>
      <c r="V163" s="196" t="s">
        <v>4816</v>
      </c>
      <c r="W163" s="11"/>
      <c r="X163" s="11"/>
      <c r="Y163" s="11"/>
      <c r="Z163" s="103">
        <v>44250</v>
      </c>
      <c r="AA163" s="108"/>
      <c r="AB163" s="108"/>
      <c r="AC163" s="81">
        <v>12</v>
      </c>
      <c r="AD163" s="196">
        <v>44264</v>
      </c>
      <c r="AE163" s="11" t="s">
        <v>4817</v>
      </c>
      <c r="AF163" s="11">
        <v>15</v>
      </c>
      <c r="AG163" s="11">
        <v>15</v>
      </c>
      <c r="AH163" s="314">
        <v>44294</v>
      </c>
      <c r="AI163" s="11" t="s">
        <v>4817</v>
      </c>
      <c r="AJ163" s="11" t="s">
        <v>4817</v>
      </c>
      <c r="AK163" s="315">
        <v>27</v>
      </c>
      <c r="AL163" s="314">
        <v>44330</v>
      </c>
      <c r="AM163" s="11"/>
      <c r="AN163" s="11"/>
      <c r="AO163" s="11">
        <v>10</v>
      </c>
      <c r="AP163" s="316" t="s">
        <v>5000</v>
      </c>
      <c r="AQ163" s="11" t="s">
        <v>4817</v>
      </c>
      <c r="AR163" s="11" t="s">
        <v>4817</v>
      </c>
      <c r="AS163" s="11">
        <v>25</v>
      </c>
      <c r="AT163" s="316" t="s">
        <v>4884</v>
      </c>
      <c r="AU163" s="11" t="s">
        <v>4817</v>
      </c>
      <c r="AV163" s="11" t="s">
        <v>4817</v>
      </c>
      <c r="AW163" s="11">
        <v>9</v>
      </c>
      <c r="AX163" s="196" t="s">
        <v>4816</v>
      </c>
      <c r="AY163" s="11" t="s">
        <v>4817</v>
      </c>
      <c r="AZ163" s="11" t="s">
        <v>4817</v>
      </c>
      <c r="BA163" s="11" t="s">
        <v>4817</v>
      </c>
      <c r="BB163" s="11" t="s">
        <v>4816</v>
      </c>
      <c r="BC163" s="11" t="s">
        <v>4817</v>
      </c>
      <c r="BD163" s="11" t="s">
        <v>4817</v>
      </c>
      <c r="BE163" s="11" t="s">
        <v>4817</v>
      </c>
      <c r="BF163" s="11" t="s">
        <v>4816</v>
      </c>
      <c r="BG163" s="11" t="s">
        <v>4817</v>
      </c>
      <c r="BH163" s="11" t="s">
        <v>4817</v>
      </c>
      <c r="BI163" s="11" t="s">
        <v>4817</v>
      </c>
      <c r="BJ163" s="11"/>
      <c r="BK163" s="11"/>
      <c r="BL163" s="11" t="s">
        <v>4817</v>
      </c>
      <c r="BM163" s="11" t="s">
        <v>4817</v>
      </c>
      <c r="BN163" s="11" t="s">
        <v>4816</v>
      </c>
      <c r="BO163" s="11" t="s">
        <v>4817</v>
      </c>
      <c r="BP163" s="11" t="s">
        <v>4817</v>
      </c>
      <c r="BQ163" s="11" t="s">
        <v>4817</v>
      </c>
    </row>
    <row r="164" spans="1:69" x14ac:dyDescent="0.2">
      <c r="A164" s="65">
        <v>160</v>
      </c>
      <c r="B164" s="65"/>
      <c r="C164" s="65" t="s">
        <v>461</v>
      </c>
      <c r="D164" s="65" t="s">
        <v>74</v>
      </c>
      <c r="E164" s="65" t="s">
        <v>645</v>
      </c>
      <c r="F164" s="65" t="s">
        <v>5012</v>
      </c>
      <c r="G164" s="65" t="s">
        <v>3576</v>
      </c>
      <c r="H164" s="65">
        <v>80</v>
      </c>
      <c r="I164" s="65" t="s">
        <v>189</v>
      </c>
      <c r="J164" s="65">
        <v>62</v>
      </c>
      <c r="K164" s="65" t="s">
        <v>27</v>
      </c>
      <c r="L164" s="65" t="s">
        <v>4815</v>
      </c>
      <c r="M164" s="65" t="s">
        <v>629</v>
      </c>
      <c r="N164" s="65" t="s">
        <v>29</v>
      </c>
      <c r="O164" s="65" t="s">
        <v>28</v>
      </c>
      <c r="P164" s="65" t="s">
        <v>465</v>
      </c>
      <c r="Q164" s="65" t="s">
        <v>632</v>
      </c>
      <c r="R164" s="65" t="s">
        <v>32</v>
      </c>
      <c r="S164" s="65" t="s">
        <v>368</v>
      </c>
      <c r="T164" s="65" t="s">
        <v>463</v>
      </c>
      <c r="U164" s="65" t="s">
        <v>629</v>
      </c>
      <c r="V164" s="196" t="s">
        <v>4816</v>
      </c>
      <c r="W164" s="11"/>
      <c r="X164" s="11"/>
      <c r="Y164" s="11"/>
      <c r="Z164" s="103" t="s">
        <v>4816</v>
      </c>
      <c r="AA164" s="108"/>
      <c r="AB164" s="108"/>
      <c r="AC164" s="81" t="s">
        <v>4817</v>
      </c>
      <c r="AD164" s="196">
        <v>44264</v>
      </c>
      <c r="AE164" s="11" t="s">
        <v>4817</v>
      </c>
      <c r="AF164" s="11">
        <v>15</v>
      </c>
      <c r="AG164" s="11">
        <v>15</v>
      </c>
      <c r="AH164" s="314"/>
      <c r="AI164" s="11" t="s">
        <v>4817</v>
      </c>
      <c r="AJ164" s="11" t="s">
        <v>4817</v>
      </c>
      <c r="AK164" s="315" t="s">
        <v>4817</v>
      </c>
      <c r="AL164" s="196" t="s">
        <v>4816</v>
      </c>
      <c r="AM164" s="11"/>
      <c r="AN164" s="11"/>
      <c r="AO164" s="11"/>
      <c r="AP164" s="316" t="s">
        <v>4992</v>
      </c>
      <c r="AQ164" s="11" t="s">
        <v>4817</v>
      </c>
      <c r="AR164" s="11" t="s">
        <v>4817</v>
      </c>
      <c r="AS164" s="11">
        <v>32</v>
      </c>
      <c r="AT164" s="316" t="s">
        <v>4884</v>
      </c>
      <c r="AU164" s="11" t="s">
        <v>4817</v>
      </c>
      <c r="AV164" s="11" t="s">
        <v>4817</v>
      </c>
      <c r="AW164" s="11">
        <v>8</v>
      </c>
      <c r="AX164" s="196" t="s">
        <v>4816</v>
      </c>
      <c r="AY164" s="11" t="s">
        <v>4817</v>
      </c>
      <c r="AZ164" s="11" t="s">
        <v>4817</v>
      </c>
      <c r="BA164" s="11" t="s">
        <v>4817</v>
      </c>
      <c r="BB164" s="11" t="s">
        <v>4816</v>
      </c>
      <c r="BC164" s="11" t="s">
        <v>4817</v>
      </c>
      <c r="BD164" s="11" t="s">
        <v>4817</v>
      </c>
      <c r="BE164" s="11" t="s">
        <v>4817</v>
      </c>
      <c r="BF164" s="11" t="s">
        <v>4816</v>
      </c>
      <c r="BG164" s="11" t="s">
        <v>4817</v>
      </c>
      <c r="BH164" s="11" t="s">
        <v>4817</v>
      </c>
      <c r="BI164" s="11" t="s">
        <v>4817</v>
      </c>
      <c r="BJ164" s="11"/>
      <c r="BK164" s="11"/>
      <c r="BL164" s="11" t="s">
        <v>4817</v>
      </c>
      <c r="BM164" s="11" t="s">
        <v>4817</v>
      </c>
      <c r="BN164" s="11" t="s">
        <v>4816</v>
      </c>
      <c r="BO164" s="11" t="s">
        <v>4817</v>
      </c>
      <c r="BP164" s="11" t="s">
        <v>4817</v>
      </c>
      <c r="BQ164" s="11" t="s">
        <v>4817</v>
      </c>
    </row>
    <row r="165" spans="1:69" x14ac:dyDescent="0.2">
      <c r="A165" s="65">
        <v>161</v>
      </c>
      <c r="B165" s="65"/>
      <c r="C165" s="65" t="s">
        <v>461</v>
      </c>
      <c r="D165" s="65" t="s">
        <v>74</v>
      </c>
      <c r="E165" s="65" t="s">
        <v>646</v>
      </c>
      <c r="F165" s="65" t="s">
        <v>5013</v>
      </c>
      <c r="G165" s="65" t="s">
        <v>3576</v>
      </c>
      <c r="H165" s="65">
        <v>50</v>
      </c>
      <c r="I165" s="65" t="s">
        <v>189</v>
      </c>
      <c r="J165" s="65">
        <v>39</v>
      </c>
      <c r="K165" s="65" t="s">
        <v>27</v>
      </c>
      <c r="L165" s="65" t="s">
        <v>4815</v>
      </c>
      <c r="M165" s="65" t="s">
        <v>629</v>
      </c>
      <c r="N165" s="65" t="s">
        <v>29</v>
      </c>
      <c r="O165" s="65" t="s">
        <v>28</v>
      </c>
      <c r="P165" s="65" t="s">
        <v>465</v>
      </c>
      <c r="Q165" s="65" t="s">
        <v>632</v>
      </c>
      <c r="R165" s="65" t="s">
        <v>69</v>
      </c>
      <c r="S165" s="65" t="s">
        <v>368</v>
      </c>
      <c r="T165" s="65" t="s">
        <v>463</v>
      </c>
      <c r="U165" s="65" t="s">
        <v>629</v>
      </c>
      <c r="V165" s="196" t="s">
        <v>4816</v>
      </c>
      <c r="W165" s="11"/>
      <c r="X165" s="11"/>
      <c r="Y165" s="11"/>
      <c r="Z165" s="103" t="s">
        <v>4816</v>
      </c>
      <c r="AA165" s="108"/>
      <c r="AB165" s="108"/>
      <c r="AC165" s="81" t="s">
        <v>4817</v>
      </c>
      <c r="AD165" s="196" t="s">
        <v>4816</v>
      </c>
      <c r="AE165" s="11" t="s">
        <v>4817</v>
      </c>
      <c r="AF165" s="11"/>
      <c r="AG165" s="11" t="s">
        <v>4817</v>
      </c>
      <c r="AH165" s="314"/>
      <c r="AI165" s="11" t="s">
        <v>4817</v>
      </c>
      <c r="AJ165" s="11" t="s">
        <v>4817</v>
      </c>
      <c r="AK165" s="315" t="s">
        <v>4817</v>
      </c>
      <c r="AL165" s="196" t="s">
        <v>4816</v>
      </c>
      <c r="AM165" s="11"/>
      <c r="AN165" s="11"/>
      <c r="AO165" s="11"/>
      <c r="AP165" s="196" t="s">
        <v>4816</v>
      </c>
      <c r="AQ165" s="11" t="s">
        <v>4817</v>
      </c>
      <c r="AR165" s="11" t="s">
        <v>4817</v>
      </c>
      <c r="AS165" s="11" t="s">
        <v>4817</v>
      </c>
      <c r="AT165" s="196" t="s">
        <v>4816</v>
      </c>
      <c r="AU165" s="11" t="s">
        <v>4817</v>
      </c>
      <c r="AV165" s="11" t="s">
        <v>4817</v>
      </c>
      <c r="AW165" s="11" t="s">
        <v>4817</v>
      </c>
      <c r="AX165" s="196" t="s">
        <v>4816</v>
      </c>
      <c r="AY165" s="11" t="s">
        <v>4817</v>
      </c>
      <c r="AZ165" s="11" t="s">
        <v>4817</v>
      </c>
      <c r="BA165" s="11" t="s">
        <v>4817</v>
      </c>
      <c r="BB165" s="11" t="s">
        <v>4816</v>
      </c>
      <c r="BC165" s="11" t="s">
        <v>4817</v>
      </c>
      <c r="BD165" s="11" t="s">
        <v>4817</v>
      </c>
      <c r="BE165" s="11" t="s">
        <v>4817</v>
      </c>
      <c r="BF165" s="11" t="s">
        <v>4816</v>
      </c>
      <c r="BG165" s="11" t="s">
        <v>4817</v>
      </c>
      <c r="BH165" s="11" t="s">
        <v>4817</v>
      </c>
      <c r="BI165" s="11" t="s">
        <v>4817</v>
      </c>
      <c r="BJ165" s="11"/>
      <c r="BK165" s="11"/>
      <c r="BL165" s="11" t="s">
        <v>4817</v>
      </c>
      <c r="BM165" s="11" t="s">
        <v>4817</v>
      </c>
      <c r="BN165" s="11" t="s">
        <v>4816</v>
      </c>
      <c r="BO165" s="11" t="s">
        <v>4817</v>
      </c>
      <c r="BP165" s="11" t="s">
        <v>4817</v>
      </c>
      <c r="BQ165" s="11" t="s">
        <v>4817</v>
      </c>
    </row>
    <row r="166" spans="1:69" x14ac:dyDescent="0.2">
      <c r="A166" s="65">
        <v>162</v>
      </c>
      <c r="B166" s="65"/>
      <c r="C166" s="65" t="s">
        <v>461</v>
      </c>
      <c r="D166" s="65" t="s">
        <v>74</v>
      </c>
      <c r="E166" s="65" t="s">
        <v>647</v>
      </c>
      <c r="F166" s="65" t="s">
        <v>5014</v>
      </c>
      <c r="G166" s="65" t="s">
        <v>3576</v>
      </c>
      <c r="H166" s="65">
        <v>45</v>
      </c>
      <c r="I166" s="65" t="s">
        <v>189</v>
      </c>
      <c r="J166" s="65">
        <v>35</v>
      </c>
      <c r="K166" s="65" t="s">
        <v>27</v>
      </c>
      <c r="L166" s="65" t="s">
        <v>4815</v>
      </c>
      <c r="M166" s="65" t="s">
        <v>629</v>
      </c>
      <c r="N166" s="65" t="s">
        <v>29</v>
      </c>
      <c r="O166" s="65" t="s">
        <v>28</v>
      </c>
      <c r="P166" s="65" t="s">
        <v>648</v>
      </c>
      <c r="Q166" s="65" t="s">
        <v>649</v>
      </c>
      <c r="R166" s="65" t="s">
        <v>32</v>
      </c>
      <c r="S166" s="65" t="s">
        <v>368</v>
      </c>
      <c r="T166" s="65" t="s">
        <v>463</v>
      </c>
      <c r="U166" s="65" t="s">
        <v>629</v>
      </c>
      <c r="V166" s="196">
        <v>44223</v>
      </c>
      <c r="W166" s="11"/>
      <c r="X166" s="11"/>
      <c r="Y166" s="11">
        <v>52</v>
      </c>
      <c r="Z166" s="103">
        <v>44250</v>
      </c>
      <c r="AA166" s="108"/>
      <c r="AB166" s="108"/>
      <c r="AC166" s="81">
        <v>30</v>
      </c>
      <c r="AD166" s="196" t="s">
        <v>4816</v>
      </c>
      <c r="AE166" s="11" t="s">
        <v>4817</v>
      </c>
      <c r="AF166" s="11"/>
      <c r="AG166" s="11" t="s">
        <v>4817</v>
      </c>
      <c r="AH166" s="314"/>
      <c r="AI166" s="11" t="s">
        <v>4817</v>
      </c>
      <c r="AJ166" s="11" t="s">
        <v>4817</v>
      </c>
      <c r="AK166" s="315" t="s">
        <v>4817</v>
      </c>
      <c r="AL166" s="196" t="s">
        <v>4816</v>
      </c>
      <c r="AM166" s="11"/>
      <c r="AN166" s="11"/>
      <c r="AO166" s="11"/>
      <c r="AP166" s="196" t="s">
        <v>4816</v>
      </c>
      <c r="AQ166" s="11" t="s">
        <v>4817</v>
      </c>
      <c r="AR166" s="11" t="s">
        <v>4817</v>
      </c>
      <c r="AS166" s="11" t="s">
        <v>4817</v>
      </c>
      <c r="AT166" s="196" t="s">
        <v>4816</v>
      </c>
      <c r="AU166" s="11" t="s">
        <v>4817</v>
      </c>
      <c r="AV166" s="11" t="s">
        <v>4817</v>
      </c>
      <c r="AW166" s="11" t="s">
        <v>4817</v>
      </c>
      <c r="AX166" s="316" t="s">
        <v>5015</v>
      </c>
      <c r="AY166" s="11" t="s">
        <v>4817</v>
      </c>
      <c r="AZ166" s="11" t="s">
        <v>4817</v>
      </c>
      <c r="BA166" s="11">
        <v>47</v>
      </c>
      <c r="BB166" s="316" t="s">
        <v>5005</v>
      </c>
      <c r="BC166" s="11" t="s">
        <v>4817</v>
      </c>
      <c r="BD166" s="11" t="s">
        <v>4817</v>
      </c>
      <c r="BE166" s="11">
        <v>37</v>
      </c>
      <c r="BF166" s="11" t="s">
        <v>4816</v>
      </c>
      <c r="BG166" s="11" t="s">
        <v>4817</v>
      </c>
      <c r="BH166" s="11" t="s">
        <v>4817</v>
      </c>
      <c r="BI166" s="11" t="s">
        <v>4817</v>
      </c>
      <c r="BJ166" s="11"/>
      <c r="BK166" s="11"/>
      <c r="BL166" s="11" t="s">
        <v>4817</v>
      </c>
      <c r="BM166" s="11" t="s">
        <v>4817</v>
      </c>
      <c r="BN166" s="11" t="s">
        <v>4816</v>
      </c>
      <c r="BO166" s="11" t="s">
        <v>4817</v>
      </c>
      <c r="BP166" s="11" t="s">
        <v>4817</v>
      </c>
      <c r="BQ166" s="11" t="s">
        <v>4817</v>
      </c>
    </row>
    <row r="167" spans="1:69" x14ac:dyDescent="0.2">
      <c r="A167" s="65">
        <v>163</v>
      </c>
      <c r="B167" s="65"/>
      <c r="C167" s="65" t="s">
        <v>461</v>
      </c>
      <c r="D167" s="65" t="s">
        <v>74</v>
      </c>
      <c r="E167" s="65" t="s">
        <v>650</v>
      </c>
      <c r="F167" s="65" t="s">
        <v>5016</v>
      </c>
      <c r="G167" s="65" t="s">
        <v>4818</v>
      </c>
      <c r="H167" s="65">
        <v>200</v>
      </c>
      <c r="I167" s="65" t="s">
        <v>189</v>
      </c>
      <c r="J167" s="65">
        <v>154</v>
      </c>
      <c r="K167" s="65" t="s">
        <v>27</v>
      </c>
      <c r="L167" s="65" t="s">
        <v>4815</v>
      </c>
      <c r="M167" s="65" t="s">
        <v>629</v>
      </c>
      <c r="N167" s="65" t="s">
        <v>29</v>
      </c>
      <c r="O167" s="65" t="s">
        <v>28</v>
      </c>
      <c r="P167" s="65" t="s">
        <v>465</v>
      </c>
      <c r="Q167" s="65" t="s">
        <v>643</v>
      </c>
      <c r="R167" s="65" t="s">
        <v>32</v>
      </c>
      <c r="S167" s="65" t="s">
        <v>368</v>
      </c>
      <c r="T167" s="65" t="s">
        <v>463</v>
      </c>
      <c r="U167" s="65" t="s">
        <v>629</v>
      </c>
      <c r="V167" s="196">
        <v>44223</v>
      </c>
      <c r="W167" s="11"/>
      <c r="X167" s="11"/>
      <c r="Y167" s="11">
        <v>77</v>
      </c>
      <c r="Z167" s="103" t="s">
        <v>4990</v>
      </c>
      <c r="AA167" s="108"/>
      <c r="AB167" s="108"/>
      <c r="AC167" s="81">
        <v>42</v>
      </c>
      <c r="AD167" s="196">
        <v>44266</v>
      </c>
      <c r="AE167" s="11" t="s">
        <v>4817</v>
      </c>
      <c r="AF167" s="11">
        <v>16</v>
      </c>
      <c r="AG167" s="11">
        <v>16</v>
      </c>
      <c r="AH167" s="314">
        <v>44314</v>
      </c>
      <c r="AI167" s="11" t="s">
        <v>4817</v>
      </c>
      <c r="AJ167" s="11" t="s">
        <v>4817</v>
      </c>
      <c r="AK167" s="315">
        <v>31</v>
      </c>
      <c r="AL167" s="314">
        <v>44335</v>
      </c>
      <c r="AM167" s="11"/>
      <c r="AN167" s="11"/>
      <c r="AO167" s="11">
        <v>17</v>
      </c>
      <c r="AP167" s="196" t="s">
        <v>4816</v>
      </c>
      <c r="AQ167" s="11" t="s">
        <v>4817</v>
      </c>
      <c r="AR167" s="11" t="s">
        <v>4817</v>
      </c>
      <c r="AS167" s="11" t="s">
        <v>4817</v>
      </c>
      <c r="AT167" s="196" t="s">
        <v>4816</v>
      </c>
      <c r="AU167" s="11" t="s">
        <v>4817</v>
      </c>
      <c r="AV167" s="11" t="s">
        <v>4817</v>
      </c>
      <c r="AW167" s="11" t="s">
        <v>4817</v>
      </c>
      <c r="AX167" s="316" t="s">
        <v>5015</v>
      </c>
      <c r="AY167" s="11" t="s">
        <v>4817</v>
      </c>
      <c r="AZ167" s="11" t="s">
        <v>4817</v>
      </c>
      <c r="BA167" s="11">
        <v>23</v>
      </c>
      <c r="BB167" s="316" t="s">
        <v>5005</v>
      </c>
      <c r="BC167" s="11" t="s">
        <v>4817</v>
      </c>
      <c r="BD167" s="11" t="s">
        <v>4817</v>
      </c>
      <c r="BE167" s="11">
        <v>41</v>
      </c>
      <c r="BF167" s="60" t="s">
        <v>5010</v>
      </c>
      <c r="BG167" s="11" t="s">
        <v>4817</v>
      </c>
      <c r="BH167" s="11" t="s">
        <v>4817</v>
      </c>
      <c r="BI167" s="11">
        <v>47</v>
      </c>
      <c r="BJ167" s="11"/>
      <c r="BK167" s="11"/>
      <c r="BL167" s="11" t="s">
        <v>4817</v>
      </c>
      <c r="BM167" s="11" t="s">
        <v>4817</v>
      </c>
      <c r="BN167" s="11" t="s">
        <v>4816</v>
      </c>
      <c r="BO167" s="11" t="s">
        <v>4817</v>
      </c>
      <c r="BP167" s="11" t="s">
        <v>4817</v>
      </c>
      <c r="BQ167" s="11" t="s">
        <v>4817</v>
      </c>
    </row>
    <row r="168" spans="1:69" x14ac:dyDescent="0.2">
      <c r="A168" s="65">
        <v>164</v>
      </c>
      <c r="B168" s="65"/>
      <c r="C168" s="65" t="s">
        <v>461</v>
      </c>
      <c r="D168" s="65" t="s">
        <v>74</v>
      </c>
      <c r="E168" s="65" t="s">
        <v>651</v>
      </c>
      <c r="F168" s="65" t="s">
        <v>5016</v>
      </c>
      <c r="G168" s="65" t="s">
        <v>4814</v>
      </c>
      <c r="H168" s="65">
        <v>300</v>
      </c>
      <c r="I168" s="65" t="s">
        <v>189</v>
      </c>
      <c r="J168" s="65">
        <v>193</v>
      </c>
      <c r="K168" s="65" t="s">
        <v>27</v>
      </c>
      <c r="L168" s="65" t="s">
        <v>4815</v>
      </c>
      <c r="M168" s="65" t="s">
        <v>629</v>
      </c>
      <c r="N168" s="65" t="s">
        <v>29</v>
      </c>
      <c r="O168" s="65" t="s">
        <v>28</v>
      </c>
      <c r="P168" s="65" t="s">
        <v>465</v>
      </c>
      <c r="Q168" s="65" t="s">
        <v>652</v>
      </c>
      <c r="R168" s="65" t="s">
        <v>32</v>
      </c>
      <c r="S168" s="65" t="s">
        <v>368</v>
      </c>
      <c r="T168" s="65" t="s">
        <v>463</v>
      </c>
      <c r="U168" s="65" t="s">
        <v>629</v>
      </c>
      <c r="V168" s="196">
        <v>44223</v>
      </c>
      <c r="W168" s="11"/>
      <c r="X168" s="11"/>
      <c r="Y168" s="11">
        <v>100</v>
      </c>
      <c r="Z168" s="103" t="s">
        <v>4990</v>
      </c>
      <c r="AA168" s="108"/>
      <c r="AB168" s="108"/>
      <c r="AC168" s="81">
        <v>34</v>
      </c>
      <c r="AD168" s="196">
        <v>44266</v>
      </c>
      <c r="AE168" s="11" t="s">
        <v>4817</v>
      </c>
      <c r="AF168" s="11">
        <v>28</v>
      </c>
      <c r="AG168" s="11">
        <v>28</v>
      </c>
      <c r="AH168" s="314">
        <v>44314</v>
      </c>
      <c r="AI168" s="11" t="s">
        <v>4817</v>
      </c>
      <c r="AJ168" s="11" t="s">
        <v>4817</v>
      </c>
      <c r="AK168" s="315">
        <v>27</v>
      </c>
      <c r="AL168" s="314">
        <v>44335</v>
      </c>
      <c r="AM168" s="11"/>
      <c r="AN168" s="11"/>
      <c r="AO168" s="60" t="s">
        <v>5017</v>
      </c>
      <c r="AP168" s="196" t="s">
        <v>4816</v>
      </c>
      <c r="AQ168" s="11" t="s">
        <v>4817</v>
      </c>
      <c r="AR168" s="11" t="s">
        <v>4817</v>
      </c>
      <c r="AS168" s="11" t="s">
        <v>4817</v>
      </c>
      <c r="AT168" s="196" t="s">
        <v>4816</v>
      </c>
      <c r="AU168" s="11" t="s">
        <v>4817</v>
      </c>
      <c r="AV168" s="11" t="s">
        <v>4817</v>
      </c>
      <c r="AW168" s="11" t="s">
        <v>4817</v>
      </c>
      <c r="AX168" s="316" t="s">
        <v>5015</v>
      </c>
      <c r="AY168" s="11" t="s">
        <v>4817</v>
      </c>
      <c r="AZ168" s="11" t="s">
        <v>4817</v>
      </c>
      <c r="BA168" s="11">
        <v>16</v>
      </c>
      <c r="BB168" s="316" t="s">
        <v>5005</v>
      </c>
      <c r="BC168" s="11" t="s">
        <v>4817</v>
      </c>
      <c r="BD168" s="60" t="s">
        <v>5009</v>
      </c>
      <c r="BE168" s="60" t="s">
        <v>5018</v>
      </c>
      <c r="BF168" s="60" t="s">
        <v>5010</v>
      </c>
      <c r="BG168" s="11" t="s">
        <v>4817</v>
      </c>
      <c r="BH168" s="11" t="s">
        <v>4817</v>
      </c>
      <c r="BI168" s="11">
        <v>28</v>
      </c>
      <c r="BJ168" s="11"/>
      <c r="BK168" s="11"/>
      <c r="BL168" s="11" t="s">
        <v>4817</v>
      </c>
      <c r="BM168" s="11" t="s">
        <v>4817</v>
      </c>
      <c r="BN168" s="11" t="s">
        <v>4816</v>
      </c>
      <c r="BO168" s="11" t="s">
        <v>4817</v>
      </c>
      <c r="BP168" s="11" t="s">
        <v>4817</v>
      </c>
      <c r="BQ168" s="11" t="s">
        <v>4817</v>
      </c>
    </row>
    <row r="169" spans="1:69" x14ac:dyDescent="0.2">
      <c r="A169" s="65">
        <v>165</v>
      </c>
      <c r="B169" s="65"/>
      <c r="C169" s="65" t="s">
        <v>461</v>
      </c>
      <c r="D169" s="65" t="s">
        <v>74</v>
      </c>
      <c r="E169" s="65" t="s">
        <v>653</v>
      </c>
      <c r="F169" s="65" t="s">
        <v>5019</v>
      </c>
      <c r="G169" s="65" t="s">
        <v>3576</v>
      </c>
      <c r="H169" s="65">
        <v>50</v>
      </c>
      <c r="I169" s="65" t="s">
        <v>189</v>
      </c>
      <c r="J169" s="65">
        <v>39</v>
      </c>
      <c r="K169" s="65" t="s">
        <v>27</v>
      </c>
      <c r="L169" s="65" t="s">
        <v>4815</v>
      </c>
      <c r="M169" s="65" t="s">
        <v>629</v>
      </c>
      <c r="N169" s="65" t="s">
        <v>29</v>
      </c>
      <c r="O169" s="65" t="s">
        <v>28</v>
      </c>
      <c r="P169" s="65" t="s">
        <v>465</v>
      </c>
      <c r="Q169" s="65" t="s">
        <v>632</v>
      </c>
      <c r="R169" s="65" t="s">
        <v>32</v>
      </c>
      <c r="S169" s="65" t="s">
        <v>368</v>
      </c>
      <c r="T169" s="65" t="s">
        <v>463</v>
      </c>
      <c r="U169" s="65" t="s">
        <v>629</v>
      </c>
      <c r="V169" s="196" t="s">
        <v>4816</v>
      </c>
      <c r="W169" s="11"/>
      <c r="X169" s="11"/>
      <c r="Y169" s="11"/>
      <c r="Z169" s="103" t="s">
        <v>4816</v>
      </c>
      <c r="AA169" s="108"/>
      <c r="AB169" s="108"/>
      <c r="AC169" s="81" t="s">
        <v>4817</v>
      </c>
      <c r="AD169" s="196" t="s">
        <v>4816</v>
      </c>
      <c r="AE169" s="11" t="s">
        <v>4817</v>
      </c>
      <c r="AF169" s="11"/>
      <c r="AG169" s="11" t="s">
        <v>4817</v>
      </c>
      <c r="AH169" s="314"/>
      <c r="AI169" s="11" t="s">
        <v>4817</v>
      </c>
      <c r="AJ169" s="11" t="s">
        <v>4817</v>
      </c>
      <c r="AK169" s="315" t="s">
        <v>4817</v>
      </c>
      <c r="AL169" s="196" t="s">
        <v>4816</v>
      </c>
      <c r="AM169" s="11"/>
      <c r="AN169" s="11"/>
      <c r="AO169" s="11"/>
      <c r="AP169" s="196" t="s">
        <v>4816</v>
      </c>
      <c r="AQ169" s="11" t="s">
        <v>4817</v>
      </c>
      <c r="AR169" s="11" t="s">
        <v>4817</v>
      </c>
      <c r="AS169" s="11" t="s">
        <v>4817</v>
      </c>
      <c r="AT169" s="196" t="s">
        <v>4816</v>
      </c>
      <c r="AU169" s="11" t="s">
        <v>4817</v>
      </c>
      <c r="AV169" s="11" t="s">
        <v>4817</v>
      </c>
      <c r="AW169" s="11" t="s">
        <v>4817</v>
      </c>
      <c r="AX169" s="196" t="s">
        <v>4816</v>
      </c>
      <c r="AY169" s="11" t="s">
        <v>4817</v>
      </c>
      <c r="AZ169" s="11" t="s">
        <v>4817</v>
      </c>
      <c r="BA169" s="11" t="s">
        <v>4817</v>
      </c>
      <c r="BB169" s="11" t="s">
        <v>4816</v>
      </c>
      <c r="BC169" s="11" t="s">
        <v>4817</v>
      </c>
      <c r="BD169" s="11" t="s">
        <v>4817</v>
      </c>
      <c r="BE169" s="11" t="s">
        <v>4817</v>
      </c>
      <c r="BF169" s="11" t="s">
        <v>4816</v>
      </c>
      <c r="BG169" s="11" t="s">
        <v>4817</v>
      </c>
      <c r="BH169" s="11" t="s">
        <v>4817</v>
      </c>
      <c r="BI169" s="11" t="s">
        <v>4817</v>
      </c>
      <c r="BJ169" s="11"/>
      <c r="BK169" s="11"/>
      <c r="BL169" s="11" t="s">
        <v>4817</v>
      </c>
      <c r="BM169" s="11" t="s">
        <v>4817</v>
      </c>
      <c r="BN169" s="11" t="s">
        <v>4816</v>
      </c>
      <c r="BO169" s="11" t="s">
        <v>4817</v>
      </c>
      <c r="BP169" s="11" t="s">
        <v>4817</v>
      </c>
      <c r="BQ169" s="11" t="s">
        <v>4817</v>
      </c>
    </row>
    <row r="170" spans="1:69" x14ac:dyDescent="0.2">
      <c r="A170" s="65">
        <v>166</v>
      </c>
      <c r="B170" s="65"/>
      <c r="C170" s="65" t="s">
        <v>461</v>
      </c>
      <c r="D170" s="65" t="s">
        <v>74</v>
      </c>
      <c r="E170" s="65" t="s">
        <v>654</v>
      </c>
      <c r="F170" s="65" t="s">
        <v>5020</v>
      </c>
      <c r="G170" s="65" t="s">
        <v>3545</v>
      </c>
      <c r="H170" s="65">
        <v>800</v>
      </c>
      <c r="I170" s="65" t="s">
        <v>26</v>
      </c>
      <c r="J170" s="65">
        <v>230</v>
      </c>
      <c r="K170" s="65" t="s">
        <v>27</v>
      </c>
      <c r="L170" s="65" t="s">
        <v>4815</v>
      </c>
      <c r="M170" s="65" t="s">
        <v>28</v>
      </c>
      <c r="N170" s="65" t="s">
        <v>29</v>
      </c>
      <c r="O170" s="65" t="s">
        <v>28</v>
      </c>
      <c r="P170" s="65" t="s">
        <v>655</v>
      </c>
      <c r="Q170" s="65" t="s">
        <v>656</v>
      </c>
      <c r="R170" s="65" t="s">
        <v>657</v>
      </c>
      <c r="S170" s="65" t="s">
        <v>368</v>
      </c>
      <c r="T170" s="65" t="s">
        <v>463</v>
      </c>
      <c r="U170" s="65" t="s">
        <v>28</v>
      </c>
      <c r="V170" s="196">
        <v>44223</v>
      </c>
      <c r="W170" s="11"/>
      <c r="X170" s="11"/>
      <c r="Y170" s="11">
        <v>52</v>
      </c>
      <c r="Z170" s="103">
        <v>44250</v>
      </c>
      <c r="AA170" s="108"/>
      <c r="AB170" s="108"/>
      <c r="AC170" s="81">
        <v>41</v>
      </c>
      <c r="AD170" s="196" t="s">
        <v>4816</v>
      </c>
      <c r="AE170" s="11" t="s">
        <v>4817</v>
      </c>
      <c r="AF170" s="11"/>
      <c r="AG170" s="11" t="s">
        <v>4817</v>
      </c>
      <c r="AH170" s="314">
        <v>44309</v>
      </c>
      <c r="AI170" s="11" t="s">
        <v>4817</v>
      </c>
      <c r="AJ170" s="11" t="s">
        <v>4817</v>
      </c>
      <c r="AK170" s="315">
        <v>33</v>
      </c>
      <c r="AL170" s="196" t="s">
        <v>4816</v>
      </c>
      <c r="AM170" s="11"/>
      <c r="AN170" s="11"/>
      <c r="AO170" s="11"/>
      <c r="AP170" s="196" t="s">
        <v>4816</v>
      </c>
      <c r="AQ170" s="11" t="s">
        <v>4817</v>
      </c>
      <c r="AR170" s="11" t="s">
        <v>4817</v>
      </c>
      <c r="AS170" s="11" t="s">
        <v>4817</v>
      </c>
      <c r="AT170" s="196" t="s">
        <v>4816</v>
      </c>
      <c r="AU170" s="11" t="s">
        <v>4817</v>
      </c>
      <c r="AV170" s="11" t="s">
        <v>4817</v>
      </c>
      <c r="AW170" s="11" t="s">
        <v>4817</v>
      </c>
      <c r="AX170" s="196" t="s">
        <v>4816</v>
      </c>
      <c r="AY170" s="11" t="s">
        <v>4817</v>
      </c>
      <c r="AZ170" s="11" t="s">
        <v>4817</v>
      </c>
      <c r="BA170" s="11" t="s">
        <v>4817</v>
      </c>
      <c r="BB170" s="11" t="s">
        <v>4816</v>
      </c>
      <c r="BC170" s="11" t="s">
        <v>4817</v>
      </c>
      <c r="BD170" s="11" t="s">
        <v>4817</v>
      </c>
      <c r="BE170" s="11" t="s">
        <v>4817</v>
      </c>
      <c r="BF170" s="11" t="s">
        <v>4816</v>
      </c>
      <c r="BG170" s="11" t="s">
        <v>4817</v>
      </c>
      <c r="BH170" s="11" t="s">
        <v>4817</v>
      </c>
      <c r="BI170" s="11" t="s">
        <v>4817</v>
      </c>
      <c r="BJ170" s="11"/>
      <c r="BK170" s="11"/>
      <c r="BL170" s="11" t="s">
        <v>4817</v>
      </c>
      <c r="BM170" s="11" t="s">
        <v>4817</v>
      </c>
      <c r="BN170" s="11" t="s">
        <v>4816</v>
      </c>
      <c r="BO170" s="11" t="s">
        <v>4817</v>
      </c>
      <c r="BP170" s="11" t="s">
        <v>4817</v>
      </c>
      <c r="BQ170" s="11" t="s">
        <v>4817</v>
      </c>
    </row>
    <row r="171" spans="1:69" x14ac:dyDescent="0.2">
      <c r="A171" s="65">
        <v>167</v>
      </c>
      <c r="B171" s="65"/>
      <c r="C171" s="65" t="s">
        <v>461</v>
      </c>
      <c r="D171" s="65" t="s">
        <v>74</v>
      </c>
      <c r="E171" s="65" t="s">
        <v>658</v>
      </c>
      <c r="F171" s="65" t="s">
        <v>5020</v>
      </c>
      <c r="G171" s="65" t="s">
        <v>3548</v>
      </c>
      <c r="H171" s="65">
        <v>1000</v>
      </c>
      <c r="I171" s="65" t="s">
        <v>26</v>
      </c>
      <c r="J171" s="65">
        <v>260</v>
      </c>
      <c r="K171" s="65" t="s">
        <v>27</v>
      </c>
      <c r="L171" s="65" t="s">
        <v>4815</v>
      </c>
      <c r="M171" s="65" t="s">
        <v>28</v>
      </c>
      <c r="N171" s="65" t="s">
        <v>29</v>
      </c>
      <c r="O171" s="65" t="s">
        <v>28</v>
      </c>
      <c r="P171" s="65" t="s">
        <v>655</v>
      </c>
      <c r="Q171" s="65" t="s">
        <v>656</v>
      </c>
      <c r="R171" s="65" t="s">
        <v>657</v>
      </c>
      <c r="S171" s="65" t="s">
        <v>368</v>
      </c>
      <c r="T171" s="65" t="s">
        <v>463</v>
      </c>
      <c r="U171" s="65" t="s">
        <v>28</v>
      </c>
      <c r="V171" s="196" t="s">
        <v>4816</v>
      </c>
      <c r="W171" s="11"/>
      <c r="X171" s="11"/>
      <c r="Y171" s="11"/>
      <c r="Z171" s="103" t="s">
        <v>4816</v>
      </c>
      <c r="AA171" s="108"/>
      <c r="AB171" s="108"/>
      <c r="AC171" s="81" t="s">
        <v>4817</v>
      </c>
      <c r="AD171" s="196" t="s">
        <v>4816</v>
      </c>
      <c r="AE171" s="11" t="s">
        <v>4817</v>
      </c>
      <c r="AF171" s="11"/>
      <c r="AG171" s="11" t="s">
        <v>4817</v>
      </c>
      <c r="AH171" s="314"/>
      <c r="AI171" s="11" t="s">
        <v>4817</v>
      </c>
      <c r="AJ171" s="11" t="s">
        <v>4817</v>
      </c>
      <c r="AK171" s="315" t="s">
        <v>4817</v>
      </c>
      <c r="AL171" s="196" t="s">
        <v>4816</v>
      </c>
      <c r="AM171" s="11"/>
      <c r="AN171" s="11"/>
      <c r="AO171" s="11"/>
      <c r="AP171" s="196" t="s">
        <v>4816</v>
      </c>
      <c r="AQ171" s="11" t="s">
        <v>4817</v>
      </c>
      <c r="AR171" s="11" t="s">
        <v>4817</v>
      </c>
      <c r="AS171" s="11" t="s">
        <v>4817</v>
      </c>
      <c r="AT171" s="196" t="s">
        <v>4816</v>
      </c>
      <c r="AU171" s="11" t="s">
        <v>4817</v>
      </c>
      <c r="AV171" s="11" t="s">
        <v>4817</v>
      </c>
      <c r="AW171" s="11" t="s">
        <v>4817</v>
      </c>
      <c r="AX171" s="196" t="s">
        <v>4816</v>
      </c>
      <c r="AY171" s="11" t="s">
        <v>4817</v>
      </c>
      <c r="AZ171" s="11" t="s">
        <v>4817</v>
      </c>
      <c r="BA171" s="11" t="s">
        <v>4817</v>
      </c>
      <c r="BB171" s="11" t="s">
        <v>4816</v>
      </c>
      <c r="BC171" s="11" t="s">
        <v>4817</v>
      </c>
      <c r="BD171" s="11" t="s">
        <v>4817</v>
      </c>
      <c r="BE171" s="11" t="s">
        <v>4817</v>
      </c>
      <c r="BF171" s="11" t="s">
        <v>4816</v>
      </c>
      <c r="BG171" s="11" t="s">
        <v>4817</v>
      </c>
      <c r="BH171" s="11" t="s">
        <v>4817</v>
      </c>
      <c r="BI171" s="11" t="s">
        <v>4817</v>
      </c>
      <c r="BJ171" s="11"/>
      <c r="BK171" s="11"/>
      <c r="BL171" s="11" t="s">
        <v>4817</v>
      </c>
      <c r="BM171" s="11" t="s">
        <v>4817</v>
      </c>
      <c r="BN171" s="11" t="s">
        <v>4816</v>
      </c>
      <c r="BO171" s="11" t="s">
        <v>4817</v>
      </c>
      <c r="BP171" s="11" t="s">
        <v>4817</v>
      </c>
      <c r="BQ171" s="11" t="s">
        <v>4817</v>
      </c>
    </row>
    <row r="172" spans="1:69" x14ac:dyDescent="0.2">
      <c r="A172" s="65">
        <v>168</v>
      </c>
      <c r="B172" s="65"/>
      <c r="C172" s="65" t="s">
        <v>461</v>
      </c>
      <c r="D172" s="65" t="s">
        <v>74</v>
      </c>
      <c r="E172" s="65" t="s">
        <v>659</v>
      </c>
      <c r="F172" s="65" t="s">
        <v>5021</v>
      </c>
      <c r="G172" s="65" t="s">
        <v>3545</v>
      </c>
      <c r="H172" s="65">
        <v>200</v>
      </c>
      <c r="I172" s="65" t="s">
        <v>26</v>
      </c>
      <c r="J172" s="65">
        <v>170</v>
      </c>
      <c r="K172" s="65" t="s">
        <v>27</v>
      </c>
      <c r="L172" s="65" t="s">
        <v>4815</v>
      </c>
      <c r="M172" s="65" t="s">
        <v>28</v>
      </c>
      <c r="N172" s="65" t="s">
        <v>29</v>
      </c>
      <c r="O172" s="65" t="s">
        <v>28</v>
      </c>
      <c r="P172" s="65" t="s">
        <v>655</v>
      </c>
      <c r="Q172" s="65" t="s">
        <v>660</v>
      </c>
      <c r="R172" s="65" t="s">
        <v>657</v>
      </c>
      <c r="S172" s="65" t="s">
        <v>368</v>
      </c>
      <c r="T172" s="65" t="s">
        <v>463</v>
      </c>
      <c r="U172" s="65" t="s">
        <v>28</v>
      </c>
      <c r="V172" s="196">
        <v>44218</v>
      </c>
      <c r="W172" s="11"/>
      <c r="X172" s="11"/>
      <c r="Y172" s="11">
        <v>89</v>
      </c>
      <c r="Z172" s="103" t="s">
        <v>4990</v>
      </c>
      <c r="AA172" s="108"/>
      <c r="AB172" s="108"/>
      <c r="AC172" s="81">
        <v>42</v>
      </c>
      <c r="AD172" s="196">
        <v>44272</v>
      </c>
      <c r="AE172" s="11" t="s">
        <v>4817</v>
      </c>
      <c r="AF172" s="11">
        <v>40</v>
      </c>
      <c r="AG172" s="11">
        <v>40</v>
      </c>
      <c r="AH172" s="314"/>
      <c r="AI172" s="11" t="s">
        <v>4817</v>
      </c>
      <c r="AJ172" s="11" t="s">
        <v>4817</v>
      </c>
      <c r="AK172" s="315" t="s">
        <v>4817</v>
      </c>
      <c r="AL172" s="196" t="s">
        <v>4816</v>
      </c>
      <c r="AM172" s="11"/>
      <c r="AN172" s="11"/>
      <c r="AO172" s="11"/>
      <c r="AP172" s="196" t="s">
        <v>4816</v>
      </c>
      <c r="AQ172" s="11" t="s">
        <v>4817</v>
      </c>
      <c r="AR172" s="11" t="s">
        <v>4817</v>
      </c>
      <c r="AS172" s="11" t="s">
        <v>4817</v>
      </c>
      <c r="AT172" s="196" t="s">
        <v>4816</v>
      </c>
      <c r="AU172" s="11" t="s">
        <v>4817</v>
      </c>
      <c r="AV172" s="11" t="s">
        <v>4817</v>
      </c>
      <c r="AW172" s="11" t="s">
        <v>4817</v>
      </c>
      <c r="AX172" s="196" t="s">
        <v>4816</v>
      </c>
      <c r="AY172" s="11" t="s">
        <v>4817</v>
      </c>
      <c r="AZ172" s="11" t="s">
        <v>4817</v>
      </c>
      <c r="BA172" s="11" t="s">
        <v>4817</v>
      </c>
      <c r="BB172" s="316" t="s">
        <v>5005</v>
      </c>
      <c r="BC172" s="11" t="s">
        <v>4817</v>
      </c>
      <c r="BD172" s="11" t="s">
        <v>4817</v>
      </c>
      <c r="BE172" s="11">
        <v>30</v>
      </c>
      <c r="BF172" s="11" t="s">
        <v>4816</v>
      </c>
      <c r="BG172" s="11" t="s">
        <v>4817</v>
      </c>
      <c r="BH172" s="11" t="s">
        <v>4817</v>
      </c>
      <c r="BI172" s="11" t="s">
        <v>4817</v>
      </c>
      <c r="BJ172" s="11"/>
      <c r="BK172" s="11"/>
      <c r="BL172" s="11" t="s">
        <v>4817</v>
      </c>
      <c r="BM172" s="11" t="s">
        <v>4817</v>
      </c>
      <c r="BN172" s="11" t="s">
        <v>4816</v>
      </c>
      <c r="BO172" s="11" t="s">
        <v>4817</v>
      </c>
      <c r="BP172" s="11" t="s">
        <v>4817</v>
      </c>
      <c r="BQ172" s="11" t="s">
        <v>4817</v>
      </c>
    </row>
    <row r="173" spans="1:69" x14ac:dyDescent="0.2">
      <c r="A173" s="65">
        <v>169</v>
      </c>
      <c r="B173" s="65"/>
      <c r="C173" s="65" t="s">
        <v>461</v>
      </c>
      <c r="D173" s="65" t="s">
        <v>74</v>
      </c>
      <c r="E173" s="65" t="s">
        <v>661</v>
      </c>
      <c r="F173" s="65" t="s">
        <v>5021</v>
      </c>
      <c r="G173" s="65" t="s">
        <v>3546</v>
      </c>
      <c r="H173" s="65">
        <v>60</v>
      </c>
      <c r="I173" s="65" t="s">
        <v>26</v>
      </c>
      <c r="J173" s="65">
        <v>110</v>
      </c>
      <c r="K173" s="65" t="s">
        <v>27</v>
      </c>
      <c r="L173" s="65" t="s">
        <v>4815</v>
      </c>
      <c r="M173" s="65" t="s">
        <v>28</v>
      </c>
      <c r="N173" s="65" t="s">
        <v>29</v>
      </c>
      <c r="O173" s="65" t="s">
        <v>28</v>
      </c>
      <c r="P173" s="65" t="s">
        <v>655</v>
      </c>
      <c r="Q173" s="65" t="s">
        <v>662</v>
      </c>
      <c r="R173" s="65" t="s">
        <v>657</v>
      </c>
      <c r="S173" s="65" t="s">
        <v>368</v>
      </c>
      <c r="T173" s="65" t="s">
        <v>463</v>
      </c>
      <c r="U173" s="65" t="s">
        <v>28</v>
      </c>
      <c r="V173" s="196">
        <v>44218</v>
      </c>
      <c r="W173" s="11"/>
      <c r="X173" s="11"/>
      <c r="Y173" s="11">
        <v>4</v>
      </c>
      <c r="Z173" s="103" t="s">
        <v>4816</v>
      </c>
      <c r="AA173" s="108"/>
      <c r="AB173" s="108"/>
      <c r="AC173" s="81" t="s">
        <v>4817</v>
      </c>
      <c r="AD173" s="196" t="s">
        <v>4816</v>
      </c>
      <c r="AE173" s="11" t="s">
        <v>4817</v>
      </c>
      <c r="AF173" s="11"/>
      <c r="AG173" s="11" t="s">
        <v>4817</v>
      </c>
      <c r="AH173" s="314"/>
      <c r="AI173" s="11" t="s">
        <v>4817</v>
      </c>
      <c r="AJ173" s="11" t="s">
        <v>4817</v>
      </c>
      <c r="AK173" s="315" t="s">
        <v>4817</v>
      </c>
      <c r="AL173" s="196" t="s">
        <v>4816</v>
      </c>
      <c r="AM173" s="11"/>
      <c r="AN173" s="11"/>
      <c r="AO173" s="11"/>
      <c r="AP173" s="196" t="s">
        <v>4816</v>
      </c>
      <c r="AQ173" s="11" t="s">
        <v>4817</v>
      </c>
      <c r="AR173" s="11" t="s">
        <v>4817</v>
      </c>
      <c r="AS173" s="11" t="s">
        <v>4817</v>
      </c>
      <c r="AT173" s="196" t="s">
        <v>4816</v>
      </c>
      <c r="AU173" s="11" t="s">
        <v>4817</v>
      </c>
      <c r="AV173" s="11" t="s">
        <v>4817</v>
      </c>
      <c r="AW173" s="11" t="s">
        <v>4817</v>
      </c>
      <c r="AX173" s="196" t="s">
        <v>4816</v>
      </c>
      <c r="AY173" s="11" t="s">
        <v>4817</v>
      </c>
      <c r="AZ173" s="11" t="s">
        <v>4817</v>
      </c>
      <c r="BA173" s="11" t="s">
        <v>4817</v>
      </c>
      <c r="BB173" s="11" t="s">
        <v>4816</v>
      </c>
      <c r="BC173" s="11" t="s">
        <v>4817</v>
      </c>
      <c r="BD173" s="11" t="s">
        <v>4817</v>
      </c>
      <c r="BE173" s="11" t="s">
        <v>4817</v>
      </c>
      <c r="BF173" s="11" t="s">
        <v>4816</v>
      </c>
      <c r="BG173" s="11" t="s">
        <v>4817</v>
      </c>
      <c r="BH173" s="11" t="s">
        <v>4817</v>
      </c>
      <c r="BI173" s="11" t="s">
        <v>4817</v>
      </c>
      <c r="BJ173" s="11"/>
      <c r="BK173" s="11"/>
      <c r="BL173" s="11" t="s">
        <v>4817</v>
      </c>
      <c r="BM173" s="11" t="s">
        <v>4817</v>
      </c>
      <c r="BN173" s="11" t="s">
        <v>4816</v>
      </c>
      <c r="BO173" s="11" t="s">
        <v>4817</v>
      </c>
      <c r="BP173" s="11" t="s">
        <v>4817</v>
      </c>
      <c r="BQ173" s="11" t="s">
        <v>4817</v>
      </c>
    </row>
    <row r="174" spans="1:69" x14ac:dyDescent="0.2">
      <c r="A174" s="65">
        <v>170</v>
      </c>
      <c r="B174" s="65"/>
      <c r="C174" s="65" t="s">
        <v>461</v>
      </c>
      <c r="D174" s="65" t="s">
        <v>74</v>
      </c>
      <c r="E174" s="65" t="s">
        <v>663</v>
      </c>
      <c r="F174" s="65" t="s">
        <v>5022</v>
      </c>
      <c r="G174" s="65" t="s">
        <v>5023</v>
      </c>
      <c r="H174" s="65">
        <v>40</v>
      </c>
      <c r="I174" s="65" t="s">
        <v>189</v>
      </c>
      <c r="J174" s="65">
        <v>60</v>
      </c>
      <c r="K174" s="65" t="s">
        <v>84</v>
      </c>
      <c r="L174" s="65" t="s">
        <v>4815</v>
      </c>
      <c r="M174" s="65" t="s">
        <v>28</v>
      </c>
      <c r="N174" s="65" t="s">
        <v>41</v>
      </c>
      <c r="O174" s="65" t="s">
        <v>28</v>
      </c>
      <c r="P174" s="65" t="s">
        <v>664</v>
      </c>
      <c r="Q174" s="65" t="s">
        <v>665</v>
      </c>
      <c r="R174" s="65" t="s">
        <v>69</v>
      </c>
      <c r="S174" s="65" t="s">
        <v>368</v>
      </c>
      <c r="T174" s="65" t="s">
        <v>463</v>
      </c>
      <c r="U174" s="65" t="s">
        <v>28</v>
      </c>
      <c r="V174" s="196" t="s">
        <v>4816</v>
      </c>
      <c r="W174" s="11"/>
      <c r="X174" s="11"/>
      <c r="Y174" s="11"/>
      <c r="Z174" s="103" t="s">
        <v>4816</v>
      </c>
      <c r="AA174" s="108"/>
      <c r="AB174" s="108"/>
      <c r="AC174" s="81" t="s">
        <v>4817</v>
      </c>
      <c r="AD174" s="196" t="s">
        <v>4816</v>
      </c>
      <c r="AE174" s="11" t="s">
        <v>4817</v>
      </c>
      <c r="AF174" s="11"/>
      <c r="AG174" s="11" t="s">
        <v>4817</v>
      </c>
      <c r="AH174" s="314"/>
      <c r="AI174" s="11" t="s">
        <v>4817</v>
      </c>
      <c r="AJ174" s="11" t="s">
        <v>4817</v>
      </c>
      <c r="AK174" s="315" t="s">
        <v>4817</v>
      </c>
      <c r="AL174" s="196" t="s">
        <v>4816</v>
      </c>
      <c r="AM174" s="11"/>
      <c r="AN174" s="11"/>
      <c r="AO174" s="11"/>
      <c r="AP174" s="196" t="s">
        <v>4816</v>
      </c>
      <c r="AQ174" s="11" t="s">
        <v>4817</v>
      </c>
      <c r="AR174" s="11" t="s">
        <v>4817</v>
      </c>
      <c r="AS174" s="11" t="s">
        <v>4817</v>
      </c>
      <c r="AT174" s="196" t="s">
        <v>4816</v>
      </c>
      <c r="AU174" s="11" t="s">
        <v>4817</v>
      </c>
      <c r="AV174" s="11" t="s">
        <v>4817</v>
      </c>
      <c r="AW174" s="11" t="s">
        <v>4817</v>
      </c>
      <c r="AX174" s="196" t="s">
        <v>4816</v>
      </c>
      <c r="AY174" s="11" t="s">
        <v>4817</v>
      </c>
      <c r="AZ174" s="11" t="s">
        <v>4817</v>
      </c>
      <c r="BA174" s="11" t="s">
        <v>4817</v>
      </c>
      <c r="BB174" s="11" t="s">
        <v>4816</v>
      </c>
      <c r="BC174" s="11" t="s">
        <v>4817</v>
      </c>
      <c r="BD174" s="11" t="s">
        <v>4817</v>
      </c>
      <c r="BE174" s="11" t="s">
        <v>4817</v>
      </c>
      <c r="BF174" s="11" t="s">
        <v>4816</v>
      </c>
      <c r="BG174" s="11" t="s">
        <v>4817</v>
      </c>
      <c r="BH174" s="11" t="s">
        <v>4817</v>
      </c>
      <c r="BI174" s="11" t="s">
        <v>4817</v>
      </c>
      <c r="BJ174" s="11"/>
      <c r="BK174" s="11"/>
      <c r="BL174" s="11" t="s">
        <v>4817</v>
      </c>
      <c r="BM174" s="11" t="s">
        <v>4817</v>
      </c>
      <c r="BN174" s="11" t="s">
        <v>4816</v>
      </c>
      <c r="BO174" s="11" t="s">
        <v>4817</v>
      </c>
      <c r="BP174" s="11" t="s">
        <v>4817</v>
      </c>
      <c r="BQ174" s="11" t="s">
        <v>4817</v>
      </c>
    </row>
    <row r="175" spans="1:69" x14ac:dyDescent="0.2">
      <c r="A175" s="65">
        <v>171</v>
      </c>
      <c r="B175" s="65"/>
      <c r="C175" s="65" t="s">
        <v>461</v>
      </c>
      <c r="D175" s="65" t="s">
        <v>74</v>
      </c>
      <c r="E175" s="65" t="s">
        <v>666</v>
      </c>
      <c r="F175" s="65" t="s">
        <v>5024</v>
      </c>
      <c r="G175" s="65" t="s">
        <v>5023</v>
      </c>
      <c r="H175" s="65">
        <v>40</v>
      </c>
      <c r="I175" s="65" t="s">
        <v>189</v>
      </c>
      <c r="J175" s="65">
        <v>60</v>
      </c>
      <c r="K175" s="65" t="s">
        <v>84</v>
      </c>
      <c r="L175" s="65" t="s">
        <v>4815</v>
      </c>
      <c r="M175" s="65" t="s">
        <v>28</v>
      </c>
      <c r="N175" s="65" t="s">
        <v>41</v>
      </c>
      <c r="O175" s="65" t="s">
        <v>28</v>
      </c>
      <c r="P175" s="65" t="s">
        <v>664</v>
      </c>
      <c r="Q175" s="65" t="s">
        <v>665</v>
      </c>
      <c r="R175" s="65" t="s">
        <v>69</v>
      </c>
      <c r="S175" s="65" t="s">
        <v>368</v>
      </c>
      <c r="T175" s="65" t="s">
        <v>463</v>
      </c>
      <c r="U175" s="65" t="s">
        <v>28</v>
      </c>
      <c r="V175" s="196" t="s">
        <v>4816</v>
      </c>
      <c r="W175" s="11"/>
      <c r="X175" s="11"/>
      <c r="Y175" s="11"/>
      <c r="Z175" s="103" t="s">
        <v>4816</v>
      </c>
      <c r="AA175" s="108"/>
      <c r="AB175" s="108"/>
      <c r="AC175" s="81" t="s">
        <v>4817</v>
      </c>
      <c r="AD175" s="196" t="s">
        <v>4816</v>
      </c>
      <c r="AE175" s="11" t="s">
        <v>4817</v>
      </c>
      <c r="AF175" s="11"/>
      <c r="AG175" s="11" t="s">
        <v>4817</v>
      </c>
      <c r="AH175" s="314"/>
      <c r="AI175" s="11" t="s">
        <v>4817</v>
      </c>
      <c r="AJ175" s="11" t="s">
        <v>4817</v>
      </c>
      <c r="AK175" s="315" t="s">
        <v>4817</v>
      </c>
      <c r="AL175" s="196" t="s">
        <v>4816</v>
      </c>
      <c r="AM175" s="11"/>
      <c r="AN175" s="11"/>
      <c r="AO175" s="11"/>
      <c r="AP175" s="196" t="s">
        <v>4816</v>
      </c>
      <c r="AQ175" s="11" t="s">
        <v>4817</v>
      </c>
      <c r="AR175" s="11" t="s">
        <v>4817</v>
      </c>
      <c r="AS175" s="11" t="s">
        <v>4817</v>
      </c>
      <c r="AT175" s="196" t="s">
        <v>4816</v>
      </c>
      <c r="AU175" s="11" t="s">
        <v>4817</v>
      </c>
      <c r="AV175" s="11" t="s">
        <v>4817</v>
      </c>
      <c r="AW175" s="11" t="s">
        <v>4817</v>
      </c>
      <c r="AX175" s="196" t="s">
        <v>4816</v>
      </c>
      <c r="AY175" s="11" t="s">
        <v>4817</v>
      </c>
      <c r="AZ175" s="11" t="s">
        <v>4817</v>
      </c>
      <c r="BA175" s="11" t="s">
        <v>4817</v>
      </c>
      <c r="BB175" s="11" t="s">
        <v>4816</v>
      </c>
      <c r="BC175" s="11" t="s">
        <v>4817</v>
      </c>
      <c r="BD175" s="11" t="s">
        <v>4817</v>
      </c>
      <c r="BE175" s="11" t="s">
        <v>4817</v>
      </c>
      <c r="BF175" s="11" t="s">
        <v>4816</v>
      </c>
      <c r="BG175" s="11" t="s">
        <v>4817</v>
      </c>
      <c r="BH175" s="11" t="s">
        <v>4817</v>
      </c>
      <c r="BI175" s="11" t="s">
        <v>4817</v>
      </c>
      <c r="BJ175" s="11"/>
      <c r="BK175" s="11"/>
      <c r="BL175" s="11" t="s">
        <v>4817</v>
      </c>
      <c r="BM175" s="11" t="s">
        <v>4817</v>
      </c>
      <c r="BN175" s="11" t="s">
        <v>4816</v>
      </c>
      <c r="BO175" s="11" t="s">
        <v>4817</v>
      </c>
      <c r="BP175" s="11" t="s">
        <v>4817</v>
      </c>
      <c r="BQ175" s="11" t="s">
        <v>4817</v>
      </c>
    </row>
    <row r="176" spans="1:69" x14ac:dyDescent="0.2">
      <c r="A176" s="65">
        <v>172</v>
      </c>
      <c r="B176" s="65"/>
      <c r="C176" s="65" t="s">
        <v>461</v>
      </c>
      <c r="D176" s="65" t="s">
        <v>74</v>
      </c>
      <c r="E176" s="65" t="s">
        <v>667</v>
      </c>
      <c r="F176" s="65" t="s">
        <v>5025</v>
      </c>
      <c r="G176" s="65" t="s">
        <v>5023</v>
      </c>
      <c r="H176" s="65">
        <v>40</v>
      </c>
      <c r="I176" s="65" t="s">
        <v>189</v>
      </c>
      <c r="J176" s="65">
        <v>80</v>
      </c>
      <c r="K176" s="65" t="s">
        <v>84</v>
      </c>
      <c r="L176" s="65" t="s">
        <v>4815</v>
      </c>
      <c r="M176" s="65" t="s">
        <v>28</v>
      </c>
      <c r="N176" s="65" t="s">
        <v>41</v>
      </c>
      <c r="O176" s="65" t="s">
        <v>28</v>
      </c>
      <c r="P176" s="65" t="s">
        <v>664</v>
      </c>
      <c r="Q176" s="65" t="s">
        <v>665</v>
      </c>
      <c r="R176" s="65" t="s">
        <v>32</v>
      </c>
      <c r="S176" s="65" t="s">
        <v>368</v>
      </c>
      <c r="T176" s="65" t="s">
        <v>463</v>
      </c>
      <c r="U176" s="65" t="s">
        <v>28</v>
      </c>
      <c r="V176" s="196" t="s">
        <v>4816</v>
      </c>
      <c r="W176" s="11"/>
      <c r="X176" s="11"/>
      <c r="Y176" s="11"/>
      <c r="Z176" s="103" t="s">
        <v>4816</v>
      </c>
      <c r="AA176" s="108"/>
      <c r="AB176" s="108"/>
      <c r="AC176" s="81" t="s">
        <v>4817</v>
      </c>
      <c r="AD176" s="196" t="s">
        <v>4816</v>
      </c>
      <c r="AE176" s="11" t="s">
        <v>4817</v>
      </c>
      <c r="AF176" s="11"/>
      <c r="AG176" s="11" t="s">
        <v>4817</v>
      </c>
      <c r="AH176" s="314"/>
      <c r="AI176" s="11" t="s">
        <v>4817</v>
      </c>
      <c r="AJ176" s="11" t="s">
        <v>4817</v>
      </c>
      <c r="AK176" s="315" t="s">
        <v>4817</v>
      </c>
      <c r="AL176" s="196" t="s">
        <v>4816</v>
      </c>
      <c r="AM176" s="11"/>
      <c r="AN176" s="11"/>
      <c r="AO176" s="11"/>
      <c r="AP176" s="196" t="s">
        <v>4816</v>
      </c>
      <c r="AQ176" s="11" t="s">
        <v>4817</v>
      </c>
      <c r="AR176" s="11" t="s">
        <v>4817</v>
      </c>
      <c r="AS176" s="11" t="s">
        <v>4817</v>
      </c>
      <c r="AT176" s="196" t="s">
        <v>4816</v>
      </c>
      <c r="AU176" s="11" t="s">
        <v>4817</v>
      </c>
      <c r="AV176" s="11" t="s">
        <v>4817</v>
      </c>
      <c r="AW176" s="11" t="s">
        <v>4817</v>
      </c>
      <c r="AX176" s="196" t="s">
        <v>4816</v>
      </c>
      <c r="AY176" s="11" t="s">
        <v>4817</v>
      </c>
      <c r="AZ176" s="11" t="s">
        <v>4817</v>
      </c>
      <c r="BA176" s="11" t="s">
        <v>4817</v>
      </c>
      <c r="BB176" s="11" t="s">
        <v>4816</v>
      </c>
      <c r="BC176" s="11" t="s">
        <v>4817</v>
      </c>
      <c r="BD176" s="11" t="s">
        <v>4817</v>
      </c>
      <c r="BE176" s="11" t="s">
        <v>4817</v>
      </c>
      <c r="BF176" s="11" t="s">
        <v>4816</v>
      </c>
      <c r="BG176" s="11" t="s">
        <v>4817</v>
      </c>
      <c r="BH176" s="11" t="s">
        <v>4817</v>
      </c>
      <c r="BI176" s="11" t="s">
        <v>4817</v>
      </c>
      <c r="BJ176" s="11"/>
      <c r="BK176" s="11"/>
      <c r="BL176" s="11" t="s">
        <v>4817</v>
      </c>
      <c r="BM176" s="11" t="s">
        <v>4817</v>
      </c>
      <c r="BN176" s="11" t="s">
        <v>4816</v>
      </c>
      <c r="BO176" s="11" t="s">
        <v>4817</v>
      </c>
      <c r="BP176" s="11" t="s">
        <v>4817</v>
      </c>
      <c r="BQ176" s="11" t="s">
        <v>4817</v>
      </c>
    </row>
    <row r="177" spans="1:69" x14ac:dyDescent="0.2">
      <c r="A177" s="65">
        <v>173</v>
      </c>
      <c r="B177" s="65"/>
      <c r="C177" s="65" t="s">
        <v>461</v>
      </c>
      <c r="D177" s="65" t="s">
        <v>74</v>
      </c>
      <c r="E177" s="65" t="s">
        <v>668</v>
      </c>
      <c r="F177" s="65" t="s">
        <v>5026</v>
      </c>
      <c r="G177" s="65" t="s">
        <v>5023</v>
      </c>
      <c r="H177" s="65">
        <v>40</v>
      </c>
      <c r="I177" s="65" t="s">
        <v>26</v>
      </c>
      <c r="J177" s="65">
        <v>50</v>
      </c>
      <c r="K177" s="65" t="s">
        <v>84</v>
      </c>
      <c r="L177" s="65" t="s">
        <v>4815</v>
      </c>
      <c r="M177" s="65" t="s">
        <v>28</v>
      </c>
      <c r="N177" s="65" t="s">
        <v>41</v>
      </c>
      <c r="O177" s="65" t="s">
        <v>28</v>
      </c>
      <c r="P177" s="65" t="s">
        <v>664</v>
      </c>
      <c r="Q177" s="65" t="s">
        <v>665</v>
      </c>
      <c r="R177" s="65" t="s">
        <v>69</v>
      </c>
      <c r="S177" s="65" t="s">
        <v>368</v>
      </c>
      <c r="T177" s="65" t="s">
        <v>463</v>
      </c>
      <c r="U177" s="65" t="s">
        <v>28</v>
      </c>
      <c r="V177" s="196" t="s">
        <v>4816</v>
      </c>
      <c r="W177" s="11"/>
      <c r="X177" s="11"/>
      <c r="Y177" s="11"/>
      <c r="Z177" s="103" t="s">
        <v>4816</v>
      </c>
      <c r="AA177" s="108"/>
      <c r="AB177" s="108"/>
      <c r="AC177" s="81" t="s">
        <v>4817</v>
      </c>
      <c r="AD177" s="196" t="s">
        <v>4816</v>
      </c>
      <c r="AE177" s="11" t="s">
        <v>4817</v>
      </c>
      <c r="AF177" s="11"/>
      <c r="AG177" s="11" t="s">
        <v>4817</v>
      </c>
      <c r="AH177" s="314"/>
      <c r="AI177" s="11" t="s">
        <v>4817</v>
      </c>
      <c r="AJ177" s="11" t="s">
        <v>4817</v>
      </c>
      <c r="AK177" s="315" t="s">
        <v>4817</v>
      </c>
      <c r="AL177" s="196" t="s">
        <v>4816</v>
      </c>
      <c r="AM177" s="11"/>
      <c r="AN177" s="11"/>
      <c r="AO177" s="11"/>
      <c r="AP177" s="196" t="s">
        <v>4816</v>
      </c>
      <c r="AQ177" s="11" t="s">
        <v>4817</v>
      </c>
      <c r="AR177" s="11" t="s">
        <v>4817</v>
      </c>
      <c r="AS177" s="11" t="s">
        <v>4817</v>
      </c>
      <c r="AT177" s="196" t="s">
        <v>4816</v>
      </c>
      <c r="AU177" s="11" t="s">
        <v>4817</v>
      </c>
      <c r="AV177" s="11" t="s">
        <v>4817</v>
      </c>
      <c r="AW177" s="11" t="s">
        <v>4817</v>
      </c>
      <c r="AX177" s="196" t="s">
        <v>4816</v>
      </c>
      <c r="AY177" s="11" t="s">
        <v>4817</v>
      </c>
      <c r="AZ177" s="11" t="s">
        <v>4817</v>
      </c>
      <c r="BA177" s="11" t="s">
        <v>4817</v>
      </c>
      <c r="BB177" s="11" t="s">
        <v>4816</v>
      </c>
      <c r="BC177" s="11" t="s">
        <v>4817</v>
      </c>
      <c r="BD177" s="11" t="s">
        <v>4817</v>
      </c>
      <c r="BE177" s="11" t="s">
        <v>4817</v>
      </c>
      <c r="BF177" s="11" t="s">
        <v>4816</v>
      </c>
      <c r="BG177" s="11" t="s">
        <v>4817</v>
      </c>
      <c r="BH177" s="11" t="s">
        <v>4817</v>
      </c>
      <c r="BI177" s="11" t="s">
        <v>4817</v>
      </c>
      <c r="BJ177" s="11"/>
      <c r="BK177" s="11"/>
      <c r="BL177" s="11" t="s">
        <v>4817</v>
      </c>
      <c r="BM177" s="11" t="s">
        <v>4817</v>
      </c>
      <c r="BN177" s="11" t="s">
        <v>4816</v>
      </c>
      <c r="BO177" s="11" t="s">
        <v>4817</v>
      </c>
      <c r="BP177" s="11" t="s">
        <v>4817</v>
      </c>
      <c r="BQ177" s="11" t="s">
        <v>4817</v>
      </c>
    </row>
    <row r="178" spans="1:69" x14ac:dyDescent="0.2">
      <c r="A178" s="65">
        <v>174</v>
      </c>
      <c r="B178" s="65"/>
      <c r="C178" s="65" t="s">
        <v>461</v>
      </c>
      <c r="D178" s="65" t="s">
        <v>74</v>
      </c>
      <c r="E178" s="65" t="s">
        <v>669</v>
      </c>
      <c r="F178" s="65" t="s">
        <v>5027</v>
      </c>
      <c r="G178" s="65" t="s">
        <v>5023</v>
      </c>
      <c r="H178" s="65">
        <v>40</v>
      </c>
      <c r="I178" s="65" t="s">
        <v>26</v>
      </c>
      <c r="J178" s="65">
        <v>60</v>
      </c>
      <c r="K178" s="65" t="s">
        <v>84</v>
      </c>
      <c r="L178" s="65" t="s">
        <v>4815</v>
      </c>
      <c r="M178" s="65" t="s">
        <v>28</v>
      </c>
      <c r="N178" s="65" t="s">
        <v>41</v>
      </c>
      <c r="O178" s="65" t="s">
        <v>28</v>
      </c>
      <c r="P178" s="65" t="s">
        <v>664</v>
      </c>
      <c r="Q178" s="65" t="s">
        <v>665</v>
      </c>
      <c r="R178" s="65" t="s">
        <v>69</v>
      </c>
      <c r="S178" s="65" t="s">
        <v>368</v>
      </c>
      <c r="T178" s="65" t="s">
        <v>463</v>
      </c>
      <c r="U178" s="65" t="s">
        <v>28</v>
      </c>
      <c r="V178" s="196" t="s">
        <v>4816</v>
      </c>
      <c r="W178" s="11"/>
      <c r="X178" s="11"/>
      <c r="Y178" s="11"/>
      <c r="Z178" s="103" t="s">
        <v>4816</v>
      </c>
      <c r="AA178" s="108"/>
      <c r="AB178" s="108"/>
      <c r="AC178" s="81" t="s">
        <v>4817</v>
      </c>
      <c r="AD178" s="196" t="s">
        <v>4816</v>
      </c>
      <c r="AE178" s="11" t="s">
        <v>4817</v>
      </c>
      <c r="AF178" s="11"/>
      <c r="AG178" s="11" t="s">
        <v>4817</v>
      </c>
      <c r="AH178" s="314"/>
      <c r="AI178" s="11" t="s">
        <v>4817</v>
      </c>
      <c r="AJ178" s="11" t="s">
        <v>4817</v>
      </c>
      <c r="AK178" s="315" t="s">
        <v>4817</v>
      </c>
      <c r="AL178" s="196" t="s">
        <v>4816</v>
      </c>
      <c r="AM178" s="11"/>
      <c r="AN178" s="11"/>
      <c r="AO178" s="11"/>
      <c r="AP178" s="196" t="s">
        <v>4816</v>
      </c>
      <c r="AQ178" s="11" t="s">
        <v>4817</v>
      </c>
      <c r="AR178" s="11" t="s">
        <v>4817</v>
      </c>
      <c r="AS178" s="11" t="s">
        <v>4817</v>
      </c>
      <c r="AT178" s="196" t="s">
        <v>4816</v>
      </c>
      <c r="AU178" s="11" t="s">
        <v>4817</v>
      </c>
      <c r="AV178" s="11" t="s">
        <v>4817</v>
      </c>
      <c r="AW178" s="11" t="s">
        <v>4817</v>
      </c>
      <c r="AX178" s="196" t="s">
        <v>4816</v>
      </c>
      <c r="AY178" s="11" t="s">
        <v>4817</v>
      </c>
      <c r="AZ178" s="11" t="s">
        <v>4817</v>
      </c>
      <c r="BA178" s="11" t="s">
        <v>4817</v>
      </c>
      <c r="BB178" s="11" t="s">
        <v>4816</v>
      </c>
      <c r="BC178" s="11" t="s">
        <v>4817</v>
      </c>
      <c r="BD178" s="11" t="s">
        <v>4817</v>
      </c>
      <c r="BE178" s="11" t="s">
        <v>4817</v>
      </c>
      <c r="BF178" s="11" t="s">
        <v>4816</v>
      </c>
      <c r="BG178" s="11" t="s">
        <v>4817</v>
      </c>
      <c r="BH178" s="11" t="s">
        <v>4817</v>
      </c>
      <c r="BI178" s="11" t="s">
        <v>4817</v>
      </c>
      <c r="BJ178" s="11"/>
      <c r="BK178" s="11"/>
      <c r="BL178" s="11" t="s">
        <v>4817</v>
      </c>
      <c r="BM178" s="11" t="s">
        <v>4817</v>
      </c>
      <c r="BN178" s="11" t="s">
        <v>4816</v>
      </c>
      <c r="BO178" s="11" t="s">
        <v>4817</v>
      </c>
      <c r="BP178" s="11" t="s">
        <v>4817</v>
      </c>
      <c r="BQ178" s="11" t="s">
        <v>4817</v>
      </c>
    </row>
    <row r="179" spans="1:69" x14ac:dyDescent="0.2">
      <c r="A179" s="65">
        <v>175</v>
      </c>
      <c r="B179" s="65"/>
      <c r="C179" s="65" t="s">
        <v>461</v>
      </c>
      <c r="D179" s="65" t="s">
        <v>74</v>
      </c>
      <c r="E179" s="65" t="s">
        <v>670</v>
      </c>
      <c r="F179" s="65" t="s">
        <v>5028</v>
      </c>
      <c r="G179" s="65" t="s">
        <v>5029</v>
      </c>
      <c r="H179" s="65">
        <v>40</v>
      </c>
      <c r="I179" s="65" t="s">
        <v>26</v>
      </c>
      <c r="J179" s="65">
        <v>80</v>
      </c>
      <c r="K179" s="65" t="s">
        <v>84</v>
      </c>
      <c r="L179" s="65" t="s">
        <v>4815</v>
      </c>
      <c r="M179" s="65" t="s">
        <v>28</v>
      </c>
      <c r="N179" s="65" t="s">
        <v>41</v>
      </c>
      <c r="O179" s="65" t="s">
        <v>28</v>
      </c>
      <c r="P179" s="65" t="s">
        <v>664</v>
      </c>
      <c r="Q179" s="65" t="s">
        <v>665</v>
      </c>
      <c r="R179" s="65" t="s">
        <v>69</v>
      </c>
      <c r="S179" s="65" t="s">
        <v>671</v>
      </c>
      <c r="T179" s="65" t="s">
        <v>463</v>
      </c>
      <c r="U179" s="65" t="s">
        <v>28</v>
      </c>
      <c r="V179" s="196" t="s">
        <v>4816</v>
      </c>
      <c r="W179" s="11"/>
      <c r="X179" s="11"/>
      <c r="Y179" s="11"/>
      <c r="Z179" s="103" t="s">
        <v>4816</v>
      </c>
      <c r="AA179" s="108"/>
      <c r="AB179" s="108"/>
      <c r="AC179" s="81" t="s">
        <v>4817</v>
      </c>
      <c r="AD179" s="196" t="s">
        <v>4816</v>
      </c>
      <c r="AE179" s="11" t="s">
        <v>4817</v>
      </c>
      <c r="AF179" s="11"/>
      <c r="AG179" s="11" t="s">
        <v>4817</v>
      </c>
      <c r="AH179" s="314"/>
      <c r="AI179" s="11" t="s">
        <v>4817</v>
      </c>
      <c r="AJ179" s="11" t="s">
        <v>4817</v>
      </c>
      <c r="AK179" s="315" t="s">
        <v>4817</v>
      </c>
      <c r="AL179" s="196" t="s">
        <v>4816</v>
      </c>
      <c r="AM179" s="11"/>
      <c r="AN179" s="11"/>
      <c r="AO179" s="11"/>
      <c r="AP179" s="196" t="s">
        <v>4816</v>
      </c>
      <c r="AQ179" s="11" t="s">
        <v>4817</v>
      </c>
      <c r="AR179" s="11" t="s">
        <v>4817</v>
      </c>
      <c r="AS179" s="11" t="s">
        <v>4817</v>
      </c>
      <c r="AT179" s="196" t="s">
        <v>4816</v>
      </c>
      <c r="AU179" s="11" t="s">
        <v>4817</v>
      </c>
      <c r="AV179" s="11" t="s">
        <v>4817</v>
      </c>
      <c r="AW179" s="11" t="s">
        <v>4817</v>
      </c>
      <c r="AX179" s="196" t="s">
        <v>4816</v>
      </c>
      <c r="AY179" s="11" t="s">
        <v>4817</v>
      </c>
      <c r="AZ179" s="11" t="s">
        <v>4817</v>
      </c>
      <c r="BA179" s="11" t="s">
        <v>4817</v>
      </c>
      <c r="BB179" s="11" t="s">
        <v>4816</v>
      </c>
      <c r="BC179" s="11" t="s">
        <v>4817</v>
      </c>
      <c r="BD179" s="11" t="s">
        <v>4817</v>
      </c>
      <c r="BE179" s="11" t="s">
        <v>4817</v>
      </c>
      <c r="BF179" s="11" t="s">
        <v>4816</v>
      </c>
      <c r="BG179" s="11" t="s">
        <v>4817</v>
      </c>
      <c r="BH179" s="11" t="s">
        <v>4817</v>
      </c>
      <c r="BI179" s="11" t="s">
        <v>4817</v>
      </c>
      <c r="BJ179" s="11"/>
      <c r="BK179" s="11"/>
      <c r="BL179" s="11" t="s">
        <v>4817</v>
      </c>
      <c r="BM179" s="11" t="s">
        <v>4817</v>
      </c>
      <c r="BN179" s="11" t="s">
        <v>4816</v>
      </c>
      <c r="BO179" s="11" t="s">
        <v>4817</v>
      </c>
      <c r="BP179" s="11" t="s">
        <v>4817</v>
      </c>
      <c r="BQ179" s="11" t="s">
        <v>4817</v>
      </c>
    </row>
    <row r="180" spans="1:69" x14ac:dyDescent="0.2">
      <c r="A180" s="65">
        <v>176</v>
      </c>
      <c r="B180" s="65"/>
      <c r="C180" s="65" t="s">
        <v>461</v>
      </c>
      <c r="D180" s="65" t="s">
        <v>74</v>
      </c>
      <c r="E180" s="65" t="s">
        <v>672</v>
      </c>
      <c r="F180" s="65" t="s">
        <v>5030</v>
      </c>
      <c r="G180" s="65" t="s">
        <v>5023</v>
      </c>
      <c r="H180" s="65">
        <v>40</v>
      </c>
      <c r="I180" s="65" t="s">
        <v>26</v>
      </c>
      <c r="J180" s="65">
        <v>60</v>
      </c>
      <c r="K180" s="65" t="s">
        <v>84</v>
      </c>
      <c r="L180" s="65" t="s">
        <v>4815</v>
      </c>
      <c r="M180" s="65" t="s">
        <v>28</v>
      </c>
      <c r="N180" s="65" t="s">
        <v>41</v>
      </c>
      <c r="O180" s="65" t="s">
        <v>28</v>
      </c>
      <c r="P180" s="65" t="s">
        <v>664</v>
      </c>
      <c r="Q180" s="65" t="s">
        <v>665</v>
      </c>
      <c r="R180" s="65" t="s">
        <v>69</v>
      </c>
      <c r="S180" s="65" t="s">
        <v>368</v>
      </c>
      <c r="T180" s="65" t="s">
        <v>463</v>
      </c>
      <c r="U180" s="65" t="s">
        <v>28</v>
      </c>
      <c r="V180" s="196" t="s">
        <v>4816</v>
      </c>
      <c r="W180" s="11"/>
      <c r="X180" s="11"/>
      <c r="Y180" s="11"/>
      <c r="Z180" s="103" t="s">
        <v>4816</v>
      </c>
      <c r="AA180" s="108"/>
      <c r="AB180" s="108"/>
      <c r="AC180" s="81" t="s">
        <v>4817</v>
      </c>
      <c r="AD180" s="196" t="s">
        <v>4816</v>
      </c>
      <c r="AE180" s="11" t="s">
        <v>4817</v>
      </c>
      <c r="AF180" s="11"/>
      <c r="AG180" s="11" t="s">
        <v>4817</v>
      </c>
      <c r="AH180" s="314"/>
      <c r="AI180" s="11" t="s">
        <v>4817</v>
      </c>
      <c r="AJ180" s="11" t="s">
        <v>4817</v>
      </c>
      <c r="AK180" s="315" t="s">
        <v>4817</v>
      </c>
      <c r="AL180" s="196" t="s">
        <v>4816</v>
      </c>
      <c r="AM180" s="11"/>
      <c r="AN180" s="11"/>
      <c r="AO180" s="11"/>
      <c r="AP180" s="196" t="s">
        <v>4816</v>
      </c>
      <c r="AQ180" s="11" t="s">
        <v>4817</v>
      </c>
      <c r="AR180" s="11" t="s">
        <v>4817</v>
      </c>
      <c r="AS180" s="11" t="s">
        <v>4817</v>
      </c>
      <c r="AT180" s="196" t="s">
        <v>4816</v>
      </c>
      <c r="AU180" s="11" t="s">
        <v>4817</v>
      </c>
      <c r="AV180" s="11" t="s">
        <v>4817</v>
      </c>
      <c r="AW180" s="11" t="s">
        <v>4817</v>
      </c>
      <c r="AX180" s="196" t="s">
        <v>4816</v>
      </c>
      <c r="AY180" s="11" t="s">
        <v>4817</v>
      </c>
      <c r="AZ180" s="11" t="s">
        <v>4817</v>
      </c>
      <c r="BA180" s="11" t="s">
        <v>4817</v>
      </c>
      <c r="BB180" s="11" t="s">
        <v>4816</v>
      </c>
      <c r="BC180" s="11" t="s">
        <v>4817</v>
      </c>
      <c r="BD180" s="11" t="s">
        <v>4817</v>
      </c>
      <c r="BE180" s="11" t="s">
        <v>4817</v>
      </c>
      <c r="BF180" s="11" t="s">
        <v>4816</v>
      </c>
      <c r="BG180" s="11" t="s">
        <v>4817</v>
      </c>
      <c r="BH180" s="11" t="s">
        <v>4817</v>
      </c>
      <c r="BI180" s="11" t="s">
        <v>4817</v>
      </c>
      <c r="BJ180" s="11"/>
      <c r="BK180" s="11"/>
      <c r="BL180" s="11" t="s">
        <v>4817</v>
      </c>
      <c r="BM180" s="11" t="s">
        <v>4817</v>
      </c>
      <c r="BN180" s="11" t="s">
        <v>4816</v>
      </c>
      <c r="BO180" s="11" t="s">
        <v>4817</v>
      </c>
      <c r="BP180" s="11" t="s">
        <v>4817</v>
      </c>
      <c r="BQ180" s="11" t="s">
        <v>4817</v>
      </c>
    </row>
    <row r="181" spans="1:69" x14ac:dyDescent="0.2">
      <c r="A181" s="65">
        <v>177</v>
      </c>
      <c r="B181" s="65"/>
      <c r="C181" s="65" t="s">
        <v>461</v>
      </c>
      <c r="D181" s="65" t="s">
        <v>74</v>
      </c>
      <c r="E181" s="65" t="s">
        <v>673</v>
      </c>
      <c r="F181" s="65" t="s">
        <v>5031</v>
      </c>
      <c r="G181" s="65" t="s">
        <v>5023</v>
      </c>
      <c r="H181" s="65">
        <v>40</v>
      </c>
      <c r="I181" s="65" t="s">
        <v>26</v>
      </c>
      <c r="J181" s="65">
        <v>60</v>
      </c>
      <c r="K181" s="65" t="s">
        <v>84</v>
      </c>
      <c r="L181" s="65" t="s">
        <v>4815</v>
      </c>
      <c r="M181" s="65" t="s">
        <v>28</v>
      </c>
      <c r="N181" s="65" t="s">
        <v>41</v>
      </c>
      <c r="O181" s="65" t="s">
        <v>28</v>
      </c>
      <c r="P181" s="65" t="s">
        <v>664</v>
      </c>
      <c r="Q181" s="65" t="s">
        <v>665</v>
      </c>
      <c r="R181" s="65" t="s">
        <v>69</v>
      </c>
      <c r="S181" s="65" t="s">
        <v>368</v>
      </c>
      <c r="T181" s="65" t="s">
        <v>463</v>
      </c>
      <c r="U181" s="65" t="s">
        <v>28</v>
      </c>
      <c r="V181" s="196" t="s">
        <v>4816</v>
      </c>
      <c r="W181" s="11"/>
      <c r="X181" s="11"/>
      <c r="Y181" s="11"/>
      <c r="Z181" s="103" t="s">
        <v>4816</v>
      </c>
      <c r="AA181" s="108"/>
      <c r="AB181" s="108"/>
      <c r="AC181" s="81" t="s">
        <v>4817</v>
      </c>
      <c r="AD181" s="196" t="s">
        <v>4816</v>
      </c>
      <c r="AE181" s="11" t="s">
        <v>4817</v>
      </c>
      <c r="AF181" s="11"/>
      <c r="AG181" s="11" t="s">
        <v>4817</v>
      </c>
      <c r="AH181" s="314"/>
      <c r="AI181" s="11" t="s">
        <v>4817</v>
      </c>
      <c r="AJ181" s="11" t="s">
        <v>4817</v>
      </c>
      <c r="AK181" s="315" t="s">
        <v>4817</v>
      </c>
      <c r="AL181" s="196" t="s">
        <v>4816</v>
      </c>
      <c r="AM181" s="11"/>
      <c r="AN181" s="11"/>
      <c r="AO181" s="11"/>
      <c r="AP181" s="196" t="s">
        <v>4816</v>
      </c>
      <c r="AQ181" s="11" t="s">
        <v>4817</v>
      </c>
      <c r="AR181" s="11" t="s">
        <v>4817</v>
      </c>
      <c r="AS181" s="11" t="s">
        <v>4817</v>
      </c>
      <c r="AT181" s="196" t="s">
        <v>4816</v>
      </c>
      <c r="AU181" s="11" t="s">
        <v>4817</v>
      </c>
      <c r="AV181" s="11" t="s">
        <v>4817</v>
      </c>
      <c r="AW181" s="11" t="s">
        <v>4817</v>
      </c>
      <c r="AX181" s="196" t="s">
        <v>4816</v>
      </c>
      <c r="AY181" s="11" t="s">
        <v>4817</v>
      </c>
      <c r="AZ181" s="11" t="s">
        <v>4817</v>
      </c>
      <c r="BA181" s="11" t="s">
        <v>4817</v>
      </c>
      <c r="BB181" s="11" t="s">
        <v>4816</v>
      </c>
      <c r="BC181" s="11" t="s">
        <v>4817</v>
      </c>
      <c r="BD181" s="11" t="s">
        <v>4817</v>
      </c>
      <c r="BE181" s="11" t="s">
        <v>4817</v>
      </c>
      <c r="BF181" s="11" t="s">
        <v>4816</v>
      </c>
      <c r="BG181" s="11" t="s">
        <v>4817</v>
      </c>
      <c r="BH181" s="11" t="s">
        <v>4817</v>
      </c>
      <c r="BI181" s="11" t="s">
        <v>4817</v>
      </c>
      <c r="BJ181" s="11"/>
      <c r="BK181" s="11"/>
      <c r="BL181" s="11" t="s">
        <v>4817</v>
      </c>
      <c r="BM181" s="11" t="s">
        <v>4817</v>
      </c>
      <c r="BN181" s="11" t="s">
        <v>4816</v>
      </c>
      <c r="BO181" s="11" t="s">
        <v>4817</v>
      </c>
      <c r="BP181" s="11" t="s">
        <v>4817</v>
      </c>
      <c r="BQ181" s="11" t="s">
        <v>4817</v>
      </c>
    </row>
    <row r="182" spans="1:69" x14ac:dyDescent="0.2">
      <c r="A182" s="65">
        <v>178</v>
      </c>
      <c r="B182" s="65"/>
      <c r="C182" s="65" t="s">
        <v>461</v>
      </c>
      <c r="D182" s="65" t="s">
        <v>74</v>
      </c>
      <c r="E182" s="65" t="s">
        <v>674</v>
      </c>
      <c r="F182" s="65" t="s">
        <v>5032</v>
      </c>
      <c r="G182" s="65" t="s">
        <v>5023</v>
      </c>
      <c r="H182" s="65">
        <v>40</v>
      </c>
      <c r="I182" s="65" t="s">
        <v>189</v>
      </c>
      <c r="J182" s="65">
        <v>60</v>
      </c>
      <c r="K182" s="65" t="s">
        <v>84</v>
      </c>
      <c r="L182" s="65" t="s">
        <v>4815</v>
      </c>
      <c r="M182" s="65" t="s">
        <v>28</v>
      </c>
      <c r="N182" s="65" t="s">
        <v>41</v>
      </c>
      <c r="O182" s="65" t="s">
        <v>28</v>
      </c>
      <c r="P182" s="65" t="s">
        <v>664</v>
      </c>
      <c r="Q182" s="65" t="s">
        <v>665</v>
      </c>
      <c r="R182" s="65" t="s">
        <v>69</v>
      </c>
      <c r="S182" s="65" t="s">
        <v>675</v>
      </c>
      <c r="T182" s="65" t="s">
        <v>463</v>
      </c>
      <c r="U182" s="65" t="s">
        <v>28</v>
      </c>
      <c r="V182" s="196" t="s">
        <v>4816</v>
      </c>
      <c r="W182" s="11"/>
      <c r="X182" s="11"/>
      <c r="Y182" s="11"/>
      <c r="Z182" s="103" t="s">
        <v>4816</v>
      </c>
      <c r="AA182" s="108"/>
      <c r="AB182" s="108"/>
      <c r="AC182" s="81" t="s">
        <v>4817</v>
      </c>
      <c r="AD182" s="196" t="s">
        <v>4816</v>
      </c>
      <c r="AE182" s="11" t="s">
        <v>4817</v>
      </c>
      <c r="AF182" s="11"/>
      <c r="AG182" s="11" t="s">
        <v>4817</v>
      </c>
      <c r="AH182" s="314"/>
      <c r="AI182" s="11" t="s">
        <v>4817</v>
      </c>
      <c r="AJ182" s="11" t="s">
        <v>4817</v>
      </c>
      <c r="AK182" s="315" t="s">
        <v>4817</v>
      </c>
      <c r="AL182" s="196" t="s">
        <v>4816</v>
      </c>
      <c r="AM182" s="11"/>
      <c r="AN182" s="11"/>
      <c r="AO182" s="11"/>
      <c r="AP182" s="196" t="s">
        <v>4816</v>
      </c>
      <c r="AQ182" s="11" t="s">
        <v>4817</v>
      </c>
      <c r="AR182" s="11" t="s">
        <v>4817</v>
      </c>
      <c r="AS182" s="11" t="s">
        <v>4817</v>
      </c>
      <c r="AT182" s="196" t="s">
        <v>4816</v>
      </c>
      <c r="AU182" s="11" t="s">
        <v>4817</v>
      </c>
      <c r="AV182" s="11" t="s">
        <v>4817</v>
      </c>
      <c r="AW182" s="11" t="s">
        <v>4817</v>
      </c>
      <c r="AX182" s="196" t="s">
        <v>4816</v>
      </c>
      <c r="AY182" s="11" t="s">
        <v>4817</v>
      </c>
      <c r="AZ182" s="11" t="s">
        <v>4817</v>
      </c>
      <c r="BA182" s="11" t="s">
        <v>4817</v>
      </c>
      <c r="BB182" s="11" t="s">
        <v>4816</v>
      </c>
      <c r="BC182" s="11" t="s">
        <v>4817</v>
      </c>
      <c r="BD182" s="11" t="s">
        <v>4817</v>
      </c>
      <c r="BE182" s="11" t="s">
        <v>4817</v>
      </c>
      <c r="BF182" s="11" t="s">
        <v>4816</v>
      </c>
      <c r="BG182" s="11" t="s">
        <v>4817</v>
      </c>
      <c r="BH182" s="11" t="s">
        <v>4817</v>
      </c>
      <c r="BI182" s="11" t="s">
        <v>4817</v>
      </c>
      <c r="BJ182" s="11"/>
      <c r="BK182" s="11"/>
      <c r="BL182" s="11" t="s">
        <v>4817</v>
      </c>
      <c r="BM182" s="11" t="s">
        <v>4817</v>
      </c>
      <c r="BN182" s="11" t="s">
        <v>4816</v>
      </c>
      <c r="BO182" s="11" t="s">
        <v>4817</v>
      </c>
      <c r="BP182" s="11" t="s">
        <v>4817</v>
      </c>
      <c r="BQ182" s="11" t="s">
        <v>4817</v>
      </c>
    </row>
    <row r="183" spans="1:69" x14ac:dyDescent="0.2">
      <c r="A183" s="65">
        <v>179</v>
      </c>
      <c r="B183" s="65"/>
      <c r="C183" s="65" t="s">
        <v>461</v>
      </c>
      <c r="D183" s="65" t="s">
        <v>74</v>
      </c>
      <c r="E183" s="65" t="s">
        <v>676</v>
      </c>
      <c r="F183" s="65" t="s">
        <v>5033</v>
      </c>
      <c r="G183" s="65" t="s">
        <v>5023</v>
      </c>
      <c r="H183" s="65">
        <v>40</v>
      </c>
      <c r="I183" s="65" t="s">
        <v>26</v>
      </c>
      <c r="J183" s="65">
        <v>60</v>
      </c>
      <c r="K183" s="65" t="s">
        <v>84</v>
      </c>
      <c r="L183" s="65" t="s">
        <v>4815</v>
      </c>
      <c r="M183" s="65" t="s">
        <v>28</v>
      </c>
      <c r="N183" s="65" t="s">
        <v>41</v>
      </c>
      <c r="O183" s="65" t="s">
        <v>28</v>
      </c>
      <c r="P183" s="65" t="s">
        <v>664</v>
      </c>
      <c r="Q183" s="65" t="s">
        <v>665</v>
      </c>
      <c r="R183" s="65" t="s">
        <v>69</v>
      </c>
      <c r="S183" s="65" t="s">
        <v>368</v>
      </c>
      <c r="T183" s="65" t="s">
        <v>463</v>
      </c>
      <c r="U183" s="65" t="s">
        <v>28</v>
      </c>
      <c r="V183" s="196" t="s">
        <v>4816</v>
      </c>
      <c r="W183" s="11"/>
      <c r="X183" s="11"/>
      <c r="Y183" s="11"/>
      <c r="Z183" s="103" t="s">
        <v>4816</v>
      </c>
      <c r="AA183" s="108"/>
      <c r="AB183" s="108"/>
      <c r="AC183" s="81" t="s">
        <v>4817</v>
      </c>
      <c r="AD183" s="196" t="s">
        <v>4816</v>
      </c>
      <c r="AE183" s="11" t="s">
        <v>4817</v>
      </c>
      <c r="AF183" s="11"/>
      <c r="AG183" s="11" t="s">
        <v>4817</v>
      </c>
      <c r="AH183" s="314"/>
      <c r="AI183" s="11" t="s">
        <v>4817</v>
      </c>
      <c r="AJ183" s="11" t="s">
        <v>4817</v>
      </c>
      <c r="AK183" s="315" t="s">
        <v>4817</v>
      </c>
      <c r="AL183" s="196" t="s">
        <v>4816</v>
      </c>
      <c r="AM183" s="11"/>
      <c r="AN183" s="11"/>
      <c r="AO183" s="11"/>
      <c r="AP183" s="196" t="s">
        <v>4816</v>
      </c>
      <c r="AQ183" s="11" t="s">
        <v>4817</v>
      </c>
      <c r="AR183" s="11" t="s">
        <v>4817</v>
      </c>
      <c r="AS183" s="11" t="s">
        <v>4817</v>
      </c>
      <c r="AT183" s="196" t="s">
        <v>4816</v>
      </c>
      <c r="AU183" s="11" t="s">
        <v>4817</v>
      </c>
      <c r="AV183" s="11" t="s">
        <v>4817</v>
      </c>
      <c r="AW183" s="11" t="s">
        <v>4817</v>
      </c>
      <c r="AX183" s="196" t="s">
        <v>4816</v>
      </c>
      <c r="AY183" s="11" t="s">
        <v>4817</v>
      </c>
      <c r="AZ183" s="11" t="s">
        <v>4817</v>
      </c>
      <c r="BA183" s="11" t="s">
        <v>4817</v>
      </c>
      <c r="BB183" s="11" t="s">
        <v>4816</v>
      </c>
      <c r="BC183" s="11" t="s">
        <v>4817</v>
      </c>
      <c r="BD183" s="11" t="s">
        <v>4817</v>
      </c>
      <c r="BE183" s="11" t="s">
        <v>4817</v>
      </c>
      <c r="BF183" s="11" t="s">
        <v>4816</v>
      </c>
      <c r="BG183" s="11" t="s">
        <v>4817</v>
      </c>
      <c r="BH183" s="11" t="s">
        <v>4817</v>
      </c>
      <c r="BI183" s="11" t="s">
        <v>4817</v>
      </c>
      <c r="BJ183" s="11"/>
      <c r="BK183" s="11"/>
      <c r="BL183" s="11" t="s">
        <v>4817</v>
      </c>
      <c r="BM183" s="11" t="s">
        <v>4817</v>
      </c>
      <c r="BN183" s="11" t="s">
        <v>4816</v>
      </c>
      <c r="BO183" s="11" t="s">
        <v>4817</v>
      </c>
      <c r="BP183" s="11" t="s">
        <v>4817</v>
      </c>
      <c r="BQ183" s="11" t="s">
        <v>4817</v>
      </c>
    </row>
    <row r="184" spans="1:69" x14ac:dyDescent="0.2">
      <c r="A184" s="65">
        <v>180</v>
      </c>
      <c r="B184" s="65"/>
      <c r="C184" s="65" t="s">
        <v>461</v>
      </c>
      <c r="D184" s="65" t="s">
        <v>74</v>
      </c>
      <c r="E184" s="65" t="s">
        <v>677</v>
      </c>
      <c r="F184" s="65" t="s">
        <v>5034</v>
      </c>
      <c r="G184" s="65" t="s">
        <v>5023</v>
      </c>
      <c r="H184" s="65">
        <v>40</v>
      </c>
      <c r="I184" s="65" t="s">
        <v>26</v>
      </c>
      <c r="J184" s="65">
        <v>60</v>
      </c>
      <c r="K184" s="65" t="s">
        <v>84</v>
      </c>
      <c r="L184" s="65" t="s">
        <v>4815</v>
      </c>
      <c r="M184" s="65" t="s">
        <v>28</v>
      </c>
      <c r="N184" s="65" t="s">
        <v>41</v>
      </c>
      <c r="O184" s="65" t="s">
        <v>28</v>
      </c>
      <c r="P184" s="65" t="s">
        <v>664</v>
      </c>
      <c r="Q184" s="65" t="s">
        <v>665</v>
      </c>
      <c r="R184" s="65" t="s">
        <v>69</v>
      </c>
      <c r="S184" s="65" t="s">
        <v>368</v>
      </c>
      <c r="T184" s="65" t="s">
        <v>463</v>
      </c>
      <c r="U184" s="65" t="s">
        <v>28</v>
      </c>
      <c r="V184" s="196" t="s">
        <v>4816</v>
      </c>
      <c r="W184" s="11"/>
      <c r="X184" s="11"/>
      <c r="Y184" s="11"/>
      <c r="Z184" s="103" t="s">
        <v>4816</v>
      </c>
      <c r="AA184" s="108"/>
      <c r="AB184" s="108"/>
      <c r="AC184" s="81" t="s">
        <v>4817</v>
      </c>
      <c r="AD184" s="196" t="s">
        <v>4816</v>
      </c>
      <c r="AE184" s="11" t="s">
        <v>4817</v>
      </c>
      <c r="AF184" s="11"/>
      <c r="AG184" s="11" t="s">
        <v>4817</v>
      </c>
      <c r="AH184" s="314"/>
      <c r="AI184" s="11" t="s">
        <v>4817</v>
      </c>
      <c r="AJ184" s="11" t="s">
        <v>4817</v>
      </c>
      <c r="AK184" s="315" t="s">
        <v>4817</v>
      </c>
      <c r="AL184" s="196" t="s">
        <v>4816</v>
      </c>
      <c r="AM184" s="11"/>
      <c r="AN184" s="11"/>
      <c r="AO184" s="11"/>
      <c r="AP184" s="196" t="s">
        <v>4816</v>
      </c>
      <c r="AQ184" s="11" t="s">
        <v>4817</v>
      </c>
      <c r="AR184" s="11" t="s">
        <v>4817</v>
      </c>
      <c r="AS184" s="11" t="s">
        <v>4817</v>
      </c>
      <c r="AT184" s="196" t="s">
        <v>4816</v>
      </c>
      <c r="AU184" s="11" t="s">
        <v>4817</v>
      </c>
      <c r="AV184" s="11" t="s">
        <v>4817</v>
      </c>
      <c r="AW184" s="11" t="s">
        <v>4817</v>
      </c>
      <c r="AX184" s="196" t="s">
        <v>4816</v>
      </c>
      <c r="AY184" s="11" t="s">
        <v>4817</v>
      </c>
      <c r="AZ184" s="11" t="s">
        <v>4817</v>
      </c>
      <c r="BA184" s="11" t="s">
        <v>4817</v>
      </c>
      <c r="BB184" s="11" t="s">
        <v>4816</v>
      </c>
      <c r="BC184" s="11" t="s">
        <v>4817</v>
      </c>
      <c r="BD184" s="11" t="s">
        <v>4817</v>
      </c>
      <c r="BE184" s="11" t="s">
        <v>4817</v>
      </c>
      <c r="BF184" s="11" t="s">
        <v>4816</v>
      </c>
      <c r="BG184" s="11" t="s">
        <v>4817</v>
      </c>
      <c r="BH184" s="11" t="s">
        <v>4817</v>
      </c>
      <c r="BI184" s="11" t="s">
        <v>4817</v>
      </c>
      <c r="BJ184" s="11"/>
      <c r="BK184" s="11"/>
      <c r="BL184" s="11" t="s">
        <v>4817</v>
      </c>
      <c r="BM184" s="11" t="s">
        <v>4817</v>
      </c>
      <c r="BN184" s="11" t="s">
        <v>4816</v>
      </c>
      <c r="BO184" s="11" t="s">
        <v>4817</v>
      </c>
      <c r="BP184" s="11" t="s">
        <v>4817</v>
      </c>
      <c r="BQ184" s="11" t="s">
        <v>4817</v>
      </c>
    </row>
    <row r="185" spans="1:69" x14ac:dyDescent="0.2">
      <c r="A185" s="65">
        <v>181</v>
      </c>
      <c r="B185" s="65"/>
      <c r="C185" s="65" t="s">
        <v>461</v>
      </c>
      <c r="D185" s="65" t="s">
        <v>74</v>
      </c>
      <c r="E185" s="65" t="s">
        <v>678</v>
      </c>
      <c r="F185" s="65" t="s">
        <v>5035</v>
      </c>
      <c r="G185" s="65" t="s">
        <v>5023</v>
      </c>
      <c r="H185" s="65">
        <v>40</v>
      </c>
      <c r="I185" s="65" t="s">
        <v>26</v>
      </c>
      <c r="J185" s="65">
        <v>50</v>
      </c>
      <c r="K185" s="65" t="s">
        <v>84</v>
      </c>
      <c r="L185" s="65" t="s">
        <v>4815</v>
      </c>
      <c r="M185" s="65" t="s">
        <v>28</v>
      </c>
      <c r="N185" s="65" t="s">
        <v>41</v>
      </c>
      <c r="O185" s="65" t="s">
        <v>28</v>
      </c>
      <c r="P185" s="65" t="s">
        <v>664</v>
      </c>
      <c r="Q185" s="65" t="s">
        <v>665</v>
      </c>
      <c r="R185" s="65" t="s">
        <v>69</v>
      </c>
      <c r="S185" s="65" t="s">
        <v>368</v>
      </c>
      <c r="T185" s="65" t="s">
        <v>463</v>
      </c>
      <c r="U185" s="65" t="s">
        <v>28</v>
      </c>
      <c r="V185" s="196" t="s">
        <v>4816</v>
      </c>
      <c r="W185" s="11"/>
      <c r="X185" s="11"/>
      <c r="Y185" s="11"/>
      <c r="Z185" s="103" t="s">
        <v>4816</v>
      </c>
      <c r="AA185" s="108"/>
      <c r="AB185" s="108"/>
      <c r="AC185" s="81" t="s">
        <v>4817</v>
      </c>
      <c r="AD185" s="196" t="s">
        <v>4816</v>
      </c>
      <c r="AE185" s="11" t="s">
        <v>4817</v>
      </c>
      <c r="AF185" s="11"/>
      <c r="AG185" s="11" t="s">
        <v>4817</v>
      </c>
      <c r="AH185" s="314"/>
      <c r="AI185" s="11" t="s">
        <v>4817</v>
      </c>
      <c r="AJ185" s="11" t="s">
        <v>4817</v>
      </c>
      <c r="AK185" s="315" t="s">
        <v>4817</v>
      </c>
      <c r="AL185" s="196" t="s">
        <v>4816</v>
      </c>
      <c r="AM185" s="11"/>
      <c r="AN185" s="11"/>
      <c r="AO185" s="11"/>
      <c r="AP185" s="196" t="s">
        <v>4816</v>
      </c>
      <c r="AQ185" s="11" t="s">
        <v>4817</v>
      </c>
      <c r="AR185" s="11" t="s">
        <v>4817</v>
      </c>
      <c r="AS185" s="11" t="s">
        <v>4817</v>
      </c>
      <c r="AT185" s="196" t="s">
        <v>4816</v>
      </c>
      <c r="AU185" s="11" t="s">
        <v>4817</v>
      </c>
      <c r="AV185" s="11" t="s">
        <v>4817</v>
      </c>
      <c r="AW185" s="11" t="s">
        <v>4817</v>
      </c>
      <c r="AX185" s="196" t="s">
        <v>4816</v>
      </c>
      <c r="AY185" s="11" t="s">
        <v>4817</v>
      </c>
      <c r="AZ185" s="11" t="s">
        <v>4817</v>
      </c>
      <c r="BA185" s="11" t="s">
        <v>4817</v>
      </c>
      <c r="BB185" s="11" t="s">
        <v>4816</v>
      </c>
      <c r="BC185" s="11" t="s">
        <v>4817</v>
      </c>
      <c r="BD185" s="11" t="s">
        <v>4817</v>
      </c>
      <c r="BE185" s="11" t="s">
        <v>4817</v>
      </c>
      <c r="BF185" s="11" t="s">
        <v>4816</v>
      </c>
      <c r="BG185" s="11" t="s">
        <v>4817</v>
      </c>
      <c r="BH185" s="11" t="s">
        <v>4817</v>
      </c>
      <c r="BI185" s="11" t="s">
        <v>4817</v>
      </c>
      <c r="BJ185" s="11"/>
      <c r="BK185" s="11"/>
      <c r="BL185" s="11" t="s">
        <v>4817</v>
      </c>
      <c r="BM185" s="11" t="s">
        <v>4817</v>
      </c>
      <c r="BN185" s="11" t="s">
        <v>4816</v>
      </c>
      <c r="BO185" s="11" t="s">
        <v>4817</v>
      </c>
      <c r="BP185" s="11" t="s">
        <v>4817</v>
      </c>
      <c r="BQ185" s="11" t="s">
        <v>4817</v>
      </c>
    </row>
    <row r="186" spans="1:69" x14ac:dyDescent="0.2">
      <c r="A186" s="65">
        <v>182</v>
      </c>
      <c r="B186" s="65"/>
      <c r="C186" s="65" t="s">
        <v>461</v>
      </c>
      <c r="D186" s="65" t="s">
        <v>74</v>
      </c>
      <c r="E186" s="65" t="s">
        <v>679</v>
      </c>
      <c r="F186" s="65" t="s">
        <v>5036</v>
      </c>
      <c r="G186" s="65" t="s">
        <v>5023</v>
      </c>
      <c r="H186" s="65">
        <v>40</v>
      </c>
      <c r="I186" s="65" t="s">
        <v>26</v>
      </c>
      <c r="J186" s="65">
        <v>50</v>
      </c>
      <c r="K186" s="65" t="s">
        <v>84</v>
      </c>
      <c r="L186" s="65" t="s">
        <v>4815</v>
      </c>
      <c r="M186" s="65" t="s">
        <v>28</v>
      </c>
      <c r="N186" s="65" t="s">
        <v>41</v>
      </c>
      <c r="O186" s="65" t="s">
        <v>28</v>
      </c>
      <c r="P186" s="65" t="s">
        <v>664</v>
      </c>
      <c r="Q186" s="65" t="s">
        <v>665</v>
      </c>
      <c r="R186" s="65" t="s">
        <v>69</v>
      </c>
      <c r="S186" s="65" t="s">
        <v>368</v>
      </c>
      <c r="T186" s="65" t="s">
        <v>463</v>
      </c>
      <c r="U186" s="65" t="s">
        <v>28</v>
      </c>
      <c r="V186" s="196" t="s">
        <v>4816</v>
      </c>
      <c r="W186" s="11"/>
      <c r="X186" s="11"/>
      <c r="Y186" s="11"/>
      <c r="Z186" s="103" t="s">
        <v>4816</v>
      </c>
      <c r="AA186" s="108"/>
      <c r="AB186" s="108"/>
      <c r="AC186" s="81" t="s">
        <v>4817</v>
      </c>
      <c r="AD186" s="196" t="s">
        <v>4816</v>
      </c>
      <c r="AE186" s="11" t="s">
        <v>4817</v>
      </c>
      <c r="AF186" s="11"/>
      <c r="AG186" s="11" t="s">
        <v>4817</v>
      </c>
      <c r="AH186" s="314"/>
      <c r="AI186" s="11" t="s">
        <v>4817</v>
      </c>
      <c r="AJ186" s="11" t="s">
        <v>4817</v>
      </c>
      <c r="AK186" s="315" t="s">
        <v>4817</v>
      </c>
      <c r="AL186" s="196" t="s">
        <v>4816</v>
      </c>
      <c r="AM186" s="11"/>
      <c r="AN186" s="11"/>
      <c r="AO186" s="11"/>
      <c r="AP186" s="196" t="s">
        <v>4816</v>
      </c>
      <c r="AQ186" s="11" t="s">
        <v>4817</v>
      </c>
      <c r="AR186" s="11" t="s">
        <v>4817</v>
      </c>
      <c r="AS186" s="11" t="s">
        <v>4817</v>
      </c>
      <c r="AT186" s="196" t="s">
        <v>4816</v>
      </c>
      <c r="AU186" s="11" t="s">
        <v>4817</v>
      </c>
      <c r="AV186" s="11" t="s">
        <v>4817</v>
      </c>
      <c r="AW186" s="11" t="s">
        <v>4817</v>
      </c>
      <c r="AX186" s="196" t="s">
        <v>4816</v>
      </c>
      <c r="AY186" s="11" t="s">
        <v>4817</v>
      </c>
      <c r="AZ186" s="11" t="s">
        <v>4817</v>
      </c>
      <c r="BA186" s="11" t="s">
        <v>4817</v>
      </c>
      <c r="BB186" s="11" t="s">
        <v>4816</v>
      </c>
      <c r="BC186" s="11" t="s">
        <v>4817</v>
      </c>
      <c r="BD186" s="11" t="s">
        <v>4817</v>
      </c>
      <c r="BE186" s="11" t="s">
        <v>4817</v>
      </c>
      <c r="BF186" s="11" t="s">
        <v>4816</v>
      </c>
      <c r="BG186" s="11" t="s">
        <v>4817</v>
      </c>
      <c r="BH186" s="11" t="s">
        <v>4817</v>
      </c>
      <c r="BI186" s="11" t="s">
        <v>4817</v>
      </c>
      <c r="BJ186" s="11"/>
      <c r="BK186" s="11"/>
      <c r="BL186" s="11" t="s">
        <v>4817</v>
      </c>
      <c r="BM186" s="11" t="s">
        <v>4817</v>
      </c>
      <c r="BN186" s="11" t="s">
        <v>4816</v>
      </c>
      <c r="BO186" s="11" t="s">
        <v>4817</v>
      </c>
      <c r="BP186" s="11" t="s">
        <v>4817</v>
      </c>
      <c r="BQ186" s="11" t="s">
        <v>4817</v>
      </c>
    </row>
    <row r="187" spans="1:69" x14ac:dyDescent="0.2">
      <c r="A187" s="65">
        <v>183</v>
      </c>
      <c r="B187" s="65"/>
      <c r="C187" s="65" t="s">
        <v>461</v>
      </c>
      <c r="D187" s="65" t="s">
        <v>74</v>
      </c>
      <c r="E187" s="65" t="s">
        <v>680</v>
      </c>
      <c r="F187" s="65" t="s">
        <v>5037</v>
      </c>
      <c r="G187" s="65" t="s">
        <v>5023</v>
      </c>
      <c r="H187" s="65">
        <v>40</v>
      </c>
      <c r="I187" s="65" t="s">
        <v>189</v>
      </c>
      <c r="J187" s="65">
        <v>60</v>
      </c>
      <c r="K187" s="65" t="s">
        <v>84</v>
      </c>
      <c r="L187" s="65" t="s">
        <v>4815</v>
      </c>
      <c r="M187" s="65" t="s">
        <v>28</v>
      </c>
      <c r="N187" s="65" t="s">
        <v>41</v>
      </c>
      <c r="O187" s="65" t="s">
        <v>28</v>
      </c>
      <c r="P187" s="65" t="s">
        <v>664</v>
      </c>
      <c r="Q187" s="65" t="s">
        <v>665</v>
      </c>
      <c r="R187" s="65" t="s">
        <v>69</v>
      </c>
      <c r="S187" s="65" t="s">
        <v>368</v>
      </c>
      <c r="T187" s="65" t="s">
        <v>463</v>
      </c>
      <c r="U187" s="65" t="s">
        <v>28</v>
      </c>
      <c r="V187" s="196" t="s">
        <v>4816</v>
      </c>
      <c r="W187" s="11"/>
      <c r="X187" s="11"/>
      <c r="Y187" s="11"/>
      <c r="Z187" s="103" t="s">
        <v>4816</v>
      </c>
      <c r="AA187" s="108"/>
      <c r="AB187" s="108"/>
      <c r="AC187" s="81" t="s">
        <v>4817</v>
      </c>
      <c r="AD187" s="196" t="s">
        <v>4816</v>
      </c>
      <c r="AE187" s="11" t="s">
        <v>4817</v>
      </c>
      <c r="AF187" s="11"/>
      <c r="AG187" s="11" t="s">
        <v>4817</v>
      </c>
      <c r="AH187" s="314"/>
      <c r="AI187" s="11" t="s">
        <v>4817</v>
      </c>
      <c r="AJ187" s="11" t="s">
        <v>4817</v>
      </c>
      <c r="AK187" s="315" t="s">
        <v>4817</v>
      </c>
      <c r="AL187" s="196" t="s">
        <v>4816</v>
      </c>
      <c r="AM187" s="11"/>
      <c r="AN187" s="11"/>
      <c r="AO187" s="11"/>
      <c r="AP187" s="196" t="s">
        <v>4816</v>
      </c>
      <c r="AQ187" s="11" t="s">
        <v>4817</v>
      </c>
      <c r="AR187" s="11" t="s">
        <v>4817</v>
      </c>
      <c r="AS187" s="11" t="s">
        <v>4817</v>
      </c>
      <c r="AT187" s="196" t="s">
        <v>4816</v>
      </c>
      <c r="AU187" s="11" t="s">
        <v>4817</v>
      </c>
      <c r="AV187" s="11" t="s">
        <v>4817</v>
      </c>
      <c r="AW187" s="11" t="s">
        <v>4817</v>
      </c>
      <c r="AX187" s="196" t="s">
        <v>4816</v>
      </c>
      <c r="AY187" s="11" t="s">
        <v>4817</v>
      </c>
      <c r="AZ187" s="11" t="s">
        <v>4817</v>
      </c>
      <c r="BA187" s="11" t="s">
        <v>4817</v>
      </c>
      <c r="BB187" s="11" t="s">
        <v>4816</v>
      </c>
      <c r="BC187" s="11" t="s">
        <v>4817</v>
      </c>
      <c r="BD187" s="11" t="s">
        <v>4817</v>
      </c>
      <c r="BE187" s="11" t="s">
        <v>4817</v>
      </c>
      <c r="BF187" s="11" t="s">
        <v>4816</v>
      </c>
      <c r="BG187" s="11" t="s">
        <v>4817</v>
      </c>
      <c r="BH187" s="11" t="s">
        <v>4817</v>
      </c>
      <c r="BI187" s="11" t="s">
        <v>4817</v>
      </c>
      <c r="BJ187" s="11"/>
      <c r="BK187" s="11"/>
      <c r="BL187" s="11" t="s">
        <v>4817</v>
      </c>
      <c r="BM187" s="11" t="s">
        <v>4817</v>
      </c>
      <c r="BN187" s="11" t="s">
        <v>4816</v>
      </c>
      <c r="BO187" s="11" t="s">
        <v>4817</v>
      </c>
      <c r="BP187" s="11" t="s">
        <v>4817</v>
      </c>
      <c r="BQ187" s="11" t="s">
        <v>4817</v>
      </c>
    </row>
    <row r="188" spans="1:69" x14ac:dyDescent="0.2">
      <c r="A188" s="65">
        <v>184</v>
      </c>
      <c r="B188" s="65"/>
      <c r="C188" s="65" t="s">
        <v>461</v>
      </c>
      <c r="D188" s="65" t="s">
        <v>105</v>
      </c>
      <c r="E188" s="65" t="s">
        <v>681</v>
      </c>
      <c r="F188" s="65" t="s">
        <v>5038</v>
      </c>
      <c r="G188" s="65" t="s">
        <v>5039</v>
      </c>
      <c r="H188" s="65">
        <v>80</v>
      </c>
      <c r="I188" s="65" t="s">
        <v>26</v>
      </c>
      <c r="J188" s="65">
        <v>130</v>
      </c>
      <c r="K188" s="65" t="s">
        <v>27</v>
      </c>
      <c r="L188" s="65" t="s">
        <v>4815</v>
      </c>
      <c r="M188" s="65" t="s">
        <v>28</v>
      </c>
      <c r="N188" s="65" t="s">
        <v>29</v>
      </c>
      <c r="O188" s="65" t="s">
        <v>28</v>
      </c>
      <c r="P188" s="65" t="s">
        <v>465</v>
      </c>
      <c r="Q188" s="65" t="s">
        <v>466</v>
      </c>
      <c r="R188" s="65" t="s">
        <v>32</v>
      </c>
      <c r="S188" s="65" t="s">
        <v>276</v>
      </c>
      <c r="T188" s="65" t="s">
        <v>463</v>
      </c>
      <c r="U188" s="65" t="s">
        <v>28</v>
      </c>
      <c r="V188" s="196" t="s">
        <v>4816</v>
      </c>
      <c r="W188" s="11"/>
      <c r="X188" s="11"/>
      <c r="Y188" s="11"/>
      <c r="Z188" s="103" t="s">
        <v>4816</v>
      </c>
      <c r="AA188" s="108"/>
      <c r="AB188" s="108"/>
      <c r="AC188" s="81" t="s">
        <v>4817</v>
      </c>
      <c r="AD188" s="196" t="s">
        <v>4816</v>
      </c>
      <c r="AE188" s="11" t="s">
        <v>4817</v>
      </c>
      <c r="AF188" s="11"/>
      <c r="AG188" s="11" t="s">
        <v>4817</v>
      </c>
      <c r="AH188" s="314">
        <v>44300</v>
      </c>
      <c r="AI188" s="11" t="s">
        <v>4817</v>
      </c>
      <c r="AJ188" s="11" t="s">
        <v>4817</v>
      </c>
      <c r="AK188" s="315">
        <v>13</v>
      </c>
      <c r="AL188" s="196" t="s">
        <v>4816</v>
      </c>
      <c r="AM188" s="11"/>
      <c r="AN188" s="11"/>
      <c r="AO188" s="11"/>
      <c r="AP188" s="196" t="s">
        <v>4816</v>
      </c>
      <c r="AQ188" s="11" t="s">
        <v>4817</v>
      </c>
      <c r="AR188" s="11" t="s">
        <v>4817</v>
      </c>
      <c r="AS188" s="11" t="s">
        <v>4817</v>
      </c>
      <c r="AT188" s="196" t="s">
        <v>4816</v>
      </c>
      <c r="AU188" s="11" t="s">
        <v>4817</v>
      </c>
      <c r="AV188" s="11" t="s">
        <v>4817</v>
      </c>
      <c r="AW188" s="11" t="s">
        <v>4817</v>
      </c>
      <c r="AX188" s="196" t="s">
        <v>4816</v>
      </c>
      <c r="AY188" s="11" t="s">
        <v>4817</v>
      </c>
      <c r="AZ188" s="11" t="s">
        <v>4817</v>
      </c>
      <c r="BA188" s="11" t="s">
        <v>4817</v>
      </c>
      <c r="BB188" s="11" t="s">
        <v>4816</v>
      </c>
      <c r="BC188" s="11" t="s">
        <v>4817</v>
      </c>
      <c r="BD188" s="11" t="s">
        <v>4817</v>
      </c>
      <c r="BE188" s="11" t="s">
        <v>4817</v>
      </c>
      <c r="BF188" s="11" t="s">
        <v>4816</v>
      </c>
      <c r="BG188" s="11" t="s">
        <v>4817</v>
      </c>
      <c r="BH188" s="11" t="s">
        <v>4817</v>
      </c>
      <c r="BI188" s="11" t="s">
        <v>4817</v>
      </c>
      <c r="BJ188" s="11"/>
      <c r="BK188" s="11"/>
      <c r="BL188" s="11" t="s">
        <v>4817</v>
      </c>
      <c r="BM188" s="11" t="s">
        <v>4817</v>
      </c>
      <c r="BN188" s="11" t="s">
        <v>4816</v>
      </c>
      <c r="BO188" s="11" t="s">
        <v>4817</v>
      </c>
      <c r="BP188" s="11" t="s">
        <v>4817</v>
      </c>
      <c r="BQ188" s="11" t="s">
        <v>4817</v>
      </c>
    </row>
    <row r="189" spans="1:69" x14ac:dyDescent="0.2">
      <c r="A189" s="65">
        <v>185</v>
      </c>
      <c r="B189" s="65"/>
      <c r="C189" s="65" t="s">
        <v>461</v>
      </c>
      <c r="D189" s="65" t="s">
        <v>105</v>
      </c>
      <c r="E189" s="65" t="s">
        <v>682</v>
      </c>
      <c r="F189" s="65" t="s">
        <v>5038</v>
      </c>
      <c r="G189" s="65" t="s">
        <v>5040</v>
      </c>
      <c r="H189" s="65">
        <v>80</v>
      </c>
      <c r="I189" s="65" t="s">
        <v>26</v>
      </c>
      <c r="J189" s="65">
        <v>120</v>
      </c>
      <c r="K189" s="65" t="s">
        <v>27</v>
      </c>
      <c r="L189" s="65" t="s">
        <v>4815</v>
      </c>
      <c r="M189" s="65" t="s">
        <v>28</v>
      </c>
      <c r="N189" s="65" t="s">
        <v>29</v>
      </c>
      <c r="O189" s="65" t="s">
        <v>28</v>
      </c>
      <c r="P189" s="65" t="s">
        <v>465</v>
      </c>
      <c r="Q189" s="65" t="s">
        <v>466</v>
      </c>
      <c r="R189" s="65" t="s">
        <v>32</v>
      </c>
      <c r="S189" s="65" t="s">
        <v>276</v>
      </c>
      <c r="T189" s="65" t="s">
        <v>463</v>
      </c>
      <c r="U189" s="65" t="s">
        <v>28</v>
      </c>
      <c r="V189" s="196" t="s">
        <v>4816</v>
      </c>
      <c r="W189" s="11"/>
      <c r="X189" s="11"/>
      <c r="Y189" s="11"/>
      <c r="Z189" s="103" t="s">
        <v>4816</v>
      </c>
      <c r="AA189" s="108"/>
      <c r="AB189" s="108"/>
      <c r="AC189" s="81" t="s">
        <v>4817</v>
      </c>
      <c r="AD189" s="196" t="s">
        <v>4816</v>
      </c>
      <c r="AE189" s="11" t="s">
        <v>4817</v>
      </c>
      <c r="AF189" s="11"/>
      <c r="AG189" s="11" t="s">
        <v>4817</v>
      </c>
      <c r="AH189" s="314"/>
      <c r="AI189" s="11" t="s">
        <v>4817</v>
      </c>
      <c r="AJ189" s="11" t="s">
        <v>4817</v>
      </c>
      <c r="AK189" s="315" t="s">
        <v>4817</v>
      </c>
      <c r="AL189" s="196" t="s">
        <v>4816</v>
      </c>
      <c r="AM189" s="11"/>
      <c r="AN189" s="11"/>
      <c r="AO189" s="11"/>
      <c r="AP189" s="196" t="s">
        <v>4816</v>
      </c>
      <c r="AQ189" s="11" t="s">
        <v>4817</v>
      </c>
      <c r="AR189" s="11" t="s">
        <v>4817</v>
      </c>
      <c r="AS189" s="11" t="s">
        <v>4817</v>
      </c>
      <c r="AT189" s="196" t="s">
        <v>4816</v>
      </c>
      <c r="AU189" s="11" t="s">
        <v>4817</v>
      </c>
      <c r="AV189" s="11" t="s">
        <v>4817</v>
      </c>
      <c r="AW189" s="11" t="s">
        <v>4817</v>
      </c>
      <c r="AX189" s="196" t="s">
        <v>4816</v>
      </c>
      <c r="AY189" s="11" t="s">
        <v>4817</v>
      </c>
      <c r="AZ189" s="11" t="s">
        <v>4817</v>
      </c>
      <c r="BA189" s="11" t="s">
        <v>4817</v>
      </c>
      <c r="BB189" s="11" t="s">
        <v>4816</v>
      </c>
      <c r="BC189" s="11" t="s">
        <v>4817</v>
      </c>
      <c r="BD189" s="11" t="s">
        <v>4817</v>
      </c>
      <c r="BE189" s="11" t="s">
        <v>4817</v>
      </c>
      <c r="BF189" s="11" t="s">
        <v>4816</v>
      </c>
      <c r="BG189" s="11" t="s">
        <v>4817</v>
      </c>
      <c r="BH189" s="11" t="s">
        <v>4817</v>
      </c>
      <c r="BI189" s="11" t="s">
        <v>4817</v>
      </c>
      <c r="BJ189" s="11"/>
      <c r="BK189" s="11"/>
      <c r="BL189" s="11" t="s">
        <v>4817</v>
      </c>
      <c r="BM189" s="11" t="s">
        <v>4817</v>
      </c>
      <c r="BN189" s="11" t="s">
        <v>4816</v>
      </c>
      <c r="BO189" s="11" t="s">
        <v>4817</v>
      </c>
      <c r="BP189" s="11" t="s">
        <v>4817</v>
      </c>
      <c r="BQ189" s="11" t="s">
        <v>4817</v>
      </c>
    </row>
    <row r="190" spans="1:69" x14ac:dyDescent="0.2">
      <c r="A190" s="65">
        <v>186</v>
      </c>
      <c r="B190" s="65"/>
      <c r="C190" s="65" t="s">
        <v>461</v>
      </c>
      <c r="D190" s="65" t="s">
        <v>105</v>
      </c>
      <c r="E190" s="65" t="s">
        <v>5041</v>
      </c>
      <c r="F190" s="65" t="s">
        <v>5042</v>
      </c>
      <c r="G190" s="65" t="s">
        <v>5043</v>
      </c>
      <c r="H190" s="65">
        <v>260</v>
      </c>
      <c r="I190" s="65" t="s">
        <v>26</v>
      </c>
      <c r="J190" s="65">
        <v>685</v>
      </c>
      <c r="K190" s="65" t="s">
        <v>27</v>
      </c>
      <c r="L190" s="65" t="s">
        <v>4815</v>
      </c>
      <c r="M190" s="65" t="s">
        <v>28</v>
      </c>
      <c r="N190" s="65" t="s">
        <v>29</v>
      </c>
      <c r="O190" s="65" t="s">
        <v>28</v>
      </c>
      <c r="P190" s="65" t="s">
        <v>465</v>
      </c>
      <c r="Q190" s="65" t="s">
        <v>684</v>
      </c>
      <c r="R190" s="65" t="s">
        <v>32</v>
      </c>
      <c r="S190" s="65" t="s">
        <v>276</v>
      </c>
      <c r="T190" s="65" t="s">
        <v>463</v>
      </c>
      <c r="U190" s="65" t="s">
        <v>28</v>
      </c>
      <c r="V190" s="196">
        <v>44210</v>
      </c>
      <c r="W190" s="11"/>
      <c r="X190" s="11"/>
      <c r="Y190" s="11">
        <v>124</v>
      </c>
      <c r="Z190" s="103" t="s">
        <v>4990</v>
      </c>
      <c r="AA190" s="108"/>
      <c r="AB190" s="108"/>
      <c r="AC190" s="81">
        <v>15</v>
      </c>
      <c r="AD190" s="196" t="s">
        <v>4816</v>
      </c>
      <c r="AE190" s="11" t="s">
        <v>4817</v>
      </c>
      <c r="AF190" s="11"/>
      <c r="AG190" s="11" t="s">
        <v>4817</v>
      </c>
      <c r="AH190" s="314"/>
      <c r="AI190" s="11" t="s">
        <v>4817</v>
      </c>
      <c r="AJ190" s="11" t="s">
        <v>4817</v>
      </c>
      <c r="AK190" s="315" t="s">
        <v>4817</v>
      </c>
      <c r="AL190" s="196" t="s">
        <v>4816</v>
      </c>
      <c r="AM190" s="11"/>
      <c r="AN190" s="11"/>
      <c r="AO190" s="11"/>
      <c r="AP190" s="196" t="s">
        <v>4816</v>
      </c>
      <c r="AQ190" s="11" t="s">
        <v>4817</v>
      </c>
      <c r="AR190" s="11" t="s">
        <v>4817</v>
      </c>
      <c r="AS190" s="11" t="s">
        <v>4817</v>
      </c>
      <c r="AT190" s="196" t="s">
        <v>4816</v>
      </c>
      <c r="AU190" s="11" t="s">
        <v>4817</v>
      </c>
      <c r="AV190" s="11" t="s">
        <v>4817</v>
      </c>
      <c r="AW190" s="11" t="s">
        <v>4817</v>
      </c>
      <c r="AX190" s="196" t="s">
        <v>4816</v>
      </c>
      <c r="AY190" s="11" t="s">
        <v>4817</v>
      </c>
      <c r="AZ190" s="11" t="s">
        <v>4817</v>
      </c>
      <c r="BA190" s="11" t="s">
        <v>4817</v>
      </c>
      <c r="BB190" s="11" t="s">
        <v>4816</v>
      </c>
      <c r="BC190" s="11" t="s">
        <v>4817</v>
      </c>
      <c r="BD190" s="11" t="s">
        <v>4817</v>
      </c>
      <c r="BE190" s="11" t="s">
        <v>4817</v>
      </c>
      <c r="BF190" s="11" t="s">
        <v>4816</v>
      </c>
      <c r="BG190" s="11" t="s">
        <v>4817</v>
      </c>
      <c r="BH190" s="11" t="s">
        <v>4817</v>
      </c>
      <c r="BI190" s="11" t="s">
        <v>4817</v>
      </c>
      <c r="BJ190" s="11"/>
      <c r="BK190" s="11"/>
      <c r="BL190" s="11" t="s">
        <v>4817</v>
      </c>
      <c r="BM190" s="11" t="s">
        <v>4817</v>
      </c>
      <c r="BN190" s="11" t="s">
        <v>4816</v>
      </c>
      <c r="BO190" s="11" t="s">
        <v>4817</v>
      </c>
      <c r="BP190" s="11" t="s">
        <v>4817</v>
      </c>
      <c r="BQ190" s="11" t="s">
        <v>4817</v>
      </c>
    </row>
    <row r="191" spans="1:69" x14ac:dyDescent="0.2">
      <c r="A191" s="65">
        <v>187</v>
      </c>
      <c r="B191" s="65"/>
      <c r="C191" s="65" t="s">
        <v>461</v>
      </c>
      <c r="D191" s="65" t="s">
        <v>105</v>
      </c>
      <c r="E191" s="65" t="s">
        <v>685</v>
      </c>
      <c r="F191" s="65" t="s">
        <v>5044</v>
      </c>
      <c r="G191" s="65" t="s">
        <v>4818</v>
      </c>
      <c r="H191" s="65">
        <v>260</v>
      </c>
      <c r="I191" s="65" t="s">
        <v>26</v>
      </c>
      <c r="J191" s="65">
        <v>705</v>
      </c>
      <c r="K191" s="65" t="s">
        <v>27</v>
      </c>
      <c r="L191" s="65" t="s">
        <v>4815</v>
      </c>
      <c r="M191" s="65" t="s">
        <v>28</v>
      </c>
      <c r="N191" s="65" t="s">
        <v>29</v>
      </c>
      <c r="O191" s="65" t="s">
        <v>28</v>
      </c>
      <c r="P191" s="65" t="s">
        <v>465</v>
      </c>
      <c r="Q191" s="65" t="s">
        <v>684</v>
      </c>
      <c r="R191" s="65" t="s">
        <v>32</v>
      </c>
      <c r="S191" s="65" t="s">
        <v>276</v>
      </c>
      <c r="T191" s="65" t="s">
        <v>463</v>
      </c>
      <c r="U191" s="65" t="s">
        <v>28</v>
      </c>
      <c r="V191" s="196">
        <v>44210</v>
      </c>
      <c r="W191" s="11"/>
      <c r="X191" s="11"/>
      <c r="Y191" s="11">
        <v>166</v>
      </c>
      <c r="Z191" s="103" t="s">
        <v>4990</v>
      </c>
      <c r="AA191" s="108"/>
      <c r="AB191" s="108"/>
      <c r="AC191" s="81">
        <v>69</v>
      </c>
      <c r="AD191" s="196" t="s">
        <v>4816</v>
      </c>
      <c r="AE191" s="11" t="s">
        <v>4817</v>
      </c>
      <c r="AF191" s="11"/>
      <c r="AG191" s="11" t="s">
        <v>4817</v>
      </c>
      <c r="AH191" s="314"/>
      <c r="AI191" s="11" t="s">
        <v>4817</v>
      </c>
      <c r="AJ191" s="11" t="s">
        <v>4817</v>
      </c>
      <c r="AK191" s="315" t="s">
        <v>4817</v>
      </c>
      <c r="AL191" s="196" t="s">
        <v>4816</v>
      </c>
      <c r="AM191" s="11"/>
      <c r="AN191" s="11"/>
      <c r="AO191" s="11"/>
      <c r="AP191" s="196" t="s">
        <v>4816</v>
      </c>
      <c r="AQ191" s="11" t="s">
        <v>4817</v>
      </c>
      <c r="AR191" s="11" t="s">
        <v>4817</v>
      </c>
      <c r="AS191" s="11" t="s">
        <v>4817</v>
      </c>
      <c r="AT191" s="196" t="s">
        <v>4816</v>
      </c>
      <c r="AU191" s="11" t="s">
        <v>4817</v>
      </c>
      <c r="AV191" s="11" t="s">
        <v>4817</v>
      </c>
      <c r="AW191" s="11" t="s">
        <v>4817</v>
      </c>
      <c r="AX191" s="196" t="s">
        <v>4816</v>
      </c>
      <c r="AY191" s="11" t="s">
        <v>4817</v>
      </c>
      <c r="AZ191" s="11" t="s">
        <v>4817</v>
      </c>
      <c r="BA191" s="11" t="s">
        <v>4817</v>
      </c>
      <c r="BB191" s="11" t="s">
        <v>4816</v>
      </c>
      <c r="BC191" s="11" t="s">
        <v>4817</v>
      </c>
      <c r="BD191" s="11" t="s">
        <v>4817</v>
      </c>
      <c r="BE191" s="11" t="s">
        <v>4817</v>
      </c>
      <c r="BF191" s="11" t="s">
        <v>4816</v>
      </c>
      <c r="BG191" s="11" t="s">
        <v>4817</v>
      </c>
      <c r="BH191" s="11" t="s">
        <v>4817</v>
      </c>
      <c r="BI191" s="11" t="s">
        <v>4817</v>
      </c>
      <c r="BJ191" s="11"/>
      <c r="BK191" s="11"/>
      <c r="BL191" s="11" t="s">
        <v>4817</v>
      </c>
      <c r="BM191" s="11" t="s">
        <v>4817</v>
      </c>
      <c r="BN191" s="11" t="s">
        <v>4816</v>
      </c>
      <c r="BO191" s="11" t="s">
        <v>4817</v>
      </c>
      <c r="BP191" s="11" t="s">
        <v>4817</v>
      </c>
      <c r="BQ191" s="11" t="s">
        <v>4817</v>
      </c>
    </row>
    <row r="192" spans="1:69" x14ac:dyDescent="0.2">
      <c r="A192" s="65">
        <v>188</v>
      </c>
      <c r="B192" s="65"/>
      <c r="C192" s="65" t="s">
        <v>461</v>
      </c>
      <c r="D192" s="65" t="s">
        <v>105</v>
      </c>
      <c r="E192" s="65" t="s">
        <v>686</v>
      </c>
      <c r="F192" s="65" t="s">
        <v>5045</v>
      </c>
      <c r="G192" s="65" t="s">
        <v>4818</v>
      </c>
      <c r="H192" s="65">
        <v>260</v>
      </c>
      <c r="I192" s="65" t="s">
        <v>26</v>
      </c>
      <c r="J192" s="65">
        <v>820</v>
      </c>
      <c r="K192" s="65" t="s">
        <v>27</v>
      </c>
      <c r="L192" s="65" t="s">
        <v>4815</v>
      </c>
      <c r="M192" s="65" t="s">
        <v>28</v>
      </c>
      <c r="N192" s="65" t="s">
        <v>29</v>
      </c>
      <c r="O192" s="65" t="s">
        <v>28</v>
      </c>
      <c r="P192" s="65" t="s">
        <v>465</v>
      </c>
      <c r="Q192" s="65" t="s">
        <v>684</v>
      </c>
      <c r="R192" s="65" t="s">
        <v>32</v>
      </c>
      <c r="S192" s="65" t="s">
        <v>276</v>
      </c>
      <c r="T192" s="65" t="s">
        <v>463</v>
      </c>
      <c r="U192" s="65" t="s">
        <v>28</v>
      </c>
      <c r="V192" s="196" t="s">
        <v>4816</v>
      </c>
      <c r="W192" s="11"/>
      <c r="X192" s="11"/>
      <c r="Y192" s="11"/>
      <c r="Z192" s="103" t="s">
        <v>4816</v>
      </c>
      <c r="AA192" s="108"/>
      <c r="AB192" s="108"/>
      <c r="AC192" s="81" t="s">
        <v>4817</v>
      </c>
      <c r="AD192" s="196" t="s">
        <v>4816</v>
      </c>
      <c r="AE192" s="11" t="s">
        <v>4817</v>
      </c>
      <c r="AF192" s="11"/>
      <c r="AG192" s="11" t="s">
        <v>4817</v>
      </c>
      <c r="AH192" s="314"/>
      <c r="AI192" s="11" t="s">
        <v>4817</v>
      </c>
      <c r="AJ192" s="11" t="s">
        <v>4817</v>
      </c>
      <c r="AK192" s="315" t="s">
        <v>4817</v>
      </c>
      <c r="AL192" s="196" t="s">
        <v>4816</v>
      </c>
      <c r="AM192" s="11"/>
      <c r="AN192" s="11"/>
      <c r="AO192" s="11"/>
      <c r="AP192" s="196" t="s">
        <v>4816</v>
      </c>
      <c r="AQ192" s="11" t="s">
        <v>4817</v>
      </c>
      <c r="AR192" s="11" t="s">
        <v>4817</v>
      </c>
      <c r="AS192" s="11" t="s">
        <v>4817</v>
      </c>
      <c r="AT192" s="196" t="s">
        <v>4816</v>
      </c>
      <c r="AU192" s="11" t="s">
        <v>4817</v>
      </c>
      <c r="AV192" s="11" t="s">
        <v>4817</v>
      </c>
      <c r="AW192" s="11" t="s">
        <v>4817</v>
      </c>
      <c r="AX192" s="196" t="s">
        <v>4816</v>
      </c>
      <c r="AY192" s="11" t="s">
        <v>4817</v>
      </c>
      <c r="AZ192" s="11" t="s">
        <v>4817</v>
      </c>
      <c r="BA192" s="11" t="s">
        <v>4817</v>
      </c>
      <c r="BB192" s="11" t="s">
        <v>4816</v>
      </c>
      <c r="BC192" s="11" t="s">
        <v>4817</v>
      </c>
      <c r="BD192" s="11" t="s">
        <v>4817</v>
      </c>
      <c r="BE192" s="11" t="s">
        <v>4817</v>
      </c>
      <c r="BF192" s="11" t="s">
        <v>4816</v>
      </c>
      <c r="BG192" s="11" t="s">
        <v>4817</v>
      </c>
      <c r="BH192" s="11" t="s">
        <v>4817</v>
      </c>
      <c r="BI192" s="11" t="s">
        <v>4817</v>
      </c>
      <c r="BJ192" s="11"/>
      <c r="BK192" s="11"/>
      <c r="BL192" s="11" t="s">
        <v>4817</v>
      </c>
      <c r="BM192" s="11" t="s">
        <v>4817</v>
      </c>
      <c r="BN192" s="11" t="s">
        <v>4816</v>
      </c>
      <c r="BO192" s="11" t="s">
        <v>4817</v>
      </c>
      <c r="BP192" s="11" t="s">
        <v>4817</v>
      </c>
      <c r="BQ192" s="11" t="s">
        <v>4817</v>
      </c>
    </row>
    <row r="193" spans="1:69" x14ac:dyDescent="0.2">
      <c r="A193" s="65">
        <v>189</v>
      </c>
      <c r="B193" s="65"/>
      <c r="C193" s="65" t="s">
        <v>461</v>
      </c>
      <c r="D193" s="65" t="s">
        <v>105</v>
      </c>
      <c r="E193" s="65" t="s">
        <v>687</v>
      </c>
      <c r="F193" s="65" t="s">
        <v>5046</v>
      </c>
      <c r="G193" s="65" t="s">
        <v>4818</v>
      </c>
      <c r="H193" s="65">
        <v>260</v>
      </c>
      <c r="I193" s="65" t="s">
        <v>26</v>
      </c>
      <c r="J193" s="65">
        <v>680</v>
      </c>
      <c r="K193" s="65" t="s">
        <v>27</v>
      </c>
      <c r="L193" s="65" t="s">
        <v>4815</v>
      </c>
      <c r="M193" s="65" t="s">
        <v>28</v>
      </c>
      <c r="N193" s="65" t="s">
        <v>29</v>
      </c>
      <c r="O193" s="65" t="s">
        <v>28</v>
      </c>
      <c r="P193" s="65" t="s">
        <v>465</v>
      </c>
      <c r="Q193" s="65" t="s">
        <v>684</v>
      </c>
      <c r="R193" s="65" t="s">
        <v>32</v>
      </c>
      <c r="S193" s="65" t="s">
        <v>276</v>
      </c>
      <c r="T193" s="65" t="s">
        <v>463</v>
      </c>
      <c r="U193" s="65" t="s">
        <v>28</v>
      </c>
      <c r="V193" s="196" t="s">
        <v>4816</v>
      </c>
      <c r="W193" s="11"/>
      <c r="X193" s="11"/>
      <c r="Y193" s="11"/>
      <c r="Z193" s="103" t="s">
        <v>4816</v>
      </c>
      <c r="AA193" s="108"/>
      <c r="AB193" s="108"/>
      <c r="AC193" s="81" t="s">
        <v>4817</v>
      </c>
      <c r="AD193" s="196" t="s">
        <v>4816</v>
      </c>
      <c r="AE193" s="11" t="s">
        <v>4817</v>
      </c>
      <c r="AF193" s="11"/>
      <c r="AG193" s="11" t="s">
        <v>4817</v>
      </c>
      <c r="AH193" s="314"/>
      <c r="AI193" s="11" t="s">
        <v>4817</v>
      </c>
      <c r="AJ193" s="11" t="s">
        <v>4817</v>
      </c>
      <c r="AK193" s="315" t="s">
        <v>4817</v>
      </c>
      <c r="AL193" s="196" t="s">
        <v>4816</v>
      </c>
      <c r="AM193" s="81"/>
      <c r="AN193" s="81"/>
      <c r="AO193" s="81"/>
      <c r="AP193" s="196" t="s">
        <v>4816</v>
      </c>
      <c r="AQ193" s="11" t="s">
        <v>4817</v>
      </c>
      <c r="AR193" s="11" t="s">
        <v>4817</v>
      </c>
      <c r="AS193" s="11" t="s">
        <v>4817</v>
      </c>
      <c r="AT193" s="196" t="s">
        <v>4816</v>
      </c>
      <c r="AU193" s="11" t="s">
        <v>4817</v>
      </c>
      <c r="AV193" s="11" t="s">
        <v>4817</v>
      </c>
      <c r="AW193" s="11" t="s">
        <v>4817</v>
      </c>
      <c r="AX193" s="196" t="s">
        <v>4816</v>
      </c>
      <c r="AY193" s="11" t="s">
        <v>4817</v>
      </c>
      <c r="AZ193" s="11" t="s">
        <v>4817</v>
      </c>
      <c r="BA193" s="11" t="s">
        <v>4817</v>
      </c>
      <c r="BB193" s="11" t="s">
        <v>4816</v>
      </c>
      <c r="BC193" s="11" t="s">
        <v>4817</v>
      </c>
      <c r="BD193" s="11" t="s">
        <v>4817</v>
      </c>
      <c r="BE193" s="11" t="s">
        <v>4817</v>
      </c>
      <c r="BF193" s="11" t="s">
        <v>4816</v>
      </c>
      <c r="BG193" s="11" t="s">
        <v>4817</v>
      </c>
      <c r="BH193" s="11" t="s">
        <v>4817</v>
      </c>
      <c r="BI193" s="11" t="s">
        <v>4817</v>
      </c>
      <c r="BJ193" s="11"/>
      <c r="BK193" s="11"/>
      <c r="BL193" s="11" t="s">
        <v>4817</v>
      </c>
      <c r="BM193" s="11" t="s">
        <v>4817</v>
      </c>
      <c r="BN193" s="11" t="s">
        <v>4816</v>
      </c>
      <c r="BO193" s="11" t="s">
        <v>4817</v>
      </c>
      <c r="BP193" s="11" t="s">
        <v>4817</v>
      </c>
      <c r="BQ193" s="11" t="s">
        <v>4817</v>
      </c>
    </row>
    <row r="194" spans="1:69" x14ac:dyDescent="0.2">
      <c r="A194" s="65">
        <v>190</v>
      </c>
      <c r="B194" s="65"/>
      <c r="C194" s="65" t="s">
        <v>461</v>
      </c>
      <c r="D194" s="65" t="s">
        <v>105</v>
      </c>
      <c r="E194" s="65" t="s">
        <v>688</v>
      </c>
      <c r="F194" s="65" t="s">
        <v>5047</v>
      </c>
      <c r="G194" s="65" t="s">
        <v>5039</v>
      </c>
      <c r="H194" s="65">
        <v>80</v>
      </c>
      <c r="I194" s="65" t="s">
        <v>26</v>
      </c>
      <c r="J194" s="65">
        <v>120</v>
      </c>
      <c r="K194" s="65" t="s">
        <v>27</v>
      </c>
      <c r="L194" s="65" t="s">
        <v>4815</v>
      </c>
      <c r="M194" s="65" t="s">
        <v>28</v>
      </c>
      <c r="N194" s="65" t="s">
        <v>29</v>
      </c>
      <c r="O194" s="65" t="s">
        <v>28</v>
      </c>
      <c r="P194" s="65" t="s">
        <v>465</v>
      </c>
      <c r="Q194" s="65" t="s">
        <v>466</v>
      </c>
      <c r="R194" s="65" t="s">
        <v>32</v>
      </c>
      <c r="S194" s="65" t="s">
        <v>276</v>
      </c>
      <c r="T194" s="65" t="s">
        <v>463</v>
      </c>
      <c r="U194" s="65" t="s">
        <v>28</v>
      </c>
      <c r="V194" s="196" t="s">
        <v>4816</v>
      </c>
      <c r="W194" s="11"/>
      <c r="X194" s="11"/>
      <c r="Y194" s="11"/>
      <c r="Z194" s="103" t="s">
        <v>4816</v>
      </c>
      <c r="AA194" s="108"/>
      <c r="AB194" s="108"/>
      <c r="AC194" s="81" t="s">
        <v>4817</v>
      </c>
      <c r="AD194" s="196" t="s">
        <v>4816</v>
      </c>
      <c r="AE194" s="11" t="s">
        <v>4817</v>
      </c>
      <c r="AF194" s="11"/>
      <c r="AG194" s="11" t="s">
        <v>4817</v>
      </c>
      <c r="AH194" s="314"/>
      <c r="AI194" s="11" t="s">
        <v>4817</v>
      </c>
      <c r="AJ194" s="11" t="s">
        <v>4817</v>
      </c>
      <c r="AK194" s="315" t="s">
        <v>4817</v>
      </c>
      <c r="AL194" s="196" t="s">
        <v>4816</v>
      </c>
      <c r="AM194" s="81"/>
      <c r="AN194" s="81"/>
      <c r="AO194" s="81"/>
      <c r="AP194" s="196" t="s">
        <v>4816</v>
      </c>
      <c r="AQ194" s="11" t="s">
        <v>4817</v>
      </c>
      <c r="AR194" s="11" t="s">
        <v>4817</v>
      </c>
      <c r="AS194" s="11" t="s">
        <v>4817</v>
      </c>
      <c r="AT194" s="196" t="s">
        <v>4816</v>
      </c>
      <c r="AU194" s="11" t="s">
        <v>4817</v>
      </c>
      <c r="AV194" s="11" t="s">
        <v>4817</v>
      </c>
      <c r="AW194" s="11" t="s">
        <v>4817</v>
      </c>
      <c r="AX194" s="196" t="s">
        <v>4816</v>
      </c>
      <c r="AY194" s="11" t="s">
        <v>4817</v>
      </c>
      <c r="AZ194" s="11" t="s">
        <v>4817</v>
      </c>
      <c r="BA194" s="11" t="s">
        <v>4817</v>
      </c>
      <c r="BB194" s="11" t="s">
        <v>4816</v>
      </c>
      <c r="BC194" s="11" t="s">
        <v>4817</v>
      </c>
      <c r="BD194" s="11" t="s">
        <v>4817</v>
      </c>
      <c r="BE194" s="11" t="s">
        <v>4817</v>
      </c>
      <c r="BF194" s="11" t="s">
        <v>4816</v>
      </c>
      <c r="BG194" s="11" t="s">
        <v>4817</v>
      </c>
      <c r="BH194" s="11" t="s">
        <v>4817</v>
      </c>
      <c r="BI194" s="11" t="s">
        <v>4817</v>
      </c>
      <c r="BJ194" s="11"/>
      <c r="BK194" s="11"/>
      <c r="BL194" s="11" t="s">
        <v>4817</v>
      </c>
      <c r="BM194" s="11" t="s">
        <v>4817</v>
      </c>
      <c r="BN194" s="11" t="s">
        <v>4816</v>
      </c>
      <c r="BO194" s="11" t="s">
        <v>4817</v>
      </c>
      <c r="BP194" s="11" t="s">
        <v>4817</v>
      </c>
      <c r="BQ194" s="11" t="s">
        <v>4817</v>
      </c>
    </row>
    <row r="195" spans="1:69" x14ac:dyDescent="0.2">
      <c r="A195" s="65">
        <v>191</v>
      </c>
      <c r="B195" s="65"/>
      <c r="C195" s="65" t="s">
        <v>461</v>
      </c>
      <c r="D195" s="65" t="s">
        <v>105</v>
      </c>
      <c r="E195" s="65" t="s">
        <v>689</v>
      </c>
      <c r="F195" s="65" t="s">
        <v>5048</v>
      </c>
      <c r="G195" s="65" t="s">
        <v>5039</v>
      </c>
      <c r="H195" s="65">
        <v>80</v>
      </c>
      <c r="I195" s="65" t="s">
        <v>26</v>
      </c>
      <c r="J195" s="65">
        <v>135</v>
      </c>
      <c r="K195" s="65" t="s">
        <v>27</v>
      </c>
      <c r="L195" s="65" t="s">
        <v>4815</v>
      </c>
      <c r="M195" s="65" t="s">
        <v>28</v>
      </c>
      <c r="N195" s="65" t="s">
        <v>29</v>
      </c>
      <c r="O195" s="65" t="s">
        <v>28</v>
      </c>
      <c r="P195" s="65" t="s">
        <v>465</v>
      </c>
      <c r="Q195" s="65" t="s">
        <v>466</v>
      </c>
      <c r="R195" s="65" t="s">
        <v>32</v>
      </c>
      <c r="S195" s="65" t="s">
        <v>276</v>
      </c>
      <c r="T195" s="65" t="s">
        <v>463</v>
      </c>
      <c r="U195" s="65" t="s">
        <v>28</v>
      </c>
      <c r="V195" s="196">
        <v>44218</v>
      </c>
      <c r="W195" s="11"/>
      <c r="X195" s="11"/>
      <c r="Y195" s="11">
        <v>60</v>
      </c>
      <c r="Z195" s="103" t="s">
        <v>4816</v>
      </c>
      <c r="AA195" s="108"/>
      <c r="AB195" s="108"/>
      <c r="AC195" s="81" t="s">
        <v>4817</v>
      </c>
      <c r="AD195" s="196" t="s">
        <v>4816</v>
      </c>
      <c r="AE195" s="11" t="s">
        <v>4817</v>
      </c>
      <c r="AF195" s="11"/>
      <c r="AG195" s="11" t="s">
        <v>4817</v>
      </c>
      <c r="AH195" s="314"/>
      <c r="AI195" s="11" t="s">
        <v>4817</v>
      </c>
      <c r="AJ195" s="11" t="s">
        <v>4817</v>
      </c>
      <c r="AK195" s="315" t="s">
        <v>4817</v>
      </c>
      <c r="AL195" s="196" t="s">
        <v>4816</v>
      </c>
      <c r="AM195" s="81"/>
      <c r="AN195" s="81"/>
      <c r="AO195" s="81"/>
      <c r="AP195" s="196" t="s">
        <v>4816</v>
      </c>
      <c r="AQ195" s="11" t="s">
        <v>4817</v>
      </c>
      <c r="AR195" s="11" t="s">
        <v>4817</v>
      </c>
      <c r="AS195" s="11" t="s">
        <v>4817</v>
      </c>
      <c r="AT195" s="196" t="s">
        <v>4816</v>
      </c>
      <c r="AU195" s="11" t="s">
        <v>4817</v>
      </c>
      <c r="AV195" s="11" t="s">
        <v>4817</v>
      </c>
      <c r="AW195" s="11" t="s">
        <v>4817</v>
      </c>
      <c r="AX195" s="196" t="s">
        <v>4816</v>
      </c>
      <c r="AY195" s="11" t="s">
        <v>4817</v>
      </c>
      <c r="AZ195" s="11" t="s">
        <v>4817</v>
      </c>
      <c r="BA195" s="11" t="s">
        <v>4817</v>
      </c>
      <c r="BB195" s="11" t="s">
        <v>4816</v>
      </c>
      <c r="BC195" s="11" t="s">
        <v>4817</v>
      </c>
      <c r="BD195" s="11" t="s">
        <v>4817</v>
      </c>
      <c r="BE195" s="11" t="s">
        <v>4817</v>
      </c>
      <c r="BF195" s="11" t="s">
        <v>4816</v>
      </c>
      <c r="BG195" s="11" t="s">
        <v>4817</v>
      </c>
      <c r="BH195" s="11" t="s">
        <v>4817</v>
      </c>
      <c r="BI195" s="11" t="s">
        <v>4817</v>
      </c>
      <c r="BJ195" s="11"/>
      <c r="BK195" s="11"/>
      <c r="BL195" s="11" t="s">
        <v>4817</v>
      </c>
      <c r="BM195" s="11" t="s">
        <v>4817</v>
      </c>
      <c r="BN195" s="11" t="s">
        <v>4816</v>
      </c>
      <c r="BO195" s="11" t="s">
        <v>4817</v>
      </c>
      <c r="BP195" s="11" t="s">
        <v>4817</v>
      </c>
      <c r="BQ195" s="11" t="s">
        <v>4817</v>
      </c>
    </row>
    <row r="196" spans="1:69" x14ac:dyDescent="0.2">
      <c r="A196" s="65">
        <v>192</v>
      </c>
      <c r="B196" s="65"/>
      <c r="C196" s="65" t="s">
        <v>461</v>
      </c>
      <c r="D196" s="65" t="s">
        <v>105</v>
      </c>
      <c r="E196" s="65" t="s">
        <v>690</v>
      </c>
      <c r="F196" s="65" t="s">
        <v>5049</v>
      </c>
      <c r="G196" s="65" t="s">
        <v>5039</v>
      </c>
      <c r="H196" s="65">
        <v>80</v>
      </c>
      <c r="I196" s="65" t="s">
        <v>26</v>
      </c>
      <c r="J196" s="65">
        <v>140</v>
      </c>
      <c r="K196" s="65" t="s">
        <v>27</v>
      </c>
      <c r="L196" s="65" t="s">
        <v>4815</v>
      </c>
      <c r="M196" s="65" t="s">
        <v>28</v>
      </c>
      <c r="N196" s="65" t="s">
        <v>29</v>
      </c>
      <c r="O196" s="65" t="s">
        <v>28</v>
      </c>
      <c r="P196" s="65" t="s">
        <v>465</v>
      </c>
      <c r="Q196" s="65" t="s">
        <v>466</v>
      </c>
      <c r="R196" s="65" t="s">
        <v>32</v>
      </c>
      <c r="S196" s="65" t="s">
        <v>276</v>
      </c>
      <c r="T196" s="65" t="s">
        <v>463</v>
      </c>
      <c r="U196" s="65" t="s">
        <v>28</v>
      </c>
      <c r="V196" s="196">
        <v>44218</v>
      </c>
      <c r="W196" s="11"/>
      <c r="X196" s="11"/>
      <c r="Y196" s="11">
        <v>84</v>
      </c>
      <c r="Z196" s="103" t="s">
        <v>4990</v>
      </c>
      <c r="AA196" s="108"/>
      <c r="AB196" s="108"/>
      <c r="AC196" s="81">
        <v>71</v>
      </c>
      <c r="AD196" s="196" t="s">
        <v>4816</v>
      </c>
      <c r="AE196" s="11" t="s">
        <v>4817</v>
      </c>
      <c r="AF196" s="11"/>
      <c r="AG196" s="11" t="s">
        <v>4817</v>
      </c>
      <c r="AH196" s="314"/>
      <c r="AI196" s="11" t="s">
        <v>4817</v>
      </c>
      <c r="AJ196" s="11" t="s">
        <v>4817</v>
      </c>
      <c r="AK196" s="315" t="s">
        <v>4817</v>
      </c>
      <c r="AL196" s="196" t="s">
        <v>4816</v>
      </c>
      <c r="AM196" s="81"/>
      <c r="AN196" s="81"/>
      <c r="AO196" s="81"/>
      <c r="AP196" s="196" t="s">
        <v>4816</v>
      </c>
      <c r="AQ196" s="11" t="s">
        <v>4817</v>
      </c>
      <c r="AR196" s="11" t="s">
        <v>4817</v>
      </c>
      <c r="AS196" s="11" t="s">
        <v>4817</v>
      </c>
      <c r="AT196" s="196" t="s">
        <v>4816</v>
      </c>
      <c r="AU196" s="11" t="s">
        <v>4817</v>
      </c>
      <c r="AV196" s="11" t="s">
        <v>4817</v>
      </c>
      <c r="AW196" s="11" t="s">
        <v>4817</v>
      </c>
      <c r="AX196" s="196" t="s">
        <v>4816</v>
      </c>
      <c r="AY196" s="11" t="s">
        <v>4817</v>
      </c>
      <c r="AZ196" s="11" t="s">
        <v>4817</v>
      </c>
      <c r="BA196" s="11" t="s">
        <v>4817</v>
      </c>
      <c r="BB196" s="11" t="s">
        <v>4816</v>
      </c>
      <c r="BC196" s="11" t="s">
        <v>4817</v>
      </c>
      <c r="BD196" s="11" t="s">
        <v>4817</v>
      </c>
      <c r="BE196" s="11" t="s">
        <v>4817</v>
      </c>
      <c r="BF196" s="11" t="s">
        <v>4816</v>
      </c>
      <c r="BG196" s="11" t="s">
        <v>4817</v>
      </c>
      <c r="BH196" s="11" t="s">
        <v>4817</v>
      </c>
      <c r="BI196" s="11" t="s">
        <v>4817</v>
      </c>
      <c r="BJ196" s="11"/>
      <c r="BK196" s="11"/>
      <c r="BL196" s="11" t="s">
        <v>4817</v>
      </c>
      <c r="BM196" s="11" t="s">
        <v>4817</v>
      </c>
      <c r="BN196" s="11" t="s">
        <v>4816</v>
      </c>
      <c r="BO196" s="11" t="s">
        <v>4817</v>
      </c>
      <c r="BP196" s="11" t="s">
        <v>4817</v>
      </c>
      <c r="BQ196" s="11" t="s">
        <v>4817</v>
      </c>
    </row>
    <row r="197" spans="1:69" x14ac:dyDescent="0.2">
      <c r="A197" s="65">
        <v>193</v>
      </c>
      <c r="B197" s="65"/>
      <c r="C197" s="65" t="s">
        <v>461</v>
      </c>
      <c r="D197" s="65" t="s">
        <v>105</v>
      </c>
      <c r="E197" s="65" t="s">
        <v>691</v>
      </c>
      <c r="F197" s="65" t="s">
        <v>5050</v>
      </c>
      <c r="G197" s="65" t="s">
        <v>5039</v>
      </c>
      <c r="H197" s="65">
        <v>80</v>
      </c>
      <c r="I197" s="65" t="s">
        <v>26</v>
      </c>
      <c r="J197" s="65">
        <v>110</v>
      </c>
      <c r="K197" s="65" t="s">
        <v>27</v>
      </c>
      <c r="L197" s="65" t="s">
        <v>4815</v>
      </c>
      <c r="M197" s="65" t="s">
        <v>28</v>
      </c>
      <c r="N197" s="65" t="s">
        <v>29</v>
      </c>
      <c r="O197" s="65" t="s">
        <v>28</v>
      </c>
      <c r="P197" s="65" t="s">
        <v>465</v>
      </c>
      <c r="Q197" s="65" t="s">
        <v>466</v>
      </c>
      <c r="R197" s="65" t="s">
        <v>32</v>
      </c>
      <c r="S197" s="65" t="s">
        <v>692</v>
      </c>
      <c r="T197" s="65" t="s">
        <v>463</v>
      </c>
      <c r="U197" s="65" t="s">
        <v>28</v>
      </c>
      <c r="V197" s="196">
        <v>44221</v>
      </c>
      <c r="W197" s="11"/>
      <c r="X197" s="11">
        <v>15</v>
      </c>
      <c r="Y197" s="11">
        <v>20</v>
      </c>
      <c r="Z197" s="103" t="s">
        <v>4816</v>
      </c>
      <c r="AA197" s="108"/>
      <c r="AB197" s="108"/>
      <c r="AC197" s="81" t="s">
        <v>4817</v>
      </c>
      <c r="AD197" s="196">
        <v>44273</v>
      </c>
      <c r="AE197" s="11" t="s">
        <v>4817</v>
      </c>
      <c r="AF197" s="11">
        <v>20</v>
      </c>
      <c r="AG197" s="11">
        <v>20</v>
      </c>
      <c r="AH197" s="314"/>
      <c r="AI197" s="11" t="s">
        <v>4817</v>
      </c>
      <c r="AJ197" s="11" t="s">
        <v>4817</v>
      </c>
      <c r="AK197" s="315" t="s">
        <v>4817</v>
      </c>
      <c r="AL197" s="314">
        <v>44335</v>
      </c>
      <c r="AM197" s="81"/>
      <c r="AN197" s="81"/>
      <c r="AO197" s="81">
        <v>16</v>
      </c>
      <c r="AP197" s="196" t="s">
        <v>4816</v>
      </c>
      <c r="AQ197" s="11" t="s">
        <v>4817</v>
      </c>
      <c r="AR197" s="11" t="s">
        <v>4817</v>
      </c>
      <c r="AS197" s="11" t="s">
        <v>4817</v>
      </c>
      <c r="AT197" s="196" t="s">
        <v>4816</v>
      </c>
      <c r="AU197" s="11" t="s">
        <v>4817</v>
      </c>
      <c r="AV197" s="11" t="s">
        <v>4817</v>
      </c>
      <c r="AW197" s="11" t="s">
        <v>4817</v>
      </c>
      <c r="AX197" s="196" t="s">
        <v>4816</v>
      </c>
      <c r="AY197" s="11" t="s">
        <v>4817</v>
      </c>
      <c r="AZ197" s="11" t="s">
        <v>4817</v>
      </c>
      <c r="BA197" s="11" t="s">
        <v>4817</v>
      </c>
      <c r="BB197" s="11" t="s">
        <v>4816</v>
      </c>
      <c r="BC197" s="11" t="s">
        <v>4817</v>
      </c>
      <c r="BD197" s="11" t="s">
        <v>4817</v>
      </c>
      <c r="BE197" s="11" t="s">
        <v>4817</v>
      </c>
      <c r="BF197" s="11" t="s">
        <v>4816</v>
      </c>
      <c r="BG197" s="11" t="s">
        <v>4817</v>
      </c>
      <c r="BH197" s="11" t="s">
        <v>4817</v>
      </c>
      <c r="BI197" s="11" t="s">
        <v>4817</v>
      </c>
      <c r="BJ197" s="11"/>
      <c r="BK197" s="11"/>
      <c r="BL197" s="11" t="s">
        <v>4817</v>
      </c>
      <c r="BM197" s="11" t="s">
        <v>4817</v>
      </c>
      <c r="BN197" s="11" t="s">
        <v>4816</v>
      </c>
      <c r="BO197" s="11" t="s">
        <v>4817</v>
      </c>
      <c r="BP197" s="11" t="s">
        <v>4817</v>
      </c>
      <c r="BQ197" s="11" t="s">
        <v>4817</v>
      </c>
    </row>
    <row r="198" spans="1:69" x14ac:dyDescent="0.2">
      <c r="A198" s="65">
        <v>194</v>
      </c>
      <c r="B198" s="65"/>
      <c r="C198" s="65" t="s">
        <v>461</v>
      </c>
      <c r="D198" s="65" t="s">
        <v>105</v>
      </c>
      <c r="E198" s="65" t="s">
        <v>693</v>
      </c>
      <c r="F198" s="65" t="s">
        <v>5051</v>
      </c>
      <c r="G198" s="65" t="s">
        <v>5039</v>
      </c>
      <c r="H198" s="65">
        <v>80</v>
      </c>
      <c r="I198" s="65" t="s">
        <v>26</v>
      </c>
      <c r="J198" s="65">
        <v>135</v>
      </c>
      <c r="K198" s="65" t="s">
        <v>27</v>
      </c>
      <c r="L198" s="65" t="s">
        <v>4815</v>
      </c>
      <c r="M198" s="65" t="s">
        <v>28</v>
      </c>
      <c r="N198" s="65" t="s">
        <v>29</v>
      </c>
      <c r="O198" s="65" t="s">
        <v>28</v>
      </c>
      <c r="P198" s="65" t="s">
        <v>465</v>
      </c>
      <c r="Q198" s="65" t="s">
        <v>466</v>
      </c>
      <c r="R198" s="65" t="s">
        <v>32</v>
      </c>
      <c r="S198" s="65" t="s">
        <v>276</v>
      </c>
      <c r="T198" s="65" t="s">
        <v>463</v>
      </c>
      <c r="U198" s="65" t="s">
        <v>28</v>
      </c>
      <c r="V198" s="196" t="s">
        <v>4816</v>
      </c>
      <c r="W198" s="11"/>
      <c r="X198" s="11"/>
      <c r="Y198" s="11"/>
      <c r="Z198" s="103" t="s">
        <v>4816</v>
      </c>
      <c r="AA198" s="108"/>
      <c r="AB198" s="108"/>
      <c r="AC198" s="81" t="s">
        <v>4817</v>
      </c>
      <c r="AD198" s="196" t="s">
        <v>4816</v>
      </c>
      <c r="AE198" s="11" t="s">
        <v>4817</v>
      </c>
      <c r="AF198" s="11"/>
      <c r="AG198" s="11" t="s">
        <v>4817</v>
      </c>
      <c r="AH198" s="314"/>
      <c r="AI198" s="11" t="s">
        <v>4817</v>
      </c>
      <c r="AJ198" s="11" t="s">
        <v>4817</v>
      </c>
      <c r="AK198" s="315" t="s">
        <v>4817</v>
      </c>
      <c r="AL198" s="314">
        <v>44335</v>
      </c>
      <c r="AM198" s="81"/>
      <c r="AN198" s="81"/>
      <c r="AO198" s="81">
        <v>38</v>
      </c>
      <c r="AP198" s="196" t="s">
        <v>4816</v>
      </c>
      <c r="AQ198" s="11" t="s">
        <v>4817</v>
      </c>
      <c r="AR198" s="11" t="s">
        <v>4817</v>
      </c>
      <c r="AS198" s="11" t="s">
        <v>4817</v>
      </c>
      <c r="AT198" s="196" t="s">
        <v>4816</v>
      </c>
      <c r="AU198" s="11" t="s">
        <v>4817</v>
      </c>
      <c r="AV198" s="11" t="s">
        <v>4817</v>
      </c>
      <c r="AW198" s="11" t="s">
        <v>4817</v>
      </c>
      <c r="AX198" s="196" t="s">
        <v>4816</v>
      </c>
      <c r="AY198" s="11" t="s">
        <v>4817</v>
      </c>
      <c r="AZ198" s="11" t="s">
        <v>4817</v>
      </c>
      <c r="BA198" s="11" t="s">
        <v>4817</v>
      </c>
      <c r="BB198" s="11" t="s">
        <v>4816</v>
      </c>
      <c r="BC198" s="11" t="s">
        <v>4817</v>
      </c>
      <c r="BD198" s="11" t="s">
        <v>4817</v>
      </c>
      <c r="BE198" s="11" t="s">
        <v>4817</v>
      </c>
      <c r="BF198" s="11" t="s">
        <v>4816</v>
      </c>
      <c r="BG198" s="11" t="s">
        <v>4817</v>
      </c>
      <c r="BH198" s="11" t="s">
        <v>4817</v>
      </c>
      <c r="BI198" s="11" t="s">
        <v>4817</v>
      </c>
      <c r="BJ198" s="11"/>
      <c r="BK198" s="11"/>
      <c r="BL198" s="11" t="s">
        <v>4817</v>
      </c>
      <c r="BM198" s="11" t="s">
        <v>4817</v>
      </c>
      <c r="BN198" s="11" t="s">
        <v>4816</v>
      </c>
      <c r="BO198" s="11" t="s">
        <v>4817</v>
      </c>
      <c r="BP198" s="11" t="s">
        <v>4817</v>
      </c>
      <c r="BQ198" s="11" t="s">
        <v>4817</v>
      </c>
    </row>
    <row r="199" spans="1:69" x14ac:dyDescent="0.2">
      <c r="A199" s="65">
        <v>195</v>
      </c>
      <c r="B199" s="65"/>
      <c r="C199" s="65" t="s">
        <v>461</v>
      </c>
      <c r="D199" s="65" t="s">
        <v>105</v>
      </c>
      <c r="E199" s="65" t="s">
        <v>694</v>
      </c>
      <c r="F199" s="65" t="s">
        <v>5052</v>
      </c>
      <c r="G199" s="65" t="s">
        <v>5039</v>
      </c>
      <c r="H199" s="65">
        <v>80</v>
      </c>
      <c r="I199" s="65" t="s">
        <v>26</v>
      </c>
      <c r="J199" s="65">
        <v>125</v>
      </c>
      <c r="K199" s="65" t="s">
        <v>27</v>
      </c>
      <c r="L199" s="65" t="s">
        <v>4815</v>
      </c>
      <c r="M199" s="65" t="s">
        <v>28</v>
      </c>
      <c r="N199" s="65" t="s">
        <v>29</v>
      </c>
      <c r="O199" s="65" t="s">
        <v>28</v>
      </c>
      <c r="P199" s="65" t="s">
        <v>465</v>
      </c>
      <c r="Q199" s="65" t="s">
        <v>466</v>
      </c>
      <c r="R199" s="65" t="s">
        <v>32</v>
      </c>
      <c r="S199" s="65" t="s">
        <v>276</v>
      </c>
      <c r="T199" s="65" t="s">
        <v>463</v>
      </c>
      <c r="U199" s="65" t="s">
        <v>28</v>
      </c>
      <c r="V199" s="196" t="s">
        <v>4816</v>
      </c>
      <c r="W199" s="11"/>
      <c r="X199" s="11"/>
      <c r="Y199" s="11"/>
      <c r="Z199" s="103" t="s">
        <v>4816</v>
      </c>
      <c r="AA199" s="108"/>
      <c r="AB199" s="108"/>
      <c r="AC199" s="81" t="s">
        <v>4817</v>
      </c>
      <c r="AD199" s="196" t="s">
        <v>4816</v>
      </c>
      <c r="AE199" s="11" t="s">
        <v>4817</v>
      </c>
      <c r="AF199" s="11"/>
      <c r="AG199" s="11" t="s">
        <v>4817</v>
      </c>
      <c r="AH199" s="314"/>
      <c r="AI199" s="11" t="s">
        <v>4817</v>
      </c>
      <c r="AJ199" s="11" t="s">
        <v>4817</v>
      </c>
      <c r="AK199" s="315" t="s">
        <v>4817</v>
      </c>
      <c r="AL199" s="196" t="s">
        <v>4816</v>
      </c>
      <c r="AM199" s="81"/>
      <c r="AN199" s="81"/>
      <c r="AO199" s="81"/>
      <c r="AP199" s="196" t="s">
        <v>4816</v>
      </c>
      <c r="AQ199" s="11" t="s">
        <v>4817</v>
      </c>
      <c r="AR199" s="11" t="s">
        <v>4817</v>
      </c>
      <c r="AS199" s="11" t="s">
        <v>4817</v>
      </c>
      <c r="AT199" s="196" t="s">
        <v>4816</v>
      </c>
      <c r="AU199" s="11" t="s">
        <v>4817</v>
      </c>
      <c r="AV199" s="11" t="s">
        <v>4817</v>
      </c>
      <c r="AW199" s="11" t="s">
        <v>4817</v>
      </c>
      <c r="AX199" s="196" t="s">
        <v>4816</v>
      </c>
      <c r="AY199" s="11" t="s">
        <v>4817</v>
      </c>
      <c r="AZ199" s="11" t="s">
        <v>4817</v>
      </c>
      <c r="BA199" s="11" t="s">
        <v>4817</v>
      </c>
      <c r="BB199" s="11" t="s">
        <v>4816</v>
      </c>
      <c r="BC199" s="11" t="s">
        <v>4817</v>
      </c>
      <c r="BD199" s="11" t="s">
        <v>4817</v>
      </c>
      <c r="BE199" s="11" t="s">
        <v>4817</v>
      </c>
      <c r="BF199" s="11" t="s">
        <v>4816</v>
      </c>
      <c r="BG199" s="11" t="s">
        <v>4817</v>
      </c>
      <c r="BH199" s="11" t="s">
        <v>4817</v>
      </c>
      <c r="BI199" s="11" t="s">
        <v>4817</v>
      </c>
      <c r="BJ199" s="11"/>
      <c r="BK199" s="11"/>
      <c r="BL199" s="11" t="s">
        <v>4817</v>
      </c>
      <c r="BM199" s="11" t="s">
        <v>4817</v>
      </c>
      <c r="BN199" s="11" t="s">
        <v>4816</v>
      </c>
      <c r="BO199" s="11" t="s">
        <v>4817</v>
      </c>
      <c r="BP199" s="11" t="s">
        <v>4817</v>
      </c>
      <c r="BQ199" s="11" t="s">
        <v>4817</v>
      </c>
    </row>
    <row r="200" spans="1:69" x14ac:dyDescent="0.2">
      <c r="A200" s="65">
        <v>196</v>
      </c>
      <c r="B200" s="65"/>
      <c r="C200" s="65" t="s">
        <v>461</v>
      </c>
      <c r="D200" s="65" t="s">
        <v>105</v>
      </c>
      <c r="E200" s="65" t="s">
        <v>695</v>
      </c>
      <c r="F200" s="65" t="s">
        <v>5053</v>
      </c>
      <c r="G200" s="65" t="s">
        <v>5039</v>
      </c>
      <c r="H200" s="65">
        <v>80</v>
      </c>
      <c r="I200" s="65" t="s">
        <v>26</v>
      </c>
      <c r="J200" s="65">
        <v>160</v>
      </c>
      <c r="K200" s="65" t="s">
        <v>27</v>
      </c>
      <c r="L200" s="65" t="s">
        <v>4815</v>
      </c>
      <c r="M200" s="65" t="s">
        <v>28</v>
      </c>
      <c r="N200" s="65" t="s">
        <v>29</v>
      </c>
      <c r="O200" s="65" t="s">
        <v>28</v>
      </c>
      <c r="P200" s="65" t="s">
        <v>465</v>
      </c>
      <c r="Q200" s="65" t="s">
        <v>466</v>
      </c>
      <c r="R200" s="65" t="s">
        <v>32</v>
      </c>
      <c r="S200" s="65" t="s">
        <v>692</v>
      </c>
      <c r="T200" s="65" t="s">
        <v>463</v>
      </c>
      <c r="U200" s="65" t="s">
        <v>28</v>
      </c>
      <c r="V200" s="196" t="s">
        <v>4816</v>
      </c>
      <c r="W200" s="11"/>
      <c r="X200" s="11"/>
      <c r="Y200" s="11"/>
      <c r="Z200" s="103" t="s">
        <v>4816</v>
      </c>
      <c r="AA200" s="108"/>
      <c r="AB200" s="108"/>
      <c r="AC200" s="81" t="s">
        <v>4817</v>
      </c>
      <c r="AD200" s="196" t="s">
        <v>4816</v>
      </c>
      <c r="AE200" s="11" t="s">
        <v>4817</v>
      </c>
      <c r="AF200" s="11"/>
      <c r="AG200" s="11" t="s">
        <v>4817</v>
      </c>
      <c r="AH200" s="314"/>
      <c r="AI200" s="11" t="s">
        <v>4817</v>
      </c>
      <c r="AJ200" s="11" t="s">
        <v>4817</v>
      </c>
      <c r="AK200" s="315" t="s">
        <v>4817</v>
      </c>
      <c r="AL200" s="196" t="s">
        <v>4816</v>
      </c>
      <c r="AM200" s="81"/>
      <c r="AN200" s="81"/>
      <c r="AO200" s="81"/>
      <c r="AP200" s="196" t="s">
        <v>4816</v>
      </c>
      <c r="AQ200" s="11" t="s">
        <v>4817</v>
      </c>
      <c r="AR200" s="11" t="s">
        <v>4817</v>
      </c>
      <c r="AS200" s="11" t="s">
        <v>4817</v>
      </c>
      <c r="AT200" s="196" t="s">
        <v>4816</v>
      </c>
      <c r="AU200" s="11" t="s">
        <v>4817</v>
      </c>
      <c r="AV200" s="11" t="s">
        <v>4817</v>
      </c>
      <c r="AW200" s="11" t="s">
        <v>4817</v>
      </c>
      <c r="AX200" s="196" t="s">
        <v>4816</v>
      </c>
      <c r="AY200" s="11" t="s">
        <v>4817</v>
      </c>
      <c r="AZ200" s="11" t="s">
        <v>4817</v>
      </c>
      <c r="BA200" s="11" t="s">
        <v>4817</v>
      </c>
      <c r="BB200" s="11" t="s">
        <v>4816</v>
      </c>
      <c r="BC200" s="11" t="s">
        <v>4817</v>
      </c>
      <c r="BD200" s="11" t="s">
        <v>4817</v>
      </c>
      <c r="BE200" s="11" t="s">
        <v>4817</v>
      </c>
      <c r="BF200" s="11" t="s">
        <v>4816</v>
      </c>
      <c r="BG200" s="11" t="s">
        <v>4817</v>
      </c>
      <c r="BH200" s="11" t="s">
        <v>4817</v>
      </c>
      <c r="BI200" s="11" t="s">
        <v>4817</v>
      </c>
      <c r="BJ200" s="11"/>
      <c r="BK200" s="11"/>
      <c r="BL200" s="11" t="s">
        <v>4817</v>
      </c>
      <c r="BM200" s="11" t="s">
        <v>4817</v>
      </c>
      <c r="BN200" s="11" t="s">
        <v>4816</v>
      </c>
      <c r="BO200" s="11" t="s">
        <v>4817</v>
      </c>
      <c r="BP200" s="11" t="s">
        <v>4817</v>
      </c>
      <c r="BQ200" s="11" t="s">
        <v>4817</v>
      </c>
    </row>
    <row r="201" spans="1:69" x14ac:dyDescent="0.2">
      <c r="A201" s="65">
        <v>197</v>
      </c>
      <c r="B201" s="65"/>
      <c r="C201" s="65" t="s">
        <v>461</v>
      </c>
      <c r="D201" s="65" t="s">
        <v>105</v>
      </c>
      <c r="E201" s="65" t="s">
        <v>696</v>
      </c>
      <c r="F201" s="65" t="s">
        <v>5054</v>
      </c>
      <c r="G201" s="65" t="s">
        <v>5055</v>
      </c>
      <c r="H201" s="65">
        <v>80</v>
      </c>
      <c r="I201" s="65" t="s">
        <v>26</v>
      </c>
      <c r="J201" s="65">
        <v>118</v>
      </c>
      <c r="K201" s="65" t="s">
        <v>27</v>
      </c>
      <c r="L201" s="65" t="s">
        <v>4815</v>
      </c>
      <c r="M201" s="65" t="s">
        <v>28</v>
      </c>
      <c r="N201" s="65" t="s">
        <v>29</v>
      </c>
      <c r="O201" s="65" t="s">
        <v>28</v>
      </c>
      <c r="P201" s="65" t="s">
        <v>465</v>
      </c>
      <c r="Q201" s="65" t="s">
        <v>466</v>
      </c>
      <c r="R201" s="65" t="s">
        <v>32</v>
      </c>
      <c r="S201" s="65" t="s">
        <v>276</v>
      </c>
      <c r="T201" s="65" t="s">
        <v>463</v>
      </c>
      <c r="U201" s="65" t="s">
        <v>28</v>
      </c>
      <c r="V201" s="196" t="s">
        <v>4816</v>
      </c>
      <c r="W201" s="11"/>
      <c r="X201" s="11"/>
      <c r="Y201" s="11"/>
      <c r="Z201" s="103">
        <v>44251</v>
      </c>
      <c r="AA201" s="108"/>
      <c r="AB201" s="108"/>
      <c r="AC201" s="81">
        <v>54</v>
      </c>
      <c r="AD201" s="196">
        <v>44273</v>
      </c>
      <c r="AE201" s="11" t="s">
        <v>4817</v>
      </c>
      <c r="AF201" s="11">
        <v>12</v>
      </c>
      <c r="AG201" s="11">
        <v>12</v>
      </c>
      <c r="AH201" s="314"/>
      <c r="AI201" s="11" t="s">
        <v>4817</v>
      </c>
      <c r="AJ201" s="11" t="s">
        <v>4817</v>
      </c>
      <c r="AK201" s="315" t="s">
        <v>4817</v>
      </c>
      <c r="AL201" s="314">
        <v>44334</v>
      </c>
      <c r="AM201" s="81"/>
      <c r="AN201" s="81"/>
      <c r="AO201" s="81">
        <v>5</v>
      </c>
      <c r="AP201" s="196" t="s">
        <v>4816</v>
      </c>
      <c r="AQ201" s="11" t="s">
        <v>4817</v>
      </c>
      <c r="AR201" s="11" t="s">
        <v>4817</v>
      </c>
      <c r="AS201" s="11" t="s">
        <v>4817</v>
      </c>
      <c r="AT201" s="196" t="s">
        <v>4816</v>
      </c>
      <c r="AU201" s="11" t="s">
        <v>4817</v>
      </c>
      <c r="AV201" s="11" t="s">
        <v>4817</v>
      </c>
      <c r="AW201" s="11" t="s">
        <v>4817</v>
      </c>
      <c r="AX201" s="196" t="s">
        <v>4816</v>
      </c>
      <c r="AY201" s="11" t="s">
        <v>4817</v>
      </c>
      <c r="AZ201" s="11" t="s">
        <v>4817</v>
      </c>
      <c r="BA201" s="11" t="s">
        <v>4817</v>
      </c>
      <c r="BB201" s="11" t="s">
        <v>4816</v>
      </c>
      <c r="BC201" s="11" t="s">
        <v>4817</v>
      </c>
      <c r="BD201" s="11" t="s">
        <v>4817</v>
      </c>
      <c r="BE201" s="11" t="s">
        <v>4817</v>
      </c>
      <c r="BF201" s="11" t="s">
        <v>4816</v>
      </c>
      <c r="BG201" s="11" t="s">
        <v>4817</v>
      </c>
      <c r="BH201" s="11" t="s">
        <v>4817</v>
      </c>
      <c r="BI201" s="11" t="s">
        <v>4817</v>
      </c>
      <c r="BJ201" s="11"/>
      <c r="BK201" s="11"/>
      <c r="BL201" s="11" t="s">
        <v>4817</v>
      </c>
      <c r="BM201" s="11" t="s">
        <v>4817</v>
      </c>
      <c r="BN201" s="11" t="s">
        <v>4816</v>
      </c>
      <c r="BO201" s="11" t="s">
        <v>4817</v>
      </c>
      <c r="BP201" s="11" t="s">
        <v>4817</v>
      </c>
      <c r="BQ201" s="11" t="s">
        <v>4817</v>
      </c>
    </row>
    <row r="202" spans="1:69" x14ac:dyDescent="0.2">
      <c r="A202" s="65">
        <v>198</v>
      </c>
      <c r="B202" s="65"/>
      <c r="C202" s="65" t="s">
        <v>461</v>
      </c>
      <c r="D202" s="65" t="s">
        <v>105</v>
      </c>
      <c r="E202" s="65" t="s">
        <v>697</v>
      </c>
      <c r="F202" s="65" t="s">
        <v>5056</v>
      </c>
      <c r="G202" s="65" t="s">
        <v>5055</v>
      </c>
      <c r="H202" s="65">
        <v>80</v>
      </c>
      <c r="I202" s="65" t="s">
        <v>26</v>
      </c>
      <c r="J202" s="65">
        <v>120</v>
      </c>
      <c r="K202" s="65" t="s">
        <v>27</v>
      </c>
      <c r="L202" s="65" t="s">
        <v>4815</v>
      </c>
      <c r="M202" s="65" t="s">
        <v>28</v>
      </c>
      <c r="N202" s="65" t="s">
        <v>29</v>
      </c>
      <c r="O202" s="65" t="s">
        <v>28</v>
      </c>
      <c r="P202" s="65" t="s">
        <v>465</v>
      </c>
      <c r="Q202" s="65" t="s">
        <v>466</v>
      </c>
      <c r="R202" s="65" t="s">
        <v>32</v>
      </c>
      <c r="S202" s="65" t="s">
        <v>276</v>
      </c>
      <c r="T202" s="65" t="s">
        <v>463</v>
      </c>
      <c r="U202" s="65" t="s">
        <v>28</v>
      </c>
      <c r="V202" s="196" t="s">
        <v>4816</v>
      </c>
      <c r="W202" s="11"/>
      <c r="X202" s="11"/>
      <c r="Y202" s="11"/>
      <c r="Z202" s="103">
        <v>44251</v>
      </c>
      <c r="AA202" s="108"/>
      <c r="AB202" s="108"/>
      <c r="AC202" s="81">
        <v>39</v>
      </c>
      <c r="AD202" s="196">
        <v>44273</v>
      </c>
      <c r="AE202" s="11" t="s">
        <v>4817</v>
      </c>
      <c r="AF202" s="11">
        <v>22</v>
      </c>
      <c r="AG202" s="11">
        <v>22</v>
      </c>
      <c r="AH202" s="314"/>
      <c r="AI202" s="11" t="s">
        <v>4817</v>
      </c>
      <c r="AJ202" s="11" t="s">
        <v>4817</v>
      </c>
      <c r="AK202" s="315" t="s">
        <v>4817</v>
      </c>
      <c r="AL202" s="314">
        <v>44335</v>
      </c>
      <c r="AM202" s="81"/>
      <c r="AN202" s="81"/>
      <c r="AO202" s="81">
        <v>10</v>
      </c>
      <c r="AP202" s="196" t="s">
        <v>4816</v>
      </c>
      <c r="AQ202" s="11" t="s">
        <v>4817</v>
      </c>
      <c r="AR202" s="11" t="s">
        <v>4817</v>
      </c>
      <c r="AS202" s="11" t="s">
        <v>4817</v>
      </c>
      <c r="AT202" s="196" t="s">
        <v>4816</v>
      </c>
      <c r="AU202" s="11" t="s">
        <v>4817</v>
      </c>
      <c r="AV202" s="11" t="s">
        <v>4817</v>
      </c>
      <c r="AW202" s="11" t="s">
        <v>4817</v>
      </c>
      <c r="AX202" s="196" t="s">
        <v>4816</v>
      </c>
      <c r="AY202" s="11" t="s">
        <v>4817</v>
      </c>
      <c r="AZ202" s="11" t="s">
        <v>4817</v>
      </c>
      <c r="BA202" s="11" t="s">
        <v>4817</v>
      </c>
      <c r="BB202" s="11" t="s">
        <v>4816</v>
      </c>
      <c r="BC202" s="11" t="s">
        <v>4817</v>
      </c>
      <c r="BD202" s="11" t="s">
        <v>4817</v>
      </c>
      <c r="BE202" s="11" t="s">
        <v>4817</v>
      </c>
      <c r="BF202" s="11" t="s">
        <v>4816</v>
      </c>
      <c r="BG202" s="11" t="s">
        <v>4817</v>
      </c>
      <c r="BH202" s="11" t="s">
        <v>4817</v>
      </c>
      <c r="BI202" s="11" t="s">
        <v>4817</v>
      </c>
      <c r="BJ202" s="11"/>
      <c r="BK202" s="11"/>
      <c r="BL202" s="11" t="s">
        <v>4817</v>
      </c>
      <c r="BM202" s="11" t="s">
        <v>4817</v>
      </c>
      <c r="BN202" s="11" t="s">
        <v>4816</v>
      </c>
      <c r="BO202" s="11" t="s">
        <v>4817</v>
      </c>
      <c r="BP202" s="11" t="s">
        <v>4817</v>
      </c>
      <c r="BQ202" s="11" t="s">
        <v>4817</v>
      </c>
    </row>
    <row r="203" spans="1:69" x14ac:dyDescent="0.2">
      <c r="A203" s="65">
        <v>199</v>
      </c>
      <c r="B203" s="65"/>
      <c r="C203" s="65" t="s">
        <v>461</v>
      </c>
      <c r="D203" s="65" t="s">
        <v>105</v>
      </c>
      <c r="E203" s="65" t="s">
        <v>698</v>
      </c>
      <c r="F203" s="65" t="s">
        <v>698</v>
      </c>
      <c r="G203" s="65" t="s">
        <v>2028</v>
      </c>
      <c r="H203" s="65">
        <v>350</v>
      </c>
      <c r="I203" s="65" t="s">
        <v>26</v>
      </c>
      <c r="J203" s="65">
        <v>125</v>
      </c>
      <c r="K203" s="65" t="s">
        <v>27</v>
      </c>
      <c r="L203" s="65" t="s">
        <v>4971</v>
      </c>
      <c r="M203" s="65" t="s">
        <v>28</v>
      </c>
      <c r="N203" s="65" t="s">
        <v>29</v>
      </c>
      <c r="O203" s="65" t="s">
        <v>28</v>
      </c>
      <c r="P203" s="65" t="s">
        <v>465</v>
      </c>
      <c r="Q203" s="65" t="s">
        <v>466</v>
      </c>
      <c r="R203" s="65" t="s">
        <v>32</v>
      </c>
      <c r="S203" s="65" t="s">
        <v>276</v>
      </c>
      <c r="T203" s="65" t="s">
        <v>463</v>
      </c>
      <c r="U203" s="65" t="s">
        <v>28</v>
      </c>
      <c r="V203" s="196">
        <v>44221</v>
      </c>
      <c r="W203" s="11"/>
      <c r="X203" s="11"/>
      <c r="Y203" s="11">
        <v>49</v>
      </c>
      <c r="Z203" s="103">
        <v>44251</v>
      </c>
      <c r="AA203" s="108"/>
      <c r="AB203" s="108"/>
      <c r="AC203" s="81">
        <v>45</v>
      </c>
      <c r="AD203" s="196" t="s">
        <v>4816</v>
      </c>
      <c r="AE203" s="11" t="s">
        <v>4817</v>
      </c>
      <c r="AF203" s="11"/>
      <c r="AG203" s="11" t="s">
        <v>4817</v>
      </c>
      <c r="AH203" s="314"/>
      <c r="AI203" s="11" t="s">
        <v>4817</v>
      </c>
      <c r="AJ203" s="11" t="s">
        <v>4817</v>
      </c>
      <c r="AK203" s="81"/>
      <c r="AL203" s="196" t="s">
        <v>4816</v>
      </c>
      <c r="AM203" s="81"/>
      <c r="AN203" s="81"/>
      <c r="AO203" s="81"/>
      <c r="AP203" s="196" t="s">
        <v>4816</v>
      </c>
      <c r="AQ203" s="11" t="s">
        <v>4817</v>
      </c>
      <c r="AR203" s="11" t="s">
        <v>4817</v>
      </c>
      <c r="AS203" s="11" t="s">
        <v>4817</v>
      </c>
      <c r="AT203" s="196" t="s">
        <v>4816</v>
      </c>
      <c r="AU203" s="11" t="s">
        <v>4817</v>
      </c>
      <c r="AV203" s="11" t="s">
        <v>4817</v>
      </c>
      <c r="AW203" s="11" t="s">
        <v>4817</v>
      </c>
      <c r="AX203" s="196" t="s">
        <v>4816</v>
      </c>
      <c r="AY203" s="11" t="s">
        <v>4817</v>
      </c>
      <c r="AZ203" s="11" t="s">
        <v>4817</v>
      </c>
      <c r="BA203" s="11" t="s">
        <v>4817</v>
      </c>
      <c r="BB203" s="11" t="s">
        <v>4816</v>
      </c>
      <c r="BC203" s="11" t="s">
        <v>4817</v>
      </c>
      <c r="BD203" s="11" t="s">
        <v>4817</v>
      </c>
      <c r="BE203" s="11" t="s">
        <v>4817</v>
      </c>
      <c r="BF203" s="11" t="s">
        <v>4816</v>
      </c>
      <c r="BG203" s="11" t="s">
        <v>4817</v>
      </c>
      <c r="BH203" s="11" t="s">
        <v>4817</v>
      </c>
      <c r="BI203" s="11" t="s">
        <v>4817</v>
      </c>
      <c r="BJ203" s="11"/>
      <c r="BK203" s="11"/>
      <c r="BL203" s="11" t="s">
        <v>4817</v>
      </c>
      <c r="BM203" s="11" t="s">
        <v>4817</v>
      </c>
      <c r="BN203" s="11" t="s">
        <v>4816</v>
      </c>
      <c r="BO203" s="11" t="s">
        <v>4817</v>
      </c>
      <c r="BP203" s="11" t="s">
        <v>4817</v>
      </c>
      <c r="BQ203" s="11" t="s">
        <v>4817</v>
      </c>
    </row>
    <row r="204" spans="1:69" x14ac:dyDescent="0.2">
      <c r="A204" s="65">
        <v>200</v>
      </c>
      <c r="B204" s="65"/>
      <c r="C204" s="65" t="s">
        <v>461</v>
      </c>
      <c r="D204" s="65" t="s">
        <v>699</v>
      </c>
      <c r="E204" s="65" t="s">
        <v>700</v>
      </c>
      <c r="F204" s="318" t="s">
        <v>5057</v>
      </c>
      <c r="G204" s="318" t="s">
        <v>5058</v>
      </c>
      <c r="H204" s="65">
        <v>300</v>
      </c>
      <c r="I204" s="65" t="s">
        <v>189</v>
      </c>
      <c r="J204" s="65">
        <v>120</v>
      </c>
      <c r="K204" s="65" t="s">
        <v>701</v>
      </c>
      <c r="L204" s="65" t="s">
        <v>4971</v>
      </c>
      <c r="M204" s="65" t="s">
        <v>28</v>
      </c>
      <c r="N204" s="65" t="s">
        <v>29</v>
      </c>
      <c r="O204" s="65" t="s">
        <v>28</v>
      </c>
      <c r="P204" s="65" t="s">
        <v>702</v>
      </c>
      <c r="Q204" s="65" t="s">
        <v>703</v>
      </c>
      <c r="R204" s="65" t="s">
        <v>32</v>
      </c>
      <c r="S204" s="65" t="s">
        <v>368</v>
      </c>
      <c r="T204" s="65" t="s">
        <v>463</v>
      </c>
      <c r="U204" s="65" t="s">
        <v>28</v>
      </c>
      <c r="V204" s="196" t="s">
        <v>4816</v>
      </c>
      <c r="W204" s="11"/>
      <c r="X204" s="11"/>
      <c r="Y204" s="11"/>
      <c r="Z204" s="103">
        <v>44253</v>
      </c>
      <c r="AA204" s="108"/>
      <c r="AB204" s="108"/>
      <c r="AC204" s="81">
        <v>161</v>
      </c>
      <c r="AD204" s="196">
        <v>44259</v>
      </c>
      <c r="AE204" s="11" t="s">
        <v>4817</v>
      </c>
      <c r="AF204" s="11"/>
      <c r="AG204" s="11">
        <v>31</v>
      </c>
      <c r="AH204" s="314">
        <v>44313</v>
      </c>
      <c r="AI204" s="11" t="s">
        <v>4817</v>
      </c>
      <c r="AJ204" s="11" t="s">
        <v>4817</v>
      </c>
      <c r="AK204" s="81">
        <v>26</v>
      </c>
      <c r="AL204" s="314">
        <v>44333</v>
      </c>
      <c r="AM204" s="81"/>
      <c r="AN204" s="81"/>
      <c r="AO204" s="81">
        <v>30</v>
      </c>
      <c r="AP204" s="316" t="s">
        <v>4977</v>
      </c>
      <c r="AQ204" s="11" t="s">
        <v>4817</v>
      </c>
      <c r="AR204" s="11" t="s">
        <v>4817</v>
      </c>
      <c r="AS204" s="11">
        <v>29</v>
      </c>
      <c r="AT204" s="316" t="s">
        <v>5059</v>
      </c>
      <c r="AU204" s="11" t="s">
        <v>4817</v>
      </c>
      <c r="AV204" s="11" t="s">
        <v>4817</v>
      </c>
      <c r="AW204" s="11">
        <v>41</v>
      </c>
      <c r="AX204" s="316" t="s">
        <v>5060</v>
      </c>
      <c r="AY204" s="11" t="s">
        <v>4817</v>
      </c>
      <c r="AZ204" s="11" t="s">
        <v>4817</v>
      </c>
      <c r="BA204" s="11">
        <v>19</v>
      </c>
      <c r="BB204" s="316" t="s">
        <v>4965</v>
      </c>
      <c r="BC204" s="11" t="s">
        <v>4817</v>
      </c>
      <c r="BD204" s="11" t="s">
        <v>4817</v>
      </c>
      <c r="BE204" s="11">
        <v>43</v>
      </c>
      <c r="BF204" s="11" t="s">
        <v>5061</v>
      </c>
      <c r="BG204" s="11" t="s">
        <v>4817</v>
      </c>
      <c r="BH204" s="11" t="s">
        <v>4817</v>
      </c>
      <c r="BI204" s="11">
        <v>61</v>
      </c>
      <c r="BJ204" s="60" t="s">
        <v>5062</v>
      </c>
      <c r="BK204" s="11"/>
      <c r="BL204" s="11" t="s">
        <v>4817</v>
      </c>
      <c r="BM204" s="11">
        <v>45</v>
      </c>
      <c r="BN204" s="11" t="s">
        <v>4816</v>
      </c>
      <c r="BO204" s="11" t="s">
        <v>4817</v>
      </c>
      <c r="BP204" s="11" t="s">
        <v>4817</v>
      </c>
      <c r="BQ204" s="11" t="s">
        <v>4817</v>
      </c>
    </row>
    <row r="205" spans="1:69" x14ac:dyDescent="0.2">
      <c r="A205" s="65">
        <v>201</v>
      </c>
      <c r="B205" s="65"/>
      <c r="C205" s="65" t="s">
        <v>461</v>
      </c>
      <c r="D205" s="65" t="s">
        <v>699</v>
      </c>
      <c r="E205" s="65" t="s">
        <v>700</v>
      </c>
      <c r="F205" s="318" t="s">
        <v>5063</v>
      </c>
      <c r="G205" s="318" t="s">
        <v>5064</v>
      </c>
      <c r="H205" s="65">
        <v>300</v>
      </c>
      <c r="I205" s="65" t="s">
        <v>189</v>
      </c>
      <c r="J205" s="65">
        <v>120</v>
      </c>
      <c r="K205" s="65" t="s">
        <v>701</v>
      </c>
      <c r="L205" s="65" t="s">
        <v>4971</v>
      </c>
      <c r="M205" s="65" t="s">
        <v>28</v>
      </c>
      <c r="N205" s="65" t="s">
        <v>29</v>
      </c>
      <c r="O205" s="65" t="s">
        <v>28</v>
      </c>
      <c r="P205" s="65" t="s">
        <v>702</v>
      </c>
      <c r="Q205" s="65" t="s">
        <v>703</v>
      </c>
      <c r="R205" s="65" t="s">
        <v>32</v>
      </c>
      <c r="S205" s="65" t="s">
        <v>368</v>
      </c>
      <c r="T205" s="65" t="s">
        <v>463</v>
      </c>
      <c r="U205" s="65" t="s">
        <v>28</v>
      </c>
      <c r="V205" s="196" t="s">
        <v>4816</v>
      </c>
      <c r="W205" s="11"/>
      <c r="X205" s="11"/>
      <c r="Y205" s="11"/>
      <c r="Z205" s="103" t="s">
        <v>4816</v>
      </c>
      <c r="AA205" s="108"/>
      <c r="AB205" s="108"/>
      <c r="AC205" s="81" t="s">
        <v>4817</v>
      </c>
      <c r="AD205" s="196">
        <v>44259</v>
      </c>
      <c r="AE205" s="11" t="s">
        <v>4817</v>
      </c>
      <c r="AF205" s="11"/>
      <c r="AG205" s="11">
        <v>29</v>
      </c>
      <c r="AH205" s="314">
        <v>44313</v>
      </c>
      <c r="AI205" s="11" t="s">
        <v>4817</v>
      </c>
      <c r="AJ205" s="11" t="s">
        <v>4817</v>
      </c>
      <c r="AK205" s="81">
        <v>33</v>
      </c>
      <c r="AL205" s="314">
        <v>44333</v>
      </c>
      <c r="AM205" s="81"/>
      <c r="AN205" s="81"/>
      <c r="AO205" s="81">
        <v>33</v>
      </c>
      <c r="AP205" s="316" t="s">
        <v>4977</v>
      </c>
      <c r="AQ205" s="11" t="s">
        <v>4817</v>
      </c>
      <c r="AR205" s="11" t="s">
        <v>4817</v>
      </c>
      <c r="AS205" s="11">
        <v>27</v>
      </c>
      <c r="AT205" s="196" t="s">
        <v>4816</v>
      </c>
      <c r="AU205" s="11" t="s">
        <v>4817</v>
      </c>
      <c r="AV205" s="11" t="s">
        <v>4817</v>
      </c>
      <c r="AW205" s="11" t="s">
        <v>4817</v>
      </c>
      <c r="AX205" s="316" t="s">
        <v>5060</v>
      </c>
      <c r="AY205" s="11" t="s">
        <v>4817</v>
      </c>
      <c r="AZ205" s="11" t="s">
        <v>4817</v>
      </c>
      <c r="BA205" s="11">
        <v>42</v>
      </c>
      <c r="BB205" s="316" t="s">
        <v>4965</v>
      </c>
      <c r="BC205" s="11" t="s">
        <v>4817</v>
      </c>
      <c r="BD205" s="11" t="s">
        <v>4817</v>
      </c>
      <c r="BE205" s="11">
        <v>46</v>
      </c>
      <c r="BF205" s="11" t="s">
        <v>4816</v>
      </c>
      <c r="BG205" s="11" t="s">
        <v>4817</v>
      </c>
      <c r="BH205" s="11" t="s">
        <v>4817</v>
      </c>
      <c r="BI205" s="11" t="s">
        <v>4817</v>
      </c>
      <c r="BJ205" s="60" t="s">
        <v>5062</v>
      </c>
      <c r="BK205" s="11"/>
      <c r="BL205" s="11" t="s">
        <v>4817</v>
      </c>
      <c r="BM205" s="11">
        <v>47</v>
      </c>
      <c r="BN205" s="11" t="s">
        <v>4816</v>
      </c>
      <c r="BO205" s="11" t="s">
        <v>4817</v>
      </c>
      <c r="BP205" s="11" t="s">
        <v>4817</v>
      </c>
      <c r="BQ205" s="11" t="s">
        <v>4817</v>
      </c>
    </row>
    <row r="206" spans="1:69" x14ac:dyDescent="0.2">
      <c r="A206" s="65">
        <v>202</v>
      </c>
      <c r="B206" s="65"/>
      <c r="C206" s="65" t="s">
        <v>461</v>
      </c>
      <c r="D206" s="65" t="s">
        <v>699</v>
      </c>
      <c r="E206" s="65" t="s">
        <v>700</v>
      </c>
      <c r="F206" s="318" t="s">
        <v>5065</v>
      </c>
      <c r="G206" s="318" t="s">
        <v>5066</v>
      </c>
      <c r="H206" s="65">
        <v>300</v>
      </c>
      <c r="I206" s="65" t="s">
        <v>189</v>
      </c>
      <c r="J206" s="65">
        <v>120</v>
      </c>
      <c r="K206" s="65" t="s">
        <v>701</v>
      </c>
      <c r="L206" s="65" t="s">
        <v>4971</v>
      </c>
      <c r="M206" s="65" t="s">
        <v>28</v>
      </c>
      <c r="N206" s="65" t="s">
        <v>29</v>
      </c>
      <c r="O206" s="65" t="s">
        <v>28</v>
      </c>
      <c r="P206" s="65" t="s">
        <v>702</v>
      </c>
      <c r="Q206" s="65" t="s">
        <v>703</v>
      </c>
      <c r="R206" s="65" t="s">
        <v>32</v>
      </c>
      <c r="S206" s="65" t="s">
        <v>368</v>
      </c>
      <c r="T206" s="65" t="s">
        <v>463</v>
      </c>
      <c r="U206" s="65" t="s">
        <v>28</v>
      </c>
      <c r="V206" s="196" t="s">
        <v>4816</v>
      </c>
      <c r="W206" s="11"/>
      <c r="X206" s="11"/>
      <c r="Y206" s="11"/>
      <c r="Z206" s="103">
        <v>44253</v>
      </c>
      <c r="AA206" s="108"/>
      <c r="AB206" s="108"/>
      <c r="AC206" s="81">
        <v>174</v>
      </c>
      <c r="AD206" s="196">
        <v>44259</v>
      </c>
      <c r="AE206" s="11" t="s">
        <v>4817</v>
      </c>
      <c r="AF206" s="11"/>
      <c r="AG206" s="11">
        <v>35</v>
      </c>
      <c r="AH206" s="314">
        <v>44313</v>
      </c>
      <c r="AI206" s="11" t="s">
        <v>4817</v>
      </c>
      <c r="AJ206" s="11" t="s">
        <v>4817</v>
      </c>
      <c r="AK206" s="81">
        <v>35</v>
      </c>
      <c r="AL206" s="314">
        <v>44333</v>
      </c>
      <c r="AM206" s="81"/>
      <c r="AN206" s="81"/>
      <c r="AO206" s="81">
        <v>31</v>
      </c>
      <c r="AP206" s="316" t="s">
        <v>4977</v>
      </c>
      <c r="AQ206" s="11" t="s">
        <v>4817</v>
      </c>
      <c r="AR206" s="11" t="s">
        <v>4817</v>
      </c>
      <c r="AS206" s="11">
        <v>31</v>
      </c>
      <c r="AT206" s="316" t="s">
        <v>5059</v>
      </c>
      <c r="AU206" s="11" t="s">
        <v>4817</v>
      </c>
      <c r="AV206" s="11" t="s">
        <v>4817</v>
      </c>
      <c r="AW206" s="11">
        <v>40</v>
      </c>
      <c r="AX206" s="316" t="s">
        <v>5060</v>
      </c>
      <c r="AY206" s="11" t="s">
        <v>4817</v>
      </c>
      <c r="AZ206" s="11" t="s">
        <v>4817</v>
      </c>
      <c r="BA206" s="11">
        <v>26</v>
      </c>
      <c r="BB206" s="316" t="s">
        <v>4965</v>
      </c>
      <c r="BC206" s="11" t="s">
        <v>4817</v>
      </c>
      <c r="BD206" s="11" t="s">
        <v>4817</v>
      </c>
      <c r="BE206" s="11">
        <v>37</v>
      </c>
      <c r="BF206" s="11" t="s">
        <v>4816</v>
      </c>
      <c r="BG206" s="11" t="s">
        <v>4817</v>
      </c>
      <c r="BH206" s="11" t="s">
        <v>4817</v>
      </c>
      <c r="BI206" s="11" t="s">
        <v>4817</v>
      </c>
      <c r="BJ206" s="60" t="s">
        <v>5062</v>
      </c>
      <c r="BK206" s="11"/>
      <c r="BL206" s="11" t="s">
        <v>4817</v>
      </c>
      <c r="BM206" s="11">
        <v>47</v>
      </c>
      <c r="BN206" s="11" t="s">
        <v>4816</v>
      </c>
      <c r="BO206" s="11" t="s">
        <v>4817</v>
      </c>
      <c r="BP206" s="11" t="s">
        <v>4817</v>
      </c>
      <c r="BQ206" s="11" t="s">
        <v>4817</v>
      </c>
    </row>
    <row r="207" spans="1:69" x14ac:dyDescent="0.2">
      <c r="A207" s="65">
        <v>203</v>
      </c>
      <c r="B207" s="65"/>
      <c r="C207" s="65" t="s">
        <v>461</v>
      </c>
      <c r="D207" s="65" t="s">
        <v>699</v>
      </c>
      <c r="E207" s="65" t="s">
        <v>700</v>
      </c>
      <c r="F207" s="318" t="s">
        <v>5067</v>
      </c>
      <c r="G207" s="318" t="s">
        <v>5068</v>
      </c>
      <c r="H207" s="65">
        <v>300</v>
      </c>
      <c r="I207" s="65" t="s">
        <v>189</v>
      </c>
      <c r="J207" s="65">
        <v>120</v>
      </c>
      <c r="K207" s="65" t="s">
        <v>701</v>
      </c>
      <c r="L207" s="65" t="s">
        <v>4971</v>
      </c>
      <c r="M207" s="65" t="s">
        <v>28</v>
      </c>
      <c r="N207" s="65" t="s">
        <v>29</v>
      </c>
      <c r="O207" s="65" t="s">
        <v>28</v>
      </c>
      <c r="P207" s="65" t="s">
        <v>702</v>
      </c>
      <c r="Q207" s="65" t="s">
        <v>703</v>
      </c>
      <c r="R207" s="65" t="s">
        <v>69</v>
      </c>
      <c r="S207" s="65" t="s">
        <v>368</v>
      </c>
      <c r="T207" s="65" t="s">
        <v>463</v>
      </c>
      <c r="U207" s="65" t="s">
        <v>28</v>
      </c>
      <c r="V207" s="196" t="s">
        <v>4816</v>
      </c>
      <c r="W207" s="11"/>
      <c r="X207" s="11"/>
      <c r="Y207" s="11"/>
      <c r="Z207" s="103" t="s">
        <v>4816</v>
      </c>
      <c r="AA207" s="108"/>
      <c r="AB207" s="108"/>
      <c r="AC207" s="81" t="s">
        <v>4817</v>
      </c>
      <c r="AD207" s="196" t="s">
        <v>4816</v>
      </c>
      <c r="AE207" s="11" t="s">
        <v>4817</v>
      </c>
      <c r="AF207" s="11"/>
      <c r="AG207" s="11" t="s">
        <v>4817</v>
      </c>
      <c r="AH207" s="314">
        <v>44313</v>
      </c>
      <c r="AI207" s="11" t="s">
        <v>4817</v>
      </c>
      <c r="AJ207" s="11" t="s">
        <v>4817</v>
      </c>
      <c r="AK207" s="81">
        <v>35</v>
      </c>
      <c r="AL207" s="314">
        <v>44333</v>
      </c>
      <c r="AM207" s="81"/>
      <c r="AN207" s="81"/>
      <c r="AO207" s="81">
        <v>33</v>
      </c>
      <c r="AP207" s="196" t="s">
        <v>4816</v>
      </c>
      <c r="AQ207" s="11" t="s">
        <v>4817</v>
      </c>
      <c r="AR207" s="11" t="s">
        <v>4817</v>
      </c>
      <c r="AS207" s="11" t="s">
        <v>4817</v>
      </c>
      <c r="AT207" s="196" t="s">
        <v>4816</v>
      </c>
      <c r="AU207" s="11" t="s">
        <v>4817</v>
      </c>
      <c r="AV207" s="11" t="s">
        <v>4817</v>
      </c>
      <c r="AW207" s="11" t="s">
        <v>4817</v>
      </c>
      <c r="AX207" s="316" t="s">
        <v>5060</v>
      </c>
      <c r="AY207" s="11" t="s">
        <v>4817</v>
      </c>
      <c r="AZ207" s="11" t="s">
        <v>4817</v>
      </c>
      <c r="BA207" s="11">
        <v>26</v>
      </c>
      <c r="BB207" s="316" t="s">
        <v>4965</v>
      </c>
      <c r="BC207" s="11" t="s">
        <v>4817</v>
      </c>
      <c r="BD207" s="11" t="s">
        <v>4817</v>
      </c>
      <c r="BE207" s="11">
        <v>36</v>
      </c>
      <c r="BF207" s="60" t="s">
        <v>5069</v>
      </c>
      <c r="BG207" s="11" t="s">
        <v>4817</v>
      </c>
      <c r="BH207" s="11" t="s">
        <v>4817</v>
      </c>
      <c r="BI207" s="11">
        <v>60</v>
      </c>
      <c r="BJ207" s="60" t="s">
        <v>5062</v>
      </c>
      <c r="BK207" s="11"/>
      <c r="BL207" s="11" t="s">
        <v>4817</v>
      </c>
      <c r="BM207" s="11">
        <v>48</v>
      </c>
      <c r="BN207" s="11" t="s">
        <v>4816</v>
      </c>
      <c r="BO207" s="11" t="s">
        <v>4817</v>
      </c>
      <c r="BP207" s="11" t="s">
        <v>4817</v>
      </c>
      <c r="BQ207" s="11" t="s">
        <v>4817</v>
      </c>
    </row>
    <row r="208" spans="1:69" x14ac:dyDescent="0.2">
      <c r="A208" s="65">
        <v>204</v>
      </c>
      <c r="B208" s="65"/>
      <c r="C208" s="65" t="s">
        <v>461</v>
      </c>
      <c r="D208" s="65" t="s">
        <v>699</v>
      </c>
      <c r="E208" s="65" t="s">
        <v>700</v>
      </c>
      <c r="F208" s="318" t="s">
        <v>5070</v>
      </c>
      <c r="G208" s="318" t="s">
        <v>5071</v>
      </c>
      <c r="H208" s="65">
        <v>200</v>
      </c>
      <c r="I208" s="65" t="s">
        <v>189</v>
      </c>
      <c r="J208" s="65">
        <v>120</v>
      </c>
      <c r="K208" s="65" t="s">
        <v>704</v>
      </c>
      <c r="L208" s="65" t="s">
        <v>4971</v>
      </c>
      <c r="M208" s="65" t="s">
        <v>28</v>
      </c>
      <c r="N208" s="65" t="s">
        <v>29</v>
      </c>
      <c r="O208" s="65" t="s">
        <v>28</v>
      </c>
      <c r="P208" s="65" t="s">
        <v>702</v>
      </c>
      <c r="Q208" s="65" t="s">
        <v>705</v>
      </c>
      <c r="R208" s="65" t="s">
        <v>69</v>
      </c>
      <c r="S208" s="65" t="s">
        <v>368</v>
      </c>
      <c r="T208" s="65" t="s">
        <v>463</v>
      </c>
      <c r="U208" s="65" t="s">
        <v>28</v>
      </c>
      <c r="V208" s="196" t="s">
        <v>4816</v>
      </c>
      <c r="W208" s="11"/>
      <c r="X208" s="11"/>
      <c r="Y208" s="11"/>
      <c r="Z208" s="103" t="s">
        <v>4816</v>
      </c>
      <c r="AA208" s="108"/>
      <c r="AB208" s="108"/>
      <c r="AC208" s="81" t="s">
        <v>4817</v>
      </c>
      <c r="AD208" s="196" t="s">
        <v>4816</v>
      </c>
      <c r="AE208" s="11" t="s">
        <v>4817</v>
      </c>
      <c r="AF208" s="11"/>
      <c r="AG208" s="11" t="s">
        <v>4817</v>
      </c>
      <c r="AH208" s="314">
        <v>44313</v>
      </c>
      <c r="AI208" s="11" t="s">
        <v>4817</v>
      </c>
      <c r="AJ208" s="11" t="s">
        <v>4817</v>
      </c>
      <c r="AK208" s="81">
        <v>44</v>
      </c>
      <c r="AL208" s="314">
        <v>44333</v>
      </c>
      <c r="AM208" s="81"/>
      <c r="AN208" s="81"/>
      <c r="AO208" s="81">
        <v>32</v>
      </c>
      <c r="AP208" s="196" t="s">
        <v>4816</v>
      </c>
      <c r="AQ208" s="11" t="s">
        <v>4817</v>
      </c>
      <c r="AR208" s="11" t="s">
        <v>4817</v>
      </c>
      <c r="AS208" s="11" t="s">
        <v>4817</v>
      </c>
      <c r="AT208" s="196" t="s">
        <v>4816</v>
      </c>
      <c r="AU208" s="11" t="s">
        <v>4817</v>
      </c>
      <c r="AV208" s="11" t="s">
        <v>4817</v>
      </c>
      <c r="AW208" s="11" t="s">
        <v>4817</v>
      </c>
      <c r="AX208" s="196" t="s">
        <v>4816</v>
      </c>
      <c r="AY208" s="11" t="s">
        <v>4817</v>
      </c>
      <c r="AZ208" s="11" t="s">
        <v>4817</v>
      </c>
      <c r="BA208" s="11" t="s">
        <v>4817</v>
      </c>
      <c r="BB208" s="11" t="s">
        <v>4816</v>
      </c>
      <c r="BC208" s="11" t="s">
        <v>4817</v>
      </c>
      <c r="BD208" s="11" t="s">
        <v>4817</v>
      </c>
      <c r="BE208" s="11" t="s">
        <v>4817</v>
      </c>
      <c r="BF208" s="60" t="s">
        <v>5069</v>
      </c>
      <c r="BG208" s="11" t="s">
        <v>4817</v>
      </c>
      <c r="BH208" s="11" t="s">
        <v>4817</v>
      </c>
      <c r="BI208" s="11">
        <v>45</v>
      </c>
      <c r="BJ208" s="11"/>
      <c r="BK208" s="11"/>
      <c r="BL208" s="11" t="s">
        <v>4817</v>
      </c>
      <c r="BM208" s="11" t="s">
        <v>4817</v>
      </c>
      <c r="BN208" s="11" t="s">
        <v>4816</v>
      </c>
      <c r="BO208" s="11" t="s">
        <v>4817</v>
      </c>
      <c r="BP208" s="11" t="s">
        <v>4817</v>
      </c>
      <c r="BQ208" s="11" t="s">
        <v>4817</v>
      </c>
    </row>
    <row r="209" spans="1:69" x14ac:dyDescent="0.2">
      <c r="A209" s="65">
        <v>205</v>
      </c>
      <c r="B209" s="65"/>
      <c r="C209" s="65" t="s">
        <v>461</v>
      </c>
      <c r="D209" s="65" t="s">
        <v>706</v>
      </c>
      <c r="E209" s="65" t="s">
        <v>707</v>
      </c>
      <c r="F209" s="65" t="s">
        <v>5072</v>
      </c>
      <c r="G209" s="65" t="s">
        <v>5073</v>
      </c>
      <c r="H209" s="65" t="s">
        <v>307</v>
      </c>
      <c r="I209" s="65" t="s">
        <v>26</v>
      </c>
      <c r="J209" s="65">
        <v>1500</v>
      </c>
      <c r="K209" s="65" t="s">
        <v>130</v>
      </c>
      <c r="L209" s="65" t="s">
        <v>5074</v>
      </c>
      <c r="M209" s="65" t="s">
        <v>28</v>
      </c>
      <c r="N209" s="65" t="s">
        <v>29</v>
      </c>
      <c r="O209" s="65" t="s">
        <v>28</v>
      </c>
      <c r="P209" s="65" t="s">
        <v>465</v>
      </c>
      <c r="Q209" s="65" t="s">
        <v>708</v>
      </c>
      <c r="R209" s="65" t="s">
        <v>32</v>
      </c>
      <c r="S209" s="65" t="s">
        <v>459</v>
      </c>
      <c r="T209" s="65">
        <v>24</v>
      </c>
      <c r="U209" s="65" t="s">
        <v>28</v>
      </c>
      <c r="V209" s="196">
        <v>44224</v>
      </c>
      <c r="W209" s="11"/>
      <c r="X209" s="11"/>
      <c r="Y209" s="11">
        <v>21</v>
      </c>
      <c r="Z209" s="103" t="s">
        <v>4816</v>
      </c>
      <c r="AA209" s="108"/>
      <c r="AB209" s="108"/>
      <c r="AC209" s="81" t="s">
        <v>4817</v>
      </c>
      <c r="AD209" s="196" t="s">
        <v>4816</v>
      </c>
      <c r="AE209" s="11" t="s">
        <v>4817</v>
      </c>
      <c r="AF209" s="11"/>
      <c r="AG209" s="11" t="s">
        <v>4817</v>
      </c>
      <c r="AH209" s="314">
        <v>44313</v>
      </c>
      <c r="AI209" s="11" t="s">
        <v>4817</v>
      </c>
      <c r="AJ209" s="11" t="s">
        <v>4817</v>
      </c>
      <c r="AK209" s="11">
        <v>38</v>
      </c>
      <c r="AL209" s="196" t="s">
        <v>4816</v>
      </c>
      <c r="AM209" s="11"/>
      <c r="AN209" s="11"/>
      <c r="AO209" s="11"/>
      <c r="AP209" s="316" t="s">
        <v>5075</v>
      </c>
      <c r="AQ209" s="11" t="s">
        <v>4817</v>
      </c>
      <c r="AR209" s="11" t="s">
        <v>4817</v>
      </c>
      <c r="AS209" s="11">
        <v>30</v>
      </c>
      <c r="AT209" s="196" t="s">
        <v>4816</v>
      </c>
      <c r="AU209" s="11" t="s">
        <v>4817</v>
      </c>
      <c r="AV209" s="11" t="s">
        <v>4817</v>
      </c>
      <c r="AW209" s="11" t="s">
        <v>4817</v>
      </c>
      <c r="AX209" s="196" t="s">
        <v>4816</v>
      </c>
      <c r="AY209" s="11" t="s">
        <v>4817</v>
      </c>
      <c r="AZ209" s="11" t="s">
        <v>4817</v>
      </c>
      <c r="BA209" s="11" t="s">
        <v>4817</v>
      </c>
      <c r="BB209" s="11" t="s">
        <v>4816</v>
      </c>
      <c r="BC209" s="11" t="s">
        <v>4817</v>
      </c>
      <c r="BD209" s="11" t="s">
        <v>4817</v>
      </c>
      <c r="BE209" s="11" t="s">
        <v>4817</v>
      </c>
      <c r="BF209" s="11" t="s">
        <v>4816</v>
      </c>
      <c r="BG209" s="11" t="s">
        <v>4817</v>
      </c>
      <c r="BH209" s="11" t="s">
        <v>4817</v>
      </c>
      <c r="BI209" s="11" t="s">
        <v>4817</v>
      </c>
      <c r="BJ209" s="11"/>
      <c r="BK209" s="11"/>
      <c r="BL209" s="11" t="s">
        <v>4817</v>
      </c>
      <c r="BM209" s="11" t="s">
        <v>4817</v>
      </c>
      <c r="BN209" s="11" t="s">
        <v>4816</v>
      </c>
      <c r="BO209" s="11" t="s">
        <v>4817</v>
      </c>
      <c r="BP209" s="11" t="s">
        <v>4817</v>
      </c>
      <c r="BQ209" s="11" t="s">
        <v>4817</v>
      </c>
    </row>
    <row r="210" spans="1:69" x14ac:dyDescent="0.2">
      <c r="A210" s="65">
        <v>206</v>
      </c>
      <c r="B210" s="65"/>
      <c r="C210" s="65" t="s">
        <v>461</v>
      </c>
      <c r="D210" s="65" t="s">
        <v>706</v>
      </c>
      <c r="E210" s="65" t="s">
        <v>709</v>
      </c>
      <c r="F210" s="65" t="s">
        <v>5072</v>
      </c>
      <c r="G210" s="65" t="s">
        <v>5076</v>
      </c>
      <c r="H210" s="65" t="s">
        <v>307</v>
      </c>
      <c r="I210" s="65" t="s">
        <v>26</v>
      </c>
      <c r="J210" s="65">
        <v>1500</v>
      </c>
      <c r="K210" s="65" t="s">
        <v>130</v>
      </c>
      <c r="L210" s="65" t="s">
        <v>5074</v>
      </c>
      <c r="M210" s="65" t="s">
        <v>28</v>
      </c>
      <c r="N210" s="65" t="s">
        <v>29</v>
      </c>
      <c r="O210" s="65" t="s">
        <v>76</v>
      </c>
      <c r="P210" s="65" t="s">
        <v>710</v>
      </c>
      <c r="Q210" s="65" t="s">
        <v>710</v>
      </c>
      <c r="R210" s="65" t="s">
        <v>69</v>
      </c>
      <c r="S210" s="65" t="s">
        <v>52</v>
      </c>
      <c r="T210" s="65">
        <v>24</v>
      </c>
      <c r="U210" s="65" t="s">
        <v>28</v>
      </c>
      <c r="V210" s="196" t="s">
        <v>4816</v>
      </c>
      <c r="W210" s="11"/>
      <c r="X210" s="11"/>
      <c r="Y210" s="11"/>
      <c r="Z210" s="103" t="s">
        <v>4816</v>
      </c>
      <c r="AA210" s="108"/>
      <c r="AB210" s="108"/>
      <c r="AC210" s="81" t="s">
        <v>4817</v>
      </c>
      <c r="AD210" s="196" t="s">
        <v>4816</v>
      </c>
      <c r="AE210" s="11" t="s">
        <v>4817</v>
      </c>
      <c r="AF210" s="11"/>
      <c r="AG210" s="11" t="s">
        <v>4817</v>
      </c>
      <c r="AH210" s="314"/>
      <c r="AI210" s="11" t="s">
        <v>4817</v>
      </c>
      <c r="AJ210" s="11" t="s">
        <v>4817</v>
      </c>
      <c r="AK210" s="11"/>
      <c r="AL210" s="196" t="s">
        <v>4816</v>
      </c>
      <c r="AM210" s="11" t="s">
        <v>4817</v>
      </c>
      <c r="AN210" s="11" t="s">
        <v>4817</v>
      </c>
      <c r="AO210" s="11" t="s">
        <v>4817</v>
      </c>
      <c r="AP210" s="196" t="s">
        <v>4816</v>
      </c>
      <c r="AQ210" s="11" t="s">
        <v>4817</v>
      </c>
      <c r="AR210" s="11" t="s">
        <v>4817</v>
      </c>
      <c r="AS210" s="11" t="s">
        <v>4817</v>
      </c>
      <c r="AT210" s="196" t="s">
        <v>4816</v>
      </c>
      <c r="AU210" s="11" t="s">
        <v>4817</v>
      </c>
      <c r="AV210" s="11" t="s">
        <v>4817</v>
      </c>
      <c r="AW210" s="11" t="s">
        <v>4817</v>
      </c>
      <c r="AX210" s="196" t="s">
        <v>4816</v>
      </c>
      <c r="AY210" s="11" t="s">
        <v>4817</v>
      </c>
      <c r="AZ210" s="11" t="s">
        <v>4817</v>
      </c>
      <c r="BA210" s="11" t="s">
        <v>4817</v>
      </c>
      <c r="BB210" s="11" t="s">
        <v>4816</v>
      </c>
      <c r="BC210" s="11" t="s">
        <v>4817</v>
      </c>
      <c r="BD210" s="11" t="s">
        <v>4817</v>
      </c>
      <c r="BE210" s="11" t="s">
        <v>4817</v>
      </c>
      <c r="BF210" s="11" t="s">
        <v>4816</v>
      </c>
      <c r="BG210" s="11" t="s">
        <v>4817</v>
      </c>
      <c r="BH210" s="11" t="s">
        <v>4817</v>
      </c>
      <c r="BI210" s="11" t="s">
        <v>4817</v>
      </c>
      <c r="BJ210" s="11"/>
      <c r="BK210" s="11"/>
      <c r="BL210" s="11" t="s">
        <v>4817</v>
      </c>
      <c r="BM210" s="11" t="s">
        <v>4817</v>
      </c>
      <c r="BN210" s="11" t="s">
        <v>4816</v>
      </c>
      <c r="BO210" s="11" t="s">
        <v>4817</v>
      </c>
      <c r="BP210" s="11" t="s">
        <v>4817</v>
      </c>
      <c r="BQ210" s="11" t="s">
        <v>4817</v>
      </c>
    </row>
    <row r="211" spans="1:69" x14ac:dyDescent="0.2">
      <c r="A211" s="65">
        <v>207</v>
      </c>
      <c r="B211" s="65"/>
      <c r="C211" s="65" t="s">
        <v>461</v>
      </c>
      <c r="D211" s="65" t="s">
        <v>706</v>
      </c>
      <c r="E211" s="65" t="s">
        <v>711</v>
      </c>
      <c r="F211" s="65" t="s">
        <v>5072</v>
      </c>
      <c r="G211" s="65" t="s">
        <v>5077</v>
      </c>
      <c r="H211" s="65" t="s">
        <v>307</v>
      </c>
      <c r="I211" s="65" t="s">
        <v>26</v>
      </c>
      <c r="J211" s="65">
        <v>1500</v>
      </c>
      <c r="K211" s="65" t="s">
        <v>130</v>
      </c>
      <c r="L211" s="65" t="s">
        <v>5074</v>
      </c>
      <c r="M211" s="65" t="s">
        <v>28</v>
      </c>
      <c r="N211" s="65" t="s">
        <v>29</v>
      </c>
      <c r="O211" s="65" t="s">
        <v>76</v>
      </c>
      <c r="P211" s="65" t="s">
        <v>710</v>
      </c>
      <c r="Q211" s="65" t="s">
        <v>710</v>
      </c>
      <c r="R211" s="65" t="s">
        <v>69</v>
      </c>
      <c r="S211" s="65" t="s">
        <v>52</v>
      </c>
      <c r="T211" s="65">
        <v>24</v>
      </c>
      <c r="U211" s="65" t="s">
        <v>28</v>
      </c>
      <c r="V211" s="196" t="s">
        <v>4816</v>
      </c>
      <c r="W211" s="11"/>
      <c r="X211" s="11"/>
      <c r="Y211" s="11"/>
      <c r="Z211" s="103" t="s">
        <v>4816</v>
      </c>
      <c r="AA211" s="108"/>
      <c r="AB211" s="108"/>
      <c r="AC211" s="81" t="s">
        <v>4817</v>
      </c>
      <c r="AD211" s="196" t="s">
        <v>4816</v>
      </c>
      <c r="AE211" s="11" t="s">
        <v>4817</v>
      </c>
      <c r="AF211" s="11"/>
      <c r="AG211" s="11" t="s">
        <v>4817</v>
      </c>
      <c r="AH211" s="314"/>
      <c r="AI211" s="11" t="s">
        <v>4817</v>
      </c>
      <c r="AJ211" s="11" t="s">
        <v>4817</v>
      </c>
      <c r="AK211" s="11"/>
      <c r="AL211" s="196" t="s">
        <v>4816</v>
      </c>
      <c r="AM211" s="11" t="s">
        <v>4817</v>
      </c>
      <c r="AN211" s="11" t="s">
        <v>4817</v>
      </c>
      <c r="AO211" s="11" t="s">
        <v>4817</v>
      </c>
      <c r="AP211" s="196" t="s">
        <v>4816</v>
      </c>
      <c r="AQ211" s="11" t="s">
        <v>4817</v>
      </c>
      <c r="AR211" s="11" t="s">
        <v>4817</v>
      </c>
      <c r="AS211" s="11" t="s">
        <v>4817</v>
      </c>
      <c r="AT211" s="196" t="s">
        <v>4816</v>
      </c>
      <c r="AU211" s="11" t="s">
        <v>4817</v>
      </c>
      <c r="AV211" s="11" t="s">
        <v>4817</v>
      </c>
      <c r="AW211" s="11" t="s">
        <v>4817</v>
      </c>
      <c r="AX211" s="196" t="s">
        <v>4816</v>
      </c>
      <c r="AY211" s="11" t="s">
        <v>4817</v>
      </c>
      <c r="AZ211" s="11" t="s">
        <v>4817</v>
      </c>
      <c r="BA211" s="11" t="s">
        <v>4817</v>
      </c>
      <c r="BB211" s="11" t="s">
        <v>4816</v>
      </c>
      <c r="BC211" s="11" t="s">
        <v>4817</v>
      </c>
      <c r="BD211" s="11" t="s">
        <v>4817</v>
      </c>
      <c r="BE211" s="11" t="s">
        <v>4817</v>
      </c>
      <c r="BF211" s="11" t="s">
        <v>4816</v>
      </c>
      <c r="BG211" s="11" t="s">
        <v>4817</v>
      </c>
      <c r="BH211" s="11" t="s">
        <v>4817</v>
      </c>
      <c r="BI211" s="11" t="s">
        <v>4817</v>
      </c>
      <c r="BJ211" s="11"/>
      <c r="BK211" s="11"/>
      <c r="BL211" s="11" t="s">
        <v>4817</v>
      </c>
      <c r="BM211" s="11" t="s">
        <v>4817</v>
      </c>
      <c r="BN211" s="11" t="s">
        <v>4816</v>
      </c>
      <c r="BO211" s="11" t="s">
        <v>4817</v>
      </c>
      <c r="BP211" s="11" t="s">
        <v>4817</v>
      </c>
      <c r="BQ211" s="11" t="s">
        <v>4817</v>
      </c>
    </row>
    <row r="212" spans="1:69" x14ac:dyDescent="0.2">
      <c r="A212" s="65">
        <v>208</v>
      </c>
      <c r="B212" s="65"/>
      <c r="C212" s="65" t="s">
        <v>461</v>
      </c>
      <c r="D212" s="65" t="s">
        <v>706</v>
      </c>
      <c r="E212" s="65" t="s">
        <v>712</v>
      </c>
      <c r="F212" s="65" t="s">
        <v>5072</v>
      </c>
      <c r="G212" s="65" t="s">
        <v>5078</v>
      </c>
      <c r="H212" s="65" t="s">
        <v>713</v>
      </c>
      <c r="I212" s="65" t="s">
        <v>26</v>
      </c>
      <c r="J212" s="65">
        <v>4500</v>
      </c>
      <c r="K212" s="65" t="s">
        <v>130</v>
      </c>
      <c r="L212" s="65" t="s">
        <v>5074</v>
      </c>
      <c r="M212" s="65" t="s">
        <v>28</v>
      </c>
      <c r="N212" s="65" t="s">
        <v>29</v>
      </c>
      <c r="O212" s="65" t="s">
        <v>76</v>
      </c>
      <c r="P212" s="65" t="s">
        <v>710</v>
      </c>
      <c r="Q212" s="65" t="s">
        <v>710</v>
      </c>
      <c r="R212" s="65" t="s">
        <v>32</v>
      </c>
      <c r="S212" s="65" t="s">
        <v>459</v>
      </c>
      <c r="T212" s="65">
        <v>24</v>
      </c>
      <c r="U212" s="65" t="s">
        <v>28</v>
      </c>
      <c r="V212" s="196">
        <v>44224</v>
      </c>
      <c r="W212" s="11"/>
      <c r="X212" s="11"/>
      <c r="Y212" s="11">
        <v>21</v>
      </c>
      <c r="Z212" s="103" t="s">
        <v>4816</v>
      </c>
      <c r="AA212" s="108"/>
      <c r="AB212" s="108"/>
      <c r="AC212" s="81" t="s">
        <v>4817</v>
      </c>
      <c r="AD212" s="196" t="s">
        <v>4816</v>
      </c>
      <c r="AE212" s="11" t="s">
        <v>4817</v>
      </c>
      <c r="AF212" s="11"/>
      <c r="AG212" s="11" t="s">
        <v>4817</v>
      </c>
      <c r="AH212" s="314"/>
      <c r="AI212" s="11" t="s">
        <v>4817</v>
      </c>
      <c r="AJ212" s="11" t="s">
        <v>4817</v>
      </c>
      <c r="AK212" s="11"/>
      <c r="AL212" s="196" t="s">
        <v>4816</v>
      </c>
      <c r="AM212" s="11" t="s">
        <v>4817</v>
      </c>
      <c r="AN212" s="11" t="s">
        <v>4817</v>
      </c>
      <c r="AO212" s="11" t="s">
        <v>4817</v>
      </c>
      <c r="AP212" s="196" t="s">
        <v>4816</v>
      </c>
      <c r="AQ212" s="11" t="s">
        <v>4817</v>
      </c>
      <c r="AR212" s="11" t="s">
        <v>4817</v>
      </c>
      <c r="AS212" s="11" t="s">
        <v>4817</v>
      </c>
      <c r="AT212" s="196" t="s">
        <v>4816</v>
      </c>
      <c r="AU212" s="11" t="s">
        <v>4817</v>
      </c>
      <c r="AV212" s="11" t="s">
        <v>4817</v>
      </c>
      <c r="AW212" s="11" t="s">
        <v>4817</v>
      </c>
      <c r="AX212" s="196" t="s">
        <v>4816</v>
      </c>
      <c r="AY212" s="11" t="s">
        <v>4817</v>
      </c>
      <c r="AZ212" s="11" t="s">
        <v>4817</v>
      </c>
      <c r="BA212" s="11" t="s">
        <v>4817</v>
      </c>
      <c r="BB212" s="11" t="s">
        <v>4816</v>
      </c>
      <c r="BC212" s="11" t="s">
        <v>4817</v>
      </c>
      <c r="BD212" s="11" t="s">
        <v>4817</v>
      </c>
      <c r="BE212" s="11" t="s">
        <v>4817</v>
      </c>
      <c r="BF212" s="11" t="s">
        <v>4816</v>
      </c>
      <c r="BG212" s="11" t="s">
        <v>4817</v>
      </c>
      <c r="BH212" s="11" t="s">
        <v>4817</v>
      </c>
      <c r="BI212" s="11" t="s">
        <v>4817</v>
      </c>
      <c r="BJ212" s="11"/>
      <c r="BK212" s="11"/>
      <c r="BL212" s="11" t="s">
        <v>4817</v>
      </c>
      <c r="BM212" s="11" t="s">
        <v>4817</v>
      </c>
      <c r="BN212" s="11" t="s">
        <v>4816</v>
      </c>
      <c r="BO212" s="11" t="s">
        <v>4817</v>
      </c>
      <c r="BP212" s="11" t="s">
        <v>4817</v>
      </c>
      <c r="BQ212" s="11" t="s">
        <v>4817</v>
      </c>
    </row>
    <row r="213" spans="1:69" x14ac:dyDescent="0.2">
      <c r="A213" s="65">
        <v>209</v>
      </c>
      <c r="B213" s="65"/>
      <c r="C213" s="65" t="s">
        <v>461</v>
      </c>
      <c r="D213" s="65" t="s">
        <v>706</v>
      </c>
      <c r="E213" s="65" t="s">
        <v>714</v>
      </c>
      <c r="F213" s="65" t="s">
        <v>5079</v>
      </c>
      <c r="G213" s="65" t="s">
        <v>5080</v>
      </c>
      <c r="H213" s="65" t="s">
        <v>715</v>
      </c>
      <c r="I213" s="65" t="s">
        <v>26</v>
      </c>
      <c r="J213" s="65">
        <v>1800</v>
      </c>
      <c r="K213" s="65" t="s">
        <v>716</v>
      </c>
      <c r="L213" s="65" t="s">
        <v>5074</v>
      </c>
      <c r="M213" s="65" t="s">
        <v>28</v>
      </c>
      <c r="N213" s="65" t="s">
        <v>29</v>
      </c>
      <c r="O213" s="65" t="s">
        <v>28</v>
      </c>
      <c r="P213" s="65" t="s">
        <v>465</v>
      </c>
      <c r="Q213" s="65" t="s">
        <v>717</v>
      </c>
      <c r="R213" s="65" t="s">
        <v>32</v>
      </c>
      <c r="S213" s="65" t="s">
        <v>459</v>
      </c>
      <c r="T213" s="65">
        <v>24</v>
      </c>
      <c r="U213" s="65" t="s">
        <v>28</v>
      </c>
      <c r="V213" s="196" t="s">
        <v>4816</v>
      </c>
      <c r="W213" s="11"/>
      <c r="X213" s="11"/>
      <c r="Y213" s="11"/>
      <c r="Z213" s="103">
        <v>44253</v>
      </c>
      <c r="AA213" s="108"/>
      <c r="AB213" s="108"/>
      <c r="AC213" s="81">
        <v>37</v>
      </c>
      <c r="AD213" s="196" t="s">
        <v>4816</v>
      </c>
      <c r="AE213" s="11" t="s">
        <v>4817</v>
      </c>
      <c r="AF213" s="11"/>
      <c r="AG213" s="11" t="s">
        <v>4817</v>
      </c>
      <c r="AH213" s="314">
        <v>44313</v>
      </c>
      <c r="AI213" s="11" t="s">
        <v>4817</v>
      </c>
      <c r="AJ213" s="11" t="s">
        <v>4817</v>
      </c>
      <c r="AK213" s="11">
        <v>72</v>
      </c>
      <c r="AL213" s="258" t="s">
        <v>5081</v>
      </c>
      <c r="AM213" s="11" t="s">
        <v>4817</v>
      </c>
      <c r="AN213" s="11" t="s">
        <v>4817</v>
      </c>
      <c r="AO213" s="67">
        <v>106</v>
      </c>
      <c r="AP213" s="316" t="s">
        <v>5075</v>
      </c>
      <c r="AQ213" s="11" t="s">
        <v>4817</v>
      </c>
      <c r="AR213" s="11" t="s">
        <v>4817</v>
      </c>
      <c r="AS213" s="11">
        <v>30</v>
      </c>
      <c r="AT213" s="316" t="s">
        <v>5082</v>
      </c>
      <c r="AU213" s="11" t="s">
        <v>4817</v>
      </c>
      <c r="AV213" s="11" t="s">
        <v>4817</v>
      </c>
      <c r="AW213" s="11">
        <v>17</v>
      </c>
      <c r="AX213" s="316" t="s">
        <v>5083</v>
      </c>
      <c r="AY213" s="11" t="s">
        <v>4817</v>
      </c>
      <c r="AZ213" s="11" t="s">
        <v>4817</v>
      </c>
      <c r="BA213" s="60" t="s">
        <v>5084</v>
      </c>
      <c r="BB213" s="11" t="s">
        <v>4816</v>
      </c>
      <c r="BC213" s="11" t="s">
        <v>4817</v>
      </c>
      <c r="BD213" s="11" t="s">
        <v>4817</v>
      </c>
      <c r="BE213" s="11" t="s">
        <v>4817</v>
      </c>
      <c r="BF213" s="11" t="s">
        <v>4816</v>
      </c>
      <c r="BG213" s="11" t="s">
        <v>4817</v>
      </c>
      <c r="BH213" s="11" t="s">
        <v>4817</v>
      </c>
      <c r="BI213" s="11" t="s">
        <v>4817</v>
      </c>
      <c r="BJ213" s="11"/>
      <c r="BK213" s="11"/>
      <c r="BL213" s="11" t="s">
        <v>4817</v>
      </c>
      <c r="BM213" s="11" t="s">
        <v>4817</v>
      </c>
      <c r="BN213" s="11" t="s">
        <v>4816</v>
      </c>
      <c r="BO213" s="11" t="s">
        <v>4817</v>
      </c>
      <c r="BP213" s="11" t="s">
        <v>4817</v>
      </c>
      <c r="BQ213" s="11" t="s">
        <v>4817</v>
      </c>
    </row>
    <row r="214" spans="1:69" x14ac:dyDescent="0.2">
      <c r="A214" s="65">
        <v>210</v>
      </c>
      <c r="B214" s="65"/>
      <c r="C214" s="65" t="s">
        <v>461</v>
      </c>
      <c r="D214" s="65" t="s">
        <v>706</v>
      </c>
      <c r="E214" s="65" t="s">
        <v>718</v>
      </c>
      <c r="F214" s="65" t="s">
        <v>5079</v>
      </c>
      <c r="G214" s="65" t="s">
        <v>5085</v>
      </c>
      <c r="H214" s="65" t="s">
        <v>719</v>
      </c>
      <c r="I214" s="65" t="s">
        <v>26</v>
      </c>
      <c r="J214" s="65">
        <v>1000</v>
      </c>
      <c r="K214" s="65" t="s">
        <v>716</v>
      </c>
      <c r="L214" s="65" t="s">
        <v>5074</v>
      </c>
      <c r="M214" s="65" t="s">
        <v>28</v>
      </c>
      <c r="N214" s="65" t="s">
        <v>29</v>
      </c>
      <c r="O214" s="65" t="s">
        <v>76</v>
      </c>
      <c r="P214" s="65" t="s">
        <v>710</v>
      </c>
      <c r="Q214" s="65" t="s">
        <v>710</v>
      </c>
      <c r="R214" s="65" t="s">
        <v>720</v>
      </c>
      <c r="S214" s="65" t="s">
        <v>720</v>
      </c>
      <c r="T214" s="65" t="s">
        <v>720</v>
      </c>
      <c r="U214" s="65" t="s">
        <v>720</v>
      </c>
      <c r="V214" s="196" t="s">
        <v>4816</v>
      </c>
      <c r="W214" s="11"/>
      <c r="X214" s="11"/>
      <c r="Y214" s="11"/>
      <c r="Z214" s="103" t="s">
        <v>4816</v>
      </c>
      <c r="AA214" s="108"/>
      <c r="AB214" s="108"/>
      <c r="AC214" s="81" t="s">
        <v>4817</v>
      </c>
      <c r="AD214" s="196" t="s">
        <v>4816</v>
      </c>
      <c r="AE214" s="11" t="s">
        <v>4817</v>
      </c>
      <c r="AF214" s="11"/>
      <c r="AG214" s="11" t="s">
        <v>4817</v>
      </c>
      <c r="AH214" s="314"/>
      <c r="AI214" s="11" t="s">
        <v>4817</v>
      </c>
      <c r="AJ214" s="11" t="s">
        <v>4817</v>
      </c>
      <c r="AK214" s="11"/>
      <c r="AL214" s="196" t="s">
        <v>4816</v>
      </c>
      <c r="AM214" s="11" t="s">
        <v>4817</v>
      </c>
      <c r="AN214" s="11" t="s">
        <v>4817</v>
      </c>
      <c r="AO214" s="11" t="s">
        <v>4817</v>
      </c>
      <c r="AP214" s="196" t="s">
        <v>4816</v>
      </c>
      <c r="AQ214" s="11" t="s">
        <v>4817</v>
      </c>
      <c r="AR214" s="11" t="s">
        <v>4817</v>
      </c>
      <c r="AS214" s="11" t="s">
        <v>4817</v>
      </c>
      <c r="AT214" s="196" t="s">
        <v>4816</v>
      </c>
      <c r="AU214" s="11" t="s">
        <v>4817</v>
      </c>
      <c r="AV214" s="11" t="s">
        <v>4817</v>
      </c>
      <c r="AW214" s="11" t="s">
        <v>4817</v>
      </c>
      <c r="AX214" s="196" t="s">
        <v>4816</v>
      </c>
      <c r="AY214" s="11" t="s">
        <v>4817</v>
      </c>
      <c r="AZ214" s="11" t="s">
        <v>4817</v>
      </c>
      <c r="BA214" s="11" t="s">
        <v>4817</v>
      </c>
      <c r="BB214" s="11" t="s">
        <v>4816</v>
      </c>
      <c r="BC214" s="11" t="s">
        <v>4817</v>
      </c>
      <c r="BD214" s="11" t="s">
        <v>4817</v>
      </c>
      <c r="BE214" s="11" t="s">
        <v>4817</v>
      </c>
      <c r="BF214" s="11" t="s">
        <v>4816</v>
      </c>
      <c r="BG214" s="11" t="s">
        <v>4817</v>
      </c>
      <c r="BH214" s="11" t="s">
        <v>4817</v>
      </c>
      <c r="BI214" s="11" t="s">
        <v>4817</v>
      </c>
      <c r="BJ214" s="11"/>
      <c r="BK214" s="11"/>
      <c r="BL214" s="11" t="s">
        <v>4817</v>
      </c>
      <c r="BM214" s="11" t="s">
        <v>4817</v>
      </c>
      <c r="BN214" s="11" t="s">
        <v>4816</v>
      </c>
      <c r="BO214" s="11" t="s">
        <v>4817</v>
      </c>
      <c r="BP214" s="11" t="s">
        <v>4817</v>
      </c>
      <c r="BQ214" s="11" t="s">
        <v>4817</v>
      </c>
    </row>
    <row r="215" spans="1:69" x14ac:dyDescent="0.2">
      <c r="A215" s="65">
        <v>211</v>
      </c>
      <c r="B215" s="65"/>
      <c r="C215" s="65" t="s">
        <v>461</v>
      </c>
      <c r="D215" s="65" t="s">
        <v>706</v>
      </c>
      <c r="E215" s="65" t="s">
        <v>721</v>
      </c>
      <c r="F215" s="65" t="s">
        <v>5086</v>
      </c>
      <c r="G215" s="65" t="s">
        <v>2028</v>
      </c>
      <c r="H215" s="65" t="s">
        <v>722</v>
      </c>
      <c r="I215" s="65" t="s">
        <v>26</v>
      </c>
      <c r="J215" s="65">
        <v>700</v>
      </c>
      <c r="K215" s="65" t="s">
        <v>264</v>
      </c>
      <c r="L215" s="65" t="s">
        <v>4971</v>
      </c>
      <c r="M215" s="65" t="s">
        <v>28</v>
      </c>
      <c r="N215" s="65" t="s">
        <v>29</v>
      </c>
      <c r="O215" s="65" t="s">
        <v>28</v>
      </c>
      <c r="P215" s="65" t="s">
        <v>465</v>
      </c>
      <c r="Q215" s="65" t="s">
        <v>723</v>
      </c>
      <c r="R215" s="65" t="s">
        <v>69</v>
      </c>
      <c r="S215" s="65" t="s">
        <v>70</v>
      </c>
      <c r="T215" s="65">
        <v>24</v>
      </c>
      <c r="U215" s="65" t="s">
        <v>28</v>
      </c>
      <c r="V215" s="196" t="s">
        <v>4816</v>
      </c>
      <c r="W215" s="11"/>
      <c r="X215" s="11"/>
      <c r="Y215" s="11"/>
      <c r="Z215" s="103">
        <v>44253</v>
      </c>
      <c r="AA215" s="108"/>
      <c r="AB215" s="108"/>
      <c r="AC215" s="81">
        <v>74</v>
      </c>
      <c r="AD215" s="196">
        <v>44259</v>
      </c>
      <c r="AE215" s="11" t="s">
        <v>4817</v>
      </c>
      <c r="AF215" s="11"/>
      <c r="AG215" s="11">
        <v>54</v>
      </c>
      <c r="AH215" s="314"/>
      <c r="AI215" s="11" t="s">
        <v>4817</v>
      </c>
      <c r="AJ215" s="11" t="s">
        <v>4817</v>
      </c>
      <c r="AK215" s="11"/>
      <c r="AL215" s="196" t="s">
        <v>4816</v>
      </c>
      <c r="AM215" s="11" t="s">
        <v>4817</v>
      </c>
      <c r="AN215" s="11" t="s">
        <v>4817</v>
      </c>
      <c r="AO215" s="11" t="s">
        <v>4817</v>
      </c>
      <c r="AP215" s="196" t="s">
        <v>4816</v>
      </c>
      <c r="AQ215" s="11" t="s">
        <v>4817</v>
      </c>
      <c r="AR215" s="11" t="s">
        <v>4817</v>
      </c>
      <c r="AS215" s="11" t="s">
        <v>4817</v>
      </c>
      <c r="AT215" s="196" t="s">
        <v>4816</v>
      </c>
      <c r="AU215" s="11" t="s">
        <v>4817</v>
      </c>
      <c r="AV215" s="11" t="s">
        <v>4817</v>
      </c>
      <c r="AW215" s="11" t="s">
        <v>4817</v>
      </c>
      <c r="AX215" s="196" t="s">
        <v>4816</v>
      </c>
      <c r="AY215" s="11" t="s">
        <v>4817</v>
      </c>
      <c r="AZ215" s="11" t="s">
        <v>4817</v>
      </c>
      <c r="BA215" s="11" t="s">
        <v>4817</v>
      </c>
      <c r="BB215" s="11" t="s">
        <v>4816</v>
      </c>
      <c r="BC215" s="11" t="s">
        <v>4817</v>
      </c>
      <c r="BD215" s="11" t="s">
        <v>4817</v>
      </c>
      <c r="BE215" s="11" t="s">
        <v>4817</v>
      </c>
      <c r="BF215" s="11" t="s">
        <v>4816</v>
      </c>
      <c r="BG215" s="11" t="s">
        <v>4817</v>
      </c>
      <c r="BH215" s="11" t="s">
        <v>4817</v>
      </c>
      <c r="BI215" s="11" t="s">
        <v>4817</v>
      </c>
      <c r="BJ215" s="11"/>
      <c r="BK215" s="11"/>
      <c r="BL215" s="11" t="s">
        <v>4817</v>
      </c>
      <c r="BM215" s="11" t="s">
        <v>4817</v>
      </c>
      <c r="BN215" s="11" t="s">
        <v>4816</v>
      </c>
      <c r="BO215" s="11" t="s">
        <v>4817</v>
      </c>
      <c r="BP215" s="11" t="s">
        <v>4817</v>
      </c>
      <c r="BQ215" s="11" t="s">
        <v>4817</v>
      </c>
    </row>
    <row r="216" spans="1:69" x14ac:dyDescent="0.2">
      <c r="A216" s="65">
        <v>212</v>
      </c>
      <c r="B216" s="65"/>
      <c r="C216" s="65" t="s">
        <v>461</v>
      </c>
      <c r="D216" s="65" t="s">
        <v>23</v>
      </c>
      <c r="E216" s="65" t="s">
        <v>5087</v>
      </c>
      <c r="F216" s="65" t="s">
        <v>5088</v>
      </c>
      <c r="G216" s="65" t="s">
        <v>5089</v>
      </c>
      <c r="H216" s="65"/>
      <c r="I216" s="65"/>
      <c r="J216" s="65"/>
      <c r="K216" s="65"/>
      <c r="L216" s="65" t="s">
        <v>4815</v>
      </c>
      <c r="M216" s="65"/>
      <c r="N216" s="65"/>
      <c r="O216" s="65"/>
      <c r="P216" s="65"/>
      <c r="Q216" s="65"/>
      <c r="R216" s="65"/>
      <c r="S216" s="65"/>
      <c r="T216" s="65"/>
      <c r="U216" s="65"/>
      <c r="V216" s="196">
        <v>44224</v>
      </c>
      <c r="W216" s="11"/>
      <c r="X216" s="11"/>
      <c r="Y216" s="11">
        <v>3</v>
      </c>
      <c r="Z216" s="103" t="s">
        <v>4816</v>
      </c>
      <c r="AA216" s="108"/>
      <c r="AB216" s="108"/>
      <c r="AC216" s="81" t="s">
        <v>4817</v>
      </c>
      <c r="AD216" s="196" t="s">
        <v>4816</v>
      </c>
      <c r="AE216" s="11" t="s">
        <v>4817</v>
      </c>
      <c r="AF216" s="11"/>
      <c r="AG216" s="11" t="s">
        <v>4817</v>
      </c>
      <c r="AH216" s="314"/>
      <c r="AI216" s="11" t="s">
        <v>4817</v>
      </c>
      <c r="AJ216" s="11" t="s">
        <v>4817</v>
      </c>
      <c r="AK216" s="11"/>
      <c r="AL216" s="196" t="s">
        <v>4816</v>
      </c>
      <c r="AM216" s="11" t="s">
        <v>4817</v>
      </c>
      <c r="AN216" s="11" t="s">
        <v>4817</v>
      </c>
      <c r="AO216" s="11" t="s">
        <v>4817</v>
      </c>
      <c r="AP216" s="196" t="s">
        <v>4816</v>
      </c>
      <c r="AQ216" s="11" t="s">
        <v>4817</v>
      </c>
      <c r="AR216" s="11" t="s">
        <v>4817</v>
      </c>
      <c r="AS216" s="11" t="s">
        <v>4817</v>
      </c>
      <c r="AT216" s="196" t="s">
        <v>4816</v>
      </c>
      <c r="AU216" s="11" t="s">
        <v>4817</v>
      </c>
      <c r="AV216" s="11" t="s">
        <v>4817</v>
      </c>
      <c r="AW216" s="11" t="s">
        <v>4817</v>
      </c>
      <c r="AX216" s="196" t="s">
        <v>4816</v>
      </c>
      <c r="AY216" s="11" t="s">
        <v>4817</v>
      </c>
      <c r="AZ216" s="11" t="s">
        <v>4817</v>
      </c>
      <c r="BA216" s="11" t="s">
        <v>4817</v>
      </c>
      <c r="BB216" s="11" t="s">
        <v>4816</v>
      </c>
      <c r="BC216" s="11" t="s">
        <v>4817</v>
      </c>
      <c r="BD216" s="11" t="s">
        <v>4817</v>
      </c>
      <c r="BE216" s="11" t="s">
        <v>4817</v>
      </c>
      <c r="BF216" s="11" t="s">
        <v>4816</v>
      </c>
      <c r="BG216" s="11" t="s">
        <v>4817</v>
      </c>
      <c r="BH216" s="11" t="s">
        <v>4817</v>
      </c>
      <c r="BI216" s="11" t="s">
        <v>4817</v>
      </c>
      <c r="BJ216" s="11"/>
      <c r="BK216" s="11"/>
      <c r="BL216" s="11" t="s">
        <v>4817</v>
      </c>
      <c r="BM216" s="11" t="s">
        <v>4817</v>
      </c>
      <c r="BN216" s="11" t="s">
        <v>4816</v>
      </c>
      <c r="BO216" s="11" t="s">
        <v>4817</v>
      </c>
      <c r="BP216" s="11" t="s">
        <v>4817</v>
      </c>
      <c r="BQ216" s="11" t="s">
        <v>4817</v>
      </c>
    </row>
    <row r="217" spans="1:69" x14ac:dyDescent="0.2">
      <c r="A217" s="65">
        <v>213</v>
      </c>
      <c r="B217" s="65"/>
      <c r="C217" s="65" t="s">
        <v>461</v>
      </c>
      <c r="D217" s="65" t="s">
        <v>23</v>
      </c>
      <c r="E217" s="65" t="s">
        <v>5090</v>
      </c>
      <c r="F217" s="65" t="s">
        <v>5091</v>
      </c>
      <c r="G217" s="65" t="s">
        <v>5092</v>
      </c>
      <c r="H217" s="65"/>
      <c r="I217" s="65"/>
      <c r="J217" s="65"/>
      <c r="K217" s="65"/>
      <c r="L217" s="65" t="s">
        <v>4815</v>
      </c>
      <c r="M217" s="65"/>
      <c r="N217" s="65"/>
      <c r="O217" s="65"/>
      <c r="P217" s="65"/>
      <c r="Q217" s="65"/>
      <c r="R217" s="65"/>
      <c r="S217" s="65"/>
      <c r="T217" s="65"/>
      <c r="U217" s="65"/>
      <c r="V217" s="196">
        <v>44209</v>
      </c>
      <c r="W217" s="11"/>
      <c r="X217" s="11"/>
      <c r="Y217" s="11">
        <v>53</v>
      </c>
      <c r="Z217" s="103" t="s">
        <v>4816</v>
      </c>
      <c r="AA217" s="108"/>
      <c r="AB217" s="108"/>
      <c r="AC217" s="81" t="s">
        <v>4817</v>
      </c>
      <c r="AD217" s="196" t="s">
        <v>4816</v>
      </c>
      <c r="AE217" s="11" t="s">
        <v>4817</v>
      </c>
      <c r="AF217" s="11"/>
      <c r="AG217" s="11" t="s">
        <v>4817</v>
      </c>
      <c r="AH217" s="314"/>
      <c r="AI217" s="11" t="s">
        <v>4817</v>
      </c>
      <c r="AJ217" s="11" t="s">
        <v>4817</v>
      </c>
      <c r="AK217" s="11"/>
      <c r="AL217" s="196" t="s">
        <v>4816</v>
      </c>
      <c r="AM217" s="11" t="s">
        <v>4817</v>
      </c>
      <c r="AN217" s="11" t="s">
        <v>4817</v>
      </c>
      <c r="AO217" s="11" t="s">
        <v>4817</v>
      </c>
      <c r="AP217" s="196" t="s">
        <v>4816</v>
      </c>
      <c r="AQ217" s="11" t="s">
        <v>4817</v>
      </c>
      <c r="AR217" s="11" t="s">
        <v>4817</v>
      </c>
      <c r="AS217" s="11" t="s">
        <v>4817</v>
      </c>
      <c r="AT217" s="196" t="s">
        <v>4816</v>
      </c>
      <c r="AU217" s="11" t="s">
        <v>4817</v>
      </c>
      <c r="AV217" s="11" t="s">
        <v>4817</v>
      </c>
      <c r="AW217" s="11" t="s">
        <v>4817</v>
      </c>
      <c r="AX217" s="196" t="s">
        <v>4816</v>
      </c>
      <c r="AY217" s="11" t="s">
        <v>4817</v>
      </c>
      <c r="AZ217" s="11" t="s">
        <v>4817</v>
      </c>
      <c r="BA217" s="11" t="s">
        <v>4817</v>
      </c>
      <c r="BB217" s="11" t="s">
        <v>4816</v>
      </c>
      <c r="BC217" s="11" t="s">
        <v>4817</v>
      </c>
      <c r="BD217" s="11" t="s">
        <v>4817</v>
      </c>
      <c r="BE217" s="11" t="s">
        <v>4817</v>
      </c>
      <c r="BF217" s="11" t="s">
        <v>4816</v>
      </c>
      <c r="BG217" s="11" t="s">
        <v>4817</v>
      </c>
      <c r="BH217" s="11" t="s">
        <v>4817</v>
      </c>
      <c r="BI217" s="11" t="s">
        <v>4817</v>
      </c>
      <c r="BJ217" s="11"/>
      <c r="BK217" s="11"/>
      <c r="BL217" s="11" t="s">
        <v>4817</v>
      </c>
      <c r="BM217" s="11" t="s">
        <v>4817</v>
      </c>
      <c r="BN217" s="11" t="s">
        <v>4816</v>
      </c>
      <c r="BO217" s="11" t="s">
        <v>4817</v>
      </c>
      <c r="BP217" s="11" t="s">
        <v>4817</v>
      </c>
      <c r="BQ217" s="11" t="s">
        <v>4817</v>
      </c>
    </row>
    <row r="218" spans="1:69" x14ac:dyDescent="0.2">
      <c r="A218" s="65">
        <v>214</v>
      </c>
      <c r="B218" s="65"/>
      <c r="C218" s="65" t="s">
        <v>461</v>
      </c>
      <c r="D218" s="65" t="s">
        <v>23</v>
      </c>
      <c r="E218" s="65" t="s">
        <v>5093</v>
      </c>
      <c r="F218" s="65" t="s">
        <v>5094</v>
      </c>
      <c r="G218" s="65" t="s">
        <v>5092</v>
      </c>
      <c r="H218" s="65"/>
      <c r="I218" s="65"/>
      <c r="J218" s="65"/>
      <c r="K218" s="65"/>
      <c r="L218" s="65" t="s">
        <v>4815</v>
      </c>
      <c r="M218" s="65"/>
      <c r="N218" s="65"/>
      <c r="O218" s="65"/>
      <c r="P218" s="65"/>
      <c r="Q218" s="65"/>
      <c r="R218" s="65"/>
      <c r="S218" s="65"/>
      <c r="T218" s="65"/>
      <c r="U218" s="65"/>
      <c r="V218" s="196">
        <v>44209</v>
      </c>
      <c r="W218" s="11"/>
      <c r="X218" s="11"/>
      <c r="Y218" s="11">
        <v>42</v>
      </c>
      <c r="Z218" s="103" t="s">
        <v>4816</v>
      </c>
      <c r="AA218" s="108"/>
      <c r="AB218" s="108"/>
      <c r="AC218" s="81" t="s">
        <v>4817</v>
      </c>
      <c r="AD218" s="196" t="s">
        <v>4816</v>
      </c>
      <c r="AE218" s="11" t="s">
        <v>4817</v>
      </c>
      <c r="AF218" s="11"/>
      <c r="AG218" s="11" t="s">
        <v>4817</v>
      </c>
      <c r="AH218" s="314"/>
      <c r="AI218" s="11" t="s">
        <v>4817</v>
      </c>
      <c r="AJ218" s="11" t="s">
        <v>4817</v>
      </c>
      <c r="AK218" s="11"/>
      <c r="AL218" s="196" t="s">
        <v>4816</v>
      </c>
      <c r="AM218" s="11" t="s">
        <v>4817</v>
      </c>
      <c r="AN218" s="11" t="s">
        <v>4817</v>
      </c>
      <c r="AO218" s="11" t="s">
        <v>4817</v>
      </c>
      <c r="AP218" s="196" t="s">
        <v>4816</v>
      </c>
      <c r="AQ218" s="11" t="s">
        <v>4817</v>
      </c>
      <c r="AR218" s="11" t="s">
        <v>4817</v>
      </c>
      <c r="AS218" s="11" t="s">
        <v>4817</v>
      </c>
      <c r="AT218" s="196" t="s">
        <v>4816</v>
      </c>
      <c r="AU218" s="11" t="s">
        <v>4817</v>
      </c>
      <c r="AV218" s="11" t="s">
        <v>4817</v>
      </c>
      <c r="AW218" s="11" t="s">
        <v>4817</v>
      </c>
      <c r="AX218" s="196" t="s">
        <v>4816</v>
      </c>
      <c r="AY218" s="11" t="s">
        <v>4817</v>
      </c>
      <c r="AZ218" s="11" t="s">
        <v>4817</v>
      </c>
      <c r="BA218" s="11" t="s">
        <v>4817</v>
      </c>
      <c r="BB218" s="11" t="s">
        <v>4816</v>
      </c>
      <c r="BC218" s="11" t="s">
        <v>4817</v>
      </c>
      <c r="BD218" s="11" t="s">
        <v>4817</v>
      </c>
      <c r="BE218" s="11" t="s">
        <v>4817</v>
      </c>
      <c r="BF218" s="11" t="s">
        <v>4816</v>
      </c>
      <c r="BG218" s="11" t="s">
        <v>4817</v>
      </c>
      <c r="BH218" s="11" t="s">
        <v>4817</v>
      </c>
      <c r="BI218" s="11" t="s">
        <v>4817</v>
      </c>
      <c r="BJ218" s="11"/>
      <c r="BK218" s="11"/>
      <c r="BL218" s="11" t="s">
        <v>4817</v>
      </c>
      <c r="BM218" s="11" t="s">
        <v>4817</v>
      </c>
      <c r="BN218" s="11" t="s">
        <v>4816</v>
      </c>
      <c r="BO218" s="11" t="s">
        <v>4817</v>
      </c>
      <c r="BP218" s="11" t="s">
        <v>4817</v>
      </c>
      <c r="BQ218" s="11" t="s">
        <v>4817</v>
      </c>
    </row>
    <row r="219" spans="1:69" x14ac:dyDescent="0.2">
      <c r="A219" s="65">
        <v>215</v>
      </c>
      <c r="B219" s="65"/>
      <c r="C219" s="65" t="s">
        <v>461</v>
      </c>
      <c r="D219" s="65" t="s">
        <v>23</v>
      </c>
      <c r="E219" s="65" t="s">
        <v>5095</v>
      </c>
      <c r="F219" s="65" t="s">
        <v>5096</v>
      </c>
      <c r="G219" s="65" t="s">
        <v>5092</v>
      </c>
      <c r="H219" s="65"/>
      <c r="I219" s="65"/>
      <c r="J219" s="65"/>
      <c r="K219" s="65"/>
      <c r="L219" s="65" t="s">
        <v>4815</v>
      </c>
      <c r="M219" s="65"/>
      <c r="N219" s="65"/>
      <c r="O219" s="65"/>
      <c r="P219" s="65"/>
      <c r="Q219" s="65"/>
      <c r="R219" s="65"/>
      <c r="S219" s="65"/>
      <c r="T219" s="65"/>
      <c r="U219" s="65"/>
      <c r="V219" s="196">
        <v>44223</v>
      </c>
      <c r="W219" s="11"/>
      <c r="X219" s="11"/>
      <c r="Y219" s="11">
        <v>13</v>
      </c>
      <c r="Z219" s="103" t="s">
        <v>4816</v>
      </c>
      <c r="AA219" s="108"/>
      <c r="AB219" s="108"/>
      <c r="AC219" s="81" t="s">
        <v>4817</v>
      </c>
      <c r="AD219" s="196" t="s">
        <v>4816</v>
      </c>
      <c r="AE219" s="11" t="s">
        <v>4817</v>
      </c>
      <c r="AF219" s="11"/>
      <c r="AG219" s="11" t="s">
        <v>4817</v>
      </c>
      <c r="AH219" s="314"/>
      <c r="AI219" s="11" t="s">
        <v>4817</v>
      </c>
      <c r="AJ219" s="11" t="s">
        <v>4817</v>
      </c>
      <c r="AK219" s="11"/>
      <c r="AL219" s="196" t="s">
        <v>4816</v>
      </c>
      <c r="AM219" s="11" t="s">
        <v>4817</v>
      </c>
      <c r="AN219" s="11" t="s">
        <v>4817</v>
      </c>
      <c r="AO219" s="11" t="s">
        <v>4817</v>
      </c>
      <c r="AP219" s="196" t="s">
        <v>4816</v>
      </c>
      <c r="AQ219" s="11" t="s">
        <v>4817</v>
      </c>
      <c r="AR219" s="11" t="s">
        <v>4817</v>
      </c>
      <c r="AS219" s="11" t="s">
        <v>4817</v>
      </c>
      <c r="AT219" s="196" t="s">
        <v>4816</v>
      </c>
      <c r="AU219" s="11" t="s">
        <v>4817</v>
      </c>
      <c r="AV219" s="11" t="s">
        <v>4817</v>
      </c>
      <c r="AW219" s="11" t="s">
        <v>4817</v>
      </c>
      <c r="AX219" s="196" t="s">
        <v>4816</v>
      </c>
      <c r="AY219" s="11" t="s">
        <v>4817</v>
      </c>
      <c r="AZ219" s="11" t="s">
        <v>4817</v>
      </c>
      <c r="BA219" s="11" t="s">
        <v>4817</v>
      </c>
      <c r="BB219" s="11" t="s">
        <v>4816</v>
      </c>
      <c r="BC219" s="11" t="s">
        <v>4817</v>
      </c>
      <c r="BD219" s="11" t="s">
        <v>4817</v>
      </c>
      <c r="BE219" s="11" t="s">
        <v>4817</v>
      </c>
      <c r="BF219" s="11" t="s">
        <v>4816</v>
      </c>
      <c r="BG219" s="11" t="s">
        <v>4817</v>
      </c>
      <c r="BH219" s="11" t="s">
        <v>4817</v>
      </c>
      <c r="BI219" s="11" t="s">
        <v>4817</v>
      </c>
      <c r="BJ219" s="11"/>
      <c r="BK219" s="11"/>
      <c r="BL219" s="11" t="s">
        <v>4817</v>
      </c>
      <c r="BM219" s="11" t="s">
        <v>4817</v>
      </c>
      <c r="BN219" s="11" t="s">
        <v>4816</v>
      </c>
      <c r="BO219" s="11" t="s">
        <v>4817</v>
      </c>
      <c r="BP219" s="11" t="s">
        <v>4817</v>
      </c>
      <c r="BQ219" s="11" t="s">
        <v>4817</v>
      </c>
    </row>
    <row r="220" spans="1:69" x14ac:dyDescent="0.2">
      <c r="A220" s="65">
        <v>216</v>
      </c>
      <c r="B220" s="65"/>
      <c r="C220" s="65" t="s">
        <v>461</v>
      </c>
      <c r="D220" s="65" t="s">
        <v>23</v>
      </c>
      <c r="E220" s="65" t="s">
        <v>5097</v>
      </c>
      <c r="F220" s="65" t="s">
        <v>5098</v>
      </c>
      <c r="G220" s="65" t="s">
        <v>5099</v>
      </c>
      <c r="H220" s="65"/>
      <c r="I220" s="65"/>
      <c r="J220" s="65"/>
      <c r="K220" s="65"/>
      <c r="L220" s="65" t="s">
        <v>4815</v>
      </c>
      <c r="M220" s="65"/>
      <c r="N220" s="65"/>
      <c r="O220" s="65"/>
      <c r="P220" s="65"/>
      <c r="Q220" s="65"/>
      <c r="R220" s="65"/>
      <c r="S220" s="65"/>
      <c r="T220" s="65"/>
      <c r="U220" s="65"/>
      <c r="V220" s="196">
        <v>44223</v>
      </c>
      <c r="W220" s="11"/>
      <c r="X220" s="11"/>
      <c r="Y220" s="11">
        <v>23</v>
      </c>
      <c r="Z220" s="103" t="s">
        <v>4816</v>
      </c>
      <c r="AA220" s="108"/>
      <c r="AB220" s="108"/>
      <c r="AC220" s="81" t="s">
        <v>4817</v>
      </c>
      <c r="AD220" s="196" t="s">
        <v>4816</v>
      </c>
      <c r="AE220" s="11" t="s">
        <v>4817</v>
      </c>
      <c r="AF220" s="11"/>
      <c r="AG220" s="11" t="s">
        <v>4817</v>
      </c>
      <c r="AH220" s="314"/>
      <c r="AI220" s="11" t="s">
        <v>4817</v>
      </c>
      <c r="AJ220" s="11" t="s">
        <v>4817</v>
      </c>
      <c r="AK220" s="11"/>
      <c r="AL220" s="196" t="s">
        <v>4816</v>
      </c>
      <c r="AM220" s="11" t="s">
        <v>4817</v>
      </c>
      <c r="AN220" s="11" t="s">
        <v>4817</v>
      </c>
      <c r="AO220" s="11" t="s">
        <v>4817</v>
      </c>
      <c r="AP220" s="196" t="s">
        <v>4816</v>
      </c>
      <c r="AQ220" s="11" t="s">
        <v>4817</v>
      </c>
      <c r="AR220" s="11" t="s">
        <v>4817</v>
      </c>
      <c r="AS220" s="11" t="s">
        <v>4817</v>
      </c>
      <c r="AT220" s="196" t="s">
        <v>4816</v>
      </c>
      <c r="AU220" s="11" t="s">
        <v>4817</v>
      </c>
      <c r="AV220" s="11" t="s">
        <v>4817</v>
      </c>
      <c r="AW220" s="11" t="s">
        <v>4817</v>
      </c>
      <c r="AX220" s="196" t="s">
        <v>4816</v>
      </c>
      <c r="AY220" s="11" t="s">
        <v>4817</v>
      </c>
      <c r="AZ220" s="11" t="s">
        <v>4817</v>
      </c>
      <c r="BA220" s="11" t="s">
        <v>4817</v>
      </c>
      <c r="BB220" s="11" t="s">
        <v>4816</v>
      </c>
      <c r="BC220" s="11" t="s">
        <v>4817</v>
      </c>
      <c r="BD220" s="11" t="s">
        <v>4817</v>
      </c>
      <c r="BE220" s="11" t="s">
        <v>4817</v>
      </c>
      <c r="BF220" s="11" t="s">
        <v>4816</v>
      </c>
      <c r="BG220" s="11" t="s">
        <v>4817</v>
      </c>
      <c r="BH220" s="11" t="s">
        <v>4817</v>
      </c>
      <c r="BI220" s="11" t="s">
        <v>4817</v>
      </c>
      <c r="BJ220" s="11"/>
      <c r="BK220" s="11"/>
      <c r="BL220" s="11" t="s">
        <v>4817</v>
      </c>
      <c r="BM220" s="11" t="s">
        <v>4817</v>
      </c>
      <c r="BN220" s="11" t="s">
        <v>4816</v>
      </c>
      <c r="BO220" s="11" t="s">
        <v>4817</v>
      </c>
      <c r="BP220" s="11" t="s">
        <v>4817</v>
      </c>
      <c r="BQ220" s="11" t="s">
        <v>4817</v>
      </c>
    </row>
    <row r="221" spans="1:69" x14ac:dyDescent="0.2">
      <c r="A221" s="65">
        <v>217</v>
      </c>
      <c r="B221" s="65"/>
      <c r="C221" s="65" t="s">
        <v>461</v>
      </c>
      <c r="D221" s="65" t="s">
        <v>23</v>
      </c>
      <c r="E221" s="65" t="s">
        <v>5100</v>
      </c>
      <c r="F221" s="65" t="s">
        <v>5101</v>
      </c>
      <c r="G221" s="65" t="s">
        <v>5092</v>
      </c>
      <c r="H221" s="65"/>
      <c r="I221" s="65"/>
      <c r="J221" s="65"/>
      <c r="K221" s="65"/>
      <c r="L221" s="65" t="s">
        <v>4815</v>
      </c>
      <c r="M221" s="65"/>
      <c r="N221" s="65"/>
      <c r="O221" s="65"/>
      <c r="P221" s="65"/>
      <c r="Q221" s="65"/>
      <c r="R221" s="65"/>
      <c r="S221" s="65"/>
      <c r="T221" s="65"/>
      <c r="U221" s="65"/>
      <c r="V221" s="196">
        <v>44223</v>
      </c>
      <c r="W221" s="11"/>
      <c r="X221" s="11"/>
      <c r="Y221" s="11">
        <v>18</v>
      </c>
      <c r="Z221" s="103" t="s">
        <v>4816</v>
      </c>
      <c r="AA221" s="108"/>
      <c r="AB221" s="108"/>
      <c r="AC221" s="81" t="s">
        <v>4817</v>
      </c>
      <c r="AD221" s="196" t="s">
        <v>4816</v>
      </c>
      <c r="AE221" s="11" t="s">
        <v>4817</v>
      </c>
      <c r="AF221" s="11"/>
      <c r="AG221" s="11" t="s">
        <v>4817</v>
      </c>
      <c r="AH221" s="314"/>
      <c r="AI221" s="11" t="s">
        <v>4817</v>
      </c>
      <c r="AJ221" s="11" t="s">
        <v>4817</v>
      </c>
      <c r="AK221" s="11"/>
      <c r="AL221" s="196" t="s">
        <v>4816</v>
      </c>
      <c r="AM221" s="11" t="s">
        <v>4817</v>
      </c>
      <c r="AN221" s="11" t="s">
        <v>4817</v>
      </c>
      <c r="AO221" s="11" t="s">
        <v>4817</v>
      </c>
      <c r="AP221" s="196" t="s">
        <v>4816</v>
      </c>
      <c r="AQ221" s="11" t="s">
        <v>4817</v>
      </c>
      <c r="AR221" s="11" t="s">
        <v>4817</v>
      </c>
      <c r="AS221" s="11" t="s">
        <v>4817</v>
      </c>
      <c r="AT221" s="196" t="s">
        <v>4816</v>
      </c>
      <c r="AU221" s="11" t="s">
        <v>4817</v>
      </c>
      <c r="AV221" s="11" t="s">
        <v>4817</v>
      </c>
      <c r="AW221" s="11" t="s">
        <v>4817</v>
      </c>
      <c r="AX221" s="196" t="s">
        <v>4816</v>
      </c>
      <c r="AY221" s="11" t="s">
        <v>4817</v>
      </c>
      <c r="AZ221" s="11" t="s">
        <v>4817</v>
      </c>
      <c r="BA221" s="11" t="s">
        <v>4817</v>
      </c>
      <c r="BB221" s="11" t="s">
        <v>4816</v>
      </c>
      <c r="BC221" s="11" t="s">
        <v>4817</v>
      </c>
      <c r="BD221" s="11" t="s">
        <v>4817</v>
      </c>
      <c r="BE221" s="11" t="s">
        <v>4817</v>
      </c>
      <c r="BF221" s="11" t="s">
        <v>4816</v>
      </c>
      <c r="BG221" s="11" t="s">
        <v>4817</v>
      </c>
      <c r="BH221" s="11" t="s">
        <v>4817</v>
      </c>
      <c r="BI221" s="11" t="s">
        <v>4817</v>
      </c>
      <c r="BJ221" s="11"/>
      <c r="BK221" s="11"/>
      <c r="BL221" s="11" t="s">
        <v>4817</v>
      </c>
      <c r="BM221" s="11" t="s">
        <v>4817</v>
      </c>
      <c r="BN221" s="11" t="s">
        <v>4816</v>
      </c>
      <c r="BO221" s="11" t="s">
        <v>4817</v>
      </c>
      <c r="BP221" s="11" t="s">
        <v>4817</v>
      </c>
      <c r="BQ221" s="11" t="s">
        <v>4817</v>
      </c>
    </row>
    <row r="222" spans="1:69" x14ac:dyDescent="0.2">
      <c r="A222" s="65">
        <v>218</v>
      </c>
      <c r="B222" s="65"/>
      <c r="C222" s="65" t="s">
        <v>461</v>
      </c>
      <c r="D222" s="65" t="s">
        <v>23</v>
      </c>
      <c r="E222" s="65" t="s">
        <v>5102</v>
      </c>
      <c r="F222" s="65" t="s">
        <v>5103</v>
      </c>
      <c r="G222" s="65" t="s">
        <v>5104</v>
      </c>
      <c r="H222" s="65"/>
      <c r="I222" s="65"/>
      <c r="J222" s="65"/>
      <c r="K222" s="65"/>
      <c r="L222" s="65" t="s">
        <v>4815</v>
      </c>
      <c r="M222" s="65"/>
      <c r="N222" s="65"/>
      <c r="O222" s="65"/>
      <c r="P222" s="65"/>
      <c r="Q222" s="65"/>
      <c r="R222" s="65"/>
      <c r="S222" s="65"/>
      <c r="T222" s="65"/>
      <c r="U222" s="65"/>
      <c r="V222" s="196">
        <v>44224</v>
      </c>
      <c r="W222" s="11"/>
      <c r="X222" s="11"/>
      <c r="Y222" s="11">
        <v>11</v>
      </c>
      <c r="Z222" s="103" t="s">
        <v>4816</v>
      </c>
      <c r="AA222" s="108"/>
      <c r="AB222" s="108"/>
      <c r="AC222" s="81" t="s">
        <v>4817</v>
      </c>
      <c r="AD222" s="196" t="s">
        <v>4816</v>
      </c>
      <c r="AE222" s="11" t="s">
        <v>4817</v>
      </c>
      <c r="AF222" s="11"/>
      <c r="AG222" s="11" t="s">
        <v>4817</v>
      </c>
      <c r="AH222" s="314"/>
      <c r="AI222" s="11" t="s">
        <v>4817</v>
      </c>
      <c r="AJ222" s="11" t="s">
        <v>4817</v>
      </c>
      <c r="AK222" s="11"/>
      <c r="AL222" s="196" t="s">
        <v>4816</v>
      </c>
      <c r="AM222" s="11" t="s">
        <v>4817</v>
      </c>
      <c r="AN222" s="11" t="s">
        <v>4817</v>
      </c>
      <c r="AO222" s="11" t="s">
        <v>4817</v>
      </c>
      <c r="AP222" s="196" t="s">
        <v>4816</v>
      </c>
      <c r="AQ222" s="11" t="s">
        <v>4817</v>
      </c>
      <c r="AR222" s="11" t="s">
        <v>4817</v>
      </c>
      <c r="AS222" s="11" t="s">
        <v>4817</v>
      </c>
      <c r="AT222" s="196" t="s">
        <v>4816</v>
      </c>
      <c r="AU222" s="11" t="s">
        <v>4817</v>
      </c>
      <c r="AV222" s="11" t="s">
        <v>4817</v>
      </c>
      <c r="AW222" s="11" t="s">
        <v>4817</v>
      </c>
      <c r="AX222" s="196" t="s">
        <v>4816</v>
      </c>
      <c r="AY222" s="11" t="s">
        <v>4817</v>
      </c>
      <c r="AZ222" s="11" t="s">
        <v>4817</v>
      </c>
      <c r="BA222" s="11" t="s">
        <v>4817</v>
      </c>
      <c r="BB222" s="11" t="s">
        <v>4816</v>
      </c>
      <c r="BC222" s="11" t="s">
        <v>4817</v>
      </c>
      <c r="BD222" s="11" t="s">
        <v>4817</v>
      </c>
      <c r="BE222" s="11" t="s">
        <v>4817</v>
      </c>
      <c r="BF222" s="11" t="s">
        <v>4816</v>
      </c>
      <c r="BG222" s="11" t="s">
        <v>4817</v>
      </c>
      <c r="BH222" s="11" t="s">
        <v>4817</v>
      </c>
      <c r="BI222" s="11" t="s">
        <v>4817</v>
      </c>
      <c r="BJ222" s="11"/>
      <c r="BK222" s="11"/>
      <c r="BL222" s="11" t="s">
        <v>4817</v>
      </c>
      <c r="BM222" s="11" t="s">
        <v>4817</v>
      </c>
      <c r="BN222" s="11" t="s">
        <v>4816</v>
      </c>
      <c r="BO222" s="11" t="s">
        <v>4817</v>
      </c>
      <c r="BP222" s="11" t="s">
        <v>4817</v>
      </c>
      <c r="BQ222" s="11" t="s">
        <v>4817</v>
      </c>
    </row>
    <row r="223" spans="1:69" x14ac:dyDescent="0.2">
      <c r="A223" s="65">
        <v>219</v>
      </c>
      <c r="B223" s="65"/>
      <c r="C223" s="65" t="s">
        <v>461</v>
      </c>
      <c r="D223" s="65" t="s">
        <v>23</v>
      </c>
      <c r="E223" s="65" t="s">
        <v>5105</v>
      </c>
      <c r="F223" s="65" t="s">
        <v>5106</v>
      </c>
      <c r="G223" s="65" t="s">
        <v>5092</v>
      </c>
      <c r="H223" s="65"/>
      <c r="I223" s="65"/>
      <c r="J223" s="65"/>
      <c r="K223" s="65"/>
      <c r="L223" s="65" t="s">
        <v>4815</v>
      </c>
      <c r="M223" s="65"/>
      <c r="N223" s="65"/>
      <c r="O223" s="65"/>
      <c r="P223" s="65"/>
      <c r="Q223" s="65"/>
      <c r="R223" s="65"/>
      <c r="S223" s="65"/>
      <c r="T223" s="65"/>
      <c r="U223" s="65"/>
      <c r="V223" s="196">
        <v>44224</v>
      </c>
      <c r="W223" s="11"/>
      <c r="X223" s="11"/>
      <c r="Y223" s="11">
        <v>29</v>
      </c>
      <c r="Z223" s="103" t="s">
        <v>4816</v>
      </c>
      <c r="AA223" s="108"/>
      <c r="AB223" s="108"/>
      <c r="AC223" s="81" t="s">
        <v>4817</v>
      </c>
      <c r="AD223" s="196" t="s">
        <v>4816</v>
      </c>
      <c r="AE223" s="11" t="s">
        <v>4817</v>
      </c>
      <c r="AF223" s="11"/>
      <c r="AG223" s="11" t="s">
        <v>4817</v>
      </c>
      <c r="AH223" s="314"/>
      <c r="AI223" s="11" t="s">
        <v>4817</v>
      </c>
      <c r="AJ223" s="11" t="s">
        <v>4817</v>
      </c>
      <c r="AK223" s="11"/>
      <c r="AL223" s="196" t="s">
        <v>4816</v>
      </c>
      <c r="AM223" s="11" t="s">
        <v>4817</v>
      </c>
      <c r="AN223" s="11" t="s">
        <v>4817</v>
      </c>
      <c r="AO223" s="11" t="s">
        <v>4817</v>
      </c>
      <c r="AP223" s="196" t="s">
        <v>4816</v>
      </c>
      <c r="AQ223" s="11" t="s">
        <v>4817</v>
      </c>
      <c r="AR223" s="11" t="s">
        <v>4817</v>
      </c>
      <c r="AS223" s="11" t="s">
        <v>4817</v>
      </c>
      <c r="AT223" s="196" t="s">
        <v>4816</v>
      </c>
      <c r="AU223" s="11" t="s">
        <v>4817</v>
      </c>
      <c r="AV223" s="11" t="s">
        <v>4817</v>
      </c>
      <c r="AW223" s="11" t="s">
        <v>4817</v>
      </c>
      <c r="AX223" s="196" t="s">
        <v>4816</v>
      </c>
      <c r="AY223" s="11" t="s">
        <v>4817</v>
      </c>
      <c r="AZ223" s="11" t="s">
        <v>4817</v>
      </c>
      <c r="BA223" s="11" t="s">
        <v>4817</v>
      </c>
      <c r="BB223" s="11" t="s">
        <v>4816</v>
      </c>
      <c r="BC223" s="11" t="s">
        <v>4817</v>
      </c>
      <c r="BD223" s="11" t="s">
        <v>4817</v>
      </c>
      <c r="BE223" s="11" t="s">
        <v>4817</v>
      </c>
      <c r="BF223" s="11" t="s">
        <v>4816</v>
      </c>
      <c r="BG223" s="11" t="s">
        <v>4817</v>
      </c>
      <c r="BH223" s="11" t="s">
        <v>4817</v>
      </c>
      <c r="BI223" s="11" t="s">
        <v>4817</v>
      </c>
      <c r="BJ223" s="11"/>
      <c r="BK223" s="11"/>
      <c r="BL223" s="11" t="s">
        <v>4817</v>
      </c>
      <c r="BM223" s="11" t="s">
        <v>4817</v>
      </c>
      <c r="BN223" s="11" t="s">
        <v>4816</v>
      </c>
      <c r="BO223" s="11" t="s">
        <v>4817</v>
      </c>
      <c r="BP223" s="11" t="s">
        <v>4817</v>
      </c>
      <c r="BQ223" s="11" t="s">
        <v>4817</v>
      </c>
    </row>
    <row r="224" spans="1:69" x14ac:dyDescent="0.2">
      <c r="A224" s="65">
        <v>220</v>
      </c>
      <c r="B224" s="65"/>
      <c r="C224" s="65" t="s">
        <v>461</v>
      </c>
      <c r="D224" s="65" t="s">
        <v>23</v>
      </c>
      <c r="E224" s="65" t="s">
        <v>5107</v>
      </c>
      <c r="F224" s="65" t="s">
        <v>5108</v>
      </c>
      <c r="G224" s="65" t="s">
        <v>5109</v>
      </c>
      <c r="H224" s="65"/>
      <c r="I224" s="65"/>
      <c r="J224" s="65"/>
      <c r="K224" s="65"/>
      <c r="L224" s="65" t="s">
        <v>4815</v>
      </c>
      <c r="M224" s="65"/>
      <c r="N224" s="65"/>
      <c r="O224" s="65"/>
      <c r="P224" s="65"/>
      <c r="Q224" s="65"/>
      <c r="R224" s="65"/>
      <c r="S224" s="65"/>
      <c r="T224" s="65"/>
      <c r="U224" s="65"/>
      <c r="V224" s="196">
        <v>44224</v>
      </c>
      <c r="W224" s="11"/>
      <c r="X224" s="11"/>
      <c r="Y224" s="11">
        <v>31</v>
      </c>
      <c r="Z224" s="103" t="s">
        <v>4816</v>
      </c>
      <c r="AA224" s="108"/>
      <c r="AB224" s="108"/>
      <c r="AC224" s="81" t="s">
        <v>4817</v>
      </c>
      <c r="AD224" s="196" t="s">
        <v>4816</v>
      </c>
      <c r="AE224" s="11" t="s">
        <v>4817</v>
      </c>
      <c r="AF224" s="11"/>
      <c r="AG224" s="11" t="s">
        <v>4817</v>
      </c>
      <c r="AH224" s="314"/>
      <c r="AI224" s="11" t="s">
        <v>4817</v>
      </c>
      <c r="AJ224" s="11" t="s">
        <v>4817</v>
      </c>
      <c r="AK224" s="11"/>
      <c r="AL224" s="196" t="s">
        <v>4816</v>
      </c>
      <c r="AM224" s="11" t="s">
        <v>4817</v>
      </c>
      <c r="AN224" s="11" t="s">
        <v>4817</v>
      </c>
      <c r="AO224" s="11" t="s">
        <v>4817</v>
      </c>
      <c r="AP224" s="196" t="s">
        <v>4816</v>
      </c>
      <c r="AQ224" s="11" t="s">
        <v>4817</v>
      </c>
      <c r="AR224" s="11" t="s">
        <v>4817</v>
      </c>
      <c r="AS224" s="11" t="s">
        <v>4817</v>
      </c>
      <c r="AT224" s="196" t="s">
        <v>4816</v>
      </c>
      <c r="AU224" s="11" t="s">
        <v>4817</v>
      </c>
      <c r="AV224" s="11" t="s">
        <v>4817</v>
      </c>
      <c r="AW224" s="11" t="s">
        <v>4817</v>
      </c>
      <c r="AX224" s="196" t="s">
        <v>4816</v>
      </c>
      <c r="AY224" s="11" t="s">
        <v>4817</v>
      </c>
      <c r="AZ224" s="11" t="s">
        <v>4817</v>
      </c>
      <c r="BA224" s="11" t="s">
        <v>4817</v>
      </c>
      <c r="BB224" s="11" t="s">
        <v>4816</v>
      </c>
      <c r="BC224" s="11" t="s">
        <v>4817</v>
      </c>
      <c r="BD224" s="11" t="s">
        <v>4817</v>
      </c>
      <c r="BE224" s="11" t="s">
        <v>4817</v>
      </c>
      <c r="BF224" s="11" t="s">
        <v>4816</v>
      </c>
      <c r="BG224" s="11" t="s">
        <v>4817</v>
      </c>
      <c r="BH224" s="11" t="s">
        <v>4817</v>
      </c>
      <c r="BI224" s="11" t="s">
        <v>4817</v>
      </c>
      <c r="BJ224" s="11"/>
      <c r="BK224" s="11"/>
      <c r="BL224" s="11" t="s">
        <v>4817</v>
      </c>
      <c r="BM224" s="11" t="s">
        <v>4817</v>
      </c>
      <c r="BN224" s="11" t="s">
        <v>4816</v>
      </c>
      <c r="BO224" s="11" t="s">
        <v>4817</v>
      </c>
      <c r="BP224" s="11" t="s">
        <v>4817</v>
      </c>
      <c r="BQ224" s="11" t="s">
        <v>4817</v>
      </c>
    </row>
    <row r="225" spans="1:69" x14ac:dyDescent="0.2">
      <c r="A225" s="65">
        <v>221</v>
      </c>
      <c r="B225" s="65"/>
      <c r="C225" s="65" t="s">
        <v>461</v>
      </c>
      <c r="D225" s="65" t="s">
        <v>23</v>
      </c>
      <c r="E225" s="65" t="s">
        <v>5110</v>
      </c>
      <c r="F225" s="65" t="s">
        <v>5111</v>
      </c>
      <c r="G225" s="65" t="s">
        <v>5109</v>
      </c>
      <c r="H225" s="65"/>
      <c r="I225" s="65"/>
      <c r="J225" s="65"/>
      <c r="K225" s="65"/>
      <c r="L225" s="65" t="s">
        <v>4815</v>
      </c>
      <c r="M225" s="65"/>
      <c r="N225" s="65"/>
      <c r="O225" s="65"/>
      <c r="P225" s="65"/>
      <c r="Q225" s="65"/>
      <c r="R225" s="65"/>
      <c r="S225" s="65"/>
      <c r="T225" s="65"/>
      <c r="U225" s="65"/>
      <c r="V225" s="196">
        <v>44223</v>
      </c>
      <c r="W225" s="11"/>
      <c r="X225" s="11"/>
      <c r="Y225" s="11">
        <v>105</v>
      </c>
      <c r="Z225" s="103">
        <v>44232</v>
      </c>
      <c r="AA225" s="108"/>
      <c r="AB225" s="108"/>
      <c r="AC225" s="81">
        <v>8</v>
      </c>
      <c r="AD225" s="196" t="s">
        <v>4816</v>
      </c>
      <c r="AE225" s="11" t="s">
        <v>4817</v>
      </c>
      <c r="AF225" s="11"/>
      <c r="AG225" s="11" t="s">
        <v>4817</v>
      </c>
      <c r="AH225" s="314"/>
      <c r="AI225" s="11" t="s">
        <v>4817</v>
      </c>
      <c r="AJ225" s="11" t="s">
        <v>4817</v>
      </c>
      <c r="AK225" s="11"/>
      <c r="AL225" s="196" t="s">
        <v>4816</v>
      </c>
      <c r="AM225" s="11" t="s">
        <v>4817</v>
      </c>
      <c r="AN225" s="11" t="s">
        <v>4817</v>
      </c>
      <c r="AO225" s="11" t="s">
        <v>4817</v>
      </c>
      <c r="AP225" s="196" t="s">
        <v>4816</v>
      </c>
      <c r="AQ225" s="11" t="s">
        <v>4817</v>
      </c>
      <c r="AR225" s="11" t="s">
        <v>4817</v>
      </c>
      <c r="AS225" s="11" t="s">
        <v>4817</v>
      </c>
      <c r="AT225" s="196" t="s">
        <v>4816</v>
      </c>
      <c r="AU225" s="11" t="s">
        <v>4817</v>
      </c>
      <c r="AV225" s="11" t="s">
        <v>4817</v>
      </c>
      <c r="AW225" s="11" t="s">
        <v>4817</v>
      </c>
      <c r="AX225" s="196" t="s">
        <v>4816</v>
      </c>
      <c r="AY225" s="11" t="s">
        <v>4817</v>
      </c>
      <c r="AZ225" s="11" t="s">
        <v>4817</v>
      </c>
      <c r="BA225" s="11" t="s">
        <v>4817</v>
      </c>
      <c r="BB225" s="11" t="s">
        <v>4816</v>
      </c>
      <c r="BC225" s="11" t="s">
        <v>4817</v>
      </c>
      <c r="BD225" s="11" t="s">
        <v>4817</v>
      </c>
      <c r="BE225" s="11" t="s">
        <v>4817</v>
      </c>
      <c r="BF225" s="11" t="s">
        <v>4816</v>
      </c>
      <c r="BG225" s="11" t="s">
        <v>4817</v>
      </c>
      <c r="BH225" s="11" t="s">
        <v>4817</v>
      </c>
      <c r="BI225" s="11" t="s">
        <v>4817</v>
      </c>
      <c r="BJ225" s="11"/>
      <c r="BK225" s="11"/>
      <c r="BL225" s="11" t="s">
        <v>4817</v>
      </c>
      <c r="BM225" s="11" t="s">
        <v>4817</v>
      </c>
      <c r="BN225" s="11" t="s">
        <v>4816</v>
      </c>
      <c r="BO225" s="11" t="s">
        <v>4817</v>
      </c>
      <c r="BP225" s="11" t="s">
        <v>4817</v>
      </c>
      <c r="BQ225" s="11" t="s">
        <v>4817</v>
      </c>
    </row>
    <row r="226" spans="1:69" x14ac:dyDescent="0.2">
      <c r="A226" s="65">
        <v>222</v>
      </c>
      <c r="B226" s="65"/>
      <c r="C226" s="65" t="s">
        <v>461</v>
      </c>
      <c r="D226" s="65" t="s">
        <v>23</v>
      </c>
      <c r="E226" s="65" t="s">
        <v>5112</v>
      </c>
      <c r="F226" s="65" t="s">
        <v>5111</v>
      </c>
      <c r="G226" s="65" t="s">
        <v>5092</v>
      </c>
      <c r="H226" s="65"/>
      <c r="I226" s="65"/>
      <c r="J226" s="65"/>
      <c r="K226" s="65"/>
      <c r="L226" s="65" t="s">
        <v>4815</v>
      </c>
      <c r="M226" s="65"/>
      <c r="N226" s="65"/>
      <c r="O226" s="65"/>
      <c r="P226" s="65"/>
      <c r="Q226" s="65"/>
      <c r="R226" s="65"/>
      <c r="S226" s="65"/>
      <c r="T226" s="65"/>
      <c r="U226" s="65"/>
      <c r="V226" s="196" t="s">
        <v>4816</v>
      </c>
      <c r="W226" s="11"/>
      <c r="X226" s="11"/>
      <c r="Y226" s="11"/>
      <c r="Z226" s="196" t="s">
        <v>4816</v>
      </c>
      <c r="AA226" s="108" t="s">
        <v>4817</v>
      </c>
      <c r="AB226" s="108" t="s">
        <v>4817</v>
      </c>
      <c r="AC226" s="11" t="s">
        <v>4817</v>
      </c>
      <c r="AD226" s="196" t="s">
        <v>4816</v>
      </c>
      <c r="AE226" s="11" t="s">
        <v>4817</v>
      </c>
      <c r="AF226" s="11"/>
      <c r="AG226" s="11" t="s">
        <v>4817</v>
      </c>
      <c r="AH226" s="314"/>
      <c r="AI226" s="11" t="s">
        <v>4817</v>
      </c>
      <c r="AJ226" s="11" t="s">
        <v>4817</v>
      </c>
      <c r="AK226" s="11"/>
      <c r="AL226" s="196" t="s">
        <v>4816</v>
      </c>
      <c r="AM226" s="11" t="s">
        <v>4817</v>
      </c>
      <c r="AN226" s="11" t="s">
        <v>4817</v>
      </c>
      <c r="AO226" s="11" t="s">
        <v>4817</v>
      </c>
      <c r="AP226" s="196" t="s">
        <v>4816</v>
      </c>
      <c r="AQ226" s="11" t="s">
        <v>4817</v>
      </c>
      <c r="AR226" s="11" t="s">
        <v>4817</v>
      </c>
      <c r="AS226" s="11" t="s">
        <v>4817</v>
      </c>
      <c r="AT226" s="196" t="s">
        <v>4816</v>
      </c>
      <c r="AU226" s="11" t="s">
        <v>4817</v>
      </c>
      <c r="AV226" s="11" t="s">
        <v>4817</v>
      </c>
      <c r="AW226" s="11" t="s">
        <v>4817</v>
      </c>
      <c r="AX226" s="196" t="s">
        <v>4816</v>
      </c>
      <c r="AY226" s="11" t="s">
        <v>4817</v>
      </c>
      <c r="AZ226" s="11" t="s">
        <v>4817</v>
      </c>
      <c r="BA226" s="11" t="s">
        <v>4817</v>
      </c>
      <c r="BB226" s="11" t="s">
        <v>4816</v>
      </c>
      <c r="BC226" s="11" t="s">
        <v>4817</v>
      </c>
      <c r="BD226" s="11" t="s">
        <v>4817</v>
      </c>
      <c r="BE226" s="11" t="s">
        <v>4817</v>
      </c>
      <c r="BF226" s="11" t="s">
        <v>4816</v>
      </c>
      <c r="BG226" s="11" t="s">
        <v>4817</v>
      </c>
      <c r="BH226" s="11" t="s">
        <v>4817</v>
      </c>
      <c r="BI226" s="11" t="s">
        <v>4817</v>
      </c>
      <c r="BJ226" s="11"/>
      <c r="BK226" s="11"/>
      <c r="BL226" s="11" t="s">
        <v>4817</v>
      </c>
      <c r="BM226" s="11" t="s">
        <v>4817</v>
      </c>
      <c r="BN226" s="11" t="s">
        <v>4816</v>
      </c>
      <c r="BO226" s="11" t="s">
        <v>4817</v>
      </c>
      <c r="BP226" s="11" t="s">
        <v>4817</v>
      </c>
      <c r="BQ226" s="11" t="s">
        <v>4817</v>
      </c>
    </row>
    <row r="227" spans="1:69" x14ac:dyDescent="0.2">
      <c r="A227" s="65">
        <v>223</v>
      </c>
      <c r="B227" s="65"/>
      <c r="C227" s="65" t="s">
        <v>461</v>
      </c>
      <c r="D227" s="65" t="s">
        <v>23</v>
      </c>
      <c r="E227" s="65" t="s">
        <v>5113</v>
      </c>
      <c r="F227" s="65" t="s">
        <v>5114</v>
      </c>
      <c r="G227" s="65" t="s">
        <v>5092</v>
      </c>
      <c r="H227" s="65"/>
      <c r="I227" s="65"/>
      <c r="J227" s="65"/>
      <c r="K227" s="65"/>
      <c r="L227" s="65" t="s">
        <v>4815</v>
      </c>
      <c r="M227" s="65"/>
      <c r="N227" s="65"/>
      <c r="O227" s="65"/>
      <c r="P227" s="65"/>
      <c r="Q227" s="65"/>
      <c r="R227" s="65"/>
      <c r="S227" s="65"/>
      <c r="T227" s="65"/>
      <c r="U227" s="65"/>
      <c r="V227" s="196" t="s">
        <v>4816</v>
      </c>
      <c r="W227" s="11" t="s">
        <v>4817</v>
      </c>
      <c r="X227" s="11" t="s">
        <v>4817</v>
      </c>
      <c r="Y227" s="11" t="s">
        <v>4817</v>
      </c>
      <c r="Z227" s="196" t="s">
        <v>4816</v>
      </c>
      <c r="AA227" s="108" t="s">
        <v>4817</v>
      </c>
      <c r="AB227" s="108" t="s">
        <v>4817</v>
      </c>
      <c r="AC227" s="11" t="s">
        <v>4817</v>
      </c>
      <c r="AD227" s="196" t="s">
        <v>4816</v>
      </c>
      <c r="AE227" s="11" t="s">
        <v>4817</v>
      </c>
      <c r="AF227" s="11" t="s">
        <v>4817</v>
      </c>
      <c r="AG227" s="11" t="s">
        <v>4817</v>
      </c>
      <c r="AH227" s="196"/>
      <c r="AI227" s="11" t="s">
        <v>4817</v>
      </c>
      <c r="AJ227" s="11" t="s">
        <v>4817</v>
      </c>
      <c r="AK227" s="11" t="s">
        <v>4817</v>
      </c>
      <c r="AL227" s="196" t="s">
        <v>4816</v>
      </c>
      <c r="AM227" s="11" t="s">
        <v>4817</v>
      </c>
      <c r="AN227" s="11" t="s">
        <v>4817</v>
      </c>
      <c r="AO227" s="11" t="s">
        <v>4817</v>
      </c>
      <c r="AP227" s="196" t="s">
        <v>4816</v>
      </c>
      <c r="AQ227" s="11" t="s">
        <v>4817</v>
      </c>
      <c r="AR227" s="11" t="s">
        <v>4817</v>
      </c>
      <c r="AS227" s="11" t="s">
        <v>4817</v>
      </c>
      <c r="AT227" s="196" t="s">
        <v>4816</v>
      </c>
      <c r="AU227" s="11" t="s">
        <v>4817</v>
      </c>
      <c r="AV227" s="11" t="s">
        <v>4817</v>
      </c>
      <c r="AW227" s="11" t="s">
        <v>4817</v>
      </c>
      <c r="AX227" s="196" t="s">
        <v>4816</v>
      </c>
      <c r="AY227" s="11" t="s">
        <v>4817</v>
      </c>
      <c r="AZ227" s="11" t="s">
        <v>4817</v>
      </c>
      <c r="BA227" s="11" t="s">
        <v>4817</v>
      </c>
      <c r="BB227" s="11" t="s">
        <v>4816</v>
      </c>
      <c r="BC227" s="11" t="s">
        <v>4817</v>
      </c>
      <c r="BD227" s="11" t="s">
        <v>4817</v>
      </c>
      <c r="BE227" s="11" t="s">
        <v>4817</v>
      </c>
      <c r="BF227" s="11" t="s">
        <v>4816</v>
      </c>
      <c r="BG227" s="11" t="s">
        <v>4817</v>
      </c>
      <c r="BH227" s="11" t="s">
        <v>4817</v>
      </c>
      <c r="BI227" s="11" t="s">
        <v>4817</v>
      </c>
      <c r="BJ227" s="11"/>
      <c r="BK227" s="11"/>
      <c r="BL227" s="11" t="s">
        <v>4817</v>
      </c>
      <c r="BM227" s="11" t="s">
        <v>4817</v>
      </c>
      <c r="BN227" s="11" t="s">
        <v>4816</v>
      </c>
      <c r="BO227" s="11" t="s">
        <v>4817</v>
      </c>
      <c r="BP227" s="11" t="s">
        <v>4817</v>
      </c>
      <c r="BQ227" s="11" t="s">
        <v>4817</v>
      </c>
    </row>
    <row r="228" spans="1:69" x14ac:dyDescent="0.2">
      <c r="A228" s="65">
        <v>224</v>
      </c>
      <c r="B228" s="65"/>
      <c r="C228" s="65" t="s">
        <v>461</v>
      </c>
      <c r="D228" s="65" t="s">
        <v>23</v>
      </c>
      <c r="E228" s="65" t="s">
        <v>5115</v>
      </c>
      <c r="F228" s="65" t="s">
        <v>5116</v>
      </c>
      <c r="G228" s="65" t="s">
        <v>5092</v>
      </c>
      <c r="H228" s="65"/>
      <c r="I228" s="65"/>
      <c r="J228" s="65"/>
      <c r="K228" s="65"/>
      <c r="L228" s="65" t="s">
        <v>4815</v>
      </c>
      <c r="M228" s="65"/>
      <c r="N228" s="65"/>
      <c r="O228" s="65"/>
      <c r="P228" s="65"/>
      <c r="Q228" s="65"/>
      <c r="R228" s="65"/>
      <c r="S228" s="65"/>
      <c r="T228" s="65"/>
      <c r="U228" s="65"/>
      <c r="V228" s="196" t="s">
        <v>4816</v>
      </c>
      <c r="W228" s="11" t="s">
        <v>4817</v>
      </c>
      <c r="X228" s="11" t="s">
        <v>4817</v>
      </c>
      <c r="Y228" s="11" t="s">
        <v>4817</v>
      </c>
      <c r="Z228" s="196" t="s">
        <v>4816</v>
      </c>
      <c r="AA228" s="108" t="s">
        <v>4817</v>
      </c>
      <c r="AB228" s="108" t="s">
        <v>4817</v>
      </c>
      <c r="AC228" s="11" t="s">
        <v>4817</v>
      </c>
      <c r="AD228" s="196" t="s">
        <v>4816</v>
      </c>
      <c r="AE228" s="11" t="s">
        <v>4817</v>
      </c>
      <c r="AF228" s="11" t="s">
        <v>4817</v>
      </c>
      <c r="AG228" s="11" t="s">
        <v>4817</v>
      </c>
      <c r="AH228" s="196"/>
      <c r="AI228" s="11" t="s">
        <v>4817</v>
      </c>
      <c r="AJ228" s="11" t="s">
        <v>4817</v>
      </c>
      <c r="AK228" s="11" t="s">
        <v>4817</v>
      </c>
      <c r="AL228" s="196" t="s">
        <v>4816</v>
      </c>
      <c r="AM228" s="11" t="s">
        <v>4817</v>
      </c>
      <c r="AN228" s="11" t="s">
        <v>4817</v>
      </c>
      <c r="AO228" s="11" t="s">
        <v>4817</v>
      </c>
      <c r="AP228" s="196" t="s">
        <v>4816</v>
      </c>
      <c r="AQ228" s="11" t="s">
        <v>4817</v>
      </c>
      <c r="AR228" s="11" t="s">
        <v>4817</v>
      </c>
      <c r="AS228" s="11" t="s">
        <v>4817</v>
      </c>
      <c r="AT228" s="196" t="s">
        <v>4816</v>
      </c>
      <c r="AU228" s="11" t="s">
        <v>4817</v>
      </c>
      <c r="AV228" s="11" t="s">
        <v>4817</v>
      </c>
      <c r="AW228" s="11" t="s">
        <v>4817</v>
      </c>
      <c r="AX228" s="196" t="s">
        <v>4816</v>
      </c>
      <c r="AY228" s="11" t="s">
        <v>4817</v>
      </c>
      <c r="AZ228" s="11" t="s">
        <v>4817</v>
      </c>
      <c r="BA228" s="11" t="s">
        <v>4817</v>
      </c>
      <c r="BB228" s="11" t="s">
        <v>4816</v>
      </c>
      <c r="BC228" s="11" t="s">
        <v>4817</v>
      </c>
      <c r="BD228" s="11" t="s">
        <v>4817</v>
      </c>
      <c r="BE228" s="11" t="s">
        <v>4817</v>
      </c>
      <c r="BF228" s="11" t="s">
        <v>4816</v>
      </c>
      <c r="BG228" s="11" t="s">
        <v>4817</v>
      </c>
      <c r="BH228" s="11" t="s">
        <v>4817</v>
      </c>
      <c r="BI228" s="11" t="s">
        <v>4817</v>
      </c>
      <c r="BJ228" s="11"/>
      <c r="BK228" s="11"/>
      <c r="BL228" s="11" t="s">
        <v>4817</v>
      </c>
      <c r="BM228" s="11" t="s">
        <v>4817</v>
      </c>
      <c r="BN228" s="11" t="s">
        <v>4816</v>
      </c>
      <c r="BO228" s="11" t="s">
        <v>4817</v>
      </c>
      <c r="BP228" s="11" t="s">
        <v>4817</v>
      </c>
      <c r="BQ228" s="11" t="s">
        <v>4817</v>
      </c>
    </row>
    <row r="229" spans="1:69" x14ac:dyDescent="0.2">
      <c r="A229" s="65">
        <v>225</v>
      </c>
      <c r="B229" s="65"/>
      <c r="C229" s="65" t="s">
        <v>461</v>
      </c>
      <c r="D229" s="65" t="s">
        <v>23</v>
      </c>
      <c r="E229" s="65" t="s">
        <v>5117</v>
      </c>
      <c r="F229" s="65" t="s">
        <v>5118</v>
      </c>
      <c r="G229" s="65" t="s">
        <v>5092</v>
      </c>
      <c r="H229" s="65"/>
      <c r="I229" s="65"/>
      <c r="J229" s="65"/>
      <c r="K229" s="65"/>
      <c r="L229" s="65" t="s">
        <v>4815</v>
      </c>
      <c r="M229" s="65"/>
      <c r="N229" s="65"/>
      <c r="O229" s="65"/>
      <c r="P229" s="65"/>
      <c r="Q229" s="65"/>
      <c r="R229" s="65"/>
      <c r="S229" s="65"/>
      <c r="T229" s="65"/>
      <c r="U229" s="65"/>
      <c r="V229" s="196" t="s">
        <v>4816</v>
      </c>
      <c r="W229" s="11" t="s">
        <v>4817</v>
      </c>
      <c r="X229" s="11" t="s">
        <v>4817</v>
      </c>
      <c r="Y229" s="11" t="s">
        <v>4817</v>
      </c>
      <c r="Z229" s="196" t="s">
        <v>4816</v>
      </c>
      <c r="AA229" s="108" t="s">
        <v>4817</v>
      </c>
      <c r="AB229" s="108" t="s">
        <v>4817</v>
      </c>
      <c r="AC229" s="11" t="s">
        <v>4817</v>
      </c>
      <c r="AD229" s="196" t="s">
        <v>4816</v>
      </c>
      <c r="AE229" s="11" t="s">
        <v>4817</v>
      </c>
      <c r="AF229" s="11" t="s">
        <v>4817</v>
      </c>
      <c r="AG229" s="11" t="s">
        <v>4817</v>
      </c>
      <c r="AH229" s="196"/>
      <c r="AI229" s="11" t="s">
        <v>4817</v>
      </c>
      <c r="AJ229" s="11" t="s">
        <v>4817</v>
      </c>
      <c r="AK229" s="11" t="s">
        <v>4817</v>
      </c>
      <c r="AL229" s="196" t="s">
        <v>4816</v>
      </c>
      <c r="AM229" s="11" t="s">
        <v>4817</v>
      </c>
      <c r="AN229" s="11" t="s">
        <v>4817</v>
      </c>
      <c r="AO229" s="11" t="s">
        <v>4817</v>
      </c>
      <c r="AP229" s="196" t="s">
        <v>4816</v>
      </c>
      <c r="AQ229" s="11" t="s">
        <v>4817</v>
      </c>
      <c r="AR229" s="11" t="s">
        <v>4817</v>
      </c>
      <c r="AS229" s="11" t="s">
        <v>4817</v>
      </c>
      <c r="AT229" s="196" t="s">
        <v>4816</v>
      </c>
      <c r="AU229" s="11" t="s">
        <v>4817</v>
      </c>
      <c r="AV229" s="11" t="s">
        <v>4817</v>
      </c>
      <c r="AW229" s="11" t="s">
        <v>4817</v>
      </c>
      <c r="AX229" s="196" t="s">
        <v>4816</v>
      </c>
      <c r="AY229" s="11" t="s">
        <v>4817</v>
      </c>
      <c r="AZ229" s="11" t="s">
        <v>4817</v>
      </c>
      <c r="BA229" s="11" t="s">
        <v>4817</v>
      </c>
      <c r="BB229" s="11" t="s">
        <v>4816</v>
      </c>
      <c r="BC229" s="11" t="s">
        <v>4817</v>
      </c>
      <c r="BD229" s="11" t="s">
        <v>4817</v>
      </c>
      <c r="BE229" s="11" t="s">
        <v>4817</v>
      </c>
      <c r="BF229" s="11" t="s">
        <v>4816</v>
      </c>
      <c r="BG229" s="11" t="s">
        <v>4817</v>
      </c>
      <c r="BH229" s="11" t="s">
        <v>4817</v>
      </c>
      <c r="BI229" s="11" t="s">
        <v>4817</v>
      </c>
      <c r="BJ229" s="11"/>
      <c r="BK229" s="11"/>
      <c r="BL229" s="11" t="s">
        <v>4817</v>
      </c>
      <c r="BM229" s="11" t="s">
        <v>4817</v>
      </c>
      <c r="BN229" s="11" t="s">
        <v>4816</v>
      </c>
      <c r="BO229" s="11" t="s">
        <v>4817</v>
      </c>
      <c r="BP229" s="11" t="s">
        <v>4817</v>
      </c>
      <c r="BQ229" s="11" t="s">
        <v>4817</v>
      </c>
    </row>
    <row r="230" spans="1:69" x14ac:dyDescent="0.2">
      <c r="A230" s="65">
        <v>226</v>
      </c>
      <c r="B230" s="65"/>
      <c r="C230" s="65" t="s">
        <v>461</v>
      </c>
      <c r="D230" s="65" t="s">
        <v>23</v>
      </c>
      <c r="E230" s="65" t="s">
        <v>5119</v>
      </c>
      <c r="F230" s="65" t="s">
        <v>5120</v>
      </c>
      <c r="G230" s="65" t="s">
        <v>5092</v>
      </c>
      <c r="H230" s="65"/>
      <c r="I230" s="65"/>
      <c r="J230" s="65"/>
      <c r="K230" s="65"/>
      <c r="L230" s="65" t="s">
        <v>4815</v>
      </c>
      <c r="M230" s="65"/>
      <c r="N230" s="65"/>
      <c r="O230" s="65"/>
      <c r="P230" s="65"/>
      <c r="Q230" s="65"/>
      <c r="R230" s="65"/>
      <c r="S230" s="65"/>
      <c r="T230" s="65"/>
      <c r="U230" s="65"/>
      <c r="V230" s="196" t="s">
        <v>4816</v>
      </c>
      <c r="W230" s="11" t="s">
        <v>4817</v>
      </c>
      <c r="X230" s="11" t="s">
        <v>4817</v>
      </c>
      <c r="Y230" s="11" t="s">
        <v>4817</v>
      </c>
      <c r="Z230" s="196" t="s">
        <v>4816</v>
      </c>
      <c r="AA230" s="108" t="s">
        <v>4817</v>
      </c>
      <c r="AB230" s="108" t="s">
        <v>4817</v>
      </c>
      <c r="AC230" s="11" t="s">
        <v>4817</v>
      </c>
      <c r="AD230" s="196" t="s">
        <v>4816</v>
      </c>
      <c r="AE230" s="11" t="s">
        <v>4817</v>
      </c>
      <c r="AF230" s="11" t="s">
        <v>4817</v>
      </c>
      <c r="AG230" s="11" t="s">
        <v>4817</v>
      </c>
      <c r="AH230" s="196"/>
      <c r="AI230" s="11" t="s">
        <v>4817</v>
      </c>
      <c r="AJ230" s="11" t="s">
        <v>4817</v>
      </c>
      <c r="AK230" s="11" t="s">
        <v>4817</v>
      </c>
      <c r="AL230" s="196" t="s">
        <v>4816</v>
      </c>
      <c r="AM230" s="11" t="s">
        <v>4817</v>
      </c>
      <c r="AN230" s="11" t="s">
        <v>4817</v>
      </c>
      <c r="AO230" s="11" t="s">
        <v>4817</v>
      </c>
      <c r="AP230" s="196" t="s">
        <v>4816</v>
      </c>
      <c r="AQ230" s="11" t="s">
        <v>4817</v>
      </c>
      <c r="AR230" s="11" t="s">
        <v>4817</v>
      </c>
      <c r="AS230" s="11" t="s">
        <v>4817</v>
      </c>
      <c r="AT230" s="196" t="s">
        <v>4816</v>
      </c>
      <c r="AU230" s="11" t="s">
        <v>4817</v>
      </c>
      <c r="AV230" s="11" t="s">
        <v>4817</v>
      </c>
      <c r="AW230" s="11" t="s">
        <v>4817</v>
      </c>
      <c r="AX230" s="196" t="s">
        <v>4816</v>
      </c>
      <c r="AY230" s="11" t="s">
        <v>4817</v>
      </c>
      <c r="AZ230" s="11" t="s">
        <v>4817</v>
      </c>
      <c r="BA230" s="11" t="s">
        <v>4817</v>
      </c>
      <c r="BB230" s="11" t="s">
        <v>4816</v>
      </c>
      <c r="BC230" s="11" t="s">
        <v>4817</v>
      </c>
      <c r="BD230" s="11" t="s">
        <v>4817</v>
      </c>
      <c r="BE230" s="11" t="s">
        <v>4817</v>
      </c>
      <c r="BF230" s="11" t="s">
        <v>4816</v>
      </c>
      <c r="BG230" s="11" t="s">
        <v>4817</v>
      </c>
      <c r="BH230" s="11" t="s">
        <v>4817</v>
      </c>
      <c r="BI230" s="11" t="s">
        <v>4817</v>
      </c>
      <c r="BJ230" s="11"/>
      <c r="BK230" s="11"/>
      <c r="BL230" s="11" t="s">
        <v>4817</v>
      </c>
      <c r="BM230" s="11" t="s">
        <v>4817</v>
      </c>
      <c r="BN230" s="11" t="s">
        <v>4816</v>
      </c>
      <c r="BO230" s="11" t="s">
        <v>4817</v>
      </c>
      <c r="BP230" s="11" t="s">
        <v>4817</v>
      </c>
      <c r="BQ230" s="11" t="s">
        <v>4817</v>
      </c>
    </row>
    <row r="231" spans="1:69" x14ac:dyDescent="0.2">
      <c r="A231" s="65">
        <v>227</v>
      </c>
      <c r="B231" s="65"/>
      <c r="C231" s="65" t="s">
        <v>461</v>
      </c>
      <c r="D231" s="65" t="s">
        <v>23</v>
      </c>
      <c r="E231" s="65" t="s">
        <v>5121</v>
      </c>
      <c r="F231" s="65" t="s">
        <v>5122</v>
      </c>
      <c r="G231" s="65" t="s">
        <v>5055</v>
      </c>
      <c r="H231" s="65"/>
      <c r="I231" s="65"/>
      <c r="J231" s="65"/>
      <c r="K231" s="65"/>
      <c r="L231" s="65" t="s">
        <v>4815</v>
      </c>
      <c r="M231" s="65"/>
      <c r="N231" s="65"/>
      <c r="O231" s="65"/>
      <c r="P231" s="65"/>
      <c r="Q231" s="65"/>
      <c r="R231" s="65"/>
      <c r="S231" s="65"/>
      <c r="T231" s="65"/>
      <c r="U231" s="65"/>
      <c r="V231" s="196" t="s">
        <v>4816</v>
      </c>
      <c r="W231" s="11" t="s">
        <v>4817</v>
      </c>
      <c r="X231" s="11" t="s">
        <v>4817</v>
      </c>
      <c r="Y231" s="11" t="s">
        <v>4817</v>
      </c>
      <c r="Z231" s="196" t="s">
        <v>4816</v>
      </c>
      <c r="AA231" s="108" t="s">
        <v>4817</v>
      </c>
      <c r="AB231" s="108" t="s">
        <v>4817</v>
      </c>
      <c r="AC231" s="11" t="s">
        <v>4817</v>
      </c>
      <c r="AD231" s="196" t="s">
        <v>4816</v>
      </c>
      <c r="AE231" s="11" t="s">
        <v>4817</v>
      </c>
      <c r="AF231" s="11" t="s">
        <v>4817</v>
      </c>
      <c r="AG231" s="11" t="s">
        <v>4817</v>
      </c>
      <c r="AH231" s="196"/>
      <c r="AI231" s="11" t="s">
        <v>4817</v>
      </c>
      <c r="AJ231" s="11" t="s">
        <v>4817</v>
      </c>
      <c r="AK231" s="11" t="s">
        <v>4817</v>
      </c>
      <c r="AL231" s="196" t="s">
        <v>4816</v>
      </c>
      <c r="AM231" s="11" t="s">
        <v>4817</v>
      </c>
      <c r="AN231" s="11" t="s">
        <v>4817</v>
      </c>
      <c r="AO231" s="11" t="s">
        <v>4817</v>
      </c>
      <c r="AP231" s="196" t="s">
        <v>4816</v>
      </c>
      <c r="AQ231" s="11" t="s">
        <v>4817</v>
      </c>
      <c r="AR231" s="11" t="s">
        <v>4817</v>
      </c>
      <c r="AS231" s="11" t="s">
        <v>4817</v>
      </c>
      <c r="AT231" s="196" t="s">
        <v>4816</v>
      </c>
      <c r="AU231" s="11" t="s">
        <v>4817</v>
      </c>
      <c r="AV231" s="11" t="s">
        <v>4817</v>
      </c>
      <c r="AW231" s="11" t="s">
        <v>4817</v>
      </c>
      <c r="AX231" s="196" t="s">
        <v>4816</v>
      </c>
      <c r="AY231" s="11" t="s">
        <v>4817</v>
      </c>
      <c r="AZ231" s="11" t="s">
        <v>4817</v>
      </c>
      <c r="BA231" s="11" t="s">
        <v>4817</v>
      </c>
      <c r="BB231" s="11" t="s">
        <v>4816</v>
      </c>
      <c r="BC231" s="11" t="s">
        <v>4817</v>
      </c>
      <c r="BD231" s="11" t="s">
        <v>4817</v>
      </c>
      <c r="BE231" s="11" t="s">
        <v>4817</v>
      </c>
      <c r="BF231" s="11" t="s">
        <v>4816</v>
      </c>
      <c r="BG231" s="11" t="s">
        <v>4817</v>
      </c>
      <c r="BH231" s="11" t="s">
        <v>4817</v>
      </c>
      <c r="BI231" s="11" t="s">
        <v>4817</v>
      </c>
      <c r="BJ231" s="11"/>
      <c r="BK231" s="11"/>
      <c r="BL231" s="11" t="s">
        <v>4817</v>
      </c>
      <c r="BM231" s="11" t="s">
        <v>4817</v>
      </c>
      <c r="BN231" s="11" t="s">
        <v>4816</v>
      </c>
      <c r="BO231" s="11" t="s">
        <v>4817</v>
      </c>
      <c r="BP231" s="11" t="s">
        <v>4817</v>
      </c>
      <c r="BQ231" s="11" t="s">
        <v>4817</v>
      </c>
    </row>
    <row r="232" spans="1:69" x14ac:dyDescent="0.2">
      <c r="A232" s="65">
        <v>228</v>
      </c>
      <c r="B232" s="65"/>
      <c r="C232" s="65" t="s">
        <v>461</v>
      </c>
      <c r="D232" s="65" t="s">
        <v>23</v>
      </c>
      <c r="E232" s="65" t="s">
        <v>5123</v>
      </c>
      <c r="F232" s="65" t="s">
        <v>5124</v>
      </c>
      <c r="G232" s="65" t="s">
        <v>5092</v>
      </c>
      <c r="H232" s="65"/>
      <c r="I232" s="65"/>
      <c r="J232" s="65"/>
      <c r="K232" s="65"/>
      <c r="L232" s="65" t="s">
        <v>4815</v>
      </c>
      <c r="M232" s="65"/>
      <c r="N232" s="65"/>
      <c r="O232" s="65"/>
      <c r="P232" s="65"/>
      <c r="Q232" s="65"/>
      <c r="R232" s="65"/>
      <c r="S232" s="65"/>
      <c r="T232" s="65"/>
      <c r="U232" s="65"/>
      <c r="V232" s="196" t="s">
        <v>4816</v>
      </c>
      <c r="W232" s="11" t="s">
        <v>4817</v>
      </c>
      <c r="X232" s="11" t="s">
        <v>4817</v>
      </c>
      <c r="Y232" s="11" t="s">
        <v>4817</v>
      </c>
      <c r="Z232" s="196" t="s">
        <v>4816</v>
      </c>
      <c r="AA232" s="108" t="s">
        <v>4817</v>
      </c>
      <c r="AB232" s="108" t="s">
        <v>4817</v>
      </c>
      <c r="AC232" s="11" t="s">
        <v>4817</v>
      </c>
      <c r="AD232" s="196" t="s">
        <v>4816</v>
      </c>
      <c r="AE232" s="11" t="s">
        <v>4817</v>
      </c>
      <c r="AF232" s="11" t="s">
        <v>4817</v>
      </c>
      <c r="AG232" s="11" t="s">
        <v>4817</v>
      </c>
      <c r="AH232" s="196"/>
      <c r="AI232" s="11" t="s">
        <v>4817</v>
      </c>
      <c r="AJ232" s="11" t="s">
        <v>4817</v>
      </c>
      <c r="AK232" s="11" t="s">
        <v>4817</v>
      </c>
      <c r="AL232" s="196" t="s">
        <v>4816</v>
      </c>
      <c r="AM232" s="11" t="s">
        <v>4817</v>
      </c>
      <c r="AN232" s="11" t="s">
        <v>4817</v>
      </c>
      <c r="AO232" s="11" t="s">
        <v>4817</v>
      </c>
      <c r="AP232" s="196" t="s">
        <v>4816</v>
      </c>
      <c r="AQ232" s="11" t="s">
        <v>4817</v>
      </c>
      <c r="AR232" s="11" t="s">
        <v>4817</v>
      </c>
      <c r="AS232" s="11" t="s">
        <v>4817</v>
      </c>
      <c r="AT232" s="196" t="s">
        <v>4816</v>
      </c>
      <c r="AU232" s="11" t="s">
        <v>4817</v>
      </c>
      <c r="AV232" s="11" t="s">
        <v>4817</v>
      </c>
      <c r="AW232" s="11" t="s">
        <v>4817</v>
      </c>
      <c r="AX232" s="196" t="s">
        <v>4816</v>
      </c>
      <c r="AY232" s="11" t="s">
        <v>4817</v>
      </c>
      <c r="AZ232" s="11" t="s">
        <v>4817</v>
      </c>
      <c r="BA232" s="11" t="s">
        <v>4817</v>
      </c>
      <c r="BB232" s="11" t="s">
        <v>4816</v>
      </c>
      <c r="BC232" s="11" t="s">
        <v>4817</v>
      </c>
      <c r="BD232" s="11" t="s">
        <v>4817</v>
      </c>
      <c r="BE232" s="11" t="s">
        <v>4817</v>
      </c>
      <c r="BF232" s="11" t="s">
        <v>4816</v>
      </c>
      <c r="BG232" s="11" t="s">
        <v>4817</v>
      </c>
      <c r="BH232" s="11" t="s">
        <v>4817</v>
      </c>
      <c r="BI232" s="11" t="s">
        <v>4817</v>
      </c>
      <c r="BJ232" s="11"/>
      <c r="BK232" s="11"/>
      <c r="BL232" s="11" t="s">
        <v>4817</v>
      </c>
      <c r="BM232" s="11" t="s">
        <v>4817</v>
      </c>
      <c r="BN232" s="11" t="s">
        <v>4816</v>
      </c>
      <c r="BO232" s="11" t="s">
        <v>4817</v>
      </c>
      <c r="BP232" s="11" t="s">
        <v>4817</v>
      </c>
      <c r="BQ232" s="11" t="s">
        <v>4817</v>
      </c>
    </row>
    <row r="233" spans="1:69" x14ac:dyDescent="0.2">
      <c r="A233" s="65">
        <v>229</v>
      </c>
      <c r="B233" s="65"/>
      <c r="C233" s="65" t="s">
        <v>461</v>
      </c>
      <c r="D233" s="65" t="s">
        <v>23</v>
      </c>
      <c r="E233" s="65" t="s">
        <v>5125</v>
      </c>
      <c r="F233" s="65" t="s">
        <v>5126</v>
      </c>
      <c r="G233" s="65" t="s">
        <v>5055</v>
      </c>
      <c r="H233" s="65"/>
      <c r="I233" s="65"/>
      <c r="J233" s="65"/>
      <c r="K233" s="65"/>
      <c r="L233" s="65" t="s">
        <v>4815</v>
      </c>
      <c r="M233" s="65"/>
      <c r="N233" s="65"/>
      <c r="O233" s="65"/>
      <c r="P233" s="65"/>
      <c r="Q233" s="65"/>
      <c r="R233" s="65"/>
      <c r="S233" s="65"/>
      <c r="T233" s="65"/>
      <c r="U233" s="65"/>
      <c r="V233" s="196" t="s">
        <v>4816</v>
      </c>
      <c r="W233" s="11" t="s">
        <v>4817</v>
      </c>
      <c r="X233" s="11" t="s">
        <v>4817</v>
      </c>
      <c r="Y233" s="11" t="s">
        <v>4817</v>
      </c>
      <c r="Z233" s="196" t="s">
        <v>4816</v>
      </c>
      <c r="AA233" s="108" t="s">
        <v>4817</v>
      </c>
      <c r="AB233" s="108" t="s">
        <v>4817</v>
      </c>
      <c r="AC233" s="11" t="s">
        <v>4817</v>
      </c>
      <c r="AD233" s="196">
        <v>44284</v>
      </c>
      <c r="AE233" s="11" t="s">
        <v>4817</v>
      </c>
      <c r="AF233" s="11" t="s">
        <v>4817</v>
      </c>
      <c r="AG233" s="11">
        <v>14</v>
      </c>
      <c r="AH233" s="196"/>
      <c r="AI233" s="11" t="s">
        <v>4817</v>
      </c>
      <c r="AJ233" s="11" t="s">
        <v>4817</v>
      </c>
      <c r="AK233" s="11" t="s">
        <v>4817</v>
      </c>
      <c r="AL233" s="196" t="s">
        <v>4816</v>
      </c>
      <c r="AM233" s="11" t="s">
        <v>4817</v>
      </c>
      <c r="AN233" s="11" t="s">
        <v>4817</v>
      </c>
      <c r="AO233" s="11" t="s">
        <v>4817</v>
      </c>
      <c r="AP233" s="196" t="s">
        <v>4816</v>
      </c>
      <c r="AQ233" s="11" t="s">
        <v>4817</v>
      </c>
      <c r="AR233" s="11" t="s">
        <v>4817</v>
      </c>
      <c r="AS233" s="11" t="s">
        <v>4817</v>
      </c>
      <c r="AT233" s="196" t="s">
        <v>4816</v>
      </c>
      <c r="AU233" s="11" t="s">
        <v>4817</v>
      </c>
      <c r="AV233" s="11" t="s">
        <v>4817</v>
      </c>
      <c r="AW233" s="11" t="s">
        <v>4817</v>
      </c>
      <c r="AX233" s="196" t="s">
        <v>4816</v>
      </c>
      <c r="AY233" s="11" t="s">
        <v>4817</v>
      </c>
      <c r="AZ233" s="11" t="s">
        <v>4817</v>
      </c>
      <c r="BA233" s="11" t="s">
        <v>4817</v>
      </c>
      <c r="BB233" s="11" t="s">
        <v>4816</v>
      </c>
      <c r="BC233" s="11" t="s">
        <v>4817</v>
      </c>
      <c r="BD233" s="11" t="s">
        <v>4817</v>
      </c>
      <c r="BE233" s="11" t="s">
        <v>4817</v>
      </c>
      <c r="BF233" s="11" t="s">
        <v>4816</v>
      </c>
      <c r="BG233" s="11" t="s">
        <v>4817</v>
      </c>
      <c r="BH233" s="11" t="s">
        <v>4817</v>
      </c>
      <c r="BI233" s="11" t="s">
        <v>4817</v>
      </c>
      <c r="BJ233" s="11"/>
      <c r="BK233" s="11"/>
      <c r="BL233" s="11" t="s">
        <v>4817</v>
      </c>
      <c r="BM233" s="11" t="s">
        <v>4817</v>
      </c>
      <c r="BN233" s="11" t="s">
        <v>4816</v>
      </c>
      <c r="BO233" s="11" t="s">
        <v>4817</v>
      </c>
      <c r="BP233" s="11" t="s">
        <v>4817</v>
      </c>
      <c r="BQ233" s="11" t="s">
        <v>4817</v>
      </c>
    </row>
    <row r="234" spans="1:69" x14ac:dyDescent="0.2">
      <c r="A234" s="65">
        <v>230</v>
      </c>
      <c r="B234" s="65"/>
      <c r="C234" s="65" t="s">
        <v>461</v>
      </c>
      <c r="D234" s="65" t="s">
        <v>74</v>
      </c>
      <c r="E234" s="65" t="s">
        <v>5127</v>
      </c>
      <c r="F234" s="65" t="s">
        <v>5128</v>
      </c>
      <c r="G234" s="65" t="s">
        <v>3576</v>
      </c>
      <c r="H234" s="65" t="s">
        <v>119</v>
      </c>
      <c r="I234" s="65"/>
      <c r="J234" s="65"/>
      <c r="K234" s="65"/>
      <c r="L234" s="65" t="s">
        <v>4815</v>
      </c>
      <c r="M234" s="65"/>
      <c r="N234" s="65"/>
      <c r="O234" s="65"/>
      <c r="P234" s="65"/>
      <c r="Q234" s="65"/>
      <c r="R234" s="65"/>
      <c r="S234" s="65"/>
      <c r="T234" s="65"/>
      <c r="U234" s="65"/>
      <c r="V234" s="196" t="s">
        <v>4816</v>
      </c>
      <c r="W234" s="11" t="s">
        <v>4817</v>
      </c>
      <c r="X234" s="11" t="s">
        <v>4817</v>
      </c>
      <c r="Y234" s="11" t="s">
        <v>4817</v>
      </c>
      <c r="Z234" s="196">
        <v>44232</v>
      </c>
      <c r="AA234" s="11" t="s">
        <v>4817</v>
      </c>
      <c r="AB234" s="11" t="s">
        <v>4817</v>
      </c>
      <c r="AC234" s="11">
        <v>8</v>
      </c>
      <c r="AD234" s="196" t="s">
        <v>4816</v>
      </c>
      <c r="AE234" s="11" t="s">
        <v>4817</v>
      </c>
      <c r="AF234" s="11" t="s">
        <v>4817</v>
      </c>
      <c r="AG234" s="11" t="s">
        <v>4817</v>
      </c>
      <c r="AH234" s="196"/>
      <c r="AI234" s="11" t="s">
        <v>4817</v>
      </c>
      <c r="AJ234" s="11" t="s">
        <v>4817</v>
      </c>
      <c r="AK234" s="11" t="s">
        <v>4817</v>
      </c>
      <c r="AL234" s="196" t="s">
        <v>4816</v>
      </c>
      <c r="AM234" s="11" t="s">
        <v>4817</v>
      </c>
      <c r="AN234" s="11" t="s">
        <v>4817</v>
      </c>
      <c r="AO234" s="11" t="s">
        <v>4817</v>
      </c>
      <c r="AP234" s="196" t="s">
        <v>4816</v>
      </c>
      <c r="AQ234" s="11" t="s">
        <v>4817</v>
      </c>
      <c r="AR234" s="11" t="s">
        <v>4817</v>
      </c>
      <c r="AS234" s="11" t="s">
        <v>4817</v>
      </c>
      <c r="AT234" s="196" t="s">
        <v>4816</v>
      </c>
      <c r="AU234" s="11" t="s">
        <v>4817</v>
      </c>
      <c r="AV234" s="11" t="s">
        <v>4817</v>
      </c>
      <c r="AW234" s="11" t="s">
        <v>4817</v>
      </c>
      <c r="AX234" s="196" t="s">
        <v>4816</v>
      </c>
      <c r="AY234" s="11" t="s">
        <v>4817</v>
      </c>
      <c r="AZ234" s="11" t="s">
        <v>4817</v>
      </c>
      <c r="BA234" s="11" t="s">
        <v>4817</v>
      </c>
      <c r="BB234" s="11" t="s">
        <v>4816</v>
      </c>
      <c r="BC234" s="11" t="s">
        <v>4817</v>
      </c>
      <c r="BD234" s="11" t="s">
        <v>4817</v>
      </c>
      <c r="BE234" s="11" t="s">
        <v>4817</v>
      </c>
      <c r="BF234" s="11" t="s">
        <v>4816</v>
      </c>
      <c r="BG234" s="11" t="s">
        <v>4817</v>
      </c>
      <c r="BH234" s="11" t="s">
        <v>4817</v>
      </c>
      <c r="BI234" s="11" t="s">
        <v>4817</v>
      </c>
      <c r="BJ234" s="11"/>
      <c r="BK234" s="11"/>
      <c r="BL234" s="11" t="s">
        <v>4817</v>
      </c>
      <c r="BM234" s="11" t="s">
        <v>4817</v>
      </c>
      <c r="BN234" s="11" t="s">
        <v>4816</v>
      </c>
      <c r="BO234" s="11" t="s">
        <v>4817</v>
      </c>
      <c r="BP234" s="11" t="s">
        <v>4817</v>
      </c>
      <c r="BQ234" s="11" t="s">
        <v>4817</v>
      </c>
    </row>
    <row r="235" spans="1:69" x14ac:dyDescent="0.2">
      <c r="A235" t="s">
        <v>4751</v>
      </c>
      <c r="V235" s="310" t="s">
        <v>4608</v>
      </c>
    </row>
  </sheetData>
  <mergeCells count="10">
    <mergeCell ref="BB3:BE3"/>
    <mergeCell ref="BF3:BI3"/>
    <mergeCell ref="BJ3:BM3"/>
    <mergeCell ref="BN3:BQ3"/>
    <mergeCell ref="BR3:BS3"/>
    <mergeCell ref="AH3:AK3"/>
    <mergeCell ref="AL3:AO3"/>
    <mergeCell ref="AP3:AS3"/>
    <mergeCell ref="AT3:AW3"/>
    <mergeCell ref="AX3:BA3"/>
  </mergeCells>
  <phoneticPr fontId="51" type="noConversion"/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rgb="FFFF0000"/>
  </sheetPr>
  <dimension ref="A1:BT276"/>
  <sheetViews>
    <sheetView tabSelected="1" workbookViewId="0">
      <pane xSplit="4" ySplit="4" topLeftCell="E5" activePane="bottomRight" state="frozen"/>
      <selection pane="topRight"/>
      <selection pane="bottomLeft"/>
      <selection pane="bottomRight" activeCell="AN81" sqref="AN81:AP81"/>
    </sheetView>
  </sheetViews>
  <sheetFormatPr defaultColWidth="9" defaultRowHeight="14.25" x14ac:dyDescent="0.2"/>
  <cols>
    <col min="1" max="1" width="7.625" style="79" customWidth="1"/>
    <col min="2" max="2" width="11" style="78" customWidth="1"/>
    <col min="3" max="3" width="22.625" style="78" customWidth="1"/>
    <col min="4" max="4" width="37.375" style="78" customWidth="1"/>
    <col min="5" max="7" width="9" style="78"/>
    <col min="8" max="8" width="17.25" style="78" customWidth="1"/>
    <col min="9" max="9" width="17.625" style="78" customWidth="1"/>
    <col min="10" max="10" width="7.125" style="78" customWidth="1"/>
    <col min="11" max="12" width="9" style="78"/>
    <col min="13" max="13" width="13.125" style="78" customWidth="1"/>
    <col min="14" max="14" width="12.625" style="78" customWidth="1"/>
    <col min="15" max="17" width="9" style="78"/>
    <col min="18" max="18" width="10.25" style="79" customWidth="1"/>
    <col min="19" max="23" width="9" style="79"/>
    <col min="24" max="24" width="10.5" style="78" customWidth="1"/>
    <col min="25" max="25" width="9" style="78"/>
    <col min="26" max="26" width="9" style="77"/>
    <col min="27" max="30" width="9" style="78"/>
    <col min="31" max="38" width="9" style="79"/>
    <col min="39" max="39" width="11.75" style="79" customWidth="1"/>
    <col min="40" max="72" width="9" style="79"/>
    <col min="73" max="16384" width="9" style="78"/>
  </cols>
  <sheetData>
    <row r="1" spans="1:71" ht="25.5" x14ac:dyDescent="0.2">
      <c r="B1" s="780" t="s">
        <v>4805</v>
      </c>
      <c r="C1" s="781"/>
      <c r="D1" s="781"/>
      <c r="E1" s="781"/>
      <c r="F1" s="781"/>
      <c r="G1" s="781"/>
      <c r="H1" s="781"/>
      <c r="I1" s="781"/>
      <c r="J1" s="781"/>
      <c r="K1" s="781"/>
      <c r="L1" s="781"/>
      <c r="M1" s="781"/>
      <c r="N1" s="781"/>
      <c r="O1" s="781"/>
      <c r="P1" s="781"/>
      <c r="Q1" s="781"/>
    </row>
    <row r="2" spans="1:71" ht="20.25" x14ac:dyDescent="0.2">
      <c r="B2" s="782" t="s">
        <v>4806</v>
      </c>
      <c r="C2" s="782"/>
      <c r="D2" s="782"/>
      <c r="E2" s="782"/>
      <c r="F2" s="782"/>
      <c r="G2" s="782"/>
      <c r="H2" s="782"/>
      <c r="I2" s="782"/>
      <c r="J2" s="782"/>
      <c r="K2" s="782"/>
      <c r="L2" s="782"/>
      <c r="M2" s="782"/>
      <c r="N2" s="782"/>
      <c r="O2" s="782"/>
      <c r="P2" s="782"/>
      <c r="Q2" s="782"/>
      <c r="R2" s="775" t="s">
        <v>5129</v>
      </c>
      <c r="S2" s="775"/>
      <c r="T2" s="775"/>
      <c r="U2" s="775"/>
      <c r="V2" s="775"/>
      <c r="W2" s="775"/>
      <c r="X2" s="775" t="s">
        <v>1</v>
      </c>
      <c r="Y2" s="775"/>
      <c r="Z2" s="775"/>
      <c r="AA2" s="775"/>
      <c r="AB2" s="775"/>
      <c r="AC2" s="775"/>
      <c r="AD2" s="775"/>
      <c r="AE2" s="775"/>
      <c r="AF2" s="775"/>
      <c r="AG2" s="775"/>
      <c r="AH2" s="775"/>
      <c r="AI2" s="775"/>
      <c r="AJ2" s="775"/>
      <c r="AK2" s="775"/>
      <c r="AL2" s="775"/>
      <c r="AM2" s="775"/>
      <c r="AN2" s="775"/>
      <c r="AO2" s="775"/>
      <c r="AP2" s="775"/>
      <c r="AQ2" s="775"/>
      <c r="AR2" s="775"/>
      <c r="AS2" s="775"/>
      <c r="AT2" s="775"/>
      <c r="AU2" s="775"/>
      <c r="AV2" s="775"/>
      <c r="AW2" s="775"/>
      <c r="AX2" s="775"/>
      <c r="AY2" s="775"/>
      <c r="AZ2" s="775"/>
      <c r="BA2" s="775"/>
      <c r="BB2" s="775"/>
      <c r="BC2" s="775"/>
      <c r="BD2" s="775"/>
      <c r="BE2" s="775"/>
      <c r="BF2" s="775"/>
      <c r="BG2" s="775"/>
      <c r="BH2" s="775"/>
      <c r="BI2" s="775"/>
      <c r="BJ2" s="775"/>
      <c r="BK2" s="775"/>
      <c r="BL2" s="775"/>
      <c r="BM2" s="775"/>
      <c r="BN2" s="775"/>
      <c r="BO2" s="775"/>
      <c r="BP2" s="775"/>
      <c r="BQ2" s="775"/>
      <c r="BR2" s="775"/>
      <c r="BS2" s="775"/>
    </row>
    <row r="3" spans="1:71" ht="14.25" customHeight="1" x14ac:dyDescent="0.2">
      <c r="A3" s="783" t="s">
        <v>4808</v>
      </c>
      <c r="B3" s="776" t="s">
        <v>2</v>
      </c>
      <c r="C3" s="776" t="s">
        <v>3</v>
      </c>
      <c r="D3" s="776" t="s">
        <v>4</v>
      </c>
      <c r="E3" s="779" t="s">
        <v>5130</v>
      </c>
      <c r="F3" s="779" t="s">
        <v>6</v>
      </c>
      <c r="G3" s="779" t="s">
        <v>7</v>
      </c>
      <c r="H3" s="785" t="s">
        <v>8</v>
      </c>
      <c r="I3" s="786" t="s">
        <v>5131</v>
      </c>
      <c r="J3" s="788" t="s">
        <v>5132</v>
      </c>
      <c r="K3" s="779" t="s">
        <v>10</v>
      </c>
      <c r="L3" s="779" t="s">
        <v>11</v>
      </c>
      <c r="M3" s="779" t="s">
        <v>12</v>
      </c>
      <c r="N3" s="779" t="s">
        <v>13</v>
      </c>
      <c r="O3" s="779" t="s">
        <v>14</v>
      </c>
      <c r="P3" s="779" t="s">
        <v>15</v>
      </c>
      <c r="Q3" s="779" t="s">
        <v>16</v>
      </c>
      <c r="R3" s="776" t="s">
        <v>5133</v>
      </c>
      <c r="S3" s="776"/>
      <c r="T3" s="776"/>
      <c r="U3" s="776"/>
      <c r="V3" s="776"/>
      <c r="W3" s="776"/>
      <c r="X3" s="777" t="s">
        <v>5134</v>
      </c>
      <c r="Y3" s="777"/>
      <c r="Z3" s="777"/>
      <c r="AA3" s="777"/>
      <c r="AB3" s="777" t="s">
        <v>5135</v>
      </c>
      <c r="AC3" s="777"/>
      <c r="AD3" s="777"/>
      <c r="AE3" s="777"/>
      <c r="AF3" s="778" t="s">
        <v>5136</v>
      </c>
      <c r="AG3" s="778"/>
      <c r="AH3" s="778"/>
      <c r="AI3" s="778"/>
      <c r="AJ3" s="778" t="s">
        <v>5137</v>
      </c>
      <c r="AK3" s="778"/>
      <c r="AL3" s="778"/>
      <c r="AM3" s="778"/>
      <c r="AN3" s="778" t="s">
        <v>5138</v>
      </c>
      <c r="AO3" s="778"/>
      <c r="AP3" s="778"/>
      <c r="AQ3" s="778"/>
      <c r="AR3" s="778" t="s">
        <v>5139</v>
      </c>
      <c r="AS3" s="778"/>
      <c r="AT3" s="778"/>
      <c r="AU3" s="778"/>
      <c r="AV3" s="778" t="s">
        <v>5140</v>
      </c>
      <c r="AW3" s="778"/>
      <c r="AX3" s="778"/>
      <c r="AY3" s="778"/>
      <c r="AZ3" s="778" t="s">
        <v>5141</v>
      </c>
      <c r="BA3" s="778"/>
      <c r="BB3" s="778"/>
      <c r="BC3" s="778"/>
      <c r="BD3" s="778" t="s">
        <v>5142</v>
      </c>
      <c r="BE3" s="778"/>
      <c r="BF3" s="778"/>
      <c r="BG3" s="778"/>
      <c r="BH3" s="778" t="s">
        <v>5143</v>
      </c>
      <c r="BI3" s="778"/>
      <c r="BJ3" s="778"/>
      <c r="BK3" s="778"/>
      <c r="BL3" s="778" t="s">
        <v>5144</v>
      </c>
      <c r="BM3" s="778"/>
      <c r="BN3" s="778"/>
      <c r="BO3" s="778"/>
      <c r="BP3" s="778" t="s">
        <v>5145</v>
      </c>
      <c r="BQ3" s="778"/>
      <c r="BR3" s="778"/>
      <c r="BS3" s="778"/>
    </row>
    <row r="4" spans="1:71" ht="63" customHeight="1" x14ac:dyDescent="0.2">
      <c r="A4" s="784"/>
      <c r="B4" s="776"/>
      <c r="C4" s="776"/>
      <c r="D4" s="776"/>
      <c r="E4" s="779"/>
      <c r="F4" s="779"/>
      <c r="G4" s="779"/>
      <c r="H4" s="785"/>
      <c r="I4" s="787"/>
      <c r="J4" s="789"/>
      <c r="K4" s="779"/>
      <c r="L4" s="779"/>
      <c r="M4" s="779"/>
      <c r="N4" s="779"/>
      <c r="O4" s="779"/>
      <c r="P4" s="779"/>
      <c r="Q4" s="779"/>
      <c r="R4" s="277" t="s">
        <v>18</v>
      </c>
      <c r="S4" s="277" t="s">
        <v>19</v>
      </c>
      <c r="T4" s="277" t="s">
        <v>20</v>
      </c>
      <c r="U4" s="277" t="s">
        <v>21</v>
      </c>
      <c r="V4" s="277" t="s">
        <v>5146</v>
      </c>
      <c r="W4" s="277" t="s">
        <v>5147</v>
      </c>
      <c r="X4" s="277" t="s">
        <v>18</v>
      </c>
      <c r="Y4" s="277" t="s">
        <v>21</v>
      </c>
      <c r="Z4" s="277" t="s">
        <v>5147</v>
      </c>
      <c r="AA4" s="277" t="s">
        <v>5148</v>
      </c>
      <c r="AB4" s="277" t="s">
        <v>18</v>
      </c>
      <c r="AC4" s="277" t="s">
        <v>21</v>
      </c>
      <c r="AD4" s="277" t="s">
        <v>5147</v>
      </c>
      <c r="AE4" s="277" t="s">
        <v>5148</v>
      </c>
      <c r="AF4" s="277" t="s">
        <v>18</v>
      </c>
      <c r="AG4" s="277" t="s">
        <v>21</v>
      </c>
      <c r="AH4" s="277" t="s">
        <v>5147</v>
      </c>
      <c r="AI4" s="277" t="s">
        <v>5148</v>
      </c>
      <c r="AJ4" s="277" t="s">
        <v>18</v>
      </c>
      <c r="AK4" s="277" t="s">
        <v>21</v>
      </c>
      <c r="AL4" s="277" t="s">
        <v>5147</v>
      </c>
      <c r="AM4" s="277" t="s">
        <v>5148</v>
      </c>
      <c r="AN4" s="277" t="s">
        <v>18</v>
      </c>
      <c r="AO4" s="277" t="s">
        <v>21</v>
      </c>
      <c r="AP4" s="277" t="s">
        <v>5147</v>
      </c>
      <c r="AQ4" s="277" t="s">
        <v>5148</v>
      </c>
      <c r="AR4" s="277" t="s">
        <v>18</v>
      </c>
      <c r="AS4" s="277" t="s">
        <v>21</v>
      </c>
      <c r="AT4" s="277" t="s">
        <v>5147</v>
      </c>
      <c r="AU4" s="277" t="s">
        <v>5148</v>
      </c>
      <c r="AV4" s="277" t="s">
        <v>18</v>
      </c>
      <c r="AW4" s="277" t="s">
        <v>21</v>
      </c>
      <c r="AX4" s="277" t="s">
        <v>5147</v>
      </c>
      <c r="AY4" s="277" t="s">
        <v>5148</v>
      </c>
      <c r="AZ4" s="277" t="s">
        <v>18</v>
      </c>
      <c r="BA4" s="277" t="s">
        <v>21</v>
      </c>
      <c r="BB4" s="277" t="s">
        <v>5147</v>
      </c>
      <c r="BC4" s="277" t="s">
        <v>5148</v>
      </c>
      <c r="BD4" s="277" t="s">
        <v>18</v>
      </c>
      <c r="BE4" s="277" t="s">
        <v>21</v>
      </c>
      <c r="BF4" s="277" t="s">
        <v>5147</v>
      </c>
      <c r="BG4" s="277" t="s">
        <v>5148</v>
      </c>
      <c r="BH4" s="277" t="s">
        <v>18</v>
      </c>
      <c r="BI4" s="277" t="s">
        <v>21</v>
      </c>
      <c r="BJ4" s="277" t="s">
        <v>5147</v>
      </c>
      <c r="BK4" s="277" t="s">
        <v>5148</v>
      </c>
      <c r="BL4" s="277" t="s">
        <v>18</v>
      </c>
      <c r="BM4" s="277" t="s">
        <v>21</v>
      </c>
      <c r="BN4" s="277" t="s">
        <v>5147</v>
      </c>
      <c r="BO4" s="277" t="s">
        <v>5148</v>
      </c>
      <c r="BP4" s="277" t="s">
        <v>18</v>
      </c>
      <c r="BQ4" s="277" t="s">
        <v>21</v>
      </c>
      <c r="BR4" s="277" t="s">
        <v>5147</v>
      </c>
      <c r="BS4" s="277" t="s">
        <v>5148</v>
      </c>
    </row>
    <row r="5" spans="1:71" ht="15" customHeight="1" x14ac:dyDescent="0.2">
      <c r="A5" s="271">
        <v>1</v>
      </c>
      <c r="B5" s="85" t="s">
        <v>461</v>
      </c>
      <c r="C5" s="85" t="s">
        <v>23</v>
      </c>
      <c r="D5" s="85" t="s">
        <v>5149</v>
      </c>
      <c r="E5" s="85">
        <v>50</v>
      </c>
      <c r="F5" s="85" t="s">
        <v>189</v>
      </c>
      <c r="G5" s="272">
        <v>110.82890787347</v>
      </c>
      <c r="H5" s="85" t="s">
        <v>27</v>
      </c>
      <c r="I5" s="85" t="s">
        <v>4815</v>
      </c>
      <c r="J5" s="273" t="s">
        <v>5150</v>
      </c>
      <c r="K5" s="139" t="s">
        <v>29</v>
      </c>
      <c r="L5" s="85" t="s">
        <v>76</v>
      </c>
      <c r="M5" s="85"/>
      <c r="N5" s="85"/>
      <c r="O5" s="85" t="s">
        <v>32</v>
      </c>
      <c r="P5" s="85" t="s">
        <v>459</v>
      </c>
      <c r="Q5" s="278" t="s">
        <v>463</v>
      </c>
      <c r="R5" s="81"/>
      <c r="S5" s="81"/>
      <c r="T5" s="81"/>
      <c r="U5" s="81"/>
      <c r="V5" s="81"/>
      <c r="W5" s="81"/>
      <c r="X5" s="101" t="s">
        <v>4816</v>
      </c>
      <c r="Y5" s="102"/>
      <c r="Z5" s="101"/>
      <c r="AA5" s="102"/>
      <c r="AB5" s="101" t="s">
        <v>4816</v>
      </c>
      <c r="AC5" s="108"/>
      <c r="AD5" s="108"/>
      <c r="AE5" s="103"/>
      <c r="AF5" s="101" t="s">
        <v>4816</v>
      </c>
      <c r="AG5" s="81"/>
      <c r="AH5" s="81"/>
      <c r="AI5" s="81"/>
      <c r="AJ5" s="81" t="s">
        <v>4816</v>
      </c>
      <c r="AK5" s="81"/>
      <c r="AL5" s="81"/>
      <c r="AM5" s="81"/>
      <c r="AN5" s="81" t="s">
        <v>4816</v>
      </c>
      <c r="AO5" s="81"/>
      <c r="AP5" s="81"/>
      <c r="AQ5" s="81"/>
      <c r="AR5" s="81" t="s">
        <v>4816</v>
      </c>
      <c r="AS5" s="81"/>
      <c r="AT5" s="81"/>
      <c r="AU5" s="81"/>
      <c r="AV5" s="81"/>
      <c r="AW5" s="81"/>
      <c r="AX5" s="81"/>
      <c r="AY5" s="81"/>
      <c r="AZ5" s="81"/>
      <c r="BA5" s="81"/>
      <c r="BB5" s="81"/>
      <c r="BC5" s="81"/>
      <c r="BD5" s="81"/>
      <c r="BE5" s="81"/>
      <c r="BF5" s="81"/>
      <c r="BG5" s="81"/>
      <c r="BH5" s="81"/>
      <c r="BI5" s="81"/>
      <c r="BJ5" s="81"/>
      <c r="BK5" s="81"/>
      <c r="BL5" s="81"/>
      <c r="BM5" s="81"/>
      <c r="BN5" s="81"/>
      <c r="BO5" s="81"/>
      <c r="BP5" s="81"/>
      <c r="BQ5" s="81"/>
      <c r="BR5" s="81"/>
      <c r="BS5" s="81"/>
    </row>
    <row r="6" spans="1:71" ht="15" customHeight="1" x14ac:dyDescent="0.2">
      <c r="A6" s="271">
        <v>2</v>
      </c>
      <c r="B6" s="85" t="s">
        <v>461</v>
      </c>
      <c r="C6" s="85" t="s">
        <v>23</v>
      </c>
      <c r="D6" s="85" t="s">
        <v>5151</v>
      </c>
      <c r="E6" s="85">
        <v>50</v>
      </c>
      <c r="F6" s="85" t="s">
        <v>189</v>
      </c>
      <c r="G6" s="272">
        <v>177.32625259755301</v>
      </c>
      <c r="H6" s="85" t="s">
        <v>27</v>
      </c>
      <c r="I6" s="85" t="s">
        <v>4815</v>
      </c>
      <c r="J6" s="273" t="s">
        <v>5152</v>
      </c>
      <c r="K6" s="139" t="s">
        <v>29</v>
      </c>
      <c r="L6" s="85" t="s">
        <v>28</v>
      </c>
      <c r="M6" s="131" t="s">
        <v>470</v>
      </c>
      <c r="N6" s="85" t="s">
        <v>107</v>
      </c>
      <c r="O6" s="85" t="s">
        <v>32</v>
      </c>
      <c r="P6" s="85" t="s">
        <v>459</v>
      </c>
      <c r="Q6" s="278" t="s">
        <v>463</v>
      </c>
      <c r="R6" s="81"/>
      <c r="S6" s="81"/>
      <c r="T6" s="81"/>
      <c r="U6" s="81"/>
      <c r="V6" s="81"/>
      <c r="W6" s="81"/>
      <c r="X6" s="101" t="s">
        <v>4816</v>
      </c>
      <c r="Y6" s="102"/>
      <c r="Z6" s="101"/>
      <c r="AA6" s="102"/>
      <c r="AB6" s="103" t="s">
        <v>5153</v>
      </c>
      <c r="AC6" s="108">
        <v>19</v>
      </c>
      <c r="AD6" s="108">
        <v>10.3</v>
      </c>
      <c r="AE6" s="103"/>
      <c r="AF6" s="101" t="s">
        <v>4816</v>
      </c>
      <c r="AG6" s="81"/>
      <c r="AH6" s="81"/>
      <c r="AI6" s="81"/>
      <c r="AJ6" s="81" t="s">
        <v>5154</v>
      </c>
      <c r="AK6" s="81">
        <v>11</v>
      </c>
      <c r="AL6" s="81">
        <v>14.5</v>
      </c>
      <c r="AM6" s="81"/>
      <c r="AN6" s="81" t="s">
        <v>5155</v>
      </c>
      <c r="AO6" s="81">
        <v>6</v>
      </c>
      <c r="AP6" s="81">
        <v>12.4</v>
      </c>
      <c r="AQ6" s="81"/>
      <c r="AR6" s="81" t="s">
        <v>5156</v>
      </c>
      <c r="AS6" s="81" t="s">
        <v>4888</v>
      </c>
      <c r="AT6" s="81">
        <v>16.100000000000001</v>
      </c>
      <c r="AU6" s="81"/>
      <c r="AV6" s="81"/>
      <c r="AW6" s="81"/>
      <c r="AX6" s="81"/>
      <c r="AY6" s="81"/>
      <c r="AZ6" s="81"/>
      <c r="BA6" s="81"/>
      <c r="BB6" s="81"/>
      <c r="BC6" s="81"/>
      <c r="BD6" s="81"/>
      <c r="BE6" s="81"/>
      <c r="BF6" s="81"/>
      <c r="BG6" s="81"/>
      <c r="BH6" s="81"/>
      <c r="BI6" s="81"/>
      <c r="BJ6" s="81"/>
      <c r="BK6" s="81"/>
      <c r="BL6" s="81"/>
      <c r="BM6" s="81"/>
      <c r="BN6" s="81"/>
      <c r="BO6" s="81"/>
      <c r="BP6" s="81"/>
      <c r="BQ6" s="81"/>
      <c r="BR6" s="81"/>
      <c r="BS6" s="81"/>
    </row>
    <row r="7" spans="1:71" ht="15" customHeight="1" x14ac:dyDescent="0.2">
      <c r="A7" s="271">
        <v>3</v>
      </c>
      <c r="B7" s="85" t="s">
        <v>461</v>
      </c>
      <c r="C7" s="85" t="s">
        <v>23</v>
      </c>
      <c r="D7" s="85" t="s">
        <v>5157</v>
      </c>
      <c r="E7" s="85">
        <v>50</v>
      </c>
      <c r="F7" s="85" t="s">
        <v>189</v>
      </c>
      <c r="G7" s="272">
        <v>110.82890787347</v>
      </c>
      <c r="H7" s="85" t="s">
        <v>27</v>
      </c>
      <c r="I7" s="85" t="s">
        <v>4815</v>
      </c>
      <c r="J7" s="273" t="s">
        <v>5158</v>
      </c>
      <c r="K7" s="139" t="s">
        <v>29</v>
      </c>
      <c r="L7" s="85" t="s">
        <v>76</v>
      </c>
      <c r="M7" s="131"/>
      <c r="N7" s="85"/>
      <c r="O7" s="85" t="s">
        <v>32</v>
      </c>
      <c r="P7" s="85" t="s">
        <v>459</v>
      </c>
      <c r="Q7" s="278" t="s">
        <v>463</v>
      </c>
      <c r="R7" s="81"/>
      <c r="S7" s="81"/>
      <c r="T7" s="81"/>
      <c r="U7" s="81"/>
      <c r="V7" s="81"/>
      <c r="W7" s="81"/>
      <c r="X7" s="101" t="s">
        <v>4816</v>
      </c>
      <c r="Y7" s="102"/>
      <c r="Z7" s="85"/>
      <c r="AA7" s="85"/>
      <c r="AB7" s="101" t="s">
        <v>4816</v>
      </c>
      <c r="AC7" s="108"/>
      <c r="AD7" s="108"/>
      <c r="AE7" s="103"/>
      <c r="AF7" s="101" t="s">
        <v>4816</v>
      </c>
      <c r="AG7" s="81"/>
      <c r="AH7" s="81"/>
      <c r="AI7" s="81"/>
      <c r="AJ7" s="81" t="s">
        <v>4816</v>
      </c>
      <c r="AK7" s="81"/>
      <c r="AL7" s="81"/>
      <c r="AM7" s="81"/>
      <c r="AN7" s="81" t="s">
        <v>4816</v>
      </c>
      <c r="AO7" s="81"/>
      <c r="AP7" s="81"/>
      <c r="AQ7" s="81"/>
      <c r="AR7" s="81" t="s">
        <v>4816</v>
      </c>
      <c r="AS7" s="81"/>
      <c r="AT7" s="81"/>
      <c r="AU7" s="81"/>
      <c r="AV7" s="81"/>
      <c r="AW7" s="81"/>
      <c r="AX7" s="81"/>
      <c r="AY7" s="81"/>
      <c r="AZ7" s="81"/>
      <c r="BA7" s="81"/>
      <c r="BB7" s="81"/>
      <c r="BC7" s="81"/>
      <c r="BD7" s="81"/>
      <c r="BE7" s="81"/>
      <c r="BF7" s="81"/>
      <c r="BG7" s="81"/>
      <c r="BH7" s="81"/>
      <c r="BI7" s="81"/>
      <c r="BJ7" s="81"/>
      <c r="BK7" s="81"/>
      <c r="BL7" s="81"/>
      <c r="BM7" s="81"/>
      <c r="BN7" s="81"/>
      <c r="BO7" s="81"/>
      <c r="BP7" s="81"/>
      <c r="BQ7" s="81"/>
      <c r="BR7" s="81"/>
      <c r="BS7" s="81"/>
    </row>
    <row r="8" spans="1:71" ht="15" customHeight="1" x14ac:dyDescent="0.2">
      <c r="A8" s="271">
        <v>4</v>
      </c>
      <c r="B8" s="85" t="s">
        <v>461</v>
      </c>
      <c r="C8" s="85" t="s">
        <v>23</v>
      </c>
      <c r="D8" s="85" t="s">
        <v>5159</v>
      </c>
      <c r="E8" s="85">
        <v>50</v>
      </c>
      <c r="F8" s="85" t="s">
        <v>189</v>
      </c>
      <c r="G8" s="272">
        <v>177.32625259755301</v>
      </c>
      <c r="H8" s="85" t="s">
        <v>27</v>
      </c>
      <c r="I8" s="85" t="s">
        <v>4815</v>
      </c>
      <c r="J8" s="273" t="s">
        <v>5160</v>
      </c>
      <c r="K8" s="139" t="s">
        <v>29</v>
      </c>
      <c r="L8" s="85" t="s">
        <v>28</v>
      </c>
      <c r="M8" s="134" t="s">
        <v>465</v>
      </c>
      <c r="N8" s="275" t="s">
        <v>5161</v>
      </c>
      <c r="O8" s="85" t="s">
        <v>32</v>
      </c>
      <c r="P8" s="85" t="s">
        <v>459</v>
      </c>
      <c r="Q8" s="278" t="s">
        <v>463</v>
      </c>
      <c r="R8" s="81" t="s">
        <v>5162</v>
      </c>
      <c r="S8" s="81" t="s">
        <v>5163</v>
      </c>
      <c r="T8" s="81" t="s">
        <v>4837</v>
      </c>
      <c r="U8" s="81">
        <v>5</v>
      </c>
      <c r="V8" s="81">
        <v>20</v>
      </c>
      <c r="W8" s="81">
        <v>7.2</v>
      </c>
      <c r="X8" s="101" t="s">
        <v>4816</v>
      </c>
      <c r="Y8" s="102"/>
      <c r="Z8" s="85"/>
      <c r="AA8" s="85"/>
      <c r="AB8" s="101" t="s">
        <v>4816</v>
      </c>
      <c r="AC8" s="108"/>
      <c r="AD8" s="108"/>
      <c r="AE8" s="103"/>
      <c r="AF8" s="101" t="s">
        <v>4816</v>
      </c>
      <c r="AG8" s="81"/>
      <c r="AH8" s="81"/>
      <c r="AI8" s="81"/>
      <c r="AJ8" s="81" t="s">
        <v>5154</v>
      </c>
      <c r="AK8" s="81" t="s">
        <v>4837</v>
      </c>
      <c r="AL8" s="81">
        <v>12.9</v>
      </c>
      <c r="AM8" s="81"/>
      <c r="AN8" s="81" t="s">
        <v>5155</v>
      </c>
      <c r="AO8" s="81">
        <v>24</v>
      </c>
      <c r="AP8" s="81">
        <v>10.8</v>
      </c>
      <c r="AQ8" s="81"/>
      <c r="AR8" s="81" t="s">
        <v>4816</v>
      </c>
      <c r="AS8" s="81"/>
      <c r="AT8" s="81"/>
      <c r="AU8" s="81"/>
      <c r="AV8" s="81"/>
      <c r="AW8" s="81"/>
      <c r="AX8" s="81"/>
      <c r="AY8" s="81"/>
      <c r="AZ8" s="81"/>
      <c r="BA8" s="81"/>
      <c r="BB8" s="81"/>
      <c r="BC8" s="81"/>
      <c r="BD8" s="81"/>
      <c r="BE8" s="81"/>
      <c r="BF8" s="81"/>
      <c r="BG8" s="81"/>
      <c r="BH8" s="81"/>
      <c r="BI8" s="81"/>
      <c r="BJ8" s="81"/>
      <c r="BK8" s="81"/>
      <c r="BL8" s="81"/>
      <c r="BM8" s="81"/>
      <c r="BN8" s="81"/>
      <c r="BO8" s="81"/>
      <c r="BP8" s="81"/>
      <c r="BQ8" s="81"/>
      <c r="BR8" s="81"/>
      <c r="BS8" s="81"/>
    </row>
    <row r="9" spans="1:71" ht="15" customHeight="1" x14ac:dyDescent="0.2">
      <c r="A9" s="271">
        <v>5</v>
      </c>
      <c r="B9" s="85" t="s">
        <v>461</v>
      </c>
      <c r="C9" s="85" t="s">
        <v>23</v>
      </c>
      <c r="D9" s="85" t="s">
        <v>5164</v>
      </c>
      <c r="E9" s="85">
        <v>50</v>
      </c>
      <c r="F9" s="85" t="s">
        <v>189</v>
      </c>
      <c r="G9" s="272">
        <v>110.82890787347</v>
      </c>
      <c r="H9" s="85" t="s">
        <v>27</v>
      </c>
      <c r="I9" s="85" t="s">
        <v>4815</v>
      </c>
      <c r="J9" s="273" t="s">
        <v>5165</v>
      </c>
      <c r="K9" s="139" t="s">
        <v>29</v>
      </c>
      <c r="L9" s="85" t="s">
        <v>76</v>
      </c>
      <c r="M9" s="131"/>
      <c r="N9" s="85"/>
      <c r="O9" s="85" t="s">
        <v>32</v>
      </c>
      <c r="P9" s="85" t="s">
        <v>459</v>
      </c>
      <c r="Q9" s="278" t="s">
        <v>463</v>
      </c>
      <c r="R9" s="81"/>
      <c r="S9" s="81"/>
      <c r="T9" s="81"/>
      <c r="U9" s="81"/>
      <c r="V9" s="81"/>
      <c r="W9" s="81"/>
      <c r="X9" s="101" t="s">
        <v>4816</v>
      </c>
      <c r="Y9" s="102"/>
      <c r="Z9" s="85"/>
      <c r="AA9" s="85"/>
      <c r="AB9" s="101" t="s">
        <v>4816</v>
      </c>
      <c r="AC9" s="108"/>
      <c r="AD9" s="108"/>
      <c r="AE9" s="103"/>
      <c r="AF9" s="101" t="s">
        <v>4816</v>
      </c>
      <c r="AG9" s="81"/>
      <c r="AH9" s="81"/>
      <c r="AI9" s="81"/>
      <c r="AJ9" s="81" t="s">
        <v>4816</v>
      </c>
      <c r="AK9" s="81"/>
      <c r="AL9" s="81"/>
      <c r="AM9" s="81"/>
      <c r="AN9" s="81" t="s">
        <v>4816</v>
      </c>
      <c r="AO9" s="81"/>
      <c r="AP9" s="81"/>
      <c r="AQ9" s="81"/>
      <c r="AR9" s="81" t="s">
        <v>4816</v>
      </c>
      <c r="AS9" s="81"/>
      <c r="AT9" s="81"/>
      <c r="AU9" s="81"/>
      <c r="AV9" s="81"/>
      <c r="AW9" s="81"/>
      <c r="AX9" s="81"/>
      <c r="AY9" s="81"/>
      <c r="AZ9" s="81"/>
      <c r="BA9" s="81"/>
      <c r="BB9" s="81"/>
      <c r="BC9" s="81"/>
      <c r="BD9" s="81"/>
      <c r="BE9" s="81"/>
      <c r="BF9" s="81"/>
      <c r="BG9" s="81"/>
      <c r="BH9" s="81"/>
      <c r="BI9" s="81"/>
      <c r="BJ9" s="81"/>
      <c r="BK9" s="81"/>
      <c r="BL9" s="81"/>
      <c r="BM9" s="81"/>
      <c r="BN9" s="81"/>
      <c r="BO9" s="81"/>
      <c r="BP9" s="81"/>
      <c r="BQ9" s="81"/>
      <c r="BR9" s="81"/>
      <c r="BS9" s="81"/>
    </row>
    <row r="10" spans="1:71" ht="15" customHeight="1" x14ac:dyDescent="0.2">
      <c r="A10" s="271">
        <v>6</v>
      </c>
      <c r="B10" s="85" t="s">
        <v>461</v>
      </c>
      <c r="C10" s="85" t="s">
        <v>23</v>
      </c>
      <c r="D10" s="85" t="s">
        <v>5166</v>
      </c>
      <c r="E10" s="85">
        <v>50</v>
      </c>
      <c r="F10" s="85" t="s">
        <v>189</v>
      </c>
      <c r="G10" s="272">
        <v>110.82890787347</v>
      </c>
      <c r="H10" s="85" t="s">
        <v>27</v>
      </c>
      <c r="I10" s="85" t="s">
        <v>4815</v>
      </c>
      <c r="J10" s="273" t="s">
        <v>5167</v>
      </c>
      <c r="K10" s="139" t="s">
        <v>29</v>
      </c>
      <c r="L10" s="85" t="s">
        <v>76</v>
      </c>
      <c r="M10" s="131"/>
      <c r="N10" s="85"/>
      <c r="O10" s="85" t="s">
        <v>32</v>
      </c>
      <c r="P10" s="85" t="s">
        <v>459</v>
      </c>
      <c r="Q10" s="278" t="s">
        <v>463</v>
      </c>
      <c r="R10" s="81"/>
      <c r="S10" s="81"/>
      <c r="T10" s="81"/>
      <c r="U10" s="81"/>
      <c r="V10" s="81"/>
      <c r="W10" s="81"/>
      <c r="X10" s="101" t="s">
        <v>4816</v>
      </c>
      <c r="Y10" s="102"/>
      <c r="Z10" s="85"/>
      <c r="AA10" s="85"/>
      <c r="AB10" s="103" t="s">
        <v>5153</v>
      </c>
      <c r="AC10" s="108">
        <v>49</v>
      </c>
      <c r="AD10" s="108">
        <v>16.7</v>
      </c>
      <c r="AE10" s="103"/>
      <c r="AF10" s="101" t="s">
        <v>4816</v>
      </c>
      <c r="AG10" s="81"/>
      <c r="AH10" s="81"/>
      <c r="AI10" s="81"/>
      <c r="AJ10" s="81" t="s">
        <v>4816</v>
      </c>
      <c r="AK10" s="81"/>
      <c r="AL10" s="81"/>
      <c r="AM10" s="81"/>
      <c r="AN10" s="81" t="s">
        <v>4816</v>
      </c>
      <c r="AO10" s="81"/>
      <c r="AP10" s="81"/>
      <c r="AQ10" s="81"/>
      <c r="AR10" s="81" t="s">
        <v>4816</v>
      </c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</row>
    <row r="11" spans="1:71" ht="15" customHeight="1" x14ac:dyDescent="0.2">
      <c r="A11" s="271">
        <v>7</v>
      </c>
      <c r="B11" s="85" t="s">
        <v>461</v>
      </c>
      <c r="C11" s="85" t="s">
        <v>23</v>
      </c>
      <c r="D11" s="85" t="s">
        <v>5123</v>
      </c>
      <c r="E11" s="85">
        <v>50</v>
      </c>
      <c r="F11" s="85" t="s">
        <v>189</v>
      </c>
      <c r="G11" s="272">
        <v>110.82890787347</v>
      </c>
      <c r="H11" s="85" t="s">
        <v>27</v>
      </c>
      <c r="I11" s="85" t="s">
        <v>4815</v>
      </c>
      <c r="J11" s="273" t="s">
        <v>5168</v>
      </c>
      <c r="K11" s="139" t="s">
        <v>29</v>
      </c>
      <c r="L11" s="85" t="s">
        <v>76</v>
      </c>
      <c r="M11" s="131"/>
      <c r="N11" s="85"/>
      <c r="O11" s="85" t="s">
        <v>32</v>
      </c>
      <c r="P11" s="85" t="s">
        <v>459</v>
      </c>
      <c r="Q11" s="278" t="s">
        <v>463</v>
      </c>
      <c r="R11" s="81" t="s">
        <v>5169</v>
      </c>
      <c r="S11" s="81" t="s">
        <v>5163</v>
      </c>
      <c r="T11" s="81" t="s">
        <v>4837</v>
      </c>
      <c r="U11" s="81">
        <v>11</v>
      </c>
      <c r="V11" s="81">
        <v>198</v>
      </c>
      <c r="W11" s="81">
        <v>7.8</v>
      </c>
      <c r="X11" s="101" t="s">
        <v>4816</v>
      </c>
      <c r="Y11" s="102"/>
      <c r="Z11" s="85"/>
      <c r="AA11" s="85"/>
      <c r="AB11" s="101" t="s">
        <v>4816</v>
      </c>
      <c r="AC11" s="108"/>
      <c r="AD11" s="108"/>
      <c r="AE11" s="103"/>
      <c r="AF11" s="101" t="s">
        <v>4816</v>
      </c>
      <c r="AG11" s="81"/>
      <c r="AH11" s="81"/>
      <c r="AI11" s="81"/>
      <c r="AJ11" s="81" t="s">
        <v>4816</v>
      </c>
      <c r="AK11" s="81"/>
      <c r="AL11" s="81"/>
      <c r="AM11" s="81"/>
      <c r="AN11" s="81" t="s">
        <v>4816</v>
      </c>
      <c r="AO11" s="81"/>
      <c r="AP11" s="81"/>
      <c r="AQ11" s="81"/>
      <c r="AR11" s="81" t="s">
        <v>4816</v>
      </c>
      <c r="AS11" s="81"/>
      <c r="AT11" s="81"/>
      <c r="AU11" s="81"/>
      <c r="AV11" s="81"/>
      <c r="AW11" s="81"/>
      <c r="AX11" s="81"/>
      <c r="AY11" s="81"/>
      <c r="AZ11" s="81"/>
      <c r="BA11" s="81"/>
      <c r="BB11" s="81"/>
      <c r="BC11" s="81"/>
      <c r="BD11" s="81"/>
      <c r="BE11" s="81"/>
      <c r="BF11" s="81"/>
      <c r="BG11" s="81"/>
      <c r="BH11" s="81"/>
      <c r="BI11" s="81"/>
      <c r="BJ11" s="81"/>
      <c r="BK11" s="81"/>
      <c r="BL11" s="81"/>
      <c r="BM11" s="81"/>
      <c r="BN11" s="81"/>
      <c r="BO11" s="81"/>
      <c r="BP11" s="81"/>
      <c r="BQ11" s="81"/>
      <c r="BR11" s="81"/>
      <c r="BS11" s="81"/>
    </row>
    <row r="12" spans="1:71" ht="15" customHeight="1" x14ac:dyDescent="0.2">
      <c r="A12" s="271">
        <v>8</v>
      </c>
      <c r="B12" s="85" t="s">
        <v>461</v>
      </c>
      <c r="C12" s="85" t="s">
        <v>23</v>
      </c>
      <c r="D12" s="89" t="s">
        <v>5170</v>
      </c>
      <c r="E12" s="85">
        <v>50</v>
      </c>
      <c r="F12" s="85"/>
      <c r="G12" s="273"/>
      <c r="H12" s="85"/>
      <c r="I12" s="85"/>
      <c r="J12" s="273" t="s">
        <v>5171</v>
      </c>
      <c r="K12" s="139"/>
      <c r="L12" s="85"/>
      <c r="M12" s="131"/>
      <c r="N12" s="85"/>
      <c r="O12" s="85"/>
      <c r="P12" s="85"/>
      <c r="Q12" s="278"/>
      <c r="R12" s="81"/>
      <c r="S12" s="81"/>
      <c r="T12" s="81"/>
      <c r="U12" s="81"/>
      <c r="V12" s="81"/>
      <c r="W12" s="81"/>
      <c r="X12" s="101" t="s">
        <v>4816</v>
      </c>
      <c r="Y12" s="102"/>
      <c r="Z12" s="85"/>
      <c r="AA12" s="85"/>
      <c r="AB12" s="101" t="s">
        <v>4816</v>
      </c>
      <c r="AC12" s="108"/>
      <c r="AD12" s="108"/>
      <c r="AE12" s="103"/>
      <c r="AF12" s="101" t="s">
        <v>4816</v>
      </c>
      <c r="AG12" s="81"/>
      <c r="AH12" s="81"/>
      <c r="AI12" s="81"/>
      <c r="AJ12" s="81" t="s">
        <v>4816</v>
      </c>
      <c r="AK12" s="81"/>
      <c r="AL12" s="81"/>
      <c r="AM12" s="81"/>
      <c r="AN12" s="81" t="s">
        <v>4816</v>
      </c>
      <c r="AO12" s="81"/>
      <c r="AP12" s="81"/>
      <c r="AQ12" s="81"/>
      <c r="AR12" s="81" t="s">
        <v>4816</v>
      </c>
      <c r="AS12" s="81"/>
      <c r="AT12" s="81"/>
      <c r="AU12" s="81"/>
      <c r="AV12" s="81"/>
      <c r="AW12" s="81"/>
      <c r="AX12" s="81"/>
      <c r="AY12" s="81"/>
      <c r="AZ12" s="81"/>
      <c r="BA12" s="81"/>
      <c r="BB12" s="81"/>
      <c r="BC12" s="81"/>
      <c r="BD12" s="81"/>
      <c r="BE12" s="81"/>
      <c r="BF12" s="81"/>
      <c r="BG12" s="81"/>
      <c r="BH12" s="81"/>
      <c r="BI12" s="81"/>
      <c r="BJ12" s="81"/>
      <c r="BK12" s="81"/>
      <c r="BL12" s="81"/>
      <c r="BM12" s="81"/>
      <c r="BN12" s="81"/>
      <c r="BO12" s="81"/>
      <c r="BP12" s="81"/>
      <c r="BQ12" s="81"/>
      <c r="BR12" s="81"/>
      <c r="BS12" s="81"/>
    </row>
    <row r="13" spans="1:71" ht="15" customHeight="1" x14ac:dyDescent="0.2">
      <c r="A13" s="271">
        <v>9</v>
      </c>
      <c r="B13" s="85" t="s">
        <v>461</v>
      </c>
      <c r="C13" s="85" t="s">
        <v>23</v>
      </c>
      <c r="D13" s="89" t="s">
        <v>5172</v>
      </c>
      <c r="E13" s="85">
        <v>50</v>
      </c>
      <c r="F13" s="85"/>
      <c r="G13" s="273"/>
      <c r="H13" s="85"/>
      <c r="I13" s="85"/>
      <c r="J13" s="273" t="s">
        <v>5173</v>
      </c>
      <c r="K13" s="139"/>
      <c r="L13" s="85"/>
      <c r="M13" s="131"/>
      <c r="N13" s="85"/>
      <c r="O13" s="85"/>
      <c r="P13" s="85"/>
      <c r="Q13" s="278"/>
      <c r="R13" s="81"/>
      <c r="S13" s="81"/>
      <c r="T13" s="81"/>
      <c r="U13" s="81"/>
      <c r="V13" s="81"/>
      <c r="W13" s="81"/>
      <c r="X13" s="101" t="s">
        <v>4816</v>
      </c>
      <c r="Y13" s="102"/>
      <c r="Z13" s="85"/>
      <c r="AA13" s="85"/>
      <c r="AB13" s="101" t="s">
        <v>4816</v>
      </c>
      <c r="AC13" s="108"/>
      <c r="AD13" s="108"/>
      <c r="AE13" s="103"/>
      <c r="AF13" s="101" t="s">
        <v>4816</v>
      </c>
      <c r="AG13" s="81"/>
      <c r="AH13" s="81"/>
      <c r="AI13" s="81"/>
      <c r="AJ13" s="81" t="s">
        <v>4816</v>
      </c>
      <c r="AK13" s="81"/>
      <c r="AL13" s="81"/>
      <c r="AM13" s="81"/>
      <c r="AN13" s="81" t="s">
        <v>4816</v>
      </c>
      <c r="AO13" s="81"/>
      <c r="AP13" s="81"/>
      <c r="AQ13" s="81"/>
      <c r="AR13" s="81" t="s">
        <v>4816</v>
      </c>
      <c r="AS13" s="81"/>
      <c r="AT13" s="81"/>
      <c r="AU13" s="81"/>
      <c r="AV13" s="81"/>
      <c r="AW13" s="81"/>
      <c r="AX13" s="81"/>
      <c r="AY13" s="81"/>
      <c r="AZ13" s="81"/>
      <c r="BA13" s="81"/>
      <c r="BB13" s="81"/>
      <c r="BC13" s="81"/>
      <c r="BD13" s="81"/>
      <c r="BE13" s="81"/>
      <c r="BF13" s="81"/>
      <c r="BG13" s="81"/>
      <c r="BH13" s="81"/>
      <c r="BI13" s="81"/>
      <c r="BJ13" s="81"/>
      <c r="BK13" s="81"/>
      <c r="BL13" s="81"/>
      <c r="BM13" s="81"/>
      <c r="BN13" s="81"/>
      <c r="BO13" s="81"/>
      <c r="BP13" s="81"/>
      <c r="BQ13" s="81"/>
      <c r="BR13" s="81"/>
      <c r="BS13" s="81"/>
    </row>
    <row r="14" spans="1:71" ht="15" customHeight="1" x14ac:dyDescent="0.2">
      <c r="A14" s="271">
        <v>10</v>
      </c>
      <c r="B14" s="85" t="s">
        <v>461</v>
      </c>
      <c r="C14" s="85" t="s">
        <v>23</v>
      </c>
      <c r="D14" s="85" t="s">
        <v>5174</v>
      </c>
      <c r="E14" s="85">
        <v>50</v>
      </c>
      <c r="F14" s="85" t="s">
        <v>189</v>
      </c>
      <c r="G14" s="272">
        <v>110.82890787347</v>
      </c>
      <c r="H14" s="85" t="s">
        <v>27</v>
      </c>
      <c r="I14" s="85" t="s">
        <v>4815</v>
      </c>
      <c r="J14" s="273" t="s">
        <v>5175</v>
      </c>
      <c r="K14" s="139" t="s">
        <v>29</v>
      </c>
      <c r="L14" s="85" t="s">
        <v>28</v>
      </c>
      <c r="M14" s="131" t="s">
        <v>470</v>
      </c>
      <c r="N14" s="85" t="s">
        <v>477</v>
      </c>
      <c r="O14" s="85" t="s">
        <v>32</v>
      </c>
      <c r="P14" s="85" t="s">
        <v>459</v>
      </c>
      <c r="Q14" s="278" t="s">
        <v>463</v>
      </c>
      <c r="R14" s="81"/>
      <c r="S14" s="81"/>
      <c r="T14" s="81"/>
      <c r="U14" s="81"/>
      <c r="V14" s="81"/>
      <c r="W14" s="81"/>
      <c r="X14" s="101" t="s">
        <v>4816</v>
      </c>
      <c r="Y14" s="102"/>
      <c r="Z14" s="85"/>
      <c r="AA14" s="85"/>
      <c r="AB14" s="103" t="s">
        <v>5153</v>
      </c>
      <c r="AC14" s="108">
        <v>46</v>
      </c>
      <c r="AD14" s="108">
        <v>8.9</v>
      </c>
      <c r="AE14" s="103"/>
      <c r="AF14" s="101" t="s">
        <v>4816</v>
      </c>
      <c r="AG14" s="81"/>
      <c r="AH14" s="81"/>
      <c r="AI14" s="81"/>
      <c r="AJ14" s="81" t="s">
        <v>5154</v>
      </c>
      <c r="AK14" s="81">
        <v>23</v>
      </c>
      <c r="AL14" s="81">
        <v>10.199999999999999</v>
      </c>
      <c r="AM14" s="81"/>
      <c r="AN14" s="81" t="s">
        <v>4816</v>
      </c>
      <c r="AO14" s="81"/>
      <c r="AP14" s="81"/>
      <c r="AQ14" s="81"/>
      <c r="AR14" s="81" t="s">
        <v>4816</v>
      </c>
      <c r="AS14" s="81"/>
      <c r="AT14" s="81"/>
      <c r="AU14" s="81"/>
      <c r="AV14" s="81"/>
      <c r="AW14" s="81"/>
      <c r="AX14" s="81"/>
      <c r="AY14" s="81"/>
      <c r="AZ14" s="81"/>
      <c r="BA14" s="81"/>
      <c r="BB14" s="81"/>
      <c r="BC14" s="81"/>
      <c r="BD14" s="81"/>
      <c r="BE14" s="81"/>
      <c r="BF14" s="81"/>
      <c r="BG14" s="81"/>
      <c r="BH14" s="81"/>
      <c r="BI14" s="81"/>
      <c r="BJ14" s="81"/>
      <c r="BK14" s="81"/>
      <c r="BL14" s="81"/>
      <c r="BM14" s="81"/>
      <c r="BN14" s="81"/>
      <c r="BO14" s="81"/>
      <c r="BP14" s="81"/>
      <c r="BQ14" s="81"/>
      <c r="BR14" s="81"/>
      <c r="BS14" s="81"/>
    </row>
    <row r="15" spans="1:71" ht="15" customHeight="1" x14ac:dyDescent="0.2">
      <c r="A15" s="271">
        <v>11</v>
      </c>
      <c r="B15" s="85" t="s">
        <v>461</v>
      </c>
      <c r="C15" s="85" t="s">
        <v>23</v>
      </c>
      <c r="D15" s="89" t="s">
        <v>5176</v>
      </c>
      <c r="E15" s="85">
        <v>50</v>
      </c>
      <c r="F15" s="85"/>
      <c r="G15" s="273"/>
      <c r="H15" s="85"/>
      <c r="I15" s="85"/>
      <c r="J15" s="273" t="s">
        <v>5177</v>
      </c>
      <c r="K15" s="139"/>
      <c r="L15" s="85"/>
      <c r="M15" s="131"/>
      <c r="N15" s="85"/>
      <c r="O15" s="85"/>
      <c r="P15" s="85"/>
      <c r="Q15" s="278"/>
      <c r="R15" s="81"/>
      <c r="S15" s="81"/>
      <c r="T15" s="81"/>
      <c r="U15" s="81"/>
      <c r="V15" s="81"/>
      <c r="W15" s="81"/>
      <c r="X15" s="101" t="s">
        <v>4816</v>
      </c>
      <c r="Y15" s="102"/>
      <c r="Z15" s="85"/>
      <c r="AA15" s="85"/>
      <c r="AB15" s="101" t="s">
        <v>4816</v>
      </c>
      <c r="AC15" s="108"/>
      <c r="AD15" s="108"/>
      <c r="AE15" s="103"/>
      <c r="AF15" s="101" t="s">
        <v>4816</v>
      </c>
      <c r="AG15" s="81"/>
      <c r="AH15" s="81"/>
      <c r="AI15" s="81"/>
      <c r="AJ15" s="81" t="s">
        <v>4816</v>
      </c>
      <c r="AK15" s="81"/>
      <c r="AL15" s="81"/>
      <c r="AM15" s="81"/>
      <c r="AN15" s="81" t="s">
        <v>4816</v>
      </c>
      <c r="AO15" s="81"/>
      <c r="AP15" s="81"/>
      <c r="AQ15" s="81"/>
      <c r="AR15" s="81" t="s">
        <v>4816</v>
      </c>
      <c r="AS15" s="81"/>
      <c r="AT15" s="81"/>
      <c r="AU15" s="81"/>
      <c r="AV15" s="81"/>
      <c r="AW15" s="81"/>
      <c r="AX15" s="81"/>
      <c r="AY15" s="81"/>
      <c r="AZ15" s="81"/>
      <c r="BA15" s="81"/>
      <c r="BB15" s="81"/>
      <c r="BC15" s="81"/>
      <c r="BD15" s="81"/>
      <c r="BE15" s="81"/>
      <c r="BF15" s="81"/>
      <c r="BG15" s="81"/>
      <c r="BH15" s="81"/>
      <c r="BI15" s="81"/>
      <c r="BJ15" s="81"/>
      <c r="BK15" s="81"/>
      <c r="BL15" s="81"/>
      <c r="BM15" s="81"/>
      <c r="BN15" s="81"/>
      <c r="BO15" s="81"/>
      <c r="BP15" s="81"/>
      <c r="BQ15" s="81"/>
      <c r="BR15" s="81"/>
      <c r="BS15" s="81"/>
    </row>
    <row r="16" spans="1:71" ht="15" customHeight="1" x14ac:dyDescent="0.2">
      <c r="A16" s="271">
        <v>12</v>
      </c>
      <c r="B16" s="85" t="s">
        <v>461</v>
      </c>
      <c r="C16" s="85" t="s">
        <v>23</v>
      </c>
      <c r="D16" s="89" t="s">
        <v>5178</v>
      </c>
      <c r="E16" s="85">
        <v>50</v>
      </c>
      <c r="F16" s="85"/>
      <c r="G16" s="273"/>
      <c r="H16" s="85"/>
      <c r="I16" s="85"/>
      <c r="J16" s="273" t="s">
        <v>5179</v>
      </c>
      <c r="K16" s="139"/>
      <c r="L16" s="85"/>
      <c r="M16" s="131"/>
      <c r="N16" s="85"/>
      <c r="O16" s="85"/>
      <c r="P16" s="85"/>
      <c r="Q16" s="278"/>
      <c r="R16" s="81" t="s">
        <v>5180</v>
      </c>
      <c r="S16" s="81" t="s">
        <v>5181</v>
      </c>
      <c r="T16" s="82" t="s">
        <v>4888</v>
      </c>
      <c r="U16" s="81">
        <v>45</v>
      </c>
      <c r="V16" s="81">
        <v>265</v>
      </c>
      <c r="W16" s="81">
        <v>12.6</v>
      </c>
      <c r="X16" s="101" t="s">
        <v>4816</v>
      </c>
      <c r="Y16" s="102"/>
      <c r="Z16" s="85"/>
      <c r="AA16" s="85"/>
      <c r="AB16" s="101" t="s">
        <v>4816</v>
      </c>
      <c r="AC16" s="108"/>
      <c r="AD16" s="108"/>
      <c r="AE16" s="103"/>
      <c r="AF16" s="101" t="s">
        <v>4816</v>
      </c>
      <c r="AG16" s="81"/>
      <c r="AH16" s="81"/>
      <c r="AI16" s="81"/>
      <c r="AJ16" s="81" t="s">
        <v>5154</v>
      </c>
      <c r="AK16" s="81">
        <v>18</v>
      </c>
      <c r="AL16" s="281">
        <v>8</v>
      </c>
      <c r="AM16" s="81"/>
      <c r="AN16" s="81" t="s">
        <v>4816</v>
      </c>
      <c r="AO16" s="81"/>
      <c r="AP16" s="281"/>
      <c r="AQ16" s="81"/>
      <c r="AR16" s="81" t="s">
        <v>5156</v>
      </c>
      <c r="AS16" s="81">
        <v>13</v>
      </c>
      <c r="AT16" s="81">
        <v>12.7</v>
      </c>
      <c r="AU16" s="81"/>
      <c r="AV16" s="81" t="s">
        <v>5182</v>
      </c>
      <c r="AW16" s="81">
        <v>16</v>
      </c>
      <c r="AX16" s="81">
        <v>8.1999999999999993</v>
      </c>
      <c r="AY16" s="81"/>
      <c r="AZ16" s="81"/>
      <c r="BA16" s="81"/>
      <c r="BB16" s="81"/>
      <c r="BC16" s="81"/>
      <c r="BD16" s="81"/>
      <c r="BE16" s="81"/>
      <c r="BF16" s="81"/>
      <c r="BG16" s="81"/>
      <c r="BH16" s="81"/>
      <c r="BI16" s="81"/>
      <c r="BJ16" s="81"/>
      <c r="BK16" s="81"/>
      <c r="BL16" s="81"/>
      <c r="BM16" s="81"/>
      <c r="BN16" s="81"/>
      <c r="BO16" s="81"/>
      <c r="BP16" s="81"/>
      <c r="BQ16" s="81"/>
      <c r="BR16" s="81"/>
      <c r="BS16" s="81"/>
    </row>
    <row r="17" spans="1:71" ht="15" customHeight="1" x14ac:dyDescent="0.2">
      <c r="A17" s="271">
        <v>13</v>
      </c>
      <c r="B17" s="85" t="s">
        <v>461</v>
      </c>
      <c r="C17" s="85" t="s">
        <v>23</v>
      </c>
      <c r="D17" s="85" t="s">
        <v>5183</v>
      </c>
      <c r="E17" s="85">
        <v>50</v>
      </c>
      <c r="F17" s="85" t="s">
        <v>189</v>
      </c>
      <c r="G17" s="272">
        <v>110.82890787347</v>
      </c>
      <c r="H17" s="85" t="s">
        <v>27</v>
      </c>
      <c r="I17" s="85" t="s">
        <v>4815</v>
      </c>
      <c r="J17" s="273" t="s">
        <v>5184</v>
      </c>
      <c r="K17" s="139" t="s">
        <v>29</v>
      </c>
      <c r="L17" s="85" t="s">
        <v>76</v>
      </c>
      <c r="M17" s="131"/>
      <c r="N17" s="85"/>
      <c r="O17" s="85" t="s">
        <v>32</v>
      </c>
      <c r="P17" s="85" t="s">
        <v>459</v>
      </c>
      <c r="Q17" s="278" t="s">
        <v>463</v>
      </c>
      <c r="R17" s="81" t="s">
        <v>5185</v>
      </c>
      <c r="S17" s="81" t="s">
        <v>5163</v>
      </c>
      <c r="T17" s="81" t="s">
        <v>4837</v>
      </c>
      <c r="U17" s="81">
        <v>12</v>
      </c>
      <c r="V17" s="81">
        <v>388</v>
      </c>
      <c r="W17" s="81">
        <v>6.8</v>
      </c>
      <c r="X17" s="101" t="s">
        <v>4816</v>
      </c>
      <c r="Y17" s="102"/>
      <c r="Z17" s="85"/>
      <c r="AA17" s="85"/>
      <c r="AB17" s="101" t="s">
        <v>4816</v>
      </c>
      <c r="AC17" s="108"/>
      <c r="AD17" s="108"/>
      <c r="AE17" s="103"/>
      <c r="AF17" s="101" t="s">
        <v>4816</v>
      </c>
      <c r="AG17" s="81"/>
      <c r="AH17" s="81"/>
      <c r="AI17" s="81"/>
      <c r="AJ17" s="81" t="s">
        <v>4816</v>
      </c>
      <c r="AK17" s="81"/>
      <c r="AL17" s="81"/>
      <c r="AM17" s="81"/>
      <c r="AN17" s="81" t="s">
        <v>4816</v>
      </c>
      <c r="AO17" s="81"/>
      <c r="AP17" s="81"/>
      <c r="AQ17" s="81"/>
      <c r="AR17" s="81" t="s">
        <v>4816</v>
      </c>
      <c r="AS17" s="81"/>
      <c r="AT17" s="81"/>
      <c r="AU17" s="81"/>
      <c r="AV17" s="81" t="s">
        <v>5182</v>
      </c>
      <c r="AW17" s="81">
        <v>16</v>
      </c>
      <c r="AX17" s="81">
        <v>7.1</v>
      </c>
      <c r="AY17" s="81"/>
      <c r="AZ17" s="81"/>
      <c r="BA17" s="81"/>
      <c r="BB17" s="81"/>
      <c r="BC17" s="81"/>
      <c r="BD17" s="81"/>
      <c r="BE17" s="81"/>
      <c r="BF17" s="81"/>
      <c r="BG17" s="81"/>
      <c r="BH17" s="81"/>
      <c r="BI17" s="81"/>
      <c r="BJ17" s="81"/>
      <c r="BK17" s="81"/>
      <c r="BL17" s="81"/>
      <c r="BM17" s="81"/>
      <c r="BN17" s="81"/>
      <c r="BO17" s="81"/>
      <c r="BP17" s="81"/>
      <c r="BQ17" s="81"/>
      <c r="BR17" s="81"/>
      <c r="BS17" s="81"/>
    </row>
    <row r="18" spans="1:71" ht="15" customHeight="1" x14ac:dyDescent="0.2">
      <c r="A18" s="271">
        <v>14</v>
      </c>
      <c r="B18" s="85" t="s">
        <v>461</v>
      </c>
      <c r="C18" s="85" t="s">
        <v>23</v>
      </c>
      <c r="D18" s="89" t="s">
        <v>5186</v>
      </c>
      <c r="E18" s="85">
        <v>50</v>
      </c>
      <c r="F18" s="85"/>
      <c r="G18" s="273"/>
      <c r="H18" s="85"/>
      <c r="I18" s="85"/>
      <c r="J18" s="273" t="s">
        <v>5187</v>
      </c>
      <c r="K18" s="139"/>
      <c r="L18" s="85"/>
      <c r="M18" s="131"/>
      <c r="N18" s="85"/>
      <c r="O18" s="85"/>
      <c r="P18" s="85"/>
      <c r="Q18" s="278"/>
      <c r="R18" s="81"/>
      <c r="S18" s="81"/>
      <c r="T18" s="81"/>
      <c r="U18" s="81"/>
      <c r="V18" s="81"/>
      <c r="W18" s="81"/>
      <c r="X18" s="101" t="s">
        <v>4816</v>
      </c>
      <c r="Y18" s="102"/>
      <c r="Z18" s="85"/>
      <c r="AA18" s="85"/>
      <c r="AB18" s="101" t="s">
        <v>4816</v>
      </c>
      <c r="AC18" s="108"/>
      <c r="AD18" s="108"/>
      <c r="AE18" s="103"/>
      <c r="AF18" s="101" t="s">
        <v>4816</v>
      </c>
      <c r="AG18" s="81"/>
      <c r="AH18" s="81"/>
      <c r="AI18" s="81"/>
      <c r="AJ18" s="81" t="s">
        <v>4816</v>
      </c>
      <c r="AK18" s="81"/>
      <c r="AL18" s="81"/>
      <c r="AM18" s="81"/>
      <c r="AN18" s="81" t="s">
        <v>4816</v>
      </c>
      <c r="AO18" s="81"/>
      <c r="AP18" s="81"/>
      <c r="AQ18" s="81"/>
      <c r="AR18" s="81" t="s">
        <v>4816</v>
      </c>
      <c r="AS18" s="81"/>
      <c r="AT18" s="81"/>
      <c r="AU18" s="81"/>
      <c r="AV18" s="81"/>
      <c r="AW18" s="81"/>
      <c r="AX18" s="81"/>
      <c r="AY18" s="81"/>
      <c r="AZ18" s="81"/>
      <c r="BA18" s="81"/>
      <c r="BB18" s="81"/>
      <c r="BC18" s="81"/>
      <c r="BD18" s="81"/>
      <c r="BE18" s="81"/>
      <c r="BF18" s="81"/>
      <c r="BG18" s="81"/>
      <c r="BH18" s="81"/>
      <c r="BI18" s="81"/>
      <c r="BJ18" s="81"/>
      <c r="BK18" s="81"/>
      <c r="BL18" s="81"/>
      <c r="BM18" s="81"/>
      <c r="BN18" s="81"/>
      <c r="BO18" s="81"/>
      <c r="BP18" s="81"/>
      <c r="BQ18" s="81"/>
      <c r="BR18" s="81"/>
      <c r="BS18" s="81"/>
    </row>
    <row r="19" spans="1:71" ht="15" customHeight="1" x14ac:dyDescent="0.2">
      <c r="A19" s="271">
        <v>15</v>
      </c>
      <c r="B19" s="85" t="s">
        <v>461</v>
      </c>
      <c r="C19" s="85" t="s">
        <v>23</v>
      </c>
      <c r="D19" s="85" t="s">
        <v>5188</v>
      </c>
      <c r="E19" s="85">
        <v>50</v>
      </c>
      <c r="F19" s="85" t="s">
        <v>189</v>
      </c>
      <c r="G19" s="272">
        <v>177.32625259755301</v>
      </c>
      <c r="H19" s="85" t="s">
        <v>27</v>
      </c>
      <c r="I19" s="85" t="s">
        <v>4815</v>
      </c>
      <c r="J19" s="273" t="s">
        <v>5189</v>
      </c>
      <c r="K19" s="139" t="s">
        <v>29</v>
      </c>
      <c r="L19" s="85" t="s">
        <v>76</v>
      </c>
      <c r="M19" s="131"/>
      <c r="N19" s="85"/>
      <c r="O19" s="85" t="s">
        <v>32</v>
      </c>
      <c r="P19" s="85" t="s">
        <v>459</v>
      </c>
      <c r="Q19" s="278" t="s">
        <v>463</v>
      </c>
      <c r="R19" s="81"/>
      <c r="S19" s="81"/>
      <c r="T19" s="81"/>
      <c r="U19" s="81"/>
      <c r="V19" s="81"/>
      <c r="W19" s="81"/>
      <c r="X19" s="101" t="s">
        <v>4816</v>
      </c>
      <c r="Y19" s="102"/>
      <c r="Z19" s="85"/>
      <c r="AA19" s="85"/>
      <c r="AB19" s="101" t="s">
        <v>4816</v>
      </c>
      <c r="AC19" s="108"/>
      <c r="AD19" s="108"/>
      <c r="AE19" s="103"/>
      <c r="AF19" s="101" t="s">
        <v>4816</v>
      </c>
      <c r="AG19" s="81"/>
      <c r="AH19" s="81"/>
      <c r="AI19" s="81"/>
      <c r="AJ19" s="81" t="s">
        <v>4816</v>
      </c>
      <c r="AK19" s="81"/>
      <c r="AL19" s="81"/>
      <c r="AM19" s="81"/>
      <c r="AN19" s="81" t="s">
        <v>4816</v>
      </c>
      <c r="AO19" s="81"/>
      <c r="AP19" s="81"/>
      <c r="AQ19" s="81"/>
      <c r="AR19" s="81" t="s">
        <v>4816</v>
      </c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1"/>
      <c r="BD19" s="81"/>
      <c r="BE19" s="81"/>
      <c r="BF19" s="81"/>
      <c r="BG19" s="81"/>
      <c r="BH19" s="81"/>
      <c r="BI19" s="81"/>
      <c r="BJ19" s="81"/>
      <c r="BK19" s="81"/>
      <c r="BL19" s="81"/>
      <c r="BM19" s="81"/>
      <c r="BN19" s="81"/>
      <c r="BO19" s="81"/>
      <c r="BP19" s="81"/>
      <c r="BQ19" s="81"/>
      <c r="BR19" s="81"/>
      <c r="BS19" s="81"/>
    </row>
    <row r="20" spans="1:71" ht="15" customHeight="1" x14ac:dyDescent="0.2">
      <c r="A20" s="271">
        <v>16</v>
      </c>
      <c r="B20" s="85" t="s">
        <v>461</v>
      </c>
      <c r="C20" s="85" t="s">
        <v>23</v>
      </c>
      <c r="D20" s="89" t="s">
        <v>5190</v>
      </c>
      <c r="E20" s="85">
        <v>50</v>
      </c>
      <c r="F20" s="85"/>
      <c r="G20" s="273"/>
      <c r="H20" s="85"/>
      <c r="I20" s="85"/>
      <c r="J20" s="273" t="s">
        <v>5191</v>
      </c>
      <c r="K20" s="139"/>
      <c r="L20" s="85"/>
      <c r="M20" s="131"/>
      <c r="N20" s="85"/>
      <c r="O20" s="85"/>
      <c r="P20" s="85"/>
      <c r="Q20" s="278"/>
      <c r="R20" s="81"/>
      <c r="S20" s="81"/>
      <c r="T20" s="81"/>
      <c r="U20" s="81"/>
      <c r="V20" s="81"/>
      <c r="W20" s="81"/>
      <c r="X20" s="101" t="s">
        <v>4816</v>
      </c>
      <c r="Y20" s="102"/>
      <c r="Z20" s="85"/>
      <c r="AA20" s="85"/>
      <c r="AB20" s="101" t="s">
        <v>4816</v>
      </c>
      <c r="AC20" s="108"/>
      <c r="AD20" s="108"/>
      <c r="AE20" s="103"/>
      <c r="AF20" s="101" t="s">
        <v>4816</v>
      </c>
      <c r="AG20" s="81"/>
      <c r="AH20" s="81"/>
      <c r="AI20" s="81"/>
      <c r="AJ20" s="81" t="s">
        <v>4816</v>
      </c>
      <c r="AK20" s="81"/>
      <c r="AL20" s="81"/>
      <c r="AM20" s="81"/>
      <c r="AN20" s="81" t="s">
        <v>4816</v>
      </c>
      <c r="AO20" s="81"/>
      <c r="AP20" s="81"/>
      <c r="AQ20" s="81"/>
      <c r="AR20" s="81" t="s">
        <v>4816</v>
      </c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1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1"/>
      <c r="BO20" s="81"/>
      <c r="BP20" s="81"/>
      <c r="BQ20" s="81"/>
      <c r="BR20" s="81"/>
      <c r="BS20" s="81"/>
    </row>
    <row r="21" spans="1:71" ht="15" customHeight="1" x14ac:dyDescent="0.2">
      <c r="A21" s="271">
        <v>17</v>
      </c>
      <c r="B21" s="85" t="s">
        <v>461</v>
      </c>
      <c r="C21" s="85" t="s">
        <v>23</v>
      </c>
      <c r="D21" s="85" t="s">
        <v>5192</v>
      </c>
      <c r="E21" s="85">
        <v>50</v>
      </c>
      <c r="F21" s="85" t="s">
        <v>189</v>
      </c>
      <c r="G21" s="272">
        <v>99.746017086123302</v>
      </c>
      <c r="H21" s="85" t="s">
        <v>27</v>
      </c>
      <c r="I21" s="85" t="s">
        <v>4815</v>
      </c>
      <c r="J21" s="273" t="s">
        <v>5193</v>
      </c>
      <c r="K21" s="139" t="s">
        <v>29</v>
      </c>
      <c r="L21" s="85" t="s">
        <v>76</v>
      </c>
      <c r="M21" s="131"/>
      <c r="N21" s="85"/>
      <c r="O21" s="85" t="s">
        <v>32</v>
      </c>
      <c r="P21" s="85" t="s">
        <v>459</v>
      </c>
      <c r="Q21" s="278" t="s">
        <v>463</v>
      </c>
      <c r="R21" s="81"/>
      <c r="S21" s="81"/>
      <c r="T21" s="81"/>
      <c r="U21" s="81"/>
      <c r="V21" s="81"/>
      <c r="W21" s="81"/>
      <c r="X21" s="101" t="s">
        <v>4816</v>
      </c>
      <c r="Y21" s="102"/>
      <c r="Z21" s="85"/>
      <c r="AA21" s="85"/>
      <c r="AB21" s="101" t="s">
        <v>4816</v>
      </c>
      <c r="AC21" s="108"/>
      <c r="AD21" s="108"/>
      <c r="AE21" s="103"/>
      <c r="AF21" s="101" t="s">
        <v>4816</v>
      </c>
      <c r="AG21" s="81"/>
      <c r="AH21" s="81"/>
      <c r="AI21" s="81"/>
      <c r="AJ21" s="81" t="s">
        <v>4816</v>
      </c>
      <c r="AK21" s="81"/>
      <c r="AL21" s="81"/>
      <c r="AM21" s="81"/>
      <c r="AN21" s="81" t="s">
        <v>4816</v>
      </c>
      <c r="AO21" s="81"/>
      <c r="AP21" s="81"/>
      <c r="AQ21" s="81"/>
      <c r="AR21" s="81" t="s">
        <v>4816</v>
      </c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1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1"/>
      <c r="BO21" s="81"/>
      <c r="BP21" s="81"/>
      <c r="BQ21" s="81"/>
      <c r="BR21" s="81"/>
      <c r="BS21" s="81"/>
    </row>
    <row r="22" spans="1:71" ht="15" customHeight="1" x14ac:dyDescent="0.2">
      <c r="A22" s="271">
        <v>18</v>
      </c>
      <c r="B22" s="85" t="s">
        <v>461</v>
      </c>
      <c r="C22" s="85" t="s">
        <v>23</v>
      </c>
      <c r="D22" s="89" t="s">
        <v>5194</v>
      </c>
      <c r="E22" s="85">
        <v>50</v>
      </c>
      <c r="F22" s="85"/>
      <c r="G22" s="273"/>
      <c r="H22" s="85"/>
      <c r="I22" s="85"/>
      <c r="J22" s="273" t="s">
        <v>5195</v>
      </c>
      <c r="K22" s="139"/>
      <c r="L22" s="85"/>
      <c r="M22" s="134"/>
      <c r="N22" s="139"/>
      <c r="O22" s="85"/>
      <c r="P22" s="85"/>
      <c r="Q22" s="278"/>
      <c r="R22" s="81"/>
      <c r="S22" s="81"/>
      <c r="T22" s="81"/>
      <c r="U22" s="81"/>
      <c r="V22" s="81"/>
      <c r="W22" s="81"/>
      <c r="X22" s="101" t="s">
        <v>4816</v>
      </c>
      <c r="Y22" s="102"/>
      <c r="Z22" s="85"/>
      <c r="AA22" s="85"/>
      <c r="AB22" s="101" t="s">
        <v>4816</v>
      </c>
      <c r="AC22" s="108"/>
      <c r="AD22" s="108"/>
      <c r="AE22" s="103"/>
      <c r="AF22" s="101" t="s">
        <v>4816</v>
      </c>
      <c r="AG22" s="81"/>
      <c r="AH22" s="81"/>
      <c r="AI22" s="81"/>
      <c r="AJ22" s="81" t="s">
        <v>4816</v>
      </c>
      <c r="AK22" s="81"/>
      <c r="AL22" s="81"/>
      <c r="AM22" s="81"/>
      <c r="AN22" s="81" t="s">
        <v>4816</v>
      </c>
      <c r="AO22" s="81"/>
      <c r="AP22" s="81"/>
      <c r="AQ22" s="81"/>
      <c r="AR22" s="81" t="s">
        <v>4816</v>
      </c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1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1"/>
      <c r="BO22" s="81"/>
      <c r="BP22" s="81"/>
      <c r="BQ22" s="81"/>
      <c r="BR22" s="81"/>
      <c r="BS22" s="81"/>
    </row>
    <row r="23" spans="1:71" ht="15" customHeight="1" x14ac:dyDescent="0.2">
      <c r="A23" s="271">
        <v>19</v>
      </c>
      <c r="B23" s="85" t="s">
        <v>461</v>
      </c>
      <c r="C23" s="85" t="s">
        <v>23</v>
      </c>
      <c r="D23" s="85" t="s">
        <v>5196</v>
      </c>
      <c r="E23" s="85">
        <v>50</v>
      </c>
      <c r="F23" s="131" t="s">
        <v>189</v>
      </c>
      <c r="G23" s="132">
        <v>177.32625259755301</v>
      </c>
      <c r="H23" s="131" t="s">
        <v>27</v>
      </c>
      <c r="I23" s="131" t="s">
        <v>4815</v>
      </c>
      <c r="J23" s="273" t="s">
        <v>5197</v>
      </c>
      <c r="K23" s="133" t="s">
        <v>29</v>
      </c>
      <c r="L23" s="131" t="s">
        <v>28</v>
      </c>
      <c r="M23" s="134" t="s">
        <v>465</v>
      </c>
      <c r="N23" s="133" t="s">
        <v>466</v>
      </c>
      <c r="O23" s="131" t="s">
        <v>32</v>
      </c>
      <c r="P23" s="131" t="s">
        <v>459</v>
      </c>
      <c r="Q23" s="279" t="s">
        <v>463</v>
      </c>
      <c r="R23" s="81" t="s">
        <v>5198</v>
      </c>
      <c r="S23" s="81" t="s">
        <v>5163</v>
      </c>
      <c r="T23" s="81" t="s">
        <v>4837</v>
      </c>
      <c r="U23" s="81">
        <v>19</v>
      </c>
      <c r="V23" s="81">
        <v>90</v>
      </c>
      <c r="W23" s="81">
        <v>6.6</v>
      </c>
      <c r="X23" s="101" t="s">
        <v>4816</v>
      </c>
      <c r="Y23" s="102"/>
      <c r="Z23" s="85"/>
      <c r="AA23" s="85"/>
      <c r="AB23" s="101" t="s">
        <v>4816</v>
      </c>
      <c r="AC23" s="108"/>
      <c r="AD23" s="108"/>
      <c r="AE23" s="103"/>
      <c r="AF23" s="101" t="s">
        <v>4816</v>
      </c>
      <c r="AG23" s="81"/>
      <c r="AH23" s="81"/>
      <c r="AI23" s="81"/>
      <c r="AJ23" s="81" t="s">
        <v>5199</v>
      </c>
      <c r="AK23" s="81">
        <v>28</v>
      </c>
      <c r="AL23" s="81">
        <v>12.9</v>
      </c>
      <c r="AM23" s="81"/>
      <c r="AN23" s="81" t="s">
        <v>5200</v>
      </c>
      <c r="AO23" s="81">
        <v>33</v>
      </c>
      <c r="AP23" s="81">
        <v>8.8000000000000007</v>
      </c>
      <c r="AQ23" s="81"/>
      <c r="AR23" s="81" t="s">
        <v>4816</v>
      </c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1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1"/>
      <c r="BO23" s="81"/>
      <c r="BP23" s="81"/>
      <c r="BQ23" s="81"/>
      <c r="BR23" s="81"/>
      <c r="BS23" s="81"/>
    </row>
    <row r="24" spans="1:71" ht="15" customHeight="1" x14ac:dyDescent="0.2">
      <c r="A24" s="271">
        <v>20</v>
      </c>
      <c r="B24" s="85" t="s">
        <v>461</v>
      </c>
      <c r="C24" s="85" t="s">
        <v>23</v>
      </c>
      <c r="D24" s="85" t="s">
        <v>5201</v>
      </c>
      <c r="E24" s="85">
        <v>50</v>
      </c>
      <c r="F24" s="85" t="s">
        <v>189</v>
      </c>
      <c r="G24" s="272">
        <v>110.82890787347</v>
      </c>
      <c r="H24" s="85" t="s">
        <v>27</v>
      </c>
      <c r="I24" s="85" t="s">
        <v>4815</v>
      </c>
      <c r="J24" s="273" t="s">
        <v>5202</v>
      </c>
      <c r="K24" s="139" t="s">
        <v>29</v>
      </c>
      <c r="L24" s="85" t="s">
        <v>76</v>
      </c>
      <c r="M24" s="131"/>
      <c r="N24" s="85"/>
      <c r="O24" s="85" t="s">
        <v>32</v>
      </c>
      <c r="P24" s="85" t="s">
        <v>459</v>
      </c>
      <c r="Q24" s="278" t="s">
        <v>463</v>
      </c>
      <c r="R24" s="81"/>
      <c r="S24" s="81"/>
      <c r="T24" s="81"/>
      <c r="U24" s="81"/>
      <c r="V24" s="81"/>
      <c r="W24" s="81"/>
      <c r="X24" s="101" t="s">
        <v>4816</v>
      </c>
      <c r="Y24" s="102"/>
      <c r="Z24" s="85"/>
      <c r="AA24" s="85"/>
      <c r="AB24" s="101" t="s">
        <v>4816</v>
      </c>
      <c r="AC24" s="108"/>
      <c r="AD24" s="108"/>
      <c r="AE24" s="103"/>
      <c r="AF24" s="101" t="s">
        <v>4816</v>
      </c>
      <c r="AG24" s="81"/>
      <c r="AH24" s="81"/>
      <c r="AI24" s="81"/>
      <c r="AJ24" s="81" t="s">
        <v>4816</v>
      </c>
      <c r="AK24" s="81"/>
      <c r="AL24" s="81"/>
      <c r="AM24" s="81"/>
      <c r="AN24" s="81" t="s">
        <v>4816</v>
      </c>
      <c r="AO24" s="81"/>
      <c r="AP24" s="81"/>
      <c r="AQ24" s="81"/>
      <c r="AR24" s="81" t="s">
        <v>4816</v>
      </c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1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1"/>
      <c r="BO24" s="81"/>
      <c r="BP24" s="81"/>
      <c r="BQ24" s="81"/>
      <c r="BR24" s="81"/>
      <c r="BS24" s="81"/>
    </row>
    <row r="25" spans="1:71" ht="15" customHeight="1" x14ac:dyDescent="0.2">
      <c r="A25" s="271">
        <v>21</v>
      </c>
      <c r="B25" s="85" t="s">
        <v>461</v>
      </c>
      <c r="C25" s="85" t="s">
        <v>23</v>
      </c>
      <c r="D25" s="89" t="s">
        <v>5203</v>
      </c>
      <c r="E25" s="85">
        <v>50</v>
      </c>
      <c r="F25" s="85"/>
      <c r="G25" s="273"/>
      <c r="H25" s="85"/>
      <c r="I25" s="85"/>
      <c r="J25" s="273" t="s">
        <v>5204</v>
      </c>
      <c r="K25" s="139"/>
      <c r="L25" s="85"/>
      <c r="M25" s="131"/>
      <c r="N25" s="85"/>
      <c r="O25" s="85"/>
      <c r="P25" s="85"/>
      <c r="Q25" s="278"/>
      <c r="R25" s="81"/>
      <c r="S25" s="81"/>
      <c r="T25" s="81"/>
      <c r="U25" s="81"/>
      <c r="V25" s="81"/>
      <c r="W25" s="81"/>
      <c r="X25" s="101" t="s">
        <v>4816</v>
      </c>
      <c r="Y25" s="102"/>
      <c r="Z25" s="85"/>
      <c r="AA25" s="85"/>
      <c r="AB25" s="101" t="s">
        <v>4816</v>
      </c>
      <c r="AC25" s="108"/>
      <c r="AD25" s="108"/>
      <c r="AE25" s="103"/>
      <c r="AF25" s="101" t="s">
        <v>4816</v>
      </c>
      <c r="AG25" s="81"/>
      <c r="AH25" s="81"/>
      <c r="AI25" s="81"/>
      <c r="AJ25" s="81" t="s">
        <v>4816</v>
      </c>
      <c r="AK25" s="81"/>
      <c r="AL25" s="81"/>
      <c r="AM25" s="81"/>
      <c r="AN25" s="81" t="s">
        <v>4816</v>
      </c>
      <c r="AO25" s="81"/>
      <c r="AP25" s="81"/>
      <c r="AQ25" s="81"/>
      <c r="AR25" s="81" t="s">
        <v>4816</v>
      </c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1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1"/>
      <c r="BO25" s="81"/>
      <c r="BP25" s="81"/>
      <c r="BQ25" s="81"/>
      <c r="BR25" s="81"/>
      <c r="BS25" s="81"/>
    </row>
    <row r="26" spans="1:71" ht="15" customHeight="1" x14ac:dyDescent="0.2">
      <c r="A26" s="271">
        <v>22</v>
      </c>
      <c r="B26" s="85" t="s">
        <v>461</v>
      </c>
      <c r="C26" s="85" t="s">
        <v>23</v>
      </c>
      <c r="D26" s="85" t="s">
        <v>5205</v>
      </c>
      <c r="E26" s="85">
        <v>50</v>
      </c>
      <c r="F26" s="85" t="s">
        <v>189</v>
      </c>
      <c r="G26" s="272">
        <v>110.82890787347</v>
      </c>
      <c r="H26" s="85" t="s">
        <v>264</v>
      </c>
      <c r="I26" s="85" t="s">
        <v>5206</v>
      </c>
      <c r="J26" s="273" t="s">
        <v>5207</v>
      </c>
      <c r="K26" s="139" t="s">
        <v>29</v>
      </c>
      <c r="L26" s="85" t="s">
        <v>76</v>
      </c>
      <c r="M26" s="131"/>
      <c r="N26" s="85"/>
      <c r="O26" s="85" t="s">
        <v>32</v>
      </c>
      <c r="P26" s="276" t="s">
        <v>604</v>
      </c>
      <c r="Q26" s="278" t="s">
        <v>463</v>
      </c>
      <c r="R26" s="81"/>
      <c r="S26" s="81"/>
      <c r="T26" s="81"/>
      <c r="U26" s="81"/>
      <c r="V26" s="81"/>
      <c r="W26" s="81"/>
      <c r="X26" s="101" t="s">
        <v>4816</v>
      </c>
      <c r="Y26" s="102"/>
      <c r="Z26" s="85"/>
      <c r="AA26" s="85"/>
      <c r="AB26" s="101" t="s">
        <v>4816</v>
      </c>
      <c r="AC26" s="108"/>
      <c r="AD26" s="108"/>
      <c r="AE26" s="103"/>
      <c r="AF26" s="101" t="s">
        <v>4816</v>
      </c>
      <c r="AG26" s="81"/>
      <c r="AH26" s="81"/>
      <c r="AI26" s="81"/>
      <c r="AJ26" s="81" t="s">
        <v>4816</v>
      </c>
      <c r="AK26" s="81"/>
      <c r="AL26" s="81"/>
      <c r="AM26" s="81"/>
      <c r="AN26" s="81" t="s">
        <v>4816</v>
      </c>
      <c r="AO26" s="81"/>
      <c r="AP26" s="81"/>
      <c r="AQ26" s="81"/>
      <c r="AR26" s="81" t="s">
        <v>4816</v>
      </c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1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1"/>
      <c r="BO26" s="81"/>
      <c r="BP26" s="81"/>
      <c r="BQ26" s="81"/>
      <c r="BR26" s="81"/>
      <c r="BS26" s="81"/>
    </row>
    <row r="27" spans="1:71" ht="15" customHeight="1" x14ac:dyDescent="0.2">
      <c r="A27" s="271">
        <v>23</v>
      </c>
      <c r="B27" s="85" t="s">
        <v>461</v>
      </c>
      <c r="C27" s="85" t="s">
        <v>23</v>
      </c>
      <c r="D27" s="89" t="s">
        <v>5208</v>
      </c>
      <c r="E27" s="85">
        <v>800</v>
      </c>
      <c r="F27" s="85"/>
      <c r="G27" s="273"/>
      <c r="H27" s="85"/>
      <c r="I27" s="85"/>
      <c r="J27" s="273" t="s">
        <v>5209</v>
      </c>
      <c r="K27" s="139"/>
      <c r="L27" s="85"/>
      <c r="M27" s="134"/>
      <c r="N27" s="139"/>
      <c r="O27" s="85"/>
      <c r="P27" s="85"/>
      <c r="Q27" s="278"/>
      <c r="R27" s="81"/>
      <c r="S27" s="81"/>
      <c r="T27" s="81"/>
      <c r="U27" s="81"/>
      <c r="V27" s="81"/>
      <c r="W27" s="81"/>
      <c r="X27" s="101" t="s">
        <v>4816</v>
      </c>
      <c r="Y27" s="102"/>
      <c r="Z27" s="85"/>
      <c r="AA27" s="85"/>
      <c r="AB27" s="101" t="s">
        <v>4816</v>
      </c>
      <c r="AC27" s="108"/>
      <c r="AD27" s="108"/>
      <c r="AE27" s="103"/>
      <c r="AF27" s="101" t="s">
        <v>4816</v>
      </c>
      <c r="AG27" s="81"/>
      <c r="AH27" s="81"/>
      <c r="AI27" s="81"/>
      <c r="AJ27" s="81" t="s">
        <v>4816</v>
      </c>
      <c r="AK27" s="81"/>
      <c r="AL27" s="81"/>
      <c r="AM27" s="81"/>
      <c r="AN27" s="81" t="s">
        <v>4816</v>
      </c>
      <c r="AO27" s="81"/>
      <c r="AP27" s="81"/>
      <c r="AQ27" s="81"/>
      <c r="AR27" s="81" t="s">
        <v>4816</v>
      </c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1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1"/>
      <c r="BO27" s="81"/>
      <c r="BP27" s="81"/>
      <c r="BQ27" s="81"/>
      <c r="BR27" s="81"/>
      <c r="BS27" s="81"/>
    </row>
    <row r="28" spans="1:71" ht="15" customHeight="1" x14ac:dyDescent="0.2">
      <c r="A28" s="271">
        <v>24</v>
      </c>
      <c r="B28" s="85" t="s">
        <v>461</v>
      </c>
      <c r="C28" s="85" t="s">
        <v>23</v>
      </c>
      <c r="D28" s="85" t="s">
        <v>5210</v>
      </c>
      <c r="E28" s="85">
        <v>1000</v>
      </c>
      <c r="F28" s="85" t="s">
        <v>189</v>
      </c>
      <c r="G28" s="272">
        <v>1773.26252597553</v>
      </c>
      <c r="H28" s="85" t="s">
        <v>27</v>
      </c>
      <c r="I28" s="85" t="s">
        <v>4815</v>
      </c>
      <c r="J28" s="273" t="s">
        <v>5211</v>
      </c>
      <c r="K28" s="139" t="s">
        <v>29</v>
      </c>
      <c r="L28" s="85" t="s">
        <v>76</v>
      </c>
      <c r="M28" s="131"/>
      <c r="N28" s="85"/>
      <c r="O28" s="85" t="s">
        <v>32</v>
      </c>
      <c r="P28" s="85" t="s">
        <v>459</v>
      </c>
      <c r="Q28" s="278" t="s">
        <v>463</v>
      </c>
      <c r="R28" s="81"/>
      <c r="S28" s="81"/>
      <c r="T28" s="81"/>
      <c r="U28" s="81"/>
      <c r="V28" s="81"/>
      <c r="W28" s="81"/>
      <c r="X28" s="101" t="s">
        <v>4816</v>
      </c>
      <c r="Y28" s="102"/>
      <c r="Z28" s="85"/>
      <c r="AA28" s="85"/>
      <c r="AB28" s="103" t="s">
        <v>5153</v>
      </c>
      <c r="AC28" s="108">
        <v>45</v>
      </c>
      <c r="AD28" s="108">
        <v>1.4</v>
      </c>
      <c r="AE28" s="103"/>
      <c r="AF28" s="81" t="s">
        <v>5213</v>
      </c>
      <c r="AG28" s="81">
        <v>68</v>
      </c>
      <c r="AH28" s="81">
        <v>7.7</v>
      </c>
      <c r="AI28" s="81"/>
      <c r="AJ28" s="81" t="s">
        <v>4816</v>
      </c>
      <c r="AK28" s="81"/>
      <c r="AL28" s="81"/>
      <c r="AM28" s="81"/>
      <c r="AN28" s="81" t="s">
        <v>4816</v>
      </c>
      <c r="AO28" s="81"/>
      <c r="AP28" s="81"/>
      <c r="AQ28" s="81"/>
      <c r="AR28" s="719" t="s">
        <v>4816</v>
      </c>
      <c r="AS28" s="719"/>
      <c r="AT28" s="719"/>
      <c r="AU28" s="81"/>
      <c r="AV28" s="81"/>
      <c r="AW28" s="81"/>
      <c r="AX28" s="81"/>
      <c r="AY28" s="81"/>
      <c r="AZ28" s="81"/>
      <c r="BA28" s="81"/>
      <c r="BB28" s="81"/>
      <c r="BC28" s="81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1"/>
      <c r="BO28" s="81"/>
      <c r="BP28" s="81"/>
      <c r="BQ28" s="81"/>
      <c r="BR28" s="81"/>
      <c r="BS28" s="81"/>
    </row>
    <row r="29" spans="1:71" ht="15" customHeight="1" x14ac:dyDescent="0.2">
      <c r="A29" s="271">
        <v>25</v>
      </c>
      <c r="B29" s="85" t="s">
        <v>461</v>
      </c>
      <c r="C29" s="85" t="s">
        <v>23</v>
      </c>
      <c r="D29" s="89" t="s">
        <v>5215</v>
      </c>
      <c r="E29" s="85">
        <v>1800</v>
      </c>
      <c r="F29" s="85"/>
      <c r="G29" s="273"/>
      <c r="H29" s="85"/>
      <c r="I29" s="85"/>
      <c r="J29" s="273" t="s">
        <v>5216</v>
      </c>
      <c r="K29" s="139"/>
      <c r="L29" s="85"/>
      <c r="M29" s="131"/>
      <c r="N29" s="85"/>
      <c r="O29" s="85"/>
      <c r="P29" s="85"/>
      <c r="Q29" s="278"/>
      <c r="R29" s="81"/>
      <c r="S29" s="81"/>
      <c r="T29" s="81"/>
      <c r="U29" s="81"/>
      <c r="V29" s="81"/>
      <c r="W29" s="81"/>
      <c r="X29" s="101" t="s">
        <v>4816</v>
      </c>
      <c r="Y29" s="102"/>
      <c r="Z29" s="85"/>
      <c r="AA29" s="85"/>
      <c r="AB29" s="101" t="s">
        <v>4816</v>
      </c>
      <c r="AC29" s="108"/>
      <c r="AD29" s="108"/>
      <c r="AE29" s="103"/>
      <c r="AF29" s="101" t="s">
        <v>4816</v>
      </c>
      <c r="AG29" s="81"/>
      <c r="AH29" s="81"/>
      <c r="AI29" s="81"/>
      <c r="AJ29" s="81" t="s">
        <v>4816</v>
      </c>
      <c r="AK29" s="81"/>
      <c r="AL29" s="81"/>
      <c r="AM29" s="81"/>
      <c r="AN29" s="81" t="s">
        <v>4816</v>
      </c>
      <c r="AO29" s="81"/>
      <c r="AP29" s="81"/>
      <c r="AQ29" s="81"/>
      <c r="AR29" s="81" t="s">
        <v>4816</v>
      </c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1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1"/>
      <c r="BO29" s="81"/>
      <c r="BP29" s="81"/>
      <c r="BQ29" s="81"/>
      <c r="BR29" s="81"/>
      <c r="BS29" s="81"/>
    </row>
    <row r="30" spans="1:71" ht="15" customHeight="1" x14ac:dyDescent="0.2">
      <c r="A30" s="271">
        <v>26</v>
      </c>
      <c r="B30" s="85" t="s">
        <v>461</v>
      </c>
      <c r="C30" s="85" t="s">
        <v>23</v>
      </c>
      <c r="D30" s="85" t="s">
        <v>5217</v>
      </c>
      <c r="E30" s="85">
        <v>50</v>
      </c>
      <c r="F30" s="85" t="s">
        <v>189</v>
      </c>
      <c r="G30" s="272">
        <v>110.82890787347</v>
      </c>
      <c r="H30" s="85" t="s">
        <v>27</v>
      </c>
      <c r="I30" s="85" t="s">
        <v>4815</v>
      </c>
      <c r="J30" s="273" t="s">
        <v>5218</v>
      </c>
      <c r="K30" s="139" t="s">
        <v>29</v>
      </c>
      <c r="L30" s="85" t="s">
        <v>76</v>
      </c>
      <c r="M30" s="131"/>
      <c r="N30" s="85"/>
      <c r="O30" s="85" t="s">
        <v>32</v>
      </c>
      <c r="P30" s="85" t="s">
        <v>459</v>
      </c>
      <c r="Q30" s="278" t="s">
        <v>463</v>
      </c>
      <c r="R30" s="81" t="s">
        <v>5219</v>
      </c>
      <c r="S30" s="81" t="s">
        <v>5163</v>
      </c>
      <c r="T30" s="81" t="s">
        <v>4837</v>
      </c>
      <c r="U30" s="81">
        <v>27</v>
      </c>
      <c r="V30" s="81" t="s">
        <v>4837</v>
      </c>
      <c r="W30" s="81">
        <v>5.7</v>
      </c>
      <c r="X30" s="101" t="s">
        <v>4816</v>
      </c>
      <c r="Y30" s="102"/>
      <c r="Z30" s="85"/>
      <c r="AA30" s="85"/>
      <c r="AB30" s="101" t="s">
        <v>4816</v>
      </c>
      <c r="AC30" s="108"/>
      <c r="AD30" s="108"/>
      <c r="AE30" s="103"/>
      <c r="AF30" s="101" t="s">
        <v>4816</v>
      </c>
      <c r="AG30" s="81"/>
      <c r="AH30" s="81"/>
      <c r="AI30" s="81"/>
      <c r="AJ30" s="81" t="s">
        <v>5221</v>
      </c>
      <c r="AK30" s="81">
        <v>27</v>
      </c>
      <c r="AL30" s="81">
        <v>6.6</v>
      </c>
      <c r="AM30" s="81"/>
      <c r="AN30" s="81" t="s">
        <v>5222</v>
      </c>
      <c r="AO30" s="81" t="s">
        <v>4888</v>
      </c>
      <c r="AP30" s="81">
        <v>9.6</v>
      </c>
      <c r="AQ30" s="81"/>
      <c r="AR30" s="81" t="s">
        <v>4816</v>
      </c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1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1"/>
      <c r="BO30" s="81"/>
      <c r="BP30" s="81"/>
      <c r="BQ30" s="81"/>
      <c r="BR30" s="81"/>
      <c r="BS30" s="81"/>
    </row>
    <row r="31" spans="1:71" ht="15" customHeight="1" x14ac:dyDescent="0.2">
      <c r="A31" s="271">
        <v>27</v>
      </c>
      <c r="B31" s="85" t="s">
        <v>461</v>
      </c>
      <c r="C31" s="85" t="s">
        <v>23</v>
      </c>
      <c r="D31" s="85" t="s">
        <v>5223</v>
      </c>
      <c r="E31" s="85">
        <v>50</v>
      </c>
      <c r="F31" s="85" t="s">
        <v>189</v>
      </c>
      <c r="G31" s="272">
        <v>177.32625259755301</v>
      </c>
      <c r="H31" s="85" t="s">
        <v>27</v>
      </c>
      <c r="I31" s="85" t="s">
        <v>4815</v>
      </c>
      <c r="J31" s="273" t="s">
        <v>5224</v>
      </c>
      <c r="K31" s="139" t="s">
        <v>29</v>
      </c>
      <c r="L31" s="85" t="s">
        <v>28</v>
      </c>
      <c r="M31" s="131" t="s">
        <v>470</v>
      </c>
      <c r="N31" s="85" t="s">
        <v>107</v>
      </c>
      <c r="O31" s="85" t="s">
        <v>32</v>
      </c>
      <c r="P31" s="85" t="s">
        <v>459</v>
      </c>
      <c r="Q31" s="278" t="s">
        <v>463</v>
      </c>
      <c r="R31" s="81"/>
      <c r="S31" s="81"/>
      <c r="T31" s="81"/>
      <c r="U31" s="81"/>
      <c r="V31" s="81"/>
      <c r="W31" s="81"/>
      <c r="X31" s="85" t="s">
        <v>5225</v>
      </c>
      <c r="Y31" s="85">
        <v>27</v>
      </c>
      <c r="Z31" s="85">
        <v>17.100000000000001</v>
      </c>
      <c r="AA31" s="85"/>
      <c r="AB31" s="101" t="s">
        <v>4816</v>
      </c>
      <c r="AC31" s="108"/>
      <c r="AD31" s="108"/>
      <c r="AE31" s="103"/>
      <c r="AF31" s="101" t="s">
        <v>4816</v>
      </c>
      <c r="AG31" s="81"/>
      <c r="AH31" s="81"/>
      <c r="AI31" s="81"/>
      <c r="AJ31" s="81" t="s">
        <v>4816</v>
      </c>
      <c r="AK31" s="81"/>
      <c r="AL31" s="81"/>
      <c r="AM31" s="81"/>
      <c r="AN31" s="81" t="s">
        <v>4816</v>
      </c>
      <c r="AO31" s="81"/>
      <c r="AP31" s="81"/>
      <c r="AQ31" s="81"/>
      <c r="AR31" s="81" t="s">
        <v>4816</v>
      </c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1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1"/>
      <c r="BO31" s="81"/>
      <c r="BP31" s="81"/>
      <c r="BQ31" s="81"/>
      <c r="BR31" s="81"/>
      <c r="BS31" s="81"/>
    </row>
    <row r="32" spans="1:71" ht="15" customHeight="1" x14ac:dyDescent="0.2">
      <c r="A32" s="271">
        <v>28</v>
      </c>
      <c r="B32" s="85" t="s">
        <v>461</v>
      </c>
      <c r="C32" s="85" t="s">
        <v>23</v>
      </c>
      <c r="D32" s="85" t="s">
        <v>5226</v>
      </c>
      <c r="E32" s="85">
        <v>50</v>
      </c>
      <c r="F32" s="85" t="s">
        <v>189</v>
      </c>
      <c r="G32" s="272">
        <v>110.82890787347</v>
      </c>
      <c r="H32" s="85" t="s">
        <v>27</v>
      </c>
      <c r="I32" s="85" t="s">
        <v>4815</v>
      </c>
      <c r="J32" s="273" t="s">
        <v>5227</v>
      </c>
      <c r="K32" s="139" t="s">
        <v>29</v>
      </c>
      <c r="L32" s="85" t="s">
        <v>28</v>
      </c>
      <c r="M32" s="131" t="s">
        <v>470</v>
      </c>
      <c r="N32" s="85" t="s">
        <v>107</v>
      </c>
      <c r="O32" s="85" t="s">
        <v>32</v>
      </c>
      <c r="P32" s="85" t="s">
        <v>459</v>
      </c>
      <c r="Q32" s="278" t="s">
        <v>463</v>
      </c>
      <c r="R32" s="81" t="s">
        <v>5228</v>
      </c>
      <c r="S32" s="81" t="s">
        <v>5163</v>
      </c>
      <c r="T32" s="81" t="s">
        <v>4837</v>
      </c>
      <c r="U32" s="81">
        <v>26</v>
      </c>
      <c r="V32" s="81" t="s">
        <v>4837</v>
      </c>
      <c r="W32" s="81">
        <v>5.7</v>
      </c>
      <c r="X32" s="85" t="s">
        <v>5225</v>
      </c>
      <c r="Y32" s="85">
        <v>58</v>
      </c>
      <c r="Z32" s="85">
        <v>14.9</v>
      </c>
      <c r="AA32" s="85"/>
      <c r="AB32" s="101" t="s">
        <v>4816</v>
      </c>
      <c r="AC32" s="108"/>
      <c r="AD32" s="108"/>
      <c r="AE32" s="103"/>
      <c r="AF32" s="81" t="s">
        <v>5220</v>
      </c>
      <c r="AG32" s="81">
        <v>27</v>
      </c>
      <c r="AH32" s="81">
        <v>12.6</v>
      </c>
      <c r="AI32" s="81"/>
      <c r="AJ32" s="81" t="s">
        <v>5221</v>
      </c>
      <c r="AK32" s="81">
        <v>39</v>
      </c>
      <c r="AL32" s="81">
        <v>5.7</v>
      </c>
      <c r="AM32" s="81"/>
      <c r="AN32" s="81" t="s">
        <v>4816</v>
      </c>
      <c r="AO32" s="81"/>
      <c r="AP32" s="81"/>
      <c r="AQ32" s="81"/>
      <c r="AR32" s="81" t="s">
        <v>5229</v>
      </c>
      <c r="AS32" s="81">
        <v>50</v>
      </c>
      <c r="AT32" s="81">
        <v>5.5</v>
      </c>
      <c r="AU32" s="81"/>
      <c r="AV32" s="81"/>
      <c r="AW32" s="81"/>
      <c r="AX32" s="81"/>
      <c r="AY32" s="81"/>
      <c r="AZ32" s="81"/>
      <c r="BA32" s="81"/>
      <c r="BB32" s="81"/>
      <c r="BC32" s="81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1"/>
      <c r="BO32" s="81"/>
      <c r="BP32" s="81"/>
      <c r="BQ32" s="81"/>
      <c r="BR32" s="81"/>
      <c r="BS32" s="81"/>
    </row>
    <row r="33" spans="1:71" ht="15" customHeight="1" x14ac:dyDescent="0.2">
      <c r="A33" s="271">
        <v>29</v>
      </c>
      <c r="B33" s="85" t="s">
        <v>461</v>
      </c>
      <c r="C33" s="85" t="s">
        <v>23</v>
      </c>
      <c r="D33" s="85" t="s">
        <v>5230</v>
      </c>
      <c r="E33" s="85">
        <v>50</v>
      </c>
      <c r="F33" s="85" t="s">
        <v>189</v>
      </c>
      <c r="G33" s="272">
        <v>110.82890787347</v>
      </c>
      <c r="H33" s="85" t="s">
        <v>27</v>
      </c>
      <c r="I33" s="85" t="s">
        <v>4815</v>
      </c>
      <c r="J33" s="273" t="s">
        <v>5231</v>
      </c>
      <c r="K33" s="139" t="s">
        <v>29</v>
      </c>
      <c r="L33" s="85" t="s">
        <v>28</v>
      </c>
      <c r="M33" s="131" t="s">
        <v>470</v>
      </c>
      <c r="N33" s="85" t="s">
        <v>107</v>
      </c>
      <c r="O33" s="85" t="s">
        <v>32</v>
      </c>
      <c r="P33" s="85" t="s">
        <v>459</v>
      </c>
      <c r="Q33" s="278" t="s">
        <v>463</v>
      </c>
      <c r="R33" s="82" t="s">
        <v>5232</v>
      </c>
      <c r="S33" s="82" t="s">
        <v>5233</v>
      </c>
      <c r="T33" s="82" t="s">
        <v>5234</v>
      </c>
      <c r="U33" s="82" t="s">
        <v>5235</v>
      </c>
      <c r="V33" s="280" t="s">
        <v>5236</v>
      </c>
      <c r="W33" s="82" t="s">
        <v>5237</v>
      </c>
      <c r="X33" s="101" t="s">
        <v>4816</v>
      </c>
      <c r="Y33" s="85"/>
      <c r="Z33" s="85"/>
      <c r="AA33" s="85"/>
      <c r="AB33" s="101" t="s">
        <v>4816</v>
      </c>
      <c r="AC33" s="108"/>
      <c r="AD33" s="108"/>
      <c r="AE33" s="103"/>
      <c r="AF33" s="81" t="s">
        <v>5220</v>
      </c>
      <c r="AG33" s="81">
        <v>63</v>
      </c>
      <c r="AH33" s="81">
        <v>11.9</v>
      </c>
      <c r="AI33" s="81"/>
      <c r="AJ33" s="81" t="s">
        <v>5221</v>
      </c>
      <c r="AK33" s="81">
        <v>14</v>
      </c>
      <c r="AL33" s="281">
        <v>16</v>
      </c>
      <c r="AM33" s="81"/>
      <c r="AN33" s="81" t="s">
        <v>5200</v>
      </c>
      <c r="AO33" s="81" t="s">
        <v>4888</v>
      </c>
      <c r="AP33" s="81">
        <v>15.7</v>
      </c>
      <c r="AQ33" s="81"/>
      <c r="AR33" s="81" t="s">
        <v>5229</v>
      </c>
      <c r="AS33" s="81">
        <v>20</v>
      </c>
      <c r="AT33" s="81">
        <v>6.7</v>
      </c>
      <c r="AU33" s="81"/>
      <c r="AV33" s="81"/>
      <c r="AW33" s="81"/>
      <c r="AX33" s="81"/>
      <c r="AY33" s="81"/>
      <c r="AZ33" s="81"/>
      <c r="BA33" s="81"/>
      <c r="BB33" s="81"/>
      <c r="BC33" s="81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1"/>
      <c r="BO33" s="81"/>
      <c r="BP33" s="81"/>
      <c r="BQ33" s="81"/>
      <c r="BR33" s="81"/>
      <c r="BS33" s="81"/>
    </row>
    <row r="34" spans="1:71" ht="15" customHeight="1" x14ac:dyDescent="0.2">
      <c r="A34" s="271">
        <v>30</v>
      </c>
      <c r="B34" s="85" t="s">
        <v>461</v>
      </c>
      <c r="C34" s="85" t="s">
        <v>23</v>
      </c>
      <c r="D34" s="85" t="s">
        <v>5238</v>
      </c>
      <c r="E34" s="85">
        <v>50</v>
      </c>
      <c r="F34" s="85" t="s">
        <v>189</v>
      </c>
      <c r="G34" s="272">
        <v>110.82890787347</v>
      </c>
      <c r="H34" s="85" t="s">
        <v>27</v>
      </c>
      <c r="I34" s="85" t="s">
        <v>4815</v>
      </c>
      <c r="J34" s="273" t="s">
        <v>5239</v>
      </c>
      <c r="K34" s="139" t="s">
        <v>29</v>
      </c>
      <c r="L34" s="85" t="s">
        <v>28</v>
      </c>
      <c r="M34" s="131" t="s">
        <v>470</v>
      </c>
      <c r="N34" s="85" t="s">
        <v>107</v>
      </c>
      <c r="O34" s="85" t="s">
        <v>32</v>
      </c>
      <c r="P34" s="85" t="s">
        <v>459</v>
      </c>
      <c r="Q34" s="278" t="s">
        <v>463</v>
      </c>
      <c r="R34" s="81" t="s">
        <v>5240</v>
      </c>
      <c r="S34" s="81" t="s">
        <v>5163</v>
      </c>
      <c r="T34" s="81" t="s">
        <v>4837</v>
      </c>
      <c r="U34" s="81">
        <v>23</v>
      </c>
      <c r="V34" s="81" t="s">
        <v>4837</v>
      </c>
      <c r="W34" s="81">
        <v>7.1</v>
      </c>
      <c r="X34" s="101" t="s">
        <v>4816</v>
      </c>
      <c r="Y34" s="85"/>
      <c r="Z34" s="85"/>
      <c r="AA34" s="85"/>
      <c r="AB34" s="101" t="s">
        <v>4816</v>
      </c>
      <c r="AC34" s="108"/>
      <c r="AD34" s="108"/>
      <c r="AE34" s="103"/>
      <c r="AF34" s="101" t="s">
        <v>4816</v>
      </c>
      <c r="AG34" s="81"/>
      <c r="AH34" s="81"/>
      <c r="AI34" s="81"/>
      <c r="AJ34" s="81" t="s">
        <v>5241</v>
      </c>
      <c r="AK34" s="81">
        <v>20</v>
      </c>
      <c r="AL34" s="81">
        <v>6.8</v>
      </c>
      <c r="AM34" s="81"/>
      <c r="AN34" s="81" t="s">
        <v>5222</v>
      </c>
      <c r="AO34" s="81">
        <v>8</v>
      </c>
      <c r="AP34" s="81">
        <v>9.8000000000000007</v>
      </c>
      <c r="AQ34" s="81"/>
      <c r="AR34" s="81" t="s">
        <v>5242</v>
      </c>
      <c r="AS34" s="81">
        <v>20</v>
      </c>
      <c r="AT34" s="81">
        <v>6.9</v>
      </c>
      <c r="AU34" s="81"/>
      <c r="AV34" s="81"/>
      <c r="AW34" s="81"/>
      <c r="AX34" s="81"/>
      <c r="AY34" s="81"/>
      <c r="AZ34" s="81"/>
      <c r="BA34" s="81"/>
      <c r="BB34" s="81"/>
      <c r="BC34" s="81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1"/>
      <c r="BO34" s="81"/>
      <c r="BP34" s="81"/>
      <c r="BQ34" s="81"/>
      <c r="BR34" s="81"/>
      <c r="BS34" s="81"/>
    </row>
    <row r="35" spans="1:71" ht="15" customHeight="1" x14ac:dyDescent="0.2">
      <c r="A35" s="271">
        <v>31</v>
      </c>
      <c r="B35" s="85" t="s">
        <v>461</v>
      </c>
      <c r="C35" s="85" t="s">
        <v>23</v>
      </c>
      <c r="D35" s="89" t="s">
        <v>5243</v>
      </c>
      <c r="E35" s="85">
        <v>45</v>
      </c>
      <c r="F35" s="85"/>
      <c r="G35" s="273"/>
      <c r="H35" s="85"/>
      <c r="I35" s="85"/>
      <c r="J35" s="273" t="s">
        <v>5244</v>
      </c>
      <c r="K35" s="139"/>
      <c r="L35" s="85"/>
      <c r="M35" s="131"/>
      <c r="N35" s="85"/>
      <c r="O35" s="85"/>
      <c r="P35" s="85"/>
      <c r="Q35" s="278"/>
      <c r="R35" s="81"/>
      <c r="S35" s="81"/>
      <c r="T35" s="81"/>
      <c r="U35" s="81"/>
      <c r="V35" s="81"/>
      <c r="W35" s="81"/>
      <c r="X35" s="101" t="s">
        <v>4816</v>
      </c>
      <c r="Y35" s="85"/>
      <c r="Z35" s="85"/>
      <c r="AA35" s="85"/>
      <c r="AB35" s="101" t="s">
        <v>4816</v>
      </c>
      <c r="AC35" s="108"/>
      <c r="AD35" s="108"/>
      <c r="AE35" s="103"/>
      <c r="AF35" s="101" t="s">
        <v>4816</v>
      </c>
      <c r="AG35" s="81"/>
      <c r="AH35" s="81"/>
      <c r="AI35" s="81"/>
      <c r="AJ35" s="81" t="s">
        <v>4816</v>
      </c>
      <c r="AK35" s="81"/>
      <c r="AL35" s="81"/>
      <c r="AM35" s="81"/>
      <c r="AN35" s="81" t="s">
        <v>4816</v>
      </c>
      <c r="AO35" s="81"/>
      <c r="AP35" s="81"/>
      <c r="AQ35" s="81"/>
      <c r="AR35" s="81" t="s">
        <v>4816</v>
      </c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1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1"/>
      <c r="BO35" s="81"/>
      <c r="BP35" s="81"/>
      <c r="BQ35" s="81"/>
      <c r="BR35" s="81"/>
      <c r="BS35" s="81"/>
    </row>
    <row r="36" spans="1:71" ht="15" customHeight="1" x14ac:dyDescent="0.2">
      <c r="A36" s="271">
        <v>32</v>
      </c>
      <c r="B36" s="85" t="s">
        <v>461</v>
      </c>
      <c r="C36" s="85" t="s">
        <v>23</v>
      </c>
      <c r="D36" s="89" t="s">
        <v>5245</v>
      </c>
      <c r="E36" s="85">
        <v>150</v>
      </c>
      <c r="F36" s="85"/>
      <c r="G36" s="274"/>
      <c r="H36" s="85"/>
      <c r="I36" s="85"/>
      <c r="J36" s="273" t="s">
        <v>5246</v>
      </c>
      <c r="K36" s="139"/>
      <c r="L36" s="85"/>
      <c r="M36" s="131"/>
      <c r="N36" s="85"/>
      <c r="O36" s="85"/>
      <c r="P36" s="85"/>
      <c r="Q36" s="278"/>
      <c r="R36" s="81"/>
      <c r="S36" s="81"/>
      <c r="T36" s="81"/>
      <c r="U36" s="81"/>
      <c r="V36" s="81"/>
      <c r="W36" s="81"/>
      <c r="X36" s="101" t="s">
        <v>4816</v>
      </c>
      <c r="Y36" s="85"/>
      <c r="Z36" s="85"/>
      <c r="AA36" s="85"/>
      <c r="AB36" s="101" t="s">
        <v>4816</v>
      </c>
      <c r="AC36" s="108"/>
      <c r="AD36" s="108"/>
      <c r="AE36" s="103"/>
      <c r="AF36" s="101" t="s">
        <v>4816</v>
      </c>
      <c r="AG36" s="81"/>
      <c r="AH36" s="81"/>
      <c r="AI36" s="81"/>
      <c r="AJ36" s="81" t="s">
        <v>4816</v>
      </c>
      <c r="AK36" s="81"/>
      <c r="AL36" s="81"/>
      <c r="AM36" s="81"/>
      <c r="AN36" s="81" t="s">
        <v>4816</v>
      </c>
      <c r="AO36" s="81"/>
      <c r="AP36" s="81"/>
      <c r="AQ36" s="81"/>
      <c r="AR36" s="81" t="s">
        <v>4816</v>
      </c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1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1"/>
      <c r="BO36" s="81"/>
      <c r="BP36" s="81"/>
      <c r="BQ36" s="81"/>
      <c r="BR36" s="81"/>
      <c r="BS36" s="81"/>
    </row>
    <row r="37" spans="1:71" ht="15" customHeight="1" x14ac:dyDescent="0.2">
      <c r="A37" s="271">
        <v>33</v>
      </c>
      <c r="B37" s="85" t="s">
        <v>461</v>
      </c>
      <c r="C37" s="85" t="s">
        <v>23</v>
      </c>
      <c r="D37" s="89" t="s">
        <v>5247</v>
      </c>
      <c r="E37" s="85">
        <v>50</v>
      </c>
      <c r="F37" s="85"/>
      <c r="G37" s="274"/>
      <c r="H37" s="85"/>
      <c r="I37" s="85"/>
      <c r="J37" s="273" t="s">
        <v>5248</v>
      </c>
      <c r="K37" s="139"/>
      <c r="L37" s="85"/>
      <c r="M37" s="131"/>
      <c r="N37" s="85"/>
      <c r="O37" s="85"/>
      <c r="P37" s="85"/>
      <c r="Q37" s="278"/>
      <c r="R37" s="81" t="s">
        <v>5249</v>
      </c>
      <c r="S37" s="81" t="s">
        <v>5163</v>
      </c>
      <c r="T37" s="81" t="s">
        <v>4837</v>
      </c>
      <c r="U37" s="81">
        <v>17</v>
      </c>
      <c r="V37" s="81" t="s">
        <v>4837</v>
      </c>
      <c r="W37" s="81">
        <v>7.7</v>
      </c>
      <c r="X37" s="101" t="s">
        <v>4816</v>
      </c>
      <c r="Y37" s="85"/>
      <c r="Z37" s="85"/>
      <c r="AA37" s="85"/>
      <c r="AB37" s="101" t="s">
        <v>4816</v>
      </c>
      <c r="AC37" s="108"/>
      <c r="AD37" s="108"/>
      <c r="AE37" s="103"/>
      <c r="AF37" s="101" t="s">
        <v>4816</v>
      </c>
      <c r="AG37" s="81"/>
      <c r="AH37" s="81"/>
      <c r="AI37" s="81"/>
      <c r="AJ37" s="81" t="s">
        <v>4816</v>
      </c>
      <c r="AK37" s="81"/>
      <c r="AL37" s="81"/>
      <c r="AM37" s="81"/>
      <c r="AN37" s="81" t="s">
        <v>4816</v>
      </c>
      <c r="AO37" s="81"/>
      <c r="AP37" s="81"/>
      <c r="AQ37" s="81"/>
      <c r="AR37" s="81" t="s">
        <v>4816</v>
      </c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1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1"/>
      <c r="BO37" s="81"/>
      <c r="BP37" s="81"/>
      <c r="BQ37" s="81"/>
      <c r="BR37" s="81"/>
      <c r="BS37" s="81"/>
    </row>
    <row r="38" spans="1:71" ht="15" customHeight="1" x14ac:dyDescent="0.2">
      <c r="A38" s="271">
        <v>34</v>
      </c>
      <c r="B38" s="85" t="s">
        <v>461</v>
      </c>
      <c r="C38" s="85" t="s">
        <v>23</v>
      </c>
      <c r="D38" s="89" t="s">
        <v>5250</v>
      </c>
      <c r="E38" s="85">
        <v>230</v>
      </c>
      <c r="F38" s="85"/>
      <c r="G38" s="274"/>
      <c r="H38" s="85"/>
      <c r="I38" s="85"/>
      <c r="J38" s="273" t="s">
        <v>5251</v>
      </c>
      <c r="K38" s="139"/>
      <c r="L38" s="85"/>
      <c r="M38" s="131"/>
      <c r="N38" s="85"/>
      <c r="O38" s="85"/>
      <c r="P38" s="85"/>
      <c r="Q38" s="278"/>
      <c r="R38" s="81" t="s">
        <v>5252</v>
      </c>
      <c r="S38" s="81" t="s">
        <v>5163</v>
      </c>
      <c r="T38" s="81" t="s">
        <v>4837</v>
      </c>
      <c r="U38" s="81">
        <v>27</v>
      </c>
      <c r="V38" s="81">
        <v>5</v>
      </c>
      <c r="W38" s="81">
        <v>6.2</v>
      </c>
      <c r="X38" s="101" t="s">
        <v>4816</v>
      </c>
      <c r="Y38" s="85"/>
      <c r="Z38" s="85"/>
      <c r="AA38" s="85"/>
      <c r="AB38" s="101" t="s">
        <v>4816</v>
      </c>
      <c r="AC38" s="108"/>
      <c r="AD38" s="108"/>
      <c r="AE38" s="103"/>
      <c r="AF38" s="101" t="s">
        <v>4816</v>
      </c>
      <c r="AG38" s="81"/>
      <c r="AH38" s="81"/>
      <c r="AI38" s="81"/>
      <c r="AJ38" s="81" t="s">
        <v>4816</v>
      </c>
      <c r="AK38" s="81"/>
      <c r="AL38" s="81"/>
      <c r="AM38" s="81"/>
      <c r="AN38" s="81" t="s">
        <v>4816</v>
      </c>
      <c r="AO38" s="81"/>
      <c r="AP38" s="81"/>
      <c r="AQ38" s="81"/>
      <c r="AR38" s="81" t="s">
        <v>4816</v>
      </c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1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1"/>
      <c r="BO38" s="81"/>
      <c r="BP38" s="81"/>
      <c r="BQ38" s="81"/>
      <c r="BR38" s="81"/>
      <c r="BS38" s="81"/>
    </row>
    <row r="39" spans="1:71" ht="15" customHeight="1" x14ac:dyDescent="0.2">
      <c r="A39" s="271">
        <v>35</v>
      </c>
      <c r="B39" s="85" t="s">
        <v>461</v>
      </c>
      <c r="C39" s="85" t="s">
        <v>23</v>
      </c>
      <c r="D39" s="89" t="s">
        <v>5253</v>
      </c>
      <c r="E39" s="85">
        <v>230</v>
      </c>
      <c r="F39" s="85"/>
      <c r="G39" s="274"/>
      <c r="H39" s="85"/>
      <c r="I39" s="85"/>
      <c r="J39" s="273" t="s">
        <v>5254</v>
      </c>
      <c r="K39" s="139"/>
      <c r="L39" s="85"/>
      <c r="M39" s="131"/>
      <c r="N39" s="85"/>
      <c r="O39" s="85"/>
      <c r="P39" s="85"/>
      <c r="Q39" s="278"/>
      <c r="R39" s="81" t="s">
        <v>5252</v>
      </c>
      <c r="S39" s="81" t="s">
        <v>5163</v>
      </c>
      <c r="T39" s="81" t="s">
        <v>4837</v>
      </c>
      <c r="U39" s="81">
        <v>35</v>
      </c>
      <c r="V39" s="81" t="s">
        <v>5255</v>
      </c>
      <c r="W39" s="81">
        <v>8.8000000000000007</v>
      </c>
      <c r="X39" s="101" t="s">
        <v>4816</v>
      </c>
      <c r="Y39" s="85"/>
      <c r="Z39" s="85"/>
      <c r="AA39" s="85"/>
      <c r="AB39" s="101" t="s">
        <v>4816</v>
      </c>
      <c r="AC39" s="108"/>
      <c r="AD39" s="108"/>
      <c r="AE39" s="103"/>
      <c r="AF39" s="101" t="s">
        <v>4816</v>
      </c>
      <c r="AG39" s="81"/>
      <c r="AH39" s="81"/>
      <c r="AI39" s="81"/>
      <c r="AJ39" s="81" t="s">
        <v>4816</v>
      </c>
      <c r="AK39" s="81"/>
      <c r="AL39" s="81"/>
      <c r="AM39" s="81"/>
      <c r="AN39" s="81" t="s">
        <v>4816</v>
      </c>
      <c r="AO39" s="81"/>
      <c r="AP39" s="81"/>
      <c r="AQ39" s="81"/>
      <c r="AR39" s="81" t="s">
        <v>4816</v>
      </c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1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1"/>
      <c r="BO39" s="81"/>
      <c r="BP39" s="81"/>
      <c r="BQ39" s="81"/>
      <c r="BR39" s="81"/>
      <c r="BS39" s="81"/>
    </row>
    <row r="40" spans="1:71" ht="15" customHeight="1" x14ac:dyDescent="0.2">
      <c r="A40" s="271">
        <v>36</v>
      </c>
      <c r="B40" s="85" t="s">
        <v>461</v>
      </c>
      <c r="C40" s="85" t="s">
        <v>23</v>
      </c>
      <c r="D40" s="85" t="s">
        <v>5256</v>
      </c>
      <c r="E40" s="85">
        <v>230</v>
      </c>
      <c r="F40" s="85" t="s">
        <v>189</v>
      </c>
      <c r="G40" s="272">
        <v>509.81297621796398</v>
      </c>
      <c r="H40" s="85" t="s">
        <v>27</v>
      </c>
      <c r="I40" s="85" t="s">
        <v>4815</v>
      </c>
      <c r="J40" s="273" t="s">
        <v>5257</v>
      </c>
      <c r="K40" s="139" t="s">
        <v>29</v>
      </c>
      <c r="L40" s="85" t="s">
        <v>76</v>
      </c>
      <c r="M40" s="131"/>
      <c r="N40" s="85"/>
      <c r="O40" s="85" t="s">
        <v>32</v>
      </c>
      <c r="P40" s="85" t="s">
        <v>459</v>
      </c>
      <c r="Q40" s="278" t="s">
        <v>463</v>
      </c>
      <c r="R40" s="81"/>
      <c r="S40" s="81"/>
      <c r="T40" s="81"/>
      <c r="U40" s="81"/>
      <c r="V40" s="81"/>
      <c r="W40" s="81"/>
      <c r="X40" s="101" t="s">
        <v>4816</v>
      </c>
      <c r="Y40" s="85"/>
      <c r="Z40" s="85"/>
      <c r="AA40" s="85"/>
      <c r="AB40" s="101" t="s">
        <v>4816</v>
      </c>
      <c r="AC40" s="108"/>
      <c r="AD40" s="108"/>
      <c r="AE40" s="103"/>
      <c r="AF40" s="101" t="s">
        <v>4816</v>
      </c>
      <c r="AG40" s="81"/>
      <c r="AH40" s="81"/>
      <c r="AI40" s="81"/>
      <c r="AJ40" s="81" t="s">
        <v>4816</v>
      </c>
      <c r="AK40" s="81"/>
      <c r="AL40" s="81"/>
      <c r="AM40" s="81"/>
      <c r="AN40" s="81" t="s">
        <v>4816</v>
      </c>
      <c r="AO40" s="81"/>
      <c r="AP40" s="81"/>
      <c r="AQ40" s="81"/>
      <c r="AR40" s="81" t="s">
        <v>4816</v>
      </c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1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1"/>
      <c r="BO40" s="81"/>
      <c r="BP40" s="81"/>
      <c r="BQ40" s="81"/>
      <c r="BR40" s="81"/>
      <c r="BS40" s="81"/>
    </row>
    <row r="41" spans="1:71" ht="15" customHeight="1" x14ac:dyDescent="0.2">
      <c r="A41" s="271">
        <v>37</v>
      </c>
      <c r="B41" s="85" t="s">
        <v>461</v>
      </c>
      <c r="C41" s="85" t="s">
        <v>23</v>
      </c>
      <c r="D41" s="85" t="s">
        <v>5258</v>
      </c>
      <c r="E41" s="85">
        <v>50</v>
      </c>
      <c r="F41" s="85" t="s">
        <v>189</v>
      </c>
      <c r="G41" s="272">
        <v>110.82890787347</v>
      </c>
      <c r="H41" s="85" t="s">
        <v>27</v>
      </c>
      <c r="I41" s="85" t="s">
        <v>4815</v>
      </c>
      <c r="J41" s="273" t="s">
        <v>5259</v>
      </c>
      <c r="K41" s="139" t="s">
        <v>29</v>
      </c>
      <c r="L41" s="85" t="s">
        <v>76</v>
      </c>
      <c r="M41" s="131"/>
      <c r="N41" s="85"/>
      <c r="O41" s="85" t="s">
        <v>32</v>
      </c>
      <c r="P41" s="85" t="s">
        <v>459</v>
      </c>
      <c r="Q41" s="278" t="s">
        <v>463</v>
      </c>
      <c r="R41" s="81" t="s">
        <v>5198</v>
      </c>
      <c r="S41" s="81" t="s">
        <v>5163</v>
      </c>
      <c r="T41" s="81" t="s">
        <v>4837</v>
      </c>
      <c r="U41" s="81">
        <v>25</v>
      </c>
      <c r="V41" s="81">
        <v>77</v>
      </c>
      <c r="W41" s="81">
        <v>8.4</v>
      </c>
      <c r="X41" s="101" t="s">
        <v>4816</v>
      </c>
      <c r="Y41" s="85"/>
      <c r="Z41" s="85"/>
      <c r="AA41" s="85"/>
      <c r="AB41" s="101" t="s">
        <v>4816</v>
      </c>
      <c r="AC41" s="108"/>
      <c r="AD41" s="108"/>
      <c r="AE41" s="103"/>
      <c r="AF41" s="101" t="s">
        <v>4816</v>
      </c>
      <c r="AG41" s="81"/>
      <c r="AH41" s="81"/>
      <c r="AI41" s="81"/>
      <c r="AJ41" s="81" t="s">
        <v>4816</v>
      </c>
      <c r="AK41" s="81"/>
      <c r="AL41" s="81"/>
      <c r="AM41" s="81"/>
      <c r="AN41" s="81" t="s">
        <v>4816</v>
      </c>
      <c r="AO41" s="81"/>
      <c r="AP41" s="81"/>
      <c r="AQ41" s="81"/>
      <c r="AR41" s="81" t="s">
        <v>4816</v>
      </c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1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1"/>
      <c r="BO41" s="81"/>
      <c r="BP41" s="81"/>
      <c r="BQ41" s="81"/>
      <c r="BR41" s="81"/>
      <c r="BS41" s="81"/>
    </row>
    <row r="42" spans="1:71" ht="15" customHeight="1" x14ac:dyDescent="0.2">
      <c r="A42" s="271">
        <v>38</v>
      </c>
      <c r="B42" s="85" t="s">
        <v>461</v>
      </c>
      <c r="C42" s="85" t="s">
        <v>23</v>
      </c>
      <c r="D42" s="85" t="s">
        <v>5260</v>
      </c>
      <c r="E42" s="85">
        <v>50</v>
      </c>
      <c r="F42" s="85" t="s">
        <v>189</v>
      </c>
      <c r="G42" s="272">
        <v>110.82890787347</v>
      </c>
      <c r="H42" s="85" t="s">
        <v>27</v>
      </c>
      <c r="I42" s="85" t="s">
        <v>4815</v>
      </c>
      <c r="J42" s="273" t="s">
        <v>5261</v>
      </c>
      <c r="K42" s="139" t="s">
        <v>29</v>
      </c>
      <c r="L42" s="85" t="s">
        <v>28</v>
      </c>
      <c r="M42" s="131" t="s">
        <v>470</v>
      </c>
      <c r="N42" s="85" t="s">
        <v>107</v>
      </c>
      <c r="O42" s="85" t="s">
        <v>32</v>
      </c>
      <c r="P42" s="85" t="s">
        <v>459</v>
      </c>
      <c r="Q42" s="278" t="s">
        <v>463</v>
      </c>
      <c r="R42" s="81" t="s">
        <v>5262</v>
      </c>
      <c r="S42" s="81" t="s">
        <v>5163</v>
      </c>
      <c r="T42" s="81" t="s">
        <v>4837</v>
      </c>
      <c r="U42" s="81">
        <v>4</v>
      </c>
      <c r="V42" s="81" t="s">
        <v>4837</v>
      </c>
      <c r="W42" s="81">
        <v>6.2</v>
      </c>
      <c r="X42" s="101" t="s">
        <v>4816</v>
      </c>
      <c r="Y42" s="85"/>
      <c r="Z42" s="85"/>
      <c r="AA42" s="85"/>
      <c r="AB42" s="103" t="s">
        <v>5263</v>
      </c>
      <c r="AC42" s="108">
        <v>37</v>
      </c>
      <c r="AD42" s="108">
        <v>16.3</v>
      </c>
      <c r="AE42" s="103"/>
      <c r="AF42" s="101" t="s">
        <v>4816</v>
      </c>
      <c r="AG42" s="81"/>
      <c r="AH42" s="81"/>
      <c r="AI42" s="81"/>
      <c r="AJ42" s="81" t="s">
        <v>5199</v>
      </c>
      <c r="AK42" s="81">
        <v>32</v>
      </c>
      <c r="AL42" s="81">
        <v>13.9</v>
      </c>
      <c r="AM42" s="81"/>
      <c r="AN42" s="81" t="s">
        <v>5200</v>
      </c>
      <c r="AO42" s="81">
        <v>22</v>
      </c>
      <c r="AP42" s="81">
        <v>14.5</v>
      </c>
      <c r="AQ42" s="81"/>
      <c r="AR42" s="81" t="s">
        <v>4816</v>
      </c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1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1"/>
      <c r="BO42" s="81"/>
      <c r="BP42" s="81"/>
      <c r="BQ42" s="81"/>
      <c r="BR42" s="81"/>
      <c r="BS42" s="81"/>
    </row>
    <row r="43" spans="1:71" ht="15" customHeight="1" x14ac:dyDescent="0.2">
      <c r="A43" s="271">
        <v>39</v>
      </c>
      <c r="B43" s="85" t="s">
        <v>461</v>
      </c>
      <c r="C43" s="85" t="s">
        <v>23</v>
      </c>
      <c r="D43" s="85" t="s">
        <v>5264</v>
      </c>
      <c r="E43" s="85">
        <v>50</v>
      </c>
      <c r="F43" s="85" t="s">
        <v>189</v>
      </c>
      <c r="G43" s="272">
        <v>509.81297621796398</v>
      </c>
      <c r="H43" s="85" t="s">
        <v>27</v>
      </c>
      <c r="I43" s="85" t="s">
        <v>4815</v>
      </c>
      <c r="J43" s="273" t="s">
        <v>5265</v>
      </c>
      <c r="K43" s="139" t="s">
        <v>29</v>
      </c>
      <c r="L43" s="85" t="s">
        <v>76</v>
      </c>
      <c r="M43" s="131"/>
      <c r="N43" s="85"/>
      <c r="O43" s="85" t="s">
        <v>32</v>
      </c>
      <c r="P43" s="85" t="s">
        <v>459</v>
      </c>
      <c r="Q43" s="278" t="s">
        <v>463</v>
      </c>
      <c r="R43" s="81"/>
      <c r="S43" s="81"/>
      <c r="T43" s="81"/>
      <c r="U43" s="81"/>
      <c r="V43" s="81"/>
      <c r="W43" s="81"/>
      <c r="X43" s="101" t="s">
        <v>4816</v>
      </c>
      <c r="Y43" s="85"/>
      <c r="Z43" s="85"/>
      <c r="AA43" s="85"/>
      <c r="AB43" s="101" t="s">
        <v>4816</v>
      </c>
      <c r="AC43" s="108"/>
      <c r="AD43" s="108"/>
      <c r="AE43" s="103"/>
      <c r="AF43" s="101" t="s">
        <v>4816</v>
      </c>
      <c r="AG43" s="81"/>
      <c r="AH43" s="81"/>
      <c r="AI43" s="81"/>
      <c r="AJ43" s="81" t="s">
        <v>4816</v>
      </c>
      <c r="AK43" s="81"/>
      <c r="AL43" s="81"/>
      <c r="AM43" s="81"/>
      <c r="AN43" s="81" t="s">
        <v>4816</v>
      </c>
      <c r="AO43" s="81"/>
      <c r="AP43" s="81"/>
      <c r="AQ43" s="81"/>
      <c r="AR43" s="81" t="s">
        <v>4816</v>
      </c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1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1"/>
      <c r="BO43" s="81"/>
      <c r="BP43" s="81"/>
      <c r="BQ43" s="81"/>
      <c r="BR43" s="81"/>
      <c r="BS43" s="81"/>
    </row>
    <row r="44" spans="1:71" ht="15" customHeight="1" x14ac:dyDescent="0.2">
      <c r="A44" s="271">
        <v>40</v>
      </c>
      <c r="B44" s="85" t="s">
        <v>461</v>
      </c>
      <c r="C44" s="85" t="s">
        <v>23</v>
      </c>
      <c r="D44" s="85" t="s">
        <v>5266</v>
      </c>
      <c r="E44" s="85">
        <v>50</v>
      </c>
      <c r="F44" s="85" t="s">
        <v>189</v>
      </c>
      <c r="G44" s="272">
        <v>110.82890787347</v>
      </c>
      <c r="H44" s="85" t="s">
        <v>27</v>
      </c>
      <c r="I44" s="85" t="s">
        <v>4815</v>
      </c>
      <c r="J44" s="273" t="s">
        <v>5267</v>
      </c>
      <c r="K44" s="139" t="s">
        <v>29</v>
      </c>
      <c r="L44" s="85" t="s">
        <v>76</v>
      </c>
      <c r="M44" s="131"/>
      <c r="N44" s="85"/>
      <c r="O44" s="85" t="s">
        <v>32</v>
      </c>
      <c r="P44" s="85" t="s">
        <v>459</v>
      </c>
      <c r="Q44" s="278" t="s">
        <v>463</v>
      </c>
      <c r="R44" s="81"/>
      <c r="S44" s="81"/>
      <c r="T44" s="81"/>
      <c r="U44" s="81"/>
      <c r="V44" s="81"/>
      <c r="W44" s="81"/>
      <c r="X44" s="101" t="s">
        <v>4816</v>
      </c>
      <c r="Y44" s="85"/>
      <c r="Z44" s="85"/>
      <c r="AA44" s="85"/>
      <c r="AB44" s="101" t="s">
        <v>4816</v>
      </c>
      <c r="AC44" s="108"/>
      <c r="AD44" s="108"/>
      <c r="AE44" s="103"/>
      <c r="AF44" s="101" t="s">
        <v>4816</v>
      </c>
      <c r="AG44" s="81"/>
      <c r="AH44" s="81"/>
      <c r="AI44" s="81"/>
      <c r="AJ44" s="81" t="s">
        <v>4816</v>
      </c>
      <c r="AK44" s="81"/>
      <c r="AL44" s="81"/>
      <c r="AM44" s="81"/>
      <c r="AN44" s="81" t="s">
        <v>4816</v>
      </c>
      <c r="AO44" s="81"/>
      <c r="AP44" s="81"/>
      <c r="AQ44" s="81"/>
      <c r="AR44" s="81" t="s">
        <v>4816</v>
      </c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1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1"/>
      <c r="BO44" s="81"/>
      <c r="BP44" s="81"/>
      <c r="BQ44" s="81"/>
      <c r="BR44" s="81"/>
      <c r="BS44" s="81"/>
    </row>
    <row r="45" spans="1:71" ht="15" customHeight="1" x14ac:dyDescent="0.2">
      <c r="A45" s="271">
        <v>41</v>
      </c>
      <c r="B45" s="85" t="s">
        <v>461</v>
      </c>
      <c r="C45" s="85" t="s">
        <v>23</v>
      </c>
      <c r="D45" s="89" t="s">
        <v>5268</v>
      </c>
      <c r="E45" s="85">
        <v>50</v>
      </c>
      <c r="F45" s="85"/>
      <c r="G45" s="273"/>
      <c r="H45" s="85"/>
      <c r="I45" s="85"/>
      <c r="J45" s="273" t="s">
        <v>5269</v>
      </c>
      <c r="K45" s="139"/>
      <c r="L45" s="85"/>
      <c r="M45" s="131"/>
      <c r="N45" s="85"/>
      <c r="O45" s="85"/>
      <c r="P45" s="85"/>
      <c r="Q45" s="278"/>
      <c r="R45" s="81"/>
      <c r="S45" s="81"/>
      <c r="T45" s="81"/>
      <c r="U45" s="81"/>
      <c r="V45" s="81"/>
      <c r="W45" s="81"/>
      <c r="X45" s="101" t="s">
        <v>4816</v>
      </c>
      <c r="Y45" s="85"/>
      <c r="Z45" s="85"/>
      <c r="AA45" s="85"/>
      <c r="AB45" s="101" t="s">
        <v>4816</v>
      </c>
      <c r="AC45" s="108"/>
      <c r="AD45" s="108"/>
      <c r="AE45" s="103"/>
      <c r="AF45" s="101" t="s">
        <v>4816</v>
      </c>
      <c r="AG45" s="81"/>
      <c r="AH45" s="81"/>
      <c r="AI45" s="81"/>
      <c r="AJ45" s="81" t="s">
        <v>4816</v>
      </c>
      <c r="AK45" s="81"/>
      <c r="AL45" s="81"/>
      <c r="AM45" s="81"/>
      <c r="AN45" s="81" t="s">
        <v>4816</v>
      </c>
      <c r="AO45" s="81"/>
      <c r="AP45" s="81"/>
      <c r="AQ45" s="81"/>
      <c r="AR45" s="81" t="s">
        <v>4816</v>
      </c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1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1"/>
      <c r="BO45" s="81"/>
      <c r="BP45" s="81"/>
      <c r="BQ45" s="81"/>
      <c r="BR45" s="81"/>
      <c r="BS45" s="81"/>
    </row>
    <row r="46" spans="1:71" ht="15" customHeight="1" x14ac:dyDescent="0.2">
      <c r="A46" s="271">
        <v>42</v>
      </c>
      <c r="B46" s="85" t="s">
        <v>461</v>
      </c>
      <c r="C46" s="85" t="s">
        <v>23</v>
      </c>
      <c r="D46" s="89" t="s">
        <v>5270</v>
      </c>
      <c r="E46" s="85">
        <v>50</v>
      </c>
      <c r="F46" s="85"/>
      <c r="G46" s="273"/>
      <c r="H46" s="85"/>
      <c r="I46" s="85"/>
      <c r="J46" s="273" t="s">
        <v>5271</v>
      </c>
      <c r="K46" s="139"/>
      <c r="L46" s="85"/>
      <c r="M46" s="134"/>
      <c r="N46" s="139"/>
      <c r="O46" s="85"/>
      <c r="P46" s="85"/>
      <c r="Q46" s="278"/>
      <c r="R46" s="81"/>
      <c r="S46" s="81"/>
      <c r="T46" s="81"/>
      <c r="U46" s="81"/>
      <c r="V46" s="81"/>
      <c r="W46" s="81"/>
      <c r="X46" s="101" t="s">
        <v>4816</v>
      </c>
      <c r="Y46" s="85"/>
      <c r="Z46" s="85"/>
      <c r="AA46" s="85"/>
      <c r="AB46" s="101" t="s">
        <v>4816</v>
      </c>
      <c r="AC46" s="108"/>
      <c r="AD46" s="108"/>
      <c r="AE46" s="103"/>
      <c r="AF46" s="101" t="s">
        <v>4816</v>
      </c>
      <c r="AG46" s="81"/>
      <c r="AH46" s="81"/>
      <c r="AI46" s="81"/>
      <c r="AJ46" s="81" t="s">
        <v>4816</v>
      </c>
      <c r="AK46" s="81"/>
      <c r="AL46" s="81"/>
      <c r="AM46" s="81"/>
      <c r="AN46" s="81" t="s">
        <v>4816</v>
      </c>
      <c r="AO46" s="81"/>
      <c r="AP46" s="81"/>
      <c r="AQ46" s="81"/>
      <c r="AR46" s="81" t="s">
        <v>4816</v>
      </c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1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1"/>
      <c r="BO46" s="81"/>
      <c r="BP46" s="81"/>
      <c r="BQ46" s="81"/>
      <c r="BR46" s="81"/>
      <c r="BS46" s="81"/>
    </row>
    <row r="47" spans="1:71" ht="15" customHeight="1" x14ac:dyDescent="0.2">
      <c r="A47" s="271">
        <v>43</v>
      </c>
      <c r="B47" s="85" t="s">
        <v>461</v>
      </c>
      <c r="C47" s="85" t="s">
        <v>23</v>
      </c>
      <c r="D47" s="89" t="s">
        <v>5272</v>
      </c>
      <c r="E47" s="85">
        <v>50</v>
      </c>
      <c r="F47" s="85"/>
      <c r="G47" s="273"/>
      <c r="H47" s="85"/>
      <c r="I47" s="85"/>
      <c r="J47" s="273" t="s">
        <v>5273</v>
      </c>
      <c r="K47" s="139"/>
      <c r="L47" s="85"/>
      <c r="M47" s="131"/>
      <c r="N47" s="85"/>
      <c r="O47" s="85"/>
      <c r="P47" s="85"/>
      <c r="Q47" s="278"/>
      <c r="R47" s="81"/>
      <c r="S47" s="81"/>
      <c r="T47" s="81"/>
      <c r="U47" s="81"/>
      <c r="V47" s="81"/>
      <c r="W47" s="81"/>
      <c r="X47" s="101" t="s">
        <v>4816</v>
      </c>
      <c r="Y47" s="85"/>
      <c r="Z47" s="85"/>
      <c r="AA47" s="85"/>
      <c r="AB47" s="101" t="s">
        <v>4816</v>
      </c>
      <c r="AC47" s="108"/>
      <c r="AD47" s="108"/>
      <c r="AE47" s="103"/>
      <c r="AF47" s="101" t="s">
        <v>4816</v>
      </c>
      <c r="AG47" s="81"/>
      <c r="AH47" s="81"/>
      <c r="AI47" s="81"/>
      <c r="AJ47" s="81" t="s">
        <v>4816</v>
      </c>
      <c r="AK47" s="81"/>
      <c r="AL47" s="81"/>
      <c r="AM47" s="81"/>
      <c r="AN47" s="81" t="s">
        <v>4816</v>
      </c>
      <c r="AO47" s="81"/>
      <c r="AP47" s="81"/>
      <c r="AQ47" s="81"/>
      <c r="AR47" s="81" t="s">
        <v>4816</v>
      </c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1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1"/>
      <c r="BO47" s="81"/>
      <c r="BP47" s="81"/>
      <c r="BQ47" s="81"/>
      <c r="BR47" s="81"/>
      <c r="BS47" s="81"/>
    </row>
    <row r="48" spans="1:71" ht="15" customHeight="1" x14ac:dyDescent="0.2">
      <c r="A48" s="271">
        <v>44</v>
      </c>
      <c r="B48" s="85" t="s">
        <v>461</v>
      </c>
      <c r="C48" s="85" t="s">
        <v>23</v>
      </c>
      <c r="D48" s="89" t="s">
        <v>5274</v>
      </c>
      <c r="E48" s="85">
        <v>50</v>
      </c>
      <c r="F48" s="85"/>
      <c r="G48" s="273"/>
      <c r="H48" s="85"/>
      <c r="I48" s="85"/>
      <c r="J48" s="273" t="s">
        <v>5275</v>
      </c>
      <c r="K48" s="139"/>
      <c r="L48" s="85"/>
      <c r="M48" s="131"/>
      <c r="N48" s="85"/>
      <c r="O48" s="85"/>
      <c r="P48" s="85"/>
      <c r="Q48" s="278"/>
      <c r="R48" s="81"/>
      <c r="S48" s="81"/>
      <c r="T48" s="81"/>
      <c r="U48" s="81"/>
      <c r="V48" s="81"/>
      <c r="W48" s="81"/>
      <c r="X48" s="101" t="s">
        <v>4816</v>
      </c>
      <c r="Y48" s="85"/>
      <c r="Z48" s="85"/>
      <c r="AA48" s="85"/>
      <c r="AB48" s="101" t="s">
        <v>4816</v>
      </c>
      <c r="AC48" s="108"/>
      <c r="AD48" s="108"/>
      <c r="AE48" s="103"/>
      <c r="AF48" s="101" t="s">
        <v>4816</v>
      </c>
      <c r="AG48" s="81"/>
      <c r="AH48" s="81"/>
      <c r="AI48" s="81"/>
      <c r="AJ48" s="81" t="s">
        <v>4816</v>
      </c>
      <c r="AK48" s="81"/>
      <c r="AL48" s="81"/>
      <c r="AM48" s="81"/>
      <c r="AN48" s="81" t="s">
        <v>4816</v>
      </c>
      <c r="AO48" s="81"/>
      <c r="AP48" s="81"/>
      <c r="AQ48" s="81"/>
      <c r="AR48" s="81" t="s">
        <v>4816</v>
      </c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1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1"/>
      <c r="BO48" s="81"/>
      <c r="BP48" s="81"/>
      <c r="BQ48" s="81"/>
      <c r="BR48" s="81"/>
      <c r="BS48" s="81"/>
    </row>
    <row r="49" spans="1:71" ht="15" customHeight="1" x14ac:dyDescent="0.2">
      <c r="A49" s="271">
        <v>45</v>
      </c>
      <c r="B49" s="85" t="s">
        <v>461</v>
      </c>
      <c r="C49" s="85" t="s">
        <v>23</v>
      </c>
      <c r="D49" s="89" t="s">
        <v>5276</v>
      </c>
      <c r="E49" s="85">
        <v>50</v>
      </c>
      <c r="F49" s="85"/>
      <c r="G49" s="273"/>
      <c r="H49" s="85"/>
      <c r="I49" s="85"/>
      <c r="J49" s="273" t="s">
        <v>5277</v>
      </c>
      <c r="K49" s="139"/>
      <c r="L49" s="85"/>
      <c r="M49" s="131"/>
      <c r="N49" s="85"/>
      <c r="O49" s="85"/>
      <c r="P49" s="85"/>
      <c r="Q49" s="278"/>
      <c r="R49" s="81"/>
      <c r="S49" s="81"/>
      <c r="T49" s="81"/>
      <c r="U49" s="81"/>
      <c r="V49" s="81"/>
      <c r="W49" s="81"/>
      <c r="X49" s="101" t="s">
        <v>4816</v>
      </c>
      <c r="Y49" s="85"/>
      <c r="Z49" s="85"/>
      <c r="AA49" s="85"/>
      <c r="AB49" s="101" t="s">
        <v>4816</v>
      </c>
      <c r="AC49" s="108"/>
      <c r="AD49" s="108"/>
      <c r="AE49" s="103"/>
      <c r="AF49" s="101" t="s">
        <v>4816</v>
      </c>
      <c r="AG49" s="81"/>
      <c r="AH49" s="81"/>
      <c r="AI49" s="81"/>
      <c r="AJ49" s="81" t="s">
        <v>4816</v>
      </c>
      <c r="AK49" s="81"/>
      <c r="AL49" s="81"/>
      <c r="AM49" s="81"/>
      <c r="AN49" s="81" t="s">
        <v>4816</v>
      </c>
      <c r="AO49" s="81"/>
      <c r="AP49" s="81"/>
      <c r="AQ49" s="81"/>
      <c r="AR49" s="81" t="s">
        <v>4816</v>
      </c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1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1"/>
      <c r="BO49" s="81"/>
      <c r="BP49" s="81"/>
      <c r="BQ49" s="81"/>
      <c r="BR49" s="81"/>
      <c r="BS49" s="81"/>
    </row>
    <row r="50" spans="1:71" ht="15" customHeight="1" x14ac:dyDescent="0.2">
      <c r="A50" s="271">
        <v>46</v>
      </c>
      <c r="B50" s="85" t="s">
        <v>461</v>
      </c>
      <c r="C50" s="85" t="s">
        <v>23</v>
      </c>
      <c r="D50" s="89" t="s">
        <v>5278</v>
      </c>
      <c r="E50" s="85">
        <v>80</v>
      </c>
      <c r="F50" s="85"/>
      <c r="G50" s="273"/>
      <c r="H50" s="85"/>
      <c r="I50" s="85"/>
      <c r="J50" s="273" t="s">
        <v>5279</v>
      </c>
      <c r="K50" s="139"/>
      <c r="L50" s="85"/>
      <c r="M50" s="131"/>
      <c r="N50" s="85"/>
      <c r="O50" s="85"/>
      <c r="P50" s="85"/>
      <c r="Q50" s="278"/>
      <c r="R50" s="81" t="s">
        <v>5182</v>
      </c>
      <c r="S50" s="81" t="s">
        <v>5163</v>
      </c>
      <c r="T50" s="81" t="s">
        <v>4837</v>
      </c>
      <c r="U50" s="81">
        <v>19</v>
      </c>
      <c r="V50" s="81" t="s">
        <v>4837</v>
      </c>
      <c r="W50" s="81">
        <v>7.2</v>
      </c>
      <c r="X50" s="101" t="s">
        <v>4816</v>
      </c>
      <c r="Y50" s="85"/>
      <c r="Z50" s="85"/>
      <c r="AA50" s="85"/>
      <c r="AB50" s="101" t="s">
        <v>4816</v>
      </c>
      <c r="AC50" s="108"/>
      <c r="AD50" s="108"/>
      <c r="AE50" s="103"/>
      <c r="AF50" s="101" t="s">
        <v>4816</v>
      </c>
      <c r="AG50" s="81"/>
      <c r="AH50" s="81"/>
      <c r="AI50" s="81"/>
      <c r="AJ50" s="81" t="s">
        <v>5241</v>
      </c>
      <c r="AK50" s="81">
        <v>18</v>
      </c>
      <c r="AL50" s="81">
        <v>8.6999999999999993</v>
      </c>
      <c r="AM50" s="81"/>
      <c r="AN50" s="81" t="s">
        <v>5222</v>
      </c>
      <c r="AO50" s="81">
        <v>15</v>
      </c>
      <c r="AP50" s="81">
        <v>10.3</v>
      </c>
      <c r="AQ50" s="81"/>
      <c r="AR50" s="81" t="s">
        <v>4816</v>
      </c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1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1"/>
      <c r="BO50" s="81"/>
      <c r="BP50" s="81"/>
      <c r="BQ50" s="81"/>
      <c r="BR50" s="81"/>
      <c r="BS50" s="81"/>
    </row>
    <row r="51" spans="1:71" ht="15" customHeight="1" x14ac:dyDescent="0.2">
      <c r="A51" s="271">
        <v>47</v>
      </c>
      <c r="B51" s="85" t="s">
        <v>461</v>
      </c>
      <c r="C51" s="85" t="s">
        <v>23</v>
      </c>
      <c r="D51" s="89" t="s">
        <v>5280</v>
      </c>
      <c r="E51" s="85">
        <v>45</v>
      </c>
      <c r="F51" s="85"/>
      <c r="G51" s="273"/>
      <c r="H51" s="85"/>
      <c r="I51" s="85"/>
      <c r="J51" s="273" t="s">
        <v>5281</v>
      </c>
      <c r="K51" s="139"/>
      <c r="L51" s="85"/>
      <c r="M51" s="131"/>
      <c r="N51" s="85"/>
      <c r="O51" s="85"/>
      <c r="P51" s="85"/>
      <c r="Q51" s="278"/>
      <c r="R51" s="81"/>
      <c r="S51" s="81"/>
      <c r="T51" s="81"/>
      <c r="U51" s="81"/>
      <c r="V51" s="81"/>
      <c r="W51" s="81"/>
      <c r="X51" s="101" t="s">
        <v>4816</v>
      </c>
      <c r="Y51" s="85"/>
      <c r="Z51" s="85"/>
      <c r="AA51" s="85"/>
      <c r="AB51" s="101" t="s">
        <v>4816</v>
      </c>
      <c r="AC51" s="108"/>
      <c r="AD51" s="108"/>
      <c r="AE51" s="103"/>
      <c r="AF51" s="101" t="s">
        <v>4816</v>
      </c>
      <c r="AG51" s="81"/>
      <c r="AH51" s="81"/>
      <c r="AI51" s="81"/>
      <c r="AJ51" s="81" t="s">
        <v>4816</v>
      </c>
      <c r="AK51" s="81"/>
      <c r="AL51" s="81"/>
      <c r="AM51" s="81"/>
      <c r="AN51" s="81" t="s">
        <v>4816</v>
      </c>
      <c r="AO51" s="81"/>
      <c r="AP51" s="81"/>
      <c r="AQ51" s="81"/>
      <c r="AR51" s="81" t="s">
        <v>4816</v>
      </c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1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1"/>
      <c r="BO51" s="81"/>
      <c r="BP51" s="81"/>
      <c r="BQ51" s="81"/>
      <c r="BR51" s="81"/>
      <c r="BS51" s="81"/>
    </row>
    <row r="52" spans="1:71" ht="15" customHeight="1" x14ac:dyDescent="0.2">
      <c r="A52" s="271">
        <v>48</v>
      </c>
      <c r="B52" s="85" t="s">
        <v>461</v>
      </c>
      <c r="C52" s="85" t="s">
        <v>23</v>
      </c>
      <c r="D52" s="85" t="s">
        <v>5282</v>
      </c>
      <c r="E52" s="85">
        <v>80</v>
      </c>
      <c r="F52" s="85" t="s">
        <v>189</v>
      </c>
      <c r="G52" s="272">
        <v>177.32625259755301</v>
      </c>
      <c r="H52" s="85" t="s">
        <v>27</v>
      </c>
      <c r="I52" s="85" t="s">
        <v>4815</v>
      </c>
      <c r="J52" s="273" t="s">
        <v>5283</v>
      </c>
      <c r="K52" s="139" t="s">
        <v>29</v>
      </c>
      <c r="L52" s="85" t="s">
        <v>28</v>
      </c>
      <c r="M52" s="131" t="s">
        <v>470</v>
      </c>
      <c r="N52" s="85" t="s">
        <v>477</v>
      </c>
      <c r="O52" s="85" t="s">
        <v>32</v>
      </c>
      <c r="P52" s="85" t="s">
        <v>459</v>
      </c>
      <c r="Q52" s="278" t="s">
        <v>463</v>
      </c>
      <c r="R52" s="81" t="s">
        <v>5284</v>
      </c>
      <c r="S52" s="81" t="s">
        <v>5163</v>
      </c>
      <c r="T52" s="81" t="s">
        <v>4837</v>
      </c>
      <c r="U52" s="81">
        <v>12</v>
      </c>
      <c r="V52" s="81">
        <v>505</v>
      </c>
      <c r="W52" s="81">
        <v>7.2</v>
      </c>
      <c r="X52" s="101" t="s">
        <v>4816</v>
      </c>
      <c r="Y52" s="85"/>
      <c r="Z52" s="85"/>
      <c r="AA52" s="85"/>
      <c r="AB52" s="101" t="s">
        <v>4816</v>
      </c>
      <c r="AC52" s="108"/>
      <c r="AD52" s="108"/>
      <c r="AE52" s="103"/>
      <c r="AF52" s="101" t="s">
        <v>4816</v>
      </c>
      <c r="AG52" s="81"/>
      <c r="AH52" s="81"/>
      <c r="AI52" s="81"/>
      <c r="AJ52" s="81" t="s">
        <v>4816</v>
      </c>
      <c r="AK52" s="81"/>
      <c r="AL52" s="81"/>
      <c r="AM52" s="81"/>
      <c r="AN52" s="81" t="s">
        <v>4816</v>
      </c>
      <c r="AO52" s="81"/>
      <c r="AP52" s="81"/>
      <c r="AQ52" s="81"/>
      <c r="AR52" s="81" t="s">
        <v>4816</v>
      </c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1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1"/>
      <c r="BO52" s="81"/>
      <c r="BP52" s="81"/>
      <c r="BQ52" s="81"/>
      <c r="BR52" s="81"/>
      <c r="BS52" s="81"/>
    </row>
    <row r="53" spans="1:71" ht="15" customHeight="1" x14ac:dyDescent="0.2">
      <c r="A53" s="271">
        <v>49</v>
      </c>
      <c r="B53" s="85" t="s">
        <v>461</v>
      </c>
      <c r="C53" s="85" t="s">
        <v>23</v>
      </c>
      <c r="D53" s="89" t="s">
        <v>5285</v>
      </c>
      <c r="E53" s="85">
        <v>50</v>
      </c>
      <c r="F53" s="85"/>
      <c r="G53" s="273"/>
      <c r="H53" s="85"/>
      <c r="I53" s="85"/>
      <c r="J53" s="273" t="s">
        <v>5286</v>
      </c>
      <c r="K53" s="139"/>
      <c r="L53" s="85"/>
      <c r="M53" s="131"/>
      <c r="N53" s="85"/>
      <c r="O53" s="85"/>
      <c r="P53" s="85"/>
      <c r="Q53" s="278"/>
      <c r="R53" s="81" t="s">
        <v>5287</v>
      </c>
      <c r="S53" s="81" t="s">
        <v>5163</v>
      </c>
      <c r="T53" s="81" t="s">
        <v>4837</v>
      </c>
      <c r="U53" s="81">
        <v>18</v>
      </c>
      <c r="V53" s="81" t="s">
        <v>4837</v>
      </c>
      <c r="W53" s="81">
        <v>6.3</v>
      </c>
      <c r="X53" s="101" t="s">
        <v>4816</v>
      </c>
      <c r="Y53" s="85"/>
      <c r="Z53" s="85"/>
      <c r="AA53" s="85"/>
      <c r="AB53" s="101" t="s">
        <v>4816</v>
      </c>
      <c r="AC53" s="108"/>
      <c r="AD53" s="108"/>
      <c r="AE53" s="103"/>
      <c r="AF53" s="101" t="s">
        <v>4816</v>
      </c>
      <c r="AG53" s="81"/>
      <c r="AH53" s="81"/>
      <c r="AI53" s="81"/>
      <c r="AJ53" s="81" t="s">
        <v>4816</v>
      </c>
      <c r="AK53" s="81"/>
      <c r="AL53" s="81"/>
      <c r="AM53" s="81"/>
      <c r="AN53" s="81" t="s">
        <v>4816</v>
      </c>
      <c r="AO53" s="81"/>
      <c r="AP53" s="81"/>
      <c r="AQ53" s="81"/>
      <c r="AR53" s="81" t="s">
        <v>4816</v>
      </c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1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1"/>
      <c r="BO53" s="81"/>
      <c r="BP53" s="81"/>
      <c r="BQ53" s="81"/>
      <c r="BR53" s="81"/>
      <c r="BS53" s="81"/>
    </row>
    <row r="54" spans="1:71" ht="15" customHeight="1" x14ac:dyDescent="0.2">
      <c r="A54" s="271">
        <v>50</v>
      </c>
      <c r="B54" s="85" t="s">
        <v>461</v>
      </c>
      <c r="C54" s="85" t="s">
        <v>23</v>
      </c>
      <c r="D54" s="85" t="s">
        <v>5288</v>
      </c>
      <c r="E54" s="85">
        <v>230</v>
      </c>
      <c r="F54" s="85" t="s">
        <v>189</v>
      </c>
      <c r="G54" s="272">
        <v>443.31563149388103</v>
      </c>
      <c r="H54" s="85" t="s">
        <v>27</v>
      </c>
      <c r="I54" s="85" t="s">
        <v>4815</v>
      </c>
      <c r="J54" s="273" t="s">
        <v>5289</v>
      </c>
      <c r="K54" s="139" t="s">
        <v>29</v>
      </c>
      <c r="L54" s="85" t="s">
        <v>76</v>
      </c>
      <c r="M54" s="131"/>
      <c r="N54" s="85"/>
      <c r="O54" s="85" t="s">
        <v>32</v>
      </c>
      <c r="P54" s="85" t="s">
        <v>459</v>
      </c>
      <c r="Q54" s="278" t="s">
        <v>463</v>
      </c>
      <c r="R54" s="81" t="s">
        <v>5290</v>
      </c>
      <c r="S54" s="81" t="s">
        <v>5163</v>
      </c>
      <c r="T54" s="81" t="s">
        <v>4837</v>
      </c>
      <c r="U54" s="81">
        <v>39</v>
      </c>
      <c r="V54" s="81" t="s">
        <v>4837</v>
      </c>
      <c r="W54" s="281">
        <v>7</v>
      </c>
      <c r="X54" s="101" t="s">
        <v>4816</v>
      </c>
      <c r="Y54" s="85"/>
      <c r="Z54" s="85"/>
      <c r="AA54" s="85"/>
      <c r="AB54" s="101" t="s">
        <v>4816</v>
      </c>
      <c r="AC54" s="108"/>
      <c r="AD54" s="108"/>
      <c r="AE54" s="103"/>
      <c r="AF54" s="101" t="s">
        <v>4816</v>
      </c>
      <c r="AG54" s="81"/>
      <c r="AH54" s="81"/>
      <c r="AI54" s="81"/>
      <c r="AJ54" s="81" t="s">
        <v>4816</v>
      </c>
      <c r="AK54" s="81"/>
      <c r="AL54" s="81"/>
      <c r="AM54" s="81"/>
      <c r="AN54" s="81" t="s">
        <v>4816</v>
      </c>
      <c r="AO54" s="81"/>
      <c r="AP54" s="81"/>
      <c r="AQ54" s="81"/>
      <c r="AR54" s="81" t="s">
        <v>4816</v>
      </c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1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1"/>
      <c r="BO54" s="81"/>
      <c r="BP54" s="81"/>
      <c r="BQ54" s="81"/>
      <c r="BR54" s="81"/>
      <c r="BS54" s="81"/>
    </row>
    <row r="55" spans="1:71" ht="15" customHeight="1" x14ac:dyDescent="0.2">
      <c r="A55" s="271">
        <v>51</v>
      </c>
      <c r="B55" s="85" t="s">
        <v>461</v>
      </c>
      <c r="C55" s="85" t="s">
        <v>23</v>
      </c>
      <c r="D55" s="85" t="s">
        <v>5291</v>
      </c>
      <c r="E55" s="85">
        <v>50</v>
      </c>
      <c r="F55" s="85" t="s">
        <v>189</v>
      </c>
      <c r="G55" s="272">
        <v>99.746017086123302</v>
      </c>
      <c r="H55" s="85" t="s">
        <v>27</v>
      </c>
      <c r="I55" s="85" t="s">
        <v>4815</v>
      </c>
      <c r="J55" s="273" t="s">
        <v>5292</v>
      </c>
      <c r="K55" s="139" t="s">
        <v>29</v>
      </c>
      <c r="L55" s="85" t="s">
        <v>28</v>
      </c>
      <c r="M55" s="131" t="s">
        <v>470</v>
      </c>
      <c r="N55" s="85" t="s">
        <v>107</v>
      </c>
      <c r="O55" s="85" t="s">
        <v>32</v>
      </c>
      <c r="P55" s="85" t="s">
        <v>459</v>
      </c>
      <c r="Q55" s="278" t="s">
        <v>463</v>
      </c>
      <c r="R55" s="81" t="s">
        <v>5293</v>
      </c>
      <c r="S55" s="81" t="s">
        <v>5163</v>
      </c>
      <c r="T55" s="81" t="s">
        <v>4837</v>
      </c>
      <c r="U55" s="81">
        <v>11</v>
      </c>
      <c r="V55" s="81" t="s">
        <v>4837</v>
      </c>
      <c r="W55" s="81">
        <v>6.1</v>
      </c>
      <c r="X55" s="101" t="s">
        <v>4816</v>
      </c>
      <c r="Y55" s="85"/>
      <c r="Z55" s="85"/>
      <c r="AA55" s="85"/>
      <c r="AB55" s="103" t="s">
        <v>5263</v>
      </c>
      <c r="AC55" s="108">
        <v>40</v>
      </c>
      <c r="AD55" s="108">
        <v>5.9</v>
      </c>
      <c r="AE55" s="103"/>
      <c r="AF55" s="101" t="s">
        <v>4816</v>
      </c>
      <c r="AG55" s="81"/>
      <c r="AH55" s="81"/>
      <c r="AI55" s="81"/>
      <c r="AJ55" s="81" t="s">
        <v>4816</v>
      </c>
      <c r="AK55" s="81"/>
      <c r="AL55" s="81"/>
      <c r="AM55" s="81"/>
      <c r="AN55" s="81" t="s">
        <v>4816</v>
      </c>
      <c r="AO55" s="81"/>
      <c r="AP55" s="81"/>
      <c r="AQ55" s="81"/>
      <c r="AR55" s="81" t="s">
        <v>4816</v>
      </c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1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1"/>
      <c r="BO55" s="81"/>
      <c r="BP55" s="81"/>
      <c r="BQ55" s="81"/>
      <c r="BR55" s="81"/>
      <c r="BS55" s="81"/>
    </row>
    <row r="56" spans="1:71" ht="15" customHeight="1" x14ac:dyDescent="0.2">
      <c r="A56" s="271">
        <v>52</v>
      </c>
      <c r="B56" s="85" t="s">
        <v>461</v>
      </c>
      <c r="C56" s="85" t="s">
        <v>23</v>
      </c>
      <c r="D56" s="85" t="s">
        <v>5294</v>
      </c>
      <c r="E56" s="85">
        <v>50</v>
      </c>
      <c r="F56" s="85" t="s">
        <v>189</v>
      </c>
      <c r="G56" s="272">
        <v>99.746017086123302</v>
      </c>
      <c r="H56" s="85" t="s">
        <v>27</v>
      </c>
      <c r="I56" s="85" t="s">
        <v>4815</v>
      </c>
      <c r="J56" s="273" t="s">
        <v>5295</v>
      </c>
      <c r="K56" s="139" t="s">
        <v>29</v>
      </c>
      <c r="L56" s="85" t="s">
        <v>76</v>
      </c>
      <c r="M56" s="131"/>
      <c r="N56" s="85"/>
      <c r="O56" s="85" t="s">
        <v>32</v>
      </c>
      <c r="P56" s="85" t="s">
        <v>459</v>
      </c>
      <c r="Q56" s="278" t="s">
        <v>463</v>
      </c>
      <c r="R56" s="81"/>
      <c r="S56" s="81"/>
      <c r="T56" s="81"/>
      <c r="U56" s="81"/>
      <c r="V56" s="81"/>
      <c r="W56" s="81"/>
      <c r="X56" s="101" t="s">
        <v>4816</v>
      </c>
      <c r="Y56" s="85"/>
      <c r="Z56" s="85"/>
      <c r="AA56" s="85"/>
      <c r="AB56" s="101" t="s">
        <v>4816</v>
      </c>
      <c r="AC56" s="108"/>
      <c r="AD56" s="108"/>
      <c r="AE56" s="103"/>
      <c r="AF56" s="101" t="s">
        <v>4816</v>
      </c>
      <c r="AG56" s="81"/>
      <c r="AH56" s="81"/>
      <c r="AI56" s="81"/>
      <c r="AJ56" s="81" t="s">
        <v>4816</v>
      </c>
      <c r="AK56" s="81"/>
      <c r="AL56" s="81"/>
      <c r="AM56" s="81"/>
      <c r="AN56" s="81" t="s">
        <v>4816</v>
      </c>
      <c r="AO56" s="81"/>
      <c r="AP56" s="81"/>
      <c r="AQ56" s="81"/>
      <c r="AR56" s="81" t="s">
        <v>4816</v>
      </c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1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1"/>
      <c r="BO56" s="81"/>
      <c r="BP56" s="81"/>
      <c r="BQ56" s="81"/>
      <c r="BR56" s="81"/>
      <c r="BS56" s="81"/>
    </row>
    <row r="57" spans="1:71" ht="15" customHeight="1" x14ac:dyDescent="0.2">
      <c r="A57" s="271">
        <v>53</v>
      </c>
      <c r="B57" s="85" t="s">
        <v>461</v>
      </c>
      <c r="C57" s="85" t="s">
        <v>23</v>
      </c>
      <c r="D57" s="89" t="s">
        <v>5296</v>
      </c>
      <c r="E57" s="85">
        <v>80</v>
      </c>
      <c r="F57" s="85"/>
      <c r="G57" s="273"/>
      <c r="H57" s="85"/>
      <c r="I57" s="85"/>
      <c r="J57" s="273" t="s">
        <v>5297</v>
      </c>
      <c r="K57" s="139"/>
      <c r="L57" s="85"/>
      <c r="M57" s="131"/>
      <c r="N57" s="85"/>
      <c r="O57" s="85"/>
      <c r="P57" s="85"/>
      <c r="Q57" s="278"/>
      <c r="R57" s="81"/>
      <c r="S57" s="81"/>
      <c r="T57" s="81"/>
      <c r="U57" s="81"/>
      <c r="V57" s="81"/>
      <c r="W57" s="81"/>
      <c r="X57" s="101" t="s">
        <v>4816</v>
      </c>
      <c r="Y57" s="85"/>
      <c r="Z57" s="85"/>
      <c r="AA57" s="85"/>
      <c r="AB57" s="101" t="s">
        <v>4816</v>
      </c>
      <c r="AC57" s="108"/>
      <c r="AD57" s="108"/>
      <c r="AE57" s="103"/>
      <c r="AF57" s="101" t="s">
        <v>4816</v>
      </c>
      <c r="AG57" s="81"/>
      <c r="AH57" s="81"/>
      <c r="AI57" s="81"/>
      <c r="AJ57" s="81" t="s">
        <v>4816</v>
      </c>
      <c r="AK57" s="81"/>
      <c r="AL57" s="81"/>
      <c r="AM57" s="81"/>
      <c r="AN57" s="81" t="s">
        <v>4816</v>
      </c>
      <c r="AO57" s="81"/>
      <c r="AP57" s="81"/>
      <c r="AQ57" s="81"/>
      <c r="AR57" s="81" t="s">
        <v>4816</v>
      </c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1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1"/>
      <c r="BO57" s="81"/>
      <c r="BP57" s="81"/>
      <c r="BQ57" s="81"/>
      <c r="BR57" s="81"/>
      <c r="BS57" s="81"/>
    </row>
    <row r="58" spans="1:71" ht="15" customHeight="1" x14ac:dyDescent="0.2">
      <c r="A58" s="271">
        <v>54</v>
      </c>
      <c r="B58" s="85" t="s">
        <v>461</v>
      </c>
      <c r="C58" s="85" t="s">
        <v>23</v>
      </c>
      <c r="D58" s="89" t="s">
        <v>5298</v>
      </c>
      <c r="E58" s="85">
        <v>50</v>
      </c>
      <c r="F58" s="85"/>
      <c r="G58" s="273"/>
      <c r="H58" s="85"/>
      <c r="I58" s="85"/>
      <c r="J58" s="273" t="s">
        <v>5299</v>
      </c>
      <c r="K58" s="139"/>
      <c r="L58" s="85"/>
      <c r="M58" s="131"/>
      <c r="N58" s="85"/>
      <c r="O58" s="85"/>
      <c r="P58" s="85"/>
      <c r="Q58" s="278"/>
      <c r="R58" s="81"/>
      <c r="S58" s="81"/>
      <c r="T58" s="81"/>
      <c r="U58" s="81"/>
      <c r="V58" s="81"/>
      <c r="W58" s="81"/>
      <c r="X58" s="101" t="s">
        <v>4816</v>
      </c>
      <c r="Y58" s="85"/>
      <c r="Z58" s="85"/>
      <c r="AA58" s="85"/>
      <c r="AB58" s="101" t="s">
        <v>4816</v>
      </c>
      <c r="AC58" s="108"/>
      <c r="AD58" s="108"/>
      <c r="AE58" s="103"/>
      <c r="AF58" s="101" t="s">
        <v>4816</v>
      </c>
      <c r="AG58" s="81"/>
      <c r="AH58" s="81"/>
      <c r="AI58" s="81"/>
      <c r="AJ58" s="81" t="s">
        <v>4816</v>
      </c>
      <c r="AK58" s="81"/>
      <c r="AL58" s="81"/>
      <c r="AM58" s="81"/>
      <c r="AN58" s="81" t="s">
        <v>4816</v>
      </c>
      <c r="AO58" s="81"/>
      <c r="AP58" s="81"/>
      <c r="AQ58" s="81"/>
      <c r="AR58" s="81" t="s">
        <v>4816</v>
      </c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1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1"/>
      <c r="BO58" s="81"/>
      <c r="BP58" s="81"/>
      <c r="BQ58" s="81"/>
      <c r="BR58" s="81"/>
      <c r="BS58" s="81"/>
    </row>
    <row r="59" spans="1:71" ht="15" customHeight="1" x14ac:dyDescent="0.2">
      <c r="A59" s="271">
        <v>55</v>
      </c>
      <c r="B59" s="85" t="s">
        <v>461</v>
      </c>
      <c r="C59" s="85" t="s">
        <v>23</v>
      </c>
      <c r="D59" s="85" t="s">
        <v>5300</v>
      </c>
      <c r="E59" s="85">
        <v>150</v>
      </c>
      <c r="F59" s="85" t="s">
        <v>189</v>
      </c>
      <c r="G59" s="272">
        <v>177.32625259755301</v>
      </c>
      <c r="H59" s="85" t="s">
        <v>27</v>
      </c>
      <c r="I59" s="85" t="s">
        <v>4815</v>
      </c>
      <c r="J59" s="273" t="s">
        <v>5301</v>
      </c>
      <c r="K59" s="139" t="s">
        <v>29</v>
      </c>
      <c r="L59" s="85" t="s">
        <v>76</v>
      </c>
      <c r="M59" s="131"/>
      <c r="N59" s="85"/>
      <c r="O59" s="85" t="s">
        <v>32</v>
      </c>
      <c r="P59" s="85" t="s">
        <v>459</v>
      </c>
      <c r="Q59" s="278" t="s">
        <v>463</v>
      </c>
      <c r="R59" s="81"/>
      <c r="S59" s="81"/>
      <c r="T59" s="81"/>
      <c r="U59" s="81"/>
      <c r="V59" s="81"/>
      <c r="W59" s="81"/>
      <c r="X59" s="101" t="s">
        <v>4816</v>
      </c>
      <c r="Y59" s="85"/>
      <c r="Z59" s="85"/>
      <c r="AA59" s="85"/>
      <c r="AB59" s="101" t="s">
        <v>4816</v>
      </c>
      <c r="AC59" s="108"/>
      <c r="AD59" s="108"/>
      <c r="AE59" s="103"/>
      <c r="AF59" s="101" t="s">
        <v>4816</v>
      </c>
      <c r="AG59" s="81"/>
      <c r="AH59" s="81"/>
      <c r="AI59" s="81"/>
      <c r="AJ59" s="81" t="s">
        <v>4816</v>
      </c>
      <c r="AK59" s="81"/>
      <c r="AL59" s="81"/>
      <c r="AM59" s="81"/>
      <c r="AN59" s="81" t="s">
        <v>4816</v>
      </c>
      <c r="AO59" s="81"/>
      <c r="AP59" s="81"/>
      <c r="AQ59" s="81"/>
      <c r="AR59" s="81" t="s">
        <v>4816</v>
      </c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1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1"/>
      <c r="BO59" s="81"/>
      <c r="BP59" s="81"/>
      <c r="BQ59" s="81"/>
      <c r="BR59" s="81"/>
      <c r="BS59" s="81"/>
    </row>
    <row r="60" spans="1:71" ht="15" customHeight="1" x14ac:dyDescent="0.2">
      <c r="A60" s="271">
        <v>56</v>
      </c>
      <c r="B60" s="85" t="s">
        <v>461</v>
      </c>
      <c r="C60" s="85" t="s">
        <v>23</v>
      </c>
      <c r="D60" s="85" t="s">
        <v>5302</v>
      </c>
      <c r="E60" s="85">
        <v>50</v>
      </c>
      <c r="F60" s="85" t="s">
        <v>189</v>
      </c>
      <c r="G60" s="272">
        <v>110.82890787347</v>
      </c>
      <c r="H60" s="85" t="s">
        <v>27</v>
      </c>
      <c r="I60" s="85" t="s">
        <v>4815</v>
      </c>
      <c r="J60" s="273" t="s">
        <v>5303</v>
      </c>
      <c r="K60" s="139" t="s">
        <v>29</v>
      </c>
      <c r="L60" s="85" t="s">
        <v>76</v>
      </c>
      <c r="M60" s="131"/>
      <c r="N60" s="85"/>
      <c r="O60" s="85" t="s">
        <v>32</v>
      </c>
      <c r="P60" s="85" t="s">
        <v>459</v>
      </c>
      <c r="Q60" s="278" t="s">
        <v>463</v>
      </c>
      <c r="R60" s="81" t="s">
        <v>5304</v>
      </c>
      <c r="S60" s="81" t="s">
        <v>5163</v>
      </c>
      <c r="T60" s="81" t="s">
        <v>4837</v>
      </c>
      <c r="U60" s="81">
        <v>18</v>
      </c>
      <c r="V60" s="81">
        <v>8</v>
      </c>
      <c r="W60" s="81">
        <v>9.5</v>
      </c>
      <c r="X60" s="101" t="s">
        <v>4816</v>
      </c>
      <c r="Y60" s="85"/>
      <c r="Z60" s="85"/>
      <c r="AA60" s="85"/>
      <c r="AB60" s="101" t="s">
        <v>4816</v>
      </c>
      <c r="AC60" s="108"/>
      <c r="AD60" s="108"/>
      <c r="AE60" s="103"/>
      <c r="AF60" s="101" t="s">
        <v>4816</v>
      </c>
      <c r="AG60" s="81"/>
      <c r="AH60" s="81"/>
      <c r="AI60" s="81"/>
      <c r="AJ60" s="81" t="s">
        <v>4816</v>
      </c>
      <c r="AK60" s="81"/>
      <c r="AL60" s="81"/>
      <c r="AM60" s="81"/>
      <c r="AN60" s="81" t="s">
        <v>4816</v>
      </c>
      <c r="AO60" s="81"/>
      <c r="AP60" s="81"/>
      <c r="AQ60" s="81"/>
      <c r="AR60" s="81" t="s">
        <v>4816</v>
      </c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1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1"/>
      <c r="BO60" s="81"/>
      <c r="BP60" s="81"/>
      <c r="BQ60" s="81"/>
      <c r="BR60" s="81"/>
      <c r="BS60" s="81"/>
    </row>
    <row r="61" spans="1:71" ht="15" customHeight="1" x14ac:dyDescent="0.2">
      <c r="A61" s="271">
        <v>57</v>
      </c>
      <c r="B61" s="85" t="s">
        <v>461</v>
      </c>
      <c r="C61" s="85" t="s">
        <v>23</v>
      </c>
      <c r="D61" s="85" t="s">
        <v>5305</v>
      </c>
      <c r="E61" s="85">
        <v>45</v>
      </c>
      <c r="F61" s="85" t="s">
        <v>189</v>
      </c>
      <c r="G61" s="272">
        <v>110</v>
      </c>
      <c r="H61" s="85" t="s">
        <v>27</v>
      </c>
      <c r="I61" s="85" t="s">
        <v>4815</v>
      </c>
      <c r="J61" s="273" t="s">
        <v>5306</v>
      </c>
      <c r="K61" s="139" t="s">
        <v>29</v>
      </c>
      <c r="L61" s="85" t="s">
        <v>76</v>
      </c>
      <c r="M61" s="131"/>
      <c r="N61" s="85"/>
      <c r="O61" s="85" t="s">
        <v>32</v>
      </c>
      <c r="P61" s="85" t="s">
        <v>459</v>
      </c>
      <c r="Q61" s="278" t="s">
        <v>463</v>
      </c>
      <c r="R61" s="81"/>
      <c r="S61" s="81"/>
      <c r="T61" s="81"/>
      <c r="U61" s="81"/>
      <c r="V61" s="81"/>
      <c r="W61" s="81"/>
      <c r="X61" s="101" t="s">
        <v>4816</v>
      </c>
      <c r="Y61" s="85"/>
      <c r="Z61" s="85"/>
      <c r="AA61" s="85"/>
      <c r="AB61" s="101" t="s">
        <v>4816</v>
      </c>
      <c r="AC61" s="108"/>
      <c r="AD61" s="108"/>
      <c r="AE61" s="103"/>
      <c r="AF61" s="101" t="s">
        <v>4816</v>
      </c>
      <c r="AG61" s="81"/>
      <c r="AH61" s="81"/>
      <c r="AI61" s="81"/>
      <c r="AJ61" s="81" t="s">
        <v>4816</v>
      </c>
      <c r="AK61" s="81"/>
      <c r="AL61" s="81"/>
      <c r="AM61" s="81"/>
      <c r="AN61" s="81" t="s">
        <v>4816</v>
      </c>
      <c r="AO61" s="81"/>
      <c r="AP61" s="81"/>
      <c r="AQ61" s="81"/>
      <c r="AR61" s="81" t="s">
        <v>4816</v>
      </c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1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1"/>
      <c r="BO61" s="81"/>
      <c r="BP61" s="81"/>
      <c r="BQ61" s="81"/>
      <c r="BR61" s="81"/>
      <c r="BS61" s="81"/>
    </row>
    <row r="62" spans="1:71" ht="15" customHeight="1" x14ac:dyDescent="0.2">
      <c r="A62" s="271">
        <v>58</v>
      </c>
      <c r="B62" s="85" t="s">
        <v>461</v>
      </c>
      <c r="C62" s="85" t="s">
        <v>23</v>
      </c>
      <c r="D62" s="85" t="s">
        <v>5307</v>
      </c>
      <c r="E62" s="85">
        <v>45</v>
      </c>
      <c r="F62" s="85" t="s">
        <v>189</v>
      </c>
      <c r="G62" s="272">
        <v>110</v>
      </c>
      <c r="H62" s="85" t="s">
        <v>27</v>
      </c>
      <c r="I62" s="85" t="s">
        <v>4815</v>
      </c>
      <c r="J62" s="273" t="s">
        <v>5308</v>
      </c>
      <c r="K62" s="139" t="s">
        <v>29</v>
      </c>
      <c r="L62" s="85" t="s">
        <v>76</v>
      </c>
      <c r="M62" s="131"/>
      <c r="N62" s="85"/>
      <c r="O62" s="85" t="s">
        <v>32</v>
      </c>
      <c r="P62" s="85" t="s">
        <v>459</v>
      </c>
      <c r="Q62" s="278" t="s">
        <v>463</v>
      </c>
      <c r="R62" s="81"/>
      <c r="S62" s="81"/>
      <c r="T62" s="81"/>
      <c r="U62" s="81"/>
      <c r="V62" s="81"/>
      <c r="W62" s="81"/>
      <c r="X62" s="101" t="s">
        <v>4816</v>
      </c>
      <c r="Y62" s="85"/>
      <c r="Z62" s="85"/>
      <c r="AA62" s="85"/>
      <c r="AB62" s="101" t="s">
        <v>4816</v>
      </c>
      <c r="AC62" s="108"/>
      <c r="AD62" s="108"/>
      <c r="AE62" s="103"/>
      <c r="AF62" s="101" t="s">
        <v>4816</v>
      </c>
      <c r="AG62" s="81"/>
      <c r="AH62" s="81"/>
      <c r="AI62" s="81"/>
      <c r="AJ62" s="81" t="s">
        <v>4816</v>
      </c>
      <c r="AK62" s="81"/>
      <c r="AL62" s="81"/>
      <c r="AM62" s="81"/>
      <c r="AN62" s="81" t="s">
        <v>4816</v>
      </c>
      <c r="AO62" s="81"/>
      <c r="AP62" s="81"/>
      <c r="AQ62" s="81"/>
      <c r="AR62" s="81" t="s">
        <v>4816</v>
      </c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1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1"/>
      <c r="BO62" s="81"/>
      <c r="BP62" s="81"/>
      <c r="BQ62" s="81"/>
      <c r="BR62" s="81"/>
      <c r="BS62" s="81"/>
    </row>
    <row r="63" spans="1:71" ht="15" customHeight="1" x14ac:dyDescent="0.2">
      <c r="A63" s="271">
        <v>59</v>
      </c>
      <c r="B63" s="85" t="s">
        <v>461</v>
      </c>
      <c r="C63" s="85" t="s">
        <v>23</v>
      </c>
      <c r="D63" s="89" t="s">
        <v>5309</v>
      </c>
      <c r="E63" s="85">
        <v>45</v>
      </c>
      <c r="F63" s="85"/>
      <c r="G63" s="274"/>
      <c r="H63" s="85"/>
      <c r="I63" s="85"/>
      <c r="J63" s="273" t="s">
        <v>5310</v>
      </c>
      <c r="K63" s="139"/>
      <c r="L63" s="85"/>
      <c r="M63" s="131"/>
      <c r="N63" s="85"/>
      <c r="O63" s="85"/>
      <c r="P63" s="85"/>
      <c r="Q63" s="278"/>
      <c r="R63" s="81"/>
      <c r="S63" s="81"/>
      <c r="T63" s="81"/>
      <c r="U63" s="81"/>
      <c r="V63" s="81"/>
      <c r="W63" s="81"/>
      <c r="X63" s="101" t="s">
        <v>4816</v>
      </c>
      <c r="Y63" s="85"/>
      <c r="Z63" s="85"/>
      <c r="AA63" s="85"/>
      <c r="AB63" s="101" t="s">
        <v>4816</v>
      </c>
      <c r="AC63" s="108"/>
      <c r="AD63" s="108"/>
      <c r="AE63" s="103"/>
      <c r="AF63" s="101" t="s">
        <v>4816</v>
      </c>
      <c r="AG63" s="81"/>
      <c r="AH63" s="81"/>
      <c r="AI63" s="81"/>
      <c r="AJ63" s="81" t="s">
        <v>4816</v>
      </c>
      <c r="AK63" s="81"/>
      <c r="AL63" s="81"/>
      <c r="AM63" s="81"/>
      <c r="AN63" s="81" t="s">
        <v>4816</v>
      </c>
      <c r="AO63" s="81"/>
      <c r="AP63" s="81"/>
      <c r="AQ63" s="81"/>
      <c r="AR63" s="81" t="s">
        <v>4816</v>
      </c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1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1"/>
      <c r="BO63" s="81"/>
      <c r="BP63" s="81"/>
      <c r="BQ63" s="81"/>
      <c r="BR63" s="81"/>
      <c r="BS63" s="81"/>
    </row>
    <row r="64" spans="1:71" ht="15" customHeight="1" x14ac:dyDescent="0.2">
      <c r="A64" s="271">
        <v>60</v>
      </c>
      <c r="B64" s="85" t="s">
        <v>461</v>
      </c>
      <c r="C64" s="85" t="s">
        <v>23</v>
      </c>
      <c r="D64" s="89" t="s">
        <v>5311</v>
      </c>
      <c r="E64" s="85">
        <v>45</v>
      </c>
      <c r="F64" s="85"/>
      <c r="G64" s="274"/>
      <c r="H64" s="85"/>
      <c r="I64" s="85"/>
      <c r="J64" s="273" t="s">
        <v>5312</v>
      </c>
      <c r="K64" s="139"/>
      <c r="L64" s="85"/>
      <c r="M64" s="131"/>
      <c r="N64" s="85"/>
      <c r="O64" s="85"/>
      <c r="P64" s="85"/>
      <c r="Q64" s="278"/>
      <c r="R64" s="81"/>
      <c r="S64" s="81"/>
      <c r="T64" s="81"/>
      <c r="U64" s="81"/>
      <c r="V64" s="81"/>
      <c r="W64" s="81"/>
      <c r="X64" s="101" t="s">
        <v>4816</v>
      </c>
      <c r="Y64" s="85"/>
      <c r="Z64" s="85"/>
      <c r="AA64" s="85"/>
      <c r="AB64" s="101" t="s">
        <v>4816</v>
      </c>
      <c r="AC64" s="108"/>
      <c r="AD64" s="108"/>
      <c r="AE64" s="103"/>
      <c r="AF64" s="101" t="s">
        <v>4816</v>
      </c>
      <c r="AG64" s="81"/>
      <c r="AH64" s="81"/>
      <c r="AI64" s="81"/>
      <c r="AJ64" s="81" t="s">
        <v>4816</v>
      </c>
      <c r="AK64" s="81"/>
      <c r="AL64" s="81"/>
      <c r="AM64" s="81"/>
      <c r="AN64" s="81" t="s">
        <v>4816</v>
      </c>
      <c r="AO64" s="81"/>
      <c r="AP64" s="81"/>
      <c r="AQ64" s="81"/>
      <c r="AR64" s="81" t="s">
        <v>4816</v>
      </c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1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1"/>
      <c r="BO64" s="81"/>
      <c r="BP64" s="81"/>
      <c r="BQ64" s="81"/>
      <c r="BR64" s="81"/>
      <c r="BS64" s="81"/>
    </row>
    <row r="65" spans="1:71" ht="15" customHeight="1" x14ac:dyDescent="0.2">
      <c r="A65" s="271">
        <v>61</v>
      </c>
      <c r="B65" s="85" t="s">
        <v>461</v>
      </c>
      <c r="C65" s="85" t="s">
        <v>23</v>
      </c>
      <c r="D65" s="89" t="s">
        <v>5313</v>
      </c>
      <c r="E65" s="85">
        <v>50</v>
      </c>
      <c r="F65" s="85"/>
      <c r="G65" s="274"/>
      <c r="H65" s="85"/>
      <c r="I65" s="85"/>
      <c r="J65" s="273" t="s">
        <v>5314</v>
      </c>
      <c r="K65" s="139"/>
      <c r="L65" s="85"/>
      <c r="M65" s="131"/>
      <c r="N65" s="85"/>
      <c r="O65" s="85"/>
      <c r="P65" s="85"/>
      <c r="Q65" s="278"/>
      <c r="R65" s="81"/>
      <c r="S65" s="81"/>
      <c r="T65" s="81"/>
      <c r="U65" s="81"/>
      <c r="V65" s="81"/>
      <c r="W65" s="81"/>
      <c r="X65" s="101" t="s">
        <v>4816</v>
      </c>
      <c r="Y65" s="85"/>
      <c r="Z65" s="85"/>
      <c r="AA65" s="85"/>
      <c r="AB65" s="101" t="s">
        <v>4816</v>
      </c>
      <c r="AC65" s="108"/>
      <c r="AD65" s="108"/>
      <c r="AE65" s="103"/>
      <c r="AF65" s="101" t="s">
        <v>4816</v>
      </c>
      <c r="AG65" s="81"/>
      <c r="AH65" s="81"/>
      <c r="AI65" s="81"/>
      <c r="AJ65" s="81" t="s">
        <v>4816</v>
      </c>
      <c r="AK65" s="81"/>
      <c r="AL65" s="81"/>
      <c r="AM65" s="81"/>
      <c r="AN65" s="81" t="s">
        <v>4816</v>
      </c>
      <c r="AO65" s="81"/>
      <c r="AP65" s="81"/>
      <c r="AQ65" s="81"/>
      <c r="AR65" s="81" t="s">
        <v>4816</v>
      </c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1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1"/>
      <c r="BO65" s="81"/>
      <c r="BP65" s="81"/>
      <c r="BQ65" s="81"/>
      <c r="BR65" s="81"/>
      <c r="BS65" s="81"/>
    </row>
    <row r="66" spans="1:71" ht="15" customHeight="1" x14ac:dyDescent="0.2">
      <c r="A66" s="271">
        <v>62</v>
      </c>
      <c r="B66" s="85" t="s">
        <v>461</v>
      </c>
      <c r="C66" s="85" t="s">
        <v>23</v>
      </c>
      <c r="D66" s="85" t="s">
        <v>5315</v>
      </c>
      <c r="E66" s="85">
        <v>45</v>
      </c>
      <c r="F66" s="85" t="s">
        <v>189</v>
      </c>
      <c r="G66" s="272">
        <v>110.82890787347</v>
      </c>
      <c r="H66" s="85" t="s">
        <v>27</v>
      </c>
      <c r="I66" s="85" t="s">
        <v>4815</v>
      </c>
      <c r="J66" s="273" t="s">
        <v>5316</v>
      </c>
      <c r="K66" s="139" t="s">
        <v>29</v>
      </c>
      <c r="L66" s="85" t="s">
        <v>76</v>
      </c>
      <c r="M66" s="131"/>
      <c r="N66" s="85"/>
      <c r="O66" s="85" t="s">
        <v>32</v>
      </c>
      <c r="P66" s="85" t="s">
        <v>459</v>
      </c>
      <c r="Q66" s="278" t="s">
        <v>463</v>
      </c>
      <c r="R66" s="81" t="s">
        <v>5317</v>
      </c>
      <c r="S66" s="81" t="s">
        <v>5163</v>
      </c>
      <c r="T66" s="81" t="s">
        <v>4837</v>
      </c>
      <c r="U66" s="81">
        <v>25</v>
      </c>
      <c r="V66" s="158" t="s">
        <v>5318</v>
      </c>
      <c r="W66" s="81">
        <v>6.5</v>
      </c>
      <c r="X66" s="101" t="s">
        <v>4816</v>
      </c>
      <c r="Y66" s="85"/>
      <c r="Z66" s="85"/>
      <c r="AA66" s="85"/>
      <c r="AB66" s="103" t="s">
        <v>5319</v>
      </c>
      <c r="AC66" s="108">
        <v>23</v>
      </c>
      <c r="AD66" s="108">
        <v>17.2</v>
      </c>
      <c r="AE66" s="103"/>
      <c r="AF66" s="81" t="s">
        <v>5320</v>
      </c>
      <c r="AG66" s="81">
        <v>29</v>
      </c>
      <c r="AH66" s="81">
        <v>11.8</v>
      </c>
      <c r="AI66" s="81"/>
      <c r="AJ66" s="81" t="s">
        <v>5321</v>
      </c>
      <c r="AK66" s="81">
        <v>28</v>
      </c>
      <c r="AL66" s="81">
        <v>10.4</v>
      </c>
      <c r="AM66" s="81"/>
      <c r="AN66" s="81" t="s">
        <v>5322</v>
      </c>
      <c r="AO66" s="81">
        <v>31</v>
      </c>
      <c r="AP66" s="81">
        <v>8.6</v>
      </c>
      <c r="AQ66" s="81"/>
      <c r="AR66" s="81" t="s">
        <v>5323</v>
      </c>
      <c r="AS66" s="81">
        <v>25</v>
      </c>
      <c r="AT66" s="81">
        <v>8.5</v>
      </c>
      <c r="AU66" s="81"/>
      <c r="AV66" s="81" t="s">
        <v>5324</v>
      </c>
      <c r="AW66" s="81">
        <v>34</v>
      </c>
      <c r="AX66" s="81">
        <v>16.399999999999999</v>
      </c>
      <c r="AY66" s="81"/>
      <c r="AZ66" s="81"/>
      <c r="BA66" s="81"/>
      <c r="BB66" s="81"/>
      <c r="BC66" s="81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1"/>
      <c r="BO66" s="81"/>
      <c r="BP66" s="81"/>
      <c r="BQ66" s="81"/>
      <c r="BR66" s="81"/>
      <c r="BS66" s="81"/>
    </row>
    <row r="67" spans="1:71" ht="15" customHeight="1" x14ac:dyDescent="0.2">
      <c r="A67" s="271">
        <v>63</v>
      </c>
      <c r="B67" s="85" t="s">
        <v>461</v>
      </c>
      <c r="C67" s="85" t="s">
        <v>23</v>
      </c>
      <c r="D67" s="85" t="s">
        <v>5325</v>
      </c>
      <c r="E67" s="85">
        <v>45</v>
      </c>
      <c r="F67" s="131" t="s">
        <v>189</v>
      </c>
      <c r="G67" s="132">
        <v>99.746017086123302</v>
      </c>
      <c r="H67" s="131" t="s">
        <v>27</v>
      </c>
      <c r="I67" s="131" t="s">
        <v>4815</v>
      </c>
      <c r="J67" s="273" t="s">
        <v>5326</v>
      </c>
      <c r="K67" s="133" t="s">
        <v>29</v>
      </c>
      <c r="L67" s="131" t="s">
        <v>28</v>
      </c>
      <c r="M67" s="134" t="s">
        <v>465</v>
      </c>
      <c r="N67" s="133" t="s">
        <v>466</v>
      </c>
      <c r="O67" s="131" t="s">
        <v>32</v>
      </c>
      <c r="P67" s="131" t="s">
        <v>459</v>
      </c>
      <c r="Q67" s="279" t="s">
        <v>463</v>
      </c>
      <c r="R67" s="81" t="s">
        <v>5327</v>
      </c>
      <c r="S67" s="81" t="s">
        <v>5163</v>
      </c>
      <c r="T67" s="81" t="s">
        <v>4837</v>
      </c>
      <c r="U67" s="81">
        <v>35</v>
      </c>
      <c r="V67" s="158" t="s">
        <v>5328</v>
      </c>
      <c r="W67" s="81">
        <v>9.3000000000000007</v>
      </c>
      <c r="X67" s="101" t="s">
        <v>4816</v>
      </c>
      <c r="Y67" s="85"/>
      <c r="Z67" s="85"/>
      <c r="AA67" s="85"/>
      <c r="AB67" s="103" t="s">
        <v>5319</v>
      </c>
      <c r="AC67" s="108">
        <v>52</v>
      </c>
      <c r="AD67" s="108">
        <v>19.3</v>
      </c>
      <c r="AE67" s="103"/>
      <c r="AF67" s="81" t="s">
        <v>5330</v>
      </c>
      <c r="AG67" s="81">
        <v>36</v>
      </c>
      <c r="AH67" s="81">
        <v>17.100000000000001</v>
      </c>
      <c r="AI67" s="81"/>
      <c r="AJ67" s="81" t="s">
        <v>5331</v>
      </c>
      <c r="AK67" s="81">
        <v>42</v>
      </c>
      <c r="AL67" s="81">
        <v>9.3000000000000007</v>
      </c>
      <c r="AM67" s="81"/>
      <c r="AN67" s="81" t="s">
        <v>5332</v>
      </c>
      <c r="AO67" s="81">
        <v>30</v>
      </c>
      <c r="AP67" s="81">
        <v>10.6</v>
      </c>
      <c r="AQ67" s="81"/>
      <c r="AR67" s="81" t="s">
        <v>5333</v>
      </c>
      <c r="AS67" s="81">
        <v>19</v>
      </c>
      <c r="AT67" s="81">
        <v>10.8</v>
      </c>
      <c r="AU67" s="81"/>
      <c r="AV67" s="81" t="s">
        <v>5324</v>
      </c>
      <c r="AW67" s="81" t="s">
        <v>4899</v>
      </c>
      <c r="AX67" s="81">
        <v>19.399999999999999</v>
      </c>
      <c r="AY67" s="81"/>
      <c r="AZ67" s="81"/>
      <c r="BA67" s="81"/>
      <c r="BB67" s="81"/>
      <c r="BC67" s="81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1"/>
      <c r="BO67" s="81"/>
      <c r="BP67" s="81"/>
      <c r="BQ67" s="81"/>
      <c r="BR67" s="81"/>
      <c r="BS67" s="81"/>
    </row>
    <row r="68" spans="1:71" ht="15" customHeight="1" x14ac:dyDescent="0.2">
      <c r="A68" s="271">
        <v>64</v>
      </c>
      <c r="B68" s="85" t="s">
        <v>461</v>
      </c>
      <c r="C68" s="85" t="s">
        <v>23</v>
      </c>
      <c r="D68" s="85" t="s">
        <v>5334</v>
      </c>
      <c r="E68" s="85">
        <v>50</v>
      </c>
      <c r="F68" s="131" t="s">
        <v>189</v>
      </c>
      <c r="G68" s="132">
        <v>110.82890787347</v>
      </c>
      <c r="H68" s="131" t="s">
        <v>27</v>
      </c>
      <c r="I68" s="131" t="s">
        <v>4815</v>
      </c>
      <c r="J68" s="273" t="s">
        <v>5335</v>
      </c>
      <c r="K68" s="133" t="s">
        <v>29</v>
      </c>
      <c r="L68" s="131" t="s">
        <v>28</v>
      </c>
      <c r="M68" s="134" t="s">
        <v>465</v>
      </c>
      <c r="N68" s="133" t="s">
        <v>523</v>
      </c>
      <c r="O68" s="131" t="s">
        <v>32</v>
      </c>
      <c r="P68" s="131" t="s">
        <v>459</v>
      </c>
      <c r="Q68" s="279" t="s">
        <v>463</v>
      </c>
      <c r="R68" s="81" t="s">
        <v>5336</v>
      </c>
      <c r="S68" s="81" t="s">
        <v>5163</v>
      </c>
      <c r="T68" s="81" t="s">
        <v>4837</v>
      </c>
      <c r="U68" s="81">
        <v>15</v>
      </c>
      <c r="V68" s="81">
        <v>21</v>
      </c>
      <c r="W68" s="81">
        <v>6.2</v>
      </c>
      <c r="X68" s="101" t="s">
        <v>4816</v>
      </c>
      <c r="Y68" s="85"/>
      <c r="Z68" s="85"/>
      <c r="AA68" s="85"/>
      <c r="AB68" s="101" t="s">
        <v>4816</v>
      </c>
      <c r="AC68" s="108"/>
      <c r="AD68" s="108"/>
      <c r="AE68" s="103"/>
      <c r="AF68" s="101" t="s">
        <v>4816</v>
      </c>
      <c r="AG68" s="81"/>
      <c r="AH68" s="81"/>
      <c r="AI68" s="81"/>
      <c r="AJ68" s="81" t="s">
        <v>5331</v>
      </c>
      <c r="AK68" s="81" t="s">
        <v>4837</v>
      </c>
      <c r="AL68" s="81">
        <v>10.7</v>
      </c>
      <c r="AM68" s="81"/>
      <c r="AN68" s="101" t="s">
        <v>4816</v>
      </c>
      <c r="AO68" s="81"/>
      <c r="AP68" s="81"/>
      <c r="AQ68" s="81"/>
      <c r="AR68" s="81" t="s">
        <v>5156</v>
      </c>
      <c r="AS68" s="81">
        <v>19</v>
      </c>
      <c r="AT68" s="81">
        <v>9.9</v>
      </c>
      <c r="AU68" s="81"/>
      <c r="AV68" s="81"/>
      <c r="AW68" s="81"/>
      <c r="AX68" s="81"/>
      <c r="AY68" s="81"/>
      <c r="AZ68" s="81"/>
      <c r="BA68" s="81"/>
      <c r="BB68" s="81"/>
      <c r="BC68" s="81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1"/>
      <c r="BO68" s="81"/>
      <c r="BP68" s="81"/>
      <c r="BQ68" s="81"/>
      <c r="BR68" s="81"/>
      <c r="BS68" s="81"/>
    </row>
    <row r="69" spans="1:71" ht="15" customHeight="1" x14ac:dyDescent="0.2">
      <c r="A69" s="271">
        <v>65</v>
      </c>
      <c r="B69" s="85" t="s">
        <v>461</v>
      </c>
      <c r="C69" s="85" t="s">
        <v>23</v>
      </c>
      <c r="D69" s="89" t="s">
        <v>5337</v>
      </c>
      <c r="E69" s="85">
        <v>80</v>
      </c>
      <c r="F69" s="85"/>
      <c r="G69" s="274"/>
      <c r="H69" s="85"/>
      <c r="I69" s="85"/>
      <c r="J69" s="273" t="s">
        <v>5338</v>
      </c>
      <c r="K69" s="139"/>
      <c r="L69" s="85"/>
      <c r="M69" s="131"/>
      <c r="N69" s="85"/>
      <c r="O69" s="85"/>
      <c r="P69" s="85"/>
      <c r="Q69" s="278"/>
      <c r="R69" s="81" t="s">
        <v>5339</v>
      </c>
      <c r="S69" s="81" t="s">
        <v>5163</v>
      </c>
      <c r="T69" s="81" t="s">
        <v>4837</v>
      </c>
      <c r="U69" s="81">
        <v>16</v>
      </c>
      <c r="V69" s="158" t="s">
        <v>5340</v>
      </c>
      <c r="W69" s="81">
        <v>9.9</v>
      </c>
      <c r="X69" s="101" t="s">
        <v>4816</v>
      </c>
      <c r="Y69" s="85"/>
      <c r="Z69" s="85"/>
      <c r="AA69" s="85"/>
      <c r="AB69" s="103" t="s">
        <v>5319</v>
      </c>
      <c r="AC69" s="108" t="s">
        <v>5341</v>
      </c>
      <c r="AD69" s="108">
        <v>19.7</v>
      </c>
      <c r="AE69" s="103"/>
      <c r="AF69" s="101" t="s">
        <v>4816</v>
      </c>
      <c r="AG69" s="81"/>
      <c r="AH69" s="81"/>
      <c r="AI69" s="81"/>
      <c r="AJ69" s="81" t="s">
        <v>4816</v>
      </c>
      <c r="AK69" s="81"/>
      <c r="AL69" s="81"/>
      <c r="AM69" s="81"/>
      <c r="AN69" s="81" t="s">
        <v>5332</v>
      </c>
      <c r="AO69" s="81">
        <v>8</v>
      </c>
      <c r="AP69" s="81">
        <v>9.5</v>
      </c>
      <c r="AQ69" s="81"/>
      <c r="AR69" s="81" t="s">
        <v>4816</v>
      </c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1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1"/>
      <c r="BO69" s="81"/>
      <c r="BP69" s="81"/>
      <c r="BQ69" s="81"/>
      <c r="BR69" s="81"/>
      <c r="BS69" s="81"/>
    </row>
    <row r="70" spans="1:71" ht="15" customHeight="1" x14ac:dyDescent="0.2">
      <c r="A70" s="271">
        <v>66</v>
      </c>
      <c r="B70" s="85" t="s">
        <v>461</v>
      </c>
      <c r="C70" s="85" t="s">
        <v>23</v>
      </c>
      <c r="D70" s="85" t="s">
        <v>5342</v>
      </c>
      <c r="E70" s="85">
        <v>45</v>
      </c>
      <c r="F70" s="131" t="s">
        <v>189</v>
      </c>
      <c r="G70" s="132">
        <v>110.82890787347</v>
      </c>
      <c r="H70" s="131" t="s">
        <v>27</v>
      </c>
      <c r="I70" s="131" t="s">
        <v>4815</v>
      </c>
      <c r="J70" s="273" t="s">
        <v>5343</v>
      </c>
      <c r="K70" s="133" t="s">
        <v>29</v>
      </c>
      <c r="L70" s="131" t="s">
        <v>28</v>
      </c>
      <c r="M70" s="134" t="s">
        <v>465</v>
      </c>
      <c r="N70" s="133" t="s">
        <v>523</v>
      </c>
      <c r="O70" s="131" t="s">
        <v>32</v>
      </c>
      <c r="P70" s="131" t="s">
        <v>459</v>
      </c>
      <c r="Q70" s="279" t="s">
        <v>463</v>
      </c>
      <c r="R70" s="81"/>
      <c r="S70" s="81"/>
      <c r="T70" s="81"/>
      <c r="U70" s="81"/>
      <c r="V70" s="81"/>
      <c r="W70" s="81"/>
      <c r="X70" s="101" t="s">
        <v>4816</v>
      </c>
      <c r="Y70" s="85"/>
      <c r="Z70" s="85"/>
      <c r="AA70" s="85"/>
      <c r="AB70" s="101" t="s">
        <v>4816</v>
      </c>
      <c r="AC70" s="108"/>
      <c r="AD70" s="108"/>
      <c r="AE70" s="103"/>
      <c r="AF70" s="101" t="s">
        <v>4816</v>
      </c>
      <c r="AG70" s="81"/>
      <c r="AH70" s="81"/>
      <c r="AI70" s="81"/>
      <c r="AJ70" s="81" t="s">
        <v>4816</v>
      </c>
      <c r="AK70" s="81"/>
      <c r="AL70" s="81"/>
      <c r="AM70" s="81"/>
      <c r="AN70" s="81" t="s">
        <v>4816</v>
      </c>
      <c r="AO70" s="81"/>
      <c r="AP70" s="81"/>
      <c r="AQ70" s="81"/>
      <c r="AR70" s="81" t="s">
        <v>4816</v>
      </c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1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1"/>
      <c r="BO70" s="81"/>
      <c r="BP70" s="81"/>
      <c r="BQ70" s="81"/>
      <c r="BR70" s="81"/>
      <c r="BS70" s="81"/>
    </row>
    <row r="71" spans="1:71" ht="15" customHeight="1" x14ac:dyDescent="0.2">
      <c r="A71" s="271">
        <v>67</v>
      </c>
      <c r="B71" s="85" t="s">
        <v>461</v>
      </c>
      <c r="C71" s="85" t="s">
        <v>23</v>
      </c>
      <c r="D71" s="89" t="s">
        <v>5344</v>
      </c>
      <c r="E71" s="85">
        <v>50</v>
      </c>
      <c r="F71" s="85"/>
      <c r="G71" s="274"/>
      <c r="H71" s="85"/>
      <c r="I71" s="85"/>
      <c r="J71" s="273" t="s">
        <v>5345</v>
      </c>
      <c r="K71" s="139"/>
      <c r="L71" s="85"/>
      <c r="M71" s="131"/>
      <c r="N71" s="85"/>
      <c r="O71" s="85"/>
      <c r="P71" s="85"/>
      <c r="Q71" s="278"/>
      <c r="R71" s="81"/>
      <c r="S71" s="81"/>
      <c r="T71" s="81"/>
      <c r="U71" s="81"/>
      <c r="V71" s="81"/>
      <c r="W71" s="81"/>
      <c r="X71" s="101" t="s">
        <v>4816</v>
      </c>
      <c r="Y71" s="85"/>
      <c r="Z71" s="85"/>
      <c r="AA71" s="85"/>
      <c r="AB71" s="101" t="s">
        <v>4816</v>
      </c>
      <c r="AC71" s="108"/>
      <c r="AD71" s="108"/>
      <c r="AE71" s="103"/>
      <c r="AF71" s="101" t="s">
        <v>4816</v>
      </c>
      <c r="AG71" s="81"/>
      <c r="AH71" s="81"/>
      <c r="AI71" s="81"/>
      <c r="AJ71" s="81" t="s">
        <v>4816</v>
      </c>
      <c r="AK71" s="81"/>
      <c r="AL71" s="81"/>
      <c r="AM71" s="81"/>
      <c r="AN71" s="81" t="s">
        <v>4816</v>
      </c>
      <c r="AO71" s="81"/>
      <c r="AP71" s="81"/>
      <c r="AQ71" s="81"/>
      <c r="AR71" s="81" t="s">
        <v>4816</v>
      </c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1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1"/>
      <c r="BO71" s="81"/>
      <c r="BP71" s="81"/>
      <c r="BQ71" s="81"/>
      <c r="BR71" s="81"/>
      <c r="BS71" s="81"/>
    </row>
    <row r="72" spans="1:71" ht="15" customHeight="1" x14ac:dyDescent="0.2">
      <c r="A72" s="271">
        <v>68</v>
      </c>
      <c r="B72" s="85" t="s">
        <v>461</v>
      </c>
      <c r="C72" s="85" t="s">
        <v>23</v>
      </c>
      <c r="D72" s="85" t="s">
        <v>5346</v>
      </c>
      <c r="E72" s="85">
        <v>45</v>
      </c>
      <c r="F72" s="131" t="s">
        <v>189</v>
      </c>
      <c r="G72" s="132">
        <v>110.82890787347</v>
      </c>
      <c r="H72" s="131" t="s">
        <v>27</v>
      </c>
      <c r="I72" s="131" t="s">
        <v>4815</v>
      </c>
      <c r="J72" s="273" t="s">
        <v>5347</v>
      </c>
      <c r="K72" s="133" t="s">
        <v>29</v>
      </c>
      <c r="L72" s="131" t="s">
        <v>28</v>
      </c>
      <c r="M72" s="134" t="s">
        <v>465</v>
      </c>
      <c r="N72" s="133" t="s">
        <v>523</v>
      </c>
      <c r="O72" s="131" t="s">
        <v>32</v>
      </c>
      <c r="P72" s="131" t="s">
        <v>459</v>
      </c>
      <c r="Q72" s="279" t="s">
        <v>463</v>
      </c>
      <c r="R72" s="81" t="s">
        <v>5348</v>
      </c>
      <c r="S72" s="81" t="s">
        <v>5163</v>
      </c>
      <c r="T72" s="81" t="s">
        <v>4837</v>
      </c>
      <c r="U72" s="81">
        <v>28</v>
      </c>
      <c r="V72" s="158">
        <v>27</v>
      </c>
      <c r="W72" s="81">
        <v>7.7</v>
      </c>
      <c r="X72" s="101" t="s">
        <v>4816</v>
      </c>
      <c r="Y72" s="85"/>
      <c r="Z72" s="85"/>
      <c r="AA72" s="85"/>
      <c r="AB72" s="103" t="s">
        <v>5349</v>
      </c>
      <c r="AC72" s="108">
        <v>52</v>
      </c>
      <c r="AD72" s="108">
        <v>10.3</v>
      </c>
      <c r="AE72" s="103"/>
      <c r="AF72" s="101" t="s">
        <v>4816</v>
      </c>
      <c r="AG72" s="81"/>
      <c r="AH72" s="81"/>
      <c r="AI72" s="81"/>
      <c r="AJ72" s="81" t="s">
        <v>4816</v>
      </c>
      <c r="AK72" s="81"/>
      <c r="AL72" s="81"/>
      <c r="AM72" s="81"/>
      <c r="AN72" s="81" t="s">
        <v>5332</v>
      </c>
      <c r="AO72" s="81">
        <v>17</v>
      </c>
      <c r="AP72" s="81">
        <v>9.6</v>
      </c>
      <c r="AQ72" s="81"/>
      <c r="AR72" s="81" t="s">
        <v>5156</v>
      </c>
      <c r="AS72" s="81">
        <v>18</v>
      </c>
      <c r="AT72" s="81">
        <v>15.3</v>
      </c>
      <c r="AU72" s="81"/>
      <c r="AV72" s="81" t="s">
        <v>5240</v>
      </c>
      <c r="AW72" s="81">
        <v>14</v>
      </c>
      <c r="AX72" s="81">
        <v>8.4</v>
      </c>
      <c r="AY72" s="81"/>
      <c r="AZ72" s="81"/>
      <c r="BA72" s="81"/>
      <c r="BB72" s="81"/>
      <c r="BC72" s="81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1"/>
      <c r="BO72" s="81"/>
      <c r="BP72" s="81"/>
      <c r="BQ72" s="81"/>
      <c r="BR72" s="81"/>
      <c r="BS72" s="81"/>
    </row>
    <row r="73" spans="1:71" ht="15" customHeight="1" x14ac:dyDescent="0.2">
      <c r="A73" s="271">
        <v>69</v>
      </c>
      <c r="B73" s="85" t="s">
        <v>461</v>
      </c>
      <c r="C73" s="85" t="s">
        <v>23</v>
      </c>
      <c r="D73" s="85" t="s">
        <v>5350</v>
      </c>
      <c r="E73" s="85">
        <v>80</v>
      </c>
      <c r="F73" s="131" t="s">
        <v>189</v>
      </c>
      <c r="G73" s="132">
        <v>177.32625259755301</v>
      </c>
      <c r="H73" s="131" t="s">
        <v>27</v>
      </c>
      <c r="I73" s="131" t="s">
        <v>4815</v>
      </c>
      <c r="J73" s="273" t="s">
        <v>5351</v>
      </c>
      <c r="K73" s="133" t="s">
        <v>29</v>
      </c>
      <c r="L73" s="131" t="s">
        <v>28</v>
      </c>
      <c r="M73" s="134" t="s">
        <v>465</v>
      </c>
      <c r="N73" s="133" t="s">
        <v>466</v>
      </c>
      <c r="O73" s="131" t="s">
        <v>32</v>
      </c>
      <c r="P73" s="131" t="s">
        <v>459</v>
      </c>
      <c r="Q73" s="279" t="s">
        <v>463</v>
      </c>
      <c r="R73" s="81" t="s">
        <v>5352</v>
      </c>
      <c r="S73" s="81" t="s">
        <v>5163</v>
      </c>
      <c r="T73" s="81" t="s">
        <v>4837</v>
      </c>
      <c r="U73" s="81">
        <v>17</v>
      </c>
      <c r="V73" s="81">
        <v>3</v>
      </c>
      <c r="W73" s="81">
        <v>4.4000000000000004</v>
      </c>
      <c r="X73" s="101" t="s">
        <v>4816</v>
      </c>
      <c r="Y73" s="85"/>
      <c r="Z73" s="85"/>
      <c r="AA73" s="85"/>
      <c r="AB73" s="101" t="s">
        <v>4816</v>
      </c>
      <c r="AC73" s="108"/>
      <c r="AD73" s="108"/>
      <c r="AE73" s="103"/>
      <c r="AF73" s="81" t="s">
        <v>5330</v>
      </c>
      <c r="AG73" s="81" t="s">
        <v>5353</v>
      </c>
      <c r="AH73" s="81">
        <v>20.399999999999999</v>
      </c>
      <c r="AI73" s="81"/>
      <c r="AJ73" s="81" t="s">
        <v>4816</v>
      </c>
      <c r="AK73" s="81"/>
      <c r="AL73" s="81"/>
      <c r="AM73" s="81"/>
      <c r="AN73" s="81" t="s">
        <v>5322</v>
      </c>
      <c r="AO73" s="81">
        <v>13</v>
      </c>
      <c r="AP73" s="81">
        <v>12.8</v>
      </c>
      <c r="AQ73" s="81"/>
      <c r="AR73" s="81" t="s">
        <v>5333</v>
      </c>
      <c r="AS73" s="81">
        <v>53</v>
      </c>
      <c r="AT73" s="81">
        <v>13.8</v>
      </c>
      <c r="AU73" s="81"/>
      <c r="AV73" s="81" t="s">
        <v>5324</v>
      </c>
      <c r="AW73" s="81">
        <v>54</v>
      </c>
      <c r="AX73" s="81">
        <v>16.100000000000001</v>
      </c>
      <c r="AY73" s="81"/>
      <c r="AZ73" s="81"/>
      <c r="BA73" s="81"/>
      <c r="BB73" s="81"/>
      <c r="BC73" s="81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1"/>
      <c r="BO73" s="81"/>
      <c r="BP73" s="81"/>
      <c r="BQ73" s="81"/>
      <c r="BR73" s="81"/>
      <c r="BS73" s="81"/>
    </row>
    <row r="74" spans="1:71" ht="15" customHeight="1" x14ac:dyDescent="0.2">
      <c r="A74" s="271">
        <v>70</v>
      </c>
      <c r="B74" s="85" t="s">
        <v>461</v>
      </c>
      <c r="C74" s="85" t="s">
        <v>23</v>
      </c>
      <c r="D74" s="85" t="s">
        <v>5354</v>
      </c>
      <c r="E74" s="85">
        <v>450</v>
      </c>
      <c r="F74" s="85" t="s">
        <v>26</v>
      </c>
      <c r="G74" s="272">
        <v>997.460170861233</v>
      </c>
      <c r="H74" s="85" t="s">
        <v>27</v>
      </c>
      <c r="I74" s="85" t="s">
        <v>4815</v>
      </c>
      <c r="J74" s="273" t="s">
        <v>5355</v>
      </c>
      <c r="K74" s="139" t="s">
        <v>29</v>
      </c>
      <c r="L74" s="85" t="s">
        <v>76</v>
      </c>
      <c r="M74" s="131"/>
      <c r="N74" s="85"/>
      <c r="O74" s="85" t="s">
        <v>32</v>
      </c>
      <c r="P74" s="85" t="s">
        <v>459</v>
      </c>
      <c r="Q74" s="278" t="s">
        <v>463</v>
      </c>
      <c r="R74" s="81" t="s">
        <v>5356</v>
      </c>
      <c r="S74" s="81" t="s">
        <v>5163</v>
      </c>
      <c r="T74" s="81" t="s">
        <v>4837</v>
      </c>
      <c r="U74" s="81">
        <v>4</v>
      </c>
      <c r="V74" s="81">
        <v>16</v>
      </c>
      <c r="W74" s="81">
        <v>6.5</v>
      </c>
      <c r="X74" s="101" t="s">
        <v>4816</v>
      </c>
      <c r="Y74" s="85"/>
      <c r="Z74" s="85"/>
      <c r="AA74" s="85"/>
      <c r="AB74" s="103" t="s">
        <v>5153</v>
      </c>
      <c r="AC74" s="108">
        <v>31</v>
      </c>
      <c r="AD74" s="108">
        <v>8.6</v>
      </c>
      <c r="AE74" s="103"/>
      <c r="AF74" s="81" t="s">
        <v>5330</v>
      </c>
      <c r="AG74" s="81">
        <v>20</v>
      </c>
      <c r="AH74" s="81">
        <v>14.8</v>
      </c>
      <c r="AI74" s="81"/>
      <c r="AJ74" s="81" t="s">
        <v>5321</v>
      </c>
      <c r="AK74" s="81">
        <v>12</v>
      </c>
      <c r="AL74" s="81">
        <v>6.1</v>
      </c>
      <c r="AM74" s="81"/>
      <c r="AN74" s="81" t="s">
        <v>4816</v>
      </c>
      <c r="AO74" s="81"/>
      <c r="AP74" s="81"/>
      <c r="AQ74" s="81"/>
      <c r="AR74" s="81" t="s">
        <v>4816</v>
      </c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1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1"/>
      <c r="BO74" s="81"/>
      <c r="BP74" s="81"/>
      <c r="BQ74" s="81"/>
      <c r="BR74" s="81"/>
      <c r="BS74" s="81"/>
    </row>
    <row r="75" spans="1:71" ht="15" customHeight="1" x14ac:dyDescent="0.2">
      <c r="A75" s="271">
        <v>71</v>
      </c>
      <c r="B75" s="85" t="s">
        <v>461</v>
      </c>
      <c r="C75" s="85" t="s">
        <v>23</v>
      </c>
      <c r="D75" s="85" t="s">
        <v>5357</v>
      </c>
      <c r="E75" s="85">
        <v>450</v>
      </c>
      <c r="F75" s="85" t="s">
        <v>26</v>
      </c>
      <c r="G75" s="272">
        <v>997.460170861233</v>
      </c>
      <c r="H75" s="85" t="s">
        <v>27</v>
      </c>
      <c r="I75" s="85" t="s">
        <v>4815</v>
      </c>
      <c r="J75" s="273" t="s">
        <v>5358</v>
      </c>
      <c r="K75" s="139" t="s">
        <v>29</v>
      </c>
      <c r="L75" s="85" t="s">
        <v>76</v>
      </c>
      <c r="M75" s="131"/>
      <c r="N75" s="85"/>
      <c r="O75" s="85" t="s">
        <v>32</v>
      </c>
      <c r="P75" s="85" t="s">
        <v>459</v>
      </c>
      <c r="Q75" s="278" t="s">
        <v>463</v>
      </c>
      <c r="R75" s="81" t="s">
        <v>5356</v>
      </c>
      <c r="S75" s="81" t="s">
        <v>5163</v>
      </c>
      <c r="T75" s="81" t="s">
        <v>4837</v>
      </c>
      <c r="U75" s="81">
        <v>5</v>
      </c>
      <c r="V75" s="81">
        <v>13</v>
      </c>
      <c r="W75" s="81">
        <v>6.5</v>
      </c>
      <c r="X75" s="101" t="s">
        <v>4816</v>
      </c>
      <c r="Y75" s="85"/>
      <c r="Z75" s="85"/>
      <c r="AA75" s="85"/>
      <c r="AB75" s="103" t="s">
        <v>5153</v>
      </c>
      <c r="AC75" s="108">
        <v>25</v>
      </c>
      <c r="AD75" s="108">
        <v>8.5</v>
      </c>
      <c r="AE75" s="103"/>
      <c r="AF75" s="81" t="s">
        <v>5330</v>
      </c>
      <c r="AG75" s="81">
        <v>44</v>
      </c>
      <c r="AH75" s="81">
        <v>16.2</v>
      </c>
      <c r="AI75" s="81"/>
      <c r="AJ75" s="81" t="s">
        <v>5321</v>
      </c>
      <c r="AK75" s="81">
        <v>52</v>
      </c>
      <c r="AL75" s="81">
        <v>8.1999999999999993</v>
      </c>
      <c r="AM75" s="81"/>
      <c r="AN75" s="81" t="s">
        <v>5322</v>
      </c>
      <c r="AO75" s="81">
        <v>40</v>
      </c>
      <c r="AP75" s="81">
        <v>10.4</v>
      </c>
      <c r="AQ75" s="81"/>
      <c r="AR75" s="81" t="s">
        <v>5214</v>
      </c>
      <c r="AS75" s="81">
        <v>22</v>
      </c>
      <c r="AT75" s="81">
        <v>9.1</v>
      </c>
      <c r="AU75" s="81"/>
      <c r="AV75" s="81" t="s">
        <v>5324</v>
      </c>
      <c r="AW75" s="81" t="s">
        <v>5359</v>
      </c>
      <c r="AX75" s="81">
        <v>15.7</v>
      </c>
      <c r="AY75" s="81"/>
      <c r="AZ75" s="81"/>
      <c r="BA75" s="81"/>
      <c r="BB75" s="81"/>
      <c r="BC75" s="81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1"/>
      <c r="BO75" s="81"/>
      <c r="BP75" s="81"/>
      <c r="BQ75" s="81"/>
      <c r="BR75" s="81"/>
      <c r="BS75" s="81"/>
    </row>
    <row r="76" spans="1:71" ht="15" customHeight="1" x14ac:dyDescent="0.2">
      <c r="A76" s="271">
        <v>72</v>
      </c>
      <c r="B76" s="85" t="s">
        <v>461</v>
      </c>
      <c r="C76" s="89" t="s">
        <v>23</v>
      </c>
      <c r="D76" s="89" t="s">
        <v>5360</v>
      </c>
      <c r="E76" s="85">
        <v>800</v>
      </c>
      <c r="F76" s="85" t="s">
        <v>189</v>
      </c>
      <c r="G76" s="272">
        <v>1773.26252597553</v>
      </c>
      <c r="H76" s="85" t="s">
        <v>27</v>
      </c>
      <c r="I76" s="85" t="s">
        <v>4815</v>
      </c>
      <c r="J76" s="273" t="s">
        <v>5361</v>
      </c>
      <c r="K76" s="139" t="s">
        <v>29</v>
      </c>
      <c r="L76" s="85" t="s">
        <v>76</v>
      </c>
      <c r="M76" s="131"/>
      <c r="N76" s="85"/>
      <c r="O76" s="85" t="s">
        <v>32</v>
      </c>
      <c r="P76" s="85" t="s">
        <v>459</v>
      </c>
      <c r="Q76" s="278" t="s">
        <v>463</v>
      </c>
      <c r="R76" s="81" t="s">
        <v>5362</v>
      </c>
      <c r="S76" s="81" t="s">
        <v>5163</v>
      </c>
      <c r="T76" s="81" t="s">
        <v>4837</v>
      </c>
      <c r="U76" s="81">
        <v>27</v>
      </c>
      <c r="V76" s="81" t="s">
        <v>4837</v>
      </c>
      <c r="W76" s="81">
        <v>6.6</v>
      </c>
      <c r="X76" s="101" t="s">
        <v>4816</v>
      </c>
      <c r="Y76" s="85"/>
      <c r="Z76" s="85"/>
      <c r="AA76" s="85"/>
      <c r="AB76" s="103" t="s">
        <v>5153</v>
      </c>
      <c r="AC76" s="108">
        <v>55</v>
      </c>
      <c r="AD76" s="108">
        <v>5.8</v>
      </c>
      <c r="AE76" s="103"/>
      <c r="AF76" s="81" t="s">
        <v>5213</v>
      </c>
      <c r="AG76" s="81" t="s">
        <v>5363</v>
      </c>
      <c r="AH76" s="81">
        <v>20</v>
      </c>
      <c r="AI76" s="81"/>
      <c r="AJ76" s="81" t="s">
        <v>4816</v>
      </c>
      <c r="AK76" s="81"/>
      <c r="AL76" s="81"/>
      <c r="AM76" s="81"/>
      <c r="AN76" s="81" t="s">
        <v>4816</v>
      </c>
      <c r="AO76" s="81"/>
      <c r="AP76" s="81"/>
      <c r="AQ76" s="81"/>
      <c r="AR76" s="81" t="s">
        <v>4816</v>
      </c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1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1"/>
      <c r="BO76" s="81"/>
      <c r="BP76" s="81"/>
      <c r="BQ76" s="81"/>
      <c r="BR76" s="81"/>
      <c r="BS76" s="81"/>
    </row>
    <row r="77" spans="1:71" ht="15" customHeight="1" x14ac:dyDescent="0.2">
      <c r="A77" s="271">
        <v>73</v>
      </c>
      <c r="B77" s="85" t="s">
        <v>461</v>
      </c>
      <c r="C77" s="85" t="s">
        <v>23</v>
      </c>
      <c r="D77" s="85" t="s">
        <v>5364</v>
      </c>
      <c r="E77" s="85">
        <v>800</v>
      </c>
      <c r="F77" s="85" t="s">
        <v>189</v>
      </c>
      <c r="G77" s="272">
        <v>1773.26252597553</v>
      </c>
      <c r="H77" s="85" t="s">
        <v>27</v>
      </c>
      <c r="I77" s="85" t="s">
        <v>4815</v>
      </c>
      <c r="J77" s="273" t="s">
        <v>5365</v>
      </c>
      <c r="K77" s="139" t="s">
        <v>29</v>
      </c>
      <c r="L77" s="85" t="s">
        <v>76</v>
      </c>
      <c r="M77" s="131"/>
      <c r="N77" s="85"/>
      <c r="O77" s="85" t="s">
        <v>32</v>
      </c>
      <c r="P77" s="85" t="s">
        <v>459</v>
      </c>
      <c r="Q77" s="278" t="s">
        <v>463</v>
      </c>
      <c r="R77" s="81" t="s">
        <v>5366</v>
      </c>
      <c r="S77" s="81" t="s">
        <v>5163</v>
      </c>
      <c r="T77" s="81" t="s">
        <v>4837</v>
      </c>
      <c r="U77" s="81">
        <v>7</v>
      </c>
      <c r="V77" s="81" t="s">
        <v>4837</v>
      </c>
      <c r="W77" s="81">
        <v>8.3000000000000007</v>
      </c>
      <c r="X77" s="112" t="s">
        <v>5367</v>
      </c>
      <c r="Y77" s="85">
        <v>66</v>
      </c>
      <c r="Z77" s="85">
        <v>20.6</v>
      </c>
      <c r="AA77" s="85"/>
      <c r="AB77" s="103" t="s">
        <v>5153</v>
      </c>
      <c r="AC77" s="108">
        <v>20</v>
      </c>
      <c r="AD77" s="108">
        <v>6.8</v>
      </c>
      <c r="AE77" s="103"/>
      <c r="AF77" s="101" t="s">
        <v>4816</v>
      </c>
      <c r="AG77" s="81"/>
      <c r="AH77" s="81"/>
      <c r="AI77" s="81"/>
      <c r="AJ77" s="81" t="s">
        <v>5221</v>
      </c>
      <c r="AK77" s="81">
        <v>14</v>
      </c>
      <c r="AL77" s="81">
        <v>8.5</v>
      </c>
      <c r="AM77" s="81"/>
      <c r="AN77" s="81" t="s">
        <v>4816</v>
      </c>
      <c r="AO77" s="81"/>
      <c r="AP77" s="81"/>
      <c r="AQ77" s="81"/>
      <c r="AR77" s="81" t="s">
        <v>4816</v>
      </c>
      <c r="AS77" s="81"/>
      <c r="AT77" s="81"/>
      <c r="AU77" s="81"/>
      <c r="AV77" s="81" t="s">
        <v>5368</v>
      </c>
      <c r="AW77" s="81">
        <v>47</v>
      </c>
      <c r="AX77" s="81">
        <v>5.8</v>
      </c>
      <c r="AY77" s="81"/>
      <c r="AZ77" s="81"/>
      <c r="BA77" s="81"/>
      <c r="BB77" s="81"/>
      <c r="BC77" s="81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1"/>
      <c r="BO77" s="81"/>
      <c r="BP77" s="81"/>
      <c r="BQ77" s="81"/>
      <c r="BR77" s="81"/>
      <c r="BS77" s="81"/>
    </row>
    <row r="78" spans="1:71" ht="15" customHeight="1" x14ac:dyDescent="0.2">
      <c r="A78" s="271">
        <v>74</v>
      </c>
      <c r="B78" s="85" t="s">
        <v>461</v>
      </c>
      <c r="C78" s="85" t="s">
        <v>23</v>
      </c>
      <c r="D78" s="85" t="s">
        <v>5369</v>
      </c>
      <c r="E78" s="85">
        <v>150</v>
      </c>
      <c r="F78" s="85" t="s">
        <v>189</v>
      </c>
      <c r="G78" s="272">
        <v>332.486723620411</v>
      </c>
      <c r="H78" s="85" t="s">
        <v>264</v>
      </c>
      <c r="I78" s="85" t="s">
        <v>5206</v>
      </c>
      <c r="J78" s="273" t="s">
        <v>5370</v>
      </c>
      <c r="K78" s="139" t="s">
        <v>29</v>
      </c>
      <c r="L78" s="85" t="s">
        <v>76</v>
      </c>
      <c r="M78" s="131"/>
      <c r="N78" s="85"/>
      <c r="O78" s="85" t="s">
        <v>32</v>
      </c>
      <c r="P78" s="276" t="s">
        <v>604</v>
      </c>
      <c r="Q78" s="278" t="s">
        <v>463</v>
      </c>
      <c r="R78" s="81"/>
      <c r="S78" s="81"/>
      <c r="T78" s="81"/>
      <c r="U78" s="81"/>
      <c r="V78" s="81"/>
      <c r="W78" s="81"/>
      <c r="X78" s="101" t="s">
        <v>4816</v>
      </c>
      <c r="Y78" s="85"/>
      <c r="Z78" s="85"/>
      <c r="AA78" s="85"/>
      <c r="AB78" s="103" t="s">
        <v>5349</v>
      </c>
      <c r="AC78" s="108">
        <v>44</v>
      </c>
      <c r="AD78" s="108">
        <v>15.8</v>
      </c>
      <c r="AE78" s="81"/>
      <c r="AF78" s="81" t="s">
        <v>5320</v>
      </c>
      <c r="AG78" s="81">
        <v>29</v>
      </c>
      <c r="AH78" s="81">
        <v>5.8</v>
      </c>
      <c r="AI78" s="81"/>
      <c r="AJ78" s="81" t="s">
        <v>4816</v>
      </c>
      <c r="AK78" s="81"/>
      <c r="AL78" s="81"/>
      <c r="AM78" s="81"/>
      <c r="AN78" s="81" t="s">
        <v>4816</v>
      </c>
      <c r="AO78" s="81"/>
      <c r="AP78" s="81"/>
      <c r="AQ78" s="81"/>
      <c r="AR78" s="81" t="s">
        <v>4816</v>
      </c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1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1"/>
      <c r="BO78" s="81"/>
      <c r="BP78" s="81"/>
      <c r="BQ78" s="81"/>
      <c r="BR78" s="81"/>
      <c r="BS78" s="81"/>
    </row>
    <row r="79" spans="1:71" ht="15" customHeight="1" x14ac:dyDescent="0.2">
      <c r="A79" s="271">
        <v>75</v>
      </c>
      <c r="B79" s="85" t="s">
        <v>461</v>
      </c>
      <c r="C79" s="85" t="s">
        <v>23</v>
      </c>
      <c r="D79" s="85" t="s">
        <v>5371</v>
      </c>
      <c r="E79" s="85">
        <v>50</v>
      </c>
      <c r="F79" s="85" t="s">
        <v>189</v>
      </c>
      <c r="G79" s="272">
        <v>110.82890787347</v>
      </c>
      <c r="H79" s="85" t="s">
        <v>27</v>
      </c>
      <c r="I79" s="85" t="s">
        <v>4815</v>
      </c>
      <c r="J79" s="273" t="s">
        <v>5372</v>
      </c>
      <c r="K79" s="139" t="s">
        <v>29</v>
      </c>
      <c r="L79" s="85" t="s">
        <v>76</v>
      </c>
      <c r="M79" s="131"/>
      <c r="N79" s="85"/>
      <c r="O79" s="85" t="s">
        <v>32</v>
      </c>
      <c r="P79" s="85" t="s">
        <v>459</v>
      </c>
      <c r="Q79" s="278" t="s">
        <v>463</v>
      </c>
      <c r="R79" s="81"/>
      <c r="S79" s="81"/>
      <c r="T79" s="81"/>
      <c r="U79" s="81"/>
      <c r="V79" s="81"/>
      <c r="W79" s="81"/>
      <c r="X79" s="101" t="s">
        <v>4816</v>
      </c>
      <c r="Y79" s="85"/>
      <c r="Z79" s="85"/>
      <c r="AA79" s="85"/>
      <c r="AB79" s="101" t="s">
        <v>4816</v>
      </c>
      <c r="AC79" s="108"/>
      <c r="AD79" s="108"/>
      <c r="AE79" s="81"/>
      <c r="AF79" s="101" t="s">
        <v>4816</v>
      </c>
      <c r="AG79" s="81"/>
      <c r="AH79" s="81"/>
      <c r="AI79" s="81"/>
      <c r="AJ79" s="81" t="s">
        <v>4816</v>
      </c>
      <c r="AK79" s="81"/>
      <c r="AL79" s="81"/>
      <c r="AM79" s="81"/>
      <c r="AN79" s="81" t="s">
        <v>4816</v>
      </c>
      <c r="AO79" s="81"/>
      <c r="AP79" s="81"/>
      <c r="AQ79" s="81"/>
      <c r="AR79" s="81" t="s">
        <v>4816</v>
      </c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1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1"/>
      <c r="BO79" s="81"/>
      <c r="BP79" s="81"/>
      <c r="BQ79" s="81"/>
      <c r="BR79" s="81"/>
      <c r="BS79" s="81"/>
    </row>
    <row r="80" spans="1:71" ht="15" customHeight="1" x14ac:dyDescent="0.2">
      <c r="A80" s="271">
        <v>76</v>
      </c>
      <c r="B80" s="85" t="s">
        <v>461</v>
      </c>
      <c r="C80" s="85" t="s">
        <v>23</v>
      </c>
      <c r="D80" s="85" t="s">
        <v>5373</v>
      </c>
      <c r="E80" s="85">
        <v>230</v>
      </c>
      <c r="F80" s="85" t="s">
        <v>189</v>
      </c>
      <c r="G80" s="272">
        <v>576.31032094204602</v>
      </c>
      <c r="H80" s="85" t="s">
        <v>27</v>
      </c>
      <c r="I80" s="85" t="s">
        <v>4815</v>
      </c>
      <c r="J80" s="273" t="s">
        <v>5374</v>
      </c>
      <c r="K80" s="139" t="s">
        <v>29</v>
      </c>
      <c r="L80" s="85" t="s">
        <v>76</v>
      </c>
      <c r="M80" s="131"/>
      <c r="N80" s="85"/>
      <c r="O80" s="85" t="s">
        <v>32</v>
      </c>
      <c r="P80" s="85" t="s">
        <v>459</v>
      </c>
      <c r="Q80" s="278" t="s">
        <v>463</v>
      </c>
      <c r="R80" s="81" t="s">
        <v>5375</v>
      </c>
      <c r="S80" s="81" t="s">
        <v>5163</v>
      </c>
      <c r="T80" s="81" t="s">
        <v>4837</v>
      </c>
      <c r="U80" s="81">
        <v>38</v>
      </c>
      <c r="V80" s="81">
        <v>69</v>
      </c>
      <c r="W80" s="81">
        <v>12.1</v>
      </c>
      <c r="X80" s="101" t="s">
        <v>4816</v>
      </c>
      <c r="Y80" s="85"/>
      <c r="Z80" s="85"/>
      <c r="AA80" s="85"/>
      <c r="AB80" s="101" t="s">
        <v>4816</v>
      </c>
      <c r="AC80" s="108"/>
      <c r="AD80" s="108"/>
      <c r="AE80" s="103"/>
      <c r="AF80" s="101" t="s">
        <v>4816</v>
      </c>
      <c r="AG80" s="81"/>
      <c r="AH80" s="81"/>
      <c r="AI80" s="81"/>
      <c r="AJ80" s="81" t="s">
        <v>4816</v>
      </c>
      <c r="AK80" s="81"/>
      <c r="AL80" s="81"/>
      <c r="AM80" s="81"/>
      <c r="AN80" s="81" t="s">
        <v>4816</v>
      </c>
      <c r="AO80" s="81"/>
      <c r="AP80" s="81"/>
      <c r="AQ80" s="81"/>
      <c r="AR80" s="81" t="s">
        <v>4816</v>
      </c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1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1"/>
      <c r="BO80" s="81"/>
      <c r="BP80" s="81"/>
      <c r="BQ80" s="81"/>
      <c r="BR80" s="81"/>
      <c r="BS80" s="81"/>
    </row>
    <row r="81" spans="1:71" ht="15" customHeight="1" x14ac:dyDescent="0.2">
      <c r="A81" s="271">
        <v>77</v>
      </c>
      <c r="B81" s="85" t="s">
        <v>461</v>
      </c>
      <c r="C81" s="85" t="s">
        <v>23</v>
      </c>
      <c r="D81" s="85" t="s">
        <v>5376</v>
      </c>
      <c r="E81" s="85">
        <v>80</v>
      </c>
      <c r="F81" s="85" t="s">
        <v>189</v>
      </c>
      <c r="G81" s="272">
        <v>177.32625259755301</v>
      </c>
      <c r="H81" s="85" t="s">
        <v>27</v>
      </c>
      <c r="I81" s="85" t="s">
        <v>4815</v>
      </c>
      <c r="J81" s="273" t="s">
        <v>5377</v>
      </c>
      <c r="K81" s="139" t="s">
        <v>29</v>
      </c>
      <c r="L81" s="85" t="s">
        <v>76</v>
      </c>
      <c r="M81" s="131"/>
      <c r="N81" s="85"/>
      <c r="O81" s="85" t="s">
        <v>32</v>
      </c>
      <c r="P81" s="85" t="s">
        <v>459</v>
      </c>
      <c r="Q81" s="278" t="s">
        <v>463</v>
      </c>
      <c r="R81" s="81" t="s">
        <v>5378</v>
      </c>
      <c r="S81" s="81" t="s">
        <v>5163</v>
      </c>
      <c r="T81" s="81" t="s">
        <v>4837</v>
      </c>
      <c r="U81" s="81">
        <v>22</v>
      </c>
      <c r="V81" s="158" t="s">
        <v>5379</v>
      </c>
      <c r="W81" s="81">
        <v>7.9</v>
      </c>
      <c r="X81" s="101" t="s">
        <v>4816</v>
      </c>
      <c r="Y81" s="85"/>
      <c r="Z81" s="85"/>
      <c r="AA81" s="85"/>
      <c r="AB81" s="101" t="s">
        <v>4816</v>
      </c>
      <c r="AC81" s="108"/>
      <c r="AD81" s="108"/>
      <c r="AE81" s="103"/>
      <c r="AF81" s="101" t="s">
        <v>4816</v>
      </c>
      <c r="AG81" s="81"/>
      <c r="AH81" s="81"/>
      <c r="AI81" s="81"/>
      <c r="AJ81" s="81" t="s">
        <v>4816</v>
      </c>
      <c r="AK81" s="81"/>
      <c r="AL81" s="81"/>
      <c r="AM81" s="81"/>
      <c r="AN81" s="101" t="s">
        <v>4816</v>
      </c>
      <c r="AO81" s="101"/>
      <c r="AP81" s="101"/>
      <c r="AQ81" s="81"/>
      <c r="AR81" s="81" t="s">
        <v>5381</v>
      </c>
      <c r="AS81" s="81">
        <v>46</v>
      </c>
      <c r="AT81" s="81">
        <v>8.6999999999999993</v>
      </c>
      <c r="AU81" s="81"/>
      <c r="AV81" s="81"/>
      <c r="AW81" s="81"/>
      <c r="AX81" s="81"/>
      <c r="AY81" s="81"/>
      <c r="AZ81" s="81"/>
      <c r="BA81" s="81"/>
      <c r="BB81" s="81"/>
      <c r="BC81" s="81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1"/>
      <c r="BO81" s="81"/>
      <c r="BP81" s="81"/>
      <c r="BQ81" s="81"/>
      <c r="BR81" s="81"/>
      <c r="BS81" s="81"/>
    </row>
    <row r="82" spans="1:71" ht="15" customHeight="1" x14ac:dyDescent="0.2">
      <c r="A82" s="271">
        <v>78</v>
      </c>
      <c r="B82" s="85" t="s">
        <v>461</v>
      </c>
      <c r="C82" s="85" t="s">
        <v>23</v>
      </c>
      <c r="D82" s="89" t="s">
        <v>5382</v>
      </c>
      <c r="E82" s="85">
        <v>50</v>
      </c>
      <c r="F82" s="85"/>
      <c r="G82" s="274"/>
      <c r="H82" s="85"/>
      <c r="I82" s="85"/>
      <c r="J82" s="273" t="s">
        <v>5383</v>
      </c>
      <c r="K82" s="139"/>
      <c r="L82" s="85"/>
      <c r="M82" s="131"/>
      <c r="N82" s="85"/>
      <c r="O82" s="85"/>
      <c r="P82" s="85"/>
      <c r="Q82" s="278"/>
      <c r="R82" s="81"/>
      <c r="S82" s="81"/>
      <c r="T82" s="81"/>
      <c r="U82" s="81"/>
      <c r="V82" s="81"/>
      <c r="W82" s="81"/>
      <c r="X82" s="101" t="s">
        <v>4816</v>
      </c>
      <c r="Y82" s="85"/>
      <c r="Z82" s="85"/>
      <c r="AA82" s="85"/>
      <c r="AB82" s="101" t="s">
        <v>4816</v>
      </c>
      <c r="AC82" s="108"/>
      <c r="AD82" s="108"/>
      <c r="AE82" s="103"/>
      <c r="AF82" s="101" t="s">
        <v>4816</v>
      </c>
      <c r="AG82" s="81"/>
      <c r="AH82" s="81"/>
      <c r="AI82" s="81"/>
      <c r="AJ82" s="81" t="s">
        <v>4816</v>
      </c>
      <c r="AK82" s="81"/>
      <c r="AL82" s="81"/>
      <c r="AM82" s="81"/>
      <c r="AN82" s="81" t="s">
        <v>4816</v>
      </c>
      <c r="AO82" s="81"/>
      <c r="AP82" s="81"/>
      <c r="AQ82" s="81"/>
      <c r="AR82" s="81" t="s">
        <v>4816</v>
      </c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1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1"/>
      <c r="BO82" s="81"/>
      <c r="BP82" s="81"/>
      <c r="BQ82" s="81"/>
      <c r="BR82" s="81"/>
      <c r="BS82" s="81"/>
    </row>
    <row r="83" spans="1:71" ht="15" customHeight="1" x14ac:dyDescent="0.2">
      <c r="A83" s="271">
        <v>79</v>
      </c>
      <c r="B83" s="85" t="s">
        <v>461</v>
      </c>
      <c r="C83" s="85" t="s">
        <v>23</v>
      </c>
      <c r="D83" s="85" t="s">
        <v>5384</v>
      </c>
      <c r="E83" s="85">
        <v>50</v>
      </c>
      <c r="F83" s="85" t="s">
        <v>189</v>
      </c>
      <c r="G83" s="272">
        <v>99.746017086123302</v>
      </c>
      <c r="H83" s="85" t="s">
        <v>27</v>
      </c>
      <c r="I83" s="85" t="s">
        <v>4815</v>
      </c>
      <c r="J83" s="273" t="s">
        <v>5385</v>
      </c>
      <c r="K83" s="139" t="s">
        <v>29</v>
      </c>
      <c r="L83" s="85" t="s">
        <v>76</v>
      </c>
      <c r="M83" s="131"/>
      <c r="N83" s="85"/>
      <c r="O83" s="85" t="s">
        <v>32</v>
      </c>
      <c r="P83" s="85" t="s">
        <v>459</v>
      </c>
      <c r="Q83" s="278" t="s">
        <v>463</v>
      </c>
      <c r="R83" s="81" t="s">
        <v>5366</v>
      </c>
      <c r="S83" s="81" t="s">
        <v>5163</v>
      </c>
      <c r="T83" s="81" t="s">
        <v>4837</v>
      </c>
      <c r="U83" s="81">
        <v>20</v>
      </c>
      <c r="V83" s="81" t="s">
        <v>4837</v>
      </c>
      <c r="W83" s="81">
        <v>6.7</v>
      </c>
      <c r="X83" s="101" t="s">
        <v>4816</v>
      </c>
      <c r="Y83" s="85"/>
      <c r="Z83" s="85"/>
      <c r="AA83" s="85"/>
      <c r="AB83" s="101" t="s">
        <v>4816</v>
      </c>
      <c r="AC83" s="108"/>
      <c r="AD83" s="108"/>
      <c r="AE83" s="103"/>
      <c r="AF83" s="101" t="s">
        <v>4816</v>
      </c>
      <c r="AG83" s="81"/>
      <c r="AH83" s="81"/>
      <c r="AI83" s="81"/>
      <c r="AJ83" s="81" t="s">
        <v>4816</v>
      </c>
      <c r="AK83" s="81"/>
      <c r="AL83" s="81"/>
      <c r="AM83" s="81"/>
      <c r="AN83" s="81" t="s">
        <v>4816</v>
      </c>
      <c r="AO83" s="81"/>
      <c r="AP83" s="81"/>
      <c r="AQ83" s="81"/>
      <c r="AR83" s="81" t="s">
        <v>4816</v>
      </c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1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1"/>
      <c r="BO83" s="81"/>
      <c r="BP83" s="81"/>
      <c r="BQ83" s="81"/>
      <c r="BR83" s="81"/>
      <c r="BS83" s="81"/>
    </row>
    <row r="84" spans="1:71" ht="15" customHeight="1" x14ac:dyDescent="0.2">
      <c r="A84" s="271">
        <v>80</v>
      </c>
      <c r="B84" s="85" t="s">
        <v>461</v>
      </c>
      <c r="C84" s="85" t="s">
        <v>23</v>
      </c>
      <c r="D84" s="85" t="s">
        <v>5386</v>
      </c>
      <c r="E84" s="85">
        <v>50</v>
      </c>
      <c r="F84" s="131" t="s">
        <v>189</v>
      </c>
      <c r="G84" s="132">
        <v>110.82890787347</v>
      </c>
      <c r="H84" s="131" t="s">
        <v>27</v>
      </c>
      <c r="I84" s="131" t="s">
        <v>4815</v>
      </c>
      <c r="J84" s="273" t="s">
        <v>5387</v>
      </c>
      <c r="K84" s="133" t="s">
        <v>29</v>
      </c>
      <c r="L84" s="131" t="s">
        <v>28</v>
      </c>
      <c r="M84" s="134" t="s">
        <v>465</v>
      </c>
      <c r="N84" s="133" t="s">
        <v>523</v>
      </c>
      <c r="O84" s="131" t="s">
        <v>32</v>
      </c>
      <c r="P84" s="131" t="s">
        <v>459</v>
      </c>
      <c r="Q84" s="279" t="s">
        <v>463</v>
      </c>
      <c r="R84" s="81" t="s">
        <v>5388</v>
      </c>
      <c r="S84" s="81" t="s">
        <v>5389</v>
      </c>
      <c r="T84" s="81" t="s">
        <v>5390</v>
      </c>
      <c r="U84" s="81">
        <v>27</v>
      </c>
      <c r="V84" s="81">
        <v>46</v>
      </c>
      <c r="W84" s="81">
        <v>16.7</v>
      </c>
      <c r="X84" s="101" t="s">
        <v>4816</v>
      </c>
      <c r="Y84" s="85"/>
      <c r="Z84" s="85"/>
      <c r="AA84" s="85"/>
      <c r="AB84" s="101" t="s">
        <v>4816</v>
      </c>
      <c r="AC84" s="108"/>
      <c r="AD84" s="108"/>
      <c r="AE84" s="103"/>
      <c r="AF84" s="101" t="s">
        <v>4816</v>
      </c>
      <c r="AG84" s="81"/>
      <c r="AH84" s="81"/>
      <c r="AI84" s="81"/>
      <c r="AJ84" s="81" t="s">
        <v>4816</v>
      </c>
      <c r="AK84" s="81"/>
      <c r="AL84" s="81"/>
      <c r="AM84" s="81"/>
      <c r="AN84" s="81" t="s">
        <v>4816</v>
      </c>
      <c r="AO84" s="81"/>
      <c r="AP84" s="81"/>
      <c r="AQ84" s="81"/>
      <c r="AR84" s="81" t="s">
        <v>4816</v>
      </c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1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1"/>
      <c r="BO84" s="81"/>
      <c r="BP84" s="81"/>
      <c r="BQ84" s="81"/>
      <c r="BR84" s="81"/>
      <c r="BS84" s="81"/>
    </row>
    <row r="85" spans="1:71" ht="15" customHeight="1" x14ac:dyDescent="0.2">
      <c r="A85" s="271">
        <v>81</v>
      </c>
      <c r="B85" s="85" t="s">
        <v>461</v>
      </c>
      <c r="C85" s="85" t="s">
        <v>23</v>
      </c>
      <c r="D85" s="89" t="s">
        <v>5391</v>
      </c>
      <c r="E85" s="85">
        <v>50</v>
      </c>
      <c r="F85" s="85"/>
      <c r="G85" s="274"/>
      <c r="H85" s="85"/>
      <c r="I85" s="85"/>
      <c r="J85" s="273" t="s">
        <v>5392</v>
      </c>
      <c r="K85" s="139"/>
      <c r="L85" s="85"/>
      <c r="M85" s="131"/>
      <c r="N85" s="85"/>
      <c r="O85" s="85"/>
      <c r="P85" s="85"/>
      <c r="Q85" s="278"/>
      <c r="R85" s="81"/>
      <c r="S85" s="81"/>
      <c r="T85" s="81"/>
      <c r="U85" s="81"/>
      <c r="V85" s="81"/>
      <c r="W85" s="81"/>
      <c r="X85" s="101" t="s">
        <v>4816</v>
      </c>
      <c r="Y85" s="85"/>
      <c r="Z85" s="85"/>
      <c r="AA85" s="85"/>
      <c r="AB85" s="101" t="s">
        <v>4816</v>
      </c>
      <c r="AC85" s="108"/>
      <c r="AD85" s="108"/>
      <c r="AE85" s="103"/>
      <c r="AF85" s="101" t="s">
        <v>4816</v>
      </c>
      <c r="AG85" s="81"/>
      <c r="AH85" s="81"/>
      <c r="AI85" s="81"/>
      <c r="AJ85" s="81" t="s">
        <v>4816</v>
      </c>
      <c r="AK85" s="81"/>
      <c r="AL85" s="81"/>
      <c r="AM85" s="81"/>
      <c r="AN85" s="81" t="s">
        <v>4816</v>
      </c>
      <c r="AO85" s="81"/>
      <c r="AP85" s="81"/>
      <c r="AQ85" s="81"/>
      <c r="AR85" s="81" t="s">
        <v>4816</v>
      </c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1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1"/>
      <c r="BO85" s="81"/>
      <c r="BP85" s="81"/>
      <c r="BQ85" s="81"/>
      <c r="BR85" s="81"/>
      <c r="BS85" s="81"/>
    </row>
    <row r="86" spans="1:71" ht="15" customHeight="1" x14ac:dyDescent="0.2">
      <c r="A86" s="271">
        <v>82</v>
      </c>
      <c r="B86" s="85" t="s">
        <v>461</v>
      </c>
      <c r="C86" s="85" t="s">
        <v>23</v>
      </c>
      <c r="D86" s="85" t="s">
        <v>5393</v>
      </c>
      <c r="E86" s="85">
        <v>230</v>
      </c>
      <c r="F86" s="85" t="s">
        <v>189</v>
      </c>
      <c r="G86" s="272">
        <v>509.81297621796398</v>
      </c>
      <c r="H86" s="85" t="s">
        <v>27</v>
      </c>
      <c r="I86" s="85" t="s">
        <v>4815</v>
      </c>
      <c r="J86" s="273" t="s">
        <v>5394</v>
      </c>
      <c r="K86" s="139" t="s">
        <v>29</v>
      </c>
      <c r="L86" s="85" t="s">
        <v>76</v>
      </c>
      <c r="M86" s="131"/>
      <c r="N86" s="85"/>
      <c r="O86" s="85" t="s">
        <v>32</v>
      </c>
      <c r="P86" s="85" t="s">
        <v>459</v>
      </c>
      <c r="Q86" s="278" t="s">
        <v>463</v>
      </c>
      <c r="R86" s="81"/>
      <c r="S86" s="81"/>
      <c r="T86" s="81"/>
      <c r="U86" s="81"/>
      <c r="V86" s="81"/>
      <c r="W86" s="81"/>
      <c r="X86" s="101" t="s">
        <v>4816</v>
      </c>
      <c r="Y86" s="85"/>
      <c r="Z86" s="85"/>
      <c r="AA86" s="85"/>
      <c r="AB86" s="101" t="s">
        <v>4816</v>
      </c>
      <c r="AC86" s="108"/>
      <c r="AD86" s="108"/>
      <c r="AE86" s="103"/>
      <c r="AF86" s="101" t="s">
        <v>4816</v>
      </c>
      <c r="AG86" s="81"/>
      <c r="AH86" s="81"/>
      <c r="AI86" s="81"/>
      <c r="AJ86" s="81" t="s">
        <v>4816</v>
      </c>
      <c r="AK86" s="81"/>
      <c r="AL86" s="81"/>
      <c r="AM86" s="81"/>
      <c r="AN86" s="81" t="s">
        <v>4816</v>
      </c>
      <c r="AO86" s="81"/>
      <c r="AP86" s="81"/>
      <c r="AQ86" s="81"/>
      <c r="AR86" s="81" t="s">
        <v>4816</v>
      </c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1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1"/>
      <c r="BO86" s="81"/>
      <c r="BP86" s="81"/>
      <c r="BQ86" s="81"/>
      <c r="BR86" s="81"/>
      <c r="BS86" s="81"/>
    </row>
    <row r="87" spans="1:71" ht="15" customHeight="1" x14ac:dyDescent="0.2">
      <c r="A87" s="271">
        <v>83</v>
      </c>
      <c r="B87" s="85" t="s">
        <v>461</v>
      </c>
      <c r="C87" s="85" t="s">
        <v>23</v>
      </c>
      <c r="D87" s="85" t="s">
        <v>5395</v>
      </c>
      <c r="E87" s="85">
        <v>50</v>
      </c>
      <c r="F87" s="85" t="s">
        <v>189</v>
      </c>
      <c r="G87" s="272">
        <v>110.82890787347</v>
      </c>
      <c r="H87" s="85" t="s">
        <v>27</v>
      </c>
      <c r="I87" s="85" t="s">
        <v>4815</v>
      </c>
      <c r="J87" s="273" t="s">
        <v>5396</v>
      </c>
      <c r="K87" s="139" t="s">
        <v>29</v>
      </c>
      <c r="L87" s="85" t="s">
        <v>28</v>
      </c>
      <c r="M87" s="131" t="s">
        <v>470</v>
      </c>
      <c r="N87" s="85" t="s">
        <v>107</v>
      </c>
      <c r="O87" s="85" t="s">
        <v>32</v>
      </c>
      <c r="P87" s="85" t="s">
        <v>459</v>
      </c>
      <c r="Q87" s="278" t="s">
        <v>463</v>
      </c>
      <c r="R87" s="81" t="s">
        <v>5397</v>
      </c>
      <c r="S87" s="81" t="s">
        <v>5163</v>
      </c>
      <c r="T87" s="81" t="s">
        <v>4837</v>
      </c>
      <c r="U87" s="81">
        <v>55</v>
      </c>
      <c r="V87" s="81" t="s">
        <v>4837</v>
      </c>
      <c r="W87" s="81">
        <v>11.8</v>
      </c>
      <c r="X87" s="103" t="s">
        <v>5329</v>
      </c>
      <c r="Y87" s="85">
        <v>33</v>
      </c>
      <c r="Z87" s="85">
        <v>7</v>
      </c>
      <c r="AA87" s="85"/>
      <c r="AB87" s="101" t="s">
        <v>4816</v>
      </c>
      <c r="AC87" s="108"/>
      <c r="AD87" s="108"/>
      <c r="AE87" s="103"/>
      <c r="AF87" s="101" t="s">
        <v>4816</v>
      </c>
      <c r="AG87" s="81"/>
      <c r="AH87" s="81"/>
      <c r="AI87" s="81"/>
      <c r="AJ87" s="81" t="s">
        <v>4816</v>
      </c>
      <c r="AK87" s="81"/>
      <c r="AL87" s="81"/>
      <c r="AM87" s="81"/>
      <c r="AN87" s="81" t="s">
        <v>4816</v>
      </c>
      <c r="AO87" s="81"/>
      <c r="AP87" s="81"/>
      <c r="AQ87" s="81"/>
      <c r="AR87" s="81" t="s">
        <v>4816</v>
      </c>
      <c r="AS87" s="81"/>
      <c r="AT87" s="81"/>
      <c r="AU87" s="81"/>
      <c r="AV87" s="81" t="s">
        <v>5368</v>
      </c>
      <c r="AW87" s="81">
        <v>64</v>
      </c>
      <c r="AX87" s="81">
        <v>4.9000000000000004</v>
      </c>
      <c r="AY87" s="81"/>
      <c r="AZ87" s="81"/>
      <c r="BA87" s="81"/>
      <c r="BB87" s="81"/>
      <c r="BC87" s="81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1"/>
      <c r="BO87" s="81"/>
      <c r="BP87" s="81"/>
      <c r="BQ87" s="81"/>
      <c r="BR87" s="81"/>
      <c r="BS87" s="81"/>
    </row>
    <row r="88" spans="1:71" ht="15" customHeight="1" x14ac:dyDescent="0.2">
      <c r="A88" s="271">
        <v>84</v>
      </c>
      <c r="B88" s="85" t="s">
        <v>461</v>
      </c>
      <c r="C88" s="85" t="s">
        <v>23</v>
      </c>
      <c r="D88" s="85" t="s">
        <v>5398</v>
      </c>
      <c r="E88" s="85">
        <v>50</v>
      </c>
      <c r="F88" s="85" t="s">
        <v>189</v>
      </c>
      <c r="G88" s="272">
        <v>111</v>
      </c>
      <c r="H88" s="85" t="s">
        <v>27</v>
      </c>
      <c r="I88" s="85" t="s">
        <v>4815</v>
      </c>
      <c r="J88" s="273" t="s">
        <v>5399</v>
      </c>
      <c r="K88" s="139" t="s">
        <v>29</v>
      </c>
      <c r="L88" s="85" t="s">
        <v>28</v>
      </c>
      <c r="M88" s="131" t="s">
        <v>470</v>
      </c>
      <c r="N88" s="85" t="s">
        <v>107</v>
      </c>
      <c r="O88" s="85" t="s">
        <v>32</v>
      </c>
      <c r="P88" s="85" t="s">
        <v>459</v>
      </c>
      <c r="Q88" s="278" t="s">
        <v>463</v>
      </c>
      <c r="R88" s="81" t="s">
        <v>5400</v>
      </c>
      <c r="S88" s="81" t="s">
        <v>5163</v>
      </c>
      <c r="T88" s="81" t="s">
        <v>4837</v>
      </c>
      <c r="U88" s="81">
        <v>41</v>
      </c>
      <c r="V88" s="81" t="s">
        <v>4837</v>
      </c>
      <c r="W88" s="81">
        <v>7.1</v>
      </c>
      <c r="X88" s="101" t="s">
        <v>4816</v>
      </c>
      <c r="Y88" s="85"/>
      <c r="Z88" s="85"/>
      <c r="AA88" s="85"/>
      <c r="AB88" s="101" t="s">
        <v>4816</v>
      </c>
      <c r="AC88" s="108"/>
      <c r="AD88" s="108"/>
      <c r="AE88" s="103"/>
      <c r="AF88" s="101" t="s">
        <v>4816</v>
      </c>
      <c r="AG88" s="81"/>
      <c r="AH88" s="81"/>
      <c r="AI88" s="81"/>
      <c r="AJ88" s="81" t="s">
        <v>5221</v>
      </c>
      <c r="AK88" s="81">
        <v>49</v>
      </c>
      <c r="AL88" s="81">
        <v>5.9</v>
      </c>
      <c r="AM88" s="81"/>
      <c r="AN88" s="81" t="s">
        <v>5401</v>
      </c>
      <c r="AO88" s="81">
        <v>9</v>
      </c>
      <c r="AP88" s="81">
        <v>13.5</v>
      </c>
      <c r="AQ88" s="81"/>
      <c r="AR88" s="81" t="s">
        <v>5402</v>
      </c>
      <c r="AS88" s="81">
        <v>19</v>
      </c>
      <c r="AT88" s="81">
        <v>10.9</v>
      </c>
      <c r="AU88" s="81"/>
      <c r="AV88" s="81" t="s">
        <v>5403</v>
      </c>
      <c r="AW88" s="81">
        <v>42</v>
      </c>
      <c r="AX88" s="81">
        <v>7.1</v>
      </c>
      <c r="AY88" s="81"/>
      <c r="AZ88" s="81"/>
      <c r="BA88" s="81"/>
      <c r="BB88" s="81"/>
      <c r="BC88" s="81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1"/>
      <c r="BO88" s="81"/>
      <c r="BP88" s="81"/>
      <c r="BQ88" s="81"/>
      <c r="BR88" s="81"/>
      <c r="BS88" s="81"/>
    </row>
    <row r="89" spans="1:71" ht="15" customHeight="1" x14ac:dyDescent="0.2">
      <c r="A89" s="271">
        <v>85</v>
      </c>
      <c r="B89" s="85" t="s">
        <v>461</v>
      </c>
      <c r="C89" s="85" t="s">
        <v>23</v>
      </c>
      <c r="D89" s="85" t="s">
        <v>5404</v>
      </c>
      <c r="E89" s="85">
        <v>50</v>
      </c>
      <c r="F89" s="85" t="s">
        <v>189</v>
      </c>
      <c r="G89" s="272">
        <v>110.82890787347</v>
      </c>
      <c r="H89" s="85" t="s">
        <v>27</v>
      </c>
      <c r="I89" s="85" t="s">
        <v>4815</v>
      </c>
      <c r="J89" s="273" t="s">
        <v>5405</v>
      </c>
      <c r="K89" s="139" t="s">
        <v>29</v>
      </c>
      <c r="L89" s="85" t="s">
        <v>76</v>
      </c>
      <c r="M89" s="131"/>
      <c r="N89" s="85"/>
      <c r="O89" s="85" t="s">
        <v>32</v>
      </c>
      <c r="P89" s="85" t="s">
        <v>459</v>
      </c>
      <c r="Q89" s="278" t="s">
        <v>463</v>
      </c>
      <c r="R89" s="81"/>
      <c r="S89" s="81"/>
      <c r="T89" s="81"/>
      <c r="U89" s="81"/>
      <c r="V89" s="81"/>
      <c r="W89" s="81"/>
      <c r="X89" s="101" t="s">
        <v>4816</v>
      </c>
      <c r="Y89" s="85"/>
      <c r="Z89" s="85"/>
      <c r="AA89" s="85"/>
      <c r="AB89" s="103" t="s">
        <v>5406</v>
      </c>
      <c r="AC89" s="108">
        <v>50</v>
      </c>
      <c r="AD89" s="108">
        <v>9.3000000000000007</v>
      </c>
      <c r="AE89" s="103"/>
      <c r="AF89" s="101" t="s">
        <v>4816</v>
      </c>
      <c r="AG89" s="81"/>
      <c r="AH89" s="81"/>
      <c r="AI89" s="81"/>
      <c r="AJ89" s="81" t="s">
        <v>5221</v>
      </c>
      <c r="AK89" s="81">
        <v>13</v>
      </c>
      <c r="AL89" s="81">
        <v>11.2</v>
      </c>
      <c r="AM89" s="81"/>
      <c r="AN89" s="81" t="s">
        <v>4816</v>
      </c>
      <c r="AO89" s="81"/>
      <c r="AP89" s="81"/>
      <c r="AQ89" s="81"/>
      <c r="AR89" s="81" t="s">
        <v>4816</v>
      </c>
      <c r="AS89" s="81"/>
      <c r="AT89" s="81"/>
      <c r="AU89" s="81"/>
      <c r="AV89" s="81" t="s">
        <v>5403</v>
      </c>
      <c r="AW89" s="81">
        <v>51</v>
      </c>
      <c r="AX89" s="81">
        <v>6.8</v>
      </c>
      <c r="AY89" s="81"/>
      <c r="AZ89" s="81"/>
      <c r="BA89" s="81"/>
      <c r="BB89" s="81"/>
      <c r="BC89" s="81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1"/>
      <c r="BO89" s="81"/>
      <c r="BP89" s="81"/>
      <c r="BQ89" s="81"/>
      <c r="BR89" s="81"/>
      <c r="BS89" s="81"/>
    </row>
    <row r="90" spans="1:71" ht="15" customHeight="1" x14ac:dyDescent="0.2">
      <c r="A90" s="271">
        <v>86</v>
      </c>
      <c r="B90" s="85" t="s">
        <v>461</v>
      </c>
      <c r="C90" s="85" t="s">
        <v>23</v>
      </c>
      <c r="D90" s="85" t="s">
        <v>5407</v>
      </c>
      <c r="E90" s="85">
        <v>50</v>
      </c>
      <c r="F90" s="131" t="s">
        <v>189</v>
      </c>
      <c r="G90" s="132">
        <v>177.32625259755301</v>
      </c>
      <c r="H90" s="131" t="s">
        <v>27</v>
      </c>
      <c r="I90" s="131" t="s">
        <v>4815</v>
      </c>
      <c r="J90" s="273" t="s">
        <v>5408</v>
      </c>
      <c r="K90" s="133" t="s">
        <v>29</v>
      </c>
      <c r="L90" s="131" t="s">
        <v>28</v>
      </c>
      <c r="M90" s="134" t="s">
        <v>465</v>
      </c>
      <c r="N90" s="133" t="s">
        <v>523</v>
      </c>
      <c r="O90" s="131" t="s">
        <v>32</v>
      </c>
      <c r="P90" s="131" t="s">
        <v>459</v>
      </c>
      <c r="Q90" s="279" t="s">
        <v>463</v>
      </c>
      <c r="R90" s="81"/>
      <c r="S90" s="81"/>
      <c r="T90" s="81"/>
      <c r="U90" s="81"/>
      <c r="V90" s="81"/>
      <c r="W90" s="81"/>
      <c r="X90" s="101" t="s">
        <v>4816</v>
      </c>
      <c r="Y90" s="85"/>
      <c r="Z90" s="85"/>
      <c r="AA90" s="85"/>
      <c r="AB90" s="101" t="s">
        <v>4816</v>
      </c>
      <c r="AC90" s="108"/>
      <c r="AD90" s="108"/>
      <c r="AE90" s="103"/>
      <c r="AF90" s="101" t="s">
        <v>4816</v>
      </c>
      <c r="AG90" s="81"/>
      <c r="AH90" s="81"/>
      <c r="AI90" s="81"/>
      <c r="AJ90" s="81" t="s">
        <v>5199</v>
      </c>
      <c r="AK90" s="81">
        <v>42</v>
      </c>
      <c r="AL90" s="81">
        <v>12.3</v>
      </c>
      <c r="AM90" s="81"/>
      <c r="AN90" s="81" t="s">
        <v>4816</v>
      </c>
      <c r="AO90" s="81"/>
      <c r="AP90" s="81"/>
      <c r="AQ90" s="81"/>
      <c r="AR90" s="81" t="s">
        <v>5381</v>
      </c>
      <c r="AS90" s="81">
        <v>54</v>
      </c>
      <c r="AT90" s="81">
        <v>8.3000000000000007</v>
      </c>
      <c r="AU90" s="81"/>
      <c r="AV90" s="81"/>
      <c r="AW90" s="81"/>
      <c r="AX90" s="81"/>
      <c r="AY90" s="81"/>
      <c r="AZ90" s="81"/>
      <c r="BA90" s="81"/>
      <c r="BB90" s="81"/>
      <c r="BC90" s="81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1"/>
      <c r="BO90" s="81"/>
      <c r="BP90" s="81"/>
      <c r="BQ90" s="81"/>
      <c r="BR90" s="81"/>
      <c r="BS90" s="81"/>
    </row>
    <row r="91" spans="1:71" ht="15" customHeight="1" x14ac:dyDescent="0.2">
      <c r="A91" s="271">
        <v>87</v>
      </c>
      <c r="B91" s="85" t="s">
        <v>461</v>
      </c>
      <c r="C91" s="85" t="s">
        <v>23</v>
      </c>
      <c r="D91" s="85" t="s">
        <v>5410</v>
      </c>
      <c r="E91" s="85">
        <v>50</v>
      </c>
      <c r="F91" s="85" t="s">
        <v>189</v>
      </c>
      <c r="G91" s="272">
        <v>177.32625259755301</v>
      </c>
      <c r="H91" s="85" t="s">
        <v>27</v>
      </c>
      <c r="I91" s="85" t="s">
        <v>4815</v>
      </c>
      <c r="J91" s="273" t="s">
        <v>5411</v>
      </c>
      <c r="K91" s="139" t="s">
        <v>29</v>
      </c>
      <c r="L91" s="85" t="s">
        <v>76</v>
      </c>
      <c r="M91" s="131"/>
      <c r="N91" s="85"/>
      <c r="O91" s="85" t="s">
        <v>32</v>
      </c>
      <c r="P91" s="85" t="s">
        <v>459</v>
      </c>
      <c r="Q91" s="278" t="s">
        <v>463</v>
      </c>
      <c r="R91" s="81" t="s">
        <v>5412</v>
      </c>
      <c r="S91" s="81" t="s">
        <v>5163</v>
      </c>
      <c r="T91" s="81" t="s">
        <v>4837</v>
      </c>
      <c r="U91" s="81">
        <v>22</v>
      </c>
      <c r="V91" s="81" t="s">
        <v>4837</v>
      </c>
      <c r="W91" s="81">
        <v>6.5</v>
      </c>
      <c r="X91" s="101" t="s">
        <v>4816</v>
      </c>
      <c r="Y91" s="85"/>
      <c r="Z91" s="85"/>
      <c r="AA91" s="85"/>
      <c r="AB91" s="101" t="s">
        <v>4816</v>
      </c>
      <c r="AC91" s="108"/>
      <c r="AD91" s="108"/>
      <c r="AE91" s="103"/>
      <c r="AF91" s="101" t="s">
        <v>4816</v>
      </c>
      <c r="AG91" s="81"/>
      <c r="AH91" s="81"/>
      <c r="AI91" s="81"/>
      <c r="AJ91" s="81" t="s">
        <v>4816</v>
      </c>
      <c r="AK91" s="81"/>
      <c r="AL91" s="81"/>
      <c r="AM91" s="81"/>
      <c r="AN91" s="81" t="s">
        <v>4816</v>
      </c>
      <c r="AO91" s="81"/>
      <c r="AP91" s="81"/>
      <c r="AQ91" s="81"/>
      <c r="AR91" s="81" t="s">
        <v>4816</v>
      </c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1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1"/>
      <c r="BO91" s="81"/>
      <c r="BP91" s="81"/>
      <c r="BQ91" s="81"/>
      <c r="BR91" s="81"/>
      <c r="BS91" s="81"/>
    </row>
    <row r="92" spans="1:71" ht="15" customHeight="1" x14ac:dyDescent="0.2">
      <c r="A92" s="271">
        <v>88</v>
      </c>
      <c r="B92" s="85" t="s">
        <v>461</v>
      </c>
      <c r="C92" s="85" t="s">
        <v>23</v>
      </c>
      <c r="D92" s="85" t="s">
        <v>5413</v>
      </c>
      <c r="E92" s="85">
        <v>50</v>
      </c>
      <c r="F92" s="85" t="s">
        <v>189</v>
      </c>
      <c r="G92" s="272">
        <v>110.82890787347</v>
      </c>
      <c r="H92" s="85" t="s">
        <v>27</v>
      </c>
      <c r="I92" s="85" t="s">
        <v>4815</v>
      </c>
      <c r="J92" s="273" t="s">
        <v>5414</v>
      </c>
      <c r="K92" s="139" t="s">
        <v>29</v>
      </c>
      <c r="L92" s="85" t="s">
        <v>28</v>
      </c>
      <c r="M92" s="131" t="s">
        <v>470</v>
      </c>
      <c r="N92" s="85" t="s">
        <v>107</v>
      </c>
      <c r="O92" s="85" t="s">
        <v>32</v>
      </c>
      <c r="P92" s="85" t="s">
        <v>459</v>
      </c>
      <c r="Q92" s="278" t="s">
        <v>463</v>
      </c>
      <c r="R92" s="81" t="s">
        <v>5388</v>
      </c>
      <c r="S92" s="81" t="s">
        <v>5415</v>
      </c>
      <c r="T92" s="81" t="s">
        <v>4888</v>
      </c>
      <c r="U92" s="81">
        <v>20</v>
      </c>
      <c r="V92" s="81">
        <v>33</v>
      </c>
      <c r="W92" s="81">
        <v>15.5</v>
      </c>
      <c r="X92" s="101" t="s">
        <v>4816</v>
      </c>
      <c r="Y92" s="85"/>
      <c r="Z92" s="85"/>
      <c r="AA92" s="85"/>
      <c r="AB92" s="101" t="s">
        <v>4816</v>
      </c>
      <c r="AC92" s="108"/>
      <c r="AD92" s="108"/>
      <c r="AE92" s="103"/>
      <c r="AF92" s="101" t="s">
        <v>4816</v>
      </c>
      <c r="AG92" s="81"/>
      <c r="AH92" s="81"/>
      <c r="AI92" s="81"/>
      <c r="AJ92" s="81" t="s">
        <v>4816</v>
      </c>
      <c r="AK92" s="81"/>
      <c r="AL92" s="81"/>
      <c r="AM92" s="81"/>
      <c r="AN92" s="81" t="s">
        <v>4816</v>
      </c>
      <c r="AO92" s="81"/>
      <c r="AP92" s="81"/>
      <c r="AQ92" s="81"/>
      <c r="AR92" s="81" t="s">
        <v>4816</v>
      </c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1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1"/>
      <c r="BO92" s="81"/>
      <c r="BP92" s="81"/>
      <c r="BQ92" s="81"/>
      <c r="BR92" s="81"/>
      <c r="BS92" s="81"/>
    </row>
    <row r="93" spans="1:71" ht="15" customHeight="1" x14ac:dyDescent="0.2">
      <c r="A93" s="271">
        <v>89</v>
      </c>
      <c r="B93" s="85" t="s">
        <v>461</v>
      </c>
      <c r="C93" s="89" t="s">
        <v>23</v>
      </c>
      <c r="D93" s="89" t="s">
        <v>5416</v>
      </c>
      <c r="E93" s="85">
        <v>50</v>
      </c>
      <c r="F93" s="85"/>
      <c r="G93" s="274"/>
      <c r="H93" s="85"/>
      <c r="I93" s="85"/>
      <c r="J93" s="273" t="s">
        <v>5417</v>
      </c>
      <c r="K93" s="139"/>
      <c r="L93" s="85"/>
      <c r="M93" s="131"/>
      <c r="N93" s="85"/>
      <c r="O93" s="85"/>
      <c r="P93" s="85"/>
      <c r="Q93" s="85"/>
      <c r="R93" s="79" t="s">
        <v>5418</v>
      </c>
      <c r="S93" s="81" t="s">
        <v>5163</v>
      </c>
      <c r="T93" s="81" t="s">
        <v>4837</v>
      </c>
      <c r="U93" s="81">
        <v>17</v>
      </c>
      <c r="V93" s="81" t="s">
        <v>4837</v>
      </c>
      <c r="W93" s="81">
        <v>6</v>
      </c>
      <c r="X93" s="101" t="s">
        <v>4816</v>
      </c>
      <c r="Y93" s="85"/>
      <c r="Z93" s="85"/>
      <c r="AA93" s="85"/>
      <c r="AB93" s="101" t="s">
        <v>4816</v>
      </c>
      <c r="AC93" s="108"/>
      <c r="AD93" s="108"/>
      <c r="AE93" s="103"/>
      <c r="AF93" s="101" t="s">
        <v>4816</v>
      </c>
      <c r="AG93" s="81"/>
      <c r="AH93" s="81"/>
      <c r="AI93" s="81"/>
      <c r="AJ93" s="81" t="s">
        <v>4816</v>
      </c>
      <c r="AK93" s="81"/>
      <c r="AL93" s="81"/>
      <c r="AM93" s="81"/>
      <c r="AN93" s="81" t="s">
        <v>4816</v>
      </c>
      <c r="AO93" s="81"/>
      <c r="AP93" s="81"/>
      <c r="AQ93" s="81"/>
      <c r="AR93" s="81" t="s">
        <v>5381</v>
      </c>
      <c r="AS93" s="81">
        <v>43</v>
      </c>
      <c r="AT93" s="81">
        <v>12.9</v>
      </c>
      <c r="AU93" s="81"/>
      <c r="AV93" s="81" t="s">
        <v>5182</v>
      </c>
      <c r="AW93" s="81">
        <v>7</v>
      </c>
      <c r="AX93" s="81">
        <v>9.1</v>
      </c>
      <c r="AY93" s="81"/>
      <c r="AZ93" s="81"/>
      <c r="BA93" s="81"/>
      <c r="BB93" s="81"/>
      <c r="BC93" s="81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1"/>
      <c r="BO93" s="81"/>
      <c r="BP93" s="81"/>
      <c r="BQ93" s="81"/>
      <c r="BR93" s="81"/>
      <c r="BS93" s="81"/>
    </row>
    <row r="94" spans="1:71" ht="15" customHeight="1" x14ac:dyDescent="0.2">
      <c r="A94" s="271">
        <v>90</v>
      </c>
      <c r="B94" s="85" t="s">
        <v>461</v>
      </c>
      <c r="C94" s="85" t="s">
        <v>23</v>
      </c>
      <c r="D94" s="85" t="s">
        <v>5419</v>
      </c>
      <c r="E94" s="85">
        <v>50</v>
      </c>
      <c r="F94" s="131" t="s">
        <v>189</v>
      </c>
      <c r="G94" s="132">
        <v>443.31563149388103</v>
      </c>
      <c r="H94" s="131" t="s">
        <v>27</v>
      </c>
      <c r="I94" s="131" t="s">
        <v>4815</v>
      </c>
      <c r="J94" s="273" t="s">
        <v>5420</v>
      </c>
      <c r="K94" s="133" t="s">
        <v>29</v>
      </c>
      <c r="L94" s="131" t="s">
        <v>28</v>
      </c>
      <c r="M94" s="134" t="s">
        <v>465</v>
      </c>
      <c r="N94" s="133" t="s">
        <v>485</v>
      </c>
      <c r="O94" s="131" t="s">
        <v>32</v>
      </c>
      <c r="P94" s="131" t="s">
        <v>459</v>
      </c>
      <c r="Q94" s="279" t="s">
        <v>463</v>
      </c>
      <c r="R94" s="81"/>
      <c r="S94" s="81"/>
      <c r="T94" s="81"/>
      <c r="U94" s="81"/>
      <c r="V94" s="81"/>
      <c r="W94" s="81"/>
      <c r="X94" s="101" t="s">
        <v>4816</v>
      </c>
      <c r="Y94" s="85"/>
      <c r="Z94" s="85"/>
      <c r="AA94" s="85"/>
      <c r="AB94" s="101" t="s">
        <v>4816</v>
      </c>
      <c r="AC94" s="108"/>
      <c r="AD94" s="108"/>
      <c r="AE94" s="103"/>
      <c r="AF94" s="101" t="s">
        <v>4816</v>
      </c>
      <c r="AG94" s="81"/>
      <c r="AH94" s="81"/>
      <c r="AI94" s="81"/>
      <c r="AJ94" s="81" t="s">
        <v>4816</v>
      </c>
      <c r="AK94" s="81"/>
      <c r="AL94" s="81"/>
      <c r="AM94" s="81"/>
      <c r="AN94" s="81" t="s">
        <v>4816</v>
      </c>
      <c r="AO94" s="81"/>
      <c r="AP94" s="81"/>
      <c r="AQ94" s="81"/>
      <c r="AR94" s="81" t="s">
        <v>4816</v>
      </c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1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1"/>
      <c r="BO94" s="81"/>
      <c r="BP94" s="81"/>
      <c r="BQ94" s="81"/>
      <c r="BR94" s="81"/>
      <c r="BS94" s="81"/>
    </row>
    <row r="95" spans="1:71" ht="15" customHeight="1" x14ac:dyDescent="0.2">
      <c r="A95" s="271">
        <v>91</v>
      </c>
      <c r="B95" s="85" t="s">
        <v>461</v>
      </c>
      <c r="C95" s="85" t="s">
        <v>23</v>
      </c>
      <c r="D95" s="85" t="s">
        <v>5421</v>
      </c>
      <c r="E95" s="85">
        <v>50</v>
      </c>
      <c r="F95" s="85" t="s">
        <v>189</v>
      </c>
      <c r="G95" s="272">
        <v>110.82890787347</v>
      </c>
      <c r="H95" s="85" t="s">
        <v>27</v>
      </c>
      <c r="I95" s="85" t="s">
        <v>4815</v>
      </c>
      <c r="J95" s="273" t="s">
        <v>5422</v>
      </c>
      <c r="K95" s="139" t="s">
        <v>29</v>
      </c>
      <c r="L95" s="85" t="s">
        <v>28</v>
      </c>
      <c r="M95" s="131" t="s">
        <v>470</v>
      </c>
      <c r="N95" s="85" t="s">
        <v>107</v>
      </c>
      <c r="O95" s="85" t="s">
        <v>32</v>
      </c>
      <c r="P95" s="85" t="s">
        <v>459</v>
      </c>
      <c r="Q95" s="278" t="s">
        <v>463</v>
      </c>
      <c r="R95" s="81"/>
      <c r="S95" s="81"/>
      <c r="T95" s="81"/>
      <c r="U95" s="81"/>
      <c r="V95" s="81"/>
      <c r="W95" s="81"/>
      <c r="X95" s="101" t="s">
        <v>4816</v>
      </c>
      <c r="Y95" s="85"/>
      <c r="Z95" s="85"/>
      <c r="AA95" s="85"/>
      <c r="AB95" s="101" t="s">
        <v>4816</v>
      </c>
      <c r="AC95" s="108"/>
      <c r="AD95" s="108"/>
      <c r="AE95" s="103"/>
      <c r="AF95" s="101" t="s">
        <v>4816</v>
      </c>
      <c r="AG95" s="81"/>
      <c r="AH95" s="81"/>
      <c r="AI95" s="81"/>
      <c r="AJ95" s="81" t="s">
        <v>4816</v>
      </c>
      <c r="AK95" s="81"/>
      <c r="AL95" s="81"/>
      <c r="AM95" s="81"/>
      <c r="AN95" s="81" t="s">
        <v>4816</v>
      </c>
      <c r="AO95" s="81"/>
      <c r="AP95" s="81"/>
      <c r="AQ95" s="81"/>
      <c r="AR95" s="81" t="s">
        <v>4816</v>
      </c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1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1"/>
      <c r="BO95" s="81"/>
      <c r="BP95" s="81"/>
      <c r="BQ95" s="81"/>
      <c r="BR95" s="81"/>
      <c r="BS95" s="81"/>
    </row>
    <row r="96" spans="1:71" ht="15" customHeight="1" x14ac:dyDescent="0.2">
      <c r="A96" s="271">
        <v>92</v>
      </c>
      <c r="B96" s="85" t="s">
        <v>461</v>
      </c>
      <c r="C96" s="85" t="s">
        <v>23</v>
      </c>
      <c r="D96" s="89" t="s">
        <v>5423</v>
      </c>
      <c r="E96" s="85">
        <v>50</v>
      </c>
      <c r="F96" s="85"/>
      <c r="G96" s="274"/>
      <c r="H96" s="85"/>
      <c r="I96" s="85"/>
      <c r="J96" s="273" t="s">
        <v>5424</v>
      </c>
      <c r="K96" s="139"/>
      <c r="L96" s="85"/>
      <c r="M96" s="131"/>
      <c r="N96" s="85"/>
      <c r="O96" s="85"/>
      <c r="P96" s="85"/>
      <c r="Q96" s="278"/>
      <c r="R96" s="81"/>
      <c r="S96" s="81"/>
      <c r="T96" s="81"/>
      <c r="U96" s="81"/>
      <c r="V96" s="81"/>
      <c r="W96" s="81"/>
      <c r="X96" s="101" t="s">
        <v>4816</v>
      </c>
      <c r="Y96" s="85"/>
      <c r="Z96" s="85"/>
      <c r="AA96" s="85"/>
      <c r="AB96" s="101" t="s">
        <v>4816</v>
      </c>
      <c r="AC96" s="108"/>
      <c r="AD96" s="108"/>
      <c r="AE96" s="103"/>
      <c r="AF96" s="101" t="s">
        <v>4816</v>
      </c>
      <c r="AG96" s="81"/>
      <c r="AH96" s="81"/>
      <c r="AI96" s="81"/>
      <c r="AJ96" s="81" t="s">
        <v>4816</v>
      </c>
      <c r="AK96" s="81"/>
      <c r="AL96" s="81"/>
      <c r="AM96" s="81"/>
      <c r="AN96" s="81" t="s">
        <v>4816</v>
      </c>
      <c r="AO96" s="81"/>
      <c r="AP96" s="81"/>
      <c r="AQ96" s="81"/>
      <c r="AR96" s="81" t="s">
        <v>4816</v>
      </c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1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1"/>
      <c r="BO96" s="81"/>
      <c r="BP96" s="81"/>
      <c r="BQ96" s="81"/>
      <c r="BR96" s="81"/>
      <c r="BS96" s="81"/>
    </row>
    <row r="97" spans="1:71" ht="15" customHeight="1" x14ac:dyDescent="0.2">
      <c r="A97" s="271">
        <v>93</v>
      </c>
      <c r="B97" s="85" t="s">
        <v>461</v>
      </c>
      <c r="C97" s="85" t="s">
        <v>23</v>
      </c>
      <c r="D97" s="89" t="s">
        <v>5425</v>
      </c>
      <c r="E97" s="85">
        <v>50</v>
      </c>
      <c r="F97" s="85"/>
      <c r="G97" s="274"/>
      <c r="H97" s="85"/>
      <c r="I97" s="85"/>
      <c r="J97" s="273" t="s">
        <v>5426</v>
      </c>
      <c r="K97" s="139"/>
      <c r="L97" s="85"/>
      <c r="M97" s="131"/>
      <c r="N97" s="85"/>
      <c r="O97" s="85"/>
      <c r="P97" s="85"/>
      <c r="Q97" s="278"/>
      <c r="R97" s="81"/>
      <c r="S97" s="81"/>
      <c r="T97" s="81"/>
      <c r="U97" s="81"/>
      <c r="V97" s="81"/>
      <c r="W97" s="81"/>
      <c r="X97" s="101" t="s">
        <v>4816</v>
      </c>
      <c r="Y97" s="85"/>
      <c r="Z97" s="85"/>
      <c r="AA97" s="85"/>
      <c r="AB97" s="101" t="s">
        <v>4816</v>
      </c>
      <c r="AC97" s="108"/>
      <c r="AD97" s="108"/>
      <c r="AE97" s="103"/>
      <c r="AF97" s="101" t="s">
        <v>4816</v>
      </c>
      <c r="AG97" s="81"/>
      <c r="AH97" s="81"/>
      <c r="AI97" s="81"/>
      <c r="AJ97" s="81" t="s">
        <v>4816</v>
      </c>
      <c r="AK97" s="81"/>
      <c r="AL97" s="81"/>
      <c r="AM97" s="81"/>
      <c r="AN97" s="81" t="s">
        <v>4816</v>
      </c>
      <c r="AO97" s="81"/>
      <c r="AP97" s="81"/>
      <c r="AQ97" s="81"/>
      <c r="AR97" s="81" t="s">
        <v>4816</v>
      </c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1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1"/>
      <c r="BO97" s="81"/>
      <c r="BP97" s="81"/>
      <c r="BQ97" s="81"/>
      <c r="BR97" s="81"/>
      <c r="BS97" s="81"/>
    </row>
    <row r="98" spans="1:71" ht="15" customHeight="1" x14ac:dyDescent="0.2">
      <c r="A98" s="271">
        <v>94</v>
      </c>
      <c r="B98" s="85" t="s">
        <v>461</v>
      </c>
      <c r="C98" s="85" t="s">
        <v>23</v>
      </c>
      <c r="D98" s="89" t="s">
        <v>5427</v>
      </c>
      <c r="E98" s="85">
        <v>50</v>
      </c>
      <c r="F98" s="85"/>
      <c r="G98" s="274"/>
      <c r="H98" s="85"/>
      <c r="I98" s="85"/>
      <c r="J98" s="273" t="s">
        <v>5428</v>
      </c>
      <c r="K98" s="139"/>
      <c r="L98" s="85"/>
      <c r="M98" s="131"/>
      <c r="N98" s="85"/>
      <c r="O98" s="85"/>
      <c r="P98" s="85"/>
      <c r="Q98" s="278"/>
      <c r="R98" s="81"/>
      <c r="S98" s="81"/>
      <c r="T98" s="81"/>
      <c r="U98" s="81"/>
      <c r="V98" s="81"/>
      <c r="W98" s="81"/>
      <c r="X98" s="101" t="s">
        <v>4816</v>
      </c>
      <c r="Y98" s="85"/>
      <c r="Z98" s="85"/>
      <c r="AA98" s="85"/>
      <c r="AB98" s="101" t="s">
        <v>4816</v>
      </c>
      <c r="AC98" s="108"/>
      <c r="AD98" s="108"/>
      <c r="AE98" s="103"/>
      <c r="AF98" s="101" t="s">
        <v>4816</v>
      </c>
      <c r="AG98" s="81"/>
      <c r="AH98" s="81"/>
      <c r="AI98" s="81"/>
      <c r="AJ98" s="81" t="s">
        <v>4816</v>
      </c>
      <c r="AK98" s="81"/>
      <c r="AL98" s="81"/>
      <c r="AM98" s="81"/>
      <c r="AN98" s="81" t="s">
        <v>4816</v>
      </c>
      <c r="AO98" s="81"/>
      <c r="AP98" s="81"/>
      <c r="AQ98" s="81"/>
      <c r="AR98" s="81" t="s">
        <v>4816</v>
      </c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1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1"/>
      <c r="BO98" s="81"/>
      <c r="BP98" s="81"/>
      <c r="BQ98" s="81"/>
      <c r="BR98" s="81"/>
      <c r="BS98" s="81"/>
    </row>
    <row r="99" spans="1:71" ht="15" customHeight="1" x14ac:dyDescent="0.2">
      <c r="A99" s="271">
        <v>95</v>
      </c>
      <c r="B99" s="85" t="s">
        <v>461</v>
      </c>
      <c r="C99" s="85" t="s">
        <v>23</v>
      </c>
      <c r="D99" s="85" t="s">
        <v>5429</v>
      </c>
      <c r="E99" s="85">
        <v>50</v>
      </c>
      <c r="F99" s="85" t="s">
        <v>189</v>
      </c>
      <c r="G99" s="272">
        <v>110.82890787347</v>
      </c>
      <c r="H99" s="85" t="s">
        <v>27</v>
      </c>
      <c r="I99" s="85" t="s">
        <v>4815</v>
      </c>
      <c r="J99" s="273" t="s">
        <v>5430</v>
      </c>
      <c r="K99" s="139" t="s">
        <v>29</v>
      </c>
      <c r="L99" s="85" t="s">
        <v>28</v>
      </c>
      <c r="M99" s="131" t="s">
        <v>470</v>
      </c>
      <c r="N99" s="85" t="s">
        <v>107</v>
      </c>
      <c r="O99" s="85" t="s">
        <v>32</v>
      </c>
      <c r="P99" s="85" t="s">
        <v>459</v>
      </c>
      <c r="Q99" s="278" t="s">
        <v>463</v>
      </c>
      <c r="R99" s="81"/>
      <c r="S99" s="81"/>
      <c r="T99" s="81"/>
      <c r="U99" s="81"/>
      <c r="V99" s="81"/>
      <c r="W99" s="81"/>
      <c r="X99" s="101" t="s">
        <v>4816</v>
      </c>
      <c r="Y99" s="85"/>
      <c r="Z99" s="85"/>
      <c r="AA99" s="85"/>
      <c r="AB99" s="101" t="s">
        <v>4816</v>
      </c>
      <c r="AC99" s="108"/>
      <c r="AD99" s="108"/>
      <c r="AE99" s="103"/>
      <c r="AF99" s="101" t="s">
        <v>4816</v>
      </c>
      <c r="AG99" s="81"/>
      <c r="AH99" s="81"/>
      <c r="AI99" s="81"/>
      <c r="AJ99" s="81" t="s">
        <v>5199</v>
      </c>
      <c r="AK99" s="81">
        <v>10</v>
      </c>
      <c r="AL99" s="81">
        <v>8.5</v>
      </c>
      <c r="AM99" s="81"/>
      <c r="AN99" s="81" t="s">
        <v>5380</v>
      </c>
      <c r="AO99" s="81">
        <v>49</v>
      </c>
      <c r="AP99" s="81">
        <v>7.2</v>
      </c>
      <c r="AQ99" s="81"/>
      <c r="AR99" s="81" t="s">
        <v>5381</v>
      </c>
      <c r="AS99" s="81">
        <v>34</v>
      </c>
      <c r="AT99" s="81">
        <v>13.2</v>
      </c>
      <c r="AU99" s="81"/>
      <c r="AV99" s="81" t="s">
        <v>5182</v>
      </c>
      <c r="AW99" s="81">
        <v>52</v>
      </c>
      <c r="AX99" s="81">
        <v>7.6</v>
      </c>
      <c r="AY99" s="81"/>
      <c r="AZ99" s="81"/>
      <c r="BA99" s="81"/>
      <c r="BB99" s="81"/>
      <c r="BC99" s="81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1"/>
      <c r="BO99" s="81"/>
      <c r="BP99" s="81"/>
      <c r="BQ99" s="81"/>
      <c r="BR99" s="81"/>
      <c r="BS99" s="81"/>
    </row>
    <row r="100" spans="1:71" ht="15" customHeight="1" x14ac:dyDescent="0.2">
      <c r="A100" s="271">
        <v>96</v>
      </c>
      <c r="B100" s="85" t="s">
        <v>461</v>
      </c>
      <c r="C100" s="85" t="s">
        <v>23</v>
      </c>
      <c r="D100" s="85" t="s">
        <v>5431</v>
      </c>
      <c r="E100" s="85">
        <v>80</v>
      </c>
      <c r="F100" s="131" t="s">
        <v>189</v>
      </c>
      <c r="G100" s="282">
        <v>332.486723620411</v>
      </c>
      <c r="H100" s="131" t="s">
        <v>27</v>
      </c>
      <c r="I100" s="131" t="s">
        <v>4815</v>
      </c>
      <c r="J100" s="273" t="s">
        <v>5432</v>
      </c>
      <c r="K100" s="133" t="s">
        <v>29</v>
      </c>
      <c r="L100" s="131" t="s">
        <v>28</v>
      </c>
      <c r="M100" s="131" t="s">
        <v>465</v>
      </c>
      <c r="N100" s="131" t="s">
        <v>466</v>
      </c>
      <c r="O100" s="131" t="s">
        <v>32</v>
      </c>
      <c r="P100" s="131" t="s">
        <v>459</v>
      </c>
      <c r="Q100" s="279" t="s">
        <v>463</v>
      </c>
      <c r="R100" s="81"/>
      <c r="S100" s="81"/>
      <c r="T100" s="81"/>
      <c r="U100" s="81"/>
      <c r="V100" s="81"/>
      <c r="W100" s="81"/>
      <c r="X100" s="101" t="s">
        <v>4816</v>
      </c>
      <c r="Y100" s="85"/>
      <c r="Z100" s="85"/>
      <c r="AA100" s="85"/>
      <c r="AB100" s="101" t="s">
        <v>4816</v>
      </c>
      <c r="AC100" s="108"/>
      <c r="AD100" s="108"/>
      <c r="AE100" s="103"/>
      <c r="AF100" s="101" t="s">
        <v>4816</v>
      </c>
      <c r="AG100" s="81"/>
      <c r="AH100" s="81"/>
      <c r="AI100" s="81"/>
      <c r="AJ100" s="81" t="s">
        <v>4816</v>
      </c>
      <c r="AK100" s="81"/>
      <c r="AL100" s="81"/>
      <c r="AM100" s="81"/>
      <c r="AN100" s="81" t="s">
        <v>4816</v>
      </c>
      <c r="AO100" s="81"/>
      <c r="AP100" s="81"/>
      <c r="AQ100" s="81"/>
      <c r="AR100" s="81" t="s">
        <v>4816</v>
      </c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1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1"/>
      <c r="BO100" s="81"/>
      <c r="BP100" s="81"/>
      <c r="BQ100" s="81"/>
      <c r="BR100" s="81"/>
      <c r="BS100" s="81"/>
    </row>
    <row r="101" spans="1:71" ht="15" customHeight="1" x14ac:dyDescent="0.2">
      <c r="A101" s="271">
        <v>97</v>
      </c>
      <c r="B101" s="85" t="s">
        <v>461</v>
      </c>
      <c r="C101" s="85" t="s">
        <v>23</v>
      </c>
      <c r="D101" s="85" t="s">
        <v>5433</v>
      </c>
      <c r="E101" s="131">
        <v>50</v>
      </c>
      <c r="F101" s="131" t="s">
        <v>189</v>
      </c>
      <c r="G101" s="132">
        <v>443.31563149388103</v>
      </c>
      <c r="H101" s="131" t="s">
        <v>27</v>
      </c>
      <c r="I101" s="131" t="s">
        <v>4815</v>
      </c>
      <c r="J101" s="273" t="s">
        <v>5434</v>
      </c>
      <c r="K101" s="133" t="s">
        <v>29</v>
      </c>
      <c r="L101" s="131" t="s">
        <v>28</v>
      </c>
      <c r="M101" s="134" t="s">
        <v>465</v>
      </c>
      <c r="N101" s="133" t="s">
        <v>485</v>
      </c>
      <c r="O101" s="131" t="s">
        <v>32</v>
      </c>
      <c r="P101" s="131" t="s">
        <v>459</v>
      </c>
      <c r="Q101" s="279" t="s">
        <v>463</v>
      </c>
      <c r="R101" s="81"/>
      <c r="S101" s="81"/>
      <c r="T101" s="81"/>
      <c r="U101" s="81"/>
      <c r="V101" s="81"/>
      <c r="W101" s="81"/>
      <c r="X101" s="101" t="s">
        <v>4816</v>
      </c>
      <c r="Y101" s="85"/>
      <c r="Z101" s="85"/>
      <c r="AA101" s="85"/>
      <c r="AB101" s="101" t="s">
        <v>4816</v>
      </c>
      <c r="AC101" s="108"/>
      <c r="AD101" s="108"/>
      <c r="AE101" s="103"/>
      <c r="AF101" s="101" t="s">
        <v>4816</v>
      </c>
      <c r="AG101" s="81"/>
      <c r="AH101" s="81"/>
      <c r="AI101" s="81"/>
      <c r="AJ101" s="81" t="s">
        <v>4816</v>
      </c>
      <c r="AK101" s="81"/>
      <c r="AL101" s="81"/>
      <c r="AM101" s="81"/>
      <c r="AN101" s="81" t="s">
        <v>4816</v>
      </c>
      <c r="AO101" s="81"/>
      <c r="AP101" s="81"/>
      <c r="AQ101" s="81"/>
      <c r="AR101" s="81" t="s">
        <v>4816</v>
      </c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1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1"/>
      <c r="BO101" s="81"/>
      <c r="BP101" s="81"/>
      <c r="BQ101" s="81"/>
      <c r="BR101" s="81"/>
      <c r="BS101" s="81"/>
    </row>
    <row r="102" spans="1:71" ht="15" customHeight="1" x14ac:dyDescent="0.2">
      <c r="A102" s="271">
        <v>98</v>
      </c>
      <c r="B102" s="85" t="s">
        <v>461</v>
      </c>
      <c r="C102" s="85" t="s">
        <v>23</v>
      </c>
      <c r="D102" s="89" t="s">
        <v>5435</v>
      </c>
      <c r="E102" s="131">
        <v>50</v>
      </c>
      <c r="F102" s="131"/>
      <c r="G102" s="133"/>
      <c r="H102" s="131"/>
      <c r="I102" s="131"/>
      <c r="J102" s="273" t="s">
        <v>5436</v>
      </c>
      <c r="K102" s="133"/>
      <c r="L102" s="131"/>
      <c r="M102" s="131"/>
      <c r="N102" s="131"/>
      <c r="O102" s="131"/>
      <c r="P102" s="131"/>
      <c r="Q102" s="279"/>
      <c r="R102" s="81" t="s">
        <v>5412</v>
      </c>
      <c r="S102" s="81" t="s">
        <v>5163</v>
      </c>
      <c r="T102" s="81" t="s">
        <v>4837</v>
      </c>
      <c r="U102" s="81">
        <v>50</v>
      </c>
      <c r="V102" s="81">
        <v>5</v>
      </c>
      <c r="W102" s="81">
        <v>5.7</v>
      </c>
      <c r="X102" s="101" t="s">
        <v>4816</v>
      </c>
      <c r="Y102" s="85"/>
      <c r="Z102" s="85"/>
      <c r="AA102" s="85"/>
      <c r="AB102" s="101" t="s">
        <v>4816</v>
      </c>
      <c r="AC102" s="108"/>
      <c r="AD102" s="108"/>
      <c r="AE102" s="103"/>
      <c r="AF102" s="101" t="s">
        <v>4816</v>
      </c>
      <c r="AG102" s="81"/>
      <c r="AH102" s="81"/>
      <c r="AI102" s="81"/>
      <c r="AJ102" s="81" t="s">
        <v>4816</v>
      </c>
      <c r="AK102" s="81"/>
      <c r="AL102" s="81"/>
      <c r="AM102" s="81"/>
      <c r="AN102" s="81" t="s">
        <v>4816</v>
      </c>
      <c r="AO102" s="81"/>
      <c r="AP102" s="81"/>
      <c r="AQ102" s="81"/>
      <c r="AR102" s="81" t="s">
        <v>4816</v>
      </c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1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1"/>
      <c r="BO102" s="81"/>
      <c r="BP102" s="81"/>
      <c r="BQ102" s="81"/>
      <c r="BR102" s="81"/>
      <c r="BS102" s="81"/>
    </row>
    <row r="103" spans="1:71" ht="15" customHeight="1" x14ac:dyDescent="0.2">
      <c r="A103" s="271">
        <v>99</v>
      </c>
      <c r="B103" s="85" t="s">
        <v>461</v>
      </c>
      <c r="C103" s="85" t="s">
        <v>23</v>
      </c>
      <c r="D103" s="89" t="s">
        <v>5437</v>
      </c>
      <c r="E103" s="85">
        <v>50</v>
      </c>
      <c r="F103" s="85"/>
      <c r="G103" s="274"/>
      <c r="H103" s="85"/>
      <c r="I103" s="85"/>
      <c r="J103" s="273" t="s">
        <v>5438</v>
      </c>
      <c r="K103" s="139"/>
      <c r="L103" s="85"/>
      <c r="M103" s="131"/>
      <c r="N103" s="85"/>
      <c r="O103" s="85"/>
      <c r="P103" s="85"/>
      <c r="Q103" s="278"/>
      <c r="R103" s="81" t="s">
        <v>5439</v>
      </c>
      <c r="S103" s="81" t="s">
        <v>5163</v>
      </c>
      <c r="T103" s="81" t="s">
        <v>4837</v>
      </c>
      <c r="U103" s="81">
        <v>57</v>
      </c>
      <c r="V103" s="81" t="s">
        <v>4837</v>
      </c>
      <c r="W103" s="81">
        <v>7.4</v>
      </c>
      <c r="X103" s="101" t="s">
        <v>4816</v>
      </c>
      <c r="Y103" s="85"/>
      <c r="Z103" s="85"/>
      <c r="AA103" s="85"/>
      <c r="AB103" s="101" t="s">
        <v>4816</v>
      </c>
      <c r="AC103" s="108"/>
      <c r="AD103" s="108"/>
      <c r="AE103" s="103"/>
      <c r="AF103" s="101" t="s">
        <v>4816</v>
      </c>
      <c r="AG103" s="81"/>
      <c r="AH103" s="81"/>
      <c r="AI103" s="81"/>
      <c r="AJ103" s="81" t="s">
        <v>4816</v>
      </c>
      <c r="AK103" s="81"/>
      <c r="AL103" s="81"/>
      <c r="AM103" s="81"/>
      <c r="AN103" s="81" t="s">
        <v>4816</v>
      </c>
      <c r="AO103" s="81"/>
      <c r="AP103" s="81"/>
      <c r="AQ103" s="81"/>
      <c r="AR103" s="81" t="s">
        <v>4816</v>
      </c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1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1"/>
      <c r="BO103" s="81"/>
      <c r="BP103" s="81"/>
      <c r="BQ103" s="81"/>
      <c r="BR103" s="81"/>
      <c r="BS103" s="81"/>
    </row>
    <row r="104" spans="1:71" ht="15" customHeight="1" x14ac:dyDescent="0.2">
      <c r="A104" s="271">
        <v>100</v>
      </c>
      <c r="B104" s="85" t="s">
        <v>461</v>
      </c>
      <c r="C104" s="85" t="s">
        <v>23</v>
      </c>
      <c r="D104" s="89" t="s">
        <v>5440</v>
      </c>
      <c r="E104" s="85">
        <v>230</v>
      </c>
      <c r="F104" s="85"/>
      <c r="G104" s="283"/>
      <c r="H104" s="85"/>
      <c r="I104" s="85"/>
      <c r="J104" s="273" t="s">
        <v>5441</v>
      </c>
      <c r="K104" s="139"/>
      <c r="L104" s="85"/>
      <c r="M104" s="131"/>
      <c r="N104" s="85"/>
      <c r="O104" s="85"/>
      <c r="P104" s="85"/>
      <c r="Q104" s="278"/>
      <c r="R104" s="81"/>
      <c r="S104" s="81"/>
      <c r="T104" s="81"/>
      <c r="U104" s="81"/>
      <c r="V104" s="81"/>
      <c r="W104" s="81"/>
      <c r="X104" s="101" t="s">
        <v>4816</v>
      </c>
      <c r="Y104" s="85"/>
      <c r="Z104" s="85"/>
      <c r="AA104" s="85"/>
      <c r="AB104" s="101" t="s">
        <v>4816</v>
      </c>
      <c r="AC104" s="108"/>
      <c r="AD104" s="108"/>
      <c r="AE104" s="103"/>
      <c r="AF104" s="101" t="s">
        <v>4816</v>
      </c>
      <c r="AG104" s="81"/>
      <c r="AH104" s="81"/>
      <c r="AI104" s="81"/>
      <c r="AJ104" s="81" t="s">
        <v>4816</v>
      </c>
      <c r="AK104" s="81"/>
      <c r="AL104" s="81"/>
      <c r="AM104" s="81"/>
      <c r="AN104" s="81" t="s">
        <v>4816</v>
      </c>
      <c r="AO104" s="81"/>
      <c r="AP104" s="81"/>
      <c r="AQ104" s="81"/>
      <c r="AR104" s="81" t="s">
        <v>4816</v>
      </c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1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1"/>
      <c r="BO104" s="81"/>
      <c r="BP104" s="81"/>
      <c r="BQ104" s="81"/>
      <c r="BR104" s="81"/>
      <c r="BS104" s="81"/>
    </row>
    <row r="105" spans="1:71" ht="15" customHeight="1" x14ac:dyDescent="0.2">
      <c r="A105" s="271">
        <v>101</v>
      </c>
      <c r="B105" s="85" t="s">
        <v>461</v>
      </c>
      <c r="C105" s="89" t="s">
        <v>23</v>
      </c>
      <c r="D105" s="89" t="s">
        <v>5442</v>
      </c>
      <c r="E105" s="85">
        <v>50</v>
      </c>
      <c r="F105" s="85" t="s">
        <v>189</v>
      </c>
      <c r="G105" s="272">
        <v>110.82890787347</v>
      </c>
      <c r="H105" s="85" t="s">
        <v>27</v>
      </c>
      <c r="I105" s="85" t="s">
        <v>4815</v>
      </c>
      <c r="J105" s="273" t="s">
        <v>5443</v>
      </c>
      <c r="K105" s="139" t="s">
        <v>29</v>
      </c>
      <c r="L105" s="85" t="s">
        <v>28</v>
      </c>
      <c r="M105" s="131" t="s">
        <v>470</v>
      </c>
      <c r="N105" s="85" t="s">
        <v>107</v>
      </c>
      <c r="O105" s="85" t="s">
        <v>32</v>
      </c>
      <c r="P105" s="85" t="s">
        <v>459</v>
      </c>
      <c r="Q105" s="278" t="s">
        <v>463</v>
      </c>
      <c r="R105" s="79" t="s">
        <v>5418</v>
      </c>
      <c r="S105" s="81" t="s">
        <v>5163</v>
      </c>
      <c r="T105" s="81" t="s">
        <v>4837</v>
      </c>
      <c r="U105" s="81">
        <v>19</v>
      </c>
      <c r="V105" s="81" t="s">
        <v>4837</v>
      </c>
      <c r="W105" s="81">
        <v>8.1999999999999993</v>
      </c>
      <c r="X105" s="101" t="s">
        <v>4816</v>
      </c>
      <c r="Y105" s="85"/>
      <c r="Z105" s="85"/>
      <c r="AA105" s="85"/>
      <c r="AB105" s="103" t="s">
        <v>5406</v>
      </c>
      <c r="AC105" s="108" t="s">
        <v>4837</v>
      </c>
      <c r="AD105" s="108">
        <v>5.6</v>
      </c>
      <c r="AE105" s="103"/>
      <c r="AF105" s="101" t="s">
        <v>4816</v>
      </c>
      <c r="AG105" s="81"/>
      <c r="AH105" s="81"/>
      <c r="AI105" s="81"/>
      <c r="AJ105" s="81" t="s">
        <v>4816</v>
      </c>
      <c r="AK105" s="81"/>
      <c r="AL105" s="81"/>
      <c r="AM105" s="81"/>
      <c r="AN105" s="81" t="s">
        <v>4816</v>
      </c>
      <c r="AO105" s="81"/>
      <c r="AP105" s="81"/>
      <c r="AQ105" s="81"/>
      <c r="AR105" s="81" t="s">
        <v>4816</v>
      </c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1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1"/>
      <c r="BO105" s="81"/>
      <c r="BP105" s="81"/>
      <c r="BQ105" s="81"/>
      <c r="BR105" s="81"/>
      <c r="BS105" s="81"/>
    </row>
    <row r="106" spans="1:71" ht="15" customHeight="1" x14ac:dyDescent="0.2">
      <c r="A106" s="271">
        <v>102</v>
      </c>
      <c r="B106" s="85" t="s">
        <v>461</v>
      </c>
      <c r="C106" s="85" t="s">
        <v>23</v>
      </c>
      <c r="D106" s="85" t="s">
        <v>5444</v>
      </c>
      <c r="E106" s="85">
        <v>50</v>
      </c>
      <c r="F106" s="85" t="s">
        <v>189</v>
      </c>
      <c r="G106" s="272">
        <v>110.82890787347</v>
      </c>
      <c r="H106" s="85" t="s">
        <v>27</v>
      </c>
      <c r="I106" s="85" t="s">
        <v>4815</v>
      </c>
      <c r="J106" s="273" t="s">
        <v>5445</v>
      </c>
      <c r="K106" s="139" t="s">
        <v>29</v>
      </c>
      <c r="L106" s="85" t="s">
        <v>76</v>
      </c>
      <c r="M106" s="131"/>
      <c r="N106" s="85"/>
      <c r="O106" s="85" t="s">
        <v>32</v>
      </c>
      <c r="P106" s="85" t="s">
        <v>459</v>
      </c>
      <c r="Q106" s="278" t="s">
        <v>463</v>
      </c>
      <c r="R106" s="81"/>
      <c r="S106" s="81"/>
      <c r="T106" s="81"/>
      <c r="U106" s="81"/>
      <c r="V106" s="81"/>
      <c r="W106" s="81"/>
      <c r="X106" s="101" t="s">
        <v>4816</v>
      </c>
      <c r="Y106" s="85"/>
      <c r="Z106" s="85"/>
      <c r="AA106" s="85"/>
      <c r="AB106" s="101" t="s">
        <v>4816</v>
      </c>
      <c r="AC106" s="108"/>
      <c r="AD106" s="108"/>
      <c r="AE106" s="103"/>
      <c r="AF106" s="101" t="s">
        <v>4816</v>
      </c>
      <c r="AG106" s="81"/>
      <c r="AH106" s="81"/>
      <c r="AI106" s="81"/>
      <c r="AJ106" s="81" t="s">
        <v>4816</v>
      </c>
      <c r="AK106" s="81"/>
      <c r="AL106" s="81"/>
      <c r="AM106" s="81"/>
      <c r="AN106" s="81" t="s">
        <v>4816</v>
      </c>
      <c r="AO106" s="81"/>
      <c r="AP106" s="81"/>
      <c r="AQ106" s="81"/>
      <c r="AR106" s="81" t="s">
        <v>4816</v>
      </c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1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1"/>
      <c r="BO106" s="81"/>
      <c r="BP106" s="81"/>
      <c r="BQ106" s="81"/>
      <c r="BR106" s="81"/>
      <c r="BS106" s="81"/>
    </row>
    <row r="107" spans="1:71" ht="15" customHeight="1" x14ac:dyDescent="0.2">
      <c r="A107" s="271">
        <v>103</v>
      </c>
      <c r="B107" s="85" t="s">
        <v>461</v>
      </c>
      <c r="C107" s="85" t="s">
        <v>23</v>
      </c>
      <c r="D107" s="85" t="s">
        <v>5446</v>
      </c>
      <c r="E107" s="85">
        <v>50</v>
      </c>
      <c r="F107" s="85" t="s">
        <v>189</v>
      </c>
      <c r="G107" s="272">
        <v>110.82890787347</v>
      </c>
      <c r="H107" s="85" t="s">
        <v>27</v>
      </c>
      <c r="I107" s="85" t="s">
        <v>4815</v>
      </c>
      <c r="J107" s="273" t="s">
        <v>5447</v>
      </c>
      <c r="K107" s="139" t="s">
        <v>29</v>
      </c>
      <c r="L107" s="85" t="s">
        <v>76</v>
      </c>
      <c r="M107" s="131"/>
      <c r="N107" s="85"/>
      <c r="O107" s="85" t="s">
        <v>32</v>
      </c>
      <c r="P107" s="85" t="s">
        <v>459</v>
      </c>
      <c r="Q107" s="278" t="s">
        <v>463</v>
      </c>
      <c r="R107" s="81"/>
      <c r="S107" s="81"/>
      <c r="T107" s="81"/>
      <c r="U107" s="81"/>
      <c r="V107" s="81"/>
      <c r="W107" s="81"/>
      <c r="X107" s="101" t="s">
        <v>4816</v>
      </c>
      <c r="Y107" s="85"/>
      <c r="Z107" s="85"/>
      <c r="AA107" s="85"/>
      <c r="AB107" s="101" t="s">
        <v>4816</v>
      </c>
      <c r="AC107" s="108"/>
      <c r="AD107" s="108"/>
      <c r="AE107" s="103"/>
      <c r="AF107" s="101" t="s">
        <v>4816</v>
      </c>
      <c r="AG107" s="81"/>
      <c r="AH107" s="81"/>
      <c r="AI107" s="81"/>
      <c r="AJ107" s="81" t="s">
        <v>4816</v>
      </c>
      <c r="AK107" s="81"/>
      <c r="AL107" s="81"/>
      <c r="AM107" s="81"/>
      <c r="AN107" s="81" t="s">
        <v>4816</v>
      </c>
      <c r="AO107" s="81"/>
      <c r="AP107" s="81"/>
      <c r="AQ107" s="81"/>
      <c r="AR107" s="81" t="s">
        <v>4816</v>
      </c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1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1"/>
      <c r="BO107" s="81"/>
      <c r="BP107" s="81"/>
      <c r="BQ107" s="81"/>
      <c r="BR107" s="81"/>
      <c r="BS107" s="81"/>
    </row>
    <row r="108" spans="1:71" ht="15" customHeight="1" x14ac:dyDescent="0.2">
      <c r="A108" s="271">
        <v>104</v>
      </c>
      <c r="B108" s="85" t="s">
        <v>461</v>
      </c>
      <c r="C108" s="85" t="s">
        <v>23</v>
      </c>
      <c r="D108" s="85" t="s">
        <v>5448</v>
      </c>
      <c r="E108" s="85">
        <v>50</v>
      </c>
      <c r="F108" s="85" t="s">
        <v>189</v>
      </c>
      <c r="G108" s="272">
        <v>110.82890787347</v>
      </c>
      <c r="H108" s="85" t="s">
        <v>27</v>
      </c>
      <c r="I108" s="85" t="s">
        <v>4815</v>
      </c>
      <c r="J108" s="273" t="s">
        <v>5449</v>
      </c>
      <c r="K108" s="139" t="s">
        <v>29</v>
      </c>
      <c r="L108" s="85" t="s">
        <v>28</v>
      </c>
      <c r="M108" s="131" t="s">
        <v>470</v>
      </c>
      <c r="N108" s="85" t="s">
        <v>107</v>
      </c>
      <c r="O108" s="85" t="s">
        <v>32</v>
      </c>
      <c r="P108" s="85" t="s">
        <v>459</v>
      </c>
      <c r="Q108" s="278" t="s">
        <v>463</v>
      </c>
      <c r="R108" s="81"/>
      <c r="S108" s="81"/>
      <c r="T108" s="81"/>
      <c r="U108" s="81"/>
      <c r="V108" s="81"/>
      <c r="W108" s="81"/>
      <c r="X108" s="101" t="s">
        <v>4816</v>
      </c>
      <c r="Y108" s="85"/>
      <c r="Z108" s="85"/>
      <c r="AA108" s="85"/>
      <c r="AB108" s="101" t="s">
        <v>4816</v>
      </c>
      <c r="AC108" s="108"/>
      <c r="AD108" s="108"/>
      <c r="AE108" s="103"/>
      <c r="AF108" s="101" t="s">
        <v>4816</v>
      </c>
      <c r="AG108" s="81"/>
      <c r="AH108" s="81"/>
      <c r="AI108" s="81"/>
      <c r="AJ108" s="81" t="s">
        <v>4816</v>
      </c>
      <c r="AK108" s="81"/>
      <c r="AL108" s="81"/>
      <c r="AM108" s="81"/>
      <c r="AN108" s="81" t="s">
        <v>4816</v>
      </c>
      <c r="AO108" s="81"/>
      <c r="AP108" s="81"/>
      <c r="AQ108" s="81"/>
      <c r="AR108" s="81" t="s">
        <v>4816</v>
      </c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1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1"/>
      <c r="BO108" s="81"/>
      <c r="BP108" s="81"/>
      <c r="BQ108" s="81"/>
      <c r="BR108" s="81"/>
      <c r="BS108" s="81"/>
    </row>
    <row r="109" spans="1:71" ht="15" customHeight="1" x14ac:dyDescent="0.2">
      <c r="A109" s="271">
        <v>105</v>
      </c>
      <c r="B109" s="85" t="s">
        <v>461</v>
      </c>
      <c r="C109" s="85" t="s">
        <v>23</v>
      </c>
      <c r="D109" s="89" t="s">
        <v>5450</v>
      </c>
      <c r="E109" s="85">
        <v>50</v>
      </c>
      <c r="F109" s="85"/>
      <c r="G109" s="274"/>
      <c r="H109" s="85"/>
      <c r="I109" s="85"/>
      <c r="J109" s="273" t="s">
        <v>5451</v>
      </c>
      <c r="K109" s="139"/>
      <c r="L109" s="85"/>
      <c r="M109" s="131"/>
      <c r="N109" s="85"/>
      <c r="O109" s="85"/>
      <c r="P109" s="85"/>
      <c r="Q109" s="278"/>
      <c r="R109" s="81"/>
      <c r="S109" s="81"/>
      <c r="T109" s="81"/>
      <c r="U109" s="81"/>
      <c r="V109" s="81"/>
      <c r="W109" s="81"/>
      <c r="X109" s="101" t="s">
        <v>4816</v>
      </c>
      <c r="Y109" s="85"/>
      <c r="Z109" s="85"/>
      <c r="AA109" s="85"/>
      <c r="AB109" s="101" t="s">
        <v>4816</v>
      </c>
      <c r="AC109" s="108"/>
      <c r="AD109" s="108"/>
      <c r="AE109" s="103"/>
      <c r="AF109" s="101" t="s">
        <v>4816</v>
      </c>
      <c r="AG109" s="81"/>
      <c r="AH109" s="81"/>
      <c r="AI109" s="81"/>
      <c r="AJ109" s="81" t="s">
        <v>4816</v>
      </c>
      <c r="AK109" s="81"/>
      <c r="AL109" s="81"/>
      <c r="AM109" s="81"/>
      <c r="AN109" s="81" t="s">
        <v>4816</v>
      </c>
      <c r="AO109" s="81"/>
      <c r="AP109" s="81"/>
      <c r="AQ109" s="81"/>
      <c r="AR109" s="81" t="s">
        <v>4816</v>
      </c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1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1"/>
      <c r="BO109" s="81"/>
      <c r="BP109" s="81"/>
      <c r="BQ109" s="81"/>
      <c r="BR109" s="81"/>
      <c r="BS109" s="81"/>
    </row>
    <row r="110" spans="1:71" ht="15" customHeight="1" x14ac:dyDescent="0.2">
      <c r="A110" s="271">
        <v>106</v>
      </c>
      <c r="B110" s="85" t="s">
        <v>461</v>
      </c>
      <c r="C110" s="85" t="s">
        <v>23</v>
      </c>
      <c r="D110" s="89" t="s">
        <v>5452</v>
      </c>
      <c r="E110" s="85">
        <v>50</v>
      </c>
      <c r="F110" s="85"/>
      <c r="G110" s="274"/>
      <c r="H110" s="85"/>
      <c r="I110" s="85"/>
      <c r="J110" s="273" t="s">
        <v>5453</v>
      </c>
      <c r="K110" s="139"/>
      <c r="L110" s="85"/>
      <c r="M110" s="131"/>
      <c r="N110" s="85"/>
      <c r="O110" s="85"/>
      <c r="P110" s="85"/>
      <c r="Q110" s="278"/>
      <c r="R110" s="81"/>
      <c r="S110" s="81"/>
      <c r="T110" s="81"/>
      <c r="U110" s="81"/>
      <c r="V110" s="81"/>
      <c r="W110" s="81"/>
      <c r="X110" s="101" t="s">
        <v>4816</v>
      </c>
      <c r="Y110" s="85"/>
      <c r="Z110" s="85"/>
      <c r="AA110" s="85"/>
      <c r="AB110" s="101" t="s">
        <v>4816</v>
      </c>
      <c r="AC110" s="108"/>
      <c r="AD110" s="108"/>
      <c r="AE110" s="103"/>
      <c r="AF110" s="101" t="s">
        <v>4816</v>
      </c>
      <c r="AG110" s="81"/>
      <c r="AH110" s="81"/>
      <c r="AI110" s="81"/>
      <c r="AJ110" s="81" t="s">
        <v>4816</v>
      </c>
      <c r="AK110" s="81"/>
      <c r="AL110" s="81"/>
      <c r="AM110" s="81"/>
      <c r="AN110" s="81" t="s">
        <v>4816</v>
      </c>
      <c r="AO110" s="81"/>
      <c r="AP110" s="81"/>
      <c r="AQ110" s="81"/>
      <c r="AR110" s="81" t="s">
        <v>4816</v>
      </c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1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1"/>
      <c r="BO110" s="81"/>
      <c r="BP110" s="81"/>
      <c r="BQ110" s="81"/>
      <c r="BR110" s="81"/>
      <c r="BS110" s="81"/>
    </row>
    <row r="111" spans="1:71" ht="15" customHeight="1" x14ac:dyDescent="0.2">
      <c r="A111" s="271">
        <v>107</v>
      </c>
      <c r="B111" s="85" t="s">
        <v>461</v>
      </c>
      <c r="C111" s="85" t="s">
        <v>23</v>
      </c>
      <c r="D111" s="85" t="s">
        <v>5454</v>
      </c>
      <c r="E111" s="85">
        <v>350</v>
      </c>
      <c r="F111" s="85" t="s">
        <v>189</v>
      </c>
      <c r="G111" s="272">
        <v>332.486723620411</v>
      </c>
      <c r="H111" s="85" t="s">
        <v>264</v>
      </c>
      <c r="I111" s="85" t="s">
        <v>5206</v>
      </c>
      <c r="J111" s="273" t="s">
        <v>5455</v>
      </c>
      <c r="K111" s="139" t="s">
        <v>29</v>
      </c>
      <c r="L111" s="85" t="s">
        <v>76</v>
      </c>
      <c r="M111" s="131"/>
      <c r="N111" s="85"/>
      <c r="O111" s="85" t="s">
        <v>32</v>
      </c>
      <c r="P111" s="276" t="s">
        <v>604</v>
      </c>
      <c r="Q111" s="278" t="s">
        <v>463</v>
      </c>
      <c r="R111" s="81"/>
      <c r="S111" s="81"/>
      <c r="T111" s="81"/>
      <c r="U111" s="81"/>
      <c r="V111" s="81"/>
      <c r="W111" s="81"/>
      <c r="X111" s="101" t="s">
        <v>4816</v>
      </c>
      <c r="Y111" s="85"/>
      <c r="Z111" s="85"/>
      <c r="AA111" s="85"/>
      <c r="AB111" s="101" t="s">
        <v>4816</v>
      </c>
      <c r="AC111" s="108"/>
      <c r="AD111" s="108"/>
      <c r="AE111" s="103"/>
      <c r="AF111" s="101" t="s">
        <v>4816</v>
      </c>
      <c r="AG111" s="81"/>
      <c r="AH111" s="81"/>
      <c r="AI111" s="81"/>
      <c r="AJ111" s="81" t="s">
        <v>4816</v>
      </c>
      <c r="AK111" s="81"/>
      <c r="AL111" s="81"/>
      <c r="AM111" s="81"/>
      <c r="AN111" s="81" t="s">
        <v>4816</v>
      </c>
      <c r="AO111" s="81"/>
      <c r="AP111" s="81"/>
      <c r="AQ111" s="81"/>
      <c r="AR111" s="81" t="s">
        <v>4816</v>
      </c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1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1"/>
      <c r="BO111" s="81"/>
      <c r="BP111" s="81"/>
      <c r="BQ111" s="81"/>
      <c r="BR111" s="81"/>
      <c r="BS111" s="81"/>
    </row>
    <row r="112" spans="1:71" ht="15" customHeight="1" x14ac:dyDescent="0.2">
      <c r="A112" s="271">
        <v>108</v>
      </c>
      <c r="B112" s="85" t="s">
        <v>461</v>
      </c>
      <c r="C112" s="85" t="s">
        <v>23</v>
      </c>
      <c r="D112" s="85" t="s">
        <v>5456</v>
      </c>
      <c r="E112" s="85">
        <v>600</v>
      </c>
      <c r="F112" s="85" t="s">
        <v>189</v>
      </c>
      <c r="G112" s="272">
        <v>332.486723620411</v>
      </c>
      <c r="H112" s="85" t="s">
        <v>264</v>
      </c>
      <c r="I112" s="85" t="s">
        <v>5206</v>
      </c>
      <c r="J112" s="273" t="s">
        <v>5457</v>
      </c>
      <c r="K112" s="139" t="s">
        <v>29</v>
      </c>
      <c r="L112" s="85" t="s">
        <v>76</v>
      </c>
      <c r="M112" s="131"/>
      <c r="N112" s="85"/>
      <c r="O112" s="85" t="s">
        <v>32</v>
      </c>
      <c r="P112" s="276" t="s">
        <v>604</v>
      </c>
      <c r="Q112" s="278" t="s">
        <v>463</v>
      </c>
      <c r="R112" s="81" t="s">
        <v>5458</v>
      </c>
      <c r="S112" s="81" t="s">
        <v>5163</v>
      </c>
      <c r="T112" s="81" t="s">
        <v>4837</v>
      </c>
      <c r="U112" s="81">
        <v>39</v>
      </c>
      <c r="V112" s="81">
        <v>545</v>
      </c>
      <c r="W112" s="81">
        <v>7.3</v>
      </c>
      <c r="X112" s="101" t="s">
        <v>4816</v>
      </c>
      <c r="Y112" s="85"/>
      <c r="Z112" s="85"/>
      <c r="AA112" s="85"/>
      <c r="AB112" s="103" t="s">
        <v>5349</v>
      </c>
      <c r="AC112" s="108">
        <v>45</v>
      </c>
      <c r="AD112" s="108">
        <v>13.2</v>
      </c>
      <c r="AE112" s="103"/>
      <c r="AF112" s="81" t="s">
        <v>5320</v>
      </c>
      <c r="AG112" s="81">
        <v>26</v>
      </c>
      <c r="AH112" s="281">
        <v>7</v>
      </c>
      <c r="AI112" s="81"/>
      <c r="AJ112" s="81" t="s">
        <v>4816</v>
      </c>
      <c r="AK112" s="81"/>
      <c r="AL112" s="81"/>
      <c r="AM112" s="81"/>
      <c r="AN112" s="81" t="s">
        <v>5155</v>
      </c>
      <c r="AO112" s="81" t="s">
        <v>5255</v>
      </c>
      <c r="AP112" s="81">
        <v>12.6</v>
      </c>
      <c r="AQ112" s="81"/>
      <c r="AR112" s="81" t="s">
        <v>4816</v>
      </c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1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1"/>
      <c r="BO112" s="81"/>
      <c r="BP112" s="81"/>
      <c r="BQ112" s="81"/>
      <c r="BR112" s="81"/>
      <c r="BS112" s="81"/>
    </row>
    <row r="113" spans="1:71" ht="15" customHeight="1" x14ac:dyDescent="0.2">
      <c r="A113" s="271">
        <v>109</v>
      </c>
      <c r="B113" s="85" t="s">
        <v>461</v>
      </c>
      <c r="C113" s="85" t="s">
        <v>23</v>
      </c>
      <c r="D113" s="89" t="s">
        <v>5459</v>
      </c>
      <c r="E113" s="85">
        <v>230</v>
      </c>
      <c r="F113" s="85"/>
      <c r="G113" s="283"/>
      <c r="H113" s="85"/>
      <c r="I113" s="85"/>
      <c r="J113" s="273" t="s">
        <v>5460</v>
      </c>
      <c r="K113" s="139"/>
      <c r="L113" s="85"/>
      <c r="M113" s="131"/>
      <c r="N113" s="85"/>
      <c r="O113" s="85"/>
      <c r="P113" s="85"/>
      <c r="Q113" s="278"/>
      <c r="R113" s="81"/>
      <c r="S113" s="81"/>
      <c r="T113" s="81"/>
      <c r="U113" s="81"/>
      <c r="V113" s="81"/>
      <c r="W113" s="81"/>
      <c r="X113" s="101" t="s">
        <v>4816</v>
      </c>
      <c r="Y113" s="85"/>
      <c r="Z113" s="85"/>
      <c r="AA113" s="85"/>
      <c r="AB113" s="101" t="s">
        <v>4816</v>
      </c>
      <c r="AC113" s="108"/>
      <c r="AD113" s="108"/>
      <c r="AE113" s="103"/>
      <c r="AF113" s="101" t="s">
        <v>4816</v>
      </c>
      <c r="AG113" s="81"/>
      <c r="AH113" s="81"/>
      <c r="AI113" s="81"/>
      <c r="AJ113" s="81" t="s">
        <v>4816</v>
      </c>
      <c r="AK113" s="81"/>
      <c r="AL113" s="81"/>
      <c r="AM113" s="81"/>
      <c r="AN113" s="81" t="s">
        <v>4816</v>
      </c>
      <c r="AO113" s="81"/>
      <c r="AP113" s="81"/>
      <c r="AQ113" s="81"/>
      <c r="AR113" s="81" t="s">
        <v>4816</v>
      </c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1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1"/>
      <c r="BO113" s="81"/>
      <c r="BP113" s="81"/>
      <c r="BQ113" s="81"/>
      <c r="BR113" s="81"/>
      <c r="BS113" s="81"/>
    </row>
    <row r="114" spans="1:71" ht="15" customHeight="1" x14ac:dyDescent="0.2">
      <c r="A114" s="271">
        <v>110</v>
      </c>
      <c r="B114" s="85" t="s">
        <v>461</v>
      </c>
      <c r="C114" s="85" t="s">
        <v>23</v>
      </c>
      <c r="D114" s="89" t="s">
        <v>5461</v>
      </c>
      <c r="E114" s="85">
        <v>80</v>
      </c>
      <c r="F114" s="85"/>
      <c r="G114" s="274"/>
      <c r="H114" s="85"/>
      <c r="I114" s="85"/>
      <c r="J114" s="273" t="s">
        <v>5462</v>
      </c>
      <c r="K114" s="139"/>
      <c r="L114" s="85"/>
      <c r="M114" s="131"/>
      <c r="N114" s="85"/>
      <c r="O114" s="85"/>
      <c r="P114" s="85"/>
      <c r="Q114" s="278"/>
      <c r="R114" s="81"/>
      <c r="S114" s="81"/>
      <c r="T114" s="81"/>
      <c r="U114" s="81"/>
      <c r="V114" s="81"/>
      <c r="W114" s="81"/>
      <c r="X114" s="101" t="s">
        <v>4816</v>
      </c>
      <c r="Y114" s="85"/>
      <c r="Z114" s="85"/>
      <c r="AA114" s="85"/>
      <c r="AB114" s="101" t="s">
        <v>4816</v>
      </c>
      <c r="AC114" s="108"/>
      <c r="AD114" s="108"/>
      <c r="AE114" s="103"/>
      <c r="AF114" s="101" t="s">
        <v>4816</v>
      </c>
      <c r="AG114" s="81"/>
      <c r="AH114" s="81"/>
      <c r="AI114" s="81"/>
      <c r="AJ114" s="81" t="s">
        <v>4816</v>
      </c>
      <c r="AK114" s="81"/>
      <c r="AL114" s="81"/>
      <c r="AM114" s="81"/>
      <c r="AN114" s="81" t="s">
        <v>4816</v>
      </c>
      <c r="AO114" s="81"/>
      <c r="AP114" s="81"/>
      <c r="AQ114" s="81"/>
      <c r="AR114" s="81" t="s">
        <v>4816</v>
      </c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1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1"/>
      <c r="BO114" s="81"/>
      <c r="BP114" s="81"/>
      <c r="BQ114" s="81"/>
      <c r="BR114" s="81"/>
      <c r="BS114" s="81"/>
    </row>
    <row r="115" spans="1:71" ht="15" customHeight="1" x14ac:dyDescent="0.2">
      <c r="A115" s="271">
        <v>111</v>
      </c>
      <c r="B115" s="85" t="s">
        <v>461</v>
      </c>
      <c r="C115" s="85" t="s">
        <v>23</v>
      </c>
      <c r="D115" s="85" t="s">
        <v>5463</v>
      </c>
      <c r="E115" s="85">
        <v>80</v>
      </c>
      <c r="F115" s="85" t="s">
        <v>189</v>
      </c>
      <c r="G115" s="272">
        <v>177.32625259755301</v>
      </c>
      <c r="H115" s="85" t="s">
        <v>27</v>
      </c>
      <c r="I115" s="85" t="s">
        <v>4815</v>
      </c>
      <c r="J115" s="273" t="s">
        <v>5464</v>
      </c>
      <c r="K115" s="139" t="s">
        <v>29</v>
      </c>
      <c r="L115" s="85" t="s">
        <v>76</v>
      </c>
      <c r="M115" s="131"/>
      <c r="N115" s="85"/>
      <c r="O115" s="85" t="s">
        <v>32</v>
      </c>
      <c r="P115" s="85" t="s">
        <v>459</v>
      </c>
      <c r="Q115" s="278" t="s">
        <v>463</v>
      </c>
      <c r="R115" s="81"/>
      <c r="S115" s="81"/>
      <c r="T115" s="81"/>
      <c r="U115" s="81"/>
      <c r="V115" s="81"/>
      <c r="W115" s="81"/>
      <c r="X115" s="101" t="s">
        <v>4816</v>
      </c>
      <c r="Y115" s="85"/>
      <c r="Z115" s="85"/>
      <c r="AA115" s="85"/>
      <c r="AB115" s="101" t="s">
        <v>4816</v>
      </c>
      <c r="AC115" s="108"/>
      <c r="AD115" s="108"/>
      <c r="AE115" s="103"/>
      <c r="AF115" s="101" t="s">
        <v>4816</v>
      </c>
      <c r="AG115" s="81"/>
      <c r="AH115" s="81"/>
      <c r="AI115" s="81"/>
      <c r="AJ115" s="81" t="s">
        <v>4816</v>
      </c>
      <c r="AK115" s="81"/>
      <c r="AL115" s="81"/>
      <c r="AM115" s="81"/>
      <c r="AN115" s="81" t="s">
        <v>4816</v>
      </c>
      <c r="AO115" s="81"/>
      <c r="AP115" s="81"/>
      <c r="AQ115" s="81"/>
      <c r="AR115" s="81" t="s">
        <v>4816</v>
      </c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1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1"/>
      <c r="BO115" s="81"/>
      <c r="BP115" s="81"/>
      <c r="BQ115" s="81"/>
      <c r="BR115" s="81"/>
      <c r="BS115" s="81"/>
    </row>
    <row r="116" spans="1:71" ht="15" customHeight="1" x14ac:dyDescent="0.2">
      <c r="A116" s="271">
        <v>112</v>
      </c>
      <c r="B116" s="85" t="s">
        <v>461</v>
      </c>
      <c r="C116" s="85" t="s">
        <v>23</v>
      </c>
      <c r="D116" s="89" t="s">
        <v>5465</v>
      </c>
      <c r="E116" s="85">
        <v>80</v>
      </c>
      <c r="F116" s="85"/>
      <c r="G116" s="274"/>
      <c r="H116" s="85"/>
      <c r="I116" s="85"/>
      <c r="J116" s="273" t="s">
        <v>5466</v>
      </c>
      <c r="K116" s="85"/>
      <c r="L116" s="85"/>
      <c r="M116" s="131"/>
      <c r="N116" s="85"/>
      <c r="O116" s="85"/>
      <c r="P116" s="85"/>
      <c r="Q116" s="278"/>
      <c r="R116" s="81"/>
      <c r="S116" s="81"/>
      <c r="T116" s="81"/>
      <c r="U116" s="81"/>
      <c r="V116" s="81"/>
      <c r="W116" s="81"/>
      <c r="X116" s="101" t="s">
        <v>4816</v>
      </c>
      <c r="Y116" s="85"/>
      <c r="Z116" s="85"/>
      <c r="AA116" s="85"/>
      <c r="AB116" s="101" t="s">
        <v>4816</v>
      </c>
      <c r="AC116" s="108"/>
      <c r="AD116" s="108"/>
      <c r="AE116" s="103"/>
      <c r="AF116" s="101" t="s">
        <v>4816</v>
      </c>
      <c r="AG116" s="81"/>
      <c r="AH116" s="81"/>
      <c r="AI116" s="81"/>
      <c r="AJ116" s="81" t="s">
        <v>4816</v>
      </c>
      <c r="AK116" s="81"/>
      <c r="AL116" s="81"/>
      <c r="AM116" s="81"/>
      <c r="AN116" s="81" t="s">
        <v>4816</v>
      </c>
      <c r="AO116" s="81"/>
      <c r="AP116" s="81"/>
      <c r="AQ116" s="81"/>
      <c r="AR116" s="81" t="s">
        <v>4816</v>
      </c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1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1"/>
      <c r="BO116" s="81"/>
      <c r="BP116" s="81"/>
      <c r="BQ116" s="81"/>
      <c r="BR116" s="81"/>
      <c r="BS116" s="81"/>
    </row>
    <row r="117" spans="1:71" ht="15" customHeight="1" x14ac:dyDescent="0.2">
      <c r="A117" s="271">
        <v>113</v>
      </c>
      <c r="B117" s="85" t="s">
        <v>461</v>
      </c>
      <c r="C117" s="85" t="s">
        <v>23</v>
      </c>
      <c r="D117" s="85" t="s">
        <v>5467</v>
      </c>
      <c r="E117" s="85">
        <v>80</v>
      </c>
      <c r="F117" s="85" t="s">
        <v>189</v>
      </c>
      <c r="G117" s="272">
        <v>177.32625259755301</v>
      </c>
      <c r="H117" s="85" t="s">
        <v>27</v>
      </c>
      <c r="I117" s="85" t="s">
        <v>4815</v>
      </c>
      <c r="J117" s="273" t="s">
        <v>5468</v>
      </c>
      <c r="K117" s="139" t="s">
        <v>29</v>
      </c>
      <c r="L117" s="85" t="s">
        <v>76</v>
      </c>
      <c r="M117" s="131"/>
      <c r="N117" s="85"/>
      <c r="O117" s="85" t="s">
        <v>32</v>
      </c>
      <c r="P117" s="85" t="s">
        <v>459</v>
      </c>
      <c r="Q117" s="278" t="s">
        <v>463</v>
      </c>
      <c r="R117" s="81"/>
      <c r="S117" s="81"/>
      <c r="T117" s="81"/>
      <c r="U117" s="81"/>
      <c r="V117" s="81"/>
      <c r="W117" s="81"/>
      <c r="X117" s="101" t="s">
        <v>4816</v>
      </c>
      <c r="Y117" s="85"/>
      <c r="Z117" s="85"/>
      <c r="AA117" s="85"/>
      <c r="AB117" s="101" t="s">
        <v>4816</v>
      </c>
      <c r="AC117" s="108"/>
      <c r="AD117" s="108"/>
      <c r="AE117" s="103"/>
      <c r="AF117" s="101" t="s">
        <v>4816</v>
      </c>
      <c r="AG117" s="81"/>
      <c r="AH117" s="81"/>
      <c r="AI117" s="81"/>
      <c r="AJ117" s="81" t="s">
        <v>4816</v>
      </c>
      <c r="AK117" s="81"/>
      <c r="AL117" s="81"/>
      <c r="AM117" s="81"/>
      <c r="AN117" s="81" t="s">
        <v>4816</v>
      </c>
      <c r="AO117" s="81"/>
      <c r="AP117" s="81"/>
      <c r="AQ117" s="81"/>
      <c r="AR117" s="81" t="s">
        <v>4816</v>
      </c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1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1"/>
      <c r="BO117" s="81"/>
      <c r="BP117" s="81"/>
      <c r="BQ117" s="81"/>
      <c r="BR117" s="81"/>
      <c r="BS117" s="81"/>
    </row>
    <row r="118" spans="1:71" ht="15" customHeight="1" x14ac:dyDescent="0.2">
      <c r="A118" s="271">
        <v>114</v>
      </c>
      <c r="B118" s="85" t="s">
        <v>461</v>
      </c>
      <c r="C118" s="85" t="s">
        <v>23</v>
      </c>
      <c r="D118" s="89" t="s">
        <v>5469</v>
      </c>
      <c r="E118" s="85">
        <v>80</v>
      </c>
      <c r="F118" s="85"/>
      <c r="G118" s="274"/>
      <c r="H118" s="85"/>
      <c r="I118" s="85"/>
      <c r="J118" s="273" t="s">
        <v>5470</v>
      </c>
      <c r="K118" s="85"/>
      <c r="L118" s="85"/>
      <c r="M118" s="131"/>
      <c r="N118" s="85"/>
      <c r="O118" s="85"/>
      <c r="P118" s="85"/>
      <c r="Q118" s="278"/>
      <c r="R118" s="81"/>
      <c r="S118" s="81"/>
      <c r="T118" s="81"/>
      <c r="U118" s="81"/>
      <c r="V118" s="81"/>
      <c r="W118" s="81"/>
      <c r="X118" s="101" t="s">
        <v>4816</v>
      </c>
      <c r="Y118" s="85"/>
      <c r="Z118" s="85"/>
      <c r="AA118" s="85"/>
      <c r="AB118" s="101" t="s">
        <v>4816</v>
      </c>
      <c r="AC118" s="108"/>
      <c r="AD118" s="108"/>
      <c r="AE118" s="103"/>
      <c r="AF118" s="101" t="s">
        <v>4816</v>
      </c>
      <c r="AG118" s="81"/>
      <c r="AH118" s="81"/>
      <c r="AI118" s="81"/>
      <c r="AJ118" s="81" t="s">
        <v>4816</v>
      </c>
      <c r="AK118" s="81"/>
      <c r="AL118" s="81"/>
      <c r="AM118" s="81"/>
      <c r="AN118" s="81" t="s">
        <v>4816</v>
      </c>
      <c r="AO118" s="81"/>
      <c r="AP118" s="81"/>
      <c r="AQ118" s="81"/>
      <c r="AR118" s="81" t="s">
        <v>4816</v>
      </c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1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1"/>
      <c r="BO118" s="81"/>
      <c r="BP118" s="81"/>
      <c r="BQ118" s="81"/>
      <c r="BR118" s="81"/>
      <c r="BS118" s="81"/>
    </row>
    <row r="119" spans="1:71" ht="15" customHeight="1" x14ac:dyDescent="0.2">
      <c r="A119" s="271">
        <v>115</v>
      </c>
      <c r="B119" s="85" t="s">
        <v>461</v>
      </c>
      <c r="C119" s="85" t="s">
        <v>23</v>
      </c>
      <c r="D119" s="85" t="s">
        <v>5471</v>
      </c>
      <c r="E119" s="85">
        <v>230</v>
      </c>
      <c r="F119" s="85" t="s">
        <v>189</v>
      </c>
      <c r="G119" s="272">
        <v>177.32625259755301</v>
      </c>
      <c r="H119" s="85" t="s">
        <v>27</v>
      </c>
      <c r="I119" s="85" t="s">
        <v>4815</v>
      </c>
      <c r="J119" s="273" t="s">
        <v>5472</v>
      </c>
      <c r="K119" s="139" t="s">
        <v>29</v>
      </c>
      <c r="L119" s="85" t="s">
        <v>76</v>
      </c>
      <c r="M119" s="131"/>
      <c r="N119" s="85"/>
      <c r="O119" s="85" t="s">
        <v>32</v>
      </c>
      <c r="P119" s="85" t="s">
        <v>459</v>
      </c>
      <c r="Q119" s="278" t="s">
        <v>463</v>
      </c>
      <c r="R119" s="81"/>
      <c r="S119" s="81"/>
      <c r="T119" s="81"/>
      <c r="U119" s="81"/>
      <c r="V119" s="81"/>
      <c r="W119" s="81"/>
      <c r="X119" s="101" t="s">
        <v>4816</v>
      </c>
      <c r="Y119" s="85"/>
      <c r="Z119" s="85"/>
      <c r="AA119" s="85"/>
      <c r="AB119" s="101" t="s">
        <v>4816</v>
      </c>
      <c r="AC119" s="108"/>
      <c r="AD119" s="108"/>
      <c r="AE119" s="103"/>
      <c r="AF119" s="101" t="s">
        <v>4816</v>
      </c>
      <c r="AG119" s="81"/>
      <c r="AH119" s="81"/>
      <c r="AI119" s="81"/>
      <c r="AJ119" s="81" t="s">
        <v>4816</v>
      </c>
      <c r="AK119" s="81"/>
      <c r="AL119" s="81"/>
      <c r="AM119" s="81"/>
      <c r="AN119" s="81" t="s">
        <v>4816</v>
      </c>
      <c r="AO119" s="81"/>
      <c r="AP119" s="81"/>
      <c r="AQ119" s="81"/>
      <c r="AR119" s="81" t="s">
        <v>4816</v>
      </c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1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1"/>
      <c r="BO119" s="81"/>
      <c r="BP119" s="81"/>
      <c r="BQ119" s="81"/>
      <c r="BR119" s="81"/>
      <c r="BS119" s="81"/>
    </row>
    <row r="120" spans="1:71" ht="15" customHeight="1" x14ac:dyDescent="0.2">
      <c r="A120" s="271">
        <v>116</v>
      </c>
      <c r="B120" s="85" t="s">
        <v>461</v>
      </c>
      <c r="C120" s="85" t="s">
        <v>23</v>
      </c>
      <c r="D120" s="89" t="s">
        <v>5473</v>
      </c>
      <c r="E120" s="85">
        <v>80</v>
      </c>
      <c r="F120" s="85"/>
      <c r="G120" s="274"/>
      <c r="H120" s="85"/>
      <c r="I120" s="85"/>
      <c r="J120" s="273" t="s">
        <v>5474</v>
      </c>
      <c r="K120" s="85"/>
      <c r="L120" s="85"/>
      <c r="M120" s="131"/>
      <c r="N120" s="85"/>
      <c r="O120" s="85"/>
      <c r="P120" s="85"/>
      <c r="Q120" s="278"/>
      <c r="R120" s="81"/>
      <c r="S120" s="81"/>
      <c r="T120" s="81"/>
      <c r="U120" s="81"/>
      <c r="V120" s="81"/>
      <c r="W120" s="81"/>
      <c r="X120" s="101" t="s">
        <v>4816</v>
      </c>
      <c r="Y120" s="85"/>
      <c r="Z120" s="85"/>
      <c r="AA120" s="85"/>
      <c r="AB120" s="101" t="s">
        <v>4816</v>
      </c>
      <c r="AC120" s="108"/>
      <c r="AD120" s="108"/>
      <c r="AE120" s="103"/>
      <c r="AF120" s="101" t="s">
        <v>4816</v>
      </c>
      <c r="AG120" s="81"/>
      <c r="AH120" s="81"/>
      <c r="AI120" s="81"/>
      <c r="AJ120" s="81" t="s">
        <v>4816</v>
      </c>
      <c r="AK120" s="81"/>
      <c r="AL120" s="81"/>
      <c r="AM120" s="81"/>
      <c r="AN120" s="81" t="s">
        <v>4816</v>
      </c>
      <c r="AO120" s="81"/>
      <c r="AP120" s="81"/>
      <c r="AQ120" s="81"/>
      <c r="AR120" s="81" t="s">
        <v>4816</v>
      </c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1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1"/>
      <c r="BO120" s="81"/>
      <c r="BP120" s="81"/>
      <c r="BQ120" s="81"/>
      <c r="BR120" s="81"/>
      <c r="BS120" s="81"/>
    </row>
    <row r="121" spans="1:71" ht="15" customHeight="1" x14ac:dyDescent="0.2">
      <c r="A121" s="271">
        <v>117</v>
      </c>
      <c r="B121" s="85" t="s">
        <v>461</v>
      </c>
      <c r="C121" s="89" t="s">
        <v>23</v>
      </c>
      <c r="D121" s="89" t="s">
        <v>5475</v>
      </c>
      <c r="E121" s="85">
        <v>80</v>
      </c>
      <c r="F121" s="85" t="s">
        <v>189</v>
      </c>
      <c r="G121" s="272">
        <v>177.32625259755301</v>
      </c>
      <c r="H121" s="85" t="s">
        <v>27</v>
      </c>
      <c r="I121" s="85" t="s">
        <v>4815</v>
      </c>
      <c r="J121" s="273" t="s">
        <v>5476</v>
      </c>
      <c r="K121" s="139" t="s">
        <v>29</v>
      </c>
      <c r="L121" s="85" t="s">
        <v>76</v>
      </c>
      <c r="M121" s="131"/>
      <c r="N121" s="85"/>
      <c r="O121" s="85" t="s">
        <v>32</v>
      </c>
      <c r="P121" s="85" t="s">
        <v>459</v>
      </c>
      <c r="Q121" s="278" t="s">
        <v>463</v>
      </c>
      <c r="R121" s="81" t="s">
        <v>5362</v>
      </c>
      <c r="S121" s="81" t="s">
        <v>5163</v>
      </c>
      <c r="T121" s="81" t="s">
        <v>4837</v>
      </c>
      <c r="U121" s="81">
        <v>32</v>
      </c>
      <c r="V121" s="81" t="s">
        <v>4837</v>
      </c>
      <c r="W121" s="81">
        <v>9.6</v>
      </c>
      <c r="X121" s="101" t="s">
        <v>4816</v>
      </c>
      <c r="Y121" s="85"/>
      <c r="Z121" s="85"/>
      <c r="AA121" s="85"/>
      <c r="AB121" s="101" t="s">
        <v>4816</v>
      </c>
      <c r="AC121" s="108"/>
      <c r="AD121" s="108"/>
      <c r="AE121" s="103"/>
      <c r="AF121" s="101" t="s">
        <v>4816</v>
      </c>
      <c r="AG121" s="81"/>
      <c r="AH121" s="81"/>
      <c r="AI121" s="81"/>
      <c r="AJ121" s="81" t="s">
        <v>4816</v>
      </c>
      <c r="AK121" s="81"/>
      <c r="AL121" s="81"/>
      <c r="AM121" s="81"/>
      <c r="AN121" s="81" t="s">
        <v>4816</v>
      </c>
      <c r="AO121" s="81"/>
      <c r="AP121" s="81"/>
      <c r="AQ121" s="81"/>
      <c r="AR121" s="81" t="s">
        <v>4816</v>
      </c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1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1"/>
      <c r="BO121" s="81"/>
      <c r="BP121" s="81"/>
      <c r="BQ121" s="81"/>
      <c r="BR121" s="81"/>
      <c r="BS121" s="81"/>
    </row>
    <row r="122" spans="1:71" ht="15" customHeight="1" x14ac:dyDescent="0.2">
      <c r="A122" s="271">
        <v>118</v>
      </c>
      <c r="B122" s="85" t="s">
        <v>461</v>
      </c>
      <c r="C122" s="85" t="s">
        <v>23</v>
      </c>
      <c r="D122" s="85" t="s">
        <v>5477</v>
      </c>
      <c r="E122" s="85">
        <v>80</v>
      </c>
      <c r="F122" s="85" t="s">
        <v>189</v>
      </c>
      <c r="G122" s="272">
        <v>177.32625259755301</v>
      </c>
      <c r="H122" s="85" t="s">
        <v>27</v>
      </c>
      <c r="I122" s="85" t="s">
        <v>4815</v>
      </c>
      <c r="J122" s="273" t="s">
        <v>5478</v>
      </c>
      <c r="K122" s="139" t="s">
        <v>29</v>
      </c>
      <c r="L122" s="85" t="s">
        <v>28</v>
      </c>
      <c r="M122" s="131" t="s">
        <v>470</v>
      </c>
      <c r="N122" s="85" t="s">
        <v>107</v>
      </c>
      <c r="O122" s="85" t="s">
        <v>32</v>
      </c>
      <c r="P122" s="85" t="s">
        <v>459</v>
      </c>
      <c r="Q122" s="278" t="s">
        <v>463</v>
      </c>
      <c r="R122" s="81" t="s">
        <v>5479</v>
      </c>
      <c r="S122" s="81" t="s">
        <v>5163</v>
      </c>
      <c r="T122" s="81" t="s">
        <v>4837</v>
      </c>
      <c r="U122" s="81">
        <v>40</v>
      </c>
      <c r="V122" s="81" t="s">
        <v>4837</v>
      </c>
      <c r="W122" s="81">
        <v>9.4</v>
      </c>
      <c r="X122" s="103" t="s">
        <v>5329</v>
      </c>
      <c r="Y122" s="85">
        <v>68</v>
      </c>
      <c r="Z122" s="85">
        <v>9.1999999999999993</v>
      </c>
      <c r="AA122" s="85"/>
      <c r="AB122" s="101" t="s">
        <v>4816</v>
      </c>
      <c r="AC122" s="108"/>
      <c r="AD122" s="108"/>
      <c r="AE122" s="103"/>
      <c r="AF122" s="101" t="s">
        <v>4816</v>
      </c>
      <c r="AG122" s="81"/>
      <c r="AH122" s="81"/>
      <c r="AI122" s="81"/>
      <c r="AJ122" s="81" t="s">
        <v>4816</v>
      </c>
      <c r="AK122" s="81"/>
      <c r="AL122" s="81"/>
      <c r="AM122" s="81"/>
      <c r="AN122" s="81" t="s">
        <v>5401</v>
      </c>
      <c r="AO122" s="81">
        <v>42</v>
      </c>
      <c r="AP122" s="81">
        <v>9.1999999999999993</v>
      </c>
      <c r="AQ122" s="81"/>
      <c r="AR122" s="81" t="s">
        <v>5402</v>
      </c>
      <c r="AS122" s="81">
        <v>61</v>
      </c>
      <c r="AT122" s="81">
        <v>8.1</v>
      </c>
      <c r="AU122" s="81"/>
      <c r="AV122" s="81"/>
      <c r="AW122" s="81"/>
      <c r="AX122" s="81"/>
      <c r="AY122" s="81"/>
      <c r="AZ122" s="81"/>
      <c r="BA122" s="81"/>
      <c r="BB122" s="81"/>
      <c r="BC122" s="81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1"/>
      <c r="BO122" s="81"/>
      <c r="BP122" s="81"/>
      <c r="BQ122" s="81"/>
      <c r="BR122" s="81"/>
      <c r="BS122" s="81"/>
    </row>
    <row r="123" spans="1:71" ht="15" customHeight="1" x14ac:dyDescent="0.2">
      <c r="A123" s="271">
        <v>119</v>
      </c>
      <c r="B123" s="85" t="s">
        <v>461</v>
      </c>
      <c r="C123" s="85" t="s">
        <v>23</v>
      </c>
      <c r="D123" s="85" t="s">
        <v>5480</v>
      </c>
      <c r="E123" s="85">
        <v>230</v>
      </c>
      <c r="F123" s="85" t="s">
        <v>189</v>
      </c>
      <c r="G123" s="272">
        <v>443.31563149388103</v>
      </c>
      <c r="H123" s="85" t="s">
        <v>27</v>
      </c>
      <c r="I123" s="85" t="s">
        <v>4815</v>
      </c>
      <c r="J123" s="273" t="s">
        <v>5481</v>
      </c>
      <c r="K123" s="139" t="s">
        <v>29</v>
      </c>
      <c r="L123" s="85" t="s">
        <v>76</v>
      </c>
      <c r="M123" s="131"/>
      <c r="N123" s="85"/>
      <c r="O123" s="85" t="s">
        <v>32</v>
      </c>
      <c r="P123" s="85" t="s">
        <v>459</v>
      </c>
      <c r="Q123" s="278" t="s">
        <v>463</v>
      </c>
      <c r="R123" s="81"/>
      <c r="S123" s="81"/>
      <c r="T123" s="81"/>
      <c r="U123" s="81"/>
      <c r="V123" s="81"/>
      <c r="W123" s="81"/>
      <c r="X123" s="101" t="s">
        <v>4816</v>
      </c>
      <c r="Y123" s="85"/>
      <c r="Z123" s="85"/>
      <c r="AA123" s="85"/>
      <c r="AB123" s="101" t="s">
        <v>4816</v>
      </c>
      <c r="AC123" s="108"/>
      <c r="AD123" s="108"/>
      <c r="AE123" s="103"/>
      <c r="AF123" s="101" t="s">
        <v>4816</v>
      </c>
      <c r="AG123" s="81"/>
      <c r="AH123" s="81"/>
      <c r="AI123" s="81"/>
      <c r="AJ123" s="81" t="s">
        <v>4816</v>
      </c>
      <c r="AK123" s="81"/>
      <c r="AL123" s="81"/>
      <c r="AM123" s="81"/>
      <c r="AN123" s="81" t="s">
        <v>4816</v>
      </c>
      <c r="AO123" s="81"/>
      <c r="AP123" s="81"/>
      <c r="AQ123" s="81"/>
      <c r="AR123" s="81" t="s">
        <v>4816</v>
      </c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1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1"/>
      <c r="BO123" s="81"/>
      <c r="BP123" s="81"/>
      <c r="BQ123" s="81"/>
      <c r="BR123" s="81"/>
      <c r="BS123" s="81"/>
    </row>
    <row r="124" spans="1:71" ht="15" customHeight="1" x14ac:dyDescent="0.2">
      <c r="A124" s="271">
        <v>120</v>
      </c>
      <c r="B124" s="85" t="s">
        <v>461</v>
      </c>
      <c r="C124" s="85" t="s">
        <v>23</v>
      </c>
      <c r="D124" s="85" t="s">
        <v>5482</v>
      </c>
      <c r="E124" s="85">
        <v>80</v>
      </c>
      <c r="F124" s="131" t="s">
        <v>189</v>
      </c>
      <c r="G124" s="132">
        <v>110.82890787347</v>
      </c>
      <c r="H124" s="131" t="s">
        <v>27</v>
      </c>
      <c r="I124" s="131" t="s">
        <v>4815</v>
      </c>
      <c r="J124" s="273" t="s">
        <v>5483</v>
      </c>
      <c r="K124" s="133" t="s">
        <v>29</v>
      </c>
      <c r="L124" s="131" t="s">
        <v>28</v>
      </c>
      <c r="M124" s="134" t="s">
        <v>465</v>
      </c>
      <c r="N124" s="133" t="s">
        <v>523</v>
      </c>
      <c r="O124" s="131" t="s">
        <v>32</v>
      </c>
      <c r="P124" s="131" t="s">
        <v>459</v>
      </c>
      <c r="Q124" s="279" t="s">
        <v>463</v>
      </c>
      <c r="R124" s="81"/>
      <c r="S124" s="81"/>
      <c r="T124" s="81"/>
      <c r="U124" s="81"/>
      <c r="V124" s="81"/>
      <c r="W124" s="81"/>
      <c r="X124" s="101" t="s">
        <v>4816</v>
      </c>
      <c r="Y124" s="85"/>
      <c r="Z124" s="85"/>
      <c r="AA124" s="85"/>
      <c r="AB124" s="101" t="s">
        <v>4816</v>
      </c>
      <c r="AC124" s="108"/>
      <c r="AD124" s="108"/>
      <c r="AE124" s="103"/>
      <c r="AF124" s="81" t="s">
        <v>5409</v>
      </c>
      <c r="AG124" s="81" t="s">
        <v>4837</v>
      </c>
      <c r="AH124" s="81">
        <v>10.8</v>
      </c>
      <c r="AI124" s="81"/>
      <c r="AJ124" s="81" t="s">
        <v>4816</v>
      </c>
      <c r="AK124" s="81"/>
      <c r="AL124" s="81"/>
      <c r="AM124" s="81"/>
      <c r="AN124" s="81" t="s">
        <v>4816</v>
      </c>
      <c r="AO124" s="81"/>
      <c r="AP124" s="81"/>
      <c r="AQ124" s="81"/>
      <c r="AR124" s="81" t="s">
        <v>4816</v>
      </c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1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1"/>
      <c r="BO124" s="81"/>
      <c r="BP124" s="81"/>
      <c r="BQ124" s="81"/>
      <c r="BR124" s="81"/>
      <c r="BS124" s="81"/>
    </row>
    <row r="125" spans="1:71" ht="15" customHeight="1" x14ac:dyDescent="0.2">
      <c r="A125" s="271">
        <v>121</v>
      </c>
      <c r="B125" s="85" t="s">
        <v>461</v>
      </c>
      <c r="C125" s="85" t="s">
        <v>23</v>
      </c>
      <c r="D125" s="89" t="s">
        <v>5484</v>
      </c>
      <c r="E125" s="85">
        <v>230</v>
      </c>
      <c r="F125" s="85"/>
      <c r="G125" s="283"/>
      <c r="H125" s="284"/>
      <c r="I125" s="85"/>
      <c r="J125" s="273" t="s">
        <v>5485</v>
      </c>
      <c r="K125" s="85"/>
      <c r="L125" s="85"/>
      <c r="M125" s="131"/>
      <c r="N125" s="85"/>
      <c r="O125" s="85"/>
      <c r="P125" s="85"/>
      <c r="Q125" s="278"/>
      <c r="R125" s="81"/>
      <c r="S125" s="81"/>
      <c r="T125" s="81"/>
      <c r="U125" s="81"/>
      <c r="V125" s="81"/>
      <c r="W125" s="81"/>
      <c r="X125" s="101" t="s">
        <v>4816</v>
      </c>
      <c r="Y125" s="85"/>
      <c r="Z125" s="85"/>
      <c r="AA125" s="85"/>
      <c r="AB125" s="101" t="s">
        <v>4816</v>
      </c>
      <c r="AC125" s="118"/>
      <c r="AD125" s="118"/>
      <c r="AE125" s="103"/>
      <c r="AF125" s="101" t="s">
        <v>4816</v>
      </c>
      <c r="AG125" s="81"/>
      <c r="AH125" s="81"/>
      <c r="AI125" s="81"/>
      <c r="AJ125" s="81" t="s">
        <v>4816</v>
      </c>
      <c r="AK125" s="81"/>
      <c r="AL125" s="81"/>
      <c r="AM125" s="81"/>
      <c r="AN125" s="81" t="s">
        <v>4816</v>
      </c>
      <c r="AO125" s="81"/>
      <c r="AP125" s="81"/>
      <c r="AQ125" s="81"/>
      <c r="AR125" s="81" t="s">
        <v>4816</v>
      </c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1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1"/>
      <c r="BO125" s="81"/>
      <c r="BP125" s="81"/>
      <c r="BQ125" s="81"/>
      <c r="BR125" s="81"/>
      <c r="BS125" s="81"/>
    </row>
    <row r="126" spans="1:71" ht="15" customHeight="1" x14ac:dyDescent="0.2">
      <c r="A126" s="271">
        <v>122</v>
      </c>
      <c r="B126" s="85" t="s">
        <v>461</v>
      </c>
      <c r="C126" s="85" t="s">
        <v>23</v>
      </c>
      <c r="D126" s="85" t="s">
        <v>5486</v>
      </c>
      <c r="E126" s="85">
        <v>80</v>
      </c>
      <c r="F126" s="85" t="s">
        <v>189</v>
      </c>
      <c r="G126" s="272">
        <v>110.82890787347</v>
      </c>
      <c r="H126" s="85" t="s">
        <v>27</v>
      </c>
      <c r="I126" s="85" t="s">
        <v>4815</v>
      </c>
      <c r="J126" s="273" t="s">
        <v>5487</v>
      </c>
      <c r="K126" s="139" t="s">
        <v>29</v>
      </c>
      <c r="L126" s="85" t="s">
        <v>28</v>
      </c>
      <c r="M126" s="131" t="s">
        <v>470</v>
      </c>
      <c r="N126" s="85" t="s">
        <v>107</v>
      </c>
      <c r="O126" s="85" t="s">
        <v>32</v>
      </c>
      <c r="P126" s="85" t="s">
        <v>459</v>
      </c>
      <c r="Q126" s="278" t="s">
        <v>463</v>
      </c>
      <c r="R126" s="81"/>
      <c r="S126" s="81"/>
      <c r="T126" s="81"/>
      <c r="U126" s="81"/>
      <c r="V126" s="81"/>
      <c r="W126" s="81"/>
      <c r="X126" s="101" t="s">
        <v>4816</v>
      </c>
      <c r="Y126" s="85"/>
      <c r="Z126" s="85"/>
      <c r="AA126" s="85"/>
      <c r="AB126" s="101" t="s">
        <v>4816</v>
      </c>
      <c r="AC126" s="118"/>
      <c r="AD126" s="118"/>
      <c r="AE126" s="103"/>
      <c r="AF126" s="101" t="s">
        <v>4816</v>
      </c>
      <c r="AG126" s="81"/>
      <c r="AH126" s="81"/>
      <c r="AI126" s="81"/>
      <c r="AJ126" s="81" t="s">
        <v>4816</v>
      </c>
      <c r="AK126" s="81"/>
      <c r="AL126" s="81"/>
      <c r="AM126" s="81"/>
      <c r="AN126" s="81" t="s">
        <v>4816</v>
      </c>
      <c r="AO126" s="81"/>
      <c r="AP126" s="81"/>
      <c r="AQ126" s="81"/>
      <c r="AR126" s="81" t="s">
        <v>4816</v>
      </c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1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1"/>
      <c r="BO126" s="81"/>
      <c r="BP126" s="81"/>
      <c r="BQ126" s="81"/>
      <c r="BR126" s="81"/>
      <c r="BS126" s="81"/>
    </row>
    <row r="127" spans="1:71" ht="15" customHeight="1" x14ac:dyDescent="0.2">
      <c r="A127" s="271">
        <v>123</v>
      </c>
      <c r="B127" s="85" t="s">
        <v>461</v>
      </c>
      <c r="C127" s="85" t="s">
        <v>23</v>
      </c>
      <c r="D127" s="89" t="s">
        <v>5488</v>
      </c>
      <c r="E127" s="85">
        <v>80</v>
      </c>
      <c r="F127" s="85"/>
      <c r="G127" s="274"/>
      <c r="H127" s="284"/>
      <c r="I127" s="85"/>
      <c r="J127" s="273" t="s">
        <v>5489</v>
      </c>
      <c r="K127" s="85"/>
      <c r="L127" s="85"/>
      <c r="M127" s="131"/>
      <c r="N127" s="85"/>
      <c r="O127" s="85"/>
      <c r="P127" s="85"/>
      <c r="Q127" s="278"/>
      <c r="R127" s="81"/>
      <c r="S127" s="81"/>
      <c r="T127" s="81"/>
      <c r="U127" s="81"/>
      <c r="V127" s="81"/>
      <c r="W127" s="81"/>
      <c r="X127" s="101" t="s">
        <v>4816</v>
      </c>
      <c r="Y127" s="85"/>
      <c r="Z127" s="85"/>
      <c r="AA127" s="85"/>
      <c r="AB127" s="101" t="s">
        <v>4816</v>
      </c>
      <c r="AC127" s="118"/>
      <c r="AD127" s="118"/>
      <c r="AE127" s="103"/>
      <c r="AF127" s="101" t="s">
        <v>4816</v>
      </c>
      <c r="AG127" s="81"/>
      <c r="AH127" s="81"/>
      <c r="AI127" s="81"/>
      <c r="AJ127" s="81" t="s">
        <v>4816</v>
      </c>
      <c r="AK127" s="81"/>
      <c r="AL127" s="81"/>
      <c r="AM127" s="81"/>
      <c r="AN127" s="81" t="s">
        <v>4816</v>
      </c>
      <c r="AO127" s="81"/>
      <c r="AP127" s="81"/>
      <c r="AQ127" s="81"/>
      <c r="AR127" s="81" t="s">
        <v>4816</v>
      </c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1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1"/>
      <c r="BO127" s="81"/>
      <c r="BP127" s="81"/>
      <c r="BQ127" s="81"/>
      <c r="BR127" s="81"/>
      <c r="BS127" s="81"/>
    </row>
    <row r="128" spans="1:71" ht="15" customHeight="1" x14ac:dyDescent="0.2">
      <c r="A128" s="271">
        <v>124</v>
      </c>
      <c r="B128" s="85" t="s">
        <v>461</v>
      </c>
      <c r="C128" s="85" t="s">
        <v>23</v>
      </c>
      <c r="D128" s="89" t="s">
        <v>5490</v>
      </c>
      <c r="E128" s="85">
        <v>80</v>
      </c>
      <c r="F128" s="85"/>
      <c r="G128" s="274"/>
      <c r="H128" s="284"/>
      <c r="I128" s="85"/>
      <c r="J128" s="273" t="s">
        <v>5491</v>
      </c>
      <c r="K128" s="85"/>
      <c r="L128" s="85"/>
      <c r="M128" s="131"/>
      <c r="N128" s="85"/>
      <c r="O128" s="85"/>
      <c r="P128" s="85"/>
      <c r="Q128" s="278"/>
      <c r="R128" s="81"/>
      <c r="S128" s="81"/>
      <c r="T128" s="81"/>
      <c r="U128" s="81"/>
      <c r="V128" s="81"/>
      <c r="W128" s="81"/>
      <c r="X128" s="101" t="s">
        <v>4816</v>
      </c>
      <c r="Y128" s="85"/>
      <c r="Z128" s="85"/>
      <c r="AA128" s="85"/>
      <c r="AB128" s="101" t="s">
        <v>4816</v>
      </c>
      <c r="AC128" s="108"/>
      <c r="AD128" s="108"/>
      <c r="AE128" s="103"/>
      <c r="AF128" s="101" t="s">
        <v>4816</v>
      </c>
      <c r="AG128" s="81"/>
      <c r="AH128" s="81"/>
      <c r="AI128" s="81"/>
      <c r="AJ128" s="81" t="s">
        <v>4816</v>
      </c>
      <c r="AK128" s="81"/>
      <c r="AL128" s="81"/>
      <c r="AM128" s="81"/>
      <c r="AN128" s="81" t="s">
        <v>4816</v>
      </c>
      <c r="AO128" s="81"/>
      <c r="AP128" s="81"/>
      <c r="AQ128" s="81"/>
      <c r="AR128" s="81" t="s">
        <v>4816</v>
      </c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1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1"/>
      <c r="BO128" s="81"/>
      <c r="BP128" s="81"/>
      <c r="BQ128" s="81"/>
      <c r="BR128" s="81"/>
      <c r="BS128" s="81"/>
    </row>
    <row r="129" spans="1:71" ht="15" customHeight="1" x14ac:dyDescent="0.2">
      <c r="A129" s="271">
        <v>125</v>
      </c>
      <c r="B129" s="85" t="s">
        <v>461</v>
      </c>
      <c r="C129" s="85" t="s">
        <v>23</v>
      </c>
      <c r="D129" s="89" t="s">
        <v>5492</v>
      </c>
      <c r="E129" s="85">
        <v>80</v>
      </c>
      <c r="F129" s="85"/>
      <c r="G129" s="274"/>
      <c r="H129" s="284"/>
      <c r="I129" s="85"/>
      <c r="J129" s="273" t="s">
        <v>5493</v>
      </c>
      <c r="K129" s="85"/>
      <c r="L129" s="85"/>
      <c r="M129" s="131"/>
      <c r="N129" s="85"/>
      <c r="O129" s="85"/>
      <c r="P129" s="85"/>
      <c r="Q129" s="278"/>
      <c r="R129" s="81"/>
      <c r="S129" s="81"/>
      <c r="T129" s="81"/>
      <c r="U129" s="81"/>
      <c r="V129" s="81"/>
      <c r="W129" s="81"/>
      <c r="X129" s="101" t="s">
        <v>4816</v>
      </c>
      <c r="Y129" s="85"/>
      <c r="Z129" s="85"/>
      <c r="AA129" s="85"/>
      <c r="AB129" s="101" t="s">
        <v>4816</v>
      </c>
      <c r="AC129" s="118"/>
      <c r="AD129" s="118"/>
      <c r="AE129" s="103"/>
      <c r="AF129" s="101" t="s">
        <v>4816</v>
      </c>
      <c r="AG129" s="81"/>
      <c r="AH129" s="81"/>
      <c r="AI129" s="81"/>
      <c r="AJ129" s="81" t="s">
        <v>4816</v>
      </c>
      <c r="AK129" s="81"/>
      <c r="AL129" s="81"/>
      <c r="AM129" s="81"/>
      <c r="AN129" s="81" t="s">
        <v>4816</v>
      </c>
      <c r="AO129" s="81"/>
      <c r="AP129" s="81"/>
      <c r="AQ129" s="81"/>
      <c r="AR129" s="81" t="s">
        <v>4816</v>
      </c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1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1"/>
      <c r="BO129" s="81"/>
      <c r="BP129" s="81"/>
      <c r="BQ129" s="81"/>
      <c r="BR129" s="81"/>
      <c r="BS129" s="81"/>
    </row>
    <row r="130" spans="1:71" ht="15" customHeight="1" x14ac:dyDescent="0.2">
      <c r="A130" s="271">
        <v>126</v>
      </c>
      <c r="B130" s="85" t="s">
        <v>461</v>
      </c>
      <c r="C130" s="85" t="s">
        <v>23</v>
      </c>
      <c r="D130" s="85" t="s">
        <v>5494</v>
      </c>
      <c r="E130" s="85">
        <v>80</v>
      </c>
      <c r="F130" s="131" t="s">
        <v>189</v>
      </c>
      <c r="G130" s="132">
        <v>177.32625259755301</v>
      </c>
      <c r="H130" s="131" t="s">
        <v>27</v>
      </c>
      <c r="I130" s="131" t="s">
        <v>4815</v>
      </c>
      <c r="J130" s="273" t="s">
        <v>5495</v>
      </c>
      <c r="K130" s="133" t="s">
        <v>29</v>
      </c>
      <c r="L130" s="131" t="s">
        <v>28</v>
      </c>
      <c r="M130" s="134" t="s">
        <v>465</v>
      </c>
      <c r="N130" s="133" t="s">
        <v>466</v>
      </c>
      <c r="O130" s="131" t="s">
        <v>32</v>
      </c>
      <c r="P130" s="131" t="s">
        <v>459</v>
      </c>
      <c r="Q130" s="279" t="s">
        <v>463</v>
      </c>
      <c r="R130" s="81"/>
      <c r="S130" s="81"/>
      <c r="T130" s="81"/>
      <c r="U130" s="81"/>
      <c r="V130" s="81"/>
      <c r="W130" s="81"/>
      <c r="X130" s="101" t="s">
        <v>4816</v>
      </c>
      <c r="Y130" s="85"/>
      <c r="Z130" s="85"/>
      <c r="AA130" s="85"/>
      <c r="AB130" s="101" t="s">
        <v>4816</v>
      </c>
      <c r="AC130" s="108"/>
      <c r="AD130" s="108"/>
      <c r="AE130" s="103"/>
      <c r="AF130" s="101" t="s">
        <v>4816</v>
      </c>
      <c r="AG130" s="81"/>
      <c r="AH130" s="81"/>
      <c r="AI130" s="81"/>
      <c r="AJ130" s="81" t="s">
        <v>4816</v>
      </c>
      <c r="AK130" s="81"/>
      <c r="AL130" s="81"/>
      <c r="AM130" s="81"/>
      <c r="AN130" s="81" t="s">
        <v>4816</v>
      </c>
      <c r="AO130" s="81"/>
      <c r="AP130" s="81"/>
      <c r="AQ130" s="81"/>
      <c r="AR130" s="81" t="s">
        <v>4816</v>
      </c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1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1"/>
      <c r="BO130" s="81"/>
      <c r="BP130" s="81"/>
      <c r="BQ130" s="81"/>
      <c r="BR130" s="81"/>
      <c r="BS130" s="81"/>
    </row>
    <row r="131" spans="1:71" ht="15" customHeight="1" x14ac:dyDescent="0.2">
      <c r="A131" s="271">
        <v>127</v>
      </c>
      <c r="B131" s="85" t="s">
        <v>461</v>
      </c>
      <c r="C131" s="85" t="s">
        <v>23</v>
      </c>
      <c r="D131" s="85" t="s">
        <v>5496</v>
      </c>
      <c r="E131" s="85">
        <v>80</v>
      </c>
      <c r="F131" s="131" t="s">
        <v>189</v>
      </c>
      <c r="G131" s="132">
        <v>177.32625259755301</v>
      </c>
      <c r="H131" s="131" t="s">
        <v>27</v>
      </c>
      <c r="I131" s="131" t="s">
        <v>4815</v>
      </c>
      <c r="J131" s="273" t="s">
        <v>5497</v>
      </c>
      <c r="K131" s="133" t="s">
        <v>29</v>
      </c>
      <c r="L131" s="131" t="s">
        <v>28</v>
      </c>
      <c r="M131" s="134" t="s">
        <v>465</v>
      </c>
      <c r="N131" s="133" t="s">
        <v>466</v>
      </c>
      <c r="O131" s="131" t="s">
        <v>32</v>
      </c>
      <c r="P131" s="131" t="s">
        <v>459</v>
      </c>
      <c r="Q131" s="279" t="s">
        <v>463</v>
      </c>
      <c r="R131" s="81"/>
      <c r="S131" s="81"/>
      <c r="T131" s="81"/>
      <c r="U131" s="81"/>
      <c r="V131" s="81"/>
      <c r="W131" s="81"/>
      <c r="X131" s="101" t="s">
        <v>4816</v>
      </c>
      <c r="Y131" s="85"/>
      <c r="Z131" s="85"/>
      <c r="AA131" s="85"/>
      <c r="AB131" s="101" t="s">
        <v>4816</v>
      </c>
      <c r="AC131" s="108"/>
      <c r="AD131" s="108"/>
      <c r="AE131" s="103"/>
      <c r="AF131" s="101" t="s">
        <v>4816</v>
      </c>
      <c r="AG131" s="81"/>
      <c r="AH131" s="81"/>
      <c r="AI131" s="81"/>
      <c r="AJ131" s="81" t="s">
        <v>4816</v>
      </c>
      <c r="AK131" s="81"/>
      <c r="AL131" s="81"/>
      <c r="AM131" s="81"/>
      <c r="AN131" s="81" t="s">
        <v>4816</v>
      </c>
      <c r="AO131" s="81"/>
      <c r="AP131" s="81"/>
      <c r="AQ131" s="81"/>
      <c r="AR131" s="81" t="s">
        <v>4816</v>
      </c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1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1"/>
      <c r="BO131" s="81"/>
      <c r="BP131" s="81"/>
      <c r="BQ131" s="81"/>
      <c r="BR131" s="81"/>
      <c r="BS131" s="81"/>
    </row>
    <row r="132" spans="1:71" ht="15" customHeight="1" x14ac:dyDescent="0.2">
      <c r="A132" s="271">
        <v>128</v>
      </c>
      <c r="B132" s="85" t="s">
        <v>461</v>
      </c>
      <c r="C132" s="85" t="s">
        <v>23</v>
      </c>
      <c r="D132" s="85" t="s">
        <v>5498</v>
      </c>
      <c r="E132" s="85">
        <v>80</v>
      </c>
      <c r="F132" s="131" t="s">
        <v>189</v>
      </c>
      <c r="G132" s="132">
        <v>177.32625259755301</v>
      </c>
      <c r="H132" s="131" t="s">
        <v>27</v>
      </c>
      <c r="I132" s="131" t="s">
        <v>4815</v>
      </c>
      <c r="J132" s="273" t="s">
        <v>5499</v>
      </c>
      <c r="K132" s="133" t="s">
        <v>29</v>
      </c>
      <c r="L132" s="131" t="s">
        <v>28</v>
      </c>
      <c r="M132" s="134" t="s">
        <v>465</v>
      </c>
      <c r="N132" s="133" t="s">
        <v>466</v>
      </c>
      <c r="O132" s="131" t="s">
        <v>32</v>
      </c>
      <c r="P132" s="131" t="s">
        <v>459</v>
      </c>
      <c r="Q132" s="279" t="s">
        <v>463</v>
      </c>
      <c r="R132" s="81"/>
      <c r="S132" s="81"/>
      <c r="T132" s="81"/>
      <c r="U132" s="81"/>
      <c r="V132" s="81"/>
      <c r="W132" s="81"/>
      <c r="X132" s="101" t="s">
        <v>4816</v>
      </c>
      <c r="Y132" s="85"/>
      <c r="Z132" s="85"/>
      <c r="AA132" s="85"/>
      <c r="AB132" s="101" t="s">
        <v>4816</v>
      </c>
      <c r="AC132" s="108"/>
      <c r="AD132" s="108"/>
      <c r="AE132" s="103"/>
      <c r="AF132" s="101" t="s">
        <v>4816</v>
      </c>
      <c r="AG132" s="81"/>
      <c r="AH132" s="81"/>
      <c r="AI132" s="81"/>
      <c r="AJ132" s="81" t="s">
        <v>4816</v>
      </c>
      <c r="AK132" s="81"/>
      <c r="AL132" s="81"/>
      <c r="AM132" s="81"/>
      <c r="AN132" s="81" t="s">
        <v>4816</v>
      </c>
      <c r="AO132" s="81"/>
      <c r="AP132" s="81"/>
      <c r="AQ132" s="81"/>
      <c r="AR132" s="81" t="s">
        <v>4816</v>
      </c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1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1"/>
      <c r="BO132" s="81"/>
      <c r="BP132" s="81"/>
      <c r="BQ132" s="81"/>
      <c r="BR132" s="81"/>
      <c r="BS132" s="81"/>
    </row>
    <row r="133" spans="1:71" ht="15" customHeight="1" x14ac:dyDescent="0.2">
      <c r="A133" s="271">
        <v>129</v>
      </c>
      <c r="B133" s="85" t="s">
        <v>461</v>
      </c>
      <c r="C133" s="85" t="s">
        <v>23</v>
      </c>
      <c r="D133" s="85" t="s">
        <v>5500</v>
      </c>
      <c r="E133" s="85">
        <v>80</v>
      </c>
      <c r="F133" s="85" t="s">
        <v>189</v>
      </c>
      <c r="G133" s="272">
        <v>177.32625259755301</v>
      </c>
      <c r="H133" s="85" t="s">
        <v>27</v>
      </c>
      <c r="I133" s="85" t="s">
        <v>4815</v>
      </c>
      <c r="J133" s="273" t="s">
        <v>5501</v>
      </c>
      <c r="K133" s="139" t="s">
        <v>29</v>
      </c>
      <c r="L133" s="85" t="s">
        <v>76</v>
      </c>
      <c r="M133" s="131"/>
      <c r="N133" s="85"/>
      <c r="O133" s="85" t="s">
        <v>32</v>
      </c>
      <c r="P133" s="85" t="s">
        <v>459</v>
      </c>
      <c r="Q133" s="278" t="s">
        <v>463</v>
      </c>
      <c r="R133" s="81"/>
      <c r="S133" s="81"/>
      <c r="T133" s="81"/>
      <c r="U133" s="81"/>
      <c r="V133" s="81"/>
      <c r="W133" s="81"/>
      <c r="X133" s="101" t="s">
        <v>4816</v>
      </c>
      <c r="Y133" s="85"/>
      <c r="Z133" s="85"/>
      <c r="AA133" s="85"/>
      <c r="AB133" s="101" t="s">
        <v>4816</v>
      </c>
      <c r="AC133" s="108"/>
      <c r="AD133" s="108"/>
      <c r="AE133" s="103"/>
      <c r="AF133" s="101" t="s">
        <v>4816</v>
      </c>
      <c r="AG133" s="81"/>
      <c r="AH133" s="81"/>
      <c r="AI133" s="81"/>
      <c r="AJ133" s="81" t="s">
        <v>4816</v>
      </c>
      <c r="AK133" s="81"/>
      <c r="AL133" s="81"/>
      <c r="AM133" s="81"/>
      <c r="AN133" s="81" t="s">
        <v>4816</v>
      </c>
      <c r="AO133" s="81"/>
      <c r="AP133" s="81"/>
      <c r="AQ133" s="81"/>
      <c r="AR133" s="81" t="s">
        <v>4816</v>
      </c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1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1"/>
      <c r="BO133" s="81"/>
      <c r="BP133" s="81"/>
      <c r="BQ133" s="81"/>
      <c r="BR133" s="81"/>
      <c r="BS133" s="81"/>
    </row>
    <row r="134" spans="1:71" ht="15" customHeight="1" x14ac:dyDescent="0.2">
      <c r="A134" s="271">
        <v>130</v>
      </c>
      <c r="B134" s="85" t="s">
        <v>461</v>
      </c>
      <c r="C134" s="85" t="s">
        <v>23</v>
      </c>
      <c r="D134" s="85" t="s">
        <v>569</v>
      </c>
      <c r="E134" s="85">
        <v>80</v>
      </c>
      <c r="F134" s="85" t="s">
        <v>189</v>
      </c>
      <c r="G134" s="272">
        <v>177.32625259755301</v>
      </c>
      <c r="H134" s="85" t="s">
        <v>27</v>
      </c>
      <c r="I134" s="85" t="s">
        <v>4815</v>
      </c>
      <c r="J134" s="273" t="s">
        <v>5502</v>
      </c>
      <c r="K134" s="139" t="s">
        <v>29</v>
      </c>
      <c r="L134" s="85" t="s">
        <v>76</v>
      </c>
      <c r="M134" s="131"/>
      <c r="N134" s="85"/>
      <c r="O134" s="85" t="s">
        <v>32</v>
      </c>
      <c r="P134" s="85" t="s">
        <v>459</v>
      </c>
      <c r="Q134" s="278" t="s">
        <v>463</v>
      </c>
      <c r="R134" s="81"/>
      <c r="S134" s="81"/>
      <c r="T134" s="81"/>
      <c r="U134" s="81"/>
      <c r="V134" s="81"/>
      <c r="W134" s="81"/>
      <c r="X134" s="101" t="s">
        <v>4816</v>
      </c>
      <c r="Y134" s="85"/>
      <c r="Z134" s="85"/>
      <c r="AA134" s="85"/>
      <c r="AB134" s="101" t="s">
        <v>4816</v>
      </c>
      <c r="AC134" s="108"/>
      <c r="AD134" s="108"/>
      <c r="AE134" s="103"/>
      <c r="AF134" s="101" t="s">
        <v>4816</v>
      </c>
      <c r="AG134" s="81"/>
      <c r="AH134" s="81"/>
      <c r="AI134" s="81"/>
      <c r="AJ134" s="81" t="s">
        <v>4816</v>
      </c>
      <c r="AK134" s="81"/>
      <c r="AL134" s="81"/>
      <c r="AM134" s="81"/>
      <c r="AN134" s="81" t="s">
        <v>4816</v>
      </c>
      <c r="AO134" s="81"/>
      <c r="AP134" s="81"/>
      <c r="AQ134" s="81"/>
      <c r="AR134" s="81" t="s">
        <v>4816</v>
      </c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1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1"/>
      <c r="BO134" s="81"/>
      <c r="BP134" s="81"/>
      <c r="BQ134" s="81"/>
      <c r="BR134" s="81"/>
      <c r="BS134" s="81"/>
    </row>
    <row r="135" spans="1:71" ht="15" customHeight="1" x14ac:dyDescent="0.2">
      <c r="A135" s="271">
        <v>131</v>
      </c>
      <c r="B135" s="85" t="s">
        <v>461</v>
      </c>
      <c r="C135" s="85" t="s">
        <v>23</v>
      </c>
      <c r="D135" s="85" t="s">
        <v>5503</v>
      </c>
      <c r="E135" s="85">
        <v>80</v>
      </c>
      <c r="F135" s="131" t="s">
        <v>189</v>
      </c>
      <c r="G135" s="132">
        <v>110.82890787347</v>
      </c>
      <c r="H135" s="131" t="s">
        <v>27</v>
      </c>
      <c r="I135" s="131" t="s">
        <v>4815</v>
      </c>
      <c r="J135" s="273" t="s">
        <v>5504</v>
      </c>
      <c r="K135" s="133" t="s">
        <v>29</v>
      </c>
      <c r="L135" s="131" t="s">
        <v>28</v>
      </c>
      <c r="M135" s="134" t="s">
        <v>465</v>
      </c>
      <c r="N135" s="133" t="s">
        <v>523</v>
      </c>
      <c r="O135" s="131" t="s">
        <v>32</v>
      </c>
      <c r="P135" s="131" t="s">
        <v>459</v>
      </c>
      <c r="Q135" s="279" t="s">
        <v>463</v>
      </c>
      <c r="R135" s="81" t="s">
        <v>5336</v>
      </c>
      <c r="S135" s="81" t="s">
        <v>5163</v>
      </c>
      <c r="T135" s="81" t="s">
        <v>4837</v>
      </c>
      <c r="U135" s="81">
        <v>15</v>
      </c>
      <c r="V135" s="81">
        <v>21</v>
      </c>
      <c r="W135" s="81">
        <v>6.2</v>
      </c>
      <c r="X135" s="101" t="s">
        <v>4816</v>
      </c>
      <c r="Y135" s="85"/>
      <c r="Z135" s="85"/>
      <c r="AA135" s="85"/>
      <c r="AB135" s="103" t="s">
        <v>5349</v>
      </c>
      <c r="AC135" s="108">
        <v>41</v>
      </c>
      <c r="AD135" s="108">
        <v>7.8</v>
      </c>
      <c r="AE135" s="103"/>
      <c r="AF135" s="101" t="s">
        <v>4816</v>
      </c>
      <c r="AG135" s="81"/>
      <c r="AH135" s="81"/>
      <c r="AI135" s="81"/>
      <c r="AJ135" s="81" t="s">
        <v>5505</v>
      </c>
      <c r="AK135" s="81">
        <v>40</v>
      </c>
      <c r="AL135" s="81">
        <v>9.6</v>
      </c>
      <c r="AM135" s="81"/>
      <c r="AN135" s="81" t="s">
        <v>5332</v>
      </c>
      <c r="AO135" s="81">
        <v>25</v>
      </c>
      <c r="AP135" s="81">
        <v>9.3000000000000007</v>
      </c>
      <c r="AQ135" s="81"/>
      <c r="AR135" s="81" t="s">
        <v>5333</v>
      </c>
      <c r="AS135" s="81" t="s">
        <v>5390</v>
      </c>
      <c r="AT135" s="81">
        <v>17.100000000000001</v>
      </c>
      <c r="AU135" s="81"/>
      <c r="AV135" s="81"/>
      <c r="AW135" s="81"/>
      <c r="AX135" s="81"/>
      <c r="AY135" s="81"/>
      <c r="AZ135" s="81"/>
      <c r="BA135" s="81"/>
      <c r="BB135" s="81"/>
      <c r="BC135" s="81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1"/>
      <c r="BO135" s="81"/>
      <c r="BP135" s="81"/>
      <c r="BQ135" s="81"/>
      <c r="BR135" s="81"/>
      <c r="BS135" s="81"/>
    </row>
    <row r="136" spans="1:71" ht="15" customHeight="1" x14ac:dyDescent="0.2">
      <c r="A136" s="271">
        <v>132</v>
      </c>
      <c r="B136" s="85" t="s">
        <v>461</v>
      </c>
      <c r="C136" s="85" t="s">
        <v>23</v>
      </c>
      <c r="D136" s="89" t="s">
        <v>5506</v>
      </c>
      <c r="E136" s="85">
        <v>80</v>
      </c>
      <c r="F136" s="85"/>
      <c r="G136" s="274"/>
      <c r="H136" s="85"/>
      <c r="I136" s="85"/>
      <c r="J136" s="273" t="s">
        <v>5507</v>
      </c>
      <c r="K136" s="139"/>
      <c r="L136" s="85"/>
      <c r="M136" s="131"/>
      <c r="N136" s="85"/>
      <c r="O136" s="85"/>
      <c r="P136" s="85"/>
      <c r="Q136" s="278"/>
      <c r="R136" s="81"/>
      <c r="S136" s="81"/>
      <c r="T136" s="81"/>
      <c r="U136" s="81"/>
      <c r="V136" s="81"/>
      <c r="W136" s="81"/>
      <c r="X136" s="101" t="s">
        <v>4816</v>
      </c>
      <c r="Y136" s="85"/>
      <c r="Z136" s="85"/>
      <c r="AA136" s="85"/>
      <c r="AB136" s="101" t="s">
        <v>4816</v>
      </c>
      <c r="AC136" s="108"/>
      <c r="AD136" s="108"/>
      <c r="AE136" s="103"/>
      <c r="AF136" s="101" t="s">
        <v>4816</v>
      </c>
      <c r="AG136" s="81"/>
      <c r="AH136" s="81"/>
      <c r="AI136" s="81"/>
      <c r="AJ136" s="81" t="s">
        <v>5331</v>
      </c>
      <c r="AK136" s="81" t="s">
        <v>4837</v>
      </c>
      <c r="AL136" s="81">
        <v>6.4</v>
      </c>
      <c r="AM136" s="81"/>
      <c r="AN136" s="81" t="s">
        <v>4816</v>
      </c>
      <c r="AO136" s="81"/>
      <c r="AP136" s="81"/>
      <c r="AQ136" s="81"/>
      <c r="AR136" s="81" t="s">
        <v>4816</v>
      </c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1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1"/>
      <c r="BO136" s="81"/>
      <c r="BP136" s="81"/>
      <c r="BQ136" s="81"/>
      <c r="BR136" s="81"/>
      <c r="BS136" s="81"/>
    </row>
    <row r="137" spans="1:71" ht="15" customHeight="1" x14ac:dyDescent="0.2">
      <c r="A137" s="271">
        <v>133</v>
      </c>
      <c r="B137" s="85" t="s">
        <v>461</v>
      </c>
      <c r="C137" s="85" t="s">
        <v>23</v>
      </c>
      <c r="D137" s="85" t="s">
        <v>5508</v>
      </c>
      <c r="E137" s="85">
        <v>150</v>
      </c>
      <c r="F137" s="131" t="s">
        <v>189</v>
      </c>
      <c r="G137" s="132">
        <v>332.486723620411</v>
      </c>
      <c r="H137" s="131" t="s">
        <v>27</v>
      </c>
      <c r="I137" s="131" t="s">
        <v>4815</v>
      </c>
      <c r="J137" s="273" t="s">
        <v>5509</v>
      </c>
      <c r="K137" s="133" t="s">
        <v>29</v>
      </c>
      <c r="L137" s="131" t="s">
        <v>28</v>
      </c>
      <c r="M137" s="134" t="s">
        <v>465</v>
      </c>
      <c r="N137" s="133" t="s">
        <v>571</v>
      </c>
      <c r="O137" s="131" t="s">
        <v>32</v>
      </c>
      <c r="P137" s="131" t="s">
        <v>459</v>
      </c>
      <c r="Q137" s="279" t="s">
        <v>463</v>
      </c>
      <c r="R137" s="81"/>
      <c r="S137" s="81"/>
      <c r="T137" s="81"/>
      <c r="U137" s="81"/>
      <c r="V137" s="81"/>
      <c r="W137" s="81"/>
      <c r="X137" s="101" t="s">
        <v>4816</v>
      </c>
      <c r="Y137" s="85"/>
      <c r="Z137" s="85"/>
      <c r="AA137" s="85"/>
      <c r="AB137" s="103" t="s">
        <v>4816</v>
      </c>
      <c r="AC137" s="108"/>
      <c r="AD137" s="108"/>
      <c r="AE137" s="103"/>
      <c r="AF137" s="101" t="s">
        <v>4816</v>
      </c>
      <c r="AG137" s="81"/>
      <c r="AH137" s="81"/>
      <c r="AI137" s="81"/>
      <c r="AJ137" s="81" t="s">
        <v>4816</v>
      </c>
      <c r="AK137" s="81"/>
      <c r="AL137" s="81"/>
      <c r="AM137" s="81"/>
      <c r="AN137" s="81" t="s">
        <v>4816</v>
      </c>
      <c r="AO137" s="81"/>
      <c r="AP137" s="81"/>
      <c r="AQ137" s="81"/>
      <c r="AR137" s="81" t="s">
        <v>4816</v>
      </c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1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1"/>
      <c r="BO137" s="81"/>
      <c r="BP137" s="81"/>
      <c r="BQ137" s="81"/>
      <c r="BR137" s="81"/>
      <c r="BS137" s="81"/>
    </row>
    <row r="138" spans="1:71" ht="15" customHeight="1" x14ac:dyDescent="0.2">
      <c r="A138" s="271">
        <v>134</v>
      </c>
      <c r="B138" s="85" t="s">
        <v>461</v>
      </c>
      <c r="C138" s="85" t="s">
        <v>23</v>
      </c>
      <c r="D138" s="85" t="s">
        <v>5510</v>
      </c>
      <c r="E138" s="85">
        <v>80</v>
      </c>
      <c r="F138" s="85" t="s">
        <v>189</v>
      </c>
      <c r="G138" s="272">
        <v>177.32625259755301</v>
      </c>
      <c r="H138" s="85" t="s">
        <v>27</v>
      </c>
      <c r="I138" s="85" t="s">
        <v>4815</v>
      </c>
      <c r="J138" s="273" t="s">
        <v>5511</v>
      </c>
      <c r="K138" s="139" t="s">
        <v>29</v>
      </c>
      <c r="L138" s="85" t="s">
        <v>76</v>
      </c>
      <c r="M138" s="131"/>
      <c r="N138" s="85"/>
      <c r="O138" s="85" t="s">
        <v>32</v>
      </c>
      <c r="P138" s="85" t="s">
        <v>459</v>
      </c>
      <c r="Q138" s="278" t="s">
        <v>463</v>
      </c>
      <c r="R138" s="81"/>
      <c r="S138" s="81"/>
      <c r="T138" s="81"/>
      <c r="U138" s="81"/>
      <c r="V138" s="81"/>
      <c r="W138" s="81"/>
      <c r="X138" s="101" t="s">
        <v>4816</v>
      </c>
      <c r="Y138" s="85"/>
      <c r="Z138" s="85"/>
      <c r="AA138" s="85"/>
      <c r="AB138" s="103" t="s">
        <v>5319</v>
      </c>
      <c r="AC138" s="108">
        <v>42</v>
      </c>
      <c r="AD138" s="108">
        <v>18.5</v>
      </c>
      <c r="AE138" s="103"/>
      <c r="AF138" s="101" t="s">
        <v>4816</v>
      </c>
      <c r="AG138" s="81"/>
      <c r="AH138" s="81"/>
      <c r="AI138" s="81"/>
      <c r="AJ138" s="81" t="s">
        <v>4816</v>
      </c>
      <c r="AK138" s="81"/>
      <c r="AL138" s="81"/>
      <c r="AM138" s="81"/>
      <c r="AN138" s="81" t="s">
        <v>5322</v>
      </c>
      <c r="AO138" s="81">
        <v>41</v>
      </c>
      <c r="AP138" s="81">
        <v>16.3</v>
      </c>
      <c r="AQ138" s="81"/>
      <c r="AR138" s="81" t="s">
        <v>5323</v>
      </c>
      <c r="AS138" s="81">
        <v>69</v>
      </c>
      <c r="AT138" s="81">
        <v>14.4</v>
      </c>
      <c r="AU138" s="81"/>
      <c r="AV138" s="81"/>
      <c r="AW138" s="81"/>
      <c r="AX138" s="81"/>
      <c r="AY138" s="81"/>
      <c r="AZ138" s="81"/>
      <c r="BA138" s="81"/>
      <c r="BB138" s="81"/>
      <c r="BC138" s="81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1"/>
      <c r="BO138" s="81"/>
      <c r="BP138" s="81"/>
      <c r="BQ138" s="81"/>
      <c r="BR138" s="81"/>
      <c r="BS138" s="81"/>
    </row>
    <row r="139" spans="1:71" ht="15" customHeight="1" x14ac:dyDescent="0.2">
      <c r="A139" s="271">
        <v>135</v>
      </c>
      <c r="B139" s="85" t="s">
        <v>461</v>
      </c>
      <c r="C139" s="85" t="s">
        <v>23</v>
      </c>
      <c r="D139" s="85" t="s">
        <v>5512</v>
      </c>
      <c r="E139" s="85">
        <v>230</v>
      </c>
      <c r="F139" s="85" t="s">
        <v>26</v>
      </c>
      <c r="G139" s="272">
        <v>997.460170861233</v>
      </c>
      <c r="H139" s="85" t="s">
        <v>27</v>
      </c>
      <c r="I139" s="85" t="s">
        <v>4815</v>
      </c>
      <c r="J139" s="273" t="s">
        <v>5513</v>
      </c>
      <c r="K139" s="139" t="s">
        <v>29</v>
      </c>
      <c r="L139" s="85" t="s">
        <v>76</v>
      </c>
      <c r="M139" s="131"/>
      <c r="N139" s="85"/>
      <c r="O139" s="85" t="s">
        <v>32</v>
      </c>
      <c r="P139" s="85" t="s">
        <v>459</v>
      </c>
      <c r="Q139" s="278" t="s">
        <v>463</v>
      </c>
      <c r="R139" s="81"/>
      <c r="S139" s="81"/>
      <c r="T139" s="81"/>
      <c r="U139" s="81"/>
      <c r="V139" s="81"/>
      <c r="W139" s="81"/>
      <c r="X139" s="101" t="s">
        <v>4816</v>
      </c>
      <c r="Y139" s="85"/>
      <c r="Z139" s="85"/>
      <c r="AA139" s="85"/>
      <c r="AB139" s="101" t="s">
        <v>4816</v>
      </c>
      <c r="AC139" s="108"/>
      <c r="AD139" s="108"/>
      <c r="AE139" s="103"/>
      <c r="AF139" s="101" t="s">
        <v>4816</v>
      </c>
      <c r="AG139" s="81"/>
      <c r="AH139" s="81"/>
      <c r="AI139" s="81"/>
      <c r="AJ139" s="81" t="s">
        <v>4816</v>
      </c>
      <c r="AK139" s="81"/>
      <c r="AL139" s="81"/>
      <c r="AM139" s="81"/>
      <c r="AN139" s="81" t="s">
        <v>4816</v>
      </c>
      <c r="AO139" s="81"/>
      <c r="AP139" s="81"/>
      <c r="AQ139" s="81"/>
      <c r="AR139" s="81" t="s">
        <v>4816</v>
      </c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1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1"/>
      <c r="BO139" s="81"/>
      <c r="BP139" s="81"/>
      <c r="BQ139" s="81"/>
      <c r="BR139" s="81"/>
      <c r="BS139" s="81"/>
    </row>
    <row r="140" spans="1:71" ht="15" customHeight="1" x14ac:dyDescent="0.2">
      <c r="A140" s="271">
        <v>136</v>
      </c>
      <c r="B140" s="85" t="s">
        <v>461</v>
      </c>
      <c r="C140" s="85" t="s">
        <v>23</v>
      </c>
      <c r="D140" s="85" t="s">
        <v>5514</v>
      </c>
      <c r="E140" s="85">
        <v>80</v>
      </c>
      <c r="F140" s="131" t="s">
        <v>189</v>
      </c>
      <c r="G140" s="132">
        <v>110.82890787347</v>
      </c>
      <c r="H140" s="131" t="s">
        <v>27</v>
      </c>
      <c r="I140" s="131" t="s">
        <v>4815</v>
      </c>
      <c r="J140" s="273" t="s">
        <v>5515</v>
      </c>
      <c r="K140" s="133" t="s">
        <v>29</v>
      </c>
      <c r="L140" s="131" t="s">
        <v>28</v>
      </c>
      <c r="M140" s="134" t="s">
        <v>465</v>
      </c>
      <c r="N140" s="133" t="s">
        <v>466</v>
      </c>
      <c r="O140" s="131" t="s">
        <v>32</v>
      </c>
      <c r="P140" s="131" t="s">
        <v>459</v>
      </c>
      <c r="Q140" s="279" t="s">
        <v>463</v>
      </c>
      <c r="R140" s="81"/>
      <c r="S140" s="81"/>
      <c r="T140" s="81"/>
      <c r="U140" s="81"/>
      <c r="V140" s="81"/>
      <c r="W140" s="81"/>
      <c r="X140" s="101" t="s">
        <v>4816</v>
      </c>
      <c r="Y140" s="85"/>
      <c r="Z140" s="85"/>
      <c r="AA140" s="85"/>
      <c r="AB140" s="101" t="s">
        <v>4816</v>
      </c>
      <c r="AC140" s="108"/>
      <c r="AD140" s="108"/>
      <c r="AE140" s="103"/>
      <c r="AF140" s="101" t="s">
        <v>4816</v>
      </c>
      <c r="AG140" s="81"/>
      <c r="AH140" s="81"/>
      <c r="AI140" s="81"/>
      <c r="AJ140" s="81" t="s">
        <v>4816</v>
      </c>
      <c r="AK140" s="81"/>
      <c r="AL140" s="81"/>
      <c r="AM140" s="81"/>
      <c r="AN140" s="81" t="s">
        <v>4816</v>
      </c>
      <c r="AO140" s="81"/>
      <c r="AP140" s="81"/>
      <c r="AQ140" s="81"/>
      <c r="AR140" s="81" t="s">
        <v>4816</v>
      </c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1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1"/>
      <c r="BO140" s="81"/>
      <c r="BP140" s="81"/>
      <c r="BQ140" s="81"/>
      <c r="BR140" s="81"/>
      <c r="BS140" s="81"/>
    </row>
    <row r="141" spans="1:71" ht="15" customHeight="1" x14ac:dyDescent="0.2">
      <c r="A141" s="271">
        <v>137</v>
      </c>
      <c r="B141" s="85" t="s">
        <v>461</v>
      </c>
      <c r="C141" s="85" t="s">
        <v>23</v>
      </c>
      <c r="D141" s="85" t="s">
        <v>5516</v>
      </c>
      <c r="E141" s="85">
        <v>50</v>
      </c>
      <c r="F141" s="85" t="s">
        <v>189</v>
      </c>
      <c r="G141" s="272">
        <v>110.82890787347</v>
      </c>
      <c r="H141" s="85" t="s">
        <v>27</v>
      </c>
      <c r="I141" s="85" t="s">
        <v>4815</v>
      </c>
      <c r="J141" s="273" t="s">
        <v>5517</v>
      </c>
      <c r="K141" s="139" t="s">
        <v>29</v>
      </c>
      <c r="L141" s="85" t="s">
        <v>76</v>
      </c>
      <c r="M141" s="131"/>
      <c r="N141" s="85"/>
      <c r="O141" s="85" t="s">
        <v>32</v>
      </c>
      <c r="P141" s="85" t="s">
        <v>459</v>
      </c>
      <c r="Q141" s="278" t="s">
        <v>463</v>
      </c>
      <c r="R141" s="81" t="s">
        <v>5518</v>
      </c>
      <c r="S141" s="81" t="s">
        <v>5163</v>
      </c>
      <c r="T141" s="81" t="s">
        <v>4837</v>
      </c>
      <c r="U141" s="81">
        <v>16</v>
      </c>
      <c r="V141" s="81">
        <v>28</v>
      </c>
      <c r="W141" s="81">
        <v>6.5</v>
      </c>
      <c r="X141" s="101" t="s">
        <v>4816</v>
      </c>
      <c r="Y141" s="85"/>
      <c r="Z141" s="85"/>
      <c r="AA141" s="85"/>
      <c r="AB141" s="101" t="s">
        <v>4816</v>
      </c>
      <c r="AC141" s="108"/>
      <c r="AD141" s="108"/>
      <c r="AE141" s="103"/>
      <c r="AF141" s="101" t="s">
        <v>4816</v>
      </c>
      <c r="AG141" s="81"/>
      <c r="AH141" s="81"/>
      <c r="AI141" s="81"/>
      <c r="AJ141" s="81" t="s">
        <v>4816</v>
      </c>
      <c r="AK141" s="81"/>
      <c r="AL141" s="81"/>
      <c r="AM141" s="81"/>
      <c r="AN141" s="81" t="s">
        <v>4816</v>
      </c>
      <c r="AO141" s="81"/>
      <c r="AP141" s="81"/>
      <c r="AQ141" s="81"/>
      <c r="AR141" s="81" t="s">
        <v>4816</v>
      </c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1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1"/>
      <c r="BO141" s="81"/>
      <c r="BP141" s="81"/>
      <c r="BQ141" s="81"/>
      <c r="BR141" s="81"/>
      <c r="BS141" s="81"/>
    </row>
    <row r="142" spans="1:71" ht="15" customHeight="1" x14ac:dyDescent="0.2">
      <c r="A142" s="271">
        <v>138</v>
      </c>
      <c r="B142" s="85" t="s">
        <v>461</v>
      </c>
      <c r="C142" s="85" t="s">
        <v>23</v>
      </c>
      <c r="D142" s="85" t="s">
        <v>5519</v>
      </c>
      <c r="E142" s="85">
        <v>80</v>
      </c>
      <c r="F142" s="85" t="s">
        <v>189</v>
      </c>
      <c r="G142" s="272">
        <v>177.32625259755301</v>
      </c>
      <c r="H142" s="85" t="s">
        <v>27</v>
      </c>
      <c r="I142" s="85" t="s">
        <v>4815</v>
      </c>
      <c r="J142" s="273" t="s">
        <v>5520</v>
      </c>
      <c r="K142" s="139" t="s">
        <v>29</v>
      </c>
      <c r="L142" s="85" t="s">
        <v>76</v>
      </c>
      <c r="M142" s="131"/>
      <c r="N142" s="85"/>
      <c r="O142" s="85" t="s">
        <v>32</v>
      </c>
      <c r="P142" s="85" t="s">
        <v>459</v>
      </c>
      <c r="Q142" s="278" t="s">
        <v>463</v>
      </c>
      <c r="R142" s="81"/>
      <c r="S142" s="81"/>
      <c r="T142" s="81"/>
      <c r="U142" s="81"/>
      <c r="V142" s="81"/>
      <c r="W142" s="81"/>
      <c r="X142" s="101" t="s">
        <v>4816</v>
      </c>
      <c r="Y142" s="85"/>
      <c r="Z142" s="85"/>
      <c r="AA142" s="85"/>
      <c r="AB142" s="101" t="s">
        <v>4816</v>
      </c>
      <c r="AC142" s="108"/>
      <c r="AD142" s="108"/>
      <c r="AE142" s="103"/>
      <c r="AF142" s="101" t="s">
        <v>4816</v>
      </c>
      <c r="AG142" s="81"/>
      <c r="AH142" s="81"/>
      <c r="AI142" s="81"/>
      <c r="AJ142" s="81" t="s">
        <v>4816</v>
      </c>
      <c r="AK142" s="81"/>
      <c r="AL142" s="81"/>
      <c r="AM142" s="81"/>
      <c r="AN142" s="81" t="s">
        <v>4816</v>
      </c>
      <c r="AO142" s="81"/>
      <c r="AP142" s="81"/>
      <c r="AQ142" s="81"/>
      <c r="AR142" s="81" t="s">
        <v>4816</v>
      </c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1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1"/>
      <c r="BO142" s="81"/>
      <c r="BP142" s="81"/>
      <c r="BQ142" s="81"/>
      <c r="BR142" s="81"/>
      <c r="BS142" s="81"/>
    </row>
    <row r="143" spans="1:71" ht="15" customHeight="1" x14ac:dyDescent="0.2">
      <c r="A143" s="271">
        <v>139</v>
      </c>
      <c r="B143" s="85" t="s">
        <v>461</v>
      </c>
      <c r="C143" s="85" t="s">
        <v>23</v>
      </c>
      <c r="D143" s="85" t="s">
        <v>5521</v>
      </c>
      <c r="E143" s="85">
        <v>80</v>
      </c>
      <c r="F143" s="85" t="s">
        <v>189</v>
      </c>
      <c r="G143" s="272">
        <v>110.82890787347</v>
      </c>
      <c r="H143" s="85" t="s">
        <v>27</v>
      </c>
      <c r="I143" s="85" t="s">
        <v>4815</v>
      </c>
      <c r="J143" s="273" t="s">
        <v>5522</v>
      </c>
      <c r="K143" s="139" t="s">
        <v>29</v>
      </c>
      <c r="L143" s="85" t="s">
        <v>76</v>
      </c>
      <c r="M143" s="131"/>
      <c r="N143" s="85"/>
      <c r="O143" s="85" t="s">
        <v>32</v>
      </c>
      <c r="P143" s="85" t="s">
        <v>459</v>
      </c>
      <c r="Q143" s="278" t="s">
        <v>463</v>
      </c>
      <c r="R143" s="81"/>
      <c r="S143" s="81"/>
      <c r="T143" s="81"/>
      <c r="U143" s="81"/>
      <c r="V143" s="81"/>
      <c r="W143" s="81"/>
      <c r="X143" s="101" t="s">
        <v>4816</v>
      </c>
      <c r="Y143" s="85"/>
      <c r="Z143" s="85"/>
      <c r="AA143" s="85"/>
      <c r="AB143" s="101" t="s">
        <v>4816</v>
      </c>
      <c r="AC143" s="108"/>
      <c r="AD143" s="108"/>
      <c r="AE143" s="103"/>
      <c r="AF143" s="101" t="s">
        <v>4816</v>
      </c>
      <c r="AG143" s="81"/>
      <c r="AH143" s="81"/>
      <c r="AI143" s="81"/>
      <c r="AJ143" s="81" t="s">
        <v>4816</v>
      </c>
      <c r="AK143" s="81"/>
      <c r="AL143" s="81"/>
      <c r="AM143" s="81"/>
      <c r="AN143" s="81" t="s">
        <v>4816</v>
      </c>
      <c r="AO143" s="81"/>
      <c r="AP143" s="81"/>
      <c r="AQ143" s="81"/>
      <c r="AR143" s="81" t="s">
        <v>4816</v>
      </c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1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1"/>
      <c r="BO143" s="81"/>
      <c r="BP143" s="81"/>
      <c r="BQ143" s="81"/>
      <c r="BR143" s="81"/>
      <c r="BS143" s="81"/>
    </row>
    <row r="144" spans="1:71" ht="15" customHeight="1" x14ac:dyDescent="0.2">
      <c r="A144" s="271">
        <v>140</v>
      </c>
      <c r="B144" s="85" t="s">
        <v>461</v>
      </c>
      <c r="C144" s="85" t="s">
        <v>23</v>
      </c>
      <c r="D144" s="89" t="s">
        <v>5523</v>
      </c>
      <c r="E144" s="85">
        <v>150</v>
      </c>
      <c r="F144" s="85"/>
      <c r="G144" s="274"/>
      <c r="H144" s="85"/>
      <c r="I144" s="85"/>
      <c r="J144" s="273" t="s">
        <v>5524</v>
      </c>
      <c r="K144" s="139"/>
      <c r="L144" s="85"/>
      <c r="M144" s="131"/>
      <c r="N144" s="85"/>
      <c r="O144" s="85"/>
      <c r="P144" s="276"/>
      <c r="Q144" s="278"/>
      <c r="R144" s="81"/>
      <c r="S144" s="81"/>
      <c r="T144" s="81"/>
      <c r="U144" s="81"/>
      <c r="V144" s="81"/>
      <c r="W144" s="81"/>
      <c r="X144" s="101" t="s">
        <v>4816</v>
      </c>
      <c r="Y144" s="85"/>
      <c r="Z144" s="85"/>
      <c r="AA144" s="85"/>
      <c r="AB144" s="101" t="s">
        <v>4816</v>
      </c>
      <c r="AC144" s="108"/>
      <c r="AD144" s="108"/>
      <c r="AE144" s="103"/>
      <c r="AF144" s="101" t="s">
        <v>4816</v>
      </c>
      <c r="AG144" s="81"/>
      <c r="AH144" s="81"/>
      <c r="AI144" s="81"/>
      <c r="AJ144" s="81" t="s">
        <v>4816</v>
      </c>
      <c r="AK144" s="81"/>
      <c r="AL144" s="81"/>
      <c r="AM144" s="81"/>
      <c r="AN144" s="81" t="s">
        <v>4816</v>
      </c>
      <c r="AO144" s="81"/>
      <c r="AP144" s="81"/>
      <c r="AQ144" s="81"/>
      <c r="AR144" s="81" t="s">
        <v>4816</v>
      </c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1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1"/>
      <c r="BO144" s="81"/>
      <c r="BP144" s="81"/>
      <c r="BQ144" s="81"/>
      <c r="BR144" s="81"/>
      <c r="BS144" s="81"/>
    </row>
    <row r="145" spans="1:71" ht="15" customHeight="1" x14ac:dyDescent="0.2">
      <c r="A145" s="271">
        <v>141</v>
      </c>
      <c r="B145" s="85" t="s">
        <v>461</v>
      </c>
      <c r="C145" s="85" t="s">
        <v>23</v>
      </c>
      <c r="D145" s="85" t="s">
        <v>5525</v>
      </c>
      <c r="E145" s="85">
        <v>80</v>
      </c>
      <c r="F145" s="85" t="s">
        <v>189</v>
      </c>
      <c r="G145" s="272">
        <v>177.32625259755301</v>
      </c>
      <c r="H145" s="85" t="s">
        <v>27</v>
      </c>
      <c r="I145" s="85" t="s">
        <v>4815</v>
      </c>
      <c r="J145" s="273" t="s">
        <v>5526</v>
      </c>
      <c r="K145" s="139" t="s">
        <v>29</v>
      </c>
      <c r="L145" s="85" t="s">
        <v>76</v>
      </c>
      <c r="M145" s="131"/>
      <c r="N145" s="85"/>
      <c r="O145" s="85" t="s">
        <v>32</v>
      </c>
      <c r="P145" s="85" t="s">
        <v>459</v>
      </c>
      <c r="Q145" s="278" t="s">
        <v>463</v>
      </c>
      <c r="R145" s="81"/>
      <c r="S145" s="81"/>
      <c r="T145" s="81"/>
      <c r="U145" s="81"/>
      <c r="V145" s="81"/>
      <c r="W145" s="81"/>
      <c r="X145" s="101" t="s">
        <v>4816</v>
      </c>
      <c r="Y145" s="85"/>
      <c r="Z145" s="85"/>
      <c r="AA145" s="85"/>
      <c r="AB145" s="101" t="s">
        <v>4816</v>
      </c>
      <c r="AC145" s="108"/>
      <c r="AD145" s="108"/>
      <c r="AE145" s="103"/>
      <c r="AF145" s="101" t="s">
        <v>4816</v>
      </c>
      <c r="AG145" s="81"/>
      <c r="AH145" s="81"/>
      <c r="AI145" s="81"/>
      <c r="AJ145" s="81" t="s">
        <v>4816</v>
      </c>
      <c r="AK145" s="81"/>
      <c r="AL145" s="81"/>
      <c r="AM145" s="81"/>
      <c r="AN145" s="81" t="s">
        <v>4816</v>
      </c>
      <c r="AO145" s="81"/>
      <c r="AP145" s="81"/>
      <c r="AQ145" s="81"/>
      <c r="AR145" s="81" t="s">
        <v>4816</v>
      </c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1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1"/>
      <c r="BO145" s="81"/>
      <c r="BP145" s="81"/>
      <c r="BQ145" s="81"/>
      <c r="BR145" s="81"/>
      <c r="BS145" s="81"/>
    </row>
    <row r="146" spans="1:71" ht="15" customHeight="1" x14ac:dyDescent="0.2">
      <c r="A146" s="271">
        <v>142</v>
      </c>
      <c r="B146" s="85" t="s">
        <v>461</v>
      </c>
      <c r="C146" s="85" t="s">
        <v>23</v>
      </c>
      <c r="D146" s="85" t="s">
        <v>5527</v>
      </c>
      <c r="E146" s="85">
        <v>80</v>
      </c>
      <c r="F146" s="85" t="s">
        <v>189</v>
      </c>
      <c r="G146" s="272">
        <v>110.82890787347</v>
      </c>
      <c r="H146" s="85" t="s">
        <v>27</v>
      </c>
      <c r="I146" s="85" t="s">
        <v>4815</v>
      </c>
      <c r="J146" s="273" t="s">
        <v>5528</v>
      </c>
      <c r="K146" s="139" t="s">
        <v>29</v>
      </c>
      <c r="L146" s="85" t="s">
        <v>76</v>
      </c>
      <c r="M146" s="131"/>
      <c r="N146" s="85"/>
      <c r="O146" s="85" t="s">
        <v>32</v>
      </c>
      <c r="P146" s="85" t="s">
        <v>459</v>
      </c>
      <c r="Q146" s="278" t="s">
        <v>463</v>
      </c>
      <c r="R146" s="81"/>
      <c r="S146" s="81"/>
      <c r="T146" s="81"/>
      <c r="U146" s="81"/>
      <c r="V146" s="81"/>
      <c r="W146" s="81"/>
      <c r="X146" s="101" t="s">
        <v>4816</v>
      </c>
      <c r="Y146" s="85"/>
      <c r="Z146" s="85"/>
      <c r="AA146" s="85"/>
      <c r="AB146" s="101" t="s">
        <v>4816</v>
      </c>
      <c r="AC146" s="108"/>
      <c r="AD146" s="108"/>
      <c r="AE146" s="103"/>
      <c r="AF146" s="101" t="s">
        <v>4816</v>
      </c>
      <c r="AG146" s="81"/>
      <c r="AH146" s="81"/>
      <c r="AI146" s="81"/>
      <c r="AJ146" s="81" t="s">
        <v>4816</v>
      </c>
      <c r="AK146" s="81"/>
      <c r="AL146" s="81"/>
      <c r="AM146" s="81"/>
      <c r="AN146" s="81" t="s">
        <v>4816</v>
      </c>
      <c r="AO146" s="81"/>
      <c r="AP146" s="81"/>
      <c r="AQ146" s="81"/>
      <c r="AR146" s="81" t="s">
        <v>4816</v>
      </c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1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1"/>
      <c r="BO146" s="81"/>
      <c r="BP146" s="81"/>
      <c r="BQ146" s="81"/>
      <c r="BR146" s="81"/>
      <c r="BS146" s="81"/>
    </row>
    <row r="147" spans="1:71" ht="15" customHeight="1" x14ac:dyDescent="0.2">
      <c r="A147" s="271">
        <v>143</v>
      </c>
      <c r="B147" s="85" t="s">
        <v>461</v>
      </c>
      <c r="C147" s="85" t="s">
        <v>23</v>
      </c>
      <c r="D147" s="89" t="s">
        <v>5529</v>
      </c>
      <c r="E147" s="85">
        <v>80</v>
      </c>
      <c r="F147" s="85"/>
      <c r="G147" s="274"/>
      <c r="H147" s="85"/>
      <c r="I147" s="85"/>
      <c r="J147" s="273" t="s">
        <v>5530</v>
      </c>
      <c r="K147" s="139"/>
      <c r="L147" s="85"/>
      <c r="M147" s="131"/>
      <c r="N147" s="85"/>
      <c r="O147" s="85"/>
      <c r="P147" s="276"/>
      <c r="Q147" s="278"/>
      <c r="R147" s="81"/>
      <c r="S147" s="81"/>
      <c r="T147" s="81"/>
      <c r="U147" s="81"/>
      <c r="V147" s="81"/>
      <c r="W147" s="81"/>
      <c r="X147" s="101" t="s">
        <v>4816</v>
      </c>
      <c r="Y147" s="85"/>
      <c r="Z147" s="85"/>
      <c r="AA147" s="85"/>
      <c r="AB147" s="101" t="s">
        <v>4816</v>
      </c>
      <c r="AC147" s="108"/>
      <c r="AD147" s="108"/>
      <c r="AE147" s="103"/>
      <c r="AF147" s="101" t="s">
        <v>4816</v>
      </c>
      <c r="AG147" s="81"/>
      <c r="AH147" s="81"/>
      <c r="AI147" s="81"/>
      <c r="AJ147" s="81" t="s">
        <v>4816</v>
      </c>
      <c r="AK147" s="81"/>
      <c r="AL147" s="81"/>
      <c r="AM147" s="81"/>
      <c r="AN147" s="81" t="s">
        <v>4816</v>
      </c>
      <c r="AO147" s="81"/>
      <c r="AP147" s="81"/>
      <c r="AQ147" s="81"/>
      <c r="AR147" s="81" t="s">
        <v>4816</v>
      </c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1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1"/>
      <c r="BO147" s="81"/>
      <c r="BP147" s="81"/>
      <c r="BQ147" s="81"/>
      <c r="BR147" s="81"/>
      <c r="BS147" s="81"/>
    </row>
    <row r="148" spans="1:71" ht="15" customHeight="1" x14ac:dyDescent="0.2">
      <c r="A148" s="271">
        <v>144</v>
      </c>
      <c r="B148" s="85" t="s">
        <v>461</v>
      </c>
      <c r="C148" s="85" t="s">
        <v>23</v>
      </c>
      <c r="D148" s="85" t="s">
        <v>5531</v>
      </c>
      <c r="E148" s="85">
        <v>80</v>
      </c>
      <c r="F148" s="85" t="s">
        <v>189</v>
      </c>
      <c r="G148" s="272">
        <v>177.32625259755301</v>
      </c>
      <c r="H148" s="85" t="s">
        <v>27</v>
      </c>
      <c r="I148" s="85" t="s">
        <v>4815</v>
      </c>
      <c r="J148" s="273" t="s">
        <v>5532</v>
      </c>
      <c r="K148" s="139" t="s">
        <v>29</v>
      </c>
      <c r="L148" s="85" t="s">
        <v>76</v>
      </c>
      <c r="M148" s="131"/>
      <c r="N148" s="85"/>
      <c r="O148" s="85" t="s">
        <v>32</v>
      </c>
      <c r="P148" s="85" t="s">
        <v>459</v>
      </c>
      <c r="Q148" s="278" t="s">
        <v>463</v>
      </c>
      <c r="R148" s="81"/>
      <c r="S148" s="81"/>
      <c r="T148" s="81"/>
      <c r="U148" s="81"/>
      <c r="V148" s="81"/>
      <c r="W148" s="81"/>
      <c r="X148" s="101" t="s">
        <v>4816</v>
      </c>
      <c r="Y148" s="85"/>
      <c r="Z148" s="85"/>
      <c r="AA148" s="85"/>
      <c r="AB148" s="101" t="s">
        <v>4816</v>
      </c>
      <c r="AC148" s="81"/>
      <c r="AD148" s="81"/>
      <c r="AE148" s="103"/>
      <c r="AF148" s="101" t="s">
        <v>4816</v>
      </c>
      <c r="AG148" s="81"/>
      <c r="AH148" s="81"/>
      <c r="AI148" s="81"/>
      <c r="AJ148" s="81" t="s">
        <v>4816</v>
      </c>
      <c r="AK148" s="81"/>
      <c r="AL148" s="81"/>
      <c r="AM148" s="81"/>
      <c r="AN148" s="81" t="s">
        <v>4816</v>
      </c>
      <c r="AO148" s="81"/>
      <c r="AP148" s="81"/>
      <c r="AQ148" s="81"/>
      <c r="AR148" s="81" t="s">
        <v>4816</v>
      </c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1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1"/>
      <c r="BO148" s="81"/>
      <c r="BP148" s="81"/>
      <c r="BQ148" s="81"/>
      <c r="BR148" s="81"/>
      <c r="BS148" s="81"/>
    </row>
    <row r="149" spans="1:71" ht="15" customHeight="1" x14ac:dyDescent="0.2">
      <c r="A149" s="271">
        <v>145</v>
      </c>
      <c r="B149" s="85" t="s">
        <v>461</v>
      </c>
      <c r="C149" s="85" t="s">
        <v>23</v>
      </c>
      <c r="D149" s="85" t="s">
        <v>5533</v>
      </c>
      <c r="E149" s="85">
        <v>80</v>
      </c>
      <c r="F149" s="85" t="s">
        <v>189</v>
      </c>
      <c r="G149" s="272">
        <v>110.82890787347</v>
      </c>
      <c r="H149" s="85" t="s">
        <v>27</v>
      </c>
      <c r="I149" s="85" t="s">
        <v>4815</v>
      </c>
      <c r="J149" s="273" t="s">
        <v>5534</v>
      </c>
      <c r="K149" s="139" t="s">
        <v>29</v>
      </c>
      <c r="L149" s="85" t="s">
        <v>28</v>
      </c>
      <c r="M149" s="131" t="s">
        <v>470</v>
      </c>
      <c r="N149" s="85" t="s">
        <v>107</v>
      </c>
      <c r="O149" s="85" t="s">
        <v>32</v>
      </c>
      <c r="P149" s="85" t="s">
        <v>459</v>
      </c>
      <c r="Q149" s="278" t="s">
        <v>463</v>
      </c>
      <c r="R149" s="81" t="s">
        <v>5535</v>
      </c>
      <c r="S149" s="81" t="s">
        <v>5163</v>
      </c>
      <c r="T149" s="81" t="s">
        <v>4837</v>
      </c>
      <c r="U149" s="81">
        <v>18</v>
      </c>
      <c r="V149" s="81">
        <v>4</v>
      </c>
      <c r="W149" s="81">
        <v>6.7</v>
      </c>
      <c r="X149" s="101" t="s">
        <v>4816</v>
      </c>
      <c r="Y149" s="85"/>
      <c r="Z149" s="85"/>
      <c r="AA149" s="85"/>
      <c r="AB149" s="101" t="s">
        <v>4816</v>
      </c>
      <c r="AC149" s="81"/>
      <c r="AD149" s="81"/>
      <c r="AE149" s="103"/>
      <c r="AF149" s="101" t="s">
        <v>4816</v>
      </c>
      <c r="AG149" s="81"/>
      <c r="AH149" s="81"/>
      <c r="AI149" s="81"/>
      <c r="AJ149" s="81" t="s">
        <v>4816</v>
      </c>
      <c r="AK149" s="81"/>
      <c r="AL149" s="81"/>
      <c r="AM149" s="81"/>
      <c r="AN149" s="81" t="s">
        <v>4816</v>
      </c>
      <c r="AO149" s="81"/>
      <c r="AP149" s="81"/>
      <c r="AQ149" s="81"/>
      <c r="AR149" s="81" t="s">
        <v>5242</v>
      </c>
      <c r="AS149" s="81">
        <v>19</v>
      </c>
      <c r="AT149" s="81">
        <v>7.2</v>
      </c>
      <c r="AU149" s="81"/>
      <c r="AV149" s="81"/>
      <c r="AW149" s="81"/>
      <c r="AX149" s="81"/>
      <c r="AY149" s="81"/>
      <c r="AZ149" s="81"/>
      <c r="BA149" s="81"/>
      <c r="BB149" s="81"/>
      <c r="BC149" s="81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1"/>
      <c r="BO149" s="81"/>
      <c r="BP149" s="81"/>
      <c r="BQ149" s="81"/>
      <c r="BR149" s="81"/>
      <c r="BS149" s="81"/>
    </row>
    <row r="150" spans="1:71" ht="15" customHeight="1" x14ac:dyDescent="0.2">
      <c r="A150" s="271">
        <v>146</v>
      </c>
      <c r="B150" s="85" t="s">
        <v>461</v>
      </c>
      <c r="C150" s="85" t="s">
        <v>23</v>
      </c>
      <c r="D150" s="89" t="s">
        <v>5536</v>
      </c>
      <c r="E150" s="85">
        <v>80</v>
      </c>
      <c r="F150" s="142"/>
      <c r="G150" s="274"/>
      <c r="H150" s="140"/>
      <c r="I150" s="85"/>
      <c r="J150" s="273" t="s">
        <v>5537</v>
      </c>
      <c r="K150" s="139"/>
      <c r="L150" s="140"/>
      <c r="M150" s="287"/>
      <c r="N150" s="140"/>
      <c r="O150" s="140"/>
      <c r="P150" s="140"/>
      <c r="Q150" s="278"/>
      <c r="R150" s="81"/>
      <c r="S150" s="81"/>
      <c r="T150" s="81"/>
      <c r="U150" s="81"/>
      <c r="V150" s="81"/>
      <c r="W150" s="81"/>
      <c r="X150" s="101" t="s">
        <v>4816</v>
      </c>
      <c r="Y150" s="85"/>
      <c r="Z150" s="85"/>
      <c r="AA150" s="85"/>
      <c r="AB150" s="101" t="s">
        <v>4816</v>
      </c>
      <c r="AC150" s="150"/>
      <c r="AD150" s="81"/>
      <c r="AE150" s="103"/>
      <c r="AF150" s="101" t="s">
        <v>4816</v>
      </c>
      <c r="AG150" s="81"/>
      <c r="AH150" s="81"/>
      <c r="AI150" s="81"/>
      <c r="AJ150" s="81" t="s">
        <v>4816</v>
      </c>
      <c r="AK150" s="81"/>
      <c r="AL150" s="81"/>
      <c r="AM150" s="81"/>
      <c r="AN150" s="81" t="s">
        <v>4816</v>
      </c>
      <c r="AO150" s="81"/>
      <c r="AP150" s="81"/>
      <c r="AQ150" s="81"/>
      <c r="AR150" s="81" t="s">
        <v>4816</v>
      </c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1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1"/>
      <c r="BO150" s="81"/>
      <c r="BP150" s="81"/>
      <c r="BQ150" s="81"/>
      <c r="BR150" s="81"/>
      <c r="BS150" s="81"/>
    </row>
    <row r="151" spans="1:71" ht="15" customHeight="1" x14ac:dyDescent="0.2">
      <c r="A151" s="271">
        <v>147</v>
      </c>
      <c r="B151" s="85" t="s">
        <v>461</v>
      </c>
      <c r="C151" s="85" t="s">
        <v>23</v>
      </c>
      <c r="D151" s="89" t="s">
        <v>5538</v>
      </c>
      <c r="E151" s="85">
        <v>80</v>
      </c>
      <c r="F151" s="142"/>
      <c r="G151" s="274"/>
      <c r="H151" s="139" t="s">
        <v>27</v>
      </c>
      <c r="I151" s="139" t="s">
        <v>4815</v>
      </c>
      <c r="J151" s="273" t="s">
        <v>5539</v>
      </c>
      <c r="K151" s="139"/>
      <c r="L151" s="85" t="s">
        <v>76</v>
      </c>
      <c r="M151" s="287"/>
      <c r="N151" s="140"/>
      <c r="O151" s="140"/>
      <c r="P151" s="140"/>
      <c r="Q151" s="278"/>
      <c r="R151" s="81"/>
      <c r="S151" s="81"/>
      <c r="T151" s="81"/>
      <c r="U151" s="81"/>
      <c r="V151" s="81"/>
      <c r="W151" s="81"/>
      <c r="X151" s="101" t="s">
        <v>4816</v>
      </c>
      <c r="Y151" s="85"/>
      <c r="Z151" s="85"/>
      <c r="AA151" s="85"/>
      <c r="AB151" s="101" t="s">
        <v>4816</v>
      </c>
      <c r="AC151" s="151"/>
      <c r="AD151" s="81"/>
      <c r="AE151" s="103"/>
      <c r="AF151" s="101" t="s">
        <v>4816</v>
      </c>
      <c r="AG151" s="81"/>
      <c r="AH151" s="81"/>
      <c r="AI151" s="81"/>
      <c r="AJ151" s="81" t="s">
        <v>4816</v>
      </c>
      <c r="AK151" s="81"/>
      <c r="AL151" s="81"/>
      <c r="AM151" s="81"/>
      <c r="AN151" s="81" t="s">
        <v>4816</v>
      </c>
      <c r="AO151" s="81"/>
      <c r="AP151" s="81"/>
      <c r="AQ151" s="81"/>
      <c r="AR151" s="81" t="s">
        <v>4816</v>
      </c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1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1"/>
      <c r="BO151" s="81"/>
      <c r="BP151" s="81"/>
      <c r="BQ151" s="81"/>
      <c r="BR151" s="81"/>
      <c r="BS151" s="81"/>
    </row>
    <row r="152" spans="1:71" ht="15" customHeight="1" x14ac:dyDescent="0.2">
      <c r="A152" s="271">
        <v>148</v>
      </c>
      <c r="B152" s="85" t="s">
        <v>461</v>
      </c>
      <c r="C152" s="85" t="s">
        <v>23</v>
      </c>
      <c r="D152" s="85" t="s">
        <v>5540</v>
      </c>
      <c r="E152" s="85">
        <v>80</v>
      </c>
      <c r="F152" s="85" t="s">
        <v>189</v>
      </c>
      <c r="G152" s="272">
        <v>177.32625259755301</v>
      </c>
      <c r="H152" s="85" t="s">
        <v>27</v>
      </c>
      <c r="I152" s="85" t="s">
        <v>4815</v>
      </c>
      <c r="J152" s="273" t="s">
        <v>5541</v>
      </c>
      <c r="K152" s="139" t="s">
        <v>29</v>
      </c>
      <c r="L152" s="85" t="s">
        <v>76</v>
      </c>
      <c r="M152" s="131"/>
      <c r="N152" s="85"/>
      <c r="O152" s="85" t="s">
        <v>32</v>
      </c>
      <c r="P152" s="85" t="s">
        <v>459</v>
      </c>
      <c r="Q152" s="278" t="s">
        <v>463</v>
      </c>
      <c r="R152" s="81"/>
      <c r="S152" s="81"/>
      <c r="T152" s="81"/>
      <c r="U152" s="81"/>
      <c r="V152" s="81"/>
      <c r="W152" s="81"/>
      <c r="X152" s="101" t="s">
        <v>4816</v>
      </c>
      <c r="Y152" s="85"/>
      <c r="Z152" s="85"/>
      <c r="AA152" s="85"/>
      <c r="AB152" s="101" t="s">
        <v>4816</v>
      </c>
      <c r="AC152" s="151"/>
      <c r="AD152" s="81"/>
      <c r="AE152" s="103"/>
      <c r="AF152" s="101" t="s">
        <v>4816</v>
      </c>
      <c r="AG152" s="81"/>
      <c r="AH152" s="81"/>
      <c r="AI152" s="81"/>
      <c r="AJ152" s="81" t="s">
        <v>4816</v>
      </c>
      <c r="AK152" s="81"/>
      <c r="AL152" s="81"/>
      <c r="AM152" s="81"/>
      <c r="AN152" s="81" t="s">
        <v>4816</v>
      </c>
      <c r="AO152" s="81"/>
      <c r="AP152" s="81"/>
      <c r="AQ152" s="81"/>
      <c r="AR152" s="81" t="s">
        <v>4816</v>
      </c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1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1"/>
      <c r="BO152" s="81"/>
      <c r="BP152" s="81"/>
      <c r="BQ152" s="81"/>
      <c r="BR152" s="81"/>
      <c r="BS152" s="81"/>
    </row>
    <row r="153" spans="1:71" ht="15" customHeight="1" x14ac:dyDescent="0.2">
      <c r="A153" s="271">
        <v>149</v>
      </c>
      <c r="B153" s="85" t="s">
        <v>461</v>
      </c>
      <c r="C153" s="85" t="s">
        <v>23</v>
      </c>
      <c r="D153" s="85" t="s">
        <v>5542</v>
      </c>
      <c r="E153" s="85">
        <v>80</v>
      </c>
      <c r="F153" s="85" t="s">
        <v>189</v>
      </c>
      <c r="G153" s="272">
        <v>177.32625259755301</v>
      </c>
      <c r="H153" s="85" t="s">
        <v>27</v>
      </c>
      <c r="I153" s="85" t="s">
        <v>4815</v>
      </c>
      <c r="J153" s="273" t="s">
        <v>5543</v>
      </c>
      <c r="K153" s="139" t="s">
        <v>29</v>
      </c>
      <c r="L153" s="85" t="s">
        <v>76</v>
      </c>
      <c r="M153" s="131"/>
      <c r="N153" s="85"/>
      <c r="O153" s="85" t="s">
        <v>32</v>
      </c>
      <c r="P153" s="85" t="s">
        <v>459</v>
      </c>
      <c r="Q153" s="278" t="s">
        <v>463</v>
      </c>
      <c r="R153" s="81" t="s">
        <v>5544</v>
      </c>
      <c r="S153" s="81" t="s">
        <v>5163</v>
      </c>
      <c r="T153" s="81" t="s">
        <v>4837</v>
      </c>
      <c r="U153" s="81">
        <v>21</v>
      </c>
      <c r="V153" s="81" t="s">
        <v>4837</v>
      </c>
      <c r="W153" s="81">
        <v>7.1</v>
      </c>
      <c r="X153" s="101" t="s">
        <v>4816</v>
      </c>
      <c r="Y153" s="85"/>
      <c r="Z153" s="85"/>
      <c r="AA153" s="85"/>
      <c r="AB153" s="101" t="s">
        <v>4816</v>
      </c>
      <c r="AC153" s="151"/>
      <c r="AD153" s="81"/>
      <c r="AE153" s="103"/>
      <c r="AF153" s="101" t="s">
        <v>4816</v>
      </c>
      <c r="AG153" s="81"/>
      <c r="AH153" s="81"/>
      <c r="AI153" s="81"/>
      <c r="AJ153" s="81" t="s">
        <v>4816</v>
      </c>
      <c r="AK153" s="81"/>
      <c r="AL153" s="81"/>
      <c r="AM153" s="81"/>
      <c r="AN153" s="81" t="s">
        <v>4816</v>
      </c>
      <c r="AO153" s="81"/>
      <c r="AP153" s="81"/>
      <c r="AQ153" s="81"/>
      <c r="AR153" s="81" t="s">
        <v>4816</v>
      </c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1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1"/>
      <c r="BO153" s="81"/>
      <c r="BP153" s="81"/>
      <c r="BQ153" s="81"/>
      <c r="BR153" s="81"/>
      <c r="BS153" s="81"/>
    </row>
    <row r="154" spans="1:71" ht="15" customHeight="1" x14ac:dyDescent="0.2">
      <c r="A154" s="271">
        <v>150</v>
      </c>
      <c r="B154" s="85" t="s">
        <v>461</v>
      </c>
      <c r="C154" s="85" t="s">
        <v>23</v>
      </c>
      <c r="D154" s="85" t="s">
        <v>5545</v>
      </c>
      <c r="E154" s="85">
        <v>260</v>
      </c>
      <c r="F154" s="85" t="s">
        <v>189</v>
      </c>
      <c r="G154" s="272">
        <v>509.81297621796398</v>
      </c>
      <c r="H154" s="85" t="s">
        <v>27</v>
      </c>
      <c r="I154" s="85" t="s">
        <v>4815</v>
      </c>
      <c r="J154" s="273" t="s">
        <v>5546</v>
      </c>
      <c r="K154" s="139" t="s">
        <v>29</v>
      </c>
      <c r="L154" s="85" t="s">
        <v>76</v>
      </c>
      <c r="M154" s="131"/>
      <c r="N154" s="85"/>
      <c r="O154" s="85" t="s">
        <v>32</v>
      </c>
      <c r="P154" s="85" t="s">
        <v>459</v>
      </c>
      <c r="Q154" s="278" t="s">
        <v>463</v>
      </c>
      <c r="R154" s="81" t="s">
        <v>5547</v>
      </c>
      <c r="S154" s="81" t="s">
        <v>5163</v>
      </c>
      <c r="T154" s="81" t="s">
        <v>4837</v>
      </c>
      <c r="U154" s="81">
        <v>10</v>
      </c>
      <c r="V154" s="81">
        <v>33</v>
      </c>
      <c r="W154" s="81">
        <v>10.199999999999999</v>
      </c>
      <c r="X154" s="101" t="s">
        <v>4816</v>
      </c>
      <c r="Y154" s="85"/>
      <c r="Z154" s="85"/>
      <c r="AA154" s="85"/>
      <c r="AB154" s="101" t="s">
        <v>4816</v>
      </c>
      <c r="AC154" s="151"/>
      <c r="AD154" s="81"/>
      <c r="AE154" s="103"/>
      <c r="AF154" s="101" t="s">
        <v>4816</v>
      </c>
      <c r="AG154" s="81"/>
      <c r="AH154" s="81"/>
      <c r="AI154" s="81"/>
      <c r="AJ154" s="81" t="s">
        <v>4816</v>
      </c>
      <c r="AK154" s="81"/>
      <c r="AL154" s="81"/>
      <c r="AM154" s="81"/>
      <c r="AN154" s="81" t="s">
        <v>4816</v>
      </c>
      <c r="AO154" s="81"/>
      <c r="AP154" s="81"/>
      <c r="AQ154" s="81"/>
      <c r="AR154" s="81" t="s">
        <v>4816</v>
      </c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1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1"/>
      <c r="BO154" s="81"/>
      <c r="BP154" s="81"/>
      <c r="BQ154" s="81"/>
      <c r="BR154" s="81"/>
      <c r="BS154" s="81"/>
    </row>
    <row r="155" spans="1:71" ht="15" customHeight="1" x14ac:dyDescent="0.2">
      <c r="A155" s="271">
        <v>151</v>
      </c>
      <c r="B155" s="85" t="s">
        <v>461</v>
      </c>
      <c r="C155" s="85" t="s">
        <v>23</v>
      </c>
      <c r="D155" s="89" t="s">
        <v>5548</v>
      </c>
      <c r="E155" s="85">
        <v>80</v>
      </c>
      <c r="F155" s="142"/>
      <c r="G155" s="274"/>
      <c r="H155" s="140"/>
      <c r="I155" s="85"/>
      <c r="J155" s="273" t="s">
        <v>5549</v>
      </c>
      <c r="K155" s="139"/>
      <c r="L155" s="140"/>
      <c r="M155" s="287"/>
      <c r="N155" s="140"/>
      <c r="O155" s="140"/>
      <c r="P155" s="140"/>
      <c r="Q155" s="278"/>
      <c r="R155" s="81"/>
      <c r="S155" s="81"/>
      <c r="T155" s="81"/>
      <c r="U155" s="81"/>
      <c r="V155" s="81"/>
      <c r="W155" s="81"/>
      <c r="X155" s="101" t="s">
        <v>4816</v>
      </c>
      <c r="Y155" s="85"/>
      <c r="Z155" s="85"/>
      <c r="AA155" s="85"/>
      <c r="AB155" s="101" t="s">
        <v>4816</v>
      </c>
      <c r="AC155" s="150"/>
      <c r="AD155" s="150"/>
      <c r="AE155" s="103"/>
      <c r="AF155" s="101" t="s">
        <v>4816</v>
      </c>
      <c r="AG155" s="81"/>
      <c r="AH155" s="81"/>
      <c r="AI155" s="81"/>
      <c r="AJ155" s="81" t="s">
        <v>4816</v>
      </c>
      <c r="AK155" s="81"/>
      <c r="AL155" s="81"/>
      <c r="AM155" s="81"/>
      <c r="AN155" s="81" t="s">
        <v>4816</v>
      </c>
      <c r="AO155" s="81"/>
      <c r="AP155" s="81"/>
      <c r="AQ155" s="81"/>
      <c r="AR155" s="81" t="s">
        <v>4816</v>
      </c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1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1"/>
      <c r="BO155" s="81"/>
      <c r="BP155" s="81"/>
      <c r="BQ155" s="81"/>
      <c r="BR155" s="81"/>
      <c r="BS155" s="81"/>
    </row>
    <row r="156" spans="1:71" ht="15" customHeight="1" x14ac:dyDescent="0.2">
      <c r="A156" s="271">
        <v>152</v>
      </c>
      <c r="B156" s="85" t="s">
        <v>461</v>
      </c>
      <c r="C156" s="85" t="s">
        <v>23</v>
      </c>
      <c r="D156" s="85" t="s">
        <v>5550</v>
      </c>
      <c r="E156" s="85">
        <v>260</v>
      </c>
      <c r="F156" s="85" t="s">
        <v>189</v>
      </c>
      <c r="G156" s="272">
        <v>509.81297621796398</v>
      </c>
      <c r="H156" s="85" t="s">
        <v>27</v>
      </c>
      <c r="I156" s="85" t="s">
        <v>4815</v>
      </c>
      <c r="J156" s="273" t="s">
        <v>5551</v>
      </c>
      <c r="K156" s="139" t="s">
        <v>29</v>
      </c>
      <c r="L156" s="85" t="s">
        <v>76</v>
      </c>
      <c r="M156" s="131"/>
      <c r="N156" s="85"/>
      <c r="O156" s="85" t="s">
        <v>32</v>
      </c>
      <c r="P156" s="85" t="s">
        <v>459</v>
      </c>
      <c r="Q156" s="278" t="s">
        <v>463</v>
      </c>
      <c r="R156" s="81" t="s">
        <v>5290</v>
      </c>
      <c r="S156" s="81" t="s">
        <v>5163</v>
      </c>
      <c r="T156" s="81" t="s">
        <v>4837</v>
      </c>
      <c r="U156" s="81">
        <v>8</v>
      </c>
      <c r="V156" s="81">
        <v>10</v>
      </c>
      <c r="W156" s="281">
        <v>7</v>
      </c>
      <c r="X156" s="101" t="s">
        <v>4816</v>
      </c>
      <c r="Y156" s="85"/>
      <c r="Z156" s="85"/>
      <c r="AA156" s="85"/>
      <c r="AB156" s="101" t="s">
        <v>4816</v>
      </c>
      <c r="AC156" s="151"/>
      <c r="AD156" s="151"/>
      <c r="AE156" s="103"/>
      <c r="AF156" s="101" t="s">
        <v>4816</v>
      </c>
      <c r="AG156" s="81"/>
      <c r="AH156" s="81"/>
      <c r="AI156" s="81"/>
      <c r="AJ156" s="81" t="s">
        <v>4816</v>
      </c>
      <c r="AK156" s="81"/>
      <c r="AL156" s="81"/>
      <c r="AM156" s="81"/>
      <c r="AN156" s="81" t="s">
        <v>4816</v>
      </c>
      <c r="AO156" s="81"/>
      <c r="AP156" s="81"/>
      <c r="AQ156" s="81"/>
      <c r="AR156" s="81" t="s">
        <v>4816</v>
      </c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1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1"/>
      <c r="BO156" s="81"/>
      <c r="BP156" s="81"/>
      <c r="BQ156" s="81"/>
      <c r="BR156" s="81"/>
      <c r="BS156" s="81"/>
    </row>
    <row r="157" spans="1:71" ht="15" customHeight="1" x14ac:dyDescent="0.2">
      <c r="A157" s="271">
        <v>153</v>
      </c>
      <c r="B157" s="85" t="s">
        <v>461</v>
      </c>
      <c r="C157" s="85" t="s">
        <v>23</v>
      </c>
      <c r="D157" s="85" t="s">
        <v>5552</v>
      </c>
      <c r="E157" s="85">
        <v>80</v>
      </c>
      <c r="F157" s="131" t="s">
        <v>189</v>
      </c>
      <c r="G157" s="132">
        <v>110.82890787347</v>
      </c>
      <c r="H157" s="131" t="s">
        <v>27</v>
      </c>
      <c r="I157" s="131" t="s">
        <v>4815</v>
      </c>
      <c r="J157" s="273" t="s">
        <v>5553</v>
      </c>
      <c r="K157" s="133" t="s">
        <v>29</v>
      </c>
      <c r="L157" s="131" t="s">
        <v>28</v>
      </c>
      <c r="M157" s="134" t="s">
        <v>465</v>
      </c>
      <c r="N157" s="133" t="s">
        <v>466</v>
      </c>
      <c r="O157" s="131" t="s">
        <v>32</v>
      </c>
      <c r="P157" s="131" t="s">
        <v>459</v>
      </c>
      <c r="Q157" s="279" t="s">
        <v>463</v>
      </c>
      <c r="R157" s="81" t="s">
        <v>5554</v>
      </c>
      <c r="S157" s="81" t="s">
        <v>5163</v>
      </c>
      <c r="T157" s="81" t="s">
        <v>4837</v>
      </c>
      <c r="U157" s="81">
        <v>23</v>
      </c>
      <c r="V157" s="81" t="s">
        <v>4837</v>
      </c>
      <c r="W157" s="81">
        <v>8.6</v>
      </c>
      <c r="X157" s="101" t="s">
        <v>4816</v>
      </c>
      <c r="Y157" s="85"/>
      <c r="Z157" s="85"/>
      <c r="AA157" s="85"/>
      <c r="AB157" s="101" t="s">
        <v>4816</v>
      </c>
      <c r="AC157" s="151"/>
      <c r="AD157" s="151"/>
      <c r="AE157" s="103"/>
      <c r="AF157" s="101" t="s">
        <v>4816</v>
      </c>
      <c r="AG157" s="81"/>
      <c r="AH157" s="81"/>
      <c r="AI157" s="81"/>
      <c r="AJ157" s="81" t="s">
        <v>4816</v>
      </c>
      <c r="AK157" s="81"/>
      <c r="AL157" s="81"/>
      <c r="AM157" s="81"/>
      <c r="AN157" s="81" t="s">
        <v>4816</v>
      </c>
      <c r="AO157" s="81"/>
      <c r="AP157" s="81"/>
      <c r="AQ157" s="81"/>
      <c r="AR157" s="81" t="s">
        <v>4816</v>
      </c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1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1"/>
      <c r="BO157" s="81"/>
      <c r="BP157" s="81"/>
      <c r="BQ157" s="81"/>
      <c r="BR157" s="81"/>
      <c r="BS157" s="81"/>
    </row>
    <row r="158" spans="1:71" ht="15" customHeight="1" x14ac:dyDescent="0.2">
      <c r="A158" s="271">
        <v>154</v>
      </c>
      <c r="B158" s="85" t="s">
        <v>461</v>
      </c>
      <c r="C158" s="85" t="s">
        <v>65</v>
      </c>
      <c r="D158" s="85" t="s">
        <v>5555</v>
      </c>
      <c r="E158" s="85">
        <v>800</v>
      </c>
      <c r="F158" s="135" t="s">
        <v>26</v>
      </c>
      <c r="G158" s="136">
        <v>1920</v>
      </c>
      <c r="H158" s="136" t="s">
        <v>27</v>
      </c>
      <c r="I158" s="131" t="s">
        <v>4815</v>
      </c>
      <c r="J158" s="273" t="s">
        <v>5556</v>
      </c>
      <c r="K158" s="133" t="s">
        <v>29</v>
      </c>
      <c r="L158" s="131" t="s">
        <v>28</v>
      </c>
      <c r="M158" s="135" t="s">
        <v>465</v>
      </c>
      <c r="N158" s="135" t="s">
        <v>609</v>
      </c>
      <c r="O158" s="136" t="s">
        <v>32</v>
      </c>
      <c r="P158" s="131" t="s">
        <v>368</v>
      </c>
      <c r="Q158" s="279">
        <v>24</v>
      </c>
      <c r="R158" s="81" t="s">
        <v>5557</v>
      </c>
      <c r="S158" s="81" t="s">
        <v>5163</v>
      </c>
      <c r="T158" s="81" t="s">
        <v>4837</v>
      </c>
      <c r="U158" s="81">
        <v>39</v>
      </c>
      <c r="V158" s="81" t="s">
        <v>4837</v>
      </c>
      <c r="W158" s="81">
        <v>4.9000000000000004</v>
      </c>
      <c r="X158" s="101" t="s">
        <v>4816</v>
      </c>
      <c r="Y158" s="85"/>
      <c r="Z158" s="85"/>
      <c r="AA158" s="85"/>
      <c r="AB158" s="101" t="s">
        <v>4816</v>
      </c>
      <c r="AC158" s="151"/>
      <c r="AD158" s="151"/>
      <c r="AE158" s="103"/>
      <c r="AF158" s="101" t="s">
        <v>4816</v>
      </c>
      <c r="AG158" s="81"/>
      <c r="AH158" s="81"/>
      <c r="AI158" s="81"/>
      <c r="AJ158" s="81" t="s">
        <v>4816</v>
      </c>
      <c r="AK158" s="81"/>
      <c r="AL158" s="81"/>
      <c r="AM158" s="81"/>
      <c r="AN158" s="81" t="s">
        <v>4816</v>
      </c>
      <c r="AO158" s="81"/>
      <c r="AP158" s="81"/>
      <c r="AQ158" s="81"/>
      <c r="AR158" s="81" t="s">
        <v>4816</v>
      </c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1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1"/>
      <c r="BO158" s="81"/>
      <c r="BP158" s="81"/>
      <c r="BQ158" s="81"/>
      <c r="BR158" s="81"/>
      <c r="BS158" s="81"/>
    </row>
    <row r="159" spans="1:71" ht="15" customHeight="1" x14ac:dyDescent="0.2">
      <c r="A159" s="271">
        <v>155</v>
      </c>
      <c r="B159" s="85" t="s">
        <v>461</v>
      </c>
      <c r="C159" s="85" t="s">
        <v>65</v>
      </c>
      <c r="D159" s="85" t="s">
        <v>5558</v>
      </c>
      <c r="E159" s="85">
        <v>800</v>
      </c>
      <c r="F159" s="135" t="s">
        <v>26</v>
      </c>
      <c r="G159" s="136">
        <v>1920</v>
      </c>
      <c r="H159" s="136" t="s">
        <v>27</v>
      </c>
      <c r="I159" s="131" t="s">
        <v>4815</v>
      </c>
      <c r="J159" s="273" t="s">
        <v>5559</v>
      </c>
      <c r="K159" s="133" t="s">
        <v>29</v>
      </c>
      <c r="L159" s="131" t="s">
        <v>28</v>
      </c>
      <c r="M159" s="135" t="s">
        <v>465</v>
      </c>
      <c r="N159" s="135" t="s">
        <v>609</v>
      </c>
      <c r="O159" s="136" t="s">
        <v>69</v>
      </c>
      <c r="P159" s="131" t="s">
        <v>368</v>
      </c>
      <c r="Q159" s="279">
        <v>24</v>
      </c>
      <c r="R159" s="81" t="s">
        <v>5560</v>
      </c>
      <c r="S159" s="81" t="s">
        <v>5163</v>
      </c>
      <c r="T159" s="81" t="s">
        <v>4837</v>
      </c>
      <c r="U159" s="81">
        <v>43</v>
      </c>
      <c r="V159" s="81" t="s">
        <v>4837</v>
      </c>
      <c r="W159" s="81">
        <v>7.2</v>
      </c>
      <c r="X159" s="112" t="s">
        <v>5367</v>
      </c>
      <c r="Y159" s="85">
        <v>46</v>
      </c>
      <c r="Z159" s="85">
        <v>7.4</v>
      </c>
      <c r="AA159" s="85"/>
      <c r="AB159" s="103" t="s">
        <v>5561</v>
      </c>
      <c r="AC159" s="81">
        <v>58</v>
      </c>
      <c r="AD159" s="151">
        <v>10.6</v>
      </c>
      <c r="AE159" s="103"/>
      <c r="AF159" s="81" t="s">
        <v>5562</v>
      </c>
      <c r="AG159" s="81">
        <v>36</v>
      </c>
      <c r="AH159" s="81">
        <v>13.7</v>
      </c>
      <c r="AI159" s="81"/>
      <c r="AJ159" s="81" t="s">
        <v>5563</v>
      </c>
      <c r="AK159" s="81">
        <v>40</v>
      </c>
      <c r="AL159" s="81">
        <v>5.0999999999999996</v>
      </c>
      <c r="AM159" s="81"/>
      <c r="AN159" s="81" t="s">
        <v>4816</v>
      </c>
      <c r="AO159" s="81"/>
      <c r="AP159" s="81"/>
      <c r="AQ159" s="81"/>
      <c r="AR159" s="81" t="s">
        <v>5229</v>
      </c>
      <c r="AS159" s="81">
        <v>46</v>
      </c>
      <c r="AT159" s="81">
        <v>5.7</v>
      </c>
      <c r="AU159" s="81"/>
      <c r="AV159" s="81" t="s">
        <v>5564</v>
      </c>
      <c r="AW159" s="81">
        <v>45</v>
      </c>
      <c r="AX159" s="81">
        <v>6.3</v>
      </c>
      <c r="AY159" s="81"/>
      <c r="AZ159" s="81"/>
      <c r="BA159" s="81"/>
      <c r="BB159" s="81"/>
      <c r="BC159" s="81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1"/>
      <c r="BO159" s="81"/>
      <c r="BP159" s="81"/>
      <c r="BQ159" s="81"/>
      <c r="BR159" s="81"/>
      <c r="BS159" s="81"/>
    </row>
    <row r="160" spans="1:71" ht="15" customHeight="1" x14ac:dyDescent="0.2">
      <c r="A160" s="271">
        <v>156</v>
      </c>
      <c r="B160" s="85" t="s">
        <v>461</v>
      </c>
      <c r="C160" s="85" t="s">
        <v>65</v>
      </c>
      <c r="D160" s="85" t="s">
        <v>5565</v>
      </c>
      <c r="E160" s="85">
        <v>300</v>
      </c>
      <c r="F160" s="135" t="s">
        <v>26</v>
      </c>
      <c r="G160" s="136">
        <v>840</v>
      </c>
      <c r="H160" s="136" t="s">
        <v>27</v>
      </c>
      <c r="I160" s="131" t="s">
        <v>4815</v>
      </c>
      <c r="J160" s="273" t="s">
        <v>5566</v>
      </c>
      <c r="K160" s="133" t="s">
        <v>29</v>
      </c>
      <c r="L160" s="131" t="s">
        <v>76</v>
      </c>
      <c r="M160" s="135"/>
      <c r="N160" s="135"/>
      <c r="O160" s="136" t="s">
        <v>32</v>
      </c>
      <c r="P160" s="131" t="s">
        <v>368</v>
      </c>
      <c r="Q160" s="279">
        <v>24</v>
      </c>
      <c r="R160" s="81" t="s">
        <v>5567</v>
      </c>
      <c r="S160" s="81" t="s">
        <v>5163</v>
      </c>
      <c r="T160" s="81" t="s">
        <v>4837</v>
      </c>
      <c r="U160" s="81">
        <v>8</v>
      </c>
      <c r="V160" s="81">
        <v>159</v>
      </c>
      <c r="W160" s="81">
        <v>12.1</v>
      </c>
      <c r="X160" s="101" t="s">
        <v>4816</v>
      </c>
      <c r="Y160" s="85"/>
      <c r="Z160" s="85"/>
      <c r="AA160" s="85"/>
      <c r="AB160" s="103" t="s">
        <v>5561</v>
      </c>
      <c r="AC160" s="81">
        <v>53</v>
      </c>
      <c r="AD160" s="151">
        <v>13.8</v>
      </c>
      <c r="AE160" s="103"/>
      <c r="AF160" s="81" t="s">
        <v>5562</v>
      </c>
      <c r="AG160" s="81">
        <v>50</v>
      </c>
      <c r="AH160" s="81">
        <v>14.4</v>
      </c>
      <c r="AI160" s="81"/>
      <c r="AJ160" s="81" t="s">
        <v>4816</v>
      </c>
      <c r="AK160" s="81"/>
      <c r="AL160" s="81"/>
      <c r="AM160" s="81"/>
      <c r="AN160" s="81" t="s">
        <v>4816</v>
      </c>
      <c r="AO160" s="81"/>
      <c r="AP160" s="81"/>
      <c r="AQ160" s="81"/>
      <c r="AR160" s="81" t="s">
        <v>5229</v>
      </c>
      <c r="AS160" s="81">
        <v>12</v>
      </c>
      <c r="AT160" s="81">
        <v>9</v>
      </c>
      <c r="AU160" s="81"/>
      <c r="AV160" s="81" t="s">
        <v>5564</v>
      </c>
      <c r="AW160" s="81" t="s">
        <v>4837</v>
      </c>
      <c r="AX160" s="81">
        <v>11.9</v>
      </c>
      <c r="AY160" s="81"/>
      <c r="AZ160" s="81"/>
      <c r="BA160" s="81"/>
      <c r="BB160" s="81"/>
      <c r="BC160" s="81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1"/>
      <c r="BO160" s="81"/>
      <c r="BP160" s="81"/>
      <c r="BQ160" s="81"/>
      <c r="BR160" s="81"/>
      <c r="BS160" s="81"/>
    </row>
    <row r="161" spans="1:71" ht="15" customHeight="1" x14ac:dyDescent="0.2">
      <c r="A161" s="271">
        <v>157</v>
      </c>
      <c r="B161" s="85" t="s">
        <v>461</v>
      </c>
      <c r="C161" s="85" t="s">
        <v>65</v>
      </c>
      <c r="D161" s="85" t="s">
        <v>5568</v>
      </c>
      <c r="E161" s="85">
        <v>300</v>
      </c>
      <c r="F161" s="135" t="s">
        <v>26</v>
      </c>
      <c r="G161" s="136">
        <v>840</v>
      </c>
      <c r="H161" s="136" t="s">
        <v>27</v>
      </c>
      <c r="I161" s="131" t="s">
        <v>4815</v>
      </c>
      <c r="J161" s="273" t="s">
        <v>5569</v>
      </c>
      <c r="K161" s="133" t="s">
        <v>29</v>
      </c>
      <c r="L161" s="131" t="s">
        <v>28</v>
      </c>
      <c r="M161" s="135" t="s">
        <v>465</v>
      </c>
      <c r="N161" s="135" t="s">
        <v>609</v>
      </c>
      <c r="O161" s="136" t="s">
        <v>32</v>
      </c>
      <c r="P161" s="131" t="s">
        <v>368</v>
      </c>
      <c r="Q161" s="279">
        <v>24</v>
      </c>
      <c r="R161" s="81" t="s">
        <v>5380</v>
      </c>
      <c r="S161" s="81" t="s">
        <v>5163</v>
      </c>
      <c r="T161" s="81" t="s">
        <v>4837</v>
      </c>
      <c r="U161" s="81">
        <v>53</v>
      </c>
      <c r="V161" s="81">
        <v>209</v>
      </c>
      <c r="W161" s="281">
        <v>4</v>
      </c>
      <c r="X161" s="112" t="s">
        <v>5367</v>
      </c>
      <c r="Y161" s="85">
        <v>52</v>
      </c>
      <c r="Z161" s="85">
        <v>4.9000000000000004</v>
      </c>
      <c r="AA161" s="85"/>
      <c r="AB161" s="103" t="s">
        <v>5561</v>
      </c>
      <c r="AC161" s="81">
        <v>56</v>
      </c>
      <c r="AD161" s="151">
        <v>16.600000000000001</v>
      </c>
      <c r="AE161" s="103"/>
      <c r="AF161" s="81" t="s">
        <v>5562</v>
      </c>
      <c r="AG161" s="81">
        <v>35</v>
      </c>
      <c r="AH161" s="81">
        <v>11.4</v>
      </c>
      <c r="AI161" s="81"/>
      <c r="AJ161" s="81" t="s">
        <v>5563</v>
      </c>
      <c r="AK161" s="81">
        <v>9</v>
      </c>
      <c r="AL161" s="81">
        <v>1.8</v>
      </c>
      <c r="AM161" s="81"/>
      <c r="AN161" s="81" t="s">
        <v>4816</v>
      </c>
      <c r="AO161" s="81"/>
      <c r="AP161" s="81"/>
      <c r="AQ161" s="81"/>
      <c r="AR161" s="81" t="s">
        <v>5229</v>
      </c>
      <c r="AS161" s="81">
        <v>15</v>
      </c>
      <c r="AT161" s="81">
        <v>8.5</v>
      </c>
      <c r="AU161" s="81"/>
      <c r="AV161" s="81"/>
      <c r="AW161" s="81"/>
      <c r="AX161" s="81"/>
      <c r="AY161" s="81"/>
      <c r="AZ161" s="81"/>
      <c r="BA161" s="81"/>
      <c r="BB161" s="81"/>
      <c r="BC161" s="81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1"/>
      <c r="BO161" s="81"/>
      <c r="BP161" s="81"/>
      <c r="BQ161" s="81"/>
      <c r="BR161" s="81"/>
      <c r="BS161" s="81"/>
    </row>
    <row r="162" spans="1:71" ht="15" customHeight="1" x14ac:dyDescent="0.2">
      <c r="A162" s="271">
        <v>158</v>
      </c>
      <c r="B162" s="85" t="s">
        <v>461</v>
      </c>
      <c r="C162" s="85" t="s">
        <v>65</v>
      </c>
      <c r="D162" s="85" t="s">
        <v>5570</v>
      </c>
      <c r="E162" s="85">
        <v>300</v>
      </c>
      <c r="F162" s="135" t="s">
        <v>26</v>
      </c>
      <c r="G162" s="136">
        <v>840</v>
      </c>
      <c r="H162" s="136" t="s">
        <v>27</v>
      </c>
      <c r="I162" s="131" t="s">
        <v>4815</v>
      </c>
      <c r="J162" s="273" t="s">
        <v>5571</v>
      </c>
      <c r="K162" s="133" t="s">
        <v>29</v>
      </c>
      <c r="L162" s="131" t="s">
        <v>76</v>
      </c>
      <c r="M162" s="135"/>
      <c r="N162" s="135"/>
      <c r="O162" s="136" t="s">
        <v>32</v>
      </c>
      <c r="P162" s="131" t="s">
        <v>368</v>
      </c>
      <c r="Q162" s="279">
        <v>24</v>
      </c>
      <c r="R162" s="81"/>
      <c r="S162" s="81"/>
      <c r="T162" s="81"/>
      <c r="U162" s="81"/>
      <c r="V162" s="81"/>
      <c r="W162" s="81"/>
      <c r="X162" s="112" t="s">
        <v>5367</v>
      </c>
      <c r="Y162" s="85">
        <v>17</v>
      </c>
      <c r="Z162" s="85">
        <v>9.3000000000000007</v>
      </c>
      <c r="AA162" s="85"/>
      <c r="AB162" s="103" t="s">
        <v>5561</v>
      </c>
      <c r="AC162" s="81">
        <v>34</v>
      </c>
      <c r="AD162" s="151">
        <v>16.8</v>
      </c>
      <c r="AE162" s="103"/>
      <c r="AF162" s="81" t="s">
        <v>5562</v>
      </c>
      <c r="AG162" s="81">
        <v>11</v>
      </c>
      <c r="AH162" s="81">
        <v>11.8</v>
      </c>
      <c r="AI162" s="81"/>
      <c r="AJ162" s="81" t="s">
        <v>4816</v>
      </c>
      <c r="AK162" s="81"/>
      <c r="AL162" s="81"/>
      <c r="AM162" s="81"/>
      <c r="AN162" s="81" t="s">
        <v>4816</v>
      </c>
      <c r="AO162" s="81"/>
      <c r="AP162" s="81"/>
      <c r="AQ162" s="81"/>
      <c r="AR162" s="81" t="s">
        <v>4816</v>
      </c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1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1"/>
      <c r="BO162" s="81"/>
      <c r="BP162" s="81"/>
      <c r="BQ162" s="81"/>
      <c r="BR162" s="81"/>
      <c r="BS162" s="81"/>
    </row>
    <row r="163" spans="1:71" ht="15" customHeight="1" x14ac:dyDescent="0.2">
      <c r="A163" s="271">
        <v>159</v>
      </c>
      <c r="B163" s="85" t="s">
        <v>461</v>
      </c>
      <c r="C163" s="85" t="s">
        <v>65</v>
      </c>
      <c r="D163" s="85" t="s">
        <v>5572</v>
      </c>
      <c r="E163" s="85">
        <v>80</v>
      </c>
      <c r="F163" s="135" t="s">
        <v>26</v>
      </c>
      <c r="G163" s="136">
        <v>80</v>
      </c>
      <c r="H163" s="136" t="s">
        <v>27</v>
      </c>
      <c r="I163" s="131" t="s">
        <v>4815</v>
      </c>
      <c r="J163" s="273" t="s">
        <v>5573</v>
      </c>
      <c r="K163" s="133" t="s">
        <v>29</v>
      </c>
      <c r="L163" s="131" t="s">
        <v>28</v>
      </c>
      <c r="M163" s="135" t="s">
        <v>465</v>
      </c>
      <c r="N163" s="135" t="s">
        <v>618</v>
      </c>
      <c r="O163" s="136" t="s">
        <v>619</v>
      </c>
      <c r="P163" s="131" t="s">
        <v>620</v>
      </c>
      <c r="Q163" s="279">
        <v>24</v>
      </c>
      <c r="R163" s="81"/>
      <c r="S163" s="81"/>
      <c r="T163" s="81"/>
      <c r="U163" s="81"/>
      <c r="V163" s="81"/>
      <c r="W163" s="81"/>
      <c r="X163" s="101" t="s">
        <v>4816</v>
      </c>
      <c r="Y163" s="85"/>
      <c r="Z163" s="85"/>
      <c r="AA163" s="85"/>
      <c r="AB163" s="101" t="s">
        <v>4816</v>
      </c>
      <c r="AC163" s="81"/>
      <c r="AD163" s="151"/>
      <c r="AE163" s="103"/>
      <c r="AF163" s="101" t="s">
        <v>4816</v>
      </c>
      <c r="AG163" s="81"/>
      <c r="AH163" s="81"/>
      <c r="AI163" s="81"/>
      <c r="AJ163" s="81" t="s">
        <v>4816</v>
      </c>
      <c r="AK163" s="81"/>
      <c r="AL163" s="81"/>
      <c r="AM163" s="81"/>
      <c r="AN163" s="81" t="s">
        <v>4816</v>
      </c>
      <c r="AO163" s="81"/>
      <c r="AP163" s="81"/>
      <c r="AQ163" s="81"/>
      <c r="AR163" s="81" t="s">
        <v>4816</v>
      </c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1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1"/>
      <c r="BO163" s="81"/>
      <c r="BP163" s="81"/>
      <c r="BQ163" s="81"/>
      <c r="BR163" s="81"/>
      <c r="BS163" s="81"/>
    </row>
    <row r="164" spans="1:71" ht="15" customHeight="1" x14ac:dyDescent="0.2">
      <c r="A164" s="271">
        <v>160</v>
      </c>
      <c r="B164" s="85" t="s">
        <v>461</v>
      </c>
      <c r="C164" s="85" t="s">
        <v>65</v>
      </c>
      <c r="D164" s="85" t="s">
        <v>5574</v>
      </c>
      <c r="E164" s="85">
        <v>700</v>
      </c>
      <c r="F164" s="138" t="s">
        <v>26</v>
      </c>
      <c r="G164" s="139">
        <v>1680</v>
      </c>
      <c r="H164" s="139" t="s">
        <v>264</v>
      </c>
      <c r="I164" s="85" t="s">
        <v>5206</v>
      </c>
      <c r="J164" s="273" t="s">
        <v>5575</v>
      </c>
      <c r="K164" s="139" t="s">
        <v>29</v>
      </c>
      <c r="L164" s="139" t="s">
        <v>28</v>
      </c>
      <c r="M164" s="133" t="s">
        <v>623</v>
      </c>
      <c r="N164" s="149" t="s">
        <v>624</v>
      </c>
      <c r="O164" s="139" t="s">
        <v>32</v>
      </c>
      <c r="P164" s="139" t="s">
        <v>368</v>
      </c>
      <c r="Q164" s="289">
        <v>24</v>
      </c>
      <c r="R164" s="81"/>
      <c r="S164" s="81"/>
      <c r="T164" s="81"/>
      <c r="U164" s="81"/>
      <c r="V164" s="81"/>
      <c r="W164" s="81"/>
      <c r="X164" s="101" t="s">
        <v>4816</v>
      </c>
      <c r="Y164" s="85"/>
      <c r="Z164" s="85"/>
      <c r="AA164" s="85"/>
      <c r="AB164" s="101" t="s">
        <v>4816</v>
      </c>
      <c r="AC164" s="81"/>
      <c r="AD164" s="151"/>
      <c r="AE164" s="103"/>
      <c r="AF164" s="101" t="s">
        <v>4816</v>
      </c>
      <c r="AG164" s="81"/>
      <c r="AH164" s="81"/>
      <c r="AI164" s="81"/>
      <c r="AJ164" s="81" t="s">
        <v>4816</v>
      </c>
      <c r="AK164" s="81"/>
      <c r="AL164" s="81"/>
      <c r="AM164" s="81"/>
      <c r="AN164" s="81" t="s">
        <v>4816</v>
      </c>
      <c r="AO164" s="81"/>
      <c r="AP164" s="81"/>
      <c r="AQ164" s="81"/>
      <c r="AR164" s="81" t="s">
        <v>4816</v>
      </c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1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1"/>
      <c r="BO164" s="81"/>
      <c r="BP164" s="81"/>
      <c r="BQ164" s="81"/>
      <c r="BR164" s="81"/>
      <c r="BS164" s="81"/>
    </row>
    <row r="165" spans="1:71" ht="15" customHeight="1" x14ac:dyDescent="0.2">
      <c r="A165" s="271">
        <v>161</v>
      </c>
      <c r="B165" s="85" t="s">
        <v>461</v>
      </c>
      <c r="C165" s="85" t="s">
        <v>65</v>
      </c>
      <c r="D165" s="85" t="s">
        <v>5576</v>
      </c>
      <c r="E165" s="85">
        <v>700</v>
      </c>
      <c r="F165" s="138" t="s">
        <v>26</v>
      </c>
      <c r="G165" s="139">
        <v>840</v>
      </c>
      <c r="H165" s="139" t="s">
        <v>264</v>
      </c>
      <c r="I165" s="85" t="s">
        <v>5206</v>
      </c>
      <c r="J165" s="273" t="s">
        <v>5577</v>
      </c>
      <c r="K165" s="139" t="s">
        <v>29</v>
      </c>
      <c r="L165" s="139" t="s">
        <v>28</v>
      </c>
      <c r="M165" s="133" t="s">
        <v>623</v>
      </c>
      <c r="N165" s="149" t="s">
        <v>627</v>
      </c>
      <c r="O165" s="139" t="s">
        <v>32</v>
      </c>
      <c r="P165" s="139" t="s">
        <v>368</v>
      </c>
      <c r="Q165" s="289">
        <v>24</v>
      </c>
      <c r="R165" s="81"/>
      <c r="S165" s="81"/>
      <c r="T165" s="81"/>
      <c r="U165" s="81"/>
      <c r="V165" s="81"/>
      <c r="W165" s="81"/>
      <c r="X165" s="101" t="s">
        <v>4816</v>
      </c>
      <c r="Y165" s="85"/>
      <c r="Z165" s="85"/>
      <c r="AA165" s="85"/>
      <c r="AB165" s="101" t="s">
        <v>4816</v>
      </c>
      <c r="AC165" s="81"/>
      <c r="AD165" s="151"/>
      <c r="AE165" s="103"/>
      <c r="AF165" s="101" t="s">
        <v>4816</v>
      </c>
      <c r="AG165" s="81"/>
      <c r="AH165" s="81"/>
      <c r="AI165" s="81"/>
      <c r="AJ165" s="81" t="s">
        <v>4816</v>
      </c>
      <c r="AK165" s="81"/>
      <c r="AL165" s="81"/>
      <c r="AM165" s="81"/>
      <c r="AN165" s="81" t="s">
        <v>4816</v>
      </c>
      <c r="AO165" s="81"/>
      <c r="AP165" s="81"/>
      <c r="AQ165" s="81"/>
      <c r="AR165" s="81" t="s">
        <v>4816</v>
      </c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1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1"/>
      <c r="BO165" s="81"/>
      <c r="BP165" s="81"/>
      <c r="BQ165" s="81"/>
      <c r="BR165" s="81"/>
      <c r="BS165" s="81"/>
    </row>
    <row r="166" spans="1:71" ht="15" customHeight="1" x14ac:dyDescent="0.2">
      <c r="A166" s="271">
        <v>162</v>
      </c>
      <c r="B166" s="85" t="s">
        <v>461</v>
      </c>
      <c r="C166" s="85" t="s">
        <v>74</v>
      </c>
      <c r="D166" s="89" t="s">
        <v>5578</v>
      </c>
      <c r="E166" s="85">
        <v>80</v>
      </c>
      <c r="F166" s="138"/>
      <c r="G166" s="285"/>
      <c r="H166" s="139"/>
      <c r="I166" s="85"/>
      <c r="J166" s="273" t="s">
        <v>5579</v>
      </c>
      <c r="K166" s="139"/>
      <c r="L166" s="140"/>
      <c r="M166" s="287"/>
      <c r="N166" s="140"/>
      <c r="O166" s="140"/>
      <c r="P166" s="140"/>
      <c r="Q166" s="278"/>
      <c r="R166" s="81"/>
      <c r="S166" s="81"/>
      <c r="T166" s="81"/>
      <c r="U166" s="81"/>
      <c r="V166" s="81"/>
      <c r="W166" s="81"/>
      <c r="X166" s="101" t="s">
        <v>4816</v>
      </c>
      <c r="Y166" s="85"/>
      <c r="Z166" s="85"/>
      <c r="AA166" s="85"/>
      <c r="AB166" s="101" t="s">
        <v>4816</v>
      </c>
      <c r="AC166" s="81"/>
      <c r="AD166" s="150"/>
      <c r="AE166" s="103"/>
      <c r="AF166" s="101" t="s">
        <v>4816</v>
      </c>
      <c r="AG166" s="81"/>
      <c r="AH166" s="81"/>
      <c r="AI166" s="81"/>
      <c r="AJ166" s="81" t="s">
        <v>4816</v>
      </c>
      <c r="AK166" s="81"/>
      <c r="AL166" s="81"/>
      <c r="AM166" s="81"/>
      <c r="AN166" s="81" t="s">
        <v>4816</v>
      </c>
      <c r="AO166" s="81"/>
      <c r="AP166" s="81"/>
      <c r="AQ166" s="81"/>
      <c r="AR166" s="81" t="s">
        <v>4816</v>
      </c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1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1"/>
      <c r="BO166" s="81"/>
      <c r="BP166" s="81"/>
      <c r="BQ166" s="81"/>
      <c r="BR166" s="81"/>
      <c r="BS166" s="81"/>
    </row>
    <row r="167" spans="1:71" ht="15" customHeight="1" x14ac:dyDescent="0.2">
      <c r="A167" s="271">
        <v>163</v>
      </c>
      <c r="B167" s="85" t="s">
        <v>461</v>
      </c>
      <c r="C167" s="85" t="s">
        <v>74</v>
      </c>
      <c r="D167" s="89" t="s">
        <v>5580</v>
      </c>
      <c r="E167" s="85">
        <v>80</v>
      </c>
      <c r="F167" s="138"/>
      <c r="G167" s="285"/>
      <c r="H167" s="139"/>
      <c r="I167" s="85"/>
      <c r="J167" s="273" t="s">
        <v>5581</v>
      </c>
      <c r="K167" s="139"/>
      <c r="L167" s="140"/>
      <c r="M167" s="287"/>
      <c r="N167" s="140"/>
      <c r="O167" s="140"/>
      <c r="P167" s="140"/>
      <c r="Q167" s="278"/>
      <c r="R167" s="81"/>
      <c r="S167" s="81"/>
      <c r="T167" s="81"/>
      <c r="U167" s="81"/>
      <c r="V167" s="81"/>
      <c r="W167" s="81"/>
      <c r="X167" s="101" t="s">
        <v>4816</v>
      </c>
      <c r="Y167" s="85"/>
      <c r="Z167" s="85"/>
      <c r="AA167" s="85"/>
      <c r="AB167" s="101" t="s">
        <v>4816</v>
      </c>
      <c r="AC167" s="81"/>
      <c r="AD167" s="150"/>
      <c r="AE167" s="103"/>
      <c r="AF167" s="101" t="s">
        <v>4816</v>
      </c>
      <c r="AG167" s="81"/>
      <c r="AH167" s="81"/>
      <c r="AI167" s="81"/>
      <c r="AJ167" s="81" t="s">
        <v>4816</v>
      </c>
      <c r="AK167" s="81"/>
      <c r="AL167" s="81"/>
      <c r="AM167" s="81"/>
      <c r="AN167" s="81" t="s">
        <v>4816</v>
      </c>
      <c r="AO167" s="81"/>
      <c r="AP167" s="81"/>
      <c r="AQ167" s="81"/>
      <c r="AR167" s="81" t="s">
        <v>4816</v>
      </c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1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1"/>
      <c r="BO167" s="81"/>
      <c r="BP167" s="81"/>
      <c r="BQ167" s="81"/>
      <c r="BR167" s="81"/>
      <c r="BS167" s="81"/>
    </row>
    <row r="168" spans="1:71" ht="15" customHeight="1" x14ac:dyDescent="0.2">
      <c r="A168" s="271">
        <v>164</v>
      </c>
      <c r="B168" s="85" t="s">
        <v>461</v>
      </c>
      <c r="C168" s="85" t="s">
        <v>74</v>
      </c>
      <c r="D168" s="89" t="s">
        <v>5582</v>
      </c>
      <c r="E168" s="85">
        <v>45</v>
      </c>
      <c r="F168" s="138"/>
      <c r="G168" s="285"/>
      <c r="H168" s="139"/>
      <c r="I168" s="85"/>
      <c r="J168" s="273" t="s">
        <v>5583</v>
      </c>
      <c r="K168" s="139"/>
      <c r="L168" s="140"/>
      <c r="M168" s="287"/>
      <c r="N168" s="140"/>
      <c r="O168" s="140"/>
      <c r="P168" s="140"/>
      <c r="Q168" s="278"/>
      <c r="R168" s="81"/>
      <c r="S168" s="81"/>
      <c r="T168" s="81"/>
      <c r="U168" s="81"/>
      <c r="V168" s="81"/>
      <c r="W168" s="81"/>
      <c r="X168" s="101" t="s">
        <v>4816</v>
      </c>
      <c r="Y168" s="85"/>
      <c r="Z168" s="85"/>
      <c r="AA168" s="85"/>
      <c r="AB168" s="101" t="s">
        <v>4816</v>
      </c>
      <c r="AC168" s="81"/>
      <c r="AD168" s="150"/>
      <c r="AE168" s="103"/>
      <c r="AF168" s="101" t="s">
        <v>4816</v>
      </c>
      <c r="AG168" s="81"/>
      <c r="AH168" s="81"/>
      <c r="AI168" s="81"/>
      <c r="AJ168" s="81" t="s">
        <v>4816</v>
      </c>
      <c r="AK168" s="81"/>
      <c r="AL168" s="81"/>
      <c r="AM168" s="81"/>
      <c r="AN168" s="81" t="s">
        <v>4816</v>
      </c>
      <c r="AO168" s="81"/>
      <c r="AP168" s="81"/>
      <c r="AQ168" s="81"/>
      <c r="AR168" s="81" t="s">
        <v>4816</v>
      </c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1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1"/>
      <c r="BO168" s="81"/>
      <c r="BP168" s="81"/>
      <c r="BQ168" s="81"/>
      <c r="BR168" s="81"/>
      <c r="BS168" s="81"/>
    </row>
    <row r="169" spans="1:71" ht="15" customHeight="1" x14ac:dyDescent="0.2">
      <c r="A169" s="271">
        <v>165</v>
      </c>
      <c r="B169" s="85" t="s">
        <v>461</v>
      </c>
      <c r="C169" s="85" t="s">
        <v>74</v>
      </c>
      <c r="D169" s="89" t="s">
        <v>5584</v>
      </c>
      <c r="E169" s="85">
        <v>45</v>
      </c>
      <c r="F169" s="138"/>
      <c r="G169" s="285"/>
      <c r="H169" s="139"/>
      <c r="I169" s="85"/>
      <c r="J169" s="273" t="s">
        <v>5585</v>
      </c>
      <c r="K169" s="139"/>
      <c r="L169" s="140"/>
      <c r="M169" s="287"/>
      <c r="N169" s="140"/>
      <c r="O169" s="139"/>
      <c r="P169" s="139"/>
      <c r="Q169" s="278"/>
      <c r="R169" s="81" t="s">
        <v>5586</v>
      </c>
      <c r="S169" s="81" t="s">
        <v>5163</v>
      </c>
      <c r="T169" s="81" t="s">
        <v>4837</v>
      </c>
      <c r="U169" s="81">
        <v>16</v>
      </c>
      <c r="V169" s="81">
        <v>6</v>
      </c>
      <c r="W169" s="81">
        <v>8.1999999999999993</v>
      </c>
      <c r="X169" s="101" t="s">
        <v>4816</v>
      </c>
      <c r="Y169" s="85"/>
      <c r="Z169" s="85"/>
      <c r="AA169" s="85"/>
      <c r="AB169" s="101" t="s">
        <v>4816</v>
      </c>
      <c r="AC169" s="81"/>
      <c r="AD169" s="153"/>
      <c r="AE169" s="103"/>
      <c r="AF169" s="101" t="s">
        <v>4816</v>
      </c>
      <c r="AG169" s="81"/>
      <c r="AH169" s="81"/>
      <c r="AI169" s="81"/>
      <c r="AJ169" s="81" t="s">
        <v>4816</v>
      </c>
      <c r="AK169" s="81"/>
      <c r="AL169" s="81"/>
      <c r="AM169" s="81"/>
      <c r="AN169" s="81" t="s">
        <v>4816</v>
      </c>
      <c r="AO169" s="81"/>
      <c r="AP169" s="81"/>
      <c r="AQ169" s="81"/>
      <c r="AR169" s="81" t="s">
        <v>4816</v>
      </c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1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1"/>
      <c r="BO169" s="81"/>
      <c r="BP169" s="81"/>
      <c r="BQ169" s="81"/>
      <c r="BR169" s="81"/>
      <c r="BS169" s="81"/>
    </row>
    <row r="170" spans="1:71" ht="15" customHeight="1" x14ac:dyDescent="0.2">
      <c r="A170" s="271">
        <v>166</v>
      </c>
      <c r="B170" s="85" t="s">
        <v>461</v>
      </c>
      <c r="C170" s="85" t="s">
        <v>74</v>
      </c>
      <c r="D170" s="89" t="s">
        <v>5587</v>
      </c>
      <c r="E170" s="85">
        <v>45</v>
      </c>
      <c r="F170" s="85"/>
      <c r="G170" s="285"/>
      <c r="H170" s="85"/>
      <c r="I170" s="85"/>
      <c r="J170" s="273" t="s">
        <v>5588</v>
      </c>
      <c r="K170" s="139"/>
      <c r="L170" s="141"/>
      <c r="M170" s="136"/>
      <c r="N170" s="141"/>
      <c r="O170" s="141"/>
      <c r="P170" s="139"/>
      <c r="Q170" s="278"/>
      <c r="R170" s="81"/>
      <c r="S170" s="81"/>
      <c r="T170" s="81"/>
      <c r="U170" s="81"/>
      <c r="V170" s="81"/>
      <c r="W170" s="81"/>
      <c r="X170" s="101" t="s">
        <v>4816</v>
      </c>
      <c r="Y170" s="85"/>
      <c r="Z170" s="85"/>
      <c r="AA170" s="85"/>
      <c r="AB170" s="101" t="s">
        <v>4816</v>
      </c>
      <c r="AC170" s="81"/>
      <c r="AD170" s="154"/>
      <c r="AE170" s="103"/>
      <c r="AF170" s="101" t="s">
        <v>4816</v>
      </c>
      <c r="AG170" s="81"/>
      <c r="AH170" s="81"/>
      <c r="AI170" s="81"/>
      <c r="AJ170" s="81" t="s">
        <v>4816</v>
      </c>
      <c r="AK170" s="81"/>
      <c r="AL170" s="81"/>
      <c r="AM170" s="81"/>
      <c r="AN170" s="81" t="s">
        <v>4816</v>
      </c>
      <c r="AO170" s="81"/>
      <c r="AP170" s="81"/>
      <c r="AQ170" s="81"/>
      <c r="AR170" s="81" t="s">
        <v>4816</v>
      </c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1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1"/>
      <c r="BO170" s="81"/>
      <c r="BP170" s="81"/>
      <c r="BQ170" s="81"/>
      <c r="BR170" s="81"/>
      <c r="BS170" s="81"/>
    </row>
    <row r="171" spans="1:71" ht="15" customHeight="1" x14ac:dyDescent="0.2">
      <c r="A171" s="271">
        <v>167</v>
      </c>
      <c r="B171" s="85" t="s">
        <v>461</v>
      </c>
      <c r="C171" s="85" t="s">
        <v>74</v>
      </c>
      <c r="D171" s="89" t="s">
        <v>5589</v>
      </c>
      <c r="E171" s="85">
        <v>45</v>
      </c>
      <c r="F171" s="85"/>
      <c r="G171" s="285"/>
      <c r="H171" s="85"/>
      <c r="I171" s="85"/>
      <c r="J171" s="273" t="s">
        <v>5590</v>
      </c>
      <c r="K171" s="139"/>
      <c r="L171" s="141"/>
      <c r="M171" s="136"/>
      <c r="N171" s="141"/>
      <c r="O171" s="141"/>
      <c r="P171" s="139"/>
      <c r="Q171" s="278"/>
      <c r="R171" s="81"/>
      <c r="S171" s="81"/>
      <c r="T171" s="81"/>
      <c r="U171" s="81"/>
      <c r="V171" s="81"/>
      <c r="W171" s="81"/>
      <c r="X171" s="101" t="s">
        <v>4816</v>
      </c>
      <c r="Y171" s="85"/>
      <c r="Z171" s="85"/>
      <c r="AA171" s="85"/>
      <c r="AB171" s="101" t="s">
        <v>4816</v>
      </c>
      <c r="AC171" s="81"/>
      <c r="AD171" s="154"/>
      <c r="AE171" s="103"/>
      <c r="AF171" s="101" t="s">
        <v>4816</v>
      </c>
      <c r="AG171" s="81"/>
      <c r="AH171" s="81"/>
      <c r="AI171" s="81"/>
      <c r="AJ171" s="81" t="s">
        <v>4816</v>
      </c>
      <c r="AK171" s="81"/>
      <c r="AL171" s="81"/>
      <c r="AM171" s="81"/>
      <c r="AN171" s="81" t="s">
        <v>4816</v>
      </c>
      <c r="AO171" s="81"/>
      <c r="AP171" s="81"/>
      <c r="AQ171" s="81"/>
      <c r="AR171" s="81" t="s">
        <v>4816</v>
      </c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1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1"/>
      <c r="BO171" s="81"/>
      <c r="BP171" s="81"/>
      <c r="BQ171" s="81"/>
      <c r="BR171" s="81"/>
      <c r="BS171" s="81"/>
    </row>
    <row r="172" spans="1:71" ht="15" customHeight="1" x14ac:dyDescent="0.2">
      <c r="A172" s="271">
        <v>168</v>
      </c>
      <c r="B172" s="85" t="s">
        <v>461</v>
      </c>
      <c r="C172" s="85" t="s">
        <v>74</v>
      </c>
      <c r="D172" s="89" t="s">
        <v>5591</v>
      </c>
      <c r="E172" s="85">
        <v>80</v>
      </c>
      <c r="F172" s="85"/>
      <c r="G172" s="285"/>
      <c r="H172" s="85"/>
      <c r="I172" s="85"/>
      <c r="J172" s="273" t="s">
        <v>5592</v>
      </c>
      <c r="K172" s="139"/>
      <c r="L172" s="141"/>
      <c r="M172" s="136"/>
      <c r="N172" s="141"/>
      <c r="O172" s="141"/>
      <c r="P172" s="139"/>
      <c r="Q172" s="278"/>
      <c r="R172" s="81"/>
      <c r="S172" s="81"/>
      <c r="T172" s="81"/>
      <c r="U172" s="81"/>
      <c r="V172" s="81"/>
      <c r="W172" s="81"/>
      <c r="X172" s="101" t="s">
        <v>4816</v>
      </c>
      <c r="Y172" s="85"/>
      <c r="Z172" s="85"/>
      <c r="AA172" s="85"/>
      <c r="AB172" s="101" t="s">
        <v>4816</v>
      </c>
      <c r="AC172" s="81"/>
      <c r="AD172" s="154"/>
      <c r="AE172" s="103"/>
      <c r="AF172" s="101" t="s">
        <v>4816</v>
      </c>
      <c r="AG172" s="81"/>
      <c r="AH172" s="81"/>
      <c r="AI172" s="81"/>
      <c r="AJ172" s="81" t="s">
        <v>4816</v>
      </c>
      <c r="AK172" s="81"/>
      <c r="AL172" s="81"/>
      <c r="AM172" s="81"/>
      <c r="AN172" s="81" t="s">
        <v>4816</v>
      </c>
      <c r="AO172" s="81"/>
      <c r="AP172" s="81"/>
      <c r="AQ172" s="81"/>
      <c r="AR172" s="81" t="s">
        <v>4816</v>
      </c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1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1"/>
      <c r="BO172" s="81"/>
      <c r="BP172" s="81"/>
      <c r="BQ172" s="81"/>
      <c r="BR172" s="81"/>
      <c r="BS172" s="81"/>
    </row>
    <row r="173" spans="1:71" ht="15" customHeight="1" x14ac:dyDescent="0.2">
      <c r="A173" s="271">
        <v>169</v>
      </c>
      <c r="B173" s="85" t="s">
        <v>461</v>
      </c>
      <c r="C173" s="85" t="s">
        <v>74</v>
      </c>
      <c r="D173" s="85" t="s">
        <v>5593</v>
      </c>
      <c r="E173" s="85">
        <v>400</v>
      </c>
      <c r="F173" s="142" t="s">
        <v>189</v>
      </c>
      <c r="G173" s="142">
        <v>308</v>
      </c>
      <c r="H173" s="140" t="s">
        <v>27</v>
      </c>
      <c r="I173" s="85" t="s">
        <v>4815</v>
      </c>
      <c r="J173" s="273" t="s">
        <v>5594</v>
      </c>
      <c r="K173" s="139" t="s">
        <v>29</v>
      </c>
      <c r="L173" s="140" t="s">
        <v>28</v>
      </c>
      <c r="M173" s="287" t="s">
        <v>465</v>
      </c>
      <c r="N173" s="140" t="s">
        <v>630</v>
      </c>
      <c r="O173" s="140" t="s">
        <v>32</v>
      </c>
      <c r="P173" s="140" t="s">
        <v>368</v>
      </c>
      <c r="Q173" s="278" t="s">
        <v>463</v>
      </c>
      <c r="R173" s="81"/>
      <c r="S173" s="81"/>
      <c r="T173" s="81"/>
      <c r="U173" s="81"/>
      <c r="V173" s="81"/>
      <c r="W173" s="81"/>
      <c r="X173" s="101" t="s">
        <v>4816</v>
      </c>
      <c r="Y173" s="85"/>
      <c r="Z173" s="85"/>
      <c r="AA173" s="85"/>
      <c r="AB173" s="101" t="s">
        <v>4816</v>
      </c>
      <c r="AC173" s="81"/>
      <c r="AD173" s="153"/>
      <c r="AE173" s="103"/>
      <c r="AF173" s="101" t="s">
        <v>4816</v>
      </c>
      <c r="AG173" s="81"/>
      <c r="AH173" s="81"/>
      <c r="AI173" s="81"/>
      <c r="AJ173" s="81" t="s">
        <v>4816</v>
      </c>
      <c r="AK173" s="81"/>
      <c r="AL173" s="81"/>
      <c r="AM173" s="81"/>
      <c r="AN173" s="81" t="s">
        <v>4816</v>
      </c>
      <c r="AO173" s="81"/>
      <c r="AP173" s="81"/>
      <c r="AQ173" s="81"/>
      <c r="AR173" s="81" t="s">
        <v>4816</v>
      </c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1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1"/>
      <c r="BO173" s="81"/>
      <c r="BP173" s="81"/>
      <c r="BQ173" s="81"/>
      <c r="BR173" s="81"/>
      <c r="BS173" s="81"/>
    </row>
    <row r="174" spans="1:71" ht="15" customHeight="1" x14ac:dyDescent="0.2">
      <c r="A174" s="271">
        <v>170</v>
      </c>
      <c r="B174" s="85" t="s">
        <v>461</v>
      </c>
      <c r="C174" s="85" t="s">
        <v>74</v>
      </c>
      <c r="D174" s="85" t="s">
        <v>4991</v>
      </c>
      <c r="E174" s="85">
        <v>50</v>
      </c>
      <c r="F174" s="142" t="s">
        <v>189</v>
      </c>
      <c r="G174" s="142">
        <v>39</v>
      </c>
      <c r="H174" s="140" t="s">
        <v>27</v>
      </c>
      <c r="I174" s="85" t="s">
        <v>4815</v>
      </c>
      <c r="J174" s="273" t="s">
        <v>5595</v>
      </c>
      <c r="K174" s="139" t="s">
        <v>29</v>
      </c>
      <c r="L174" s="140" t="s">
        <v>28</v>
      </c>
      <c r="M174" s="287" t="s">
        <v>465</v>
      </c>
      <c r="N174" s="140" t="s">
        <v>632</v>
      </c>
      <c r="O174" s="140" t="s">
        <v>69</v>
      </c>
      <c r="P174" s="140" t="s">
        <v>368</v>
      </c>
      <c r="Q174" s="278" t="s">
        <v>463</v>
      </c>
      <c r="R174" s="81"/>
      <c r="S174" s="81"/>
      <c r="T174" s="81"/>
      <c r="U174" s="81"/>
      <c r="V174" s="81"/>
      <c r="W174" s="81"/>
      <c r="X174" s="101" t="s">
        <v>4816</v>
      </c>
      <c r="Y174" s="85"/>
      <c r="Z174" s="85"/>
      <c r="AA174" s="85"/>
      <c r="AB174" s="101" t="s">
        <v>4816</v>
      </c>
      <c r="AC174" s="81"/>
      <c r="AD174" s="154"/>
      <c r="AE174" s="103"/>
      <c r="AF174" s="101" t="s">
        <v>4816</v>
      </c>
      <c r="AG174" s="81"/>
      <c r="AH174" s="81"/>
      <c r="AI174" s="81"/>
      <c r="AJ174" s="81" t="s">
        <v>4816</v>
      </c>
      <c r="AK174" s="81"/>
      <c r="AL174" s="81"/>
      <c r="AM174" s="81"/>
      <c r="AN174" s="81" t="s">
        <v>4816</v>
      </c>
      <c r="AO174" s="81"/>
      <c r="AP174" s="81"/>
      <c r="AQ174" s="81"/>
      <c r="AR174" s="81" t="s">
        <v>4816</v>
      </c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1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1"/>
      <c r="BO174" s="81"/>
      <c r="BP174" s="81"/>
      <c r="BQ174" s="81"/>
      <c r="BR174" s="81"/>
      <c r="BS174" s="81"/>
    </row>
    <row r="175" spans="1:71" ht="15" customHeight="1" x14ac:dyDescent="0.2">
      <c r="A175" s="271">
        <v>171</v>
      </c>
      <c r="B175" s="85" t="s">
        <v>461</v>
      </c>
      <c r="C175" s="85" t="s">
        <v>74</v>
      </c>
      <c r="D175" s="85" t="s">
        <v>4994</v>
      </c>
      <c r="E175" s="85">
        <v>50</v>
      </c>
      <c r="F175" s="142" t="s">
        <v>189</v>
      </c>
      <c r="G175" s="142">
        <v>39</v>
      </c>
      <c r="H175" s="140" t="s">
        <v>27</v>
      </c>
      <c r="I175" s="85" t="s">
        <v>4815</v>
      </c>
      <c r="J175" s="273" t="s">
        <v>5596</v>
      </c>
      <c r="K175" s="139" t="s">
        <v>29</v>
      </c>
      <c r="L175" s="140" t="s">
        <v>28</v>
      </c>
      <c r="M175" s="287" t="s">
        <v>465</v>
      </c>
      <c r="N175" s="140" t="s">
        <v>632</v>
      </c>
      <c r="O175" s="140" t="s">
        <v>69</v>
      </c>
      <c r="P175" s="140" t="s">
        <v>368</v>
      </c>
      <c r="Q175" s="278" t="s">
        <v>463</v>
      </c>
      <c r="R175" s="81"/>
      <c r="S175" s="81"/>
      <c r="T175" s="81"/>
      <c r="U175" s="81"/>
      <c r="V175" s="81"/>
      <c r="W175" s="81"/>
      <c r="X175" s="101" t="s">
        <v>4816</v>
      </c>
      <c r="Y175" s="85"/>
      <c r="Z175" s="85"/>
      <c r="AA175" s="85"/>
      <c r="AB175" s="101" t="s">
        <v>4816</v>
      </c>
      <c r="AC175" s="81"/>
      <c r="AD175" s="155"/>
      <c r="AE175" s="103"/>
      <c r="AF175" s="101" t="s">
        <v>4816</v>
      </c>
      <c r="AG175" s="81"/>
      <c r="AH175" s="81"/>
      <c r="AI175" s="81"/>
      <c r="AJ175" s="81" t="s">
        <v>4816</v>
      </c>
      <c r="AK175" s="81"/>
      <c r="AL175" s="81"/>
      <c r="AM175" s="81"/>
      <c r="AN175" s="81" t="s">
        <v>4816</v>
      </c>
      <c r="AO175" s="81"/>
      <c r="AP175" s="81"/>
      <c r="AQ175" s="81"/>
      <c r="AR175" s="81" t="s">
        <v>4816</v>
      </c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1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1"/>
      <c r="BO175" s="81"/>
      <c r="BP175" s="81"/>
      <c r="BQ175" s="81"/>
      <c r="BR175" s="81"/>
      <c r="BS175" s="81"/>
    </row>
    <row r="176" spans="1:71" ht="15" customHeight="1" x14ac:dyDescent="0.2">
      <c r="A176" s="271">
        <v>172</v>
      </c>
      <c r="B176" s="85" t="s">
        <v>461</v>
      </c>
      <c r="C176" s="85" t="s">
        <v>74</v>
      </c>
      <c r="D176" s="85" t="s">
        <v>5597</v>
      </c>
      <c r="E176" s="85">
        <v>45</v>
      </c>
      <c r="F176" s="142" t="s">
        <v>189</v>
      </c>
      <c r="G176" s="142">
        <v>35</v>
      </c>
      <c r="H176" s="140" t="s">
        <v>27</v>
      </c>
      <c r="I176" s="85" t="s">
        <v>4815</v>
      </c>
      <c r="J176" s="273" t="s">
        <v>5598</v>
      </c>
      <c r="K176" s="139" t="s">
        <v>29</v>
      </c>
      <c r="L176" s="140" t="s">
        <v>28</v>
      </c>
      <c r="M176" s="287" t="s">
        <v>465</v>
      </c>
      <c r="N176" s="140" t="s">
        <v>632</v>
      </c>
      <c r="O176" s="140" t="s">
        <v>32</v>
      </c>
      <c r="P176" s="140" t="s">
        <v>368</v>
      </c>
      <c r="Q176" s="278" t="s">
        <v>463</v>
      </c>
      <c r="R176" s="81"/>
      <c r="S176" s="81"/>
      <c r="T176" s="81"/>
      <c r="U176" s="81"/>
      <c r="V176" s="81"/>
      <c r="W176" s="81"/>
      <c r="X176" s="101" t="s">
        <v>4816</v>
      </c>
      <c r="Y176" s="85"/>
      <c r="Z176" s="85"/>
      <c r="AA176" s="85"/>
      <c r="AB176" s="101" t="s">
        <v>4816</v>
      </c>
      <c r="AC176" s="81"/>
      <c r="AD176" s="81"/>
      <c r="AE176" s="103"/>
      <c r="AF176" s="101" t="s">
        <v>4816</v>
      </c>
      <c r="AG176" s="81"/>
      <c r="AH176" s="81"/>
      <c r="AI176" s="81"/>
      <c r="AJ176" s="81" t="s">
        <v>4816</v>
      </c>
      <c r="AK176" s="81"/>
      <c r="AL176" s="81"/>
      <c r="AM176" s="81"/>
      <c r="AN176" s="81" t="s">
        <v>4816</v>
      </c>
      <c r="AO176" s="81"/>
      <c r="AP176" s="81"/>
      <c r="AQ176" s="81"/>
      <c r="AR176" s="81" t="s">
        <v>4816</v>
      </c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1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1"/>
      <c r="BO176" s="81"/>
      <c r="BP176" s="81"/>
      <c r="BQ176" s="81"/>
      <c r="BR176" s="81"/>
      <c r="BS176" s="81"/>
    </row>
    <row r="177" spans="1:71" ht="15" customHeight="1" x14ac:dyDescent="0.2">
      <c r="A177" s="271">
        <v>173</v>
      </c>
      <c r="B177" s="85" t="s">
        <v>461</v>
      </c>
      <c r="C177" s="85" t="s">
        <v>74</v>
      </c>
      <c r="D177" s="85" t="s">
        <v>5599</v>
      </c>
      <c r="E177" s="85">
        <v>800</v>
      </c>
      <c r="F177" s="142" t="s">
        <v>189</v>
      </c>
      <c r="G177" s="142">
        <v>616</v>
      </c>
      <c r="H177" s="140" t="s">
        <v>27</v>
      </c>
      <c r="I177" s="85" t="s">
        <v>4815</v>
      </c>
      <c r="J177" s="273" t="s">
        <v>5600</v>
      </c>
      <c r="K177" s="139" t="s">
        <v>29</v>
      </c>
      <c r="L177" s="140" t="s">
        <v>28</v>
      </c>
      <c r="M177" s="287" t="s">
        <v>465</v>
      </c>
      <c r="N177" s="140" t="s">
        <v>636</v>
      </c>
      <c r="O177" s="140" t="s">
        <v>69</v>
      </c>
      <c r="P177" s="140" t="s">
        <v>368</v>
      </c>
      <c r="Q177" s="278" t="s">
        <v>463</v>
      </c>
      <c r="R177" s="81" t="s">
        <v>5601</v>
      </c>
      <c r="S177" s="81" t="s">
        <v>5163</v>
      </c>
      <c r="T177" s="81" t="s">
        <v>4837</v>
      </c>
      <c r="U177" s="81">
        <v>6</v>
      </c>
      <c r="V177" s="81" t="s">
        <v>4837</v>
      </c>
      <c r="W177" s="81">
        <v>7.2</v>
      </c>
      <c r="X177" s="101" t="s">
        <v>4816</v>
      </c>
      <c r="Y177" s="85"/>
      <c r="Z177" s="85"/>
      <c r="AA177" s="85"/>
      <c r="AB177" s="103" t="s">
        <v>5602</v>
      </c>
      <c r="AC177" s="81">
        <v>44</v>
      </c>
      <c r="AD177" s="81">
        <v>20.399999999999999</v>
      </c>
      <c r="AE177" s="103"/>
      <c r="AF177" s="81" t="s">
        <v>5603</v>
      </c>
      <c r="AG177" s="81">
        <v>14</v>
      </c>
      <c r="AH177" s="291">
        <v>16</v>
      </c>
      <c r="AI177" s="81"/>
      <c r="AJ177" s="81" t="s">
        <v>5604</v>
      </c>
      <c r="AK177" s="81">
        <v>13</v>
      </c>
      <c r="AL177" s="81">
        <v>15.5</v>
      </c>
      <c r="AM177" s="81"/>
      <c r="AN177" s="81" t="s">
        <v>5605</v>
      </c>
      <c r="AO177" s="81">
        <v>47</v>
      </c>
      <c r="AP177" s="81">
        <v>12.4</v>
      </c>
      <c r="AQ177" s="81"/>
      <c r="AR177" s="81" t="s">
        <v>4816</v>
      </c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1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1"/>
      <c r="BO177" s="81"/>
      <c r="BP177" s="81"/>
      <c r="BQ177" s="81"/>
      <c r="BR177" s="81"/>
      <c r="BS177" s="81"/>
    </row>
    <row r="178" spans="1:71" ht="15" customHeight="1" x14ac:dyDescent="0.2">
      <c r="A178" s="271">
        <v>174</v>
      </c>
      <c r="B178" s="85" t="s">
        <v>461</v>
      </c>
      <c r="C178" s="85" t="s">
        <v>74</v>
      </c>
      <c r="D178" s="85" t="s">
        <v>5606</v>
      </c>
      <c r="E178" s="85">
        <v>800</v>
      </c>
      <c r="F178" s="142" t="s">
        <v>189</v>
      </c>
      <c r="G178" s="142">
        <v>616</v>
      </c>
      <c r="H178" s="140" t="s">
        <v>27</v>
      </c>
      <c r="I178" s="85" t="s">
        <v>4815</v>
      </c>
      <c r="J178" s="273" t="s">
        <v>5607</v>
      </c>
      <c r="K178" s="139" t="s">
        <v>29</v>
      </c>
      <c r="L178" s="140" t="s">
        <v>28</v>
      </c>
      <c r="M178" s="287" t="s">
        <v>465</v>
      </c>
      <c r="N178" s="140" t="s">
        <v>636</v>
      </c>
      <c r="O178" s="140" t="s">
        <v>69</v>
      </c>
      <c r="P178" s="140" t="s">
        <v>368</v>
      </c>
      <c r="Q178" s="278" t="s">
        <v>463</v>
      </c>
      <c r="R178" s="81"/>
      <c r="S178" s="81"/>
      <c r="T178" s="81"/>
      <c r="U178" s="81"/>
      <c r="V178" s="81"/>
      <c r="W178" s="81"/>
      <c r="X178" s="101" t="s">
        <v>4816</v>
      </c>
      <c r="Y178" s="85"/>
      <c r="Z178" s="85"/>
      <c r="AA178" s="85"/>
      <c r="AB178" s="101" t="s">
        <v>4816</v>
      </c>
      <c r="AC178" s="81"/>
      <c r="AD178" s="81"/>
      <c r="AE178" s="103"/>
      <c r="AF178" s="101" t="s">
        <v>4816</v>
      </c>
      <c r="AG178" s="81"/>
      <c r="AH178" s="81"/>
      <c r="AI178" s="81"/>
      <c r="AJ178" s="81" t="s">
        <v>4816</v>
      </c>
      <c r="AK178" s="81"/>
      <c r="AL178" s="81"/>
      <c r="AM178" s="81"/>
      <c r="AN178" s="81" t="s">
        <v>4816</v>
      </c>
      <c r="AO178" s="81"/>
      <c r="AP178" s="81"/>
      <c r="AQ178" s="81"/>
      <c r="AR178" s="81" t="s">
        <v>4816</v>
      </c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1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1"/>
      <c r="BO178" s="81"/>
      <c r="BP178" s="81"/>
      <c r="BQ178" s="81"/>
      <c r="BR178" s="81"/>
      <c r="BS178" s="81"/>
    </row>
    <row r="179" spans="1:71" ht="15" customHeight="1" x14ac:dyDescent="0.2">
      <c r="A179" s="271">
        <v>175</v>
      </c>
      <c r="B179" s="85" t="s">
        <v>461</v>
      </c>
      <c r="C179" s="85" t="s">
        <v>74</v>
      </c>
      <c r="D179" s="85" t="s">
        <v>5608</v>
      </c>
      <c r="E179" s="85">
        <v>800</v>
      </c>
      <c r="F179" s="142" t="s">
        <v>189</v>
      </c>
      <c r="G179" s="142">
        <v>616</v>
      </c>
      <c r="H179" s="140" t="s">
        <v>27</v>
      </c>
      <c r="I179" s="85" t="s">
        <v>4815</v>
      </c>
      <c r="J179" s="273" t="s">
        <v>5609</v>
      </c>
      <c r="K179" s="139" t="s">
        <v>29</v>
      </c>
      <c r="L179" s="140" t="s">
        <v>28</v>
      </c>
      <c r="M179" s="287" t="s">
        <v>465</v>
      </c>
      <c r="N179" s="140" t="s">
        <v>636</v>
      </c>
      <c r="O179" s="140" t="s">
        <v>69</v>
      </c>
      <c r="P179" s="140" t="s">
        <v>368</v>
      </c>
      <c r="Q179" s="278" t="s">
        <v>463</v>
      </c>
      <c r="R179" s="81" t="s">
        <v>5610</v>
      </c>
      <c r="S179" s="81" t="s">
        <v>5163</v>
      </c>
      <c r="T179" s="81" t="s">
        <v>4837</v>
      </c>
      <c r="U179" s="81">
        <v>52</v>
      </c>
      <c r="V179" s="158" t="s">
        <v>5611</v>
      </c>
      <c r="W179" s="81">
        <v>1.8</v>
      </c>
      <c r="X179" s="101" t="s">
        <v>4816</v>
      </c>
      <c r="Y179" s="85"/>
      <c r="Z179" s="85"/>
      <c r="AA179" s="85"/>
      <c r="AB179" s="103" t="s">
        <v>5602</v>
      </c>
      <c r="AC179" s="81">
        <v>64</v>
      </c>
      <c r="AD179" s="81">
        <v>12.9</v>
      </c>
      <c r="AE179" s="103"/>
      <c r="AF179" s="81" t="s">
        <v>5603</v>
      </c>
      <c r="AG179" s="81">
        <v>62</v>
      </c>
      <c r="AH179" s="81">
        <v>7.4</v>
      </c>
      <c r="AI179" s="81"/>
      <c r="AJ179" s="81" t="s">
        <v>4816</v>
      </c>
      <c r="AK179" s="81"/>
      <c r="AL179" s="81"/>
      <c r="AM179" s="81"/>
      <c r="AN179" s="81" t="s">
        <v>4816</v>
      </c>
      <c r="AO179" s="81"/>
      <c r="AP179" s="81"/>
      <c r="AQ179" s="81"/>
      <c r="AR179" s="81" t="s">
        <v>5381</v>
      </c>
      <c r="AS179" s="81">
        <v>39</v>
      </c>
      <c r="AT179" s="81">
        <v>6.3</v>
      </c>
      <c r="AU179" s="81"/>
      <c r="AV179" s="81"/>
      <c r="AW179" s="81"/>
      <c r="AX179" s="81"/>
      <c r="AY179" s="81"/>
      <c r="AZ179" s="81"/>
      <c r="BA179" s="81"/>
      <c r="BB179" s="81"/>
      <c r="BC179" s="81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1"/>
      <c r="BO179" s="81"/>
      <c r="BP179" s="81"/>
      <c r="BQ179" s="81"/>
      <c r="BR179" s="81"/>
      <c r="BS179" s="81"/>
    </row>
    <row r="180" spans="1:71" ht="15" customHeight="1" x14ac:dyDescent="0.2">
      <c r="A180" s="271">
        <v>176</v>
      </c>
      <c r="B180" s="85" t="s">
        <v>461</v>
      </c>
      <c r="C180" s="85" t="s">
        <v>74</v>
      </c>
      <c r="D180" s="85" t="s">
        <v>5612</v>
      </c>
      <c r="E180" s="85">
        <v>80</v>
      </c>
      <c r="F180" s="142" t="s">
        <v>189</v>
      </c>
      <c r="G180" s="142">
        <v>62</v>
      </c>
      <c r="H180" s="140" t="s">
        <v>27</v>
      </c>
      <c r="I180" s="85" t="s">
        <v>4815</v>
      </c>
      <c r="J180" s="273" t="s">
        <v>5613</v>
      </c>
      <c r="K180" s="139" t="s">
        <v>29</v>
      </c>
      <c r="L180" s="140" t="s">
        <v>28</v>
      </c>
      <c r="M180" s="287" t="s">
        <v>465</v>
      </c>
      <c r="N180" s="140" t="s">
        <v>632</v>
      </c>
      <c r="O180" s="140" t="s">
        <v>32</v>
      </c>
      <c r="P180" s="140" t="s">
        <v>368</v>
      </c>
      <c r="Q180" s="278" t="s">
        <v>463</v>
      </c>
      <c r="R180" s="81" t="s">
        <v>5601</v>
      </c>
      <c r="S180" s="81" t="s">
        <v>5163</v>
      </c>
      <c r="T180" s="81" t="s">
        <v>4837</v>
      </c>
      <c r="U180" s="81">
        <v>9</v>
      </c>
      <c r="V180" s="81" t="s">
        <v>4837</v>
      </c>
      <c r="W180" s="81">
        <v>6.8</v>
      </c>
      <c r="X180" s="101" t="s">
        <v>4816</v>
      </c>
      <c r="Y180" s="85"/>
      <c r="Z180" s="85"/>
      <c r="AA180" s="85"/>
      <c r="AB180" s="101" t="s">
        <v>4816</v>
      </c>
      <c r="AC180" s="81"/>
      <c r="AD180" s="81"/>
      <c r="AE180" s="103"/>
      <c r="AF180" s="101" t="s">
        <v>4816</v>
      </c>
      <c r="AG180" s="81"/>
      <c r="AH180" s="81"/>
      <c r="AI180" s="81"/>
      <c r="AJ180" s="81" t="s">
        <v>4816</v>
      </c>
      <c r="AK180" s="81"/>
      <c r="AL180" s="81"/>
      <c r="AM180" s="81"/>
      <c r="AN180" s="81" t="s">
        <v>4816</v>
      </c>
      <c r="AO180" s="81"/>
      <c r="AP180" s="81"/>
      <c r="AQ180" s="81"/>
      <c r="AR180" s="81" t="s">
        <v>4816</v>
      </c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1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1"/>
      <c r="BO180" s="81"/>
      <c r="BP180" s="81"/>
      <c r="BQ180" s="81"/>
      <c r="BR180" s="81"/>
      <c r="BS180" s="81"/>
    </row>
    <row r="181" spans="1:71" ht="15" customHeight="1" x14ac:dyDescent="0.2">
      <c r="A181" s="271">
        <v>177</v>
      </c>
      <c r="B181" s="85" t="s">
        <v>461</v>
      </c>
      <c r="C181" s="85" t="s">
        <v>74</v>
      </c>
      <c r="D181" s="89" t="s">
        <v>5614</v>
      </c>
      <c r="E181" s="85">
        <v>200</v>
      </c>
      <c r="F181" s="146"/>
      <c r="G181" s="285">
        <v>9</v>
      </c>
      <c r="H181" s="141"/>
      <c r="I181" s="85"/>
      <c r="J181" s="273" t="s">
        <v>5615</v>
      </c>
      <c r="K181" s="141"/>
      <c r="L181" s="141"/>
      <c r="M181" s="136"/>
      <c r="N181" s="141"/>
      <c r="O181" s="141"/>
      <c r="P181" s="141"/>
      <c r="Q181" s="278"/>
      <c r="R181" s="81"/>
      <c r="S181" s="81"/>
      <c r="T181" s="81"/>
      <c r="U181" s="81"/>
      <c r="V181" s="81"/>
      <c r="W181" s="81"/>
      <c r="X181" s="101" t="s">
        <v>4816</v>
      </c>
      <c r="Y181" s="85"/>
      <c r="Z181" s="85"/>
      <c r="AA181" s="85"/>
      <c r="AB181" s="101" t="s">
        <v>4816</v>
      </c>
      <c r="AC181" s="81"/>
      <c r="AD181" s="81"/>
      <c r="AE181" s="103"/>
      <c r="AF181" s="101" t="s">
        <v>4816</v>
      </c>
      <c r="AG181" s="81"/>
      <c r="AH181" s="81"/>
      <c r="AI181" s="81"/>
      <c r="AJ181" s="81" t="s">
        <v>4816</v>
      </c>
      <c r="AK181" s="81"/>
      <c r="AL181" s="81"/>
      <c r="AM181" s="81"/>
      <c r="AN181" s="81" t="s">
        <v>4816</v>
      </c>
      <c r="AO181" s="81"/>
      <c r="AP181" s="81"/>
      <c r="AQ181" s="81"/>
      <c r="AR181" s="81" t="s">
        <v>4816</v>
      </c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1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1"/>
      <c r="BO181" s="81"/>
      <c r="BP181" s="81"/>
      <c r="BQ181" s="81"/>
      <c r="BR181" s="81"/>
      <c r="BS181" s="81"/>
    </row>
    <row r="182" spans="1:71" ht="15" customHeight="1" x14ac:dyDescent="0.2">
      <c r="A182" s="271">
        <v>178</v>
      </c>
      <c r="B182" s="85" t="s">
        <v>461</v>
      </c>
      <c r="C182" s="85" t="s">
        <v>74</v>
      </c>
      <c r="D182" s="85" t="s">
        <v>5616</v>
      </c>
      <c r="E182" s="85">
        <v>200</v>
      </c>
      <c r="F182" s="85" t="s">
        <v>26</v>
      </c>
      <c r="G182" s="85">
        <v>170</v>
      </c>
      <c r="H182" s="85" t="s">
        <v>27</v>
      </c>
      <c r="I182" s="85" t="s">
        <v>4815</v>
      </c>
      <c r="J182" s="273" t="s">
        <v>5617</v>
      </c>
      <c r="K182" s="139" t="s">
        <v>29</v>
      </c>
      <c r="L182" s="141" t="s">
        <v>28</v>
      </c>
      <c r="M182" s="136" t="s">
        <v>655</v>
      </c>
      <c r="N182" s="141" t="s">
        <v>660</v>
      </c>
      <c r="O182" s="141" t="s">
        <v>657</v>
      </c>
      <c r="P182" s="139" t="s">
        <v>368</v>
      </c>
      <c r="Q182" s="278" t="s">
        <v>463</v>
      </c>
      <c r="R182" s="81" t="s">
        <v>5403</v>
      </c>
      <c r="S182" s="81" t="s">
        <v>5163</v>
      </c>
      <c r="T182" s="81" t="s">
        <v>4837</v>
      </c>
      <c r="U182" s="81">
        <v>33</v>
      </c>
      <c r="V182" s="158">
        <v>170</v>
      </c>
      <c r="W182" s="81">
        <v>6.8</v>
      </c>
      <c r="X182" s="103" t="s">
        <v>5618</v>
      </c>
      <c r="Y182" s="85">
        <v>22</v>
      </c>
      <c r="Z182" s="85">
        <v>9.9</v>
      </c>
      <c r="AA182" s="85"/>
      <c r="AB182" s="103" t="s">
        <v>5619</v>
      </c>
      <c r="AC182" s="81">
        <v>58</v>
      </c>
      <c r="AD182" s="81">
        <v>18.600000000000001</v>
      </c>
      <c r="AF182" s="103" t="s">
        <v>5620</v>
      </c>
      <c r="AG182" s="81" t="s">
        <v>4837</v>
      </c>
      <c r="AH182" s="81">
        <v>0.6</v>
      </c>
      <c r="AI182" s="81"/>
      <c r="AJ182" s="81" t="s">
        <v>4816</v>
      </c>
      <c r="AK182" s="81"/>
      <c r="AL182" s="81"/>
      <c r="AM182" s="81"/>
      <c r="AN182" s="81" t="s">
        <v>4816</v>
      </c>
      <c r="AO182" s="81"/>
      <c r="AP182" s="81"/>
      <c r="AQ182" s="81"/>
      <c r="AR182" s="81" t="s">
        <v>4816</v>
      </c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1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1"/>
      <c r="BO182" s="81"/>
      <c r="BP182" s="81"/>
      <c r="BQ182" s="81"/>
      <c r="BR182" s="81"/>
      <c r="BS182" s="81"/>
    </row>
    <row r="183" spans="1:71" ht="15" customHeight="1" x14ac:dyDescent="0.2">
      <c r="A183" s="271">
        <v>179</v>
      </c>
      <c r="B183" s="85" t="s">
        <v>461</v>
      </c>
      <c r="C183" s="85" t="s">
        <v>74</v>
      </c>
      <c r="D183" s="85" t="s">
        <v>5621</v>
      </c>
      <c r="E183" s="85">
        <v>45</v>
      </c>
      <c r="F183" s="85" t="s">
        <v>26</v>
      </c>
      <c r="G183" s="85">
        <v>110</v>
      </c>
      <c r="H183" s="85" t="s">
        <v>27</v>
      </c>
      <c r="I183" s="85" t="s">
        <v>4815</v>
      </c>
      <c r="J183" s="273" t="s">
        <v>5622</v>
      </c>
      <c r="K183" s="139" t="s">
        <v>29</v>
      </c>
      <c r="L183" s="141" t="s">
        <v>28</v>
      </c>
      <c r="M183" s="136" t="s">
        <v>655</v>
      </c>
      <c r="N183" s="141" t="s">
        <v>662</v>
      </c>
      <c r="O183" s="141" t="s">
        <v>657</v>
      </c>
      <c r="P183" s="139" t="s">
        <v>368</v>
      </c>
      <c r="Q183" s="278" t="s">
        <v>463</v>
      </c>
      <c r="R183" s="81"/>
      <c r="S183" s="81"/>
      <c r="T183" s="81"/>
      <c r="U183" s="81"/>
      <c r="V183" s="81"/>
      <c r="W183" s="81"/>
      <c r="X183" s="101" t="s">
        <v>4816</v>
      </c>
      <c r="Y183" s="85"/>
      <c r="Z183" s="85"/>
      <c r="AA183" s="85"/>
      <c r="AB183" s="101" t="s">
        <v>4816</v>
      </c>
      <c r="AC183" s="81"/>
      <c r="AD183" s="81"/>
      <c r="AE183" s="103"/>
      <c r="AF183" s="101" t="s">
        <v>4816</v>
      </c>
      <c r="AG183" s="81"/>
      <c r="AH183" s="81"/>
      <c r="AI183" s="81"/>
      <c r="AJ183" s="81" t="s">
        <v>4816</v>
      </c>
      <c r="AK183" s="81"/>
      <c r="AL183" s="81"/>
      <c r="AM183" s="81"/>
      <c r="AN183" s="81" t="s">
        <v>4816</v>
      </c>
      <c r="AO183" s="81"/>
      <c r="AP183" s="81"/>
      <c r="AQ183" s="81"/>
      <c r="AR183" s="81" t="s">
        <v>5381</v>
      </c>
      <c r="AS183" s="81">
        <v>35</v>
      </c>
      <c r="AT183" s="81">
        <v>6.3</v>
      </c>
      <c r="AU183" s="81"/>
      <c r="AV183" s="81"/>
      <c r="AW183" s="81"/>
      <c r="AX183" s="81"/>
      <c r="AY183" s="81"/>
      <c r="AZ183" s="81"/>
      <c r="BA183" s="81"/>
      <c r="BB183" s="81"/>
      <c r="BC183" s="81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1"/>
      <c r="BO183" s="81"/>
      <c r="BP183" s="81"/>
      <c r="BQ183" s="81"/>
      <c r="BR183" s="81"/>
      <c r="BS183" s="81"/>
    </row>
    <row r="184" spans="1:71" ht="15" customHeight="1" x14ac:dyDescent="0.2">
      <c r="A184" s="271">
        <v>180</v>
      </c>
      <c r="B184" s="85" t="s">
        <v>461</v>
      </c>
      <c r="C184" s="85" t="s">
        <v>74</v>
      </c>
      <c r="D184" s="85" t="s">
        <v>5623</v>
      </c>
      <c r="E184" s="85">
        <v>80</v>
      </c>
      <c r="F184" s="142" t="s">
        <v>189</v>
      </c>
      <c r="G184" s="142">
        <v>62</v>
      </c>
      <c r="H184" s="140" t="s">
        <v>27</v>
      </c>
      <c r="I184" s="85" t="s">
        <v>4815</v>
      </c>
      <c r="J184" s="273" t="s">
        <v>5624</v>
      </c>
      <c r="K184" s="139" t="s">
        <v>29</v>
      </c>
      <c r="L184" s="140" t="s">
        <v>28</v>
      </c>
      <c r="M184" s="287" t="s">
        <v>465</v>
      </c>
      <c r="N184" s="140" t="s">
        <v>632</v>
      </c>
      <c r="O184" s="140" t="s">
        <v>32</v>
      </c>
      <c r="P184" s="140" t="s">
        <v>368</v>
      </c>
      <c r="Q184" s="278" t="s">
        <v>463</v>
      </c>
      <c r="R184" s="81"/>
      <c r="S184" s="81"/>
      <c r="T184" s="81"/>
      <c r="U184" s="81"/>
      <c r="V184" s="81"/>
      <c r="W184" s="81"/>
      <c r="X184" s="103" t="s">
        <v>5625</v>
      </c>
      <c r="Y184" s="85">
        <v>51</v>
      </c>
      <c r="Z184" s="85">
        <v>10.3</v>
      </c>
      <c r="AA184" s="85"/>
      <c r="AB184" s="101" t="s">
        <v>4816</v>
      </c>
      <c r="AC184" s="81"/>
      <c r="AD184" s="81"/>
      <c r="AE184" s="103"/>
      <c r="AF184" s="101" t="s">
        <v>4816</v>
      </c>
      <c r="AG184" s="81"/>
      <c r="AH184" s="81"/>
      <c r="AI184" s="81"/>
      <c r="AJ184" s="81" t="s">
        <v>4816</v>
      </c>
      <c r="AK184" s="81"/>
      <c r="AL184" s="81"/>
      <c r="AM184" s="81"/>
      <c r="AN184" s="81" t="s">
        <v>4816</v>
      </c>
      <c r="AO184" s="81"/>
      <c r="AP184" s="81"/>
      <c r="AQ184" s="81"/>
      <c r="AR184" s="81" t="s">
        <v>4816</v>
      </c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1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1"/>
      <c r="BO184" s="81"/>
      <c r="BP184" s="81"/>
      <c r="BQ184" s="81"/>
      <c r="BR184" s="81"/>
      <c r="BS184" s="81"/>
    </row>
    <row r="185" spans="1:71" ht="15" customHeight="1" x14ac:dyDescent="0.2">
      <c r="A185" s="271">
        <v>181</v>
      </c>
      <c r="B185" s="85" t="s">
        <v>461</v>
      </c>
      <c r="C185" s="85" t="s">
        <v>74</v>
      </c>
      <c r="D185" s="85" t="s">
        <v>5626</v>
      </c>
      <c r="E185" s="85">
        <v>45</v>
      </c>
      <c r="F185" s="138" t="s">
        <v>189</v>
      </c>
      <c r="G185" s="138">
        <v>35</v>
      </c>
      <c r="H185" s="139" t="s">
        <v>27</v>
      </c>
      <c r="I185" s="85" t="s">
        <v>4815</v>
      </c>
      <c r="J185" s="273" t="s">
        <v>5627</v>
      </c>
      <c r="K185" s="139" t="s">
        <v>29</v>
      </c>
      <c r="L185" s="140" t="s">
        <v>28</v>
      </c>
      <c r="M185" s="287" t="s">
        <v>465</v>
      </c>
      <c r="N185" s="140" t="s">
        <v>632</v>
      </c>
      <c r="O185" s="140" t="s">
        <v>32</v>
      </c>
      <c r="P185" s="140" t="s">
        <v>368</v>
      </c>
      <c r="Q185" s="278" t="s">
        <v>463</v>
      </c>
      <c r="R185" s="81"/>
      <c r="S185" s="81"/>
      <c r="T185" s="81"/>
      <c r="U185" s="81"/>
      <c r="V185" s="81"/>
      <c r="W185" s="81"/>
      <c r="X185" s="101" t="s">
        <v>4816</v>
      </c>
      <c r="Y185" s="85"/>
      <c r="Z185" s="85"/>
      <c r="AA185" s="85"/>
      <c r="AB185" s="101" t="s">
        <v>4816</v>
      </c>
      <c r="AC185" s="81"/>
      <c r="AD185" s="81"/>
      <c r="AE185" s="103"/>
      <c r="AF185" s="101" t="s">
        <v>4816</v>
      </c>
      <c r="AG185" s="81"/>
      <c r="AH185" s="81"/>
      <c r="AI185" s="81"/>
      <c r="AJ185" s="81" t="s">
        <v>4816</v>
      </c>
      <c r="AK185" s="81"/>
      <c r="AL185" s="81"/>
      <c r="AM185" s="81"/>
      <c r="AN185" s="81" t="s">
        <v>4816</v>
      </c>
      <c r="AO185" s="81"/>
      <c r="AP185" s="81"/>
      <c r="AQ185" s="81"/>
      <c r="AR185" s="81" t="s">
        <v>4816</v>
      </c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1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1"/>
      <c r="BO185" s="81"/>
      <c r="BP185" s="81"/>
      <c r="BQ185" s="81"/>
      <c r="BR185" s="81"/>
      <c r="BS185" s="81"/>
    </row>
    <row r="186" spans="1:71" ht="15" customHeight="1" x14ac:dyDescent="0.2">
      <c r="A186" s="271">
        <v>182</v>
      </c>
      <c r="B186" s="85" t="s">
        <v>461</v>
      </c>
      <c r="C186" s="85" t="s">
        <v>74</v>
      </c>
      <c r="D186" s="89" t="s">
        <v>5628</v>
      </c>
      <c r="E186" s="85">
        <v>45</v>
      </c>
      <c r="F186" s="146"/>
      <c r="G186" s="285"/>
      <c r="H186" s="141"/>
      <c r="I186" s="85"/>
      <c r="J186" s="273" t="s">
        <v>5629</v>
      </c>
      <c r="K186" s="141"/>
      <c r="L186" s="141"/>
      <c r="M186" s="136"/>
      <c r="N186" s="141"/>
      <c r="O186" s="141"/>
      <c r="P186" s="141"/>
      <c r="Q186" s="278"/>
      <c r="R186" s="81"/>
      <c r="S186" s="81"/>
      <c r="T186" s="81"/>
      <c r="U186" s="81"/>
      <c r="V186" s="81"/>
      <c r="W186" s="81"/>
      <c r="X186" s="101" t="s">
        <v>4816</v>
      </c>
      <c r="Y186" s="85"/>
      <c r="Z186" s="85"/>
      <c r="AA186" s="85"/>
      <c r="AB186" s="101" t="s">
        <v>4816</v>
      </c>
      <c r="AC186" s="81"/>
      <c r="AD186" s="155"/>
      <c r="AE186" s="103"/>
      <c r="AF186" s="101" t="s">
        <v>4816</v>
      </c>
      <c r="AG186" s="81"/>
      <c r="AH186" s="81"/>
      <c r="AI186" s="81"/>
      <c r="AJ186" s="81" t="s">
        <v>4816</v>
      </c>
      <c r="AK186" s="81"/>
      <c r="AL186" s="81"/>
      <c r="AM186" s="81"/>
      <c r="AN186" s="81" t="s">
        <v>4816</v>
      </c>
      <c r="AO186" s="81"/>
      <c r="AP186" s="81"/>
      <c r="AQ186" s="81"/>
      <c r="AR186" s="81" t="s">
        <v>4816</v>
      </c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1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1"/>
      <c r="BO186" s="81"/>
      <c r="BP186" s="81"/>
      <c r="BQ186" s="81"/>
      <c r="BR186" s="81"/>
      <c r="BS186" s="81"/>
    </row>
    <row r="187" spans="1:71" ht="15" customHeight="1" x14ac:dyDescent="0.2">
      <c r="A187" s="271">
        <v>183</v>
      </c>
      <c r="B187" s="85" t="s">
        <v>461</v>
      </c>
      <c r="C187" s="85" t="s">
        <v>74</v>
      </c>
      <c r="D187" s="85" t="s">
        <v>5630</v>
      </c>
      <c r="E187" s="85">
        <v>80</v>
      </c>
      <c r="F187" s="138" t="s">
        <v>189</v>
      </c>
      <c r="G187" s="138">
        <v>62</v>
      </c>
      <c r="H187" s="139" t="s">
        <v>27</v>
      </c>
      <c r="I187" s="85" t="s">
        <v>4815</v>
      </c>
      <c r="J187" s="273" t="s">
        <v>5631</v>
      </c>
      <c r="K187" s="139" t="s">
        <v>29</v>
      </c>
      <c r="L187" s="140" t="s">
        <v>28</v>
      </c>
      <c r="M187" s="287" t="s">
        <v>465</v>
      </c>
      <c r="N187" s="140" t="s">
        <v>632</v>
      </c>
      <c r="O187" s="140" t="s">
        <v>32</v>
      </c>
      <c r="P187" s="140" t="s">
        <v>368</v>
      </c>
      <c r="Q187" s="278" t="s">
        <v>463</v>
      </c>
      <c r="R187" s="81" t="s">
        <v>5632</v>
      </c>
      <c r="S187" s="81" t="s">
        <v>5633</v>
      </c>
      <c r="T187" s="81" t="s">
        <v>4837</v>
      </c>
      <c r="U187" s="81">
        <v>44</v>
      </c>
      <c r="V187" s="158" t="s">
        <v>5634</v>
      </c>
      <c r="W187" s="81">
        <v>13.3</v>
      </c>
      <c r="X187" s="103" t="s">
        <v>5625</v>
      </c>
      <c r="Y187" s="85">
        <v>13</v>
      </c>
      <c r="Z187" s="85">
        <v>14</v>
      </c>
      <c r="AA187" s="85"/>
      <c r="AB187" s="103" t="s">
        <v>5619</v>
      </c>
      <c r="AC187" s="81">
        <v>18</v>
      </c>
      <c r="AD187" s="156">
        <v>17.100000000000001</v>
      </c>
      <c r="AE187" s="81"/>
      <c r="AF187" s="103" t="s">
        <v>5620</v>
      </c>
      <c r="AG187" s="81">
        <v>37</v>
      </c>
      <c r="AH187" s="291">
        <v>16</v>
      </c>
      <c r="AI187" s="81"/>
      <c r="AJ187" s="81" t="s">
        <v>5635</v>
      </c>
      <c r="AK187" s="81">
        <v>19</v>
      </c>
      <c r="AL187" s="81">
        <v>12.8</v>
      </c>
      <c r="AM187" s="81"/>
      <c r="AN187" s="81" t="s">
        <v>4816</v>
      </c>
      <c r="AO187" s="81"/>
      <c r="AP187" s="81"/>
      <c r="AQ187" s="81"/>
      <c r="AR187" s="81" t="s">
        <v>4816</v>
      </c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1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1"/>
      <c r="BO187" s="81"/>
      <c r="BP187" s="81"/>
      <c r="BQ187" s="81"/>
      <c r="BR187" s="81"/>
      <c r="BS187" s="81"/>
    </row>
    <row r="188" spans="1:71" ht="15" customHeight="1" x14ac:dyDescent="0.2">
      <c r="A188" s="271">
        <v>184</v>
      </c>
      <c r="B188" s="85" t="s">
        <v>461</v>
      </c>
      <c r="C188" s="85" t="s">
        <v>74</v>
      </c>
      <c r="D188" s="89" t="s">
        <v>5636</v>
      </c>
      <c r="E188" s="85">
        <v>80</v>
      </c>
      <c r="F188" s="138"/>
      <c r="G188" s="285"/>
      <c r="H188" s="139"/>
      <c r="I188" s="85"/>
      <c r="J188" s="273" t="s">
        <v>5637</v>
      </c>
      <c r="K188" s="139"/>
      <c r="L188" s="139"/>
      <c r="M188" s="133"/>
      <c r="N188" s="139"/>
      <c r="O188" s="139"/>
      <c r="P188" s="139"/>
      <c r="Q188" s="278"/>
      <c r="R188" s="81"/>
      <c r="S188" s="81"/>
      <c r="T188" s="81"/>
      <c r="U188" s="81"/>
      <c r="V188" s="81"/>
      <c r="W188" s="81"/>
      <c r="X188" s="101" t="s">
        <v>4816</v>
      </c>
      <c r="Y188" s="85"/>
      <c r="Z188" s="85"/>
      <c r="AA188" s="85"/>
      <c r="AB188" s="101" t="s">
        <v>4816</v>
      </c>
      <c r="AC188" s="81"/>
      <c r="AD188" s="155"/>
      <c r="AE188" s="103"/>
      <c r="AF188" s="101" t="s">
        <v>4816</v>
      </c>
      <c r="AG188" s="81"/>
      <c r="AH188" s="81"/>
      <c r="AI188" s="81"/>
      <c r="AJ188" s="81" t="s">
        <v>4816</v>
      </c>
      <c r="AK188" s="81"/>
      <c r="AL188" s="81"/>
      <c r="AM188" s="81"/>
      <c r="AN188" s="81" t="s">
        <v>4816</v>
      </c>
      <c r="AO188" s="81"/>
      <c r="AP188" s="81"/>
      <c r="AQ188" s="81"/>
      <c r="AR188" s="81" t="s">
        <v>4816</v>
      </c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1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1"/>
      <c r="BO188" s="81"/>
      <c r="BP188" s="81"/>
      <c r="BQ188" s="81"/>
      <c r="BR188" s="81"/>
      <c r="BS188" s="81"/>
    </row>
    <row r="189" spans="1:71" ht="15" customHeight="1" x14ac:dyDescent="0.2">
      <c r="A189" s="271">
        <v>185</v>
      </c>
      <c r="B189" s="85" t="s">
        <v>461</v>
      </c>
      <c r="C189" s="85" t="s">
        <v>74</v>
      </c>
      <c r="D189" s="89" t="s">
        <v>5638</v>
      </c>
      <c r="E189" s="85">
        <v>80</v>
      </c>
      <c r="F189" s="138"/>
      <c r="G189" s="285"/>
      <c r="H189" s="139"/>
      <c r="I189" s="85"/>
      <c r="J189" s="273" t="s">
        <v>5639</v>
      </c>
      <c r="K189" s="139"/>
      <c r="L189" s="139"/>
      <c r="M189" s="133"/>
      <c r="N189" s="139"/>
      <c r="O189" s="139"/>
      <c r="P189" s="139"/>
      <c r="Q189" s="278"/>
      <c r="R189" s="81"/>
      <c r="S189" s="81"/>
      <c r="T189" s="81"/>
      <c r="U189" s="81"/>
      <c r="V189" s="81"/>
      <c r="W189" s="81"/>
      <c r="X189" s="101" t="s">
        <v>4816</v>
      </c>
      <c r="Y189" s="85"/>
      <c r="Z189" s="85"/>
      <c r="AA189" s="85"/>
      <c r="AB189" s="101" t="s">
        <v>4816</v>
      </c>
      <c r="AC189" s="81"/>
      <c r="AD189" s="155"/>
      <c r="AE189" s="103"/>
      <c r="AF189" s="101" t="s">
        <v>4816</v>
      </c>
      <c r="AG189" s="81"/>
      <c r="AH189" s="81"/>
      <c r="AI189" s="81"/>
      <c r="AJ189" s="81" t="s">
        <v>4816</v>
      </c>
      <c r="AK189" s="81"/>
      <c r="AL189" s="81"/>
      <c r="AM189" s="81"/>
      <c r="AN189" s="81" t="s">
        <v>4816</v>
      </c>
      <c r="AO189" s="81"/>
      <c r="AP189" s="81"/>
      <c r="AQ189" s="81"/>
      <c r="AR189" s="81" t="s">
        <v>4816</v>
      </c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1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1"/>
      <c r="BO189" s="81"/>
      <c r="BP189" s="81"/>
      <c r="BQ189" s="81"/>
      <c r="BR189" s="81"/>
      <c r="BS189" s="81"/>
    </row>
    <row r="190" spans="1:71" ht="15" customHeight="1" x14ac:dyDescent="0.2">
      <c r="A190" s="271">
        <v>186</v>
      </c>
      <c r="B190" s="85" t="s">
        <v>461</v>
      </c>
      <c r="C190" s="85" t="s">
        <v>74</v>
      </c>
      <c r="D190" s="89" t="s">
        <v>5640</v>
      </c>
      <c r="E190" s="85">
        <v>80</v>
      </c>
      <c r="F190" s="286"/>
      <c r="G190" s="285"/>
      <c r="H190" s="89"/>
      <c r="I190" s="85"/>
      <c r="J190" s="273" t="s">
        <v>5641</v>
      </c>
      <c r="K190" s="139"/>
      <c r="L190" s="89"/>
      <c r="M190" s="288"/>
      <c r="N190" s="89"/>
      <c r="O190" s="89"/>
      <c r="P190" s="89"/>
      <c r="Q190" s="278"/>
      <c r="R190" s="81"/>
      <c r="S190" s="81"/>
      <c r="T190" s="81"/>
      <c r="U190" s="81"/>
      <c r="V190" s="81"/>
      <c r="W190" s="81"/>
      <c r="X190" s="101" t="s">
        <v>4816</v>
      </c>
      <c r="Y190" s="85"/>
      <c r="Z190" s="85"/>
      <c r="AA190" s="85"/>
      <c r="AB190" s="101" t="s">
        <v>4816</v>
      </c>
      <c r="AC190" s="81"/>
      <c r="AD190" s="155"/>
      <c r="AE190" s="103"/>
      <c r="AF190" s="101" t="s">
        <v>4816</v>
      </c>
      <c r="AG190" s="81"/>
      <c r="AH190" s="81"/>
      <c r="AI190" s="81"/>
      <c r="AJ190" s="81" t="s">
        <v>4816</v>
      </c>
      <c r="AK190" s="81"/>
      <c r="AL190" s="81"/>
      <c r="AM190" s="81"/>
      <c r="AN190" s="81" t="s">
        <v>4816</v>
      </c>
      <c r="AO190" s="81"/>
      <c r="AP190" s="81"/>
      <c r="AQ190" s="81"/>
      <c r="AR190" s="81" t="s">
        <v>4816</v>
      </c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1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1"/>
      <c r="BO190" s="81"/>
      <c r="BP190" s="81"/>
      <c r="BQ190" s="81"/>
      <c r="BR190" s="81"/>
      <c r="BS190" s="81"/>
    </row>
    <row r="191" spans="1:71" ht="15" customHeight="1" x14ac:dyDescent="0.2">
      <c r="A191" s="271">
        <v>187</v>
      </c>
      <c r="B191" s="85" t="s">
        <v>461</v>
      </c>
      <c r="C191" s="85" t="s">
        <v>74</v>
      </c>
      <c r="D191" s="85" t="s">
        <v>641</v>
      </c>
      <c r="E191" s="85">
        <v>350</v>
      </c>
      <c r="F191" s="138" t="s">
        <v>189</v>
      </c>
      <c r="G191" s="138">
        <v>270</v>
      </c>
      <c r="H191" s="139" t="s">
        <v>264</v>
      </c>
      <c r="I191" s="85" t="s">
        <v>5206</v>
      </c>
      <c r="J191" s="273" t="s">
        <v>5642</v>
      </c>
      <c r="K191" s="139" t="s">
        <v>29</v>
      </c>
      <c r="L191" s="140" t="s">
        <v>28</v>
      </c>
      <c r="M191" s="287" t="s">
        <v>465</v>
      </c>
      <c r="N191" s="140" t="s">
        <v>630</v>
      </c>
      <c r="O191" s="140" t="s">
        <v>32</v>
      </c>
      <c r="P191" s="140" t="s">
        <v>368</v>
      </c>
      <c r="Q191" s="278" t="s">
        <v>463</v>
      </c>
      <c r="R191" s="107" t="s">
        <v>5643</v>
      </c>
      <c r="S191" s="81" t="s">
        <v>5163</v>
      </c>
      <c r="T191" s="81" t="s">
        <v>4837</v>
      </c>
      <c r="U191" s="290">
        <v>9</v>
      </c>
      <c r="V191" s="81" t="s">
        <v>4837</v>
      </c>
      <c r="W191" s="81">
        <v>9.1</v>
      </c>
      <c r="X191" s="101" t="s">
        <v>4816</v>
      </c>
      <c r="Y191" s="85"/>
      <c r="Z191" s="85"/>
      <c r="AA191" s="85"/>
      <c r="AB191" s="103" t="s">
        <v>5602</v>
      </c>
      <c r="AC191" s="81">
        <v>32</v>
      </c>
      <c r="AD191" s="81">
        <v>16</v>
      </c>
      <c r="AE191" s="103"/>
      <c r="AF191" s="101" t="s">
        <v>4816</v>
      </c>
      <c r="AG191" s="81"/>
      <c r="AH191" s="81"/>
      <c r="AI191" s="81"/>
      <c r="AJ191" s="81" t="s">
        <v>4816</v>
      </c>
      <c r="AK191" s="81"/>
      <c r="AL191" s="81"/>
      <c r="AM191" s="81"/>
      <c r="AN191" s="81" t="s">
        <v>4816</v>
      </c>
      <c r="AO191" s="81"/>
      <c r="AP191" s="81"/>
      <c r="AQ191" s="81"/>
      <c r="AR191" s="81" t="s">
        <v>4816</v>
      </c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1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1"/>
      <c r="BO191" s="81"/>
      <c r="BP191" s="81"/>
      <c r="BQ191" s="81"/>
      <c r="BR191" s="81"/>
      <c r="BS191" s="81"/>
    </row>
    <row r="192" spans="1:71" ht="15" customHeight="1" x14ac:dyDescent="0.2">
      <c r="A192" s="271">
        <v>188</v>
      </c>
      <c r="B192" s="85" t="s">
        <v>461</v>
      </c>
      <c r="C192" s="85" t="s">
        <v>74</v>
      </c>
      <c r="D192" s="85" t="s">
        <v>642</v>
      </c>
      <c r="E192" s="85">
        <v>200</v>
      </c>
      <c r="F192" s="138" t="s">
        <v>189</v>
      </c>
      <c r="G192" s="138">
        <v>154</v>
      </c>
      <c r="H192" s="139" t="s">
        <v>27</v>
      </c>
      <c r="I192" s="85" t="s">
        <v>4815</v>
      </c>
      <c r="J192" s="273" t="s">
        <v>5644</v>
      </c>
      <c r="K192" s="139" t="s">
        <v>29</v>
      </c>
      <c r="L192" s="140" t="s">
        <v>28</v>
      </c>
      <c r="M192" s="287" t="s">
        <v>465</v>
      </c>
      <c r="N192" s="140" t="s">
        <v>643</v>
      </c>
      <c r="O192" s="140" t="s">
        <v>32</v>
      </c>
      <c r="P192" s="140" t="s">
        <v>368</v>
      </c>
      <c r="Q192" s="278" t="s">
        <v>463</v>
      </c>
      <c r="R192" s="81" t="s">
        <v>5156</v>
      </c>
      <c r="S192" s="81" t="s">
        <v>5163</v>
      </c>
      <c r="T192" s="81" t="s">
        <v>4837</v>
      </c>
      <c r="U192" s="81">
        <v>23</v>
      </c>
      <c r="V192" s="81">
        <v>318</v>
      </c>
      <c r="W192" s="81">
        <v>5.8</v>
      </c>
      <c r="X192" s="85" t="s">
        <v>5625</v>
      </c>
      <c r="Y192" s="85" t="s">
        <v>4837</v>
      </c>
      <c r="Z192" s="85">
        <v>10.7</v>
      </c>
      <c r="AA192" s="85"/>
      <c r="AB192" s="103" t="s">
        <v>5645</v>
      </c>
      <c r="AC192" s="81">
        <v>58</v>
      </c>
      <c r="AD192" s="81">
        <v>19.8</v>
      </c>
      <c r="AE192" s="81"/>
      <c r="AF192" s="81" t="s">
        <v>5646</v>
      </c>
      <c r="AG192" s="81">
        <v>30</v>
      </c>
      <c r="AH192" s="81">
        <v>7.7</v>
      </c>
      <c r="AI192" s="81"/>
      <c r="AJ192" s="81" t="s">
        <v>5647</v>
      </c>
      <c r="AK192" s="81">
        <v>33</v>
      </c>
      <c r="AL192" s="81">
        <v>20.2</v>
      </c>
      <c r="AM192" s="81"/>
      <c r="AN192" s="81" t="s">
        <v>5567</v>
      </c>
      <c r="AO192" s="81" t="s">
        <v>4837</v>
      </c>
      <c r="AP192" s="281">
        <v>1</v>
      </c>
      <c r="AQ192" s="81"/>
      <c r="AR192" s="81" t="s">
        <v>4816</v>
      </c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1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1"/>
      <c r="BO192" s="81"/>
      <c r="BP192" s="81"/>
      <c r="BQ192" s="81"/>
      <c r="BR192" s="81"/>
      <c r="BS192" s="81"/>
    </row>
    <row r="193" spans="1:72" ht="15" customHeight="1" x14ac:dyDescent="0.2">
      <c r="A193" s="271">
        <v>189</v>
      </c>
      <c r="B193" s="85" t="s">
        <v>461</v>
      </c>
      <c r="C193" s="85" t="s">
        <v>74</v>
      </c>
      <c r="D193" s="85" t="s">
        <v>5648</v>
      </c>
      <c r="E193" s="85">
        <v>200</v>
      </c>
      <c r="F193" s="138" t="s">
        <v>189</v>
      </c>
      <c r="G193" s="138">
        <v>154</v>
      </c>
      <c r="H193" s="139" t="s">
        <v>27</v>
      </c>
      <c r="I193" s="85" t="s">
        <v>4815</v>
      </c>
      <c r="J193" s="273" t="s">
        <v>5649</v>
      </c>
      <c r="K193" s="139" t="s">
        <v>29</v>
      </c>
      <c r="L193" s="140" t="s">
        <v>28</v>
      </c>
      <c r="M193" s="287" t="s">
        <v>465</v>
      </c>
      <c r="N193" s="140" t="s">
        <v>643</v>
      </c>
      <c r="O193" s="140" t="s">
        <v>32</v>
      </c>
      <c r="P193" s="140" t="s">
        <v>368</v>
      </c>
      <c r="Q193" s="278" t="s">
        <v>463</v>
      </c>
      <c r="R193" s="81" t="s">
        <v>5650</v>
      </c>
      <c r="S193" s="81" t="s">
        <v>5163</v>
      </c>
      <c r="T193" s="81" t="s">
        <v>4837</v>
      </c>
      <c r="U193" s="81">
        <v>14</v>
      </c>
      <c r="V193" s="81">
        <v>330</v>
      </c>
      <c r="W193" s="81">
        <v>6.2</v>
      </c>
      <c r="X193" s="85" t="s">
        <v>5625</v>
      </c>
      <c r="Y193" s="85">
        <v>44</v>
      </c>
      <c r="Z193" s="85">
        <v>11.9</v>
      </c>
      <c r="AA193" s="85"/>
      <c r="AB193" s="103" t="s">
        <v>5645</v>
      </c>
      <c r="AC193" s="81">
        <v>42</v>
      </c>
      <c r="AD193" s="81">
        <v>4.9000000000000004</v>
      </c>
      <c r="AE193" s="81"/>
      <c r="AF193" s="81" t="s">
        <v>5646</v>
      </c>
      <c r="AG193" s="81">
        <v>22</v>
      </c>
      <c r="AH193" s="81">
        <v>7.2</v>
      </c>
      <c r="AI193" s="81"/>
      <c r="AJ193" s="81" t="s">
        <v>5647</v>
      </c>
      <c r="AK193" s="81">
        <v>29</v>
      </c>
      <c r="AL193" s="81">
        <v>7.9</v>
      </c>
      <c r="AM193" s="81"/>
      <c r="AN193" s="81" t="s">
        <v>5567</v>
      </c>
      <c r="AO193" s="81">
        <v>60</v>
      </c>
      <c r="AP193" s="81">
        <v>5.2</v>
      </c>
      <c r="AQ193" s="81"/>
      <c r="AR193" s="81" t="s">
        <v>4816</v>
      </c>
      <c r="AS193" s="81"/>
      <c r="AT193" s="81"/>
      <c r="AU193" s="81"/>
      <c r="AV193" s="81" t="s">
        <v>5651</v>
      </c>
      <c r="AW193" s="81">
        <v>13</v>
      </c>
      <c r="AX193" s="81">
        <v>6.4</v>
      </c>
      <c r="AY193" s="81"/>
      <c r="AZ193" s="81"/>
      <c r="BA193" s="81"/>
      <c r="BB193" s="81"/>
      <c r="BC193" s="81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1"/>
      <c r="BO193" s="81"/>
      <c r="BP193" s="81"/>
      <c r="BQ193" s="81"/>
      <c r="BR193" s="81"/>
      <c r="BS193" s="81"/>
    </row>
    <row r="194" spans="1:72" ht="15" customHeight="1" x14ac:dyDescent="0.2">
      <c r="A194" s="271">
        <v>190</v>
      </c>
      <c r="B194" s="85" t="s">
        <v>461</v>
      </c>
      <c r="C194" s="85" t="s">
        <v>74</v>
      </c>
      <c r="D194" s="89" t="s">
        <v>5652</v>
      </c>
      <c r="E194" s="85">
        <v>50</v>
      </c>
      <c r="F194" s="138"/>
      <c r="G194" s="274"/>
      <c r="H194" s="139"/>
      <c r="I194" s="85"/>
      <c r="J194" s="273" t="s">
        <v>5653</v>
      </c>
      <c r="K194" s="139"/>
      <c r="L194" s="139"/>
      <c r="M194" s="133"/>
      <c r="N194" s="139"/>
      <c r="O194" s="139"/>
      <c r="P194" s="139"/>
      <c r="Q194" s="278"/>
      <c r="R194" s="81"/>
      <c r="S194" s="81"/>
      <c r="T194" s="81"/>
      <c r="U194" s="81"/>
      <c r="V194" s="81"/>
      <c r="W194" s="81"/>
      <c r="X194" s="101" t="s">
        <v>4816</v>
      </c>
      <c r="Y194" s="85"/>
      <c r="Z194" s="85"/>
      <c r="AA194" s="85"/>
      <c r="AB194" s="101" t="s">
        <v>4816</v>
      </c>
      <c r="AC194" s="81"/>
      <c r="AD194" s="155"/>
      <c r="AE194" s="103"/>
      <c r="AF194" s="101" t="s">
        <v>4816</v>
      </c>
      <c r="AG194" s="81"/>
      <c r="AH194" s="81"/>
      <c r="AI194" s="81"/>
      <c r="AJ194" s="81" t="s">
        <v>4816</v>
      </c>
      <c r="AK194" s="81"/>
      <c r="AL194" s="81"/>
      <c r="AM194" s="81"/>
      <c r="AN194" s="81" t="s">
        <v>4816</v>
      </c>
      <c r="AO194" s="81"/>
      <c r="AP194" s="81"/>
      <c r="AQ194" s="81"/>
      <c r="AR194" s="81" t="s">
        <v>4816</v>
      </c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1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1"/>
      <c r="BO194" s="81"/>
      <c r="BP194" s="81"/>
      <c r="BQ194" s="81"/>
      <c r="BR194" s="81"/>
      <c r="BS194" s="81"/>
    </row>
    <row r="195" spans="1:72" ht="15" customHeight="1" x14ac:dyDescent="0.2">
      <c r="A195" s="271">
        <v>191</v>
      </c>
      <c r="B195" s="85" t="s">
        <v>461</v>
      </c>
      <c r="C195" s="85" t="s">
        <v>74</v>
      </c>
      <c r="D195" s="89" t="s">
        <v>5654</v>
      </c>
      <c r="E195" s="85">
        <v>230</v>
      </c>
      <c r="F195" s="138"/>
      <c r="G195" s="274"/>
      <c r="H195" s="139"/>
      <c r="I195" s="85"/>
      <c r="J195" s="273" t="s">
        <v>5655</v>
      </c>
      <c r="K195" s="139"/>
      <c r="L195" s="139"/>
      <c r="M195" s="133"/>
      <c r="N195" s="139"/>
      <c r="O195" s="139"/>
      <c r="P195" s="139"/>
      <c r="Q195" s="278"/>
      <c r="R195" s="81"/>
      <c r="S195" s="81"/>
      <c r="T195" s="81"/>
      <c r="U195" s="81"/>
      <c r="V195" s="81"/>
      <c r="W195" s="81"/>
      <c r="X195" s="101" t="s">
        <v>4816</v>
      </c>
      <c r="Y195" s="85"/>
      <c r="Z195" s="85"/>
      <c r="AA195" s="85"/>
      <c r="AB195" s="101" t="s">
        <v>4816</v>
      </c>
      <c r="AC195" s="81"/>
      <c r="AD195" s="155"/>
      <c r="AE195" s="103"/>
      <c r="AF195" s="101" t="s">
        <v>4816</v>
      </c>
      <c r="AG195" s="81"/>
      <c r="AH195" s="81"/>
      <c r="AI195" s="81"/>
      <c r="AJ195" s="81" t="s">
        <v>4816</v>
      </c>
      <c r="AK195" s="81"/>
      <c r="AL195" s="81"/>
      <c r="AM195" s="81"/>
      <c r="AN195" s="81" t="s">
        <v>4816</v>
      </c>
      <c r="AO195" s="81"/>
      <c r="AP195" s="81"/>
      <c r="AQ195" s="81"/>
      <c r="AR195" s="81" t="s">
        <v>4816</v>
      </c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1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1"/>
      <c r="BO195" s="81"/>
      <c r="BP195" s="81"/>
      <c r="BQ195" s="81"/>
      <c r="BR195" s="81"/>
      <c r="BS195" s="81"/>
    </row>
    <row r="196" spans="1:72" ht="15" customHeight="1" x14ac:dyDescent="0.2">
      <c r="A196" s="271">
        <v>192</v>
      </c>
      <c r="B196" s="85" t="s">
        <v>461</v>
      </c>
      <c r="C196" s="85" t="s">
        <v>74</v>
      </c>
      <c r="D196" s="89" t="s">
        <v>5656</v>
      </c>
      <c r="E196" s="85">
        <v>80</v>
      </c>
      <c r="F196" s="138"/>
      <c r="G196" s="274"/>
      <c r="H196" s="139"/>
      <c r="I196" s="85"/>
      <c r="J196" s="273" t="s">
        <v>5657</v>
      </c>
      <c r="K196" s="139"/>
      <c r="L196" s="139"/>
      <c r="M196" s="133"/>
      <c r="N196" s="139"/>
      <c r="O196" s="139"/>
      <c r="P196" s="139"/>
      <c r="Q196" s="278"/>
      <c r="R196" s="81"/>
      <c r="S196" s="81"/>
      <c r="T196" s="81"/>
      <c r="U196" s="81"/>
      <c r="V196" s="81"/>
      <c r="W196" s="81"/>
      <c r="X196" s="101" t="s">
        <v>4816</v>
      </c>
      <c r="Y196" s="85"/>
      <c r="Z196" s="85"/>
      <c r="AA196" s="85"/>
      <c r="AB196" s="101" t="s">
        <v>4816</v>
      </c>
      <c r="AC196" s="81"/>
      <c r="AD196" s="155"/>
      <c r="AE196" s="103"/>
      <c r="AF196" s="101" t="s">
        <v>4816</v>
      </c>
      <c r="AG196" s="81"/>
      <c r="AH196" s="81"/>
      <c r="AI196" s="81"/>
      <c r="AJ196" s="81" t="s">
        <v>4816</v>
      </c>
      <c r="AK196" s="81"/>
      <c r="AL196" s="81"/>
      <c r="AM196" s="81"/>
      <c r="AN196" s="81" t="s">
        <v>4816</v>
      </c>
      <c r="AO196" s="81"/>
      <c r="AP196" s="81"/>
      <c r="AQ196" s="81"/>
      <c r="AR196" s="81" t="s">
        <v>4816</v>
      </c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1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1"/>
      <c r="BO196" s="81"/>
      <c r="BP196" s="81"/>
      <c r="BQ196" s="81"/>
      <c r="BR196" s="81"/>
      <c r="BS196" s="81"/>
    </row>
    <row r="197" spans="1:72" ht="15" customHeight="1" x14ac:dyDescent="0.2">
      <c r="A197" s="271">
        <v>193</v>
      </c>
      <c r="B197" s="85" t="s">
        <v>461</v>
      </c>
      <c r="C197" s="85" t="s">
        <v>74</v>
      </c>
      <c r="D197" s="89" t="s">
        <v>5658</v>
      </c>
      <c r="E197" s="85">
        <v>80</v>
      </c>
      <c r="F197" s="138"/>
      <c r="G197" s="274"/>
      <c r="H197" s="139"/>
      <c r="I197" s="85"/>
      <c r="J197" s="273" t="s">
        <v>5659</v>
      </c>
      <c r="K197" s="139"/>
      <c r="L197" s="139"/>
      <c r="M197" s="133"/>
      <c r="N197" s="139"/>
      <c r="O197" s="139"/>
      <c r="P197" s="139"/>
      <c r="Q197" s="278"/>
      <c r="R197" s="81"/>
      <c r="S197" s="81"/>
      <c r="T197" s="81"/>
      <c r="U197" s="81"/>
      <c r="V197" s="81"/>
      <c r="W197" s="81"/>
      <c r="X197" s="101" t="s">
        <v>4816</v>
      </c>
      <c r="Y197" s="85"/>
      <c r="Z197" s="85"/>
      <c r="AA197" s="85"/>
      <c r="AB197" s="101" t="s">
        <v>4816</v>
      </c>
      <c r="AC197" s="81"/>
      <c r="AD197" s="155"/>
      <c r="AE197" s="103"/>
      <c r="AF197" s="101" t="s">
        <v>4816</v>
      </c>
      <c r="AG197" s="81"/>
      <c r="AH197" s="81"/>
      <c r="AI197" s="81"/>
      <c r="AJ197" s="81" t="s">
        <v>4816</v>
      </c>
      <c r="AK197" s="81"/>
      <c r="AL197" s="81"/>
      <c r="AM197" s="81"/>
      <c r="AN197" s="81" t="s">
        <v>4816</v>
      </c>
      <c r="AO197" s="81"/>
      <c r="AP197" s="81"/>
      <c r="AQ197" s="81"/>
      <c r="AR197" s="81" t="s">
        <v>4816</v>
      </c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1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1"/>
      <c r="BO197" s="81"/>
      <c r="BP197" s="81"/>
      <c r="BQ197" s="81"/>
      <c r="BR197" s="81"/>
      <c r="BS197" s="81"/>
    </row>
    <row r="198" spans="1:72" s="76" customFormat="1" ht="15" customHeight="1" x14ac:dyDescent="0.2">
      <c r="A198" s="271">
        <v>194</v>
      </c>
      <c r="B198" s="85" t="s">
        <v>461</v>
      </c>
      <c r="C198" s="85" t="s">
        <v>74</v>
      </c>
      <c r="D198" s="85" t="s">
        <v>5660</v>
      </c>
      <c r="E198" s="85">
        <v>80</v>
      </c>
      <c r="F198" s="138" t="s">
        <v>189</v>
      </c>
      <c r="G198" s="138">
        <v>62</v>
      </c>
      <c r="H198" s="139" t="s">
        <v>27</v>
      </c>
      <c r="I198" s="85" t="s">
        <v>4815</v>
      </c>
      <c r="J198" s="273" t="s">
        <v>5661</v>
      </c>
      <c r="K198" s="139" t="s">
        <v>29</v>
      </c>
      <c r="L198" s="140" t="s">
        <v>28</v>
      </c>
      <c r="M198" s="287" t="s">
        <v>465</v>
      </c>
      <c r="N198" s="140" t="s">
        <v>632</v>
      </c>
      <c r="O198" s="140" t="s">
        <v>32</v>
      </c>
      <c r="P198" s="140" t="s">
        <v>368</v>
      </c>
      <c r="Q198" s="278" t="s">
        <v>463</v>
      </c>
      <c r="R198" s="176"/>
      <c r="S198" s="176"/>
      <c r="T198" s="176"/>
      <c r="U198" s="176"/>
      <c r="V198" s="176"/>
      <c r="W198" s="176"/>
      <c r="X198" s="101" t="s">
        <v>4816</v>
      </c>
      <c r="Y198" s="85"/>
      <c r="Z198" s="85"/>
      <c r="AA198" s="85"/>
      <c r="AB198" s="175" t="s">
        <v>5645</v>
      </c>
      <c r="AC198" s="176">
        <v>10</v>
      </c>
      <c r="AD198" s="176">
        <v>8.1</v>
      </c>
      <c r="AE198" s="302"/>
      <c r="AF198" s="175" t="s">
        <v>5646</v>
      </c>
      <c r="AG198" s="176">
        <v>15</v>
      </c>
      <c r="AH198" s="303">
        <v>9</v>
      </c>
      <c r="AI198" s="176"/>
      <c r="AJ198" s="176" t="s">
        <v>5647</v>
      </c>
      <c r="AK198" s="176">
        <v>13</v>
      </c>
      <c r="AL198" s="176">
        <v>8.6</v>
      </c>
      <c r="AM198" s="176"/>
      <c r="AN198" s="176" t="s">
        <v>5605</v>
      </c>
      <c r="AO198" s="176">
        <v>37</v>
      </c>
      <c r="AP198" s="176">
        <v>7.1</v>
      </c>
      <c r="AQ198" s="176"/>
      <c r="AR198" s="81" t="s">
        <v>4816</v>
      </c>
      <c r="AS198" s="176"/>
      <c r="AT198" s="176"/>
      <c r="AU198" s="176"/>
      <c r="AV198" s="176" t="s">
        <v>5651</v>
      </c>
      <c r="AW198" s="176" t="s">
        <v>4837</v>
      </c>
      <c r="AX198" s="176">
        <v>10.9</v>
      </c>
      <c r="AY198" s="176"/>
      <c r="AZ198" s="176"/>
      <c r="BA198" s="176"/>
      <c r="BB198" s="176"/>
      <c r="BC198" s="176"/>
      <c r="BD198" s="176"/>
      <c r="BE198" s="176"/>
      <c r="BF198" s="176"/>
      <c r="BG198" s="176"/>
      <c r="BH198" s="176"/>
      <c r="BI198" s="176"/>
      <c r="BJ198" s="176"/>
      <c r="BK198" s="176"/>
      <c r="BL198" s="176"/>
      <c r="BM198" s="176"/>
      <c r="BN198" s="176"/>
      <c r="BO198" s="176"/>
      <c r="BP198" s="176"/>
      <c r="BQ198" s="176"/>
      <c r="BR198" s="176"/>
      <c r="BS198" s="176"/>
      <c r="BT198" s="305"/>
    </row>
    <row r="199" spans="1:72" ht="15" customHeight="1" x14ac:dyDescent="0.2">
      <c r="A199" s="271">
        <v>195</v>
      </c>
      <c r="B199" s="85" t="s">
        <v>461</v>
      </c>
      <c r="C199" s="85" t="s">
        <v>74</v>
      </c>
      <c r="D199" s="85" t="s">
        <v>5662</v>
      </c>
      <c r="E199" s="85">
        <v>50</v>
      </c>
      <c r="F199" s="138" t="s">
        <v>189</v>
      </c>
      <c r="G199" s="138">
        <v>39</v>
      </c>
      <c r="H199" s="139" t="s">
        <v>27</v>
      </c>
      <c r="I199" s="85" t="s">
        <v>4815</v>
      </c>
      <c r="J199" s="273" t="s">
        <v>5663</v>
      </c>
      <c r="K199" s="139" t="s">
        <v>29</v>
      </c>
      <c r="L199" s="140" t="s">
        <v>28</v>
      </c>
      <c r="M199" s="287" t="s">
        <v>465</v>
      </c>
      <c r="N199" s="140" t="s">
        <v>632</v>
      </c>
      <c r="O199" s="140" t="s">
        <v>69</v>
      </c>
      <c r="P199" s="140" t="s">
        <v>368</v>
      </c>
      <c r="Q199" s="278" t="s">
        <v>463</v>
      </c>
      <c r="R199" s="81"/>
      <c r="S199" s="81"/>
      <c r="T199" s="81"/>
      <c r="U199" s="81"/>
      <c r="V199" s="81"/>
      <c r="W199" s="81"/>
      <c r="X199" s="101" t="s">
        <v>4816</v>
      </c>
      <c r="Y199" s="85"/>
      <c r="Z199" s="85"/>
      <c r="AA199" s="85"/>
      <c r="AB199" s="101" t="s">
        <v>4816</v>
      </c>
      <c r="AC199" s="81"/>
      <c r="AD199" s="81"/>
      <c r="AE199" s="103"/>
      <c r="AF199" s="101" t="s">
        <v>4816</v>
      </c>
      <c r="AG199" s="81"/>
      <c r="AH199" s="81"/>
      <c r="AI199" s="81"/>
      <c r="AJ199" s="81" t="s">
        <v>4816</v>
      </c>
      <c r="AK199" s="81"/>
      <c r="AL199" s="81"/>
      <c r="AM199" s="81"/>
      <c r="AN199" s="81" t="s">
        <v>4816</v>
      </c>
      <c r="AO199" s="81"/>
      <c r="AP199" s="81"/>
      <c r="AQ199" s="81"/>
      <c r="AR199" s="81" t="s">
        <v>4816</v>
      </c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1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1"/>
      <c r="BO199" s="81"/>
      <c r="BP199" s="81"/>
      <c r="BQ199" s="81"/>
      <c r="BR199" s="81"/>
      <c r="BS199" s="81"/>
    </row>
    <row r="200" spans="1:72" ht="15" customHeight="1" x14ac:dyDescent="0.2">
      <c r="A200" s="271">
        <v>196</v>
      </c>
      <c r="B200" s="85" t="s">
        <v>461</v>
      </c>
      <c r="C200" s="85" t="s">
        <v>74</v>
      </c>
      <c r="D200" s="85" t="s">
        <v>653</v>
      </c>
      <c r="E200" s="85">
        <v>50</v>
      </c>
      <c r="F200" s="138" t="s">
        <v>189</v>
      </c>
      <c r="G200" s="138">
        <v>39</v>
      </c>
      <c r="H200" s="139" t="s">
        <v>27</v>
      </c>
      <c r="I200" s="85" t="s">
        <v>4815</v>
      </c>
      <c r="J200" s="273" t="s">
        <v>5664</v>
      </c>
      <c r="K200" s="139" t="s">
        <v>29</v>
      </c>
      <c r="L200" s="140" t="s">
        <v>28</v>
      </c>
      <c r="M200" s="287" t="s">
        <v>465</v>
      </c>
      <c r="N200" s="140" t="s">
        <v>632</v>
      </c>
      <c r="O200" s="139" t="s">
        <v>32</v>
      </c>
      <c r="P200" s="139" t="s">
        <v>368</v>
      </c>
      <c r="Q200" s="278" t="s">
        <v>463</v>
      </c>
      <c r="R200" s="81"/>
      <c r="S200" s="81"/>
      <c r="T200" s="81"/>
      <c r="U200" s="81"/>
      <c r="V200" s="81"/>
      <c r="W200" s="81"/>
      <c r="X200" s="101" t="s">
        <v>4816</v>
      </c>
      <c r="Y200" s="140"/>
      <c r="Z200" s="140"/>
      <c r="AA200" s="140"/>
      <c r="AB200" s="101" t="s">
        <v>4816</v>
      </c>
      <c r="AC200" s="81"/>
      <c r="AD200" s="81"/>
      <c r="AE200" s="103"/>
      <c r="AF200" s="101" t="s">
        <v>4816</v>
      </c>
      <c r="AG200" s="81"/>
      <c r="AH200" s="81"/>
      <c r="AI200" s="81"/>
      <c r="AJ200" s="81" t="s">
        <v>4816</v>
      </c>
      <c r="AK200" s="81"/>
      <c r="AL200" s="81"/>
      <c r="AM200" s="81"/>
      <c r="AN200" s="81" t="s">
        <v>4816</v>
      </c>
      <c r="AO200" s="81"/>
      <c r="AP200" s="81"/>
      <c r="AQ200" s="81"/>
      <c r="AR200" s="81" t="s">
        <v>4816</v>
      </c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1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1"/>
      <c r="BO200" s="81"/>
      <c r="BP200" s="81"/>
      <c r="BQ200" s="81"/>
      <c r="BR200" s="81"/>
      <c r="BS200" s="81"/>
    </row>
    <row r="201" spans="1:72" ht="15" customHeight="1" x14ac:dyDescent="0.2">
      <c r="A201" s="271">
        <v>197</v>
      </c>
      <c r="B201" s="85" t="s">
        <v>461</v>
      </c>
      <c r="C201" s="85" t="s">
        <v>74</v>
      </c>
      <c r="D201" s="89" t="s">
        <v>5665</v>
      </c>
      <c r="E201" s="85">
        <v>250</v>
      </c>
      <c r="F201" s="138"/>
      <c r="G201" s="274"/>
      <c r="H201" s="139"/>
      <c r="I201" s="85"/>
      <c r="J201" s="273" t="s">
        <v>5666</v>
      </c>
      <c r="K201" s="139"/>
      <c r="L201" s="139"/>
      <c r="M201" s="133"/>
      <c r="N201" s="139"/>
      <c r="O201" s="139"/>
      <c r="P201" s="139"/>
      <c r="Q201" s="278"/>
      <c r="R201" s="81"/>
      <c r="S201" s="81"/>
      <c r="T201" s="81"/>
      <c r="U201" s="81"/>
      <c r="V201" s="81"/>
      <c r="W201" s="81"/>
      <c r="X201" s="101" t="s">
        <v>4816</v>
      </c>
      <c r="Y201" s="85"/>
      <c r="Z201" s="85"/>
      <c r="AA201" s="85"/>
      <c r="AB201" s="101" t="s">
        <v>4816</v>
      </c>
      <c r="AC201" s="81"/>
      <c r="AD201" s="155"/>
      <c r="AE201" s="103"/>
      <c r="AF201" s="101" t="s">
        <v>4816</v>
      </c>
      <c r="AG201" s="81"/>
      <c r="AH201" s="81"/>
      <c r="AI201" s="81"/>
      <c r="AJ201" s="81" t="s">
        <v>4816</v>
      </c>
      <c r="AK201" s="81"/>
      <c r="AL201" s="81"/>
      <c r="AM201" s="81"/>
      <c r="AN201" s="81" t="s">
        <v>4816</v>
      </c>
      <c r="AO201" s="81"/>
      <c r="AP201" s="81"/>
      <c r="AQ201" s="81"/>
      <c r="AR201" s="81" t="s">
        <v>4816</v>
      </c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1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1"/>
      <c r="BO201" s="81"/>
      <c r="BP201" s="81"/>
      <c r="BQ201" s="81"/>
      <c r="BR201" s="81"/>
      <c r="BS201" s="81"/>
    </row>
    <row r="202" spans="1:72" ht="15" customHeight="1" x14ac:dyDescent="0.2">
      <c r="A202" s="271">
        <v>198</v>
      </c>
      <c r="B202" s="85" t="s">
        <v>461</v>
      </c>
      <c r="C202" s="85" t="s">
        <v>74</v>
      </c>
      <c r="D202" s="89" t="s">
        <v>5667</v>
      </c>
      <c r="E202" s="85">
        <v>90</v>
      </c>
      <c r="F202" s="138"/>
      <c r="G202" s="274"/>
      <c r="H202" s="139"/>
      <c r="I202" s="85"/>
      <c r="J202" s="273" t="s">
        <v>5668</v>
      </c>
      <c r="K202" s="139"/>
      <c r="L202" s="139"/>
      <c r="M202" s="133"/>
      <c r="N202" s="139"/>
      <c r="O202" s="139"/>
      <c r="P202" s="139"/>
      <c r="Q202" s="278"/>
      <c r="R202" s="81"/>
      <c r="S202" s="81"/>
      <c r="T202" s="81"/>
      <c r="U202" s="81"/>
      <c r="V202" s="81"/>
      <c r="W202" s="81"/>
      <c r="X202" s="101" t="s">
        <v>4816</v>
      </c>
      <c r="Y202" s="85"/>
      <c r="Z202" s="85"/>
      <c r="AA202" s="85"/>
      <c r="AB202" s="101" t="s">
        <v>4816</v>
      </c>
      <c r="AC202" s="81"/>
      <c r="AD202" s="155"/>
      <c r="AE202" s="103"/>
      <c r="AF202" s="101" t="s">
        <v>4816</v>
      </c>
      <c r="AG202" s="81"/>
      <c r="AH202" s="81"/>
      <c r="AI202" s="81"/>
      <c r="AJ202" s="81" t="s">
        <v>4816</v>
      </c>
      <c r="AK202" s="81"/>
      <c r="AL202" s="81"/>
      <c r="AM202" s="81"/>
      <c r="AN202" s="81" t="s">
        <v>4816</v>
      </c>
      <c r="AO202" s="81"/>
      <c r="AP202" s="81"/>
      <c r="AQ202" s="81"/>
      <c r="AR202" s="81" t="s">
        <v>4816</v>
      </c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1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1"/>
      <c r="BO202" s="81"/>
      <c r="BP202" s="81"/>
      <c r="BQ202" s="81"/>
      <c r="BR202" s="81"/>
      <c r="BS202" s="81"/>
    </row>
    <row r="203" spans="1:72" ht="15" customHeight="1" x14ac:dyDescent="0.2">
      <c r="A203" s="271">
        <v>199</v>
      </c>
      <c r="B203" s="85" t="s">
        <v>461</v>
      </c>
      <c r="C203" s="85" t="s">
        <v>74</v>
      </c>
      <c r="D203" s="89" t="s">
        <v>5669</v>
      </c>
      <c r="E203" s="85">
        <v>80</v>
      </c>
      <c r="F203" s="138"/>
      <c r="G203" s="274"/>
      <c r="H203" s="139"/>
      <c r="I203" s="85"/>
      <c r="J203" s="273" t="s">
        <v>5670</v>
      </c>
      <c r="K203" s="139"/>
      <c r="L203" s="139"/>
      <c r="M203" s="133"/>
      <c r="N203" s="139"/>
      <c r="O203" s="139"/>
      <c r="P203" s="139"/>
      <c r="Q203" s="278"/>
      <c r="R203" s="81"/>
      <c r="S203" s="81"/>
      <c r="T203" s="81"/>
      <c r="U203" s="81"/>
      <c r="V203" s="81"/>
      <c r="W203" s="81"/>
      <c r="X203" s="101" t="s">
        <v>4816</v>
      </c>
      <c r="Y203" s="85"/>
      <c r="Z203" s="85"/>
      <c r="AA203" s="85"/>
      <c r="AB203" s="101" t="s">
        <v>4816</v>
      </c>
      <c r="AC203" s="81"/>
      <c r="AD203" s="155"/>
      <c r="AE203" s="103"/>
      <c r="AF203" s="101" t="s">
        <v>4816</v>
      </c>
      <c r="AG203" s="81"/>
      <c r="AH203" s="81"/>
      <c r="AI203" s="81"/>
      <c r="AJ203" s="81" t="s">
        <v>4816</v>
      </c>
      <c r="AK203" s="81"/>
      <c r="AL203" s="81"/>
      <c r="AM203" s="81"/>
      <c r="AN203" s="81" t="s">
        <v>4816</v>
      </c>
      <c r="AO203" s="81"/>
      <c r="AP203" s="81"/>
      <c r="AQ203" s="81"/>
      <c r="AR203" s="81" t="s">
        <v>4816</v>
      </c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1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1"/>
      <c r="BO203" s="81"/>
      <c r="BP203" s="81"/>
      <c r="BQ203" s="81"/>
      <c r="BR203" s="81"/>
      <c r="BS203" s="81"/>
    </row>
    <row r="204" spans="1:72" ht="15" customHeight="1" x14ac:dyDescent="0.2">
      <c r="A204" s="271">
        <v>200</v>
      </c>
      <c r="B204" s="85" t="s">
        <v>461</v>
      </c>
      <c r="C204" s="85" t="s">
        <v>74</v>
      </c>
      <c r="D204" s="89" t="s">
        <v>5671</v>
      </c>
      <c r="E204" s="85">
        <v>50</v>
      </c>
      <c r="F204" s="138"/>
      <c r="G204" s="274"/>
      <c r="H204" s="139"/>
      <c r="I204" s="139"/>
      <c r="J204" s="273" t="s">
        <v>5672</v>
      </c>
      <c r="K204" s="139"/>
      <c r="L204" s="139"/>
      <c r="M204" s="134"/>
      <c r="N204" s="138"/>
      <c r="O204" s="139"/>
      <c r="P204" s="139"/>
      <c r="Q204" s="278"/>
      <c r="R204" s="81"/>
      <c r="S204" s="81"/>
      <c r="T204" s="81"/>
      <c r="U204" s="81"/>
      <c r="V204" s="81"/>
      <c r="W204" s="81"/>
      <c r="X204" s="101" t="s">
        <v>4816</v>
      </c>
      <c r="Y204" s="85"/>
      <c r="Z204" s="85"/>
      <c r="AA204" s="85"/>
      <c r="AB204" s="101" t="s">
        <v>4816</v>
      </c>
      <c r="AC204" s="81"/>
      <c r="AD204" s="155"/>
      <c r="AE204" s="103"/>
      <c r="AF204" s="101" t="s">
        <v>4816</v>
      </c>
      <c r="AG204" s="81"/>
      <c r="AH204" s="81"/>
      <c r="AI204" s="81"/>
      <c r="AJ204" s="81" t="s">
        <v>4816</v>
      </c>
      <c r="AK204" s="81"/>
      <c r="AL204" s="81"/>
      <c r="AM204" s="81"/>
      <c r="AN204" s="81" t="s">
        <v>4816</v>
      </c>
      <c r="AO204" s="81"/>
      <c r="AP204" s="81"/>
      <c r="AQ204" s="81"/>
      <c r="AR204" s="81" t="s">
        <v>4816</v>
      </c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1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1"/>
      <c r="BO204" s="81"/>
      <c r="BP204" s="81"/>
      <c r="BQ204" s="81"/>
      <c r="BR204" s="81"/>
      <c r="BS204" s="81"/>
    </row>
    <row r="205" spans="1:72" ht="15" customHeight="1" x14ac:dyDescent="0.2">
      <c r="A205" s="271">
        <v>201</v>
      </c>
      <c r="B205" s="85" t="s">
        <v>461</v>
      </c>
      <c r="C205" s="85" t="s">
        <v>74</v>
      </c>
      <c r="D205" s="85" t="s">
        <v>5673</v>
      </c>
      <c r="E205" s="85">
        <v>45</v>
      </c>
      <c r="F205" s="138" t="s">
        <v>189</v>
      </c>
      <c r="G205" s="138">
        <v>35</v>
      </c>
      <c r="H205" s="139" t="s">
        <v>27</v>
      </c>
      <c r="I205" s="85" t="s">
        <v>4815</v>
      </c>
      <c r="J205" s="273" t="s">
        <v>5674</v>
      </c>
      <c r="K205" s="139" t="s">
        <v>29</v>
      </c>
      <c r="L205" s="140" t="s">
        <v>28</v>
      </c>
      <c r="M205" s="287" t="s">
        <v>648</v>
      </c>
      <c r="N205" s="140" t="s">
        <v>649</v>
      </c>
      <c r="O205" s="140" t="s">
        <v>32</v>
      </c>
      <c r="P205" s="140" t="s">
        <v>368</v>
      </c>
      <c r="Q205" s="278" t="s">
        <v>463</v>
      </c>
      <c r="R205" s="81"/>
      <c r="S205" s="81"/>
      <c r="T205" s="81"/>
      <c r="U205" s="81"/>
      <c r="V205" s="81"/>
      <c r="W205" s="81"/>
      <c r="X205" s="101" t="s">
        <v>4816</v>
      </c>
      <c r="Y205" s="85"/>
      <c r="Z205" s="85"/>
      <c r="AA205" s="85"/>
      <c r="AB205" s="101" t="s">
        <v>4816</v>
      </c>
      <c r="AC205" s="81"/>
      <c r="AD205" s="155"/>
      <c r="AE205" s="81"/>
      <c r="AF205" s="101" t="s">
        <v>4816</v>
      </c>
      <c r="AG205" s="101"/>
      <c r="AH205" s="101"/>
      <c r="AI205" s="81"/>
      <c r="AJ205" s="81" t="s">
        <v>4816</v>
      </c>
      <c r="AK205" s="81"/>
      <c r="AL205" s="81"/>
      <c r="AM205" s="81"/>
      <c r="AN205" s="81" t="s">
        <v>4816</v>
      </c>
      <c r="AO205" s="81"/>
      <c r="AP205" s="81"/>
      <c r="AQ205" s="81"/>
      <c r="AR205" s="81" t="s">
        <v>4816</v>
      </c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1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1"/>
      <c r="BO205" s="81"/>
      <c r="BP205" s="81"/>
      <c r="BQ205" s="81"/>
      <c r="BR205" s="81"/>
      <c r="BS205" s="81"/>
    </row>
    <row r="206" spans="1:72" ht="15" customHeight="1" x14ac:dyDescent="0.2">
      <c r="A206" s="271">
        <v>202</v>
      </c>
      <c r="B206" s="85" t="s">
        <v>461</v>
      </c>
      <c r="C206" s="85" t="s">
        <v>74</v>
      </c>
      <c r="D206" s="85" t="s">
        <v>5677</v>
      </c>
      <c r="E206" s="85">
        <v>300</v>
      </c>
      <c r="F206" s="138" t="s">
        <v>189</v>
      </c>
      <c r="G206" s="138">
        <v>154</v>
      </c>
      <c r="H206" s="139" t="s">
        <v>27</v>
      </c>
      <c r="I206" s="85" t="s">
        <v>4815</v>
      </c>
      <c r="J206" s="273" t="s">
        <v>5678</v>
      </c>
      <c r="K206" s="139" t="s">
        <v>29</v>
      </c>
      <c r="L206" s="140" t="s">
        <v>28</v>
      </c>
      <c r="M206" s="287" t="s">
        <v>465</v>
      </c>
      <c r="N206" s="140" t="s">
        <v>643</v>
      </c>
      <c r="O206" s="140" t="s">
        <v>32</v>
      </c>
      <c r="P206" s="140" t="s">
        <v>368</v>
      </c>
      <c r="Q206" s="278" t="s">
        <v>463</v>
      </c>
      <c r="R206" s="81" t="s">
        <v>5679</v>
      </c>
      <c r="S206" s="81" t="s">
        <v>5163</v>
      </c>
      <c r="T206" s="81" t="s">
        <v>5255</v>
      </c>
      <c r="U206" s="81">
        <v>20</v>
      </c>
      <c r="V206" s="81">
        <v>759</v>
      </c>
      <c r="W206" s="81">
        <v>13.9</v>
      </c>
      <c r="X206" s="101" t="s">
        <v>4816</v>
      </c>
      <c r="Y206" s="85"/>
      <c r="Z206" s="85"/>
      <c r="AA206" s="85"/>
      <c r="AB206" s="103" t="s">
        <v>5675</v>
      </c>
      <c r="AC206" s="81">
        <v>53</v>
      </c>
      <c r="AD206" s="81">
        <v>18.7</v>
      </c>
      <c r="AE206" s="81"/>
      <c r="AF206" s="103" t="s">
        <v>5676</v>
      </c>
      <c r="AG206" s="81">
        <v>36</v>
      </c>
      <c r="AH206" s="81">
        <v>7.7</v>
      </c>
      <c r="AI206" s="81"/>
      <c r="AJ206" s="81" t="s">
        <v>5604</v>
      </c>
      <c r="AK206" s="81">
        <v>29</v>
      </c>
      <c r="AL206" s="81">
        <v>5.9</v>
      </c>
      <c r="AM206" s="81"/>
      <c r="AN206" s="81" t="s">
        <v>5605</v>
      </c>
      <c r="AO206" s="81">
        <v>43</v>
      </c>
      <c r="AP206" s="81">
        <v>5.8</v>
      </c>
      <c r="AQ206" s="81"/>
      <c r="AR206" s="81" t="s">
        <v>5381</v>
      </c>
      <c r="AS206" s="81">
        <v>26</v>
      </c>
      <c r="AT206" s="81">
        <v>6.1</v>
      </c>
      <c r="AU206" s="81"/>
      <c r="AV206" s="81"/>
      <c r="AW206" s="81"/>
      <c r="AX206" s="81"/>
      <c r="AY206" s="81"/>
      <c r="AZ206" s="81"/>
      <c r="BA206" s="81"/>
      <c r="BB206" s="81"/>
      <c r="BC206" s="81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1"/>
      <c r="BO206" s="81"/>
      <c r="BP206" s="81"/>
      <c r="BQ206" s="81"/>
      <c r="BR206" s="81"/>
      <c r="BS206" s="81"/>
    </row>
    <row r="207" spans="1:72" ht="15" customHeight="1" x14ac:dyDescent="0.2">
      <c r="A207" s="271">
        <v>203</v>
      </c>
      <c r="B207" s="85" t="s">
        <v>461</v>
      </c>
      <c r="C207" s="85" t="s">
        <v>74</v>
      </c>
      <c r="D207" s="85" t="s">
        <v>5680</v>
      </c>
      <c r="E207" s="85">
        <v>300</v>
      </c>
      <c r="F207" s="138" t="s">
        <v>189</v>
      </c>
      <c r="G207" s="138">
        <v>193</v>
      </c>
      <c r="H207" s="139" t="s">
        <v>27</v>
      </c>
      <c r="I207" s="85" t="s">
        <v>4815</v>
      </c>
      <c r="J207" s="273" t="s">
        <v>5681</v>
      </c>
      <c r="K207" s="139" t="s">
        <v>29</v>
      </c>
      <c r="L207" s="140" t="s">
        <v>28</v>
      </c>
      <c r="M207" s="287" t="s">
        <v>465</v>
      </c>
      <c r="N207" s="140" t="s">
        <v>652</v>
      </c>
      <c r="O207" s="140" t="s">
        <v>32</v>
      </c>
      <c r="P207" s="140" t="s">
        <v>368</v>
      </c>
      <c r="Q207" s="278" t="s">
        <v>463</v>
      </c>
      <c r="R207" s="81" t="s">
        <v>5682</v>
      </c>
      <c r="S207" s="81" t="s">
        <v>5163</v>
      </c>
      <c r="T207" s="81" t="s">
        <v>4837</v>
      </c>
      <c r="U207" s="81">
        <v>21</v>
      </c>
      <c r="V207" s="81" t="s">
        <v>4837</v>
      </c>
      <c r="W207" s="81">
        <v>7.4</v>
      </c>
      <c r="X207" s="101" t="s">
        <v>4816</v>
      </c>
      <c r="Y207" s="85"/>
      <c r="Z207" s="85"/>
      <c r="AA207" s="85"/>
      <c r="AB207" s="101" t="s">
        <v>4816</v>
      </c>
      <c r="AC207" s="81"/>
      <c r="AD207" s="81"/>
      <c r="AE207" s="103"/>
      <c r="AF207" s="101" t="s">
        <v>4816</v>
      </c>
      <c r="AG207" s="81"/>
      <c r="AH207" s="81"/>
      <c r="AI207" s="81"/>
      <c r="AJ207" s="81" t="s">
        <v>4816</v>
      </c>
      <c r="AK207" s="81"/>
      <c r="AL207" s="81"/>
      <c r="AM207" s="81"/>
      <c r="AN207" s="81" t="s">
        <v>4816</v>
      </c>
      <c r="AO207" s="81"/>
      <c r="AP207" s="81"/>
      <c r="AQ207" s="81"/>
      <c r="AR207" s="81" t="s">
        <v>4816</v>
      </c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1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1"/>
      <c r="BO207" s="81"/>
      <c r="BP207" s="81"/>
      <c r="BQ207" s="81"/>
      <c r="BR207" s="81"/>
      <c r="BS207" s="81"/>
    </row>
    <row r="208" spans="1:72" ht="15" customHeight="1" x14ac:dyDescent="0.2">
      <c r="A208" s="271">
        <v>204</v>
      </c>
      <c r="B208" s="85" t="s">
        <v>461</v>
      </c>
      <c r="C208" s="85" t="s">
        <v>74</v>
      </c>
      <c r="D208" s="89" t="s">
        <v>5683</v>
      </c>
      <c r="E208" s="85">
        <v>80</v>
      </c>
      <c r="F208" s="138"/>
      <c r="G208" s="292"/>
      <c r="H208" s="139"/>
      <c r="I208" s="139"/>
      <c r="J208" s="273" t="s">
        <v>5684</v>
      </c>
      <c r="K208" s="139"/>
      <c r="L208" s="139"/>
      <c r="M208" s="134"/>
      <c r="N208" s="138"/>
      <c r="O208" s="139"/>
      <c r="P208" s="139"/>
      <c r="Q208" s="278"/>
      <c r="R208" s="81"/>
      <c r="S208" s="81"/>
      <c r="T208" s="81"/>
      <c r="U208" s="81"/>
      <c r="V208" s="81"/>
      <c r="W208" s="81"/>
      <c r="X208" s="101" t="s">
        <v>4816</v>
      </c>
      <c r="Y208" s="85"/>
      <c r="Z208" s="85"/>
      <c r="AA208" s="85"/>
      <c r="AB208" s="101" t="s">
        <v>4816</v>
      </c>
      <c r="AC208" s="81"/>
      <c r="AD208" s="155"/>
      <c r="AE208" s="103"/>
      <c r="AF208" s="101" t="s">
        <v>4816</v>
      </c>
      <c r="AG208" s="81"/>
      <c r="AH208" s="81"/>
      <c r="AI208" s="81"/>
      <c r="AJ208" s="81" t="s">
        <v>4816</v>
      </c>
      <c r="AK208" s="81"/>
      <c r="AL208" s="81"/>
      <c r="AM208" s="81"/>
      <c r="AN208" s="81" t="s">
        <v>4816</v>
      </c>
      <c r="AO208" s="81"/>
      <c r="AP208" s="81"/>
      <c r="AQ208" s="81"/>
      <c r="AR208" s="81" t="s">
        <v>4816</v>
      </c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1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1"/>
      <c r="BO208" s="81"/>
      <c r="BP208" s="81"/>
      <c r="BQ208" s="81"/>
      <c r="BR208" s="81"/>
      <c r="BS208" s="81"/>
    </row>
    <row r="209" spans="1:71" ht="15" customHeight="1" x14ac:dyDescent="0.2">
      <c r="A209" s="271">
        <v>205</v>
      </c>
      <c r="B209" s="85" t="s">
        <v>461</v>
      </c>
      <c r="C209" s="85" t="s">
        <v>74</v>
      </c>
      <c r="D209" s="89" t="s">
        <v>5685</v>
      </c>
      <c r="E209" s="85">
        <v>800</v>
      </c>
      <c r="F209" s="139"/>
      <c r="G209" s="292"/>
      <c r="H209" s="139"/>
      <c r="I209" s="139"/>
      <c r="J209" s="273" t="s">
        <v>5686</v>
      </c>
      <c r="K209" s="139"/>
      <c r="L209" s="139"/>
      <c r="M209" s="133"/>
      <c r="N209" s="296"/>
      <c r="O209" s="139"/>
      <c r="P209" s="139"/>
      <c r="Q209" s="289"/>
      <c r="R209" s="81"/>
      <c r="S209" s="81"/>
      <c r="T209" s="81"/>
      <c r="U209" s="81"/>
      <c r="V209" s="81"/>
      <c r="W209" s="81"/>
      <c r="X209" s="101" t="s">
        <v>4816</v>
      </c>
      <c r="Y209" s="85"/>
      <c r="Z209" s="85"/>
      <c r="AA209" s="85"/>
      <c r="AB209" s="101" t="s">
        <v>4816</v>
      </c>
      <c r="AC209" s="81"/>
      <c r="AD209" s="81"/>
      <c r="AE209" s="103"/>
      <c r="AF209" s="101" t="s">
        <v>4816</v>
      </c>
      <c r="AG209" s="81"/>
      <c r="AH209" s="81"/>
      <c r="AI209" s="81"/>
      <c r="AJ209" s="81" t="s">
        <v>4816</v>
      </c>
      <c r="AK209" s="81"/>
      <c r="AL209" s="81"/>
      <c r="AM209" s="81"/>
      <c r="AN209" s="81" t="s">
        <v>4816</v>
      </c>
      <c r="AO209" s="81"/>
      <c r="AP209" s="81"/>
      <c r="AQ209" s="81"/>
      <c r="AR209" s="81" t="s">
        <v>4816</v>
      </c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1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1"/>
      <c r="BO209" s="81"/>
      <c r="BP209" s="81"/>
      <c r="BQ209" s="81"/>
      <c r="BR209" s="81"/>
      <c r="BS209" s="81"/>
    </row>
    <row r="210" spans="1:71" ht="15" customHeight="1" x14ac:dyDescent="0.2">
      <c r="A210" s="271">
        <v>206</v>
      </c>
      <c r="B210" s="85" t="s">
        <v>461</v>
      </c>
      <c r="C210" s="85" t="s">
        <v>74</v>
      </c>
      <c r="D210" s="89" t="s">
        <v>5687</v>
      </c>
      <c r="E210" s="85">
        <v>800</v>
      </c>
      <c r="F210" s="139"/>
      <c r="G210" s="292"/>
      <c r="H210" s="139"/>
      <c r="I210" s="139"/>
      <c r="J210" s="273" t="s">
        <v>5688</v>
      </c>
      <c r="K210" s="139"/>
      <c r="L210" s="139"/>
      <c r="M210" s="133"/>
      <c r="N210" s="296"/>
      <c r="O210" s="139"/>
      <c r="P210" s="139"/>
      <c r="Q210" s="289"/>
      <c r="R210" s="81"/>
      <c r="S210" s="81"/>
      <c r="T210" s="81"/>
      <c r="U210" s="81"/>
      <c r="V210" s="81"/>
      <c r="W210" s="81"/>
      <c r="X210" s="101" t="s">
        <v>4816</v>
      </c>
      <c r="Y210" s="85"/>
      <c r="Z210" s="85"/>
      <c r="AA210" s="85"/>
      <c r="AB210" s="101" t="s">
        <v>4816</v>
      </c>
      <c r="AC210" s="81"/>
      <c r="AD210" s="81"/>
      <c r="AE210" s="103"/>
      <c r="AF210" s="101" t="s">
        <v>4816</v>
      </c>
      <c r="AG210" s="81"/>
      <c r="AH210" s="81"/>
      <c r="AI210" s="81"/>
      <c r="AJ210" s="81" t="s">
        <v>4816</v>
      </c>
      <c r="AK210" s="81"/>
      <c r="AL210" s="81"/>
      <c r="AM210" s="81"/>
      <c r="AN210" s="81" t="s">
        <v>4816</v>
      </c>
      <c r="AO210" s="81"/>
      <c r="AP210" s="81"/>
      <c r="AQ210" s="81"/>
      <c r="AR210" s="81" t="s">
        <v>4816</v>
      </c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1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1"/>
      <c r="BO210" s="81"/>
      <c r="BP210" s="81"/>
      <c r="BQ210" s="81"/>
      <c r="BR210" s="81"/>
      <c r="BS210" s="81"/>
    </row>
    <row r="211" spans="1:71" ht="15" customHeight="1" x14ac:dyDescent="0.2">
      <c r="A211" s="271">
        <v>207</v>
      </c>
      <c r="B211" s="85" t="s">
        <v>461</v>
      </c>
      <c r="C211" s="85" t="s">
        <v>74</v>
      </c>
      <c r="D211" s="85" t="s">
        <v>5689</v>
      </c>
      <c r="E211" s="85">
        <v>800</v>
      </c>
      <c r="F211" s="85" t="s">
        <v>26</v>
      </c>
      <c r="G211" s="85">
        <v>230</v>
      </c>
      <c r="H211" s="85" t="s">
        <v>27</v>
      </c>
      <c r="I211" s="85" t="s">
        <v>4815</v>
      </c>
      <c r="J211" s="273" t="s">
        <v>5690</v>
      </c>
      <c r="K211" s="139" t="s">
        <v>29</v>
      </c>
      <c r="L211" s="141" t="s">
        <v>28</v>
      </c>
      <c r="M211" s="136" t="s">
        <v>655</v>
      </c>
      <c r="N211" s="141" t="s">
        <v>656</v>
      </c>
      <c r="O211" s="141" t="s">
        <v>657</v>
      </c>
      <c r="P211" s="139" t="s">
        <v>368</v>
      </c>
      <c r="Q211" s="278" t="s">
        <v>463</v>
      </c>
      <c r="R211" s="81" t="s">
        <v>5691</v>
      </c>
      <c r="S211" s="81" t="s">
        <v>5163</v>
      </c>
      <c r="T211" s="81" t="s">
        <v>4837</v>
      </c>
      <c r="U211" s="81">
        <v>47</v>
      </c>
      <c r="V211" s="81">
        <v>205</v>
      </c>
      <c r="W211" s="81">
        <v>3.1</v>
      </c>
      <c r="X211" s="103" t="s">
        <v>5692</v>
      </c>
      <c r="Y211" s="85">
        <v>53</v>
      </c>
      <c r="Z211" s="85">
        <v>20</v>
      </c>
      <c r="AA211" s="85"/>
      <c r="AB211" s="103" t="s">
        <v>5619</v>
      </c>
      <c r="AC211" s="81">
        <v>67</v>
      </c>
      <c r="AD211" s="81">
        <v>16</v>
      </c>
      <c r="AF211" s="103" t="s">
        <v>5620</v>
      </c>
      <c r="AG211" s="81">
        <v>44</v>
      </c>
      <c r="AH211" s="291">
        <v>9</v>
      </c>
      <c r="AI211" s="81"/>
      <c r="AJ211" s="81" t="s">
        <v>5635</v>
      </c>
      <c r="AK211" s="81">
        <v>57</v>
      </c>
      <c r="AL211" s="81">
        <v>11.2</v>
      </c>
      <c r="AM211" s="81"/>
      <c r="AN211" s="81" t="s">
        <v>4816</v>
      </c>
      <c r="AO211" s="81"/>
      <c r="AP211" s="81"/>
      <c r="AQ211" s="81"/>
      <c r="AR211" s="81" t="s">
        <v>4816</v>
      </c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1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1"/>
      <c r="BO211" s="81"/>
      <c r="BP211" s="81"/>
      <c r="BQ211" s="81"/>
      <c r="BR211" s="81"/>
      <c r="BS211" s="81"/>
    </row>
    <row r="212" spans="1:71" ht="15" customHeight="1" x14ac:dyDescent="0.2">
      <c r="A212" s="271">
        <v>208</v>
      </c>
      <c r="B212" s="85" t="s">
        <v>461</v>
      </c>
      <c r="C212" s="85" t="s">
        <v>74</v>
      </c>
      <c r="D212" s="89" t="s">
        <v>5693</v>
      </c>
      <c r="E212" s="85">
        <v>800</v>
      </c>
      <c r="F212" s="139"/>
      <c r="G212" s="292"/>
      <c r="H212" s="139"/>
      <c r="I212" s="139"/>
      <c r="J212" s="273" t="s">
        <v>5694</v>
      </c>
      <c r="K212" s="139"/>
      <c r="L212" s="139"/>
      <c r="M212" s="133"/>
      <c r="N212" s="296"/>
      <c r="O212" s="139"/>
      <c r="P212" s="139"/>
      <c r="Q212" s="289"/>
      <c r="R212" s="81"/>
      <c r="S212" s="81"/>
      <c r="T212" s="81"/>
      <c r="U212" s="81"/>
      <c r="V212" s="81"/>
      <c r="W212" s="81"/>
      <c r="X212" s="101" t="s">
        <v>4816</v>
      </c>
      <c r="Y212" s="85"/>
      <c r="Z212" s="85"/>
      <c r="AA212" s="85"/>
      <c r="AB212" s="101" t="s">
        <v>4816</v>
      </c>
      <c r="AC212" s="81"/>
      <c r="AD212" s="81"/>
      <c r="AE212" s="103"/>
      <c r="AF212" s="101" t="s">
        <v>4816</v>
      </c>
      <c r="AG212" s="81"/>
      <c r="AH212" s="81"/>
      <c r="AI212" s="81"/>
      <c r="AJ212" s="81" t="s">
        <v>4816</v>
      </c>
      <c r="AK212" s="81"/>
      <c r="AL212" s="81"/>
      <c r="AM212" s="81"/>
      <c r="AN212" s="81" t="s">
        <v>4816</v>
      </c>
      <c r="AO212" s="81"/>
      <c r="AP212" s="81"/>
      <c r="AQ212" s="81"/>
      <c r="AR212" s="81" t="s">
        <v>4816</v>
      </c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1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1"/>
      <c r="BO212" s="81"/>
      <c r="BP212" s="81"/>
      <c r="BQ212" s="81"/>
      <c r="BR212" s="81"/>
      <c r="BS212" s="81"/>
    </row>
    <row r="213" spans="1:71" ht="15" customHeight="1" x14ac:dyDescent="0.2">
      <c r="A213" s="271">
        <v>209</v>
      </c>
      <c r="B213" s="85" t="s">
        <v>461</v>
      </c>
      <c r="C213" s="85" t="s">
        <v>74</v>
      </c>
      <c r="D213" s="85" t="s">
        <v>5695</v>
      </c>
      <c r="E213" s="85">
        <v>1000</v>
      </c>
      <c r="F213" s="85" t="s">
        <v>26</v>
      </c>
      <c r="G213" s="85">
        <v>260</v>
      </c>
      <c r="H213" s="85" t="s">
        <v>27</v>
      </c>
      <c r="I213" s="85" t="s">
        <v>4815</v>
      </c>
      <c r="J213" s="273" t="s">
        <v>5696</v>
      </c>
      <c r="K213" s="139" t="s">
        <v>29</v>
      </c>
      <c r="L213" s="141" t="s">
        <v>28</v>
      </c>
      <c r="M213" s="136" t="s">
        <v>655</v>
      </c>
      <c r="N213" s="141" t="s">
        <v>656</v>
      </c>
      <c r="O213" s="141" t="s">
        <v>657</v>
      </c>
      <c r="P213" s="139" t="s">
        <v>368</v>
      </c>
      <c r="Q213" s="278" t="s">
        <v>463</v>
      </c>
      <c r="R213" s="81"/>
      <c r="S213" s="81"/>
      <c r="T213" s="81"/>
      <c r="U213" s="81"/>
      <c r="V213" s="81"/>
      <c r="W213" s="81"/>
      <c r="X213" s="101" t="s">
        <v>4816</v>
      </c>
      <c r="Y213" s="85"/>
      <c r="Z213" s="85"/>
      <c r="AA213" s="172"/>
      <c r="AB213" s="101" t="s">
        <v>4816</v>
      </c>
      <c r="AC213" s="81"/>
      <c r="AD213" s="81"/>
      <c r="AE213" s="103"/>
      <c r="AF213" s="101" t="s">
        <v>4816</v>
      </c>
      <c r="AG213" s="81"/>
      <c r="AH213" s="81"/>
      <c r="AI213" s="81"/>
      <c r="AJ213" s="81" t="s">
        <v>4816</v>
      </c>
      <c r="AK213" s="81"/>
      <c r="AL213" s="81"/>
      <c r="AM213" s="81"/>
      <c r="AN213" s="81" t="s">
        <v>4816</v>
      </c>
      <c r="AO213" s="81"/>
      <c r="AP213" s="81"/>
      <c r="AQ213" s="81"/>
      <c r="AR213" s="81" t="s">
        <v>4816</v>
      </c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1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1"/>
      <c r="BO213" s="81"/>
      <c r="BP213" s="81"/>
      <c r="BQ213" s="81"/>
      <c r="BR213" s="81"/>
      <c r="BS213" s="81"/>
    </row>
    <row r="214" spans="1:71" ht="15" customHeight="1" x14ac:dyDescent="0.2">
      <c r="A214" s="271">
        <v>210</v>
      </c>
      <c r="B214" s="85" t="s">
        <v>461</v>
      </c>
      <c r="C214" s="85" t="s">
        <v>5697</v>
      </c>
      <c r="D214" s="89" t="s">
        <v>5698</v>
      </c>
      <c r="E214" s="85">
        <v>80</v>
      </c>
      <c r="F214" s="139"/>
      <c r="G214" s="292"/>
      <c r="H214" s="134"/>
      <c r="I214" s="139"/>
      <c r="J214" s="273" t="s">
        <v>5699</v>
      </c>
      <c r="K214" s="139"/>
      <c r="L214" s="139"/>
      <c r="M214" s="133"/>
      <c r="N214" s="85"/>
      <c r="O214" s="139"/>
      <c r="P214" s="139"/>
      <c r="Q214" s="289"/>
      <c r="R214" s="81" t="s">
        <v>5700</v>
      </c>
      <c r="S214" s="81" t="s">
        <v>5163</v>
      </c>
      <c r="T214" s="81" t="s">
        <v>4837</v>
      </c>
      <c r="U214" s="81">
        <v>25</v>
      </c>
      <c r="V214" s="81" t="s">
        <v>4837</v>
      </c>
      <c r="W214" s="81">
        <v>7.7</v>
      </c>
      <c r="X214" s="101" t="s">
        <v>4816</v>
      </c>
      <c r="Y214" s="85"/>
      <c r="Z214" s="85"/>
      <c r="AA214" s="172"/>
      <c r="AB214" s="103" t="s">
        <v>5701</v>
      </c>
      <c r="AC214" s="81">
        <v>65</v>
      </c>
      <c r="AD214" s="81">
        <v>14.6</v>
      </c>
      <c r="AE214" s="103"/>
      <c r="AF214" s="81" t="s">
        <v>5409</v>
      </c>
      <c r="AG214" s="81">
        <v>11</v>
      </c>
      <c r="AH214" s="81">
        <v>14.4</v>
      </c>
      <c r="AI214" s="81"/>
      <c r="AJ214" s="81" t="s">
        <v>5702</v>
      </c>
      <c r="AK214" s="81">
        <v>47</v>
      </c>
      <c r="AL214" s="81">
        <v>12.8</v>
      </c>
      <c r="AM214" s="81"/>
      <c r="AN214" s="81" t="s">
        <v>5222</v>
      </c>
      <c r="AO214" s="81">
        <v>20</v>
      </c>
      <c r="AP214" s="81">
        <v>6.7</v>
      </c>
      <c r="AQ214" s="81"/>
      <c r="AR214" s="81" t="s">
        <v>4816</v>
      </c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1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1"/>
      <c r="BO214" s="81"/>
      <c r="BP214" s="81"/>
      <c r="BQ214" s="81"/>
      <c r="BR214" s="81"/>
      <c r="BS214" s="81"/>
    </row>
    <row r="215" spans="1:71" ht="15" customHeight="1" x14ac:dyDescent="0.2">
      <c r="A215" s="271">
        <v>211</v>
      </c>
      <c r="B215" s="139" t="s">
        <v>461</v>
      </c>
      <c r="C215" s="139" t="s">
        <v>5697</v>
      </c>
      <c r="D215" s="139" t="s">
        <v>685</v>
      </c>
      <c r="E215" s="139">
        <v>260</v>
      </c>
      <c r="F215" s="138" t="s">
        <v>26</v>
      </c>
      <c r="G215" s="138">
        <v>705</v>
      </c>
      <c r="H215" s="139" t="s">
        <v>27</v>
      </c>
      <c r="I215" s="139" t="s">
        <v>4815</v>
      </c>
      <c r="J215" s="273" t="s">
        <v>5703</v>
      </c>
      <c r="K215" s="139" t="s">
        <v>29</v>
      </c>
      <c r="L215" s="139" t="s">
        <v>28</v>
      </c>
      <c r="M215" s="133" t="s">
        <v>465</v>
      </c>
      <c r="N215" s="139" t="s">
        <v>684</v>
      </c>
      <c r="O215" s="139" t="s">
        <v>32</v>
      </c>
      <c r="P215" s="139" t="s">
        <v>276</v>
      </c>
      <c r="Q215" s="289" t="s">
        <v>463</v>
      </c>
      <c r="R215" s="81"/>
      <c r="S215" s="81"/>
      <c r="T215" s="81"/>
      <c r="U215" s="81"/>
      <c r="V215" s="81"/>
      <c r="W215" s="81"/>
      <c r="X215" s="101" t="s">
        <v>4816</v>
      </c>
      <c r="Y215" s="172"/>
      <c r="Z215" s="85"/>
      <c r="AA215" s="172"/>
      <c r="AB215" s="103" t="s">
        <v>5349</v>
      </c>
      <c r="AC215" s="81">
        <v>28</v>
      </c>
      <c r="AD215" s="81">
        <v>14.7</v>
      </c>
      <c r="AE215" s="103"/>
      <c r="AF215" s="81" t="s">
        <v>5330</v>
      </c>
      <c r="AG215" s="81">
        <v>33</v>
      </c>
      <c r="AH215" s="81">
        <v>12.4</v>
      </c>
      <c r="AI215" s="81"/>
      <c r="AJ215" s="81" t="s">
        <v>5704</v>
      </c>
      <c r="AK215" s="81">
        <v>52</v>
      </c>
      <c r="AL215" s="81">
        <v>13.2</v>
      </c>
      <c r="AM215" s="81"/>
      <c r="AN215" s="81" t="s">
        <v>5200</v>
      </c>
      <c r="AO215" s="81">
        <v>24</v>
      </c>
      <c r="AP215" s="81">
        <v>12.9</v>
      </c>
      <c r="AQ215" s="81"/>
      <c r="AR215" s="81" t="s">
        <v>5705</v>
      </c>
      <c r="AS215" s="81">
        <v>19</v>
      </c>
      <c r="AT215" s="81">
        <v>15.6</v>
      </c>
      <c r="AU215" s="81"/>
      <c r="AV215" s="81"/>
      <c r="AW215" s="81"/>
      <c r="AX215" s="81"/>
      <c r="AY215" s="81"/>
      <c r="AZ215" s="81"/>
      <c r="BA215" s="81"/>
      <c r="BB215" s="81"/>
      <c r="BC215" s="81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1"/>
      <c r="BO215" s="81"/>
      <c r="BP215" s="81"/>
      <c r="BQ215" s="81"/>
      <c r="BR215" s="81"/>
      <c r="BS215" s="81"/>
    </row>
    <row r="216" spans="1:71" ht="15" customHeight="1" x14ac:dyDescent="0.2">
      <c r="A216" s="271">
        <v>212</v>
      </c>
      <c r="B216" s="139" t="s">
        <v>461</v>
      </c>
      <c r="C216" s="139" t="s">
        <v>5697</v>
      </c>
      <c r="D216" s="139" t="s">
        <v>5706</v>
      </c>
      <c r="E216" s="139">
        <v>260</v>
      </c>
      <c r="F216" s="138" t="s">
        <v>26</v>
      </c>
      <c r="G216" s="138">
        <v>685</v>
      </c>
      <c r="H216" s="139" t="s">
        <v>27</v>
      </c>
      <c r="I216" s="139" t="s">
        <v>4815</v>
      </c>
      <c r="J216" s="273" t="s">
        <v>5707</v>
      </c>
      <c r="K216" s="139" t="s">
        <v>29</v>
      </c>
      <c r="L216" s="139" t="s">
        <v>28</v>
      </c>
      <c r="M216" s="133" t="s">
        <v>465</v>
      </c>
      <c r="N216" s="139" t="s">
        <v>684</v>
      </c>
      <c r="O216" s="139" t="s">
        <v>32</v>
      </c>
      <c r="P216" s="139" t="s">
        <v>276</v>
      </c>
      <c r="Q216" s="289" t="s">
        <v>463</v>
      </c>
      <c r="R216" s="81"/>
      <c r="S216" s="81"/>
      <c r="T216" s="81"/>
      <c r="U216" s="81"/>
      <c r="V216" s="81"/>
      <c r="W216" s="81"/>
      <c r="X216" s="101" t="s">
        <v>4816</v>
      </c>
      <c r="Y216" s="172"/>
      <c r="Z216" s="85"/>
      <c r="AA216" s="172"/>
      <c r="AB216" s="103" t="s">
        <v>5349</v>
      </c>
      <c r="AC216" s="81">
        <v>30</v>
      </c>
      <c r="AD216" s="81">
        <v>11.1</v>
      </c>
      <c r="AE216" s="103"/>
      <c r="AF216" s="101" t="s">
        <v>4816</v>
      </c>
      <c r="AG216" s="81"/>
      <c r="AH216" s="81"/>
      <c r="AI216" s="81"/>
      <c r="AJ216" s="81" t="s">
        <v>5702</v>
      </c>
      <c r="AK216" s="81">
        <v>51</v>
      </c>
      <c r="AL216" s="81">
        <v>13.8</v>
      </c>
      <c r="AM216" s="81"/>
      <c r="AN216" s="81" t="s">
        <v>5200</v>
      </c>
      <c r="AO216" s="81">
        <v>47</v>
      </c>
      <c r="AP216" s="81">
        <v>11.4</v>
      </c>
      <c r="AQ216" s="81"/>
      <c r="AR216" s="81" t="s">
        <v>5705</v>
      </c>
      <c r="AS216" s="81">
        <v>68</v>
      </c>
      <c r="AT216" s="81">
        <v>15.1</v>
      </c>
      <c r="AU216" s="81"/>
      <c r="AV216" s="81"/>
      <c r="AW216" s="81"/>
      <c r="AX216" s="81"/>
      <c r="AY216" s="81"/>
      <c r="AZ216" s="81"/>
      <c r="BA216" s="81"/>
      <c r="BB216" s="81"/>
      <c r="BC216" s="81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1"/>
      <c r="BO216" s="81"/>
      <c r="BP216" s="81"/>
      <c r="BQ216" s="81"/>
      <c r="BR216" s="81"/>
      <c r="BS216" s="81"/>
    </row>
    <row r="217" spans="1:71" ht="15" customHeight="1" x14ac:dyDescent="0.2">
      <c r="A217" s="271">
        <v>213</v>
      </c>
      <c r="B217" s="139" t="s">
        <v>461</v>
      </c>
      <c r="C217" s="139" t="s">
        <v>5697</v>
      </c>
      <c r="D217" s="139" t="s">
        <v>686</v>
      </c>
      <c r="E217" s="139">
        <v>260</v>
      </c>
      <c r="F217" s="138" t="s">
        <v>26</v>
      </c>
      <c r="G217" s="138">
        <v>820</v>
      </c>
      <c r="H217" s="139" t="s">
        <v>27</v>
      </c>
      <c r="I217" s="139" t="s">
        <v>4815</v>
      </c>
      <c r="J217" s="273" t="s">
        <v>5708</v>
      </c>
      <c r="K217" s="139" t="s">
        <v>29</v>
      </c>
      <c r="L217" s="139" t="s">
        <v>28</v>
      </c>
      <c r="M217" s="133" t="s">
        <v>465</v>
      </c>
      <c r="N217" s="139" t="s">
        <v>684</v>
      </c>
      <c r="O217" s="139" t="s">
        <v>32</v>
      </c>
      <c r="P217" s="139" t="s">
        <v>276</v>
      </c>
      <c r="Q217" s="289" t="s">
        <v>463</v>
      </c>
      <c r="R217" s="81" t="s">
        <v>5709</v>
      </c>
      <c r="S217" s="81" t="s">
        <v>5710</v>
      </c>
      <c r="T217" s="81" t="s">
        <v>4837</v>
      </c>
      <c r="U217" s="81">
        <v>47</v>
      </c>
      <c r="V217" s="81">
        <v>19</v>
      </c>
      <c r="W217" s="81">
        <v>12.4</v>
      </c>
      <c r="X217" s="101" t="s">
        <v>4816</v>
      </c>
      <c r="Y217" s="172"/>
      <c r="Z217" s="85"/>
      <c r="AA217" s="172"/>
      <c r="AB217" s="103" t="s">
        <v>5349</v>
      </c>
      <c r="AC217" s="81">
        <v>24</v>
      </c>
      <c r="AD217" s="81">
        <v>10</v>
      </c>
      <c r="AE217" s="103"/>
      <c r="AF217" s="81" t="s">
        <v>5330</v>
      </c>
      <c r="AG217" s="81">
        <v>49</v>
      </c>
      <c r="AH217" s="81">
        <v>7.1</v>
      </c>
      <c r="AI217" s="81"/>
      <c r="AJ217" s="81" t="s">
        <v>5704</v>
      </c>
      <c r="AK217" s="81">
        <v>45</v>
      </c>
      <c r="AL217" s="81">
        <v>13.2</v>
      </c>
      <c r="AM217" s="81"/>
      <c r="AN217" s="81" t="s">
        <v>5222</v>
      </c>
      <c r="AO217" s="81">
        <v>5</v>
      </c>
      <c r="AP217" s="81">
        <v>15.8</v>
      </c>
      <c r="AQ217" s="81"/>
      <c r="AR217" s="81" t="s">
        <v>5705</v>
      </c>
      <c r="AS217" s="81">
        <v>29</v>
      </c>
      <c r="AT217" s="81">
        <v>16.2</v>
      </c>
      <c r="AU217" s="81"/>
      <c r="AV217" s="81"/>
      <c r="AW217" s="81"/>
      <c r="AX217" s="81"/>
      <c r="AY217" s="81"/>
      <c r="AZ217" s="81"/>
      <c r="BA217" s="81"/>
      <c r="BB217" s="81"/>
      <c r="BC217" s="81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1"/>
      <c r="BO217" s="81"/>
      <c r="BP217" s="81"/>
      <c r="BQ217" s="81"/>
      <c r="BR217" s="81"/>
      <c r="BS217" s="81"/>
    </row>
    <row r="218" spans="1:71" ht="15" customHeight="1" x14ac:dyDescent="0.2">
      <c r="A218" s="271">
        <v>214</v>
      </c>
      <c r="B218" s="139" t="s">
        <v>461</v>
      </c>
      <c r="C218" s="139" t="s">
        <v>5711</v>
      </c>
      <c r="D218" s="139" t="s">
        <v>5712</v>
      </c>
      <c r="E218" s="139">
        <v>80</v>
      </c>
      <c r="F218" s="138" t="s">
        <v>26</v>
      </c>
      <c r="G218" s="138">
        <v>125</v>
      </c>
      <c r="H218" s="139" t="s">
        <v>27</v>
      </c>
      <c r="I218" s="139" t="s">
        <v>4815</v>
      </c>
      <c r="J218" s="273" t="s">
        <v>5713</v>
      </c>
      <c r="K218" s="139" t="s">
        <v>29</v>
      </c>
      <c r="L218" s="139" t="s">
        <v>28</v>
      </c>
      <c r="M218" s="133" t="s">
        <v>465</v>
      </c>
      <c r="N218" s="139" t="s">
        <v>466</v>
      </c>
      <c r="O218" s="139" t="s">
        <v>32</v>
      </c>
      <c r="P218" s="139" t="s">
        <v>276</v>
      </c>
      <c r="Q218" s="289" t="s">
        <v>463</v>
      </c>
      <c r="R218" s="81" t="s">
        <v>5714</v>
      </c>
      <c r="S218" s="81" t="s">
        <v>5715</v>
      </c>
      <c r="T218" s="81" t="s">
        <v>5716</v>
      </c>
      <c r="U218" s="81">
        <v>26</v>
      </c>
      <c r="V218" s="81">
        <v>17</v>
      </c>
      <c r="W218" s="81">
        <v>17.899999999999999</v>
      </c>
      <c r="X218" s="101" t="s">
        <v>4816</v>
      </c>
      <c r="Y218" s="172"/>
      <c r="Z218" s="85"/>
      <c r="AA218" s="172"/>
      <c r="AB218" s="101" t="s">
        <v>4816</v>
      </c>
      <c r="AC218" s="81"/>
      <c r="AD218" s="81"/>
      <c r="AE218" s="103"/>
      <c r="AF218" s="101" t="s">
        <v>4816</v>
      </c>
      <c r="AG218" s="81"/>
      <c r="AH218" s="81"/>
      <c r="AI218" s="81"/>
      <c r="AJ218" s="81" t="s">
        <v>4816</v>
      </c>
      <c r="AK218" s="81"/>
      <c r="AL218" s="81"/>
      <c r="AM218" s="81"/>
      <c r="AN218" s="81" t="s">
        <v>4816</v>
      </c>
      <c r="AO218" s="81"/>
      <c r="AP218" s="81"/>
      <c r="AQ218" s="81"/>
      <c r="AR218" s="81" t="s">
        <v>5402</v>
      </c>
      <c r="AS218" s="81">
        <v>20</v>
      </c>
      <c r="AT218" s="81">
        <v>11.6</v>
      </c>
      <c r="AU218" s="81"/>
      <c r="AV218" s="81"/>
      <c r="AW218" s="81"/>
      <c r="AX218" s="81"/>
      <c r="AY218" s="81"/>
      <c r="AZ218" s="81"/>
      <c r="BA218" s="81"/>
      <c r="BB218" s="81"/>
      <c r="BC218" s="81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1"/>
      <c r="BO218" s="81"/>
      <c r="BP218" s="81"/>
      <c r="BQ218" s="81"/>
      <c r="BR218" s="81"/>
      <c r="BS218" s="81"/>
    </row>
    <row r="219" spans="1:71" ht="15" customHeight="1" x14ac:dyDescent="0.2">
      <c r="A219" s="271">
        <v>215</v>
      </c>
      <c r="B219" s="139" t="s">
        <v>461</v>
      </c>
      <c r="C219" s="139" t="s">
        <v>5711</v>
      </c>
      <c r="D219" s="139" t="s">
        <v>5717</v>
      </c>
      <c r="E219" s="139">
        <v>80</v>
      </c>
      <c r="F219" s="138" t="s">
        <v>26</v>
      </c>
      <c r="G219" s="138">
        <v>160</v>
      </c>
      <c r="H219" s="139" t="s">
        <v>27</v>
      </c>
      <c r="I219" s="139" t="s">
        <v>4815</v>
      </c>
      <c r="J219" s="273" t="s">
        <v>5718</v>
      </c>
      <c r="K219" s="139" t="s">
        <v>29</v>
      </c>
      <c r="L219" s="139" t="s">
        <v>28</v>
      </c>
      <c r="M219" s="133" t="s">
        <v>465</v>
      </c>
      <c r="N219" s="139" t="s">
        <v>466</v>
      </c>
      <c r="O219" s="139" t="s">
        <v>32</v>
      </c>
      <c r="P219" s="139" t="s">
        <v>692</v>
      </c>
      <c r="Q219" s="289" t="s">
        <v>463</v>
      </c>
      <c r="R219" s="81"/>
      <c r="S219" s="81"/>
      <c r="T219" s="81"/>
      <c r="U219" s="81"/>
      <c r="V219" s="81"/>
      <c r="W219" s="81"/>
      <c r="X219" s="101" t="s">
        <v>4816</v>
      </c>
      <c r="Y219" s="172"/>
      <c r="Z219" s="85"/>
      <c r="AA219" s="172"/>
      <c r="AB219" s="101" t="s">
        <v>4816</v>
      </c>
      <c r="AC219" s="81"/>
      <c r="AD219" s="81"/>
      <c r="AE219" s="103"/>
      <c r="AF219" s="101" t="s">
        <v>4816</v>
      </c>
      <c r="AG219" s="81"/>
      <c r="AH219" s="81"/>
      <c r="AI219" s="81"/>
      <c r="AJ219" s="81" t="s">
        <v>4816</v>
      </c>
      <c r="AK219" s="81"/>
      <c r="AL219" s="81"/>
      <c r="AM219" s="81"/>
      <c r="AN219" s="81" t="s">
        <v>4816</v>
      </c>
      <c r="AO219" s="81"/>
      <c r="AP219" s="81"/>
      <c r="AQ219" s="81"/>
      <c r="AR219" s="81" t="s">
        <v>4816</v>
      </c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1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1"/>
      <c r="BO219" s="81"/>
      <c r="BP219" s="81"/>
      <c r="BQ219" s="81"/>
      <c r="BR219" s="81"/>
      <c r="BS219" s="81"/>
    </row>
    <row r="220" spans="1:71" ht="15" customHeight="1" x14ac:dyDescent="0.2">
      <c r="A220" s="271">
        <v>216</v>
      </c>
      <c r="B220" s="139" t="s">
        <v>461</v>
      </c>
      <c r="C220" s="139" t="s">
        <v>5711</v>
      </c>
      <c r="D220" s="89" t="s">
        <v>5719</v>
      </c>
      <c r="E220" s="139">
        <v>80</v>
      </c>
      <c r="F220" s="139"/>
      <c r="G220" s="292"/>
      <c r="H220" s="134"/>
      <c r="I220" s="139"/>
      <c r="J220" s="273" t="s">
        <v>5720</v>
      </c>
      <c r="K220" s="139"/>
      <c r="L220" s="139"/>
      <c r="M220" s="133"/>
      <c r="N220" s="297"/>
      <c r="O220" s="139"/>
      <c r="P220" s="139"/>
      <c r="Q220" s="289"/>
      <c r="R220" s="81"/>
      <c r="S220" s="81"/>
      <c r="T220" s="81"/>
      <c r="U220" s="81"/>
      <c r="V220" s="81"/>
      <c r="W220" s="81"/>
      <c r="X220" s="101" t="s">
        <v>4816</v>
      </c>
      <c r="Y220" s="172"/>
      <c r="Z220" s="85"/>
      <c r="AA220" s="172"/>
      <c r="AB220" s="101" t="s">
        <v>4816</v>
      </c>
      <c r="AC220" s="81"/>
      <c r="AD220" s="81"/>
      <c r="AE220" s="103"/>
      <c r="AF220" s="101" t="s">
        <v>4816</v>
      </c>
      <c r="AG220" s="81"/>
      <c r="AH220" s="81"/>
      <c r="AI220" s="81"/>
      <c r="AJ220" s="81" t="s">
        <v>4816</v>
      </c>
      <c r="AK220" s="81"/>
      <c r="AL220" s="81"/>
      <c r="AM220" s="81"/>
      <c r="AN220" s="81" t="s">
        <v>4816</v>
      </c>
      <c r="AO220" s="81"/>
      <c r="AP220" s="81"/>
      <c r="AQ220" s="81"/>
      <c r="AR220" s="81" t="s">
        <v>4816</v>
      </c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1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1"/>
      <c r="BO220" s="81"/>
      <c r="BP220" s="81"/>
      <c r="BQ220" s="81"/>
      <c r="BR220" s="81"/>
      <c r="BS220" s="81"/>
    </row>
    <row r="221" spans="1:71" ht="15" customHeight="1" x14ac:dyDescent="0.2">
      <c r="A221" s="271">
        <v>217</v>
      </c>
      <c r="B221" s="139" t="s">
        <v>461</v>
      </c>
      <c r="C221" s="139" t="s">
        <v>5711</v>
      </c>
      <c r="D221" s="139" t="s">
        <v>5721</v>
      </c>
      <c r="E221" s="139">
        <v>80</v>
      </c>
      <c r="F221" s="138" t="s">
        <v>26</v>
      </c>
      <c r="G221" s="138">
        <v>118</v>
      </c>
      <c r="H221" s="139" t="s">
        <v>27</v>
      </c>
      <c r="I221" s="139" t="s">
        <v>4815</v>
      </c>
      <c r="J221" s="273" t="s">
        <v>5722</v>
      </c>
      <c r="K221" s="139" t="s">
        <v>29</v>
      </c>
      <c r="L221" s="139" t="s">
        <v>28</v>
      </c>
      <c r="M221" s="133" t="s">
        <v>465</v>
      </c>
      <c r="N221" s="139" t="s">
        <v>466</v>
      </c>
      <c r="O221" s="139" t="s">
        <v>32</v>
      </c>
      <c r="P221" s="139" t="s">
        <v>276</v>
      </c>
      <c r="Q221" s="289" t="s">
        <v>463</v>
      </c>
      <c r="R221" s="81"/>
      <c r="S221" s="81"/>
      <c r="T221" s="81"/>
      <c r="U221" s="81"/>
      <c r="V221" s="81"/>
      <c r="W221" s="81"/>
      <c r="X221" s="101" t="s">
        <v>4816</v>
      </c>
      <c r="Y221" s="172"/>
      <c r="Z221" s="85"/>
      <c r="AA221" s="172"/>
      <c r="AB221" s="103" t="s">
        <v>5701</v>
      </c>
      <c r="AC221" s="81">
        <v>25</v>
      </c>
      <c r="AD221" s="81">
        <v>16.7</v>
      </c>
      <c r="AE221" s="103"/>
      <c r="AF221" s="81" t="s">
        <v>5409</v>
      </c>
      <c r="AG221" s="81">
        <v>36</v>
      </c>
      <c r="AH221" s="81">
        <v>10.9</v>
      </c>
      <c r="AI221" s="81"/>
      <c r="AJ221" s="81" t="s">
        <v>5723</v>
      </c>
      <c r="AK221" s="81">
        <v>34</v>
      </c>
      <c r="AL221" s="281">
        <v>7</v>
      </c>
      <c r="AM221" s="81"/>
      <c r="AN221" s="81" t="s">
        <v>4816</v>
      </c>
      <c r="AO221" s="81"/>
      <c r="AP221" s="81"/>
      <c r="AQ221" s="81"/>
      <c r="AR221" s="81" t="s">
        <v>4816</v>
      </c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1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1"/>
      <c r="BO221" s="81"/>
      <c r="BP221" s="81"/>
      <c r="BQ221" s="81"/>
      <c r="BR221" s="81"/>
      <c r="BS221" s="81"/>
    </row>
    <row r="222" spans="1:71" ht="15" customHeight="1" x14ac:dyDescent="0.2">
      <c r="A222" s="271">
        <v>218</v>
      </c>
      <c r="B222" s="139" t="s">
        <v>461</v>
      </c>
      <c r="C222" s="139" t="s">
        <v>5711</v>
      </c>
      <c r="D222" s="139" t="s">
        <v>5724</v>
      </c>
      <c r="E222" s="139">
        <v>50</v>
      </c>
      <c r="F222" s="138" t="s">
        <v>26</v>
      </c>
      <c r="G222" s="138">
        <v>120</v>
      </c>
      <c r="H222" s="139" t="s">
        <v>27</v>
      </c>
      <c r="I222" s="139" t="s">
        <v>4815</v>
      </c>
      <c r="J222" s="273" t="s">
        <v>5725</v>
      </c>
      <c r="K222" s="139" t="s">
        <v>29</v>
      </c>
      <c r="L222" s="139" t="s">
        <v>28</v>
      </c>
      <c r="M222" s="133" t="s">
        <v>465</v>
      </c>
      <c r="N222" s="139" t="s">
        <v>466</v>
      </c>
      <c r="O222" s="139" t="s">
        <v>32</v>
      </c>
      <c r="P222" s="139" t="s">
        <v>276</v>
      </c>
      <c r="Q222" s="289" t="s">
        <v>463</v>
      </c>
      <c r="R222" s="81" t="s">
        <v>5726</v>
      </c>
      <c r="S222" s="81" t="s">
        <v>5163</v>
      </c>
      <c r="T222" s="81" t="s">
        <v>4837</v>
      </c>
      <c r="U222" s="299" t="s">
        <v>5255</v>
      </c>
      <c r="V222" s="81" t="s">
        <v>4837</v>
      </c>
      <c r="W222" s="81">
        <v>9.1</v>
      </c>
      <c r="X222" s="101" t="s">
        <v>4816</v>
      </c>
      <c r="Y222" s="172"/>
      <c r="Z222" s="85"/>
      <c r="AA222" s="172"/>
      <c r="AB222" s="103" t="s">
        <v>5701</v>
      </c>
      <c r="AC222" s="81">
        <v>40</v>
      </c>
      <c r="AD222" s="81">
        <v>14.1</v>
      </c>
      <c r="AE222" s="103"/>
      <c r="AF222" s="101" t="s">
        <v>4816</v>
      </c>
      <c r="AG222" s="81"/>
      <c r="AH222" s="81"/>
      <c r="AI222" s="81"/>
      <c r="AJ222" s="81" t="s">
        <v>4816</v>
      </c>
      <c r="AK222" s="81"/>
      <c r="AL222" s="81"/>
      <c r="AM222" s="81"/>
      <c r="AN222" s="81" t="s">
        <v>4816</v>
      </c>
      <c r="AO222" s="81"/>
      <c r="AP222" s="81"/>
      <c r="AQ222" s="81"/>
      <c r="AR222" s="81" t="s">
        <v>4816</v>
      </c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1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1"/>
      <c r="BO222" s="81"/>
      <c r="BP222" s="81"/>
      <c r="BQ222" s="81"/>
      <c r="BR222" s="81"/>
      <c r="BS222" s="81"/>
    </row>
    <row r="223" spans="1:71" ht="15" customHeight="1" x14ac:dyDescent="0.2">
      <c r="A223" s="271">
        <v>219</v>
      </c>
      <c r="B223" s="139" t="s">
        <v>461</v>
      </c>
      <c r="C223" s="139" t="s">
        <v>5711</v>
      </c>
      <c r="D223" s="139" t="s">
        <v>5728</v>
      </c>
      <c r="E223" s="139">
        <v>80</v>
      </c>
      <c r="F223" s="138" t="s">
        <v>26</v>
      </c>
      <c r="G223" s="138">
        <v>120</v>
      </c>
      <c r="H223" s="139" t="s">
        <v>27</v>
      </c>
      <c r="I223" s="139" t="s">
        <v>4815</v>
      </c>
      <c r="J223" s="273" t="s">
        <v>5729</v>
      </c>
      <c r="K223" s="139" t="s">
        <v>29</v>
      </c>
      <c r="L223" s="139" t="s">
        <v>28</v>
      </c>
      <c r="M223" s="133" t="s">
        <v>465</v>
      </c>
      <c r="N223" s="139" t="s">
        <v>466</v>
      </c>
      <c r="O223" s="139" t="s">
        <v>32</v>
      </c>
      <c r="P223" s="139" t="s">
        <v>276</v>
      </c>
      <c r="Q223" s="289" t="s">
        <v>463</v>
      </c>
      <c r="R223" s="81"/>
      <c r="S223" s="81"/>
      <c r="T223" s="81"/>
      <c r="U223" s="81"/>
      <c r="V223" s="81"/>
      <c r="W223" s="81"/>
      <c r="X223" s="101" t="s">
        <v>4816</v>
      </c>
      <c r="Y223" s="85"/>
      <c r="Z223" s="85"/>
      <c r="AA223" s="85"/>
      <c r="AB223" s="101" t="s">
        <v>4816</v>
      </c>
      <c r="AC223" s="81"/>
      <c r="AD223" s="81"/>
      <c r="AE223" s="103"/>
      <c r="AF223" s="101" t="s">
        <v>4816</v>
      </c>
      <c r="AG223" s="81"/>
      <c r="AH223" s="81"/>
      <c r="AI223" s="81"/>
      <c r="AJ223" s="81" t="s">
        <v>4816</v>
      </c>
      <c r="AK223" s="81"/>
      <c r="AL223" s="81"/>
      <c r="AM223" s="81"/>
      <c r="AN223" s="81" t="s">
        <v>4816</v>
      </c>
      <c r="AO223" s="81"/>
      <c r="AP223" s="81"/>
      <c r="AQ223" s="81"/>
      <c r="AR223" s="81" t="s">
        <v>4816</v>
      </c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1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1"/>
      <c r="BO223" s="81"/>
      <c r="BP223" s="81"/>
      <c r="BQ223" s="81"/>
      <c r="BR223" s="81"/>
      <c r="BS223" s="81"/>
    </row>
    <row r="224" spans="1:71" ht="15" customHeight="1" x14ac:dyDescent="0.2">
      <c r="A224" s="271">
        <v>220</v>
      </c>
      <c r="B224" s="139" t="s">
        <v>461</v>
      </c>
      <c r="C224" s="139" t="s">
        <v>5711</v>
      </c>
      <c r="D224" s="139" t="s">
        <v>5730</v>
      </c>
      <c r="E224" s="139">
        <v>80</v>
      </c>
      <c r="F224" s="138" t="s">
        <v>26</v>
      </c>
      <c r="G224" s="138">
        <v>130</v>
      </c>
      <c r="H224" s="139" t="s">
        <v>27</v>
      </c>
      <c r="I224" s="139" t="s">
        <v>4815</v>
      </c>
      <c r="J224" s="273" t="s">
        <v>5731</v>
      </c>
      <c r="K224" s="139" t="s">
        <v>29</v>
      </c>
      <c r="L224" s="139" t="s">
        <v>28</v>
      </c>
      <c r="M224" s="133" t="s">
        <v>465</v>
      </c>
      <c r="N224" s="139" t="s">
        <v>466</v>
      </c>
      <c r="O224" s="139" t="s">
        <v>32</v>
      </c>
      <c r="P224" s="139" t="s">
        <v>276</v>
      </c>
      <c r="Q224" s="289" t="s">
        <v>463</v>
      </c>
      <c r="R224" s="158" t="s">
        <v>5732</v>
      </c>
      <c r="S224" s="81" t="s">
        <v>5163</v>
      </c>
      <c r="T224" s="81" t="s">
        <v>4837</v>
      </c>
      <c r="U224" s="81">
        <v>12</v>
      </c>
      <c r="V224" s="81" t="s">
        <v>4837</v>
      </c>
      <c r="W224" s="81">
        <v>4.0999999999999996</v>
      </c>
      <c r="X224" s="101" t="s">
        <v>4816</v>
      </c>
      <c r="Y224" s="85"/>
      <c r="Z224" s="85"/>
      <c r="AA224" s="85"/>
      <c r="AB224" s="101" t="s">
        <v>4816</v>
      </c>
      <c r="AC224" s="81"/>
      <c r="AD224" s="81"/>
      <c r="AE224" s="103"/>
      <c r="AF224" s="101" t="s">
        <v>4816</v>
      </c>
      <c r="AG224" s="81"/>
      <c r="AH224" s="81"/>
      <c r="AI224" s="81"/>
      <c r="AJ224" s="81" t="s">
        <v>4816</v>
      </c>
      <c r="AK224" s="81"/>
      <c r="AL224" s="81"/>
      <c r="AM224" s="81"/>
      <c r="AN224" s="81" t="s">
        <v>4816</v>
      </c>
      <c r="AO224" s="81"/>
      <c r="AP224" s="81"/>
      <c r="AQ224" s="81"/>
      <c r="AR224" s="81" t="s">
        <v>4816</v>
      </c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1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1"/>
      <c r="BO224" s="81"/>
      <c r="BP224" s="81"/>
      <c r="BQ224" s="81"/>
      <c r="BR224" s="81"/>
      <c r="BS224" s="81"/>
    </row>
    <row r="225" spans="1:71" ht="15" customHeight="1" x14ac:dyDescent="0.2">
      <c r="A225" s="271">
        <v>221</v>
      </c>
      <c r="B225" s="139" t="s">
        <v>461</v>
      </c>
      <c r="C225" s="139" t="s">
        <v>5711</v>
      </c>
      <c r="D225" s="139" t="s">
        <v>5733</v>
      </c>
      <c r="E225" s="139">
        <v>80</v>
      </c>
      <c r="F225" s="138" t="s">
        <v>26</v>
      </c>
      <c r="G225" s="138">
        <v>120</v>
      </c>
      <c r="H225" s="139" t="s">
        <v>27</v>
      </c>
      <c r="I225" s="139" t="s">
        <v>4815</v>
      </c>
      <c r="J225" s="273" t="s">
        <v>5734</v>
      </c>
      <c r="K225" s="139" t="s">
        <v>29</v>
      </c>
      <c r="L225" s="139" t="s">
        <v>28</v>
      </c>
      <c r="M225" s="133" t="s">
        <v>465</v>
      </c>
      <c r="N225" s="139" t="s">
        <v>466</v>
      </c>
      <c r="O225" s="139" t="s">
        <v>32</v>
      </c>
      <c r="P225" s="139" t="s">
        <v>276</v>
      </c>
      <c r="Q225" s="289" t="s">
        <v>463</v>
      </c>
      <c r="R225" s="158" t="s">
        <v>5732</v>
      </c>
      <c r="S225" s="81" t="s">
        <v>5163</v>
      </c>
      <c r="T225" s="81" t="s">
        <v>4837</v>
      </c>
      <c r="U225" s="81">
        <v>7</v>
      </c>
      <c r="V225" s="81" t="s">
        <v>4837</v>
      </c>
      <c r="W225" s="81">
        <v>3.7</v>
      </c>
      <c r="X225" s="101" t="s">
        <v>4816</v>
      </c>
      <c r="Y225" s="85"/>
      <c r="Z225" s="85"/>
      <c r="AA225" s="85"/>
      <c r="AB225" s="101" t="s">
        <v>4816</v>
      </c>
      <c r="AC225" s="81"/>
      <c r="AD225" s="81"/>
      <c r="AE225" s="103"/>
      <c r="AF225" s="101" t="s">
        <v>4816</v>
      </c>
      <c r="AG225" s="81"/>
      <c r="AH225" s="81"/>
      <c r="AI225" s="81"/>
      <c r="AJ225" s="81" t="s">
        <v>4816</v>
      </c>
      <c r="AK225" s="81"/>
      <c r="AL225" s="81"/>
      <c r="AM225" s="81"/>
      <c r="AN225" s="81" t="s">
        <v>4816</v>
      </c>
      <c r="AO225" s="81"/>
      <c r="AP225" s="81"/>
      <c r="AQ225" s="81"/>
      <c r="AR225" s="81" t="s">
        <v>4816</v>
      </c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1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1"/>
      <c r="BO225" s="81"/>
      <c r="BP225" s="81"/>
      <c r="BQ225" s="81"/>
      <c r="BR225" s="81"/>
      <c r="BS225" s="81"/>
    </row>
    <row r="226" spans="1:71" ht="15" customHeight="1" x14ac:dyDescent="0.2">
      <c r="A226" s="271">
        <v>222</v>
      </c>
      <c r="B226" s="139" t="s">
        <v>461</v>
      </c>
      <c r="C226" s="139" t="s">
        <v>5711</v>
      </c>
      <c r="D226" s="139" t="s">
        <v>5735</v>
      </c>
      <c r="E226" s="139">
        <v>80</v>
      </c>
      <c r="F226" s="138" t="s">
        <v>26</v>
      </c>
      <c r="G226" s="138">
        <v>135</v>
      </c>
      <c r="H226" s="139" t="s">
        <v>27</v>
      </c>
      <c r="I226" s="139" t="s">
        <v>4815</v>
      </c>
      <c r="J226" s="273" t="s">
        <v>5736</v>
      </c>
      <c r="K226" s="139" t="s">
        <v>29</v>
      </c>
      <c r="L226" s="139" t="s">
        <v>28</v>
      </c>
      <c r="M226" s="133" t="s">
        <v>465</v>
      </c>
      <c r="N226" s="139" t="s">
        <v>466</v>
      </c>
      <c r="O226" s="139" t="s">
        <v>32</v>
      </c>
      <c r="P226" s="139" t="s">
        <v>276</v>
      </c>
      <c r="Q226" s="289" t="s">
        <v>463</v>
      </c>
      <c r="R226" s="81"/>
      <c r="S226" s="81"/>
      <c r="T226" s="81"/>
      <c r="U226" s="81"/>
      <c r="V226" s="81"/>
      <c r="W226" s="81"/>
      <c r="X226" s="101" t="s">
        <v>4816</v>
      </c>
      <c r="Y226" s="85"/>
      <c r="Z226" s="85"/>
      <c r="AA226" s="85"/>
      <c r="AB226" s="101" t="s">
        <v>4816</v>
      </c>
      <c r="AC226" s="80"/>
      <c r="AD226" s="80"/>
      <c r="AE226" s="180"/>
      <c r="AF226" s="101" t="s">
        <v>4816</v>
      </c>
      <c r="AG226" s="81"/>
      <c r="AH226" s="81"/>
      <c r="AI226" s="81"/>
      <c r="AJ226" s="81" t="s">
        <v>4816</v>
      </c>
      <c r="AK226" s="81"/>
      <c r="AL226" s="81"/>
      <c r="AM226" s="81"/>
      <c r="AN226" s="81" t="s">
        <v>4816</v>
      </c>
      <c r="AO226" s="81"/>
      <c r="AP226" s="81"/>
      <c r="AQ226" s="81"/>
      <c r="AR226" s="81" t="s">
        <v>4816</v>
      </c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1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1"/>
      <c r="BO226" s="81"/>
      <c r="BP226" s="81"/>
      <c r="BQ226" s="81"/>
      <c r="BR226" s="81"/>
      <c r="BS226" s="81"/>
    </row>
    <row r="227" spans="1:71" ht="15" customHeight="1" x14ac:dyDescent="0.2">
      <c r="A227" s="271">
        <v>223</v>
      </c>
      <c r="B227" s="139" t="s">
        <v>461</v>
      </c>
      <c r="C227" s="139" t="s">
        <v>5711</v>
      </c>
      <c r="D227" s="139" t="s">
        <v>5737</v>
      </c>
      <c r="E227" s="139">
        <v>80</v>
      </c>
      <c r="F227" s="138" t="s">
        <v>26</v>
      </c>
      <c r="G227" s="138">
        <v>140</v>
      </c>
      <c r="H227" s="139" t="s">
        <v>27</v>
      </c>
      <c r="I227" s="139" t="s">
        <v>4815</v>
      </c>
      <c r="J227" s="273" t="s">
        <v>5738</v>
      </c>
      <c r="K227" s="139" t="s">
        <v>29</v>
      </c>
      <c r="L227" s="139" t="s">
        <v>28</v>
      </c>
      <c r="M227" s="133" t="s">
        <v>465</v>
      </c>
      <c r="N227" s="139" t="s">
        <v>466</v>
      </c>
      <c r="O227" s="139" t="s">
        <v>32</v>
      </c>
      <c r="P227" s="139" t="s">
        <v>276</v>
      </c>
      <c r="Q227" s="289" t="s">
        <v>463</v>
      </c>
      <c r="R227" s="81" t="s">
        <v>5714</v>
      </c>
      <c r="S227" s="81" t="s">
        <v>5739</v>
      </c>
      <c r="T227" s="81" t="s">
        <v>4883</v>
      </c>
      <c r="U227" s="81">
        <v>45</v>
      </c>
      <c r="V227" s="81" t="s">
        <v>4883</v>
      </c>
      <c r="W227" s="81">
        <v>16.8</v>
      </c>
      <c r="X227" s="101" t="s">
        <v>4816</v>
      </c>
      <c r="Y227" s="85"/>
      <c r="Z227" s="85"/>
      <c r="AA227" s="85"/>
      <c r="AB227" s="101" t="s">
        <v>4816</v>
      </c>
      <c r="AC227" s="81"/>
      <c r="AD227" s="81"/>
      <c r="AE227" s="81"/>
      <c r="AF227" s="101" t="s">
        <v>4816</v>
      </c>
      <c r="AG227" s="81"/>
      <c r="AH227" s="81"/>
      <c r="AI227" s="81"/>
      <c r="AJ227" s="81" t="s">
        <v>4816</v>
      </c>
      <c r="AK227" s="81"/>
      <c r="AL227" s="81"/>
      <c r="AM227" s="81"/>
      <c r="AN227" s="81" t="s">
        <v>4816</v>
      </c>
      <c r="AO227" s="81"/>
      <c r="AP227" s="81"/>
      <c r="AQ227" s="81"/>
      <c r="AR227" s="81" t="s">
        <v>4816</v>
      </c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1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1"/>
      <c r="BO227" s="81"/>
      <c r="BP227" s="81"/>
      <c r="BQ227" s="81"/>
      <c r="BR227" s="81"/>
      <c r="BS227" s="81"/>
    </row>
    <row r="228" spans="1:71" ht="15" customHeight="1" x14ac:dyDescent="0.2">
      <c r="A228" s="271">
        <v>224</v>
      </c>
      <c r="B228" s="139" t="s">
        <v>461</v>
      </c>
      <c r="C228" s="139" t="s">
        <v>5711</v>
      </c>
      <c r="D228" s="139" t="s">
        <v>5740</v>
      </c>
      <c r="E228" s="139">
        <v>50</v>
      </c>
      <c r="F228" s="138" t="s">
        <v>26</v>
      </c>
      <c r="G228" s="138">
        <v>110</v>
      </c>
      <c r="H228" s="139" t="s">
        <v>27</v>
      </c>
      <c r="I228" s="139" t="s">
        <v>4815</v>
      </c>
      <c r="J228" s="273" t="s">
        <v>5741</v>
      </c>
      <c r="K228" s="139" t="s">
        <v>29</v>
      </c>
      <c r="L228" s="139" t="s">
        <v>28</v>
      </c>
      <c r="M228" s="133" t="s">
        <v>465</v>
      </c>
      <c r="N228" s="139" t="s">
        <v>466</v>
      </c>
      <c r="O228" s="139" t="s">
        <v>32</v>
      </c>
      <c r="P228" s="139" t="s">
        <v>692</v>
      </c>
      <c r="Q228" s="289" t="s">
        <v>463</v>
      </c>
      <c r="R228" s="81" t="s">
        <v>5700</v>
      </c>
      <c r="S228" s="81" t="s">
        <v>5163</v>
      </c>
      <c r="T228" s="81" t="s">
        <v>4837</v>
      </c>
      <c r="U228" s="81">
        <v>24</v>
      </c>
      <c r="V228" s="81" t="s">
        <v>4837</v>
      </c>
      <c r="W228" s="81">
        <v>5.5</v>
      </c>
      <c r="X228" s="103" t="s">
        <v>5329</v>
      </c>
      <c r="Y228" s="101">
        <v>53</v>
      </c>
      <c r="Z228" s="101">
        <v>20.5</v>
      </c>
      <c r="AA228" s="102"/>
      <c r="AB228" s="81" t="s">
        <v>5701</v>
      </c>
      <c r="AC228" s="81">
        <v>13</v>
      </c>
      <c r="AD228" s="81">
        <v>19</v>
      </c>
      <c r="AE228" s="81"/>
      <c r="AF228" s="81" t="s">
        <v>5727</v>
      </c>
      <c r="AG228" s="81" t="s">
        <v>4837</v>
      </c>
      <c r="AH228" s="81">
        <v>10.9</v>
      </c>
      <c r="AI228" s="81"/>
      <c r="AJ228" s="81" t="s">
        <v>5723</v>
      </c>
      <c r="AK228" s="81">
        <v>7</v>
      </c>
      <c r="AL228" s="81">
        <v>10.3</v>
      </c>
      <c r="AM228" s="81"/>
      <c r="AN228" s="81" t="s">
        <v>5222</v>
      </c>
      <c r="AO228" s="81">
        <v>20</v>
      </c>
      <c r="AP228" s="81">
        <v>7.6</v>
      </c>
      <c r="AQ228" s="81"/>
      <c r="AR228" s="81" t="s">
        <v>5402</v>
      </c>
      <c r="AS228" s="81">
        <v>19</v>
      </c>
      <c r="AT228" s="81">
        <v>7.4</v>
      </c>
      <c r="AU228" s="81"/>
      <c r="AV228" s="81"/>
      <c r="AW228" s="81"/>
      <c r="AX228" s="81"/>
      <c r="AY228" s="81"/>
      <c r="AZ228" s="81"/>
      <c r="BA228" s="81"/>
      <c r="BB228" s="81"/>
      <c r="BC228" s="81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1"/>
      <c r="BO228" s="81"/>
      <c r="BP228" s="81"/>
      <c r="BQ228" s="81"/>
      <c r="BR228" s="81"/>
      <c r="BS228" s="81"/>
    </row>
    <row r="229" spans="1:71" ht="15" customHeight="1" x14ac:dyDescent="0.2">
      <c r="A229" s="271">
        <v>225</v>
      </c>
      <c r="B229" s="139" t="s">
        <v>461</v>
      </c>
      <c r="C229" s="139" t="s">
        <v>5711</v>
      </c>
      <c r="D229" s="139" t="s">
        <v>687</v>
      </c>
      <c r="E229" s="139">
        <v>260</v>
      </c>
      <c r="F229" s="138" t="s">
        <v>26</v>
      </c>
      <c r="G229" s="138">
        <v>680</v>
      </c>
      <c r="H229" s="139" t="s">
        <v>27</v>
      </c>
      <c r="I229" s="139" t="s">
        <v>4815</v>
      </c>
      <c r="J229" s="273" t="s">
        <v>5742</v>
      </c>
      <c r="K229" s="139" t="s">
        <v>29</v>
      </c>
      <c r="L229" s="139" t="s">
        <v>28</v>
      </c>
      <c r="M229" s="133" t="s">
        <v>465</v>
      </c>
      <c r="N229" s="139" t="s">
        <v>684</v>
      </c>
      <c r="O229" s="139" t="s">
        <v>32</v>
      </c>
      <c r="P229" s="139" t="s">
        <v>276</v>
      </c>
      <c r="Q229" s="289" t="s">
        <v>463</v>
      </c>
      <c r="R229" s="81" t="s">
        <v>5709</v>
      </c>
      <c r="S229" s="81" t="s">
        <v>5743</v>
      </c>
      <c r="T229" s="108">
        <v>35</v>
      </c>
      <c r="U229" s="81">
        <v>24</v>
      </c>
      <c r="V229" s="81">
        <v>40</v>
      </c>
      <c r="W229" s="81">
        <v>18.3</v>
      </c>
      <c r="X229" s="101" t="s">
        <v>4816</v>
      </c>
      <c r="Y229" s="101"/>
      <c r="Z229" s="101"/>
      <c r="AA229" s="102"/>
      <c r="AB229" s="101" t="s">
        <v>4816</v>
      </c>
      <c r="AC229" s="81"/>
      <c r="AD229" s="81"/>
      <c r="AE229" s="81"/>
      <c r="AF229" s="101" t="s">
        <v>4816</v>
      </c>
      <c r="AG229" s="81"/>
      <c r="AH229" s="81"/>
      <c r="AI229" s="81"/>
      <c r="AJ229" s="81" t="s">
        <v>4816</v>
      </c>
      <c r="AK229" s="81"/>
      <c r="AL229" s="81"/>
      <c r="AM229" s="81"/>
      <c r="AN229" s="81" t="s">
        <v>4816</v>
      </c>
      <c r="AO229" s="81"/>
      <c r="AP229" s="81"/>
      <c r="AQ229" s="81"/>
      <c r="AR229" s="81" t="s">
        <v>4816</v>
      </c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1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1"/>
      <c r="BO229" s="81"/>
      <c r="BP229" s="81"/>
      <c r="BQ229" s="81"/>
      <c r="BR229" s="81"/>
      <c r="BS229" s="81"/>
    </row>
    <row r="230" spans="1:71" ht="15" customHeight="1" x14ac:dyDescent="0.2">
      <c r="A230" s="271">
        <v>226</v>
      </c>
      <c r="B230" s="139" t="s">
        <v>461</v>
      </c>
      <c r="C230" s="139" t="s">
        <v>5711</v>
      </c>
      <c r="D230" s="89" t="s">
        <v>5744</v>
      </c>
      <c r="E230" s="139">
        <v>200</v>
      </c>
      <c r="F230" s="167"/>
      <c r="G230" s="292"/>
      <c r="H230" s="167"/>
      <c r="I230" s="167"/>
      <c r="J230" s="273" t="s">
        <v>5745</v>
      </c>
      <c r="K230" s="167"/>
      <c r="L230" s="167"/>
      <c r="M230" s="298"/>
      <c r="N230" s="167"/>
      <c r="O230" s="167"/>
      <c r="P230" s="167"/>
      <c r="Q230" s="300"/>
      <c r="R230" s="81"/>
      <c r="S230" s="81"/>
      <c r="T230" s="81"/>
      <c r="U230" s="81"/>
      <c r="V230" s="81"/>
      <c r="W230" s="81"/>
      <c r="X230" s="101" t="s">
        <v>4816</v>
      </c>
      <c r="Y230" s="101"/>
      <c r="Z230" s="101"/>
      <c r="AA230" s="102"/>
      <c r="AB230" s="101" t="s">
        <v>4816</v>
      </c>
      <c r="AC230" s="81"/>
      <c r="AD230" s="81"/>
      <c r="AE230" s="81"/>
      <c r="AF230" s="101" t="s">
        <v>4816</v>
      </c>
      <c r="AG230" s="81"/>
      <c r="AH230" s="81"/>
      <c r="AI230" s="81"/>
      <c r="AJ230" s="81" t="s">
        <v>4816</v>
      </c>
      <c r="AK230" s="81"/>
      <c r="AL230" s="81"/>
      <c r="AM230" s="81"/>
      <c r="AN230" s="81" t="s">
        <v>4816</v>
      </c>
      <c r="AO230" s="81"/>
      <c r="AP230" s="81"/>
      <c r="AQ230" s="81"/>
      <c r="AR230" s="81" t="s">
        <v>4816</v>
      </c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1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1"/>
      <c r="BO230" s="81"/>
      <c r="BP230" s="81"/>
      <c r="BQ230" s="81"/>
      <c r="BR230" s="81"/>
      <c r="BS230" s="81"/>
    </row>
    <row r="231" spans="1:71" ht="15" customHeight="1" x14ac:dyDescent="0.2">
      <c r="A231" s="271">
        <v>227</v>
      </c>
      <c r="B231" s="139" t="s">
        <v>461</v>
      </c>
      <c r="C231" s="139" t="s">
        <v>5711</v>
      </c>
      <c r="D231" s="89" t="s">
        <v>5746</v>
      </c>
      <c r="E231" s="139">
        <v>250</v>
      </c>
      <c r="F231" s="167"/>
      <c r="G231" s="292"/>
      <c r="H231" s="167"/>
      <c r="I231" s="167"/>
      <c r="J231" s="273" t="s">
        <v>5747</v>
      </c>
      <c r="K231" s="167"/>
      <c r="L231" s="167"/>
      <c r="M231" s="298"/>
      <c r="N231" s="167"/>
      <c r="O231" s="167"/>
      <c r="P231" s="167"/>
      <c r="Q231" s="300"/>
      <c r="R231" s="81"/>
      <c r="S231" s="81"/>
      <c r="T231" s="81"/>
      <c r="U231" s="81"/>
      <c r="V231" s="81"/>
      <c r="W231" s="81"/>
      <c r="X231" s="101" t="s">
        <v>4816</v>
      </c>
      <c r="Y231" s="101"/>
      <c r="Z231" s="101"/>
      <c r="AA231" s="102"/>
      <c r="AB231" s="101" t="s">
        <v>4816</v>
      </c>
      <c r="AC231" s="102"/>
      <c r="AD231" s="81"/>
      <c r="AE231" s="81"/>
      <c r="AF231" s="101" t="s">
        <v>4816</v>
      </c>
      <c r="AG231" s="81"/>
      <c r="AH231" s="81"/>
      <c r="AI231" s="81"/>
      <c r="AJ231" s="81" t="s">
        <v>4816</v>
      </c>
      <c r="AK231" s="81"/>
      <c r="AL231" s="81"/>
      <c r="AM231" s="81"/>
      <c r="AN231" s="81" t="s">
        <v>4816</v>
      </c>
      <c r="AO231" s="81"/>
      <c r="AP231" s="81"/>
      <c r="AQ231" s="81"/>
      <c r="AR231" s="81" t="s">
        <v>4816</v>
      </c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1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1"/>
      <c r="BO231" s="81"/>
      <c r="BP231" s="81"/>
      <c r="BQ231" s="81"/>
      <c r="BR231" s="81"/>
      <c r="BS231" s="81"/>
    </row>
    <row r="232" spans="1:71" ht="15" customHeight="1" x14ac:dyDescent="0.2">
      <c r="A232" s="271">
        <v>228</v>
      </c>
      <c r="B232" s="85" t="s">
        <v>461</v>
      </c>
      <c r="C232" s="85" t="s">
        <v>5748</v>
      </c>
      <c r="D232" s="85" t="s">
        <v>5749</v>
      </c>
      <c r="E232" s="85">
        <v>350</v>
      </c>
      <c r="F232" s="138" t="s">
        <v>26</v>
      </c>
      <c r="G232" s="138">
        <v>125</v>
      </c>
      <c r="H232" s="139" t="s">
        <v>27</v>
      </c>
      <c r="I232" s="85" t="s">
        <v>4815</v>
      </c>
      <c r="J232" s="273" t="s">
        <v>5750</v>
      </c>
      <c r="K232" s="139" t="s">
        <v>29</v>
      </c>
      <c r="L232" s="139" t="s">
        <v>28</v>
      </c>
      <c r="M232" s="133" t="s">
        <v>465</v>
      </c>
      <c r="N232" s="139" t="s">
        <v>466</v>
      </c>
      <c r="O232" s="139" t="s">
        <v>32</v>
      </c>
      <c r="P232" s="139" t="s">
        <v>276</v>
      </c>
      <c r="Q232" s="278" t="s">
        <v>463</v>
      </c>
      <c r="R232" s="81" t="s">
        <v>5726</v>
      </c>
      <c r="S232" s="81" t="s">
        <v>5163</v>
      </c>
      <c r="T232" s="81" t="s">
        <v>4837</v>
      </c>
      <c r="U232" s="81">
        <v>3</v>
      </c>
      <c r="V232" s="81" t="s">
        <v>4837</v>
      </c>
      <c r="W232" s="81">
        <v>4.3</v>
      </c>
      <c r="X232" s="101" t="s">
        <v>4816</v>
      </c>
      <c r="Y232" s="101"/>
      <c r="Z232" s="101"/>
      <c r="AA232" s="102"/>
      <c r="AB232" s="101" t="s">
        <v>5349</v>
      </c>
      <c r="AC232" s="101">
        <v>21</v>
      </c>
      <c r="AD232" s="81">
        <v>7.7</v>
      </c>
      <c r="AE232" s="81"/>
      <c r="AF232" s="101" t="s">
        <v>4816</v>
      </c>
      <c r="AG232" s="81"/>
      <c r="AH232" s="81"/>
      <c r="AI232" s="81"/>
      <c r="AJ232" s="81" t="s">
        <v>5723</v>
      </c>
      <c r="AK232" s="81" t="s">
        <v>5751</v>
      </c>
      <c r="AL232" s="81">
        <v>20.5</v>
      </c>
      <c r="AM232" s="81"/>
      <c r="AN232" s="81" t="s">
        <v>4816</v>
      </c>
      <c r="AO232" s="81"/>
      <c r="AP232" s="81"/>
      <c r="AQ232" s="81"/>
      <c r="AR232" s="81" t="s">
        <v>4816</v>
      </c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1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1"/>
      <c r="BO232" s="81"/>
      <c r="BP232" s="81"/>
      <c r="BQ232" s="81"/>
      <c r="BR232" s="81"/>
      <c r="BS232" s="81"/>
    </row>
    <row r="233" spans="1:71" ht="15" customHeight="1" x14ac:dyDescent="0.2">
      <c r="A233" s="271">
        <v>229</v>
      </c>
      <c r="B233" s="85" t="s">
        <v>461</v>
      </c>
      <c r="C233" s="85" t="s">
        <v>699</v>
      </c>
      <c r="D233" s="85" t="s">
        <v>5752</v>
      </c>
      <c r="E233" s="85">
        <v>200</v>
      </c>
      <c r="F233" s="134" t="s">
        <v>189</v>
      </c>
      <c r="G233" s="134">
        <v>120</v>
      </c>
      <c r="H233" s="133" t="s">
        <v>701</v>
      </c>
      <c r="I233" s="133" t="s">
        <v>5206</v>
      </c>
      <c r="J233" s="273" t="s">
        <v>5753</v>
      </c>
      <c r="K233" s="133" t="s">
        <v>29</v>
      </c>
      <c r="L233" s="133" t="s">
        <v>28</v>
      </c>
      <c r="M233" s="134" t="s">
        <v>702</v>
      </c>
      <c r="N233" s="134" t="s">
        <v>703</v>
      </c>
      <c r="O233" s="133" t="s">
        <v>32</v>
      </c>
      <c r="P233" s="133" t="s">
        <v>368</v>
      </c>
      <c r="Q233" s="279" t="s">
        <v>463</v>
      </c>
      <c r="R233" s="81" t="s">
        <v>5605</v>
      </c>
      <c r="S233" s="81" t="s">
        <v>5754</v>
      </c>
      <c r="T233" s="81" t="s">
        <v>4883</v>
      </c>
      <c r="U233" s="81">
        <v>49</v>
      </c>
      <c r="V233" s="158" t="s">
        <v>5755</v>
      </c>
      <c r="W233" s="81">
        <v>16.399999999999999</v>
      </c>
      <c r="X233" s="174" t="s">
        <v>5367</v>
      </c>
      <c r="Y233" s="101">
        <v>43</v>
      </c>
      <c r="Z233" s="101">
        <v>13.7</v>
      </c>
      <c r="AA233" s="102"/>
      <c r="AB233" s="81" t="s">
        <v>5756</v>
      </c>
      <c r="AC233" s="81">
        <v>42</v>
      </c>
      <c r="AD233" s="81">
        <v>6.2</v>
      </c>
      <c r="AE233" s="81"/>
      <c r="AF233" s="81" t="s">
        <v>5757</v>
      </c>
      <c r="AG233" s="81">
        <v>41</v>
      </c>
      <c r="AH233" s="81">
        <v>4.2</v>
      </c>
      <c r="AI233" s="81"/>
      <c r="AJ233" s="81" t="s">
        <v>5758</v>
      </c>
      <c r="AK233" s="81">
        <v>32</v>
      </c>
      <c r="AL233" s="81">
        <v>5.2</v>
      </c>
      <c r="AM233" s="81"/>
      <c r="AN233" s="81" t="s">
        <v>4816</v>
      </c>
      <c r="AO233" s="81"/>
      <c r="AP233" s="81"/>
      <c r="AQ233" s="81"/>
      <c r="AR233" s="81" t="s">
        <v>5759</v>
      </c>
      <c r="AS233" s="81">
        <v>41</v>
      </c>
      <c r="AT233" s="81">
        <v>11.3</v>
      </c>
      <c r="AU233" s="81"/>
      <c r="AV233" s="81"/>
      <c r="AW233" s="81"/>
      <c r="AX233" s="81"/>
      <c r="AY233" s="81"/>
      <c r="AZ233" s="81"/>
      <c r="BA233" s="81"/>
      <c r="BB233" s="81"/>
      <c r="BC233" s="81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1"/>
      <c r="BO233" s="81"/>
      <c r="BP233" s="81"/>
      <c r="BQ233" s="81"/>
      <c r="BR233" s="81"/>
      <c r="BS233" s="81"/>
    </row>
    <row r="234" spans="1:71" ht="15" customHeight="1" x14ac:dyDescent="0.2">
      <c r="A234" s="271">
        <v>230</v>
      </c>
      <c r="B234" s="85" t="s">
        <v>461</v>
      </c>
      <c r="C234" s="85" t="s">
        <v>699</v>
      </c>
      <c r="D234" s="85" t="s">
        <v>5760</v>
      </c>
      <c r="E234" s="85">
        <v>200</v>
      </c>
      <c r="F234" s="134" t="s">
        <v>189</v>
      </c>
      <c r="G234" s="134">
        <v>120</v>
      </c>
      <c r="H234" s="133" t="s">
        <v>701</v>
      </c>
      <c r="I234" s="133" t="s">
        <v>5206</v>
      </c>
      <c r="J234" s="273" t="s">
        <v>5761</v>
      </c>
      <c r="K234" s="133" t="s">
        <v>29</v>
      </c>
      <c r="L234" s="133" t="s">
        <v>28</v>
      </c>
      <c r="M234" s="134" t="s">
        <v>702</v>
      </c>
      <c r="N234" s="134" t="s">
        <v>703</v>
      </c>
      <c r="O234" s="133" t="s">
        <v>32</v>
      </c>
      <c r="P234" s="133" t="s">
        <v>368</v>
      </c>
      <c r="Q234" s="279" t="s">
        <v>463</v>
      </c>
      <c r="R234" s="81" t="s">
        <v>5762</v>
      </c>
      <c r="S234" s="81" t="s">
        <v>5163</v>
      </c>
      <c r="T234" s="81" t="s">
        <v>4837</v>
      </c>
      <c r="U234" s="81">
        <v>54</v>
      </c>
      <c r="V234" s="158" t="s">
        <v>5763</v>
      </c>
      <c r="W234" s="81">
        <v>4.9000000000000004</v>
      </c>
      <c r="X234" s="174"/>
      <c r="Y234" s="101"/>
      <c r="Z234" s="101"/>
      <c r="AA234" s="102"/>
      <c r="AB234" s="81" t="s">
        <v>5756</v>
      </c>
      <c r="AC234" s="81">
        <v>64</v>
      </c>
      <c r="AD234" s="81">
        <v>5.2</v>
      </c>
      <c r="AE234" s="81"/>
      <c r="AF234" s="81" t="s">
        <v>5757</v>
      </c>
      <c r="AG234" s="81">
        <v>41</v>
      </c>
      <c r="AH234" s="81">
        <v>3.9</v>
      </c>
      <c r="AI234" s="81"/>
      <c r="AJ234" s="81" t="s">
        <v>5758</v>
      </c>
      <c r="AK234" s="81">
        <v>31</v>
      </c>
      <c r="AL234" s="81">
        <v>7.6</v>
      </c>
      <c r="AM234" s="81"/>
      <c r="AN234" s="81" t="s">
        <v>4816</v>
      </c>
      <c r="AO234" s="81"/>
      <c r="AP234" s="81"/>
      <c r="AQ234" s="81"/>
      <c r="AR234" s="81" t="s">
        <v>5759</v>
      </c>
      <c r="AS234" s="81">
        <v>34</v>
      </c>
      <c r="AT234" s="81">
        <v>6.6</v>
      </c>
      <c r="AU234" s="81"/>
      <c r="AV234" s="81"/>
      <c r="AW234" s="81"/>
      <c r="AX234" s="81"/>
      <c r="AY234" s="81"/>
      <c r="AZ234" s="81"/>
      <c r="BA234" s="81"/>
      <c r="BB234" s="81"/>
      <c r="BC234" s="81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1"/>
      <c r="BO234" s="81"/>
      <c r="BP234" s="81"/>
      <c r="BQ234" s="81"/>
      <c r="BR234" s="81"/>
      <c r="BS234" s="81"/>
    </row>
    <row r="235" spans="1:71" ht="15" customHeight="1" x14ac:dyDescent="0.2">
      <c r="A235" s="271">
        <v>231</v>
      </c>
      <c r="B235" s="85" t="s">
        <v>461</v>
      </c>
      <c r="C235" s="85" t="s">
        <v>699</v>
      </c>
      <c r="D235" s="85" t="s">
        <v>5764</v>
      </c>
      <c r="E235" s="85">
        <v>200</v>
      </c>
      <c r="F235" s="134" t="s">
        <v>189</v>
      </c>
      <c r="G235" s="134">
        <v>120</v>
      </c>
      <c r="H235" s="133" t="s">
        <v>701</v>
      </c>
      <c r="I235" s="133" t="s">
        <v>5206</v>
      </c>
      <c r="J235" s="273" t="s">
        <v>5765</v>
      </c>
      <c r="K235" s="133" t="s">
        <v>29</v>
      </c>
      <c r="L235" s="133" t="s">
        <v>28</v>
      </c>
      <c r="M235" s="134" t="s">
        <v>702</v>
      </c>
      <c r="N235" s="134" t="s">
        <v>703</v>
      </c>
      <c r="O235" s="133" t="s">
        <v>32</v>
      </c>
      <c r="P235" s="133" t="s">
        <v>368</v>
      </c>
      <c r="Q235" s="279" t="s">
        <v>463</v>
      </c>
      <c r="R235" s="81" t="s">
        <v>5766</v>
      </c>
      <c r="S235" s="81" t="s">
        <v>5163</v>
      </c>
      <c r="T235" s="81" t="s">
        <v>4837</v>
      </c>
      <c r="U235" s="81" t="s">
        <v>4837</v>
      </c>
      <c r="V235" s="158" t="s">
        <v>5767</v>
      </c>
      <c r="W235" s="81">
        <v>8.1999999999999993</v>
      </c>
      <c r="X235" s="174" t="s">
        <v>5367</v>
      </c>
      <c r="Y235" s="101">
        <v>44</v>
      </c>
      <c r="Z235" s="101">
        <v>7.8</v>
      </c>
      <c r="AA235" s="102"/>
      <c r="AB235" s="81" t="s">
        <v>5768</v>
      </c>
      <c r="AC235" s="81">
        <v>40</v>
      </c>
      <c r="AD235" s="81">
        <v>17.5</v>
      </c>
      <c r="AE235" s="81"/>
      <c r="AF235" s="81" t="s">
        <v>5757</v>
      </c>
      <c r="AG235" s="81">
        <v>57</v>
      </c>
      <c r="AH235" s="81">
        <v>5.6</v>
      </c>
      <c r="AI235" s="81"/>
      <c r="AJ235" s="81" t="s">
        <v>5758</v>
      </c>
      <c r="AK235" s="81">
        <v>38</v>
      </c>
      <c r="AL235" s="81">
        <v>5.6</v>
      </c>
      <c r="AM235" s="81"/>
      <c r="AN235" s="81" t="s">
        <v>4816</v>
      </c>
      <c r="AO235" s="81"/>
      <c r="AP235" s="81"/>
      <c r="AQ235" s="81"/>
      <c r="AR235" s="81" t="s">
        <v>5759</v>
      </c>
      <c r="AS235" s="81">
        <v>29</v>
      </c>
      <c r="AT235" s="81">
        <v>6.6</v>
      </c>
      <c r="AU235" s="81"/>
      <c r="AV235" s="81" t="s">
        <v>5610</v>
      </c>
      <c r="AW235" s="81">
        <v>24</v>
      </c>
      <c r="AX235" s="81">
        <v>16.600000000000001</v>
      </c>
      <c r="AY235" s="81"/>
      <c r="AZ235" s="81"/>
      <c r="BA235" s="81"/>
      <c r="BB235" s="81"/>
      <c r="BC235" s="81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1"/>
      <c r="BO235" s="81"/>
      <c r="BP235" s="81"/>
      <c r="BQ235" s="81"/>
      <c r="BR235" s="81"/>
      <c r="BS235" s="81"/>
    </row>
    <row r="236" spans="1:71" ht="15" customHeight="1" x14ac:dyDescent="0.2">
      <c r="A236" s="271">
        <v>232</v>
      </c>
      <c r="B236" s="85" t="s">
        <v>461</v>
      </c>
      <c r="C236" s="85" t="s">
        <v>699</v>
      </c>
      <c r="D236" s="85" t="s">
        <v>5769</v>
      </c>
      <c r="E236" s="85">
        <v>200</v>
      </c>
      <c r="F236" s="134" t="s">
        <v>189</v>
      </c>
      <c r="G236" s="134">
        <v>120</v>
      </c>
      <c r="H236" s="133" t="s">
        <v>701</v>
      </c>
      <c r="I236" s="133" t="s">
        <v>5206</v>
      </c>
      <c r="J236" s="273" t="s">
        <v>5770</v>
      </c>
      <c r="K236" s="133" t="s">
        <v>29</v>
      </c>
      <c r="L236" s="133" t="s">
        <v>28</v>
      </c>
      <c r="M236" s="134" t="s">
        <v>702</v>
      </c>
      <c r="N236" s="134" t="s">
        <v>703</v>
      </c>
      <c r="O236" s="133" t="s">
        <v>69</v>
      </c>
      <c r="P236" s="133" t="s">
        <v>368</v>
      </c>
      <c r="Q236" s="279" t="s">
        <v>463</v>
      </c>
      <c r="R236" s="81" t="s">
        <v>5322</v>
      </c>
      <c r="S236" s="81" t="s">
        <v>5163</v>
      </c>
      <c r="T236" s="81">
        <v>19</v>
      </c>
      <c r="U236" s="81">
        <v>26</v>
      </c>
      <c r="V236" s="158" t="s">
        <v>5771</v>
      </c>
      <c r="W236" s="81">
        <v>5.5</v>
      </c>
      <c r="X236" s="174" t="s">
        <v>5367</v>
      </c>
      <c r="Y236" s="101">
        <v>45</v>
      </c>
      <c r="Z236" s="101">
        <v>8.4</v>
      </c>
      <c r="AA236" s="102"/>
      <c r="AB236" s="81" t="s">
        <v>5768</v>
      </c>
      <c r="AC236" s="81">
        <v>44</v>
      </c>
      <c r="AD236" s="81">
        <v>17.8</v>
      </c>
      <c r="AE236" s="81"/>
      <c r="AF236" s="81" t="s">
        <v>5757</v>
      </c>
      <c r="AG236" s="81">
        <v>56</v>
      </c>
      <c r="AH236" s="81">
        <v>4.8</v>
      </c>
      <c r="AI236" s="81"/>
      <c r="AJ236" s="81" t="s">
        <v>5758</v>
      </c>
      <c r="AK236" s="81">
        <v>37</v>
      </c>
      <c r="AL236" s="81">
        <v>5.3</v>
      </c>
      <c r="AM236" s="81"/>
      <c r="AN236" s="81" t="s">
        <v>4816</v>
      </c>
      <c r="AO236" s="81"/>
      <c r="AP236" s="81"/>
      <c r="AQ236" s="81"/>
      <c r="AR236" s="81" t="s">
        <v>5759</v>
      </c>
      <c r="AS236" s="81">
        <v>30</v>
      </c>
      <c r="AT236" s="281">
        <v>7</v>
      </c>
      <c r="AU236" s="81"/>
      <c r="AV236" s="81" t="s">
        <v>5610</v>
      </c>
      <c r="AW236" s="81">
        <v>19</v>
      </c>
      <c r="AX236" s="81">
        <v>16.5</v>
      </c>
      <c r="AY236" s="81"/>
      <c r="AZ236" s="81"/>
      <c r="BA236" s="81"/>
      <c r="BB236" s="81"/>
      <c r="BC236" s="81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1"/>
      <c r="BO236" s="81"/>
      <c r="BP236" s="81"/>
      <c r="BQ236" s="81"/>
      <c r="BR236" s="81"/>
      <c r="BS236" s="81"/>
    </row>
    <row r="237" spans="1:71" ht="15" customHeight="1" x14ac:dyDescent="0.2">
      <c r="A237" s="271">
        <v>233</v>
      </c>
      <c r="B237" s="85" t="s">
        <v>461</v>
      </c>
      <c r="C237" s="85" t="s">
        <v>699</v>
      </c>
      <c r="D237" s="85" t="s">
        <v>5772</v>
      </c>
      <c r="E237" s="85">
        <v>250</v>
      </c>
      <c r="F237" s="134" t="s">
        <v>189</v>
      </c>
      <c r="G237" s="134">
        <v>120</v>
      </c>
      <c r="H237" s="133" t="s">
        <v>704</v>
      </c>
      <c r="I237" s="133" t="s">
        <v>5206</v>
      </c>
      <c r="J237" s="273" t="s">
        <v>5773</v>
      </c>
      <c r="K237" s="133" t="s">
        <v>29</v>
      </c>
      <c r="L237" s="133" t="s">
        <v>28</v>
      </c>
      <c r="M237" s="134" t="s">
        <v>702</v>
      </c>
      <c r="N237" s="134" t="s">
        <v>705</v>
      </c>
      <c r="O237" s="133" t="s">
        <v>69</v>
      </c>
      <c r="P237" s="133" t="s">
        <v>368</v>
      </c>
      <c r="Q237" s="279" t="s">
        <v>463</v>
      </c>
      <c r="R237" s="81" t="s">
        <v>5332</v>
      </c>
      <c r="S237" s="81" t="s">
        <v>5163</v>
      </c>
      <c r="T237" s="81" t="s">
        <v>4837</v>
      </c>
      <c r="U237" s="81">
        <v>41</v>
      </c>
      <c r="V237" s="158" t="s">
        <v>5774</v>
      </c>
      <c r="W237" s="281">
        <v>2</v>
      </c>
      <c r="X237" s="174" t="s">
        <v>5367</v>
      </c>
      <c r="Y237" s="101">
        <v>67</v>
      </c>
      <c r="Z237" s="101">
        <v>12.8</v>
      </c>
      <c r="AA237" s="102"/>
      <c r="AB237" s="101" t="s">
        <v>4816</v>
      </c>
      <c r="AC237" s="81"/>
      <c r="AD237" s="81"/>
      <c r="AE237" s="81"/>
      <c r="AF237" s="81" t="s">
        <v>5757</v>
      </c>
      <c r="AG237" s="81">
        <v>35</v>
      </c>
      <c r="AH237" s="81">
        <v>17.5</v>
      </c>
      <c r="AI237" s="81"/>
      <c r="AJ237" s="81" t="s">
        <v>5758</v>
      </c>
      <c r="AK237" s="81">
        <v>31</v>
      </c>
      <c r="AL237" s="81">
        <v>9.1</v>
      </c>
      <c r="AM237" s="81"/>
      <c r="AN237" s="81" t="s">
        <v>4816</v>
      </c>
      <c r="AO237" s="81"/>
      <c r="AP237" s="81"/>
      <c r="AQ237" s="81"/>
      <c r="AR237" s="81" t="s">
        <v>5759</v>
      </c>
      <c r="AS237" s="81">
        <v>29</v>
      </c>
      <c r="AT237" s="81">
        <v>18.600000000000001</v>
      </c>
      <c r="AU237" s="81"/>
      <c r="AV237" s="81" t="s">
        <v>5610</v>
      </c>
      <c r="AW237" s="81">
        <v>38</v>
      </c>
      <c r="AX237" s="81">
        <v>10.6</v>
      </c>
      <c r="AY237" s="81"/>
      <c r="AZ237" s="81"/>
      <c r="BA237" s="81"/>
      <c r="BB237" s="81"/>
      <c r="BC237" s="81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1"/>
      <c r="BO237" s="81"/>
      <c r="BP237" s="81"/>
      <c r="BQ237" s="81"/>
      <c r="BR237" s="81"/>
      <c r="BS237" s="81"/>
    </row>
    <row r="238" spans="1:71" ht="15" customHeight="1" x14ac:dyDescent="0.2">
      <c r="A238" s="271">
        <v>234</v>
      </c>
      <c r="B238" s="85" t="s">
        <v>461</v>
      </c>
      <c r="C238" s="85" t="s">
        <v>706</v>
      </c>
      <c r="D238" s="85" t="s">
        <v>5775</v>
      </c>
      <c r="E238" s="85">
        <v>2000</v>
      </c>
      <c r="F238" s="139" t="s">
        <v>26</v>
      </c>
      <c r="G238" s="139">
        <v>1500</v>
      </c>
      <c r="H238" s="139" t="s">
        <v>130</v>
      </c>
      <c r="I238" s="139" t="s">
        <v>5074</v>
      </c>
      <c r="J238" s="273" t="s">
        <v>5776</v>
      </c>
      <c r="K238" s="139" t="s">
        <v>29</v>
      </c>
      <c r="L238" s="139" t="s">
        <v>28</v>
      </c>
      <c r="M238" s="133" t="s">
        <v>465</v>
      </c>
      <c r="N238" s="296" t="s">
        <v>708</v>
      </c>
      <c r="O238" s="139" t="s">
        <v>32</v>
      </c>
      <c r="P238" s="139" t="s">
        <v>459</v>
      </c>
      <c r="Q238" s="289">
        <v>24</v>
      </c>
      <c r="R238" s="81" t="s">
        <v>5777</v>
      </c>
      <c r="S238" s="81" t="s">
        <v>5163</v>
      </c>
      <c r="T238" s="81">
        <v>3</v>
      </c>
      <c r="U238" s="81">
        <v>49</v>
      </c>
      <c r="V238" s="158" t="s">
        <v>4837</v>
      </c>
      <c r="W238" s="281">
        <v>4.5</v>
      </c>
      <c r="X238" s="174" t="s">
        <v>5778</v>
      </c>
      <c r="Y238" s="101">
        <v>47</v>
      </c>
      <c r="Z238" s="101">
        <v>4.5</v>
      </c>
      <c r="AA238" s="102"/>
      <c r="AB238" s="81" t="s">
        <v>5406</v>
      </c>
      <c r="AC238" s="81">
        <v>29</v>
      </c>
      <c r="AD238" s="81">
        <v>8</v>
      </c>
      <c r="AE238" s="81"/>
      <c r="AF238" s="81" t="s">
        <v>5779</v>
      </c>
      <c r="AG238" s="81">
        <v>45</v>
      </c>
      <c r="AH238" s="81">
        <v>12.5</v>
      </c>
      <c r="AI238" s="81"/>
      <c r="AJ238" s="81" t="s">
        <v>4816</v>
      </c>
      <c r="AK238" s="81"/>
      <c r="AL238" s="81"/>
      <c r="AM238" s="81"/>
      <c r="AN238" s="81" t="s">
        <v>4816</v>
      </c>
      <c r="AO238" s="81"/>
      <c r="AP238" s="81"/>
      <c r="AQ238" s="81"/>
      <c r="AR238" s="81" t="s">
        <v>4816</v>
      </c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1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1"/>
      <c r="BO238" s="81"/>
      <c r="BP238" s="81"/>
      <c r="BQ238" s="81"/>
      <c r="BR238" s="81"/>
      <c r="BS238" s="81"/>
    </row>
    <row r="239" spans="1:71" ht="15" customHeight="1" x14ac:dyDescent="0.2">
      <c r="A239" s="271">
        <v>235</v>
      </c>
      <c r="B239" s="85" t="s">
        <v>461</v>
      </c>
      <c r="C239" s="85" t="s">
        <v>706</v>
      </c>
      <c r="D239" s="85" t="s">
        <v>5780</v>
      </c>
      <c r="E239" s="85">
        <v>2000</v>
      </c>
      <c r="F239" s="139" t="s">
        <v>26</v>
      </c>
      <c r="G239" s="139">
        <v>1500</v>
      </c>
      <c r="H239" s="139" t="s">
        <v>130</v>
      </c>
      <c r="I239" s="139" t="s">
        <v>5074</v>
      </c>
      <c r="J239" s="273" t="s">
        <v>5781</v>
      </c>
      <c r="K239" s="139" t="s">
        <v>29</v>
      </c>
      <c r="L239" s="139" t="s">
        <v>76</v>
      </c>
      <c r="M239" s="133" t="s">
        <v>710</v>
      </c>
      <c r="N239" s="296" t="s">
        <v>710</v>
      </c>
      <c r="O239" s="139" t="s">
        <v>69</v>
      </c>
      <c r="P239" s="139" t="s">
        <v>52</v>
      </c>
      <c r="Q239" s="289">
        <v>24</v>
      </c>
      <c r="R239" s="81" t="s">
        <v>5782</v>
      </c>
      <c r="S239" s="81" t="s">
        <v>5163</v>
      </c>
      <c r="T239" s="81" t="s">
        <v>4837</v>
      </c>
      <c r="U239" s="81">
        <v>50</v>
      </c>
      <c r="V239" s="158">
        <v>6</v>
      </c>
      <c r="W239" s="281">
        <v>9.8000000000000007</v>
      </c>
      <c r="X239" s="101" t="s">
        <v>5329</v>
      </c>
      <c r="Y239" s="101">
        <v>60</v>
      </c>
      <c r="Z239" s="101">
        <v>6.4</v>
      </c>
      <c r="AA239" s="102"/>
      <c r="AB239" s="81" t="s">
        <v>5406</v>
      </c>
      <c r="AC239" s="81">
        <v>50</v>
      </c>
      <c r="AD239" s="81">
        <v>0.7</v>
      </c>
      <c r="AE239" s="81"/>
      <c r="AF239" s="81" t="s">
        <v>5779</v>
      </c>
      <c r="AG239" s="81">
        <v>45</v>
      </c>
      <c r="AH239" s="81">
        <v>11.7</v>
      </c>
      <c r="AI239" s="81"/>
      <c r="AJ239" s="81" t="s">
        <v>5783</v>
      </c>
      <c r="AK239" s="81">
        <v>7</v>
      </c>
      <c r="AL239" s="81">
        <v>0.3</v>
      </c>
      <c r="AM239" s="81"/>
      <c r="AN239" s="81" t="s">
        <v>4816</v>
      </c>
      <c r="AO239" s="81"/>
      <c r="AP239" s="81"/>
      <c r="AQ239" s="81"/>
      <c r="AR239" s="81" t="s">
        <v>4816</v>
      </c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1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1"/>
      <c r="BO239" s="81"/>
      <c r="BP239" s="81"/>
      <c r="BQ239" s="81"/>
      <c r="BR239" s="81"/>
      <c r="BS239" s="81"/>
    </row>
    <row r="240" spans="1:71" ht="15" customHeight="1" x14ac:dyDescent="0.2">
      <c r="A240" s="271">
        <v>236</v>
      </c>
      <c r="B240" s="85" t="s">
        <v>461</v>
      </c>
      <c r="C240" s="85" t="s">
        <v>706</v>
      </c>
      <c r="D240" s="85" t="s">
        <v>5784</v>
      </c>
      <c r="E240" s="85">
        <v>2000</v>
      </c>
      <c r="F240" s="139" t="s">
        <v>26</v>
      </c>
      <c r="G240" s="139">
        <v>1500</v>
      </c>
      <c r="H240" s="139" t="s">
        <v>130</v>
      </c>
      <c r="I240" s="139" t="s">
        <v>5074</v>
      </c>
      <c r="J240" s="273" t="s">
        <v>5785</v>
      </c>
      <c r="K240" s="139" t="s">
        <v>29</v>
      </c>
      <c r="L240" s="139" t="s">
        <v>76</v>
      </c>
      <c r="M240" s="133" t="s">
        <v>710</v>
      </c>
      <c r="N240" s="296" t="s">
        <v>710</v>
      </c>
      <c r="O240" s="139" t="s">
        <v>69</v>
      </c>
      <c r="P240" s="139" t="s">
        <v>52</v>
      </c>
      <c r="Q240" s="289">
        <v>24</v>
      </c>
      <c r="R240" s="81" t="s">
        <v>5777</v>
      </c>
      <c r="S240" s="81" t="s">
        <v>5163</v>
      </c>
      <c r="T240" s="81" t="s">
        <v>4837</v>
      </c>
      <c r="U240" s="81">
        <v>44</v>
      </c>
      <c r="V240" s="81">
        <v>76</v>
      </c>
      <c r="W240" s="81">
        <v>9.6</v>
      </c>
      <c r="X240" s="101" t="s">
        <v>5329</v>
      </c>
      <c r="Y240" s="101">
        <v>48</v>
      </c>
      <c r="Z240" s="101">
        <v>17</v>
      </c>
      <c r="AA240" s="102"/>
      <c r="AB240" s="81" t="s">
        <v>5406</v>
      </c>
      <c r="AC240" s="81">
        <v>46</v>
      </c>
      <c r="AD240" s="81">
        <v>2.2999999999999998</v>
      </c>
      <c r="AE240" s="81"/>
      <c r="AF240" s="81" t="s">
        <v>5779</v>
      </c>
      <c r="AG240" s="81">
        <v>64</v>
      </c>
      <c r="AH240" s="291">
        <v>15</v>
      </c>
      <c r="AI240" s="81"/>
      <c r="AJ240" s="81" t="s">
        <v>4816</v>
      </c>
      <c r="AK240" s="81"/>
      <c r="AL240" s="81"/>
      <c r="AM240" s="81"/>
      <c r="AN240" s="81" t="s">
        <v>4816</v>
      </c>
      <c r="AO240" s="81"/>
      <c r="AP240" s="81"/>
      <c r="AQ240" s="81"/>
      <c r="AR240" s="81" t="s">
        <v>4816</v>
      </c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1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1"/>
      <c r="BO240" s="81"/>
      <c r="BP240" s="81"/>
      <c r="BQ240" s="81"/>
      <c r="BR240" s="81"/>
      <c r="BS240" s="81"/>
    </row>
    <row r="241" spans="1:71" ht="15" customHeight="1" x14ac:dyDescent="0.2">
      <c r="A241" s="271">
        <v>237</v>
      </c>
      <c r="B241" s="85" t="s">
        <v>461</v>
      </c>
      <c r="C241" s="85" t="s">
        <v>706</v>
      </c>
      <c r="D241" s="85" t="s">
        <v>5786</v>
      </c>
      <c r="E241" s="85">
        <v>4000</v>
      </c>
      <c r="F241" s="139" t="s">
        <v>26</v>
      </c>
      <c r="G241" s="139">
        <v>4500</v>
      </c>
      <c r="H241" s="139" t="s">
        <v>130</v>
      </c>
      <c r="I241" s="139" t="s">
        <v>5074</v>
      </c>
      <c r="J241" s="273" t="s">
        <v>5787</v>
      </c>
      <c r="K241" s="139" t="s">
        <v>29</v>
      </c>
      <c r="L241" s="139" t="s">
        <v>76</v>
      </c>
      <c r="M241" s="133" t="s">
        <v>710</v>
      </c>
      <c r="N241" s="296" t="s">
        <v>710</v>
      </c>
      <c r="O241" s="139" t="s">
        <v>32</v>
      </c>
      <c r="P241" s="139" t="s">
        <v>459</v>
      </c>
      <c r="Q241" s="289">
        <v>24</v>
      </c>
      <c r="R241" s="81" t="s">
        <v>5788</v>
      </c>
      <c r="S241" s="81" t="s">
        <v>5163</v>
      </c>
      <c r="T241" s="81" t="s">
        <v>4837</v>
      </c>
      <c r="U241" s="81">
        <v>10</v>
      </c>
      <c r="V241" s="158" t="s">
        <v>5789</v>
      </c>
      <c r="W241" s="281">
        <v>10.7</v>
      </c>
      <c r="X241" s="101" t="s">
        <v>4816</v>
      </c>
      <c r="Y241" s="101"/>
      <c r="Z241" s="101"/>
      <c r="AA241" s="102"/>
      <c r="AB241" s="81" t="s">
        <v>5406</v>
      </c>
      <c r="AC241" s="81">
        <v>40</v>
      </c>
      <c r="AD241" s="81">
        <v>11.6</v>
      </c>
      <c r="AE241" s="81"/>
      <c r="AF241" s="81" t="s">
        <v>5779</v>
      </c>
      <c r="AG241" s="81">
        <v>52</v>
      </c>
      <c r="AH241" s="81">
        <v>14.6</v>
      </c>
      <c r="AI241" s="81"/>
      <c r="AJ241" s="81" t="s">
        <v>4816</v>
      </c>
      <c r="AK241" s="81"/>
      <c r="AL241" s="81"/>
      <c r="AM241" s="304"/>
      <c r="AN241" s="81" t="s">
        <v>4816</v>
      </c>
      <c r="AO241" s="81"/>
      <c r="AP241" s="81"/>
      <c r="AQ241" s="81"/>
      <c r="AR241" s="81" t="s">
        <v>4816</v>
      </c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1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1"/>
      <c r="BO241" s="81"/>
      <c r="BP241" s="81"/>
      <c r="BQ241" s="81"/>
      <c r="BR241" s="81"/>
      <c r="BS241" s="81"/>
    </row>
    <row r="242" spans="1:71" ht="15" customHeight="1" x14ac:dyDescent="0.2">
      <c r="A242" s="271">
        <v>238</v>
      </c>
      <c r="B242" s="85" t="s">
        <v>461</v>
      </c>
      <c r="C242" s="85" t="s">
        <v>706</v>
      </c>
      <c r="D242" s="85" t="s">
        <v>714</v>
      </c>
      <c r="E242" s="85">
        <v>480</v>
      </c>
      <c r="F242" s="139" t="s">
        <v>26</v>
      </c>
      <c r="G242" s="139">
        <v>1800</v>
      </c>
      <c r="H242" s="139" t="s">
        <v>716</v>
      </c>
      <c r="I242" s="139" t="s">
        <v>5074</v>
      </c>
      <c r="J242" s="273" t="s">
        <v>5790</v>
      </c>
      <c r="K242" s="139" t="s">
        <v>29</v>
      </c>
      <c r="L242" s="139" t="s">
        <v>28</v>
      </c>
      <c r="M242" s="133" t="s">
        <v>465</v>
      </c>
      <c r="N242" s="296" t="s">
        <v>717</v>
      </c>
      <c r="O242" s="139" t="s">
        <v>32</v>
      </c>
      <c r="P242" s="139" t="s">
        <v>459</v>
      </c>
      <c r="Q242" s="289">
        <v>24</v>
      </c>
      <c r="R242" s="81" t="s">
        <v>5155</v>
      </c>
      <c r="S242" s="81" t="s">
        <v>5163</v>
      </c>
      <c r="T242" s="81" t="s">
        <v>4837</v>
      </c>
      <c r="U242" s="81">
        <v>39</v>
      </c>
      <c r="V242" s="158">
        <v>29</v>
      </c>
      <c r="W242" s="281">
        <v>11.2</v>
      </c>
      <c r="X242" s="101" t="s">
        <v>5329</v>
      </c>
      <c r="Y242" s="101">
        <v>16</v>
      </c>
      <c r="Z242" s="101">
        <v>16.5</v>
      </c>
      <c r="AA242" s="102"/>
      <c r="AB242" s="81" t="s">
        <v>5406</v>
      </c>
      <c r="AC242" s="81">
        <v>28</v>
      </c>
      <c r="AD242" s="81">
        <v>14.8</v>
      </c>
      <c r="AE242" s="81"/>
      <c r="AF242" s="81" t="s">
        <v>5779</v>
      </c>
      <c r="AG242" s="81" t="s">
        <v>5791</v>
      </c>
      <c r="AH242" s="81">
        <v>20.3</v>
      </c>
      <c r="AI242" s="81"/>
      <c r="AJ242" s="82" t="s">
        <v>5331</v>
      </c>
      <c r="AK242" s="280">
        <v>46</v>
      </c>
      <c r="AL242" s="82">
        <v>16.100000000000001</v>
      </c>
      <c r="AM242" s="81"/>
      <c r="AN242" s="81" t="s">
        <v>4816</v>
      </c>
      <c r="AO242" s="81"/>
      <c r="AP242" s="81"/>
      <c r="AQ242" s="81"/>
      <c r="AR242" s="81" t="s">
        <v>5381</v>
      </c>
      <c r="AS242" s="81">
        <v>30</v>
      </c>
      <c r="AT242" s="81">
        <v>13.4</v>
      </c>
      <c r="AU242" s="81"/>
      <c r="AV242" s="81" t="s">
        <v>5792</v>
      </c>
      <c r="AW242" s="81">
        <v>21</v>
      </c>
      <c r="AX242" s="81">
        <v>14.4</v>
      </c>
      <c r="AY242" s="81"/>
      <c r="AZ242" s="81"/>
      <c r="BA242" s="81"/>
      <c r="BB242" s="81"/>
      <c r="BC242" s="81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1"/>
      <c r="BO242" s="81"/>
      <c r="BP242" s="81"/>
      <c r="BQ242" s="81"/>
      <c r="BR242" s="81"/>
      <c r="BS242" s="81"/>
    </row>
    <row r="243" spans="1:71" ht="15" customHeight="1" x14ac:dyDescent="0.2">
      <c r="A243" s="271">
        <v>239</v>
      </c>
      <c r="B243" s="85" t="s">
        <v>461</v>
      </c>
      <c r="C243" s="85" t="s">
        <v>706</v>
      </c>
      <c r="D243" s="85" t="s">
        <v>718</v>
      </c>
      <c r="E243" s="85">
        <v>930</v>
      </c>
      <c r="F243" s="139" t="s">
        <v>26</v>
      </c>
      <c r="G243" s="139">
        <v>1000</v>
      </c>
      <c r="H243" s="139" t="s">
        <v>716</v>
      </c>
      <c r="I243" s="139" t="s">
        <v>5074</v>
      </c>
      <c r="J243" s="273" t="s">
        <v>5793</v>
      </c>
      <c r="K243" s="139" t="s">
        <v>29</v>
      </c>
      <c r="L243" s="139" t="s">
        <v>76</v>
      </c>
      <c r="M243" s="133" t="s">
        <v>710</v>
      </c>
      <c r="N243" s="85" t="s">
        <v>710</v>
      </c>
      <c r="O243" s="139" t="s">
        <v>720</v>
      </c>
      <c r="P243" s="139" t="s">
        <v>720</v>
      </c>
      <c r="Q243" s="289" t="s">
        <v>720</v>
      </c>
      <c r="R243" s="81"/>
      <c r="S243" s="81"/>
      <c r="T243" s="81"/>
      <c r="U243" s="81"/>
      <c r="V243" s="81"/>
      <c r="W243" s="81"/>
      <c r="X243" s="101" t="s">
        <v>4816</v>
      </c>
      <c r="Y243" s="101"/>
      <c r="Z243" s="101"/>
      <c r="AA243" s="102"/>
      <c r="AB243" s="101" t="s">
        <v>4816</v>
      </c>
      <c r="AC243" s="81"/>
      <c r="AD243" s="81"/>
      <c r="AE243" s="81"/>
      <c r="AF243" s="101" t="s">
        <v>4816</v>
      </c>
      <c r="AG243" s="81"/>
      <c r="AH243" s="81"/>
      <c r="AI243" s="81"/>
      <c r="AJ243" s="81" t="s">
        <v>4816</v>
      </c>
      <c r="AK243" s="81"/>
      <c r="AL243" s="81"/>
      <c r="AM243" s="81"/>
      <c r="AN243" s="81" t="s">
        <v>4816</v>
      </c>
      <c r="AO243" s="81"/>
      <c r="AP243" s="81"/>
      <c r="AQ243" s="81"/>
      <c r="AR243" s="81" t="s">
        <v>4816</v>
      </c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1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1"/>
      <c r="BO243" s="81"/>
      <c r="BP243" s="81"/>
      <c r="BQ243" s="81"/>
      <c r="BR243" s="81"/>
      <c r="BS243" s="81"/>
    </row>
    <row r="244" spans="1:71" ht="15" customHeight="1" x14ac:dyDescent="0.2">
      <c r="A244" s="271">
        <v>240</v>
      </c>
      <c r="B244" s="85" t="s">
        <v>461</v>
      </c>
      <c r="C244" s="85" t="s">
        <v>706</v>
      </c>
      <c r="D244" s="85" t="s">
        <v>721</v>
      </c>
      <c r="E244" s="85">
        <v>1400</v>
      </c>
      <c r="F244" s="139" t="s">
        <v>26</v>
      </c>
      <c r="G244" s="139">
        <v>700</v>
      </c>
      <c r="H244" s="139" t="s">
        <v>264</v>
      </c>
      <c r="I244" s="85" t="s">
        <v>5206</v>
      </c>
      <c r="J244" s="273" t="s">
        <v>5794</v>
      </c>
      <c r="K244" s="139" t="s">
        <v>29</v>
      </c>
      <c r="L244" s="139" t="s">
        <v>28</v>
      </c>
      <c r="M244" s="133" t="s">
        <v>465</v>
      </c>
      <c r="N244" s="296" t="s">
        <v>723</v>
      </c>
      <c r="O244" s="139" t="s">
        <v>69</v>
      </c>
      <c r="P244" s="139" t="s">
        <v>70</v>
      </c>
      <c r="Q244" s="289">
        <v>24</v>
      </c>
      <c r="R244" s="299" t="s">
        <v>5643</v>
      </c>
      <c r="S244" s="299" t="s">
        <v>5163</v>
      </c>
      <c r="T244" s="299" t="s">
        <v>4837</v>
      </c>
      <c r="U244" s="290">
        <v>6</v>
      </c>
      <c r="V244" s="299" t="s">
        <v>4837</v>
      </c>
      <c r="W244" s="290">
        <v>9.1</v>
      </c>
      <c r="X244" s="101" t="s">
        <v>4816</v>
      </c>
      <c r="Y244" s="101"/>
      <c r="Z244" s="101"/>
      <c r="AA244" s="102"/>
      <c r="AB244" s="101" t="s">
        <v>4816</v>
      </c>
      <c r="AC244" s="81"/>
      <c r="AD244" s="81"/>
      <c r="AE244" s="81"/>
      <c r="AF244" s="101" t="s">
        <v>4816</v>
      </c>
      <c r="AG244" s="81"/>
      <c r="AH244" s="81"/>
      <c r="AI244" s="81"/>
      <c r="AJ244" s="81" t="s">
        <v>4816</v>
      </c>
      <c r="AK244" s="81"/>
      <c r="AL244" s="81"/>
      <c r="AM244" s="81"/>
      <c r="AN244" s="81" t="s">
        <v>4816</v>
      </c>
      <c r="AO244" s="81"/>
      <c r="AP244" s="81"/>
      <c r="AQ244" s="81"/>
      <c r="AR244" s="81" t="s">
        <v>4816</v>
      </c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1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1"/>
      <c r="BO244" s="81"/>
      <c r="BP244" s="81"/>
      <c r="BQ244" s="81"/>
      <c r="BR244" s="81"/>
      <c r="BS244" s="81"/>
    </row>
    <row r="245" spans="1:71" ht="15" customHeight="1" x14ac:dyDescent="0.2">
      <c r="A245" s="293">
        <v>241</v>
      </c>
      <c r="B245" s="85" t="s">
        <v>461</v>
      </c>
      <c r="C245" s="292" t="s">
        <v>1373</v>
      </c>
      <c r="D245" s="294" t="s">
        <v>5795</v>
      </c>
      <c r="E245" s="102"/>
      <c r="F245" s="102"/>
      <c r="G245" s="102"/>
      <c r="H245" s="102"/>
      <c r="I245" s="102"/>
      <c r="J245" s="273" t="s">
        <v>5796</v>
      </c>
      <c r="K245" s="102"/>
      <c r="L245" s="102"/>
      <c r="M245" s="298"/>
      <c r="N245" s="102"/>
      <c r="O245" s="102"/>
      <c r="P245" s="102"/>
      <c r="Q245" s="301"/>
      <c r="R245" s="81" t="s">
        <v>5458</v>
      </c>
      <c r="S245" s="81" t="s">
        <v>5163</v>
      </c>
      <c r="T245" s="81" t="s">
        <v>4837</v>
      </c>
      <c r="U245" s="81">
        <v>18</v>
      </c>
      <c r="V245" s="81">
        <v>291</v>
      </c>
      <c r="W245" s="81">
        <v>7.8</v>
      </c>
      <c r="X245" s="101" t="s">
        <v>4816</v>
      </c>
      <c r="Y245" s="101"/>
      <c r="Z245" s="101"/>
      <c r="AA245" s="102"/>
      <c r="AB245" s="101" t="s">
        <v>4816</v>
      </c>
      <c r="AC245" s="81"/>
      <c r="AD245" s="81"/>
      <c r="AE245" s="81"/>
      <c r="AF245" s="101" t="s">
        <v>4816</v>
      </c>
      <c r="AG245" s="81"/>
      <c r="AH245" s="81"/>
      <c r="AI245" s="81"/>
      <c r="AJ245" s="81" t="s">
        <v>4816</v>
      </c>
      <c r="AK245" s="81"/>
      <c r="AL245" s="81"/>
      <c r="AM245" s="81"/>
      <c r="AN245" s="81" t="s">
        <v>4816</v>
      </c>
      <c r="AO245" s="81"/>
      <c r="AP245" s="81"/>
      <c r="AQ245" s="81"/>
      <c r="AR245" s="81" t="s">
        <v>4816</v>
      </c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1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1"/>
      <c r="BO245" s="81"/>
      <c r="BP245" s="81"/>
      <c r="BQ245" s="81"/>
      <c r="BR245" s="81"/>
      <c r="BS245" s="81"/>
    </row>
    <row r="246" spans="1:71" ht="15" customHeight="1" x14ac:dyDescent="0.2">
      <c r="A246" s="293">
        <v>242</v>
      </c>
      <c r="B246" s="85" t="s">
        <v>461</v>
      </c>
      <c r="C246" s="292" t="s">
        <v>1373</v>
      </c>
      <c r="D246" s="294" t="s">
        <v>5797</v>
      </c>
      <c r="E246" s="102"/>
      <c r="F246" s="102"/>
      <c r="G246" s="102"/>
      <c r="H246" s="102"/>
      <c r="I246" s="102"/>
      <c r="J246" s="273" t="s">
        <v>5798</v>
      </c>
      <c r="K246" s="102"/>
      <c r="L246" s="102"/>
      <c r="M246" s="298"/>
      <c r="N246" s="102"/>
      <c r="O246" s="102"/>
      <c r="P246" s="102"/>
      <c r="Q246" s="301"/>
      <c r="R246" s="81"/>
      <c r="S246" s="81"/>
      <c r="T246" s="81"/>
      <c r="U246" s="81"/>
      <c r="V246" s="81"/>
      <c r="W246" s="81"/>
      <c r="X246" s="101" t="s">
        <v>4816</v>
      </c>
      <c r="Y246" s="101"/>
      <c r="Z246" s="101"/>
      <c r="AA246" s="102"/>
      <c r="AB246" s="101" t="s">
        <v>4816</v>
      </c>
      <c r="AC246" s="81"/>
      <c r="AD246" s="81"/>
      <c r="AE246" s="81"/>
      <c r="AF246" s="101" t="s">
        <v>4816</v>
      </c>
      <c r="AG246" s="81"/>
      <c r="AH246" s="81"/>
      <c r="AI246" s="81"/>
      <c r="AJ246" s="81" t="s">
        <v>4816</v>
      </c>
      <c r="AK246" s="81"/>
      <c r="AL246" s="81"/>
      <c r="AM246" s="81"/>
      <c r="AN246" s="81" t="s">
        <v>4816</v>
      </c>
      <c r="AO246" s="81"/>
      <c r="AP246" s="81"/>
      <c r="AQ246" s="81"/>
      <c r="AR246" s="81" t="s">
        <v>4816</v>
      </c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1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1"/>
      <c r="BO246" s="81"/>
      <c r="BP246" s="81"/>
      <c r="BQ246" s="81"/>
      <c r="BR246" s="81"/>
      <c r="BS246" s="81"/>
    </row>
    <row r="247" spans="1:71" ht="15" customHeight="1" x14ac:dyDescent="0.2">
      <c r="A247" s="293">
        <v>243</v>
      </c>
      <c r="B247" s="85" t="s">
        <v>461</v>
      </c>
      <c r="C247" s="292" t="s">
        <v>1373</v>
      </c>
      <c r="D247" s="294" t="s">
        <v>5799</v>
      </c>
      <c r="E247" s="102"/>
      <c r="F247" s="102"/>
      <c r="G247" s="102"/>
      <c r="H247" s="102"/>
      <c r="I247" s="102"/>
      <c r="J247" s="273" t="s">
        <v>5800</v>
      </c>
      <c r="K247" s="102"/>
      <c r="L247" s="102"/>
      <c r="M247" s="298"/>
      <c r="N247" s="102"/>
      <c r="O247" s="102"/>
      <c r="P247" s="102"/>
      <c r="Q247" s="301"/>
      <c r="R247" s="81"/>
      <c r="S247" s="81"/>
      <c r="T247" s="81"/>
      <c r="U247" s="81"/>
      <c r="V247" s="81"/>
      <c r="W247" s="81"/>
      <c r="X247" s="101" t="s">
        <v>4816</v>
      </c>
      <c r="Y247" s="101"/>
      <c r="Z247" s="101"/>
      <c r="AA247" s="102"/>
      <c r="AB247" s="101" t="s">
        <v>4816</v>
      </c>
      <c r="AC247" s="81"/>
      <c r="AD247" s="81"/>
      <c r="AE247" s="81"/>
      <c r="AF247" s="101" t="s">
        <v>4816</v>
      </c>
      <c r="AG247" s="81"/>
      <c r="AH247" s="81"/>
      <c r="AI247" s="81"/>
      <c r="AJ247" s="81" t="s">
        <v>4816</v>
      </c>
      <c r="AK247" s="81"/>
      <c r="AL247" s="81"/>
      <c r="AM247" s="81"/>
      <c r="AN247" s="81" t="s">
        <v>4816</v>
      </c>
      <c r="AO247" s="81"/>
      <c r="AP247" s="81"/>
      <c r="AQ247" s="81"/>
      <c r="AR247" s="81" t="s">
        <v>4816</v>
      </c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1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1"/>
      <c r="BO247" s="81"/>
      <c r="BP247" s="81"/>
      <c r="BQ247" s="81"/>
      <c r="BR247" s="81"/>
      <c r="BS247" s="81"/>
    </row>
    <row r="248" spans="1:71" ht="15" customHeight="1" x14ac:dyDescent="0.2">
      <c r="A248" s="293">
        <v>244</v>
      </c>
      <c r="B248" s="85" t="s">
        <v>461</v>
      </c>
      <c r="C248" s="292" t="s">
        <v>1373</v>
      </c>
      <c r="D248" s="294" t="s">
        <v>5801</v>
      </c>
      <c r="E248" s="102"/>
      <c r="F248" s="102"/>
      <c r="G248" s="102"/>
      <c r="H248" s="102"/>
      <c r="I248" s="102"/>
      <c r="J248" s="273" t="s">
        <v>5802</v>
      </c>
      <c r="K248" s="102"/>
      <c r="L248" s="102"/>
      <c r="M248" s="298"/>
      <c r="N248" s="102"/>
      <c r="O248" s="102"/>
      <c r="P248" s="102"/>
      <c r="Q248" s="301"/>
      <c r="R248" s="81"/>
      <c r="S248" s="81"/>
      <c r="T248" s="81"/>
      <c r="U248" s="81"/>
      <c r="V248" s="81"/>
      <c r="W248" s="81"/>
      <c r="X248" s="101" t="s">
        <v>4816</v>
      </c>
      <c r="Y248" s="101"/>
      <c r="Z248" s="101"/>
      <c r="AA248" s="102"/>
      <c r="AB248" s="101" t="s">
        <v>4816</v>
      </c>
      <c r="AC248" s="81"/>
      <c r="AD248" s="81"/>
      <c r="AE248" s="81"/>
      <c r="AF248" s="101" t="s">
        <v>4816</v>
      </c>
      <c r="AG248" s="81"/>
      <c r="AH248" s="81"/>
      <c r="AI248" s="81"/>
      <c r="AJ248" s="81" t="s">
        <v>4816</v>
      </c>
      <c r="AK248" s="81"/>
      <c r="AL248" s="81"/>
      <c r="AM248" s="81"/>
      <c r="AN248" s="81" t="s">
        <v>4816</v>
      </c>
      <c r="AO248" s="81"/>
      <c r="AP248" s="81"/>
      <c r="AQ248" s="81"/>
      <c r="AR248" s="81" t="s">
        <v>4816</v>
      </c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1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1"/>
      <c r="BO248" s="81"/>
      <c r="BP248" s="81"/>
      <c r="BQ248" s="81"/>
      <c r="BR248" s="81"/>
      <c r="BS248" s="81"/>
    </row>
    <row r="249" spans="1:71" ht="15" customHeight="1" x14ac:dyDescent="0.2">
      <c r="A249" s="293">
        <v>245</v>
      </c>
      <c r="B249" s="85" t="s">
        <v>461</v>
      </c>
      <c r="C249" s="292" t="s">
        <v>1373</v>
      </c>
      <c r="D249" s="294" t="s">
        <v>5803</v>
      </c>
      <c r="E249" s="102"/>
      <c r="F249" s="102"/>
      <c r="G249" s="102"/>
      <c r="H249" s="102"/>
      <c r="I249" s="102"/>
      <c r="J249" s="273" t="s">
        <v>5804</v>
      </c>
      <c r="K249" s="102"/>
      <c r="L249" s="102"/>
      <c r="M249" s="298"/>
      <c r="N249" s="102"/>
      <c r="O249" s="102"/>
      <c r="P249" s="102"/>
      <c r="Q249" s="301"/>
      <c r="R249" s="81"/>
      <c r="S249" s="81"/>
      <c r="T249" s="81"/>
      <c r="U249" s="81"/>
      <c r="V249" s="81"/>
      <c r="W249" s="81"/>
      <c r="X249" s="101" t="s">
        <v>4816</v>
      </c>
      <c r="Y249" s="101"/>
      <c r="Z249" s="101"/>
      <c r="AA249" s="102"/>
      <c r="AB249" s="101" t="s">
        <v>4816</v>
      </c>
      <c r="AC249" s="81"/>
      <c r="AD249" s="81"/>
      <c r="AE249" s="81"/>
      <c r="AF249" s="101" t="s">
        <v>4816</v>
      </c>
      <c r="AG249" s="81"/>
      <c r="AH249" s="81"/>
      <c r="AI249" s="81"/>
      <c r="AJ249" s="81" t="s">
        <v>4816</v>
      </c>
      <c r="AK249" s="81"/>
      <c r="AL249" s="81"/>
      <c r="AM249" s="81"/>
      <c r="AN249" s="81" t="s">
        <v>4816</v>
      </c>
      <c r="AO249" s="81"/>
      <c r="AP249" s="81"/>
      <c r="AQ249" s="81"/>
      <c r="AR249" s="81" t="s">
        <v>4816</v>
      </c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1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1"/>
      <c r="BO249" s="81"/>
      <c r="BP249" s="81"/>
      <c r="BQ249" s="81"/>
      <c r="BR249" s="81"/>
      <c r="BS249" s="81"/>
    </row>
    <row r="250" spans="1:71" ht="15" customHeight="1" x14ac:dyDescent="0.2">
      <c r="A250" s="293">
        <v>246</v>
      </c>
      <c r="B250" s="85" t="s">
        <v>461</v>
      </c>
      <c r="C250" s="292" t="s">
        <v>1373</v>
      </c>
      <c r="D250" s="294" t="s">
        <v>5805</v>
      </c>
      <c r="E250" s="102"/>
      <c r="F250" s="102"/>
      <c r="G250" s="102"/>
      <c r="H250" s="102"/>
      <c r="I250" s="102"/>
      <c r="J250" s="273" t="s">
        <v>5806</v>
      </c>
      <c r="K250" s="102"/>
      <c r="L250" s="102"/>
      <c r="M250" s="298"/>
      <c r="N250" s="102"/>
      <c r="O250" s="102"/>
      <c r="P250" s="102"/>
      <c r="Q250" s="301"/>
      <c r="R250" s="81"/>
      <c r="S250" s="81"/>
      <c r="T250" s="81"/>
      <c r="U250" s="81"/>
      <c r="V250" s="81"/>
      <c r="W250" s="81"/>
      <c r="X250" s="101" t="s">
        <v>4816</v>
      </c>
      <c r="Y250" s="101"/>
      <c r="Z250" s="101"/>
      <c r="AA250" s="102"/>
      <c r="AB250" s="101" t="s">
        <v>4816</v>
      </c>
      <c r="AC250" s="81"/>
      <c r="AD250" s="81"/>
      <c r="AE250" s="81"/>
      <c r="AF250" s="101" t="s">
        <v>4816</v>
      </c>
      <c r="AG250" s="81"/>
      <c r="AH250" s="81"/>
      <c r="AI250" s="81"/>
      <c r="AJ250" s="81" t="s">
        <v>4816</v>
      </c>
      <c r="AK250" s="81"/>
      <c r="AL250" s="81"/>
      <c r="AM250" s="81"/>
      <c r="AN250" s="81" t="s">
        <v>4816</v>
      </c>
      <c r="AO250" s="81"/>
      <c r="AP250" s="81"/>
      <c r="AQ250" s="81"/>
      <c r="AR250" s="81" t="s">
        <v>4816</v>
      </c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1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1"/>
      <c r="BO250" s="81"/>
      <c r="BP250" s="81"/>
      <c r="BQ250" s="81"/>
      <c r="BR250" s="81"/>
      <c r="BS250" s="81"/>
    </row>
    <row r="251" spans="1:71" ht="15" customHeight="1" x14ac:dyDescent="0.2">
      <c r="A251" s="293">
        <v>247</v>
      </c>
      <c r="B251" s="85" t="s">
        <v>461</v>
      </c>
      <c r="C251" s="292" t="s">
        <v>1373</v>
      </c>
      <c r="D251" s="295" t="s">
        <v>5807</v>
      </c>
      <c r="E251" s="102"/>
      <c r="F251" s="102"/>
      <c r="G251" s="102"/>
      <c r="H251" s="102"/>
      <c r="I251" s="102"/>
      <c r="J251" s="273" t="s">
        <v>5808</v>
      </c>
      <c r="K251" s="102"/>
      <c r="L251" s="102"/>
      <c r="M251" s="298"/>
      <c r="N251" s="102"/>
      <c r="O251" s="102"/>
      <c r="P251" s="102"/>
      <c r="Q251" s="301"/>
      <c r="R251" s="81" t="s">
        <v>5809</v>
      </c>
      <c r="S251" s="81" t="s">
        <v>5163</v>
      </c>
      <c r="T251" s="81" t="s">
        <v>4837</v>
      </c>
      <c r="U251" s="81">
        <v>3</v>
      </c>
      <c r="V251" s="158">
        <v>13</v>
      </c>
      <c r="W251" s="281">
        <v>6.6</v>
      </c>
      <c r="X251" s="101" t="s">
        <v>4816</v>
      </c>
      <c r="Y251" s="101"/>
      <c r="Z251" s="101"/>
      <c r="AA251" s="102"/>
      <c r="AB251" s="101" t="s">
        <v>4816</v>
      </c>
      <c r="AC251" s="81"/>
      <c r="AD251" s="81"/>
      <c r="AE251" s="81"/>
      <c r="AF251" s="101" t="s">
        <v>4816</v>
      </c>
      <c r="AG251" s="81"/>
      <c r="AH251" s="81"/>
      <c r="AI251" s="81"/>
      <c r="AJ251" s="81" t="s">
        <v>4816</v>
      </c>
      <c r="AK251" s="81"/>
      <c r="AL251" s="81"/>
      <c r="AM251" s="81"/>
      <c r="AN251" s="81" t="s">
        <v>4816</v>
      </c>
      <c r="AO251" s="81"/>
      <c r="AP251" s="81"/>
      <c r="AQ251" s="81"/>
      <c r="AR251" s="81" t="s">
        <v>4816</v>
      </c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1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1"/>
      <c r="BO251" s="81"/>
      <c r="BP251" s="81"/>
      <c r="BQ251" s="81"/>
      <c r="BR251" s="81"/>
      <c r="BS251" s="81"/>
    </row>
    <row r="252" spans="1:71" ht="15" customHeight="1" x14ac:dyDescent="0.2">
      <c r="A252" s="293">
        <v>248</v>
      </c>
      <c r="B252" s="85" t="s">
        <v>461</v>
      </c>
      <c r="C252" s="292" t="s">
        <v>1373</v>
      </c>
      <c r="D252" s="295" t="s">
        <v>5810</v>
      </c>
      <c r="E252" s="102"/>
      <c r="F252" s="102"/>
      <c r="G252" s="102"/>
      <c r="H252" s="102"/>
      <c r="I252" s="102"/>
      <c r="J252" s="273" t="s">
        <v>5811</v>
      </c>
      <c r="K252" s="102"/>
      <c r="L252" s="102"/>
      <c r="M252" s="298"/>
      <c r="N252" s="102"/>
      <c r="O252" s="102"/>
      <c r="P252" s="102"/>
      <c r="Q252" s="301"/>
      <c r="R252" s="81" t="s">
        <v>5812</v>
      </c>
      <c r="S252" s="81" t="s">
        <v>5163</v>
      </c>
      <c r="T252" s="81" t="s">
        <v>4837</v>
      </c>
      <c r="U252" s="81">
        <v>20</v>
      </c>
      <c r="V252" s="81" t="s">
        <v>4837</v>
      </c>
      <c r="W252" s="281">
        <v>9.3000000000000007</v>
      </c>
      <c r="X252" s="101" t="s">
        <v>4816</v>
      </c>
      <c r="Y252" s="101"/>
      <c r="Z252" s="101"/>
      <c r="AA252" s="102"/>
      <c r="AB252" s="101" t="s">
        <v>4816</v>
      </c>
      <c r="AC252" s="81"/>
      <c r="AD252" s="81"/>
      <c r="AE252" s="81"/>
      <c r="AF252" s="101" t="s">
        <v>4816</v>
      </c>
      <c r="AG252" s="81"/>
      <c r="AH252" s="81"/>
      <c r="AI252" s="81"/>
      <c r="AJ252" s="81" t="s">
        <v>4816</v>
      </c>
      <c r="AK252" s="81"/>
      <c r="AL252" s="81"/>
      <c r="AM252" s="81"/>
      <c r="AN252" s="81" t="s">
        <v>4816</v>
      </c>
      <c r="AO252" s="81"/>
      <c r="AP252" s="81"/>
      <c r="AQ252" s="81"/>
      <c r="AR252" s="81" t="s">
        <v>4816</v>
      </c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1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1"/>
      <c r="BO252" s="81"/>
      <c r="BP252" s="81"/>
      <c r="BQ252" s="81"/>
      <c r="BR252" s="81"/>
      <c r="BS252" s="81"/>
    </row>
    <row r="253" spans="1:71" ht="15" customHeight="1" x14ac:dyDescent="0.2">
      <c r="A253" s="293">
        <v>249</v>
      </c>
      <c r="B253" s="85" t="s">
        <v>461</v>
      </c>
      <c r="C253" s="292" t="s">
        <v>1373</v>
      </c>
      <c r="D253" s="295" t="s">
        <v>5813</v>
      </c>
      <c r="E253" s="102"/>
      <c r="F253" s="102"/>
      <c r="G253" s="102"/>
      <c r="H253" s="102"/>
      <c r="I253" s="102"/>
      <c r="J253" s="273" t="s">
        <v>5814</v>
      </c>
      <c r="K253" s="102"/>
      <c r="L253" s="102"/>
      <c r="M253" s="298"/>
      <c r="N253" s="102"/>
      <c r="O253" s="102"/>
      <c r="P253" s="102"/>
      <c r="Q253" s="301"/>
      <c r="R253" s="81" t="s">
        <v>5812</v>
      </c>
      <c r="S253" s="81" t="s">
        <v>5163</v>
      </c>
      <c r="T253" s="81" t="s">
        <v>4837</v>
      </c>
      <c r="U253" s="81">
        <v>13</v>
      </c>
      <c r="V253" s="158">
        <v>6</v>
      </c>
      <c r="W253" s="281">
        <v>6</v>
      </c>
      <c r="X253" s="101" t="s">
        <v>4816</v>
      </c>
      <c r="Y253" s="101"/>
      <c r="Z253" s="101"/>
      <c r="AA253" s="102"/>
      <c r="AB253" s="101" t="s">
        <v>4816</v>
      </c>
      <c r="AC253" s="81"/>
      <c r="AD253" s="81"/>
      <c r="AE253" s="81"/>
      <c r="AF253" s="101" t="s">
        <v>4816</v>
      </c>
      <c r="AG253" s="81"/>
      <c r="AH253" s="81"/>
      <c r="AI253" s="81"/>
      <c r="AJ253" s="81" t="s">
        <v>4816</v>
      </c>
      <c r="AK253" s="81"/>
      <c r="AL253" s="81"/>
      <c r="AM253" s="81"/>
      <c r="AN253" s="81" t="s">
        <v>4816</v>
      </c>
      <c r="AO253" s="81"/>
      <c r="AP253" s="81"/>
      <c r="AQ253" s="81"/>
      <c r="AR253" s="81" t="s">
        <v>4816</v>
      </c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1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1"/>
      <c r="BO253" s="81"/>
      <c r="BP253" s="81"/>
      <c r="BQ253" s="81"/>
      <c r="BR253" s="81"/>
      <c r="BS253" s="81"/>
    </row>
    <row r="254" spans="1:71" ht="15" customHeight="1" x14ac:dyDescent="0.2">
      <c r="A254" s="293">
        <v>250</v>
      </c>
      <c r="B254" s="85" t="s">
        <v>461</v>
      </c>
      <c r="C254" s="292" t="s">
        <v>1373</v>
      </c>
      <c r="D254" s="295" t="s">
        <v>5815</v>
      </c>
      <c r="E254" s="102"/>
      <c r="F254" s="102"/>
      <c r="G254" s="102"/>
      <c r="H254" s="102"/>
      <c r="I254" s="102"/>
      <c r="J254" s="273" t="s">
        <v>5816</v>
      </c>
      <c r="K254" s="102"/>
      <c r="L254" s="102"/>
      <c r="M254" s="298"/>
      <c r="N254" s="102"/>
      <c r="O254" s="102"/>
      <c r="P254" s="102"/>
      <c r="Q254" s="301"/>
      <c r="R254" s="81" t="s">
        <v>5817</v>
      </c>
      <c r="S254" s="81">
        <v>1.1000000000000001</v>
      </c>
      <c r="T254" s="81" t="s">
        <v>4837</v>
      </c>
      <c r="U254" s="81">
        <v>9</v>
      </c>
      <c r="V254" s="81">
        <v>50</v>
      </c>
      <c r="W254" s="81">
        <v>9.6999999999999993</v>
      </c>
      <c r="X254" s="101" t="s">
        <v>4816</v>
      </c>
      <c r="Y254" s="101"/>
      <c r="Z254" s="101"/>
      <c r="AA254" s="102"/>
      <c r="AB254" s="101" t="s">
        <v>4816</v>
      </c>
      <c r="AC254" s="81"/>
      <c r="AD254" s="81"/>
      <c r="AE254" s="81"/>
      <c r="AF254" s="101" t="s">
        <v>4816</v>
      </c>
      <c r="AG254" s="81"/>
      <c r="AH254" s="81"/>
      <c r="AI254" s="81"/>
      <c r="AJ254" s="81" t="s">
        <v>4816</v>
      </c>
      <c r="AK254" s="81"/>
      <c r="AL254" s="81"/>
      <c r="AM254" s="81"/>
      <c r="AN254" s="81" t="s">
        <v>4816</v>
      </c>
      <c r="AO254" s="81"/>
      <c r="AP254" s="81"/>
      <c r="AQ254" s="81"/>
      <c r="AR254" s="81" t="s">
        <v>4816</v>
      </c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1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1"/>
      <c r="BO254" s="81"/>
      <c r="BP254" s="81"/>
      <c r="BQ254" s="81"/>
      <c r="BR254" s="81"/>
      <c r="BS254" s="81"/>
    </row>
    <row r="255" spans="1:71" ht="15" customHeight="1" x14ac:dyDescent="0.2">
      <c r="A255" s="293">
        <v>251</v>
      </c>
      <c r="B255" s="85" t="s">
        <v>461</v>
      </c>
      <c r="C255" s="292" t="s">
        <v>1373</v>
      </c>
      <c r="D255" s="295" t="s">
        <v>5818</v>
      </c>
      <c r="E255" s="102"/>
      <c r="F255" s="102"/>
      <c r="G255" s="102"/>
      <c r="H255" s="102"/>
      <c r="I255" s="102"/>
      <c r="J255" s="273" t="s">
        <v>5819</v>
      </c>
      <c r="K255" s="102"/>
      <c r="L255" s="102"/>
      <c r="M255" s="298"/>
      <c r="N255" s="102"/>
      <c r="O255" s="102"/>
      <c r="P255" s="102"/>
      <c r="Q255" s="301"/>
      <c r="R255" s="81"/>
      <c r="S255" s="81"/>
      <c r="T255" s="81"/>
      <c r="U255" s="81"/>
      <c r="V255" s="81"/>
      <c r="W255" s="81"/>
      <c r="X255" s="101" t="s">
        <v>4816</v>
      </c>
      <c r="Y255" s="101"/>
      <c r="Z255" s="101"/>
      <c r="AA255" s="102"/>
      <c r="AB255" s="101" t="s">
        <v>4816</v>
      </c>
      <c r="AC255" s="81"/>
      <c r="AD255" s="81"/>
      <c r="AE255" s="81"/>
      <c r="AF255" s="101" t="s">
        <v>4816</v>
      </c>
      <c r="AG255" s="81"/>
      <c r="AH255" s="81"/>
      <c r="AI255" s="81"/>
      <c r="AJ255" s="81" t="s">
        <v>4816</v>
      </c>
      <c r="AK255" s="81"/>
      <c r="AL255" s="81"/>
      <c r="AM255" s="81"/>
      <c r="AN255" s="81" t="s">
        <v>4816</v>
      </c>
      <c r="AO255" s="81"/>
      <c r="AP255" s="81"/>
      <c r="AQ255" s="81"/>
      <c r="AR255" s="81" t="s">
        <v>4816</v>
      </c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1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1"/>
      <c r="BO255" s="81"/>
      <c r="BP255" s="81"/>
      <c r="BQ255" s="81"/>
      <c r="BR255" s="81"/>
      <c r="BS255" s="81"/>
    </row>
    <row r="256" spans="1:71" ht="15" customHeight="1" x14ac:dyDescent="0.2">
      <c r="A256" s="293">
        <v>252</v>
      </c>
      <c r="B256" s="85" t="s">
        <v>461</v>
      </c>
      <c r="C256" s="292" t="s">
        <v>1373</v>
      </c>
      <c r="D256" s="295" t="s">
        <v>5820</v>
      </c>
      <c r="E256" s="102"/>
      <c r="F256" s="102"/>
      <c r="G256" s="102"/>
      <c r="H256" s="102"/>
      <c r="I256" s="102"/>
      <c r="J256" s="273" t="s">
        <v>5821</v>
      </c>
      <c r="K256" s="102"/>
      <c r="L256" s="102"/>
      <c r="M256" s="298"/>
      <c r="N256" s="102"/>
      <c r="O256" s="102"/>
      <c r="P256" s="102"/>
      <c r="Q256" s="301"/>
      <c r="R256" s="81" t="s">
        <v>5809</v>
      </c>
      <c r="S256" s="81" t="s">
        <v>5163</v>
      </c>
      <c r="T256" s="81">
        <v>8</v>
      </c>
      <c r="U256" s="81">
        <v>12</v>
      </c>
      <c r="V256" s="81">
        <v>91</v>
      </c>
      <c r="W256" s="81">
        <v>10.9</v>
      </c>
      <c r="X256" s="101" t="s">
        <v>4816</v>
      </c>
      <c r="Y256" s="101"/>
      <c r="Z256" s="101"/>
      <c r="AA256" s="102"/>
      <c r="AB256" s="101" t="s">
        <v>4816</v>
      </c>
      <c r="AC256" s="81"/>
      <c r="AD256" s="81"/>
      <c r="AE256" s="81"/>
      <c r="AF256" s="101" t="s">
        <v>4816</v>
      </c>
      <c r="AG256" s="81"/>
      <c r="AH256" s="81"/>
      <c r="AI256" s="81"/>
      <c r="AJ256" s="81" t="s">
        <v>4816</v>
      </c>
      <c r="AK256" s="81"/>
      <c r="AL256" s="81"/>
      <c r="AM256" s="81"/>
      <c r="AN256" s="81" t="s">
        <v>4816</v>
      </c>
      <c r="AO256" s="81"/>
      <c r="AP256" s="81"/>
      <c r="AQ256" s="81"/>
      <c r="AR256" s="81" t="s">
        <v>4816</v>
      </c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1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1"/>
      <c r="BO256" s="81"/>
      <c r="BP256" s="81"/>
      <c r="BQ256" s="81"/>
      <c r="BR256" s="81"/>
      <c r="BS256" s="81"/>
    </row>
    <row r="257" spans="1:71" ht="15" customHeight="1" x14ac:dyDescent="0.2">
      <c r="A257" s="293">
        <v>253</v>
      </c>
      <c r="B257" s="85" t="s">
        <v>461</v>
      </c>
      <c r="C257" s="292" t="s">
        <v>1373</v>
      </c>
      <c r="D257" s="295" t="s">
        <v>5822</v>
      </c>
      <c r="E257" s="102"/>
      <c r="F257" s="102"/>
      <c r="G257" s="102"/>
      <c r="H257" s="102"/>
      <c r="I257" s="102"/>
      <c r="J257" s="273" t="s">
        <v>5823</v>
      </c>
      <c r="K257" s="102"/>
      <c r="L257" s="102"/>
      <c r="M257" s="298"/>
      <c r="N257" s="102"/>
      <c r="O257" s="102"/>
      <c r="P257" s="102"/>
      <c r="Q257" s="301"/>
      <c r="R257" s="81" t="s">
        <v>5824</v>
      </c>
      <c r="S257" s="81" t="s">
        <v>5163</v>
      </c>
      <c r="T257" s="81" t="s">
        <v>4837</v>
      </c>
      <c r="U257" s="81">
        <v>22</v>
      </c>
      <c r="V257" s="81" t="s">
        <v>4837</v>
      </c>
      <c r="W257" s="81">
        <v>8.5</v>
      </c>
      <c r="X257" s="101" t="s">
        <v>4816</v>
      </c>
      <c r="Y257" s="101"/>
      <c r="Z257" s="101"/>
      <c r="AA257" s="102"/>
      <c r="AB257" s="101" t="s">
        <v>4816</v>
      </c>
      <c r="AC257" s="81"/>
      <c r="AD257" s="81"/>
      <c r="AE257" s="81"/>
      <c r="AF257" s="101" t="s">
        <v>4816</v>
      </c>
      <c r="AG257" s="81"/>
      <c r="AH257" s="81"/>
      <c r="AI257" s="81"/>
      <c r="AJ257" s="81" t="s">
        <v>4816</v>
      </c>
      <c r="AK257" s="81"/>
      <c r="AL257" s="81"/>
      <c r="AM257" s="81"/>
      <c r="AN257" s="81" t="s">
        <v>4816</v>
      </c>
      <c r="AO257" s="81"/>
      <c r="AP257" s="81"/>
      <c r="AQ257" s="81"/>
      <c r="AR257" s="81" t="s">
        <v>4816</v>
      </c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1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1"/>
      <c r="BO257" s="81"/>
      <c r="BP257" s="81"/>
      <c r="BQ257" s="81"/>
      <c r="BR257" s="81"/>
      <c r="BS257" s="81"/>
    </row>
    <row r="258" spans="1:71" ht="15" customHeight="1" x14ac:dyDescent="0.2">
      <c r="A258" s="293">
        <v>254</v>
      </c>
      <c r="B258" s="85" t="s">
        <v>461</v>
      </c>
      <c r="C258" s="292" t="s">
        <v>1373</v>
      </c>
      <c r="D258" s="295" t="s">
        <v>5825</v>
      </c>
      <c r="E258" s="102"/>
      <c r="F258" s="102"/>
      <c r="G258" s="102"/>
      <c r="H258" s="102"/>
      <c r="I258" s="102"/>
      <c r="J258" s="273" t="s">
        <v>5826</v>
      </c>
      <c r="K258" s="102"/>
      <c r="L258" s="102"/>
      <c r="M258" s="298"/>
      <c r="N258" s="102"/>
      <c r="O258" s="102"/>
      <c r="P258" s="102"/>
      <c r="Q258" s="301"/>
      <c r="R258" s="81"/>
      <c r="S258" s="81"/>
      <c r="T258" s="81"/>
      <c r="U258" s="81"/>
      <c r="V258" s="81"/>
      <c r="W258" s="81"/>
      <c r="X258" s="101" t="s">
        <v>4816</v>
      </c>
      <c r="Y258" s="101"/>
      <c r="Z258" s="101"/>
      <c r="AA258" s="102"/>
      <c r="AB258" s="101" t="s">
        <v>4816</v>
      </c>
      <c r="AC258" s="81"/>
      <c r="AD258" s="81"/>
      <c r="AE258" s="81"/>
      <c r="AF258" s="101" t="s">
        <v>4816</v>
      </c>
      <c r="AG258" s="81"/>
      <c r="AH258" s="81"/>
      <c r="AI258" s="81"/>
      <c r="AJ258" s="81" t="s">
        <v>4816</v>
      </c>
      <c r="AK258" s="81"/>
      <c r="AL258" s="81"/>
      <c r="AM258" s="81"/>
      <c r="AN258" s="81" t="s">
        <v>4816</v>
      </c>
      <c r="AO258" s="81"/>
      <c r="AP258" s="81"/>
      <c r="AQ258" s="81"/>
      <c r="AR258" s="81" t="s">
        <v>4816</v>
      </c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1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1"/>
      <c r="BO258" s="81"/>
      <c r="BP258" s="81"/>
      <c r="BQ258" s="81"/>
      <c r="BR258" s="81"/>
      <c r="BS258" s="81"/>
    </row>
    <row r="259" spans="1:71" ht="15" customHeight="1" x14ac:dyDescent="0.2">
      <c r="A259" s="293">
        <v>255</v>
      </c>
      <c r="B259" s="85" t="s">
        <v>461</v>
      </c>
      <c r="C259" s="292" t="s">
        <v>1373</v>
      </c>
      <c r="D259" s="295" t="s">
        <v>5827</v>
      </c>
      <c r="E259" s="102"/>
      <c r="F259" s="102"/>
      <c r="G259" s="102"/>
      <c r="H259" s="102"/>
      <c r="I259" s="102"/>
      <c r="J259" s="273" t="s">
        <v>5828</v>
      </c>
      <c r="K259" s="102"/>
      <c r="L259" s="102"/>
      <c r="M259" s="298"/>
      <c r="N259" s="102"/>
      <c r="O259" s="102"/>
      <c r="P259" s="102"/>
      <c r="Q259" s="301"/>
      <c r="R259" s="81" t="s">
        <v>5682</v>
      </c>
      <c r="S259" s="81" t="s">
        <v>5163</v>
      </c>
      <c r="T259" s="81" t="s">
        <v>4837</v>
      </c>
      <c r="U259" s="81">
        <v>18</v>
      </c>
      <c r="V259" s="81" t="s">
        <v>4837</v>
      </c>
      <c r="W259" s="81">
        <v>7.5</v>
      </c>
      <c r="X259" s="101" t="s">
        <v>4816</v>
      </c>
      <c r="Y259" s="101"/>
      <c r="Z259" s="101"/>
      <c r="AA259" s="102"/>
      <c r="AB259" s="101" t="s">
        <v>4816</v>
      </c>
      <c r="AC259" s="81"/>
      <c r="AD259" s="81"/>
      <c r="AE259" s="81"/>
      <c r="AF259" s="101" t="s">
        <v>4816</v>
      </c>
      <c r="AG259" s="81"/>
      <c r="AH259" s="81"/>
      <c r="AI259" s="81"/>
      <c r="AJ259" s="81" t="s">
        <v>4816</v>
      </c>
      <c r="AK259" s="81"/>
      <c r="AL259" s="81"/>
      <c r="AM259" s="81"/>
      <c r="AN259" s="81" t="s">
        <v>4816</v>
      </c>
      <c r="AO259" s="81"/>
      <c r="AP259" s="81"/>
      <c r="AQ259" s="81"/>
      <c r="AR259" s="81" t="s">
        <v>4816</v>
      </c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1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1"/>
      <c r="BO259" s="81"/>
      <c r="BP259" s="81"/>
      <c r="BQ259" s="81"/>
      <c r="BR259" s="81"/>
      <c r="BS259" s="81"/>
    </row>
    <row r="260" spans="1:71" ht="15" customHeight="1" x14ac:dyDescent="0.2">
      <c r="A260" s="293">
        <v>256</v>
      </c>
      <c r="B260" s="85" t="s">
        <v>461</v>
      </c>
      <c r="C260" s="274" t="s">
        <v>1399</v>
      </c>
      <c r="D260" s="294" t="s">
        <v>5829</v>
      </c>
      <c r="E260" s="102"/>
      <c r="F260" s="102"/>
      <c r="G260" s="102"/>
      <c r="H260" s="102"/>
      <c r="I260" s="102"/>
      <c r="J260" s="273" t="s">
        <v>5830</v>
      </c>
      <c r="K260" s="102"/>
      <c r="L260" s="102"/>
      <c r="M260" s="298"/>
      <c r="N260" s="102"/>
      <c r="O260" s="102"/>
      <c r="P260" s="102"/>
      <c r="Q260" s="301"/>
      <c r="R260" s="81"/>
      <c r="S260" s="81"/>
      <c r="T260" s="81"/>
      <c r="U260" s="81"/>
      <c r="V260" s="81"/>
      <c r="W260" s="81"/>
      <c r="X260" s="101" t="s">
        <v>4816</v>
      </c>
      <c r="Y260" s="101"/>
      <c r="Z260" s="101"/>
      <c r="AA260" s="102"/>
      <c r="AB260" s="101" t="s">
        <v>4816</v>
      </c>
      <c r="AC260" s="81"/>
      <c r="AD260" s="81"/>
      <c r="AE260" s="81"/>
      <c r="AF260" s="101" t="s">
        <v>4816</v>
      </c>
      <c r="AG260" s="81"/>
      <c r="AH260" s="81"/>
      <c r="AI260" s="81"/>
      <c r="AJ260" s="81" t="s">
        <v>4816</v>
      </c>
      <c r="AK260" s="81"/>
      <c r="AL260" s="81"/>
      <c r="AM260" s="81"/>
      <c r="AN260" s="81" t="s">
        <v>4816</v>
      </c>
      <c r="AO260" s="81"/>
      <c r="AP260" s="81"/>
      <c r="AQ260" s="81"/>
      <c r="AR260" s="81" t="s">
        <v>4816</v>
      </c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1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1"/>
      <c r="BO260" s="81"/>
      <c r="BP260" s="81"/>
      <c r="BQ260" s="81"/>
      <c r="BR260" s="81"/>
      <c r="BS260" s="81"/>
    </row>
    <row r="261" spans="1:71" ht="15" customHeight="1" x14ac:dyDescent="0.2">
      <c r="A261" s="293">
        <v>257</v>
      </c>
      <c r="B261" s="85" t="s">
        <v>461</v>
      </c>
      <c r="C261" s="274" t="s">
        <v>1464</v>
      </c>
      <c r="D261" s="285" t="s">
        <v>663</v>
      </c>
      <c r="E261" s="146">
        <v>40</v>
      </c>
      <c r="F261" s="190" t="s">
        <v>189</v>
      </c>
      <c r="G261" s="190">
        <v>60</v>
      </c>
      <c r="H261" s="85" t="s">
        <v>84</v>
      </c>
      <c r="I261" s="85" t="s">
        <v>4815</v>
      </c>
      <c r="J261" s="273" t="s">
        <v>5831</v>
      </c>
      <c r="K261" s="141" t="s">
        <v>41</v>
      </c>
      <c r="L261" s="141" t="s">
        <v>28</v>
      </c>
      <c r="M261" s="136" t="s">
        <v>664</v>
      </c>
      <c r="N261" s="141" t="s">
        <v>665</v>
      </c>
      <c r="O261" s="141" t="s">
        <v>69</v>
      </c>
      <c r="P261" s="141" t="s">
        <v>368</v>
      </c>
      <c r="Q261" s="278" t="s">
        <v>463</v>
      </c>
      <c r="R261" s="81"/>
      <c r="S261" s="81"/>
      <c r="T261" s="81"/>
      <c r="U261" s="81"/>
      <c r="V261" s="81"/>
      <c r="W261" s="81"/>
      <c r="X261" s="101" t="s">
        <v>4816</v>
      </c>
      <c r="Y261" s="101"/>
      <c r="Z261" s="101"/>
      <c r="AA261" s="102"/>
      <c r="AB261" s="101" t="s">
        <v>4816</v>
      </c>
      <c r="AC261" s="81"/>
      <c r="AD261" s="81"/>
      <c r="AE261" s="81"/>
      <c r="AF261" s="101" t="s">
        <v>4816</v>
      </c>
      <c r="AG261" s="81"/>
      <c r="AH261" s="81"/>
      <c r="AI261" s="81"/>
      <c r="AJ261" s="81" t="s">
        <v>4816</v>
      </c>
      <c r="AK261" s="81"/>
      <c r="AL261" s="81"/>
      <c r="AM261" s="81"/>
      <c r="AN261" s="81" t="s">
        <v>4816</v>
      </c>
      <c r="AO261" s="81"/>
      <c r="AP261" s="81"/>
      <c r="AQ261" s="81"/>
      <c r="AR261" s="81" t="s">
        <v>4816</v>
      </c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1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1"/>
      <c r="BO261" s="81"/>
      <c r="BP261" s="81"/>
      <c r="BQ261" s="81"/>
      <c r="BR261" s="81"/>
      <c r="BS261" s="81"/>
    </row>
    <row r="262" spans="1:71" ht="15" customHeight="1" x14ac:dyDescent="0.2">
      <c r="A262" s="293">
        <v>258</v>
      </c>
      <c r="B262" s="85" t="s">
        <v>461</v>
      </c>
      <c r="C262" s="274" t="s">
        <v>1464</v>
      </c>
      <c r="D262" s="285" t="s">
        <v>666</v>
      </c>
      <c r="E262" s="146">
        <v>40</v>
      </c>
      <c r="F262" s="190" t="s">
        <v>189</v>
      </c>
      <c r="G262" s="190">
        <v>60</v>
      </c>
      <c r="H262" s="85" t="s">
        <v>84</v>
      </c>
      <c r="I262" s="85" t="s">
        <v>4815</v>
      </c>
      <c r="J262" s="273" t="s">
        <v>5832</v>
      </c>
      <c r="K262" s="141" t="s">
        <v>41</v>
      </c>
      <c r="L262" s="141" t="s">
        <v>28</v>
      </c>
      <c r="M262" s="136" t="s">
        <v>664</v>
      </c>
      <c r="N262" s="141" t="s">
        <v>665</v>
      </c>
      <c r="O262" s="141" t="s">
        <v>69</v>
      </c>
      <c r="P262" s="141" t="s">
        <v>368</v>
      </c>
      <c r="Q262" s="278" t="s">
        <v>463</v>
      </c>
      <c r="R262" s="81" t="s">
        <v>5833</v>
      </c>
      <c r="S262" s="81" t="s">
        <v>5163</v>
      </c>
      <c r="T262" s="81" t="s">
        <v>4837</v>
      </c>
      <c r="U262" s="81">
        <v>3</v>
      </c>
      <c r="V262" s="81">
        <v>49</v>
      </c>
      <c r="W262" s="81">
        <v>8.9</v>
      </c>
      <c r="X262" s="101" t="s">
        <v>4816</v>
      </c>
      <c r="Y262" s="101"/>
      <c r="Z262" s="101"/>
      <c r="AA262" s="102"/>
      <c r="AB262" s="101" t="s">
        <v>4816</v>
      </c>
      <c r="AC262" s="81"/>
      <c r="AD262" s="81"/>
      <c r="AE262" s="81"/>
      <c r="AF262" s="101" t="s">
        <v>4816</v>
      </c>
      <c r="AG262" s="81"/>
      <c r="AH262" s="81"/>
      <c r="AI262" s="81"/>
      <c r="AJ262" s="81" t="s">
        <v>4816</v>
      </c>
      <c r="AK262" s="81"/>
      <c r="AL262" s="81"/>
      <c r="AM262" s="81"/>
      <c r="AN262" s="81" t="s">
        <v>4816</v>
      </c>
      <c r="AO262" s="81"/>
      <c r="AP262" s="81"/>
      <c r="AQ262" s="81"/>
      <c r="AR262" s="81" t="s">
        <v>4816</v>
      </c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1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1"/>
      <c r="BO262" s="81"/>
      <c r="BP262" s="81"/>
      <c r="BQ262" s="81"/>
      <c r="BR262" s="81"/>
      <c r="BS262" s="81"/>
    </row>
    <row r="263" spans="1:71" ht="15" customHeight="1" x14ac:dyDescent="0.2">
      <c r="A263" s="293">
        <v>259</v>
      </c>
      <c r="B263" s="85" t="s">
        <v>461</v>
      </c>
      <c r="C263" s="274" t="s">
        <v>1464</v>
      </c>
      <c r="D263" s="285" t="s">
        <v>667</v>
      </c>
      <c r="E263" s="146">
        <v>40</v>
      </c>
      <c r="F263" s="190" t="s">
        <v>189</v>
      </c>
      <c r="G263" s="190">
        <v>80</v>
      </c>
      <c r="H263" s="85" t="s">
        <v>84</v>
      </c>
      <c r="I263" s="85" t="s">
        <v>4815</v>
      </c>
      <c r="J263" s="273" t="s">
        <v>5834</v>
      </c>
      <c r="K263" s="141" t="s">
        <v>41</v>
      </c>
      <c r="L263" s="141" t="s">
        <v>28</v>
      </c>
      <c r="M263" s="136" t="s">
        <v>664</v>
      </c>
      <c r="N263" s="141" t="s">
        <v>665</v>
      </c>
      <c r="O263" s="141" t="s">
        <v>32</v>
      </c>
      <c r="P263" s="141" t="s">
        <v>368</v>
      </c>
      <c r="Q263" s="278" t="s">
        <v>463</v>
      </c>
      <c r="R263" s="81" t="s">
        <v>5833</v>
      </c>
      <c r="S263" s="81" t="s">
        <v>5163</v>
      </c>
      <c r="T263" s="81" t="s">
        <v>4837</v>
      </c>
      <c r="U263" s="81">
        <v>7</v>
      </c>
      <c r="V263" s="81">
        <v>33</v>
      </c>
      <c r="W263" s="81">
        <v>8.1999999999999993</v>
      </c>
      <c r="X263" s="101" t="s">
        <v>4816</v>
      </c>
      <c r="Y263" s="101"/>
      <c r="Z263" s="101"/>
      <c r="AA263" s="102"/>
      <c r="AB263" s="101" t="s">
        <v>4816</v>
      </c>
      <c r="AC263" s="81"/>
      <c r="AD263" s="81"/>
      <c r="AE263" s="81"/>
      <c r="AF263" s="101" t="s">
        <v>4816</v>
      </c>
      <c r="AG263" s="81"/>
      <c r="AH263" s="81"/>
      <c r="AI263" s="81"/>
      <c r="AJ263" s="81" t="s">
        <v>4816</v>
      </c>
      <c r="AK263" s="81"/>
      <c r="AL263" s="81"/>
      <c r="AM263" s="81"/>
      <c r="AN263" s="81" t="s">
        <v>4816</v>
      </c>
      <c r="AO263" s="81"/>
      <c r="AP263" s="81"/>
      <c r="AQ263" s="81"/>
      <c r="AR263" s="81" t="s">
        <v>4816</v>
      </c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1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1"/>
      <c r="BO263" s="81"/>
      <c r="BP263" s="81"/>
      <c r="BQ263" s="81"/>
      <c r="BR263" s="81"/>
      <c r="BS263" s="81"/>
    </row>
    <row r="264" spans="1:71" ht="15" customHeight="1" x14ac:dyDescent="0.2">
      <c r="A264" s="293">
        <v>260</v>
      </c>
      <c r="B264" s="85" t="s">
        <v>461</v>
      </c>
      <c r="C264" s="274" t="s">
        <v>1464</v>
      </c>
      <c r="D264" s="285" t="s">
        <v>5835</v>
      </c>
      <c r="E264" s="146">
        <v>40</v>
      </c>
      <c r="F264" s="190" t="s">
        <v>26</v>
      </c>
      <c r="G264" s="190">
        <v>50</v>
      </c>
      <c r="H264" s="85" t="s">
        <v>84</v>
      </c>
      <c r="I264" s="85" t="s">
        <v>4815</v>
      </c>
      <c r="J264" s="273" t="s">
        <v>5836</v>
      </c>
      <c r="K264" s="141" t="s">
        <v>41</v>
      </c>
      <c r="L264" s="141" t="s">
        <v>28</v>
      </c>
      <c r="M264" s="136" t="s">
        <v>664</v>
      </c>
      <c r="N264" s="141" t="s">
        <v>665</v>
      </c>
      <c r="O264" s="141" t="s">
        <v>69</v>
      </c>
      <c r="P264" s="141" t="s">
        <v>368</v>
      </c>
      <c r="Q264" s="278" t="s">
        <v>463</v>
      </c>
      <c r="R264" s="81"/>
      <c r="S264" s="81"/>
      <c r="T264" s="81"/>
      <c r="U264" s="81"/>
      <c r="V264" s="81"/>
      <c r="W264" s="81"/>
      <c r="X264" s="101" t="s">
        <v>4816</v>
      </c>
      <c r="Y264" s="101"/>
      <c r="Z264" s="101"/>
      <c r="AA264" s="102"/>
      <c r="AB264" s="101" t="s">
        <v>4816</v>
      </c>
      <c r="AC264" s="81"/>
      <c r="AD264" s="81"/>
      <c r="AE264" s="81"/>
      <c r="AF264" s="101" t="s">
        <v>4816</v>
      </c>
      <c r="AG264" s="81"/>
      <c r="AH264" s="81"/>
      <c r="AI264" s="81"/>
      <c r="AJ264" s="81" t="s">
        <v>4816</v>
      </c>
      <c r="AK264" s="81"/>
      <c r="AL264" s="81"/>
      <c r="AM264" s="81"/>
      <c r="AN264" s="81" t="s">
        <v>4816</v>
      </c>
      <c r="AO264" s="81"/>
      <c r="AP264" s="81"/>
      <c r="AQ264" s="81"/>
      <c r="AR264" s="81" t="s">
        <v>4816</v>
      </c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1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1"/>
      <c r="BO264" s="81"/>
      <c r="BP264" s="81"/>
      <c r="BQ264" s="81"/>
      <c r="BR264" s="81"/>
      <c r="BS264" s="81"/>
    </row>
    <row r="265" spans="1:71" ht="15" customHeight="1" x14ac:dyDescent="0.2">
      <c r="A265" s="293">
        <v>261</v>
      </c>
      <c r="B265" s="85" t="s">
        <v>461</v>
      </c>
      <c r="C265" s="274" t="s">
        <v>1464</v>
      </c>
      <c r="D265" s="306" t="s">
        <v>668</v>
      </c>
      <c r="J265" s="273" t="s">
        <v>5837</v>
      </c>
      <c r="M265" s="308"/>
      <c r="R265" s="81"/>
      <c r="S265" s="81"/>
      <c r="T265" s="81"/>
      <c r="U265" s="81"/>
      <c r="V265" s="81"/>
      <c r="W265" s="81"/>
      <c r="X265" s="101" t="s">
        <v>4816</v>
      </c>
      <c r="Y265" s="101"/>
      <c r="Z265" s="101"/>
      <c r="AA265" s="102"/>
      <c r="AB265" s="101" t="s">
        <v>4816</v>
      </c>
      <c r="AC265" s="81"/>
      <c r="AD265" s="81"/>
      <c r="AE265" s="81"/>
      <c r="AF265" s="101" t="s">
        <v>4816</v>
      </c>
      <c r="AG265" s="81"/>
      <c r="AH265" s="81"/>
      <c r="AI265" s="81"/>
      <c r="AJ265" s="81" t="s">
        <v>4816</v>
      </c>
      <c r="AK265" s="81"/>
      <c r="AL265" s="81"/>
      <c r="AM265" s="81"/>
      <c r="AN265" s="81" t="s">
        <v>4816</v>
      </c>
      <c r="AO265" s="81"/>
      <c r="AP265" s="81"/>
      <c r="AQ265" s="81"/>
      <c r="AR265" s="81" t="s">
        <v>4816</v>
      </c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1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1"/>
      <c r="BO265" s="81"/>
      <c r="BP265" s="81"/>
      <c r="BQ265" s="81"/>
      <c r="BR265" s="81"/>
      <c r="BS265" s="81"/>
    </row>
    <row r="266" spans="1:71" ht="15" customHeight="1" x14ac:dyDescent="0.2">
      <c r="A266" s="293">
        <v>262</v>
      </c>
      <c r="B266" s="85" t="s">
        <v>461</v>
      </c>
      <c r="C266" s="274" t="s">
        <v>1464</v>
      </c>
      <c r="D266" s="285" t="s">
        <v>669</v>
      </c>
      <c r="E266" s="146">
        <v>40</v>
      </c>
      <c r="F266" s="190" t="s">
        <v>26</v>
      </c>
      <c r="G266" s="190">
        <v>60</v>
      </c>
      <c r="H266" s="85" t="s">
        <v>84</v>
      </c>
      <c r="I266" s="85" t="s">
        <v>4815</v>
      </c>
      <c r="J266" s="273" t="s">
        <v>5838</v>
      </c>
      <c r="K266" s="141" t="s">
        <v>41</v>
      </c>
      <c r="L266" s="141" t="s">
        <v>28</v>
      </c>
      <c r="M266" s="136" t="s">
        <v>664</v>
      </c>
      <c r="N266" s="141" t="s">
        <v>665</v>
      </c>
      <c r="O266" s="141" t="s">
        <v>69</v>
      </c>
      <c r="P266" s="141" t="s">
        <v>368</v>
      </c>
      <c r="Q266" s="278" t="s">
        <v>463</v>
      </c>
      <c r="R266" s="81"/>
      <c r="S266" s="81"/>
      <c r="T266" s="81"/>
      <c r="U266" s="81"/>
      <c r="V266" s="81"/>
      <c r="W266" s="81"/>
      <c r="X266" s="101" t="s">
        <v>4816</v>
      </c>
      <c r="Y266" s="101"/>
      <c r="Z266" s="101"/>
      <c r="AA266" s="102"/>
      <c r="AB266" s="101" t="s">
        <v>4816</v>
      </c>
      <c r="AC266" s="81"/>
      <c r="AD266" s="81"/>
      <c r="AE266" s="81"/>
      <c r="AF266" s="101" t="s">
        <v>4816</v>
      </c>
      <c r="AG266" s="81"/>
      <c r="AH266" s="81"/>
      <c r="AI266" s="81"/>
      <c r="AJ266" s="81" t="s">
        <v>4816</v>
      </c>
      <c r="AK266" s="81"/>
      <c r="AL266" s="81"/>
      <c r="AM266" s="81"/>
      <c r="AN266" s="81" t="s">
        <v>4816</v>
      </c>
      <c r="AO266" s="81"/>
      <c r="AP266" s="81"/>
      <c r="AQ266" s="81"/>
      <c r="AR266" s="81" t="s">
        <v>4816</v>
      </c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1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1"/>
      <c r="BO266" s="81"/>
      <c r="BP266" s="81"/>
      <c r="BQ266" s="81"/>
      <c r="BR266" s="81"/>
      <c r="BS266" s="81"/>
    </row>
    <row r="267" spans="1:71" ht="15" customHeight="1" x14ac:dyDescent="0.2">
      <c r="A267" s="293">
        <v>263</v>
      </c>
      <c r="B267" s="85" t="s">
        <v>461</v>
      </c>
      <c r="C267" s="274" t="s">
        <v>1464</v>
      </c>
      <c r="D267" s="306" t="s">
        <v>5839</v>
      </c>
      <c r="E267" s="102"/>
      <c r="F267" s="102"/>
      <c r="G267" s="102"/>
      <c r="H267" s="102"/>
      <c r="I267" s="102"/>
      <c r="J267" s="273" t="s">
        <v>5840</v>
      </c>
      <c r="K267" s="102"/>
      <c r="L267" s="102"/>
      <c r="M267" s="298"/>
      <c r="N267" s="102"/>
      <c r="O267" s="102"/>
      <c r="P267" s="102"/>
      <c r="Q267" s="301"/>
      <c r="R267" s="81"/>
      <c r="S267" s="81"/>
      <c r="T267" s="81"/>
      <c r="U267" s="81"/>
      <c r="V267" s="81"/>
      <c r="W267" s="81"/>
      <c r="X267" s="101" t="s">
        <v>4816</v>
      </c>
      <c r="Y267" s="101"/>
      <c r="Z267" s="101"/>
      <c r="AA267" s="102"/>
      <c r="AB267" s="101" t="s">
        <v>4816</v>
      </c>
      <c r="AC267" s="81"/>
      <c r="AD267" s="81"/>
      <c r="AE267" s="81"/>
      <c r="AF267" s="101" t="s">
        <v>4816</v>
      </c>
      <c r="AG267" s="81"/>
      <c r="AH267" s="81"/>
      <c r="AI267" s="81"/>
      <c r="AJ267" s="81" t="s">
        <v>4816</v>
      </c>
      <c r="AK267" s="81"/>
      <c r="AL267" s="81"/>
      <c r="AM267" s="81"/>
      <c r="AN267" s="81" t="s">
        <v>4816</v>
      </c>
      <c r="AO267" s="81"/>
      <c r="AP267" s="81"/>
      <c r="AQ267" s="81"/>
      <c r="AR267" s="81" t="s">
        <v>4816</v>
      </c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1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1"/>
      <c r="BO267" s="81"/>
      <c r="BP267" s="81"/>
      <c r="BQ267" s="81"/>
      <c r="BR267" s="81"/>
      <c r="BS267" s="81"/>
    </row>
    <row r="268" spans="1:71" ht="15" customHeight="1" x14ac:dyDescent="0.2">
      <c r="A268" s="293">
        <v>264</v>
      </c>
      <c r="B268" s="85" t="s">
        <v>461</v>
      </c>
      <c r="C268" s="274" t="s">
        <v>1464</v>
      </c>
      <c r="D268" s="307" t="s">
        <v>670</v>
      </c>
      <c r="E268" s="146">
        <v>40</v>
      </c>
      <c r="F268" s="190" t="s">
        <v>26</v>
      </c>
      <c r="G268" s="190">
        <v>80</v>
      </c>
      <c r="H268" s="85" t="s">
        <v>84</v>
      </c>
      <c r="I268" s="85" t="s">
        <v>4815</v>
      </c>
      <c r="J268" s="273" t="s">
        <v>5841</v>
      </c>
      <c r="K268" s="141" t="s">
        <v>41</v>
      </c>
      <c r="L268" s="141" t="s">
        <v>28</v>
      </c>
      <c r="M268" s="136" t="s">
        <v>664</v>
      </c>
      <c r="N268" s="141" t="s">
        <v>665</v>
      </c>
      <c r="O268" s="141" t="s">
        <v>69</v>
      </c>
      <c r="P268" s="141" t="s">
        <v>671</v>
      </c>
      <c r="Q268" s="278" t="s">
        <v>463</v>
      </c>
      <c r="R268" s="81"/>
      <c r="S268" s="81"/>
      <c r="T268" s="81"/>
      <c r="U268" s="81"/>
      <c r="V268" s="81"/>
      <c r="W268" s="81"/>
      <c r="X268" s="101" t="s">
        <v>4816</v>
      </c>
      <c r="Y268" s="101"/>
      <c r="Z268" s="101"/>
      <c r="AA268" s="102"/>
      <c r="AB268" s="101" t="s">
        <v>4816</v>
      </c>
      <c r="AC268" s="81"/>
      <c r="AD268" s="81"/>
      <c r="AE268" s="81"/>
      <c r="AF268" s="101" t="s">
        <v>4816</v>
      </c>
      <c r="AG268" s="81"/>
      <c r="AH268" s="81"/>
      <c r="AI268" s="81"/>
      <c r="AJ268" s="81" t="s">
        <v>4816</v>
      </c>
      <c r="AK268" s="81"/>
      <c r="AL268" s="81"/>
      <c r="AM268" s="81"/>
      <c r="AN268" s="81" t="s">
        <v>4816</v>
      </c>
      <c r="AO268" s="81"/>
      <c r="AP268" s="81"/>
      <c r="AQ268" s="81"/>
      <c r="AR268" s="81" t="s">
        <v>4816</v>
      </c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1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1"/>
      <c r="BO268" s="81"/>
      <c r="BP268" s="81"/>
      <c r="BQ268" s="81"/>
      <c r="BR268" s="81"/>
      <c r="BS268" s="81"/>
    </row>
    <row r="269" spans="1:71" ht="15" customHeight="1" x14ac:dyDescent="0.2">
      <c r="A269" s="293">
        <v>265</v>
      </c>
      <c r="B269" s="85" t="s">
        <v>461</v>
      </c>
      <c r="C269" s="274" t="s">
        <v>1464</v>
      </c>
      <c r="D269" s="307" t="s">
        <v>672</v>
      </c>
      <c r="E269" s="146">
        <v>40</v>
      </c>
      <c r="F269" s="146" t="s">
        <v>26</v>
      </c>
      <c r="G269" s="146">
        <v>60</v>
      </c>
      <c r="H269" s="141" t="s">
        <v>84</v>
      </c>
      <c r="I269" s="85" t="s">
        <v>4815</v>
      </c>
      <c r="J269" s="273" t="s">
        <v>5842</v>
      </c>
      <c r="K269" s="141" t="s">
        <v>41</v>
      </c>
      <c r="L269" s="141" t="s">
        <v>28</v>
      </c>
      <c r="M269" s="136" t="s">
        <v>664</v>
      </c>
      <c r="N269" s="141" t="s">
        <v>665</v>
      </c>
      <c r="O269" s="141" t="s">
        <v>69</v>
      </c>
      <c r="P269" s="141" t="s">
        <v>368</v>
      </c>
      <c r="Q269" s="278" t="s">
        <v>463</v>
      </c>
      <c r="R269" s="81" t="s">
        <v>5843</v>
      </c>
      <c r="S269" s="81" t="s">
        <v>5163</v>
      </c>
      <c r="T269" s="81" t="s">
        <v>4837</v>
      </c>
      <c r="U269" s="81">
        <v>30</v>
      </c>
      <c r="V269" s="81" t="s">
        <v>4837</v>
      </c>
      <c r="W269" s="81">
        <v>8.5</v>
      </c>
      <c r="X269" s="101" t="s">
        <v>4816</v>
      </c>
      <c r="Y269" s="101"/>
      <c r="Z269" s="101"/>
      <c r="AA269" s="102"/>
      <c r="AB269" s="101" t="s">
        <v>4816</v>
      </c>
      <c r="AC269" s="81"/>
      <c r="AD269" s="81"/>
      <c r="AE269" s="81"/>
      <c r="AF269" s="101" t="s">
        <v>4816</v>
      </c>
      <c r="AG269" s="81"/>
      <c r="AH269" s="81"/>
      <c r="AI269" s="81"/>
      <c r="AJ269" s="81" t="s">
        <v>4816</v>
      </c>
      <c r="AK269" s="81"/>
      <c r="AL269" s="81"/>
      <c r="AM269" s="81"/>
      <c r="AN269" s="81" t="s">
        <v>4816</v>
      </c>
      <c r="AO269" s="81"/>
      <c r="AP269" s="81"/>
      <c r="AQ269" s="81"/>
      <c r="AR269" s="81" t="s">
        <v>4816</v>
      </c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1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1"/>
      <c r="BO269" s="81"/>
      <c r="BP269" s="81"/>
      <c r="BQ269" s="81"/>
      <c r="BR269" s="81"/>
      <c r="BS269" s="81"/>
    </row>
    <row r="270" spans="1:71" ht="15" customHeight="1" x14ac:dyDescent="0.2">
      <c r="A270" s="293">
        <v>266</v>
      </c>
      <c r="B270" s="85" t="s">
        <v>461</v>
      </c>
      <c r="C270" s="274" t="s">
        <v>1464</v>
      </c>
      <c r="D270" s="307" t="s">
        <v>673</v>
      </c>
      <c r="E270" s="146">
        <v>40</v>
      </c>
      <c r="F270" s="146" t="s">
        <v>26</v>
      </c>
      <c r="G270" s="146">
        <v>60</v>
      </c>
      <c r="H270" s="141" t="s">
        <v>84</v>
      </c>
      <c r="I270" s="85" t="s">
        <v>4815</v>
      </c>
      <c r="J270" s="273" t="s">
        <v>5844</v>
      </c>
      <c r="K270" s="141" t="s">
        <v>41</v>
      </c>
      <c r="L270" s="141" t="s">
        <v>28</v>
      </c>
      <c r="M270" s="136" t="s">
        <v>664</v>
      </c>
      <c r="N270" s="141" t="s">
        <v>665</v>
      </c>
      <c r="O270" s="141" t="s">
        <v>69</v>
      </c>
      <c r="P270" s="141" t="s">
        <v>368</v>
      </c>
      <c r="Q270" s="278" t="s">
        <v>463</v>
      </c>
      <c r="R270" s="81"/>
      <c r="S270" s="81"/>
      <c r="T270" s="81"/>
      <c r="U270" s="81"/>
      <c r="V270" s="81"/>
      <c r="W270" s="81"/>
      <c r="X270" s="101" t="s">
        <v>4816</v>
      </c>
      <c r="Y270" s="101"/>
      <c r="Z270" s="101"/>
      <c r="AA270" s="102"/>
      <c r="AB270" s="101" t="s">
        <v>4816</v>
      </c>
      <c r="AC270" s="81"/>
      <c r="AD270" s="81"/>
      <c r="AE270" s="81"/>
      <c r="AF270" s="101" t="s">
        <v>4816</v>
      </c>
      <c r="AG270" s="81"/>
      <c r="AH270" s="81"/>
      <c r="AI270" s="81"/>
      <c r="AJ270" s="81" t="s">
        <v>4816</v>
      </c>
      <c r="AK270" s="81"/>
      <c r="AL270" s="81"/>
      <c r="AM270" s="81"/>
      <c r="AN270" s="81" t="s">
        <v>4816</v>
      </c>
      <c r="AO270" s="81"/>
      <c r="AP270" s="81"/>
      <c r="AQ270" s="81"/>
      <c r="AR270" s="81" t="s">
        <v>4816</v>
      </c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1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1"/>
      <c r="BO270" s="81"/>
      <c r="BP270" s="81"/>
      <c r="BQ270" s="81"/>
      <c r="BR270" s="81"/>
      <c r="BS270" s="81"/>
    </row>
    <row r="271" spans="1:71" ht="15" customHeight="1" x14ac:dyDescent="0.2">
      <c r="A271" s="293">
        <v>267</v>
      </c>
      <c r="B271" s="85" t="s">
        <v>461</v>
      </c>
      <c r="C271" s="274" t="s">
        <v>1464</v>
      </c>
      <c r="D271" s="307" t="s">
        <v>674</v>
      </c>
      <c r="E271" s="146">
        <v>40</v>
      </c>
      <c r="F271" s="146" t="s">
        <v>189</v>
      </c>
      <c r="G271" s="146">
        <v>60</v>
      </c>
      <c r="H271" s="141" t="s">
        <v>84</v>
      </c>
      <c r="I271" s="85" t="s">
        <v>4815</v>
      </c>
      <c r="J271" s="273" t="s">
        <v>5845</v>
      </c>
      <c r="K271" s="141" t="s">
        <v>41</v>
      </c>
      <c r="L271" s="141" t="s">
        <v>28</v>
      </c>
      <c r="M271" s="136" t="s">
        <v>664</v>
      </c>
      <c r="N271" s="141" t="s">
        <v>665</v>
      </c>
      <c r="O271" s="141" t="s">
        <v>69</v>
      </c>
      <c r="P271" s="141" t="s">
        <v>675</v>
      </c>
      <c r="Q271" s="278" t="s">
        <v>463</v>
      </c>
      <c r="R271" s="81" t="s">
        <v>5586</v>
      </c>
      <c r="S271" s="81" t="s">
        <v>5163</v>
      </c>
      <c r="T271" s="81" t="s">
        <v>4837</v>
      </c>
      <c r="U271" s="81">
        <v>16</v>
      </c>
      <c r="V271" s="81" t="s">
        <v>4837</v>
      </c>
      <c r="W271" s="81">
        <v>8.1999999999999993</v>
      </c>
      <c r="X271" s="101" t="s">
        <v>4816</v>
      </c>
      <c r="Y271" s="101"/>
      <c r="Z271" s="101"/>
      <c r="AA271" s="102"/>
      <c r="AB271" s="101" t="s">
        <v>4816</v>
      </c>
      <c r="AC271" s="81"/>
      <c r="AD271" s="81"/>
      <c r="AE271" s="81"/>
      <c r="AF271" s="101" t="s">
        <v>4816</v>
      </c>
      <c r="AG271" s="81"/>
      <c r="AH271" s="81"/>
      <c r="AI271" s="81"/>
      <c r="AJ271" s="81" t="s">
        <v>4816</v>
      </c>
      <c r="AK271" s="81"/>
      <c r="AL271" s="81"/>
      <c r="AM271" s="81"/>
      <c r="AN271" s="81" t="s">
        <v>4816</v>
      </c>
      <c r="AO271" s="81"/>
      <c r="AP271" s="81"/>
      <c r="AQ271" s="81"/>
      <c r="AR271" s="81" t="s">
        <v>4816</v>
      </c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1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1"/>
      <c r="BO271" s="81"/>
      <c r="BP271" s="81"/>
      <c r="BQ271" s="81"/>
      <c r="BR271" s="81"/>
      <c r="BS271" s="81"/>
    </row>
    <row r="272" spans="1:71" ht="15" customHeight="1" x14ac:dyDescent="0.2">
      <c r="A272" s="293">
        <v>268</v>
      </c>
      <c r="B272" s="85" t="s">
        <v>461</v>
      </c>
      <c r="C272" s="274" t="s">
        <v>1464</v>
      </c>
      <c r="D272" s="307" t="s">
        <v>676</v>
      </c>
      <c r="E272" s="146">
        <v>40</v>
      </c>
      <c r="F272" s="146" t="s">
        <v>26</v>
      </c>
      <c r="G272" s="146">
        <v>60</v>
      </c>
      <c r="H272" s="141" t="s">
        <v>84</v>
      </c>
      <c r="I272" s="85" t="s">
        <v>4815</v>
      </c>
      <c r="J272" s="273" t="s">
        <v>5846</v>
      </c>
      <c r="K272" s="141" t="s">
        <v>41</v>
      </c>
      <c r="L272" s="141" t="s">
        <v>28</v>
      </c>
      <c r="M272" s="136" t="s">
        <v>664</v>
      </c>
      <c r="N272" s="141" t="s">
        <v>665</v>
      </c>
      <c r="O272" s="141" t="s">
        <v>69</v>
      </c>
      <c r="P272" s="141" t="s">
        <v>368</v>
      </c>
      <c r="Q272" s="278" t="s">
        <v>463</v>
      </c>
      <c r="R272" s="81" t="s">
        <v>5847</v>
      </c>
      <c r="S272" s="81" t="s">
        <v>5163</v>
      </c>
      <c r="T272" s="81" t="s">
        <v>4837</v>
      </c>
      <c r="U272" s="81">
        <v>3</v>
      </c>
      <c r="V272" s="81">
        <v>74</v>
      </c>
      <c r="W272" s="81">
        <v>7.9</v>
      </c>
      <c r="X272" s="101" t="s">
        <v>4816</v>
      </c>
      <c r="Y272" s="101"/>
      <c r="Z272" s="101"/>
      <c r="AA272" s="102"/>
      <c r="AB272" s="101" t="s">
        <v>4816</v>
      </c>
      <c r="AC272" s="81"/>
      <c r="AD272" s="81"/>
      <c r="AE272" s="81"/>
      <c r="AF272" s="101" t="s">
        <v>4816</v>
      </c>
      <c r="AG272" s="81"/>
      <c r="AH272" s="81"/>
      <c r="AI272" s="81"/>
      <c r="AJ272" s="81" t="s">
        <v>4816</v>
      </c>
      <c r="AK272" s="81"/>
      <c r="AL272" s="81"/>
      <c r="AM272" s="81"/>
      <c r="AN272" s="81" t="s">
        <v>4816</v>
      </c>
      <c r="AO272" s="81"/>
      <c r="AP272" s="81"/>
      <c r="AQ272" s="81"/>
      <c r="AR272" s="81" t="s">
        <v>4816</v>
      </c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1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1"/>
      <c r="BO272" s="81"/>
      <c r="BP272" s="81"/>
      <c r="BQ272" s="81"/>
      <c r="BR272" s="81"/>
      <c r="BS272" s="81"/>
    </row>
    <row r="273" spans="1:71" ht="15" customHeight="1" x14ac:dyDescent="0.2">
      <c r="A273" s="293">
        <v>269</v>
      </c>
      <c r="B273" s="85" t="s">
        <v>461</v>
      </c>
      <c r="C273" s="274" t="s">
        <v>1464</v>
      </c>
      <c r="D273" s="307" t="s">
        <v>677</v>
      </c>
      <c r="E273" s="146">
        <v>40</v>
      </c>
      <c r="F273" s="146" t="s">
        <v>26</v>
      </c>
      <c r="G273" s="146">
        <v>60</v>
      </c>
      <c r="H273" s="141" t="s">
        <v>84</v>
      </c>
      <c r="I273" s="85" t="s">
        <v>4815</v>
      </c>
      <c r="J273" s="273" t="s">
        <v>5848</v>
      </c>
      <c r="K273" s="141" t="s">
        <v>41</v>
      </c>
      <c r="L273" s="141" t="s">
        <v>28</v>
      </c>
      <c r="M273" s="136" t="s">
        <v>664</v>
      </c>
      <c r="N273" s="141" t="s">
        <v>665</v>
      </c>
      <c r="O273" s="141" t="s">
        <v>69</v>
      </c>
      <c r="P273" s="141" t="s">
        <v>368</v>
      </c>
      <c r="Q273" s="278" t="s">
        <v>463</v>
      </c>
      <c r="R273" s="81" t="s">
        <v>5847</v>
      </c>
      <c r="S273" s="81" t="s">
        <v>5163</v>
      </c>
      <c r="T273" s="81" t="s">
        <v>4837</v>
      </c>
      <c r="U273" s="81">
        <v>10</v>
      </c>
      <c r="V273" s="81">
        <v>18</v>
      </c>
      <c r="W273" s="81">
        <v>7.9</v>
      </c>
      <c r="X273" s="101" t="s">
        <v>4816</v>
      </c>
      <c r="Y273" s="101"/>
      <c r="Z273" s="101"/>
      <c r="AA273" s="102"/>
      <c r="AB273" s="101" t="s">
        <v>4816</v>
      </c>
      <c r="AC273" s="81"/>
      <c r="AD273" s="81"/>
      <c r="AE273" s="81"/>
      <c r="AF273" s="101" t="s">
        <v>4816</v>
      </c>
      <c r="AG273" s="81"/>
      <c r="AH273" s="81"/>
      <c r="AI273" s="81"/>
      <c r="AJ273" s="81" t="s">
        <v>4816</v>
      </c>
      <c r="AK273" s="81"/>
      <c r="AL273" s="81"/>
      <c r="AM273" s="81"/>
      <c r="AN273" s="81" t="s">
        <v>4816</v>
      </c>
      <c r="AO273" s="81"/>
      <c r="AP273" s="81"/>
      <c r="AQ273" s="81"/>
      <c r="AR273" s="81" t="s">
        <v>4816</v>
      </c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1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1"/>
      <c r="BO273" s="81"/>
      <c r="BP273" s="81"/>
      <c r="BQ273" s="81"/>
      <c r="BR273" s="81"/>
      <c r="BS273" s="81"/>
    </row>
    <row r="274" spans="1:71" ht="15" customHeight="1" x14ac:dyDescent="0.2">
      <c r="A274" s="293">
        <v>270</v>
      </c>
      <c r="B274" s="85" t="s">
        <v>461</v>
      </c>
      <c r="C274" s="274" t="s">
        <v>1464</v>
      </c>
      <c r="D274" s="307" t="s">
        <v>678</v>
      </c>
      <c r="E274" s="146">
        <v>40</v>
      </c>
      <c r="F274" s="146" t="s">
        <v>26</v>
      </c>
      <c r="G274" s="146">
        <v>50</v>
      </c>
      <c r="H274" s="141" t="s">
        <v>84</v>
      </c>
      <c r="I274" s="85" t="s">
        <v>4815</v>
      </c>
      <c r="J274" s="273" t="s">
        <v>5849</v>
      </c>
      <c r="K274" s="141" t="s">
        <v>41</v>
      </c>
      <c r="L274" s="141" t="s">
        <v>28</v>
      </c>
      <c r="M274" s="136" t="s">
        <v>664</v>
      </c>
      <c r="N274" s="141" t="s">
        <v>665</v>
      </c>
      <c r="O274" s="141" t="s">
        <v>69</v>
      </c>
      <c r="P274" s="141" t="s">
        <v>368</v>
      </c>
      <c r="Q274" s="278" t="s">
        <v>463</v>
      </c>
      <c r="R274" s="81"/>
      <c r="S274" s="81"/>
      <c r="T274" s="81"/>
      <c r="U274" s="81"/>
      <c r="V274" s="81"/>
      <c r="W274" s="81"/>
      <c r="X274" s="101" t="s">
        <v>4816</v>
      </c>
      <c r="Y274" s="101"/>
      <c r="Z274" s="101"/>
      <c r="AA274" s="102"/>
      <c r="AB274" s="101" t="s">
        <v>4816</v>
      </c>
      <c r="AC274" s="81"/>
      <c r="AD274" s="81"/>
      <c r="AE274" s="81"/>
      <c r="AF274" s="101" t="s">
        <v>4816</v>
      </c>
      <c r="AG274" s="81"/>
      <c r="AH274" s="81"/>
      <c r="AI274" s="81"/>
      <c r="AJ274" s="81" t="s">
        <v>4816</v>
      </c>
      <c r="AK274" s="81"/>
      <c r="AL274" s="81"/>
      <c r="AM274" s="81"/>
      <c r="AN274" s="81" t="s">
        <v>4816</v>
      </c>
      <c r="AO274" s="81"/>
      <c r="AP274" s="81"/>
      <c r="AQ274" s="81"/>
      <c r="AR274" s="81" t="s">
        <v>4816</v>
      </c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1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1"/>
      <c r="BO274" s="81"/>
      <c r="BP274" s="81"/>
      <c r="BQ274" s="81"/>
      <c r="BR274" s="81"/>
      <c r="BS274" s="81"/>
    </row>
    <row r="275" spans="1:71" ht="15" customHeight="1" x14ac:dyDescent="0.2">
      <c r="A275" s="293">
        <v>271</v>
      </c>
      <c r="B275" s="85" t="s">
        <v>461</v>
      </c>
      <c r="C275" s="274" t="s">
        <v>1464</v>
      </c>
      <c r="D275" s="307" t="s">
        <v>680</v>
      </c>
      <c r="E275" s="146">
        <v>40</v>
      </c>
      <c r="F275" s="146" t="s">
        <v>189</v>
      </c>
      <c r="G275" s="141">
        <v>60</v>
      </c>
      <c r="H275" s="141" t="s">
        <v>84</v>
      </c>
      <c r="I275" s="85" t="s">
        <v>4815</v>
      </c>
      <c r="J275" s="273" t="s">
        <v>5850</v>
      </c>
      <c r="K275" s="141" t="s">
        <v>41</v>
      </c>
      <c r="L275" s="141" t="s">
        <v>28</v>
      </c>
      <c r="M275" s="136" t="s">
        <v>664</v>
      </c>
      <c r="N275" s="141" t="s">
        <v>665</v>
      </c>
      <c r="O275" s="141" t="s">
        <v>69</v>
      </c>
      <c r="P275" s="141" t="s">
        <v>368</v>
      </c>
      <c r="Q275" s="278" t="s">
        <v>463</v>
      </c>
      <c r="R275" s="81" t="s">
        <v>5851</v>
      </c>
      <c r="S275" s="81" t="s">
        <v>5163</v>
      </c>
      <c r="T275" s="81" t="s">
        <v>4837</v>
      </c>
      <c r="U275" s="81">
        <v>6</v>
      </c>
      <c r="V275" s="81">
        <v>21</v>
      </c>
      <c r="W275" s="81">
        <v>6.9</v>
      </c>
      <c r="X275" s="101" t="s">
        <v>4816</v>
      </c>
      <c r="Y275" s="101"/>
      <c r="Z275" s="101"/>
      <c r="AA275" s="102"/>
      <c r="AB275" s="101" t="s">
        <v>4816</v>
      </c>
      <c r="AC275" s="102"/>
      <c r="AD275" s="102"/>
      <c r="AE275" s="81"/>
      <c r="AF275" s="101" t="s">
        <v>4816</v>
      </c>
      <c r="AG275" s="81"/>
      <c r="AH275" s="81"/>
      <c r="AI275" s="81"/>
      <c r="AJ275" s="81" t="s">
        <v>4816</v>
      </c>
      <c r="AK275" s="81"/>
      <c r="AL275" s="81"/>
      <c r="AM275" s="81"/>
      <c r="AN275" s="81" t="s">
        <v>4816</v>
      </c>
      <c r="AO275" s="81"/>
      <c r="AP275" s="81"/>
      <c r="AQ275" s="81"/>
      <c r="AR275" s="81" t="s">
        <v>4816</v>
      </c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1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1"/>
      <c r="BO275" s="81"/>
      <c r="BP275" s="81"/>
      <c r="BQ275" s="81"/>
      <c r="BR275" s="81"/>
      <c r="BS275" s="81"/>
    </row>
    <row r="276" spans="1:71" ht="15" customHeight="1" x14ac:dyDescent="0.2">
      <c r="A276" s="293">
        <v>272</v>
      </c>
      <c r="B276" s="85" t="s">
        <v>461</v>
      </c>
      <c r="C276" s="274" t="s">
        <v>1464</v>
      </c>
      <c r="D276" s="307" t="s">
        <v>679</v>
      </c>
      <c r="E276" s="146">
        <v>40</v>
      </c>
      <c r="F276" s="146" t="s">
        <v>26</v>
      </c>
      <c r="G276" s="141">
        <v>50</v>
      </c>
      <c r="H276" s="141" t="s">
        <v>84</v>
      </c>
      <c r="I276" s="85" t="s">
        <v>4815</v>
      </c>
      <c r="J276" s="273" t="s">
        <v>5852</v>
      </c>
      <c r="K276" s="141" t="s">
        <v>41</v>
      </c>
      <c r="L276" s="141" t="s">
        <v>28</v>
      </c>
      <c r="M276" s="136" t="s">
        <v>664</v>
      </c>
      <c r="N276" s="141" t="s">
        <v>665</v>
      </c>
      <c r="O276" s="141" t="s">
        <v>69</v>
      </c>
      <c r="P276" s="141" t="s">
        <v>368</v>
      </c>
      <c r="Q276" s="278" t="s">
        <v>463</v>
      </c>
      <c r="R276" s="81" t="s">
        <v>5843</v>
      </c>
      <c r="S276" s="81" t="s">
        <v>5163</v>
      </c>
      <c r="T276" s="81" t="s">
        <v>4837</v>
      </c>
      <c r="U276" s="81">
        <v>22</v>
      </c>
      <c r="V276" s="81" t="s">
        <v>4837</v>
      </c>
      <c r="W276" s="81">
        <v>8.6</v>
      </c>
      <c r="X276" s="101" t="s">
        <v>4816</v>
      </c>
      <c r="Y276" s="101"/>
      <c r="Z276" s="101"/>
      <c r="AA276" s="102"/>
      <c r="AB276" s="101" t="s">
        <v>4816</v>
      </c>
      <c r="AC276" s="102"/>
      <c r="AD276" s="102"/>
      <c r="AE276" s="81"/>
      <c r="AF276" s="101" t="s">
        <v>4816</v>
      </c>
      <c r="AG276" s="81"/>
      <c r="AH276" s="81"/>
      <c r="AI276" s="81"/>
      <c r="AJ276" s="81" t="s">
        <v>4816</v>
      </c>
      <c r="AK276" s="81"/>
      <c r="AL276" s="81"/>
      <c r="AM276" s="81"/>
      <c r="AN276" s="81" t="s">
        <v>4816</v>
      </c>
      <c r="AO276" s="81"/>
      <c r="AP276" s="81"/>
      <c r="AQ276" s="81"/>
      <c r="AR276" s="81" t="s">
        <v>4816</v>
      </c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1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1"/>
      <c r="BO276" s="81"/>
      <c r="BP276" s="81"/>
      <c r="BQ276" s="81"/>
      <c r="BR276" s="81"/>
      <c r="BS276" s="81"/>
    </row>
  </sheetData>
  <autoFilter ref="A4:BT276" xr:uid="{00000000-0001-0000-0A00-000000000000}"/>
  <mergeCells count="34">
    <mergeCell ref="A3:A4"/>
    <mergeCell ref="B3:B4"/>
    <mergeCell ref="C3:C4"/>
    <mergeCell ref="D3:D4"/>
    <mergeCell ref="E3:E4"/>
    <mergeCell ref="M3:M4"/>
    <mergeCell ref="N3:N4"/>
    <mergeCell ref="B1:Q1"/>
    <mergeCell ref="B2:Q2"/>
    <mergeCell ref="R2:W2"/>
    <mergeCell ref="O3:O4"/>
    <mergeCell ref="P3:P4"/>
    <mergeCell ref="Q3:Q4"/>
    <mergeCell ref="F3:F4"/>
    <mergeCell ref="G3:G4"/>
    <mergeCell ref="H3:H4"/>
    <mergeCell ref="I3:I4"/>
    <mergeCell ref="J3:J4"/>
    <mergeCell ref="K3:K4"/>
    <mergeCell ref="L3:L4"/>
    <mergeCell ref="X2:BS2"/>
    <mergeCell ref="R3:W3"/>
    <mergeCell ref="X3:AA3"/>
    <mergeCell ref="AB3:AE3"/>
    <mergeCell ref="AF3:AI3"/>
    <mergeCell ref="AJ3:AM3"/>
    <mergeCell ref="AN3:AQ3"/>
    <mergeCell ref="AR3:AU3"/>
    <mergeCell ref="AV3:AY3"/>
    <mergeCell ref="AZ3:BC3"/>
    <mergeCell ref="BD3:BG3"/>
    <mergeCell ref="BH3:BK3"/>
    <mergeCell ref="BL3:BO3"/>
    <mergeCell ref="BP3:BS3"/>
  </mergeCells>
  <phoneticPr fontId="51" type="noConversion"/>
  <pageMargins left="0.69930555555555596" right="0.69930555555555596" top="0.75" bottom="0.75" header="0.3" footer="0.3"/>
  <pageSetup paperSize="9" orientation="portrait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50"/>
  </sheetPr>
  <dimension ref="A1:CO2702"/>
  <sheetViews>
    <sheetView topLeftCell="BG1" workbookViewId="0">
      <pane ySplit="1" topLeftCell="A47" activePane="bottomLeft" state="frozen"/>
      <selection pane="bottomLeft" activeCell="A69" sqref="A69:XFD69"/>
    </sheetView>
  </sheetViews>
  <sheetFormatPr defaultColWidth="9" defaultRowHeight="14.25" x14ac:dyDescent="0.2"/>
  <cols>
    <col min="1" max="1" width="5.25" customWidth="1"/>
    <col min="2" max="2" width="11" customWidth="1"/>
    <col min="3" max="3" width="18.25" customWidth="1"/>
    <col min="4" max="4" width="25.125" customWidth="1"/>
    <col min="5" max="5" width="21.75" customWidth="1"/>
    <col min="6" max="6" width="13.375" customWidth="1"/>
    <col min="7" max="7" width="5.25" customWidth="1"/>
    <col min="8" max="8" width="11.625" customWidth="1"/>
    <col min="10" max="10" width="9" customWidth="1"/>
    <col min="11" max="11" width="11" customWidth="1"/>
    <col min="12" max="12" width="5.25" customWidth="1"/>
    <col min="13" max="15" width="7.125" customWidth="1"/>
    <col min="16" max="16" width="8.75" customWidth="1"/>
    <col min="17" max="17" width="17.625" customWidth="1"/>
    <col min="18" max="18" width="7.875" customWidth="1"/>
    <col min="19" max="20" width="7.125" customWidth="1"/>
    <col min="21" max="21" width="8.75" customWidth="1"/>
    <col min="22" max="24" width="7.125" customWidth="1"/>
    <col min="25" max="25" width="8.75" customWidth="1"/>
    <col min="26" max="28" width="7.125" customWidth="1"/>
    <col min="29" max="29" width="8.75" customWidth="1"/>
    <col min="30" max="32" width="7.125" customWidth="1"/>
    <col min="33" max="36" width="9.875" customWidth="1"/>
    <col min="37" max="37" width="12.25" customWidth="1"/>
    <col min="38" max="40" width="10.875" hidden="1" customWidth="1"/>
    <col min="41" max="42" width="9" customWidth="1"/>
    <col min="43" max="45" width="7.125" customWidth="1"/>
    <col min="46" max="49" width="9.875" customWidth="1"/>
    <col min="50" max="50" width="13" customWidth="1"/>
    <col min="51" max="53" width="10.875" hidden="1" customWidth="1"/>
    <col min="54" max="55" width="9" customWidth="1"/>
    <col min="56" max="58" width="7.125" customWidth="1"/>
    <col min="59" max="62" width="9.875" customWidth="1"/>
    <col min="63" max="63" width="13" customWidth="1"/>
    <col min="64" max="66" width="11.25" hidden="1" customWidth="1"/>
    <col min="67" max="68" width="9" customWidth="1"/>
    <col min="69" max="70" width="8.125" customWidth="1"/>
    <col min="71" max="71" width="8.875" customWidth="1"/>
    <col min="72" max="72" width="7.875" customWidth="1"/>
    <col min="73" max="73" width="8.875" customWidth="1"/>
    <col min="74" max="77" width="11.5" customWidth="1"/>
    <col min="78" max="78" width="13" customWidth="1"/>
    <col min="79" max="81" width="13" hidden="1" customWidth="1"/>
    <col min="82" max="82" width="9" style="194" customWidth="1"/>
    <col min="83" max="83" width="9" customWidth="1"/>
    <col min="87" max="87" width="9" style="195"/>
    <col min="88" max="90" width="9" customWidth="1"/>
    <col min="91" max="91" width="15.875" customWidth="1"/>
    <col min="93" max="93" width="15.875" customWidth="1"/>
  </cols>
  <sheetData>
    <row r="1" spans="1:93" s="10" customFormat="1" ht="20.100000000000001" customHeight="1" x14ac:dyDescent="0.2">
      <c r="A1" s="734" t="s">
        <v>5853</v>
      </c>
      <c r="B1" s="801" t="s">
        <v>5854</v>
      </c>
      <c r="C1" s="801" t="s">
        <v>5855</v>
      </c>
      <c r="D1" s="795" t="s">
        <v>4</v>
      </c>
      <c r="E1" s="795" t="s">
        <v>5856</v>
      </c>
      <c r="F1" s="795" t="s">
        <v>4811</v>
      </c>
      <c r="G1" s="795" t="s">
        <v>5857</v>
      </c>
      <c r="H1" s="797" t="s">
        <v>5858</v>
      </c>
      <c r="I1" s="799" t="s">
        <v>5859</v>
      </c>
      <c r="J1" s="793" t="s">
        <v>5860</v>
      </c>
      <c r="K1" s="793" t="s">
        <v>5861</v>
      </c>
      <c r="L1" s="793" t="s">
        <v>5862</v>
      </c>
      <c r="M1" s="790" t="s">
        <v>5863</v>
      </c>
      <c r="N1" s="791"/>
      <c r="O1" s="791"/>
      <c r="P1" s="792"/>
      <c r="Q1" s="207" t="s">
        <v>5864</v>
      </c>
      <c r="R1" s="790" t="s">
        <v>5865</v>
      </c>
      <c r="S1" s="791"/>
      <c r="T1" s="791"/>
      <c r="U1" s="792"/>
      <c r="V1" s="790" t="s">
        <v>5866</v>
      </c>
      <c r="W1" s="791"/>
      <c r="X1" s="791"/>
      <c r="Y1" s="792"/>
      <c r="Z1" s="790" t="s">
        <v>5867</v>
      </c>
      <c r="AA1" s="791"/>
      <c r="AB1" s="791"/>
      <c r="AC1" s="792"/>
      <c r="AD1" s="790" t="s">
        <v>5868</v>
      </c>
      <c r="AE1" s="791"/>
      <c r="AF1" s="791"/>
      <c r="AG1" s="791"/>
      <c r="AH1" s="791"/>
      <c r="AI1" s="791"/>
      <c r="AJ1" s="791"/>
      <c r="AK1" s="791"/>
      <c r="AL1" s="791"/>
      <c r="AM1" s="791"/>
      <c r="AN1" s="791"/>
      <c r="AO1" s="791"/>
      <c r="AP1" s="792"/>
      <c r="AQ1" s="790" t="s">
        <v>5869</v>
      </c>
      <c r="AR1" s="791"/>
      <c r="AS1" s="791"/>
      <c r="AT1" s="791"/>
      <c r="AU1" s="791"/>
      <c r="AV1" s="791"/>
      <c r="AW1" s="791"/>
      <c r="AX1" s="791"/>
      <c r="AY1" s="791"/>
      <c r="AZ1" s="791"/>
      <c r="BA1" s="791"/>
      <c r="BB1" s="791"/>
      <c r="BC1" s="792"/>
      <c r="BD1" s="790" t="s">
        <v>5870</v>
      </c>
      <c r="BE1" s="791"/>
      <c r="BF1" s="791"/>
      <c r="BG1" s="791"/>
      <c r="BH1" s="791"/>
      <c r="BI1" s="791"/>
      <c r="BJ1" s="791"/>
      <c r="BK1" s="791"/>
      <c r="BL1" s="791"/>
      <c r="BM1" s="791"/>
      <c r="BN1" s="791"/>
      <c r="BO1" s="792"/>
      <c r="BP1" s="790" t="s">
        <v>4787</v>
      </c>
      <c r="BQ1" s="791"/>
      <c r="BR1" s="791"/>
      <c r="BS1" s="791"/>
      <c r="BT1" s="791"/>
      <c r="BU1" s="791"/>
      <c r="BV1" s="791"/>
      <c r="BW1" s="791"/>
      <c r="BX1" s="791"/>
      <c r="BY1" s="791"/>
      <c r="BZ1" s="791"/>
      <c r="CA1" s="791"/>
      <c r="CB1" s="791"/>
      <c r="CC1" s="791"/>
      <c r="CD1" s="791"/>
      <c r="CE1" s="792"/>
      <c r="CF1" s="804" t="s">
        <v>5871</v>
      </c>
      <c r="CG1" s="805"/>
      <c r="CH1" s="805"/>
      <c r="CI1" s="806"/>
      <c r="CM1" s="795" t="s">
        <v>4809</v>
      </c>
    </row>
    <row r="2" spans="1:93" s="10" customFormat="1" ht="20.100000000000001" customHeight="1" x14ac:dyDescent="0.2">
      <c r="A2" s="735"/>
      <c r="B2" s="802"/>
      <c r="C2" s="802"/>
      <c r="D2" s="796"/>
      <c r="E2" s="796"/>
      <c r="F2" s="796"/>
      <c r="G2" s="796"/>
      <c r="H2" s="798"/>
      <c r="I2" s="800"/>
      <c r="J2" s="794"/>
      <c r="K2" s="794"/>
      <c r="L2" s="794"/>
      <c r="M2" s="11" t="s">
        <v>5872</v>
      </c>
      <c r="N2" s="11" t="s">
        <v>5873</v>
      </c>
      <c r="O2" s="11" t="s">
        <v>5874</v>
      </c>
      <c r="P2" s="197" t="s">
        <v>5875</v>
      </c>
      <c r="Q2" s="207"/>
      <c r="R2" s="11" t="s">
        <v>5872</v>
      </c>
      <c r="S2" s="11" t="s">
        <v>5873</v>
      </c>
      <c r="T2" s="11" t="s">
        <v>5874</v>
      </c>
      <c r="U2" s="197" t="s">
        <v>5875</v>
      </c>
      <c r="V2" s="11" t="s">
        <v>5872</v>
      </c>
      <c r="W2" s="11" t="s">
        <v>5873</v>
      </c>
      <c r="X2" s="11" t="s">
        <v>5874</v>
      </c>
      <c r="Y2" s="197" t="s">
        <v>5875</v>
      </c>
      <c r="Z2" s="11" t="s">
        <v>5872</v>
      </c>
      <c r="AA2" s="11" t="s">
        <v>5873</v>
      </c>
      <c r="AB2" s="11" t="s">
        <v>5874</v>
      </c>
      <c r="AC2" s="197" t="s">
        <v>5875</v>
      </c>
      <c r="AD2" s="212" t="s">
        <v>5872</v>
      </c>
      <c r="AE2" s="212" t="s">
        <v>5873</v>
      </c>
      <c r="AF2" s="212" t="s">
        <v>5874</v>
      </c>
      <c r="AG2" s="212" t="s">
        <v>5876</v>
      </c>
      <c r="AH2" s="212" t="s">
        <v>5877</v>
      </c>
      <c r="AI2" s="212" t="s">
        <v>5878</v>
      </c>
      <c r="AJ2" s="212" t="s">
        <v>5879</v>
      </c>
      <c r="AK2" s="220" t="s">
        <v>5880</v>
      </c>
      <c r="AL2" s="212" t="s">
        <v>5881</v>
      </c>
      <c r="AM2" s="212" t="s">
        <v>5882</v>
      </c>
      <c r="AN2" s="212" t="s">
        <v>5883</v>
      </c>
      <c r="AO2" s="212" t="s">
        <v>5884</v>
      </c>
      <c r="AP2" s="212" t="s">
        <v>5862</v>
      </c>
      <c r="AQ2" s="212" t="s">
        <v>5872</v>
      </c>
      <c r="AR2" s="212" t="s">
        <v>5873</v>
      </c>
      <c r="AS2" s="212" t="s">
        <v>5874</v>
      </c>
      <c r="AT2" s="212" t="s">
        <v>5876</v>
      </c>
      <c r="AU2" s="212" t="s">
        <v>5877</v>
      </c>
      <c r="AV2" s="212" t="s">
        <v>5878</v>
      </c>
      <c r="AW2" s="212" t="s">
        <v>5879</v>
      </c>
      <c r="AX2" s="220" t="s">
        <v>5880</v>
      </c>
      <c r="AY2" s="212" t="s">
        <v>5881</v>
      </c>
      <c r="AZ2" s="212" t="s">
        <v>5882</v>
      </c>
      <c r="BA2" s="212" t="s">
        <v>5883</v>
      </c>
      <c r="BB2" s="212" t="s">
        <v>5884</v>
      </c>
      <c r="BC2" s="212" t="s">
        <v>5862</v>
      </c>
      <c r="BD2" s="212" t="s">
        <v>5872</v>
      </c>
      <c r="BE2" s="212" t="s">
        <v>5873</v>
      </c>
      <c r="BF2" s="212" t="s">
        <v>5874</v>
      </c>
      <c r="BG2" s="212" t="s">
        <v>5876</v>
      </c>
      <c r="BH2" s="212" t="s">
        <v>5877</v>
      </c>
      <c r="BI2" s="212" t="s">
        <v>5878</v>
      </c>
      <c r="BJ2" s="212" t="s">
        <v>5879</v>
      </c>
      <c r="BK2" s="220" t="s">
        <v>5880</v>
      </c>
      <c r="BL2" s="212" t="s">
        <v>5881</v>
      </c>
      <c r="BM2" s="212" t="s">
        <v>5882</v>
      </c>
      <c r="BN2" s="212" t="s">
        <v>5883</v>
      </c>
      <c r="BO2" s="212" t="s">
        <v>5884</v>
      </c>
      <c r="BP2" s="212" t="s">
        <v>5885</v>
      </c>
      <c r="BQ2" s="212" t="s">
        <v>5886</v>
      </c>
      <c r="BR2" s="212" t="s">
        <v>5887</v>
      </c>
      <c r="BS2" s="212" t="s">
        <v>5872</v>
      </c>
      <c r="BT2" s="212" t="s">
        <v>5873</v>
      </c>
      <c r="BU2" s="212" t="s">
        <v>5874</v>
      </c>
      <c r="BV2" s="212" t="s">
        <v>5876</v>
      </c>
      <c r="BW2" s="212" t="s">
        <v>5877</v>
      </c>
      <c r="BX2" s="212" t="s">
        <v>5878</v>
      </c>
      <c r="BY2" s="212" t="s">
        <v>5879</v>
      </c>
      <c r="BZ2" s="220" t="s">
        <v>5880</v>
      </c>
      <c r="CA2" s="212" t="s">
        <v>5881</v>
      </c>
      <c r="CB2" s="212" t="s">
        <v>5882</v>
      </c>
      <c r="CC2" s="212" t="s">
        <v>5883</v>
      </c>
      <c r="CD2" s="224" t="s">
        <v>5884</v>
      </c>
      <c r="CE2" s="212" t="s">
        <v>5862</v>
      </c>
      <c r="CF2" s="11" t="s">
        <v>5872</v>
      </c>
      <c r="CG2" s="11" t="s">
        <v>5873</v>
      </c>
      <c r="CH2" s="11" t="s">
        <v>5874</v>
      </c>
      <c r="CI2" s="225" t="s">
        <v>5875</v>
      </c>
      <c r="CJ2" s="3" t="s">
        <v>4776</v>
      </c>
      <c r="CK2" s="10" t="s">
        <v>4788</v>
      </c>
      <c r="CL2" s="10" t="s">
        <v>4787</v>
      </c>
      <c r="CM2" s="803"/>
      <c r="CN2" s="10" t="s">
        <v>5888</v>
      </c>
    </row>
    <row r="3" spans="1:93" x14ac:dyDescent="0.2">
      <c r="A3" s="11">
        <v>26</v>
      </c>
      <c r="B3" s="11" t="str">
        <f>INDEX([2]数据汇总表!C$5:C$276,MATCH(A3,[2]数据汇总表!A$5:A$276,0))</f>
        <v>桩西采油厂</v>
      </c>
      <c r="C3" s="11" t="str">
        <f>INDEX([2]数据汇总表!D$5:D$276,MATCH(A3,[2]数据汇总表!A$5:A$276,0))</f>
        <v>采油管理一区</v>
      </c>
      <c r="D3" s="11" t="str">
        <f>INDEX([2]数据汇总表!E$5:E$276,MATCH(A3,[2]数据汇总表!A$5:A$276,0))</f>
        <v>桩606井场外输水套炉</v>
      </c>
      <c r="E3" s="11" t="str">
        <f>INDEX([2]数据汇总表!F$5:F$276,MATCH(A3,[2]数据汇总表!A$5:A$276,0))</f>
        <v>桩606井场</v>
      </c>
      <c r="F3" s="11" t="str">
        <f>INDEX([2]数据汇总表!G$5:G$276,MATCH(A3,[2]数据汇总表!A$5:A$276,0))</f>
        <v>外输水套炉</v>
      </c>
      <c r="G3" s="11">
        <f>INDEX([2]数据汇总表!H$5:H$276,MATCH(A3,[2]数据汇总表!A$5:A$276,0))</f>
        <v>50</v>
      </c>
      <c r="H3" s="196">
        <v>44797</v>
      </c>
      <c r="I3" s="198">
        <v>0.24652777777777801</v>
      </c>
      <c r="J3" s="11">
        <f>INDEX([2]数据汇总表!I$5:I$276,MATCH(A3,[2]数据汇总表!A$5:A$276,0))</f>
        <v>8</v>
      </c>
      <c r="K3" s="199" t="s">
        <v>5889</v>
      </c>
      <c r="L3" s="199" t="s">
        <v>5890</v>
      </c>
      <c r="M3" s="200">
        <v>5.7</v>
      </c>
      <c r="N3" s="200">
        <v>5.6</v>
      </c>
      <c r="O3" s="200">
        <v>5.7</v>
      </c>
      <c r="P3" s="202">
        <f>ROUND(AVERAGE(M3:O3),2)</f>
        <v>5.67</v>
      </c>
      <c r="Q3" s="208">
        <f>(21-3.5)/(21-P3)</f>
        <v>1.1415525114155252</v>
      </c>
      <c r="R3" s="200">
        <v>972</v>
      </c>
      <c r="S3" s="200">
        <v>1023.2</v>
      </c>
      <c r="T3" s="200">
        <v>1011.1</v>
      </c>
      <c r="U3" s="201">
        <f>ROUND(AVERAGE(R3:T3),1)</f>
        <v>1002.1</v>
      </c>
      <c r="V3" s="209">
        <v>313</v>
      </c>
      <c r="W3" s="209">
        <v>345</v>
      </c>
      <c r="X3" s="209">
        <v>312</v>
      </c>
      <c r="Y3" s="213">
        <f>ROUND(AVERAGE(V3:X3),0)</f>
        <v>323</v>
      </c>
      <c r="Z3" s="214">
        <v>4.21</v>
      </c>
      <c r="AA3" s="214">
        <v>4.21</v>
      </c>
      <c r="AB3" s="214">
        <v>4.21</v>
      </c>
      <c r="AC3" s="197">
        <f>ROUND(AVERAGE(Z3:AB3),2)</f>
        <v>4.21</v>
      </c>
      <c r="AD3" s="215">
        <v>18</v>
      </c>
      <c r="AE3" s="215">
        <v>22</v>
      </c>
      <c r="AF3" s="215">
        <v>31</v>
      </c>
      <c r="AG3" s="213">
        <f>ROUND(AVERAGE(AD3:AF3),0)</f>
        <v>24</v>
      </c>
      <c r="AH3" s="213">
        <f t="shared" ref="AH3:AJ3" si="0">AD3*(21-3.5)/(21-M3)</f>
        <v>20.588235294117645</v>
      </c>
      <c r="AI3" s="213">
        <f t="shared" si="0"/>
        <v>25</v>
      </c>
      <c r="AJ3" s="213">
        <f t="shared" si="0"/>
        <v>35.457516339869279</v>
      </c>
      <c r="AK3" s="213">
        <f>ROUND(AVERAGE(AH3:AJ3),0)</f>
        <v>27</v>
      </c>
      <c r="AL3" s="221">
        <f t="shared" ref="AL3:AO3" si="1">ROUND(AD3*$Y3/1000000,4)</f>
        <v>5.7999999999999996E-3</v>
      </c>
      <c r="AM3" s="221">
        <f t="shared" si="1"/>
        <v>7.1000000000000004E-3</v>
      </c>
      <c r="AN3" s="221">
        <f t="shared" si="1"/>
        <v>0.01</v>
      </c>
      <c r="AO3" s="221">
        <f t="shared" si="1"/>
        <v>7.7999999999999996E-3</v>
      </c>
      <c r="AP3" s="212" t="str">
        <f>IF(AK3&lt;=100,"合格","不合格")</f>
        <v>合格</v>
      </c>
      <c r="AQ3" s="216">
        <v>1.5</v>
      </c>
      <c r="AR3" s="216">
        <v>1.5</v>
      </c>
      <c r="AS3" s="216">
        <v>1.5</v>
      </c>
      <c r="AT3" s="216">
        <v>1.5</v>
      </c>
      <c r="AU3" s="201">
        <f t="shared" ref="AU3:AW3" si="2">AQ3*(21-3.5)/(21-M3)</f>
        <v>1.7156862745098038</v>
      </c>
      <c r="AV3" s="201">
        <f t="shared" si="2"/>
        <v>1.7045454545454546</v>
      </c>
      <c r="AW3" s="201">
        <f t="shared" si="2"/>
        <v>1.7156862745098038</v>
      </c>
      <c r="AX3" s="213">
        <f>ROUND(AVERAGE(AU3:AW3),0)</f>
        <v>2</v>
      </c>
      <c r="AY3" s="221">
        <f t="shared" ref="AY3:BB3" si="3">ROUND(AQ3*$Y3/1000000,4)</f>
        <v>5.0000000000000001E-4</v>
      </c>
      <c r="AZ3" s="221">
        <f t="shared" si="3"/>
        <v>5.0000000000000001E-4</v>
      </c>
      <c r="BA3" s="221">
        <f t="shared" si="3"/>
        <v>5.0000000000000001E-4</v>
      </c>
      <c r="BB3" s="221">
        <f t="shared" si="3"/>
        <v>5.0000000000000001E-4</v>
      </c>
      <c r="BC3" s="212" t="str">
        <f>IF(AX3&lt;=50,"合格","不合格")</f>
        <v>合格</v>
      </c>
      <c r="BD3" s="216">
        <v>1.5</v>
      </c>
      <c r="BE3" s="216">
        <v>1.5</v>
      </c>
      <c r="BF3" s="216">
        <v>1.5</v>
      </c>
      <c r="BG3" s="216">
        <v>1.5</v>
      </c>
      <c r="BH3" s="201">
        <f t="shared" ref="BH3:BK3" si="4">BD3*(21-3.5)/(21-M3)</f>
        <v>1.7156862745098038</v>
      </c>
      <c r="BI3" s="201">
        <f t="shared" si="4"/>
        <v>1.7045454545454546</v>
      </c>
      <c r="BJ3" s="201">
        <f t="shared" si="4"/>
        <v>1.7156862745098038</v>
      </c>
      <c r="BK3" s="201">
        <f t="shared" si="4"/>
        <v>1.7123287671232876</v>
      </c>
      <c r="BL3" s="221">
        <f t="shared" ref="BL3:BO3" si="5">ROUND(BD3*$Y3/1000000,4)</f>
        <v>5.0000000000000001E-4</v>
      </c>
      <c r="BM3" s="221">
        <f t="shared" si="5"/>
        <v>5.0000000000000001E-4</v>
      </c>
      <c r="BN3" s="221">
        <f t="shared" si="5"/>
        <v>5.0000000000000001E-4</v>
      </c>
      <c r="BO3" s="221">
        <f t="shared" si="5"/>
        <v>5.0000000000000001E-4</v>
      </c>
      <c r="BP3" s="222">
        <v>1233</v>
      </c>
      <c r="BQ3" s="222">
        <v>1248</v>
      </c>
      <c r="BR3" s="222">
        <v>1265</v>
      </c>
      <c r="BS3" s="200">
        <v>0.5</v>
      </c>
      <c r="BT3" s="200">
        <v>0.5</v>
      </c>
      <c r="BU3" s="200">
        <v>0.5</v>
      </c>
      <c r="BV3" s="201">
        <v>0.5</v>
      </c>
      <c r="BW3" s="201">
        <f t="shared" ref="BW3:BY3" si="6">BS3*(21-3.5)/(21-M3)</f>
        <v>0.57189542483660127</v>
      </c>
      <c r="BX3" s="201">
        <f t="shared" si="6"/>
        <v>0.56818181818181812</v>
      </c>
      <c r="BY3" s="201">
        <f t="shared" si="6"/>
        <v>0.57189542483660127</v>
      </c>
      <c r="BZ3" s="225">
        <f>ROUND(BV3*$Q3,1)</f>
        <v>0.6</v>
      </c>
      <c r="CA3" s="226">
        <f t="shared" ref="CA3:CD3" si="7">ROUND(BS3*$Y3/1000000,4)</f>
        <v>2.0000000000000001E-4</v>
      </c>
      <c r="CB3" s="226">
        <f t="shared" si="7"/>
        <v>2.0000000000000001E-4</v>
      </c>
      <c r="CC3" s="226">
        <f t="shared" si="7"/>
        <v>2.0000000000000001E-4</v>
      </c>
      <c r="CD3" s="226">
        <f t="shared" si="7"/>
        <v>2.0000000000000001E-4</v>
      </c>
      <c r="CE3" s="212" t="str">
        <f>IF(BZ3&lt;=10,"合格","不合格")</f>
        <v>合格</v>
      </c>
      <c r="CF3" s="11">
        <v>108</v>
      </c>
      <c r="CG3" s="11">
        <v>108</v>
      </c>
      <c r="CH3" s="11">
        <v>112</v>
      </c>
      <c r="CI3" s="201">
        <f>ROUND(AVERAGE(CF3:CH3),2)</f>
        <v>109.33</v>
      </c>
      <c r="CJ3" s="3">
        <f>MONTH(H3)</f>
        <v>8</v>
      </c>
      <c r="CK3" s="229">
        <f>AX3</f>
        <v>2</v>
      </c>
      <c r="CL3" s="230">
        <f>BZ3</f>
        <v>0.6</v>
      </c>
      <c r="CM3" t="str">
        <f>INDEX([2]数据汇总表!B$5:B$276,MATCH(A3,[2]数据汇总表!A$5:A$276,0))</f>
        <v>DA026</v>
      </c>
      <c r="CN3" s="231">
        <v>1250</v>
      </c>
      <c r="CO3" t="s">
        <v>5891</v>
      </c>
    </row>
    <row r="4" spans="1:93" x14ac:dyDescent="0.2">
      <c r="A4" s="11">
        <v>153</v>
      </c>
      <c r="B4" s="11" t="str">
        <f>INDEX([2]数据汇总表!C$5:C$276,MATCH(A4,[2]数据汇总表!A$5:A$276,0))</f>
        <v>桩西采油厂</v>
      </c>
      <c r="C4" s="11" t="str">
        <f>INDEX([2]数据汇总表!D$5:D$276,MATCH(A4,[2]数据汇总表!A$5:A$276,0))</f>
        <v>采油管理一区</v>
      </c>
      <c r="D4" s="11" t="str">
        <f>INDEX([2]数据汇总表!E$5:E$276,MATCH(A4,[2]数据汇总表!A$5:A$276,0))</f>
        <v>桩42-x2井场外输加热炉</v>
      </c>
      <c r="E4" s="11" t="str">
        <f>INDEX([2]数据汇总表!F$5:F$276,MATCH(A4,[2]数据汇总表!A$5:A$276,0))</f>
        <v>桩42-x2井场</v>
      </c>
      <c r="F4" s="11" t="str">
        <f>INDEX([2]数据汇总表!G$5:G$276,MATCH(A4,[2]数据汇总表!A$5:A$276,0))</f>
        <v>外输加热炉</v>
      </c>
      <c r="G4" s="11">
        <f>INDEX([2]数据汇总表!H$5:H$276,MATCH(A4,[2]数据汇总表!A$5:A$276,0))</f>
        <v>80</v>
      </c>
      <c r="H4" s="196">
        <v>44798</v>
      </c>
      <c r="I4" s="198">
        <v>0.25694444444444398</v>
      </c>
      <c r="J4" s="11">
        <f>INDEX([2]数据汇总表!I$5:I$276,MATCH(A4,[2]数据汇总表!A$5:A$276,0))</f>
        <v>8</v>
      </c>
      <c r="K4" s="199" t="s">
        <v>5889</v>
      </c>
      <c r="L4" s="199" t="s">
        <v>5890</v>
      </c>
      <c r="M4" s="200">
        <v>8.8000000000000007</v>
      </c>
      <c r="N4" s="200">
        <v>8.6</v>
      </c>
      <c r="O4" s="200">
        <v>8.5</v>
      </c>
      <c r="P4" s="202">
        <f>ROUND(AVERAGE(M4:O4),2)</f>
        <v>8.6300000000000008</v>
      </c>
      <c r="Q4" s="208">
        <f>(21-3.5)/(21-P4)</f>
        <v>1.4147130153597414</v>
      </c>
      <c r="R4" s="200">
        <v>1003.2</v>
      </c>
      <c r="S4" s="200">
        <v>762.7</v>
      </c>
      <c r="T4" s="200">
        <v>782.7</v>
      </c>
      <c r="U4" s="201">
        <f>ROUND(AVERAGE(R4:T4),1)</f>
        <v>849.5</v>
      </c>
      <c r="V4" s="209">
        <v>335</v>
      </c>
      <c r="W4" s="209">
        <v>259</v>
      </c>
      <c r="X4" s="209">
        <v>261</v>
      </c>
      <c r="Y4" s="213">
        <f>ROUND(AVERAGE(V4:X4),0)</f>
        <v>285</v>
      </c>
      <c r="Z4" s="214">
        <v>4.01</v>
      </c>
      <c r="AA4" s="214">
        <v>4.01</v>
      </c>
      <c r="AB4" s="214">
        <v>4.01</v>
      </c>
      <c r="AC4" s="197">
        <f>ROUND(AVERAGE(Z4:AB4),2)</f>
        <v>4.01</v>
      </c>
      <c r="AD4" s="215">
        <v>14</v>
      </c>
      <c r="AE4" s="215">
        <v>20</v>
      </c>
      <c r="AF4" s="215">
        <v>15</v>
      </c>
      <c r="AG4" s="213">
        <f>ROUND(AVERAGE(AD4:AF4),0)</f>
        <v>16</v>
      </c>
      <c r="AH4" s="213">
        <f t="shared" ref="AH4:AJ4" si="8">AD4*(21-3.5)/(21-M4)</f>
        <v>20.081967213114755</v>
      </c>
      <c r="AI4" s="213">
        <f t="shared" si="8"/>
        <v>28.225806451612904</v>
      </c>
      <c r="AJ4" s="213">
        <f t="shared" si="8"/>
        <v>21</v>
      </c>
      <c r="AK4" s="213">
        <f>ROUND(AVERAGE(AH4:AJ4),0)</f>
        <v>23</v>
      </c>
      <c r="AL4" s="221">
        <f t="shared" ref="AL4:AO4" si="9">ROUND(AD4*$Y4/1000000,4)</f>
        <v>4.0000000000000001E-3</v>
      </c>
      <c r="AM4" s="221">
        <f t="shared" si="9"/>
        <v>5.7000000000000002E-3</v>
      </c>
      <c r="AN4" s="221">
        <f t="shared" si="9"/>
        <v>4.3E-3</v>
      </c>
      <c r="AO4" s="221">
        <f t="shared" si="9"/>
        <v>4.5999999999999999E-3</v>
      </c>
      <c r="AP4" s="212" t="str">
        <f>IF(AK4&lt;=100,"合格","不合格")</f>
        <v>合格</v>
      </c>
      <c r="AQ4" s="216">
        <v>1.5</v>
      </c>
      <c r="AR4" s="216">
        <v>1.5</v>
      </c>
      <c r="AS4" s="216">
        <v>1.5</v>
      </c>
      <c r="AT4" s="216">
        <v>1.5</v>
      </c>
      <c r="AU4" s="201">
        <f t="shared" ref="AU4:AW4" si="10">AQ4*(21-3.5)/(21-M4)</f>
        <v>2.1516393442622954</v>
      </c>
      <c r="AV4" s="201">
        <f t="shared" si="10"/>
        <v>2.1169354838709675</v>
      </c>
      <c r="AW4" s="201">
        <f t="shared" si="10"/>
        <v>2.1</v>
      </c>
      <c r="AX4" s="213">
        <f>ROUND(AVERAGE(AU4:AW4),0)</f>
        <v>2</v>
      </c>
      <c r="AY4" s="221">
        <f t="shared" ref="AY4:BB4" si="11">ROUND(AQ4*$Y4/1000000,4)</f>
        <v>4.0000000000000002E-4</v>
      </c>
      <c r="AZ4" s="221">
        <f t="shared" si="11"/>
        <v>4.0000000000000002E-4</v>
      </c>
      <c r="BA4" s="221">
        <f t="shared" si="11"/>
        <v>4.0000000000000002E-4</v>
      </c>
      <c r="BB4" s="221">
        <f t="shared" si="11"/>
        <v>4.0000000000000002E-4</v>
      </c>
      <c r="BC4" s="212" t="str">
        <f>IF(AX4&lt;=50,"合格","不合格")</f>
        <v>合格</v>
      </c>
      <c r="BD4" s="216">
        <v>1.5</v>
      </c>
      <c r="BE4" s="216">
        <v>1.5</v>
      </c>
      <c r="BF4" s="216">
        <v>1.5</v>
      </c>
      <c r="BG4" s="216">
        <v>1.5</v>
      </c>
      <c r="BH4" s="201">
        <f t="shared" ref="BH4:BK4" si="12">BD4*(21-3.5)/(21-M4)</f>
        <v>2.1516393442622954</v>
      </c>
      <c r="BI4" s="201">
        <f t="shared" si="12"/>
        <v>2.1169354838709675</v>
      </c>
      <c r="BJ4" s="201">
        <f t="shared" si="12"/>
        <v>2.1</v>
      </c>
      <c r="BK4" s="201">
        <f t="shared" si="12"/>
        <v>2.1220695230396123</v>
      </c>
      <c r="BL4" s="221">
        <f t="shared" ref="BL4:BO4" si="13">ROUND(BD4*$Y4/1000000,4)</f>
        <v>4.0000000000000002E-4</v>
      </c>
      <c r="BM4" s="221">
        <f t="shared" si="13"/>
        <v>4.0000000000000002E-4</v>
      </c>
      <c r="BN4" s="221">
        <f t="shared" si="13"/>
        <v>4.0000000000000002E-4</v>
      </c>
      <c r="BO4" s="221">
        <f t="shared" si="13"/>
        <v>4.0000000000000002E-4</v>
      </c>
      <c r="BP4" s="222">
        <v>9949</v>
      </c>
      <c r="BQ4" s="222">
        <v>1273</v>
      </c>
      <c r="BR4" s="222">
        <v>1267</v>
      </c>
      <c r="BS4" s="200">
        <v>0.5</v>
      </c>
      <c r="BT4" s="200">
        <v>0.5</v>
      </c>
      <c r="BU4" s="200">
        <v>0.5</v>
      </c>
      <c r="BV4" s="201">
        <v>0.5</v>
      </c>
      <c r="BW4" s="201">
        <f t="shared" ref="BW4:BY4" si="14">BS4*(21-3.5)/(21-M4)</f>
        <v>0.71721311475409844</v>
      </c>
      <c r="BX4" s="201">
        <f t="shared" si="14"/>
        <v>0.70564516129032251</v>
      </c>
      <c r="BY4" s="201">
        <f t="shared" si="14"/>
        <v>0.7</v>
      </c>
      <c r="BZ4" s="225">
        <f>ROUND(BV4*$Q4,1)</f>
        <v>0.7</v>
      </c>
      <c r="CA4" s="226">
        <f t="shared" ref="CA4:CD4" si="15">ROUND(BS4*$Y4/1000000,4)</f>
        <v>1E-4</v>
      </c>
      <c r="CB4" s="226">
        <f t="shared" si="15"/>
        <v>1E-4</v>
      </c>
      <c r="CC4" s="226">
        <f t="shared" si="15"/>
        <v>1E-4</v>
      </c>
      <c r="CD4" s="226">
        <f t="shared" si="15"/>
        <v>1E-4</v>
      </c>
      <c r="CE4" s="212" t="str">
        <f>IF(BZ4&lt;=10,"合格","不合格")</f>
        <v>合格</v>
      </c>
      <c r="CF4" s="11">
        <v>71.5</v>
      </c>
      <c r="CG4" s="11">
        <v>72</v>
      </c>
      <c r="CH4" s="11">
        <v>73</v>
      </c>
      <c r="CI4" s="201">
        <f>ROUND(AVERAGE(CF4:CH4),2)</f>
        <v>72.17</v>
      </c>
      <c r="CJ4" s="3">
        <f>MONTH(H4)</f>
        <v>8</v>
      </c>
      <c r="CK4" s="229">
        <f>AX4</f>
        <v>2</v>
      </c>
      <c r="CL4" s="230">
        <f>BZ4</f>
        <v>0.7</v>
      </c>
      <c r="CM4" t="str">
        <f>INDEX([2]数据汇总表!B$5:B$276,MATCH(A4,[2]数据汇总表!A$5:A$276,0))</f>
        <v>DA153</v>
      </c>
      <c r="CN4" s="231">
        <v>1270</v>
      </c>
      <c r="CO4" t="s">
        <v>5891</v>
      </c>
    </row>
    <row r="5" spans="1:93" x14ac:dyDescent="0.2">
      <c r="A5" s="11">
        <v>12</v>
      </c>
      <c r="B5" s="11" t="str">
        <f>INDEX([2]数据汇总表!C$5:C$276,MATCH(A5,[2]数据汇总表!A$5:A$276,0))</f>
        <v>桩西采油厂</v>
      </c>
      <c r="C5" s="11" t="str">
        <f>INDEX([2]数据汇总表!D$5:D$276,MATCH(A5,[2]数据汇总表!A$5:A$276,0))</f>
        <v>采油管理一区</v>
      </c>
      <c r="D5" s="11" t="str">
        <f>INDEX([2]数据汇总表!E$5:E$276,MATCH(A5,[2]数据汇总表!A$5:A$276,0))</f>
        <v>桩74-1HF井场掺水水套炉</v>
      </c>
      <c r="E5" s="11" t="str">
        <f>INDEX([2]数据汇总表!F$5:F$276,MATCH(A5,[2]数据汇总表!A$5:A$276,0))</f>
        <v>桩74-1HF井场</v>
      </c>
      <c r="F5" s="11" t="str">
        <f>INDEX([2]数据汇总表!G$5:G$276,MATCH(A5,[2]数据汇总表!A$5:A$276,0))</f>
        <v>掺水水套炉</v>
      </c>
      <c r="G5" s="11">
        <f>INDEX([2]数据汇总表!H$5:H$276,MATCH(A5,[2]数据汇总表!A$5:A$276,0))</f>
        <v>50</v>
      </c>
      <c r="H5" s="196">
        <v>44799</v>
      </c>
      <c r="I5" s="198">
        <v>0.26388888888888901</v>
      </c>
      <c r="J5" s="11">
        <f>INDEX([2]数据汇总表!I$5:I$276,MATCH(A5,[2]数据汇总表!A$5:A$276,0))</f>
        <v>8</v>
      </c>
      <c r="K5" s="199" t="s">
        <v>5889</v>
      </c>
      <c r="L5" s="199" t="s">
        <v>5890</v>
      </c>
      <c r="M5" s="200">
        <v>18.100000000000001</v>
      </c>
      <c r="N5" s="200">
        <v>9.6</v>
      </c>
      <c r="O5" s="200">
        <v>10</v>
      </c>
      <c r="P5" s="202">
        <f>ROUND(AVERAGE(M5:O5),2)</f>
        <v>12.57</v>
      </c>
      <c r="Q5" s="208">
        <f>(21-3.5)/(21-P5)</f>
        <v>2.0759193357058128</v>
      </c>
      <c r="R5" s="200">
        <v>692.7</v>
      </c>
      <c r="S5" s="200">
        <v>755.4</v>
      </c>
      <c r="T5" s="200">
        <v>761.8</v>
      </c>
      <c r="U5" s="201">
        <f>ROUND(AVERAGE(R5:T5),1)</f>
        <v>736.6</v>
      </c>
      <c r="V5" s="209">
        <v>242</v>
      </c>
      <c r="W5" s="209">
        <v>253</v>
      </c>
      <c r="X5" s="209">
        <v>293</v>
      </c>
      <c r="Y5" s="213">
        <f>ROUND(AVERAGE(V5:X5),0)</f>
        <v>263</v>
      </c>
      <c r="Z5" s="214">
        <v>3.98</v>
      </c>
      <c r="AA5" s="214">
        <v>3.98</v>
      </c>
      <c r="AB5" s="214">
        <v>3.98</v>
      </c>
      <c r="AC5" s="197">
        <f>ROUND(AVERAGE(Z5:AB5),2)</f>
        <v>3.98</v>
      </c>
      <c r="AD5" s="215">
        <v>8</v>
      </c>
      <c r="AE5" s="215">
        <v>25</v>
      </c>
      <c r="AF5" s="215">
        <v>30</v>
      </c>
      <c r="AG5" s="213">
        <f>ROUND(AVERAGE(AD5:AF5),0)</f>
        <v>21</v>
      </c>
      <c r="AH5" s="213">
        <f t="shared" ref="AH5:AJ5" si="16">AD5*(21-3.5)/(21-M5)</f>
        <v>48.275862068965544</v>
      </c>
      <c r="AI5" s="213">
        <f t="shared" si="16"/>
        <v>38.377192982456137</v>
      </c>
      <c r="AJ5" s="213">
        <f t="shared" si="16"/>
        <v>47.727272727272727</v>
      </c>
      <c r="AK5" s="213">
        <f>ROUND(AVERAGE(AH5:AJ5),0)</f>
        <v>45</v>
      </c>
      <c r="AL5" s="221">
        <f t="shared" ref="AL5:AO5" si="17">ROUND(AD5*$Y5/1000000,4)</f>
        <v>2.0999999999999999E-3</v>
      </c>
      <c r="AM5" s="221">
        <f t="shared" si="17"/>
        <v>6.6E-3</v>
      </c>
      <c r="AN5" s="221">
        <f t="shared" si="17"/>
        <v>7.9000000000000008E-3</v>
      </c>
      <c r="AO5" s="221">
        <f t="shared" si="17"/>
        <v>5.4999999999999997E-3</v>
      </c>
      <c r="AP5" s="212" t="str">
        <f>IF(AK5&lt;=100,"合格","不合格")</f>
        <v>合格</v>
      </c>
      <c r="AQ5" s="216">
        <v>1.5</v>
      </c>
      <c r="AR5" s="216">
        <v>1.5</v>
      </c>
      <c r="AS5" s="216">
        <v>1.5</v>
      </c>
      <c r="AT5" s="216">
        <v>1.5</v>
      </c>
      <c r="AU5" s="201">
        <f t="shared" ref="AU5:AW5" si="18">AQ5*(21-3.5)/(21-M5)</f>
        <v>9.0517241379310391</v>
      </c>
      <c r="AV5" s="201">
        <f t="shared" si="18"/>
        <v>2.3026315789473681</v>
      </c>
      <c r="AW5" s="201">
        <f t="shared" si="18"/>
        <v>2.3863636363636362</v>
      </c>
      <c r="AX5" s="213">
        <f>ROUND(AVERAGE(AU5:AW5),0)</f>
        <v>5</v>
      </c>
      <c r="AY5" s="221">
        <f t="shared" ref="AY5:BB5" si="19">ROUND(AQ5*$Y5/1000000,4)</f>
        <v>4.0000000000000002E-4</v>
      </c>
      <c r="AZ5" s="221">
        <f t="shared" si="19"/>
        <v>4.0000000000000002E-4</v>
      </c>
      <c r="BA5" s="221">
        <f t="shared" si="19"/>
        <v>4.0000000000000002E-4</v>
      </c>
      <c r="BB5" s="221">
        <f t="shared" si="19"/>
        <v>4.0000000000000002E-4</v>
      </c>
      <c r="BC5" s="212" t="str">
        <f>IF(AX5&lt;=50,"合格","不合格")</f>
        <v>合格</v>
      </c>
      <c r="BD5" s="215">
        <v>61</v>
      </c>
      <c r="BE5" s="215">
        <v>160</v>
      </c>
      <c r="BF5" s="215">
        <v>160</v>
      </c>
      <c r="BG5" s="213">
        <f t="shared" ref="BG5:BG8" si="20">ROUND(AVERAGE(BD5:BF5),0)</f>
        <v>127</v>
      </c>
      <c r="BH5" s="213">
        <f t="shared" ref="BH5:BJ5" si="21">BD5*(21-3.5)/(21-M5)</f>
        <v>368.10344827586226</v>
      </c>
      <c r="BI5" s="213">
        <f t="shared" si="21"/>
        <v>245.61403508771929</v>
      </c>
      <c r="BJ5" s="213">
        <f t="shared" si="21"/>
        <v>254.54545454545453</v>
      </c>
      <c r="BK5" s="213">
        <v>289</v>
      </c>
      <c r="BL5" s="221">
        <f t="shared" ref="BL5:BO5" si="22">ROUND(BD5*$Y5/1000000,4)</f>
        <v>1.6E-2</v>
      </c>
      <c r="BM5" s="221">
        <f t="shared" si="22"/>
        <v>4.2099999999999999E-2</v>
      </c>
      <c r="BN5" s="221">
        <f t="shared" si="22"/>
        <v>4.2099999999999999E-2</v>
      </c>
      <c r="BO5" s="221">
        <f t="shared" si="22"/>
        <v>3.3399999999999999E-2</v>
      </c>
      <c r="BP5" s="222">
        <v>1251</v>
      </c>
      <c r="BQ5" s="222">
        <v>1255</v>
      </c>
      <c r="BR5" s="222">
        <v>1288</v>
      </c>
      <c r="BS5" s="200">
        <v>0.5</v>
      </c>
      <c r="BT5" s="200">
        <v>0.5</v>
      </c>
      <c r="BU5" s="200">
        <v>0.5</v>
      </c>
      <c r="BV5" s="201">
        <v>0.5</v>
      </c>
      <c r="BW5" s="201">
        <f t="shared" ref="BW5:BY5" si="23">BS5*(21-3.5)/(21-M5)</f>
        <v>3.0172413793103465</v>
      </c>
      <c r="BX5" s="201">
        <f t="shared" si="23"/>
        <v>0.76754385964912275</v>
      </c>
      <c r="BY5" s="201">
        <f t="shared" si="23"/>
        <v>0.79545454545454541</v>
      </c>
      <c r="BZ5" s="225">
        <f>ROUND(BV5*$Q5,1)</f>
        <v>1</v>
      </c>
      <c r="CA5" s="226">
        <f t="shared" ref="CA5:CD5" si="24">ROUND(BS5*$Y5/1000000,4)</f>
        <v>1E-4</v>
      </c>
      <c r="CB5" s="226">
        <f t="shared" si="24"/>
        <v>1E-4</v>
      </c>
      <c r="CC5" s="226">
        <f t="shared" si="24"/>
        <v>1E-4</v>
      </c>
      <c r="CD5" s="226">
        <f t="shared" si="24"/>
        <v>1E-4</v>
      </c>
      <c r="CE5" s="212" t="str">
        <f>IF(BZ5&lt;=10,"合格","不合格")</f>
        <v>合格</v>
      </c>
      <c r="CF5" s="11">
        <v>215.7</v>
      </c>
      <c r="CG5" s="11">
        <v>216</v>
      </c>
      <c r="CH5" s="11">
        <v>216</v>
      </c>
      <c r="CI5" s="201">
        <f>ROUND(AVERAGE(CF5:CH5),2)</f>
        <v>215.9</v>
      </c>
      <c r="CJ5" s="3">
        <f>MONTH(H5)</f>
        <v>8</v>
      </c>
      <c r="CK5" s="229">
        <f>AX5</f>
        <v>5</v>
      </c>
      <c r="CL5" s="230">
        <f>BZ5</f>
        <v>1</v>
      </c>
      <c r="CM5" t="str">
        <f>INDEX([2]数据汇总表!B$5:B$276,MATCH(A5,[2]数据汇总表!A$5:A$276,0))</f>
        <v>DA012</v>
      </c>
      <c r="CN5" s="231">
        <v>1276</v>
      </c>
      <c r="CO5" t="s">
        <v>5891</v>
      </c>
    </row>
    <row r="6" spans="1:93" x14ac:dyDescent="0.2">
      <c r="A6" s="11">
        <v>84</v>
      </c>
      <c r="B6" s="11" t="str">
        <f>INDEX([2]数据汇总表!C$5:C$276,MATCH(A6,[2]数据汇总表!A$5:A$276,0))</f>
        <v>桩西采油厂</v>
      </c>
      <c r="C6" s="11" t="str">
        <f>INDEX([2]数据汇总表!D$5:D$276,MATCH(A6,[2]数据汇总表!A$5:A$276,0))</f>
        <v>采油管理一区</v>
      </c>
      <c r="D6" s="11" t="str">
        <f>INDEX([2]数据汇总表!E$5:E$276,MATCH(A6,[2]数据汇总表!A$5:A$276,0))</f>
        <v>桩59-23井场外输水套炉</v>
      </c>
      <c r="E6" s="11" t="str">
        <f>INDEX([2]数据汇总表!F$5:F$276,MATCH(A6,[2]数据汇总表!A$5:A$276,0))</f>
        <v>桩59-23井场</v>
      </c>
      <c r="F6" s="11" t="str">
        <f>INDEX([2]数据汇总表!G$5:G$276,MATCH(A6,[2]数据汇总表!A$5:A$276,0))</f>
        <v>外输水套炉</v>
      </c>
      <c r="G6" s="11">
        <f>INDEX([2]数据汇总表!H$5:H$276,MATCH(A6,[2]数据汇总表!A$5:A$276,0))</f>
        <v>50</v>
      </c>
      <c r="H6" s="196">
        <v>44802</v>
      </c>
      <c r="I6" s="198">
        <v>0.27291666666666697</v>
      </c>
      <c r="J6" s="11">
        <f>INDEX([2]数据汇总表!I$5:I$276,MATCH(A6,[2]数据汇总表!A$5:A$276,0))</f>
        <v>8</v>
      </c>
      <c r="K6" s="199" t="s">
        <v>5889</v>
      </c>
      <c r="L6" s="199" t="s">
        <v>5890</v>
      </c>
      <c r="M6" s="200">
        <v>7.1</v>
      </c>
      <c r="N6" s="200">
        <v>7.2</v>
      </c>
      <c r="O6" s="200">
        <v>7.1</v>
      </c>
      <c r="P6" s="202">
        <f>ROUND(AVERAGE(M6:O6),2)</f>
        <v>7.13</v>
      </c>
      <c r="Q6" s="208">
        <f>(21-3.5)/(21-P6)</f>
        <v>1.2617159336697907</v>
      </c>
      <c r="R6" s="200">
        <v>790.7</v>
      </c>
      <c r="S6" s="200">
        <v>800.3</v>
      </c>
      <c r="T6" s="200">
        <v>813.8</v>
      </c>
      <c r="U6" s="201">
        <f>ROUND(AVERAGE(R6:T6),1)</f>
        <v>801.6</v>
      </c>
      <c r="V6" s="209">
        <v>251</v>
      </c>
      <c r="W6" s="209">
        <v>284</v>
      </c>
      <c r="X6" s="209">
        <v>274</v>
      </c>
      <c r="Y6" s="213">
        <f>ROUND(AVERAGE(V6:X6),0)</f>
        <v>270</v>
      </c>
      <c r="Z6" s="214">
        <v>4.18</v>
      </c>
      <c r="AA6" s="214">
        <v>4.18</v>
      </c>
      <c r="AB6" s="214">
        <v>4.18</v>
      </c>
      <c r="AC6" s="197">
        <f>ROUND(AVERAGE(Z6:AB6),2)</f>
        <v>4.18</v>
      </c>
      <c r="AD6" s="215">
        <v>40</v>
      </c>
      <c r="AE6" s="215">
        <v>27</v>
      </c>
      <c r="AF6" s="215">
        <v>30</v>
      </c>
      <c r="AG6" s="213">
        <f>ROUND(AVERAGE(AD6:AF6),0)</f>
        <v>32</v>
      </c>
      <c r="AH6" s="213">
        <f t="shared" ref="AH6:AJ6" si="25">AD6*(21-3.5)/(21-M6)</f>
        <v>50.359712230215827</v>
      </c>
      <c r="AI6" s="213">
        <f t="shared" si="25"/>
        <v>34.239130434782609</v>
      </c>
      <c r="AJ6" s="213">
        <f t="shared" si="25"/>
        <v>37.769784172661872</v>
      </c>
      <c r="AK6" s="213">
        <f>ROUND(AVERAGE(AH6:AJ6),0)</f>
        <v>41</v>
      </c>
      <c r="AL6" s="221">
        <f t="shared" ref="AL6:AO6" si="26">ROUND(AD6*$Y6/1000000,4)</f>
        <v>1.0800000000000001E-2</v>
      </c>
      <c r="AM6" s="221">
        <f t="shared" si="26"/>
        <v>7.3000000000000001E-3</v>
      </c>
      <c r="AN6" s="221">
        <f t="shared" si="26"/>
        <v>8.0999999999999996E-3</v>
      </c>
      <c r="AO6" s="221">
        <f t="shared" si="26"/>
        <v>8.6E-3</v>
      </c>
      <c r="AP6" s="212" t="str">
        <f>IF(AK6&lt;=100,"合格","不合格")</f>
        <v>合格</v>
      </c>
      <c r="AQ6" s="216">
        <v>1.5</v>
      </c>
      <c r="AR6" s="216">
        <v>1.5</v>
      </c>
      <c r="AS6" s="216">
        <v>1.5</v>
      </c>
      <c r="AT6" s="216">
        <v>1.5</v>
      </c>
      <c r="AU6" s="213">
        <f t="shared" ref="AU6:AW6" si="27">AQ6*(21-3.5)/(21-M6)</f>
        <v>1.8884892086330936</v>
      </c>
      <c r="AV6" s="213">
        <f t="shared" si="27"/>
        <v>1.9021739130434783</v>
      </c>
      <c r="AW6" s="213">
        <f t="shared" si="27"/>
        <v>1.8884892086330936</v>
      </c>
      <c r="AX6" s="213">
        <f>ROUND(AVERAGE(AU6:AW6),0)</f>
        <v>2</v>
      </c>
      <c r="AY6" s="221">
        <f t="shared" ref="AY6:BB6" si="28">ROUND(AQ6*$Y6/1000000,4)</f>
        <v>4.0000000000000002E-4</v>
      </c>
      <c r="AZ6" s="221">
        <f t="shared" si="28"/>
        <v>4.0000000000000002E-4</v>
      </c>
      <c r="BA6" s="221">
        <f t="shared" si="28"/>
        <v>4.0000000000000002E-4</v>
      </c>
      <c r="BB6" s="221">
        <f t="shared" si="28"/>
        <v>4.0000000000000002E-4</v>
      </c>
      <c r="BC6" s="212" t="str">
        <f>IF(AX6&lt;=50,"合格","不合格")</f>
        <v>合格</v>
      </c>
      <c r="BD6" s="216">
        <v>1.5</v>
      </c>
      <c r="BE6" s="216">
        <v>1.5</v>
      </c>
      <c r="BF6" s="216">
        <v>1.5</v>
      </c>
      <c r="BG6" s="216">
        <v>1.5</v>
      </c>
      <c r="BH6" s="201">
        <f t="shared" ref="BH6:BJ6" si="29">BD6*(21-3.5)/(21-M6)</f>
        <v>1.8884892086330936</v>
      </c>
      <c r="BI6" s="201">
        <f t="shared" si="29"/>
        <v>1.9021739130434783</v>
      </c>
      <c r="BJ6" s="201">
        <f t="shared" si="29"/>
        <v>1.8884892086330936</v>
      </c>
      <c r="BK6" s="213">
        <f>ROUND(AVERAGE(BH6:BJ6),0)</f>
        <v>2</v>
      </c>
      <c r="BL6" s="221">
        <f t="shared" ref="BL6:BO6" si="30">ROUND(BD6*$Y6/1000000,4)</f>
        <v>4.0000000000000002E-4</v>
      </c>
      <c r="BM6" s="221">
        <f t="shared" si="30"/>
        <v>4.0000000000000002E-4</v>
      </c>
      <c r="BN6" s="221">
        <f t="shared" si="30"/>
        <v>4.0000000000000002E-4</v>
      </c>
      <c r="BO6" s="221">
        <f t="shared" si="30"/>
        <v>4.0000000000000002E-4</v>
      </c>
      <c r="BP6" s="222">
        <v>1257</v>
      </c>
      <c r="BQ6" s="222">
        <v>1252</v>
      </c>
      <c r="BR6" s="222">
        <v>1253</v>
      </c>
      <c r="BS6" s="200">
        <v>0.5</v>
      </c>
      <c r="BT6" s="200">
        <v>0.5</v>
      </c>
      <c r="BU6" s="200">
        <v>0.5</v>
      </c>
      <c r="BV6" s="201">
        <v>0.5</v>
      </c>
      <c r="BW6" s="201">
        <f t="shared" ref="BW6:BY6" si="31">BS6*(21-3.5)/(21-M6)</f>
        <v>0.62949640287769781</v>
      </c>
      <c r="BX6" s="201">
        <f t="shared" si="31"/>
        <v>0.63405797101449268</v>
      </c>
      <c r="BY6" s="201">
        <f t="shared" si="31"/>
        <v>0.62949640287769781</v>
      </c>
      <c r="BZ6" s="225">
        <f>ROUND(BV6*$Q6,1)</f>
        <v>0.6</v>
      </c>
      <c r="CA6" s="226">
        <f t="shared" ref="CA6:CD6" si="32">ROUND(BS6*$Y6/1000000,4)</f>
        <v>1E-4</v>
      </c>
      <c r="CB6" s="226">
        <f t="shared" si="32"/>
        <v>1E-4</v>
      </c>
      <c r="CC6" s="226">
        <f t="shared" si="32"/>
        <v>1E-4</v>
      </c>
      <c r="CD6" s="226">
        <f t="shared" si="32"/>
        <v>1E-4</v>
      </c>
      <c r="CE6" s="212" t="str">
        <f>IF(BZ6&lt;=10,"合格","不合格")</f>
        <v>合格</v>
      </c>
      <c r="CF6" s="11">
        <v>108</v>
      </c>
      <c r="CG6" s="11">
        <v>109</v>
      </c>
      <c r="CH6" s="11">
        <v>109</v>
      </c>
      <c r="CI6" s="201">
        <f>ROUND(AVERAGE(CF6:CH6),2)</f>
        <v>108.67</v>
      </c>
      <c r="CJ6" s="3">
        <f>MONTH(H6)</f>
        <v>8</v>
      </c>
      <c r="CK6" s="229">
        <f>AX6</f>
        <v>2</v>
      </c>
      <c r="CL6" s="230">
        <f>BZ6</f>
        <v>0.6</v>
      </c>
      <c r="CM6" t="str">
        <f>INDEX([2]数据汇总表!B$5:B$276,MATCH(A6,[2]数据汇总表!A$5:A$276,0))</f>
        <v>DA084</v>
      </c>
      <c r="CN6" s="231">
        <v>1277</v>
      </c>
      <c r="CO6" s="231" t="s">
        <v>5892</v>
      </c>
    </row>
    <row r="7" spans="1:93" x14ac:dyDescent="0.2">
      <c r="A7" s="11">
        <v>4</v>
      </c>
      <c r="B7" s="11" t="str">
        <f>INDEX([2]数据汇总表!C$5:C$276,MATCH(A7,[2]数据汇总表!A$5:A$276,0))</f>
        <v>桩西采油厂</v>
      </c>
      <c r="C7" s="11" t="str">
        <f>INDEX([2]数据汇总表!D$5:D$276,MATCH(A7,[2]数据汇总表!A$5:A$276,0))</f>
        <v>采油管理一区</v>
      </c>
      <c r="D7" s="11" t="str">
        <f>INDEX([2]数据汇总表!E$5:E$276,MATCH(A7,[2]数据汇总表!A$5:A$276,0))</f>
        <v>桩74井场外输水套炉</v>
      </c>
      <c r="E7" s="11" t="str">
        <f>INDEX([2]数据汇总表!F$5:F$276,MATCH(A7,[2]数据汇总表!A$5:A$276,0))</f>
        <v>桩74井场</v>
      </c>
      <c r="F7" s="11" t="str">
        <f>INDEX([2]数据汇总表!G$5:G$276,MATCH(A7,[2]数据汇总表!A$5:A$276,0))</f>
        <v>外输水套炉</v>
      </c>
      <c r="G7" s="11">
        <f>INDEX([2]数据汇总表!H$5:H$276,MATCH(A7,[2]数据汇总表!A$5:A$276,0))</f>
        <v>50</v>
      </c>
      <c r="H7" s="196">
        <v>44803</v>
      </c>
      <c r="I7" s="198">
        <v>0.250694444444444</v>
      </c>
      <c r="J7" s="11">
        <f>INDEX([2]数据汇总表!I$5:I$276,MATCH(A7,[2]数据汇总表!A$5:A$276,0))</f>
        <v>8</v>
      </c>
      <c r="K7" s="199" t="s">
        <v>5889</v>
      </c>
      <c r="L7" s="199" t="s">
        <v>5890</v>
      </c>
      <c r="M7" s="200">
        <v>7.3</v>
      </c>
      <c r="N7" s="200">
        <v>7.1</v>
      </c>
      <c r="O7" s="200">
        <v>7.2</v>
      </c>
      <c r="P7" s="202">
        <f t="shared" ref="P7:P48" si="33">ROUND(AVERAGE(M7:O7),2)</f>
        <v>7.2</v>
      </c>
      <c r="Q7" s="208">
        <f t="shared" ref="Q7:Q21" si="34">(21-3.5)/(21-P7)</f>
        <v>1.2681159420289854</v>
      </c>
      <c r="R7" s="200">
        <v>815.4</v>
      </c>
      <c r="S7" s="200">
        <v>818.6</v>
      </c>
      <c r="T7" s="200">
        <v>806.6</v>
      </c>
      <c r="U7" s="201">
        <f t="shared" ref="U7:U48" si="35">ROUND(AVERAGE(R7:T7),1)</f>
        <v>813.5</v>
      </c>
      <c r="V7" s="209">
        <v>467</v>
      </c>
      <c r="W7" s="209">
        <v>502</v>
      </c>
      <c r="X7" s="209">
        <v>487</v>
      </c>
      <c r="Y7" s="213">
        <f t="shared" ref="Y7:Y48" si="36">ROUND(AVERAGE(V7:X7),0)</f>
        <v>485</v>
      </c>
      <c r="Z7" s="214">
        <v>4.3099999999999996</v>
      </c>
      <c r="AA7" s="214">
        <v>4.3099999999999996</v>
      </c>
      <c r="AB7" s="214">
        <v>4.3099999999999996</v>
      </c>
      <c r="AC7" s="197">
        <f t="shared" ref="AC7:AC48" si="37">ROUND(AVERAGE(Z7:AB7),2)</f>
        <v>4.3099999999999996</v>
      </c>
      <c r="AD7" s="215">
        <v>6</v>
      </c>
      <c r="AE7" s="215">
        <v>4</v>
      </c>
      <c r="AF7" s="216">
        <v>1.5</v>
      </c>
      <c r="AG7" s="213">
        <f t="shared" ref="AG7:AG48" si="38">ROUND(AVERAGE(AD7:AF7),0)</f>
        <v>4</v>
      </c>
      <c r="AH7" s="213">
        <f t="shared" ref="AH7:AJ7" si="39">AD7*(21-3.5)/(21-M7)</f>
        <v>7.664233576642336</v>
      </c>
      <c r="AI7" s="213">
        <f t="shared" si="39"/>
        <v>5.0359712230215825</v>
      </c>
      <c r="AJ7" s="213">
        <f t="shared" si="39"/>
        <v>1.9021739130434783</v>
      </c>
      <c r="AK7" s="213">
        <f t="shared" ref="AK7:AK31" si="40">ROUND(AVERAGE(AH7:AJ7),0)</f>
        <v>5</v>
      </c>
      <c r="AL7" s="221">
        <f t="shared" ref="AL7:AO7" si="41">ROUND(AD7*$Y7/1000000,4)</f>
        <v>2.8999999999999998E-3</v>
      </c>
      <c r="AM7" s="221">
        <f t="shared" si="41"/>
        <v>1.9E-3</v>
      </c>
      <c r="AN7" s="221">
        <f t="shared" si="41"/>
        <v>6.9999999999999999E-4</v>
      </c>
      <c r="AO7" s="221">
        <f t="shared" si="41"/>
        <v>1.9E-3</v>
      </c>
      <c r="AP7" s="212" t="str">
        <f t="shared" ref="AP7:AP48" si="42">IF(AK7&lt;=100,"合格","不合格")</f>
        <v>合格</v>
      </c>
      <c r="AQ7" s="216">
        <v>1.5</v>
      </c>
      <c r="AR7" s="216">
        <v>1.5</v>
      </c>
      <c r="AS7" s="216">
        <v>1.5</v>
      </c>
      <c r="AT7" s="216">
        <v>1.5</v>
      </c>
      <c r="AU7" s="213">
        <f t="shared" ref="AU7:AW7" si="43">AQ7*(21-3.5)/(21-M7)</f>
        <v>1.916058394160584</v>
      </c>
      <c r="AV7" s="213">
        <f t="shared" si="43"/>
        <v>1.8884892086330936</v>
      </c>
      <c r="AW7" s="213">
        <f t="shared" si="43"/>
        <v>1.9021739130434783</v>
      </c>
      <c r="AX7" s="213">
        <f t="shared" ref="AX7:AX48" si="44">ROUND(AVERAGE(AU7:AW7),0)</f>
        <v>2</v>
      </c>
      <c r="AY7" s="221">
        <f t="shared" ref="AY7:BB7" si="45">ROUND(AQ7*$Y7/1000000,4)</f>
        <v>6.9999999999999999E-4</v>
      </c>
      <c r="AZ7" s="221">
        <f t="shared" si="45"/>
        <v>6.9999999999999999E-4</v>
      </c>
      <c r="BA7" s="221">
        <f t="shared" si="45"/>
        <v>6.9999999999999999E-4</v>
      </c>
      <c r="BB7" s="221">
        <f t="shared" si="45"/>
        <v>6.9999999999999999E-4</v>
      </c>
      <c r="BC7" s="212" t="str">
        <f t="shared" ref="BC7:BC48" si="46">IF(AX7&lt;=50,"合格","不合格")</f>
        <v>合格</v>
      </c>
      <c r="BD7" s="215">
        <v>20</v>
      </c>
      <c r="BE7" s="215">
        <v>14</v>
      </c>
      <c r="BF7" s="215">
        <v>14</v>
      </c>
      <c r="BG7" s="213">
        <f t="shared" si="20"/>
        <v>16</v>
      </c>
      <c r="BH7" s="213">
        <f t="shared" ref="BH7:BJ7" si="47">BD7*(21-3.5)/(21-M7)</f>
        <v>25.547445255474454</v>
      </c>
      <c r="BI7" s="213">
        <f t="shared" si="47"/>
        <v>17.625899280575538</v>
      </c>
      <c r="BJ7" s="213">
        <f t="shared" si="47"/>
        <v>17.753623188405797</v>
      </c>
      <c r="BK7" s="213">
        <v>20</v>
      </c>
      <c r="BL7" s="221">
        <f t="shared" ref="BL7:BO7" si="48">ROUND(BD7*$Y7/1000000,4)</f>
        <v>9.7000000000000003E-3</v>
      </c>
      <c r="BM7" s="221">
        <f t="shared" si="48"/>
        <v>6.7999999999999996E-3</v>
      </c>
      <c r="BN7" s="221">
        <f t="shared" si="48"/>
        <v>6.7999999999999996E-3</v>
      </c>
      <c r="BO7" s="221">
        <f t="shared" si="48"/>
        <v>7.7999999999999996E-3</v>
      </c>
      <c r="BP7" s="222">
        <v>1289</v>
      </c>
      <c r="BQ7" s="222">
        <v>1294</v>
      </c>
      <c r="BR7" s="222">
        <v>1272</v>
      </c>
      <c r="BS7" s="200">
        <v>0.5</v>
      </c>
      <c r="BT7" s="200">
        <v>0.5</v>
      </c>
      <c r="BU7" s="200">
        <v>0.5</v>
      </c>
      <c r="BV7" s="201">
        <v>0.5</v>
      </c>
      <c r="BW7" s="201">
        <f t="shared" ref="BW7:BY7" si="49">BS7*(21-3.5)/(21-M7)</f>
        <v>0.63868613138686137</v>
      </c>
      <c r="BX7" s="201">
        <f t="shared" si="49"/>
        <v>0.62949640287769781</v>
      </c>
      <c r="BY7" s="201">
        <f t="shared" si="49"/>
        <v>0.63405797101449268</v>
      </c>
      <c r="BZ7" s="225">
        <f t="shared" ref="BZ7:BZ48" si="50">ROUND(BV7*$Q7,1)</f>
        <v>0.6</v>
      </c>
      <c r="CA7" s="226">
        <f t="shared" ref="CA7:CD7" si="51">ROUND(BS7*$Y7/1000000,4)</f>
        <v>2.0000000000000001E-4</v>
      </c>
      <c r="CB7" s="226">
        <f t="shared" si="51"/>
        <v>2.0000000000000001E-4</v>
      </c>
      <c r="CC7" s="226">
        <f t="shared" si="51"/>
        <v>2.0000000000000001E-4</v>
      </c>
      <c r="CD7" s="226">
        <f t="shared" si="51"/>
        <v>2.0000000000000001E-4</v>
      </c>
      <c r="CE7" s="212" t="str">
        <f t="shared" ref="CE7:CE48" si="52">IF(BZ7&lt;=10,"合格","不合格")</f>
        <v>合格</v>
      </c>
      <c r="CF7" s="11">
        <v>45.8</v>
      </c>
      <c r="CG7" s="11">
        <v>69.099999999999994</v>
      </c>
      <c r="CH7" s="11">
        <v>70.099999999999994</v>
      </c>
      <c r="CI7" s="201">
        <f t="shared" ref="CI7:CI48" si="53">ROUND(AVERAGE(CF7:CH7),2)</f>
        <v>61.67</v>
      </c>
      <c r="CJ7" s="3">
        <f t="shared" ref="CJ7:CJ48" si="54">MONTH(H7)</f>
        <v>8</v>
      </c>
      <c r="CK7" s="229">
        <f t="shared" ref="CK7:CK48" si="55">AX7</f>
        <v>2</v>
      </c>
      <c r="CL7" s="230">
        <f t="shared" ref="CL7:CL48" si="56">BZ7</f>
        <v>0.6</v>
      </c>
      <c r="CM7" t="str">
        <f>INDEX([2]数据汇总表!B$5:B$276,MATCH(A7,[2]数据汇总表!A$5:A$276,0))</f>
        <v>DA004</v>
      </c>
      <c r="CN7" s="231">
        <v>1262</v>
      </c>
      <c r="CO7" s="231" t="s">
        <v>5892</v>
      </c>
    </row>
    <row r="8" spans="1:93" x14ac:dyDescent="0.2">
      <c r="A8" s="11">
        <v>137</v>
      </c>
      <c r="B8" s="11" t="str">
        <f>INDEX([2]数据汇总表!C$5:C$276,MATCH(A8,[2]数据汇总表!A$5:A$276,0))</f>
        <v>桩西采油厂</v>
      </c>
      <c r="C8" s="11" t="str">
        <f>INDEX([2]数据汇总表!D$5:D$276,MATCH(A8,[2]数据汇总表!A$5:A$276,0))</f>
        <v>采油管理一区</v>
      </c>
      <c r="D8" s="11" t="str">
        <f>INDEX([2]数据汇总表!E$5:E$276,MATCH(A8,[2]数据汇总表!A$5:A$276,0))</f>
        <v>桩60-5井场掺水加热炉</v>
      </c>
      <c r="E8" s="11" t="str">
        <f>INDEX([2]数据汇总表!F$5:F$276,MATCH(A8,[2]数据汇总表!A$5:A$276,0))</f>
        <v>桩60-5井场</v>
      </c>
      <c r="F8" s="11" t="str">
        <f>INDEX([2]数据汇总表!G$5:G$276,MATCH(A8,[2]数据汇总表!A$5:A$276,0))</f>
        <v>掺水加热炉</v>
      </c>
      <c r="G8" s="11">
        <f>INDEX([2]数据汇总表!H$5:H$276,MATCH(A8,[2]数据汇总表!A$5:A$276,0))</f>
        <v>50</v>
      </c>
      <c r="H8" s="196">
        <v>44811</v>
      </c>
      <c r="I8" s="198">
        <v>0.22361111111111101</v>
      </c>
      <c r="J8" s="11">
        <f>INDEX([2]数据汇总表!I$5:I$276,MATCH(A8,[2]数据汇总表!A$5:A$276,0))</f>
        <v>8</v>
      </c>
      <c r="K8" s="199" t="s">
        <v>5889</v>
      </c>
      <c r="L8" s="199" t="s">
        <v>5890</v>
      </c>
      <c r="M8" s="200">
        <v>6.6</v>
      </c>
      <c r="N8" s="200">
        <v>6.5</v>
      </c>
      <c r="O8" s="200">
        <v>6.3</v>
      </c>
      <c r="P8" s="202">
        <f t="shared" si="33"/>
        <v>6.47</v>
      </c>
      <c r="Q8" s="208">
        <f t="shared" si="34"/>
        <v>1.2044046799724706</v>
      </c>
      <c r="R8" s="200">
        <v>756.5</v>
      </c>
      <c r="S8" s="200">
        <v>761.9</v>
      </c>
      <c r="T8" s="200">
        <v>764.3</v>
      </c>
      <c r="U8" s="201">
        <f t="shared" si="35"/>
        <v>760.9</v>
      </c>
      <c r="V8" s="209">
        <v>203</v>
      </c>
      <c r="W8" s="209">
        <v>325</v>
      </c>
      <c r="X8" s="209">
        <v>298</v>
      </c>
      <c r="Y8" s="213">
        <f t="shared" si="36"/>
        <v>275</v>
      </c>
      <c r="Z8" s="214">
        <v>5.12</v>
      </c>
      <c r="AA8" s="214">
        <v>5.12</v>
      </c>
      <c r="AB8" s="214">
        <v>5.12</v>
      </c>
      <c r="AC8" s="197">
        <f t="shared" si="37"/>
        <v>5.12</v>
      </c>
      <c r="AD8" s="215">
        <v>11</v>
      </c>
      <c r="AE8" s="215">
        <v>13</v>
      </c>
      <c r="AF8" s="215">
        <v>16</v>
      </c>
      <c r="AG8" s="213">
        <f t="shared" si="38"/>
        <v>13</v>
      </c>
      <c r="AH8" s="213">
        <f t="shared" ref="AH8:AJ8" si="57">AD8*(21-3.5)/(21-M8)</f>
        <v>13.368055555555555</v>
      </c>
      <c r="AI8" s="213">
        <f t="shared" si="57"/>
        <v>15.689655172413794</v>
      </c>
      <c r="AJ8" s="213">
        <f t="shared" si="57"/>
        <v>19.047619047619047</v>
      </c>
      <c r="AK8" s="213">
        <f t="shared" si="40"/>
        <v>16</v>
      </c>
      <c r="AL8" s="221">
        <f t="shared" ref="AL8:AO8" si="58">ROUND(AD8*$Y8/1000000,4)</f>
        <v>3.0000000000000001E-3</v>
      </c>
      <c r="AM8" s="221">
        <f t="shared" si="58"/>
        <v>3.5999999999999999E-3</v>
      </c>
      <c r="AN8" s="221">
        <f t="shared" si="58"/>
        <v>4.4000000000000003E-3</v>
      </c>
      <c r="AO8" s="221">
        <f t="shared" si="58"/>
        <v>3.5999999999999999E-3</v>
      </c>
      <c r="AP8" s="212" t="str">
        <f t="shared" si="42"/>
        <v>合格</v>
      </c>
      <c r="AQ8" s="216">
        <v>1.5</v>
      </c>
      <c r="AR8" s="216">
        <v>1.5</v>
      </c>
      <c r="AS8" s="216">
        <v>1.5</v>
      </c>
      <c r="AT8" s="216">
        <v>1.5</v>
      </c>
      <c r="AU8" s="213">
        <f t="shared" ref="AU8:AW8" si="59">AQ8*(21-3.5)/(21-M8)</f>
        <v>1.8229166666666665</v>
      </c>
      <c r="AV8" s="213">
        <f t="shared" si="59"/>
        <v>1.8103448275862069</v>
      </c>
      <c r="AW8" s="213">
        <f t="shared" si="59"/>
        <v>1.7857142857142858</v>
      </c>
      <c r="AX8" s="213">
        <f t="shared" si="44"/>
        <v>2</v>
      </c>
      <c r="AY8" s="221">
        <f t="shared" ref="AY8:BB8" si="60">ROUND(AQ8*$Y8/1000000,4)</f>
        <v>4.0000000000000002E-4</v>
      </c>
      <c r="AZ8" s="221">
        <f t="shared" si="60"/>
        <v>4.0000000000000002E-4</v>
      </c>
      <c r="BA8" s="221">
        <f t="shared" si="60"/>
        <v>4.0000000000000002E-4</v>
      </c>
      <c r="BB8" s="221">
        <f t="shared" si="60"/>
        <v>4.0000000000000002E-4</v>
      </c>
      <c r="BC8" s="212" t="str">
        <f t="shared" si="46"/>
        <v>合格</v>
      </c>
      <c r="BD8" s="215">
        <v>25</v>
      </c>
      <c r="BE8" s="215">
        <v>25</v>
      </c>
      <c r="BF8" s="215">
        <v>19</v>
      </c>
      <c r="BG8" s="213">
        <f t="shared" si="20"/>
        <v>23</v>
      </c>
      <c r="BH8" s="213">
        <f t="shared" ref="BH8:BJ8" si="61">BD8*(21-3.5)/(21-M8)</f>
        <v>30.381944444444443</v>
      </c>
      <c r="BI8" s="213">
        <f t="shared" si="61"/>
        <v>30.172413793103448</v>
      </c>
      <c r="BJ8" s="213">
        <f t="shared" si="61"/>
        <v>22.61904761904762</v>
      </c>
      <c r="BK8" s="213">
        <f t="shared" ref="BK8:BK13" si="62">ROUND(AVERAGE(BH8:BJ8),0)</f>
        <v>28</v>
      </c>
      <c r="BL8" s="221">
        <f t="shared" ref="BL8:BO8" si="63">ROUND(BD8*$Y8/1000000,4)</f>
        <v>6.8999999999999999E-3</v>
      </c>
      <c r="BM8" s="221">
        <f t="shared" si="63"/>
        <v>6.8999999999999999E-3</v>
      </c>
      <c r="BN8" s="221">
        <f t="shared" si="63"/>
        <v>5.1999999999999998E-3</v>
      </c>
      <c r="BO8" s="221">
        <f t="shared" si="63"/>
        <v>6.3E-3</v>
      </c>
      <c r="BP8" s="222">
        <v>1298</v>
      </c>
      <c r="BQ8" s="222">
        <v>1299</v>
      </c>
      <c r="BR8" s="222">
        <v>1278</v>
      </c>
      <c r="BS8" s="200">
        <v>0.5</v>
      </c>
      <c r="BT8" s="200">
        <v>0.5</v>
      </c>
      <c r="BU8" s="200">
        <v>0.5</v>
      </c>
      <c r="BV8" s="201">
        <v>0.5</v>
      </c>
      <c r="BW8" s="201">
        <f t="shared" ref="BW8:BY8" si="64">BS8*(21-3.5)/(21-M8)</f>
        <v>0.60763888888888884</v>
      </c>
      <c r="BX8" s="201">
        <f t="shared" si="64"/>
        <v>0.60344827586206895</v>
      </c>
      <c r="BY8" s="201">
        <f t="shared" si="64"/>
        <v>0.59523809523809523</v>
      </c>
      <c r="BZ8" s="225">
        <f t="shared" si="50"/>
        <v>0.6</v>
      </c>
      <c r="CA8" s="226">
        <f t="shared" ref="CA8:CD8" si="65">ROUND(BS8*$Y8/1000000,4)</f>
        <v>1E-4</v>
      </c>
      <c r="CB8" s="226">
        <f t="shared" si="65"/>
        <v>1E-4</v>
      </c>
      <c r="CC8" s="226">
        <f t="shared" si="65"/>
        <v>1E-4</v>
      </c>
      <c r="CD8" s="226">
        <f t="shared" si="65"/>
        <v>1E-4</v>
      </c>
      <c r="CE8" s="212" t="str">
        <f t="shared" si="52"/>
        <v>合格</v>
      </c>
      <c r="CF8" s="11">
        <v>102.2</v>
      </c>
      <c r="CG8" s="11">
        <v>103.4</v>
      </c>
      <c r="CH8" s="11">
        <v>104.3</v>
      </c>
      <c r="CI8" s="201">
        <f t="shared" si="53"/>
        <v>103.3</v>
      </c>
      <c r="CJ8" s="3">
        <f t="shared" si="54"/>
        <v>9</v>
      </c>
      <c r="CK8" s="229">
        <f t="shared" si="55"/>
        <v>2</v>
      </c>
      <c r="CL8" s="230">
        <f t="shared" si="56"/>
        <v>0.6</v>
      </c>
      <c r="CM8" t="str">
        <f>INDEX([2]数据汇总表!B$5:B$276,MATCH(A8,[2]数据汇总表!A$5:A$276,0))</f>
        <v>DA137</v>
      </c>
      <c r="CN8" s="231">
        <v>1275</v>
      </c>
      <c r="CO8" t="s">
        <v>5891</v>
      </c>
    </row>
    <row r="9" spans="1:93" x14ac:dyDescent="0.2">
      <c r="A9" s="11">
        <v>118</v>
      </c>
      <c r="B9" s="11" t="str">
        <f>INDEX([2]数据汇总表!C$5:C$276,MATCH(A9,[2]数据汇总表!A$5:A$276,0))</f>
        <v>桩西采油厂</v>
      </c>
      <c r="C9" s="11" t="str">
        <f>INDEX([2]数据汇总表!D$5:D$276,MATCH(A9,[2]数据汇总表!A$5:A$276,0))</f>
        <v>采油管理一区</v>
      </c>
      <c r="D9" s="11" t="str">
        <f>INDEX([2]数据汇总表!E$5:E$276,MATCH(A9,[2]数据汇总表!A$5:A$276,0))</f>
        <v>桩59-13井场外输加热炉</v>
      </c>
      <c r="E9" s="11" t="str">
        <f>INDEX([2]数据汇总表!F$5:F$276,MATCH(A9,[2]数据汇总表!A$5:A$276,0))</f>
        <v>桩59-13井场</v>
      </c>
      <c r="F9" s="11" t="str">
        <f>INDEX([2]数据汇总表!G$5:G$276,MATCH(A9,[2]数据汇总表!A$5:A$276,0))</f>
        <v>外输加热炉</v>
      </c>
      <c r="G9" s="11">
        <f>INDEX([2]数据汇总表!H$5:H$276,MATCH(A9,[2]数据汇总表!A$5:A$276,0))</f>
        <v>80</v>
      </c>
      <c r="H9" s="196">
        <v>44812</v>
      </c>
      <c r="I9" s="198">
        <v>0.21458333333333299</v>
      </c>
      <c r="J9" s="11">
        <f>INDEX([2]数据汇总表!I$5:I$276,MATCH(A9,[2]数据汇总表!A$5:A$276,0))</f>
        <v>8</v>
      </c>
      <c r="K9" s="199" t="s">
        <v>5889</v>
      </c>
      <c r="L9" s="199" t="s">
        <v>5890</v>
      </c>
      <c r="M9" s="200">
        <v>9.9</v>
      </c>
      <c r="N9" s="200">
        <v>9</v>
      </c>
      <c r="O9" s="200">
        <v>9.4</v>
      </c>
      <c r="P9" s="202">
        <f t="shared" si="33"/>
        <v>9.43</v>
      </c>
      <c r="Q9" s="208">
        <f t="shared" si="34"/>
        <v>1.5125324114088159</v>
      </c>
      <c r="R9" s="200">
        <v>744.2</v>
      </c>
      <c r="S9" s="200">
        <v>803.4</v>
      </c>
      <c r="T9" s="200">
        <v>791.9</v>
      </c>
      <c r="U9" s="201">
        <f t="shared" si="35"/>
        <v>779.8</v>
      </c>
      <c r="V9" s="209">
        <v>296</v>
      </c>
      <c r="W9" s="209">
        <v>353</v>
      </c>
      <c r="X9" s="209">
        <v>313</v>
      </c>
      <c r="Y9" s="213">
        <f t="shared" si="36"/>
        <v>321</v>
      </c>
      <c r="Z9" s="214">
        <v>5.31</v>
      </c>
      <c r="AA9" s="214">
        <v>5.31</v>
      </c>
      <c r="AB9" s="214">
        <v>5.31</v>
      </c>
      <c r="AC9" s="197">
        <f t="shared" si="37"/>
        <v>5.31</v>
      </c>
      <c r="AD9" s="215">
        <v>35</v>
      </c>
      <c r="AE9" s="215">
        <v>28</v>
      </c>
      <c r="AF9" s="215">
        <v>16</v>
      </c>
      <c r="AG9" s="213">
        <f t="shared" si="38"/>
        <v>26</v>
      </c>
      <c r="AH9" s="213">
        <f t="shared" ref="AH9:AJ9" si="66">AD9*(21-3.5)/(21-M9)</f>
        <v>55.18018018018018</v>
      </c>
      <c r="AI9" s="213">
        <f t="shared" si="66"/>
        <v>40.833333333333336</v>
      </c>
      <c r="AJ9" s="213">
        <f t="shared" si="66"/>
        <v>24.137931034482758</v>
      </c>
      <c r="AK9" s="213">
        <f t="shared" si="40"/>
        <v>40</v>
      </c>
      <c r="AL9" s="221">
        <f t="shared" ref="AL9:AO9" si="67">ROUND(AD9*$Y9/1000000,4)</f>
        <v>1.12E-2</v>
      </c>
      <c r="AM9" s="221">
        <f t="shared" si="67"/>
        <v>8.9999999999999993E-3</v>
      </c>
      <c r="AN9" s="221">
        <f t="shared" si="67"/>
        <v>5.1000000000000004E-3</v>
      </c>
      <c r="AO9" s="221">
        <f t="shared" si="67"/>
        <v>8.3000000000000001E-3</v>
      </c>
      <c r="AP9" s="212" t="str">
        <f t="shared" si="42"/>
        <v>合格</v>
      </c>
      <c r="AQ9" s="216">
        <v>1.5</v>
      </c>
      <c r="AR9" s="216">
        <v>1.5</v>
      </c>
      <c r="AS9" s="216">
        <v>1.5</v>
      </c>
      <c r="AT9" s="216">
        <v>1.5</v>
      </c>
      <c r="AU9" s="213">
        <f t="shared" ref="AU9:AW9" si="68">AQ9*(21-3.5)/(21-M9)</f>
        <v>2.3648648648648649</v>
      </c>
      <c r="AV9" s="213">
        <f t="shared" si="68"/>
        <v>2.1875</v>
      </c>
      <c r="AW9" s="213">
        <f t="shared" si="68"/>
        <v>2.2629310344827589</v>
      </c>
      <c r="AX9" s="213">
        <f t="shared" si="44"/>
        <v>2</v>
      </c>
      <c r="AY9" s="221">
        <f t="shared" ref="AY9:BB9" si="69">ROUND(AQ9*$Y9/1000000,4)</f>
        <v>5.0000000000000001E-4</v>
      </c>
      <c r="AZ9" s="221">
        <f t="shared" si="69"/>
        <v>5.0000000000000001E-4</v>
      </c>
      <c r="BA9" s="221">
        <f t="shared" si="69"/>
        <v>5.0000000000000001E-4</v>
      </c>
      <c r="BB9" s="221">
        <f t="shared" si="69"/>
        <v>5.0000000000000001E-4</v>
      </c>
      <c r="BC9" s="212" t="str">
        <f t="shared" si="46"/>
        <v>合格</v>
      </c>
      <c r="BD9" s="216">
        <v>1.5</v>
      </c>
      <c r="BE9" s="216">
        <v>1.5</v>
      </c>
      <c r="BF9" s="216">
        <v>1.5</v>
      </c>
      <c r="BG9" s="216">
        <v>1.5</v>
      </c>
      <c r="BH9" s="201">
        <f t="shared" ref="BH9:BJ9" si="70">BD9*(21-3.5)/(21-M9)</f>
        <v>2.3648648648648649</v>
      </c>
      <c r="BI9" s="201">
        <f t="shared" si="70"/>
        <v>2.1875</v>
      </c>
      <c r="BJ9" s="201">
        <f t="shared" si="70"/>
        <v>2.2629310344827589</v>
      </c>
      <c r="BK9" s="213">
        <f t="shared" si="62"/>
        <v>2</v>
      </c>
      <c r="BL9" s="221">
        <f t="shared" ref="BL9:BO9" si="71">ROUND(BD9*$Y9/1000000,4)</f>
        <v>5.0000000000000001E-4</v>
      </c>
      <c r="BM9" s="221">
        <f t="shared" si="71"/>
        <v>5.0000000000000001E-4</v>
      </c>
      <c r="BN9" s="221">
        <f t="shared" si="71"/>
        <v>5.0000000000000001E-4</v>
      </c>
      <c r="BO9" s="221">
        <f t="shared" si="71"/>
        <v>5.0000000000000001E-4</v>
      </c>
      <c r="BP9" s="222">
        <v>1271</v>
      </c>
      <c r="BQ9" s="222">
        <v>1260</v>
      </c>
      <c r="BR9" s="222">
        <v>1256</v>
      </c>
      <c r="BS9" s="200">
        <v>0.5</v>
      </c>
      <c r="BT9" s="200">
        <v>0.5</v>
      </c>
      <c r="BU9" s="200">
        <v>0.5</v>
      </c>
      <c r="BV9" s="201">
        <v>0.5</v>
      </c>
      <c r="BW9" s="201">
        <f t="shared" ref="BW9:BY9" si="72">BS9*(21-3.5)/(21-M9)</f>
        <v>0.78828828828828834</v>
      </c>
      <c r="BX9" s="201">
        <f t="shared" si="72"/>
        <v>0.72916666666666663</v>
      </c>
      <c r="BY9" s="201">
        <f t="shared" si="72"/>
        <v>0.75431034482758619</v>
      </c>
      <c r="BZ9" s="225">
        <f t="shared" si="50"/>
        <v>0.8</v>
      </c>
      <c r="CA9" s="226">
        <f t="shared" ref="CA9:CD9" si="73">ROUND(BS9*$Y9/1000000,4)</f>
        <v>2.0000000000000001E-4</v>
      </c>
      <c r="CB9" s="226">
        <f t="shared" si="73"/>
        <v>2.0000000000000001E-4</v>
      </c>
      <c r="CC9" s="226">
        <f t="shared" si="73"/>
        <v>2.0000000000000001E-4</v>
      </c>
      <c r="CD9" s="226">
        <f t="shared" si="73"/>
        <v>2.0000000000000001E-4</v>
      </c>
      <c r="CE9" s="212" t="str">
        <f t="shared" si="52"/>
        <v>合格</v>
      </c>
      <c r="CF9" s="11">
        <v>98.2</v>
      </c>
      <c r="CG9" s="11">
        <v>99.4</v>
      </c>
      <c r="CH9" s="11">
        <v>99.8</v>
      </c>
      <c r="CI9" s="201">
        <f t="shared" si="53"/>
        <v>99.13</v>
      </c>
      <c r="CJ9" s="3">
        <f t="shared" si="54"/>
        <v>9</v>
      </c>
      <c r="CK9" s="229">
        <f t="shared" si="55"/>
        <v>2</v>
      </c>
      <c r="CL9" s="230">
        <f t="shared" si="56"/>
        <v>0.8</v>
      </c>
      <c r="CM9" t="str">
        <f>INDEX([2]数据汇总表!B$5:B$276,MATCH(A9,[2]数据汇总表!A$5:A$276,0))</f>
        <v>DA118</v>
      </c>
      <c r="CN9" s="231">
        <v>8911</v>
      </c>
      <c r="CO9" t="s">
        <v>5891</v>
      </c>
    </row>
    <row r="10" spans="1:93" x14ac:dyDescent="0.2">
      <c r="A10" s="11">
        <v>83</v>
      </c>
      <c r="B10" s="11" t="str">
        <f>INDEX([2]数据汇总表!C$5:C$276,MATCH(A10,[2]数据汇总表!A$5:A$276,0))</f>
        <v>桩西采油厂</v>
      </c>
      <c r="C10" s="11" t="str">
        <f>INDEX([2]数据汇总表!D$5:D$276,MATCH(A10,[2]数据汇总表!A$5:A$276,0))</f>
        <v>采油管理一区</v>
      </c>
      <c r="D10" s="11" t="str">
        <f>INDEX([2]数据汇总表!E$5:E$276,MATCH(A10,[2]数据汇总表!A$5:A$276,0))</f>
        <v>桩59-12井场掺水水套炉</v>
      </c>
      <c r="E10" s="11" t="str">
        <f>INDEX([2]数据汇总表!F$5:F$276,MATCH(A10,[2]数据汇总表!A$5:A$276,0))</f>
        <v>桩59-12井场</v>
      </c>
      <c r="F10" s="11" t="str">
        <f>INDEX([2]数据汇总表!G$5:G$276,MATCH(A10,[2]数据汇总表!A$5:A$276,0))</f>
        <v>掺水水套炉</v>
      </c>
      <c r="G10" s="11">
        <f>INDEX([2]数据汇总表!H$5:H$276,MATCH(A10,[2]数据汇总表!A$5:A$276,0))</f>
        <v>50</v>
      </c>
      <c r="H10" s="196">
        <v>44813</v>
      </c>
      <c r="I10" s="198">
        <v>0.21319444444444399</v>
      </c>
      <c r="J10" s="11">
        <f>INDEX([2]数据汇总表!I$5:I$276,MATCH(A10,[2]数据汇总表!A$5:A$276,0))</f>
        <v>8</v>
      </c>
      <c r="K10" s="199" t="s">
        <v>5889</v>
      </c>
      <c r="L10" s="199" t="s">
        <v>5890</v>
      </c>
      <c r="M10" s="200">
        <v>11.2</v>
      </c>
      <c r="N10" s="200">
        <v>12.9</v>
      </c>
      <c r="O10" s="200">
        <v>11.3</v>
      </c>
      <c r="P10" s="202">
        <f t="shared" si="33"/>
        <v>11.8</v>
      </c>
      <c r="Q10" s="208">
        <f t="shared" si="34"/>
        <v>1.9021739130434785</v>
      </c>
      <c r="R10" s="200">
        <v>759</v>
      </c>
      <c r="S10" s="200">
        <v>664.1</v>
      </c>
      <c r="T10" s="200">
        <v>756.9</v>
      </c>
      <c r="U10" s="201">
        <f t="shared" si="35"/>
        <v>726.7</v>
      </c>
      <c r="V10" s="209">
        <v>330</v>
      </c>
      <c r="W10" s="209">
        <v>424</v>
      </c>
      <c r="X10" s="209">
        <v>442</v>
      </c>
      <c r="Y10" s="213">
        <f t="shared" si="36"/>
        <v>399</v>
      </c>
      <c r="Z10" s="214">
        <v>5.42</v>
      </c>
      <c r="AA10" s="214">
        <v>5.42</v>
      </c>
      <c r="AB10" s="214">
        <v>5.42</v>
      </c>
      <c r="AC10" s="197">
        <f t="shared" si="37"/>
        <v>5.42</v>
      </c>
      <c r="AD10" s="215">
        <v>29</v>
      </c>
      <c r="AE10" s="215">
        <v>27</v>
      </c>
      <c r="AF10" s="215">
        <v>30</v>
      </c>
      <c r="AG10" s="213">
        <f t="shared" si="38"/>
        <v>29</v>
      </c>
      <c r="AH10" s="213">
        <f t="shared" ref="AH10:AJ10" si="74">AD10*(21-3.5)/(21-M10)</f>
        <v>51.785714285714285</v>
      </c>
      <c r="AI10" s="213">
        <f t="shared" si="74"/>
        <v>58.333333333333336</v>
      </c>
      <c r="AJ10" s="213">
        <f t="shared" si="74"/>
        <v>54.123711340206192</v>
      </c>
      <c r="AK10" s="213">
        <f t="shared" si="40"/>
        <v>55</v>
      </c>
      <c r="AL10" s="221">
        <f t="shared" ref="AL10:AO10" si="75">ROUND(AD10*$Y10/1000000,4)</f>
        <v>1.1599999999999999E-2</v>
      </c>
      <c r="AM10" s="221">
        <f t="shared" si="75"/>
        <v>1.0800000000000001E-2</v>
      </c>
      <c r="AN10" s="221">
        <f t="shared" si="75"/>
        <v>1.2E-2</v>
      </c>
      <c r="AO10" s="221">
        <f t="shared" si="75"/>
        <v>1.1599999999999999E-2</v>
      </c>
      <c r="AP10" s="212" t="str">
        <f t="shared" si="42"/>
        <v>合格</v>
      </c>
      <c r="AQ10" s="216">
        <v>1.5</v>
      </c>
      <c r="AR10" s="216">
        <v>1.5</v>
      </c>
      <c r="AS10" s="216">
        <v>1.5</v>
      </c>
      <c r="AT10" s="216">
        <v>1.5</v>
      </c>
      <c r="AU10" s="213">
        <f t="shared" ref="AU10:AW10" si="76">AQ10*(21-3.5)/(21-M10)</f>
        <v>2.6785714285714284</v>
      </c>
      <c r="AV10" s="213">
        <f t="shared" si="76"/>
        <v>3.2407407407407409</v>
      </c>
      <c r="AW10" s="213">
        <f t="shared" si="76"/>
        <v>2.7061855670103094</v>
      </c>
      <c r="AX10" s="213">
        <f t="shared" si="44"/>
        <v>3</v>
      </c>
      <c r="AY10" s="221">
        <f t="shared" ref="AY10:BB10" si="77">ROUND(AQ10*$Y10/1000000,4)</f>
        <v>5.9999999999999995E-4</v>
      </c>
      <c r="AZ10" s="221">
        <f t="shared" si="77"/>
        <v>5.9999999999999995E-4</v>
      </c>
      <c r="BA10" s="221">
        <f t="shared" si="77"/>
        <v>5.9999999999999995E-4</v>
      </c>
      <c r="BB10" s="221">
        <f t="shared" si="77"/>
        <v>5.9999999999999995E-4</v>
      </c>
      <c r="BC10" s="212" t="str">
        <f t="shared" si="46"/>
        <v>合格</v>
      </c>
      <c r="BD10" s="216">
        <v>1.5</v>
      </c>
      <c r="BE10" s="216">
        <v>1.5</v>
      </c>
      <c r="BF10" s="216">
        <v>1.5</v>
      </c>
      <c r="BG10" s="216">
        <v>1.5</v>
      </c>
      <c r="BH10" s="201">
        <f t="shared" ref="BH10:BJ10" si="78">BD10*(21-3.5)/(21-M10)</f>
        <v>2.6785714285714284</v>
      </c>
      <c r="BI10" s="201">
        <f t="shared" si="78"/>
        <v>3.2407407407407409</v>
      </c>
      <c r="BJ10" s="201">
        <f t="shared" si="78"/>
        <v>2.7061855670103094</v>
      </c>
      <c r="BK10" s="213">
        <f t="shared" si="62"/>
        <v>3</v>
      </c>
      <c r="BL10" s="221">
        <f t="shared" ref="BL10:BO10" si="79">ROUND(BD10*$Y10/1000000,4)</f>
        <v>5.9999999999999995E-4</v>
      </c>
      <c r="BM10" s="221">
        <f t="shared" si="79"/>
        <v>5.9999999999999995E-4</v>
      </c>
      <c r="BN10" s="221">
        <f t="shared" si="79"/>
        <v>5.9999999999999995E-4</v>
      </c>
      <c r="BO10" s="221">
        <f t="shared" si="79"/>
        <v>5.9999999999999995E-4</v>
      </c>
      <c r="BP10" s="222">
        <v>1542</v>
      </c>
      <c r="BQ10" s="222">
        <v>178</v>
      </c>
      <c r="BR10" s="222">
        <v>9901</v>
      </c>
      <c r="BS10" s="200" t="str">
        <f>IFERROR(ROUND((INDEX([2]滤筒质量!G:G,MATCH(BP10,[2]滤筒质量!A:A,0))-INDEX([2]滤筒质量!D:D,MATCH(BP10,[2]滤筒质量!A:A,0)))/R10*1000000,1),"")</f>
        <v/>
      </c>
      <c r="BT10" s="200" t="str">
        <f>IFERROR(ROUND((INDEX([2]滤筒质量!G:G,MATCH(BQ10,[2]滤筒质量!A:A,0))-INDEX([2]滤筒质量!D:D,MATCH(BQ10,[2]滤筒质量!A:A,0)))/S10*1000000,1),"")</f>
        <v/>
      </c>
      <c r="BU10" s="200" t="str">
        <f>IFERROR(ROUND((INDEX([2]滤筒质量!G:G,MATCH(BR10,[2]滤筒质量!A:A,0))-INDEX([2]滤筒质量!D:D,MATCH(BR10,[2]滤筒质量!A:A,0)))/T10*1000000,1),"")</f>
        <v/>
      </c>
      <c r="BV10" s="201" t="e">
        <f t="shared" ref="BV10:BV48" si="80">ROUND(AVERAGE(BS10:BU10),1)</f>
        <v>#DIV/0!</v>
      </c>
      <c r="BW10" s="201" t="e">
        <f t="shared" ref="BW10:BY10" si="81">BS10*(21-3.5)/(21-M10)</f>
        <v>#VALUE!</v>
      </c>
      <c r="BX10" s="201" t="e">
        <f t="shared" si="81"/>
        <v>#VALUE!</v>
      </c>
      <c r="BY10" s="201" t="e">
        <f t="shared" si="81"/>
        <v>#VALUE!</v>
      </c>
      <c r="BZ10" s="225" t="e">
        <f t="shared" si="50"/>
        <v>#DIV/0!</v>
      </c>
      <c r="CA10" s="226" t="e">
        <f t="shared" ref="CA10:CD10" si="82">ROUND(BS10*$Y10/1000000,4)</f>
        <v>#VALUE!</v>
      </c>
      <c r="CB10" s="226" t="e">
        <f t="shared" si="82"/>
        <v>#VALUE!</v>
      </c>
      <c r="CC10" s="226" t="e">
        <f t="shared" si="82"/>
        <v>#VALUE!</v>
      </c>
      <c r="CD10" s="226" t="e">
        <f t="shared" si="82"/>
        <v>#DIV/0!</v>
      </c>
      <c r="CE10" s="212" t="e">
        <f t="shared" si="52"/>
        <v>#DIV/0!</v>
      </c>
      <c r="CF10" s="11">
        <v>101.1</v>
      </c>
      <c r="CG10" s="11">
        <v>102.2</v>
      </c>
      <c r="CH10" s="11">
        <v>103.1</v>
      </c>
      <c r="CI10" s="201">
        <f t="shared" si="53"/>
        <v>102.13</v>
      </c>
      <c r="CJ10" s="3">
        <f t="shared" si="54"/>
        <v>9</v>
      </c>
      <c r="CK10" s="229">
        <f t="shared" si="55"/>
        <v>3</v>
      </c>
      <c r="CL10" s="230" t="e">
        <f t="shared" si="56"/>
        <v>#DIV/0!</v>
      </c>
      <c r="CM10" t="str">
        <f>INDEX([2]数据汇总表!B$5:B$276,MATCH(A10,[2]数据汇总表!A$5:A$276,0))</f>
        <v>DA083</v>
      </c>
      <c r="CN10" s="231">
        <v>9923</v>
      </c>
      <c r="CO10" t="s">
        <v>5891</v>
      </c>
    </row>
    <row r="11" spans="1:93" x14ac:dyDescent="0.2">
      <c r="A11" s="11">
        <v>77</v>
      </c>
      <c r="B11" s="11" t="str">
        <f>INDEX([2]数据汇总表!C$5:C$276,MATCH(A11,[2]数据汇总表!A$5:A$276,0))</f>
        <v>桩西采油厂</v>
      </c>
      <c r="C11" s="11" t="str">
        <f>INDEX([2]数据汇总表!D$5:D$276,MATCH(A11,[2]数据汇总表!A$5:A$276,0))</f>
        <v>采油管理一区</v>
      </c>
      <c r="D11" s="11" t="str">
        <f>INDEX([2]数据汇总表!E$5:E$276,MATCH(A11,[2]数据汇总表!A$5:A$276,0))</f>
        <v>桩74-9-K10井场掺水水套炉</v>
      </c>
      <c r="E11" s="11" t="str">
        <f>INDEX([2]数据汇总表!F$5:F$276,MATCH(A11,[2]数据汇总表!A$5:A$276,0))</f>
        <v>桩74-9-K10井场</v>
      </c>
      <c r="F11" s="11" t="str">
        <f>INDEX([2]数据汇总表!G$5:G$276,MATCH(A11,[2]数据汇总表!A$5:A$276,0))</f>
        <v>外输水套炉</v>
      </c>
      <c r="G11" s="11">
        <f>INDEX([2]数据汇总表!H$5:H$276,MATCH(A11,[2]数据汇总表!A$5:A$276,0))</f>
        <v>80</v>
      </c>
      <c r="H11" s="196">
        <v>44817</v>
      </c>
      <c r="I11" s="198">
        <v>0.22291666666666701</v>
      </c>
      <c r="J11" s="11">
        <f>INDEX([2]数据汇总表!I$5:I$276,MATCH(A11,[2]数据汇总表!A$5:A$276,0))</f>
        <v>8</v>
      </c>
      <c r="K11" s="199" t="s">
        <v>5889</v>
      </c>
      <c r="L11" s="199" t="s">
        <v>5890</v>
      </c>
      <c r="M11" s="200">
        <v>7.7</v>
      </c>
      <c r="N11" s="200">
        <v>7.8</v>
      </c>
      <c r="O11" s="200">
        <v>8.3000000000000007</v>
      </c>
      <c r="P11" s="202">
        <f t="shared" si="33"/>
        <v>7.93</v>
      </c>
      <c r="Q11" s="208">
        <f t="shared" si="34"/>
        <v>1.3389441469013006</v>
      </c>
      <c r="R11" s="200">
        <v>762.1</v>
      </c>
      <c r="S11" s="200">
        <v>755.3</v>
      </c>
      <c r="T11" s="200">
        <v>753.9</v>
      </c>
      <c r="U11" s="201">
        <f t="shared" si="35"/>
        <v>757.1</v>
      </c>
      <c r="V11" s="209">
        <v>379</v>
      </c>
      <c r="W11" s="209">
        <v>498</v>
      </c>
      <c r="X11" s="209">
        <v>492</v>
      </c>
      <c r="Y11" s="213">
        <f t="shared" si="36"/>
        <v>456</v>
      </c>
      <c r="Z11" s="214">
        <v>5.52</v>
      </c>
      <c r="AA11" s="214">
        <v>5.52</v>
      </c>
      <c r="AB11" s="214">
        <v>5.52</v>
      </c>
      <c r="AC11" s="197">
        <f t="shared" si="37"/>
        <v>5.52</v>
      </c>
      <c r="AD11" s="215">
        <v>8</v>
      </c>
      <c r="AE11" s="215">
        <v>12</v>
      </c>
      <c r="AF11" s="215">
        <v>16</v>
      </c>
      <c r="AG11" s="213">
        <f t="shared" si="38"/>
        <v>12</v>
      </c>
      <c r="AH11" s="213">
        <f t="shared" ref="AH11:AJ11" si="83">AD11*(21-3.5)/(21-M11)</f>
        <v>10.526315789473683</v>
      </c>
      <c r="AI11" s="213">
        <f t="shared" si="83"/>
        <v>15.90909090909091</v>
      </c>
      <c r="AJ11" s="213">
        <f t="shared" si="83"/>
        <v>22.047244094488189</v>
      </c>
      <c r="AK11" s="213">
        <f t="shared" si="40"/>
        <v>16</v>
      </c>
      <c r="AL11" s="221">
        <f t="shared" ref="AL11:AO11" si="84">ROUND(AD11*$Y11/1000000,4)</f>
        <v>3.5999999999999999E-3</v>
      </c>
      <c r="AM11" s="221">
        <f t="shared" si="84"/>
        <v>5.4999999999999997E-3</v>
      </c>
      <c r="AN11" s="221">
        <f t="shared" si="84"/>
        <v>7.3000000000000001E-3</v>
      </c>
      <c r="AO11" s="221">
        <f t="shared" si="84"/>
        <v>5.4999999999999997E-3</v>
      </c>
      <c r="AP11" s="212" t="str">
        <f t="shared" si="42"/>
        <v>合格</v>
      </c>
      <c r="AQ11" s="216">
        <v>1.5</v>
      </c>
      <c r="AR11" s="216">
        <v>1.5</v>
      </c>
      <c r="AS11" s="216">
        <v>1.5</v>
      </c>
      <c r="AT11" s="216">
        <v>1.5</v>
      </c>
      <c r="AU11" s="213">
        <f t="shared" ref="AU11:AW11" si="85">AQ11*(21-3.5)/(21-M11)</f>
        <v>1.9736842105263157</v>
      </c>
      <c r="AV11" s="213">
        <f t="shared" si="85"/>
        <v>1.9886363636363638</v>
      </c>
      <c r="AW11" s="213">
        <f t="shared" si="85"/>
        <v>2.066929133858268</v>
      </c>
      <c r="AX11" s="213">
        <f t="shared" si="44"/>
        <v>2</v>
      </c>
      <c r="AY11" s="221">
        <f t="shared" ref="AY11:BB11" si="86">ROUND(AQ11*$Y11/1000000,4)</f>
        <v>6.9999999999999999E-4</v>
      </c>
      <c r="AZ11" s="221">
        <f t="shared" si="86"/>
        <v>6.9999999999999999E-4</v>
      </c>
      <c r="BA11" s="221">
        <f t="shared" si="86"/>
        <v>6.9999999999999999E-4</v>
      </c>
      <c r="BB11" s="221">
        <f t="shared" si="86"/>
        <v>6.9999999999999999E-4</v>
      </c>
      <c r="BC11" s="212" t="str">
        <f t="shared" si="46"/>
        <v>合格</v>
      </c>
      <c r="BD11" s="215">
        <v>1227</v>
      </c>
      <c r="BE11" s="215">
        <v>1260</v>
      </c>
      <c r="BF11" s="215">
        <v>1696</v>
      </c>
      <c r="BG11" s="213">
        <f>ROUND(AVERAGE(BD11:BF11),0)</f>
        <v>1394</v>
      </c>
      <c r="BH11" s="213">
        <f t="shared" ref="BH11:BJ11" si="87">BD11*(21-3.5)/(21-M11)</f>
        <v>1614.4736842105262</v>
      </c>
      <c r="BI11" s="213">
        <f t="shared" si="87"/>
        <v>1670.4545454545455</v>
      </c>
      <c r="BJ11" s="213">
        <f t="shared" si="87"/>
        <v>2337.0078740157483</v>
      </c>
      <c r="BK11" s="213">
        <f t="shared" si="62"/>
        <v>1874</v>
      </c>
      <c r="BL11" s="221">
        <f t="shared" ref="BL11:BO11" si="88">ROUND(BD11*$Y11/1000000,4)</f>
        <v>0.5595</v>
      </c>
      <c r="BM11" s="221">
        <f t="shared" si="88"/>
        <v>0.5746</v>
      </c>
      <c r="BN11" s="221">
        <f t="shared" si="88"/>
        <v>0.77339999999999998</v>
      </c>
      <c r="BO11" s="221">
        <f t="shared" si="88"/>
        <v>0.63570000000000004</v>
      </c>
      <c r="BP11" s="222">
        <v>662</v>
      </c>
      <c r="BQ11" s="222">
        <v>637</v>
      </c>
      <c r="BR11" s="222">
        <v>664</v>
      </c>
      <c r="BS11" s="200" t="str">
        <f>IFERROR(ROUND((INDEX([2]滤筒质量!G:G,MATCH(BP11,[2]滤筒质量!A:A,0))-INDEX([2]滤筒质量!D:D,MATCH(BP11,[2]滤筒质量!A:A,0)))/R11*1000000,1),"")</f>
        <v/>
      </c>
      <c r="BT11" s="200" t="str">
        <f>IFERROR(ROUND((INDEX([2]滤筒质量!G:G,MATCH(BQ11,[2]滤筒质量!A:A,0))-INDEX([2]滤筒质量!D:D,MATCH(BQ11,[2]滤筒质量!A:A,0)))/S11*1000000,1),"")</f>
        <v/>
      </c>
      <c r="BU11" s="200" t="str">
        <f>IFERROR(ROUND((INDEX([2]滤筒质量!G:G,MATCH(BR11,[2]滤筒质量!A:A,0))-INDEX([2]滤筒质量!D:D,MATCH(BR11,[2]滤筒质量!A:A,0)))/T11*1000000,1),"")</f>
        <v/>
      </c>
      <c r="BV11" s="201" t="e">
        <f t="shared" si="80"/>
        <v>#DIV/0!</v>
      </c>
      <c r="BW11" s="201" t="e">
        <f t="shared" ref="BW11:BY11" si="89">BS11*(21-3.5)/(21-M11)</f>
        <v>#VALUE!</v>
      </c>
      <c r="BX11" s="201" t="e">
        <f t="shared" si="89"/>
        <v>#VALUE!</v>
      </c>
      <c r="BY11" s="201" t="e">
        <f t="shared" si="89"/>
        <v>#VALUE!</v>
      </c>
      <c r="BZ11" s="225" t="e">
        <f t="shared" si="50"/>
        <v>#DIV/0!</v>
      </c>
      <c r="CA11" s="226" t="e">
        <f t="shared" ref="CA11:CD11" si="90">ROUND(BS11*$Y11/1000000,4)</f>
        <v>#VALUE!</v>
      </c>
      <c r="CB11" s="226" t="e">
        <f t="shared" si="90"/>
        <v>#VALUE!</v>
      </c>
      <c r="CC11" s="226" t="e">
        <f t="shared" si="90"/>
        <v>#VALUE!</v>
      </c>
      <c r="CD11" s="226" t="e">
        <f t="shared" si="90"/>
        <v>#DIV/0!</v>
      </c>
      <c r="CE11" s="212" t="e">
        <f t="shared" si="52"/>
        <v>#DIV/0!</v>
      </c>
      <c r="CF11" s="11">
        <v>100.2</v>
      </c>
      <c r="CG11" s="11">
        <v>101.2</v>
      </c>
      <c r="CH11" s="11">
        <v>103.1</v>
      </c>
      <c r="CI11" s="201">
        <f t="shared" si="53"/>
        <v>101.5</v>
      </c>
      <c r="CJ11" s="3">
        <f t="shared" si="54"/>
        <v>9</v>
      </c>
      <c r="CK11" s="229">
        <f t="shared" si="55"/>
        <v>2</v>
      </c>
      <c r="CL11" s="230" t="e">
        <f t="shared" si="56"/>
        <v>#DIV/0!</v>
      </c>
      <c r="CM11" t="str">
        <f>INDEX([2]数据汇总表!B$5:B$276,MATCH(A11,[2]数据汇总表!A$5:A$276,0))</f>
        <v>DA077</v>
      </c>
      <c r="CN11" s="231">
        <v>660</v>
      </c>
      <c r="CO11" t="s">
        <v>5891</v>
      </c>
    </row>
    <row r="12" spans="1:93" x14ac:dyDescent="0.2">
      <c r="A12" s="11">
        <v>99</v>
      </c>
      <c r="B12" s="11" t="str">
        <f>INDEX([3]数据汇总表!C$5:C$276,MATCH(A12,[3]数据汇总表!A$5:A$276,0))</f>
        <v>桩西采油厂</v>
      </c>
      <c r="C12" s="11" t="str">
        <f>INDEX([3]数据汇总表!D$5:D$276,MATCH(A12,[3]数据汇总表!A$5:A$276,0))</f>
        <v>采油管理一区</v>
      </c>
      <c r="D12" s="11" t="str">
        <f>INDEX([3]数据汇总表!E$5:E$276,MATCH(A12,[3]数据汇总表!A$5:A$276,0))</f>
        <v>桩59-x34井场外输水套炉</v>
      </c>
      <c r="E12" s="11" t="str">
        <f>INDEX([3]数据汇总表!F$5:F$276,MATCH(A12,[3]数据汇总表!A$5:A$276,0))</f>
        <v>桩59-x34井场</v>
      </c>
      <c r="F12" s="11" t="str">
        <f>INDEX([3]数据汇总表!G$5:G$276,MATCH(A12,[3]数据汇总表!A$5:A$276,0))</f>
        <v>外输水套炉</v>
      </c>
      <c r="G12" s="11">
        <f>INDEX([3]数据汇总表!H$5:H$276,MATCH(A12,[3]数据汇总表!A$5:A$276,0))</f>
        <v>50</v>
      </c>
      <c r="H12" s="196">
        <v>44823</v>
      </c>
      <c r="I12" s="198">
        <v>0.33888888888888902</v>
      </c>
      <c r="J12" s="11">
        <f>INDEX([3]数据汇总表!I$5:I$276,MATCH(A12,[3]数据汇总表!A$5:A$276,0))</f>
        <v>8</v>
      </c>
      <c r="K12" s="199" t="s">
        <v>5889</v>
      </c>
      <c r="L12" s="199" t="s">
        <v>5890</v>
      </c>
      <c r="M12" s="200">
        <v>7.5</v>
      </c>
      <c r="N12" s="200">
        <v>7.4</v>
      </c>
      <c r="O12" s="200">
        <v>7.3</v>
      </c>
      <c r="P12" s="202">
        <f t="shared" si="33"/>
        <v>7.4</v>
      </c>
      <c r="Q12" s="208">
        <f t="shared" si="34"/>
        <v>1.286764705882353</v>
      </c>
      <c r="R12" s="200">
        <v>814</v>
      </c>
      <c r="S12" s="200">
        <v>887.7</v>
      </c>
      <c r="T12" s="200">
        <v>785</v>
      </c>
      <c r="U12" s="201">
        <f t="shared" si="35"/>
        <v>828.9</v>
      </c>
      <c r="V12" s="209">
        <v>554</v>
      </c>
      <c r="W12" s="209">
        <v>741</v>
      </c>
      <c r="X12" s="209">
        <v>600</v>
      </c>
      <c r="Y12" s="213">
        <f t="shared" si="36"/>
        <v>632</v>
      </c>
      <c r="Z12" s="214">
        <v>6.1</v>
      </c>
      <c r="AA12" s="214">
        <v>6.1</v>
      </c>
      <c r="AB12" s="214">
        <v>6.1</v>
      </c>
      <c r="AC12" s="197">
        <f t="shared" si="37"/>
        <v>6.1</v>
      </c>
      <c r="AD12" s="215">
        <v>50</v>
      </c>
      <c r="AE12" s="216">
        <v>40</v>
      </c>
      <c r="AF12" s="215">
        <v>44</v>
      </c>
      <c r="AG12" s="213">
        <f t="shared" si="38"/>
        <v>45</v>
      </c>
      <c r="AH12" s="213">
        <f t="shared" ref="AH12:AJ12" si="91">AD12*(21-3.5)/(21-M12)</f>
        <v>64.81481481481481</v>
      </c>
      <c r="AI12" s="213">
        <f t="shared" si="91"/>
        <v>51.470588235294116</v>
      </c>
      <c r="AJ12" s="213">
        <f t="shared" si="91"/>
        <v>56.204379562043798</v>
      </c>
      <c r="AK12" s="213">
        <f t="shared" si="40"/>
        <v>57</v>
      </c>
      <c r="AL12" s="221">
        <f t="shared" ref="AL12:AO12" si="92">ROUND(AD12*$Y12/1000000,4)</f>
        <v>3.1600000000000003E-2</v>
      </c>
      <c r="AM12" s="221">
        <f t="shared" si="92"/>
        <v>2.53E-2</v>
      </c>
      <c r="AN12" s="221">
        <f t="shared" si="92"/>
        <v>2.7799999999999998E-2</v>
      </c>
      <c r="AO12" s="221">
        <f t="shared" si="92"/>
        <v>2.8400000000000002E-2</v>
      </c>
      <c r="AP12" s="212" t="str">
        <f t="shared" si="42"/>
        <v>合格</v>
      </c>
      <c r="AQ12" s="216">
        <v>1.5</v>
      </c>
      <c r="AR12" s="216">
        <v>1.5</v>
      </c>
      <c r="AS12" s="216">
        <v>1.5</v>
      </c>
      <c r="AT12" s="216">
        <v>1.5</v>
      </c>
      <c r="AU12" s="213">
        <f t="shared" ref="AU12:AW12" si="93">AQ12*(21-3.5)/(21-M12)</f>
        <v>1.9444444444444444</v>
      </c>
      <c r="AV12" s="213">
        <f t="shared" si="93"/>
        <v>1.9301470588235294</v>
      </c>
      <c r="AW12" s="213">
        <f t="shared" si="93"/>
        <v>1.916058394160584</v>
      </c>
      <c r="AX12" s="213">
        <f t="shared" si="44"/>
        <v>2</v>
      </c>
      <c r="AY12" s="221">
        <f t="shared" ref="AY12:BB12" si="94">ROUND(AQ12*$Y12/1000000,4)</f>
        <v>8.9999999999999998E-4</v>
      </c>
      <c r="AZ12" s="221">
        <f t="shared" si="94"/>
        <v>8.9999999999999998E-4</v>
      </c>
      <c r="BA12" s="221">
        <f t="shared" si="94"/>
        <v>8.9999999999999998E-4</v>
      </c>
      <c r="BB12" s="221">
        <f t="shared" si="94"/>
        <v>8.9999999999999998E-4</v>
      </c>
      <c r="BC12" s="212" t="str">
        <f t="shared" si="46"/>
        <v>合格</v>
      </c>
      <c r="BD12" s="216">
        <v>1.5</v>
      </c>
      <c r="BE12" s="216">
        <v>1.5</v>
      </c>
      <c r="BF12" s="216">
        <v>1.5</v>
      </c>
      <c r="BG12" s="216">
        <v>1.5</v>
      </c>
      <c r="BH12" s="201">
        <f t="shared" ref="BH12:BJ12" si="95">BD12*(21-3.5)/(21-M12)</f>
        <v>1.9444444444444444</v>
      </c>
      <c r="BI12" s="201">
        <f t="shared" si="95"/>
        <v>1.9301470588235294</v>
      </c>
      <c r="BJ12" s="201">
        <f t="shared" si="95"/>
        <v>1.916058394160584</v>
      </c>
      <c r="BK12" s="213">
        <f t="shared" si="62"/>
        <v>2</v>
      </c>
      <c r="BL12" s="221">
        <f t="shared" ref="BL12:BO12" si="96">ROUND(BD12*$Y12/1000000,4)</f>
        <v>8.9999999999999998E-4</v>
      </c>
      <c r="BM12" s="221">
        <f t="shared" si="96"/>
        <v>8.9999999999999998E-4</v>
      </c>
      <c r="BN12" s="221">
        <f t="shared" si="96"/>
        <v>8.9999999999999998E-4</v>
      </c>
      <c r="BO12" s="221">
        <f t="shared" si="96"/>
        <v>8.9999999999999998E-4</v>
      </c>
      <c r="BP12" s="222">
        <v>672</v>
      </c>
      <c r="BQ12" s="222">
        <v>656</v>
      </c>
      <c r="BR12" s="222">
        <v>685</v>
      </c>
      <c r="BS12" s="200">
        <f>IFERROR(ROUND((INDEX([3]滤筒质量!G:G,MATCH(BP12,[3]滤筒质量!A:A,0))-INDEX([3]滤筒质量!D:D,MATCH(BP12,[3]滤筒质量!A:A,0)))/R12*1000000,1),"")</f>
        <v>0.8</v>
      </c>
      <c r="BT12" s="200">
        <f>IFERROR(ROUND((INDEX([3]滤筒质量!G:G,MATCH(BQ12,[3]滤筒质量!A:A,0))-INDEX([3]滤筒质量!D:D,MATCH(BQ12,[3]滤筒质量!A:A,0)))/S12*1000000,1),"")</f>
        <v>0.7</v>
      </c>
      <c r="BU12" s="200">
        <f>IFERROR(ROUND((INDEX([3]滤筒质量!G:G,MATCH(BR12,[3]滤筒质量!A:A,0))-INDEX([3]滤筒质量!D:D,MATCH(BR12,[3]滤筒质量!A:A,0)))/T12*1000000,1),"")</f>
        <v>0.8</v>
      </c>
      <c r="BV12" s="201">
        <f t="shared" si="80"/>
        <v>0.8</v>
      </c>
      <c r="BW12" s="201">
        <f t="shared" ref="BW12:BY12" si="97">BS12*(21-3.5)/(21-M12)</f>
        <v>1.037037037037037</v>
      </c>
      <c r="BX12" s="201">
        <f t="shared" si="97"/>
        <v>0.90073529411764708</v>
      </c>
      <c r="BY12" s="201">
        <f t="shared" si="97"/>
        <v>1.0218978102189782</v>
      </c>
      <c r="BZ12" s="225">
        <f t="shared" si="50"/>
        <v>1</v>
      </c>
      <c r="CA12" s="226">
        <f t="shared" ref="CA12:CD12" si="98">ROUND(BS12*$Y12/1000000,4)</f>
        <v>5.0000000000000001E-4</v>
      </c>
      <c r="CB12" s="226">
        <f t="shared" si="98"/>
        <v>4.0000000000000002E-4</v>
      </c>
      <c r="CC12" s="226">
        <f t="shared" si="98"/>
        <v>5.0000000000000001E-4</v>
      </c>
      <c r="CD12" s="226">
        <f t="shared" si="98"/>
        <v>5.0000000000000001E-4</v>
      </c>
      <c r="CE12" s="212" t="str">
        <f t="shared" si="52"/>
        <v>合格</v>
      </c>
      <c r="CF12" s="11">
        <v>102.1</v>
      </c>
      <c r="CG12" s="11">
        <v>103.2</v>
      </c>
      <c r="CH12" s="11">
        <v>105.1</v>
      </c>
      <c r="CI12" s="201">
        <f t="shared" si="53"/>
        <v>103.47</v>
      </c>
      <c r="CJ12" s="3">
        <f t="shared" si="54"/>
        <v>9</v>
      </c>
      <c r="CK12" s="229">
        <f t="shared" si="55"/>
        <v>2</v>
      </c>
      <c r="CL12" s="230">
        <f t="shared" si="56"/>
        <v>1</v>
      </c>
      <c r="CM12" t="str">
        <f>INDEX([3]数据汇总表!B$5:B$276,MATCH(A12,[3]数据汇总表!A$5:A$276,0))</f>
        <v>DA099</v>
      </c>
      <c r="CN12" s="231">
        <v>625</v>
      </c>
      <c r="CO12" t="s">
        <v>5891</v>
      </c>
    </row>
    <row r="13" spans="1:93" x14ac:dyDescent="0.2">
      <c r="A13" s="11">
        <v>154</v>
      </c>
      <c r="B13" s="11" t="str">
        <f>INDEX([3]数据汇总表!C$5:C$276,MATCH(A13,[3]数据汇总表!A$5:A$276,0))</f>
        <v>桩西采油厂</v>
      </c>
      <c r="C13" s="11" t="str">
        <f>INDEX([3]数据汇总表!D$5:D$276,MATCH(A13,[3]数据汇总表!A$5:A$276,0))</f>
        <v>采油管理二区</v>
      </c>
      <c r="D13" s="11" t="str">
        <f>INDEX([3]数据汇总表!E$5:E$276,MATCH(A13,[3]数据汇总表!A$5:A$276,0))</f>
        <v>长堤接转站1号热炉</v>
      </c>
      <c r="E13" s="11" t="str">
        <f>INDEX([3]数据汇总表!F$5:F$276,MATCH(A13,[3]数据汇总表!A$5:A$276,0))</f>
        <v>长堤接转站</v>
      </c>
      <c r="F13" s="11" t="str">
        <f>INDEX([3]数据汇总表!G$5:G$276,MATCH(A13,[3]数据汇总表!A$5:A$276,0))</f>
        <v>1号热炉</v>
      </c>
      <c r="G13" s="11">
        <f>INDEX([3]数据汇总表!H$5:H$276,MATCH(A13,[3]数据汇总表!A$5:A$276,0))</f>
        <v>800</v>
      </c>
      <c r="H13" s="196">
        <v>44826</v>
      </c>
      <c r="I13" s="198">
        <v>0.32291666666666702</v>
      </c>
      <c r="J13" s="11">
        <f>INDEX([3]数据汇总表!I$5:I$276,MATCH(A13,[3]数据汇总表!A$5:A$276,0))</f>
        <v>9</v>
      </c>
      <c r="K13" s="199" t="s">
        <v>5889</v>
      </c>
      <c r="L13" s="199" t="s">
        <v>5890</v>
      </c>
      <c r="M13" s="200">
        <v>4.5999999999999996</v>
      </c>
      <c r="N13" s="200">
        <v>4.9000000000000004</v>
      </c>
      <c r="O13" s="200">
        <v>5.2</v>
      </c>
      <c r="P13" s="202">
        <f t="shared" si="33"/>
        <v>4.9000000000000004</v>
      </c>
      <c r="Q13" s="208">
        <f t="shared" si="34"/>
        <v>1.0869565217391304</v>
      </c>
      <c r="R13" s="200">
        <v>829.6</v>
      </c>
      <c r="S13" s="200">
        <v>776.4</v>
      </c>
      <c r="T13" s="200">
        <v>788.2</v>
      </c>
      <c r="U13" s="201">
        <f t="shared" si="35"/>
        <v>798.1</v>
      </c>
      <c r="V13" s="209">
        <v>1358</v>
      </c>
      <c r="W13" s="209">
        <v>1284</v>
      </c>
      <c r="X13" s="209">
        <v>1302</v>
      </c>
      <c r="Y13" s="213">
        <f t="shared" si="36"/>
        <v>1315</v>
      </c>
      <c r="Z13" s="214">
        <v>6.21</v>
      </c>
      <c r="AA13" s="214">
        <v>6.21</v>
      </c>
      <c r="AB13" s="214">
        <v>6.21</v>
      </c>
      <c r="AC13" s="197">
        <f t="shared" si="37"/>
        <v>6.21</v>
      </c>
      <c r="AD13" s="215">
        <v>42</v>
      </c>
      <c r="AE13" s="215">
        <v>37</v>
      </c>
      <c r="AF13" s="215">
        <v>30</v>
      </c>
      <c r="AG13" s="213">
        <f t="shared" si="38"/>
        <v>36</v>
      </c>
      <c r="AH13" s="213">
        <f t="shared" ref="AH13:AJ13" si="99">AD13*(21-3.5)/(21-M13)</f>
        <v>44.81707317073171</v>
      </c>
      <c r="AI13" s="213">
        <f t="shared" si="99"/>
        <v>40.217391304347821</v>
      </c>
      <c r="AJ13" s="213">
        <f t="shared" si="99"/>
        <v>33.22784810126582</v>
      </c>
      <c r="AK13" s="213">
        <f t="shared" si="40"/>
        <v>39</v>
      </c>
      <c r="AL13" s="221">
        <f t="shared" ref="AL13:AO13" si="100">ROUND(AD13*$Y13/1000000,4)</f>
        <v>5.5199999999999999E-2</v>
      </c>
      <c r="AM13" s="221">
        <f t="shared" si="100"/>
        <v>4.87E-2</v>
      </c>
      <c r="AN13" s="221">
        <f t="shared" si="100"/>
        <v>3.95E-2</v>
      </c>
      <c r="AO13" s="221">
        <f t="shared" si="100"/>
        <v>4.7300000000000002E-2</v>
      </c>
      <c r="AP13" s="212" t="str">
        <f t="shared" si="42"/>
        <v>合格</v>
      </c>
      <c r="AQ13" s="216">
        <v>1.5</v>
      </c>
      <c r="AR13" s="216">
        <v>1.5</v>
      </c>
      <c r="AS13" s="216">
        <v>1.5</v>
      </c>
      <c r="AT13" s="216">
        <v>1.5</v>
      </c>
      <c r="AU13" s="213">
        <f t="shared" ref="AU13:AW13" si="101">AQ13*(21-3.5)/(21-M13)</f>
        <v>1.6006097560975612</v>
      </c>
      <c r="AV13" s="213">
        <f t="shared" si="101"/>
        <v>1.6304347826086956</v>
      </c>
      <c r="AW13" s="213">
        <f t="shared" si="101"/>
        <v>1.6613924050632911</v>
      </c>
      <c r="AX13" s="213">
        <f t="shared" si="44"/>
        <v>2</v>
      </c>
      <c r="AY13" s="221">
        <f t="shared" ref="AY13:BB13" si="102">ROUND(AQ13*$Y13/1000000,4)</f>
        <v>2E-3</v>
      </c>
      <c r="AZ13" s="221">
        <f t="shared" si="102"/>
        <v>2E-3</v>
      </c>
      <c r="BA13" s="221">
        <f t="shared" si="102"/>
        <v>2E-3</v>
      </c>
      <c r="BB13" s="221">
        <f t="shared" si="102"/>
        <v>2E-3</v>
      </c>
      <c r="BC13" s="212" t="str">
        <f t="shared" si="46"/>
        <v>合格</v>
      </c>
      <c r="BD13" s="216">
        <v>1.5</v>
      </c>
      <c r="BE13" s="216">
        <v>1.5</v>
      </c>
      <c r="BF13" s="216">
        <v>1.5</v>
      </c>
      <c r="BG13" s="216">
        <v>1.5</v>
      </c>
      <c r="BH13" s="201">
        <f t="shared" ref="BH13:BJ13" si="103">BD13*(21-3.5)/(21-M13)</f>
        <v>1.6006097560975612</v>
      </c>
      <c r="BI13" s="201">
        <f t="shared" si="103"/>
        <v>1.6304347826086956</v>
      </c>
      <c r="BJ13" s="201">
        <f t="shared" si="103"/>
        <v>1.6613924050632911</v>
      </c>
      <c r="BK13" s="213">
        <f t="shared" si="62"/>
        <v>2</v>
      </c>
      <c r="BL13" s="221">
        <f t="shared" ref="BL13:BO13" si="104">ROUND(BD13*$Y13/1000000,4)</f>
        <v>2E-3</v>
      </c>
      <c r="BM13" s="221">
        <f t="shared" si="104"/>
        <v>2E-3</v>
      </c>
      <c r="BN13" s="221">
        <f t="shared" si="104"/>
        <v>2E-3</v>
      </c>
      <c r="BO13" s="221">
        <f t="shared" si="104"/>
        <v>2E-3</v>
      </c>
      <c r="BP13" s="222">
        <v>636</v>
      </c>
      <c r="BQ13" s="222">
        <v>608</v>
      </c>
      <c r="BR13" s="222">
        <v>653</v>
      </c>
      <c r="BS13" s="200">
        <f>IFERROR(ROUND((INDEX([3]滤筒质量!G:G,MATCH(BP13,[3]滤筒质量!A:A,0))-INDEX([3]滤筒质量!D:D,MATCH(BP13,[3]滤筒质量!A:A,0)))/R13*1000000,1),"")</f>
        <v>0.8</v>
      </c>
      <c r="BT13" s="200">
        <f>IFERROR(ROUND((INDEX([3]滤筒质量!G:G,MATCH(BQ13,[3]滤筒质量!A:A,0))-INDEX([3]滤筒质量!D:D,MATCH(BQ13,[3]滤筒质量!A:A,0)))/S13*1000000,1),"")</f>
        <v>0.9</v>
      </c>
      <c r="BU13" s="200">
        <f>IFERROR(ROUND((INDEX([3]滤筒质量!G:G,MATCH(BR13,[3]滤筒质量!A:A,0))-INDEX([3]滤筒质量!D:D,MATCH(BR13,[3]滤筒质量!A:A,0)))/T13*1000000,1),"")</f>
        <v>0.8</v>
      </c>
      <c r="BV13" s="201">
        <f t="shared" si="80"/>
        <v>0.8</v>
      </c>
      <c r="BW13" s="201">
        <f t="shared" ref="BW13:BY13" si="105">BS13*(21-3.5)/(21-M13)</f>
        <v>0.85365853658536595</v>
      </c>
      <c r="BX13" s="201">
        <f t="shared" si="105"/>
        <v>0.97826086956521729</v>
      </c>
      <c r="BY13" s="201">
        <f t="shared" si="105"/>
        <v>0.88607594936708856</v>
      </c>
      <c r="BZ13" s="225">
        <f t="shared" si="50"/>
        <v>0.9</v>
      </c>
      <c r="CA13" s="226">
        <f t="shared" ref="CA13:CD13" si="106">ROUND(BS13*$Y13/1000000,4)</f>
        <v>1.1000000000000001E-3</v>
      </c>
      <c r="CB13" s="226">
        <f t="shared" si="106"/>
        <v>1.1999999999999999E-3</v>
      </c>
      <c r="CC13" s="226">
        <f t="shared" si="106"/>
        <v>1.1000000000000001E-3</v>
      </c>
      <c r="CD13" s="226">
        <f t="shared" si="106"/>
        <v>1.1000000000000001E-3</v>
      </c>
      <c r="CE13" s="212" t="str">
        <f t="shared" si="52"/>
        <v>合格</v>
      </c>
      <c r="CF13" s="11">
        <v>142.1</v>
      </c>
      <c r="CG13" s="11">
        <v>143.19999999999999</v>
      </c>
      <c r="CH13" s="11">
        <v>144.1</v>
      </c>
      <c r="CI13" s="201">
        <f t="shared" si="53"/>
        <v>143.13</v>
      </c>
      <c r="CJ13" s="3">
        <f t="shared" si="54"/>
        <v>9</v>
      </c>
      <c r="CK13" s="229">
        <f t="shared" si="55"/>
        <v>2</v>
      </c>
      <c r="CL13" s="230">
        <f t="shared" si="56"/>
        <v>0.9</v>
      </c>
      <c r="CM13" t="str">
        <f>INDEX([3]数据汇总表!B$5:B$276,MATCH(A13,[3]数据汇总表!A$5:A$276,0))</f>
        <v>DA201</v>
      </c>
      <c r="CN13" s="231">
        <v>695</v>
      </c>
      <c r="CO13" t="s">
        <v>5891</v>
      </c>
    </row>
    <row r="14" spans="1:93" x14ac:dyDescent="0.2">
      <c r="A14" s="11">
        <v>76</v>
      </c>
      <c r="B14" s="11" t="str">
        <f>INDEX([3]数据汇总表!C$5:C$276,MATCH(A14,[3]数据汇总表!A$5:A$276,0))</f>
        <v>桩西采油厂</v>
      </c>
      <c r="C14" s="11" t="str">
        <f>INDEX([3]数据汇总表!D$5:D$276,MATCH(A14,[3]数据汇总表!A$5:A$276,0))</f>
        <v>采油管理一区</v>
      </c>
      <c r="D14" s="11" t="str">
        <f>INDEX([3]数据汇总表!E$5:E$276,MATCH(A14,[3]数据汇总表!A$5:A$276,0))</f>
        <v>242计量站外输水套炉</v>
      </c>
      <c r="E14" s="11" t="str">
        <f>INDEX([3]数据汇总表!F$5:F$276,MATCH(A14,[3]数据汇总表!A$5:A$276,0))</f>
        <v>242计量站</v>
      </c>
      <c r="F14" s="11" t="str">
        <f>INDEX([3]数据汇总表!G$5:G$276,MATCH(A14,[3]数据汇总表!A$5:A$276,0))</f>
        <v>外输水套炉</v>
      </c>
      <c r="G14" s="11">
        <f>INDEX([3]数据汇总表!H$5:H$276,MATCH(A14,[3]数据汇总表!A$5:A$276,0))</f>
        <v>230</v>
      </c>
      <c r="H14" s="196">
        <v>44827</v>
      </c>
      <c r="I14" s="198">
        <v>0.40625</v>
      </c>
      <c r="J14" s="11">
        <f>INDEX([3]数据汇总表!I$5:I$276,MATCH(A14,[3]数据汇总表!A$5:A$276,0))</f>
        <v>8</v>
      </c>
      <c r="K14" s="199" t="s">
        <v>5889</v>
      </c>
      <c r="L14" s="199" t="s">
        <v>5890</v>
      </c>
      <c r="M14" s="200">
        <v>13.8</v>
      </c>
      <c r="N14" s="200">
        <v>10.6</v>
      </c>
      <c r="O14" s="200">
        <v>12.2</v>
      </c>
      <c r="P14" s="202">
        <f t="shared" si="33"/>
        <v>12.2</v>
      </c>
      <c r="Q14" s="208">
        <f t="shared" si="34"/>
        <v>1.9886363636363635</v>
      </c>
      <c r="R14" s="200">
        <v>688.7</v>
      </c>
      <c r="S14" s="200">
        <v>711.2</v>
      </c>
      <c r="T14" s="200">
        <v>745.3</v>
      </c>
      <c r="U14" s="201">
        <f t="shared" si="35"/>
        <v>715.1</v>
      </c>
      <c r="V14" s="209">
        <v>2001</v>
      </c>
      <c r="W14" s="209">
        <v>1160</v>
      </c>
      <c r="X14" s="209">
        <v>1227</v>
      </c>
      <c r="Y14" s="213">
        <f t="shared" si="36"/>
        <v>1463</v>
      </c>
      <c r="Z14" s="214">
        <v>6.3</v>
      </c>
      <c r="AA14" s="214">
        <v>6.3</v>
      </c>
      <c r="AB14" s="214">
        <v>6.3</v>
      </c>
      <c r="AC14" s="197">
        <f t="shared" si="37"/>
        <v>6.3</v>
      </c>
      <c r="AD14" s="215">
        <v>22</v>
      </c>
      <c r="AE14" s="215">
        <v>20</v>
      </c>
      <c r="AF14" s="215">
        <v>13</v>
      </c>
      <c r="AG14" s="213">
        <f t="shared" si="38"/>
        <v>18</v>
      </c>
      <c r="AH14" s="213">
        <f t="shared" ref="AH14:AJ14" si="107">AD14*(21-3.5)/(21-M14)</f>
        <v>53.472222222222229</v>
      </c>
      <c r="AI14" s="213">
        <f t="shared" si="107"/>
        <v>33.653846153846153</v>
      </c>
      <c r="AJ14" s="213">
        <f t="shared" si="107"/>
        <v>25.852272727272727</v>
      </c>
      <c r="AK14" s="213">
        <f t="shared" si="40"/>
        <v>38</v>
      </c>
      <c r="AL14" s="221">
        <f t="shared" ref="AL14:AO14" si="108">ROUND(AD14*$Y14/1000000,4)</f>
        <v>3.2199999999999999E-2</v>
      </c>
      <c r="AM14" s="221">
        <f t="shared" si="108"/>
        <v>2.93E-2</v>
      </c>
      <c r="AN14" s="221">
        <f t="shared" si="108"/>
        <v>1.9E-2</v>
      </c>
      <c r="AO14" s="221">
        <f t="shared" si="108"/>
        <v>2.63E-2</v>
      </c>
      <c r="AP14" s="212" t="str">
        <f t="shared" si="42"/>
        <v>合格</v>
      </c>
      <c r="AQ14" s="216">
        <v>1.5</v>
      </c>
      <c r="AR14" s="216">
        <v>1.5</v>
      </c>
      <c r="AS14" s="216">
        <v>1.5</v>
      </c>
      <c r="AT14" s="216">
        <v>1.5</v>
      </c>
      <c r="AU14" s="213">
        <f t="shared" ref="AU14:AW14" si="109">AQ14*(21-3.5)/(21-M14)</f>
        <v>3.6458333333333335</v>
      </c>
      <c r="AV14" s="213">
        <f t="shared" si="109"/>
        <v>2.5240384615384612</v>
      </c>
      <c r="AW14" s="213">
        <f t="shared" si="109"/>
        <v>2.9829545454545454</v>
      </c>
      <c r="AX14" s="213">
        <f t="shared" si="44"/>
        <v>3</v>
      </c>
      <c r="AY14" s="221">
        <f t="shared" ref="AY14:BB14" si="110">ROUND(AQ14*$Y14/1000000,4)</f>
        <v>2.2000000000000001E-3</v>
      </c>
      <c r="AZ14" s="221">
        <f t="shared" si="110"/>
        <v>2.2000000000000001E-3</v>
      </c>
      <c r="BA14" s="221">
        <f t="shared" si="110"/>
        <v>2.2000000000000001E-3</v>
      </c>
      <c r="BB14" s="221">
        <f t="shared" si="110"/>
        <v>2.2000000000000001E-3</v>
      </c>
      <c r="BC14" s="212" t="str">
        <f t="shared" si="46"/>
        <v>合格</v>
      </c>
      <c r="BD14" s="216">
        <v>1.5</v>
      </c>
      <c r="BE14" s="216">
        <v>33</v>
      </c>
      <c r="BF14" s="216">
        <v>75</v>
      </c>
      <c r="BG14" s="213">
        <v>36</v>
      </c>
      <c r="BH14" s="213">
        <f t="shared" ref="BH14:BJ14" si="111">BD14*(21-3.5)/(21-M14)</f>
        <v>3.6458333333333335</v>
      </c>
      <c r="BI14" s="213">
        <f t="shared" si="111"/>
        <v>55.528846153846153</v>
      </c>
      <c r="BJ14" s="213">
        <f t="shared" si="111"/>
        <v>149.14772727272725</v>
      </c>
      <c r="BK14" s="213">
        <v>69</v>
      </c>
      <c r="BL14" s="221">
        <f t="shared" ref="BL14:BO14" si="112">ROUND(BD14*$Y14/1000000,4)</f>
        <v>2.2000000000000001E-3</v>
      </c>
      <c r="BM14" s="221">
        <f t="shared" si="112"/>
        <v>4.8300000000000003E-2</v>
      </c>
      <c r="BN14" s="221">
        <f t="shared" si="112"/>
        <v>0.10970000000000001</v>
      </c>
      <c r="BO14" s="221">
        <f t="shared" si="112"/>
        <v>5.2699999999999997E-2</v>
      </c>
      <c r="BP14" s="222">
        <v>670</v>
      </c>
      <c r="BQ14" s="222">
        <v>676</v>
      </c>
      <c r="BR14" s="222">
        <v>611</v>
      </c>
      <c r="BS14" s="200">
        <f>IFERROR(ROUND((INDEX([3]滤筒质量!G:G,MATCH(BP14,[3]滤筒质量!A:A,0))-INDEX([3]滤筒质量!D:D,MATCH(BP14,[3]滤筒质量!A:A,0)))/R14*1000000,1),"")</f>
        <v>0.9</v>
      </c>
      <c r="BT14" s="200">
        <f>IFERROR(ROUND((INDEX([3]滤筒质量!G:G,MATCH(BQ14,[3]滤筒质量!A:A,0))-INDEX([3]滤筒质量!D:D,MATCH(BQ14,[3]滤筒质量!A:A,0)))/S14*1000000,1),"")</f>
        <v>0.9</v>
      </c>
      <c r="BU14" s="200">
        <f>IFERROR(ROUND((INDEX([3]滤筒质量!G:G,MATCH(BR14,[3]滤筒质量!A:A,0))-INDEX([3]滤筒质量!D:D,MATCH(BR14,[3]滤筒质量!A:A,0)))/T14*1000000,1),"")</f>
        <v>0.9</v>
      </c>
      <c r="BV14" s="201">
        <f t="shared" si="80"/>
        <v>0.9</v>
      </c>
      <c r="BW14" s="201">
        <f t="shared" ref="BW14:BY14" si="113">BS14*(21-3.5)/(21-M14)</f>
        <v>2.1875</v>
      </c>
      <c r="BX14" s="201">
        <f t="shared" si="113"/>
        <v>1.5144230769230769</v>
      </c>
      <c r="BY14" s="201">
        <f t="shared" si="113"/>
        <v>1.7897727272727271</v>
      </c>
      <c r="BZ14" s="225">
        <f t="shared" si="50"/>
        <v>1.8</v>
      </c>
      <c r="CA14" s="226">
        <f t="shared" ref="CA14:CD14" si="114">ROUND(BS14*$Y14/1000000,4)</f>
        <v>1.2999999999999999E-3</v>
      </c>
      <c r="CB14" s="226">
        <f t="shared" si="114"/>
        <v>1.2999999999999999E-3</v>
      </c>
      <c r="CC14" s="226">
        <f t="shared" si="114"/>
        <v>1.2999999999999999E-3</v>
      </c>
      <c r="CD14" s="226">
        <f t="shared" si="114"/>
        <v>1.2999999999999999E-3</v>
      </c>
      <c r="CE14" s="212" t="str">
        <f t="shared" si="52"/>
        <v>合格</v>
      </c>
      <c r="CF14" s="11">
        <v>144.1</v>
      </c>
      <c r="CG14" s="11">
        <v>144.1</v>
      </c>
      <c r="CH14" s="11">
        <v>144.1</v>
      </c>
      <c r="CI14" s="201">
        <f t="shared" si="53"/>
        <v>144.1</v>
      </c>
      <c r="CJ14" s="3">
        <f t="shared" si="54"/>
        <v>9</v>
      </c>
      <c r="CK14" s="229">
        <f t="shared" si="55"/>
        <v>3</v>
      </c>
      <c r="CL14" s="230">
        <f t="shared" si="56"/>
        <v>1.8</v>
      </c>
      <c r="CM14" t="str">
        <f>INDEX([3]数据汇总表!B$5:B$276,MATCH(A14,[3]数据汇总表!A$5:A$276,0))</f>
        <v>DA076</v>
      </c>
      <c r="CN14">
        <v>641</v>
      </c>
      <c r="CO14" t="s">
        <v>5891</v>
      </c>
    </row>
    <row r="15" spans="1:93" x14ac:dyDescent="0.2">
      <c r="A15" s="11">
        <v>62</v>
      </c>
      <c r="B15" s="11" t="str">
        <f>INDEX([3]数据汇总表!C$5:C$276,MATCH(A15,[3]数据汇总表!A$5:A$276,0))</f>
        <v>桩西采油厂</v>
      </c>
      <c r="C15" s="11" t="str">
        <f>INDEX([3]数据汇总表!D$5:D$276,MATCH(A15,[3]数据汇总表!A$5:A$276,0))</f>
        <v>采油管理一区</v>
      </c>
      <c r="D15" s="11" t="str">
        <f>INDEX([3]数据汇总表!E$5:E$276,MATCH(A15,[3]数据汇总表!A$5:A$276,0))</f>
        <v>桩893-25加热水套炉</v>
      </c>
      <c r="E15" s="11" t="str">
        <f>INDEX([3]数据汇总表!F$5:F$276,MATCH(A15,[3]数据汇总表!A$5:A$276,0))</f>
        <v>桩893-25</v>
      </c>
      <c r="F15" s="11" t="str">
        <f>INDEX([3]数据汇总表!G$5:G$276,MATCH(A15,[3]数据汇总表!A$5:A$276,0))</f>
        <v>加热水套炉</v>
      </c>
      <c r="G15" s="11">
        <f>INDEX([3]数据汇总表!H$5:H$276,MATCH(A15,[3]数据汇总表!A$5:A$276,0))</f>
        <v>45</v>
      </c>
      <c r="H15" s="196">
        <v>44830</v>
      </c>
      <c r="I15" s="198">
        <v>0.33888888888888902</v>
      </c>
      <c r="J15" s="11">
        <f>INDEX([3]数据汇总表!I$5:I$276,MATCH(A15,[3]数据汇总表!A$5:A$276,0))</f>
        <v>8</v>
      </c>
      <c r="K15" s="199" t="s">
        <v>5889</v>
      </c>
      <c r="L15" s="199" t="s">
        <v>5890</v>
      </c>
      <c r="M15" s="200">
        <v>6.6</v>
      </c>
      <c r="N15" s="200">
        <v>6.5</v>
      </c>
      <c r="O15" s="200">
        <v>6.5</v>
      </c>
      <c r="P15" s="202">
        <f t="shared" si="33"/>
        <v>6.53</v>
      </c>
      <c r="Q15" s="208">
        <f t="shared" si="34"/>
        <v>1.2093987560469939</v>
      </c>
      <c r="R15" s="200">
        <v>803.5</v>
      </c>
      <c r="S15" s="200">
        <v>736.2</v>
      </c>
      <c r="T15" s="200">
        <v>781.2</v>
      </c>
      <c r="U15" s="201">
        <f t="shared" si="35"/>
        <v>773.6</v>
      </c>
      <c r="V15" s="209">
        <v>456</v>
      </c>
      <c r="W15" s="209">
        <v>614</v>
      </c>
      <c r="X15" s="209">
        <v>503</v>
      </c>
      <c r="Y15" s="213">
        <f t="shared" si="36"/>
        <v>524</v>
      </c>
      <c r="Z15" s="214">
        <v>6.01</v>
      </c>
      <c r="AA15" s="214">
        <v>6.01</v>
      </c>
      <c r="AB15" s="214">
        <v>6.01</v>
      </c>
      <c r="AC15" s="197">
        <f t="shared" si="37"/>
        <v>6.01</v>
      </c>
      <c r="AD15" s="215">
        <v>21</v>
      </c>
      <c r="AE15" s="215">
        <v>23</v>
      </c>
      <c r="AF15" s="215">
        <v>19</v>
      </c>
      <c r="AG15" s="213">
        <f t="shared" si="38"/>
        <v>21</v>
      </c>
      <c r="AH15" s="213">
        <f t="shared" ref="AH15:AJ15" si="115">AD15*(21-3.5)/(21-M15)</f>
        <v>25.520833333333332</v>
      </c>
      <c r="AI15" s="213">
        <f t="shared" si="115"/>
        <v>27.758620689655171</v>
      </c>
      <c r="AJ15" s="213">
        <f t="shared" si="115"/>
        <v>22.931034482758619</v>
      </c>
      <c r="AK15" s="213">
        <f t="shared" si="40"/>
        <v>25</v>
      </c>
      <c r="AL15" s="221">
        <f t="shared" ref="AL15:AO15" si="116">ROUND(AD15*$Y15/1000000,4)</f>
        <v>1.0999999999999999E-2</v>
      </c>
      <c r="AM15" s="221">
        <f t="shared" si="116"/>
        <v>1.21E-2</v>
      </c>
      <c r="AN15" s="221">
        <f t="shared" si="116"/>
        <v>0.01</v>
      </c>
      <c r="AO15" s="221">
        <f t="shared" si="116"/>
        <v>1.0999999999999999E-2</v>
      </c>
      <c r="AP15" s="212" t="str">
        <f t="shared" si="42"/>
        <v>合格</v>
      </c>
      <c r="AQ15" s="216">
        <v>1.5</v>
      </c>
      <c r="AR15" s="216">
        <v>1.5</v>
      </c>
      <c r="AS15" s="216">
        <v>1.5</v>
      </c>
      <c r="AT15" s="216">
        <v>1.5</v>
      </c>
      <c r="AU15" s="213">
        <f t="shared" ref="AU15:AW15" si="117">AQ15*(21-3.5)/(21-M15)</f>
        <v>1.8229166666666665</v>
      </c>
      <c r="AV15" s="213">
        <f t="shared" si="117"/>
        <v>1.8103448275862069</v>
      </c>
      <c r="AW15" s="213">
        <f t="shared" si="117"/>
        <v>1.8103448275862069</v>
      </c>
      <c r="AX15" s="213">
        <f t="shared" si="44"/>
        <v>2</v>
      </c>
      <c r="AY15" s="221">
        <f t="shared" ref="AY15:BB15" si="118">ROUND(AQ15*$Y15/1000000,4)</f>
        <v>8.0000000000000004E-4</v>
      </c>
      <c r="AZ15" s="221">
        <f t="shared" si="118"/>
        <v>8.0000000000000004E-4</v>
      </c>
      <c r="BA15" s="221">
        <f t="shared" si="118"/>
        <v>8.0000000000000004E-4</v>
      </c>
      <c r="BB15" s="221">
        <f t="shared" si="118"/>
        <v>8.0000000000000004E-4</v>
      </c>
      <c r="BC15" s="212" t="str">
        <f t="shared" si="46"/>
        <v>合格</v>
      </c>
      <c r="BD15" s="215">
        <v>1239</v>
      </c>
      <c r="BE15" s="215">
        <v>1257</v>
      </c>
      <c r="BF15" s="215">
        <v>1240</v>
      </c>
      <c r="BG15" s="213">
        <f t="shared" ref="BG15:BG21" si="119">ROUND(AVERAGE(BD15:BF15),0)</f>
        <v>1245</v>
      </c>
      <c r="BH15" s="213">
        <f t="shared" ref="BH15:BJ15" si="120">BD15*(21-3.5)/(21-M15)</f>
        <v>1505.7291666666667</v>
      </c>
      <c r="BI15" s="213">
        <f t="shared" si="120"/>
        <v>1517.0689655172414</v>
      </c>
      <c r="BJ15" s="213">
        <f t="shared" si="120"/>
        <v>1496.5517241379309</v>
      </c>
      <c r="BK15" s="213">
        <f t="shared" ref="BK15:BK28" si="121">ROUND(AVERAGE(BH15:BJ15),0)</f>
        <v>1506</v>
      </c>
      <c r="BL15" s="221">
        <f t="shared" ref="BL15:BO15" si="122">ROUND(BD15*$Y15/1000000,4)</f>
        <v>0.6492</v>
      </c>
      <c r="BM15" s="221">
        <f t="shared" si="122"/>
        <v>0.65869999999999995</v>
      </c>
      <c r="BN15" s="221">
        <f t="shared" si="122"/>
        <v>0.64980000000000004</v>
      </c>
      <c r="BO15" s="221">
        <f t="shared" si="122"/>
        <v>0.65239999999999998</v>
      </c>
      <c r="BP15" s="222">
        <v>646</v>
      </c>
      <c r="BQ15" s="222">
        <v>681</v>
      </c>
      <c r="BR15" s="222">
        <v>601</v>
      </c>
      <c r="BS15" s="200">
        <f>IFERROR(ROUND((INDEX([3]滤筒质量!G:G,MATCH(BP15,[3]滤筒质量!A:A,0))-INDEX([3]滤筒质量!D:D,MATCH(BP15,[3]滤筒质量!A:A,0)))/R15*1000000,1),"")</f>
        <v>0.7</v>
      </c>
      <c r="BT15" s="200">
        <f>IFERROR(ROUND((INDEX([3]滤筒质量!G:G,MATCH(BQ15,[3]滤筒质量!A:A,0))-INDEX([3]滤筒质量!D:D,MATCH(BQ15,[3]滤筒质量!A:A,0)))/S15*1000000,1),"")</f>
        <v>0.8</v>
      </c>
      <c r="BU15" s="200">
        <f>IFERROR(ROUND((INDEX([3]滤筒质量!G:G,MATCH(BR15,[3]滤筒质量!A:A,0))-INDEX([3]滤筒质量!D:D,MATCH(BR15,[3]滤筒质量!A:A,0)))/T15*1000000,1),"")</f>
        <v>0.8</v>
      </c>
      <c r="BV15" s="201">
        <f t="shared" si="80"/>
        <v>0.8</v>
      </c>
      <c r="BW15" s="201">
        <f t="shared" ref="BW15:BY15" si="123">BS15*(21-3.5)/(21-M15)</f>
        <v>0.85069444444444442</v>
      </c>
      <c r="BX15" s="201">
        <f t="shared" si="123"/>
        <v>0.96551724137931039</v>
      </c>
      <c r="BY15" s="201">
        <f t="shared" si="123"/>
        <v>0.96551724137931039</v>
      </c>
      <c r="BZ15" s="225">
        <f t="shared" si="50"/>
        <v>1</v>
      </c>
      <c r="CA15" s="226">
        <f t="shared" ref="CA15:CD15" si="124">ROUND(BS15*$Y15/1000000,4)</f>
        <v>4.0000000000000002E-4</v>
      </c>
      <c r="CB15" s="226">
        <f t="shared" si="124"/>
        <v>4.0000000000000002E-4</v>
      </c>
      <c r="CC15" s="226">
        <f t="shared" si="124"/>
        <v>4.0000000000000002E-4</v>
      </c>
      <c r="CD15" s="226">
        <f t="shared" si="124"/>
        <v>4.0000000000000002E-4</v>
      </c>
      <c r="CE15" s="212" t="str">
        <f t="shared" si="52"/>
        <v>合格</v>
      </c>
      <c r="CF15" s="11">
        <v>101.1</v>
      </c>
      <c r="CG15" s="11">
        <v>102.2</v>
      </c>
      <c r="CH15" s="11">
        <v>103.2</v>
      </c>
      <c r="CI15" s="201">
        <f t="shared" si="53"/>
        <v>102.17</v>
      </c>
      <c r="CJ15" s="3">
        <f t="shared" si="54"/>
        <v>9</v>
      </c>
      <c r="CK15" s="229">
        <f t="shared" si="55"/>
        <v>2</v>
      </c>
      <c r="CL15" s="230">
        <f t="shared" si="56"/>
        <v>1</v>
      </c>
      <c r="CM15" t="str">
        <f>INDEX([3]数据汇总表!B$5:B$276,MATCH(A15,[3]数据汇总表!A$5:A$276,0))</f>
        <v>DA062</v>
      </c>
      <c r="CN15" s="231">
        <v>675</v>
      </c>
      <c r="CO15" t="s">
        <v>5891</v>
      </c>
    </row>
    <row r="16" spans="1:93" x14ac:dyDescent="0.2">
      <c r="A16" s="11">
        <v>63</v>
      </c>
      <c r="B16" s="11" t="str">
        <f>INDEX([3]数据汇总表!C$5:C$276,MATCH(A16,[3]数据汇总表!A$5:A$276,0))</f>
        <v>桩西采油厂</v>
      </c>
      <c r="C16" s="11" t="str">
        <f>INDEX([3]数据汇总表!D$5:D$276,MATCH(A16,[3]数据汇总表!A$5:A$276,0))</f>
        <v>采油管理一区</v>
      </c>
      <c r="D16" s="11" t="str">
        <f>INDEX([3]数据汇总表!E$5:E$276,MATCH(A16,[3]数据汇总表!A$5:A$276,0))</f>
        <v>桩894-22加热水套炉</v>
      </c>
      <c r="E16" s="11" t="str">
        <f>INDEX([3]数据汇总表!F$5:F$276,MATCH(A16,[3]数据汇总表!A$5:A$276,0))</f>
        <v>桩894-22</v>
      </c>
      <c r="F16" s="11" t="str">
        <f>INDEX([3]数据汇总表!G$5:G$276,MATCH(A16,[3]数据汇总表!A$5:A$276,0))</f>
        <v>加热水套炉</v>
      </c>
      <c r="G16" s="11">
        <f>INDEX([3]数据汇总表!H$5:H$276,MATCH(A16,[3]数据汇总表!A$5:A$276,0))</f>
        <v>45</v>
      </c>
      <c r="H16" s="196">
        <v>44831</v>
      </c>
      <c r="I16" s="198">
        <v>0.327083333333333</v>
      </c>
      <c r="J16" s="11">
        <f>INDEX([3]数据汇总表!I$5:I$276,MATCH(A16,[3]数据汇总表!A$5:A$276,0))</f>
        <v>8</v>
      </c>
      <c r="K16" s="199" t="s">
        <v>5889</v>
      </c>
      <c r="L16" s="199" t="s">
        <v>5890</v>
      </c>
      <c r="M16" s="200">
        <v>9.1999999999999993</v>
      </c>
      <c r="N16" s="200">
        <v>9.3000000000000007</v>
      </c>
      <c r="O16" s="200">
        <v>9.5</v>
      </c>
      <c r="P16" s="202">
        <f t="shared" si="33"/>
        <v>9.33</v>
      </c>
      <c r="Q16" s="208">
        <f t="shared" si="34"/>
        <v>1.4995715509854328</v>
      </c>
      <c r="R16" s="200">
        <v>826.3</v>
      </c>
      <c r="S16" s="200">
        <v>776.3</v>
      </c>
      <c r="T16" s="200">
        <v>818.3</v>
      </c>
      <c r="U16" s="201">
        <f t="shared" si="35"/>
        <v>807</v>
      </c>
      <c r="V16" s="209">
        <v>352</v>
      </c>
      <c r="W16" s="209">
        <v>338</v>
      </c>
      <c r="X16" s="209">
        <v>397</v>
      </c>
      <c r="Y16" s="213">
        <f t="shared" si="36"/>
        <v>362</v>
      </c>
      <c r="Z16" s="214">
        <v>6.17</v>
      </c>
      <c r="AA16" s="214">
        <v>6.17</v>
      </c>
      <c r="AB16" s="214">
        <v>6.17</v>
      </c>
      <c r="AC16" s="197">
        <f t="shared" si="37"/>
        <v>6.17</v>
      </c>
      <c r="AD16" s="215">
        <v>22</v>
      </c>
      <c r="AE16" s="215">
        <v>24</v>
      </c>
      <c r="AF16" s="215">
        <v>24</v>
      </c>
      <c r="AG16" s="213">
        <f t="shared" si="38"/>
        <v>23</v>
      </c>
      <c r="AH16" s="213">
        <f t="shared" ref="AH16:AJ16" si="125">AD16*(21-3.5)/(21-M16)</f>
        <v>32.627118644067792</v>
      </c>
      <c r="AI16" s="213">
        <f t="shared" si="125"/>
        <v>35.897435897435898</v>
      </c>
      <c r="AJ16" s="213">
        <f t="shared" si="125"/>
        <v>36.521739130434781</v>
      </c>
      <c r="AK16" s="213">
        <f t="shared" si="40"/>
        <v>35</v>
      </c>
      <c r="AL16" s="221">
        <f t="shared" ref="AL16:AO16" si="126">ROUND(AD16*$Y16/1000000,4)</f>
        <v>8.0000000000000002E-3</v>
      </c>
      <c r="AM16" s="221">
        <f t="shared" si="126"/>
        <v>8.6999999999999994E-3</v>
      </c>
      <c r="AN16" s="221">
        <f t="shared" si="126"/>
        <v>8.6999999999999994E-3</v>
      </c>
      <c r="AO16" s="221">
        <f t="shared" si="126"/>
        <v>8.3000000000000001E-3</v>
      </c>
      <c r="AP16" s="212" t="str">
        <f t="shared" si="42"/>
        <v>合格</v>
      </c>
      <c r="AQ16" s="216">
        <v>1.5</v>
      </c>
      <c r="AR16" s="216">
        <v>1.5</v>
      </c>
      <c r="AS16" s="216">
        <v>1.5</v>
      </c>
      <c r="AT16" s="216">
        <v>1.5</v>
      </c>
      <c r="AU16" s="213">
        <f t="shared" ref="AU16:AW16" si="127">AQ16*(21-3.5)/(21-M16)</f>
        <v>2.2245762711864407</v>
      </c>
      <c r="AV16" s="213">
        <f t="shared" si="127"/>
        <v>2.2435897435897436</v>
      </c>
      <c r="AW16" s="213">
        <f t="shared" si="127"/>
        <v>2.2826086956521738</v>
      </c>
      <c r="AX16" s="213">
        <f t="shared" si="44"/>
        <v>2</v>
      </c>
      <c r="AY16" s="221">
        <f t="shared" ref="AY16:BB16" si="128">ROUND(AQ16*$Y16/1000000,4)</f>
        <v>5.0000000000000001E-4</v>
      </c>
      <c r="AZ16" s="221">
        <f t="shared" si="128"/>
        <v>5.0000000000000001E-4</v>
      </c>
      <c r="BA16" s="221">
        <f t="shared" si="128"/>
        <v>5.0000000000000001E-4</v>
      </c>
      <c r="BB16" s="221">
        <f t="shared" si="128"/>
        <v>5.0000000000000001E-4</v>
      </c>
      <c r="BC16" s="212" t="str">
        <f t="shared" si="46"/>
        <v>合格</v>
      </c>
      <c r="BD16" s="215">
        <v>1063</v>
      </c>
      <c r="BE16" s="215">
        <v>1058</v>
      </c>
      <c r="BF16" s="215">
        <v>1033</v>
      </c>
      <c r="BG16" s="213">
        <f t="shared" si="119"/>
        <v>1051</v>
      </c>
      <c r="BH16" s="213">
        <f t="shared" ref="BH16:BJ16" si="129">BD16*(21-3.5)/(21-M16)</f>
        <v>1576.4830508474574</v>
      </c>
      <c r="BI16" s="213">
        <f t="shared" si="129"/>
        <v>1582.4786324786326</v>
      </c>
      <c r="BJ16" s="213">
        <f t="shared" si="129"/>
        <v>1571.9565217391305</v>
      </c>
      <c r="BK16" s="213">
        <f t="shared" si="121"/>
        <v>1577</v>
      </c>
      <c r="BL16" s="221">
        <f t="shared" ref="BL16:BO16" si="130">ROUND(BD16*$Y16/1000000,4)</f>
        <v>0.38479999999999998</v>
      </c>
      <c r="BM16" s="221">
        <f t="shared" si="130"/>
        <v>0.38300000000000001</v>
      </c>
      <c r="BN16" s="221">
        <f t="shared" si="130"/>
        <v>0.37390000000000001</v>
      </c>
      <c r="BO16" s="221">
        <f t="shared" si="130"/>
        <v>0.3805</v>
      </c>
      <c r="BP16" s="222">
        <v>692</v>
      </c>
      <c r="BQ16" s="222">
        <v>683</v>
      </c>
      <c r="BR16" s="222">
        <v>682</v>
      </c>
      <c r="BS16" s="200">
        <f>IFERROR(ROUND((INDEX([3]滤筒质量!G:G,MATCH(BP16,[3]滤筒质量!A:A,0))-INDEX([3]滤筒质量!D:D,MATCH(BP16,[3]滤筒质量!A:A,0)))/R16*1000000,1),"")</f>
        <v>0.8</v>
      </c>
      <c r="BT16" s="200">
        <f>IFERROR(ROUND((INDEX([3]滤筒质量!G:G,MATCH(BQ16,[3]滤筒质量!A:A,0))-INDEX([3]滤筒质量!D:D,MATCH(BQ16,[3]滤筒质量!A:A,0)))/S16*1000000,1),"")</f>
        <v>0.8</v>
      </c>
      <c r="BU16" s="200">
        <f>IFERROR(ROUND((INDEX([3]滤筒质量!G:G,MATCH(BR16,[3]滤筒质量!A:A,0))-INDEX([3]滤筒质量!D:D,MATCH(BR16,[3]滤筒质量!A:A,0)))/T16*1000000,1),"")</f>
        <v>0.8</v>
      </c>
      <c r="BV16" s="201">
        <f t="shared" si="80"/>
        <v>0.8</v>
      </c>
      <c r="BW16" s="201">
        <f t="shared" ref="BW16:BY16" si="131">BS16*(21-3.5)/(21-M16)</f>
        <v>1.1864406779661016</v>
      </c>
      <c r="BX16" s="201">
        <f t="shared" si="131"/>
        <v>1.1965811965811965</v>
      </c>
      <c r="BY16" s="201">
        <f t="shared" si="131"/>
        <v>1.2173913043478262</v>
      </c>
      <c r="BZ16" s="225">
        <f t="shared" si="50"/>
        <v>1.2</v>
      </c>
      <c r="CA16" s="226">
        <f t="shared" ref="CA16:CD16" si="132">ROUND(BS16*$Y16/1000000,4)</f>
        <v>2.9999999999999997E-4</v>
      </c>
      <c r="CB16" s="226">
        <f t="shared" si="132"/>
        <v>2.9999999999999997E-4</v>
      </c>
      <c r="CC16" s="226">
        <f t="shared" si="132"/>
        <v>2.9999999999999997E-4</v>
      </c>
      <c r="CD16" s="226">
        <f t="shared" si="132"/>
        <v>2.9999999999999997E-4</v>
      </c>
      <c r="CE16" s="212" t="str">
        <f t="shared" si="52"/>
        <v>合格</v>
      </c>
      <c r="CF16" s="11">
        <v>97.1</v>
      </c>
      <c r="CG16" s="11">
        <v>98.2</v>
      </c>
      <c r="CH16" s="11">
        <v>99.1</v>
      </c>
      <c r="CI16" s="201">
        <f t="shared" si="53"/>
        <v>98.13</v>
      </c>
      <c r="CJ16" s="3">
        <f t="shared" si="54"/>
        <v>9</v>
      </c>
      <c r="CK16" s="229">
        <f t="shared" si="55"/>
        <v>2</v>
      </c>
      <c r="CL16" s="230">
        <f t="shared" si="56"/>
        <v>1.2</v>
      </c>
      <c r="CM16" t="str">
        <f>INDEX([3]数据汇总表!B$5:B$276,MATCH(A16,[3]数据汇总表!A$5:A$276,0))</f>
        <v>DA063</v>
      </c>
      <c r="CN16" s="231">
        <v>616</v>
      </c>
      <c r="CO16" t="s">
        <v>5891</v>
      </c>
    </row>
    <row r="17" spans="1:93" x14ac:dyDescent="0.2">
      <c r="A17" s="11">
        <v>68</v>
      </c>
      <c r="B17" s="11" t="str">
        <f>INDEX([3]数据汇总表!C$5:C$276,MATCH(A17,[3]数据汇总表!A$5:A$276,0))</f>
        <v>桩西采油厂</v>
      </c>
      <c r="C17" s="11" t="str">
        <f>INDEX([3]数据汇总表!D$5:D$276,MATCH(A17,[3]数据汇总表!A$5:A$276,0))</f>
        <v>采油管理一区</v>
      </c>
      <c r="D17" s="11" t="str">
        <f>INDEX([3]数据汇总表!E$5:E$276,MATCH(A17,[3]数据汇总表!A$5:A$276,0))</f>
        <v>桩39-C17加热水套炉</v>
      </c>
      <c r="E17" s="11" t="str">
        <f>INDEX([3]数据汇总表!F$5:F$276,MATCH(A17,[3]数据汇总表!A$5:A$276,0))</f>
        <v>桩39-C17</v>
      </c>
      <c r="F17" s="11" t="str">
        <f>INDEX([3]数据汇总表!G$5:G$276,MATCH(A17,[3]数据汇总表!A$5:A$276,0))</f>
        <v>加热水套炉</v>
      </c>
      <c r="G17" s="11">
        <f>INDEX([3]数据汇总表!H$5:H$276,MATCH(A17,[3]数据汇总表!A$5:A$276,0))</f>
        <v>45</v>
      </c>
      <c r="H17" s="196">
        <v>44832</v>
      </c>
      <c r="I17" s="198">
        <v>0.32361111111111102</v>
      </c>
      <c r="J17" s="11">
        <f>INDEX([3]数据汇总表!I$5:I$276,MATCH(A17,[3]数据汇总表!A$5:A$276,0))</f>
        <v>8</v>
      </c>
      <c r="K17" s="199" t="s">
        <v>5889</v>
      </c>
      <c r="L17" s="199" t="s">
        <v>5890</v>
      </c>
      <c r="M17" s="200">
        <v>7.8</v>
      </c>
      <c r="N17" s="200">
        <v>7.8</v>
      </c>
      <c r="O17" s="200">
        <v>7.5</v>
      </c>
      <c r="P17" s="202">
        <f t="shared" si="33"/>
        <v>7.7</v>
      </c>
      <c r="Q17" s="208">
        <f t="shared" si="34"/>
        <v>1.3157894736842104</v>
      </c>
      <c r="R17" s="200">
        <v>780.4</v>
      </c>
      <c r="S17" s="200">
        <v>748.1</v>
      </c>
      <c r="T17" s="200">
        <v>767</v>
      </c>
      <c r="U17" s="201">
        <f t="shared" si="35"/>
        <v>765.2</v>
      </c>
      <c r="V17" s="209">
        <v>499</v>
      </c>
      <c r="W17" s="209">
        <v>488</v>
      </c>
      <c r="X17" s="209">
        <v>457</v>
      </c>
      <c r="Y17" s="213">
        <f t="shared" si="36"/>
        <v>481</v>
      </c>
      <c r="Z17" s="214">
        <v>6.21</v>
      </c>
      <c r="AA17" s="214">
        <v>6.21</v>
      </c>
      <c r="AB17" s="214">
        <v>6.21</v>
      </c>
      <c r="AC17" s="197">
        <f t="shared" si="37"/>
        <v>6.21</v>
      </c>
      <c r="AD17" s="215">
        <v>18</v>
      </c>
      <c r="AE17" s="215">
        <v>22</v>
      </c>
      <c r="AF17" s="215">
        <v>24</v>
      </c>
      <c r="AG17" s="213">
        <f t="shared" si="38"/>
        <v>21</v>
      </c>
      <c r="AH17" s="213">
        <f t="shared" ref="AH17:AJ17" si="133">AD17*(21-3.5)/(21-M17)</f>
        <v>23.863636363636363</v>
      </c>
      <c r="AI17" s="213">
        <f t="shared" si="133"/>
        <v>29.166666666666668</v>
      </c>
      <c r="AJ17" s="213">
        <f t="shared" si="133"/>
        <v>31.111111111111111</v>
      </c>
      <c r="AK17" s="213">
        <f t="shared" si="40"/>
        <v>28</v>
      </c>
      <c r="AL17" s="221">
        <f t="shared" ref="AL17:AO17" si="134">ROUND(AD17*$Y17/1000000,4)</f>
        <v>8.6999999999999994E-3</v>
      </c>
      <c r="AM17" s="221">
        <f t="shared" si="134"/>
        <v>1.06E-2</v>
      </c>
      <c r="AN17" s="221">
        <f t="shared" si="134"/>
        <v>1.15E-2</v>
      </c>
      <c r="AO17" s="221">
        <f t="shared" si="134"/>
        <v>1.01E-2</v>
      </c>
      <c r="AP17" s="212" t="str">
        <f t="shared" si="42"/>
        <v>合格</v>
      </c>
      <c r="AQ17" s="216">
        <v>1.5</v>
      </c>
      <c r="AR17" s="216">
        <v>1.5</v>
      </c>
      <c r="AS17" s="216">
        <v>1.5</v>
      </c>
      <c r="AT17" s="216">
        <v>1.5</v>
      </c>
      <c r="AU17" s="213">
        <f t="shared" ref="AU17:AW17" si="135">AQ17*(21-3.5)/(21-M17)</f>
        <v>1.9886363636363638</v>
      </c>
      <c r="AV17" s="213">
        <f t="shared" si="135"/>
        <v>1.9886363636363638</v>
      </c>
      <c r="AW17" s="213">
        <f t="shared" si="135"/>
        <v>1.9444444444444444</v>
      </c>
      <c r="AX17" s="213">
        <f t="shared" si="44"/>
        <v>2</v>
      </c>
      <c r="AY17" s="221">
        <f t="shared" ref="AY17:BB17" si="136">ROUND(AQ17*$Y17/1000000,4)</f>
        <v>6.9999999999999999E-4</v>
      </c>
      <c r="AZ17" s="221">
        <f t="shared" si="136"/>
        <v>6.9999999999999999E-4</v>
      </c>
      <c r="BA17" s="221">
        <f t="shared" si="136"/>
        <v>6.9999999999999999E-4</v>
      </c>
      <c r="BB17" s="221">
        <f t="shared" si="136"/>
        <v>6.9999999999999999E-4</v>
      </c>
      <c r="BC17" s="212" t="str">
        <f t="shared" si="46"/>
        <v>合格</v>
      </c>
      <c r="BD17" s="215">
        <v>17</v>
      </c>
      <c r="BE17" s="215">
        <v>22</v>
      </c>
      <c r="BF17" s="215">
        <v>23</v>
      </c>
      <c r="BG17" s="213">
        <f t="shared" si="119"/>
        <v>21</v>
      </c>
      <c r="BH17" s="213">
        <f t="shared" ref="BH17:BJ17" si="137">BD17*(21-3.5)/(21-M17)</f>
        <v>22.537878787878789</v>
      </c>
      <c r="BI17" s="213">
        <f t="shared" si="137"/>
        <v>29.166666666666668</v>
      </c>
      <c r="BJ17" s="213">
        <f t="shared" si="137"/>
        <v>29.814814814814813</v>
      </c>
      <c r="BK17" s="213">
        <f t="shared" si="121"/>
        <v>27</v>
      </c>
      <c r="BL17" s="221">
        <f t="shared" ref="BL17:BO17" si="138">ROUND(BD17*$Y17/1000000,4)</f>
        <v>8.2000000000000007E-3</v>
      </c>
      <c r="BM17" s="221">
        <f t="shared" si="138"/>
        <v>1.06E-2</v>
      </c>
      <c r="BN17" s="221">
        <f t="shared" si="138"/>
        <v>1.11E-2</v>
      </c>
      <c r="BO17" s="221">
        <f t="shared" si="138"/>
        <v>1.01E-2</v>
      </c>
      <c r="BP17" s="222">
        <v>619</v>
      </c>
      <c r="BQ17" s="222">
        <v>603</v>
      </c>
      <c r="BR17" s="222">
        <v>606</v>
      </c>
      <c r="BS17" s="200">
        <f>IFERROR(ROUND((INDEX([3]滤筒质量!G:G,MATCH(BP17,[3]滤筒质量!A:A,0))-INDEX([3]滤筒质量!D:D,MATCH(BP17,[3]滤筒质量!A:A,0)))/R17*1000000,1),"")</f>
        <v>0.8</v>
      </c>
      <c r="BT17" s="200">
        <f>IFERROR(ROUND((INDEX([3]滤筒质量!G:G,MATCH(BQ17,[3]滤筒质量!A:A,0))-INDEX([3]滤筒质量!D:D,MATCH(BQ17,[3]滤筒质量!A:A,0)))/S17*1000000,1),"")</f>
        <v>0.9</v>
      </c>
      <c r="BU17" s="200">
        <f>IFERROR(ROUND((INDEX([3]滤筒质量!G:G,MATCH(BR17,[3]滤筒质量!A:A,0))-INDEX([3]滤筒质量!D:D,MATCH(BR17,[3]滤筒质量!A:A,0)))/T17*1000000,1),"")</f>
        <v>0.8</v>
      </c>
      <c r="BV17" s="201">
        <f t="shared" si="80"/>
        <v>0.8</v>
      </c>
      <c r="BW17" s="201">
        <f t="shared" ref="BW17:BY17" si="139">BS17*(21-3.5)/(21-M17)</f>
        <v>1.0606060606060606</v>
      </c>
      <c r="BX17" s="201">
        <f t="shared" si="139"/>
        <v>1.1931818181818183</v>
      </c>
      <c r="BY17" s="201">
        <f t="shared" si="139"/>
        <v>1.037037037037037</v>
      </c>
      <c r="BZ17" s="225">
        <f t="shared" si="50"/>
        <v>1.1000000000000001</v>
      </c>
      <c r="CA17" s="226">
        <f t="shared" ref="CA17:CD17" si="140">ROUND(BS17*$Y17/1000000,4)</f>
        <v>4.0000000000000002E-4</v>
      </c>
      <c r="CB17" s="226">
        <f t="shared" si="140"/>
        <v>4.0000000000000002E-4</v>
      </c>
      <c r="CC17" s="226">
        <f t="shared" si="140"/>
        <v>4.0000000000000002E-4</v>
      </c>
      <c r="CD17" s="226">
        <f t="shared" si="140"/>
        <v>4.0000000000000002E-4</v>
      </c>
      <c r="CE17" s="212" t="str">
        <f t="shared" si="52"/>
        <v>合格</v>
      </c>
      <c r="CF17" s="11">
        <v>101.2</v>
      </c>
      <c r="CG17" s="11">
        <v>102.1</v>
      </c>
      <c r="CH17" s="11">
        <v>103.2</v>
      </c>
      <c r="CI17" s="201">
        <f t="shared" si="53"/>
        <v>102.17</v>
      </c>
      <c r="CJ17" s="3">
        <f t="shared" si="54"/>
        <v>9</v>
      </c>
      <c r="CK17" s="229">
        <f t="shared" si="55"/>
        <v>2</v>
      </c>
      <c r="CL17" s="230">
        <f t="shared" si="56"/>
        <v>1.1000000000000001</v>
      </c>
      <c r="CM17" t="str">
        <f>INDEX([3]数据汇总表!B$5:B$276,MATCH(A17,[3]数据汇总表!A$5:A$276,0))</f>
        <v>DA068</v>
      </c>
      <c r="CN17" s="231">
        <v>694</v>
      </c>
      <c r="CO17" t="s">
        <v>5891</v>
      </c>
    </row>
    <row r="18" spans="1:93" x14ac:dyDescent="0.2">
      <c r="A18" s="11">
        <v>131</v>
      </c>
      <c r="B18" s="11" t="str">
        <f>INDEX([3]数据汇总表!C$5:C$276,MATCH(A18,[3]数据汇总表!A$5:A$276,0))</f>
        <v>桩西采油厂</v>
      </c>
      <c r="C18" s="11" t="str">
        <f>INDEX([3]数据汇总表!D$5:D$276,MATCH(A18,[3]数据汇总表!A$5:A$276,0))</f>
        <v>采油管理一区</v>
      </c>
      <c r="D18" s="11" t="str">
        <f>INDEX([3]数据汇总表!E$5:E$276,MATCH(A18,[3]数据汇总表!A$5:A$276,0))</f>
        <v>桩39-9加热加热炉</v>
      </c>
      <c r="E18" s="11" t="str">
        <f>INDEX([3]数据汇总表!F$5:F$276,MATCH(A18,[3]数据汇总表!A$5:A$276,0))</f>
        <v>桩39-9</v>
      </c>
      <c r="F18" s="11" t="str">
        <f>INDEX([3]数据汇总表!G$5:G$276,MATCH(A18,[3]数据汇总表!A$5:A$276,0))</f>
        <v>加热炉</v>
      </c>
      <c r="G18" s="11">
        <f>INDEX([3]数据汇总表!H$5:H$276,MATCH(A18,[3]数据汇总表!A$5:A$276,0))</f>
        <v>80</v>
      </c>
      <c r="H18" s="196">
        <v>44833</v>
      </c>
      <c r="I18" s="198">
        <v>0.31666666666666698</v>
      </c>
      <c r="J18" s="11">
        <f>INDEX([3]数据汇总表!I$5:I$276,MATCH(A18,[3]数据汇总表!A$5:A$276,0))</f>
        <v>8</v>
      </c>
      <c r="K18" s="199" t="s">
        <v>5889</v>
      </c>
      <c r="L18" s="199" t="s">
        <v>5890</v>
      </c>
      <c r="M18" s="200">
        <v>7.3</v>
      </c>
      <c r="N18" s="200">
        <v>7.5</v>
      </c>
      <c r="O18" s="200">
        <v>7</v>
      </c>
      <c r="P18" s="202">
        <f t="shared" si="33"/>
        <v>7.27</v>
      </c>
      <c r="Q18" s="208">
        <f t="shared" si="34"/>
        <v>1.2745812090313182</v>
      </c>
      <c r="R18" s="200">
        <v>790.1</v>
      </c>
      <c r="S18" s="200">
        <v>756.8</v>
      </c>
      <c r="T18" s="200">
        <v>754.9</v>
      </c>
      <c r="U18" s="201">
        <f t="shared" si="35"/>
        <v>767.3</v>
      </c>
      <c r="V18" s="209">
        <v>468</v>
      </c>
      <c r="W18" s="209">
        <v>489</v>
      </c>
      <c r="X18" s="209">
        <v>462</v>
      </c>
      <c r="Y18" s="213">
        <f t="shared" si="36"/>
        <v>473</v>
      </c>
      <c r="Z18" s="214">
        <v>6.3</v>
      </c>
      <c r="AA18" s="214">
        <v>6.3</v>
      </c>
      <c r="AB18" s="214">
        <v>6.3</v>
      </c>
      <c r="AC18" s="197">
        <f t="shared" si="37"/>
        <v>6.3</v>
      </c>
      <c r="AD18" s="215">
        <v>21</v>
      </c>
      <c r="AE18" s="215">
        <v>20</v>
      </c>
      <c r="AF18" s="215">
        <v>21</v>
      </c>
      <c r="AG18" s="213">
        <f t="shared" si="38"/>
        <v>21</v>
      </c>
      <c r="AH18" s="213">
        <f t="shared" ref="AH18:AJ18" si="141">AD18*(21-3.5)/(21-M18)</f>
        <v>26.824817518248178</v>
      </c>
      <c r="AI18" s="213">
        <f t="shared" si="141"/>
        <v>25.925925925925927</v>
      </c>
      <c r="AJ18" s="213">
        <f t="shared" si="141"/>
        <v>26.25</v>
      </c>
      <c r="AK18" s="213">
        <f t="shared" si="40"/>
        <v>26</v>
      </c>
      <c r="AL18" s="221">
        <f t="shared" ref="AL18:AO18" si="142">ROUND(AD18*$Y18/1000000,4)</f>
        <v>9.9000000000000008E-3</v>
      </c>
      <c r="AM18" s="221">
        <f t="shared" si="142"/>
        <v>9.4999999999999998E-3</v>
      </c>
      <c r="AN18" s="221">
        <f t="shared" si="142"/>
        <v>9.9000000000000008E-3</v>
      </c>
      <c r="AO18" s="221">
        <f t="shared" si="142"/>
        <v>9.9000000000000008E-3</v>
      </c>
      <c r="AP18" s="212" t="str">
        <f t="shared" si="42"/>
        <v>合格</v>
      </c>
      <c r="AQ18" s="216">
        <v>1.5</v>
      </c>
      <c r="AR18" s="216">
        <v>1.5</v>
      </c>
      <c r="AS18" s="216">
        <v>1.5</v>
      </c>
      <c r="AT18" s="216">
        <v>1.5</v>
      </c>
      <c r="AU18" s="213">
        <f t="shared" ref="AU18:AW18" si="143">AQ18*(21-3.5)/(21-M18)</f>
        <v>1.916058394160584</v>
      </c>
      <c r="AV18" s="213">
        <f t="shared" si="143"/>
        <v>1.9444444444444444</v>
      </c>
      <c r="AW18" s="213">
        <f t="shared" si="143"/>
        <v>1.875</v>
      </c>
      <c r="AX18" s="213">
        <f t="shared" si="44"/>
        <v>2</v>
      </c>
      <c r="AY18" s="221">
        <f t="shared" ref="AY18:BB18" si="144">ROUND(AQ18*$Y18/1000000,4)</f>
        <v>6.9999999999999999E-4</v>
      </c>
      <c r="AZ18" s="221">
        <f t="shared" si="144"/>
        <v>6.9999999999999999E-4</v>
      </c>
      <c r="BA18" s="221">
        <f t="shared" si="144"/>
        <v>6.9999999999999999E-4</v>
      </c>
      <c r="BB18" s="221">
        <f t="shared" si="144"/>
        <v>6.9999999999999999E-4</v>
      </c>
      <c r="BC18" s="212" t="str">
        <f t="shared" si="46"/>
        <v>合格</v>
      </c>
      <c r="BD18" s="215">
        <v>4</v>
      </c>
      <c r="BE18" s="215">
        <v>4</v>
      </c>
      <c r="BF18" s="216">
        <v>1.5</v>
      </c>
      <c r="BG18" s="213">
        <f t="shared" si="119"/>
        <v>3</v>
      </c>
      <c r="BH18" s="201">
        <f t="shared" ref="BH18:BJ18" si="145">BD18*(21-3.5)/(21-M18)</f>
        <v>5.1094890510948909</v>
      </c>
      <c r="BI18" s="201">
        <f t="shared" si="145"/>
        <v>5.1851851851851851</v>
      </c>
      <c r="BJ18" s="201">
        <f t="shared" si="145"/>
        <v>1.875</v>
      </c>
      <c r="BK18" s="213">
        <f t="shared" si="121"/>
        <v>4</v>
      </c>
      <c r="BL18" s="221">
        <f t="shared" ref="BL18:BO18" si="146">ROUND(BD18*$Y18/1000000,4)</f>
        <v>1.9E-3</v>
      </c>
      <c r="BM18" s="221">
        <f t="shared" si="146"/>
        <v>1.9E-3</v>
      </c>
      <c r="BN18" s="221">
        <f t="shared" si="146"/>
        <v>6.9999999999999999E-4</v>
      </c>
      <c r="BO18" s="221">
        <f t="shared" si="146"/>
        <v>1.4E-3</v>
      </c>
      <c r="BP18" s="222">
        <v>674</v>
      </c>
      <c r="BQ18" s="222">
        <v>605</v>
      </c>
      <c r="BR18" s="222">
        <v>679</v>
      </c>
      <c r="BS18" s="200">
        <f>IFERROR(ROUND((INDEX([3]滤筒质量!G:G,MATCH(BP18,[3]滤筒质量!A:A,0))-INDEX([3]滤筒质量!D:D,MATCH(BP18,[3]滤筒质量!A:A,0)))/R18*1000000,1),"")</f>
        <v>0.8</v>
      </c>
      <c r="BT18" s="200">
        <f>IFERROR(ROUND((INDEX([3]滤筒质量!G:G,MATCH(BQ18,[3]滤筒质量!A:A,0))-INDEX([3]滤筒质量!D:D,MATCH(BQ18,[3]滤筒质量!A:A,0)))/S18*1000000,1),"")</f>
        <v>0.8</v>
      </c>
      <c r="BU18" s="200">
        <f>IFERROR(ROUND((INDEX([3]滤筒质量!G:G,MATCH(BR18,[3]滤筒质量!A:A,0))-INDEX([3]滤筒质量!D:D,MATCH(BR18,[3]滤筒质量!A:A,0)))/T18*1000000,1),"")</f>
        <v>0.8</v>
      </c>
      <c r="BV18" s="201">
        <f t="shared" si="80"/>
        <v>0.8</v>
      </c>
      <c r="BW18" s="201">
        <f t="shared" ref="BW18:BY18" si="147">BS18*(21-3.5)/(21-M18)</f>
        <v>1.0218978102189782</v>
      </c>
      <c r="BX18" s="201">
        <f t="shared" si="147"/>
        <v>1.037037037037037</v>
      </c>
      <c r="BY18" s="201">
        <f t="shared" si="147"/>
        <v>1</v>
      </c>
      <c r="BZ18" s="225">
        <f t="shared" si="50"/>
        <v>1</v>
      </c>
      <c r="CA18" s="226">
        <f t="shared" ref="CA18:CD18" si="148">ROUND(BS18*$Y18/1000000,4)</f>
        <v>4.0000000000000002E-4</v>
      </c>
      <c r="CB18" s="226">
        <f t="shared" si="148"/>
        <v>4.0000000000000002E-4</v>
      </c>
      <c r="CC18" s="226">
        <f t="shared" si="148"/>
        <v>4.0000000000000002E-4</v>
      </c>
      <c r="CD18" s="226">
        <f t="shared" si="148"/>
        <v>4.0000000000000002E-4</v>
      </c>
      <c r="CE18" s="212" t="str">
        <f t="shared" si="52"/>
        <v>合格</v>
      </c>
      <c r="CF18" s="11">
        <v>100.1</v>
      </c>
      <c r="CG18" s="11">
        <v>101.2</v>
      </c>
      <c r="CH18" s="11">
        <v>102.1</v>
      </c>
      <c r="CI18" s="201">
        <f t="shared" si="53"/>
        <v>101.13</v>
      </c>
      <c r="CJ18" s="3">
        <f t="shared" si="54"/>
        <v>9</v>
      </c>
      <c r="CK18" s="229">
        <f t="shared" si="55"/>
        <v>2</v>
      </c>
      <c r="CL18" s="230">
        <f t="shared" si="56"/>
        <v>1</v>
      </c>
      <c r="CM18" t="str">
        <f>INDEX([3]数据汇总表!B$5:B$276,MATCH(A18,[3]数据汇总表!A$5:A$276,0))</f>
        <v>DA131</v>
      </c>
      <c r="CN18" s="231">
        <v>691</v>
      </c>
      <c r="CO18" t="s">
        <v>5891</v>
      </c>
    </row>
    <row r="19" spans="1:93" x14ac:dyDescent="0.2">
      <c r="A19" s="11">
        <v>64</v>
      </c>
      <c r="B19" s="11" t="str">
        <f>INDEX([3]数据汇总表!C$5:C$276,MATCH(A19,[3]数据汇总表!A$5:A$276,0))</f>
        <v>桩西采油厂</v>
      </c>
      <c r="C19" s="11" t="str">
        <f>INDEX([3]数据汇总表!D$5:D$276,MATCH(A19,[3]数据汇总表!A$5:A$276,0))</f>
        <v>采油管理一区</v>
      </c>
      <c r="D19" s="11" t="str">
        <f>INDEX([3]数据汇总表!E$5:E$276,MATCH(A19,[3]数据汇总表!A$5:A$276,0))</f>
        <v>桩390-x2加热水套炉</v>
      </c>
      <c r="E19" s="11" t="str">
        <f>INDEX([3]数据汇总表!F$5:F$276,MATCH(A19,[3]数据汇总表!A$5:A$276,0))</f>
        <v>桩390-x2</v>
      </c>
      <c r="F19" s="11" t="str">
        <f>INDEX([3]数据汇总表!G$5:G$276,MATCH(A19,[3]数据汇总表!A$5:A$276,0))</f>
        <v>加热水套炉</v>
      </c>
      <c r="G19" s="11">
        <f>INDEX([3]数据汇总表!H$5:H$276,MATCH(A19,[3]数据汇总表!A$5:A$276,0))</f>
        <v>50</v>
      </c>
      <c r="H19" s="196">
        <v>44833</v>
      </c>
      <c r="I19" s="198">
        <v>0.42499999999999999</v>
      </c>
      <c r="J19" s="11">
        <f>INDEX([3]数据汇总表!I$5:I$276,MATCH(A19,[3]数据汇总表!A$5:A$276,0))</f>
        <v>8</v>
      </c>
      <c r="K19" s="199" t="s">
        <v>5889</v>
      </c>
      <c r="L19" s="199" t="s">
        <v>5890</v>
      </c>
      <c r="M19" s="200">
        <v>6.1</v>
      </c>
      <c r="N19" s="200">
        <v>6.2</v>
      </c>
      <c r="O19" s="200">
        <v>6.4</v>
      </c>
      <c r="P19" s="202">
        <f t="shared" si="33"/>
        <v>6.23</v>
      </c>
      <c r="Q19" s="208">
        <f t="shared" si="34"/>
        <v>1.1848341232227488</v>
      </c>
      <c r="R19" s="200">
        <v>758.4</v>
      </c>
      <c r="S19" s="200">
        <v>745.7</v>
      </c>
      <c r="T19" s="200">
        <v>806.1</v>
      </c>
      <c r="U19" s="201">
        <f t="shared" si="35"/>
        <v>770.1</v>
      </c>
      <c r="V19" s="209">
        <v>446</v>
      </c>
      <c r="W19" s="209">
        <v>465</v>
      </c>
      <c r="X19" s="209">
        <v>482</v>
      </c>
      <c r="Y19" s="213">
        <f t="shared" si="36"/>
        <v>464</v>
      </c>
      <c r="Z19" s="214">
        <v>6.4</v>
      </c>
      <c r="AA19" s="214">
        <v>6.4</v>
      </c>
      <c r="AB19" s="214">
        <v>6.4</v>
      </c>
      <c r="AC19" s="197">
        <f t="shared" si="37"/>
        <v>6.4</v>
      </c>
      <c r="AD19" s="216">
        <v>12</v>
      </c>
      <c r="AE19" s="216">
        <v>12</v>
      </c>
      <c r="AF19" s="215">
        <v>15</v>
      </c>
      <c r="AG19" s="213">
        <f t="shared" si="38"/>
        <v>13</v>
      </c>
      <c r="AH19" s="213">
        <f t="shared" ref="AH19:AJ19" si="149">AD19*(21-3.5)/(21-M19)</f>
        <v>14.093959731543624</v>
      </c>
      <c r="AI19" s="213">
        <f t="shared" si="149"/>
        <v>14.189189189189188</v>
      </c>
      <c r="AJ19" s="213">
        <f t="shared" si="149"/>
        <v>17.979452054794521</v>
      </c>
      <c r="AK19" s="213">
        <f t="shared" si="40"/>
        <v>15</v>
      </c>
      <c r="AL19" s="221">
        <f t="shared" ref="AL19:AO19" si="150">ROUND(AD19*$Y19/1000000,4)</f>
        <v>5.5999999999999999E-3</v>
      </c>
      <c r="AM19" s="221">
        <f t="shared" si="150"/>
        <v>5.5999999999999999E-3</v>
      </c>
      <c r="AN19" s="221">
        <f t="shared" si="150"/>
        <v>7.0000000000000001E-3</v>
      </c>
      <c r="AO19" s="221">
        <f t="shared" si="150"/>
        <v>6.0000000000000001E-3</v>
      </c>
      <c r="AP19" s="212" t="str">
        <f t="shared" si="42"/>
        <v>合格</v>
      </c>
      <c r="AQ19" s="216">
        <v>1.5</v>
      </c>
      <c r="AR19" s="216">
        <v>1.5</v>
      </c>
      <c r="AS19" s="216">
        <v>1.5</v>
      </c>
      <c r="AT19" s="216">
        <v>1.5</v>
      </c>
      <c r="AU19" s="213">
        <f t="shared" ref="AU19:AW19" si="151">AQ19*(21-3.5)/(21-M19)</f>
        <v>1.761744966442953</v>
      </c>
      <c r="AV19" s="213">
        <f t="shared" si="151"/>
        <v>1.7736486486486485</v>
      </c>
      <c r="AW19" s="213">
        <f t="shared" si="151"/>
        <v>1.797945205479452</v>
      </c>
      <c r="AX19" s="213">
        <f t="shared" si="44"/>
        <v>2</v>
      </c>
      <c r="AY19" s="221">
        <f t="shared" ref="AY19:BB19" si="152">ROUND(AQ19*$Y19/1000000,4)</f>
        <v>6.9999999999999999E-4</v>
      </c>
      <c r="AZ19" s="221">
        <f t="shared" si="152"/>
        <v>6.9999999999999999E-4</v>
      </c>
      <c r="BA19" s="221">
        <f t="shared" si="152"/>
        <v>6.9999999999999999E-4</v>
      </c>
      <c r="BB19" s="221">
        <f t="shared" si="152"/>
        <v>6.9999999999999999E-4</v>
      </c>
      <c r="BC19" s="212" t="str">
        <f t="shared" si="46"/>
        <v>合格</v>
      </c>
      <c r="BD19" s="215">
        <v>9</v>
      </c>
      <c r="BE19" s="215">
        <v>16</v>
      </c>
      <c r="BF19" s="215">
        <v>27</v>
      </c>
      <c r="BG19" s="213">
        <f t="shared" si="119"/>
        <v>17</v>
      </c>
      <c r="BH19" s="213">
        <f t="shared" ref="BH19:BJ19" si="153">BD19*(21-3.5)/(21-M19)</f>
        <v>10.570469798657719</v>
      </c>
      <c r="BI19" s="213">
        <f t="shared" si="153"/>
        <v>18.918918918918919</v>
      </c>
      <c r="BJ19" s="213">
        <f t="shared" si="153"/>
        <v>32.363013698630141</v>
      </c>
      <c r="BK19" s="213">
        <f t="shared" si="121"/>
        <v>21</v>
      </c>
      <c r="BL19" s="221">
        <f t="shared" ref="BL19:BO19" si="154">ROUND(BD19*$Y19/1000000,4)</f>
        <v>4.1999999999999997E-3</v>
      </c>
      <c r="BM19" s="221">
        <f t="shared" si="154"/>
        <v>7.4000000000000003E-3</v>
      </c>
      <c r="BN19" s="221">
        <f t="shared" si="154"/>
        <v>1.2500000000000001E-2</v>
      </c>
      <c r="BO19" s="221">
        <f t="shared" si="154"/>
        <v>7.9000000000000008E-3</v>
      </c>
      <c r="BP19" s="222">
        <v>647</v>
      </c>
      <c r="BQ19" s="222">
        <v>642</v>
      </c>
      <c r="BR19" s="222">
        <v>677</v>
      </c>
      <c r="BS19" s="200">
        <f>IFERROR(ROUND((INDEX([3]滤筒质量!G:G,MATCH(BP19,[3]滤筒质量!A:A,0))-INDEX([3]滤筒质量!D:D,MATCH(BP19,[3]滤筒质量!A:A,0)))/R19*1000000,1),"")</f>
        <v>0.8</v>
      </c>
      <c r="BT19" s="200">
        <f>IFERROR(ROUND((INDEX([3]滤筒质量!G:G,MATCH(BQ19,[3]滤筒质量!A:A,0))-INDEX([3]滤筒质量!D:D,MATCH(BQ19,[3]滤筒质量!A:A,0)))/S19*1000000,1),"")</f>
        <v>0.8</v>
      </c>
      <c r="BU19" s="200">
        <f>IFERROR(ROUND((INDEX([3]滤筒质量!G:G,MATCH(BR19,[3]滤筒质量!A:A,0))-INDEX([3]滤筒质量!D:D,MATCH(BR19,[3]滤筒质量!A:A,0)))/T19*1000000,1),"")</f>
        <v>0.8</v>
      </c>
      <c r="BV19" s="201">
        <f t="shared" si="80"/>
        <v>0.8</v>
      </c>
      <c r="BW19" s="201">
        <f t="shared" ref="BW19:BY19" si="155">BS19*(21-3.5)/(21-M19)</f>
        <v>0.93959731543624159</v>
      </c>
      <c r="BX19" s="201">
        <f t="shared" si="155"/>
        <v>0.94594594594594594</v>
      </c>
      <c r="BY19" s="201">
        <f t="shared" si="155"/>
        <v>0.95890410958904115</v>
      </c>
      <c r="BZ19" s="225">
        <f t="shared" si="50"/>
        <v>0.9</v>
      </c>
      <c r="CA19" s="226">
        <f t="shared" ref="CA19:CD19" si="156">ROUND(BS19*$Y19/1000000,4)</f>
        <v>4.0000000000000002E-4</v>
      </c>
      <c r="CB19" s="226">
        <f t="shared" si="156"/>
        <v>4.0000000000000002E-4</v>
      </c>
      <c r="CC19" s="226">
        <f t="shared" si="156"/>
        <v>4.0000000000000002E-4</v>
      </c>
      <c r="CD19" s="226">
        <f t="shared" si="156"/>
        <v>4.0000000000000002E-4</v>
      </c>
      <c r="CE19" s="212" t="str">
        <f t="shared" si="52"/>
        <v>合格</v>
      </c>
      <c r="CF19" s="11">
        <v>101.2</v>
      </c>
      <c r="CG19" s="11">
        <v>102.1</v>
      </c>
      <c r="CH19" s="11">
        <v>103.3</v>
      </c>
      <c r="CI19" s="201">
        <f t="shared" si="53"/>
        <v>102.2</v>
      </c>
      <c r="CJ19" s="3">
        <f t="shared" si="54"/>
        <v>9</v>
      </c>
      <c r="CK19" s="229">
        <f t="shared" si="55"/>
        <v>2</v>
      </c>
      <c r="CL19" s="230">
        <f t="shared" si="56"/>
        <v>0.9</v>
      </c>
      <c r="CM19" t="str">
        <f>INDEX([3]数据汇总表!B$5:B$276,MATCH(A19,[3]数据汇总表!A$5:A$276,0))</f>
        <v>DA064</v>
      </c>
      <c r="CN19" s="231">
        <v>697</v>
      </c>
      <c r="CO19" t="s">
        <v>5891</v>
      </c>
    </row>
    <row r="20" spans="1:93" x14ac:dyDescent="0.2">
      <c r="A20" s="11">
        <v>65</v>
      </c>
      <c r="B20" s="11" t="str">
        <f>INDEX([3]数据汇总表!C$5:C$276,MATCH(A20,[3]数据汇总表!A$5:A$276,0))</f>
        <v>桩西采油厂</v>
      </c>
      <c r="C20" s="11" t="str">
        <f>INDEX([3]数据汇总表!D$5:D$276,MATCH(A20,[3]数据汇总表!A$5:A$276,0))</f>
        <v>采油管理一区</v>
      </c>
      <c r="D20" s="11" t="str">
        <f>INDEX([3]数据汇总表!E$5:E$276,MATCH(A20,[3]数据汇总表!A$5:A$276,0))</f>
        <v>桩905计量站加热水套炉</v>
      </c>
      <c r="E20" s="11" t="str">
        <f>INDEX([3]数据汇总表!F$5:F$276,MATCH(A20,[3]数据汇总表!A$5:A$276,0))</f>
        <v>桩905计量站</v>
      </c>
      <c r="F20" s="11" t="str">
        <f>INDEX([3]数据汇总表!G$5:G$276,MATCH(A20,[3]数据汇总表!A$5:A$276,0))</f>
        <v>加热水套炉</v>
      </c>
      <c r="G20" s="11">
        <f>INDEX([3]数据汇总表!H$5:H$276,MATCH(A20,[3]数据汇总表!A$5:A$276,0))</f>
        <v>80</v>
      </c>
      <c r="H20" s="196">
        <v>44842</v>
      </c>
      <c r="I20" s="198">
        <v>0.343055555555556</v>
      </c>
      <c r="J20" s="11">
        <f>INDEX([3]数据汇总表!I$5:I$276,MATCH(A20,[3]数据汇总表!A$5:A$276,0))</f>
        <v>8</v>
      </c>
      <c r="K20" s="199" t="s">
        <v>5889</v>
      </c>
      <c r="L20" s="199" t="s">
        <v>5890</v>
      </c>
      <c r="M20" s="200">
        <v>9.9</v>
      </c>
      <c r="N20" s="200">
        <v>9.8000000000000007</v>
      </c>
      <c r="O20" s="200">
        <v>9.9</v>
      </c>
      <c r="P20" s="202">
        <f t="shared" si="33"/>
        <v>9.8699999999999992</v>
      </c>
      <c r="Q20" s="208">
        <f t="shared" si="34"/>
        <v>1.5723270440251571</v>
      </c>
      <c r="R20" s="200">
        <v>837.2</v>
      </c>
      <c r="S20" s="200">
        <v>767.2</v>
      </c>
      <c r="T20" s="200">
        <v>764</v>
      </c>
      <c r="U20" s="201">
        <f t="shared" si="35"/>
        <v>789.5</v>
      </c>
      <c r="V20" s="209">
        <v>403</v>
      </c>
      <c r="W20" s="209">
        <v>412</v>
      </c>
      <c r="X20" s="209">
        <v>403</v>
      </c>
      <c r="Y20" s="213">
        <f t="shared" si="36"/>
        <v>406</v>
      </c>
      <c r="Z20" s="214">
        <v>5.82</v>
      </c>
      <c r="AA20" s="214">
        <v>5.82</v>
      </c>
      <c r="AB20" s="214">
        <v>5.82</v>
      </c>
      <c r="AC20" s="197">
        <f t="shared" si="37"/>
        <v>5.82</v>
      </c>
      <c r="AD20" s="215">
        <v>10</v>
      </c>
      <c r="AE20" s="215">
        <v>10</v>
      </c>
      <c r="AF20" s="215">
        <v>11</v>
      </c>
      <c r="AG20" s="213">
        <f t="shared" si="38"/>
        <v>10</v>
      </c>
      <c r="AH20" s="213">
        <f t="shared" ref="AH20:AJ20" si="157">AD20*(21-3.5)/(21-M20)</f>
        <v>15.765765765765765</v>
      </c>
      <c r="AI20" s="213">
        <f t="shared" si="157"/>
        <v>15.625000000000002</v>
      </c>
      <c r="AJ20" s="213">
        <f t="shared" si="157"/>
        <v>17.342342342342342</v>
      </c>
      <c r="AK20" s="213">
        <f t="shared" si="40"/>
        <v>16</v>
      </c>
      <c r="AL20" s="221">
        <f t="shared" ref="AL20:AO20" si="158">ROUND(AD20*$Y20/1000000,4)</f>
        <v>4.1000000000000003E-3</v>
      </c>
      <c r="AM20" s="221">
        <f t="shared" si="158"/>
        <v>4.1000000000000003E-3</v>
      </c>
      <c r="AN20" s="221">
        <f t="shared" si="158"/>
        <v>4.4999999999999997E-3</v>
      </c>
      <c r="AO20" s="221">
        <f t="shared" si="158"/>
        <v>4.1000000000000003E-3</v>
      </c>
      <c r="AP20" s="212" t="str">
        <f t="shared" si="42"/>
        <v>合格</v>
      </c>
      <c r="AQ20" s="216">
        <v>1.5</v>
      </c>
      <c r="AR20" s="216">
        <v>1.5</v>
      </c>
      <c r="AS20" s="216">
        <v>1.5</v>
      </c>
      <c r="AT20" s="216">
        <v>1.5</v>
      </c>
      <c r="AU20" s="213">
        <f t="shared" ref="AU20:AW20" si="159">AQ20*(21-3.5)/(21-M20)</f>
        <v>2.3648648648648649</v>
      </c>
      <c r="AV20" s="213">
        <f t="shared" si="159"/>
        <v>2.34375</v>
      </c>
      <c r="AW20" s="213">
        <f t="shared" si="159"/>
        <v>2.3648648648648649</v>
      </c>
      <c r="AX20" s="213">
        <f t="shared" si="44"/>
        <v>2</v>
      </c>
      <c r="AY20" s="221">
        <f t="shared" ref="AY20:BB20" si="160">ROUND(AQ20*$Y20/1000000,4)</f>
        <v>5.9999999999999995E-4</v>
      </c>
      <c r="AZ20" s="221">
        <f t="shared" si="160"/>
        <v>5.9999999999999995E-4</v>
      </c>
      <c r="BA20" s="221">
        <f t="shared" si="160"/>
        <v>5.9999999999999995E-4</v>
      </c>
      <c r="BB20" s="221">
        <f t="shared" si="160"/>
        <v>5.9999999999999995E-4</v>
      </c>
      <c r="BC20" s="212" t="str">
        <f t="shared" si="46"/>
        <v>合格</v>
      </c>
      <c r="BD20" s="215">
        <v>1191</v>
      </c>
      <c r="BE20" s="215">
        <v>1228</v>
      </c>
      <c r="BF20" s="215">
        <v>1215</v>
      </c>
      <c r="BG20" s="213">
        <f t="shared" si="119"/>
        <v>1211</v>
      </c>
      <c r="BH20" s="213">
        <f t="shared" ref="BH20:BJ20" si="161">BD20*(21-3.5)/(21-M20)</f>
        <v>1877.7027027027027</v>
      </c>
      <c r="BI20" s="213">
        <f t="shared" si="161"/>
        <v>1918.7500000000002</v>
      </c>
      <c r="BJ20" s="213">
        <f t="shared" si="161"/>
        <v>1915.5405405405406</v>
      </c>
      <c r="BK20" s="213">
        <f t="shared" si="121"/>
        <v>1904</v>
      </c>
      <c r="BL20" s="221">
        <f t="shared" ref="BL20:BO20" si="162">ROUND(BD20*$Y20/1000000,4)</f>
        <v>0.48349999999999999</v>
      </c>
      <c r="BM20" s="221">
        <f t="shared" si="162"/>
        <v>0.49859999999999999</v>
      </c>
      <c r="BN20" s="221">
        <f t="shared" si="162"/>
        <v>0.49330000000000002</v>
      </c>
      <c r="BO20" s="221">
        <f t="shared" si="162"/>
        <v>0.49170000000000003</v>
      </c>
      <c r="BP20" s="222">
        <v>680</v>
      </c>
      <c r="BQ20" s="222">
        <v>688</v>
      </c>
      <c r="BR20" s="222">
        <v>640</v>
      </c>
      <c r="BS20" s="200">
        <f>IFERROR(ROUND((INDEX([3]滤筒质量!G:G,MATCH(BP20,[3]滤筒质量!A:A,0))-INDEX([3]滤筒质量!D:D,MATCH(BP20,[3]滤筒质量!A:A,0)))/R20*1000000,1),"")</f>
        <v>0.8</v>
      </c>
      <c r="BT20" s="200">
        <f>IFERROR(ROUND((INDEX([3]滤筒质量!G:G,MATCH(BQ20,[3]滤筒质量!A:A,0))-INDEX([3]滤筒质量!D:D,MATCH(BQ20,[3]滤筒质量!A:A,0)))/S20*1000000,1),"")</f>
        <v>0.9</v>
      </c>
      <c r="BU20" s="200">
        <f>IFERROR(ROUND((INDEX([3]滤筒质量!G:G,MATCH(BR20,[3]滤筒质量!A:A,0))-INDEX([3]滤筒质量!D:D,MATCH(BR20,[3]滤筒质量!A:A,0)))/T20*1000000,1),"")</f>
        <v>0.9</v>
      </c>
      <c r="BV20" s="201">
        <f t="shared" si="80"/>
        <v>0.9</v>
      </c>
      <c r="BW20" s="201">
        <f t="shared" ref="BW20:BY20" si="163">BS20*(21-3.5)/(21-M20)</f>
        <v>1.2612612612612613</v>
      </c>
      <c r="BX20" s="201">
        <f t="shared" si="163"/>
        <v>1.40625</v>
      </c>
      <c r="BY20" s="201">
        <f t="shared" si="163"/>
        <v>1.4189189189189189</v>
      </c>
      <c r="BZ20" s="225">
        <f t="shared" si="50"/>
        <v>1.4</v>
      </c>
      <c r="CA20" s="226">
        <f t="shared" ref="CA20:CD20" si="164">ROUND(BS20*$Y20/1000000,4)</f>
        <v>2.9999999999999997E-4</v>
      </c>
      <c r="CB20" s="226">
        <f t="shared" si="164"/>
        <v>4.0000000000000002E-4</v>
      </c>
      <c r="CC20" s="226">
        <f t="shared" si="164"/>
        <v>4.0000000000000002E-4</v>
      </c>
      <c r="CD20" s="226">
        <f t="shared" si="164"/>
        <v>4.0000000000000002E-4</v>
      </c>
      <c r="CE20" s="212" t="str">
        <f t="shared" si="52"/>
        <v>合格</v>
      </c>
      <c r="CF20" s="11">
        <v>99.2</v>
      </c>
      <c r="CG20" s="11">
        <v>100.3</v>
      </c>
      <c r="CH20" s="11">
        <v>102.1</v>
      </c>
      <c r="CI20" s="201">
        <f t="shared" si="53"/>
        <v>100.53</v>
      </c>
      <c r="CJ20" s="3">
        <f t="shared" si="54"/>
        <v>10</v>
      </c>
      <c r="CK20" s="229">
        <f t="shared" si="55"/>
        <v>2</v>
      </c>
      <c r="CL20" s="230">
        <f t="shared" si="56"/>
        <v>1.4</v>
      </c>
      <c r="CM20" t="str">
        <f>INDEX([3]数据汇总表!B$5:B$276,MATCH(A20,[3]数据汇总表!A$5:A$276,0))</f>
        <v>DA065</v>
      </c>
      <c r="CN20" s="231">
        <v>633</v>
      </c>
      <c r="CO20" t="s">
        <v>5891</v>
      </c>
    </row>
    <row r="21" spans="1:93" x14ac:dyDescent="0.2">
      <c r="A21" s="11">
        <v>69</v>
      </c>
      <c r="B21" s="11" t="str">
        <f>INDEX([3]数据汇总表!C$5:C$276,MATCH(A21,[3]数据汇总表!A$5:A$276,0))</f>
        <v>桩西采油厂</v>
      </c>
      <c r="C21" s="11" t="str">
        <f>INDEX([3]数据汇总表!D$5:D$276,MATCH(A21,[3]数据汇总表!A$5:A$276,0))</f>
        <v>采油管理一区</v>
      </c>
      <c r="D21" s="11" t="str">
        <f>INDEX([3]数据汇总表!E$5:E$276,MATCH(A21,[3]数据汇总表!A$5:A$276,0))</f>
        <v>桩906计量站4#加热水套炉</v>
      </c>
      <c r="E21" s="11" t="str">
        <f>INDEX([3]数据汇总表!F$5:F$276,MATCH(A21,[3]数据汇总表!A$5:A$276,0))</f>
        <v>桩906计量站4#</v>
      </c>
      <c r="F21" s="11" t="str">
        <f>INDEX([3]数据汇总表!G$5:G$276,MATCH(A21,[3]数据汇总表!A$5:A$276,0))</f>
        <v>加热水套炉</v>
      </c>
      <c r="G21" s="11">
        <f>INDEX([3]数据汇总表!H$5:H$276,MATCH(A21,[3]数据汇总表!A$5:A$276,0))</f>
        <v>80</v>
      </c>
      <c r="H21" s="196">
        <v>44843</v>
      </c>
      <c r="I21" s="198">
        <v>0.34166666666666701</v>
      </c>
      <c r="J21" s="11">
        <f>INDEX([3]数据汇总表!I$5:I$276,MATCH(A21,[3]数据汇总表!A$5:A$276,0))</f>
        <v>8</v>
      </c>
      <c r="K21" s="199" t="s">
        <v>5889</v>
      </c>
      <c r="L21" s="199" t="s">
        <v>5890</v>
      </c>
      <c r="M21" s="200">
        <v>4.4000000000000004</v>
      </c>
      <c r="N21" s="200">
        <v>4.5</v>
      </c>
      <c r="O21" s="200">
        <v>4.2</v>
      </c>
      <c r="P21" s="202">
        <f t="shared" si="33"/>
        <v>4.37</v>
      </c>
      <c r="Q21" s="208">
        <f t="shared" si="34"/>
        <v>1.0523150932050511</v>
      </c>
      <c r="R21" s="200">
        <v>767.4</v>
      </c>
      <c r="S21" s="200">
        <v>758.6</v>
      </c>
      <c r="T21" s="200">
        <v>770</v>
      </c>
      <c r="U21" s="201">
        <f t="shared" si="35"/>
        <v>765.3</v>
      </c>
      <c r="V21" s="209">
        <v>552</v>
      </c>
      <c r="W21" s="209">
        <v>492</v>
      </c>
      <c r="X21" s="209">
        <v>541</v>
      </c>
      <c r="Y21" s="213">
        <f t="shared" si="36"/>
        <v>528</v>
      </c>
      <c r="Z21" s="214">
        <v>5.92</v>
      </c>
      <c r="AA21" s="214">
        <v>5.92</v>
      </c>
      <c r="AB21" s="214">
        <v>5.92</v>
      </c>
      <c r="AC21" s="197">
        <f t="shared" si="37"/>
        <v>5.92</v>
      </c>
      <c r="AD21" s="215">
        <v>28</v>
      </c>
      <c r="AE21" s="215">
        <v>17</v>
      </c>
      <c r="AF21" s="215">
        <v>4</v>
      </c>
      <c r="AG21" s="213">
        <f t="shared" si="38"/>
        <v>16</v>
      </c>
      <c r="AH21" s="213">
        <f t="shared" ref="AH21:AJ21" si="165">AD21*(21-3.5)/(21-M21)</f>
        <v>29.518072289156624</v>
      </c>
      <c r="AI21" s="213">
        <f t="shared" si="165"/>
        <v>18.030303030303031</v>
      </c>
      <c r="AJ21" s="213">
        <f t="shared" si="165"/>
        <v>4.1666666666666661</v>
      </c>
      <c r="AK21" s="213">
        <f t="shared" si="40"/>
        <v>17</v>
      </c>
      <c r="AL21" s="221">
        <f t="shared" ref="AL21:AO21" si="166">ROUND(AD21*$Y21/1000000,4)</f>
        <v>1.4800000000000001E-2</v>
      </c>
      <c r="AM21" s="221">
        <f t="shared" si="166"/>
        <v>8.9999999999999993E-3</v>
      </c>
      <c r="AN21" s="221">
        <f t="shared" si="166"/>
        <v>2.0999999999999999E-3</v>
      </c>
      <c r="AO21" s="221">
        <f t="shared" si="166"/>
        <v>8.3999999999999995E-3</v>
      </c>
      <c r="AP21" s="212" t="str">
        <f t="shared" si="42"/>
        <v>合格</v>
      </c>
      <c r="AQ21" s="216">
        <v>1.5</v>
      </c>
      <c r="AR21" s="216">
        <v>1.5</v>
      </c>
      <c r="AS21" s="216">
        <v>1.5</v>
      </c>
      <c r="AT21" s="216">
        <v>1.5</v>
      </c>
      <c r="AU21" s="213">
        <f t="shared" ref="AU21:AW21" si="167">AQ21*(21-3.5)/(21-M21)</f>
        <v>1.5813253012048192</v>
      </c>
      <c r="AV21" s="213">
        <f t="shared" si="167"/>
        <v>1.5909090909090908</v>
      </c>
      <c r="AW21" s="213">
        <f t="shared" si="167"/>
        <v>1.5625</v>
      </c>
      <c r="AX21" s="213">
        <f t="shared" si="44"/>
        <v>2</v>
      </c>
      <c r="AY21" s="221">
        <f t="shared" ref="AY21:BB21" si="168">ROUND(AQ21*$Y21/1000000,4)</f>
        <v>8.0000000000000004E-4</v>
      </c>
      <c r="AZ21" s="221">
        <f t="shared" si="168"/>
        <v>8.0000000000000004E-4</v>
      </c>
      <c r="BA21" s="221">
        <f t="shared" si="168"/>
        <v>8.0000000000000004E-4</v>
      </c>
      <c r="BB21" s="221">
        <f t="shared" si="168"/>
        <v>8.0000000000000004E-4</v>
      </c>
      <c r="BC21" s="212" t="str">
        <f t="shared" si="46"/>
        <v>合格</v>
      </c>
      <c r="BD21" s="215">
        <v>3</v>
      </c>
      <c r="BE21" s="215">
        <v>3</v>
      </c>
      <c r="BF21" s="215">
        <v>4</v>
      </c>
      <c r="BG21" s="213">
        <f t="shared" si="119"/>
        <v>3</v>
      </c>
      <c r="BH21" s="213">
        <f t="shared" ref="BH21:BJ21" si="169">BD21*(21-3.5)/(21-M21)</f>
        <v>3.1626506024096384</v>
      </c>
      <c r="BI21" s="213">
        <f t="shared" si="169"/>
        <v>3.1818181818181817</v>
      </c>
      <c r="BJ21" s="213">
        <f t="shared" si="169"/>
        <v>4.1666666666666661</v>
      </c>
      <c r="BK21" s="213">
        <f t="shared" si="121"/>
        <v>4</v>
      </c>
      <c r="BL21" s="221">
        <f t="shared" ref="BL21:BO21" si="170">ROUND(BD21*$Y21/1000000,4)</f>
        <v>1.6000000000000001E-3</v>
      </c>
      <c r="BM21" s="221">
        <f t="shared" si="170"/>
        <v>1.6000000000000001E-3</v>
      </c>
      <c r="BN21" s="221">
        <f t="shared" si="170"/>
        <v>2.0999999999999999E-3</v>
      </c>
      <c r="BO21" s="221">
        <f t="shared" si="170"/>
        <v>1.6000000000000001E-3</v>
      </c>
      <c r="BP21" s="222">
        <v>1154</v>
      </c>
      <c r="BQ21" s="222">
        <v>1151</v>
      </c>
      <c r="BR21" s="222">
        <v>1158</v>
      </c>
      <c r="BS21" s="200">
        <f>IFERROR(ROUND((INDEX([3]滤筒质量!G:G,MATCH(BP21,[3]滤筒质量!A:A,0))-INDEX([3]滤筒质量!D:D,MATCH(BP21,[3]滤筒质量!A:A,0)))/R21*1000000,1),"")</f>
        <v>0.8</v>
      </c>
      <c r="BT21" s="200">
        <f>IFERROR(ROUND((INDEX([3]滤筒质量!G:G,MATCH(BQ21,[3]滤筒质量!A:A,0))-INDEX([3]滤筒质量!D:D,MATCH(BQ21,[3]滤筒质量!A:A,0)))/S21*1000000,1),"")</f>
        <v>0.9</v>
      </c>
      <c r="BU21" s="200">
        <f>IFERROR(ROUND((INDEX([3]滤筒质量!G:G,MATCH(BR21,[3]滤筒质量!A:A,0))-INDEX([3]滤筒质量!D:D,MATCH(BR21,[3]滤筒质量!A:A,0)))/T21*1000000,1),"")</f>
        <v>0.9</v>
      </c>
      <c r="BV21" s="201">
        <f t="shared" si="80"/>
        <v>0.9</v>
      </c>
      <c r="BW21" s="201">
        <f t="shared" ref="BW21:BY21" si="171">BS21*(21-3.5)/(21-M21)</f>
        <v>0.84337349397590355</v>
      </c>
      <c r="BX21" s="201">
        <f t="shared" si="171"/>
        <v>0.95454545454545459</v>
      </c>
      <c r="BY21" s="201">
        <f t="shared" si="171"/>
        <v>0.9375</v>
      </c>
      <c r="BZ21" s="225">
        <f t="shared" si="50"/>
        <v>0.9</v>
      </c>
      <c r="CA21" s="226">
        <f t="shared" ref="CA21:CD21" si="172">ROUND(BS21*$Y21/1000000,4)</f>
        <v>4.0000000000000002E-4</v>
      </c>
      <c r="CB21" s="226">
        <f t="shared" si="172"/>
        <v>5.0000000000000001E-4</v>
      </c>
      <c r="CC21" s="226">
        <f t="shared" si="172"/>
        <v>5.0000000000000001E-4</v>
      </c>
      <c r="CD21" s="226">
        <f t="shared" si="172"/>
        <v>5.0000000000000001E-4</v>
      </c>
      <c r="CE21" s="212" t="str">
        <f t="shared" si="52"/>
        <v>合格</v>
      </c>
      <c r="CF21" s="11">
        <v>101.2</v>
      </c>
      <c r="CG21" s="11">
        <v>102.3</v>
      </c>
      <c r="CH21" s="11">
        <v>103.1</v>
      </c>
      <c r="CI21" s="201">
        <f t="shared" si="53"/>
        <v>102.2</v>
      </c>
      <c r="CJ21" s="3">
        <f t="shared" si="54"/>
        <v>10</v>
      </c>
      <c r="CK21" s="229">
        <f t="shared" si="55"/>
        <v>2</v>
      </c>
      <c r="CL21" s="230">
        <f t="shared" si="56"/>
        <v>0.9</v>
      </c>
      <c r="CM21" t="str">
        <f>INDEX([3]数据汇总表!B$5:B$276,MATCH(A21,[3]数据汇总表!A$5:A$276,0))</f>
        <v>DA069</v>
      </c>
      <c r="CN21" s="231">
        <v>1129</v>
      </c>
      <c r="CO21" t="s">
        <v>5891</v>
      </c>
    </row>
    <row r="22" spans="1:93" s="234" customFormat="1" x14ac:dyDescent="0.2">
      <c r="A22" s="235">
        <v>253</v>
      </c>
      <c r="B22" s="235" t="str">
        <f>INDEX([3]数据汇总表!C$5:C$276,MATCH(A22,[3]数据汇总表!A$5:A$276,0))</f>
        <v>桩西采油厂</v>
      </c>
      <c r="C22" s="235" t="str">
        <f>INDEX([3]数据汇总表!D$5:D$276,MATCH(A22,[3]数据汇总表!A$5:A$276,0))</f>
        <v>采油管理一区</v>
      </c>
      <c r="D22" s="235" t="str">
        <f>INDEX([3]数据汇总表!E$5:E$276,MATCH(A22,[3]数据汇总表!A$5:A$276,0))</f>
        <v>桩S6站5#多功能罐</v>
      </c>
      <c r="E22" s="235" t="str">
        <f>INDEX([3]数据汇总表!F$5:F$276,MATCH(A22,[3]数据汇总表!A$5:A$276,0))</f>
        <v>桩S6站5#</v>
      </c>
      <c r="F22" s="235" t="str">
        <f>INDEX([3]数据汇总表!G$5:G$276,MATCH(A22,[3]数据汇总表!A$5:A$276,0))</f>
        <v>多功能罐</v>
      </c>
      <c r="G22" s="235">
        <f>INDEX([3]数据汇总表!H$5:H$276,MATCH(A22,[3]数据汇总表!A$5:A$276,0))</f>
        <v>40</v>
      </c>
      <c r="H22" s="236">
        <v>44844</v>
      </c>
      <c r="I22" s="237">
        <v>0.33819444444444402</v>
      </c>
      <c r="J22" s="235">
        <f>INDEX([3]数据汇总表!I$5:I$276,MATCH(A22,[3]数据汇总表!A$5:A$276,0))</f>
        <v>15</v>
      </c>
      <c r="K22" s="199" t="s">
        <v>5889</v>
      </c>
      <c r="L22" s="199" t="s">
        <v>5890</v>
      </c>
      <c r="M22" s="238">
        <v>8.5</v>
      </c>
      <c r="N22" s="238">
        <v>8.5</v>
      </c>
      <c r="O22" s="238">
        <v>8.4</v>
      </c>
      <c r="P22" s="239">
        <f t="shared" si="33"/>
        <v>8.4700000000000006</v>
      </c>
      <c r="Q22" s="240">
        <f>(21-9)/(21-P22)</f>
        <v>0.95770151636073431</v>
      </c>
      <c r="R22" s="238">
        <v>763.2</v>
      </c>
      <c r="S22" s="238">
        <v>766.6</v>
      </c>
      <c r="T22" s="238">
        <v>759.4</v>
      </c>
      <c r="U22" s="241">
        <f t="shared" si="35"/>
        <v>763.1</v>
      </c>
      <c r="V22" s="242">
        <v>819</v>
      </c>
      <c r="W22" s="242">
        <v>837</v>
      </c>
      <c r="X22" s="242">
        <v>848</v>
      </c>
      <c r="Y22" s="243">
        <f t="shared" si="36"/>
        <v>835</v>
      </c>
      <c r="Z22" s="244">
        <v>6.12</v>
      </c>
      <c r="AA22" s="244">
        <v>6.12</v>
      </c>
      <c r="AB22" s="244">
        <v>6.12</v>
      </c>
      <c r="AC22" s="245">
        <f t="shared" si="37"/>
        <v>6.12</v>
      </c>
      <c r="AD22" s="246">
        <v>29</v>
      </c>
      <c r="AE22" s="246">
        <v>24</v>
      </c>
      <c r="AF22" s="246">
        <v>17</v>
      </c>
      <c r="AG22" s="243">
        <f t="shared" si="38"/>
        <v>23</v>
      </c>
      <c r="AH22" s="243">
        <f t="shared" ref="AH22:AJ22" si="173">AD22*(21-9)/(21-M22)</f>
        <v>27.84</v>
      </c>
      <c r="AI22" s="243">
        <f t="shared" si="173"/>
        <v>23.04</v>
      </c>
      <c r="AJ22" s="243">
        <f t="shared" si="173"/>
        <v>16.19047619047619</v>
      </c>
      <c r="AK22" s="243">
        <f t="shared" si="40"/>
        <v>22</v>
      </c>
      <c r="AL22" s="248">
        <f t="shared" ref="AL22:AO22" si="174">ROUND(AD22*$Y22/1000000,4)</f>
        <v>2.4199999999999999E-2</v>
      </c>
      <c r="AM22" s="248">
        <f t="shared" si="174"/>
        <v>0.02</v>
      </c>
      <c r="AN22" s="248">
        <f t="shared" si="174"/>
        <v>1.4200000000000001E-2</v>
      </c>
      <c r="AO22" s="248">
        <f t="shared" si="174"/>
        <v>1.9199999999999998E-2</v>
      </c>
      <c r="AP22" s="199" t="str">
        <f t="shared" si="42"/>
        <v>合格</v>
      </c>
      <c r="AQ22" s="247">
        <v>1.5</v>
      </c>
      <c r="AR22" s="247">
        <v>1.5</v>
      </c>
      <c r="AS22" s="247">
        <v>1.5</v>
      </c>
      <c r="AT22" s="247">
        <v>1.5</v>
      </c>
      <c r="AU22" s="243">
        <f t="shared" ref="AU22:AW22" si="175">AQ22*(21-9)/(21-M22)</f>
        <v>1.44</v>
      </c>
      <c r="AV22" s="243">
        <f t="shared" si="175"/>
        <v>1.44</v>
      </c>
      <c r="AW22" s="243">
        <f t="shared" si="175"/>
        <v>1.4285714285714286</v>
      </c>
      <c r="AX22" s="243">
        <f t="shared" si="44"/>
        <v>1</v>
      </c>
      <c r="AY22" s="248">
        <f t="shared" ref="AY22:BB22" si="176">ROUND(AQ22*$Y22/1000000,4)</f>
        <v>1.2999999999999999E-3</v>
      </c>
      <c r="AZ22" s="248">
        <f t="shared" si="176"/>
        <v>1.2999999999999999E-3</v>
      </c>
      <c r="BA22" s="248">
        <f t="shared" si="176"/>
        <v>1.2999999999999999E-3</v>
      </c>
      <c r="BB22" s="248">
        <f t="shared" si="176"/>
        <v>1.2999999999999999E-3</v>
      </c>
      <c r="BC22" s="199" t="str">
        <f t="shared" si="46"/>
        <v>合格</v>
      </c>
      <c r="BD22" s="247">
        <v>1.5</v>
      </c>
      <c r="BE22" s="247">
        <v>1.5</v>
      </c>
      <c r="BF22" s="247">
        <v>1.5</v>
      </c>
      <c r="BG22" s="247">
        <v>1.5</v>
      </c>
      <c r="BH22" s="241">
        <f t="shared" ref="BH22:BJ22" si="177">BD22*(21-9)/(21-M22)</f>
        <v>1.44</v>
      </c>
      <c r="BI22" s="241">
        <f t="shared" si="177"/>
        <v>1.44</v>
      </c>
      <c r="BJ22" s="241">
        <f t="shared" si="177"/>
        <v>1.4285714285714286</v>
      </c>
      <c r="BK22" s="243">
        <f t="shared" si="121"/>
        <v>1</v>
      </c>
      <c r="BL22" s="248">
        <f t="shared" ref="BL22:BO22" si="178">ROUND(BD22*$Y22/1000000,4)</f>
        <v>1.2999999999999999E-3</v>
      </c>
      <c r="BM22" s="248">
        <f t="shared" si="178"/>
        <v>1.2999999999999999E-3</v>
      </c>
      <c r="BN22" s="248">
        <f t="shared" si="178"/>
        <v>1.2999999999999999E-3</v>
      </c>
      <c r="BO22" s="248">
        <f t="shared" si="178"/>
        <v>1.2999999999999999E-3</v>
      </c>
      <c r="BP22" s="250">
        <v>1106</v>
      </c>
      <c r="BQ22" s="250">
        <v>1183</v>
      </c>
      <c r="BR22" s="250">
        <v>1121</v>
      </c>
      <c r="BS22" s="238">
        <f>IFERROR(ROUND((INDEX([3]滤筒质量!G:G,MATCH(BP22,[3]滤筒质量!A:A,0))-INDEX([3]滤筒质量!D:D,MATCH(BP22,[3]滤筒质量!A:A,0)))/R22*1000000,1),"")</f>
        <v>0.8</v>
      </c>
      <c r="BT22" s="238">
        <f>IFERROR(ROUND((INDEX([3]滤筒质量!G:G,MATCH(BQ22,[3]滤筒质量!A:A,0))-INDEX([3]滤筒质量!D:D,MATCH(BQ22,[3]滤筒质量!A:A,0)))/S22*1000000,1),"")</f>
        <v>0.8</v>
      </c>
      <c r="BU22" s="238">
        <f>IFERROR(ROUND((INDEX([3]滤筒质量!G:G,MATCH(BR22,[3]滤筒质量!A:A,0))-INDEX([3]滤筒质量!D:D,MATCH(BR22,[3]滤筒质量!A:A,0)))/T22*1000000,1),"")</f>
        <v>0.8</v>
      </c>
      <c r="BV22" s="241">
        <f t="shared" si="80"/>
        <v>0.8</v>
      </c>
      <c r="BW22" s="241">
        <f t="shared" ref="BW22:BY22" si="179">BS22*(21-9)/(21-M22)</f>
        <v>0.76800000000000013</v>
      </c>
      <c r="BX22" s="241">
        <f t="shared" si="179"/>
        <v>0.76800000000000013</v>
      </c>
      <c r="BY22" s="241">
        <f t="shared" si="179"/>
        <v>0.76190476190476208</v>
      </c>
      <c r="BZ22" s="241">
        <f t="shared" si="50"/>
        <v>0.8</v>
      </c>
      <c r="CA22" s="252">
        <f t="shared" ref="CA22:CD22" si="180">ROUND(BS22*$Y22/1000000,4)</f>
        <v>6.9999999999999999E-4</v>
      </c>
      <c r="CB22" s="252">
        <f t="shared" si="180"/>
        <v>6.9999999999999999E-4</v>
      </c>
      <c r="CC22" s="252">
        <f t="shared" si="180"/>
        <v>6.9999999999999999E-4</v>
      </c>
      <c r="CD22" s="252">
        <f t="shared" si="180"/>
        <v>6.9999999999999999E-4</v>
      </c>
      <c r="CE22" s="199" t="str">
        <f t="shared" si="52"/>
        <v>合格</v>
      </c>
      <c r="CF22" s="235">
        <v>102.2</v>
      </c>
      <c r="CG22" s="235">
        <v>103.1</v>
      </c>
      <c r="CH22" s="235">
        <v>104.2</v>
      </c>
      <c r="CI22" s="241">
        <f t="shared" si="53"/>
        <v>103.17</v>
      </c>
      <c r="CJ22" s="254">
        <f t="shared" si="54"/>
        <v>10</v>
      </c>
      <c r="CK22" s="255">
        <f t="shared" si="55"/>
        <v>1</v>
      </c>
      <c r="CL22" s="256">
        <f t="shared" si="56"/>
        <v>0.8</v>
      </c>
      <c r="CM22" s="234" t="str">
        <f>INDEX([3]数据汇总表!B$5:B$276,MATCH(A22,[3]数据汇总表!A$5:A$276,0))</f>
        <v>DA166</v>
      </c>
      <c r="CN22" s="257">
        <v>1104</v>
      </c>
      <c r="CO22" s="234" t="s">
        <v>5891</v>
      </c>
    </row>
    <row r="23" spans="1:93" s="234" customFormat="1" x14ac:dyDescent="0.2">
      <c r="A23" s="235">
        <v>247</v>
      </c>
      <c r="B23" s="235" t="str">
        <f>INDEX([3]数据汇总表!C$5:C$276,MATCH(A23,[3]数据汇总表!A$5:A$276,0))</f>
        <v>桩西采油厂</v>
      </c>
      <c r="C23" s="235" t="str">
        <f>INDEX([3]数据汇总表!D$5:D$276,MATCH(A23,[3]数据汇总表!A$5:A$276,0))</f>
        <v>采油管理一区</v>
      </c>
      <c r="D23" s="235" t="str">
        <f>INDEX([3]数据汇总表!E$5:E$276,MATCH(A23,[3]数据汇总表!A$5:A$276,0))</f>
        <v>桩34站1#多功能罐</v>
      </c>
      <c r="E23" s="235" t="str">
        <f>INDEX([3]数据汇总表!F$5:F$276,MATCH(A23,[3]数据汇总表!A$5:A$276,0))</f>
        <v>桩34站1#</v>
      </c>
      <c r="F23" s="235" t="str">
        <f>INDEX([3]数据汇总表!G$5:G$276,MATCH(A23,[3]数据汇总表!A$5:A$276,0))</f>
        <v>多功能罐</v>
      </c>
      <c r="G23" s="235">
        <f>INDEX([3]数据汇总表!H$5:H$276,MATCH(A23,[3]数据汇总表!A$5:A$276,0))</f>
        <v>40</v>
      </c>
      <c r="H23" s="236">
        <v>44845</v>
      </c>
      <c r="I23" s="237">
        <v>0.33541666666666697</v>
      </c>
      <c r="J23" s="235">
        <f>INDEX([3]数据汇总表!I$5:I$276,MATCH(A23,[3]数据汇总表!A$5:A$276,0))</f>
        <v>15</v>
      </c>
      <c r="K23" s="199" t="s">
        <v>5889</v>
      </c>
      <c r="L23" s="199" t="s">
        <v>5890</v>
      </c>
      <c r="M23" s="238">
        <v>6.9</v>
      </c>
      <c r="N23" s="238">
        <v>6.6</v>
      </c>
      <c r="O23" s="238">
        <v>6.2</v>
      </c>
      <c r="P23" s="239">
        <f t="shared" si="33"/>
        <v>6.57</v>
      </c>
      <c r="Q23" s="240">
        <f>(21-9)/(21-P23)</f>
        <v>0.83160083160083165</v>
      </c>
      <c r="R23" s="238">
        <v>762.5</v>
      </c>
      <c r="S23" s="238">
        <v>738.2</v>
      </c>
      <c r="T23" s="238">
        <v>760.1</v>
      </c>
      <c r="U23" s="241">
        <f t="shared" si="35"/>
        <v>753.6</v>
      </c>
      <c r="V23" s="242">
        <v>2242</v>
      </c>
      <c r="W23" s="242">
        <v>820</v>
      </c>
      <c r="X23" s="242">
        <v>1058</v>
      </c>
      <c r="Y23" s="243">
        <f t="shared" si="36"/>
        <v>1373</v>
      </c>
      <c r="Z23" s="244">
        <v>6.22</v>
      </c>
      <c r="AA23" s="244">
        <v>6.22</v>
      </c>
      <c r="AB23" s="244">
        <v>6.22</v>
      </c>
      <c r="AC23" s="245">
        <f t="shared" si="37"/>
        <v>6.22</v>
      </c>
      <c r="AD23" s="246">
        <v>8</v>
      </c>
      <c r="AE23" s="247">
        <v>1.5</v>
      </c>
      <c r="AF23" s="247">
        <v>1.5</v>
      </c>
      <c r="AG23" s="243">
        <f t="shared" si="38"/>
        <v>4</v>
      </c>
      <c r="AH23" s="243">
        <f t="shared" ref="AH23:AJ23" si="181">AD23*(21-9)/(21-M23)</f>
        <v>6.8085106382978724</v>
      </c>
      <c r="AI23" s="243">
        <f t="shared" si="181"/>
        <v>1.25</v>
      </c>
      <c r="AJ23" s="243">
        <f t="shared" si="181"/>
        <v>1.2162162162162162</v>
      </c>
      <c r="AK23" s="243">
        <f t="shared" si="40"/>
        <v>3</v>
      </c>
      <c r="AL23" s="248">
        <f t="shared" ref="AL23:AO23" si="182">ROUND(AD23*$Y23/1000000,4)</f>
        <v>1.0999999999999999E-2</v>
      </c>
      <c r="AM23" s="248">
        <f t="shared" si="182"/>
        <v>2.0999999999999999E-3</v>
      </c>
      <c r="AN23" s="248">
        <f t="shared" si="182"/>
        <v>2.0999999999999999E-3</v>
      </c>
      <c r="AO23" s="248">
        <f t="shared" si="182"/>
        <v>5.4999999999999997E-3</v>
      </c>
      <c r="AP23" s="199" t="str">
        <f t="shared" si="42"/>
        <v>合格</v>
      </c>
      <c r="AQ23" s="247">
        <v>1.5</v>
      </c>
      <c r="AR23" s="247">
        <v>1.5</v>
      </c>
      <c r="AS23" s="247">
        <v>1.5</v>
      </c>
      <c r="AT23" s="247">
        <v>1.5</v>
      </c>
      <c r="AU23" s="243">
        <f t="shared" ref="AU23:AW23" si="183">AQ23*(21-9)/(21-M23)</f>
        <v>1.2765957446808511</v>
      </c>
      <c r="AV23" s="243">
        <f t="shared" si="183"/>
        <v>1.25</v>
      </c>
      <c r="AW23" s="243">
        <f t="shared" si="183"/>
        <v>1.2162162162162162</v>
      </c>
      <c r="AX23" s="243">
        <f t="shared" si="44"/>
        <v>1</v>
      </c>
      <c r="AY23" s="248">
        <f t="shared" ref="AY23:BB23" si="184">ROUND(AQ23*$Y23/1000000,4)</f>
        <v>2.0999999999999999E-3</v>
      </c>
      <c r="AZ23" s="248">
        <f t="shared" si="184"/>
        <v>2.0999999999999999E-3</v>
      </c>
      <c r="BA23" s="248">
        <f t="shared" si="184"/>
        <v>2.0999999999999999E-3</v>
      </c>
      <c r="BB23" s="248">
        <f t="shared" si="184"/>
        <v>2.0999999999999999E-3</v>
      </c>
      <c r="BC23" s="199" t="str">
        <f t="shared" si="46"/>
        <v>合格</v>
      </c>
      <c r="BD23" s="246">
        <v>24</v>
      </c>
      <c r="BE23" s="246">
        <v>15</v>
      </c>
      <c r="BF23" s="246">
        <v>7</v>
      </c>
      <c r="BG23" s="243">
        <f t="shared" ref="BG23:BG26" si="185">ROUND(AVERAGE(BD23:BF23),0)</f>
        <v>15</v>
      </c>
      <c r="BH23" s="243">
        <f>BD23*(21-9)/(21-M23)</f>
        <v>20.425531914893618</v>
      </c>
      <c r="BI23" s="243">
        <v>12</v>
      </c>
      <c r="BJ23" s="243">
        <f>BF23*(21-9)/(21-O23)</f>
        <v>5.6756756756756754</v>
      </c>
      <c r="BK23" s="243">
        <f t="shared" si="121"/>
        <v>13</v>
      </c>
      <c r="BL23" s="248">
        <f t="shared" ref="BL23:BO23" si="186">ROUND(BD23*$Y23/1000000,4)</f>
        <v>3.3000000000000002E-2</v>
      </c>
      <c r="BM23" s="248">
        <f t="shared" si="186"/>
        <v>2.06E-2</v>
      </c>
      <c r="BN23" s="248">
        <f t="shared" si="186"/>
        <v>9.5999999999999992E-3</v>
      </c>
      <c r="BO23" s="248">
        <f t="shared" si="186"/>
        <v>2.06E-2</v>
      </c>
      <c r="BP23" s="250">
        <v>1177</v>
      </c>
      <c r="BQ23" s="250">
        <v>1138</v>
      </c>
      <c r="BR23" s="250">
        <v>1125</v>
      </c>
      <c r="BS23" s="238">
        <f>IFERROR(ROUND((INDEX([3]滤筒质量!G:G,MATCH(BP23,[3]滤筒质量!A:A,0))-INDEX([3]滤筒质量!D:D,MATCH(BP23,[3]滤筒质量!A:A,0)))/R23*1000000,1),"")</f>
        <v>0.8</v>
      </c>
      <c r="BT23" s="238">
        <f>IFERROR(ROUND((INDEX([3]滤筒质量!G:G,MATCH(BQ23,[3]滤筒质量!A:A,0))-INDEX([3]滤筒质量!D:D,MATCH(BQ23,[3]滤筒质量!A:A,0)))/S23*1000000,1),"")</f>
        <v>0.9</v>
      </c>
      <c r="BU23" s="238">
        <f>IFERROR(ROUND((INDEX([3]滤筒质量!G:G,MATCH(BR23,[3]滤筒质量!A:A,0))-INDEX([3]滤筒质量!D:D,MATCH(BR23,[3]滤筒质量!A:A,0)))/T23*1000000,1),"")</f>
        <v>0.8</v>
      </c>
      <c r="BV23" s="241">
        <f t="shared" si="80"/>
        <v>0.8</v>
      </c>
      <c r="BW23" s="241">
        <f t="shared" ref="BW23:BY23" si="187">BS23*(21-9)/(21-M23)</f>
        <v>0.68085106382978733</v>
      </c>
      <c r="BX23" s="241">
        <f t="shared" si="187"/>
        <v>0.75</v>
      </c>
      <c r="BY23" s="241">
        <f t="shared" si="187"/>
        <v>0.64864864864864868</v>
      </c>
      <c r="BZ23" s="241">
        <f t="shared" si="50"/>
        <v>0.7</v>
      </c>
      <c r="CA23" s="252">
        <f t="shared" ref="CA23:CD23" si="188">ROUND(BS23*$Y23/1000000,4)</f>
        <v>1.1000000000000001E-3</v>
      </c>
      <c r="CB23" s="252">
        <f t="shared" si="188"/>
        <v>1.1999999999999999E-3</v>
      </c>
      <c r="CC23" s="252">
        <f t="shared" si="188"/>
        <v>1.1000000000000001E-3</v>
      </c>
      <c r="CD23" s="252">
        <f t="shared" si="188"/>
        <v>1.1000000000000001E-3</v>
      </c>
      <c r="CE23" s="199" t="str">
        <f t="shared" si="52"/>
        <v>合格</v>
      </c>
      <c r="CF23" s="235">
        <v>102.1</v>
      </c>
      <c r="CG23" s="235">
        <v>101.2</v>
      </c>
      <c r="CH23" s="235">
        <v>102.4</v>
      </c>
      <c r="CI23" s="241">
        <f t="shared" si="53"/>
        <v>101.9</v>
      </c>
      <c r="CJ23" s="254">
        <f t="shared" si="54"/>
        <v>10</v>
      </c>
      <c r="CK23" s="255">
        <f t="shared" si="55"/>
        <v>1</v>
      </c>
      <c r="CL23" s="256">
        <f t="shared" si="56"/>
        <v>0.7</v>
      </c>
      <c r="CM23" s="234" t="str">
        <f>INDEX([3]数据汇总表!B$5:B$276,MATCH(A23,[3]数据汇总表!A$5:A$276,0))</f>
        <v>DA160</v>
      </c>
      <c r="CN23" s="257">
        <v>1173</v>
      </c>
      <c r="CO23" s="234" t="s">
        <v>5891</v>
      </c>
    </row>
    <row r="24" spans="1:93" s="234" customFormat="1" x14ac:dyDescent="0.2">
      <c r="A24" s="235">
        <v>252</v>
      </c>
      <c r="B24" s="235" t="str">
        <f>INDEX([3]数据汇总表!C$5:C$276,MATCH(A24,[3]数据汇总表!A$5:A$276,0))</f>
        <v>桩西采油厂</v>
      </c>
      <c r="C24" s="235" t="str">
        <f>INDEX([3]数据汇总表!D$5:D$276,MATCH(A24,[3]数据汇总表!A$5:A$276,0))</f>
        <v>采油管理一区</v>
      </c>
      <c r="D24" s="235" t="str">
        <f>INDEX([3]数据汇总表!E$5:E$276,MATCH(A24,[3]数据汇总表!A$5:A$276,0))</f>
        <v>桩S6站4#多功能罐</v>
      </c>
      <c r="E24" s="235" t="str">
        <f>INDEX([3]数据汇总表!F$5:F$276,MATCH(A24,[3]数据汇总表!A$5:A$276,0))</f>
        <v>桩S6站4#</v>
      </c>
      <c r="F24" s="235" t="str">
        <f>INDEX([3]数据汇总表!G$5:G$276,MATCH(A24,[3]数据汇总表!A$5:A$276,0))</f>
        <v>多功能罐</v>
      </c>
      <c r="G24" s="235">
        <f>INDEX([3]数据汇总表!H$5:H$276,MATCH(A24,[3]数据汇总表!A$5:A$276,0))</f>
        <v>40</v>
      </c>
      <c r="H24" s="236">
        <v>44845</v>
      </c>
      <c r="I24" s="237">
        <v>0.61597222222222203</v>
      </c>
      <c r="J24" s="235">
        <f>INDEX([3]数据汇总表!I$5:I$276,MATCH(A24,[3]数据汇总表!A$5:A$276,0))</f>
        <v>15</v>
      </c>
      <c r="K24" s="199" t="s">
        <v>5889</v>
      </c>
      <c r="L24" s="199" t="s">
        <v>5890</v>
      </c>
      <c r="M24" s="238">
        <v>10.4</v>
      </c>
      <c r="N24" s="238">
        <v>10.5</v>
      </c>
      <c r="O24" s="238">
        <v>11.8</v>
      </c>
      <c r="P24" s="239">
        <f t="shared" si="33"/>
        <v>10.9</v>
      </c>
      <c r="Q24" s="240">
        <f t="shared" ref="Q24:Q48" si="189">(21-3.5)/(21-P24)</f>
        <v>1.7326732673267327</v>
      </c>
      <c r="R24" s="238">
        <v>501.7</v>
      </c>
      <c r="S24" s="238">
        <v>697.9</v>
      </c>
      <c r="T24" s="238">
        <v>667.1</v>
      </c>
      <c r="U24" s="241">
        <f t="shared" si="35"/>
        <v>622.20000000000005</v>
      </c>
      <c r="V24" s="242">
        <v>189</v>
      </c>
      <c r="W24" s="242">
        <v>189</v>
      </c>
      <c r="X24" s="242">
        <v>189</v>
      </c>
      <c r="Y24" s="243">
        <f t="shared" si="36"/>
        <v>189</v>
      </c>
      <c r="Z24" s="244">
        <v>5.27</v>
      </c>
      <c r="AA24" s="244">
        <v>5.27</v>
      </c>
      <c r="AB24" s="244">
        <v>5.27</v>
      </c>
      <c r="AC24" s="245">
        <f t="shared" si="37"/>
        <v>5.27</v>
      </c>
      <c r="AD24" s="246">
        <v>13</v>
      </c>
      <c r="AE24" s="246">
        <v>8</v>
      </c>
      <c r="AF24" s="246">
        <v>9</v>
      </c>
      <c r="AG24" s="243">
        <f t="shared" si="38"/>
        <v>10</v>
      </c>
      <c r="AH24" s="243">
        <f t="shared" ref="AH24:AJ24" si="190">AD24*(21-9)/(21-M24)</f>
        <v>14.716981132075473</v>
      </c>
      <c r="AI24" s="243">
        <f t="shared" si="190"/>
        <v>9.1428571428571423</v>
      </c>
      <c r="AJ24" s="243">
        <f t="shared" si="190"/>
        <v>11.739130434782609</v>
      </c>
      <c r="AK24" s="243">
        <f t="shared" si="40"/>
        <v>12</v>
      </c>
      <c r="AL24" s="248">
        <f t="shared" ref="AL24:AO24" si="191">ROUND(AD24*$Y24/1000000,4)</f>
        <v>2.5000000000000001E-3</v>
      </c>
      <c r="AM24" s="248">
        <f t="shared" si="191"/>
        <v>1.5E-3</v>
      </c>
      <c r="AN24" s="248">
        <f t="shared" si="191"/>
        <v>1.6999999999999999E-3</v>
      </c>
      <c r="AO24" s="248">
        <f t="shared" si="191"/>
        <v>1.9E-3</v>
      </c>
      <c r="AP24" s="199" t="str">
        <f t="shared" si="42"/>
        <v>合格</v>
      </c>
      <c r="AQ24" s="247">
        <v>17</v>
      </c>
      <c r="AR24" s="247">
        <v>1.5</v>
      </c>
      <c r="AS24" s="247">
        <v>3</v>
      </c>
      <c r="AT24" s="243">
        <f>ROUND(AVERAGE(AQ24:AS24),0)</f>
        <v>7</v>
      </c>
      <c r="AU24" s="243">
        <f t="shared" ref="AU24:AW24" si="192">AQ24*(21-9)/(21-M24)</f>
        <v>19.245283018867926</v>
      </c>
      <c r="AV24" s="243">
        <f t="shared" si="192"/>
        <v>1.7142857142857142</v>
      </c>
      <c r="AW24" s="243">
        <f t="shared" si="192"/>
        <v>3.9130434782608701</v>
      </c>
      <c r="AX24" s="243">
        <f t="shared" si="44"/>
        <v>8</v>
      </c>
      <c r="AY24" s="248">
        <f t="shared" ref="AY24:BB24" si="193">ROUND(AQ24*$Y24/1000000,4)</f>
        <v>3.2000000000000002E-3</v>
      </c>
      <c r="AZ24" s="248">
        <f t="shared" si="193"/>
        <v>2.9999999999999997E-4</v>
      </c>
      <c r="BA24" s="248">
        <f t="shared" si="193"/>
        <v>5.9999999999999995E-4</v>
      </c>
      <c r="BB24" s="248">
        <f t="shared" si="193"/>
        <v>1.2999999999999999E-3</v>
      </c>
      <c r="BC24" s="199" t="str">
        <f t="shared" si="46"/>
        <v>合格</v>
      </c>
      <c r="BD24" s="246">
        <v>222</v>
      </c>
      <c r="BE24" s="246">
        <v>14</v>
      </c>
      <c r="BF24" s="246">
        <v>5</v>
      </c>
      <c r="BG24" s="243">
        <f t="shared" si="185"/>
        <v>80</v>
      </c>
      <c r="BH24" s="243">
        <f t="shared" ref="BH24:BJ24" si="194">BD24*(21-9)/(21-M24)</f>
        <v>251.32075471698113</v>
      </c>
      <c r="BI24" s="243">
        <f t="shared" si="194"/>
        <v>16</v>
      </c>
      <c r="BJ24" s="243">
        <f t="shared" si="194"/>
        <v>6.5217391304347831</v>
      </c>
      <c r="BK24" s="243">
        <f t="shared" si="121"/>
        <v>91</v>
      </c>
      <c r="BL24" s="248">
        <f t="shared" ref="BL24:BO24" si="195">ROUND(BD24*$Y24/1000000,4)</f>
        <v>4.2000000000000003E-2</v>
      </c>
      <c r="BM24" s="248">
        <f t="shared" si="195"/>
        <v>2.5999999999999999E-3</v>
      </c>
      <c r="BN24" s="248">
        <f t="shared" si="195"/>
        <v>8.9999999999999998E-4</v>
      </c>
      <c r="BO24" s="248">
        <f t="shared" si="195"/>
        <v>1.5100000000000001E-2</v>
      </c>
      <c r="BP24" s="250">
        <v>1164</v>
      </c>
      <c r="BQ24" s="250">
        <v>1174</v>
      </c>
      <c r="BR24" s="250">
        <v>1155</v>
      </c>
      <c r="BS24" s="238">
        <f>IFERROR(ROUND((INDEX([3]滤筒质量!G:G,MATCH(BP24,[3]滤筒质量!A:A,0))-INDEX([3]滤筒质量!D:D,MATCH(BP24,[3]滤筒质量!A:A,0)))/R24*1000000,1),"")</f>
        <v>1.2</v>
      </c>
      <c r="BT24" s="238">
        <f>IFERROR(ROUND((INDEX([3]滤筒质量!G:G,MATCH(BQ24,[3]滤筒质量!A:A,0))-INDEX([3]滤筒质量!D:D,MATCH(BQ24,[3]滤筒质量!A:A,0)))/S24*1000000,1),"")</f>
        <v>0.8</v>
      </c>
      <c r="BU24" s="238">
        <f>IFERROR(ROUND((INDEX([3]滤筒质量!G:G,MATCH(BR24,[3]滤筒质量!A:A,0))-INDEX([3]滤筒质量!D:D,MATCH(BR24,[3]滤筒质量!A:A,0)))/T24*1000000,1),"")</f>
        <v>1</v>
      </c>
      <c r="BV24" s="241">
        <f t="shared" si="80"/>
        <v>1</v>
      </c>
      <c r="BW24" s="241">
        <f t="shared" ref="BW24:BY24" si="196">BS24*(21-3.5)/(21-M24)</f>
        <v>1.9811320754716981</v>
      </c>
      <c r="BX24" s="241">
        <f t="shared" si="196"/>
        <v>1.3333333333333333</v>
      </c>
      <c r="BY24" s="241">
        <f t="shared" si="196"/>
        <v>1.9021739130434785</v>
      </c>
      <c r="BZ24" s="241">
        <f t="shared" si="50"/>
        <v>1.7</v>
      </c>
      <c r="CA24" s="252">
        <f t="shared" ref="CA24:CD24" si="197">ROUND(BS24*$Y24/1000000,4)</f>
        <v>2.0000000000000001E-4</v>
      </c>
      <c r="CB24" s="252">
        <f t="shared" si="197"/>
        <v>2.0000000000000001E-4</v>
      </c>
      <c r="CC24" s="252">
        <f t="shared" si="197"/>
        <v>2.0000000000000001E-4</v>
      </c>
      <c r="CD24" s="252">
        <f t="shared" si="197"/>
        <v>2.0000000000000001E-4</v>
      </c>
      <c r="CE24" s="199" t="str">
        <f t="shared" si="52"/>
        <v>合格</v>
      </c>
      <c r="CF24" s="235">
        <v>102.9</v>
      </c>
      <c r="CG24" s="235">
        <v>102.9</v>
      </c>
      <c r="CH24" s="235">
        <v>102.9</v>
      </c>
      <c r="CI24" s="241">
        <f t="shared" si="53"/>
        <v>102.9</v>
      </c>
      <c r="CJ24" s="254">
        <f t="shared" si="54"/>
        <v>10</v>
      </c>
      <c r="CK24" s="255">
        <f t="shared" si="55"/>
        <v>8</v>
      </c>
      <c r="CL24" s="256">
        <f t="shared" si="56"/>
        <v>1.7</v>
      </c>
      <c r="CM24" s="234" t="str">
        <f>INDEX([3]数据汇总表!B$5:B$276,MATCH(A24,[3]数据汇总表!A$5:A$276,0))</f>
        <v>DA165</v>
      </c>
      <c r="CN24" s="257">
        <v>1159</v>
      </c>
      <c r="CO24" s="257" t="s">
        <v>5893</v>
      </c>
    </row>
    <row r="25" spans="1:93" s="234" customFormat="1" x14ac:dyDescent="0.2">
      <c r="A25" s="235">
        <v>250</v>
      </c>
      <c r="B25" s="235" t="str">
        <f>INDEX([3]数据汇总表!C$5:C$276,MATCH(A25,[3]数据汇总表!A$5:A$276,0))</f>
        <v>桩西采油厂</v>
      </c>
      <c r="C25" s="235" t="str">
        <f>INDEX([3]数据汇总表!D$5:D$276,MATCH(A25,[3]数据汇总表!A$5:A$276,0))</f>
        <v>采油管理一区</v>
      </c>
      <c r="D25" s="235" t="str">
        <f>INDEX([3]数据汇总表!E$5:E$276,MATCH(A25,[3]数据汇总表!A$5:A$276,0))</f>
        <v>桩S6站2#多功能罐</v>
      </c>
      <c r="E25" s="235" t="str">
        <f>INDEX([3]数据汇总表!F$5:F$276,MATCH(A25,[3]数据汇总表!A$5:A$276,0))</f>
        <v>桩S6站2#</v>
      </c>
      <c r="F25" s="235" t="str">
        <f>INDEX([3]数据汇总表!G$5:G$276,MATCH(A25,[3]数据汇总表!A$5:A$276,0))</f>
        <v>多功能罐</v>
      </c>
      <c r="G25" s="235">
        <f>INDEX([3]数据汇总表!H$5:H$276,MATCH(A25,[3]数据汇总表!A$5:A$276,0))</f>
        <v>40</v>
      </c>
      <c r="H25" s="236">
        <v>44846</v>
      </c>
      <c r="I25" s="237">
        <v>0.40486111111111101</v>
      </c>
      <c r="J25" s="235">
        <f>INDEX([3]数据汇总表!I$5:I$276,MATCH(A25,[3]数据汇总表!A$5:A$276,0))</f>
        <v>15</v>
      </c>
      <c r="K25" s="199" t="s">
        <v>5889</v>
      </c>
      <c r="L25" s="199" t="s">
        <v>5890</v>
      </c>
      <c r="M25" s="238">
        <v>9.6</v>
      </c>
      <c r="N25" s="238">
        <v>8.6999999999999993</v>
      </c>
      <c r="O25" s="238">
        <v>10.9</v>
      </c>
      <c r="P25" s="239">
        <f t="shared" si="33"/>
        <v>9.73</v>
      </c>
      <c r="Q25" s="240">
        <f t="shared" si="189"/>
        <v>1.5527950310559007</v>
      </c>
      <c r="R25" s="238">
        <v>662.5</v>
      </c>
      <c r="S25" s="238">
        <v>498.4</v>
      </c>
      <c r="T25" s="238">
        <v>485.1</v>
      </c>
      <c r="U25" s="241">
        <f t="shared" si="35"/>
        <v>548.70000000000005</v>
      </c>
      <c r="V25" s="242">
        <v>189</v>
      </c>
      <c r="W25" s="242">
        <v>189</v>
      </c>
      <c r="X25" s="242">
        <v>189</v>
      </c>
      <c r="Y25" s="243">
        <f t="shared" si="36"/>
        <v>189</v>
      </c>
      <c r="Z25" s="244">
        <v>5.38</v>
      </c>
      <c r="AA25" s="244">
        <v>5.38</v>
      </c>
      <c r="AB25" s="244">
        <v>5.38</v>
      </c>
      <c r="AC25" s="245">
        <f t="shared" si="37"/>
        <v>5.38</v>
      </c>
      <c r="AD25" s="246">
        <v>5</v>
      </c>
      <c r="AE25" s="246">
        <v>11</v>
      </c>
      <c r="AF25" s="246">
        <v>9</v>
      </c>
      <c r="AG25" s="243">
        <f t="shared" si="38"/>
        <v>8</v>
      </c>
      <c r="AH25" s="243">
        <f t="shared" ref="AH25:AJ25" si="198">AD25*(21-9)/(21-M25)</f>
        <v>5.2631578947368416</v>
      </c>
      <c r="AI25" s="243">
        <f t="shared" si="198"/>
        <v>10.73170731707317</v>
      </c>
      <c r="AJ25" s="243">
        <f t="shared" si="198"/>
        <v>10.693069306930694</v>
      </c>
      <c r="AK25" s="243">
        <f t="shared" si="40"/>
        <v>9</v>
      </c>
      <c r="AL25" s="248">
        <f t="shared" ref="AL25:AO25" si="199">ROUND(AD25*$Y25/1000000,4)</f>
        <v>8.9999999999999998E-4</v>
      </c>
      <c r="AM25" s="248">
        <f t="shared" si="199"/>
        <v>2.0999999999999999E-3</v>
      </c>
      <c r="AN25" s="248">
        <f t="shared" si="199"/>
        <v>1.6999999999999999E-3</v>
      </c>
      <c r="AO25" s="248">
        <f t="shared" si="199"/>
        <v>1.5E-3</v>
      </c>
      <c r="AP25" s="199" t="str">
        <f t="shared" si="42"/>
        <v>合格</v>
      </c>
      <c r="AQ25" s="247">
        <v>1.5</v>
      </c>
      <c r="AR25" s="247">
        <v>1.5</v>
      </c>
      <c r="AS25" s="247">
        <v>1.5</v>
      </c>
      <c r="AT25" s="247">
        <v>1.5</v>
      </c>
      <c r="AU25" s="243">
        <f t="shared" ref="AU25:AW25" si="200">AQ25*(21-9)/(21-M25)</f>
        <v>1.5789473684210527</v>
      </c>
      <c r="AV25" s="243">
        <f t="shared" si="200"/>
        <v>1.4634146341463414</v>
      </c>
      <c r="AW25" s="243">
        <f t="shared" si="200"/>
        <v>1.7821782178217822</v>
      </c>
      <c r="AX25" s="243">
        <f t="shared" si="44"/>
        <v>2</v>
      </c>
      <c r="AY25" s="248">
        <f t="shared" ref="AY25:BB25" si="201">ROUND(AQ25*$Y25/1000000,4)</f>
        <v>2.9999999999999997E-4</v>
      </c>
      <c r="AZ25" s="248">
        <f t="shared" si="201"/>
        <v>2.9999999999999997E-4</v>
      </c>
      <c r="BA25" s="248">
        <f t="shared" si="201"/>
        <v>2.9999999999999997E-4</v>
      </c>
      <c r="BB25" s="248">
        <f t="shared" si="201"/>
        <v>2.9999999999999997E-4</v>
      </c>
      <c r="BC25" s="199" t="str">
        <f t="shared" si="46"/>
        <v>合格</v>
      </c>
      <c r="BD25" s="246">
        <v>136</v>
      </c>
      <c r="BE25" s="246">
        <v>5</v>
      </c>
      <c r="BF25" s="247">
        <v>1.5</v>
      </c>
      <c r="BG25" s="243">
        <f t="shared" si="185"/>
        <v>48</v>
      </c>
      <c r="BH25" s="243">
        <f t="shared" ref="BH25:BJ25" si="202">BD25*(21-9)/(21-M25)</f>
        <v>143.15789473684211</v>
      </c>
      <c r="BI25" s="243">
        <f t="shared" si="202"/>
        <v>4.8780487804878048</v>
      </c>
      <c r="BJ25" s="243">
        <f t="shared" si="202"/>
        <v>1.7821782178217822</v>
      </c>
      <c r="BK25" s="243">
        <f t="shared" si="121"/>
        <v>50</v>
      </c>
      <c r="BL25" s="248">
        <f t="shared" ref="BL25:BO25" si="203">ROUND(BD25*$Y25/1000000,4)</f>
        <v>2.5700000000000001E-2</v>
      </c>
      <c r="BM25" s="248">
        <f t="shared" si="203"/>
        <v>8.9999999999999998E-4</v>
      </c>
      <c r="BN25" s="248">
        <f t="shared" si="203"/>
        <v>2.9999999999999997E-4</v>
      </c>
      <c r="BO25" s="248">
        <f t="shared" si="203"/>
        <v>9.1000000000000004E-3</v>
      </c>
      <c r="BP25" s="250">
        <v>1166</v>
      </c>
      <c r="BQ25" s="250">
        <v>140</v>
      </c>
      <c r="BR25" s="250">
        <v>1110</v>
      </c>
      <c r="BS25" s="238">
        <f>IFERROR(ROUND((INDEX([3]滤筒质量!G:G,MATCH(BP25,[3]滤筒质量!A:A,0))-INDEX([3]滤筒质量!D:D,MATCH(BP25,[3]滤筒质量!A:A,0)))/R25*1000000,1),"")</f>
        <v>1</v>
      </c>
      <c r="BT25" s="238" t="str">
        <f>IFERROR(ROUND((INDEX([3]滤筒质量!G:G,MATCH(BQ25,[3]滤筒质量!A:A,0))-INDEX([3]滤筒质量!D:D,MATCH(BQ25,[3]滤筒质量!A:A,0)))/S25*1000000,1),"")</f>
        <v/>
      </c>
      <c r="BU25" s="238">
        <f>IFERROR(ROUND((INDEX([3]滤筒质量!G:G,MATCH(BR25,[3]滤筒质量!A:A,0))-INDEX([3]滤筒质量!D:D,MATCH(BR25,[3]滤筒质量!A:A,0)))/T25*1000000,1),"")</f>
        <v>1.2</v>
      </c>
      <c r="BV25" s="241">
        <f t="shared" si="80"/>
        <v>1.1000000000000001</v>
      </c>
      <c r="BW25" s="241">
        <f t="shared" ref="BW25:BY25" si="204">BS25*(21-3.5)/(21-M25)</f>
        <v>1.5350877192982455</v>
      </c>
      <c r="BX25" s="241" t="e">
        <f t="shared" si="204"/>
        <v>#VALUE!</v>
      </c>
      <c r="BY25" s="241">
        <f t="shared" si="204"/>
        <v>2.0792079207920793</v>
      </c>
      <c r="BZ25" s="241">
        <f t="shared" si="50"/>
        <v>1.7</v>
      </c>
      <c r="CA25" s="252">
        <f t="shared" ref="CA25:CD25" si="205">ROUND(BS25*$Y25/1000000,4)</f>
        <v>2.0000000000000001E-4</v>
      </c>
      <c r="CB25" s="252" t="e">
        <f t="shared" si="205"/>
        <v>#VALUE!</v>
      </c>
      <c r="CC25" s="252">
        <f t="shared" si="205"/>
        <v>2.0000000000000001E-4</v>
      </c>
      <c r="CD25" s="252">
        <f t="shared" si="205"/>
        <v>2.0000000000000001E-4</v>
      </c>
      <c r="CE25" s="199" t="str">
        <f t="shared" si="52"/>
        <v>合格</v>
      </c>
      <c r="CF25" s="235">
        <v>102.9</v>
      </c>
      <c r="CG25" s="235">
        <v>102.9</v>
      </c>
      <c r="CH25" s="235">
        <v>102.9</v>
      </c>
      <c r="CI25" s="241">
        <f t="shared" si="53"/>
        <v>102.9</v>
      </c>
      <c r="CJ25" s="254">
        <f t="shared" si="54"/>
        <v>10</v>
      </c>
      <c r="CK25" s="255">
        <f t="shared" si="55"/>
        <v>2</v>
      </c>
      <c r="CL25" s="256">
        <f t="shared" si="56"/>
        <v>1.7</v>
      </c>
      <c r="CM25" s="234" t="str">
        <f>INDEX([3]数据汇总表!B$5:B$276,MATCH(A25,[3]数据汇总表!A$5:A$276,0))</f>
        <v>DA163</v>
      </c>
      <c r="CN25" s="257">
        <v>1115</v>
      </c>
      <c r="CO25" s="257" t="s">
        <v>5894</v>
      </c>
    </row>
    <row r="26" spans="1:93" s="234" customFormat="1" x14ac:dyDescent="0.2">
      <c r="A26" s="235">
        <v>255</v>
      </c>
      <c r="B26" s="235" t="str">
        <f>INDEX([3]数据汇总表!C$5:C$276,MATCH(A26,[3]数据汇总表!A$5:A$276,0))</f>
        <v>桩西采油厂</v>
      </c>
      <c r="C26" s="235" t="str">
        <f>INDEX([3]数据汇总表!D$5:D$276,MATCH(A26,[3]数据汇总表!A$5:A$276,0))</f>
        <v>采油管理一区</v>
      </c>
      <c r="D26" s="235" t="str">
        <f>INDEX([3]数据汇总表!E$5:E$276,MATCH(A26,[3]数据汇总表!A$5:A$276,0))</f>
        <v>桩74-14-9井场多功能罐</v>
      </c>
      <c r="E26" s="235" t="str">
        <f>INDEX([3]数据汇总表!F$5:F$276,MATCH(A26,[3]数据汇总表!A$5:A$276,0))</f>
        <v>桩74-14-9井场</v>
      </c>
      <c r="F26" s="235" t="str">
        <f>INDEX([3]数据汇总表!G$5:G$276,MATCH(A26,[3]数据汇总表!A$5:A$276,0))</f>
        <v>多功能罐</v>
      </c>
      <c r="G26" s="235">
        <f>INDEX([3]数据汇总表!H$5:H$276,MATCH(A26,[3]数据汇总表!A$5:A$276,0))</f>
        <v>40</v>
      </c>
      <c r="H26" s="236">
        <v>44847</v>
      </c>
      <c r="I26" s="237">
        <v>0.35486111111111102</v>
      </c>
      <c r="J26" s="235">
        <f>INDEX([3]数据汇总表!I$5:I$276,MATCH(A26,[3]数据汇总表!A$5:A$276,0))</f>
        <v>15</v>
      </c>
      <c r="K26" s="199" t="s">
        <v>5889</v>
      </c>
      <c r="L26" s="199" t="s">
        <v>5890</v>
      </c>
      <c r="M26" s="238">
        <v>7.6</v>
      </c>
      <c r="N26" s="238">
        <v>7.6</v>
      </c>
      <c r="O26" s="238">
        <v>7.3</v>
      </c>
      <c r="P26" s="239">
        <f t="shared" si="33"/>
        <v>7.5</v>
      </c>
      <c r="Q26" s="240">
        <f t="shared" si="189"/>
        <v>1.2962962962962963</v>
      </c>
      <c r="R26" s="238">
        <v>848.3</v>
      </c>
      <c r="S26" s="238">
        <v>813.6</v>
      </c>
      <c r="T26" s="238">
        <v>723.2</v>
      </c>
      <c r="U26" s="241">
        <f t="shared" si="35"/>
        <v>795</v>
      </c>
      <c r="V26" s="242">
        <v>911</v>
      </c>
      <c r="W26" s="242">
        <v>876</v>
      </c>
      <c r="X26" s="242">
        <v>671</v>
      </c>
      <c r="Y26" s="243">
        <f t="shared" si="36"/>
        <v>819</v>
      </c>
      <c r="Z26" s="244">
        <v>6.1</v>
      </c>
      <c r="AA26" s="244">
        <v>6.1</v>
      </c>
      <c r="AB26" s="244">
        <v>6.1</v>
      </c>
      <c r="AC26" s="245">
        <f t="shared" si="37"/>
        <v>6.1</v>
      </c>
      <c r="AD26" s="246">
        <v>19</v>
      </c>
      <c r="AE26" s="246">
        <v>20</v>
      </c>
      <c r="AF26" s="246">
        <v>22</v>
      </c>
      <c r="AG26" s="243">
        <f t="shared" si="38"/>
        <v>20</v>
      </c>
      <c r="AH26" s="243">
        <f t="shared" ref="AH26:AJ26" si="206">AD26*(21-9)/(21-M26)</f>
        <v>17.014925373134329</v>
      </c>
      <c r="AI26" s="243">
        <f t="shared" si="206"/>
        <v>17.910447761194028</v>
      </c>
      <c r="AJ26" s="243">
        <f t="shared" si="206"/>
        <v>19.270072992700729</v>
      </c>
      <c r="AK26" s="243">
        <f t="shared" si="40"/>
        <v>18</v>
      </c>
      <c r="AL26" s="248">
        <f t="shared" ref="AL26:AO26" si="207">ROUND(AD26*$Y26/1000000,4)</f>
        <v>1.5599999999999999E-2</v>
      </c>
      <c r="AM26" s="248">
        <f t="shared" si="207"/>
        <v>1.6400000000000001E-2</v>
      </c>
      <c r="AN26" s="248">
        <f t="shared" si="207"/>
        <v>1.7999999999999999E-2</v>
      </c>
      <c r="AO26" s="248">
        <f t="shared" si="207"/>
        <v>1.6400000000000001E-2</v>
      </c>
      <c r="AP26" s="199" t="str">
        <f t="shared" si="42"/>
        <v>合格</v>
      </c>
      <c r="AQ26" s="247">
        <v>1.5</v>
      </c>
      <c r="AR26" s="247">
        <v>1.5</v>
      </c>
      <c r="AS26" s="247">
        <v>1.5</v>
      </c>
      <c r="AT26" s="247">
        <v>1.5</v>
      </c>
      <c r="AU26" s="243">
        <f t="shared" ref="AU26:AW26" si="208">AQ26*(21-9)/(21-M26)</f>
        <v>1.3432835820895521</v>
      </c>
      <c r="AV26" s="243">
        <f t="shared" si="208"/>
        <v>1.3432835820895521</v>
      </c>
      <c r="AW26" s="243">
        <f t="shared" si="208"/>
        <v>1.3138686131386863</v>
      </c>
      <c r="AX26" s="243">
        <f t="shared" si="44"/>
        <v>1</v>
      </c>
      <c r="AY26" s="248">
        <f t="shared" ref="AY26:BB26" si="209">ROUND(AQ26*$Y26/1000000,4)</f>
        <v>1.1999999999999999E-3</v>
      </c>
      <c r="AZ26" s="248">
        <f t="shared" si="209"/>
        <v>1.1999999999999999E-3</v>
      </c>
      <c r="BA26" s="248">
        <f t="shared" si="209"/>
        <v>1.1999999999999999E-3</v>
      </c>
      <c r="BB26" s="248">
        <f t="shared" si="209"/>
        <v>1.1999999999999999E-3</v>
      </c>
      <c r="BC26" s="199" t="str">
        <f t="shared" si="46"/>
        <v>合格</v>
      </c>
      <c r="BD26" s="246">
        <v>3</v>
      </c>
      <c r="BE26" s="246">
        <v>3</v>
      </c>
      <c r="BF26" s="246">
        <v>2</v>
      </c>
      <c r="BG26" s="243">
        <f t="shared" si="185"/>
        <v>3</v>
      </c>
      <c r="BH26" s="243">
        <f t="shared" ref="BH26:BJ26" si="210">BD26*(21-9)/(21-M26)</f>
        <v>2.6865671641791042</v>
      </c>
      <c r="BI26" s="243">
        <f t="shared" si="210"/>
        <v>2.6865671641791042</v>
      </c>
      <c r="BJ26" s="243">
        <f t="shared" si="210"/>
        <v>1.7518248175182483</v>
      </c>
      <c r="BK26" s="243">
        <f t="shared" si="121"/>
        <v>2</v>
      </c>
      <c r="BL26" s="248">
        <f t="shared" ref="BL26:BO26" si="211">ROUND(BD26*$Y26/1000000,4)</f>
        <v>2.5000000000000001E-3</v>
      </c>
      <c r="BM26" s="248">
        <f t="shared" si="211"/>
        <v>2.5000000000000001E-3</v>
      </c>
      <c r="BN26" s="248">
        <f t="shared" si="211"/>
        <v>1.6000000000000001E-3</v>
      </c>
      <c r="BO26" s="248">
        <f t="shared" si="211"/>
        <v>2.5000000000000001E-3</v>
      </c>
      <c r="BP26" s="250">
        <v>1189</v>
      </c>
      <c r="BQ26" s="250">
        <v>1191</v>
      </c>
      <c r="BR26" s="250">
        <v>1108</v>
      </c>
      <c r="BS26" s="238">
        <f>IFERROR(ROUND((INDEX([3]滤筒质量!G:G,MATCH(BP26,[3]滤筒质量!A:A,0))-INDEX([3]滤筒质量!D:D,MATCH(BP26,[3]滤筒质量!A:A,0)))/R26*1000000,1),"")</f>
        <v>0.8</v>
      </c>
      <c r="BT26" s="238">
        <f>IFERROR(ROUND((INDEX([3]滤筒质量!G:G,MATCH(BQ26,[3]滤筒质量!A:A,0))-INDEX([3]滤筒质量!D:D,MATCH(BQ26,[3]滤筒质量!A:A,0)))/S26*1000000,1),"")</f>
        <v>0.8</v>
      </c>
      <c r="BU26" s="238">
        <f>IFERROR(ROUND((INDEX([3]滤筒质量!G:G,MATCH(BR26,[3]滤筒质量!A:A,0))-INDEX([3]滤筒质量!D:D,MATCH(BR26,[3]滤筒质量!A:A,0)))/T26*1000000,1),"")</f>
        <v>0.9</v>
      </c>
      <c r="BV26" s="241">
        <f t="shared" si="80"/>
        <v>0.8</v>
      </c>
      <c r="BW26" s="241">
        <f t="shared" ref="BW26:BY26" si="212">BS26*(21-3.5)/(21-M26)</f>
        <v>1.044776119402985</v>
      </c>
      <c r="BX26" s="241">
        <f t="shared" si="212"/>
        <v>1.044776119402985</v>
      </c>
      <c r="BY26" s="241">
        <f t="shared" si="212"/>
        <v>1.1496350364963503</v>
      </c>
      <c r="BZ26" s="241">
        <f t="shared" si="50"/>
        <v>1</v>
      </c>
      <c r="CA26" s="252">
        <f t="shared" ref="CA26:CD26" si="213">ROUND(BS26*$Y26/1000000,4)</f>
        <v>6.9999999999999999E-4</v>
      </c>
      <c r="CB26" s="252">
        <f t="shared" si="213"/>
        <v>6.9999999999999999E-4</v>
      </c>
      <c r="CC26" s="252">
        <f t="shared" si="213"/>
        <v>6.9999999999999999E-4</v>
      </c>
      <c r="CD26" s="252">
        <f t="shared" si="213"/>
        <v>6.9999999999999999E-4</v>
      </c>
      <c r="CE26" s="199" t="str">
        <f t="shared" si="52"/>
        <v>合格</v>
      </c>
      <c r="CF26" s="235">
        <v>91.2</v>
      </c>
      <c r="CG26" s="235">
        <v>92.2</v>
      </c>
      <c r="CH26" s="235">
        <v>93.1</v>
      </c>
      <c r="CI26" s="241">
        <f t="shared" si="53"/>
        <v>92.17</v>
      </c>
      <c r="CJ26" s="254">
        <f t="shared" si="54"/>
        <v>10</v>
      </c>
      <c r="CK26" s="255">
        <f t="shared" si="55"/>
        <v>1</v>
      </c>
      <c r="CL26" s="256">
        <f t="shared" si="56"/>
        <v>1</v>
      </c>
      <c r="CM26" s="234" t="str">
        <f>INDEX([3]数据汇总表!B$5:B$276,MATCH(A26,[3]数据汇总表!A$5:A$276,0))</f>
        <v>DA168</v>
      </c>
      <c r="CN26" s="257">
        <v>1172</v>
      </c>
      <c r="CO26" s="234" t="s">
        <v>5891</v>
      </c>
    </row>
    <row r="27" spans="1:93" s="234" customFormat="1" x14ac:dyDescent="0.2">
      <c r="A27" s="235">
        <v>203</v>
      </c>
      <c r="B27" s="235" t="str">
        <f>INDEX([3]数据汇总表!C$5:C$276,MATCH(A27,[3]数据汇总表!A$5:A$276,0))</f>
        <v>桩西采油厂</v>
      </c>
      <c r="C27" s="235" t="str">
        <f>INDEX([3]数据汇总表!D$5:D$276,MATCH(A27,[3]数据汇总表!A$5:A$276,0))</f>
        <v>采油管理三区</v>
      </c>
      <c r="D27" s="235" t="str">
        <f>INDEX([3]数据汇总表!E$5:E$276,MATCH(A27,[3]数据汇总表!A$5:A$276,0))</f>
        <v>桩837计量站掺水炉</v>
      </c>
      <c r="E27" s="235" t="str">
        <f>INDEX([3]数据汇总表!F$5:F$276,MATCH(A27,[3]数据汇总表!A$5:A$276,0))</f>
        <v>桩837计量站</v>
      </c>
      <c r="F27" s="235" t="str">
        <f>INDEX([3]数据汇总表!G$5:G$276,MATCH(A27,[3]数据汇总表!A$5:A$276,0))</f>
        <v>掺水炉</v>
      </c>
      <c r="G27" s="235">
        <f>INDEX([3]数据汇总表!H$5:H$276,MATCH(A27,[3]数据汇总表!A$5:A$276,0))</f>
        <v>300</v>
      </c>
      <c r="H27" s="236">
        <v>44847</v>
      </c>
      <c r="I27" s="237">
        <v>0.61875000000000002</v>
      </c>
      <c r="J27" s="235">
        <f>INDEX([3]数据汇总表!I$5:I$276,MATCH(A27,[3]数据汇总表!A$5:A$276,0))</f>
        <v>8</v>
      </c>
      <c r="K27" s="199" t="s">
        <v>5889</v>
      </c>
      <c r="L27" s="199" t="s">
        <v>5890</v>
      </c>
      <c r="M27" s="238">
        <v>7.4</v>
      </c>
      <c r="N27" s="238">
        <v>7.7</v>
      </c>
      <c r="O27" s="238">
        <v>7.1</v>
      </c>
      <c r="P27" s="239">
        <f t="shared" si="33"/>
        <v>7.4</v>
      </c>
      <c r="Q27" s="240">
        <f t="shared" si="189"/>
        <v>1.286764705882353</v>
      </c>
      <c r="R27" s="238">
        <v>774.9</v>
      </c>
      <c r="S27" s="238">
        <v>788.5</v>
      </c>
      <c r="T27" s="238">
        <v>780.6</v>
      </c>
      <c r="U27" s="241">
        <f t="shared" si="35"/>
        <v>781.3</v>
      </c>
      <c r="V27" s="242">
        <v>808</v>
      </c>
      <c r="W27" s="242">
        <v>943</v>
      </c>
      <c r="X27" s="242">
        <v>977</v>
      </c>
      <c r="Y27" s="243">
        <f t="shared" si="36"/>
        <v>909</v>
      </c>
      <c r="Z27" s="244">
        <v>5.12</v>
      </c>
      <c r="AA27" s="244">
        <v>5.12</v>
      </c>
      <c r="AB27" s="244">
        <v>5.12</v>
      </c>
      <c r="AC27" s="245">
        <f t="shared" si="37"/>
        <v>5.12</v>
      </c>
      <c r="AD27" s="246">
        <v>16</v>
      </c>
      <c r="AE27" s="246">
        <v>16</v>
      </c>
      <c r="AF27" s="246">
        <v>16</v>
      </c>
      <c r="AG27" s="243">
        <f t="shared" si="38"/>
        <v>16</v>
      </c>
      <c r="AH27" s="243">
        <f t="shared" ref="AH27:AJ27" si="214">AD27*(21-3.5)/(21-M27)</f>
        <v>20.588235294117649</v>
      </c>
      <c r="AI27" s="243">
        <f t="shared" si="214"/>
        <v>21.052631578947366</v>
      </c>
      <c r="AJ27" s="243">
        <f t="shared" si="214"/>
        <v>20.14388489208633</v>
      </c>
      <c r="AK27" s="243">
        <f t="shared" si="40"/>
        <v>21</v>
      </c>
      <c r="AL27" s="248">
        <f t="shared" ref="AL27:AO27" si="215">ROUND(AD27*$Y27/1000000,4)</f>
        <v>1.4500000000000001E-2</v>
      </c>
      <c r="AM27" s="248">
        <f t="shared" si="215"/>
        <v>1.4500000000000001E-2</v>
      </c>
      <c r="AN27" s="248">
        <f t="shared" si="215"/>
        <v>1.4500000000000001E-2</v>
      </c>
      <c r="AO27" s="248">
        <f t="shared" si="215"/>
        <v>1.4500000000000001E-2</v>
      </c>
      <c r="AP27" s="199" t="str">
        <f t="shared" si="42"/>
        <v>合格</v>
      </c>
      <c r="AQ27" s="247">
        <v>1.5</v>
      </c>
      <c r="AR27" s="247">
        <v>1.5</v>
      </c>
      <c r="AS27" s="247">
        <v>1.5</v>
      </c>
      <c r="AT27" s="247">
        <v>1.5</v>
      </c>
      <c r="AU27" s="243">
        <f t="shared" ref="AU27:AW27" si="216">AQ27*(21-3.5)/(21-M27)</f>
        <v>1.9301470588235294</v>
      </c>
      <c r="AV27" s="243">
        <f t="shared" si="216"/>
        <v>1.9736842105263157</v>
      </c>
      <c r="AW27" s="243">
        <f t="shared" si="216"/>
        <v>1.8884892086330936</v>
      </c>
      <c r="AX27" s="243">
        <f t="shared" si="44"/>
        <v>2</v>
      </c>
      <c r="AY27" s="248">
        <f t="shared" ref="AY27:BB27" si="217">ROUND(AQ27*$Y27/1000000,4)</f>
        <v>1.4E-3</v>
      </c>
      <c r="AZ27" s="248">
        <f t="shared" si="217"/>
        <v>1.4E-3</v>
      </c>
      <c r="BA27" s="248">
        <f t="shared" si="217"/>
        <v>1.4E-3</v>
      </c>
      <c r="BB27" s="248">
        <f t="shared" si="217"/>
        <v>1.4E-3</v>
      </c>
      <c r="BC27" s="199" t="str">
        <f t="shared" si="46"/>
        <v>合格</v>
      </c>
      <c r="BD27" s="247">
        <v>1.5</v>
      </c>
      <c r="BE27" s="247">
        <v>1.5</v>
      </c>
      <c r="BF27" s="247">
        <v>1.5</v>
      </c>
      <c r="BG27" s="247">
        <v>1.5</v>
      </c>
      <c r="BH27" s="243">
        <f t="shared" ref="BH27:BJ27" si="218">BD27*(21-3.5)/(21-M27)</f>
        <v>1.9301470588235294</v>
      </c>
      <c r="BI27" s="243">
        <f t="shared" si="218"/>
        <v>1.9736842105263157</v>
      </c>
      <c r="BJ27" s="243">
        <f t="shared" si="218"/>
        <v>1.8884892086330936</v>
      </c>
      <c r="BK27" s="243">
        <f t="shared" si="121"/>
        <v>2</v>
      </c>
      <c r="BL27" s="248">
        <f t="shared" ref="BL27:BO27" si="219">ROUND(BD27*$Y27/1000000,4)</f>
        <v>1.4E-3</v>
      </c>
      <c r="BM27" s="248">
        <f t="shared" si="219"/>
        <v>1.4E-3</v>
      </c>
      <c r="BN27" s="248">
        <f t="shared" si="219"/>
        <v>1.4E-3</v>
      </c>
      <c r="BO27" s="248">
        <f t="shared" si="219"/>
        <v>1.4E-3</v>
      </c>
      <c r="BP27" s="250">
        <v>1127</v>
      </c>
      <c r="BQ27" s="250">
        <v>1134</v>
      </c>
      <c r="BR27" s="250">
        <v>1117</v>
      </c>
      <c r="BS27" s="251">
        <v>0.5</v>
      </c>
      <c r="BT27" s="251">
        <v>0.5</v>
      </c>
      <c r="BU27" s="251">
        <v>0.5</v>
      </c>
      <c r="BV27" s="241">
        <f t="shared" si="80"/>
        <v>0.5</v>
      </c>
      <c r="BW27" s="241">
        <f t="shared" ref="BW27:BY27" si="220">BS27*(21-3.5)/(21-M27)</f>
        <v>0.64338235294117652</v>
      </c>
      <c r="BX27" s="241">
        <f t="shared" si="220"/>
        <v>0.6578947368421052</v>
      </c>
      <c r="BY27" s="241">
        <f t="shared" si="220"/>
        <v>0.62949640287769781</v>
      </c>
      <c r="BZ27" s="241">
        <f t="shared" si="50"/>
        <v>0.6</v>
      </c>
      <c r="CA27" s="252">
        <f t="shared" ref="CA27:CD27" si="221">ROUND(BS27*$Y27/1000000,4)</f>
        <v>5.0000000000000001E-4</v>
      </c>
      <c r="CB27" s="252">
        <f t="shared" si="221"/>
        <v>5.0000000000000001E-4</v>
      </c>
      <c r="CC27" s="252">
        <f t="shared" si="221"/>
        <v>5.0000000000000001E-4</v>
      </c>
      <c r="CD27" s="252">
        <f t="shared" si="221"/>
        <v>5.0000000000000001E-4</v>
      </c>
      <c r="CE27" s="199" t="str">
        <f t="shared" si="52"/>
        <v>合格</v>
      </c>
      <c r="CF27" s="235">
        <v>120</v>
      </c>
      <c r="CG27" s="235">
        <v>120</v>
      </c>
      <c r="CH27" s="235">
        <v>120</v>
      </c>
      <c r="CI27" s="241">
        <f t="shared" si="53"/>
        <v>120</v>
      </c>
      <c r="CJ27" s="254">
        <f t="shared" si="54"/>
        <v>10</v>
      </c>
      <c r="CK27" s="255">
        <f t="shared" si="55"/>
        <v>2</v>
      </c>
      <c r="CL27" s="256">
        <f t="shared" si="56"/>
        <v>0.6</v>
      </c>
      <c r="CM27" s="234" t="str">
        <f>INDEX([3]数据汇总表!B$5:B$276,MATCH(A27,[3]数据汇总表!A$5:A$276,0))</f>
        <v>DA342</v>
      </c>
      <c r="CN27" s="257">
        <v>1156</v>
      </c>
      <c r="CO27" s="257" t="s">
        <v>5895</v>
      </c>
    </row>
    <row r="28" spans="1:93" x14ac:dyDescent="0.2">
      <c r="A28" s="11">
        <v>271</v>
      </c>
      <c r="B28" s="11" t="str">
        <f>INDEX([3]数据汇总表!C$5:C$276,MATCH(A28,[3]数据汇总表!A$5:A$276,0))</f>
        <v>桩西采油厂</v>
      </c>
      <c r="C28" s="11" t="str">
        <f>INDEX([3]数据汇总表!D$5:D$276,MATCH(A28,[3]数据汇总表!A$5:A$276,0))</f>
        <v>采油管理三区</v>
      </c>
      <c r="D28" s="11" t="str">
        <f>INDEX([3]数据汇总表!E$5:E$276,MATCH(A28,[3]数据汇总表!A$5:A$276,0))</f>
        <v>桩113-X52多功能罐</v>
      </c>
      <c r="E28" s="11" t="str">
        <f>INDEX([3]数据汇总表!F$5:F$276,MATCH(A28,[3]数据汇总表!A$5:A$276,0))</f>
        <v>桩113-X52</v>
      </c>
      <c r="F28" s="11" t="str">
        <f>INDEX([3]数据汇总表!G$5:G$276,MATCH(A28,[3]数据汇总表!A$5:A$276,0))</f>
        <v>多功能罐</v>
      </c>
      <c r="G28" s="11">
        <f>INDEX([3]数据汇总表!H$5:H$276,MATCH(A28,[3]数据汇总表!A$5:A$276,0))</f>
        <v>40</v>
      </c>
      <c r="H28" s="196">
        <v>44848</v>
      </c>
      <c r="I28" s="198">
        <v>0.33194444444444399</v>
      </c>
      <c r="J28" s="11">
        <f>INDEX([3]数据汇总表!I$5:I$276,MATCH(A28,[3]数据汇总表!A$5:A$276,0))</f>
        <v>15</v>
      </c>
      <c r="K28" s="199" t="s">
        <v>5889</v>
      </c>
      <c r="L28" s="199" t="s">
        <v>5890</v>
      </c>
      <c r="M28" s="200">
        <v>7.3</v>
      </c>
      <c r="N28" s="200">
        <v>6.8</v>
      </c>
      <c r="O28" s="200">
        <v>6.6</v>
      </c>
      <c r="P28" s="202">
        <f t="shared" si="33"/>
        <v>6.9</v>
      </c>
      <c r="Q28" s="208">
        <f t="shared" si="189"/>
        <v>1.2411347517730498</v>
      </c>
      <c r="R28" s="200">
        <v>840.6</v>
      </c>
      <c r="S28" s="200">
        <v>708.2</v>
      </c>
      <c r="T28" s="200">
        <v>652</v>
      </c>
      <c r="U28" s="201">
        <f t="shared" si="35"/>
        <v>733.6</v>
      </c>
      <c r="V28" s="209">
        <v>938</v>
      </c>
      <c r="W28" s="209">
        <v>900</v>
      </c>
      <c r="X28" s="209">
        <v>796</v>
      </c>
      <c r="Y28" s="213">
        <f t="shared" si="36"/>
        <v>878</v>
      </c>
      <c r="Z28" s="214">
        <v>5.77</v>
      </c>
      <c r="AA28" s="214">
        <v>5.77</v>
      </c>
      <c r="AB28" s="214">
        <v>5.77</v>
      </c>
      <c r="AC28" s="197">
        <f t="shared" si="37"/>
        <v>5.77</v>
      </c>
      <c r="AD28" s="215">
        <v>9</v>
      </c>
      <c r="AE28" s="215">
        <v>7</v>
      </c>
      <c r="AF28" s="215">
        <v>4</v>
      </c>
      <c r="AG28" s="213">
        <f t="shared" si="38"/>
        <v>7</v>
      </c>
      <c r="AH28" s="220">
        <f t="shared" ref="AH28:AJ28" si="222">AD28*(21-9)/(21-M28)</f>
        <v>7.8832116788321169</v>
      </c>
      <c r="AI28" s="220">
        <f t="shared" si="222"/>
        <v>5.915492957746479</v>
      </c>
      <c r="AJ28" s="220">
        <f t="shared" si="222"/>
        <v>3.333333333333333</v>
      </c>
      <c r="AK28" s="213">
        <f t="shared" si="40"/>
        <v>6</v>
      </c>
      <c r="AL28" s="221">
        <f t="shared" ref="AL28:AO28" si="223">ROUND(AD28*$Y28/1000000,4)</f>
        <v>7.9000000000000008E-3</v>
      </c>
      <c r="AM28" s="221">
        <f t="shared" si="223"/>
        <v>6.1000000000000004E-3</v>
      </c>
      <c r="AN28" s="221">
        <f t="shared" si="223"/>
        <v>3.5000000000000001E-3</v>
      </c>
      <c r="AO28" s="221">
        <f t="shared" si="223"/>
        <v>6.1000000000000004E-3</v>
      </c>
      <c r="AP28" s="212" t="str">
        <f t="shared" si="42"/>
        <v>合格</v>
      </c>
      <c r="AQ28" s="216">
        <v>1.5</v>
      </c>
      <c r="AR28" s="216">
        <v>1.5</v>
      </c>
      <c r="AS28" s="216">
        <v>1.5</v>
      </c>
      <c r="AT28" s="216">
        <v>1.5</v>
      </c>
      <c r="AU28" s="220">
        <f t="shared" ref="AU28:AW28" si="224">AQ28*(21-9)/(21-M28)</f>
        <v>1.3138686131386863</v>
      </c>
      <c r="AV28" s="220">
        <f t="shared" si="224"/>
        <v>1.267605633802817</v>
      </c>
      <c r="AW28" s="220">
        <f t="shared" si="224"/>
        <v>1.25</v>
      </c>
      <c r="AX28" s="213">
        <f t="shared" si="44"/>
        <v>1</v>
      </c>
      <c r="AY28" s="221">
        <f t="shared" ref="AY28:BB28" si="225">ROUND(AQ28*$Y28/1000000,4)</f>
        <v>1.2999999999999999E-3</v>
      </c>
      <c r="AZ28" s="221">
        <f t="shared" si="225"/>
        <v>1.2999999999999999E-3</v>
      </c>
      <c r="BA28" s="221">
        <f t="shared" si="225"/>
        <v>1.2999999999999999E-3</v>
      </c>
      <c r="BB28" s="221">
        <f t="shared" si="225"/>
        <v>1.2999999999999999E-3</v>
      </c>
      <c r="BC28" s="212" t="str">
        <f t="shared" si="46"/>
        <v>合格</v>
      </c>
      <c r="BD28" s="215">
        <v>40</v>
      </c>
      <c r="BE28" s="215">
        <v>25</v>
      </c>
      <c r="BF28" s="215">
        <v>8</v>
      </c>
      <c r="BG28" s="213">
        <f t="shared" ref="BG28:BG32" si="226">ROUND(AVERAGE(BD28:BF28),0)</f>
        <v>24</v>
      </c>
      <c r="BH28" s="220">
        <f t="shared" ref="BH28:BJ28" si="227">BD28*(21-9)/(21-M28)</f>
        <v>35.036496350364963</v>
      </c>
      <c r="BI28" s="220">
        <f t="shared" si="227"/>
        <v>21.126760563380284</v>
      </c>
      <c r="BJ28" s="220">
        <f t="shared" si="227"/>
        <v>6.6666666666666661</v>
      </c>
      <c r="BK28" s="213">
        <f t="shared" si="121"/>
        <v>21</v>
      </c>
      <c r="BL28" s="221">
        <f t="shared" ref="BL28:BO28" si="228">ROUND(BD28*$Y28/1000000,4)</f>
        <v>3.5099999999999999E-2</v>
      </c>
      <c r="BM28" s="221">
        <f t="shared" si="228"/>
        <v>2.1999999999999999E-2</v>
      </c>
      <c r="BN28" s="221">
        <f t="shared" si="228"/>
        <v>7.0000000000000001E-3</v>
      </c>
      <c r="BO28" s="221">
        <f t="shared" si="228"/>
        <v>2.1100000000000001E-2</v>
      </c>
      <c r="BP28" s="222">
        <v>1192</v>
      </c>
      <c r="BQ28" s="222">
        <v>1160</v>
      </c>
      <c r="BR28" s="222">
        <v>1176</v>
      </c>
      <c r="BS28" s="200">
        <f>IFERROR(ROUND((INDEX([3]滤筒质量!G:G,MATCH(BP28,[3]滤筒质量!A:A,0))-INDEX([3]滤筒质量!D:D,MATCH(BP28,[3]滤筒质量!A:A,0)))/R28*1000000,1),"")</f>
        <v>0.8</v>
      </c>
      <c r="BT28" s="200">
        <f>IFERROR(ROUND((INDEX([3]滤筒质量!G:G,MATCH(BQ28,[3]滤筒质量!A:A,0))-INDEX([3]滤筒质量!D:D,MATCH(BQ28,[3]滤筒质量!A:A,0)))/S28*1000000,1),"")</f>
        <v>1</v>
      </c>
      <c r="BU28" s="200">
        <f>IFERROR(ROUND((INDEX([3]滤筒质量!G:G,MATCH(BR28,[3]滤筒质量!A:A,0))-INDEX([3]滤筒质量!D:D,MATCH(BR28,[3]滤筒质量!A:A,0)))/T28*1000000,1),"")</f>
        <v>1</v>
      </c>
      <c r="BV28" s="201">
        <f t="shared" si="80"/>
        <v>0.9</v>
      </c>
      <c r="BW28" s="227">
        <f t="shared" ref="BW28:BY28" si="229">BS28*(21-9)/(21-M28)</f>
        <v>0.70072992700729941</v>
      </c>
      <c r="BX28" s="227">
        <f t="shared" si="229"/>
        <v>0.84507042253521136</v>
      </c>
      <c r="BY28" s="227">
        <f t="shared" si="229"/>
        <v>0.83333333333333326</v>
      </c>
      <c r="BZ28" s="225">
        <f t="shared" si="50"/>
        <v>1.1000000000000001</v>
      </c>
      <c r="CA28" s="226">
        <f t="shared" ref="CA28:CD28" si="230">ROUND(BS28*$Y28/1000000,4)</f>
        <v>6.9999999999999999E-4</v>
      </c>
      <c r="CB28" s="226">
        <f t="shared" si="230"/>
        <v>8.9999999999999998E-4</v>
      </c>
      <c r="CC28" s="226">
        <f t="shared" si="230"/>
        <v>8.9999999999999998E-4</v>
      </c>
      <c r="CD28" s="226">
        <f t="shared" si="230"/>
        <v>8.0000000000000004E-4</v>
      </c>
      <c r="CE28" s="212" t="str">
        <f t="shared" si="52"/>
        <v>合格</v>
      </c>
      <c r="CF28" s="11">
        <v>101.2</v>
      </c>
      <c r="CG28" s="11">
        <v>102.2</v>
      </c>
      <c r="CH28" s="11">
        <v>103.1</v>
      </c>
      <c r="CI28" s="201">
        <f t="shared" si="53"/>
        <v>102.17</v>
      </c>
      <c r="CJ28" s="3">
        <f t="shared" si="54"/>
        <v>10</v>
      </c>
      <c r="CK28" s="229">
        <f t="shared" si="55"/>
        <v>1</v>
      </c>
      <c r="CL28" s="230">
        <f t="shared" si="56"/>
        <v>1.1000000000000001</v>
      </c>
      <c r="CM28" t="str">
        <f>INDEX([3]数据汇总表!B$5:B$276,MATCH(A28,[3]数据汇总表!A$5:A$276,0))</f>
        <v>DA363</v>
      </c>
      <c r="CN28" s="231">
        <v>1182</v>
      </c>
      <c r="CO28" t="s">
        <v>5891</v>
      </c>
    </row>
    <row r="29" spans="1:93" x14ac:dyDescent="0.2">
      <c r="A29" s="11">
        <v>259</v>
      </c>
      <c r="B29" s="11" t="str">
        <f>INDEX([3]数据汇总表!C$5:C$276,MATCH(A29,[3]数据汇总表!A$5:A$276,0))</f>
        <v>桩西采油厂</v>
      </c>
      <c r="C29" s="11" t="str">
        <f>INDEX([3]数据汇总表!D$5:D$276,MATCH(A29,[3]数据汇总表!A$5:A$276,0))</f>
        <v>采油管理三区</v>
      </c>
      <c r="D29" s="11" t="str">
        <f>INDEX([3]数据汇总表!E$5:E$276,MATCH(A29,[3]数据汇总表!A$5:A$276,0))</f>
        <v>桩L8井多功能罐</v>
      </c>
      <c r="E29" s="11" t="str">
        <f>INDEX([3]数据汇总表!F$5:F$276,MATCH(A29,[3]数据汇总表!A$5:A$276,0))</f>
        <v>桩L8井</v>
      </c>
      <c r="F29" s="11" t="str">
        <f>INDEX([3]数据汇总表!G$5:G$276,MATCH(A29,[3]数据汇总表!A$5:A$276,0))</f>
        <v>多功能罐</v>
      </c>
      <c r="G29" s="11">
        <f>INDEX([3]数据汇总表!H$5:H$276,MATCH(A29,[3]数据汇总表!A$5:A$276,0))</f>
        <v>40</v>
      </c>
      <c r="H29" s="196">
        <v>44851</v>
      </c>
      <c r="I29" s="198">
        <v>0.327083333333333</v>
      </c>
      <c r="J29" s="11">
        <f>INDEX([3]数据汇总表!I$5:I$276,MATCH(A29,[3]数据汇总表!A$5:A$276,0))</f>
        <v>15</v>
      </c>
      <c r="K29" s="199" t="s">
        <v>5889</v>
      </c>
      <c r="L29" s="199" t="s">
        <v>5890</v>
      </c>
      <c r="M29" s="200">
        <v>8.1</v>
      </c>
      <c r="N29" s="200">
        <v>7.3</v>
      </c>
      <c r="O29" s="200">
        <v>9.1</v>
      </c>
      <c r="P29" s="202">
        <f t="shared" si="33"/>
        <v>8.17</v>
      </c>
      <c r="Q29" s="208">
        <f t="shared" si="189"/>
        <v>1.3639906469212781</v>
      </c>
      <c r="R29" s="200">
        <v>853</v>
      </c>
      <c r="S29" s="200">
        <v>838.1</v>
      </c>
      <c r="T29" s="200">
        <v>831.8</v>
      </c>
      <c r="U29" s="201">
        <f t="shared" si="35"/>
        <v>841</v>
      </c>
      <c r="V29" s="209">
        <v>921</v>
      </c>
      <c r="W29" s="209">
        <v>858</v>
      </c>
      <c r="X29" s="209">
        <v>873</v>
      </c>
      <c r="Y29" s="213">
        <f t="shared" si="36"/>
        <v>884</v>
      </c>
      <c r="Z29" s="214">
        <v>6.04</v>
      </c>
      <c r="AA29" s="214">
        <v>6.04</v>
      </c>
      <c r="AB29" s="214">
        <v>6.04</v>
      </c>
      <c r="AC29" s="197">
        <f t="shared" si="37"/>
        <v>6.04</v>
      </c>
      <c r="AD29" s="215">
        <v>10</v>
      </c>
      <c r="AE29" s="215">
        <v>9</v>
      </c>
      <c r="AF29" s="215">
        <v>3</v>
      </c>
      <c r="AG29" s="213">
        <f t="shared" si="38"/>
        <v>7</v>
      </c>
      <c r="AH29" s="220">
        <f t="shared" ref="AH29:AJ29" si="231">AD29*(21-9)/(21-M29)</f>
        <v>9.3023255813953494</v>
      </c>
      <c r="AI29" s="220">
        <f t="shared" si="231"/>
        <v>7.8832116788321169</v>
      </c>
      <c r="AJ29" s="220">
        <f t="shared" si="231"/>
        <v>3.0252100840336134</v>
      </c>
      <c r="AK29" s="213">
        <f t="shared" si="40"/>
        <v>7</v>
      </c>
      <c r="AL29" s="221">
        <f t="shared" ref="AL29:AO29" si="232">ROUND(AD29*$Y29/1000000,4)</f>
        <v>8.8000000000000005E-3</v>
      </c>
      <c r="AM29" s="221">
        <f t="shared" si="232"/>
        <v>8.0000000000000002E-3</v>
      </c>
      <c r="AN29" s="221">
        <f t="shared" si="232"/>
        <v>2.7000000000000001E-3</v>
      </c>
      <c r="AO29" s="221">
        <f t="shared" si="232"/>
        <v>6.1999999999999998E-3</v>
      </c>
      <c r="AP29" s="212" t="str">
        <f t="shared" si="42"/>
        <v>合格</v>
      </c>
      <c r="AQ29" s="216">
        <v>1.5</v>
      </c>
      <c r="AR29" s="216">
        <v>1.5</v>
      </c>
      <c r="AS29" s="216">
        <v>1.5</v>
      </c>
      <c r="AT29" s="216">
        <v>1.5</v>
      </c>
      <c r="AU29" s="220">
        <f t="shared" ref="AU29:AW29" si="233">AQ29*(21-9)/(21-M29)</f>
        <v>1.3953488372093024</v>
      </c>
      <c r="AV29" s="220">
        <f t="shared" si="233"/>
        <v>1.3138686131386863</v>
      </c>
      <c r="AW29" s="220">
        <f t="shared" si="233"/>
        <v>1.5126050420168067</v>
      </c>
      <c r="AX29" s="213">
        <f t="shared" si="44"/>
        <v>1</v>
      </c>
      <c r="AY29" s="221">
        <f t="shared" ref="AY29:BB29" si="234">ROUND(AQ29*$Y29/1000000,4)</f>
        <v>1.2999999999999999E-3</v>
      </c>
      <c r="AZ29" s="221">
        <f t="shared" si="234"/>
        <v>1.2999999999999999E-3</v>
      </c>
      <c r="BA29" s="221">
        <f t="shared" si="234"/>
        <v>1.2999999999999999E-3</v>
      </c>
      <c r="BB29" s="221">
        <f t="shared" si="234"/>
        <v>1.2999999999999999E-3</v>
      </c>
      <c r="BC29" s="212" t="str">
        <f t="shared" si="46"/>
        <v>合格</v>
      </c>
      <c r="BD29" s="215">
        <v>37</v>
      </c>
      <c r="BE29" s="215">
        <v>38</v>
      </c>
      <c r="BF29" s="215">
        <v>30</v>
      </c>
      <c r="BG29" s="213">
        <f t="shared" si="226"/>
        <v>35</v>
      </c>
      <c r="BH29" s="220">
        <f t="shared" ref="BH29:BJ29" si="235">BD29*(21-9)/(21-M29)</f>
        <v>34.418604651162788</v>
      </c>
      <c r="BI29" s="220">
        <f t="shared" si="235"/>
        <v>33.284671532846716</v>
      </c>
      <c r="BJ29" s="220">
        <f t="shared" si="235"/>
        <v>30.252100840336134</v>
      </c>
      <c r="BK29" s="213">
        <v>33</v>
      </c>
      <c r="BL29" s="221">
        <f t="shared" ref="BL29:BO29" si="236">ROUND(BD29*$Y29/1000000,4)</f>
        <v>3.27E-2</v>
      </c>
      <c r="BM29" s="221">
        <f t="shared" si="236"/>
        <v>3.3599999999999998E-2</v>
      </c>
      <c r="BN29" s="221">
        <f t="shared" si="236"/>
        <v>2.6499999999999999E-2</v>
      </c>
      <c r="BO29" s="221">
        <f t="shared" si="236"/>
        <v>3.09E-2</v>
      </c>
      <c r="BP29" s="222">
        <v>1187</v>
      </c>
      <c r="BQ29" s="222">
        <v>1149</v>
      </c>
      <c r="BR29" s="222">
        <v>1142</v>
      </c>
      <c r="BS29" s="200">
        <f>IFERROR(ROUND((INDEX([3]滤筒质量!G:G,MATCH(BP29,[3]滤筒质量!A:A,0))-INDEX([3]滤筒质量!D:D,MATCH(BP29,[3]滤筒质量!A:A,0)))/R29*1000000,1),"")</f>
        <v>0.8</v>
      </c>
      <c r="BT29" s="200">
        <f>IFERROR(ROUND((INDEX([3]滤筒质量!G:G,MATCH(BQ29,[3]滤筒质量!A:A,0))-INDEX([3]滤筒质量!D:D,MATCH(BQ29,[3]滤筒质量!A:A,0)))/S29*1000000,1),"")</f>
        <v>0.8</v>
      </c>
      <c r="BU29" s="200">
        <f>IFERROR(ROUND((INDEX([3]滤筒质量!G:G,MATCH(BR29,[3]滤筒质量!A:A,0))-INDEX([3]滤筒质量!D:D,MATCH(BR29,[3]滤筒质量!A:A,0)))/T29*1000000,1),"")</f>
        <v>0.8</v>
      </c>
      <c r="BV29" s="201">
        <f t="shared" si="80"/>
        <v>0.8</v>
      </c>
      <c r="BW29" s="227">
        <f t="shared" ref="BW29:BY29" si="237">BS29*(21-9)/(21-M29)</f>
        <v>0.74418604651162801</v>
      </c>
      <c r="BX29" s="227">
        <f t="shared" si="237"/>
        <v>0.70072992700729941</v>
      </c>
      <c r="BY29" s="227">
        <f t="shared" si="237"/>
        <v>0.80672268907563038</v>
      </c>
      <c r="BZ29" s="225">
        <f t="shared" si="50"/>
        <v>1.1000000000000001</v>
      </c>
      <c r="CA29" s="226">
        <f t="shared" ref="CA29:CD29" si="238">ROUND(BS29*$Y29/1000000,4)</f>
        <v>6.9999999999999999E-4</v>
      </c>
      <c r="CB29" s="226">
        <f t="shared" si="238"/>
        <v>6.9999999999999999E-4</v>
      </c>
      <c r="CC29" s="226">
        <f t="shared" si="238"/>
        <v>6.9999999999999999E-4</v>
      </c>
      <c r="CD29" s="226">
        <f t="shared" si="238"/>
        <v>6.9999999999999999E-4</v>
      </c>
      <c r="CE29" s="212" t="str">
        <f t="shared" si="52"/>
        <v>合格</v>
      </c>
      <c r="CF29" s="11">
        <v>101.1</v>
      </c>
      <c r="CG29" s="11">
        <v>101.4</v>
      </c>
      <c r="CH29" s="11">
        <v>101.8</v>
      </c>
      <c r="CI29" s="201">
        <f t="shared" si="53"/>
        <v>101.43</v>
      </c>
      <c r="CJ29" s="3">
        <f t="shared" si="54"/>
        <v>10</v>
      </c>
      <c r="CK29" s="229">
        <f t="shared" si="55"/>
        <v>1</v>
      </c>
      <c r="CL29" s="230">
        <f t="shared" si="56"/>
        <v>1.1000000000000001</v>
      </c>
      <c r="CM29" t="str">
        <f>INDEX([3]数据汇总表!B$5:B$276,MATCH(A29,[3]数据汇总表!A$5:A$276,0))</f>
        <v>DA351</v>
      </c>
      <c r="CN29">
        <v>1181</v>
      </c>
      <c r="CO29" t="s">
        <v>5896</v>
      </c>
    </row>
    <row r="30" spans="1:93" x14ac:dyDescent="0.2">
      <c r="A30" s="11">
        <v>258</v>
      </c>
      <c r="B30" s="11" t="str">
        <f>INDEX([3]数据汇总表!C$5:C$276,MATCH(A30,[3]数据汇总表!A$5:A$276,0))</f>
        <v>桩西采油厂</v>
      </c>
      <c r="C30" s="11" t="str">
        <f>INDEX([3]数据汇总表!D$5:D$276,MATCH(A30,[3]数据汇总表!A$5:A$276,0))</f>
        <v>采油管理三区</v>
      </c>
      <c r="D30" s="11" t="str">
        <f>INDEX([3]数据汇总表!E$5:E$276,MATCH(A30,[3]数据汇总表!A$5:A$276,0))</f>
        <v>桩L8-1井多功能罐</v>
      </c>
      <c r="E30" s="11" t="str">
        <f>INDEX([3]数据汇总表!F$5:F$276,MATCH(A30,[3]数据汇总表!A$5:A$276,0))</f>
        <v>桩L8-1井</v>
      </c>
      <c r="F30" s="11" t="str">
        <f>INDEX([3]数据汇总表!G$5:G$276,MATCH(A30,[3]数据汇总表!A$5:A$276,0))</f>
        <v>多功能罐</v>
      </c>
      <c r="G30" s="11">
        <f>INDEX([3]数据汇总表!H$5:H$276,MATCH(A30,[3]数据汇总表!A$5:A$276,0))</f>
        <v>40</v>
      </c>
      <c r="H30" s="196">
        <v>44851</v>
      </c>
      <c r="I30" s="198">
        <v>0.44513888888888897</v>
      </c>
      <c r="J30" s="11">
        <f>INDEX([3]数据汇总表!I$5:I$276,MATCH(A30,[3]数据汇总表!A$5:A$276,0))</f>
        <v>15</v>
      </c>
      <c r="K30" s="199" t="s">
        <v>5889</v>
      </c>
      <c r="L30" s="199" t="s">
        <v>5890</v>
      </c>
      <c r="M30" s="200">
        <v>8</v>
      </c>
      <c r="N30" s="200">
        <v>8.6</v>
      </c>
      <c r="O30" s="200">
        <v>10</v>
      </c>
      <c r="P30" s="202">
        <f t="shared" si="33"/>
        <v>8.8699999999999992</v>
      </c>
      <c r="Q30" s="208">
        <f t="shared" si="189"/>
        <v>1.4427040395713107</v>
      </c>
      <c r="R30" s="200">
        <v>750.8</v>
      </c>
      <c r="S30" s="200">
        <v>795.9</v>
      </c>
      <c r="T30" s="200">
        <v>808.1</v>
      </c>
      <c r="U30" s="201">
        <f t="shared" si="35"/>
        <v>784.9</v>
      </c>
      <c r="V30" s="209">
        <v>795</v>
      </c>
      <c r="W30" s="209">
        <v>864</v>
      </c>
      <c r="X30" s="209">
        <v>965</v>
      </c>
      <c r="Y30" s="213">
        <f t="shared" si="36"/>
        <v>875</v>
      </c>
      <c r="Z30" s="214">
        <v>6.11</v>
      </c>
      <c r="AA30" s="214">
        <v>6.11</v>
      </c>
      <c r="AB30" s="214">
        <v>6.11</v>
      </c>
      <c r="AC30" s="197">
        <f t="shared" si="37"/>
        <v>6.11</v>
      </c>
      <c r="AD30" s="215">
        <v>6</v>
      </c>
      <c r="AE30" s="216">
        <v>1.5</v>
      </c>
      <c r="AF30" s="216">
        <v>1.5</v>
      </c>
      <c r="AG30" s="213">
        <f t="shared" si="38"/>
        <v>3</v>
      </c>
      <c r="AH30" s="220">
        <f t="shared" ref="AH30:AJ30" si="239">AD30*(21-9)/(21-M30)</f>
        <v>5.5384615384615383</v>
      </c>
      <c r="AI30" s="220">
        <f t="shared" si="239"/>
        <v>1.4516129032258065</v>
      </c>
      <c r="AJ30" s="220">
        <f t="shared" si="239"/>
        <v>1.6363636363636365</v>
      </c>
      <c r="AK30" s="213">
        <f t="shared" si="40"/>
        <v>3</v>
      </c>
      <c r="AL30" s="221">
        <f t="shared" ref="AL30:AO30" si="240">ROUND(AD30*$Y30/1000000,4)</f>
        <v>5.3E-3</v>
      </c>
      <c r="AM30" s="221">
        <f t="shared" si="240"/>
        <v>1.2999999999999999E-3</v>
      </c>
      <c r="AN30" s="221">
        <f t="shared" si="240"/>
        <v>1.2999999999999999E-3</v>
      </c>
      <c r="AO30" s="221">
        <f t="shared" si="240"/>
        <v>2.5999999999999999E-3</v>
      </c>
      <c r="AP30" s="212" t="str">
        <f t="shared" si="42"/>
        <v>合格</v>
      </c>
      <c r="AQ30" s="216">
        <v>1.5</v>
      </c>
      <c r="AR30" s="216">
        <v>1.5</v>
      </c>
      <c r="AS30" s="216">
        <v>1.5</v>
      </c>
      <c r="AT30" s="216">
        <v>1.5</v>
      </c>
      <c r="AU30" s="220">
        <f t="shared" ref="AU30:AW30" si="241">AQ30*(21-9)/(21-M30)</f>
        <v>1.3846153846153846</v>
      </c>
      <c r="AV30" s="220">
        <f t="shared" si="241"/>
        <v>1.4516129032258065</v>
      </c>
      <c r="AW30" s="220">
        <f t="shared" si="241"/>
        <v>1.6363636363636365</v>
      </c>
      <c r="AX30" s="213">
        <f t="shared" si="44"/>
        <v>1</v>
      </c>
      <c r="AY30" s="221">
        <f t="shared" ref="AY30:BB30" si="242">ROUND(AQ30*$Y30/1000000,4)</f>
        <v>1.2999999999999999E-3</v>
      </c>
      <c r="AZ30" s="221">
        <f t="shared" si="242"/>
        <v>1.2999999999999999E-3</v>
      </c>
      <c r="BA30" s="221">
        <f t="shared" si="242"/>
        <v>1.2999999999999999E-3</v>
      </c>
      <c r="BB30" s="221">
        <f t="shared" si="242"/>
        <v>1.2999999999999999E-3</v>
      </c>
      <c r="BC30" s="212" t="str">
        <f t="shared" si="46"/>
        <v>合格</v>
      </c>
      <c r="BD30" s="215">
        <v>49</v>
      </c>
      <c r="BE30" s="215">
        <v>43</v>
      </c>
      <c r="BF30" s="215">
        <v>55</v>
      </c>
      <c r="BG30" s="213">
        <f t="shared" si="226"/>
        <v>49</v>
      </c>
      <c r="BH30" s="220">
        <f t="shared" ref="BH30:BJ30" si="243">BD30*(21-9)/(21-M30)</f>
        <v>45.230769230769234</v>
      </c>
      <c r="BI30" s="220">
        <f t="shared" si="243"/>
        <v>41.612903225806448</v>
      </c>
      <c r="BJ30" s="220">
        <f t="shared" si="243"/>
        <v>60</v>
      </c>
      <c r="BK30" s="213">
        <f t="shared" ref="BK30:BK48" si="244">ROUND(AVERAGE(BH30:BJ30),0)</f>
        <v>49</v>
      </c>
      <c r="BL30" s="221">
        <f t="shared" ref="BL30:BO30" si="245">ROUND(BD30*$Y30/1000000,4)</f>
        <v>4.2900000000000001E-2</v>
      </c>
      <c r="BM30" s="221">
        <f t="shared" si="245"/>
        <v>3.7600000000000001E-2</v>
      </c>
      <c r="BN30" s="221">
        <f t="shared" si="245"/>
        <v>4.8099999999999997E-2</v>
      </c>
      <c r="BO30" s="221">
        <f t="shared" si="245"/>
        <v>4.2900000000000001E-2</v>
      </c>
      <c r="BP30" s="222">
        <v>1143</v>
      </c>
      <c r="BQ30" s="222">
        <v>1132</v>
      </c>
      <c r="BR30" s="222">
        <v>1120</v>
      </c>
      <c r="BS30" s="200">
        <f>IFERROR(ROUND((INDEX([3]滤筒质量!G:G,MATCH(BP30,[3]滤筒质量!A:A,0))-INDEX([3]滤筒质量!D:D,MATCH(BP30,[3]滤筒质量!A:A,0)))/R30*1000000,1),"")</f>
        <v>0.9</v>
      </c>
      <c r="BT30" s="200">
        <f>IFERROR(ROUND((INDEX([3]滤筒质量!G:G,MATCH(BQ30,[3]滤筒质量!A:A,0))-INDEX([3]滤筒质量!D:D,MATCH(BQ30,[3]滤筒质量!A:A,0)))/S30*1000000,1),"")</f>
        <v>0.8</v>
      </c>
      <c r="BU30" s="200">
        <f>IFERROR(ROUND((INDEX([3]滤筒质量!G:G,MATCH(BR30,[3]滤筒质量!A:A,0))-INDEX([3]滤筒质量!D:D,MATCH(BR30,[3]滤筒质量!A:A,0)))/T30*1000000,1),"")</f>
        <v>0.8</v>
      </c>
      <c r="BV30" s="201">
        <f t="shared" si="80"/>
        <v>0.8</v>
      </c>
      <c r="BW30" s="227">
        <f t="shared" ref="BW30:BY30" si="246">BS30*(21-9)/(21-M30)</f>
        <v>0.83076923076923082</v>
      </c>
      <c r="BX30" s="227">
        <f t="shared" si="246"/>
        <v>0.77419354838709686</v>
      </c>
      <c r="BY30" s="227">
        <f t="shared" si="246"/>
        <v>0.87272727272727291</v>
      </c>
      <c r="BZ30" s="225">
        <f t="shared" si="50"/>
        <v>1.2</v>
      </c>
      <c r="CA30" s="226">
        <f t="shared" ref="CA30:CD30" si="247">ROUND(BS30*$Y30/1000000,4)</f>
        <v>8.0000000000000004E-4</v>
      </c>
      <c r="CB30" s="226">
        <f t="shared" si="247"/>
        <v>6.9999999999999999E-4</v>
      </c>
      <c r="CC30" s="226">
        <f t="shared" si="247"/>
        <v>6.9999999999999999E-4</v>
      </c>
      <c r="CD30" s="226">
        <f t="shared" si="247"/>
        <v>6.9999999999999999E-4</v>
      </c>
      <c r="CE30" s="212" t="str">
        <f t="shared" si="52"/>
        <v>合格</v>
      </c>
      <c r="CF30" s="11">
        <v>99.8</v>
      </c>
      <c r="CG30" s="11">
        <v>100.2</v>
      </c>
      <c r="CH30" s="11">
        <v>101.2</v>
      </c>
      <c r="CI30" s="201">
        <f t="shared" si="53"/>
        <v>100.4</v>
      </c>
      <c r="CJ30" s="3">
        <f t="shared" si="54"/>
        <v>10</v>
      </c>
      <c r="CK30" s="229">
        <f t="shared" si="55"/>
        <v>1</v>
      </c>
      <c r="CL30" s="230">
        <f t="shared" si="56"/>
        <v>1.2</v>
      </c>
      <c r="CM30" t="str">
        <f>INDEX([3]数据汇总表!B$5:B$276,MATCH(A30,[3]数据汇总表!A$5:A$276,0))</f>
        <v>DA350</v>
      </c>
      <c r="CN30" s="231">
        <v>1168</v>
      </c>
      <c r="CO30" t="s">
        <v>5896</v>
      </c>
    </row>
    <row r="31" spans="1:93" x14ac:dyDescent="0.2">
      <c r="A31" s="11">
        <v>268</v>
      </c>
      <c r="B31" s="11" t="str">
        <f>INDEX([3]数据汇总表!C$5:C$276,MATCH(A31,[3]数据汇总表!A$5:A$276,0))</f>
        <v>桩西采油厂</v>
      </c>
      <c r="C31" s="11" t="str">
        <f>INDEX([3]数据汇总表!D$5:D$276,MATCH(A31,[3]数据汇总表!A$5:A$276,0))</f>
        <v>采油管理三区</v>
      </c>
      <c r="D31" s="11" t="str">
        <f>INDEX([3]数据汇总表!E$5:E$276,MATCH(A31,[3]数据汇总表!A$5:A$276,0))</f>
        <v>桩X844多功能罐</v>
      </c>
      <c r="E31" s="11" t="str">
        <f>INDEX([3]数据汇总表!F$5:F$276,MATCH(A31,[3]数据汇总表!A$5:A$276,0))</f>
        <v>桩X844</v>
      </c>
      <c r="F31" s="11" t="str">
        <f>INDEX([3]数据汇总表!G$5:G$276,MATCH(A31,[3]数据汇总表!A$5:A$276,0))</f>
        <v>多功能罐</v>
      </c>
      <c r="G31" s="11">
        <f>INDEX([3]数据汇总表!H$5:H$276,MATCH(A31,[3]数据汇总表!A$5:A$276,0))</f>
        <v>40</v>
      </c>
      <c r="H31" s="196">
        <v>44852</v>
      </c>
      <c r="I31" s="198">
        <v>0.34861111111111098</v>
      </c>
      <c r="J31" s="11">
        <f>INDEX([3]数据汇总表!I$5:I$276,MATCH(A31,[3]数据汇总表!A$5:A$276,0))</f>
        <v>15</v>
      </c>
      <c r="K31" s="199" t="s">
        <v>5889</v>
      </c>
      <c r="L31" s="199" t="s">
        <v>5890</v>
      </c>
      <c r="M31" s="200">
        <v>7.6</v>
      </c>
      <c r="N31" s="200">
        <v>8.1</v>
      </c>
      <c r="O31" s="200">
        <v>7.9</v>
      </c>
      <c r="P31" s="202">
        <f t="shared" si="33"/>
        <v>7.87</v>
      </c>
      <c r="Q31" s="208">
        <f t="shared" si="189"/>
        <v>1.3328255902513328</v>
      </c>
      <c r="R31" s="200">
        <v>844.3</v>
      </c>
      <c r="S31" s="200">
        <v>811.9</v>
      </c>
      <c r="T31" s="200">
        <v>806.5</v>
      </c>
      <c r="U31" s="201">
        <f t="shared" si="35"/>
        <v>820.9</v>
      </c>
      <c r="V31" s="209">
        <v>897</v>
      </c>
      <c r="W31" s="209">
        <v>912</v>
      </c>
      <c r="X31" s="209">
        <v>827</v>
      </c>
      <c r="Y31" s="213">
        <f t="shared" si="36"/>
        <v>879</v>
      </c>
      <c r="Z31" s="214">
        <v>5.62</v>
      </c>
      <c r="AA31" s="214">
        <v>5.62</v>
      </c>
      <c r="AB31" s="214">
        <v>5.62</v>
      </c>
      <c r="AC31" s="197">
        <f t="shared" si="37"/>
        <v>5.62</v>
      </c>
      <c r="AD31" s="215">
        <v>5</v>
      </c>
      <c r="AE31" s="216">
        <v>1.5</v>
      </c>
      <c r="AF31" s="215">
        <v>4</v>
      </c>
      <c r="AG31" s="213">
        <f t="shared" si="38"/>
        <v>4</v>
      </c>
      <c r="AH31" s="220">
        <f t="shared" ref="AH31:AJ31" si="248">AD31*(21-9)/(21-M31)</f>
        <v>4.4776119402985071</v>
      </c>
      <c r="AI31" s="220">
        <f t="shared" si="248"/>
        <v>1.3953488372093024</v>
      </c>
      <c r="AJ31" s="220">
        <f t="shared" si="248"/>
        <v>3.66412213740458</v>
      </c>
      <c r="AK31" s="213">
        <f t="shared" si="40"/>
        <v>3</v>
      </c>
      <c r="AL31" s="221">
        <f t="shared" ref="AL31:AO31" si="249">ROUND(AD31*$Y31/1000000,4)</f>
        <v>4.4000000000000003E-3</v>
      </c>
      <c r="AM31" s="221">
        <f t="shared" si="249"/>
        <v>1.2999999999999999E-3</v>
      </c>
      <c r="AN31" s="221">
        <f t="shared" si="249"/>
        <v>3.5000000000000001E-3</v>
      </c>
      <c r="AO31" s="221">
        <f t="shared" si="249"/>
        <v>3.5000000000000001E-3</v>
      </c>
      <c r="AP31" s="212" t="str">
        <f t="shared" si="42"/>
        <v>合格</v>
      </c>
      <c r="AQ31" s="216">
        <v>1.5</v>
      </c>
      <c r="AR31" s="216">
        <v>1.5</v>
      </c>
      <c r="AS31" s="216">
        <v>1.5</v>
      </c>
      <c r="AT31" s="216">
        <v>1.5</v>
      </c>
      <c r="AU31" s="220">
        <f t="shared" ref="AU31:AW31" si="250">AQ31*(21-9)/(21-M31)</f>
        <v>1.3432835820895521</v>
      </c>
      <c r="AV31" s="220">
        <f t="shared" si="250"/>
        <v>1.3953488372093024</v>
      </c>
      <c r="AW31" s="220">
        <f t="shared" si="250"/>
        <v>1.3740458015267176</v>
      </c>
      <c r="AX31" s="213">
        <f t="shared" si="44"/>
        <v>1</v>
      </c>
      <c r="AY31" s="221">
        <f t="shared" ref="AY31:BB31" si="251">ROUND(AQ31*$Y31/1000000,4)</f>
        <v>1.2999999999999999E-3</v>
      </c>
      <c r="AZ31" s="221">
        <f t="shared" si="251"/>
        <v>1.2999999999999999E-3</v>
      </c>
      <c r="BA31" s="221">
        <f t="shared" si="251"/>
        <v>1.2999999999999999E-3</v>
      </c>
      <c r="BB31" s="221">
        <f t="shared" si="251"/>
        <v>1.2999999999999999E-3</v>
      </c>
      <c r="BC31" s="212" t="str">
        <f t="shared" si="46"/>
        <v>合格</v>
      </c>
      <c r="BD31" s="215">
        <v>90</v>
      </c>
      <c r="BE31" s="215">
        <v>104</v>
      </c>
      <c r="BF31" s="215">
        <v>50</v>
      </c>
      <c r="BG31" s="213">
        <f t="shared" si="226"/>
        <v>81</v>
      </c>
      <c r="BH31" s="220">
        <f t="shared" ref="BH31:BJ31" si="252">BD31*(21-9)/(21-M31)</f>
        <v>80.597014925373131</v>
      </c>
      <c r="BI31" s="220">
        <f t="shared" si="252"/>
        <v>96.744186046511629</v>
      </c>
      <c r="BJ31" s="220">
        <f t="shared" si="252"/>
        <v>45.801526717557252</v>
      </c>
      <c r="BK31" s="213">
        <v>74</v>
      </c>
      <c r="BL31" s="221">
        <f t="shared" ref="BL31:BO31" si="253">ROUND(BD31*$Y31/1000000,4)</f>
        <v>7.9100000000000004E-2</v>
      </c>
      <c r="BM31" s="221">
        <f t="shared" si="253"/>
        <v>9.1399999999999995E-2</v>
      </c>
      <c r="BN31" s="221">
        <f t="shared" si="253"/>
        <v>4.3999999999999997E-2</v>
      </c>
      <c r="BO31" s="221">
        <f t="shared" si="253"/>
        <v>7.1199999999999999E-2</v>
      </c>
      <c r="BP31" s="222">
        <v>1152</v>
      </c>
      <c r="BQ31" s="222">
        <v>1148</v>
      </c>
      <c r="BR31" s="222">
        <v>1171</v>
      </c>
      <c r="BS31" s="200">
        <f>IFERROR(ROUND((INDEX([3]滤筒质量!G:G,MATCH(BP31,[3]滤筒质量!A:A,0))-INDEX([3]滤筒质量!D:D,MATCH(BP31,[3]滤筒质量!A:A,0)))/R31*1000000,1),"")</f>
        <v>0.8</v>
      </c>
      <c r="BT31" s="200">
        <f>IFERROR(ROUND((INDEX([3]滤筒质量!G:G,MATCH(BQ31,[3]滤筒质量!A:A,0))-INDEX([3]滤筒质量!D:D,MATCH(BQ31,[3]滤筒质量!A:A,0)))/S31*1000000,1),"")</f>
        <v>0.8</v>
      </c>
      <c r="BU31" s="200">
        <f>IFERROR(ROUND((INDEX([3]滤筒质量!G:G,MATCH(BR31,[3]滤筒质量!A:A,0))-INDEX([3]滤筒质量!D:D,MATCH(BR31,[3]滤筒质量!A:A,0)))/T31*1000000,1),"")</f>
        <v>0.8</v>
      </c>
      <c r="BV31" s="201">
        <f t="shared" si="80"/>
        <v>0.8</v>
      </c>
      <c r="BW31" s="227">
        <f t="shared" ref="BW31:BY31" si="254">BS31*(21-9)/(21-M31)</f>
        <v>0.71641791044776126</v>
      </c>
      <c r="BX31" s="227">
        <f t="shared" si="254"/>
        <v>0.74418604651162801</v>
      </c>
      <c r="BY31" s="227">
        <f t="shared" si="254"/>
        <v>0.73282442748091614</v>
      </c>
      <c r="BZ31" s="225">
        <f t="shared" si="50"/>
        <v>1.1000000000000001</v>
      </c>
      <c r="CA31" s="226">
        <f t="shared" ref="CA31:CD31" si="255">ROUND(BS31*$Y31/1000000,4)</f>
        <v>6.9999999999999999E-4</v>
      </c>
      <c r="CB31" s="226">
        <f t="shared" si="255"/>
        <v>6.9999999999999999E-4</v>
      </c>
      <c r="CC31" s="226">
        <f t="shared" si="255"/>
        <v>6.9999999999999999E-4</v>
      </c>
      <c r="CD31" s="226">
        <f t="shared" si="255"/>
        <v>6.9999999999999999E-4</v>
      </c>
      <c r="CE31" s="212" t="str">
        <f t="shared" si="52"/>
        <v>合格</v>
      </c>
      <c r="CF31" s="11">
        <v>116.2</v>
      </c>
      <c r="CG31" s="11">
        <v>114.3</v>
      </c>
      <c r="CH31" s="11">
        <v>113.6</v>
      </c>
      <c r="CI31" s="201">
        <f t="shared" si="53"/>
        <v>114.7</v>
      </c>
      <c r="CJ31" s="3">
        <f t="shared" si="54"/>
        <v>10</v>
      </c>
      <c r="CK31" s="229">
        <f t="shared" si="55"/>
        <v>1</v>
      </c>
      <c r="CL31" s="230">
        <f t="shared" si="56"/>
        <v>1.1000000000000001</v>
      </c>
      <c r="CM31" t="str">
        <f>INDEX([3]数据汇总表!B$5:B$276,MATCH(A31,[3]数据汇总表!A$5:A$276,0))</f>
        <v>DA360</v>
      </c>
      <c r="CN31" s="231">
        <v>1105</v>
      </c>
      <c r="CO31" s="193" t="s">
        <v>5897</v>
      </c>
    </row>
    <row r="32" spans="1:93" x14ac:dyDescent="0.2">
      <c r="A32" s="11">
        <v>269</v>
      </c>
      <c r="B32" s="11" t="str">
        <f>INDEX([3]数据汇总表!C$5:C$276,MATCH(A32,[3]数据汇总表!A$5:A$276,0))</f>
        <v>桩西采油厂</v>
      </c>
      <c r="C32" s="11" t="str">
        <f>INDEX([3]数据汇总表!D$5:D$276,MATCH(A32,[3]数据汇总表!A$5:A$276,0))</f>
        <v>采油管理三区</v>
      </c>
      <c r="D32" s="11" t="str">
        <f>INDEX([3]数据汇总表!E$5:E$276,MATCH(A32,[3]数据汇总表!A$5:A$276,0))</f>
        <v>桩110-2多功能罐</v>
      </c>
      <c r="E32" s="11" t="str">
        <f>INDEX([3]数据汇总表!F$5:F$276,MATCH(A32,[3]数据汇总表!A$5:A$276,0))</f>
        <v>桩110-2</v>
      </c>
      <c r="F32" s="11" t="str">
        <f>INDEX([3]数据汇总表!G$5:G$276,MATCH(A32,[3]数据汇总表!A$5:A$276,0))</f>
        <v>多功能罐</v>
      </c>
      <c r="G32" s="11">
        <f>INDEX([3]数据汇总表!H$5:H$276,MATCH(A32,[3]数据汇总表!A$5:A$276,0))</f>
        <v>40</v>
      </c>
      <c r="H32" s="196">
        <v>44852</v>
      </c>
      <c r="I32" s="198">
        <v>0.49375000000000002</v>
      </c>
      <c r="J32" s="11">
        <f>INDEX([3]数据汇总表!I$5:I$276,MATCH(A32,[3]数据汇总表!A$5:A$276,0))</f>
        <v>15</v>
      </c>
      <c r="K32" s="199" t="s">
        <v>5889</v>
      </c>
      <c r="L32" s="199" t="s">
        <v>5890</v>
      </c>
      <c r="M32" s="200">
        <v>9.1</v>
      </c>
      <c r="N32" s="200">
        <v>7.5</v>
      </c>
      <c r="O32" s="200">
        <v>7</v>
      </c>
      <c r="P32" s="202">
        <f t="shared" si="33"/>
        <v>7.87</v>
      </c>
      <c r="Q32" s="208">
        <f t="shared" si="189"/>
        <v>1.3328255902513328</v>
      </c>
      <c r="R32" s="200">
        <v>773.2</v>
      </c>
      <c r="S32" s="200">
        <v>783.8</v>
      </c>
      <c r="T32" s="200">
        <v>792.9</v>
      </c>
      <c r="U32" s="201">
        <f t="shared" si="35"/>
        <v>783.3</v>
      </c>
      <c r="V32" s="209">
        <v>818</v>
      </c>
      <c r="W32" s="209">
        <v>809</v>
      </c>
      <c r="X32" s="209">
        <v>816</v>
      </c>
      <c r="Y32" s="213">
        <f t="shared" si="36"/>
        <v>814</v>
      </c>
      <c r="Z32" s="214">
        <v>5.62</v>
      </c>
      <c r="AA32" s="214">
        <v>5.23</v>
      </c>
      <c r="AB32" s="214">
        <v>5.16</v>
      </c>
      <c r="AC32" s="197">
        <f t="shared" si="37"/>
        <v>5.34</v>
      </c>
      <c r="AD32" s="215">
        <v>12</v>
      </c>
      <c r="AE32" s="215">
        <v>12</v>
      </c>
      <c r="AF32" s="215">
        <v>10</v>
      </c>
      <c r="AG32" s="213">
        <f t="shared" si="38"/>
        <v>11</v>
      </c>
      <c r="AH32" s="220">
        <f t="shared" ref="AH32:AJ32" si="256">AD32*(21-9)/(21-M32)</f>
        <v>12.100840336134453</v>
      </c>
      <c r="AI32" s="220">
        <f t="shared" si="256"/>
        <v>10.666666666666666</v>
      </c>
      <c r="AJ32" s="220">
        <f t="shared" si="256"/>
        <v>8.5714285714285712</v>
      </c>
      <c r="AK32" s="213">
        <v>10</v>
      </c>
      <c r="AL32" s="221">
        <f t="shared" ref="AL32:AO32" si="257">ROUND(AD32*$Y32/1000000,4)</f>
        <v>9.7999999999999997E-3</v>
      </c>
      <c r="AM32" s="221">
        <f t="shared" si="257"/>
        <v>9.7999999999999997E-3</v>
      </c>
      <c r="AN32" s="221">
        <f t="shared" si="257"/>
        <v>8.0999999999999996E-3</v>
      </c>
      <c r="AO32" s="221">
        <f t="shared" si="257"/>
        <v>8.9999999999999993E-3</v>
      </c>
      <c r="AP32" s="212" t="str">
        <f t="shared" si="42"/>
        <v>合格</v>
      </c>
      <c r="AQ32" s="216">
        <v>1.5</v>
      </c>
      <c r="AR32" s="216">
        <v>1.5</v>
      </c>
      <c r="AS32" s="216">
        <v>1.5</v>
      </c>
      <c r="AT32" s="216">
        <v>1.5</v>
      </c>
      <c r="AU32" s="220">
        <f t="shared" ref="AU32:AW32" si="258">AQ32*(21-9)/(21-M32)</f>
        <v>1.5126050420168067</v>
      </c>
      <c r="AV32" s="220">
        <f t="shared" si="258"/>
        <v>1.3333333333333333</v>
      </c>
      <c r="AW32" s="220">
        <f t="shared" si="258"/>
        <v>1.2857142857142858</v>
      </c>
      <c r="AX32" s="213">
        <f t="shared" si="44"/>
        <v>1</v>
      </c>
      <c r="AY32" s="221">
        <f t="shared" ref="AY32:BB32" si="259">ROUND(AQ32*$Y32/1000000,4)</f>
        <v>1.1999999999999999E-3</v>
      </c>
      <c r="AZ32" s="221">
        <f t="shared" si="259"/>
        <v>1.1999999999999999E-3</v>
      </c>
      <c r="BA32" s="221">
        <f t="shared" si="259"/>
        <v>1.1999999999999999E-3</v>
      </c>
      <c r="BB32" s="221">
        <f t="shared" si="259"/>
        <v>1.1999999999999999E-3</v>
      </c>
      <c r="BC32" s="212" t="str">
        <f t="shared" si="46"/>
        <v>合格</v>
      </c>
      <c r="BD32" s="215">
        <v>26</v>
      </c>
      <c r="BE32" s="215">
        <v>15</v>
      </c>
      <c r="BF32" s="215">
        <v>18</v>
      </c>
      <c r="BG32" s="213">
        <f t="shared" si="226"/>
        <v>20</v>
      </c>
      <c r="BH32" s="220">
        <f t="shared" ref="BH32:BJ32" si="260">BD32*(21-9)/(21-M32)</f>
        <v>26.218487394957982</v>
      </c>
      <c r="BI32" s="220">
        <f t="shared" si="260"/>
        <v>13.333333333333334</v>
      </c>
      <c r="BJ32" s="220">
        <f t="shared" si="260"/>
        <v>15.428571428571429</v>
      </c>
      <c r="BK32" s="213">
        <f t="shared" si="244"/>
        <v>18</v>
      </c>
      <c r="BL32" s="221">
        <f t="shared" ref="BL32:BO32" si="261">ROUND(BD32*$Y32/1000000,4)</f>
        <v>2.12E-2</v>
      </c>
      <c r="BM32" s="221">
        <f t="shared" si="261"/>
        <v>1.2200000000000001E-2</v>
      </c>
      <c r="BN32" s="221">
        <f t="shared" si="261"/>
        <v>1.47E-2</v>
      </c>
      <c r="BO32" s="221">
        <f t="shared" si="261"/>
        <v>1.6299999999999999E-2</v>
      </c>
      <c r="BP32" s="222">
        <v>1144</v>
      </c>
      <c r="BQ32" s="222">
        <v>1128</v>
      </c>
      <c r="BR32" s="222">
        <v>1161</v>
      </c>
      <c r="BS32" s="200">
        <f>IFERROR(ROUND((INDEX([3]滤筒质量!G:G,MATCH(BP32,[3]滤筒质量!A:A,0))-INDEX([3]滤筒质量!D:D,MATCH(BP32,[3]滤筒质量!A:A,0)))/R32*1000000,1),"")</f>
        <v>0.9</v>
      </c>
      <c r="BT32" s="200">
        <f>IFERROR(ROUND((INDEX([3]滤筒质量!G:G,MATCH(BQ32,[3]滤筒质量!A:A,0))-INDEX([3]滤筒质量!D:D,MATCH(BQ32,[3]滤筒质量!A:A,0)))/S32*1000000,1),"")</f>
        <v>0.9</v>
      </c>
      <c r="BU32" s="200">
        <f>IFERROR(ROUND((INDEX([3]滤筒质量!G:G,MATCH(BR32,[3]滤筒质量!A:A,0))-INDEX([3]滤筒质量!D:D,MATCH(BR32,[3]滤筒质量!A:A,0)))/T32*1000000,1),"")</f>
        <v>0.9</v>
      </c>
      <c r="BV32" s="201">
        <f t="shared" si="80"/>
        <v>0.9</v>
      </c>
      <c r="BW32" s="227">
        <f t="shared" ref="BW32:BY32" si="262">BS32*(21-9)/(21-M32)</f>
        <v>0.90756302521008403</v>
      </c>
      <c r="BX32" s="227">
        <f t="shared" si="262"/>
        <v>0.8</v>
      </c>
      <c r="BY32" s="227">
        <f t="shared" si="262"/>
        <v>0.77142857142857146</v>
      </c>
      <c r="BZ32" s="225">
        <f t="shared" si="50"/>
        <v>1.2</v>
      </c>
      <c r="CA32" s="226">
        <f t="shared" ref="CA32:CD32" si="263">ROUND(BS32*$Y32/1000000,4)</f>
        <v>6.9999999999999999E-4</v>
      </c>
      <c r="CB32" s="226">
        <f t="shared" si="263"/>
        <v>6.9999999999999999E-4</v>
      </c>
      <c r="CC32" s="226">
        <f t="shared" si="263"/>
        <v>6.9999999999999999E-4</v>
      </c>
      <c r="CD32" s="226">
        <f t="shared" si="263"/>
        <v>6.9999999999999999E-4</v>
      </c>
      <c r="CE32" s="212" t="str">
        <f t="shared" si="52"/>
        <v>合格</v>
      </c>
      <c r="CF32" s="11">
        <v>113.6</v>
      </c>
      <c r="CG32" s="11">
        <v>112.7</v>
      </c>
      <c r="CH32" s="11">
        <v>113.8</v>
      </c>
      <c r="CI32" s="201">
        <f t="shared" si="53"/>
        <v>113.37</v>
      </c>
      <c r="CJ32" s="3">
        <f t="shared" si="54"/>
        <v>10</v>
      </c>
      <c r="CK32" s="229">
        <f t="shared" si="55"/>
        <v>1</v>
      </c>
      <c r="CL32" s="230">
        <f t="shared" si="56"/>
        <v>1.2</v>
      </c>
      <c r="CM32" t="str">
        <f>INDEX([3]数据汇总表!B$5:B$276,MATCH(A32,[3]数据汇总表!A$5:A$276,0))</f>
        <v>DA361</v>
      </c>
      <c r="CN32" s="231">
        <v>1186</v>
      </c>
      <c r="CO32" s="193" t="s">
        <v>5897</v>
      </c>
    </row>
    <row r="33" spans="1:93" x14ac:dyDescent="0.2">
      <c r="A33" s="11">
        <v>265</v>
      </c>
      <c r="B33" s="11" t="str">
        <f>INDEX([3]数据汇总表!C$5:C$276,MATCH(A33,[3]数据汇总表!A$5:A$276,0))</f>
        <v>桩西采油厂</v>
      </c>
      <c r="C33" s="11" t="str">
        <f>INDEX([3]数据汇总表!D$5:D$276,MATCH(A33,[3]数据汇总表!A$5:A$276,0))</f>
        <v>采油管理三区</v>
      </c>
      <c r="D33" s="11" t="str">
        <f>INDEX([3]数据汇总表!E$5:E$276,MATCH(A33,[3]数据汇总表!A$5:A$276,0))</f>
        <v>桩856井多功能罐</v>
      </c>
      <c r="E33" s="11" t="str">
        <f>INDEX([3]数据汇总表!F$5:F$276,MATCH(A33,[3]数据汇总表!A$5:A$276,0))</f>
        <v>桩856井</v>
      </c>
      <c r="F33" s="11" t="str">
        <f>INDEX([3]数据汇总表!G$5:G$276,MATCH(A33,[3]数据汇总表!A$5:A$276,0))</f>
        <v>多功能罐</v>
      </c>
      <c r="G33" s="11">
        <f>INDEX([3]数据汇总表!H$5:H$276,MATCH(A33,[3]数据汇总表!A$5:A$276,0))</f>
        <v>40</v>
      </c>
      <c r="H33" s="196">
        <v>44853</v>
      </c>
      <c r="I33" s="198">
        <v>0.327777777777778</v>
      </c>
      <c r="J33" s="11">
        <f>INDEX([3]数据汇总表!I$5:I$276,MATCH(A33,[3]数据汇总表!A$5:A$276,0))</f>
        <v>15</v>
      </c>
      <c r="K33" s="199" t="s">
        <v>5889</v>
      </c>
      <c r="L33" s="199" t="s">
        <v>5890</v>
      </c>
      <c r="M33" s="200">
        <v>7.9</v>
      </c>
      <c r="N33" s="200">
        <v>8.6999999999999993</v>
      </c>
      <c r="O33" s="200">
        <v>8.8000000000000007</v>
      </c>
      <c r="P33" s="202">
        <f t="shared" si="33"/>
        <v>8.4700000000000006</v>
      </c>
      <c r="Q33" s="208">
        <f t="shared" si="189"/>
        <v>1.3966480446927374</v>
      </c>
      <c r="R33" s="200">
        <v>834</v>
      </c>
      <c r="S33" s="200">
        <v>817</v>
      </c>
      <c r="T33" s="200">
        <v>782.9</v>
      </c>
      <c r="U33" s="201">
        <f t="shared" si="35"/>
        <v>811.3</v>
      </c>
      <c r="V33" s="209">
        <v>923</v>
      </c>
      <c r="W33" s="209">
        <v>868</v>
      </c>
      <c r="X33" s="209">
        <v>826</v>
      </c>
      <c r="Y33" s="213">
        <f t="shared" si="36"/>
        <v>872</v>
      </c>
      <c r="Z33" s="214">
        <v>5.78</v>
      </c>
      <c r="AA33" s="214">
        <v>5.78</v>
      </c>
      <c r="AB33" s="214">
        <v>5.78</v>
      </c>
      <c r="AC33" s="197">
        <f t="shared" si="37"/>
        <v>5.78</v>
      </c>
      <c r="AD33" s="215">
        <v>40</v>
      </c>
      <c r="AE33" s="215">
        <v>30</v>
      </c>
      <c r="AF33" s="215">
        <v>24</v>
      </c>
      <c r="AG33" s="213">
        <f t="shared" si="38"/>
        <v>31</v>
      </c>
      <c r="AH33" s="220">
        <f t="shared" ref="AH33:AJ33" si="264">AD33*(21-9)/(21-M33)</f>
        <v>36.641221374045806</v>
      </c>
      <c r="AI33" s="220">
        <f t="shared" si="264"/>
        <v>29.268292682926827</v>
      </c>
      <c r="AJ33" s="220">
        <f t="shared" si="264"/>
        <v>23.606557377049182</v>
      </c>
      <c r="AK33" s="213">
        <f t="shared" ref="AK33:AK45" si="265">ROUND(AVERAGE(AH33:AJ33),0)</f>
        <v>30</v>
      </c>
      <c r="AL33" s="221">
        <f t="shared" ref="AL33:AO33" si="266">ROUND(AD33*$Y33/1000000,4)</f>
        <v>3.49E-2</v>
      </c>
      <c r="AM33" s="221">
        <f t="shared" si="266"/>
        <v>2.6200000000000001E-2</v>
      </c>
      <c r="AN33" s="221">
        <f t="shared" si="266"/>
        <v>2.0899999999999998E-2</v>
      </c>
      <c r="AO33" s="221">
        <f t="shared" si="266"/>
        <v>2.7E-2</v>
      </c>
      <c r="AP33" s="212" t="str">
        <f t="shared" si="42"/>
        <v>合格</v>
      </c>
      <c r="AQ33" s="216">
        <v>1.5</v>
      </c>
      <c r="AR33" s="216">
        <v>1.5</v>
      </c>
      <c r="AS33" s="216">
        <v>1.5</v>
      </c>
      <c r="AT33" s="216">
        <v>1.5</v>
      </c>
      <c r="AU33" s="220">
        <f t="shared" ref="AU33:AW33" si="267">AQ33*(21-9)/(21-M33)</f>
        <v>1.3740458015267176</v>
      </c>
      <c r="AV33" s="220">
        <f t="shared" si="267"/>
        <v>1.4634146341463414</v>
      </c>
      <c r="AW33" s="220">
        <f t="shared" si="267"/>
        <v>1.4754098360655739</v>
      </c>
      <c r="AX33" s="213">
        <f t="shared" si="44"/>
        <v>1</v>
      </c>
      <c r="AY33" s="221">
        <f t="shared" ref="AY33:BB33" si="268">ROUND(AQ33*$Y33/1000000,4)</f>
        <v>1.2999999999999999E-3</v>
      </c>
      <c r="AZ33" s="221">
        <f t="shared" si="268"/>
        <v>1.2999999999999999E-3</v>
      </c>
      <c r="BA33" s="221">
        <f t="shared" si="268"/>
        <v>1.2999999999999999E-3</v>
      </c>
      <c r="BB33" s="221">
        <f t="shared" si="268"/>
        <v>1.2999999999999999E-3</v>
      </c>
      <c r="BC33" s="212" t="str">
        <f t="shared" si="46"/>
        <v>合格</v>
      </c>
      <c r="BD33" s="216">
        <v>1.5</v>
      </c>
      <c r="BE33" s="216">
        <v>1.5</v>
      </c>
      <c r="BF33" s="216">
        <v>1.5</v>
      </c>
      <c r="BG33" s="216">
        <v>1.5</v>
      </c>
      <c r="BH33" s="220">
        <f t="shared" ref="BH33:BJ33" si="269">BD33*(21-9)/(21-M33)</f>
        <v>1.3740458015267176</v>
      </c>
      <c r="BI33" s="220">
        <f t="shared" si="269"/>
        <v>1.4634146341463414</v>
      </c>
      <c r="BJ33" s="220">
        <f t="shared" si="269"/>
        <v>1.4754098360655739</v>
      </c>
      <c r="BK33" s="213">
        <f t="shared" si="244"/>
        <v>1</v>
      </c>
      <c r="BL33" s="221">
        <f t="shared" ref="BL33:BO33" si="270">ROUND(BD33*$Y33/1000000,4)</f>
        <v>1.2999999999999999E-3</v>
      </c>
      <c r="BM33" s="221">
        <f t="shared" si="270"/>
        <v>1.2999999999999999E-3</v>
      </c>
      <c r="BN33" s="221">
        <f t="shared" si="270"/>
        <v>1.2999999999999999E-3</v>
      </c>
      <c r="BO33" s="221">
        <f t="shared" si="270"/>
        <v>1.2999999999999999E-3</v>
      </c>
      <c r="BP33" s="222">
        <v>2499</v>
      </c>
      <c r="BQ33" s="222">
        <v>2407</v>
      </c>
      <c r="BR33" s="222">
        <v>1101</v>
      </c>
      <c r="BS33" s="200">
        <f>IFERROR(ROUND((INDEX([3]滤筒质量!G:G,MATCH(BP33,[3]滤筒质量!A:A,0))-INDEX([3]滤筒质量!D:D,MATCH(BP33,[3]滤筒质量!A:A,0)))/R33*1000000,1),"")</f>
        <v>0.8</v>
      </c>
      <c r="BT33" s="200">
        <f>IFERROR(ROUND((INDEX([3]滤筒质量!G:G,MATCH(BQ33,[3]滤筒质量!A:A,0))-INDEX([3]滤筒质量!D:D,MATCH(BQ33,[3]滤筒质量!A:A,0)))/S33*1000000,1),"")</f>
        <v>0.8</v>
      </c>
      <c r="BU33" s="200">
        <f>IFERROR(ROUND((INDEX([3]滤筒质量!G:G,MATCH(BR33,[3]滤筒质量!A:A,0))-INDEX([3]滤筒质量!D:D,MATCH(BR33,[3]滤筒质量!A:A,0)))/T33*1000000,1),"")</f>
        <v>0.8</v>
      </c>
      <c r="BV33" s="201">
        <f t="shared" si="80"/>
        <v>0.8</v>
      </c>
      <c r="BW33" s="227">
        <f t="shared" ref="BW33:BY33" si="271">BS33*(21-9)/(21-M33)</f>
        <v>0.73282442748091614</v>
      </c>
      <c r="BX33" s="227">
        <f t="shared" si="271"/>
        <v>0.78048780487804881</v>
      </c>
      <c r="BY33" s="227">
        <f t="shared" si="271"/>
        <v>0.78688524590163955</v>
      </c>
      <c r="BZ33" s="225">
        <f t="shared" si="50"/>
        <v>1.1000000000000001</v>
      </c>
      <c r="CA33" s="226">
        <f t="shared" ref="CA33:CD33" si="272">ROUND(BS33*$Y33/1000000,4)</f>
        <v>6.9999999999999999E-4</v>
      </c>
      <c r="CB33" s="226">
        <f t="shared" si="272"/>
        <v>6.9999999999999999E-4</v>
      </c>
      <c r="CC33" s="226">
        <f t="shared" si="272"/>
        <v>6.9999999999999999E-4</v>
      </c>
      <c r="CD33" s="226">
        <f t="shared" si="272"/>
        <v>6.9999999999999999E-4</v>
      </c>
      <c r="CE33" s="212" t="str">
        <f t="shared" si="52"/>
        <v>合格</v>
      </c>
      <c r="CF33" s="11">
        <v>101.1</v>
      </c>
      <c r="CG33" s="11">
        <v>102.1</v>
      </c>
      <c r="CH33" s="11">
        <v>103.2</v>
      </c>
      <c r="CI33" s="201">
        <f t="shared" si="53"/>
        <v>102.13</v>
      </c>
      <c r="CJ33" s="3">
        <f t="shared" si="54"/>
        <v>10</v>
      </c>
      <c r="CK33" s="229">
        <f t="shared" si="55"/>
        <v>1</v>
      </c>
      <c r="CL33" s="230">
        <f t="shared" si="56"/>
        <v>1.1000000000000001</v>
      </c>
      <c r="CM33" t="str">
        <f>INDEX([3]数据汇总表!B$5:B$276,MATCH(A33,[3]数据汇总表!A$5:A$276,0))</f>
        <v>DA357</v>
      </c>
      <c r="CN33" s="231">
        <v>2410</v>
      </c>
      <c r="CO33" t="s">
        <v>5891</v>
      </c>
    </row>
    <row r="34" spans="1:93" x14ac:dyDescent="0.2">
      <c r="A34" s="11">
        <v>272</v>
      </c>
      <c r="B34" s="11" t="str">
        <f>INDEX([3]数据汇总表!C$5:C$276,MATCH(A34,[3]数据汇总表!A$5:A$276,0))</f>
        <v>桩西采油厂</v>
      </c>
      <c r="C34" s="11" t="str">
        <f>INDEX([3]数据汇总表!D$5:D$276,MATCH(A34,[3]数据汇总表!A$5:A$276,0))</f>
        <v>采油管理三区</v>
      </c>
      <c r="D34" s="11" t="str">
        <f>INDEX([3]数据汇总表!E$5:E$276,MATCH(A34,[3]数据汇总表!A$5:A$276,0))</f>
        <v>桩27-14多功能罐</v>
      </c>
      <c r="E34" s="11" t="str">
        <f>INDEX([3]数据汇总表!F$5:F$276,MATCH(A34,[3]数据汇总表!A$5:A$276,0))</f>
        <v>桩27-14</v>
      </c>
      <c r="F34" s="11" t="str">
        <f>INDEX([3]数据汇总表!G$5:G$276,MATCH(A34,[3]数据汇总表!A$5:A$276,0))</f>
        <v>多功能罐</v>
      </c>
      <c r="G34" s="11">
        <f>INDEX([3]数据汇总表!H$5:H$276,MATCH(A34,[3]数据汇总表!A$5:A$276,0))</f>
        <v>40</v>
      </c>
      <c r="H34" s="196">
        <v>44853</v>
      </c>
      <c r="I34" s="198">
        <v>0.44097222222222199</v>
      </c>
      <c r="J34" s="11">
        <f>INDEX([3]数据汇总表!I$5:I$276,MATCH(A34,[3]数据汇总表!A$5:A$276,0))</f>
        <v>15</v>
      </c>
      <c r="K34" s="199" t="s">
        <v>5889</v>
      </c>
      <c r="L34" s="199" t="s">
        <v>5890</v>
      </c>
      <c r="M34" s="200">
        <v>8.6999999999999993</v>
      </c>
      <c r="N34" s="200">
        <v>8.4</v>
      </c>
      <c r="O34" s="200">
        <v>8.8000000000000007</v>
      </c>
      <c r="P34" s="202">
        <f t="shared" si="33"/>
        <v>8.6300000000000008</v>
      </c>
      <c r="Q34" s="208">
        <f t="shared" si="189"/>
        <v>1.4147130153597414</v>
      </c>
      <c r="R34" s="200">
        <v>800.8</v>
      </c>
      <c r="S34" s="200">
        <v>829.9</v>
      </c>
      <c r="T34" s="200">
        <v>987.7</v>
      </c>
      <c r="U34" s="201">
        <f t="shared" si="35"/>
        <v>872.8</v>
      </c>
      <c r="V34" s="209">
        <v>899</v>
      </c>
      <c r="W34" s="209">
        <v>933</v>
      </c>
      <c r="X34" s="209">
        <v>1119</v>
      </c>
      <c r="Y34" s="213">
        <f t="shared" si="36"/>
        <v>984</v>
      </c>
      <c r="Z34" s="214">
        <v>5.98</v>
      </c>
      <c r="AA34" s="214">
        <v>5.98</v>
      </c>
      <c r="AB34" s="214">
        <v>5.98</v>
      </c>
      <c r="AC34" s="197">
        <f t="shared" si="37"/>
        <v>5.98</v>
      </c>
      <c r="AD34" s="215">
        <v>23</v>
      </c>
      <c r="AE34" s="215">
        <v>21</v>
      </c>
      <c r="AF34" s="215">
        <v>24</v>
      </c>
      <c r="AG34" s="213">
        <f t="shared" si="38"/>
        <v>23</v>
      </c>
      <c r="AH34" s="220">
        <f t="shared" ref="AH34:AJ34" si="273">AD34*(21-9)/(21-M34)</f>
        <v>22.439024390243901</v>
      </c>
      <c r="AI34" s="220">
        <f t="shared" si="273"/>
        <v>20</v>
      </c>
      <c r="AJ34" s="220">
        <f t="shared" si="273"/>
        <v>23.606557377049182</v>
      </c>
      <c r="AK34" s="213">
        <f t="shared" si="265"/>
        <v>22</v>
      </c>
      <c r="AL34" s="221">
        <f t="shared" ref="AL34:AO34" si="274">ROUND(AD34*$Y34/1000000,4)</f>
        <v>2.2599999999999999E-2</v>
      </c>
      <c r="AM34" s="221">
        <f t="shared" si="274"/>
        <v>2.07E-2</v>
      </c>
      <c r="AN34" s="221">
        <f t="shared" si="274"/>
        <v>2.3599999999999999E-2</v>
      </c>
      <c r="AO34" s="221">
        <f t="shared" si="274"/>
        <v>2.2599999999999999E-2</v>
      </c>
      <c r="AP34" s="212" t="str">
        <f t="shared" si="42"/>
        <v>合格</v>
      </c>
      <c r="AQ34" s="216">
        <v>1.5</v>
      </c>
      <c r="AR34" s="216">
        <v>1.5</v>
      </c>
      <c r="AS34" s="216">
        <v>1.5</v>
      </c>
      <c r="AT34" s="216">
        <v>1.5</v>
      </c>
      <c r="AU34" s="220">
        <f t="shared" ref="AU34:AW34" si="275">AQ34*(21-9)/(21-M34)</f>
        <v>1.4634146341463414</v>
      </c>
      <c r="AV34" s="220">
        <f t="shared" si="275"/>
        <v>1.4285714285714286</v>
      </c>
      <c r="AW34" s="220">
        <f t="shared" si="275"/>
        <v>1.4754098360655739</v>
      </c>
      <c r="AX34" s="213">
        <f t="shared" si="44"/>
        <v>1</v>
      </c>
      <c r="AY34" s="221">
        <f t="shared" ref="AY34:BB34" si="276">ROUND(AQ34*$Y34/1000000,4)</f>
        <v>1.5E-3</v>
      </c>
      <c r="AZ34" s="221">
        <f t="shared" si="276"/>
        <v>1.5E-3</v>
      </c>
      <c r="BA34" s="221">
        <f t="shared" si="276"/>
        <v>1.5E-3</v>
      </c>
      <c r="BB34" s="221">
        <f t="shared" si="276"/>
        <v>1.5E-3</v>
      </c>
      <c r="BC34" s="212" t="str">
        <f t="shared" si="46"/>
        <v>合格</v>
      </c>
      <c r="BD34" s="216">
        <v>1.5</v>
      </c>
      <c r="BE34" s="216">
        <v>1.5</v>
      </c>
      <c r="BF34" s="216">
        <v>1.5</v>
      </c>
      <c r="BG34" s="216">
        <v>1.5</v>
      </c>
      <c r="BH34" s="220">
        <f t="shared" ref="BH34:BJ34" si="277">BD34*(21-9)/(21-M34)</f>
        <v>1.4634146341463414</v>
      </c>
      <c r="BI34" s="220">
        <f t="shared" si="277"/>
        <v>1.4285714285714286</v>
      </c>
      <c r="BJ34" s="220">
        <f t="shared" si="277"/>
        <v>1.4754098360655739</v>
      </c>
      <c r="BK34" s="213">
        <f t="shared" si="244"/>
        <v>1</v>
      </c>
      <c r="BL34" s="221">
        <f t="shared" ref="BL34:BO34" si="278">ROUND(BD34*$Y34/1000000,4)</f>
        <v>1.5E-3</v>
      </c>
      <c r="BM34" s="221">
        <f t="shared" si="278"/>
        <v>1.5E-3</v>
      </c>
      <c r="BN34" s="221">
        <f t="shared" si="278"/>
        <v>1.5E-3</v>
      </c>
      <c r="BO34" s="221">
        <f t="shared" si="278"/>
        <v>1.5E-3</v>
      </c>
      <c r="BP34" s="222">
        <v>2476</v>
      </c>
      <c r="BQ34" s="222">
        <v>2424</v>
      </c>
      <c r="BR34" s="222">
        <v>1150</v>
      </c>
      <c r="BS34" s="200">
        <f>IFERROR(ROUND((INDEX([3]滤筒质量!G:G,MATCH(BP34,[3]滤筒质量!A:A,0))-INDEX([3]滤筒质量!D:D,MATCH(BP34,[3]滤筒质量!A:A,0)))/R34*1000000,1),"")</f>
        <v>0.8</v>
      </c>
      <c r="BT34" s="200">
        <f>IFERROR(ROUND((INDEX([3]滤筒质量!G:G,MATCH(BQ34,[3]滤筒质量!A:A,0))-INDEX([3]滤筒质量!D:D,MATCH(BQ34,[3]滤筒质量!A:A,0)))/S34*1000000,1),"")</f>
        <v>0.8</v>
      </c>
      <c r="BU34" s="200">
        <f>IFERROR(ROUND((INDEX([3]滤筒质量!G:G,MATCH(BR34,[3]滤筒质量!A:A,0))-INDEX([3]滤筒质量!D:D,MATCH(BR34,[3]滤筒质量!A:A,0)))/T34*1000000,1),"")</f>
        <v>0.7</v>
      </c>
      <c r="BV34" s="201">
        <f t="shared" si="80"/>
        <v>0.8</v>
      </c>
      <c r="BW34" s="227">
        <f t="shared" ref="BW34:BY34" si="279">BS34*(21-9)/(21-M34)</f>
        <v>0.78048780487804881</v>
      </c>
      <c r="BX34" s="227">
        <f t="shared" si="279"/>
        <v>0.76190476190476208</v>
      </c>
      <c r="BY34" s="227">
        <f t="shared" si="279"/>
        <v>0.6885245901639343</v>
      </c>
      <c r="BZ34" s="225">
        <f t="shared" si="50"/>
        <v>1.1000000000000001</v>
      </c>
      <c r="CA34" s="226">
        <f t="shared" ref="CA34:CD34" si="280">ROUND(BS34*$Y34/1000000,4)</f>
        <v>8.0000000000000004E-4</v>
      </c>
      <c r="CB34" s="226">
        <f t="shared" si="280"/>
        <v>8.0000000000000004E-4</v>
      </c>
      <c r="CC34" s="226">
        <f t="shared" si="280"/>
        <v>6.9999999999999999E-4</v>
      </c>
      <c r="CD34" s="226">
        <f t="shared" si="280"/>
        <v>8.0000000000000004E-4</v>
      </c>
      <c r="CE34" s="212" t="str">
        <f t="shared" si="52"/>
        <v>合格</v>
      </c>
      <c r="CF34" s="11">
        <v>103.2</v>
      </c>
      <c r="CG34" s="11">
        <v>104.2</v>
      </c>
      <c r="CH34" s="11">
        <v>105.1</v>
      </c>
      <c r="CI34" s="201">
        <f t="shared" si="53"/>
        <v>104.17</v>
      </c>
      <c r="CJ34" s="3">
        <f t="shared" si="54"/>
        <v>10</v>
      </c>
      <c r="CK34" s="229">
        <f t="shared" si="55"/>
        <v>1</v>
      </c>
      <c r="CL34" s="230">
        <f t="shared" si="56"/>
        <v>1.1000000000000001</v>
      </c>
      <c r="CM34" t="str">
        <f>INDEX([3]数据汇总表!B$5:B$276,MATCH(A34,[3]数据汇总表!A$5:A$276,0))</f>
        <v>DA364</v>
      </c>
      <c r="CN34" s="231">
        <v>2442</v>
      </c>
      <c r="CO34" t="s">
        <v>5891</v>
      </c>
    </row>
    <row r="35" spans="1:93" x14ac:dyDescent="0.2">
      <c r="A35" s="11">
        <v>235</v>
      </c>
      <c r="B35" s="11" t="str">
        <f>INDEX([3]数据汇总表!C$5:C$276,MATCH(A35,[3]数据汇总表!A$5:A$276,0))</f>
        <v>桩西采油厂</v>
      </c>
      <c r="C35" s="11" t="str">
        <f>INDEX([3]数据汇总表!D$5:D$276,MATCH(A35,[3]数据汇总表!A$5:A$276,0))</f>
        <v>油气集输管理中心</v>
      </c>
      <c r="D35" s="11" t="str">
        <f>INDEX([3]数据汇总表!E$5:E$276,MATCH(A35,[3]数据汇总表!A$5:A$276,0))</f>
        <v>联合站2#卧式炉</v>
      </c>
      <c r="E35" s="11" t="str">
        <f>INDEX([3]数据汇总表!F$5:F$276,MATCH(A35,[3]数据汇总表!A$5:A$276,0))</f>
        <v>联合站</v>
      </c>
      <c r="F35" s="11" t="str">
        <f>INDEX([3]数据汇总表!G$5:G$276,MATCH(A35,[3]数据汇总表!A$5:A$276,0))</f>
        <v>2#卧式炉</v>
      </c>
      <c r="G35" s="11">
        <f>INDEX([3]数据汇总表!H$5:H$276,MATCH(A35,[3]数据汇总表!A$5:A$276,0))</f>
        <v>2000</v>
      </c>
      <c r="H35" s="196">
        <v>44854</v>
      </c>
      <c r="I35" s="198">
        <v>0.37777777777777799</v>
      </c>
      <c r="J35" s="11">
        <f>INDEX([3]数据汇总表!I$5:I$276,MATCH(A35,[3]数据汇总表!A$5:A$276,0))</f>
        <v>11</v>
      </c>
      <c r="K35" s="199" t="s">
        <v>5889</v>
      </c>
      <c r="L35" s="199" t="s">
        <v>5890</v>
      </c>
      <c r="M35" s="200">
        <v>9.1999999999999993</v>
      </c>
      <c r="N35" s="200">
        <v>10.4</v>
      </c>
      <c r="O35" s="200">
        <v>9.9</v>
      </c>
      <c r="P35" s="202">
        <f t="shared" si="33"/>
        <v>9.83</v>
      </c>
      <c r="Q35" s="208">
        <f t="shared" si="189"/>
        <v>1.5666965085049238</v>
      </c>
      <c r="R35" s="200">
        <v>775.4</v>
      </c>
      <c r="S35" s="200">
        <v>780.4</v>
      </c>
      <c r="T35" s="200">
        <v>746.4</v>
      </c>
      <c r="U35" s="201">
        <f t="shared" si="35"/>
        <v>767.4</v>
      </c>
      <c r="V35" s="209">
        <v>2299</v>
      </c>
      <c r="W35" s="209">
        <v>1917</v>
      </c>
      <c r="X35" s="209">
        <v>1810</v>
      </c>
      <c r="Y35" s="213">
        <f t="shared" si="36"/>
        <v>2009</v>
      </c>
      <c r="Z35" s="214">
        <v>5.13</v>
      </c>
      <c r="AA35" s="214">
        <v>5.08</v>
      </c>
      <c r="AB35" s="214">
        <v>4.97</v>
      </c>
      <c r="AC35" s="197">
        <f t="shared" si="37"/>
        <v>5.0599999999999996</v>
      </c>
      <c r="AD35" s="215">
        <v>33</v>
      </c>
      <c r="AE35" s="215">
        <v>30</v>
      </c>
      <c r="AF35" s="215">
        <v>33</v>
      </c>
      <c r="AG35" s="213">
        <f t="shared" si="38"/>
        <v>32</v>
      </c>
      <c r="AH35" s="213">
        <f t="shared" ref="AH35:AJ35" si="281">AD35*(21-3.5)/(21-M35)</f>
        <v>48.940677966101696</v>
      </c>
      <c r="AI35" s="213">
        <f t="shared" si="281"/>
        <v>49.528301886792455</v>
      </c>
      <c r="AJ35" s="213">
        <f t="shared" si="281"/>
        <v>52.027027027027032</v>
      </c>
      <c r="AK35" s="213">
        <f t="shared" si="265"/>
        <v>50</v>
      </c>
      <c r="AL35" s="221">
        <f t="shared" ref="AL35:AO35" si="282">ROUND(AD35*$Y35/1000000,4)</f>
        <v>6.6299999999999998E-2</v>
      </c>
      <c r="AM35" s="221">
        <f t="shared" si="282"/>
        <v>6.0299999999999999E-2</v>
      </c>
      <c r="AN35" s="221">
        <f t="shared" si="282"/>
        <v>6.6299999999999998E-2</v>
      </c>
      <c r="AO35" s="221">
        <f t="shared" si="282"/>
        <v>6.4299999999999996E-2</v>
      </c>
      <c r="AP35" s="212" t="str">
        <f t="shared" si="42"/>
        <v>合格</v>
      </c>
      <c r="AQ35" s="216">
        <v>1.5</v>
      </c>
      <c r="AR35" s="216">
        <v>1.5</v>
      </c>
      <c r="AS35" s="216">
        <v>1.5</v>
      </c>
      <c r="AT35" s="216">
        <v>1.5</v>
      </c>
      <c r="AU35" s="213">
        <f t="shared" ref="AU35:AW35" si="283">AQ35*(21-3.5)/(21-M35)</f>
        <v>2.2245762711864407</v>
      </c>
      <c r="AV35" s="213">
        <f t="shared" si="283"/>
        <v>2.4764150943396226</v>
      </c>
      <c r="AW35" s="213">
        <f t="shared" si="283"/>
        <v>2.3648648648648649</v>
      </c>
      <c r="AX35" s="213">
        <f t="shared" si="44"/>
        <v>2</v>
      </c>
      <c r="AY35" s="221">
        <f t="shared" ref="AY35:BB35" si="284">ROUND(AQ35*$Y35/1000000,4)</f>
        <v>3.0000000000000001E-3</v>
      </c>
      <c r="AZ35" s="221">
        <f t="shared" si="284"/>
        <v>3.0000000000000001E-3</v>
      </c>
      <c r="BA35" s="221">
        <f t="shared" si="284"/>
        <v>3.0000000000000001E-3</v>
      </c>
      <c r="BB35" s="221">
        <f t="shared" si="284"/>
        <v>3.0000000000000001E-3</v>
      </c>
      <c r="BC35" s="212" t="str">
        <f t="shared" si="46"/>
        <v>合格</v>
      </c>
      <c r="BD35" s="215">
        <v>4</v>
      </c>
      <c r="BE35" s="215">
        <v>3</v>
      </c>
      <c r="BF35" s="215">
        <v>4</v>
      </c>
      <c r="BG35" s="213">
        <f t="shared" ref="BG35:BG37" si="285">ROUND(AVERAGE(BD35:BF35),0)</f>
        <v>4</v>
      </c>
      <c r="BH35" s="213">
        <f t="shared" ref="BH35:BJ35" si="286">BD35*(21-3.5)/(21-M35)</f>
        <v>5.9322033898305078</v>
      </c>
      <c r="BI35" s="213">
        <f t="shared" si="286"/>
        <v>4.9528301886792452</v>
      </c>
      <c r="BJ35" s="213">
        <f t="shared" si="286"/>
        <v>6.3063063063063067</v>
      </c>
      <c r="BK35" s="213">
        <f t="shared" si="244"/>
        <v>6</v>
      </c>
      <c r="BL35" s="221">
        <f t="shared" ref="BL35:BO35" si="287">ROUND(BD35*$Y35/1000000,4)</f>
        <v>8.0000000000000002E-3</v>
      </c>
      <c r="BM35" s="221">
        <f t="shared" si="287"/>
        <v>6.0000000000000001E-3</v>
      </c>
      <c r="BN35" s="221">
        <f t="shared" si="287"/>
        <v>8.0000000000000002E-3</v>
      </c>
      <c r="BO35" s="221">
        <f t="shared" si="287"/>
        <v>8.0000000000000002E-3</v>
      </c>
      <c r="BP35" s="222">
        <v>2447</v>
      </c>
      <c r="BQ35" s="222">
        <v>2487</v>
      </c>
      <c r="BR35" s="222">
        <v>2477</v>
      </c>
      <c r="BS35" s="200">
        <f>IFERROR(ROUND((INDEX([3]滤筒质量!G:G,MATCH(BP35,[3]滤筒质量!A:A,0))-INDEX([3]滤筒质量!D:D,MATCH(BP35,[3]滤筒质量!A:A,0)))/R35*1000000,1),"")</f>
        <v>0.9</v>
      </c>
      <c r="BT35" s="200">
        <f>IFERROR(ROUND((INDEX([3]滤筒质量!G:G,MATCH(BQ35,[3]滤筒质量!A:A,0))-INDEX([3]滤筒质量!D:D,MATCH(BQ35,[3]滤筒质量!A:A,0)))/S35*1000000,1),"")</f>
        <v>0.8</v>
      </c>
      <c r="BU35" s="200">
        <f>IFERROR(ROUND((INDEX([3]滤筒质量!G:G,MATCH(BR35,[3]滤筒质量!A:A,0))-INDEX([3]滤筒质量!D:D,MATCH(BR35,[3]滤筒质量!A:A,0)))/T35*1000000,1),"")</f>
        <v>0.9</v>
      </c>
      <c r="BV35" s="201">
        <f t="shared" si="80"/>
        <v>0.9</v>
      </c>
      <c r="BW35" s="201">
        <f t="shared" ref="BW35:BY35" si="288">BS35*(21-3.5)/(21-M35)</f>
        <v>1.3347457627118644</v>
      </c>
      <c r="BX35" s="201">
        <f t="shared" si="288"/>
        <v>1.3207547169811322</v>
      </c>
      <c r="BY35" s="201">
        <f t="shared" si="288"/>
        <v>1.4189189189189189</v>
      </c>
      <c r="BZ35" s="225">
        <f t="shared" si="50"/>
        <v>1.4</v>
      </c>
      <c r="CA35" s="226">
        <f t="shared" ref="CA35:CD35" si="289">ROUND(BS35*$Y35/1000000,4)</f>
        <v>1.8E-3</v>
      </c>
      <c r="CB35" s="226">
        <f t="shared" si="289"/>
        <v>1.6000000000000001E-3</v>
      </c>
      <c r="CC35" s="226">
        <f t="shared" si="289"/>
        <v>1.8E-3</v>
      </c>
      <c r="CD35" s="226">
        <f t="shared" si="289"/>
        <v>1.8E-3</v>
      </c>
      <c r="CE35" s="212" t="str">
        <f t="shared" si="52"/>
        <v>合格</v>
      </c>
      <c r="CF35" s="11">
        <v>103.3</v>
      </c>
      <c r="CG35" s="11">
        <v>112.3</v>
      </c>
      <c r="CH35" s="11">
        <v>123.4</v>
      </c>
      <c r="CI35" s="201">
        <f t="shared" si="53"/>
        <v>113</v>
      </c>
      <c r="CJ35" s="3">
        <f t="shared" si="54"/>
        <v>10</v>
      </c>
      <c r="CK35" s="229">
        <f t="shared" si="55"/>
        <v>2</v>
      </c>
      <c r="CL35" s="230">
        <f t="shared" si="56"/>
        <v>1.4</v>
      </c>
      <c r="CM35" t="str">
        <f>INDEX([3]数据汇总表!B$5:B$276,MATCH(A35,[3]数据汇总表!A$5:A$276,0))</f>
        <v>DA602</v>
      </c>
      <c r="CN35" s="231"/>
      <c r="CO35" s="231"/>
    </row>
    <row r="36" spans="1:93" x14ac:dyDescent="0.2">
      <c r="A36" s="11">
        <v>165</v>
      </c>
      <c r="B36" s="11" t="str">
        <f>INDEX([3]数据汇总表!C$5:C$276,MATCH(A36,[3]数据汇总表!A$5:A$276,0))</f>
        <v>桩西采油厂</v>
      </c>
      <c r="C36" s="11" t="str">
        <f>INDEX([3]数据汇总表!D$5:D$276,MATCH(A36,[3]数据汇总表!A$5:A$276,0))</f>
        <v>采油管理三区</v>
      </c>
      <c r="D36" s="11" t="str">
        <f>INDEX([3]数据汇总表!E$5:E$276,MATCH(A36,[3]数据汇总表!A$5:A$276,0))</f>
        <v>桩129-P10</v>
      </c>
      <c r="E36" s="11" t="str">
        <f>INDEX([3]数据汇总表!F$5:F$276,MATCH(A36,[3]数据汇总表!A$5:A$276,0))</f>
        <v>桩129-P10</v>
      </c>
      <c r="F36" s="11" t="str">
        <f>INDEX([3]数据汇总表!G$5:G$276,MATCH(A36,[3]数据汇总表!A$5:A$276,0))</f>
        <v>加热水套炉</v>
      </c>
      <c r="G36" s="11">
        <f>INDEX([3]数据汇总表!H$5:H$276,MATCH(A36,[3]数据汇总表!A$5:A$276,0))</f>
        <v>45</v>
      </c>
      <c r="H36" s="196">
        <v>44855</v>
      </c>
      <c r="I36" s="198">
        <v>0.30277777777777798</v>
      </c>
      <c r="J36" s="11">
        <f>INDEX([3]数据汇总表!I$5:I$276,MATCH(A36,[3]数据汇总表!A$5:A$276,0))</f>
        <v>8</v>
      </c>
      <c r="K36" s="199" t="s">
        <v>5889</v>
      </c>
      <c r="L36" s="199" t="s">
        <v>5890</v>
      </c>
      <c r="M36" s="200">
        <v>8.3000000000000007</v>
      </c>
      <c r="N36" s="200">
        <v>8.1</v>
      </c>
      <c r="O36" s="200">
        <v>8.1</v>
      </c>
      <c r="P36" s="202">
        <f t="shared" si="33"/>
        <v>8.17</v>
      </c>
      <c r="Q36" s="208">
        <f t="shared" si="189"/>
        <v>1.3639906469212781</v>
      </c>
      <c r="R36" s="200">
        <v>809.7</v>
      </c>
      <c r="S36" s="200">
        <v>798</v>
      </c>
      <c r="T36" s="200">
        <v>811.3</v>
      </c>
      <c r="U36" s="201">
        <f t="shared" si="35"/>
        <v>806.3</v>
      </c>
      <c r="V36" s="209">
        <v>417</v>
      </c>
      <c r="W36" s="209">
        <v>396</v>
      </c>
      <c r="X36" s="209">
        <v>435</v>
      </c>
      <c r="Y36" s="213">
        <f t="shared" si="36"/>
        <v>416</v>
      </c>
      <c r="Z36" s="214">
        <v>5.34</v>
      </c>
      <c r="AA36" s="214">
        <v>5.34</v>
      </c>
      <c r="AB36" s="214">
        <v>5.34</v>
      </c>
      <c r="AC36" s="197">
        <f t="shared" si="37"/>
        <v>5.34</v>
      </c>
      <c r="AD36" s="215">
        <v>14</v>
      </c>
      <c r="AE36" s="215">
        <v>12</v>
      </c>
      <c r="AF36" s="215">
        <v>10</v>
      </c>
      <c r="AG36" s="213">
        <f t="shared" si="38"/>
        <v>12</v>
      </c>
      <c r="AH36" s="213">
        <f t="shared" ref="AH36:AJ36" si="290">AD36*(21-3.5)/(21-M36)</f>
        <v>19.291338582677167</v>
      </c>
      <c r="AI36" s="213">
        <f t="shared" si="290"/>
        <v>16.279069767441861</v>
      </c>
      <c r="AJ36" s="213">
        <f t="shared" si="290"/>
        <v>13.565891472868216</v>
      </c>
      <c r="AK36" s="213">
        <f t="shared" si="265"/>
        <v>16</v>
      </c>
      <c r="AL36" s="221">
        <f t="shared" ref="AL36:AO36" si="291">ROUND(AD36*$Y36/1000000,4)</f>
        <v>5.7999999999999996E-3</v>
      </c>
      <c r="AM36" s="221">
        <f t="shared" si="291"/>
        <v>5.0000000000000001E-3</v>
      </c>
      <c r="AN36" s="221">
        <f t="shared" si="291"/>
        <v>4.1999999999999997E-3</v>
      </c>
      <c r="AO36" s="221">
        <f t="shared" si="291"/>
        <v>5.0000000000000001E-3</v>
      </c>
      <c r="AP36" s="212" t="str">
        <f t="shared" si="42"/>
        <v>合格</v>
      </c>
      <c r="AQ36" s="216">
        <v>1.5</v>
      </c>
      <c r="AR36" s="216">
        <v>1.5</v>
      </c>
      <c r="AS36" s="216">
        <v>1.5</v>
      </c>
      <c r="AT36" s="216">
        <v>1.5</v>
      </c>
      <c r="AU36" s="213">
        <f t="shared" ref="AU36:AW36" si="292">AQ36*(21-3.5)/(21-M36)</f>
        <v>2.066929133858268</v>
      </c>
      <c r="AV36" s="213">
        <f t="shared" si="292"/>
        <v>2.0348837209302326</v>
      </c>
      <c r="AW36" s="213">
        <f t="shared" si="292"/>
        <v>2.0348837209302326</v>
      </c>
      <c r="AX36" s="213">
        <f t="shared" si="44"/>
        <v>2</v>
      </c>
      <c r="AY36" s="221">
        <f t="shared" ref="AY36:BB36" si="293">ROUND(AQ36*$Y36/1000000,4)</f>
        <v>5.9999999999999995E-4</v>
      </c>
      <c r="AZ36" s="221">
        <f t="shared" si="293"/>
        <v>5.9999999999999995E-4</v>
      </c>
      <c r="BA36" s="221">
        <f t="shared" si="293"/>
        <v>5.9999999999999995E-4</v>
      </c>
      <c r="BB36" s="221">
        <f t="shared" si="293"/>
        <v>5.9999999999999995E-4</v>
      </c>
      <c r="BC36" s="212" t="str">
        <f t="shared" si="46"/>
        <v>合格</v>
      </c>
      <c r="BD36" s="215">
        <v>3</v>
      </c>
      <c r="BE36" s="215">
        <v>5</v>
      </c>
      <c r="BF36" s="215">
        <v>5</v>
      </c>
      <c r="BG36" s="213">
        <f t="shared" si="285"/>
        <v>4</v>
      </c>
      <c r="BH36" s="213">
        <f t="shared" ref="BH36:BJ36" si="294">BD36*(21-3.5)/(21-M36)</f>
        <v>4.1338582677165361</v>
      </c>
      <c r="BI36" s="213">
        <f t="shared" si="294"/>
        <v>6.7829457364341081</v>
      </c>
      <c r="BJ36" s="213">
        <f t="shared" si="294"/>
        <v>6.7829457364341081</v>
      </c>
      <c r="BK36" s="213">
        <f t="shared" si="244"/>
        <v>6</v>
      </c>
      <c r="BL36" s="221">
        <f t="shared" ref="BL36:BO36" si="295">ROUND(BD36*$Y36/1000000,4)</f>
        <v>1.1999999999999999E-3</v>
      </c>
      <c r="BM36" s="221">
        <f t="shared" si="295"/>
        <v>2.0999999999999999E-3</v>
      </c>
      <c r="BN36" s="221">
        <f t="shared" si="295"/>
        <v>2.0999999999999999E-3</v>
      </c>
      <c r="BO36" s="221">
        <f t="shared" si="295"/>
        <v>1.6999999999999999E-3</v>
      </c>
      <c r="BP36" s="222">
        <v>2438</v>
      </c>
      <c r="BQ36" s="222">
        <v>2453</v>
      </c>
      <c r="BR36" s="222">
        <v>2484</v>
      </c>
      <c r="BS36" s="200">
        <f>IFERROR(ROUND((INDEX([3]滤筒质量!G:G,MATCH(BP36,[3]滤筒质量!A:A,0))-INDEX([3]滤筒质量!D:D,MATCH(BP36,[3]滤筒质量!A:A,0)))/R36*1000000,1),"")</f>
        <v>0.8</v>
      </c>
      <c r="BT36" s="200">
        <f>IFERROR(ROUND((INDEX([3]滤筒质量!G:G,MATCH(BQ36,[3]滤筒质量!A:A,0))-INDEX([3]滤筒质量!D:D,MATCH(BQ36,[3]滤筒质量!A:A,0)))/S36*1000000,1),"")</f>
        <v>0.8</v>
      </c>
      <c r="BU36" s="200">
        <f>IFERROR(ROUND((INDEX([3]滤筒质量!G:G,MATCH(BR36,[3]滤筒质量!A:A,0))-INDEX([3]滤筒质量!D:D,MATCH(BR36,[3]滤筒质量!A:A,0)))/T36*1000000,1),"")</f>
        <v>0.8</v>
      </c>
      <c r="BV36" s="201">
        <f t="shared" si="80"/>
        <v>0.8</v>
      </c>
      <c r="BW36" s="201">
        <f t="shared" ref="BW36:BY36" si="296">BS36*(21-3.5)/(21-M36)</f>
        <v>1.1023622047244095</v>
      </c>
      <c r="BX36" s="201">
        <f t="shared" si="296"/>
        <v>1.0852713178294573</v>
      </c>
      <c r="BY36" s="201">
        <f t="shared" si="296"/>
        <v>1.0852713178294573</v>
      </c>
      <c r="BZ36" s="225">
        <f t="shared" si="50"/>
        <v>1.1000000000000001</v>
      </c>
      <c r="CA36" s="226">
        <f t="shared" ref="CA36:CD36" si="297">ROUND(BS36*$Y36/1000000,4)</f>
        <v>2.9999999999999997E-4</v>
      </c>
      <c r="CB36" s="226">
        <f t="shared" si="297"/>
        <v>2.9999999999999997E-4</v>
      </c>
      <c r="CC36" s="226">
        <f t="shared" si="297"/>
        <v>2.9999999999999997E-4</v>
      </c>
      <c r="CD36" s="226">
        <f t="shared" si="297"/>
        <v>2.9999999999999997E-4</v>
      </c>
      <c r="CE36" s="212" t="str">
        <f t="shared" si="52"/>
        <v>合格</v>
      </c>
      <c r="CF36" s="11">
        <v>100.2</v>
      </c>
      <c r="CG36" s="11">
        <v>101.2</v>
      </c>
      <c r="CH36" s="11">
        <v>102.2</v>
      </c>
      <c r="CI36" s="201">
        <f t="shared" si="53"/>
        <v>101.2</v>
      </c>
      <c r="CJ36" s="3">
        <f t="shared" si="54"/>
        <v>10</v>
      </c>
      <c r="CK36" s="229">
        <f t="shared" si="55"/>
        <v>2</v>
      </c>
      <c r="CL36" s="230">
        <f t="shared" si="56"/>
        <v>1.1000000000000001</v>
      </c>
      <c r="CM36" t="str">
        <f>INDEX([3]数据汇总表!B$5:B$276,MATCH(A36,[3]数据汇总表!A$5:A$276,0))</f>
        <v>DA304</v>
      </c>
      <c r="CN36" s="231">
        <v>2466</v>
      </c>
      <c r="CO36" t="s">
        <v>5891</v>
      </c>
    </row>
    <row r="37" spans="1:93" x14ac:dyDescent="0.2">
      <c r="A37" s="11">
        <v>267</v>
      </c>
      <c r="B37" s="11" t="str">
        <f>INDEX([3]数据汇总表!C$5:C$276,MATCH(A37,[3]数据汇总表!A$5:A$276,0))</f>
        <v>桩西采油厂</v>
      </c>
      <c r="C37" s="11" t="str">
        <f>INDEX([3]数据汇总表!D$5:D$276,MATCH(A37,[3]数据汇总表!A$5:A$276,0))</f>
        <v>采油管理三区</v>
      </c>
      <c r="D37" s="11" t="str">
        <f>INDEX([3]数据汇总表!E$5:E$276,MATCH(A37,[3]数据汇总表!A$5:A$276,0))</f>
        <v>桩83-X1多功能罐</v>
      </c>
      <c r="E37" s="11" t="str">
        <f>INDEX([3]数据汇总表!F$5:F$276,MATCH(A37,[3]数据汇总表!A$5:A$276,0))</f>
        <v>桩83-X1</v>
      </c>
      <c r="F37" s="11" t="str">
        <f>INDEX([3]数据汇总表!G$5:G$276,MATCH(A37,[3]数据汇总表!A$5:A$276,0))</f>
        <v>多功能罐</v>
      </c>
      <c r="G37" s="11">
        <f>INDEX([3]数据汇总表!H$5:H$276,MATCH(A37,[3]数据汇总表!A$5:A$276,0))</f>
        <v>40</v>
      </c>
      <c r="H37" s="196">
        <v>44855</v>
      </c>
      <c r="I37" s="198">
        <v>0.41666666666666702</v>
      </c>
      <c r="J37" s="11">
        <f>INDEX([3]数据汇总表!I$5:I$276,MATCH(A37,[3]数据汇总表!A$5:A$276,0))</f>
        <v>15</v>
      </c>
      <c r="K37" s="199" t="s">
        <v>5889</v>
      </c>
      <c r="L37" s="199" t="s">
        <v>5890</v>
      </c>
      <c r="M37" s="200">
        <v>8.3000000000000007</v>
      </c>
      <c r="N37" s="200">
        <v>7.9</v>
      </c>
      <c r="O37" s="200">
        <v>8.3000000000000007</v>
      </c>
      <c r="P37" s="202">
        <f t="shared" si="33"/>
        <v>8.17</v>
      </c>
      <c r="Q37" s="208">
        <f t="shared" si="189"/>
        <v>1.3639906469212781</v>
      </c>
      <c r="R37" s="200">
        <v>747.8</v>
      </c>
      <c r="S37" s="200">
        <v>835.1</v>
      </c>
      <c r="T37" s="200">
        <v>824.6</v>
      </c>
      <c r="U37" s="201">
        <f t="shared" si="35"/>
        <v>802.5</v>
      </c>
      <c r="V37" s="209">
        <v>374</v>
      </c>
      <c r="W37" s="209">
        <v>433</v>
      </c>
      <c r="X37" s="209">
        <v>383</v>
      </c>
      <c r="Y37" s="213">
        <f t="shared" si="36"/>
        <v>397</v>
      </c>
      <c r="Z37" s="214">
        <v>5.34</v>
      </c>
      <c r="AA37" s="214">
        <v>5.34</v>
      </c>
      <c r="AB37" s="214">
        <v>5.34</v>
      </c>
      <c r="AC37" s="197">
        <f t="shared" si="37"/>
        <v>5.34</v>
      </c>
      <c r="AD37" s="215">
        <v>15</v>
      </c>
      <c r="AE37" s="215">
        <v>16</v>
      </c>
      <c r="AF37" s="215">
        <v>19</v>
      </c>
      <c r="AG37" s="213">
        <f t="shared" si="38"/>
        <v>17</v>
      </c>
      <c r="AH37" s="220">
        <f t="shared" ref="AH37:AJ37" si="298">AD37*(21-9)/(21-M37)</f>
        <v>14.173228346456694</v>
      </c>
      <c r="AI37" s="220">
        <f t="shared" si="298"/>
        <v>14.65648854961832</v>
      </c>
      <c r="AJ37" s="220">
        <f t="shared" si="298"/>
        <v>17.952755905511811</v>
      </c>
      <c r="AK37" s="213">
        <f t="shared" si="265"/>
        <v>16</v>
      </c>
      <c r="AL37" s="221">
        <f t="shared" ref="AL37:AO37" si="299">ROUND(AD37*$Y37/1000000,4)</f>
        <v>6.0000000000000001E-3</v>
      </c>
      <c r="AM37" s="221">
        <f t="shared" si="299"/>
        <v>6.4000000000000003E-3</v>
      </c>
      <c r="AN37" s="221">
        <f t="shared" si="299"/>
        <v>7.4999999999999997E-3</v>
      </c>
      <c r="AO37" s="221">
        <f t="shared" si="299"/>
        <v>6.7000000000000002E-3</v>
      </c>
      <c r="AP37" s="212" t="str">
        <f t="shared" si="42"/>
        <v>合格</v>
      </c>
      <c r="AQ37" s="216">
        <v>1.5</v>
      </c>
      <c r="AR37" s="216">
        <v>1.5</v>
      </c>
      <c r="AS37" s="216">
        <v>1.5</v>
      </c>
      <c r="AT37" s="216">
        <v>1.5</v>
      </c>
      <c r="AU37" s="220">
        <f t="shared" ref="AU37:AW37" si="300">AQ37*(21-9)/(21-M37)</f>
        <v>1.4173228346456694</v>
      </c>
      <c r="AV37" s="220">
        <f t="shared" si="300"/>
        <v>1.3740458015267176</v>
      </c>
      <c r="AW37" s="220">
        <f t="shared" si="300"/>
        <v>1.4173228346456694</v>
      </c>
      <c r="AX37" s="213">
        <f t="shared" si="44"/>
        <v>1</v>
      </c>
      <c r="AY37" s="221">
        <f t="shared" ref="AY37:BB37" si="301">ROUND(AQ37*$Y37/1000000,4)</f>
        <v>5.9999999999999995E-4</v>
      </c>
      <c r="AZ37" s="221">
        <f t="shared" si="301"/>
        <v>5.9999999999999995E-4</v>
      </c>
      <c r="BA37" s="221">
        <f t="shared" si="301"/>
        <v>5.9999999999999995E-4</v>
      </c>
      <c r="BB37" s="221">
        <f t="shared" si="301"/>
        <v>5.9999999999999995E-4</v>
      </c>
      <c r="BC37" s="212" t="str">
        <f t="shared" si="46"/>
        <v>合格</v>
      </c>
      <c r="BD37" s="216">
        <v>1.5</v>
      </c>
      <c r="BE37" s="216">
        <v>1.5</v>
      </c>
      <c r="BF37" s="215">
        <v>3</v>
      </c>
      <c r="BG37" s="213">
        <f t="shared" si="285"/>
        <v>2</v>
      </c>
      <c r="BH37" s="220">
        <f t="shared" ref="BH37:BJ37" si="302">BD37*(21-9)/(21-M37)</f>
        <v>1.4173228346456694</v>
      </c>
      <c r="BI37" s="220">
        <f t="shared" si="302"/>
        <v>1.3740458015267176</v>
      </c>
      <c r="BJ37" s="220">
        <f t="shared" si="302"/>
        <v>2.8346456692913389</v>
      </c>
      <c r="BK37" s="213">
        <f t="shared" si="244"/>
        <v>2</v>
      </c>
      <c r="BL37" s="221">
        <f t="shared" ref="BL37:BO37" si="303">ROUND(BD37*$Y37/1000000,4)</f>
        <v>5.9999999999999995E-4</v>
      </c>
      <c r="BM37" s="221">
        <f t="shared" si="303"/>
        <v>5.9999999999999995E-4</v>
      </c>
      <c r="BN37" s="221">
        <f t="shared" si="303"/>
        <v>1.1999999999999999E-3</v>
      </c>
      <c r="BO37" s="221">
        <f t="shared" si="303"/>
        <v>8.0000000000000004E-4</v>
      </c>
      <c r="BP37" s="222">
        <v>2419</v>
      </c>
      <c r="BQ37" s="222">
        <v>2491</v>
      </c>
      <c r="BR37" s="222">
        <v>2405</v>
      </c>
      <c r="BS37" s="200">
        <f>IFERROR(ROUND((INDEX([3]滤筒质量!G:G,MATCH(BP37,[3]滤筒质量!A:A,0))-INDEX([3]滤筒质量!D:D,MATCH(BP37,[3]滤筒质量!A:A,0)))/R37*1000000,1),"")</f>
        <v>0.9</v>
      </c>
      <c r="BT37" s="200">
        <f>IFERROR(ROUND((INDEX([3]滤筒质量!G:G,MATCH(BQ37,[3]滤筒质量!A:A,0))-INDEX([3]滤筒质量!D:D,MATCH(BQ37,[3]滤筒质量!A:A,0)))/S37*1000000,1),"")</f>
        <v>0.7</v>
      </c>
      <c r="BU37" s="200">
        <f>IFERROR(ROUND((INDEX([3]滤筒质量!G:G,MATCH(BR37,[3]滤筒质量!A:A,0))-INDEX([3]滤筒质量!D:D,MATCH(BR37,[3]滤筒质量!A:A,0)))/T37*1000000,1),"")</f>
        <v>0.8</v>
      </c>
      <c r="BV37" s="201">
        <f t="shared" si="80"/>
        <v>0.8</v>
      </c>
      <c r="BW37" s="201">
        <f t="shared" ref="BW37:BY37" si="304">BS37*(21-3.5)/(21-M37)</f>
        <v>1.2401574803149606</v>
      </c>
      <c r="BX37" s="201">
        <f t="shared" si="304"/>
        <v>0.93511450381679395</v>
      </c>
      <c r="BY37" s="201">
        <f t="shared" si="304"/>
        <v>1.1023622047244095</v>
      </c>
      <c r="BZ37" s="225">
        <f t="shared" si="50"/>
        <v>1.1000000000000001</v>
      </c>
      <c r="CA37" s="226">
        <f t="shared" ref="CA37:CD37" si="305">ROUND(BS37*$Y37/1000000,4)</f>
        <v>4.0000000000000002E-4</v>
      </c>
      <c r="CB37" s="226">
        <f t="shared" si="305"/>
        <v>2.9999999999999997E-4</v>
      </c>
      <c r="CC37" s="226">
        <f t="shared" si="305"/>
        <v>2.9999999999999997E-4</v>
      </c>
      <c r="CD37" s="226">
        <f t="shared" si="305"/>
        <v>2.9999999999999997E-4</v>
      </c>
      <c r="CE37" s="212" t="str">
        <f t="shared" si="52"/>
        <v>合格</v>
      </c>
      <c r="CF37" s="11">
        <v>104.1</v>
      </c>
      <c r="CG37" s="11">
        <v>105.2</v>
      </c>
      <c r="CH37" s="11">
        <v>106.1</v>
      </c>
      <c r="CI37" s="201">
        <f t="shared" si="53"/>
        <v>105.13</v>
      </c>
      <c r="CJ37" s="3">
        <f t="shared" si="54"/>
        <v>10</v>
      </c>
      <c r="CK37" s="229">
        <f t="shared" si="55"/>
        <v>1</v>
      </c>
      <c r="CL37" s="230">
        <f t="shared" si="56"/>
        <v>1.1000000000000001</v>
      </c>
      <c r="CM37" t="str">
        <f>INDEX([3]数据汇总表!B$5:B$276,MATCH(A37,[3]数据汇总表!A$5:A$276,0))</f>
        <v>DA359</v>
      </c>
      <c r="CN37" s="231">
        <v>2457</v>
      </c>
      <c r="CO37" t="s">
        <v>5891</v>
      </c>
    </row>
    <row r="38" spans="1:93" x14ac:dyDescent="0.2">
      <c r="A38" s="11">
        <v>224</v>
      </c>
      <c r="B38" s="11" t="str">
        <f>INDEX([3]数据汇总表!C$5:C$276,MATCH(A38,[3]数据汇总表!A$5:A$276,0))</f>
        <v>桩西采油厂</v>
      </c>
      <c r="C38" s="11" t="str">
        <f>INDEX([3]数据汇总表!D$5:D$276,MATCH(A38,[3]数据汇总表!A$5:A$276,0))</f>
        <v>采油管理四区</v>
      </c>
      <c r="D38" s="11" t="str">
        <f>INDEX([3]数据汇总表!E$5:E$276,MATCH(A38,[3]数据汇总表!A$5:A$276,0))</f>
        <v>L13-X10高效炉</v>
      </c>
      <c r="E38" s="11" t="str">
        <f>INDEX([3]数据汇总表!F$5:F$276,MATCH(A38,[3]数据汇总表!A$5:A$276,0))</f>
        <v>L13-X10</v>
      </c>
      <c r="F38" s="11" t="str">
        <f>INDEX([3]数据汇总表!G$5:G$276,MATCH(A38,[3]数据汇总表!A$5:A$276,0))</f>
        <v>高效炉</v>
      </c>
      <c r="G38" s="11">
        <f>INDEX([3]数据汇总表!H$5:H$276,MATCH(A38,[3]数据汇总表!A$5:A$276,0))</f>
        <v>50</v>
      </c>
      <c r="H38" s="196">
        <v>44866</v>
      </c>
      <c r="I38" s="198">
        <v>0.35694444444444401</v>
      </c>
      <c r="J38" s="11">
        <f>INDEX([3]数据汇总表!I$5:I$276,MATCH(A38,[3]数据汇总表!A$5:A$276,0))</f>
        <v>8</v>
      </c>
      <c r="K38" s="199" t="s">
        <v>5889</v>
      </c>
      <c r="L38" s="199" t="s">
        <v>5890</v>
      </c>
      <c r="M38" s="200">
        <v>5.9</v>
      </c>
      <c r="N38" s="200">
        <v>5.4</v>
      </c>
      <c r="O38" s="200">
        <v>5.3</v>
      </c>
      <c r="P38" s="202">
        <f t="shared" si="33"/>
        <v>5.53</v>
      </c>
      <c r="Q38" s="208">
        <f t="shared" si="189"/>
        <v>1.1312217194570136</v>
      </c>
      <c r="R38" s="200">
        <v>864</v>
      </c>
      <c r="S38" s="200">
        <v>688.5</v>
      </c>
      <c r="T38" s="200">
        <v>720.9</v>
      </c>
      <c r="U38" s="201">
        <f t="shared" si="35"/>
        <v>757.8</v>
      </c>
      <c r="V38" s="209">
        <v>422</v>
      </c>
      <c r="W38" s="209">
        <v>360</v>
      </c>
      <c r="X38" s="209">
        <v>358</v>
      </c>
      <c r="Y38" s="213">
        <f t="shared" si="36"/>
        <v>380</v>
      </c>
      <c r="Z38" s="214">
        <v>5.6</v>
      </c>
      <c r="AA38" s="214">
        <v>5.7</v>
      </c>
      <c r="AB38" s="214">
        <v>5.61</v>
      </c>
      <c r="AC38" s="197">
        <f t="shared" si="37"/>
        <v>5.64</v>
      </c>
      <c r="AD38" s="215">
        <v>22</v>
      </c>
      <c r="AE38" s="215">
        <v>21</v>
      </c>
      <c r="AF38" s="215">
        <v>21</v>
      </c>
      <c r="AG38" s="213">
        <f t="shared" si="38"/>
        <v>21</v>
      </c>
      <c r="AH38" s="213">
        <f t="shared" ref="AH38:AJ38" si="306">AD38*(21-3.5)/(21-M38)</f>
        <v>25.496688741721854</v>
      </c>
      <c r="AI38" s="213">
        <f t="shared" si="306"/>
        <v>23.557692307692307</v>
      </c>
      <c r="AJ38" s="213">
        <f t="shared" si="306"/>
        <v>23.407643312101911</v>
      </c>
      <c r="AK38" s="213">
        <f t="shared" si="265"/>
        <v>24</v>
      </c>
      <c r="AL38" s="221">
        <f t="shared" ref="AL38:AO38" si="307">ROUND(AD38*$Y38/1000000,4)</f>
        <v>8.3999999999999995E-3</v>
      </c>
      <c r="AM38" s="221">
        <f t="shared" si="307"/>
        <v>8.0000000000000002E-3</v>
      </c>
      <c r="AN38" s="221">
        <f t="shared" si="307"/>
        <v>8.0000000000000002E-3</v>
      </c>
      <c r="AO38" s="221">
        <f t="shared" si="307"/>
        <v>8.0000000000000002E-3</v>
      </c>
      <c r="AP38" s="212" t="str">
        <f t="shared" si="42"/>
        <v>合格</v>
      </c>
      <c r="AQ38" s="216">
        <v>1.5</v>
      </c>
      <c r="AR38" s="216">
        <v>1.5</v>
      </c>
      <c r="AS38" s="216">
        <v>1.5</v>
      </c>
      <c r="AT38" s="216">
        <v>1.5</v>
      </c>
      <c r="AU38" s="213">
        <f t="shared" ref="AU38:AW38" si="308">AQ38*(21-3.5)/(21-M38)</f>
        <v>1.7384105960264902</v>
      </c>
      <c r="AV38" s="213">
        <f t="shared" si="308"/>
        <v>1.6826923076923077</v>
      </c>
      <c r="AW38" s="213">
        <f t="shared" si="308"/>
        <v>1.6719745222929938</v>
      </c>
      <c r="AX38" s="213">
        <f t="shared" si="44"/>
        <v>2</v>
      </c>
      <c r="AY38" s="221">
        <f t="shared" ref="AY38:BB38" si="309">ROUND(AQ38*$Y38/1000000,4)</f>
        <v>5.9999999999999995E-4</v>
      </c>
      <c r="AZ38" s="221">
        <f t="shared" si="309"/>
        <v>5.9999999999999995E-4</v>
      </c>
      <c r="BA38" s="221">
        <f t="shared" si="309"/>
        <v>5.9999999999999995E-4</v>
      </c>
      <c r="BB38" s="221">
        <f t="shared" si="309"/>
        <v>5.9999999999999995E-4</v>
      </c>
      <c r="BC38" s="212" t="str">
        <f t="shared" si="46"/>
        <v>合格</v>
      </c>
      <c r="BD38" s="216">
        <v>1.5</v>
      </c>
      <c r="BE38" s="216">
        <v>1.5</v>
      </c>
      <c r="BF38" s="216">
        <v>1.5</v>
      </c>
      <c r="BG38" s="216">
        <v>1.5</v>
      </c>
      <c r="BH38" s="213">
        <f t="shared" ref="BH38:BJ38" si="310">BD38*(21-3.5)/(21-M38)</f>
        <v>1.7384105960264902</v>
      </c>
      <c r="BI38" s="213">
        <f t="shared" si="310"/>
        <v>1.6826923076923077</v>
      </c>
      <c r="BJ38" s="213">
        <f t="shared" si="310"/>
        <v>1.6719745222929938</v>
      </c>
      <c r="BK38" s="213">
        <f t="shared" si="244"/>
        <v>2</v>
      </c>
      <c r="BL38" s="221">
        <f t="shared" ref="BL38:BO38" si="311">ROUND(BD38*$Y38/1000000,4)</f>
        <v>5.9999999999999995E-4</v>
      </c>
      <c r="BM38" s="221">
        <f t="shared" si="311"/>
        <v>5.9999999999999995E-4</v>
      </c>
      <c r="BN38" s="221">
        <f t="shared" si="311"/>
        <v>5.9999999999999995E-4</v>
      </c>
      <c r="BO38" s="221">
        <f t="shared" si="311"/>
        <v>5.9999999999999995E-4</v>
      </c>
      <c r="BP38" s="222">
        <v>2475</v>
      </c>
      <c r="BQ38" s="222">
        <v>2444</v>
      </c>
      <c r="BR38" s="222">
        <v>2437</v>
      </c>
      <c r="BS38" s="200">
        <f>IFERROR(ROUND((INDEX([3]滤筒质量!G:G,MATCH(BP38,[3]滤筒质量!A:A,0))-INDEX([3]滤筒质量!D:D,MATCH(BP38,[3]滤筒质量!A:A,0)))/R38*1000000,1),"")</f>
        <v>0.8</v>
      </c>
      <c r="BT38" s="200">
        <f>IFERROR(ROUND((INDEX([3]滤筒质量!G:G,MATCH(BQ38,[3]滤筒质量!A:A,0))-INDEX([3]滤筒质量!D:D,MATCH(BQ38,[3]滤筒质量!A:A,0)))/S38*1000000,1),"")</f>
        <v>1</v>
      </c>
      <c r="BU38" s="200">
        <f>IFERROR(ROUND((INDEX([3]滤筒质量!G:G,MATCH(BR38,[3]滤筒质量!A:A,0))-INDEX([3]滤筒质量!D:D,MATCH(BR38,[3]滤筒质量!A:A,0)))/T38*1000000,1),"")</f>
        <v>1</v>
      </c>
      <c r="BV38" s="201">
        <f t="shared" si="80"/>
        <v>0.9</v>
      </c>
      <c r="BW38" s="201">
        <f t="shared" ref="BW38:BY38" si="312">BS38*(21-3.5)/(21-M38)</f>
        <v>0.92715231788079477</v>
      </c>
      <c r="BX38" s="201">
        <f t="shared" si="312"/>
        <v>1.1217948717948718</v>
      </c>
      <c r="BY38" s="201">
        <f t="shared" si="312"/>
        <v>1.1146496815286624</v>
      </c>
      <c r="BZ38" s="225">
        <f t="shared" si="50"/>
        <v>1</v>
      </c>
      <c r="CA38" s="226">
        <f t="shared" ref="CA38:CD38" si="313">ROUND(BS38*$Y38/1000000,4)</f>
        <v>2.9999999999999997E-4</v>
      </c>
      <c r="CB38" s="226">
        <f t="shared" si="313"/>
        <v>4.0000000000000002E-4</v>
      </c>
      <c r="CC38" s="226">
        <f t="shared" si="313"/>
        <v>4.0000000000000002E-4</v>
      </c>
      <c r="CD38" s="226">
        <f t="shared" si="313"/>
        <v>2.9999999999999997E-4</v>
      </c>
      <c r="CE38" s="212" t="str">
        <f t="shared" si="52"/>
        <v>合格</v>
      </c>
      <c r="CF38" s="11">
        <v>101.7</v>
      </c>
      <c r="CG38" s="11">
        <v>104.9</v>
      </c>
      <c r="CH38" s="11">
        <v>105.7</v>
      </c>
      <c r="CI38" s="201">
        <f t="shared" si="53"/>
        <v>104.1</v>
      </c>
      <c r="CJ38" s="3">
        <f t="shared" si="54"/>
        <v>11</v>
      </c>
      <c r="CK38" s="229">
        <f t="shared" si="55"/>
        <v>2</v>
      </c>
      <c r="CL38" s="230">
        <f t="shared" si="56"/>
        <v>1</v>
      </c>
      <c r="CM38" t="str">
        <f>INDEX([3]数据汇总表!B$5:B$276,MATCH(A38,[3]数据汇总表!A$5:A$276,0))</f>
        <v>DA415</v>
      </c>
      <c r="CN38" s="231">
        <v>2478</v>
      </c>
      <c r="CO38" s="193" t="s">
        <v>5897</v>
      </c>
    </row>
    <row r="39" spans="1:93" x14ac:dyDescent="0.2">
      <c r="A39" s="11">
        <v>210</v>
      </c>
      <c r="B39" s="11" t="str">
        <f>INDEX([3]数据汇总表!C$5:C$276,MATCH(A39,[3]数据汇总表!A$5:A$276,0))</f>
        <v>桩西采油厂</v>
      </c>
      <c r="C39" s="11" t="str">
        <f>INDEX([3]数据汇总表!D$5:D$276,MATCH(A39,[3]数据汇总表!A$5:A$276,0))</f>
        <v>采油管理四区</v>
      </c>
      <c r="D39" s="11" t="str">
        <f>INDEX([3]数据汇总表!E$5:E$276,MATCH(A39,[3]数据汇总表!A$5:A$276,0))</f>
        <v>L163-X65高效炉</v>
      </c>
      <c r="E39" s="11" t="str">
        <f>INDEX([3]数据汇总表!F$5:F$276,MATCH(A39,[3]数据汇总表!A$5:A$276,0))</f>
        <v>L163-X65</v>
      </c>
      <c r="F39" s="11" t="str">
        <f>INDEX([3]数据汇总表!G$5:G$276,MATCH(A39,[3]数据汇总表!A$5:A$276,0))</f>
        <v>高效炉</v>
      </c>
      <c r="G39" s="11">
        <f>INDEX([3]数据汇总表!H$5:H$276,MATCH(A39,[3]数据汇总表!A$5:A$276,0))</f>
        <v>80</v>
      </c>
      <c r="H39" s="196">
        <v>44866</v>
      </c>
      <c r="I39" s="198">
        <v>0.46875</v>
      </c>
      <c r="J39" s="11">
        <f>INDEX([3]数据汇总表!I$5:I$276,MATCH(A39,[3]数据汇总表!A$5:A$276,0))</f>
        <v>8</v>
      </c>
      <c r="K39" s="199" t="s">
        <v>5889</v>
      </c>
      <c r="L39" s="199" t="s">
        <v>5890</v>
      </c>
      <c r="M39" s="200">
        <v>7.8</v>
      </c>
      <c r="N39" s="200">
        <v>7.2</v>
      </c>
      <c r="O39" s="200">
        <v>8</v>
      </c>
      <c r="P39" s="202">
        <f t="shared" si="33"/>
        <v>7.67</v>
      </c>
      <c r="Q39" s="208">
        <f t="shared" si="189"/>
        <v>1.312828207051763</v>
      </c>
      <c r="R39" s="200">
        <v>803.1</v>
      </c>
      <c r="S39" s="200">
        <v>784.4</v>
      </c>
      <c r="T39" s="200">
        <v>859.5</v>
      </c>
      <c r="U39" s="201">
        <f t="shared" si="35"/>
        <v>815.7</v>
      </c>
      <c r="V39" s="209">
        <v>725</v>
      </c>
      <c r="W39" s="209">
        <v>710</v>
      </c>
      <c r="X39" s="209">
        <v>777</v>
      </c>
      <c r="Y39" s="213">
        <f t="shared" si="36"/>
        <v>737</v>
      </c>
      <c r="Z39" s="214">
        <v>5.7</v>
      </c>
      <c r="AA39" s="214">
        <v>5.5</v>
      </c>
      <c r="AB39" s="214">
        <v>4.9400000000000004</v>
      </c>
      <c r="AC39" s="197">
        <f t="shared" si="37"/>
        <v>5.38</v>
      </c>
      <c r="AD39" s="215">
        <v>18</v>
      </c>
      <c r="AE39" s="215">
        <v>20</v>
      </c>
      <c r="AF39" s="215">
        <v>20</v>
      </c>
      <c r="AG39" s="213">
        <f t="shared" si="38"/>
        <v>19</v>
      </c>
      <c r="AH39" s="213">
        <f t="shared" ref="AH39:AJ39" si="314">AD39*(21-3.5)/(21-M39)</f>
        <v>23.863636363636363</v>
      </c>
      <c r="AI39" s="213">
        <f t="shared" si="314"/>
        <v>25.362318840579707</v>
      </c>
      <c r="AJ39" s="213">
        <f t="shared" si="314"/>
        <v>26.923076923076923</v>
      </c>
      <c r="AK39" s="213">
        <f t="shared" si="265"/>
        <v>25</v>
      </c>
      <c r="AL39" s="221">
        <f t="shared" ref="AL39:AO39" si="315">ROUND(AD39*$Y39/1000000,4)</f>
        <v>1.3299999999999999E-2</v>
      </c>
      <c r="AM39" s="221">
        <f t="shared" si="315"/>
        <v>1.47E-2</v>
      </c>
      <c r="AN39" s="221">
        <f t="shared" si="315"/>
        <v>1.47E-2</v>
      </c>
      <c r="AO39" s="221">
        <f t="shared" si="315"/>
        <v>1.4E-2</v>
      </c>
      <c r="AP39" s="212" t="str">
        <f t="shared" si="42"/>
        <v>合格</v>
      </c>
      <c r="AQ39" s="216">
        <v>1.5</v>
      </c>
      <c r="AR39" s="216">
        <v>1.5</v>
      </c>
      <c r="AS39" s="216">
        <v>1.5</v>
      </c>
      <c r="AT39" s="216">
        <v>1.5</v>
      </c>
      <c r="AU39" s="213">
        <f t="shared" ref="AU39:AW39" si="316">AQ39*(21-3.5)/(21-M39)</f>
        <v>1.9886363636363638</v>
      </c>
      <c r="AV39" s="213">
        <f t="shared" si="316"/>
        <v>1.9021739130434783</v>
      </c>
      <c r="AW39" s="213">
        <f t="shared" si="316"/>
        <v>2.0192307692307692</v>
      </c>
      <c r="AX39" s="213">
        <f t="shared" si="44"/>
        <v>2</v>
      </c>
      <c r="AY39" s="221">
        <f t="shared" ref="AY39:BB39" si="317">ROUND(AQ39*$Y39/1000000,4)</f>
        <v>1.1000000000000001E-3</v>
      </c>
      <c r="AZ39" s="221">
        <f t="shared" si="317"/>
        <v>1.1000000000000001E-3</v>
      </c>
      <c r="BA39" s="221">
        <f t="shared" si="317"/>
        <v>1.1000000000000001E-3</v>
      </c>
      <c r="BB39" s="221">
        <f t="shared" si="317"/>
        <v>1.1000000000000001E-3</v>
      </c>
      <c r="BC39" s="212" t="str">
        <f t="shared" si="46"/>
        <v>合格</v>
      </c>
      <c r="BD39" s="216">
        <v>1.5</v>
      </c>
      <c r="BE39" s="216">
        <v>1.5</v>
      </c>
      <c r="BF39" s="216">
        <v>1.5</v>
      </c>
      <c r="BG39" s="216">
        <v>1.5</v>
      </c>
      <c r="BH39" s="213">
        <f t="shared" ref="BH39:BJ39" si="318">BD39*(21-3.5)/(21-M39)</f>
        <v>1.9886363636363638</v>
      </c>
      <c r="BI39" s="213">
        <f t="shared" si="318"/>
        <v>1.9021739130434783</v>
      </c>
      <c r="BJ39" s="213">
        <f t="shared" si="318"/>
        <v>2.0192307692307692</v>
      </c>
      <c r="BK39" s="213">
        <f t="shared" si="244"/>
        <v>2</v>
      </c>
      <c r="BL39" s="221">
        <f t="shared" ref="BL39:BO39" si="319">ROUND(BD39*$Y39/1000000,4)</f>
        <v>1.1000000000000001E-3</v>
      </c>
      <c r="BM39" s="221">
        <f t="shared" si="319"/>
        <v>1.1000000000000001E-3</v>
      </c>
      <c r="BN39" s="221">
        <f t="shared" si="319"/>
        <v>1.1000000000000001E-3</v>
      </c>
      <c r="BO39" s="221">
        <f t="shared" si="319"/>
        <v>1.1000000000000001E-3</v>
      </c>
      <c r="BP39" s="222">
        <v>2496</v>
      </c>
      <c r="BQ39" s="222">
        <v>2468</v>
      </c>
      <c r="BR39" s="222">
        <v>2472</v>
      </c>
      <c r="BS39" s="200">
        <f>IFERROR(ROUND((INDEX([3]滤筒质量!G:G,MATCH(BP39,[3]滤筒质量!A:A,0))-INDEX([3]滤筒质量!D:D,MATCH(BP39,[3]滤筒质量!A:A,0)))/R39*1000000,1),"")</f>
        <v>0.8</v>
      </c>
      <c r="BT39" s="200">
        <f>IFERROR(ROUND((INDEX([3]滤筒质量!G:G,MATCH(BQ39,[3]滤筒质量!A:A,0))-INDEX([3]滤筒质量!D:D,MATCH(BQ39,[3]滤筒质量!A:A,0)))/S39*1000000,1),"")</f>
        <v>0.9</v>
      </c>
      <c r="BU39" s="200">
        <f>IFERROR(ROUND((INDEX([3]滤筒质量!G:G,MATCH(BR39,[3]滤筒质量!A:A,0))-INDEX([3]滤筒质量!D:D,MATCH(BR39,[3]滤筒质量!A:A,0)))/T39*1000000,1),"")</f>
        <v>0.8</v>
      </c>
      <c r="BV39" s="201">
        <f t="shared" si="80"/>
        <v>0.8</v>
      </c>
      <c r="BW39" s="201">
        <f t="shared" ref="BW39:BY39" si="320">BS39*(21-3.5)/(21-M39)</f>
        <v>1.0606060606060606</v>
      </c>
      <c r="BX39" s="201">
        <f t="shared" si="320"/>
        <v>1.1413043478260869</v>
      </c>
      <c r="BY39" s="201">
        <f t="shared" si="320"/>
        <v>1.0769230769230769</v>
      </c>
      <c r="BZ39" s="225">
        <f t="shared" si="50"/>
        <v>1.1000000000000001</v>
      </c>
      <c r="CA39" s="226">
        <f t="shared" ref="CA39:CD39" si="321">ROUND(BS39*$Y39/1000000,4)</f>
        <v>5.9999999999999995E-4</v>
      </c>
      <c r="CB39" s="226">
        <f t="shared" si="321"/>
        <v>6.9999999999999999E-4</v>
      </c>
      <c r="CC39" s="226">
        <f t="shared" si="321"/>
        <v>5.9999999999999995E-4</v>
      </c>
      <c r="CD39" s="226">
        <f t="shared" si="321"/>
        <v>5.9999999999999995E-4</v>
      </c>
      <c r="CE39" s="212" t="str">
        <f t="shared" si="52"/>
        <v>合格</v>
      </c>
      <c r="CF39" s="11">
        <v>106.7</v>
      </c>
      <c r="CG39" s="11">
        <v>108.3</v>
      </c>
      <c r="CH39" s="11">
        <v>110.2</v>
      </c>
      <c r="CI39" s="201">
        <f t="shared" si="53"/>
        <v>108.4</v>
      </c>
      <c r="CJ39" s="3">
        <f t="shared" si="54"/>
        <v>11</v>
      </c>
      <c r="CK39" s="229">
        <f t="shared" si="55"/>
        <v>2</v>
      </c>
      <c r="CL39" s="230">
        <f t="shared" si="56"/>
        <v>1.1000000000000001</v>
      </c>
      <c r="CM39" t="str">
        <f>INDEX([3]数据汇总表!B$5:B$276,MATCH(A39,[3]数据汇总表!A$5:A$276,0))</f>
        <v>DA401</v>
      </c>
      <c r="CN39" s="231">
        <v>2483</v>
      </c>
      <c r="CO39" s="193" t="s">
        <v>5897</v>
      </c>
    </row>
    <row r="40" spans="1:93" x14ac:dyDescent="0.2">
      <c r="A40" s="11">
        <v>236</v>
      </c>
      <c r="B40" s="11" t="str">
        <f>INDEX([3]数据汇总表!C$5:C$276,MATCH(A40,[3]数据汇总表!A$5:A$276,0))</f>
        <v>桩西采油厂</v>
      </c>
      <c r="C40" s="11" t="str">
        <f>INDEX([3]数据汇总表!D$5:D$276,MATCH(A40,[3]数据汇总表!A$5:A$276,0))</f>
        <v>油气集输管理中心</v>
      </c>
      <c r="D40" s="11" t="str">
        <f>INDEX([3]数据汇总表!E$5:E$276,MATCH(A40,[3]数据汇总表!A$5:A$276,0))</f>
        <v>联合站3#卧式炉</v>
      </c>
      <c r="E40" s="11" t="str">
        <f>INDEX([3]数据汇总表!F$5:F$276,MATCH(A40,[3]数据汇总表!A$5:A$276,0))</f>
        <v>联合站</v>
      </c>
      <c r="F40" s="11" t="str">
        <f>INDEX([3]数据汇总表!G$5:G$276,MATCH(A40,[3]数据汇总表!A$5:A$276,0))</f>
        <v>3#卧式炉</v>
      </c>
      <c r="G40" s="11">
        <f>INDEX([3]数据汇总表!H$5:H$276,MATCH(A40,[3]数据汇总表!A$5:A$276,0))</f>
        <v>2000</v>
      </c>
      <c r="H40" s="196">
        <v>44872</v>
      </c>
      <c r="I40" s="198">
        <v>0.32013888888888897</v>
      </c>
      <c r="J40" s="11">
        <f>INDEX([3]数据汇总表!I$5:I$276,MATCH(A40,[3]数据汇总表!A$5:A$276,0))</f>
        <v>11</v>
      </c>
      <c r="K40" s="199" t="s">
        <v>5889</v>
      </c>
      <c r="L40" s="199" t="s">
        <v>5890</v>
      </c>
      <c r="M40" s="200">
        <v>8.8000000000000007</v>
      </c>
      <c r="N40" s="200">
        <v>9.6999999999999993</v>
      </c>
      <c r="O40" s="200">
        <v>10.199999999999999</v>
      </c>
      <c r="P40" s="202">
        <f t="shared" si="33"/>
        <v>9.57</v>
      </c>
      <c r="Q40" s="208">
        <f t="shared" si="189"/>
        <v>1.5310586176727909</v>
      </c>
      <c r="R40" s="200">
        <v>831.9</v>
      </c>
      <c r="S40" s="200">
        <v>777.7</v>
      </c>
      <c r="T40" s="200">
        <v>845.7</v>
      </c>
      <c r="U40" s="201">
        <f t="shared" si="35"/>
        <v>818.4</v>
      </c>
      <c r="V40" s="209">
        <v>1253</v>
      </c>
      <c r="W40" s="209">
        <v>1211</v>
      </c>
      <c r="X40" s="209">
        <v>1305</v>
      </c>
      <c r="Y40" s="213">
        <f t="shared" si="36"/>
        <v>1256</v>
      </c>
      <c r="Z40" s="214">
        <v>5.0999999999999996</v>
      </c>
      <c r="AA40" s="214">
        <v>5.0999999999999996</v>
      </c>
      <c r="AB40" s="214">
        <v>5.0999999999999996</v>
      </c>
      <c r="AC40" s="197">
        <f t="shared" si="37"/>
        <v>5.0999999999999996</v>
      </c>
      <c r="AD40" s="215">
        <v>35</v>
      </c>
      <c r="AE40" s="215">
        <v>29</v>
      </c>
      <c r="AF40" s="215">
        <v>22</v>
      </c>
      <c r="AG40" s="213">
        <f t="shared" si="38"/>
        <v>29</v>
      </c>
      <c r="AH40" s="213">
        <f t="shared" ref="AH40:AJ40" si="322">AD40*(21-3.5)/(21-M40)</f>
        <v>50.204918032786885</v>
      </c>
      <c r="AI40" s="213">
        <f t="shared" si="322"/>
        <v>44.911504424778755</v>
      </c>
      <c r="AJ40" s="213">
        <f t="shared" si="322"/>
        <v>35.648148148148145</v>
      </c>
      <c r="AK40" s="213">
        <f t="shared" si="265"/>
        <v>44</v>
      </c>
      <c r="AL40" s="221">
        <f t="shared" ref="AL40:AO40" si="323">ROUND(AD40*$Y40/1000000,4)</f>
        <v>4.3999999999999997E-2</v>
      </c>
      <c r="AM40" s="221">
        <f t="shared" si="323"/>
        <v>3.6400000000000002E-2</v>
      </c>
      <c r="AN40" s="221">
        <f t="shared" si="323"/>
        <v>2.76E-2</v>
      </c>
      <c r="AO40" s="221">
        <f t="shared" si="323"/>
        <v>3.6400000000000002E-2</v>
      </c>
      <c r="AP40" s="212" t="str">
        <f t="shared" si="42"/>
        <v>合格</v>
      </c>
      <c r="AQ40" s="216">
        <v>1.5</v>
      </c>
      <c r="AR40" s="216">
        <v>1.5</v>
      </c>
      <c r="AS40" s="216">
        <v>1.5</v>
      </c>
      <c r="AT40" s="216">
        <v>1.5</v>
      </c>
      <c r="AU40" s="213">
        <f t="shared" ref="AU40:AW40" si="324">AQ40*(21-3.5)/(21-M40)</f>
        <v>2.1516393442622954</v>
      </c>
      <c r="AV40" s="213">
        <f t="shared" si="324"/>
        <v>2.3230088495575218</v>
      </c>
      <c r="AW40" s="213">
        <f t="shared" si="324"/>
        <v>2.4305555555555554</v>
      </c>
      <c r="AX40" s="213">
        <f t="shared" si="44"/>
        <v>2</v>
      </c>
      <c r="AY40" s="221">
        <f t="shared" ref="AY40:BB40" si="325">ROUND(AQ40*$Y40/1000000,4)</f>
        <v>1.9E-3</v>
      </c>
      <c r="AZ40" s="221">
        <f t="shared" si="325"/>
        <v>1.9E-3</v>
      </c>
      <c r="BA40" s="221">
        <f t="shared" si="325"/>
        <v>1.9E-3</v>
      </c>
      <c r="BB40" s="221">
        <f t="shared" si="325"/>
        <v>1.9E-3</v>
      </c>
      <c r="BC40" s="212" t="str">
        <f t="shared" si="46"/>
        <v>合格</v>
      </c>
      <c r="BD40" s="215">
        <v>3</v>
      </c>
      <c r="BE40" s="215">
        <v>27</v>
      </c>
      <c r="BF40" s="215">
        <v>112</v>
      </c>
      <c r="BG40" s="213">
        <f t="shared" ref="BG40:BG43" si="326">ROUND(AVERAGE(BD40:BF40),0)</f>
        <v>47</v>
      </c>
      <c r="BH40" s="213">
        <f t="shared" ref="BH40:BJ40" si="327">BD40*(21-3.5)/(21-M40)</f>
        <v>4.3032786885245908</v>
      </c>
      <c r="BI40" s="213">
        <f t="shared" si="327"/>
        <v>41.814159292035399</v>
      </c>
      <c r="BJ40" s="213">
        <f t="shared" si="327"/>
        <v>181.48148148148147</v>
      </c>
      <c r="BK40" s="213">
        <f t="shared" si="244"/>
        <v>76</v>
      </c>
      <c r="BL40" s="221">
        <f t="shared" ref="BL40:BO40" si="328">ROUND(BD40*$Y40/1000000,4)</f>
        <v>3.8E-3</v>
      </c>
      <c r="BM40" s="221">
        <f t="shared" si="328"/>
        <v>3.39E-2</v>
      </c>
      <c r="BN40" s="221">
        <f t="shared" si="328"/>
        <v>0.14069999999999999</v>
      </c>
      <c r="BO40" s="221">
        <f t="shared" si="328"/>
        <v>5.8999999999999997E-2</v>
      </c>
      <c r="BP40" s="222">
        <v>2404</v>
      </c>
      <c r="BQ40" s="222">
        <v>2474</v>
      </c>
      <c r="BR40" s="222">
        <v>2445</v>
      </c>
      <c r="BS40" s="200">
        <f>IFERROR(ROUND((INDEX([3]滤筒质量!G:G,MATCH(BP40,[3]滤筒质量!A:A,0))-INDEX([3]滤筒质量!D:D,MATCH(BP40,[3]滤筒质量!A:A,0)))/R40*1000000,1),"")</f>
        <v>0.8</v>
      </c>
      <c r="BT40" s="200">
        <f>IFERROR(ROUND((INDEX([3]滤筒质量!G:G,MATCH(BQ40,[3]滤筒质量!A:A,0))-INDEX([3]滤筒质量!D:D,MATCH(BQ40,[3]滤筒质量!A:A,0)))/S40*1000000,1),"")</f>
        <v>0.8</v>
      </c>
      <c r="BU40" s="200">
        <f>IFERROR(ROUND((INDEX([3]滤筒质量!G:G,MATCH(BR40,[3]滤筒质量!A:A,0))-INDEX([3]滤筒质量!D:D,MATCH(BR40,[3]滤筒质量!A:A,0)))/T40*1000000,1),"")</f>
        <v>0.8</v>
      </c>
      <c r="BV40" s="201">
        <f t="shared" si="80"/>
        <v>0.8</v>
      </c>
      <c r="BW40" s="201">
        <f t="shared" ref="BW40:BY40" si="329">BS40*(21-3.5)/(21-M40)</f>
        <v>1.1475409836065575</v>
      </c>
      <c r="BX40" s="201">
        <f t="shared" si="329"/>
        <v>1.2389380530973451</v>
      </c>
      <c r="BY40" s="201">
        <f t="shared" si="329"/>
        <v>1.2962962962962963</v>
      </c>
      <c r="BZ40" s="225">
        <f t="shared" si="50"/>
        <v>1.2</v>
      </c>
      <c r="CA40" s="226">
        <f t="shared" ref="CA40:CD40" si="330">ROUND(BS40*$Y40/1000000,4)</f>
        <v>1E-3</v>
      </c>
      <c r="CB40" s="226">
        <f t="shared" si="330"/>
        <v>1E-3</v>
      </c>
      <c r="CC40" s="226">
        <f t="shared" si="330"/>
        <v>1E-3</v>
      </c>
      <c r="CD40" s="226">
        <f t="shared" si="330"/>
        <v>1E-3</v>
      </c>
      <c r="CE40" s="212" t="str">
        <f t="shared" si="52"/>
        <v>合格</v>
      </c>
      <c r="CF40" s="11">
        <v>109.2</v>
      </c>
      <c r="CG40" s="11">
        <v>111.3</v>
      </c>
      <c r="CH40" s="11">
        <v>112.1</v>
      </c>
      <c r="CI40" s="201">
        <f t="shared" si="53"/>
        <v>110.87</v>
      </c>
      <c r="CJ40" s="3">
        <f t="shared" si="54"/>
        <v>11</v>
      </c>
      <c r="CK40" s="229">
        <f t="shared" si="55"/>
        <v>2</v>
      </c>
      <c r="CL40" s="230">
        <f t="shared" si="56"/>
        <v>1.2</v>
      </c>
      <c r="CM40" t="str">
        <f>INDEX([3]数据汇总表!B$5:B$276,MATCH(A40,[3]数据汇总表!A$5:A$276,0))</f>
        <v>DA603</v>
      </c>
      <c r="CN40" s="231">
        <v>2434</v>
      </c>
      <c r="CO40" t="s">
        <v>5891</v>
      </c>
    </row>
    <row r="41" spans="1:93" x14ac:dyDescent="0.2">
      <c r="A41" s="11">
        <v>234</v>
      </c>
      <c r="B41" s="11" t="str">
        <f>INDEX([3]数据汇总表!C$5:C$276,MATCH(A41,[3]数据汇总表!A$5:A$276,0))</f>
        <v>桩西采油厂</v>
      </c>
      <c r="C41" s="11" t="str">
        <f>INDEX([3]数据汇总表!D$5:D$276,MATCH(A41,[3]数据汇总表!A$5:A$276,0))</f>
        <v>油气集输管理中心</v>
      </c>
      <c r="D41" s="11" t="str">
        <f>INDEX([3]数据汇总表!E$5:E$276,MATCH(A41,[3]数据汇总表!A$5:A$276,0))</f>
        <v>联合站1#卧式炉</v>
      </c>
      <c r="E41" s="11" t="str">
        <f>INDEX([3]数据汇总表!F$5:F$276,MATCH(A41,[3]数据汇总表!A$5:A$276,0))</f>
        <v>联合站</v>
      </c>
      <c r="F41" s="11" t="str">
        <f>INDEX([3]数据汇总表!G$5:G$276,MATCH(A41,[3]数据汇总表!A$5:A$276,0))</f>
        <v>1#卧式炉</v>
      </c>
      <c r="G41" s="11">
        <f>INDEX([3]数据汇总表!H$5:H$276,MATCH(A41,[3]数据汇总表!A$5:A$276,0))</f>
        <v>2000</v>
      </c>
      <c r="H41" s="196">
        <v>44872</v>
      </c>
      <c r="I41" s="198">
        <v>0.42777777777777798</v>
      </c>
      <c r="J41" s="11">
        <f>INDEX([3]数据汇总表!I$5:I$276,MATCH(A41,[3]数据汇总表!A$5:A$276,0))</f>
        <v>11</v>
      </c>
      <c r="K41" s="199" t="s">
        <v>5889</v>
      </c>
      <c r="L41" s="199" t="s">
        <v>5890</v>
      </c>
      <c r="M41" s="200">
        <v>4.3</v>
      </c>
      <c r="N41" s="200">
        <v>4</v>
      </c>
      <c r="O41" s="200">
        <v>5.3</v>
      </c>
      <c r="P41" s="202">
        <f t="shared" si="33"/>
        <v>4.53</v>
      </c>
      <c r="Q41" s="208">
        <f t="shared" si="189"/>
        <v>1.0625379477838495</v>
      </c>
      <c r="R41" s="200">
        <v>772.3</v>
      </c>
      <c r="S41" s="200">
        <v>827.3</v>
      </c>
      <c r="T41" s="200">
        <v>793.8</v>
      </c>
      <c r="U41" s="201">
        <f t="shared" si="35"/>
        <v>797.8</v>
      </c>
      <c r="V41" s="209">
        <v>1320</v>
      </c>
      <c r="W41" s="209">
        <v>1437</v>
      </c>
      <c r="X41" s="209">
        <v>1326</v>
      </c>
      <c r="Y41" s="213">
        <f t="shared" si="36"/>
        <v>1361</v>
      </c>
      <c r="Z41" s="214">
        <v>5.24</v>
      </c>
      <c r="AA41" s="214">
        <v>5.24</v>
      </c>
      <c r="AB41" s="214">
        <v>5.24</v>
      </c>
      <c r="AC41" s="197">
        <f t="shared" si="37"/>
        <v>5.24</v>
      </c>
      <c r="AD41" s="215">
        <v>40</v>
      </c>
      <c r="AE41" s="215">
        <v>46</v>
      </c>
      <c r="AF41" s="215">
        <v>52</v>
      </c>
      <c r="AG41" s="213">
        <f t="shared" si="38"/>
        <v>46</v>
      </c>
      <c r="AH41" s="213">
        <f t="shared" ref="AH41:AJ41" si="331">AD41*(21-3.5)/(21-M41)</f>
        <v>41.91616766467066</v>
      </c>
      <c r="AI41" s="213">
        <f t="shared" si="331"/>
        <v>47.352941176470587</v>
      </c>
      <c r="AJ41" s="213">
        <f t="shared" si="331"/>
        <v>57.961783439490446</v>
      </c>
      <c r="AK41" s="213">
        <f t="shared" si="265"/>
        <v>49</v>
      </c>
      <c r="AL41" s="221">
        <f t="shared" ref="AL41:AO41" si="332">ROUND(AD41*$Y41/1000000,4)</f>
        <v>5.4399999999999997E-2</v>
      </c>
      <c r="AM41" s="221">
        <f t="shared" si="332"/>
        <v>6.2600000000000003E-2</v>
      </c>
      <c r="AN41" s="221">
        <f t="shared" si="332"/>
        <v>7.0800000000000002E-2</v>
      </c>
      <c r="AO41" s="221">
        <f t="shared" si="332"/>
        <v>6.2600000000000003E-2</v>
      </c>
      <c r="AP41" s="212" t="str">
        <f t="shared" si="42"/>
        <v>合格</v>
      </c>
      <c r="AQ41" s="216">
        <v>3</v>
      </c>
      <c r="AR41" s="216">
        <v>3</v>
      </c>
      <c r="AS41" s="216">
        <v>3</v>
      </c>
      <c r="AT41" s="213">
        <f>ROUND(AVERAGE(AQ41:AS41),0)</f>
        <v>3</v>
      </c>
      <c r="AU41" s="213">
        <f t="shared" ref="AU41:AW41" si="333">AQ41*(21-3.5)/(21-M41)</f>
        <v>3.1437125748502996</v>
      </c>
      <c r="AV41" s="213">
        <f t="shared" si="333"/>
        <v>3.0882352941176472</v>
      </c>
      <c r="AW41" s="213">
        <f t="shared" si="333"/>
        <v>3.3439490445859876</v>
      </c>
      <c r="AX41" s="213">
        <f t="shared" si="44"/>
        <v>3</v>
      </c>
      <c r="AY41" s="221">
        <f t="shared" ref="AY41:BB41" si="334">ROUND(AQ41*$Y41/1000000,4)</f>
        <v>4.1000000000000003E-3</v>
      </c>
      <c r="AZ41" s="221">
        <f t="shared" si="334"/>
        <v>4.1000000000000003E-3</v>
      </c>
      <c r="BA41" s="221">
        <f t="shared" si="334"/>
        <v>4.1000000000000003E-3</v>
      </c>
      <c r="BB41" s="221">
        <f t="shared" si="334"/>
        <v>4.1000000000000003E-3</v>
      </c>
      <c r="BC41" s="212" t="str">
        <f t="shared" si="46"/>
        <v>合格</v>
      </c>
      <c r="BD41" s="216">
        <v>1.5</v>
      </c>
      <c r="BE41" s="216">
        <v>1.5</v>
      </c>
      <c r="BF41" s="216">
        <v>1.5</v>
      </c>
      <c r="BG41" s="216">
        <v>1.5</v>
      </c>
      <c r="BH41" s="213">
        <f t="shared" ref="BH41:BJ41" si="335">BD41*(21-3.5)/(21-M41)</f>
        <v>1.5718562874251498</v>
      </c>
      <c r="BI41" s="213">
        <f t="shared" si="335"/>
        <v>1.5441176470588236</v>
      </c>
      <c r="BJ41" s="213">
        <f t="shared" si="335"/>
        <v>1.6719745222929938</v>
      </c>
      <c r="BK41" s="213">
        <f t="shared" si="244"/>
        <v>2</v>
      </c>
      <c r="BL41" s="221">
        <f t="shared" ref="BL41:BO41" si="336">ROUND(BD41*$Y41/1000000,4)</f>
        <v>2E-3</v>
      </c>
      <c r="BM41" s="221">
        <f t="shared" si="336"/>
        <v>2E-3</v>
      </c>
      <c r="BN41" s="221">
        <f t="shared" si="336"/>
        <v>2E-3</v>
      </c>
      <c r="BO41" s="221">
        <f t="shared" si="336"/>
        <v>2E-3</v>
      </c>
      <c r="BP41" s="222">
        <v>2465</v>
      </c>
      <c r="BQ41" s="222">
        <v>2463</v>
      </c>
      <c r="BR41" s="222">
        <v>2401</v>
      </c>
      <c r="BS41" s="200">
        <f>IFERROR(ROUND((INDEX([3]滤筒质量!G:G,MATCH(BP41,[3]滤筒质量!A:A,0))-INDEX([3]滤筒质量!D:D,MATCH(BP41,[3]滤筒质量!A:A,0)))/R41*1000000,1),"")</f>
        <v>0.8</v>
      </c>
      <c r="BT41" s="200">
        <f>IFERROR(ROUND((INDEX([3]滤筒质量!G:G,MATCH(BQ41,[3]滤筒质量!A:A,0))-INDEX([3]滤筒质量!D:D,MATCH(BQ41,[3]滤筒质量!A:A,0)))/S41*1000000,1),"")</f>
        <v>0.7</v>
      </c>
      <c r="BU41" s="200">
        <f>IFERROR(ROUND((INDEX([3]滤筒质量!G:G,MATCH(BR41,[3]滤筒质量!A:A,0))-INDEX([3]滤筒质量!D:D,MATCH(BR41,[3]滤筒质量!A:A,0)))/T41*1000000,1),"")</f>
        <v>0.8</v>
      </c>
      <c r="BV41" s="201">
        <f t="shared" si="80"/>
        <v>0.8</v>
      </c>
      <c r="BW41" s="201">
        <f t="shared" ref="BW41:BY41" si="337">BS41*(21-3.5)/(21-M41)</f>
        <v>0.83832335329341323</v>
      </c>
      <c r="BX41" s="201">
        <f t="shared" si="337"/>
        <v>0.72058823529411764</v>
      </c>
      <c r="BY41" s="201">
        <f t="shared" si="337"/>
        <v>0.89171974522292996</v>
      </c>
      <c r="BZ41" s="225">
        <f t="shared" si="50"/>
        <v>0.9</v>
      </c>
      <c r="CA41" s="226">
        <f t="shared" ref="CA41:CD41" si="338">ROUND(BS41*$Y41/1000000,4)</f>
        <v>1.1000000000000001E-3</v>
      </c>
      <c r="CB41" s="226">
        <f t="shared" si="338"/>
        <v>1E-3</v>
      </c>
      <c r="CC41" s="226">
        <f t="shared" si="338"/>
        <v>1.1000000000000001E-3</v>
      </c>
      <c r="CD41" s="226">
        <f t="shared" si="338"/>
        <v>1.1000000000000001E-3</v>
      </c>
      <c r="CE41" s="212" t="str">
        <f t="shared" si="52"/>
        <v>合格</v>
      </c>
      <c r="CF41" s="11">
        <v>113.4</v>
      </c>
      <c r="CG41" s="11">
        <v>112.1</v>
      </c>
      <c r="CH41" s="11">
        <v>114.2</v>
      </c>
      <c r="CI41" s="201">
        <f t="shared" si="53"/>
        <v>113.23</v>
      </c>
      <c r="CJ41" s="3">
        <f t="shared" si="54"/>
        <v>11</v>
      </c>
      <c r="CK41" s="229">
        <f t="shared" si="55"/>
        <v>3</v>
      </c>
      <c r="CL41" s="230">
        <f t="shared" si="56"/>
        <v>0.9</v>
      </c>
      <c r="CM41" t="str">
        <f>INDEX([3]数据汇总表!B$5:B$276,MATCH(A41,[3]数据汇总表!A$5:A$276,0))</f>
        <v>DA601</v>
      </c>
      <c r="CN41" s="231">
        <v>2500</v>
      </c>
      <c r="CO41" t="s">
        <v>5891</v>
      </c>
    </row>
    <row r="42" spans="1:93" x14ac:dyDescent="0.2">
      <c r="A42" s="11">
        <v>237</v>
      </c>
      <c r="B42" s="11" t="str">
        <f>INDEX([3]数据汇总表!C$5:C$276,MATCH(A42,[3]数据汇总表!A$5:A$276,0))</f>
        <v>桩西采油厂</v>
      </c>
      <c r="C42" s="11" t="str">
        <f>INDEX([3]数据汇总表!D$5:D$276,MATCH(A42,[3]数据汇总表!A$5:A$276,0))</f>
        <v>油气集输管理中心</v>
      </c>
      <c r="D42" s="11" t="str">
        <f>INDEX([3]数据汇总表!E$5:E$276,MATCH(A42,[3]数据汇总表!A$5:A$276,0))</f>
        <v>联合站立式炉</v>
      </c>
      <c r="E42" s="11" t="str">
        <f>INDEX([3]数据汇总表!F$5:F$276,MATCH(A42,[3]数据汇总表!A$5:A$276,0))</f>
        <v>联合站</v>
      </c>
      <c r="F42" s="11" t="str">
        <f>INDEX([3]数据汇总表!G$5:G$276,MATCH(A42,[3]数据汇总表!A$5:A$276,0))</f>
        <v>立式炉</v>
      </c>
      <c r="G42" s="11">
        <f>INDEX([3]数据汇总表!H$5:H$276,MATCH(A42,[3]数据汇总表!A$5:A$276,0))</f>
        <v>4000</v>
      </c>
      <c r="H42" s="196">
        <v>44873</v>
      </c>
      <c r="I42" s="198">
        <v>0.34166666666666701</v>
      </c>
      <c r="J42" s="11">
        <f>INDEX([3]数据汇总表!I$5:I$276,MATCH(A42,[3]数据汇总表!A$5:A$276,0))</f>
        <v>25</v>
      </c>
      <c r="K42" s="199" t="s">
        <v>5889</v>
      </c>
      <c r="L42" s="199" t="s">
        <v>5890</v>
      </c>
      <c r="M42" s="200">
        <v>10.9</v>
      </c>
      <c r="N42" s="200">
        <v>10.6</v>
      </c>
      <c r="O42" s="200">
        <v>10.7</v>
      </c>
      <c r="P42" s="202">
        <f t="shared" si="33"/>
        <v>10.73</v>
      </c>
      <c r="Q42" s="208">
        <f t="shared" si="189"/>
        <v>1.7039922103213243</v>
      </c>
      <c r="R42" s="200">
        <v>791.3</v>
      </c>
      <c r="S42" s="200">
        <v>775.3</v>
      </c>
      <c r="T42" s="200">
        <v>768.2</v>
      </c>
      <c r="U42" s="201">
        <f t="shared" si="35"/>
        <v>778.3</v>
      </c>
      <c r="V42" s="209">
        <v>2524</v>
      </c>
      <c r="W42" s="209">
        <v>3217</v>
      </c>
      <c r="X42" s="209">
        <v>2836</v>
      </c>
      <c r="Y42" s="213">
        <f t="shared" si="36"/>
        <v>2859</v>
      </c>
      <c r="Z42" s="214">
        <v>4.5</v>
      </c>
      <c r="AA42" s="214">
        <v>4.62</v>
      </c>
      <c r="AB42" s="214">
        <v>4.72</v>
      </c>
      <c r="AC42" s="197">
        <f t="shared" si="37"/>
        <v>4.6100000000000003</v>
      </c>
      <c r="AD42" s="215">
        <v>10</v>
      </c>
      <c r="AE42" s="216">
        <v>6</v>
      </c>
      <c r="AF42" s="216">
        <v>1.5</v>
      </c>
      <c r="AG42" s="213">
        <f t="shared" si="38"/>
        <v>6</v>
      </c>
      <c r="AH42" s="213">
        <f t="shared" ref="AH42:AJ42" si="339">AD42*(21-3.5)/(21-M42)</f>
        <v>17.326732673267326</v>
      </c>
      <c r="AI42" s="213">
        <f t="shared" si="339"/>
        <v>10.096153846153845</v>
      </c>
      <c r="AJ42" s="213">
        <f t="shared" si="339"/>
        <v>2.5485436893203883</v>
      </c>
      <c r="AK42" s="213">
        <f t="shared" si="265"/>
        <v>10</v>
      </c>
      <c r="AL42" s="221">
        <f t="shared" ref="AL42:AO42" si="340">ROUND(AD42*$Y42/1000000,4)</f>
        <v>2.86E-2</v>
      </c>
      <c r="AM42" s="221">
        <f t="shared" si="340"/>
        <v>1.72E-2</v>
      </c>
      <c r="AN42" s="221">
        <f t="shared" si="340"/>
        <v>4.3E-3</v>
      </c>
      <c r="AO42" s="221">
        <f t="shared" si="340"/>
        <v>1.72E-2</v>
      </c>
      <c r="AP42" s="212" t="str">
        <f t="shared" si="42"/>
        <v>合格</v>
      </c>
      <c r="AQ42" s="216">
        <v>1.5</v>
      </c>
      <c r="AR42" s="216">
        <v>1.5</v>
      </c>
      <c r="AS42" s="216">
        <v>1.5</v>
      </c>
      <c r="AT42" s="216">
        <v>1.5</v>
      </c>
      <c r="AU42" s="213">
        <f t="shared" ref="AU42:AW42" si="341">AQ42*(21-3.5)/(21-M42)</f>
        <v>2.5990099009900991</v>
      </c>
      <c r="AV42" s="213">
        <f t="shared" si="341"/>
        <v>2.5240384615384612</v>
      </c>
      <c r="AW42" s="213">
        <f t="shared" si="341"/>
        <v>2.5485436893203883</v>
      </c>
      <c r="AX42" s="213">
        <f t="shared" si="44"/>
        <v>3</v>
      </c>
      <c r="AY42" s="221">
        <f t="shared" ref="AY42:BB42" si="342">ROUND(AQ42*$Y42/1000000,4)</f>
        <v>4.3E-3</v>
      </c>
      <c r="AZ42" s="221">
        <f t="shared" si="342"/>
        <v>4.3E-3</v>
      </c>
      <c r="BA42" s="221">
        <f t="shared" si="342"/>
        <v>4.3E-3</v>
      </c>
      <c r="BB42" s="221">
        <f t="shared" si="342"/>
        <v>4.3E-3</v>
      </c>
      <c r="BC42" s="212" t="str">
        <f t="shared" si="46"/>
        <v>合格</v>
      </c>
      <c r="BD42" s="215">
        <v>1820</v>
      </c>
      <c r="BE42" s="215">
        <v>481</v>
      </c>
      <c r="BF42" s="215">
        <v>1206</v>
      </c>
      <c r="BG42" s="213">
        <f t="shared" si="326"/>
        <v>1169</v>
      </c>
      <c r="BH42" s="213">
        <f t="shared" ref="BH42:BJ42" si="343">BD42*(21-3.5)/(21-M42)</f>
        <v>3153.4653465346537</v>
      </c>
      <c r="BI42" s="213">
        <f t="shared" si="343"/>
        <v>809.375</v>
      </c>
      <c r="BJ42" s="213">
        <f t="shared" si="343"/>
        <v>2049.029126213592</v>
      </c>
      <c r="BK42" s="213">
        <f t="shared" si="244"/>
        <v>2004</v>
      </c>
      <c r="BL42" s="221">
        <f t="shared" ref="BL42:BO42" si="344">ROUND(BD42*$Y42/1000000,4)</f>
        <v>5.2034000000000002</v>
      </c>
      <c r="BM42" s="221">
        <f t="shared" si="344"/>
        <v>1.3752</v>
      </c>
      <c r="BN42" s="221">
        <f t="shared" si="344"/>
        <v>3.448</v>
      </c>
      <c r="BO42" s="221">
        <f t="shared" si="344"/>
        <v>3.3422000000000001</v>
      </c>
      <c r="BP42" s="222">
        <v>2470</v>
      </c>
      <c r="BQ42" s="222">
        <v>2455</v>
      </c>
      <c r="BR42" s="222">
        <v>2427</v>
      </c>
      <c r="BS42" s="200">
        <f>IFERROR(ROUND((INDEX([3]滤筒质量!G:G,MATCH(BP42,[3]滤筒质量!A:A,0))-INDEX([3]滤筒质量!D:D,MATCH(BP42,[3]滤筒质量!A:A,0)))/R42*1000000,1),"")</f>
        <v>0.8</v>
      </c>
      <c r="BT42" s="200">
        <f>IFERROR(ROUND((INDEX([3]滤筒质量!G:G,MATCH(BQ42,[3]滤筒质量!A:A,0))-INDEX([3]滤筒质量!D:D,MATCH(BQ42,[3]滤筒质量!A:A,0)))/S42*1000000,1),"")</f>
        <v>0.8</v>
      </c>
      <c r="BU42" s="200">
        <f>IFERROR(ROUND((INDEX([3]滤筒质量!G:G,MATCH(BR42,[3]滤筒质量!A:A,0))-INDEX([3]滤筒质量!D:D,MATCH(BR42,[3]滤筒质量!A:A,0)))/T42*1000000,1),"")</f>
        <v>0.8</v>
      </c>
      <c r="BV42" s="201">
        <f t="shared" si="80"/>
        <v>0.8</v>
      </c>
      <c r="BW42" s="201">
        <f t="shared" ref="BW42:BY42" si="345">BS42*(21-3.5)/(21-M42)</f>
        <v>1.3861386138613863</v>
      </c>
      <c r="BX42" s="201">
        <f t="shared" si="345"/>
        <v>1.346153846153846</v>
      </c>
      <c r="BY42" s="201">
        <f t="shared" si="345"/>
        <v>1.3592233009708736</v>
      </c>
      <c r="BZ42" s="225">
        <f t="shared" si="50"/>
        <v>1.4</v>
      </c>
      <c r="CA42" s="226">
        <f t="shared" ref="CA42:CD42" si="346">ROUND(BS42*$Y42/1000000,4)</f>
        <v>2.3E-3</v>
      </c>
      <c r="CB42" s="226">
        <f t="shared" si="346"/>
        <v>2.3E-3</v>
      </c>
      <c r="CC42" s="226">
        <f t="shared" si="346"/>
        <v>2.3E-3</v>
      </c>
      <c r="CD42" s="226">
        <f t="shared" si="346"/>
        <v>2.3E-3</v>
      </c>
      <c r="CE42" s="212" t="str">
        <f t="shared" si="52"/>
        <v>合格</v>
      </c>
      <c r="CF42" s="11">
        <v>108.2</v>
      </c>
      <c r="CG42" s="11">
        <v>110.7</v>
      </c>
      <c r="CH42" s="11">
        <v>112.6</v>
      </c>
      <c r="CI42" s="201">
        <f t="shared" si="53"/>
        <v>110.5</v>
      </c>
      <c r="CJ42" s="3">
        <f t="shared" si="54"/>
        <v>11</v>
      </c>
      <c r="CK42" s="229">
        <f t="shared" si="55"/>
        <v>3</v>
      </c>
      <c r="CL42" s="230">
        <f t="shared" si="56"/>
        <v>1.4</v>
      </c>
      <c r="CM42" t="str">
        <f>INDEX([3]数据汇总表!B$5:B$276,MATCH(A42,[3]数据汇总表!A$5:A$276,0))</f>
        <v>DA604</v>
      </c>
      <c r="CN42" s="231">
        <v>2480</v>
      </c>
      <c r="CO42" s="231" t="s">
        <v>5898</v>
      </c>
    </row>
    <row r="43" spans="1:93" x14ac:dyDescent="0.2">
      <c r="A43" s="11">
        <v>79</v>
      </c>
      <c r="B43" s="11" t="str">
        <f>INDEX([3]数据汇总表!C$5:C$276,MATCH(A43,[3]数据汇总表!A$5:A$276,0))</f>
        <v>桩西采油厂</v>
      </c>
      <c r="C43" s="11" t="str">
        <f>INDEX([3]数据汇总表!D$5:D$276,MATCH(A43,[3]数据汇总表!A$5:A$276,0))</f>
        <v>采油管理一区</v>
      </c>
      <c r="D43" s="11" t="str">
        <f>INDEX([3]数据汇总表!E$5:E$276,MATCH(A43,[3]数据汇总表!A$5:A$276,0))</f>
        <v>桩74-9-10井场外输水套炉</v>
      </c>
      <c r="E43" s="11" t="str">
        <f>INDEX([3]数据汇总表!F$5:F$276,MATCH(A43,[3]数据汇总表!A$5:A$276,0))</f>
        <v>桩74-9-10井场</v>
      </c>
      <c r="F43" s="11" t="str">
        <f>INDEX([3]数据汇总表!G$5:G$276,MATCH(A43,[3]数据汇总表!A$5:A$276,0))</f>
        <v>外输水套炉</v>
      </c>
      <c r="G43" s="11">
        <f>INDEX([3]数据汇总表!H$5:H$276,MATCH(A43,[3]数据汇总表!A$5:A$276,0))</f>
        <v>50</v>
      </c>
      <c r="H43" s="196">
        <v>44874</v>
      </c>
      <c r="I43" s="198">
        <v>0.29861111111111099</v>
      </c>
      <c r="J43" s="11">
        <f>INDEX([3]数据汇总表!I$5:I$276,MATCH(A43,[3]数据汇总表!A$5:A$276,0))</f>
        <v>8</v>
      </c>
      <c r="K43" s="199" t="s">
        <v>5889</v>
      </c>
      <c r="L43" s="199" t="s">
        <v>5890</v>
      </c>
      <c r="M43" s="200">
        <v>6.5</v>
      </c>
      <c r="N43" s="200">
        <v>6.7</v>
      </c>
      <c r="O43" s="200">
        <v>7</v>
      </c>
      <c r="P43" s="202">
        <f t="shared" si="33"/>
        <v>6.73</v>
      </c>
      <c r="Q43" s="208">
        <f t="shared" si="189"/>
        <v>1.2263489838822705</v>
      </c>
      <c r="R43" s="200">
        <v>782.1</v>
      </c>
      <c r="S43" s="200">
        <v>784.7</v>
      </c>
      <c r="T43" s="200">
        <v>937.2</v>
      </c>
      <c r="U43" s="201">
        <f t="shared" si="35"/>
        <v>834.7</v>
      </c>
      <c r="V43" s="209">
        <v>557</v>
      </c>
      <c r="W43" s="209">
        <v>678</v>
      </c>
      <c r="X43" s="209">
        <v>785</v>
      </c>
      <c r="Y43" s="213">
        <f t="shared" si="36"/>
        <v>673</v>
      </c>
      <c r="Z43" s="214">
        <v>5.0999999999999996</v>
      </c>
      <c r="AA43" s="214">
        <v>5.0999999999999996</v>
      </c>
      <c r="AB43" s="214">
        <v>5.0999999999999996</v>
      </c>
      <c r="AC43" s="197">
        <f t="shared" si="37"/>
        <v>5.0999999999999996</v>
      </c>
      <c r="AD43" s="215">
        <v>16</v>
      </c>
      <c r="AE43" s="215">
        <v>20</v>
      </c>
      <c r="AF43" s="215">
        <v>14</v>
      </c>
      <c r="AG43" s="213">
        <f t="shared" si="38"/>
        <v>17</v>
      </c>
      <c r="AH43" s="213">
        <f t="shared" ref="AH43:AJ43" si="347">AD43*(21-3.5)/(21-M43)</f>
        <v>19.310344827586206</v>
      </c>
      <c r="AI43" s="213">
        <f t="shared" si="347"/>
        <v>24.475524475524473</v>
      </c>
      <c r="AJ43" s="213">
        <f t="shared" si="347"/>
        <v>17.5</v>
      </c>
      <c r="AK43" s="213">
        <f t="shared" si="265"/>
        <v>20</v>
      </c>
      <c r="AL43" s="221">
        <f t="shared" ref="AL43:AO43" si="348">ROUND(AD43*$Y43/1000000,4)</f>
        <v>1.0800000000000001E-2</v>
      </c>
      <c r="AM43" s="221">
        <f t="shared" si="348"/>
        <v>1.35E-2</v>
      </c>
      <c r="AN43" s="221">
        <f t="shared" si="348"/>
        <v>9.4000000000000004E-3</v>
      </c>
      <c r="AO43" s="221">
        <f t="shared" si="348"/>
        <v>1.14E-2</v>
      </c>
      <c r="AP43" s="212" t="str">
        <f t="shared" si="42"/>
        <v>合格</v>
      </c>
      <c r="AQ43" s="216">
        <v>1.5</v>
      </c>
      <c r="AR43" s="216">
        <v>1.5</v>
      </c>
      <c r="AS43" s="216">
        <v>1.5</v>
      </c>
      <c r="AT43" s="216">
        <v>1.5</v>
      </c>
      <c r="AU43" s="213">
        <f t="shared" ref="AU43:AW43" si="349">AQ43*(21-3.5)/(21-M43)</f>
        <v>1.8103448275862069</v>
      </c>
      <c r="AV43" s="213">
        <f t="shared" si="349"/>
        <v>1.8356643356643356</v>
      </c>
      <c r="AW43" s="213">
        <f t="shared" si="349"/>
        <v>1.875</v>
      </c>
      <c r="AX43" s="213">
        <f t="shared" si="44"/>
        <v>2</v>
      </c>
      <c r="AY43" s="221">
        <f t="shared" ref="AY43:BB43" si="350">ROUND(AQ43*$Y43/1000000,4)</f>
        <v>1E-3</v>
      </c>
      <c r="AZ43" s="221">
        <f t="shared" si="350"/>
        <v>1E-3</v>
      </c>
      <c r="BA43" s="221">
        <f t="shared" si="350"/>
        <v>1E-3</v>
      </c>
      <c r="BB43" s="221">
        <f t="shared" si="350"/>
        <v>1E-3</v>
      </c>
      <c r="BC43" s="212" t="str">
        <f t="shared" si="46"/>
        <v>合格</v>
      </c>
      <c r="BD43" s="216">
        <v>1.5</v>
      </c>
      <c r="BE43" s="215">
        <v>4</v>
      </c>
      <c r="BF43" s="216">
        <v>1.5</v>
      </c>
      <c r="BG43" s="213">
        <f t="shared" si="326"/>
        <v>2</v>
      </c>
      <c r="BH43" s="213">
        <f t="shared" ref="BH43:BJ43" si="351">BD43*(21-3.5)/(21-M43)</f>
        <v>1.8103448275862069</v>
      </c>
      <c r="BI43" s="213">
        <f t="shared" si="351"/>
        <v>4.895104895104895</v>
      </c>
      <c r="BJ43" s="213">
        <f t="shared" si="351"/>
        <v>1.875</v>
      </c>
      <c r="BK43" s="213">
        <f t="shared" si="244"/>
        <v>3</v>
      </c>
      <c r="BL43" s="221">
        <f t="shared" ref="BL43:BO43" si="352">ROUND(BD43*$Y43/1000000,4)</f>
        <v>1E-3</v>
      </c>
      <c r="BM43" s="221">
        <f t="shared" si="352"/>
        <v>2.7000000000000001E-3</v>
      </c>
      <c r="BN43" s="221">
        <f t="shared" si="352"/>
        <v>1E-3</v>
      </c>
      <c r="BO43" s="221">
        <f t="shared" si="352"/>
        <v>1.2999999999999999E-3</v>
      </c>
      <c r="BP43" s="222">
        <v>2471</v>
      </c>
      <c r="BQ43" s="222">
        <v>2460</v>
      </c>
      <c r="BR43" s="222">
        <v>2451</v>
      </c>
      <c r="BS43" s="200">
        <f>IFERROR(ROUND((INDEX([3]滤筒质量!G:G,MATCH(BP43,[3]滤筒质量!A:A,0))-INDEX([3]滤筒质量!D:D,MATCH(BP43,[3]滤筒质量!A:A,0)))/R43*1000000,1),"")</f>
        <v>0.8</v>
      </c>
      <c r="BT43" s="200">
        <f>IFERROR(ROUND((INDEX([3]滤筒质量!G:G,MATCH(BQ43,[3]滤筒质量!A:A,0))-INDEX([3]滤筒质量!D:D,MATCH(BQ43,[3]滤筒质量!A:A,0)))/S43*1000000,1),"")</f>
        <v>0.9</v>
      </c>
      <c r="BU43" s="200">
        <f>IFERROR(ROUND((INDEX([3]滤筒质量!G:G,MATCH(BR43,[3]滤筒质量!A:A,0))-INDEX([3]滤筒质量!D:D,MATCH(BR43,[3]滤筒质量!A:A,0)))/T43*1000000,1),"")</f>
        <v>0.7</v>
      </c>
      <c r="BV43" s="201">
        <f t="shared" si="80"/>
        <v>0.8</v>
      </c>
      <c r="BW43" s="201">
        <f t="shared" ref="BW43:BY43" si="353">BS43*(21-3.5)/(21-M43)</f>
        <v>0.96551724137931039</v>
      </c>
      <c r="BX43" s="201">
        <f t="shared" si="353"/>
        <v>1.1013986013986012</v>
      </c>
      <c r="BY43" s="201">
        <f t="shared" si="353"/>
        <v>0.875</v>
      </c>
      <c r="BZ43" s="225">
        <f t="shared" si="50"/>
        <v>1</v>
      </c>
      <c r="CA43" s="226">
        <f t="shared" ref="CA43:CD43" si="354">ROUND(BS43*$Y43/1000000,4)</f>
        <v>5.0000000000000001E-4</v>
      </c>
      <c r="CB43" s="226">
        <f t="shared" si="354"/>
        <v>5.9999999999999995E-4</v>
      </c>
      <c r="CC43" s="226">
        <f t="shared" si="354"/>
        <v>5.0000000000000001E-4</v>
      </c>
      <c r="CD43" s="226">
        <f t="shared" si="354"/>
        <v>5.0000000000000001E-4</v>
      </c>
      <c r="CE43" s="212" t="str">
        <f t="shared" si="52"/>
        <v>合格</v>
      </c>
      <c r="CF43" s="11">
        <v>111.1</v>
      </c>
      <c r="CG43" s="11">
        <v>112.2</v>
      </c>
      <c r="CH43" s="11">
        <v>113.4</v>
      </c>
      <c r="CI43" s="201">
        <f t="shared" si="53"/>
        <v>112.23</v>
      </c>
      <c r="CJ43" s="3">
        <f t="shared" si="54"/>
        <v>11</v>
      </c>
      <c r="CK43" s="229">
        <f t="shared" si="55"/>
        <v>2</v>
      </c>
      <c r="CL43" s="230">
        <f t="shared" si="56"/>
        <v>1</v>
      </c>
      <c r="CM43" t="str">
        <f>INDEX([3]数据汇总表!B$5:B$276,MATCH(A43,[3]数据汇总表!A$5:A$276,0))</f>
        <v>DA079</v>
      </c>
      <c r="CN43" s="231">
        <v>2418</v>
      </c>
      <c r="CO43" t="s">
        <v>5891</v>
      </c>
    </row>
    <row r="44" spans="1:93" x14ac:dyDescent="0.2">
      <c r="A44" s="11">
        <v>73</v>
      </c>
      <c r="B44" s="11" t="str">
        <f>INDEX([3]数据汇总表!C$5:C$276,MATCH(A44,[3]数据汇总表!A$5:A$276,0))</f>
        <v>桩西采油厂</v>
      </c>
      <c r="C44" s="11" t="str">
        <f>INDEX([3]数据汇总表!D$5:D$276,MATCH(A44,[3]数据汇总表!A$5:A$276,0))</f>
        <v>采油管理一区</v>
      </c>
      <c r="D44" s="11" t="str">
        <f>INDEX([3]数据汇总表!E$5:E$276,MATCH(A44,[3]数据汇总表!A$5:A$276,0))</f>
        <v>74接转站2#加热水套炉</v>
      </c>
      <c r="E44" s="11" t="str">
        <f>INDEX([3]数据汇总表!F$5:F$276,MATCH(A44,[3]数据汇总表!A$5:A$276,0))</f>
        <v>74接转站2#</v>
      </c>
      <c r="F44" s="11" t="str">
        <f>INDEX([3]数据汇总表!G$5:G$276,MATCH(A44,[3]数据汇总表!A$5:A$276,0))</f>
        <v>加热水套炉</v>
      </c>
      <c r="G44" s="11">
        <f>INDEX([3]数据汇总表!H$5:H$276,MATCH(A44,[3]数据汇总表!A$5:A$276,0))</f>
        <v>800</v>
      </c>
      <c r="H44" s="196">
        <v>44874</v>
      </c>
      <c r="I44" s="198">
        <v>0.41458333333333303</v>
      </c>
      <c r="J44" s="11">
        <f>INDEX([3]数据汇总表!I$5:I$276,MATCH(A44,[3]数据汇总表!A$5:A$276,0))</f>
        <v>12</v>
      </c>
      <c r="K44" s="199" t="s">
        <v>5889</v>
      </c>
      <c r="L44" s="199" t="s">
        <v>5890</v>
      </c>
      <c r="M44" s="200">
        <v>6.8</v>
      </c>
      <c r="N44" s="200">
        <v>11.2</v>
      </c>
      <c r="O44" s="200">
        <v>7</v>
      </c>
      <c r="P44" s="202">
        <f t="shared" si="33"/>
        <v>8.33</v>
      </c>
      <c r="Q44" s="208">
        <f t="shared" si="189"/>
        <v>1.3812154696132597</v>
      </c>
      <c r="R44" s="200">
        <v>842.9</v>
      </c>
      <c r="S44" s="200">
        <v>789.7</v>
      </c>
      <c r="T44" s="200">
        <v>827</v>
      </c>
      <c r="U44" s="201">
        <f t="shared" si="35"/>
        <v>819.9</v>
      </c>
      <c r="V44" s="209">
        <v>1132</v>
      </c>
      <c r="W44" s="209">
        <v>1021</v>
      </c>
      <c r="X44" s="209">
        <v>1487</v>
      </c>
      <c r="Y44" s="213">
        <f t="shared" si="36"/>
        <v>1213</v>
      </c>
      <c r="Z44" s="214">
        <v>5.24</v>
      </c>
      <c r="AA44" s="214">
        <v>5.24</v>
      </c>
      <c r="AB44" s="214">
        <v>5.24</v>
      </c>
      <c r="AC44" s="197">
        <f t="shared" si="37"/>
        <v>5.24</v>
      </c>
      <c r="AD44" s="215">
        <v>4</v>
      </c>
      <c r="AE44" s="216">
        <v>1.5</v>
      </c>
      <c r="AF44" s="215">
        <v>11</v>
      </c>
      <c r="AG44" s="213">
        <f t="shared" si="38"/>
        <v>6</v>
      </c>
      <c r="AH44" s="213">
        <f t="shared" ref="AH44:AJ44" si="355">AD44*(21-3.5)/(21-M44)</f>
        <v>4.9295774647887329</v>
      </c>
      <c r="AI44" s="213">
        <f t="shared" si="355"/>
        <v>2.6785714285714284</v>
      </c>
      <c r="AJ44" s="213">
        <f t="shared" si="355"/>
        <v>13.75</v>
      </c>
      <c r="AK44" s="213">
        <f t="shared" si="265"/>
        <v>7</v>
      </c>
      <c r="AL44" s="221">
        <f t="shared" ref="AL44:AO44" si="356">ROUND(AD44*$Y44/1000000,4)</f>
        <v>4.8999999999999998E-3</v>
      </c>
      <c r="AM44" s="221">
        <f t="shared" si="356"/>
        <v>1.8E-3</v>
      </c>
      <c r="AN44" s="221">
        <f t="shared" si="356"/>
        <v>1.3299999999999999E-2</v>
      </c>
      <c r="AO44" s="221">
        <f t="shared" si="356"/>
        <v>7.3000000000000001E-3</v>
      </c>
      <c r="AP44" s="212" t="str">
        <f t="shared" si="42"/>
        <v>合格</v>
      </c>
      <c r="AQ44" s="216">
        <v>1.5</v>
      </c>
      <c r="AR44" s="216">
        <v>1.5</v>
      </c>
      <c r="AS44" s="216">
        <v>1.5</v>
      </c>
      <c r="AT44" s="216">
        <v>1.5</v>
      </c>
      <c r="AU44" s="213">
        <f t="shared" ref="AU44:AW44" si="357">AQ44*(21-3.5)/(21-M44)</f>
        <v>1.8485915492957747</v>
      </c>
      <c r="AV44" s="213">
        <f t="shared" si="357"/>
        <v>2.6785714285714284</v>
      </c>
      <c r="AW44" s="213">
        <f t="shared" si="357"/>
        <v>1.875</v>
      </c>
      <c r="AX44" s="213">
        <f t="shared" si="44"/>
        <v>2</v>
      </c>
      <c r="AY44" s="221">
        <f t="shared" ref="AY44:BB44" si="358">ROUND(AQ44*$Y44/1000000,4)</f>
        <v>1.8E-3</v>
      </c>
      <c r="AZ44" s="221">
        <f t="shared" si="358"/>
        <v>1.8E-3</v>
      </c>
      <c r="BA44" s="221">
        <f t="shared" si="358"/>
        <v>1.8E-3</v>
      </c>
      <c r="BB44" s="221">
        <f t="shared" si="358"/>
        <v>1.8E-3</v>
      </c>
      <c r="BC44" s="212" t="str">
        <f t="shared" si="46"/>
        <v>合格</v>
      </c>
      <c r="BD44" s="216">
        <v>1.5</v>
      </c>
      <c r="BE44" s="216">
        <v>1.5</v>
      </c>
      <c r="BF44" s="216">
        <v>1.5</v>
      </c>
      <c r="BG44" s="216">
        <v>1.5</v>
      </c>
      <c r="BH44" s="213">
        <f t="shared" ref="BH44:BJ44" si="359">BD44*(21-3.5)/(21-M44)</f>
        <v>1.8485915492957747</v>
      </c>
      <c r="BI44" s="213">
        <f t="shared" si="359"/>
        <v>2.6785714285714284</v>
      </c>
      <c r="BJ44" s="213">
        <f t="shared" si="359"/>
        <v>1.875</v>
      </c>
      <c r="BK44" s="213">
        <f t="shared" si="244"/>
        <v>2</v>
      </c>
      <c r="BL44" s="221">
        <f t="shared" ref="BL44:BO44" si="360">ROUND(BD44*$Y44/1000000,4)</f>
        <v>1.8E-3</v>
      </c>
      <c r="BM44" s="221">
        <f t="shared" si="360"/>
        <v>1.8E-3</v>
      </c>
      <c r="BN44" s="221">
        <f t="shared" si="360"/>
        <v>1.8E-3</v>
      </c>
      <c r="BO44" s="221">
        <f t="shared" si="360"/>
        <v>1.8E-3</v>
      </c>
      <c r="BP44" s="222">
        <v>2490</v>
      </c>
      <c r="BQ44" s="222">
        <v>2416</v>
      </c>
      <c r="BR44" s="222">
        <v>2408</v>
      </c>
      <c r="BS44" s="200">
        <f>IFERROR(ROUND((INDEX([3]滤筒质量!G:G,MATCH(BP44,[3]滤筒质量!A:A,0))-INDEX([3]滤筒质量!D:D,MATCH(BP44,[3]滤筒质量!A:A,0)))/R44*1000000,1),"")</f>
        <v>0.8</v>
      </c>
      <c r="BT44" s="200">
        <f>IFERROR(ROUND((INDEX([3]滤筒质量!G:G,MATCH(BQ44,[3]滤筒质量!A:A,0))-INDEX([3]滤筒质量!D:D,MATCH(BQ44,[3]滤筒质量!A:A,0)))/S44*1000000,1),"")</f>
        <v>0.8</v>
      </c>
      <c r="BU44" s="200">
        <f>IFERROR(ROUND((INDEX([3]滤筒质量!G:G,MATCH(BR44,[3]滤筒质量!A:A,0))-INDEX([3]滤筒质量!D:D,MATCH(BR44,[3]滤筒质量!A:A,0)))/T44*1000000,1),"")</f>
        <v>0.8</v>
      </c>
      <c r="BV44" s="201">
        <f t="shared" si="80"/>
        <v>0.8</v>
      </c>
      <c r="BW44" s="201">
        <f t="shared" ref="BW44:BY44" si="361">BS44*(21-3.5)/(21-M44)</f>
        <v>0.9859154929577465</v>
      </c>
      <c r="BX44" s="201">
        <f t="shared" si="361"/>
        <v>1.4285714285714284</v>
      </c>
      <c r="BY44" s="201">
        <f t="shared" si="361"/>
        <v>1</v>
      </c>
      <c r="BZ44" s="225">
        <f t="shared" si="50"/>
        <v>1.1000000000000001</v>
      </c>
      <c r="CA44" s="226">
        <f t="shared" ref="CA44:CD44" si="362">ROUND(BS44*$Y44/1000000,4)</f>
        <v>1E-3</v>
      </c>
      <c r="CB44" s="226">
        <f t="shared" si="362"/>
        <v>1E-3</v>
      </c>
      <c r="CC44" s="226">
        <f t="shared" si="362"/>
        <v>1E-3</v>
      </c>
      <c r="CD44" s="226">
        <f t="shared" si="362"/>
        <v>1E-3</v>
      </c>
      <c r="CE44" s="212" t="str">
        <f t="shared" si="52"/>
        <v>合格</v>
      </c>
      <c r="CF44" s="11">
        <v>113.4</v>
      </c>
      <c r="CG44" s="11">
        <v>115.3</v>
      </c>
      <c r="CH44" s="11">
        <v>116.7</v>
      </c>
      <c r="CI44" s="201">
        <f t="shared" si="53"/>
        <v>115.13</v>
      </c>
      <c r="CJ44" s="3">
        <f t="shared" si="54"/>
        <v>11</v>
      </c>
      <c r="CK44" s="229">
        <f t="shared" si="55"/>
        <v>2</v>
      </c>
      <c r="CL44" s="230">
        <f t="shared" si="56"/>
        <v>1.1000000000000001</v>
      </c>
      <c r="CM44" t="str">
        <f>INDEX([3]数据汇总表!B$5:B$276,MATCH(A44,[3]数据汇总表!A$5:A$276,0))</f>
        <v>DA073</v>
      </c>
      <c r="CN44">
        <v>2425</v>
      </c>
      <c r="CO44" t="s">
        <v>5891</v>
      </c>
    </row>
    <row r="45" spans="1:93" x14ac:dyDescent="0.2">
      <c r="A45" s="11">
        <v>80</v>
      </c>
      <c r="B45" s="11" t="str">
        <f>INDEX([3]数据汇总表!C$5:C$276,MATCH(A45,[3]数据汇总表!A$5:A$276,0))</f>
        <v>桩西采油厂</v>
      </c>
      <c r="C45" s="11" t="str">
        <f>INDEX([3]数据汇总表!D$5:D$276,MATCH(A45,[3]数据汇总表!A$5:A$276,0))</f>
        <v>采油管理一区</v>
      </c>
      <c r="D45" s="11" t="str">
        <f>INDEX([3]数据汇总表!E$5:E$276,MATCH(A45,[3]数据汇总表!A$5:A$276,0))</f>
        <v>桩74-9-13井场外输水套炉</v>
      </c>
      <c r="E45" s="11" t="str">
        <f>INDEX([3]数据汇总表!F$5:F$276,MATCH(A45,[3]数据汇总表!A$5:A$276,0))</f>
        <v>桩74-9-13井场</v>
      </c>
      <c r="F45" s="11" t="str">
        <f>INDEX([3]数据汇总表!G$5:G$276,MATCH(A45,[3]数据汇总表!A$5:A$276,0))</f>
        <v>外输水套炉</v>
      </c>
      <c r="G45" s="11">
        <f>INDEX([3]数据汇总表!H$5:H$276,MATCH(A45,[3]数据汇总表!A$5:A$276,0))</f>
        <v>50</v>
      </c>
      <c r="H45" s="196">
        <v>44875</v>
      </c>
      <c r="I45" s="198">
        <v>0.37291666666666701</v>
      </c>
      <c r="J45" s="11">
        <f>INDEX([3]数据汇总表!I$5:I$276,MATCH(A45,[3]数据汇总表!A$5:A$276,0))</f>
        <v>8</v>
      </c>
      <c r="K45" s="199" t="s">
        <v>5889</v>
      </c>
      <c r="L45" s="199" t="s">
        <v>5890</v>
      </c>
      <c r="M45" s="200">
        <v>18</v>
      </c>
      <c r="N45" s="200">
        <v>16.5</v>
      </c>
      <c r="O45" s="200">
        <v>15.7</v>
      </c>
      <c r="P45" s="202">
        <f t="shared" si="33"/>
        <v>16.73</v>
      </c>
      <c r="Q45" s="208">
        <f t="shared" si="189"/>
        <v>4.0983606557377055</v>
      </c>
      <c r="R45" s="200">
        <v>802.7</v>
      </c>
      <c r="S45" s="200">
        <v>798.2</v>
      </c>
      <c r="T45" s="200">
        <v>767.6</v>
      </c>
      <c r="U45" s="201">
        <f t="shared" si="35"/>
        <v>789.5</v>
      </c>
      <c r="V45" s="209">
        <v>246</v>
      </c>
      <c r="W45" s="209">
        <v>261</v>
      </c>
      <c r="X45" s="209">
        <v>260</v>
      </c>
      <c r="Y45" s="213">
        <f t="shared" si="36"/>
        <v>256</v>
      </c>
      <c r="Z45" s="214">
        <v>6.23</v>
      </c>
      <c r="AA45" s="214">
        <v>6.17</v>
      </c>
      <c r="AB45" s="214">
        <v>6.11</v>
      </c>
      <c r="AC45" s="197">
        <f t="shared" si="37"/>
        <v>6.17</v>
      </c>
      <c r="AD45" s="215">
        <v>4</v>
      </c>
      <c r="AE45" s="215">
        <v>8</v>
      </c>
      <c r="AF45" s="215">
        <v>8</v>
      </c>
      <c r="AG45" s="213">
        <f t="shared" si="38"/>
        <v>7</v>
      </c>
      <c r="AH45" s="213">
        <f t="shared" ref="AH45:AJ45" si="363">AD45*(21-3.5)/(21-M45)</f>
        <v>23.333333333333332</v>
      </c>
      <c r="AI45" s="213">
        <f t="shared" si="363"/>
        <v>31.111111111111111</v>
      </c>
      <c r="AJ45" s="213">
        <f t="shared" si="363"/>
        <v>26.415094339622637</v>
      </c>
      <c r="AK45" s="213">
        <f t="shared" si="265"/>
        <v>27</v>
      </c>
      <c r="AL45" s="221">
        <f t="shared" ref="AL45:AO45" si="364">ROUND(AD45*$Y45/1000000,4)</f>
        <v>1E-3</v>
      </c>
      <c r="AM45" s="221">
        <f t="shared" si="364"/>
        <v>2E-3</v>
      </c>
      <c r="AN45" s="221">
        <f t="shared" si="364"/>
        <v>2E-3</v>
      </c>
      <c r="AO45" s="221">
        <f t="shared" si="364"/>
        <v>1.8E-3</v>
      </c>
      <c r="AP45" s="212" t="str">
        <f t="shared" si="42"/>
        <v>合格</v>
      </c>
      <c r="AQ45" s="216">
        <v>1.5</v>
      </c>
      <c r="AR45" s="216">
        <v>1.5</v>
      </c>
      <c r="AS45" s="216">
        <v>1.5</v>
      </c>
      <c r="AT45" s="216">
        <v>1.5</v>
      </c>
      <c r="AU45" s="213">
        <f t="shared" ref="AU45:AW45" si="365">AQ45*(21-3.5)/(21-M45)</f>
        <v>8.75</v>
      </c>
      <c r="AV45" s="213">
        <f t="shared" si="365"/>
        <v>5.833333333333333</v>
      </c>
      <c r="AW45" s="213">
        <f t="shared" si="365"/>
        <v>4.9528301886792443</v>
      </c>
      <c r="AX45" s="213">
        <f t="shared" si="44"/>
        <v>7</v>
      </c>
      <c r="AY45" s="221">
        <f t="shared" ref="AY45:BB45" si="366">ROUND(AQ45*$Y45/1000000,4)</f>
        <v>4.0000000000000002E-4</v>
      </c>
      <c r="AZ45" s="221">
        <f t="shared" si="366"/>
        <v>4.0000000000000002E-4</v>
      </c>
      <c r="BA45" s="221">
        <f t="shared" si="366"/>
        <v>4.0000000000000002E-4</v>
      </c>
      <c r="BB45" s="221">
        <f t="shared" si="366"/>
        <v>4.0000000000000002E-4</v>
      </c>
      <c r="BC45" s="212" t="str">
        <f t="shared" si="46"/>
        <v>合格</v>
      </c>
      <c r="BD45" s="215">
        <v>3</v>
      </c>
      <c r="BE45" s="215">
        <v>16</v>
      </c>
      <c r="BF45" s="215">
        <v>18</v>
      </c>
      <c r="BG45" s="213">
        <f t="shared" ref="BG45:BG48" si="367">ROUND(AVERAGE(BD45:BF45),0)</f>
        <v>12</v>
      </c>
      <c r="BH45" s="213">
        <f t="shared" ref="BH45:BJ45" si="368">BD45*(21-3.5)/(21-M45)</f>
        <v>17.5</v>
      </c>
      <c r="BI45" s="213">
        <f t="shared" si="368"/>
        <v>62.222222222222221</v>
      </c>
      <c r="BJ45" s="213">
        <f t="shared" si="368"/>
        <v>59.433962264150935</v>
      </c>
      <c r="BK45" s="213">
        <f t="shared" si="244"/>
        <v>46</v>
      </c>
      <c r="BL45" s="221">
        <f t="shared" ref="BL45:BO45" si="369">ROUND(BD45*$Y45/1000000,4)</f>
        <v>8.0000000000000004E-4</v>
      </c>
      <c r="BM45" s="221">
        <f t="shared" si="369"/>
        <v>4.1000000000000003E-3</v>
      </c>
      <c r="BN45" s="221">
        <f t="shared" si="369"/>
        <v>4.5999999999999999E-3</v>
      </c>
      <c r="BO45" s="221">
        <f t="shared" si="369"/>
        <v>3.0999999999999999E-3</v>
      </c>
      <c r="BP45" s="222">
        <v>2431</v>
      </c>
      <c r="BQ45" s="222">
        <v>2537</v>
      </c>
      <c r="BR45" s="222">
        <v>2551</v>
      </c>
      <c r="BS45" s="200">
        <f>IFERROR(ROUND((INDEX([3]滤筒质量!G:G,MATCH(BP45,[3]滤筒质量!A:A,0))-INDEX([3]滤筒质量!D:D,MATCH(BP45,[3]滤筒质量!A:A,0)))/R45*1000000,1),"")</f>
        <v>0.7</v>
      </c>
      <c r="BT45" s="200">
        <f>IFERROR(ROUND((INDEX([3]滤筒质量!G:G,MATCH(BQ45,[3]滤筒质量!A:A,0))-INDEX([3]滤筒质量!D:D,MATCH(BQ45,[3]滤筒质量!A:A,0)))/S45*1000000,1),"")</f>
        <v>0.8</v>
      </c>
      <c r="BU45" s="200">
        <f>IFERROR(ROUND((INDEX([3]滤筒质量!G:G,MATCH(BR45,[3]滤筒质量!A:A,0))-INDEX([3]滤筒质量!D:D,MATCH(BR45,[3]滤筒质量!A:A,0)))/T45*1000000,1),"")</f>
        <v>0.9</v>
      </c>
      <c r="BV45" s="201">
        <f t="shared" si="80"/>
        <v>0.8</v>
      </c>
      <c r="BW45" s="201">
        <f t="shared" ref="BW45:BY45" si="370">BS45*(21-3.5)/(21-M45)</f>
        <v>4.083333333333333</v>
      </c>
      <c r="BX45" s="201">
        <f t="shared" si="370"/>
        <v>3.1111111111111112</v>
      </c>
      <c r="BY45" s="201">
        <f t="shared" si="370"/>
        <v>2.9716981132075468</v>
      </c>
      <c r="BZ45" s="225">
        <f t="shared" si="50"/>
        <v>3.3</v>
      </c>
      <c r="CA45" s="226">
        <f t="shared" ref="CA45:CD45" si="371">ROUND(BS45*$Y45/1000000,4)</f>
        <v>2.0000000000000001E-4</v>
      </c>
      <c r="CB45" s="226">
        <f t="shared" si="371"/>
        <v>2.0000000000000001E-4</v>
      </c>
      <c r="CC45" s="226">
        <f t="shared" si="371"/>
        <v>2.0000000000000001E-4</v>
      </c>
      <c r="CD45" s="226">
        <f t="shared" si="371"/>
        <v>2.0000000000000001E-4</v>
      </c>
      <c r="CE45" s="212" t="str">
        <f t="shared" si="52"/>
        <v>合格</v>
      </c>
      <c r="CF45" s="11">
        <v>117.6</v>
      </c>
      <c r="CG45" s="11">
        <v>116.3</v>
      </c>
      <c r="CH45" s="11">
        <v>113.2</v>
      </c>
      <c r="CI45" s="201">
        <f t="shared" si="53"/>
        <v>115.7</v>
      </c>
      <c r="CJ45" s="3">
        <f t="shared" si="54"/>
        <v>11</v>
      </c>
      <c r="CK45" s="229">
        <f t="shared" si="55"/>
        <v>7</v>
      </c>
      <c r="CL45" s="230">
        <f t="shared" si="56"/>
        <v>3.3</v>
      </c>
      <c r="CM45" t="str">
        <f>INDEX([3]数据汇总表!B$5:B$276,MATCH(A45,[3]数据汇总表!A$5:A$276,0))</f>
        <v>DA080</v>
      </c>
      <c r="CN45" s="231">
        <v>2591</v>
      </c>
      <c r="CO45" s="193" t="s">
        <v>5897</v>
      </c>
    </row>
    <row r="46" spans="1:93" x14ac:dyDescent="0.2">
      <c r="A46" s="11">
        <v>88</v>
      </c>
      <c r="B46" s="11" t="str">
        <f>INDEX([3]数据汇总表!C$5:C$276,MATCH(A46,[3]数据汇总表!A$5:A$276,0))</f>
        <v>桩西采油厂</v>
      </c>
      <c r="C46" s="11" t="str">
        <f>INDEX([3]数据汇总表!D$5:D$276,MATCH(A46,[3]数据汇总表!A$5:A$276,0))</f>
        <v>采油管理一区</v>
      </c>
      <c r="D46" s="11" t="str">
        <f>INDEX([3]数据汇总表!E$5:E$276,MATCH(A46,[3]数据汇总表!A$5:A$276,0))</f>
        <v>桩74-12-10井场外输水套炉</v>
      </c>
      <c r="E46" s="11" t="str">
        <f>INDEX([3]数据汇总表!F$5:F$276,MATCH(A46,[3]数据汇总表!A$5:A$276,0))</f>
        <v>桩74-12-10井场</v>
      </c>
      <c r="F46" s="11" t="str">
        <f>INDEX([3]数据汇总表!G$5:G$276,MATCH(A46,[3]数据汇总表!A$5:A$276,0))</f>
        <v>外输水套炉</v>
      </c>
      <c r="G46" s="11">
        <f>INDEX([3]数据汇总表!H$5:H$276,MATCH(A46,[3]数据汇总表!A$5:A$276,0))</f>
        <v>50</v>
      </c>
      <c r="H46" s="196">
        <v>44875</v>
      </c>
      <c r="I46" s="198">
        <v>0.51041666666666696</v>
      </c>
      <c r="J46" s="11">
        <f>INDEX([3]数据汇总表!I$5:I$276,MATCH(A46,[3]数据汇总表!A$5:A$276,0))</f>
        <v>8</v>
      </c>
      <c r="K46" s="199" t="s">
        <v>5889</v>
      </c>
      <c r="L46" s="199" t="s">
        <v>5890</v>
      </c>
      <c r="M46" s="200">
        <v>15.7</v>
      </c>
      <c r="N46" s="200">
        <v>13.6</v>
      </c>
      <c r="O46" s="200">
        <v>17.3</v>
      </c>
      <c r="P46" s="202">
        <f t="shared" si="33"/>
        <v>15.53</v>
      </c>
      <c r="Q46" s="208">
        <f t="shared" si="189"/>
        <v>3.1992687385740397</v>
      </c>
      <c r="R46" s="200">
        <v>798.5</v>
      </c>
      <c r="S46" s="200">
        <v>797</v>
      </c>
      <c r="T46" s="200">
        <v>778.7</v>
      </c>
      <c r="U46" s="201">
        <f t="shared" si="35"/>
        <v>791.4</v>
      </c>
      <c r="V46" s="209">
        <v>267</v>
      </c>
      <c r="W46" s="209">
        <v>270</v>
      </c>
      <c r="X46" s="209">
        <v>251</v>
      </c>
      <c r="Y46" s="213">
        <f t="shared" si="36"/>
        <v>263</v>
      </c>
      <c r="Z46" s="214">
        <v>6.05</v>
      </c>
      <c r="AA46" s="214">
        <v>6.12</v>
      </c>
      <c r="AB46" s="214">
        <v>6.04</v>
      </c>
      <c r="AC46" s="197">
        <f t="shared" si="37"/>
        <v>6.07</v>
      </c>
      <c r="AD46" s="215">
        <v>5</v>
      </c>
      <c r="AE46" s="215">
        <v>9</v>
      </c>
      <c r="AF46" s="215">
        <v>5</v>
      </c>
      <c r="AG46" s="213">
        <f t="shared" si="38"/>
        <v>6</v>
      </c>
      <c r="AH46" s="213">
        <f t="shared" ref="AH46:AJ46" si="372">AD46*(21-3.5)/(21-M46)</f>
        <v>16.509433962264147</v>
      </c>
      <c r="AI46" s="213">
        <f t="shared" si="372"/>
        <v>21.283783783783782</v>
      </c>
      <c r="AJ46" s="213">
        <f t="shared" si="372"/>
        <v>23.648648648648653</v>
      </c>
      <c r="AK46" s="213">
        <v>20</v>
      </c>
      <c r="AL46" s="221">
        <f t="shared" ref="AL46:AO46" si="373">ROUND(AD46*$Y46/1000000,4)</f>
        <v>1.2999999999999999E-3</v>
      </c>
      <c r="AM46" s="221">
        <f t="shared" si="373"/>
        <v>2.3999999999999998E-3</v>
      </c>
      <c r="AN46" s="221">
        <f t="shared" si="373"/>
        <v>1.2999999999999999E-3</v>
      </c>
      <c r="AO46" s="221">
        <f t="shared" si="373"/>
        <v>1.6000000000000001E-3</v>
      </c>
      <c r="AP46" s="212" t="str">
        <f t="shared" si="42"/>
        <v>合格</v>
      </c>
      <c r="AQ46" s="216">
        <v>1.5</v>
      </c>
      <c r="AR46" s="216">
        <v>1.5</v>
      </c>
      <c r="AS46" s="216">
        <v>1.5</v>
      </c>
      <c r="AT46" s="216">
        <v>1.5</v>
      </c>
      <c r="AU46" s="213">
        <f t="shared" ref="AU46:AW46" si="374">AQ46*(21-3.5)/(21-M46)</f>
        <v>4.9528301886792443</v>
      </c>
      <c r="AV46" s="213">
        <f t="shared" si="374"/>
        <v>3.5472972972972969</v>
      </c>
      <c r="AW46" s="213">
        <f t="shared" si="374"/>
        <v>7.0945945945945956</v>
      </c>
      <c r="AX46" s="213">
        <f t="shared" si="44"/>
        <v>5</v>
      </c>
      <c r="AY46" s="221">
        <f t="shared" ref="AY46:BB46" si="375">ROUND(AQ46*$Y46/1000000,4)</f>
        <v>4.0000000000000002E-4</v>
      </c>
      <c r="AZ46" s="221">
        <f t="shared" si="375"/>
        <v>4.0000000000000002E-4</v>
      </c>
      <c r="BA46" s="221">
        <f t="shared" si="375"/>
        <v>4.0000000000000002E-4</v>
      </c>
      <c r="BB46" s="221">
        <f t="shared" si="375"/>
        <v>4.0000000000000002E-4</v>
      </c>
      <c r="BC46" s="212" t="str">
        <f t="shared" si="46"/>
        <v>合格</v>
      </c>
      <c r="BD46" s="215">
        <v>10</v>
      </c>
      <c r="BE46" s="215">
        <v>12</v>
      </c>
      <c r="BF46" s="215">
        <v>8</v>
      </c>
      <c r="BG46" s="213">
        <f t="shared" si="367"/>
        <v>10</v>
      </c>
      <c r="BH46" s="213">
        <f t="shared" ref="BH46:BJ46" si="376">BD46*(21-3.5)/(21-M46)</f>
        <v>33.018867924528294</v>
      </c>
      <c r="BI46" s="213">
        <f t="shared" si="376"/>
        <v>28.378378378378375</v>
      </c>
      <c r="BJ46" s="213">
        <f t="shared" si="376"/>
        <v>37.837837837837846</v>
      </c>
      <c r="BK46" s="213">
        <f t="shared" si="244"/>
        <v>33</v>
      </c>
      <c r="BL46" s="221">
        <f t="shared" ref="BL46:BO46" si="377">ROUND(BD46*$Y46/1000000,4)</f>
        <v>2.5999999999999999E-3</v>
      </c>
      <c r="BM46" s="221">
        <f t="shared" si="377"/>
        <v>3.2000000000000002E-3</v>
      </c>
      <c r="BN46" s="221">
        <f t="shared" si="377"/>
        <v>2.0999999999999999E-3</v>
      </c>
      <c r="BO46" s="221">
        <f t="shared" si="377"/>
        <v>2.5999999999999999E-3</v>
      </c>
      <c r="BP46" s="222">
        <v>2579</v>
      </c>
      <c r="BQ46" s="222">
        <v>2441</v>
      </c>
      <c r="BR46" s="222">
        <v>2448</v>
      </c>
      <c r="BS46" s="200">
        <f>IFERROR(ROUND((INDEX([3]滤筒质量!G:G,MATCH(BP46,[3]滤筒质量!A:A,0))-INDEX([3]滤筒质量!D:D,MATCH(BP46,[3]滤筒质量!A:A,0)))/R46*1000000,1),"")</f>
        <v>0.7</v>
      </c>
      <c r="BT46" s="200">
        <f>IFERROR(ROUND((INDEX([3]滤筒质量!G:G,MATCH(BQ46,[3]滤筒质量!A:A,0))-INDEX([3]滤筒质量!D:D,MATCH(BQ46,[3]滤筒质量!A:A,0)))/S46*1000000,1),"")</f>
        <v>0.9</v>
      </c>
      <c r="BU46" s="200">
        <f>IFERROR(ROUND((INDEX([3]滤筒质量!G:G,MATCH(BR46,[3]滤筒质量!A:A,0))-INDEX([3]滤筒质量!D:D,MATCH(BR46,[3]滤筒质量!A:A,0)))/T46*1000000,1),"")</f>
        <v>0.9</v>
      </c>
      <c r="BV46" s="201">
        <f t="shared" si="80"/>
        <v>0.8</v>
      </c>
      <c r="BW46" s="201">
        <f t="shared" ref="BW46:BY46" si="378">BS46*(21-3.5)/(21-M46)</f>
        <v>2.3113207547169807</v>
      </c>
      <c r="BX46" s="201">
        <f t="shared" si="378"/>
        <v>2.1283783783783781</v>
      </c>
      <c r="BY46" s="201">
        <f t="shared" si="378"/>
        <v>4.2567567567567579</v>
      </c>
      <c r="BZ46" s="225">
        <f t="shared" si="50"/>
        <v>2.6</v>
      </c>
      <c r="CA46" s="226">
        <f t="shared" ref="CA46:CD46" si="379">ROUND(BS46*$Y46/1000000,4)</f>
        <v>2.0000000000000001E-4</v>
      </c>
      <c r="CB46" s="226">
        <f t="shared" si="379"/>
        <v>2.0000000000000001E-4</v>
      </c>
      <c r="CC46" s="226">
        <f t="shared" si="379"/>
        <v>2.0000000000000001E-4</v>
      </c>
      <c r="CD46" s="226">
        <f t="shared" si="379"/>
        <v>2.0000000000000001E-4</v>
      </c>
      <c r="CE46" s="212" t="str">
        <f t="shared" si="52"/>
        <v>合格</v>
      </c>
      <c r="CF46" s="11">
        <v>102.6</v>
      </c>
      <c r="CG46" s="11">
        <v>108.6</v>
      </c>
      <c r="CH46" s="11">
        <v>106.7</v>
      </c>
      <c r="CI46" s="201">
        <f t="shared" si="53"/>
        <v>105.97</v>
      </c>
      <c r="CJ46" s="3">
        <f t="shared" si="54"/>
        <v>11</v>
      </c>
      <c r="CK46" s="229">
        <f t="shared" si="55"/>
        <v>5</v>
      </c>
      <c r="CL46" s="230">
        <f t="shared" si="56"/>
        <v>2.6</v>
      </c>
      <c r="CM46" t="str">
        <f>INDEX([3]数据汇总表!B$5:B$276,MATCH(A46,[3]数据汇总表!A$5:A$276,0))</f>
        <v>DA088</v>
      </c>
      <c r="CN46" s="231">
        <v>2452</v>
      </c>
      <c r="CO46" s="193" t="s">
        <v>5897</v>
      </c>
    </row>
    <row r="47" spans="1:93" x14ac:dyDescent="0.2">
      <c r="A47" s="11">
        <v>87</v>
      </c>
      <c r="B47" s="11" t="str">
        <f>INDEX([3]数据汇总表!C$5:C$276,MATCH(A47,[3]数据汇总表!A$5:A$276,0))</f>
        <v>桩西采油厂</v>
      </c>
      <c r="C47" s="11" t="str">
        <f>INDEX([3]数据汇总表!D$5:D$276,MATCH(A47,[3]数据汇总表!A$5:A$276,0))</f>
        <v>采油管理一区</v>
      </c>
      <c r="D47" s="11" t="str">
        <f>INDEX([3]数据汇总表!E$5:E$276,MATCH(A47,[3]数据汇总表!A$5:A$276,0))</f>
        <v>桩74-11-11井场掺水水套炉</v>
      </c>
      <c r="E47" s="11" t="str">
        <f>INDEX([3]数据汇总表!F$5:F$276,MATCH(A47,[3]数据汇总表!A$5:A$276,0))</f>
        <v>桩74-11-11井场</v>
      </c>
      <c r="F47" s="11" t="str">
        <f>INDEX([3]数据汇总表!G$5:G$276,MATCH(A47,[3]数据汇总表!A$5:A$276,0))</f>
        <v>掺水水套炉</v>
      </c>
      <c r="G47" s="11">
        <f>INDEX([3]数据汇总表!H$5:H$276,MATCH(A47,[3]数据汇总表!A$5:A$276,0))</f>
        <v>50</v>
      </c>
      <c r="H47" s="196">
        <v>44876</v>
      </c>
      <c r="I47" s="198">
        <v>0.30902777777777801</v>
      </c>
      <c r="J47" s="11">
        <f>INDEX([3]数据汇总表!I$5:I$276,MATCH(A47,[3]数据汇总表!A$5:A$276,0))</f>
        <v>8</v>
      </c>
      <c r="K47" s="199" t="s">
        <v>5889</v>
      </c>
      <c r="L47" s="199" t="s">
        <v>5890</v>
      </c>
      <c r="M47" s="200">
        <v>7.2</v>
      </c>
      <c r="N47" s="200">
        <v>6.3</v>
      </c>
      <c r="O47" s="200">
        <v>5.9</v>
      </c>
      <c r="P47" s="202">
        <f t="shared" si="33"/>
        <v>6.47</v>
      </c>
      <c r="Q47" s="208">
        <f t="shared" si="189"/>
        <v>1.2044046799724706</v>
      </c>
      <c r="R47" s="200">
        <v>778.7</v>
      </c>
      <c r="S47" s="200">
        <v>831.5</v>
      </c>
      <c r="T47" s="200">
        <v>779.4</v>
      </c>
      <c r="U47" s="201">
        <f t="shared" si="35"/>
        <v>796.5</v>
      </c>
      <c r="V47" s="209">
        <v>319</v>
      </c>
      <c r="W47" s="209">
        <v>392</v>
      </c>
      <c r="X47" s="209">
        <v>327</v>
      </c>
      <c r="Y47" s="213">
        <f t="shared" si="36"/>
        <v>346</v>
      </c>
      <c r="Z47" s="214">
        <v>5.98</v>
      </c>
      <c r="AA47" s="214">
        <v>5.98</v>
      </c>
      <c r="AB47" s="214">
        <v>5.98</v>
      </c>
      <c r="AC47" s="197">
        <f t="shared" si="37"/>
        <v>5.98</v>
      </c>
      <c r="AD47" s="215">
        <v>13</v>
      </c>
      <c r="AE47" s="215">
        <v>18</v>
      </c>
      <c r="AF47" s="215">
        <v>24</v>
      </c>
      <c r="AG47" s="213">
        <f t="shared" si="38"/>
        <v>18</v>
      </c>
      <c r="AH47" s="213">
        <f t="shared" ref="AH47:AJ47" si="380">AD47*(21-3.5)/(21-M47)</f>
        <v>16.485507246376812</v>
      </c>
      <c r="AI47" s="213">
        <f t="shared" si="380"/>
        <v>21.428571428571431</v>
      </c>
      <c r="AJ47" s="213">
        <f t="shared" si="380"/>
        <v>27.814569536423843</v>
      </c>
      <c r="AK47" s="213">
        <f t="shared" ref="AK47:AK79" si="381">ROUND(AVERAGE(AH47:AJ47),0)</f>
        <v>22</v>
      </c>
      <c r="AL47" s="221">
        <f t="shared" ref="AL47:AO47" si="382">ROUND(AD47*$Y47/1000000,4)</f>
        <v>4.4999999999999997E-3</v>
      </c>
      <c r="AM47" s="221">
        <f t="shared" si="382"/>
        <v>6.1999999999999998E-3</v>
      </c>
      <c r="AN47" s="221">
        <f t="shared" si="382"/>
        <v>8.3000000000000001E-3</v>
      </c>
      <c r="AO47" s="221">
        <f t="shared" si="382"/>
        <v>6.1999999999999998E-3</v>
      </c>
      <c r="AP47" s="212" t="str">
        <f t="shared" si="42"/>
        <v>合格</v>
      </c>
      <c r="AQ47" s="216">
        <v>1.5</v>
      </c>
      <c r="AR47" s="216">
        <v>1.5</v>
      </c>
      <c r="AS47" s="216">
        <v>1.5</v>
      </c>
      <c r="AT47" s="216">
        <v>1.5</v>
      </c>
      <c r="AU47" s="213">
        <f t="shared" ref="AU47:AW47" si="383">AQ47*(21-3.5)/(21-M47)</f>
        <v>1.9021739130434783</v>
      </c>
      <c r="AV47" s="213">
        <f t="shared" si="383"/>
        <v>1.7857142857142858</v>
      </c>
      <c r="AW47" s="213">
        <f t="shared" si="383"/>
        <v>1.7384105960264902</v>
      </c>
      <c r="AX47" s="213">
        <f t="shared" si="44"/>
        <v>2</v>
      </c>
      <c r="AY47" s="221">
        <f t="shared" ref="AY47:BB47" si="384">ROUND(AQ47*$Y47/1000000,4)</f>
        <v>5.0000000000000001E-4</v>
      </c>
      <c r="AZ47" s="221">
        <f t="shared" si="384"/>
        <v>5.0000000000000001E-4</v>
      </c>
      <c r="BA47" s="221">
        <f t="shared" si="384"/>
        <v>5.0000000000000001E-4</v>
      </c>
      <c r="BB47" s="221">
        <f t="shared" si="384"/>
        <v>5.0000000000000001E-4</v>
      </c>
      <c r="BC47" s="212" t="str">
        <f t="shared" si="46"/>
        <v>合格</v>
      </c>
      <c r="BD47" s="216">
        <v>1.5</v>
      </c>
      <c r="BE47" s="215">
        <v>3</v>
      </c>
      <c r="BF47" s="215">
        <v>4</v>
      </c>
      <c r="BG47" s="213">
        <f t="shared" si="367"/>
        <v>3</v>
      </c>
      <c r="BH47" s="213">
        <f t="shared" ref="BH47:BJ47" si="385">BD47*(21-3.5)/(21-M47)</f>
        <v>1.9021739130434783</v>
      </c>
      <c r="BI47" s="213">
        <f t="shared" si="385"/>
        <v>3.5714285714285716</v>
      </c>
      <c r="BJ47" s="213">
        <f t="shared" si="385"/>
        <v>4.6357615894039732</v>
      </c>
      <c r="BK47" s="213">
        <f t="shared" si="244"/>
        <v>3</v>
      </c>
      <c r="BL47" s="221">
        <f t="shared" ref="BL47:BO47" si="386">ROUND(BD47*$Y47/1000000,4)</f>
        <v>5.0000000000000001E-4</v>
      </c>
      <c r="BM47" s="221">
        <f t="shared" si="386"/>
        <v>1E-3</v>
      </c>
      <c r="BN47" s="221">
        <f t="shared" si="386"/>
        <v>1.4E-3</v>
      </c>
      <c r="BO47" s="221">
        <f t="shared" si="386"/>
        <v>1E-3</v>
      </c>
      <c r="BP47" s="222">
        <v>2507</v>
      </c>
      <c r="BQ47" s="222">
        <v>2540</v>
      </c>
      <c r="BR47" s="222">
        <v>2566</v>
      </c>
      <c r="BS47" s="200">
        <f>IFERROR(ROUND((INDEX([3]滤筒质量!G:G,MATCH(BP47,[3]滤筒质量!A:A,0))-INDEX([3]滤筒质量!D:D,MATCH(BP47,[3]滤筒质量!A:A,0)))/R47*1000000,1),"")</f>
        <v>0.8</v>
      </c>
      <c r="BT47" s="200">
        <f>IFERROR(ROUND((INDEX([3]滤筒质量!G:G,MATCH(BQ47,[3]滤筒质量!A:A,0))-INDEX([3]滤筒质量!D:D,MATCH(BQ47,[3]滤筒质量!A:A,0)))/S47*1000000,1),"")</f>
        <v>0.7</v>
      </c>
      <c r="BU47" s="200">
        <f>IFERROR(ROUND((INDEX([3]滤筒质量!G:G,MATCH(BR47,[3]滤筒质量!A:A,0))-INDEX([3]滤筒质量!D:D,MATCH(BR47,[3]滤筒质量!A:A,0)))/T47*1000000,1),"")</f>
        <v>0.8</v>
      </c>
      <c r="BV47" s="201">
        <f t="shared" si="80"/>
        <v>0.8</v>
      </c>
      <c r="BW47" s="201">
        <f t="shared" ref="BW47:BY47" si="387">BS47*(21-3.5)/(21-M47)</f>
        <v>1.0144927536231882</v>
      </c>
      <c r="BX47" s="201">
        <f t="shared" si="387"/>
        <v>0.83333333333333337</v>
      </c>
      <c r="BY47" s="201">
        <f t="shared" si="387"/>
        <v>0.92715231788079477</v>
      </c>
      <c r="BZ47" s="225">
        <f t="shared" si="50"/>
        <v>1</v>
      </c>
      <c r="CA47" s="226">
        <f t="shared" ref="CA47:CD47" si="388">ROUND(BS47*$Y47/1000000,4)</f>
        <v>2.9999999999999997E-4</v>
      </c>
      <c r="CB47" s="226">
        <f t="shared" si="388"/>
        <v>2.0000000000000001E-4</v>
      </c>
      <c r="CC47" s="226">
        <f t="shared" si="388"/>
        <v>2.9999999999999997E-4</v>
      </c>
      <c r="CD47" s="226">
        <f t="shared" si="388"/>
        <v>2.9999999999999997E-4</v>
      </c>
      <c r="CE47" s="212" t="str">
        <f t="shared" si="52"/>
        <v>合格</v>
      </c>
      <c r="CF47" s="11">
        <v>107.1</v>
      </c>
      <c r="CG47" s="11">
        <v>108.2</v>
      </c>
      <c r="CH47" s="11">
        <v>110.4</v>
      </c>
      <c r="CI47" s="201">
        <f t="shared" si="53"/>
        <v>108.57</v>
      </c>
      <c r="CJ47" s="3">
        <f t="shared" si="54"/>
        <v>11</v>
      </c>
      <c r="CK47" s="229">
        <f t="shared" si="55"/>
        <v>2</v>
      </c>
      <c r="CL47" s="230">
        <f t="shared" si="56"/>
        <v>1</v>
      </c>
      <c r="CM47" t="str">
        <f>INDEX([3]数据汇总表!B$5:B$276,MATCH(A47,[3]数据汇总表!A$5:A$276,0))</f>
        <v>DA087</v>
      </c>
      <c r="CN47" s="231">
        <v>2563</v>
      </c>
      <c r="CO47" t="s">
        <v>5891</v>
      </c>
    </row>
    <row r="48" spans="1:93" x14ac:dyDescent="0.2">
      <c r="A48" s="11">
        <v>98</v>
      </c>
      <c r="B48" s="11" t="str">
        <f>INDEX([3]数据汇总表!C$5:C$276,MATCH(A48,[3]数据汇总表!A$5:A$276,0))</f>
        <v>桩西采油厂</v>
      </c>
      <c r="C48" s="11" t="str">
        <f>INDEX([3]数据汇总表!D$5:D$276,MATCH(A48,[3]数据汇总表!A$5:A$276,0))</f>
        <v>采油管理一区</v>
      </c>
      <c r="D48" s="11" t="str">
        <f>INDEX([3]数据汇总表!E$5:E$276,MATCH(A48,[3]数据汇总表!A$5:A$276,0))</f>
        <v>桩59-x33井场外输水套炉</v>
      </c>
      <c r="E48" s="11" t="str">
        <f>INDEX([3]数据汇总表!F$5:F$276,MATCH(A48,[3]数据汇总表!A$5:A$276,0))</f>
        <v>桩59-x33井场</v>
      </c>
      <c r="F48" s="11" t="str">
        <f>INDEX([3]数据汇总表!G$5:G$276,MATCH(A48,[3]数据汇总表!A$5:A$276,0))</f>
        <v>外输水套炉</v>
      </c>
      <c r="G48" s="11">
        <f>INDEX([3]数据汇总表!H$5:H$276,MATCH(A48,[3]数据汇总表!A$5:A$276,0))</f>
        <v>50</v>
      </c>
      <c r="H48" s="196">
        <v>44876</v>
      </c>
      <c r="I48" s="198">
        <v>0.41527777777777802</v>
      </c>
      <c r="J48" s="11">
        <f>INDEX([3]数据汇总表!I$5:I$276,MATCH(A48,[3]数据汇总表!A$5:A$276,0))</f>
        <v>8</v>
      </c>
      <c r="K48" s="199" t="s">
        <v>5889</v>
      </c>
      <c r="L48" s="199" t="s">
        <v>5890</v>
      </c>
      <c r="M48" s="200">
        <v>5.5</v>
      </c>
      <c r="N48" s="200">
        <v>5.2</v>
      </c>
      <c r="O48" s="200">
        <v>6.3</v>
      </c>
      <c r="P48" s="202">
        <f t="shared" si="33"/>
        <v>5.67</v>
      </c>
      <c r="Q48" s="208">
        <f t="shared" si="189"/>
        <v>1.1415525114155252</v>
      </c>
      <c r="R48" s="200">
        <v>691.3</v>
      </c>
      <c r="S48" s="200">
        <v>771.3</v>
      </c>
      <c r="T48" s="200">
        <v>791.2</v>
      </c>
      <c r="U48" s="201">
        <f t="shared" si="35"/>
        <v>751.3</v>
      </c>
      <c r="V48" s="209">
        <v>407</v>
      </c>
      <c r="W48" s="209">
        <v>504</v>
      </c>
      <c r="X48" s="209">
        <v>460</v>
      </c>
      <c r="Y48" s="213">
        <f t="shared" si="36"/>
        <v>457</v>
      </c>
      <c r="Z48" s="214">
        <v>6.2</v>
      </c>
      <c r="AA48" s="214">
        <v>6.2</v>
      </c>
      <c r="AB48" s="214">
        <v>6.2</v>
      </c>
      <c r="AC48" s="197">
        <f t="shared" si="37"/>
        <v>6.2</v>
      </c>
      <c r="AD48" s="215">
        <v>44</v>
      </c>
      <c r="AE48" s="215">
        <v>40</v>
      </c>
      <c r="AF48" s="215">
        <v>48</v>
      </c>
      <c r="AG48" s="213">
        <f t="shared" si="38"/>
        <v>44</v>
      </c>
      <c r="AH48" s="213">
        <f t="shared" ref="AH48:AJ48" si="389">AD48*(21-3.5)/(21-M48)</f>
        <v>49.677419354838712</v>
      </c>
      <c r="AI48" s="213">
        <f t="shared" si="389"/>
        <v>44.303797468354425</v>
      </c>
      <c r="AJ48" s="213">
        <f t="shared" si="389"/>
        <v>57.142857142857146</v>
      </c>
      <c r="AK48" s="213">
        <f t="shared" si="381"/>
        <v>50</v>
      </c>
      <c r="AL48" s="221">
        <f t="shared" ref="AL48:AO48" si="390">ROUND(AD48*$Y48/1000000,4)</f>
        <v>2.01E-2</v>
      </c>
      <c r="AM48" s="221">
        <f t="shared" si="390"/>
        <v>1.83E-2</v>
      </c>
      <c r="AN48" s="221">
        <f t="shared" si="390"/>
        <v>2.1899999999999999E-2</v>
      </c>
      <c r="AO48" s="221">
        <f t="shared" si="390"/>
        <v>2.01E-2</v>
      </c>
      <c r="AP48" s="212" t="str">
        <f t="shared" si="42"/>
        <v>合格</v>
      </c>
      <c r="AQ48" s="216">
        <v>1.5</v>
      </c>
      <c r="AR48" s="216">
        <v>1.5</v>
      </c>
      <c r="AS48" s="216">
        <v>1.5</v>
      </c>
      <c r="AT48" s="216">
        <v>1.5</v>
      </c>
      <c r="AU48" s="213">
        <f t="shared" ref="AU48:AW48" si="391">AQ48*(21-3.5)/(21-M48)</f>
        <v>1.6935483870967742</v>
      </c>
      <c r="AV48" s="213">
        <f t="shared" si="391"/>
        <v>1.6613924050632911</v>
      </c>
      <c r="AW48" s="213">
        <f t="shared" si="391"/>
        <v>1.7857142857142858</v>
      </c>
      <c r="AX48" s="213">
        <f t="shared" si="44"/>
        <v>2</v>
      </c>
      <c r="AY48" s="221">
        <f t="shared" ref="AY48:BB48" si="392">ROUND(AQ48*$Y48/1000000,4)</f>
        <v>6.9999999999999999E-4</v>
      </c>
      <c r="AZ48" s="221">
        <f t="shared" si="392"/>
        <v>6.9999999999999999E-4</v>
      </c>
      <c r="BA48" s="221">
        <f t="shared" si="392"/>
        <v>6.9999999999999999E-4</v>
      </c>
      <c r="BB48" s="221">
        <f t="shared" si="392"/>
        <v>6.9999999999999999E-4</v>
      </c>
      <c r="BC48" s="212" t="str">
        <f t="shared" si="46"/>
        <v>合格</v>
      </c>
      <c r="BD48" s="216">
        <v>1.5</v>
      </c>
      <c r="BE48" s="215">
        <v>5</v>
      </c>
      <c r="BF48" s="215">
        <v>6</v>
      </c>
      <c r="BG48" s="213">
        <f t="shared" si="367"/>
        <v>4</v>
      </c>
      <c r="BH48" s="213">
        <f t="shared" ref="BH48:BJ48" si="393">BD48*(21-3.5)/(21-M48)</f>
        <v>1.6935483870967742</v>
      </c>
      <c r="BI48" s="213">
        <f t="shared" si="393"/>
        <v>5.5379746835443031</v>
      </c>
      <c r="BJ48" s="213">
        <f t="shared" si="393"/>
        <v>7.1428571428571432</v>
      </c>
      <c r="BK48" s="213">
        <f t="shared" si="244"/>
        <v>5</v>
      </c>
      <c r="BL48" s="221">
        <f t="shared" ref="BL48:BO48" si="394">ROUND(BD48*$Y48/1000000,4)</f>
        <v>6.9999999999999999E-4</v>
      </c>
      <c r="BM48" s="221">
        <f t="shared" si="394"/>
        <v>2.3E-3</v>
      </c>
      <c r="BN48" s="221">
        <f t="shared" si="394"/>
        <v>2.7000000000000001E-3</v>
      </c>
      <c r="BO48" s="221">
        <f t="shared" si="394"/>
        <v>1.8E-3</v>
      </c>
      <c r="BP48" s="222">
        <v>2532</v>
      </c>
      <c r="BQ48" s="222">
        <v>2587</v>
      </c>
      <c r="BR48" s="222">
        <v>2573</v>
      </c>
      <c r="BS48" s="200">
        <f>IFERROR(ROUND((INDEX([3]滤筒质量!G:G,MATCH(BP48,[3]滤筒质量!A:A,0))-INDEX([3]滤筒质量!D:D,MATCH(BP48,[3]滤筒质量!A:A,0)))/R48*1000000,1),"")</f>
        <v>0.9</v>
      </c>
      <c r="BT48" s="200">
        <f>IFERROR(ROUND((INDEX([3]滤筒质量!G:G,MATCH(BQ48,[3]滤筒质量!A:A,0))-INDEX([3]滤筒质量!D:D,MATCH(BQ48,[3]滤筒质量!A:A,0)))/S48*1000000,1),"")</f>
        <v>0.9</v>
      </c>
      <c r="BU48" s="200">
        <f>IFERROR(ROUND((INDEX([3]滤筒质量!G:G,MATCH(BR48,[3]滤筒质量!A:A,0))-INDEX([3]滤筒质量!D:D,MATCH(BR48,[3]滤筒质量!A:A,0)))/T48*1000000,1),"")</f>
        <v>0.8</v>
      </c>
      <c r="BV48" s="201">
        <f t="shared" si="80"/>
        <v>0.9</v>
      </c>
      <c r="BW48" s="201">
        <f t="shared" ref="BW48:BY48" si="395">BS48*(21-3.5)/(21-M48)</f>
        <v>1.0161290322580645</v>
      </c>
      <c r="BX48" s="201">
        <f t="shared" si="395"/>
        <v>0.99683544303797467</v>
      </c>
      <c r="BY48" s="201">
        <f t="shared" si="395"/>
        <v>0.95238095238095244</v>
      </c>
      <c r="BZ48" s="225">
        <f t="shared" si="50"/>
        <v>1</v>
      </c>
      <c r="CA48" s="226">
        <f t="shared" ref="CA48:CD48" si="396">ROUND(BS48*$Y48/1000000,4)</f>
        <v>4.0000000000000002E-4</v>
      </c>
      <c r="CB48" s="226">
        <f t="shared" si="396"/>
        <v>4.0000000000000002E-4</v>
      </c>
      <c r="CC48" s="226">
        <f t="shared" si="396"/>
        <v>4.0000000000000002E-4</v>
      </c>
      <c r="CD48" s="226">
        <f t="shared" si="396"/>
        <v>4.0000000000000002E-4</v>
      </c>
      <c r="CE48" s="212" t="str">
        <f t="shared" si="52"/>
        <v>合格</v>
      </c>
      <c r="CF48" s="11">
        <v>111.2</v>
      </c>
      <c r="CG48" s="11">
        <v>112.4</v>
      </c>
      <c r="CH48" s="11">
        <v>114.3</v>
      </c>
      <c r="CI48" s="201">
        <f t="shared" si="53"/>
        <v>112.63</v>
      </c>
      <c r="CJ48" s="3">
        <f t="shared" si="54"/>
        <v>11</v>
      </c>
      <c r="CK48" s="229">
        <f t="shared" si="55"/>
        <v>2</v>
      </c>
      <c r="CL48" s="230">
        <f t="shared" si="56"/>
        <v>1</v>
      </c>
      <c r="CM48" t="str">
        <f>INDEX([3]数据汇总表!B$5:B$276,MATCH(A48,[3]数据汇总表!A$5:A$276,0))</f>
        <v>DA098</v>
      </c>
      <c r="CN48" s="231">
        <v>2511</v>
      </c>
      <c r="CO48" t="s">
        <v>5891</v>
      </c>
    </row>
    <row r="49" spans="1:93" x14ac:dyDescent="0.2">
      <c r="A49" s="11">
        <v>89</v>
      </c>
      <c r="B49" s="11" t="str">
        <f>INDEX([2]数据汇总表!C$5:C$276,MATCH(A49,[2]数据汇总表!A$5:A$276,0))</f>
        <v>桩西采油厂</v>
      </c>
      <c r="C49" s="11" t="str">
        <f>INDEX([2]数据汇总表!D$5:D$276,MATCH(A49,[2]数据汇总表!A$5:A$276,0))</f>
        <v>采油管理一区</v>
      </c>
      <c r="D49" s="11" t="str">
        <f>INDEX([2]数据汇总表!E$5:E$276,MATCH(A49,[2]数据汇总表!A$5:A$276,0))</f>
        <v>桩59-x37井场外输水套炉</v>
      </c>
      <c r="E49" s="11" t="str">
        <f>INDEX([2]数据汇总表!F$5:F$276,MATCH(A49,[2]数据汇总表!A$5:A$276,0))</f>
        <v>桩59-x37井场</v>
      </c>
      <c r="F49" s="11" t="str">
        <f>INDEX([2]数据汇总表!G$5:G$276,MATCH(A49,[2]数据汇总表!A$5:A$276,0))</f>
        <v>外输水套炉</v>
      </c>
      <c r="G49" s="11">
        <f>INDEX([2]数据汇总表!H$5:H$276,MATCH(A49,[2]数据汇总表!A$5:A$276,0))</f>
        <v>50</v>
      </c>
      <c r="H49" s="196">
        <v>44879</v>
      </c>
      <c r="I49" s="198">
        <v>0.36527777777777798</v>
      </c>
      <c r="J49" s="11">
        <f>INDEX([2]数据汇总表!I$5:I$276,MATCH(A49,[2]数据汇总表!A$5:A$276,0))</f>
        <v>8</v>
      </c>
      <c r="K49" s="199" t="s">
        <v>5889</v>
      </c>
      <c r="L49" s="199" t="s">
        <v>5890</v>
      </c>
      <c r="M49" s="200"/>
      <c r="N49" s="200"/>
      <c r="O49" s="200"/>
      <c r="P49" s="202" t="e">
        <f t="shared" ref="P49:P79" si="397">ROUND(AVERAGE(M49:O49),2)</f>
        <v>#DIV/0!</v>
      </c>
      <c r="Q49" s="208" t="e">
        <f t="shared" ref="Q49:Q79" si="398">(21-3.5)/(21-P49)</f>
        <v>#DIV/0!</v>
      </c>
      <c r="R49" s="200"/>
      <c r="S49" s="200"/>
      <c r="T49" s="200"/>
      <c r="U49" s="201" t="e">
        <f t="shared" ref="U49:U79" si="399">ROUND(AVERAGE(R49:T49),1)</f>
        <v>#DIV/0!</v>
      </c>
      <c r="V49" s="209"/>
      <c r="W49" s="209"/>
      <c r="X49" s="209"/>
      <c r="Y49" s="213" t="e">
        <f t="shared" ref="Y49:Y79" si="400">ROUND(AVERAGE(V49:X49),0)</f>
        <v>#DIV/0!</v>
      </c>
      <c r="Z49" s="214"/>
      <c r="AA49" s="214"/>
      <c r="AB49" s="214"/>
      <c r="AC49" s="197" t="e">
        <f t="shared" ref="AC49:AC79" si="401">ROUND(AVERAGE(Z49:AB49),2)</f>
        <v>#DIV/0!</v>
      </c>
      <c r="AD49" s="215"/>
      <c r="AE49" s="216"/>
      <c r="AF49" s="215"/>
      <c r="AG49" s="213" t="e">
        <f t="shared" ref="AG49:AG79" si="402">ROUND(AVERAGE(AD49:AF49),0)</f>
        <v>#DIV/0!</v>
      </c>
      <c r="AH49" s="213">
        <f t="shared" ref="AH49:AJ49" si="403">AD49*(21-3.5)/(21-M49)</f>
        <v>0</v>
      </c>
      <c r="AI49" s="213">
        <f t="shared" si="403"/>
        <v>0</v>
      </c>
      <c r="AJ49" s="213">
        <f t="shared" si="403"/>
        <v>0</v>
      </c>
      <c r="AK49" s="213">
        <f t="shared" si="381"/>
        <v>0</v>
      </c>
      <c r="AL49" s="221" t="e">
        <f t="shared" ref="AL49:AO49" si="404">ROUND(AD49*$Y49/1000000,4)</f>
        <v>#DIV/0!</v>
      </c>
      <c r="AM49" s="221" t="e">
        <f t="shared" si="404"/>
        <v>#DIV/0!</v>
      </c>
      <c r="AN49" s="221" t="e">
        <f t="shared" si="404"/>
        <v>#DIV/0!</v>
      </c>
      <c r="AO49" s="221" t="e">
        <f t="shared" si="404"/>
        <v>#DIV/0!</v>
      </c>
      <c r="AP49" s="212" t="str">
        <f t="shared" ref="AP49:AP79" si="405">IF(AK49&lt;=100,"合格","不合格")</f>
        <v>合格</v>
      </c>
      <c r="AQ49" s="216"/>
      <c r="AR49" s="216"/>
      <c r="AS49" s="216"/>
      <c r="AT49" s="213" t="e">
        <f>ROUND(AVERAGE(AQ49:AS49),0)</f>
        <v>#DIV/0!</v>
      </c>
      <c r="AU49" s="213">
        <f t="shared" ref="AU49:AW49" si="406">AQ49*(21-3.5)/(21-M49)</f>
        <v>0</v>
      </c>
      <c r="AV49" s="213">
        <f t="shared" si="406"/>
        <v>0</v>
      </c>
      <c r="AW49" s="213">
        <f t="shared" si="406"/>
        <v>0</v>
      </c>
      <c r="AX49" s="213">
        <f t="shared" ref="AX49:AX79" si="407">ROUND(AVERAGE(AU49:AW49),0)</f>
        <v>0</v>
      </c>
      <c r="AY49" s="221" t="e">
        <f t="shared" ref="AY49:BB49" si="408">ROUND(AQ49*$Y49/1000000,4)</f>
        <v>#DIV/0!</v>
      </c>
      <c r="AZ49" s="221" t="e">
        <f t="shared" si="408"/>
        <v>#DIV/0!</v>
      </c>
      <c r="BA49" s="221" t="e">
        <f t="shared" si="408"/>
        <v>#DIV/0!</v>
      </c>
      <c r="BB49" s="221" t="e">
        <f t="shared" si="408"/>
        <v>#DIV/0!</v>
      </c>
      <c r="BC49" s="212" t="str">
        <f t="shared" ref="BC49:BC79" si="409">IF(AX49&lt;=50,"合格","不合格")</f>
        <v>合格</v>
      </c>
      <c r="BD49" s="215"/>
      <c r="BE49" s="215"/>
      <c r="BF49" s="215"/>
      <c r="BG49" s="213" t="e">
        <f t="shared" ref="BG49:BG58" si="410">ROUND(AVERAGE(BD49:BF49),0)</f>
        <v>#DIV/0!</v>
      </c>
      <c r="BH49" s="201">
        <f t="shared" ref="BH49:BJ49" si="411">BD49*(21-3.5)/(21-M49)</f>
        <v>0</v>
      </c>
      <c r="BI49" s="201">
        <f t="shared" si="411"/>
        <v>0</v>
      </c>
      <c r="BJ49" s="201">
        <f t="shared" si="411"/>
        <v>0</v>
      </c>
      <c r="BK49" s="213">
        <f t="shared" ref="BK49:BK79" si="412">ROUND(AVERAGE(BH49:BJ49),0)</f>
        <v>0</v>
      </c>
      <c r="BL49" s="221" t="e">
        <f t="shared" ref="BL49:BO49" si="413">ROUND(BD49*$Y49/1000000,4)</f>
        <v>#DIV/0!</v>
      </c>
      <c r="BM49" s="221" t="e">
        <f t="shared" si="413"/>
        <v>#DIV/0!</v>
      </c>
      <c r="BN49" s="221" t="e">
        <f t="shared" si="413"/>
        <v>#DIV/0!</v>
      </c>
      <c r="BO49" s="221" t="e">
        <f t="shared" si="413"/>
        <v>#DIV/0!</v>
      </c>
      <c r="BP49" s="222"/>
      <c r="BQ49" s="222"/>
      <c r="BR49" s="222"/>
      <c r="BS49" s="200" t="str">
        <f>IFERROR(ROUND((INDEX([2]滤筒质量!G:G,MATCH(BP49,[2]滤筒质量!A:A,0))-INDEX([2]滤筒质量!D:D,MATCH(BP49,[2]滤筒质量!A:A,0)))/R49*1000000,1),"")</f>
        <v/>
      </c>
      <c r="BT49" s="200" t="str">
        <f>IFERROR(ROUND((INDEX([2]滤筒质量!G:G,MATCH(BQ49,[2]滤筒质量!A:A,0))-INDEX([2]滤筒质量!D:D,MATCH(BQ49,[2]滤筒质量!A:A,0)))/S49*1000000,1),"")</f>
        <v/>
      </c>
      <c r="BU49" s="200" t="str">
        <f>IFERROR(ROUND((INDEX([2]滤筒质量!G:G,MATCH(BR49,[2]滤筒质量!A:A,0))-INDEX([2]滤筒质量!D:D,MATCH(BR49,[2]滤筒质量!A:A,0)))/T49*1000000,1),"")</f>
        <v/>
      </c>
      <c r="BV49" s="201" t="e">
        <f t="shared" ref="BV49:BV79" si="414">ROUND(AVERAGE(BS49:BU49),1)</f>
        <v>#DIV/0!</v>
      </c>
      <c r="BW49" s="201" t="e">
        <f t="shared" ref="BW49:BY49" si="415">BS49*(21-3.5)/(21-M49)</f>
        <v>#VALUE!</v>
      </c>
      <c r="BX49" s="201" t="e">
        <f t="shared" si="415"/>
        <v>#VALUE!</v>
      </c>
      <c r="BY49" s="201" t="e">
        <f t="shared" si="415"/>
        <v>#VALUE!</v>
      </c>
      <c r="BZ49" s="225" t="e">
        <f t="shared" ref="BZ49:BZ68" si="416">ROUND(BV49*$Q49,1)</f>
        <v>#DIV/0!</v>
      </c>
      <c r="CA49" s="226" t="e">
        <f t="shared" ref="CA49:CD49" si="417">ROUND(BS49*$Y49/1000000,4)</f>
        <v>#VALUE!</v>
      </c>
      <c r="CB49" s="226" t="e">
        <f t="shared" si="417"/>
        <v>#VALUE!</v>
      </c>
      <c r="CC49" s="226" t="e">
        <f t="shared" si="417"/>
        <v>#VALUE!</v>
      </c>
      <c r="CD49" s="226" t="e">
        <f t="shared" si="417"/>
        <v>#DIV/0!</v>
      </c>
      <c r="CE49" s="212" t="e">
        <f t="shared" ref="CE49:CE79" si="418">IF(BZ49&lt;=10,"合格","不合格")</f>
        <v>#DIV/0!</v>
      </c>
      <c r="CF49" s="11"/>
      <c r="CG49" s="11"/>
      <c r="CH49" s="11"/>
      <c r="CI49" s="201" t="e">
        <f t="shared" ref="CI49:CI79" si="419">ROUND(AVERAGE(CF49:CH49),2)</f>
        <v>#DIV/0!</v>
      </c>
      <c r="CJ49" s="3">
        <f t="shared" ref="CJ49:CJ89" si="420">MONTH(H49)</f>
        <v>11</v>
      </c>
      <c r="CK49" s="229">
        <f t="shared" ref="CK49:CK89" si="421">AX49</f>
        <v>0</v>
      </c>
      <c r="CL49" s="230" t="e">
        <f t="shared" ref="CL49:CL89" si="422">BZ49</f>
        <v>#DIV/0!</v>
      </c>
      <c r="CM49" t="str">
        <f>INDEX([2]数据汇总表!B$5:B$276,MATCH(A49,[2]数据汇总表!A$5:A$276,0))</f>
        <v>DA089</v>
      </c>
      <c r="CN49" s="231"/>
      <c r="CO49" s="231"/>
    </row>
    <row r="50" spans="1:93" x14ac:dyDescent="0.2">
      <c r="A50" s="11">
        <v>101</v>
      </c>
      <c r="B50" s="11" t="str">
        <f>INDEX([2]数据汇总表!C$5:C$276,MATCH(A50,[2]数据汇总表!A$5:A$276,0))</f>
        <v>桩西采油厂</v>
      </c>
      <c r="C50" s="11" t="str">
        <f>INDEX([2]数据汇总表!D$5:D$276,MATCH(A50,[2]数据汇总表!A$5:A$276,0))</f>
        <v>采油管理一区</v>
      </c>
      <c r="D50" s="11" t="str">
        <f>INDEX([2]数据汇总表!E$5:E$276,MATCH(A50,[2]数据汇总表!A$5:A$276,0))</f>
        <v>桩59-17井场外输水套炉</v>
      </c>
      <c r="E50" s="11" t="str">
        <f>INDEX([2]数据汇总表!F$5:F$276,MATCH(A50,[2]数据汇总表!A$5:A$276,0))</f>
        <v>桩59-17井场</v>
      </c>
      <c r="F50" s="11" t="str">
        <f>INDEX([2]数据汇总表!G$5:G$276,MATCH(A50,[2]数据汇总表!A$5:A$276,0))</f>
        <v>外输水套炉</v>
      </c>
      <c r="G50" s="11">
        <f>INDEX([2]数据汇总表!H$5:H$276,MATCH(A50,[2]数据汇总表!A$5:A$276,0))</f>
        <v>50</v>
      </c>
      <c r="H50" s="196">
        <v>44879</v>
      </c>
      <c r="I50" s="198">
        <v>0.48055555555555601</v>
      </c>
      <c r="J50" s="11">
        <f>INDEX([2]数据汇总表!I$5:I$276,MATCH(A50,[2]数据汇总表!A$5:A$276,0))</f>
        <v>8</v>
      </c>
      <c r="K50" s="199" t="s">
        <v>5889</v>
      </c>
      <c r="L50" s="199" t="s">
        <v>5890</v>
      </c>
      <c r="M50" s="200"/>
      <c r="N50" s="200"/>
      <c r="O50" s="200"/>
      <c r="P50" s="202" t="e">
        <f t="shared" si="397"/>
        <v>#DIV/0!</v>
      </c>
      <c r="Q50" s="208" t="e">
        <f t="shared" si="398"/>
        <v>#DIV/0!</v>
      </c>
      <c r="R50" s="200"/>
      <c r="S50" s="200"/>
      <c r="T50" s="200"/>
      <c r="U50" s="201" t="e">
        <f t="shared" si="399"/>
        <v>#DIV/0!</v>
      </c>
      <c r="V50" s="209"/>
      <c r="W50" s="209"/>
      <c r="X50" s="209"/>
      <c r="Y50" s="213" t="e">
        <f t="shared" si="400"/>
        <v>#DIV/0!</v>
      </c>
      <c r="Z50" s="214"/>
      <c r="AA50" s="214"/>
      <c r="AB50" s="214"/>
      <c r="AC50" s="197" t="e">
        <f t="shared" si="401"/>
        <v>#DIV/0!</v>
      </c>
      <c r="AD50" s="215"/>
      <c r="AE50" s="215"/>
      <c r="AF50" s="215"/>
      <c r="AG50" s="213" t="e">
        <f t="shared" si="402"/>
        <v>#DIV/0!</v>
      </c>
      <c r="AH50" s="213">
        <f t="shared" ref="AH50:AJ50" si="423">AD50*(21-3.5)/(21-M50)</f>
        <v>0</v>
      </c>
      <c r="AI50" s="213">
        <f t="shared" si="423"/>
        <v>0</v>
      </c>
      <c r="AJ50" s="213">
        <f t="shared" si="423"/>
        <v>0</v>
      </c>
      <c r="AK50" s="213">
        <f t="shared" si="381"/>
        <v>0</v>
      </c>
      <c r="AL50" s="221" t="e">
        <f t="shared" ref="AL50:AO50" si="424">ROUND(AD50*$Y50/1000000,4)</f>
        <v>#DIV/0!</v>
      </c>
      <c r="AM50" s="221" t="e">
        <f t="shared" si="424"/>
        <v>#DIV/0!</v>
      </c>
      <c r="AN50" s="221" t="e">
        <f t="shared" si="424"/>
        <v>#DIV/0!</v>
      </c>
      <c r="AO50" s="221" t="e">
        <f t="shared" si="424"/>
        <v>#DIV/0!</v>
      </c>
      <c r="AP50" s="212" t="str">
        <f t="shared" si="405"/>
        <v>合格</v>
      </c>
      <c r="AQ50" s="216"/>
      <c r="AR50" s="216"/>
      <c r="AS50" s="216"/>
      <c r="AT50" s="213" t="e">
        <f>ROUND(AVERAGE(AQ50:AS50),0)</f>
        <v>#DIV/0!</v>
      </c>
      <c r="AU50" s="213">
        <f t="shared" ref="AU50:AW50" si="425">AQ50*(21-3.5)/(21-M50)</f>
        <v>0</v>
      </c>
      <c r="AV50" s="213">
        <f t="shared" si="425"/>
        <v>0</v>
      </c>
      <c r="AW50" s="213">
        <f t="shared" si="425"/>
        <v>0</v>
      </c>
      <c r="AX50" s="213">
        <f t="shared" si="407"/>
        <v>0</v>
      </c>
      <c r="AY50" s="221" t="e">
        <f t="shared" ref="AY50:BB50" si="426">ROUND(AQ50*$Y50/1000000,4)</f>
        <v>#DIV/0!</v>
      </c>
      <c r="AZ50" s="221" t="e">
        <f t="shared" si="426"/>
        <v>#DIV/0!</v>
      </c>
      <c r="BA50" s="221" t="e">
        <f t="shared" si="426"/>
        <v>#DIV/0!</v>
      </c>
      <c r="BB50" s="221" t="e">
        <f t="shared" si="426"/>
        <v>#DIV/0!</v>
      </c>
      <c r="BC50" s="212" t="str">
        <f t="shared" si="409"/>
        <v>合格</v>
      </c>
      <c r="BD50" s="215"/>
      <c r="BE50" s="215"/>
      <c r="BF50" s="215"/>
      <c r="BG50" s="213" t="e">
        <f t="shared" si="410"/>
        <v>#DIV/0!</v>
      </c>
      <c r="BH50" s="201">
        <f t="shared" ref="BH50:BJ50" si="427">BD50*(21-3.5)/(21-M50)</f>
        <v>0</v>
      </c>
      <c r="BI50" s="201">
        <f t="shared" si="427"/>
        <v>0</v>
      </c>
      <c r="BJ50" s="201">
        <f t="shared" si="427"/>
        <v>0</v>
      </c>
      <c r="BK50" s="213">
        <f t="shared" si="412"/>
        <v>0</v>
      </c>
      <c r="BL50" s="221" t="e">
        <f t="shared" ref="BL50:BO50" si="428">ROUND(BD50*$Y50/1000000,4)</f>
        <v>#DIV/0!</v>
      </c>
      <c r="BM50" s="221" t="e">
        <f t="shared" si="428"/>
        <v>#DIV/0!</v>
      </c>
      <c r="BN50" s="221" t="e">
        <f t="shared" si="428"/>
        <v>#DIV/0!</v>
      </c>
      <c r="BO50" s="221" t="e">
        <f t="shared" si="428"/>
        <v>#DIV/0!</v>
      </c>
      <c r="BP50" s="222"/>
      <c r="BQ50" s="222"/>
      <c r="BR50" s="222"/>
      <c r="BS50" s="200" t="str">
        <f>IFERROR(ROUND((INDEX([2]滤筒质量!G:G,MATCH(BP50,[2]滤筒质量!A:A,0))-INDEX([2]滤筒质量!D:D,MATCH(BP50,[2]滤筒质量!A:A,0)))/R50*1000000,1),"")</f>
        <v/>
      </c>
      <c r="BT50" s="200" t="str">
        <f>IFERROR(ROUND((INDEX([2]滤筒质量!G:G,MATCH(BQ50,[2]滤筒质量!A:A,0))-INDEX([2]滤筒质量!D:D,MATCH(BQ50,[2]滤筒质量!A:A,0)))/S50*1000000,1),"")</f>
        <v/>
      </c>
      <c r="BU50" s="200" t="str">
        <f>IFERROR(ROUND((INDEX([2]滤筒质量!G:G,MATCH(BR50,[2]滤筒质量!A:A,0))-INDEX([2]滤筒质量!D:D,MATCH(BR50,[2]滤筒质量!A:A,0)))/T50*1000000,1),"")</f>
        <v/>
      </c>
      <c r="BV50" s="201" t="e">
        <f t="shared" si="414"/>
        <v>#DIV/0!</v>
      </c>
      <c r="BW50" s="201" t="e">
        <f t="shared" ref="BW50:BY50" si="429">BS50*(21-3.5)/(21-M50)</f>
        <v>#VALUE!</v>
      </c>
      <c r="BX50" s="201" t="e">
        <f t="shared" si="429"/>
        <v>#VALUE!</v>
      </c>
      <c r="BY50" s="201" t="e">
        <f t="shared" si="429"/>
        <v>#VALUE!</v>
      </c>
      <c r="BZ50" s="225" t="e">
        <f t="shared" si="416"/>
        <v>#DIV/0!</v>
      </c>
      <c r="CA50" s="226" t="e">
        <f t="shared" ref="CA50:CD50" si="430">ROUND(BS50*$Y50/1000000,4)</f>
        <v>#VALUE!</v>
      </c>
      <c r="CB50" s="226" t="e">
        <f t="shared" si="430"/>
        <v>#VALUE!</v>
      </c>
      <c r="CC50" s="226" t="e">
        <f t="shared" si="430"/>
        <v>#VALUE!</v>
      </c>
      <c r="CD50" s="226" t="e">
        <f t="shared" si="430"/>
        <v>#DIV/0!</v>
      </c>
      <c r="CE50" s="212" t="e">
        <f t="shared" si="418"/>
        <v>#DIV/0!</v>
      </c>
      <c r="CF50" s="11"/>
      <c r="CG50" s="11"/>
      <c r="CH50" s="11"/>
      <c r="CI50" s="201" t="e">
        <f t="shared" si="419"/>
        <v>#DIV/0!</v>
      </c>
      <c r="CJ50" s="3">
        <f t="shared" si="420"/>
        <v>11</v>
      </c>
      <c r="CK50" s="229">
        <f t="shared" si="421"/>
        <v>0</v>
      </c>
      <c r="CL50" s="230" t="e">
        <f t="shared" si="422"/>
        <v>#DIV/0!</v>
      </c>
      <c r="CM50" t="str">
        <f>INDEX([2]数据汇总表!B$5:B$276,MATCH(A50,[2]数据汇总表!A$5:A$276,0))</f>
        <v>DA101</v>
      </c>
      <c r="CN50" s="231"/>
      <c r="CO50" s="231"/>
    </row>
    <row r="51" spans="1:93" x14ac:dyDescent="0.2">
      <c r="A51" s="11">
        <v>72</v>
      </c>
      <c r="B51" s="11" t="str">
        <f>INDEX([3]数据汇总表!C$5:C$276,MATCH(A51,[3]数据汇总表!A$5:A$276,0))</f>
        <v>桩西采油厂</v>
      </c>
      <c r="C51" s="11" t="str">
        <f>INDEX([3]数据汇总表!D$5:D$276,MATCH(A51,[3]数据汇总表!A$5:A$276,0))</f>
        <v>采油管理一区</v>
      </c>
      <c r="D51" s="11" t="str">
        <f>INDEX([3]数据汇总表!E$5:E$276,MATCH(A51,[3]数据汇总表!A$5:A$276,0))</f>
        <v>74接转站1#加热水套炉</v>
      </c>
      <c r="E51" s="11" t="str">
        <f>INDEX([3]数据汇总表!F$5:F$276,MATCH(A51,[3]数据汇总表!A$5:A$276,0))</f>
        <v>74接转站1#</v>
      </c>
      <c r="F51" s="11" t="str">
        <f>INDEX([3]数据汇总表!G$5:G$276,MATCH(A51,[3]数据汇总表!A$5:A$276,0))</f>
        <v>加热水套炉</v>
      </c>
      <c r="G51" s="11">
        <f>INDEX([3]数据汇总表!H$5:H$276,MATCH(A51,[3]数据汇总表!A$5:A$276,0))</f>
        <v>800</v>
      </c>
      <c r="H51" s="196">
        <v>44880</v>
      </c>
      <c r="I51" s="198">
        <v>0.30625000000000002</v>
      </c>
      <c r="J51" s="11">
        <f>INDEX([3]数据汇总表!I$5:I$276,MATCH(A51,[3]数据汇总表!A$5:A$276,0))</f>
        <v>12</v>
      </c>
      <c r="K51" s="199" t="s">
        <v>5889</v>
      </c>
      <c r="L51" s="199" t="s">
        <v>5890</v>
      </c>
      <c r="M51" s="200">
        <v>7</v>
      </c>
      <c r="N51" s="200">
        <v>6.5</v>
      </c>
      <c r="O51" s="200">
        <v>6.4</v>
      </c>
      <c r="P51" s="202">
        <f t="shared" si="397"/>
        <v>6.63</v>
      </c>
      <c r="Q51" s="208">
        <f t="shared" si="398"/>
        <v>1.2178148921363952</v>
      </c>
      <c r="R51" s="200">
        <v>777.1</v>
      </c>
      <c r="S51" s="200">
        <v>738.9</v>
      </c>
      <c r="T51" s="200">
        <v>744.5</v>
      </c>
      <c r="U51" s="201">
        <f t="shared" si="399"/>
        <v>753.5</v>
      </c>
      <c r="V51" s="209">
        <v>591</v>
      </c>
      <c r="W51" s="209">
        <v>651</v>
      </c>
      <c r="X51" s="209">
        <v>623</v>
      </c>
      <c r="Y51" s="213">
        <f t="shared" si="400"/>
        <v>622</v>
      </c>
      <c r="Z51" s="214">
        <v>5.91</v>
      </c>
      <c r="AA51" s="214">
        <v>5.91</v>
      </c>
      <c r="AB51" s="214">
        <v>5.91</v>
      </c>
      <c r="AC51" s="197">
        <f t="shared" si="401"/>
        <v>5.91</v>
      </c>
      <c r="AD51" s="215">
        <v>22</v>
      </c>
      <c r="AE51" s="215">
        <v>23</v>
      </c>
      <c r="AF51" s="215">
        <v>21</v>
      </c>
      <c r="AG51" s="213">
        <f t="shared" si="402"/>
        <v>22</v>
      </c>
      <c r="AH51" s="213">
        <f t="shared" ref="AH51:AJ51" si="431">AD51*(21-3.5)/(21-M51)</f>
        <v>27.5</v>
      </c>
      <c r="AI51" s="213">
        <f t="shared" si="431"/>
        <v>27.758620689655171</v>
      </c>
      <c r="AJ51" s="213">
        <f t="shared" si="431"/>
        <v>25.171232876712331</v>
      </c>
      <c r="AK51" s="213">
        <f t="shared" si="381"/>
        <v>27</v>
      </c>
      <c r="AL51" s="221">
        <f t="shared" ref="AL51:AO51" si="432">ROUND(AD51*$Y51/1000000,4)</f>
        <v>1.37E-2</v>
      </c>
      <c r="AM51" s="221">
        <f t="shared" si="432"/>
        <v>1.43E-2</v>
      </c>
      <c r="AN51" s="221">
        <f t="shared" si="432"/>
        <v>1.3100000000000001E-2</v>
      </c>
      <c r="AO51" s="221">
        <f t="shared" si="432"/>
        <v>1.37E-2</v>
      </c>
      <c r="AP51" s="212" t="str">
        <f t="shared" si="405"/>
        <v>合格</v>
      </c>
      <c r="AQ51" s="216">
        <v>1.5</v>
      </c>
      <c r="AR51" s="216">
        <v>1.5</v>
      </c>
      <c r="AS51" s="216">
        <v>1.5</v>
      </c>
      <c r="AT51" s="216">
        <v>1.5</v>
      </c>
      <c r="AU51" s="213">
        <f t="shared" ref="AU51:AW51" si="433">AQ51*(21-3.5)/(21-M51)</f>
        <v>1.875</v>
      </c>
      <c r="AV51" s="213">
        <f t="shared" si="433"/>
        <v>1.8103448275862069</v>
      </c>
      <c r="AW51" s="213">
        <f t="shared" si="433"/>
        <v>1.797945205479452</v>
      </c>
      <c r="AX51" s="213">
        <f t="shared" si="407"/>
        <v>2</v>
      </c>
      <c r="AY51" s="221">
        <f t="shared" ref="AY51:BB51" si="434">ROUND(AQ51*$Y51/1000000,4)</f>
        <v>8.9999999999999998E-4</v>
      </c>
      <c r="AZ51" s="221">
        <f t="shared" si="434"/>
        <v>8.9999999999999998E-4</v>
      </c>
      <c r="BA51" s="221">
        <f t="shared" si="434"/>
        <v>8.9999999999999998E-4</v>
      </c>
      <c r="BB51" s="221">
        <f t="shared" si="434"/>
        <v>8.9999999999999998E-4</v>
      </c>
      <c r="BC51" s="212" t="str">
        <f t="shared" si="409"/>
        <v>合格</v>
      </c>
      <c r="BD51" s="216">
        <v>1.5</v>
      </c>
      <c r="BE51" s="216">
        <v>1.5</v>
      </c>
      <c r="BF51" s="216">
        <v>1.5</v>
      </c>
      <c r="BG51" s="216">
        <v>1.5</v>
      </c>
      <c r="BH51" s="213">
        <f t="shared" ref="BH51:BJ51" si="435">BD51*(21-3.5)/(21-M51)</f>
        <v>1.875</v>
      </c>
      <c r="BI51" s="213">
        <f t="shared" si="435"/>
        <v>1.8103448275862069</v>
      </c>
      <c r="BJ51" s="213">
        <f t="shared" si="435"/>
        <v>1.797945205479452</v>
      </c>
      <c r="BK51" s="213">
        <f t="shared" si="412"/>
        <v>2</v>
      </c>
      <c r="BL51" s="221">
        <f t="shared" ref="BL51:BO51" si="436">ROUND(BD51*$Y51/1000000,4)</f>
        <v>8.9999999999999998E-4</v>
      </c>
      <c r="BM51" s="221">
        <f t="shared" si="436"/>
        <v>8.9999999999999998E-4</v>
      </c>
      <c r="BN51" s="221">
        <f t="shared" si="436"/>
        <v>8.9999999999999998E-4</v>
      </c>
      <c r="BO51" s="221">
        <f t="shared" si="436"/>
        <v>8.9999999999999998E-4</v>
      </c>
      <c r="BP51" s="222">
        <v>2589</v>
      </c>
      <c r="BQ51" s="222">
        <v>2519</v>
      </c>
      <c r="BR51" s="222">
        <v>2509</v>
      </c>
      <c r="BS51" s="200">
        <f>IFERROR(ROUND((INDEX([3]滤筒质量!G:G,MATCH(BP51,[3]滤筒质量!A:A,0))-INDEX([3]滤筒质量!D:D,MATCH(BP51,[3]滤筒质量!A:A,0)))/R51*1000000,1),"")</f>
        <v>0.8</v>
      </c>
      <c r="BT51" s="200">
        <f>IFERROR(ROUND((INDEX([3]滤筒质量!G:G,MATCH(BQ51,[3]滤筒质量!A:A,0))-INDEX([3]滤筒质量!D:D,MATCH(BQ51,[3]滤筒质量!A:A,0)))/S51*1000000,1),"")</f>
        <v>0.9</v>
      </c>
      <c r="BU51" s="200">
        <f>IFERROR(ROUND((INDEX([3]滤筒质量!G:G,MATCH(BR51,[3]滤筒质量!A:A,0))-INDEX([3]滤筒质量!D:D,MATCH(BR51,[3]滤筒质量!A:A,0)))/T51*1000000,1),"")</f>
        <v>0.8</v>
      </c>
      <c r="BV51" s="201">
        <f t="shared" si="414"/>
        <v>0.8</v>
      </c>
      <c r="BW51" s="201">
        <f t="shared" ref="BW51:BY51" si="437">BS51*(21-3.5)/(21-M51)</f>
        <v>1</v>
      </c>
      <c r="BX51" s="201">
        <f t="shared" si="437"/>
        <v>1.0862068965517242</v>
      </c>
      <c r="BY51" s="201">
        <f t="shared" si="437"/>
        <v>0.95890410958904115</v>
      </c>
      <c r="BZ51" s="225">
        <f t="shared" si="416"/>
        <v>1</v>
      </c>
      <c r="CA51" s="226">
        <f t="shared" ref="CA51:CD51" si="438">ROUND(BS51*$Y51/1000000,4)</f>
        <v>5.0000000000000001E-4</v>
      </c>
      <c r="CB51" s="226">
        <f t="shared" si="438"/>
        <v>5.9999999999999995E-4</v>
      </c>
      <c r="CC51" s="226">
        <f t="shared" si="438"/>
        <v>5.0000000000000001E-4</v>
      </c>
      <c r="CD51" s="226">
        <f t="shared" si="438"/>
        <v>5.0000000000000001E-4</v>
      </c>
      <c r="CE51" s="212" t="str">
        <f t="shared" si="418"/>
        <v>合格</v>
      </c>
      <c r="CF51" s="11">
        <v>112.2</v>
      </c>
      <c r="CG51" s="11">
        <v>113.4</v>
      </c>
      <c r="CH51" s="11">
        <v>114.5</v>
      </c>
      <c r="CI51" s="201">
        <f t="shared" si="419"/>
        <v>113.37</v>
      </c>
      <c r="CJ51" s="3">
        <f t="shared" si="420"/>
        <v>11</v>
      </c>
      <c r="CK51" s="229">
        <f t="shared" si="421"/>
        <v>2</v>
      </c>
      <c r="CL51" s="230">
        <f t="shared" si="422"/>
        <v>1</v>
      </c>
      <c r="CM51" t="str">
        <f>INDEX([3]数据汇总表!B$5:B$276,MATCH(A51,[3]数据汇总表!A$5:A$276,0))</f>
        <v>DA072</v>
      </c>
      <c r="CN51" s="231">
        <v>2599</v>
      </c>
      <c r="CO51" t="s">
        <v>5891</v>
      </c>
    </row>
    <row r="52" spans="1:93" x14ac:dyDescent="0.2">
      <c r="A52" s="11">
        <v>117</v>
      </c>
      <c r="B52" s="11" t="str">
        <f>INDEX([3]数据汇总表!C$5:C$276,MATCH(A52,[3]数据汇总表!A$5:A$276,0))</f>
        <v>桩西采油厂</v>
      </c>
      <c r="C52" s="11" t="str">
        <f>INDEX([3]数据汇总表!D$5:D$276,MATCH(A52,[3]数据汇总表!A$5:A$276,0))</f>
        <v>采油管理一区</v>
      </c>
      <c r="D52" s="11" t="str">
        <f>INDEX([3]数据汇总表!E$5:E$276,MATCH(A52,[3]数据汇总表!A$5:A$276,0))</f>
        <v>桩59-12井场外输加热炉</v>
      </c>
      <c r="E52" s="11" t="str">
        <f>INDEX([3]数据汇总表!F$5:F$276,MATCH(A52,[3]数据汇总表!A$5:A$276,0))</f>
        <v>桩59-12井场</v>
      </c>
      <c r="F52" s="11" t="str">
        <f>INDEX([3]数据汇总表!G$5:G$276,MATCH(A52,[3]数据汇总表!A$5:A$276,0))</f>
        <v>外输加热炉</v>
      </c>
      <c r="G52" s="11">
        <f>INDEX([3]数据汇总表!H$5:H$276,MATCH(A52,[3]数据汇总表!A$5:A$276,0))</f>
        <v>80</v>
      </c>
      <c r="H52" s="196">
        <v>44880</v>
      </c>
      <c r="I52" s="198">
        <v>0.41736111111111102</v>
      </c>
      <c r="J52" s="11">
        <f>INDEX([3]数据汇总表!I$5:I$276,MATCH(A52,[3]数据汇总表!A$5:A$276,0))</f>
        <v>8</v>
      </c>
      <c r="K52" s="199" t="s">
        <v>5889</v>
      </c>
      <c r="L52" s="199" t="s">
        <v>5890</v>
      </c>
      <c r="M52" s="200">
        <v>9.6</v>
      </c>
      <c r="N52" s="200">
        <v>9.3000000000000007</v>
      </c>
      <c r="O52" s="200">
        <v>9.8000000000000007</v>
      </c>
      <c r="P52" s="202">
        <f t="shared" si="397"/>
        <v>9.57</v>
      </c>
      <c r="Q52" s="208">
        <f t="shared" si="398"/>
        <v>1.5310586176727909</v>
      </c>
      <c r="R52" s="200">
        <v>794.5</v>
      </c>
      <c r="S52" s="200">
        <v>746.1</v>
      </c>
      <c r="T52" s="200">
        <v>787.8</v>
      </c>
      <c r="U52" s="201">
        <f t="shared" si="399"/>
        <v>776.1</v>
      </c>
      <c r="V52" s="209">
        <v>338</v>
      </c>
      <c r="W52" s="209">
        <v>335</v>
      </c>
      <c r="X52" s="209">
        <v>347</v>
      </c>
      <c r="Y52" s="213">
        <f t="shared" si="400"/>
        <v>340</v>
      </c>
      <c r="Z52" s="214">
        <v>5.72</v>
      </c>
      <c r="AA52" s="214">
        <v>5.72</v>
      </c>
      <c r="AB52" s="214">
        <v>5.72</v>
      </c>
      <c r="AC52" s="197">
        <f t="shared" si="401"/>
        <v>5.72</v>
      </c>
      <c r="AD52" s="215">
        <v>18</v>
      </c>
      <c r="AE52" s="215">
        <v>20</v>
      </c>
      <c r="AF52" s="215">
        <v>24</v>
      </c>
      <c r="AG52" s="213">
        <f t="shared" si="402"/>
        <v>21</v>
      </c>
      <c r="AH52" s="213">
        <f t="shared" ref="AH52:AJ52" si="439">AD52*(21-3.5)/(21-M52)</f>
        <v>27.631578947368421</v>
      </c>
      <c r="AI52" s="213">
        <f t="shared" si="439"/>
        <v>29.914529914529915</v>
      </c>
      <c r="AJ52" s="213">
        <f t="shared" si="439"/>
        <v>37.5</v>
      </c>
      <c r="AK52" s="213">
        <f t="shared" si="381"/>
        <v>32</v>
      </c>
      <c r="AL52" s="221">
        <f t="shared" ref="AL52:AO52" si="440">ROUND(AD52*$Y52/1000000,4)</f>
        <v>6.1000000000000004E-3</v>
      </c>
      <c r="AM52" s="221">
        <f t="shared" si="440"/>
        <v>6.7999999999999996E-3</v>
      </c>
      <c r="AN52" s="221">
        <f t="shared" si="440"/>
        <v>8.2000000000000007E-3</v>
      </c>
      <c r="AO52" s="221">
        <f t="shared" si="440"/>
        <v>7.1000000000000004E-3</v>
      </c>
      <c r="AP52" s="212" t="str">
        <f t="shared" si="405"/>
        <v>合格</v>
      </c>
      <c r="AQ52" s="216">
        <v>1.5</v>
      </c>
      <c r="AR52" s="216">
        <v>1.5</v>
      </c>
      <c r="AS52" s="216">
        <v>1.5</v>
      </c>
      <c r="AT52" s="216">
        <v>1.5</v>
      </c>
      <c r="AU52" s="213">
        <f t="shared" ref="AU52:AW52" si="441">AQ52*(21-3.5)/(21-M52)</f>
        <v>2.3026315789473681</v>
      </c>
      <c r="AV52" s="213">
        <f t="shared" si="441"/>
        <v>2.2435897435897436</v>
      </c>
      <c r="AW52" s="213">
        <f t="shared" si="441"/>
        <v>2.34375</v>
      </c>
      <c r="AX52" s="213">
        <f t="shared" si="407"/>
        <v>2</v>
      </c>
      <c r="AY52" s="221">
        <f t="shared" ref="AY52:BB52" si="442">ROUND(AQ52*$Y52/1000000,4)</f>
        <v>5.0000000000000001E-4</v>
      </c>
      <c r="AZ52" s="221">
        <f t="shared" si="442"/>
        <v>5.0000000000000001E-4</v>
      </c>
      <c r="BA52" s="221">
        <f t="shared" si="442"/>
        <v>5.0000000000000001E-4</v>
      </c>
      <c r="BB52" s="221">
        <f t="shared" si="442"/>
        <v>5.0000000000000001E-4</v>
      </c>
      <c r="BC52" s="212" t="str">
        <f t="shared" si="409"/>
        <v>合格</v>
      </c>
      <c r="BD52" s="216">
        <v>1.5</v>
      </c>
      <c r="BE52" s="216">
        <v>1.5</v>
      </c>
      <c r="BF52" s="216">
        <v>1.5</v>
      </c>
      <c r="BG52" s="216">
        <v>1.5</v>
      </c>
      <c r="BH52" s="213">
        <f t="shared" ref="BH52:BJ52" si="443">BD52*(21-3.5)/(21-M52)</f>
        <v>2.3026315789473681</v>
      </c>
      <c r="BI52" s="213">
        <f t="shared" si="443"/>
        <v>2.2435897435897436</v>
      </c>
      <c r="BJ52" s="213">
        <f t="shared" si="443"/>
        <v>2.34375</v>
      </c>
      <c r="BK52" s="213">
        <f t="shared" si="412"/>
        <v>2</v>
      </c>
      <c r="BL52" s="221">
        <f t="shared" ref="BL52:BO52" si="444">ROUND(BD52*$Y52/1000000,4)</f>
        <v>5.0000000000000001E-4</v>
      </c>
      <c r="BM52" s="221">
        <f t="shared" si="444"/>
        <v>5.0000000000000001E-4</v>
      </c>
      <c r="BN52" s="221">
        <f t="shared" si="444"/>
        <v>5.0000000000000001E-4</v>
      </c>
      <c r="BO52" s="221">
        <f t="shared" si="444"/>
        <v>5.0000000000000001E-4</v>
      </c>
      <c r="BP52" s="222">
        <v>2510</v>
      </c>
      <c r="BQ52" s="222">
        <v>2582</v>
      </c>
      <c r="BR52" s="222">
        <v>2508</v>
      </c>
      <c r="BS52" s="200">
        <f>IFERROR(ROUND((INDEX([3]滤筒质量!G:G,MATCH(BP52,[3]滤筒质量!A:A,0))-INDEX([3]滤筒质量!D:D,MATCH(BP52,[3]滤筒质量!A:A,0)))/R52*1000000,1),"")</f>
        <v>0.8</v>
      </c>
      <c r="BT52" s="200">
        <f>IFERROR(ROUND((INDEX([3]滤筒质量!G:G,MATCH(BQ52,[3]滤筒质量!A:A,0))-INDEX([3]滤筒质量!D:D,MATCH(BQ52,[3]滤筒质量!A:A,0)))/S52*1000000,1),"")</f>
        <v>0.8</v>
      </c>
      <c r="BU52" s="200">
        <f>IFERROR(ROUND((INDEX([3]滤筒质量!G:G,MATCH(BR52,[3]滤筒质量!A:A,0))-INDEX([3]滤筒质量!D:D,MATCH(BR52,[3]滤筒质量!A:A,0)))/T52*1000000,1),"")</f>
        <v>0.8</v>
      </c>
      <c r="BV52" s="201">
        <f t="shared" si="414"/>
        <v>0.8</v>
      </c>
      <c r="BW52" s="201">
        <f t="shared" ref="BW52:BY52" si="445">BS52*(21-3.5)/(21-M52)</f>
        <v>1.2280701754385965</v>
      </c>
      <c r="BX52" s="201">
        <f t="shared" si="445"/>
        <v>1.1965811965811965</v>
      </c>
      <c r="BY52" s="201">
        <f t="shared" si="445"/>
        <v>1.25</v>
      </c>
      <c r="BZ52" s="225">
        <f t="shared" si="416"/>
        <v>1.2</v>
      </c>
      <c r="CA52" s="226">
        <f t="shared" ref="CA52:CD52" si="446">ROUND(BS52*$Y52/1000000,4)</f>
        <v>2.9999999999999997E-4</v>
      </c>
      <c r="CB52" s="226">
        <f t="shared" si="446"/>
        <v>2.9999999999999997E-4</v>
      </c>
      <c r="CC52" s="226">
        <f t="shared" si="446"/>
        <v>2.9999999999999997E-4</v>
      </c>
      <c r="CD52" s="226">
        <f t="shared" si="446"/>
        <v>2.9999999999999997E-4</v>
      </c>
      <c r="CE52" s="212" t="str">
        <f t="shared" si="418"/>
        <v>合格</v>
      </c>
      <c r="CF52" s="11">
        <v>110.2</v>
      </c>
      <c r="CG52" s="11">
        <v>110.2</v>
      </c>
      <c r="CH52" s="11">
        <v>113.4</v>
      </c>
      <c r="CI52" s="201">
        <f t="shared" si="419"/>
        <v>111.27</v>
      </c>
      <c r="CJ52" s="3">
        <f t="shared" si="420"/>
        <v>11</v>
      </c>
      <c r="CK52" s="229">
        <f t="shared" si="421"/>
        <v>2</v>
      </c>
      <c r="CL52" s="230">
        <f t="shared" si="422"/>
        <v>1.2</v>
      </c>
      <c r="CM52" t="str">
        <f>INDEX([3]数据汇总表!B$5:B$276,MATCH(A52,[3]数据汇总表!A$5:A$276,0))</f>
        <v>DA117</v>
      </c>
      <c r="CN52" s="231">
        <v>2548</v>
      </c>
      <c r="CO52" t="s">
        <v>5891</v>
      </c>
    </row>
    <row r="53" spans="1:93" x14ac:dyDescent="0.2">
      <c r="A53" s="11">
        <v>108</v>
      </c>
      <c r="B53" s="11" t="str">
        <f>INDEX([3]数据汇总表!C$5:C$276,MATCH(A53,[3]数据汇总表!A$5:A$276,0))</f>
        <v>桩西采油厂</v>
      </c>
      <c r="C53" s="11" t="str">
        <f>INDEX([3]数据汇总表!D$5:D$276,MATCH(A53,[3]数据汇总表!A$5:A$276,0))</f>
        <v>采油管理一区</v>
      </c>
      <c r="D53" s="11" t="str">
        <f>INDEX([3]数据汇总表!E$5:E$276,MATCH(A53,[3]数据汇总表!A$5:A$276,0))</f>
        <v>管理区采暖锅炉</v>
      </c>
      <c r="E53" s="11" t="str">
        <f>INDEX([3]数据汇总表!F$5:F$276,MATCH(A53,[3]数据汇总表!A$5:A$276,0))</f>
        <v>管理区</v>
      </c>
      <c r="F53" s="11" t="str">
        <f>INDEX([3]数据汇总表!G$5:G$276,MATCH(A53,[3]数据汇总表!A$5:A$276,0))</f>
        <v>1#采暖锅炉</v>
      </c>
      <c r="G53" s="11">
        <f>INDEX([3]数据汇总表!H$5:H$276,MATCH(A53,[3]数据汇总表!A$5:A$276,0))</f>
        <v>600</v>
      </c>
      <c r="H53" s="196">
        <v>44881</v>
      </c>
      <c r="I53" s="198">
        <v>0.29513888888888901</v>
      </c>
      <c r="J53" s="11">
        <f>INDEX([3]数据汇总表!I$5:I$276,MATCH(A53,[3]数据汇总表!A$5:A$276,0))</f>
        <v>8</v>
      </c>
      <c r="K53" s="199" t="s">
        <v>5889</v>
      </c>
      <c r="L53" s="199" t="s">
        <v>5890</v>
      </c>
      <c r="M53" s="200">
        <v>7.8</v>
      </c>
      <c r="N53" s="200">
        <v>7</v>
      </c>
      <c r="O53" s="200">
        <v>7.1</v>
      </c>
      <c r="P53" s="202">
        <f t="shared" si="397"/>
        <v>7.3</v>
      </c>
      <c r="Q53" s="208">
        <f t="shared" si="398"/>
        <v>1.2773722627737227</v>
      </c>
      <c r="R53" s="200">
        <v>855.1</v>
      </c>
      <c r="S53" s="200">
        <v>766.7</v>
      </c>
      <c r="T53" s="200">
        <v>783.3</v>
      </c>
      <c r="U53" s="201">
        <f t="shared" si="399"/>
        <v>801.7</v>
      </c>
      <c r="V53" s="209">
        <v>1025</v>
      </c>
      <c r="W53" s="209">
        <v>1041</v>
      </c>
      <c r="X53" s="209">
        <v>980</v>
      </c>
      <c r="Y53" s="213">
        <f t="shared" si="400"/>
        <v>1015</v>
      </c>
      <c r="Z53" s="214">
        <v>5.24</v>
      </c>
      <c r="AA53" s="214">
        <v>5.32</v>
      </c>
      <c r="AB53" s="214">
        <v>5.43</v>
      </c>
      <c r="AC53" s="197">
        <f t="shared" si="401"/>
        <v>5.33</v>
      </c>
      <c r="AD53" s="215">
        <v>32</v>
      </c>
      <c r="AE53" s="215">
        <v>31</v>
      </c>
      <c r="AF53" s="215">
        <v>29</v>
      </c>
      <c r="AG53" s="213">
        <f t="shared" si="402"/>
        <v>31</v>
      </c>
      <c r="AH53" s="213">
        <f t="shared" ref="AH53:AJ53" si="447">AD53*(21-3.5)/(21-M53)</f>
        <v>42.424242424242429</v>
      </c>
      <c r="AI53" s="213">
        <f t="shared" si="447"/>
        <v>38.75</v>
      </c>
      <c r="AJ53" s="213">
        <f t="shared" si="447"/>
        <v>36.510791366906474</v>
      </c>
      <c r="AK53" s="213">
        <f t="shared" si="381"/>
        <v>39</v>
      </c>
      <c r="AL53" s="221">
        <f t="shared" ref="AL53:AO53" si="448">ROUND(AD53*$Y53/1000000,4)</f>
        <v>3.2500000000000001E-2</v>
      </c>
      <c r="AM53" s="221">
        <f t="shared" si="448"/>
        <v>3.15E-2</v>
      </c>
      <c r="AN53" s="221">
        <f t="shared" si="448"/>
        <v>2.9399999999999999E-2</v>
      </c>
      <c r="AO53" s="221">
        <f t="shared" si="448"/>
        <v>3.15E-2</v>
      </c>
      <c r="AP53" s="212" t="str">
        <f t="shared" si="405"/>
        <v>合格</v>
      </c>
      <c r="AQ53" s="216">
        <v>1.5</v>
      </c>
      <c r="AR53" s="216">
        <v>1.5</v>
      </c>
      <c r="AS53" s="216">
        <v>1.5</v>
      </c>
      <c r="AT53" s="216">
        <v>1.5</v>
      </c>
      <c r="AU53" s="213">
        <f t="shared" ref="AU53:AW53" si="449">AQ53*(21-3.5)/(21-M53)</f>
        <v>1.9886363636363638</v>
      </c>
      <c r="AV53" s="213">
        <f t="shared" si="449"/>
        <v>1.875</v>
      </c>
      <c r="AW53" s="213">
        <f t="shared" si="449"/>
        <v>1.8884892086330936</v>
      </c>
      <c r="AX53" s="213">
        <f t="shared" si="407"/>
        <v>2</v>
      </c>
      <c r="AY53" s="221">
        <f t="shared" ref="AY53:BB53" si="450">ROUND(AQ53*$Y53/1000000,4)</f>
        <v>1.5E-3</v>
      </c>
      <c r="AZ53" s="221">
        <f t="shared" si="450"/>
        <v>1.5E-3</v>
      </c>
      <c r="BA53" s="221">
        <f t="shared" si="450"/>
        <v>1.5E-3</v>
      </c>
      <c r="BB53" s="221">
        <f t="shared" si="450"/>
        <v>1.5E-3</v>
      </c>
      <c r="BC53" s="212" t="str">
        <f t="shared" si="409"/>
        <v>合格</v>
      </c>
      <c r="BD53" s="215">
        <v>371</v>
      </c>
      <c r="BE53" s="215">
        <v>467</v>
      </c>
      <c r="BF53" s="215">
        <v>444</v>
      </c>
      <c r="BG53" s="213">
        <f t="shared" si="410"/>
        <v>427</v>
      </c>
      <c r="BH53" s="213">
        <f t="shared" ref="BH53:BJ53" si="451">BD53*(21-3.5)/(21-M53)</f>
        <v>491.85606060606062</v>
      </c>
      <c r="BI53" s="213">
        <f t="shared" si="451"/>
        <v>583.75</v>
      </c>
      <c r="BJ53" s="213">
        <f t="shared" si="451"/>
        <v>558.99280575539569</v>
      </c>
      <c r="BK53" s="213">
        <f t="shared" si="412"/>
        <v>545</v>
      </c>
      <c r="BL53" s="221">
        <f t="shared" ref="BL53:BO53" si="452">ROUND(BD53*$Y53/1000000,4)</f>
        <v>0.37659999999999999</v>
      </c>
      <c r="BM53" s="221">
        <f t="shared" si="452"/>
        <v>0.47399999999999998</v>
      </c>
      <c r="BN53" s="221">
        <f t="shared" si="452"/>
        <v>0.45069999999999999</v>
      </c>
      <c r="BO53" s="221">
        <f t="shared" si="452"/>
        <v>0.43340000000000001</v>
      </c>
      <c r="BP53" s="222">
        <v>2333</v>
      </c>
      <c r="BQ53" s="222">
        <v>2327</v>
      </c>
      <c r="BR53" s="222">
        <v>2330</v>
      </c>
      <c r="BS53" s="200">
        <f>IFERROR(ROUND((INDEX([3]滤筒质量!G:G,MATCH(BP53,[3]滤筒质量!A:A,0))-INDEX([3]滤筒质量!D:D,MATCH(BP53,[3]滤筒质量!A:A,0)))/R53*1000000,1),"")</f>
        <v>0.7</v>
      </c>
      <c r="BT53" s="200">
        <f>IFERROR(ROUND((INDEX([3]滤筒质量!G:G,MATCH(BQ53,[3]滤筒质量!A:A,0))-INDEX([3]滤筒质量!D:D,MATCH(BQ53,[3]滤筒质量!A:A,0)))/S53*1000000,1),"")</f>
        <v>0.8</v>
      </c>
      <c r="BU53" s="200">
        <f>IFERROR(ROUND((INDEX([3]滤筒质量!G:G,MATCH(BR53,[3]滤筒质量!A:A,0))-INDEX([3]滤筒质量!D:D,MATCH(BR53,[3]滤筒质量!A:A,0)))/T53*1000000,1),"")</f>
        <v>0.8</v>
      </c>
      <c r="BV53" s="201">
        <f t="shared" si="414"/>
        <v>0.8</v>
      </c>
      <c r="BW53" s="201">
        <f t="shared" ref="BW53:BY53" si="453">BS53*(21-3.5)/(21-M53)</f>
        <v>0.92803030303030309</v>
      </c>
      <c r="BX53" s="201">
        <f t="shared" si="453"/>
        <v>1</v>
      </c>
      <c r="BY53" s="201">
        <f t="shared" si="453"/>
        <v>1.0071942446043165</v>
      </c>
      <c r="BZ53" s="225">
        <f t="shared" si="416"/>
        <v>1</v>
      </c>
      <c r="CA53" s="226">
        <f t="shared" ref="CA53:CD53" si="454">ROUND(BS53*$Y53/1000000,4)</f>
        <v>6.9999999999999999E-4</v>
      </c>
      <c r="CB53" s="226">
        <f t="shared" si="454"/>
        <v>8.0000000000000004E-4</v>
      </c>
      <c r="CC53" s="226">
        <f t="shared" si="454"/>
        <v>8.0000000000000004E-4</v>
      </c>
      <c r="CD53" s="226">
        <f t="shared" si="454"/>
        <v>8.0000000000000004E-4</v>
      </c>
      <c r="CE53" s="212" t="str">
        <f t="shared" si="418"/>
        <v>合格</v>
      </c>
      <c r="CF53" s="11">
        <v>108.6</v>
      </c>
      <c r="CG53" s="11">
        <v>110.3</v>
      </c>
      <c r="CH53" s="11">
        <v>113.7</v>
      </c>
      <c r="CI53" s="201">
        <f t="shared" si="419"/>
        <v>110.87</v>
      </c>
      <c r="CJ53" s="3">
        <f t="shared" si="420"/>
        <v>11</v>
      </c>
      <c r="CK53" s="229">
        <f t="shared" si="421"/>
        <v>2</v>
      </c>
      <c r="CL53" s="230">
        <f t="shared" si="422"/>
        <v>1</v>
      </c>
      <c r="CM53" t="str">
        <f>INDEX([3]数据汇总表!B$5:B$276,MATCH(A53,[3]数据汇总表!A$5:A$276,0))</f>
        <v>DA108</v>
      </c>
      <c r="CN53" s="231">
        <v>2339</v>
      </c>
      <c r="CO53" s="231" t="s">
        <v>5898</v>
      </c>
    </row>
    <row r="54" spans="1:93" x14ac:dyDescent="0.2">
      <c r="A54" s="11">
        <v>241</v>
      </c>
      <c r="B54" s="11" t="str">
        <f>INDEX([3]数据汇总表!C$5:C$276,MATCH(A54,[3]数据汇总表!A$5:A$276,0))</f>
        <v>桩西采油厂</v>
      </c>
      <c r="C54" s="11" t="str">
        <f>INDEX([3]数据汇总表!D$5:D$276,MATCH(A54,[3]数据汇总表!A$5:A$276,0))</f>
        <v>采油管理一区</v>
      </c>
      <c r="D54" s="11" t="str">
        <f>INDEX([3]数据汇总表!E$5:E$276,MATCH(A54,[3]数据汇总表!A$5:A$276,0))</f>
        <v>桩66-C20B井场多功能罐</v>
      </c>
      <c r="E54" s="11" t="str">
        <f>INDEX([3]数据汇总表!F$5:F$276,MATCH(A54,[3]数据汇总表!A$5:A$276,0))</f>
        <v>桩66-C20B井场</v>
      </c>
      <c r="F54" s="11" t="str">
        <f>INDEX([3]数据汇总表!G$5:G$276,MATCH(A54,[3]数据汇总表!A$5:A$276,0))</f>
        <v>多功能罐</v>
      </c>
      <c r="G54" s="11">
        <f>INDEX([3]数据汇总表!H$5:H$276,MATCH(A54,[3]数据汇总表!A$5:A$276,0))</f>
        <v>40</v>
      </c>
      <c r="H54" s="196">
        <v>44881</v>
      </c>
      <c r="I54" s="198">
        <v>0.42569444444444399</v>
      </c>
      <c r="J54" s="11">
        <f>INDEX([3]数据汇总表!I$5:I$276,MATCH(A54,[3]数据汇总表!A$5:A$276,0))</f>
        <v>15</v>
      </c>
      <c r="K54" s="199" t="s">
        <v>5889</v>
      </c>
      <c r="L54" s="199" t="s">
        <v>5890</v>
      </c>
      <c r="M54" s="200">
        <v>7.9</v>
      </c>
      <c r="N54" s="200">
        <v>7.7</v>
      </c>
      <c r="O54" s="200">
        <v>7.9</v>
      </c>
      <c r="P54" s="202">
        <f t="shared" si="397"/>
        <v>7.83</v>
      </c>
      <c r="Q54" s="208">
        <f t="shared" si="398"/>
        <v>1.3287775246772968</v>
      </c>
      <c r="R54" s="200">
        <v>735.3</v>
      </c>
      <c r="S54" s="200">
        <v>783.3</v>
      </c>
      <c r="T54" s="200">
        <v>785.5</v>
      </c>
      <c r="U54" s="201">
        <f t="shared" si="399"/>
        <v>768</v>
      </c>
      <c r="V54" s="209">
        <v>423</v>
      </c>
      <c r="W54" s="209">
        <v>470</v>
      </c>
      <c r="X54" s="209">
        <v>461</v>
      </c>
      <c r="Y54" s="213">
        <f t="shared" si="400"/>
        <v>451</v>
      </c>
      <c r="Z54" s="214">
        <v>5.21</v>
      </c>
      <c r="AA54" s="214">
        <v>5.31</v>
      </c>
      <c r="AB54" s="214">
        <v>5.46</v>
      </c>
      <c r="AC54" s="197">
        <f t="shared" si="401"/>
        <v>5.33</v>
      </c>
      <c r="AD54" s="215">
        <v>21</v>
      </c>
      <c r="AE54" s="215">
        <v>19</v>
      </c>
      <c r="AF54" s="215">
        <v>20</v>
      </c>
      <c r="AG54" s="213">
        <f t="shared" si="402"/>
        <v>20</v>
      </c>
      <c r="AH54" s="249">
        <f t="shared" ref="AH54:AJ54" si="455">AD54*(21-9)/(21-M54)</f>
        <v>19.236641221374047</v>
      </c>
      <c r="AI54" s="249">
        <f t="shared" si="455"/>
        <v>17.142857142857142</v>
      </c>
      <c r="AJ54" s="249">
        <f t="shared" si="455"/>
        <v>18.320610687022903</v>
      </c>
      <c r="AK54" s="213">
        <f t="shared" si="381"/>
        <v>18</v>
      </c>
      <c r="AL54" s="221">
        <f t="shared" ref="AL54:AO54" si="456">ROUND(AD54*$Y54/1000000,4)</f>
        <v>9.4999999999999998E-3</v>
      </c>
      <c r="AM54" s="221">
        <f t="shared" si="456"/>
        <v>8.6E-3</v>
      </c>
      <c r="AN54" s="221">
        <f t="shared" si="456"/>
        <v>8.9999999999999993E-3</v>
      </c>
      <c r="AO54" s="221">
        <f t="shared" si="456"/>
        <v>8.9999999999999993E-3</v>
      </c>
      <c r="AP54" s="212" t="str">
        <f t="shared" si="405"/>
        <v>合格</v>
      </c>
      <c r="AQ54" s="216">
        <v>1.5</v>
      </c>
      <c r="AR54" s="216">
        <v>1.5</v>
      </c>
      <c r="AS54" s="216">
        <v>1.5</v>
      </c>
      <c r="AT54" s="216">
        <v>1.5</v>
      </c>
      <c r="AU54" s="249">
        <f t="shared" ref="AU54:AW54" si="457">AQ54*(21-9)/(21-M54)</f>
        <v>1.3740458015267176</v>
      </c>
      <c r="AV54" s="249">
        <f t="shared" si="457"/>
        <v>1.3533834586466165</v>
      </c>
      <c r="AW54" s="249">
        <f t="shared" si="457"/>
        <v>1.3740458015267176</v>
      </c>
      <c r="AX54" s="213">
        <f t="shared" si="407"/>
        <v>1</v>
      </c>
      <c r="AY54" s="221">
        <f t="shared" ref="AY54:BB54" si="458">ROUND(AQ54*$Y54/1000000,4)</f>
        <v>6.9999999999999999E-4</v>
      </c>
      <c r="AZ54" s="221">
        <f t="shared" si="458"/>
        <v>6.9999999999999999E-4</v>
      </c>
      <c r="BA54" s="221">
        <f t="shared" si="458"/>
        <v>6.9999999999999999E-4</v>
      </c>
      <c r="BB54" s="221">
        <f t="shared" si="458"/>
        <v>6.9999999999999999E-4</v>
      </c>
      <c r="BC54" s="212" t="str">
        <f t="shared" si="409"/>
        <v>合格</v>
      </c>
      <c r="BD54" s="215">
        <v>340</v>
      </c>
      <c r="BE54" s="215">
        <v>253</v>
      </c>
      <c r="BF54" s="215">
        <v>366</v>
      </c>
      <c r="BG54" s="213">
        <f t="shared" si="410"/>
        <v>320</v>
      </c>
      <c r="BH54" s="249">
        <f t="shared" ref="BH54:BJ54" si="459">BD54*(21-9)/(21-M54)</f>
        <v>311.4503816793893</v>
      </c>
      <c r="BI54" s="249">
        <f t="shared" si="459"/>
        <v>228.27067669172931</v>
      </c>
      <c r="BJ54" s="249">
        <f t="shared" si="459"/>
        <v>335.26717557251908</v>
      </c>
      <c r="BK54" s="213">
        <f t="shared" si="412"/>
        <v>292</v>
      </c>
      <c r="BL54" s="221">
        <f t="shared" ref="BL54:BO54" si="460">ROUND(BD54*$Y54/1000000,4)</f>
        <v>0.15329999999999999</v>
      </c>
      <c r="BM54" s="221">
        <f t="shared" si="460"/>
        <v>0.11409999999999999</v>
      </c>
      <c r="BN54" s="221">
        <f t="shared" si="460"/>
        <v>0.1651</v>
      </c>
      <c r="BO54" s="221">
        <f t="shared" si="460"/>
        <v>0.14430000000000001</v>
      </c>
      <c r="BP54" s="222">
        <v>2387</v>
      </c>
      <c r="BQ54" s="222">
        <v>2362</v>
      </c>
      <c r="BR54" s="222">
        <v>2372</v>
      </c>
      <c r="BS54" s="200">
        <f>IFERROR(ROUND((INDEX([3]滤筒质量!G:G,MATCH(BP54,[3]滤筒质量!A:A,0))-INDEX([3]滤筒质量!D:D,MATCH(BP54,[3]滤筒质量!A:A,0)))/R54*1000000,1),"")</f>
        <v>0.9</v>
      </c>
      <c r="BT54" s="200">
        <f>IFERROR(ROUND((INDEX([3]滤筒质量!G:G,MATCH(BQ54,[3]滤筒质量!A:A,0))-INDEX([3]滤筒质量!D:D,MATCH(BQ54,[3]滤筒质量!A:A,0)))/S54*1000000,1),"")</f>
        <v>0.8</v>
      </c>
      <c r="BU54" s="200">
        <f>IFERROR(ROUND((INDEX([3]滤筒质量!G:G,MATCH(BR54,[3]滤筒质量!A:A,0))-INDEX([3]滤筒质量!D:D,MATCH(BR54,[3]滤筒质量!A:A,0)))/T54*1000000,1),"")</f>
        <v>0.9</v>
      </c>
      <c r="BV54" s="201">
        <f t="shared" si="414"/>
        <v>0.9</v>
      </c>
      <c r="BW54" s="253">
        <f t="shared" ref="BW54:BY54" si="461">BS54*(21-9)/(21-M54)</f>
        <v>0.82442748091603058</v>
      </c>
      <c r="BX54" s="253">
        <f t="shared" si="461"/>
        <v>0.72180451127819556</v>
      </c>
      <c r="BY54" s="253">
        <f t="shared" si="461"/>
        <v>0.82442748091603058</v>
      </c>
      <c r="BZ54" s="225">
        <f t="shared" si="416"/>
        <v>1.2</v>
      </c>
      <c r="CA54" s="226">
        <f t="shared" ref="CA54:CD54" si="462">ROUND(BS54*$Y54/1000000,4)</f>
        <v>4.0000000000000002E-4</v>
      </c>
      <c r="CB54" s="226">
        <f t="shared" si="462"/>
        <v>4.0000000000000002E-4</v>
      </c>
      <c r="CC54" s="226">
        <f t="shared" si="462"/>
        <v>4.0000000000000002E-4</v>
      </c>
      <c r="CD54" s="226">
        <f t="shared" si="462"/>
        <v>4.0000000000000002E-4</v>
      </c>
      <c r="CE54" s="212" t="str">
        <f t="shared" si="418"/>
        <v>合格</v>
      </c>
      <c r="CF54" s="11">
        <v>110.3</v>
      </c>
      <c r="CG54" s="11">
        <v>112.3</v>
      </c>
      <c r="CH54" s="11">
        <v>114.6</v>
      </c>
      <c r="CI54" s="201">
        <f t="shared" si="419"/>
        <v>112.4</v>
      </c>
      <c r="CJ54" s="3">
        <f t="shared" si="420"/>
        <v>11</v>
      </c>
      <c r="CK54" s="229">
        <f t="shared" si="421"/>
        <v>1</v>
      </c>
      <c r="CL54" s="230">
        <f t="shared" si="422"/>
        <v>1.2</v>
      </c>
      <c r="CM54" t="str">
        <f>INDEX([3]数据汇总表!B$5:B$276,MATCH(A54,[3]数据汇总表!A$5:A$276,0))</f>
        <v>DA154</v>
      </c>
      <c r="CN54" s="231">
        <v>2389</v>
      </c>
      <c r="CO54" s="231" t="s">
        <v>5898</v>
      </c>
    </row>
    <row r="55" spans="1:93" x14ac:dyDescent="0.2">
      <c r="A55" s="11">
        <v>34</v>
      </c>
      <c r="B55" s="11" t="str">
        <f>INDEX([3]数据汇总表!C$5:C$276,MATCH(A55,[3]数据汇总表!A$5:A$276,0))</f>
        <v>桩西采油厂</v>
      </c>
      <c r="C55" s="11" t="str">
        <f>INDEX([3]数据汇总表!D$5:D$276,MATCH(A55,[3]数据汇总表!A$5:A$276,0))</f>
        <v>采油管理一区</v>
      </c>
      <c r="D55" s="11" t="str">
        <f>INDEX([3]数据汇总表!E$5:E$276,MATCH(A55,[3]数据汇总表!A$5:A$276,0))</f>
        <v>704计站台外输水套炉</v>
      </c>
      <c r="E55" s="11" t="str">
        <f>INDEX([3]数据汇总表!F$5:F$276,MATCH(A55,[3]数据汇总表!A$5:A$276,0))</f>
        <v>704计站台</v>
      </c>
      <c r="F55" s="11" t="str">
        <f>INDEX([3]数据汇总表!G$5:G$276,MATCH(A55,[3]数据汇总表!A$5:A$276,0))</f>
        <v>外输水套炉</v>
      </c>
      <c r="G55" s="11">
        <f>INDEX([3]数据汇总表!H$5:H$276,MATCH(A55,[3]数据汇总表!A$5:A$276,0))</f>
        <v>230</v>
      </c>
      <c r="H55" s="196">
        <v>44882</v>
      </c>
      <c r="I55" s="198">
        <v>0.29513888888888901</v>
      </c>
      <c r="J55" s="11">
        <f>INDEX([3]数据汇总表!I$5:I$276,MATCH(A55,[3]数据汇总表!A$5:A$276,0))</f>
        <v>8</v>
      </c>
      <c r="K55" s="199" t="s">
        <v>5889</v>
      </c>
      <c r="L55" s="199" t="s">
        <v>5890</v>
      </c>
      <c r="M55" s="200">
        <v>5.3</v>
      </c>
      <c r="N55" s="200">
        <v>7</v>
      </c>
      <c r="O55" s="200">
        <v>6.4</v>
      </c>
      <c r="P55" s="202">
        <f t="shared" si="397"/>
        <v>6.23</v>
      </c>
      <c r="Q55" s="208">
        <f t="shared" si="398"/>
        <v>1.1848341232227488</v>
      </c>
      <c r="R55" s="200">
        <v>798.4</v>
      </c>
      <c r="S55" s="200">
        <v>669.5</v>
      </c>
      <c r="T55" s="200">
        <v>760.4</v>
      </c>
      <c r="U55" s="201">
        <f t="shared" si="399"/>
        <v>742.8</v>
      </c>
      <c r="V55" s="209">
        <v>417</v>
      </c>
      <c r="W55" s="209">
        <v>445</v>
      </c>
      <c r="X55" s="209">
        <v>483</v>
      </c>
      <c r="Y55" s="213">
        <f t="shared" si="400"/>
        <v>448</v>
      </c>
      <c r="Z55" s="214">
        <v>6.12</v>
      </c>
      <c r="AA55" s="214">
        <v>6.12</v>
      </c>
      <c r="AB55" s="214">
        <v>6.12</v>
      </c>
      <c r="AC55" s="197">
        <f t="shared" si="401"/>
        <v>6.12</v>
      </c>
      <c r="AD55" s="215">
        <v>24</v>
      </c>
      <c r="AE55" s="215">
        <v>23</v>
      </c>
      <c r="AF55" s="215">
        <v>22</v>
      </c>
      <c r="AG55" s="213">
        <f t="shared" si="402"/>
        <v>23</v>
      </c>
      <c r="AH55" s="213">
        <f t="shared" ref="AH55:AJ55" si="463">AD55*(21-3.5)/(21-M55)</f>
        <v>26.751592356687901</v>
      </c>
      <c r="AI55" s="213">
        <f t="shared" si="463"/>
        <v>28.75</v>
      </c>
      <c r="AJ55" s="213">
        <f t="shared" si="463"/>
        <v>26.36986301369863</v>
      </c>
      <c r="AK55" s="213">
        <f t="shared" si="381"/>
        <v>27</v>
      </c>
      <c r="AL55" s="221">
        <f t="shared" ref="AL55:AO55" si="464">ROUND(AD55*$Y55/1000000,4)</f>
        <v>1.0800000000000001E-2</v>
      </c>
      <c r="AM55" s="221">
        <f t="shared" si="464"/>
        <v>1.03E-2</v>
      </c>
      <c r="AN55" s="221">
        <f t="shared" si="464"/>
        <v>9.9000000000000008E-3</v>
      </c>
      <c r="AO55" s="221">
        <f t="shared" si="464"/>
        <v>1.03E-2</v>
      </c>
      <c r="AP55" s="212" t="str">
        <f t="shared" si="405"/>
        <v>合格</v>
      </c>
      <c r="AQ55" s="216">
        <v>1.5</v>
      </c>
      <c r="AR55" s="216">
        <v>1.5</v>
      </c>
      <c r="AS55" s="216">
        <v>1.5</v>
      </c>
      <c r="AT55" s="216">
        <v>1.5</v>
      </c>
      <c r="AU55" s="213">
        <f t="shared" ref="AU55:AW55" si="465">AQ55*(21-3.5)/(21-M55)</f>
        <v>1.6719745222929938</v>
      </c>
      <c r="AV55" s="213">
        <f t="shared" si="465"/>
        <v>1.875</v>
      </c>
      <c r="AW55" s="213">
        <f t="shared" si="465"/>
        <v>1.797945205479452</v>
      </c>
      <c r="AX55" s="213">
        <f t="shared" si="407"/>
        <v>2</v>
      </c>
      <c r="AY55" s="221">
        <f t="shared" ref="AY55:BB55" si="466">ROUND(AQ55*$Y55/1000000,4)</f>
        <v>6.9999999999999999E-4</v>
      </c>
      <c r="AZ55" s="221">
        <f t="shared" si="466"/>
        <v>6.9999999999999999E-4</v>
      </c>
      <c r="BA55" s="221">
        <f t="shared" si="466"/>
        <v>6.9999999999999999E-4</v>
      </c>
      <c r="BB55" s="221">
        <f t="shared" si="466"/>
        <v>6.9999999999999999E-4</v>
      </c>
      <c r="BC55" s="212" t="str">
        <f t="shared" si="409"/>
        <v>合格</v>
      </c>
      <c r="BD55" s="216">
        <v>1.5</v>
      </c>
      <c r="BE55" s="215">
        <v>6</v>
      </c>
      <c r="BF55" s="216">
        <v>1.5</v>
      </c>
      <c r="BG55" s="213">
        <f t="shared" si="410"/>
        <v>3</v>
      </c>
      <c r="BH55" s="213">
        <v>3</v>
      </c>
      <c r="BI55" s="213">
        <f t="shared" ref="BI55:BI57" si="467">BE55*(21-3.5)/(21-N55)</f>
        <v>7.5</v>
      </c>
      <c r="BJ55" s="213">
        <v>3</v>
      </c>
      <c r="BK55" s="213">
        <f t="shared" si="412"/>
        <v>5</v>
      </c>
      <c r="BL55" s="221">
        <f t="shared" ref="BL55:BO55" si="468">ROUND(BD55*$Y55/1000000,4)</f>
        <v>6.9999999999999999E-4</v>
      </c>
      <c r="BM55" s="221">
        <f t="shared" si="468"/>
        <v>2.7000000000000001E-3</v>
      </c>
      <c r="BN55" s="221">
        <f t="shared" si="468"/>
        <v>6.9999999999999999E-4</v>
      </c>
      <c r="BO55" s="221">
        <f t="shared" si="468"/>
        <v>1.2999999999999999E-3</v>
      </c>
      <c r="BP55" s="222">
        <v>2396</v>
      </c>
      <c r="BQ55" s="222">
        <v>2332</v>
      </c>
      <c r="BR55" s="222">
        <v>2354</v>
      </c>
      <c r="BS55" s="200">
        <f>IFERROR(ROUND((INDEX([3]滤筒质量!G:G,MATCH(BP55,[3]滤筒质量!A:A,0))-INDEX([3]滤筒质量!D:D,MATCH(BP55,[3]滤筒质量!A:A,0)))/R55*1000000,1),"")</f>
        <v>0.8</v>
      </c>
      <c r="BT55" s="200">
        <f>IFERROR(ROUND((INDEX([3]滤筒质量!G:G,MATCH(BQ55,[3]滤筒质量!A:A,0))-INDEX([3]滤筒质量!D:D,MATCH(BQ55,[3]滤筒质量!A:A,0)))/S55*1000000,1),"")</f>
        <v>1</v>
      </c>
      <c r="BU55" s="200">
        <f>IFERROR(ROUND((INDEX([3]滤筒质量!G:G,MATCH(BR55,[3]滤筒质量!A:A,0))-INDEX([3]滤筒质量!D:D,MATCH(BR55,[3]滤筒质量!A:A,0)))/T55*1000000,1),"")</f>
        <v>0.8</v>
      </c>
      <c r="BV55" s="201">
        <f t="shared" si="414"/>
        <v>0.9</v>
      </c>
      <c r="BW55" s="201">
        <f t="shared" ref="BW55:BY55" si="469">BS55*(21-3.5)/(21-M55)</f>
        <v>0.89171974522292996</v>
      </c>
      <c r="BX55" s="201">
        <f t="shared" si="469"/>
        <v>1.25</v>
      </c>
      <c r="BY55" s="201">
        <f t="shared" si="469"/>
        <v>0.95890410958904115</v>
      </c>
      <c r="BZ55" s="225">
        <f t="shared" si="416"/>
        <v>1.1000000000000001</v>
      </c>
      <c r="CA55" s="226">
        <f t="shared" ref="CA55:CD55" si="470">ROUND(BS55*$Y55/1000000,4)</f>
        <v>4.0000000000000002E-4</v>
      </c>
      <c r="CB55" s="226">
        <f t="shared" si="470"/>
        <v>4.0000000000000002E-4</v>
      </c>
      <c r="CC55" s="226">
        <f t="shared" si="470"/>
        <v>4.0000000000000002E-4</v>
      </c>
      <c r="CD55" s="226">
        <f t="shared" si="470"/>
        <v>4.0000000000000002E-4</v>
      </c>
      <c r="CE55" s="212" t="str">
        <f t="shared" si="418"/>
        <v>合格</v>
      </c>
      <c r="CF55" s="11">
        <v>114.3</v>
      </c>
      <c r="CG55" s="11">
        <v>115.2</v>
      </c>
      <c r="CH55" s="11">
        <v>116.3</v>
      </c>
      <c r="CI55" s="201">
        <f t="shared" si="419"/>
        <v>115.27</v>
      </c>
      <c r="CJ55" s="3">
        <f t="shared" si="420"/>
        <v>11</v>
      </c>
      <c r="CK55" s="229">
        <f t="shared" si="421"/>
        <v>2</v>
      </c>
      <c r="CL55" s="230">
        <f t="shared" si="422"/>
        <v>1.1000000000000001</v>
      </c>
      <c r="CM55" t="str">
        <f>INDEX([3]数据汇总表!B$5:B$276,MATCH(A55,[3]数据汇总表!A$5:A$276,0))</f>
        <v>DA034</v>
      </c>
      <c r="CN55" s="231">
        <v>2354</v>
      </c>
      <c r="CO55" t="s">
        <v>5891</v>
      </c>
    </row>
    <row r="56" spans="1:93" x14ac:dyDescent="0.2">
      <c r="A56" s="11">
        <v>35</v>
      </c>
      <c r="B56" s="11" t="str">
        <f>INDEX([3]数据汇总表!C$5:C$276,MATCH(A56,[3]数据汇总表!A$5:A$276,0))</f>
        <v>桩西采油厂</v>
      </c>
      <c r="C56" s="11" t="str">
        <f>INDEX([3]数据汇总表!D$5:D$276,MATCH(A56,[3]数据汇总表!A$5:A$276,0))</f>
        <v>采油管理一区</v>
      </c>
      <c r="D56" s="11" t="str">
        <f>INDEX([3]数据汇总表!E$5:E$276,MATCH(A56,[3]数据汇总表!A$5:A$276,0))</f>
        <v>702计站台外输水套炉</v>
      </c>
      <c r="E56" s="11" t="str">
        <f>INDEX([3]数据汇总表!F$5:F$276,MATCH(A56,[3]数据汇总表!A$5:A$276,0))</f>
        <v>702计站台</v>
      </c>
      <c r="F56" s="11" t="str">
        <f>INDEX([3]数据汇总表!G$5:G$276,MATCH(A56,[3]数据汇总表!A$5:A$276,0))</f>
        <v>外输水套炉</v>
      </c>
      <c r="G56" s="11">
        <f>INDEX([3]数据汇总表!H$5:H$276,MATCH(A56,[3]数据汇总表!A$5:A$276,0))</f>
        <v>230</v>
      </c>
      <c r="H56" s="196">
        <v>44882</v>
      </c>
      <c r="I56" s="198">
        <v>0.40416666666666701</v>
      </c>
      <c r="J56" s="11">
        <f>INDEX([3]数据汇总表!I$5:I$276,MATCH(A56,[3]数据汇总表!A$5:A$276,0))</f>
        <v>8</v>
      </c>
      <c r="K56" s="199" t="s">
        <v>5889</v>
      </c>
      <c r="L56" s="199" t="s">
        <v>5890</v>
      </c>
      <c r="M56" s="200">
        <v>9.1</v>
      </c>
      <c r="N56" s="200">
        <v>8.6</v>
      </c>
      <c r="O56" s="200">
        <v>8.8000000000000007</v>
      </c>
      <c r="P56" s="202">
        <f t="shared" si="397"/>
        <v>8.83</v>
      </c>
      <c r="Q56" s="208">
        <f t="shared" si="398"/>
        <v>1.4379622021364009</v>
      </c>
      <c r="R56" s="200">
        <v>782.6</v>
      </c>
      <c r="S56" s="200">
        <v>780.8</v>
      </c>
      <c r="T56" s="200">
        <v>841.7</v>
      </c>
      <c r="U56" s="201">
        <f t="shared" si="399"/>
        <v>801.7</v>
      </c>
      <c r="V56" s="209">
        <v>699</v>
      </c>
      <c r="W56" s="209">
        <v>790</v>
      </c>
      <c r="X56" s="209">
        <v>847</v>
      </c>
      <c r="Y56" s="213">
        <f t="shared" si="400"/>
        <v>779</v>
      </c>
      <c r="Z56" s="214">
        <v>6.22</v>
      </c>
      <c r="AA56" s="214">
        <v>6.22</v>
      </c>
      <c r="AB56" s="214">
        <v>6.22</v>
      </c>
      <c r="AC56" s="197">
        <f t="shared" si="401"/>
        <v>6.22</v>
      </c>
      <c r="AD56" s="215">
        <v>20</v>
      </c>
      <c r="AE56" s="215">
        <v>24</v>
      </c>
      <c r="AF56" s="215">
        <v>29</v>
      </c>
      <c r="AG56" s="213">
        <f t="shared" si="402"/>
        <v>24</v>
      </c>
      <c r="AH56" s="213">
        <f t="shared" ref="AH56:AJ56" si="471">AD56*(21-3.5)/(21-M56)</f>
        <v>29.411764705882351</v>
      </c>
      <c r="AI56" s="213">
        <f t="shared" si="471"/>
        <v>33.87096774193548</v>
      </c>
      <c r="AJ56" s="213">
        <f t="shared" si="471"/>
        <v>41.598360655737707</v>
      </c>
      <c r="AK56" s="213">
        <f t="shared" si="381"/>
        <v>35</v>
      </c>
      <c r="AL56" s="221">
        <f t="shared" ref="AL56:AO56" si="472">ROUND(AD56*$Y56/1000000,4)</f>
        <v>1.5599999999999999E-2</v>
      </c>
      <c r="AM56" s="221">
        <f t="shared" si="472"/>
        <v>1.8700000000000001E-2</v>
      </c>
      <c r="AN56" s="221">
        <f t="shared" si="472"/>
        <v>2.2599999999999999E-2</v>
      </c>
      <c r="AO56" s="221">
        <f t="shared" si="472"/>
        <v>1.8700000000000001E-2</v>
      </c>
      <c r="AP56" s="212" t="str">
        <f t="shared" si="405"/>
        <v>合格</v>
      </c>
      <c r="AQ56" s="216">
        <v>1.5</v>
      </c>
      <c r="AR56" s="216">
        <v>1.5</v>
      </c>
      <c r="AS56" s="216">
        <v>1.5</v>
      </c>
      <c r="AT56" s="216">
        <v>1.5</v>
      </c>
      <c r="AU56" s="213">
        <f t="shared" ref="AU56:AW56" si="473">AQ56*(21-3.5)/(21-M56)</f>
        <v>2.2058823529411762</v>
      </c>
      <c r="AV56" s="213">
        <f t="shared" si="473"/>
        <v>2.1169354838709675</v>
      </c>
      <c r="AW56" s="213">
        <f t="shared" si="473"/>
        <v>2.1516393442622954</v>
      </c>
      <c r="AX56" s="213">
        <f t="shared" si="407"/>
        <v>2</v>
      </c>
      <c r="AY56" s="221">
        <f t="shared" ref="AY56:BB56" si="474">ROUND(AQ56*$Y56/1000000,4)</f>
        <v>1.1999999999999999E-3</v>
      </c>
      <c r="AZ56" s="221">
        <f t="shared" si="474"/>
        <v>1.1999999999999999E-3</v>
      </c>
      <c r="BA56" s="221">
        <f t="shared" si="474"/>
        <v>1.1999999999999999E-3</v>
      </c>
      <c r="BB56" s="221">
        <f t="shared" si="474"/>
        <v>1.1999999999999999E-3</v>
      </c>
      <c r="BC56" s="212" t="str">
        <f t="shared" si="409"/>
        <v>合格</v>
      </c>
      <c r="BD56" s="216">
        <v>1.5</v>
      </c>
      <c r="BE56" s="216">
        <v>3</v>
      </c>
      <c r="BF56" s="216">
        <v>3</v>
      </c>
      <c r="BG56" s="213">
        <f t="shared" si="410"/>
        <v>3</v>
      </c>
      <c r="BH56" s="213">
        <v>3</v>
      </c>
      <c r="BI56" s="213">
        <f t="shared" si="467"/>
        <v>4.2338709677419351</v>
      </c>
      <c r="BJ56" s="213">
        <f t="shared" ref="BJ56:BJ63" si="475">BF56*(21-3.5)/(21-O56)</f>
        <v>4.3032786885245908</v>
      </c>
      <c r="BK56" s="213">
        <f t="shared" si="412"/>
        <v>4</v>
      </c>
      <c r="BL56" s="221">
        <f t="shared" ref="BL56:BO56" si="476">ROUND(BD56*$Y56/1000000,4)</f>
        <v>1.1999999999999999E-3</v>
      </c>
      <c r="BM56" s="221">
        <f t="shared" si="476"/>
        <v>2.3E-3</v>
      </c>
      <c r="BN56" s="221">
        <f t="shared" si="476"/>
        <v>2.3E-3</v>
      </c>
      <c r="BO56" s="221">
        <f t="shared" si="476"/>
        <v>2.3E-3</v>
      </c>
      <c r="BP56" s="222">
        <v>2392</v>
      </c>
      <c r="BQ56" s="222">
        <v>2349</v>
      </c>
      <c r="BR56" s="222">
        <v>2386</v>
      </c>
      <c r="BS56" s="200">
        <f>IFERROR(ROUND((INDEX([3]滤筒质量!G:G,MATCH(BP56,[3]滤筒质量!A:A,0))-INDEX([3]滤筒质量!D:D,MATCH(BP56,[3]滤筒质量!A:A,0)))/R56*1000000,1),"")</f>
        <v>0.8</v>
      </c>
      <c r="BT56" s="200">
        <f>IFERROR(ROUND((INDEX([3]滤筒质量!G:G,MATCH(BQ56,[3]滤筒质量!A:A,0))-INDEX([3]滤筒质量!D:D,MATCH(BQ56,[3]滤筒质量!A:A,0)))/S56*1000000,1),"")</f>
        <v>0.8</v>
      </c>
      <c r="BU56" s="200">
        <f>IFERROR(ROUND((INDEX([3]滤筒质量!G:G,MATCH(BR56,[3]滤筒质量!A:A,0))-INDEX([3]滤筒质量!D:D,MATCH(BR56,[3]滤筒质量!A:A,0)))/T56*1000000,1),"")</f>
        <v>0.8</v>
      </c>
      <c r="BV56" s="201">
        <f t="shared" si="414"/>
        <v>0.8</v>
      </c>
      <c r="BW56" s="201">
        <f t="shared" ref="BW56:BY56" si="477">BS56*(21-3.5)/(21-M56)</f>
        <v>1.1764705882352942</v>
      </c>
      <c r="BX56" s="201">
        <f t="shared" si="477"/>
        <v>1.129032258064516</v>
      </c>
      <c r="BY56" s="201">
        <f t="shared" si="477"/>
        <v>1.1475409836065575</v>
      </c>
      <c r="BZ56" s="225">
        <f t="shared" si="416"/>
        <v>1.2</v>
      </c>
      <c r="CA56" s="226">
        <f t="shared" ref="CA56:CD56" si="478">ROUND(BS56*$Y56/1000000,4)</f>
        <v>5.9999999999999995E-4</v>
      </c>
      <c r="CB56" s="226">
        <f t="shared" si="478"/>
        <v>5.9999999999999995E-4</v>
      </c>
      <c r="CC56" s="226">
        <f t="shared" si="478"/>
        <v>5.9999999999999995E-4</v>
      </c>
      <c r="CD56" s="226">
        <f t="shared" si="478"/>
        <v>5.9999999999999995E-4</v>
      </c>
      <c r="CE56" s="212" t="str">
        <f t="shared" si="418"/>
        <v>合格</v>
      </c>
      <c r="CF56" s="11">
        <v>117.2</v>
      </c>
      <c r="CG56" s="11">
        <v>118.2</v>
      </c>
      <c r="CH56" s="11">
        <v>119.3</v>
      </c>
      <c r="CI56" s="201">
        <f t="shared" si="419"/>
        <v>118.23</v>
      </c>
      <c r="CJ56" s="3">
        <f t="shared" si="420"/>
        <v>11</v>
      </c>
      <c r="CK56" s="229">
        <f t="shared" si="421"/>
        <v>2</v>
      </c>
      <c r="CL56" s="230">
        <f t="shared" si="422"/>
        <v>1.2</v>
      </c>
      <c r="CM56" t="str">
        <f>INDEX([3]数据汇总表!B$5:B$276,MATCH(A56,[3]数据汇总表!A$5:A$276,0))</f>
        <v>DA035</v>
      </c>
      <c r="CN56">
        <v>2352</v>
      </c>
      <c r="CO56" t="s">
        <v>5891</v>
      </c>
    </row>
    <row r="57" spans="1:93" x14ac:dyDescent="0.2">
      <c r="A57" s="11">
        <v>150</v>
      </c>
      <c r="B57" s="11" t="str">
        <f>INDEX([3]数据汇总表!C$5:C$276,MATCH(A57,[3]数据汇总表!A$5:A$276,0))</f>
        <v>桩西采油厂</v>
      </c>
      <c r="C57" s="11" t="str">
        <f>INDEX([3]数据汇总表!D$5:D$276,MATCH(A57,[3]数据汇总表!A$5:A$276,0))</f>
        <v>采油管理一区</v>
      </c>
      <c r="D57" s="11" t="str">
        <f>INDEX([3]数据汇总表!E$5:E$276,MATCH(A57,[3]数据汇总表!A$5:A$276,0))</f>
        <v>54-1中途外输加热炉</v>
      </c>
      <c r="E57" s="11" t="str">
        <f>INDEX([3]数据汇总表!F$5:F$276,MATCH(A57,[3]数据汇总表!A$5:A$276,0))</f>
        <v>54-1中途</v>
      </c>
      <c r="F57" s="11" t="str">
        <f>INDEX([3]数据汇总表!G$5:G$276,MATCH(A57,[3]数据汇总表!A$5:A$276,0))</f>
        <v>外输加热炉</v>
      </c>
      <c r="G57" s="11">
        <f>INDEX([3]数据汇总表!H$5:H$276,MATCH(A57,[3]数据汇总表!A$5:A$276,0))</f>
        <v>260</v>
      </c>
      <c r="H57" s="196">
        <v>44883</v>
      </c>
      <c r="I57" s="198">
        <v>0.390972222222222</v>
      </c>
      <c r="J57" s="11">
        <f>INDEX([3]数据汇总表!I$5:I$276,MATCH(A57,[3]数据汇总表!A$5:A$276,0))</f>
        <v>8</v>
      </c>
      <c r="K57" s="199" t="s">
        <v>5889</v>
      </c>
      <c r="L57" s="199" t="s">
        <v>5890</v>
      </c>
      <c r="M57" s="200">
        <v>10.4</v>
      </c>
      <c r="N57" s="200">
        <v>10.6</v>
      </c>
      <c r="O57" s="200">
        <v>9.6</v>
      </c>
      <c r="P57" s="202">
        <f t="shared" si="397"/>
        <v>10.199999999999999</v>
      </c>
      <c r="Q57" s="208">
        <f t="shared" si="398"/>
        <v>1.6203703703703702</v>
      </c>
      <c r="R57" s="200">
        <v>834</v>
      </c>
      <c r="S57" s="200">
        <v>802</v>
      </c>
      <c r="T57" s="200">
        <v>782.3</v>
      </c>
      <c r="U57" s="201">
        <f t="shared" si="399"/>
        <v>806.1</v>
      </c>
      <c r="V57" s="209">
        <v>1957</v>
      </c>
      <c r="W57" s="209">
        <v>1921</v>
      </c>
      <c r="X57" s="209">
        <v>2059</v>
      </c>
      <c r="Y57" s="213">
        <f t="shared" si="400"/>
        <v>1979</v>
      </c>
      <c r="Z57" s="214">
        <v>5.83</v>
      </c>
      <c r="AA57" s="214">
        <v>5.67</v>
      </c>
      <c r="AB57" s="214">
        <v>5.37</v>
      </c>
      <c r="AC57" s="197">
        <f t="shared" si="401"/>
        <v>5.62</v>
      </c>
      <c r="AD57" s="215">
        <v>6</v>
      </c>
      <c r="AE57" s="215">
        <v>8</v>
      </c>
      <c r="AF57" s="215">
        <v>4</v>
      </c>
      <c r="AG57" s="213">
        <f t="shared" si="402"/>
        <v>6</v>
      </c>
      <c r="AH57" s="213">
        <f t="shared" ref="AH57:AJ57" si="479">AD57*(21-3.5)/(21-M57)</f>
        <v>9.9056603773584904</v>
      </c>
      <c r="AI57" s="213">
        <f t="shared" si="479"/>
        <v>13.461538461538462</v>
      </c>
      <c r="AJ57" s="213">
        <f t="shared" si="479"/>
        <v>6.140350877192982</v>
      </c>
      <c r="AK57" s="213">
        <f t="shared" si="381"/>
        <v>10</v>
      </c>
      <c r="AL57" s="221">
        <f t="shared" ref="AL57:AO57" si="480">ROUND(AD57*$Y57/1000000,4)</f>
        <v>1.1900000000000001E-2</v>
      </c>
      <c r="AM57" s="221">
        <f t="shared" si="480"/>
        <v>1.5800000000000002E-2</v>
      </c>
      <c r="AN57" s="221">
        <f t="shared" si="480"/>
        <v>7.9000000000000008E-3</v>
      </c>
      <c r="AO57" s="221">
        <f t="shared" si="480"/>
        <v>1.1900000000000001E-2</v>
      </c>
      <c r="AP57" s="212" t="str">
        <f t="shared" si="405"/>
        <v>合格</v>
      </c>
      <c r="AQ57" s="216">
        <v>1.5</v>
      </c>
      <c r="AR57" s="216">
        <v>1.5</v>
      </c>
      <c r="AS57" s="216">
        <v>1.5</v>
      </c>
      <c r="AT57" s="216">
        <v>1.5</v>
      </c>
      <c r="AU57" s="213">
        <f t="shared" ref="AU57:AW57" si="481">AQ57*(21-3.5)/(21-M57)</f>
        <v>2.4764150943396226</v>
      </c>
      <c r="AV57" s="213">
        <f t="shared" si="481"/>
        <v>2.5240384615384612</v>
      </c>
      <c r="AW57" s="213">
        <f t="shared" si="481"/>
        <v>2.3026315789473681</v>
      </c>
      <c r="AX57" s="213">
        <f t="shared" si="407"/>
        <v>2</v>
      </c>
      <c r="AY57" s="221">
        <f t="shared" ref="AY57:BB57" si="482">ROUND(AQ57*$Y57/1000000,4)</f>
        <v>3.0000000000000001E-3</v>
      </c>
      <c r="AZ57" s="221">
        <f t="shared" si="482"/>
        <v>3.0000000000000001E-3</v>
      </c>
      <c r="BA57" s="221">
        <f t="shared" si="482"/>
        <v>3.0000000000000001E-3</v>
      </c>
      <c r="BB57" s="221">
        <f t="shared" si="482"/>
        <v>3.0000000000000001E-3</v>
      </c>
      <c r="BC57" s="212" t="str">
        <f t="shared" si="409"/>
        <v>合格</v>
      </c>
      <c r="BD57" s="215">
        <v>14</v>
      </c>
      <c r="BE57" s="215">
        <v>23</v>
      </c>
      <c r="BF57" s="215">
        <v>25</v>
      </c>
      <c r="BG57" s="213">
        <f t="shared" si="410"/>
        <v>21</v>
      </c>
      <c r="BH57" s="213">
        <f t="shared" ref="BH57:BH63" si="483">BD57*(21-3.5)/(21-M57)</f>
        <v>23.113207547169811</v>
      </c>
      <c r="BI57" s="213">
        <f t="shared" si="467"/>
        <v>38.701923076923073</v>
      </c>
      <c r="BJ57" s="213">
        <f t="shared" si="475"/>
        <v>38.377192982456137</v>
      </c>
      <c r="BK57" s="213">
        <f t="shared" si="412"/>
        <v>33</v>
      </c>
      <c r="BL57" s="221">
        <f t="shared" ref="BL57:BO57" si="484">ROUND(BD57*$Y57/1000000,4)</f>
        <v>2.7699999999999999E-2</v>
      </c>
      <c r="BM57" s="221">
        <f t="shared" si="484"/>
        <v>4.5499999999999999E-2</v>
      </c>
      <c r="BN57" s="221">
        <f t="shared" si="484"/>
        <v>4.9500000000000002E-2</v>
      </c>
      <c r="BO57" s="221">
        <f t="shared" si="484"/>
        <v>4.1599999999999998E-2</v>
      </c>
      <c r="BP57" s="222">
        <v>2338</v>
      </c>
      <c r="BQ57" s="222">
        <v>2310</v>
      </c>
      <c r="BR57" s="222">
        <v>2348</v>
      </c>
      <c r="BS57" s="200">
        <f>IFERROR(ROUND((INDEX([3]滤筒质量!G:G,MATCH(BP57,[3]滤筒质量!A:A,0))-INDEX([3]滤筒质量!D:D,MATCH(BP57,[3]滤筒质量!A:A,0)))/R57*1000000,1),"")</f>
        <v>0.8</v>
      </c>
      <c r="BT57" s="200">
        <f>IFERROR(ROUND((INDEX([3]滤筒质量!G:G,MATCH(BQ57,[3]滤筒质量!A:A,0))-INDEX([3]滤筒质量!D:D,MATCH(BQ57,[3]滤筒质量!A:A,0)))/S57*1000000,1),"")</f>
        <v>0.8</v>
      </c>
      <c r="BU57" s="200">
        <f>IFERROR(ROUND((INDEX([3]滤筒质量!G:G,MATCH(BR57,[3]滤筒质量!A:A,0))-INDEX([3]滤筒质量!D:D,MATCH(BR57,[3]滤筒质量!A:A,0)))/T57*1000000,1),"")</f>
        <v>0.8</v>
      </c>
      <c r="BV57" s="201">
        <f t="shared" si="414"/>
        <v>0.8</v>
      </c>
      <c r="BW57" s="201">
        <f t="shared" ref="BW57:BY57" si="485">BS57*(21-3.5)/(21-M57)</f>
        <v>1.3207547169811322</v>
      </c>
      <c r="BX57" s="201">
        <f t="shared" si="485"/>
        <v>1.346153846153846</v>
      </c>
      <c r="BY57" s="201">
        <f t="shared" si="485"/>
        <v>1.2280701754385965</v>
      </c>
      <c r="BZ57" s="225">
        <f t="shared" si="416"/>
        <v>1.3</v>
      </c>
      <c r="CA57" s="226">
        <f t="shared" ref="CA57:CD57" si="486">ROUND(BS57*$Y57/1000000,4)</f>
        <v>1.6000000000000001E-3</v>
      </c>
      <c r="CB57" s="226">
        <f t="shared" si="486"/>
        <v>1.6000000000000001E-3</v>
      </c>
      <c r="CC57" s="226">
        <f t="shared" si="486"/>
        <v>1.6000000000000001E-3</v>
      </c>
      <c r="CD57" s="226">
        <f t="shared" si="486"/>
        <v>1.6000000000000001E-3</v>
      </c>
      <c r="CE57" s="212" t="str">
        <f t="shared" si="418"/>
        <v>合格</v>
      </c>
      <c r="CF57" s="11">
        <v>128.6</v>
      </c>
      <c r="CG57" s="11">
        <v>123.6</v>
      </c>
      <c r="CH57" s="11">
        <v>122.7</v>
      </c>
      <c r="CI57" s="201">
        <f t="shared" si="419"/>
        <v>124.97</v>
      </c>
      <c r="CJ57" s="3">
        <f t="shared" si="420"/>
        <v>11</v>
      </c>
      <c r="CK57" s="229">
        <f t="shared" si="421"/>
        <v>2</v>
      </c>
      <c r="CL57" s="230">
        <f t="shared" si="422"/>
        <v>1.3</v>
      </c>
      <c r="CM57" t="str">
        <f>INDEX([3]数据汇总表!B$5:B$276,MATCH(A57,[3]数据汇总表!A$5:A$276,0))</f>
        <v>DA150</v>
      </c>
      <c r="CN57" s="231">
        <v>2305</v>
      </c>
      <c r="CO57" s="193" t="s">
        <v>5893</v>
      </c>
    </row>
    <row r="58" spans="1:93" x14ac:dyDescent="0.2">
      <c r="A58" s="11">
        <v>152</v>
      </c>
      <c r="B58" s="11" t="str">
        <f>INDEX([3]数据汇总表!C$5:C$276,MATCH(A58,[3]数据汇总表!A$5:A$276,0))</f>
        <v>桩西采油厂</v>
      </c>
      <c r="C58" s="11" t="str">
        <f>INDEX([3]数据汇总表!D$5:D$276,MATCH(A58,[3]数据汇总表!A$5:A$276,0))</f>
        <v>采油管理一区</v>
      </c>
      <c r="D58" s="11" t="str">
        <f>INDEX([3]数据汇总表!E$5:E$276,MATCH(A58,[3]数据汇总表!A$5:A$276,0))</f>
        <v>54-4计站台外输加热炉</v>
      </c>
      <c r="E58" s="11" t="str">
        <f>INDEX([3]数据汇总表!F$5:F$276,MATCH(A58,[3]数据汇总表!A$5:A$276,0))</f>
        <v>54-4计站台</v>
      </c>
      <c r="F58" s="11" t="str">
        <f>INDEX([3]数据汇总表!G$5:G$276,MATCH(A58,[3]数据汇总表!A$5:A$276,0))</f>
        <v>外输加热炉</v>
      </c>
      <c r="G58" s="11">
        <f>INDEX([3]数据汇总表!H$5:H$276,MATCH(A58,[3]数据汇总表!A$5:A$276,0))</f>
        <v>260</v>
      </c>
      <c r="H58" s="196">
        <v>44887</v>
      </c>
      <c r="I58" s="198">
        <v>0.29513888888888901</v>
      </c>
      <c r="J58" s="11">
        <f>INDEX([3]数据汇总表!I$5:I$276,MATCH(A58,[3]数据汇总表!A$5:A$276,0))</f>
        <v>8</v>
      </c>
      <c r="K58" s="199" t="s">
        <v>5889</v>
      </c>
      <c r="L58" s="199" t="s">
        <v>5890</v>
      </c>
      <c r="M58" s="200">
        <v>6.6</v>
      </c>
      <c r="N58" s="200">
        <v>6.6</v>
      </c>
      <c r="O58" s="200">
        <v>7.8</v>
      </c>
      <c r="P58" s="202">
        <f t="shared" si="397"/>
        <v>7</v>
      </c>
      <c r="Q58" s="208">
        <f t="shared" si="398"/>
        <v>1.25</v>
      </c>
      <c r="R58" s="200">
        <v>768.4</v>
      </c>
      <c r="S58" s="200">
        <v>814.1</v>
      </c>
      <c r="T58" s="200">
        <v>823.1</v>
      </c>
      <c r="U58" s="201">
        <f t="shared" si="399"/>
        <v>801.9</v>
      </c>
      <c r="V58" s="209">
        <v>532</v>
      </c>
      <c r="W58" s="209">
        <v>599</v>
      </c>
      <c r="X58" s="209">
        <v>685</v>
      </c>
      <c r="Y58" s="213">
        <f t="shared" si="400"/>
        <v>605</v>
      </c>
      <c r="Z58" s="214">
        <v>5.79</v>
      </c>
      <c r="AA58" s="214">
        <v>5.79</v>
      </c>
      <c r="AB58" s="214">
        <v>5.79</v>
      </c>
      <c r="AC58" s="197">
        <f t="shared" si="401"/>
        <v>5.79</v>
      </c>
      <c r="AD58" s="215">
        <v>6</v>
      </c>
      <c r="AE58" s="215">
        <v>3</v>
      </c>
      <c r="AF58" s="215">
        <v>9</v>
      </c>
      <c r="AG58" s="213">
        <f t="shared" si="402"/>
        <v>6</v>
      </c>
      <c r="AH58" s="213">
        <f t="shared" ref="AH58:AJ58" si="487">AD58*(21-3.5)/(21-M58)</f>
        <v>7.2916666666666661</v>
      </c>
      <c r="AI58" s="213">
        <f t="shared" si="487"/>
        <v>3.645833333333333</v>
      </c>
      <c r="AJ58" s="213">
        <f t="shared" si="487"/>
        <v>11.931818181818182</v>
      </c>
      <c r="AK58" s="213">
        <f t="shared" si="381"/>
        <v>8</v>
      </c>
      <c r="AL58" s="221">
        <f t="shared" ref="AL58:AO58" si="488">ROUND(AD58*$Y58/1000000,4)</f>
        <v>3.5999999999999999E-3</v>
      </c>
      <c r="AM58" s="221">
        <f t="shared" si="488"/>
        <v>1.8E-3</v>
      </c>
      <c r="AN58" s="221">
        <f t="shared" si="488"/>
        <v>5.4000000000000003E-3</v>
      </c>
      <c r="AO58" s="221">
        <f t="shared" si="488"/>
        <v>3.5999999999999999E-3</v>
      </c>
      <c r="AP58" s="212" t="str">
        <f t="shared" si="405"/>
        <v>合格</v>
      </c>
      <c r="AQ58" s="216">
        <v>1.5</v>
      </c>
      <c r="AR58" s="216">
        <v>1.5</v>
      </c>
      <c r="AS58" s="216">
        <v>1.5</v>
      </c>
      <c r="AT58" s="216">
        <v>1.5</v>
      </c>
      <c r="AU58" s="213">
        <f t="shared" ref="AU58:AW58" si="489">AQ58*(21-3.5)/(21-M58)</f>
        <v>1.8229166666666665</v>
      </c>
      <c r="AV58" s="213">
        <f t="shared" si="489"/>
        <v>1.8229166666666665</v>
      </c>
      <c r="AW58" s="213">
        <f t="shared" si="489"/>
        <v>1.9886363636363638</v>
      </c>
      <c r="AX58" s="213">
        <f t="shared" si="407"/>
        <v>2</v>
      </c>
      <c r="AY58" s="221">
        <f t="shared" ref="AY58:BB58" si="490">ROUND(AQ58*$Y58/1000000,4)</f>
        <v>8.9999999999999998E-4</v>
      </c>
      <c r="AZ58" s="221">
        <f t="shared" si="490"/>
        <v>8.9999999999999998E-4</v>
      </c>
      <c r="BA58" s="221">
        <f t="shared" si="490"/>
        <v>8.9999999999999998E-4</v>
      </c>
      <c r="BB58" s="221">
        <f t="shared" si="490"/>
        <v>8.9999999999999998E-4</v>
      </c>
      <c r="BC58" s="212" t="str">
        <f t="shared" si="409"/>
        <v>合格</v>
      </c>
      <c r="BD58" s="215">
        <v>6</v>
      </c>
      <c r="BE58" s="216">
        <v>1.5</v>
      </c>
      <c r="BF58" s="215">
        <v>15</v>
      </c>
      <c r="BG58" s="213">
        <f t="shared" si="410"/>
        <v>8</v>
      </c>
      <c r="BH58" s="213">
        <f t="shared" si="483"/>
        <v>7.2916666666666661</v>
      </c>
      <c r="BI58" s="213">
        <v>3</v>
      </c>
      <c r="BJ58" s="213">
        <f t="shared" si="475"/>
        <v>19.886363636363637</v>
      </c>
      <c r="BK58" s="213">
        <f t="shared" si="412"/>
        <v>10</v>
      </c>
      <c r="BL58" s="221">
        <f t="shared" ref="BL58:BO58" si="491">ROUND(BD58*$Y58/1000000,4)</f>
        <v>3.5999999999999999E-3</v>
      </c>
      <c r="BM58" s="221">
        <f t="shared" si="491"/>
        <v>8.9999999999999998E-4</v>
      </c>
      <c r="BN58" s="221">
        <f t="shared" si="491"/>
        <v>9.1000000000000004E-3</v>
      </c>
      <c r="BO58" s="221">
        <f t="shared" si="491"/>
        <v>4.7999999999999996E-3</v>
      </c>
      <c r="BP58" s="222">
        <v>2363</v>
      </c>
      <c r="BQ58" s="222">
        <v>2388</v>
      </c>
      <c r="BR58" s="222">
        <v>2317</v>
      </c>
      <c r="BS58" s="200">
        <f>IFERROR(ROUND((INDEX([3]滤筒质量!G:G,MATCH(BP58,[3]滤筒质量!A:A,0))-INDEX([3]滤筒质量!D:D,MATCH(BP58,[3]滤筒质量!A:A,0)))/R58*1000000,1),"")</f>
        <v>0.9</v>
      </c>
      <c r="BT58" s="200">
        <f>IFERROR(ROUND((INDEX([3]滤筒质量!G:G,MATCH(BQ58,[3]滤筒质量!A:A,0))-INDEX([3]滤筒质量!D:D,MATCH(BQ58,[3]滤筒质量!A:A,0)))/S58*1000000,1),"")</f>
        <v>0.7</v>
      </c>
      <c r="BU58" s="200">
        <f>IFERROR(ROUND((INDEX([3]滤筒质量!G:G,MATCH(BR58,[3]滤筒质量!A:A,0))-INDEX([3]滤筒质量!D:D,MATCH(BR58,[3]滤筒质量!A:A,0)))/T58*1000000,1),"")</f>
        <v>0.8</v>
      </c>
      <c r="BV58" s="201">
        <f t="shared" si="414"/>
        <v>0.8</v>
      </c>
      <c r="BW58" s="201">
        <f t="shared" ref="BW58:BY58" si="492">BS58*(21-3.5)/(21-M58)</f>
        <v>1.09375</v>
      </c>
      <c r="BX58" s="201">
        <f t="shared" si="492"/>
        <v>0.85069444444444442</v>
      </c>
      <c r="BY58" s="201">
        <f t="shared" si="492"/>
        <v>1.0606060606060606</v>
      </c>
      <c r="BZ58" s="225">
        <f t="shared" si="416"/>
        <v>1</v>
      </c>
      <c r="CA58" s="226">
        <f t="shared" ref="CA58:CD58" si="493">ROUND(BS58*$Y58/1000000,4)</f>
        <v>5.0000000000000001E-4</v>
      </c>
      <c r="CB58" s="226">
        <f t="shared" si="493"/>
        <v>4.0000000000000002E-4</v>
      </c>
      <c r="CC58" s="226">
        <f t="shared" si="493"/>
        <v>5.0000000000000001E-4</v>
      </c>
      <c r="CD58" s="226">
        <f t="shared" si="493"/>
        <v>5.0000000000000001E-4</v>
      </c>
      <c r="CE58" s="212" t="str">
        <f t="shared" si="418"/>
        <v>合格</v>
      </c>
      <c r="CF58" s="11">
        <v>118.2</v>
      </c>
      <c r="CG58" s="11">
        <v>119.8</v>
      </c>
      <c r="CH58" s="11">
        <v>120.2</v>
      </c>
      <c r="CI58" s="201">
        <f t="shared" si="419"/>
        <v>119.4</v>
      </c>
      <c r="CJ58" s="3">
        <f t="shared" si="420"/>
        <v>11</v>
      </c>
      <c r="CK58" s="229">
        <f t="shared" si="421"/>
        <v>2</v>
      </c>
      <c r="CL58" s="230">
        <f t="shared" si="422"/>
        <v>1</v>
      </c>
      <c r="CM58" t="str">
        <f>INDEX([3]数据汇总表!B$5:B$276,MATCH(A58,[3]数据汇总表!A$5:A$276,0))</f>
        <v>DA152</v>
      </c>
      <c r="CN58" s="231">
        <v>2383</v>
      </c>
      <c r="CO58" t="s">
        <v>5891</v>
      </c>
    </row>
    <row r="59" spans="1:93" x14ac:dyDescent="0.2">
      <c r="A59" s="11">
        <v>50</v>
      </c>
      <c r="B59" s="11" t="str">
        <f>INDEX([3]数据汇总表!C$5:C$276,MATCH(A59,[3]数据汇总表!A$5:A$276,0))</f>
        <v>桩西采油厂</v>
      </c>
      <c r="C59" s="11" t="str">
        <f>INDEX([3]数据汇总表!D$5:D$276,MATCH(A59,[3]数据汇总表!A$5:A$276,0))</f>
        <v>采油管理一区</v>
      </c>
      <c r="D59" s="11" t="str">
        <f>INDEX([3]数据汇总表!E$5:E$276,MATCH(A59,[3]数据汇总表!A$5:A$276,0))</f>
        <v>54-1计站台外输水套炉</v>
      </c>
      <c r="E59" s="11" t="str">
        <f>INDEX([3]数据汇总表!F$5:F$276,MATCH(A59,[3]数据汇总表!A$5:A$276,0))</f>
        <v>54-1计站台</v>
      </c>
      <c r="F59" s="11" t="str">
        <f>INDEX([3]数据汇总表!G$5:G$276,MATCH(A59,[3]数据汇总表!A$5:A$276,0))</f>
        <v>外输水套炉</v>
      </c>
      <c r="G59" s="11">
        <f>INDEX([3]数据汇总表!H$5:H$276,MATCH(A59,[3]数据汇总表!A$5:A$276,0))</f>
        <v>230</v>
      </c>
      <c r="H59" s="196">
        <v>44887</v>
      </c>
      <c r="I59" s="198">
        <v>0.40277777777777801</v>
      </c>
      <c r="J59" s="11">
        <f>INDEX([3]数据汇总表!I$5:I$276,MATCH(A59,[3]数据汇总表!A$5:A$276,0))</f>
        <v>8</v>
      </c>
      <c r="K59" s="199" t="s">
        <v>5889</v>
      </c>
      <c r="L59" s="199" t="s">
        <v>5890</v>
      </c>
      <c r="M59" s="200">
        <v>6.4</v>
      </c>
      <c r="N59" s="200">
        <v>9.1999999999999993</v>
      </c>
      <c r="O59" s="200">
        <v>5.3</v>
      </c>
      <c r="P59" s="202">
        <f t="shared" si="397"/>
        <v>6.97</v>
      </c>
      <c r="Q59" s="208">
        <f t="shared" si="398"/>
        <v>1.247327156094084</v>
      </c>
      <c r="R59" s="200">
        <v>777.3</v>
      </c>
      <c r="S59" s="200">
        <v>751.3</v>
      </c>
      <c r="T59" s="200">
        <v>760.3</v>
      </c>
      <c r="U59" s="201">
        <f t="shared" si="399"/>
        <v>763</v>
      </c>
      <c r="V59" s="209">
        <v>1011</v>
      </c>
      <c r="W59" s="209">
        <v>1062</v>
      </c>
      <c r="X59" s="209">
        <v>899</v>
      </c>
      <c r="Y59" s="213">
        <f t="shared" si="400"/>
        <v>991</v>
      </c>
      <c r="Z59" s="214">
        <v>5.79</v>
      </c>
      <c r="AA59" s="214">
        <v>5.79</v>
      </c>
      <c r="AB59" s="214">
        <v>5.79</v>
      </c>
      <c r="AC59" s="197">
        <f t="shared" si="401"/>
        <v>5.79</v>
      </c>
      <c r="AD59" s="215">
        <v>25</v>
      </c>
      <c r="AE59" s="215">
        <v>32</v>
      </c>
      <c r="AF59" s="215">
        <v>36</v>
      </c>
      <c r="AG59" s="213">
        <f t="shared" si="402"/>
        <v>31</v>
      </c>
      <c r="AH59" s="213">
        <f t="shared" ref="AH59:AJ59" si="494">AD59*(21-3.5)/(21-M59)</f>
        <v>29.965753424657535</v>
      </c>
      <c r="AI59" s="213">
        <f t="shared" si="494"/>
        <v>47.457627118644062</v>
      </c>
      <c r="AJ59" s="213">
        <f t="shared" si="494"/>
        <v>40.127388535031848</v>
      </c>
      <c r="AK59" s="213">
        <f t="shared" si="381"/>
        <v>39</v>
      </c>
      <c r="AL59" s="221">
        <f t="shared" ref="AL59:AO59" si="495">ROUND(AD59*$Y59/1000000,4)</f>
        <v>2.4799999999999999E-2</v>
      </c>
      <c r="AM59" s="221">
        <f t="shared" si="495"/>
        <v>3.1699999999999999E-2</v>
      </c>
      <c r="AN59" s="221">
        <f t="shared" si="495"/>
        <v>3.5700000000000003E-2</v>
      </c>
      <c r="AO59" s="221">
        <f t="shared" si="495"/>
        <v>3.0700000000000002E-2</v>
      </c>
      <c r="AP59" s="212" t="str">
        <f t="shared" si="405"/>
        <v>合格</v>
      </c>
      <c r="AQ59" s="216">
        <v>1.5</v>
      </c>
      <c r="AR59" s="216">
        <v>1.5</v>
      </c>
      <c r="AS59" s="216">
        <v>1.5</v>
      </c>
      <c r="AT59" s="216">
        <v>1.5</v>
      </c>
      <c r="AU59" s="213">
        <f t="shared" ref="AU59:AW59" si="496">AQ59*(21-3.5)/(21-M59)</f>
        <v>1.797945205479452</v>
      </c>
      <c r="AV59" s="213">
        <f t="shared" si="496"/>
        <v>2.2245762711864407</v>
      </c>
      <c r="AW59" s="213">
        <f t="shared" si="496"/>
        <v>1.6719745222929938</v>
      </c>
      <c r="AX59" s="213">
        <f t="shared" si="407"/>
        <v>2</v>
      </c>
      <c r="AY59" s="221">
        <f t="shared" ref="AY59:BB59" si="497">ROUND(AQ59*$Y59/1000000,4)</f>
        <v>1.5E-3</v>
      </c>
      <c r="AZ59" s="221">
        <f t="shared" si="497"/>
        <v>1.5E-3</v>
      </c>
      <c r="BA59" s="221">
        <f t="shared" si="497"/>
        <v>1.5E-3</v>
      </c>
      <c r="BB59" s="221">
        <f t="shared" si="497"/>
        <v>1.5E-3</v>
      </c>
      <c r="BC59" s="212" t="str">
        <f t="shared" si="409"/>
        <v>合格</v>
      </c>
      <c r="BD59" s="216">
        <v>1.5</v>
      </c>
      <c r="BE59" s="216">
        <v>1.5</v>
      </c>
      <c r="BF59" s="216">
        <v>1.5</v>
      </c>
      <c r="BG59" s="216">
        <v>1.5</v>
      </c>
      <c r="BH59" s="213">
        <f t="shared" si="483"/>
        <v>1.797945205479452</v>
      </c>
      <c r="BI59" s="213">
        <f t="shared" ref="BI59:BI63" si="498">BE59*(21-3.5)/(21-N59)</f>
        <v>2.2245762711864407</v>
      </c>
      <c r="BJ59" s="213">
        <f t="shared" si="475"/>
        <v>1.6719745222929938</v>
      </c>
      <c r="BK59" s="213">
        <f t="shared" si="412"/>
        <v>2</v>
      </c>
      <c r="BL59" s="221">
        <f t="shared" ref="BL59:BO59" si="499">ROUND(BD59*$Y59/1000000,4)</f>
        <v>1.5E-3</v>
      </c>
      <c r="BM59" s="221">
        <f t="shared" si="499"/>
        <v>1.5E-3</v>
      </c>
      <c r="BN59" s="221">
        <f t="shared" si="499"/>
        <v>1.5E-3</v>
      </c>
      <c r="BO59" s="221">
        <f t="shared" si="499"/>
        <v>1.5E-3</v>
      </c>
      <c r="BP59" s="222">
        <v>2364</v>
      </c>
      <c r="BQ59" s="222">
        <v>2350</v>
      </c>
      <c r="BR59" s="222">
        <v>2329</v>
      </c>
      <c r="BS59" s="200">
        <f>IFERROR(ROUND((INDEX([3]滤筒质量!G:G,MATCH(BP59,[3]滤筒质量!A:A,0))-INDEX([3]滤筒质量!D:D,MATCH(BP59,[3]滤筒质量!A:A,0)))/R59*1000000,1),"")</f>
        <v>0.8</v>
      </c>
      <c r="BT59" s="200">
        <f>IFERROR(ROUND((INDEX([3]滤筒质量!G:G,MATCH(BQ59,[3]滤筒质量!A:A,0))-INDEX([3]滤筒质量!D:D,MATCH(BQ59,[3]滤筒质量!A:A,0)))/S59*1000000,1),"")</f>
        <v>0.9</v>
      </c>
      <c r="BU59" s="200">
        <f>IFERROR(ROUND((INDEX([3]滤筒质量!G:G,MATCH(BR59,[3]滤筒质量!A:A,0))-INDEX([3]滤筒质量!D:D,MATCH(BR59,[3]滤筒质量!A:A,0)))/T59*1000000,1),"")</f>
        <v>0.8</v>
      </c>
      <c r="BV59" s="201">
        <f t="shared" si="414"/>
        <v>0.8</v>
      </c>
      <c r="BW59" s="201">
        <f t="shared" ref="BW59:BY59" si="500">BS59*(21-3.5)/(21-M59)</f>
        <v>0.95890410958904115</v>
      </c>
      <c r="BX59" s="201">
        <f t="shared" si="500"/>
        <v>1.3347457627118644</v>
      </c>
      <c r="BY59" s="201">
        <f t="shared" si="500"/>
        <v>0.89171974522292996</v>
      </c>
      <c r="BZ59" s="225">
        <f t="shared" si="416"/>
        <v>1</v>
      </c>
      <c r="CA59" s="226">
        <f t="shared" ref="CA59:CD59" si="501">ROUND(BS59*$Y59/1000000,4)</f>
        <v>8.0000000000000004E-4</v>
      </c>
      <c r="CB59" s="226">
        <f t="shared" si="501"/>
        <v>8.9999999999999998E-4</v>
      </c>
      <c r="CC59" s="226">
        <f t="shared" si="501"/>
        <v>8.0000000000000004E-4</v>
      </c>
      <c r="CD59" s="226">
        <f t="shared" si="501"/>
        <v>8.0000000000000004E-4</v>
      </c>
      <c r="CE59" s="212" t="str">
        <f t="shared" si="418"/>
        <v>合格</v>
      </c>
      <c r="CF59" s="11">
        <v>119.4</v>
      </c>
      <c r="CG59" s="11">
        <v>120.6</v>
      </c>
      <c r="CH59" s="11">
        <v>121.6</v>
      </c>
      <c r="CI59" s="201">
        <f t="shared" si="419"/>
        <v>120.53</v>
      </c>
      <c r="CJ59" s="3">
        <f t="shared" si="420"/>
        <v>11</v>
      </c>
      <c r="CK59" s="229">
        <f t="shared" si="421"/>
        <v>2</v>
      </c>
      <c r="CL59" s="230">
        <f t="shared" si="422"/>
        <v>1</v>
      </c>
      <c r="CM59" t="str">
        <f>INDEX([3]数据汇总表!B$5:B$276,MATCH(A59,[3]数据汇总表!A$5:A$276,0))</f>
        <v>DA050</v>
      </c>
      <c r="CN59" s="231">
        <v>2304</v>
      </c>
      <c r="CO59" t="s">
        <v>5891</v>
      </c>
    </row>
    <row r="60" spans="1:93" ht="15" customHeight="1" x14ac:dyDescent="0.2">
      <c r="A60" s="11">
        <v>19</v>
      </c>
      <c r="B60" s="11" t="str">
        <f>INDEX([3]数据汇总表!C$5:C$276,MATCH(A60,[3]数据汇总表!A$5:A$276,0))</f>
        <v>桩西采油厂</v>
      </c>
      <c r="C60" s="11" t="str">
        <f>INDEX([3]数据汇总表!D$5:D$276,MATCH(A60,[3]数据汇总表!A$5:A$276,0))</f>
        <v>采油管理一区</v>
      </c>
      <c r="D60" s="11" t="str">
        <f>INDEX([3]数据汇总表!E$5:E$276,MATCH(A60,[3]数据汇总表!A$5:A$276,0))</f>
        <v>桩90-X1、X2井场外输水套炉</v>
      </c>
      <c r="E60" s="11" t="str">
        <f>INDEX([3]数据汇总表!F$5:F$276,MATCH(A60,[3]数据汇总表!A$5:A$276,0))</f>
        <v>桩90-X1、X2井场</v>
      </c>
      <c r="F60" s="11" t="str">
        <f>INDEX([3]数据汇总表!G$5:G$276,MATCH(A60,[3]数据汇总表!A$5:A$276,0))</f>
        <v>外输水套炉</v>
      </c>
      <c r="G60" s="11">
        <f>INDEX([3]数据汇总表!H$5:H$276,MATCH(A60,[3]数据汇总表!A$5:A$276,0))</f>
        <v>50</v>
      </c>
      <c r="H60" s="196">
        <v>44888</v>
      </c>
      <c r="I60" s="198">
        <v>0.31666666666666698</v>
      </c>
      <c r="J60" s="11">
        <f>INDEX([3]数据汇总表!I$5:I$276,MATCH(A60,[3]数据汇总表!A$5:A$276,0))</f>
        <v>8</v>
      </c>
      <c r="K60" s="199" t="s">
        <v>5889</v>
      </c>
      <c r="L60" s="199" t="s">
        <v>5890</v>
      </c>
      <c r="M60" s="200">
        <v>6.2</v>
      </c>
      <c r="N60" s="200">
        <v>6.3</v>
      </c>
      <c r="O60" s="200">
        <v>7.2</v>
      </c>
      <c r="P60" s="202">
        <f t="shared" si="397"/>
        <v>6.57</v>
      </c>
      <c r="Q60" s="208">
        <f t="shared" si="398"/>
        <v>1.2127512127512128</v>
      </c>
      <c r="R60" s="200">
        <v>837.2</v>
      </c>
      <c r="S60" s="200">
        <v>829.6</v>
      </c>
      <c r="T60" s="200">
        <v>831.6</v>
      </c>
      <c r="U60" s="201">
        <f t="shared" si="399"/>
        <v>832.8</v>
      </c>
      <c r="V60" s="209">
        <v>436</v>
      </c>
      <c r="W60" s="209">
        <v>452</v>
      </c>
      <c r="X60" s="209">
        <v>457</v>
      </c>
      <c r="Y60" s="213">
        <f t="shared" si="400"/>
        <v>448</v>
      </c>
      <c r="Z60" s="214">
        <v>5.42</v>
      </c>
      <c r="AA60" s="214">
        <v>5.42</v>
      </c>
      <c r="AB60" s="214">
        <v>5.54</v>
      </c>
      <c r="AC60" s="197">
        <f t="shared" si="401"/>
        <v>5.46</v>
      </c>
      <c r="AD60" s="215">
        <v>18</v>
      </c>
      <c r="AE60" s="215">
        <v>15</v>
      </c>
      <c r="AF60" s="215">
        <v>14</v>
      </c>
      <c r="AG60" s="213">
        <f t="shared" si="402"/>
        <v>16</v>
      </c>
      <c r="AH60" s="213">
        <f t="shared" ref="AH60:AJ60" si="502">AD60*(21-3.5)/(21-M60)</f>
        <v>21.283783783783782</v>
      </c>
      <c r="AI60" s="213">
        <f t="shared" si="502"/>
        <v>17.857142857142858</v>
      </c>
      <c r="AJ60" s="213">
        <f t="shared" si="502"/>
        <v>17.753623188405797</v>
      </c>
      <c r="AK60" s="213">
        <f t="shared" si="381"/>
        <v>19</v>
      </c>
      <c r="AL60" s="221">
        <f t="shared" ref="AL60:AO60" si="503">ROUND(AD60*$Y60/1000000,4)</f>
        <v>8.0999999999999996E-3</v>
      </c>
      <c r="AM60" s="221">
        <f t="shared" si="503"/>
        <v>6.7000000000000002E-3</v>
      </c>
      <c r="AN60" s="221">
        <f t="shared" si="503"/>
        <v>6.3E-3</v>
      </c>
      <c r="AO60" s="221">
        <f t="shared" si="503"/>
        <v>7.1999999999999998E-3</v>
      </c>
      <c r="AP60" s="212" t="str">
        <f t="shared" si="405"/>
        <v>合格</v>
      </c>
      <c r="AQ60" s="216">
        <v>1.5</v>
      </c>
      <c r="AR60" s="216">
        <v>1.5</v>
      </c>
      <c r="AS60" s="216">
        <v>1.5</v>
      </c>
      <c r="AT60" s="216">
        <v>1.5</v>
      </c>
      <c r="AU60" s="213">
        <f t="shared" ref="AU60:AW60" si="504">AQ60*(21-3.5)/(21-M60)</f>
        <v>1.7736486486486485</v>
      </c>
      <c r="AV60" s="213">
        <f t="shared" si="504"/>
        <v>1.7857142857142858</v>
      </c>
      <c r="AW60" s="213">
        <f t="shared" si="504"/>
        <v>1.9021739130434783</v>
      </c>
      <c r="AX60" s="213">
        <f t="shared" si="407"/>
        <v>2</v>
      </c>
      <c r="AY60" s="221">
        <f t="shared" ref="AY60:BB60" si="505">ROUND(AQ60*$Y60/1000000,4)</f>
        <v>6.9999999999999999E-4</v>
      </c>
      <c r="AZ60" s="221">
        <f t="shared" si="505"/>
        <v>6.9999999999999999E-4</v>
      </c>
      <c r="BA60" s="221">
        <f t="shared" si="505"/>
        <v>6.9999999999999999E-4</v>
      </c>
      <c r="BB60" s="221">
        <f t="shared" si="505"/>
        <v>6.9999999999999999E-4</v>
      </c>
      <c r="BC60" s="212" t="str">
        <f t="shared" si="409"/>
        <v>合格</v>
      </c>
      <c r="BD60" s="215">
        <v>55</v>
      </c>
      <c r="BE60" s="215">
        <v>73</v>
      </c>
      <c r="BF60" s="215">
        <v>93</v>
      </c>
      <c r="BG60" s="213">
        <f t="shared" ref="BG60:BG63" si="506">ROUND(AVERAGE(BD60:BF60),0)</f>
        <v>74</v>
      </c>
      <c r="BH60" s="213">
        <f t="shared" si="483"/>
        <v>65.033783783783775</v>
      </c>
      <c r="BI60" s="213">
        <f t="shared" si="498"/>
        <v>86.904761904761912</v>
      </c>
      <c r="BJ60" s="213">
        <f t="shared" si="475"/>
        <v>117.93478260869564</v>
      </c>
      <c r="BK60" s="213">
        <f t="shared" si="412"/>
        <v>90</v>
      </c>
      <c r="BL60" s="221">
        <f t="shared" ref="BL60:BO60" si="507">ROUND(BD60*$Y60/1000000,4)</f>
        <v>2.46E-2</v>
      </c>
      <c r="BM60" s="221">
        <f t="shared" si="507"/>
        <v>3.27E-2</v>
      </c>
      <c r="BN60" s="221">
        <f t="shared" si="507"/>
        <v>4.1700000000000001E-2</v>
      </c>
      <c r="BO60" s="221">
        <f t="shared" si="507"/>
        <v>3.32E-2</v>
      </c>
      <c r="BP60" s="222">
        <v>2390</v>
      </c>
      <c r="BQ60" s="222">
        <v>2397</v>
      </c>
      <c r="BR60" s="222">
        <v>2308</v>
      </c>
      <c r="BS60" s="200">
        <f>IFERROR(ROUND((INDEX([3]滤筒质量!G:G,MATCH(BP60,[3]滤筒质量!A:A,0))-INDEX([3]滤筒质量!D:D,MATCH(BP60,[3]滤筒质量!A:A,0)))/R60*1000000,1),"")</f>
        <v>0.8</v>
      </c>
      <c r="BT60" s="200">
        <f>IFERROR(ROUND((INDEX([3]滤筒质量!G:G,MATCH(BQ60,[3]滤筒质量!A:A,0))-INDEX([3]滤筒质量!D:D,MATCH(BQ60,[3]滤筒质量!A:A,0)))/S60*1000000,1),"")</f>
        <v>0.7</v>
      </c>
      <c r="BU60" s="200">
        <f>IFERROR(ROUND((INDEX([3]滤筒质量!G:G,MATCH(BR60,[3]滤筒质量!A:A,0))-INDEX([3]滤筒质量!D:D,MATCH(BR60,[3]滤筒质量!A:A,0)))/T60*1000000,1),"")</f>
        <v>0.8</v>
      </c>
      <c r="BV60" s="201">
        <f t="shared" si="414"/>
        <v>0.8</v>
      </c>
      <c r="BW60" s="201">
        <f t="shared" ref="BW60:BY60" si="508">BS60*(21-3.5)/(21-M60)</f>
        <v>0.94594594594594594</v>
      </c>
      <c r="BX60" s="201">
        <f t="shared" si="508"/>
        <v>0.83333333333333337</v>
      </c>
      <c r="BY60" s="201">
        <f t="shared" si="508"/>
        <v>1.0144927536231882</v>
      </c>
      <c r="BZ60" s="225">
        <f t="shared" si="416"/>
        <v>1</v>
      </c>
      <c r="CA60" s="226">
        <f t="shared" ref="CA60:CD60" si="509">ROUND(BS60*$Y60/1000000,4)</f>
        <v>4.0000000000000002E-4</v>
      </c>
      <c r="CB60" s="226">
        <f t="shared" si="509"/>
        <v>2.9999999999999997E-4</v>
      </c>
      <c r="CC60" s="226">
        <f t="shared" si="509"/>
        <v>4.0000000000000002E-4</v>
      </c>
      <c r="CD60" s="226">
        <f t="shared" si="509"/>
        <v>4.0000000000000002E-4</v>
      </c>
      <c r="CE60" s="212" t="str">
        <f t="shared" si="418"/>
        <v>合格</v>
      </c>
      <c r="CF60" s="11">
        <v>105.3</v>
      </c>
      <c r="CG60" s="11">
        <v>108.7</v>
      </c>
      <c r="CH60" s="11">
        <v>110.6</v>
      </c>
      <c r="CI60" s="201">
        <f t="shared" si="419"/>
        <v>108.2</v>
      </c>
      <c r="CJ60" s="3">
        <f t="shared" si="420"/>
        <v>11</v>
      </c>
      <c r="CK60" s="229">
        <f t="shared" si="421"/>
        <v>2</v>
      </c>
      <c r="CL60" s="230">
        <f t="shared" si="422"/>
        <v>1</v>
      </c>
      <c r="CM60" t="str">
        <f>INDEX([3]数据汇总表!B$5:B$276,MATCH(A60,[3]数据汇总表!A$5:A$276,0))</f>
        <v>DA019</v>
      </c>
      <c r="CN60" s="231">
        <v>2334</v>
      </c>
      <c r="CO60" s="193" t="s">
        <v>5897</v>
      </c>
    </row>
    <row r="61" spans="1:93" x14ac:dyDescent="0.2">
      <c r="A61" s="11">
        <v>37</v>
      </c>
      <c r="B61" s="11" t="str">
        <f>INDEX([3]数据汇总表!C$5:C$276,MATCH(A61,[3]数据汇总表!A$5:A$276,0))</f>
        <v>桩西采油厂</v>
      </c>
      <c r="C61" s="11" t="str">
        <f>INDEX([3]数据汇总表!D$5:D$276,MATCH(A61,[3]数据汇总表!A$5:A$276,0))</f>
        <v>采油管理一区</v>
      </c>
      <c r="D61" s="11" t="str">
        <f>INDEX([3]数据汇总表!E$5:E$276,MATCH(A61,[3]数据汇总表!A$5:A$276,0))</f>
        <v>桩52-62井场外输水套炉</v>
      </c>
      <c r="E61" s="11" t="str">
        <f>INDEX([3]数据汇总表!F$5:F$276,MATCH(A61,[3]数据汇总表!A$5:A$276,0))</f>
        <v>桩52-62井场</v>
      </c>
      <c r="F61" s="11" t="str">
        <f>INDEX([3]数据汇总表!G$5:G$276,MATCH(A61,[3]数据汇总表!A$5:A$276,0))</f>
        <v>外输水套炉</v>
      </c>
      <c r="G61" s="11">
        <f>INDEX([3]数据汇总表!H$5:H$276,MATCH(A61,[3]数据汇总表!A$5:A$276,0))</f>
        <v>50</v>
      </c>
      <c r="H61" s="196">
        <v>44888</v>
      </c>
      <c r="I61" s="198">
        <v>0.44097222222222199</v>
      </c>
      <c r="J61" s="11">
        <f>INDEX([3]数据汇总表!I$5:I$276,MATCH(A61,[3]数据汇总表!A$5:A$276,0))</f>
        <v>8</v>
      </c>
      <c r="K61" s="199" t="s">
        <v>5889</v>
      </c>
      <c r="L61" s="199" t="s">
        <v>5890</v>
      </c>
      <c r="M61" s="200">
        <v>8.6999999999999993</v>
      </c>
      <c r="N61" s="200">
        <v>8</v>
      </c>
      <c r="O61" s="200">
        <v>8.4</v>
      </c>
      <c r="P61" s="202">
        <f t="shared" si="397"/>
        <v>8.3699999999999992</v>
      </c>
      <c r="Q61" s="208">
        <f t="shared" si="398"/>
        <v>1.3855898653998415</v>
      </c>
      <c r="R61" s="200">
        <v>781</v>
      </c>
      <c r="S61" s="200">
        <v>786.4</v>
      </c>
      <c r="T61" s="200">
        <v>774.9</v>
      </c>
      <c r="U61" s="201">
        <f t="shared" si="399"/>
        <v>780.8</v>
      </c>
      <c r="V61" s="209">
        <v>398</v>
      </c>
      <c r="W61" s="209">
        <v>434</v>
      </c>
      <c r="X61" s="209">
        <v>413</v>
      </c>
      <c r="Y61" s="213">
        <f t="shared" si="400"/>
        <v>415</v>
      </c>
      <c r="Z61" s="214">
        <v>5.35</v>
      </c>
      <c r="AA61" s="214">
        <v>5.35</v>
      </c>
      <c r="AB61" s="214">
        <v>5.35</v>
      </c>
      <c r="AC61" s="197">
        <f t="shared" si="401"/>
        <v>5.35</v>
      </c>
      <c r="AD61" s="215">
        <v>15</v>
      </c>
      <c r="AE61" s="215">
        <v>20</v>
      </c>
      <c r="AF61" s="215">
        <v>20</v>
      </c>
      <c r="AG61" s="213">
        <f t="shared" si="402"/>
        <v>18</v>
      </c>
      <c r="AH61" s="213">
        <f t="shared" ref="AH61:AJ61" si="510">AD61*(21-3.5)/(21-M61)</f>
        <v>21.341463414634145</v>
      </c>
      <c r="AI61" s="213">
        <f t="shared" si="510"/>
        <v>26.923076923076923</v>
      </c>
      <c r="AJ61" s="213">
        <f t="shared" si="510"/>
        <v>27.777777777777779</v>
      </c>
      <c r="AK61" s="213">
        <f t="shared" si="381"/>
        <v>25</v>
      </c>
      <c r="AL61" s="221">
        <f t="shared" ref="AL61:AO61" si="511">ROUND(AD61*$Y61/1000000,4)</f>
        <v>6.1999999999999998E-3</v>
      </c>
      <c r="AM61" s="221">
        <f t="shared" si="511"/>
        <v>8.3000000000000001E-3</v>
      </c>
      <c r="AN61" s="221">
        <f t="shared" si="511"/>
        <v>8.3000000000000001E-3</v>
      </c>
      <c r="AO61" s="221">
        <f t="shared" si="511"/>
        <v>7.4999999999999997E-3</v>
      </c>
      <c r="AP61" s="212" t="str">
        <f t="shared" si="405"/>
        <v>合格</v>
      </c>
      <c r="AQ61" s="216">
        <v>1.5</v>
      </c>
      <c r="AR61" s="216">
        <v>1.5</v>
      </c>
      <c r="AS61" s="216">
        <v>1.5</v>
      </c>
      <c r="AT61" s="216">
        <v>1.5</v>
      </c>
      <c r="AU61" s="213">
        <f t="shared" ref="AU61:AW61" si="512">AQ61*(21-3.5)/(21-M61)</f>
        <v>2.1341463414634143</v>
      </c>
      <c r="AV61" s="213">
        <f t="shared" si="512"/>
        <v>2.0192307692307692</v>
      </c>
      <c r="AW61" s="213">
        <f t="shared" si="512"/>
        <v>2.0833333333333335</v>
      </c>
      <c r="AX61" s="213">
        <f t="shared" si="407"/>
        <v>2</v>
      </c>
      <c r="AY61" s="221">
        <f t="shared" ref="AY61:BB61" si="513">ROUND(AQ61*$Y61/1000000,4)</f>
        <v>5.9999999999999995E-4</v>
      </c>
      <c r="AZ61" s="221">
        <f t="shared" si="513"/>
        <v>5.9999999999999995E-4</v>
      </c>
      <c r="BA61" s="221">
        <f t="shared" si="513"/>
        <v>5.9999999999999995E-4</v>
      </c>
      <c r="BB61" s="221">
        <f t="shared" si="513"/>
        <v>5.9999999999999995E-4</v>
      </c>
      <c r="BC61" s="212" t="str">
        <f t="shared" si="409"/>
        <v>合格</v>
      </c>
      <c r="BD61" s="215">
        <v>74</v>
      </c>
      <c r="BE61" s="215">
        <v>61</v>
      </c>
      <c r="BF61" s="215">
        <v>31</v>
      </c>
      <c r="BG61" s="213">
        <f t="shared" si="506"/>
        <v>55</v>
      </c>
      <c r="BH61" s="213">
        <f t="shared" si="483"/>
        <v>105.28455284552845</v>
      </c>
      <c r="BI61" s="213">
        <f t="shared" si="498"/>
        <v>82.115384615384613</v>
      </c>
      <c r="BJ61" s="213">
        <f t="shared" si="475"/>
        <v>43.055555555555557</v>
      </c>
      <c r="BK61" s="213">
        <f t="shared" si="412"/>
        <v>77</v>
      </c>
      <c r="BL61" s="221">
        <f t="shared" ref="BL61:BO61" si="514">ROUND(BD61*$Y61/1000000,4)</f>
        <v>3.0700000000000002E-2</v>
      </c>
      <c r="BM61" s="221">
        <f t="shared" si="514"/>
        <v>2.53E-2</v>
      </c>
      <c r="BN61" s="221">
        <f t="shared" si="514"/>
        <v>1.29E-2</v>
      </c>
      <c r="BO61" s="221">
        <f t="shared" si="514"/>
        <v>2.2800000000000001E-2</v>
      </c>
      <c r="BP61" s="222">
        <v>2374</v>
      </c>
      <c r="BQ61" s="222">
        <v>2370</v>
      </c>
      <c r="BR61" s="222">
        <v>2355</v>
      </c>
      <c r="BS61" s="200">
        <f>IFERROR(ROUND((INDEX([3]滤筒质量!G:G,MATCH(BP61,[3]滤筒质量!A:A,0))-INDEX([3]滤筒质量!D:D,MATCH(BP61,[3]滤筒质量!A:A,0)))/R61*1000000,1),"")</f>
        <v>0.9</v>
      </c>
      <c r="BT61" s="200">
        <f>IFERROR(ROUND((INDEX([3]滤筒质量!G:G,MATCH(BQ61,[3]滤筒质量!A:A,0))-INDEX([3]滤筒质量!D:D,MATCH(BQ61,[3]滤筒质量!A:A,0)))/S61*1000000,1),"")</f>
        <v>0.8</v>
      </c>
      <c r="BU61" s="200">
        <f>IFERROR(ROUND((INDEX([3]滤筒质量!G:G,MATCH(BR61,[3]滤筒质量!A:A,0))-INDEX([3]滤筒质量!D:D,MATCH(BR61,[3]滤筒质量!A:A,0)))/T61*1000000,1),"")</f>
        <v>0.8</v>
      </c>
      <c r="BV61" s="201">
        <f t="shared" si="414"/>
        <v>0.8</v>
      </c>
      <c r="BW61" s="201">
        <f t="shared" ref="BW61:BY61" si="515">BS61*(21-3.5)/(21-M61)</f>
        <v>1.2804878048780488</v>
      </c>
      <c r="BX61" s="201">
        <f t="shared" si="515"/>
        <v>1.0769230769230769</v>
      </c>
      <c r="BY61" s="201">
        <f t="shared" si="515"/>
        <v>1.1111111111111112</v>
      </c>
      <c r="BZ61" s="225">
        <f t="shared" si="416"/>
        <v>1.1000000000000001</v>
      </c>
      <c r="CA61" s="226">
        <f t="shared" ref="CA61:CD61" si="516">ROUND(BS61*$Y61/1000000,4)</f>
        <v>4.0000000000000002E-4</v>
      </c>
      <c r="CB61" s="226">
        <f t="shared" si="516"/>
        <v>2.9999999999999997E-4</v>
      </c>
      <c r="CC61" s="226">
        <f t="shared" si="516"/>
        <v>2.9999999999999997E-4</v>
      </c>
      <c r="CD61" s="226">
        <f t="shared" si="516"/>
        <v>2.9999999999999997E-4</v>
      </c>
      <c r="CE61" s="212" t="str">
        <f t="shared" si="418"/>
        <v>合格</v>
      </c>
      <c r="CF61" s="11">
        <v>103.6</v>
      </c>
      <c r="CG61" s="11">
        <v>108.6</v>
      </c>
      <c r="CH61" s="11">
        <v>113.6</v>
      </c>
      <c r="CI61" s="201">
        <f t="shared" si="419"/>
        <v>108.6</v>
      </c>
      <c r="CJ61" s="3">
        <f t="shared" si="420"/>
        <v>11</v>
      </c>
      <c r="CK61" s="229">
        <f t="shared" si="421"/>
        <v>2</v>
      </c>
      <c r="CL61" s="230">
        <f t="shared" si="422"/>
        <v>1.1000000000000001</v>
      </c>
      <c r="CM61" t="str">
        <f>INDEX([3]数据汇总表!B$5:B$276,MATCH(A61,[3]数据汇总表!A$5:A$276,0))</f>
        <v>DA037</v>
      </c>
      <c r="CN61" s="231">
        <v>2360</v>
      </c>
      <c r="CO61" s="193" t="s">
        <v>5897</v>
      </c>
    </row>
    <row r="62" spans="1:93" x14ac:dyDescent="0.2">
      <c r="A62" s="11">
        <v>70</v>
      </c>
      <c r="B62" s="11" t="str">
        <f>INDEX([3]数据汇总表!C$5:C$276,MATCH(A62,[3]数据汇总表!A$5:A$276,0))</f>
        <v>桩西采油厂</v>
      </c>
      <c r="C62" s="11" t="str">
        <f>INDEX([3]数据汇总表!D$5:D$276,MATCH(A62,[3]数据汇总表!A$5:A$276,0))</f>
        <v>采油管理一区</v>
      </c>
      <c r="D62" s="11" t="str">
        <f>INDEX([3]数据汇总表!E$5:E$276,MATCH(A62,[3]数据汇总表!A$5:A$276,0))</f>
        <v>桩89接转站1#加热水套炉</v>
      </c>
      <c r="E62" s="11" t="str">
        <f>INDEX([3]数据汇总表!F$5:F$276,MATCH(A62,[3]数据汇总表!A$5:A$276,0))</f>
        <v>桩89接转站1#</v>
      </c>
      <c r="F62" s="11" t="str">
        <f>INDEX([3]数据汇总表!G$5:G$276,MATCH(A62,[3]数据汇总表!A$5:A$276,0))</f>
        <v>加热水套炉</v>
      </c>
      <c r="G62" s="11">
        <f>INDEX([3]数据汇总表!H$5:H$276,MATCH(A62,[3]数据汇总表!A$5:A$276,0))</f>
        <v>450</v>
      </c>
      <c r="H62" s="196">
        <v>44889</v>
      </c>
      <c r="I62" s="198">
        <v>0.297916666666667</v>
      </c>
      <c r="J62" s="11">
        <f>INDEX([3]数据汇总表!I$5:I$276,MATCH(A62,[3]数据汇总表!A$5:A$276,0))</f>
        <v>8</v>
      </c>
      <c r="K62" s="199" t="s">
        <v>5889</v>
      </c>
      <c r="L62" s="199" t="s">
        <v>5890</v>
      </c>
      <c r="M62" s="200">
        <v>7</v>
      </c>
      <c r="N62" s="200">
        <v>6.2</v>
      </c>
      <c r="O62" s="200">
        <v>6.2</v>
      </c>
      <c r="P62" s="202">
        <f t="shared" si="397"/>
        <v>6.47</v>
      </c>
      <c r="Q62" s="208">
        <f t="shared" si="398"/>
        <v>1.2044046799724706</v>
      </c>
      <c r="R62" s="200">
        <v>759.9</v>
      </c>
      <c r="S62" s="200">
        <v>725.9</v>
      </c>
      <c r="T62" s="200">
        <v>749.6</v>
      </c>
      <c r="U62" s="201">
        <f t="shared" si="399"/>
        <v>745.1</v>
      </c>
      <c r="V62" s="209">
        <v>626</v>
      </c>
      <c r="W62" s="209">
        <v>788</v>
      </c>
      <c r="X62" s="209">
        <v>987</v>
      </c>
      <c r="Y62" s="213">
        <f t="shared" si="400"/>
        <v>800</v>
      </c>
      <c r="Z62" s="214">
        <v>5.62</v>
      </c>
      <c r="AA62" s="214">
        <v>5.62</v>
      </c>
      <c r="AB62" s="214">
        <v>5.62</v>
      </c>
      <c r="AC62" s="197">
        <f t="shared" si="401"/>
        <v>5.62</v>
      </c>
      <c r="AD62" s="215">
        <v>3</v>
      </c>
      <c r="AE62" s="215">
        <v>3</v>
      </c>
      <c r="AF62" s="215">
        <v>4</v>
      </c>
      <c r="AG62" s="213">
        <f t="shared" si="402"/>
        <v>3</v>
      </c>
      <c r="AH62" s="213">
        <f t="shared" ref="AH62:AJ62" si="517">AD62*(21-3.5)/(21-M62)</f>
        <v>3.75</v>
      </c>
      <c r="AI62" s="213">
        <f t="shared" si="517"/>
        <v>3.5472972972972969</v>
      </c>
      <c r="AJ62" s="213">
        <f t="shared" si="517"/>
        <v>4.7297297297297298</v>
      </c>
      <c r="AK62" s="213">
        <f t="shared" si="381"/>
        <v>4</v>
      </c>
      <c r="AL62" s="221">
        <f t="shared" ref="AL62:AO62" si="518">ROUND(AD62*$Y62/1000000,4)</f>
        <v>2.3999999999999998E-3</v>
      </c>
      <c r="AM62" s="221">
        <f t="shared" si="518"/>
        <v>2.3999999999999998E-3</v>
      </c>
      <c r="AN62" s="221">
        <f t="shared" si="518"/>
        <v>3.2000000000000002E-3</v>
      </c>
      <c r="AO62" s="221">
        <f t="shared" si="518"/>
        <v>2.3999999999999998E-3</v>
      </c>
      <c r="AP62" s="212" t="str">
        <f t="shared" si="405"/>
        <v>合格</v>
      </c>
      <c r="AQ62" s="216">
        <v>1.5</v>
      </c>
      <c r="AR62" s="216">
        <v>1.5</v>
      </c>
      <c r="AS62" s="216">
        <v>1.5</v>
      </c>
      <c r="AT62" s="216">
        <v>1.5</v>
      </c>
      <c r="AU62" s="213">
        <f t="shared" ref="AU62:AW62" si="519">AQ62*(21-3.5)/(21-M62)</f>
        <v>1.875</v>
      </c>
      <c r="AV62" s="213">
        <f t="shared" si="519"/>
        <v>1.7736486486486485</v>
      </c>
      <c r="AW62" s="213">
        <f t="shared" si="519"/>
        <v>1.7736486486486485</v>
      </c>
      <c r="AX62" s="213">
        <f t="shared" si="407"/>
        <v>2</v>
      </c>
      <c r="AY62" s="221">
        <f t="shared" ref="AY62:BB62" si="520">ROUND(AQ62*$Y62/1000000,4)</f>
        <v>1.1999999999999999E-3</v>
      </c>
      <c r="AZ62" s="221">
        <f t="shared" si="520"/>
        <v>1.1999999999999999E-3</v>
      </c>
      <c r="BA62" s="221">
        <f t="shared" si="520"/>
        <v>1.1999999999999999E-3</v>
      </c>
      <c r="BB62" s="221">
        <f t="shared" si="520"/>
        <v>1.1999999999999999E-3</v>
      </c>
      <c r="BC62" s="212" t="str">
        <f t="shared" si="409"/>
        <v>合格</v>
      </c>
      <c r="BD62" s="215">
        <v>20</v>
      </c>
      <c r="BE62" s="215">
        <v>9</v>
      </c>
      <c r="BF62" s="215">
        <v>9</v>
      </c>
      <c r="BG62" s="213">
        <f t="shared" si="506"/>
        <v>13</v>
      </c>
      <c r="BH62" s="213">
        <f t="shared" si="483"/>
        <v>25</v>
      </c>
      <c r="BI62" s="213">
        <f t="shared" si="498"/>
        <v>10.641891891891891</v>
      </c>
      <c r="BJ62" s="213">
        <f t="shared" si="475"/>
        <v>10.641891891891891</v>
      </c>
      <c r="BK62" s="213">
        <f t="shared" si="412"/>
        <v>15</v>
      </c>
      <c r="BL62" s="221">
        <f t="shared" ref="BL62:BO62" si="521">ROUND(BD62*$Y62/1000000,4)</f>
        <v>1.6E-2</v>
      </c>
      <c r="BM62" s="221">
        <f t="shared" si="521"/>
        <v>7.1999999999999998E-3</v>
      </c>
      <c r="BN62" s="221">
        <f t="shared" si="521"/>
        <v>7.1999999999999998E-3</v>
      </c>
      <c r="BO62" s="221">
        <f t="shared" si="521"/>
        <v>1.04E-2</v>
      </c>
      <c r="BP62" s="222">
        <v>2319</v>
      </c>
      <c r="BQ62" s="222">
        <v>2336</v>
      </c>
      <c r="BR62" s="222">
        <v>2359</v>
      </c>
      <c r="BS62" s="200">
        <f>IFERROR(ROUND((INDEX([3]滤筒质量!G:G,MATCH(BP62,[3]滤筒质量!A:A,0))-INDEX([3]滤筒质量!D:D,MATCH(BP62,[3]滤筒质量!A:A,0)))/R62*1000000,1),"")</f>
        <v>0.9</v>
      </c>
      <c r="BT62" s="200">
        <f>IFERROR(ROUND((INDEX([3]滤筒质量!G:G,MATCH(BQ62,[3]滤筒质量!A:A,0))-INDEX([3]滤筒质量!D:D,MATCH(BQ62,[3]滤筒质量!A:A,0)))/S62*1000000,1),"")</f>
        <v>0.9</v>
      </c>
      <c r="BU62" s="200">
        <f>IFERROR(ROUND((INDEX([3]滤筒质量!G:G,MATCH(BR62,[3]滤筒质量!A:A,0))-INDEX([3]滤筒质量!D:D,MATCH(BR62,[3]滤筒质量!A:A,0)))/T62*1000000,1),"")</f>
        <v>0.9</v>
      </c>
      <c r="BV62" s="201">
        <f t="shared" si="414"/>
        <v>0.9</v>
      </c>
      <c r="BW62" s="201">
        <f t="shared" ref="BW62:BY62" si="522">BS62*(21-3.5)/(21-M62)</f>
        <v>1.125</v>
      </c>
      <c r="BX62" s="201">
        <f t="shared" si="522"/>
        <v>1.064189189189189</v>
      </c>
      <c r="BY62" s="201">
        <f t="shared" si="522"/>
        <v>1.064189189189189</v>
      </c>
      <c r="BZ62" s="225">
        <f t="shared" si="416"/>
        <v>1.1000000000000001</v>
      </c>
      <c r="CA62" s="226">
        <f t="shared" ref="CA62:CD62" si="523">ROUND(BS62*$Y62/1000000,4)</f>
        <v>6.9999999999999999E-4</v>
      </c>
      <c r="CB62" s="226">
        <f t="shared" si="523"/>
        <v>6.9999999999999999E-4</v>
      </c>
      <c r="CC62" s="226">
        <f t="shared" si="523"/>
        <v>6.9999999999999999E-4</v>
      </c>
      <c r="CD62" s="226">
        <f t="shared" si="523"/>
        <v>6.9999999999999999E-4</v>
      </c>
      <c r="CE62" s="212" t="str">
        <f t="shared" si="418"/>
        <v>合格</v>
      </c>
      <c r="CF62" s="11">
        <v>113.6</v>
      </c>
      <c r="CG62" s="11">
        <v>115.2</v>
      </c>
      <c r="CH62" s="11">
        <v>116.3</v>
      </c>
      <c r="CI62" s="201">
        <f t="shared" si="419"/>
        <v>115.03</v>
      </c>
      <c r="CJ62" s="3">
        <f t="shared" si="420"/>
        <v>11</v>
      </c>
      <c r="CK62" s="229">
        <f t="shared" si="421"/>
        <v>2</v>
      </c>
      <c r="CL62" s="230">
        <f t="shared" si="422"/>
        <v>1.1000000000000001</v>
      </c>
      <c r="CM62" t="str">
        <f>INDEX([3]数据汇总表!B$5:B$276,MATCH(A62,[3]数据汇总表!A$5:A$276,0))</f>
        <v>DA070</v>
      </c>
      <c r="CN62" s="231">
        <v>2343</v>
      </c>
      <c r="CO62" t="s">
        <v>5891</v>
      </c>
    </row>
    <row r="63" spans="1:93" x14ac:dyDescent="0.2">
      <c r="A63" s="11">
        <v>71</v>
      </c>
      <c r="B63" s="11" t="str">
        <f>INDEX([3]数据汇总表!C$5:C$276,MATCH(A63,[3]数据汇总表!A$5:A$276,0))</f>
        <v>桩西采油厂</v>
      </c>
      <c r="C63" s="11" t="str">
        <f>INDEX([3]数据汇总表!D$5:D$276,MATCH(A63,[3]数据汇总表!A$5:A$276,0))</f>
        <v>采油管理一区</v>
      </c>
      <c r="D63" s="11" t="str">
        <f>INDEX([3]数据汇总表!E$5:E$276,MATCH(A63,[3]数据汇总表!A$5:A$276,0))</f>
        <v>桩89接转站2#加热水套炉</v>
      </c>
      <c r="E63" s="11" t="str">
        <f>INDEX([3]数据汇总表!F$5:F$276,MATCH(A63,[3]数据汇总表!A$5:A$276,0))</f>
        <v>桩89接转站2#</v>
      </c>
      <c r="F63" s="11" t="str">
        <f>INDEX([3]数据汇总表!G$5:G$276,MATCH(A63,[3]数据汇总表!A$5:A$276,0))</f>
        <v>加热水套炉</v>
      </c>
      <c r="G63" s="11">
        <f>INDEX([3]数据汇总表!H$5:H$276,MATCH(A63,[3]数据汇总表!A$5:A$276,0))</f>
        <v>450</v>
      </c>
      <c r="H63" s="196">
        <v>44889</v>
      </c>
      <c r="I63" s="198">
        <v>0.40625</v>
      </c>
      <c r="J63" s="11">
        <f>INDEX([3]数据汇总表!I$5:I$276,MATCH(A63,[3]数据汇总表!A$5:A$276,0))</f>
        <v>8</v>
      </c>
      <c r="K63" s="199" t="s">
        <v>5889</v>
      </c>
      <c r="L63" s="199" t="s">
        <v>5890</v>
      </c>
      <c r="M63" s="200">
        <v>6.9</v>
      </c>
      <c r="N63" s="200">
        <v>6.3</v>
      </c>
      <c r="O63" s="200">
        <v>6.3</v>
      </c>
      <c r="P63" s="202">
        <f t="shared" si="397"/>
        <v>6.5</v>
      </c>
      <c r="Q63" s="208">
        <f t="shared" si="398"/>
        <v>1.2068965517241379</v>
      </c>
      <c r="R63" s="200">
        <v>792.8</v>
      </c>
      <c r="S63" s="200">
        <v>773.6</v>
      </c>
      <c r="T63" s="200">
        <v>775.2</v>
      </c>
      <c r="U63" s="201">
        <f t="shared" si="399"/>
        <v>780.5</v>
      </c>
      <c r="V63" s="209">
        <v>826</v>
      </c>
      <c r="W63" s="209">
        <v>893</v>
      </c>
      <c r="X63" s="209">
        <v>835</v>
      </c>
      <c r="Y63" s="213">
        <f t="shared" si="400"/>
        <v>851</v>
      </c>
      <c r="Z63" s="214">
        <v>5.81</v>
      </c>
      <c r="AA63" s="214">
        <v>5.81</v>
      </c>
      <c r="AB63" s="214">
        <v>5.81</v>
      </c>
      <c r="AC63" s="197">
        <f t="shared" si="401"/>
        <v>5.81</v>
      </c>
      <c r="AD63" s="215">
        <v>4</v>
      </c>
      <c r="AE63" s="215">
        <v>4</v>
      </c>
      <c r="AF63" s="215">
        <v>4</v>
      </c>
      <c r="AG63" s="213">
        <f t="shared" si="402"/>
        <v>4</v>
      </c>
      <c r="AH63" s="213">
        <f t="shared" ref="AH63:AJ63" si="524">AD63*(21-3.5)/(21-M63)</f>
        <v>4.9645390070921991</v>
      </c>
      <c r="AI63" s="213">
        <f t="shared" si="524"/>
        <v>4.7619047619047619</v>
      </c>
      <c r="AJ63" s="213">
        <f t="shared" si="524"/>
        <v>4.7619047619047619</v>
      </c>
      <c r="AK63" s="213">
        <f t="shared" si="381"/>
        <v>5</v>
      </c>
      <c r="AL63" s="221">
        <f t="shared" ref="AL63:AO63" si="525">ROUND(AD63*$Y63/1000000,4)</f>
        <v>3.3999999999999998E-3</v>
      </c>
      <c r="AM63" s="221">
        <f t="shared" si="525"/>
        <v>3.3999999999999998E-3</v>
      </c>
      <c r="AN63" s="221">
        <f t="shared" si="525"/>
        <v>3.3999999999999998E-3</v>
      </c>
      <c r="AO63" s="221">
        <f t="shared" si="525"/>
        <v>3.3999999999999998E-3</v>
      </c>
      <c r="AP63" s="212" t="str">
        <f t="shared" si="405"/>
        <v>合格</v>
      </c>
      <c r="AQ63" s="216">
        <v>1.5</v>
      </c>
      <c r="AR63" s="216">
        <v>1.5</v>
      </c>
      <c r="AS63" s="216">
        <v>1.5</v>
      </c>
      <c r="AT63" s="216">
        <v>1.5</v>
      </c>
      <c r="AU63" s="213">
        <f t="shared" ref="AU63:AW63" si="526">AQ63*(21-3.5)/(21-M63)</f>
        <v>1.8617021276595744</v>
      </c>
      <c r="AV63" s="213">
        <f t="shared" si="526"/>
        <v>1.7857142857142858</v>
      </c>
      <c r="AW63" s="213">
        <f t="shared" si="526"/>
        <v>1.7857142857142858</v>
      </c>
      <c r="AX63" s="213">
        <f t="shared" si="407"/>
        <v>2</v>
      </c>
      <c r="AY63" s="221">
        <f t="shared" ref="AY63:BB63" si="527">ROUND(AQ63*$Y63/1000000,4)</f>
        <v>1.2999999999999999E-3</v>
      </c>
      <c r="AZ63" s="221">
        <f t="shared" si="527"/>
        <v>1.2999999999999999E-3</v>
      </c>
      <c r="BA63" s="221">
        <f t="shared" si="527"/>
        <v>1.2999999999999999E-3</v>
      </c>
      <c r="BB63" s="221">
        <f t="shared" si="527"/>
        <v>1.2999999999999999E-3</v>
      </c>
      <c r="BC63" s="212" t="str">
        <f t="shared" si="409"/>
        <v>合格</v>
      </c>
      <c r="BD63" s="215">
        <v>10</v>
      </c>
      <c r="BE63" s="215">
        <v>12</v>
      </c>
      <c r="BF63" s="215">
        <v>12</v>
      </c>
      <c r="BG63" s="213">
        <f t="shared" si="506"/>
        <v>11</v>
      </c>
      <c r="BH63" s="213">
        <f t="shared" si="483"/>
        <v>12.411347517730496</v>
      </c>
      <c r="BI63" s="213">
        <f t="shared" si="498"/>
        <v>14.285714285714286</v>
      </c>
      <c r="BJ63" s="213">
        <f t="shared" si="475"/>
        <v>14.285714285714286</v>
      </c>
      <c r="BK63" s="213">
        <f t="shared" si="412"/>
        <v>14</v>
      </c>
      <c r="BL63" s="221">
        <f t="shared" ref="BL63:BO63" si="528">ROUND(BD63*$Y63/1000000,4)</f>
        <v>8.5000000000000006E-3</v>
      </c>
      <c r="BM63" s="221">
        <f t="shared" si="528"/>
        <v>1.0200000000000001E-2</v>
      </c>
      <c r="BN63" s="221">
        <f t="shared" si="528"/>
        <v>1.0200000000000001E-2</v>
      </c>
      <c r="BO63" s="221">
        <f t="shared" si="528"/>
        <v>9.4000000000000004E-3</v>
      </c>
      <c r="BP63" s="222">
        <v>2357</v>
      </c>
      <c r="BQ63" s="222">
        <v>2356</v>
      </c>
      <c r="BR63" s="222">
        <v>2313</v>
      </c>
      <c r="BS63" s="200">
        <f>IFERROR(ROUND((INDEX([3]滤筒质量!G:G,MATCH(BP63,[3]滤筒质量!A:A,0))-INDEX([3]滤筒质量!D:D,MATCH(BP63,[3]滤筒质量!A:A,0)))/R63*1000000,1),"")</f>
        <v>0.8</v>
      </c>
      <c r="BT63" s="200">
        <f>IFERROR(ROUND((INDEX([3]滤筒质量!G:G,MATCH(BQ63,[3]滤筒质量!A:A,0))-INDEX([3]滤筒质量!D:D,MATCH(BQ63,[3]滤筒质量!A:A,0)))/S63*1000000,1),"")</f>
        <v>0.8</v>
      </c>
      <c r="BU63" s="200">
        <f>IFERROR(ROUND((INDEX([3]滤筒质量!G:G,MATCH(BR63,[3]滤筒质量!A:A,0))-INDEX([3]滤筒质量!D:D,MATCH(BR63,[3]滤筒质量!A:A,0)))/T63*1000000,1),"")</f>
        <v>0.8</v>
      </c>
      <c r="BV63" s="201">
        <f t="shared" si="414"/>
        <v>0.8</v>
      </c>
      <c r="BW63" s="201">
        <f t="shared" ref="BW63:BY63" si="529">BS63*(21-3.5)/(21-M63)</f>
        <v>0.99290780141843971</v>
      </c>
      <c r="BX63" s="201">
        <f t="shared" si="529"/>
        <v>0.95238095238095244</v>
      </c>
      <c r="BY63" s="201">
        <f t="shared" si="529"/>
        <v>0.95238095238095244</v>
      </c>
      <c r="BZ63" s="225">
        <f t="shared" si="416"/>
        <v>1</v>
      </c>
      <c r="CA63" s="226">
        <f t="shared" ref="CA63:CD63" si="530">ROUND(BS63*$Y63/1000000,4)</f>
        <v>6.9999999999999999E-4</v>
      </c>
      <c r="CB63" s="226">
        <f t="shared" si="530"/>
        <v>6.9999999999999999E-4</v>
      </c>
      <c r="CC63" s="226">
        <f t="shared" si="530"/>
        <v>6.9999999999999999E-4</v>
      </c>
      <c r="CD63" s="226">
        <f t="shared" si="530"/>
        <v>6.9999999999999999E-4</v>
      </c>
      <c r="CE63" s="212" t="str">
        <f t="shared" si="418"/>
        <v>合格</v>
      </c>
      <c r="CF63" s="11">
        <v>115.8</v>
      </c>
      <c r="CG63" s="11">
        <v>116.9</v>
      </c>
      <c r="CH63" s="11">
        <v>117.9</v>
      </c>
      <c r="CI63" s="201">
        <f t="shared" si="419"/>
        <v>116.87</v>
      </c>
      <c r="CJ63" s="3">
        <f t="shared" si="420"/>
        <v>11</v>
      </c>
      <c r="CK63" s="229">
        <f t="shared" si="421"/>
        <v>2</v>
      </c>
      <c r="CL63" s="230">
        <f t="shared" si="422"/>
        <v>1</v>
      </c>
      <c r="CM63" t="str">
        <f>INDEX([3]数据汇总表!B$5:B$276,MATCH(A63,[3]数据汇总表!A$5:A$276,0))</f>
        <v>DA071</v>
      </c>
      <c r="CN63" s="231">
        <v>2341</v>
      </c>
      <c r="CO63" t="s">
        <v>5891</v>
      </c>
    </row>
    <row r="64" spans="1:93" x14ac:dyDescent="0.2">
      <c r="A64" s="11">
        <v>248</v>
      </c>
      <c r="B64" s="11" t="str">
        <f>INDEX([3]数据汇总表!C$5:C$276,MATCH(A64,[3]数据汇总表!A$5:A$276,0))</f>
        <v>桩西采油厂</v>
      </c>
      <c r="C64" s="11" t="str">
        <f>INDEX([3]数据汇总表!D$5:D$276,MATCH(A64,[3]数据汇总表!A$5:A$276,0))</f>
        <v>采油管理一区</v>
      </c>
      <c r="D64" s="11" t="str">
        <f>INDEX([3]数据汇总表!E$5:E$276,MATCH(A64,[3]数据汇总表!A$5:A$276,0))</f>
        <v>桩34站2#多功能罐</v>
      </c>
      <c r="E64" s="11" t="str">
        <f>INDEX([3]数据汇总表!F$5:F$276,MATCH(A64,[3]数据汇总表!A$5:A$276,0))</f>
        <v>桩34站2#</v>
      </c>
      <c r="F64" s="11" t="str">
        <f>INDEX([3]数据汇总表!G$5:G$276,MATCH(A64,[3]数据汇总表!A$5:A$276,0))</f>
        <v>多功能罐</v>
      </c>
      <c r="G64" s="11">
        <f>INDEX([3]数据汇总表!H$5:H$276,MATCH(A64,[3]数据汇总表!A$5:A$276,0))</f>
        <v>40</v>
      </c>
      <c r="H64" s="196">
        <v>44890</v>
      </c>
      <c r="I64" s="198">
        <v>0.329166666666667</v>
      </c>
      <c r="J64" s="11">
        <f>INDEX([3]数据汇总表!I$5:I$276,MATCH(A64,[3]数据汇总表!A$5:A$276,0))</f>
        <v>15</v>
      </c>
      <c r="K64" s="199" t="s">
        <v>5889</v>
      </c>
      <c r="L64" s="199" t="s">
        <v>5890</v>
      </c>
      <c r="M64" s="200">
        <v>10.9</v>
      </c>
      <c r="N64" s="200">
        <v>11</v>
      </c>
      <c r="O64" s="200">
        <v>6</v>
      </c>
      <c r="P64" s="202">
        <f t="shared" si="397"/>
        <v>9.3000000000000007</v>
      </c>
      <c r="Q64" s="208">
        <f t="shared" si="398"/>
        <v>1.4957264957264957</v>
      </c>
      <c r="R64" s="200">
        <v>797.4</v>
      </c>
      <c r="S64" s="200">
        <v>810.1</v>
      </c>
      <c r="T64" s="200">
        <v>744.6</v>
      </c>
      <c r="U64" s="201">
        <f t="shared" si="399"/>
        <v>784</v>
      </c>
      <c r="V64" s="209">
        <v>857</v>
      </c>
      <c r="W64" s="209">
        <v>845</v>
      </c>
      <c r="X64" s="209">
        <v>787</v>
      </c>
      <c r="Y64" s="213">
        <f t="shared" si="400"/>
        <v>830</v>
      </c>
      <c r="Z64" s="214">
        <v>5.43</v>
      </c>
      <c r="AA64" s="214">
        <v>4.43</v>
      </c>
      <c r="AB64" s="214">
        <v>5.43</v>
      </c>
      <c r="AC64" s="197">
        <f t="shared" si="401"/>
        <v>5.0999999999999996</v>
      </c>
      <c r="AD64" s="215">
        <v>20</v>
      </c>
      <c r="AE64" s="215">
        <v>15</v>
      </c>
      <c r="AF64" s="215">
        <v>23</v>
      </c>
      <c r="AG64" s="213">
        <f t="shared" si="402"/>
        <v>19</v>
      </c>
      <c r="AH64" s="249">
        <f t="shared" ref="AH64:AJ64" si="531">AD64*(21-9)/(21-M64)</f>
        <v>23.762376237623762</v>
      </c>
      <c r="AI64" s="249">
        <f t="shared" si="531"/>
        <v>18</v>
      </c>
      <c r="AJ64" s="249">
        <f t="shared" si="531"/>
        <v>18.399999999999999</v>
      </c>
      <c r="AK64" s="213">
        <f t="shared" si="381"/>
        <v>20</v>
      </c>
      <c r="AL64" s="221">
        <f t="shared" ref="AL64:AO64" si="532">ROUND(AD64*$Y64/1000000,4)</f>
        <v>1.66E-2</v>
      </c>
      <c r="AM64" s="221">
        <f t="shared" si="532"/>
        <v>1.2500000000000001E-2</v>
      </c>
      <c r="AN64" s="221">
        <f t="shared" si="532"/>
        <v>1.9099999999999999E-2</v>
      </c>
      <c r="AO64" s="221">
        <f t="shared" si="532"/>
        <v>1.5800000000000002E-2</v>
      </c>
      <c r="AP64" s="212" t="str">
        <f t="shared" si="405"/>
        <v>合格</v>
      </c>
      <c r="AQ64" s="216">
        <v>1.5</v>
      </c>
      <c r="AR64" s="216">
        <v>1.5</v>
      </c>
      <c r="AS64" s="216">
        <v>1.5</v>
      </c>
      <c r="AT64" s="216">
        <v>1.5</v>
      </c>
      <c r="AU64" s="249">
        <f t="shared" ref="AU64:AW64" si="533">AQ64*(21-9)/(21-M64)</f>
        <v>1.7821782178217822</v>
      </c>
      <c r="AV64" s="249">
        <f t="shared" si="533"/>
        <v>1.8</v>
      </c>
      <c r="AW64" s="249">
        <f t="shared" si="533"/>
        <v>1.2</v>
      </c>
      <c r="AX64" s="213">
        <f t="shared" si="407"/>
        <v>2</v>
      </c>
      <c r="AY64" s="221">
        <f t="shared" ref="AY64:BB64" si="534">ROUND(AQ64*$Y64/1000000,4)</f>
        <v>1.1999999999999999E-3</v>
      </c>
      <c r="AZ64" s="221">
        <f t="shared" si="534"/>
        <v>1.1999999999999999E-3</v>
      </c>
      <c r="BA64" s="221">
        <f t="shared" si="534"/>
        <v>1.1999999999999999E-3</v>
      </c>
      <c r="BB64" s="221">
        <f t="shared" si="534"/>
        <v>1.1999999999999999E-3</v>
      </c>
      <c r="BC64" s="212" t="str">
        <f t="shared" si="409"/>
        <v>合格</v>
      </c>
      <c r="BD64" s="216">
        <v>1.5</v>
      </c>
      <c r="BE64" s="216">
        <v>1.5</v>
      </c>
      <c r="BF64" s="216">
        <v>1.5</v>
      </c>
      <c r="BG64" s="216">
        <v>1.5</v>
      </c>
      <c r="BH64" s="249">
        <f t="shared" ref="BH64:BJ64" si="535">BD64*(21-9)/(21-M64)</f>
        <v>1.7821782178217822</v>
      </c>
      <c r="BI64" s="249">
        <f t="shared" si="535"/>
        <v>1.8</v>
      </c>
      <c r="BJ64" s="249">
        <f t="shared" si="535"/>
        <v>1.2</v>
      </c>
      <c r="BK64" s="213">
        <f t="shared" si="412"/>
        <v>2</v>
      </c>
      <c r="BL64" s="221">
        <f t="shared" ref="BL64:BO64" si="536">ROUND(BD64*$Y64/1000000,4)</f>
        <v>1.1999999999999999E-3</v>
      </c>
      <c r="BM64" s="221">
        <f t="shared" si="536"/>
        <v>1.1999999999999999E-3</v>
      </c>
      <c r="BN64" s="221">
        <f t="shared" si="536"/>
        <v>1.1999999999999999E-3</v>
      </c>
      <c r="BO64" s="221">
        <f t="shared" si="536"/>
        <v>1.1999999999999999E-3</v>
      </c>
      <c r="BP64" s="222">
        <v>2570</v>
      </c>
      <c r="BQ64" s="222">
        <v>2377</v>
      </c>
      <c r="BR64" s="222">
        <v>2384</v>
      </c>
      <c r="BS64" s="200">
        <f>IFERROR(ROUND((INDEX([3]滤筒质量!G:G,MATCH(BP64,[3]滤筒质量!A:A,0))-INDEX([3]滤筒质量!D:D,MATCH(BP64,[3]滤筒质量!A:A,0)))/R64*1000000,1),"")</f>
        <v>0.8</v>
      </c>
      <c r="BT64" s="200">
        <f>IFERROR(ROUND((INDEX([3]滤筒质量!G:G,MATCH(BQ64,[3]滤筒质量!A:A,0))-INDEX([3]滤筒质量!D:D,MATCH(BQ64,[3]滤筒质量!A:A,0)))/S64*1000000,1),"")</f>
        <v>0.8</v>
      </c>
      <c r="BU64" s="200">
        <f>IFERROR(ROUND((INDEX([3]滤筒质量!G:G,MATCH(BR64,[3]滤筒质量!A:A,0))-INDEX([3]滤筒质量!D:D,MATCH(BR64,[3]滤筒质量!A:A,0)))/T64*1000000,1),"")</f>
        <v>0.8</v>
      </c>
      <c r="BV64" s="201">
        <f t="shared" si="414"/>
        <v>0.8</v>
      </c>
      <c r="BW64" s="253">
        <f t="shared" ref="BW64:BY64" si="537">BS64*(21-9)/(21-M64)</f>
        <v>0.95049504950495067</v>
      </c>
      <c r="BX64" s="253">
        <f t="shared" si="537"/>
        <v>0.96000000000000019</v>
      </c>
      <c r="BY64" s="253">
        <f t="shared" si="537"/>
        <v>0.64000000000000012</v>
      </c>
      <c r="BZ64" s="225">
        <f t="shared" si="416"/>
        <v>1.2</v>
      </c>
      <c r="CA64" s="226">
        <f t="shared" ref="CA64:CD64" si="538">ROUND(BS64*$Y64/1000000,4)</f>
        <v>6.9999999999999999E-4</v>
      </c>
      <c r="CB64" s="226">
        <f t="shared" si="538"/>
        <v>6.9999999999999999E-4</v>
      </c>
      <c r="CC64" s="226">
        <f t="shared" si="538"/>
        <v>6.9999999999999999E-4</v>
      </c>
      <c r="CD64" s="226">
        <f t="shared" si="538"/>
        <v>6.9999999999999999E-4</v>
      </c>
      <c r="CE64" s="212" t="str">
        <f t="shared" si="418"/>
        <v>合格</v>
      </c>
      <c r="CF64" s="11">
        <v>105.6</v>
      </c>
      <c r="CG64" s="11">
        <v>110.6</v>
      </c>
      <c r="CH64" s="11">
        <v>114.6</v>
      </c>
      <c r="CI64" s="201">
        <f t="shared" si="419"/>
        <v>110.27</v>
      </c>
      <c r="CJ64" s="3">
        <f t="shared" si="420"/>
        <v>11</v>
      </c>
      <c r="CK64" s="229">
        <f t="shared" si="421"/>
        <v>2</v>
      </c>
      <c r="CL64" s="230">
        <f t="shared" si="422"/>
        <v>1.2</v>
      </c>
      <c r="CM64" t="str">
        <f>INDEX([3]数据汇总表!B$5:B$276,MATCH(A64,[3]数据汇总表!A$5:A$276,0))</f>
        <v>DA161</v>
      </c>
      <c r="CN64" s="231">
        <v>604</v>
      </c>
      <c r="CO64" s="193" t="s">
        <v>5897</v>
      </c>
    </row>
    <row r="65" spans="1:93" x14ac:dyDescent="0.2">
      <c r="A65" s="11">
        <v>249</v>
      </c>
      <c r="B65" s="11" t="str">
        <f>INDEX([3]数据汇总表!C$5:C$276,MATCH(A65,[3]数据汇总表!A$5:A$276,0))</f>
        <v>桩西采油厂</v>
      </c>
      <c r="C65" s="11" t="str">
        <f>INDEX([3]数据汇总表!D$5:D$276,MATCH(A65,[3]数据汇总表!A$5:A$276,0))</f>
        <v>采油管理一区</v>
      </c>
      <c r="D65" s="11" t="str">
        <f>INDEX([3]数据汇总表!E$5:E$276,MATCH(A65,[3]数据汇总表!A$5:A$276,0))</f>
        <v>桩S6站1#多功能罐</v>
      </c>
      <c r="E65" s="11" t="str">
        <f>INDEX([3]数据汇总表!F$5:F$276,MATCH(A65,[3]数据汇总表!A$5:A$276,0))</f>
        <v>桩S6站1#</v>
      </c>
      <c r="F65" s="11" t="str">
        <f>INDEX([3]数据汇总表!G$5:G$276,MATCH(A65,[3]数据汇总表!A$5:A$276,0))</f>
        <v>多功能罐</v>
      </c>
      <c r="G65" s="11">
        <f>INDEX([3]数据汇总表!H$5:H$276,MATCH(A65,[3]数据汇总表!A$5:A$276,0))</f>
        <v>40</v>
      </c>
      <c r="H65" s="196">
        <v>44890</v>
      </c>
      <c r="I65" s="198">
        <v>0.4375</v>
      </c>
      <c r="J65" s="11">
        <f>INDEX([3]数据汇总表!I$5:I$276,MATCH(A65,[3]数据汇总表!A$5:A$276,0))</f>
        <v>15</v>
      </c>
      <c r="K65" s="199" t="s">
        <v>5889</v>
      </c>
      <c r="L65" s="199" t="s">
        <v>5890</v>
      </c>
      <c r="M65" s="200">
        <v>6.1</v>
      </c>
      <c r="N65" s="200">
        <v>6</v>
      </c>
      <c r="O65" s="200">
        <v>6</v>
      </c>
      <c r="P65" s="202">
        <f t="shared" si="397"/>
        <v>6.03</v>
      </c>
      <c r="Q65" s="208">
        <f t="shared" si="398"/>
        <v>1.1690046760187041</v>
      </c>
      <c r="R65" s="200">
        <v>718.4</v>
      </c>
      <c r="S65" s="200">
        <v>741.6</v>
      </c>
      <c r="T65" s="200">
        <v>687.1</v>
      </c>
      <c r="U65" s="201">
        <f t="shared" si="399"/>
        <v>715.7</v>
      </c>
      <c r="V65" s="209">
        <v>748</v>
      </c>
      <c r="W65" s="209">
        <v>780</v>
      </c>
      <c r="X65" s="209">
        <v>721</v>
      </c>
      <c r="Y65" s="213">
        <f t="shared" si="400"/>
        <v>750</v>
      </c>
      <c r="Z65" s="214">
        <v>5.12</v>
      </c>
      <c r="AA65" s="214">
        <v>5.12</v>
      </c>
      <c r="AB65" s="214">
        <v>5.12</v>
      </c>
      <c r="AC65" s="197">
        <f t="shared" si="401"/>
        <v>5.12</v>
      </c>
      <c r="AD65" s="215">
        <v>12</v>
      </c>
      <c r="AE65" s="215">
        <v>15</v>
      </c>
      <c r="AF65" s="215">
        <v>20</v>
      </c>
      <c r="AG65" s="213">
        <f t="shared" si="402"/>
        <v>16</v>
      </c>
      <c r="AH65" s="249">
        <f t="shared" ref="AH65:AJ65" si="539">AD65*(21-9)/(21-M65)</f>
        <v>9.6644295302013425</v>
      </c>
      <c r="AI65" s="249">
        <f t="shared" si="539"/>
        <v>12</v>
      </c>
      <c r="AJ65" s="249">
        <f t="shared" si="539"/>
        <v>16</v>
      </c>
      <c r="AK65" s="213">
        <f t="shared" si="381"/>
        <v>13</v>
      </c>
      <c r="AL65" s="221">
        <f t="shared" ref="AL65:AO65" si="540">ROUND(AD65*$Y65/1000000,4)</f>
        <v>8.9999999999999993E-3</v>
      </c>
      <c r="AM65" s="221">
        <f t="shared" si="540"/>
        <v>1.1299999999999999E-2</v>
      </c>
      <c r="AN65" s="221">
        <f t="shared" si="540"/>
        <v>1.4999999999999999E-2</v>
      </c>
      <c r="AO65" s="221">
        <f t="shared" si="540"/>
        <v>1.2E-2</v>
      </c>
      <c r="AP65" s="212" t="str">
        <f t="shared" si="405"/>
        <v>合格</v>
      </c>
      <c r="AQ65" s="216">
        <v>1.5</v>
      </c>
      <c r="AR65" s="216">
        <v>1.5</v>
      </c>
      <c r="AS65" s="216">
        <v>1.5</v>
      </c>
      <c r="AT65" s="216">
        <v>1.5</v>
      </c>
      <c r="AU65" s="249">
        <f t="shared" ref="AU65:AW65" si="541">AQ65*(21-9)/(21-M65)</f>
        <v>1.2080536912751678</v>
      </c>
      <c r="AV65" s="249">
        <f t="shared" si="541"/>
        <v>1.2</v>
      </c>
      <c r="AW65" s="249">
        <f t="shared" si="541"/>
        <v>1.2</v>
      </c>
      <c r="AX65" s="213">
        <f t="shared" si="407"/>
        <v>1</v>
      </c>
      <c r="AY65" s="221">
        <f t="shared" ref="AY65:BB65" si="542">ROUND(AQ65*$Y65/1000000,4)</f>
        <v>1.1000000000000001E-3</v>
      </c>
      <c r="AZ65" s="221">
        <f t="shared" si="542"/>
        <v>1.1000000000000001E-3</v>
      </c>
      <c r="BA65" s="221">
        <f t="shared" si="542"/>
        <v>1.1000000000000001E-3</v>
      </c>
      <c r="BB65" s="221">
        <f t="shared" si="542"/>
        <v>1.1000000000000001E-3</v>
      </c>
      <c r="BC65" s="212" t="str">
        <f t="shared" si="409"/>
        <v>合格</v>
      </c>
      <c r="BD65" s="215">
        <v>11</v>
      </c>
      <c r="BE65" s="215">
        <v>7</v>
      </c>
      <c r="BF65" s="215">
        <v>6</v>
      </c>
      <c r="BG65" s="213">
        <f t="shared" ref="BG65:BG67" si="543">ROUND(AVERAGE(BD65:BF65),0)</f>
        <v>8</v>
      </c>
      <c r="BH65" s="249">
        <f t="shared" ref="BH65:BJ65" si="544">BD65*(21-9)/(21-M65)</f>
        <v>8.8590604026845643</v>
      </c>
      <c r="BI65" s="249">
        <f t="shared" si="544"/>
        <v>5.6</v>
      </c>
      <c r="BJ65" s="249">
        <f t="shared" si="544"/>
        <v>4.8</v>
      </c>
      <c r="BK65" s="213">
        <f t="shared" si="412"/>
        <v>6</v>
      </c>
      <c r="BL65" s="221">
        <f t="shared" ref="BL65:BO65" si="545">ROUND(BD65*$Y65/1000000,4)</f>
        <v>8.3000000000000001E-3</v>
      </c>
      <c r="BM65" s="221">
        <f t="shared" si="545"/>
        <v>5.3E-3</v>
      </c>
      <c r="BN65" s="221">
        <f t="shared" si="545"/>
        <v>4.4999999999999997E-3</v>
      </c>
      <c r="BO65" s="221">
        <f t="shared" si="545"/>
        <v>6.0000000000000001E-3</v>
      </c>
      <c r="BP65" s="222">
        <v>2321</v>
      </c>
      <c r="BQ65" s="222">
        <v>2331</v>
      </c>
      <c r="BR65" s="222">
        <v>2302</v>
      </c>
      <c r="BS65" s="200">
        <f>IFERROR(ROUND((INDEX([3]滤筒质量!G:G,MATCH(BP65,[3]滤筒质量!A:A,0))-INDEX([3]滤筒质量!D:D,MATCH(BP65,[3]滤筒质量!A:A,0)))/R65*1000000,1),"")</f>
        <v>0.9</v>
      </c>
      <c r="BT65" s="200">
        <f>IFERROR(ROUND((INDEX([3]滤筒质量!G:G,MATCH(BQ65,[3]滤筒质量!A:A,0))-INDEX([3]滤筒质量!D:D,MATCH(BQ65,[3]滤筒质量!A:A,0)))/S65*1000000,1),"")</f>
        <v>0.9</v>
      </c>
      <c r="BU65" s="200">
        <f>IFERROR(ROUND((INDEX([3]滤筒质量!G:G,MATCH(BR65,[3]滤筒质量!A:A,0))-INDEX([3]滤筒质量!D:D,MATCH(BR65,[3]滤筒质量!A:A,0)))/T65*1000000,1),"")</f>
        <v>1</v>
      </c>
      <c r="BV65" s="201">
        <f t="shared" si="414"/>
        <v>0.9</v>
      </c>
      <c r="BW65" s="253">
        <f t="shared" ref="BW65:BY65" si="546">BS65*(21-9)/(21-M65)</f>
        <v>0.72483221476510074</v>
      </c>
      <c r="BX65" s="253">
        <f t="shared" si="546"/>
        <v>0.72000000000000008</v>
      </c>
      <c r="BY65" s="253">
        <f t="shared" si="546"/>
        <v>0.8</v>
      </c>
      <c r="BZ65" s="225">
        <f t="shared" si="416"/>
        <v>1.1000000000000001</v>
      </c>
      <c r="CA65" s="226">
        <f t="shared" ref="CA65:CD65" si="547">ROUND(BS65*$Y65/1000000,4)</f>
        <v>6.9999999999999999E-4</v>
      </c>
      <c r="CB65" s="226">
        <f t="shared" si="547"/>
        <v>6.9999999999999999E-4</v>
      </c>
      <c r="CC65" s="226">
        <f t="shared" si="547"/>
        <v>8.0000000000000004E-4</v>
      </c>
      <c r="CD65" s="226">
        <f t="shared" si="547"/>
        <v>6.9999999999999999E-4</v>
      </c>
      <c r="CE65" s="212" t="str">
        <f t="shared" si="418"/>
        <v>合格</v>
      </c>
      <c r="CF65" s="11">
        <v>103.6</v>
      </c>
      <c r="CG65" s="11">
        <v>110.2</v>
      </c>
      <c r="CH65" s="11">
        <v>114.3</v>
      </c>
      <c r="CI65" s="201">
        <f t="shared" si="419"/>
        <v>109.37</v>
      </c>
      <c r="CJ65" s="3">
        <f t="shared" si="420"/>
        <v>11</v>
      </c>
      <c r="CK65" s="229">
        <f t="shared" si="421"/>
        <v>1</v>
      </c>
      <c r="CL65" s="230">
        <f t="shared" si="422"/>
        <v>1.1000000000000001</v>
      </c>
      <c r="CM65" t="str">
        <f>INDEX([3]数据汇总表!B$5:B$276,MATCH(A65,[3]数据汇总表!A$5:A$276,0))</f>
        <v>DA162</v>
      </c>
      <c r="CN65" s="231">
        <v>2315</v>
      </c>
      <c r="CO65" s="193" t="s">
        <v>5897</v>
      </c>
    </row>
    <row r="66" spans="1:93" x14ac:dyDescent="0.2">
      <c r="A66" s="11">
        <v>207</v>
      </c>
      <c r="B66" s="11" t="str">
        <f>INDEX([3]数据汇总表!C$5:C$276,MATCH(A66,[3]数据汇总表!A$5:A$276,0))</f>
        <v>桩西采油厂</v>
      </c>
      <c r="C66" s="11" t="str">
        <f>INDEX([3]数据汇总表!D$5:D$276,MATCH(A66,[3]数据汇总表!A$5:A$276,0))</f>
        <v>采油管理三区</v>
      </c>
      <c r="D66" s="11" t="str">
        <f>INDEX([3]数据汇总表!E$5:E$276,MATCH(A66,[3]数据汇总表!A$5:A$276,0))</f>
        <v>桩104接转站1#外输加热炉</v>
      </c>
      <c r="E66" s="11" t="str">
        <f>INDEX([3]数据汇总表!F$5:F$276,MATCH(A66,[3]数据汇总表!A$5:A$276,0))</f>
        <v>桩104接转站</v>
      </c>
      <c r="F66" s="11" t="str">
        <f>INDEX([3]数据汇总表!G$5:G$276,MATCH(A66,[3]数据汇总表!A$5:A$276,0))</f>
        <v>1#外输加热炉</v>
      </c>
      <c r="G66" s="11">
        <f>INDEX([3]数据汇总表!H$5:H$276,MATCH(A66,[3]数据汇总表!A$5:A$276,0))</f>
        <v>800</v>
      </c>
      <c r="H66" s="196">
        <v>44893</v>
      </c>
      <c r="I66" s="198">
        <v>0.50416666666666698</v>
      </c>
      <c r="J66" s="11">
        <f>INDEX([3]数据汇总表!I$5:I$276,MATCH(A66,[3]数据汇总表!A$5:A$276,0))</f>
        <v>9</v>
      </c>
      <c r="K66" s="199" t="s">
        <v>5889</v>
      </c>
      <c r="L66" s="199" t="s">
        <v>5890</v>
      </c>
      <c r="M66" s="200">
        <v>3.2</v>
      </c>
      <c r="N66" s="200">
        <v>3</v>
      </c>
      <c r="O66" s="200">
        <v>3.2</v>
      </c>
      <c r="P66" s="202">
        <f t="shared" si="397"/>
        <v>3.13</v>
      </c>
      <c r="Q66" s="208">
        <f t="shared" si="398"/>
        <v>0.97929490766648009</v>
      </c>
      <c r="R66" s="200">
        <v>761.4</v>
      </c>
      <c r="S66" s="200">
        <v>821.1</v>
      </c>
      <c r="T66" s="200">
        <v>758.4</v>
      </c>
      <c r="U66" s="201">
        <f t="shared" si="399"/>
        <v>780.3</v>
      </c>
      <c r="V66" s="209">
        <v>852</v>
      </c>
      <c r="W66" s="209">
        <v>891</v>
      </c>
      <c r="X66" s="209">
        <v>830</v>
      </c>
      <c r="Y66" s="213">
        <f t="shared" si="400"/>
        <v>858</v>
      </c>
      <c r="Z66" s="214">
        <v>5.88</v>
      </c>
      <c r="AA66" s="214">
        <v>5.88</v>
      </c>
      <c r="AB66" s="214">
        <v>5.88</v>
      </c>
      <c r="AC66" s="197">
        <f t="shared" si="401"/>
        <v>5.88</v>
      </c>
      <c r="AD66" s="215">
        <v>55</v>
      </c>
      <c r="AE66" s="215">
        <v>51</v>
      </c>
      <c r="AF66" s="215">
        <v>37</v>
      </c>
      <c r="AG66" s="213">
        <f t="shared" si="402"/>
        <v>48</v>
      </c>
      <c r="AH66" s="213">
        <f t="shared" ref="AH66:AJ66" si="548">AD66*(21-3.5)/(21-M66)</f>
        <v>54.073033707865164</v>
      </c>
      <c r="AI66" s="213">
        <f t="shared" si="548"/>
        <v>49.583333333333336</v>
      </c>
      <c r="AJ66" s="213">
        <f t="shared" si="548"/>
        <v>36.376404494382022</v>
      </c>
      <c r="AK66" s="213">
        <f t="shared" si="381"/>
        <v>47</v>
      </c>
      <c r="AL66" s="221">
        <f t="shared" ref="AL66:AO66" si="549">ROUND(AD66*$Y66/1000000,4)</f>
        <v>4.7199999999999999E-2</v>
      </c>
      <c r="AM66" s="221">
        <f t="shared" si="549"/>
        <v>4.3799999999999999E-2</v>
      </c>
      <c r="AN66" s="221">
        <f t="shared" si="549"/>
        <v>3.1699999999999999E-2</v>
      </c>
      <c r="AO66" s="221">
        <f t="shared" si="549"/>
        <v>4.1200000000000001E-2</v>
      </c>
      <c r="AP66" s="212" t="str">
        <f t="shared" si="405"/>
        <v>合格</v>
      </c>
      <c r="AQ66" s="216">
        <v>1.5</v>
      </c>
      <c r="AR66" s="216">
        <v>1.5</v>
      </c>
      <c r="AS66" s="216">
        <v>1.5</v>
      </c>
      <c r="AT66" s="216">
        <v>1.5</v>
      </c>
      <c r="AU66" s="213">
        <f t="shared" ref="AU66:AW66" si="550">AQ66*(21-3.5)/(21-M66)</f>
        <v>1.4747191011235954</v>
      </c>
      <c r="AV66" s="213">
        <f t="shared" si="550"/>
        <v>1.4583333333333333</v>
      </c>
      <c r="AW66" s="213">
        <f t="shared" si="550"/>
        <v>1.4747191011235954</v>
      </c>
      <c r="AX66" s="213">
        <f t="shared" si="407"/>
        <v>1</v>
      </c>
      <c r="AY66" s="221">
        <f t="shared" ref="AY66:BB66" si="551">ROUND(AQ66*$Y66/1000000,4)</f>
        <v>1.2999999999999999E-3</v>
      </c>
      <c r="AZ66" s="221">
        <f t="shared" si="551"/>
        <v>1.2999999999999999E-3</v>
      </c>
      <c r="BA66" s="221">
        <f t="shared" si="551"/>
        <v>1.2999999999999999E-3</v>
      </c>
      <c r="BB66" s="221">
        <f t="shared" si="551"/>
        <v>1.2999999999999999E-3</v>
      </c>
      <c r="BC66" s="212" t="str">
        <f t="shared" si="409"/>
        <v>合格</v>
      </c>
      <c r="BD66" s="215">
        <v>149</v>
      </c>
      <c r="BE66" s="215">
        <v>202</v>
      </c>
      <c r="BF66" s="215">
        <v>279</v>
      </c>
      <c r="BG66" s="213">
        <f t="shared" si="543"/>
        <v>210</v>
      </c>
      <c r="BH66" s="213">
        <f t="shared" ref="BH66:BJ66" si="552">BD66*(21-3.5)/(21-M66)</f>
        <v>146.48876404494382</v>
      </c>
      <c r="BI66" s="213">
        <f t="shared" si="552"/>
        <v>196.38888888888889</v>
      </c>
      <c r="BJ66" s="213">
        <f t="shared" si="552"/>
        <v>274.29775280898878</v>
      </c>
      <c r="BK66" s="213">
        <f t="shared" si="412"/>
        <v>206</v>
      </c>
      <c r="BL66" s="221">
        <f t="shared" ref="BL66:BO66" si="553">ROUND(BD66*$Y66/1000000,4)</f>
        <v>0.1278</v>
      </c>
      <c r="BM66" s="221">
        <f t="shared" si="553"/>
        <v>0.17330000000000001</v>
      </c>
      <c r="BN66" s="221">
        <f t="shared" si="553"/>
        <v>0.2394</v>
      </c>
      <c r="BO66" s="221">
        <f t="shared" si="553"/>
        <v>0.1802</v>
      </c>
      <c r="BP66" s="222">
        <v>620</v>
      </c>
      <c r="BQ66" s="222">
        <v>1202</v>
      </c>
      <c r="BR66" s="222">
        <v>1213</v>
      </c>
      <c r="BS66" s="200">
        <f>IFERROR(ROUND((INDEX([3]滤筒质量!G:G,MATCH(BP66,[3]滤筒质量!A:A,0))-INDEX([3]滤筒质量!D:D,MATCH(BP66,[3]滤筒质量!A:A,0)))/R66*1000000,1),"")</f>
        <v>0.8</v>
      </c>
      <c r="BT66" s="200">
        <f>IFERROR(ROUND((INDEX([3]滤筒质量!G:G,MATCH(BQ66,[3]滤筒质量!A:A,0))-INDEX([3]滤筒质量!D:D,MATCH(BQ66,[3]滤筒质量!A:A,0)))/S66*1000000,1),"")</f>
        <v>0.8</v>
      </c>
      <c r="BU66" s="200">
        <f>IFERROR(ROUND((INDEX([3]滤筒质量!G:G,MATCH(BR66,[3]滤筒质量!A:A,0))-INDEX([3]滤筒质量!D:D,MATCH(BR66,[3]滤筒质量!A:A,0)))/T66*1000000,1),"")</f>
        <v>0.9</v>
      </c>
      <c r="BV66" s="201">
        <f t="shared" si="414"/>
        <v>0.8</v>
      </c>
      <c r="BW66" s="201">
        <f t="shared" ref="BW66:BY66" si="554">BS66*(21-3.5)/(21-M66)</f>
        <v>0.78651685393258419</v>
      </c>
      <c r="BX66" s="201">
        <f t="shared" si="554"/>
        <v>0.77777777777777779</v>
      </c>
      <c r="BY66" s="201">
        <f t="shared" si="554"/>
        <v>0.8848314606741573</v>
      </c>
      <c r="BZ66" s="225">
        <f t="shared" si="416"/>
        <v>0.8</v>
      </c>
      <c r="CA66" s="226">
        <f t="shared" ref="CA66:CD66" si="555">ROUND(BS66*$Y66/1000000,4)</f>
        <v>6.9999999999999999E-4</v>
      </c>
      <c r="CB66" s="226">
        <f t="shared" si="555"/>
        <v>6.9999999999999999E-4</v>
      </c>
      <c r="CC66" s="226">
        <f t="shared" si="555"/>
        <v>8.0000000000000004E-4</v>
      </c>
      <c r="CD66" s="226">
        <f t="shared" si="555"/>
        <v>6.9999999999999999E-4</v>
      </c>
      <c r="CE66" s="212" t="str">
        <f t="shared" si="418"/>
        <v>合格</v>
      </c>
      <c r="CF66" s="11">
        <v>114.8</v>
      </c>
      <c r="CG66" s="11">
        <v>115.7</v>
      </c>
      <c r="CH66" s="11">
        <v>116.4</v>
      </c>
      <c r="CI66" s="201">
        <f t="shared" si="419"/>
        <v>115.63</v>
      </c>
      <c r="CJ66" s="3">
        <f t="shared" si="420"/>
        <v>11</v>
      </c>
      <c r="CK66" s="229">
        <f t="shared" si="421"/>
        <v>1</v>
      </c>
      <c r="CL66" s="230">
        <f t="shared" si="422"/>
        <v>0.8</v>
      </c>
      <c r="CM66" t="str">
        <f>INDEX([3]数据汇总表!B$5:B$276,MATCH(A66,[3]数据汇总表!A$5:A$276,0))</f>
        <v>DA346</v>
      </c>
      <c r="CN66" s="231">
        <v>1209</v>
      </c>
      <c r="CO66" t="s">
        <v>5891</v>
      </c>
    </row>
    <row r="67" spans="1:93" x14ac:dyDescent="0.2">
      <c r="A67" s="11">
        <v>183</v>
      </c>
      <c r="B67" s="11" t="str">
        <f>INDEX([3]数据汇总表!C$5:C$276,MATCH(A67,[3]数据汇总表!A$5:A$276,0))</f>
        <v>桩西采油厂</v>
      </c>
      <c r="C67" s="11" t="str">
        <f>INDEX([3]数据汇总表!D$5:D$276,MATCH(A67,[3]数据汇总表!A$5:A$276,0))</f>
        <v>采油管理三区</v>
      </c>
      <c r="D67" s="11" t="str">
        <f>INDEX([3]数据汇总表!E$5:E$276,MATCH(A67,[3]数据汇总表!A$5:A$276,0))</f>
        <v>405计量站加热炉</v>
      </c>
      <c r="E67" s="11" t="str">
        <f>INDEX([3]数据汇总表!F$5:F$276,MATCH(A67,[3]数据汇总表!A$5:A$276,0))</f>
        <v>405计量站</v>
      </c>
      <c r="F67" s="11" t="str">
        <f>INDEX([3]数据汇总表!G$5:G$276,MATCH(A67,[3]数据汇总表!A$5:A$276,0))</f>
        <v>加热炉</v>
      </c>
      <c r="G67" s="11">
        <f>INDEX([3]数据汇总表!H$5:H$276,MATCH(A67,[3]数据汇总表!A$5:A$276,0))</f>
        <v>80</v>
      </c>
      <c r="H67" s="196">
        <v>44894</v>
      </c>
      <c r="I67" s="198">
        <v>0.31944444444444398</v>
      </c>
      <c r="J67" s="11">
        <f>INDEX([3]数据汇总表!I$5:I$276,MATCH(A67,[3]数据汇总表!A$5:A$276,0))</f>
        <v>8</v>
      </c>
      <c r="K67" s="199" t="s">
        <v>5889</v>
      </c>
      <c r="L67" s="199" t="s">
        <v>5890</v>
      </c>
      <c r="M67" s="200">
        <v>14.6</v>
      </c>
      <c r="N67" s="200">
        <v>13.7</v>
      </c>
      <c r="O67" s="200">
        <v>11.6</v>
      </c>
      <c r="P67" s="202">
        <f t="shared" si="397"/>
        <v>13.3</v>
      </c>
      <c r="Q67" s="208">
        <f t="shared" si="398"/>
        <v>2.2727272727272729</v>
      </c>
      <c r="R67" s="200">
        <v>824.1</v>
      </c>
      <c r="S67" s="200">
        <v>833.9</v>
      </c>
      <c r="T67" s="200">
        <v>841.1</v>
      </c>
      <c r="U67" s="201">
        <f t="shared" si="399"/>
        <v>833</v>
      </c>
      <c r="V67" s="209">
        <v>423</v>
      </c>
      <c r="W67" s="209">
        <v>454</v>
      </c>
      <c r="X67" s="209">
        <v>454</v>
      </c>
      <c r="Y67" s="213">
        <f t="shared" si="400"/>
        <v>444</v>
      </c>
      <c r="Z67" s="214">
        <v>5.35</v>
      </c>
      <c r="AA67" s="214">
        <v>5.35</v>
      </c>
      <c r="AB67" s="214">
        <v>5.35</v>
      </c>
      <c r="AC67" s="197">
        <f t="shared" si="401"/>
        <v>5.35</v>
      </c>
      <c r="AD67" s="215">
        <v>17</v>
      </c>
      <c r="AE67" s="215">
        <v>21</v>
      </c>
      <c r="AF67" s="215">
        <v>20</v>
      </c>
      <c r="AG67" s="213">
        <f t="shared" si="402"/>
        <v>19</v>
      </c>
      <c r="AH67" s="213">
        <f t="shared" ref="AH67:AJ67" si="556">AD67*(21-3.5)/(21-M67)</f>
        <v>46.484375</v>
      </c>
      <c r="AI67" s="213">
        <f t="shared" si="556"/>
        <v>50.342465753424655</v>
      </c>
      <c r="AJ67" s="213">
        <f t="shared" si="556"/>
        <v>37.234042553191486</v>
      </c>
      <c r="AK67" s="213">
        <f t="shared" si="381"/>
        <v>45</v>
      </c>
      <c r="AL67" s="221">
        <f t="shared" ref="AL67:AO67" si="557">ROUND(AD67*$Y67/1000000,4)</f>
        <v>7.4999999999999997E-3</v>
      </c>
      <c r="AM67" s="221">
        <f t="shared" si="557"/>
        <v>9.2999999999999992E-3</v>
      </c>
      <c r="AN67" s="221">
        <f t="shared" si="557"/>
        <v>8.8999999999999999E-3</v>
      </c>
      <c r="AO67" s="221">
        <f t="shared" si="557"/>
        <v>8.3999999999999995E-3</v>
      </c>
      <c r="AP67" s="212" t="str">
        <f t="shared" si="405"/>
        <v>合格</v>
      </c>
      <c r="AQ67" s="216">
        <v>1.5</v>
      </c>
      <c r="AR67" s="216">
        <v>1.5</v>
      </c>
      <c r="AS67" s="216">
        <v>1.5</v>
      </c>
      <c r="AT67" s="216">
        <v>1.5</v>
      </c>
      <c r="AU67" s="213">
        <f t="shared" ref="AU67:AW67" si="558">AQ67*(21-3.5)/(21-M67)</f>
        <v>4.1015625</v>
      </c>
      <c r="AV67" s="213">
        <f t="shared" si="558"/>
        <v>3.5958904109589036</v>
      </c>
      <c r="AW67" s="213">
        <f t="shared" si="558"/>
        <v>2.7925531914893615</v>
      </c>
      <c r="AX67" s="213">
        <f t="shared" si="407"/>
        <v>3</v>
      </c>
      <c r="AY67" s="221">
        <f t="shared" ref="AY67:BB67" si="559">ROUND(AQ67*$Y67/1000000,4)</f>
        <v>6.9999999999999999E-4</v>
      </c>
      <c r="AZ67" s="221">
        <f t="shared" si="559"/>
        <v>6.9999999999999999E-4</v>
      </c>
      <c r="BA67" s="221">
        <f t="shared" si="559"/>
        <v>6.9999999999999999E-4</v>
      </c>
      <c r="BB67" s="221">
        <f t="shared" si="559"/>
        <v>6.9999999999999999E-4</v>
      </c>
      <c r="BC67" s="212" t="str">
        <f t="shared" si="409"/>
        <v>合格</v>
      </c>
      <c r="BD67" s="215">
        <v>378</v>
      </c>
      <c r="BE67" s="215">
        <v>402</v>
      </c>
      <c r="BF67" s="215">
        <v>10832</v>
      </c>
      <c r="BG67" s="213">
        <f t="shared" si="543"/>
        <v>3871</v>
      </c>
      <c r="BH67" s="213">
        <f t="shared" ref="BH67:BJ67" si="560">BD67*(21-3.5)/(21-M67)</f>
        <v>1033.59375</v>
      </c>
      <c r="BI67" s="213">
        <f t="shared" si="560"/>
        <v>963.69863013698625</v>
      </c>
      <c r="BJ67" s="213">
        <f t="shared" si="560"/>
        <v>20165.957446808508</v>
      </c>
      <c r="BK67" s="213">
        <f t="shared" si="412"/>
        <v>7388</v>
      </c>
      <c r="BL67" s="221">
        <f t="shared" ref="BL67:BO67" si="561">ROUND(BD67*$Y67/1000000,4)</f>
        <v>0.1678</v>
      </c>
      <c r="BM67" s="221">
        <f t="shared" si="561"/>
        <v>0.17849999999999999</v>
      </c>
      <c r="BN67" s="221">
        <f t="shared" si="561"/>
        <v>4.8094000000000001</v>
      </c>
      <c r="BO67" s="221">
        <f t="shared" si="561"/>
        <v>1.7186999999999999</v>
      </c>
      <c r="BP67" s="222">
        <v>1203</v>
      </c>
      <c r="BQ67" s="222">
        <v>1264</v>
      </c>
      <c r="BR67" s="222">
        <v>1227</v>
      </c>
      <c r="BS67" s="200">
        <f>IFERROR(ROUND((INDEX([3]滤筒质量!G:G,MATCH(BP67,[3]滤筒质量!A:A,0))-INDEX([3]滤筒质量!D:D,MATCH(BP67,[3]滤筒质量!A:A,0)))/R67*1000000,1),"")</f>
        <v>0.8</v>
      </c>
      <c r="BT67" s="200">
        <f>IFERROR(ROUND((INDEX([3]滤筒质量!G:G,MATCH(BQ67,[3]滤筒质量!A:A,0))-INDEX([3]滤筒质量!D:D,MATCH(BQ67,[3]滤筒质量!A:A,0)))/S67*1000000,1),"")</f>
        <v>0.8</v>
      </c>
      <c r="BU67" s="200">
        <f>IFERROR(ROUND((INDEX([3]滤筒质量!G:G,MATCH(BR67,[3]滤筒质量!A:A,0))-INDEX([3]滤筒质量!D:D,MATCH(BR67,[3]滤筒质量!A:A,0)))/T67*1000000,1),"")</f>
        <v>0.8</v>
      </c>
      <c r="BV67" s="201">
        <f t="shared" si="414"/>
        <v>0.8</v>
      </c>
      <c r="BW67" s="201">
        <f t="shared" ref="BW67:BY67" si="562">BS67*(21-3.5)/(21-M67)</f>
        <v>2.1875</v>
      </c>
      <c r="BX67" s="201">
        <f t="shared" si="562"/>
        <v>1.9178082191780821</v>
      </c>
      <c r="BY67" s="201">
        <f t="shared" si="562"/>
        <v>1.4893617021276595</v>
      </c>
      <c r="BZ67" s="225">
        <f t="shared" si="416"/>
        <v>1.8</v>
      </c>
      <c r="CA67" s="226">
        <f t="shared" ref="CA67:CD67" si="563">ROUND(BS67*$Y67/1000000,4)</f>
        <v>4.0000000000000002E-4</v>
      </c>
      <c r="CB67" s="226">
        <f t="shared" si="563"/>
        <v>4.0000000000000002E-4</v>
      </c>
      <c r="CC67" s="226">
        <f t="shared" si="563"/>
        <v>4.0000000000000002E-4</v>
      </c>
      <c r="CD67" s="226">
        <f t="shared" si="563"/>
        <v>4.0000000000000002E-4</v>
      </c>
      <c r="CE67" s="212" t="str">
        <f t="shared" si="418"/>
        <v>合格</v>
      </c>
      <c r="CF67" s="11">
        <v>107.2</v>
      </c>
      <c r="CG67" s="11">
        <v>110.5</v>
      </c>
      <c r="CH67" s="11">
        <v>114.7</v>
      </c>
      <c r="CI67" s="201">
        <f t="shared" si="419"/>
        <v>110.8</v>
      </c>
      <c r="CJ67" s="3">
        <f t="shared" si="420"/>
        <v>11</v>
      </c>
      <c r="CK67" s="229">
        <f t="shared" si="421"/>
        <v>3</v>
      </c>
      <c r="CL67" s="230">
        <f t="shared" si="422"/>
        <v>1.8</v>
      </c>
      <c r="CM67" t="str">
        <f>INDEX([3]数据汇总表!B$5:B$276,MATCH(A67,[3]数据汇总表!A$5:A$276,0))</f>
        <v>DA322</v>
      </c>
      <c r="CN67" s="231">
        <v>1228</v>
      </c>
      <c r="CO67" s="231" t="s">
        <v>5898</v>
      </c>
    </row>
    <row r="68" spans="1:93" s="193" customFormat="1" x14ac:dyDescent="0.2">
      <c r="A68" s="67">
        <v>187</v>
      </c>
      <c r="B68" s="67" t="str">
        <f>INDEX([3]数据汇总表!C$5:C$276,MATCH(A68,[3]数据汇总表!A$5:A$276,0))</f>
        <v>桩西采油厂</v>
      </c>
      <c r="C68" s="67" t="str">
        <f>INDEX([3]数据汇总表!D$5:D$276,MATCH(A68,[3]数据汇总表!A$5:A$276,0))</f>
        <v>采油管理三区</v>
      </c>
      <c r="D68" s="67" t="str">
        <f>INDEX([3]数据汇总表!E$5:E$276,MATCH(A68,[3]数据汇总表!A$5:A$276,0))</f>
        <v>注采302站采暖锅炉</v>
      </c>
      <c r="E68" s="67" t="str">
        <f>INDEX([3]数据汇总表!F$5:F$276,MATCH(A68,[3]数据汇总表!A$5:A$276,0))</f>
        <v>注采302站</v>
      </c>
      <c r="F68" s="67" t="str">
        <f>INDEX([3]数据汇总表!G$5:G$276,MATCH(A68,[3]数据汇总表!A$5:A$276,0))</f>
        <v>采暖锅炉</v>
      </c>
      <c r="G68" s="67">
        <f>INDEX([3]数据汇总表!H$5:H$276,MATCH(A68,[3]数据汇总表!A$5:A$276,0))</f>
        <v>350</v>
      </c>
      <c r="H68" s="258">
        <v>44909</v>
      </c>
      <c r="I68" s="259">
        <v>0.41111111111111098</v>
      </c>
      <c r="J68" s="67">
        <f>INDEX([3]数据汇总表!I$5:I$276,MATCH(A68,[3]数据汇总表!A$5:A$276,0))</f>
        <v>14</v>
      </c>
      <c r="K68" s="246" t="s">
        <v>5889</v>
      </c>
      <c r="L68" s="246" t="s">
        <v>5890</v>
      </c>
      <c r="M68" s="260">
        <v>7.5</v>
      </c>
      <c r="N68" s="260">
        <v>7.2</v>
      </c>
      <c r="O68" s="260">
        <v>7.2</v>
      </c>
      <c r="P68" s="261">
        <f t="shared" si="397"/>
        <v>7.3</v>
      </c>
      <c r="Q68" s="262">
        <f t="shared" si="398"/>
        <v>1.2773722627737227</v>
      </c>
      <c r="R68" s="260">
        <v>937.6</v>
      </c>
      <c r="S68" s="260">
        <v>952.2</v>
      </c>
      <c r="T68" s="260">
        <v>950.3</v>
      </c>
      <c r="U68" s="223">
        <f t="shared" si="399"/>
        <v>946.7</v>
      </c>
      <c r="V68" s="263">
        <v>886</v>
      </c>
      <c r="W68" s="263">
        <v>920</v>
      </c>
      <c r="X68" s="263">
        <v>891</v>
      </c>
      <c r="Y68" s="264">
        <f t="shared" si="400"/>
        <v>899</v>
      </c>
      <c r="Z68" s="265">
        <v>5.81</v>
      </c>
      <c r="AA68" s="265">
        <v>5.81</v>
      </c>
      <c r="AB68" s="265">
        <v>5.81</v>
      </c>
      <c r="AC68" s="266">
        <f t="shared" si="401"/>
        <v>5.81</v>
      </c>
      <c r="AD68" s="215">
        <v>8</v>
      </c>
      <c r="AE68" s="215">
        <v>6</v>
      </c>
      <c r="AF68" s="215">
        <v>7</v>
      </c>
      <c r="AG68" s="264">
        <f t="shared" si="402"/>
        <v>7</v>
      </c>
      <c r="AH68" s="264">
        <f t="shared" ref="AH68:AJ68" si="564">AD68*(21-3.5)/(21-M68)</f>
        <v>10.37037037037037</v>
      </c>
      <c r="AI68" s="264">
        <f t="shared" si="564"/>
        <v>7.6086956521739131</v>
      </c>
      <c r="AJ68" s="264">
        <f t="shared" si="564"/>
        <v>8.8768115942028984</v>
      </c>
      <c r="AK68" s="264">
        <f t="shared" si="381"/>
        <v>9</v>
      </c>
      <c r="AL68" s="267">
        <f t="shared" ref="AL68:AO68" si="565">ROUND(AD68*$Y68/1000000,4)</f>
        <v>7.1999999999999998E-3</v>
      </c>
      <c r="AM68" s="267">
        <f t="shared" si="565"/>
        <v>5.4000000000000003E-3</v>
      </c>
      <c r="AN68" s="267">
        <f t="shared" si="565"/>
        <v>6.3E-3</v>
      </c>
      <c r="AO68" s="267">
        <f t="shared" si="565"/>
        <v>6.3E-3</v>
      </c>
      <c r="AP68" s="215" t="str">
        <f t="shared" si="405"/>
        <v>合格</v>
      </c>
      <c r="AQ68" s="216">
        <v>1.5</v>
      </c>
      <c r="AR68" s="216">
        <v>1.5</v>
      </c>
      <c r="AS68" s="216">
        <v>1.5</v>
      </c>
      <c r="AT68" s="216">
        <v>1.5</v>
      </c>
      <c r="AU68" s="264">
        <f t="shared" ref="AU68:AW68" si="566">AQ68*(21-3.5)/(21-M68)</f>
        <v>1.9444444444444444</v>
      </c>
      <c r="AV68" s="264">
        <f t="shared" si="566"/>
        <v>1.9021739130434783</v>
      </c>
      <c r="AW68" s="264">
        <f t="shared" si="566"/>
        <v>1.9021739130434783</v>
      </c>
      <c r="AX68" s="264">
        <f t="shared" si="407"/>
        <v>2</v>
      </c>
      <c r="AY68" s="267">
        <f t="shared" ref="AY68:BB68" si="567">ROUND(AQ68*$Y68/1000000,4)</f>
        <v>1.2999999999999999E-3</v>
      </c>
      <c r="AZ68" s="267">
        <f t="shared" si="567"/>
        <v>1.2999999999999999E-3</v>
      </c>
      <c r="BA68" s="267">
        <f t="shared" si="567"/>
        <v>1.2999999999999999E-3</v>
      </c>
      <c r="BB68" s="267">
        <f t="shared" si="567"/>
        <v>1.2999999999999999E-3</v>
      </c>
      <c r="BC68" s="215" t="str">
        <f t="shared" si="409"/>
        <v>合格</v>
      </c>
      <c r="BD68" s="216">
        <v>1.5</v>
      </c>
      <c r="BE68" s="216">
        <v>1.5</v>
      </c>
      <c r="BF68" s="216">
        <v>1.5</v>
      </c>
      <c r="BG68" s="216">
        <v>1.5</v>
      </c>
      <c r="BH68" s="264">
        <f t="shared" ref="BH68:BJ68" si="568">BD68*(21-3.5)/(21-M68)</f>
        <v>1.9444444444444444</v>
      </c>
      <c r="BI68" s="264">
        <f t="shared" si="568"/>
        <v>1.9021739130434783</v>
      </c>
      <c r="BJ68" s="264">
        <f t="shared" si="568"/>
        <v>1.9021739130434783</v>
      </c>
      <c r="BK68" s="264">
        <f t="shared" si="412"/>
        <v>2</v>
      </c>
      <c r="BL68" s="267">
        <f t="shared" ref="BL68:BO68" si="569">ROUND(BD68*$Y68/1000000,4)</f>
        <v>1.2999999999999999E-3</v>
      </c>
      <c r="BM68" s="267">
        <f t="shared" si="569"/>
        <v>1.2999999999999999E-3</v>
      </c>
      <c r="BN68" s="267">
        <f t="shared" si="569"/>
        <v>1.2999999999999999E-3</v>
      </c>
      <c r="BO68" s="267">
        <f t="shared" si="569"/>
        <v>1.2999999999999999E-3</v>
      </c>
      <c r="BP68" s="222">
        <v>2771</v>
      </c>
      <c r="BQ68" s="222">
        <v>2708</v>
      </c>
      <c r="BR68" s="222">
        <v>2730</v>
      </c>
      <c r="BS68" s="205">
        <v>0.5</v>
      </c>
      <c r="BT68" s="205">
        <v>0.5</v>
      </c>
      <c r="BU68" s="205">
        <v>0.5</v>
      </c>
      <c r="BV68" s="223">
        <f t="shared" si="414"/>
        <v>0.5</v>
      </c>
      <c r="BW68" s="223">
        <f t="shared" ref="BW68:BY68" si="570">BS68*(21-3.5)/(21-M68)</f>
        <v>0.64814814814814814</v>
      </c>
      <c r="BX68" s="223">
        <f t="shared" si="570"/>
        <v>0.63405797101449268</v>
      </c>
      <c r="BY68" s="223">
        <f t="shared" si="570"/>
        <v>0.63405797101449268</v>
      </c>
      <c r="BZ68" s="227">
        <f t="shared" si="416"/>
        <v>0.6</v>
      </c>
      <c r="CA68" s="267">
        <f t="shared" ref="CA68:CD68" si="571">ROUND(BS68*$Y68/1000000,4)</f>
        <v>4.0000000000000002E-4</v>
      </c>
      <c r="CB68" s="267">
        <f t="shared" si="571"/>
        <v>4.0000000000000002E-4</v>
      </c>
      <c r="CC68" s="267">
        <f t="shared" si="571"/>
        <v>4.0000000000000002E-4</v>
      </c>
      <c r="CD68" s="267">
        <f t="shared" si="571"/>
        <v>4.0000000000000002E-4</v>
      </c>
      <c r="CE68" s="215" t="str">
        <f t="shared" si="418"/>
        <v>合格</v>
      </c>
      <c r="CF68" s="67">
        <v>108.2</v>
      </c>
      <c r="CG68" s="67">
        <v>109.2</v>
      </c>
      <c r="CH68" s="67">
        <v>111.2</v>
      </c>
      <c r="CI68" s="223">
        <f t="shared" si="419"/>
        <v>109.53</v>
      </c>
      <c r="CJ68" s="228">
        <f t="shared" si="420"/>
        <v>12</v>
      </c>
      <c r="CK68" s="232">
        <f t="shared" si="421"/>
        <v>2</v>
      </c>
      <c r="CL68" s="233">
        <f t="shared" si="422"/>
        <v>0.6</v>
      </c>
      <c r="CM68" s="193" t="str">
        <f>INDEX([3]数据汇总表!B$5:B$276,MATCH(A68,[3]数据汇总表!A$5:A$276,0))</f>
        <v>DA326</v>
      </c>
      <c r="CN68" s="193">
        <v>2772</v>
      </c>
      <c r="CO68" s="193" t="s">
        <v>5891</v>
      </c>
    </row>
    <row r="69" spans="1:93" s="193" customFormat="1" x14ac:dyDescent="0.2">
      <c r="A69" s="67">
        <v>240</v>
      </c>
      <c r="B69" s="67" t="str">
        <f>INDEX([3]数据汇总表!C$5:C$276,MATCH(A69,[3]数据汇总表!A$5:A$276,0))</f>
        <v>桩西采油厂</v>
      </c>
      <c r="C69" s="67" t="str">
        <f>INDEX([3]数据汇总表!D$5:D$276,MATCH(A69,[3]数据汇总表!A$5:A$276,0))</f>
        <v>油气集输管理中心</v>
      </c>
      <c r="D69" s="67" t="str">
        <f>INDEX([3]数据汇总表!E$5:E$276,MATCH(A69,[3]数据汇总表!A$5:A$276,0))</f>
        <v>综合队采暖炉</v>
      </c>
      <c r="E69" s="67" t="str">
        <f>INDEX([3]数据汇总表!F$5:F$276,MATCH(A69,[3]数据汇总表!A$5:A$276,0))</f>
        <v>综合队</v>
      </c>
      <c r="F69" s="67" t="str">
        <f>INDEX([3]数据汇总表!G$5:G$276,MATCH(A69,[3]数据汇总表!A$5:A$276,0))</f>
        <v>采暖炉</v>
      </c>
      <c r="G69" s="67">
        <f>INDEX([3]数据汇总表!H$5:H$276,MATCH(A69,[3]数据汇总表!A$5:A$276,0))</f>
        <v>1400</v>
      </c>
      <c r="H69" s="258">
        <v>44909</v>
      </c>
      <c r="I69" s="259">
        <v>0.29861111111111099</v>
      </c>
      <c r="J69" s="67">
        <f>INDEX([3]数据汇总表!I$5:I$276,MATCH(A69,[3]数据汇总表!A$5:A$276,0))</f>
        <v>12</v>
      </c>
      <c r="K69" s="246" t="s">
        <v>5889</v>
      </c>
      <c r="L69" s="246" t="s">
        <v>5890</v>
      </c>
      <c r="M69" s="260">
        <v>12.7</v>
      </c>
      <c r="N69" s="260">
        <v>6.4</v>
      </c>
      <c r="O69" s="260">
        <v>8.1999999999999993</v>
      </c>
      <c r="P69" s="261">
        <f t="shared" si="397"/>
        <v>9.1</v>
      </c>
      <c r="Q69" s="262">
        <f t="shared" si="398"/>
        <v>1.4705882352941175</v>
      </c>
      <c r="R69" s="260">
        <v>1009.1</v>
      </c>
      <c r="S69" s="260">
        <v>958.1</v>
      </c>
      <c r="T69" s="260">
        <v>929</v>
      </c>
      <c r="U69" s="223">
        <f t="shared" si="399"/>
        <v>965.4</v>
      </c>
      <c r="V69" s="263">
        <v>1010</v>
      </c>
      <c r="W69" s="263">
        <v>910</v>
      </c>
      <c r="X69" s="263">
        <v>974</v>
      </c>
      <c r="Y69" s="264">
        <f t="shared" si="400"/>
        <v>965</v>
      </c>
      <c r="Z69" s="265">
        <v>5.77</v>
      </c>
      <c r="AA69" s="265">
        <v>5.77</v>
      </c>
      <c r="AB69" s="265">
        <v>5.77</v>
      </c>
      <c r="AC69" s="266">
        <f t="shared" si="401"/>
        <v>5.77</v>
      </c>
      <c r="AD69" s="215">
        <v>2</v>
      </c>
      <c r="AE69" s="215">
        <v>2</v>
      </c>
      <c r="AF69" s="215">
        <v>8</v>
      </c>
      <c r="AG69" s="264">
        <f t="shared" si="402"/>
        <v>4</v>
      </c>
      <c r="AH69" s="264">
        <f t="shared" ref="AH69:AJ69" si="572">AD69*(21-3.5)/(21-M69)</f>
        <v>4.2168674698795181</v>
      </c>
      <c r="AI69" s="264">
        <f t="shared" si="572"/>
        <v>2.397260273972603</v>
      </c>
      <c r="AJ69" s="264">
        <f t="shared" si="572"/>
        <v>10.9375</v>
      </c>
      <c r="AK69" s="264">
        <f t="shared" si="381"/>
        <v>6</v>
      </c>
      <c r="AL69" s="267">
        <f t="shared" ref="AL69:AO69" si="573">ROUND(AD69*$Y69/1000000,4)</f>
        <v>1.9E-3</v>
      </c>
      <c r="AM69" s="267">
        <f t="shared" si="573"/>
        <v>1.9E-3</v>
      </c>
      <c r="AN69" s="267">
        <f t="shared" si="573"/>
        <v>7.7000000000000002E-3</v>
      </c>
      <c r="AO69" s="267">
        <f t="shared" si="573"/>
        <v>3.8999999999999998E-3</v>
      </c>
      <c r="AP69" s="215" t="str">
        <f t="shared" si="405"/>
        <v>合格</v>
      </c>
      <c r="AQ69" s="216">
        <v>1.5</v>
      </c>
      <c r="AR69" s="216">
        <v>1.5</v>
      </c>
      <c r="AS69" s="216">
        <v>1.5</v>
      </c>
      <c r="AT69" s="216">
        <v>1.5</v>
      </c>
      <c r="AU69" s="264">
        <f t="shared" ref="AU69:AW69" si="574">AQ69*(21-3.5)/(21-M69)</f>
        <v>3.1626506024096384</v>
      </c>
      <c r="AV69" s="264">
        <f t="shared" si="574"/>
        <v>1.797945205479452</v>
      </c>
      <c r="AW69" s="264">
        <f t="shared" si="574"/>
        <v>2.05078125</v>
      </c>
      <c r="AX69" s="264">
        <f t="shared" si="407"/>
        <v>2</v>
      </c>
      <c r="AY69" s="267">
        <f t="shared" ref="AY69:BB69" si="575">ROUND(AQ69*$Y69/1000000,4)</f>
        <v>1.4E-3</v>
      </c>
      <c r="AZ69" s="267">
        <f t="shared" si="575"/>
        <v>1.4E-3</v>
      </c>
      <c r="BA69" s="267">
        <f t="shared" si="575"/>
        <v>1.4E-3</v>
      </c>
      <c r="BB69" s="267">
        <f t="shared" si="575"/>
        <v>1.4E-3</v>
      </c>
      <c r="BC69" s="215" t="str">
        <f t="shared" si="409"/>
        <v>合格</v>
      </c>
      <c r="BD69" s="216">
        <v>1.5</v>
      </c>
      <c r="BE69" s="216">
        <v>1.5</v>
      </c>
      <c r="BF69" s="216">
        <v>1.5</v>
      </c>
      <c r="BG69" s="216">
        <v>1.5</v>
      </c>
      <c r="BH69" s="264">
        <f t="shared" ref="BH69:BJ69" si="576">BD69*(21-3.5)/(21-M69)</f>
        <v>3.1626506024096384</v>
      </c>
      <c r="BI69" s="264">
        <f t="shared" si="576"/>
        <v>1.797945205479452</v>
      </c>
      <c r="BJ69" s="264">
        <f t="shared" si="576"/>
        <v>2.05078125</v>
      </c>
      <c r="BK69" s="264">
        <f t="shared" si="412"/>
        <v>2</v>
      </c>
      <c r="BL69" s="267">
        <f t="shared" ref="BL69:BO69" si="577">ROUND(BD69*$Y69/1000000,4)</f>
        <v>1.4E-3</v>
      </c>
      <c r="BM69" s="267">
        <f t="shared" si="577"/>
        <v>1.4E-3</v>
      </c>
      <c r="BN69" s="267">
        <f t="shared" si="577"/>
        <v>1.4E-3</v>
      </c>
      <c r="BO69" s="267">
        <f t="shared" si="577"/>
        <v>1.4E-3</v>
      </c>
      <c r="BP69" s="222">
        <v>2749</v>
      </c>
      <c r="BQ69" s="222">
        <v>2756</v>
      </c>
      <c r="BR69" s="222">
        <v>2711</v>
      </c>
      <c r="BS69" s="268">
        <v>0.5</v>
      </c>
      <c r="BT69" s="268">
        <v>0.5</v>
      </c>
      <c r="BU69" s="268">
        <v>0.5</v>
      </c>
      <c r="BV69" s="223">
        <f t="shared" si="414"/>
        <v>0.5</v>
      </c>
      <c r="BW69" s="269">
        <f>BS69*(21-3.5)/(21-M69)</f>
        <v>1.0542168674698795</v>
      </c>
      <c r="BX69" s="269">
        <v>1</v>
      </c>
      <c r="BY69" s="269">
        <v>1</v>
      </c>
      <c r="BZ69" s="269">
        <v>1</v>
      </c>
      <c r="CA69" s="267">
        <f t="shared" ref="CA69:CD69" si="578">ROUND(BS69*$Y69/1000000,4)</f>
        <v>5.0000000000000001E-4</v>
      </c>
      <c r="CB69" s="267">
        <f t="shared" si="578"/>
        <v>5.0000000000000001E-4</v>
      </c>
      <c r="CC69" s="267">
        <f t="shared" si="578"/>
        <v>5.0000000000000001E-4</v>
      </c>
      <c r="CD69" s="267">
        <f t="shared" si="578"/>
        <v>5.0000000000000001E-4</v>
      </c>
      <c r="CE69" s="215" t="str">
        <f t="shared" si="418"/>
        <v>合格</v>
      </c>
      <c r="CF69" s="67">
        <v>110.2</v>
      </c>
      <c r="CG69" s="67">
        <v>111.3</v>
      </c>
      <c r="CH69" s="67">
        <v>112.3</v>
      </c>
      <c r="CI69" s="223">
        <f t="shared" si="419"/>
        <v>111.27</v>
      </c>
      <c r="CJ69" s="228">
        <f t="shared" si="420"/>
        <v>12</v>
      </c>
      <c r="CK69" s="232">
        <f t="shared" si="421"/>
        <v>2</v>
      </c>
      <c r="CL69" s="233">
        <f t="shared" si="422"/>
        <v>1</v>
      </c>
      <c r="CM69" s="193" t="str">
        <f>INDEX([3]数据汇总表!B$5:B$276,MATCH(A69,[3]数据汇总表!A$5:A$276,0))</f>
        <v>DA607</v>
      </c>
      <c r="CN69" s="193">
        <v>2704</v>
      </c>
      <c r="CO69" s="193" t="s">
        <v>5891</v>
      </c>
    </row>
    <row r="70" spans="1:93" s="193" customFormat="1" x14ac:dyDescent="0.2">
      <c r="A70" s="67">
        <v>176</v>
      </c>
      <c r="B70" s="67" t="str">
        <f>INDEX([3]数据汇总表!C$5:C$276,MATCH(A70,[3]数据汇总表!A$5:A$276,0))</f>
        <v>桩西采油厂</v>
      </c>
      <c r="C70" s="67" t="str">
        <f>INDEX([3]数据汇总表!D$5:D$276,MATCH(A70,[3]数据汇总表!A$5:A$276,0))</f>
        <v>采油管理三区</v>
      </c>
      <c r="D70" s="67" t="str">
        <f>INDEX([3]数据汇总表!E$5:E$276,MATCH(A70,[3]数据汇总表!A$5:A$276,0))</f>
        <v>桩96中间外输加热炉</v>
      </c>
      <c r="E70" s="67" t="str">
        <f>INDEX([3]数据汇总表!F$5:F$276,MATCH(A70,[3]数据汇总表!A$5:A$276,0))</f>
        <v>桩96中间</v>
      </c>
      <c r="F70" s="67" t="str">
        <f>INDEX([3]数据汇总表!G$5:G$276,MATCH(A70,[3]数据汇总表!A$5:A$276,0))</f>
        <v>外输加热炉</v>
      </c>
      <c r="G70" s="67">
        <f>INDEX([3]数据汇总表!H$5:H$276,MATCH(A70,[3]数据汇总表!A$5:A$276,0))</f>
        <v>80</v>
      </c>
      <c r="H70" s="258">
        <v>44913</v>
      </c>
      <c r="I70" s="259">
        <v>0.39583333333333298</v>
      </c>
      <c r="J70" s="67">
        <f>INDEX([3]数据汇总表!I$5:I$276,MATCH(A70,[3]数据汇总表!A$5:A$276,0))</f>
        <v>8</v>
      </c>
      <c r="K70" s="246" t="s">
        <v>5889</v>
      </c>
      <c r="L70" s="246" t="s">
        <v>5890</v>
      </c>
      <c r="M70" s="260">
        <v>7</v>
      </c>
      <c r="N70" s="260">
        <v>6.8</v>
      </c>
      <c r="O70" s="260">
        <v>6.6</v>
      </c>
      <c r="P70" s="261">
        <f t="shared" si="397"/>
        <v>6.8</v>
      </c>
      <c r="Q70" s="262">
        <f t="shared" si="398"/>
        <v>1.2323943661971832</v>
      </c>
      <c r="R70" s="260">
        <v>703.5</v>
      </c>
      <c r="S70" s="260">
        <v>772.6</v>
      </c>
      <c r="T70" s="260">
        <v>714.1</v>
      </c>
      <c r="U70" s="223">
        <f t="shared" si="399"/>
        <v>730.1</v>
      </c>
      <c r="V70" s="263">
        <v>726</v>
      </c>
      <c r="W70" s="263">
        <v>306</v>
      </c>
      <c r="X70" s="263">
        <v>644</v>
      </c>
      <c r="Y70" s="264">
        <f t="shared" si="400"/>
        <v>559</v>
      </c>
      <c r="Z70" s="265">
        <v>5.79</v>
      </c>
      <c r="AA70" s="265">
        <v>5.79</v>
      </c>
      <c r="AB70" s="265">
        <v>5.79</v>
      </c>
      <c r="AC70" s="266">
        <f t="shared" si="401"/>
        <v>5.79</v>
      </c>
      <c r="AD70" s="215">
        <v>3</v>
      </c>
      <c r="AE70" s="215">
        <v>12</v>
      </c>
      <c r="AF70" s="215">
        <v>6</v>
      </c>
      <c r="AG70" s="264">
        <f t="shared" si="402"/>
        <v>7</v>
      </c>
      <c r="AH70" s="264">
        <f t="shared" ref="AH70:AJ70" si="579">AD70*(21-3.5)/(21-M70)</f>
        <v>3.75</v>
      </c>
      <c r="AI70" s="264">
        <f t="shared" si="579"/>
        <v>14.788732394366198</v>
      </c>
      <c r="AJ70" s="264">
        <f t="shared" si="579"/>
        <v>7.2916666666666661</v>
      </c>
      <c r="AK70" s="264">
        <f t="shared" si="381"/>
        <v>9</v>
      </c>
      <c r="AL70" s="267">
        <f t="shared" ref="AL70:AO70" si="580">ROUND(AD70*$Y70/1000000,4)</f>
        <v>1.6999999999999999E-3</v>
      </c>
      <c r="AM70" s="267">
        <f t="shared" si="580"/>
        <v>6.7000000000000002E-3</v>
      </c>
      <c r="AN70" s="267">
        <f t="shared" si="580"/>
        <v>3.3999999999999998E-3</v>
      </c>
      <c r="AO70" s="267">
        <f t="shared" si="580"/>
        <v>3.8999999999999998E-3</v>
      </c>
      <c r="AP70" s="215" t="str">
        <f t="shared" si="405"/>
        <v>合格</v>
      </c>
      <c r="AQ70" s="216">
        <v>1.5</v>
      </c>
      <c r="AR70" s="216">
        <v>1.5</v>
      </c>
      <c r="AS70" s="216">
        <v>1.5</v>
      </c>
      <c r="AT70" s="216">
        <v>1.5</v>
      </c>
      <c r="AU70" s="264">
        <f t="shared" ref="AU70:AW70" si="581">AQ70*(21-3.5)/(21-M70)</f>
        <v>1.875</v>
      </c>
      <c r="AV70" s="264">
        <f t="shared" si="581"/>
        <v>1.8485915492957747</v>
      </c>
      <c r="AW70" s="264">
        <f t="shared" si="581"/>
        <v>1.8229166666666665</v>
      </c>
      <c r="AX70" s="264">
        <f t="shared" si="407"/>
        <v>2</v>
      </c>
      <c r="AY70" s="267">
        <f t="shared" ref="AY70:BB70" si="582">ROUND(AQ70*$Y70/1000000,4)</f>
        <v>8.0000000000000004E-4</v>
      </c>
      <c r="AZ70" s="267">
        <f t="shared" si="582"/>
        <v>8.0000000000000004E-4</v>
      </c>
      <c r="BA70" s="267">
        <f t="shared" si="582"/>
        <v>8.0000000000000004E-4</v>
      </c>
      <c r="BB70" s="267">
        <f t="shared" si="582"/>
        <v>8.0000000000000004E-4</v>
      </c>
      <c r="BC70" s="215" t="str">
        <f t="shared" si="409"/>
        <v>合格</v>
      </c>
      <c r="BD70" s="216">
        <v>1.5</v>
      </c>
      <c r="BE70" s="216">
        <v>1.5</v>
      </c>
      <c r="BF70" s="216">
        <v>1.5</v>
      </c>
      <c r="BG70" s="216">
        <v>1.5</v>
      </c>
      <c r="BH70" s="264">
        <f t="shared" ref="BH70:BJ70" si="583">BD70*(21-3.5)/(21-M70)</f>
        <v>1.875</v>
      </c>
      <c r="BI70" s="264">
        <f t="shared" si="583"/>
        <v>1.8485915492957747</v>
      </c>
      <c r="BJ70" s="264">
        <f t="shared" si="583"/>
        <v>1.8229166666666665</v>
      </c>
      <c r="BK70" s="264">
        <f t="shared" si="412"/>
        <v>2</v>
      </c>
      <c r="BL70" s="267">
        <f t="shared" ref="BL70:BO70" si="584">ROUND(BD70*$Y70/1000000,4)</f>
        <v>8.0000000000000004E-4</v>
      </c>
      <c r="BM70" s="267">
        <f t="shared" si="584"/>
        <v>8.0000000000000004E-4</v>
      </c>
      <c r="BN70" s="267">
        <f t="shared" si="584"/>
        <v>8.0000000000000004E-4</v>
      </c>
      <c r="BO70" s="267">
        <f t="shared" si="584"/>
        <v>8.0000000000000004E-4</v>
      </c>
      <c r="BP70" s="222">
        <v>2728</v>
      </c>
      <c r="BQ70" s="222">
        <v>2796</v>
      </c>
      <c r="BR70" s="222">
        <v>2702</v>
      </c>
      <c r="BS70" s="205">
        <v>0.5</v>
      </c>
      <c r="BT70" s="205">
        <v>0.5</v>
      </c>
      <c r="BU70" s="205">
        <v>0.5</v>
      </c>
      <c r="BV70" s="223">
        <f t="shared" si="414"/>
        <v>0.5</v>
      </c>
      <c r="BW70" s="223">
        <f t="shared" ref="BW70:BY70" si="585">BS70*(21-3.5)/(21-M70)</f>
        <v>0.625</v>
      </c>
      <c r="BX70" s="223">
        <f t="shared" si="585"/>
        <v>0.61619718309859162</v>
      </c>
      <c r="BY70" s="223">
        <f t="shared" si="585"/>
        <v>0.60763888888888884</v>
      </c>
      <c r="BZ70" s="227">
        <f t="shared" ref="BZ70:BZ73" si="586">ROUND(BV70*$Q70,1)</f>
        <v>0.6</v>
      </c>
      <c r="CA70" s="267">
        <f t="shared" ref="CA70:CD70" si="587">ROUND(BS70*$Y70/1000000,4)</f>
        <v>2.9999999999999997E-4</v>
      </c>
      <c r="CB70" s="267">
        <f t="shared" si="587"/>
        <v>2.9999999999999997E-4</v>
      </c>
      <c r="CC70" s="267">
        <f t="shared" si="587"/>
        <v>2.9999999999999997E-4</v>
      </c>
      <c r="CD70" s="267">
        <f t="shared" si="587"/>
        <v>2.9999999999999997E-4</v>
      </c>
      <c r="CE70" s="215" t="str">
        <f t="shared" si="418"/>
        <v>合格</v>
      </c>
      <c r="CF70" s="67">
        <v>142.69999999999999</v>
      </c>
      <c r="CG70" s="67">
        <v>158.69999999999999</v>
      </c>
      <c r="CH70" s="67">
        <v>162.19999999999999</v>
      </c>
      <c r="CI70" s="223">
        <f t="shared" si="419"/>
        <v>154.53</v>
      </c>
      <c r="CJ70" s="228">
        <f t="shared" si="420"/>
        <v>12</v>
      </c>
      <c r="CK70" s="232">
        <f t="shared" si="421"/>
        <v>2</v>
      </c>
      <c r="CL70" s="233">
        <f t="shared" si="422"/>
        <v>0.6</v>
      </c>
      <c r="CM70" s="193" t="str">
        <f>INDEX([3]数据汇总表!B$5:B$276,MATCH(A70,[3]数据汇总表!A$5:A$276,0))</f>
        <v>DA315</v>
      </c>
      <c r="CN70" s="193">
        <v>2788</v>
      </c>
      <c r="CO70" s="193" t="s">
        <v>5899</v>
      </c>
    </row>
    <row r="71" spans="1:93" s="193" customFormat="1" x14ac:dyDescent="0.2">
      <c r="A71" s="67">
        <v>173</v>
      </c>
      <c r="B71" s="67" t="str">
        <f>INDEX([3]数据汇总表!C$5:C$276,MATCH(A71,[3]数据汇总表!A$5:A$276,0))</f>
        <v>桩西采油厂</v>
      </c>
      <c r="C71" s="67" t="str">
        <f>INDEX([3]数据汇总表!D$5:D$276,MATCH(A71,[3]数据汇总表!A$5:A$276,0))</f>
        <v>采油管理三区</v>
      </c>
      <c r="D71" s="67" t="str">
        <f>INDEX([3]数据汇总表!E$5:E$276,MATCH(A71,[3]数据汇总表!A$5:A$276,0))</f>
        <v>桩120热水站加热炉1</v>
      </c>
      <c r="E71" s="67" t="str">
        <f>INDEX([3]数据汇总表!F$5:F$276,MATCH(A71,[3]数据汇总表!A$5:A$276,0))</f>
        <v>桩120热水站</v>
      </c>
      <c r="F71" s="67" t="str">
        <f>INDEX([3]数据汇总表!G$5:G$276,MATCH(A71,[3]数据汇总表!A$5:A$276,0))</f>
        <v>1#加热炉</v>
      </c>
      <c r="G71" s="67">
        <f>INDEX([3]数据汇总表!H$5:H$276,MATCH(A71,[3]数据汇总表!A$5:A$276,0))</f>
        <v>800</v>
      </c>
      <c r="H71" s="258">
        <v>44913</v>
      </c>
      <c r="I71" s="259">
        <v>0.49097222222222198</v>
      </c>
      <c r="J71" s="67">
        <f>INDEX([3]数据汇总表!I$5:I$276,MATCH(A71,[3]数据汇总表!A$5:A$276,0))</f>
        <v>14</v>
      </c>
      <c r="K71" s="246" t="s">
        <v>5889</v>
      </c>
      <c r="L71" s="246" t="s">
        <v>5890</v>
      </c>
      <c r="M71" s="260">
        <v>6.7</v>
      </c>
      <c r="N71" s="260">
        <v>6.7</v>
      </c>
      <c r="O71" s="260">
        <v>8.1</v>
      </c>
      <c r="P71" s="261">
        <f t="shared" si="397"/>
        <v>7.17</v>
      </c>
      <c r="Q71" s="262">
        <f t="shared" si="398"/>
        <v>1.2653651482284889</v>
      </c>
      <c r="R71" s="260">
        <v>740.5</v>
      </c>
      <c r="S71" s="260">
        <v>753.9</v>
      </c>
      <c r="T71" s="260">
        <v>763.4</v>
      </c>
      <c r="U71" s="223">
        <f t="shared" si="399"/>
        <v>752.6</v>
      </c>
      <c r="V71" s="263">
        <v>1510</v>
      </c>
      <c r="W71" s="263">
        <v>1056</v>
      </c>
      <c r="X71" s="263">
        <v>909</v>
      </c>
      <c r="Y71" s="264">
        <f t="shared" si="400"/>
        <v>1158</v>
      </c>
      <c r="Z71" s="265">
        <v>5.82</v>
      </c>
      <c r="AA71" s="265">
        <v>5.82</v>
      </c>
      <c r="AB71" s="265">
        <v>5.82</v>
      </c>
      <c r="AC71" s="266">
        <f t="shared" si="401"/>
        <v>5.82</v>
      </c>
      <c r="AD71" s="215">
        <v>8</v>
      </c>
      <c r="AE71" s="215">
        <v>4</v>
      </c>
      <c r="AF71" s="215">
        <v>3</v>
      </c>
      <c r="AG71" s="264">
        <f t="shared" si="402"/>
        <v>5</v>
      </c>
      <c r="AH71" s="264">
        <f t="shared" ref="AH71:AJ71" si="588">AD71*(21-3.5)/(21-M71)</f>
        <v>9.79020979020979</v>
      </c>
      <c r="AI71" s="264">
        <f t="shared" si="588"/>
        <v>4.895104895104895</v>
      </c>
      <c r="AJ71" s="264">
        <f t="shared" si="588"/>
        <v>4.0697674418604652</v>
      </c>
      <c r="AK71" s="264">
        <f t="shared" si="381"/>
        <v>6</v>
      </c>
      <c r="AL71" s="267">
        <f t="shared" ref="AL71:AO71" si="589">ROUND(AD71*$Y71/1000000,4)</f>
        <v>9.2999999999999992E-3</v>
      </c>
      <c r="AM71" s="267">
        <f t="shared" si="589"/>
        <v>4.5999999999999999E-3</v>
      </c>
      <c r="AN71" s="267">
        <f t="shared" si="589"/>
        <v>3.5000000000000001E-3</v>
      </c>
      <c r="AO71" s="267">
        <f t="shared" si="589"/>
        <v>5.7999999999999996E-3</v>
      </c>
      <c r="AP71" s="215" t="str">
        <f t="shared" si="405"/>
        <v>合格</v>
      </c>
      <c r="AQ71" s="216">
        <v>1.5</v>
      </c>
      <c r="AR71" s="216">
        <v>1.5</v>
      </c>
      <c r="AS71" s="216">
        <v>1.5</v>
      </c>
      <c r="AT71" s="216">
        <v>1.5</v>
      </c>
      <c r="AU71" s="264">
        <f t="shared" ref="AU71:AW71" si="590">AQ71*(21-3.5)/(21-M71)</f>
        <v>1.8356643356643356</v>
      </c>
      <c r="AV71" s="264">
        <f t="shared" si="590"/>
        <v>1.8356643356643356</v>
      </c>
      <c r="AW71" s="264">
        <f t="shared" si="590"/>
        <v>2.0348837209302326</v>
      </c>
      <c r="AX71" s="264">
        <f t="shared" si="407"/>
        <v>2</v>
      </c>
      <c r="AY71" s="267">
        <f t="shared" ref="AY71:BB71" si="591">ROUND(AQ71*$Y71/1000000,4)</f>
        <v>1.6999999999999999E-3</v>
      </c>
      <c r="AZ71" s="267">
        <f t="shared" si="591"/>
        <v>1.6999999999999999E-3</v>
      </c>
      <c r="BA71" s="267">
        <f t="shared" si="591"/>
        <v>1.6999999999999999E-3</v>
      </c>
      <c r="BB71" s="267">
        <f t="shared" si="591"/>
        <v>1.6999999999999999E-3</v>
      </c>
      <c r="BC71" s="215" t="str">
        <f t="shared" si="409"/>
        <v>合格</v>
      </c>
      <c r="BD71" s="216">
        <v>1.5</v>
      </c>
      <c r="BE71" s="216">
        <v>1.5</v>
      </c>
      <c r="BF71" s="216">
        <v>1.5</v>
      </c>
      <c r="BG71" s="216">
        <v>1.5</v>
      </c>
      <c r="BH71" s="264">
        <f t="shared" ref="BH71:BJ71" si="592">BD71*(21-3.5)/(21-M71)</f>
        <v>1.8356643356643356</v>
      </c>
      <c r="BI71" s="264">
        <f t="shared" si="592"/>
        <v>1.8356643356643356</v>
      </c>
      <c r="BJ71" s="264">
        <f t="shared" si="592"/>
        <v>2.0348837209302326</v>
      </c>
      <c r="BK71" s="264">
        <f t="shared" si="412"/>
        <v>2</v>
      </c>
      <c r="BL71" s="267">
        <f t="shared" ref="BL71:BO71" si="593">ROUND(BD71*$Y71/1000000,4)</f>
        <v>1.6999999999999999E-3</v>
      </c>
      <c r="BM71" s="267">
        <f t="shared" si="593"/>
        <v>1.6999999999999999E-3</v>
      </c>
      <c r="BN71" s="267">
        <f t="shared" si="593"/>
        <v>1.6999999999999999E-3</v>
      </c>
      <c r="BO71" s="267">
        <f t="shared" si="593"/>
        <v>1.6999999999999999E-3</v>
      </c>
      <c r="BP71" s="222">
        <v>2720</v>
      </c>
      <c r="BQ71" s="222">
        <v>2760</v>
      </c>
      <c r="BR71" s="222">
        <v>2721</v>
      </c>
      <c r="BS71" s="268">
        <v>0.5</v>
      </c>
      <c r="BT71" s="268">
        <v>0.5</v>
      </c>
      <c r="BU71" s="268">
        <v>0.5</v>
      </c>
      <c r="BV71" s="223">
        <f t="shared" si="414"/>
        <v>0.5</v>
      </c>
      <c r="BW71" s="223">
        <f t="shared" ref="BW71:BY71" si="594">BS71*(21-3.5)/(21-M71)</f>
        <v>0.61188811188811187</v>
      </c>
      <c r="BX71" s="223">
        <f t="shared" si="594"/>
        <v>0.61188811188811187</v>
      </c>
      <c r="BY71" s="223">
        <f t="shared" si="594"/>
        <v>0.67829457364341084</v>
      </c>
      <c r="BZ71" s="227">
        <f t="shared" si="586"/>
        <v>0.6</v>
      </c>
      <c r="CA71" s="267">
        <f t="shared" ref="CA71:CD71" si="595">ROUND(BS71*$Y71/1000000,4)</f>
        <v>5.9999999999999995E-4</v>
      </c>
      <c r="CB71" s="267">
        <f t="shared" si="595"/>
        <v>5.9999999999999995E-4</v>
      </c>
      <c r="CC71" s="267">
        <f t="shared" si="595"/>
        <v>5.9999999999999995E-4</v>
      </c>
      <c r="CD71" s="267">
        <f t="shared" si="595"/>
        <v>5.9999999999999995E-4</v>
      </c>
      <c r="CE71" s="215" t="str">
        <f t="shared" si="418"/>
        <v>合格</v>
      </c>
      <c r="CF71" s="67">
        <v>143.69999999999999</v>
      </c>
      <c r="CG71" s="67">
        <v>151.19999999999999</v>
      </c>
      <c r="CH71" s="67">
        <v>154.30000000000001</v>
      </c>
      <c r="CI71" s="223">
        <f t="shared" si="419"/>
        <v>149.72999999999999</v>
      </c>
      <c r="CJ71" s="228">
        <f t="shared" si="420"/>
        <v>12</v>
      </c>
      <c r="CK71" s="232">
        <f t="shared" si="421"/>
        <v>2</v>
      </c>
      <c r="CL71" s="233">
        <f t="shared" si="422"/>
        <v>0.6</v>
      </c>
      <c r="CM71" s="193" t="str">
        <f>INDEX([3]数据汇总表!B$5:B$276,MATCH(A71,[3]数据汇总表!A$5:A$276,0))</f>
        <v>DA312</v>
      </c>
      <c r="CN71" s="193">
        <v>2707</v>
      </c>
      <c r="CO71" s="193" t="s">
        <v>5899</v>
      </c>
    </row>
    <row r="72" spans="1:93" s="193" customFormat="1" x14ac:dyDescent="0.2">
      <c r="A72" s="67">
        <v>218</v>
      </c>
      <c r="B72" s="67" t="str">
        <f>INDEX([3]数据汇总表!C$5:C$276,MATCH(A72,[3]数据汇总表!A$5:A$276,0))</f>
        <v>桩西采油厂</v>
      </c>
      <c r="C72" s="67" t="str">
        <f>INDEX([3]数据汇总表!D$5:D$276,MATCH(A72,[3]数据汇总表!A$5:A$276,0))</f>
        <v>采油管理四区</v>
      </c>
      <c r="D72" s="67" t="str">
        <f>INDEX([3]数据汇总表!E$5:E$276,MATCH(A72,[3]数据汇总表!A$5:A$276,0))</f>
        <v>106-C52水套炉</v>
      </c>
      <c r="E72" s="67" t="str">
        <f>INDEX([3]数据汇总表!F$5:F$276,MATCH(A72,[3]数据汇总表!A$5:A$276,0))</f>
        <v>106-C52</v>
      </c>
      <c r="F72" s="67" t="str">
        <f>INDEX([3]数据汇总表!G$5:G$276,MATCH(A72,[3]数据汇总表!A$5:A$276,0))</f>
        <v>水套炉</v>
      </c>
      <c r="G72" s="67">
        <f>INDEX([3]数据汇总表!H$5:H$276,MATCH(A72,[3]数据汇总表!A$5:A$276,0))</f>
        <v>50</v>
      </c>
      <c r="H72" s="258">
        <v>44914</v>
      </c>
      <c r="I72" s="259">
        <v>0.37083333333333302</v>
      </c>
      <c r="J72" s="67">
        <f>INDEX([3]数据汇总表!I$5:I$276,MATCH(A72,[3]数据汇总表!A$5:A$276,0))</f>
        <v>12</v>
      </c>
      <c r="K72" s="246" t="s">
        <v>5889</v>
      </c>
      <c r="L72" s="246" t="s">
        <v>5890</v>
      </c>
      <c r="M72" s="260">
        <v>8.8000000000000007</v>
      </c>
      <c r="N72" s="260">
        <v>8.3000000000000007</v>
      </c>
      <c r="O72" s="260">
        <v>10.3</v>
      </c>
      <c r="P72" s="261">
        <f t="shared" si="397"/>
        <v>9.1300000000000008</v>
      </c>
      <c r="Q72" s="262">
        <f t="shared" si="398"/>
        <v>1.4743049705139006</v>
      </c>
      <c r="R72" s="260">
        <v>772.9</v>
      </c>
      <c r="S72" s="260">
        <v>796.7</v>
      </c>
      <c r="T72" s="260">
        <v>805.7</v>
      </c>
      <c r="U72" s="223">
        <f t="shared" si="399"/>
        <v>791.8</v>
      </c>
      <c r="V72" s="263">
        <v>929</v>
      </c>
      <c r="W72" s="263">
        <v>1004</v>
      </c>
      <c r="X72" s="263">
        <v>1005</v>
      </c>
      <c r="Y72" s="264">
        <f t="shared" si="400"/>
        <v>979</v>
      </c>
      <c r="Z72" s="265">
        <v>5.35</v>
      </c>
      <c r="AA72" s="265">
        <v>5.35</v>
      </c>
      <c r="AB72" s="265">
        <v>5.35</v>
      </c>
      <c r="AC72" s="266">
        <f t="shared" si="401"/>
        <v>5.35</v>
      </c>
      <c r="AD72" s="215">
        <v>4</v>
      </c>
      <c r="AE72" s="216">
        <v>1.5</v>
      </c>
      <c r="AF72" s="216">
        <v>1.5</v>
      </c>
      <c r="AG72" s="264">
        <f t="shared" si="402"/>
        <v>2</v>
      </c>
      <c r="AH72" s="264">
        <f t="shared" ref="AH72:AJ72" si="596">AD72*(21-3.5)/(21-M72)</f>
        <v>5.7377049180327875</v>
      </c>
      <c r="AI72" s="264">
        <f t="shared" si="596"/>
        <v>2.066929133858268</v>
      </c>
      <c r="AJ72" s="264">
        <f t="shared" si="596"/>
        <v>2.4532710280373835</v>
      </c>
      <c r="AK72" s="264">
        <f t="shared" si="381"/>
        <v>3</v>
      </c>
      <c r="AL72" s="267">
        <f t="shared" ref="AL72:AO72" si="597">ROUND(AD72*$Y72/1000000,4)</f>
        <v>3.8999999999999998E-3</v>
      </c>
      <c r="AM72" s="267">
        <f t="shared" si="597"/>
        <v>1.5E-3</v>
      </c>
      <c r="AN72" s="267">
        <f t="shared" si="597"/>
        <v>1.5E-3</v>
      </c>
      <c r="AO72" s="267">
        <f t="shared" si="597"/>
        <v>2E-3</v>
      </c>
      <c r="AP72" s="215" t="str">
        <f t="shared" si="405"/>
        <v>合格</v>
      </c>
      <c r="AQ72" s="216">
        <v>1.5</v>
      </c>
      <c r="AR72" s="216">
        <v>1.5</v>
      </c>
      <c r="AS72" s="216">
        <v>1.5</v>
      </c>
      <c r="AT72" s="216">
        <v>1.5</v>
      </c>
      <c r="AU72" s="264">
        <f t="shared" ref="AU72:AW72" si="598">AQ72*(21-3.5)/(21-M72)</f>
        <v>2.1516393442622954</v>
      </c>
      <c r="AV72" s="264">
        <f t="shared" si="598"/>
        <v>2.066929133858268</v>
      </c>
      <c r="AW72" s="264">
        <f t="shared" si="598"/>
        <v>2.4532710280373835</v>
      </c>
      <c r="AX72" s="264">
        <f t="shared" si="407"/>
        <v>2</v>
      </c>
      <c r="AY72" s="267">
        <f t="shared" ref="AY72:BB72" si="599">ROUND(AQ72*$Y72/1000000,4)</f>
        <v>1.5E-3</v>
      </c>
      <c r="AZ72" s="267">
        <f t="shared" si="599"/>
        <v>1.5E-3</v>
      </c>
      <c r="BA72" s="267">
        <f t="shared" si="599"/>
        <v>1.5E-3</v>
      </c>
      <c r="BB72" s="267">
        <f t="shared" si="599"/>
        <v>1.5E-3</v>
      </c>
      <c r="BC72" s="215" t="str">
        <f t="shared" si="409"/>
        <v>合格</v>
      </c>
      <c r="BD72" s="216">
        <v>1.5</v>
      </c>
      <c r="BE72" s="216">
        <v>1.5</v>
      </c>
      <c r="BF72" s="216">
        <v>1.5</v>
      </c>
      <c r="BG72" s="216">
        <v>1.5</v>
      </c>
      <c r="BH72" s="264">
        <f t="shared" ref="BH72:BJ72" si="600">BD72*(21-3.5)/(21-M72)</f>
        <v>2.1516393442622954</v>
      </c>
      <c r="BI72" s="264">
        <f t="shared" si="600"/>
        <v>2.066929133858268</v>
      </c>
      <c r="BJ72" s="264">
        <f t="shared" si="600"/>
        <v>2.4532710280373835</v>
      </c>
      <c r="BK72" s="264">
        <f t="shared" si="412"/>
        <v>2</v>
      </c>
      <c r="BL72" s="267">
        <f t="shared" ref="BL72:BO72" si="601">ROUND(BD72*$Y72/1000000,4)</f>
        <v>1.5E-3</v>
      </c>
      <c r="BM72" s="267">
        <f t="shared" si="601"/>
        <v>1.5E-3</v>
      </c>
      <c r="BN72" s="267">
        <f t="shared" si="601"/>
        <v>1.5E-3</v>
      </c>
      <c r="BO72" s="267">
        <f t="shared" si="601"/>
        <v>1.5E-3</v>
      </c>
      <c r="BP72" s="222">
        <v>2719</v>
      </c>
      <c r="BQ72" s="222">
        <v>2657</v>
      </c>
      <c r="BR72" s="222">
        <v>2736</v>
      </c>
      <c r="BS72" s="205">
        <v>0.5</v>
      </c>
      <c r="BT72" s="205">
        <v>0.5</v>
      </c>
      <c r="BU72" s="205">
        <v>0.5</v>
      </c>
      <c r="BV72" s="223">
        <f t="shared" si="414"/>
        <v>0.5</v>
      </c>
      <c r="BW72" s="223">
        <f t="shared" ref="BW72:BY72" si="602">BS72*(21-3.5)/(21-M72)</f>
        <v>0.71721311475409844</v>
      </c>
      <c r="BX72" s="223">
        <f t="shared" si="602"/>
        <v>0.6889763779527559</v>
      </c>
      <c r="BY72" s="223">
        <f t="shared" si="602"/>
        <v>0.81775700934579443</v>
      </c>
      <c r="BZ72" s="227">
        <f t="shared" si="586"/>
        <v>0.7</v>
      </c>
      <c r="CA72" s="267">
        <f t="shared" ref="CA72:CD72" si="603">ROUND(BS72*$Y72/1000000,4)</f>
        <v>5.0000000000000001E-4</v>
      </c>
      <c r="CB72" s="267">
        <f t="shared" si="603"/>
        <v>5.0000000000000001E-4</v>
      </c>
      <c r="CC72" s="267">
        <f t="shared" si="603"/>
        <v>5.0000000000000001E-4</v>
      </c>
      <c r="CD72" s="267">
        <f t="shared" si="603"/>
        <v>5.0000000000000001E-4</v>
      </c>
      <c r="CE72" s="215" t="str">
        <f t="shared" si="418"/>
        <v>合格</v>
      </c>
      <c r="CF72" s="67">
        <v>105.3</v>
      </c>
      <c r="CG72" s="67">
        <v>107.3</v>
      </c>
      <c r="CH72" s="67">
        <v>110.5</v>
      </c>
      <c r="CI72" s="223">
        <f t="shared" si="419"/>
        <v>107.7</v>
      </c>
      <c r="CJ72" s="228">
        <f t="shared" si="420"/>
        <v>12</v>
      </c>
      <c r="CK72" s="232">
        <f t="shared" si="421"/>
        <v>2</v>
      </c>
      <c r="CL72" s="233">
        <f t="shared" si="422"/>
        <v>0.7</v>
      </c>
      <c r="CM72" s="193" t="str">
        <f>INDEX([3]数据汇总表!B$5:B$276,MATCH(A72,[3]数据汇总表!A$5:A$276,0))</f>
        <v>DA409</v>
      </c>
      <c r="CN72" s="193">
        <v>2741</v>
      </c>
      <c r="CO72" s="193" t="s">
        <v>5898</v>
      </c>
    </row>
    <row r="73" spans="1:93" s="193" customFormat="1" x14ac:dyDescent="0.2">
      <c r="A73" s="67">
        <v>228</v>
      </c>
      <c r="B73" s="67" t="str">
        <f>INDEX([3]数据汇总表!C$5:C$276,MATCH(A73,[3]数据汇总表!A$5:A$276,0))</f>
        <v>桩西采油厂</v>
      </c>
      <c r="C73" s="67" t="str">
        <f>INDEX([3]数据汇总表!D$5:D$276,MATCH(A73,[3]数据汇总表!A$5:A$276,0))</f>
        <v>采油管理四区</v>
      </c>
      <c r="D73" s="67" t="str">
        <f>INDEX([3]数据汇总表!E$5:E$276,MATCH(A73,[3]数据汇总表!A$5:A$276,0))</f>
        <v>管理区生活区采暖炉</v>
      </c>
      <c r="E73" s="67" t="str">
        <f>INDEX([3]数据汇总表!F$5:F$276,MATCH(A73,[3]数据汇总表!A$5:A$276,0))</f>
        <v>管理区生活区</v>
      </c>
      <c r="F73" s="67" t="str">
        <f>INDEX([3]数据汇总表!G$5:G$276,MATCH(A73,[3]数据汇总表!A$5:A$276,0))</f>
        <v>采暖炉</v>
      </c>
      <c r="G73" s="67">
        <f>INDEX([3]数据汇总表!H$5:H$276,MATCH(A73,[3]数据汇总表!A$5:A$276,0))</f>
        <v>350</v>
      </c>
      <c r="H73" s="258">
        <v>44914</v>
      </c>
      <c r="I73" s="259">
        <v>0.499305555555556</v>
      </c>
      <c r="J73" s="67">
        <f>INDEX([3]数据汇总表!I$5:I$276,MATCH(A73,[3]数据汇总表!A$5:A$276,0))</f>
        <v>8</v>
      </c>
      <c r="K73" s="246" t="s">
        <v>5889</v>
      </c>
      <c r="L73" s="246" t="s">
        <v>5890</v>
      </c>
      <c r="M73" s="260">
        <v>4.0999999999999996</v>
      </c>
      <c r="N73" s="260">
        <v>4.0999999999999996</v>
      </c>
      <c r="O73" s="260">
        <v>4.7</v>
      </c>
      <c r="P73" s="261">
        <f t="shared" si="397"/>
        <v>4.3</v>
      </c>
      <c r="Q73" s="262">
        <f t="shared" si="398"/>
        <v>1.0479041916167666</v>
      </c>
      <c r="R73" s="260">
        <v>710</v>
      </c>
      <c r="S73" s="260">
        <v>702.4</v>
      </c>
      <c r="T73" s="260">
        <v>708.1</v>
      </c>
      <c r="U73" s="223">
        <f t="shared" si="399"/>
        <v>706.8</v>
      </c>
      <c r="V73" s="263">
        <v>855</v>
      </c>
      <c r="W73" s="263">
        <v>816</v>
      </c>
      <c r="X73" s="263">
        <v>824</v>
      </c>
      <c r="Y73" s="264">
        <f t="shared" si="400"/>
        <v>832</v>
      </c>
      <c r="Z73" s="265">
        <v>5.43</v>
      </c>
      <c r="AA73" s="265">
        <v>5.43</v>
      </c>
      <c r="AB73" s="265">
        <v>5.43</v>
      </c>
      <c r="AC73" s="266">
        <f t="shared" si="401"/>
        <v>5.43</v>
      </c>
      <c r="AD73" s="215">
        <v>3</v>
      </c>
      <c r="AE73" s="215">
        <v>3</v>
      </c>
      <c r="AF73" s="215">
        <v>4</v>
      </c>
      <c r="AG73" s="264">
        <f t="shared" si="402"/>
        <v>3</v>
      </c>
      <c r="AH73" s="264">
        <f t="shared" ref="AH73:AJ73" si="604">AD73*(21-3.5)/(21-M73)</f>
        <v>3.1065088757396451</v>
      </c>
      <c r="AI73" s="264">
        <f t="shared" si="604"/>
        <v>3.1065088757396451</v>
      </c>
      <c r="AJ73" s="264">
        <f t="shared" si="604"/>
        <v>4.294478527607362</v>
      </c>
      <c r="AK73" s="264">
        <f t="shared" si="381"/>
        <v>4</v>
      </c>
      <c r="AL73" s="267">
        <f t="shared" ref="AL73:AO73" si="605">ROUND(AD73*$Y73/1000000,4)</f>
        <v>2.5000000000000001E-3</v>
      </c>
      <c r="AM73" s="267">
        <f t="shared" si="605"/>
        <v>2.5000000000000001E-3</v>
      </c>
      <c r="AN73" s="267">
        <f t="shared" si="605"/>
        <v>3.3E-3</v>
      </c>
      <c r="AO73" s="267">
        <f t="shared" si="605"/>
        <v>2.5000000000000001E-3</v>
      </c>
      <c r="AP73" s="215" t="str">
        <f t="shared" si="405"/>
        <v>合格</v>
      </c>
      <c r="AQ73" s="216">
        <v>1.5</v>
      </c>
      <c r="AR73" s="216">
        <v>1.5</v>
      </c>
      <c r="AS73" s="216">
        <v>1.5</v>
      </c>
      <c r="AT73" s="216">
        <v>1.5</v>
      </c>
      <c r="AU73" s="264">
        <f t="shared" ref="AU73:AW73" si="606">AQ73*(21-3.5)/(21-M73)</f>
        <v>1.5532544378698225</v>
      </c>
      <c r="AV73" s="264">
        <f t="shared" si="606"/>
        <v>1.5532544378698225</v>
      </c>
      <c r="AW73" s="264">
        <f t="shared" si="606"/>
        <v>1.6104294478527608</v>
      </c>
      <c r="AX73" s="264">
        <f t="shared" si="407"/>
        <v>2</v>
      </c>
      <c r="AY73" s="267">
        <f t="shared" ref="AY73:BB73" si="607">ROUND(AQ73*$Y73/1000000,4)</f>
        <v>1.1999999999999999E-3</v>
      </c>
      <c r="AZ73" s="267">
        <f t="shared" si="607"/>
        <v>1.1999999999999999E-3</v>
      </c>
      <c r="BA73" s="267">
        <f t="shared" si="607"/>
        <v>1.1999999999999999E-3</v>
      </c>
      <c r="BB73" s="267">
        <f t="shared" si="607"/>
        <v>1.1999999999999999E-3</v>
      </c>
      <c r="BC73" s="215" t="str">
        <f t="shared" si="409"/>
        <v>合格</v>
      </c>
      <c r="BD73" s="216">
        <v>1.5</v>
      </c>
      <c r="BE73" s="216">
        <v>1.5</v>
      </c>
      <c r="BF73" s="216">
        <v>1.5</v>
      </c>
      <c r="BG73" s="216">
        <v>1.5</v>
      </c>
      <c r="BH73" s="264">
        <f t="shared" ref="BH73:BJ73" si="608">BD73*(21-3.5)/(21-M73)</f>
        <v>1.5532544378698225</v>
      </c>
      <c r="BI73" s="264">
        <f t="shared" si="608"/>
        <v>1.5532544378698225</v>
      </c>
      <c r="BJ73" s="264">
        <f t="shared" si="608"/>
        <v>1.6104294478527608</v>
      </c>
      <c r="BK73" s="264">
        <f t="shared" si="412"/>
        <v>2</v>
      </c>
      <c r="BL73" s="267">
        <f t="shared" ref="BL73:BO73" si="609">ROUND(BD73*$Y73/1000000,4)</f>
        <v>1.1999999999999999E-3</v>
      </c>
      <c r="BM73" s="267">
        <f t="shared" si="609"/>
        <v>1.1999999999999999E-3</v>
      </c>
      <c r="BN73" s="267">
        <f t="shared" si="609"/>
        <v>1.1999999999999999E-3</v>
      </c>
      <c r="BO73" s="267">
        <f t="shared" si="609"/>
        <v>1.1999999999999999E-3</v>
      </c>
      <c r="BP73" s="222">
        <v>2734</v>
      </c>
      <c r="BQ73" s="222">
        <v>2763</v>
      </c>
      <c r="BR73" s="222">
        <v>2757</v>
      </c>
      <c r="BS73" s="268">
        <v>0.5</v>
      </c>
      <c r="BT73" s="268">
        <v>0.5</v>
      </c>
      <c r="BU73" s="268">
        <v>0.5</v>
      </c>
      <c r="BV73" s="223">
        <f t="shared" si="414"/>
        <v>0.5</v>
      </c>
      <c r="BW73" s="223">
        <f t="shared" ref="BW73:BY73" si="610">BS73*(21-3.5)/(21-M73)</f>
        <v>0.51775147928994092</v>
      </c>
      <c r="BX73" s="223">
        <f t="shared" si="610"/>
        <v>0.51775147928994092</v>
      </c>
      <c r="BY73" s="223">
        <f t="shared" si="610"/>
        <v>0.53680981595092025</v>
      </c>
      <c r="BZ73" s="227">
        <f t="shared" si="586"/>
        <v>0.5</v>
      </c>
      <c r="CA73" s="267">
        <f t="shared" ref="CA73:CD73" si="611">ROUND(BS73*$Y73/1000000,4)</f>
        <v>4.0000000000000002E-4</v>
      </c>
      <c r="CB73" s="267">
        <f t="shared" si="611"/>
        <v>4.0000000000000002E-4</v>
      </c>
      <c r="CC73" s="267">
        <f t="shared" si="611"/>
        <v>4.0000000000000002E-4</v>
      </c>
      <c r="CD73" s="267">
        <f t="shared" si="611"/>
        <v>4.0000000000000002E-4</v>
      </c>
      <c r="CE73" s="215" t="str">
        <f t="shared" si="418"/>
        <v>合格</v>
      </c>
      <c r="CF73" s="67">
        <v>107.5</v>
      </c>
      <c r="CG73" s="67">
        <v>112.5</v>
      </c>
      <c r="CH73" s="67">
        <v>116.5</v>
      </c>
      <c r="CI73" s="223">
        <f t="shared" si="419"/>
        <v>112.17</v>
      </c>
      <c r="CJ73" s="228">
        <f t="shared" si="420"/>
        <v>12</v>
      </c>
      <c r="CK73" s="232">
        <f t="shared" si="421"/>
        <v>2</v>
      </c>
      <c r="CL73" s="233">
        <f t="shared" si="422"/>
        <v>0.5</v>
      </c>
      <c r="CM73" s="193" t="str">
        <f>INDEX([3]数据汇总表!B$5:B$276,MATCH(A73,[3]数据汇总表!A$5:A$276,0))</f>
        <v>DA419</v>
      </c>
      <c r="CN73" s="193">
        <v>2775</v>
      </c>
      <c r="CO73" s="193" t="s">
        <v>5898</v>
      </c>
    </row>
    <row r="74" spans="1:93" s="193" customFormat="1" x14ac:dyDescent="0.2">
      <c r="A74" s="67">
        <v>213</v>
      </c>
      <c r="B74" s="67" t="str">
        <f>INDEX([3]数据汇总表!C$5:C$276,MATCH(A74,[3]数据汇总表!A$5:A$276,0))</f>
        <v>桩西采油厂</v>
      </c>
      <c r="C74" s="67" t="str">
        <f>INDEX([3]数据汇总表!D$5:D$276,MATCH(A74,[3]数据汇总表!A$5:A$276,0))</f>
        <v>采油管理四区</v>
      </c>
      <c r="D74" s="67" t="str">
        <f>INDEX([3]数据汇总表!E$5:E$276,MATCH(A74,[3]数据汇总表!A$5:A$276,0))</f>
        <v>513#计量站外输加热炉</v>
      </c>
      <c r="E74" s="67" t="str">
        <f>INDEX([3]数据汇总表!F$5:F$276,MATCH(A74,[3]数据汇总表!A$5:A$276,0))</f>
        <v>513#计量站</v>
      </c>
      <c r="F74" s="67" t="str">
        <f>INDEX([3]数据汇总表!G$5:G$276,MATCH(A74,[3]数据汇总表!A$5:A$276,0))</f>
        <v>外输加热炉</v>
      </c>
      <c r="G74" s="67">
        <f>INDEX([3]数据汇总表!H$5:H$276,MATCH(A74,[3]数据汇总表!A$5:A$276,0))</f>
        <v>260</v>
      </c>
      <c r="H74" s="258">
        <v>44915</v>
      </c>
      <c r="I74" s="259">
        <v>0.44374999999999998</v>
      </c>
      <c r="J74" s="67">
        <f>INDEX([3]数据汇总表!I$5:I$276,MATCH(A74,[3]数据汇总表!A$5:A$276,0))</f>
        <v>8</v>
      </c>
      <c r="K74" s="246" t="s">
        <v>5889</v>
      </c>
      <c r="L74" s="246" t="s">
        <v>5890</v>
      </c>
      <c r="M74" s="260">
        <v>13.5</v>
      </c>
      <c r="N74" s="260">
        <v>11.5</v>
      </c>
      <c r="O74" s="260">
        <v>12.3</v>
      </c>
      <c r="P74" s="261">
        <f t="shared" si="397"/>
        <v>12.43</v>
      </c>
      <c r="Q74" s="262">
        <f t="shared" si="398"/>
        <v>2.0420070011668612</v>
      </c>
      <c r="R74" s="260">
        <v>833.5</v>
      </c>
      <c r="S74" s="260">
        <v>833.3</v>
      </c>
      <c r="T74" s="260">
        <v>821.2</v>
      </c>
      <c r="U74" s="223">
        <f t="shared" si="399"/>
        <v>829.3</v>
      </c>
      <c r="V74" s="263">
        <v>834</v>
      </c>
      <c r="W74" s="263">
        <v>592</v>
      </c>
      <c r="X74" s="263">
        <v>926</v>
      </c>
      <c r="Y74" s="264">
        <f t="shared" si="400"/>
        <v>784</v>
      </c>
      <c r="Z74" s="265">
        <v>7.21</v>
      </c>
      <c r="AA74" s="265">
        <v>7.21</v>
      </c>
      <c r="AB74" s="265">
        <v>7.21</v>
      </c>
      <c r="AC74" s="266">
        <f t="shared" si="401"/>
        <v>7.21</v>
      </c>
      <c r="AD74" s="215">
        <v>22</v>
      </c>
      <c r="AE74" s="215">
        <v>22</v>
      </c>
      <c r="AF74" s="215">
        <v>24</v>
      </c>
      <c r="AG74" s="264">
        <f t="shared" si="402"/>
        <v>23</v>
      </c>
      <c r="AH74" s="264">
        <f t="shared" ref="AH74:AJ74" si="612">AD74*(21-3.5)/(21-M74)</f>
        <v>51.333333333333336</v>
      </c>
      <c r="AI74" s="264">
        <f t="shared" si="612"/>
        <v>40.526315789473685</v>
      </c>
      <c r="AJ74" s="264">
        <f t="shared" si="612"/>
        <v>48.275862068965523</v>
      </c>
      <c r="AK74" s="264">
        <f t="shared" si="381"/>
        <v>47</v>
      </c>
      <c r="AL74" s="267">
        <f t="shared" ref="AL74:AO74" si="613">ROUND(AD74*$Y74/1000000,4)</f>
        <v>1.72E-2</v>
      </c>
      <c r="AM74" s="267">
        <f t="shared" si="613"/>
        <v>1.72E-2</v>
      </c>
      <c r="AN74" s="267">
        <f t="shared" si="613"/>
        <v>1.8800000000000001E-2</v>
      </c>
      <c r="AO74" s="267">
        <f t="shared" si="613"/>
        <v>1.7999999999999999E-2</v>
      </c>
      <c r="AP74" s="215" t="str">
        <f t="shared" si="405"/>
        <v>合格</v>
      </c>
      <c r="AQ74" s="216">
        <v>1.5</v>
      </c>
      <c r="AR74" s="216">
        <v>1.5</v>
      </c>
      <c r="AS74" s="216">
        <v>1.5</v>
      </c>
      <c r="AT74" s="216">
        <v>1.5</v>
      </c>
      <c r="AU74" s="264">
        <f t="shared" ref="AU74:AW74" si="614">AQ74*(21-3.5)/(21-M74)</f>
        <v>3.5</v>
      </c>
      <c r="AV74" s="264">
        <f t="shared" si="614"/>
        <v>2.763157894736842</v>
      </c>
      <c r="AW74" s="264">
        <f t="shared" si="614"/>
        <v>3.0172413793103452</v>
      </c>
      <c r="AX74" s="264">
        <f t="shared" si="407"/>
        <v>3</v>
      </c>
      <c r="AY74" s="267">
        <f t="shared" ref="AY74:BB74" si="615">ROUND(AQ74*$Y74/1000000,4)</f>
        <v>1.1999999999999999E-3</v>
      </c>
      <c r="AZ74" s="267">
        <f t="shared" si="615"/>
        <v>1.1999999999999999E-3</v>
      </c>
      <c r="BA74" s="267">
        <f t="shared" si="615"/>
        <v>1.1999999999999999E-3</v>
      </c>
      <c r="BB74" s="267">
        <f t="shared" si="615"/>
        <v>1.1999999999999999E-3</v>
      </c>
      <c r="BC74" s="215" t="str">
        <f t="shared" si="409"/>
        <v>合格</v>
      </c>
      <c r="BD74" s="215">
        <v>6</v>
      </c>
      <c r="BE74" s="215">
        <v>13</v>
      </c>
      <c r="BF74" s="215">
        <v>9</v>
      </c>
      <c r="BG74" s="264">
        <f t="shared" ref="BG74:BG76" si="616">ROUND(AVERAGE(BD74:BF74),0)</f>
        <v>9</v>
      </c>
      <c r="BH74" s="264">
        <f t="shared" ref="BH74:BJ74" si="617">BD74*(21-3.5)/(21-M74)</f>
        <v>14</v>
      </c>
      <c r="BI74" s="264">
        <f t="shared" si="617"/>
        <v>23.94736842105263</v>
      </c>
      <c r="BJ74" s="264">
        <f t="shared" si="617"/>
        <v>18.103448275862071</v>
      </c>
      <c r="BK74" s="264">
        <f t="shared" si="412"/>
        <v>19</v>
      </c>
      <c r="BL74" s="267">
        <f t="shared" ref="BL74:BO74" si="618">ROUND(BD74*$Y74/1000000,4)</f>
        <v>4.7000000000000002E-3</v>
      </c>
      <c r="BM74" s="267">
        <f t="shared" si="618"/>
        <v>1.0200000000000001E-2</v>
      </c>
      <c r="BN74" s="267">
        <f t="shared" si="618"/>
        <v>7.1000000000000004E-3</v>
      </c>
      <c r="BO74" s="267">
        <f t="shared" si="618"/>
        <v>7.1000000000000004E-3</v>
      </c>
      <c r="BP74" s="222">
        <v>2603</v>
      </c>
      <c r="BQ74" s="222">
        <v>2649</v>
      </c>
      <c r="BR74" s="222">
        <v>2601</v>
      </c>
      <c r="BS74" s="205">
        <v>0.5</v>
      </c>
      <c r="BT74" s="205">
        <v>0.5</v>
      </c>
      <c r="BU74" s="205">
        <v>0.5</v>
      </c>
      <c r="BV74" s="223">
        <f t="shared" si="414"/>
        <v>0.5</v>
      </c>
      <c r="BW74" s="269">
        <f>BS74*(21-3.5)/(21-M74)</f>
        <v>1.1666666666666667</v>
      </c>
      <c r="BX74" s="269">
        <v>1</v>
      </c>
      <c r="BY74" s="269">
        <f>BU74*(21-3.5)/(21-O74)</f>
        <v>1.0057471264367817</v>
      </c>
      <c r="BZ74" s="269">
        <v>1.1000000000000001</v>
      </c>
      <c r="CA74" s="267">
        <f t="shared" ref="CA74:CD74" si="619">ROUND(BS74*$Y74/1000000,4)</f>
        <v>4.0000000000000002E-4</v>
      </c>
      <c r="CB74" s="267">
        <f t="shared" si="619"/>
        <v>4.0000000000000002E-4</v>
      </c>
      <c r="CC74" s="267">
        <f t="shared" si="619"/>
        <v>4.0000000000000002E-4</v>
      </c>
      <c r="CD74" s="267">
        <f t="shared" si="619"/>
        <v>4.0000000000000002E-4</v>
      </c>
      <c r="CE74" s="215" t="str">
        <f t="shared" si="418"/>
        <v>合格</v>
      </c>
      <c r="CF74" s="270">
        <v>83</v>
      </c>
      <c r="CG74" s="270">
        <v>83</v>
      </c>
      <c r="CH74" s="270">
        <v>83</v>
      </c>
      <c r="CI74" s="223">
        <f t="shared" si="419"/>
        <v>83</v>
      </c>
      <c r="CJ74" s="228">
        <f t="shared" si="420"/>
        <v>12</v>
      </c>
      <c r="CK74" s="232">
        <f t="shared" si="421"/>
        <v>3</v>
      </c>
      <c r="CL74" s="233">
        <f t="shared" si="422"/>
        <v>1.1000000000000001</v>
      </c>
      <c r="CM74" s="193" t="str">
        <f>INDEX([3]数据汇总表!B$5:B$276,MATCH(A74,[3]数据汇总表!A$5:A$276,0))</f>
        <v>DA404</v>
      </c>
      <c r="CN74" s="193">
        <v>2617</v>
      </c>
      <c r="CO74" s="193" t="s">
        <v>5900</v>
      </c>
    </row>
    <row r="75" spans="1:93" s="193" customFormat="1" x14ac:dyDescent="0.2">
      <c r="A75" s="67">
        <v>225</v>
      </c>
      <c r="B75" s="67" t="str">
        <f>INDEX([3]数据汇总表!C$5:C$276,MATCH(A75,[3]数据汇总表!A$5:A$276,0))</f>
        <v>桩西采油厂</v>
      </c>
      <c r="C75" s="67" t="str">
        <f>INDEX([3]数据汇总表!D$5:D$276,MATCH(A75,[3]数据汇总表!A$5:A$276,0))</f>
        <v>采油管理四区</v>
      </c>
      <c r="D75" s="67" t="str">
        <f>INDEX([3]数据汇总表!E$5:E$276,MATCH(A75,[3]数据汇总表!A$5:A$276,0))</f>
        <v>502#计量站外输加热炉</v>
      </c>
      <c r="E75" s="67" t="str">
        <f>INDEX([3]数据汇总表!F$5:F$276,MATCH(A75,[3]数据汇总表!A$5:A$276,0))</f>
        <v>502#计量站</v>
      </c>
      <c r="F75" s="67" t="str">
        <f>INDEX([3]数据汇总表!G$5:G$276,MATCH(A75,[3]数据汇总表!A$5:A$276,0))</f>
        <v>外输加热炉</v>
      </c>
      <c r="G75" s="67">
        <f>INDEX([3]数据汇总表!H$5:H$276,MATCH(A75,[3]数据汇总表!A$5:A$276,0))</f>
        <v>260</v>
      </c>
      <c r="H75" s="258">
        <v>44915</v>
      </c>
      <c r="I75" s="259">
        <v>0.32569444444444401</v>
      </c>
      <c r="J75" s="67">
        <f>INDEX([3]数据汇总表!I$5:I$276,MATCH(A75,[3]数据汇总表!A$5:A$276,0))</f>
        <v>8</v>
      </c>
      <c r="K75" s="246" t="s">
        <v>5889</v>
      </c>
      <c r="L75" s="246" t="s">
        <v>5890</v>
      </c>
      <c r="M75" s="260">
        <v>18.5</v>
      </c>
      <c r="N75" s="260">
        <v>18.5</v>
      </c>
      <c r="O75" s="260">
        <v>17.8</v>
      </c>
      <c r="P75" s="261">
        <f t="shared" si="397"/>
        <v>18.27</v>
      </c>
      <c r="Q75" s="262">
        <f t="shared" si="398"/>
        <v>6.4102564102564097</v>
      </c>
      <c r="R75" s="260">
        <v>853.2</v>
      </c>
      <c r="S75" s="260">
        <v>827</v>
      </c>
      <c r="T75" s="260">
        <v>819.2</v>
      </c>
      <c r="U75" s="223">
        <f t="shared" si="399"/>
        <v>833.1</v>
      </c>
      <c r="V75" s="263">
        <v>459</v>
      </c>
      <c r="W75" s="263">
        <v>941</v>
      </c>
      <c r="X75" s="263">
        <v>815</v>
      </c>
      <c r="Y75" s="264">
        <f t="shared" si="400"/>
        <v>738</v>
      </c>
      <c r="Z75" s="265">
        <v>7.33</v>
      </c>
      <c r="AA75" s="265">
        <v>7.33</v>
      </c>
      <c r="AB75" s="265">
        <v>7.33</v>
      </c>
      <c r="AC75" s="266">
        <f t="shared" si="401"/>
        <v>7.33</v>
      </c>
      <c r="AD75" s="215">
        <v>4</v>
      </c>
      <c r="AE75" s="216">
        <v>1.5</v>
      </c>
      <c r="AF75" s="215">
        <v>6</v>
      </c>
      <c r="AG75" s="264">
        <f t="shared" si="402"/>
        <v>4</v>
      </c>
      <c r="AH75" s="264">
        <f t="shared" ref="AH75:AJ75" si="620">AD75*(21-3.5)/(21-M75)</f>
        <v>28</v>
      </c>
      <c r="AI75" s="264">
        <f t="shared" si="620"/>
        <v>10.5</v>
      </c>
      <c r="AJ75" s="264">
        <f t="shared" si="620"/>
        <v>32.812500000000007</v>
      </c>
      <c r="AK75" s="264">
        <f t="shared" si="381"/>
        <v>24</v>
      </c>
      <c r="AL75" s="267">
        <f t="shared" ref="AL75:AO75" si="621">ROUND(AD75*$Y75/1000000,4)</f>
        <v>3.0000000000000001E-3</v>
      </c>
      <c r="AM75" s="267">
        <f t="shared" si="621"/>
        <v>1.1000000000000001E-3</v>
      </c>
      <c r="AN75" s="267">
        <f t="shared" si="621"/>
        <v>4.4000000000000003E-3</v>
      </c>
      <c r="AO75" s="267">
        <f t="shared" si="621"/>
        <v>3.0000000000000001E-3</v>
      </c>
      <c r="AP75" s="215" t="str">
        <f t="shared" si="405"/>
        <v>合格</v>
      </c>
      <c r="AQ75" s="216">
        <v>7</v>
      </c>
      <c r="AR75" s="216">
        <v>7</v>
      </c>
      <c r="AS75" s="216">
        <v>1.5</v>
      </c>
      <c r="AT75" s="264">
        <f>ROUND(AVERAGE(AQ75:AS75),0)</f>
        <v>5</v>
      </c>
      <c r="AU75" s="264">
        <f t="shared" ref="AU75:AW75" si="622">AQ75*(21-3.5)/(21-M75)</f>
        <v>49</v>
      </c>
      <c r="AV75" s="264">
        <f t="shared" si="622"/>
        <v>49</v>
      </c>
      <c r="AW75" s="264">
        <f t="shared" si="622"/>
        <v>8.2031250000000018</v>
      </c>
      <c r="AX75" s="264">
        <f t="shared" si="407"/>
        <v>35</v>
      </c>
      <c r="AY75" s="267">
        <f t="shared" ref="AY75:BB75" si="623">ROUND(AQ75*$Y75/1000000,4)</f>
        <v>5.1999999999999998E-3</v>
      </c>
      <c r="AZ75" s="267">
        <f t="shared" si="623"/>
        <v>5.1999999999999998E-3</v>
      </c>
      <c r="BA75" s="267">
        <f t="shared" si="623"/>
        <v>1.1000000000000001E-3</v>
      </c>
      <c r="BB75" s="267">
        <f t="shared" si="623"/>
        <v>3.7000000000000002E-3</v>
      </c>
      <c r="BC75" s="215" t="str">
        <f t="shared" si="409"/>
        <v>合格</v>
      </c>
      <c r="BD75" s="215">
        <v>6</v>
      </c>
      <c r="BE75" s="215">
        <v>10</v>
      </c>
      <c r="BF75" s="216">
        <v>1.5</v>
      </c>
      <c r="BG75" s="264">
        <f t="shared" si="616"/>
        <v>6</v>
      </c>
      <c r="BH75" s="264">
        <f t="shared" ref="BH75:BJ75" si="624">BD75*(21-3.5)/(21-M75)</f>
        <v>42</v>
      </c>
      <c r="BI75" s="264">
        <f t="shared" si="624"/>
        <v>70</v>
      </c>
      <c r="BJ75" s="264">
        <f t="shared" si="624"/>
        <v>8.2031250000000018</v>
      </c>
      <c r="BK75" s="264">
        <f t="shared" si="412"/>
        <v>40</v>
      </c>
      <c r="BL75" s="267">
        <f t="shared" ref="BL75:BO75" si="625">ROUND(BD75*$Y75/1000000,4)</f>
        <v>4.4000000000000003E-3</v>
      </c>
      <c r="BM75" s="267">
        <f t="shared" si="625"/>
        <v>7.4000000000000003E-3</v>
      </c>
      <c r="BN75" s="267">
        <f t="shared" si="625"/>
        <v>1.1000000000000001E-3</v>
      </c>
      <c r="BO75" s="267">
        <f t="shared" si="625"/>
        <v>4.4000000000000003E-3</v>
      </c>
      <c r="BP75" s="222">
        <v>2774</v>
      </c>
      <c r="BQ75" s="222">
        <v>2681</v>
      </c>
      <c r="BR75" s="222">
        <v>2684</v>
      </c>
      <c r="BS75" s="268">
        <v>0.5</v>
      </c>
      <c r="BT75" s="268">
        <v>0.5</v>
      </c>
      <c r="BU75" s="268">
        <v>0.5</v>
      </c>
      <c r="BV75" s="223">
        <f t="shared" si="414"/>
        <v>0.5</v>
      </c>
      <c r="BW75" s="269">
        <f t="shared" ref="BW75:BY75" si="626">BS75*(21-3.5)/(21-M75)</f>
        <v>3.5</v>
      </c>
      <c r="BX75" s="269">
        <f t="shared" si="626"/>
        <v>3.5</v>
      </c>
      <c r="BY75" s="269">
        <f t="shared" si="626"/>
        <v>2.7343750000000004</v>
      </c>
      <c r="BZ75" s="269">
        <f t="shared" ref="BZ75:BZ79" si="627">ROUND(BV75*$Q75,1)</f>
        <v>3.2</v>
      </c>
      <c r="CA75" s="267">
        <f t="shared" ref="CA75:CD75" si="628">ROUND(BS75*$Y75/1000000,4)</f>
        <v>4.0000000000000002E-4</v>
      </c>
      <c r="CB75" s="267">
        <f t="shared" si="628"/>
        <v>4.0000000000000002E-4</v>
      </c>
      <c r="CC75" s="267">
        <f t="shared" si="628"/>
        <v>4.0000000000000002E-4</v>
      </c>
      <c r="CD75" s="267">
        <f t="shared" si="628"/>
        <v>4.0000000000000002E-4</v>
      </c>
      <c r="CE75" s="215" t="str">
        <f t="shared" si="418"/>
        <v>合格</v>
      </c>
      <c r="CF75" s="270">
        <v>68</v>
      </c>
      <c r="CG75" s="270">
        <v>68</v>
      </c>
      <c r="CH75" s="270">
        <v>70</v>
      </c>
      <c r="CI75" s="223">
        <f t="shared" si="419"/>
        <v>68.67</v>
      </c>
      <c r="CJ75" s="228">
        <f t="shared" si="420"/>
        <v>12</v>
      </c>
      <c r="CK75" s="232">
        <f t="shared" si="421"/>
        <v>35</v>
      </c>
      <c r="CL75" s="233">
        <f t="shared" si="422"/>
        <v>3.2</v>
      </c>
      <c r="CM75" s="193" t="str">
        <f>INDEX([3]数据汇总表!B$5:B$276,MATCH(A75,[3]数据汇总表!A$5:A$276,0))</f>
        <v>DA416</v>
      </c>
      <c r="CN75" s="193">
        <v>9892</v>
      </c>
      <c r="CO75" s="193" t="s">
        <v>5900</v>
      </c>
    </row>
    <row r="76" spans="1:93" s="193" customFormat="1" x14ac:dyDescent="0.2">
      <c r="A76" s="67">
        <v>214</v>
      </c>
      <c r="B76" s="67" t="str">
        <f>INDEX([3]数据汇总表!C$5:C$276,MATCH(A76,[3]数据汇总表!A$5:A$276,0))</f>
        <v>桩西采油厂</v>
      </c>
      <c r="C76" s="67" t="str">
        <f>INDEX([3]数据汇总表!D$5:D$276,MATCH(A76,[3]数据汇总表!A$5:A$276,0))</f>
        <v>采油管理四区</v>
      </c>
      <c r="D76" s="67" t="str">
        <f>INDEX([3]数据汇总表!E$5:E$276,MATCH(A76,[3]数据汇总表!A$5:A$276,0))</f>
        <v>L13-X12高效炉</v>
      </c>
      <c r="E76" s="67" t="str">
        <f>INDEX([3]数据汇总表!F$5:F$276,MATCH(A76,[3]数据汇总表!A$5:A$276,0))</f>
        <v>L13-X12</v>
      </c>
      <c r="F76" s="67" t="str">
        <f>INDEX([3]数据汇总表!G$5:G$276,MATCH(A76,[3]数据汇总表!A$5:A$276,0))</f>
        <v>高效炉</v>
      </c>
      <c r="G76" s="67">
        <f>INDEX([3]数据汇总表!H$5:H$276,MATCH(A76,[3]数据汇总表!A$5:A$276,0))</f>
        <v>80</v>
      </c>
      <c r="H76" s="258">
        <v>44916</v>
      </c>
      <c r="I76" s="259">
        <v>0.34166666666666701</v>
      </c>
      <c r="J76" s="67">
        <f>INDEX([3]数据汇总表!I$5:I$276,MATCH(A76,[3]数据汇总表!A$5:A$276,0))</f>
        <v>8</v>
      </c>
      <c r="K76" s="246" t="s">
        <v>5889</v>
      </c>
      <c r="L76" s="246" t="s">
        <v>5890</v>
      </c>
      <c r="M76" s="260">
        <v>17.899999999999999</v>
      </c>
      <c r="N76" s="260">
        <v>17.899999999999999</v>
      </c>
      <c r="O76" s="260">
        <v>17.899999999999999</v>
      </c>
      <c r="P76" s="261">
        <f t="shared" si="397"/>
        <v>17.899999999999999</v>
      </c>
      <c r="Q76" s="262">
        <f t="shared" si="398"/>
        <v>5.6451612903225783</v>
      </c>
      <c r="R76" s="260">
        <v>862</v>
      </c>
      <c r="S76" s="260">
        <v>892.8</v>
      </c>
      <c r="T76" s="260">
        <v>901.4</v>
      </c>
      <c r="U76" s="223">
        <f t="shared" si="399"/>
        <v>885.4</v>
      </c>
      <c r="V76" s="263">
        <v>1032</v>
      </c>
      <c r="W76" s="263">
        <v>1107</v>
      </c>
      <c r="X76" s="263">
        <v>1122</v>
      </c>
      <c r="Y76" s="264">
        <f t="shared" si="400"/>
        <v>1087</v>
      </c>
      <c r="Z76" s="265">
        <v>5.35</v>
      </c>
      <c r="AA76" s="265">
        <v>5.35</v>
      </c>
      <c r="AB76" s="265">
        <v>5.35</v>
      </c>
      <c r="AC76" s="266">
        <f t="shared" si="401"/>
        <v>5.35</v>
      </c>
      <c r="AD76" s="215">
        <v>5</v>
      </c>
      <c r="AE76" s="215">
        <v>5</v>
      </c>
      <c r="AF76" s="215">
        <v>4</v>
      </c>
      <c r="AG76" s="264">
        <f t="shared" si="402"/>
        <v>5</v>
      </c>
      <c r="AH76" s="264">
        <f t="shared" ref="AH76:AJ76" si="629">AD76*(21-3.5)/(21-M76)</f>
        <v>28.22580645161289</v>
      </c>
      <c r="AI76" s="264">
        <f t="shared" si="629"/>
        <v>28.22580645161289</v>
      </c>
      <c r="AJ76" s="264">
        <f t="shared" si="629"/>
        <v>22.580645161290313</v>
      </c>
      <c r="AK76" s="264">
        <f t="shared" si="381"/>
        <v>26</v>
      </c>
      <c r="AL76" s="267">
        <f t="shared" ref="AL76:AO76" si="630">ROUND(AD76*$Y76/1000000,4)</f>
        <v>5.4000000000000003E-3</v>
      </c>
      <c r="AM76" s="267">
        <f t="shared" si="630"/>
        <v>5.4000000000000003E-3</v>
      </c>
      <c r="AN76" s="267">
        <f t="shared" si="630"/>
        <v>4.3E-3</v>
      </c>
      <c r="AO76" s="267">
        <f t="shared" si="630"/>
        <v>5.4000000000000003E-3</v>
      </c>
      <c r="AP76" s="215" t="str">
        <f t="shared" si="405"/>
        <v>合格</v>
      </c>
      <c r="AQ76" s="216">
        <v>1.5</v>
      </c>
      <c r="AR76" s="216">
        <v>1.5</v>
      </c>
      <c r="AS76" s="216">
        <v>1.5</v>
      </c>
      <c r="AT76" s="216">
        <v>1.5</v>
      </c>
      <c r="AU76" s="264">
        <f t="shared" ref="AU76:AW76" si="631">AQ76*(21-3.5)/(21-M76)</f>
        <v>8.4677419354838666</v>
      </c>
      <c r="AV76" s="264">
        <f t="shared" si="631"/>
        <v>8.4677419354838666</v>
      </c>
      <c r="AW76" s="264">
        <f t="shared" si="631"/>
        <v>8.4677419354838666</v>
      </c>
      <c r="AX76" s="264">
        <f t="shared" si="407"/>
        <v>8</v>
      </c>
      <c r="AY76" s="267">
        <f t="shared" ref="AY76:BB76" si="632">ROUND(AQ76*$Y76/1000000,4)</f>
        <v>1.6000000000000001E-3</v>
      </c>
      <c r="AZ76" s="267">
        <f t="shared" si="632"/>
        <v>1.6000000000000001E-3</v>
      </c>
      <c r="BA76" s="267">
        <f t="shared" si="632"/>
        <v>1.6000000000000001E-3</v>
      </c>
      <c r="BB76" s="267">
        <f t="shared" si="632"/>
        <v>1.6000000000000001E-3</v>
      </c>
      <c r="BC76" s="215" t="str">
        <f t="shared" si="409"/>
        <v>合格</v>
      </c>
      <c r="BD76" s="216">
        <v>1.5</v>
      </c>
      <c r="BE76" s="216">
        <v>6</v>
      </c>
      <c r="BF76" s="216">
        <v>1.5</v>
      </c>
      <c r="BG76" s="264">
        <f t="shared" si="616"/>
        <v>3</v>
      </c>
      <c r="BH76" s="264">
        <f t="shared" ref="BH76:BJ76" si="633">BD76*(21-3.5)/(21-M76)</f>
        <v>8.4677419354838666</v>
      </c>
      <c r="BI76" s="264">
        <f t="shared" si="633"/>
        <v>33.870967741935466</v>
      </c>
      <c r="BJ76" s="264">
        <f t="shared" si="633"/>
        <v>8.4677419354838666</v>
      </c>
      <c r="BK76" s="264">
        <f t="shared" si="412"/>
        <v>17</v>
      </c>
      <c r="BL76" s="267">
        <f t="shared" ref="BL76:BO76" si="634">ROUND(BD76*$Y76/1000000,4)</f>
        <v>1.6000000000000001E-3</v>
      </c>
      <c r="BM76" s="267">
        <f t="shared" si="634"/>
        <v>6.4999999999999997E-3</v>
      </c>
      <c r="BN76" s="267">
        <f t="shared" si="634"/>
        <v>1.6000000000000001E-3</v>
      </c>
      <c r="BO76" s="267">
        <f t="shared" si="634"/>
        <v>3.3E-3</v>
      </c>
      <c r="BP76" s="222">
        <v>2637</v>
      </c>
      <c r="BQ76" s="222">
        <v>2678</v>
      </c>
      <c r="BR76" s="222">
        <v>2605</v>
      </c>
      <c r="BS76" s="205">
        <v>0.5</v>
      </c>
      <c r="BT76" s="205">
        <v>0.5</v>
      </c>
      <c r="BU76" s="205">
        <v>0.5</v>
      </c>
      <c r="BV76" s="223">
        <f t="shared" si="414"/>
        <v>0.5</v>
      </c>
      <c r="BW76" s="269">
        <f t="shared" ref="BW76:BY76" si="635">BS76*(21-3.5)/(21-M76)</f>
        <v>2.8225806451612891</v>
      </c>
      <c r="BX76" s="269">
        <f t="shared" si="635"/>
        <v>2.8225806451612891</v>
      </c>
      <c r="BY76" s="269">
        <f t="shared" si="635"/>
        <v>2.8225806451612891</v>
      </c>
      <c r="BZ76" s="269">
        <f t="shared" si="627"/>
        <v>2.8</v>
      </c>
      <c r="CA76" s="267">
        <f t="shared" ref="CA76:CD76" si="636">ROUND(BS76*$Y76/1000000,4)</f>
        <v>5.0000000000000001E-4</v>
      </c>
      <c r="CB76" s="267">
        <f t="shared" si="636"/>
        <v>5.0000000000000001E-4</v>
      </c>
      <c r="CC76" s="267">
        <f t="shared" si="636"/>
        <v>5.0000000000000001E-4</v>
      </c>
      <c r="CD76" s="267">
        <f t="shared" si="636"/>
        <v>5.0000000000000001E-4</v>
      </c>
      <c r="CE76" s="215" t="str">
        <f t="shared" si="418"/>
        <v>合格</v>
      </c>
      <c r="CF76" s="67">
        <v>102.3</v>
      </c>
      <c r="CG76" s="67">
        <v>105.6</v>
      </c>
      <c r="CH76" s="67">
        <v>108.6</v>
      </c>
      <c r="CI76" s="223">
        <f t="shared" si="419"/>
        <v>105.5</v>
      </c>
      <c r="CJ76" s="228">
        <f t="shared" si="420"/>
        <v>12</v>
      </c>
      <c r="CK76" s="232">
        <f t="shared" si="421"/>
        <v>8</v>
      </c>
      <c r="CL76" s="233">
        <f t="shared" si="422"/>
        <v>2.8</v>
      </c>
      <c r="CM76" s="193" t="str">
        <f>INDEX([3]数据汇总表!B$5:B$276,MATCH(A76,[3]数据汇总表!A$5:A$276,0))</f>
        <v>DA405</v>
      </c>
      <c r="CN76" s="193">
        <v>2609</v>
      </c>
      <c r="CO76" s="193" t="s">
        <v>5898</v>
      </c>
    </row>
    <row r="77" spans="1:93" s="193" customFormat="1" x14ac:dyDescent="0.2">
      <c r="A77" s="67">
        <v>223</v>
      </c>
      <c r="B77" s="67" t="str">
        <f>INDEX([3]数据汇总表!C$5:C$276,MATCH(A77,[3]数据汇总表!A$5:A$276,0))</f>
        <v>桩西采油厂</v>
      </c>
      <c r="C77" s="67" t="str">
        <f>INDEX([3]数据汇总表!D$5:D$276,MATCH(A77,[3]数据汇总表!A$5:A$276,0))</f>
        <v>采油管理四区</v>
      </c>
      <c r="D77" s="67" t="str">
        <f>INDEX([3]数据汇总表!E$5:E$276,MATCH(A77,[3]数据汇总表!A$5:A$276,0))</f>
        <v>L17-18井场高效炉</v>
      </c>
      <c r="E77" s="67" t="str">
        <f>INDEX([3]数据汇总表!F$5:F$276,MATCH(A77,[3]数据汇总表!A$5:A$276,0))</f>
        <v>L17-18井场</v>
      </c>
      <c r="F77" s="67" t="str">
        <f>INDEX([3]数据汇总表!G$5:G$276,MATCH(A77,[3]数据汇总表!A$5:A$276,0))</f>
        <v>高效炉</v>
      </c>
      <c r="G77" s="67">
        <f>INDEX([3]数据汇总表!H$5:H$276,MATCH(A77,[3]数据汇总表!A$5:A$276,0))</f>
        <v>80</v>
      </c>
      <c r="H77" s="258">
        <v>44916</v>
      </c>
      <c r="I77" s="259">
        <v>0.51944444444444504</v>
      </c>
      <c r="J77" s="67">
        <f>INDEX([3]数据汇总表!I$5:I$276,MATCH(A77,[3]数据汇总表!A$5:A$276,0))</f>
        <v>9</v>
      </c>
      <c r="K77" s="246" t="s">
        <v>5889</v>
      </c>
      <c r="L77" s="246" t="s">
        <v>5890</v>
      </c>
      <c r="M77" s="260">
        <v>16.899999999999999</v>
      </c>
      <c r="N77" s="260">
        <v>16.8</v>
      </c>
      <c r="O77" s="260">
        <v>16.7</v>
      </c>
      <c r="P77" s="261">
        <f t="shared" si="397"/>
        <v>16.8</v>
      </c>
      <c r="Q77" s="262">
        <f t="shared" si="398"/>
        <v>4.166666666666667</v>
      </c>
      <c r="R77" s="260">
        <v>900.5</v>
      </c>
      <c r="S77" s="260">
        <v>882.1</v>
      </c>
      <c r="T77" s="260">
        <v>870.1</v>
      </c>
      <c r="U77" s="223">
        <f t="shared" si="399"/>
        <v>884.2</v>
      </c>
      <c r="V77" s="263">
        <v>1079</v>
      </c>
      <c r="W77" s="263">
        <v>1102</v>
      </c>
      <c r="X77" s="263">
        <v>1118</v>
      </c>
      <c r="Y77" s="264">
        <f t="shared" si="400"/>
        <v>1100</v>
      </c>
      <c r="Z77" s="265">
        <v>5.43</v>
      </c>
      <c r="AA77" s="265">
        <v>5.43</v>
      </c>
      <c r="AB77" s="265">
        <v>5.43</v>
      </c>
      <c r="AC77" s="266">
        <f t="shared" si="401"/>
        <v>5.43</v>
      </c>
      <c r="AD77" s="215">
        <v>11</v>
      </c>
      <c r="AE77" s="215">
        <v>12</v>
      </c>
      <c r="AF77" s="215">
        <v>9</v>
      </c>
      <c r="AG77" s="264">
        <f t="shared" si="402"/>
        <v>11</v>
      </c>
      <c r="AH77" s="264">
        <f t="shared" ref="AH77:AJ77" si="637">AD77*(21-3.5)/(21-M77)</f>
        <v>46.951219512195102</v>
      </c>
      <c r="AI77" s="264">
        <f t="shared" si="637"/>
        <v>50.000000000000007</v>
      </c>
      <c r="AJ77" s="264">
        <f t="shared" si="637"/>
        <v>36.627906976744178</v>
      </c>
      <c r="AK77" s="264">
        <f t="shared" si="381"/>
        <v>45</v>
      </c>
      <c r="AL77" s="267">
        <f t="shared" ref="AL77:AO77" si="638">ROUND(AD77*$Y77/1000000,4)</f>
        <v>1.21E-2</v>
      </c>
      <c r="AM77" s="267">
        <f t="shared" si="638"/>
        <v>1.32E-2</v>
      </c>
      <c r="AN77" s="267">
        <f t="shared" si="638"/>
        <v>9.9000000000000008E-3</v>
      </c>
      <c r="AO77" s="267">
        <f t="shared" si="638"/>
        <v>1.21E-2</v>
      </c>
      <c r="AP77" s="215" t="str">
        <f t="shared" si="405"/>
        <v>合格</v>
      </c>
      <c r="AQ77" s="216">
        <v>1.5</v>
      </c>
      <c r="AR77" s="216">
        <v>1.5</v>
      </c>
      <c r="AS77" s="216">
        <v>1.5</v>
      </c>
      <c r="AT77" s="216">
        <v>1.5</v>
      </c>
      <c r="AU77" s="264">
        <f t="shared" ref="AU77:AW77" si="639">AQ77*(21-3.5)/(21-M77)</f>
        <v>6.402439024390242</v>
      </c>
      <c r="AV77" s="264">
        <f t="shared" si="639"/>
        <v>6.2500000000000009</v>
      </c>
      <c r="AW77" s="264">
        <f t="shared" si="639"/>
        <v>6.104651162790697</v>
      </c>
      <c r="AX77" s="264">
        <f t="shared" si="407"/>
        <v>6</v>
      </c>
      <c r="AY77" s="267">
        <f t="shared" ref="AY77:BB77" si="640">ROUND(AQ77*$Y77/1000000,4)</f>
        <v>1.6999999999999999E-3</v>
      </c>
      <c r="AZ77" s="267">
        <f t="shared" si="640"/>
        <v>1.6999999999999999E-3</v>
      </c>
      <c r="BA77" s="267">
        <f t="shared" si="640"/>
        <v>1.6999999999999999E-3</v>
      </c>
      <c r="BB77" s="267">
        <f t="shared" si="640"/>
        <v>1.6999999999999999E-3</v>
      </c>
      <c r="BC77" s="215" t="str">
        <f t="shared" si="409"/>
        <v>合格</v>
      </c>
      <c r="BD77" s="216">
        <v>1.5</v>
      </c>
      <c r="BE77" s="216">
        <v>1.5</v>
      </c>
      <c r="BF77" s="216">
        <v>1.5</v>
      </c>
      <c r="BG77" s="216">
        <v>1.5</v>
      </c>
      <c r="BH77" s="264">
        <f t="shared" ref="BH77:BJ77" si="641">BD77*(21-3.5)/(21-M77)</f>
        <v>6.402439024390242</v>
      </c>
      <c r="BI77" s="264">
        <f t="shared" si="641"/>
        <v>6.2500000000000009</v>
      </c>
      <c r="BJ77" s="264">
        <f t="shared" si="641"/>
        <v>6.104651162790697</v>
      </c>
      <c r="BK77" s="264">
        <f t="shared" si="412"/>
        <v>6</v>
      </c>
      <c r="BL77" s="267">
        <f t="shared" ref="BL77:BO77" si="642">ROUND(BD77*$Y77/1000000,4)</f>
        <v>1.6999999999999999E-3</v>
      </c>
      <c r="BM77" s="267">
        <f t="shared" si="642"/>
        <v>1.6999999999999999E-3</v>
      </c>
      <c r="BN77" s="267">
        <f t="shared" si="642"/>
        <v>1.6999999999999999E-3</v>
      </c>
      <c r="BO77" s="267">
        <f t="shared" si="642"/>
        <v>1.6999999999999999E-3</v>
      </c>
      <c r="BP77" s="222">
        <v>2693</v>
      </c>
      <c r="BQ77" s="222">
        <v>2627</v>
      </c>
      <c r="BR77" s="222">
        <v>2621</v>
      </c>
      <c r="BS77" s="268">
        <v>0.5</v>
      </c>
      <c r="BT77" s="268">
        <v>0.5</v>
      </c>
      <c r="BU77" s="268">
        <v>0.5</v>
      </c>
      <c r="BV77" s="223">
        <f t="shared" si="414"/>
        <v>0.5</v>
      </c>
      <c r="BW77" s="269">
        <f t="shared" ref="BW77:BY77" si="643">BS77*(21-3.5)/(21-M77)</f>
        <v>2.1341463414634139</v>
      </c>
      <c r="BX77" s="269">
        <f t="shared" si="643"/>
        <v>2.0833333333333335</v>
      </c>
      <c r="BY77" s="269">
        <f t="shared" si="643"/>
        <v>2.0348837209302322</v>
      </c>
      <c r="BZ77" s="269">
        <f t="shared" si="627"/>
        <v>2.1</v>
      </c>
      <c r="CA77" s="267">
        <f t="shared" ref="CA77:CD77" si="644">ROUND(BS77*$Y77/1000000,4)</f>
        <v>5.9999999999999995E-4</v>
      </c>
      <c r="CB77" s="267">
        <f t="shared" si="644"/>
        <v>5.9999999999999995E-4</v>
      </c>
      <c r="CC77" s="267">
        <f t="shared" si="644"/>
        <v>5.9999999999999995E-4</v>
      </c>
      <c r="CD77" s="267">
        <f t="shared" si="644"/>
        <v>5.9999999999999995E-4</v>
      </c>
      <c r="CE77" s="215" t="str">
        <f t="shared" si="418"/>
        <v>合格</v>
      </c>
      <c r="CF77" s="67">
        <v>103.5</v>
      </c>
      <c r="CG77" s="67">
        <v>105.6</v>
      </c>
      <c r="CH77" s="67">
        <v>107.6</v>
      </c>
      <c r="CI77" s="223">
        <f t="shared" si="419"/>
        <v>105.57</v>
      </c>
      <c r="CJ77" s="228">
        <f t="shared" si="420"/>
        <v>12</v>
      </c>
      <c r="CK77" s="232">
        <f t="shared" si="421"/>
        <v>6</v>
      </c>
      <c r="CL77" s="233">
        <f t="shared" si="422"/>
        <v>2.1</v>
      </c>
      <c r="CM77" s="193" t="str">
        <f>INDEX([3]数据汇总表!B$5:B$276,MATCH(A77,[3]数据汇总表!A$5:A$276,0))</f>
        <v>DA414</v>
      </c>
      <c r="CN77" s="193">
        <v>2697</v>
      </c>
      <c r="CO77" s="193" t="s">
        <v>5898</v>
      </c>
    </row>
    <row r="78" spans="1:93" s="193" customFormat="1" x14ac:dyDescent="0.2">
      <c r="A78" s="67">
        <v>220</v>
      </c>
      <c r="B78" s="67" t="str">
        <f>INDEX([4]数据汇总表!C$5:C$276,MATCH(A78,[4]数据汇总表!A$5:A$276,0))</f>
        <v>桩西采油厂</v>
      </c>
      <c r="C78" s="67" t="str">
        <f>INDEX([4]数据汇总表!D$5:D$276,MATCH(A78,[4]数据汇总表!A$5:A$276,0))</f>
        <v>采油管理四区</v>
      </c>
      <c r="D78" s="67" t="str">
        <f>INDEX([4]数据汇总表!E$5:E$276,MATCH(A78,[4]数据汇总表!A$5:A$276,0))</f>
        <v>106-CP13井口高效炉</v>
      </c>
      <c r="E78" s="67" t="str">
        <f>INDEX([4]数据汇总表!F$5:F$276,MATCH(A78,[4]数据汇总表!A$5:A$276,0))</f>
        <v>106-CP13</v>
      </c>
      <c r="F78" s="67" t="str">
        <f>INDEX([4]数据汇总表!G$5:G$276,MATCH(A78,[4]数据汇总表!A$5:A$276,0))</f>
        <v>井口高效炉</v>
      </c>
      <c r="G78" s="67">
        <f>INDEX([4]数据汇总表!H$5:H$276,MATCH(A78,[4]数据汇总表!A$5:A$276,0))</f>
        <v>80</v>
      </c>
      <c r="H78" s="258">
        <v>44917</v>
      </c>
      <c r="I78" s="259">
        <v>0.40069444444444402</v>
      </c>
      <c r="J78" s="67">
        <f>INDEX([4]数据汇总表!I$5:I$276,MATCH(A78,[4]数据汇总表!A$5:A$276,0))</f>
        <v>9</v>
      </c>
      <c r="K78" s="246" t="s">
        <v>5889</v>
      </c>
      <c r="L78" s="246" t="s">
        <v>5890</v>
      </c>
      <c r="M78" s="260">
        <v>3.9</v>
      </c>
      <c r="N78" s="260">
        <v>4.0999999999999996</v>
      </c>
      <c r="O78" s="260">
        <v>4.2</v>
      </c>
      <c r="P78" s="261">
        <f t="shared" si="397"/>
        <v>4.07</v>
      </c>
      <c r="Q78" s="262">
        <f t="shared" si="398"/>
        <v>1.0336680448907265</v>
      </c>
      <c r="R78" s="260">
        <v>817.7</v>
      </c>
      <c r="S78" s="260">
        <v>816</v>
      </c>
      <c r="T78" s="260">
        <v>839.8</v>
      </c>
      <c r="U78" s="223">
        <f t="shared" si="399"/>
        <v>824.5</v>
      </c>
      <c r="V78" s="263">
        <v>737</v>
      </c>
      <c r="W78" s="263">
        <v>716</v>
      </c>
      <c r="X78" s="263">
        <v>709</v>
      </c>
      <c r="Y78" s="264">
        <f t="shared" si="400"/>
        <v>721</v>
      </c>
      <c r="Z78" s="265">
        <v>6.17</v>
      </c>
      <c r="AA78" s="265">
        <v>6.17</v>
      </c>
      <c r="AB78" s="265">
        <v>6.17</v>
      </c>
      <c r="AC78" s="266">
        <f t="shared" si="401"/>
        <v>6.17</v>
      </c>
      <c r="AD78" s="215">
        <v>9</v>
      </c>
      <c r="AE78" s="215">
        <v>12</v>
      </c>
      <c r="AF78" s="215">
        <v>15</v>
      </c>
      <c r="AG78" s="264">
        <f t="shared" si="402"/>
        <v>12</v>
      </c>
      <c r="AH78" s="264">
        <f t="shared" ref="AH78:AJ78" si="645">AD78*(21-3.5)/(21-M78)</f>
        <v>9.2105263157894726</v>
      </c>
      <c r="AI78" s="264">
        <f t="shared" si="645"/>
        <v>12.42603550295858</v>
      </c>
      <c r="AJ78" s="264">
        <f t="shared" si="645"/>
        <v>15.625</v>
      </c>
      <c r="AK78" s="264">
        <f t="shared" si="381"/>
        <v>12</v>
      </c>
      <c r="AL78" s="267">
        <f t="shared" ref="AL78:AO78" si="646">ROUND(AD78*$Y78/1000000,4)</f>
        <v>6.4999999999999997E-3</v>
      </c>
      <c r="AM78" s="267">
        <f t="shared" si="646"/>
        <v>8.6999999999999994E-3</v>
      </c>
      <c r="AN78" s="267">
        <f t="shared" si="646"/>
        <v>1.0800000000000001E-2</v>
      </c>
      <c r="AO78" s="267">
        <f t="shared" si="646"/>
        <v>8.6999999999999994E-3</v>
      </c>
      <c r="AP78" s="215" t="str">
        <f t="shared" si="405"/>
        <v>合格</v>
      </c>
      <c r="AQ78" s="216">
        <v>1.5</v>
      </c>
      <c r="AR78" s="216">
        <v>1.5</v>
      </c>
      <c r="AS78" s="216">
        <v>1.5</v>
      </c>
      <c r="AT78" s="216">
        <v>1.5</v>
      </c>
      <c r="AU78" s="264">
        <f t="shared" ref="AU78:AW78" si="647">AQ78*(21-3.5)/(21-M78)</f>
        <v>1.5350877192982455</v>
      </c>
      <c r="AV78" s="264">
        <f t="shared" si="647"/>
        <v>1.5532544378698225</v>
      </c>
      <c r="AW78" s="264">
        <f t="shared" si="647"/>
        <v>1.5625</v>
      </c>
      <c r="AX78" s="264">
        <f t="shared" si="407"/>
        <v>2</v>
      </c>
      <c r="AY78" s="267">
        <f t="shared" ref="AY78:BB78" si="648">ROUND(AQ78*$Y78/1000000,4)</f>
        <v>1.1000000000000001E-3</v>
      </c>
      <c r="AZ78" s="267">
        <f t="shared" si="648"/>
        <v>1.1000000000000001E-3</v>
      </c>
      <c r="BA78" s="267">
        <f t="shared" si="648"/>
        <v>1.1000000000000001E-3</v>
      </c>
      <c r="BB78" s="267">
        <f t="shared" si="648"/>
        <v>1.1000000000000001E-3</v>
      </c>
      <c r="BC78" s="215" t="str">
        <f t="shared" si="409"/>
        <v>合格</v>
      </c>
      <c r="BD78" s="216">
        <v>1.5</v>
      </c>
      <c r="BE78" s="216">
        <v>1.5</v>
      </c>
      <c r="BF78" s="216">
        <v>1.5</v>
      </c>
      <c r="BG78" s="216">
        <v>1.5</v>
      </c>
      <c r="BH78" s="264">
        <f t="shared" ref="BH78:BJ78" si="649">BD78*(21-3.5)/(21-M78)</f>
        <v>1.5350877192982455</v>
      </c>
      <c r="BI78" s="264">
        <f t="shared" si="649"/>
        <v>1.5532544378698225</v>
      </c>
      <c r="BJ78" s="264">
        <f t="shared" si="649"/>
        <v>1.5625</v>
      </c>
      <c r="BK78" s="264">
        <f t="shared" si="412"/>
        <v>2</v>
      </c>
      <c r="BL78" s="267">
        <f t="shared" ref="BL78:BO78" si="650">ROUND(BD78*$Y78/1000000,4)</f>
        <v>1.1000000000000001E-3</v>
      </c>
      <c r="BM78" s="267">
        <f t="shared" si="650"/>
        <v>1.1000000000000001E-3</v>
      </c>
      <c r="BN78" s="267">
        <f t="shared" si="650"/>
        <v>1.1000000000000001E-3</v>
      </c>
      <c r="BO78" s="267">
        <f t="shared" si="650"/>
        <v>1.1000000000000001E-3</v>
      </c>
      <c r="BP78" s="222">
        <v>2644</v>
      </c>
      <c r="BQ78" s="222">
        <v>2698</v>
      </c>
      <c r="BR78" s="222">
        <v>2677</v>
      </c>
      <c r="BS78" s="205">
        <v>0.5</v>
      </c>
      <c r="BT78" s="205">
        <v>0.5</v>
      </c>
      <c r="BU78" s="205">
        <v>0.5</v>
      </c>
      <c r="BV78" s="223">
        <f t="shared" si="414"/>
        <v>0.5</v>
      </c>
      <c r="BW78" s="223">
        <f t="shared" ref="BW78:BY78" si="651">BS78*(21-3.5)/(21-M78)</f>
        <v>0.51169590643274854</v>
      </c>
      <c r="BX78" s="223">
        <f t="shared" si="651"/>
        <v>0.51775147928994092</v>
      </c>
      <c r="BY78" s="223">
        <f t="shared" si="651"/>
        <v>0.52083333333333326</v>
      </c>
      <c r="BZ78" s="227">
        <f t="shared" si="627"/>
        <v>0.5</v>
      </c>
      <c r="CA78" s="267">
        <f t="shared" ref="CA78:CD78" si="652">ROUND(BS78*$Y78/1000000,4)</f>
        <v>4.0000000000000002E-4</v>
      </c>
      <c r="CB78" s="267">
        <f t="shared" si="652"/>
        <v>4.0000000000000002E-4</v>
      </c>
      <c r="CC78" s="267">
        <f t="shared" si="652"/>
        <v>4.0000000000000002E-4</v>
      </c>
      <c r="CD78" s="267">
        <f t="shared" si="652"/>
        <v>4.0000000000000002E-4</v>
      </c>
      <c r="CE78" s="215" t="str">
        <f t="shared" si="418"/>
        <v>合格</v>
      </c>
      <c r="CF78" s="67">
        <v>127.3</v>
      </c>
      <c r="CG78" s="67">
        <v>131.19999999999999</v>
      </c>
      <c r="CH78" s="67">
        <v>133.9</v>
      </c>
      <c r="CI78" s="223">
        <f t="shared" si="419"/>
        <v>130.80000000000001</v>
      </c>
      <c r="CJ78" s="228">
        <f t="shared" si="420"/>
        <v>12</v>
      </c>
      <c r="CK78" s="232">
        <f t="shared" si="421"/>
        <v>2</v>
      </c>
      <c r="CL78" s="233">
        <f t="shared" si="422"/>
        <v>0.5</v>
      </c>
      <c r="CM78" s="193" t="str">
        <f>INDEX([4]数据汇总表!B$5:B$276,MATCH(A78,[4]数据汇总表!A$5:A$276,0))</f>
        <v>DA411</v>
      </c>
      <c r="CN78" s="193">
        <v>2667</v>
      </c>
      <c r="CO78" s="193" t="s">
        <v>5899</v>
      </c>
    </row>
    <row r="79" spans="1:93" s="193" customFormat="1" x14ac:dyDescent="0.2">
      <c r="A79" s="67">
        <v>221</v>
      </c>
      <c r="B79" s="67" t="str">
        <f>INDEX([4]数据汇总表!C$5:C$276,MATCH(A79,[4]数据汇总表!A$5:A$276,0))</f>
        <v>桩西采油厂</v>
      </c>
      <c r="C79" s="67" t="str">
        <f>INDEX([4]数据汇总表!D$5:D$276,MATCH(A79,[4]数据汇总表!A$5:A$276,0))</f>
        <v>采油管理四区</v>
      </c>
      <c r="D79" s="67" t="str">
        <f>INDEX([4]数据汇总表!E$5:E$276,MATCH(A79,[4]数据汇总表!A$5:A$276,0))</f>
        <v>106-CP13中途高效炉</v>
      </c>
      <c r="E79" s="67" t="str">
        <f>INDEX([4]数据汇总表!F$5:F$276,MATCH(A79,[4]数据汇总表!A$5:A$276,0))</f>
        <v>106-CP13</v>
      </c>
      <c r="F79" s="67" t="str">
        <f>INDEX([4]数据汇总表!G$5:G$276,MATCH(A79,[4]数据汇总表!A$5:A$276,0))</f>
        <v>中途高效炉</v>
      </c>
      <c r="G79" s="67">
        <f>INDEX([4]数据汇总表!H$5:H$276,MATCH(A79,[4]数据汇总表!A$5:A$276,0))</f>
        <v>80</v>
      </c>
      <c r="H79" s="258">
        <v>44917</v>
      </c>
      <c r="I79" s="259">
        <v>0.50416666666666698</v>
      </c>
      <c r="J79" s="67">
        <f>INDEX([4]数据汇总表!I$5:I$276,MATCH(A79,[4]数据汇总表!A$5:A$276,0))</f>
        <v>9</v>
      </c>
      <c r="K79" s="246" t="s">
        <v>5889</v>
      </c>
      <c r="L79" s="246" t="s">
        <v>5890</v>
      </c>
      <c r="M79" s="260">
        <v>3.7</v>
      </c>
      <c r="N79" s="260">
        <v>3.7</v>
      </c>
      <c r="O79" s="260">
        <v>3.7</v>
      </c>
      <c r="P79" s="261">
        <f t="shared" si="397"/>
        <v>3.7</v>
      </c>
      <c r="Q79" s="262">
        <f t="shared" si="398"/>
        <v>1.0115606936416184</v>
      </c>
      <c r="R79" s="260">
        <v>787.7</v>
      </c>
      <c r="S79" s="260">
        <v>813.7</v>
      </c>
      <c r="T79" s="260">
        <v>781.9</v>
      </c>
      <c r="U79" s="223">
        <f t="shared" si="399"/>
        <v>794.4</v>
      </c>
      <c r="V79" s="263">
        <v>706</v>
      </c>
      <c r="W79" s="263">
        <v>785</v>
      </c>
      <c r="X79" s="263">
        <v>705</v>
      </c>
      <c r="Y79" s="264">
        <f t="shared" si="400"/>
        <v>732</v>
      </c>
      <c r="Z79" s="265">
        <v>6.03</v>
      </c>
      <c r="AA79" s="265">
        <v>6.03</v>
      </c>
      <c r="AB79" s="265">
        <v>6.03</v>
      </c>
      <c r="AC79" s="266">
        <f t="shared" si="401"/>
        <v>6.03</v>
      </c>
      <c r="AD79" s="215">
        <v>5</v>
      </c>
      <c r="AE79" s="215">
        <v>7</v>
      </c>
      <c r="AF79" s="215">
        <v>9</v>
      </c>
      <c r="AG79" s="264">
        <f t="shared" si="402"/>
        <v>7</v>
      </c>
      <c r="AH79" s="264">
        <f t="shared" ref="AH79:AJ79" si="653">AD79*(21-3.5)/(21-M79)</f>
        <v>5.0578034682080926</v>
      </c>
      <c r="AI79" s="264">
        <f t="shared" si="653"/>
        <v>7.0809248554913289</v>
      </c>
      <c r="AJ79" s="264">
        <f t="shared" si="653"/>
        <v>9.104046242774567</v>
      </c>
      <c r="AK79" s="264">
        <f t="shared" si="381"/>
        <v>7</v>
      </c>
      <c r="AL79" s="267">
        <f t="shared" ref="AL79:AO79" si="654">ROUND(AD79*$Y79/1000000,4)</f>
        <v>3.7000000000000002E-3</v>
      </c>
      <c r="AM79" s="267">
        <f t="shared" si="654"/>
        <v>5.1000000000000004E-3</v>
      </c>
      <c r="AN79" s="267">
        <f t="shared" si="654"/>
        <v>6.6E-3</v>
      </c>
      <c r="AO79" s="267">
        <f t="shared" si="654"/>
        <v>5.1000000000000004E-3</v>
      </c>
      <c r="AP79" s="215" t="str">
        <f t="shared" si="405"/>
        <v>合格</v>
      </c>
      <c r="AQ79" s="216">
        <v>1.5</v>
      </c>
      <c r="AR79" s="216">
        <v>1.5</v>
      </c>
      <c r="AS79" s="216">
        <v>1.5</v>
      </c>
      <c r="AT79" s="216">
        <v>1.5</v>
      </c>
      <c r="AU79" s="264">
        <f t="shared" ref="AU79:AW79" si="655">AQ79*(21-3.5)/(21-M79)</f>
        <v>1.5173410404624277</v>
      </c>
      <c r="AV79" s="264">
        <f t="shared" si="655"/>
        <v>1.5173410404624277</v>
      </c>
      <c r="AW79" s="264">
        <f t="shared" si="655"/>
        <v>1.5173410404624277</v>
      </c>
      <c r="AX79" s="264">
        <f t="shared" si="407"/>
        <v>2</v>
      </c>
      <c r="AY79" s="267">
        <f t="shared" ref="AY79:BB79" si="656">ROUND(AQ79*$Y79/1000000,4)</f>
        <v>1.1000000000000001E-3</v>
      </c>
      <c r="AZ79" s="267">
        <f t="shared" si="656"/>
        <v>1.1000000000000001E-3</v>
      </c>
      <c r="BA79" s="267">
        <f t="shared" si="656"/>
        <v>1.1000000000000001E-3</v>
      </c>
      <c r="BB79" s="267">
        <f t="shared" si="656"/>
        <v>1.1000000000000001E-3</v>
      </c>
      <c r="BC79" s="215" t="str">
        <f t="shared" si="409"/>
        <v>合格</v>
      </c>
      <c r="BD79" s="216">
        <v>1.5</v>
      </c>
      <c r="BE79" s="216">
        <v>1.5</v>
      </c>
      <c r="BF79" s="216">
        <v>1.5</v>
      </c>
      <c r="BG79" s="216">
        <v>1.5</v>
      </c>
      <c r="BH79" s="264">
        <f t="shared" ref="BH79:BJ79" si="657">BD79*(21-3.5)/(21-M79)</f>
        <v>1.5173410404624277</v>
      </c>
      <c r="BI79" s="264">
        <f t="shared" si="657"/>
        <v>1.5173410404624277</v>
      </c>
      <c r="BJ79" s="264">
        <f t="shared" si="657"/>
        <v>1.5173410404624277</v>
      </c>
      <c r="BK79" s="264">
        <f t="shared" si="412"/>
        <v>2</v>
      </c>
      <c r="BL79" s="267">
        <f t="shared" ref="BL79:BO79" si="658">ROUND(BD79*$Y79/1000000,4)</f>
        <v>1.1000000000000001E-3</v>
      </c>
      <c r="BM79" s="267">
        <f t="shared" si="658"/>
        <v>1.1000000000000001E-3</v>
      </c>
      <c r="BN79" s="267">
        <f t="shared" si="658"/>
        <v>1.1000000000000001E-3</v>
      </c>
      <c r="BO79" s="267">
        <f t="shared" si="658"/>
        <v>1.1000000000000001E-3</v>
      </c>
      <c r="BP79" s="222">
        <v>2619</v>
      </c>
      <c r="BQ79" s="222">
        <v>2669</v>
      </c>
      <c r="BR79" s="222">
        <v>2661</v>
      </c>
      <c r="BS79" s="268">
        <v>0.5</v>
      </c>
      <c r="BT79" s="268">
        <v>0.5</v>
      </c>
      <c r="BU79" s="268">
        <v>0.5</v>
      </c>
      <c r="BV79" s="223">
        <f t="shared" si="414"/>
        <v>0.5</v>
      </c>
      <c r="BW79" s="223">
        <f t="shared" ref="BW79:BY79" si="659">BS79*(21-3.5)/(21-M79)</f>
        <v>0.50578034682080919</v>
      </c>
      <c r="BX79" s="223">
        <f t="shared" si="659"/>
        <v>0.50578034682080919</v>
      </c>
      <c r="BY79" s="223">
        <f t="shared" si="659"/>
        <v>0.50578034682080919</v>
      </c>
      <c r="BZ79" s="227">
        <f t="shared" si="627"/>
        <v>0.5</v>
      </c>
      <c r="CA79" s="267">
        <f t="shared" ref="CA79:CD79" si="660">ROUND(BS79*$Y79/1000000,4)</f>
        <v>4.0000000000000002E-4</v>
      </c>
      <c r="CB79" s="267">
        <f t="shared" si="660"/>
        <v>4.0000000000000002E-4</v>
      </c>
      <c r="CC79" s="267">
        <f t="shared" si="660"/>
        <v>4.0000000000000002E-4</v>
      </c>
      <c r="CD79" s="267">
        <f t="shared" si="660"/>
        <v>4.0000000000000002E-4</v>
      </c>
      <c r="CE79" s="215" t="str">
        <f t="shared" si="418"/>
        <v>合格</v>
      </c>
      <c r="CF79" s="67">
        <v>137.6</v>
      </c>
      <c r="CG79" s="67">
        <v>137.6</v>
      </c>
      <c r="CH79" s="67">
        <v>139.1</v>
      </c>
      <c r="CI79" s="223">
        <f t="shared" si="419"/>
        <v>138.1</v>
      </c>
      <c r="CJ79" s="228">
        <f t="shared" si="420"/>
        <v>12</v>
      </c>
      <c r="CK79" s="232">
        <f t="shared" si="421"/>
        <v>2</v>
      </c>
      <c r="CL79" s="233">
        <f t="shared" si="422"/>
        <v>0.5</v>
      </c>
      <c r="CM79" s="193" t="str">
        <f>INDEX([4]数据汇总表!B$5:B$276,MATCH(A79,[4]数据汇总表!A$5:A$276,0))</f>
        <v>DA412</v>
      </c>
      <c r="CN79" s="193">
        <v>2632</v>
      </c>
      <c r="CO79" s="193" t="s">
        <v>5899</v>
      </c>
    </row>
    <row r="80" spans="1:93" x14ac:dyDescent="0.2">
      <c r="A80" s="11"/>
      <c r="B80" s="11" t="e">
        <f>INDEX([2]数据汇总表!C$5:C$276,MATCH(A80,[2]数据汇总表!A$5:A$276,0))</f>
        <v>#N/A</v>
      </c>
      <c r="C80" s="11" t="e">
        <f>INDEX([2]数据汇总表!D$5:D$276,MATCH(A80,[2]数据汇总表!A$5:A$276,0))</f>
        <v>#N/A</v>
      </c>
      <c r="D80" s="11" t="e">
        <f>INDEX([2]数据汇总表!E$5:E$276,MATCH(A80,[2]数据汇总表!A$5:A$276,0))</f>
        <v>#N/A</v>
      </c>
      <c r="E80" s="11" t="e">
        <f>INDEX([2]数据汇总表!F$5:F$276,MATCH(A80,[2]数据汇总表!A$5:A$276,0))</f>
        <v>#N/A</v>
      </c>
      <c r="F80" s="11" t="e">
        <f>INDEX([2]数据汇总表!G$5:G$276,MATCH(A80,[2]数据汇总表!A$5:A$276,0))</f>
        <v>#N/A</v>
      </c>
      <c r="G80" s="11" t="e">
        <f>INDEX([2]数据汇总表!H$5:H$276,MATCH(A80,[2]数据汇总表!A$5:A$276,0))</f>
        <v>#N/A</v>
      </c>
      <c r="H80" s="196"/>
      <c r="I80" s="198"/>
      <c r="J80" s="11" t="e">
        <f>INDEX([2]数据汇总表!I$5:I$276,MATCH(A80,[2]数据汇总表!A$5:A$276,0))</f>
        <v>#N/A</v>
      </c>
      <c r="K80" s="199" t="s">
        <v>5889</v>
      </c>
      <c r="L80" s="199" t="s">
        <v>5890</v>
      </c>
      <c r="M80" s="200"/>
      <c r="N80" s="200"/>
      <c r="O80" s="200"/>
      <c r="P80" s="202" t="e">
        <f t="shared" ref="P80:P94" si="661">ROUND(AVERAGE(M80:O80),2)</f>
        <v>#DIV/0!</v>
      </c>
      <c r="Q80" s="208" t="e">
        <f t="shared" ref="Q80:Q94" si="662">(21-3.5)/(21-P80)</f>
        <v>#DIV/0!</v>
      </c>
      <c r="R80" s="200"/>
      <c r="S80" s="200"/>
      <c r="T80" s="200"/>
      <c r="U80" s="201" t="e">
        <f t="shared" ref="U80:U94" si="663">ROUND(AVERAGE(R80:T80),1)</f>
        <v>#DIV/0!</v>
      </c>
      <c r="V80" s="209"/>
      <c r="W80" s="209"/>
      <c r="X80" s="209"/>
      <c r="Y80" s="213" t="e">
        <f t="shared" ref="Y80:Y94" si="664">ROUND(AVERAGE(V80:X80),0)</f>
        <v>#DIV/0!</v>
      </c>
      <c r="Z80" s="214"/>
      <c r="AA80" s="214"/>
      <c r="AB80" s="214"/>
      <c r="AC80" s="197" t="e">
        <f t="shared" ref="AC80:AC94" si="665">ROUND(AVERAGE(Z80:AB80),2)</f>
        <v>#DIV/0!</v>
      </c>
      <c r="AD80" s="215"/>
      <c r="AE80" s="215"/>
      <c r="AF80" s="215"/>
      <c r="AG80" s="213" t="e">
        <f t="shared" ref="AG80:AG94" si="666">ROUND(AVERAGE(AD80:AF80),0)</f>
        <v>#DIV/0!</v>
      </c>
      <c r="AH80" s="213">
        <f t="shared" ref="AH80:AJ80" si="667">AD80*(21-3.5)/(21-M80)</f>
        <v>0</v>
      </c>
      <c r="AI80" s="213">
        <f t="shared" si="667"/>
        <v>0</v>
      </c>
      <c r="AJ80" s="213">
        <f t="shared" si="667"/>
        <v>0</v>
      </c>
      <c r="AK80" s="213">
        <f t="shared" ref="AK80:AK94" si="668">ROUND(AVERAGE(AH80:AJ80),0)</f>
        <v>0</v>
      </c>
      <c r="AL80" s="221" t="e">
        <f t="shared" ref="AL80:AO80" si="669">ROUND(AD80*$Y80/1000000,4)</f>
        <v>#DIV/0!</v>
      </c>
      <c r="AM80" s="221" t="e">
        <f t="shared" si="669"/>
        <v>#DIV/0!</v>
      </c>
      <c r="AN80" s="221" t="e">
        <f t="shared" si="669"/>
        <v>#DIV/0!</v>
      </c>
      <c r="AO80" s="221" t="e">
        <f t="shared" si="669"/>
        <v>#DIV/0!</v>
      </c>
      <c r="AP80" s="212" t="str">
        <f t="shared" ref="AP80:AP94" si="670">IF(AK80&lt;=100,"合格","不合格")</f>
        <v>合格</v>
      </c>
      <c r="AQ80" s="216"/>
      <c r="AR80" s="216"/>
      <c r="AS80" s="216"/>
      <c r="AT80" s="213" t="e">
        <f t="shared" ref="AT80:AT94" si="671">ROUND(AVERAGE(AQ80:AS80),0)</f>
        <v>#DIV/0!</v>
      </c>
      <c r="AU80" s="213">
        <f t="shared" ref="AU80:AW80" si="672">AQ80*(21-3.5)/(21-M80)</f>
        <v>0</v>
      </c>
      <c r="AV80" s="213">
        <f t="shared" si="672"/>
        <v>0</v>
      </c>
      <c r="AW80" s="213">
        <f t="shared" si="672"/>
        <v>0</v>
      </c>
      <c r="AX80" s="213">
        <f t="shared" ref="AX80:AX94" si="673">ROUND(AVERAGE(AU80:AW80),0)</f>
        <v>0</v>
      </c>
      <c r="AY80" s="221" t="e">
        <f t="shared" ref="AY80:BB80" si="674">ROUND(AQ80*$Y80/1000000,4)</f>
        <v>#DIV/0!</v>
      </c>
      <c r="AZ80" s="221" t="e">
        <f t="shared" si="674"/>
        <v>#DIV/0!</v>
      </c>
      <c r="BA80" s="221" t="e">
        <f t="shared" si="674"/>
        <v>#DIV/0!</v>
      </c>
      <c r="BB80" s="221" t="e">
        <f t="shared" si="674"/>
        <v>#DIV/0!</v>
      </c>
      <c r="BC80" s="212" t="str">
        <f t="shared" ref="BC80:BC94" si="675">IF(AX80&lt;=50,"合格","不合格")</f>
        <v>合格</v>
      </c>
      <c r="BD80" s="216"/>
      <c r="BE80" s="216"/>
      <c r="BF80" s="216"/>
      <c r="BG80" s="213" t="e">
        <f t="shared" ref="BG80:BG94" si="676">ROUND(AVERAGE(BD80:BF80),0)</f>
        <v>#DIV/0!</v>
      </c>
      <c r="BH80" s="201">
        <f t="shared" ref="BH80:BJ80" si="677">BD80*(21-3.5)/(21-M80)</f>
        <v>0</v>
      </c>
      <c r="BI80" s="201">
        <f t="shared" si="677"/>
        <v>0</v>
      </c>
      <c r="BJ80" s="201">
        <f t="shared" si="677"/>
        <v>0</v>
      </c>
      <c r="BK80" s="213">
        <f t="shared" ref="BK80:BK94" si="678">ROUND(AVERAGE(BH80:BJ80),0)</f>
        <v>0</v>
      </c>
      <c r="BL80" s="221" t="e">
        <f t="shared" ref="BL80:BO80" si="679">ROUND(BD80*$Y80/1000000,4)</f>
        <v>#DIV/0!</v>
      </c>
      <c r="BM80" s="221" t="e">
        <f t="shared" si="679"/>
        <v>#DIV/0!</v>
      </c>
      <c r="BN80" s="221" t="e">
        <f t="shared" si="679"/>
        <v>#DIV/0!</v>
      </c>
      <c r="BO80" s="221" t="e">
        <f t="shared" si="679"/>
        <v>#DIV/0!</v>
      </c>
      <c r="BP80" s="222"/>
      <c r="BQ80" s="222"/>
      <c r="BR80" s="222"/>
      <c r="BS80" s="200" t="str">
        <f>IFERROR(ROUND((INDEX([2]滤筒质量!G:G,MATCH(BP80,[2]滤筒质量!A:A,0))-INDEX([2]滤筒质量!D:D,MATCH(BP80,[2]滤筒质量!A:A,0)))/R80*1000000,1),"")</f>
        <v/>
      </c>
      <c r="BT80" s="200" t="str">
        <f>IFERROR(ROUND((INDEX([2]滤筒质量!G:G,MATCH(BQ80,[2]滤筒质量!A:A,0))-INDEX([2]滤筒质量!D:D,MATCH(BQ80,[2]滤筒质量!A:A,0)))/S80*1000000,1),"")</f>
        <v/>
      </c>
      <c r="BU80" s="200" t="str">
        <f>IFERROR(ROUND((INDEX([2]滤筒质量!G:G,MATCH(BR80,[2]滤筒质量!A:A,0))-INDEX([2]滤筒质量!D:D,MATCH(BR80,[2]滤筒质量!A:A,0)))/T80*1000000,1),"")</f>
        <v/>
      </c>
      <c r="BV80" s="201" t="e">
        <f t="shared" ref="BV80:BV94" si="680">ROUND(AVERAGE(BS80:BU80),1)</f>
        <v>#DIV/0!</v>
      </c>
      <c r="BW80" s="201" t="e">
        <f t="shared" ref="BW80:BY80" si="681">BS80*(21-3.5)/(21-M80)</f>
        <v>#VALUE!</v>
      </c>
      <c r="BX80" s="201" t="e">
        <f t="shared" si="681"/>
        <v>#VALUE!</v>
      </c>
      <c r="BY80" s="201" t="e">
        <f t="shared" si="681"/>
        <v>#VALUE!</v>
      </c>
      <c r="BZ80" s="225" t="e">
        <f t="shared" ref="BZ80:BZ94" si="682">ROUND(BV80*$Q80,1)</f>
        <v>#DIV/0!</v>
      </c>
      <c r="CA80" s="226" t="e">
        <f t="shared" ref="CA80:CD80" si="683">ROUND(BS80*$Y80/1000000,4)</f>
        <v>#VALUE!</v>
      </c>
      <c r="CB80" s="226" t="e">
        <f t="shared" si="683"/>
        <v>#VALUE!</v>
      </c>
      <c r="CC80" s="226" t="e">
        <f t="shared" si="683"/>
        <v>#VALUE!</v>
      </c>
      <c r="CD80" s="226" t="e">
        <f t="shared" si="683"/>
        <v>#DIV/0!</v>
      </c>
      <c r="CE80" s="212" t="e">
        <f t="shared" ref="CE80:CE94" si="684">IF(BZ80&lt;=10,"合格","不合格")</f>
        <v>#DIV/0!</v>
      </c>
      <c r="CF80" s="11"/>
      <c r="CG80" s="11"/>
      <c r="CH80" s="11"/>
      <c r="CI80" s="201" t="e">
        <f t="shared" ref="CI80:CI94" si="685">ROUND(AVERAGE(CF80:CH80),2)</f>
        <v>#DIV/0!</v>
      </c>
      <c r="CJ80" s="3">
        <f t="shared" si="420"/>
        <v>1</v>
      </c>
      <c r="CK80" s="229">
        <f t="shared" si="421"/>
        <v>0</v>
      </c>
      <c r="CL80" s="230" t="e">
        <f t="shared" si="422"/>
        <v>#DIV/0!</v>
      </c>
      <c r="CM80" t="e">
        <f>INDEX([2]数据汇总表!B$5:B$276,MATCH(A80,[2]数据汇总表!A$5:A$276,0))</f>
        <v>#N/A</v>
      </c>
    </row>
    <row r="81" spans="1:93" x14ac:dyDescent="0.2">
      <c r="A81" s="11"/>
      <c r="B81" s="11" t="e">
        <f>INDEX([2]数据汇总表!C$5:C$276,MATCH(A81,[2]数据汇总表!A$5:A$276,0))</f>
        <v>#N/A</v>
      </c>
      <c r="C81" s="11" t="e">
        <f>INDEX([2]数据汇总表!D$5:D$276,MATCH(A81,[2]数据汇总表!A$5:A$276,0))</f>
        <v>#N/A</v>
      </c>
      <c r="D81" s="11" t="e">
        <f>INDEX([2]数据汇总表!E$5:E$276,MATCH(A81,[2]数据汇总表!A$5:A$276,0))</f>
        <v>#N/A</v>
      </c>
      <c r="E81" s="11" t="e">
        <f>INDEX([2]数据汇总表!F$5:F$276,MATCH(A81,[2]数据汇总表!A$5:A$276,0))</f>
        <v>#N/A</v>
      </c>
      <c r="F81" s="11" t="e">
        <f>INDEX([2]数据汇总表!G$5:G$276,MATCH(A81,[2]数据汇总表!A$5:A$276,0))</f>
        <v>#N/A</v>
      </c>
      <c r="G81" s="11" t="e">
        <f>INDEX([2]数据汇总表!H$5:H$276,MATCH(A81,[2]数据汇总表!A$5:A$276,0))</f>
        <v>#N/A</v>
      </c>
      <c r="H81" s="196"/>
      <c r="I81" s="198"/>
      <c r="J81" s="11" t="e">
        <f>INDEX([2]数据汇总表!I$5:I$276,MATCH(A81,[2]数据汇总表!A$5:A$276,0))</f>
        <v>#N/A</v>
      </c>
      <c r="K81" s="199" t="s">
        <v>5889</v>
      </c>
      <c r="L81" s="199" t="s">
        <v>5890</v>
      </c>
      <c r="M81" s="200"/>
      <c r="N81" s="200"/>
      <c r="O81" s="200"/>
      <c r="P81" s="202" t="e">
        <f t="shared" si="661"/>
        <v>#DIV/0!</v>
      </c>
      <c r="Q81" s="208" t="e">
        <f t="shared" si="662"/>
        <v>#DIV/0!</v>
      </c>
      <c r="R81" s="200"/>
      <c r="S81" s="200"/>
      <c r="T81" s="200"/>
      <c r="U81" s="201" t="e">
        <f t="shared" si="663"/>
        <v>#DIV/0!</v>
      </c>
      <c r="V81" s="209"/>
      <c r="W81" s="209"/>
      <c r="X81" s="209"/>
      <c r="Y81" s="213" t="e">
        <f t="shared" si="664"/>
        <v>#DIV/0!</v>
      </c>
      <c r="Z81" s="214"/>
      <c r="AA81" s="214"/>
      <c r="AB81" s="214"/>
      <c r="AC81" s="197" t="e">
        <f t="shared" si="665"/>
        <v>#DIV/0!</v>
      </c>
      <c r="AD81" s="215"/>
      <c r="AE81" s="215"/>
      <c r="AF81" s="215"/>
      <c r="AG81" s="213" t="e">
        <f t="shared" si="666"/>
        <v>#DIV/0!</v>
      </c>
      <c r="AH81" s="213">
        <f t="shared" ref="AH81:AJ81" si="686">AD81*(21-3.5)/(21-M81)</f>
        <v>0</v>
      </c>
      <c r="AI81" s="213">
        <f t="shared" si="686"/>
        <v>0</v>
      </c>
      <c r="AJ81" s="213">
        <f t="shared" si="686"/>
        <v>0</v>
      </c>
      <c r="AK81" s="213">
        <f t="shared" si="668"/>
        <v>0</v>
      </c>
      <c r="AL81" s="221" t="e">
        <f t="shared" ref="AL81:AO81" si="687">ROUND(AD81*$Y81/1000000,4)</f>
        <v>#DIV/0!</v>
      </c>
      <c r="AM81" s="221" t="e">
        <f t="shared" si="687"/>
        <v>#DIV/0!</v>
      </c>
      <c r="AN81" s="221" t="e">
        <f t="shared" si="687"/>
        <v>#DIV/0!</v>
      </c>
      <c r="AO81" s="221" t="e">
        <f t="shared" si="687"/>
        <v>#DIV/0!</v>
      </c>
      <c r="AP81" s="212" t="str">
        <f t="shared" si="670"/>
        <v>合格</v>
      </c>
      <c r="AQ81" s="216"/>
      <c r="AR81" s="216"/>
      <c r="AS81" s="216"/>
      <c r="AT81" s="213" t="e">
        <f t="shared" si="671"/>
        <v>#DIV/0!</v>
      </c>
      <c r="AU81" s="213">
        <f t="shared" ref="AU81:AW81" si="688">AQ81*(21-3.5)/(21-M81)</f>
        <v>0</v>
      </c>
      <c r="AV81" s="213">
        <f t="shared" si="688"/>
        <v>0</v>
      </c>
      <c r="AW81" s="213">
        <f t="shared" si="688"/>
        <v>0</v>
      </c>
      <c r="AX81" s="213">
        <f t="shared" si="673"/>
        <v>0</v>
      </c>
      <c r="AY81" s="221" t="e">
        <f t="shared" ref="AY81:BB81" si="689">ROUND(AQ81*$Y81/1000000,4)</f>
        <v>#DIV/0!</v>
      </c>
      <c r="AZ81" s="221" t="e">
        <f t="shared" si="689"/>
        <v>#DIV/0!</v>
      </c>
      <c r="BA81" s="221" t="e">
        <f t="shared" si="689"/>
        <v>#DIV/0!</v>
      </c>
      <c r="BB81" s="221" t="e">
        <f t="shared" si="689"/>
        <v>#DIV/0!</v>
      </c>
      <c r="BC81" s="212" t="str">
        <f t="shared" si="675"/>
        <v>合格</v>
      </c>
      <c r="BD81" s="215"/>
      <c r="BE81" s="215"/>
      <c r="BF81" s="215"/>
      <c r="BG81" s="213" t="e">
        <f t="shared" si="676"/>
        <v>#DIV/0!</v>
      </c>
      <c r="BH81" s="201">
        <f t="shared" ref="BH81:BJ81" si="690">BD81*(21-3.5)/(21-M81)</f>
        <v>0</v>
      </c>
      <c r="BI81" s="201">
        <f t="shared" si="690"/>
        <v>0</v>
      </c>
      <c r="BJ81" s="201">
        <f t="shared" si="690"/>
        <v>0</v>
      </c>
      <c r="BK81" s="213">
        <f t="shared" si="678"/>
        <v>0</v>
      </c>
      <c r="BL81" s="221" t="e">
        <f t="shared" ref="BL81:BO81" si="691">ROUND(BD81*$Y81/1000000,4)</f>
        <v>#DIV/0!</v>
      </c>
      <c r="BM81" s="221" t="e">
        <f t="shared" si="691"/>
        <v>#DIV/0!</v>
      </c>
      <c r="BN81" s="221" t="e">
        <f t="shared" si="691"/>
        <v>#DIV/0!</v>
      </c>
      <c r="BO81" s="221" t="e">
        <f t="shared" si="691"/>
        <v>#DIV/0!</v>
      </c>
      <c r="BP81" s="222"/>
      <c r="BQ81" s="222"/>
      <c r="BR81" s="222"/>
      <c r="BS81" s="200" t="str">
        <f>IFERROR(ROUND((INDEX([2]滤筒质量!G:G,MATCH(BP81,[2]滤筒质量!A:A,0))-INDEX([2]滤筒质量!D:D,MATCH(BP81,[2]滤筒质量!A:A,0)))/R81*1000000,1),"")</f>
        <v/>
      </c>
      <c r="BT81" s="200" t="str">
        <f>IFERROR(ROUND((INDEX([2]滤筒质量!G:G,MATCH(BQ81,[2]滤筒质量!A:A,0))-INDEX([2]滤筒质量!D:D,MATCH(BQ81,[2]滤筒质量!A:A,0)))/S81*1000000,1),"")</f>
        <v/>
      </c>
      <c r="BU81" s="200" t="str">
        <f>IFERROR(ROUND((INDEX([2]滤筒质量!G:G,MATCH(BR81,[2]滤筒质量!A:A,0))-INDEX([2]滤筒质量!D:D,MATCH(BR81,[2]滤筒质量!A:A,0)))/T81*1000000,1),"")</f>
        <v/>
      </c>
      <c r="BV81" s="201" t="e">
        <f t="shared" si="680"/>
        <v>#DIV/0!</v>
      </c>
      <c r="BW81" s="201" t="e">
        <f t="shared" ref="BW81:BY81" si="692">BS81*(21-3.5)/(21-M81)</f>
        <v>#VALUE!</v>
      </c>
      <c r="BX81" s="201" t="e">
        <f t="shared" si="692"/>
        <v>#VALUE!</v>
      </c>
      <c r="BY81" s="201" t="e">
        <f t="shared" si="692"/>
        <v>#VALUE!</v>
      </c>
      <c r="BZ81" s="225" t="e">
        <f t="shared" si="682"/>
        <v>#DIV/0!</v>
      </c>
      <c r="CA81" s="226" t="e">
        <f t="shared" ref="CA81:CD81" si="693">ROUND(BS81*$Y81/1000000,4)</f>
        <v>#VALUE!</v>
      </c>
      <c r="CB81" s="226" t="e">
        <f t="shared" si="693"/>
        <v>#VALUE!</v>
      </c>
      <c r="CC81" s="226" t="e">
        <f t="shared" si="693"/>
        <v>#VALUE!</v>
      </c>
      <c r="CD81" s="226" t="e">
        <f t="shared" si="693"/>
        <v>#DIV/0!</v>
      </c>
      <c r="CE81" s="212" t="e">
        <f t="shared" si="684"/>
        <v>#DIV/0!</v>
      </c>
      <c r="CF81" s="11"/>
      <c r="CG81" s="11"/>
      <c r="CH81" s="11"/>
      <c r="CI81" s="201" t="e">
        <f t="shared" si="685"/>
        <v>#DIV/0!</v>
      </c>
      <c r="CJ81" s="3">
        <f t="shared" si="420"/>
        <v>1</v>
      </c>
      <c r="CK81" s="229">
        <f t="shared" si="421"/>
        <v>0</v>
      </c>
      <c r="CL81" s="230" t="e">
        <f t="shared" si="422"/>
        <v>#DIV/0!</v>
      </c>
      <c r="CM81" t="e">
        <f>INDEX([2]数据汇总表!B$5:B$276,MATCH(A81,[2]数据汇总表!A$5:A$276,0))</f>
        <v>#N/A</v>
      </c>
      <c r="CN81" s="231"/>
      <c r="CO81" s="231"/>
    </row>
    <row r="82" spans="1:93" x14ac:dyDescent="0.2">
      <c r="A82" s="11"/>
      <c r="B82" s="11" t="e">
        <f>INDEX([2]数据汇总表!C$5:C$276,MATCH(A82,[2]数据汇总表!A$5:A$276,0))</f>
        <v>#N/A</v>
      </c>
      <c r="C82" s="11" t="e">
        <f>INDEX([2]数据汇总表!D$5:D$276,MATCH(A82,[2]数据汇总表!A$5:A$276,0))</f>
        <v>#N/A</v>
      </c>
      <c r="D82" s="11" t="e">
        <f>INDEX([2]数据汇总表!E$5:E$276,MATCH(A82,[2]数据汇总表!A$5:A$276,0))</f>
        <v>#N/A</v>
      </c>
      <c r="E82" s="11" t="e">
        <f>INDEX([2]数据汇总表!F$5:F$276,MATCH(A82,[2]数据汇总表!A$5:A$276,0))</f>
        <v>#N/A</v>
      </c>
      <c r="F82" s="11" t="e">
        <f>INDEX([2]数据汇总表!G$5:G$276,MATCH(A82,[2]数据汇总表!A$5:A$276,0))</f>
        <v>#N/A</v>
      </c>
      <c r="G82" s="11" t="e">
        <f>INDEX([2]数据汇总表!H$5:H$276,MATCH(A82,[2]数据汇总表!A$5:A$276,0))</f>
        <v>#N/A</v>
      </c>
      <c r="H82" s="196"/>
      <c r="I82" s="198"/>
      <c r="J82" s="11" t="e">
        <f>INDEX([2]数据汇总表!I$5:I$276,MATCH(A82,[2]数据汇总表!A$5:A$276,0))</f>
        <v>#N/A</v>
      </c>
      <c r="K82" s="199" t="s">
        <v>5889</v>
      </c>
      <c r="L82" s="199" t="s">
        <v>5890</v>
      </c>
      <c r="M82" s="200"/>
      <c r="N82" s="200"/>
      <c r="O82" s="200"/>
      <c r="P82" s="202" t="e">
        <f t="shared" si="661"/>
        <v>#DIV/0!</v>
      </c>
      <c r="Q82" s="208" t="e">
        <f t="shared" si="662"/>
        <v>#DIV/0!</v>
      </c>
      <c r="R82" s="200"/>
      <c r="S82" s="200"/>
      <c r="T82" s="200"/>
      <c r="U82" s="201" t="e">
        <f t="shared" si="663"/>
        <v>#DIV/0!</v>
      </c>
      <c r="V82" s="209"/>
      <c r="W82" s="209"/>
      <c r="X82" s="209"/>
      <c r="Y82" s="213" t="e">
        <f t="shared" si="664"/>
        <v>#DIV/0!</v>
      </c>
      <c r="Z82" s="214"/>
      <c r="AA82" s="214"/>
      <c r="AB82" s="214"/>
      <c r="AC82" s="197" t="e">
        <f t="shared" si="665"/>
        <v>#DIV/0!</v>
      </c>
      <c r="AD82" s="215"/>
      <c r="AE82" s="215"/>
      <c r="AF82" s="215"/>
      <c r="AG82" s="213" t="e">
        <f t="shared" si="666"/>
        <v>#DIV/0!</v>
      </c>
      <c r="AH82" s="213">
        <f t="shared" ref="AH82:AJ82" si="694">AD82*(21-3.5)/(21-M82)</f>
        <v>0</v>
      </c>
      <c r="AI82" s="213">
        <f t="shared" si="694"/>
        <v>0</v>
      </c>
      <c r="AJ82" s="213">
        <f t="shared" si="694"/>
        <v>0</v>
      </c>
      <c r="AK82" s="213">
        <f t="shared" si="668"/>
        <v>0</v>
      </c>
      <c r="AL82" s="221" t="e">
        <f t="shared" ref="AL82:AO82" si="695">ROUND(AD82*$Y82/1000000,4)</f>
        <v>#DIV/0!</v>
      </c>
      <c r="AM82" s="221" t="e">
        <f t="shared" si="695"/>
        <v>#DIV/0!</v>
      </c>
      <c r="AN82" s="221" t="e">
        <f t="shared" si="695"/>
        <v>#DIV/0!</v>
      </c>
      <c r="AO82" s="221" t="e">
        <f t="shared" si="695"/>
        <v>#DIV/0!</v>
      </c>
      <c r="AP82" s="212" t="str">
        <f t="shared" si="670"/>
        <v>合格</v>
      </c>
      <c r="AQ82" s="215"/>
      <c r="AR82" s="215"/>
      <c r="AS82" s="215"/>
      <c r="AT82" s="213" t="e">
        <f t="shared" si="671"/>
        <v>#DIV/0!</v>
      </c>
      <c r="AU82" s="213">
        <f t="shared" ref="AU82:AW82" si="696">AQ82*(21-3.5)/(21-M82)</f>
        <v>0</v>
      </c>
      <c r="AV82" s="213">
        <f t="shared" si="696"/>
        <v>0</v>
      </c>
      <c r="AW82" s="213">
        <f t="shared" si="696"/>
        <v>0</v>
      </c>
      <c r="AX82" s="213">
        <f t="shared" si="673"/>
        <v>0</v>
      </c>
      <c r="AY82" s="221" t="e">
        <f t="shared" ref="AY82:BB82" si="697">ROUND(AQ82*$Y82/1000000,4)</f>
        <v>#DIV/0!</v>
      </c>
      <c r="AZ82" s="221" t="e">
        <f t="shared" si="697"/>
        <v>#DIV/0!</v>
      </c>
      <c r="BA82" s="221" t="e">
        <f t="shared" si="697"/>
        <v>#DIV/0!</v>
      </c>
      <c r="BB82" s="221" t="e">
        <f t="shared" si="697"/>
        <v>#DIV/0!</v>
      </c>
      <c r="BC82" s="212" t="str">
        <f t="shared" si="675"/>
        <v>合格</v>
      </c>
      <c r="BD82" s="215"/>
      <c r="BE82" s="215"/>
      <c r="BF82" s="215"/>
      <c r="BG82" s="213" t="e">
        <f t="shared" si="676"/>
        <v>#DIV/0!</v>
      </c>
      <c r="BH82" s="201">
        <f t="shared" ref="BH82:BJ82" si="698">BD82*(21-3.5)/(21-M82)</f>
        <v>0</v>
      </c>
      <c r="BI82" s="201">
        <f t="shared" si="698"/>
        <v>0</v>
      </c>
      <c r="BJ82" s="201">
        <f t="shared" si="698"/>
        <v>0</v>
      </c>
      <c r="BK82" s="213">
        <f t="shared" si="678"/>
        <v>0</v>
      </c>
      <c r="BL82" s="221" t="e">
        <f t="shared" ref="BL82:BO82" si="699">ROUND(BD82*$Y82/1000000,4)</f>
        <v>#DIV/0!</v>
      </c>
      <c r="BM82" s="221" t="e">
        <f t="shared" si="699"/>
        <v>#DIV/0!</v>
      </c>
      <c r="BN82" s="221" t="e">
        <f t="shared" si="699"/>
        <v>#DIV/0!</v>
      </c>
      <c r="BO82" s="221" t="e">
        <f t="shared" si="699"/>
        <v>#DIV/0!</v>
      </c>
      <c r="BP82" s="222"/>
      <c r="BQ82" s="222"/>
      <c r="BR82" s="222"/>
      <c r="BS82" s="200" t="str">
        <f>IFERROR(ROUND((INDEX([2]滤筒质量!G:G,MATCH(BP82,[2]滤筒质量!A:A,0))-INDEX([2]滤筒质量!D:D,MATCH(BP82,[2]滤筒质量!A:A,0)))/R82*1000000,1),"")</f>
        <v/>
      </c>
      <c r="BT82" s="200" t="str">
        <f>IFERROR(ROUND((INDEX([2]滤筒质量!G:G,MATCH(BQ82,[2]滤筒质量!A:A,0))-INDEX([2]滤筒质量!D:D,MATCH(BQ82,[2]滤筒质量!A:A,0)))/S82*1000000,1),"")</f>
        <v/>
      </c>
      <c r="BU82" s="200" t="str">
        <f>IFERROR(ROUND((INDEX([2]滤筒质量!G:G,MATCH(BR82,[2]滤筒质量!A:A,0))-INDEX([2]滤筒质量!D:D,MATCH(BR82,[2]滤筒质量!A:A,0)))/T82*1000000,1),"")</f>
        <v/>
      </c>
      <c r="BV82" s="201" t="e">
        <f t="shared" si="680"/>
        <v>#DIV/0!</v>
      </c>
      <c r="BW82" s="201" t="e">
        <f t="shared" ref="BW82:BY82" si="700">BS82*(21-3.5)/(21-M82)</f>
        <v>#VALUE!</v>
      </c>
      <c r="BX82" s="201" t="e">
        <f t="shared" si="700"/>
        <v>#VALUE!</v>
      </c>
      <c r="BY82" s="201" t="e">
        <f t="shared" si="700"/>
        <v>#VALUE!</v>
      </c>
      <c r="BZ82" s="225" t="e">
        <f t="shared" si="682"/>
        <v>#DIV/0!</v>
      </c>
      <c r="CA82" s="226" t="e">
        <f t="shared" ref="CA82:CD82" si="701">ROUND(BS82*$Y82/1000000,4)</f>
        <v>#VALUE!</v>
      </c>
      <c r="CB82" s="226" t="e">
        <f t="shared" si="701"/>
        <v>#VALUE!</v>
      </c>
      <c r="CC82" s="226" t="e">
        <f t="shared" si="701"/>
        <v>#VALUE!</v>
      </c>
      <c r="CD82" s="226" t="e">
        <f t="shared" si="701"/>
        <v>#DIV/0!</v>
      </c>
      <c r="CE82" s="212" t="e">
        <f t="shared" si="684"/>
        <v>#DIV/0!</v>
      </c>
      <c r="CF82" s="11"/>
      <c r="CG82" s="11"/>
      <c r="CH82" s="11"/>
      <c r="CI82" s="201" t="e">
        <f t="shared" si="685"/>
        <v>#DIV/0!</v>
      </c>
      <c r="CJ82" s="3">
        <f t="shared" si="420"/>
        <v>1</v>
      </c>
      <c r="CK82" s="229">
        <f t="shared" si="421"/>
        <v>0</v>
      </c>
      <c r="CL82" s="230" t="e">
        <f t="shared" si="422"/>
        <v>#DIV/0!</v>
      </c>
      <c r="CM82" t="e">
        <f>INDEX([2]数据汇总表!B$5:B$276,MATCH(A82,[2]数据汇总表!A$5:A$276,0))</f>
        <v>#N/A</v>
      </c>
      <c r="CN82" s="231"/>
      <c r="CO82" s="231"/>
    </row>
    <row r="83" spans="1:93" x14ac:dyDescent="0.2">
      <c r="A83" s="11"/>
      <c r="B83" s="11" t="e">
        <f>INDEX([2]数据汇总表!C$5:C$276,MATCH(A83,[2]数据汇总表!A$5:A$276,0))</f>
        <v>#N/A</v>
      </c>
      <c r="C83" s="11" t="e">
        <f>INDEX([2]数据汇总表!D$5:D$276,MATCH(A83,[2]数据汇总表!A$5:A$276,0))</f>
        <v>#N/A</v>
      </c>
      <c r="D83" s="11" t="e">
        <f>INDEX([2]数据汇总表!E$5:E$276,MATCH(A83,[2]数据汇总表!A$5:A$276,0))</f>
        <v>#N/A</v>
      </c>
      <c r="E83" s="11" t="e">
        <f>INDEX([2]数据汇总表!F$5:F$276,MATCH(A83,[2]数据汇总表!A$5:A$276,0))</f>
        <v>#N/A</v>
      </c>
      <c r="F83" s="11" t="e">
        <f>INDEX([2]数据汇总表!G$5:G$276,MATCH(A83,[2]数据汇总表!A$5:A$276,0))</f>
        <v>#N/A</v>
      </c>
      <c r="G83" s="11" t="e">
        <f>INDEX([2]数据汇总表!H$5:H$276,MATCH(A83,[2]数据汇总表!A$5:A$276,0))</f>
        <v>#N/A</v>
      </c>
      <c r="H83" s="196"/>
      <c r="I83" s="198"/>
      <c r="J83" s="11" t="e">
        <f>INDEX([2]数据汇总表!I$5:I$276,MATCH(A83,[2]数据汇总表!A$5:A$276,0))</f>
        <v>#N/A</v>
      </c>
      <c r="K83" s="199" t="s">
        <v>5889</v>
      </c>
      <c r="L83" s="199" t="s">
        <v>5890</v>
      </c>
      <c r="M83" s="200"/>
      <c r="N83" s="200"/>
      <c r="O83" s="200"/>
      <c r="P83" s="202" t="e">
        <f t="shared" si="661"/>
        <v>#DIV/0!</v>
      </c>
      <c r="Q83" s="208" t="e">
        <f t="shared" si="662"/>
        <v>#DIV/0!</v>
      </c>
      <c r="R83" s="200"/>
      <c r="S83" s="200"/>
      <c r="T83" s="200"/>
      <c r="U83" s="201" t="e">
        <f t="shared" si="663"/>
        <v>#DIV/0!</v>
      </c>
      <c r="V83" s="209"/>
      <c r="W83" s="209"/>
      <c r="X83" s="209"/>
      <c r="Y83" s="213" t="e">
        <f t="shared" si="664"/>
        <v>#DIV/0!</v>
      </c>
      <c r="Z83" s="214"/>
      <c r="AA83" s="214"/>
      <c r="AB83" s="214"/>
      <c r="AC83" s="197" t="e">
        <f t="shared" si="665"/>
        <v>#DIV/0!</v>
      </c>
      <c r="AD83" s="216"/>
      <c r="AE83" s="216"/>
      <c r="AF83" s="216"/>
      <c r="AG83" s="213" t="e">
        <f t="shared" si="666"/>
        <v>#DIV/0!</v>
      </c>
      <c r="AH83" s="213">
        <f t="shared" ref="AH83:AJ83" si="702">AD83*(21-3.5)/(21-M83)</f>
        <v>0</v>
      </c>
      <c r="AI83" s="213">
        <f t="shared" si="702"/>
        <v>0</v>
      </c>
      <c r="AJ83" s="213">
        <f t="shared" si="702"/>
        <v>0</v>
      </c>
      <c r="AK83" s="213">
        <f t="shared" si="668"/>
        <v>0</v>
      </c>
      <c r="AL83" s="221" t="e">
        <f t="shared" ref="AL83:AO83" si="703">ROUND(AD83*$Y83/1000000,4)</f>
        <v>#DIV/0!</v>
      </c>
      <c r="AM83" s="221" t="e">
        <f t="shared" si="703"/>
        <v>#DIV/0!</v>
      </c>
      <c r="AN83" s="221" t="e">
        <f t="shared" si="703"/>
        <v>#DIV/0!</v>
      </c>
      <c r="AO83" s="221" t="e">
        <f t="shared" si="703"/>
        <v>#DIV/0!</v>
      </c>
      <c r="AP83" s="212" t="str">
        <f t="shared" si="670"/>
        <v>合格</v>
      </c>
      <c r="AQ83" s="215"/>
      <c r="AR83" s="215"/>
      <c r="AS83" s="215"/>
      <c r="AT83" s="213" t="e">
        <f t="shared" si="671"/>
        <v>#DIV/0!</v>
      </c>
      <c r="AU83" s="213">
        <f t="shared" ref="AU83:AW83" si="704">AQ83*(21-3.5)/(21-M83)</f>
        <v>0</v>
      </c>
      <c r="AV83" s="213">
        <f t="shared" si="704"/>
        <v>0</v>
      </c>
      <c r="AW83" s="213">
        <f t="shared" si="704"/>
        <v>0</v>
      </c>
      <c r="AX83" s="213">
        <f t="shared" si="673"/>
        <v>0</v>
      </c>
      <c r="AY83" s="221" t="e">
        <f t="shared" ref="AY83:BB83" si="705">ROUND(AQ83*$Y83/1000000,4)</f>
        <v>#DIV/0!</v>
      </c>
      <c r="AZ83" s="221" t="e">
        <f t="shared" si="705"/>
        <v>#DIV/0!</v>
      </c>
      <c r="BA83" s="221" t="e">
        <f t="shared" si="705"/>
        <v>#DIV/0!</v>
      </c>
      <c r="BB83" s="221" t="e">
        <f t="shared" si="705"/>
        <v>#DIV/0!</v>
      </c>
      <c r="BC83" s="212" t="str">
        <f t="shared" si="675"/>
        <v>合格</v>
      </c>
      <c r="BD83" s="215"/>
      <c r="BE83" s="215"/>
      <c r="BF83" s="215"/>
      <c r="BG83" s="213" t="e">
        <f t="shared" si="676"/>
        <v>#DIV/0!</v>
      </c>
      <c r="BH83" s="201">
        <f t="shared" ref="BH83:BJ83" si="706">BD83*(21-3.5)/(21-M83)</f>
        <v>0</v>
      </c>
      <c r="BI83" s="201">
        <f t="shared" si="706"/>
        <v>0</v>
      </c>
      <c r="BJ83" s="201">
        <f t="shared" si="706"/>
        <v>0</v>
      </c>
      <c r="BK83" s="213">
        <f t="shared" si="678"/>
        <v>0</v>
      </c>
      <c r="BL83" s="221" t="e">
        <f t="shared" ref="BL83:BO83" si="707">ROUND(BD83*$Y83/1000000,4)</f>
        <v>#DIV/0!</v>
      </c>
      <c r="BM83" s="221" t="e">
        <f t="shared" si="707"/>
        <v>#DIV/0!</v>
      </c>
      <c r="BN83" s="221" t="e">
        <f t="shared" si="707"/>
        <v>#DIV/0!</v>
      </c>
      <c r="BO83" s="221" t="e">
        <f t="shared" si="707"/>
        <v>#DIV/0!</v>
      </c>
      <c r="BP83" s="222"/>
      <c r="BQ83" s="222"/>
      <c r="BR83" s="222"/>
      <c r="BS83" s="200" t="str">
        <f>IFERROR(ROUND((INDEX([2]滤筒质量!G:G,MATCH(BP83,[2]滤筒质量!A:A,0))-INDEX([2]滤筒质量!D:D,MATCH(BP83,[2]滤筒质量!A:A,0)))/R83*1000000,1),"")</f>
        <v/>
      </c>
      <c r="BT83" s="200" t="str">
        <f>IFERROR(ROUND((INDEX([2]滤筒质量!G:G,MATCH(BQ83,[2]滤筒质量!A:A,0))-INDEX([2]滤筒质量!D:D,MATCH(BQ83,[2]滤筒质量!A:A,0)))/S83*1000000,1),"")</f>
        <v/>
      </c>
      <c r="BU83" s="200" t="str">
        <f>IFERROR(ROUND((INDEX([2]滤筒质量!G:G,MATCH(BR83,[2]滤筒质量!A:A,0))-INDEX([2]滤筒质量!D:D,MATCH(BR83,[2]滤筒质量!A:A,0)))/T83*1000000,1),"")</f>
        <v/>
      </c>
      <c r="BV83" s="201" t="e">
        <f t="shared" si="680"/>
        <v>#DIV/0!</v>
      </c>
      <c r="BW83" s="201" t="e">
        <f t="shared" ref="BW83:BY83" si="708">BS83*(21-3.5)/(21-M83)</f>
        <v>#VALUE!</v>
      </c>
      <c r="BX83" s="201" t="e">
        <f t="shared" si="708"/>
        <v>#VALUE!</v>
      </c>
      <c r="BY83" s="201" t="e">
        <f t="shared" si="708"/>
        <v>#VALUE!</v>
      </c>
      <c r="BZ83" s="225" t="e">
        <f t="shared" si="682"/>
        <v>#DIV/0!</v>
      </c>
      <c r="CA83" s="226" t="e">
        <f t="shared" ref="CA83:CD83" si="709">ROUND(BS83*$Y83/1000000,4)</f>
        <v>#VALUE!</v>
      </c>
      <c r="CB83" s="226" t="e">
        <f t="shared" si="709"/>
        <v>#VALUE!</v>
      </c>
      <c r="CC83" s="226" t="e">
        <f t="shared" si="709"/>
        <v>#VALUE!</v>
      </c>
      <c r="CD83" s="226" t="e">
        <f t="shared" si="709"/>
        <v>#DIV/0!</v>
      </c>
      <c r="CE83" s="212" t="e">
        <f t="shared" si="684"/>
        <v>#DIV/0!</v>
      </c>
      <c r="CF83" s="11"/>
      <c r="CG83" s="11"/>
      <c r="CH83" s="11"/>
      <c r="CI83" s="201" t="e">
        <f t="shared" si="685"/>
        <v>#DIV/0!</v>
      </c>
      <c r="CJ83" s="3">
        <f t="shared" si="420"/>
        <v>1</v>
      </c>
      <c r="CK83" s="229">
        <f t="shared" si="421"/>
        <v>0</v>
      </c>
      <c r="CL83" s="230" t="e">
        <f t="shared" si="422"/>
        <v>#DIV/0!</v>
      </c>
      <c r="CM83" t="e">
        <f>INDEX([2]数据汇总表!B$5:B$276,MATCH(A83,[2]数据汇总表!A$5:A$276,0))</f>
        <v>#N/A</v>
      </c>
      <c r="CN83" s="231"/>
      <c r="CO83" s="231"/>
    </row>
    <row r="84" spans="1:93" x14ac:dyDescent="0.2">
      <c r="A84" s="11"/>
      <c r="B84" s="11" t="e">
        <f>INDEX([2]数据汇总表!C$5:C$276,MATCH(A84,[2]数据汇总表!A$5:A$276,0))</f>
        <v>#N/A</v>
      </c>
      <c r="C84" s="11" t="e">
        <f>INDEX([2]数据汇总表!D$5:D$276,MATCH(A84,[2]数据汇总表!A$5:A$276,0))</f>
        <v>#N/A</v>
      </c>
      <c r="D84" s="11" t="e">
        <f>INDEX([2]数据汇总表!E$5:E$276,MATCH(A84,[2]数据汇总表!A$5:A$276,0))</f>
        <v>#N/A</v>
      </c>
      <c r="E84" s="11" t="e">
        <f>INDEX([2]数据汇总表!F$5:F$276,MATCH(A84,[2]数据汇总表!A$5:A$276,0))</f>
        <v>#N/A</v>
      </c>
      <c r="F84" s="11" t="e">
        <f>INDEX([2]数据汇总表!G$5:G$276,MATCH(A84,[2]数据汇总表!A$5:A$276,0))</f>
        <v>#N/A</v>
      </c>
      <c r="G84" s="11" t="e">
        <f>INDEX([2]数据汇总表!H$5:H$276,MATCH(A84,[2]数据汇总表!A$5:A$276,0))</f>
        <v>#N/A</v>
      </c>
      <c r="H84" s="196"/>
      <c r="I84" s="198"/>
      <c r="J84" s="11" t="e">
        <f>INDEX([2]数据汇总表!I$5:I$276,MATCH(A84,[2]数据汇总表!A$5:A$276,0))</f>
        <v>#N/A</v>
      </c>
      <c r="K84" s="199" t="s">
        <v>5889</v>
      </c>
      <c r="L84" s="199" t="s">
        <v>5890</v>
      </c>
      <c r="M84" s="200"/>
      <c r="N84" s="200"/>
      <c r="O84" s="200"/>
      <c r="P84" s="202" t="e">
        <f t="shared" si="661"/>
        <v>#DIV/0!</v>
      </c>
      <c r="Q84" s="208" t="e">
        <f t="shared" si="662"/>
        <v>#DIV/0!</v>
      </c>
      <c r="R84" s="200"/>
      <c r="S84" s="200"/>
      <c r="T84" s="200"/>
      <c r="U84" s="201" t="e">
        <f t="shared" si="663"/>
        <v>#DIV/0!</v>
      </c>
      <c r="V84" s="209"/>
      <c r="W84" s="209"/>
      <c r="X84" s="209"/>
      <c r="Y84" s="213" t="e">
        <f t="shared" si="664"/>
        <v>#DIV/0!</v>
      </c>
      <c r="Z84" s="214"/>
      <c r="AA84" s="214"/>
      <c r="AB84" s="214"/>
      <c r="AC84" s="197" t="e">
        <f t="shared" si="665"/>
        <v>#DIV/0!</v>
      </c>
      <c r="AD84" s="216"/>
      <c r="AE84" s="216"/>
      <c r="AF84" s="216"/>
      <c r="AG84" s="213" t="e">
        <f t="shared" si="666"/>
        <v>#DIV/0!</v>
      </c>
      <c r="AH84" s="213">
        <f t="shared" ref="AH84:AJ84" si="710">AD84*(21-3.5)/(21-M84)</f>
        <v>0</v>
      </c>
      <c r="AI84" s="213">
        <f t="shared" si="710"/>
        <v>0</v>
      </c>
      <c r="AJ84" s="213">
        <f t="shared" si="710"/>
        <v>0</v>
      </c>
      <c r="AK84" s="213">
        <f t="shared" si="668"/>
        <v>0</v>
      </c>
      <c r="AL84" s="221" t="e">
        <f t="shared" ref="AL84:AO84" si="711">ROUND(AD84*$Y84/1000000,4)</f>
        <v>#DIV/0!</v>
      </c>
      <c r="AM84" s="221" t="e">
        <f t="shared" si="711"/>
        <v>#DIV/0!</v>
      </c>
      <c r="AN84" s="221" t="e">
        <f t="shared" si="711"/>
        <v>#DIV/0!</v>
      </c>
      <c r="AO84" s="221" t="e">
        <f t="shared" si="711"/>
        <v>#DIV/0!</v>
      </c>
      <c r="AP84" s="212" t="str">
        <f t="shared" si="670"/>
        <v>合格</v>
      </c>
      <c r="AQ84" s="216"/>
      <c r="AR84" s="216"/>
      <c r="AS84" s="216"/>
      <c r="AT84" s="213" t="e">
        <f t="shared" si="671"/>
        <v>#DIV/0!</v>
      </c>
      <c r="AU84" s="213">
        <f t="shared" ref="AU84:AW84" si="712">AQ84*(21-3.5)/(21-M84)</f>
        <v>0</v>
      </c>
      <c r="AV84" s="213">
        <f t="shared" si="712"/>
        <v>0</v>
      </c>
      <c r="AW84" s="213">
        <f t="shared" si="712"/>
        <v>0</v>
      </c>
      <c r="AX84" s="213">
        <f t="shared" si="673"/>
        <v>0</v>
      </c>
      <c r="AY84" s="221" t="e">
        <f t="shared" ref="AY84:BB84" si="713">ROUND(AQ84*$Y84/1000000,4)</f>
        <v>#DIV/0!</v>
      </c>
      <c r="AZ84" s="221" t="e">
        <f t="shared" si="713"/>
        <v>#DIV/0!</v>
      </c>
      <c r="BA84" s="221" t="e">
        <f t="shared" si="713"/>
        <v>#DIV/0!</v>
      </c>
      <c r="BB84" s="221" t="e">
        <f t="shared" si="713"/>
        <v>#DIV/0!</v>
      </c>
      <c r="BC84" s="212" t="str">
        <f t="shared" si="675"/>
        <v>合格</v>
      </c>
      <c r="BD84" s="215"/>
      <c r="BE84" s="215"/>
      <c r="BF84" s="215"/>
      <c r="BG84" s="213" t="e">
        <f t="shared" si="676"/>
        <v>#DIV/0!</v>
      </c>
      <c r="BH84" s="201">
        <f t="shared" ref="BH84:BJ84" si="714">BD84*(21-3.5)/(21-M84)</f>
        <v>0</v>
      </c>
      <c r="BI84" s="201">
        <f t="shared" si="714"/>
        <v>0</v>
      </c>
      <c r="BJ84" s="201">
        <f t="shared" si="714"/>
        <v>0</v>
      </c>
      <c r="BK84" s="213">
        <f t="shared" si="678"/>
        <v>0</v>
      </c>
      <c r="BL84" s="221" t="e">
        <f t="shared" ref="BL84:BO84" si="715">ROUND(BD84*$Y84/1000000,4)</f>
        <v>#DIV/0!</v>
      </c>
      <c r="BM84" s="221" t="e">
        <f t="shared" si="715"/>
        <v>#DIV/0!</v>
      </c>
      <c r="BN84" s="221" t="e">
        <f t="shared" si="715"/>
        <v>#DIV/0!</v>
      </c>
      <c r="BO84" s="221" t="e">
        <f t="shared" si="715"/>
        <v>#DIV/0!</v>
      </c>
      <c r="BP84" s="222"/>
      <c r="BQ84" s="222"/>
      <c r="BR84" s="222"/>
      <c r="BS84" s="200" t="str">
        <f>IFERROR(ROUND((INDEX([2]滤筒质量!G:G,MATCH(BP84,[2]滤筒质量!A:A,0))-INDEX([2]滤筒质量!D:D,MATCH(BP84,[2]滤筒质量!A:A,0)))/R84*1000000,1),"")</f>
        <v/>
      </c>
      <c r="BT84" s="200" t="str">
        <f>IFERROR(ROUND((INDEX([2]滤筒质量!G:G,MATCH(BQ84,[2]滤筒质量!A:A,0))-INDEX([2]滤筒质量!D:D,MATCH(BQ84,[2]滤筒质量!A:A,0)))/S84*1000000,1),"")</f>
        <v/>
      </c>
      <c r="BU84" s="200" t="str">
        <f>IFERROR(ROUND((INDEX([2]滤筒质量!G:G,MATCH(BR84,[2]滤筒质量!A:A,0))-INDEX([2]滤筒质量!D:D,MATCH(BR84,[2]滤筒质量!A:A,0)))/T84*1000000,1),"")</f>
        <v/>
      </c>
      <c r="BV84" s="201" t="e">
        <f t="shared" si="680"/>
        <v>#DIV/0!</v>
      </c>
      <c r="BW84" s="201" t="e">
        <f t="shared" ref="BW84:BY84" si="716">BS84*(21-3.5)/(21-M84)</f>
        <v>#VALUE!</v>
      </c>
      <c r="BX84" s="201" t="e">
        <f t="shared" si="716"/>
        <v>#VALUE!</v>
      </c>
      <c r="BY84" s="201" t="e">
        <f t="shared" si="716"/>
        <v>#VALUE!</v>
      </c>
      <c r="BZ84" s="225" t="e">
        <f t="shared" si="682"/>
        <v>#DIV/0!</v>
      </c>
      <c r="CA84" s="226" t="e">
        <f t="shared" ref="CA84:CD84" si="717">ROUND(BS84*$Y84/1000000,4)</f>
        <v>#VALUE!</v>
      </c>
      <c r="CB84" s="226" t="e">
        <f t="shared" si="717"/>
        <v>#VALUE!</v>
      </c>
      <c r="CC84" s="226" t="e">
        <f t="shared" si="717"/>
        <v>#VALUE!</v>
      </c>
      <c r="CD84" s="226" t="e">
        <f t="shared" si="717"/>
        <v>#DIV/0!</v>
      </c>
      <c r="CE84" s="212" t="e">
        <f t="shared" si="684"/>
        <v>#DIV/0!</v>
      </c>
      <c r="CF84" s="11"/>
      <c r="CG84" s="11"/>
      <c r="CH84" s="11"/>
      <c r="CI84" s="201" t="e">
        <f t="shared" si="685"/>
        <v>#DIV/0!</v>
      </c>
      <c r="CJ84" s="3">
        <f t="shared" si="420"/>
        <v>1</v>
      </c>
      <c r="CK84" s="229">
        <f t="shared" si="421"/>
        <v>0</v>
      </c>
      <c r="CL84" s="230" t="e">
        <f t="shared" si="422"/>
        <v>#DIV/0!</v>
      </c>
      <c r="CM84" t="e">
        <f>INDEX([2]数据汇总表!B$5:B$276,MATCH(A84,[2]数据汇总表!A$5:A$276,0))</f>
        <v>#N/A</v>
      </c>
      <c r="CN84" s="231"/>
      <c r="CO84" s="231"/>
    </row>
    <row r="85" spans="1:93" x14ac:dyDescent="0.2">
      <c r="A85" s="11"/>
      <c r="B85" s="11" t="e">
        <f>INDEX([2]数据汇总表!C$5:C$276,MATCH(A85,[2]数据汇总表!A$5:A$276,0))</f>
        <v>#N/A</v>
      </c>
      <c r="C85" s="11" t="e">
        <f>INDEX([2]数据汇总表!D$5:D$276,MATCH(A85,[2]数据汇总表!A$5:A$276,0))</f>
        <v>#N/A</v>
      </c>
      <c r="D85" s="11" t="e">
        <f>INDEX([2]数据汇总表!E$5:E$276,MATCH(A85,[2]数据汇总表!A$5:A$276,0))</f>
        <v>#N/A</v>
      </c>
      <c r="E85" s="11" t="e">
        <f>INDEX([2]数据汇总表!F$5:F$276,MATCH(A85,[2]数据汇总表!A$5:A$276,0))</f>
        <v>#N/A</v>
      </c>
      <c r="F85" s="11" t="e">
        <f>INDEX([2]数据汇总表!G$5:G$276,MATCH(A85,[2]数据汇总表!A$5:A$276,0))</f>
        <v>#N/A</v>
      </c>
      <c r="G85" s="11" t="e">
        <f>INDEX([2]数据汇总表!H$5:H$276,MATCH(A85,[2]数据汇总表!A$5:A$276,0))</f>
        <v>#N/A</v>
      </c>
      <c r="H85" s="196"/>
      <c r="I85" s="198"/>
      <c r="J85" s="11" t="e">
        <f>INDEX([2]数据汇总表!I$5:I$276,MATCH(A85,[2]数据汇总表!A$5:A$276,0))</f>
        <v>#N/A</v>
      </c>
      <c r="K85" s="199" t="s">
        <v>5889</v>
      </c>
      <c r="L85" s="199" t="s">
        <v>5890</v>
      </c>
      <c r="M85" s="200"/>
      <c r="N85" s="200"/>
      <c r="O85" s="200"/>
      <c r="P85" s="202" t="e">
        <f t="shared" si="661"/>
        <v>#DIV/0!</v>
      </c>
      <c r="Q85" s="208" t="e">
        <f t="shared" si="662"/>
        <v>#DIV/0!</v>
      </c>
      <c r="R85" s="200"/>
      <c r="S85" s="200"/>
      <c r="T85" s="200"/>
      <c r="U85" s="201" t="e">
        <f t="shared" si="663"/>
        <v>#DIV/0!</v>
      </c>
      <c r="V85" s="209"/>
      <c r="W85" s="209"/>
      <c r="X85" s="209"/>
      <c r="Y85" s="213" t="e">
        <f t="shared" si="664"/>
        <v>#DIV/0!</v>
      </c>
      <c r="Z85" s="214"/>
      <c r="AA85" s="214"/>
      <c r="AB85" s="214"/>
      <c r="AC85" s="197" t="e">
        <f t="shared" si="665"/>
        <v>#DIV/0!</v>
      </c>
      <c r="AD85" s="216"/>
      <c r="AE85" s="216"/>
      <c r="AF85" s="215"/>
      <c r="AG85" s="213" t="e">
        <f t="shared" si="666"/>
        <v>#DIV/0!</v>
      </c>
      <c r="AH85" s="213">
        <f t="shared" ref="AH85:AJ85" si="718">AD85*(21-3.5)/(21-M85)</f>
        <v>0</v>
      </c>
      <c r="AI85" s="213">
        <f t="shared" si="718"/>
        <v>0</v>
      </c>
      <c r="AJ85" s="213">
        <f t="shared" si="718"/>
        <v>0</v>
      </c>
      <c r="AK85" s="213">
        <f t="shared" si="668"/>
        <v>0</v>
      </c>
      <c r="AL85" s="221" t="e">
        <f t="shared" ref="AL85:AO85" si="719">ROUND(AD85*$Y85/1000000,4)</f>
        <v>#DIV/0!</v>
      </c>
      <c r="AM85" s="221" t="e">
        <f t="shared" si="719"/>
        <v>#DIV/0!</v>
      </c>
      <c r="AN85" s="221" t="e">
        <f t="shared" si="719"/>
        <v>#DIV/0!</v>
      </c>
      <c r="AO85" s="221" t="e">
        <f t="shared" si="719"/>
        <v>#DIV/0!</v>
      </c>
      <c r="AP85" s="212" t="str">
        <f t="shared" si="670"/>
        <v>合格</v>
      </c>
      <c r="AQ85" s="215"/>
      <c r="AR85" s="215"/>
      <c r="AS85" s="215"/>
      <c r="AT85" s="213" t="e">
        <f t="shared" si="671"/>
        <v>#DIV/0!</v>
      </c>
      <c r="AU85" s="213">
        <f t="shared" ref="AU85:AW85" si="720">AQ85*(21-3.5)/(21-M85)</f>
        <v>0</v>
      </c>
      <c r="AV85" s="213">
        <f t="shared" si="720"/>
        <v>0</v>
      </c>
      <c r="AW85" s="213">
        <f t="shared" si="720"/>
        <v>0</v>
      </c>
      <c r="AX85" s="213">
        <f t="shared" si="673"/>
        <v>0</v>
      </c>
      <c r="AY85" s="221" t="e">
        <f t="shared" ref="AY85:BB85" si="721">ROUND(AQ85*$Y85/1000000,4)</f>
        <v>#DIV/0!</v>
      </c>
      <c r="AZ85" s="221" t="e">
        <f t="shared" si="721"/>
        <v>#DIV/0!</v>
      </c>
      <c r="BA85" s="221" t="e">
        <f t="shared" si="721"/>
        <v>#DIV/0!</v>
      </c>
      <c r="BB85" s="221" t="e">
        <f t="shared" si="721"/>
        <v>#DIV/0!</v>
      </c>
      <c r="BC85" s="212" t="str">
        <f t="shared" si="675"/>
        <v>合格</v>
      </c>
      <c r="BD85" s="215"/>
      <c r="BE85" s="215"/>
      <c r="BF85" s="215"/>
      <c r="BG85" s="213" t="e">
        <f t="shared" si="676"/>
        <v>#DIV/0!</v>
      </c>
      <c r="BH85" s="201">
        <f t="shared" ref="BH85:BJ85" si="722">BD85*(21-3.5)/(21-M85)</f>
        <v>0</v>
      </c>
      <c r="BI85" s="201">
        <f t="shared" si="722"/>
        <v>0</v>
      </c>
      <c r="BJ85" s="201">
        <f t="shared" si="722"/>
        <v>0</v>
      </c>
      <c r="BK85" s="213">
        <f t="shared" si="678"/>
        <v>0</v>
      </c>
      <c r="BL85" s="221" t="e">
        <f t="shared" ref="BL85:BO85" si="723">ROUND(BD85*$Y85/1000000,4)</f>
        <v>#DIV/0!</v>
      </c>
      <c r="BM85" s="221" t="e">
        <f t="shared" si="723"/>
        <v>#DIV/0!</v>
      </c>
      <c r="BN85" s="221" t="e">
        <f t="shared" si="723"/>
        <v>#DIV/0!</v>
      </c>
      <c r="BO85" s="221" t="e">
        <f t="shared" si="723"/>
        <v>#DIV/0!</v>
      </c>
      <c r="BP85" s="222"/>
      <c r="BQ85" s="222"/>
      <c r="BR85" s="222"/>
      <c r="BS85" s="200" t="str">
        <f>IFERROR(ROUND((INDEX([2]滤筒质量!G:G,MATCH(BP85,[2]滤筒质量!A:A,0))-INDEX([2]滤筒质量!D:D,MATCH(BP85,[2]滤筒质量!A:A,0)))/R85*1000000,1),"")</f>
        <v/>
      </c>
      <c r="BT85" s="200" t="str">
        <f>IFERROR(ROUND((INDEX([2]滤筒质量!G:G,MATCH(BQ85,[2]滤筒质量!A:A,0))-INDEX([2]滤筒质量!D:D,MATCH(BQ85,[2]滤筒质量!A:A,0)))/S85*1000000,1),"")</f>
        <v/>
      </c>
      <c r="BU85" s="200" t="str">
        <f>IFERROR(ROUND((INDEX([2]滤筒质量!G:G,MATCH(BR85,[2]滤筒质量!A:A,0))-INDEX([2]滤筒质量!D:D,MATCH(BR85,[2]滤筒质量!A:A,0)))/T85*1000000,1),"")</f>
        <v/>
      </c>
      <c r="BV85" s="201" t="e">
        <f t="shared" si="680"/>
        <v>#DIV/0!</v>
      </c>
      <c r="BW85" s="201" t="e">
        <f t="shared" ref="BW85:BY85" si="724">BS85*(21-3.5)/(21-M85)</f>
        <v>#VALUE!</v>
      </c>
      <c r="BX85" s="201" t="e">
        <f t="shared" si="724"/>
        <v>#VALUE!</v>
      </c>
      <c r="BY85" s="201" t="e">
        <f t="shared" si="724"/>
        <v>#VALUE!</v>
      </c>
      <c r="BZ85" s="225" t="e">
        <f t="shared" si="682"/>
        <v>#DIV/0!</v>
      </c>
      <c r="CA85" s="226" t="e">
        <f t="shared" ref="CA85:CD85" si="725">ROUND(BS85*$Y85/1000000,4)</f>
        <v>#VALUE!</v>
      </c>
      <c r="CB85" s="226" t="e">
        <f t="shared" si="725"/>
        <v>#VALUE!</v>
      </c>
      <c r="CC85" s="226" t="e">
        <f t="shared" si="725"/>
        <v>#VALUE!</v>
      </c>
      <c r="CD85" s="226" t="e">
        <f t="shared" si="725"/>
        <v>#DIV/0!</v>
      </c>
      <c r="CE85" s="212" t="e">
        <f t="shared" si="684"/>
        <v>#DIV/0!</v>
      </c>
      <c r="CF85" s="11"/>
      <c r="CG85" s="11"/>
      <c r="CH85" s="11"/>
      <c r="CI85" s="201" t="e">
        <f t="shared" si="685"/>
        <v>#DIV/0!</v>
      </c>
      <c r="CJ85" s="3">
        <f t="shared" si="420"/>
        <v>1</v>
      </c>
      <c r="CK85" s="229">
        <f t="shared" si="421"/>
        <v>0</v>
      </c>
      <c r="CL85" s="230" t="e">
        <f t="shared" si="422"/>
        <v>#DIV/0!</v>
      </c>
      <c r="CM85" t="e">
        <f>INDEX([2]数据汇总表!B$5:B$276,MATCH(A85,[2]数据汇总表!A$5:A$276,0))</f>
        <v>#N/A</v>
      </c>
      <c r="CN85" s="231"/>
      <c r="CO85" s="231"/>
    </row>
    <row r="86" spans="1:93" x14ac:dyDescent="0.2">
      <c r="A86" s="11"/>
      <c r="B86" s="11" t="e">
        <f>INDEX([2]数据汇总表!C$5:C$276,MATCH(A86,[2]数据汇总表!A$5:A$276,0))</f>
        <v>#N/A</v>
      </c>
      <c r="C86" s="11" t="e">
        <f>INDEX([2]数据汇总表!D$5:D$276,MATCH(A86,[2]数据汇总表!A$5:A$276,0))</f>
        <v>#N/A</v>
      </c>
      <c r="D86" s="11" t="e">
        <f>INDEX([2]数据汇总表!E$5:E$276,MATCH(A86,[2]数据汇总表!A$5:A$276,0))</f>
        <v>#N/A</v>
      </c>
      <c r="E86" s="11" t="e">
        <f>INDEX([2]数据汇总表!F$5:F$276,MATCH(A86,[2]数据汇总表!A$5:A$276,0))</f>
        <v>#N/A</v>
      </c>
      <c r="F86" s="11" t="e">
        <f>INDEX([2]数据汇总表!G$5:G$276,MATCH(A86,[2]数据汇总表!A$5:A$276,0))</f>
        <v>#N/A</v>
      </c>
      <c r="G86" s="11" t="e">
        <f>INDEX([2]数据汇总表!H$5:H$276,MATCH(A86,[2]数据汇总表!A$5:A$276,0))</f>
        <v>#N/A</v>
      </c>
      <c r="H86" s="196"/>
      <c r="I86" s="198"/>
      <c r="J86" s="11" t="e">
        <f>INDEX([2]数据汇总表!I$5:I$276,MATCH(A86,[2]数据汇总表!A$5:A$276,0))</f>
        <v>#N/A</v>
      </c>
      <c r="K86" s="199" t="s">
        <v>5889</v>
      </c>
      <c r="L86" s="199" t="s">
        <v>5890</v>
      </c>
      <c r="M86" s="200"/>
      <c r="N86" s="200"/>
      <c r="O86" s="200"/>
      <c r="P86" s="202" t="e">
        <f t="shared" si="661"/>
        <v>#DIV/0!</v>
      </c>
      <c r="Q86" s="208" t="e">
        <f t="shared" si="662"/>
        <v>#DIV/0!</v>
      </c>
      <c r="R86" s="200"/>
      <c r="S86" s="200"/>
      <c r="T86" s="200"/>
      <c r="U86" s="201" t="e">
        <f t="shared" si="663"/>
        <v>#DIV/0!</v>
      </c>
      <c r="V86" s="209"/>
      <c r="W86" s="209"/>
      <c r="X86" s="209"/>
      <c r="Y86" s="213" t="e">
        <f t="shared" si="664"/>
        <v>#DIV/0!</v>
      </c>
      <c r="Z86" s="214"/>
      <c r="AA86" s="214"/>
      <c r="AB86" s="214"/>
      <c r="AC86" s="197" t="e">
        <f t="shared" si="665"/>
        <v>#DIV/0!</v>
      </c>
      <c r="AD86" s="215"/>
      <c r="AE86" s="215"/>
      <c r="AF86" s="215"/>
      <c r="AG86" s="213" t="e">
        <f t="shared" si="666"/>
        <v>#DIV/0!</v>
      </c>
      <c r="AH86" s="213">
        <f t="shared" ref="AH86:AJ86" si="726">AD86*(21-3.5)/(21-M86)</f>
        <v>0</v>
      </c>
      <c r="AI86" s="213">
        <f t="shared" si="726"/>
        <v>0</v>
      </c>
      <c r="AJ86" s="213">
        <f t="shared" si="726"/>
        <v>0</v>
      </c>
      <c r="AK86" s="213">
        <f t="shared" si="668"/>
        <v>0</v>
      </c>
      <c r="AL86" s="221" t="e">
        <f t="shared" ref="AL86:AO86" si="727">ROUND(AD86*$Y86/1000000,4)</f>
        <v>#DIV/0!</v>
      </c>
      <c r="AM86" s="221" t="e">
        <f t="shared" si="727"/>
        <v>#DIV/0!</v>
      </c>
      <c r="AN86" s="221" t="e">
        <f t="shared" si="727"/>
        <v>#DIV/0!</v>
      </c>
      <c r="AO86" s="221" t="e">
        <f t="shared" si="727"/>
        <v>#DIV/0!</v>
      </c>
      <c r="AP86" s="212" t="str">
        <f t="shared" si="670"/>
        <v>合格</v>
      </c>
      <c r="AQ86" s="215"/>
      <c r="AR86" s="215"/>
      <c r="AS86" s="215"/>
      <c r="AT86" s="213" t="e">
        <f t="shared" si="671"/>
        <v>#DIV/0!</v>
      </c>
      <c r="AU86" s="213">
        <f t="shared" ref="AU86:AW86" si="728">AQ86*(21-3.5)/(21-M86)</f>
        <v>0</v>
      </c>
      <c r="AV86" s="213">
        <f t="shared" si="728"/>
        <v>0</v>
      </c>
      <c r="AW86" s="213">
        <f t="shared" si="728"/>
        <v>0</v>
      </c>
      <c r="AX86" s="213">
        <f t="shared" si="673"/>
        <v>0</v>
      </c>
      <c r="AY86" s="221" t="e">
        <f t="shared" ref="AY86:BB86" si="729">ROUND(AQ86*$Y86/1000000,4)</f>
        <v>#DIV/0!</v>
      </c>
      <c r="AZ86" s="221" t="e">
        <f t="shared" si="729"/>
        <v>#DIV/0!</v>
      </c>
      <c r="BA86" s="221" t="e">
        <f t="shared" si="729"/>
        <v>#DIV/0!</v>
      </c>
      <c r="BB86" s="221" t="e">
        <f t="shared" si="729"/>
        <v>#DIV/0!</v>
      </c>
      <c r="BC86" s="212" t="str">
        <f t="shared" si="675"/>
        <v>合格</v>
      </c>
      <c r="BD86" s="215"/>
      <c r="BE86" s="215"/>
      <c r="BF86" s="215"/>
      <c r="BG86" s="213" t="e">
        <f t="shared" si="676"/>
        <v>#DIV/0!</v>
      </c>
      <c r="BH86" s="201">
        <f t="shared" ref="BH86:BJ86" si="730">BD86*(21-3.5)/(21-M86)</f>
        <v>0</v>
      </c>
      <c r="BI86" s="201">
        <f t="shared" si="730"/>
        <v>0</v>
      </c>
      <c r="BJ86" s="201">
        <f t="shared" si="730"/>
        <v>0</v>
      </c>
      <c r="BK86" s="213">
        <f t="shared" si="678"/>
        <v>0</v>
      </c>
      <c r="BL86" s="221" t="e">
        <f t="shared" ref="BL86:BO86" si="731">ROUND(BD86*$Y86/1000000,4)</f>
        <v>#DIV/0!</v>
      </c>
      <c r="BM86" s="221" t="e">
        <f t="shared" si="731"/>
        <v>#DIV/0!</v>
      </c>
      <c r="BN86" s="221" t="e">
        <f t="shared" si="731"/>
        <v>#DIV/0!</v>
      </c>
      <c r="BO86" s="221" t="e">
        <f t="shared" si="731"/>
        <v>#DIV/0!</v>
      </c>
      <c r="BP86" s="222"/>
      <c r="BQ86" s="222"/>
      <c r="BR86" s="222"/>
      <c r="BS86" s="200" t="str">
        <f>IFERROR(ROUND((INDEX([2]滤筒质量!G:G,MATCH(BP86,[2]滤筒质量!A:A,0))-INDEX([2]滤筒质量!D:D,MATCH(BP86,[2]滤筒质量!A:A,0)))/R86*1000000,1),"")</f>
        <v/>
      </c>
      <c r="BT86" s="200" t="str">
        <f>IFERROR(ROUND((INDEX([2]滤筒质量!G:G,MATCH(BQ86,[2]滤筒质量!A:A,0))-INDEX([2]滤筒质量!D:D,MATCH(BQ86,[2]滤筒质量!A:A,0)))/S86*1000000,1),"")</f>
        <v/>
      </c>
      <c r="BU86" s="200" t="str">
        <f>IFERROR(ROUND((INDEX([2]滤筒质量!G:G,MATCH(BR86,[2]滤筒质量!A:A,0))-INDEX([2]滤筒质量!D:D,MATCH(BR86,[2]滤筒质量!A:A,0)))/T86*1000000,1),"")</f>
        <v/>
      </c>
      <c r="BV86" s="201" t="e">
        <f t="shared" si="680"/>
        <v>#DIV/0!</v>
      </c>
      <c r="BW86" s="201" t="e">
        <f t="shared" ref="BW86:BY86" si="732">BS86*(21-3.5)/(21-M86)</f>
        <v>#VALUE!</v>
      </c>
      <c r="BX86" s="201" t="e">
        <f t="shared" si="732"/>
        <v>#VALUE!</v>
      </c>
      <c r="BY86" s="201" t="e">
        <f t="shared" si="732"/>
        <v>#VALUE!</v>
      </c>
      <c r="BZ86" s="225" t="e">
        <f t="shared" si="682"/>
        <v>#DIV/0!</v>
      </c>
      <c r="CA86" s="226" t="e">
        <f t="shared" ref="CA86:CD86" si="733">ROUND(BS86*$Y86/1000000,4)</f>
        <v>#VALUE!</v>
      </c>
      <c r="CB86" s="226" t="e">
        <f t="shared" si="733"/>
        <v>#VALUE!</v>
      </c>
      <c r="CC86" s="226" t="e">
        <f t="shared" si="733"/>
        <v>#VALUE!</v>
      </c>
      <c r="CD86" s="226" t="e">
        <f t="shared" si="733"/>
        <v>#DIV/0!</v>
      </c>
      <c r="CE86" s="212" t="e">
        <f t="shared" si="684"/>
        <v>#DIV/0!</v>
      </c>
      <c r="CF86" s="11"/>
      <c r="CG86" s="11"/>
      <c r="CH86" s="11"/>
      <c r="CI86" s="201" t="e">
        <f t="shared" si="685"/>
        <v>#DIV/0!</v>
      </c>
      <c r="CJ86" s="3">
        <f t="shared" si="420"/>
        <v>1</v>
      </c>
      <c r="CK86" s="229">
        <f t="shared" si="421"/>
        <v>0</v>
      </c>
      <c r="CL86" s="230" t="e">
        <f t="shared" si="422"/>
        <v>#DIV/0!</v>
      </c>
      <c r="CM86" t="e">
        <f>INDEX([2]数据汇总表!B$5:B$276,MATCH(A86,[2]数据汇总表!A$5:A$276,0))</f>
        <v>#N/A</v>
      </c>
      <c r="CN86" s="231"/>
      <c r="CO86" s="231"/>
    </row>
    <row r="87" spans="1:93" x14ac:dyDescent="0.2">
      <c r="A87" s="11"/>
      <c r="B87" s="11" t="e">
        <f>INDEX([2]数据汇总表!C$5:C$276,MATCH(A87,[2]数据汇总表!A$5:A$276,0))</f>
        <v>#N/A</v>
      </c>
      <c r="C87" s="11" t="e">
        <f>INDEX([2]数据汇总表!D$5:D$276,MATCH(A87,[2]数据汇总表!A$5:A$276,0))</f>
        <v>#N/A</v>
      </c>
      <c r="D87" s="11" t="e">
        <f>INDEX([2]数据汇总表!E$5:E$276,MATCH(A87,[2]数据汇总表!A$5:A$276,0))</f>
        <v>#N/A</v>
      </c>
      <c r="E87" s="11" t="e">
        <f>INDEX([2]数据汇总表!F$5:F$276,MATCH(A87,[2]数据汇总表!A$5:A$276,0))</f>
        <v>#N/A</v>
      </c>
      <c r="F87" s="11" t="e">
        <f>INDEX([2]数据汇总表!G$5:G$276,MATCH(A87,[2]数据汇总表!A$5:A$276,0))</f>
        <v>#N/A</v>
      </c>
      <c r="G87" s="11" t="e">
        <f>INDEX([2]数据汇总表!H$5:H$276,MATCH(A87,[2]数据汇总表!A$5:A$276,0))</f>
        <v>#N/A</v>
      </c>
      <c r="H87" s="196"/>
      <c r="I87" s="198"/>
      <c r="J87" s="11" t="e">
        <f>INDEX([2]数据汇总表!I$5:I$276,MATCH(A87,[2]数据汇总表!A$5:A$276,0))</f>
        <v>#N/A</v>
      </c>
      <c r="K87" s="199" t="s">
        <v>5889</v>
      </c>
      <c r="L87" s="199" t="s">
        <v>5890</v>
      </c>
      <c r="M87" s="200"/>
      <c r="N87" s="200"/>
      <c r="O87" s="200"/>
      <c r="P87" s="202" t="e">
        <f t="shared" si="661"/>
        <v>#DIV/0!</v>
      </c>
      <c r="Q87" s="208" t="e">
        <f t="shared" si="662"/>
        <v>#DIV/0!</v>
      </c>
      <c r="R87" s="200"/>
      <c r="S87" s="200"/>
      <c r="T87" s="200"/>
      <c r="U87" s="201" t="e">
        <f t="shared" si="663"/>
        <v>#DIV/0!</v>
      </c>
      <c r="V87" s="209"/>
      <c r="W87" s="209"/>
      <c r="X87" s="209"/>
      <c r="Y87" s="213" t="e">
        <f t="shared" si="664"/>
        <v>#DIV/0!</v>
      </c>
      <c r="Z87" s="214"/>
      <c r="AA87" s="214"/>
      <c r="AB87" s="214"/>
      <c r="AC87" s="197" t="e">
        <f t="shared" si="665"/>
        <v>#DIV/0!</v>
      </c>
      <c r="AD87" s="215"/>
      <c r="AE87" s="215"/>
      <c r="AF87" s="215"/>
      <c r="AG87" s="213" t="e">
        <f t="shared" si="666"/>
        <v>#DIV/0!</v>
      </c>
      <c r="AH87" s="213">
        <f t="shared" ref="AH87:AJ87" si="734">AD87*(21-3.5)/(21-M87)</f>
        <v>0</v>
      </c>
      <c r="AI87" s="213">
        <f t="shared" si="734"/>
        <v>0</v>
      </c>
      <c r="AJ87" s="213">
        <f t="shared" si="734"/>
        <v>0</v>
      </c>
      <c r="AK87" s="213">
        <f t="shared" si="668"/>
        <v>0</v>
      </c>
      <c r="AL87" s="221" t="e">
        <f t="shared" ref="AL87:AO87" si="735">ROUND(AD87*$Y87/1000000,4)</f>
        <v>#DIV/0!</v>
      </c>
      <c r="AM87" s="221" t="e">
        <f t="shared" si="735"/>
        <v>#DIV/0!</v>
      </c>
      <c r="AN87" s="221" t="e">
        <f t="shared" si="735"/>
        <v>#DIV/0!</v>
      </c>
      <c r="AO87" s="221" t="e">
        <f t="shared" si="735"/>
        <v>#DIV/0!</v>
      </c>
      <c r="AP87" s="212" t="str">
        <f t="shared" si="670"/>
        <v>合格</v>
      </c>
      <c r="AQ87" s="215"/>
      <c r="AR87" s="215"/>
      <c r="AS87" s="215"/>
      <c r="AT87" s="213" t="e">
        <f t="shared" si="671"/>
        <v>#DIV/0!</v>
      </c>
      <c r="AU87" s="213">
        <f t="shared" ref="AU87:AW87" si="736">AQ87*(21-3.5)/(21-M87)</f>
        <v>0</v>
      </c>
      <c r="AV87" s="213">
        <f t="shared" si="736"/>
        <v>0</v>
      </c>
      <c r="AW87" s="213">
        <f t="shared" si="736"/>
        <v>0</v>
      </c>
      <c r="AX87" s="213">
        <f t="shared" si="673"/>
        <v>0</v>
      </c>
      <c r="AY87" s="221" t="e">
        <f t="shared" ref="AY87:BB87" si="737">ROUND(AQ87*$Y87/1000000,4)</f>
        <v>#DIV/0!</v>
      </c>
      <c r="AZ87" s="221" t="e">
        <f t="shared" si="737"/>
        <v>#DIV/0!</v>
      </c>
      <c r="BA87" s="221" t="e">
        <f t="shared" si="737"/>
        <v>#DIV/0!</v>
      </c>
      <c r="BB87" s="221" t="e">
        <f t="shared" si="737"/>
        <v>#DIV/0!</v>
      </c>
      <c r="BC87" s="212" t="str">
        <f t="shared" si="675"/>
        <v>合格</v>
      </c>
      <c r="BD87" s="215"/>
      <c r="BE87" s="215"/>
      <c r="BF87" s="215"/>
      <c r="BG87" s="213" t="e">
        <f t="shared" si="676"/>
        <v>#DIV/0!</v>
      </c>
      <c r="BH87" s="201">
        <f t="shared" ref="BH87:BJ87" si="738">BD87*(21-3.5)/(21-M87)</f>
        <v>0</v>
      </c>
      <c r="BI87" s="201">
        <f t="shared" si="738"/>
        <v>0</v>
      </c>
      <c r="BJ87" s="201">
        <f t="shared" si="738"/>
        <v>0</v>
      </c>
      <c r="BK87" s="213">
        <f t="shared" si="678"/>
        <v>0</v>
      </c>
      <c r="BL87" s="221" t="e">
        <f t="shared" ref="BL87:BO87" si="739">ROUND(BD87*$Y87/1000000,4)</f>
        <v>#DIV/0!</v>
      </c>
      <c r="BM87" s="221" t="e">
        <f t="shared" si="739"/>
        <v>#DIV/0!</v>
      </c>
      <c r="BN87" s="221" t="e">
        <f t="shared" si="739"/>
        <v>#DIV/0!</v>
      </c>
      <c r="BO87" s="221" t="e">
        <f t="shared" si="739"/>
        <v>#DIV/0!</v>
      </c>
      <c r="BP87" s="222"/>
      <c r="BQ87" s="222"/>
      <c r="BR87" s="222"/>
      <c r="BS87" s="200" t="str">
        <f>IFERROR(ROUND((INDEX([2]滤筒质量!G:G,MATCH(BP87,[2]滤筒质量!A:A,0))-INDEX([2]滤筒质量!D:D,MATCH(BP87,[2]滤筒质量!A:A,0)))/R87*1000000,1),"")</f>
        <v/>
      </c>
      <c r="BT87" s="200" t="str">
        <f>IFERROR(ROUND((INDEX([2]滤筒质量!G:G,MATCH(BQ87,[2]滤筒质量!A:A,0))-INDEX([2]滤筒质量!D:D,MATCH(BQ87,[2]滤筒质量!A:A,0)))/S87*1000000,1),"")</f>
        <v/>
      </c>
      <c r="BU87" s="200" t="str">
        <f>IFERROR(ROUND((INDEX([2]滤筒质量!G:G,MATCH(BR87,[2]滤筒质量!A:A,0))-INDEX([2]滤筒质量!D:D,MATCH(BR87,[2]滤筒质量!A:A,0)))/T87*1000000,1),"")</f>
        <v/>
      </c>
      <c r="BV87" s="201" t="e">
        <f t="shared" si="680"/>
        <v>#DIV/0!</v>
      </c>
      <c r="BW87" s="201" t="e">
        <f t="shared" ref="BW87:BY87" si="740">BS87*(21-3.5)/(21-M87)</f>
        <v>#VALUE!</v>
      </c>
      <c r="BX87" s="201" t="e">
        <f t="shared" si="740"/>
        <v>#VALUE!</v>
      </c>
      <c r="BY87" s="201" t="e">
        <f t="shared" si="740"/>
        <v>#VALUE!</v>
      </c>
      <c r="BZ87" s="225" t="e">
        <f t="shared" si="682"/>
        <v>#DIV/0!</v>
      </c>
      <c r="CA87" s="226" t="e">
        <f t="shared" ref="CA87:CD87" si="741">ROUND(BS87*$Y87/1000000,4)</f>
        <v>#VALUE!</v>
      </c>
      <c r="CB87" s="226" t="e">
        <f t="shared" si="741"/>
        <v>#VALUE!</v>
      </c>
      <c r="CC87" s="226" t="e">
        <f t="shared" si="741"/>
        <v>#VALUE!</v>
      </c>
      <c r="CD87" s="226" t="e">
        <f t="shared" si="741"/>
        <v>#DIV/0!</v>
      </c>
      <c r="CE87" s="212" t="e">
        <f t="shared" si="684"/>
        <v>#DIV/0!</v>
      </c>
      <c r="CF87" s="11"/>
      <c r="CG87" s="11"/>
      <c r="CH87" s="11"/>
      <c r="CI87" s="201" t="e">
        <f t="shared" si="685"/>
        <v>#DIV/0!</v>
      </c>
      <c r="CJ87" s="3">
        <f t="shared" si="420"/>
        <v>1</v>
      </c>
      <c r="CK87" s="229">
        <f t="shared" si="421"/>
        <v>0</v>
      </c>
      <c r="CL87" s="230" t="e">
        <f t="shared" si="422"/>
        <v>#DIV/0!</v>
      </c>
      <c r="CM87" t="e">
        <f>INDEX([2]数据汇总表!B$5:B$276,MATCH(A87,[2]数据汇总表!A$5:A$276,0))</f>
        <v>#N/A</v>
      </c>
      <c r="CN87" s="231"/>
      <c r="CO87" s="231"/>
    </row>
    <row r="88" spans="1:93" x14ac:dyDescent="0.2">
      <c r="A88" s="11"/>
      <c r="B88" s="11" t="e">
        <f>INDEX([2]数据汇总表!C$5:C$276,MATCH(A88,[2]数据汇总表!A$5:A$276,0))</f>
        <v>#N/A</v>
      </c>
      <c r="C88" s="11" t="e">
        <f>INDEX([2]数据汇总表!D$5:D$276,MATCH(A88,[2]数据汇总表!A$5:A$276,0))</f>
        <v>#N/A</v>
      </c>
      <c r="D88" s="11" t="e">
        <f>INDEX([2]数据汇总表!E$5:E$276,MATCH(A88,[2]数据汇总表!A$5:A$276,0))</f>
        <v>#N/A</v>
      </c>
      <c r="E88" s="11" t="e">
        <f>INDEX([2]数据汇总表!F$5:F$276,MATCH(A88,[2]数据汇总表!A$5:A$276,0))</f>
        <v>#N/A</v>
      </c>
      <c r="F88" s="11" t="e">
        <f>INDEX([2]数据汇总表!G$5:G$276,MATCH(A88,[2]数据汇总表!A$5:A$276,0))</f>
        <v>#N/A</v>
      </c>
      <c r="G88" s="11" t="e">
        <f>INDEX([2]数据汇总表!H$5:H$276,MATCH(A88,[2]数据汇总表!A$5:A$276,0))</f>
        <v>#N/A</v>
      </c>
      <c r="H88" s="196"/>
      <c r="I88" s="198"/>
      <c r="J88" s="11" t="e">
        <f>INDEX([2]数据汇总表!I$5:I$276,MATCH(A88,[2]数据汇总表!A$5:A$276,0))</f>
        <v>#N/A</v>
      </c>
      <c r="K88" s="199" t="s">
        <v>5889</v>
      </c>
      <c r="L88" s="199" t="s">
        <v>5890</v>
      </c>
      <c r="M88" s="200"/>
      <c r="N88" s="200"/>
      <c r="O88" s="200"/>
      <c r="P88" s="202" t="e">
        <f t="shared" si="661"/>
        <v>#DIV/0!</v>
      </c>
      <c r="Q88" s="208" t="e">
        <f t="shared" si="662"/>
        <v>#DIV/0!</v>
      </c>
      <c r="R88" s="200"/>
      <c r="S88" s="200"/>
      <c r="T88" s="200"/>
      <c r="U88" s="201" t="e">
        <f t="shared" si="663"/>
        <v>#DIV/0!</v>
      </c>
      <c r="V88" s="209"/>
      <c r="W88" s="209"/>
      <c r="X88" s="209"/>
      <c r="Y88" s="213" t="e">
        <f t="shared" si="664"/>
        <v>#DIV/0!</v>
      </c>
      <c r="Z88" s="214"/>
      <c r="AA88" s="214"/>
      <c r="AB88" s="214"/>
      <c r="AC88" s="197" t="e">
        <f t="shared" si="665"/>
        <v>#DIV/0!</v>
      </c>
      <c r="AD88" s="215"/>
      <c r="AE88" s="215"/>
      <c r="AF88" s="215"/>
      <c r="AG88" s="213" t="e">
        <f t="shared" si="666"/>
        <v>#DIV/0!</v>
      </c>
      <c r="AH88" s="213">
        <f t="shared" ref="AH88:AJ88" si="742">AD88*(21-3.5)/(21-M88)</f>
        <v>0</v>
      </c>
      <c r="AI88" s="213">
        <f t="shared" si="742"/>
        <v>0</v>
      </c>
      <c r="AJ88" s="213">
        <f t="shared" si="742"/>
        <v>0</v>
      </c>
      <c r="AK88" s="213">
        <f t="shared" si="668"/>
        <v>0</v>
      </c>
      <c r="AL88" s="221" t="e">
        <f t="shared" ref="AL88:AO88" si="743">ROUND(AD88*$Y88/1000000,4)</f>
        <v>#DIV/0!</v>
      </c>
      <c r="AM88" s="221" t="e">
        <f t="shared" si="743"/>
        <v>#DIV/0!</v>
      </c>
      <c r="AN88" s="221" t="e">
        <f t="shared" si="743"/>
        <v>#DIV/0!</v>
      </c>
      <c r="AO88" s="221" t="e">
        <f t="shared" si="743"/>
        <v>#DIV/0!</v>
      </c>
      <c r="AP88" s="212" t="str">
        <f t="shared" si="670"/>
        <v>合格</v>
      </c>
      <c r="AQ88" s="216"/>
      <c r="AR88" s="216"/>
      <c r="AS88" s="216"/>
      <c r="AT88" s="213" t="e">
        <f t="shared" si="671"/>
        <v>#DIV/0!</v>
      </c>
      <c r="AU88" s="213">
        <f t="shared" ref="AU88:AW88" si="744">AQ88*(21-3.5)/(21-M88)</f>
        <v>0</v>
      </c>
      <c r="AV88" s="213">
        <f t="shared" si="744"/>
        <v>0</v>
      </c>
      <c r="AW88" s="213">
        <f t="shared" si="744"/>
        <v>0</v>
      </c>
      <c r="AX88" s="213">
        <f t="shared" si="673"/>
        <v>0</v>
      </c>
      <c r="AY88" s="221" t="e">
        <f t="shared" ref="AY88:BB88" si="745">ROUND(AQ88*$Y88/1000000,4)</f>
        <v>#DIV/0!</v>
      </c>
      <c r="AZ88" s="221" t="e">
        <f t="shared" si="745"/>
        <v>#DIV/0!</v>
      </c>
      <c r="BA88" s="221" t="e">
        <f t="shared" si="745"/>
        <v>#DIV/0!</v>
      </c>
      <c r="BB88" s="221" t="e">
        <f t="shared" si="745"/>
        <v>#DIV/0!</v>
      </c>
      <c r="BC88" s="212" t="str">
        <f t="shared" si="675"/>
        <v>合格</v>
      </c>
      <c r="BD88" s="215"/>
      <c r="BE88" s="215"/>
      <c r="BF88" s="215"/>
      <c r="BG88" s="213" t="e">
        <f t="shared" si="676"/>
        <v>#DIV/0!</v>
      </c>
      <c r="BH88" s="201">
        <f t="shared" ref="BH88:BJ88" si="746">BD88*(21-3.5)/(21-M88)</f>
        <v>0</v>
      </c>
      <c r="BI88" s="201">
        <f t="shared" si="746"/>
        <v>0</v>
      </c>
      <c r="BJ88" s="201">
        <f t="shared" si="746"/>
        <v>0</v>
      </c>
      <c r="BK88" s="213">
        <f t="shared" si="678"/>
        <v>0</v>
      </c>
      <c r="BL88" s="221" t="e">
        <f t="shared" ref="BL88:BO88" si="747">ROUND(BD88*$Y88/1000000,4)</f>
        <v>#DIV/0!</v>
      </c>
      <c r="BM88" s="221" t="e">
        <f t="shared" si="747"/>
        <v>#DIV/0!</v>
      </c>
      <c r="BN88" s="221" t="e">
        <f t="shared" si="747"/>
        <v>#DIV/0!</v>
      </c>
      <c r="BO88" s="221" t="e">
        <f t="shared" si="747"/>
        <v>#DIV/0!</v>
      </c>
      <c r="BP88" s="222"/>
      <c r="BQ88" s="222"/>
      <c r="BR88" s="222"/>
      <c r="BS88" s="200" t="str">
        <f>IFERROR(ROUND((INDEX([2]滤筒质量!G:G,MATCH(BP88,[2]滤筒质量!A:A,0))-INDEX([2]滤筒质量!D:D,MATCH(BP88,[2]滤筒质量!A:A,0)))/R88*1000000,1),"")</f>
        <v/>
      </c>
      <c r="BT88" s="200" t="str">
        <f>IFERROR(ROUND((INDEX([2]滤筒质量!G:G,MATCH(BQ88,[2]滤筒质量!A:A,0))-INDEX([2]滤筒质量!D:D,MATCH(BQ88,[2]滤筒质量!A:A,0)))/S88*1000000,1),"")</f>
        <v/>
      </c>
      <c r="BU88" s="200" t="str">
        <f>IFERROR(ROUND((INDEX([2]滤筒质量!G:G,MATCH(BR88,[2]滤筒质量!A:A,0))-INDEX([2]滤筒质量!D:D,MATCH(BR88,[2]滤筒质量!A:A,0)))/T88*1000000,1),"")</f>
        <v/>
      </c>
      <c r="BV88" s="201" t="e">
        <f t="shared" si="680"/>
        <v>#DIV/0!</v>
      </c>
      <c r="BW88" s="201" t="e">
        <f t="shared" ref="BW88:BY88" si="748">BS88*(21-3.5)/(21-M88)</f>
        <v>#VALUE!</v>
      </c>
      <c r="BX88" s="201" t="e">
        <f t="shared" si="748"/>
        <v>#VALUE!</v>
      </c>
      <c r="BY88" s="201" t="e">
        <f t="shared" si="748"/>
        <v>#VALUE!</v>
      </c>
      <c r="BZ88" s="225" t="e">
        <f t="shared" si="682"/>
        <v>#DIV/0!</v>
      </c>
      <c r="CA88" s="226" t="e">
        <f t="shared" ref="CA88:CD88" si="749">ROUND(BS88*$Y88/1000000,4)</f>
        <v>#VALUE!</v>
      </c>
      <c r="CB88" s="226" t="e">
        <f t="shared" si="749"/>
        <v>#VALUE!</v>
      </c>
      <c r="CC88" s="226" t="e">
        <f t="shared" si="749"/>
        <v>#VALUE!</v>
      </c>
      <c r="CD88" s="226" t="e">
        <f t="shared" si="749"/>
        <v>#DIV/0!</v>
      </c>
      <c r="CE88" s="212" t="e">
        <f t="shared" si="684"/>
        <v>#DIV/0!</v>
      </c>
      <c r="CF88" s="11"/>
      <c r="CG88" s="11"/>
      <c r="CH88" s="11"/>
      <c r="CI88" s="201" t="e">
        <f t="shared" si="685"/>
        <v>#DIV/0!</v>
      </c>
      <c r="CJ88" s="3">
        <f t="shared" si="420"/>
        <v>1</v>
      </c>
      <c r="CK88" s="229">
        <f t="shared" si="421"/>
        <v>0</v>
      </c>
      <c r="CL88" s="230" t="e">
        <f t="shared" si="422"/>
        <v>#DIV/0!</v>
      </c>
      <c r="CM88" t="e">
        <f>INDEX([2]数据汇总表!B$5:B$276,MATCH(A88,[2]数据汇总表!A$5:A$276,0))</f>
        <v>#N/A</v>
      </c>
      <c r="CN88" s="231"/>
      <c r="CO88" s="231"/>
    </row>
    <row r="89" spans="1:93" x14ac:dyDescent="0.2">
      <c r="A89" s="11"/>
      <c r="B89" s="11" t="e">
        <f>INDEX([2]数据汇总表!C$5:C$276,MATCH(A89,[2]数据汇总表!A$5:A$276,0))</f>
        <v>#N/A</v>
      </c>
      <c r="C89" s="11" t="e">
        <f>INDEX([2]数据汇总表!D$5:D$276,MATCH(A89,[2]数据汇总表!A$5:A$276,0))</f>
        <v>#N/A</v>
      </c>
      <c r="D89" s="11" t="e">
        <f>INDEX([2]数据汇总表!E$5:E$276,MATCH(A89,[2]数据汇总表!A$5:A$276,0))</f>
        <v>#N/A</v>
      </c>
      <c r="E89" s="11" t="e">
        <f>INDEX([2]数据汇总表!F$5:F$276,MATCH(A89,[2]数据汇总表!A$5:A$276,0))</f>
        <v>#N/A</v>
      </c>
      <c r="F89" s="11" t="e">
        <f>INDEX([2]数据汇总表!G$5:G$276,MATCH(A89,[2]数据汇总表!A$5:A$276,0))</f>
        <v>#N/A</v>
      </c>
      <c r="G89" s="11" t="e">
        <f>INDEX([2]数据汇总表!H$5:H$276,MATCH(A89,[2]数据汇总表!A$5:A$276,0))</f>
        <v>#N/A</v>
      </c>
      <c r="H89" s="196"/>
      <c r="I89" s="198"/>
      <c r="J89" s="11" t="e">
        <f>INDEX([2]数据汇总表!I$5:I$276,MATCH(A89,[2]数据汇总表!A$5:A$276,0))</f>
        <v>#N/A</v>
      </c>
      <c r="K89" s="199" t="s">
        <v>5889</v>
      </c>
      <c r="L89" s="199" t="s">
        <v>5890</v>
      </c>
      <c r="M89" s="200"/>
      <c r="N89" s="200"/>
      <c r="O89" s="200"/>
      <c r="P89" s="202" t="e">
        <f t="shared" si="661"/>
        <v>#DIV/0!</v>
      </c>
      <c r="Q89" s="208" t="e">
        <f t="shared" si="662"/>
        <v>#DIV/0!</v>
      </c>
      <c r="R89" s="200"/>
      <c r="S89" s="200"/>
      <c r="T89" s="200"/>
      <c r="U89" s="201" t="e">
        <f t="shared" si="663"/>
        <v>#DIV/0!</v>
      </c>
      <c r="V89" s="209"/>
      <c r="W89" s="209"/>
      <c r="X89" s="209"/>
      <c r="Y89" s="213" t="e">
        <f t="shared" si="664"/>
        <v>#DIV/0!</v>
      </c>
      <c r="Z89" s="214"/>
      <c r="AA89" s="214"/>
      <c r="AB89" s="214"/>
      <c r="AC89" s="197" t="e">
        <f t="shared" si="665"/>
        <v>#DIV/0!</v>
      </c>
      <c r="AD89" s="215"/>
      <c r="AE89" s="215"/>
      <c r="AF89" s="215"/>
      <c r="AG89" s="213" t="e">
        <f t="shared" si="666"/>
        <v>#DIV/0!</v>
      </c>
      <c r="AH89" s="213">
        <f t="shared" ref="AH89:AJ89" si="750">AD89*(21-3.5)/(21-M89)</f>
        <v>0</v>
      </c>
      <c r="AI89" s="213">
        <f t="shared" si="750"/>
        <v>0</v>
      </c>
      <c r="AJ89" s="213">
        <f t="shared" si="750"/>
        <v>0</v>
      </c>
      <c r="AK89" s="213">
        <f t="shared" si="668"/>
        <v>0</v>
      </c>
      <c r="AL89" s="221" t="e">
        <f t="shared" ref="AL89:AO89" si="751">ROUND(AD89*$Y89/1000000,4)</f>
        <v>#DIV/0!</v>
      </c>
      <c r="AM89" s="221" t="e">
        <f t="shared" si="751"/>
        <v>#DIV/0!</v>
      </c>
      <c r="AN89" s="221" t="e">
        <f t="shared" si="751"/>
        <v>#DIV/0!</v>
      </c>
      <c r="AO89" s="221" t="e">
        <f t="shared" si="751"/>
        <v>#DIV/0!</v>
      </c>
      <c r="AP89" s="212" t="str">
        <f t="shared" si="670"/>
        <v>合格</v>
      </c>
      <c r="AQ89" s="216"/>
      <c r="AR89" s="216"/>
      <c r="AS89" s="216"/>
      <c r="AT89" s="213" t="e">
        <f t="shared" si="671"/>
        <v>#DIV/0!</v>
      </c>
      <c r="AU89" s="213">
        <f t="shared" ref="AU89:AW89" si="752">AQ89*(21-3.5)/(21-M89)</f>
        <v>0</v>
      </c>
      <c r="AV89" s="213">
        <f t="shared" si="752"/>
        <v>0</v>
      </c>
      <c r="AW89" s="213">
        <f t="shared" si="752"/>
        <v>0</v>
      </c>
      <c r="AX89" s="213">
        <f t="shared" si="673"/>
        <v>0</v>
      </c>
      <c r="AY89" s="221" t="e">
        <f t="shared" ref="AY89:BB89" si="753">ROUND(AQ89*$Y89/1000000,4)</f>
        <v>#DIV/0!</v>
      </c>
      <c r="AZ89" s="221" t="e">
        <f t="shared" si="753"/>
        <v>#DIV/0!</v>
      </c>
      <c r="BA89" s="221" t="e">
        <f t="shared" si="753"/>
        <v>#DIV/0!</v>
      </c>
      <c r="BB89" s="221" t="e">
        <f t="shared" si="753"/>
        <v>#DIV/0!</v>
      </c>
      <c r="BC89" s="212" t="str">
        <f t="shared" si="675"/>
        <v>合格</v>
      </c>
      <c r="BD89" s="215"/>
      <c r="BE89" s="215"/>
      <c r="BF89" s="215"/>
      <c r="BG89" s="213" t="e">
        <f t="shared" si="676"/>
        <v>#DIV/0!</v>
      </c>
      <c r="BH89" s="201">
        <f t="shared" ref="BH89:BJ89" si="754">BD89*(21-3.5)/(21-M89)</f>
        <v>0</v>
      </c>
      <c r="BI89" s="201">
        <f t="shared" si="754"/>
        <v>0</v>
      </c>
      <c r="BJ89" s="201">
        <f t="shared" si="754"/>
        <v>0</v>
      </c>
      <c r="BK89" s="213">
        <f t="shared" si="678"/>
        <v>0</v>
      </c>
      <c r="BL89" s="221" t="e">
        <f t="shared" ref="BL89:BO89" si="755">ROUND(BD89*$Y89/1000000,4)</f>
        <v>#DIV/0!</v>
      </c>
      <c r="BM89" s="221" t="e">
        <f t="shared" si="755"/>
        <v>#DIV/0!</v>
      </c>
      <c r="BN89" s="221" t="e">
        <f t="shared" si="755"/>
        <v>#DIV/0!</v>
      </c>
      <c r="BO89" s="221" t="e">
        <f t="shared" si="755"/>
        <v>#DIV/0!</v>
      </c>
      <c r="BP89" s="222"/>
      <c r="BQ89" s="222"/>
      <c r="BR89" s="222"/>
      <c r="BS89" s="200" t="str">
        <f>IFERROR(ROUND((INDEX([2]滤筒质量!G:G,MATCH(BP89,[2]滤筒质量!A:A,0))-INDEX([2]滤筒质量!D:D,MATCH(BP89,[2]滤筒质量!A:A,0)))/R89*1000000,1),"")</f>
        <v/>
      </c>
      <c r="BT89" s="200" t="str">
        <f>IFERROR(ROUND((INDEX([2]滤筒质量!G:G,MATCH(BQ89,[2]滤筒质量!A:A,0))-INDEX([2]滤筒质量!D:D,MATCH(BQ89,[2]滤筒质量!A:A,0)))/S89*1000000,1),"")</f>
        <v/>
      </c>
      <c r="BU89" s="200" t="str">
        <f>IFERROR(ROUND((INDEX([2]滤筒质量!G:G,MATCH(BR89,[2]滤筒质量!A:A,0))-INDEX([2]滤筒质量!D:D,MATCH(BR89,[2]滤筒质量!A:A,0)))/T89*1000000,1),"")</f>
        <v/>
      </c>
      <c r="BV89" s="201" t="e">
        <f t="shared" si="680"/>
        <v>#DIV/0!</v>
      </c>
      <c r="BW89" s="201" t="e">
        <f t="shared" ref="BW89:BY89" si="756">BS89*(21-3.5)/(21-M89)</f>
        <v>#VALUE!</v>
      </c>
      <c r="BX89" s="201" t="e">
        <f t="shared" si="756"/>
        <v>#VALUE!</v>
      </c>
      <c r="BY89" s="201" t="e">
        <f t="shared" si="756"/>
        <v>#VALUE!</v>
      </c>
      <c r="BZ89" s="225" t="e">
        <f t="shared" si="682"/>
        <v>#DIV/0!</v>
      </c>
      <c r="CA89" s="226" t="e">
        <f t="shared" ref="CA89:CD89" si="757">ROUND(BS89*$Y89/1000000,4)</f>
        <v>#VALUE!</v>
      </c>
      <c r="CB89" s="226" t="e">
        <f t="shared" si="757"/>
        <v>#VALUE!</v>
      </c>
      <c r="CC89" s="226" t="e">
        <f t="shared" si="757"/>
        <v>#VALUE!</v>
      </c>
      <c r="CD89" s="226" t="e">
        <f t="shared" si="757"/>
        <v>#DIV/0!</v>
      </c>
      <c r="CE89" s="212" t="e">
        <f t="shared" si="684"/>
        <v>#DIV/0!</v>
      </c>
      <c r="CF89" s="11"/>
      <c r="CG89" s="11"/>
      <c r="CH89" s="11"/>
      <c r="CI89" s="201" t="e">
        <f t="shared" si="685"/>
        <v>#DIV/0!</v>
      </c>
      <c r="CJ89" s="3">
        <f t="shared" si="420"/>
        <v>1</v>
      </c>
      <c r="CK89" s="229">
        <f t="shared" si="421"/>
        <v>0</v>
      </c>
      <c r="CL89" s="230" t="e">
        <f t="shared" si="422"/>
        <v>#DIV/0!</v>
      </c>
      <c r="CM89" t="e">
        <f>INDEX([2]数据汇总表!B$5:B$276,MATCH(A89,[2]数据汇总表!A$5:A$276,0))</f>
        <v>#N/A</v>
      </c>
      <c r="CN89" s="231"/>
      <c r="CO89" s="231"/>
    </row>
    <row r="90" spans="1:93" x14ac:dyDescent="0.2">
      <c r="A90" s="11"/>
      <c r="B90" s="11" t="e">
        <f>INDEX([2]数据汇总表!C$5:C$276,MATCH(A90,[2]数据汇总表!A$5:A$276,0))</f>
        <v>#N/A</v>
      </c>
      <c r="C90" s="11" t="e">
        <f>INDEX([2]数据汇总表!D$5:D$276,MATCH(A90,[2]数据汇总表!A$5:A$276,0))</f>
        <v>#N/A</v>
      </c>
      <c r="D90" s="11" t="e">
        <f>INDEX([2]数据汇总表!E$5:E$276,MATCH(A90,[2]数据汇总表!A$5:A$276,0))</f>
        <v>#N/A</v>
      </c>
      <c r="E90" s="11" t="e">
        <f>INDEX([2]数据汇总表!F$5:F$276,MATCH(A90,[2]数据汇总表!A$5:A$276,0))</f>
        <v>#N/A</v>
      </c>
      <c r="F90" s="11" t="e">
        <f>INDEX([2]数据汇总表!G$5:G$276,MATCH(A90,[2]数据汇总表!A$5:A$276,0))</f>
        <v>#N/A</v>
      </c>
      <c r="G90" s="11" t="e">
        <f>INDEX([2]数据汇总表!H$5:H$276,MATCH(A90,[2]数据汇总表!A$5:A$276,0))</f>
        <v>#N/A</v>
      </c>
      <c r="H90" s="196"/>
      <c r="I90" s="198"/>
      <c r="J90" s="11" t="e">
        <f>INDEX([2]数据汇总表!I$5:I$276,MATCH(A90,[2]数据汇总表!A$5:A$276,0))</f>
        <v>#N/A</v>
      </c>
      <c r="K90" s="199" t="s">
        <v>5889</v>
      </c>
      <c r="L90" s="199" t="s">
        <v>5890</v>
      </c>
      <c r="M90" s="200"/>
      <c r="N90" s="200"/>
      <c r="O90" s="200"/>
      <c r="P90" s="202" t="e">
        <f t="shared" si="661"/>
        <v>#DIV/0!</v>
      </c>
      <c r="Q90" s="208" t="e">
        <f t="shared" si="662"/>
        <v>#DIV/0!</v>
      </c>
      <c r="R90" s="200"/>
      <c r="S90" s="200"/>
      <c r="T90" s="200"/>
      <c r="U90" s="201" t="e">
        <f t="shared" si="663"/>
        <v>#DIV/0!</v>
      </c>
      <c r="V90" s="209"/>
      <c r="W90" s="209"/>
      <c r="X90" s="209"/>
      <c r="Y90" s="213" t="e">
        <f t="shared" si="664"/>
        <v>#DIV/0!</v>
      </c>
      <c r="Z90" s="214"/>
      <c r="AA90" s="214"/>
      <c r="AB90" s="214"/>
      <c r="AC90" s="197" t="e">
        <f t="shared" si="665"/>
        <v>#DIV/0!</v>
      </c>
      <c r="AD90" s="215"/>
      <c r="AE90" s="215"/>
      <c r="AF90" s="215"/>
      <c r="AG90" s="213" t="e">
        <f t="shared" si="666"/>
        <v>#DIV/0!</v>
      </c>
      <c r="AH90" s="213">
        <f t="shared" ref="AH90:AJ90" si="758">AD90*(21-3.5)/(21-M90)</f>
        <v>0</v>
      </c>
      <c r="AI90" s="213">
        <f t="shared" si="758"/>
        <v>0</v>
      </c>
      <c r="AJ90" s="213">
        <f t="shared" si="758"/>
        <v>0</v>
      </c>
      <c r="AK90" s="213">
        <f t="shared" si="668"/>
        <v>0</v>
      </c>
      <c r="AL90" s="221" t="e">
        <f t="shared" ref="AL90:AO90" si="759">ROUND(AD90*$Y90/1000000,4)</f>
        <v>#DIV/0!</v>
      </c>
      <c r="AM90" s="221" t="e">
        <f t="shared" si="759"/>
        <v>#DIV/0!</v>
      </c>
      <c r="AN90" s="221" t="e">
        <f t="shared" si="759"/>
        <v>#DIV/0!</v>
      </c>
      <c r="AO90" s="221" t="e">
        <f t="shared" si="759"/>
        <v>#DIV/0!</v>
      </c>
      <c r="AP90" s="212" t="str">
        <f t="shared" si="670"/>
        <v>合格</v>
      </c>
      <c r="AQ90" s="216"/>
      <c r="AR90" s="216"/>
      <c r="AS90" s="216"/>
      <c r="AT90" s="213" t="e">
        <f t="shared" si="671"/>
        <v>#DIV/0!</v>
      </c>
      <c r="AU90" s="213">
        <f t="shared" ref="AU90:AW90" si="760">AQ90*(21-3.5)/(21-M90)</f>
        <v>0</v>
      </c>
      <c r="AV90" s="213">
        <f t="shared" si="760"/>
        <v>0</v>
      </c>
      <c r="AW90" s="213">
        <f t="shared" si="760"/>
        <v>0</v>
      </c>
      <c r="AX90" s="213">
        <f t="shared" si="673"/>
        <v>0</v>
      </c>
      <c r="AY90" s="221" t="e">
        <f t="shared" ref="AY90:BB90" si="761">ROUND(AQ90*$Y90/1000000,4)</f>
        <v>#DIV/0!</v>
      </c>
      <c r="AZ90" s="221" t="e">
        <f t="shared" si="761"/>
        <v>#DIV/0!</v>
      </c>
      <c r="BA90" s="221" t="e">
        <f t="shared" si="761"/>
        <v>#DIV/0!</v>
      </c>
      <c r="BB90" s="221" t="e">
        <f t="shared" si="761"/>
        <v>#DIV/0!</v>
      </c>
      <c r="BC90" s="212" t="str">
        <f t="shared" si="675"/>
        <v>合格</v>
      </c>
      <c r="BD90" s="215"/>
      <c r="BE90" s="215"/>
      <c r="BF90" s="215"/>
      <c r="BG90" s="213" t="e">
        <f t="shared" si="676"/>
        <v>#DIV/0!</v>
      </c>
      <c r="BH90" s="201">
        <f t="shared" ref="BH90:BJ90" si="762">BD90*(21-3.5)/(21-M90)</f>
        <v>0</v>
      </c>
      <c r="BI90" s="201">
        <f t="shared" si="762"/>
        <v>0</v>
      </c>
      <c r="BJ90" s="201">
        <f t="shared" si="762"/>
        <v>0</v>
      </c>
      <c r="BK90" s="213">
        <f t="shared" si="678"/>
        <v>0</v>
      </c>
      <c r="BL90" s="221" t="e">
        <f t="shared" ref="BL90:BO90" si="763">ROUND(BD90*$Y90/1000000,4)</f>
        <v>#DIV/0!</v>
      </c>
      <c r="BM90" s="221" t="e">
        <f t="shared" si="763"/>
        <v>#DIV/0!</v>
      </c>
      <c r="BN90" s="221" t="e">
        <f t="shared" si="763"/>
        <v>#DIV/0!</v>
      </c>
      <c r="BO90" s="221" t="e">
        <f t="shared" si="763"/>
        <v>#DIV/0!</v>
      </c>
      <c r="BP90" s="222"/>
      <c r="BQ90" s="222"/>
      <c r="BR90" s="222"/>
      <c r="BS90" s="200" t="str">
        <f>IFERROR(ROUND((INDEX([2]滤筒质量!G:G,MATCH(BP90,[2]滤筒质量!A:A,0))-INDEX([2]滤筒质量!D:D,MATCH(BP90,[2]滤筒质量!A:A,0)))/R90*1000000,1),"")</f>
        <v/>
      </c>
      <c r="BT90" s="200" t="str">
        <f>IFERROR(ROUND((INDEX([2]滤筒质量!G:G,MATCH(BQ90,[2]滤筒质量!A:A,0))-INDEX([2]滤筒质量!D:D,MATCH(BQ90,[2]滤筒质量!A:A,0)))/S90*1000000,1),"")</f>
        <v/>
      </c>
      <c r="BU90" s="200" t="str">
        <f>IFERROR(ROUND((INDEX([2]滤筒质量!G:G,MATCH(BR90,[2]滤筒质量!A:A,0))-INDEX([2]滤筒质量!D:D,MATCH(BR90,[2]滤筒质量!A:A,0)))/T90*1000000,1),"")</f>
        <v/>
      </c>
      <c r="BV90" s="201" t="e">
        <f t="shared" si="680"/>
        <v>#DIV/0!</v>
      </c>
      <c r="BW90" s="201" t="e">
        <f t="shared" ref="BW90:BY90" si="764">BS90*(21-3.5)/(21-M90)</f>
        <v>#VALUE!</v>
      </c>
      <c r="BX90" s="201" t="e">
        <f t="shared" si="764"/>
        <v>#VALUE!</v>
      </c>
      <c r="BY90" s="201" t="e">
        <f t="shared" si="764"/>
        <v>#VALUE!</v>
      </c>
      <c r="BZ90" s="225" t="e">
        <f t="shared" si="682"/>
        <v>#DIV/0!</v>
      </c>
      <c r="CA90" s="226" t="e">
        <f t="shared" ref="CA90:CD90" si="765">ROUND(BS90*$Y90/1000000,4)</f>
        <v>#VALUE!</v>
      </c>
      <c r="CB90" s="226" t="e">
        <f t="shared" si="765"/>
        <v>#VALUE!</v>
      </c>
      <c r="CC90" s="226" t="e">
        <f t="shared" si="765"/>
        <v>#VALUE!</v>
      </c>
      <c r="CD90" s="226" t="e">
        <f t="shared" si="765"/>
        <v>#DIV/0!</v>
      </c>
      <c r="CE90" s="212" t="e">
        <f t="shared" si="684"/>
        <v>#DIV/0!</v>
      </c>
      <c r="CF90" s="11"/>
      <c r="CG90" s="11"/>
      <c r="CH90" s="11"/>
      <c r="CI90" s="201" t="e">
        <f t="shared" si="685"/>
        <v>#DIV/0!</v>
      </c>
      <c r="CJ90" s="3">
        <f t="shared" ref="CJ90:CJ116" si="766">MONTH(H90)</f>
        <v>1</v>
      </c>
      <c r="CK90" s="229">
        <f t="shared" ref="CK90:CK116" si="767">AX90</f>
        <v>0</v>
      </c>
      <c r="CL90" s="230" t="e">
        <f t="shared" ref="CL90:CL116" si="768">BZ90</f>
        <v>#DIV/0!</v>
      </c>
      <c r="CM90" t="e">
        <f>INDEX([2]数据汇总表!B$5:B$276,MATCH(A90,[2]数据汇总表!A$5:A$276,0))</f>
        <v>#N/A</v>
      </c>
      <c r="CN90" s="231"/>
      <c r="CO90" s="231"/>
    </row>
    <row r="91" spans="1:93" x14ac:dyDescent="0.2">
      <c r="A91" s="11"/>
      <c r="B91" s="11" t="e">
        <f>INDEX([2]数据汇总表!C$5:C$276,MATCH(A91,[2]数据汇总表!A$5:A$276,0))</f>
        <v>#N/A</v>
      </c>
      <c r="C91" s="11" t="e">
        <f>INDEX([2]数据汇总表!D$5:D$276,MATCH(A91,[2]数据汇总表!A$5:A$276,0))</f>
        <v>#N/A</v>
      </c>
      <c r="D91" s="11" t="e">
        <f>INDEX([2]数据汇总表!E$5:E$276,MATCH(A91,[2]数据汇总表!A$5:A$276,0))</f>
        <v>#N/A</v>
      </c>
      <c r="E91" s="11" t="e">
        <f>INDEX([2]数据汇总表!F$5:F$276,MATCH(A91,[2]数据汇总表!A$5:A$276,0))</f>
        <v>#N/A</v>
      </c>
      <c r="F91" s="11" t="e">
        <f>INDEX([2]数据汇总表!G$5:G$276,MATCH(A91,[2]数据汇总表!A$5:A$276,0))</f>
        <v>#N/A</v>
      </c>
      <c r="G91" s="11" t="e">
        <f>INDEX([2]数据汇总表!H$5:H$276,MATCH(A91,[2]数据汇总表!A$5:A$276,0))</f>
        <v>#N/A</v>
      </c>
      <c r="H91" s="196"/>
      <c r="I91" s="198"/>
      <c r="J91" s="11" t="e">
        <f>INDEX([2]数据汇总表!I$5:I$276,MATCH(A91,[2]数据汇总表!A$5:A$276,0))</f>
        <v>#N/A</v>
      </c>
      <c r="K91" s="199" t="s">
        <v>5889</v>
      </c>
      <c r="L91" s="199" t="s">
        <v>5890</v>
      </c>
      <c r="M91" s="200"/>
      <c r="N91" s="200"/>
      <c r="O91" s="200"/>
      <c r="P91" s="202" t="e">
        <f t="shared" si="661"/>
        <v>#DIV/0!</v>
      </c>
      <c r="Q91" s="208" t="e">
        <f t="shared" si="662"/>
        <v>#DIV/0!</v>
      </c>
      <c r="R91" s="200"/>
      <c r="S91" s="200"/>
      <c r="T91" s="200"/>
      <c r="U91" s="201" t="e">
        <f t="shared" si="663"/>
        <v>#DIV/0!</v>
      </c>
      <c r="V91" s="209"/>
      <c r="W91" s="209"/>
      <c r="X91" s="209"/>
      <c r="Y91" s="213" t="e">
        <f t="shared" si="664"/>
        <v>#DIV/0!</v>
      </c>
      <c r="Z91" s="214"/>
      <c r="AA91" s="214"/>
      <c r="AB91" s="214"/>
      <c r="AC91" s="197" t="e">
        <f t="shared" si="665"/>
        <v>#DIV/0!</v>
      </c>
      <c r="AD91" s="215"/>
      <c r="AE91" s="215"/>
      <c r="AF91" s="215"/>
      <c r="AG91" s="213" t="e">
        <f t="shared" si="666"/>
        <v>#DIV/0!</v>
      </c>
      <c r="AH91" s="213">
        <f t="shared" ref="AH91:AJ91" si="769">AD91*(21-3.5)/(21-M91)</f>
        <v>0</v>
      </c>
      <c r="AI91" s="213">
        <f t="shared" si="769"/>
        <v>0</v>
      </c>
      <c r="AJ91" s="213">
        <f t="shared" si="769"/>
        <v>0</v>
      </c>
      <c r="AK91" s="213">
        <f t="shared" si="668"/>
        <v>0</v>
      </c>
      <c r="AL91" s="221" t="e">
        <f t="shared" ref="AL91:AO91" si="770">ROUND(AD91*$Y91/1000000,4)</f>
        <v>#DIV/0!</v>
      </c>
      <c r="AM91" s="221" t="e">
        <f t="shared" si="770"/>
        <v>#DIV/0!</v>
      </c>
      <c r="AN91" s="221" t="e">
        <f t="shared" si="770"/>
        <v>#DIV/0!</v>
      </c>
      <c r="AO91" s="221" t="e">
        <f t="shared" si="770"/>
        <v>#DIV/0!</v>
      </c>
      <c r="AP91" s="212" t="str">
        <f t="shared" si="670"/>
        <v>合格</v>
      </c>
      <c r="AQ91" s="216"/>
      <c r="AR91" s="216"/>
      <c r="AS91" s="216"/>
      <c r="AT91" s="213" t="e">
        <f t="shared" si="671"/>
        <v>#DIV/0!</v>
      </c>
      <c r="AU91" s="213">
        <f t="shared" ref="AU91:AW91" si="771">AQ91*(21-3.5)/(21-M91)</f>
        <v>0</v>
      </c>
      <c r="AV91" s="213">
        <f t="shared" si="771"/>
        <v>0</v>
      </c>
      <c r="AW91" s="213">
        <f t="shared" si="771"/>
        <v>0</v>
      </c>
      <c r="AX91" s="213">
        <f t="shared" si="673"/>
        <v>0</v>
      </c>
      <c r="AY91" s="221" t="e">
        <f t="shared" ref="AY91:BB91" si="772">ROUND(AQ91*$Y91/1000000,4)</f>
        <v>#DIV/0!</v>
      </c>
      <c r="AZ91" s="221" t="e">
        <f t="shared" si="772"/>
        <v>#DIV/0!</v>
      </c>
      <c r="BA91" s="221" t="e">
        <f t="shared" si="772"/>
        <v>#DIV/0!</v>
      </c>
      <c r="BB91" s="221" t="e">
        <f t="shared" si="772"/>
        <v>#DIV/0!</v>
      </c>
      <c r="BC91" s="212" t="str">
        <f t="shared" si="675"/>
        <v>合格</v>
      </c>
      <c r="BD91" s="215"/>
      <c r="BE91" s="215"/>
      <c r="BF91" s="215"/>
      <c r="BG91" s="213" t="e">
        <f t="shared" si="676"/>
        <v>#DIV/0!</v>
      </c>
      <c r="BH91" s="201">
        <f t="shared" ref="BH91:BJ91" si="773">BD91*(21-3.5)/(21-M91)</f>
        <v>0</v>
      </c>
      <c r="BI91" s="201">
        <f t="shared" si="773"/>
        <v>0</v>
      </c>
      <c r="BJ91" s="201">
        <f t="shared" si="773"/>
        <v>0</v>
      </c>
      <c r="BK91" s="213">
        <f t="shared" si="678"/>
        <v>0</v>
      </c>
      <c r="BL91" s="221" t="e">
        <f t="shared" ref="BL91:BO91" si="774">ROUND(BD91*$Y91/1000000,4)</f>
        <v>#DIV/0!</v>
      </c>
      <c r="BM91" s="221" t="e">
        <f t="shared" si="774"/>
        <v>#DIV/0!</v>
      </c>
      <c r="BN91" s="221" t="e">
        <f t="shared" si="774"/>
        <v>#DIV/0!</v>
      </c>
      <c r="BO91" s="221" t="e">
        <f t="shared" si="774"/>
        <v>#DIV/0!</v>
      </c>
      <c r="BP91" s="222"/>
      <c r="BQ91" s="222"/>
      <c r="BR91" s="222"/>
      <c r="BS91" s="200" t="str">
        <f>IFERROR(ROUND((INDEX([2]滤筒质量!G:G,MATCH(BP91,[2]滤筒质量!A:A,0))-INDEX([2]滤筒质量!D:D,MATCH(BP91,[2]滤筒质量!A:A,0)))/R91*1000000,1),"")</f>
        <v/>
      </c>
      <c r="BT91" s="200" t="str">
        <f>IFERROR(ROUND((INDEX([2]滤筒质量!G:G,MATCH(BQ91,[2]滤筒质量!A:A,0))-INDEX([2]滤筒质量!D:D,MATCH(BQ91,[2]滤筒质量!A:A,0)))/S91*1000000,1),"")</f>
        <v/>
      </c>
      <c r="BU91" s="200" t="str">
        <f>IFERROR(ROUND((INDEX([2]滤筒质量!G:G,MATCH(BR91,[2]滤筒质量!A:A,0))-INDEX([2]滤筒质量!D:D,MATCH(BR91,[2]滤筒质量!A:A,0)))/T91*1000000,1),"")</f>
        <v/>
      </c>
      <c r="BV91" s="201" t="e">
        <f t="shared" si="680"/>
        <v>#DIV/0!</v>
      </c>
      <c r="BW91" s="201" t="e">
        <f t="shared" ref="BW91:BY91" si="775">BS91*(21-3.5)/(21-M91)</f>
        <v>#VALUE!</v>
      </c>
      <c r="BX91" s="201" t="e">
        <f t="shared" si="775"/>
        <v>#VALUE!</v>
      </c>
      <c r="BY91" s="201" t="e">
        <f t="shared" si="775"/>
        <v>#VALUE!</v>
      </c>
      <c r="BZ91" s="225" t="e">
        <f t="shared" si="682"/>
        <v>#DIV/0!</v>
      </c>
      <c r="CA91" s="226" t="e">
        <f t="shared" ref="CA91:CD91" si="776">ROUND(BS91*$Y91/1000000,4)</f>
        <v>#VALUE!</v>
      </c>
      <c r="CB91" s="226" t="e">
        <f t="shared" si="776"/>
        <v>#VALUE!</v>
      </c>
      <c r="CC91" s="226" t="e">
        <f t="shared" si="776"/>
        <v>#VALUE!</v>
      </c>
      <c r="CD91" s="226" t="e">
        <f t="shared" si="776"/>
        <v>#DIV/0!</v>
      </c>
      <c r="CE91" s="212" t="e">
        <f t="shared" si="684"/>
        <v>#DIV/0!</v>
      </c>
      <c r="CF91" s="11"/>
      <c r="CG91" s="11"/>
      <c r="CH91" s="11"/>
      <c r="CI91" s="201" t="e">
        <f t="shared" si="685"/>
        <v>#DIV/0!</v>
      </c>
      <c r="CJ91" s="3">
        <f t="shared" si="766"/>
        <v>1</v>
      </c>
      <c r="CK91" s="229">
        <f t="shared" si="767"/>
        <v>0</v>
      </c>
      <c r="CL91" s="230" t="e">
        <f t="shared" si="768"/>
        <v>#DIV/0!</v>
      </c>
      <c r="CM91" t="e">
        <f>INDEX([2]数据汇总表!B$5:B$276,MATCH(A91,[2]数据汇总表!A$5:A$276,0))</f>
        <v>#N/A</v>
      </c>
      <c r="CN91" s="231"/>
      <c r="CO91" s="231"/>
    </row>
    <row r="92" spans="1:93" x14ac:dyDescent="0.2">
      <c r="A92" s="11"/>
      <c r="B92" s="11" t="e">
        <f>INDEX([2]数据汇总表!C$5:C$276,MATCH(A92,[2]数据汇总表!A$5:A$276,0))</f>
        <v>#N/A</v>
      </c>
      <c r="C92" s="11" t="e">
        <f>INDEX([2]数据汇总表!D$5:D$276,MATCH(A92,[2]数据汇总表!A$5:A$276,0))</f>
        <v>#N/A</v>
      </c>
      <c r="D92" s="11" t="e">
        <f>INDEX([2]数据汇总表!E$5:E$276,MATCH(A92,[2]数据汇总表!A$5:A$276,0))</f>
        <v>#N/A</v>
      </c>
      <c r="E92" s="11" t="e">
        <f>INDEX([2]数据汇总表!F$5:F$276,MATCH(A92,[2]数据汇总表!A$5:A$276,0))</f>
        <v>#N/A</v>
      </c>
      <c r="F92" s="11" t="e">
        <f>INDEX([2]数据汇总表!G$5:G$276,MATCH(A92,[2]数据汇总表!A$5:A$276,0))</f>
        <v>#N/A</v>
      </c>
      <c r="G92" s="11" t="e">
        <f>INDEX([2]数据汇总表!H$5:H$276,MATCH(A92,[2]数据汇总表!A$5:A$276,0))</f>
        <v>#N/A</v>
      </c>
      <c r="H92" s="196"/>
      <c r="I92" s="198"/>
      <c r="J92" s="11" t="e">
        <f>INDEX([2]数据汇总表!I$5:I$276,MATCH(A92,[2]数据汇总表!A$5:A$276,0))</f>
        <v>#N/A</v>
      </c>
      <c r="K92" s="199" t="s">
        <v>5889</v>
      </c>
      <c r="L92" s="199" t="s">
        <v>5890</v>
      </c>
      <c r="M92" s="200"/>
      <c r="N92" s="200"/>
      <c r="O92" s="200"/>
      <c r="P92" s="202" t="e">
        <f t="shared" si="661"/>
        <v>#DIV/0!</v>
      </c>
      <c r="Q92" s="208" t="e">
        <f t="shared" si="662"/>
        <v>#DIV/0!</v>
      </c>
      <c r="R92" s="200"/>
      <c r="S92" s="200"/>
      <c r="T92" s="200"/>
      <c r="U92" s="201" t="e">
        <f t="shared" si="663"/>
        <v>#DIV/0!</v>
      </c>
      <c r="V92" s="209"/>
      <c r="W92" s="209"/>
      <c r="X92" s="209"/>
      <c r="Y92" s="213" t="e">
        <f t="shared" si="664"/>
        <v>#DIV/0!</v>
      </c>
      <c r="Z92" s="214"/>
      <c r="AA92" s="214"/>
      <c r="AB92" s="214"/>
      <c r="AC92" s="197" t="e">
        <f t="shared" si="665"/>
        <v>#DIV/0!</v>
      </c>
      <c r="AD92" s="215"/>
      <c r="AE92" s="216"/>
      <c r="AF92" s="215"/>
      <c r="AG92" s="213" t="e">
        <f t="shared" si="666"/>
        <v>#DIV/0!</v>
      </c>
      <c r="AH92" s="213">
        <f t="shared" ref="AH92:AJ92" si="777">AD92*(21-3.5)/(21-M92)</f>
        <v>0</v>
      </c>
      <c r="AI92" s="213">
        <f t="shared" si="777"/>
        <v>0</v>
      </c>
      <c r="AJ92" s="213">
        <f t="shared" si="777"/>
        <v>0</v>
      </c>
      <c r="AK92" s="213">
        <f t="shared" si="668"/>
        <v>0</v>
      </c>
      <c r="AL92" s="221" t="e">
        <f t="shared" ref="AL92:AO92" si="778">ROUND(AD92*$Y92/1000000,4)</f>
        <v>#DIV/0!</v>
      </c>
      <c r="AM92" s="221" t="e">
        <f t="shared" si="778"/>
        <v>#DIV/0!</v>
      </c>
      <c r="AN92" s="221" t="e">
        <f t="shared" si="778"/>
        <v>#DIV/0!</v>
      </c>
      <c r="AO92" s="221" t="e">
        <f t="shared" si="778"/>
        <v>#DIV/0!</v>
      </c>
      <c r="AP92" s="212" t="str">
        <f t="shared" si="670"/>
        <v>合格</v>
      </c>
      <c r="AQ92" s="216"/>
      <c r="AR92" s="216"/>
      <c r="AS92" s="216"/>
      <c r="AT92" s="213" t="e">
        <f t="shared" si="671"/>
        <v>#DIV/0!</v>
      </c>
      <c r="AU92" s="213">
        <f t="shared" ref="AU92:AW92" si="779">AQ92*(21-3.5)/(21-M92)</f>
        <v>0</v>
      </c>
      <c r="AV92" s="213">
        <f t="shared" si="779"/>
        <v>0</v>
      </c>
      <c r="AW92" s="213">
        <f t="shared" si="779"/>
        <v>0</v>
      </c>
      <c r="AX92" s="213">
        <f t="shared" si="673"/>
        <v>0</v>
      </c>
      <c r="AY92" s="221" t="e">
        <f t="shared" ref="AY92:BB92" si="780">ROUND(AQ92*$Y92/1000000,4)</f>
        <v>#DIV/0!</v>
      </c>
      <c r="AZ92" s="221" t="e">
        <f t="shared" si="780"/>
        <v>#DIV/0!</v>
      </c>
      <c r="BA92" s="221" t="e">
        <f t="shared" si="780"/>
        <v>#DIV/0!</v>
      </c>
      <c r="BB92" s="221" t="e">
        <f t="shared" si="780"/>
        <v>#DIV/0!</v>
      </c>
      <c r="BC92" s="212" t="str">
        <f t="shared" si="675"/>
        <v>合格</v>
      </c>
      <c r="BD92" s="215"/>
      <c r="BE92" s="215"/>
      <c r="BF92" s="215"/>
      <c r="BG92" s="213" t="e">
        <f t="shared" si="676"/>
        <v>#DIV/0!</v>
      </c>
      <c r="BH92" s="201">
        <f t="shared" ref="BH92:BJ92" si="781">BD92*(21-3.5)/(21-M92)</f>
        <v>0</v>
      </c>
      <c r="BI92" s="201">
        <f t="shared" si="781"/>
        <v>0</v>
      </c>
      <c r="BJ92" s="201">
        <f t="shared" si="781"/>
        <v>0</v>
      </c>
      <c r="BK92" s="213">
        <f t="shared" si="678"/>
        <v>0</v>
      </c>
      <c r="BL92" s="221" t="e">
        <f t="shared" ref="BL92:BO92" si="782">ROUND(BD92*$Y92/1000000,4)</f>
        <v>#DIV/0!</v>
      </c>
      <c r="BM92" s="221" t="e">
        <f t="shared" si="782"/>
        <v>#DIV/0!</v>
      </c>
      <c r="BN92" s="221" t="e">
        <f t="shared" si="782"/>
        <v>#DIV/0!</v>
      </c>
      <c r="BO92" s="221" t="e">
        <f t="shared" si="782"/>
        <v>#DIV/0!</v>
      </c>
      <c r="BP92" s="222"/>
      <c r="BQ92" s="222"/>
      <c r="BR92" s="222"/>
      <c r="BS92" s="200" t="str">
        <f>IFERROR(ROUND((INDEX([2]滤筒质量!G:G,MATCH(BP92,[2]滤筒质量!A:A,0))-INDEX([2]滤筒质量!D:D,MATCH(BP92,[2]滤筒质量!A:A,0)))/R92*1000000,1),"")</f>
        <v/>
      </c>
      <c r="BT92" s="200" t="str">
        <f>IFERROR(ROUND((INDEX([2]滤筒质量!G:G,MATCH(BQ92,[2]滤筒质量!A:A,0))-INDEX([2]滤筒质量!D:D,MATCH(BQ92,[2]滤筒质量!A:A,0)))/S92*1000000,1),"")</f>
        <v/>
      </c>
      <c r="BU92" s="200" t="str">
        <f>IFERROR(ROUND((INDEX([2]滤筒质量!G:G,MATCH(BR92,[2]滤筒质量!A:A,0))-INDEX([2]滤筒质量!D:D,MATCH(BR92,[2]滤筒质量!A:A,0)))/T92*1000000,1),"")</f>
        <v/>
      </c>
      <c r="BV92" s="201" t="e">
        <f t="shared" si="680"/>
        <v>#DIV/0!</v>
      </c>
      <c r="BW92" s="201" t="e">
        <f t="shared" ref="BW92:BY92" si="783">BS92*(21-3.5)/(21-M92)</f>
        <v>#VALUE!</v>
      </c>
      <c r="BX92" s="201" t="e">
        <f t="shared" si="783"/>
        <v>#VALUE!</v>
      </c>
      <c r="BY92" s="201" t="e">
        <f t="shared" si="783"/>
        <v>#VALUE!</v>
      </c>
      <c r="BZ92" s="225" t="e">
        <f t="shared" si="682"/>
        <v>#DIV/0!</v>
      </c>
      <c r="CA92" s="226" t="e">
        <f t="shared" ref="CA92:CD92" si="784">ROUND(BS92*$Y92/1000000,4)</f>
        <v>#VALUE!</v>
      </c>
      <c r="CB92" s="226" t="e">
        <f t="shared" si="784"/>
        <v>#VALUE!</v>
      </c>
      <c r="CC92" s="226" t="e">
        <f t="shared" si="784"/>
        <v>#VALUE!</v>
      </c>
      <c r="CD92" s="226" t="e">
        <f t="shared" si="784"/>
        <v>#DIV/0!</v>
      </c>
      <c r="CE92" s="212" t="e">
        <f t="shared" si="684"/>
        <v>#DIV/0!</v>
      </c>
      <c r="CF92" s="11"/>
      <c r="CG92" s="11"/>
      <c r="CH92" s="11"/>
      <c r="CI92" s="201" t="e">
        <f t="shared" si="685"/>
        <v>#DIV/0!</v>
      </c>
      <c r="CJ92" s="3">
        <f t="shared" si="766"/>
        <v>1</v>
      </c>
      <c r="CK92" s="229">
        <f t="shared" si="767"/>
        <v>0</v>
      </c>
      <c r="CL92" s="230" t="e">
        <f t="shared" si="768"/>
        <v>#DIV/0!</v>
      </c>
      <c r="CM92" t="e">
        <f>INDEX([2]数据汇总表!B$5:B$276,MATCH(A92,[2]数据汇总表!A$5:A$276,0))</f>
        <v>#N/A</v>
      </c>
      <c r="CN92" s="231"/>
      <c r="CO92" s="231"/>
    </row>
    <row r="93" spans="1:93" x14ac:dyDescent="0.2">
      <c r="A93" s="11"/>
      <c r="B93" s="11" t="e">
        <f>INDEX([2]数据汇总表!C$5:C$276,MATCH(A93,[2]数据汇总表!A$5:A$276,0))</f>
        <v>#N/A</v>
      </c>
      <c r="C93" s="11" t="e">
        <f>INDEX([2]数据汇总表!D$5:D$276,MATCH(A93,[2]数据汇总表!A$5:A$276,0))</f>
        <v>#N/A</v>
      </c>
      <c r="D93" s="11" t="e">
        <f>INDEX([2]数据汇总表!E$5:E$276,MATCH(A93,[2]数据汇总表!A$5:A$276,0))</f>
        <v>#N/A</v>
      </c>
      <c r="E93" s="11" t="e">
        <f>INDEX([2]数据汇总表!F$5:F$276,MATCH(A93,[2]数据汇总表!A$5:A$276,0))</f>
        <v>#N/A</v>
      </c>
      <c r="F93" s="11" t="e">
        <f>INDEX([2]数据汇总表!G$5:G$276,MATCH(A93,[2]数据汇总表!A$5:A$276,0))</f>
        <v>#N/A</v>
      </c>
      <c r="G93" s="11" t="e">
        <f>INDEX([2]数据汇总表!H$5:H$276,MATCH(A93,[2]数据汇总表!A$5:A$276,0))</f>
        <v>#N/A</v>
      </c>
      <c r="H93" s="196"/>
      <c r="I93" s="198"/>
      <c r="J93" s="11" t="e">
        <f>INDEX([2]数据汇总表!I$5:I$276,MATCH(A93,[2]数据汇总表!A$5:A$276,0))</f>
        <v>#N/A</v>
      </c>
      <c r="K93" s="199" t="s">
        <v>5889</v>
      </c>
      <c r="L93" s="199" t="s">
        <v>5890</v>
      </c>
      <c r="M93" s="200"/>
      <c r="N93" s="200"/>
      <c r="O93" s="200"/>
      <c r="P93" s="202" t="e">
        <f t="shared" si="661"/>
        <v>#DIV/0!</v>
      </c>
      <c r="Q93" s="208" t="e">
        <f t="shared" si="662"/>
        <v>#DIV/0!</v>
      </c>
      <c r="R93" s="200"/>
      <c r="S93" s="200"/>
      <c r="T93" s="200"/>
      <c r="U93" s="201" t="e">
        <f t="shared" si="663"/>
        <v>#DIV/0!</v>
      </c>
      <c r="V93" s="209"/>
      <c r="W93" s="209"/>
      <c r="X93" s="209"/>
      <c r="Y93" s="213" t="e">
        <f t="shared" si="664"/>
        <v>#DIV/0!</v>
      </c>
      <c r="Z93" s="214"/>
      <c r="AA93" s="214"/>
      <c r="AB93" s="214"/>
      <c r="AC93" s="197" t="e">
        <f t="shared" si="665"/>
        <v>#DIV/0!</v>
      </c>
      <c r="AD93" s="215"/>
      <c r="AE93" s="215"/>
      <c r="AF93" s="215"/>
      <c r="AG93" s="213" t="e">
        <f t="shared" si="666"/>
        <v>#DIV/0!</v>
      </c>
      <c r="AH93" s="213">
        <f t="shared" ref="AH93:AJ93" si="785">AD93*(21-3.5)/(21-M93)</f>
        <v>0</v>
      </c>
      <c r="AI93" s="213">
        <f t="shared" si="785"/>
        <v>0</v>
      </c>
      <c r="AJ93" s="213">
        <f t="shared" si="785"/>
        <v>0</v>
      </c>
      <c r="AK93" s="213">
        <f t="shared" si="668"/>
        <v>0</v>
      </c>
      <c r="AL93" s="221" t="e">
        <f t="shared" ref="AL93:AO93" si="786">ROUND(AD93*$Y93/1000000,4)</f>
        <v>#DIV/0!</v>
      </c>
      <c r="AM93" s="221" t="e">
        <f t="shared" si="786"/>
        <v>#DIV/0!</v>
      </c>
      <c r="AN93" s="221" t="e">
        <f t="shared" si="786"/>
        <v>#DIV/0!</v>
      </c>
      <c r="AO93" s="221" t="e">
        <f t="shared" si="786"/>
        <v>#DIV/0!</v>
      </c>
      <c r="AP93" s="212" t="str">
        <f t="shared" si="670"/>
        <v>合格</v>
      </c>
      <c r="AQ93" s="216"/>
      <c r="AR93" s="216"/>
      <c r="AS93" s="216"/>
      <c r="AT93" s="213" t="e">
        <f t="shared" si="671"/>
        <v>#DIV/0!</v>
      </c>
      <c r="AU93" s="213">
        <f t="shared" ref="AU93:AW93" si="787">AQ93*(21-3.5)/(21-M93)</f>
        <v>0</v>
      </c>
      <c r="AV93" s="213">
        <f t="shared" si="787"/>
        <v>0</v>
      </c>
      <c r="AW93" s="213">
        <f t="shared" si="787"/>
        <v>0</v>
      </c>
      <c r="AX93" s="213">
        <f t="shared" si="673"/>
        <v>0</v>
      </c>
      <c r="AY93" s="221" t="e">
        <f t="shared" ref="AY93:BB93" si="788">ROUND(AQ93*$Y93/1000000,4)</f>
        <v>#DIV/0!</v>
      </c>
      <c r="AZ93" s="221" t="e">
        <f t="shared" si="788"/>
        <v>#DIV/0!</v>
      </c>
      <c r="BA93" s="221" t="e">
        <f t="shared" si="788"/>
        <v>#DIV/0!</v>
      </c>
      <c r="BB93" s="221" t="e">
        <f t="shared" si="788"/>
        <v>#DIV/0!</v>
      </c>
      <c r="BC93" s="212" t="str">
        <f t="shared" si="675"/>
        <v>合格</v>
      </c>
      <c r="BD93" s="215"/>
      <c r="BE93" s="215"/>
      <c r="BF93" s="215"/>
      <c r="BG93" s="213" t="e">
        <f t="shared" si="676"/>
        <v>#DIV/0!</v>
      </c>
      <c r="BH93" s="201">
        <f t="shared" ref="BH93:BJ93" si="789">BD93*(21-3.5)/(21-M93)</f>
        <v>0</v>
      </c>
      <c r="BI93" s="201">
        <f t="shared" si="789"/>
        <v>0</v>
      </c>
      <c r="BJ93" s="201">
        <f t="shared" si="789"/>
        <v>0</v>
      </c>
      <c r="BK93" s="213">
        <f t="shared" si="678"/>
        <v>0</v>
      </c>
      <c r="BL93" s="221" t="e">
        <f t="shared" ref="BL93:BO93" si="790">ROUND(BD93*$Y93/1000000,4)</f>
        <v>#DIV/0!</v>
      </c>
      <c r="BM93" s="221" t="e">
        <f t="shared" si="790"/>
        <v>#DIV/0!</v>
      </c>
      <c r="BN93" s="221" t="e">
        <f t="shared" si="790"/>
        <v>#DIV/0!</v>
      </c>
      <c r="BO93" s="221" t="e">
        <f t="shared" si="790"/>
        <v>#DIV/0!</v>
      </c>
      <c r="BP93" s="222"/>
      <c r="BQ93" s="222"/>
      <c r="BR93" s="222"/>
      <c r="BS93" s="200" t="str">
        <f>IFERROR(ROUND((INDEX([2]滤筒质量!G:G,MATCH(BP93,[2]滤筒质量!A:A,0))-INDEX([2]滤筒质量!D:D,MATCH(BP93,[2]滤筒质量!A:A,0)))/R93*1000000,1),"")</f>
        <v/>
      </c>
      <c r="BT93" s="200" t="str">
        <f>IFERROR(ROUND((INDEX([2]滤筒质量!G:G,MATCH(BQ93,[2]滤筒质量!A:A,0))-INDEX([2]滤筒质量!D:D,MATCH(BQ93,[2]滤筒质量!A:A,0)))/S93*1000000,1),"")</f>
        <v/>
      </c>
      <c r="BU93" s="200" t="str">
        <f>IFERROR(ROUND((INDEX([2]滤筒质量!G:G,MATCH(BR93,[2]滤筒质量!A:A,0))-INDEX([2]滤筒质量!D:D,MATCH(BR93,[2]滤筒质量!A:A,0)))/T93*1000000,1),"")</f>
        <v/>
      </c>
      <c r="BV93" s="201" t="e">
        <f t="shared" si="680"/>
        <v>#DIV/0!</v>
      </c>
      <c r="BW93" s="201" t="e">
        <f t="shared" ref="BW93:BY93" si="791">BS93*(21-3.5)/(21-M93)</f>
        <v>#VALUE!</v>
      </c>
      <c r="BX93" s="201" t="e">
        <f t="shared" si="791"/>
        <v>#VALUE!</v>
      </c>
      <c r="BY93" s="201" t="e">
        <f t="shared" si="791"/>
        <v>#VALUE!</v>
      </c>
      <c r="BZ93" s="225" t="e">
        <f t="shared" si="682"/>
        <v>#DIV/0!</v>
      </c>
      <c r="CA93" s="226" t="e">
        <f t="shared" ref="CA93:CD93" si="792">ROUND(BS93*$Y93/1000000,4)</f>
        <v>#VALUE!</v>
      </c>
      <c r="CB93" s="226" t="e">
        <f t="shared" si="792"/>
        <v>#VALUE!</v>
      </c>
      <c r="CC93" s="226" t="e">
        <f t="shared" si="792"/>
        <v>#VALUE!</v>
      </c>
      <c r="CD93" s="226" t="e">
        <f t="shared" si="792"/>
        <v>#DIV/0!</v>
      </c>
      <c r="CE93" s="212" t="e">
        <f t="shared" si="684"/>
        <v>#DIV/0!</v>
      </c>
      <c r="CF93" s="11"/>
      <c r="CG93" s="11"/>
      <c r="CH93" s="11"/>
      <c r="CI93" s="201" t="e">
        <f t="shared" si="685"/>
        <v>#DIV/0!</v>
      </c>
      <c r="CJ93" s="3">
        <f t="shared" si="766"/>
        <v>1</v>
      </c>
      <c r="CK93" s="229">
        <f t="shared" si="767"/>
        <v>0</v>
      </c>
      <c r="CL93" s="230" t="e">
        <f t="shared" si="768"/>
        <v>#DIV/0!</v>
      </c>
      <c r="CM93" t="e">
        <f>INDEX([2]数据汇总表!B$5:B$276,MATCH(A93,[2]数据汇总表!A$5:A$276,0))</f>
        <v>#N/A</v>
      </c>
      <c r="CN93" s="231"/>
      <c r="CO93" s="231"/>
    </row>
    <row r="94" spans="1:93" x14ac:dyDescent="0.2">
      <c r="A94" s="11"/>
      <c r="B94" s="11" t="e">
        <f>INDEX([2]数据汇总表!C$5:C$276,MATCH(A94,[2]数据汇总表!A$5:A$276,0))</f>
        <v>#N/A</v>
      </c>
      <c r="C94" s="11" t="e">
        <f>INDEX([2]数据汇总表!D$5:D$276,MATCH(A94,[2]数据汇总表!A$5:A$276,0))</f>
        <v>#N/A</v>
      </c>
      <c r="D94" s="11" t="e">
        <f>INDEX([2]数据汇总表!E$5:E$276,MATCH(A94,[2]数据汇总表!A$5:A$276,0))</f>
        <v>#N/A</v>
      </c>
      <c r="E94" s="11" t="e">
        <f>INDEX([2]数据汇总表!F$5:F$276,MATCH(A94,[2]数据汇总表!A$5:A$276,0))</f>
        <v>#N/A</v>
      </c>
      <c r="F94" s="11" t="e">
        <f>INDEX([2]数据汇总表!G$5:G$276,MATCH(A94,[2]数据汇总表!A$5:A$276,0))</f>
        <v>#N/A</v>
      </c>
      <c r="G94" s="11" t="e">
        <f>INDEX([2]数据汇总表!H$5:H$276,MATCH(A94,[2]数据汇总表!A$5:A$276,0))</f>
        <v>#N/A</v>
      </c>
      <c r="H94" s="196"/>
      <c r="I94" s="198"/>
      <c r="J94" s="11" t="e">
        <f>INDEX([2]数据汇总表!I$5:I$276,MATCH(A94,[2]数据汇总表!A$5:A$276,0))</f>
        <v>#N/A</v>
      </c>
      <c r="K94" s="199" t="s">
        <v>5889</v>
      </c>
      <c r="L94" s="199" t="s">
        <v>5890</v>
      </c>
      <c r="M94" s="200"/>
      <c r="N94" s="200"/>
      <c r="O94" s="200"/>
      <c r="P94" s="202" t="e">
        <f t="shared" si="661"/>
        <v>#DIV/0!</v>
      </c>
      <c r="Q94" s="208" t="e">
        <f t="shared" si="662"/>
        <v>#DIV/0!</v>
      </c>
      <c r="R94" s="200"/>
      <c r="S94" s="200"/>
      <c r="T94" s="200"/>
      <c r="U94" s="201" t="e">
        <f t="shared" si="663"/>
        <v>#DIV/0!</v>
      </c>
      <c r="V94" s="209"/>
      <c r="W94" s="209"/>
      <c r="X94" s="209"/>
      <c r="Y94" s="213" t="e">
        <f t="shared" si="664"/>
        <v>#DIV/0!</v>
      </c>
      <c r="Z94" s="214"/>
      <c r="AA94" s="214"/>
      <c r="AB94" s="214"/>
      <c r="AC94" s="197" t="e">
        <f t="shared" si="665"/>
        <v>#DIV/0!</v>
      </c>
      <c r="AD94" s="215"/>
      <c r="AE94" s="215"/>
      <c r="AF94" s="215"/>
      <c r="AG94" s="213" t="e">
        <f t="shared" si="666"/>
        <v>#DIV/0!</v>
      </c>
      <c r="AH94" s="213">
        <f t="shared" ref="AH94:AJ94" si="793">AD94*(21-3.5)/(21-M94)</f>
        <v>0</v>
      </c>
      <c r="AI94" s="213">
        <f t="shared" si="793"/>
        <v>0</v>
      </c>
      <c r="AJ94" s="213">
        <f t="shared" si="793"/>
        <v>0</v>
      </c>
      <c r="AK94" s="213">
        <f t="shared" si="668"/>
        <v>0</v>
      </c>
      <c r="AL94" s="221" t="e">
        <f t="shared" ref="AL94:AO94" si="794">ROUND(AD94*$Y94/1000000,4)</f>
        <v>#DIV/0!</v>
      </c>
      <c r="AM94" s="221" t="e">
        <f t="shared" si="794"/>
        <v>#DIV/0!</v>
      </c>
      <c r="AN94" s="221" t="e">
        <f t="shared" si="794"/>
        <v>#DIV/0!</v>
      </c>
      <c r="AO94" s="221" t="e">
        <f t="shared" si="794"/>
        <v>#DIV/0!</v>
      </c>
      <c r="AP94" s="212" t="str">
        <f t="shared" si="670"/>
        <v>合格</v>
      </c>
      <c r="AQ94" s="216"/>
      <c r="AR94" s="216"/>
      <c r="AS94" s="216"/>
      <c r="AT94" s="213" t="e">
        <f t="shared" si="671"/>
        <v>#DIV/0!</v>
      </c>
      <c r="AU94" s="213">
        <f t="shared" ref="AU94:AW94" si="795">AQ94*(21-3.5)/(21-M94)</f>
        <v>0</v>
      </c>
      <c r="AV94" s="213">
        <f t="shared" si="795"/>
        <v>0</v>
      </c>
      <c r="AW94" s="213">
        <f t="shared" si="795"/>
        <v>0</v>
      </c>
      <c r="AX94" s="213">
        <f t="shared" si="673"/>
        <v>0</v>
      </c>
      <c r="AY94" s="221" t="e">
        <f t="shared" ref="AY94:BB94" si="796">ROUND(AQ94*$Y94/1000000,4)</f>
        <v>#DIV/0!</v>
      </c>
      <c r="AZ94" s="221" t="e">
        <f t="shared" si="796"/>
        <v>#DIV/0!</v>
      </c>
      <c r="BA94" s="221" t="e">
        <f t="shared" si="796"/>
        <v>#DIV/0!</v>
      </c>
      <c r="BB94" s="221" t="e">
        <f t="shared" si="796"/>
        <v>#DIV/0!</v>
      </c>
      <c r="BC94" s="212" t="str">
        <f t="shared" si="675"/>
        <v>合格</v>
      </c>
      <c r="BD94" s="216"/>
      <c r="BE94" s="216"/>
      <c r="BF94" s="216"/>
      <c r="BG94" s="213" t="e">
        <f t="shared" si="676"/>
        <v>#DIV/0!</v>
      </c>
      <c r="BH94" s="201">
        <f t="shared" ref="BH94:BJ94" si="797">BD94*(21-3.5)/(21-M94)</f>
        <v>0</v>
      </c>
      <c r="BI94" s="201">
        <f t="shared" si="797"/>
        <v>0</v>
      </c>
      <c r="BJ94" s="201">
        <f t="shared" si="797"/>
        <v>0</v>
      </c>
      <c r="BK94" s="213">
        <f t="shared" si="678"/>
        <v>0</v>
      </c>
      <c r="BL94" s="221" t="e">
        <f t="shared" ref="BL94:BO94" si="798">ROUND(BD94*$Y94/1000000,4)</f>
        <v>#DIV/0!</v>
      </c>
      <c r="BM94" s="221" t="e">
        <f t="shared" si="798"/>
        <v>#DIV/0!</v>
      </c>
      <c r="BN94" s="221" t="e">
        <f t="shared" si="798"/>
        <v>#DIV/0!</v>
      </c>
      <c r="BO94" s="221" t="e">
        <f t="shared" si="798"/>
        <v>#DIV/0!</v>
      </c>
      <c r="BP94" s="222"/>
      <c r="BQ94" s="222"/>
      <c r="BR94" s="222"/>
      <c r="BS94" s="200" t="str">
        <f>IFERROR(ROUND((INDEX([2]滤筒质量!G:G,MATCH(BP94,[2]滤筒质量!A:A,0))-INDEX([2]滤筒质量!D:D,MATCH(BP94,[2]滤筒质量!A:A,0)))/R94*1000000,1),"")</f>
        <v/>
      </c>
      <c r="BT94" s="200" t="str">
        <f>IFERROR(ROUND((INDEX([2]滤筒质量!G:G,MATCH(BQ94,[2]滤筒质量!A:A,0))-INDEX([2]滤筒质量!D:D,MATCH(BQ94,[2]滤筒质量!A:A,0)))/S94*1000000,1),"")</f>
        <v/>
      </c>
      <c r="BU94" s="200" t="str">
        <f>IFERROR(ROUND((INDEX([2]滤筒质量!G:G,MATCH(BR94,[2]滤筒质量!A:A,0))-INDEX([2]滤筒质量!D:D,MATCH(BR94,[2]滤筒质量!A:A,0)))/T94*1000000,1),"")</f>
        <v/>
      </c>
      <c r="BV94" s="201" t="e">
        <f t="shared" si="680"/>
        <v>#DIV/0!</v>
      </c>
      <c r="BW94" s="201" t="e">
        <f t="shared" ref="BW94:BY94" si="799">BS94*(21-3.5)/(21-M94)</f>
        <v>#VALUE!</v>
      </c>
      <c r="BX94" s="201" t="e">
        <f t="shared" si="799"/>
        <v>#VALUE!</v>
      </c>
      <c r="BY94" s="201" t="e">
        <f t="shared" si="799"/>
        <v>#VALUE!</v>
      </c>
      <c r="BZ94" s="225" t="e">
        <f t="shared" si="682"/>
        <v>#DIV/0!</v>
      </c>
      <c r="CA94" s="226" t="e">
        <f t="shared" ref="CA94:CD94" si="800">ROUND(BS94*$Y94/1000000,4)</f>
        <v>#VALUE!</v>
      </c>
      <c r="CB94" s="226" t="e">
        <f t="shared" si="800"/>
        <v>#VALUE!</v>
      </c>
      <c r="CC94" s="226" t="e">
        <f t="shared" si="800"/>
        <v>#VALUE!</v>
      </c>
      <c r="CD94" s="226" t="e">
        <f t="shared" si="800"/>
        <v>#DIV/0!</v>
      </c>
      <c r="CE94" s="212" t="e">
        <f t="shared" si="684"/>
        <v>#DIV/0!</v>
      </c>
      <c r="CF94" s="11"/>
      <c r="CG94" s="11"/>
      <c r="CH94" s="11"/>
      <c r="CI94" s="201" t="e">
        <f t="shared" si="685"/>
        <v>#DIV/0!</v>
      </c>
      <c r="CJ94" s="3">
        <f t="shared" si="766"/>
        <v>1</v>
      </c>
      <c r="CK94" s="229">
        <f t="shared" si="767"/>
        <v>0</v>
      </c>
      <c r="CL94" s="230" t="e">
        <f t="shared" si="768"/>
        <v>#DIV/0!</v>
      </c>
      <c r="CM94" t="e">
        <f>INDEX([2]数据汇总表!B$5:B$276,MATCH(A94,[2]数据汇总表!A$5:A$276,0))</f>
        <v>#N/A</v>
      </c>
    </row>
    <row r="95" spans="1:93" x14ac:dyDescent="0.2">
      <c r="CJ95" s="3">
        <f t="shared" si="766"/>
        <v>1</v>
      </c>
      <c r="CK95" s="229">
        <f t="shared" si="767"/>
        <v>0</v>
      </c>
      <c r="CL95" s="229">
        <f t="shared" si="768"/>
        <v>0</v>
      </c>
    </row>
    <row r="96" spans="1:93" x14ac:dyDescent="0.2">
      <c r="CJ96" s="3">
        <f t="shared" si="766"/>
        <v>1</v>
      </c>
      <c r="CK96" s="229">
        <f t="shared" si="767"/>
        <v>0</v>
      </c>
      <c r="CL96" s="229">
        <f t="shared" si="768"/>
        <v>0</v>
      </c>
    </row>
    <row r="97" spans="88:90" x14ac:dyDescent="0.2">
      <c r="CJ97" s="3">
        <f t="shared" si="766"/>
        <v>1</v>
      </c>
      <c r="CK97" s="229">
        <f t="shared" si="767"/>
        <v>0</v>
      </c>
      <c r="CL97" s="229">
        <f t="shared" si="768"/>
        <v>0</v>
      </c>
    </row>
    <row r="98" spans="88:90" x14ac:dyDescent="0.2">
      <c r="CJ98" s="3">
        <f t="shared" si="766"/>
        <v>1</v>
      </c>
      <c r="CK98" s="229">
        <f t="shared" si="767"/>
        <v>0</v>
      </c>
      <c r="CL98" s="229">
        <f t="shared" si="768"/>
        <v>0</v>
      </c>
    </row>
    <row r="99" spans="88:90" x14ac:dyDescent="0.2">
      <c r="CJ99" s="3">
        <f t="shared" si="766"/>
        <v>1</v>
      </c>
      <c r="CK99" s="229">
        <f t="shared" si="767"/>
        <v>0</v>
      </c>
      <c r="CL99" s="229">
        <f t="shared" si="768"/>
        <v>0</v>
      </c>
    </row>
    <row r="100" spans="88:90" x14ac:dyDescent="0.2">
      <c r="CJ100" s="3">
        <f t="shared" si="766"/>
        <v>1</v>
      </c>
      <c r="CK100" s="229">
        <f t="shared" si="767"/>
        <v>0</v>
      </c>
      <c r="CL100" s="229">
        <f t="shared" si="768"/>
        <v>0</v>
      </c>
    </row>
    <row r="101" spans="88:90" x14ac:dyDescent="0.2">
      <c r="CJ101" s="3">
        <f t="shared" si="766"/>
        <v>1</v>
      </c>
      <c r="CK101" s="229">
        <f t="shared" si="767"/>
        <v>0</v>
      </c>
      <c r="CL101" s="229">
        <f t="shared" si="768"/>
        <v>0</v>
      </c>
    </row>
    <row r="102" spans="88:90" x14ac:dyDescent="0.2">
      <c r="CJ102" s="3">
        <f t="shared" si="766"/>
        <v>1</v>
      </c>
      <c r="CK102" s="229">
        <f t="shared" si="767"/>
        <v>0</v>
      </c>
      <c r="CL102" s="229">
        <f t="shared" si="768"/>
        <v>0</v>
      </c>
    </row>
    <row r="103" spans="88:90" x14ac:dyDescent="0.2">
      <c r="CJ103" s="3">
        <f t="shared" si="766"/>
        <v>1</v>
      </c>
      <c r="CK103" s="229">
        <f t="shared" si="767"/>
        <v>0</v>
      </c>
      <c r="CL103" s="229">
        <f t="shared" si="768"/>
        <v>0</v>
      </c>
    </row>
    <row r="104" spans="88:90" x14ac:dyDescent="0.2">
      <c r="CJ104" s="3">
        <f t="shared" si="766"/>
        <v>1</v>
      </c>
      <c r="CK104" s="229">
        <f t="shared" si="767"/>
        <v>0</v>
      </c>
      <c r="CL104" s="229">
        <f t="shared" si="768"/>
        <v>0</v>
      </c>
    </row>
    <row r="105" spans="88:90" x14ac:dyDescent="0.2">
      <c r="CJ105" s="3">
        <f t="shared" si="766"/>
        <v>1</v>
      </c>
      <c r="CK105" s="229">
        <f t="shared" si="767"/>
        <v>0</v>
      </c>
      <c r="CL105" s="229">
        <f t="shared" si="768"/>
        <v>0</v>
      </c>
    </row>
    <row r="106" spans="88:90" x14ac:dyDescent="0.2">
      <c r="CJ106" s="3">
        <f t="shared" si="766"/>
        <v>1</v>
      </c>
      <c r="CK106" s="229">
        <f t="shared" si="767"/>
        <v>0</v>
      </c>
      <c r="CL106" s="229">
        <f t="shared" si="768"/>
        <v>0</v>
      </c>
    </row>
    <row r="107" spans="88:90" x14ac:dyDescent="0.2">
      <c r="CJ107" s="3">
        <f t="shared" si="766"/>
        <v>1</v>
      </c>
      <c r="CK107" s="229">
        <f t="shared" si="767"/>
        <v>0</v>
      </c>
      <c r="CL107" s="229">
        <f t="shared" si="768"/>
        <v>0</v>
      </c>
    </row>
    <row r="108" spans="88:90" x14ac:dyDescent="0.2">
      <c r="CJ108" s="3">
        <f t="shared" si="766"/>
        <v>1</v>
      </c>
      <c r="CK108" s="229">
        <f t="shared" si="767"/>
        <v>0</v>
      </c>
      <c r="CL108" s="229">
        <f t="shared" si="768"/>
        <v>0</v>
      </c>
    </row>
    <row r="109" spans="88:90" x14ac:dyDescent="0.2">
      <c r="CJ109" s="3">
        <f t="shared" si="766"/>
        <v>1</v>
      </c>
      <c r="CK109" s="229">
        <f t="shared" si="767"/>
        <v>0</v>
      </c>
      <c r="CL109" s="229">
        <f t="shared" si="768"/>
        <v>0</v>
      </c>
    </row>
    <row r="110" spans="88:90" x14ac:dyDescent="0.2">
      <c r="CJ110" s="3">
        <f t="shared" si="766"/>
        <v>1</v>
      </c>
      <c r="CK110" s="229">
        <f t="shared" si="767"/>
        <v>0</v>
      </c>
      <c r="CL110" s="229">
        <f t="shared" si="768"/>
        <v>0</v>
      </c>
    </row>
    <row r="111" spans="88:90" x14ac:dyDescent="0.2">
      <c r="CJ111" s="3">
        <f t="shared" si="766"/>
        <v>1</v>
      </c>
      <c r="CK111" s="229">
        <f t="shared" si="767"/>
        <v>0</v>
      </c>
      <c r="CL111" s="229">
        <f t="shared" si="768"/>
        <v>0</v>
      </c>
    </row>
    <row r="112" spans="88:90" x14ac:dyDescent="0.2">
      <c r="CJ112" s="3">
        <f t="shared" si="766"/>
        <v>1</v>
      </c>
      <c r="CK112" s="229">
        <f t="shared" si="767"/>
        <v>0</v>
      </c>
      <c r="CL112" s="229">
        <f t="shared" si="768"/>
        <v>0</v>
      </c>
    </row>
    <row r="113" spans="88:90" x14ac:dyDescent="0.2">
      <c r="CJ113" s="3">
        <f t="shared" si="766"/>
        <v>1</v>
      </c>
      <c r="CK113" s="229">
        <f t="shared" si="767"/>
        <v>0</v>
      </c>
      <c r="CL113" s="229">
        <f t="shared" si="768"/>
        <v>0</v>
      </c>
    </row>
    <row r="114" spans="88:90" x14ac:dyDescent="0.2">
      <c r="CJ114" s="3">
        <f t="shared" si="766"/>
        <v>1</v>
      </c>
      <c r="CK114" s="229">
        <f t="shared" si="767"/>
        <v>0</v>
      </c>
      <c r="CL114" s="229">
        <f t="shared" si="768"/>
        <v>0</v>
      </c>
    </row>
    <row r="115" spans="88:90" x14ac:dyDescent="0.2">
      <c r="CJ115" s="3">
        <f t="shared" si="766"/>
        <v>1</v>
      </c>
      <c r="CK115" s="229">
        <f t="shared" si="767"/>
        <v>0</v>
      </c>
      <c r="CL115" s="229">
        <f t="shared" si="768"/>
        <v>0</v>
      </c>
    </row>
    <row r="116" spans="88:90" x14ac:dyDescent="0.2">
      <c r="CJ116" s="3">
        <f t="shared" si="766"/>
        <v>1</v>
      </c>
      <c r="CK116" s="229">
        <f t="shared" si="767"/>
        <v>0</v>
      </c>
      <c r="CL116" s="229">
        <f t="shared" si="768"/>
        <v>0</v>
      </c>
    </row>
    <row r="117" spans="88:90" x14ac:dyDescent="0.2">
      <c r="CJ117" s="3">
        <f t="shared" ref="CJ117:CJ180" si="801">MONTH(H117)</f>
        <v>1</v>
      </c>
      <c r="CK117" s="229">
        <f t="shared" ref="CK117:CK180" si="802">AX117</f>
        <v>0</v>
      </c>
      <c r="CL117" s="229">
        <f t="shared" ref="CL117:CL180" si="803">BZ117</f>
        <v>0</v>
      </c>
    </row>
    <row r="118" spans="88:90" x14ac:dyDescent="0.2">
      <c r="CJ118" s="3">
        <f t="shared" si="801"/>
        <v>1</v>
      </c>
      <c r="CK118" s="229">
        <f t="shared" si="802"/>
        <v>0</v>
      </c>
      <c r="CL118" s="229">
        <f t="shared" si="803"/>
        <v>0</v>
      </c>
    </row>
    <row r="119" spans="88:90" x14ac:dyDescent="0.2">
      <c r="CJ119" s="3">
        <f t="shared" si="801"/>
        <v>1</v>
      </c>
      <c r="CK119" s="229">
        <f t="shared" si="802"/>
        <v>0</v>
      </c>
      <c r="CL119" s="229">
        <f t="shared" si="803"/>
        <v>0</v>
      </c>
    </row>
    <row r="120" spans="88:90" x14ac:dyDescent="0.2">
      <c r="CJ120" s="3">
        <f t="shared" si="801"/>
        <v>1</v>
      </c>
      <c r="CK120" s="229">
        <f t="shared" si="802"/>
        <v>0</v>
      </c>
      <c r="CL120" s="229">
        <f t="shared" si="803"/>
        <v>0</v>
      </c>
    </row>
    <row r="121" spans="88:90" x14ac:dyDescent="0.2">
      <c r="CJ121" s="3">
        <f t="shared" si="801"/>
        <v>1</v>
      </c>
      <c r="CK121" s="229">
        <f t="shared" si="802"/>
        <v>0</v>
      </c>
      <c r="CL121" s="229">
        <f t="shared" si="803"/>
        <v>0</v>
      </c>
    </row>
    <row r="122" spans="88:90" x14ac:dyDescent="0.2">
      <c r="CJ122" s="3">
        <f t="shared" si="801"/>
        <v>1</v>
      </c>
      <c r="CK122" s="229">
        <f t="shared" si="802"/>
        <v>0</v>
      </c>
      <c r="CL122" s="229">
        <f t="shared" si="803"/>
        <v>0</v>
      </c>
    </row>
    <row r="123" spans="88:90" x14ac:dyDescent="0.2">
      <c r="CJ123" s="3">
        <f t="shared" si="801"/>
        <v>1</v>
      </c>
      <c r="CK123" s="229">
        <f t="shared" si="802"/>
        <v>0</v>
      </c>
      <c r="CL123" s="229">
        <f t="shared" si="803"/>
        <v>0</v>
      </c>
    </row>
    <row r="124" spans="88:90" x14ac:dyDescent="0.2">
      <c r="CJ124" s="3">
        <f t="shared" si="801"/>
        <v>1</v>
      </c>
      <c r="CK124" s="229">
        <f t="shared" si="802"/>
        <v>0</v>
      </c>
      <c r="CL124" s="229">
        <f t="shared" si="803"/>
        <v>0</v>
      </c>
    </row>
    <row r="125" spans="88:90" x14ac:dyDescent="0.2">
      <c r="CJ125" s="3">
        <f t="shared" si="801"/>
        <v>1</v>
      </c>
      <c r="CK125" s="229">
        <f t="shared" si="802"/>
        <v>0</v>
      </c>
      <c r="CL125" s="229">
        <f t="shared" si="803"/>
        <v>0</v>
      </c>
    </row>
    <row r="126" spans="88:90" x14ac:dyDescent="0.2">
      <c r="CJ126" s="3">
        <f t="shared" si="801"/>
        <v>1</v>
      </c>
      <c r="CK126" s="229">
        <f t="shared" si="802"/>
        <v>0</v>
      </c>
      <c r="CL126" s="229">
        <f t="shared" si="803"/>
        <v>0</v>
      </c>
    </row>
    <row r="127" spans="88:90" x14ac:dyDescent="0.2">
      <c r="CJ127" s="3">
        <f t="shared" si="801"/>
        <v>1</v>
      </c>
      <c r="CK127" s="229">
        <f t="shared" si="802"/>
        <v>0</v>
      </c>
      <c r="CL127" s="229">
        <f t="shared" si="803"/>
        <v>0</v>
      </c>
    </row>
    <row r="128" spans="88:90" x14ac:dyDescent="0.2">
      <c r="CJ128" s="3">
        <f t="shared" si="801"/>
        <v>1</v>
      </c>
      <c r="CK128" s="229">
        <f t="shared" si="802"/>
        <v>0</v>
      </c>
      <c r="CL128" s="229">
        <f t="shared" si="803"/>
        <v>0</v>
      </c>
    </row>
    <row r="129" spans="88:90" x14ac:dyDescent="0.2">
      <c r="CJ129" s="3">
        <f t="shared" si="801"/>
        <v>1</v>
      </c>
      <c r="CK129" s="229">
        <f t="shared" si="802"/>
        <v>0</v>
      </c>
      <c r="CL129" s="229">
        <f t="shared" si="803"/>
        <v>0</v>
      </c>
    </row>
    <row r="130" spans="88:90" x14ac:dyDescent="0.2">
      <c r="CJ130" s="3">
        <f t="shared" si="801"/>
        <v>1</v>
      </c>
      <c r="CK130" s="229">
        <f t="shared" si="802"/>
        <v>0</v>
      </c>
      <c r="CL130" s="229">
        <f t="shared" si="803"/>
        <v>0</v>
      </c>
    </row>
    <row r="131" spans="88:90" x14ac:dyDescent="0.2">
      <c r="CJ131" s="3">
        <f t="shared" si="801"/>
        <v>1</v>
      </c>
      <c r="CK131" s="229">
        <f t="shared" si="802"/>
        <v>0</v>
      </c>
      <c r="CL131" s="229">
        <f t="shared" si="803"/>
        <v>0</v>
      </c>
    </row>
    <row r="132" spans="88:90" x14ac:dyDescent="0.2">
      <c r="CJ132" s="3">
        <f t="shared" si="801"/>
        <v>1</v>
      </c>
      <c r="CK132" s="229">
        <f t="shared" si="802"/>
        <v>0</v>
      </c>
      <c r="CL132" s="229">
        <f t="shared" si="803"/>
        <v>0</v>
      </c>
    </row>
    <row r="133" spans="88:90" x14ac:dyDescent="0.2">
      <c r="CJ133" s="3">
        <f t="shared" si="801"/>
        <v>1</v>
      </c>
      <c r="CK133" s="229">
        <f t="shared" si="802"/>
        <v>0</v>
      </c>
      <c r="CL133" s="229">
        <f t="shared" si="803"/>
        <v>0</v>
      </c>
    </row>
    <row r="134" spans="88:90" x14ac:dyDescent="0.2">
      <c r="CJ134" s="3">
        <f t="shared" si="801"/>
        <v>1</v>
      </c>
      <c r="CK134" s="229">
        <f t="shared" si="802"/>
        <v>0</v>
      </c>
      <c r="CL134" s="229">
        <f t="shared" si="803"/>
        <v>0</v>
      </c>
    </row>
    <row r="135" spans="88:90" x14ac:dyDescent="0.2">
      <c r="CJ135" s="3">
        <f t="shared" si="801"/>
        <v>1</v>
      </c>
      <c r="CK135" s="229">
        <f t="shared" si="802"/>
        <v>0</v>
      </c>
      <c r="CL135" s="229">
        <f t="shared" si="803"/>
        <v>0</v>
      </c>
    </row>
    <row r="136" spans="88:90" x14ac:dyDescent="0.2">
      <c r="CJ136" s="3">
        <f t="shared" si="801"/>
        <v>1</v>
      </c>
      <c r="CK136" s="229">
        <f t="shared" si="802"/>
        <v>0</v>
      </c>
      <c r="CL136" s="229">
        <f t="shared" si="803"/>
        <v>0</v>
      </c>
    </row>
    <row r="137" spans="88:90" x14ac:dyDescent="0.2">
      <c r="CJ137" s="3">
        <f t="shared" si="801"/>
        <v>1</v>
      </c>
      <c r="CK137" s="229">
        <f t="shared" si="802"/>
        <v>0</v>
      </c>
      <c r="CL137" s="229">
        <f t="shared" si="803"/>
        <v>0</v>
      </c>
    </row>
    <row r="138" spans="88:90" x14ac:dyDescent="0.2">
      <c r="CJ138" s="3">
        <f t="shared" si="801"/>
        <v>1</v>
      </c>
      <c r="CK138" s="229">
        <f t="shared" si="802"/>
        <v>0</v>
      </c>
      <c r="CL138" s="229">
        <f t="shared" si="803"/>
        <v>0</v>
      </c>
    </row>
    <row r="139" spans="88:90" x14ac:dyDescent="0.2">
      <c r="CJ139" s="3">
        <f t="shared" si="801"/>
        <v>1</v>
      </c>
      <c r="CK139" s="229">
        <f t="shared" si="802"/>
        <v>0</v>
      </c>
      <c r="CL139" s="229">
        <f t="shared" si="803"/>
        <v>0</v>
      </c>
    </row>
    <row r="140" spans="88:90" x14ac:dyDescent="0.2">
      <c r="CJ140" s="3">
        <f t="shared" si="801"/>
        <v>1</v>
      </c>
      <c r="CK140" s="229">
        <f t="shared" si="802"/>
        <v>0</v>
      </c>
      <c r="CL140" s="229">
        <f t="shared" si="803"/>
        <v>0</v>
      </c>
    </row>
    <row r="141" spans="88:90" x14ac:dyDescent="0.2">
      <c r="CJ141" s="3">
        <f t="shared" si="801"/>
        <v>1</v>
      </c>
      <c r="CK141" s="229">
        <f t="shared" si="802"/>
        <v>0</v>
      </c>
      <c r="CL141" s="229">
        <f t="shared" si="803"/>
        <v>0</v>
      </c>
    </row>
    <row r="142" spans="88:90" x14ac:dyDescent="0.2">
      <c r="CJ142" s="3">
        <f t="shared" si="801"/>
        <v>1</v>
      </c>
      <c r="CK142" s="229">
        <f t="shared" si="802"/>
        <v>0</v>
      </c>
      <c r="CL142" s="229">
        <f t="shared" si="803"/>
        <v>0</v>
      </c>
    </row>
    <row r="143" spans="88:90" x14ac:dyDescent="0.2">
      <c r="CJ143" s="3">
        <f t="shared" si="801"/>
        <v>1</v>
      </c>
      <c r="CK143" s="229">
        <f t="shared" si="802"/>
        <v>0</v>
      </c>
      <c r="CL143" s="229">
        <f t="shared" si="803"/>
        <v>0</v>
      </c>
    </row>
    <row r="144" spans="88:90" x14ac:dyDescent="0.2">
      <c r="CJ144" s="3">
        <f t="shared" si="801"/>
        <v>1</v>
      </c>
      <c r="CK144" s="229">
        <f t="shared" si="802"/>
        <v>0</v>
      </c>
      <c r="CL144" s="229">
        <f t="shared" si="803"/>
        <v>0</v>
      </c>
    </row>
    <row r="145" spans="88:90" x14ac:dyDescent="0.2">
      <c r="CJ145" s="3">
        <f t="shared" si="801"/>
        <v>1</v>
      </c>
      <c r="CK145" s="229">
        <f t="shared" si="802"/>
        <v>0</v>
      </c>
      <c r="CL145" s="229">
        <f t="shared" si="803"/>
        <v>0</v>
      </c>
    </row>
    <row r="146" spans="88:90" x14ac:dyDescent="0.2">
      <c r="CJ146" s="3">
        <f t="shared" si="801"/>
        <v>1</v>
      </c>
      <c r="CK146" s="229">
        <f t="shared" si="802"/>
        <v>0</v>
      </c>
      <c r="CL146" s="229">
        <f t="shared" si="803"/>
        <v>0</v>
      </c>
    </row>
    <row r="147" spans="88:90" x14ac:dyDescent="0.2">
      <c r="CJ147" s="3">
        <f t="shared" si="801"/>
        <v>1</v>
      </c>
      <c r="CK147" s="229">
        <f t="shared" si="802"/>
        <v>0</v>
      </c>
      <c r="CL147" s="229">
        <f t="shared" si="803"/>
        <v>0</v>
      </c>
    </row>
    <row r="148" spans="88:90" x14ac:dyDescent="0.2">
      <c r="CJ148" s="3">
        <f t="shared" si="801"/>
        <v>1</v>
      </c>
      <c r="CK148" s="229">
        <f t="shared" si="802"/>
        <v>0</v>
      </c>
      <c r="CL148" s="229">
        <f t="shared" si="803"/>
        <v>0</v>
      </c>
    </row>
    <row r="149" spans="88:90" x14ac:dyDescent="0.2">
      <c r="CJ149" s="3">
        <f t="shared" si="801"/>
        <v>1</v>
      </c>
      <c r="CK149" s="229">
        <f t="shared" si="802"/>
        <v>0</v>
      </c>
      <c r="CL149" s="229">
        <f t="shared" si="803"/>
        <v>0</v>
      </c>
    </row>
    <row r="150" spans="88:90" x14ac:dyDescent="0.2">
      <c r="CJ150" s="3">
        <f t="shared" si="801"/>
        <v>1</v>
      </c>
      <c r="CK150" s="229">
        <f t="shared" si="802"/>
        <v>0</v>
      </c>
      <c r="CL150" s="229">
        <f t="shared" si="803"/>
        <v>0</v>
      </c>
    </row>
    <row r="151" spans="88:90" x14ac:dyDescent="0.2">
      <c r="CJ151" s="3">
        <f t="shared" si="801"/>
        <v>1</v>
      </c>
      <c r="CK151" s="229">
        <f t="shared" si="802"/>
        <v>0</v>
      </c>
      <c r="CL151" s="229">
        <f t="shared" si="803"/>
        <v>0</v>
      </c>
    </row>
    <row r="152" spans="88:90" x14ac:dyDescent="0.2">
      <c r="CJ152" s="3">
        <f t="shared" si="801"/>
        <v>1</v>
      </c>
      <c r="CK152" s="229">
        <f t="shared" si="802"/>
        <v>0</v>
      </c>
      <c r="CL152" s="229">
        <f t="shared" si="803"/>
        <v>0</v>
      </c>
    </row>
    <row r="153" spans="88:90" x14ac:dyDescent="0.2">
      <c r="CJ153" s="3">
        <f t="shared" si="801"/>
        <v>1</v>
      </c>
      <c r="CK153" s="229">
        <f t="shared" si="802"/>
        <v>0</v>
      </c>
      <c r="CL153" s="229">
        <f t="shared" si="803"/>
        <v>0</v>
      </c>
    </row>
    <row r="154" spans="88:90" x14ac:dyDescent="0.2">
      <c r="CJ154" s="3">
        <f t="shared" si="801"/>
        <v>1</v>
      </c>
      <c r="CK154" s="229">
        <f t="shared" si="802"/>
        <v>0</v>
      </c>
      <c r="CL154" s="229">
        <f t="shared" si="803"/>
        <v>0</v>
      </c>
    </row>
    <row r="155" spans="88:90" x14ac:dyDescent="0.2">
      <c r="CJ155" s="3">
        <f t="shared" si="801"/>
        <v>1</v>
      </c>
      <c r="CK155" s="229">
        <f t="shared" si="802"/>
        <v>0</v>
      </c>
      <c r="CL155" s="229">
        <f t="shared" si="803"/>
        <v>0</v>
      </c>
    </row>
    <row r="156" spans="88:90" x14ac:dyDescent="0.2">
      <c r="CJ156" s="3">
        <f t="shared" si="801"/>
        <v>1</v>
      </c>
      <c r="CK156" s="229">
        <f t="shared" si="802"/>
        <v>0</v>
      </c>
      <c r="CL156" s="229">
        <f t="shared" si="803"/>
        <v>0</v>
      </c>
    </row>
    <row r="157" spans="88:90" x14ac:dyDescent="0.2">
      <c r="CJ157" s="3">
        <f t="shared" si="801"/>
        <v>1</v>
      </c>
      <c r="CK157" s="229">
        <f t="shared" si="802"/>
        <v>0</v>
      </c>
      <c r="CL157" s="229">
        <f t="shared" si="803"/>
        <v>0</v>
      </c>
    </row>
    <row r="158" spans="88:90" x14ac:dyDescent="0.2">
      <c r="CJ158" s="3">
        <f t="shared" si="801"/>
        <v>1</v>
      </c>
      <c r="CK158" s="229">
        <f t="shared" si="802"/>
        <v>0</v>
      </c>
      <c r="CL158" s="229">
        <f t="shared" si="803"/>
        <v>0</v>
      </c>
    </row>
    <row r="159" spans="88:90" x14ac:dyDescent="0.2">
      <c r="CJ159" s="3">
        <f t="shared" si="801"/>
        <v>1</v>
      </c>
      <c r="CK159" s="229">
        <f t="shared" si="802"/>
        <v>0</v>
      </c>
      <c r="CL159" s="229">
        <f t="shared" si="803"/>
        <v>0</v>
      </c>
    </row>
    <row r="160" spans="88:90" x14ac:dyDescent="0.2">
      <c r="CJ160" s="3">
        <f t="shared" si="801"/>
        <v>1</v>
      </c>
      <c r="CK160" s="229">
        <f t="shared" si="802"/>
        <v>0</v>
      </c>
      <c r="CL160" s="229">
        <f t="shared" si="803"/>
        <v>0</v>
      </c>
    </row>
    <row r="161" spans="88:90" x14ac:dyDescent="0.2">
      <c r="CJ161" s="3">
        <f t="shared" si="801"/>
        <v>1</v>
      </c>
      <c r="CK161" s="229">
        <f t="shared" si="802"/>
        <v>0</v>
      </c>
      <c r="CL161" s="229">
        <f t="shared" si="803"/>
        <v>0</v>
      </c>
    </row>
    <row r="162" spans="88:90" x14ac:dyDescent="0.2">
      <c r="CJ162" s="3">
        <f t="shared" si="801"/>
        <v>1</v>
      </c>
      <c r="CK162" s="229">
        <f t="shared" si="802"/>
        <v>0</v>
      </c>
      <c r="CL162" s="229">
        <f t="shared" si="803"/>
        <v>0</v>
      </c>
    </row>
    <row r="163" spans="88:90" x14ac:dyDescent="0.2">
      <c r="CJ163" s="3">
        <f t="shared" si="801"/>
        <v>1</v>
      </c>
      <c r="CK163" s="229">
        <f t="shared" si="802"/>
        <v>0</v>
      </c>
      <c r="CL163" s="229">
        <f t="shared" si="803"/>
        <v>0</v>
      </c>
    </row>
    <row r="164" spans="88:90" x14ac:dyDescent="0.2">
      <c r="CJ164" s="3">
        <f t="shared" si="801"/>
        <v>1</v>
      </c>
      <c r="CK164" s="229">
        <f t="shared" si="802"/>
        <v>0</v>
      </c>
      <c r="CL164" s="229">
        <f t="shared" si="803"/>
        <v>0</v>
      </c>
    </row>
    <row r="165" spans="88:90" x14ac:dyDescent="0.2">
      <c r="CJ165" s="3">
        <f t="shared" si="801"/>
        <v>1</v>
      </c>
      <c r="CK165" s="229">
        <f t="shared" si="802"/>
        <v>0</v>
      </c>
      <c r="CL165" s="229">
        <f t="shared" si="803"/>
        <v>0</v>
      </c>
    </row>
    <row r="166" spans="88:90" x14ac:dyDescent="0.2">
      <c r="CJ166" s="3">
        <f t="shared" si="801"/>
        <v>1</v>
      </c>
      <c r="CK166" s="229">
        <f t="shared" si="802"/>
        <v>0</v>
      </c>
      <c r="CL166" s="229">
        <f t="shared" si="803"/>
        <v>0</v>
      </c>
    </row>
    <row r="167" spans="88:90" x14ac:dyDescent="0.2">
      <c r="CJ167" s="3">
        <f t="shared" si="801"/>
        <v>1</v>
      </c>
      <c r="CK167" s="229">
        <f t="shared" si="802"/>
        <v>0</v>
      </c>
      <c r="CL167" s="229">
        <f t="shared" si="803"/>
        <v>0</v>
      </c>
    </row>
    <row r="168" spans="88:90" x14ac:dyDescent="0.2">
      <c r="CJ168" s="3">
        <f t="shared" si="801"/>
        <v>1</v>
      </c>
      <c r="CK168" s="229">
        <f t="shared" si="802"/>
        <v>0</v>
      </c>
      <c r="CL168" s="229">
        <f t="shared" si="803"/>
        <v>0</v>
      </c>
    </row>
    <row r="169" spans="88:90" x14ac:dyDescent="0.2">
      <c r="CJ169" s="3">
        <f t="shared" si="801"/>
        <v>1</v>
      </c>
      <c r="CK169" s="229">
        <f t="shared" si="802"/>
        <v>0</v>
      </c>
      <c r="CL169" s="229">
        <f t="shared" si="803"/>
        <v>0</v>
      </c>
    </row>
    <row r="170" spans="88:90" x14ac:dyDescent="0.2">
      <c r="CJ170" s="3">
        <f t="shared" si="801"/>
        <v>1</v>
      </c>
      <c r="CK170" s="229">
        <f t="shared" si="802"/>
        <v>0</v>
      </c>
      <c r="CL170" s="229">
        <f t="shared" si="803"/>
        <v>0</v>
      </c>
    </row>
    <row r="171" spans="88:90" x14ac:dyDescent="0.2">
      <c r="CJ171" s="3">
        <f t="shared" si="801"/>
        <v>1</v>
      </c>
      <c r="CK171" s="229">
        <f t="shared" si="802"/>
        <v>0</v>
      </c>
      <c r="CL171" s="229">
        <f t="shared" si="803"/>
        <v>0</v>
      </c>
    </row>
    <row r="172" spans="88:90" x14ac:dyDescent="0.2">
      <c r="CJ172" s="3">
        <f t="shared" si="801"/>
        <v>1</v>
      </c>
      <c r="CK172" s="229">
        <f t="shared" si="802"/>
        <v>0</v>
      </c>
      <c r="CL172" s="229">
        <f t="shared" si="803"/>
        <v>0</v>
      </c>
    </row>
    <row r="173" spans="88:90" x14ac:dyDescent="0.2">
      <c r="CJ173" s="3">
        <f t="shared" si="801"/>
        <v>1</v>
      </c>
      <c r="CK173" s="229">
        <f t="shared" si="802"/>
        <v>0</v>
      </c>
      <c r="CL173" s="229">
        <f t="shared" si="803"/>
        <v>0</v>
      </c>
    </row>
    <row r="174" spans="88:90" x14ac:dyDescent="0.2">
      <c r="CJ174" s="3">
        <f t="shared" si="801"/>
        <v>1</v>
      </c>
      <c r="CK174" s="229">
        <f t="shared" si="802"/>
        <v>0</v>
      </c>
      <c r="CL174" s="229">
        <f t="shared" si="803"/>
        <v>0</v>
      </c>
    </row>
    <row r="175" spans="88:90" x14ac:dyDescent="0.2">
      <c r="CJ175" s="3">
        <f t="shared" si="801"/>
        <v>1</v>
      </c>
      <c r="CK175" s="229">
        <f t="shared" si="802"/>
        <v>0</v>
      </c>
      <c r="CL175" s="229">
        <f t="shared" si="803"/>
        <v>0</v>
      </c>
    </row>
    <row r="176" spans="88:90" x14ac:dyDescent="0.2">
      <c r="CJ176" s="3">
        <f t="shared" si="801"/>
        <v>1</v>
      </c>
      <c r="CK176" s="229">
        <f t="shared" si="802"/>
        <v>0</v>
      </c>
      <c r="CL176" s="229">
        <f t="shared" si="803"/>
        <v>0</v>
      </c>
    </row>
    <row r="177" spans="88:90" x14ac:dyDescent="0.2">
      <c r="CJ177" s="3">
        <f t="shared" si="801"/>
        <v>1</v>
      </c>
      <c r="CK177" s="229">
        <f t="shared" si="802"/>
        <v>0</v>
      </c>
      <c r="CL177" s="229">
        <f t="shared" si="803"/>
        <v>0</v>
      </c>
    </row>
    <row r="178" spans="88:90" x14ac:dyDescent="0.2">
      <c r="CJ178" s="3">
        <f t="shared" si="801"/>
        <v>1</v>
      </c>
      <c r="CK178" s="229">
        <f t="shared" si="802"/>
        <v>0</v>
      </c>
      <c r="CL178" s="229">
        <f t="shared" si="803"/>
        <v>0</v>
      </c>
    </row>
    <row r="179" spans="88:90" x14ac:dyDescent="0.2">
      <c r="CJ179" s="3">
        <f t="shared" si="801"/>
        <v>1</v>
      </c>
      <c r="CK179" s="229">
        <f t="shared" si="802"/>
        <v>0</v>
      </c>
      <c r="CL179" s="229">
        <f t="shared" si="803"/>
        <v>0</v>
      </c>
    </row>
    <row r="180" spans="88:90" x14ac:dyDescent="0.2">
      <c r="CJ180" s="3">
        <f t="shared" si="801"/>
        <v>1</v>
      </c>
      <c r="CK180" s="229">
        <f t="shared" si="802"/>
        <v>0</v>
      </c>
      <c r="CL180" s="229">
        <f t="shared" si="803"/>
        <v>0</v>
      </c>
    </row>
    <row r="181" spans="88:90" x14ac:dyDescent="0.2">
      <c r="CJ181" s="3">
        <f t="shared" ref="CJ181:CJ244" si="804">MONTH(H181)</f>
        <v>1</v>
      </c>
      <c r="CK181" s="229">
        <f t="shared" ref="CK181:CK244" si="805">AX181</f>
        <v>0</v>
      </c>
      <c r="CL181" s="229">
        <f t="shared" ref="CL181:CL244" si="806">BZ181</f>
        <v>0</v>
      </c>
    </row>
    <row r="182" spans="88:90" x14ac:dyDescent="0.2">
      <c r="CJ182" s="3">
        <f t="shared" si="804"/>
        <v>1</v>
      </c>
      <c r="CK182" s="229">
        <f t="shared" si="805"/>
        <v>0</v>
      </c>
      <c r="CL182" s="229">
        <f t="shared" si="806"/>
        <v>0</v>
      </c>
    </row>
    <row r="183" spans="88:90" x14ac:dyDescent="0.2">
      <c r="CJ183" s="3">
        <f t="shared" si="804"/>
        <v>1</v>
      </c>
      <c r="CK183" s="229">
        <f t="shared" si="805"/>
        <v>0</v>
      </c>
      <c r="CL183" s="229">
        <f t="shared" si="806"/>
        <v>0</v>
      </c>
    </row>
    <row r="184" spans="88:90" x14ac:dyDescent="0.2">
      <c r="CJ184" s="3">
        <f t="shared" si="804"/>
        <v>1</v>
      </c>
      <c r="CK184" s="229">
        <f t="shared" si="805"/>
        <v>0</v>
      </c>
      <c r="CL184" s="229">
        <f t="shared" si="806"/>
        <v>0</v>
      </c>
    </row>
    <row r="185" spans="88:90" x14ac:dyDescent="0.2">
      <c r="CJ185" s="3">
        <f t="shared" si="804"/>
        <v>1</v>
      </c>
      <c r="CK185" s="229">
        <f t="shared" si="805"/>
        <v>0</v>
      </c>
      <c r="CL185" s="229">
        <f t="shared" si="806"/>
        <v>0</v>
      </c>
    </row>
    <row r="186" spans="88:90" x14ac:dyDescent="0.2">
      <c r="CJ186" s="3">
        <f t="shared" si="804"/>
        <v>1</v>
      </c>
      <c r="CK186" s="229">
        <f t="shared" si="805"/>
        <v>0</v>
      </c>
      <c r="CL186" s="229">
        <f t="shared" si="806"/>
        <v>0</v>
      </c>
    </row>
    <row r="187" spans="88:90" x14ac:dyDescent="0.2">
      <c r="CJ187" s="3">
        <f t="shared" si="804"/>
        <v>1</v>
      </c>
      <c r="CK187" s="229">
        <f t="shared" si="805"/>
        <v>0</v>
      </c>
      <c r="CL187" s="229">
        <f t="shared" si="806"/>
        <v>0</v>
      </c>
    </row>
    <row r="188" spans="88:90" x14ac:dyDescent="0.2">
      <c r="CJ188" s="3">
        <f t="shared" si="804"/>
        <v>1</v>
      </c>
      <c r="CK188" s="229">
        <f t="shared" si="805"/>
        <v>0</v>
      </c>
      <c r="CL188" s="229">
        <f t="shared" si="806"/>
        <v>0</v>
      </c>
    </row>
    <row r="189" spans="88:90" x14ac:dyDescent="0.2">
      <c r="CJ189" s="3">
        <f t="shared" si="804"/>
        <v>1</v>
      </c>
      <c r="CK189" s="229">
        <f t="shared" si="805"/>
        <v>0</v>
      </c>
      <c r="CL189" s="229">
        <f t="shared" si="806"/>
        <v>0</v>
      </c>
    </row>
    <row r="190" spans="88:90" x14ac:dyDescent="0.2">
      <c r="CJ190" s="3">
        <f t="shared" si="804"/>
        <v>1</v>
      </c>
      <c r="CK190" s="229">
        <f t="shared" si="805"/>
        <v>0</v>
      </c>
      <c r="CL190" s="229">
        <f t="shared" si="806"/>
        <v>0</v>
      </c>
    </row>
    <row r="191" spans="88:90" x14ac:dyDescent="0.2">
      <c r="CJ191" s="3">
        <f t="shared" si="804"/>
        <v>1</v>
      </c>
      <c r="CK191" s="229">
        <f t="shared" si="805"/>
        <v>0</v>
      </c>
      <c r="CL191" s="229">
        <f t="shared" si="806"/>
        <v>0</v>
      </c>
    </row>
    <row r="192" spans="88:90" x14ac:dyDescent="0.2">
      <c r="CJ192" s="3">
        <f t="shared" si="804"/>
        <v>1</v>
      </c>
      <c r="CK192" s="229">
        <f t="shared" si="805"/>
        <v>0</v>
      </c>
      <c r="CL192" s="229">
        <f t="shared" si="806"/>
        <v>0</v>
      </c>
    </row>
    <row r="193" spans="88:90" x14ac:dyDescent="0.2">
      <c r="CJ193" s="3">
        <f t="shared" si="804"/>
        <v>1</v>
      </c>
      <c r="CK193" s="229">
        <f t="shared" si="805"/>
        <v>0</v>
      </c>
      <c r="CL193" s="229">
        <f t="shared" si="806"/>
        <v>0</v>
      </c>
    </row>
    <row r="194" spans="88:90" x14ac:dyDescent="0.2">
      <c r="CJ194" s="3">
        <f t="shared" si="804"/>
        <v>1</v>
      </c>
      <c r="CK194" s="229">
        <f t="shared" si="805"/>
        <v>0</v>
      </c>
      <c r="CL194" s="229">
        <f t="shared" si="806"/>
        <v>0</v>
      </c>
    </row>
    <row r="195" spans="88:90" x14ac:dyDescent="0.2">
      <c r="CJ195" s="3">
        <f t="shared" si="804"/>
        <v>1</v>
      </c>
      <c r="CK195" s="229">
        <f t="shared" si="805"/>
        <v>0</v>
      </c>
      <c r="CL195" s="229">
        <f t="shared" si="806"/>
        <v>0</v>
      </c>
    </row>
    <row r="196" spans="88:90" x14ac:dyDescent="0.2">
      <c r="CJ196" s="3">
        <f t="shared" si="804"/>
        <v>1</v>
      </c>
      <c r="CK196" s="229">
        <f t="shared" si="805"/>
        <v>0</v>
      </c>
      <c r="CL196" s="229">
        <f t="shared" si="806"/>
        <v>0</v>
      </c>
    </row>
    <row r="197" spans="88:90" x14ac:dyDescent="0.2">
      <c r="CJ197" s="3">
        <f t="shared" si="804"/>
        <v>1</v>
      </c>
      <c r="CK197" s="229">
        <f t="shared" si="805"/>
        <v>0</v>
      </c>
      <c r="CL197" s="229">
        <f t="shared" si="806"/>
        <v>0</v>
      </c>
    </row>
    <row r="198" spans="88:90" x14ac:dyDescent="0.2">
      <c r="CJ198" s="3">
        <f t="shared" si="804"/>
        <v>1</v>
      </c>
      <c r="CK198" s="229">
        <f t="shared" si="805"/>
        <v>0</v>
      </c>
      <c r="CL198" s="229">
        <f t="shared" si="806"/>
        <v>0</v>
      </c>
    </row>
    <row r="199" spans="88:90" x14ac:dyDescent="0.2">
      <c r="CJ199" s="3">
        <f t="shared" si="804"/>
        <v>1</v>
      </c>
      <c r="CK199" s="229">
        <f t="shared" si="805"/>
        <v>0</v>
      </c>
      <c r="CL199" s="229">
        <f t="shared" si="806"/>
        <v>0</v>
      </c>
    </row>
    <row r="200" spans="88:90" x14ac:dyDescent="0.2">
      <c r="CJ200" s="3">
        <f t="shared" si="804"/>
        <v>1</v>
      </c>
      <c r="CK200" s="229">
        <f t="shared" si="805"/>
        <v>0</v>
      </c>
      <c r="CL200" s="229">
        <f t="shared" si="806"/>
        <v>0</v>
      </c>
    </row>
    <row r="201" spans="88:90" x14ac:dyDescent="0.2">
      <c r="CJ201" s="3">
        <f t="shared" si="804"/>
        <v>1</v>
      </c>
      <c r="CK201" s="229">
        <f t="shared" si="805"/>
        <v>0</v>
      </c>
      <c r="CL201" s="229">
        <f t="shared" si="806"/>
        <v>0</v>
      </c>
    </row>
    <row r="202" spans="88:90" x14ac:dyDescent="0.2">
      <c r="CJ202" s="3">
        <f t="shared" si="804"/>
        <v>1</v>
      </c>
      <c r="CK202" s="229">
        <f t="shared" si="805"/>
        <v>0</v>
      </c>
      <c r="CL202" s="229">
        <f t="shared" si="806"/>
        <v>0</v>
      </c>
    </row>
    <row r="203" spans="88:90" x14ac:dyDescent="0.2">
      <c r="CJ203" s="3">
        <f t="shared" si="804"/>
        <v>1</v>
      </c>
      <c r="CK203" s="229">
        <f t="shared" si="805"/>
        <v>0</v>
      </c>
      <c r="CL203" s="229">
        <f t="shared" si="806"/>
        <v>0</v>
      </c>
    </row>
    <row r="204" spans="88:90" x14ac:dyDescent="0.2">
      <c r="CJ204" s="3">
        <f t="shared" si="804"/>
        <v>1</v>
      </c>
      <c r="CK204" s="229">
        <f t="shared" si="805"/>
        <v>0</v>
      </c>
      <c r="CL204" s="229">
        <f t="shared" si="806"/>
        <v>0</v>
      </c>
    </row>
    <row r="205" spans="88:90" x14ac:dyDescent="0.2">
      <c r="CJ205" s="3">
        <f t="shared" si="804"/>
        <v>1</v>
      </c>
      <c r="CK205" s="229">
        <f t="shared" si="805"/>
        <v>0</v>
      </c>
      <c r="CL205" s="229">
        <f t="shared" si="806"/>
        <v>0</v>
      </c>
    </row>
    <row r="206" spans="88:90" x14ac:dyDescent="0.2">
      <c r="CJ206" s="3">
        <f t="shared" si="804"/>
        <v>1</v>
      </c>
      <c r="CK206" s="229">
        <f t="shared" si="805"/>
        <v>0</v>
      </c>
      <c r="CL206" s="229">
        <f t="shared" si="806"/>
        <v>0</v>
      </c>
    </row>
    <row r="207" spans="88:90" x14ac:dyDescent="0.2">
      <c r="CJ207" s="3">
        <f t="shared" si="804"/>
        <v>1</v>
      </c>
      <c r="CK207" s="229">
        <f t="shared" si="805"/>
        <v>0</v>
      </c>
      <c r="CL207" s="229">
        <f t="shared" si="806"/>
        <v>0</v>
      </c>
    </row>
    <row r="208" spans="88:90" x14ac:dyDescent="0.2">
      <c r="CJ208" s="3">
        <f t="shared" si="804"/>
        <v>1</v>
      </c>
      <c r="CK208" s="229">
        <f t="shared" si="805"/>
        <v>0</v>
      </c>
      <c r="CL208" s="229">
        <f t="shared" si="806"/>
        <v>0</v>
      </c>
    </row>
    <row r="209" spans="88:90" x14ac:dyDescent="0.2">
      <c r="CJ209" s="3">
        <f t="shared" si="804"/>
        <v>1</v>
      </c>
      <c r="CK209" s="229">
        <f t="shared" si="805"/>
        <v>0</v>
      </c>
      <c r="CL209" s="229">
        <f t="shared" si="806"/>
        <v>0</v>
      </c>
    </row>
    <row r="210" spans="88:90" x14ac:dyDescent="0.2">
      <c r="CJ210" s="3">
        <f t="shared" si="804"/>
        <v>1</v>
      </c>
      <c r="CK210" s="229">
        <f t="shared" si="805"/>
        <v>0</v>
      </c>
      <c r="CL210" s="229">
        <f t="shared" si="806"/>
        <v>0</v>
      </c>
    </row>
    <row r="211" spans="88:90" x14ac:dyDescent="0.2">
      <c r="CJ211" s="3">
        <f t="shared" si="804"/>
        <v>1</v>
      </c>
      <c r="CK211" s="229">
        <f t="shared" si="805"/>
        <v>0</v>
      </c>
      <c r="CL211" s="229">
        <f t="shared" si="806"/>
        <v>0</v>
      </c>
    </row>
    <row r="212" spans="88:90" x14ac:dyDescent="0.2">
      <c r="CJ212" s="3">
        <f t="shared" si="804"/>
        <v>1</v>
      </c>
      <c r="CK212" s="229">
        <f t="shared" si="805"/>
        <v>0</v>
      </c>
      <c r="CL212" s="229">
        <f t="shared" si="806"/>
        <v>0</v>
      </c>
    </row>
    <row r="213" spans="88:90" x14ac:dyDescent="0.2">
      <c r="CJ213" s="3">
        <f t="shared" si="804"/>
        <v>1</v>
      </c>
      <c r="CK213" s="229">
        <f t="shared" si="805"/>
        <v>0</v>
      </c>
      <c r="CL213" s="229">
        <f t="shared" si="806"/>
        <v>0</v>
      </c>
    </row>
    <row r="214" spans="88:90" x14ac:dyDescent="0.2">
      <c r="CJ214" s="3">
        <f t="shared" si="804"/>
        <v>1</v>
      </c>
      <c r="CK214" s="229">
        <f t="shared" si="805"/>
        <v>0</v>
      </c>
      <c r="CL214" s="229">
        <f t="shared" si="806"/>
        <v>0</v>
      </c>
    </row>
    <row r="215" spans="88:90" x14ac:dyDescent="0.2">
      <c r="CJ215" s="3">
        <f t="shared" si="804"/>
        <v>1</v>
      </c>
      <c r="CK215" s="229">
        <f t="shared" si="805"/>
        <v>0</v>
      </c>
      <c r="CL215" s="229">
        <f t="shared" si="806"/>
        <v>0</v>
      </c>
    </row>
    <row r="216" spans="88:90" x14ac:dyDescent="0.2">
      <c r="CJ216" s="3">
        <f t="shared" si="804"/>
        <v>1</v>
      </c>
      <c r="CK216" s="229">
        <f t="shared" si="805"/>
        <v>0</v>
      </c>
      <c r="CL216" s="229">
        <f t="shared" si="806"/>
        <v>0</v>
      </c>
    </row>
    <row r="217" spans="88:90" x14ac:dyDescent="0.2">
      <c r="CJ217" s="3">
        <f t="shared" si="804"/>
        <v>1</v>
      </c>
      <c r="CK217" s="229">
        <f t="shared" si="805"/>
        <v>0</v>
      </c>
      <c r="CL217" s="229">
        <f t="shared" si="806"/>
        <v>0</v>
      </c>
    </row>
    <row r="218" spans="88:90" x14ac:dyDescent="0.2">
      <c r="CJ218" s="3">
        <f t="shared" si="804"/>
        <v>1</v>
      </c>
      <c r="CK218" s="229">
        <f t="shared" si="805"/>
        <v>0</v>
      </c>
      <c r="CL218" s="229">
        <f t="shared" si="806"/>
        <v>0</v>
      </c>
    </row>
    <row r="219" spans="88:90" x14ac:dyDescent="0.2">
      <c r="CJ219" s="3">
        <f t="shared" si="804"/>
        <v>1</v>
      </c>
      <c r="CK219" s="229">
        <f t="shared" si="805"/>
        <v>0</v>
      </c>
      <c r="CL219" s="229">
        <f t="shared" si="806"/>
        <v>0</v>
      </c>
    </row>
    <row r="220" spans="88:90" x14ac:dyDescent="0.2">
      <c r="CJ220" s="3">
        <f t="shared" si="804"/>
        <v>1</v>
      </c>
      <c r="CK220" s="229">
        <f t="shared" si="805"/>
        <v>0</v>
      </c>
      <c r="CL220" s="229">
        <f t="shared" si="806"/>
        <v>0</v>
      </c>
    </row>
    <row r="221" spans="88:90" x14ac:dyDescent="0.2">
      <c r="CJ221" s="3">
        <f t="shared" si="804"/>
        <v>1</v>
      </c>
      <c r="CK221" s="229">
        <f t="shared" si="805"/>
        <v>0</v>
      </c>
      <c r="CL221" s="229">
        <f t="shared" si="806"/>
        <v>0</v>
      </c>
    </row>
    <row r="222" spans="88:90" x14ac:dyDescent="0.2">
      <c r="CJ222" s="3">
        <f t="shared" si="804"/>
        <v>1</v>
      </c>
      <c r="CK222" s="229">
        <f t="shared" si="805"/>
        <v>0</v>
      </c>
      <c r="CL222" s="229">
        <f t="shared" si="806"/>
        <v>0</v>
      </c>
    </row>
    <row r="223" spans="88:90" x14ac:dyDescent="0.2">
      <c r="CJ223" s="3">
        <f t="shared" si="804"/>
        <v>1</v>
      </c>
      <c r="CK223" s="229">
        <f t="shared" si="805"/>
        <v>0</v>
      </c>
      <c r="CL223" s="229">
        <f t="shared" si="806"/>
        <v>0</v>
      </c>
    </row>
    <row r="224" spans="88:90" x14ac:dyDescent="0.2">
      <c r="CJ224" s="3">
        <f t="shared" si="804"/>
        <v>1</v>
      </c>
      <c r="CK224" s="229">
        <f t="shared" si="805"/>
        <v>0</v>
      </c>
      <c r="CL224" s="229">
        <f t="shared" si="806"/>
        <v>0</v>
      </c>
    </row>
    <row r="225" spans="88:90" x14ac:dyDescent="0.2">
      <c r="CJ225" s="3">
        <f t="shared" si="804"/>
        <v>1</v>
      </c>
      <c r="CK225" s="229">
        <f t="shared" si="805"/>
        <v>0</v>
      </c>
      <c r="CL225" s="229">
        <f t="shared" si="806"/>
        <v>0</v>
      </c>
    </row>
    <row r="226" spans="88:90" x14ac:dyDescent="0.2">
      <c r="CJ226" s="3">
        <f t="shared" si="804"/>
        <v>1</v>
      </c>
      <c r="CK226" s="229">
        <f t="shared" si="805"/>
        <v>0</v>
      </c>
      <c r="CL226" s="229">
        <f t="shared" si="806"/>
        <v>0</v>
      </c>
    </row>
    <row r="227" spans="88:90" x14ac:dyDescent="0.2">
      <c r="CJ227" s="3">
        <f t="shared" si="804"/>
        <v>1</v>
      </c>
      <c r="CK227" s="229">
        <f t="shared" si="805"/>
        <v>0</v>
      </c>
      <c r="CL227" s="229">
        <f t="shared" si="806"/>
        <v>0</v>
      </c>
    </row>
    <row r="228" spans="88:90" x14ac:dyDescent="0.2">
      <c r="CJ228" s="3">
        <f t="shared" si="804"/>
        <v>1</v>
      </c>
      <c r="CK228" s="229">
        <f t="shared" si="805"/>
        <v>0</v>
      </c>
      <c r="CL228" s="229">
        <f t="shared" si="806"/>
        <v>0</v>
      </c>
    </row>
    <row r="229" spans="88:90" x14ac:dyDescent="0.2">
      <c r="CJ229" s="3">
        <f t="shared" si="804"/>
        <v>1</v>
      </c>
      <c r="CK229" s="229">
        <f t="shared" si="805"/>
        <v>0</v>
      </c>
      <c r="CL229" s="229">
        <f t="shared" si="806"/>
        <v>0</v>
      </c>
    </row>
    <row r="230" spans="88:90" x14ac:dyDescent="0.2">
      <c r="CJ230" s="3">
        <f t="shared" si="804"/>
        <v>1</v>
      </c>
      <c r="CK230" s="229">
        <f t="shared" si="805"/>
        <v>0</v>
      </c>
      <c r="CL230" s="229">
        <f t="shared" si="806"/>
        <v>0</v>
      </c>
    </row>
    <row r="231" spans="88:90" x14ac:dyDescent="0.2">
      <c r="CJ231" s="3">
        <f t="shared" si="804"/>
        <v>1</v>
      </c>
      <c r="CK231" s="229">
        <f t="shared" si="805"/>
        <v>0</v>
      </c>
      <c r="CL231" s="229">
        <f t="shared" si="806"/>
        <v>0</v>
      </c>
    </row>
    <row r="232" spans="88:90" x14ac:dyDescent="0.2">
      <c r="CJ232" s="3">
        <f t="shared" si="804"/>
        <v>1</v>
      </c>
      <c r="CK232" s="229">
        <f t="shared" si="805"/>
        <v>0</v>
      </c>
      <c r="CL232" s="229">
        <f t="shared" si="806"/>
        <v>0</v>
      </c>
    </row>
    <row r="233" spans="88:90" x14ac:dyDescent="0.2">
      <c r="CJ233" s="3">
        <f t="shared" si="804"/>
        <v>1</v>
      </c>
      <c r="CK233" s="229">
        <f t="shared" si="805"/>
        <v>0</v>
      </c>
      <c r="CL233" s="229">
        <f t="shared" si="806"/>
        <v>0</v>
      </c>
    </row>
    <row r="234" spans="88:90" x14ac:dyDescent="0.2">
      <c r="CJ234" s="3">
        <f t="shared" si="804"/>
        <v>1</v>
      </c>
      <c r="CK234" s="229">
        <f t="shared" si="805"/>
        <v>0</v>
      </c>
      <c r="CL234" s="229">
        <f t="shared" si="806"/>
        <v>0</v>
      </c>
    </row>
    <row r="235" spans="88:90" x14ac:dyDescent="0.2">
      <c r="CJ235" s="3">
        <f t="shared" si="804"/>
        <v>1</v>
      </c>
      <c r="CK235" s="229">
        <f t="shared" si="805"/>
        <v>0</v>
      </c>
      <c r="CL235" s="229">
        <f t="shared" si="806"/>
        <v>0</v>
      </c>
    </row>
    <row r="236" spans="88:90" x14ac:dyDescent="0.2">
      <c r="CJ236" s="3">
        <f t="shared" si="804"/>
        <v>1</v>
      </c>
      <c r="CK236" s="229">
        <f t="shared" si="805"/>
        <v>0</v>
      </c>
      <c r="CL236" s="229">
        <f t="shared" si="806"/>
        <v>0</v>
      </c>
    </row>
    <row r="237" spans="88:90" x14ac:dyDescent="0.2">
      <c r="CJ237" s="3">
        <f t="shared" si="804"/>
        <v>1</v>
      </c>
      <c r="CK237" s="229">
        <f t="shared" si="805"/>
        <v>0</v>
      </c>
      <c r="CL237" s="229">
        <f t="shared" si="806"/>
        <v>0</v>
      </c>
    </row>
    <row r="238" spans="88:90" x14ac:dyDescent="0.2">
      <c r="CJ238" s="3">
        <f t="shared" si="804"/>
        <v>1</v>
      </c>
      <c r="CK238" s="229">
        <f t="shared" si="805"/>
        <v>0</v>
      </c>
      <c r="CL238" s="229">
        <f t="shared" si="806"/>
        <v>0</v>
      </c>
    </row>
    <row r="239" spans="88:90" x14ac:dyDescent="0.2">
      <c r="CJ239" s="3">
        <f t="shared" si="804"/>
        <v>1</v>
      </c>
      <c r="CK239" s="229">
        <f t="shared" si="805"/>
        <v>0</v>
      </c>
      <c r="CL239" s="229">
        <f t="shared" si="806"/>
        <v>0</v>
      </c>
    </row>
    <row r="240" spans="88:90" x14ac:dyDescent="0.2">
      <c r="CJ240" s="3">
        <f t="shared" si="804"/>
        <v>1</v>
      </c>
      <c r="CK240" s="229">
        <f t="shared" si="805"/>
        <v>0</v>
      </c>
      <c r="CL240" s="229">
        <f t="shared" si="806"/>
        <v>0</v>
      </c>
    </row>
    <row r="241" spans="88:90" x14ac:dyDescent="0.2">
      <c r="CJ241" s="3">
        <f t="shared" si="804"/>
        <v>1</v>
      </c>
      <c r="CK241" s="229">
        <f t="shared" si="805"/>
        <v>0</v>
      </c>
      <c r="CL241" s="229">
        <f t="shared" si="806"/>
        <v>0</v>
      </c>
    </row>
    <row r="242" spans="88:90" x14ac:dyDescent="0.2">
      <c r="CJ242" s="3">
        <f t="shared" si="804"/>
        <v>1</v>
      </c>
      <c r="CK242" s="229">
        <f t="shared" si="805"/>
        <v>0</v>
      </c>
      <c r="CL242" s="229">
        <f t="shared" si="806"/>
        <v>0</v>
      </c>
    </row>
    <row r="243" spans="88:90" x14ac:dyDescent="0.2">
      <c r="CJ243" s="3">
        <f t="shared" si="804"/>
        <v>1</v>
      </c>
      <c r="CK243" s="229">
        <f t="shared" si="805"/>
        <v>0</v>
      </c>
      <c r="CL243" s="229">
        <f t="shared" si="806"/>
        <v>0</v>
      </c>
    </row>
    <row r="244" spans="88:90" x14ac:dyDescent="0.2">
      <c r="CJ244" s="3">
        <f t="shared" si="804"/>
        <v>1</v>
      </c>
      <c r="CK244" s="229">
        <f t="shared" si="805"/>
        <v>0</v>
      </c>
      <c r="CL244" s="229">
        <f t="shared" si="806"/>
        <v>0</v>
      </c>
    </row>
    <row r="245" spans="88:90" x14ac:dyDescent="0.2">
      <c r="CJ245" s="3">
        <f t="shared" ref="CJ245:CJ308" si="807">MONTH(H245)</f>
        <v>1</v>
      </c>
      <c r="CK245" s="229">
        <f t="shared" ref="CK245:CK308" si="808">AX245</f>
        <v>0</v>
      </c>
      <c r="CL245" s="229">
        <f t="shared" ref="CL245:CL308" si="809">BZ245</f>
        <v>0</v>
      </c>
    </row>
    <row r="246" spans="88:90" x14ac:dyDescent="0.2">
      <c r="CJ246" s="3">
        <f t="shared" si="807"/>
        <v>1</v>
      </c>
      <c r="CK246" s="229">
        <f t="shared" si="808"/>
        <v>0</v>
      </c>
      <c r="CL246" s="229">
        <f t="shared" si="809"/>
        <v>0</v>
      </c>
    </row>
    <row r="247" spans="88:90" x14ac:dyDescent="0.2">
      <c r="CJ247" s="3">
        <f t="shared" si="807"/>
        <v>1</v>
      </c>
      <c r="CK247" s="229">
        <f t="shared" si="808"/>
        <v>0</v>
      </c>
      <c r="CL247" s="229">
        <f t="shared" si="809"/>
        <v>0</v>
      </c>
    </row>
    <row r="248" spans="88:90" x14ac:dyDescent="0.2">
      <c r="CJ248" s="3">
        <f t="shared" si="807"/>
        <v>1</v>
      </c>
      <c r="CK248" s="229">
        <f t="shared" si="808"/>
        <v>0</v>
      </c>
      <c r="CL248" s="229">
        <f t="shared" si="809"/>
        <v>0</v>
      </c>
    </row>
    <row r="249" spans="88:90" x14ac:dyDescent="0.2">
      <c r="CJ249" s="3">
        <f t="shared" si="807"/>
        <v>1</v>
      </c>
      <c r="CK249" s="229">
        <f t="shared" si="808"/>
        <v>0</v>
      </c>
      <c r="CL249" s="229">
        <f t="shared" si="809"/>
        <v>0</v>
      </c>
    </row>
    <row r="250" spans="88:90" x14ac:dyDescent="0.2">
      <c r="CJ250" s="3">
        <f t="shared" si="807"/>
        <v>1</v>
      </c>
      <c r="CK250" s="229">
        <f t="shared" si="808"/>
        <v>0</v>
      </c>
      <c r="CL250" s="229">
        <f t="shared" si="809"/>
        <v>0</v>
      </c>
    </row>
    <row r="251" spans="88:90" x14ac:dyDescent="0.2">
      <c r="CJ251" s="3">
        <f t="shared" si="807"/>
        <v>1</v>
      </c>
      <c r="CK251" s="229">
        <f t="shared" si="808"/>
        <v>0</v>
      </c>
      <c r="CL251" s="229">
        <f t="shared" si="809"/>
        <v>0</v>
      </c>
    </row>
    <row r="252" spans="88:90" x14ac:dyDescent="0.2">
      <c r="CJ252" s="3">
        <f t="shared" si="807"/>
        <v>1</v>
      </c>
      <c r="CK252" s="229">
        <f t="shared" si="808"/>
        <v>0</v>
      </c>
      <c r="CL252" s="229">
        <f t="shared" si="809"/>
        <v>0</v>
      </c>
    </row>
    <row r="253" spans="88:90" x14ac:dyDescent="0.2">
      <c r="CJ253" s="3">
        <f t="shared" si="807"/>
        <v>1</v>
      </c>
      <c r="CK253" s="229">
        <f t="shared" si="808"/>
        <v>0</v>
      </c>
      <c r="CL253" s="229">
        <f t="shared" si="809"/>
        <v>0</v>
      </c>
    </row>
    <row r="254" spans="88:90" x14ac:dyDescent="0.2">
      <c r="CJ254" s="3">
        <f t="shared" si="807"/>
        <v>1</v>
      </c>
      <c r="CK254" s="229">
        <f t="shared" si="808"/>
        <v>0</v>
      </c>
      <c r="CL254" s="229">
        <f t="shared" si="809"/>
        <v>0</v>
      </c>
    </row>
    <row r="255" spans="88:90" x14ac:dyDescent="0.2">
      <c r="CJ255" s="3">
        <f t="shared" si="807"/>
        <v>1</v>
      </c>
      <c r="CK255" s="229">
        <f t="shared" si="808"/>
        <v>0</v>
      </c>
      <c r="CL255" s="229">
        <f t="shared" si="809"/>
        <v>0</v>
      </c>
    </row>
    <row r="256" spans="88:90" x14ac:dyDescent="0.2">
      <c r="CJ256" s="3">
        <f t="shared" si="807"/>
        <v>1</v>
      </c>
      <c r="CK256" s="229">
        <f t="shared" si="808"/>
        <v>0</v>
      </c>
      <c r="CL256" s="229">
        <f t="shared" si="809"/>
        <v>0</v>
      </c>
    </row>
    <row r="257" spans="88:90" x14ac:dyDescent="0.2">
      <c r="CJ257" s="3">
        <f t="shared" si="807"/>
        <v>1</v>
      </c>
      <c r="CK257" s="229">
        <f t="shared" si="808"/>
        <v>0</v>
      </c>
      <c r="CL257" s="229">
        <f t="shared" si="809"/>
        <v>0</v>
      </c>
    </row>
    <row r="258" spans="88:90" x14ac:dyDescent="0.2">
      <c r="CJ258" s="3">
        <f t="shared" si="807"/>
        <v>1</v>
      </c>
      <c r="CK258" s="229">
        <f t="shared" si="808"/>
        <v>0</v>
      </c>
      <c r="CL258" s="229">
        <f t="shared" si="809"/>
        <v>0</v>
      </c>
    </row>
    <row r="259" spans="88:90" x14ac:dyDescent="0.2">
      <c r="CJ259" s="3">
        <f t="shared" si="807"/>
        <v>1</v>
      </c>
      <c r="CK259" s="229">
        <f t="shared" si="808"/>
        <v>0</v>
      </c>
      <c r="CL259" s="229">
        <f t="shared" si="809"/>
        <v>0</v>
      </c>
    </row>
    <row r="260" spans="88:90" x14ac:dyDescent="0.2">
      <c r="CJ260" s="3">
        <f t="shared" si="807"/>
        <v>1</v>
      </c>
      <c r="CK260" s="229">
        <f t="shared" si="808"/>
        <v>0</v>
      </c>
      <c r="CL260" s="229">
        <f t="shared" si="809"/>
        <v>0</v>
      </c>
    </row>
    <row r="261" spans="88:90" x14ac:dyDescent="0.2">
      <c r="CJ261" s="3">
        <f t="shared" si="807"/>
        <v>1</v>
      </c>
      <c r="CK261" s="229">
        <f t="shared" si="808"/>
        <v>0</v>
      </c>
      <c r="CL261" s="229">
        <f t="shared" si="809"/>
        <v>0</v>
      </c>
    </row>
    <row r="262" spans="88:90" x14ac:dyDescent="0.2">
      <c r="CJ262" s="3">
        <f t="shared" si="807"/>
        <v>1</v>
      </c>
      <c r="CK262" s="229">
        <f t="shared" si="808"/>
        <v>0</v>
      </c>
      <c r="CL262" s="229">
        <f t="shared" si="809"/>
        <v>0</v>
      </c>
    </row>
    <row r="263" spans="88:90" x14ac:dyDescent="0.2">
      <c r="CJ263" s="3">
        <f t="shared" si="807"/>
        <v>1</v>
      </c>
      <c r="CK263" s="229">
        <f t="shared" si="808"/>
        <v>0</v>
      </c>
      <c r="CL263" s="229">
        <f t="shared" si="809"/>
        <v>0</v>
      </c>
    </row>
    <row r="264" spans="88:90" x14ac:dyDescent="0.2">
      <c r="CJ264" s="3">
        <f t="shared" si="807"/>
        <v>1</v>
      </c>
      <c r="CK264" s="229">
        <f t="shared" si="808"/>
        <v>0</v>
      </c>
      <c r="CL264" s="229">
        <f t="shared" si="809"/>
        <v>0</v>
      </c>
    </row>
    <row r="265" spans="88:90" x14ac:dyDescent="0.2">
      <c r="CJ265" s="3">
        <f t="shared" si="807"/>
        <v>1</v>
      </c>
      <c r="CK265" s="229">
        <f t="shared" si="808"/>
        <v>0</v>
      </c>
      <c r="CL265" s="229">
        <f t="shared" si="809"/>
        <v>0</v>
      </c>
    </row>
    <row r="266" spans="88:90" x14ac:dyDescent="0.2">
      <c r="CJ266" s="3">
        <f t="shared" si="807"/>
        <v>1</v>
      </c>
      <c r="CK266" s="229">
        <f t="shared" si="808"/>
        <v>0</v>
      </c>
      <c r="CL266" s="229">
        <f t="shared" si="809"/>
        <v>0</v>
      </c>
    </row>
    <row r="267" spans="88:90" x14ac:dyDescent="0.2">
      <c r="CJ267" s="3">
        <f t="shared" si="807"/>
        <v>1</v>
      </c>
      <c r="CK267" s="229">
        <f t="shared" si="808"/>
        <v>0</v>
      </c>
      <c r="CL267" s="229">
        <f t="shared" si="809"/>
        <v>0</v>
      </c>
    </row>
    <row r="268" spans="88:90" x14ac:dyDescent="0.2">
      <c r="CJ268" s="3">
        <f t="shared" si="807"/>
        <v>1</v>
      </c>
      <c r="CK268" s="229">
        <f t="shared" si="808"/>
        <v>0</v>
      </c>
      <c r="CL268" s="229">
        <f t="shared" si="809"/>
        <v>0</v>
      </c>
    </row>
    <row r="269" spans="88:90" x14ac:dyDescent="0.2">
      <c r="CJ269" s="3">
        <f t="shared" si="807"/>
        <v>1</v>
      </c>
      <c r="CK269" s="229">
        <f t="shared" si="808"/>
        <v>0</v>
      </c>
      <c r="CL269" s="229">
        <f t="shared" si="809"/>
        <v>0</v>
      </c>
    </row>
    <row r="270" spans="88:90" x14ac:dyDescent="0.2">
      <c r="CJ270" s="3">
        <f t="shared" si="807"/>
        <v>1</v>
      </c>
      <c r="CK270" s="229">
        <f t="shared" si="808"/>
        <v>0</v>
      </c>
      <c r="CL270" s="229">
        <f t="shared" si="809"/>
        <v>0</v>
      </c>
    </row>
    <row r="271" spans="88:90" x14ac:dyDescent="0.2">
      <c r="CJ271" s="3">
        <f t="shared" si="807"/>
        <v>1</v>
      </c>
      <c r="CK271" s="229">
        <f t="shared" si="808"/>
        <v>0</v>
      </c>
      <c r="CL271" s="229">
        <f t="shared" si="809"/>
        <v>0</v>
      </c>
    </row>
    <row r="272" spans="88:90" x14ac:dyDescent="0.2">
      <c r="CJ272" s="3">
        <f t="shared" si="807"/>
        <v>1</v>
      </c>
      <c r="CK272" s="229">
        <f t="shared" si="808"/>
        <v>0</v>
      </c>
      <c r="CL272" s="229">
        <f t="shared" si="809"/>
        <v>0</v>
      </c>
    </row>
    <row r="273" spans="88:90" x14ac:dyDescent="0.2">
      <c r="CJ273" s="3">
        <f t="shared" si="807"/>
        <v>1</v>
      </c>
      <c r="CK273" s="229">
        <f t="shared" si="808"/>
        <v>0</v>
      </c>
      <c r="CL273" s="229">
        <f t="shared" si="809"/>
        <v>0</v>
      </c>
    </row>
    <row r="274" spans="88:90" x14ac:dyDescent="0.2">
      <c r="CJ274" s="3">
        <f t="shared" si="807"/>
        <v>1</v>
      </c>
      <c r="CK274" s="229">
        <f t="shared" si="808"/>
        <v>0</v>
      </c>
      <c r="CL274" s="229">
        <f t="shared" si="809"/>
        <v>0</v>
      </c>
    </row>
    <row r="275" spans="88:90" x14ac:dyDescent="0.2">
      <c r="CJ275" s="3">
        <f t="shared" si="807"/>
        <v>1</v>
      </c>
      <c r="CK275" s="229">
        <f t="shared" si="808"/>
        <v>0</v>
      </c>
      <c r="CL275" s="229">
        <f t="shared" si="809"/>
        <v>0</v>
      </c>
    </row>
    <row r="276" spans="88:90" x14ac:dyDescent="0.2">
      <c r="CJ276" s="3">
        <f t="shared" si="807"/>
        <v>1</v>
      </c>
      <c r="CK276" s="229">
        <f t="shared" si="808"/>
        <v>0</v>
      </c>
      <c r="CL276" s="229">
        <f t="shared" si="809"/>
        <v>0</v>
      </c>
    </row>
    <row r="277" spans="88:90" x14ac:dyDescent="0.2">
      <c r="CJ277" s="3">
        <f t="shared" si="807"/>
        <v>1</v>
      </c>
      <c r="CK277" s="229">
        <f t="shared" si="808"/>
        <v>0</v>
      </c>
      <c r="CL277" s="229">
        <f t="shared" si="809"/>
        <v>0</v>
      </c>
    </row>
    <row r="278" spans="88:90" x14ac:dyDescent="0.2">
      <c r="CJ278" s="3">
        <f t="shared" si="807"/>
        <v>1</v>
      </c>
      <c r="CK278" s="229">
        <f t="shared" si="808"/>
        <v>0</v>
      </c>
      <c r="CL278" s="229">
        <f t="shared" si="809"/>
        <v>0</v>
      </c>
    </row>
    <row r="279" spans="88:90" x14ac:dyDescent="0.2">
      <c r="CJ279" s="3">
        <f t="shared" si="807"/>
        <v>1</v>
      </c>
      <c r="CK279" s="229">
        <f t="shared" si="808"/>
        <v>0</v>
      </c>
      <c r="CL279" s="229">
        <f t="shared" si="809"/>
        <v>0</v>
      </c>
    </row>
    <row r="280" spans="88:90" x14ac:dyDescent="0.2">
      <c r="CJ280" s="3">
        <f t="shared" si="807"/>
        <v>1</v>
      </c>
      <c r="CK280" s="229">
        <f t="shared" si="808"/>
        <v>0</v>
      </c>
      <c r="CL280" s="229">
        <f t="shared" si="809"/>
        <v>0</v>
      </c>
    </row>
    <row r="281" spans="88:90" x14ac:dyDescent="0.2">
      <c r="CJ281" s="3">
        <f t="shared" si="807"/>
        <v>1</v>
      </c>
      <c r="CK281" s="229">
        <f t="shared" si="808"/>
        <v>0</v>
      </c>
      <c r="CL281" s="229">
        <f t="shared" si="809"/>
        <v>0</v>
      </c>
    </row>
    <row r="282" spans="88:90" x14ac:dyDescent="0.2">
      <c r="CJ282" s="3">
        <f t="shared" si="807"/>
        <v>1</v>
      </c>
      <c r="CK282" s="229">
        <f t="shared" si="808"/>
        <v>0</v>
      </c>
      <c r="CL282" s="229">
        <f t="shared" si="809"/>
        <v>0</v>
      </c>
    </row>
    <row r="283" spans="88:90" x14ac:dyDescent="0.2">
      <c r="CJ283" s="3">
        <f t="shared" si="807"/>
        <v>1</v>
      </c>
      <c r="CK283" s="229">
        <f t="shared" si="808"/>
        <v>0</v>
      </c>
      <c r="CL283" s="229">
        <f t="shared" si="809"/>
        <v>0</v>
      </c>
    </row>
    <row r="284" spans="88:90" x14ac:dyDescent="0.2">
      <c r="CJ284" s="3">
        <f t="shared" si="807"/>
        <v>1</v>
      </c>
      <c r="CK284" s="229">
        <f t="shared" si="808"/>
        <v>0</v>
      </c>
      <c r="CL284" s="229">
        <f t="shared" si="809"/>
        <v>0</v>
      </c>
    </row>
    <row r="285" spans="88:90" x14ac:dyDescent="0.2">
      <c r="CJ285" s="3">
        <f t="shared" si="807"/>
        <v>1</v>
      </c>
      <c r="CK285" s="229">
        <f t="shared" si="808"/>
        <v>0</v>
      </c>
      <c r="CL285" s="229">
        <f t="shared" si="809"/>
        <v>0</v>
      </c>
    </row>
    <row r="286" spans="88:90" x14ac:dyDescent="0.2">
      <c r="CJ286" s="3">
        <f t="shared" si="807"/>
        <v>1</v>
      </c>
      <c r="CK286" s="229">
        <f t="shared" si="808"/>
        <v>0</v>
      </c>
      <c r="CL286" s="229">
        <f t="shared" si="809"/>
        <v>0</v>
      </c>
    </row>
    <row r="287" spans="88:90" x14ac:dyDescent="0.2">
      <c r="CJ287" s="3">
        <f t="shared" si="807"/>
        <v>1</v>
      </c>
      <c r="CK287" s="229">
        <f t="shared" si="808"/>
        <v>0</v>
      </c>
      <c r="CL287" s="229">
        <f t="shared" si="809"/>
        <v>0</v>
      </c>
    </row>
    <row r="288" spans="88:90" x14ac:dyDescent="0.2">
      <c r="CJ288" s="3">
        <f t="shared" si="807"/>
        <v>1</v>
      </c>
      <c r="CK288" s="229">
        <f t="shared" si="808"/>
        <v>0</v>
      </c>
      <c r="CL288" s="229">
        <f t="shared" si="809"/>
        <v>0</v>
      </c>
    </row>
    <row r="289" spans="88:90" x14ac:dyDescent="0.2">
      <c r="CJ289" s="3">
        <f t="shared" si="807"/>
        <v>1</v>
      </c>
      <c r="CK289" s="229">
        <f t="shared" si="808"/>
        <v>0</v>
      </c>
      <c r="CL289" s="229">
        <f t="shared" si="809"/>
        <v>0</v>
      </c>
    </row>
    <row r="290" spans="88:90" x14ac:dyDescent="0.2">
      <c r="CJ290" s="3">
        <f t="shared" si="807"/>
        <v>1</v>
      </c>
      <c r="CK290" s="229">
        <f t="shared" si="808"/>
        <v>0</v>
      </c>
      <c r="CL290" s="229">
        <f t="shared" si="809"/>
        <v>0</v>
      </c>
    </row>
    <row r="291" spans="88:90" x14ac:dyDescent="0.2">
      <c r="CJ291" s="3">
        <f t="shared" si="807"/>
        <v>1</v>
      </c>
      <c r="CK291" s="229">
        <f t="shared" si="808"/>
        <v>0</v>
      </c>
      <c r="CL291" s="229">
        <f t="shared" si="809"/>
        <v>0</v>
      </c>
    </row>
    <row r="292" spans="88:90" x14ac:dyDescent="0.2">
      <c r="CJ292" s="3">
        <f t="shared" si="807"/>
        <v>1</v>
      </c>
      <c r="CK292" s="229">
        <f t="shared" si="808"/>
        <v>0</v>
      </c>
      <c r="CL292" s="229">
        <f t="shared" si="809"/>
        <v>0</v>
      </c>
    </row>
    <row r="293" spans="88:90" x14ac:dyDescent="0.2">
      <c r="CJ293" s="3">
        <f t="shared" si="807"/>
        <v>1</v>
      </c>
      <c r="CK293" s="229">
        <f t="shared" si="808"/>
        <v>0</v>
      </c>
      <c r="CL293" s="229">
        <f t="shared" si="809"/>
        <v>0</v>
      </c>
    </row>
    <row r="294" spans="88:90" x14ac:dyDescent="0.2">
      <c r="CJ294" s="3">
        <f t="shared" si="807"/>
        <v>1</v>
      </c>
      <c r="CK294" s="229">
        <f t="shared" si="808"/>
        <v>0</v>
      </c>
      <c r="CL294" s="229">
        <f t="shared" si="809"/>
        <v>0</v>
      </c>
    </row>
    <row r="295" spans="88:90" x14ac:dyDescent="0.2">
      <c r="CJ295" s="3">
        <f t="shared" si="807"/>
        <v>1</v>
      </c>
      <c r="CK295" s="229">
        <f t="shared" si="808"/>
        <v>0</v>
      </c>
      <c r="CL295" s="229">
        <f t="shared" si="809"/>
        <v>0</v>
      </c>
    </row>
    <row r="296" spans="88:90" x14ac:dyDescent="0.2">
      <c r="CJ296" s="3">
        <f t="shared" si="807"/>
        <v>1</v>
      </c>
      <c r="CK296" s="229">
        <f t="shared" si="808"/>
        <v>0</v>
      </c>
      <c r="CL296" s="229">
        <f t="shared" si="809"/>
        <v>0</v>
      </c>
    </row>
    <row r="297" spans="88:90" x14ac:dyDescent="0.2">
      <c r="CJ297" s="3">
        <f t="shared" si="807"/>
        <v>1</v>
      </c>
      <c r="CK297" s="229">
        <f t="shared" si="808"/>
        <v>0</v>
      </c>
      <c r="CL297" s="229">
        <f t="shared" si="809"/>
        <v>0</v>
      </c>
    </row>
    <row r="298" spans="88:90" x14ac:dyDescent="0.2">
      <c r="CJ298" s="3">
        <f t="shared" si="807"/>
        <v>1</v>
      </c>
      <c r="CK298" s="229">
        <f t="shared" si="808"/>
        <v>0</v>
      </c>
      <c r="CL298" s="229">
        <f t="shared" si="809"/>
        <v>0</v>
      </c>
    </row>
    <row r="299" spans="88:90" x14ac:dyDescent="0.2">
      <c r="CJ299" s="3">
        <f t="shared" si="807"/>
        <v>1</v>
      </c>
      <c r="CK299" s="229">
        <f t="shared" si="808"/>
        <v>0</v>
      </c>
      <c r="CL299" s="229">
        <f t="shared" si="809"/>
        <v>0</v>
      </c>
    </row>
    <row r="300" spans="88:90" x14ac:dyDescent="0.2">
      <c r="CJ300" s="3">
        <f t="shared" si="807"/>
        <v>1</v>
      </c>
      <c r="CK300" s="229">
        <f t="shared" si="808"/>
        <v>0</v>
      </c>
      <c r="CL300" s="229">
        <f t="shared" si="809"/>
        <v>0</v>
      </c>
    </row>
    <row r="301" spans="88:90" x14ac:dyDescent="0.2">
      <c r="CJ301" s="3">
        <f t="shared" si="807"/>
        <v>1</v>
      </c>
      <c r="CK301" s="229">
        <f t="shared" si="808"/>
        <v>0</v>
      </c>
      <c r="CL301" s="229">
        <f t="shared" si="809"/>
        <v>0</v>
      </c>
    </row>
    <row r="302" spans="88:90" x14ac:dyDescent="0.2">
      <c r="CJ302" s="3">
        <f t="shared" si="807"/>
        <v>1</v>
      </c>
      <c r="CK302" s="229">
        <f t="shared" si="808"/>
        <v>0</v>
      </c>
      <c r="CL302" s="229">
        <f t="shared" si="809"/>
        <v>0</v>
      </c>
    </row>
    <row r="303" spans="88:90" x14ac:dyDescent="0.2">
      <c r="CJ303" s="3">
        <f t="shared" si="807"/>
        <v>1</v>
      </c>
      <c r="CK303" s="229">
        <f t="shared" si="808"/>
        <v>0</v>
      </c>
      <c r="CL303" s="229">
        <f t="shared" si="809"/>
        <v>0</v>
      </c>
    </row>
    <row r="304" spans="88:90" x14ac:dyDescent="0.2">
      <c r="CJ304" s="3">
        <f t="shared" si="807"/>
        <v>1</v>
      </c>
      <c r="CK304" s="229">
        <f t="shared" si="808"/>
        <v>0</v>
      </c>
      <c r="CL304" s="229">
        <f t="shared" si="809"/>
        <v>0</v>
      </c>
    </row>
    <row r="305" spans="88:90" x14ac:dyDescent="0.2">
      <c r="CJ305" s="3">
        <f t="shared" si="807"/>
        <v>1</v>
      </c>
      <c r="CK305" s="229">
        <f t="shared" si="808"/>
        <v>0</v>
      </c>
      <c r="CL305" s="229">
        <f t="shared" si="809"/>
        <v>0</v>
      </c>
    </row>
    <row r="306" spans="88:90" x14ac:dyDescent="0.2">
      <c r="CJ306" s="3">
        <f t="shared" si="807"/>
        <v>1</v>
      </c>
      <c r="CK306" s="229">
        <f t="shared" si="808"/>
        <v>0</v>
      </c>
      <c r="CL306" s="229">
        <f t="shared" si="809"/>
        <v>0</v>
      </c>
    </row>
    <row r="307" spans="88:90" x14ac:dyDescent="0.2">
      <c r="CJ307" s="3">
        <f t="shared" si="807"/>
        <v>1</v>
      </c>
      <c r="CK307" s="229">
        <f t="shared" si="808"/>
        <v>0</v>
      </c>
      <c r="CL307" s="229">
        <f t="shared" si="809"/>
        <v>0</v>
      </c>
    </row>
    <row r="308" spans="88:90" x14ac:dyDescent="0.2">
      <c r="CJ308" s="3">
        <f t="shared" si="807"/>
        <v>1</v>
      </c>
      <c r="CK308" s="229">
        <f t="shared" si="808"/>
        <v>0</v>
      </c>
      <c r="CL308" s="229">
        <f t="shared" si="809"/>
        <v>0</v>
      </c>
    </row>
    <row r="309" spans="88:90" x14ac:dyDescent="0.2">
      <c r="CJ309" s="3">
        <f t="shared" ref="CJ309:CJ372" si="810">MONTH(H309)</f>
        <v>1</v>
      </c>
      <c r="CK309" s="229">
        <f t="shared" ref="CK309:CK372" si="811">AX309</f>
        <v>0</v>
      </c>
      <c r="CL309" s="229">
        <f t="shared" ref="CL309:CL372" si="812">BZ309</f>
        <v>0</v>
      </c>
    </row>
    <row r="310" spans="88:90" x14ac:dyDescent="0.2">
      <c r="CJ310" s="3">
        <f t="shared" si="810"/>
        <v>1</v>
      </c>
      <c r="CK310" s="229">
        <f t="shared" si="811"/>
        <v>0</v>
      </c>
      <c r="CL310" s="229">
        <f t="shared" si="812"/>
        <v>0</v>
      </c>
    </row>
    <row r="311" spans="88:90" x14ac:dyDescent="0.2">
      <c r="CJ311" s="3">
        <f t="shared" si="810"/>
        <v>1</v>
      </c>
      <c r="CK311" s="229">
        <f t="shared" si="811"/>
        <v>0</v>
      </c>
      <c r="CL311" s="229">
        <f t="shared" si="812"/>
        <v>0</v>
      </c>
    </row>
    <row r="312" spans="88:90" x14ac:dyDescent="0.2">
      <c r="CJ312" s="3">
        <f t="shared" si="810"/>
        <v>1</v>
      </c>
      <c r="CK312" s="229">
        <f t="shared" si="811"/>
        <v>0</v>
      </c>
      <c r="CL312" s="229">
        <f t="shared" si="812"/>
        <v>0</v>
      </c>
    </row>
    <row r="313" spans="88:90" x14ac:dyDescent="0.2">
      <c r="CJ313" s="3">
        <f t="shared" si="810"/>
        <v>1</v>
      </c>
      <c r="CK313" s="229">
        <f t="shared" si="811"/>
        <v>0</v>
      </c>
      <c r="CL313" s="229">
        <f t="shared" si="812"/>
        <v>0</v>
      </c>
    </row>
    <row r="314" spans="88:90" x14ac:dyDescent="0.2">
      <c r="CJ314" s="3">
        <f t="shared" si="810"/>
        <v>1</v>
      </c>
      <c r="CK314" s="229">
        <f t="shared" si="811"/>
        <v>0</v>
      </c>
      <c r="CL314" s="229">
        <f t="shared" si="812"/>
        <v>0</v>
      </c>
    </row>
    <row r="315" spans="88:90" x14ac:dyDescent="0.2">
      <c r="CJ315" s="3">
        <f t="shared" si="810"/>
        <v>1</v>
      </c>
      <c r="CK315" s="229">
        <f t="shared" si="811"/>
        <v>0</v>
      </c>
      <c r="CL315" s="229">
        <f t="shared" si="812"/>
        <v>0</v>
      </c>
    </row>
    <row r="316" spans="88:90" x14ac:dyDescent="0.2">
      <c r="CJ316" s="3">
        <f t="shared" si="810"/>
        <v>1</v>
      </c>
      <c r="CK316" s="229">
        <f t="shared" si="811"/>
        <v>0</v>
      </c>
      <c r="CL316" s="229">
        <f t="shared" si="812"/>
        <v>0</v>
      </c>
    </row>
    <row r="317" spans="88:90" x14ac:dyDescent="0.2">
      <c r="CJ317" s="3">
        <f t="shared" si="810"/>
        <v>1</v>
      </c>
      <c r="CK317" s="229">
        <f t="shared" si="811"/>
        <v>0</v>
      </c>
      <c r="CL317" s="229">
        <f t="shared" si="812"/>
        <v>0</v>
      </c>
    </row>
    <row r="318" spans="88:90" x14ac:dyDescent="0.2">
      <c r="CJ318" s="3">
        <f t="shared" si="810"/>
        <v>1</v>
      </c>
      <c r="CK318" s="229">
        <f t="shared" si="811"/>
        <v>0</v>
      </c>
      <c r="CL318" s="229">
        <f t="shared" si="812"/>
        <v>0</v>
      </c>
    </row>
    <row r="319" spans="88:90" x14ac:dyDescent="0.2">
      <c r="CJ319" s="3">
        <f t="shared" si="810"/>
        <v>1</v>
      </c>
      <c r="CK319" s="229">
        <f t="shared" si="811"/>
        <v>0</v>
      </c>
      <c r="CL319" s="229">
        <f t="shared" si="812"/>
        <v>0</v>
      </c>
    </row>
    <row r="320" spans="88:90" x14ac:dyDescent="0.2">
      <c r="CJ320" s="3">
        <f t="shared" si="810"/>
        <v>1</v>
      </c>
      <c r="CK320" s="229">
        <f t="shared" si="811"/>
        <v>0</v>
      </c>
      <c r="CL320" s="229">
        <f t="shared" si="812"/>
        <v>0</v>
      </c>
    </row>
    <row r="321" spans="88:90" x14ac:dyDescent="0.2">
      <c r="CJ321" s="3">
        <f t="shared" si="810"/>
        <v>1</v>
      </c>
      <c r="CK321" s="229">
        <f t="shared" si="811"/>
        <v>0</v>
      </c>
      <c r="CL321" s="229">
        <f t="shared" si="812"/>
        <v>0</v>
      </c>
    </row>
    <row r="322" spans="88:90" x14ac:dyDescent="0.2">
      <c r="CJ322" s="3">
        <f t="shared" si="810"/>
        <v>1</v>
      </c>
      <c r="CK322" s="229">
        <f t="shared" si="811"/>
        <v>0</v>
      </c>
      <c r="CL322" s="229">
        <f t="shared" si="812"/>
        <v>0</v>
      </c>
    </row>
    <row r="323" spans="88:90" x14ac:dyDescent="0.2">
      <c r="CJ323" s="3">
        <f t="shared" si="810"/>
        <v>1</v>
      </c>
      <c r="CK323" s="229">
        <f t="shared" si="811"/>
        <v>0</v>
      </c>
      <c r="CL323" s="229">
        <f t="shared" si="812"/>
        <v>0</v>
      </c>
    </row>
    <row r="324" spans="88:90" x14ac:dyDescent="0.2">
      <c r="CJ324" s="3">
        <f t="shared" si="810"/>
        <v>1</v>
      </c>
      <c r="CK324" s="229">
        <f t="shared" si="811"/>
        <v>0</v>
      </c>
      <c r="CL324" s="229">
        <f t="shared" si="812"/>
        <v>0</v>
      </c>
    </row>
    <row r="325" spans="88:90" x14ac:dyDescent="0.2">
      <c r="CJ325" s="3">
        <f t="shared" si="810"/>
        <v>1</v>
      </c>
      <c r="CK325" s="229">
        <f t="shared" si="811"/>
        <v>0</v>
      </c>
      <c r="CL325" s="229">
        <f t="shared" si="812"/>
        <v>0</v>
      </c>
    </row>
    <row r="326" spans="88:90" x14ac:dyDescent="0.2">
      <c r="CJ326" s="3">
        <f t="shared" si="810"/>
        <v>1</v>
      </c>
      <c r="CK326" s="229">
        <f t="shared" si="811"/>
        <v>0</v>
      </c>
      <c r="CL326" s="229">
        <f t="shared" si="812"/>
        <v>0</v>
      </c>
    </row>
    <row r="327" spans="88:90" x14ac:dyDescent="0.2">
      <c r="CJ327" s="3">
        <f t="shared" si="810"/>
        <v>1</v>
      </c>
      <c r="CK327" s="229">
        <f t="shared" si="811"/>
        <v>0</v>
      </c>
      <c r="CL327" s="229">
        <f t="shared" si="812"/>
        <v>0</v>
      </c>
    </row>
    <row r="328" spans="88:90" x14ac:dyDescent="0.2">
      <c r="CJ328" s="3">
        <f t="shared" si="810"/>
        <v>1</v>
      </c>
      <c r="CK328" s="229">
        <f t="shared" si="811"/>
        <v>0</v>
      </c>
      <c r="CL328" s="229">
        <f t="shared" si="812"/>
        <v>0</v>
      </c>
    </row>
    <row r="329" spans="88:90" x14ac:dyDescent="0.2">
      <c r="CJ329" s="3">
        <f t="shared" si="810"/>
        <v>1</v>
      </c>
      <c r="CK329" s="229">
        <f t="shared" si="811"/>
        <v>0</v>
      </c>
      <c r="CL329" s="229">
        <f t="shared" si="812"/>
        <v>0</v>
      </c>
    </row>
    <row r="330" spans="88:90" x14ac:dyDescent="0.2">
      <c r="CJ330" s="3">
        <f t="shared" si="810"/>
        <v>1</v>
      </c>
      <c r="CK330" s="229">
        <f t="shared" si="811"/>
        <v>0</v>
      </c>
      <c r="CL330" s="229">
        <f t="shared" si="812"/>
        <v>0</v>
      </c>
    </row>
    <row r="331" spans="88:90" x14ac:dyDescent="0.2">
      <c r="CJ331" s="3">
        <f t="shared" si="810"/>
        <v>1</v>
      </c>
      <c r="CK331" s="229">
        <f t="shared" si="811"/>
        <v>0</v>
      </c>
      <c r="CL331" s="229">
        <f t="shared" si="812"/>
        <v>0</v>
      </c>
    </row>
    <row r="332" spans="88:90" x14ac:dyDescent="0.2">
      <c r="CJ332" s="3">
        <f t="shared" si="810"/>
        <v>1</v>
      </c>
      <c r="CK332" s="229">
        <f t="shared" si="811"/>
        <v>0</v>
      </c>
      <c r="CL332" s="229">
        <f t="shared" si="812"/>
        <v>0</v>
      </c>
    </row>
    <row r="333" spans="88:90" x14ac:dyDescent="0.2">
      <c r="CJ333" s="3">
        <f t="shared" si="810"/>
        <v>1</v>
      </c>
      <c r="CK333" s="229">
        <f t="shared" si="811"/>
        <v>0</v>
      </c>
      <c r="CL333" s="229">
        <f t="shared" si="812"/>
        <v>0</v>
      </c>
    </row>
    <row r="334" spans="88:90" x14ac:dyDescent="0.2">
      <c r="CJ334" s="3">
        <f t="shared" si="810"/>
        <v>1</v>
      </c>
      <c r="CK334" s="229">
        <f t="shared" si="811"/>
        <v>0</v>
      </c>
      <c r="CL334" s="229">
        <f t="shared" si="812"/>
        <v>0</v>
      </c>
    </row>
    <row r="335" spans="88:90" x14ac:dyDescent="0.2">
      <c r="CJ335" s="3">
        <f t="shared" si="810"/>
        <v>1</v>
      </c>
      <c r="CK335" s="229">
        <f t="shared" si="811"/>
        <v>0</v>
      </c>
      <c r="CL335" s="229">
        <f t="shared" si="812"/>
        <v>0</v>
      </c>
    </row>
    <row r="336" spans="88:90" x14ac:dyDescent="0.2">
      <c r="CJ336" s="3">
        <f t="shared" si="810"/>
        <v>1</v>
      </c>
      <c r="CK336" s="229">
        <f t="shared" si="811"/>
        <v>0</v>
      </c>
      <c r="CL336" s="229">
        <f t="shared" si="812"/>
        <v>0</v>
      </c>
    </row>
    <row r="337" spans="88:90" x14ac:dyDescent="0.2">
      <c r="CJ337" s="3">
        <f t="shared" si="810"/>
        <v>1</v>
      </c>
      <c r="CK337" s="229">
        <f t="shared" si="811"/>
        <v>0</v>
      </c>
      <c r="CL337" s="229">
        <f t="shared" si="812"/>
        <v>0</v>
      </c>
    </row>
    <row r="338" spans="88:90" x14ac:dyDescent="0.2">
      <c r="CJ338" s="3">
        <f t="shared" si="810"/>
        <v>1</v>
      </c>
      <c r="CK338" s="229">
        <f t="shared" si="811"/>
        <v>0</v>
      </c>
      <c r="CL338" s="229">
        <f t="shared" si="812"/>
        <v>0</v>
      </c>
    </row>
    <row r="339" spans="88:90" x14ac:dyDescent="0.2">
      <c r="CJ339" s="3">
        <f t="shared" si="810"/>
        <v>1</v>
      </c>
      <c r="CK339" s="229">
        <f t="shared" si="811"/>
        <v>0</v>
      </c>
      <c r="CL339" s="229">
        <f t="shared" si="812"/>
        <v>0</v>
      </c>
    </row>
    <row r="340" spans="88:90" x14ac:dyDescent="0.2">
      <c r="CJ340" s="3">
        <f t="shared" si="810"/>
        <v>1</v>
      </c>
      <c r="CK340" s="229">
        <f t="shared" si="811"/>
        <v>0</v>
      </c>
      <c r="CL340" s="229">
        <f t="shared" si="812"/>
        <v>0</v>
      </c>
    </row>
    <row r="341" spans="88:90" x14ac:dyDescent="0.2">
      <c r="CJ341" s="3">
        <f t="shared" si="810"/>
        <v>1</v>
      </c>
      <c r="CK341" s="229">
        <f t="shared" si="811"/>
        <v>0</v>
      </c>
      <c r="CL341" s="229">
        <f t="shared" si="812"/>
        <v>0</v>
      </c>
    </row>
    <row r="342" spans="88:90" x14ac:dyDescent="0.2">
      <c r="CJ342" s="3">
        <f t="shared" si="810"/>
        <v>1</v>
      </c>
      <c r="CK342" s="229">
        <f t="shared" si="811"/>
        <v>0</v>
      </c>
      <c r="CL342" s="229">
        <f t="shared" si="812"/>
        <v>0</v>
      </c>
    </row>
    <row r="343" spans="88:90" x14ac:dyDescent="0.2">
      <c r="CJ343" s="3">
        <f t="shared" si="810"/>
        <v>1</v>
      </c>
      <c r="CK343" s="229">
        <f t="shared" si="811"/>
        <v>0</v>
      </c>
      <c r="CL343" s="229">
        <f t="shared" si="812"/>
        <v>0</v>
      </c>
    </row>
    <row r="344" spans="88:90" x14ac:dyDescent="0.2">
      <c r="CJ344" s="3">
        <f t="shared" si="810"/>
        <v>1</v>
      </c>
      <c r="CK344" s="229">
        <f t="shared" si="811"/>
        <v>0</v>
      </c>
      <c r="CL344" s="229">
        <f t="shared" si="812"/>
        <v>0</v>
      </c>
    </row>
    <row r="345" spans="88:90" x14ac:dyDescent="0.2">
      <c r="CJ345" s="3">
        <f t="shared" si="810"/>
        <v>1</v>
      </c>
      <c r="CK345" s="229">
        <f t="shared" si="811"/>
        <v>0</v>
      </c>
      <c r="CL345" s="229">
        <f t="shared" si="812"/>
        <v>0</v>
      </c>
    </row>
    <row r="346" spans="88:90" x14ac:dyDescent="0.2">
      <c r="CJ346" s="3">
        <f t="shared" si="810"/>
        <v>1</v>
      </c>
      <c r="CK346" s="229">
        <f t="shared" si="811"/>
        <v>0</v>
      </c>
      <c r="CL346" s="229">
        <f t="shared" si="812"/>
        <v>0</v>
      </c>
    </row>
    <row r="347" spans="88:90" x14ac:dyDescent="0.2">
      <c r="CJ347" s="3">
        <f t="shared" si="810"/>
        <v>1</v>
      </c>
      <c r="CK347" s="229">
        <f t="shared" si="811"/>
        <v>0</v>
      </c>
      <c r="CL347" s="229">
        <f t="shared" si="812"/>
        <v>0</v>
      </c>
    </row>
    <row r="348" spans="88:90" x14ac:dyDescent="0.2">
      <c r="CJ348" s="3">
        <f t="shared" si="810"/>
        <v>1</v>
      </c>
      <c r="CK348" s="229">
        <f t="shared" si="811"/>
        <v>0</v>
      </c>
      <c r="CL348" s="229">
        <f t="shared" si="812"/>
        <v>0</v>
      </c>
    </row>
    <row r="349" spans="88:90" x14ac:dyDescent="0.2">
      <c r="CJ349" s="3">
        <f t="shared" si="810"/>
        <v>1</v>
      </c>
      <c r="CK349" s="229">
        <f t="shared" si="811"/>
        <v>0</v>
      </c>
      <c r="CL349" s="229">
        <f t="shared" si="812"/>
        <v>0</v>
      </c>
    </row>
    <row r="350" spans="88:90" x14ac:dyDescent="0.2">
      <c r="CJ350" s="3">
        <f t="shared" si="810"/>
        <v>1</v>
      </c>
      <c r="CK350" s="229">
        <f t="shared" si="811"/>
        <v>0</v>
      </c>
      <c r="CL350" s="229">
        <f t="shared" si="812"/>
        <v>0</v>
      </c>
    </row>
    <row r="351" spans="88:90" x14ac:dyDescent="0.2">
      <c r="CJ351" s="3">
        <f t="shared" si="810"/>
        <v>1</v>
      </c>
      <c r="CK351" s="229">
        <f t="shared" si="811"/>
        <v>0</v>
      </c>
      <c r="CL351" s="229">
        <f t="shared" si="812"/>
        <v>0</v>
      </c>
    </row>
    <row r="352" spans="88:90" x14ac:dyDescent="0.2">
      <c r="CJ352" s="3">
        <f t="shared" si="810"/>
        <v>1</v>
      </c>
      <c r="CK352" s="229">
        <f t="shared" si="811"/>
        <v>0</v>
      </c>
      <c r="CL352" s="229">
        <f t="shared" si="812"/>
        <v>0</v>
      </c>
    </row>
    <row r="353" spans="88:90" x14ac:dyDescent="0.2">
      <c r="CJ353" s="3">
        <f t="shared" si="810"/>
        <v>1</v>
      </c>
      <c r="CK353" s="229">
        <f t="shared" si="811"/>
        <v>0</v>
      </c>
      <c r="CL353" s="229">
        <f t="shared" si="812"/>
        <v>0</v>
      </c>
    </row>
    <row r="354" spans="88:90" x14ac:dyDescent="0.2">
      <c r="CJ354" s="3">
        <f t="shared" si="810"/>
        <v>1</v>
      </c>
      <c r="CK354" s="229">
        <f t="shared" si="811"/>
        <v>0</v>
      </c>
      <c r="CL354" s="229">
        <f t="shared" si="812"/>
        <v>0</v>
      </c>
    </row>
    <row r="355" spans="88:90" x14ac:dyDescent="0.2">
      <c r="CJ355" s="3">
        <f t="shared" si="810"/>
        <v>1</v>
      </c>
      <c r="CK355" s="229">
        <f t="shared" si="811"/>
        <v>0</v>
      </c>
      <c r="CL355" s="229">
        <f t="shared" si="812"/>
        <v>0</v>
      </c>
    </row>
    <row r="356" spans="88:90" x14ac:dyDescent="0.2">
      <c r="CJ356" s="3">
        <f t="shared" si="810"/>
        <v>1</v>
      </c>
      <c r="CK356" s="229">
        <f t="shared" si="811"/>
        <v>0</v>
      </c>
      <c r="CL356" s="229">
        <f t="shared" si="812"/>
        <v>0</v>
      </c>
    </row>
    <row r="357" spans="88:90" x14ac:dyDescent="0.2">
      <c r="CJ357" s="3">
        <f t="shared" si="810"/>
        <v>1</v>
      </c>
      <c r="CK357" s="229">
        <f t="shared" si="811"/>
        <v>0</v>
      </c>
      <c r="CL357" s="229">
        <f t="shared" si="812"/>
        <v>0</v>
      </c>
    </row>
    <row r="358" spans="88:90" x14ac:dyDescent="0.2">
      <c r="CJ358" s="3">
        <f t="shared" si="810"/>
        <v>1</v>
      </c>
      <c r="CK358" s="229">
        <f t="shared" si="811"/>
        <v>0</v>
      </c>
      <c r="CL358" s="229">
        <f t="shared" si="812"/>
        <v>0</v>
      </c>
    </row>
    <row r="359" spans="88:90" x14ac:dyDescent="0.2">
      <c r="CJ359" s="3">
        <f t="shared" si="810"/>
        <v>1</v>
      </c>
      <c r="CK359" s="229">
        <f t="shared" si="811"/>
        <v>0</v>
      </c>
      <c r="CL359" s="229">
        <f t="shared" si="812"/>
        <v>0</v>
      </c>
    </row>
    <row r="360" spans="88:90" x14ac:dyDescent="0.2">
      <c r="CJ360" s="3">
        <f t="shared" si="810"/>
        <v>1</v>
      </c>
      <c r="CK360" s="229">
        <f t="shared" si="811"/>
        <v>0</v>
      </c>
      <c r="CL360" s="229">
        <f t="shared" si="812"/>
        <v>0</v>
      </c>
    </row>
    <row r="361" spans="88:90" x14ac:dyDescent="0.2">
      <c r="CJ361" s="3">
        <f t="shared" si="810"/>
        <v>1</v>
      </c>
      <c r="CK361" s="229">
        <f t="shared" si="811"/>
        <v>0</v>
      </c>
      <c r="CL361" s="229">
        <f t="shared" si="812"/>
        <v>0</v>
      </c>
    </row>
    <row r="362" spans="88:90" x14ac:dyDescent="0.2">
      <c r="CJ362" s="3">
        <f t="shared" si="810"/>
        <v>1</v>
      </c>
      <c r="CK362" s="229">
        <f t="shared" si="811"/>
        <v>0</v>
      </c>
      <c r="CL362" s="229">
        <f t="shared" si="812"/>
        <v>0</v>
      </c>
    </row>
    <row r="363" spans="88:90" x14ac:dyDescent="0.2">
      <c r="CJ363" s="3">
        <f t="shared" si="810"/>
        <v>1</v>
      </c>
      <c r="CK363" s="229">
        <f t="shared" si="811"/>
        <v>0</v>
      </c>
      <c r="CL363" s="229">
        <f t="shared" si="812"/>
        <v>0</v>
      </c>
    </row>
    <row r="364" spans="88:90" x14ac:dyDescent="0.2">
      <c r="CJ364" s="3">
        <f t="shared" si="810"/>
        <v>1</v>
      </c>
      <c r="CK364" s="229">
        <f t="shared" si="811"/>
        <v>0</v>
      </c>
      <c r="CL364" s="229">
        <f t="shared" si="812"/>
        <v>0</v>
      </c>
    </row>
    <row r="365" spans="88:90" x14ac:dyDescent="0.2">
      <c r="CJ365" s="3">
        <f t="shared" si="810"/>
        <v>1</v>
      </c>
      <c r="CK365" s="229">
        <f t="shared" si="811"/>
        <v>0</v>
      </c>
      <c r="CL365" s="229">
        <f t="shared" si="812"/>
        <v>0</v>
      </c>
    </row>
    <row r="366" spans="88:90" x14ac:dyDescent="0.2">
      <c r="CJ366" s="3">
        <f t="shared" si="810"/>
        <v>1</v>
      </c>
      <c r="CK366" s="229">
        <f t="shared" si="811"/>
        <v>0</v>
      </c>
      <c r="CL366" s="229">
        <f t="shared" si="812"/>
        <v>0</v>
      </c>
    </row>
    <row r="367" spans="88:90" x14ac:dyDescent="0.2">
      <c r="CJ367" s="3">
        <f t="shared" si="810"/>
        <v>1</v>
      </c>
      <c r="CK367" s="229">
        <f t="shared" si="811"/>
        <v>0</v>
      </c>
      <c r="CL367" s="229">
        <f t="shared" si="812"/>
        <v>0</v>
      </c>
    </row>
    <row r="368" spans="88:90" x14ac:dyDescent="0.2">
      <c r="CJ368" s="3">
        <f t="shared" si="810"/>
        <v>1</v>
      </c>
      <c r="CK368" s="229">
        <f t="shared" si="811"/>
        <v>0</v>
      </c>
      <c r="CL368" s="229">
        <f t="shared" si="812"/>
        <v>0</v>
      </c>
    </row>
    <row r="369" spans="88:90" x14ac:dyDescent="0.2">
      <c r="CJ369" s="3">
        <f t="shared" si="810"/>
        <v>1</v>
      </c>
      <c r="CK369" s="229">
        <f t="shared" si="811"/>
        <v>0</v>
      </c>
      <c r="CL369" s="229">
        <f t="shared" si="812"/>
        <v>0</v>
      </c>
    </row>
    <row r="370" spans="88:90" x14ac:dyDescent="0.2">
      <c r="CJ370" s="3">
        <f t="shared" si="810"/>
        <v>1</v>
      </c>
      <c r="CK370" s="229">
        <f t="shared" si="811"/>
        <v>0</v>
      </c>
      <c r="CL370" s="229">
        <f t="shared" si="812"/>
        <v>0</v>
      </c>
    </row>
    <row r="371" spans="88:90" x14ac:dyDescent="0.2">
      <c r="CJ371" s="3">
        <f t="shared" si="810"/>
        <v>1</v>
      </c>
      <c r="CK371" s="229">
        <f t="shared" si="811"/>
        <v>0</v>
      </c>
      <c r="CL371" s="229">
        <f t="shared" si="812"/>
        <v>0</v>
      </c>
    </row>
    <row r="372" spans="88:90" x14ac:dyDescent="0.2">
      <c r="CJ372" s="3">
        <f t="shared" si="810"/>
        <v>1</v>
      </c>
      <c r="CK372" s="229">
        <f t="shared" si="811"/>
        <v>0</v>
      </c>
      <c r="CL372" s="229">
        <f t="shared" si="812"/>
        <v>0</v>
      </c>
    </row>
    <row r="373" spans="88:90" x14ac:dyDescent="0.2">
      <c r="CJ373" s="3">
        <f t="shared" ref="CJ373:CJ436" si="813">MONTH(H373)</f>
        <v>1</v>
      </c>
      <c r="CK373" s="229">
        <f t="shared" ref="CK373:CK436" si="814">AX373</f>
        <v>0</v>
      </c>
      <c r="CL373" s="229">
        <f t="shared" ref="CL373:CL436" si="815">BZ373</f>
        <v>0</v>
      </c>
    </row>
    <row r="374" spans="88:90" x14ac:dyDescent="0.2">
      <c r="CJ374" s="3">
        <f t="shared" si="813"/>
        <v>1</v>
      </c>
      <c r="CK374" s="229">
        <f t="shared" si="814"/>
        <v>0</v>
      </c>
      <c r="CL374" s="229">
        <f t="shared" si="815"/>
        <v>0</v>
      </c>
    </row>
    <row r="375" spans="88:90" x14ac:dyDescent="0.2">
      <c r="CJ375" s="3">
        <f t="shared" si="813"/>
        <v>1</v>
      </c>
      <c r="CK375" s="229">
        <f t="shared" si="814"/>
        <v>0</v>
      </c>
      <c r="CL375" s="229">
        <f t="shared" si="815"/>
        <v>0</v>
      </c>
    </row>
    <row r="376" spans="88:90" x14ac:dyDescent="0.2">
      <c r="CJ376" s="3">
        <f t="shared" si="813"/>
        <v>1</v>
      </c>
      <c r="CK376" s="229">
        <f t="shared" si="814"/>
        <v>0</v>
      </c>
      <c r="CL376" s="229">
        <f t="shared" si="815"/>
        <v>0</v>
      </c>
    </row>
    <row r="377" spans="88:90" x14ac:dyDescent="0.2">
      <c r="CJ377" s="3">
        <f t="shared" si="813"/>
        <v>1</v>
      </c>
      <c r="CK377" s="229">
        <f t="shared" si="814"/>
        <v>0</v>
      </c>
      <c r="CL377" s="229">
        <f t="shared" si="815"/>
        <v>0</v>
      </c>
    </row>
    <row r="378" spans="88:90" x14ac:dyDescent="0.2">
      <c r="CJ378" s="3">
        <f t="shared" si="813"/>
        <v>1</v>
      </c>
      <c r="CK378" s="229">
        <f t="shared" si="814"/>
        <v>0</v>
      </c>
      <c r="CL378" s="229">
        <f t="shared" si="815"/>
        <v>0</v>
      </c>
    </row>
    <row r="379" spans="88:90" x14ac:dyDescent="0.2">
      <c r="CJ379" s="3">
        <f t="shared" si="813"/>
        <v>1</v>
      </c>
      <c r="CK379" s="229">
        <f t="shared" si="814"/>
        <v>0</v>
      </c>
      <c r="CL379" s="229">
        <f t="shared" si="815"/>
        <v>0</v>
      </c>
    </row>
    <row r="380" spans="88:90" x14ac:dyDescent="0.2">
      <c r="CJ380" s="3">
        <f t="shared" si="813"/>
        <v>1</v>
      </c>
      <c r="CK380" s="229">
        <f t="shared" si="814"/>
        <v>0</v>
      </c>
      <c r="CL380" s="229">
        <f t="shared" si="815"/>
        <v>0</v>
      </c>
    </row>
    <row r="381" spans="88:90" x14ac:dyDescent="0.2">
      <c r="CJ381" s="3">
        <f t="shared" si="813"/>
        <v>1</v>
      </c>
      <c r="CK381" s="229">
        <f t="shared" si="814"/>
        <v>0</v>
      </c>
      <c r="CL381" s="229">
        <f t="shared" si="815"/>
        <v>0</v>
      </c>
    </row>
    <row r="382" spans="88:90" x14ac:dyDescent="0.2">
      <c r="CJ382" s="3">
        <f t="shared" si="813"/>
        <v>1</v>
      </c>
      <c r="CK382" s="229">
        <f t="shared" si="814"/>
        <v>0</v>
      </c>
      <c r="CL382" s="229">
        <f t="shared" si="815"/>
        <v>0</v>
      </c>
    </row>
    <row r="383" spans="88:90" x14ac:dyDescent="0.2">
      <c r="CJ383" s="3">
        <f t="shared" si="813"/>
        <v>1</v>
      </c>
      <c r="CK383" s="229">
        <f t="shared" si="814"/>
        <v>0</v>
      </c>
      <c r="CL383" s="229">
        <f t="shared" si="815"/>
        <v>0</v>
      </c>
    </row>
    <row r="384" spans="88:90" x14ac:dyDescent="0.2">
      <c r="CJ384" s="3">
        <f t="shared" si="813"/>
        <v>1</v>
      </c>
      <c r="CK384" s="229">
        <f t="shared" si="814"/>
        <v>0</v>
      </c>
      <c r="CL384" s="229">
        <f t="shared" si="815"/>
        <v>0</v>
      </c>
    </row>
    <row r="385" spans="88:90" x14ac:dyDescent="0.2">
      <c r="CJ385" s="3">
        <f t="shared" si="813"/>
        <v>1</v>
      </c>
      <c r="CK385" s="229">
        <f t="shared" si="814"/>
        <v>0</v>
      </c>
      <c r="CL385" s="229">
        <f t="shared" si="815"/>
        <v>0</v>
      </c>
    </row>
    <row r="386" spans="88:90" x14ac:dyDescent="0.2">
      <c r="CJ386" s="3">
        <f t="shared" si="813"/>
        <v>1</v>
      </c>
      <c r="CK386" s="229">
        <f t="shared" si="814"/>
        <v>0</v>
      </c>
      <c r="CL386" s="229">
        <f t="shared" si="815"/>
        <v>0</v>
      </c>
    </row>
    <row r="387" spans="88:90" x14ac:dyDescent="0.2">
      <c r="CJ387" s="3">
        <f t="shared" si="813"/>
        <v>1</v>
      </c>
      <c r="CK387" s="229">
        <f t="shared" si="814"/>
        <v>0</v>
      </c>
      <c r="CL387" s="229">
        <f t="shared" si="815"/>
        <v>0</v>
      </c>
    </row>
    <row r="388" spans="88:90" x14ac:dyDescent="0.2">
      <c r="CJ388" s="3">
        <f t="shared" si="813"/>
        <v>1</v>
      </c>
      <c r="CK388" s="229">
        <f t="shared" si="814"/>
        <v>0</v>
      </c>
      <c r="CL388" s="229">
        <f t="shared" si="815"/>
        <v>0</v>
      </c>
    </row>
    <row r="389" spans="88:90" x14ac:dyDescent="0.2">
      <c r="CJ389" s="3">
        <f t="shared" si="813"/>
        <v>1</v>
      </c>
      <c r="CK389" s="229">
        <f t="shared" si="814"/>
        <v>0</v>
      </c>
      <c r="CL389" s="229">
        <f t="shared" si="815"/>
        <v>0</v>
      </c>
    </row>
    <row r="390" spans="88:90" x14ac:dyDescent="0.2">
      <c r="CJ390" s="3">
        <f t="shared" si="813"/>
        <v>1</v>
      </c>
      <c r="CK390" s="229">
        <f t="shared" si="814"/>
        <v>0</v>
      </c>
      <c r="CL390" s="229">
        <f t="shared" si="815"/>
        <v>0</v>
      </c>
    </row>
    <row r="391" spans="88:90" x14ac:dyDescent="0.2">
      <c r="CJ391" s="3">
        <f t="shared" si="813"/>
        <v>1</v>
      </c>
      <c r="CK391" s="229">
        <f t="shared" si="814"/>
        <v>0</v>
      </c>
      <c r="CL391" s="229">
        <f t="shared" si="815"/>
        <v>0</v>
      </c>
    </row>
    <row r="392" spans="88:90" x14ac:dyDescent="0.2">
      <c r="CJ392" s="3">
        <f t="shared" si="813"/>
        <v>1</v>
      </c>
      <c r="CK392" s="229">
        <f t="shared" si="814"/>
        <v>0</v>
      </c>
      <c r="CL392" s="229">
        <f t="shared" si="815"/>
        <v>0</v>
      </c>
    </row>
    <row r="393" spans="88:90" x14ac:dyDescent="0.2">
      <c r="CJ393" s="3">
        <f t="shared" si="813"/>
        <v>1</v>
      </c>
      <c r="CK393" s="229">
        <f t="shared" si="814"/>
        <v>0</v>
      </c>
      <c r="CL393" s="229">
        <f t="shared" si="815"/>
        <v>0</v>
      </c>
    </row>
    <row r="394" spans="88:90" x14ac:dyDescent="0.2">
      <c r="CJ394" s="3">
        <f t="shared" si="813"/>
        <v>1</v>
      </c>
      <c r="CK394" s="229">
        <f t="shared" si="814"/>
        <v>0</v>
      </c>
      <c r="CL394" s="229">
        <f t="shared" si="815"/>
        <v>0</v>
      </c>
    </row>
    <row r="395" spans="88:90" x14ac:dyDescent="0.2">
      <c r="CJ395" s="3">
        <f t="shared" si="813"/>
        <v>1</v>
      </c>
      <c r="CK395" s="229">
        <f t="shared" si="814"/>
        <v>0</v>
      </c>
      <c r="CL395" s="229">
        <f t="shared" si="815"/>
        <v>0</v>
      </c>
    </row>
    <row r="396" spans="88:90" x14ac:dyDescent="0.2">
      <c r="CJ396" s="3">
        <f t="shared" si="813"/>
        <v>1</v>
      </c>
      <c r="CK396" s="229">
        <f t="shared" si="814"/>
        <v>0</v>
      </c>
      <c r="CL396" s="229">
        <f t="shared" si="815"/>
        <v>0</v>
      </c>
    </row>
    <row r="397" spans="88:90" x14ac:dyDescent="0.2">
      <c r="CJ397" s="3">
        <f t="shared" si="813"/>
        <v>1</v>
      </c>
      <c r="CK397" s="229">
        <f t="shared" si="814"/>
        <v>0</v>
      </c>
      <c r="CL397" s="229">
        <f t="shared" si="815"/>
        <v>0</v>
      </c>
    </row>
    <row r="398" spans="88:90" x14ac:dyDescent="0.2">
      <c r="CJ398" s="3">
        <f t="shared" si="813"/>
        <v>1</v>
      </c>
      <c r="CK398" s="229">
        <f t="shared" si="814"/>
        <v>0</v>
      </c>
      <c r="CL398" s="229">
        <f t="shared" si="815"/>
        <v>0</v>
      </c>
    </row>
    <row r="399" spans="88:90" x14ac:dyDescent="0.2">
      <c r="CJ399" s="3">
        <f t="shared" si="813"/>
        <v>1</v>
      </c>
      <c r="CK399" s="229">
        <f t="shared" si="814"/>
        <v>0</v>
      </c>
      <c r="CL399" s="229">
        <f t="shared" si="815"/>
        <v>0</v>
      </c>
    </row>
    <row r="400" spans="88:90" x14ac:dyDescent="0.2">
      <c r="CJ400" s="3">
        <f t="shared" si="813"/>
        <v>1</v>
      </c>
      <c r="CK400" s="229">
        <f t="shared" si="814"/>
        <v>0</v>
      </c>
      <c r="CL400" s="229">
        <f t="shared" si="815"/>
        <v>0</v>
      </c>
    </row>
    <row r="401" spans="88:90" x14ac:dyDescent="0.2">
      <c r="CJ401" s="3">
        <f t="shared" si="813"/>
        <v>1</v>
      </c>
      <c r="CK401" s="229">
        <f t="shared" si="814"/>
        <v>0</v>
      </c>
      <c r="CL401" s="229">
        <f t="shared" si="815"/>
        <v>0</v>
      </c>
    </row>
    <row r="402" spans="88:90" x14ac:dyDescent="0.2">
      <c r="CJ402" s="3">
        <f t="shared" si="813"/>
        <v>1</v>
      </c>
      <c r="CK402" s="229">
        <f t="shared" si="814"/>
        <v>0</v>
      </c>
      <c r="CL402" s="229">
        <f t="shared" si="815"/>
        <v>0</v>
      </c>
    </row>
    <row r="403" spans="88:90" x14ac:dyDescent="0.2">
      <c r="CJ403" s="3">
        <f t="shared" si="813"/>
        <v>1</v>
      </c>
      <c r="CK403" s="229">
        <f t="shared" si="814"/>
        <v>0</v>
      </c>
      <c r="CL403" s="229">
        <f t="shared" si="815"/>
        <v>0</v>
      </c>
    </row>
    <row r="404" spans="88:90" x14ac:dyDescent="0.2">
      <c r="CJ404" s="3">
        <f t="shared" si="813"/>
        <v>1</v>
      </c>
      <c r="CK404" s="229">
        <f t="shared" si="814"/>
        <v>0</v>
      </c>
      <c r="CL404" s="229">
        <f t="shared" si="815"/>
        <v>0</v>
      </c>
    </row>
    <row r="405" spans="88:90" x14ac:dyDescent="0.2">
      <c r="CJ405" s="3">
        <f t="shared" si="813"/>
        <v>1</v>
      </c>
      <c r="CK405" s="229">
        <f t="shared" si="814"/>
        <v>0</v>
      </c>
      <c r="CL405" s="229">
        <f t="shared" si="815"/>
        <v>0</v>
      </c>
    </row>
    <row r="406" spans="88:90" x14ac:dyDescent="0.2">
      <c r="CJ406" s="3">
        <f t="shared" si="813"/>
        <v>1</v>
      </c>
      <c r="CK406" s="229">
        <f t="shared" si="814"/>
        <v>0</v>
      </c>
      <c r="CL406" s="229">
        <f t="shared" si="815"/>
        <v>0</v>
      </c>
    </row>
    <row r="407" spans="88:90" x14ac:dyDescent="0.2">
      <c r="CJ407" s="3">
        <f t="shared" si="813"/>
        <v>1</v>
      </c>
      <c r="CK407" s="229">
        <f t="shared" si="814"/>
        <v>0</v>
      </c>
      <c r="CL407" s="229">
        <f t="shared" si="815"/>
        <v>0</v>
      </c>
    </row>
    <row r="408" spans="88:90" x14ac:dyDescent="0.2">
      <c r="CJ408" s="3">
        <f t="shared" si="813"/>
        <v>1</v>
      </c>
      <c r="CK408" s="229">
        <f t="shared" si="814"/>
        <v>0</v>
      </c>
      <c r="CL408" s="229">
        <f t="shared" si="815"/>
        <v>0</v>
      </c>
    </row>
    <row r="409" spans="88:90" x14ac:dyDescent="0.2">
      <c r="CJ409" s="3">
        <f t="shared" si="813"/>
        <v>1</v>
      </c>
      <c r="CK409" s="229">
        <f t="shared" si="814"/>
        <v>0</v>
      </c>
      <c r="CL409" s="229">
        <f t="shared" si="815"/>
        <v>0</v>
      </c>
    </row>
    <row r="410" spans="88:90" x14ac:dyDescent="0.2">
      <c r="CJ410" s="3">
        <f t="shared" si="813"/>
        <v>1</v>
      </c>
      <c r="CK410" s="229">
        <f t="shared" si="814"/>
        <v>0</v>
      </c>
      <c r="CL410" s="229">
        <f t="shared" si="815"/>
        <v>0</v>
      </c>
    </row>
    <row r="411" spans="88:90" x14ac:dyDescent="0.2">
      <c r="CJ411" s="3">
        <f t="shared" si="813"/>
        <v>1</v>
      </c>
      <c r="CK411" s="229">
        <f t="shared" si="814"/>
        <v>0</v>
      </c>
      <c r="CL411" s="229">
        <f t="shared" si="815"/>
        <v>0</v>
      </c>
    </row>
    <row r="412" spans="88:90" x14ac:dyDescent="0.2">
      <c r="CJ412" s="3">
        <f t="shared" si="813"/>
        <v>1</v>
      </c>
      <c r="CK412" s="229">
        <f t="shared" si="814"/>
        <v>0</v>
      </c>
      <c r="CL412" s="229">
        <f t="shared" si="815"/>
        <v>0</v>
      </c>
    </row>
    <row r="413" spans="88:90" x14ac:dyDescent="0.2">
      <c r="CJ413" s="3">
        <f t="shared" si="813"/>
        <v>1</v>
      </c>
      <c r="CK413" s="229">
        <f t="shared" si="814"/>
        <v>0</v>
      </c>
      <c r="CL413" s="229">
        <f t="shared" si="815"/>
        <v>0</v>
      </c>
    </row>
    <row r="414" spans="88:90" x14ac:dyDescent="0.2">
      <c r="CJ414" s="3">
        <f t="shared" si="813"/>
        <v>1</v>
      </c>
      <c r="CK414" s="229">
        <f t="shared" si="814"/>
        <v>0</v>
      </c>
      <c r="CL414" s="229">
        <f t="shared" si="815"/>
        <v>0</v>
      </c>
    </row>
    <row r="415" spans="88:90" x14ac:dyDescent="0.2">
      <c r="CJ415" s="3">
        <f t="shared" si="813"/>
        <v>1</v>
      </c>
      <c r="CK415" s="229">
        <f t="shared" si="814"/>
        <v>0</v>
      </c>
      <c r="CL415" s="229">
        <f t="shared" si="815"/>
        <v>0</v>
      </c>
    </row>
    <row r="416" spans="88:90" x14ac:dyDescent="0.2">
      <c r="CJ416" s="3">
        <f t="shared" si="813"/>
        <v>1</v>
      </c>
      <c r="CK416" s="229">
        <f t="shared" si="814"/>
        <v>0</v>
      </c>
      <c r="CL416" s="229">
        <f t="shared" si="815"/>
        <v>0</v>
      </c>
    </row>
    <row r="417" spans="88:90" x14ac:dyDescent="0.2">
      <c r="CJ417" s="3">
        <f t="shared" si="813"/>
        <v>1</v>
      </c>
      <c r="CK417" s="229">
        <f t="shared" si="814"/>
        <v>0</v>
      </c>
      <c r="CL417" s="229">
        <f t="shared" si="815"/>
        <v>0</v>
      </c>
    </row>
    <row r="418" spans="88:90" x14ac:dyDescent="0.2">
      <c r="CJ418" s="3">
        <f t="shared" si="813"/>
        <v>1</v>
      </c>
      <c r="CK418" s="229">
        <f t="shared" si="814"/>
        <v>0</v>
      </c>
      <c r="CL418" s="229">
        <f t="shared" si="815"/>
        <v>0</v>
      </c>
    </row>
    <row r="419" spans="88:90" x14ac:dyDescent="0.2">
      <c r="CJ419" s="3">
        <f t="shared" si="813"/>
        <v>1</v>
      </c>
      <c r="CK419" s="229">
        <f t="shared" si="814"/>
        <v>0</v>
      </c>
      <c r="CL419" s="229">
        <f t="shared" si="815"/>
        <v>0</v>
      </c>
    </row>
    <row r="420" spans="88:90" x14ac:dyDescent="0.2">
      <c r="CJ420" s="3">
        <f t="shared" si="813"/>
        <v>1</v>
      </c>
      <c r="CK420" s="229">
        <f t="shared" si="814"/>
        <v>0</v>
      </c>
      <c r="CL420" s="229">
        <f t="shared" si="815"/>
        <v>0</v>
      </c>
    </row>
    <row r="421" spans="88:90" x14ac:dyDescent="0.2">
      <c r="CJ421" s="3">
        <f t="shared" si="813"/>
        <v>1</v>
      </c>
      <c r="CK421" s="229">
        <f t="shared" si="814"/>
        <v>0</v>
      </c>
      <c r="CL421" s="229">
        <f t="shared" si="815"/>
        <v>0</v>
      </c>
    </row>
    <row r="422" spans="88:90" x14ac:dyDescent="0.2">
      <c r="CJ422" s="3">
        <f t="shared" si="813"/>
        <v>1</v>
      </c>
      <c r="CK422" s="229">
        <f t="shared" si="814"/>
        <v>0</v>
      </c>
      <c r="CL422" s="229">
        <f t="shared" si="815"/>
        <v>0</v>
      </c>
    </row>
    <row r="423" spans="88:90" x14ac:dyDescent="0.2">
      <c r="CJ423" s="3">
        <f t="shared" si="813"/>
        <v>1</v>
      </c>
      <c r="CK423" s="229">
        <f t="shared" si="814"/>
        <v>0</v>
      </c>
      <c r="CL423" s="229">
        <f t="shared" si="815"/>
        <v>0</v>
      </c>
    </row>
    <row r="424" spans="88:90" x14ac:dyDescent="0.2">
      <c r="CJ424" s="3">
        <f t="shared" si="813"/>
        <v>1</v>
      </c>
      <c r="CK424" s="229">
        <f t="shared" si="814"/>
        <v>0</v>
      </c>
      <c r="CL424" s="229">
        <f t="shared" si="815"/>
        <v>0</v>
      </c>
    </row>
    <row r="425" spans="88:90" x14ac:dyDescent="0.2">
      <c r="CJ425" s="3">
        <f t="shared" si="813"/>
        <v>1</v>
      </c>
      <c r="CK425" s="229">
        <f t="shared" si="814"/>
        <v>0</v>
      </c>
      <c r="CL425" s="229">
        <f t="shared" si="815"/>
        <v>0</v>
      </c>
    </row>
    <row r="426" spans="88:90" x14ac:dyDescent="0.2">
      <c r="CJ426" s="3">
        <f t="shared" si="813"/>
        <v>1</v>
      </c>
      <c r="CK426" s="229">
        <f t="shared" si="814"/>
        <v>0</v>
      </c>
      <c r="CL426" s="229">
        <f t="shared" si="815"/>
        <v>0</v>
      </c>
    </row>
    <row r="427" spans="88:90" x14ac:dyDescent="0.2">
      <c r="CJ427" s="3">
        <f t="shared" si="813"/>
        <v>1</v>
      </c>
      <c r="CK427" s="229">
        <f t="shared" si="814"/>
        <v>0</v>
      </c>
      <c r="CL427" s="229">
        <f t="shared" si="815"/>
        <v>0</v>
      </c>
    </row>
    <row r="428" spans="88:90" x14ac:dyDescent="0.2">
      <c r="CJ428" s="3">
        <f t="shared" si="813"/>
        <v>1</v>
      </c>
      <c r="CK428" s="229">
        <f t="shared" si="814"/>
        <v>0</v>
      </c>
      <c r="CL428" s="229">
        <f t="shared" si="815"/>
        <v>0</v>
      </c>
    </row>
    <row r="429" spans="88:90" x14ac:dyDescent="0.2">
      <c r="CJ429" s="3">
        <f t="shared" si="813"/>
        <v>1</v>
      </c>
      <c r="CK429" s="229">
        <f t="shared" si="814"/>
        <v>0</v>
      </c>
      <c r="CL429" s="229">
        <f t="shared" si="815"/>
        <v>0</v>
      </c>
    </row>
    <row r="430" spans="88:90" x14ac:dyDescent="0.2">
      <c r="CJ430" s="3">
        <f t="shared" si="813"/>
        <v>1</v>
      </c>
      <c r="CK430" s="229">
        <f t="shared" si="814"/>
        <v>0</v>
      </c>
      <c r="CL430" s="229">
        <f t="shared" si="815"/>
        <v>0</v>
      </c>
    </row>
    <row r="431" spans="88:90" x14ac:dyDescent="0.2">
      <c r="CJ431" s="3">
        <f t="shared" si="813"/>
        <v>1</v>
      </c>
      <c r="CK431" s="229">
        <f t="shared" si="814"/>
        <v>0</v>
      </c>
      <c r="CL431" s="229">
        <f t="shared" si="815"/>
        <v>0</v>
      </c>
    </row>
    <row r="432" spans="88:90" x14ac:dyDescent="0.2">
      <c r="CJ432" s="3">
        <f t="shared" si="813"/>
        <v>1</v>
      </c>
      <c r="CK432" s="229">
        <f t="shared" si="814"/>
        <v>0</v>
      </c>
      <c r="CL432" s="229">
        <f t="shared" si="815"/>
        <v>0</v>
      </c>
    </row>
    <row r="433" spans="88:90" x14ac:dyDescent="0.2">
      <c r="CJ433" s="3">
        <f t="shared" si="813"/>
        <v>1</v>
      </c>
      <c r="CK433" s="229">
        <f t="shared" si="814"/>
        <v>0</v>
      </c>
      <c r="CL433" s="229">
        <f t="shared" si="815"/>
        <v>0</v>
      </c>
    </row>
    <row r="434" spans="88:90" x14ac:dyDescent="0.2">
      <c r="CJ434" s="3">
        <f t="shared" si="813"/>
        <v>1</v>
      </c>
      <c r="CK434" s="229">
        <f t="shared" si="814"/>
        <v>0</v>
      </c>
      <c r="CL434" s="229">
        <f t="shared" si="815"/>
        <v>0</v>
      </c>
    </row>
    <row r="435" spans="88:90" x14ac:dyDescent="0.2">
      <c r="CJ435" s="3">
        <f t="shared" si="813"/>
        <v>1</v>
      </c>
      <c r="CK435" s="229">
        <f t="shared" si="814"/>
        <v>0</v>
      </c>
      <c r="CL435" s="229">
        <f t="shared" si="815"/>
        <v>0</v>
      </c>
    </row>
    <row r="436" spans="88:90" x14ac:dyDescent="0.2">
      <c r="CJ436" s="3">
        <f t="shared" si="813"/>
        <v>1</v>
      </c>
      <c r="CK436" s="229">
        <f t="shared" si="814"/>
        <v>0</v>
      </c>
      <c r="CL436" s="229">
        <f t="shared" si="815"/>
        <v>0</v>
      </c>
    </row>
    <row r="437" spans="88:90" x14ac:dyDescent="0.2">
      <c r="CJ437" s="3">
        <f t="shared" ref="CJ437:CJ500" si="816">MONTH(H437)</f>
        <v>1</v>
      </c>
      <c r="CK437" s="229">
        <f t="shared" ref="CK437:CK500" si="817">AX437</f>
        <v>0</v>
      </c>
      <c r="CL437" s="229">
        <f t="shared" ref="CL437:CL500" si="818">BZ437</f>
        <v>0</v>
      </c>
    </row>
    <row r="438" spans="88:90" x14ac:dyDescent="0.2">
      <c r="CJ438" s="3">
        <f t="shared" si="816"/>
        <v>1</v>
      </c>
      <c r="CK438" s="229">
        <f t="shared" si="817"/>
        <v>0</v>
      </c>
      <c r="CL438" s="229">
        <f t="shared" si="818"/>
        <v>0</v>
      </c>
    </row>
    <row r="439" spans="88:90" x14ac:dyDescent="0.2">
      <c r="CJ439" s="3">
        <f t="shared" si="816"/>
        <v>1</v>
      </c>
      <c r="CK439" s="229">
        <f t="shared" si="817"/>
        <v>0</v>
      </c>
      <c r="CL439" s="229">
        <f t="shared" si="818"/>
        <v>0</v>
      </c>
    </row>
    <row r="440" spans="88:90" x14ac:dyDescent="0.2">
      <c r="CJ440" s="3">
        <f t="shared" si="816"/>
        <v>1</v>
      </c>
      <c r="CK440" s="229">
        <f t="shared" si="817"/>
        <v>0</v>
      </c>
      <c r="CL440" s="229">
        <f t="shared" si="818"/>
        <v>0</v>
      </c>
    </row>
    <row r="441" spans="88:90" x14ac:dyDescent="0.2">
      <c r="CJ441" s="3">
        <f t="shared" si="816"/>
        <v>1</v>
      </c>
      <c r="CK441" s="229">
        <f t="shared" si="817"/>
        <v>0</v>
      </c>
      <c r="CL441" s="229">
        <f t="shared" si="818"/>
        <v>0</v>
      </c>
    </row>
    <row r="442" spans="88:90" x14ac:dyDescent="0.2">
      <c r="CJ442" s="3">
        <f t="shared" si="816"/>
        <v>1</v>
      </c>
      <c r="CK442" s="229">
        <f t="shared" si="817"/>
        <v>0</v>
      </c>
      <c r="CL442" s="229">
        <f t="shared" si="818"/>
        <v>0</v>
      </c>
    </row>
    <row r="443" spans="88:90" x14ac:dyDescent="0.2">
      <c r="CJ443" s="3">
        <f t="shared" si="816"/>
        <v>1</v>
      </c>
      <c r="CK443" s="229">
        <f t="shared" si="817"/>
        <v>0</v>
      </c>
      <c r="CL443" s="229">
        <f t="shared" si="818"/>
        <v>0</v>
      </c>
    </row>
    <row r="444" spans="88:90" x14ac:dyDescent="0.2">
      <c r="CJ444" s="3">
        <f t="shared" si="816"/>
        <v>1</v>
      </c>
      <c r="CK444" s="229">
        <f t="shared" si="817"/>
        <v>0</v>
      </c>
      <c r="CL444" s="229">
        <f t="shared" si="818"/>
        <v>0</v>
      </c>
    </row>
    <row r="445" spans="88:90" x14ac:dyDescent="0.2">
      <c r="CJ445" s="3">
        <f t="shared" si="816"/>
        <v>1</v>
      </c>
      <c r="CK445" s="229">
        <f t="shared" si="817"/>
        <v>0</v>
      </c>
      <c r="CL445" s="229">
        <f t="shared" si="818"/>
        <v>0</v>
      </c>
    </row>
    <row r="446" spans="88:90" x14ac:dyDescent="0.2">
      <c r="CJ446" s="3">
        <f t="shared" si="816"/>
        <v>1</v>
      </c>
      <c r="CK446" s="229">
        <f t="shared" si="817"/>
        <v>0</v>
      </c>
      <c r="CL446" s="229">
        <f t="shared" si="818"/>
        <v>0</v>
      </c>
    </row>
    <row r="447" spans="88:90" x14ac:dyDescent="0.2">
      <c r="CJ447" s="3">
        <f t="shared" si="816"/>
        <v>1</v>
      </c>
      <c r="CK447" s="229">
        <f t="shared" si="817"/>
        <v>0</v>
      </c>
      <c r="CL447" s="229">
        <f t="shared" si="818"/>
        <v>0</v>
      </c>
    </row>
    <row r="448" spans="88:90" x14ac:dyDescent="0.2">
      <c r="CJ448" s="3">
        <f t="shared" si="816"/>
        <v>1</v>
      </c>
      <c r="CK448" s="229">
        <f t="shared" si="817"/>
        <v>0</v>
      </c>
      <c r="CL448" s="229">
        <f t="shared" si="818"/>
        <v>0</v>
      </c>
    </row>
    <row r="449" spans="88:90" x14ac:dyDescent="0.2">
      <c r="CJ449" s="3">
        <f t="shared" si="816"/>
        <v>1</v>
      </c>
      <c r="CK449" s="229">
        <f t="shared" si="817"/>
        <v>0</v>
      </c>
      <c r="CL449" s="229">
        <f t="shared" si="818"/>
        <v>0</v>
      </c>
    </row>
    <row r="450" spans="88:90" x14ac:dyDescent="0.2">
      <c r="CJ450" s="3">
        <f t="shared" si="816"/>
        <v>1</v>
      </c>
      <c r="CK450" s="229">
        <f t="shared" si="817"/>
        <v>0</v>
      </c>
      <c r="CL450" s="229">
        <f t="shared" si="818"/>
        <v>0</v>
      </c>
    </row>
    <row r="451" spans="88:90" x14ac:dyDescent="0.2">
      <c r="CJ451" s="3">
        <f t="shared" si="816"/>
        <v>1</v>
      </c>
      <c r="CK451" s="229">
        <f t="shared" si="817"/>
        <v>0</v>
      </c>
      <c r="CL451" s="229">
        <f t="shared" si="818"/>
        <v>0</v>
      </c>
    </row>
    <row r="452" spans="88:90" x14ac:dyDescent="0.2">
      <c r="CJ452" s="3">
        <f t="shared" si="816"/>
        <v>1</v>
      </c>
      <c r="CK452" s="229">
        <f t="shared" si="817"/>
        <v>0</v>
      </c>
      <c r="CL452" s="229">
        <f t="shared" si="818"/>
        <v>0</v>
      </c>
    </row>
    <row r="453" spans="88:90" x14ac:dyDescent="0.2">
      <c r="CJ453" s="3">
        <f t="shared" si="816"/>
        <v>1</v>
      </c>
      <c r="CK453" s="229">
        <f t="shared" si="817"/>
        <v>0</v>
      </c>
      <c r="CL453" s="229">
        <f t="shared" si="818"/>
        <v>0</v>
      </c>
    </row>
    <row r="454" spans="88:90" x14ac:dyDescent="0.2">
      <c r="CJ454" s="3">
        <f t="shared" si="816"/>
        <v>1</v>
      </c>
      <c r="CK454" s="229">
        <f t="shared" si="817"/>
        <v>0</v>
      </c>
      <c r="CL454" s="229">
        <f t="shared" si="818"/>
        <v>0</v>
      </c>
    </row>
    <row r="455" spans="88:90" x14ac:dyDescent="0.2">
      <c r="CJ455" s="3">
        <f t="shared" si="816"/>
        <v>1</v>
      </c>
      <c r="CK455" s="229">
        <f t="shared" si="817"/>
        <v>0</v>
      </c>
      <c r="CL455" s="229">
        <f t="shared" si="818"/>
        <v>0</v>
      </c>
    </row>
    <row r="456" spans="88:90" x14ac:dyDescent="0.2">
      <c r="CJ456" s="3">
        <f t="shared" si="816"/>
        <v>1</v>
      </c>
      <c r="CK456" s="229">
        <f t="shared" si="817"/>
        <v>0</v>
      </c>
      <c r="CL456" s="229">
        <f t="shared" si="818"/>
        <v>0</v>
      </c>
    </row>
    <row r="457" spans="88:90" x14ac:dyDescent="0.2">
      <c r="CJ457" s="3">
        <f t="shared" si="816"/>
        <v>1</v>
      </c>
      <c r="CK457" s="229">
        <f t="shared" si="817"/>
        <v>0</v>
      </c>
      <c r="CL457" s="229">
        <f t="shared" si="818"/>
        <v>0</v>
      </c>
    </row>
    <row r="458" spans="88:90" x14ac:dyDescent="0.2">
      <c r="CJ458" s="3">
        <f t="shared" si="816"/>
        <v>1</v>
      </c>
      <c r="CK458" s="229">
        <f t="shared" si="817"/>
        <v>0</v>
      </c>
      <c r="CL458" s="229">
        <f t="shared" si="818"/>
        <v>0</v>
      </c>
    </row>
    <row r="459" spans="88:90" x14ac:dyDescent="0.2">
      <c r="CJ459" s="3">
        <f t="shared" si="816"/>
        <v>1</v>
      </c>
      <c r="CK459" s="229">
        <f t="shared" si="817"/>
        <v>0</v>
      </c>
      <c r="CL459" s="229">
        <f t="shared" si="818"/>
        <v>0</v>
      </c>
    </row>
    <row r="460" spans="88:90" x14ac:dyDescent="0.2">
      <c r="CJ460" s="3">
        <f t="shared" si="816"/>
        <v>1</v>
      </c>
      <c r="CK460" s="229">
        <f t="shared" si="817"/>
        <v>0</v>
      </c>
      <c r="CL460" s="229">
        <f t="shared" si="818"/>
        <v>0</v>
      </c>
    </row>
    <row r="461" spans="88:90" x14ac:dyDescent="0.2">
      <c r="CJ461" s="3">
        <f t="shared" si="816"/>
        <v>1</v>
      </c>
      <c r="CK461" s="229">
        <f t="shared" si="817"/>
        <v>0</v>
      </c>
      <c r="CL461" s="229">
        <f t="shared" si="818"/>
        <v>0</v>
      </c>
    </row>
    <row r="462" spans="88:90" x14ac:dyDescent="0.2">
      <c r="CJ462" s="3">
        <f t="shared" si="816"/>
        <v>1</v>
      </c>
      <c r="CK462" s="229">
        <f t="shared" si="817"/>
        <v>0</v>
      </c>
      <c r="CL462" s="229">
        <f t="shared" si="818"/>
        <v>0</v>
      </c>
    </row>
    <row r="463" spans="88:90" x14ac:dyDescent="0.2">
      <c r="CJ463" s="3">
        <f t="shared" si="816"/>
        <v>1</v>
      </c>
      <c r="CK463" s="229">
        <f t="shared" si="817"/>
        <v>0</v>
      </c>
      <c r="CL463" s="229">
        <f t="shared" si="818"/>
        <v>0</v>
      </c>
    </row>
    <row r="464" spans="88:90" x14ac:dyDescent="0.2">
      <c r="CJ464" s="3">
        <f t="shared" si="816"/>
        <v>1</v>
      </c>
      <c r="CK464" s="229">
        <f t="shared" si="817"/>
        <v>0</v>
      </c>
      <c r="CL464" s="229">
        <f t="shared" si="818"/>
        <v>0</v>
      </c>
    </row>
    <row r="465" spans="88:90" x14ac:dyDescent="0.2">
      <c r="CJ465" s="3">
        <f t="shared" si="816"/>
        <v>1</v>
      </c>
      <c r="CK465" s="229">
        <f t="shared" si="817"/>
        <v>0</v>
      </c>
      <c r="CL465" s="229">
        <f t="shared" si="818"/>
        <v>0</v>
      </c>
    </row>
    <row r="466" spans="88:90" x14ac:dyDescent="0.2">
      <c r="CJ466" s="3">
        <f t="shared" si="816"/>
        <v>1</v>
      </c>
      <c r="CK466" s="229">
        <f t="shared" si="817"/>
        <v>0</v>
      </c>
      <c r="CL466" s="229">
        <f t="shared" si="818"/>
        <v>0</v>
      </c>
    </row>
    <row r="467" spans="88:90" x14ac:dyDescent="0.2">
      <c r="CJ467" s="3">
        <f t="shared" si="816"/>
        <v>1</v>
      </c>
      <c r="CK467" s="229">
        <f t="shared" si="817"/>
        <v>0</v>
      </c>
      <c r="CL467" s="229">
        <f t="shared" si="818"/>
        <v>0</v>
      </c>
    </row>
    <row r="468" spans="88:90" x14ac:dyDescent="0.2">
      <c r="CJ468" s="3">
        <f t="shared" si="816"/>
        <v>1</v>
      </c>
      <c r="CK468" s="229">
        <f t="shared" si="817"/>
        <v>0</v>
      </c>
      <c r="CL468" s="229">
        <f t="shared" si="818"/>
        <v>0</v>
      </c>
    </row>
    <row r="469" spans="88:90" x14ac:dyDescent="0.2">
      <c r="CJ469" s="3">
        <f t="shared" si="816"/>
        <v>1</v>
      </c>
      <c r="CK469" s="229">
        <f t="shared" si="817"/>
        <v>0</v>
      </c>
      <c r="CL469" s="229">
        <f t="shared" si="818"/>
        <v>0</v>
      </c>
    </row>
    <row r="470" spans="88:90" x14ac:dyDescent="0.2">
      <c r="CJ470" s="3">
        <f t="shared" si="816"/>
        <v>1</v>
      </c>
      <c r="CK470" s="229">
        <f t="shared" si="817"/>
        <v>0</v>
      </c>
      <c r="CL470" s="229">
        <f t="shared" si="818"/>
        <v>0</v>
      </c>
    </row>
    <row r="471" spans="88:90" x14ac:dyDescent="0.2">
      <c r="CJ471" s="3">
        <f t="shared" si="816"/>
        <v>1</v>
      </c>
      <c r="CK471" s="229">
        <f t="shared" si="817"/>
        <v>0</v>
      </c>
      <c r="CL471" s="229">
        <f t="shared" si="818"/>
        <v>0</v>
      </c>
    </row>
    <row r="472" spans="88:90" x14ac:dyDescent="0.2">
      <c r="CJ472" s="3">
        <f t="shared" si="816"/>
        <v>1</v>
      </c>
      <c r="CK472" s="229">
        <f t="shared" si="817"/>
        <v>0</v>
      </c>
      <c r="CL472" s="229">
        <f t="shared" si="818"/>
        <v>0</v>
      </c>
    </row>
    <row r="473" spans="88:90" x14ac:dyDescent="0.2">
      <c r="CJ473" s="3">
        <f t="shared" si="816"/>
        <v>1</v>
      </c>
      <c r="CK473" s="229">
        <f t="shared" si="817"/>
        <v>0</v>
      </c>
      <c r="CL473" s="229">
        <f t="shared" si="818"/>
        <v>0</v>
      </c>
    </row>
    <row r="474" spans="88:90" x14ac:dyDescent="0.2">
      <c r="CJ474" s="3">
        <f t="shared" si="816"/>
        <v>1</v>
      </c>
      <c r="CK474" s="229">
        <f t="shared" si="817"/>
        <v>0</v>
      </c>
      <c r="CL474" s="229">
        <f t="shared" si="818"/>
        <v>0</v>
      </c>
    </row>
    <row r="475" spans="88:90" x14ac:dyDescent="0.2">
      <c r="CJ475" s="3">
        <f t="shared" si="816"/>
        <v>1</v>
      </c>
      <c r="CK475" s="229">
        <f t="shared" si="817"/>
        <v>0</v>
      </c>
      <c r="CL475" s="229">
        <f t="shared" si="818"/>
        <v>0</v>
      </c>
    </row>
    <row r="476" spans="88:90" x14ac:dyDescent="0.2">
      <c r="CJ476" s="3">
        <f t="shared" si="816"/>
        <v>1</v>
      </c>
      <c r="CK476" s="229">
        <f t="shared" si="817"/>
        <v>0</v>
      </c>
      <c r="CL476" s="229">
        <f t="shared" si="818"/>
        <v>0</v>
      </c>
    </row>
    <row r="477" spans="88:90" x14ac:dyDescent="0.2">
      <c r="CJ477" s="3">
        <f t="shared" si="816"/>
        <v>1</v>
      </c>
      <c r="CK477" s="229">
        <f t="shared" si="817"/>
        <v>0</v>
      </c>
      <c r="CL477" s="229">
        <f t="shared" si="818"/>
        <v>0</v>
      </c>
    </row>
    <row r="478" spans="88:90" x14ac:dyDescent="0.2">
      <c r="CJ478" s="3">
        <f t="shared" si="816"/>
        <v>1</v>
      </c>
      <c r="CK478" s="229">
        <f t="shared" si="817"/>
        <v>0</v>
      </c>
      <c r="CL478" s="229">
        <f t="shared" si="818"/>
        <v>0</v>
      </c>
    </row>
    <row r="479" spans="88:90" x14ac:dyDescent="0.2">
      <c r="CJ479" s="3">
        <f t="shared" si="816"/>
        <v>1</v>
      </c>
      <c r="CK479" s="229">
        <f t="shared" si="817"/>
        <v>0</v>
      </c>
      <c r="CL479" s="229">
        <f t="shared" si="818"/>
        <v>0</v>
      </c>
    </row>
    <row r="480" spans="88:90" x14ac:dyDescent="0.2">
      <c r="CJ480" s="3">
        <f t="shared" si="816"/>
        <v>1</v>
      </c>
      <c r="CK480" s="229">
        <f t="shared" si="817"/>
        <v>0</v>
      </c>
      <c r="CL480" s="229">
        <f t="shared" si="818"/>
        <v>0</v>
      </c>
    </row>
    <row r="481" spans="88:90" x14ac:dyDescent="0.2">
      <c r="CJ481" s="3">
        <f t="shared" si="816"/>
        <v>1</v>
      </c>
      <c r="CK481" s="229">
        <f t="shared" si="817"/>
        <v>0</v>
      </c>
      <c r="CL481" s="229">
        <f t="shared" si="818"/>
        <v>0</v>
      </c>
    </row>
    <row r="482" spans="88:90" x14ac:dyDescent="0.2">
      <c r="CJ482" s="3">
        <f t="shared" si="816"/>
        <v>1</v>
      </c>
      <c r="CK482" s="229">
        <f t="shared" si="817"/>
        <v>0</v>
      </c>
      <c r="CL482" s="229">
        <f t="shared" si="818"/>
        <v>0</v>
      </c>
    </row>
    <row r="483" spans="88:90" x14ac:dyDescent="0.2">
      <c r="CJ483" s="3">
        <f t="shared" si="816"/>
        <v>1</v>
      </c>
      <c r="CK483" s="229">
        <f t="shared" si="817"/>
        <v>0</v>
      </c>
      <c r="CL483" s="229">
        <f t="shared" si="818"/>
        <v>0</v>
      </c>
    </row>
    <row r="484" spans="88:90" x14ac:dyDescent="0.2">
      <c r="CJ484" s="3">
        <f t="shared" si="816"/>
        <v>1</v>
      </c>
      <c r="CK484" s="229">
        <f t="shared" si="817"/>
        <v>0</v>
      </c>
      <c r="CL484" s="229">
        <f t="shared" si="818"/>
        <v>0</v>
      </c>
    </row>
    <row r="485" spans="88:90" x14ac:dyDescent="0.2">
      <c r="CJ485" s="3">
        <f t="shared" si="816"/>
        <v>1</v>
      </c>
      <c r="CK485" s="229">
        <f t="shared" si="817"/>
        <v>0</v>
      </c>
      <c r="CL485" s="229">
        <f t="shared" si="818"/>
        <v>0</v>
      </c>
    </row>
    <row r="486" spans="88:90" x14ac:dyDescent="0.2">
      <c r="CJ486" s="3">
        <f t="shared" si="816"/>
        <v>1</v>
      </c>
      <c r="CK486" s="229">
        <f t="shared" si="817"/>
        <v>0</v>
      </c>
      <c r="CL486" s="229">
        <f t="shared" si="818"/>
        <v>0</v>
      </c>
    </row>
    <row r="487" spans="88:90" x14ac:dyDescent="0.2">
      <c r="CJ487" s="3">
        <f t="shared" si="816"/>
        <v>1</v>
      </c>
      <c r="CK487" s="229">
        <f t="shared" si="817"/>
        <v>0</v>
      </c>
      <c r="CL487" s="229">
        <f t="shared" si="818"/>
        <v>0</v>
      </c>
    </row>
    <row r="488" spans="88:90" x14ac:dyDescent="0.2">
      <c r="CJ488" s="3">
        <f t="shared" si="816"/>
        <v>1</v>
      </c>
      <c r="CK488" s="229">
        <f t="shared" si="817"/>
        <v>0</v>
      </c>
      <c r="CL488" s="229">
        <f t="shared" si="818"/>
        <v>0</v>
      </c>
    </row>
    <row r="489" spans="88:90" x14ac:dyDescent="0.2">
      <c r="CJ489" s="3">
        <f t="shared" si="816"/>
        <v>1</v>
      </c>
      <c r="CK489" s="229">
        <f t="shared" si="817"/>
        <v>0</v>
      </c>
      <c r="CL489" s="229">
        <f t="shared" si="818"/>
        <v>0</v>
      </c>
    </row>
    <row r="490" spans="88:90" x14ac:dyDescent="0.2">
      <c r="CJ490" s="3">
        <f t="shared" si="816"/>
        <v>1</v>
      </c>
      <c r="CK490" s="229">
        <f t="shared" si="817"/>
        <v>0</v>
      </c>
      <c r="CL490" s="229">
        <f t="shared" si="818"/>
        <v>0</v>
      </c>
    </row>
    <row r="491" spans="88:90" x14ac:dyDescent="0.2">
      <c r="CJ491" s="3">
        <f t="shared" si="816"/>
        <v>1</v>
      </c>
      <c r="CK491" s="229">
        <f t="shared" si="817"/>
        <v>0</v>
      </c>
      <c r="CL491" s="229">
        <f t="shared" si="818"/>
        <v>0</v>
      </c>
    </row>
    <row r="492" spans="88:90" x14ac:dyDescent="0.2">
      <c r="CJ492" s="3">
        <f t="shared" si="816"/>
        <v>1</v>
      </c>
      <c r="CK492" s="229">
        <f t="shared" si="817"/>
        <v>0</v>
      </c>
      <c r="CL492" s="229">
        <f t="shared" si="818"/>
        <v>0</v>
      </c>
    </row>
    <row r="493" spans="88:90" x14ac:dyDescent="0.2">
      <c r="CJ493" s="3">
        <f t="shared" si="816"/>
        <v>1</v>
      </c>
      <c r="CK493" s="229">
        <f t="shared" si="817"/>
        <v>0</v>
      </c>
      <c r="CL493" s="229">
        <f t="shared" si="818"/>
        <v>0</v>
      </c>
    </row>
    <row r="494" spans="88:90" x14ac:dyDescent="0.2">
      <c r="CJ494" s="3">
        <f t="shared" si="816"/>
        <v>1</v>
      </c>
      <c r="CK494" s="229">
        <f t="shared" si="817"/>
        <v>0</v>
      </c>
      <c r="CL494" s="229">
        <f t="shared" si="818"/>
        <v>0</v>
      </c>
    </row>
    <row r="495" spans="88:90" x14ac:dyDescent="0.2">
      <c r="CJ495" s="3">
        <f t="shared" si="816"/>
        <v>1</v>
      </c>
      <c r="CK495" s="229">
        <f t="shared" si="817"/>
        <v>0</v>
      </c>
      <c r="CL495" s="229">
        <f t="shared" si="818"/>
        <v>0</v>
      </c>
    </row>
    <row r="496" spans="88:90" x14ac:dyDescent="0.2">
      <c r="CJ496" s="3">
        <f t="shared" si="816"/>
        <v>1</v>
      </c>
      <c r="CK496" s="229">
        <f t="shared" si="817"/>
        <v>0</v>
      </c>
      <c r="CL496" s="229">
        <f t="shared" si="818"/>
        <v>0</v>
      </c>
    </row>
    <row r="497" spans="88:90" x14ac:dyDescent="0.2">
      <c r="CJ497" s="3">
        <f t="shared" si="816"/>
        <v>1</v>
      </c>
      <c r="CK497" s="229">
        <f t="shared" si="817"/>
        <v>0</v>
      </c>
      <c r="CL497" s="229">
        <f t="shared" si="818"/>
        <v>0</v>
      </c>
    </row>
    <row r="498" spans="88:90" x14ac:dyDescent="0.2">
      <c r="CJ498" s="3">
        <f t="shared" si="816"/>
        <v>1</v>
      </c>
      <c r="CK498" s="229">
        <f t="shared" si="817"/>
        <v>0</v>
      </c>
      <c r="CL498" s="229">
        <f t="shared" si="818"/>
        <v>0</v>
      </c>
    </row>
    <row r="499" spans="88:90" x14ac:dyDescent="0.2">
      <c r="CJ499" s="3">
        <f t="shared" si="816"/>
        <v>1</v>
      </c>
      <c r="CK499" s="229">
        <f t="shared" si="817"/>
        <v>0</v>
      </c>
      <c r="CL499" s="229">
        <f t="shared" si="818"/>
        <v>0</v>
      </c>
    </row>
    <row r="500" spans="88:90" x14ac:dyDescent="0.2">
      <c r="CJ500" s="3">
        <f t="shared" si="816"/>
        <v>1</v>
      </c>
      <c r="CK500" s="229">
        <f t="shared" si="817"/>
        <v>0</v>
      </c>
      <c r="CL500" s="229">
        <f t="shared" si="818"/>
        <v>0</v>
      </c>
    </row>
    <row r="501" spans="88:90" x14ac:dyDescent="0.2">
      <c r="CJ501" s="3">
        <f t="shared" ref="CJ501:CJ564" si="819">MONTH(H501)</f>
        <v>1</v>
      </c>
      <c r="CK501" s="229">
        <f t="shared" ref="CK501:CK564" si="820">AX501</f>
        <v>0</v>
      </c>
      <c r="CL501" s="229">
        <f t="shared" ref="CL501:CL564" si="821">BZ501</f>
        <v>0</v>
      </c>
    </row>
    <row r="502" spans="88:90" x14ac:dyDescent="0.2">
      <c r="CJ502" s="3">
        <f t="shared" si="819"/>
        <v>1</v>
      </c>
      <c r="CK502" s="229">
        <f t="shared" si="820"/>
        <v>0</v>
      </c>
      <c r="CL502" s="229">
        <f t="shared" si="821"/>
        <v>0</v>
      </c>
    </row>
    <row r="503" spans="88:90" x14ac:dyDescent="0.2">
      <c r="CJ503" s="3">
        <f t="shared" si="819"/>
        <v>1</v>
      </c>
      <c r="CK503" s="229">
        <f t="shared" si="820"/>
        <v>0</v>
      </c>
      <c r="CL503" s="229">
        <f t="shared" si="821"/>
        <v>0</v>
      </c>
    </row>
    <row r="504" spans="88:90" x14ac:dyDescent="0.2">
      <c r="CJ504" s="3">
        <f t="shared" si="819"/>
        <v>1</v>
      </c>
      <c r="CK504" s="229">
        <f t="shared" si="820"/>
        <v>0</v>
      </c>
      <c r="CL504" s="229">
        <f t="shared" si="821"/>
        <v>0</v>
      </c>
    </row>
    <row r="505" spans="88:90" x14ac:dyDescent="0.2">
      <c r="CJ505" s="3">
        <f t="shared" si="819"/>
        <v>1</v>
      </c>
      <c r="CK505" s="229">
        <f t="shared" si="820"/>
        <v>0</v>
      </c>
      <c r="CL505" s="229">
        <f t="shared" si="821"/>
        <v>0</v>
      </c>
    </row>
    <row r="506" spans="88:90" x14ac:dyDescent="0.2">
      <c r="CJ506" s="3">
        <f t="shared" si="819"/>
        <v>1</v>
      </c>
      <c r="CK506" s="229">
        <f t="shared" si="820"/>
        <v>0</v>
      </c>
      <c r="CL506" s="229">
        <f t="shared" si="821"/>
        <v>0</v>
      </c>
    </row>
    <row r="507" spans="88:90" x14ac:dyDescent="0.2">
      <c r="CJ507" s="3">
        <f t="shared" si="819"/>
        <v>1</v>
      </c>
      <c r="CK507" s="229">
        <f t="shared" si="820"/>
        <v>0</v>
      </c>
      <c r="CL507" s="229">
        <f t="shared" si="821"/>
        <v>0</v>
      </c>
    </row>
    <row r="508" spans="88:90" x14ac:dyDescent="0.2">
      <c r="CJ508" s="3">
        <f t="shared" si="819"/>
        <v>1</v>
      </c>
      <c r="CK508" s="229">
        <f t="shared" si="820"/>
        <v>0</v>
      </c>
      <c r="CL508" s="229">
        <f t="shared" si="821"/>
        <v>0</v>
      </c>
    </row>
    <row r="509" spans="88:90" x14ac:dyDescent="0.2">
      <c r="CJ509" s="3">
        <f t="shared" si="819"/>
        <v>1</v>
      </c>
      <c r="CK509" s="229">
        <f t="shared" si="820"/>
        <v>0</v>
      </c>
      <c r="CL509" s="229">
        <f t="shared" si="821"/>
        <v>0</v>
      </c>
    </row>
    <row r="510" spans="88:90" x14ac:dyDescent="0.2">
      <c r="CJ510" s="3">
        <f t="shared" si="819"/>
        <v>1</v>
      </c>
      <c r="CK510" s="229">
        <f t="shared" si="820"/>
        <v>0</v>
      </c>
      <c r="CL510" s="229">
        <f t="shared" si="821"/>
        <v>0</v>
      </c>
    </row>
    <row r="511" spans="88:90" x14ac:dyDescent="0.2">
      <c r="CJ511" s="3">
        <f t="shared" si="819"/>
        <v>1</v>
      </c>
      <c r="CK511" s="229">
        <f t="shared" si="820"/>
        <v>0</v>
      </c>
      <c r="CL511" s="229">
        <f t="shared" si="821"/>
        <v>0</v>
      </c>
    </row>
    <row r="512" spans="88:90" x14ac:dyDescent="0.2">
      <c r="CJ512" s="3">
        <f t="shared" si="819"/>
        <v>1</v>
      </c>
      <c r="CK512" s="229">
        <f t="shared" si="820"/>
        <v>0</v>
      </c>
      <c r="CL512" s="229">
        <f t="shared" si="821"/>
        <v>0</v>
      </c>
    </row>
    <row r="513" spans="88:90" x14ac:dyDescent="0.2">
      <c r="CJ513" s="3">
        <f t="shared" si="819"/>
        <v>1</v>
      </c>
      <c r="CK513" s="229">
        <f t="shared" si="820"/>
        <v>0</v>
      </c>
      <c r="CL513" s="229">
        <f t="shared" si="821"/>
        <v>0</v>
      </c>
    </row>
    <row r="514" spans="88:90" x14ac:dyDescent="0.2">
      <c r="CJ514" s="3">
        <f t="shared" si="819"/>
        <v>1</v>
      </c>
      <c r="CK514" s="229">
        <f t="shared" si="820"/>
        <v>0</v>
      </c>
      <c r="CL514" s="229">
        <f t="shared" si="821"/>
        <v>0</v>
      </c>
    </row>
    <row r="515" spans="88:90" x14ac:dyDescent="0.2">
      <c r="CJ515" s="3">
        <f t="shared" si="819"/>
        <v>1</v>
      </c>
      <c r="CK515" s="229">
        <f t="shared" si="820"/>
        <v>0</v>
      </c>
      <c r="CL515" s="229">
        <f t="shared" si="821"/>
        <v>0</v>
      </c>
    </row>
    <row r="516" spans="88:90" x14ac:dyDescent="0.2">
      <c r="CJ516" s="3">
        <f t="shared" si="819"/>
        <v>1</v>
      </c>
      <c r="CK516" s="229">
        <f t="shared" si="820"/>
        <v>0</v>
      </c>
      <c r="CL516" s="229">
        <f t="shared" si="821"/>
        <v>0</v>
      </c>
    </row>
    <row r="517" spans="88:90" x14ac:dyDescent="0.2">
      <c r="CJ517" s="3">
        <f t="shared" si="819"/>
        <v>1</v>
      </c>
      <c r="CK517" s="229">
        <f t="shared" si="820"/>
        <v>0</v>
      </c>
      <c r="CL517" s="229">
        <f t="shared" si="821"/>
        <v>0</v>
      </c>
    </row>
    <row r="518" spans="88:90" x14ac:dyDescent="0.2">
      <c r="CJ518" s="3">
        <f t="shared" si="819"/>
        <v>1</v>
      </c>
      <c r="CK518" s="229">
        <f t="shared" si="820"/>
        <v>0</v>
      </c>
      <c r="CL518" s="229">
        <f t="shared" si="821"/>
        <v>0</v>
      </c>
    </row>
    <row r="519" spans="88:90" x14ac:dyDescent="0.2">
      <c r="CJ519" s="3">
        <f t="shared" si="819"/>
        <v>1</v>
      </c>
      <c r="CK519" s="229">
        <f t="shared" si="820"/>
        <v>0</v>
      </c>
      <c r="CL519" s="229">
        <f t="shared" si="821"/>
        <v>0</v>
      </c>
    </row>
    <row r="520" spans="88:90" x14ac:dyDescent="0.2">
      <c r="CJ520" s="3">
        <f t="shared" si="819"/>
        <v>1</v>
      </c>
      <c r="CK520" s="229">
        <f t="shared" si="820"/>
        <v>0</v>
      </c>
      <c r="CL520" s="229">
        <f t="shared" si="821"/>
        <v>0</v>
      </c>
    </row>
    <row r="521" spans="88:90" x14ac:dyDescent="0.2">
      <c r="CJ521" s="3">
        <f t="shared" si="819"/>
        <v>1</v>
      </c>
      <c r="CK521" s="229">
        <f t="shared" si="820"/>
        <v>0</v>
      </c>
      <c r="CL521" s="229">
        <f t="shared" si="821"/>
        <v>0</v>
      </c>
    </row>
    <row r="522" spans="88:90" x14ac:dyDescent="0.2">
      <c r="CJ522" s="3">
        <f t="shared" si="819"/>
        <v>1</v>
      </c>
      <c r="CK522" s="229">
        <f t="shared" si="820"/>
        <v>0</v>
      </c>
      <c r="CL522" s="229">
        <f t="shared" si="821"/>
        <v>0</v>
      </c>
    </row>
    <row r="523" spans="88:90" x14ac:dyDescent="0.2">
      <c r="CJ523" s="3">
        <f t="shared" si="819"/>
        <v>1</v>
      </c>
      <c r="CK523" s="229">
        <f t="shared" si="820"/>
        <v>0</v>
      </c>
      <c r="CL523" s="229">
        <f t="shared" si="821"/>
        <v>0</v>
      </c>
    </row>
    <row r="524" spans="88:90" x14ac:dyDescent="0.2">
      <c r="CJ524" s="3">
        <f t="shared" si="819"/>
        <v>1</v>
      </c>
      <c r="CK524" s="229">
        <f t="shared" si="820"/>
        <v>0</v>
      </c>
      <c r="CL524" s="229">
        <f t="shared" si="821"/>
        <v>0</v>
      </c>
    </row>
    <row r="525" spans="88:90" x14ac:dyDescent="0.2">
      <c r="CJ525" s="3">
        <f t="shared" si="819"/>
        <v>1</v>
      </c>
      <c r="CK525" s="229">
        <f t="shared" si="820"/>
        <v>0</v>
      </c>
      <c r="CL525" s="229">
        <f t="shared" si="821"/>
        <v>0</v>
      </c>
    </row>
    <row r="526" spans="88:90" x14ac:dyDescent="0.2">
      <c r="CJ526" s="3">
        <f t="shared" si="819"/>
        <v>1</v>
      </c>
      <c r="CK526" s="229">
        <f t="shared" si="820"/>
        <v>0</v>
      </c>
      <c r="CL526" s="229">
        <f t="shared" si="821"/>
        <v>0</v>
      </c>
    </row>
    <row r="527" spans="88:90" x14ac:dyDescent="0.2">
      <c r="CJ527" s="3">
        <f t="shared" si="819"/>
        <v>1</v>
      </c>
      <c r="CK527" s="229">
        <f t="shared" si="820"/>
        <v>0</v>
      </c>
      <c r="CL527" s="229">
        <f t="shared" si="821"/>
        <v>0</v>
      </c>
    </row>
    <row r="528" spans="88:90" x14ac:dyDescent="0.2">
      <c r="CJ528" s="3">
        <f t="shared" si="819"/>
        <v>1</v>
      </c>
      <c r="CK528" s="229">
        <f t="shared" si="820"/>
        <v>0</v>
      </c>
      <c r="CL528" s="229">
        <f t="shared" si="821"/>
        <v>0</v>
      </c>
    </row>
    <row r="529" spans="88:90" x14ac:dyDescent="0.2">
      <c r="CJ529" s="3">
        <f t="shared" si="819"/>
        <v>1</v>
      </c>
      <c r="CK529" s="229">
        <f t="shared" si="820"/>
        <v>0</v>
      </c>
      <c r="CL529" s="229">
        <f t="shared" si="821"/>
        <v>0</v>
      </c>
    </row>
    <row r="530" spans="88:90" x14ac:dyDescent="0.2">
      <c r="CJ530" s="3">
        <f t="shared" si="819"/>
        <v>1</v>
      </c>
      <c r="CK530" s="229">
        <f t="shared" si="820"/>
        <v>0</v>
      </c>
      <c r="CL530" s="229">
        <f t="shared" si="821"/>
        <v>0</v>
      </c>
    </row>
    <row r="531" spans="88:90" x14ac:dyDescent="0.2">
      <c r="CJ531" s="3">
        <f t="shared" si="819"/>
        <v>1</v>
      </c>
      <c r="CK531" s="229">
        <f t="shared" si="820"/>
        <v>0</v>
      </c>
      <c r="CL531" s="229">
        <f t="shared" si="821"/>
        <v>0</v>
      </c>
    </row>
    <row r="532" spans="88:90" x14ac:dyDescent="0.2">
      <c r="CJ532" s="3">
        <f t="shared" si="819"/>
        <v>1</v>
      </c>
      <c r="CK532" s="229">
        <f t="shared" si="820"/>
        <v>0</v>
      </c>
      <c r="CL532" s="229">
        <f t="shared" si="821"/>
        <v>0</v>
      </c>
    </row>
    <row r="533" spans="88:90" x14ac:dyDescent="0.2">
      <c r="CJ533" s="3">
        <f t="shared" si="819"/>
        <v>1</v>
      </c>
      <c r="CK533" s="229">
        <f t="shared" si="820"/>
        <v>0</v>
      </c>
      <c r="CL533" s="229">
        <f t="shared" si="821"/>
        <v>0</v>
      </c>
    </row>
    <row r="534" spans="88:90" x14ac:dyDescent="0.2">
      <c r="CJ534" s="3">
        <f t="shared" si="819"/>
        <v>1</v>
      </c>
      <c r="CK534" s="229">
        <f t="shared" si="820"/>
        <v>0</v>
      </c>
      <c r="CL534" s="229">
        <f t="shared" si="821"/>
        <v>0</v>
      </c>
    </row>
    <row r="535" spans="88:90" x14ac:dyDescent="0.2">
      <c r="CJ535" s="3">
        <f t="shared" si="819"/>
        <v>1</v>
      </c>
      <c r="CK535" s="229">
        <f t="shared" si="820"/>
        <v>0</v>
      </c>
      <c r="CL535" s="229">
        <f t="shared" si="821"/>
        <v>0</v>
      </c>
    </row>
    <row r="536" spans="88:90" x14ac:dyDescent="0.2">
      <c r="CJ536" s="3">
        <f t="shared" si="819"/>
        <v>1</v>
      </c>
      <c r="CK536" s="229">
        <f t="shared" si="820"/>
        <v>0</v>
      </c>
      <c r="CL536" s="229">
        <f t="shared" si="821"/>
        <v>0</v>
      </c>
    </row>
    <row r="537" spans="88:90" x14ac:dyDescent="0.2">
      <c r="CJ537" s="3">
        <f t="shared" si="819"/>
        <v>1</v>
      </c>
      <c r="CK537" s="229">
        <f t="shared" si="820"/>
        <v>0</v>
      </c>
      <c r="CL537" s="229">
        <f t="shared" si="821"/>
        <v>0</v>
      </c>
    </row>
    <row r="538" spans="88:90" x14ac:dyDescent="0.2">
      <c r="CJ538" s="3">
        <f t="shared" si="819"/>
        <v>1</v>
      </c>
      <c r="CK538" s="229">
        <f t="shared" si="820"/>
        <v>0</v>
      </c>
      <c r="CL538" s="229">
        <f t="shared" si="821"/>
        <v>0</v>
      </c>
    </row>
    <row r="539" spans="88:90" x14ac:dyDescent="0.2">
      <c r="CJ539" s="3">
        <f t="shared" si="819"/>
        <v>1</v>
      </c>
      <c r="CK539" s="229">
        <f t="shared" si="820"/>
        <v>0</v>
      </c>
      <c r="CL539" s="229">
        <f t="shared" si="821"/>
        <v>0</v>
      </c>
    </row>
    <row r="540" spans="88:90" x14ac:dyDescent="0.2">
      <c r="CJ540" s="3">
        <f t="shared" si="819"/>
        <v>1</v>
      </c>
      <c r="CK540" s="229">
        <f t="shared" si="820"/>
        <v>0</v>
      </c>
      <c r="CL540" s="229">
        <f t="shared" si="821"/>
        <v>0</v>
      </c>
    </row>
    <row r="541" spans="88:90" x14ac:dyDescent="0.2">
      <c r="CJ541" s="3">
        <f t="shared" si="819"/>
        <v>1</v>
      </c>
      <c r="CK541" s="229">
        <f t="shared" si="820"/>
        <v>0</v>
      </c>
      <c r="CL541" s="229">
        <f t="shared" si="821"/>
        <v>0</v>
      </c>
    </row>
    <row r="542" spans="88:90" x14ac:dyDescent="0.2">
      <c r="CJ542" s="3">
        <f t="shared" si="819"/>
        <v>1</v>
      </c>
      <c r="CK542" s="229">
        <f t="shared" si="820"/>
        <v>0</v>
      </c>
      <c r="CL542" s="229">
        <f t="shared" si="821"/>
        <v>0</v>
      </c>
    </row>
    <row r="543" spans="88:90" x14ac:dyDescent="0.2">
      <c r="CJ543" s="3">
        <f t="shared" si="819"/>
        <v>1</v>
      </c>
      <c r="CK543" s="229">
        <f t="shared" si="820"/>
        <v>0</v>
      </c>
      <c r="CL543" s="229">
        <f t="shared" si="821"/>
        <v>0</v>
      </c>
    </row>
    <row r="544" spans="88:90" x14ac:dyDescent="0.2">
      <c r="CJ544" s="3">
        <f t="shared" si="819"/>
        <v>1</v>
      </c>
      <c r="CK544" s="229">
        <f t="shared" si="820"/>
        <v>0</v>
      </c>
      <c r="CL544" s="229">
        <f t="shared" si="821"/>
        <v>0</v>
      </c>
    </row>
    <row r="545" spans="88:90" x14ac:dyDescent="0.2">
      <c r="CJ545" s="3">
        <f t="shared" si="819"/>
        <v>1</v>
      </c>
      <c r="CK545" s="229">
        <f t="shared" si="820"/>
        <v>0</v>
      </c>
      <c r="CL545" s="229">
        <f t="shared" si="821"/>
        <v>0</v>
      </c>
    </row>
    <row r="546" spans="88:90" x14ac:dyDescent="0.2">
      <c r="CJ546" s="3">
        <f t="shared" si="819"/>
        <v>1</v>
      </c>
      <c r="CK546" s="229">
        <f t="shared" si="820"/>
        <v>0</v>
      </c>
      <c r="CL546" s="229">
        <f t="shared" si="821"/>
        <v>0</v>
      </c>
    </row>
    <row r="547" spans="88:90" x14ac:dyDescent="0.2">
      <c r="CJ547" s="3">
        <f t="shared" si="819"/>
        <v>1</v>
      </c>
      <c r="CK547" s="229">
        <f t="shared" si="820"/>
        <v>0</v>
      </c>
      <c r="CL547" s="229">
        <f t="shared" si="821"/>
        <v>0</v>
      </c>
    </row>
    <row r="548" spans="88:90" x14ac:dyDescent="0.2">
      <c r="CJ548" s="3">
        <f t="shared" si="819"/>
        <v>1</v>
      </c>
      <c r="CK548" s="229">
        <f t="shared" si="820"/>
        <v>0</v>
      </c>
      <c r="CL548" s="229">
        <f t="shared" si="821"/>
        <v>0</v>
      </c>
    </row>
    <row r="549" spans="88:90" x14ac:dyDescent="0.2">
      <c r="CJ549" s="3">
        <f t="shared" si="819"/>
        <v>1</v>
      </c>
      <c r="CK549" s="229">
        <f t="shared" si="820"/>
        <v>0</v>
      </c>
      <c r="CL549" s="229">
        <f t="shared" si="821"/>
        <v>0</v>
      </c>
    </row>
    <row r="550" spans="88:90" x14ac:dyDescent="0.2">
      <c r="CJ550" s="3">
        <f t="shared" si="819"/>
        <v>1</v>
      </c>
      <c r="CK550" s="229">
        <f t="shared" si="820"/>
        <v>0</v>
      </c>
      <c r="CL550" s="229">
        <f t="shared" si="821"/>
        <v>0</v>
      </c>
    </row>
    <row r="551" spans="88:90" x14ac:dyDescent="0.2">
      <c r="CJ551" s="3">
        <f t="shared" si="819"/>
        <v>1</v>
      </c>
      <c r="CK551" s="229">
        <f t="shared" si="820"/>
        <v>0</v>
      </c>
      <c r="CL551" s="229">
        <f t="shared" si="821"/>
        <v>0</v>
      </c>
    </row>
    <row r="552" spans="88:90" x14ac:dyDescent="0.2">
      <c r="CJ552" s="3">
        <f t="shared" si="819"/>
        <v>1</v>
      </c>
      <c r="CK552" s="229">
        <f t="shared" si="820"/>
        <v>0</v>
      </c>
      <c r="CL552" s="229">
        <f t="shared" si="821"/>
        <v>0</v>
      </c>
    </row>
    <row r="553" spans="88:90" x14ac:dyDescent="0.2">
      <c r="CJ553" s="3">
        <f t="shared" si="819"/>
        <v>1</v>
      </c>
      <c r="CK553" s="229">
        <f t="shared" si="820"/>
        <v>0</v>
      </c>
      <c r="CL553" s="229">
        <f t="shared" si="821"/>
        <v>0</v>
      </c>
    </row>
    <row r="554" spans="88:90" x14ac:dyDescent="0.2">
      <c r="CJ554" s="3">
        <f t="shared" si="819"/>
        <v>1</v>
      </c>
      <c r="CK554" s="229">
        <f t="shared" si="820"/>
        <v>0</v>
      </c>
      <c r="CL554" s="229">
        <f t="shared" si="821"/>
        <v>0</v>
      </c>
    </row>
    <row r="555" spans="88:90" x14ac:dyDescent="0.2">
      <c r="CJ555" s="3">
        <f t="shared" si="819"/>
        <v>1</v>
      </c>
      <c r="CK555" s="229">
        <f t="shared" si="820"/>
        <v>0</v>
      </c>
      <c r="CL555" s="229">
        <f t="shared" si="821"/>
        <v>0</v>
      </c>
    </row>
    <row r="556" spans="88:90" x14ac:dyDescent="0.2">
      <c r="CJ556" s="3">
        <f t="shared" si="819"/>
        <v>1</v>
      </c>
      <c r="CK556" s="229">
        <f t="shared" si="820"/>
        <v>0</v>
      </c>
      <c r="CL556" s="229">
        <f t="shared" si="821"/>
        <v>0</v>
      </c>
    </row>
    <row r="557" spans="88:90" x14ac:dyDescent="0.2">
      <c r="CJ557" s="3">
        <f t="shared" si="819"/>
        <v>1</v>
      </c>
      <c r="CK557" s="229">
        <f t="shared" si="820"/>
        <v>0</v>
      </c>
      <c r="CL557" s="229">
        <f t="shared" si="821"/>
        <v>0</v>
      </c>
    </row>
    <row r="558" spans="88:90" x14ac:dyDescent="0.2">
      <c r="CJ558" s="3">
        <f t="shared" si="819"/>
        <v>1</v>
      </c>
      <c r="CK558" s="229">
        <f t="shared" si="820"/>
        <v>0</v>
      </c>
      <c r="CL558" s="229">
        <f t="shared" si="821"/>
        <v>0</v>
      </c>
    </row>
    <row r="559" spans="88:90" x14ac:dyDescent="0.2">
      <c r="CJ559" s="3">
        <f t="shared" si="819"/>
        <v>1</v>
      </c>
      <c r="CK559" s="229">
        <f t="shared" si="820"/>
        <v>0</v>
      </c>
      <c r="CL559" s="229">
        <f t="shared" si="821"/>
        <v>0</v>
      </c>
    </row>
    <row r="560" spans="88:90" x14ac:dyDescent="0.2">
      <c r="CJ560" s="3">
        <f t="shared" si="819"/>
        <v>1</v>
      </c>
      <c r="CK560" s="229">
        <f t="shared" si="820"/>
        <v>0</v>
      </c>
      <c r="CL560" s="229">
        <f t="shared" si="821"/>
        <v>0</v>
      </c>
    </row>
    <row r="561" spans="88:90" x14ac:dyDescent="0.2">
      <c r="CJ561" s="3">
        <f t="shared" si="819"/>
        <v>1</v>
      </c>
      <c r="CK561" s="229">
        <f t="shared" si="820"/>
        <v>0</v>
      </c>
      <c r="CL561" s="229">
        <f t="shared" si="821"/>
        <v>0</v>
      </c>
    </row>
    <row r="562" spans="88:90" x14ac:dyDescent="0.2">
      <c r="CJ562" s="3">
        <f t="shared" si="819"/>
        <v>1</v>
      </c>
      <c r="CK562" s="229">
        <f t="shared" si="820"/>
        <v>0</v>
      </c>
      <c r="CL562" s="229">
        <f t="shared" si="821"/>
        <v>0</v>
      </c>
    </row>
    <row r="563" spans="88:90" x14ac:dyDescent="0.2">
      <c r="CJ563" s="3">
        <f t="shared" si="819"/>
        <v>1</v>
      </c>
      <c r="CK563" s="229">
        <f t="shared" si="820"/>
        <v>0</v>
      </c>
      <c r="CL563" s="229">
        <f t="shared" si="821"/>
        <v>0</v>
      </c>
    </row>
    <row r="564" spans="88:90" x14ac:dyDescent="0.2">
      <c r="CJ564" s="3">
        <f t="shared" si="819"/>
        <v>1</v>
      </c>
      <c r="CK564" s="229">
        <f t="shared" si="820"/>
        <v>0</v>
      </c>
      <c r="CL564" s="229">
        <f t="shared" si="821"/>
        <v>0</v>
      </c>
    </row>
    <row r="565" spans="88:90" x14ac:dyDescent="0.2">
      <c r="CJ565" s="3">
        <f t="shared" ref="CJ565:CJ628" si="822">MONTH(H565)</f>
        <v>1</v>
      </c>
      <c r="CK565" s="229">
        <f t="shared" ref="CK565:CK628" si="823">AX565</f>
        <v>0</v>
      </c>
      <c r="CL565" s="229">
        <f t="shared" ref="CL565:CL628" si="824">BZ565</f>
        <v>0</v>
      </c>
    </row>
    <row r="566" spans="88:90" x14ac:dyDescent="0.2">
      <c r="CJ566" s="3">
        <f t="shared" si="822"/>
        <v>1</v>
      </c>
      <c r="CK566" s="229">
        <f t="shared" si="823"/>
        <v>0</v>
      </c>
      <c r="CL566" s="229">
        <f t="shared" si="824"/>
        <v>0</v>
      </c>
    </row>
    <row r="567" spans="88:90" x14ac:dyDescent="0.2">
      <c r="CJ567" s="3">
        <f t="shared" si="822"/>
        <v>1</v>
      </c>
      <c r="CK567" s="229">
        <f t="shared" si="823"/>
        <v>0</v>
      </c>
      <c r="CL567" s="229">
        <f t="shared" si="824"/>
        <v>0</v>
      </c>
    </row>
    <row r="568" spans="88:90" x14ac:dyDescent="0.2">
      <c r="CJ568" s="3">
        <f t="shared" si="822"/>
        <v>1</v>
      </c>
      <c r="CK568" s="229">
        <f t="shared" si="823"/>
        <v>0</v>
      </c>
      <c r="CL568" s="229">
        <f t="shared" si="824"/>
        <v>0</v>
      </c>
    </row>
    <row r="569" spans="88:90" x14ac:dyDescent="0.2">
      <c r="CJ569" s="3">
        <f t="shared" si="822"/>
        <v>1</v>
      </c>
      <c r="CK569" s="229">
        <f t="shared" si="823"/>
        <v>0</v>
      </c>
      <c r="CL569" s="229">
        <f t="shared" si="824"/>
        <v>0</v>
      </c>
    </row>
    <row r="570" spans="88:90" x14ac:dyDescent="0.2">
      <c r="CJ570" s="3">
        <f t="shared" si="822"/>
        <v>1</v>
      </c>
      <c r="CK570" s="229">
        <f t="shared" si="823"/>
        <v>0</v>
      </c>
      <c r="CL570" s="229">
        <f t="shared" si="824"/>
        <v>0</v>
      </c>
    </row>
    <row r="571" spans="88:90" x14ac:dyDescent="0.2">
      <c r="CJ571" s="3">
        <f t="shared" si="822"/>
        <v>1</v>
      </c>
      <c r="CK571" s="229">
        <f t="shared" si="823"/>
        <v>0</v>
      </c>
      <c r="CL571" s="229">
        <f t="shared" si="824"/>
        <v>0</v>
      </c>
    </row>
    <row r="572" spans="88:90" x14ac:dyDescent="0.2">
      <c r="CJ572" s="3">
        <f t="shared" si="822"/>
        <v>1</v>
      </c>
      <c r="CK572" s="229">
        <f t="shared" si="823"/>
        <v>0</v>
      </c>
      <c r="CL572" s="229">
        <f t="shared" si="824"/>
        <v>0</v>
      </c>
    </row>
    <row r="573" spans="88:90" x14ac:dyDescent="0.2">
      <c r="CJ573" s="3">
        <f t="shared" si="822"/>
        <v>1</v>
      </c>
      <c r="CK573" s="229">
        <f t="shared" si="823"/>
        <v>0</v>
      </c>
      <c r="CL573" s="229">
        <f t="shared" si="824"/>
        <v>0</v>
      </c>
    </row>
    <row r="574" spans="88:90" x14ac:dyDescent="0.2">
      <c r="CJ574" s="3">
        <f t="shared" si="822"/>
        <v>1</v>
      </c>
      <c r="CK574" s="229">
        <f t="shared" si="823"/>
        <v>0</v>
      </c>
      <c r="CL574" s="229">
        <f t="shared" si="824"/>
        <v>0</v>
      </c>
    </row>
    <row r="575" spans="88:90" x14ac:dyDescent="0.2">
      <c r="CJ575" s="3">
        <f t="shared" si="822"/>
        <v>1</v>
      </c>
      <c r="CK575" s="229">
        <f t="shared" si="823"/>
        <v>0</v>
      </c>
      <c r="CL575" s="229">
        <f t="shared" si="824"/>
        <v>0</v>
      </c>
    </row>
    <row r="576" spans="88:90" x14ac:dyDescent="0.2">
      <c r="CJ576" s="3">
        <f t="shared" si="822"/>
        <v>1</v>
      </c>
      <c r="CK576" s="229">
        <f t="shared" si="823"/>
        <v>0</v>
      </c>
      <c r="CL576" s="229">
        <f t="shared" si="824"/>
        <v>0</v>
      </c>
    </row>
    <row r="577" spans="88:90" x14ac:dyDescent="0.2">
      <c r="CJ577" s="3">
        <f t="shared" si="822"/>
        <v>1</v>
      </c>
      <c r="CK577" s="229">
        <f t="shared" si="823"/>
        <v>0</v>
      </c>
      <c r="CL577" s="229">
        <f t="shared" si="824"/>
        <v>0</v>
      </c>
    </row>
    <row r="578" spans="88:90" x14ac:dyDescent="0.2">
      <c r="CJ578" s="3">
        <f t="shared" si="822"/>
        <v>1</v>
      </c>
      <c r="CK578" s="229">
        <f t="shared" si="823"/>
        <v>0</v>
      </c>
      <c r="CL578" s="229">
        <f t="shared" si="824"/>
        <v>0</v>
      </c>
    </row>
    <row r="579" spans="88:90" x14ac:dyDescent="0.2">
      <c r="CJ579" s="3">
        <f t="shared" si="822"/>
        <v>1</v>
      </c>
      <c r="CK579" s="229">
        <f t="shared" si="823"/>
        <v>0</v>
      </c>
      <c r="CL579" s="229">
        <f t="shared" si="824"/>
        <v>0</v>
      </c>
    </row>
    <row r="580" spans="88:90" x14ac:dyDescent="0.2">
      <c r="CJ580" s="3">
        <f t="shared" si="822"/>
        <v>1</v>
      </c>
      <c r="CK580" s="229">
        <f t="shared" si="823"/>
        <v>0</v>
      </c>
      <c r="CL580" s="229">
        <f t="shared" si="824"/>
        <v>0</v>
      </c>
    </row>
    <row r="581" spans="88:90" x14ac:dyDescent="0.2">
      <c r="CJ581" s="3">
        <f t="shared" si="822"/>
        <v>1</v>
      </c>
      <c r="CK581" s="229">
        <f t="shared" si="823"/>
        <v>0</v>
      </c>
      <c r="CL581" s="229">
        <f t="shared" si="824"/>
        <v>0</v>
      </c>
    </row>
    <row r="582" spans="88:90" x14ac:dyDescent="0.2">
      <c r="CJ582" s="3">
        <f t="shared" si="822"/>
        <v>1</v>
      </c>
      <c r="CK582" s="229">
        <f t="shared" si="823"/>
        <v>0</v>
      </c>
      <c r="CL582" s="229">
        <f t="shared" si="824"/>
        <v>0</v>
      </c>
    </row>
    <row r="583" spans="88:90" x14ac:dyDescent="0.2">
      <c r="CJ583" s="3">
        <f t="shared" si="822"/>
        <v>1</v>
      </c>
      <c r="CK583" s="229">
        <f t="shared" si="823"/>
        <v>0</v>
      </c>
      <c r="CL583" s="229">
        <f t="shared" si="824"/>
        <v>0</v>
      </c>
    </row>
    <row r="584" spans="88:90" x14ac:dyDescent="0.2">
      <c r="CJ584" s="3">
        <f t="shared" si="822"/>
        <v>1</v>
      </c>
      <c r="CK584" s="229">
        <f t="shared" si="823"/>
        <v>0</v>
      </c>
      <c r="CL584" s="229">
        <f t="shared" si="824"/>
        <v>0</v>
      </c>
    </row>
    <row r="585" spans="88:90" x14ac:dyDescent="0.2">
      <c r="CJ585" s="3">
        <f t="shared" si="822"/>
        <v>1</v>
      </c>
      <c r="CK585" s="229">
        <f t="shared" si="823"/>
        <v>0</v>
      </c>
      <c r="CL585" s="229">
        <f t="shared" si="824"/>
        <v>0</v>
      </c>
    </row>
    <row r="586" spans="88:90" x14ac:dyDescent="0.2">
      <c r="CJ586" s="3">
        <f t="shared" si="822"/>
        <v>1</v>
      </c>
      <c r="CK586" s="229">
        <f t="shared" si="823"/>
        <v>0</v>
      </c>
      <c r="CL586" s="229">
        <f t="shared" si="824"/>
        <v>0</v>
      </c>
    </row>
    <row r="587" spans="88:90" x14ac:dyDescent="0.2">
      <c r="CJ587" s="3">
        <f t="shared" si="822"/>
        <v>1</v>
      </c>
      <c r="CK587" s="229">
        <f t="shared" si="823"/>
        <v>0</v>
      </c>
      <c r="CL587" s="229">
        <f t="shared" si="824"/>
        <v>0</v>
      </c>
    </row>
    <row r="588" spans="88:90" x14ac:dyDescent="0.2">
      <c r="CJ588" s="3">
        <f t="shared" si="822"/>
        <v>1</v>
      </c>
      <c r="CK588" s="229">
        <f t="shared" si="823"/>
        <v>0</v>
      </c>
      <c r="CL588" s="229">
        <f t="shared" si="824"/>
        <v>0</v>
      </c>
    </row>
    <row r="589" spans="88:90" x14ac:dyDescent="0.2">
      <c r="CJ589" s="3">
        <f t="shared" si="822"/>
        <v>1</v>
      </c>
      <c r="CK589" s="229">
        <f t="shared" si="823"/>
        <v>0</v>
      </c>
      <c r="CL589" s="229">
        <f t="shared" si="824"/>
        <v>0</v>
      </c>
    </row>
    <row r="590" spans="88:90" x14ac:dyDescent="0.2">
      <c r="CJ590" s="3">
        <f t="shared" si="822"/>
        <v>1</v>
      </c>
      <c r="CK590" s="229">
        <f t="shared" si="823"/>
        <v>0</v>
      </c>
      <c r="CL590" s="229">
        <f t="shared" si="824"/>
        <v>0</v>
      </c>
    </row>
    <row r="591" spans="88:90" x14ac:dyDescent="0.2">
      <c r="CJ591" s="3">
        <f t="shared" si="822"/>
        <v>1</v>
      </c>
      <c r="CK591" s="229">
        <f t="shared" si="823"/>
        <v>0</v>
      </c>
      <c r="CL591" s="229">
        <f t="shared" si="824"/>
        <v>0</v>
      </c>
    </row>
    <row r="592" spans="88:90" x14ac:dyDescent="0.2">
      <c r="CJ592" s="3">
        <f t="shared" si="822"/>
        <v>1</v>
      </c>
      <c r="CK592" s="229">
        <f t="shared" si="823"/>
        <v>0</v>
      </c>
      <c r="CL592" s="229">
        <f t="shared" si="824"/>
        <v>0</v>
      </c>
    </row>
    <row r="593" spans="88:90" x14ac:dyDescent="0.2">
      <c r="CJ593" s="3">
        <f t="shared" si="822"/>
        <v>1</v>
      </c>
      <c r="CK593" s="229">
        <f t="shared" si="823"/>
        <v>0</v>
      </c>
      <c r="CL593" s="229">
        <f t="shared" si="824"/>
        <v>0</v>
      </c>
    </row>
    <row r="594" spans="88:90" x14ac:dyDescent="0.2">
      <c r="CJ594" s="3">
        <f t="shared" si="822"/>
        <v>1</v>
      </c>
      <c r="CK594" s="229">
        <f t="shared" si="823"/>
        <v>0</v>
      </c>
      <c r="CL594" s="229">
        <f t="shared" si="824"/>
        <v>0</v>
      </c>
    </row>
    <row r="595" spans="88:90" x14ac:dyDescent="0.2">
      <c r="CJ595" s="3">
        <f t="shared" si="822"/>
        <v>1</v>
      </c>
      <c r="CK595" s="229">
        <f t="shared" si="823"/>
        <v>0</v>
      </c>
      <c r="CL595" s="229">
        <f t="shared" si="824"/>
        <v>0</v>
      </c>
    </row>
    <row r="596" spans="88:90" x14ac:dyDescent="0.2">
      <c r="CJ596" s="3">
        <f t="shared" si="822"/>
        <v>1</v>
      </c>
      <c r="CK596" s="229">
        <f t="shared" si="823"/>
        <v>0</v>
      </c>
      <c r="CL596" s="229">
        <f t="shared" si="824"/>
        <v>0</v>
      </c>
    </row>
    <row r="597" spans="88:90" x14ac:dyDescent="0.2">
      <c r="CJ597" s="3">
        <f t="shared" si="822"/>
        <v>1</v>
      </c>
      <c r="CK597" s="229">
        <f t="shared" si="823"/>
        <v>0</v>
      </c>
      <c r="CL597" s="229">
        <f t="shared" si="824"/>
        <v>0</v>
      </c>
    </row>
    <row r="598" spans="88:90" x14ac:dyDescent="0.2">
      <c r="CJ598" s="3">
        <f t="shared" si="822"/>
        <v>1</v>
      </c>
      <c r="CK598" s="229">
        <f t="shared" si="823"/>
        <v>0</v>
      </c>
      <c r="CL598" s="229">
        <f t="shared" si="824"/>
        <v>0</v>
      </c>
    </row>
    <row r="599" spans="88:90" x14ac:dyDescent="0.2">
      <c r="CJ599" s="3">
        <f t="shared" si="822"/>
        <v>1</v>
      </c>
      <c r="CK599" s="229">
        <f t="shared" si="823"/>
        <v>0</v>
      </c>
      <c r="CL599" s="229">
        <f t="shared" si="824"/>
        <v>0</v>
      </c>
    </row>
    <row r="600" spans="88:90" x14ac:dyDescent="0.2">
      <c r="CJ600" s="3">
        <f t="shared" si="822"/>
        <v>1</v>
      </c>
      <c r="CK600" s="229">
        <f t="shared" si="823"/>
        <v>0</v>
      </c>
      <c r="CL600" s="229">
        <f t="shared" si="824"/>
        <v>0</v>
      </c>
    </row>
    <row r="601" spans="88:90" x14ac:dyDescent="0.2">
      <c r="CJ601" s="3">
        <f t="shared" si="822"/>
        <v>1</v>
      </c>
      <c r="CK601" s="229">
        <f t="shared" si="823"/>
        <v>0</v>
      </c>
      <c r="CL601" s="229">
        <f t="shared" si="824"/>
        <v>0</v>
      </c>
    </row>
    <row r="602" spans="88:90" x14ac:dyDescent="0.2">
      <c r="CJ602" s="3">
        <f t="shared" si="822"/>
        <v>1</v>
      </c>
      <c r="CK602" s="229">
        <f t="shared" si="823"/>
        <v>0</v>
      </c>
      <c r="CL602" s="229">
        <f t="shared" si="824"/>
        <v>0</v>
      </c>
    </row>
    <row r="603" spans="88:90" x14ac:dyDescent="0.2">
      <c r="CJ603" s="3">
        <f t="shared" si="822"/>
        <v>1</v>
      </c>
      <c r="CK603" s="229">
        <f t="shared" si="823"/>
        <v>0</v>
      </c>
      <c r="CL603" s="229">
        <f t="shared" si="824"/>
        <v>0</v>
      </c>
    </row>
    <row r="604" spans="88:90" x14ac:dyDescent="0.2">
      <c r="CJ604" s="3">
        <f t="shared" si="822"/>
        <v>1</v>
      </c>
      <c r="CK604" s="229">
        <f t="shared" si="823"/>
        <v>0</v>
      </c>
      <c r="CL604" s="229">
        <f t="shared" si="824"/>
        <v>0</v>
      </c>
    </row>
    <row r="605" spans="88:90" x14ac:dyDescent="0.2">
      <c r="CJ605" s="3">
        <f t="shared" si="822"/>
        <v>1</v>
      </c>
      <c r="CK605" s="229">
        <f t="shared" si="823"/>
        <v>0</v>
      </c>
      <c r="CL605" s="229">
        <f t="shared" si="824"/>
        <v>0</v>
      </c>
    </row>
    <row r="606" spans="88:90" x14ac:dyDescent="0.2">
      <c r="CJ606" s="3">
        <f t="shared" si="822"/>
        <v>1</v>
      </c>
      <c r="CK606" s="229">
        <f t="shared" si="823"/>
        <v>0</v>
      </c>
      <c r="CL606" s="229">
        <f t="shared" si="824"/>
        <v>0</v>
      </c>
    </row>
    <row r="607" spans="88:90" x14ac:dyDescent="0.2">
      <c r="CJ607" s="3">
        <f t="shared" si="822"/>
        <v>1</v>
      </c>
      <c r="CK607" s="229">
        <f t="shared" si="823"/>
        <v>0</v>
      </c>
      <c r="CL607" s="229">
        <f t="shared" si="824"/>
        <v>0</v>
      </c>
    </row>
    <row r="608" spans="88:90" x14ac:dyDescent="0.2">
      <c r="CJ608" s="3">
        <f t="shared" si="822"/>
        <v>1</v>
      </c>
      <c r="CK608" s="229">
        <f t="shared" si="823"/>
        <v>0</v>
      </c>
      <c r="CL608" s="229">
        <f t="shared" si="824"/>
        <v>0</v>
      </c>
    </row>
    <row r="609" spans="88:90" x14ac:dyDescent="0.2">
      <c r="CJ609" s="3">
        <f t="shared" si="822"/>
        <v>1</v>
      </c>
      <c r="CK609" s="229">
        <f t="shared" si="823"/>
        <v>0</v>
      </c>
      <c r="CL609" s="229">
        <f t="shared" si="824"/>
        <v>0</v>
      </c>
    </row>
    <row r="610" spans="88:90" x14ac:dyDescent="0.2">
      <c r="CJ610" s="3">
        <f t="shared" si="822"/>
        <v>1</v>
      </c>
      <c r="CK610" s="229">
        <f t="shared" si="823"/>
        <v>0</v>
      </c>
      <c r="CL610" s="229">
        <f t="shared" si="824"/>
        <v>0</v>
      </c>
    </row>
    <row r="611" spans="88:90" x14ac:dyDescent="0.2">
      <c r="CJ611" s="3">
        <f t="shared" si="822"/>
        <v>1</v>
      </c>
      <c r="CK611" s="229">
        <f t="shared" si="823"/>
        <v>0</v>
      </c>
      <c r="CL611" s="229">
        <f t="shared" si="824"/>
        <v>0</v>
      </c>
    </row>
    <row r="612" spans="88:90" x14ac:dyDescent="0.2">
      <c r="CJ612" s="3">
        <f t="shared" si="822"/>
        <v>1</v>
      </c>
      <c r="CK612" s="229">
        <f t="shared" si="823"/>
        <v>0</v>
      </c>
      <c r="CL612" s="229">
        <f t="shared" si="824"/>
        <v>0</v>
      </c>
    </row>
    <row r="613" spans="88:90" x14ac:dyDescent="0.2">
      <c r="CJ613" s="3">
        <f t="shared" si="822"/>
        <v>1</v>
      </c>
      <c r="CK613" s="229">
        <f t="shared" si="823"/>
        <v>0</v>
      </c>
      <c r="CL613" s="229">
        <f t="shared" si="824"/>
        <v>0</v>
      </c>
    </row>
    <row r="614" spans="88:90" x14ac:dyDescent="0.2">
      <c r="CJ614" s="3">
        <f t="shared" si="822"/>
        <v>1</v>
      </c>
      <c r="CK614" s="229">
        <f t="shared" si="823"/>
        <v>0</v>
      </c>
      <c r="CL614" s="229">
        <f t="shared" si="824"/>
        <v>0</v>
      </c>
    </row>
    <row r="615" spans="88:90" x14ac:dyDescent="0.2">
      <c r="CJ615" s="3">
        <f t="shared" si="822"/>
        <v>1</v>
      </c>
      <c r="CK615" s="229">
        <f t="shared" si="823"/>
        <v>0</v>
      </c>
      <c r="CL615" s="229">
        <f t="shared" si="824"/>
        <v>0</v>
      </c>
    </row>
    <row r="616" spans="88:90" x14ac:dyDescent="0.2">
      <c r="CJ616" s="3">
        <f t="shared" si="822"/>
        <v>1</v>
      </c>
      <c r="CK616" s="229">
        <f t="shared" si="823"/>
        <v>0</v>
      </c>
      <c r="CL616" s="229">
        <f t="shared" si="824"/>
        <v>0</v>
      </c>
    </row>
    <row r="617" spans="88:90" x14ac:dyDescent="0.2">
      <c r="CJ617" s="3">
        <f t="shared" si="822"/>
        <v>1</v>
      </c>
      <c r="CK617" s="229">
        <f t="shared" si="823"/>
        <v>0</v>
      </c>
      <c r="CL617" s="229">
        <f t="shared" si="824"/>
        <v>0</v>
      </c>
    </row>
    <row r="618" spans="88:90" x14ac:dyDescent="0.2">
      <c r="CJ618" s="3">
        <f t="shared" si="822"/>
        <v>1</v>
      </c>
      <c r="CK618" s="229">
        <f t="shared" si="823"/>
        <v>0</v>
      </c>
      <c r="CL618" s="229">
        <f t="shared" si="824"/>
        <v>0</v>
      </c>
    </row>
    <row r="619" spans="88:90" x14ac:dyDescent="0.2">
      <c r="CJ619" s="3">
        <f t="shared" si="822"/>
        <v>1</v>
      </c>
      <c r="CK619" s="229">
        <f t="shared" si="823"/>
        <v>0</v>
      </c>
      <c r="CL619" s="229">
        <f t="shared" si="824"/>
        <v>0</v>
      </c>
    </row>
    <row r="620" spans="88:90" x14ac:dyDescent="0.2">
      <c r="CJ620" s="3">
        <f t="shared" si="822"/>
        <v>1</v>
      </c>
      <c r="CK620" s="229">
        <f t="shared" si="823"/>
        <v>0</v>
      </c>
      <c r="CL620" s="229">
        <f t="shared" si="824"/>
        <v>0</v>
      </c>
    </row>
    <row r="621" spans="88:90" x14ac:dyDescent="0.2">
      <c r="CJ621" s="3">
        <f t="shared" si="822"/>
        <v>1</v>
      </c>
      <c r="CK621" s="229">
        <f t="shared" si="823"/>
        <v>0</v>
      </c>
      <c r="CL621" s="229">
        <f t="shared" si="824"/>
        <v>0</v>
      </c>
    </row>
    <row r="622" spans="88:90" x14ac:dyDescent="0.2">
      <c r="CJ622" s="3">
        <f t="shared" si="822"/>
        <v>1</v>
      </c>
      <c r="CK622" s="229">
        <f t="shared" si="823"/>
        <v>0</v>
      </c>
      <c r="CL622" s="229">
        <f t="shared" si="824"/>
        <v>0</v>
      </c>
    </row>
    <row r="623" spans="88:90" x14ac:dyDescent="0.2">
      <c r="CJ623" s="3">
        <f t="shared" si="822"/>
        <v>1</v>
      </c>
      <c r="CK623" s="229">
        <f t="shared" si="823"/>
        <v>0</v>
      </c>
      <c r="CL623" s="229">
        <f t="shared" si="824"/>
        <v>0</v>
      </c>
    </row>
    <row r="624" spans="88:90" x14ac:dyDescent="0.2">
      <c r="CJ624" s="3">
        <f t="shared" si="822"/>
        <v>1</v>
      </c>
      <c r="CK624" s="229">
        <f t="shared" si="823"/>
        <v>0</v>
      </c>
      <c r="CL624" s="229">
        <f t="shared" si="824"/>
        <v>0</v>
      </c>
    </row>
    <row r="625" spans="88:90" x14ac:dyDescent="0.2">
      <c r="CJ625" s="3">
        <f t="shared" si="822"/>
        <v>1</v>
      </c>
      <c r="CK625" s="229">
        <f t="shared" si="823"/>
        <v>0</v>
      </c>
      <c r="CL625" s="229">
        <f t="shared" si="824"/>
        <v>0</v>
      </c>
    </row>
    <row r="626" spans="88:90" x14ac:dyDescent="0.2">
      <c r="CJ626" s="3">
        <f t="shared" si="822"/>
        <v>1</v>
      </c>
      <c r="CK626" s="229">
        <f t="shared" si="823"/>
        <v>0</v>
      </c>
      <c r="CL626" s="229">
        <f t="shared" si="824"/>
        <v>0</v>
      </c>
    </row>
    <row r="627" spans="88:90" x14ac:dyDescent="0.2">
      <c r="CJ627" s="3">
        <f t="shared" si="822"/>
        <v>1</v>
      </c>
      <c r="CK627" s="229">
        <f t="shared" si="823"/>
        <v>0</v>
      </c>
      <c r="CL627" s="229">
        <f t="shared" si="824"/>
        <v>0</v>
      </c>
    </row>
    <row r="628" spans="88:90" x14ac:dyDescent="0.2">
      <c r="CJ628" s="3">
        <f t="shared" si="822"/>
        <v>1</v>
      </c>
      <c r="CK628" s="229">
        <f t="shared" si="823"/>
        <v>0</v>
      </c>
      <c r="CL628" s="229">
        <f t="shared" si="824"/>
        <v>0</v>
      </c>
    </row>
    <row r="629" spans="88:90" x14ac:dyDescent="0.2">
      <c r="CJ629" s="3">
        <f t="shared" ref="CJ629:CJ692" si="825">MONTH(H629)</f>
        <v>1</v>
      </c>
      <c r="CK629" s="229">
        <f t="shared" ref="CK629:CK692" si="826">AX629</f>
        <v>0</v>
      </c>
      <c r="CL629" s="229">
        <f t="shared" ref="CL629:CL692" si="827">BZ629</f>
        <v>0</v>
      </c>
    </row>
    <row r="630" spans="88:90" x14ac:dyDescent="0.2">
      <c r="CJ630" s="3">
        <f t="shared" si="825"/>
        <v>1</v>
      </c>
      <c r="CK630" s="229">
        <f t="shared" si="826"/>
        <v>0</v>
      </c>
      <c r="CL630" s="229">
        <f t="shared" si="827"/>
        <v>0</v>
      </c>
    </row>
    <row r="631" spans="88:90" x14ac:dyDescent="0.2">
      <c r="CJ631" s="3">
        <f t="shared" si="825"/>
        <v>1</v>
      </c>
      <c r="CK631" s="229">
        <f t="shared" si="826"/>
        <v>0</v>
      </c>
      <c r="CL631" s="229">
        <f t="shared" si="827"/>
        <v>0</v>
      </c>
    </row>
    <row r="632" spans="88:90" x14ac:dyDescent="0.2">
      <c r="CJ632" s="3">
        <f t="shared" si="825"/>
        <v>1</v>
      </c>
      <c r="CK632" s="229">
        <f t="shared" si="826"/>
        <v>0</v>
      </c>
      <c r="CL632" s="229">
        <f t="shared" si="827"/>
        <v>0</v>
      </c>
    </row>
    <row r="633" spans="88:90" x14ac:dyDescent="0.2">
      <c r="CJ633" s="3">
        <f t="shared" si="825"/>
        <v>1</v>
      </c>
      <c r="CK633" s="229">
        <f t="shared" si="826"/>
        <v>0</v>
      </c>
      <c r="CL633" s="229">
        <f t="shared" si="827"/>
        <v>0</v>
      </c>
    </row>
    <row r="634" spans="88:90" x14ac:dyDescent="0.2">
      <c r="CJ634" s="3">
        <f t="shared" si="825"/>
        <v>1</v>
      </c>
      <c r="CK634" s="229">
        <f t="shared" si="826"/>
        <v>0</v>
      </c>
      <c r="CL634" s="229">
        <f t="shared" si="827"/>
        <v>0</v>
      </c>
    </row>
    <row r="635" spans="88:90" x14ac:dyDescent="0.2">
      <c r="CJ635" s="3">
        <f t="shared" si="825"/>
        <v>1</v>
      </c>
      <c r="CK635" s="229">
        <f t="shared" si="826"/>
        <v>0</v>
      </c>
      <c r="CL635" s="229">
        <f t="shared" si="827"/>
        <v>0</v>
      </c>
    </row>
    <row r="636" spans="88:90" x14ac:dyDescent="0.2">
      <c r="CJ636" s="3">
        <f t="shared" si="825"/>
        <v>1</v>
      </c>
      <c r="CK636" s="229">
        <f t="shared" si="826"/>
        <v>0</v>
      </c>
      <c r="CL636" s="229">
        <f t="shared" si="827"/>
        <v>0</v>
      </c>
    </row>
    <row r="637" spans="88:90" x14ac:dyDescent="0.2">
      <c r="CJ637" s="3">
        <f t="shared" si="825"/>
        <v>1</v>
      </c>
      <c r="CK637" s="229">
        <f t="shared" si="826"/>
        <v>0</v>
      </c>
      <c r="CL637" s="229">
        <f t="shared" si="827"/>
        <v>0</v>
      </c>
    </row>
    <row r="638" spans="88:90" x14ac:dyDescent="0.2">
      <c r="CJ638" s="3">
        <f t="shared" si="825"/>
        <v>1</v>
      </c>
      <c r="CK638" s="229">
        <f t="shared" si="826"/>
        <v>0</v>
      </c>
      <c r="CL638" s="229">
        <f t="shared" si="827"/>
        <v>0</v>
      </c>
    </row>
    <row r="639" spans="88:90" x14ac:dyDescent="0.2">
      <c r="CJ639" s="3">
        <f t="shared" si="825"/>
        <v>1</v>
      </c>
      <c r="CK639" s="229">
        <f t="shared" si="826"/>
        <v>0</v>
      </c>
      <c r="CL639" s="229">
        <f t="shared" si="827"/>
        <v>0</v>
      </c>
    </row>
    <row r="640" spans="88:90" x14ac:dyDescent="0.2">
      <c r="CJ640" s="3">
        <f t="shared" si="825"/>
        <v>1</v>
      </c>
      <c r="CK640" s="229">
        <f t="shared" si="826"/>
        <v>0</v>
      </c>
      <c r="CL640" s="229">
        <f t="shared" si="827"/>
        <v>0</v>
      </c>
    </row>
    <row r="641" spans="88:90" x14ac:dyDescent="0.2">
      <c r="CJ641" s="3">
        <f t="shared" si="825"/>
        <v>1</v>
      </c>
      <c r="CK641" s="229">
        <f t="shared" si="826"/>
        <v>0</v>
      </c>
      <c r="CL641" s="229">
        <f t="shared" si="827"/>
        <v>0</v>
      </c>
    </row>
    <row r="642" spans="88:90" x14ac:dyDescent="0.2">
      <c r="CJ642" s="3">
        <f t="shared" si="825"/>
        <v>1</v>
      </c>
      <c r="CK642" s="229">
        <f t="shared" si="826"/>
        <v>0</v>
      </c>
      <c r="CL642" s="229">
        <f t="shared" si="827"/>
        <v>0</v>
      </c>
    </row>
    <row r="643" spans="88:90" x14ac:dyDescent="0.2">
      <c r="CJ643" s="3">
        <f t="shared" si="825"/>
        <v>1</v>
      </c>
      <c r="CK643" s="229">
        <f t="shared" si="826"/>
        <v>0</v>
      </c>
      <c r="CL643" s="229">
        <f t="shared" si="827"/>
        <v>0</v>
      </c>
    </row>
    <row r="644" spans="88:90" x14ac:dyDescent="0.2">
      <c r="CJ644" s="3">
        <f t="shared" si="825"/>
        <v>1</v>
      </c>
      <c r="CK644" s="229">
        <f t="shared" si="826"/>
        <v>0</v>
      </c>
      <c r="CL644" s="229">
        <f t="shared" si="827"/>
        <v>0</v>
      </c>
    </row>
    <row r="645" spans="88:90" x14ac:dyDescent="0.2">
      <c r="CJ645" s="3">
        <f t="shared" si="825"/>
        <v>1</v>
      </c>
      <c r="CK645" s="229">
        <f t="shared" si="826"/>
        <v>0</v>
      </c>
      <c r="CL645" s="229">
        <f t="shared" si="827"/>
        <v>0</v>
      </c>
    </row>
    <row r="646" spans="88:90" x14ac:dyDescent="0.2">
      <c r="CJ646" s="3">
        <f t="shared" si="825"/>
        <v>1</v>
      </c>
      <c r="CK646" s="229">
        <f t="shared" si="826"/>
        <v>0</v>
      </c>
      <c r="CL646" s="229">
        <f t="shared" si="827"/>
        <v>0</v>
      </c>
    </row>
    <row r="647" spans="88:90" x14ac:dyDescent="0.2">
      <c r="CJ647" s="3">
        <f t="shared" si="825"/>
        <v>1</v>
      </c>
      <c r="CK647" s="229">
        <f t="shared" si="826"/>
        <v>0</v>
      </c>
      <c r="CL647" s="229">
        <f t="shared" si="827"/>
        <v>0</v>
      </c>
    </row>
    <row r="648" spans="88:90" x14ac:dyDescent="0.2">
      <c r="CJ648" s="3">
        <f t="shared" si="825"/>
        <v>1</v>
      </c>
      <c r="CK648" s="229">
        <f t="shared" si="826"/>
        <v>0</v>
      </c>
      <c r="CL648" s="229">
        <f t="shared" si="827"/>
        <v>0</v>
      </c>
    </row>
    <row r="649" spans="88:90" x14ac:dyDescent="0.2">
      <c r="CJ649" s="3">
        <f t="shared" si="825"/>
        <v>1</v>
      </c>
      <c r="CK649" s="229">
        <f t="shared" si="826"/>
        <v>0</v>
      </c>
      <c r="CL649" s="229">
        <f t="shared" si="827"/>
        <v>0</v>
      </c>
    </row>
    <row r="650" spans="88:90" x14ac:dyDescent="0.2">
      <c r="CJ650" s="3">
        <f t="shared" si="825"/>
        <v>1</v>
      </c>
      <c r="CK650" s="229">
        <f t="shared" si="826"/>
        <v>0</v>
      </c>
      <c r="CL650" s="229">
        <f t="shared" si="827"/>
        <v>0</v>
      </c>
    </row>
    <row r="651" spans="88:90" x14ac:dyDescent="0.2">
      <c r="CJ651" s="3">
        <f t="shared" si="825"/>
        <v>1</v>
      </c>
      <c r="CK651" s="229">
        <f t="shared" si="826"/>
        <v>0</v>
      </c>
      <c r="CL651" s="229">
        <f t="shared" si="827"/>
        <v>0</v>
      </c>
    </row>
    <row r="652" spans="88:90" x14ac:dyDescent="0.2">
      <c r="CJ652" s="3">
        <f t="shared" si="825"/>
        <v>1</v>
      </c>
      <c r="CK652" s="229">
        <f t="shared" si="826"/>
        <v>0</v>
      </c>
      <c r="CL652" s="229">
        <f t="shared" si="827"/>
        <v>0</v>
      </c>
    </row>
    <row r="653" spans="88:90" x14ac:dyDescent="0.2">
      <c r="CJ653" s="3">
        <f t="shared" si="825"/>
        <v>1</v>
      </c>
      <c r="CK653" s="229">
        <f t="shared" si="826"/>
        <v>0</v>
      </c>
      <c r="CL653" s="229">
        <f t="shared" si="827"/>
        <v>0</v>
      </c>
    </row>
    <row r="654" spans="88:90" x14ac:dyDescent="0.2">
      <c r="CJ654" s="3">
        <f t="shared" si="825"/>
        <v>1</v>
      </c>
      <c r="CK654" s="229">
        <f t="shared" si="826"/>
        <v>0</v>
      </c>
      <c r="CL654" s="229">
        <f t="shared" si="827"/>
        <v>0</v>
      </c>
    </row>
    <row r="655" spans="88:90" x14ac:dyDescent="0.2">
      <c r="CJ655" s="3">
        <f t="shared" si="825"/>
        <v>1</v>
      </c>
      <c r="CK655" s="229">
        <f t="shared" si="826"/>
        <v>0</v>
      </c>
      <c r="CL655" s="229">
        <f t="shared" si="827"/>
        <v>0</v>
      </c>
    </row>
    <row r="656" spans="88:90" x14ac:dyDescent="0.2">
      <c r="CJ656" s="3">
        <f t="shared" si="825"/>
        <v>1</v>
      </c>
      <c r="CK656" s="229">
        <f t="shared" si="826"/>
        <v>0</v>
      </c>
      <c r="CL656" s="229">
        <f t="shared" si="827"/>
        <v>0</v>
      </c>
    </row>
    <row r="657" spans="88:90" x14ac:dyDescent="0.2">
      <c r="CJ657" s="3">
        <f t="shared" si="825"/>
        <v>1</v>
      </c>
      <c r="CK657" s="229">
        <f t="shared" si="826"/>
        <v>0</v>
      </c>
      <c r="CL657" s="229">
        <f t="shared" si="827"/>
        <v>0</v>
      </c>
    </row>
    <row r="658" spans="88:90" x14ac:dyDescent="0.2">
      <c r="CJ658" s="3">
        <f t="shared" si="825"/>
        <v>1</v>
      </c>
      <c r="CK658" s="229">
        <f t="shared" si="826"/>
        <v>0</v>
      </c>
      <c r="CL658" s="229">
        <f t="shared" si="827"/>
        <v>0</v>
      </c>
    </row>
    <row r="659" spans="88:90" x14ac:dyDescent="0.2">
      <c r="CJ659" s="3">
        <f t="shared" si="825"/>
        <v>1</v>
      </c>
      <c r="CK659" s="229">
        <f t="shared" si="826"/>
        <v>0</v>
      </c>
      <c r="CL659" s="229">
        <f t="shared" si="827"/>
        <v>0</v>
      </c>
    </row>
    <row r="660" spans="88:90" x14ac:dyDescent="0.2">
      <c r="CJ660" s="3">
        <f t="shared" si="825"/>
        <v>1</v>
      </c>
      <c r="CK660" s="229">
        <f t="shared" si="826"/>
        <v>0</v>
      </c>
      <c r="CL660" s="229">
        <f t="shared" si="827"/>
        <v>0</v>
      </c>
    </row>
    <row r="661" spans="88:90" x14ac:dyDescent="0.2">
      <c r="CJ661" s="3">
        <f t="shared" si="825"/>
        <v>1</v>
      </c>
      <c r="CK661" s="229">
        <f t="shared" si="826"/>
        <v>0</v>
      </c>
      <c r="CL661" s="229">
        <f t="shared" si="827"/>
        <v>0</v>
      </c>
    </row>
    <row r="662" spans="88:90" x14ac:dyDescent="0.2">
      <c r="CJ662" s="3">
        <f t="shared" si="825"/>
        <v>1</v>
      </c>
      <c r="CK662" s="229">
        <f t="shared" si="826"/>
        <v>0</v>
      </c>
      <c r="CL662" s="229">
        <f t="shared" si="827"/>
        <v>0</v>
      </c>
    </row>
    <row r="663" spans="88:90" x14ac:dyDescent="0.2">
      <c r="CJ663" s="3">
        <f t="shared" si="825"/>
        <v>1</v>
      </c>
      <c r="CK663" s="229">
        <f t="shared" si="826"/>
        <v>0</v>
      </c>
      <c r="CL663" s="229">
        <f t="shared" si="827"/>
        <v>0</v>
      </c>
    </row>
    <row r="664" spans="88:90" x14ac:dyDescent="0.2">
      <c r="CJ664" s="3">
        <f t="shared" si="825"/>
        <v>1</v>
      </c>
      <c r="CK664" s="229">
        <f t="shared" si="826"/>
        <v>0</v>
      </c>
      <c r="CL664" s="229">
        <f t="shared" si="827"/>
        <v>0</v>
      </c>
    </row>
    <row r="665" spans="88:90" x14ac:dyDescent="0.2">
      <c r="CJ665" s="3">
        <f t="shared" si="825"/>
        <v>1</v>
      </c>
      <c r="CK665" s="229">
        <f t="shared" si="826"/>
        <v>0</v>
      </c>
      <c r="CL665" s="229">
        <f t="shared" si="827"/>
        <v>0</v>
      </c>
    </row>
    <row r="666" spans="88:90" x14ac:dyDescent="0.2">
      <c r="CJ666" s="3">
        <f t="shared" si="825"/>
        <v>1</v>
      </c>
      <c r="CK666" s="229">
        <f t="shared" si="826"/>
        <v>0</v>
      </c>
      <c r="CL666" s="229">
        <f t="shared" si="827"/>
        <v>0</v>
      </c>
    </row>
    <row r="667" spans="88:90" x14ac:dyDescent="0.2">
      <c r="CJ667" s="3">
        <f t="shared" si="825"/>
        <v>1</v>
      </c>
      <c r="CK667" s="229">
        <f t="shared" si="826"/>
        <v>0</v>
      </c>
      <c r="CL667" s="229">
        <f t="shared" si="827"/>
        <v>0</v>
      </c>
    </row>
    <row r="668" spans="88:90" x14ac:dyDescent="0.2">
      <c r="CJ668" s="3">
        <f t="shared" si="825"/>
        <v>1</v>
      </c>
      <c r="CK668" s="229">
        <f t="shared" si="826"/>
        <v>0</v>
      </c>
      <c r="CL668" s="229">
        <f t="shared" si="827"/>
        <v>0</v>
      </c>
    </row>
    <row r="669" spans="88:90" x14ac:dyDescent="0.2">
      <c r="CJ669" s="3">
        <f t="shared" si="825"/>
        <v>1</v>
      </c>
      <c r="CK669" s="229">
        <f t="shared" si="826"/>
        <v>0</v>
      </c>
      <c r="CL669" s="229">
        <f t="shared" si="827"/>
        <v>0</v>
      </c>
    </row>
    <row r="670" spans="88:90" x14ac:dyDescent="0.2">
      <c r="CJ670" s="3">
        <f t="shared" si="825"/>
        <v>1</v>
      </c>
      <c r="CK670" s="229">
        <f t="shared" si="826"/>
        <v>0</v>
      </c>
      <c r="CL670" s="229">
        <f t="shared" si="827"/>
        <v>0</v>
      </c>
    </row>
    <row r="671" spans="88:90" x14ac:dyDescent="0.2">
      <c r="CJ671" s="3">
        <f t="shared" si="825"/>
        <v>1</v>
      </c>
      <c r="CK671" s="229">
        <f t="shared" si="826"/>
        <v>0</v>
      </c>
      <c r="CL671" s="229">
        <f t="shared" si="827"/>
        <v>0</v>
      </c>
    </row>
    <row r="672" spans="88:90" x14ac:dyDescent="0.2">
      <c r="CJ672" s="3">
        <f t="shared" si="825"/>
        <v>1</v>
      </c>
      <c r="CK672" s="229">
        <f t="shared" si="826"/>
        <v>0</v>
      </c>
      <c r="CL672" s="229">
        <f t="shared" si="827"/>
        <v>0</v>
      </c>
    </row>
    <row r="673" spans="88:90" x14ac:dyDescent="0.2">
      <c r="CJ673" s="3">
        <f t="shared" si="825"/>
        <v>1</v>
      </c>
      <c r="CK673" s="229">
        <f t="shared" si="826"/>
        <v>0</v>
      </c>
      <c r="CL673" s="229">
        <f t="shared" si="827"/>
        <v>0</v>
      </c>
    </row>
    <row r="674" spans="88:90" x14ac:dyDescent="0.2">
      <c r="CJ674" s="3">
        <f t="shared" si="825"/>
        <v>1</v>
      </c>
      <c r="CK674" s="229">
        <f t="shared" si="826"/>
        <v>0</v>
      </c>
      <c r="CL674" s="229">
        <f t="shared" si="827"/>
        <v>0</v>
      </c>
    </row>
    <row r="675" spans="88:90" x14ac:dyDescent="0.2">
      <c r="CJ675" s="3">
        <f t="shared" si="825"/>
        <v>1</v>
      </c>
      <c r="CK675" s="229">
        <f t="shared" si="826"/>
        <v>0</v>
      </c>
      <c r="CL675" s="229">
        <f t="shared" si="827"/>
        <v>0</v>
      </c>
    </row>
    <row r="676" spans="88:90" x14ac:dyDescent="0.2">
      <c r="CJ676" s="3">
        <f t="shared" si="825"/>
        <v>1</v>
      </c>
      <c r="CK676" s="229">
        <f t="shared" si="826"/>
        <v>0</v>
      </c>
      <c r="CL676" s="229">
        <f t="shared" si="827"/>
        <v>0</v>
      </c>
    </row>
    <row r="677" spans="88:90" x14ac:dyDescent="0.2">
      <c r="CJ677" s="3">
        <f t="shared" si="825"/>
        <v>1</v>
      </c>
      <c r="CK677" s="229">
        <f t="shared" si="826"/>
        <v>0</v>
      </c>
      <c r="CL677" s="229">
        <f t="shared" si="827"/>
        <v>0</v>
      </c>
    </row>
    <row r="678" spans="88:90" x14ac:dyDescent="0.2">
      <c r="CJ678" s="3">
        <f t="shared" si="825"/>
        <v>1</v>
      </c>
      <c r="CK678" s="229">
        <f t="shared" si="826"/>
        <v>0</v>
      </c>
      <c r="CL678" s="229">
        <f t="shared" si="827"/>
        <v>0</v>
      </c>
    </row>
    <row r="679" spans="88:90" x14ac:dyDescent="0.2">
      <c r="CJ679" s="3">
        <f t="shared" si="825"/>
        <v>1</v>
      </c>
      <c r="CK679" s="229">
        <f t="shared" si="826"/>
        <v>0</v>
      </c>
      <c r="CL679" s="229">
        <f t="shared" si="827"/>
        <v>0</v>
      </c>
    </row>
    <row r="680" spans="88:90" x14ac:dyDescent="0.2">
      <c r="CJ680" s="3">
        <f t="shared" si="825"/>
        <v>1</v>
      </c>
      <c r="CK680" s="229">
        <f t="shared" si="826"/>
        <v>0</v>
      </c>
      <c r="CL680" s="229">
        <f t="shared" si="827"/>
        <v>0</v>
      </c>
    </row>
    <row r="681" spans="88:90" x14ac:dyDescent="0.2">
      <c r="CJ681" s="3">
        <f t="shared" si="825"/>
        <v>1</v>
      </c>
      <c r="CK681" s="229">
        <f t="shared" si="826"/>
        <v>0</v>
      </c>
      <c r="CL681" s="229">
        <f t="shared" si="827"/>
        <v>0</v>
      </c>
    </row>
    <row r="682" spans="88:90" x14ac:dyDescent="0.2">
      <c r="CJ682" s="3">
        <f t="shared" si="825"/>
        <v>1</v>
      </c>
      <c r="CK682" s="229">
        <f t="shared" si="826"/>
        <v>0</v>
      </c>
      <c r="CL682" s="229">
        <f t="shared" si="827"/>
        <v>0</v>
      </c>
    </row>
    <row r="683" spans="88:90" x14ac:dyDescent="0.2">
      <c r="CJ683" s="3">
        <f t="shared" si="825"/>
        <v>1</v>
      </c>
      <c r="CK683" s="229">
        <f t="shared" si="826"/>
        <v>0</v>
      </c>
      <c r="CL683" s="229">
        <f t="shared" si="827"/>
        <v>0</v>
      </c>
    </row>
    <row r="684" spans="88:90" x14ac:dyDescent="0.2">
      <c r="CJ684" s="3">
        <f t="shared" si="825"/>
        <v>1</v>
      </c>
      <c r="CK684" s="229">
        <f t="shared" si="826"/>
        <v>0</v>
      </c>
      <c r="CL684" s="229">
        <f t="shared" si="827"/>
        <v>0</v>
      </c>
    </row>
    <row r="685" spans="88:90" x14ac:dyDescent="0.2">
      <c r="CJ685" s="3">
        <f t="shared" si="825"/>
        <v>1</v>
      </c>
      <c r="CK685" s="229">
        <f t="shared" si="826"/>
        <v>0</v>
      </c>
      <c r="CL685" s="229">
        <f t="shared" si="827"/>
        <v>0</v>
      </c>
    </row>
    <row r="686" spans="88:90" x14ac:dyDescent="0.2">
      <c r="CJ686" s="3">
        <f t="shared" si="825"/>
        <v>1</v>
      </c>
      <c r="CK686" s="229">
        <f t="shared" si="826"/>
        <v>0</v>
      </c>
      <c r="CL686" s="229">
        <f t="shared" si="827"/>
        <v>0</v>
      </c>
    </row>
    <row r="687" spans="88:90" x14ac:dyDescent="0.2">
      <c r="CJ687" s="3">
        <f t="shared" si="825"/>
        <v>1</v>
      </c>
      <c r="CK687" s="229">
        <f t="shared" si="826"/>
        <v>0</v>
      </c>
      <c r="CL687" s="229">
        <f t="shared" si="827"/>
        <v>0</v>
      </c>
    </row>
    <row r="688" spans="88:90" x14ac:dyDescent="0.2">
      <c r="CJ688" s="3">
        <f t="shared" si="825"/>
        <v>1</v>
      </c>
      <c r="CK688" s="229">
        <f t="shared" si="826"/>
        <v>0</v>
      </c>
      <c r="CL688" s="229">
        <f t="shared" si="827"/>
        <v>0</v>
      </c>
    </row>
    <row r="689" spans="88:90" x14ac:dyDescent="0.2">
      <c r="CJ689" s="3">
        <f t="shared" si="825"/>
        <v>1</v>
      </c>
      <c r="CK689" s="229">
        <f t="shared" si="826"/>
        <v>0</v>
      </c>
      <c r="CL689" s="229">
        <f t="shared" si="827"/>
        <v>0</v>
      </c>
    </row>
    <row r="690" spans="88:90" x14ac:dyDescent="0.2">
      <c r="CJ690" s="3">
        <f t="shared" si="825"/>
        <v>1</v>
      </c>
      <c r="CK690" s="229">
        <f t="shared" si="826"/>
        <v>0</v>
      </c>
      <c r="CL690" s="229">
        <f t="shared" si="827"/>
        <v>0</v>
      </c>
    </row>
    <row r="691" spans="88:90" x14ac:dyDescent="0.2">
      <c r="CJ691" s="3">
        <f t="shared" si="825"/>
        <v>1</v>
      </c>
      <c r="CK691" s="229">
        <f t="shared" si="826"/>
        <v>0</v>
      </c>
      <c r="CL691" s="229">
        <f t="shared" si="827"/>
        <v>0</v>
      </c>
    </row>
    <row r="692" spans="88:90" x14ac:dyDescent="0.2">
      <c r="CJ692" s="3">
        <f t="shared" si="825"/>
        <v>1</v>
      </c>
      <c r="CK692" s="229">
        <f t="shared" si="826"/>
        <v>0</v>
      </c>
      <c r="CL692" s="229">
        <f t="shared" si="827"/>
        <v>0</v>
      </c>
    </row>
    <row r="693" spans="88:90" x14ac:dyDescent="0.2">
      <c r="CJ693" s="3">
        <f t="shared" ref="CJ693:CJ756" si="828">MONTH(H693)</f>
        <v>1</v>
      </c>
      <c r="CK693" s="229">
        <f t="shared" ref="CK693:CK756" si="829">AX693</f>
        <v>0</v>
      </c>
      <c r="CL693" s="229">
        <f t="shared" ref="CL693:CL756" si="830">BZ693</f>
        <v>0</v>
      </c>
    </row>
    <row r="694" spans="88:90" x14ac:dyDescent="0.2">
      <c r="CJ694" s="3">
        <f t="shared" si="828"/>
        <v>1</v>
      </c>
      <c r="CK694" s="229">
        <f t="shared" si="829"/>
        <v>0</v>
      </c>
      <c r="CL694" s="229">
        <f t="shared" si="830"/>
        <v>0</v>
      </c>
    </row>
    <row r="695" spans="88:90" x14ac:dyDescent="0.2">
      <c r="CJ695" s="3">
        <f t="shared" si="828"/>
        <v>1</v>
      </c>
      <c r="CK695" s="229">
        <f t="shared" si="829"/>
        <v>0</v>
      </c>
      <c r="CL695" s="229">
        <f t="shared" si="830"/>
        <v>0</v>
      </c>
    </row>
    <row r="696" spans="88:90" x14ac:dyDescent="0.2">
      <c r="CJ696" s="3">
        <f t="shared" si="828"/>
        <v>1</v>
      </c>
      <c r="CK696" s="229">
        <f t="shared" si="829"/>
        <v>0</v>
      </c>
      <c r="CL696" s="229">
        <f t="shared" si="830"/>
        <v>0</v>
      </c>
    </row>
    <row r="697" spans="88:90" x14ac:dyDescent="0.2">
      <c r="CJ697" s="3">
        <f t="shared" si="828"/>
        <v>1</v>
      </c>
      <c r="CK697" s="229">
        <f t="shared" si="829"/>
        <v>0</v>
      </c>
      <c r="CL697" s="229">
        <f t="shared" si="830"/>
        <v>0</v>
      </c>
    </row>
    <row r="698" spans="88:90" x14ac:dyDescent="0.2">
      <c r="CJ698" s="3">
        <f t="shared" si="828"/>
        <v>1</v>
      </c>
      <c r="CK698" s="229">
        <f t="shared" si="829"/>
        <v>0</v>
      </c>
      <c r="CL698" s="229">
        <f t="shared" si="830"/>
        <v>0</v>
      </c>
    </row>
    <row r="699" spans="88:90" x14ac:dyDescent="0.2">
      <c r="CJ699" s="3">
        <f t="shared" si="828"/>
        <v>1</v>
      </c>
      <c r="CK699" s="229">
        <f t="shared" si="829"/>
        <v>0</v>
      </c>
      <c r="CL699" s="229">
        <f t="shared" si="830"/>
        <v>0</v>
      </c>
    </row>
    <row r="700" spans="88:90" x14ac:dyDescent="0.2">
      <c r="CJ700" s="3">
        <f t="shared" si="828"/>
        <v>1</v>
      </c>
      <c r="CK700" s="229">
        <f t="shared" si="829"/>
        <v>0</v>
      </c>
      <c r="CL700" s="229">
        <f t="shared" si="830"/>
        <v>0</v>
      </c>
    </row>
    <row r="701" spans="88:90" x14ac:dyDescent="0.2">
      <c r="CJ701" s="3">
        <f t="shared" si="828"/>
        <v>1</v>
      </c>
      <c r="CK701" s="229">
        <f t="shared" si="829"/>
        <v>0</v>
      </c>
      <c r="CL701" s="229">
        <f t="shared" si="830"/>
        <v>0</v>
      </c>
    </row>
    <row r="702" spans="88:90" x14ac:dyDescent="0.2">
      <c r="CJ702" s="3">
        <f t="shared" si="828"/>
        <v>1</v>
      </c>
      <c r="CK702" s="229">
        <f t="shared" si="829"/>
        <v>0</v>
      </c>
      <c r="CL702" s="229">
        <f t="shared" si="830"/>
        <v>0</v>
      </c>
    </row>
    <row r="703" spans="88:90" x14ac:dyDescent="0.2">
      <c r="CJ703" s="3">
        <f t="shared" si="828"/>
        <v>1</v>
      </c>
      <c r="CK703" s="229">
        <f t="shared" si="829"/>
        <v>0</v>
      </c>
      <c r="CL703" s="229">
        <f t="shared" si="830"/>
        <v>0</v>
      </c>
    </row>
    <row r="704" spans="88:90" x14ac:dyDescent="0.2">
      <c r="CJ704" s="3">
        <f t="shared" si="828"/>
        <v>1</v>
      </c>
      <c r="CK704" s="229">
        <f t="shared" si="829"/>
        <v>0</v>
      </c>
      <c r="CL704" s="229">
        <f t="shared" si="830"/>
        <v>0</v>
      </c>
    </row>
    <row r="705" spans="88:90" x14ac:dyDescent="0.2">
      <c r="CJ705" s="3">
        <f t="shared" si="828"/>
        <v>1</v>
      </c>
      <c r="CK705" s="229">
        <f t="shared" si="829"/>
        <v>0</v>
      </c>
      <c r="CL705" s="229">
        <f t="shared" si="830"/>
        <v>0</v>
      </c>
    </row>
    <row r="706" spans="88:90" x14ac:dyDescent="0.2">
      <c r="CJ706" s="3">
        <f t="shared" si="828"/>
        <v>1</v>
      </c>
      <c r="CK706" s="229">
        <f t="shared" si="829"/>
        <v>0</v>
      </c>
      <c r="CL706" s="229">
        <f t="shared" si="830"/>
        <v>0</v>
      </c>
    </row>
    <row r="707" spans="88:90" x14ac:dyDescent="0.2">
      <c r="CJ707" s="3">
        <f t="shared" si="828"/>
        <v>1</v>
      </c>
      <c r="CK707" s="229">
        <f t="shared" si="829"/>
        <v>0</v>
      </c>
      <c r="CL707" s="229">
        <f t="shared" si="830"/>
        <v>0</v>
      </c>
    </row>
    <row r="708" spans="88:90" x14ac:dyDescent="0.2">
      <c r="CJ708" s="3">
        <f t="shared" si="828"/>
        <v>1</v>
      </c>
      <c r="CK708" s="229">
        <f t="shared" si="829"/>
        <v>0</v>
      </c>
      <c r="CL708" s="229">
        <f t="shared" si="830"/>
        <v>0</v>
      </c>
    </row>
    <row r="709" spans="88:90" x14ac:dyDescent="0.2">
      <c r="CJ709" s="3">
        <f t="shared" si="828"/>
        <v>1</v>
      </c>
      <c r="CK709" s="229">
        <f t="shared" si="829"/>
        <v>0</v>
      </c>
      <c r="CL709" s="229">
        <f t="shared" si="830"/>
        <v>0</v>
      </c>
    </row>
    <row r="710" spans="88:90" x14ac:dyDescent="0.2">
      <c r="CJ710" s="3">
        <f t="shared" si="828"/>
        <v>1</v>
      </c>
      <c r="CK710" s="229">
        <f t="shared" si="829"/>
        <v>0</v>
      </c>
      <c r="CL710" s="229">
        <f t="shared" si="830"/>
        <v>0</v>
      </c>
    </row>
    <row r="711" spans="88:90" x14ac:dyDescent="0.2">
      <c r="CJ711" s="3">
        <f t="shared" si="828"/>
        <v>1</v>
      </c>
      <c r="CK711" s="229">
        <f t="shared" si="829"/>
        <v>0</v>
      </c>
      <c r="CL711" s="229">
        <f t="shared" si="830"/>
        <v>0</v>
      </c>
    </row>
    <row r="712" spans="88:90" x14ac:dyDescent="0.2">
      <c r="CJ712" s="3">
        <f t="shared" si="828"/>
        <v>1</v>
      </c>
      <c r="CK712" s="229">
        <f t="shared" si="829"/>
        <v>0</v>
      </c>
      <c r="CL712" s="229">
        <f t="shared" si="830"/>
        <v>0</v>
      </c>
    </row>
    <row r="713" spans="88:90" x14ac:dyDescent="0.2">
      <c r="CJ713" s="3">
        <f t="shared" si="828"/>
        <v>1</v>
      </c>
      <c r="CK713" s="229">
        <f t="shared" si="829"/>
        <v>0</v>
      </c>
      <c r="CL713" s="229">
        <f t="shared" si="830"/>
        <v>0</v>
      </c>
    </row>
    <row r="714" spans="88:90" x14ac:dyDescent="0.2">
      <c r="CJ714" s="3">
        <f t="shared" si="828"/>
        <v>1</v>
      </c>
      <c r="CK714" s="229">
        <f t="shared" si="829"/>
        <v>0</v>
      </c>
      <c r="CL714" s="229">
        <f t="shared" si="830"/>
        <v>0</v>
      </c>
    </row>
    <row r="715" spans="88:90" x14ac:dyDescent="0.2">
      <c r="CJ715" s="3">
        <f t="shared" si="828"/>
        <v>1</v>
      </c>
      <c r="CK715" s="229">
        <f t="shared" si="829"/>
        <v>0</v>
      </c>
      <c r="CL715" s="229">
        <f t="shared" si="830"/>
        <v>0</v>
      </c>
    </row>
    <row r="716" spans="88:90" x14ac:dyDescent="0.2">
      <c r="CJ716" s="3">
        <f t="shared" si="828"/>
        <v>1</v>
      </c>
      <c r="CK716" s="229">
        <f t="shared" si="829"/>
        <v>0</v>
      </c>
      <c r="CL716" s="229">
        <f t="shared" si="830"/>
        <v>0</v>
      </c>
    </row>
    <row r="717" spans="88:90" x14ac:dyDescent="0.2">
      <c r="CJ717" s="3">
        <f t="shared" si="828"/>
        <v>1</v>
      </c>
      <c r="CK717" s="229">
        <f t="shared" si="829"/>
        <v>0</v>
      </c>
      <c r="CL717" s="229">
        <f t="shared" si="830"/>
        <v>0</v>
      </c>
    </row>
    <row r="718" spans="88:90" x14ac:dyDescent="0.2">
      <c r="CJ718" s="3">
        <f t="shared" si="828"/>
        <v>1</v>
      </c>
      <c r="CK718" s="229">
        <f t="shared" si="829"/>
        <v>0</v>
      </c>
      <c r="CL718" s="229">
        <f t="shared" si="830"/>
        <v>0</v>
      </c>
    </row>
    <row r="719" spans="88:90" x14ac:dyDescent="0.2">
      <c r="CJ719" s="3">
        <f t="shared" si="828"/>
        <v>1</v>
      </c>
      <c r="CK719" s="229">
        <f t="shared" si="829"/>
        <v>0</v>
      </c>
      <c r="CL719" s="229">
        <f t="shared" si="830"/>
        <v>0</v>
      </c>
    </row>
    <row r="720" spans="88:90" x14ac:dyDescent="0.2">
      <c r="CJ720" s="3">
        <f t="shared" si="828"/>
        <v>1</v>
      </c>
      <c r="CK720" s="229">
        <f t="shared" si="829"/>
        <v>0</v>
      </c>
      <c r="CL720" s="229">
        <f t="shared" si="830"/>
        <v>0</v>
      </c>
    </row>
    <row r="721" spans="88:90" x14ac:dyDescent="0.2">
      <c r="CJ721" s="3">
        <f t="shared" si="828"/>
        <v>1</v>
      </c>
      <c r="CK721" s="229">
        <f t="shared" si="829"/>
        <v>0</v>
      </c>
      <c r="CL721" s="229">
        <f t="shared" si="830"/>
        <v>0</v>
      </c>
    </row>
    <row r="722" spans="88:90" x14ac:dyDescent="0.2">
      <c r="CJ722" s="3">
        <f t="shared" si="828"/>
        <v>1</v>
      </c>
      <c r="CK722" s="229">
        <f t="shared" si="829"/>
        <v>0</v>
      </c>
      <c r="CL722" s="229">
        <f t="shared" si="830"/>
        <v>0</v>
      </c>
    </row>
    <row r="723" spans="88:90" x14ac:dyDescent="0.2">
      <c r="CJ723" s="3">
        <f t="shared" si="828"/>
        <v>1</v>
      </c>
      <c r="CK723" s="229">
        <f t="shared" si="829"/>
        <v>0</v>
      </c>
      <c r="CL723" s="229">
        <f t="shared" si="830"/>
        <v>0</v>
      </c>
    </row>
    <row r="724" spans="88:90" x14ac:dyDescent="0.2">
      <c r="CJ724" s="3">
        <f t="shared" si="828"/>
        <v>1</v>
      </c>
      <c r="CK724" s="229">
        <f t="shared" si="829"/>
        <v>0</v>
      </c>
      <c r="CL724" s="229">
        <f t="shared" si="830"/>
        <v>0</v>
      </c>
    </row>
    <row r="725" spans="88:90" x14ac:dyDescent="0.2">
      <c r="CJ725" s="3">
        <f t="shared" si="828"/>
        <v>1</v>
      </c>
      <c r="CK725" s="229">
        <f t="shared" si="829"/>
        <v>0</v>
      </c>
      <c r="CL725" s="229">
        <f t="shared" si="830"/>
        <v>0</v>
      </c>
    </row>
    <row r="726" spans="88:90" x14ac:dyDescent="0.2">
      <c r="CJ726" s="3">
        <f t="shared" si="828"/>
        <v>1</v>
      </c>
      <c r="CK726" s="229">
        <f t="shared" si="829"/>
        <v>0</v>
      </c>
      <c r="CL726" s="229">
        <f t="shared" si="830"/>
        <v>0</v>
      </c>
    </row>
    <row r="727" spans="88:90" x14ac:dyDescent="0.2">
      <c r="CJ727" s="3">
        <f t="shared" si="828"/>
        <v>1</v>
      </c>
      <c r="CK727" s="229">
        <f t="shared" si="829"/>
        <v>0</v>
      </c>
      <c r="CL727" s="229">
        <f t="shared" si="830"/>
        <v>0</v>
      </c>
    </row>
    <row r="728" spans="88:90" x14ac:dyDescent="0.2">
      <c r="CJ728" s="3">
        <f t="shared" si="828"/>
        <v>1</v>
      </c>
      <c r="CK728" s="229">
        <f t="shared" si="829"/>
        <v>0</v>
      </c>
      <c r="CL728" s="229">
        <f t="shared" si="830"/>
        <v>0</v>
      </c>
    </row>
    <row r="729" spans="88:90" x14ac:dyDescent="0.2">
      <c r="CJ729" s="3">
        <f t="shared" si="828"/>
        <v>1</v>
      </c>
      <c r="CK729" s="229">
        <f t="shared" si="829"/>
        <v>0</v>
      </c>
      <c r="CL729" s="229">
        <f t="shared" si="830"/>
        <v>0</v>
      </c>
    </row>
    <row r="730" spans="88:90" x14ac:dyDescent="0.2">
      <c r="CJ730" s="3">
        <f t="shared" si="828"/>
        <v>1</v>
      </c>
      <c r="CK730" s="229">
        <f t="shared" si="829"/>
        <v>0</v>
      </c>
      <c r="CL730" s="229">
        <f t="shared" si="830"/>
        <v>0</v>
      </c>
    </row>
    <row r="731" spans="88:90" x14ac:dyDescent="0.2">
      <c r="CJ731" s="3">
        <f t="shared" si="828"/>
        <v>1</v>
      </c>
      <c r="CK731" s="229">
        <f t="shared" si="829"/>
        <v>0</v>
      </c>
      <c r="CL731" s="229">
        <f t="shared" si="830"/>
        <v>0</v>
      </c>
    </row>
    <row r="732" spans="88:90" x14ac:dyDescent="0.2">
      <c r="CJ732" s="3">
        <f t="shared" si="828"/>
        <v>1</v>
      </c>
      <c r="CK732" s="229">
        <f t="shared" si="829"/>
        <v>0</v>
      </c>
      <c r="CL732" s="229">
        <f t="shared" si="830"/>
        <v>0</v>
      </c>
    </row>
    <row r="733" spans="88:90" x14ac:dyDescent="0.2">
      <c r="CJ733" s="3">
        <f t="shared" si="828"/>
        <v>1</v>
      </c>
      <c r="CK733" s="229">
        <f t="shared" si="829"/>
        <v>0</v>
      </c>
      <c r="CL733" s="229">
        <f t="shared" si="830"/>
        <v>0</v>
      </c>
    </row>
    <row r="734" spans="88:90" x14ac:dyDescent="0.2">
      <c r="CJ734" s="3">
        <f t="shared" si="828"/>
        <v>1</v>
      </c>
      <c r="CK734" s="229">
        <f t="shared" si="829"/>
        <v>0</v>
      </c>
      <c r="CL734" s="229">
        <f t="shared" si="830"/>
        <v>0</v>
      </c>
    </row>
    <row r="735" spans="88:90" x14ac:dyDescent="0.2">
      <c r="CJ735" s="3">
        <f t="shared" si="828"/>
        <v>1</v>
      </c>
      <c r="CK735" s="229">
        <f t="shared" si="829"/>
        <v>0</v>
      </c>
      <c r="CL735" s="229">
        <f t="shared" si="830"/>
        <v>0</v>
      </c>
    </row>
    <row r="736" spans="88:90" x14ac:dyDescent="0.2">
      <c r="CJ736" s="3">
        <f t="shared" si="828"/>
        <v>1</v>
      </c>
      <c r="CK736" s="229">
        <f t="shared" si="829"/>
        <v>0</v>
      </c>
      <c r="CL736" s="229">
        <f t="shared" si="830"/>
        <v>0</v>
      </c>
    </row>
    <row r="737" spans="88:90" x14ac:dyDescent="0.2">
      <c r="CJ737" s="3">
        <f t="shared" si="828"/>
        <v>1</v>
      </c>
      <c r="CK737" s="229">
        <f t="shared" si="829"/>
        <v>0</v>
      </c>
      <c r="CL737" s="229">
        <f t="shared" si="830"/>
        <v>0</v>
      </c>
    </row>
    <row r="738" spans="88:90" x14ac:dyDescent="0.2">
      <c r="CJ738" s="3">
        <f t="shared" si="828"/>
        <v>1</v>
      </c>
      <c r="CK738" s="229">
        <f t="shared" si="829"/>
        <v>0</v>
      </c>
      <c r="CL738" s="229">
        <f t="shared" si="830"/>
        <v>0</v>
      </c>
    </row>
    <row r="739" spans="88:90" x14ac:dyDescent="0.2">
      <c r="CJ739" s="3">
        <f t="shared" si="828"/>
        <v>1</v>
      </c>
      <c r="CK739" s="229">
        <f t="shared" si="829"/>
        <v>0</v>
      </c>
      <c r="CL739" s="229">
        <f t="shared" si="830"/>
        <v>0</v>
      </c>
    </row>
    <row r="740" spans="88:90" x14ac:dyDescent="0.2">
      <c r="CJ740" s="3">
        <f t="shared" si="828"/>
        <v>1</v>
      </c>
      <c r="CK740" s="229">
        <f t="shared" si="829"/>
        <v>0</v>
      </c>
      <c r="CL740" s="229">
        <f t="shared" si="830"/>
        <v>0</v>
      </c>
    </row>
    <row r="741" spans="88:90" x14ac:dyDescent="0.2">
      <c r="CJ741" s="3">
        <f t="shared" si="828"/>
        <v>1</v>
      </c>
      <c r="CK741" s="229">
        <f t="shared" si="829"/>
        <v>0</v>
      </c>
      <c r="CL741" s="229">
        <f t="shared" si="830"/>
        <v>0</v>
      </c>
    </row>
    <row r="742" spans="88:90" x14ac:dyDescent="0.2">
      <c r="CJ742" s="3">
        <f t="shared" si="828"/>
        <v>1</v>
      </c>
      <c r="CK742" s="229">
        <f t="shared" si="829"/>
        <v>0</v>
      </c>
      <c r="CL742" s="229">
        <f t="shared" si="830"/>
        <v>0</v>
      </c>
    </row>
    <row r="743" spans="88:90" x14ac:dyDescent="0.2">
      <c r="CJ743" s="3">
        <f t="shared" si="828"/>
        <v>1</v>
      </c>
      <c r="CK743" s="229">
        <f t="shared" si="829"/>
        <v>0</v>
      </c>
      <c r="CL743" s="229">
        <f t="shared" si="830"/>
        <v>0</v>
      </c>
    </row>
    <row r="744" spans="88:90" x14ac:dyDescent="0.2">
      <c r="CJ744" s="3">
        <f t="shared" si="828"/>
        <v>1</v>
      </c>
      <c r="CK744" s="229">
        <f t="shared" si="829"/>
        <v>0</v>
      </c>
      <c r="CL744" s="229">
        <f t="shared" si="830"/>
        <v>0</v>
      </c>
    </row>
    <row r="745" spans="88:90" x14ac:dyDescent="0.2">
      <c r="CJ745" s="3">
        <f t="shared" si="828"/>
        <v>1</v>
      </c>
      <c r="CK745" s="229">
        <f t="shared" si="829"/>
        <v>0</v>
      </c>
      <c r="CL745" s="229">
        <f t="shared" si="830"/>
        <v>0</v>
      </c>
    </row>
    <row r="746" spans="88:90" x14ac:dyDescent="0.2">
      <c r="CJ746" s="3">
        <f t="shared" si="828"/>
        <v>1</v>
      </c>
      <c r="CK746" s="229">
        <f t="shared" si="829"/>
        <v>0</v>
      </c>
      <c r="CL746" s="229">
        <f t="shared" si="830"/>
        <v>0</v>
      </c>
    </row>
    <row r="747" spans="88:90" x14ac:dyDescent="0.2">
      <c r="CJ747" s="3">
        <f t="shared" si="828"/>
        <v>1</v>
      </c>
      <c r="CK747" s="229">
        <f t="shared" si="829"/>
        <v>0</v>
      </c>
      <c r="CL747" s="229">
        <f t="shared" si="830"/>
        <v>0</v>
      </c>
    </row>
    <row r="748" spans="88:90" x14ac:dyDescent="0.2">
      <c r="CJ748" s="3">
        <f t="shared" si="828"/>
        <v>1</v>
      </c>
      <c r="CK748" s="229">
        <f t="shared" si="829"/>
        <v>0</v>
      </c>
      <c r="CL748" s="229">
        <f t="shared" si="830"/>
        <v>0</v>
      </c>
    </row>
    <row r="749" spans="88:90" x14ac:dyDescent="0.2">
      <c r="CJ749" s="3">
        <f t="shared" si="828"/>
        <v>1</v>
      </c>
      <c r="CK749" s="229">
        <f t="shared" si="829"/>
        <v>0</v>
      </c>
      <c r="CL749" s="229">
        <f t="shared" si="830"/>
        <v>0</v>
      </c>
    </row>
    <row r="750" spans="88:90" x14ac:dyDescent="0.2">
      <c r="CJ750" s="3">
        <f t="shared" si="828"/>
        <v>1</v>
      </c>
      <c r="CK750" s="229">
        <f t="shared" si="829"/>
        <v>0</v>
      </c>
      <c r="CL750" s="229">
        <f t="shared" si="830"/>
        <v>0</v>
      </c>
    </row>
    <row r="751" spans="88:90" x14ac:dyDescent="0.2">
      <c r="CJ751" s="3">
        <f t="shared" si="828"/>
        <v>1</v>
      </c>
      <c r="CK751" s="229">
        <f t="shared" si="829"/>
        <v>0</v>
      </c>
      <c r="CL751" s="229">
        <f t="shared" si="830"/>
        <v>0</v>
      </c>
    </row>
    <row r="752" spans="88:90" x14ac:dyDescent="0.2">
      <c r="CJ752" s="3">
        <f t="shared" si="828"/>
        <v>1</v>
      </c>
      <c r="CK752" s="229">
        <f t="shared" si="829"/>
        <v>0</v>
      </c>
      <c r="CL752" s="229">
        <f t="shared" si="830"/>
        <v>0</v>
      </c>
    </row>
    <row r="753" spans="88:90" x14ac:dyDescent="0.2">
      <c r="CJ753" s="3">
        <f t="shared" si="828"/>
        <v>1</v>
      </c>
      <c r="CK753" s="229">
        <f t="shared" si="829"/>
        <v>0</v>
      </c>
      <c r="CL753" s="229">
        <f t="shared" si="830"/>
        <v>0</v>
      </c>
    </row>
    <row r="754" spans="88:90" x14ac:dyDescent="0.2">
      <c r="CJ754" s="3">
        <f t="shared" si="828"/>
        <v>1</v>
      </c>
      <c r="CK754" s="229">
        <f t="shared" si="829"/>
        <v>0</v>
      </c>
      <c r="CL754" s="229">
        <f t="shared" si="830"/>
        <v>0</v>
      </c>
    </row>
    <row r="755" spans="88:90" x14ac:dyDescent="0.2">
      <c r="CJ755" s="3">
        <f t="shared" si="828"/>
        <v>1</v>
      </c>
      <c r="CK755" s="229">
        <f t="shared" si="829"/>
        <v>0</v>
      </c>
      <c r="CL755" s="229">
        <f t="shared" si="830"/>
        <v>0</v>
      </c>
    </row>
    <row r="756" spans="88:90" x14ac:dyDescent="0.2">
      <c r="CJ756" s="3">
        <f t="shared" si="828"/>
        <v>1</v>
      </c>
      <c r="CK756" s="229">
        <f t="shared" si="829"/>
        <v>0</v>
      </c>
      <c r="CL756" s="229">
        <f t="shared" si="830"/>
        <v>0</v>
      </c>
    </row>
    <row r="757" spans="88:90" x14ac:dyDescent="0.2">
      <c r="CJ757" s="3">
        <f t="shared" ref="CJ757:CJ820" si="831">MONTH(H757)</f>
        <v>1</v>
      </c>
      <c r="CK757" s="229">
        <f t="shared" ref="CK757:CK820" si="832">AX757</f>
        <v>0</v>
      </c>
      <c r="CL757" s="229">
        <f t="shared" ref="CL757:CL820" si="833">BZ757</f>
        <v>0</v>
      </c>
    </row>
    <row r="758" spans="88:90" x14ac:dyDescent="0.2">
      <c r="CJ758" s="3">
        <f t="shared" si="831"/>
        <v>1</v>
      </c>
      <c r="CK758" s="229">
        <f t="shared" si="832"/>
        <v>0</v>
      </c>
      <c r="CL758" s="229">
        <f t="shared" si="833"/>
        <v>0</v>
      </c>
    </row>
    <row r="759" spans="88:90" x14ac:dyDescent="0.2">
      <c r="CJ759" s="3">
        <f t="shared" si="831"/>
        <v>1</v>
      </c>
      <c r="CK759" s="229">
        <f t="shared" si="832"/>
        <v>0</v>
      </c>
      <c r="CL759" s="229">
        <f t="shared" si="833"/>
        <v>0</v>
      </c>
    </row>
    <row r="760" spans="88:90" x14ac:dyDescent="0.2">
      <c r="CJ760" s="3">
        <f t="shared" si="831"/>
        <v>1</v>
      </c>
      <c r="CK760" s="229">
        <f t="shared" si="832"/>
        <v>0</v>
      </c>
      <c r="CL760" s="229">
        <f t="shared" si="833"/>
        <v>0</v>
      </c>
    </row>
    <row r="761" spans="88:90" x14ac:dyDescent="0.2">
      <c r="CJ761" s="3">
        <f t="shared" si="831"/>
        <v>1</v>
      </c>
      <c r="CK761" s="229">
        <f t="shared" si="832"/>
        <v>0</v>
      </c>
      <c r="CL761" s="229">
        <f t="shared" si="833"/>
        <v>0</v>
      </c>
    </row>
    <row r="762" spans="88:90" x14ac:dyDescent="0.2">
      <c r="CJ762" s="3">
        <f t="shared" si="831"/>
        <v>1</v>
      </c>
      <c r="CK762" s="229">
        <f t="shared" si="832"/>
        <v>0</v>
      </c>
      <c r="CL762" s="229">
        <f t="shared" si="833"/>
        <v>0</v>
      </c>
    </row>
    <row r="763" spans="88:90" x14ac:dyDescent="0.2">
      <c r="CJ763" s="3">
        <f t="shared" si="831"/>
        <v>1</v>
      </c>
      <c r="CK763" s="229">
        <f t="shared" si="832"/>
        <v>0</v>
      </c>
      <c r="CL763" s="229">
        <f t="shared" si="833"/>
        <v>0</v>
      </c>
    </row>
    <row r="764" spans="88:90" x14ac:dyDescent="0.2">
      <c r="CJ764" s="3">
        <f t="shared" si="831"/>
        <v>1</v>
      </c>
      <c r="CK764" s="229">
        <f t="shared" si="832"/>
        <v>0</v>
      </c>
      <c r="CL764" s="229">
        <f t="shared" si="833"/>
        <v>0</v>
      </c>
    </row>
    <row r="765" spans="88:90" x14ac:dyDescent="0.2">
      <c r="CJ765" s="3">
        <f t="shared" si="831"/>
        <v>1</v>
      </c>
      <c r="CK765" s="229">
        <f t="shared" si="832"/>
        <v>0</v>
      </c>
      <c r="CL765" s="229">
        <f t="shared" si="833"/>
        <v>0</v>
      </c>
    </row>
    <row r="766" spans="88:90" x14ac:dyDescent="0.2">
      <c r="CJ766" s="3">
        <f t="shared" si="831"/>
        <v>1</v>
      </c>
      <c r="CK766" s="229">
        <f t="shared" si="832"/>
        <v>0</v>
      </c>
      <c r="CL766" s="229">
        <f t="shared" si="833"/>
        <v>0</v>
      </c>
    </row>
    <row r="767" spans="88:90" x14ac:dyDescent="0.2">
      <c r="CJ767" s="3">
        <f t="shared" si="831"/>
        <v>1</v>
      </c>
      <c r="CK767" s="229">
        <f t="shared" si="832"/>
        <v>0</v>
      </c>
      <c r="CL767" s="229">
        <f t="shared" si="833"/>
        <v>0</v>
      </c>
    </row>
    <row r="768" spans="88:90" x14ac:dyDescent="0.2">
      <c r="CJ768" s="3">
        <f t="shared" si="831"/>
        <v>1</v>
      </c>
      <c r="CK768" s="229">
        <f t="shared" si="832"/>
        <v>0</v>
      </c>
      <c r="CL768" s="229">
        <f t="shared" si="833"/>
        <v>0</v>
      </c>
    </row>
    <row r="769" spans="88:90" x14ac:dyDescent="0.2">
      <c r="CJ769" s="3">
        <f t="shared" si="831"/>
        <v>1</v>
      </c>
      <c r="CK769" s="229">
        <f t="shared" si="832"/>
        <v>0</v>
      </c>
      <c r="CL769" s="229">
        <f t="shared" si="833"/>
        <v>0</v>
      </c>
    </row>
    <row r="770" spans="88:90" x14ac:dyDescent="0.2">
      <c r="CJ770" s="3">
        <f t="shared" si="831"/>
        <v>1</v>
      </c>
      <c r="CK770" s="229">
        <f t="shared" si="832"/>
        <v>0</v>
      </c>
      <c r="CL770" s="229">
        <f t="shared" si="833"/>
        <v>0</v>
      </c>
    </row>
    <row r="771" spans="88:90" x14ac:dyDescent="0.2">
      <c r="CJ771" s="3">
        <f t="shared" si="831"/>
        <v>1</v>
      </c>
      <c r="CK771" s="229">
        <f t="shared" si="832"/>
        <v>0</v>
      </c>
      <c r="CL771" s="229">
        <f t="shared" si="833"/>
        <v>0</v>
      </c>
    </row>
    <row r="772" spans="88:90" x14ac:dyDescent="0.2">
      <c r="CJ772" s="3">
        <f t="shared" si="831"/>
        <v>1</v>
      </c>
      <c r="CK772" s="229">
        <f t="shared" si="832"/>
        <v>0</v>
      </c>
      <c r="CL772" s="229">
        <f t="shared" si="833"/>
        <v>0</v>
      </c>
    </row>
    <row r="773" spans="88:90" x14ac:dyDescent="0.2">
      <c r="CJ773" s="3">
        <f t="shared" si="831"/>
        <v>1</v>
      </c>
      <c r="CK773" s="229">
        <f t="shared" si="832"/>
        <v>0</v>
      </c>
      <c r="CL773" s="229">
        <f t="shared" si="833"/>
        <v>0</v>
      </c>
    </row>
    <row r="774" spans="88:90" x14ac:dyDescent="0.2">
      <c r="CJ774" s="3">
        <f t="shared" si="831"/>
        <v>1</v>
      </c>
      <c r="CK774" s="229">
        <f t="shared" si="832"/>
        <v>0</v>
      </c>
      <c r="CL774" s="229">
        <f t="shared" si="833"/>
        <v>0</v>
      </c>
    </row>
    <row r="775" spans="88:90" x14ac:dyDescent="0.2">
      <c r="CJ775" s="3">
        <f t="shared" si="831"/>
        <v>1</v>
      </c>
      <c r="CK775" s="229">
        <f t="shared" si="832"/>
        <v>0</v>
      </c>
      <c r="CL775" s="229">
        <f t="shared" si="833"/>
        <v>0</v>
      </c>
    </row>
    <row r="776" spans="88:90" x14ac:dyDescent="0.2">
      <c r="CJ776" s="3">
        <f t="shared" si="831"/>
        <v>1</v>
      </c>
      <c r="CK776" s="229">
        <f t="shared" si="832"/>
        <v>0</v>
      </c>
      <c r="CL776" s="229">
        <f t="shared" si="833"/>
        <v>0</v>
      </c>
    </row>
    <row r="777" spans="88:90" x14ac:dyDescent="0.2">
      <c r="CJ777" s="3">
        <f t="shared" si="831"/>
        <v>1</v>
      </c>
      <c r="CK777" s="229">
        <f t="shared" si="832"/>
        <v>0</v>
      </c>
      <c r="CL777" s="229">
        <f t="shared" si="833"/>
        <v>0</v>
      </c>
    </row>
    <row r="778" spans="88:90" x14ac:dyDescent="0.2">
      <c r="CJ778" s="3">
        <f t="shared" si="831"/>
        <v>1</v>
      </c>
      <c r="CK778" s="229">
        <f t="shared" si="832"/>
        <v>0</v>
      </c>
      <c r="CL778" s="229">
        <f t="shared" si="833"/>
        <v>0</v>
      </c>
    </row>
    <row r="779" spans="88:90" x14ac:dyDescent="0.2">
      <c r="CJ779" s="3">
        <f t="shared" si="831"/>
        <v>1</v>
      </c>
      <c r="CK779" s="229">
        <f t="shared" si="832"/>
        <v>0</v>
      </c>
      <c r="CL779" s="229">
        <f t="shared" si="833"/>
        <v>0</v>
      </c>
    </row>
    <row r="780" spans="88:90" x14ac:dyDescent="0.2">
      <c r="CJ780" s="3">
        <f t="shared" si="831"/>
        <v>1</v>
      </c>
      <c r="CK780" s="229">
        <f t="shared" si="832"/>
        <v>0</v>
      </c>
      <c r="CL780" s="229">
        <f t="shared" si="833"/>
        <v>0</v>
      </c>
    </row>
    <row r="781" spans="88:90" x14ac:dyDescent="0.2">
      <c r="CJ781" s="3">
        <f t="shared" si="831"/>
        <v>1</v>
      </c>
      <c r="CK781" s="229">
        <f t="shared" si="832"/>
        <v>0</v>
      </c>
      <c r="CL781" s="229">
        <f t="shared" si="833"/>
        <v>0</v>
      </c>
    </row>
    <row r="782" spans="88:90" x14ac:dyDescent="0.2">
      <c r="CJ782" s="3">
        <f t="shared" si="831"/>
        <v>1</v>
      </c>
      <c r="CK782" s="229">
        <f t="shared" si="832"/>
        <v>0</v>
      </c>
      <c r="CL782" s="229">
        <f t="shared" si="833"/>
        <v>0</v>
      </c>
    </row>
    <row r="783" spans="88:90" x14ac:dyDescent="0.2">
      <c r="CJ783" s="3">
        <f t="shared" si="831"/>
        <v>1</v>
      </c>
      <c r="CK783" s="229">
        <f t="shared" si="832"/>
        <v>0</v>
      </c>
      <c r="CL783" s="229">
        <f t="shared" si="833"/>
        <v>0</v>
      </c>
    </row>
    <row r="784" spans="88:90" x14ac:dyDescent="0.2">
      <c r="CJ784" s="3">
        <f t="shared" si="831"/>
        <v>1</v>
      </c>
      <c r="CK784" s="229">
        <f t="shared" si="832"/>
        <v>0</v>
      </c>
      <c r="CL784" s="229">
        <f t="shared" si="833"/>
        <v>0</v>
      </c>
    </row>
    <row r="785" spans="88:90" x14ac:dyDescent="0.2">
      <c r="CJ785" s="3">
        <f t="shared" si="831"/>
        <v>1</v>
      </c>
      <c r="CK785" s="229">
        <f t="shared" si="832"/>
        <v>0</v>
      </c>
      <c r="CL785" s="229">
        <f t="shared" si="833"/>
        <v>0</v>
      </c>
    </row>
    <row r="786" spans="88:90" x14ac:dyDescent="0.2">
      <c r="CJ786" s="3">
        <f t="shared" si="831"/>
        <v>1</v>
      </c>
      <c r="CK786" s="229">
        <f t="shared" si="832"/>
        <v>0</v>
      </c>
      <c r="CL786" s="229">
        <f t="shared" si="833"/>
        <v>0</v>
      </c>
    </row>
    <row r="787" spans="88:90" x14ac:dyDescent="0.2">
      <c r="CJ787" s="3">
        <f t="shared" si="831"/>
        <v>1</v>
      </c>
      <c r="CK787" s="229">
        <f t="shared" si="832"/>
        <v>0</v>
      </c>
      <c r="CL787" s="229">
        <f t="shared" si="833"/>
        <v>0</v>
      </c>
    </row>
    <row r="788" spans="88:90" x14ac:dyDescent="0.2">
      <c r="CJ788" s="3">
        <f t="shared" si="831"/>
        <v>1</v>
      </c>
      <c r="CK788" s="229">
        <f t="shared" si="832"/>
        <v>0</v>
      </c>
      <c r="CL788" s="229">
        <f t="shared" si="833"/>
        <v>0</v>
      </c>
    </row>
    <row r="789" spans="88:90" x14ac:dyDescent="0.2">
      <c r="CJ789" s="3">
        <f t="shared" si="831"/>
        <v>1</v>
      </c>
      <c r="CK789" s="229">
        <f t="shared" si="832"/>
        <v>0</v>
      </c>
      <c r="CL789" s="229">
        <f t="shared" si="833"/>
        <v>0</v>
      </c>
    </row>
    <row r="790" spans="88:90" x14ac:dyDescent="0.2">
      <c r="CJ790" s="3">
        <f t="shared" si="831"/>
        <v>1</v>
      </c>
      <c r="CK790" s="229">
        <f t="shared" si="832"/>
        <v>0</v>
      </c>
      <c r="CL790" s="229">
        <f t="shared" si="833"/>
        <v>0</v>
      </c>
    </row>
    <row r="791" spans="88:90" x14ac:dyDescent="0.2">
      <c r="CJ791" s="3">
        <f t="shared" si="831"/>
        <v>1</v>
      </c>
      <c r="CK791" s="229">
        <f t="shared" si="832"/>
        <v>0</v>
      </c>
      <c r="CL791" s="229">
        <f t="shared" si="833"/>
        <v>0</v>
      </c>
    </row>
    <row r="792" spans="88:90" x14ac:dyDescent="0.2">
      <c r="CJ792" s="3">
        <f t="shared" si="831"/>
        <v>1</v>
      </c>
      <c r="CK792" s="229">
        <f t="shared" si="832"/>
        <v>0</v>
      </c>
      <c r="CL792" s="229">
        <f t="shared" si="833"/>
        <v>0</v>
      </c>
    </row>
    <row r="793" spans="88:90" x14ac:dyDescent="0.2">
      <c r="CJ793" s="3">
        <f t="shared" si="831"/>
        <v>1</v>
      </c>
      <c r="CK793" s="229">
        <f t="shared" si="832"/>
        <v>0</v>
      </c>
      <c r="CL793" s="229">
        <f t="shared" si="833"/>
        <v>0</v>
      </c>
    </row>
    <row r="794" spans="88:90" x14ac:dyDescent="0.2">
      <c r="CJ794" s="3">
        <f t="shared" si="831"/>
        <v>1</v>
      </c>
      <c r="CK794" s="229">
        <f t="shared" si="832"/>
        <v>0</v>
      </c>
      <c r="CL794" s="229">
        <f t="shared" si="833"/>
        <v>0</v>
      </c>
    </row>
    <row r="795" spans="88:90" x14ac:dyDescent="0.2">
      <c r="CJ795" s="3">
        <f t="shared" si="831"/>
        <v>1</v>
      </c>
      <c r="CK795" s="229">
        <f t="shared" si="832"/>
        <v>0</v>
      </c>
      <c r="CL795" s="229">
        <f t="shared" si="833"/>
        <v>0</v>
      </c>
    </row>
    <row r="796" spans="88:90" x14ac:dyDescent="0.2">
      <c r="CJ796" s="3">
        <f t="shared" si="831"/>
        <v>1</v>
      </c>
      <c r="CK796" s="229">
        <f t="shared" si="832"/>
        <v>0</v>
      </c>
      <c r="CL796" s="229">
        <f t="shared" si="833"/>
        <v>0</v>
      </c>
    </row>
    <row r="797" spans="88:90" x14ac:dyDescent="0.2">
      <c r="CJ797" s="3">
        <f t="shared" si="831"/>
        <v>1</v>
      </c>
      <c r="CK797" s="229">
        <f t="shared" si="832"/>
        <v>0</v>
      </c>
      <c r="CL797" s="229">
        <f t="shared" si="833"/>
        <v>0</v>
      </c>
    </row>
    <row r="798" spans="88:90" x14ac:dyDescent="0.2">
      <c r="CJ798" s="3">
        <f t="shared" si="831"/>
        <v>1</v>
      </c>
      <c r="CK798" s="229">
        <f t="shared" si="832"/>
        <v>0</v>
      </c>
      <c r="CL798" s="229">
        <f t="shared" si="833"/>
        <v>0</v>
      </c>
    </row>
    <row r="799" spans="88:90" x14ac:dyDescent="0.2">
      <c r="CJ799" s="3">
        <f t="shared" si="831"/>
        <v>1</v>
      </c>
      <c r="CK799" s="229">
        <f t="shared" si="832"/>
        <v>0</v>
      </c>
      <c r="CL799" s="229">
        <f t="shared" si="833"/>
        <v>0</v>
      </c>
    </row>
    <row r="800" spans="88:90" x14ac:dyDescent="0.2">
      <c r="CJ800" s="3">
        <f t="shared" si="831"/>
        <v>1</v>
      </c>
      <c r="CK800" s="229">
        <f t="shared" si="832"/>
        <v>0</v>
      </c>
      <c r="CL800" s="229">
        <f t="shared" si="833"/>
        <v>0</v>
      </c>
    </row>
    <row r="801" spans="88:90" x14ac:dyDescent="0.2">
      <c r="CJ801" s="3">
        <f t="shared" si="831"/>
        <v>1</v>
      </c>
      <c r="CK801" s="229">
        <f t="shared" si="832"/>
        <v>0</v>
      </c>
      <c r="CL801" s="229">
        <f t="shared" si="833"/>
        <v>0</v>
      </c>
    </row>
    <row r="802" spans="88:90" x14ac:dyDescent="0.2">
      <c r="CJ802" s="3">
        <f t="shared" si="831"/>
        <v>1</v>
      </c>
      <c r="CK802" s="229">
        <f t="shared" si="832"/>
        <v>0</v>
      </c>
      <c r="CL802" s="229">
        <f t="shared" si="833"/>
        <v>0</v>
      </c>
    </row>
    <row r="803" spans="88:90" x14ac:dyDescent="0.2">
      <c r="CJ803" s="3">
        <f t="shared" si="831"/>
        <v>1</v>
      </c>
      <c r="CK803" s="229">
        <f t="shared" si="832"/>
        <v>0</v>
      </c>
      <c r="CL803" s="229">
        <f t="shared" si="833"/>
        <v>0</v>
      </c>
    </row>
    <row r="804" spans="88:90" x14ac:dyDescent="0.2">
      <c r="CJ804" s="3">
        <f t="shared" si="831"/>
        <v>1</v>
      </c>
      <c r="CK804" s="229">
        <f t="shared" si="832"/>
        <v>0</v>
      </c>
      <c r="CL804" s="229">
        <f t="shared" si="833"/>
        <v>0</v>
      </c>
    </row>
    <row r="805" spans="88:90" x14ac:dyDescent="0.2">
      <c r="CJ805" s="3">
        <f t="shared" si="831"/>
        <v>1</v>
      </c>
      <c r="CK805" s="229">
        <f t="shared" si="832"/>
        <v>0</v>
      </c>
      <c r="CL805" s="229">
        <f t="shared" si="833"/>
        <v>0</v>
      </c>
    </row>
    <row r="806" spans="88:90" x14ac:dyDescent="0.2">
      <c r="CJ806" s="3">
        <f t="shared" si="831"/>
        <v>1</v>
      </c>
      <c r="CK806" s="229">
        <f t="shared" si="832"/>
        <v>0</v>
      </c>
      <c r="CL806" s="229">
        <f t="shared" si="833"/>
        <v>0</v>
      </c>
    </row>
    <row r="807" spans="88:90" x14ac:dyDescent="0.2">
      <c r="CJ807" s="3">
        <f t="shared" si="831"/>
        <v>1</v>
      </c>
      <c r="CK807" s="229">
        <f t="shared" si="832"/>
        <v>0</v>
      </c>
      <c r="CL807" s="229">
        <f t="shared" si="833"/>
        <v>0</v>
      </c>
    </row>
    <row r="808" spans="88:90" x14ac:dyDescent="0.2">
      <c r="CJ808" s="3">
        <f t="shared" si="831"/>
        <v>1</v>
      </c>
      <c r="CK808" s="229">
        <f t="shared" si="832"/>
        <v>0</v>
      </c>
      <c r="CL808" s="229">
        <f t="shared" si="833"/>
        <v>0</v>
      </c>
    </row>
    <row r="809" spans="88:90" x14ac:dyDescent="0.2">
      <c r="CJ809" s="3">
        <f t="shared" si="831"/>
        <v>1</v>
      </c>
      <c r="CK809" s="229">
        <f t="shared" si="832"/>
        <v>0</v>
      </c>
      <c r="CL809" s="229">
        <f t="shared" si="833"/>
        <v>0</v>
      </c>
    </row>
    <row r="810" spans="88:90" x14ac:dyDescent="0.2">
      <c r="CJ810" s="3">
        <f t="shared" si="831"/>
        <v>1</v>
      </c>
      <c r="CK810" s="229">
        <f t="shared" si="832"/>
        <v>0</v>
      </c>
      <c r="CL810" s="229">
        <f t="shared" si="833"/>
        <v>0</v>
      </c>
    </row>
    <row r="811" spans="88:90" x14ac:dyDescent="0.2">
      <c r="CJ811" s="3">
        <f t="shared" si="831"/>
        <v>1</v>
      </c>
      <c r="CK811" s="229">
        <f t="shared" si="832"/>
        <v>0</v>
      </c>
      <c r="CL811" s="229">
        <f t="shared" si="833"/>
        <v>0</v>
      </c>
    </row>
    <row r="812" spans="88:90" x14ac:dyDescent="0.2">
      <c r="CJ812" s="3">
        <f t="shared" si="831"/>
        <v>1</v>
      </c>
      <c r="CK812" s="229">
        <f t="shared" si="832"/>
        <v>0</v>
      </c>
      <c r="CL812" s="229">
        <f t="shared" si="833"/>
        <v>0</v>
      </c>
    </row>
    <row r="813" spans="88:90" x14ac:dyDescent="0.2">
      <c r="CJ813" s="3">
        <f t="shared" si="831"/>
        <v>1</v>
      </c>
      <c r="CK813" s="229">
        <f t="shared" si="832"/>
        <v>0</v>
      </c>
      <c r="CL813" s="229">
        <f t="shared" si="833"/>
        <v>0</v>
      </c>
    </row>
    <row r="814" spans="88:90" x14ac:dyDescent="0.2">
      <c r="CJ814" s="3">
        <f t="shared" si="831"/>
        <v>1</v>
      </c>
      <c r="CK814" s="229">
        <f t="shared" si="832"/>
        <v>0</v>
      </c>
      <c r="CL814" s="229">
        <f t="shared" si="833"/>
        <v>0</v>
      </c>
    </row>
    <row r="815" spans="88:90" x14ac:dyDescent="0.2">
      <c r="CJ815" s="3">
        <f t="shared" si="831"/>
        <v>1</v>
      </c>
      <c r="CK815" s="229">
        <f t="shared" si="832"/>
        <v>0</v>
      </c>
      <c r="CL815" s="229">
        <f t="shared" si="833"/>
        <v>0</v>
      </c>
    </row>
    <row r="816" spans="88:90" x14ac:dyDescent="0.2">
      <c r="CJ816" s="3">
        <f t="shared" si="831"/>
        <v>1</v>
      </c>
      <c r="CK816" s="229">
        <f t="shared" si="832"/>
        <v>0</v>
      </c>
      <c r="CL816" s="229">
        <f t="shared" si="833"/>
        <v>0</v>
      </c>
    </row>
    <row r="817" spans="88:90" x14ac:dyDescent="0.2">
      <c r="CJ817" s="3">
        <f t="shared" si="831"/>
        <v>1</v>
      </c>
      <c r="CK817" s="229">
        <f t="shared" si="832"/>
        <v>0</v>
      </c>
      <c r="CL817" s="229">
        <f t="shared" si="833"/>
        <v>0</v>
      </c>
    </row>
    <row r="818" spans="88:90" x14ac:dyDescent="0.2">
      <c r="CJ818" s="3">
        <f t="shared" si="831"/>
        <v>1</v>
      </c>
      <c r="CK818" s="229">
        <f t="shared" si="832"/>
        <v>0</v>
      </c>
      <c r="CL818" s="229">
        <f t="shared" si="833"/>
        <v>0</v>
      </c>
    </row>
    <row r="819" spans="88:90" x14ac:dyDescent="0.2">
      <c r="CJ819" s="3">
        <f t="shared" si="831"/>
        <v>1</v>
      </c>
      <c r="CK819" s="229">
        <f t="shared" si="832"/>
        <v>0</v>
      </c>
      <c r="CL819" s="229">
        <f t="shared" si="833"/>
        <v>0</v>
      </c>
    </row>
    <row r="820" spans="88:90" x14ac:dyDescent="0.2">
      <c r="CJ820" s="3">
        <f t="shared" si="831"/>
        <v>1</v>
      </c>
      <c r="CK820" s="229">
        <f t="shared" si="832"/>
        <v>0</v>
      </c>
      <c r="CL820" s="229">
        <f t="shared" si="833"/>
        <v>0</v>
      </c>
    </row>
    <row r="821" spans="88:90" x14ac:dyDescent="0.2">
      <c r="CJ821" s="3">
        <f t="shared" ref="CJ821:CJ884" si="834">MONTH(H821)</f>
        <v>1</v>
      </c>
      <c r="CK821" s="229">
        <f t="shared" ref="CK821:CK884" si="835">AX821</f>
        <v>0</v>
      </c>
      <c r="CL821" s="229">
        <f t="shared" ref="CL821:CL884" si="836">BZ821</f>
        <v>0</v>
      </c>
    </row>
    <row r="822" spans="88:90" x14ac:dyDescent="0.2">
      <c r="CJ822" s="3">
        <f t="shared" si="834"/>
        <v>1</v>
      </c>
      <c r="CK822" s="229">
        <f t="shared" si="835"/>
        <v>0</v>
      </c>
      <c r="CL822" s="229">
        <f t="shared" si="836"/>
        <v>0</v>
      </c>
    </row>
    <row r="823" spans="88:90" x14ac:dyDescent="0.2">
      <c r="CJ823" s="3">
        <f t="shared" si="834"/>
        <v>1</v>
      </c>
      <c r="CK823" s="229">
        <f t="shared" si="835"/>
        <v>0</v>
      </c>
      <c r="CL823" s="229">
        <f t="shared" si="836"/>
        <v>0</v>
      </c>
    </row>
    <row r="824" spans="88:90" x14ac:dyDescent="0.2">
      <c r="CJ824" s="3">
        <f t="shared" si="834"/>
        <v>1</v>
      </c>
      <c r="CK824" s="229">
        <f t="shared" si="835"/>
        <v>0</v>
      </c>
      <c r="CL824" s="229">
        <f t="shared" si="836"/>
        <v>0</v>
      </c>
    </row>
    <row r="825" spans="88:90" x14ac:dyDescent="0.2">
      <c r="CJ825" s="3">
        <f t="shared" si="834"/>
        <v>1</v>
      </c>
      <c r="CK825" s="229">
        <f t="shared" si="835"/>
        <v>0</v>
      </c>
      <c r="CL825" s="229">
        <f t="shared" si="836"/>
        <v>0</v>
      </c>
    </row>
    <row r="826" spans="88:90" x14ac:dyDescent="0.2">
      <c r="CJ826" s="3">
        <f t="shared" si="834"/>
        <v>1</v>
      </c>
      <c r="CK826" s="229">
        <f t="shared" si="835"/>
        <v>0</v>
      </c>
      <c r="CL826" s="229">
        <f t="shared" si="836"/>
        <v>0</v>
      </c>
    </row>
    <row r="827" spans="88:90" x14ac:dyDescent="0.2">
      <c r="CJ827" s="3">
        <f t="shared" si="834"/>
        <v>1</v>
      </c>
      <c r="CK827" s="229">
        <f t="shared" si="835"/>
        <v>0</v>
      </c>
      <c r="CL827" s="229">
        <f t="shared" si="836"/>
        <v>0</v>
      </c>
    </row>
    <row r="828" spans="88:90" x14ac:dyDescent="0.2">
      <c r="CJ828" s="3">
        <f t="shared" si="834"/>
        <v>1</v>
      </c>
      <c r="CK828" s="229">
        <f t="shared" si="835"/>
        <v>0</v>
      </c>
      <c r="CL828" s="229">
        <f t="shared" si="836"/>
        <v>0</v>
      </c>
    </row>
    <row r="829" spans="88:90" x14ac:dyDescent="0.2">
      <c r="CJ829" s="3">
        <f t="shared" si="834"/>
        <v>1</v>
      </c>
      <c r="CK829" s="229">
        <f t="shared" si="835"/>
        <v>0</v>
      </c>
      <c r="CL829" s="229">
        <f t="shared" si="836"/>
        <v>0</v>
      </c>
    </row>
    <row r="830" spans="88:90" x14ac:dyDescent="0.2">
      <c r="CJ830" s="3">
        <f t="shared" si="834"/>
        <v>1</v>
      </c>
      <c r="CK830" s="229">
        <f t="shared" si="835"/>
        <v>0</v>
      </c>
      <c r="CL830" s="229">
        <f t="shared" si="836"/>
        <v>0</v>
      </c>
    </row>
    <row r="831" spans="88:90" x14ac:dyDescent="0.2">
      <c r="CJ831" s="3">
        <f t="shared" si="834"/>
        <v>1</v>
      </c>
      <c r="CK831" s="229">
        <f t="shared" si="835"/>
        <v>0</v>
      </c>
      <c r="CL831" s="229">
        <f t="shared" si="836"/>
        <v>0</v>
      </c>
    </row>
    <row r="832" spans="88:90" x14ac:dyDescent="0.2">
      <c r="CJ832" s="3">
        <f t="shared" si="834"/>
        <v>1</v>
      </c>
      <c r="CK832" s="229">
        <f t="shared" si="835"/>
        <v>0</v>
      </c>
      <c r="CL832" s="229">
        <f t="shared" si="836"/>
        <v>0</v>
      </c>
    </row>
    <row r="833" spans="88:90" x14ac:dyDescent="0.2">
      <c r="CJ833" s="3">
        <f t="shared" si="834"/>
        <v>1</v>
      </c>
      <c r="CK833" s="229">
        <f t="shared" si="835"/>
        <v>0</v>
      </c>
      <c r="CL833" s="229">
        <f t="shared" si="836"/>
        <v>0</v>
      </c>
    </row>
    <row r="834" spans="88:90" x14ac:dyDescent="0.2">
      <c r="CJ834" s="3">
        <f t="shared" si="834"/>
        <v>1</v>
      </c>
      <c r="CK834" s="229">
        <f t="shared" si="835"/>
        <v>0</v>
      </c>
      <c r="CL834" s="229">
        <f t="shared" si="836"/>
        <v>0</v>
      </c>
    </row>
    <row r="835" spans="88:90" x14ac:dyDescent="0.2">
      <c r="CJ835" s="3">
        <f t="shared" si="834"/>
        <v>1</v>
      </c>
      <c r="CK835" s="229">
        <f t="shared" si="835"/>
        <v>0</v>
      </c>
      <c r="CL835" s="229">
        <f t="shared" si="836"/>
        <v>0</v>
      </c>
    </row>
    <row r="836" spans="88:90" x14ac:dyDescent="0.2">
      <c r="CJ836" s="3">
        <f t="shared" si="834"/>
        <v>1</v>
      </c>
      <c r="CK836" s="229">
        <f t="shared" si="835"/>
        <v>0</v>
      </c>
      <c r="CL836" s="229">
        <f t="shared" si="836"/>
        <v>0</v>
      </c>
    </row>
    <row r="837" spans="88:90" x14ac:dyDescent="0.2">
      <c r="CJ837" s="3">
        <f t="shared" si="834"/>
        <v>1</v>
      </c>
      <c r="CK837" s="229">
        <f t="shared" si="835"/>
        <v>0</v>
      </c>
      <c r="CL837" s="229">
        <f t="shared" si="836"/>
        <v>0</v>
      </c>
    </row>
    <row r="838" spans="88:90" x14ac:dyDescent="0.2">
      <c r="CJ838" s="3">
        <f t="shared" si="834"/>
        <v>1</v>
      </c>
      <c r="CK838" s="229">
        <f t="shared" si="835"/>
        <v>0</v>
      </c>
      <c r="CL838" s="229">
        <f t="shared" si="836"/>
        <v>0</v>
      </c>
    </row>
    <row r="839" spans="88:90" x14ac:dyDescent="0.2">
      <c r="CJ839" s="3">
        <f t="shared" si="834"/>
        <v>1</v>
      </c>
      <c r="CK839" s="229">
        <f t="shared" si="835"/>
        <v>0</v>
      </c>
      <c r="CL839" s="229">
        <f t="shared" si="836"/>
        <v>0</v>
      </c>
    </row>
    <row r="840" spans="88:90" x14ac:dyDescent="0.2">
      <c r="CJ840" s="3">
        <f t="shared" si="834"/>
        <v>1</v>
      </c>
      <c r="CK840" s="229">
        <f t="shared" si="835"/>
        <v>0</v>
      </c>
      <c r="CL840" s="229">
        <f t="shared" si="836"/>
        <v>0</v>
      </c>
    </row>
    <row r="841" spans="88:90" x14ac:dyDescent="0.2">
      <c r="CJ841" s="3">
        <f t="shared" si="834"/>
        <v>1</v>
      </c>
      <c r="CK841" s="229">
        <f t="shared" si="835"/>
        <v>0</v>
      </c>
      <c r="CL841" s="229">
        <f t="shared" si="836"/>
        <v>0</v>
      </c>
    </row>
    <row r="842" spans="88:90" x14ac:dyDescent="0.2">
      <c r="CJ842" s="3">
        <f t="shared" si="834"/>
        <v>1</v>
      </c>
      <c r="CK842" s="229">
        <f t="shared" si="835"/>
        <v>0</v>
      </c>
      <c r="CL842" s="229">
        <f t="shared" si="836"/>
        <v>0</v>
      </c>
    </row>
    <row r="843" spans="88:90" x14ac:dyDescent="0.2">
      <c r="CJ843" s="3">
        <f t="shared" si="834"/>
        <v>1</v>
      </c>
      <c r="CK843" s="229">
        <f t="shared" si="835"/>
        <v>0</v>
      </c>
      <c r="CL843" s="229">
        <f t="shared" si="836"/>
        <v>0</v>
      </c>
    </row>
    <row r="844" spans="88:90" x14ac:dyDescent="0.2">
      <c r="CJ844" s="3">
        <f t="shared" si="834"/>
        <v>1</v>
      </c>
      <c r="CK844" s="229">
        <f t="shared" si="835"/>
        <v>0</v>
      </c>
      <c r="CL844" s="229">
        <f t="shared" si="836"/>
        <v>0</v>
      </c>
    </row>
    <row r="845" spans="88:90" x14ac:dyDescent="0.2">
      <c r="CJ845" s="3">
        <f t="shared" si="834"/>
        <v>1</v>
      </c>
      <c r="CK845" s="229">
        <f t="shared" si="835"/>
        <v>0</v>
      </c>
      <c r="CL845" s="229">
        <f t="shared" si="836"/>
        <v>0</v>
      </c>
    </row>
    <row r="846" spans="88:90" x14ac:dyDescent="0.2">
      <c r="CJ846" s="3">
        <f t="shared" si="834"/>
        <v>1</v>
      </c>
      <c r="CK846" s="229">
        <f t="shared" si="835"/>
        <v>0</v>
      </c>
      <c r="CL846" s="229">
        <f t="shared" si="836"/>
        <v>0</v>
      </c>
    </row>
    <row r="847" spans="88:90" x14ac:dyDescent="0.2">
      <c r="CJ847" s="3">
        <f t="shared" si="834"/>
        <v>1</v>
      </c>
      <c r="CK847" s="229">
        <f t="shared" si="835"/>
        <v>0</v>
      </c>
      <c r="CL847" s="229">
        <f t="shared" si="836"/>
        <v>0</v>
      </c>
    </row>
    <row r="848" spans="88:90" x14ac:dyDescent="0.2">
      <c r="CJ848" s="3">
        <f t="shared" si="834"/>
        <v>1</v>
      </c>
      <c r="CK848" s="229">
        <f t="shared" si="835"/>
        <v>0</v>
      </c>
      <c r="CL848" s="229">
        <f t="shared" si="836"/>
        <v>0</v>
      </c>
    </row>
    <row r="849" spans="88:90" x14ac:dyDescent="0.2">
      <c r="CJ849" s="3">
        <f t="shared" si="834"/>
        <v>1</v>
      </c>
      <c r="CK849" s="229">
        <f t="shared" si="835"/>
        <v>0</v>
      </c>
      <c r="CL849" s="229">
        <f t="shared" si="836"/>
        <v>0</v>
      </c>
    </row>
    <row r="850" spans="88:90" x14ac:dyDescent="0.2">
      <c r="CJ850" s="3">
        <f t="shared" si="834"/>
        <v>1</v>
      </c>
      <c r="CK850" s="229">
        <f t="shared" si="835"/>
        <v>0</v>
      </c>
      <c r="CL850" s="229">
        <f t="shared" si="836"/>
        <v>0</v>
      </c>
    </row>
    <row r="851" spans="88:90" x14ac:dyDescent="0.2">
      <c r="CJ851" s="3">
        <f t="shared" si="834"/>
        <v>1</v>
      </c>
      <c r="CK851" s="229">
        <f t="shared" si="835"/>
        <v>0</v>
      </c>
      <c r="CL851" s="229">
        <f t="shared" si="836"/>
        <v>0</v>
      </c>
    </row>
    <row r="852" spans="88:90" x14ac:dyDescent="0.2">
      <c r="CJ852" s="3">
        <f t="shared" si="834"/>
        <v>1</v>
      </c>
      <c r="CK852" s="229">
        <f t="shared" si="835"/>
        <v>0</v>
      </c>
      <c r="CL852" s="229">
        <f t="shared" si="836"/>
        <v>0</v>
      </c>
    </row>
    <row r="853" spans="88:90" x14ac:dyDescent="0.2">
      <c r="CJ853" s="3">
        <f t="shared" si="834"/>
        <v>1</v>
      </c>
      <c r="CK853" s="229">
        <f t="shared" si="835"/>
        <v>0</v>
      </c>
      <c r="CL853" s="229">
        <f t="shared" si="836"/>
        <v>0</v>
      </c>
    </row>
    <row r="854" spans="88:90" x14ac:dyDescent="0.2">
      <c r="CJ854" s="3">
        <f t="shared" si="834"/>
        <v>1</v>
      </c>
      <c r="CK854" s="229">
        <f t="shared" si="835"/>
        <v>0</v>
      </c>
      <c r="CL854" s="229">
        <f t="shared" si="836"/>
        <v>0</v>
      </c>
    </row>
    <row r="855" spans="88:90" x14ac:dyDescent="0.2">
      <c r="CJ855" s="3">
        <f t="shared" si="834"/>
        <v>1</v>
      </c>
      <c r="CK855" s="229">
        <f t="shared" si="835"/>
        <v>0</v>
      </c>
      <c r="CL855" s="229">
        <f t="shared" si="836"/>
        <v>0</v>
      </c>
    </row>
    <row r="856" spans="88:90" x14ac:dyDescent="0.2">
      <c r="CJ856" s="3">
        <f t="shared" si="834"/>
        <v>1</v>
      </c>
      <c r="CK856" s="229">
        <f t="shared" si="835"/>
        <v>0</v>
      </c>
      <c r="CL856" s="229">
        <f t="shared" si="836"/>
        <v>0</v>
      </c>
    </row>
    <row r="857" spans="88:90" x14ac:dyDescent="0.2">
      <c r="CJ857" s="3">
        <f t="shared" si="834"/>
        <v>1</v>
      </c>
      <c r="CK857" s="229">
        <f t="shared" si="835"/>
        <v>0</v>
      </c>
      <c r="CL857" s="229">
        <f t="shared" si="836"/>
        <v>0</v>
      </c>
    </row>
    <row r="858" spans="88:90" x14ac:dyDescent="0.2">
      <c r="CJ858" s="3">
        <f t="shared" si="834"/>
        <v>1</v>
      </c>
      <c r="CK858" s="229">
        <f t="shared" si="835"/>
        <v>0</v>
      </c>
      <c r="CL858" s="229">
        <f t="shared" si="836"/>
        <v>0</v>
      </c>
    </row>
    <row r="859" spans="88:90" x14ac:dyDescent="0.2">
      <c r="CJ859" s="3">
        <f t="shared" si="834"/>
        <v>1</v>
      </c>
      <c r="CK859" s="229">
        <f t="shared" si="835"/>
        <v>0</v>
      </c>
      <c r="CL859" s="229">
        <f t="shared" si="836"/>
        <v>0</v>
      </c>
    </row>
    <row r="860" spans="88:90" x14ac:dyDescent="0.2">
      <c r="CJ860" s="3">
        <f t="shared" si="834"/>
        <v>1</v>
      </c>
      <c r="CK860" s="229">
        <f t="shared" si="835"/>
        <v>0</v>
      </c>
      <c r="CL860" s="229">
        <f t="shared" si="836"/>
        <v>0</v>
      </c>
    </row>
    <row r="861" spans="88:90" x14ac:dyDescent="0.2">
      <c r="CJ861" s="3">
        <f t="shared" si="834"/>
        <v>1</v>
      </c>
      <c r="CK861" s="229">
        <f t="shared" si="835"/>
        <v>0</v>
      </c>
      <c r="CL861" s="229">
        <f t="shared" si="836"/>
        <v>0</v>
      </c>
    </row>
    <row r="862" spans="88:90" x14ac:dyDescent="0.2">
      <c r="CJ862" s="3">
        <f t="shared" si="834"/>
        <v>1</v>
      </c>
      <c r="CK862" s="229">
        <f t="shared" si="835"/>
        <v>0</v>
      </c>
      <c r="CL862" s="229">
        <f t="shared" si="836"/>
        <v>0</v>
      </c>
    </row>
    <row r="863" spans="88:90" x14ac:dyDescent="0.2">
      <c r="CJ863" s="3">
        <f t="shared" si="834"/>
        <v>1</v>
      </c>
      <c r="CK863" s="229">
        <f t="shared" si="835"/>
        <v>0</v>
      </c>
      <c r="CL863" s="229">
        <f t="shared" si="836"/>
        <v>0</v>
      </c>
    </row>
    <row r="864" spans="88:90" x14ac:dyDescent="0.2">
      <c r="CJ864" s="3">
        <f t="shared" si="834"/>
        <v>1</v>
      </c>
      <c r="CK864" s="229">
        <f t="shared" si="835"/>
        <v>0</v>
      </c>
      <c r="CL864" s="229">
        <f t="shared" si="836"/>
        <v>0</v>
      </c>
    </row>
    <row r="865" spans="88:90" x14ac:dyDescent="0.2">
      <c r="CJ865" s="3">
        <f t="shared" si="834"/>
        <v>1</v>
      </c>
      <c r="CK865" s="229">
        <f t="shared" si="835"/>
        <v>0</v>
      </c>
      <c r="CL865" s="229">
        <f t="shared" si="836"/>
        <v>0</v>
      </c>
    </row>
    <row r="866" spans="88:90" x14ac:dyDescent="0.2">
      <c r="CJ866" s="3">
        <f t="shared" si="834"/>
        <v>1</v>
      </c>
      <c r="CK866" s="229">
        <f t="shared" si="835"/>
        <v>0</v>
      </c>
      <c r="CL866" s="229">
        <f t="shared" si="836"/>
        <v>0</v>
      </c>
    </row>
    <row r="867" spans="88:90" x14ac:dyDescent="0.2">
      <c r="CJ867" s="3">
        <f t="shared" si="834"/>
        <v>1</v>
      </c>
      <c r="CK867" s="229">
        <f t="shared" si="835"/>
        <v>0</v>
      </c>
      <c r="CL867" s="229">
        <f t="shared" si="836"/>
        <v>0</v>
      </c>
    </row>
    <row r="868" spans="88:90" x14ac:dyDescent="0.2">
      <c r="CJ868" s="3">
        <f t="shared" si="834"/>
        <v>1</v>
      </c>
      <c r="CK868" s="229">
        <f t="shared" si="835"/>
        <v>0</v>
      </c>
      <c r="CL868" s="229">
        <f t="shared" si="836"/>
        <v>0</v>
      </c>
    </row>
    <row r="869" spans="88:90" x14ac:dyDescent="0.2">
      <c r="CJ869" s="3">
        <f t="shared" si="834"/>
        <v>1</v>
      </c>
      <c r="CK869" s="229">
        <f t="shared" si="835"/>
        <v>0</v>
      </c>
      <c r="CL869" s="229">
        <f t="shared" si="836"/>
        <v>0</v>
      </c>
    </row>
    <row r="870" spans="88:90" x14ac:dyDescent="0.2">
      <c r="CJ870" s="3">
        <f t="shared" si="834"/>
        <v>1</v>
      </c>
      <c r="CK870" s="229">
        <f t="shared" si="835"/>
        <v>0</v>
      </c>
      <c r="CL870" s="229">
        <f t="shared" si="836"/>
        <v>0</v>
      </c>
    </row>
    <row r="871" spans="88:90" x14ac:dyDescent="0.2">
      <c r="CJ871" s="3">
        <f t="shared" si="834"/>
        <v>1</v>
      </c>
      <c r="CK871" s="229">
        <f t="shared" si="835"/>
        <v>0</v>
      </c>
      <c r="CL871" s="229">
        <f t="shared" si="836"/>
        <v>0</v>
      </c>
    </row>
    <row r="872" spans="88:90" x14ac:dyDescent="0.2">
      <c r="CJ872" s="3">
        <f t="shared" si="834"/>
        <v>1</v>
      </c>
      <c r="CK872" s="229">
        <f t="shared" si="835"/>
        <v>0</v>
      </c>
      <c r="CL872" s="229">
        <f t="shared" si="836"/>
        <v>0</v>
      </c>
    </row>
    <row r="873" spans="88:90" x14ac:dyDescent="0.2">
      <c r="CJ873" s="3">
        <f t="shared" si="834"/>
        <v>1</v>
      </c>
      <c r="CK873" s="229">
        <f t="shared" si="835"/>
        <v>0</v>
      </c>
      <c r="CL873" s="229">
        <f t="shared" si="836"/>
        <v>0</v>
      </c>
    </row>
    <row r="874" spans="88:90" x14ac:dyDescent="0.2">
      <c r="CJ874" s="3">
        <f t="shared" si="834"/>
        <v>1</v>
      </c>
      <c r="CK874" s="229">
        <f t="shared" si="835"/>
        <v>0</v>
      </c>
      <c r="CL874" s="229">
        <f t="shared" si="836"/>
        <v>0</v>
      </c>
    </row>
    <row r="875" spans="88:90" x14ac:dyDescent="0.2">
      <c r="CJ875" s="3">
        <f t="shared" si="834"/>
        <v>1</v>
      </c>
      <c r="CK875" s="229">
        <f t="shared" si="835"/>
        <v>0</v>
      </c>
      <c r="CL875" s="229">
        <f t="shared" si="836"/>
        <v>0</v>
      </c>
    </row>
    <row r="876" spans="88:90" x14ac:dyDescent="0.2">
      <c r="CJ876" s="3">
        <f t="shared" si="834"/>
        <v>1</v>
      </c>
      <c r="CK876" s="229">
        <f t="shared" si="835"/>
        <v>0</v>
      </c>
      <c r="CL876" s="229">
        <f t="shared" si="836"/>
        <v>0</v>
      </c>
    </row>
    <row r="877" spans="88:90" x14ac:dyDescent="0.2">
      <c r="CJ877" s="3">
        <f t="shared" si="834"/>
        <v>1</v>
      </c>
      <c r="CK877" s="229">
        <f t="shared" si="835"/>
        <v>0</v>
      </c>
      <c r="CL877" s="229">
        <f t="shared" si="836"/>
        <v>0</v>
      </c>
    </row>
    <row r="878" spans="88:90" x14ac:dyDescent="0.2">
      <c r="CJ878" s="3">
        <f t="shared" si="834"/>
        <v>1</v>
      </c>
      <c r="CK878" s="229">
        <f t="shared" si="835"/>
        <v>0</v>
      </c>
      <c r="CL878" s="229">
        <f t="shared" si="836"/>
        <v>0</v>
      </c>
    </row>
    <row r="879" spans="88:90" x14ac:dyDescent="0.2">
      <c r="CJ879" s="3">
        <f t="shared" si="834"/>
        <v>1</v>
      </c>
      <c r="CK879" s="229">
        <f t="shared" si="835"/>
        <v>0</v>
      </c>
      <c r="CL879" s="229">
        <f t="shared" si="836"/>
        <v>0</v>
      </c>
    </row>
    <row r="880" spans="88:90" x14ac:dyDescent="0.2">
      <c r="CJ880" s="3">
        <f t="shared" si="834"/>
        <v>1</v>
      </c>
      <c r="CK880" s="229">
        <f t="shared" si="835"/>
        <v>0</v>
      </c>
      <c r="CL880" s="229">
        <f t="shared" si="836"/>
        <v>0</v>
      </c>
    </row>
    <row r="881" spans="88:90" x14ac:dyDescent="0.2">
      <c r="CJ881" s="3">
        <f t="shared" si="834"/>
        <v>1</v>
      </c>
      <c r="CK881" s="229">
        <f t="shared" si="835"/>
        <v>0</v>
      </c>
      <c r="CL881" s="229">
        <f t="shared" si="836"/>
        <v>0</v>
      </c>
    </row>
    <row r="882" spans="88:90" x14ac:dyDescent="0.2">
      <c r="CJ882" s="3">
        <f t="shared" si="834"/>
        <v>1</v>
      </c>
      <c r="CK882" s="229">
        <f t="shared" si="835"/>
        <v>0</v>
      </c>
      <c r="CL882" s="229">
        <f t="shared" si="836"/>
        <v>0</v>
      </c>
    </row>
    <row r="883" spans="88:90" x14ac:dyDescent="0.2">
      <c r="CJ883" s="3">
        <f t="shared" si="834"/>
        <v>1</v>
      </c>
      <c r="CK883" s="229">
        <f t="shared" si="835"/>
        <v>0</v>
      </c>
      <c r="CL883" s="229">
        <f t="shared" si="836"/>
        <v>0</v>
      </c>
    </row>
    <row r="884" spans="88:90" x14ac:dyDescent="0.2">
      <c r="CJ884" s="3">
        <f t="shared" si="834"/>
        <v>1</v>
      </c>
      <c r="CK884" s="229">
        <f t="shared" si="835"/>
        <v>0</v>
      </c>
      <c r="CL884" s="229">
        <f t="shared" si="836"/>
        <v>0</v>
      </c>
    </row>
    <row r="885" spans="88:90" x14ac:dyDescent="0.2">
      <c r="CJ885" s="3">
        <f t="shared" ref="CJ885:CJ948" si="837">MONTH(H885)</f>
        <v>1</v>
      </c>
      <c r="CK885" s="229">
        <f t="shared" ref="CK885:CK948" si="838">AX885</f>
        <v>0</v>
      </c>
      <c r="CL885" s="229">
        <f t="shared" ref="CL885:CL948" si="839">BZ885</f>
        <v>0</v>
      </c>
    </row>
    <row r="886" spans="88:90" x14ac:dyDescent="0.2">
      <c r="CJ886" s="3">
        <f t="shared" si="837"/>
        <v>1</v>
      </c>
      <c r="CK886" s="229">
        <f t="shared" si="838"/>
        <v>0</v>
      </c>
      <c r="CL886" s="229">
        <f t="shared" si="839"/>
        <v>0</v>
      </c>
    </row>
    <row r="887" spans="88:90" x14ac:dyDescent="0.2">
      <c r="CJ887" s="3">
        <f t="shared" si="837"/>
        <v>1</v>
      </c>
      <c r="CK887" s="229">
        <f t="shared" si="838"/>
        <v>0</v>
      </c>
      <c r="CL887" s="229">
        <f t="shared" si="839"/>
        <v>0</v>
      </c>
    </row>
    <row r="888" spans="88:90" x14ac:dyDescent="0.2">
      <c r="CJ888" s="3">
        <f t="shared" si="837"/>
        <v>1</v>
      </c>
      <c r="CK888" s="229">
        <f t="shared" si="838"/>
        <v>0</v>
      </c>
      <c r="CL888" s="229">
        <f t="shared" si="839"/>
        <v>0</v>
      </c>
    </row>
    <row r="889" spans="88:90" x14ac:dyDescent="0.2">
      <c r="CJ889" s="3">
        <f t="shared" si="837"/>
        <v>1</v>
      </c>
      <c r="CK889" s="229">
        <f t="shared" si="838"/>
        <v>0</v>
      </c>
      <c r="CL889" s="229">
        <f t="shared" si="839"/>
        <v>0</v>
      </c>
    </row>
    <row r="890" spans="88:90" x14ac:dyDescent="0.2">
      <c r="CJ890" s="3">
        <f t="shared" si="837"/>
        <v>1</v>
      </c>
      <c r="CK890" s="229">
        <f t="shared" si="838"/>
        <v>0</v>
      </c>
      <c r="CL890" s="229">
        <f t="shared" si="839"/>
        <v>0</v>
      </c>
    </row>
    <row r="891" spans="88:90" x14ac:dyDescent="0.2">
      <c r="CJ891" s="3">
        <f t="shared" si="837"/>
        <v>1</v>
      </c>
      <c r="CK891" s="229">
        <f t="shared" si="838"/>
        <v>0</v>
      </c>
      <c r="CL891" s="229">
        <f t="shared" si="839"/>
        <v>0</v>
      </c>
    </row>
    <row r="892" spans="88:90" x14ac:dyDescent="0.2">
      <c r="CJ892" s="3">
        <f t="shared" si="837"/>
        <v>1</v>
      </c>
      <c r="CK892" s="229">
        <f t="shared" si="838"/>
        <v>0</v>
      </c>
      <c r="CL892" s="229">
        <f t="shared" si="839"/>
        <v>0</v>
      </c>
    </row>
    <row r="893" spans="88:90" x14ac:dyDescent="0.2">
      <c r="CJ893" s="3">
        <f t="shared" si="837"/>
        <v>1</v>
      </c>
      <c r="CK893" s="229">
        <f t="shared" si="838"/>
        <v>0</v>
      </c>
      <c r="CL893" s="229">
        <f t="shared" si="839"/>
        <v>0</v>
      </c>
    </row>
    <row r="894" spans="88:90" x14ac:dyDescent="0.2">
      <c r="CJ894" s="3">
        <f t="shared" si="837"/>
        <v>1</v>
      </c>
      <c r="CK894" s="229">
        <f t="shared" si="838"/>
        <v>0</v>
      </c>
      <c r="CL894" s="229">
        <f t="shared" si="839"/>
        <v>0</v>
      </c>
    </row>
    <row r="895" spans="88:90" x14ac:dyDescent="0.2">
      <c r="CJ895" s="3">
        <f t="shared" si="837"/>
        <v>1</v>
      </c>
      <c r="CK895" s="229">
        <f t="shared" si="838"/>
        <v>0</v>
      </c>
      <c r="CL895" s="229">
        <f t="shared" si="839"/>
        <v>0</v>
      </c>
    </row>
    <row r="896" spans="88:90" x14ac:dyDescent="0.2">
      <c r="CJ896" s="3">
        <f t="shared" si="837"/>
        <v>1</v>
      </c>
      <c r="CK896" s="229">
        <f t="shared" si="838"/>
        <v>0</v>
      </c>
      <c r="CL896" s="229">
        <f t="shared" si="839"/>
        <v>0</v>
      </c>
    </row>
    <row r="897" spans="88:90" x14ac:dyDescent="0.2">
      <c r="CJ897" s="3">
        <f t="shared" si="837"/>
        <v>1</v>
      </c>
      <c r="CK897" s="229">
        <f t="shared" si="838"/>
        <v>0</v>
      </c>
      <c r="CL897" s="229">
        <f t="shared" si="839"/>
        <v>0</v>
      </c>
    </row>
    <row r="898" spans="88:90" x14ac:dyDescent="0.2">
      <c r="CJ898" s="3">
        <f t="shared" si="837"/>
        <v>1</v>
      </c>
      <c r="CK898" s="229">
        <f t="shared" si="838"/>
        <v>0</v>
      </c>
      <c r="CL898" s="229">
        <f t="shared" si="839"/>
        <v>0</v>
      </c>
    </row>
    <row r="899" spans="88:90" x14ac:dyDescent="0.2">
      <c r="CJ899" s="3">
        <f t="shared" si="837"/>
        <v>1</v>
      </c>
      <c r="CK899" s="229">
        <f t="shared" si="838"/>
        <v>0</v>
      </c>
      <c r="CL899" s="229">
        <f t="shared" si="839"/>
        <v>0</v>
      </c>
    </row>
    <row r="900" spans="88:90" x14ac:dyDescent="0.2">
      <c r="CJ900" s="3">
        <f t="shared" si="837"/>
        <v>1</v>
      </c>
      <c r="CK900" s="229">
        <f t="shared" si="838"/>
        <v>0</v>
      </c>
      <c r="CL900" s="229">
        <f t="shared" si="839"/>
        <v>0</v>
      </c>
    </row>
    <row r="901" spans="88:90" x14ac:dyDescent="0.2">
      <c r="CJ901" s="3">
        <f t="shared" si="837"/>
        <v>1</v>
      </c>
      <c r="CK901" s="229">
        <f t="shared" si="838"/>
        <v>0</v>
      </c>
      <c r="CL901" s="229">
        <f t="shared" si="839"/>
        <v>0</v>
      </c>
    </row>
    <row r="902" spans="88:90" x14ac:dyDescent="0.2">
      <c r="CJ902" s="3">
        <f t="shared" si="837"/>
        <v>1</v>
      </c>
      <c r="CK902" s="229">
        <f t="shared" si="838"/>
        <v>0</v>
      </c>
      <c r="CL902" s="229">
        <f t="shared" si="839"/>
        <v>0</v>
      </c>
    </row>
    <row r="903" spans="88:90" x14ac:dyDescent="0.2">
      <c r="CJ903" s="3">
        <f t="shared" si="837"/>
        <v>1</v>
      </c>
      <c r="CK903" s="229">
        <f t="shared" si="838"/>
        <v>0</v>
      </c>
      <c r="CL903" s="229">
        <f t="shared" si="839"/>
        <v>0</v>
      </c>
    </row>
    <row r="904" spans="88:90" x14ac:dyDescent="0.2">
      <c r="CJ904" s="3">
        <f t="shared" si="837"/>
        <v>1</v>
      </c>
      <c r="CK904" s="229">
        <f t="shared" si="838"/>
        <v>0</v>
      </c>
      <c r="CL904" s="229">
        <f t="shared" si="839"/>
        <v>0</v>
      </c>
    </row>
    <row r="905" spans="88:90" x14ac:dyDescent="0.2">
      <c r="CJ905" s="3">
        <f t="shared" si="837"/>
        <v>1</v>
      </c>
      <c r="CK905" s="229">
        <f t="shared" si="838"/>
        <v>0</v>
      </c>
      <c r="CL905" s="229">
        <f t="shared" si="839"/>
        <v>0</v>
      </c>
    </row>
    <row r="906" spans="88:90" x14ac:dyDescent="0.2">
      <c r="CJ906" s="3">
        <f t="shared" si="837"/>
        <v>1</v>
      </c>
      <c r="CK906" s="229">
        <f t="shared" si="838"/>
        <v>0</v>
      </c>
      <c r="CL906" s="229">
        <f t="shared" si="839"/>
        <v>0</v>
      </c>
    </row>
    <row r="907" spans="88:90" x14ac:dyDescent="0.2">
      <c r="CJ907" s="3">
        <f t="shared" si="837"/>
        <v>1</v>
      </c>
      <c r="CK907" s="229">
        <f t="shared" si="838"/>
        <v>0</v>
      </c>
      <c r="CL907" s="229">
        <f t="shared" si="839"/>
        <v>0</v>
      </c>
    </row>
    <row r="908" spans="88:90" x14ac:dyDescent="0.2">
      <c r="CJ908" s="3">
        <f t="shared" si="837"/>
        <v>1</v>
      </c>
      <c r="CK908" s="229">
        <f t="shared" si="838"/>
        <v>0</v>
      </c>
      <c r="CL908" s="229">
        <f t="shared" si="839"/>
        <v>0</v>
      </c>
    </row>
    <row r="909" spans="88:90" x14ac:dyDescent="0.2">
      <c r="CJ909" s="3">
        <f t="shared" si="837"/>
        <v>1</v>
      </c>
      <c r="CK909" s="229">
        <f t="shared" si="838"/>
        <v>0</v>
      </c>
      <c r="CL909" s="229">
        <f t="shared" si="839"/>
        <v>0</v>
      </c>
    </row>
    <row r="910" spans="88:90" x14ac:dyDescent="0.2">
      <c r="CJ910" s="3">
        <f t="shared" si="837"/>
        <v>1</v>
      </c>
      <c r="CK910" s="229">
        <f t="shared" si="838"/>
        <v>0</v>
      </c>
      <c r="CL910" s="229">
        <f t="shared" si="839"/>
        <v>0</v>
      </c>
    </row>
    <row r="911" spans="88:90" x14ac:dyDescent="0.2">
      <c r="CJ911" s="3">
        <f t="shared" si="837"/>
        <v>1</v>
      </c>
      <c r="CK911" s="229">
        <f t="shared" si="838"/>
        <v>0</v>
      </c>
      <c r="CL911" s="229">
        <f t="shared" si="839"/>
        <v>0</v>
      </c>
    </row>
    <row r="912" spans="88:90" x14ac:dyDescent="0.2">
      <c r="CJ912" s="3">
        <f t="shared" si="837"/>
        <v>1</v>
      </c>
      <c r="CK912" s="229">
        <f t="shared" si="838"/>
        <v>0</v>
      </c>
      <c r="CL912" s="229">
        <f t="shared" si="839"/>
        <v>0</v>
      </c>
    </row>
    <row r="913" spans="88:90" x14ac:dyDescent="0.2">
      <c r="CJ913" s="3">
        <f t="shared" si="837"/>
        <v>1</v>
      </c>
      <c r="CK913" s="229">
        <f t="shared" si="838"/>
        <v>0</v>
      </c>
      <c r="CL913" s="229">
        <f t="shared" si="839"/>
        <v>0</v>
      </c>
    </row>
    <row r="914" spans="88:90" x14ac:dyDescent="0.2">
      <c r="CJ914" s="3">
        <f t="shared" si="837"/>
        <v>1</v>
      </c>
      <c r="CK914" s="229">
        <f t="shared" si="838"/>
        <v>0</v>
      </c>
      <c r="CL914" s="229">
        <f t="shared" si="839"/>
        <v>0</v>
      </c>
    </row>
    <row r="915" spans="88:90" x14ac:dyDescent="0.2">
      <c r="CJ915" s="3">
        <f t="shared" si="837"/>
        <v>1</v>
      </c>
      <c r="CK915" s="229">
        <f t="shared" si="838"/>
        <v>0</v>
      </c>
      <c r="CL915" s="229">
        <f t="shared" si="839"/>
        <v>0</v>
      </c>
    </row>
    <row r="916" spans="88:90" x14ac:dyDescent="0.2">
      <c r="CJ916" s="3">
        <f t="shared" si="837"/>
        <v>1</v>
      </c>
      <c r="CK916" s="229">
        <f t="shared" si="838"/>
        <v>0</v>
      </c>
      <c r="CL916" s="229">
        <f t="shared" si="839"/>
        <v>0</v>
      </c>
    </row>
    <row r="917" spans="88:90" x14ac:dyDescent="0.2">
      <c r="CJ917" s="3">
        <f t="shared" si="837"/>
        <v>1</v>
      </c>
      <c r="CK917" s="229">
        <f t="shared" si="838"/>
        <v>0</v>
      </c>
      <c r="CL917" s="229">
        <f t="shared" si="839"/>
        <v>0</v>
      </c>
    </row>
    <row r="918" spans="88:90" x14ac:dyDescent="0.2">
      <c r="CJ918" s="3">
        <f t="shared" si="837"/>
        <v>1</v>
      </c>
      <c r="CK918" s="229">
        <f t="shared" si="838"/>
        <v>0</v>
      </c>
      <c r="CL918" s="229">
        <f t="shared" si="839"/>
        <v>0</v>
      </c>
    </row>
    <row r="919" spans="88:90" x14ac:dyDescent="0.2">
      <c r="CJ919" s="3">
        <f t="shared" si="837"/>
        <v>1</v>
      </c>
      <c r="CK919" s="229">
        <f t="shared" si="838"/>
        <v>0</v>
      </c>
      <c r="CL919" s="229">
        <f t="shared" si="839"/>
        <v>0</v>
      </c>
    </row>
    <row r="920" spans="88:90" x14ac:dyDescent="0.2">
      <c r="CJ920" s="3">
        <f t="shared" si="837"/>
        <v>1</v>
      </c>
      <c r="CK920" s="229">
        <f t="shared" si="838"/>
        <v>0</v>
      </c>
      <c r="CL920" s="229">
        <f t="shared" si="839"/>
        <v>0</v>
      </c>
    </row>
    <row r="921" spans="88:90" x14ac:dyDescent="0.2">
      <c r="CJ921" s="3">
        <f t="shared" si="837"/>
        <v>1</v>
      </c>
      <c r="CK921" s="229">
        <f t="shared" si="838"/>
        <v>0</v>
      </c>
      <c r="CL921" s="229">
        <f t="shared" si="839"/>
        <v>0</v>
      </c>
    </row>
    <row r="922" spans="88:90" x14ac:dyDescent="0.2">
      <c r="CJ922" s="3">
        <f t="shared" si="837"/>
        <v>1</v>
      </c>
      <c r="CK922" s="229">
        <f t="shared" si="838"/>
        <v>0</v>
      </c>
      <c r="CL922" s="229">
        <f t="shared" si="839"/>
        <v>0</v>
      </c>
    </row>
    <row r="923" spans="88:90" x14ac:dyDescent="0.2">
      <c r="CJ923" s="3">
        <f t="shared" si="837"/>
        <v>1</v>
      </c>
      <c r="CK923" s="229">
        <f t="shared" si="838"/>
        <v>0</v>
      </c>
      <c r="CL923" s="229">
        <f t="shared" si="839"/>
        <v>0</v>
      </c>
    </row>
    <row r="924" spans="88:90" x14ac:dyDescent="0.2">
      <c r="CJ924" s="3">
        <f t="shared" si="837"/>
        <v>1</v>
      </c>
      <c r="CK924" s="229">
        <f t="shared" si="838"/>
        <v>0</v>
      </c>
      <c r="CL924" s="229">
        <f t="shared" si="839"/>
        <v>0</v>
      </c>
    </row>
    <row r="925" spans="88:90" x14ac:dyDescent="0.2">
      <c r="CJ925" s="3">
        <f t="shared" si="837"/>
        <v>1</v>
      </c>
      <c r="CK925" s="229">
        <f t="shared" si="838"/>
        <v>0</v>
      </c>
      <c r="CL925" s="229">
        <f t="shared" si="839"/>
        <v>0</v>
      </c>
    </row>
    <row r="926" spans="88:90" x14ac:dyDescent="0.2">
      <c r="CJ926" s="3">
        <f t="shared" si="837"/>
        <v>1</v>
      </c>
      <c r="CK926" s="229">
        <f t="shared" si="838"/>
        <v>0</v>
      </c>
      <c r="CL926" s="229">
        <f t="shared" si="839"/>
        <v>0</v>
      </c>
    </row>
    <row r="927" spans="88:90" x14ac:dyDescent="0.2">
      <c r="CJ927" s="3">
        <f t="shared" si="837"/>
        <v>1</v>
      </c>
      <c r="CK927" s="229">
        <f t="shared" si="838"/>
        <v>0</v>
      </c>
      <c r="CL927" s="229">
        <f t="shared" si="839"/>
        <v>0</v>
      </c>
    </row>
    <row r="928" spans="88:90" x14ac:dyDescent="0.2">
      <c r="CJ928" s="3">
        <f t="shared" si="837"/>
        <v>1</v>
      </c>
      <c r="CK928" s="229">
        <f t="shared" si="838"/>
        <v>0</v>
      </c>
      <c r="CL928" s="229">
        <f t="shared" si="839"/>
        <v>0</v>
      </c>
    </row>
    <row r="929" spans="88:90" x14ac:dyDescent="0.2">
      <c r="CJ929" s="3">
        <f t="shared" si="837"/>
        <v>1</v>
      </c>
      <c r="CK929" s="229">
        <f t="shared" si="838"/>
        <v>0</v>
      </c>
      <c r="CL929" s="229">
        <f t="shared" si="839"/>
        <v>0</v>
      </c>
    </row>
    <row r="930" spans="88:90" x14ac:dyDescent="0.2">
      <c r="CJ930" s="3">
        <f t="shared" si="837"/>
        <v>1</v>
      </c>
      <c r="CK930" s="229">
        <f t="shared" si="838"/>
        <v>0</v>
      </c>
      <c r="CL930" s="229">
        <f t="shared" si="839"/>
        <v>0</v>
      </c>
    </row>
    <row r="931" spans="88:90" x14ac:dyDescent="0.2">
      <c r="CJ931" s="3">
        <f t="shared" si="837"/>
        <v>1</v>
      </c>
      <c r="CK931" s="229">
        <f t="shared" si="838"/>
        <v>0</v>
      </c>
      <c r="CL931" s="229">
        <f t="shared" si="839"/>
        <v>0</v>
      </c>
    </row>
    <row r="932" spans="88:90" x14ac:dyDescent="0.2">
      <c r="CJ932" s="3">
        <f t="shared" si="837"/>
        <v>1</v>
      </c>
      <c r="CK932" s="229">
        <f t="shared" si="838"/>
        <v>0</v>
      </c>
      <c r="CL932" s="229">
        <f t="shared" si="839"/>
        <v>0</v>
      </c>
    </row>
    <row r="933" spans="88:90" x14ac:dyDescent="0.2">
      <c r="CJ933" s="3">
        <f t="shared" si="837"/>
        <v>1</v>
      </c>
      <c r="CK933" s="229">
        <f t="shared" si="838"/>
        <v>0</v>
      </c>
      <c r="CL933" s="229">
        <f t="shared" si="839"/>
        <v>0</v>
      </c>
    </row>
    <row r="934" spans="88:90" x14ac:dyDescent="0.2">
      <c r="CJ934" s="3">
        <f t="shared" si="837"/>
        <v>1</v>
      </c>
      <c r="CK934" s="229">
        <f t="shared" si="838"/>
        <v>0</v>
      </c>
      <c r="CL934" s="229">
        <f t="shared" si="839"/>
        <v>0</v>
      </c>
    </row>
    <row r="935" spans="88:90" x14ac:dyDescent="0.2">
      <c r="CJ935" s="3">
        <f t="shared" si="837"/>
        <v>1</v>
      </c>
      <c r="CK935" s="229">
        <f t="shared" si="838"/>
        <v>0</v>
      </c>
      <c r="CL935" s="229">
        <f t="shared" si="839"/>
        <v>0</v>
      </c>
    </row>
    <row r="936" spans="88:90" x14ac:dyDescent="0.2">
      <c r="CJ936" s="3">
        <f t="shared" si="837"/>
        <v>1</v>
      </c>
      <c r="CK936" s="229">
        <f t="shared" si="838"/>
        <v>0</v>
      </c>
      <c r="CL936" s="229">
        <f t="shared" si="839"/>
        <v>0</v>
      </c>
    </row>
    <row r="937" spans="88:90" x14ac:dyDescent="0.2">
      <c r="CJ937" s="3">
        <f t="shared" si="837"/>
        <v>1</v>
      </c>
      <c r="CK937" s="229">
        <f t="shared" si="838"/>
        <v>0</v>
      </c>
      <c r="CL937" s="229">
        <f t="shared" si="839"/>
        <v>0</v>
      </c>
    </row>
    <row r="938" spans="88:90" x14ac:dyDescent="0.2">
      <c r="CJ938" s="3">
        <f t="shared" si="837"/>
        <v>1</v>
      </c>
      <c r="CK938" s="229">
        <f t="shared" si="838"/>
        <v>0</v>
      </c>
      <c r="CL938" s="229">
        <f t="shared" si="839"/>
        <v>0</v>
      </c>
    </row>
    <row r="939" spans="88:90" x14ac:dyDescent="0.2">
      <c r="CJ939" s="3">
        <f t="shared" si="837"/>
        <v>1</v>
      </c>
      <c r="CK939" s="229">
        <f t="shared" si="838"/>
        <v>0</v>
      </c>
      <c r="CL939" s="229">
        <f t="shared" si="839"/>
        <v>0</v>
      </c>
    </row>
    <row r="940" spans="88:90" x14ac:dyDescent="0.2">
      <c r="CJ940" s="3">
        <f t="shared" si="837"/>
        <v>1</v>
      </c>
      <c r="CK940" s="229">
        <f t="shared" si="838"/>
        <v>0</v>
      </c>
      <c r="CL940" s="229">
        <f t="shared" si="839"/>
        <v>0</v>
      </c>
    </row>
    <row r="941" spans="88:90" x14ac:dyDescent="0.2">
      <c r="CJ941" s="3">
        <f t="shared" si="837"/>
        <v>1</v>
      </c>
      <c r="CK941" s="229">
        <f t="shared" si="838"/>
        <v>0</v>
      </c>
      <c r="CL941" s="229">
        <f t="shared" si="839"/>
        <v>0</v>
      </c>
    </row>
    <row r="942" spans="88:90" x14ac:dyDescent="0.2">
      <c r="CJ942" s="3">
        <f t="shared" si="837"/>
        <v>1</v>
      </c>
      <c r="CK942" s="229">
        <f t="shared" si="838"/>
        <v>0</v>
      </c>
      <c r="CL942" s="229">
        <f t="shared" si="839"/>
        <v>0</v>
      </c>
    </row>
    <row r="943" spans="88:90" x14ac:dyDescent="0.2">
      <c r="CJ943" s="3">
        <f t="shared" si="837"/>
        <v>1</v>
      </c>
      <c r="CK943" s="229">
        <f t="shared" si="838"/>
        <v>0</v>
      </c>
      <c r="CL943" s="229">
        <f t="shared" si="839"/>
        <v>0</v>
      </c>
    </row>
    <row r="944" spans="88:90" x14ac:dyDescent="0.2">
      <c r="CJ944" s="3">
        <f t="shared" si="837"/>
        <v>1</v>
      </c>
      <c r="CK944" s="229">
        <f t="shared" si="838"/>
        <v>0</v>
      </c>
      <c r="CL944" s="229">
        <f t="shared" si="839"/>
        <v>0</v>
      </c>
    </row>
    <row r="945" spans="88:90" x14ac:dyDescent="0.2">
      <c r="CJ945" s="3">
        <f t="shared" si="837"/>
        <v>1</v>
      </c>
      <c r="CK945" s="229">
        <f t="shared" si="838"/>
        <v>0</v>
      </c>
      <c r="CL945" s="229">
        <f t="shared" si="839"/>
        <v>0</v>
      </c>
    </row>
    <row r="946" spans="88:90" x14ac:dyDescent="0.2">
      <c r="CJ946" s="3">
        <f t="shared" si="837"/>
        <v>1</v>
      </c>
      <c r="CK946" s="229">
        <f t="shared" si="838"/>
        <v>0</v>
      </c>
      <c r="CL946" s="229">
        <f t="shared" si="839"/>
        <v>0</v>
      </c>
    </row>
    <row r="947" spans="88:90" x14ac:dyDescent="0.2">
      <c r="CJ947" s="3">
        <f t="shared" si="837"/>
        <v>1</v>
      </c>
      <c r="CK947" s="229">
        <f t="shared" si="838"/>
        <v>0</v>
      </c>
      <c r="CL947" s="229">
        <f t="shared" si="839"/>
        <v>0</v>
      </c>
    </row>
    <row r="948" spans="88:90" x14ac:dyDescent="0.2">
      <c r="CJ948" s="3">
        <f t="shared" si="837"/>
        <v>1</v>
      </c>
      <c r="CK948" s="229">
        <f t="shared" si="838"/>
        <v>0</v>
      </c>
      <c r="CL948" s="229">
        <f t="shared" si="839"/>
        <v>0</v>
      </c>
    </row>
    <row r="949" spans="88:90" x14ac:dyDescent="0.2">
      <c r="CJ949" s="3">
        <f t="shared" ref="CJ949:CJ1012" si="840">MONTH(H949)</f>
        <v>1</v>
      </c>
      <c r="CK949" s="229">
        <f t="shared" ref="CK949:CK1012" si="841">AX949</f>
        <v>0</v>
      </c>
      <c r="CL949" s="229">
        <f t="shared" ref="CL949:CL1012" si="842">BZ949</f>
        <v>0</v>
      </c>
    </row>
    <row r="950" spans="88:90" x14ac:dyDescent="0.2">
      <c r="CJ950" s="3">
        <f t="shared" si="840"/>
        <v>1</v>
      </c>
      <c r="CK950" s="229">
        <f t="shared" si="841"/>
        <v>0</v>
      </c>
      <c r="CL950" s="229">
        <f t="shared" si="842"/>
        <v>0</v>
      </c>
    </row>
    <row r="951" spans="88:90" x14ac:dyDescent="0.2">
      <c r="CJ951" s="3">
        <f t="shared" si="840"/>
        <v>1</v>
      </c>
      <c r="CK951" s="229">
        <f t="shared" si="841"/>
        <v>0</v>
      </c>
      <c r="CL951" s="229">
        <f t="shared" si="842"/>
        <v>0</v>
      </c>
    </row>
    <row r="952" spans="88:90" x14ac:dyDescent="0.2">
      <c r="CJ952" s="3">
        <f t="shared" si="840"/>
        <v>1</v>
      </c>
      <c r="CK952" s="229">
        <f t="shared" si="841"/>
        <v>0</v>
      </c>
      <c r="CL952" s="229">
        <f t="shared" si="842"/>
        <v>0</v>
      </c>
    </row>
    <row r="953" spans="88:90" x14ac:dyDescent="0.2">
      <c r="CJ953" s="3">
        <f t="shared" si="840"/>
        <v>1</v>
      </c>
      <c r="CK953" s="229">
        <f t="shared" si="841"/>
        <v>0</v>
      </c>
      <c r="CL953" s="229">
        <f t="shared" si="842"/>
        <v>0</v>
      </c>
    </row>
    <row r="954" spans="88:90" x14ac:dyDescent="0.2">
      <c r="CJ954" s="3">
        <f t="shared" si="840"/>
        <v>1</v>
      </c>
      <c r="CK954" s="229">
        <f t="shared" si="841"/>
        <v>0</v>
      </c>
      <c r="CL954" s="229">
        <f t="shared" si="842"/>
        <v>0</v>
      </c>
    </row>
    <row r="955" spans="88:90" x14ac:dyDescent="0.2">
      <c r="CJ955" s="3">
        <f t="shared" si="840"/>
        <v>1</v>
      </c>
      <c r="CK955" s="229">
        <f t="shared" si="841"/>
        <v>0</v>
      </c>
      <c r="CL955" s="229">
        <f t="shared" si="842"/>
        <v>0</v>
      </c>
    </row>
    <row r="956" spans="88:90" x14ac:dyDescent="0.2">
      <c r="CJ956" s="3">
        <f t="shared" si="840"/>
        <v>1</v>
      </c>
      <c r="CK956" s="229">
        <f t="shared" si="841"/>
        <v>0</v>
      </c>
      <c r="CL956" s="229">
        <f t="shared" si="842"/>
        <v>0</v>
      </c>
    </row>
    <row r="957" spans="88:90" x14ac:dyDescent="0.2">
      <c r="CJ957" s="3">
        <f t="shared" si="840"/>
        <v>1</v>
      </c>
      <c r="CK957" s="229">
        <f t="shared" si="841"/>
        <v>0</v>
      </c>
      <c r="CL957" s="229">
        <f t="shared" si="842"/>
        <v>0</v>
      </c>
    </row>
    <row r="958" spans="88:90" x14ac:dyDescent="0.2">
      <c r="CJ958" s="3">
        <f t="shared" si="840"/>
        <v>1</v>
      </c>
      <c r="CK958" s="229">
        <f t="shared" si="841"/>
        <v>0</v>
      </c>
      <c r="CL958" s="229">
        <f t="shared" si="842"/>
        <v>0</v>
      </c>
    </row>
    <row r="959" spans="88:90" x14ac:dyDescent="0.2">
      <c r="CJ959" s="3">
        <f t="shared" si="840"/>
        <v>1</v>
      </c>
      <c r="CK959" s="229">
        <f t="shared" si="841"/>
        <v>0</v>
      </c>
      <c r="CL959" s="229">
        <f t="shared" si="842"/>
        <v>0</v>
      </c>
    </row>
    <row r="960" spans="88:90" x14ac:dyDescent="0.2">
      <c r="CJ960" s="3">
        <f t="shared" si="840"/>
        <v>1</v>
      </c>
      <c r="CK960" s="229">
        <f t="shared" si="841"/>
        <v>0</v>
      </c>
      <c r="CL960" s="229">
        <f t="shared" si="842"/>
        <v>0</v>
      </c>
    </row>
    <row r="961" spans="88:90" x14ac:dyDescent="0.2">
      <c r="CJ961" s="3">
        <f t="shared" si="840"/>
        <v>1</v>
      </c>
      <c r="CK961" s="229">
        <f t="shared" si="841"/>
        <v>0</v>
      </c>
      <c r="CL961" s="229">
        <f t="shared" si="842"/>
        <v>0</v>
      </c>
    </row>
    <row r="962" spans="88:90" x14ac:dyDescent="0.2">
      <c r="CJ962" s="3">
        <f t="shared" si="840"/>
        <v>1</v>
      </c>
      <c r="CK962" s="229">
        <f t="shared" si="841"/>
        <v>0</v>
      </c>
      <c r="CL962" s="229">
        <f t="shared" si="842"/>
        <v>0</v>
      </c>
    </row>
    <row r="963" spans="88:90" x14ac:dyDescent="0.2">
      <c r="CJ963" s="3">
        <f t="shared" si="840"/>
        <v>1</v>
      </c>
      <c r="CK963" s="229">
        <f t="shared" si="841"/>
        <v>0</v>
      </c>
      <c r="CL963" s="229">
        <f t="shared" si="842"/>
        <v>0</v>
      </c>
    </row>
    <row r="964" spans="88:90" x14ac:dyDescent="0.2">
      <c r="CJ964" s="3">
        <f t="shared" si="840"/>
        <v>1</v>
      </c>
      <c r="CK964" s="229">
        <f t="shared" si="841"/>
        <v>0</v>
      </c>
      <c r="CL964" s="229">
        <f t="shared" si="842"/>
        <v>0</v>
      </c>
    </row>
    <row r="965" spans="88:90" x14ac:dyDescent="0.2">
      <c r="CJ965" s="3">
        <f t="shared" si="840"/>
        <v>1</v>
      </c>
      <c r="CK965" s="229">
        <f t="shared" si="841"/>
        <v>0</v>
      </c>
      <c r="CL965" s="229">
        <f t="shared" si="842"/>
        <v>0</v>
      </c>
    </row>
    <row r="966" spans="88:90" x14ac:dyDescent="0.2">
      <c r="CJ966" s="3">
        <f t="shared" si="840"/>
        <v>1</v>
      </c>
      <c r="CK966" s="229">
        <f t="shared" si="841"/>
        <v>0</v>
      </c>
      <c r="CL966" s="229">
        <f t="shared" si="842"/>
        <v>0</v>
      </c>
    </row>
    <row r="967" spans="88:90" x14ac:dyDescent="0.2">
      <c r="CJ967" s="3">
        <f t="shared" si="840"/>
        <v>1</v>
      </c>
      <c r="CK967" s="229">
        <f t="shared" si="841"/>
        <v>0</v>
      </c>
      <c r="CL967" s="229">
        <f t="shared" si="842"/>
        <v>0</v>
      </c>
    </row>
    <row r="968" spans="88:90" x14ac:dyDescent="0.2">
      <c r="CJ968" s="3">
        <f t="shared" si="840"/>
        <v>1</v>
      </c>
      <c r="CK968" s="229">
        <f t="shared" si="841"/>
        <v>0</v>
      </c>
      <c r="CL968" s="229">
        <f t="shared" si="842"/>
        <v>0</v>
      </c>
    </row>
    <row r="969" spans="88:90" x14ac:dyDescent="0.2">
      <c r="CJ969" s="3">
        <f t="shared" si="840"/>
        <v>1</v>
      </c>
      <c r="CK969" s="229">
        <f t="shared" si="841"/>
        <v>0</v>
      </c>
      <c r="CL969" s="229">
        <f t="shared" si="842"/>
        <v>0</v>
      </c>
    </row>
    <row r="970" spans="88:90" x14ac:dyDescent="0.2">
      <c r="CJ970" s="3">
        <f t="shared" si="840"/>
        <v>1</v>
      </c>
      <c r="CK970" s="229">
        <f t="shared" si="841"/>
        <v>0</v>
      </c>
      <c r="CL970" s="229">
        <f t="shared" si="842"/>
        <v>0</v>
      </c>
    </row>
    <row r="971" spans="88:90" x14ac:dyDescent="0.2">
      <c r="CJ971" s="3">
        <f t="shared" si="840"/>
        <v>1</v>
      </c>
      <c r="CK971" s="229">
        <f t="shared" si="841"/>
        <v>0</v>
      </c>
      <c r="CL971" s="229">
        <f t="shared" si="842"/>
        <v>0</v>
      </c>
    </row>
    <row r="972" spans="88:90" x14ac:dyDescent="0.2">
      <c r="CJ972" s="3">
        <f t="shared" si="840"/>
        <v>1</v>
      </c>
      <c r="CK972" s="229">
        <f t="shared" si="841"/>
        <v>0</v>
      </c>
      <c r="CL972" s="229">
        <f t="shared" si="842"/>
        <v>0</v>
      </c>
    </row>
    <row r="973" spans="88:90" x14ac:dyDescent="0.2">
      <c r="CJ973" s="3">
        <f t="shared" si="840"/>
        <v>1</v>
      </c>
      <c r="CK973" s="229">
        <f t="shared" si="841"/>
        <v>0</v>
      </c>
      <c r="CL973" s="229">
        <f t="shared" si="842"/>
        <v>0</v>
      </c>
    </row>
    <row r="974" spans="88:90" x14ac:dyDescent="0.2">
      <c r="CJ974" s="3">
        <f t="shared" si="840"/>
        <v>1</v>
      </c>
      <c r="CK974" s="229">
        <f t="shared" si="841"/>
        <v>0</v>
      </c>
      <c r="CL974" s="229">
        <f t="shared" si="842"/>
        <v>0</v>
      </c>
    </row>
    <row r="975" spans="88:90" x14ac:dyDescent="0.2">
      <c r="CJ975" s="3">
        <f t="shared" si="840"/>
        <v>1</v>
      </c>
      <c r="CK975" s="229">
        <f t="shared" si="841"/>
        <v>0</v>
      </c>
      <c r="CL975" s="229">
        <f t="shared" si="842"/>
        <v>0</v>
      </c>
    </row>
    <row r="976" spans="88:90" x14ac:dyDescent="0.2">
      <c r="CJ976" s="3">
        <f t="shared" si="840"/>
        <v>1</v>
      </c>
      <c r="CK976" s="229">
        <f t="shared" si="841"/>
        <v>0</v>
      </c>
      <c r="CL976" s="229">
        <f t="shared" si="842"/>
        <v>0</v>
      </c>
    </row>
    <row r="977" spans="88:90" x14ac:dyDescent="0.2">
      <c r="CJ977" s="3">
        <f t="shared" si="840"/>
        <v>1</v>
      </c>
      <c r="CK977" s="229">
        <f t="shared" si="841"/>
        <v>0</v>
      </c>
      <c r="CL977" s="229">
        <f t="shared" si="842"/>
        <v>0</v>
      </c>
    </row>
    <row r="978" spans="88:90" x14ac:dyDescent="0.2">
      <c r="CJ978" s="3">
        <f t="shared" si="840"/>
        <v>1</v>
      </c>
      <c r="CK978" s="229">
        <f t="shared" si="841"/>
        <v>0</v>
      </c>
      <c r="CL978" s="229">
        <f t="shared" si="842"/>
        <v>0</v>
      </c>
    </row>
    <row r="979" spans="88:90" x14ac:dyDescent="0.2">
      <c r="CJ979" s="3">
        <f t="shared" si="840"/>
        <v>1</v>
      </c>
      <c r="CK979" s="229">
        <f t="shared" si="841"/>
        <v>0</v>
      </c>
      <c r="CL979" s="229">
        <f t="shared" si="842"/>
        <v>0</v>
      </c>
    </row>
    <row r="980" spans="88:90" x14ac:dyDescent="0.2">
      <c r="CJ980" s="3">
        <f t="shared" si="840"/>
        <v>1</v>
      </c>
      <c r="CK980" s="229">
        <f t="shared" si="841"/>
        <v>0</v>
      </c>
      <c r="CL980" s="229">
        <f t="shared" si="842"/>
        <v>0</v>
      </c>
    </row>
    <row r="981" spans="88:90" x14ac:dyDescent="0.2">
      <c r="CJ981" s="3">
        <f t="shared" si="840"/>
        <v>1</v>
      </c>
      <c r="CK981" s="229">
        <f t="shared" si="841"/>
        <v>0</v>
      </c>
      <c r="CL981" s="229">
        <f t="shared" si="842"/>
        <v>0</v>
      </c>
    </row>
    <row r="982" spans="88:90" x14ac:dyDescent="0.2">
      <c r="CJ982" s="3">
        <f t="shared" si="840"/>
        <v>1</v>
      </c>
      <c r="CK982" s="229">
        <f t="shared" si="841"/>
        <v>0</v>
      </c>
      <c r="CL982" s="229">
        <f t="shared" si="842"/>
        <v>0</v>
      </c>
    </row>
    <row r="983" spans="88:90" x14ac:dyDescent="0.2">
      <c r="CJ983" s="3">
        <f t="shared" si="840"/>
        <v>1</v>
      </c>
      <c r="CK983" s="229">
        <f t="shared" si="841"/>
        <v>0</v>
      </c>
      <c r="CL983" s="229">
        <f t="shared" si="842"/>
        <v>0</v>
      </c>
    </row>
    <row r="984" spans="88:90" x14ac:dyDescent="0.2">
      <c r="CJ984" s="3">
        <f t="shared" si="840"/>
        <v>1</v>
      </c>
      <c r="CK984" s="229">
        <f t="shared" si="841"/>
        <v>0</v>
      </c>
      <c r="CL984" s="229">
        <f t="shared" si="842"/>
        <v>0</v>
      </c>
    </row>
    <row r="985" spans="88:90" x14ac:dyDescent="0.2">
      <c r="CJ985" s="3">
        <f t="shared" si="840"/>
        <v>1</v>
      </c>
      <c r="CK985" s="229">
        <f t="shared" si="841"/>
        <v>0</v>
      </c>
      <c r="CL985" s="229">
        <f t="shared" si="842"/>
        <v>0</v>
      </c>
    </row>
    <row r="986" spans="88:90" x14ac:dyDescent="0.2">
      <c r="CJ986" s="3">
        <f t="shared" si="840"/>
        <v>1</v>
      </c>
      <c r="CK986" s="229">
        <f t="shared" si="841"/>
        <v>0</v>
      </c>
      <c r="CL986" s="229">
        <f t="shared" si="842"/>
        <v>0</v>
      </c>
    </row>
    <row r="987" spans="88:90" x14ac:dyDescent="0.2">
      <c r="CJ987" s="3">
        <f t="shared" si="840"/>
        <v>1</v>
      </c>
      <c r="CK987" s="229">
        <f t="shared" si="841"/>
        <v>0</v>
      </c>
      <c r="CL987" s="229">
        <f t="shared" si="842"/>
        <v>0</v>
      </c>
    </row>
    <row r="988" spans="88:90" x14ac:dyDescent="0.2">
      <c r="CJ988" s="3">
        <f t="shared" si="840"/>
        <v>1</v>
      </c>
      <c r="CK988" s="229">
        <f t="shared" si="841"/>
        <v>0</v>
      </c>
      <c r="CL988" s="229">
        <f t="shared" si="842"/>
        <v>0</v>
      </c>
    </row>
    <row r="989" spans="88:90" x14ac:dyDescent="0.2">
      <c r="CJ989" s="3">
        <f t="shared" si="840"/>
        <v>1</v>
      </c>
      <c r="CK989" s="229">
        <f t="shared" si="841"/>
        <v>0</v>
      </c>
      <c r="CL989" s="229">
        <f t="shared" si="842"/>
        <v>0</v>
      </c>
    </row>
    <row r="990" spans="88:90" x14ac:dyDescent="0.2">
      <c r="CJ990" s="3">
        <f t="shared" si="840"/>
        <v>1</v>
      </c>
      <c r="CK990" s="229">
        <f t="shared" si="841"/>
        <v>0</v>
      </c>
      <c r="CL990" s="229">
        <f t="shared" si="842"/>
        <v>0</v>
      </c>
    </row>
    <row r="991" spans="88:90" x14ac:dyDescent="0.2">
      <c r="CJ991" s="3">
        <f t="shared" si="840"/>
        <v>1</v>
      </c>
      <c r="CK991" s="229">
        <f t="shared" si="841"/>
        <v>0</v>
      </c>
      <c r="CL991" s="229">
        <f t="shared" si="842"/>
        <v>0</v>
      </c>
    </row>
    <row r="992" spans="88:90" x14ac:dyDescent="0.2">
      <c r="CJ992" s="3">
        <f t="shared" si="840"/>
        <v>1</v>
      </c>
      <c r="CK992" s="229">
        <f t="shared" si="841"/>
        <v>0</v>
      </c>
      <c r="CL992" s="229">
        <f t="shared" si="842"/>
        <v>0</v>
      </c>
    </row>
    <row r="993" spans="88:90" x14ac:dyDescent="0.2">
      <c r="CJ993" s="3">
        <f t="shared" si="840"/>
        <v>1</v>
      </c>
      <c r="CK993" s="229">
        <f t="shared" si="841"/>
        <v>0</v>
      </c>
      <c r="CL993" s="229">
        <f t="shared" si="842"/>
        <v>0</v>
      </c>
    </row>
    <row r="994" spans="88:90" x14ac:dyDescent="0.2">
      <c r="CJ994" s="3">
        <f t="shared" si="840"/>
        <v>1</v>
      </c>
      <c r="CK994" s="229">
        <f t="shared" si="841"/>
        <v>0</v>
      </c>
      <c r="CL994" s="229">
        <f t="shared" si="842"/>
        <v>0</v>
      </c>
    </row>
    <row r="995" spans="88:90" x14ac:dyDescent="0.2">
      <c r="CJ995" s="3">
        <f t="shared" si="840"/>
        <v>1</v>
      </c>
      <c r="CK995" s="229">
        <f t="shared" si="841"/>
        <v>0</v>
      </c>
      <c r="CL995" s="229">
        <f t="shared" si="842"/>
        <v>0</v>
      </c>
    </row>
    <row r="996" spans="88:90" x14ac:dyDescent="0.2">
      <c r="CJ996" s="3">
        <f t="shared" si="840"/>
        <v>1</v>
      </c>
      <c r="CK996" s="229">
        <f t="shared" si="841"/>
        <v>0</v>
      </c>
      <c r="CL996" s="229">
        <f t="shared" si="842"/>
        <v>0</v>
      </c>
    </row>
    <row r="997" spans="88:90" x14ac:dyDescent="0.2">
      <c r="CJ997" s="3">
        <f t="shared" si="840"/>
        <v>1</v>
      </c>
      <c r="CK997" s="229">
        <f t="shared" si="841"/>
        <v>0</v>
      </c>
      <c r="CL997" s="229">
        <f t="shared" si="842"/>
        <v>0</v>
      </c>
    </row>
    <row r="998" spans="88:90" x14ac:dyDescent="0.2">
      <c r="CJ998" s="3">
        <f t="shared" si="840"/>
        <v>1</v>
      </c>
      <c r="CK998" s="229">
        <f t="shared" si="841"/>
        <v>0</v>
      </c>
      <c r="CL998" s="229">
        <f t="shared" si="842"/>
        <v>0</v>
      </c>
    </row>
    <row r="999" spans="88:90" x14ac:dyDescent="0.2">
      <c r="CJ999" s="3">
        <f t="shared" si="840"/>
        <v>1</v>
      </c>
      <c r="CK999" s="229">
        <f t="shared" si="841"/>
        <v>0</v>
      </c>
      <c r="CL999" s="229">
        <f t="shared" si="842"/>
        <v>0</v>
      </c>
    </row>
    <row r="1000" spans="88:90" x14ac:dyDescent="0.2">
      <c r="CJ1000" s="3">
        <f t="shared" si="840"/>
        <v>1</v>
      </c>
      <c r="CK1000" s="229">
        <f t="shared" si="841"/>
        <v>0</v>
      </c>
      <c r="CL1000" s="229">
        <f t="shared" si="842"/>
        <v>0</v>
      </c>
    </row>
    <row r="1001" spans="88:90" x14ac:dyDescent="0.2">
      <c r="CJ1001" s="3">
        <f t="shared" si="840"/>
        <v>1</v>
      </c>
      <c r="CK1001" s="229">
        <f t="shared" si="841"/>
        <v>0</v>
      </c>
      <c r="CL1001" s="229">
        <f t="shared" si="842"/>
        <v>0</v>
      </c>
    </row>
    <row r="1002" spans="88:90" x14ac:dyDescent="0.2">
      <c r="CJ1002" s="3">
        <f t="shared" si="840"/>
        <v>1</v>
      </c>
      <c r="CK1002" s="229">
        <f t="shared" si="841"/>
        <v>0</v>
      </c>
      <c r="CL1002" s="229">
        <f t="shared" si="842"/>
        <v>0</v>
      </c>
    </row>
    <row r="1003" spans="88:90" x14ac:dyDescent="0.2">
      <c r="CJ1003" s="3">
        <f t="shared" si="840"/>
        <v>1</v>
      </c>
      <c r="CK1003" s="229">
        <f t="shared" si="841"/>
        <v>0</v>
      </c>
      <c r="CL1003" s="229">
        <f t="shared" si="842"/>
        <v>0</v>
      </c>
    </row>
    <row r="1004" spans="88:90" x14ac:dyDescent="0.2">
      <c r="CJ1004" s="3">
        <f t="shared" si="840"/>
        <v>1</v>
      </c>
      <c r="CK1004" s="229">
        <f t="shared" si="841"/>
        <v>0</v>
      </c>
      <c r="CL1004" s="229">
        <f t="shared" si="842"/>
        <v>0</v>
      </c>
    </row>
    <row r="1005" spans="88:90" x14ac:dyDescent="0.2">
      <c r="CJ1005" s="3">
        <f t="shared" si="840"/>
        <v>1</v>
      </c>
      <c r="CK1005" s="229">
        <f t="shared" si="841"/>
        <v>0</v>
      </c>
      <c r="CL1005" s="229">
        <f t="shared" si="842"/>
        <v>0</v>
      </c>
    </row>
    <row r="1006" spans="88:90" x14ac:dyDescent="0.2">
      <c r="CJ1006" s="3">
        <f t="shared" si="840"/>
        <v>1</v>
      </c>
      <c r="CK1006" s="229">
        <f t="shared" si="841"/>
        <v>0</v>
      </c>
      <c r="CL1006" s="229">
        <f t="shared" si="842"/>
        <v>0</v>
      </c>
    </row>
    <row r="1007" spans="88:90" x14ac:dyDescent="0.2">
      <c r="CJ1007" s="3">
        <f t="shared" si="840"/>
        <v>1</v>
      </c>
      <c r="CK1007" s="229">
        <f t="shared" si="841"/>
        <v>0</v>
      </c>
      <c r="CL1007" s="229">
        <f t="shared" si="842"/>
        <v>0</v>
      </c>
    </row>
    <row r="1008" spans="88:90" x14ac:dyDescent="0.2">
      <c r="CJ1008" s="3">
        <f t="shared" si="840"/>
        <v>1</v>
      </c>
      <c r="CK1008" s="229">
        <f t="shared" si="841"/>
        <v>0</v>
      </c>
      <c r="CL1008" s="229">
        <f t="shared" si="842"/>
        <v>0</v>
      </c>
    </row>
    <row r="1009" spans="88:90" x14ac:dyDescent="0.2">
      <c r="CJ1009" s="3">
        <f t="shared" si="840"/>
        <v>1</v>
      </c>
      <c r="CK1009" s="229">
        <f t="shared" si="841"/>
        <v>0</v>
      </c>
      <c r="CL1009" s="229">
        <f t="shared" si="842"/>
        <v>0</v>
      </c>
    </row>
    <row r="1010" spans="88:90" x14ac:dyDescent="0.2">
      <c r="CJ1010" s="3">
        <f t="shared" si="840"/>
        <v>1</v>
      </c>
      <c r="CK1010" s="229">
        <f t="shared" si="841"/>
        <v>0</v>
      </c>
      <c r="CL1010" s="229">
        <f t="shared" si="842"/>
        <v>0</v>
      </c>
    </row>
    <row r="1011" spans="88:90" x14ac:dyDescent="0.2">
      <c r="CJ1011" s="3">
        <f t="shared" si="840"/>
        <v>1</v>
      </c>
      <c r="CK1011" s="229">
        <f t="shared" si="841"/>
        <v>0</v>
      </c>
      <c r="CL1011" s="229">
        <f t="shared" si="842"/>
        <v>0</v>
      </c>
    </row>
    <row r="1012" spans="88:90" x14ac:dyDescent="0.2">
      <c r="CJ1012" s="3">
        <f t="shared" si="840"/>
        <v>1</v>
      </c>
      <c r="CK1012" s="229">
        <f t="shared" si="841"/>
        <v>0</v>
      </c>
      <c r="CL1012" s="229">
        <f t="shared" si="842"/>
        <v>0</v>
      </c>
    </row>
    <row r="1013" spans="88:90" x14ac:dyDescent="0.2">
      <c r="CJ1013" s="3">
        <f t="shared" ref="CJ1013:CJ1076" si="843">MONTH(H1013)</f>
        <v>1</v>
      </c>
      <c r="CK1013" s="229">
        <f t="shared" ref="CK1013:CK1076" si="844">AX1013</f>
        <v>0</v>
      </c>
      <c r="CL1013" s="229">
        <f t="shared" ref="CL1013:CL1076" si="845">BZ1013</f>
        <v>0</v>
      </c>
    </row>
    <row r="1014" spans="88:90" x14ac:dyDescent="0.2">
      <c r="CJ1014" s="3">
        <f t="shared" si="843"/>
        <v>1</v>
      </c>
      <c r="CK1014" s="229">
        <f t="shared" si="844"/>
        <v>0</v>
      </c>
      <c r="CL1014" s="229">
        <f t="shared" si="845"/>
        <v>0</v>
      </c>
    </row>
    <row r="1015" spans="88:90" x14ac:dyDescent="0.2">
      <c r="CJ1015" s="3">
        <f t="shared" si="843"/>
        <v>1</v>
      </c>
      <c r="CK1015" s="229">
        <f t="shared" si="844"/>
        <v>0</v>
      </c>
      <c r="CL1015" s="229">
        <f t="shared" si="845"/>
        <v>0</v>
      </c>
    </row>
    <row r="1016" spans="88:90" x14ac:dyDescent="0.2">
      <c r="CJ1016" s="3">
        <f t="shared" si="843"/>
        <v>1</v>
      </c>
      <c r="CK1016" s="229">
        <f t="shared" si="844"/>
        <v>0</v>
      </c>
      <c r="CL1016" s="229">
        <f t="shared" si="845"/>
        <v>0</v>
      </c>
    </row>
    <row r="1017" spans="88:90" x14ac:dyDescent="0.2">
      <c r="CJ1017" s="3">
        <f t="shared" si="843"/>
        <v>1</v>
      </c>
      <c r="CK1017" s="229">
        <f t="shared" si="844"/>
        <v>0</v>
      </c>
      <c r="CL1017" s="229">
        <f t="shared" si="845"/>
        <v>0</v>
      </c>
    </row>
    <row r="1018" spans="88:90" x14ac:dyDescent="0.2">
      <c r="CJ1018" s="3">
        <f t="shared" si="843"/>
        <v>1</v>
      </c>
      <c r="CK1018" s="229">
        <f t="shared" si="844"/>
        <v>0</v>
      </c>
      <c r="CL1018" s="229">
        <f t="shared" si="845"/>
        <v>0</v>
      </c>
    </row>
    <row r="1019" spans="88:90" x14ac:dyDescent="0.2">
      <c r="CJ1019" s="3">
        <f t="shared" si="843"/>
        <v>1</v>
      </c>
      <c r="CK1019" s="229">
        <f t="shared" si="844"/>
        <v>0</v>
      </c>
      <c r="CL1019" s="229">
        <f t="shared" si="845"/>
        <v>0</v>
      </c>
    </row>
    <row r="1020" spans="88:90" x14ac:dyDescent="0.2">
      <c r="CJ1020" s="3">
        <f t="shared" si="843"/>
        <v>1</v>
      </c>
      <c r="CK1020" s="229">
        <f t="shared" si="844"/>
        <v>0</v>
      </c>
      <c r="CL1020" s="229">
        <f t="shared" si="845"/>
        <v>0</v>
      </c>
    </row>
    <row r="1021" spans="88:90" x14ac:dyDescent="0.2">
      <c r="CJ1021" s="3">
        <f t="shared" si="843"/>
        <v>1</v>
      </c>
      <c r="CK1021" s="229">
        <f t="shared" si="844"/>
        <v>0</v>
      </c>
      <c r="CL1021" s="229">
        <f t="shared" si="845"/>
        <v>0</v>
      </c>
    </row>
    <row r="1022" spans="88:90" x14ac:dyDescent="0.2">
      <c r="CJ1022" s="3">
        <f t="shared" si="843"/>
        <v>1</v>
      </c>
      <c r="CK1022" s="229">
        <f t="shared" si="844"/>
        <v>0</v>
      </c>
      <c r="CL1022" s="229">
        <f t="shared" si="845"/>
        <v>0</v>
      </c>
    </row>
    <row r="1023" spans="88:90" x14ac:dyDescent="0.2">
      <c r="CJ1023" s="3">
        <f t="shared" si="843"/>
        <v>1</v>
      </c>
      <c r="CK1023" s="229">
        <f t="shared" si="844"/>
        <v>0</v>
      </c>
      <c r="CL1023" s="229">
        <f t="shared" si="845"/>
        <v>0</v>
      </c>
    </row>
    <row r="1024" spans="88:90" x14ac:dyDescent="0.2">
      <c r="CJ1024" s="3">
        <f t="shared" si="843"/>
        <v>1</v>
      </c>
      <c r="CK1024" s="229">
        <f t="shared" si="844"/>
        <v>0</v>
      </c>
      <c r="CL1024" s="229">
        <f t="shared" si="845"/>
        <v>0</v>
      </c>
    </row>
    <row r="1025" spans="88:90" x14ac:dyDescent="0.2">
      <c r="CJ1025" s="3">
        <f t="shared" si="843"/>
        <v>1</v>
      </c>
      <c r="CK1025" s="229">
        <f t="shared" si="844"/>
        <v>0</v>
      </c>
      <c r="CL1025" s="229">
        <f t="shared" si="845"/>
        <v>0</v>
      </c>
    </row>
    <row r="1026" spans="88:90" x14ac:dyDescent="0.2">
      <c r="CJ1026" s="3">
        <f t="shared" si="843"/>
        <v>1</v>
      </c>
      <c r="CK1026" s="229">
        <f t="shared" si="844"/>
        <v>0</v>
      </c>
      <c r="CL1026" s="229">
        <f t="shared" si="845"/>
        <v>0</v>
      </c>
    </row>
    <row r="1027" spans="88:90" x14ac:dyDescent="0.2">
      <c r="CJ1027" s="3">
        <f t="shared" si="843"/>
        <v>1</v>
      </c>
      <c r="CK1027" s="229">
        <f t="shared" si="844"/>
        <v>0</v>
      </c>
      <c r="CL1027" s="229">
        <f t="shared" si="845"/>
        <v>0</v>
      </c>
    </row>
    <row r="1028" spans="88:90" x14ac:dyDescent="0.2">
      <c r="CJ1028" s="3">
        <f t="shared" si="843"/>
        <v>1</v>
      </c>
      <c r="CK1028" s="229">
        <f t="shared" si="844"/>
        <v>0</v>
      </c>
      <c r="CL1028" s="229">
        <f t="shared" si="845"/>
        <v>0</v>
      </c>
    </row>
    <row r="1029" spans="88:90" x14ac:dyDescent="0.2">
      <c r="CJ1029" s="3">
        <f t="shared" si="843"/>
        <v>1</v>
      </c>
      <c r="CK1029" s="229">
        <f t="shared" si="844"/>
        <v>0</v>
      </c>
      <c r="CL1029" s="229">
        <f t="shared" si="845"/>
        <v>0</v>
      </c>
    </row>
    <row r="1030" spans="88:90" x14ac:dyDescent="0.2">
      <c r="CJ1030" s="3">
        <f t="shared" si="843"/>
        <v>1</v>
      </c>
      <c r="CK1030" s="229">
        <f t="shared" si="844"/>
        <v>0</v>
      </c>
      <c r="CL1030" s="229">
        <f t="shared" si="845"/>
        <v>0</v>
      </c>
    </row>
    <row r="1031" spans="88:90" x14ac:dyDescent="0.2">
      <c r="CJ1031" s="3">
        <f t="shared" si="843"/>
        <v>1</v>
      </c>
      <c r="CK1031" s="229">
        <f t="shared" si="844"/>
        <v>0</v>
      </c>
      <c r="CL1031" s="229">
        <f t="shared" si="845"/>
        <v>0</v>
      </c>
    </row>
    <row r="1032" spans="88:90" x14ac:dyDescent="0.2">
      <c r="CJ1032" s="3">
        <f t="shared" si="843"/>
        <v>1</v>
      </c>
      <c r="CK1032" s="229">
        <f t="shared" si="844"/>
        <v>0</v>
      </c>
      <c r="CL1032" s="229">
        <f t="shared" si="845"/>
        <v>0</v>
      </c>
    </row>
    <row r="1033" spans="88:90" x14ac:dyDescent="0.2">
      <c r="CJ1033" s="3">
        <f t="shared" si="843"/>
        <v>1</v>
      </c>
      <c r="CK1033" s="229">
        <f t="shared" si="844"/>
        <v>0</v>
      </c>
      <c r="CL1033" s="229">
        <f t="shared" si="845"/>
        <v>0</v>
      </c>
    </row>
    <row r="1034" spans="88:90" x14ac:dyDescent="0.2">
      <c r="CJ1034" s="3">
        <f t="shared" si="843"/>
        <v>1</v>
      </c>
      <c r="CK1034" s="229">
        <f t="shared" si="844"/>
        <v>0</v>
      </c>
      <c r="CL1034" s="229">
        <f t="shared" si="845"/>
        <v>0</v>
      </c>
    </row>
    <row r="1035" spans="88:90" x14ac:dyDescent="0.2">
      <c r="CJ1035" s="3">
        <f t="shared" si="843"/>
        <v>1</v>
      </c>
      <c r="CK1035" s="229">
        <f t="shared" si="844"/>
        <v>0</v>
      </c>
      <c r="CL1035" s="229">
        <f t="shared" si="845"/>
        <v>0</v>
      </c>
    </row>
    <row r="1036" spans="88:90" x14ac:dyDescent="0.2">
      <c r="CJ1036" s="3">
        <f t="shared" si="843"/>
        <v>1</v>
      </c>
      <c r="CK1036" s="229">
        <f t="shared" si="844"/>
        <v>0</v>
      </c>
      <c r="CL1036" s="229">
        <f t="shared" si="845"/>
        <v>0</v>
      </c>
    </row>
    <row r="1037" spans="88:90" x14ac:dyDescent="0.2">
      <c r="CJ1037" s="3">
        <f t="shared" si="843"/>
        <v>1</v>
      </c>
      <c r="CK1037" s="229">
        <f t="shared" si="844"/>
        <v>0</v>
      </c>
      <c r="CL1037" s="229">
        <f t="shared" si="845"/>
        <v>0</v>
      </c>
    </row>
    <row r="1038" spans="88:90" x14ac:dyDescent="0.2">
      <c r="CJ1038" s="3">
        <f t="shared" si="843"/>
        <v>1</v>
      </c>
      <c r="CK1038" s="229">
        <f t="shared" si="844"/>
        <v>0</v>
      </c>
      <c r="CL1038" s="229">
        <f t="shared" si="845"/>
        <v>0</v>
      </c>
    </row>
    <row r="1039" spans="88:90" x14ac:dyDescent="0.2">
      <c r="CJ1039" s="3">
        <f t="shared" si="843"/>
        <v>1</v>
      </c>
      <c r="CK1039" s="229">
        <f t="shared" si="844"/>
        <v>0</v>
      </c>
      <c r="CL1039" s="229">
        <f t="shared" si="845"/>
        <v>0</v>
      </c>
    </row>
    <row r="1040" spans="88:90" x14ac:dyDescent="0.2">
      <c r="CJ1040" s="3">
        <f t="shared" si="843"/>
        <v>1</v>
      </c>
      <c r="CK1040" s="229">
        <f t="shared" si="844"/>
        <v>0</v>
      </c>
      <c r="CL1040" s="229">
        <f t="shared" si="845"/>
        <v>0</v>
      </c>
    </row>
    <row r="1041" spans="88:90" x14ac:dyDescent="0.2">
      <c r="CJ1041" s="3">
        <f t="shared" si="843"/>
        <v>1</v>
      </c>
      <c r="CK1041" s="229">
        <f t="shared" si="844"/>
        <v>0</v>
      </c>
      <c r="CL1041" s="229">
        <f t="shared" si="845"/>
        <v>0</v>
      </c>
    </row>
    <row r="1042" spans="88:90" x14ac:dyDescent="0.2">
      <c r="CJ1042" s="3">
        <f t="shared" si="843"/>
        <v>1</v>
      </c>
      <c r="CK1042" s="229">
        <f t="shared" si="844"/>
        <v>0</v>
      </c>
      <c r="CL1042" s="229">
        <f t="shared" si="845"/>
        <v>0</v>
      </c>
    </row>
    <row r="1043" spans="88:90" x14ac:dyDescent="0.2">
      <c r="CJ1043" s="3">
        <f t="shared" si="843"/>
        <v>1</v>
      </c>
      <c r="CK1043" s="229">
        <f t="shared" si="844"/>
        <v>0</v>
      </c>
      <c r="CL1043" s="229">
        <f t="shared" si="845"/>
        <v>0</v>
      </c>
    </row>
    <row r="1044" spans="88:90" x14ac:dyDescent="0.2">
      <c r="CJ1044" s="3">
        <f t="shared" si="843"/>
        <v>1</v>
      </c>
      <c r="CK1044" s="229">
        <f t="shared" si="844"/>
        <v>0</v>
      </c>
      <c r="CL1044" s="229">
        <f t="shared" si="845"/>
        <v>0</v>
      </c>
    </row>
    <row r="1045" spans="88:90" x14ac:dyDescent="0.2">
      <c r="CJ1045" s="3">
        <f t="shared" si="843"/>
        <v>1</v>
      </c>
      <c r="CK1045" s="229">
        <f t="shared" si="844"/>
        <v>0</v>
      </c>
      <c r="CL1045" s="229">
        <f t="shared" si="845"/>
        <v>0</v>
      </c>
    </row>
    <row r="1046" spans="88:90" x14ac:dyDescent="0.2">
      <c r="CJ1046" s="3">
        <f t="shared" si="843"/>
        <v>1</v>
      </c>
      <c r="CK1046" s="229">
        <f t="shared" si="844"/>
        <v>0</v>
      </c>
      <c r="CL1046" s="229">
        <f t="shared" si="845"/>
        <v>0</v>
      </c>
    </row>
    <row r="1047" spans="88:90" x14ac:dyDescent="0.2">
      <c r="CJ1047" s="3">
        <f t="shared" si="843"/>
        <v>1</v>
      </c>
      <c r="CK1047" s="229">
        <f t="shared" si="844"/>
        <v>0</v>
      </c>
      <c r="CL1047" s="229">
        <f t="shared" si="845"/>
        <v>0</v>
      </c>
    </row>
    <row r="1048" spans="88:90" x14ac:dyDescent="0.2">
      <c r="CJ1048" s="3">
        <f t="shared" si="843"/>
        <v>1</v>
      </c>
      <c r="CK1048" s="229">
        <f t="shared" si="844"/>
        <v>0</v>
      </c>
      <c r="CL1048" s="229">
        <f t="shared" si="845"/>
        <v>0</v>
      </c>
    </row>
    <row r="1049" spans="88:90" x14ac:dyDescent="0.2">
      <c r="CJ1049" s="3">
        <f t="shared" si="843"/>
        <v>1</v>
      </c>
      <c r="CK1049" s="229">
        <f t="shared" si="844"/>
        <v>0</v>
      </c>
      <c r="CL1049" s="229">
        <f t="shared" si="845"/>
        <v>0</v>
      </c>
    </row>
    <row r="1050" spans="88:90" x14ac:dyDescent="0.2">
      <c r="CJ1050" s="3">
        <f t="shared" si="843"/>
        <v>1</v>
      </c>
      <c r="CK1050" s="229">
        <f t="shared" si="844"/>
        <v>0</v>
      </c>
      <c r="CL1050" s="229">
        <f t="shared" si="845"/>
        <v>0</v>
      </c>
    </row>
    <row r="1051" spans="88:90" x14ac:dyDescent="0.2">
      <c r="CJ1051" s="3">
        <f t="shared" si="843"/>
        <v>1</v>
      </c>
      <c r="CK1051" s="229">
        <f t="shared" si="844"/>
        <v>0</v>
      </c>
      <c r="CL1051" s="229">
        <f t="shared" si="845"/>
        <v>0</v>
      </c>
    </row>
    <row r="1052" spans="88:90" x14ac:dyDescent="0.2">
      <c r="CJ1052" s="3">
        <f t="shared" si="843"/>
        <v>1</v>
      </c>
      <c r="CK1052" s="229">
        <f t="shared" si="844"/>
        <v>0</v>
      </c>
      <c r="CL1052" s="229">
        <f t="shared" si="845"/>
        <v>0</v>
      </c>
    </row>
    <row r="1053" spans="88:90" x14ac:dyDescent="0.2">
      <c r="CJ1053" s="3">
        <f t="shared" si="843"/>
        <v>1</v>
      </c>
      <c r="CK1053" s="229">
        <f t="shared" si="844"/>
        <v>0</v>
      </c>
      <c r="CL1053" s="229">
        <f t="shared" si="845"/>
        <v>0</v>
      </c>
    </row>
    <row r="1054" spans="88:90" x14ac:dyDescent="0.2">
      <c r="CJ1054" s="3">
        <f t="shared" si="843"/>
        <v>1</v>
      </c>
      <c r="CK1054" s="229">
        <f t="shared" si="844"/>
        <v>0</v>
      </c>
      <c r="CL1054" s="229">
        <f t="shared" si="845"/>
        <v>0</v>
      </c>
    </row>
    <row r="1055" spans="88:90" x14ac:dyDescent="0.2">
      <c r="CJ1055" s="3">
        <f t="shared" si="843"/>
        <v>1</v>
      </c>
      <c r="CK1055" s="229">
        <f t="shared" si="844"/>
        <v>0</v>
      </c>
      <c r="CL1055" s="229">
        <f t="shared" si="845"/>
        <v>0</v>
      </c>
    </row>
    <row r="1056" spans="88:90" x14ac:dyDescent="0.2">
      <c r="CJ1056" s="3">
        <f t="shared" si="843"/>
        <v>1</v>
      </c>
      <c r="CK1056" s="229">
        <f t="shared" si="844"/>
        <v>0</v>
      </c>
      <c r="CL1056" s="229">
        <f t="shared" si="845"/>
        <v>0</v>
      </c>
    </row>
    <row r="1057" spans="88:90" x14ac:dyDescent="0.2">
      <c r="CJ1057" s="3">
        <f t="shared" si="843"/>
        <v>1</v>
      </c>
      <c r="CK1057" s="229">
        <f t="shared" si="844"/>
        <v>0</v>
      </c>
      <c r="CL1057" s="229">
        <f t="shared" si="845"/>
        <v>0</v>
      </c>
    </row>
    <row r="1058" spans="88:90" x14ac:dyDescent="0.2">
      <c r="CJ1058" s="3">
        <f t="shared" si="843"/>
        <v>1</v>
      </c>
      <c r="CK1058" s="229">
        <f t="shared" si="844"/>
        <v>0</v>
      </c>
      <c r="CL1058" s="229">
        <f t="shared" si="845"/>
        <v>0</v>
      </c>
    </row>
    <row r="1059" spans="88:90" x14ac:dyDescent="0.2">
      <c r="CJ1059" s="3">
        <f t="shared" si="843"/>
        <v>1</v>
      </c>
      <c r="CK1059" s="229">
        <f t="shared" si="844"/>
        <v>0</v>
      </c>
      <c r="CL1059" s="229">
        <f t="shared" si="845"/>
        <v>0</v>
      </c>
    </row>
    <row r="1060" spans="88:90" x14ac:dyDescent="0.2">
      <c r="CJ1060" s="3">
        <f t="shared" si="843"/>
        <v>1</v>
      </c>
      <c r="CK1060" s="229">
        <f t="shared" si="844"/>
        <v>0</v>
      </c>
      <c r="CL1060" s="229">
        <f t="shared" si="845"/>
        <v>0</v>
      </c>
    </row>
    <row r="1061" spans="88:90" x14ac:dyDescent="0.2">
      <c r="CJ1061" s="3">
        <f t="shared" si="843"/>
        <v>1</v>
      </c>
      <c r="CK1061" s="229">
        <f t="shared" si="844"/>
        <v>0</v>
      </c>
      <c r="CL1061" s="229">
        <f t="shared" si="845"/>
        <v>0</v>
      </c>
    </row>
    <row r="1062" spans="88:90" x14ac:dyDescent="0.2">
      <c r="CJ1062" s="3">
        <f t="shared" si="843"/>
        <v>1</v>
      </c>
      <c r="CK1062" s="229">
        <f t="shared" si="844"/>
        <v>0</v>
      </c>
      <c r="CL1062" s="229">
        <f t="shared" si="845"/>
        <v>0</v>
      </c>
    </row>
    <row r="1063" spans="88:90" x14ac:dyDescent="0.2">
      <c r="CJ1063" s="3">
        <f t="shared" si="843"/>
        <v>1</v>
      </c>
      <c r="CK1063" s="229">
        <f t="shared" si="844"/>
        <v>0</v>
      </c>
      <c r="CL1063" s="229">
        <f t="shared" si="845"/>
        <v>0</v>
      </c>
    </row>
    <row r="1064" spans="88:90" x14ac:dyDescent="0.2">
      <c r="CJ1064" s="3">
        <f t="shared" si="843"/>
        <v>1</v>
      </c>
      <c r="CK1064" s="229">
        <f t="shared" si="844"/>
        <v>0</v>
      </c>
      <c r="CL1064" s="229">
        <f t="shared" si="845"/>
        <v>0</v>
      </c>
    </row>
    <row r="1065" spans="88:90" x14ac:dyDescent="0.2">
      <c r="CJ1065" s="3">
        <f t="shared" si="843"/>
        <v>1</v>
      </c>
      <c r="CK1065" s="229">
        <f t="shared" si="844"/>
        <v>0</v>
      </c>
      <c r="CL1065" s="229">
        <f t="shared" si="845"/>
        <v>0</v>
      </c>
    </row>
    <row r="1066" spans="88:90" x14ac:dyDescent="0.2">
      <c r="CJ1066" s="3">
        <f t="shared" si="843"/>
        <v>1</v>
      </c>
      <c r="CK1066" s="229">
        <f t="shared" si="844"/>
        <v>0</v>
      </c>
      <c r="CL1066" s="229">
        <f t="shared" si="845"/>
        <v>0</v>
      </c>
    </row>
    <row r="1067" spans="88:90" x14ac:dyDescent="0.2">
      <c r="CJ1067" s="3">
        <f t="shared" si="843"/>
        <v>1</v>
      </c>
      <c r="CK1067" s="229">
        <f t="shared" si="844"/>
        <v>0</v>
      </c>
      <c r="CL1067" s="229">
        <f t="shared" si="845"/>
        <v>0</v>
      </c>
    </row>
    <row r="1068" spans="88:90" x14ac:dyDescent="0.2">
      <c r="CJ1068" s="3">
        <f t="shared" si="843"/>
        <v>1</v>
      </c>
      <c r="CK1068" s="229">
        <f t="shared" si="844"/>
        <v>0</v>
      </c>
      <c r="CL1068" s="229">
        <f t="shared" si="845"/>
        <v>0</v>
      </c>
    </row>
    <row r="1069" spans="88:90" x14ac:dyDescent="0.2">
      <c r="CJ1069" s="3">
        <f t="shared" si="843"/>
        <v>1</v>
      </c>
      <c r="CK1069" s="229">
        <f t="shared" si="844"/>
        <v>0</v>
      </c>
      <c r="CL1069" s="229">
        <f t="shared" si="845"/>
        <v>0</v>
      </c>
    </row>
    <row r="1070" spans="88:90" x14ac:dyDescent="0.2">
      <c r="CJ1070" s="3">
        <f t="shared" si="843"/>
        <v>1</v>
      </c>
      <c r="CK1070" s="229">
        <f t="shared" si="844"/>
        <v>0</v>
      </c>
      <c r="CL1070" s="229">
        <f t="shared" si="845"/>
        <v>0</v>
      </c>
    </row>
    <row r="1071" spans="88:90" x14ac:dyDescent="0.2">
      <c r="CJ1071" s="3">
        <f t="shared" si="843"/>
        <v>1</v>
      </c>
      <c r="CK1071" s="229">
        <f t="shared" si="844"/>
        <v>0</v>
      </c>
      <c r="CL1071" s="229">
        <f t="shared" si="845"/>
        <v>0</v>
      </c>
    </row>
    <row r="1072" spans="88:90" x14ac:dyDescent="0.2">
      <c r="CJ1072" s="3">
        <f t="shared" si="843"/>
        <v>1</v>
      </c>
      <c r="CK1072" s="229">
        <f t="shared" si="844"/>
        <v>0</v>
      </c>
      <c r="CL1072" s="229">
        <f t="shared" si="845"/>
        <v>0</v>
      </c>
    </row>
    <row r="1073" spans="88:90" x14ac:dyDescent="0.2">
      <c r="CJ1073" s="3">
        <f t="shared" si="843"/>
        <v>1</v>
      </c>
      <c r="CK1073" s="229">
        <f t="shared" si="844"/>
        <v>0</v>
      </c>
      <c r="CL1073" s="229">
        <f t="shared" si="845"/>
        <v>0</v>
      </c>
    </row>
    <row r="1074" spans="88:90" x14ac:dyDescent="0.2">
      <c r="CJ1074" s="3">
        <f t="shared" si="843"/>
        <v>1</v>
      </c>
      <c r="CK1074" s="229">
        <f t="shared" si="844"/>
        <v>0</v>
      </c>
      <c r="CL1074" s="229">
        <f t="shared" si="845"/>
        <v>0</v>
      </c>
    </row>
    <row r="1075" spans="88:90" x14ac:dyDescent="0.2">
      <c r="CJ1075" s="3">
        <f t="shared" si="843"/>
        <v>1</v>
      </c>
      <c r="CK1075" s="229">
        <f t="shared" si="844"/>
        <v>0</v>
      </c>
      <c r="CL1075" s="229">
        <f t="shared" si="845"/>
        <v>0</v>
      </c>
    </row>
    <row r="1076" spans="88:90" x14ac:dyDescent="0.2">
      <c r="CJ1076" s="3">
        <f t="shared" si="843"/>
        <v>1</v>
      </c>
      <c r="CK1076" s="229">
        <f t="shared" si="844"/>
        <v>0</v>
      </c>
      <c r="CL1076" s="229">
        <f t="shared" si="845"/>
        <v>0</v>
      </c>
    </row>
    <row r="1077" spans="88:90" x14ac:dyDescent="0.2">
      <c r="CJ1077" s="3">
        <f t="shared" ref="CJ1077:CJ1140" si="846">MONTH(H1077)</f>
        <v>1</v>
      </c>
      <c r="CK1077" s="229">
        <f t="shared" ref="CK1077:CK1140" si="847">AX1077</f>
        <v>0</v>
      </c>
      <c r="CL1077" s="229">
        <f t="shared" ref="CL1077:CL1140" si="848">BZ1077</f>
        <v>0</v>
      </c>
    </row>
    <row r="1078" spans="88:90" x14ac:dyDescent="0.2">
      <c r="CJ1078" s="3">
        <f t="shared" si="846"/>
        <v>1</v>
      </c>
      <c r="CK1078" s="229">
        <f t="shared" si="847"/>
        <v>0</v>
      </c>
      <c r="CL1078" s="229">
        <f t="shared" si="848"/>
        <v>0</v>
      </c>
    </row>
    <row r="1079" spans="88:90" x14ac:dyDescent="0.2">
      <c r="CJ1079" s="3">
        <f t="shared" si="846"/>
        <v>1</v>
      </c>
      <c r="CK1079" s="229">
        <f t="shared" si="847"/>
        <v>0</v>
      </c>
      <c r="CL1079" s="229">
        <f t="shared" si="848"/>
        <v>0</v>
      </c>
    </row>
    <row r="1080" spans="88:90" x14ac:dyDescent="0.2">
      <c r="CJ1080" s="3">
        <f t="shared" si="846"/>
        <v>1</v>
      </c>
      <c r="CK1080" s="229">
        <f t="shared" si="847"/>
        <v>0</v>
      </c>
      <c r="CL1080" s="229">
        <f t="shared" si="848"/>
        <v>0</v>
      </c>
    </row>
    <row r="1081" spans="88:90" x14ac:dyDescent="0.2">
      <c r="CJ1081" s="3">
        <f t="shared" si="846"/>
        <v>1</v>
      </c>
      <c r="CK1081" s="229">
        <f t="shared" si="847"/>
        <v>0</v>
      </c>
      <c r="CL1081" s="229">
        <f t="shared" si="848"/>
        <v>0</v>
      </c>
    </row>
    <row r="1082" spans="88:90" x14ac:dyDescent="0.2">
      <c r="CJ1082" s="3">
        <f t="shared" si="846"/>
        <v>1</v>
      </c>
      <c r="CK1082" s="229">
        <f t="shared" si="847"/>
        <v>0</v>
      </c>
      <c r="CL1082" s="229">
        <f t="shared" si="848"/>
        <v>0</v>
      </c>
    </row>
    <row r="1083" spans="88:90" x14ac:dyDescent="0.2">
      <c r="CJ1083" s="3">
        <f t="shared" si="846"/>
        <v>1</v>
      </c>
      <c r="CK1083" s="229">
        <f t="shared" si="847"/>
        <v>0</v>
      </c>
      <c r="CL1083" s="229">
        <f t="shared" si="848"/>
        <v>0</v>
      </c>
    </row>
    <row r="1084" spans="88:90" x14ac:dyDescent="0.2">
      <c r="CJ1084" s="3">
        <f t="shared" si="846"/>
        <v>1</v>
      </c>
      <c r="CK1084" s="229">
        <f t="shared" si="847"/>
        <v>0</v>
      </c>
      <c r="CL1084" s="229">
        <f t="shared" si="848"/>
        <v>0</v>
      </c>
    </row>
    <row r="1085" spans="88:90" x14ac:dyDescent="0.2">
      <c r="CJ1085" s="3">
        <f t="shared" si="846"/>
        <v>1</v>
      </c>
      <c r="CK1085" s="229">
        <f t="shared" si="847"/>
        <v>0</v>
      </c>
      <c r="CL1085" s="229">
        <f t="shared" si="848"/>
        <v>0</v>
      </c>
    </row>
    <row r="1086" spans="88:90" x14ac:dyDescent="0.2">
      <c r="CJ1086" s="3">
        <f t="shared" si="846"/>
        <v>1</v>
      </c>
      <c r="CK1086" s="229">
        <f t="shared" si="847"/>
        <v>0</v>
      </c>
      <c r="CL1086" s="229">
        <f t="shared" si="848"/>
        <v>0</v>
      </c>
    </row>
    <row r="1087" spans="88:90" x14ac:dyDescent="0.2">
      <c r="CJ1087" s="3">
        <f t="shared" si="846"/>
        <v>1</v>
      </c>
      <c r="CK1087" s="229">
        <f t="shared" si="847"/>
        <v>0</v>
      </c>
      <c r="CL1087" s="229">
        <f t="shared" si="848"/>
        <v>0</v>
      </c>
    </row>
    <row r="1088" spans="88:90" x14ac:dyDescent="0.2">
      <c r="CJ1088" s="3">
        <f t="shared" si="846"/>
        <v>1</v>
      </c>
      <c r="CK1088" s="229">
        <f t="shared" si="847"/>
        <v>0</v>
      </c>
      <c r="CL1088" s="229">
        <f t="shared" si="848"/>
        <v>0</v>
      </c>
    </row>
    <row r="1089" spans="88:90" x14ac:dyDescent="0.2">
      <c r="CJ1089" s="3">
        <f t="shared" si="846"/>
        <v>1</v>
      </c>
      <c r="CK1089" s="229">
        <f t="shared" si="847"/>
        <v>0</v>
      </c>
      <c r="CL1089" s="229">
        <f t="shared" si="848"/>
        <v>0</v>
      </c>
    </row>
    <row r="1090" spans="88:90" x14ac:dyDescent="0.2">
      <c r="CJ1090" s="3">
        <f t="shared" si="846"/>
        <v>1</v>
      </c>
      <c r="CK1090" s="229">
        <f t="shared" si="847"/>
        <v>0</v>
      </c>
      <c r="CL1090" s="229">
        <f t="shared" si="848"/>
        <v>0</v>
      </c>
    </row>
    <row r="1091" spans="88:90" x14ac:dyDescent="0.2">
      <c r="CJ1091" s="3">
        <f t="shared" si="846"/>
        <v>1</v>
      </c>
      <c r="CK1091" s="229">
        <f t="shared" si="847"/>
        <v>0</v>
      </c>
      <c r="CL1091" s="229">
        <f t="shared" si="848"/>
        <v>0</v>
      </c>
    </row>
    <row r="1092" spans="88:90" x14ac:dyDescent="0.2">
      <c r="CJ1092" s="3">
        <f t="shared" si="846"/>
        <v>1</v>
      </c>
      <c r="CK1092" s="229">
        <f t="shared" si="847"/>
        <v>0</v>
      </c>
      <c r="CL1092" s="229">
        <f t="shared" si="848"/>
        <v>0</v>
      </c>
    </row>
    <row r="1093" spans="88:90" x14ac:dyDescent="0.2">
      <c r="CJ1093" s="3">
        <f t="shared" si="846"/>
        <v>1</v>
      </c>
      <c r="CK1093" s="229">
        <f t="shared" si="847"/>
        <v>0</v>
      </c>
      <c r="CL1093" s="229">
        <f t="shared" si="848"/>
        <v>0</v>
      </c>
    </row>
    <row r="1094" spans="88:90" x14ac:dyDescent="0.2">
      <c r="CJ1094" s="3">
        <f t="shared" si="846"/>
        <v>1</v>
      </c>
      <c r="CK1094" s="229">
        <f t="shared" si="847"/>
        <v>0</v>
      </c>
      <c r="CL1094" s="229">
        <f t="shared" si="848"/>
        <v>0</v>
      </c>
    </row>
    <row r="1095" spans="88:90" x14ac:dyDescent="0.2">
      <c r="CJ1095" s="3">
        <f t="shared" si="846"/>
        <v>1</v>
      </c>
      <c r="CK1095" s="229">
        <f t="shared" si="847"/>
        <v>0</v>
      </c>
      <c r="CL1095" s="229">
        <f t="shared" si="848"/>
        <v>0</v>
      </c>
    </row>
    <row r="1096" spans="88:90" x14ac:dyDescent="0.2">
      <c r="CJ1096" s="3">
        <f t="shared" si="846"/>
        <v>1</v>
      </c>
      <c r="CK1096" s="229">
        <f t="shared" si="847"/>
        <v>0</v>
      </c>
      <c r="CL1096" s="229">
        <f t="shared" si="848"/>
        <v>0</v>
      </c>
    </row>
    <row r="1097" spans="88:90" x14ac:dyDescent="0.2">
      <c r="CJ1097" s="3">
        <f t="shared" si="846"/>
        <v>1</v>
      </c>
      <c r="CK1097" s="229">
        <f t="shared" si="847"/>
        <v>0</v>
      </c>
      <c r="CL1097" s="229">
        <f t="shared" si="848"/>
        <v>0</v>
      </c>
    </row>
    <row r="1098" spans="88:90" x14ac:dyDescent="0.2">
      <c r="CJ1098" s="3">
        <f t="shared" si="846"/>
        <v>1</v>
      </c>
      <c r="CK1098" s="229">
        <f t="shared" si="847"/>
        <v>0</v>
      </c>
      <c r="CL1098" s="229">
        <f t="shared" si="848"/>
        <v>0</v>
      </c>
    </row>
    <row r="1099" spans="88:90" x14ac:dyDescent="0.2">
      <c r="CJ1099" s="3">
        <f t="shared" si="846"/>
        <v>1</v>
      </c>
      <c r="CK1099" s="229">
        <f t="shared" si="847"/>
        <v>0</v>
      </c>
      <c r="CL1099" s="229">
        <f t="shared" si="848"/>
        <v>0</v>
      </c>
    </row>
    <row r="1100" spans="88:90" x14ac:dyDescent="0.2">
      <c r="CJ1100" s="3">
        <f t="shared" si="846"/>
        <v>1</v>
      </c>
      <c r="CK1100" s="229">
        <f t="shared" si="847"/>
        <v>0</v>
      </c>
      <c r="CL1100" s="229">
        <f t="shared" si="848"/>
        <v>0</v>
      </c>
    </row>
    <row r="1101" spans="88:90" x14ac:dyDescent="0.2">
      <c r="CJ1101" s="3">
        <f t="shared" si="846"/>
        <v>1</v>
      </c>
      <c r="CK1101" s="229">
        <f t="shared" si="847"/>
        <v>0</v>
      </c>
      <c r="CL1101" s="229">
        <f t="shared" si="848"/>
        <v>0</v>
      </c>
    </row>
    <row r="1102" spans="88:90" x14ac:dyDescent="0.2">
      <c r="CJ1102" s="3">
        <f t="shared" si="846"/>
        <v>1</v>
      </c>
      <c r="CK1102" s="229">
        <f t="shared" si="847"/>
        <v>0</v>
      </c>
      <c r="CL1102" s="229">
        <f t="shared" si="848"/>
        <v>0</v>
      </c>
    </row>
    <row r="1103" spans="88:90" x14ac:dyDescent="0.2">
      <c r="CJ1103" s="3">
        <f t="shared" si="846"/>
        <v>1</v>
      </c>
      <c r="CK1103" s="229">
        <f t="shared" si="847"/>
        <v>0</v>
      </c>
      <c r="CL1103" s="229">
        <f t="shared" si="848"/>
        <v>0</v>
      </c>
    </row>
    <row r="1104" spans="88:90" x14ac:dyDescent="0.2">
      <c r="CJ1104" s="3">
        <f t="shared" si="846"/>
        <v>1</v>
      </c>
      <c r="CK1104" s="229">
        <f t="shared" si="847"/>
        <v>0</v>
      </c>
      <c r="CL1104" s="229">
        <f t="shared" si="848"/>
        <v>0</v>
      </c>
    </row>
    <row r="1105" spans="88:90" x14ac:dyDescent="0.2">
      <c r="CJ1105" s="3">
        <f t="shared" si="846"/>
        <v>1</v>
      </c>
      <c r="CK1105" s="229">
        <f t="shared" si="847"/>
        <v>0</v>
      </c>
      <c r="CL1105" s="229">
        <f t="shared" si="848"/>
        <v>0</v>
      </c>
    </row>
    <row r="1106" spans="88:90" x14ac:dyDescent="0.2">
      <c r="CJ1106" s="3">
        <f t="shared" si="846"/>
        <v>1</v>
      </c>
      <c r="CK1106" s="229">
        <f t="shared" si="847"/>
        <v>0</v>
      </c>
      <c r="CL1106" s="229">
        <f t="shared" si="848"/>
        <v>0</v>
      </c>
    </row>
    <row r="1107" spans="88:90" x14ac:dyDescent="0.2">
      <c r="CJ1107" s="3">
        <f t="shared" si="846"/>
        <v>1</v>
      </c>
      <c r="CK1107" s="229">
        <f t="shared" si="847"/>
        <v>0</v>
      </c>
      <c r="CL1107" s="229">
        <f t="shared" si="848"/>
        <v>0</v>
      </c>
    </row>
    <row r="1108" spans="88:90" x14ac:dyDescent="0.2">
      <c r="CJ1108" s="3">
        <f t="shared" si="846"/>
        <v>1</v>
      </c>
      <c r="CK1108" s="229">
        <f t="shared" si="847"/>
        <v>0</v>
      </c>
      <c r="CL1108" s="229">
        <f t="shared" si="848"/>
        <v>0</v>
      </c>
    </row>
    <row r="1109" spans="88:90" x14ac:dyDescent="0.2">
      <c r="CJ1109" s="3">
        <f t="shared" si="846"/>
        <v>1</v>
      </c>
      <c r="CK1109" s="229">
        <f t="shared" si="847"/>
        <v>0</v>
      </c>
      <c r="CL1109" s="229">
        <f t="shared" si="848"/>
        <v>0</v>
      </c>
    </row>
    <row r="1110" spans="88:90" x14ac:dyDescent="0.2">
      <c r="CJ1110" s="3">
        <f t="shared" si="846"/>
        <v>1</v>
      </c>
      <c r="CK1110" s="229">
        <f t="shared" si="847"/>
        <v>0</v>
      </c>
      <c r="CL1110" s="229">
        <f t="shared" si="848"/>
        <v>0</v>
      </c>
    </row>
    <row r="1111" spans="88:90" x14ac:dyDescent="0.2">
      <c r="CJ1111" s="3">
        <f t="shared" si="846"/>
        <v>1</v>
      </c>
      <c r="CK1111" s="229">
        <f t="shared" si="847"/>
        <v>0</v>
      </c>
      <c r="CL1111" s="229">
        <f t="shared" si="848"/>
        <v>0</v>
      </c>
    </row>
    <row r="1112" spans="88:90" x14ac:dyDescent="0.2">
      <c r="CJ1112" s="3">
        <f t="shared" si="846"/>
        <v>1</v>
      </c>
      <c r="CK1112" s="229">
        <f t="shared" si="847"/>
        <v>0</v>
      </c>
      <c r="CL1112" s="229">
        <f t="shared" si="848"/>
        <v>0</v>
      </c>
    </row>
    <row r="1113" spans="88:90" x14ac:dyDescent="0.2">
      <c r="CJ1113" s="3">
        <f t="shared" si="846"/>
        <v>1</v>
      </c>
      <c r="CK1113" s="229">
        <f t="shared" si="847"/>
        <v>0</v>
      </c>
      <c r="CL1113" s="229">
        <f t="shared" si="848"/>
        <v>0</v>
      </c>
    </row>
    <row r="1114" spans="88:90" x14ac:dyDescent="0.2">
      <c r="CJ1114" s="3">
        <f t="shared" si="846"/>
        <v>1</v>
      </c>
      <c r="CK1114" s="229">
        <f t="shared" si="847"/>
        <v>0</v>
      </c>
      <c r="CL1114" s="229">
        <f t="shared" si="848"/>
        <v>0</v>
      </c>
    </row>
    <row r="1115" spans="88:90" x14ac:dyDescent="0.2">
      <c r="CJ1115" s="3">
        <f t="shared" si="846"/>
        <v>1</v>
      </c>
      <c r="CK1115" s="229">
        <f t="shared" si="847"/>
        <v>0</v>
      </c>
      <c r="CL1115" s="229">
        <f t="shared" si="848"/>
        <v>0</v>
      </c>
    </row>
    <row r="1116" spans="88:90" x14ac:dyDescent="0.2">
      <c r="CJ1116" s="3">
        <f t="shared" si="846"/>
        <v>1</v>
      </c>
      <c r="CK1116" s="229">
        <f t="shared" si="847"/>
        <v>0</v>
      </c>
      <c r="CL1116" s="229">
        <f t="shared" si="848"/>
        <v>0</v>
      </c>
    </row>
    <row r="1117" spans="88:90" x14ac:dyDescent="0.2">
      <c r="CJ1117" s="3">
        <f t="shared" si="846"/>
        <v>1</v>
      </c>
      <c r="CK1117" s="229">
        <f t="shared" si="847"/>
        <v>0</v>
      </c>
      <c r="CL1117" s="229">
        <f t="shared" si="848"/>
        <v>0</v>
      </c>
    </row>
    <row r="1118" spans="88:90" x14ac:dyDescent="0.2">
      <c r="CJ1118" s="3">
        <f t="shared" si="846"/>
        <v>1</v>
      </c>
      <c r="CK1118" s="229">
        <f t="shared" si="847"/>
        <v>0</v>
      </c>
      <c r="CL1118" s="229">
        <f t="shared" si="848"/>
        <v>0</v>
      </c>
    </row>
    <row r="1119" spans="88:90" x14ac:dyDescent="0.2">
      <c r="CJ1119" s="3">
        <f t="shared" si="846"/>
        <v>1</v>
      </c>
      <c r="CK1119" s="229">
        <f t="shared" si="847"/>
        <v>0</v>
      </c>
      <c r="CL1119" s="229">
        <f t="shared" si="848"/>
        <v>0</v>
      </c>
    </row>
    <row r="1120" spans="88:90" x14ac:dyDescent="0.2">
      <c r="CJ1120" s="3">
        <f t="shared" si="846"/>
        <v>1</v>
      </c>
      <c r="CK1120" s="229">
        <f t="shared" si="847"/>
        <v>0</v>
      </c>
      <c r="CL1120" s="229">
        <f t="shared" si="848"/>
        <v>0</v>
      </c>
    </row>
    <row r="1121" spans="88:90" x14ac:dyDescent="0.2">
      <c r="CJ1121" s="3">
        <f t="shared" si="846"/>
        <v>1</v>
      </c>
      <c r="CK1121" s="229">
        <f t="shared" si="847"/>
        <v>0</v>
      </c>
      <c r="CL1121" s="229">
        <f t="shared" si="848"/>
        <v>0</v>
      </c>
    </row>
    <row r="1122" spans="88:90" x14ac:dyDescent="0.2">
      <c r="CJ1122" s="3">
        <f t="shared" si="846"/>
        <v>1</v>
      </c>
      <c r="CK1122" s="229">
        <f t="shared" si="847"/>
        <v>0</v>
      </c>
      <c r="CL1122" s="229">
        <f t="shared" si="848"/>
        <v>0</v>
      </c>
    </row>
    <row r="1123" spans="88:90" x14ac:dyDescent="0.2">
      <c r="CJ1123" s="3">
        <f t="shared" si="846"/>
        <v>1</v>
      </c>
      <c r="CK1123" s="229">
        <f t="shared" si="847"/>
        <v>0</v>
      </c>
      <c r="CL1123" s="229">
        <f t="shared" si="848"/>
        <v>0</v>
      </c>
    </row>
    <row r="1124" spans="88:90" x14ac:dyDescent="0.2">
      <c r="CJ1124" s="3">
        <f t="shared" si="846"/>
        <v>1</v>
      </c>
      <c r="CK1124" s="229">
        <f t="shared" si="847"/>
        <v>0</v>
      </c>
      <c r="CL1124" s="229">
        <f t="shared" si="848"/>
        <v>0</v>
      </c>
    </row>
    <row r="1125" spans="88:90" x14ac:dyDescent="0.2">
      <c r="CJ1125" s="3">
        <f t="shared" si="846"/>
        <v>1</v>
      </c>
      <c r="CK1125" s="229">
        <f t="shared" si="847"/>
        <v>0</v>
      </c>
      <c r="CL1125" s="229">
        <f t="shared" si="848"/>
        <v>0</v>
      </c>
    </row>
    <row r="1126" spans="88:90" x14ac:dyDescent="0.2">
      <c r="CJ1126" s="3">
        <f t="shared" si="846"/>
        <v>1</v>
      </c>
      <c r="CK1126" s="229">
        <f t="shared" si="847"/>
        <v>0</v>
      </c>
      <c r="CL1126" s="229">
        <f t="shared" si="848"/>
        <v>0</v>
      </c>
    </row>
    <row r="1127" spans="88:90" x14ac:dyDescent="0.2">
      <c r="CJ1127" s="3">
        <f t="shared" si="846"/>
        <v>1</v>
      </c>
      <c r="CK1127" s="229">
        <f t="shared" si="847"/>
        <v>0</v>
      </c>
      <c r="CL1127" s="229">
        <f t="shared" si="848"/>
        <v>0</v>
      </c>
    </row>
    <row r="1128" spans="88:90" x14ac:dyDescent="0.2">
      <c r="CJ1128" s="3">
        <f t="shared" si="846"/>
        <v>1</v>
      </c>
      <c r="CK1128" s="229">
        <f t="shared" si="847"/>
        <v>0</v>
      </c>
      <c r="CL1128" s="229">
        <f t="shared" si="848"/>
        <v>0</v>
      </c>
    </row>
    <row r="1129" spans="88:90" x14ac:dyDescent="0.2">
      <c r="CJ1129" s="3">
        <f t="shared" si="846"/>
        <v>1</v>
      </c>
      <c r="CK1129" s="229">
        <f t="shared" si="847"/>
        <v>0</v>
      </c>
      <c r="CL1129" s="229">
        <f t="shared" si="848"/>
        <v>0</v>
      </c>
    </row>
    <row r="1130" spans="88:90" x14ac:dyDescent="0.2">
      <c r="CJ1130" s="3">
        <f t="shared" si="846"/>
        <v>1</v>
      </c>
      <c r="CK1130" s="229">
        <f t="shared" si="847"/>
        <v>0</v>
      </c>
      <c r="CL1130" s="229">
        <f t="shared" si="848"/>
        <v>0</v>
      </c>
    </row>
    <row r="1131" spans="88:90" x14ac:dyDescent="0.2">
      <c r="CJ1131" s="3">
        <f t="shared" si="846"/>
        <v>1</v>
      </c>
      <c r="CK1131" s="229">
        <f t="shared" si="847"/>
        <v>0</v>
      </c>
      <c r="CL1131" s="229">
        <f t="shared" si="848"/>
        <v>0</v>
      </c>
    </row>
    <row r="1132" spans="88:90" x14ac:dyDescent="0.2">
      <c r="CJ1132" s="3">
        <f t="shared" si="846"/>
        <v>1</v>
      </c>
      <c r="CK1132" s="229">
        <f t="shared" si="847"/>
        <v>0</v>
      </c>
      <c r="CL1132" s="229">
        <f t="shared" si="848"/>
        <v>0</v>
      </c>
    </row>
    <row r="1133" spans="88:90" x14ac:dyDescent="0.2">
      <c r="CJ1133" s="3">
        <f t="shared" si="846"/>
        <v>1</v>
      </c>
      <c r="CK1133" s="229">
        <f t="shared" si="847"/>
        <v>0</v>
      </c>
      <c r="CL1133" s="229">
        <f t="shared" si="848"/>
        <v>0</v>
      </c>
    </row>
    <row r="1134" spans="88:90" x14ac:dyDescent="0.2">
      <c r="CJ1134" s="3">
        <f t="shared" si="846"/>
        <v>1</v>
      </c>
      <c r="CK1134" s="229">
        <f t="shared" si="847"/>
        <v>0</v>
      </c>
      <c r="CL1134" s="229">
        <f t="shared" si="848"/>
        <v>0</v>
      </c>
    </row>
    <row r="1135" spans="88:90" x14ac:dyDescent="0.2">
      <c r="CJ1135" s="3">
        <f t="shared" si="846"/>
        <v>1</v>
      </c>
      <c r="CK1135" s="229">
        <f t="shared" si="847"/>
        <v>0</v>
      </c>
      <c r="CL1135" s="229">
        <f t="shared" si="848"/>
        <v>0</v>
      </c>
    </row>
    <row r="1136" spans="88:90" x14ac:dyDescent="0.2">
      <c r="CJ1136" s="3">
        <f t="shared" si="846"/>
        <v>1</v>
      </c>
      <c r="CK1136" s="229">
        <f t="shared" si="847"/>
        <v>0</v>
      </c>
      <c r="CL1136" s="229">
        <f t="shared" si="848"/>
        <v>0</v>
      </c>
    </row>
    <row r="1137" spans="88:90" x14ac:dyDescent="0.2">
      <c r="CJ1137" s="3">
        <f t="shared" si="846"/>
        <v>1</v>
      </c>
      <c r="CK1137" s="229">
        <f t="shared" si="847"/>
        <v>0</v>
      </c>
      <c r="CL1137" s="229">
        <f t="shared" si="848"/>
        <v>0</v>
      </c>
    </row>
    <row r="1138" spans="88:90" x14ac:dyDescent="0.2">
      <c r="CJ1138" s="3">
        <f t="shared" si="846"/>
        <v>1</v>
      </c>
      <c r="CK1138" s="229">
        <f t="shared" si="847"/>
        <v>0</v>
      </c>
      <c r="CL1138" s="229">
        <f t="shared" si="848"/>
        <v>0</v>
      </c>
    </row>
    <row r="1139" spans="88:90" x14ac:dyDescent="0.2">
      <c r="CJ1139" s="3">
        <f t="shared" si="846"/>
        <v>1</v>
      </c>
      <c r="CK1139" s="229">
        <f t="shared" si="847"/>
        <v>0</v>
      </c>
      <c r="CL1139" s="229">
        <f t="shared" si="848"/>
        <v>0</v>
      </c>
    </row>
    <row r="1140" spans="88:90" x14ac:dyDescent="0.2">
      <c r="CJ1140" s="3">
        <f t="shared" si="846"/>
        <v>1</v>
      </c>
      <c r="CK1140" s="229">
        <f t="shared" si="847"/>
        <v>0</v>
      </c>
      <c r="CL1140" s="229">
        <f t="shared" si="848"/>
        <v>0</v>
      </c>
    </row>
    <row r="1141" spans="88:90" x14ac:dyDescent="0.2">
      <c r="CJ1141" s="3">
        <f t="shared" ref="CJ1141:CJ1204" si="849">MONTH(H1141)</f>
        <v>1</v>
      </c>
      <c r="CK1141" s="229">
        <f t="shared" ref="CK1141:CK1204" si="850">AX1141</f>
        <v>0</v>
      </c>
      <c r="CL1141" s="229">
        <f t="shared" ref="CL1141:CL1204" si="851">BZ1141</f>
        <v>0</v>
      </c>
    </row>
    <row r="1142" spans="88:90" x14ac:dyDescent="0.2">
      <c r="CJ1142" s="3">
        <f t="shared" si="849"/>
        <v>1</v>
      </c>
      <c r="CK1142" s="229">
        <f t="shared" si="850"/>
        <v>0</v>
      </c>
      <c r="CL1142" s="229">
        <f t="shared" si="851"/>
        <v>0</v>
      </c>
    </row>
    <row r="1143" spans="88:90" x14ac:dyDescent="0.2">
      <c r="CJ1143" s="3">
        <f t="shared" si="849"/>
        <v>1</v>
      </c>
      <c r="CK1143" s="229">
        <f t="shared" si="850"/>
        <v>0</v>
      </c>
      <c r="CL1143" s="229">
        <f t="shared" si="851"/>
        <v>0</v>
      </c>
    </row>
    <row r="1144" spans="88:90" x14ac:dyDescent="0.2">
      <c r="CJ1144" s="3">
        <f t="shared" si="849"/>
        <v>1</v>
      </c>
      <c r="CK1144" s="229">
        <f t="shared" si="850"/>
        <v>0</v>
      </c>
      <c r="CL1144" s="229">
        <f t="shared" si="851"/>
        <v>0</v>
      </c>
    </row>
    <row r="1145" spans="88:90" x14ac:dyDescent="0.2">
      <c r="CJ1145" s="3">
        <f t="shared" si="849"/>
        <v>1</v>
      </c>
      <c r="CK1145" s="229">
        <f t="shared" si="850"/>
        <v>0</v>
      </c>
      <c r="CL1145" s="229">
        <f t="shared" si="851"/>
        <v>0</v>
      </c>
    </row>
    <row r="1146" spans="88:90" x14ac:dyDescent="0.2">
      <c r="CJ1146" s="3">
        <f t="shared" si="849"/>
        <v>1</v>
      </c>
      <c r="CK1146" s="229">
        <f t="shared" si="850"/>
        <v>0</v>
      </c>
      <c r="CL1146" s="229">
        <f t="shared" si="851"/>
        <v>0</v>
      </c>
    </row>
    <row r="1147" spans="88:90" x14ac:dyDescent="0.2">
      <c r="CJ1147" s="3">
        <f t="shared" si="849"/>
        <v>1</v>
      </c>
      <c r="CK1147" s="229">
        <f t="shared" si="850"/>
        <v>0</v>
      </c>
      <c r="CL1147" s="229">
        <f t="shared" si="851"/>
        <v>0</v>
      </c>
    </row>
    <row r="1148" spans="88:90" x14ac:dyDescent="0.2">
      <c r="CJ1148" s="3">
        <f t="shared" si="849"/>
        <v>1</v>
      </c>
      <c r="CK1148" s="229">
        <f t="shared" si="850"/>
        <v>0</v>
      </c>
      <c r="CL1148" s="229">
        <f t="shared" si="851"/>
        <v>0</v>
      </c>
    </row>
    <row r="1149" spans="88:90" x14ac:dyDescent="0.2">
      <c r="CJ1149" s="3">
        <f t="shared" si="849"/>
        <v>1</v>
      </c>
      <c r="CK1149" s="229">
        <f t="shared" si="850"/>
        <v>0</v>
      </c>
      <c r="CL1149" s="229">
        <f t="shared" si="851"/>
        <v>0</v>
      </c>
    </row>
    <row r="1150" spans="88:90" x14ac:dyDescent="0.2">
      <c r="CJ1150" s="3">
        <f t="shared" si="849"/>
        <v>1</v>
      </c>
      <c r="CK1150" s="229">
        <f t="shared" si="850"/>
        <v>0</v>
      </c>
      <c r="CL1150" s="229">
        <f t="shared" si="851"/>
        <v>0</v>
      </c>
    </row>
    <row r="1151" spans="88:90" x14ac:dyDescent="0.2">
      <c r="CJ1151" s="3">
        <f t="shared" si="849"/>
        <v>1</v>
      </c>
      <c r="CK1151" s="229">
        <f t="shared" si="850"/>
        <v>0</v>
      </c>
      <c r="CL1151" s="229">
        <f t="shared" si="851"/>
        <v>0</v>
      </c>
    </row>
    <row r="1152" spans="88:90" x14ac:dyDescent="0.2">
      <c r="CJ1152" s="3">
        <f t="shared" si="849"/>
        <v>1</v>
      </c>
      <c r="CK1152" s="229">
        <f t="shared" si="850"/>
        <v>0</v>
      </c>
      <c r="CL1152" s="229">
        <f t="shared" si="851"/>
        <v>0</v>
      </c>
    </row>
    <row r="1153" spans="88:90" x14ac:dyDescent="0.2">
      <c r="CJ1153" s="3">
        <f t="shared" si="849"/>
        <v>1</v>
      </c>
      <c r="CK1153" s="229">
        <f t="shared" si="850"/>
        <v>0</v>
      </c>
      <c r="CL1153" s="229">
        <f t="shared" si="851"/>
        <v>0</v>
      </c>
    </row>
    <row r="1154" spans="88:90" x14ac:dyDescent="0.2">
      <c r="CJ1154" s="3">
        <f t="shared" si="849"/>
        <v>1</v>
      </c>
      <c r="CK1154" s="229">
        <f t="shared" si="850"/>
        <v>0</v>
      </c>
      <c r="CL1154" s="229">
        <f t="shared" si="851"/>
        <v>0</v>
      </c>
    </row>
    <row r="1155" spans="88:90" x14ac:dyDescent="0.2">
      <c r="CJ1155" s="3">
        <f t="shared" si="849"/>
        <v>1</v>
      </c>
      <c r="CK1155" s="229">
        <f t="shared" si="850"/>
        <v>0</v>
      </c>
      <c r="CL1155" s="229">
        <f t="shared" si="851"/>
        <v>0</v>
      </c>
    </row>
    <row r="1156" spans="88:90" x14ac:dyDescent="0.2">
      <c r="CJ1156" s="3">
        <f t="shared" si="849"/>
        <v>1</v>
      </c>
      <c r="CK1156" s="229">
        <f t="shared" si="850"/>
        <v>0</v>
      </c>
      <c r="CL1156" s="229">
        <f t="shared" si="851"/>
        <v>0</v>
      </c>
    </row>
    <row r="1157" spans="88:90" x14ac:dyDescent="0.2">
      <c r="CJ1157" s="3">
        <f t="shared" si="849"/>
        <v>1</v>
      </c>
      <c r="CK1157" s="229">
        <f t="shared" si="850"/>
        <v>0</v>
      </c>
      <c r="CL1157" s="229">
        <f t="shared" si="851"/>
        <v>0</v>
      </c>
    </row>
    <row r="1158" spans="88:90" x14ac:dyDescent="0.2">
      <c r="CJ1158" s="3">
        <f t="shared" si="849"/>
        <v>1</v>
      </c>
      <c r="CK1158" s="229">
        <f t="shared" si="850"/>
        <v>0</v>
      </c>
      <c r="CL1158" s="229">
        <f t="shared" si="851"/>
        <v>0</v>
      </c>
    </row>
    <row r="1159" spans="88:90" x14ac:dyDescent="0.2">
      <c r="CJ1159" s="3">
        <f t="shared" si="849"/>
        <v>1</v>
      </c>
      <c r="CK1159" s="229">
        <f t="shared" si="850"/>
        <v>0</v>
      </c>
      <c r="CL1159" s="229">
        <f t="shared" si="851"/>
        <v>0</v>
      </c>
    </row>
    <row r="1160" spans="88:90" x14ac:dyDescent="0.2">
      <c r="CJ1160" s="3">
        <f t="shared" si="849"/>
        <v>1</v>
      </c>
      <c r="CK1160" s="229">
        <f t="shared" si="850"/>
        <v>0</v>
      </c>
      <c r="CL1160" s="229">
        <f t="shared" si="851"/>
        <v>0</v>
      </c>
    </row>
    <row r="1161" spans="88:90" x14ac:dyDescent="0.2">
      <c r="CJ1161" s="3">
        <f t="shared" si="849"/>
        <v>1</v>
      </c>
      <c r="CK1161" s="229">
        <f t="shared" si="850"/>
        <v>0</v>
      </c>
      <c r="CL1161" s="229">
        <f t="shared" si="851"/>
        <v>0</v>
      </c>
    </row>
    <row r="1162" spans="88:90" x14ac:dyDescent="0.2">
      <c r="CJ1162" s="3">
        <f t="shared" si="849"/>
        <v>1</v>
      </c>
      <c r="CK1162" s="229">
        <f t="shared" si="850"/>
        <v>0</v>
      </c>
      <c r="CL1162" s="229">
        <f t="shared" si="851"/>
        <v>0</v>
      </c>
    </row>
    <row r="1163" spans="88:90" x14ac:dyDescent="0.2">
      <c r="CJ1163" s="3">
        <f t="shared" si="849"/>
        <v>1</v>
      </c>
      <c r="CK1163" s="229">
        <f t="shared" si="850"/>
        <v>0</v>
      </c>
      <c r="CL1163" s="229">
        <f t="shared" si="851"/>
        <v>0</v>
      </c>
    </row>
    <row r="1164" spans="88:90" x14ac:dyDescent="0.2">
      <c r="CJ1164" s="3">
        <f t="shared" si="849"/>
        <v>1</v>
      </c>
      <c r="CK1164" s="229">
        <f t="shared" si="850"/>
        <v>0</v>
      </c>
      <c r="CL1164" s="229">
        <f t="shared" si="851"/>
        <v>0</v>
      </c>
    </row>
    <row r="1165" spans="88:90" x14ac:dyDescent="0.2">
      <c r="CJ1165" s="3">
        <f t="shared" si="849"/>
        <v>1</v>
      </c>
      <c r="CK1165" s="229">
        <f t="shared" si="850"/>
        <v>0</v>
      </c>
      <c r="CL1165" s="229">
        <f t="shared" si="851"/>
        <v>0</v>
      </c>
    </row>
    <row r="1166" spans="88:90" x14ac:dyDescent="0.2">
      <c r="CJ1166" s="3">
        <f t="shared" si="849"/>
        <v>1</v>
      </c>
      <c r="CK1166" s="229">
        <f t="shared" si="850"/>
        <v>0</v>
      </c>
      <c r="CL1166" s="229">
        <f t="shared" si="851"/>
        <v>0</v>
      </c>
    </row>
    <row r="1167" spans="88:90" x14ac:dyDescent="0.2">
      <c r="CJ1167" s="3">
        <f t="shared" si="849"/>
        <v>1</v>
      </c>
      <c r="CK1167" s="229">
        <f t="shared" si="850"/>
        <v>0</v>
      </c>
      <c r="CL1167" s="229">
        <f t="shared" si="851"/>
        <v>0</v>
      </c>
    </row>
    <row r="1168" spans="88:90" x14ac:dyDescent="0.2">
      <c r="CJ1168" s="3">
        <f t="shared" si="849"/>
        <v>1</v>
      </c>
      <c r="CK1168" s="229">
        <f t="shared" si="850"/>
        <v>0</v>
      </c>
      <c r="CL1168" s="229">
        <f t="shared" si="851"/>
        <v>0</v>
      </c>
    </row>
    <row r="1169" spans="88:90" x14ac:dyDescent="0.2">
      <c r="CJ1169" s="3">
        <f t="shared" si="849"/>
        <v>1</v>
      </c>
      <c r="CK1169" s="229">
        <f t="shared" si="850"/>
        <v>0</v>
      </c>
      <c r="CL1169" s="229">
        <f t="shared" si="851"/>
        <v>0</v>
      </c>
    </row>
    <row r="1170" spans="88:90" x14ac:dyDescent="0.2">
      <c r="CJ1170" s="3">
        <f t="shared" si="849"/>
        <v>1</v>
      </c>
      <c r="CK1170" s="229">
        <f t="shared" si="850"/>
        <v>0</v>
      </c>
      <c r="CL1170" s="229">
        <f t="shared" si="851"/>
        <v>0</v>
      </c>
    </row>
    <row r="1171" spans="88:90" x14ac:dyDescent="0.2">
      <c r="CJ1171" s="3">
        <f t="shared" si="849"/>
        <v>1</v>
      </c>
      <c r="CK1171" s="229">
        <f t="shared" si="850"/>
        <v>0</v>
      </c>
      <c r="CL1171" s="229">
        <f t="shared" si="851"/>
        <v>0</v>
      </c>
    </row>
    <row r="1172" spans="88:90" x14ac:dyDescent="0.2">
      <c r="CJ1172" s="3">
        <f t="shared" si="849"/>
        <v>1</v>
      </c>
      <c r="CK1172" s="229">
        <f t="shared" si="850"/>
        <v>0</v>
      </c>
      <c r="CL1172" s="229">
        <f t="shared" si="851"/>
        <v>0</v>
      </c>
    </row>
    <row r="1173" spans="88:90" x14ac:dyDescent="0.2">
      <c r="CJ1173" s="3">
        <f t="shared" si="849"/>
        <v>1</v>
      </c>
      <c r="CK1173" s="229">
        <f t="shared" si="850"/>
        <v>0</v>
      </c>
      <c r="CL1173" s="229">
        <f t="shared" si="851"/>
        <v>0</v>
      </c>
    </row>
    <row r="1174" spans="88:90" x14ac:dyDescent="0.2">
      <c r="CJ1174" s="3">
        <f t="shared" si="849"/>
        <v>1</v>
      </c>
      <c r="CK1174" s="229">
        <f t="shared" si="850"/>
        <v>0</v>
      </c>
      <c r="CL1174" s="229">
        <f t="shared" si="851"/>
        <v>0</v>
      </c>
    </row>
    <row r="1175" spans="88:90" x14ac:dyDescent="0.2">
      <c r="CJ1175" s="3">
        <f t="shared" si="849"/>
        <v>1</v>
      </c>
      <c r="CK1175" s="229">
        <f t="shared" si="850"/>
        <v>0</v>
      </c>
      <c r="CL1175" s="229">
        <f t="shared" si="851"/>
        <v>0</v>
      </c>
    </row>
    <row r="1176" spans="88:90" x14ac:dyDescent="0.2">
      <c r="CJ1176" s="3">
        <f t="shared" si="849"/>
        <v>1</v>
      </c>
      <c r="CK1176" s="229">
        <f t="shared" si="850"/>
        <v>0</v>
      </c>
      <c r="CL1176" s="229">
        <f t="shared" si="851"/>
        <v>0</v>
      </c>
    </row>
    <row r="1177" spans="88:90" x14ac:dyDescent="0.2">
      <c r="CJ1177" s="3">
        <f t="shared" si="849"/>
        <v>1</v>
      </c>
      <c r="CK1177" s="229">
        <f t="shared" si="850"/>
        <v>0</v>
      </c>
      <c r="CL1177" s="229">
        <f t="shared" si="851"/>
        <v>0</v>
      </c>
    </row>
    <row r="1178" spans="88:90" x14ac:dyDescent="0.2">
      <c r="CJ1178" s="3">
        <f t="shared" si="849"/>
        <v>1</v>
      </c>
      <c r="CK1178" s="229">
        <f t="shared" si="850"/>
        <v>0</v>
      </c>
      <c r="CL1178" s="229">
        <f t="shared" si="851"/>
        <v>0</v>
      </c>
    </row>
    <row r="1179" spans="88:90" x14ac:dyDescent="0.2">
      <c r="CJ1179" s="3">
        <f t="shared" si="849"/>
        <v>1</v>
      </c>
      <c r="CK1179" s="229">
        <f t="shared" si="850"/>
        <v>0</v>
      </c>
      <c r="CL1179" s="229">
        <f t="shared" si="851"/>
        <v>0</v>
      </c>
    </row>
    <row r="1180" spans="88:90" x14ac:dyDescent="0.2">
      <c r="CJ1180" s="3">
        <f t="shared" si="849"/>
        <v>1</v>
      </c>
      <c r="CK1180" s="229">
        <f t="shared" si="850"/>
        <v>0</v>
      </c>
      <c r="CL1180" s="229">
        <f t="shared" si="851"/>
        <v>0</v>
      </c>
    </row>
    <row r="1181" spans="88:90" x14ac:dyDescent="0.2">
      <c r="CJ1181" s="3">
        <f t="shared" si="849"/>
        <v>1</v>
      </c>
      <c r="CK1181" s="229">
        <f t="shared" si="850"/>
        <v>0</v>
      </c>
      <c r="CL1181" s="229">
        <f t="shared" si="851"/>
        <v>0</v>
      </c>
    </row>
    <row r="1182" spans="88:90" x14ac:dyDescent="0.2">
      <c r="CJ1182" s="3">
        <f t="shared" si="849"/>
        <v>1</v>
      </c>
      <c r="CK1182" s="229">
        <f t="shared" si="850"/>
        <v>0</v>
      </c>
      <c r="CL1182" s="229">
        <f t="shared" si="851"/>
        <v>0</v>
      </c>
    </row>
    <row r="1183" spans="88:90" x14ac:dyDescent="0.2">
      <c r="CJ1183" s="3">
        <f t="shared" si="849"/>
        <v>1</v>
      </c>
      <c r="CK1183" s="229">
        <f t="shared" si="850"/>
        <v>0</v>
      </c>
      <c r="CL1183" s="229">
        <f t="shared" si="851"/>
        <v>0</v>
      </c>
    </row>
    <row r="1184" spans="88:90" x14ac:dyDescent="0.2">
      <c r="CJ1184" s="3">
        <f t="shared" si="849"/>
        <v>1</v>
      </c>
      <c r="CK1184" s="229">
        <f t="shared" si="850"/>
        <v>0</v>
      </c>
      <c r="CL1184" s="229">
        <f t="shared" si="851"/>
        <v>0</v>
      </c>
    </row>
    <row r="1185" spans="88:90" x14ac:dyDescent="0.2">
      <c r="CJ1185" s="3">
        <f t="shared" si="849"/>
        <v>1</v>
      </c>
      <c r="CK1185" s="229">
        <f t="shared" si="850"/>
        <v>0</v>
      </c>
      <c r="CL1185" s="229">
        <f t="shared" si="851"/>
        <v>0</v>
      </c>
    </row>
    <row r="1186" spans="88:90" x14ac:dyDescent="0.2">
      <c r="CJ1186" s="3">
        <f t="shared" si="849"/>
        <v>1</v>
      </c>
      <c r="CK1186" s="229">
        <f t="shared" si="850"/>
        <v>0</v>
      </c>
      <c r="CL1186" s="229">
        <f t="shared" si="851"/>
        <v>0</v>
      </c>
    </row>
    <row r="1187" spans="88:90" x14ac:dyDescent="0.2">
      <c r="CJ1187" s="3">
        <f t="shared" si="849"/>
        <v>1</v>
      </c>
      <c r="CK1187" s="229">
        <f t="shared" si="850"/>
        <v>0</v>
      </c>
      <c r="CL1187" s="229">
        <f t="shared" si="851"/>
        <v>0</v>
      </c>
    </row>
    <row r="1188" spans="88:90" x14ac:dyDescent="0.2">
      <c r="CJ1188" s="3">
        <f t="shared" si="849"/>
        <v>1</v>
      </c>
      <c r="CK1188" s="229">
        <f t="shared" si="850"/>
        <v>0</v>
      </c>
      <c r="CL1188" s="229">
        <f t="shared" si="851"/>
        <v>0</v>
      </c>
    </row>
    <row r="1189" spans="88:90" x14ac:dyDescent="0.2">
      <c r="CJ1189" s="3">
        <f t="shared" si="849"/>
        <v>1</v>
      </c>
      <c r="CK1189" s="229">
        <f t="shared" si="850"/>
        <v>0</v>
      </c>
      <c r="CL1189" s="229">
        <f t="shared" si="851"/>
        <v>0</v>
      </c>
    </row>
    <row r="1190" spans="88:90" x14ac:dyDescent="0.2">
      <c r="CJ1190" s="3">
        <f t="shared" si="849"/>
        <v>1</v>
      </c>
      <c r="CK1190" s="229">
        <f t="shared" si="850"/>
        <v>0</v>
      </c>
      <c r="CL1190" s="229">
        <f t="shared" si="851"/>
        <v>0</v>
      </c>
    </row>
    <row r="1191" spans="88:90" x14ac:dyDescent="0.2">
      <c r="CJ1191" s="3">
        <f t="shared" si="849"/>
        <v>1</v>
      </c>
      <c r="CK1191" s="229">
        <f t="shared" si="850"/>
        <v>0</v>
      </c>
      <c r="CL1191" s="229">
        <f t="shared" si="851"/>
        <v>0</v>
      </c>
    </row>
    <row r="1192" spans="88:90" x14ac:dyDescent="0.2">
      <c r="CJ1192" s="3">
        <f t="shared" si="849"/>
        <v>1</v>
      </c>
      <c r="CK1192" s="229">
        <f t="shared" si="850"/>
        <v>0</v>
      </c>
      <c r="CL1192" s="229">
        <f t="shared" si="851"/>
        <v>0</v>
      </c>
    </row>
    <row r="1193" spans="88:90" x14ac:dyDescent="0.2">
      <c r="CJ1193" s="3">
        <f t="shared" si="849"/>
        <v>1</v>
      </c>
      <c r="CK1193" s="229">
        <f t="shared" si="850"/>
        <v>0</v>
      </c>
      <c r="CL1193" s="229">
        <f t="shared" si="851"/>
        <v>0</v>
      </c>
    </row>
    <row r="1194" spans="88:90" x14ac:dyDescent="0.2">
      <c r="CJ1194" s="3">
        <f t="shared" si="849"/>
        <v>1</v>
      </c>
      <c r="CK1194" s="229">
        <f t="shared" si="850"/>
        <v>0</v>
      </c>
      <c r="CL1194" s="229">
        <f t="shared" si="851"/>
        <v>0</v>
      </c>
    </row>
    <row r="1195" spans="88:90" x14ac:dyDescent="0.2">
      <c r="CJ1195" s="3">
        <f t="shared" si="849"/>
        <v>1</v>
      </c>
      <c r="CK1195" s="229">
        <f t="shared" si="850"/>
        <v>0</v>
      </c>
      <c r="CL1195" s="229">
        <f t="shared" si="851"/>
        <v>0</v>
      </c>
    </row>
    <row r="1196" spans="88:90" x14ac:dyDescent="0.2">
      <c r="CJ1196" s="3">
        <f t="shared" si="849"/>
        <v>1</v>
      </c>
      <c r="CK1196" s="229">
        <f t="shared" si="850"/>
        <v>0</v>
      </c>
      <c r="CL1196" s="229">
        <f t="shared" si="851"/>
        <v>0</v>
      </c>
    </row>
    <row r="1197" spans="88:90" x14ac:dyDescent="0.2">
      <c r="CJ1197" s="3">
        <f t="shared" si="849"/>
        <v>1</v>
      </c>
      <c r="CK1197" s="229">
        <f t="shared" si="850"/>
        <v>0</v>
      </c>
      <c r="CL1197" s="229">
        <f t="shared" si="851"/>
        <v>0</v>
      </c>
    </row>
    <row r="1198" spans="88:90" x14ac:dyDescent="0.2">
      <c r="CJ1198" s="3">
        <f t="shared" si="849"/>
        <v>1</v>
      </c>
      <c r="CK1198" s="229">
        <f t="shared" si="850"/>
        <v>0</v>
      </c>
      <c r="CL1198" s="229">
        <f t="shared" si="851"/>
        <v>0</v>
      </c>
    </row>
    <row r="1199" spans="88:90" x14ac:dyDescent="0.2">
      <c r="CJ1199" s="3">
        <f t="shared" si="849"/>
        <v>1</v>
      </c>
      <c r="CK1199" s="229">
        <f t="shared" si="850"/>
        <v>0</v>
      </c>
      <c r="CL1199" s="229">
        <f t="shared" si="851"/>
        <v>0</v>
      </c>
    </row>
    <row r="1200" spans="88:90" x14ac:dyDescent="0.2">
      <c r="CJ1200" s="3">
        <f t="shared" si="849"/>
        <v>1</v>
      </c>
      <c r="CK1200" s="229">
        <f t="shared" si="850"/>
        <v>0</v>
      </c>
      <c r="CL1200" s="229">
        <f t="shared" si="851"/>
        <v>0</v>
      </c>
    </row>
    <row r="1201" spans="88:90" x14ac:dyDescent="0.2">
      <c r="CJ1201" s="3">
        <f t="shared" si="849"/>
        <v>1</v>
      </c>
      <c r="CK1201" s="229">
        <f t="shared" si="850"/>
        <v>0</v>
      </c>
      <c r="CL1201" s="229">
        <f t="shared" si="851"/>
        <v>0</v>
      </c>
    </row>
    <row r="1202" spans="88:90" x14ac:dyDescent="0.2">
      <c r="CJ1202" s="3">
        <f t="shared" si="849"/>
        <v>1</v>
      </c>
      <c r="CK1202" s="229">
        <f t="shared" si="850"/>
        <v>0</v>
      </c>
      <c r="CL1202" s="229">
        <f t="shared" si="851"/>
        <v>0</v>
      </c>
    </row>
    <row r="1203" spans="88:90" x14ac:dyDescent="0.2">
      <c r="CJ1203" s="3">
        <f t="shared" si="849"/>
        <v>1</v>
      </c>
      <c r="CK1203" s="229">
        <f t="shared" si="850"/>
        <v>0</v>
      </c>
      <c r="CL1203" s="229">
        <f t="shared" si="851"/>
        <v>0</v>
      </c>
    </row>
    <row r="1204" spans="88:90" x14ac:dyDescent="0.2">
      <c r="CJ1204" s="3">
        <f t="shared" si="849"/>
        <v>1</v>
      </c>
      <c r="CK1204" s="229">
        <f t="shared" si="850"/>
        <v>0</v>
      </c>
      <c r="CL1204" s="229">
        <f t="shared" si="851"/>
        <v>0</v>
      </c>
    </row>
    <row r="1205" spans="88:90" x14ac:dyDescent="0.2">
      <c r="CJ1205" s="3">
        <f t="shared" ref="CJ1205:CJ1268" si="852">MONTH(H1205)</f>
        <v>1</v>
      </c>
      <c r="CK1205" s="229">
        <f t="shared" ref="CK1205:CK1268" si="853">AX1205</f>
        <v>0</v>
      </c>
      <c r="CL1205" s="229">
        <f t="shared" ref="CL1205:CL1268" si="854">BZ1205</f>
        <v>0</v>
      </c>
    </row>
    <row r="1206" spans="88:90" x14ac:dyDescent="0.2">
      <c r="CJ1206" s="3">
        <f t="shared" si="852"/>
        <v>1</v>
      </c>
      <c r="CK1206" s="229">
        <f t="shared" si="853"/>
        <v>0</v>
      </c>
      <c r="CL1206" s="229">
        <f t="shared" si="854"/>
        <v>0</v>
      </c>
    </row>
    <row r="1207" spans="88:90" x14ac:dyDescent="0.2">
      <c r="CJ1207" s="3">
        <f t="shared" si="852"/>
        <v>1</v>
      </c>
      <c r="CK1207" s="229">
        <f t="shared" si="853"/>
        <v>0</v>
      </c>
      <c r="CL1207" s="229">
        <f t="shared" si="854"/>
        <v>0</v>
      </c>
    </row>
    <row r="1208" spans="88:90" x14ac:dyDescent="0.2">
      <c r="CJ1208" s="3">
        <f t="shared" si="852"/>
        <v>1</v>
      </c>
      <c r="CK1208" s="229">
        <f t="shared" si="853"/>
        <v>0</v>
      </c>
      <c r="CL1208" s="229">
        <f t="shared" si="854"/>
        <v>0</v>
      </c>
    </row>
    <row r="1209" spans="88:90" x14ac:dyDescent="0.2">
      <c r="CJ1209" s="3">
        <f t="shared" si="852"/>
        <v>1</v>
      </c>
      <c r="CK1209" s="229">
        <f t="shared" si="853"/>
        <v>0</v>
      </c>
      <c r="CL1209" s="229">
        <f t="shared" si="854"/>
        <v>0</v>
      </c>
    </row>
    <row r="1210" spans="88:90" x14ac:dyDescent="0.2">
      <c r="CJ1210" s="3">
        <f t="shared" si="852"/>
        <v>1</v>
      </c>
      <c r="CK1210" s="229">
        <f t="shared" si="853"/>
        <v>0</v>
      </c>
      <c r="CL1210" s="229">
        <f t="shared" si="854"/>
        <v>0</v>
      </c>
    </row>
    <row r="1211" spans="88:90" x14ac:dyDescent="0.2">
      <c r="CJ1211" s="3">
        <f t="shared" si="852"/>
        <v>1</v>
      </c>
      <c r="CK1211" s="229">
        <f t="shared" si="853"/>
        <v>0</v>
      </c>
      <c r="CL1211" s="229">
        <f t="shared" si="854"/>
        <v>0</v>
      </c>
    </row>
    <row r="1212" spans="88:90" x14ac:dyDescent="0.2">
      <c r="CJ1212" s="3">
        <f t="shared" si="852"/>
        <v>1</v>
      </c>
      <c r="CK1212" s="229">
        <f t="shared" si="853"/>
        <v>0</v>
      </c>
      <c r="CL1212" s="229">
        <f t="shared" si="854"/>
        <v>0</v>
      </c>
    </row>
    <row r="1213" spans="88:90" x14ac:dyDescent="0.2">
      <c r="CJ1213" s="3">
        <f t="shared" si="852"/>
        <v>1</v>
      </c>
      <c r="CK1213" s="229">
        <f t="shared" si="853"/>
        <v>0</v>
      </c>
      <c r="CL1213" s="229">
        <f t="shared" si="854"/>
        <v>0</v>
      </c>
    </row>
    <row r="1214" spans="88:90" x14ac:dyDescent="0.2">
      <c r="CJ1214" s="3">
        <f t="shared" si="852"/>
        <v>1</v>
      </c>
      <c r="CK1214" s="229">
        <f t="shared" si="853"/>
        <v>0</v>
      </c>
      <c r="CL1214" s="229">
        <f t="shared" si="854"/>
        <v>0</v>
      </c>
    </row>
    <row r="1215" spans="88:90" x14ac:dyDescent="0.2">
      <c r="CJ1215" s="3">
        <f t="shared" si="852"/>
        <v>1</v>
      </c>
      <c r="CK1215" s="229">
        <f t="shared" si="853"/>
        <v>0</v>
      </c>
      <c r="CL1215" s="229">
        <f t="shared" si="854"/>
        <v>0</v>
      </c>
    </row>
    <row r="1216" spans="88:90" x14ac:dyDescent="0.2">
      <c r="CJ1216" s="3">
        <f t="shared" si="852"/>
        <v>1</v>
      </c>
      <c r="CK1216" s="229">
        <f t="shared" si="853"/>
        <v>0</v>
      </c>
      <c r="CL1216" s="229">
        <f t="shared" si="854"/>
        <v>0</v>
      </c>
    </row>
    <row r="1217" spans="88:90" x14ac:dyDescent="0.2">
      <c r="CJ1217" s="3">
        <f t="shared" si="852"/>
        <v>1</v>
      </c>
      <c r="CK1217" s="229">
        <f t="shared" si="853"/>
        <v>0</v>
      </c>
      <c r="CL1217" s="229">
        <f t="shared" si="854"/>
        <v>0</v>
      </c>
    </row>
    <row r="1218" spans="88:90" x14ac:dyDescent="0.2">
      <c r="CJ1218" s="3">
        <f t="shared" si="852"/>
        <v>1</v>
      </c>
      <c r="CK1218" s="229">
        <f t="shared" si="853"/>
        <v>0</v>
      </c>
      <c r="CL1218" s="229">
        <f t="shared" si="854"/>
        <v>0</v>
      </c>
    </row>
    <row r="1219" spans="88:90" x14ac:dyDescent="0.2">
      <c r="CJ1219" s="3">
        <f t="shared" si="852"/>
        <v>1</v>
      </c>
      <c r="CK1219" s="229">
        <f t="shared" si="853"/>
        <v>0</v>
      </c>
      <c r="CL1219" s="229">
        <f t="shared" si="854"/>
        <v>0</v>
      </c>
    </row>
    <row r="1220" spans="88:90" x14ac:dyDescent="0.2">
      <c r="CJ1220" s="3">
        <f t="shared" si="852"/>
        <v>1</v>
      </c>
      <c r="CK1220" s="229">
        <f t="shared" si="853"/>
        <v>0</v>
      </c>
      <c r="CL1220" s="229">
        <f t="shared" si="854"/>
        <v>0</v>
      </c>
    </row>
    <row r="1221" spans="88:90" x14ac:dyDescent="0.2">
      <c r="CJ1221" s="3">
        <f t="shared" si="852"/>
        <v>1</v>
      </c>
      <c r="CK1221" s="229">
        <f t="shared" si="853"/>
        <v>0</v>
      </c>
      <c r="CL1221" s="229">
        <f t="shared" si="854"/>
        <v>0</v>
      </c>
    </row>
    <row r="1222" spans="88:90" x14ac:dyDescent="0.2">
      <c r="CJ1222" s="3">
        <f t="shared" si="852"/>
        <v>1</v>
      </c>
      <c r="CK1222" s="229">
        <f t="shared" si="853"/>
        <v>0</v>
      </c>
      <c r="CL1222" s="229">
        <f t="shared" si="854"/>
        <v>0</v>
      </c>
    </row>
    <row r="1223" spans="88:90" x14ac:dyDescent="0.2">
      <c r="CJ1223" s="3">
        <f t="shared" si="852"/>
        <v>1</v>
      </c>
      <c r="CK1223" s="229">
        <f t="shared" si="853"/>
        <v>0</v>
      </c>
      <c r="CL1223" s="229">
        <f t="shared" si="854"/>
        <v>0</v>
      </c>
    </row>
    <row r="1224" spans="88:90" x14ac:dyDescent="0.2">
      <c r="CJ1224" s="3">
        <f t="shared" si="852"/>
        <v>1</v>
      </c>
      <c r="CK1224" s="229">
        <f t="shared" si="853"/>
        <v>0</v>
      </c>
      <c r="CL1224" s="229">
        <f t="shared" si="854"/>
        <v>0</v>
      </c>
    </row>
    <row r="1225" spans="88:90" x14ac:dyDescent="0.2">
      <c r="CJ1225" s="3">
        <f t="shared" si="852"/>
        <v>1</v>
      </c>
      <c r="CK1225" s="229">
        <f t="shared" si="853"/>
        <v>0</v>
      </c>
      <c r="CL1225" s="229">
        <f t="shared" si="854"/>
        <v>0</v>
      </c>
    </row>
    <row r="1226" spans="88:90" x14ac:dyDescent="0.2">
      <c r="CJ1226" s="3">
        <f t="shared" si="852"/>
        <v>1</v>
      </c>
      <c r="CK1226" s="229">
        <f t="shared" si="853"/>
        <v>0</v>
      </c>
      <c r="CL1226" s="229">
        <f t="shared" si="854"/>
        <v>0</v>
      </c>
    </row>
    <row r="1227" spans="88:90" x14ac:dyDescent="0.2">
      <c r="CJ1227" s="3">
        <f t="shared" si="852"/>
        <v>1</v>
      </c>
      <c r="CK1227" s="229">
        <f t="shared" si="853"/>
        <v>0</v>
      </c>
      <c r="CL1227" s="229">
        <f t="shared" si="854"/>
        <v>0</v>
      </c>
    </row>
    <row r="1228" spans="88:90" x14ac:dyDescent="0.2">
      <c r="CJ1228" s="3">
        <f t="shared" si="852"/>
        <v>1</v>
      </c>
      <c r="CK1228" s="229">
        <f t="shared" si="853"/>
        <v>0</v>
      </c>
      <c r="CL1228" s="229">
        <f t="shared" si="854"/>
        <v>0</v>
      </c>
    </row>
    <row r="1229" spans="88:90" x14ac:dyDescent="0.2">
      <c r="CJ1229" s="3">
        <f t="shared" si="852"/>
        <v>1</v>
      </c>
      <c r="CK1229" s="229">
        <f t="shared" si="853"/>
        <v>0</v>
      </c>
      <c r="CL1229" s="229">
        <f t="shared" si="854"/>
        <v>0</v>
      </c>
    </row>
    <row r="1230" spans="88:90" x14ac:dyDescent="0.2">
      <c r="CJ1230" s="3">
        <f t="shared" si="852"/>
        <v>1</v>
      </c>
      <c r="CK1230" s="229">
        <f t="shared" si="853"/>
        <v>0</v>
      </c>
      <c r="CL1230" s="229">
        <f t="shared" si="854"/>
        <v>0</v>
      </c>
    </row>
    <row r="1231" spans="88:90" x14ac:dyDescent="0.2">
      <c r="CJ1231" s="3">
        <f t="shared" si="852"/>
        <v>1</v>
      </c>
      <c r="CK1231" s="229">
        <f t="shared" si="853"/>
        <v>0</v>
      </c>
      <c r="CL1231" s="229">
        <f t="shared" si="854"/>
        <v>0</v>
      </c>
    </row>
    <row r="1232" spans="88:90" x14ac:dyDescent="0.2">
      <c r="CJ1232" s="3">
        <f t="shared" si="852"/>
        <v>1</v>
      </c>
      <c r="CK1232" s="229">
        <f t="shared" si="853"/>
        <v>0</v>
      </c>
      <c r="CL1232" s="229">
        <f t="shared" si="854"/>
        <v>0</v>
      </c>
    </row>
    <row r="1233" spans="88:90" x14ac:dyDescent="0.2">
      <c r="CJ1233" s="3">
        <f t="shared" si="852"/>
        <v>1</v>
      </c>
      <c r="CK1233" s="229">
        <f t="shared" si="853"/>
        <v>0</v>
      </c>
      <c r="CL1233" s="229">
        <f t="shared" si="854"/>
        <v>0</v>
      </c>
    </row>
    <row r="1234" spans="88:90" x14ac:dyDescent="0.2">
      <c r="CJ1234" s="3">
        <f t="shared" si="852"/>
        <v>1</v>
      </c>
      <c r="CK1234" s="229">
        <f t="shared" si="853"/>
        <v>0</v>
      </c>
      <c r="CL1234" s="229">
        <f t="shared" si="854"/>
        <v>0</v>
      </c>
    </row>
    <row r="1235" spans="88:90" x14ac:dyDescent="0.2">
      <c r="CJ1235" s="3">
        <f t="shared" si="852"/>
        <v>1</v>
      </c>
      <c r="CK1235" s="229">
        <f t="shared" si="853"/>
        <v>0</v>
      </c>
      <c r="CL1235" s="229">
        <f t="shared" si="854"/>
        <v>0</v>
      </c>
    </row>
    <row r="1236" spans="88:90" x14ac:dyDescent="0.2">
      <c r="CJ1236" s="3">
        <f t="shared" si="852"/>
        <v>1</v>
      </c>
      <c r="CK1236" s="229">
        <f t="shared" si="853"/>
        <v>0</v>
      </c>
      <c r="CL1236" s="229">
        <f t="shared" si="854"/>
        <v>0</v>
      </c>
    </row>
    <row r="1237" spans="88:90" x14ac:dyDescent="0.2">
      <c r="CJ1237" s="3">
        <f t="shared" si="852"/>
        <v>1</v>
      </c>
      <c r="CK1237" s="229">
        <f t="shared" si="853"/>
        <v>0</v>
      </c>
      <c r="CL1237" s="229">
        <f t="shared" si="854"/>
        <v>0</v>
      </c>
    </row>
    <row r="1238" spans="88:90" x14ac:dyDescent="0.2">
      <c r="CJ1238" s="3">
        <f t="shared" si="852"/>
        <v>1</v>
      </c>
      <c r="CK1238" s="229">
        <f t="shared" si="853"/>
        <v>0</v>
      </c>
      <c r="CL1238" s="229">
        <f t="shared" si="854"/>
        <v>0</v>
      </c>
    </row>
    <row r="1239" spans="88:90" x14ac:dyDescent="0.2">
      <c r="CJ1239" s="3">
        <f t="shared" si="852"/>
        <v>1</v>
      </c>
      <c r="CK1239" s="229">
        <f t="shared" si="853"/>
        <v>0</v>
      </c>
      <c r="CL1239" s="229">
        <f t="shared" si="854"/>
        <v>0</v>
      </c>
    </row>
    <row r="1240" spans="88:90" x14ac:dyDescent="0.2">
      <c r="CJ1240" s="3">
        <f t="shared" si="852"/>
        <v>1</v>
      </c>
      <c r="CK1240" s="229">
        <f t="shared" si="853"/>
        <v>0</v>
      </c>
      <c r="CL1240" s="229">
        <f t="shared" si="854"/>
        <v>0</v>
      </c>
    </row>
    <row r="1241" spans="88:90" x14ac:dyDescent="0.2">
      <c r="CJ1241" s="3">
        <f t="shared" si="852"/>
        <v>1</v>
      </c>
      <c r="CK1241" s="229">
        <f t="shared" si="853"/>
        <v>0</v>
      </c>
      <c r="CL1241" s="229">
        <f t="shared" si="854"/>
        <v>0</v>
      </c>
    </row>
    <row r="1242" spans="88:90" x14ac:dyDescent="0.2">
      <c r="CJ1242" s="3">
        <f t="shared" si="852"/>
        <v>1</v>
      </c>
      <c r="CK1242" s="229">
        <f t="shared" si="853"/>
        <v>0</v>
      </c>
      <c r="CL1242" s="229">
        <f t="shared" si="854"/>
        <v>0</v>
      </c>
    </row>
    <row r="1243" spans="88:90" x14ac:dyDescent="0.2">
      <c r="CJ1243" s="3">
        <f t="shared" si="852"/>
        <v>1</v>
      </c>
      <c r="CK1243" s="229">
        <f t="shared" si="853"/>
        <v>0</v>
      </c>
      <c r="CL1243" s="229">
        <f t="shared" si="854"/>
        <v>0</v>
      </c>
    </row>
    <row r="1244" spans="88:90" x14ac:dyDescent="0.2">
      <c r="CJ1244" s="3">
        <f t="shared" si="852"/>
        <v>1</v>
      </c>
      <c r="CK1244" s="229">
        <f t="shared" si="853"/>
        <v>0</v>
      </c>
      <c r="CL1244" s="229">
        <f t="shared" si="854"/>
        <v>0</v>
      </c>
    </row>
    <row r="1245" spans="88:90" x14ac:dyDescent="0.2">
      <c r="CJ1245" s="3">
        <f t="shared" si="852"/>
        <v>1</v>
      </c>
      <c r="CK1245" s="229">
        <f t="shared" si="853"/>
        <v>0</v>
      </c>
      <c r="CL1245" s="229">
        <f t="shared" si="854"/>
        <v>0</v>
      </c>
    </row>
    <row r="1246" spans="88:90" x14ac:dyDescent="0.2">
      <c r="CJ1246" s="3">
        <f t="shared" si="852"/>
        <v>1</v>
      </c>
      <c r="CK1246" s="229">
        <f t="shared" si="853"/>
        <v>0</v>
      </c>
      <c r="CL1246" s="229">
        <f t="shared" si="854"/>
        <v>0</v>
      </c>
    </row>
    <row r="1247" spans="88:90" x14ac:dyDescent="0.2">
      <c r="CJ1247" s="3">
        <f t="shared" si="852"/>
        <v>1</v>
      </c>
      <c r="CK1247" s="229">
        <f t="shared" si="853"/>
        <v>0</v>
      </c>
      <c r="CL1247" s="229">
        <f t="shared" si="854"/>
        <v>0</v>
      </c>
    </row>
    <row r="1248" spans="88:90" x14ac:dyDescent="0.2">
      <c r="CJ1248" s="3">
        <f t="shared" si="852"/>
        <v>1</v>
      </c>
      <c r="CK1248" s="229">
        <f t="shared" si="853"/>
        <v>0</v>
      </c>
      <c r="CL1248" s="229">
        <f t="shared" si="854"/>
        <v>0</v>
      </c>
    </row>
    <row r="1249" spans="88:90" x14ac:dyDescent="0.2">
      <c r="CJ1249" s="3">
        <f t="shared" si="852"/>
        <v>1</v>
      </c>
      <c r="CK1249" s="229">
        <f t="shared" si="853"/>
        <v>0</v>
      </c>
      <c r="CL1249" s="229">
        <f t="shared" si="854"/>
        <v>0</v>
      </c>
    </row>
    <row r="1250" spans="88:90" x14ac:dyDescent="0.2">
      <c r="CJ1250" s="3">
        <f t="shared" si="852"/>
        <v>1</v>
      </c>
      <c r="CK1250" s="229">
        <f t="shared" si="853"/>
        <v>0</v>
      </c>
      <c r="CL1250" s="229">
        <f t="shared" si="854"/>
        <v>0</v>
      </c>
    </row>
    <row r="1251" spans="88:90" x14ac:dyDescent="0.2">
      <c r="CJ1251" s="3">
        <f t="shared" si="852"/>
        <v>1</v>
      </c>
      <c r="CK1251" s="229">
        <f t="shared" si="853"/>
        <v>0</v>
      </c>
      <c r="CL1251" s="229">
        <f t="shared" si="854"/>
        <v>0</v>
      </c>
    </row>
    <row r="1252" spans="88:90" x14ac:dyDescent="0.2">
      <c r="CJ1252" s="3">
        <f t="shared" si="852"/>
        <v>1</v>
      </c>
      <c r="CK1252" s="229">
        <f t="shared" si="853"/>
        <v>0</v>
      </c>
      <c r="CL1252" s="229">
        <f t="shared" si="854"/>
        <v>0</v>
      </c>
    </row>
    <row r="1253" spans="88:90" x14ac:dyDescent="0.2">
      <c r="CJ1253" s="3">
        <f t="shared" si="852"/>
        <v>1</v>
      </c>
      <c r="CK1253" s="229">
        <f t="shared" si="853"/>
        <v>0</v>
      </c>
      <c r="CL1253" s="229">
        <f t="shared" si="854"/>
        <v>0</v>
      </c>
    </row>
    <row r="1254" spans="88:90" x14ac:dyDescent="0.2">
      <c r="CJ1254" s="3">
        <f t="shared" si="852"/>
        <v>1</v>
      </c>
      <c r="CK1254" s="229">
        <f t="shared" si="853"/>
        <v>0</v>
      </c>
      <c r="CL1254" s="229">
        <f t="shared" si="854"/>
        <v>0</v>
      </c>
    </row>
    <row r="1255" spans="88:90" x14ac:dyDescent="0.2">
      <c r="CJ1255" s="3">
        <f t="shared" si="852"/>
        <v>1</v>
      </c>
      <c r="CK1255" s="229">
        <f t="shared" si="853"/>
        <v>0</v>
      </c>
      <c r="CL1255" s="229">
        <f t="shared" si="854"/>
        <v>0</v>
      </c>
    </row>
    <row r="1256" spans="88:90" x14ac:dyDescent="0.2">
      <c r="CJ1256" s="3">
        <f t="shared" si="852"/>
        <v>1</v>
      </c>
      <c r="CK1256" s="229">
        <f t="shared" si="853"/>
        <v>0</v>
      </c>
      <c r="CL1256" s="229">
        <f t="shared" si="854"/>
        <v>0</v>
      </c>
    </row>
    <row r="1257" spans="88:90" x14ac:dyDescent="0.2">
      <c r="CJ1257" s="3">
        <f t="shared" si="852"/>
        <v>1</v>
      </c>
      <c r="CK1257" s="229">
        <f t="shared" si="853"/>
        <v>0</v>
      </c>
      <c r="CL1257" s="229">
        <f t="shared" si="854"/>
        <v>0</v>
      </c>
    </row>
    <row r="1258" spans="88:90" x14ac:dyDescent="0.2">
      <c r="CJ1258" s="3">
        <f t="shared" si="852"/>
        <v>1</v>
      </c>
      <c r="CK1258" s="229">
        <f t="shared" si="853"/>
        <v>0</v>
      </c>
      <c r="CL1258" s="229">
        <f t="shared" si="854"/>
        <v>0</v>
      </c>
    </row>
    <row r="1259" spans="88:90" x14ac:dyDescent="0.2">
      <c r="CJ1259" s="3">
        <f t="shared" si="852"/>
        <v>1</v>
      </c>
      <c r="CK1259" s="229">
        <f t="shared" si="853"/>
        <v>0</v>
      </c>
      <c r="CL1259" s="229">
        <f t="shared" si="854"/>
        <v>0</v>
      </c>
    </row>
    <row r="1260" spans="88:90" x14ac:dyDescent="0.2">
      <c r="CJ1260" s="3">
        <f t="shared" si="852"/>
        <v>1</v>
      </c>
      <c r="CK1260" s="229">
        <f t="shared" si="853"/>
        <v>0</v>
      </c>
      <c r="CL1260" s="229">
        <f t="shared" si="854"/>
        <v>0</v>
      </c>
    </row>
    <row r="1261" spans="88:90" x14ac:dyDescent="0.2">
      <c r="CJ1261" s="3">
        <f t="shared" si="852"/>
        <v>1</v>
      </c>
      <c r="CK1261" s="229">
        <f t="shared" si="853"/>
        <v>0</v>
      </c>
      <c r="CL1261" s="229">
        <f t="shared" si="854"/>
        <v>0</v>
      </c>
    </row>
    <row r="1262" spans="88:90" x14ac:dyDescent="0.2">
      <c r="CJ1262" s="3">
        <f t="shared" si="852"/>
        <v>1</v>
      </c>
      <c r="CK1262" s="229">
        <f t="shared" si="853"/>
        <v>0</v>
      </c>
      <c r="CL1262" s="229">
        <f t="shared" si="854"/>
        <v>0</v>
      </c>
    </row>
    <row r="1263" spans="88:90" x14ac:dyDescent="0.2">
      <c r="CJ1263" s="3">
        <f t="shared" si="852"/>
        <v>1</v>
      </c>
      <c r="CK1263" s="229">
        <f t="shared" si="853"/>
        <v>0</v>
      </c>
      <c r="CL1263" s="229">
        <f t="shared" si="854"/>
        <v>0</v>
      </c>
    </row>
    <row r="1264" spans="88:90" x14ac:dyDescent="0.2">
      <c r="CJ1264" s="3">
        <f t="shared" si="852"/>
        <v>1</v>
      </c>
      <c r="CK1264" s="229">
        <f t="shared" si="853"/>
        <v>0</v>
      </c>
      <c r="CL1264" s="229">
        <f t="shared" si="854"/>
        <v>0</v>
      </c>
    </row>
    <row r="1265" spans="88:90" x14ac:dyDescent="0.2">
      <c r="CJ1265" s="3">
        <f t="shared" si="852"/>
        <v>1</v>
      </c>
      <c r="CK1265" s="229">
        <f t="shared" si="853"/>
        <v>0</v>
      </c>
      <c r="CL1265" s="229">
        <f t="shared" si="854"/>
        <v>0</v>
      </c>
    </row>
    <row r="1266" spans="88:90" x14ac:dyDescent="0.2">
      <c r="CJ1266" s="3">
        <f t="shared" si="852"/>
        <v>1</v>
      </c>
      <c r="CK1266" s="229">
        <f t="shared" si="853"/>
        <v>0</v>
      </c>
      <c r="CL1266" s="229">
        <f t="shared" si="854"/>
        <v>0</v>
      </c>
    </row>
    <row r="1267" spans="88:90" x14ac:dyDescent="0.2">
      <c r="CJ1267" s="3">
        <f t="shared" si="852"/>
        <v>1</v>
      </c>
      <c r="CK1267" s="229">
        <f t="shared" si="853"/>
        <v>0</v>
      </c>
      <c r="CL1267" s="229">
        <f t="shared" si="854"/>
        <v>0</v>
      </c>
    </row>
    <row r="1268" spans="88:90" x14ac:dyDescent="0.2">
      <c r="CJ1268" s="3">
        <f t="shared" si="852"/>
        <v>1</v>
      </c>
      <c r="CK1268" s="229">
        <f t="shared" si="853"/>
        <v>0</v>
      </c>
      <c r="CL1268" s="229">
        <f t="shared" si="854"/>
        <v>0</v>
      </c>
    </row>
    <row r="1269" spans="88:90" x14ac:dyDescent="0.2">
      <c r="CJ1269" s="3">
        <f t="shared" ref="CJ1269:CJ1332" si="855">MONTH(H1269)</f>
        <v>1</v>
      </c>
      <c r="CK1269" s="229">
        <f t="shared" ref="CK1269:CK1332" si="856">AX1269</f>
        <v>0</v>
      </c>
      <c r="CL1269" s="229">
        <f t="shared" ref="CL1269:CL1332" si="857">BZ1269</f>
        <v>0</v>
      </c>
    </row>
    <row r="1270" spans="88:90" x14ac:dyDescent="0.2">
      <c r="CJ1270" s="3">
        <f t="shared" si="855"/>
        <v>1</v>
      </c>
      <c r="CK1270" s="229">
        <f t="shared" si="856"/>
        <v>0</v>
      </c>
      <c r="CL1270" s="229">
        <f t="shared" si="857"/>
        <v>0</v>
      </c>
    </row>
    <row r="1271" spans="88:90" x14ac:dyDescent="0.2">
      <c r="CJ1271" s="3">
        <f t="shared" si="855"/>
        <v>1</v>
      </c>
      <c r="CK1271" s="229">
        <f t="shared" si="856"/>
        <v>0</v>
      </c>
      <c r="CL1271" s="229">
        <f t="shared" si="857"/>
        <v>0</v>
      </c>
    </row>
    <row r="1272" spans="88:90" x14ac:dyDescent="0.2">
      <c r="CJ1272" s="3">
        <f t="shared" si="855"/>
        <v>1</v>
      </c>
      <c r="CK1272" s="229">
        <f t="shared" si="856"/>
        <v>0</v>
      </c>
      <c r="CL1272" s="229">
        <f t="shared" si="857"/>
        <v>0</v>
      </c>
    </row>
    <row r="1273" spans="88:90" x14ac:dyDescent="0.2">
      <c r="CJ1273" s="3">
        <f t="shared" si="855"/>
        <v>1</v>
      </c>
      <c r="CK1273" s="229">
        <f t="shared" si="856"/>
        <v>0</v>
      </c>
      <c r="CL1273" s="229">
        <f t="shared" si="857"/>
        <v>0</v>
      </c>
    </row>
    <row r="1274" spans="88:90" x14ac:dyDescent="0.2">
      <c r="CJ1274" s="3">
        <f t="shared" si="855"/>
        <v>1</v>
      </c>
      <c r="CK1274" s="229">
        <f t="shared" si="856"/>
        <v>0</v>
      </c>
      <c r="CL1274" s="229">
        <f t="shared" si="857"/>
        <v>0</v>
      </c>
    </row>
    <row r="1275" spans="88:90" x14ac:dyDescent="0.2">
      <c r="CJ1275" s="3">
        <f t="shared" si="855"/>
        <v>1</v>
      </c>
      <c r="CK1275" s="229">
        <f t="shared" si="856"/>
        <v>0</v>
      </c>
      <c r="CL1275" s="229">
        <f t="shared" si="857"/>
        <v>0</v>
      </c>
    </row>
    <row r="1276" spans="88:90" x14ac:dyDescent="0.2">
      <c r="CJ1276" s="3">
        <f t="shared" si="855"/>
        <v>1</v>
      </c>
      <c r="CK1276" s="229">
        <f t="shared" si="856"/>
        <v>0</v>
      </c>
      <c r="CL1276" s="229">
        <f t="shared" si="857"/>
        <v>0</v>
      </c>
    </row>
    <row r="1277" spans="88:90" x14ac:dyDescent="0.2">
      <c r="CJ1277" s="3">
        <f t="shared" si="855"/>
        <v>1</v>
      </c>
      <c r="CK1277" s="229">
        <f t="shared" si="856"/>
        <v>0</v>
      </c>
      <c r="CL1277" s="229">
        <f t="shared" si="857"/>
        <v>0</v>
      </c>
    </row>
    <row r="1278" spans="88:90" x14ac:dyDescent="0.2">
      <c r="CJ1278" s="3">
        <f t="shared" si="855"/>
        <v>1</v>
      </c>
      <c r="CK1278" s="229">
        <f t="shared" si="856"/>
        <v>0</v>
      </c>
      <c r="CL1278" s="229">
        <f t="shared" si="857"/>
        <v>0</v>
      </c>
    </row>
    <row r="1279" spans="88:90" x14ac:dyDescent="0.2">
      <c r="CJ1279" s="3">
        <f t="shared" si="855"/>
        <v>1</v>
      </c>
      <c r="CK1279" s="229">
        <f t="shared" si="856"/>
        <v>0</v>
      </c>
      <c r="CL1279" s="229">
        <f t="shared" si="857"/>
        <v>0</v>
      </c>
    </row>
    <row r="1280" spans="88:90" x14ac:dyDescent="0.2">
      <c r="CJ1280" s="3">
        <f t="shared" si="855"/>
        <v>1</v>
      </c>
      <c r="CK1280" s="229">
        <f t="shared" si="856"/>
        <v>0</v>
      </c>
      <c r="CL1280" s="229">
        <f t="shared" si="857"/>
        <v>0</v>
      </c>
    </row>
    <row r="1281" spans="88:90" x14ac:dyDescent="0.2">
      <c r="CJ1281" s="3">
        <f t="shared" si="855"/>
        <v>1</v>
      </c>
      <c r="CK1281" s="229">
        <f t="shared" si="856"/>
        <v>0</v>
      </c>
      <c r="CL1281" s="229">
        <f t="shared" si="857"/>
        <v>0</v>
      </c>
    </row>
    <row r="1282" spans="88:90" x14ac:dyDescent="0.2">
      <c r="CJ1282" s="3">
        <f t="shared" si="855"/>
        <v>1</v>
      </c>
      <c r="CK1282" s="229">
        <f t="shared" si="856"/>
        <v>0</v>
      </c>
      <c r="CL1282" s="229">
        <f t="shared" si="857"/>
        <v>0</v>
      </c>
    </row>
    <row r="1283" spans="88:90" x14ac:dyDescent="0.2">
      <c r="CJ1283" s="3">
        <f t="shared" si="855"/>
        <v>1</v>
      </c>
      <c r="CK1283" s="229">
        <f t="shared" si="856"/>
        <v>0</v>
      </c>
      <c r="CL1283" s="229">
        <f t="shared" si="857"/>
        <v>0</v>
      </c>
    </row>
    <row r="1284" spans="88:90" x14ac:dyDescent="0.2">
      <c r="CJ1284" s="3">
        <f t="shared" si="855"/>
        <v>1</v>
      </c>
      <c r="CK1284" s="229">
        <f t="shared" si="856"/>
        <v>0</v>
      </c>
      <c r="CL1284" s="229">
        <f t="shared" si="857"/>
        <v>0</v>
      </c>
    </row>
    <row r="1285" spans="88:90" x14ac:dyDescent="0.2">
      <c r="CJ1285" s="3">
        <f t="shared" si="855"/>
        <v>1</v>
      </c>
      <c r="CK1285" s="229">
        <f t="shared" si="856"/>
        <v>0</v>
      </c>
      <c r="CL1285" s="229">
        <f t="shared" si="857"/>
        <v>0</v>
      </c>
    </row>
    <row r="1286" spans="88:90" x14ac:dyDescent="0.2">
      <c r="CJ1286" s="3">
        <f t="shared" si="855"/>
        <v>1</v>
      </c>
      <c r="CK1286" s="229">
        <f t="shared" si="856"/>
        <v>0</v>
      </c>
      <c r="CL1286" s="229">
        <f t="shared" si="857"/>
        <v>0</v>
      </c>
    </row>
    <row r="1287" spans="88:90" x14ac:dyDescent="0.2">
      <c r="CJ1287" s="3">
        <f t="shared" si="855"/>
        <v>1</v>
      </c>
      <c r="CK1287" s="229">
        <f t="shared" si="856"/>
        <v>0</v>
      </c>
      <c r="CL1287" s="229">
        <f t="shared" si="857"/>
        <v>0</v>
      </c>
    </row>
    <row r="1288" spans="88:90" x14ac:dyDescent="0.2">
      <c r="CJ1288" s="3">
        <f t="shared" si="855"/>
        <v>1</v>
      </c>
      <c r="CK1288" s="229">
        <f t="shared" si="856"/>
        <v>0</v>
      </c>
      <c r="CL1288" s="229">
        <f t="shared" si="857"/>
        <v>0</v>
      </c>
    </row>
    <row r="1289" spans="88:90" x14ac:dyDescent="0.2">
      <c r="CJ1289" s="3">
        <f t="shared" si="855"/>
        <v>1</v>
      </c>
      <c r="CK1289" s="229">
        <f t="shared" si="856"/>
        <v>0</v>
      </c>
      <c r="CL1289" s="229">
        <f t="shared" si="857"/>
        <v>0</v>
      </c>
    </row>
    <row r="1290" spans="88:90" x14ac:dyDescent="0.2">
      <c r="CJ1290" s="3">
        <f t="shared" si="855"/>
        <v>1</v>
      </c>
      <c r="CK1290" s="229">
        <f t="shared" si="856"/>
        <v>0</v>
      </c>
      <c r="CL1290" s="229">
        <f t="shared" si="857"/>
        <v>0</v>
      </c>
    </row>
    <row r="1291" spans="88:90" x14ac:dyDescent="0.2">
      <c r="CJ1291" s="3">
        <f t="shared" si="855"/>
        <v>1</v>
      </c>
      <c r="CK1291" s="229">
        <f t="shared" si="856"/>
        <v>0</v>
      </c>
      <c r="CL1291" s="229">
        <f t="shared" si="857"/>
        <v>0</v>
      </c>
    </row>
    <row r="1292" spans="88:90" x14ac:dyDescent="0.2">
      <c r="CJ1292" s="3">
        <f t="shared" si="855"/>
        <v>1</v>
      </c>
      <c r="CK1292" s="229">
        <f t="shared" si="856"/>
        <v>0</v>
      </c>
      <c r="CL1292" s="229">
        <f t="shared" si="857"/>
        <v>0</v>
      </c>
    </row>
    <row r="1293" spans="88:90" x14ac:dyDescent="0.2">
      <c r="CJ1293" s="3">
        <f t="shared" si="855"/>
        <v>1</v>
      </c>
      <c r="CK1293" s="229">
        <f t="shared" si="856"/>
        <v>0</v>
      </c>
      <c r="CL1293" s="229">
        <f t="shared" si="857"/>
        <v>0</v>
      </c>
    </row>
    <row r="1294" spans="88:90" x14ac:dyDescent="0.2">
      <c r="CJ1294" s="3">
        <f t="shared" si="855"/>
        <v>1</v>
      </c>
      <c r="CK1294" s="229">
        <f t="shared" si="856"/>
        <v>0</v>
      </c>
      <c r="CL1294" s="229">
        <f t="shared" si="857"/>
        <v>0</v>
      </c>
    </row>
    <row r="1295" spans="88:90" x14ac:dyDescent="0.2">
      <c r="CJ1295" s="3">
        <f t="shared" si="855"/>
        <v>1</v>
      </c>
      <c r="CK1295" s="229">
        <f t="shared" si="856"/>
        <v>0</v>
      </c>
      <c r="CL1295" s="229">
        <f t="shared" si="857"/>
        <v>0</v>
      </c>
    </row>
    <row r="1296" spans="88:90" x14ac:dyDescent="0.2">
      <c r="CJ1296" s="3">
        <f t="shared" si="855"/>
        <v>1</v>
      </c>
      <c r="CK1296" s="229">
        <f t="shared" si="856"/>
        <v>0</v>
      </c>
      <c r="CL1296" s="229">
        <f t="shared" si="857"/>
        <v>0</v>
      </c>
    </row>
    <row r="1297" spans="88:90" x14ac:dyDescent="0.2">
      <c r="CJ1297" s="3">
        <f t="shared" si="855"/>
        <v>1</v>
      </c>
      <c r="CK1297" s="229">
        <f t="shared" si="856"/>
        <v>0</v>
      </c>
      <c r="CL1297" s="229">
        <f t="shared" si="857"/>
        <v>0</v>
      </c>
    </row>
    <row r="1298" spans="88:90" x14ac:dyDescent="0.2">
      <c r="CJ1298" s="3">
        <f t="shared" si="855"/>
        <v>1</v>
      </c>
      <c r="CK1298" s="229">
        <f t="shared" si="856"/>
        <v>0</v>
      </c>
      <c r="CL1298" s="229">
        <f t="shared" si="857"/>
        <v>0</v>
      </c>
    </row>
    <row r="1299" spans="88:90" x14ac:dyDescent="0.2">
      <c r="CJ1299" s="3">
        <f t="shared" si="855"/>
        <v>1</v>
      </c>
      <c r="CK1299" s="229">
        <f t="shared" si="856"/>
        <v>0</v>
      </c>
      <c r="CL1299" s="229">
        <f t="shared" si="857"/>
        <v>0</v>
      </c>
    </row>
    <row r="1300" spans="88:90" x14ac:dyDescent="0.2">
      <c r="CJ1300" s="3">
        <f t="shared" si="855"/>
        <v>1</v>
      </c>
      <c r="CK1300" s="229">
        <f t="shared" si="856"/>
        <v>0</v>
      </c>
      <c r="CL1300" s="229">
        <f t="shared" si="857"/>
        <v>0</v>
      </c>
    </row>
    <row r="1301" spans="88:90" x14ac:dyDescent="0.2">
      <c r="CJ1301" s="3">
        <f t="shared" si="855"/>
        <v>1</v>
      </c>
      <c r="CK1301" s="229">
        <f t="shared" si="856"/>
        <v>0</v>
      </c>
      <c r="CL1301" s="229">
        <f t="shared" si="857"/>
        <v>0</v>
      </c>
    </row>
    <row r="1302" spans="88:90" x14ac:dyDescent="0.2">
      <c r="CJ1302" s="3">
        <f t="shared" si="855"/>
        <v>1</v>
      </c>
      <c r="CK1302" s="229">
        <f t="shared" si="856"/>
        <v>0</v>
      </c>
      <c r="CL1302" s="229">
        <f t="shared" si="857"/>
        <v>0</v>
      </c>
    </row>
    <row r="1303" spans="88:90" x14ac:dyDescent="0.2">
      <c r="CJ1303" s="3">
        <f t="shared" si="855"/>
        <v>1</v>
      </c>
      <c r="CK1303" s="229">
        <f t="shared" si="856"/>
        <v>0</v>
      </c>
      <c r="CL1303" s="229">
        <f t="shared" si="857"/>
        <v>0</v>
      </c>
    </row>
    <row r="1304" spans="88:90" x14ac:dyDescent="0.2">
      <c r="CJ1304" s="3">
        <f t="shared" si="855"/>
        <v>1</v>
      </c>
      <c r="CK1304" s="229">
        <f t="shared" si="856"/>
        <v>0</v>
      </c>
      <c r="CL1304" s="229">
        <f t="shared" si="857"/>
        <v>0</v>
      </c>
    </row>
    <row r="1305" spans="88:90" x14ac:dyDescent="0.2">
      <c r="CJ1305" s="3">
        <f t="shared" si="855"/>
        <v>1</v>
      </c>
      <c r="CK1305" s="229">
        <f t="shared" si="856"/>
        <v>0</v>
      </c>
      <c r="CL1305" s="229">
        <f t="shared" si="857"/>
        <v>0</v>
      </c>
    </row>
    <row r="1306" spans="88:90" x14ac:dyDescent="0.2">
      <c r="CJ1306" s="3">
        <f t="shared" si="855"/>
        <v>1</v>
      </c>
      <c r="CK1306" s="229">
        <f t="shared" si="856"/>
        <v>0</v>
      </c>
      <c r="CL1306" s="229">
        <f t="shared" si="857"/>
        <v>0</v>
      </c>
    </row>
    <row r="1307" spans="88:90" x14ac:dyDescent="0.2">
      <c r="CJ1307" s="3">
        <f t="shared" si="855"/>
        <v>1</v>
      </c>
      <c r="CK1307" s="229">
        <f t="shared" si="856"/>
        <v>0</v>
      </c>
      <c r="CL1307" s="229">
        <f t="shared" si="857"/>
        <v>0</v>
      </c>
    </row>
    <row r="1308" spans="88:90" x14ac:dyDescent="0.2">
      <c r="CJ1308" s="3">
        <f t="shared" si="855"/>
        <v>1</v>
      </c>
      <c r="CK1308" s="229">
        <f t="shared" si="856"/>
        <v>0</v>
      </c>
      <c r="CL1308" s="229">
        <f t="shared" si="857"/>
        <v>0</v>
      </c>
    </row>
    <row r="1309" spans="88:90" x14ac:dyDescent="0.2">
      <c r="CJ1309" s="3">
        <f t="shared" si="855"/>
        <v>1</v>
      </c>
      <c r="CK1309" s="229">
        <f t="shared" si="856"/>
        <v>0</v>
      </c>
      <c r="CL1309" s="229">
        <f t="shared" si="857"/>
        <v>0</v>
      </c>
    </row>
    <row r="1310" spans="88:90" x14ac:dyDescent="0.2">
      <c r="CJ1310" s="3">
        <f t="shared" si="855"/>
        <v>1</v>
      </c>
      <c r="CK1310" s="229">
        <f t="shared" si="856"/>
        <v>0</v>
      </c>
      <c r="CL1310" s="229">
        <f t="shared" si="857"/>
        <v>0</v>
      </c>
    </row>
    <row r="1311" spans="88:90" x14ac:dyDescent="0.2">
      <c r="CJ1311" s="3">
        <f t="shared" si="855"/>
        <v>1</v>
      </c>
      <c r="CK1311" s="229">
        <f t="shared" si="856"/>
        <v>0</v>
      </c>
      <c r="CL1311" s="229">
        <f t="shared" si="857"/>
        <v>0</v>
      </c>
    </row>
    <row r="1312" spans="88:90" x14ac:dyDescent="0.2">
      <c r="CJ1312" s="3">
        <f t="shared" si="855"/>
        <v>1</v>
      </c>
      <c r="CK1312" s="229">
        <f t="shared" si="856"/>
        <v>0</v>
      </c>
      <c r="CL1312" s="229">
        <f t="shared" si="857"/>
        <v>0</v>
      </c>
    </row>
    <row r="1313" spans="88:90" x14ac:dyDescent="0.2">
      <c r="CJ1313" s="3">
        <f t="shared" si="855"/>
        <v>1</v>
      </c>
      <c r="CK1313" s="229">
        <f t="shared" si="856"/>
        <v>0</v>
      </c>
      <c r="CL1313" s="229">
        <f t="shared" si="857"/>
        <v>0</v>
      </c>
    </row>
    <row r="1314" spans="88:90" x14ac:dyDescent="0.2">
      <c r="CJ1314" s="3">
        <f t="shared" si="855"/>
        <v>1</v>
      </c>
      <c r="CK1314" s="229">
        <f t="shared" si="856"/>
        <v>0</v>
      </c>
      <c r="CL1314" s="229">
        <f t="shared" si="857"/>
        <v>0</v>
      </c>
    </row>
    <row r="1315" spans="88:90" x14ac:dyDescent="0.2">
      <c r="CJ1315" s="3">
        <f t="shared" si="855"/>
        <v>1</v>
      </c>
      <c r="CK1315" s="229">
        <f t="shared" si="856"/>
        <v>0</v>
      </c>
      <c r="CL1315" s="229">
        <f t="shared" si="857"/>
        <v>0</v>
      </c>
    </row>
    <row r="1316" spans="88:90" x14ac:dyDescent="0.2">
      <c r="CJ1316" s="3">
        <f t="shared" si="855"/>
        <v>1</v>
      </c>
      <c r="CK1316" s="229">
        <f t="shared" si="856"/>
        <v>0</v>
      </c>
      <c r="CL1316" s="229">
        <f t="shared" si="857"/>
        <v>0</v>
      </c>
    </row>
    <row r="1317" spans="88:90" x14ac:dyDescent="0.2">
      <c r="CJ1317" s="3">
        <f t="shared" si="855"/>
        <v>1</v>
      </c>
      <c r="CK1317" s="229">
        <f t="shared" si="856"/>
        <v>0</v>
      </c>
      <c r="CL1317" s="229">
        <f t="shared" si="857"/>
        <v>0</v>
      </c>
    </row>
    <row r="1318" spans="88:90" x14ac:dyDescent="0.2">
      <c r="CJ1318" s="3">
        <f t="shared" si="855"/>
        <v>1</v>
      </c>
      <c r="CK1318" s="229">
        <f t="shared" si="856"/>
        <v>0</v>
      </c>
      <c r="CL1318" s="229">
        <f t="shared" si="857"/>
        <v>0</v>
      </c>
    </row>
    <row r="1319" spans="88:90" x14ac:dyDescent="0.2">
      <c r="CJ1319" s="3">
        <f t="shared" si="855"/>
        <v>1</v>
      </c>
      <c r="CK1319" s="229">
        <f t="shared" si="856"/>
        <v>0</v>
      </c>
      <c r="CL1319" s="229">
        <f t="shared" si="857"/>
        <v>0</v>
      </c>
    </row>
    <row r="1320" spans="88:90" x14ac:dyDescent="0.2">
      <c r="CJ1320" s="3">
        <f t="shared" si="855"/>
        <v>1</v>
      </c>
      <c r="CK1320" s="229">
        <f t="shared" si="856"/>
        <v>0</v>
      </c>
      <c r="CL1320" s="229">
        <f t="shared" si="857"/>
        <v>0</v>
      </c>
    </row>
    <row r="1321" spans="88:90" x14ac:dyDescent="0.2">
      <c r="CJ1321" s="3">
        <f t="shared" si="855"/>
        <v>1</v>
      </c>
      <c r="CK1321" s="229">
        <f t="shared" si="856"/>
        <v>0</v>
      </c>
      <c r="CL1321" s="229">
        <f t="shared" si="857"/>
        <v>0</v>
      </c>
    </row>
    <row r="1322" spans="88:90" x14ac:dyDescent="0.2">
      <c r="CJ1322" s="3">
        <f t="shared" si="855"/>
        <v>1</v>
      </c>
      <c r="CK1322" s="229">
        <f t="shared" si="856"/>
        <v>0</v>
      </c>
      <c r="CL1322" s="229">
        <f t="shared" si="857"/>
        <v>0</v>
      </c>
    </row>
    <row r="1323" spans="88:90" x14ac:dyDescent="0.2">
      <c r="CJ1323" s="3">
        <f t="shared" si="855"/>
        <v>1</v>
      </c>
      <c r="CK1323" s="229">
        <f t="shared" si="856"/>
        <v>0</v>
      </c>
      <c r="CL1323" s="229">
        <f t="shared" si="857"/>
        <v>0</v>
      </c>
    </row>
    <row r="1324" spans="88:90" x14ac:dyDescent="0.2">
      <c r="CJ1324" s="3">
        <f t="shared" si="855"/>
        <v>1</v>
      </c>
      <c r="CK1324" s="229">
        <f t="shared" si="856"/>
        <v>0</v>
      </c>
      <c r="CL1324" s="229">
        <f t="shared" si="857"/>
        <v>0</v>
      </c>
    </row>
    <row r="1325" spans="88:90" x14ac:dyDescent="0.2">
      <c r="CJ1325" s="3">
        <f t="shared" si="855"/>
        <v>1</v>
      </c>
      <c r="CK1325" s="229">
        <f t="shared" si="856"/>
        <v>0</v>
      </c>
      <c r="CL1325" s="229">
        <f t="shared" si="857"/>
        <v>0</v>
      </c>
    </row>
    <row r="1326" spans="88:90" x14ac:dyDescent="0.2">
      <c r="CJ1326" s="3">
        <f t="shared" si="855"/>
        <v>1</v>
      </c>
      <c r="CK1326" s="229">
        <f t="shared" si="856"/>
        <v>0</v>
      </c>
      <c r="CL1326" s="229">
        <f t="shared" si="857"/>
        <v>0</v>
      </c>
    </row>
    <row r="1327" spans="88:90" x14ac:dyDescent="0.2">
      <c r="CJ1327" s="3">
        <f t="shared" si="855"/>
        <v>1</v>
      </c>
      <c r="CK1327" s="229">
        <f t="shared" si="856"/>
        <v>0</v>
      </c>
      <c r="CL1327" s="229">
        <f t="shared" si="857"/>
        <v>0</v>
      </c>
    </row>
    <row r="1328" spans="88:90" x14ac:dyDescent="0.2">
      <c r="CJ1328" s="3">
        <f t="shared" si="855"/>
        <v>1</v>
      </c>
      <c r="CK1328" s="229">
        <f t="shared" si="856"/>
        <v>0</v>
      </c>
      <c r="CL1328" s="229">
        <f t="shared" si="857"/>
        <v>0</v>
      </c>
    </row>
    <row r="1329" spans="88:90" x14ac:dyDescent="0.2">
      <c r="CJ1329" s="3">
        <f t="shared" si="855"/>
        <v>1</v>
      </c>
      <c r="CK1329" s="229">
        <f t="shared" si="856"/>
        <v>0</v>
      </c>
      <c r="CL1329" s="229">
        <f t="shared" si="857"/>
        <v>0</v>
      </c>
    </row>
    <row r="1330" spans="88:90" x14ac:dyDescent="0.2">
      <c r="CJ1330" s="3">
        <f t="shared" si="855"/>
        <v>1</v>
      </c>
      <c r="CK1330" s="229">
        <f t="shared" si="856"/>
        <v>0</v>
      </c>
      <c r="CL1330" s="229">
        <f t="shared" si="857"/>
        <v>0</v>
      </c>
    </row>
    <row r="1331" spans="88:90" x14ac:dyDescent="0.2">
      <c r="CJ1331" s="3">
        <f t="shared" si="855"/>
        <v>1</v>
      </c>
      <c r="CK1331" s="229">
        <f t="shared" si="856"/>
        <v>0</v>
      </c>
      <c r="CL1331" s="229">
        <f t="shared" si="857"/>
        <v>0</v>
      </c>
    </row>
    <row r="1332" spans="88:90" x14ac:dyDescent="0.2">
      <c r="CJ1332" s="3">
        <f t="shared" si="855"/>
        <v>1</v>
      </c>
      <c r="CK1332" s="229">
        <f t="shared" si="856"/>
        <v>0</v>
      </c>
      <c r="CL1332" s="229">
        <f t="shared" si="857"/>
        <v>0</v>
      </c>
    </row>
    <row r="1333" spans="88:90" x14ac:dyDescent="0.2">
      <c r="CJ1333" s="3">
        <f t="shared" ref="CJ1333:CJ1396" si="858">MONTH(H1333)</f>
        <v>1</v>
      </c>
      <c r="CK1333" s="229">
        <f t="shared" ref="CK1333:CK1396" si="859">AX1333</f>
        <v>0</v>
      </c>
      <c r="CL1333" s="229">
        <f t="shared" ref="CL1333:CL1396" si="860">BZ1333</f>
        <v>0</v>
      </c>
    </row>
    <row r="1334" spans="88:90" x14ac:dyDescent="0.2">
      <c r="CJ1334" s="3">
        <f t="shared" si="858"/>
        <v>1</v>
      </c>
      <c r="CK1334" s="229">
        <f t="shared" si="859"/>
        <v>0</v>
      </c>
      <c r="CL1334" s="229">
        <f t="shared" si="860"/>
        <v>0</v>
      </c>
    </row>
    <row r="1335" spans="88:90" x14ac:dyDescent="0.2">
      <c r="CJ1335" s="3">
        <f t="shared" si="858"/>
        <v>1</v>
      </c>
      <c r="CK1335" s="229">
        <f t="shared" si="859"/>
        <v>0</v>
      </c>
      <c r="CL1335" s="229">
        <f t="shared" si="860"/>
        <v>0</v>
      </c>
    </row>
    <row r="1336" spans="88:90" x14ac:dyDescent="0.2">
      <c r="CJ1336" s="3">
        <f t="shared" si="858"/>
        <v>1</v>
      </c>
      <c r="CK1336" s="229">
        <f t="shared" si="859"/>
        <v>0</v>
      </c>
      <c r="CL1336" s="229">
        <f t="shared" si="860"/>
        <v>0</v>
      </c>
    </row>
    <row r="1337" spans="88:90" x14ac:dyDescent="0.2">
      <c r="CJ1337" s="3">
        <f t="shared" si="858"/>
        <v>1</v>
      </c>
      <c r="CK1337" s="229">
        <f t="shared" si="859"/>
        <v>0</v>
      </c>
      <c r="CL1337" s="229">
        <f t="shared" si="860"/>
        <v>0</v>
      </c>
    </row>
    <row r="1338" spans="88:90" x14ac:dyDescent="0.2">
      <c r="CJ1338" s="3">
        <f t="shared" si="858"/>
        <v>1</v>
      </c>
      <c r="CK1338" s="229">
        <f t="shared" si="859"/>
        <v>0</v>
      </c>
      <c r="CL1338" s="229">
        <f t="shared" si="860"/>
        <v>0</v>
      </c>
    </row>
    <row r="1339" spans="88:90" x14ac:dyDescent="0.2">
      <c r="CJ1339" s="3">
        <f t="shared" si="858"/>
        <v>1</v>
      </c>
      <c r="CK1339" s="229">
        <f t="shared" si="859"/>
        <v>0</v>
      </c>
      <c r="CL1339" s="229">
        <f t="shared" si="860"/>
        <v>0</v>
      </c>
    </row>
    <row r="1340" spans="88:90" x14ac:dyDescent="0.2">
      <c r="CJ1340" s="3">
        <f t="shared" si="858"/>
        <v>1</v>
      </c>
      <c r="CK1340" s="229">
        <f t="shared" si="859"/>
        <v>0</v>
      </c>
      <c r="CL1340" s="229">
        <f t="shared" si="860"/>
        <v>0</v>
      </c>
    </row>
    <row r="1341" spans="88:90" x14ac:dyDescent="0.2">
      <c r="CJ1341" s="3">
        <f t="shared" si="858"/>
        <v>1</v>
      </c>
      <c r="CK1341" s="229">
        <f t="shared" si="859"/>
        <v>0</v>
      </c>
      <c r="CL1341" s="229">
        <f t="shared" si="860"/>
        <v>0</v>
      </c>
    </row>
    <row r="1342" spans="88:90" x14ac:dyDescent="0.2">
      <c r="CJ1342" s="3">
        <f t="shared" si="858"/>
        <v>1</v>
      </c>
      <c r="CK1342" s="229">
        <f t="shared" si="859"/>
        <v>0</v>
      </c>
      <c r="CL1342" s="229">
        <f t="shared" si="860"/>
        <v>0</v>
      </c>
    </row>
    <row r="1343" spans="88:90" x14ac:dyDescent="0.2">
      <c r="CJ1343" s="3">
        <f t="shared" si="858"/>
        <v>1</v>
      </c>
      <c r="CK1343" s="229">
        <f t="shared" si="859"/>
        <v>0</v>
      </c>
      <c r="CL1343" s="229">
        <f t="shared" si="860"/>
        <v>0</v>
      </c>
    </row>
    <row r="1344" spans="88:90" x14ac:dyDescent="0.2">
      <c r="CJ1344" s="3">
        <f t="shared" si="858"/>
        <v>1</v>
      </c>
      <c r="CK1344" s="229">
        <f t="shared" si="859"/>
        <v>0</v>
      </c>
      <c r="CL1344" s="229">
        <f t="shared" si="860"/>
        <v>0</v>
      </c>
    </row>
    <row r="1345" spans="88:90" x14ac:dyDescent="0.2">
      <c r="CJ1345" s="3">
        <f t="shared" si="858"/>
        <v>1</v>
      </c>
      <c r="CK1345" s="229">
        <f t="shared" si="859"/>
        <v>0</v>
      </c>
      <c r="CL1345" s="229">
        <f t="shared" si="860"/>
        <v>0</v>
      </c>
    </row>
    <row r="1346" spans="88:90" x14ac:dyDescent="0.2">
      <c r="CJ1346" s="3">
        <f t="shared" si="858"/>
        <v>1</v>
      </c>
      <c r="CK1346" s="229">
        <f t="shared" si="859"/>
        <v>0</v>
      </c>
      <c r="CL1346" s="229">
        <f t="shared" si="860"/>
        <v>0</v>
      </c>
    </row>
    <row r="1347" spans="88:90" x14ac:dyDescent="0.2">
      <c r="CJ1347" s="3">
        <f t="shared" si="858"/>
        <v>1</v>
      </c>
      <c r="CK1347" s="229">
        <f t="shared" si="859"/>
        <v>0</v>
      </c>
      <c r="CL1347" s="229">
        <f t="shared" si="860"/>
        <v>0</v>
      </c>
    </row>
    <row r="1348" spans="88:90" x14ac:dyDescent="0.2">
      <c r="CJ1348" s="3">
        <f t="shared" si="858"/>
        <v>1</v>
      </c>
      <c r="CK1348" s="229">
        <f t="shared" si="859"/>
        <v>0</v>
      </c>
      <c r="CL1348" s="229">
        <f t="shared" si="860"/>
        <v>0</v>
      </c>
    </row>
    <row r="1349" spans="88:90" x14ac:dyDescent="0.2">
      <c r="CJ1349" s="3">
        <f t="shared" si="858"/>
        <v>1</v>
      </c>
      <c r="CK1349" s="229">
        <f t="shared" si="859"/>
        <v>0</v>
      </c>
      <c r="CL1349" s="229">
        <f t="shared" si="860"/>
        <v>0</v>
      </c>
    </row>
    <row r="1350" spans="88:90" x14ac:dyDescent="0.2">
      <c r="CJ1350" s="3">
        <f t="shared" si="858"/>
        <v>1</v>
      </c>
      <c r="CK1350" s="229">
        <f t="shared" si="859"/>
        <v>0</v>
      </c>
      <c r="CL1350" s="229">
        <f t="shared" si="860"/>
        <v>0</v>
      </c>
    </row>
    <row r="1351" spans="88:90" x14ac:dyDescent="0.2">
      <c r="CJ1351" s="3">
        <f t="shared" si="858"/>
        <v>1</v>
      </c>
      <c r="CK1351" s="229">
        <f t="shared" si="859"/>
        <v>0</v>
      </c>
      <c r="CL1351" s="229">
        <f t="shared" si="860"/>
        <v>0</v>
      </c>
    </row>
    <row r="1352" spans="88:90" x14ac:dyDescent="0.2">
      <c r="CJ1352" s="3">
        <f t="shared" si="858"/>
        <v>1</v>
      </c>
      <c r="CK1352" s="229">
        <f t="shared" si="859"/>
        <v>0</v>
      </c>
      <c r="CL1352" s="229">
        <f t="shared" si="860"/>
        <v>0</v>
      </c>
    </row>
    <row r="1353" spans="88:90" x14ac:dyDescent="0.2">
      <c r="CJ1353" s="3">
        <f t="shared" si="858"/>
        <v>1</v>
      </c>
      <c r="CK1353" s="229">
        <f t="shared" si="859"/>
        <v>0</v>
      </c>
      <c r="CL1353" s="229">
        <f t="shared" si="860"/>
        <v>0</v>
      </c>
    </row>
    <row r="1354" spans="88:90" x14ac:dyDescent="0.2">
      <c r="CJ1354" s="3">
        <f t="shared" si="858"/>
        <v>1</v>
      </c>
      <c r="CK1354" s="229">
        <f t="shared" si="859"/>
        <v>0</v>
      </c>
      <c r="CL1354" s="229">
        <f t="shared" si="860"/>
        <v>0</v>
      </c>
    </row>
    <row r="1355" spans="88:90" x14ac:dyDescent="0.2">
      <c r="CJ1355" s="3">
        <f t="shared" si="858"/>
        <v>1</v>
      </c>
      <c r="CK1355" s="229">
        <f t="shared" si="859"/>
        <v>0</v>
      </c>
      <c r="CL1355" s="229">
        <f t="shared" si="860"/>
        <v>0</v>
      </c>
    </row>
    <row r="1356" spans="88:90" x14ac:dyDescent="0.2">
      <c r="CJ1356" s="3">
        <f t="shared" si="858"/>
        <v>1</v>
      </c>
      <c r="CK1356" s="229">
        <f t="shared" si="859"/>
        <v>0</v>
      </c>
      <c r="CL1356" s="229">
        <f t="shared" si="860"/>
        <v>0</v>
      </c>
    </row>
    <row r="1357" spans="88:90" x14ac:dyDescent="0.2">
      <c r="CJ1357" s="3">
        <f t="shared" si="858"/>
        <v>1</v>
      </c>
      <c r="CK1357" s="229">
        <f t="shared" si="859"/>
        <v>0</v>
      </c>
      <c r="CL1357" s="229">
        <f t="shared" si="860"/>
        <v>0</v>
      </c>
    </row>
    <row r="1358" spans="88:90" x14ac:dyDescent="0.2">
      <c r="CJ1358" s="3">
        <f t="shared" si="858"/>
        <v>1</v>
      </c>
      <c r="CK1358" s="229">
        <f t="shared" si="859"/>
        <v>0</v>
      </c>
      <c r="CL1358" s="229">
        <f t="shared" si="860"/>
        <v>0</v>
      </c>
    </row>
    <row r="1359" spans="88:90" x14ac:dyDescent="0.2">
      <c r="CJ1359" s="3">
        <f t="shared" si="858"/>
        <v>1</v>
      </c>
      <c r="CK1359" s="229">
        <f t="shared" si="859"/>
        <v>0</v>
      </c>
      <c r="CL1359" s="229">
        <f t="shared" si="860"/>
        <v>0</v>
      </c>
    </row>
    <row r="1360" spans="88:90" x14ac:dyDescent="0.2">
      <c r="CJ1360" s="3">
        <f t="shared" si="858"/>
        <v>1</v>
      </c>
      <c r="CK1360" s="229">
        <f t="shared" si="859"/>
        <v>0</v>
      </c>
      <c r="CL1360" s="229">
        <f t="shared" si="860"/>
        <v>0</v>
      </c>
    </row>
    <row r="1361" spans="88:90" x14ac:dyDescent="0.2">
      <c r="CJ1361" s="3">
        <f t="shared" si="858"/>
        <v>1</v>
      </c>
      <c r="CK1361" s="229">
        <f t="shared" si="859"/>
        <v>0</v>
      </c>
      <c r="CL1361" s="229">
        <f t="shared" si="860"/>
        <v>0</v>
      </c>
    </row>
    <row r="1362" spans="88:90" x14ac:dyDescent="0.2">
      <c r="CJ1362" s="3">
        <f t="shared" si="858"/>
        <v>1</v>
      </c>
      <c r="CK1362" s="229">
        <f t="shared" si="859"/>
        <v>0</v>
      </c>
      <c r="CL1362" s="229">
        <f t="shared" si="860"/>
        <v>0</v>
      </c>
    </row>
    <row r="1363" spans="88:90" x14ac:dyDescent="0.2">
      <c r="CJ1363" s="3">
        <f t="shared" si="858"/>
        <v>1</v>
      </c>
      <c r="CK1363" s="229">
        <f t="shared" si="859"/>
        <v>0</v>
      </c>
      <c r="CL1363" s="229">
        <f t="shared" si="860"/>
        <v>0</v>
      </c>
    </row>
    <row r="1364" spans="88:90" x14ac:dyDescent="0.2">
      <c r="CJ1364" s="3">
        <f t="shared" si="858"/>
        <v>1</v>
      </c>
      <c r="CK1364" s="229">
        <f t="shared" si="859"/>
        <v>0</v>
      </c>
      <c r="CL1364" s="229">
        <f t="shared" si="860"/>
        <v>0</v>
      </c>
    </row>
    <row r="1365" spans="88:90" x14ac:dyDescent="0.2">
      <c r="CJ1365" s="3">
        <f t="shared" si="858"/>
        <v>1</v>
      </c>
      <c r="CK1365" s="229">
        <f t="shared" si="859"/>
        <v>0</v>
      </c>
      <c r="CL1365" s="229">
        <f t="shared" si="860"/>
        <v>0</v>
      </c>
    </row>
    <row r="1366" spans="88:90" x14ac:dyDescent="0.2">
      <c r="CJ1366" s="3">
        <f t="shared" si="858"/>
        <v>1</v>
      </c>
      <c r="CK1366" s="229">
        <f t="shared" si="859"/>
        <v>0</v>
      </c>
      <c r="CL1366" s="229">
        <f t="shared" si="860"/>
        <v>0</v>
      </c>
    </row>
    <row r="1367" spans="88:90" x14ac:dyDescent="0.2">
      <c r="CJ1367" s="3">
        <f t="shared" si="858"/>
        <v>1</v>
      </c>
      <c r="CK1367" s="229">
        <f t="shared" si="859"/>
        <v>0</v>
      </c>
      <c r="CL1367" s="229">
        <f t="shared" si="860"/>
        <v>0</v>
      </c>
    </row>
    <row r="1368" spans="88:90" x14ac:dyDescent="0.2">
      <c r="CJ1368" s="3">
        <f t="shared" si="858"/>
        <v>1</v>
      </c>
      <c r="CK1368" s="229">
        <f t="shared" si="859"/>
        <v>0</v>
      </c>
      <c r="CL1368" s="229">
        <f t="shared" si="860"/>
        <v>0</v>
      </c>
    </row>
    <row r="1369" spans="88:90" x14ac:dyDescent="0.2">
      <c r="CJ1369" s="3">
        <f t="shared" si="858"/>
        <v>1</v>
      </c>
      <c r="CK1369" s="229">
        <f t="shared" si="859"/>
        <v>0</v>
      </c>
      <c r="CL1369" s="229">
        <f t="shared" si="860"/>
        <v>0</v>
      </c>
    </row>
    <row r="1370" spans="88:90" x14ac:dyDescent="0.2">
      <c r="CJ1370" s="3">
        <f t="shared" si="858"/>
        <v>1</v>
      </c>
      <c r="CK1370" s="229">
        <f t="shared" si="859"/>
        <v>0</v>
      </c>
      <c r="CL1370" s="229">
        <f t="shared" si="860"/>
        <v>0</v>
      </c>
    </row>
    <row r="1371" spans="88:90" x14ac:dyDescent="0.2">
      <c r="CJ1371" s="3">
        <f t="shared" si="858"/>
        <v>1</v>
      </c>
      <c r="CK1371" s="229">
        <f t="shared" si="859"/>
        <v>0</v>
      </c>
      <c r="CL1371" s="229">
        <f t="shared" si="860"/>
        <v>0</v>
      </c>
    </row>
    <row r="1372" spans="88:90" x14ac:dyDescent="0.2">
      <c r="CJ1372" s="3">
        <f t="shared" si="858"/>
        <v>1</v>
      </c>
      <c r="CK1372" s="229">
        <f t="shared" si="859"/>
        <v>0</v>
      </c>
      <c r="CL1372" s="229">
        <f t="shared" si="860"/>
        <v>0</v>
      </c>
    </row>
    <row r="1373" spans="88:90" x14ac:dyDescent="0.2">
      <c r="CJ1373" s="3">
        <f t="shared" si="858"/>
        <v>1</v>
      </c>
      <c r="CK1373" s="229">
        <f t="shared" si="859"/>
        <v>0</v>
      </c>
      <c r="CL1373" s="229">
        <f t="shared" si="860"/>
        <v>0</v>
      </c>
    </row>
    <row r="1374" spans="88:90" x14ac:dyDescent="0.2">
      <c r="CJ1374" s="3">
        <f t="shared" si="858"/>
        <v>1</v>
      </c>
      <c r="CK1374" s="229">
        <f t="shared" si="859"/>
        <v>0</v>
      </c>
      <c r="CL1374" s="229">
        <f t="shared" si="860"/>
        <v>0</v>
      </c>
    </row>
    <row r="1375" spans="88:90" x14ac:dyDescent="0.2">
      <c r="CJ1375" s="3">
        <f t="shared" si="858"/>
        <v>1</v>
      </c>
      <c r="CK1375" s="229">
        <f t="shared" si="859"/>
        <v>0</v>
      </c>
      <c r="CL1375" s="229">
        <f t="shared" si="860"/>
        <v>0</v>
      </c>
    </row>
    <row r="1376" spans="88:90" x14ac:dyDescent="0.2">
      <c r="CJ1376" s="3">
        <f t="shared" si="858"/>
        <v>1</v>
      </c>
      <c r="CK1376" s="229">
        <f t="shared" si="859"/>
        <v>0</v>
      </c>
      <c r="CL1376" s="229">
        <f t="shared" si="860"/>
        <v>0</v>
      </c>
    </row>
    <row r="1377" spans="88:90" x14ac:dyDescent="0.2">
      <c r="CJ1377" s="3">
        <f t="shared" si="858"/>
        <v>1</v>
      </c>
      <c r="CK1377" s="229">
        <f t="shared" si="859"/>
        <v>0</v>
      </c>
      <c r="CL1377" s="229">
        <f t="shared" si="860"/>
        <v>0</v>
      </c>
    </row>
    <row r="1378" spans="88:90" x14ac:dyDescent="0.2">
      <c r="CJ1378" s="3">
        <f t="shared" si="858"/>
        <v>1</v>
      </c>
      <c r="CK1378" s="229">
        <f t="shared" si="859"/>
        <v>0</v>
      </c>
      <c r="CL1378" s="229">
        <f t="shared" si="860"/>
        <v>0</v>
      </c>
    </row>
    <row r="1379" spans="88:90" x14ac:dyDescent="0.2">
      <c r="CJ1379" s="3">
        <f t="shared" si="858"/>
        <v>1</v>
      </c>
      <c r="CK1379" s="229">
        <f t="shared" si="859"/>
        <v>0</v>
      </c>
      <c r="CL1379" s="229">
        <f t="shared" si="860"/>
        <v>0</v>
      </c>
    </row>
    <row r="1380" spans="88:90" x14ac:dyDescent="0.2">
      <c r="CJ1380" s="3">
        <f t="shared" si="858"/>
        <v>1</v>
      </c>
      <c r="CK1380" s="229">
        <f t="shared" si="859"/>
        <v>0</v>
      </c>
      <c r="CL1380" s="229">
        <f t="shared" si="860"/>
        <v>0</v>
      </c>
    </row>
    <row r="1381" spans="88:90" x14ac:dyDescent="0.2">
      <c r="CJ1381" s="3">
        <f t="shared" si="858"/>
        <v>1</v>
      </c>
      <c r="CK1381" s="229">
        <f t="shared" si="859"/>
        <v>0</v>
      </c>
      <c r="CL1381" s="229">
        <f t="shared" si="860"/>
        <v>0</v>
      </c>
    </row>
    <row r="1382" spans="88:90" x14ac:dyDescent="0.2">
      <c r="CJ1382" s="3">
        <f t="shared" si="858"/>
        <v>1</v>
      </c>
      <c r="CK1382" s="229">
        <f t="shared" si="859"/>
        <v>0</v>
      </c>
      <c r="CL1382" s="229">
        <f t="shared" si="860"/>
        <v>0</v>
      </c>
    </row>
    <row r="1383" spans="88:90" x14ac:dyDescent="0.2">
      <c r="CJ1383" s="3">
        <f t="shared" si="858"/>
        <v>1</v>
      </c>
      <c r="CK1383" s="229">
        <f t="shared" si="859"/>
        <v>0</v>
      </c>
      <c r="CL1383" s="229">
        <f t="shared" si="860"/>
        <v>0</v>
      </c>
    </row>
    <row r="1384" spans="88:90" x14ac:dyDescent="0.2">
      <c r="CJ1384" s="3">
        <f t="shared" si="858"/>
        <v>1</v>
      </c>
      <c r="CK1384" s="229">
        <f t="shared" si="859"/>
        <v>0</v>
      </c>
      <c r="CL1384" s="229">
        <f t="shared" si="860"/>
        <v>0</v>
      </c>
    </row>
    <row r="1385" spans="88:90" x14ac:dyDescent="0.2">
      <c r="CJ1385" s="3">
        <f t="shared" si="858"/>
        <v>1</v>
      </c>
      <c r="CK1385" s="229">
        <f t="shared" si="859"/>
        <v>0</v>
      </c>
      <c r="CL1385" s="229">
        <f t="shared" si="860"/>
        <v>0</v>
      </c>
    </row>
    <row r="1386" spans="88:90" x14ac:dyDescent="0.2">
      <c r="CJ1386" s="3">
        <f t="shared" si="858"/>
        <v>1</v>
      </c>
      <c r="CK1386" s="229">
        <f t="shared" si="859"/>
        <v>0</v>
      </c>
      <c r="CL1386" s="229">
        <f t="shared" si="860"/>
        <v>0</v>
      </c>
    </row>
    <row r="1387" spans="88:90" x14ac:dyDescent="0.2">
      <c r="CJ1387" s="3">
        <f t="shared" si="858"/>
        <v>1</v>
      </c>
      <c r="CK1387" s="229">
        <f t="shared" si="859"/>
        <v>0</v>
      </c>
      <c r="CL1387" s="229">
        <f t="shared" si="860"/>
        <v>0</v>
      </c>
    </row>
    <row r="1388" spans="88:90" x14ac:dyDescent="0.2">
      <c r="CJ1388" s="3">
        <f t="shared" si="858"/>
        <v>1</v>
      </c>
      <c r="CK1388" s="229">
        <f t="shared" si="859"/>
        <v>0</v>
      </c>
      <c r="CL1388" s="229">
        <f t="shared" si="860"/>
        <v>0</v>
      </c>
    </row>
    <row r="1389" spans="88:90" x14ac:dyDescent="0.2">
      <c r="CJ1389" s="3">
        <f t="shared" si="858"/>
        <v>1</v>
      </c>
      <c r="CK1389" s="229">
        <f t="shared" si="859"/>
        <v>0</v>
      </c>
      <c r="CL1389" s="229">
        <f t="shared" si="860"/>
        <v>0</v>
      </c>
    </row>
    <row r="1390" spans="88:90" x14ac:dyDescent="0.2">
      <c r="CJ1390" s="3">
        <f t="shared" si="858"/>
        <v>1</v>
      </c>
      <c r="CK1390" s="229">
        <f t="shared" si="859"/>
        <v>0</v>
      </c>
      <c r="CL1390" s="229">
        <f t="shared" si="860"/>
        <v>0</v>
      </c>
    </row>
    <row r="1391" spans="88:90" x14ac:dyDescent="0.2">
      <c r="CJ1391" s="3">
        <f t="shared" si="858"/>
        <v>1</v>
      </c>
      <c r="CK1391" s="229">
        <f t="shared" si="859"/>
        <v>0</v>
      </c>
      <c r="CL1391" s="229">
        <f t="shared" si="860"/>
        <v>0</v>
      </c>
    </row>
    <row r="1392" spans="88:90" x14ac:dyDescent="0.2">
      <c r="CJ1392" s="3">
        <f t="shared" si="858"/>
        <v>1</v>
      </c>
      <c r="CK1392" s="229">
        <f t="shared" si="859"/>
        <v>0</v>
      </c>
      <c r="CL1392" s="229">
        <f t="shared" si="860"/>
        <v>0</v>
      </c>
    </row>
    <row r="1393" spans="88:90" x14ac:dyDescent="0.2">
      <c r="CJ1393" s="3">
        <f t="shared" si="858"/>
        <v>1</v>
      </c>
      <c r="CK1393" s="229">
        <f t="shared" si="859"/>
        <v>0</v>
      </c>
      <c r="CL1393" s="229">
        <f t="shared" si="860"/>
        <v>0</v>
      </c>
    </row>
    <row r="1394" spans="88:90" x14ac:dyDescent="0.2">
      <c r="CJ1394" s="3">
        <f t="shared" si="858"/>
        <v>1</v>
      </c>
      <c r="CK1394" s="229">
        <f t="shared" si="859"/>
        <v>0</v>
      </c>
      <c r="CL1394" s="229">
        <f t="shared" si="860"/>
        <v>0</v>
      </c>
    </row>
    <row r="1395" spans="88:90" x14ac:dyDescent="0.2">
      <c r="CJ1395" s="3">
        <f t="shared" si="858"/>
        <v>1</v>
      </c>
      <c r="CK1395" s="229">
        <f t="shared" si="859"/>
        <v>0</v>
      </c>
      <c r="CL1395" s="229">
        <f t="shared" si="860"/>
        <v>0</v>
      </c>
    </row>
    <row r="1396" spans="88:90" x14ac:dyDescent="0.2">
      <c r="CJ1396" s="3">
        <f t="shared" si="858"/>
        <v>1</v>
      </c>
      <c r="CK1396" s="229">
        <f t="shared" si="859"/>
        <v>0</v>
      </c>
      <c r="CL1396" s="229">
        <f t="shared" si="860"/>
        <v>0</v>
      </c>
    </row>
    <row r="1397" spans="88:90" x14ac:dyDescent="0.2">
      <c r="CJ1397" s="3">
        <f t="shared" ref="CJ1397:CJ1460" si="861">MONTH(H1397)</f>
        <v>1</v>
      </c>
      <c r="CK1397" s="229">
        <f t="shared" ref="CK1397:CK1460" si="862">AX1397</f>
        <v>0</v>
      </c>
      <c r="CL1397" s="229">
        <f t="shared" ref="CL1397:CL1460" si="863">BZ1397</f>
        <v>0</v>
      </c>
    </row>
    <row r="1398" spans="88:90" x14ac:dyDescent="0.2">
      <c r="CJ1398" s="3">
        <f t="shared" si="861"/>
        <v>1</v>
      </c>
      <c r="CK1398" s="229">
        <f t="shared" si="862"/>
        <v>0</v>
      </c>
      <c r="CL1398" s="229">
        <f t="shared" si="863"/>
        <v>0</v>
      </c>
    </row>
    <row r="1399" spans="88:90" x14ac:dyDescent="0.2">
      <c r="CJ1399" s="3">
        <f t="shared" si="861"/>
        <v>1</v>
      </c>
      <c r="CK1399" s="229">
        <f t="shared" si="862"/>
        <v>0</v>
      </c>
      <c r="CL1399" s="229">
        <f t="shared" si="863"/>
        <v>0</v>
      </c>
    </row>
    <row r="1400" spans="88:90" x14ac:dyDescent="0.2">
      <c r="CJ1400" s="3">
        <f t="shared" si="861"/>
        <v>1</v>
      </c>
      <c r="CK1400" s="229">
        <f t="shared" si="862"/>
        <v>0</v>
      </c>
      <c r="CL1400" s="229">
        <f t="shared" si="863"/>
        <v>0</v>
      </c>
    </row>
    <row r="1401" spans="88:90" x14ac:dyDescent="0.2">
      <c r="CJ1401" s="3">
        <f t="shared" si="861"/>
        <v>1</v>
      </c>
      <c r="CK1401" s="229">
        <f t="shared" si="862"/>
        <v>0</v>
      </c>
      <c r="CL1401" s="229">
        <f t="shared" si="863"/>
        <v>0</v>
      </c>
    </row>
    <row r="1402" spans="88:90" x14ac:dyDescent="0.2">
      <c r="CJ1402" s="3">
        <f t="shared" si="861"/>
        <v>1</v>
      </c>
      <c r="CK1402" s="229">
        <f t="shared" si="862"/>
        <v>0</v>
      </c>
      <c r="CL1402" s="229">
        <f t="shared" si="863"/>
        <v>0</v>
      </c>
    </row>
    <row r="1403" spans="88:90" x14ac:dyDescent="0.2">
      <c r="CJ1403" s="3">
        <f t="shared" si="861"/>
        <v>1</v>
      </c>
      <c r="CK1403" s="229">
        <f t="shared" si="862"/>
        <v>0</v>
      </c>
      <c r="CL1403" s="229">
        <f t="shared" si="863"/>
        <v>0</v>
      </c>
    </row>
    <row r="1404" spans="88:90" x14ac:dyDescent="0.2">
      <c r="CJ1404" s="3">
        <f t="shared" si="861"/>
        <v>1</v>
      </c>
      <c r="CK1404" s="229">
        <f t="shared" si="862"/>
        <v>0</v>
      </c>
      <c r="CL1404" s="229">
        <f t="shared" si="863"/>
        <v>0</v>
      </c>
    </row>
    <row r="1405" spans="88:90" x14ac:dyDescent="0.2">
      <c r="CJ1405" s="3">
        <f t="shared" si="861"/>
        <v>1</v>
      </c>
      <c r="CK1405" s="229">
        <f t="shared" si="862"/>
        <v>0</v>
      </c>
      <c r="CL1405" s="229">
        <f t="shared" si="863"/>
        <v>0</v>
      </c>
    </row>
    <row r="1406" spans="88:90" x14ac:dyDescent="0.2">
      <c r="CJ1406" s="3">
        <f t="shared" si="861"/>
        <v>1</v>
      </c>
      <c r="CK1406" s="229">
        <f t="shared" si="862"/>
        <v>0</v>
      </c>
      <c r="CL1406" s="229">
        <f t="shared" si="863"/>
        <v>0</v>
      </c>
    </row>
    <row r="1407" spans="88:90" x14ac:dyDescent="0.2">
      <c r="CJ1407" s="3">
        <f t="shared" si="861"/>
        <v>1</v>
      </c>
      <c r="CK1407" s="229">
        <f t="shared" si="862"/>
        <v>0</v>
      </c>
      <c r="CL1407" s="229">
        <f t="shared" si="863"/>
        <v>0</v>
      </c>
    </row>
    <row r="1408" spans="88:90" x14ac:dyDescent="0.2">
      <c r="CJ1408" s="3">
        <f t="shared" si="861"/>
        <v>1</v>
      </c>
      <c r="CK1408" s="229">
        <f t="shared" si="862"/>
        <v>0</v>
      </c>
      <c r="CL1408" s="229">
        <f t="shared" si="863"/>
        <v>0</v>
      </c>
    </row>
    <row r="1409" spans="88:90" x14ac:dyDescent="0.2">
      <c r="CJ1409" s="3">
        <f t="shared" si="861"/>
        <v>1</v>
      </c>
      <c r="CK1409" s="229">
        <f t="shared" si="862"/>
        <v>0</v>
      </c>
      <c r="CL1409" s="229">
        <f t="shared" si="863"/>
        <v>0</v>
      </c>
    </row>
    <row r="1410" spans="88:90" x14ac:dyDescent="0.2">
      <c r="CJ1410" s="3">
        <f t="shared" si="861"/>
        <v>1</v>
      </c>
      <c r="CK1410" s="229">
        <f t="shared" si="862"/>
        <v>0</v>
      </c>
      <c r="CL1410" s="229">
        <f t="shared" si="863"/>
        <v>0</v>
      </c>
    </row>
    <row r="1411" spans="88:90" x14ac:dyDescent="0.2">
      <c r="CJ1411" s="3">
        <f t="shared" si="861"/>
        <v>1</v>
      </c>
      <c r="CK1411" s="229">
        <f t="shared" si="862"/>
        <v>0</v>
      </c>
      <c r="CL1411" s="229">
        <f t="shared" si="863"/>
        <v>0</v>
      </c>
    </row>
    <row r="1412" spans="88:90" x14ac:dyDescent="0.2">
      <c r="CJ1412" s="3">
        <f t="shared" si="861"/>
        <v>1</v>
      </c>
      <c r="CK1412" s="229">
        <f t="shared" si="862"/>
        <v>0</v>
      </c>
      <c r="CL1412" s="229">
        <f t="shared" si="863"/>
        <v>0</v>
      </c>
    </row>
    <row r="1413" spans="88:90" x14ac:dyDescent="0.2">
      <c r="CJ1413" s="3">
        <f t="shared" si="861"/>
        <v>1</v>
      </c>
      <c r="CK1413" s="229">
        <f t="shared" si="862"/>
        <v>0</v>
      </c>
      <c r="CL1413" s="229">
        <f t="shared" si="863"/>
        <v>0</v>
      </c>
    </row>
    <row r="1414" spans="88:90" x14ac:dyDescent="0.2">
      <c r="CJ1414" s="3">
        <f t="shared" si="861"/>
        <v>1</v>
      </c>
      <c r="CK1414" s="229">
        <f t="shared" si="862"/>
        <v>0</v>
      </c>
      <c r="CL1414" s="229">
        <f t="shared" si="863"/>
        <v>0</v>
      </c>
    </row>
    <row r="1415" spans="88:90" x14ac:dyDescent="0.2">
      <c r="CJ1415" s="3">
        <f t="shared" si="861"/>
        <v>1</v>
      </c>
      <c r="CK1415" s="229">
        <f t="shared" si="862"/>
        <v>0</v>
      </c>
      <c r="CL1415" s="229">
        <f t="shared" si="863"/>
        <v>0</v>
      </c>
    </row>
    <row r="1416" spans="88:90" x14ac:dyDescent="0.2">
      <c r="CJ1416" s="3">
        <f t="shared" si="861"/>
        <v>1</v>
      </c>
      <c r="CK1416" s="229">
        <f t="shared" si="862"/>
        <v>0</v>
      </c>
      <c r="CL1416" s="229">
        <f t="shared" si="863"/>
        <v>0</v>
      </c>
    </row>
    <row r="1417" spans="88:90" x14ac:dyDescent="0.2">
      <c r="CJ1417" s="3">
        <f t="shared" si="861"/>
        <v>1</v>
      </c>
      <c r="CK1417" s="229">
        <f t="shared" si="862"/>
        <v>0</v>
      </c>
      <c r="CL1417" s="229">
        <f t="shared" si="863"/>
        <v>0</v>
      </c>
    </row>
    <row r="1418" spans="88:90" x14ac:dyDescent="0.2">
      <c r="CJ1418" s="3">
        <f t="shared" si="861"/>
        <v>1</v>
      </c>
      <c r="CK1418" s="229">
        <f t="shared" si="862"/>
        <v>0</v>
      </c>
      <c r="CL1418" s="229">
        <f t="shared" si="863"/>
        <v>0</v>
      </c>
    </row>
    <row r="1419" spans="88:90" x14ac:dyDescent="0.2">
      <c r="CJ1419" s="3">
        <f t="shared" si="861"/>
        <v>1</v>
      </c>
      <c r="CK1419" s="229">
        <f t="shared" si="862"/>
        <v>0</v>
      </c>
      <c r="CL1419" s="229">
        <f t="shared" si="863"/>
        <v>0</v>
      </c>
    </row>
    <row r="1420" spans="88:90" x14ac:dyDescent="0.2">
      <c r="CJ1420" s="3">
        <f t="shared" si="861"/>
        <v>1</v>
      </c>
      <c r="CK1420" s="229">
        <f t="shared" si="862"/>
        <v>0</v>
      </c>
      <c r="CL1420" s="229">
        <f t="shared" si="863"/>
        <v>0</v>
      </c>
    </row>
    <row r="1421" spans="88:90" x14ac:dyDescent="0.2">
      <c r="CJ1421" s="3">
        <f t="shared" si="861"/>
        <v>1</v>
      </c>
      <c r="CK1421" s="229">
        <f t="shared" si="862"/>
        <v>0</v>
      </c>
      <c r="CL1421" s="229">
        <f t="shared" si="863"/>
        <v>0</v>
      </c>
    </row>
    <row r="1422" spans="88:90" x14ac:dyDescent="0.2">
      <c r="CJ1422" s="3">
        <f t="shared" si="861"/>
        <v>1</v>
      </c>
      <c r="CK1422" s="229">
        <f t="shared" si="862"/>
        <v>0</v>
      </c>
      <c r="CL1422" s="229">
        <f t="shared" si="863"/>
        <v>0</v>
      </c>
    </row>
    <row r="1423" spans="88:90" x14ac:dyDescent="0.2">
      <c r="CJ1423" s="3">
        <f t="shared" si="861"/>
        <v>1</v>
      </c>
      <c r="CK1423" s="229">
        <f t="shared" si="862"/>
        <v>0</v>
      </c>
      <c r="CL1423" s="229">
        <f t="shared" si="863"/>
        <v>0</v>
      </c>
    </row>
    <row r="1424" spans="88:90" x14ac:dyDescent="0.2">
      <c r="CJ1424" s="3">
        <f t="shared" si="861"/>
        <v>1</v>
      </c>
      <c r="CK1424" s="229">
        <f t="shared" si="862"/>
        <v>0</v>
      </c>
      <c r="CL1424" s="229">
        <f t="shared" si="863"/>
        <v>0</v>
      </c>
    </row>
    <row r="1425" spans="88:90" x14ac:dyDescent="0.2">
      <c r="CJ1425" s="3">
        <f t="shared" si="861"/>
        <v>1</v>
      </c>
      <c r="CK1425" s="229">
        <f t="shared" si="862"/>
        <v>0</v>
      </c>
      <c r="CL1425" s="229">
        <f t="shared" si="863"/>
        <v>0</v>
      </c>
    </row>
    <row r="1426" spans="88:90" x14ac:dyDescent="0.2">
      <c r="CJ1426" s="3">
        <f t="shared" si="861"/>
        <v>1</v>
      </c>
      <c r="CK1426" s="229">
        <f t="shared" si="862"/>
        <v>0</v>
      </c>
      <c r="CL1426" s="229">
        <f t="shared" si="863"/>
        <v>0</v>
      </c>
    </row>
    <row r="1427" spans="88:90" x14ac:dyDescent="0.2">
      <c r="CJ1427" s="3">
        <f t="shared" si="861"/>
        <v>1</v>
      </c>
      <c r="CK1427" s="229">
        <f t="shared" si="862"/>
        <v>0</v>
      </c>
      <c r="CL1427" s="229">
        <f t="shared" si="863"/>
        <v>0</v>
      </c>
    </row>
    <row r="1428" spans="88:90" x14ac:dyDescent="0.2">
      <c r="CJ1428" s="3">
        <f t="shared" si="861"/>
        <v>1</v>
      </c>
      <c r="CK1428" s="229">
        <f t="shared" si="862"/>
        <v>0</v>
      </c>
      <c r="CL1428" s="229">
        <f t="shared" si="863"/>
        <v>0</v>
      </c>
    </row>
    <row r="1429" spans="88:90" x14ac:dyDescent="0.2">
      <c r="CJ1429" s="3">
        <f t="shared" si="861"/>
        <v>1</v>
      </c>
      <c r="CK1429" s="229">
        <f t="shared" si="862"/>
        <v>0</v>
      </c>
      <c r="CL1429" s="229">
        <f t="shared" si="863"/>
        <v>0</v>
      </c>
    </row>
    <row r="1430" spans="88:90" x14ac:dyDescent="0.2">
      <c r="CJ1430" s="3">
        <f t="shared" si="861"/>
        <v>1</v>
      </c>
      <c r="CK1430" s="229">
        <f t="shared" si="862"/>
        <v>0</v>
      </c>
      <c r="CL1430" s="229">
        <f t="shared" si="863"/>
        <v>0</v>
      </c>
    </row>
    <row r="1431" spans="88:90" x14ac:dyDescent="0.2">
      <c r="CJ1431" s="3">
        <f t="shared" si="861"/>
        <v>1</v>
      </c>
      <c r="CK1431" s="229">
        <f t="shared" si="862"/>
        <v>0</v>
      </c>
      <c r="CL1431" s="229">
        <f t="shared" si="863"/>
        <v>0</v>
      </c>
    </row>
    <row r="1432" spans="88:90" x14ac:dyDescent="0.2">
      <c r="CJ1432" s="3">
        <f t="shared" si="861"/>
        <v>1</v>
      </c>
      <c r="CK1432" s="229">
        <f t="shared" si="862"/>
        <v>0</v>
      </c>
      <c r="CL1432" s="229">
        <f t="shared" si="863"/>
        <v>0</v>
      </c>
    </row>
    <row r="1433" spans="88:90" x14ac:dyDescent="0.2">
      <c r="CJ1433" s="3">
        <f t="shared" si="861"/>
        <v>1</v>
      </c>
      <c r="CK1433" s="229">
        <f t="shared" si="862"/>
        <v>0</v>
      </c>
      <c r="CL1433" s="229">
        <f t="shared" si="863"/>
        <v>0</v>
      </c>
    </row>
    <row r="1434" spans="88:90" x14ac:dyDescent="0.2">
      <c r="CJ1434" s="3">
        <f t="shared" si="861"/>
        <v>1</v>
      </c>
      <c r="CK1434" s="229">
        <f t="shared" si="862"/>
        <v>0</v>
      </c>
      <c r="CL1434" s="229">
        <f t="shared" si="863"/>
        <v>0</v>
      </c>
    </row>
    <row r="1435" spans="88:90" x14ac:dyDescent="0.2">
      <c r="CJ1435" s="3">
        <f t="shared" si="861"/>
        <v>1</v>
      </c>
      <c r="CK1435" s="229">
        <f t="shared" si="862"/>
        <v>0</v>
      </c>
      <c r="CL1435" s="229">
        <f t="shared" si="863"/>
        <v>0</v>
      </c>
    </row>
    <row r="1436" spans="88:90" x14ac:dyDescent="0.2">
      <c r="CJ1436" s="3">
        <f t="shared" si="861"/>
        <v>1</v>
      </c>
      <c r="CK1436" s="229">
        <f t="shared" si="862"/>
        <v>0</v>
      </c>
      <c r="CL1436" s="229">
        <f t="shared" si="863"/>
        <v>0</v>
      </c>
    </row>
    <row r="1437" spans="88:90" x14ac:dyDescent="0.2">
      <c r="CJ1437" s="3">
        <f t="shared" si="861"/>
        <v>1</v>
      </c>
      <c r="CK1437" s="229">
        <f t="shared" si="862"/>
        <v>0</v>
      </c>
      <c r="CL1437" s="229">
        <f t="shared" si="863"/>
        <v>0</v>
      </c>
    </row>
    <row r="1438" spans="88:90" x14ac:dyDescent="0.2">
      <c r="CJ1438" s="3">
        <f t="shared" si="861"/>
        <v>1</v>
      </c>
      <c r="CK1438" s="229">
        <f t="shared" si="862"/>
        <v>0</v>
      </c>
      <c r="CL1438" s="229">
        <f t="shared" si="863"/>
        <v>0</v>
      </c>
    </row>
    <row r="1439" spans="88:90" x14ac:dyDescent="0.2">
      <c r="CJ1439" s="3">
        <f t="shared" si="861"/>
        <v>1</v>
      </c>
      <c r="CK1439" s="229">
        <f t="shared" si="862"/>
        <v>0</v>
      </c>
      <c r="CL1439" s="229">
        <f t="shared" si="863"/>
        <v>0</v>
      </c>
    </row>
    <row r="1440" spans="88:90" x14ac:dyDescent="0.2">
      <c r="CJ1440" s="3">
        <f t="shared" si="861"/>
        <v>1</v>
      </c>
      <c r="CK1440" s="229">
        <f t="shared" si="862"/>
        <v>0</v>
      </c>
      <c r="CL1440" s="229">
        <f t="shared" si="863"/>
        <v>0</v>
      </c>
    </row>
    <row r="1441" spans="88:90" x14ac:dyDescent="0.2">
      <c r="CJ1441" s="3">
        <f t="shared" si="861"/>
        <v>1</v>
      </c>
      <c r="CK1441" s="229">
        <f t="shared" si="862"/>
        <v>0</v>
      </c>
      <c r="CL1441" s="229">
        <f t="shared" si="863"/>
        <v>0</v>
      </c>
    </row>
    <row r="1442" spans="88:90" x14ac:dyDescent="0.2">
      <c r="CJ1442" s="3">
        <f t="shared" si="861"/>
        <v>1</v>
      </c>
      <c r="CK1442" s="229">
        <f t="shared" si="862"/>
        <v>0</v>
      </c>
      <c r="CL1442" s="229">
        <f t="shared" si="863"/>
        <v>0</v>
      </c>
    </row>
    <row r="1443" spans="88:90" x14ac:dyDescent="0.2">
      <c r="CJ1443" s="3">
        <f t="shared" si="861"/>
        <v>1</v>
      </c>
      <c r="CK1443" s="229">
        <f t="shared" si="862"/>
        <v>0</v>
      </c>
      <c r="CL1443" s="229">
        <f t="shared" si="863"/>
        <v>0</v>
      </c>
    </row>
    <row r="1444" spans="88:90" x14ac:dyDescent="0.2">
      <c r="CJ1444" s="3">
        <f t="shared" si="861"/>
        <v>1</v>
      </c>
      <c r="CK1444" s="229">
        <f t="shared" si="862"/>
        <v>0</v>
      </c>
      <c r="CL1444" s="229">
        <f t="shared" si="863"/>
        <v>0</v>
      </c>
    </row>
    <row r="1445" spans="88:90" x14ac:dyDescent="0.2">
      <c r="CJ1445" s="3">
        <f t="shared" si="861"/>
        <v>1</v>
      </c>
      <c r="CK1445" s="229">
        <f t="shared" si="862"/>
        <v>0</v>
      </c>
      <c r="CL1445" s="229">
        <f t="shared" si="863"/>
        <v>0</v>
      </c>
    </row>
    <row r="1446" spans="88:90" x14ac:dyDescent="0.2">
      <c r="CJ1446" s="3">
        <f t="shared" si="861"/>
        <v>1</v>
      </c>
      <c r="CK1446" s="229">
        <f t="shared" si="862"/>
        <v>0</v>
      </c>
      <c r="CL1446" s="229">
        <f t="shared" si="863"/>
        <v>0</v>
      </c>
    </row>
    <row r="1447" spans="88:90" x14ac:dyDescent="0.2">
      <c r="CJ1447" s="3">
        <f t="shared" si="861"/>
        <v>1</v>
      </c>
      <c r="CK1447" s="229">
        <f t="shared" si="862"/>
        <v>0</v>
      </c>
      <c r="CL1447" s="229">
        <f t="shared" si="863"/>
        <v>0</v>
      </c>
    </row>
    <row r="1448" spans="88:90" x14ac:dyDescent="0.2">
      <c r="CJ1448" s="3">
        <f t="shared" si="861"/>
        <v>1</v>
      </c>
      <c r="CK1448" s="229">
        <f t="shared" si="862"/>
        <v>0</v>
      </c>
      <c r="CL1448" s="229">
        <f t="shared" si="863"/>
        <v>0</v>
      </c>
    </row>
    <row r="1449" spans="88:90" x14ac:dyDescent="0.2">
      <c r="CJ1449" s="3">
        <f t="shared" si="861"/>
        <v>1</v>
      </c>
      <c r="CK1449" s="229">
        <f t="shared" si="862"/>
        <v>0</v>
      </c>
      <c r="CL1449" s="229">
        <f t="shared" si="863"/>
        <v>0</v>
      </c>
    </row>
    <row r="1450" spans="88:90" x14ac:dyDescent="0.2">
      <c r="CJ1450" s="3">
        <f t="shared" si="861"/>
        <v>1</v>
      </c>
      <c r="CK1450" s="229">
        <f t="shared" si="862"/>
        <v>0</v>
      </c>
      <c r="CL1450" s="229">
        <f t="shared" si="863"/>
        <v>0</v>
      </c>
    </row>
    <row r="1451" spans="88:90" x14ac:dyDescent="0.2">
      <c r="CJ1451" s="3">
        <f t="shared" si="861"/>
        <v>1</v>
      </c>
      <c r="CK1451" s="229">
        <f t="shared" si="862"/>
        <v>0</v>
      </c>
      <c r="CL1451" s="229">
        <f t="shared" si="863"/>
        <v>0</v>
      </c>
    </row>
    <row r="1452" spans="88:90" x14ac:dyDescent="0.2">
      <c r="CJ1452" s="3">
        <f t="shared" si="861"/>
        <v>1</v>
      </c>
      <c r="CK1452" s="229">
        <f t="shared" si="862"/>
        <v>0</v>
      </c>
      <c r="CL1452" s="229">
        <f t="shared" si="863"/>
        <v>0</v>
      </c>
    </row>
    <row r="1453" spans="88:90" x14ac:dyDescent="0.2">
      <c r="CJ1453" s="3">
        <f t="shared" si="861"/>
        <v>1</v>
      </c>
      <c r="CK1453" s="229">
        <f t="shared" si="862"/>
        <v>0</v>
      </c>
      <c r="CL1453" s="229">
        <f t="shared" si="863"/>
        <v>0</v>
      </c>
    </row>
    <row r="1454" spans="88:90" x14ac:dyDescent="0.2">
      <c r="CJ1454" s="3">
        <f t="shared" si="861"/>
        <v>1</v>
      </c>
      <c r="CK1454" s="229">
        <f t="shared" si="862"/>
        <v>0</v>
      </c>
      <c r="CL1454" s="229">
        <f t="shared" si="863"/>
        <v>0</v>
      </c>
    </row>
    <row r="1455" spans="88:90" x14ac:dyDescent="0.2">
      <c r="CJ1455" s="3">
        <f t="shared" si="861"/>
        <v>1</v>
      </c>
      <c r="CK1455" s="229">
        <f t="shared" si="862"/>
        <v>0</v>
      </c>
      <c r="CL1455" s="229">
        <f t="shared" si="863"/>
        <v>0</v>
      </c>
    </row>
    <row r="1456" spans="88:90" x14ac:dyDescent="0.2">
      <c r="CJ1456" s="3">
        <f t="shared" si="861"/>
        <v>1</v>
      </c>
      <c r="CK1456" s="229">
        <f t="shared" si="862"/>
        <v>0</v>
      </c>
      <c r="CL1456" s="229">
        <f t="shared" si="863"/>
        <v>0</v>
      </c>
    </row>
    <row r="1457" spans="88:90" x14ac:dyDescent="0.2">
      <c r="CJ1457" s="3">
        <f t="shared" si="861"/>
        <v>1</v>
      </c>
      <c r="CK1457" s="229">
        <f t="shared" si="862"/>
        <v>0</v>
      </c>
      <c r="CL1457" s="229">
        <f t="shared" si="863"/>
        <v>0</v>
      </c>
    </row>
    <row r="1458" spans="88:90" x14ac:dyDescent="0.2">
      <c r="CJ1458" s="3">
        <f t="shared" si="861"/>
        <v>1</v>
      </c>
      <c r="CK1458" s="229">
        <f t="shared" si="862"/>
        <v>0</v>
      </c>
      <c r="CL1458" s="229">
        <f t="shared" si="863"/>
        <v>0</v>
      </c>
    </row>
    <row r="1459" spans="88:90" x14ac:dyDescent="0.2">
      <c r="CJ1459" s="3">
        <f t="shared" si="861"/>
        <v>1</v>
      </c>
      <c r="CK1459" s="229">
        <f t="shared" si="862"/>
        <v>0</v>
      </c>
      <c r="CL1459" s="229">
        <f t="shared" si="863"/>
        <v>0</v>
      </c>
    </row>
    <row r="1460" spans="88:90" x14ac:dyDescent="0.2">
      <c r="CJ1460" s="3">
        <f t="shared" si="861"/>
        <v>1</v>
      </c>
      <c r="CK1460" s="229">
        <f t="shared" si="862"/>
        <v>0</v>
      </c>
      <c r="CL1460" s="229">
        <f t="shared" si="863"/>
        <v>0</v>
      </c>
    </row>
    <row r="1461" spans="88:90" x14ac:dyDescent="0.2">
      <c r="CJ1461" s="3">
        <f t="shared" ref="CJ1461:CJ1524" si="864">MONTH(H1461)</f>
        <v>1</v>
      </c>
      <c r="CK1461" s="229">
        <f t="shared" ref="CK1461:CK1524" si="865">AX1461</f>
        <v>0</v>
      </c>
      <c r="CL1461" s="229">
        <f t="shared" ref="CL1461:CL1524" si="866">BZ1461</f>
        <v>0</v>
      </c>
    </row>
    <row r="1462" spans="88:90" x14ac:dyDescent="0.2">
      <c r="CJ1462" s="3">
        <f t="shared" si="864"/>
        <v>1</v>
      </c>
      <c r="CK1462" s="229">
        <f t="shared" si="865"/>
        <v>0</v>
      </c>
      <c r="CL1462" s="229">
        <f t="shared" si="866"/>
        <v>0</v>
      </c>
    </row>
    <row r="1463" spans="88:90" x14ac:dyDescent="0.2">
      <c r="CJ1463" s="3">
        <f t="shared" si="864"/>
        <v>1</v>
      </c>
      <c r="CK1463" s="229">
        <f t="shared" si="865"/>
        <v>0</v>
      </c>
      <c r="CL1463" s="229">
        <f t="shared" si="866"/>
        <v>0</v>
      </c>
    </row>
    <row r="1464" spans="88:90" x14ac:dyDescent="0.2">
      <c r="CJ1464" s="3">
        <f t="shared" si="864"/>
        <v>1</v>
      </c>
      <c r="CK1464" s="229">
        <f t="shared" si="865"/>
        <v>0</v>
      </c>
      <c r="CL1464" s="229">
        <f t="shared" si="866"/>
        <v>0</v>
      </c>
    </row>
    <row r="1465" spans="88:90" x14ac:dyDescent="0.2">
      <c r="CJ1465" s="3">
        <f t="shared" si="864"/>
        <v>1</v>
      </c>
      <c r="CK1465" s="229">
        <f t="shared" si="865"/>
        <v>0</v>
      </c>
      <c r="CL1465" s="229">
        <f t="shared" si="866"/>
        <v>0</v>
      </c>
    </row>
    <row r="1466" spans="88:90" x14ac:dyDescent="0.2">
      <c r="CJ1466" s="3">
        <f t="shared" si="864"/>
        <v>1</v>
      </c>
      <c r="CK1466" s="229">
        <f t="shared" si="865"/>
        <v>0</v>
      </c>
      <c r="CL1466" s="229">
        <f t="shared" si="866"/>
        <v>0</v>
      </c>
    </row>
    <row r="1467" spans="88:90" x14ac:dyDescent="0.2">
      <c r="CJ1467" s="3">
        <f t="shared" si="864"/>
        <v>1</v>
      </c>
      <c r="CK1467" s="229">
        <f t="shared" si="865"/>
        <v>0</v>
      </c>
      <c r="CL1467" s="229">
        <f t="shared" si="866"/>
        <v>0</v>
      </c>
    </row>
    <row r="1468" spans="88:90" x14ac:dyDescent="0.2">
      <c r="CJ1468" s="3">
        <f t="shared" si="864"/>
        <v>1</v>
      </c>
      <c r="CK1468" s="229">
        <f t="shared" si="865"/>
        <v>0</v>
      </c>
      <c r="CL1468" s="229">
        <f t="shared" si="866"/>
        <v>0</v>
      </c>
    </row>
    <row r="1469" spans="88:90" x14ac:dyDescent="0.2">
      <c r="CJ1469" s="3">
        <f t="shared" si="864"/>
        <v>1</v>
      </c>
      <c r="CK1469" s="229">
        <f t="shared" si="865"/>
        <v>0</v>
      </c>
      <c r="CL1469" s="229">
        <f t="shared" si="866"/>
        <v>0</v>
      </c>
    </row>
    <row r="1470" spans="88:90" x14ac:dyDescent="0.2">
      <c r="CJ1470" s="3">
        <f t="shared" si="864"/>
        <v>1</v>
      </c>
      <c r="CK1470" s="229">
        <f t="shared" si="865"/>
        <v>0</v>
      </c>
      <c r="CL1470" s="229">
        <f t="shared" si="866"/>
        <v>0</v>
      </c>
    </row>
    <row r="1471" spans="88:90" x14ac:dyDescent="0.2">
      <c r="CJ1471" s="3">
        <f t="shared" si="864"/>
        <v>1</v>
      </c>
      <c r="CK1471" s="229">
        <f t="shared" si="865"/>
        <v>0</v>
      </c>
      <c r="CL1471" s="229">
        <f t="shared" si="866"/>
        <v>0</v>
      </c>
    </row>
    <row r="1472" spans="88:90" x14ac:dyDescent="0.2">
      <c r="CJ1472" s="3">
        <f t="shared" si="864"/>
        <v>1</v>
      </c>
      <c r="CK1472" s="229">
        <f t="shared" si="865"/>
        <v>0</v>
      </c>
      <c r="CL1472" s="229">
        <f t="shared" si="866"/>
        <v>0</v>
      </c>
    </row>
    <row r="1473" spans="88:90" x14ac:dyDescent="0.2">
      <c r="CJ1473" s="3">
        <f t="shared" si="864"/>
        <v>1</v>
      </c>
      <c r="CK1473" s="229">
        <f t="shared" si="865"/>
        <v>0</v>
      </c>
      <c r="CL1473" s="229">
        <f t="shared" si="866"/>
        <v>0</v>
      </c>
    </row>
    <row r="1474" spans="88:90" x14ac:dyDescent="0.2">
      <c r="CJ1474" s="3">
        <f t="shared" si="864"/>
        <v>1</v>
      </c>
      <c r="CK1474" s="229">
        <f t="shared" si="865"/>
        <v>0</v>
      </c>
      <c r="CL1474" s="229">
        <f t="shared" si="866"/>
        <v>0</v>
      </c>
    </row>
    <row r="1475" spans="88:90" x14ac:dyDescent="0.2">
      <c r="CJ1475" s="3">
        <f t="shared" si="864"/>
        <v>1</v>
      </c>
      <c r="CK1475" s="229">
        <f t="shared" si="865"/>
        <v>0</v>
      </c>
      <c r="CL1475" s="229">
        <f t="shared" si="866"/>
        <v>0</v>
      </c>
    </row>
    <row r="1476" spans="88:90" x14ac:dyDescent="0.2">
      <c r="CJ1476" s="3">
        <f t="shared" si="864"/>
        <v>1</v>
      </c>
      <c r="CK1476" s="229">
        <f t="shared" si="865"/>
        <v>0</v>
      </c>
      <c r="CL1476" s="229">
        <f t="shared" si="866"/>
        <v>0</v>
      </c>
    </row>
    <row r="1477" spans="88:90" x14ac:dyDescent="0.2">
      <c r="CJ1477" s="3">
        <f t="shared" si="864"/>
        <v>1</v>
      </c>
      <c r="CK1477" s="229">
        <f t="shared" si="865"/>
        <v>0</v>
      </c>
      <c r="CL1477" s="229">
        <f t="shared" si="866"/>
        <v>0</v>
      </c>
    </row>
    <row r="1478" spans="88:90" x14ac:dyDescent="0.2">
      <c r="CJ1478" s="3">
        <f t="shared" si="864"/>
        <v>1</v>
      </c>
      <c r="CK1478" s="229">
        <f t="shared" si="865"/>
        <v>0</v>
      </c>
      <c r="CL1478" s="229">
        <f t="shared" si="866"/>
        <v>0</v>
      </c>
    </row>
    <row r="1479" spans="88:90" x14ac:dyDescent="0.2">
      <c r="CJ1479" s="3">
        <f t="shared" si="864"/>
        <v>1</v>
      </c>
      <c r="CK1479" s="229">
        <f t="shared" si="865"/>
        <v>0</v>
      </c>
      <c r="CL1479" s="229">
        <f t="shared" si="866"/>
        <v>0</v>
      </c>
    </row>
    <row r="1480" spans="88:90" x14ac:dyDescent="0.2">
      <c r="CJ1480" s="3">
        <f t="shared" si="864"/>
        <v>1</v>
      </c>
      <c r="CK1480" s="229">
        <f t="shared" si="865"/>
        <v>0</v>
      </c>
      <c r="CL1480" s="229">
        <f t="shared" si="866"/>
        <v>0</v>
      </c>
    </row>
    <row r="1481" spans="88:90" x14ac:dyDescent="0.2">
      <c r="CJ1481" s="3">
        <f t="shared" si="864"/>
        <v>1</v>
      </c>
      <c r="CK1481" s="229">
        <f t="shared" si="865"/>
        <v>0</v>
      </c>
      <c r="CL1481" s="229">
        <f t="shared" si="866"/>
        <v>0</v>
      </c>
    </row>
    <row r="1482" spans="88:90" x14ac:dyDescent="0.2">
      <c r="CJ1482" s="3">
        <f t="shared" si="864"/>
        <v>1</v>
      </c>
      <c r="CK1482" s="229">
        <f t="shared" si="865"/>
        <v>0</v>
      </c>
      <c r="CL1482" s="229">
        <f t="shared" si="866"/>
        <v>0</v>
      </c>
    </row>
    <row r="1483" spans="88:90" x14ac:dyDescent="0.2">
      <c r="CJ1483" s="3">
        <f t="shared" si="864"/>
        <v>1</v>
      </c>
      <c r="CK1483" s="229">
        <f t="shared" si="865"/>
        <v>0</v>
      </c>
      <c r="CL1483" s="229">
        <f t="shared" si="866"/>
        <v>0</v>
      </c>
    </row>
    <row r="1484" spans="88:90" x14ac:dyDescent="0.2">
      <c r="CJ1484" s="3">
        <f t="shared" si="864"/>
        <v>1</v>
      </c>
      <c r="CK1484" s="229">
        <f t="shared" si="865"/>
        <v>0</v>
      </c>
      <c r="CL1484" s="229">
        <f t="shared" si="866"/>
        <v>0</v>
      </c>
    </row>
    <row r="1485" spans="88:90" x14ac:dyDescent="0.2">
      <c r="CJ1485" s="3">
        <f t="shared" si="864"/>
        <v>1</v>
      </c>
      <c r="CK1485" s="229">
        <f t="shared" si="865"/>
        <v>0</v>
      </c>
      <c r="CL1485" s="229">
        <f t="shared" si="866"/>
        <v>0</v>
      </c>
    </row>
    <row r="1486" spans="88:90" x14ac:dyDescent="0.2">
      <c r="CJ1486" s="3">
        <f t="shared" si="864"/>
        <v>1</v>
      </c>
      <c r="CK1486" s="229">
        <f t="shared" si="865"/>
        <v>0</v>
      </c>
      <c r="CL1486" s="229">
        <f t="shared" si="866"/>
        <v>0</v>
      </c>
    </row>
    <row r="1487" spans="88:90" x14ac:dyDescent="0.2">
      <c r="CJ1487" s="3">
        <f t="shared" si="864"/>
        <v>1</v>
      </c>
      <c r="CK1487" s="229">
        <f t="shared" si="865"/>
        <v>0</v>
      </c>
      <c r="CL1487" s="229">
        <f t="shared" si="866"/>
        <v>0</v>
      </c>
    </row>
    <row r="1488" spans="88:90" x14ac:dyDescent="0.2">
      <c r="CJ1488" s="3">
        <f t="shared" si="864"/>
        <v>1</v>
      </c>
      <c r="CK1488" s="229">
        <f t="shared" si="865"/>
        <v>0</v>
      </c>
      <c r="CL1488" s="229">
        <f t="shared" si="866"/>
        <v>0</v>
      </c>
    </row>
    <row r="1489" spans="88:90" x14ac:dyDescent="0.2">
      <c r="CJ1489" s="3">
        <f t="shared" si="864"/>
        <v>1</v>
      </c>
      <c r="CK1489" s="229">
        <f t="shared" si="865"/>
        <v>0</v>
      </c>
      <c r="CL1489" s="229">
        <f t="shared" si="866"/>
        <v>0</v>
      </c>
    </row>
    <row r="1490" spans="88:90" x14ac:dyDescent="0.2">
      <c r="CJ1490" s="3">
        <f t="shared" si="864"/>
        <v>1</v>
      </c>
      <c r="CK1490" s="229">
        <f t="shared" si="865"/>
        <v>0</v>
      </c>
      <c r="CL1490" s="229">
        <f t="shared" si="866"/>
        <v>0</v>
      </c>
    </row>
    <row r="1491" spans="88:90" x14ac:dyDescent="0.2">
      <c r="CJ1491" s="3">
        <f t="shared" si="864"/>
        <v>1</v>
      </c>
      <c r="CK1491" s="229">
        <f t="shared" si="865"/>
        <v>0</v>
      </c>
      <c r="CL1491" s="229">
        <f t="shared" si="866"/>
        <v>0</v>
      </c>
    </row>
    <row r="1492" spans="88:90" x14ac:dyDescent="0.2">
      <c r="CJ1492" s="3">
        <f t="shared" si="864"/>
        <v>1</v>
      </c>
      <c r="CK1492" s="229">
        <f t="shared" si="865"/>
        <v>0</v>
      </c>
      <c r="CL1492" s="229">
        <f t="shared" si="866"/>
        <v>0</v>
      </c>
    </row>
    <row r="1493" spans="88:90" x14ac:dyDescent="0.2">
      <c r="CJ1493" s="3">
        <f t="shared" si="864"/>
        <v>1</v>
      </c>
      <c r="CK1493" s="229">
        <f t="shared" si="865"/>
        <v>0</v>
      </c>
      <c r="CL1493" s="229">
        <f t="shared" si="866"/>
        <v>0</v>
      </c>
    </row>
    <row r="1494" spans="88:90" x14ac:dyDescent="0.2">
      <c r="CJ1494" s="3">
        <f t="shared" si="864"/>
        <v>1</v>
      </c>
      <c r="CK1494" s="229">
        <f t="shared" si="865"/>
        <v>0</v>
      </c>
      <c r="CL1494" s="229">
        <f t="shared" si="866"/>
        <v>0</v>
      </c>
    </row>
    <row r="1495" spans="88:90" x14ac:dyDescent="0.2">
      <c r="CJ1495" s="3">
        <f t="shared" si="864"/>
        <v>1</v>
      </c>
      <c r="CK1495" s="229">
        <f t="shared" si="865"/>
        <v>0</v>
      </c>
      <c r="CL1495" s="229">
        <f t="shared" si="866"/>
        <v>0</v>
      </c>
    </row>
    <row r="1496" spans="88:90" x14ac:dyDescent="0.2">
      <c r="CJ1496" s="3">
        <f t="shared" si="864"/>
        <v>1</v>
      </c>
      <c r="CK1496" s="229">
        <f t="shared" si="865"/>
        <v>0</v>
      </c>
      <c r="CL1496" s="229">
        <f t="shared" si="866"/>
        <v>0</v>
      </c>
    </row>
    <row r="1497" spans="88:90" x14ac:dyDescent="0.2">
      <c r="CJ1497" s="3">
        <f t="shared" si="864"/>
        <v>1</v>
      </c>
      <c r="CK1497" s="229">
        <f t="shared" si="865"/>
        <v>0</v>
      </c>
      <c r="CL1497" s="229">
        <f t="shared" si="866"/>
        <v>0</v>
      </c>
    </row>
    <row r="1498" spans="88:90" x14ac:dyDescent="0.2">
      <c r="CJ1498" s="3">
        <f t="shared" si="864"/>
        <v>1</v>
      </c>
      <c r="CK1498" s="229">
        <f t="shared" si="865"/>
        <v>0</v>
      </c>
      <c r="CL1498" s="229">
        <f t="shared" si="866"/>
        <v>0</v>
      </c>
    </row>
    <row r="1499" spans="88:90" x14ac:dyDescent="0.2">
      <c r="CJ1499" s="3">
        <f t="shared" si="864"/>
        <v>1</v>
      </c>
      <c r="CK1499" s="229">
        <f t="shared" si="865"/>
        <v>0</v>
      </c>
      <c r="CL1499" s="229">
        <f t="shared" si="866"/>
        <v>0</v>
      </c>
    </row>
    <row r="1500" spans="88:90" x14ac:dyDescent="0.2">
      <c r="CJ1500" s="3">
        <f t="shared" si="864"/>
        <v>1</v>
      </c>
      <c r="CK1500" s="229">
        <f t="shared" si="865"/>
        <v>0</v>
      </c>
      <c r="CL1500" s="229">
        <f t="shared" si="866"/>
        <v>0</v>
      </c>
    </row>
    <row r="1501" spans="88:90" x14ac:dyDescent="0.2">
      <c r="CJ1501" s="3">
        <f t="shared" si="864"/>
        <v>1</v>
      </c>
      <c r="CK1501" s="229">
        <f t="shared" si="865"/>
        <v>0</v>
      </c>
      <c r="CL1501" s="229">
        <f t="shared" si="866"/>
        <v>0</v>
      </c>
    </row>
    <row r="1502" spans="88:90" x14ac:dyDescent="0.2">
      <c r="CJ1502" s="3">
        <f t="shared" si="864"/>
        <v>1</v>
      </c>
      <c r="CK1502" s="229">
        <f t="shared" si="865"/>
        <v>0</v>
      </c>
      <c r="CL1502" s="229">
        <f t="shared" si="866"/>
        <v>0</v>
      </c>
    </row>
    <row r="1503" spans="88:90" x14ac:dyDescent="0.2">
      <c r="CJ1503" s="3">
        <f t="shared" si="864"/>
        <v>1</v>
      </c>
      <c r="CK1503" s="229">
        <f t="shared" si="865"/>
        <v>0</v>
      </c>
      <c r="CL1503" s="229">
        <f t="shared" si="866"/>
        <v>0</v>
      </c>
    </row>
    <row r="1504" spans="88:90" x14ac:dyDescent="0.2">
      <c r="CJ1504" s="3">
        <f t="shared" si="864"/>
        <v>1</v>
      </c>
      <c r="CK1504" s="229">
        <f t="shared" si="865"/>
        <v>0</v>
      </c>
      <c r="CL1504" s="229">
        <f t="shared" si="866"/>
        <v>0</v>
      </c>
    </row>
    <row r="1505" spans="88:90" x14ac:dyDescent="0.2">
      <c r="CJ1505" s="3">
        <f t="shared" si="864"/>
        <v>1</v>
      </c>
      <c r="CK1505" s="229">
        <f t="shared" si="865"/>
        <v>0</v>
      </c>
      <c r="CL1505" s="229">
        <f t="shared" si="866"/>
        <v>0</v>
      </c>
    </row>
    <row r="1506" spans="88:90" x14ac:dyDescent="0.2">
      <c r="CJ1506" s="3">
        <f t="shared" si="864"/>
        <v>1</v>
      </c>
      <c r="CK1506" s="229">
        <f t="shared" si="865"/>
        <v>0</v>
      </c>
      <c r="CL1506" s="229">
        <f t="shared" si="866"/>
        <v>0</v>
      </c>
    </row>
    <row r="1507" spans="88:90" x14ac:dyDescent="0.2">
      <c r="CJ1507" s="3">
        <f t="shared" si="864"/>
        <v>1</v>
      </c>
      <c r="CK1507" s="229">
        <f t="shared" si="865"/>
        <v>0</v>
      </c>
      <c r="CL1507" s="229">
        <f t="shared" si="866"/>
        <v>0</v>
      </c>
    </row>
    <row r="1508" spans="88:90" x14ac:dyDescent="0.2">
      <c r="CJ1508" s="3">
        <f t="shared" si="864"/>
        <v>1</v>
      </c>
      <c r="CK1508" s="229">
        <f t="shared" si="865"/>
        <v>0</v>
      </c>
      <c r="CL1508" s="229">
        <f t="shared" si="866"/>
        <v>0</v>
      </c>
    </row>
    <row r="1509" spans="88:90" x14ac:dyDescent="0.2">
      <c r="CJ1509" s="3">
        <f t="shared" si="864"/>
        <v>1</v>
      </c>
      <c r="CK1509" s="229">
        <f t="shared" si="865"/>
        <v>0</v>
      </c>
      <c r="CL1509" s="229">
        <f t="shared" si="866"/>
        <v>0</v>
      </c>
    </row>
    <row r="1510" spans="88:90" x14ac:dyDescent="0.2">
      <c r="CJ1510" s="3">
        <f t="shared" si="864"/>
        <v>1</v>
      </c>
      <c r="CK1510" s="229">
        <f t="shared" si="865"/>
        <v>0</v>
      </c>
      <c r="CL1510" s="229">
        <f t="shared" si="866"/>
        <v>0</v>
      </c>
    </row>
    <row r="1511" spans="88:90" x14ac:dyDescent="0.2">
      <c r="CJ1511" s="3">
        <f t="shared" si="864"/>
        <v>1</v>
      </c>
      <c r="CK1511" s="229">
        <f t="shared" si="865"/>
        <v>0</v>
      </c>
      <c r="CL1511" s="229">
        <f t="shared" si="866"/>
        <v>0</v>
      </c>
    </row>
    <row r="1512" spans="88:90" x14ac:dyDescent="0.2">
      <c r="CJ1512" s="3">
        <f t="shared" si="864"/>
        <v>1</v>
      </c>
      <c r="CK1512" s="229">
        <f t="shared" si="865"/>
        <v>0</v>
      </c>
      <c r="CL1512" s="229">
        <f t="shared" si="866"/>
        <v>0</v>
      </c>
    </row>
    <row r="1513" spans="88:90" x14ac:dyDescent="0.2">
      <c r="CJ1513" s="3">
        <f t="shared" si="864"/>
        <v>1</v>
      </c>
      <c r="CK1513" s="229">
        <f t="shared" si="865"/>
        <v>0</v>
      </c>
      <c r="CL1513" s="229">
        <f t="shared" si="866"/>
        <v>0</v>
      </c>
    </row>
    <row r="1514" spans="88:90" x14ac:dyDescent="0.2">
      <c r="CJ1514" s="3">
        <f t="shared" si="864"/>
        <v>1</v>
      </c>
      <c r="CK1514" s="229">
        <f t="shared" si="865"/>
        <v>0</v>
      </c>
      <c r="CL1514" s="229">
        <f t="shared" si="866"/>
        <v>0</v>
      </c>
    </row>
    <row r="1515" spans="88:90" x14ac:dyDescent="0.2">
      <c r="CJ1515" s="3">
        <f t="shared" si="864"/>
        <v>1</v>
      </c>
      <c r="CK1515" s="229">
        <f t="shared" si="865"/>
        <v>0</v>
      </c>
      <c r="CL1515" s="229">
        <f t="shared" si="866"/>
        <v>0</v>
      </c>
    </row>
    <row r="1516" spans="88:90" x14ac:dyDescent="0.2">
      <c r="CJ1516" s="3">
        <f t="shared" si="864"/>
        <v>1</v>
      </c>
      <c r="CK1516" s="229">
        <f t="shared" si="865"/>
        <v>0</v>
      </c>
      <c r="CL1516" s="229">
        <f t="shared" si="866"/>
        <v>0</v>
      </c>
    </row>
    <row r="1517" spans="88:90" x14ac:dyDescent="0.2">
      <c r="CJ1517" s="3">
        <f t="shared" si="864"/>
        <v>1</v>
      </c>
      <c r="CK1517" s="229">
        <f t="shared" si="865"/>
        <v>0</v>
      </c>
      <c r="CL1517" s="229">
        <f t="shared" si="866"/>
        <v>0</v>
      </c>
    </row>
    <row r="1518" spans="88:90" x14ac:dyDescent="0.2">
      <c r="CJ1518" s="3">
        <f t="shared" si="864"/>
        <v>1</v>
      </c>
      <c r="CK1518" s="229">
        <f t="shared" si="865"/>
        <v>0</v>
      </c>
      <c r="CL1518" s="229">
        <f t="shared" si="866"/>
        <v>0</v>
      </c>
    </row>
    <row r="1519" spans="88:90" x14ac:dyDescent="0.2">
      <c r="CJ1519" s="3">
        <f t="shared" si="864"/>
        <v>1</v>
      </c>
      <c r="CK1519" s="229">
        <f t="shared" si="865"/>
        <v>0</v>
      </c>
      <c r="CL1519" s="229">
        <f t="shared" si="866"/>
        <v>0</v>
      </c>
    </row>
    <row r="1520" spans="88:90" x14ac:dyDescent="0.2">
      <c r="CJ1520" s="3">
        <f t="shared" si="864"/>
        <v>1</v>
      </c>
      <c r="CK1520" s="229">
        <f t="shared" si="865"/>
        <v>0</v>
      </c>
      <c r="CL1520" s="229">
        <f t="shared" si="866"/>
        <v>0</v>
      </c>
    </row>
    <row r="1521" spans="88:90" x14ac:dyDescent="0.2">
      <c r="CJ1521" s="3">
        <f t="shared" si="864"/>
        <v>1</v>
      </c>
      <c r="CK1521" s="229">
        <f t="shared" si="865"/>
        <v>0</v>
      </c>
      <c r="CL1521" s="229">
        <f t="shared" si="866"/>
        <v>0</v>
      </c>
    </row>
    <row r="1522" spans="88:90" x14ac:dyDescent="0.2">
      <c r="CJ1522" s="3">
        <f t="shared" si="864"/>
        <v>1</v>
      </c>
      <c r="CK1522" s="229">
        <f t="shared" si="865"/>
        <v>0</v>
      </c>
      <c r="CL1522" s="229">
        <f t="shared" si="866"/>
        <v>0</v>
      </c>
    </row>
    <row r="1523" spans="88:90" x14ac:dyDescent="0.2">
      <c r="CJ1523" s="3">
        <f t="shared" si="864"/>
        <v>1</v>
      </c>
      <c r="CK1523" s="229">
        <f t="shared" si="865"/>
        <v>0</v>
      </c>
      <c r="CL1523" s="229">
        <f t="shared" si="866"/>
        <v>0</v>
      </c>
    </row>
    <row r="1524" spans="88:90" x14ac:dyDescent="0.2">
      <c r="CJ1524" s="3">
        <f t="shared" si="864"/>
        <v>1</v>
      </c>
      <c r="CK1524" s="229">
        <f t="shared" si="865"/>
        <v>0</v>
      </c>
      <c r="CL1524" s="229">
        <f t="shared" si="866"/>
        <v>0</v>
      </c>
    </row>
    <row r="1525" spans="88:90" x14ac:dyDescent="0.2">
      <c r="CJ1525" s="3">
        <f t="shared" ref="CJ1525:CJ1588" si="867">MONTH(H1525)</f>
        <v>1</v>
      </c>
      <c r="CK1525" s="229">
        <f t="shared" ref="CK1525:CK1588" si="868">AX1525</f>
        <v>0</v>
      </c>
      <c r="CL1525" s="229">
        <f t="shared" ref="CL1525:CL1588" si="869">BZ1525</f>
        <v>0</v>
      </c>
    </row>
    <row r="1526" spans="88:90" x14ac:dyDescent="0.2">
      <c r="CJ1526" s="3">
        <f t="shared" si="867"/>
        <v>1</v>
      </c>
      <c r="CK1526" s="229">
        <f t="shared" si="868"/>
        <v>0</v>
      </c>
      <c r="CL1526" s="229">
        <f t="shared" si="869"/>
        <v>0</v>
      </c>
    </row>
    <row r="1527" spans="88:90" x14ac:dyDescent="0.2">
      <c r="CJ1527" s="3">
        <f t="shared" si="867"/>
        <v>1</v>
      </c>
      <c r="CK1527" s="229">
        <f t="shared" si="868"/>
        <v>0</v>
      </c>
      <c r="CL1527" s="229">
        <f t="shared" si="869"/>
        <v>0</v>
      </c>
    </row>
    <row r="1528" spans="88:90" x14ac:dyDescent="0.2">
      <c r="CJ1528" s="3">
        <f t="shared" si="867"/>
        <v>1</v>
      </c>
      <c r="CK1528" s="229">
        <f t="shared" si="868"/>
        <v>0</v>
      </c>
      <c r="CL1528" s="229">
        <f t="shared" si="869"/>
        <v>0</v>
      </c>
    </row>
    <row r="1529" spans="88:90" x14ac:dyDescent="0.2">
      <c r="CJ1529" s="3">
        <f t="shared" si="867"/>
        <v>1</v>
      </c>
      <c r="CK1529" s="229">
        <f t="shared" si="868"/>
        <v>0</v>
      </c>
      <c r="CL1529" s="229">
        <f t="shared" si="869"/>
        <v>0</v>
      </c>
    </row>
    <row r="1530" spans="88:90" x14ac:dyDescent="0.2">
      <c r="CJ1530" s="3">
        <f t="shared" si="867"/>
        <v>1</v>
      </c>
      <c r="CK1530" s="229">
        <f t="shared" si="868"/>
        <v>0</v>
      </c>
      <c r="CL1530" s="229">
        <f t="shared" si="869"/>
        <v>0</v>
      </c>
    </row>
    <row r="1531" spans="88:90" x14ac:dyDescent="0.2">
      <c r="CJ1531" s="3">
        <f t="shared" si="867"/>
        <v>1</v>
      </c>
      <c r="CK1531" s="229">
        <f t="shared" si="868"/>
        <v>0</v>
      </c>
      <c r="CL1531" s="229">
        <f t="shared" si="869"/>
        <v>0</v>
      </c>
    </row>
    <row r="1532" spans="88:90" x14ac:dyDescent="0.2">
      <c r="CJ1532" s="3">
        <f t="shared" si="867"/>
        <v>1</v>
      </c>
      <c r="CK1532" s="229">
        <f t="shared" si="868"/>
        <v>0</v>
      </c>
      <c r="CL1532" s="229">
        <f t="shared" si="869"/>
        <v>0</v>
      </c>
    </row>
    <row r="1533" spans="88:90" x14ac:dyDescent="0.2">
      <c r="CJ1533" s="3">
        <f t="shared" si="867"/>
        <v>1</v>
      </c>
      <c r="CK1533" s="229">
        <f t="shared" si="868"/>
        <v>0</v>
      </c>
      <c r="CL1533" s="229">
        <f t="shared" si="869"/>
        <v>0</v>
      </c>
    </row>
    <row r="1534" spans="88:90" x14ac:dyDescent="0.2">
      <c r="CJ1534" s="3">
        <f t="shared" si="867"/>
        <v>1</v>
      </c>
      <c r="CK1534" s="229">
        <f t="shared" si="868"/>
        <v>0</v>
      </c>
      <c r="CL1534" s="229">
        <f t="shared" si="869"/>
        <v>0</v>
      </c>
    </row>
    <row r="1535" spans="88:90" x14ac:dyDescent="0.2">
      <c r="CJ1535" s="3">
        <f t="shared" si="867"/>
        <v>1</v>
      </c>
      <c r="CK1535" s="229">
        <f t="shared" si="868"/>
        <v>0</v>
      </c>
      <c r="CL1535" s="229">
        <f t="shared" si="869"/>
        <v>0</v>
      </c>
    </row>
    <row r="1536" spans="88:90" x14ac:dyDescent="0.2">
      <c r="CJ1536" s="3">
        <f t="shared" si="867"/>
        <v>1</v>
      </c>
      <c r="CK1536" s="229">
        <f t="shared" si="868"/>
        <v>0</v>
      </c>
      <c r="CL1536" s="229">
        <f t="shared" si="869"/>
        <v>0</v>
      </c>
    </row>
    <row r="1537" spans="88:90" x14ac:dyDescent="0.2">
      <c r="CJ1537" s="3">
        <f t="shared" si="867"/>
        <v>1</v>
      </c>
      <c r="CK1537" s="229">
        <f t="shared" si="868"/>
        <v>0</v>
      </c>
      <c r="CL1537" s="229">
        <f t="shared" si="869"/>
        <v>0</v>
      </c>
    </row>
    <row r="1538" spans="88:90" x14ac:dyDescent="0.2">
      <c r="CJ1538" s="3">
        <f t="shared" si="867"/>
        <v>1</v>
      </c>
      <c r="CK1538" s="229">
        <f t="shared" si="868"/>
        <v>0</v>
      </c>
      <c r="CL1538" s="229">
        <f t="shared" si="869"/>
        <v>0</v>
      </c>
    </row>
    <row r="1539" spans="88:90" x14ac:dyDescent="0.2">
      <c r="CJ1539" s="3">
        <f t="shared" si="867"/>
        <v>1</v>
      </c>
      <c r="CK1539" s="229">
        <f t="shared" si="868"/>
        <v>0</v>
      </c>
      <c r="CL1539" s="229">
        <f t="shared" si="869"/>
        <v>0</v>
      </c>
    </row>
    <row r="1540" spans="88:90" x14ac:dyDescent="0.2">
      <c r="CJ1540" s="3">
        <f t="shared" si="867"/>
        <v>1</v>
      </c>
      <c r="CK1540" s="229">
        <f t="shared" si="868"/>
        <v>0</v>
      </c>
      <c r="CL1540" s="229">
        <f t="shared" si="869"/>
        <v>0</v>
      </c>
    </row>
    <row r="1541" spans="88:90" x14ac:dyDescent="0.2">
      <c r="CJ1541" s="3">
        <f t="shared" si="867"/>
        <v>1</v>
      </c>
      <c r="CK1541" s="229">
        <f t="shared" si="868"/>
        <v>0</v>
      </c>
      <c r="CL1541" s="229">
        <f t="shared" si="869"/>
        <v>0</v>
      </c>
    </row>
    <row r="1542" spans="88:90" x14ac:dyDescent="0.2">
      <c r="CJ1542" s="3">
        <f t="shared" si="867"/>
        <v>1</v>
      </c>
      <c r="CK1542" s="229">
        <f t="shared" si="868"/>
        <v>0</v>
      </c>
      <c r="CL1542" s="229">
        <f t="shared" si="869"/>
        <v>0</v>
      </c>
    </row>
    <row r="1543" spans="88:90" x14ac:dyDescent="0.2">
      <c r="CJ1543" s="3">
        <f t="shared" si="867"/>
        <v>1</v>
      </c>
      <c r="CK1543" s="229">
        <f t="shared" si="868"/>
        <v>0</v>
      </c>
      <c r="CL1543" s="229">
        <f t="shared" si="869"/>
        <v>0</v>
      </c>
    </row>
    <row r="1544" spans="88:90" x14ac:dyDescent="0.2">
      <c r="CJ1544" s="3">
        <f t="shared" si="867"/>
        <v>1</v>
      </c>
      <c r="CK1544" s="229">
        <f t="shared" si="868"/>
        <v>0</v>
      </c>
      <c r="CL1544" s="229">
        <f t="shared" si="869"/>
        <v>0</v>
      </c>
    </row>
    <row r="1545" spans="88:90" x14ac:dyDescent="0.2">
      <c r="CJ1545" s="3">
        <f t="shared" si="867"/>
        <v>1</v>
      </c>
      <c r="CK1545" s="229">
        <f t="shared" si="868"/>
        <v>0</v>
      </c>
      <c r="CL1545" s="229">
        <f t="shared" si="869"/>
        <v>0</v>
      </c>
    </row>
    <row r="1546" spans="88:90" x14ac:dyDescent="0.2">
      <c r="CJ1546" s="3">
        <f t="shared" si="867"/>
        <v>1</v>
      </c>
      <c r="CK1546" s="229">
        <f t="shared" si="868"/>
        <v>0</v>
      </c>
      <c r="CL1546" s="229">
        <f t="shared" si="869"/>
        <v>0</v>
      </c>
    </row>
    <row r="1547" spans="88:90" x14ac:dyDescent="0.2">
      <c r="CJ1547" s="3">
        <f t="shared" si="867"/>
        <v>1</v>
      </c>
      <c r="CK1547" s="229">
        <f t="shared" si="868"/>
        <v>0</v>
      </c>
      <c r="CL1547" s="229">
        <f t="shared" si="869"/>
        <v>0</v>
      </c>
    </row>
    <row r="1548" spans="88:90" x14ac:dyDescent="0.2">
      <c r="CJ1548" s="3">
        <f t="shared" si="867"/>
        <v>1</v>
      </c>
      <c r="CK1548" s="229">
        <f t="shared" si="868"/>
        <v>0</v>
      </c>
      <c r="CL1548" s="229">
        <f t="shared" si="869"/>
        <v>0</v>
      </c>
    </row>
    <row r="1549" spans="88:90" x14ac:dyDescent="0.2">
      <c r="CJ1549" s="3">
        <f t="shared" si="867"/>
        <v>1</v>
      </c>
      <c r="CK1549" s="229">
        <f t="shared" si="868"/>
        <v>0</v>
      </c>
      <c r="CL1549" s="229">
        <f t="shared" si="869"/>
        <v>0</v>
      </c>
    </row>
    <row r="1550" spans="88:90" x14ac:dyDescent="0.2">
      <c r="CJ1550" s="3">
        <f t="shared" si="867"/>
        <v>1</v>
      </c>
      <c r="CK1550" s="229">
        <f t="shared" si="868"/>
        <v>0</v>
      </c>
      <c r="CL1550" s="229">
        <f t="shared" si="869"/>
        <v>0</v>
      </c>
    </row>
    <row r="1551" spans="88:90" x14ac:dyDescent="0.2">
      <c r="CJ1551" s="3">
        <f t="shared" si="867"/>
        <v>1</v>
      </c>
      <c r="CK1551" s="229">
        <f t="shared" si="868"/>
        <v>0</v>
      </c>
      <c r="CL1551" s="229">
        <f t="shared" si="869"/>
        <v>0</v>
      </c>
    </row>
    <row r="1552" spans="88:90" x14ac:dyDescent="0.2">
      <c r="CJ1552" s="3">
        <f t="shared" si="867"/>
        <v>1</v>
      </c>
      <c r="CK1552" s="229">
        <f t="shared" si="868"/>
        <v>0</v>
      </c>
      <c r="CL1552" s="229">
        <f t="shared" si="869"/>
        <v>0</v>
      </c>
    </row>
    <row r="1553" spans="88:90" x14ac:dyDescent="0.2">
      <c r="CJ1553" s="3">
        <f t="shared" si="867"/>
        <v>1</v>
      </c>
      <c r="CK1553" s="229">
        <f t="shared" si="868"/>
        <v>0</v>
      </c>
      <c r="CL1553" s="229">
        <f t="shared" si="869"/>
        <v>0</v>
      </c>
    </row>
    <row r="1554" spans="88:90" x14ac:dyDescent="0.2">
      <c r="CJ1554" s="3">
        <f t="shared" si="867"/>
        <v>1</v>
      </c>
      <c r="CK1554" s="229">
        <f t="shared" si="868"/>
        <v>0</v>
      </c>
      <c r="CL1554" s="229">
        <f t="shared" si="869"/>
        <v>0</v>
      </c>
    </row>
    <row r="1555" spans="88:90" x14ac:dyDescent="0.2">
      <c r="CJ1555" s="3">
        <f t="shared" si="867"/>
        <v>1</v>
      </c>
      <c r="CK1555" s="229">
        <f t="shared" si="868"/>
        <v>0</v>
      </c>
      <c r="CL1555" s="229">
        <f t="shared" si="869"/>
        <v>0</v>
      </c>
    </row>
    <row r="1556" spans="88:90" x14ac:dyDescent="0.2">
      <c r="CJ1556" s="3">
        <f t="shared" si="867"/>
        <v>1</v>
      </c>
      <c r="CK1556" s="229">
        <f t="shared" si="868"/>
        <v>0</v>
      </c>
      <c r="CL1556" s="229">
        <f t="shared" si="869"/>
        <v>0</v>
      </c>
    </row>
    <row r="1557" spans="88:90" x14ac:dyDescent="0.2">
      <c r="CJ1557" s="3">
        <f t="shared" si="867"/>
        <v>1</v>
      </c>
      <c r="CK1557" s="229">
        <f t="shared" si="868"/>
        <v>0</v>
      </c>
      <c r="CL1557" s="229">
        <f t="shared" si="869"/>
        <v>0</v>
      </c>
    </row>
    <row r="1558" spans="88:90" x14ac:dyDescent="0.2">
      <c r="CJ1558" s="3">
        <f t="shared" si="867"/>
        <v>1</v>
      </c>
      <c r="CK1558" s="229">
        <f t="shared" si="868"/>
        <v>0</v>
      </c>
      <c r="CL1558" s="229">
        <f t="shared" si="869"/>
        <v>0</v>
      </c>
    </row>
    <row r="1559" spans="88:90" x14ac:dyDescent="0.2">
      <c r="CJ1559" s="3">
        <f t="shared" si="867"/>
        <v>1</v>
      </c>
      <c r="CK1559" s="229">
        <f t="shared" si="868"/>
        <v>0</v>
      </c>
      <c r="CL1559" s="229">
        <f t="shared" si="869"/>
        <v>0</v>
      </c>
    </row>
    <row r="1560" spans="88:90" x14ac:dyDescent="0.2">
      <c r="CJ1560" s="3">
        <f t="shared" si="867"/>
        <v>1</v>
      </c>
      <c r="CK1560" s="229">
        <f t="shared" si="868"/>
        <v>0</v>
      </c>
      <c r="CL1560" s="229">
        <f t="shared" si="869"/>
        <v>0</v>
      </c>
    </row>
    <row r="1561" spans="88:90" x14ac:dyDescent="0.2">
      <c r="CJ1561" s="3">
        <f t="shared" si="867"/>
        <v>1</v>
      </c>
      <c r="CK1561" s="229">
        <f t="shared" si="868"/>
        <v>0</v>
      </c>
      <c r="CL1561" s="229">
        <f t="shared" si="869"/>
        <v>0</v>
      </c>
    </row>
    <row r="1562" spans="88:90" x14ac:dyDescent="0.2">
      <c r="CJ1562" s="3">
        <f t="shared" si="867"/>
        <v>1</v>
      </c>
      <c r="CK1562" s="229">
        <f t="shared" si="868"/>
        <v>0</v>
      </c>
      <c r="CL1562" s="229">
        <f t="shared" si="869"/>
        <v>0</v>
      </c>
    </row>
    <row r="1563" spans="88:90" x14ac:dyDescent="0.2">
      <c r="CJ1563" s="3">
        <f t="shared" si="867"/>
        <v>1</v>
      </c>
      <c r="CK1563" s="229">
        <f t="shared" si="868"/>
        <v>0</v>
      </c>
      <c r="CL1563" s="229">
        <f t="shared" si="869"/>
        <v>0</v>
      </c>
    </row>
    <row r="1564" spans="88:90" x14ac:dyDescent="0.2">
      <c r="CJ1564" s="3">
        <f t="shared" si="867"/>
        <v>1</v>
      </c>
      <c r="CK1564" s="229">
        <f t="shared" si="868"/>
        <v>0</v>
      </c>
      <c r="CL1564" s="229">
        <f t="shared" si="869"/>
        <v>0</v>
      </c>
    </row>
    <row r="1565" spans="88:90" x14ac:dyDescent="0.2">
      <c r="CJ1565" s="3">
        <f t="shared" si="867"/>
        <v>1</v>
      </c>
      <c r="CK1565" s="229">
        <f t="shared" si="868"/>
        <v>0</v>
      </c>
      <c r="CL1565" s="229">
        <f t="shared" si="869"/>
        <v>0</v>
      </c>
    </row>
    <row r="1566" spans="88:90" x14ac:dyDescent="0.2">
      <c r="CJ1566" s="3">
        <f t="shared" si="867"/>
        <v>1</v>
      </c>
      <c r="CK1566" s="229">
        <f t="shared" si="868"/>
        <v>0</v>
      </c>
      <c r="CL1566" s="229">
        <f t="shared" si="869"/>
        <v>0</v>
      </c>
    </row>
    <row r="1567" spans="88:90" x14ac:dyDescent="0.2">
      <c r="CJ1567" s="3">
        <f t="shared" si="867"/>
        <v>1</v>
      </c>
      <c r="CK1567" s="229">
        <f t="shared" si="868"/>
        <v>0</v>
      </c>
      <c r="CL1567" s="229">
        <f t="shared" si="869"/>
        <v>0</v>
      </c>
    </row>
    <row r="1568" spans="88:90" x14ac:dyDescent="0.2">
      <c r="CJ1568" s="3">
        <f t="shared" si="867"/>
        <v>1</v>
      </c>
      <c r="CK1568" s="229">
        <f t="shared" si="868"/>
        <v>0</v>
      </c>
      <c r="CL1568" s="229">
        <f t="shared" si="869"/>
        <v>0</v>
      </c>
    </row>
    <row r="1569" spans="88:90" x14ac:dyDescent="0.2">
      <c r="CJ1569" s="3">
        <f t="shared" si="867"/>
        <v>1</v>
      </c>
      <c r="CK1569" s="229">
        <f t="shared" si="868"/>
        <v>0</v>
      </c>
      <c r="CL1569" s="229">
        <f t="shared" si="869"/>
        <v>0</v>
      </c>
    </row>
    <row r="1570" spans="88:90" x14ac:dyDescent="0.2">
      <c r="CJ1570" s="3">
        <f t="shared" si="867"/>
        <v>1</v>
      </c>
      <c r="CK1570" s="229">
        <f t="shared" si="868"/>
        <v>0</v>
      </c>
      <c r="CL1570" s="229">
        <f t="shared" si="869"/>
        <v>0</v>
      </c>
    </row>
    <row r="1571" spans="88:90" x14ac:dyDescent="0.2">
      <c r="CJ1571" s="3">
        <f t="shared" si="867"/>
        <v>1</v>
      </c>
      <c r="CK1571" s="229">
        <f t="shared" si="868"/>
        <v>0</v>
      </c>
      <c r="CL1571" s="229">
        <f t="shared" si="869"/>
        <v>0</v>
      </c>
    </row>
    <row r="1572" spans="88:90" x14ac:dyDescent="0.2">
      <c r="CJ1572" s="3">
        <f t="shared" si="867"/>
        <v>1</v>
      </c>
      <c r="CK1572" s="229">
        <f t="shared" si="868"/>
        <v>0</v>
      </c>
      <c r="CL1572" s="229">
        <f t="shared" si="869"/>
        <v>0</v>
      </c>
    </row>
    <row r="1573" spans="88:90" x14ac:dyDescent="0.2">
      <c r="CJ1573" s="3">
        <f t="shared" si="867"/>
        <v>1</v>
      </c>
      <c r="CK1573" s="229">
        <f t="shared" si="868"/>
        <v>0</v>
      </c>
      <c r="CL1573" s="229">
        <f t="shared" si="869"/>
        <v>0</v>
      </c>
    </row>
    <row r="1574" spans="88:90" x14ac:dyDescent="0.2">
      <c r="CJ1574" s="3">
        <f t="shared" si="867"/>
        <v>1</v>
      </c>
      <c r="CK1574" s="229">
        <f t="shared" si="868"/>
        <v>0</v>
      </c>
      <c r="CL1574" s="229">
        <f t="shared" si="869"/>
        <v>0</v>
      </c>
    </row>
    <row r="1575" spans="88:90" x14ac:dyDescent="0.2">
      <c r="CJ1575" s="3">
        <f t="shared" si="867"/>
        <v>1</v>
      </c>
      <c r="CK1575" s="229">
        <f t="shared" si="868"/>
        <v>0</v>
      </c>
      <c r="CL1575" s="229">
        <f t="shared" si="869"/>
        <v>0</v>
      </c>
    </row>
    <row r="1576" spans="88:90" x14ac:dyDescent="0.2">
      <c r="CJ1576" s="3">
        <f t="shared" si="867"/>
        <v>1</v>
      </c>
      <c r="CK1576" s="229">
        <f t="shared" si="868"/>
        <v>0</v>
      </c>
      <c r="CL1576" s="229">
        <f t="shared" si="869"/>
        <v>0</v>
      </c>
    </row>
    <row r="1577" spans="88:90" x14ac:dyDescent="0.2">
      <c r="CJ1577" s="3">
        <f t="shared" si="867"/>
        <v>1</v>
      </c>
      <c r="CK1577" s="229">
        <f t="shared" si="868"/>
        <v>0</v>
      </c>
      <c r="CL1577" s="229">
        <f t="shared" si="869"/>
        <v>0</v>
      </c>
    </row>
    <row r="1578" spans="88:90" x14ac:dyDescent="0.2">
      <c r="CJ1578" s="3">
        <f t="shared" si="867"/>
        <v>1</v>
      </c>
      <c r="CK1578" s="229">
        <f t="shared" si="868"/>
        <v>0</v>
      </c>
      <c r="CL1578" s="229">
        <f t="shared" si="869"/>
        <v>0</v>
      </c>
    </row>
    <row r="1579" spans="88:90" x14ac:dyDescent="0.2">
      <c r="CJ1579" s="3">
        <f t="shared" si="867"/>
        <v>1</v>
      </c>
      <c r="CK1579" s="229">
        <f t="shared" si="868"/>
        <v>0</v>
      </c>
      <c r="CL1579" s="229">
        <f t="shared" si="869"/>
        <v>0</v>
      </c>
    </row>
    <row r="1580" spans="88:90" x14ac:dyDescent="0.2">
      <c r="CJ1580" s="3">
        <f t="shared" si="867"/>
        <v>1</v>
      </c>
      <c r="CK1580" s="229">
        <f t="shared" si="868"/>
        <v>0</v>
      </c>
      <c r="CL1580" s="229">
        <f t="shared" si="869"/>
        <v>0</v>
      </c>
    </row>
    <row r="1581" spans="88:90" x14ac:dyDescent="0.2">
      <c r="CJ1581" s="3">
        <f t="shared" si="867"/>
        <v>1</v>
      </c>
      <c r="CK1581" s="229">
        <f t="shared" si="868"/>
        <v>0</v>
      </c>
      <c r="CL1581" s="229">
        <f t="shared" si="869"/>
        <v>0</v>
      </c>
    </row>
    <row r="1582" spans="88:90" x14ac:dyDescent="0.2">
      <c r="CJ1582" s="3">
        <f t="shared" si="867"/>
        <v>1</v>
      </c>
      <c r="CK1582" s="229">
        <f t="shared" si="868"/>
        <v>0</v>
      </c>
      <c r="CL1582" s="229">
        <f t="shared" si="869"/>
        <v>0</v>
      </c>
    </row>
    <row r="1583" spans="88:90" x14ac:dyDescent="0.2">
      <c r="CJ1583" s="3">
        <f t="shared" si="867"/>
        <v>1</v>
      </c>
      <c r="CK1583" s="229">
        <f t="shared" si="868"/>
        <v>0</v>
      </c>
      <c r="CL1583" s="229">
        <f t="shared" si="869"/>
        <v>0</v>
      </c>
    </row>
    <row r="1584" spans="88:90" x14ac:dyDescent="0.2">
      <c r="CJ1584" s="3">
        <f t="shared" si="867"/>
        <v>1</v>
      </c>
      <c r="CK1584" s="229">
        <f t="shared" si="868"/>
        <v>0</v>
      </c>
      <c r="CL1584" s="229">
        <f t="shared" si="869"/>
        <v>0</v>
      </c>
    </row>
    <row r="1585" spans="88:90" x14ac:dyDescent="0.2">
      <c r="CJ1585" s="3">
        <f t="shared" si="867"/>
        <v>1</v>
      </c>
      <c r="CK1585" s="229">
        <f t="shared" si="868"/>
        <v>0</v>
      </c>
      <c r="CL1585" s="229">
        <f t="shared" si="869"/>
        <v>0</v>
      </c>
    </row>
    <row r="1586" spans="88:90" x14ac:dyDescent="0.2">
      <c r="CJ1586" s="3">
        <f t="shared" si="867"/>
        <v>1</v>
      </c>
      <c r="CK1586" s="229">
        <f t="shared" si="868"/>
        <v>0</v>
      </c>
      <c r="CL1586" s="229">
        <f t="shared" si="869"/>
        <v>0</v>
      </c>
    </row>
    <row r="1587" spans="88:90" x14ac:dyDescent="0.2">
      <c r="CJ1587" s="3">
        <f t="shared" si="867"/>
        <v>1</v>
      </c>
      <c r="CK1587" s="229">
        <f t="shared" si="868"/>
        <v>0</v>
      </c>
      <c r="CL1587" s="229">
        <f t="shared" si="869"/>
        <v>0</v>
      </c>
    </row>
    <row r="1588" spans="88:90" x14ac:dyDescent="0.2">
      <c r="CJ1588" s="3">
        <f t="shared" si="867"/>
        <v>1</v>
      </c>
      <c r="CK1588" s="229">
        <f t="shared" si="868"/>
        <v>0</v>
      </c>
      <c r="CL1588" s="229">
        <f t="shared" si="869"/>
        <v>0</v>
      </c>
    </row>
    <row r="1589" spans="88:90" x14ac:dyDescent="0.2">
      <c r="CJ1589" s="3">
        <f t="shared" ref="CJ1589:CJ1652" si="870">MONTH(H1589)</f>
        <v>1</v>
      </c>
      <c r="CK1589" s="229">
        <f t="shared" ref="CK1589:CK1652" si="871">AX1589</f>
        <v>0</v>
      </c>
      <c r="CL1589" s="229">
        <f t="shared" ref="CL1589:CL1652" si="872">BZ1589</f>
        <v>0</v>
      </c>
    </row>
    <row r="1590" spans="88:90" x14ac:dyDescent="0.2">
      <c r="CJ1590" s="3">
        <f t="shared" si="870"/>
        <v>1</v>
      </c>
      <c r="CK1590" s="229">
        <f t="shared" si="871"/>
        <v>0</v>
      </c>
      <c r="CL1590" s="229">
        <f t="shared" si="872"/>
        <v>0</v>
      </c>
    </row>
    <row r="1591" spans="88:90" x14ac:dyDescent="0.2">
      <c r="CJ1591" s="3">
        <f t="shared" si="870"/>
        <v>1</v>
      </c>
      <c r="CK1591" s="229">
        <f t="shared" si="871"/>
        <v>0</v>
      </c>
      <c r="CL1591" s="229">
        <f t="shared" si="872"/>
        <v>0</v>
      </c>
    </row>
    <row r="1592" spans="88:90" x14ac:dyDescent="0.2">
      <c r="CJ1592" s="3">
        <f t="shared" si="870"/>
        <v>1</v>
      </c>
      <c r="CK1592" s="229">
        <f t="shared" si="871"/>
        <v>0</v>
      </c>
      <c r="CL1592" s="229">
        <f t="shared" si="872"/>
        <v>0</v>
      </c>
    </row>
    <row r="1593" spans="88:90" x14ac:dyDescent="0.2">
      <c r="CJ1593" s="3">
        <f t="shared" si="870"/>
        <v>1</v>
      </c>
      <c r="CK1593" s="229">
        <f t="shared" si="871"/>
        <v>0</v>
      </c>
      <c r="CL1593" s="229">
        <f t="shared" si="872"/>
        <v>0</v>
      </c>
    </row>
    <row r="1594" spans="88:90" x14ac:dyDescent="0.2">
      <c r="CJ1594" s="3">
        <f t="shared" si="870"/>
        <v>1</v>
      </c>
      <c r="CK1594" s="229">
        <f t="shared" si="871"/>
        <v>0</v>
      </c>
      <c r="CL1594" s="229">
        <f t="shared" si="872"/>
        <v>0</v>
      </c>
    </row>
    <row r="1595" spans="88:90" x14ac:dyDescent="0.2">
      <c r="CJ1595" s="3">
        <f t="shared" si="870"/>
        <v>1</v>
      </c>
      <c r="CK1595" s="229">
        <f t="shared" si="871"/>
        <v>0</v>
      </c>
      <c r="CL1595" s="229">
        <f t="shared" si="872"/>
        <v>0</v>
      </c>
    </row>
    <row r="1596" spans="88:90" x14ac:dyDescent="0.2">
      <c r="CJ1596" s="3">
        <f t="shared" si="870"/>
        <v>1</v>
      </c>
      <c r="CK1596" s="229">
        <f t="shared" si="871"/>
        <v>0</v>
      </c>
      <c r="CL1596" s="229">
        <f t="shared" si="872"/>
        <v>0</v>
      </c>
    </row>
    <row r="1597" spans="88:90" x14ac:dyDescent="0.2">
      <c r="CJ1597" s="3">
        <f t="shared" si="870"/>
        <v>1</v>
      </c>
      <c r="CK1597" s="229">
        <f t="shared" si="871"/>
        <v>0</v>
      </c>
      <c r="CL1597" s="229">
        <f t="shared" si="872"/>
        <v>0</v>
      </c>
    </row>
    <row r="1598" spans="88:90" x14ac:dyDescent="0.2">
      <c r="CJ1598" s="3">
        <f t="shared" si="870"/>
        <v>1</v>
      </c>
      <c r="CK1598" s="229">
        <f t="shared" si="871"/>
        <v>0</v>
      </c>
      <c r="CL1598" s="229">
        <f t="shared" si="872"/>
        <v>0</v>
      </c>
    </row>
    <row r="1599" spans="88:90" x14ac:dyDescent="0.2">
      <c r="CJ1599" s="3">
        <f t="shared" si="870"/>
        <v>1</v>
      </c>
      <c r="CK1599" s="229">
        <f t="shared" si="871"/>
        <v>0</v>
      </c>
      <c r="CL1599" s="229">
        <f t="shared" si="872"/>
        <v>0</v>
      </c>
    </row>
    <row r="1600" spans="88:90" x14ac:dyDescent="0.2">
      <c r="CJ1600" s="3">
        <f t="shared" si="870"/>
        <v>1</v>
      </c>
      <c r="CK1600" s="229">
        <f t="shared" si="871"/>
        <v>0</v>
      </c>
      <c r="CL1600" s="229">
        <f t="shared" si="872"/>
        <v>0</v>
      </c>
    </row>
    <row r="1601" spans="88:90" x14ac:dyDescent="0.2">
      <c r="CJ1601" s="3">
        <f t="shared" si="870"/>
        <v>1</v>
      </c>
      <c r="CK1601" s="229">
        <f t="shared" si="871"/>
        <v>0</v>
      </c>
      <c r="CL1601" s="229">
        <f t="shared" si="872"/>
        <v>0</v>
      </c>
    </row>
    <row r="1602" spans="88:90" x14ac:dyDescent="0.2">
      <c r="CJ1602" s="3">
        <f t="shared" si="870"/>
        <v>1</v>
      </c>
      <c r="CK1602" s="229">
        <f t="shared" si="871"/>
        <v>0</v>
      </c>
      <c r="CL1602" s="229">
        <f t="shared" si="872"/>
        <v>0</v>
      </c>
    </row>
    <row r="1603" spans="88:90" x14ac:dyDescent="0.2">
      <c r="CJ1603" s="3">
        <f t="shared" si="870"/>
        <v>1</v>
      </c>
      <c r="CK1603" s="229">
        <f t="shared" si="871"/>
        <v>0</v>
      </c>
      <c r="CL1603" s="229">
        <f t="shared" si="872"/>
        <v>0</v>
      </c>
    </row>
    <row r="1604" spans="88:90" x14ac:dyDescent="0.2">
      <c r="CJ1604" s="3">
        <f t="shared" si="870"/>
        <v>1</v>
      </c>
      <c r="CK1604" s="229">
        <f t="shared" si="871"/>
        <v>0</v>
      </c>
      <c r="CL1604" s="229">
        <f t="shared" si="872"/>
        <v>0</v>
      </c>
    </row>
    <row r="1605" spans="88:90" x14ac:dyDescent="0.2">
      <c r="CJ1605" s="3">
        <f t="shared" si="870"/>
        <v>1</v>
      </c>
      <c r="CK1605" s="229">
        <f t="shared" si="871"/>
        <v>0</v>
      </c>
      <c r="CL1605" s="229">
        <f t="shared" si="872"/>
        <v>0</v>
      </c>
    </row>
    <row r="1606" spans="88:90" x14ac:dyDescent="0.2">
      <c r="CJ1606" s="3">
        <f t="shared" si="870"/>
        <v>1</v>
      </c>
      <c r="CK1606" s="229">
        <f t="shared" si="871"/>
        <v>0</v>
      </c>
      <c r="CL1606" s="229">
        <f t="shared" si="872"/>
        <v>0</v>
      </c>
    </row>
    <row r="1607" spans="88:90" x14ac:dyDescent="0.2">
      <c r="CJ1607" s="3">
        <f t="shared" si="870"/>
        <v>1</v>
      </c>
      <c r="CK1607" s="229">
        <f t="shared" si="871"/>
        <v>0</v>
      </c>
      <c r="CL1607" s="229">
        <f t="shared" si="872"/>
        <v>0</v>
      </c>
    </row>
    <row r="1608" spans="88:90" x14ac:dyDescent="0.2">
      <c r="CJ1608" s="3">
        <f t="shared" si="870"/>
        <v>1</v>
      </c>
      <c r="CK1608" s="229">
        <f t="shared" si="871"/>
        <v>0</v>
      </c>
      <c r="CL1608" s="229">
        <f t="shared" si="872"/>
        <v>0</v>
      </c>
    </row>
    <row r="1609" spans="88:90" x14ac:dyDescent="0.2">
      <c r="CJ1609" s="3">
        <f t="shared" si="870"/>
        <v>1</v>
      </c>
      <c r="CK1609" s="229">
        <f t="shared" si="871"/>
        <v>0</v>
      </c>
      <c r="CL1609" s="229">
        <f t="shared" si="872"/>
        <v>0</v>
      </c>
    </row>
    <row r="1610" spans="88:90" x14ac:dyDescent="0.2">
      <c r="CJ1610" s="3">
        <f t="shared" si="870"/>
        <v>1</v>
      </c>
      <c r="CK1610" s="229">
        <f t="shared" si="871"/>
        <v>0</v>
      </c>
      <c r="CL1610" s="229">
        <f t="shared" si="872"/>
        <v>0</v>
      </c>
    </row>
    <row r="1611" spans="88:90" x14ac:dyDescent="0.2">
      <c r="CJ1611" s="3">
        <f t="shared" si="870"/>
        <v>1</v>
      </c>
      <c r="CK1611" s="229">
        <f t="shared" si="871"/>
        <v>0</v>
      </c>
      <c r="CL1611" s="229">
        <f t="shared" si="872"/>
        <v>0</v>
      </c>
    </row>
    <row r="1612" spans="88:90" x14ac:dyDescent="0.2">
      <c r="CJ1612" s="3">
        <f t="shared" si="870"/>
        <v>1</v>
      </c>
      <c r="CK1612" s="229">
        <f t="shared" si="871"/>
        <v>0</v>
      </c>
      <c r="CL1612" s="229">
        <f t="shared" si="872"/>
        <v>0</v>
      </c>
    </row>
    <row r="1613" spans="88:90" x14ac:dyDescent="0.2">
      <c r="CJ1613" s="3">
        <f t="shared" si="870"/>
        <v>1</v>
      </c>
      <c r="CK1613" s="229">
        <f t="shared" si="871"/>
        <v>0</v>
      </c>
      <c r="CL1613" s="229">
        <f t="shared" si="872"/>
        <v>0</v>
      </c>
    </row>
    <row r="1614" spans="88:90" x14ac:dyDescent="0.2">
      <c r="CJ1614" s="3">
        <f t="shared" si="870"/>
        <v>1</v>
      </c>
      <c r="CK1614" s="229">
        <f t="shared" si="871"/>
        <v>0</v>
      </c>
      <c r="CL1614" s="229">
        <f t="shared" si="872"/>
        <v>0</v>
      </c>
    </row>
    <row r="1615" spans="88:90" x14ac:dyDescent="0.2">
      <c r="CJ1615" s="3">
        <f t="shared" si="870"/>
        <v>1</v>
      </c>
      <c r="CK1615" s="229">
        <f t="shared" si="871"/>
        <v>0</v>
      </c>
      <c r="CL1615" s="229">
        <f t="shared" si="872"/>
        <v>0</v>
      </c>
    </row>
    <row r="1616" spans="88:90" x14ac:dyDescent="0.2">
      <c r="CJ1616" s="3">
        <f t="shared" si="870"/>
        <v>1</v>
      </c>
      <c r="CK1616" s="229">
        <f t="shared" si="871"/>
        <v>0</v>
      </c>
      <c r="CL1616" s="229">
        <f t="shared" si="872"/>
        <v>0</v>
      </c>
    </row>
    <row r="1617" spans="88:90" x14ac:dyDescent="0.2">
      <c r="CJ1617" s="3">
        <f t="shared" si="870"/>
        <v>1</v>
      </c>
      <c r="CK1617" s="229">
        <f t="shared" si="871"/>
        <v>0</v>
      </c>
      <c r="CL1617" s="229">
        <f t="shared" si="872"/>
        <v>0</v>
      </c>
    </row>
    <row r="1618" spans="88:90" x14ac:dyDescent="0.2">
      <c r="CJ1618" s="3">
        <f t="shared" si="870"/>
        <v>1</v>
      </c>
      <c r="CK1618" s="229">
        <f t="shared" si="871"/>
        <v>0</v>
      </c>
      <c r="CL1618" s="229">
        <f t="shared" si="872"/>
        <v>0</v>
      </c>
    </row>
    <row r="1619" spans="88:90" x14ac:dyDescent="0.2">
      <c r="CJ1619" s="3">
        <f t="shared" si="870"/>
        <v>1</v>
      </c>
      <c r="CK1619" s="229">
        <f t="shared" si="871"/>
        <v>0</v>
      </c>
      <c r="CL1619" s="229">
        <f t="shared" si="872"/>
        <v>0</v>
      </c>
    </row>
    <row r="1620" spans="88:90" x14ac:dyDescent="0.2">
      <c r="CJ1620" s="3">
        <f t="shared" si="870"/>
        <v>1</v>
      </c>
      <c r="CK1620" s="229">
        <f t="shared" si="871"/>
        <v>0</v>
      </c>
      <c r="CL1620" s="229">
        <f t="shared" si="872"/>
        <v>0</v>
      </c>
    </row>
    <row r="1621" spans="88:90" x14ac:dyDescent="0.2">
      <c r="CJ1621" s="3">
        <f t="shared" si="870"/>
        <v>1</v>
      </c>
      <c r="CK1621" s="229">
        <f t="shared" si="871"/>
        <v>0</v>
      </c>
      <c r="CL1621" s="229">
        <f t="shared" si="872"/>
        <v>0</v>
      </c>
    </row>
    <row r="1622" spans="88:90" x14ac:dyDescent="0.2">
      <c r="CJ1622" s="3">
        <f t="shared" si="870"/>
        <v>1</v>
      </c>
      <c r="CK1622" s="229">
        <f t="shared" si="871"/>
        <v>0</v>
      </c>
      <c r="CL1622" s="229">
        <f t="shared" si="872"/>
        <v>0</v>
      </c>
    </row>
    <row r="1623" spans="88:90" x14ac:dyDescent="0.2">
      <c r="CJ1623" s="3">
        <f t="shared" si="870"/>
        <v>1</v>
      </c>
      <c r="CK1623" s="229">
        <f t="shared" si="871"/>
        <v>0</v>
      </c>
      <c r="CL1623" s="229">
        <f t="shared" si="872"/>
        <v>0</v>
      </c>
    </row>
    <row r="1624" spans="88:90" x14ac:dyDescent="0.2">
      <c r="CJ1624" s="3">
        <f t="shared" si="870"/>
        <v>1</v>
      </c>
      <c r="CK1624" s="229">
        <f t="shared" si="871"/>
        <v>0</v>
      </c>
      <c r="CL1624" s="229">
        <f t="shared" si="872"/>
        <v>0</v>
      </c>
    </row>
    <row r="1625" spans="88:90" x14ac:dyDescent="0.2">
      <c r="CJ1625" s="3">
        <f t="shared" si="870"/>
        <v>1</v>
      </c>
      <c r="CK1625" s="229">
        <f t="shared" si="871"/>
        <v>0</v>
      </c>
      <c r="CL1625" s="229">
        <f t="shared" si="872"/>
        <v>0</v>
      </c>
    </row>
    <row r="1626" spans="88:90" x14ac:dyDescent="0.2">
      <c r="CJ1626" s="3">
        <f t="shared" si="870"/>
        <v>1</v>
      </c>
      <c r="CK1626" s="229">
        <f t="shared" si="871"/>
        <v>0</v>
      </c>
      <c r="CL1626" s="229">
        <f t="shared" si="872"/>
        <v>0</v>
      </c>
    </row>
    <row r="1627" spans="88:90" x14ac:dyDescent="0.2">
      <c r="CJ1627" s="3">
        <f t="shared" si="870"/>
        <v>1</v>
      </c>
      <c r="CK1627" s="229">
        <f t="shared" si="871"/>
        <v>0</v>
      </c>
      <c r="CL1627" s="229">
        <f t="shared" si="872"/>
        <v>0</v>
      </c>
    </row>
    <row r="1628" spans="88:90" x14ac:dyDescent="0.2">
      <c r="CJ1628" s="3">
        <f t="shared" si="870"/>
        <v>1</v>
      </c>
      <c r="CK1628" s="229">
        <f t="shared" si="871"/>
        <v>0</v>
      </c>
      <c r="CL1628" s="229">
        <f t="shared" si="872"/>
        <v>0</v>
      </c>
    </row>
    <row r="1629" spans="88:90" x14ac:dyDescent="0.2">
      <c r="CJ1629" s="3">
        <f t="shared" si="870"/>
        <v>1</v>
      </c>
      <c r="CK1629" s="229">
        <f t="shared" si="871"/>
        <v>0</v>
      </c>
      <c r="CL1629" s="229">
        <f t="shared" si="872"/>
        <v>0</v>
      </c>
    </row>
    <row r="1630" spans="88:90" x14ac:dyDescent="0.2">
      <c r="CJ1630" s="3">
        <f t="shared" si="870"/>
        <v>1</v>
      </c>
      <c r="CK1630" s="229">
        <f t="shared" si="871"/>
        <v>0</v>
      </c>
      <c r="CL1630" s="229">
        <f t="shared" si="872"/>
        <v>0</v>
      </c>
    </row>
    <row r="1631" spans="88:90" x14ac:dyDescent="0.2">
      <c r="CJ1631" s="3">
        <f t="shared" si="870"/>
        <v>1</v>
      </c>
      <c r="CK1631" s="229">
        <f t="shared" si="871"/>
        <v>0</v>
      </c>
      <c r="CL1631" s="229">
        <f t="shared" si="872"/>
        <v>0</v>
      </c>
    </row>
    <row r="1632" spans="88:90" x14ac:dyDescent="0.2">
      <c r="CJ1632" s="3">
        <f t="shared" si="870"/>
        <v>1</v>
      </c>
      <c r="CK1632" s="229">
        <f t="shared" si="871"/>
        <v>0</v>
      </c>
      <c r="CL1632" s="229">
        <f t="shared" si="872"/>
        <v>0</v>
      </c>
    </row>
    <row r="1633" spans="88:90" x14ac:dyDescent="0.2">
      <c r="CJ1633" s="3">
        <f t="shared" si="870"/>
        <v>1</v>
      </c>
      <c r="CK1633" s="229">
        <f t="shared" si="871"/>
        <v>0</v>
      </c>
      <c r="CL1633" s="229">
        <f t="shared" si="872"/>
        <v>0</v>
      </c>
    </row>
    <row r="1634" spans="88:90" x14ac:dyDescent="0.2">
      <c r="CJ1634" s="3">
        <f t="shared" si="870"/>
        <v>1</v>
      </c>
      <c r="CK1634" s="229">
        <f t="shared" si="871"/>
        <v>0</v>
      </c>
      <c r="CL1634" s="229">
        <f t="shared" si="872"/>
        <v>0</v>
      </c>
    </row>
    <row r="1635" spans="88:90" x14ac:dyDescent="0.2">
      <c r="CJ1635" s="3">
        <f t="shared" si="870"/>
        <v>1</v>
      </c>
      <c r="CK1635" s="229">
        <f t="shared" si="871"/>
        <v>0</v>
      </c>
      <c r="CL1635" s="229">
        <f t="shared" si="872"/>
        <v>0</v>
      </c>
    </row>
    <row r="1636" spans="88:90" x14ac:dyDescent="0.2">
      <c r="CJ1636" s="3">
        <f t="shared" si="870"/>
        <v>1</v>
      </c>
      <c r="CK1636" s="229">
        <f t="shared" si="871"/>
        <v>0</v>
      </c>
      <c r="CL1636" s="229">
        <f t="shared" si="872"/>
        <v>0</v>
      </c>
    </row>
    <row r="1637" spans="88:90" x14ac:dyDescent="0.2">
      <c r="CJ1637" s="3">
        <f t="shared" si="870"/>
        <v>1</v>
      </c>
      <c r="CK1637" s="229">
        <f t="shared" si="871"/>
        <v>0</v>
      </c>
      <c r="CL1637" s="229">
        <f t="shared" si="872"/>
        <v>0</v>
      </c>
    </row>
    <row r="1638" spans="88:90" x14ac:dyDescent="0.2">
      <c r="CJ1638" s="3">
        <f t="shared" si="870"/>
        <v>1</v>
      </c>
      <c r="CK1638" s="229">
        <f t="shared" si="871"/>
        <v>0</v>
      </c>
      <c r="CL1638" s="229">
        <f t="shared" si="872"/>
        <v>0</v>
      </c>
    </row>
    <row r="1639" spans="88:90" x14ac:dyDescent="0.2">
      <c r="CJ1639" s="3">
        <f t="shared" si="870"/>
        <v>1</v>
      </c>
      <c r="CK1639" s="229">
        <f t="shared" si="871"/>
        <v>0</v>
      </c>
      <c r="CL1639" s="229">
        <f t="shared" si="872"/>
        <v>0</v>
      </c>
    </row>
    <row r="1640" spans="88:90" x14ac:dyDescent="0.2">
      <c r="CJ1640" s="3">
        <f t="shared" si="870"/>
        <v>1</v>
      </c>
      <c r="CK1640" s="229">
        <f t="shared" si="871"/>
        <v>0</v>
      </c>
      <c r="CL1640" s="229">
        <f t="shared" si="872"/>
        <v>0</v>
      </c>
    </row>
    <row r="1641" spans="88:90" x14ac:dyDescent="0.2">
      <c r="CJ1641" s="3">
        <f t="shared" si="870"/>
        <v>1</v>
      </c>
      <c r="CK1641" s="229">
        <f t="shared" si="871"/>
        <v>0</v>
      </c>
      <c r="CL1641" s="229">
        <f t="shared" si="872"/>
        <v>0</v>
      </c>
    </row>
    <row r="1642" spans="88:90" x14ac:dyDescent="0.2">
      <c r="CJ1642" s="3">
        <f t="shared" si="870"/>
        <v>1</v>
      </c>
      <c r="CK1642" s="229">
        <f t="shared" si="871"/>
        <v>0</v>
      </c>
      <c r="CL1642" s="229">
        <f t="shared" si="872"/>
        <v>0</v>
      </c>
    </row>
    <row r="1643" spans="88:90" x14ac:dyDescent="0.2">
      <c r="CJ1643" s="3">
        <f t="shared" si="870"/>
        <v>1</v>
      </c>
      <c r="CK1643" s="229">
        <f t="shared" si="871"/>
        <v>0</v>
      </c>
      <c r="CL1643" s="229">
        <f t="shared" si="872"/>
        <v>0</v>
      </c>
    </row>
    <row r="1644" spans="88:90" x14ac:dyDescent="0.2">
      <c r="CJ1644" s="3">
        <f t="shared" si="870"/>
        <v>1</v>
      </c>
      <c r="CK1644" s="229">
        <f t="shared" si="871"/>
        <v>0</v>
      </c>
      <c r="CL1644" s="229">
        <f t="shared" si="872"/>
        <v>0</v>
      </c>
    </row>
    <row r="1645" spans="88:90" x14ac:dyDescent="0.2">
      <c r="CJ1645" s="3">
        <f t="shared" si="870"/>
        <v>1</v>
      </c>
      <c r="CK1645" s="229">
        <f t="shared" si="871"/>
        <v>0</v>
      </c>
      <c r="CL1645" s="229">
        <f t="shared" si="872"/>
        <v>0</v>
      </c>
    </row>
    <row r="1646" spans="88:90" x14ac:dyDescent="0.2">
      <c r="CJ1646" s="3">
        <f t="shared" si="870"/>
        <v>1</v>
      </c>
      <c r="CK1646" s="229">
        <f t="shared" si="871"/>
        <v>0</v>
      </c>
      <c r="CL1646" s="229">
        <f t="shared" si="872"/>
        <v>0</v>
      </c>
    </row>
    <row r="1647" spans="88:90" x14ac:dyDescent="0.2">
      <c r="CJ1647" s="3">
        <f t="shared" si="870"/>
        <v>1</v>
      </c>
      <c r="CK1647" s="229">
        <f t="shared" si="871"/>
        <v>0</v>
      </c>
      <c r="CL1647" s="229">
        <f t="shared" si="872"/>
        <v>0</v>
      </c>
    </row>
    <row r="1648" spans="88:90" x14ac:dyDescent="0.2">
      <c r="CJ1648" s="3">
        <f t="shared" si="870"/>
        <v>1</v>
      </c>
      <c r="CK1648" s="229">
        <f t="shared" si="871"/>
        <v>0</v>
      </c>
      <c r="CL1648" s="229">
        <f t="shared" si="872"/>
        <v>0</v>
      </c>
    </row>
    <row r="1649" spans="88:90" x14ac:dyDescent="0.2">
      <c r="CJ1649" s="3">
        <f t="shared" si="870"/>
        <v>1</v>
      </c>
      <c r="CK1649" s="229">
        <f t="shared" si="871"/>
        <v>0</v>
      </c>
      <c r="CL1649" s="229">
        <f t="shared" si="872"/>
        <v>0</v>
      </c>
    </row>
    <row r="1650" spans="88:90" x14ac:dyDescent="0.2">
      <c r="CJ1650" s="3">
        <f t="shared" si="870"/>
        <v>1</v>
      </c>
      <c r="CK1650" s="229">
        <f t="shared" si="871"/>
        <v>0</v>
      </c>
      <c r="CL1650" s="229">
        <f t="shared" si="872"/>
        <v>0</v>
      </c>
    </row>
    <row r="1651" spans="88:90" x14ac:dyDescent="0.2">
      <c r="CJ1651" s="3">
        <f t="shared" si="870"/>
        <v>1</v>
      </c>
      <c r="CK1651" s="229">
        <f t="shared" si="871"/>
        <v>0</v>
      </c>
      <c r="CL1651" s="229">
        <f t="shared" si="872"/>
        <v>0</v>
      </c>
    </row>
    <row r="1652" spans="88:90" x14ac:dyDescent="0.2">
      <c r="CJ1652" s="3">
        <f t="shared" si="870"/>
        <v>1</v>
      </c>
      <c r="CK1652" s="229">
        <f t="shared" si="871"/>
        <v>0</v>
      </c>
      <c r="CL1652" s="229">
        <f t="shared" si="872"/>
        <v>0</v>
      </c>
    </row>
    <row r="1653" spans="88:90" x14ac:dyDescent="0.2">
      <c r="CJ1653" s="3">
        <f t="shared" ref="CJ1653:CJ1716" si="873">MONTH(H1653)</f>
        <v>1</v>
      </c>
      <c r="CK1653" s="229">
        <f t="shared" ref="CK1653:CK1716" si="874">AX1653</f>
        <v>0</v>
      </c>
      <c r="CL1653" s="229">
        <f t="shared" ref="CL1653:CL1716" si="875">BZ1653</f>
        <v>0</v>
      </c>
    </row>
    <row r="1654" spans="88:90" x14ac:dyDescent="0.2">
      <c r="CJ1654" s="3">
        <f t="shared" si="873"/>
        <v>1</v>
      </c>
      <c r="CK1654" s="229">
        <f t="shared" si="874"/>
        <v>0</v>
      </c>
      <c r="CL1654" s="229">
        <f t="shared" si="875"/>
        <v>0</v>
      </c>
    </row>
    <row r="1655" spans="88:90" x14ac:dyDescent="0.2">
      <c r="CJ1655" s="3">
        <f t="shared" si="873"/>
        <v>1</v>
      </c>
      <c r="CK1655" s="229">
        <f t="shared" si="874"/>
        <v>0</v>
      </c>
      <c r="CL1655" s="229">
        <f t="shared" si="875"/>
        <v>0</v>
      </c>
    </row>
    <row r="1656" spans="88:90" x14ac:dyDescent="0.2">
      <c r="CJ1656" s="3">
        <f t="shared" si="873"/>
        <v>1</v>
      </c>
      <c r="CK1656" s="229">
        <f t="shared" si="874"/>
        <v>0</v>
      </c>
      <c r="CL1656" s="229">
        <f t="shared" si="875"/>
        <v>0</v>
      </c>
    </row>
    <row r="1657" spans="88:90" x14ac:dyDescent="0.2">
      <c r="CJ1657" s="3">
        <f t="shared" si="873"/>
        <v>1</v>
      </c>
      <c r="CK1657" s="229">
        <f t="shared" si="874"/>
        <v>0</v>
      </c>
      <c r="CL1657" s="229">
        <f t="shared" si="875"/>
        <v>0</v>
      </c>
    </row>
    <row r="1658" spans="88:90" x14ac:dyDescent="0.2">
      <c r="CJ1658" s="3">
        <f t="shared" si="873"/>
        <v>1</v>
      </c>
      <c r="CK1658" s="229">
        <f t="shared" si="874"/>
        <v>0</v>
      </c>
      <c r="CL1658" s="229">
        <f t="shared" si="875"/>
        <v>0</v>
      </c>
    </row>
    <row r="1659" spans="88:90" x14ac:dyDescent="0.2">
      <c r="CJ1659" s="3">
        <f t="shared" si="873"/>
        <v>1</v>
      </c>
      <c r="CK1659" s="229">
        <f t="shared" si="874"/>
        <v>0</v>
      </c>
      <c r="CL1659" s="229">
        <f t="shared" si="875"/>
        <v>0</v>
      </c>
    </row>
    <row r="1660" spans="88:90" x14ac:dyDescent="0.2">
      <c r="CJ1660" s="3">
        <f t="shared" si="873"/>
        <v>1</v>
      </c>
      <c r="CK1660" s="229">
        <f t="shared" si="874"/>
        <v>0</v>
      </c>
      <c r="CL1660" s="229">
        <f t="shared" si="875"/>
        <v>0</v>
      </c>
    </row>
    <row r="1661" spans="88:90" x14ac:dyDescent="0.2">
      <c r="CJ1661" s="3">
        <f t="shared" si="873"/>
        <v>1</v>
      </c>
      <c r="CK1661" s="229">
        <f t="shared" si="874"/>
        <v>0</v>
      </c>
      <c r="CL1661" s="229">
        <f t="shared" si="875"/>
        <v>0</v>
      </c>
    </row>
    <row r="1662" spans="88:90" x14ac:dyDescent="0.2">
      <c r="CJ1662" s="3">
        <f t="shared" si="873"/>
        <v>1</v>
      </c>
      <c r="CK1662" s="229">
        <f t="shared" si="874"/>
        <v>0</v>
      </c>
      <c r="CL1662" s="229">
        <f t="shared" si="875"/>
        <v>0</v>
      </c>
    </row>
    <row r="1663" spans="88:90" x14ac:dyDescent="0.2">
      <c r="CJ1663" s="3">
        <f t="shared" si="873"/>
        <v>1</v>
      </c>
      <c r="CK1663" s="229">
        <f t="shared" si="874"/>
        <v>0</v>
      </c>
      <c r="CL1663" s="229">
        <f t="shared" si="875"/>
        <v>0</v>
      </c>
    </row>
    <row r="1664" spans="88:90" x14ac:dyDescent="0.2">
      <c r="CJ1664" s="3">
        <f t="shared" si="873"/>
        <v>1</v>
      </c>
      <c r="CK1664" s="229">
        <f t="shared" si="874"/>
        <v>0</v>
      </c>
      <c r="CL1664" s="229">
        <f t="shared" si="875"/>
        <v>0</v>
      </c>
    </row>
    <row r="1665" spans="88:90" x14ac:dyDescent="0.2">
      <c r="CJ1665" s="3">
        <f t="shared" si="873"/>
        <v>1</v>
      </c>
      <c r="CK1665" s="229">
        <f t="shared" si="874"/>
        <v>0</v>
      </c>
      <c r="CL1665" s="229">
        <f t="shared" si="875"/>
        <v>0</v>
      </c>
    </row>
    <row r="1666" spans="88:90" x14ac:dyDescent="0.2">
      <c r="CJ1666" s="3">
        <f t="shared" si="873"/>
        <v>1</v>
      </c>
      <c r="CK1666" s="229">
        <f t="shared" si="874"/>
        <v>0</v>
      </c>
      <c r="CL1666" s="229">
        <f t="shared" si="875"/>
        <v>0</v>
      </c>
    </row>
    <row r="1667" spans="88:90" x14ac:dyDescent="0.2">
      <c r="CJ1667" s="3">
        <f t="shared" si="873"/>
        <v>1</v>
      </c>
      <c r="CK1667" s="229">
        <f t="shared" si="874"/>
        <v>0</v>
      </c>
      <c r="CL1667" s="229">
        <f t="shared" si="875"/>
        <v>0</v>
      </c>
    </row>
    <row r="1668" spans="88:90" x14ac:dyDescent="0.2">
      <c r="CJ1668" s="3">
        <f t="shared" si="873"/>
        <v>1</v>
      </c>
      <c r="CK1668" s="229">
        <f t="shared" si="874"/>
        <v>0</v>
      </c>
      <c r="CL1668" s="229">
        <f t="shared" si="875"/>
        <v>0</v>
      </c>
    </row>
    <row r="1669" spans="88:90" x14ac:dyDescent="0.2">
      <c r="CJ1669" s="3">
        <f t="shared" si="873"/>
        <v>1</v>
      </c>
      <c r="CK1669" s="229">
        <f t="shared" si="874"/>
        <v>0</v>
      </c>
      <c r="CL1669" s="229">
        <f t="shared" si="875"/>
        <v>0</v>
      </c>
    </row>
    <row r="1670" spans="88:90" x14ac:dyDescent="0.2">
      <c r="CJ1670" s="3">
        <f t="shared" si="873"/>
        <v>1</v>
      </c>
      <c r="CK1670" s="229">
        <f t="shared" si="874"/>
        <v>0</v>
      </c>
      <c r="CL1670" s="229">
        <f t="shared" si="875"/>
        <v>0</v>
      </c>
    </row>
    <row r="1671" spans="88:90" x14ac:dyDescent="0.2">
      <c r="CJ1671" s="3">
        <f t="shared" si="873"/>
        <v>1</v>
      </c>
      <c r="CK1671" s="229">
        <f t="shared" si="874"/>
        <v>0</v>
      </c>
      <c r="CL1671" s="229">
        <f t="shared" si="875"/>
        <v>0</v>
      </c>
    </row>
    <row r="1672" spans="88:90" x14ac:dyDescent="0.2">
      <c r="CJ1672" s="3">
        <f t="shared" si="873"/>
        <v>1</v>
      </c>
      <c r="CK1672" s="229">
        <f t="shared" si="874"/>
        <v>0</v>
      </c>
      <c r="CL1672" s="229">
        <f t="shared" si="875"/>
        <v>0</v>
      </c>
    </row>
    <row r="1673" spans="88:90" x14ac:dyDescent="0.2">
      <c r="CJ1673" s="3">
        <f t="shared" si="873"/>
        <v>1</v>
      </c>
      <c r="CK1673" s="229">
        <f t="shared" si="874"/>
        <v>0</v>
      </c>
      <c r="CL1673" s="229">
        <f t="shared" si="875"/>
        <v>0</v>
      </c>
    </row>
    <row r="1674" spans="88:90" x14ac:dyDescent="0.2">
      <c r="CJ1674" s="3">
        <f t="shared" si="873"/>
        <v>1</v>
      </c>
      <c r="CK1674" s="229">
        <f t="shared" si="874"/>
        <v>0</v>
      </c>
      <c r="CL1674" s="229">
        <f t="shared" si="875"/>
        <v>0</v>
      </c>
    </row>
    <row r="1675" spans="88:90" x14ac:dyDescent="0.2">
      <c r="CJ1675" s="3">
        <f t="shared" si="873"/>
        <v>1</v>
      </c>
      <c r="CK1675" s="229">
        <f t="shared" si="874"/>
        <v>0</v>
      </c>
      <c r="CL1675" s="229">
        <f t="shared" si="875"/>
        <v>0</v>
      </c>
    </row>
    <row r="1676" spans="88:90" x14ac:dyDescent="0.2">
      <c r="CJ1676" s="3">
        <f t="shared" si="873"/>
        <v>1</v>
      </c>
      <c r="CK1676" s="229">
        <f t="shared" si="874"/>
        <v>0</v>
      </c>
      <c r="CL1676" s="229">
        <f t="shared" si="875"/>
        <v>0</v>
      </c>
    </row>
    <row r="1677" spans="88:90" x14ac:dyDescent="0.2">
      <c r="CJ1677" s="3">
        <f t="shared" si="873"/>
        <v>1</v>
      </c>
      <c r="CK1677" s="229">
        <f t="shared" si="874"/>
        <v>0</v>
      </c>
      <c r="CL1677" s="229">
        <f t="shared" si="875"/>
        <v>0</v>
      </c>
    </row>
    <row r="1678" spans="88:90" x14ac:dyDescent="0.2">
      <c r="CJ1678" s="3">
        <f t="shared" si="873"/>
        <v>1</v>
      </c>
      <c r="CK1678" s="229">
        <f t="shared" si="874"/>
        <v>0</v>
      </c>
      <c r="CL1678" s="229">
        <f t="shared" si="875"/>
        <v>0</v>
      </c>
    </row>
    <row r="1679" spans="88:90" x14ac:dyDescent="0.2">
      <c r="CJ1679" s="3">
        <f t="shared" si="873"/>
        <v>1</v>
      </c>
      <c r="CK1679" s="229">
        <f t="shared" si="874"/>
        <v>0</v>
      </c>
      <c r="CL1679" s="229">
        <f t="shared" si="875"/>
        <v>0</v>
      </c>
    </row>
    <row r="1680" spans="88:90" x14ac:dyDescent="0.2">
      <c r="CJ1680" s="3">
        <f t="shared" si="873"/>
        <v>1</v>
      </c>
      <c r="CK1680" s="229">
        <f t="shared" si="874"/>
        <v>0</v>
      </c>
      <c r="CL1680" s="229">
        <f t="shared" si="875"/>
        <v>0</v>
      </c>
    </row>
    <row r="1681" spans="88:90" x14ac:dyDescent="0.2">
      <c r="CJ1681" s="3">
        <f t="shared" si="873"/>
        <v>1</v>
      </c>
      <c r="CK1681" s="229">
        <f t="shared" si="874"/>
        <v>0</v>
      </c>
      <c r="CL1681" s="229">
        <f t="shared" si="875"/>
        <v>0</v>
      </c>
    </row>
    <row r="1682" spans="88:90" x14ac:dyDescent="0.2">
      <c r="CJ1682" s="3">
        <f t="shared" si="873"/>
        <v>1</v>
      </c>
      <c r="CK1682" s="229">
        <f t="shared" si="874"/>
        <v>0</v>
      </c>
      <c r="CL1682" s="229">
        <f t="shared" si="875"/>
        <v>0</v>
      </c>
    </row>
    <row r="1683" spans="88:90" x14ac:dyDescent="0.2">
      <c r="CJ1683" s="3">
        <f t="shared" si="873"/>
        <v>1</v>
      </c>
      <c r="CK1683" s="229">
        <f t="shared" si="874"/>
        <v>0</v>
      </c>
      <c r="CL1683" s="229">
        <f t="shared" si="875"/>
        <v>0</v>
      </c>
    </row>
    <row r="1684" spans="88:90" x14ac:dyDescent="0.2">
      <c r="CJ1684" s="3">
        <f t="shared" si="873"/>
        <v>1</v>
      </c>
      <c r="CK1684" s="229">
        <f t="shared" si="874"/>
        <v>0</v>
      </c>
      <c r="CL1684" s="229">
        <f t="shared" si="875"/>
        <v>0</v>
      </c>
    </row>
    <row r="1685" spans="88:90" x14ac:dyDescent="0.2">
      <c r="CJ1685" s="3">
        <f t="shared" si="873"/>
        <v>1</v>
      </c>
      <c r="CK1685" s="229">
        <f t="shared" si="874"/>
        <v>0</v>
      </c>
      <c r="CL1685" s="229">
        <f t="shared" si="875"/>
        <v>0</v>
      </c>
    </row>
    <row r="1686" spans="88:90" x14ac:dyDescent="0.2">
      <c r="CJ1686" s="3">
        <f t="shared" si="873"/>
        <v>1</v>
      </c>
      <c r="CK1686" s="229">
        <f t="shared" si="874"/>
        <v>0</v>
      </c>
      <c r="CL1686" s="229">
        <f t="shared" si="875"/>
        <v>0</v>
      </c>
    </row>
    <row r="1687" spans="88:90" x14ac:dyDescent="0.2">
      <c r="CJ1687" s="3">
        <f t="shared" si="873"/>
        <v>1</v>
      </c>
      <c r="CK1687" s="229">
        <f t="shared" si="874"/>
        <v>0</v>
      </c>
      <c r="CL1687" s="229">
        <f t="shared" si="875"/>
        <v>0</v>
      </c>
    </row>
    <row r="1688" spans="88:90" x14ac:dyDescent="0.2">
      <c r="CJ1688" s="3">
        <f t="shared" si="873"/>
        <v>1</v>
      </c>
      <c r="CK1688" s="229">
        <f t="shared" si="874"/>
        <v>0</v>
      </c>
      <c r="CL1688" s="229">
        <f t="shared" si="875"/>
        <v>0</v>
      </c>
    </row>
    <row r="1689" spans="88:90" x14ac:dyDescent="0.2">
      <c r="CJ1689" s="3">
        <f t="shared" si="873"/>
        <v>1</v>
      </c>
      <c r="CK1689" s="229">
        <f t="shared" si="874"/>
        <v>0</v>
      </c>
      <c r="CL1689" s="229">
        <f t="shared" si="875"/>
        <v>0</v>
      </c>
    </row>
    <row r="1690" spans="88:90" x14ac:dyDescent="0.2">
      <c r="CJ1690" s="3">
        <f t="shared" si="873"/>
        <v>1</v>
      </c>
      <c r="CK1690" s="229">
        <f t="shared" si="874"/>
        <v>0</v>
      </c>
      <c r="CL1690" s="229">
        <f t="shared" si="875"/>
        <v>0</v>
      </c>
    </row>
    <row r="1691" spans="88:90" x14ac:dyDescent="0.2">
      <c r="CJ1691" s="3">
        <f t="shared" si="873"/>
        <v>1</v>
      </c>
      <c r="CK1691" s="229">
        <f t="shared" si="874"/>
        <v>0</v>
      </c>
      <c r="CL1691" s="229">
        <f t="shared" si="875"/>
        <v>0</v>
      </c>
    </row>
    <row r="1692" spans="88:90" x14ac:dyDescent="0.2">
      <c r="CJ1692" s="3">
        <f t="shared" si="873"/>
        <v>1</v>
      </c>
      <c r="CK1692" s="229">
        <f t="shared" si="874"/>
        <v>0</v>
      </c>
      <c r="CL1692" s="229">
        <f t="shared" si="875"/>
        <v>0</v>
      </c>
    </row>
    <row r="1693" spans="88:90" x14ac:dyDescent="0.2">
      <c r="CJ1693" s="3">
        <f t="shared" si="873"/>
        <v>1</v>
      </c>
      <c r="CK1693" s="229">
        <f t="shared" si="874"/>
        <v>0</v>
      </c>
      <c r="CL1693" s="229">
        <f t="shared" si="875"/>
        <v>0</v>
      </c>
    </row>
    <row r="1694" spans="88:90" x14ac:dyDescent="0.2">
      <c r="CJ1694" s="3">
        <f t="shared" si="873"/>
        <v>1</v>
      </c>
      <c r="CK1694" s="229">
        <f t="shared" si="874"/>
        <v>0</v>
      </c>
      <c r="CL1694" s="229">
        <f t="shared" si="875"/>
        <v>0</v>
      </c>
    </row>
    <row r="1695" spans="88:90" x14ac:dyDescent="0.2">
      <c r="CJ1695" s="3">
        <f t="shared" si="873"/>
        <v>1</v>
      </c>
      <c r="CK1695" s="229">
        <f t="shared" si="874"/>
        <v>0</v>
      </c>
      <c r="CL1695" s="229">
        <f t="shared" si="875"/>
        <v>0</v>
      </c>
    </row>
    <row r="1696" spans="88:90" x14ac:dyDescent="0.2">
      <c r="CJ1696" s="3">
        <f t="shared" si="873"/>
        <v>1</v>
      </c>
      <c r="CK1696" s="229">
        <f t="shared" si="874"/>
        <v>0</v>
      </c>
      <c r="CL1696" s="229">
        <f t="shared" si="875"/>
        <v>0</v>
      </c>
    </row>
    <row r="1697" spans="88:90" x14ac:dyDescent="0.2">
      <c r="CJ1697" s="3">
        <f t="shared" si="873"/>
        <v>1</v>
      </c>
      <c r="CK1697" s="229">
        <f t="shared" si="874"/>
        <v>0</v>
      </c>
      <c r="CL1697" s="229">
        <f t="shared" si="875"/>
        <v>0</v>
      </c>
    </row>
    <row r="1698" spans="88:90" x14ac:dyDescent="0.2">
      <c r="CJ1698" s="3">
        <f t="shared" si="873"/>
        <v>1</v>
      </c>
      <c r="CK1698" s="229">
        <f t="shared" si="874"/>
        <v>0</v>
      </c>
      <c r="CL1698" s="229">
        <f t="shared" si="875"/>
        <v>0</v>
      </c>
    </row>
    <row r="1699" spans="88:90" x14ac:dyDescent="0.2">
      <c r="CJ1699" s="3">
        <f t="shared" si="873"/>
        <v>1</v>
      </c>
      <c r="CK1699" s="229">
        <f t="shared" si="874"/>
        <v>0</v>
      </c>
      <c r="CL1699" s="229">
        <f t="shared" si="875"/>
        <v>0</v>
      </c>
    </row>
    <row r="1700" spans="88:90" x14ac:dyDescent="0.2">
      <c r="CJ1700" s="3">
        <f t="shared" si="873"/>
        <v>1</v>
      </c>
      <c r="CK1700" s="229">
        <f t="shared" si="874"/>
        <v>0</v>
      </c>
      <c r="CL1700" s="229">
        <f t="shared" si="875"/>
        <v>0</v>
      </c>
    </row>
    <row r="1701" spans="88:90" x14ac:dyDescent="0.2">
      <c r="CJ1701" s="3">
        <f t="shared" si="873"/>
        <v>1</v>
      </c>
      <c r="CK1701" s="229">
        <f t="shared" si="874"/>
        <v>0</v>
      </c>
      <c r="CL1701" s="229">
        <f t="shared" si="875"/>
        <v>0</v>
      </c>
    </row>
    <row r="1702" spans="88:90" x14ac:dyDescent="0.2">
      <c r="CJ1702" s="3">
        <f t="shared" si="873"/>
        <v>1</v>
      </c>
      <c r="CK1702" s="229">
        <f t="shared" si="874"/>
        <v>0</v>
      </c>
      <c r="CL1702" s="229">
        <f t="shared" si="875"/>
        <v>0</v>
      </c>
    </row>
    <row r="1703" spans="88:90" x14ac:dyDescent="0.2">
      <c r="CJ1703" s="3">
        <f t="shared" si="873"/>
        <v>1</v>
      </c>
      <c r="CK1703" s="229">
        <f t="shared" si="874"/>
        <v>0</v>
      </c>
      <c r="CL1703" s="229">
        <f t="shared" si="875"/>
        <v>0</v>
      </c>
    </row>
    <row r="1704" spans="88:90" x14ac:dyDescent="0.2">
      <c r="CJ1704" s="3">
        <f t="shared" si="873"/>
        <v>1</v>
      </c>
      <c r="CK1704" s="229">
        <f t="shared" si="874"/>
        <v>0</v>
      </c>
      <c r="CL1704" s="229">
        <f t="shared" si="875"/>
        <v>0</v>
      </c>
    </row>
    <row r="1705" spans="88:90" x14ac:dyDescent="0.2">
      <c r="CJ1705" s="3">
        <f t="shared" si="873"/>
        <v>1</v>
      </c>
      <c r="CK1705" s="229">
        <f t="shared" si="874"/>
        <v>0</v>
      </c>
      <c r="CL1705" s="229">
        <f t="shared" si="875"/>
        <v>0</v>
      </c>
    </row>
    <row r="1706" spans="88:90" x14ac:dyDescent="0.2">
      <c r="CJ1706" s="3">
        <f t="shared" si="873"/>
        <v>1</v>
      </c>
      <c r="CK1706" s="229">
        <f t="shared" si="874"/>
        <v>0</v>
      </c>
      <c r="CL1706" s="229">
        <f t="shared" si="875"/>
        <v>0</v>
      </c>
    </row>
    <row r="1707" spans="88:90" x14ac:dyDescent="0.2">
      <c r="CJ1707" s="3">
        <f t="shared" si="873"/>
        <v>1</v>
      </c>
      <c r="CK1707" s="229">
        <f t="shared" si="874"/>
        <v>0</v>
      </c>
      <c r="CL1707" s="229">
        <f t="shared" si="875"/>
        <v>0</v>
      </c>
    </row>
    <row r="1708" spans="88:90" x14ac:dyDescent="0.2">
      <c r="CJ1708" s="3">
        <f t="shared" si="873"/>
        <v>1</v>
      </c>
      <c r="CK1708" s="229">
        <f t="shared" si="874"/>
        <v>0</v>
      </c>
      <c r="CL1708" s="229">
        <f t="shared" si="875"/>
        <v>0</v>
      </c>
    </row>
    <row r="1709" spans="88:90" x14ac:dyDescent="0.2">
      <c r="CJ1709" s="3">
        <f t="shared" si="873"/>
        <v>1</v>
      </c>
      <c r="CK1709" s="229">
        <f t="shared" si="874"/>
        <v>0</v>
      </c>
      <c r="CL1709" s="229">
        <f t="shared" si="875"/>
        <v>0</v>
      </c>
    </row>
    <row r="1710" spans="88:90" x14ac:dyDescent="0.2">
      <c r="CJ1710" s="3">
        <f t="shared" si="873"/>
        <v>1</v>
      </c>
      <c r="CK1710" s="229">
        <f t="shared" si="874"/>
        <v>0</v>
      </c>
      <c r="CL1710" s="229">
        <f t="shared" si="875"/>
        <v>0</v>
      </c>
    </row>
    <row r="1711" spans="88:90" x14ac:dyDescent="0.2">
      <c r="CJ1711" s="3">
        <f t="shared" si="873"/>
        <v>1</v>
      </c>
      <c r="CK1711" s="229">
        <f t="shared" si="874"/>
        <v>0</v>
      </c>
      <c r="CL1711" s="229">
        <f t="shared" si="875"/>
        <v>0</v>
      </c>
    </row>
    <row r="1712" spans="88:90" x14ac:dyDescent="0.2">
      <c r="CJ1712" s="3">
        <f t="shared" si="873"/>
        <v>1</v>
      </c>
      <c r="CK1712" s="229">
        <f t="shared" si="874"/>
        <v>0</v>
      </c>
      <c r="CL1712" s="229">
        <f t="shared" si="875"/>
        <v>0</v>
      </c>
    </row>
    <row r="1713" spans="88:90" x14ac:dyDescent="0.2">
      <c r="CJ1713" s="3">
        <f t="shared" si="873"/>
        <v>1</v>
      </c>
      <c r="CK1713" s="229">
        <f t="shared" si="874"/>
        <v>0</v>
      </c>
      <c r="CL1713" s="229">
        <f t="shared" si="875"/>
        <v>0</v>
      </c>
    </row>
    <row r="1714" spans="88:90" x14ac:dyDescent="0.2">
      <c r="CJ1714" s="3">
        <f t="shared" si="873"/>
        <v>1</v>
      </c>
      <c r="CK1714" s="229">
        <f t="shared" si="874"/>
        <v>0</v>
      </c>
      <c r="CL1714" s="229">
        <f t="shared" si="875"/>
        <v>0</v>
      </c>
    </row>
    <row r="1715" spans="88:90" x14ac:dyDescent="0.2">
      <c r="CJ1715" s="3">
        <f t="shared" si="873"/>
        <v>1</v>
      </c>
      <c r="CK1715" s="229">
        <f t="shared" si="874"/>
        <v>0</v>
      </c>
      <c r="CL1715" s="229">
        <f t="shared" si="875"/>
        <v>0</v>
      </c>
    </row>
    <row r="1716" spans="88:90" x14ac:dyDescent="0.2">
      <c r="CJ1716" s="3">
        <f t="shared" si="873"/>
        <v>1</v>
      </c>
      <c r="CK1716" s="229">
        <f t="shared" si="874"/>
        <v>0</v>
      </c>
      <c r="CL1716" s="229">
        <f t="shared" si="875"/>
        <v>0</v>
      </c>
    </row>
    <row r="1717" spans="88:90" x14ac:dyDescent="0.2">
      <c r="CJ1717" s="3">
        <f t="shared" ref="CJ1717:CJ1780" si="876">MONTH(H1717)</f>
        <v>1</v>
      </c>
      <c r="CK1717" s="229">
        <f t="shared" ref="CK1717:CK1780" si="877">AX1717</f>
        <v>0</v>
      </c>
      <c r="CL1717" s="229">
        <f t="shared" ref="CL1717:CL1780" si="878">BZ1717</f>
        <v>0</v>
      </c>
    </row>
    <row r="1718" spans="88:90" x14ac:dyDescent="0.2">
      <c r="CJ1718" s="3">
        <f t="shared" si="876"/>
        <v>1</v>
      </c>
      <c r="CK1718" s="229">
        <f t="shared" si="877"/>
        <v>0</v>
      </c>
      <c r="CL1718" s="229">
        <f t="shared" si="878"/>
        <v>0</v>
      </c>
    </row>
    <row r="1719" spans="88:90" x14ac:dyDescent="0.2">
      <c r="CJ1719" s="3">
        <f t="shared" si="876"/>
        <v>1</v>
      </c>
      <c r="CK1719" s="229">
        <f t="shared" si="877"/>
        <v>0</v>
      </c>
      <c r="CL1719" s="229">
        <f t="shared" si="878"/>
        <v>0</v>
      </c>
    </row>
    <row r="1720" spans="88:90" x14ac:dyDescent="0.2">
      <c r="CJ1720" s="3">
        <f t="shared" si="876"/>
        <v>1</v>
      </c>
      <c r="CK1720" s="229">
        <f t="shared" si="877"/>
        <v>0</v>
      </c>
      <c r="CL1720" s="229">
        <f t="shared" si="878"/>
        <v>0</v>
      </c>
    </row>
    <row r="1721" spans="88:90" x14ac:dyDescent="0.2">
      <c r="CJ1721" s="3">
        <f t="shared" si="876"/>
        <v>1</v>
      </c>
      <c r="CK1721" s="229">
        <f t="shared" si="877"/>
        <v>0</v>
      </c>
      <c r="CL1721" s="229">
        <f t="shared" si="878"/>
        <v>0</v>
      </c>
    </row>
    <row r="1722" spans="88:90" x14ac:dyDescent="0.2">
      <c r="CJ1722" s="3">
        <f t="shared" si="876"/>
        <v>1</v>
      </c>
      <c r="CK1722" s="229">
        <f t="shared" si="877"/>
        <v>0</v>
      </c>
      <c r="CL1722" s="229">
        <f t="shared" si="878"/>
        <v>0</v>
      </c>
    </row>
    <row r="1723" spans="88:90" x14ac:dyDescent="0.2">
      <c r="CJ1723" s="3">
        <f t="shared" si="876"/>
        <v>1</v>
      </c>
      <c r="CK1723" s="229">
        <f t="shared" si="877"/>
        <v>0</v>
      </c>
      <c r="CL1723" s="229">
        <f t="shared" si="878"/>
        <v>0</v>
      </c>
    </row>
    <row r="1724" spans="88:90" x14ac:dyDescent="0.2">
      <c r="CJ1724" s="3">
        <f t="shared" si="876"/>
        <v>1</v>
      </c>
      <c r="CK1724" s="229">
        <f t="shared" si="877"/>
        <v>0</v>
      </c>
      <c r="CL1724" s="229">
        <f t="shared" si="878"/>
        <v>0</v>
      </c>
    </row>
    <row r="1725" spans="88:90" x14ac:dyDescent="0.2">
      <c r="CJ1725" s="3">
        <f t="shared" si="876"/>
        <v>1</v>
      </c>
      <c r="CK1725" s="229">
        <f t="shared" si="877"/>
        <v>0</v>
      </c>
      <c r="CL1725" s="229">
        <f t="shared" si="878"/>
        <v>0</v>
      </c>
    </row>
    <row r="1726" spans="88:90" x14ac:dyDescent="0.2">
      <c r="CJ1726" s="3">
        <f t="shared" si="876"/>
        <v>1</v>
      </c>
      <c r="CK1726" s="229">
        <f t="shared" si="877"/>
        <v>0</v>
      </c>
      <c r="CL1726" s="229">
        <f t="shared" si="878"/>
        <v>0</v>
      </c>
    </row>
    <row r="1727" spans="88:90" x14ac:dyDescent="0.2">
      <c r="CJ1727" s="3">
        <f t="shared" si="876"/>
        <v>1</v>
      </c>
      <c r="CK1727" s="229">
        <f t="shared" si="877"/>
        <v>0</v>
      </c>
      <c r="CL1727" s="229">
        <f t="shared" si="878"/>
        <v>0</v>
      </c>
    </row>
    <row r="1728" spans="88:90" x14ac:dyDescent="0.2">
      <c r="CJ1728" s="3">
        <f t="shared" si="876"/>
        <v>1</v>
      </c>
      <c r="CK1728" s="229">
        <f t="shared" si="877"/>
        <v>0</v>
      </c>
      <c r="CL1728" s="229">
        <f t="shared" si="878"/>
        <v>0</v>
      </c>
    </row>
    <row r="1729" spans="88:90" x14ac:dyDescent="0.2">
      <c r="CJ1729" s="3">
        <f t="shared" si="876"/>
        <v>1</v>
      </c>
      <c r="CK1729" s="229">
        <f t="shared" si="877"/>
        <v>0</v>
      </c>
      <c r="CL1729" s="229">
        <f t="shared" si="878"/>
        <v>0</v>
      </c>
    </row>
    <row r="1730" spans="88:90" x14ac:dyDescent="0.2">
      <c r="CJ1730" s="3">
        <f t="shared" si="876"/>
        <v>1</v>
      </c>
      <c r="CK1730" s="229">
        <f t="shared" si="877"/>
        <v>0</v>
      </c>
      <c r="CL1730" s="229">
        <f t="shared" si="878"/>
        <v>0</v>
      </c>
    </row>
    <row r="1731" spans="88:90" x14ac:dyDescent="0.2">
      <c r="CJ1731" s="3">
        <f t="shared" si="876"/>
        <v>1</v>
      </c>
      <c r="CK1731" s="229">
        <f t="shared" si="877"/>
        <v>0</v>
      </c>
      <c r="CL1731" s="229">
        <f t="shared" si="878"/>
        <v>0</v>
      </c>
    </row>
    <row r="1732" spans="88:90" x14ac:dyDescent="0.2">
      <c r="CJ1732" s="3">
        <f t="shared" si="876"/>
        <v>1</v>
      </c>
      <c r="CK1732" s="229">
        <f t="shared" si="877"/>
        <v>0</v>
      </c>
      <c r="CL1732" s="229">
        <f t="shared" si="878"/>
        <v>0</v>
      </c>
    </row>
    <row r="1733" spans="88:90" x14ac:dyDescent="0.2">
      <c r="CJ1733" s="3">
        <f t="shared" si="876"/>
        <v>1</v>
      </c>
      <c r="CK1733" s="229">
        <f t="shared" si="877"/>
        <v>0</v>
      </c>
      <c r="CL1733" s="229">
        <f t="shared" si="878"/>
        <v>0</v>
      </c>
    </row>
    <row r="1734" spans="88:90" x14ac:dyDescent="0.2">
      <c r="CJ1734" s="3">
        <f t="shared" si="876"/>
        <v>1</v>
      </c>
      <c r="CK1734" s="229">
        <f t="shared" si="877"/>
        <v>0</v>
      </c>
      <c r="CL1734" s="229">
        <f t="shared" si="878"/>
        <v>0</v>
      </c>
    </row>
    <row r="1735" spans="88:90" x14ac:dyDescent="0.2">
      <c r="CJ1735" s="3">
        <f t="shared" si="876"/>
        <v>1</v>
      </c>
      <c r="CK1735" s="229">
        <f t="shared" si="877"/>
        <v>0</v>
      </c>
      <c r="CL1735" s="229">
        <f t="shared" si="878"/>
        <v>0</v>
      </c>
    </row>
    <row r="1736" spans="88:90" x14ac:dyDescent="0.2">
      <c r="CJ1736" s="3">
        <f t="shared" si="876"/>
        <v>1</v>
      </c>
      <c r="CK1736" s="229">
        <f t="shared" si="877"/>
        <v>0</v>
      </c>
      <c r="CL1736" s="229">
        <f t="shared" si="878"/>
        <v>0</v>
      </c>
    </row>
    <row r="1737" spans="88:90" x14ac:dyDescent="0.2">
      <c r="CJ1737" s="3">
        <f t="shared" si="876"/>
        <v>1</v>
      </c>
      <c r="CK1737" s="229">
        <f t="shared" si="877"/>
        <v>0</v>
      </c>
      <c r="CL1737" s="229">
        <f t="shared" si="878"/>
        <v>0</v>
      </c>
    </row>
    <row r="1738" spans="88:90" x14ac:dyDescent="0.2">
      <c r="CJ1738" s="3">
        <f t="shared" si="876"/>
        <v>1</v>
      </c>
      <c r="CK1738" s="229">
        <f t="shared" si="877"/>
        <v>0</v>
      </c>
      <c r="CL1738" s="229">
        <f t="shared" si="878"/>
        <v>0</v>
      </c>
    </row>
    <row r="1739" spans="88:90" x14ac:dyDescent="0.2">
      <c r="CJ1739" s="3">
        <f t="shared" si="876"/>
        <v>1</v>
      </c>
      <c r="CK1739" s="229">
        <f t="shared" si="877"/>
        <v>0</v>
      </c>
      <c r="CL1739" s="229">
        <f t="shared" si="878"/>
        <v>0</v>
      </c>
    </row>
    <row r="1740" spans="88:90" x14ac:dyDescent="0.2">
      <c r="CJ1740" s="3">
        <f t="shared" si="876"/>
        <v>1</v>
      </c>
      <c r="CK1740" s="229">
        <f t="shared" si="877"/>
        <v>0</v>
      </c>
      <c r="CL1740" s="229">
        <f t="shared" si="878"/>
        <v>0</v>
      </c>
    </row>
    <row r="1741" spans="88:90" x14ac:dyDescent="0.2">
      <c r="CJ1741" s="3">
        <f t="shared" si="876"/>
        <v>1</v>
      </c>
      <c r="CK1741" s="229">
        <f t="shared" si="877"/>
        <v>0</v>
      </c>
      <c r="CL1741" s="229">
        <f t="shared" si="878"/>
        <v>0</v>
      </c>
    </row>
    <row r="1742" spans="88:90" x14ac:dyDescent="0.2">
      <c r="CJ1742" s="3">
        <f t="shared" si="876"/>
        <v>1</v>
      </c>
      <c r="CK1742" s="229">
        <f t="shared" si="877"/>
        <v>0</v>
      </c>
      <c r="CL1742" s="229">
        <f t="shared" si="878"/>
        <v>0</v>
      </c>
    </row>
    <row r="1743" spans="88:90" x14ac:dyDescent="0.2">
      <c r="CJ1743" s="3">
        <f t="shared" si="876"/>
        <v>1</v>
      </c>
      <c r="CK1743" s="229">
        <f t="shared" si="877"/>
        <v>0</v>
      </c>
      <c r="CL1743" s="229">
        <f t="shared" si="878"/>
        <v>0</v>
      </c>
    </row>
    <row r="1744" spans="88:90" x14ac:dyDescent="0.2">
      <c r="CJ1744" s="3">
        <f t="shared" si="876"/>
        <v>1</v>
      </c>
      <c r="CK1744" s="229">
        <f t="shared" si="877"/>
        <v>0</v>
      </c>
      <c r="CL1744" s="229">
        <f t="shared" si="878"/>
        <v>0</v>
      </c>
    </row>
    <row r="1745" spans="88:90" x14ac:dyDescent="0.2">
      <c r="CJ1745" s="3">
        <f t="shared" si="876"/>
        <v>1</v>
      </c>
      <c r="CK1745" s="229">
        <f t="shared" si="877"/>
        <v>0</v>
      </c>
      <c r="CL1745" s="229">
        <f t="shared" si="878"/>
        <v>0</v>
      </c>
    </row>
    <row r="1746" spans="88:90" x14ac:dyDescent="0.2">
      <c r="CJ1746" s="3">
        <f t="shared" si="876"/>
        <v>1</v>
      </c>
      <c r="CK1746" s="229">
        <f t="shared" si="877"/>
        <v>0</v>
      </c>
      <c r="CL1746" s="229">
        <f t="shared" si="878"/>
        <v>0</v>
      </c>
    </row>
    <row r="1747" spans="88:90" x14ac:dyDescent="0.2">
      <c r="CJ1747" s="3">
        <f t="shared" si="876"/>
        <v>1</v>
      </c>
      <c r="CK1747" s="229">
        <f t="shared" si="877"/>
        <v>0</v>
      </c>
      <c r="CL1747" s="229">
        <f t="shared" si="878"/>
        <v>0</v>
      </c>
    </row>
    <row r="1748" spans="88:90" x14ac:dyDescent="0.2">
      <c r="CJ1748" s="3">
        <f t="shared" si="876"/>
        <v>1</v>
      </c>
      <c r="CK1748" s="229">
        <f t="shared" si="877"/>
        <v>0</v>
      </c>
      <c r="CL1748" s="229">
        <f t="shared" si="878"/>
        <v>0</v>
      </c>
    </row>
    <row r="1749" spans="88:90" x14ac:dyDescent="0.2">
      <c r="CJ1749" s="3">
        <f t="shared" si="876"/>
        <v>1</v>
      </c>
      <c r="CK1749" s="229">
        <f t="shared" si="877"/>
        <v>0</v>
      </c>
      <c r="CL1749" s="229">
        <f t="shared" si="878"/>
        <v>0</v>
      </c>
    </row>
    <row r="1750" spans="88:90" x14ac:dyDescent="0.2">
      <c r="CJ1750" s="3">
        <f t="shared" si="876"/>
        <v>1</v>
      </c>
      <c r="CK1750" s="229">
        <f t="shared" si="877"/>
        <v>0</v>
      </c>
      <c r="CL1750" s="229">
        <f t="shared" si="878"/>
        <v>0</v>
      </c>
    </row>
    <row r="1751" spans="88:90" x14ac:dyDescent="0.2">
      <c r="CJ1751" s="3">
        <f t="shared" si="876"/>
        <v>1</v>
      </c>
      <c r="CK1751" s="229">
        <f t="shared" si="877"/>
        <v>0</v>
      </c>
      <c r="CL1751" s="229">
        <f t="shared" si="878"/>
        <v>0</v>
      </c>
    </row>
    <row r="1752" spans="88:90" x14ac:dyDescent="0.2">
      <c r="CJ1752" s="3">
        <f t="shared" si="876"/>
        <v>1</v>
      </c>
      <c r="CK1752" s="229">
        <f t="shared" si="877"/>
        <v>0</v>
      </c>
      <c r="CL1752" s="229">
        <f t="shared" si="878"/>
        <v>0</v>
      </c>
    </row>
    <row r="1753" spans="88:90" x14ac:dyDescent="0.2">
      <c r="CJ1753" s="3">
        <f t="shared" si="876"/>
        <v>1</v>
      </c>
      <c r="CK1753" s="229">
        <f t="shared" si="877"/>
        <v>0</v>
      </c>
      <c r="CL1753" s="229">
        <f t="shared" si="878"/>
        <v>0</v>
      </c>
    </row>
    <row r="1754" spans="88:90" x14ac:dyDescent="0.2">
      <c r="CJ1754" s="3">
        <f t="shared" si="876"/>
        <v>1</v>
      </c>
      <c r="CK1754" s="229">
        <f t="shared" si="877"/>
        <v>0</v>
      </c>
      <c r="CL1754" s="229">
        <f t="shared" si="878"/>
        <v>0</v>
      </c>
    </row>
    <row r="1755" spans="88:90" x14ac:dyDescent="0.2">
      <c r="CJ1755" s="3">
        <f t="shared" si="876"/>
        <v>1</v>
      </c>
      <c r="CK1755" s="229">
        <f t="shared" si="877"/>
        <v>0</v>
      </c>
      <c r="CL1755" s="229">
        <f t="shared" si="878"/>
        <v>0</v>
      </c>
    </row>
    <row r="1756" spans="88:90" x14ac:dyDescent="0.2">
      <c r="CJ1756" s="3">
        <f t="shared" si="876"/>
        <v>1</v>
      </c>
      <c r="CK1756" s="229">
        <f t="shared" si="877"/>
        <v>0</v>
      </c>
      <c r="CL1756" s="229">
        <f t="shared" si="878"/>
        <v>0</v>
      </c>
    </row>
    <row r="1757" spans="88:90" x14ac:dyDescent="0.2">
      <c r="CJ1757" s="3">
        <f t="shared" si="876"/>
        <v>1</v>
      </c>
      <c r="CK1757" s="229">
        <f t="shared" si="877"/>
        <v>0</v>
      </c>
      <c r="CL1757" s="229">
        <f t="shared" si="878"/>
        <v>0</v>
      </c>
    </row>
    <row r="1758" spans="88:90" x14ac:dyDescent="0.2">
      <c r="CJ1758" s="3">
        <f t="shared" si="876"/>
        <v>1</v>
      </c>
      <c r="CK1758" s="229">
        <f t="shared" si="877"/>
        <v>0</v>
      </c>
      <c r="CL1758" s="229">
        <f t="shared" si="878"/>
        <v>0</v>
      </c>
    </row>
    <row r="1759" spans="88:90" x14ac:dyDescent="0.2">
      <c r="CJ1759" s="3">
        <f t="shared" si="876"/>
        <v>1</v>
      </c>
      <c r="CK1759" s="229">
        <f t="shared" si="877"/>
        <v>0</v>
      </c>
      <c r="CL1759" s="229">
        <f t="shared" si="878"/>
        <v>0</v>
      </c>
    </row>
    <row r="1760" spans="88:90" x14ac:dyDescent="0.2">
      <c r="CJ1760" s="3">
        <f t="shared" si="876"/>
        <v>1</v>
      </c>
      <c r="CK1760" s="229">
        <f t="shared" si="877"/>
        <v>0</v>
      </c>
      <c r="CL1760" s="229">
        <f t="shared" si="878"/>
        <v>0</v>
      </c>
    </row>
    <row r="1761" spans="88:90" x14ac:dyDescent="0.2">
      <c r="CJ1761" s="3">
        <f t="shared" si="876"/>
        <v>1</v>
      </c>
      <c r="CK1761" s="229">
        <f t="shared" si="877"/>
        <v>0</v>
      </c>
      <c r="CL1761" s="229">
        <f t="shared" si="878"/>
        <v>0</v>
      </c>
    </row>
    <row r="1762" spans="88:90" x14ac:dyDescent="0.2">
      <c r="CJ1762" s="3">
        <f t="shared" si="876"/>
        <v>1</v>
      </c>
      <c r="CK1762" s="229">
        <f t="shared" si="877"/>
        <v>0</v>
      </c>
      <c r="CL1762" s="229">
        <f t="shared" si="878"/>
        <v>0</v>
      </c>
    </row>
    <row r="1763" spans="88:90" x14ac:dyDescent="0.2">
      <c r="CJ1763" s="3">
        <f t="shared" si="876"/>
        <v>1</v>
      </c>
      <c r="CK1763" s="229">
        <f t="shared" si="877"/>
        <v>0</v>
      </c>
      <c r="CL1763" s="229">
        <f t="shared" si="878"/>
        <v>0</v>
      </c>
    </row>
    <row r="1764" spans="88:90" x14ac:dyDescent="0.2">
      <c r="CJ1764" s="3">
        <f t="shared" si="876"/>
        <v>1</v>
      </c>
      <c r="CK1764" s="229">
        <f t="shared" si="877"/>
        <v>0</v>
      </c>
      <c r="CL1764" s="229">
        <f t="shared" si="878"/>
        <v>0</v>
      </c>
    </row>
    <row r="1765" spans="88:90" x14ac:dyDescent="0.2">
      <c r="CJ1765" s="3">
        <f t="shared" si="876"/>
        <v>1</v>
      </c>
      <c r="CK1765" s="229">
        <f t="shared" si="877"/>
        <v>0</v>
      </c>
      <c r="CL1765" s="229">
        <f t="shared" si="878"/>
        <v>0</v>
      </c>
    </row>
    <row r="1766" spans="88:90" x14ac:dyDescent="0.2">
      <c r="CJ1766" s="3">
        <f t="shared" si="876"/>
        <v>1</v>
      </c>
      <c r="CK1766" s="229">
        <f t="shared" si="877"/>
        <v>0</v>
      </c>
      <c r="CL1766" s="229">
        <f t="shared" si="878"/>
        <v>0</v>
      </c>
    </row>
    <row r="1767" spans="88:90" x14ac:dyDescent="0.2">
      <c r="CJ1767" s="3">
        <f t="shared" si="876"/>
        <v>1</v>
      </c>
      <c r="CK1767" s="229">
        <f t="shared" si="877"/>
        <v>0</v>
      </c>
      <c r="CL1767" s="229">
        <f t="shared" si="878"/>
        <v>0</v>
      </c>
    </row>
    <row r="1768" spans="88:90" x14ac:dyDescent="0.2">
      <c r="CJ1768" s="3">
        <f t="shared" si="876"/>
        <v>1</v>
      </c>
      <c r="CK1768" s="229">
        <f t="shared" si="877"/>
        <v>0</v>
      </c>
      <c r="CL1768" s="229">
        <f t="shared" si="878"/>
        <v>0</v>
      </c>
    </row>
    <row r="1769" spans="88:90" x14ac:dyDescent="0.2">
      <c r="CJ1769" s="3">
        <f t="shared" si="876"/>
        <v>1</v>
      </c>
      <c r="CK1769" s="229">
        <f t="shared" si="877"/>
        <v>0</v>
      </c>
      <c r="CL1769" s="229">
        <f t="shared" si="878"/>
        <v>0</v>
      </c>
    </row>
    <row r="1770" spans="88:90" x14ac:dyDescent="0.2">
      <c r="CJ1770" s="3">
        <f t="shared" si="876"/>
        <v>1</v>
      </c>
      <c r="CK1770" s="229">
        <f t="shared" si="877"/>
        <v>0</v>
      </c>
      <c r="CL1770" s="229">
        <f t="shared" si="878"/>
        <v>0</v>
      </c>
    </row>
    <row r="1771" spans="88:90" x14ac:dyDescent="0.2">
      <c r="CJ1771" s="3">
        <f t="shared" si="876"/>
        <v>1</v>
      </c>
      <c r="CK1771" s="229">
        <f t="shared" si="877"/>
        <v>0</v>
      </c>
      <c r="CL1771" s="229">
        <f t="shared" si="878"/>
        <v>0</v>
      </c>
    </row>
    <row r="1772" spans="88:90" x14ac:dyDescent="0.2">
      <c r="CJ1772" s="3">
        <f t="shared" si="876"/>
        <v>1</v>
      </c>
      <c r="CK1772" s="229">
        <f t="shared" si="877"/>
        <v>0</v>
      </c>
      <c r="CL1772" s="229">
        <f t="shared" si="878"/>
        <v>0</v>
      </c>
    </row>
    <row r="1773" spans="88:90" x14ac:dyDescent="0.2">
      <c r="CJ1773" s="3">
        <f t="shared" si="876"/>
        <v>1</v>
      </c>
      <c r="CK1773" s="229">
        <f t="shared" si="877"/>
        <v>0</v>
      </c>
      <c r="CL1773" s="229">
        <f t="shared" si="878"/>
        <v>0</v>
      </c>
    </row>
    <row r="1774" spans="88:90" x14ac:dyDescent="0.2">
      <c r="CJ1774" s="3">
        <f t="shared" si="876"/>
        <v>1</v>
      </c>
      <c r="CK1774" s="229">
        <f t="shared" si="877"/>
        <v>0</v>
      </c>
      <c r="CL1774" s="229">
        <f t="shared" si="878"/>
        <v>0</v>
      </c>
    </row>
    <row r="1775" spans="88:90" x14ac:dyDescent="0.2">
      <c r="CJ1775" s="3">
        <f t="shared" si="876"/>
        <v>1</v>
      </c>
      <c r="CK1775" s="229">
        <f t="shared" si="877"/>
        <v>0</v>
      </c>
      <c r="CL1775" s="229">
        <f t="shared" si="878"/>
        <v>0</v>
      </c>
    </row>
    <row r="1776" spans="88:90" x14ac:dyDescent="0.2">
      <c r="CJ1776" s="3">
        <f t="shared" si="876"/>
        <v>1</v>
      </c>
      <c r="CK1776" s="229">
        <f t="shared" si="877"/>
        <v>0</v>
      </c>
      <c r="CL1776" s="229">
        <f t="shared" si="878"/>
        <v>0</v>
      </c>
    </row>
    <row r="1777" spans="88:90" x14ac:dyDescent="0.2">
      <c r="CJ1777" s="3">
        <f t="shared" si="876"/>
        <v>1</v>
      </c>
      <c r="CK1777" s="229">
        <f t="shared" si="877"/>
        <v>0</v>
      </c>
      <c r="CL1777" s="229">
        <f t="shared" si="878"/>
        <v>0</v>
      </c>
    </row>
    <row r="1778" spans="88:90" x14ac:dyDescent="0.2">
      <c r="CJ1778" s="3">
        <f t="shared" si="876"/>
        <v>1</v>
      </c>
      <c r="CK1778" s="229">
        <f t="shared" si="877"/>
        <v>0</v>
      </c>
      <c r="CL1778" s="229">
        <f t="shared" si="878"/>
        <v>0</v>
      </c>
    </row>
    <row r="1779" spans="88:90" x14ac:dyDescent="0.2">
      <c r="CJ1779" s="3">
        <f t="shared" si="876"/>
        <v>1</v>
      </c>
      <c r="CK1779" s="229">
        <f t="shared" si="877"/>
        <v>0</v>
      </c>
      <c r="CL1779" s="229">
        <f t="shared" si="878"/>
        <v>0</v>
      </c>
    </row>
    <row r="1780" spans="88:90" x14ac:dyDescent="0.2">
      <c r="CJ1780" s="3">
        <f t="shared" si="876"/>
        <v>1</v>
      </c>
      <c r="CK1780" s="229">
        <f t="shared" si="877"/>
        <v>0</v>
      </c>
      <c r="CL1780" s="229">
        <f t="shared" si="878"/>
        <v>0</v>
      </c>
    </row>
    <row r="1781" spans="88:90" x14ac:dyDescent="0.2">
      <c r="CJ1781" s="3">
        <f t="shared" ref="CJ1781:CJ1844" si="879">MONTH(H1781)</f>
        <v>1</v>
      </c>
      <c r="CK1781" s="229">
        <f t="shared" ref="CK1781:CK1844" si="880">AX1781</f>
        <v>0</v>
      </c>
      <c r="CL1781" s="229">
        <f t="shared" ref="CL1781:CL1844" si="881">BZ1781</f>
        <v>0</v>
      </c>
    </row>
    <row r="1782" spans="88:90" x14ac:dyDescent="0.2">
      <c r="CJ1782" s="3">
        <f t="shared" si="879"/>
        <v>1</v>
      </c>
      <c r="CK1782" s="229">
        <f t="shared" si="880"/>
        <v>0</v>
      </c>
      <c r="CL1782" s="229">
        <f t="shared" si="881"/>
        <v>0</v>
      </c>
    </row>
    <row r="1783" spans="88:90" x14ac:dyDescent="0.2">
      <c r="CJ1783" s="3">
        <f t="shared" si="879"/>
        <v>1</v>
      </c>
      <c r="CK1783" s="229">
        <f t="shared" si="880"/>
        <v>0</v>
      </c>
      <c r="CL1783" s="229">
        <f t="shared" si="881"/>
        <v>0</v>
      </c>
    </row>
    <row r="1784" spans="88:90" x14ac:dyDescent="0.2">
      <c r="CJ1784" s="3">
        <f t="shared" si="879"/>
        <v>1</v>
      </c>
      <c r="CK1784" s="229">
        <f t="shared" si="880"/>
        <v>0</v>
      </c>
      <c r="CL1784" s="229">
        <f t="shared" si="881"/>
        <v>0</v>
      </c>
    </row>
    <row r="1785" spans="88:90" x14ac:dyDescent="0.2">
      <c r="CJ1785" s="3">
        <f t="shared" si="879"/>
        <v>1</v>
      </c>
      <c r="CK1785" s="229">
        <f t="shared" si="880"/>
        <v>0</v>
      </c>
      <c r="CL1785" s="229">
        <f t="shared" si="881"/>
        <v>0</v>
      </c>
    </row>
    <row r="1786" spans="88:90" x14ac:dyDescent="0.2">
      <c r="CJ1786" s="3">
        <f t="shared" si="879"/>
        <v>1</v>
      </c>
      <c r="CK1786" s="229">
        <f t="shared" si="880"/>
        <v>0</v>
      </c>
      <c r="CL1786" s="229">
        <f t="shared" si="881"/>
        <v>0</v>
      </c>
    </row>
    <row r="1787" spans="88:90" x14ac:dyDescent="0.2">
      <c r="CJ1787" s="3">
        <f t="shared" si="879"/>
        <v>1</v>
      </c>
      <c r="CK1787" s="229">
        <f t="shared" si="880"/>
        <v>0</v>
      </c>
      <c r="CL1787" s="229">
        <f t="shared" si="881"/>
        <v>0</v>
      </c>
    </row>
    <row r="1788" spans="88:90" x14ac:dyDescent="0.2">
      <c r="CJ1788" s="3">
        <f t="shared" si="879"/>
        <v>1</v>
      </c>
      <c r="CK1788" s="229">
        <f t="shared" si="880"/>
        <v>0</v>
      </c>
      <c r="CL1788" s="229">
        <f t="shared" si="881"/>
        <v>0</v>
      </c>
    </row>
    <row r="1789" spans="88:90" x14ac:dyDescent="0.2">
      <c r="CJ1789" s="3">
        <f t="shared" si="879"/>
        <v>1</v>
      </c>
      <c r="CK1789" s="229">
        <f t="shared" si="880"/>
        <v>0</v>
      </c>
      <c r="CL1789" s="229">
        <f t="shared" si="881"/>
        <v>0</v>
      </c>
    </row>
    <row r="1790" spans="88:90" x14ac:dyDescent="0.2">
      <c r="CJ1790" s="3">
        <f t="shared" si="879"/>
        <v>1</v>
      </c>
      <c r="CK1790" s="229">
        <f t="shared" si="880"/>
        <v>0</v>
      </c>
      <c r="CL1790" s="229">
        <f t="shared" si="881"/>
        <v>0</v>
      </c>
    </row>
    <row r="1791" spans="88:90" x14ac:dyDescent="0.2">
      <c r="CJ1791" s="3">
        <f t="shared" si="879"/>
        <v>1</v>
      </c>
      <c r="CK1791" s="229">
        <f t="shared" si="880"/>
        <v>0</v>
      </c>
      <c r="CL1791" s="229">
        <f t="shared" si="881"/>
        <v>0</v>
      </c>
    </row>
    <row r="1792" spans="88:90" x14ac:dyDescent="0.2">
      <c r="CJ1792" s="3">
        <f t="shared" si="879"/>
        <v>1</v>
      </c>
      <c r="CK1792" s="229">
        <f t="shared" si="880"/>
        <v>0</v>
      </c>
      <c r="CL1792" s="229">
        <f t="shared" si="881"/>
        <v>0</v>
      </c>
    </row>
    <row r="1793" spans="88:90" x14ac:dyDescent="0.2">
      <c r="CJ1793" s="3">
        <f t="shared" si="879"/>
        <v>1</v>
      </c>
      <c r="CK1793" s="229">
        <f t="shared" si="880"/>
        <v>0</v>
      </c>
      <c r="CL1793" s="229">
        <f t="shared" si="881"/>
        <v>0</v>
      </c>
    </row>
    <row r="1794" spans="88:90" x14ac:dyDescent="0.2">
      <c r="CJ1794" s="3">
        <f t="shared" si="879"/>
        <v>1</v>
      </c>
      <c r="CK1794" s="229">
        <f t="shared" si="880"/>
        <v>0</v>
      </c>
      <c r="CL1794" s="229">
        <f t="shared" si="881"/>
        <v>0</v>
      </c>
    </row>
    <row r="1795" spans="88:90" x14ac:dyDescent="0.2">
      <c r="CJ1795" s="3">
        <f t="shared" si="879"/>
        <v>1</v>
      </c>
      <c r="CK1795" s="229">
        <f t="shared" si="880"/>
        <v>0</v>
      </c>
      <c r="CL1795" s="229">
        <f t="shared" si="881"/>
        <v>0</v>
      </c>
    </row>
    <row r="1796" spans="88:90" x14ac:dyDescent="0.2">
      <c r="CJ1796" s="3">
        <f t="shared" si="879"/>
        <v>1</v>
      </c>
      <c r="CK1796" s="229">
        <f t="shared" si="880"/>
        <v>0</v>
      </c>
      <c r="CL1796" s="229">
        <f t="shared" si="881"/>
        <v>0</v>
      </c>
    </row>
    <row r="1797" spans="88:90" x14ac:dyDescent="0.2">
      <c r="CJ1797" s="3">
        <f t="shared" si="879"/>
        <v>1</v>
      </c>
      <c r="CK1797" s="229">
        <f t="shared" si="880"/>
        <v>0</v>
      </c>
      <c r="CL1797" s="229">
        <f t="shared" si="881"/>
        <v>0</v>
      </c>
    </row>
    <row r="1798" spans="88:90" x14ac:dyDescent="0.2">
      <c r="CJ1798" s="3">
        <f t="shared" si="879"/>
        <v>1</v>
      </c>
      <c r="CK1798" s="229">
        <f t="shared" si="880"/>
        <v>0</v>
      </c>
      <c r="CL1798" s="229">
        <f t="shared" si="881"/>
        <v>0</v>
      </c>
    </row>
    <row r="1799" spans="88:90" x14ac:dyDescent="0.2">
      <c r="CJ1799" s="3">
        <f t="shared" si="879"/>
        <v>1</v>
      </c>
      <c r="CK1799" s="229">
        <f t="shared" si="880"/>
        <v>0</v>
      </c>
      <c r="CL1799" s="229">
        <f t="shared" si="881"/>
        <v>0</v>
      </c>
    </row>
    <row r="1800" spans="88:90" x14ac:dyDescent="0.2">
      <c r="CJ1800" s="3">
        <f t="shared" si="879"/>
        <v>1</v>
      </c>
      <c r="CK1800" s="229">
        <f t="shared" si="880"/>
        <v>0</v>
      </c>
      <c r="CL1800" s="229">
        <f t="shared" si="881"/>
        <v>0</v>
      </c>
    </row>
    <row r="1801" spans="88:90" x14ac:dyDescent="0.2">
      <c r="CJ1801" s="3">
        <f t="shared" si="879"/>
        <v>1</v>
      </c>
      <c r="CK1801" s="229">
        <f t="shared" si="880"/>
        <v>0</v>
      </c>
      <c r="CL1801" s="229">
        <f t="shared" si="881"/>
        <v>0</v>
      </c>
    </row>
    <row r="1802" spans="88:90" x14ac:dyDescent="0.2">
      <c r="CJ1802" s="3">
        <f t="shared" si="879"/>
        <v>1</v>
      </c>
      <c r="CK1802" s="229">
        <f t="shared" si="880"/>
        <v>0</v>
      </c>
      <c r="CL1802" s="229">
        <f t="shared" si="881"/>
        <v>0</v>
      </c>
    </row>
    <row r="1803" spans="88:90" x14ac:dyDescent="0.2">
      <c r="CJ1803" s="3">
        <f t="shared" si="879"/>
        <v>1</v>
      </c>
      <c r="CK1803" s="229">
        <f t="shared" si="880"/>
        <v>0</v>
      </c>
      <c r="CL1803" s="229">
        <f t="shared" si="881"/>
        <v>0</v>
      </c>
    </row>
    <row r="1804" spans="88:90" x14ac:dyDescent="0.2">
      <c r="CJ1804" s="3">
        <f t="shared" si="879"/>
        <v>1</v>
      </c>
      <c r="CK1804" s="229">
        <f t="shared" si="880"/>
        <v>0</v>
      </c>
      <c r="CL1804" s="229">
        <f t="shared" si="881"/>
        <v>0</v>
      </c>
    </row>
    <row r="1805" spans="88:90" x14ac:dyDescent="0.2">
      <c r="CJ1805" s="3">
        <f t="shared" si="879"/>
        <v>1</v>
      </c>
      <c r="CK1805" s="229">
        <f t="shared" si="880"/>
        <v>0</v>
      </c>
      <c r="CL1805" s="229">
        <f t="shared" si="881"/>
        <v>0</v>
      </c>
    </row>
    <row r="1806" spans="88:90" x14ac:dyDescent="0.2">
      <c r="CJ1806" s="3">
        <f t="shared" si="879"/>
        <v>1</v>
      </c>
      <c r="CK1806" s="229">
        <f t="shared" si="880"/>
        <v>0</v>
      </c>
      <c r="CL1806" s="229">
        <f t="shared" si="881"/>
        <v>0</v>
      </c>
    </row>
    <row r="1807" spans="88:90" x14ac:dyDescent="0.2">
      <c r="CJ1807" s="3">
        <f t="shared" si="879"/>
        <v>1</v>
      </c>
      <c r="CK1807" s="229">
        <f t="shared" si="880"/>
        <v>0</v>
      </c>
      <c r="CL1807" s="229">
        <f t="shared" si="881"/>
        <v>0</v>
      </c>
    </row>
    <row r="1808" spans="88:90" x14ac:dyDescent="0.2">
      <c r="CJ1808" s="3">
        <f t="shared" si="879"/>
        <v>1</v>
      </c>
      <c r="CK1808" s="229">
        <f t="shared" si="880"/>
        <v>0</v>
      </c>
      <c r="CL1808" s="229">
        <f t="shared" si="881"/>
        <v>0</v>
      </c>
    </row>
    <row r="1809" spans="88:90" x14ac:dyDescent="0.2">
      <c r="CJ1809" s="3">
        <f t="shared" si="879"/>
        <v>1</v>
      </c>
      <c r="CK1809" s="229">
        <f t="shared" si="880"/>
        <v>0</v>
      </c>
      <c r="CL1809" s="229">
        <f t="shared" si="881"/>
        <v>0</v>
      </c>
    </row>
    <row r="1810" spans="88:90" x14ac:dyDescent="0.2">
      <c r="CJ1810" s="3">
        <f t="shared" si="879"/>
        <v>1</v>
      </c>
      <c r="CK1810" s="229">
        <f t="shared" si="880"/>
        <v>0</v>
      </c>
      <c r="CL1810" s="229">
        <f t="shared" si="881"/>
        <v>0</v>
      </c>
    </row>
    <row r="1811" spans="88:90" x14ac:dyDescent="0.2">
      <c r="CJ1811" s="3">
        <f t="shared" si="879"/>
        <v>1</v>
      </c>
      <c r="CK1811" s="229">
        <f t="shared" si="880"/>
        <v>0</v>
      </c>
      <c r="CL1811" s="229">
        <f t="shared" si="881"/>
        <v>0</v>
      </c>
    </row>
    <row r="1812" spans="88:90" x14ac:dyDescent="0.2">
      <c r="CJ1812" s="3">
        <f t="shared" si="879"/>
        <v>1</v>
      </c>
      <c r="CK1812" s="229">
        <f t="shared" si="880"/>
        <v>0</v>
      </c>
      <c r="CL1812" s="229">
        <f t="shared" si="881"/>
        <v>0</v>
      </c>
    </row>
    <row r="1813" spans="88:90" x14ac:dyDescent="0.2">
      <c r="CJ1813" s="3">
        <f t="shared" si="879"/>
        <v>1</v>
      </c>
      <c r="CK1813" s="229">
        <f t="shared" si="880"/>
        <v>0</v>
      </c>
      <c r="CL1813" s="229">
        <f t="shared" si="881"/>
        <v>0</v>
      </c>
    </row>
    <row r="1814" spans="88:90" x14ac:dyDescent="0.2">
      <c r="CJ1814" s="3">
        <f t="shared" si="879"/>
        <v>1</v>
      </c>
      <c r="CK1814" s="229">
        <f t="shared" si="880"/>
        <v>0</v>
      </c>
      <c r="CL1814" s="229">
        <f t="shared" si="881"/>
        <v>0</v>
      </c>
    </row>
    <row r="1815" spans="88:90" x14ac:dyDescent="0.2">
      <c r="CJ1815" s="3">
        <f t="shared" si="879"/>
        <v>1</v>
      </c>
      <c r="CK1815" s="229">
        <f t="shared" si="880"/>
        <v>0</v>
      </c>
      <c r="CL1815" s="229">
        <f t="shared" si="881"/>
        <v>0</v>
      </c>
    </row>
    <row r="1816" spans="88:90" x14ac:dyDescent="0.2">
      <c r="CJ1816" s="3">
        <f t="shared" si="879"/>
        <v>1</v>
      </c>
      <c r="CK1816" s="229">
        <f t="shared" si="880"/>
        <v>0</v>
      </c>
      <c r="CL1816" s="229">
        <f t="shared" si="881"/>
        <v>0</v>
      </c>
    </row>
    <row r="1817" spans="88:90" x14ac:dyDescent="0.2">
      <c r="CJ1817" s="3">
        <f t="shared" si="879"/>
        <v>1</v>
      </c>
      <c r="CK1817" s="229">
        <f t="shared" si="880"/>
        <v>0</v>
      </c>
      <c r="CL1817" s="229">
        <f t="shared" si="881"/>
        <v>0</v>
      </c>
    </row>
    <row r="1818" spans="88:90" x14ac:dyDescent="0.2">
      <c r="CJ1818" s="3">
        <f t="shared" si="879"/>
        <v>1</v>
      </c>
      <c r="CK1818" s="229">
        <f t="shared" si="880"/>
        <v>0</v>
      </c>
      <c r="CL1818" s="229">
        <f t="shared" si="881"/>
        <v>0</v>
      </c>
    </row>
    <row r="1819" spans="88:90" x14ac:dyDescent="0.2">
      <c r="CJ1819" s="3">
        <f t="shared" si="879"/>
        <v>1</v>
      </c>
      <c r="CK1819" s="229">
        <f t="shared" si="880"/>
        <v>0</v>
      </c>
      <c r="CL1819" s="229">
        <f t="shared" si="881"/>
        <v>0</v>
      </c>
    </row>
    <row r="1820" spans="88:90" x14ac:dyDescent="0.2">
      <c r="CJ1820" s="3">
        <f t="shared" si="879"/>
        <v>1</v>
      </c>
      <c r="CK1820" s="229">
        <f t="shared" si="880"/>
        <v>0</v>
      </c>
      <c r="CL1820" s="229">
        <f t="shared" si="881"/>
        <v>0</v>
      </c>
    </row>
    <row r="1821" spans="88:90" x14ac:dyDescent="0.2">
      <c r="CJ1821" s="3">
        <f t="shared" si="879"/>
        <v>1</v>
      </c>
      <c r="CK1821" s="229">
        <f t="shared" si="880"/>
        <v>0</v>
      </c>
      <c r="CL1821" s="229">
        <f t="shared" si="881"/>
        <v>0</v>
      </c>
    </row>
    <row r="1822" spans="88:90" x14ac:dyDescent="0.2">
      <c r="CJ1822" s="3">
        <f t="shared" si="879"/>
        <v>1</v>
      </c>
      <c r="CK1822" s="229">
        <f t="shared" si="880"/>
        <v>0</v>
      </c>
      <c r="CL1822" s="229">
        <f t="shared" si="881"/>
        <v>0</v>
      </c>
    </row>
    <row r="1823" spans="88:90" x14ac:dyDescent="0.2">
      <c r="CJ1823" s="3">
        <f t="shared" si="879"/>
        <v>1</v>
      </c>
      <c r="CK1823" s="229">
        <f t="shared" si="880"/>
        <v>0</v>
      </c>
      <c r="CL1823" s="229">
        <f t="shared" si="881"/>
        <v>0</v>
      </c>
    </row>
    <row r="1824" spans="88:90" x14ac:dyDescent="0.2">
      <c r="CJ1824" s="3">
        <f t="shared" si="879"/>
        <v>1</v>
      </c>
      <c r="CK1824" s="229">
        <f t="shared" si="880"/>
        <v>0</v>
      </c>
      <c r="CL1824" s="229">
        <f t="shared" si="881"/>
        <v>0</v>
      </c>
    </row>
    <row r="1825" spans="88:90" x14ac:dyDescent="0.2">
      <c r="CJ1825" s="3">
        <f t="shared" si="879"/>
        <v>1</v>
      </c>
      <c r="CK1825" s="229">
        <f t="shared" si="880"/>
        <v>0</v>
      </c>
      <c r="CL1825" s="229">
        <f t="shared" si="881"/>
        <v>0</v>
      </c>
    </row>
    <row r="1826" spans="88:90" x14ac:dyDescent="0.2">
      <c r="CJ1826" s="3">
        <f t="shared" si="879"/>
        <v>1</v>
      </c>
      <c r="CK1826" s="229">
        <f t="shared" si="880"/>
        <v>0</v>
      </c>
      <c r="CL1826" s="229">
        <f t="shared" si="881"/>
        <v>0</v>
      </c>
    </row>
    <row r="1827" spans="88:90" x14ac:dyDescent="0.2">
      <c r="CJ1827" s="3">
        <f t="shared" si="879"/>
        <v>1</v>
      </c>
      <c r="CK1827" s="229">
        <f t="shared" si="880"/>
        <v>0</v>
      </c>
      <c r="CL1827" s="229">
        <f t="shared" si="881"/>
        <v>0</v>
      </c>
    </row>
    <row r="1828" spans="88:90" x14ac:dyDescent="0.2">
      <c r="CJ1828" s="3">
        <f t="shared" si="879"/>
        <v>1</v>
      </c>
      <c r="CK1828" s="229">
        <f t="shared" si="880"/>
        <v>0</v>
      </c>
      <c r="CL1828" s="229">
        <f t="shared" si="881"/>
        <v>0</v>
      </c>
    </row>
    <row r="1829" spans="88:90" x14ac:dyDescent="0.2">
      <c r="CJ1829" s="3">
        <f t="shared" si="879"/>
        <v>1</v>
      </c>
      <c r="CK1829" s="229">
        <f t="shared" si="880"/>
        <v>0</v>
      </c>
      <c r="CL1829" s="229">
        <f t="shared" si="881"/>
        <v>0</v>
      </c>
    </row>
    <row r="1830" spans="88:90" x14ac:dyDescent="0.2">
      <c r="CJ1830" s="3">
        <f t="shared" si="879"/>
        <v>1</v>
      </c>
      <c r="CK1830" s="229">
        <f t="shared" si="880"/>
        <v>0</v>
      </c>
      <c r="CL1830" s="229">
        <f t="shared" si="881"/>
        <v>0</v>
      </c>
    </row>
    <row r="1831" spans="88:90" x14ac:dyDescent="0.2">
      <c r="CJ1831" s="3">
        <f t="shared" si="879"/>
        <v>1</v>
      </c>
      <c r="CK1831" s="229">
        <f t="shared" si="880"/>
        <v>0</v>
      </c>
      <c r="CL1831" s="229">
        <f t="shared" si="881"/>
        <v>0</v>
      </c>
    </row>
    <row r="1832" spans="88:90" x14ac:dyDescent="0.2">
      <c r="CJ1832" s="3">
        <f t="shared" si="879"/>
        <v>1</v>
      </c>
      <c r="CK1832" s="229">
        <f t="shared" si="880"/>
        <v>0</v>
      </c>
      <c r="CL1832" s="229">
        <f t="shared" si="881"/>
        <v>0</v>
      </c>
    </row>
    <row r="1833" spans="88:90" x14ac:dyDescent="0.2">
      <c r="CJ1833" s="3">
        <f t="shared" si="879"/>
        <v>1</v>
      </c>
      <c r="CK1833" s="229">
        <f t="shared" si="880"/>
        <v>0</v>
      </c>
      <c r="CL1833" s="229">
        <f t="shared" si="881"/>
        <v>0</v>
      </c>
    </row>
    <row r="1834" spans="88:90" x14ac:dyDescent="0.2">
      <c r="CJ1834" s="3">
        <f t="shared" si="879"/>
        <v>1</v>
      </c>
      <c r="CK1834" s="229">
        <f t="shared" si="880"/>
        <v>0</v>
      </c>
      <c r="CL1834" s="229">
        <f t="shared" si="881"/>
        <v>0</v>
      </c>
    </row>
    <row r="1835" spans="88:90" x14ac:dyDescent="0.2">
      <c r="CJ1835" s="3">
        <f t="shared" si="879"/>
        <v>1</v>
      </c>
      <c r="CK1835" s="229">
        <f t="shared" si="880"/>
        <v>0</v>
      </c>
      <c r="CL1835" s="229">
        <f t="shared" si="881"/>
        <v>0</v>
      </c>
    </row>
    <row r="1836" spans="88:90" x14ac:dyDescent="0.2">
      <c r="CJ1836" s="3">
        <f t="shared" si="879"/>
        <v>1</v>
      </c>
      <c r="CK1836" s="229">
        <f t="shared" si="880"/>
        <v>0</v>
      </c>
      <c r="CL1836" s="229">
        <f t="shared" si="881"/>
        <v>0</v>
      </c>
    </row>
    <row r="1837" spans="88:90" x14ac:dyDescent="0.2">
      <c r="CJ1837" s="3">
        <f t="shared" si="879"/>
        <v>1</v>
      </c>
      <c r="CK1837" s="229">
        <f t="shared" si="880"/>
        <v>0</v>
      </c>
      <c r="CL1837" s="229">
        <f t="shared" si="881"/>
        <v>0</v>
      </c>
    </row>
    <row r="1838" spans="88:90" x14ac:dyDescent="0.2">
      <c r="CJ1838" s="3">
        <f t="shared" si="879"/>
        <v>1</v>
      </c>
      <c r="CK1838" s="229">
        <f t="shared" si="880"/>
        <v>0</v>
      </c>
      <c r="CL1838" s="229">
        <f t="shared" si="881"/>
        <v>0</v>
      </c>
    </row>
    <row r="1839" spans="88:90" x14ac:dyDescent="0.2">
      <c r="CJ1839" s="3">
        <f t="shared" si="879"/>
        <v>1</v>
      </c>
      <c r="CK1839" s="229">
        <f t="shared" si="880"/>
        <v>0</v>
      </c>
      <c r="CL1839" s="229">
        <f t="shared" si="881"/>
        <v>0</v>
      </c>
    </row>
    <row r="1840" spans="88:90" x14ac:dyDescent="0.2">
      <c r="CJ1840" s="3">
        <f t="shared" si="879"/>
        <v>1</v>
      </c>
      <c r="CK1840" s="229">
        <f t="shared" si="880"/>
        <v>0</v>
      </c>
      <c r="CL1840" s="229">
        <f t="shared" si="881"/>
        <v>0</v>
      </c>
    </row>
    <row r="1841" spans="88:90" x14ac:dyDescent="0.2">
      <c r="CJ1841" s="3">
        <f t="shared" si="879"/>
        <v>1</v>
      </c>
      <c r="CK1841" s="229">
        <f t="shared" si="880"/>
        <v>0</v>
      </c>
      <c r="CL1841" s="229">
        <f t="shared" si="881"/>
        <v>0</v>
      </c>
    </row>
    <row r="1842" spans="88:90" x14ac:dyDescent="0.2">
      <c r="CJ1842" s="3">
        <f t="shared" si="879"/>
        <v>1</v>
      </c>
      <c r="CK1842" s="229">
        <f t="shared" si="880"/>
        <v>0</v>
      </c>
      <c r="CL1842" s="229">
        <f t="shared" si="881"/>
        <v>0</v>
      </c>
    </row>
    <row r="1843" spans="88:90" x14ac:dyDescent="0.2">
      <c r="CJ1843" s="3">
        <f t="shared" si="879"/>
        <v>1</v>
      </c>
      <c r="CK1843" s="229">
        <f t="shared" si="880"/>
        <v>0</v>
      </c>
      <c r="CL1843" s="229">
        <f t="shared" si="881"/>
        <v>0</v>
      </c>
    </row>
    <row r="1844" spans="88:90" x14ac:dyDescent="0.2">
      <c r="CJ1844" s="3">
        <f t="shared" si="879"/>
        <v>1</v>
      </c>
      <c r="CK1844" s="229">
        <f t="shared" si="880"/>
        <v>0</v>
      </c>
      <c r="CL1844" s="229">
        <f t="shared" si="881"/>
        <v>0</v>
      </c>
    </row>
    <row r="1845" spans="88:90" x14ac:dyDescent="0.2">
      <c r="CJ1845" s="3">
        <f t="shared" ref="CJ1845:CJ1908" si="882">MONTH(H1845)</f>
        <v>1</v>
      </c>
      <c r="CK1845" s="229">
        <f t="shared" ref="CK1845:CK1908" si="883">AX1845</f>
        <v>0</v>
      </c>
      <c r="CL1845" s="229">
        <f t="shared" ref="CL1845:CL1908" si="884">BZ1845</f>
        <v>0</v>
      </c>
    </row>
    <row r="1846" spans="88:90" x14ac:dyDescent="0.2">
      <c r="CJ1846" s="3">
        <f t="shared" si="882"/>
        <v>1</v>
      </c>
      <c r="CK1846" s="229">
        <f t="shared" si="883"/>
        <v>0</v>
      </c>
      <c r="CL1846" s="229">
        <f t="shared" si="884"/>
        <v>0</v>
      </c>
    </row>
    <row r="1847" spans="88:90" x14ac:dyDescent="0.2">
      <c r="CJ1847" s="3">
        <f t="shared" si="882"/>
        <v>1</v>
      </c>
      <c r="CK1847" s="229">
        <f t="shared" si="883"/>
        <v>0</v>
      </c>
      <c r="CL1847" s="229">
        <f t="shared" si="884"/>
        <v>0</v>
      </c>
    </row>
    <row r="1848" spans="88:90" x14ac:dyDescent="0.2">
      <c r="CJ1848" s="3">
        <f t="shared" si="882"/>
        <v>1</v>
      </c>
      <c r="CK1848" s="229">
        <f t="shared" si="883"/>
        <v>0</v>
      </c>
      <c r="CL1848" s="229">
        <f t="shared" si="884"/>
        <v>0</v>
      </c>
    </row>
    <row r="1849" spans="88:90" x14ac:dyDescent="0.2">
      <c r="CJ1849" s="3">
        <f t="shared" si="882"/>
        <v>1</v>
      </c>
      <c r="CK1849" s="229">
        <f t="shared" si="883"/>
        <v>0</v>
      </c>
      <c r="CL1849" s="229">
        <f t="shared" si="884"/>
        <v>0</v>
      </c>
    </row>
    <row r="1850" spans="88:90" x14ac:dyDescent="0.2">
      <c r="CJ1850" s="3">
        <f t="shared" si="882"/>
        <v>1</v>
      </c>
      <c r="CK1850" s="229">
        <f t="shared" si="883"/>
        <v>0</v>
      </c>
      <c r="CL1850" s="229">
        <f t="shared" si="884"/>
        <v>0</v>
      </c>
    </row>
    <row r="1851" spans="88:90" x14ac:dyDescent="0.2">
      <c r="CJ1851" s="3">
        <f t="shared" si="882"/>
        <v>1</v>
      </c>
      <c r="CK1851" s="229">
        <f t="shared" si="883"/>
        <v>0</v>
      </c>
      <c r="CL1851" s="229">
        <f t="shared" si="884"/>
        <v>0</v>
      </c>
    </row>
    <row r="1852" spans="88:90" x14ac:dyDescent="0.2">
      <c r="CJ1852" s="3">
        <f t="shared" si="882"/>
        <v>1</v>
      </c>
      <c r="CK1852" s="229">
        <f t="shared" si="883"/>
        <v>0</v>
      </c>
      <c r="CL1852" s="229">
        <f t="shared" si="884"/>
        <v>0</v>
      </c>
    </row>
    <row r="1853" spans="88:90" x14ac:dyDescent="0.2">
      <c r="CJ1853" s="3">
        <f t="shared" si="882"/>
        <v>1</v>
      </c>
      <c r="CK1853" s="229">
        <f t="shared" si="883"/>
        <v>0</v>
      </c>
      <c r="CL1853" s="229">
        <f t="shared" si="884"/>
        <v>0</v>
      </c>
    </row>
    <row r="1854" spans="88:90" x14ac:dyDescent="0.2">
      <c r="CJ1854" s="3">
        <f t="shared" si="882"/>
        <v>1</v>
      </c>
      <c r="CK1854" s="229">
        <f t="shared" si="883"/>
        <v>0</v>
      </c>
      <c r="CL1854" s="229">
        <f t="shared" si="884"/>
        <v>0</v>
      </c>
    </row>
    <row r="1855" spans="88:90" x14ac:dyDescent="0.2">
      <c r="CJ1855" s="3">
        <f t="shared" si="882"/>
        <v>1</v>
      </c>
      <c r="CK1855" s="229">
        <f t="shared" si="883"/>
        <v>0</v>
      </c>
      <c r="CL1855" s="229">
        <f t="shared" si="884"/>
        <v>0</v>
      </c>
    </row>
    <row r="1856" spans="88:90" x14ac:dyDescent="0.2">
      <c r="CJ1856" s="3">
        <f t="shared" si="882"/>
        <v>1</v>
      </c>
      <c r="CK1856" s="229">
        <f t="shared" si="883"/>
        <v>0</v>
      </c>
      <c r="CL1856" s="229">
        <f t="shared" si="884"/>
        <v>0</v>
      </c>
    </row>
    <row r="1857" spans="88:90" x14ac:dyDescent="0.2">
      <c r="CJ1857" s="3">
        <f t="shared" si="882"/>
        <v>1</v>
      </c>
      <c r="CK1857" s="229">
        <f t="shared" si="883"/>
        <v>0</v>
      </c>
      <c r="CL1857" s="229">
        <f t="shared" si="884"/>
        <v>0</v>
      </c>
    </row>
    <row r="1858" spans="88:90" x14ac:dyDescent="0.2">
      <c r="CJ1858" s="3">
        <f t="shared" si="882"/>
        <v>1</v>
      </c>
      <c r="CK1858" s="229">
        <f t="shared" si="883"/>
        <v>0</v>
      </c>
      <c r="CL1858" s="229">
        <f t="shared" si="884"/>
        <v>0</v>
      </c>
    </row>
    <row r="1859" spans="88:90" x14ac:dyDescent="0.2">
      <c r="CJ1859" s="3">
        <f t="shared" si="882"/>
        <v>1</v>
      </c>
      <c r="CK1859" s="229">
        <f t="shared" si="883"/>
        <v>0</v>
      </c>
      <c r="CL1859" s="229">
        <f t="shared" si="884"/>
        <v>0</v>
      </c>
    </row>
    <row r="1860" spans="88:90" x14ac:dyDescent="0.2">
      <c r="CJ1860" s="3">
        <f t="shared" si="882"/>
        <v>1</v>
      </c>
      <c r="CK1860" s="229">
        <f t="shared" si="883"/>
        <v>0</v>
      </c>
      <c r="CL1860" s="229">
        <f t="shared" si="884"/>
        <v>0</v>
      </c>
    </row>
    <row r="1861" spans="88:90" x14ac:dyDescent="0.2">
      <c r="CJ1861" s="3">
        <f t="shared" si="882"/>
        <v>1</v>
      </c>
      <c r="CK1861" s="229">
        <f t="shared" si="883"/>
        <v>0</v>
      </c>
      <c r="CL1861" s="229">
        <f t="shared" si="884"/>
        <v>0</v>
      </c>
    </row>
    <row r="1862" spans="88:90" x14ac:dyDescent="0.2">
      <c r="CJ1862" s="3">
        <f t="shared" si="882"/>
        <v>1</v>
      </c>
      <c r="CK1862" s="229">
        <f t="shared" si="883"/>
        <v>0</v>
      </c>
      <c r="CL1862" s="229">
        <f t="shared" si="884"/>
        <v>0</v>
      </c>
    </row>
    <row r="1863" spans="88:90" x14ac:dyDescent="0.2">
      <c r="CJ1863" s="3">
        <f t="shared" si="882"/>
        <v>1</v>
      </c>
      <c r="CK1863" s="229">
        <f t="shared" si="883"/>
        <v>0</v>
      </c>
      <c r="CL1863" s="229">
        <f t="shared" si="884"/>
        <v>0</v>
      </c>
    </row>
    <row r="1864" spans="88:90" x14ac:dyDescent="0.2">
      <c r="CJ1864" s="3">
        <f t="shared" si="882"/>
        <v>1</v>
      </c>
      <c r="CK1864" s="229">
        <f t="shared" si="883"/>
        <v>0</v>
      </c>
      <c r="CL1864" s="229">
        <f t="shared" si="884"/>
        <v>0</v>
      </c>
    </row>
    <row r="1865" spans="88:90" x14ac:dyDescent="0.2">
      <c r="CJ1865" s="3">
        <f t="shared" si="882"/>
        <v>1</v>
      </c>
      <c r="CK1865" s="229">
        <f t="shared" si="883"/>
        <v>0</v>
      </c>
      <c r="CL1865" s="229">
        <f t="shared" si="884"/>
        <v>0</v>
      </c>
    </row>
    <row r="1866" spans="88:90" x14ac:dyDescent="0.2">
      <c r="CJ1866" s="3">
        <f t="shared" si="882"/>
        <v>1</v>
      </c>
      <c r="CK1866" s="229">
        <f t="shared" si="883"/>
        <v>0</v>
      </c>
      <c r="CL1866" s="229">
        <f t="shared" si="884"/>
        <v>0</v>
      </c>
    </row>
    <row r="1867" spans="88:90" x14ac:dyDescent="0.2">
      <c r="CJ1867" s="3">
        <f t="shared" si="882"/>
        <v>1</v>
      </c>
      <c r="CK1867" s="229">
        <f t="shared" si="883"/>
        <v>0</v>
      </c>
      <c r="CL1867" s="229">
        <f t="shared" si="884"/>
        <v>0</v>
      </c>
    </row>
    <row r="1868" spans="88:90" x14ac:dyDescent="0.2">
      <c r="CJ1868" s="3">
        <f t="shared" si="882"/>
        <v>1</v>
      </c>
      <c r="CK1868" s="229">
        <f t="shared" si="883"/>
        <v>0</v>
      </c>
      <c r="CL1868" s="229">
        <f t="shared" si="884"/>
        <v>0</v>
      </c>
    </row>
    <row r="1869" spans="88:90" x14ac:dyDescent="0.2">
      <c r="CJ1869" s="3">
        <f t="shared" si="882"/>
        <v>1</v>
      </c>
      <c r="CK1869" s="229">
        <f t="shared" si="883"/>
        <v>0</v>
      </c>
      <c r="CL1869" s="229">
        <f t="shared" si="884"/>
        <v>0</v>
      </c>
    </row>
    <row r="1870" spans="88:90" x14ac:dyDescent="0.2">
      <c r="CJ1870" s="3">
        <f t="shared" si="882"/>
        <v>1</v>
      </c>
      <c r="CK1870" s="229">
        <f t="shared" si="883"/>
        <v>0</v>
      </c>
      <c r="CL1870" s="229">
        <f t="shared" si="884"/>
        <v>0</v>
      </c>
    </row>
    <row r="1871" spans="88:90" x14ac:dyDescent="0.2">
      <c r="CJ1871" s="3">
        <f t="shared" si="882"/>
        <v>1</v>
      </c>
      <c r="CK1871" s="229">
        <f t="shared" si="883"/>
        <v>0</v>
      </c>
      <c r="CL1871" s="229">
        <f t="shared" si="884"/>
        <v>0</v>
      </c>
    </row>
    <row r="1872" spans="88:90" x14ac:dyDescent="0.2">
      <c r="CJ1872" s="3">
        <f t="shared" si="882"/>
        <v>1</v>
      </c>
      <c r="CK1872" s="229">
        <f t="shared" si="883"/>
        <v>0</v>
      </c>
      <c r="CL1872" s="229">
        <f t="shared" si="884"/>
        <v>0</v>
      </c>
    </row>
    <row r="1873" spans="88:90" x14ac:dyDescent="0.2">
      <c r="CJ1873" s="3">
        <f t="shared" si="882"/>
        <v>1</v>
      </c>
      <c r="CK1873" s="229">
        <f t="shared" si="883"/>
        <v>0</v>
      </c>
      <c r="CL1873" s="229">
        <f t="shared" si="884"/>
        <v>0</v>
      </c>
    </row>
    <row r="1874" spans="88:90" x14ac:dyDescent="0.2">
      <c r="CJ1874" s="3">
        <f t="shared" si="882"/>
        <v>1</v>
      </c>
      <c r="CK1874" s="229">
        <f t="shared" si="883"/>
        <v>0</v>
      </c>
      <c r="CL1874" s="229">
        <f t="shared" si="884"/>
        <v>0</v>
      </c>
    </row>
    <row r="1875" spans="88:90" x14ac:dyDescent="0.2">
      <c r="CJ1875" s="3">
        <f t="shared" si="882"/>
        <v>1</v>
      </c>
      <c r="CK1875" s="229">
        <f t="shared" si="883"/>
        <v>0</v>
      </c>
      <c r="CL1875" s="229">
        <f t="shared" si="884"/>
        <v>0</v>
      </c>
    </row>
    <row r="1876" spans="88:90" x14ac:dyDescent="0.2">
      <c r="CJ1876" s="3">
        <f t="shared" si="882"/>
        <v>1</v>
      </c>
      <c r="CK1876" s="229">
        <f t="shared" si="883"/>
        <v>0</v>
      </c>
      <c r="CL1876" s="229">
        <f t="shared" si="884"/>
        <v>0</v>
      </c>
    </row>
    <row r="1877" spans="88:90" x14ac:dyDescent="0.2">
      <c r="CJ1877" s="3">
        <f t="shared" si="882"/>
        <v>1</v>
      </c>
      <c r="CK1877" s="229">
        <f t="shared" si="883"/>
        <v>0</v>
      </c>
      <c r="CL1877" s="229">
        <f t="shared" si="884"/>
        <v>0</v>
      </c>
    </row>
    <row r="1878" spans="88:90" x14ac:dyDescent="0.2">
      <c r="CJ1878" s="3">
        <f t="shared" si="882"/>
        <v>1</v>
      </c>
      <c r="CK1878" s="229">
        <f t="shared" si="883"/>
        <v>0</v>
      </c>
      <c r="CL1878" s="229">
        <f t="shared" si="884"/>
        <v>0</v>
      </c>
    </row>
    <row r="1879" spans="88:90" x14ac:dyDescent="0.2">
      <c r="CJ1879" s="3">
        <f t="shared" si="882"/>
        <v>1</v>
      </c>
      <c r="CK1879" s="229">
        <f t="shared" si="883"/>
        <v>0</v>
      </c>
      <c r="CL1879" s="229">
        <f t="shared" si="884"/>
        <v>0</v>
      </c>
    </row>
    <row r="1880" spans="88:90" x14ac:dyDescent="0.2">
      <c r="CJ1880" s="3">
        <f t="shared" si="882"/>
        <v>1</v>
      </c>
      <c r="CK1880" s="229">
        <f t="shared" si="883"/>
        <v>0</v>
      </c>
      <c r="CL1880" s="229">
        <f t="shared" si="884"/>
        <v>0</v>
      </c>
    </row>
    <row r="1881" spans="88:90" x14ac:dyDescent="0.2">
      <c r="CJ1881" s="3">
        <f t="shared" si="882"/>
        <v>1</v>
      </c>
      <c r="CK1881" s="229">
        <f t="shared" si="883"/>
        <v>0</v>
      </c>
      <c r="CL1881" s="229">
        <f t="shared" si="884"/>
        <v>0</v>
      </c>
    </row>
    <row r="1882" spans="88:90" x14ac:dyDescent="0.2">
      <c r="CJ1882" s="3">
        <f t="shared" si="882"/>
        <v>1</v>
      </c>
      <c r="CK1882" s="229">
        <f t="shared" si="883"/>
        <v>0</v>
      </c>
      <c r="CL1882" s="229">
        <f t="shared" si="884"/>
        <v>0</v>
      </c>
    </row>
    <row r="1883" spans="88:90" x14ac:dyDescent="0.2">
      <c r="CJ1883" s="3">
        <f t="shared" si="882"/>
        <v>1</v>
      </c>
      <c r="CK1883" s="229">
        <f t="shared" si="883"/>
        <v>0</v>
      </c>
      <c r="CL1883" s="229">
        <f t="shared" si="884"/>
        <v>0</v>
      </c>
    </row>
    <row r="1884" spans="88:90" x14ac:dyDescent="0.2">
      <c r="CJ1884" s="3">
        <f t="shared" si="882"/>
        <v>1</v>
      </c>
      <c r="CK1884" s="229">
        <f t="shared" si="883"/>
        <v>0</v>
      </c>
      <c r="CL1884" s="229">
        <f t="shared" si="884"/>
        <v>0</v>
      </c>
    </row>
    <row r="1885" spans="88:90" x14ac:dyDescent="0.2">
      <c r="CJ1885" s="3">
        <f t="shared" si="882"/>
        <v>1</v>
      </c>
      <c r="CK1885" s="229">
        <f t="shared" si="883"/>
        <v>0</v>
      </c>
      <c r="CL1885" s="229">
        <f t="shared" si="884"/>
        <v>0</v>
      </c>
    </row>
    <row r="1886" spans="88:90" x14ac:dyDescent="0.2">
      <c r="CJ1886" s="3">
        <f t="shared" si="882"/>
        <v>1</v>
      </c>
      <c r="CK1886" s="229">
        <f t="shared" si="883"/>
        <v>0</v>
      </c>
      <c r="CL1886" s="229">
        <f t="shared" si="884"/>
        <v>0</v>
      </c>
    </row>
    <row r="1887" spans="88:90" x14ac:dyDescent="0.2">
      <c r="CJ1887" s="3">
        <f t="shared" si="882"/>
        <v>1</v>
      </c>
      <c r="CK1887" s="229">
        <f t="shared" si="883"/>
        <v>0</v>
      </c>
      <c r="CL1887" s="229">
        <f t="shared" si="884"/>
        <v>0</v>
      </c>
    </row>
    <row r="1888" spans="88:90" x14ac:dyDescent="0.2">
      <c r="CJ1888" s="3">
        <f t="shared" si="882"/>
        <v>1</v>
      </c>
      <c r="CK1888" s="229">
        <f t="shared" si="883"/>
        <v>0</v>
      </c>
      <c r="CL1888" s="229">
        <f t="shared" si="884"/>
        <v>0</v>
      </c>
    </row>
    <row r="1889" spans="88:90" x14ac:dyDescent="0.2">
      <c r="CJ1889" s="3">
        <f t="shared" si="882"/>
        <v>1</v>
      </c>
      <c r="CK1889" s="229">
        <f t="shared" si="883"/>
        <v>0</v>
      </c>
      <c r="CL1889" s="229">
        <f t="shared" si="884"/>
        <v>0</v>
      </c>
    </row>
    <row r="1890" spans="88:90" x14ac:dyDescent="0.2">
      <c r="CJ1890" s="3">
        <f t="shared" si="882"/>
        <v>1</v>
      </c>
      <c r="CK1890" s="229">
        <f t="shared" si="883"/>
        <v>0</v>
      </c>
      <c r="CL1890" s="229">
        <f t="shared" si="884"/>
        <v>0</v>
      </c>
    </row>
    <row r="1891" spans="88:90" x14ac:dyDescent="0.2">
      <c r="CJ1891" s="3">
        <f t="shared" si="882"/>
        <v>1</v>
      </c>
      <c r="CK1891" s="229">
        <f t="shared" si="883"/>
        <v>0</v>
      </c>
      <c r="CL1891" s="229">
        <f t="shared" si="884"/>
        <v>0</v>
      </c>
    </row>
    <row r="1892" spans="88:90" x14ac:dyDescent="0.2">
      <c r="CJ1892" s="3">
        <f t="shared" si="882"/>
        <v>1</v>
      </c>
      <c r="CK1892" s="229">
        <f t="shared" si="883"/>
        <v>0</v>
      </c>
      <c r="CL1892" s="229">
        <f t="shared" si="884"/>
        <v>0</v>
      </c>
    </row>
    <row r="1893" spans="88:90" x14ac:dyDescent="0.2">
      <c r="CJ1893" s="3">
        <f t="shared" si="882"/>
        <v>1</v>
      </c>
      <c r="CK1893" s="229">
        <f t="shared" si="883"/>
        <v>0</v>
      </c>
      <c r="CL1893" s="229">
        <f t="shared" si="884"/>
        <v>0</v>
      </c>
    </row>
    <row r="1894" spans="88:90" x14ac:dyDescent="0.2">
      <c r="CJ1894" s="3">
        <f t="shared" si="882"/>
        <v>1</v>
      </c>
      <c r="CK1894" s="229">
        <f t="shared" si="883"/>
        <v>0</v>
      </c>
      <c r="CL1894" s="229">
        <f t="shared" si="884"/>
        <v>0</v>
      </c>
    </row>
    <row r="1895" spans="88:90" x14ac:dyDescent="0.2">
      <c r="CJ1895" s="3">
        <f t="shared" si="882"/>
        <v>1</v>
      </c>
      <c r="CK1895" s="229">
        <f t="shared" si="883"/>
        <v>0</v>
      </c>
      <c r="CL1895" s="229">
        <f t="shared" si="884"/>
        <v>0</v>
      </c>
    </row>
    <row r="1896" spans="88:90" x14ac:dyDescent="0.2">
      <c r="CJ1896" s="3">
        <f t="shared" si="882"/>
        <v>1</v>
      </c>
      <c r="CK1896" s="229">
        <f t="shared" si="883"/>
        <v>0</v>
      </c>
      <c r="CL1896" s="229">
        <f t="shared" si="884"/>
        <v>0</v>
      </c>
    </row>
    <row r="1897" spans="88:90" x14ac:dyDescent="0.2">
      <c r="CJ1897" s="3">
        <f t="shared" si="882"/>
        <v>1</v>
      </c>
      <c r="CK1897" s="229">
        <f t="shared" si="883"/>
        <v>0</v>
      </c>
      <c r="CL1897" s="229">
        <f t="shared" si="884"/>
        <v>0</v>
      </c>
    </row>
    <row r="1898" spans="88:90" x14ac:dyDescent="0.2">
      <c r="CJ1898" s="3">
        <f t="shared" si="882"/>
        <v>1</v>
      </c>
      <c r="CK1898" s="229">
        <f t="shared" si="883"/>
        <v>0</v>
      </c>
      <c r="CL1898" s="229">
        <f t="shared" si="884"/>
        <v>0</v>
      </c>
    </row>
    <row r="1899" spans="88:90" x14ac:dyDescent="0.2">
      <c r="CJ1899" s="3">
        <f t="shared" si="882"/>
        <v>1</v>
      </c>
      <c r="CK1899" s="229">
        <f t="shared" si="883"/>
        <v>0</v>
      </c>
      <c r="CL1899" s="229">
        <f t="shared" si="884"/>
        <v>0</v>
      </c>
    </row>
    <row r="1900" spans="88:90" x14ac:dyDescent="0.2">
      <c r="CJ1900" s="3">
        <f t="shared" si="882"/>
        <v>1</v>
      </c>
      <c r="CK1900" s="229">
        <f t="shared" si="883"/>
        <v>0</v>
      </c>
      <c r="CL1900" s="229">
        <f t="shared" si="884"/>
        <v>0</v>
      </c>
    </row>
    <row r="1901" spans="88:90" x14ac:dyDescent="0.2">
      <c r="CJ1901" s="3">
        <f t="shared" si="882"/>
        <v>1</v>
      </c>
      <c r="CK1901" s="229">
        <f t="shared" si="883"/>
        <v>0</v>
      </c>
      <c r="CL1901" s="229">
        <f t="shared" si="884"/>
        <v>0</v>
      </c>
    </row>
    <row r="1902" spans="88:90" x14ac:dyDescent="0.2">
      <c r="CJ1902" s="3">
        <f t="shared" si="882"/>
        <v>1</v>
      </c>
      <c r="CK1902" s="229">
        <f t="shared" si="883"/>
        <v>0</v>
      </c>
      <c r="CL1902" s="229">
        <f t="shared" si="884"/>
        <v>0</v>
      </c>
    </row>
    <row r="1903" spans="88:90" x14ac:dyDescent="0.2">
      <c r="CJ1903" s="3">
        <f t="shared" si="882"/>
        <v>1</v>
      </c>
      <c r="CK1903" s="229">
        <f t="shared" si="883"/>
        <v>0</v>
      </c>
      <c r="CL1903" s="229">
        <f t="shared" si="884"/>
        <v>0</v>
      </c>
    </row>
    <row r="1904" spans="88:90" x14ac:dyDescent="0.2">
      <c r="CJ1904" s="3">
        <f t="shared" si="882"/>
        <v>1</v>
      </c>
      <c r="CK1904" s="229">
        <f t="shared" si="883"/>
        <v>0</v>
      </c>
      <c r="CL1904" s="229">
        <f t="shared" si="884"/>
        <v>0</v>
      </c>
    </row>
    <row r="1905" spans="88:90" x14ac:dyDescent="0.2">
      <c r="CJ1905" s="3">
        <f t="shared" si="882"/>
        <v>1</v>
      </c>
      <c r="CK1905" s="229">
        <f t="shared" si="883"/>
        <v>0</v>
      </c>
      <c r="CL1905" s="229">
        <f t="shared" si="884"/>
        <v>0</v>
      </c>
    </row>
    <row r="1906" spans="88:90" x14ac:dyDescent="0.2">
      <c r="CJ1906" s="3">
        <f t="shared" si="882"/>
        <v>1</v>
      </c>
      <c r="CK1906" s="229">
        <f t="shared" si="883"/>
        <v>0</v>
      </c>
      <c r="CL1906" s="229">
        <f t="shared" si="884"/>
        <v>0</v>
      </c>
    </row>
    <row r="1907" spans="88:90" x14ac:dyDescent="0.2">
      <c r="CJ1907" s="3">
        <f t="shared" si="882"/>
        <v>1</v>
      </c>
      <c r="CK1907" s="229">
        <f t="shared" si="883"/>
        <v>0</v>
      </c>
      <c r="CL1907" s="229">
        <f t="shared" si="884"/>
        <v>0</v>
      </c>
    </row>
    <row r="1908" spans="88:90" x14ac:dyDescent="0.2">
      <c r="CJ1908" s="3">
        <f t="shared" si="882"/>
        <v>1</v>
      </c>
      <c r="CK1908" s="229">
        <f t="shared" si="883"/>
        <v>0</v>
      </c>
      <c r="CL1908" s="229">
        <f t="shared" si="884"/>
        <v>0</v>
      </c>
    </row>
    <row r="1909" spans="88:90" x14ac:dyDescent="0.2">
      <c r="CJ1909" s="3">
        <f t="shared" ref="CJ1909:CJ1972" si="885">MONTH(H1909)</f>
        <v>1</v>
      </c>
      <c r="CK1909" s="229">
        <f t="shared" ref="CK1909:CK1972" si="886">AX1909</f>
        <v>0</v>
      </c>
      <c r="CL1909" s="229">
        <f t="shared" ref="CL1909:CL1972" si="887">BZ1909</f>
        <v>0</v>
      </c>
    </row>
    <row r="1910" spans="88:90" x14ac:dyDescent="0.2">
      <c r="CJ1910" s="3">
        <f t="shared" si="885"/>
        <v>1</v>
      </c>
      <c r="CK1910" s="229">
        <f t="shared" si="886"/>
        <v>0</v>
      </c>
      <c r="CL1910" s="229">
        <f t="shared" si="887"/>
        <v>0</v>
      </c>
    </row>
    <row r="1911" spans="88:90" x14ac:dyDescent="0.2">
      <c r="CJ1911" s="3">
        <f t="shared" si="885"/>
        <v>1</v>
      </c>
      <c r="CK1911" s="229">
        <f t="shared" si="886"/>
        <v>0</v>
      </c>
      <c r="CL1911" s="229">
        <f t="shared" si="887"/>
        <v>0</v>
      </c>
    </row>
    <row r="1912" spans="88:90" x14ac:dyDescent="0.2">
      <c r="CJ1912" s="3">
        <f t="shared" si="885"/>
        <v>1</v>
      </c>
      <c r="CK1912" s="229">
        <f t="shared" si="886"/>
        <v>0</v>
      </c>
      <c r="CL1912" s="229">
        <f t="shared" si="887"/>
        <v>0</v>
      </c>
    </row>
    <row r="1913" spans="88:90" x14ac:dyDescent="0.2">
      <c r="CJ1913" s="3">
        <f t="shared" si="885"/>
        <v>1</v>
      </c>
      <c r="CK1913" s="229">
        <f t="shared" si="886"/>
        <v>0</v>
      </c>
      <c r="CL1913" s="229">
        <f t="shared" si="887"/>
        <v>0</v>
      </c>
    </row>
    <row r="1914" spans="88:90" x14ac:dyDescent="0.2">
      <c r="CJ1914" s="3">
        <f t="shared" si="885"/>
        <v>1</v>
      </c>
      <c r="CK1914" s="229">
        <f t="shared" si="886"/>
        <v>0</v>
      </c>
      <c r="CL1914" s="229">
        <f t="shared" si="887"/>
        <v>0</v>
      </c>
    </row>
    <row r="1915" spans="88:90" x14ac:dyDescent="0.2">
      <c r="CJ1915" s="3">
        <f t="shared" si="885"/>
        <v>1</v>
      </c>
      <c r="CK1915" s="229">
        <f t="shared" si="886"/>
        <v>0</v>
      </c>
      <c r="CL1915" s="229">
        <f t="shared" si="887"/>
        <v>0</v>
      </c>
    </row>
    <row r="1916" spans="88:90" x14ac:dyDescent="0.2">
      <c r="CJ1916" s="3">
        <f t="shared" si="885"/>
        <v>1</v>
      </c>
      <c r="CK1916" s="229">
        <f t="shared" si="886"/>
        <v>0</v>
      </c>
      <c r="CL1916" s="229">
        <f t="shared" si="887"/>
        <v>0</v>
      </c>
    </row>
    <row r="1917" spans="88:90" x14ac:dyDescent="0.2">
      <c r="CJ1917" s="3">
        <f t="shared" si="885"/>
        <v>1</v>
      </c>
      <c r="CK1917" s="229">
        <f t="shared" si="886"/>
        <v>0</v>
      </c>
      <c r="CL1917" s="229">
        <f t="shared" si="887"/>
        <v>0</v>
      </c>
    </row>
    <row r="1918" spans="88:90" x14ac:dyDescent="0.2">
      <c r="CJ1918" s="3">
        <f t="shared" si="885"/>
        <v>1</v>
      </c>
      <c r="CK1918" s="229">
        <f t="shared" si="886"/>
        <v>0</v>
      </c>
      <c r="CL1918" s="229">
        <f t="shared" si="887"/>
        <v>0</v>
      </c>
    </row>
    <row r="1919" spans="88:90" x14ac:dyDescent="0.2">
      <c r="CJ1919" s="3">
        <f t="shared" si="885"/>
        <v>1</v>
      </c>
      <c r="CK1919" s="229">
        <f t="shared" si="886"/>
        <v>0</v>
      </c>
      <c r="CL1919" s="229">
        <f t="shared" si="887"/>
        <v>0</v>
      </c>
    </row>
    <row r="1920" spans="88:90" x14ac:dyDescent="0.2">
      <c r="CJ1920" s="3">
        <f t="shared" si="885"/>
        <v>1</v>
      </c>
      <c r="CK1920" s="229">
        <f t="shared" si="886"/>
        <v>0</v>
      </c>
      <c r="CL1920" s="229">
        <f t="shared" si="887"/>
        <v>0</v>
      </c>
    </row>
    <row r="1921" spans="88:90" x14ac:dyDescent="0.2">
      <c r="CJ1921" s="3">
        <f t="shared" si="885"/>
        <v>1</v>
      </c>
      <c r="CK1921" s="229">
        <f t="shared" si="886"/>
        <v>0</v>
      </c>
      <c r="CL1921" s="229">
        <f t="shared" si="887"/>
        <v>0</v>
      </c>
    </row>
    <row r="1922" spans="88:90" x14ac:dyDescent="0.2">
      <c r="CJ1922" s="3">
        <f t="shared" si="885"/>
        <v>1</v>
      </c>
      <c r="CK1922" s="229">
        <f t="shared" si="886"/>
        <v>0</v>
      </c>
      <c r="CL1922" s="229">
        <f t="shared" si="887"/>
        <v>0</v>
      </c>
    </row>
    <row r="1923" spans="88:90" x14ac:dyDescent="0.2">
      <c r="CJ1923" s="3">
        <f t="shared" si="885"/>
        <v>1</v>
      </c>
      <c r="CK1923" s="229">
        <f t="shared" si="886"/>
        <v>0</v>
      </c>
      <c r="CL1923" s="229">
        <f t="shared" si="887"/>
        <v>0</v>
      </c>
    </row>
    <row r="1924" spans="88:90" x14ac:dyDescent="0.2">
      <c r="CJ1924" s="3">
        <f t="shared" si="885"/>
        <v>1</v>
      </c>
      <c r="CK1924" s="229">
        <f t="shared" si="886"/>
        <v>0</v>
      </c>
      <c r="CL1924" s="229">
        <f t="shared" si="887"/>
        <v>0</v>
      </c>
    </row>
    <row r="1925" spans="88:90" x14ac:dyDescent="0.2">
      <c r="CJ1925" s="3">
        <f t="shared" si="885"/>
        <v>1</v>
      </c>
      <c r="CK1925" s="229">
        <f t="shared" si="886"/>
        <v>0</v>
      </c>
      <c r="CL1925" s="229">
        <f t="shared" si="887"/>
        <v>0</v>
      </c>
    </row>
    <row r="1926" spans="88:90" x14ac:dyDescent="0.2">
      <c r="CJ1926" s="3">
        <f t="shared" si="885"/>
        <v>1</v>
      </c>
      <c r="CK1926" s="229">
        <f t="shared" si="886"/>
        <v>0</v>
      </c>
      <c r="CL1926" s="229">
        <f t="shared" si="887"/>
        <v>0</v>
      </c>
    </row>
    <row r="1927" spans="88:90" x14ac:dyDescent="0.2">
      <c r="CJ1927" s="3">
        <f t="shared" si="885"/>
        <v>1</v>
      </c>
      <c r="CK1927" s="229">
        <f t="shared" si="886"/>
        <v>0</v>
      </c>
      <c r="CL1927" s="229">
        <f t="shared" si="887"/>
        <v>0</v>
      </c>
    </row>
    <row r="1928" spans="88:90" x14ac:dyDescent="0.2">
      <c r="CJ1928" s="3">
        <f t="shared" si="885"/>
        <v>1</v>
      </c>
      <c r="CK1928" s="229">
        <f t="shared" si="886"/>
        <v>0</v>
      </c>
      <c r="CL1928" s="229">
        <f t="shared" si="887"/>
        <v>0</v>
      </c>
    </row>
    <row r="1929" spans="88:90" x14ac:dyDescent="0.2">
      <c r="CJ1929" s="3">
        <f t="shared" si="885"/>
        <v>1</v>
      </c>
      <c r="CK1929" s="229">
        <f t="shared" si="886"/>
        <v>0</v>
      </c>
      <c r="CL1929" s="229">
        <f t="shared" si="887"/>
        <v>0</v>
      </c>
    </row>
    <row r="1930" spans="88:90" x14ac:dyDescent="0.2">
      <c r="CJ1930" s="3">
        <f t="shared" si="885"/>
        <v>1</v>
      </c>
      <c r="CK1930" s="229">
        <f t="shared" si="886"/>
        <v>0</v>
      </c>
      <c r="CL1930" s="229">
        <f t="shared" si="887"/>
        <v>0</v>
      </c>
    </row>
    <row r="1931" spans="88:90" x14ac:dyDescent="0.2">
      <c r="CJ1931" s="3">
        <f t="shared" si="885"/>
        <v>1</v>
      </c>
      <c r="CK1931" s="229">
        <f t="shared" si="886"/>
        <v>0</v>
      </c>
      <c r="CL1931" s="229">
        <f t="shared" si="887"/>
        <v>0</v>
      </c>
    </row>
    <row r="1932" spans="88:90" x14ac:dyDescent="0.2">
      <c r="CJ1932" s="3">
        <f t="shared" si="885"/>
        <v>1</v>
      </c>
      <c r="CK1932" s="229">
        <f t="shared" si="886"/>
        <v>0</v>
      </c>
      <c r="CL1932" s="229">
        <f t="shared" si="887"/>
        <v>0</v>
      </c>
    </row>
    <row r="1933" spans="88:90" x14ac:dyDescent="0.2">
      <c r="CJ1933" s="3">
        <f t="shared" si="885"/>
        <v>1</v>
      </c>
      <c r="CK1933" s="229">
        <f t="shared" si="886"/>
        <v>0</v>
      </c>
      <c r="CL1933" s="229">
        <f t="shared" si="887"/>
        <v>0</v>
      </c>
    </row>
    <row r="1934" spans="88:90" x14ac:dyDescent="0.2">
      <c r="CJ1934" s="3">
        <f t="shared" si="885"/>
        <v>1</v>
      </c>
      <c r="CK1934" s="229">
        <f t="shared" si="886"/>
        <v>0</v>
      </c>
      <c r="CL1934" s="229">
        <f t="shared" si="887"/>
        <v>0</v>
      </c>
    </row>
    <row r="1935" spans="88:90" x14ac:dyDescent="0.2">
      <c r="CJ1935" s="3">
        <f t="shared" si="885"/>
        <v>1</v>
      </c>
      <c r="CK1935" s="229">
        <f t="shared" si="886"/>
        <v>0</v>
      </c>
      <c r="CL1935" s="229">
        <f t="shared" si="887"/>
        <v>0</v>
      </c>
    </row>
    <row r="1936" spans="88:90" x14ac:dyDescent="0.2">
      <c r="CJ1936" s="3">
        <f t="shared" si="885"/>
        <v>1</v>
      </c>
      <c r="CK1936" s="229">
        <f t="shared" si="886"/>
        <v>0</v>
      </c>
      <c r="CL1936" s="229">
        <f t="shared" si="887"/>
        <v>0</v>
      </c>
    </row>
    <row r="1937" spans="88:90" x14ac:dyDescent="0.2">
      <c r="CJ1937" s="3">
        <f t="shared" si="885"/>
        <v>1</v>
      </c>
      <c r="CK1937" s="229">
        <f t="shared" si="886"/>
        <v>0</v>
      </c>
      <c r="CL1937" s="229">
        <f t="shared" si="887"/>
        <v>0</v>
      </c>
    </row>
    <row r="1938" spans="88:90" x14ac:dyDescent="0.2">
      <c r="CJ1938" s="3">
        <f t="shared" si="885"/>
        <v>1</v>
      </c>
      <c r="CK1938" s="229">
        <f t="shared" si="886"/>
        <v>0</v>
      </c>
      <c r="CL1938" s="229">
        <f t="shared" si="887"/>
        <v>0</v>
      </c>
    </row>
    <row r="1939" spans="88:90" x14ac:dyDescent="0.2">
      <c r="CJ1939" s="3">
        <f t="shared" si="885"/>
        <v>1</v>
      </c>
      <c r="CK1939" s="229">
        <f t="shared" si="886"/>
        <v>0</v>
      </c>
      <c r="CL1939" s="229">
        <f t="shared" si="887"/>
        <v>0</v>
      </c>
    </row>
    <row r="1940" spans="88:90" x14ac:dyDescent="0.2">
      <c r="CJ1940" s="3">
        <f t="shared" si="885"/>
        <v>1</v>
      </c>
      <c r="CK1940" s="229">
        <f t="shared" si="886"/>
        <v>0</v>
      </c>
      <c r="CL1940" s="229">
        <f t="shared" si="887"/>
        <v>0</v>
      </c>
    </row>
    <row r="1941" spans="88:90" x14ac:dyDescent="0.2">
      <c r="CJ1941" s="3">
        <f t="shared" si="885"/>
        <v>1</v>
      </c>
      <c r="CK1941" s="229">
        <f t="shared" si="886"/>
        <v>0</v>
      </c>
      <c r="CL1941" s="229">
        <f t="shared" si="887"/>
        <v>0</v>
      </c>
    </row>
    <row r="1942" spans="88:90" x14ac:dyDescent="0.2">
      <c r="CJ1942" s="3">
        <f t="shared" si="885"/>
        <v>1</v>
      </c>
      <c r="CK1942" s="229">
        <f t="shared" si="886"/>
        <v>0</v>
      </c>
      <c r="CL1942" s="229">
        <f t="shared" si="887"/>
        <v>0</v>
      </c>
    </row>
    <row r="1943" spans="88:90" x14ac:dyDescent="0.2">
      <c r="CJ1943" s="3">
        <f t="shared" si="885"/>
        <v>1</v>
      </c>
      <c r="CK1943" s="229">
        <f t="shared" si="886"/>
        <v>0</v>
      </c>
      <c r="CL1943" s="229">
        <f t="shared" si="887"/>
        <v>0</v>
      </c>
    </row>
    <row r="1944" spans="88:90" x14ac:dyDescent="0.2">
      <c r="CJ1944" s="3">
        <f t="shared" si="885"/>
        <v>1</v>
      </c>
      <c r="CK1944" s="229">
        <f t="shared" si="886"/>
        <v>0</v>
      </c>
      <c r="CL1944" s="229">
        <f t="shared" si="887"/>
        <v>0</v>
      </c>
    </row>
    <row r="1945" spans="88:90" x14ac:dyDescent="0.2">
      <c r="CJ1945" s="3">
        <f t="shared" si="885"/>
        <v>1</v>
      </c>
      <c r="CK1945" s="229">
        <f t="shared" si="886"/>
        <v>0</v>
      </c>
      <c r="CL1945" s="229">
        <f t="shared" si="887"/>
        <v>0</v>
      </c>
    </row>
    <row r="1946" spans="88:90" x14ac:dyDescent="0.2">
      <c r="CJ1946" s="3">
        <f t="shared" si="885"/>
        <v>1</v>
      </c>
      <c r="CK1946" s="229">
        <f t="shared" si="886"/>
        <v>0</v>
      </c>
      <c r="CL1946" s="229">
        <f t="shared" si="887"/>
        <v>0</v>
      </c>
    </row>
    <row r="1947" spans="88:90" x14ac:dyDescent="0.2">
      <c r="CJ1947" s="3">
        <f t="shared" si="885"/>
        <v>1</v>
      </c>
      <c r="CK1947" s="229">
        <f t="shared" si="886"/>
        <v>0</v>
      </c>
      <c r="CL1947" s="229">
        <f t="shared" si="887"/>
        <v>0</v>
      </c>
    </row>
    <row r="1948" spans="88:90" x14ac:dyDescent="0.2">
      <c r="CJ1948" s="3">
        <f t="shared" si="885"/>
        <v>1</v>
      </c>
      <c r="CK1948" s="229">
        <f t="shared" si="886"/>
        <v>0</v>
      </c>
      <c r="CL1948" s="229">
        <f t="shared" si="887"/>
        <v>0</v>
      </c>
    </row>
    <row r="1949" spans="88:90" x14ac:dyDescent="0.2">
      <c r="CJ1949" s="3">
        <f t="shared" si="885"/>
        <v>1</v>
      </c>
      <c r="CK1949" s="229">
        <f t="shared" si="886"/>
        <v>0</v>
      </c>
      <c r="CL1949" s="229">
        <f t="shared" si="887"/>
        <v>0</v>
      </c>
    </row>
    <row r="1950" spans="88:90" x14ac:dyDescent="0.2">
      <c r="CJ1950" s="3">
        <f t="shared" si="885"/>
        <v>1</v>
      </c>
      <c r="CK1950" s="229">
        <f t="shared" si="886"/>
        <v>0</v>
      </c>
      <c r="CL1950" s="229">
        <f t="shared" si="887"/>
        <v>0</v>
      </c>
    </row>
    <row r="1951" spans="88:90" x14ac:dyDescent="0.2">
      <c r="CJ1951" s="3">
        <f t="shared" si="885"/>
        <v>1</v>
      </c>
      <c r="CK1951" s="229">
        <f t="shared" si="886"/>
        <v>0</v>
      </c>
      <c r="CL1951" s="229">
        <f t="shared" si="887"/>
        <v>0</v>
      </c>
    </row>
    <row r="1952" spans="88:90" x14ac:dyDescent="0.2">
      <c r="CJ1952" s="3">
        <f t="shared" si="885"/>
        <v>1</v>
      </c>
      <c r="CK1952" s="229">
        <f t="shared" si="886"/>
        <v>0</v>
      </c>
      <c r="CL1952" s="229">
        <f t="shared" si="887"/>
        <v>0</v>
      </c>
    </row>
    <row r="1953" spans="88:90" x14ac:dyDescent="0.2">
      <c r="CJ1953" s="3">
        <f t="shared" si="885"/>
        <v>1</v>
      </c>
      <c r="CK1953" s="229">
        <f t="shared" si="886"/>
        <v>0</v>
      </c>
      <c r="CL1953" s="229">
        <f t="shared" si="887"/>
        <v>0</v>
      </c>
    </row>
    <row r="1954" spans="88:90" x14ac:dyDescent="0.2">
      <c r="CJ1954" s="3">
        <f t="shared" si="885"/>
        <v>1</v>
      </c>
      <c r="CK1954" s="229">
        <f t="shared" si="886"/>
        <v>0</v>
      </c>
      <c r="CL1954" s="229">
        <f t="shared" si="887"/>
        <v>0</v>
      </c>
    </row>
    <row r="1955" spans="88:90" x14ac:dyDescent="0.2">
      <c r="CJ1955" s="3">
        <f t="shared" si="885"/>
        <v>1</v>
      </c>
      <c r="CK1955" s="229">
        <f t="shared" si="886"/>
        <v>0</v>
      </c>
      <c r="CL1955" s="229">
        <f t="shared" si="887"/>
        <v>0</v>
      </c>
    </row>
    <row r="1956" spans="88:90" x14ac:dyDescent="0.2">
      <c r="CJ1956" s="3">
        <f t="shared" si="885"/>
        <v>1</v>
      </c>
      <c r="CK1956" s="229">
        <f t="shared" si="886"/>
        <v>0</v>
      </c>
      <c r="CL1956" s="229">
        <f t="shared" si="887"/>
        <v>0</v>
      </c>
    </row>
    <row r="1957" spans="88:90" x14ac:dyDescent="0.2">
      <c r="CJ1957" s="3">
        <f t="shared" si="885"/>
        <v>1</v>
      </c>
      <c r="CK1957" s="229">
        <f t="shared" si="886"/>
        <v>0</v>
      </c>
      <c r="CL1957" s="229">
        <f t="shared" si="887"/>
        <v>0</v>
      </c>
    </row>
    <row r="1958" spans="88:90" x14ac:dyDescent="0.2">
      <c r="CJ1958" s="3">
        <f t="shared" si="885"/>
        <v>1</v>
      </c>
      <c r="CK1958" s="229">
        <f t="shared" si="886"/>
        <v>0</v>
      </c>
      <c r="CL1958" s="229">
        <f t="shared" si="887"/>
        <v>0</v>
      </c>
    </row>
    <row r="1959" spans="88:90" x14ac:dyDescent="0.2">
      <c r="CJ1959" s="3">
        <f t="shared" si="885"/>
        <v>1</v>
      </c>
      <c r="CK1959" s="229">
        <f t="shared" si="886"/>
        <v>0</v>
      </c>
      <c r="CL1959" s="229">
        <f t="shared" si="887"/>
        <v>0</v>
      </c>
    </row>
    <row r="1960" spans="88:90" x14ac:dyDescent="0.2">
      <c r="CJ1960" s="3">
        <f t="shared" si="885"/>
        <v>1</v>
      </c>
      <c r="CK1960" s="229">
        <f t="shared" si="886"/>
        <v>0</v>
      </c>
      <c r="CL1960" s="229">
        <f t="shared" si="887"/>
        <v>0</v>
      </c>
    </row>
    <row r="1961" spans="88:90" x14ac:dyDescent="0.2">
      <c r="CJ1961" s="3">
        <f t="shared" si="885"/>
        <v>1</v>
      </c>
      <c r="CK1961" s="229">
        <f t="shared" si="886"/>
        <v>0</v>
      </c>
      <c r="CL1961" s="229">
        <f t="shared" si="887"/>
        <v>0</v>
      </c>
    </row>
    <row r="1962" spans="88:90" x14ac:dyDescent="0.2">
      <c r="CJ1962" s="3">
        <f t="shared" si="885"/>
        <v>1</v>
      </c>
      <c r="CK1962" s="229">
        <f t="shared" si="886"/>
        <v>0</v>
      </c>
      <c r="CL1962" s="229">
        <f t="shared" si="887"/>
        <v>0</v>
      </c>
    </row>
    <row r="1963" spans="88:90" x14ac:dyDescent="0.2">
      <c r="CJ1963" s="3">
        <f t="shared" si="885"/>
        <v>1</v>
      </c>
      <c r="CK1963" s="229">
        <f t="shared" si="886"/>
        <v>0</v>
      </c>
      <c r="CL1963" s="229">
        <f t="shared" si="887"/>
        <v>0</v>
      </c>
    </row>
    <row r="1964" spans="88:90" x14ac:dyDescent="0.2">
      <c r="CJ1964" s="3">
        <f t="shared" si="885"/>
        <v>1</v>
      </c>
      <c r="CK1964" s="229">
        <f t="shared" si="886"/>
        <v>0</v>
      </c>
      <c r="CL1964" s="229">
        <f t="shared" si="887"/>
        <v>0</v>
      </c>
    </row>
    <row r="1965" spans="88:90" x14ac:dyDescent="0.2">
      <c r="CJ1965" s="3">
        <f t="shared" si="885"/>
        <v>1</v>
      </c>
      <c r="CK1965" s="229">
        <f t="shared" si="886"/>
        <v>0</v>
      </c>
      <c r="CL1965" s="229">
        <f t="shared" si="887"/>
        <v>0</v>
      </c>
    </row>
    <row r="1966" spans="88:90" x14ac:dyDescent="0.2">
      <c r="CJ1966" s="3">
        <f t="shared" si="885"/>
        <v>1</v>
      </c>
      <c r="CK1966" s="229">
        <f t="shared" si="886"/>
        <v>0</v>
      </c>
      <c r="CL1966" s="229">
        <f t="shared" si="887"/>
        <v>0</v>
      </c>
    </row>
    <row r="1967" spans="88:90" x14ac:dyDescent="0.2">
      <c r="CJ1967" s="3">
        <f t="shared" si="885"/>
        <v>1</v>
      </c>
      <c r="CK1967" s="229">
        <f t="shared" si="886"/>
        <v>0</v>
      </c>
      <c r="CL1967" s="229">
        <f t="shared" si="887"/>
        <v>0</v>
      </c>
    </row>
    <row r="1968" spans="88:90" x14ac:dyDescent="0.2">
      <c r="CJ1968" s="3">
        <f t="shared" si="885"/>
        <v>1</v>
      </c>
      <c r="CK1968" s="229">
        <f t="shared" si="886"/>
        <v>0</v>
      </c>
      <c r="CL1968" s="229">
        <f t="shared" si="887"/>
        <v>0</v>
      </c>
    </row>
    <row r="1969" spans="88:90" x14ac:dyDescent="0.2">
      <c r="CJ1969" s="3">
        <f t="shared" si="885"/>
        <v>1</v>
      </c>
      <c r="CK1969" s="229">
        <f t="shared" si="886"/>
        <v>0</v>
      </c>
      <c r="CL1969" s="229">
        <f t="shared" si="887"/>
        <v>0</v>
      </c>
    </row>
    <row r="1970" spans="88:90" x14ac:dyDescent="0.2">
      <c r="CJ1970" s="3">
        <f t="shared" si="885"/>
        <v>1</v>
      </c>
      <c r="CK1970" s="229">
        <f t="shared" si="886"/>
        <v>0</v>
      </c>
      <c r="CL1970" s="229">
        <f t="shared" si="887"/>
        <v>0</v>
      </c>
    </row>
    <row r="1971" spans="88:90" x14ac:dyDescent="0.2">
      <c r="CJ1971" s="3">
        <f t="shared" si="885"/>
        <v>1</v>
      </c>
      <c r="CK1971" s="229">
        <f t="shared" si="886"/>
        <v>0</v>
      </c>
      <c r="CL1971" s="229">
        <f t="shared" si="887"/>
        <v>0</v>
      </c>
    </row>
    <row r="1972" spans="88:90" x14ac:dyDescent="0.2">
      <c r="CJ1972" s="3">
        <f t="shared" si="885"/>
        <v>1</v>
      </c>
      <c r="CK1972" s="229">
        <f t="shared" si="886"/>
        <v>0</v>
      </c>
      <c r="CL1972" s="229">
        <f t="shared" si="887"/>
        <v>0</v>
      </c>
    </row>
    <row r="1973" spans="88:90" x14ac:dyDescent="0.2">
      <c r="CJ1973" s="3">
        <f t="shared" ref="CJ1973:CJ2036" si="888">MONTH(H1973)</f>
        <v>1</v>
      </c>
      <c r="CK1973" s="229">
        <f t="shared" ref="CK1973:CK2036" si="889">AX1973</f>
        <v>0</v>
      </c>
      <c r="CL1973" s="229">
        <f t="shared" ref="CL1973:CL2036" si="890">BZ1973</f>
        <v>0</v>
      </c>
    </row>
    <row r="1974" spans="88:90" x14ac:dyDescent="0.2">
      <c r="CJ1974" s="3">
        <f t="shared" si="888"/>
        <v>1</v>
      </c>
      <c r="CK1974" s="229">
        <f t="shared" si="889"/>
        <v>0</v>
      </c>
      <c r="CL1974" s="229">
        <f t="shared" si="890"/>
        <v>0</v>
      </c>
    </row>
    <row r="1975" spans="88:90" x14ac:dyDescent="0.2">
      <c r="CJ1975" s="3">
        <f t="shared" si="888"/>
        <v>1</v>
      </c>
      <c r="CK1975" s="229">
        <f t="shared" si="889"/>
        <v>0</v>
      </c>
      <c r="CL1975" s="229">
        <f t="shared" si="890"/>
        <v>0</v>
      </c>
    </row>
    <row r="1976" spans="88:90" x14ac:dyDescent="0.2">
      <c r="CJ1976" s="3">
        <f t="shared" si="888"/>
        <v>1</v>
      </c>
      <c r="CK1976" s="229">
        <f t="shared" si="889"/>
        <v>0</v>
      </c>
      <c r="CL1976" s="229">
        <f t="shared" si="890"/>
        <v>0</v>
      </c>
    </row>
    <row r="1977" spans="88:90" x14ac:dyDescent="0.2">
      <c r="CJ1977" s="3">
        <f t="shared" si="888"/>
        <v>1</v>
      </c>
      <c r="CK1977" s="229">
        <f t="shared" si="889"/>
        <v>0</v>
      </c>
      <c r="CL1977" s="229">
        <f t="shared" si="890"/>
        <v>0</v>
      </c>
    </row>
    <row r="1978" spans="88:90" x14ac:dyDescent="0.2">
      <c r="CJ1978" s="3">
        <f t="shared" si="888"/>
        <v>1</v>
      </c>
      <c r="CK1978" s="229">
        <f t="shared" si="889"/>
        <v>0</v>
      </c>
      <c r="CL1978" s="229">
        <f t="shared" si="890"/>
        <v>0</v>
      </c>
    </row>
    <row r="1979" spans="88:90" x14ac:dyDescent="0.2">
      <c r="CJ1979" s="3">
        <f t="shared" si="888"/>
        <v>1</v>
      </c>
      <c r="CK1979" s="229">
        <f t="shared" si="889"/>
        <v>0</v>
      </c>
      <c r="CL1979" s="229">
        <f t="shared" si="890"/>
        <v>0</v>
      </c>
    </row>
    <row r="1980" spans="88:90" x14ac:dyDescent="0.2">
      <c r="CJ1980" s="3">
        <f t="shared" si="888"/>
        <v>1</v>
      </c>
      <c r="CK1980" s="229">
        <f t="shared" si="889"/>
        <v>0</v>
      </c>
      <c r="CL1980" s="229">
        <f t="shared" si="890"/>
        <v>0</v>
      </c>
    </row>
    <row r="1981" spans="88:90" x14ac:dyDescent="0.2">
      <c r="CJ1981" s="3">
        <f t="shared" si="888"/>
        <v>1</v>
      </c>
      <c r="CK1981" s="229">
        <f t="shared" si="889"/>
        <v>0</v>
      </c>
      <c r="CL1981" s="229">
        <f t="shared" si="890"/>
        <v>0</v>
      </c>
    </row>
    <row r="1982" spans="88:90" x14ac:dyDescent="0.2">
      <c r="CJ1982" s="3">
        <f t="shared" si="888"/>
        <v>1</v>
      </c>
      <c r="CK1982" s="229">
        <f t="shared" si="889"/>
        <v>0</v>
      </c>
      <c r="CL1982" s="229">
        <f t="shared" si="890"/>
        <v>0</v>
      </c>
    </row>
    <row r="1983" spans="88:90" x14ac:dyDescent="0.2">
      <c r="CJ1983" s="3">
        <f t="shared" si="888"/>
        <v>1</v>
      </c>
      <c r="CK1983" s="229">
        <f t="shared" si="889"/>
        <v>0</v>
      </c>
      <c r="CL1983" s="229">
        <f t="shared" si="890"/>
        <v>0</v>
      </c>
    </row>
    <row r="1984" spans="88:90" x14ac:dyDescent="0.2">
      <c r="CJ1984" s="3">
        <f t="shared" si="888"/>
        <v>1</v>
      </c>
      <c r="CK1984" s="229">
        <f t="shared" si="889"/>
        <v>0</v>
      </c>
      <c r="CL1984" s="229">
        <f t="shared" si="890"/>
        <v>0</v>
      </c>
    </row>
    <row r="1985" spans="88:90" x14ac:dyDescent="0.2">
      <c r="CJ1985" s="3">
        <f t="shared" si="888"/>
        <v>1</v>
      </c>
      <c r="CK1985" s="229">
        <f t="shared" si="889"/>
        <v>0</v>
      </c>
      <c r="CL1985" s="229">
        <f t="shared" si="890"/>
        <v>0</v>
      </c>
    </row>
    <row r="1986" spans="88:90" x14ac:dyDescent="0.2">
      <c r="CJ1986" s="3">
        <f t="shared" si="888"/>
        <v>1</v>
      </c>
      <c r="CK1986" s="229">
        <f t="shared" si="889"/>
        <v>0</v>
      </c>
      <c r="CL1986" s="229">
        <f t="shared" si="890"/>
        <v>0</v>
      </c>
    </row>
    <row r="1987" spans="88:90" x14ac:dyDescent="0.2">
      <c r="CJ1987" s="3">
        <f t="shared" si="888"/>
        <v>1</v>
      </c>
      <c r="CK1987" s="229">
        <f t="shared" si="889"/>
        <v>0</v>
      </c>
      <c r="CL1987" s="229">
        <f t="shared" si="890"/>
        <v>0</v>
      </c>
    </row>
    <row r="1988" spans="88:90" x14ac:dyDescent="0.2">
      <c r="CJ1988" s="3">
        <f t="shared" si="888"/>
        <v>1</v>
      </c>
      <c r="CK1988" s="229">
        <f t="shared" si="889"/>
        <v>0</v>
      </c>
      <c r="CL1988" s="229">
        <f t="shared" si="890"/>
        <v>0</v>
      </c>
    </row>
    <row r="1989" spans="88:90" x14ac:dyDescent="0.2">
      <c r="CJ1989" s="3">
        <f t="shared" si="888"/>
        <v>1</v>
      </c>
      <c r="CK1989" s="229">
        <f t="shared" si="889"/>
        <v>0</v>
      </c>
      <c r="CL1989" s="229">
        <f t="shared" si="890"/>
        <v>0</v>
      </c>
    </row>
    <row r="1990" spans="88:90" x14ac:dyDescent="0.2">
      <c r="CJ1990" s="3">
        <f t="shared" si="888"/>
        <v>1</v>
      </c>
      <c r="CK1990" s="229">
        <f t="shared" si="889"/>
        <v>0</v>
      </c>
      <c r="CL1990" s="229">
        <f t="shared" si="890"/>
        <v>0</v>
      </c>
    </row>
    <row r="1991" spans="88:90" x14ac:dyDescent="0.2">
      <c r="CJ1991" s="3">
        <f t="shared" si="888"/>
        <v>1</v>
      </c>
      <c r="CK1991" s="229">
        <f t="shared" si="889"/>
        <v>0</v>
      </c>
      <c r="CL1991" s="229">
        <f t="shared" si="890"/>
        <v>0</v>
      </c>
    </row>
    <row r="1992" spans="88:90" x14ac:dyDescent="0.2">
      <c r="CJ1992" s="3">
        <f t="shared" si="888"/>
        <v>1</v>
      </c>
      <c r="CK1992" s="229">
        <f t="shared" si="889"/>
        <v>0</v>
      </c>
      <c r="CL1992" s="229">
        <f t="shared" si="890"/>
        <v>0</v>
      </c>
    </row>
    <row r="1993" spans="88:90" x14ac:dyDescent="0.2">
      <c r="CJ1993" s="3">
        <f t="shared" si="888"/>
        <v>1</v>
      </c>
      <c r="CK1993" s="229">
        <f t="shared" si="889"/>
        <v>0</v>
      </c>
      <c r="CL1993" s="229">
        <f t="shared" si="890"/>
        <v>0</v>
      </c>
    </row>
    <row r="1994" spans="88:90" x14ac:dyDescent="0.2">
      <c r="CJ1994" s="3">
        <f t="shared" si="888"/>
        <v>1</v>
      </c>
      <c r="CK1994" s="229">
        <f t="shared" si="889"/>
        <v>0</v>
      </c>
      <c r="CL1994" s="229">
        <f t="shared" si="890"/>
        <v>0</v>
      </c>
    </row>
    <row r="1995" spans="88:90" x14ac:dyDescent="0.2">
      <c r="CJ1995" s="3">
        <f t="shared" si="888"/>
        <v>1</v>
      </c>
      <c r="CK1995" s="229">
        <f t="shared" si="889"/>
        <v>0</v>
      </c>
      <c r="CL1995" s="229">
        <f t="shared" si="890"/>
        <v>0</v>
      </c>
    </row>
    <row r="1996" spans="88:90" x14ac:dyDescent="0.2">
      <c r="CJ1996" s="3">
        <f t="shared" si="888"/>
        <v>1</v>
      </c>
      <c r="CK1996" s="229">
        <f t="shared" si="889"/>
        <v>0</v>
      </c>
      <c r="CL1996" s="229">
        <f t="shared" si="890"/>
        <v>0</v>
      </c>
    </row>
    <row r="1997" spans="88:90" x14ac:dyDescent="0.2">
      <c r="CJ1997" s="3">
        <f t="shared" si="888"/>
        <v>1</v>
      </c>
      <c r="CK1997" s="229">
        <f t="shared" si="889"/>
        <v>0</v>
      </c>
      <c r="CL1997" s="229">
        <f t="shared" si="890"/>
        <v>0</v>
      </c>
    </row>
    <row r="1998" spans="88:90" x14ac:dyDescent="0.2">
      <c r="CJ1998" s="3">
        <f t="shared" si="888"/>
        <v>1</v>
      </c>
      <c r="CK1998" s="229">
        <f t="shared" si="889"/>
        <v>0</v>
      </c>
      <c r="CL1998" s="229">
        <f t="shared" si="890"/>
        <v>0</v>
      </c>
    </row>
    <row r="1999" spans="88:90" x14ac:dyDescent="0.2">
      <c r="CJ1999" s="3">
        <f t="shared" si="888"/>
        <v>1</v>
      </c>
      <c r="CK1999" s="229">
        <f t="shared" si="889"/>
        <v>0</v>
      </c>
      <c r="CL1999" s="229">
        <f t="shared" si="890"/>
        <v>0</v>
      </c>
    </row>
    <row r="2000" spans="88:90" x14ac:dyDescent="0.2">
      <c r="CJ2000" s="3">
        <f t="shared" si="888"/>
        <v>1</v>
      </c>
      <c r="CK2000" s="229">
        <f t="shared" si="889"/>
        <v>0</v>
      </c>
      <c r="CL2000" s="229">
        <f t="shared" si="890"/>
        <v>0</v>
      </c>
    </row>
    <row r="2001" spans="88:90" x14ac:dyDescent="0.2">
      <c r="CJ2001" s="3">
        <f t="shared" si="888"/>
        <v>1</v>
      </c>
      <c r="CK2001" s="229">
        <f t="shared" si="889"/>
        <v>0</v>
      </c>
      <c r="CL2001" s="229">
        <f t="shared" si="890"/>
        <v>0</v>
      </c>
    </row>
    <row r="2002" spans="88:90" x14ac:dyDescent="0.2">
      <c r="CJ2002" s="3">
        <f t="shared" si="888"/>
        <v>1</v>
      </c>
      <c r="CK2002" s="229">
        <f t="shared" si="889"/>
        <v>0</v>
      </c>
      <c r="CL2002" s="229">
        <f t="shared" si="890"/>
        <v>0</v>
      </c>
    </row>
    <row r="2003" spans="88:90" x14ac:dyDescent="0.2">
      <c r="CJ2003" s="3">
        <f t="shared" si="888"/>
        <v>1</v>
      </c>
      <c r="CK2003" s="229">
        <f t="shared" si="889"/>
        <v>0</v>
      </c>
      <c r="CL2003" s="229">
        <f t="shared" si="890"/>
        <v>0</v>
      </c>
    </row>
    <row r="2004" spans="88:90" x14ac:dyDescent="0.2">
      <c r="CJ2004" s="3">
        <f t="shared" si="888"/>
        <v>1</v>
      </c>
      <c r="CK2004" s="229">
        <f t="shared" si="889"/>
        <v>0</v>
      </c>
      <c r="CL2004" s="229">
        <f t="shared" si="890"/>
        <v>0</v>
      </c>
    </row>
    <row r="2005" spans="88:90" x14ac:dyDescent="0.2">
      <c r="CJ2005" s="3">
        <f t="shared" si="888"/>
        <v>1</v>
      </c>
      <c r="CK2005" s="229">
        <f t="shared" si="889"/>
        <v>0</v>
      </c>
      <c r="CL2005" s="229">
        <f t="shared" si="890"/>
        <v>0</v>
      </c>
    </row>
    <row r="2006" spans="88:90" x14ac:dyDescent="0.2">
      <c r="CJ2006" s="3">
        <f t="shared" si="888"/>
        <v>1</v>
      </c>
      <c r="CK2006" s="229">
        <f t="shared" si="889"/>
        <v>0</v>
      </c>
      <c r="CL2006" s="229">
        <f t="shared" si="890"/>
        <v>0</v>
      </c>
    </row>
    <row r="2007" spans="88:90" x14ac:dyDescent="0.2">
      <c r="CJ2007" s="3">
        <f t="shared" si="888"/>
        <v>1</v>
      </c>
      <c r="CK2007" s="229">
        <f t="shared" si="889"/>
        <v>0</v>
      </c>
      <c r="CL2007" s="229">
        <f t="shared" si="890"/>
        <v>0</v>
      </c>
    </row>
    <row r="2008" spans="88:90" x14ac:dyDescent="0.2">
      <c r="CJ2008" s="3">
        <f t="shared" si="888"/>
        <v>1</v>
      </c>
      <c r="CK2008" s="229">
        <f t="shared" si="889"/>
        <v>0</v>
      </c>
      <c r="CL2008" s="229">
        <f t="shared" si="890"/>
        <v>0</v>
      </c>
    </row>
    <row r="2009" spans="88:90" x14ac:dyDescent="0.2">
      <c r="CJ2009" s="3">
        <f t="shared" si="888"/>
        <v>1</v>
      </c>
      <c r="CK2009" s="229">
        <f t="shared" si="889"/>
        <v>0</v>
      </c>
      <c r="CL2009" s="229">
        <f t="shared" si="890"/>
        <v>0</v>
      </c>
    </row>
    <row r="2010" spans="88:90" x14ac:dyDescent="0.2">
      <c r="CJ2010" s="3">
        <f t="shared" si="888"/>
        <v>1</v>
      </c>
      <c r="CK2010" s="229">
        <f t="shared" si="889"/>
        <v>0</v>
      </c>
      <c r="CL2010" s="229">
        <f t="shared" si="890"/>
        <v>0</v>
      </c>
    </row>
    <row r="2011" spans="88:90" x14ac:dyDescent="0.2">
      <c r="CJ2011" s="3">
        <f t="shared" si="888"/>
        <v>1</v>
      </c>
      <c r="CK2011" s="229">
        <f t="shared" si="889"/>
        <v>0</v>
      </c>
      <c r="CL2011" s="229">
        <f t="shared" si="890"/>
        <v>0</v>
      </c>
    </row>
    <row r="2012" spans="88:90" x14ac:dyDescent="0.2">
      <c r="CJ2012" s="3">
        <f t="shared" si="888"/>
        <v>1</v>
      </c>
      <c r="CK2012" s="229">
        <f t="shared" si="889"/>
        <v>0</v>
      </c>
      <c r="CL2012" s="229">
        <f t="shared" si="890"/>
        <v>0</v>
      </c>
    </row>
    <row r="2013" spans="88:90" x14ac:dyDescent="0.2">
      <c r="CJ2013" s="3">
        <f t="shared" si="888"/>
        <v>1</v>
      </c>
      <c r="CK2013" s="229">
        <f t="shared" si="889"/>
        <v>0</v>
      </c>
      <c r="CL2013" s="229">
        <f t="shared" si="890"/>
        <v>0</v>
      </c>
    </row>
    <row r="2014" spans="88:90" x14ac:dyDescent="0.2">
      <c r="CJ2014" s="3">
        <f t="shared" si="888"/>
        <v>1</v>
      </c>
      <c r="CK2014" s="229">
        <f t="shared" si="889"/>
        <v>0</v>
      </c>
      <c r="CL2014" s="229">
        <f t="shared" si="890"/>
        <v>0</v>
      </c>
    </row>
    <row r="2015" spans="88:90" x14ac:dyDescent="0.2">
      <c r="CJ2015" s="3">
        <f t="shared" si="888"/>
        <v>1</v>
      </c>
      <c r="CK2015" s="229">
        <f t="shared" si="889"/>
        <v>0</v>
      </c>
      <c r="CL2015" s="229">
        <f t="shared" si="890"/>
        <v>0</v>
      </c>
    </row>
    <row r="2016" spans="88:90" x14ac:dyDescent="0.2">
      <c r="CJ2016" s="3">
        <f t="shared" si="888"/>
        <v>1</v>
      </c>
      <c r="CK2016" s="229">
        <f t="shared" si="889"/>
        <v>0</v>
      </c>
      <c r="CL2016" s="229">
        <f t="shared" si="890"/>
        <v>0</v>
      </c>
    </row>
    <row r="2017" spans="88:90" x14ac:dyDescent="0.2">
      <c r="CJ2017" s="3">
        <f t="shared" si="888"/>
        <v>1</v>
      </c>
      <c r="CK2017" s="229">
        <f t="shared" si="889"/>
        <v>0</v>
      </c>
      <c r="CL2017" s="229">
        <f t="shared" si="890"/>
        <v>0</v>
      </c>
    </row>
    <row r="2018" spans="88:90" x14ac:dyDescent="0.2">
      <c r="CJ2018" s="3">
        <f t="shared" si="888"/>
        <v>1</v>
      </c>
      <c r="CK2018" s="229">
        <f t="shared" si="889"/>
        <v>0</v>
      </c>
      <c r="CL2018" s="229">
        <f t="shared" si="890"/>
        <v>0</v>
      </c>
    </row>
    <row r="2019" spans="88:90" x14ac:dyDescent="0.2">
      <c r="CJ2019" s="3">
        <f t="shared" si="888"/>
        <v>1</v>
      </c>
      <c r="CK2019" s="229">
        <f t="shared" si="889"/>
        <v>0</v>
      </c>
      <c r="CL2019" s="229">
        <f t="shared" si="890"/>
        <v>0</v>
      </c>
    </row>
    <row r="2020" spans="88:90" x14ac:dyDescent="0.2">
      <c r="CJ2020" s="3">
        <f t="shared" si="888"/>
        <v>1</v>
      </c>
      <c r="CK2020" s="229">
        <f t="shared" si="889"/>
        <v>0</v>
      </c>
      <c r="CL2020" s="229">
        <f t="shared" si="890"/>
        <v>0</v>
      </c>
    </row>
    <row r="2021" spans="88:90" x14ac:dyDescent="0.2">
      <c r="CJ2021" s="3">
        <f t="shared" si="888"/>
        <v>1</v>
      </c>
      <c r="CK2021" s="229">
        <f t="shared" si="889"/>
        <v>0</v>
      </c>
      <c r="CL2021" s="229">
        <f t="shared" si="890"/>
        <v>0</v>
      </c>
    </row>
    <row r="2022" spans="88:90" x14ac:dyDescent="0.2">
      <c r="CJ2022" s="3">
        <f t="shared" si="888"/>
        <v>1</v>
      </c>
      <c r="CK2022" s="229">
        <f t="shared" si="889"/>
        <v>0</v>
      </c>
      <c r="CL2022" s="229">
        <f t="shared" si="890"/>
        <v>0</v>
      </c>
    </row>
    <row r="2023" spans="88:90" x14ac:dyDescent="0.2">
      <c r="CJ2023" s="3">
        <f t="shared" si="888"/>
        <v>1</v>
      </c>
      <c r="CK2023" s="229">
        <f t="shared" si="889"/>
        <v>0</v>
      </c>
      <c r="CL2023" s="229">
        <f t="shared" si="890"/>
        <v>0</v>
      </c>
    </row>
    <row r="2024" spans="88:90" x14ac:dyDescent="0.2">
      <c r="CJ2024" s="3">
        <f t="shared" si="888"/>
        <v>1</v>
      </c>
      <c r="CK2024" s="229">
        <f t="shared" si="889"/>
        <v>0</v>
      </c>
      <c r="CL2024" s="229">
        <f t="shared" si="890"/>
        <v>0</v>
      </c>
    </row>
    <row r="2025" spans="88:90" x14ac:dyDescent="0.2">
      <c r="CJ2025" s="3">
        <f t="shared" si="888"/>
        <v>1</v>
      </c>
      <c r="CK2025" s="229">
        <f t="shared" si="889"/>
        <v>0</v>
      </c>
      <c r="CL2025" s="229">
        <f t="shared" si="890"/>
        <v>0</v>
      </c>
    </row>
    <row r="2026" spans="88:90" x14ac:dyDescent="0.2">
      <c r="CJ2026" s="3">
        <f t="shared" si="888"/>
        <v>1</v>
      </c>
      <c r="CK2026" s="229">
        <f t="shared" si="889"/>
        <v>0</v>
      </c>
      <c r="CL2026" s="229">
        <f t="shared" si="890"/>
        <v>0</v>
      </c>
    </row>
    <row r="2027" spans="88:90" x14ac:dyDescent="0.2">
      <c r="CJ2027" s="3">
        <f t="shared" si="888"/>
        <v>1</v>
      </c>
      <c r="CK2027" s="229">
        <f t="shared" si="889"/>
        <v>0</v>
      </c>
      <c r="CL2027" s="229">
        <f t="shared" si="890"/>
        <v>0</v>
      </c>
    </row>
    <row r="2028" spans="88:90" x14ac:dyDescent="0.2">
      <c r="CJ2028" s="3">
        <f t="shared" si="888"/>
        <v>1</v>
      </c>
      <c r="CK2028" s="229">
        <f t="shared" si="889"/>
        <v>0</v>
      </c>
      <c r="CL2028" s="229">
        <f t="shared" si="890"/>
        <v>0</v>
      </c>
    </row>
    <row r="2029" spans="88:90" x14ac:dyDescent="0.2">
      <c r="CJ2029" s="3">
        <f t="shared" si="888"/>
        <v>1</v>
      </c>
      <c r="CK2029" s="229">
        <f t="shared" si="889"/>
        <v>0</v>
      </c>
      <c r="CL2029" s="229">
        <f t="shared" si="890"/>
        <v>0</v>
      </c>
    </row>
    <row r="2030" spans="88:90" x14ac:dyDescent="0.2">
      <c r="CJ2030" s="3">
        <f t="shared" si="888"/>
        <v>1</v>
      </c>
      <c r="CK2030" s="229">
        <f t="shared" si="889"/>
        <v>0</v>
      </c>
      <c r="CL2030" s="229">
        <f t="shared" si="890"/>
        <v>0</v>
      </c>
    </row>
    <row r="2031" spans="88:90" x14ac:dyDescent="0.2">
      <c r="CJ2031" s="3">
        <f t="shared" si="888"/>
        <v>1</v>
      </c>
      <c r="CK2031" s="229">
        <f t="shared" si="889"/>
        <v>0</v>
      </c>
      <c r="CL2031" s="229">
        <f t="shared" si="890"/>
        <v>0</v>
      </c>
    </row>
    <row r="2032" spans="88:90" x14ac:dyDescent="0.2">
      <c r="CJ2032" s="3">
        <f t="shared" si="888"/>
        <v>1</v>
      </c>
      <c r="CK2032" s="229">
        <f t="shared" si="889"/>
        <v>0</v>
      </c>
      <c r="CL2032" s="229">
        <f t="shared" si="890"/>
        <v>0</v>
      </c>
    </row>
    <row r="2033" spans="88:90" x14ac:dyDescent="0.2">
      <c r="CJ2033" s="3">
        <f t="shared" si="888"/>
        <v>1</v>
      </c>
      <c r="CK2033" s="229">
        <f t="shared" si="889"/>
        <v>0</v>
      </c>
      <c r="CL2033" s="229">
        <f t="shared" si="890"/>
        <v>0</v>
      </c>
    </row>
    <row r="2034" spans="88:90" x14ac:dyDescent="0.2">
      <c r="CJ2034" s="3">
        <f t="shared" si="888"/>
        <v>1</v>
      </c>
      <c r="CK2034" s="229">
        <f t="shared" si="889"/>
        <v>0</v>
      </c>
      <c r="CL2034" s="229">
        <f t="shared" si="890"/>
        <v>0</v>
      </c>
    </row>
    <row r="2035" spans="88:90" x14ac:dyDescent="0.2">
      <c r="CJ2035" s="3">
        <f t="shared" si="888"/>
        <v>1</v>
      </c>
      <c r="CK2035" s="229">
        <f t="shared" si="889"/>
        <v>0</v>
      </c>
      <c r="CL2035" s="229">
        <f t="shared" si="890"/>
        <v>0</v>
      </c>
    </row>
    <row r="2036" spans="88:90" x14ac:dyDescent="0.2">
      <c r="CJ2036" s="3">
        <f t="shared" si="888"/>
        <v>1</v>
      </c>
      <c r="CK2036" s="229">
        <f t="shared" si="889"/>
        <v>0</v>
      </c>
      <c r="CL2036" s="229">
        <f t="shared" si="890"/>
        <v>0</v>
      </c>
    </row>
    <row r="2037" spans="88:90" x14ac:dyDescent="0.2">
      <c r="CJ2037" s="3">
        <f t="shared" ref="CJ2037:CJ2100" si="891">MONTH(H2037)</f>
        <v>1</v>
      </c>
      <c r="CK2037" s="229">
        <f t="shared" ref="CK2037:CK2100" si="892">AX2037</f>
        <v>0</v>
      </c>
      <c r="CL2037" s="229">
        <f t="shared" ref="CL2037:CL2100" si="893">BZ2037</f>
        <v>0</v>
      </c>
    </row>
    <row r="2038" spans="88:90" x14ac:dyDescent="0.2">
      <c r="CJ2038" s="3">
        <f t="shared" si="891"/>
        <v>1</v>
      </c>
      <c r="CK2038" s="229">
        <f t="shared" si="892"/>
        <v>0</v>
      </c>
      <c r="CL2038" s="229">
        <f t="shared" si="893"/>
        <v>0</v>
      </c>
    </row>
    <row r="2039" spans="88:90" x14ac:dyDescent="0.2">
      <c r="CJ2039" s="3">
        <f t="shared" si="891"/>
        <v>1</v>
      </c>
      <c r="CK2039" s="229">
        <f t="shared" si="892"/>
        <v>0</v>
      </c>
      <c r="CL2039" s="229">
        <f t="shared" si="893"/>
        <v>0</v>
      </c>
    </row>
    <row r="2040" spans="88:90" x14ac:dyDescent="0.2">
      <c r="CJ2040" s="3">
        <f t="shared" si="891"/>
        <v>1</v>
      </c>
      <c r="CK2040" s="229">
        <f t="shared" si="892"/>
        <v>0</v>
      </c>
      <c r="CL2040" s="229">
        <f t="shared" si="893"/>
        <v>0</v>
      </c>
    </row>
    <row r="2041" spans="88:90" x14ac:dyDescent="0.2">
      <c r="CJ2041" s="3">
        <f t="shared" si="891"/>
        <v>1</v>
      </c>
      <c r="CK2041" s="229">
        <f t="shared" si="892"/>
        <v>0</v>
      </c>
      <c r="CL2041" s="229">
        <f t="shared" si="893"/>
        <v>0</v>
      </c>
    </row>
    <row r="2042" spans="88:90" x14ac:dyDescent="0.2">
      <c r="CJ2042" s="3">
        <f t="shared" si="891"/>
        <v>1</v>
      </c>
      <c r="CK2042" s="229">
        <f t="shared" si="892"/>
        <v>0</v>
      </c>
      <c r="CL2042" s="229">
        <f t="shared" si="893"/>
        <v>0</v>
      </c>
    </row>
    <row r="2043" spans="88:90" x14ac:dyDescent="0.2">
      <c r="CJ2043" s="3">
        <f t="shared" si="891"/>
        <v>1</v>
      </c>
      <c r="CK2043" s="229">
        <f t="shared" si="892"/>
        <v>0</v>
      </c>
      <c r="CL2043" s="229">
        <f t="shared" si="893"/>
        <v>0</v>
      </c>
    </row>
    <row r="2044" spans="88:90" x14ac:dyDescent="0.2">
      <c r="CJ2044" s="3">
        <f t="shared" si="891"/>
        <v>1</v>
      </c>
      <c r="CK2044" s="229">
        <f t="shared" si="892"/>
        <v>0</v>
      </c>
      <c r="CL2044" s="229">
        <f t="shared" si="893"/>
        <v>0</v>
      </c>
    </row>
    <row r="2045" spans="88:90" x14ac:dyDescent="0.2">
      <c r="CJ2045" s="3">
        <f t="shared" si="891"/>
        <v>1</v>
      </c>
      <c r="CK2045" s="229">
        <f t="shared" si="892"/>
        <v>0</v>
      </c>
      <c r="CL2045" s="229">
        <f t="shared" si="893"/>
        <v>0</v>
      </c>
    </row>
    <row r="2046" spans="88:90" x14ac:dyDescent="0.2">
      <c r="CJ2046" s="3">
        <f t="shared" si="891"/>
        <v>1</v>
      </c>
      <c r="CK2046" s="229">
        <f t="shared" si="892"/>
        <v>0</v>
      </c>
      <c r="CL2046" s="229">
        <f t="shared" si="893"/>
        <v>0</v>
      </c>
    </row>
    <row r="2047" spans="88:90" x14ac:dyDescent="0.2">
      <c r="CJ2047" s="3">
        <f t="shared" si="891"/>
        <v>1</v>
      </c>
      <c r="CK2047" s="229">
        <f t="shared" si="892"/>
        <v>0</v>
      </c>
      <c r="CL2047" s="229">
        <f t="shared" si="893"/>
        <v>0</v>
      </c>
    </row>
    <row r="2048" spans="88:90" x14ac:dyDescent="0.2">
      <c r="CJ2048" s="3">
        <f t="shared" si="891"/>
        <v>1</v>
      </c>
      <c r="CK2048" s="229">
        <f t="shared" si="892"/>
        <v>0</v>
      </c>
      <c r="CL2048" s="229">
        <f t="shared" si="893"/>
        <v>0</v>
      </c>
    </row>
    <row r="2049" spans="88:90" x14ac:dyDescent="0.2">
      <c r="CJ2049" s="3">
        <f t="shared" si="891"/>
        <v>1</v>
      </c>
      <c r="CK2049" s="229">
        <f t="shared" si="892"/>
        <v>0</v>
      </c>
      <c r="CL2049" s="229">
        <f t="shared" si="893"/>
        <v>0</v>
      </c>
    </row>
    <row r="2050" spans="88:90" x14ac:dyDescent="0.2">
      <c r="CJ2050" s="3">
        <f t="shared" si="891"/>
        <v>1</v>
      </c>
      <c r="CK2050" s="229">
        <f t="shared" si="892"/>
        <v>0</v>
      </c>
      <c r="CL2050" s="229">
        <f t="shared" si="893"/>
        <v>0</v>
      </c>
    </row>
    <row r="2051" spans="88:90" x14ac:dyDescent="0.2">
      <c r="CJ2051" s="3">
        <f t="shared" si="891"/>
        <v>1</v>
      </c>
      <c r="CK2051" s="229">
        <f t="shared" si="892"/>
        <v>0</v>
      </c>
      <c r="CL2051" s="229">
        <f t="shared" si="893"/>
        <v>0</v>
      </c>
    </row>
    <row r="2052" spans="88:90" x14ac:dyDescent="0.2">
      <c r="CJ2052" s="3">
        <f t="shared" si="891"/>
        <v>1</v>
      </c>
      <c r="CK2052" s="229">
        <f t="shared" si="892"/>
        <v>0</v>
      </c>
      <c r="CL2052" s="229">
        <f t="shared" si="893"/>
        <v>0</v>
      </c>
    </row>
    <row r="2053" spans="88:90" x14ac:dyDescent="0.2">
      <c r="CJ2053" s="3">
        <f t="shared" si="891"/>
        <v>1</v>
      </c>
      <c r="CK2053" s="229">
        <f t="shared" si="892"/>
        <v>0</v>
      </c>
      <c r="CL2053" s="229">
        <f t="shared" si="893"/>
        <v>0</v>
      </c>
    </row>
    <row r="2054" spans="88:90" x14ac:dyDescent="0.2">
      <c r="CJ2054" s="3">
        <f t="shared" si="891"/>
        <v>1</v>
      </c>
      <c r="CK2054" s="229">
        <f t="shared" si="892"/>
        <v>0</v>
      </c>
      <c r="CL2054" s="229">
        <f t="shared" si="893"/>
        <v>0</v>
      </c>
    </row>
    <row r="2055" spans="88:90" x14ac:dyDescent="0.2">
      <c r="CJ2055" s="3">
        <f t="shared" si="891"/>
        <v>1</v>
      </c>
      <c r="CK2055" s="229">
        <f t="shared" si="892"/>
        <v>0</v>
      </c>
      <c r="CL2055" s="229">
        <f t="shared" si="893"/>
        <v>0</v>
      </c>
    </row>
    <row r="2056" spans="88:90" x14ac:dyDescent="0.2">
      <c r="CJ2056" s="3">
        <f t="shared" si="891"/>
        <v>1</v>
      </c>
      <c r="CK2056" s="229">
        <f t="shared" si="892"/>
        <v>0</v>
      </c>
      <c r="CL2056" s="229">
        <f t="shared" si="893"/>
        <v>0</v>
      </c>
    </row>
    <row r="2057" spans="88:90" x14ac:dyDescent="0.2">
      <c r="CJ2057" s="3">
        <f t="shared" si="891"/>
        <v>1</v>
      </c>
      <c r="CK2057" s="229">
        <f t="shared" si="892"/>
        <v>0</v>
      </c>
      <c r="CL2057" s="229">
        <f t="shared" si="893"/>
        <v>0</v>
      </c>
    </row>
    <row r="2058" spans="88:90" x14ac:dyDescent="0.2">
      <c r="CJ2058" s="3">
        <f t="shared" si="891"/>
        <v>1</v>
      </c>
      <c r="CK2058" s="229">
        <f t="shared" si="892"/>
        <v>0</v>
      </c>
      <c r="CL2058" s="229">
        <f t="shared" si="893"/>
        <v>0</v>
      </c>
    </row>
    <row r="2059" spans="88:90" x14ac:dyDescent="0.2">
      <c r="CJ2059" s="3">
        <f t="shared" si="891"/>
        <v>1</v>
      </c>
      <c r="CK2059" s="229">
        <f t="shared" si="892"/>
        <v>0</v>
      </c>
      <c r="CL2059" s="229">
        <f t="shared" si="893"/>
        <v>0</v>
      </c>
    </row>
    <row r="2060" spans="88:90" x14ac:dyDescent="0.2">
      <c r="CJ2060" s="3">
        <f t="shared" si="891"/>
        <v>1</v>
      </c>
      <c r="CK2060" s="229">
        <f t="shared" si="892"/>
        <v>0</v>
      </c>
      <c r="CL2060" s="229">
        <f t="shared" si="893"/>
        <v>0</v>
      </c>
    </row>
    <row r="2061" spans="88:90" x14ac:dyDescent="0.2">
      <c r="CJ2061" s="3">
        <f t="shared" si="891"/>
        <v>1</v>
      </c>
      <c r="CK2061" s="229">
        <f t="shared" si="892"/>
        <v>0</v>
      </c>
      <c r="CL2061" s="229">
        <f t="shared" si="893"/>
        <v>0</v>
      </c>
    </row>
    <row r="2062" spans="88:90" x14ac:dyDescent="0.2">
      <c r="CJ2062" s="3">
        <f t="shared" si="891"/>
        <v>1</v>
      </c>
      <c r="CK2062" s="229">
        <f t="shared" si="892"/>
        <v>0</v>
      </c>
      <c r="CL2062" s="229">
        <f t="shared" si="893"/>
        <v>0</v>
      </c>
    </row>
    <row r="2063" spans="88:90" x14ac:dyDescent="0.2">
      <c r="CJ2063" s="3">
        <f t="shared" si="891"/>
        <v>1</v>
      </c>
      <c r="CK2063" s="229">
        <f t="shared" si="892"/>
        <v>0</v>
      </c>
      <c r="CL2063" s="229">
        <f t="shared" si="893"/>
        <v>0</v>
      </c>
    </row>
    <row r="2064" spans="88:90" x14ac:dyDescent="0.2">
      <c r="CJ2064" s="3">
        <f t="shared" si="891"/>
        <v>1</v>
      </c>
      <c r="CK2064" s="229">
        <f t="shared" si="892"/>
        <v>0</v>
      </c>
      <c r="CL2064" s="229">
        <f t="shared" si="893"/>
        <v>0</v>
      </c>
    </row>
    <row r="2065" spans="88:90" x14ac:dyDescent="0.2">
      <c r="CJ2065" s="3">
        <f t="shared" si="891"/>
        <v>1</v>
      </c>
      <c r="CK2065" s="229">
        <f t="shared" si="892"/>
        <v>0</v>
      </c>
      <c r="CL2065" s="229">
        <f t="shared" si="893"/>
        <v>0</v>
      </c>
    </row>
    <row r="2066" spans="88:90" x14ac:dyDescent="0.2">
      <c r="CJ2066" s="3">
        <f t="shared" si="891"/>
        <v>1</v>
      </c>
      <c r="CK2066" s="229">
        <f t="shared" si="892"/>
        <v>0</v>
      </c>
      <c r="CL2066" s="229">
        <f t="shared" si="893"/>
        <v>0</v>
      </c>
    </row>
    <row r="2067" spans="88:90" x14ac:dyDescent="0.2">
      <c r="CJ2067" s="3">
        <f t="shared" si="891"/>
        <v>1</v>
      </c>
      <c r="CK2067" s="229">
        <f t="shared" si="892"/>
        <v>0</v>
      </c>
      <c r="CL2067" s="229">
        <f t="shared" si="893"/>
        <v>0</v>
      </c>
    </row>
    <row r="2068" spans="88:90" x14ac:dyDescent="0.2">
      <c r="CJ2068" s="3">
        <f t="shared" si="891"/>
        <v>1</v>
      </c>
      <c r="CK2068" s="229">
        <f t="shared" si="892"/>
        <v>0</v>
      </c>
      <c r="CL2068" s="229">
        <f t="shared" si="893"/>
        <v>0</v>
      </c>
    </row>
    <row r="2069" spans="88:90" x14ac:dyDescent="0.2">
      <c r="CJ2069" s="3">
        <f t="shared" si="891"/>
        <v>1</v>
      </c>
      <c r="CK2069" s="229">
        <f t="shared" si="892"/>
        <v>0</v>
      </c>
      <c r="CL2069" s="229">
        <f t="shared" si="893"/>
        <v>0</v>
      </c>
    </row>
    <row r="2070" spans="88:90" x14ac:dyDescent="0.2">
      <c r="CJ2070" s="3">
        <f t="shared" si="891"/>
        <v>1</v>
      </c>
      <c r="CK2070" s="229">
        <f t="shared" si="892"/>
        <v>0</v>
      </c>
      <c r="CL2070" s="229">
        <f t="shared" si="893"/>
        <v>0</v>
      </c>
    </row>
    <row r="2071" spans="88:90" x14ac:dyDescent="0.2">
      <c r="CJ2071" s="3">
        <f t="shared" si="891"/>
        <v>1</v>
      </c>
      <c r="CK2071" s="229">
        <f t="shared" si="892"/>
        <v>0</v>
      </c>
      <c r="CL2071" s="229">
        <f t="shared" si="893"/>
        <v>0</v>
      </c>
    </row>
    <row r="2072" spans="88:90" x14ac:dyDescent="0.2">
      <c r="CJ2072" s="3">
        <f t="shared" si="891"/>
        <v>1</v>
      </c>
      <c r="CK2072" s="229">
        <f t="shared" si="892"/>
        <v>0</v>
      </c>
      <c r="CL2072" s="229">
        <f t="shared" si="893"/>
        <v>0</v>
      </c>
    </row>
    <row r="2073" spans="88:90" x14ac:dyDescent="0.2">
      <c r="CJ2073" s="3">
        <f t="shared" si="891"/>
        <v>1</v>
      </c>
      <c r="CK2073" s="229">
        <f t="shared" si="892"/>
        <v>0</v>
      </c>
      <c r="CL2073" s="229">
        <f t="shared" si="893"/>
        <v>0</v>
      </c>
    </row>
    <row r="2074" spans="88:90" x14ac:dyDescent="0.2">
      <c r="CJ2074" s="3">
        <f t="shared" si="891"/>
        <v>1</v>
      </c>
      <c r="CK2074" s="229">
        <f t="shared" si="892"/>
        <v>0</v>
      </c>
      <c r="CL2074" s="229">
        <f t="shared" si="893"/>
        <v>0</v>
      </c>
    </row>
    <row r="2075" spans="88:90" x14ac:dyDescent="0.2">
      <c r="CJ2075" s="3">
        <f t="shared" si="891"/>
        <v>1</v>
      </c>
      <c r="CK2075" s="229">
        <f t="shared" si="892"/>
        <v>0</v>
      </c>
      <c r="CL2075" s="229">
        <f t="shared" si="893"/>
        <v>0</v>
      </c>
    </row>
    <row r="2076" spans="88:90" x14ac:dyDescent="0.2">
      <c r="CJ2076" s="3">
        <f t="shared" si="891"/>
        <v>1</v>
      </c>
      <c r="CK2076" s="229">
        <f t="shared" si="892"/>
        <v>0</v>
      </c>
      <c r="CL2076" s="229">
        <f t="shared" si="893"/>
        <v>0</v>
      </c>
    </row>
    <row r="2077" spans="88:90" x14ac:dyDescent="0.2">
      <c r="CJ2077" s="3">
        <f t="shared" si="891"/>
        <v>1</v>
      </c>
      <c r="CK2077" s="229">
        <f t="shared" si="892"/>
        <v>0</v>
      </c>
      <c r="CL2077" s="229">
        <f t="shared" si="893"/>
        <v>0</v>
      </c>
    </row>
    <row r="2078" spans="88:90" x14ac:dyDescent="0.2">
      <c r="CJ2078" s="3">
        <f t="shared" si="891"/>
        <v>1</v>
      </c>
      <c r="CK2078" s="229">
        <f t="shared" si="892"/>
        <v>0</v>
      </c>
      <c r="CL2078" s="229">
        <f t="shared" si="893"/>
        <v>0</v>
      </c>
    </row>
    <row r="2079" spans="88:90" x14ac:dyDescent="0.2">
      <c r="CJ2079" s="3">
        <f t="shared" si="891"/>
        <v>1</v>
      </c>
      <c r="CK2079" s="229">
        <f t="shared" si="892"/>
        <v>0</v>
      </c>
      <c r="CL2079" s="229">
        <f t="shared" si="893"/>
        <v>0</v>
      </c>
    </row>
    <row r="2080" spans="88:90" x14ac:dyDescent="0.2">
      <c r="CJ2080" s="3">
        <f t="shared" si="891"/>
        <v>1</v>
      </c>
      <c r="CK2080" s="229">
        <f t="shared" si="892"/>
        <v>0</v>
      </c>
      <c r="CL2080" s="229">
        <f t="shared" si="893"/>
        <v>0</v>
      </c>
    </row>
    <row r="2081" spans="88:90" x14ac:dyDescent="0.2">
      <c r="CJ2081" s="3">
        <f t="shared" si="891"/>
        <v>1</v>
      </c>
      <c r="CK2081" s="229">
        <f t="shared" si="892"/>
        <v>0</v>
      </c>
      <c r="CL2081" s="229">
        <f t="shared" si="893"/>
        <v>0</v>
      </c>
    </row>
    <row r="2082" spans="88:90" x14ac:dyDescent="0.2">
      <c r="CJ2082" s="3">
        <f t="shared" si="891"/>
        <v>1</v>
      </c>
      <c r="CK2082" s="229">
        <f t="shared" si="892"/>
        <v>0</v>
      </c>
      <c r="CL2082" s="229">
        <f t="shared" si="893"/>
        <v>0</v>
      </c>
    </row>
    <row r="2083" spans="88:90" x14ac:dyDescent="0.2">
      <c r="CJ2083" s="3">
        <f t="shared" si="891"/>
        <v>1</v>
      </c>
      <c r="CK2083" s="229">
        <f t="shared" si="892"/>
        <v>0</v>
      </c>
      <c r="CL2083" s="229">
        <f t="shared" si="893"/>
        <v>0</v>
      </c>
    </row>
    <row r="2084" spans="88:90" x14ac:dyDescent="0.2">
      <c r="CJ2084" s="3">
        <f t="shared" si="891"/>
        <v>1</v>
      </c>
      <c r="CK2084" s="229">
        <f t="shared" si="892"/>
        <v>0</v>
      </c>
      <c r="CL2084" s="229">
        <f t="shared" si="893"/>
        <v>0</v>
      </c>
    </row>
    <row r="2085" spans="88:90" x14ac:dyDescent="0.2">
      <c r="CJ2085" s="3">
        <f t="shared" si="891"/>
        <v>1</v>
      </c>
      <c r="CK2085" s="229">
        <f t="shared" si="892"/>
        <v>0</v>
      </c>
      <c r="CL2085" s="229">
        <f t="shared" si="893"/>
        <v>0</v>
      </c>
    </row>
    <row r="2086" spans="88:90" x14ac:dyDescent="0.2">
      <c r="CJ2086" s="3">
        <f t="shared" si="891"/>
        <v>1</v>
      </c>
      <c r="CK2086" s="229">
        <f t="shared" si="892"/>
        <v>0</v>
      </c>
      <c r="CL2086" s="229">
        <f t="shared" si="893"/>
        <v>0</v>
      </c>
    </row>
    <row r="2087" spans="88:90" x14ac:dyDescent="0.2">
      <c r="CJ2087" s="3">
        <f t="shared" si="891"/>
        <v>1</v>
      </c>
      <c r="CK2087" s="229">
        <f t="shared" si="892"/>
        <v>0</v>
      </c>
      <c r="CL2087" s="229">
        <f t="shared" si="893"/>
        <v>0</v>
      </c>
    </row>
    <row r="2088" spans="88:90" x14ac:dyDescent="0.2">
      <c r="CJ2088" s="3">
        <f t="shared" si="891"/>
        <v>1</v>
      </c>
      <c r="CK2088" s="229">
        <f t="shared" si="892"/>
        <v>0</v>
      </c>
      <c r="CL2088" s="229">
        <f t="shared" si="893"/>
        <v>0</v>
      </c>
    </row>
    <row r="2089" spans="88:90" x14ac:dyDescent="0.2">
      <c r="CJ2089" s="3">
        <f t="shared" si="891"/>
        <v>1</v>
      </c>
      <c r="CK2089" s="229">
        <f t="shared" si="892"/>
        <v>0</v>
      </c>
      <c r="CL2089" s="229">
        <f t="shared" si="893"/>
        <v>0</v>
      </c>
    </row>
    <row r="2090" spans="88:90" x14ac:dyDescent="0.2">
      <c r="CJ2090" s="3">
        <f t="shared" si="891"/>
        <v>1</v>
      </c>
      <c r="CK2090" s="229">
        <f t="shared" si="892"/>
        <v>0</v>
      </c>
      <c r="CL2090" s="229">
        <f t="shared" si="893"/>
        <v>0</v>
      </c>
    </row>
    <row r="2091" spans="88:90" x14ac:dyDescent="0.2">
      <c r="CJ2091" s="3">
        <f t="shared" si="891"/>
        <v>1</v>
      </c>
      <c r="CK2091" s="229">
        <f t="shared" si="892"/>
        <v>0</v>
      </c>
      <c r="CL2091" s="229">
        <f t="shared" si="893"/>
        <v>0</v>
      </c>
    </row>
    <row r="2092" spans="88:90" x14ac:dyDescent="0.2">
      <c r="CJ2092" s="3">
        <f t="shared" si="891"/>
        <v>1</v>
      </c>
      <c r="CK2092" s="229">
        <f t="shared" si="892"/>
        <v>0</v>
      </c>
      <c r="CL2092" s="229">
        <f t="shared" si="893"/>
        <v>0</v>
      </c>
    </row>
    <row r="2093" spans="88:90" x14ac:dyDescent="0.2">
      <c r="CJ2093" s="3">
        <f t="shared" si="891"/>
        <v>1</v>
      </c>
      <c r="CK2093" s="229">
        <f t="shared" si="892"/>
        <v>0</v>
      </c>
      <c r="CL2093" s="229">
        <f t="shared" si="893"/>
        <v>0</v>
      </c>
    </row>
    <row r="2094" spans="88:90" x14ac:dyDescent="0.2">
      <c r="CJ2094" s="3">
        <f t="shared" si="891"/>
        <v>1</v>
      </c>
      <c r="CK2094" s="229">
        <f t="shared" si="892"/>
        <v>0</v>
      </c>
      <c r="CL2094" s="229">
        <f t="shared" si="893"/>
        <v>0</v>
      </c>
    </row>
    <row r="2095" spans="88:90" x14ac:dyDescent="0.2">
      <c r="CJ2095" s="3">
        <f t="shared" si="891"/>
        <v>1</v>
      </c>
      <c r="CK2095" s="229">
        <f t="shared" si="892"/>
        <v>0</v>
      </c>
      <c r="CL2095" s="229">
        <f t="shared" si="893"/>
        <v>0</v>
      </c>
    </row>
    <row r="2096" spans="88:90" x14ac:dyDescent="0.2">
      <c r="CJ2096" s="3">
        <f t="shared" si="891"/>
        <v>1</v>
      </c>
      <c r="CK2096" s="229">
        <f t="shared" si="892"/>
        <v>0</v>
      </c>
      <c r="CL2096" s="229">
        <f t="shared" si="893"/>
        <v>0</v>
      </c>
    </row>
    <row r="2097" spans="88:90" x14ac:dyDescent="0.2">
      <c r="CJ2097" s="3">
        <f t="shared" si="891"/>
        <v>1</v>
      </c>
      <c r="CK2097" s="229">
        <f t="shared" si="892"/>
        <v>0</v>
      </c>
      <c r="CL2097" s="229">
        <f t="shared" si="893"/>
        <v>0</v>
      </c>
    </row>
    <row r="2098" spans="88:90" x14ac:dyDescent="0.2">
      <c r="CJ2098" s="3">
        <f t="shared" si="891"/>
        <v>1</v>
      </c>
      <c r="CK2098" s="229">
        <f t="shared" si="892"/>
        <v>0</v>
      </c>
      <c r="CL2098" s="229">
        <f t="shared" si="893"/>
        <v>0</v>
      </c>
    </row>
    <row r="2099" spans="88:90" x14ac:dyDescent="0.2">
      <c r="CJ2099" s="3">
        <f t="shared" si="891"/>
        <v>1</v>
      </c>
      <c r="CK2099" s="229">
        <f t="shared" si="892"/>
        <v>0</v>
      </c>
      <c r="CL2099" s="229">
        <f t="shared" si="893"/>
        <v>0</v>
      </c>
    </row>
    <row r="2100" spans="88:90" x14ac:dyDescent="0.2">
      <c r="CJ2100" s="3">
        <f t="shared" si="891"/>
        <v>1</v>
      </c>
      <c r="CK2100" s="229">
        <f t="shared" si="892"/>
        <v>0</v>
      </c>
      <c r="CL2100" s="229">
        <f t="shared" si="893"/>
        <v>0</v>
      </c>
    </row>
    <row r="2101" spans="88:90" x14ac:dyDescent="0.2">
      <c r="CJ2101" s="3">
        <f t="shared" ref="CJ2101:CJ2164" si="894">MONTH(H2101)</f>
        <v>1</v>
      </c>
      <c r="CK2101" s="229">
        <f t="shared" ref="CK2101:CK2164" si="895">AX2101</f>
        <v>0</v>
      </c>
      <c r="CL2101" s="229">
        <f t="shared" ref="CL2101:CL2164" si="896">BZ2101</f>
        <v>0</v>
      </c>
    </row>
    <row r="2102" spans="88:90" x14ac:dyDescent="0.2">
      <c r="CJ2102" s="3">
        <f t="shared" si="894"/>
        <v>1</v>
      </c>
      <c r="CK2102" s="229">
        <f t="shared" si="895"/>
        <v>0</v>
      </c>
      <c r="CL2102" s="229">
        <f t="shared" si="896"/>
        <v>0</v>
      </c>
    </row>
    <row r="2103" spans="88:90" x14ac:dyDescent="0.2">
      <c r="CJ2103" s="3">
        <f t="shared" si="894"/>
        <v>1</v>
      </c>
      <c r="CK2103" s="229">
        <f t="shared" si="895"/>
        <v>0</v>
      </c>
      <c r="CL2103" s="229">
        <f t="shared" si="896"/>
        <v>0</v>
      </c>
    </row>
    <row r="2104" spans="88:90" x14ac:dyDescent="0.2">
      <c r="CJ2104" s="3">
        <f t="shared" si="894"/>
        <v>1</v>
      </c>
      <c r="CK2104" s="229">
        <f t="shared" si="895"/>
        <v>0</v>
      </c>
      <c r="CL2104" s="229">
        <f t="shared" si="896"/>
        <v>0</v>
      </c>
    </row>
    <row r="2105" spans="88:90" x14ac:dyDescent="0.2">
      <c r="CJ2105" s="3">
        <f t="shared" si="894"/>
        <v>1</v>
      </c>
      <c r="CK2105" s="229">
        <f t="shared" si="895"/>
        <v>0</v>
      </c>
      <c r="CL2105" s="229">
        <f t="shared" si="896"/>
        <v>0</v>
      </c>
    </row>
    <row r="2106" spans="88:90" x14ac:dyDescent="0.2">
      <c r="CJ2106" s="3">
        <f t="shared" si="894"/>
        <v>1</v>
      </c>
      <c r="CK2106" s="229">
        <f t="shared" si="895"/>
        <v>0</v>
      </c>
      <c r="CL2106" s="229">
        <f t="shared" si="896"/>
        <v>0</v>
      </c>
    </row>
    <row r="2107" spans="88:90" x14ac:dyDescent="0.2">
      <c r="CJ2107" s="3">
        <f t="shared" si="894"/>
        <v>1</v>
      </c>
      <c r="CK2107" s="229">
        <f t="shared" si="895"/>
        <v>0</v>
      </c>
      <c r="CL2107" s="229">
        <f t="shared" si="896"/>
        <v>0</v>
      </c>
    </row>
    <row r="2108" spans="88:90" x14ac:dyDescent="0.2">
      <c r="CJ2108" s="3">
        <f t="shared" si="894"/>
        <v>1</v>
      </c>
      <c r="CK2108" s="229">
        <f t="shared" si="895"/>
        <v>0</v>
      </c>
      <c r="CL2108" s="229">
        <f t="shared" si="896"/>
        <v>0</v>
      </c>
    </row>
    <row r="2109" spans="88:90" x14ac:dyDescent="0.2">
      <c r="CJ2109" s="3">
        <f t="shared" si="894"/>
        <v>1</v>
      </c>
      <c r="CK2109" s="229">
        <f t="shared" si="895"/>
        <v>0</v>
      </c>
      <c r="CL2109" s="229">
        <f t="shared" si="896"/>
        <v>0</v>
      </c>
    </row>
    <row r="2110" spans="88:90" x14ac:dyDescent="0.2">
      <c r="CJ2110" s="3">
        <f t="shared" si="894"/>
        <v>1</v>
      </c>
      <c r="CK2110" s="229">
        <f t="shared" si="895"/>
        <v>0</v>
      </c>
      <c r="CL2110" s="229">
        <f t="shared" si="896"/>
        <v>0</v>
      </c>
    </row>
    <row r="2111" spans="88:90" x14ac:dyDescent="0.2">
      <c r="CJ2111" s="3">
        <f t="shared" si="894"/>
        <v>1</v>
      </c>
      <c r="CK2111" s="229">
        <f t="shared" si="895"/>
        <v>0</v>
      </c>
      <c r="CL2111" s="229">
        <f t="shared" si="896"/>
        <v>0</v>
      </c>
    </row>
    <row r="2112" spans="88:90" x14ac:dyDescent="0.2">
      <c r="CJ2112" s="3">
        <f t="shared" si="894"/>
        <v>1</v>
      </c>
      <c r="CK2112" s="229">
        <f t="shared" si="895"/>
        <v>0</v>
      </c>
      <c r="CL2112" s="229">
        <f t="shared" si="896"/>
        <v>0</v>
      </c>
    </row>
    <row r="2113" spans="88:90" x14ac:dyDescent="0.2">
      <c r="CJ2113" s="3">
        <f t="shared" si="894"/>
        <v>1</v>
      </c>
      <c r="CK2113" s="229">
        <f t="shared" si="895"/>
        <v>0</v>
      </c>
      <c r="CL2113" s="229">
        <f t="shared" si="896"/>
        <v>0</v>
      </c>
    </row>
    <row r="2114" spans="88:90" x14ac:dyDescent="0.2">
      <c r="CJ2114" s="3">
        <f t="shared" si="894"/>
        <v>1</v>
      </c>
      <c r="CK2114" s="229">
        <f t="shared" si="895"/>
        <v>0</v>
      </c>
      <c r="CL2114" s="229">
        <f t="shared" si="896"/>
        <v>0</v>
      </c>
    </row>
    <row r="2115" spans="88:90" x14ac:dyDescent="0.2">
      <c r="CJ2115" s="3">
        <f t="shared" si="894"/>
        <v>1</v>
      </c>
      <c r="CK2115" s="229">
        <f t="shared" si="895"/>
        <v>0</v>
      </c>
      <c r="CL2115" s="229">
        <f t="shared" si="896"/>
        <v>0</v>
      </c>
    </row>
    <row r="2116" spans="88:90" x14ac:dyDescent="0.2">
      <c r="CJ2116" s="3">
        <f t="shared" si="894"/>
        <v>1</v>
      </c>
      <c r="CK2116" s="229">
        <f t="shared" si="895"/>
        <v>0</v>
      </c>
      <c r="CL2116" s="229">
        <f t="shared" si="896"/>
        <v>0</v>
      </c>
    </row>
    <row r="2117" spans="88:90" x14ac:dyDescent="0.2">
      <c r="CJ2117" s="3">
        <f t="shared" si="894"/>
        <v>1</v>
      </c>
      <c r="CK2117" s="229">
        <f t="shared" si="895"/>
        <v>0</v>
      </c>
      <c r="CL2117" s="229">
        <f t="shared" si="896"/>
        <v>0</v>
      </c>
    </row>
    <row r="2118" spans="88:90" x14ac:dyDescent="0.2">
      <c r="CJ2118" s="3">
        <f t="shared" si="894"/>
        <v>1</v>
      </c>
      <c r="CK2118" s="229">
        <f t="shared" si="895"/>
        <v>0</v>
      </c>
      <c r="CL2118" s="229">
        <f t="shared" si="896"/>
        <v>0</v>
      </c>
    </row>
    <row r="2119" spans="88:90" x14ac:dyDescent="0.2">
      <c r="CJ2119" s="3">
        <f t="shared" si="894"/>
        <v>1</v>
      </c>
      <c r="CK2119" s="229">
        <f t="shared" si="895"/>
        <v>0</v>
      </c>
      <c r="CL2119" s="229">
        <f t="shared" si="896"/>
        <v>0</v>
      </c>
    </row>
    <row r="2120" spans="88:90" x14ac:dyDescent="0.2">
      <c r="CJ2120" s="3">
        <f t="shared" si="894"/>
        <v>1</v>
      </c>
      <c r="CK2120" s="229">
        <f t="shared" si="895"/>
        <v>0</v>
      </c>
      <c r="CL2120" s="229">
        <f t="shared" si="896"/>
        <v>0</v>
      </c>
    </row>
    <row r="2121" spans="88:90" x14ac:dyDescent="0.2">
      <c r="CJ2121" s="3">
        <f t="shared" si="894"/>
        <v>1</v>
      </c>
      <c r="CK2121" s="229">
        <f t="shared" si="895"/>
        <v>0</v>
      </c>
      <c r="CL2121" s="229">
        <f t="shared" si="896"/>
        <v>0</v>
      </c>
    </row>
    <row r="2122" spans="88:90" x14ac:dyDescent="0.2">
      <c r="CJ2122" s="3">
        <f t="shared" si="894"/>
        <v>1</v>
      </c>
      <c r="CK2122" s="229">
        <f t="shared" si="895"/>
        <v>0</v>
      </c>
      <c r="CL2122" s="229">
        <f t="shared" si="896"/>
        <v>0</v>
      </c>
    </row>
    <row r="2123" spans="88:90" x14ac:dyDescent="0.2">
      <c r="CJ2123" s="3">
        <f t="shared" si="894"/>
        <v>1</v>
      </c>
      <c r="CK2123" s="229">
        <f t="shared" si="895"/>
        <v>0</v>
      </c>
      <c r="CL2123" s="229">
        <f t="shared" si="896"/>
        <v>0</v>
      </c>
    </row>
    <row r="2124" spans="88:90" x14ac:dyDescent="0.2">
      <c r="CJ2124" s="3">
        <f t="shared" si="894"/>
        <v>1</v>
      </c>
      <c r="CK2124" s="229">
        <f t="shared" si="895"/>
        <v>0</v>
      </c>
      <c r="CL2124" s="229">
        <f t="shared" si="896"/>
        <v>0</v>
      </c>
    </row>
    <row r="2125" spans="88:90" x14ac:dyDescent="0.2">
      <c r="CJ2125" s="3">
        <f t="shared" si="894"/>
        <v>1</v>
      </c>
      <c r="CK2125" s="229">
        <f t="shared" si="895"/>
        <v>0</v>
      </c>
      <c r="CL2125" s="229">
        <f t="shared" si="896"/>
        <v>0</v>
      </c>
    </row>
    <row r="2126" spans="88:90" x14ac:dyDescent="0.2">
      <c r="CJ2126" s="3">
        <f t="shared" si="894"/>
        <v>1</v>
      </c>
      <c r="CK2126" s="229">
        <f t="shared" si="895"/>
        <v>0</v>
      </c>
      <c r="CL2126" s="229">
        <f t="shared" si="896"/>
        <v>0</v>
      </c>
    </row>
    <row r="2127" spans="88:90" x14ac:dyDescent="0.2">
      <c r="CJ2127" s="3">
        <f t="shared" si="894"/>
        <v>1</v>
      </c>
      <c r="CK2127" s="229">
        <f t="shared" si="895"/>
        <v>0</v>
      </c>
      <c r="CL2127" s="229">
        <f t="shared" si="896"/>
        <v>0</v>
      </c>
    </row>
    <row r="2128" spans="88:90" x14ac:dyDescent="0.2">
      <c r="CJ2128" s="3">
        <f t="shared" si="894"/>
        <v>1</v>
      </c>
      <c r="CK2128" s="229">
        <f t="shared" si="895"/>
        <v>0</v>
      </c>
      <c r="CL2128" s="229">
        <f t="shared" si="896"/>
        <v>0</v>
      </c>
    </row>
    <row r="2129" spans="88:90" x14ac:dyDescent="0.2">
      <c r="CJ2129" s="3">
        <f t="shared" si="894"/>
        <v>1</v>
      </c>
      <c r="CK2129" s="229">
        <f t="shared" si="895"/>
        <v>0</v>
      </c>
      <c r="CL2129" s="229">
        <f t="shared" si="896"/>
        <v>0</v>
      </c>
    </row>
    <row r="2130" spans="88:90" x14ac:dyDescent="0.2">
      <c r="CJ2130" s="3">
        <f t="shared" si="894"/>
        <v>1</v>
      </c>
      <c r="CK2130" s="229">
        <f t="shared" si="895"/>
        <v>0</v>
      </c>
      <c r="CL2130" s="229">
        <f t="shared" si="896"/>
        <v>0</v>
      </c>
    </row>
    <row r="2131" spans="88:90" x14ac:dyDescent="0.2">
      <c r="CJ2131" s="3">
        <f t="shared" si="894"/>
        <v>1</v>
      </c>
      <c r="CK2131" s="229">
        <f t="shared" si="895"/>
        <v>0</v>
      </c>
      <c r="CL2131" s="229">
        <f t="shared" si="896"/>
        <v>0</v>
      </c>
    </row>
    <row r="2132" spans="88:90" x14ac:dyDescent="0.2">
      <c r="CJ2132" s="3">
        <f t="shared" si="894"/>
        <v>1</v>
      </c>
      <c r="CK2132" s="229">
        <f t="shared" si="895"/>
        <v>0</v>
      </c>
      <c r="CL2132" s="229">
        <f t="shared" si="896"/>
        <v>0</v>
      </c>
    </row>
    <row r="2133" spans="88:90" x14ac:dyDescent="0.2">
      <c r="CJ2133" s="3">
        <f t="shared" si="894"/>
        <v>1</v>
      </c>
      <c r="CK2133" s="229">
        <f t="shared" si="895"/>
        <v>0</v>
      </c>
      <c r="CL2133" s="229">
        <f t="shared" si="896"/>
        <v>0</v>
      </c>
    </row>
    <row r="2134" spans="88:90" x14ac:dyDescent="0.2">
      <c r="CJ2134" s="3">
        <f t="shared" si="894"/>
        <v>1</v>
      </c>
      <c r="CK2134" s="229">
        <f t="shared" si="895"/>
        <v>0</v>
      </c>
      <c r="CL2134" s="229">
        <f t="shared" si="896"/>
        <v>0</v>
      </c>
    </row>
    <row r="2135" spans="88:90" x14ac:dyDescent="0.2">
      <c r="CJ2135" s="3">
        <f t="shared" si="894"/>
        <v>1</v>
      </c>
      <c r="CK2135" s="229">
        <f t="shared" si="895"/>
        <v>0</v>
      </c>
      <c r="CL2135" s="229">
        <f t="shared" si="896"/>
        <v>0</v>
      </c>
    </row>
    <row r="2136" spans="88:90" x14ac:dyDescent="0.2">
      <c r="CJ2136" s="3">
        <f t="shared" si="894"/>
        <v>1</v>
      </c>
      <c r="CK2136" s="229">
        <f t="shared" si="895"/>
        <v>0</v>
      </c>
      <c r="CL2136" s="229">
        <f t="shared" si="896"/>
        <v>0</v>
      </c>
    </row>
    <row r="2137" spans="88:90" x14ac:dyDescent="0.2">
      <c r="CJ2137" s="3">
        <f t="shared" si="894"/>
        <v>1</v>
      </c>
      <c r="CK2137" s="229">
        <f t="shared" si="895"/>
        <v>0</v>
      </c>
      <c r="CL2137" s="229">
        <f t="shared" si="896"/>
        <v>0</v>
      </c>
    </row>
    <row r="2138" spans="88:90" x14ac:dyDescent="0.2">
      <c r="CJ2138" s="3">
        <f t="shared" si="894"/>
        <v>1</v>
      </c>
      <c r="CK2138" s="229">
        <f t="shared" si="895"/>
        <v>0</v>
      </c>
      <c r="CL2138" s="229">
        <f t="shared" si="896"/>
        <v>0</v>
      </c>
    </row>
    <row r="2139" spans="88:90" x14ac:dyDescent="0.2">
      <c r="CJ2139" s="3">
        <f t="shared" si="894"/>
        <v>1</v>
      </c>
      <c r="CK2139" s="229">
        <f t="shared" si="895"/>
        <v>0</v>
      </c>
      <c r="CL2139" s="229">
        <f t="shared" si="896"/>
        <v>0</v>
      </c>
    </row>
    <row r="2140" spans="88:90" x14ac:dyDescent="0.2">
      <c r="CJ2140" s="3">
        <f t="shared" si="894"/>
        <v>1</v>
      </c>
      <c r="CK2140" s="229">
        <f t="shared" si="895"/>
        <v>0</v>
      </c>
      <c r="CL2140" s="229">
        <f t="shared" si="896"/>
        <v>0</v>
      </c>
    </row>
    <row r="2141" spans="88:90" x14ac:dyDescent="0.2">
      <c r="CJ2141" s="3">
        <f t="shared" si="894"/>
        <v>1</v>
      </c>
      <c r="CK2141" s="229">
        <f t="shared" si="895"/>
        <v>0</v>
      </c>
      <c r="CL2141" s="229">
        <f t="shared" si="896"/>
        <v>0</v>
      </c>
    </row>
    <row r="2142" spans="88:90" x14ac:dyDescent="0.2">
      <c r="CJ2142" s="3">
        <f t="shared" si="894"/>
        <v>1</v>
      </c>
      <c r="CK2142" s="229">
        <f t="shared" si="895"/>
        <v>0</v>
      </c>
      <c r="CL2142" s="229">
        <f t="shared" si="896"/>
        <v>0</v>
      </c>
    </row>
    <row r="2143" spans="88:90" x14ac:dyDescent="0.2">
      <c r="CJ2143" s="3">
        <f t="shared" si="894"/>
        <v>1</v>
      </c>
      <c r="CK2143" s="229">
        <f t="shared" si="895"/>
        <v>0</v>
      </c>
      <c r="CL2143" s="229">
        <f t="shared" si="896"/>
        <v>0</v>
      </c>
    </row>
    <row r="2144" spans="88:90" x14ac:dyDescent="0.2">
      <c r="CJ2144" s="3">
        <f t="shared" si="894"/>
        <v>1</v>
      </c>
      <c r="CK2144" s="229">
        <f t="shared" si="895"/>
        <v>0</v>
      </c>
      <c r="CL2144" s="229">
        <f t="shared" si="896"/>
        <v>0</v>
      </c>
    </row>
    <row r="2145" spans="88:90" x14ac:dyDescent="0.2">
      <c r="CJ2145" s="3">
        <f t="shared" si="894"/>
        <v>1</v>
      </c>
      <c r="CK2145" s="229">
        <f t="shared" si="895"/>
        <v>0</v>
      </c>
      <c r="CL2145" s="229">
        <f t="shared" si="896"/>
        <v>0</v>
      </c>
    </row>
    <row r="2146" spans="88:90" x14ac:dyDescent="0.2">
      <c r="CJ2146" s="3">
        <f t="shared" si="894"/>
        <v>1</v>
      </c>
      <c r="CK2146" s="229">
        <f t="shared" si="895"/>
        <v>0</v>
      </c>
      <c r="CL2146" s="229">
        <f t="shared" si="896"/>
        <v>0</v>
      </c>
    </row>
    <row r="2147" spans="88:90" x14ac:dyDescent="0.2">
      <c r="CJ2147" s="3">
        <f t="shared" si="894"/>
        <v>1</v>
      </c>
      <c r="CK2147" s="229">
        <f t="shared" si="895"/>
        <v>0</v>
      </c>
      <c r="CL2147" s="229">
        <f t="shared" si="896"/>
        <v>0</v>
      </c>
    </row>
    <row r="2148" spans="88:90" x14ac:dyDescent="0.2">
      <c r="CJ2148" s="3">
        <f t="shared" si="894"/>
        <v>1</v>
      </c>
      <c r="CK2148" s="229">
        <f t="shared" si="895"/>
        <v>0</v>
      </c>
      <c r="CL2148" s="229">
        <f t="shared" si="896"/>
        <v>0</v>
      </c>
    </row>
    <row r="2149" spans="88:90" x14ac:dyDescent="0.2">
      <c r="CJ2149" s="3">
        <f t="shared" si="894"/>
        <v>1</v>
      </c>
      <c r="CK2149" s="229">
        <f t="shared" si="895"/>
        <v>0</v>
      </c>
      <c r="CL2149" s="229">
        <f t="shared" si="896"/>
        <v>0</v>
      </c>
    </row>
    <row r="2150" spans="88:90" x14ac:dyDescent="0.2">
      <c r="CJ2150" s="3">
        <f t="shared" si="894"/>
        <v>1</v>
      </c>
      <c r="CK2150" s="229">
        <f t="shared" si="895"/>
        <v>0</v>
      </c>
      <c r="CL2150" s="229">
        <f t="shared" si="896"/>
        <v>0</v>
      </c>
    </row>
    <row r="2151" spans="88:90" x14ac:dyDescent="0.2">
      <c r="CJ2151" s="3">
        <f t="shared" si="894"/>
        <v>1</v>
      </c>
      <c r="CK2151" s="229">
        <f t="shared" si="895"/>
        <v>0</v>
      </c>
      <c r="CL2151" s="229">
        <f t="shared" si="896"/>
        <v>0</v>
      </c>
    </row>
    <row r="2152" spans="88:90" x14ac:dyDescent="0.2">
      <c r="CJ2152" s="3">
        <f t="shared" si="894"/>
        <v>1</v>
      </c>
      <c r="CK2152" s="229">
        <f t="shared" si="895"/>
        <v>0</v>
      </c>
      <c r="CL2152" s="229">
        <f t="shared" si="896"/>
        <v>0</v>
      </c>
    </row>
    <row r="2153" spans="88:90" x14ac:dyDescent="0.2">
      <c r="CJ2153" s="3">
        <f t="shared" si="894"/>
        <v>1</v>
      </c>
      <c r="CK2153" s="229">
        <f t="shared" si="895"/>
        <v>0</v>
      </c>
      <c r="CL2153" s="229">
        <f t="shared" si="896"/>
        <v>0</v>
      </c>
    </row>
    <row r="2154" spans="88:90" x14ac:dyDescent="0.2">
      <c r="CJ2154" s="3">
        <f t="shared" si="894"/>
        <v>1</v>
      </c>
      <c r="CK2154" s="229">
        <f t="shared" si="895"/>
        <v>0</v>
      </c>
      <c r="CL2154" s="229">
        <f t="shared" si="896"/>
        <v>0</v>
      </c>
    </row>
    <row r="2155" spans="88:90" x14ac:dyDescent="0.2">
      <c r="CJ2155" s="3">
        <f t="shared" si="894"/>
        <v>1</v>
      </c>
      <c r="CK2155" s="229">
        <f t="shared" si="895"/>
        <v>0</v>
      </c>
      <c r="CL2155" s="229">
        <f t="shared" si="896"/>
        <v>0</v>
      </c>
    </row>
    <row r="2156" spans="88:90" x14ac:dyDescent="0.2">
      <c r="CJ2156" s="3">
        <f t="shared" si="894"/>
        <v>1</v>
      </c>
      <c r="CK2156" s="229">
        <f t="shared" si="895"/>
        <v>0</v>
      </c>
      <c r="CL2156" s="229">
        <f t="shared" si="896"/>
        <v>0</v>
      </c>
    </row>
    <row r="2157" spans="88:90" x14ac:dyDescent="0.2">
      <c r="CJ2157" s="3">
        <f t="shared" si="894"/>
        <v>1</v>
      </c>
      <c r="CK2157" s="229">
        <f t="shared" si="895"/>
        <v>0</v>
      </c>
      <c r="CL2157" s="229">
        <f t="shared" si="896"/>
        <v>0</v>
      </c>
    </row>
    <row r="2158" spans="88:90" x14ac:dyDescent="0.2">
      <c r="CJ2158" s="3">
        <f t="shared" si="894"/>
        <v>1</v>
      </c>
      <c r="CK2158" s="229">
        <f t="shared" si="895"/>
        <v>0</v>
      </c>
      <c r="CL2158" s="229">
        <f t="shared" si="896"/>
        <v>0</v>
      </c>
    </row>
    <row r="2159" spans="88:90" x14ac:dyDescent="0.2">
      <c r="CJ2159" s="3">
        <f t="shared" si="894"/>
        <v>1</v>
      </c>
      <c r="CK2159" s="229">
        <f t="shared" si="895"/>
        <v>0</v>
      </c>
      <c r="CL2159" s="229">
        <f t="shared" si="896"/>
        <v>0</v>
      </c>
    </row>
    <row r="2160" spans="88:90" x14ac:dyDescent="0.2">
      <c r="CJ2160" s="3">
        <f t="shared" si="894"/>
        <v>1</v>
      </c>
      <c r="CK2160" s="229">
        <f t="shared" si="895"/>
        <v>0</v>
      </c>
      <c r="CL2160" s="229">
        <f t="shared" si="896"/>
        <v>0</v>
      </c>
    </row>
    <row r="2161" spans="88:90" x14ac:dyDescent="0.2">
      <c r="CJ2161" s="3">
        <f t="shared" si="894"/>
        <v>1</v>
      </c>
      <c r="CK2161" s="229">
        <f t="shared" si="895"/>
        <v>0</v>
      </c>
      <c r="CL2161" s="229">
        <f t="shared" si="896"/>
        <v>0</v>
      </c>
    </row>
    <row r="2162" spans="88:90" x14ac:dyDescent="0.2">
      <c r="CJ2162" s="3">
        <f t="shared" si="894"/>
        <v>1</v>
      </c>
      <c r="CK2162" s="229">
        <f t="shared" si="895"/>
        <v>0</v>
      </c>
      <c r="CL2162" s="229">
        <f t="shared" si="896"/>
        <v>0</v>
      </c>
    </row>
    <row r="2163" spans="88:90" x14ac:dyDescent="0.2">
      <c r="CJ2163" s="3">
        <f t="shared" si="894"/>
        <v>1</v>
      </c>
      <c r="CK2163" s="229">
        <f t="shared" si="895"/>
        <v>0</v>
      </c>
      <c r="CL2163" s="229">
        <f t="shared" si="896"/>
        <v>0</v>
      </c>
    </row>
    <row r="2164" spans="88:90" x14ac:dyDescent="0.2">
      <c r="CJ2164" s="3">
        <f t="shared" si="894"/>
        <v>1</v>
      </c>
      <c r="CK2164" s="229">
        <f t="shared" si="895"/>
        <v>0</v>
      </c>
      <c r="CL2164" s="229">
        <f t="shared" si="896"/>
        <v>0</v>
      </c>
    </row>
    <row r="2165" spans="88:90" x14ac:dyDescent="0.2">
      <c r="CJ2165" s="3">
        <f t="shared" ref="CJ2165:CJ2228" si="897">MONTH(H2165)</f>
        <v>1</v>
      </c>
      <c r="CK2165" s="229">
        <f t="shared" ref="CK2165:CK2228" si="898">AX2165</f>
        <v>0</v>
      </c>
      <c r="CL2165" s="229">
        <f t="shared" ref="CL2165:CL2228" si="899">BZ2165</f>
        <v>0</v>
      </c>
    </row>
    <row r="2166" spans="88:90" x14ac:dyDescent="0.2">
      <c r="CJ2166" s="3">
        <f t="shared" si="897"/>
        <v>1</v>
      </c>
      <c r="CK2166" s="229">
        <f t="shared" si="898"/>
        <v>0</v>
      </c>
      <c r="CL2166" s="229">
        <f t="shared" si="899"/>
        <v>0</v>
      </c>
    </row>
    <row r="2167" spans="88:90" x14ac:dyDescent="0.2">
      <c r="CJ2167" s="3">
        <f t="shared" si="897"/>
        <v>1</v>
      </c>
      <c r="CK2167" s="229">
        <f t="shared" si="898"/>
        <v>0</v>
      </c>
      <c r="CL2167" s="229">
        <f t="shared" si="899"/>
        <v>0</v>
      </c>
    </row>
    <row r="2168" spans="88:90" x14ac:dyDescent="0.2">
      <c r="CJ2168" s="3">
        <f t="shared" si="897"/>
        <v>1</v>
      </c>
      <c r="CK2168" s="229">
        <f t="shared" si="898"/>
        <v>0</v>
      </c>
      <c r="CL2168" s="229">
        <f t="shared" si="899"/>
        <v>0</v>
      </c>
    </row>
    <row r="2169" spans="88:90" x14ac:dyDescent="0.2">
      <c r="CJ2169" s="3">
        <f t="shared" si="897"/>
        <v>1</v>
      </c>
      <c r="CK2169" s="229">
        <f t="shared" si="898"/>
        <v>0</v>
      </c>
      <c r="CL2169" s="229">
        <f t="shared" si="899"/>
        <v>0</v>
      </c>
    </row>
    <row r="2170" spans="88:90" x14ac:dyDescent="0.2">
      <c r="CJ2170" s="3">
        <f t="shared" si="897"/>
        <v>1</v>
      </c>
      <c r="CK2170" s="229">
        <f t="shared" si="898"/>
        <v>0</v>
      </c>
      <c r="CL2170" s="229">
        <f t="shared" si="899"/>
        <v>0</v>
      </c>
    </row>
    <row r="2171" spans="88:90" x14ac:dyDescent="0.2">
      <c r="CJ2171" s="3">
        <f t="shared" si="897"/>
        <v>1</v>
      </c>
      <c r="CK2171" s="229">
        <f t="shared" si="898"/>
        <v>0</v>
      </c>
      <c r="CL2171" s="229">
        <f t="shared" si="899"/>
        <v>0</v>
      </c>
    </row>
    <row r="2172" spans="88:90" x14ac:dyDescent="0.2">
      <c r="CJ2172" s="3">
        <f t="shared" si="897"/>
        <v>1</v>
      </c>
      <c r="CK2172" s="229">
        <f t="shared" si="898"/>
        <v>0</v>
      </c>
      <c r="CL2172" s="229">
        <f t="shared" si="899"/>
        <v>0</v>
      </c>
    </row>
    <row r="2173" spans="88:90" x14ac:dyDescent="0.2">
      <c r="CJ2173" s="3">
        <f t="shared" si="897"/>
        <v>1</v>
      </c>
      <c r="CK2173" s="229">
        <f t="shared" si="898"/>
        <v>0</v>
      </c>
      <c r="CL2173" s="229">
        <f t="shared" si="899"/>
        <v>0</v>
      </c>
    </row>
    <row r="2174" spans="88:90" x14ac:dyDescent="0.2">
      <c r="CJ2174" s="3">
        <f t="shared" si="897"/>
        <v>1</v>
      </c>
      <c r="CK2174" s="229">
        <f t="shared" si="898"/>
        <v>0</v>
      </c>
      <c r="CL2174" s="229">
        <f t="shared" si="899"/>
        <v>0</v>
      </c>
    </row>
    <row r="2175" spans="88:90" x14ac:dyDescent="0.2">
      <c r="CJ2175" s="3">
        <f t="shared" si="897"/>
        <v>1</v>
      </c>
      <c r="CK2175" s="229">
        <f t="shared" si="898"/>
        <v>0</v>
      </c>
      <c r="CL2175" s="229">
        <f t="shared" si="899"/>
        <v>0</v>
      </c>
    </row>
    <row r="2176" spans="88:90" x14ac:dyDescent="0.2">
      <c r="CJ2176" s="3">
        <f t="shared" si="897"/>
        <v>1</v>
      </c>
      <c r="CK2176" s="229">
        <f t="shared" si="898"/>
        <v>0</v>
      </c>
      <c r="CL2176" s="229">
        <f t="shared" si="899"/>
        <v>0</v>
      </c>
    </row>
    <row r="2177" spans="88:90" x14ac:dyDescent="0.2">
      <c r="CJ2177" s="3">
        <f t="shared" si="897"/>
        <v>1</v>
      </c>
      <c r="CK2177" s="229">
        <f t="shared" si="898"/>
        <v>0</v>
      </c>
      <c r="CL2177" s="229">
        <f t="shared" si="899"/>
        <v>0</v>
      </c>
    </row>
    <row r="2178" spans="88:90" x14ac:dyDescent="0.2">
      <c r="CJ2178" s="3">
        <f t="shared" si="897"/>
        <v>1</v>
      </c>
      <c r="CK2178" s="229">
        <f t="shared" si="898"/>
        <v>0</v>
      </c>
      <c r="CL2178" s="229">
        <f t="shared" si="899"/>
        <v>0</v>
      </c>
    </row>
    <row r="2179" spans="88:90" x14ac:dyDescent="0.2">
      <c r="CJ2179" s="3">
        <f t="shared" si="897"/>
        <v>1</v>
      </c>
      <c r="CK2179" s="229">
        <f t="shared" si="898"/>
        <v>0</v>
      </c>
      <c r="CL2179" s="229">
        <f t="shared" si="899"/>
        <v>0</v>
      </c>
    </row>
    <row r="2180" spans="88:90" x14ac:dyDescent="0.2">
      <c r="CJ2180" s="3">
        <f t="shared" si="897"/>
        <v>1</v>
      </c>
      <c r="CK2180" s="229">
        <f t="shared" si="898"/>
        <v>0</v>
      </c>
      <c r="CL2180" s="229">
        <f t="shared" si="899"/>
        <v>0</v>
      </c>
    </row>
    <row r="2181" spans="88:90" x14ac:dyDescent="0.2">
      <c r="CJ2181" s="3">
        <f t="shared" si="897"/>
        <v>1</v>
      </c>
      <c r="CK2181" s="229">
        <f t="shared" si="898"/>
        <v>0</v>
      </c>
      <c r="CL2181" s="229">
        <f t="shared" si="899"/>
        <v>0</v>
      </c>
    </row>
    <row r="2182" spans="88:90" x14ac:dyDescent="0.2">
      <c r="CJ2182" s="3">
        <f t="shared" si="897"/>
        <v>1</v>
      </c>
      <c r="CK2182" s="229">
        <f t="shared" si="898"/>
        <v>0</v>
      </c>
      <c r="CL2182" s="229">
        <f t="shared" si="899"/>
        <v>0</v>
      </c>
    </row>
    <row r="2183" spans="88:90" x14ac:dyDescent="0.2">
      <c r="CJ2183" s="3">
        <f t="shared" si="897"/>
        <v>1</v>
      </c>
      <c r="CK2183" s="229">
        <f t="shared" si="898"/>
        <v>0</v>
      </c>
      <c r="CL2183" s="229">
        <f t="shared" si="899"/>
        <v>0</v>
      </c>
    </row>
    <row r="2184" spans="88:90" x14ac:dyDescent="0.2">
      <c r="CJ2184" s="3">
        <f t="shared" si="897"/>
        <v>1</v>
      </c>
      <c r="CK2184" s="229">
        <f t="shared" si="898"/>
        <v>0</v>
      </c>
      <c r="CL2184" s="229">
        <f t="shared" si="899"/>
        <v>0</v>
      </c>
    </row>
    <row r="2185" spans="88:90" x14ac:dyDescent="0.2">
      <c r="CJ2185" s="3">
        <f t="shared" si="897"/>
        <v>1</v>
      </c>
      <c r="CK2185" s="229">
        <f t="shared" si="898"/>
        <v>0</v>
      </c>
      <c r="CL2185" s="229">
        <f t="shared" si="899"/>
        <v>0</v>
      </c>
    </row>
    <row r="2186" spans="88:90" x14ac:dyDescent="0.2">
      <c r="CJ2186" s="3">
        <f t="shared" si="897"/>
        <v>1</v>
      </c>
      <c r="CK2186" s="229">
        <f t="shared" si="898"/>
        <v>0</v>
      </c>
      <c r="CL2186" s="229">
        <f t="shared" si="899"/>
        <v>0</v>
      </c>
    </row>
    <row r="2187" spans="88:90" x14ac:dyDescent="0.2">
      <c r="CJ2187" s="3">
        <f t="shared" si="897"/>
        <v>1</v>
      </c>
      <c r="CK2187" s="229">
        <f t="shared" si="898"/>
        <v>0</v>
      </c>
      <c r="CL2187" s="229">
        <f t="shared" si="899"/>
        <v>0</v>
      </c>
    </row>
    <row r="2188" spans="88:90" x14ac:dyDescent="0.2">
      <c r="CJ2188" s="3">
        <f t="shared" si="897"/>
        <v>1</v>
      </c>
      <c r="CK2188" s="229">
        <f t="shared" si="898"/>
        <v>0</v>
      </c>
      <c r="CL2188" s="229">
        <f t="shared" si="899"/>
        <v>0</v>
      </c>
    </row>
    <row r="2189" spans="88:90" x14ac:dyDescent="0.2">
      <c r="CJ2189" s="3">
        <f t="shared" si="897"/>
        <v>1</v>
      </c>
      <c r="CK2189" s="229">
        <f t="shared" si="898"/>
        <v>0</v>
      </c>
      <c r="CL2189" s="229">
        <f t="shared" si="899"/>
        <v>0</v>
      </c>
    </row>
    <row r="2190" spans="88:90" x14ac:dyDescent="0.2">
      <c r="CJ2190" s="3">
        <f t="shared" si="897"/>
        <v>1</v>
      </c>
      <c r="CK2190" s="229">
        <f t="shared" si="898"/>
        <v>0</v>
      </c>
      <c r="CL2190" s="229">
        <f t="shared" si="899"/>
        <v>0</v>
      </c>
    </row>
    <row r="2191" spans="88:90" x14ac:dyDescent="0.2">
      <c r="CJ2191" s="3">
        <f t="shared" si="897"/>
        <v>1</v>
      </c>
      <c r="CK2191" s="229">
        <f t="shared" si="898"/>
        <v>0</v>
      </c>
      <c r="CL2191" s="229">
        <f t="shared" si="899"/>
        <v>0</v>
      </c>
    </row>
    <row r="2192" spans="88:90" x14ac:dyDescent="0.2">
      <c r="CJ2192" s="3">
        <f t="shared" si="897"/>
        <v>1</v>
      </c>
      <c r="CK2192" s="229">
        <f t="shared" si="898"/>
        <v>0</v>
      </c>
      <c r="CL2192" s="229">
        <f t="shared" si="899"/>
        <v>0</v>
      </c>
    </row>
    <row r="2193" spans="88:90" x14ac:dyDescent="0.2">
      <c r="CJ2193" s="3">
        <f t="shared" si="897"/>
        <v>1</v>
      </c>
      <c r="CK2193" s="229">
        <f t="shared" si="898"/>
        <v>0</v>
      </c>
      <c r="CL2193" s="229">
        <f t="shared" si="899"/>
        <v>0</v>
      </c>
    </row>
    <row r="2194" spans="88:90" x14ac:dyDescent="0.2">
      <c r="CJ2194" s="3">
        <f t="shared" si="897"/>
        <v>1</v>
      </c>
      <c r="CK2194" s="229">
        <f t="shared" si="898"/>
        <v>0</v>
      </c>
      <c r="CL2194" s="229">
        <f t="shared" si="899"/>
        <v>0</v>
      </c>
    </row>
    <row r="2195" spans="88:90" x14ac:dyDescent="0.2">
      <c r="CJ2195" s="3">
        <f t="shared" si="897"/>
        <v>1</v>
      </c>
      <c r="CK2195" s="229">
        <f t="shared" si="898"/>
        <v>0</v>
      </c>
      <c r="CL2195" s="229">
        <f t="shared" si="899"/>
        <v>0</v>
      </c>
    </row>
    <row r="2196" spans="88:90" x14ac:dyDescent="0.2">
      <c r="CJ2196" s="3">
        <f t="shared" si="897"/>
        <v>1</v>
      </c>
      <c r="CK2196" s="229">
        <f t="shared" si="898"/>
        <v>0</v>
      </c>
      <c r="CL2196" s="229">
        <f t="shared" si="899"/>
        <v>0</v>
      </c>
    </row>
    <row r="2197" spans="88:90" x14ac:dyDescent="0.2">
      <c r="CJ2197" s="3">
        <f t="shared" si="897"/>
        <v>1</v>
      </c>
      <c r="CK2197" s="229">
        <f t="shared" si="898"/>
        <v>0</v>
      </c>
      <c r="CL2197" s="229">
        <f t="shared" si="899"/>
        <v>0</v>
      </c>
    </row>
    <row r="2198" spans="88:90" x14ac:dyDescent="0.2">
      <c r="CJ2198" s="3">
        <f t="shared" si="897"/>
        <v>1</v>
      </c>
      <c r="CK2198" s="229">
        <f t="shared" si="898"/>
        <v>0</v>
      </c>
      <c r="CL2198" s="229">
        <f t="shared" si="899"/>
        <v>0</v>
      </c>
    </row>
    <row r="2199" spans="88:90" x14ac:dyDescent="0.2">
      <c r="CJ2199" s="3">
        <f t="shared" si="897"/>
        <v>1</v>
      </c>
      <c r="CK2199" s="229">
        <f t="shared" si="898"/>
        <v>0</v>
      </c>
      <c r="CL2199" s="229">
        <f t="shared" si="899"/>
        <v>0</v>
      </c>
    </row>
    <row r="2200" spans="88:90" x14ac:dyDescent="0.2">
      <c r="CJ2200" s="3">
        <f t="shared" si="897"/>
        <v>1</v>
      </c>
      <c r="CK2200" s="229">
        <f t="shared" si="898"/>
        <v>0</v>
      </c>
      <c r="CL2200" s="229">
        <f t="shared" si="899"/>
        <v>0</v>
      </c>
    </row>
    <row r="2201" spans="88:90" x14ac:dyDescent="0.2">
      <c r="CJ2201" s="3">
        <f t="shared" si="897"/>
        <v>1</v>
      </c>
      <c r="CK2201" s="229">
        <f t="shared" si="898"/>
        <v>0</v>
      </c>
      <c r="CL2201" s="229">
        <f t="shared" si="899"/>
        <v>0</v>
      </c>
    </row>
    <row r="2202" spans="88:90" x14ac:dyDescent="0.2">
      <c r="CJ2202" s="3">
        <f t="shared" si="897"/>
        <v>1</v>
      </c>
      <c r="CK2202" s="229">
        <f t="shared" si="898"/>
        <v>0</v>
      </c>
      <c r="CL2202" s="229">
        <f t="shared" si="899"/>
        <v>0</v>
      </c>
    </row>
    <row r="2203" spans="88:90" x14ac:dyDescent="0.2">
      <c r="CJ2203" s="3">
        <f t="shared" si="897"/>
        <v>1</v>
      </c>
      <c r="CK2203" s="229">
        <f t="shared" si="898"/>
        <v>0</v>
      </c>
      <c r="CL2203" s="229">
        <f t="shared" si="899"/>
        <v>0</v>
      </c>
    </row>
    <row r="2204" spans="88:90" x14ac:dyDescent="0.2">
      <c r="CJ2204" s="3">
        <f t="shared" si="897"/>
        <v>1</v>
      </c>
      <c r="CK2204" s="229">
        <f t="shared" si="898"/>
        <v>0</v>
      </c>
      <c r="CL2204" s="229">
        <f t="shared" si="899"/>
        <v>0</v>
      </c>
    </row>
    <row r="2205" spans="88:90" x14ac:dyDescent="0.2">
      <c r="CJ2205" s="3">
        <f t="shared" si="897"/>
        <v>1</v>
      </c>
      <c r="CK2205" s="229">
        <f t="shared" si="898"/>
        <v>0</v>
      </c>
      <c r="CL2205" s="229">
        <f t="shared" si="899"/>
        <v>0</v>
      </c>
    </row>
    <row r="2206" spans="88:90" x14ac:dyDescent="0.2">
      <c r="CJ2206" s="3">
        <f t="shared" si="897"/>
        <v>1</v>
      </c>
      <c r="CK2206" s="229">
        <f t="shared" si="898"/>
        <v>0</v>
      </c>
      <c r="CL2206" s="229">
        <f t="shared" si="899"/>
        <v>0</v>
      </c>
    </row>
    <row r="2207" spans="88:90" x14ac:dyDescent="0.2">
      <c r="CJ2207" s="3">
        <f t="shared" si="897"/>
        <v>1</v>
      </c>
      <c r="CK2207" s="229">
        <f t="shared" si="898"/>
        <v>0</v>
      </c>
      <c r="CL2207" s="229">
        <f t="shared" si="899"/>
        <v>0</v>
      </c>
    </row>
    <row r="2208" spans="88:90" x14ac:dyDescent="0.2">
      <c r="CJ2208" s="3">
        <f t="shared" si="897"/>
        <v>1</v>
      </c>
      <c r="CK2208" s="229">
        <f t="shared" si="898"/>
        <v>0</v>
      </c>
      <c r="CL2208" s="229">
        <f t="shared" si="899"/>
        <v>0</v>
      </c>
    </row>
    <row r="2209" spans="88:90" x14ac:dyDescent="0.2">
      <c r="CJ2209" s="3">
        <f t="shared" si="897"/>
        <v>1</v>
      </c>
      <c r="CK2209" s="229">
        <f t="shared" si="898"/>
        <v>0</v>
      </c>
      <c r="CL2209" s="229">
        <f t="shared" si="899"/>
        <v>0</v>
      </c>
    </row>
    <row r="2210" spans="88:90" x14ac:dyDescent="0.2">
      <c r="CJ2210" s="3">
        <f t="shared" si="897"/>
        <v>1</v>
      </c>
      <c r="CK2210" s="229">
        <f t="shared" si="898"/>
        <v>0</v>
      </c>
      <c r="CL2210" s="229">
        <f t="shared" si="899"/>
        <v>0</v>
      </c>
    </row>
    <row r="2211" spans="88:90" x14ac:dyDescent="0.2">
      <c r="CJ2211" s="3">
        <f t="shared" si="897"/>
        <v>1</v>
      </c>
      <c r="CK2211" s="229">
        <f t="shared" si="898"/>
        <v>0</v>
      </c>
      <c r="CL2211" s="229">
        <f t="shared" si="899"/>
        <v>0</v>
      </c>
    </row>
    <row r="2212" spans="88:90" x14ac:dyDescent="0.2">
      <c r="CJ2212" s="3">
        <f t="shared" si="897"/>
        <v>1</v>
      </c>
      <c r="CK2212" s="229">
        <f t="shared" si="898"/>
        <v>0</v>
      </c>
      <c r="CL2212" s="229">
        <f t="shared" si="899"/>
        <v>0</v>
      </c>
    </row>
    <row r="2213" spans="88:90" x14ac:dyDescent="0.2">
      <c r="CJ2213" s="3">
        <f t="shared" si="897"/>
        <v>1</v>
      </c>
      <c r="CK2213" s="229">
        <f t="shared" si="898"/>
        <v>0</v>
      </c>
      <c r="CL2213" s="229">
        <f t="shared" si="899"/>
        <v>0</v>
      </c>
    </row>
    <row r="2214" spans="88:90" x14ac:dyDescent="0.2">
      <c r="CJ2214" s="3">
        <f t="shared" si="897"/>
        <v>1</v>
      </c>
      <c r="CK2214" s="229">
        <f t="shared" si="898"/>
        <v>0</v>
      </c>
      <c r="CL2214" s="229">
        <f t="shared" si="899"/>
        <v>0</v>
      </c>
    </row>
    <row r="2215" spans="88:90" x14ac:dyDescent="0.2">
      <c r="CJ2215" s="3">
        <f t="shared" si="897"/>
        <v>1</v>
      </c>
      <c r="CK2215" s="229">
        <f t="shared" si="898"/>
        <v>0</v>
      </c>
      <c r="CL2215" s="229">
        <f t="shared" si="899"/>
        <v>0</v>
      </c>
    </row>
    <row r="2216" spans="88:90" x14ac:dyDescent="0.2">
      <c r="CJ2216" s="3">
        <f t="shared" si="897"/>
        <v>1</v>
      </c>
      <c r="CK2216" s="229">
        <f t="shared" si="898"/>
        <v>0</v>
      </c>
      <c r="CL2216" s="229">
        <f t="shared" si="899"/>
        <v>0</v>
      </c>
    </row>
    <row r="2217" spans="88:90" x14ac:dyDescent="0.2">
      <c r="CJ2217" s="3">
        <f t="shared" si="897"/>
        <v>1</v>
      </c>
      <c r="CK2217" s="229">
        <f t="shared" si="898"/>
        <v>0</v>
      </c>
      <c r="CL2217" s="229">
        <f t="shared" si="899"/>
        <v>0</v>
      </c>
    </row>
    <row r="2218" spans="88:90" x14ac:dyDescent="0.2">
      <c r="CJ2218" s="3">
        <f t="shared" si="897"/>
        <v>1</v>
      </c>
      <c r="CK2218" s="229">
        <f t="shared" si="898"/>
        <v>0</v>
      </c>
      <c r="CL2218" s="229">
        <f t="shared" si="899"/>
        <v>0</v>
      </c>
    </row>
    <row r="2219" spans="88:90" x14ac:dyDescent="0.2">
      <c r="CJ2219" s="3">
        <f t="shared" si="897"/>
        <v>1</v>
      </c>
      <c r="CK2219" s="229">
        <f t="shared" si="898"/>
        <v>0</v>
      </c>
      <c r="CL2219" s="229">
        <f t="shared" si="899"/>
        <v>0</v>
      </c>
    </row>
    <row r="2220" spans="88:90" x14ac:dyDescent="0.2">
      <c r="CJ2220" s="3">
        <f t="shared" si="897"/>
        <v>1</v>
      </c>
      <c r="CK2220" s="229">
        <f t="shared" si="898"/>
        <v>0</v>
      </c>
      <c r="CL2220" s="229">
        <f t="shared" si="899"/>
        <v>0</v>
      </c>
    </row>
    <row r="2221" spans="88:90" x14ac:dyDescent="0.2">
      <c r="CJ2221" s="3">
        <f t="shared" si="897"/>
        <v>1</v>
      </c>
      <c r="CK2221" s="229">
        <f t="shared" si="898"/>
        <v>0</v>
      </c>
      <c r="CL2221" s="229">
        <f t="shared" si="899"/>
        <v>0</v>
      </c>
    </row>
    <row r="2222" spans="88:90" x14ac:dyDescent="0.2">
      <c r="CJ2222" s="3">
        <f t="shared" si="897"/>
        <v>1</v>
      </c>
      <c r="CK2222" s="229">
        <f t="shared" si="898"/>
        <v>0</v>
      </c>
      <c r="CL2222" s="229">
        <f t="shared" si="899"/>
        <v>0</v>
      </c>
    </row>
    <row r="2223" spans="88:90" x14ac:dyDescent="0.2">
      <c r="CJ2223" s="3">
        <f t="shared" si="897"/>
        <v>1</v>
      </c>
      <c r="CK2223" s="229">
        <f t="shared" si="898"/>
        <v>0</v>
      </c>
      <c r="CL2223" s="229">
        <f t="shared" si="899"/>
        <v>0</v>
      </c>
    </row>
    <row r="2224" spans="88:90" x14ac:dyDescent="0.2">
      <c r="CJ2224" s="3">
        <f t="shared" si="897"/>
        <v>1</v>
      </c>
      <c r="CK2224" s="229">
        <f t="shared" si="898"/>
        <v>0</v>
      </c>
      <c r="CL2224" s="229">
        <f t="shared" si="899"/>
        <v>0</v>
      </c>
    </row>
    <row r="2225" spans="88:90" x14ac:dyDescent="0.2">
      <c r="CJ2225" s="3">
        <f t="shared" si="897"/>
        <v>1</v>
      </c>
      <c r="CK2225" s="229">
        <f t="shared" si="898"/>
        <v>0</v>
      </c>
      <c r="CL2225" s="229">
        <f t="shared" si="899"/>
        <v>0</v>
      </c>
    </row>
    <row r="2226" spans="88:90" x14ac:dyDescent="0.2">
      <c r="CJ2226" s="3">
        <f t="shared" si="897"/>
        <v>1</v>
      </c>
      <c r="CK2226" s="229">
        <f t="shared" si="898"/>
        <v>0</v>
      </c>
      <c r="CL2226" s="229">
        <f t="shared" si="899"/>
        <v>0</v>
      </c>
    </row>
    <row r="2227" spans="88:90" x14ac:dyDescent="0.2">
      <c r="CJ2227" s="3">
        <f t="shared" si="897"/>
        <v>1</v>
      </c>
      <c r="CK2227" s="229">
        <f t="shared" si="898"/>
        <v>0</v>
      </c>
      <c r="CL2227" s="229">
        <f t="shared" si="899"/>
        <v>0</v>
      </c>
    </row>
    <row r="2228" spans="88:90" x14ac:dyDescent="0.2">
      <c r="CJ2228" s="3">
        <f t="shared" si="897"/>
        <v>1</v>
      </c>
      <c r="CK2228" s="229">
        <f t="shared" si="898"/>
        <v>0</v>
      </c>
      <c r="CL2228" s="229">
        <f t="shared" si="899"/>
        <v>0</v>
      </c>
    </row>
    <row r="2229" spans="88:90" x14ac:dyDescent="0.2">
      <c r="CJ2229" s="3">
        <f t="shared" ref="CJ2229:CJ2292" si="900">MONTH(H2229)</f>
        <v>1</v>
      </c>
      <c r="CK2229" s="229">
        <f t="shared" ref="CK2229:CK2292" si="901">AX2229</f>
        <v>0</v>
      </c>
      <c r="CL2229" s="229">
        <f t="shared" ref="CL2229:CL2292" si="902">BZ2229</f>
        <v>0</v>
      </c>
    </row>
    <row r="2230" spans="88:90" x14ac:dyDescent="0.2">
      <c r="CJ2230" s="3">
        <f t="shared" si="900"/>
        <v>1</v>
      </c>
      <c r="CK2230" s="229">
        <f t="shared" si="901"/>
        <v>0</v>
      </c>
      <c r="CL2230" s="229">
        <f t="shared" si="902"/>
        <v>0</v>
      </c>
    </row>
    <row r="2231" spans="88:90" x14ac:dyDescent="0.2">
      <c r="CJ2231" s="3">
        <f t="shared" si="900"/>
        <v>1</v>
      </c>
      <c r="CK2231" s="229">
        <f t="shared" si="901"/>
        <v>0</v>
      </c>
      <c r="CL2231" s="229">
        <f t="shared" si="902"/>
        <v>0</v>
      </c>
    </row>
    <row r="2232" spans="88:90" x14ac:dyDescent="0.2">
      <c r="CJ2232" s="3">
        <f t="shared" si="900"/>
        <v>1</v>
      </c>
      <c r="CK2232" s="229">
        <f t="shared" si="901"/>
        <v>0</v>
      </c>
      <c r="CL2232" s="229">
        <f t="shared" si="902"/>
        <v>0</v>
      </c>
    </row>
    <row r="2233" spans="88:90" x14ac:dyDescent="0.2">
      <c r="CJ2233" s="3">
        <f t="shared" si="900"/>
        <v>1</v>
      </c>
      <c r="CK2233" s="229">
        <f t="shared" si="901"/>
        <v>0</v>
      </c>
      <c r="CL2233" s="229">
        <f t="shared" si="902"/>
        <v>0</v>
      </c>
    </row>
    <row r="2234" spans="88:90" x14ac:dyDescent="0.2">
      <c r="CJ2234" s="3">
        <f t="shared" si="900"/>
        <v>1</v>
      </c>
      <c r="CK2234" s="229">
        <f t="shared" si="901"/>
        <v>0</v>
      </c>
      <c r="CL2234" s="229">
        <f t="shared" si="902"/>
        <v>0</v>
      </c>
    </row>
    <row r="2235" spans="88:90" x14ac:dyDescent="0.2">
      <c r="CJ2235" s="3">
        <f t="shared" si="900"/>
        <v>1</v>
      </c>
      <c r="CK2235" s="229">
        <f t="shared" si="901"/>
        <v>0</v>
      </c>
      <c r="CL2235" s="229">
        <f t="shared" si="902"/>
        <v>0</v>
      </c>
    </row>
    <row r="2236" spans="88:90" x14ac:dyDescent="0.2">
      <c r="CJ2236" s="3">
        <f t="shared" si="900"/>
        <v>1</v>
      </c>
      <c r="CK2236" s="229">
        <f t="shared" si="901"/>
        <v>0</v>
      </c>
      <c r="CL2236" s="229">
        <f t="shared" si="902"/>
        <v>0</v>
      </c>
    </row>
    <row r="2237" spans="88:90" x14ac:dyDescent="0.2">
      <c r="CJ2237" s="3">
        <f t="shared" si="900"/>
        <v>1</v>
      </c>
      <c r="CK2237" s="229">
        <f t="shared" si="901"/>
        <v>0</v>
      </c>
      <c r="CL2237" s="229">
        <f t="shared" si="902"/>
        <v>0</v>
      </c>
    </row>
    <row r="2238" spans="88:90" x14ac:dyDescent="0.2">
      <c r="CJ2238" s="3">
        <f t="shared" si="900"/>
        <v>1</v>
      </c>
      <c r="CK2238" s="229">
        <f t="shared" si="901"/>
        <v>0</v>
      </c>
      <c r="CL2238" s="229">
        <f t="shared" si="902"/>
        <v>0</v>
      </c>
    </row>
    <row r="2239" spans="88:90" x14ac:dyDescent="0.2">
      <c r="CJ2239" s="3">
        <f t="shared" si="900"/>
        <v>1</v>
      </c>
      <c r="CK2239" s="229">
        <f t="shared" si="901"/>
        <v>0</v>
      </c>
      <c r="CL2239" s="229">
        <f t="shared" si="902"/>
        <v>0</v>
      </c>
    </row>
    <row r="2240" spans="88:90" x14ac:dyDescent="0.2">
      <c r="CJ2240" s="3">
        <f t="shared" si="900"/>
        <v>1</v>
      </c>
      <c r="CK2240" s="229">
        <f t="shared" si="901"/>
        <v>0</v>
      </c>
      <c r="CL2240" s="229">
        <f t="shared" si="902"/>
        <v>0</v>
      </c>
    </row>
    <row r="2241" spans="88:90" x14ac:dyDescent="0.2">
      <c r="CJ2241" s="3">
        <f t="shared" si="900"/>
        <v>1</v>
      </c>
      <c r="CK2241" s="229">
        <f t="shared" si="901"/>
        <v>0</v>
      </c>
      <c r="CL2241" s="229">
        <f t="shared" si="902"/>
        <v>0</v>
      </c>
    </row>
    <row r="2242" spans="88:90" x14ac:dyDescent="0.2">
      <c r="CJ2242" s="3">
        <f t="shared" si="900"/>
        <v>1</v>
      </c>
      <c r="CK2242" s="229">
        <f t="shared" si="901"/>
        <v>0</v>
      </c>
      <c r="CL2242" s="229">
        <f t="shared" si="902"/>
        <v>0</v>
      </c>
    </row>
    <row r="2243" spans="88:90" x14ac:dyDescent="0.2">
      <c r="CJ2243" s="3">
        <f t="shared" si="900"/>
        <v>1</v>
      </c>
      <c r="CK2243" s="229">
        <f t="shared" si="901"/>
        <v>0</v>
      </c>
      <c r="CL2243" s="229">
        <f t="shared" si="902"/>
        <v>0</v>
      </c>
    </row>
    <row r="2244" spans="88:90" x14ac:dyDescent="0.2">
      <c r="CJ2244" s="3">
        <f t="shared" si="900"/>
        <v>1</v>
      </c>
      <c r="CK2244" s="229">
        <f t="shared" si="901"/>
        <v>0</v>
      </c>
      <c r="CL2244" s="229">
        <f t="shared" si="902"/>
        <v>0</v>
      </c>
    </row>
    <row r="2245" spans="88:90" x14ac:dyDescent="0.2">
      <c r="CJ2245" s="3">
        <f t="shared" si="900"/>
        <v>1</v>
      </c>
      <c r="CK2245" s="229">
        <f t="shared" si="901"/>
        <v>0</v>
      </c>
      <c r="CL2245" s="229">
        <f t="shared" si="902"/>
        <v>0</v>
      </c>
    </row>
    <row r="2246" spans="88:90" x14ac:dyDescent="0.2">
      <c r="CJ2246" s="3">
        <f t="shared" si="900"/>
        <v>1</v>
      </c>
      <c r="CK2246" s="229">
        <f t="shared" si="901"/>
        <v>0</v>
      </c>
      <c r="CL2246" s="229">
        <f t="shared" si="902"/>
        <v>0</v>
      </c>
    </row>
    <row r="2247" spans="88:90" x14ac:dyDescent="0.2">
      <c r="CJ2247" s="3">
        <f t="shared" si="900"/>
        <v>1</v>
      </c>
      <c r="CK2247" s="229">
        <f t="shared" si="901"/>
        <v>0</v>
      </c>
      <c r="CL2247" s="229">
        <f t="shared" si="902"/>
        <v>0</v>
      </c>
    </row>
    <row r="2248" spans="88:90" x14ac:dyDescent="0.2">
      <c r="CJ2248" s="3">
        <f t="shared" si="900"/>
        <v>1</v>
      </c>
      <c r="CK2248" s="229">
        <f t="shared" si="901"/>
        <v>0</v>
      </c>
      <c r="CL2248" s="229">
        <f t="shared" si="902"/>
        <v>0</v>
      </c>
    </row>
    <row r="2249" spans="88:90" x14ac:dyDescent="0.2">
      <c r="CJ2249" s="3">
        <f t="shared" si="900"/>
        <v>1</v>
      </c>
      <c r="CK2249" s="229">
        <f t="shared" si="901"/>
        <v>0</v>
      </c>
      <c r="CL2249" s="229">
        <f t="shared" si="902"/>
        <v>0</v>
      </c>
    </row>
    <row r="2250" spans="88:90" x14ac:dyDescent="0.2">
      <c r="CJ2250" s="3">
        <f t="shared" si="900"/>
        <v>1</v>
      </c>
      <c r="CK2250" s="229">
        <f t="shared" si="901"/>
        <v>0</v>
      </c>
      <c r="CL2250" s="229">
        <f t="shared" si="902"/>
        <v>0</v>
      </c>
    </row>
    <row r="2251" spans="88:90" x14ac:dyDescent="0.2">
      <c r="CJ2251" s="3">
        <f t="shared" si="900"/>
        <v>1</v>
      </c>
      <c r="CK2251" s="229">
        <f t="shared" si="901"/>
        <v>0</v>
      </c>
      <c r="CL2251" s="229">
        <f t="shared" si="902"/>
        <v>0</v>
      </c>
    </row>
    <row r="2252" spans="88:90" x14ac:dyDescent="0.2">
      <c r="CJ2252" s="3">
        <f t="shared" si="900"/>
        <v>1</v>
      </c>
      <c r="CK2252" s="229">
        <f t="shared" si="901"/>
        <v>0</v>
      </c>
      <c r="CL2252" s="229">
        <f t="shared" si="902"/>
        <v>0</v>
      </c>
    </row>
    <row r="2253" spans="88:90" x14ac:dyDescent="0.2">
      <c r="CJ2253" s="3">
        <f t="shared" si="900"/>
        <v>1</v>
      </c>
      <c r="CK2253" s="229">
        <f t="shared" si="901"/>
        <v>0</v>
      </c>
      <c r="CL2253" s="229">
        <f t="shared" si="902"/>
        <v>0</v>
      </c>
    </row>
    <row r="2254" spans="88:90" x14ac:dyDescent="0.2">
      <c r="CJ2254" s="3">
        <f t="shared" si="900"/>
        <v>1</v>
      </c>
      <c r="CK2254" s="229">
        <f t="shared" si="901"/>
        <v>0</v>
      </c>
      <c r="CL2254" s="229">
        <f t="shared" si="902"/>
        <v>0</v>
      </c>
    </row>
    <row r="2255" spans="88:90" x14ac:dyDescent="0.2">
      <c r="CJ2255" s="3">
        <f t="shared" si="900"/>
        <v>1</v>
      </c>
      <c r="CK2255" s="229">
        <f t="shared" si="901"/>
        <v>0</v>
      </c>
      <c r="CL2255" s="229">
        <f t="shared" si="902"/>
        <v>0</v>
      </c>
    </row>
    <row r="2256" spans="88:90" x14ac:dyDescent="0.2">
      <c r="CJ2256" s="3">
        <f t="shared" si="900"/>
        <v>1</v>
      </c>
      <c r="CK2256" s="229">
        <f t="shared" si="901"/>
        <v>0</v>
      </c>
      <c r="CL2256" s="229">
        <f t="shared" si="902"/>
        <v>0</v>
      </c>
    </row>
    <row r="2257" spans="88:90" x14ac:dyDescent="0.2">
      <c r="CJ2257" s="3">
        <f t="shared" si="900"/>
        <v>1</v>
      </c>
      <c r="CK2257" s="229">
        <f t="shared" si="901"/>
        <v>0</v>
      </c>
      <c r="CL2257" s="229">
        <f t="shared" si="902"/>
        <v>0</v>
      </c>
    </row>
    <row r="2258" spans="88:90" x14ac:dyDescent="0.2">
      <c r="CJ2258" s="3">
        <f t="shared" si="900"/>
        <v>1</v>
      </c>
      <c r="CK2258" s="229">
        <f t="shared" si="901"/>
        <v>0</v>
      </c>
      <c r="CL2258" s="229">
        <f t="shared" si="902"/>
        <v>0</v>
      </c>
    </row>
    <row r="2259" spans="88:90" x14ac:dyDescent="0.2">
      <c r="CJ2259" s="3">
        <f t="shared" si="900"/>
        <v>1</v>
      </c>
      <c r="CK2259" s="229">
        <f t="shared" si="901"/>
        <v>0</v>
      </c>
      <c r="CL2259" s="229">
        <f t="shared" si="902"/>
        <v>0</v>
      </c>
    </row>
    <row r="2260" spans="88:90" x14ac:dyDescent="0.2">
      <c r="CJ2260" s="3">
        <f t="shared" si="900"/>
        <v>1</v>
      </c>
      <c r="CK2260" s="229">
        <f t="shared" si="901"/>
        <v>0</v>
      </c>
      <c r="CL2260" s="229">
        <f t="shared" si="902"/>
        <v>0</v>
      </c>
    </row>
    <row r="2261" spans="88:90" x14ac:dyDescent="0.2">
      <c r="CJ2261" s="3">
        <f t="shared" si="900"/>
        <v>1</v>
      </c>
      <c r="CK2261" s="229">
        <f t="shared" si="901"/>
        <v>0</v>
      </c>
      <c r="CL2261" s="229">
        <f t="shared" si="902"/>
        <v>0</v>
      </c>
    </row>
    <row r="2262" spans="88:90" x14ac:dyDescent="0.2">
      <c r="CJ2262" s="3">
        <f t="shared" si="900"/>
        <v>1</v>
      </c>
      <c r="CK2262" s="229">
        <f t="shared" si="901"/>
        <v>0</v>
      </c>
      <c r="CL2262" s="229">
        <f t="shared" si="902"/>
        <v>0</v>
      </c>
    </row>
    <row r="2263" spans="88:90" x14ac:dyDescent="0.2">
      <c r="CJ2263" s="3">
        <f t="shared" si="900"/>
        <v>1</v>
      </c>
      <c r="CK2263" s="229">
        <f t="shared" si="901"/>
        <v>0</v>
      </c>
      <c r="CL2263" s="229">
        <f t="shared" si="902"/>
        <v>0</v>
      </c>
    </row>
    <row r="2264" spans="88:90" x14ac:dyDescent="0.2">
      <c r="CJ2264" s="3">
        <f t="shared" si="900"/>
        <v>1</v>
      </c>
      <c r="CK2264" s="229">
        <f t="shared" si="901"/>
        <v>0</v>
      </c>
      <c r="CL2264" s="229">
        <f t="shared" si="902"/>
        <v>0</v>
      </c>
    </row>
    <row r="2265" spans="88:90" x14ac:dyDescent="0.2">
      <c r="CJ2265" s="3">
        <f t="shared" si="900"/>
        <v>1</v>
      </c>
      <c r="CK2265" s="229">
        <f t="shared" si="901"/>
        <v>0</v>
      </c>
      <c r="CL2265" s="229">
        <f t="shared" si="902"/>
        <v>0</v>
      </c>
    </row>
    <row r="2266" spans="88:90" x14ac:dyDescent="0.2">
      <c r="CJ2266" s="3">
        <f t="shared" si="900"/>
        <v>1</v>
      </c>
      <c r="CK2266" s="229">
        <f t="shared" si="901"/>
        <v>0</v>
      </c>
      <c r="CL2266" s="229">
        <f t="shared" si="902"/>
        <v>0</v>
      </c>
    </row>
    <row r="2267" spans="88:90" x14ac:dyDescent="0.2">
      <c r="CJ2267" s="3">
        <f t="shared" si="900"/>
        <v>1</v>
      </c>
      <c r="CK2267" s="229">
        <f t="shared" si="901"/>
        <v>0</v>
      </c>
      <c r="CL2267" s="229">
        <f t="shared" si="902"/>
        <v>0</v>
      </c>
    </row>
    <row r="2268" spans="88:90" x14ac:dyDescent="0.2">
      <c r="CJ2268" s="3">
        <f t="shared" si="900"/>
        <v>1</v>
      </c>
      <c r="CK2268" s="229">
        <f t="shared" si="901"/>
        <v>0</v>
      </c>
      <c r="CL2268" s="229">
        <f t="shared" si="902"/>
        <v>0</v>
      </c>
    </row>
    <row r="2269" spans="88:90" x14ac:dyDescent="0.2">
      <c r="CJ2269" s="3">
        <f t="shared" si="900"/>
        <v>1</v>
      </c>
      <c r="CK2269" s="229">
        <f t="shared" si="901"/>
        <v>0</v>
      </c>
      <c r="CL2269" s="229">
        <f t="shared" si="902"/>
        <v>0</v>
      </c>
    </row>
    <row r="2270" spans="88:90" x14ac:dyDescent="0.2">
      <c r="CJ2270" s="3">
        <f t="shared" si="900"/>
        <v>1</v>
      </c>
      <c r="CK2270" s="229">
        <f t="shared" si="901"/>
        <v>0</v>
      </c>
      <c r="CL2270" s="229">
        <f t="shared" si="902"/>
        <v>0</v>
      </c>
    </row>
    <row r="2271" spans="88:90" x14ac:dyDescent="0.2">
      <c r="CJ2271" s="3">
        <f t="shared" si="900"/>
        <v>1</v>
      </c>
      <c r="CK2271" s="229">
        <f t="shared" si="901"/>
        <v>0</v>
      </c>
      <c r="CL2271" s="229">
        <f t="shared" si="902"/>
        <v>0</v>
      </c>
    </row>
    <row r="2272" spans="88:90" x14ac:dyDescent="0.2">
      <c r="CJ2272" s="3">
        <f t="shared" si="900"/>
        <v>1</v>
      </c>
      <c r="CK2272" s="229">
        <f t="shared" si="901"/>
        <v>0</v>
      </c>
      <c r="CL2272" s="229">
        <f t="shared" si="902"/>
        <v>0</v>
      </c>
    </row>
    <row r="2273" spans="88:90" x14ac:dyDescent="0.2">
      <c r="CJ2273" s="3">
        <f t="shared" si="900"/>
        <v>1</v>
      </c>
      <c r="CK2273" s="229">
        <f t="shared" si="901"/>
        <v>0</v>
      </c>
      <c r="CL2273" s="229">
        <f t="shared" si="902"/>
        <v>0</v>
      </c>
    </row>
    <row r="2274" spans="88:90" x14ac:dyDescent="0.2">
      <c r="CJ2274" s="3">
        <f t="shared" si="900"/>
        <v>1</v>
      </c>
      <c r="CK2274" s="229">
        <f t="shared" si="901"/>
        <v>0</v>
      </c>
      <c r="CL2274" s="229">
        <f t="shared" si="902"/>
        <v>0</v>
      </c>
    </row>
    <row r="2275" spans="88:90" x14ac:dyDescent="0.2">
      <c r="CJ2275" s="3">
        <f t="shared" si="900"/>
        <v>1</v>
      </c>
      <c r="CK2275" s="229">
        <f t="shared" si="901"/>
        <v>0</v>
      </c>
      <c r="CL2275" s="229">
        <f t="shared" si="902"/>
        <v>0</v>
      </c>
    </row>
    <row r="2276" spans="88:90" x14ac:dyDescent="0.2">
      <c r="CJ2276" s="3">
        <f t="shared" si="900"/>
        <v>1</v>
      </c>
      <c r="CK2276" s="229">
        <f t="shared" si="901"/>
        <v>0</v>
      </c>
      <c r="CL2276" s="229">
        <f t="shared" si="902"/>
        <v>0</v>
      </c>
    </row>
    <row r="2277" spans="88:90" x14ac:dyDescent="0.2">
      <c r="CJ2277" s="3">
        <f t="shared" si="900"/>
        <v>1</v>
      </c>
      <c r="CK2277" s="229">
        <f t="shared" si="901"/>
        <v>0</v>
      </c>
      <c r="CL2277" s="229">
        <f t="shared" si="902"/>
        <v>0</v>
      </c>
    </row>
    <row r="2278" spans="88:90" x14ac:dyDescent="0.2">
      <c r="CJ2278" s="3">
        <f t="shared" si="900"/>
        <v>1</v>
      </c>
      <c r="CK2278" s="229">
        <f t="shared" si="901"/>
        <v>0</v>
      </c>
      <c r="CL2278" s="229">
        <f t="shared" si="902"/>
        <v>0</v>
      </c>
    </row>
    <row r="2279" spans="88:90" x14ac:dyDescent="0.2">
      <c r="CJ2279" s="3">
        <f t="shared" si="900"/>
        <v>1</v>
      </c>
      <c r="CK2279" s="229">
        <f t="shared" si="901"/>
        <v>0</v>
      </c>
      <c r="CL2279" s="229">
        <f t="shared" si="902"/>
        <v>0</v>
      </c>
    </row>
    <row r="2280" spans="88:90" x14ac:dyDescent="0.2">
      <c r="CJ2280" s="3">
        <f t="shared" si="900"/>
        <v>1</v>
      </c>
      <c r="CK2280" s="229">
        <f t="shared" si="901"/>
        <v>0</v>
      </c>
      <c r="CL2280" s="229">
        <f t="shared" si="902"/>
        <v>0</v>
      </c>
    </row>
    <row r="2281" spans="88:90" x14ac:dyDescent="0.2">
      <c r="CJ2281" s="3">
        <f t="shared" si="900"/>
        <v>1</v>
      </c>
      <c r="CK2281" s="229">
        <f t="shared" si="901"/>
        <v>0</v>
      </c>
      <c r="CL2281" s="229">
        <f t="shared" si="902"/>
        <v>0</v>
      </c>
    </row>
    <row r="2282" spans="88:90" x14ac:dyDescent="0.2">
      <c r="CJ2282" s="3">
        <f t="shared" si="900"/>
        <v>1</v>
      </c>
      <c r="CK2282" s="229">
        <f t="shared" si="901"/>
        <v>0</v>
      </c>
      <c r="CL2282" s="229">
        <f t="shared" si="902"/>
        <v>0</v>
      </c>
    </row>
    <row r="2283" spans="88:90" x14ac:dyDescent="0.2">
      <c r="CJ2283" s="3">
        <f t="shared" si="900"/>
        <v>1</v>
      </c>
      <c r="CK2283" s="229">
        <f t="shared" si="901"/>
        <v>0</v>
      </c>
      <c r="CL2283" s="229">
        <f t="shared" si="902"/>
        <v>0</v>
      </c>
    </row>
    <row r="2284" spans="88:90" x14ac:dyDescent="0.2">
      <c r="CJ2284" s="3">
        <f t="shared" si="900"/>
        <v>1</v>
      </c>
      <c r="CK2284" s="229">
        <f t="shared" si="901"/>
        <v>0</v>
      </c>
      <c r="CL2284" s="229">
        <f t="shared" si="902"/>
        <v>0</v>
      </c>
    </row>
    <row r="2285" spans="88:90" x14ac:dyDescent="0.2">
      <c r="CJ2285" s="3">
        <f t="shared" si="900"/>
        <v>1</v>
      </c>
      <c r="CK2285" s="229">
        <f t="shared" si="901"/>
        <v>0</v>
      </c>
      <c r="CL2285" s="229">
        <f t="shared" si="902"/>
        <v>0</v>
      </c>
    </row>
    <row r="2286" spans="88:90" x14ac:dyDescent="0.2">
      <c r="CJ2286" s="3">
        <f t="shared" si="900"/>
        <v>1</v>
      </c>
      <c r="CK2286" s="229">
        <f t="shared" si="901"/>
        <v>0</v>
      </c>
      <c r="CL2286" s="229">
        <f t="shared" si="902"/>
        <v>0</v>
      </c>
    </row>
    <row r="2287" spans="88:90" x14ac:dyDescent="0.2">
      <c r="CJ2287" s="3">
        <f t="shared" si="900"/>
        <v>1</v>
      </c>
      <c r="CK2287" s="229">
        <f t="shared" si="901"/>
        <v>0</v>
      </c>
      <c r="CL2287" s="229">
        <f t="shared" si="902"/>
        <v>0</v>
      </c>
    </row>
    <row r="2288" spans="88:90" x14ac:dyDescent="0.2">
      <c r="CJ2288" s="3">
        <f t="shared" si="900"/>
        <v>1</v>
      </c>
      <c r="CK2288" s="229">
        <f t="shared" si="901"/>
        <v>0</v>
      </c>
      <c r="CL2288" s="229">
        <f t="shared" si="902"/>
        <v>0</v>
      </c>
    </row>
    <row r="2289" spans="88:90" x14ac:dyDescent="0.2">
      <c r="CJ2289" s="3">
        <f t="shared" si="900"/>
        <v>1</v>
      </c>
      <c r="CK2289" s="229">
        <f t="shared" si="901"/>
        <v>0</v>
      </c>
      <c r="CL2289" s="229">
        <f t="shared" si="902"/>
        <v>0</v>
      </c>
    </row>
    <row r="2290" spans="88:90" x14ac:dyDescent="0.2">
      <c r="CJ2290" s="3">
        <f t="shared" si="900"/>
        <v>1</v>
      </c>
      <c r="CK2290" s="229">
        <f t="shared" si="901"/>
        <v>0</v>
      </c>
      <c r="CL2290" s="229">
        <f t="shared" si="902"/>
        <v>0</v>
      </c>
    </row>
    <row r="2291" spans="88:90" x14ac:dyDescent="0.2">
      <c r="CJ2291" s="3">
        <f t="shared" si="900"/>
        <v>1</v>
      </c>
      <c r="CK2291" s="229">
        <f t="shared" si="901"/>
        <v>0</v>
      </c>
      <c r="CL2291" s="229">
        <f t="shared" si="902"/>
        <v>0</v>
      </c>
    </row>
    <row r="2292" spans="88:90" x14ac:dyDescent="0.2">
      <c r="CJ2292" s="3">
        <f t="shared" si="900"/>
        <v>1</v>
      </c>
      <c r="CK2292" s="229">
        <f t="shared" si="901"/>
        <v>0</v>
      </c>
      <c r="CL2292" s="229">
        <f t="shared" si="902"/>
        <v>0</v>
      </c>
    </row>
    <row r="2293" spans="88:90" x14ac:dyDescent="0.2">
      <c r="CJ2293" s="3">
        <f t="shared" ref="CJ2293:CJ2356" si="903">MONTH(H2293)</f>
        <v>1</v>
      </c>
      <c r="CK2293" s="229">
        <f t="shared" ref="CK2293:CK2356" si="904">AX2293</f>
        <v>0</v>
      </c>
      <c r="CL2293" s="229">
        <f t="shared" ref="CL2293:CL2356" si="905">BZ2293</f>
        <v>0</v>
      </c>
    </row>
    <row r="2294" spans="88:90" x14ac:dyDescent="0.2">
      <c r="CJ2294" s="3">
        <f t="shared" si="903"/>
        <v>1</v>
      </c>
      <c r="CK2294" s="229">
        <f t="shared" si="904"/>
        <v>0</v>
      </c>
      <c r="CL2294" s="229">
        <f t="shared" si="905"/>
        <v>0</v>
      </c>
    </row>
    <row r="2295" spans="88:90" x14ac:dyDescent="0.2">
      <c r="CJ2295" s="3">
        <f t="shared" si="903"/>
        <v>1</v>
      </c>
      <c r="CK2295" s="229">
        <f t="shared" si="904"/>
        <v>0</v>
      </c>
      <c r="CL2295" s="229">
        <f t="shared" si="905"/>
        <v>0</v>
      </c>
    </row>
    <row r="2296" spans="88:90" x14ac:dyDescent="0.2">
      <c r="CJ2296" s="3">
        <f t="shared" si="903"/>
        <v>1</v>
      </c>
      <c r="CK2296" s="229">
        <f t="shared" si="904"/>
        <v>0</v>
      </c>
      <c r="CL2296" s="229">
        <f t="shared" si="905"/>
        <v>0</v>
      </c>
    </row>
    <row r="2297" spans="88:90" x14ac:dyDescent="0.2">
      <c r="CJ2297" s="3">
        <f t="shared" si="903"/>
        <v>1</v>
      </c>
      <c r="CK2297" s="229">
        <f t="shared" si="904"/>
        <v>0</v>
      </c>
      <c r="CL2297" s="229">
        <f t="shared" si="905"/>
        <v>0</v>
      </c>
    </row>
    <row r="2298" spans="88:90" x14ac:dyDescent="0.2">
      <c r="CJ2298" s="3">
        <f t="shared" si="903"/>
        <v>1</v>
      </c>
      <c r="CK2298" s="229">
        <f t="shared" si="904"/>
        <v>0</v>
      </c>
      <c r="CL2298" s="229">
        <f t="shared" si="905"/>
        <v>0</v>
      </c>
    </row>
    <row r="2299" spans="88:90" x14ac:dyDescent="0.2">
      <c r="CJ2299" s="3">
        <f t="shared" si="903"/>
        <v>1</v>
      </c>
      <c r="CK2299" s="229">
        <f t="shared" si="904"/>
        <v>0</v>
      </c>
      <c r="CL2299" s="229">
        <f t="shared" si="905"/>
        <v>0</v>
      </c>
    </row>
    <row r="2300" spans="88:90" x14ac:dyDescent="0.2">
      <c r="CJ2300" s="3">
        <f t="shared" si="903"/>
        <v>1</v>
      </c>
      <c r="CK2300" s="229">
        <f t="shared" si="904"/>
        <v>0</v>
      </c>
      <c r="CL2300" s="229">
        <f t="shared" si="905"/>
        <v>0</v>
      </c>
    </row>
    <row r="2301" spans="88:90" x14ac:dyDescent="0.2">
      <c r="CJ2301" s="3">
        <f t="shared" si="903"/>
        <v>1</v>
      </c>
      <c r="CK2301" s="229">
        <f t="shared" si="904"/>
        <v>0</v>
      </c>
      <c r="CL2301" s="229">
        <f t="shared" si="905"/>
        <v>0</v>
      </c>
    </row>
    <row r="2302" spans="88:90" x14ac:dyDescent="0.2">
      <c r="CJ2302" s="3">
        <f t="shared" si="903"/>
        <v>1</v>
      </c>
      <c r="CK2302" s="229">
        <f t="shared" si="904"/>
        <v>0</v>
      </c>
      <c r="CL2302" s="229">
        <f t="shared" si="905"/>
        <v>0</v>
      </c>
    </row>
    <row r="2303" spans="88:90" x14ac:dyDescent="0.2">
      <c r="CJ2303" s="3">
        <f t="shared" si="903"/>
        <v>1</v>
      </c>
      <c r="CK2303" s="229">
        <f t="shared" si="904"/>
        <v>0</v>
      </c>
      <c r="CL2303" s="229">
        <f t="shared" si="905"/>
        <v>0</v>
      </c>
    </row>
    <row r="2304" spans="88:90" x14ac:dyDescent="0.2">
      <c r="CJ2304" s="3">
        <f t="shared" si="903"/>
        <v>1</v>
      </c>
      <c r="CK2304" s="229">
        <f t="shared" si="904"/>
        <v>0</v>
      </c>
      <c r="CL2304" s="229">
        <f t="shared" si="905"/>
        <v>0</v>
      </c>
    </row>
    <row r="2305" spans="88:90" x14ac:dyDescent="0.2">
      <c r="CJ2305" s="3">
        <f t="shared" si="903"/>
        <v>1</v>
      </c>
      <c r="CK2305" s="229">
        <f t="shared" si="904"/>
        <v>0</v>
      </c>
      <c r="CL2305" s="229">
        <f t="shared" si="905"/>
        <v>0</v>
      </c>
    </row>
    <row r="2306" spans="88:90" x14ac:dyDescent="0.2">
      <c r="CJ2306" s="3">
        <f t="shared" si="903"/>
        <v>1</v>
      </c>
      <c r="CK2306" s="229">
        <f t="shared" si="904"/>
        <v>0</v>
      </c>
      <c r="CL2306" s="229">
        <f t="shared" si="905"/>
        <v>0</v>
      </c>
    </row>
    <row r="2307" spans="88:90" x14ac:dyDescent="0.2">
      <c r="CJ2307" s="3">
        <f t="shared" si="903"/>
        <v>1</v>
      </c>
      <c r="CK2307" s="229">
        <f t="shared" si="904"/>
        <v>0</v>
      </c>
      <c r="CL2307" s="229">
        <f t="shared" si="905"/>
        <v>0</v>
      </c>
    </row>
    <row r="2308" spans="88:90" x14ac:dyDescent="0.2">
      <c r="CJ2308" s="3">
        <f t="shared" si="903"/>
        <v>1</v>
      </c>
      <c r="CK2308" s="229">
        <f t="shared" si="904"/>
        <v>0</v>
      </c>
      <c r="CL2308" s="229">
        <f t="shared" si="905"/>
        <v>0</v>
      </c>
    </row>
    <row r="2309" spans="88:90" x14ac:dyDescent="0.2">
      <c r="CJ2309" s="3">
        <f t="shared" si="903"/>
        <v>1</v>
      </c>
      <c r="CK2309" s="229">
        <f t="shared" si="904"/>
        <v>0</v>
      </c>
      <c r="CL2309" s="229">
        <f t="shared" si="905"/>
        <v>0</v>
      </c>
    </row>
    <row r="2310" spans="88:90" x14ac:dyDescent="0.2">
      <c r="CJ2310" s="3">
        <f t="shared" si="903"/>
        <v>1</v>
      </c>
      <c r="CK2310" s="229">
        <f t="shared" si="904"/>
        <v>0</v>
      </c>
      <c r="CL2310" s="229">
        <f t="shared" si="905"/>
        <v>0</v>
      </c>
    </row>
    <row r="2311" spans="88:90" x14ac:dyDescent="0.2">
      <c r="CJ2311" s="3">
        <f t="shared" si="903"/>
        <v>1</v>
      </c>
      <c r="CK2311" s="229">
        <f t="shared" si="904"/>
        <v>0</v>
      </c>
      <c r="CL2311" s="229">
        <f t="shared" si="905"/>
        <v>0</v>
      </c>
    </row>
    <row r="2312" spans="88:90" x14ac:dyDescent="0.2">
      <c r="CJ2312" s="3">
        <f t="shared" si="903"/>
        <v>1</v>
      </c>
      <c r="CK2312" s="229">
        <f t="shared" si="904"/>
        <v>0</v>
      </c>
      <c r="CL2312" s="229">
        <f t="shared" si="905"/>
        <v>0</v>
      </c>
    </row>
    <row r="2313" spans="88:90" x14ac:dyDescent="0.2">
      <c r="CJ2313" s="3">
        <f t="shared" si="903"/>
        <v>1</v>
      </c>
      <c r="CK2313" s="229">
        <f t="shared" si="904"/>
        <v>0</v>
      </c>
      <c r="CL2313" s="229">
        <f t="shared" si="905"/>
        <v>0</v>
      </c>
    </row>
    <row r="2314" spans="88:90" x14ac:dyDescent="0.2">
      <c r="CJ2314" s="3">
        <f t="shared" si="903"/>
        <v>1</v>
      </c>
      <c r="CK2314" s="229">
        <f t="shared" si="904"/>
        <v>0</v>
      </c>
      <c r="CL2314" s="229">
        <f t="shared" si="905"/>
        <v>0</v>
      </c>
    </row>
    <row r="2315" spans="88:90" x14ac:dyDescent="0.2">
      <c r="CJ2315" s="3">
        <f t="shared" si="903"/>
        <v>1</v>
      </c>
      <c r="CK2315" s="229">
        <f t="shared" si="904"/>
        <v>0</v>
      </c>
      <c r="CL2315" s="229">
        <f t="shared" si="905"/>
        <v>0</v>
      </c>
    </row>
    <row r="2316" spans="88:90" x14ac:dyDescent="0.2">
      <c r="CJ2316" s="3">
        <f t="shared" si="903"/>
        <v>1</v>
      </c>
      <c r="CK2316" s="229">
        <f t="shared" si="904"/>
        <v>0</v>
      </c>
      <c r="CL2316" s="229">
        <f t="shared" si="905"/>
        <v>0</v>
      </c>
    </row>
    <row r="2317" spans="88:90" x14ac:dyDescent="0.2">
      <c r="CJ2317" s="3">
        <f t="shared" si="903"/>
        <v>1</v>
      </c>
      <c r="CK2317" s="229">
        <f t="shared" si="904"/>
        <v>0</v>
      </c>
      <c r="CL2317" s="229">
        <f t="shared" si="905"/>
        <v>0</v>
      </c>
    </row>
    <row r="2318" spans="88:90" x14ac:dyDescent="0.2">
      <c r="CJ2318" s="3">
        <f t="shared" si="903"/>
        <v>1</v>
      </c>
      <c r="CK2318" s="229">
        <f t="shared" si="904"/>
        <v>0</v>
      </c>
      <c r="CL2318" s="229">
        <f t="shared" si="905"/>
        <v>0</v>
      </c>
    </row>
    <row r="2319" spans="88:90" x14ac:dyDescent="0.2">
      <c r="CJ2319" s="3">
        <f t="shared" si="903"/>
        <v>1</v>
      </c>
      <c r="CK2319" s="229">
        <f t="shared" si="904"/>
        <v>0</v>
      </c>
      <c r="CL2319" s="229">
        <f t="shared" si="905"/>
        <v>0</v>
      </c>
    </row>
    <row r="2320" spans="88:90" x14ac:dyDescent="0.2">
      <c r="CJ2320" s="3">
        <f t="shared" si="903"/>
        <v>1</v>
      </c>
      <c r="CK2320" s="229">
        <f t="shared" si="904"/>
        <v>0</v>
      </c>
      <c r="CL2320" s="229">
        <f t="shared" si="905"/>
        <v>0</v>
      </c>
    </row>
    <row r="2321" spans="88:90" x14ac:dyDescent="0.2">
      <c r="CJ2321" s="3">
        <f t="shared" si="903"/>
        <v>1</v>
      </c>
      <c r="CK2321" s="229">
        <f t="shared" si="904"/>
        <v>0</v>
      </c>
      <c r="CL2321" s="229">
        <f t="shared" si="905"/>
        <v>0</v>
      </c>
    </row>
    <row r="2322" spans="88:90" x14ac:dyDescent="0.2">
      <c r="CJ2322" s="3">
        <f t="shared" si="903"/>
        <v>1</v>
      </c>
      <c r="CK2322" s="229">
        <f t="shared" si="904"/>
        <v>0</v>
      </c>
      <c r="CL2322" s="229">
        <f t="shared" si="905"/>
        <v>0</v>
      </c>
    </row>
    <row r="2323" spans="88:90" x14ac:dyDescent="0.2">
      <c r="CJ2323" s="3">
        <f t="shared" si="903"/>
        <v>1</v>
      </c>
      <c r="CK2323" s="229">
        <f t="shared" si="904"/>
        <v>0</v>
      </c>
      <c r="CL2323" s="229">
        <f t="shared" si="905"/>
        <v>0</v>
      </c>
    </row>
    <row r="2324" spans="88:90" x14ac:dyDescent="0.2">
      <c r="CJ2324" s="3">
        <f t="shared" si="903"/>
        <v>1</v>
      </c>
      <c r="CK2324" s="229">
        <f t="shared" si="904"/>
        <v>0</v>
      </c>
      <c r="CL2324" s="229">
        <f t="shared" si="905"/>
        <v>0</v>
      </c>
    </row>
    <row r="2325" spans="88:90" x14ac:dyDescent="0.2">
      <c r="CJ2325" s="3">
        <f t="shared" si="903"/>
        <v>1</v>
      </c>
      <c r="CK2325" s="229">
        <f t="shared" si="904"/>
        <v>0</v>
      </c>
      <c r="CL2325" s="229">
        <f t="shared" si="905"/>
        <v>0</v>
      </c>
    </row>
    <row r="2326" spans="88:90" x14ac:dyDescent="0.2">
      <c r="CJ2326" s="3">
        <f t="shared" si="903"/>
        <v>1</v>
      </c>
      <c r="CK2326" s="229">
        <f t="shared" si="904"/>
        <v>0</v>
      </c>
      <c r="CL2326" s="229">
        <f t="shared" si="905"/>
        <v>0</v>
      </c>
    </row>
    <row r="2327" spans="88:90" x14ac:dyDescent="0.2">
      <c r="CJ2327" s="3">
        <f t="shared" si="903"/>
        <v>1</v>
      </c>
      <c r="CK2327" s="229">
        <f t="shared" si="904"/>
        <v>0</v>
      </c>
      <c r="CL2327" s="229">
        <f t="shared" si="905"/>
        <v>0</v>
      </c>
    </row>
    <row r="2328" spans="88:90" x14ac:dyDescent="0.2">
      <c r="CJ2328" s="3">
        <f t="shared" si="903"/>
        <v>1</v>
      </c>
      <c r="CK2328" s="229">
        <f t="shared" si="904"/>
        <v>0</v>
      </c>
      <c r="CL2328" s="229">
        <f t="shared" si="905"/>
        <v>0</v>
      </c>
    </row>
    <row r="2329" spans="88:90" x14ac:dyDescent="0.2">
      <c r="CJ2329" s="3">
        <f t="shared" si="903"/>
        <v>1</v>
      </c>
      <c r="CK2329" s="229">
        <f t="shared" si="904"/>
        <v>0</v>
      </c>
      <c r="CL2329" s="229">
        <f t="shared" si="905"/>
        <v>0</v>
      </c>
    </row>
    <row r="2330" spans="88:90" x14ac:dyDescent="0.2">
      <c r="CJ2330" s="3">
        <f t="shared" si="903"/>
        <v>1</v>
      </c>
      <c r="CK2330" s="229">
        <f t="shared" si="904"/>
        <v>0</v>
      </c>
      <c r="CL2330" s="229">
        <f t="shared" si="905"/>
        <v>0</v>
      </c>
    </row>
    <row r="2331" spans="88:90" x14ac:dyDescent="0.2">
      <c r="CJ2331" s="3">
        <f t="shared" si="903"/>
        <v>1</v>
      </c>
      <c r="CK2331" s="229">
        <f t="shared" si="904"/>
        <v>0</v>
      </c>
      <c r="CL2331" s="229">
        <f t="shared" si="905"/>
        <v>0</v>
      </c>
    </row>
    <row r="2332" spans="88:90" x14ac:dyDescent="0.2">
      <c r="CJ2332" s="3">
        <f t="shared" si="903"/>
        <v>1</v>
      </c>
      <c r="CK2332" s="229">
        <f t="shared" si="904"/>
        <v>0</v>
      </c>
      <c r="CL2332" s="229">
        <f t="shared" si="905"/>
        <v>0</v>
      </c>
    </row>
    <row r="2333" spans="88:90" x14ac:dyDescent="0.2">
      <c r="CJ2333" s="3">
        <f t="shared" si="903"/>
        <v>1</v>
      </c>
      <c r="CK2333" s="229">
        <f t="shared" si="904"/>
        <v>0</v>
      </c>
      <c r="CL2333" s="229">
        <f t="shared" si="905"/>
        <v>0</v>
      </c>
    </row>
    <row r="2334" spans="88:90" x14ac:dyDescent="0.2">
      <c r="CJ2334" s="3">
        <f t="shared" si="903"/>
        <v>1</v>
      </c>
      <c r="CK2334" s="229">
        <f t="shared" si="904"/>
        <v>0</v>
      </c>
      <c r="CL2334" s="229">
        <f t="shared" si="905"/>
        <v>0</v>
      </c>
    </row>
    <row r="2335" spans="88:90" x14ac:dyDescent="0.2">
      <c r="CJ2335" s="3">
        <f t="shared" si="903"/>
        <v>1</v>
      </c>
      <c r="CK2335" s="229">
        <f t="shared" si="904"/>
        <v>0</v>
      </c>
      <c r="CL2335" s="229">
        <f t="shared" si="905"/>
        <v>0</v>
      </c>
    </row>
    <row r="2336" spans="88:90" x14ac:dyDescent="0.2">
      <c r="CJ2336" s="3">
        <f t="shared" si="903"/>
        <v>1</v>
      </c>
      <c r="CK2336" s="229">
        <f t="shared" si="904"/>
        <v>0</v>
      </c>
      <c r="CL2336" s="229">
        <f t="shared" si="905"/>
        <v>0</v>
      </c>
    </row>
    <row r="2337" spans="88:90" x14ac:dyDescent="0.2">
      <c r="CJ2337" s="3">
        <f t="shared" si="903"/>
        <v>1</v>
      </c>
      <c r="CK2337" s="229">
        <f t="shared" si="904"/>
        <v>0</v>
      </c>
      <c r="CL2337" s="229">
        <f t="shared" si="905"/>
        <v>0</v>
      </c>
    </row>
    <row r="2338" spans="88:90" x14ac:dyDescent="0.2">
      <c r="CJ2338" s="3">
        <f t="shared" si="903"/>
        <v>1</v>
      </c>
      <c r="CK2338" s="229">
        <f t="shared" si="904"/>
        <v>0</v>
      </c>
      <c r="CL2338" s="229">
        <f t="shared" si="905"/>
        <v>0</v>
      </c>
    </row>
    <row r="2339" spans="88:90" x14ac:dyDescent="0.2">
      <c r="CJ2339" s="3">
        <f t="shared" si="903"/>
        <v>1</v>
      </c>
      <c r="CK2339" s="229">
        <f t="shared" si="904"/>
        <v>0</v>
      </c>
      <c r="CL2339" s="229">
        <f t="shared" si="905"/>
        <v>0</v>
      </c>
    </row>
    <row r="2340" spans="88:90" x14ac:dyDescent="0.2">
      <c r="CJ2340" s="3">
        <f t="shared" si="903"/>
        <v>1</v>
      </c>
      <c r="CK2340" s="229">
        <f t="shared" si="904"/>
        <v>0</v>
      </c>
      <c r="CL2340" s="229">
        <f t="shared" si="905"/>
        <v>0</v>
      </c>
    </row>
    <row r="2341" spans="88:90" x14ac:dyDescent="0.2">
      <c r="CJ2341" s="3">
        <f t="shared" si="903"/>
        <v>1</v>
      </c>
      <c r="CK2341" s="229">
        <f t="shared" si="904"/>
        <v>0</v>
      </c>
      <c r="CL2341" s="229">
        <f t="shared" si="905"/>
        <v>0</v>
      </c>
    </row>
    <row r="2342" spans="88:90" x14ac:dyDescent="0.2">
      <c r="CJ2342" s="3">
        <f t="shared" si="903"/>
        <v>1</v>
      </c>
      <c r="CK2342" s="229">
        <f t="shared" si="904"/>
        <v>0</v>
      </c>
      <c r="CL2342" s="229">
        <f t="shared" si="905"/>
        <v>0</v>
      </c>
    </row>
    <row r="2343" spans="88:90" x14ac:dyDescent="0.2">
      <c r="CJ2343" s="3">
        <f t="shared" si="903"/>
        <v>1</v>
      </c>
      <c r="CK2343" s="229">
        <f t="shared" si="904"/>
        <v>0</v>
      </c>
      <c r="CL2343" s="229">
        <f t="shared" si="905"/>
        <v>0</v>
      </c>
    </row>
    <row r="2344" spans="88:90" x14ac:dyDescent="0.2">
      <c r="CJ2344" s="3">
        <f t="shared" si="903"/>
        <v>1</v>
      </c>
      <c r="CK2344" s="229">
        <f t="shared" si="904"/>
        <v>0</v>
      </c>
      <c r="CL2344" s="229">
        <f t="shared" si="905"/>
        <v>0</v>
      </c>
    </row>
    <row r="2345" spans="88:90" x14ac:dyDescent="0.2">
      <c r="CJ2345" s="3">
        <f t="shared" si="903"/>
        <v>1</v>
      </c>
      <c r="CK2345" s="229">
        <f t="shared" si="904"/>
        <v>0</v>
      </c>
      <c r="CL2345" s="229">
        <f t="shared" si="905"/>
        <v>0</v>
      </c>
    </row>
    <row r="2346" spans="88:90" x14ac:dyDescent="0.2">
      <c r="CJ2346" s="3">
        <f t="shared" si="903"/>
        <v>1</v>
      </c>
      <c r="CK2346" s="229">
        <f t="shared" si="904"/>
        <v>0</v>
      </c>
      <c r="CL2346" s="229">
        <f t="shared" si="905"/>
        <v>0</v>
      </c>
    </row>
    <row r="2347" spans="88:90" x14ac:dyDescent="0.2">
      <c r="CJ2347" s="3">
        <f t="shared" si="903"/>
        <v>1</v>
      </c>
      <c r="CK2347" s="229">
        <f t="shared" si="904"/>
        <v>0</v>
      </c>
      <c r="CL2347" s="229">
        <f t="shared" si="905"/>
        <v>0</v>
      </c>
    </row>
    <row r="2348" spans="88:90" x14ac:dyDescent="0.2">
      <c r="CJ2348" s="3">
        <f t="shared" si="903"/>
        <v>1</v>
      </c>
      <c r="CK2348" s="229">
        <f t="shared" si="904"/>
        <v>0</v>
      </c>
      <c r="CL2348" s="229">
        <f t="shared" si="905"/>
        <v>0</v>
      </c>
    </row>
    <row r="2349" spans="88:90" x14ac:dyDescent="0.2">
      <c r="CJ2349" s="3">
        <f t="shared" si="903"/>
        <v>1</v>
      </c>
      <c r="CK2349" s="229">
        <f t="shared" si="904"/>
        <v>0</v>
      </c>
      <c r="CL2349" s="229">
        <f t="shared" si="905"/>
        <v>0</v>
      </c>
    </row>
    <row r="2350" spans="88:90" x14ac:dyDescent="0.2">
      <c r="CJ2350" s="3">
        <f t="shared" si="903"/>
        <v>1</v>
      </c>
      <c r="CK2350" s="229">
        <f t="shared" si="904"/>
        <v>0</v>
      </c>
      <c r="CL2350" s="229">
        <f t="shared" si="905"/>
        <v>0</v>
      </c>
    </row>
    <row r="2351" spans="88:90" x14ac:dyDescent="0.2">
      <c r="CJ2351" s="3">
        <f t="shared" si="903"/>
        <v>1</v>
      </c>
      <c r="CK2351" s="229">
        <f t="shared" si="904"/>
        <v>0</v>
      </c>
      <c r="CL2351" s="229">
        <f t="shared" si="905"/>
        <v>0</v>
      </c>
    </row>
    <row r="2352" spans="88:90" x14ac:dyDescent="0.2">
      <c r="CJ2352" s="3">
        <f t="shared" si="903"/>
        <v>1</v>
      </c>
      <c r="CK2352" s="229">
        <f t="shared" si="904"/>
        <v>0</v>
      </c>
      <c r="CL2352" s="229">
        <f t="shared" si="905"/>
        <v>0</v>
      </c>
    </row>
    <row r="2353" spans="88:90" x14ac:dyDescent="0.2">
      <c r="CJ2353" s="3">
        <f t="shared" si="903"/>
        <v>1</v>
      </c>
      <c r="CK2353" s="229">
        <f t="shared" si="904"/>
        <v>0</v>
      </c>
      <c r="CL2353" s="229">
        <f t="shared" si="905"/>
        <v>0</v>
      </c>
    </row>
    <row r="2354" spans="88:90" x14ac:dyDescent="0.2">
      <c r="CJ2354" s="3">
        <f t="shared" si="903"/>
        <v>1</v>
      </c>
      <c r="CK2354" s="229">
        <f t="shared" si="904"/>
        <v>0</v>
      </c>
      <c r="CL2354" s="229">
        <f t="shared" si="905"/>
        <v>0</v>
      </c>
    </row>
    <row r="2355" spans="88:90" x14ac:dyDescent="0.2">
      <c r="CJ2355" s="3">
        <f t="shared" si="903"/>
        <v>1</v>
      </c>
      <c r="CK2355" s="229">
        <f t="shared" si="904"/>
        <v>0</v>
      </c>
      <c r="CL2355" s="229">
        <f t="shared" si="905"/>
        <v>0</v>
      </c>
    </row>
    <row r="2356" spans="88:90" x14ac:dyDescent="0.2">
      <c r="CJ2356" s="3">
        <f t="shared" si="903"/>
        <v>1</v>
      </c>
      <c r="CK2356" s="229">
        <f t="shared" si="904"/>
        <v>0</v>
      </c>
      <c r="CL2356" s="229">
        <f t="shared" si="905"/>
        <v>0</v>
      </c>
    </row>
    <row r="2357" spans="88:90" x14ac:dyDescent="0.2">
      <c r="CJ2357" s="3">
        <f t="shared" ref="CJ2357:CJ2420" si="906">MONTH(H2357)</f>
        <v>1</v>
      </c>
      <c r="CK2357" s="229">
        <f t="shared" ref="CK2357:CK2420" si="907">AX2357</f>
        <v>0</v>
      </c>
      <c r="CL2357" s="229">
        <f t="shared" ref="CL2357:CL2420" si="908">BZ2357</f>
        <v>0</v>
      </c>
    </row>
    <row r="2358" spans="88:90" x14ac:dyDescent="0.2">
      <c r="CJ2358" s="3">
        <f t="shared" si="906"/>
        <v>1</v>
      </c>
      <c r="CK2358" s="229">
        <f t="shared" si="907"/>
        <v>0</v>
      </c>
      <c r="CL2358" s="229">
        <f t="shared" si="908"/>
        <v>0</v>
      </c>
    </row>
    <row r="2359" spans="88:90" x14ac:dyDescent="0.2">
      <c r="CJ2359" s="3">
        <f t="shared" si="906"/>
        <v>1</v>
      </c>
      <c r="CK2359" s="229">
        <f t="shared" si="907"/>
        <v>0</v>
      </c>
      <c r="CL2359" s="229">
        <f t="shared" si="908"/>
        <v>0</v>
      </c>
    </row>
    <row r="2360" spans="88:90" x14ac:dyDescent="0.2">
      <c r="CJ2360" s="3">
        <f t="shared" si="906"/>
        <v>1</v>
      </c>
      <c r="CK2360" s="229">
        <f t="shared" si="907"/>
        <v>0</v>
      </c>
      <c r="CL2360" s="229">
        <f t="shared" si="908"/>
        <v>0</v>
      </c>
    </row>
    <row r="2361" spans="88:90" x14ac:dyDescent="0.2">
      <c r="CJ2361" s="3">
        <f t="shared" si="906"/>
        <v>1</v>
      </c>
      <c r="CK2361" s="229">
        <f t="shared" si="907"/>
        <v>0</v>
      </c>
      <c r="CL2361" s="229">
        <f t="shared" si="908"/>
        <v>0</v>
      </c>
    </row>
    <row r="2362" spans="88:90" x14ac:dyDescent="0.2">
      <c r="CJ2362" s="3">
        <f t="shared" si="906"/>
        <v>1</v>
      </c>
      <c r="CK2362" s="229">
        <f t="shared" si="907"/>
        <v>0</v>
      </c>
      <c r="CL2362" s="229">
        <f t="shared" si="908"/>
        <v>0</v>
      </c>
    </row>
    <row r="2363" spans="88:90" x14ac:dyDescent="0.2">
      <c r="CJ2363" s="3">
        <f t="shared" si="906"/>
        <v>1</v>
      </c>
      <c r="CK2363" s="229">
        <f t="shared" si="907"/>
        <v>0</v>
      </c>
      <c r="CL2363" s="229">
        <f t="shared" si="908"/>
        <v>0</v>
      </c>
    </row>
    <row r="2364" spans="88:90" x14ac:dyDescent="0.2">
      <c r="CJ2364" s="3">
        <f t="shared" si="906"/>
        <v>1</v>
      </c>
      <c r="CK2364" s="229">
        <f t="shared" si="907"/>
        <v>0</v>
      </c>
      <c r="CL2364" s="229">
        <f t="shared" si="908"/>
        <v>0</v>
      </c>
    </row>
    <row r="2365" spans="88:90" x14ac:dyDescent="0.2">
      <c r="CJ2365" s="3">
        <f t="shared" si="906"/>
        <v>1</v>
      </c>
      <c r="CK2365" s="229">
        <f t="shared" si="907"/>
        <v>0</v>
      </c>
      <c r="CL2365" s="229">
        <f t="shared" si="908"/>
        <v>0</v>
      </c>
    </row>
    <row r="2366" spans="88:90" x14ac:dyDescent="0.2">
      <c r="CJ2366" s="3">
        <f t="shared" si="906"/>
        <v>1</v>
      </c>
      <c r="CK2366" s="229">
        <f t="shared" si="907"/>
        <v>0</v>
      </c>
      <c r="CL2366" s="229">
        <f t="shared" si="908"/>
        <v>0</v>
      </c>
    </row>
    <row r="2367" spans="88:90" x14ac:dyDescent="0.2">
      <c r="CJ2367" s="3">
        <f t="shared" si="906"/>
        <v>1</v>
      </c>
      <c r="CK2367" s="229">
        <f t="shared" si="907"/>
        <v>0</v>
      </c>
      <c r="CL2367" s="229">
        <f t="shared" si="908"/>
        <v>0</v>
      </c>
    </row>
    <row r="2368" spans="88:90" x14ac:dyDescent="0.2">
      <c r="CJ2368" s="3">
        <f t="shared" si="906"/>
        <v>1</v>
      </c>
      <c r="CK2368" s="229">
        <f t="shared" si="907"/>
        <v>0</v>
      </c>
      <c r="CL2368" s="229">
        <f t="shared" si="908"/>
        <v>0</v>
      </c>
    </row>
    <row r="2369" spans="88:90" x14ac:dyDescent="0.2">
      <c r="CJ2369" s="3">
        <f t="shared" si="906"/>
        <v>1</v>
      </c>
      <c r="CK2369" s="229">
        <f t="shared" si="907"/>
        <v>0</v>
      </c>
      <c r="CL2369" s="229">
        <f t="shared" si="908"/>
        <v>0</v>
      </c>
    </row>
    <row r="2370" spans="88:90" x14ac:dyDescent="0.2">
      <c r="CJ2370" s="3">
        <f t="shared" si="906"/>
        <v>1</v>
      </c>
      <c r="CK2370" s="229">
        <f t="shared" si="907"/>
        <v>0</v>
      </c>
      <c r="CL2370" s="229">
        <f t="shared" si="908"/>
        <v>0</v>
      </c>
    </row>
    <row r="2371" spans="88:90" x14ac:dyDescent="0.2">
      <c r="CJ2371" s="3">
        <f t="shared" si="906"/>
        <v>1</v>
      </c>
      <c r="CK2371" s="229">
        <f t="shared" si="907"/>
        <v>0</v>
      </c>
      <c r="CL2371" s="229">
        <f t="shared" si="908"/>
        <v>0</v>
      </c>
    </row>
    <row r="2372" spans="88:90" x14ac:dyDescent="0.2">
      <c r="CJ2372" s="3">
        <f t="shared" si="906"/>
        <v>1</v>
      </c>
      <c r="CK2372" s="229">
        <f t="shared" si="907"/>
        <v>0</v>
      </c>
      <c r="CL2372" s="229">
        <f t="shared" si="908"/>
        <v>0</v>
      </c>
    </row>
    <row r="2373" spans="88:90" x14ac:dyDescent="0.2">
      <c r="CJ2373" s="3">
        <f t="shared" si="906"/>
        <v>1</v>
      </c>
      <c r="CK2373" s="229">
        <f t="shared" si="907"/>
        <v>0</v>
      </c>
      <c r="CL2373" s="229">
        <f t="shared" si="908"/>
        <v>0</v>
      </c>
    </row>
    <row r="2374" spans="88:90" x14ac:dyDescent="0.2">
      <c r="CJ2374" s="3">
        <f t="shared" si="906"/>
        <v>1</v>
      </c>
      <c r="CK2374" s="229">
        <f t="shared" si="907"/>
        <v>0</v>
      </c>
      <c r="CL2374" s="229">
        <f t="shared" si="908"/>
        <v>0</v>
      </c>
    </row>
    <row r="2375" spans="88:90" x14ac:dyDescent="0.2">
      <c r="CJ2375" s="3">
        <f t="shared" si="906"/>
        <v>1</v>
      </c>
      <c r="CK2375" s="229">
        <f t="shared" si="907"/>
        <v>0</v>
      </c>
      <c r="CL2375" s="229">
        <f t="shared" si="908"/>
        <v>0</v>
      </c>
    </row>
    <row r="2376" spans="88:90" x14ac:dyDescent="0.2">
      <c r="CJ2376" s="3">
        <f t="shared" si="906"/>
        <v>1</v>
      </c>
      <c r="CK2376" s="229">
        <f t="shared" si="907"/>
        <v>0</v>
      </c>
      <c r="CL2376" s="229">
        <f t="shared" si="908"/>
        <v>0</v>
      </c>
    </row>
    <row r="2377" spans="88:90" x14ac:dyDescent="0.2">
      <c r="CJ2377" s="3">
        <f t="shared" si="906"/>
        <v>1</v>
      </c>
      <c r="CK2377" s="229">
        <f t="shared" si="907"/>
        <v>0</v>
      </c>
      <c r="CL2377" s="229">
        <f t="shared" si="908"/>
        <v>0</v>
      </c>
    </row>
    <row r="2378" spans="88:90" x14ac:dyDescent="0.2">
      <c r="CJ2378" s="3">
        <f t="shared" si="906"/>
        <v>1</v>
      </c>
      <c r="CK2378" s="229">
        <f t="shared" si="907"/>
        <v>0</v>
      </c>
      <c r="CL2378" s="229">
        <f t="shared" si="908"/>
        <v>0</v>
      </c>
    </row>
    <row r="2379" spans="88:90" x14ac:dyDescent="0.2">
      <c r="CJ2379" s="3">
        <f t="shared" si="906"/>
        <v>1</v>
      </c>
      <c r="CK2379" s="229">
        <f t="shared" si="907"/>
        <v>0</v>
      </c>
      <c r="CL2379" s="229">
        <f t="shared" si="908"/>
        <v>0</v>
      </c>
    </row>
    <row r="2380" spans="88:90" x14ac:dyDescent="0.2">
      <c r="CJ2380" s="3">
        <f t="shared" si="906"/>
        <v>1</v>
      </c>
      <c r="CK2380" s="229">
        <f t="shared" si="907"/>
        <v>0</v>
      </c>
      <c r="CL2380" s="229">
        <f t="shared" si="908"/>
        <v>0</v>
      </c>
    </row>
    <row r="2381" spans="88:90" x14ac:dyDescent="0.2">
      <c r="CJ2381" s="3">
        <f t="shared" si="906"/>
        <v>1</v>
      </c>
      <c r="CK2381" s="229">
        <f t="shared" si="907"/>
        <v>0</v>
      </c>
      <c r="CL2381" s="229">
        <f t="shared" si="908"/>
        <v>0</v>
      </c>
    </row>
    <row r="2382" spans="88:90" x14ac:dyDescent="0.2">
      <c r="CJ2382" s="3">
        <f t="shared" si="906"/>
        <v>1</v>
      </c>
      <c r="CK2382" s="229">
        <f t="shared" si="907"/>
        <v>0</v>
      </c>
      <c r="CL2382" s="229">
        <f t="shared" si="908"/>
        <v>0</v>
      </c>
    </row>
    <row r="2383" spans="88:90" x14ac:dyDescent="0.2">
      <c r="CJ2383" s="3">
        <f t="shared" si="906"/>
        <v>1</v>
      </c>
      <c r="CK2383" s="229">
        <f t="shared" si="907"/>
        <v>0</v>
      </c>
      <c r="CL2383" s="229">
        <f t="shared" si="908"/>
        <v>0</v>
      </c>
    </row>
    <row r="2384" spans="88:90" x14ac:dyDescent="0.2">
      <c r="CJ2384" s="3">
        <f t="shared" si="906"/>
        <v>1</v>
      </c>
      <c r="CK2384" s="229">
        <f t="shared" si="907"/>
        <v>0</v>
      </c>
      <c r="CL2384" s="229">
        <f t="shared" si="908"/>
        <v>0</v>
      </c>
    </row>
    <row r="2385" spans="88:90" x14ac:dyDescent="0.2">
      <c r="CJ2385" s="3">
        <f t="shared" si="906"/>
        <v>1</v>
      </c>
      <c r="CK2385" s="229">
        <f t="shared" si="907"/>
        <v>0</v>
      </c>
      <c r="CL2385" s="229">
        <f t="shared" si="908"/>
        <v>0</v>
      </c>
    </row>
    <row r="2386" spans="88:90" x14ac:dyDescent="0.2">
      <c r="CJ2386" s="3">
        <f t="shared" si="906"/>
        <v>1</v>
      </c>
      <c r="CK2386" s="229">
        <f t="shared" si="907"/>
        <v>0</v>
      </c>
      <c r="CL2386" s="229">
        <f t="shared" si="908"/>
        <v>0</v>
      </c>
    </row>
    <row r="2387" spans="88:90" x14ac:dyDescent="0.2">
      <c r="CJ2387" s="3">
        <f t="shared" si="906"/>
        <v>1</v>
      </c>
      <c r="CK2387" s="229">
        <f t="shared" si="907"/>
        <v>0</v>
      </c>
      <c r="CL2387" s="229">
        <f t="shared" si="908"/>
        <v>0</v>
      </c>
    </row>
    <row r="2388" spans="88:90" x14ac:dyDescent="0.2">
      <c r="CJ2388" s="3">
        <f t="shared" si="906"/>
        <v>1</v>
      </c>
      <c r="CK2388" s="229">
        <f t="shared" si="907"/>
        <v>0</v>
      </c>
      <c r="CL2388" s="229">
        <f t="shared" si="908"/>
        <v>0</v>
      </c>
    </row>
    <row r="2389" spans="88:90" x14ac:dyDescent="0.2">
      <c r="CJ2389" s="3">
        <f t="shared" si="906"/>
        <v>1</v>
      </c>
      <c r="CK2389" s="229">
        <f t="shared" si="907"/>
        <v>0</v>
      </c>
      <c r="CL2389" s="229">
        <f t="shared" si="908"/>
        <v>0</v>
      </c>
    </row>
    <row r="2390" spans="88:90" x14ac:dyDescent="0.2">
      <c r="CJ2390" s="3">
        <f t="shared" si="906"/>
        <v>1</v>
      </c>
      <c r="CK2390" s="229">
        <f t="shared" si="907"/>
        <v>0</v>
      </c>
      <c r="CL2390" s="229">
        <f t="shared" si="908"/>
        <v>0</v>
      </c>
    </row>
    <row r="2391" spans="88:90" x14ac:dyDescent="0.2">
      <c r="CJ2391" s="3">
        <f t="shared" si="906"/>
        <v>1</v>
      </c>
      <c r="CK2391" s="229">
        <f t="shared" si="907"/>
        <v>0</v>
      </c>
      <c r="CL2391" s="229">
        <f t="shared" si="908"/>
        <v>0</v>
      </c>
    </row>
    <row r="2392" spans="88:90" x14ac:dyDescent="0.2">
      <c r="CJ2392" s="3">
        <f t="shared" si="906"/>
        <v>1</v>
      </c>
      <c r="CK2392" s="229">
        <f t="shared" si="907"/>
        <v>0</v>
      </c>
      <c r="CL2392" s="229">
        <f t="shared" si="908"/>
        <v>0</v>
      </c>
    </row>
    <row r="2393" spans="88:90" x14ac:dyDescent="0.2">
      <c r="CJ2393" s="3">
        <f t="shared" si="906"/>
        <v>1</v>
      </c>
      <c r="CK2393" s="229">
        <f t="shared" si="907"/>
        <v>0</v>
      </c>
      <c r="CL2393" s="229">
        <f t="shared" si="908"/>
        <v>0</v>
      </c>
    </row>
    <row r="2394" spans="88:90" x14ac:dyDescent="0.2">
      <c r="CJ2394" s="3">
        <f t="shared" si="906"/>
        <v>1</v>
      </c>
      <c r="CK2394" s="229">
        <f t="shared" si="907"/>
        <v>0</v>
      </c>
      <c r="CL2394" s="229">
        <f t="shared" si="908"/>
        <v>0</v>
      </c>
    </row>
    <row r="2395" spans="88:90" x14ac:dyDescent="0.2">
      <c r="CJ2395" s="3">
        <f t="shared" si="906"/>
        <v>1</v>
      </c>
      <c r="CK2395" s="229">
        <f t="shared" si="907"/>
        <v>0</v>
      </c>
      <c r="CL2395" s="229">
        <f t="shared" si="908"/>
        <v>0</v>
      </c>
    </row>
    <row r="2396" spans="88:90" x14ac:dyDescent="0.2">
      <c r="CJ2396" s="3">
        <f t="shared" si="906"/>
        <v>1</v>
      </c>
      <c r="CK2396" s="229">
        <f t="shared" si="907"/>
        <v>0</v>
      </c>
      <c r="CL2396" s="229">
        <f t="shared" si="908"/>
        <v>0</v>
      </c>
    </row>
    <row r="2397" spans="88:90" x14ac:dyDescent="0.2">
      <c r="CJ2397" s="3">
        <f t="shared" si="906"/>
        <v>1</v>
      </c>
      <c r="CK2397" s="229">
        <f t="shared" si="907"/>
        <v>0</v>
      </c>
      <c r="CL2397" s="229">
        <f t="shared" si="908"/>
        <v>0</v>
      </c>
    </row>
    <row r="2398" spans="88:90" x14ac:dyDescent="0.2">
      <c r="CJ2398" s="3">
        <f t="shared" si="906"/>
        <v>1</v>
      </c>
      <c r="CK2398" s="229">
        <f t="shared" si="907"/>
        <v>0</v>
      </c>
      <c r="CL2398" s="229">
        <f t="shared" si="908"/>
        <v>0</v>
      </c>
    </row>
    <row r="2399" spans="88:90" x14ac:dyDescent="0.2">
      <c r="CJ2399" s="3">
        <f t="shared" si="906"/>
        <v>1</v>
      </c>
      <c r="CK2399" s="229">
        <f t="shared" si="907"/>
        <v>0</v>
      </c>
      <c r="CL2399" s="229">
        <f t="shared" si="908"/>
        <v>0</v>
      </c>
    </row>
    <row r="2400" spans="88:90" x14ac:dyDescent="0.2">
      <c r="CJ2400" s="3">
        <f t="shared" si="906"/>
        <v>1</v>
      </c>
      <c r="CK2400" s="229">
        <f t="shared" si="907"/>
        <v>0</v>
      </c>
      <c r="CL2400" s="229">
        <f t="shared" si="908"/>
        <v>0</v>
      </c>
    </row>
    <row r="2401" spans="88:90" x14ac:dyDescent="0.2">
      <c r="CJ2401" s="3">
        <f t="shared" si="906"/>
        <v>1</v>
      </c>
      <c r="CK2401" s="229">
        <f t="shared" si="907"/>
        <v>0</v>
      </c>
      <c r="CL2401" s="229">
        <f t="shared" si="908"/>
        <v>0</v>
      </c>
    </row>
    <row r="2402" spans="88:90" x14ac:dyDescent="0.2">
      <c r="CJ2402" s="3">
        <f t="shared" si="906"/>
        <v>1</v>
      </c>
      <c r="CK2402" s="229">
        <f t="shared" si="907"/>
        <v>0</v>
      </c>
      <c r="CL2402" s="229">
        <f t="shared" si="908"/>
        <v>0</v>
      </c>
    </row>
    <row r="2403" spans="88:90" x14ac:dyDescent="0.2">
      <c r="CJ2403" s="3">
        <f t="shared" si="906"/>
        <v>1</v>
      </c>
      <c r="CK2403" s="229">
        <f t="shared" si="907"/>
        <v>0</v>
      </c>
      <c r="CL2403" s="229">
        <f t="shared" si="908"/>
        <v>0</v>
      </c>
    </row>
    <row r="2404" spans="88:90" x14ac:dyDescent="0.2">
      <c r="CJ2404" s="3">
        <f t="shared" si="906"/>
        <v>1</v>
      </c>
      <c r="CK2404" s="229">
        <f t="shared" si="907"/>
        <v>0</v>
      </c>
      <c r="CL2404" s="229">
        <f t="shared" si="908"/>
        <v>0</v>
      </c>
    </row>
    <row r="2405" spans="88:90" x14ac:dyDescent="0.2">
      <c r="CJ2405" s="3">
        <f t="shared" si="906"/>
        <v>1</v>
      </c>
      <c r="CK2405" s="229">
        <f t="shared" si="907"/>
        <v>0</v>
      </c>
      <c r="CL2405" s="229">
        <f t="shared" si="908"/>
        <v>0</v>
      </c>
    </row>
    <row r="2406" spans="88:90" x14ac:dyDescent="0.2">
      <c r="CJ2406" s="3">
        <f t="shared" si="906"/>
        <v>1</v>
      </c>
      <c r="CK2406" s="229">
        <f t="shared" si="907"/>
        <v>0</v>
      </c>
      <c r="CL2406" s="229">
        <f t="shared" si="908"/>
        <v>0</v>
      </c>
    </row>
    <row r="2407" spans="88:90" x14ac:dyDescent="0.2">
      <c r="CJ2407" s="3">
        <f t="shared" si="906"/>
        <v>1</v>
      </c>
      <c r="CK2407" s="229">
        <f t="shared" si="907"/>
        <v>0</v>
      </c>
      <c r="CL2407" s="229">
        <f t="shared" si="908"/>
        <v>0</v>
      </c>
    </row>
    <row r="2408" spans="88:90" x14ac:dyDescent="0.2">
      <c r="CJ2408" s="3">
        <f t="shared" si="906"/>
        <v>1</v>
      </c>
      <c r="CK2408" s="229">
        <f t="shared" si="907"/>
        <v>0</v>
      </c>
      <c r="CL2408" s="229">
        <f t="shared" si="908"/>
        <v>0</v>
      </c>
    </row>
    <row r="2409" spans="88:90" x14ac:dyDescent="0.2">
      <c r="CJ2409" s="3">
        <f t="shared" si="906"/>
        <v>1</v>
      </c>
      <c r="CK2409" s="229">
        <f t="shared" si="907"/>
        <v>0</v>
      </c>
      <c r="CL2409" s="229">
        <f t="shared" si="908"/>
        <v>0</v>
      </c>
    </row>
    <row r="2410" spans="88:90" x14ac:dyDescent="0.2">
      <c r="CJ2410" s="3">
        <f t="shared" si="906"/>
        <v>1</v>
      </c>
      <c r="CK2410" s="229">
        <f t="shared" si="907"/>
        <v>0</v>
      </c>
      <c r="CL2410" s="229">
        <f t="shared" si="908"/>
        <v>0</v>
      </c>
    </row>
    <row r="2411" spans="88:90" x14ac:dyDescent="0.2">
      <c r="CJ2411" s="3">
        <f t="shared" si="906"/>
        <v>1</v>
      </c>
      <c r="CK2411" s="229">
        <f t="shared" si="907"/>
        <v>0</v>
      </c>
      <c r="CL2411" s="229">
        <f t="shared" si="908"/>
        <v>0</v>
      </c>
    </row>
    <row r="2412" spans="88:90" x14ac:dyDescent="0.2">
      <c r="CJ2412" s="3">
        <f t="shared" si="906"/>
        <v>1</v>
      </c>
      <c r="CK2412" s="229">
        <f t="shared" si="907"/>
        <v>0</v>
      </c>
      <c r="CL2412" s="229">
        <f t="shared" si="908"/>
        <v>0</v>
      </c>
    </row>
    <row r="2413" spans="88:90" x14ac:dyDescent="0.2">
      <c r="CJ2413" s="3">
        <f t="shared" si="906"/>
        <v>1</v>
      </c>
      <c r="CK2413" s="229">
        <f t="shared" si="907"/>
        <v>0</v>
      </c>
      <c r="CL2413" s="229">
        <f t="shared" si="908"/>
        <v>0</v>
      </c>
    </row>
    <row r="2414" spans="88:90" x14ac:dyDescent="0.2">
      <c r="CJ2414" s="3">
        <f t="shared" si="906"/>
        <v>1</v>
      </c>
      <c r="CK2414" s="229">
        <f t="shared" si="907"/>
        <v>0</v>
      </c>
      <c r="CL2414" s="229">
        <f t="shared" si="908"/>
        <v>0</v>
      </c>
    </row>
    <row r="2415" spans="88:90" x14ac:dyDescent="0.2">
      <c r="CJ2415" s="3">
        <f t="shared" si="906"/>
        <v>1</v>
      </c>
      <c r="CK2415" s="229">
        <f t="shared" si="907"/>
        <v>0</v>
      </c>
      <c r="CL2415" s="229">
        <f t="shared" si="908"/>
        <v>0</v>
      </c>
    </row>
    <row r="2416" spans="88:90" x14ac:dyDescent="0.2">
      <c r="CJ2416" s="3">
        <f t="shared" si="906"/>
        <v>1</v>
      </c>
      <c r="CK2416" s="229">
        <f t="shared" si="907"/>
        <v>0</v>
      </c>
      <c r="CL2416" s="229">
        <f t="shared" si="908"/>
        <v>0</v>
      </c>
    </row>
    <row r="2417" spans="88:90" x14ac:dyDescent="0.2">
      <c r="CJ2417" s="3">
        <f t="shared" si="906"/>
        <v>1</v>
      </c>
      <c r="CK2417" s="229">
        <f t="shared" si="907"/>
        <v>0</v>
      </c>
      <c r="CL2417" s="229">
        <f t="shared" si="908"/>
        <v>0</v>
      </c>
    </row>
    <row r="2418" spans="88:90" x14ac:dyDescent="0.2">
      <c r="CJ2418" s="3">
        <f t="shared" si="906"/>
        <v>1</v>
      </c>
      <c r="CK2418" s="229">
        <f t="shared" si="907"/>
        <v>0</v>
      </c>
      <c r="CL2418" s="229">
        <f t="shared" si="908"/>
        <v>0</v>
      </c>
    </row>
    <row r="2419" spans="88:90" x14ac:dyDescent="0.2">
      <c r="CJ2419" s="3">
        <f t="shared" si="906"/>
        <v>1</v>
      </c>
      <c r="CK2419" s="229">
        <f t="shared" si="907"/>
        <v>0</v>
      </c>
      <c r="CL2419" s="229">
        <f t="shared" si="908"/>
        <v>0</v>
      </c>
    </row>
    <row r="2420" spans="88:90" x14ac:dyDescent="0.2">
      <c r="CJ2420" s="3">
        <f t="shared" si="906"/>
        <v>1</v>
      </c>
      <c r="CK2420" s="229">
        <f t="shared" si="907"/>
        <v>0</v>
      </c>
      <c r="CL2420" s="229">
        <f t="shared" si="908"/>
        <v>0</v>
      </c>
    </row>
    <row r="2421" spans="88:90" x14ac:dyDescent="0.2">
      <c r="CJ2421" s="3">
        <f t="shared" ref="CJ2421:CJ2484" si="909">MONTH(H2421)</f>
        <v>1</v>
      </c>
      <c r="CK2421" s="229">
        <f t="shared" ref="CK2421:CK2484" si="910">AX2421</f>
        <v>0</v>
      </c>
      <c r="CL2421" s="229">
        <f t="shared" ref="CL2421:CL2484" si="911">BZ2421</f>
        <v>0</v>
      </c>
    </row>
    <row r="2422" spans="88:90" x14ac:dyDescent="0.2">
      <c r="CJ2422" s="3">
        <f t="shared" si="909"/>
        <v>1</v>
      </c>
      <c r="CK2422" s="229">
        <f t="shared" si="910"/>
        <v>0</v>
      </c>
      <c r="CL2422" s="229">
        <f t="shared" si="911"/>
        <v>0</v>
      </c>
    </row>
    <row r="2423" spans="88:90" x14ac:dyDescent="0.2">
      <c r="CJ2423" s="3">
        <f t="shared" si="909"/>
        <v>1</v>
      </c>
      <c r="CK2423" s="229">
        <f t="shared" si="910"/>
        <v>0</v>
      </c>
      <c r="CL2423" s="229">
        <f t="shared" si="911"/>
        <v>0</v>
      </c>
    </row>
    <row r="2424" spans="88:90" x14ac:dyDescent="0.2">
      <c r="CJ2424" s="3">
        <f t="shared" si="909"/>
        <v>1</v>
      </c>
      <c r="CK2424" s="229">
        <f t="shared" si="910"/>
        <v>0</v>
      </c>
      <c r="CL2424" s="229">
        <f t="shared" si="911"/>
        <v>0</v>
      </c>
    </row>
    <row r="2425" spans="88:90" x14ac:dyDescent="0.2">
      <c r="CJ2425" s="3">
        <f t="shared" si="909"/>
        <v>1</v>
      </c>
      <c r="CK2425" s="229">
        <f t="shared" si="910"/>
        <v>0</v>
      </c>
      <c r="CL2425" s="229">
        <f t="shared" si="911"/>
        <v>0</v>
      </c>
    </row>
    <row r="2426" spans="88:90" x14ac:dyDescent="0.2">
      <c r="CJ2426" s="3">
        <f t="shared" si="909"/>
        <v>1</v>
      </c>
      <c r="CK2426" s="229">
        <f t="shared" si="910"/>
        <v>0</v>
      </c>
      <c r="CL2426" s="229">
        <f t="shared" si="911"/>
        <v>0</v>
      </c>
    </row>
    <row r="2427" spans="88:90" x14ac:dyDescent="0.2">
      <c r="CJ2427" s="3">
        <f t="shared" si="909"/>
        <v>1</v>
      </c>
      <c r="CK2427" s="229">
        <f t="shared" si="910"/>
        <v>0</v>
      </c>
      <c r="CL2427" s="229">
        <f t="shared" si="911"/>
        <v>0</v>
      </c>
    </row>
    <row r="2428" spans="88:90" x14ac:dyDescent="0.2">
      <c r="CJ2428" s="3">
        <f t="shared" si="909"/>
        <v>1</v>
      </c>
      <c r="CK2428" s="229">
        <f t="shared" si="910"/>
        <v>0</v>
      </c>
      <c r="CL2428" s="229">
        <f t="shared" si="911"/>
        <v>0</v>
      </c>
    </row>
    <row r="2429" spans="88:90" x14ac:dyDescent="0.2">
      <c r="CJ2429" s="3">
        <f t="shared" si="909"/>
        <v>1</v>
      </c>
      <c r="CK2429" s="229">
        <f t="shared" si="910"/>
        <v>0</v>
      </c>
      <c r="CL2429" s="229">
        <f t="shared" si="911"/>
        <v>0</v>
      </c>
    </row>
    <row r="2430" spans="88:90" x14ac:dyDescent="0.2">
      <c r="CJ2430" s="3">
        <f t="shared" si="909"/>
        <v>1</v>
      </c>
      <c r="CK2430" s="229">
        <f t="shared" si="910"/>
        <v>0</v>
      </c>
      <c r="CL2430" s="229">
        <f t="shared" si="911"/>
        <v>0</v>
      </c>
    </row>
    <row r="2431" spans="88:90" x14ac:dyDescent="0.2">
      <c r="CJ2431" s="3">
        <f t="shared" si="909"/>
        <v>1</v>
      </c>
      <c r="CK2431" s="229">
        <f t="shared" si="910"/>
        <v>0</v>
      </c>
      <c r="CL2431" s="229">
        <f t="shared" si="911"/>
        <v>0</v>
      </c>
    </row>
    <row r="2432" spans="88:90" x14ac:dyDescent="0.2">
      <c r="CJ2432" s="3">
        <f t="shared" si="909"/>
        <v>1</v>
      </c>
      <c r="CK2432" s="229">
        <f t="shared" si="910"/>
        <v>0</v>
      </c>
      <c r="CL2432" s="229">
        <f t="shared" si="911"/>
        <v>0</v>
      </c>
    </row>
    <row r="2433" spans="88:90" x14ac:dyDescent="0.2">
      <c r="CJ2433" s="3">
        <f t="shared" si="909"/>
        <v>1</v>
      </c>
      <c r="CK2433" s="229">
        <f t="shared" si="910"/>
        <v>0</v>
      </c>
      <c r="CL2433" s="229">
        <f t="shared" si="911"/>
        <v>0</v>
      </c>
    </row>
    <row r="2434" spans="88:90" x14ac:dyDescent="0.2">
      <c r="CJ2434" s="3">
        <f t="shared" si="909"/>
        <v>1</v>
      </c>
      <c r="CK2434" s="229">
        <f t="shared" si="910"/>
        <v>0</v>
      </c>
      <c r="CL2434" s="229">
        <f t="shared" si="911"/>
        <v>0</v>
      </c>
    </row>
    <row r="2435" spans="88:90" x14ac:dyDescent="0.2">
      <c r="CJ2435" s="3">
        <f t="shared" si="909"/>
        <v>1</v>
      </c>
      <c r="CK2435" s="229">
        <f t="shared" si="910"/>
        <v>0</v>
      </c>
      <c r="CL2435" s="229">
        <f t="shared" si="911"/>
        <v>0</v>
      </c>
    </row>
    <row r="2436" spans="88:90" x14ac:dyDescent="0.2">
      <c r="CJ2436" s="3">
        <f t="shared" si="909"/>
        <v>1</v>
      </c>
      <c r="CK2436" s="229">
        <f t="shared" si="910"/>
        <v>0</v>
      </c>
      <c r="CL2436" s="229">
        <f t="shared" si="911"/>
        <v>0</v>
      </c>
    </row>
    <row r="2437" spans="88:90" x14ac:dyDescent="0.2">
      <c r="CJ2437" s="3">
        <f t="shared" si="909"/>
        <v>1</v>
      </c>
      <c r="CK2437" s="229">
        <f t="shared" si="910"/>
        <v>0</v>
      </c>
      <c r="CL2437" s="229">
        <f t="shared" si="911"/>
        <v>0</v>
      </c>
    </row>
    <row r="2438" spans="88:90" x14ac:dyDescent="0.2">
      <c r="CJ2438" s="3">
        <f t="shared" si="909"/>
        <v>1</v>
      </c>
      <c r="CK2438" s="229">
        <f t="shared" si="910"/>
        <v>0</v>
      </c>
      <c r="CL2438" s="229">
        <f t="shared" si="911"/>
        <v>0</v>
      </c>
    </row>
    <row r="2439" spans="88:90" x14ac:dyDescent="0.2">
      <c r="CJ2439" s="3">
        <f t="shared" si="909"/>
        <v>1</v>
      </c>
      <c r="CK2439" s="229">
        <f t="shared" si="910"/>
        <v>0</v>
      </c>
      <c r="CL2439" s="229">
        <f t="shared" si="911"/>
        <v>0</v>
      </c>
    </row>
    <row r="2440" spans="88:90" x14ac:dyDescent="0.2">
      <c r="CJ2440" s="3">
        <f t="shared" si="909"/>
        <v>1</v>
      </c>
      <c r="CK2440" s="229">
        <f t="shared" si="910"/>
        <v>0</v>
      </c>
      <c r="CL2440" s="229">
        <f t="shared" si="911"/>
        <v>0</v>
      </c>
    </row>
    <row r="2441" spans="88:90" x14ac:dyDescent="0.2">
      <c r="CJ2441" s="3">
        <f t="shared" si="909"/>
        <v>1</v>
      </c>
      <c r="CK2441" s="229">
        <f t="shared" si="910"/>
        <v>0</v>
      </c>
      <c r="CL2441" s="229">
        <f t="shared" si="911"/>
        <v>0</v>
      </c>
    </row>
    <row r="2442" spans="88:90" x14ac:dyDescent="0.2">
      <c r="CJ2442" s="3">
        <f t="shared" si="909"/>
        <v>1</v>
      </c>
      <c r="CK2442" s="229">
        <f t="shared" si="910"/>
        <v>0</v>
      </c>
      <c r="CL2442" s="229">
        <f t="shared" si="911"/>
        <v>0</v>
      </c>
    </row>
    <row r="2443" spans="88:90" x14ac:dyDescent="0.2">
      <c r="CJ2443" s="3">
        <f t="shared" si="909"/>
        <v>1</v>
      </c>
      <c r="CK2443" s="229">
        <f t="shared" si="910"/>
        <v>0</v>
      </c>
      <c r="CL2443" s="229">
        <f t="shared" si="911"/>
        <v>0</v>
      </c>
    </row>
    <row r="2444" spans="88:90" x14ac:dyDescent="0.2">
      <c r="CJ2444" s="3">
        <f t="shared" si="909"/>
        <v>1</v>
      </c>
      <c r="CK2444" s="229">
        <f t="shared" si="910"/>
        <v>0</v>
      </c>
      <c r="CL2444" s="229">
        <f t="shared" si="911"/>
        <v>0</v>
      </c>
    </row>
    <row r="2445" spans="88:90" x14ac:dyDescent="0.2">
      <c r="CJ2445" s="3">
        <f t="shared" si="909"/>
        <v>1</v>
      </c>
      <c r="CK2445" s="229">
        <f t="shared" si="910"/>
        <v>0</v>
      </c>
      <c r="CL2445" s="229">
        <f t="shared" si="911"/>
        <v>0</v>
      </c>
    </row>
    <row r="2446" spans="88:90" x14ac:dyDescent="0.2">
      <c r="CJ2446" s="3">
        <f t="shared" si="909"/>
        <v>1</v>
      </c>
      <c r="CK2446" s="229">
        <f t="shared" si="910"/>
        <v>0</v>
      </c>
      <c r="CL2446" s="229">
        <f t="shared" si="911"/>
        <v>0</v>
      </c>
    </row>
    <row r="2447" spans="88:90" x14ac:dyDescent="0.2">
      <c r="CJ2447" s="3">
        <f t="shared" si="909"/>
        <v>1</v>
      </c>
      <c r="CK2447" s="229">
        <f t="shared" si="910"/>
        <v>0</v>
      </c>
      <c r="CL2447" s="229">
        <f t="shared" si="911"/>
        <v>0</v>
      </c>
    </row>
    <row r="2448" spans="88:90" x14ac:dyDescent="0.2">
      <c r="CJ2448" s="3">
        <f t="shared" si="909"/>
        <v>1</v>
      </c>
      <c r="CK2448" s="229">
        <f t="shared" si="910"/>
        <v>0</v>
      </c>
      <c r="CL2448" s="229">
        <f t="shared" si="911"/>
        <v>0</v>
      </c>
    </row>
    <row r="2449" spans="88:90" x14ac:dyDescent="0.2">
      <c r="CJ2449" s="3">
        <f t="shared" si="909"/>
        <v>1</v>
      </c>
      <c r="CK2449" s="229">
        <f t="shared" si="910"/>
        <v>0</v>
      </c>
      <c r="CL2449" s="229">
        <f t="shared" si="911"/>
        <v>0</v>
      </c>
    </row>
    <row r="2450" spans="88:90" x14ac:dyDescent="0.2">
      <c r="CJ2450" s="3">
        <f t="shared" si="909"/>
        <v>1</v>
      </c>
      <c r="CK2450" s="229">
        <f t="shared" si="910"/>
        <v>0</v>
      </c>
      <c r="CL2450" s="229">
        <f t="shared" si="911"/>
        <v>0</v>
      </c>
    </row>
    <row r="2451" spans="88:90" x14ac:dyDescent="0.2">
      <c r="CJ2451" s="3">
        <f t="shared" si="909"/>
        <v>1</v>
      </c>
      <c r="CK2451" s="229">
        <f t="shared" si="910"/>
        <v>0</v>
      </c>
      <c r="CL2451" s="229">
        <f t="shared" si="911"/>
        <v>0</v>
      </c>
    </row>
    <row r="2452" spans="88:90" x14ac:dyDescent="0.2">
      <c r="CJ2452" s="3">
        <f t="shared" si="909"/>
        <v>1</v>
      </c>
      <c r="CK2452" s="229">
        <f t="shared" si="910"/>
        <v>0</v>
      </c>
      <c r="CL2452" s="229">
        <f t="shared" si="911"/>
        <v>0</v>
      </c>
    </row>
    <row r="2453" spans="88:90" x14ac:dyDescent="0.2">
      <c r="CJ2453" s="3">
        <f t="shared" si="909"/>
        <v>1</v>
      </c>
      <c r="CK2453" s="229">
        <f t="shared" si="910"/>
        <v>0</v>
      </c>
      <c r="CL2453" s="229">
        <f t="shared" si="911"/>
        <v>0</v>
      </c>
    </row>
    <row r="2454" spans="88:90" x14ac:dyDescent="0.2">
      <c r="CJ2454" s="3">
        <f t="shared" si="909"/>
        <v>1</v>
      </c>
      <c r="CK2454" s="229">
        <f t="shared" si="910"/>
        <v>0</v>
      </c>
      <c r="CL2454" s="229">
        <f t="shared" si="911"/>
        <v>0</v>
      </c>
    </row>
    <row r="2455" spans="88:90" x14ac:dyDescent="0.2">
      <c r="CJ2455" s="3">
        <f t="shared" si="909"/>
        <v>1</v>
      </c>
      <c r="CK2455" s="229">
        <f t="shared" si="910"/>
        <v>0</v>
      </c>
      <c r="CL2455" s="229">
        <f t="shared" si="911"/>
        <v>0</v>
      </c>
    </row>
    <row r="2456" spans="88:90" x14ac:dyDescent="0.2">
      <c r="CJ2456" s="3">
        <f t="shared" si="909"/>
        <v>1</v>
      </c>
      <c r="CK2456" s="229">
        <f t="shared" si="910"/>
        <v>0</v>
      </c>
      <c r="CL2456" s="229">
        <f t="shared" si="911"/>
        <v>0</v>
      </c>
    </row>
    <row r="2457" spans="88:90" x14ac:dyDescent="0.2">
      <c r="CJ2457" s="3">
        <f t="shared" si="909"/>
        <v>1</v>
      </c>
      <c r="CK2457" s="229">
        <f t="shared" si="910"/>
        <v>0</v>
      </c>
      <c r="CL2457" s="229">
        <f t="shared" si="911"/>
        <v>0</v>
      </c>
    </row>
    <row r="2458" spans="88:90" x14ac:dyDescent="0.2">
      <c r="CJ2458" s="3">
        <f t="shared" si="909"/>
        <v>1</v>
      </c>
      <c r="CK2458" s="229">
        <f t="shared" si="910"/>
        <v>0</v>
      </c>
      <c r="CL2458" s="229">
        <f t="shared" si="911"/>
        <v>0</v>
      </c>
    </row>
    <row r="2459" spans="88:90" x14ac:dyDescent="0.2">
      <c r="CJ2459" s="3">
        <f t="shared" si="909"/>
        <v>1</v>
      </c>
      <c r="CK2459" s="229">
        <f t="shared" si="910"/>
        <v>0</v>
      </c>
      <c r="CL2459" s="229">
        <f t="shared" si="911"/>
        <v>0</v>
      </c>
    </row>
    <row r="2460" spans="88:90" x14ac:dyDescent="0.2">
      <c r="CJ2460" s="3">
        <f t="shared" si="909"/>
        <v>1</v>
      </c>
      <c r="CK2460" s="229">
        <f t="shared" si="910"/>
        <v>0</v>
      </c>
      <c r="CL2460" s="229">
        <f t="shared" si="911"/>
        <v>0</v>
      </c>
    </row>
    <row r="2461" spans="88:90" x14ac:dyDescent="0.2">
      <c r="CJ2461" s="3">
        <f t="shared" si="909"/>
        <v>1</v>
      </c>
      <c r="CK2461" s="229">
        <f t="shared" si="910"/>
        <v>0</v>
      </c>
      <c r="CL2461" s="229">
        <f t="shared" si="911"/>
        <v>0</v>
      </c>
    </row>
    <row r="2462" spans="88:90" x14ac:dyDescent="0.2">
      <c r="CJ2462" s="3">
        <f t="shared" si="909"/>
        <v>1</v>
      </c>
      <c r="CK2462" s="229">
        <f t="shared" si="910"/>
        <v>0</v>
      </c>
      <c r="CL2462" s="229">
        <f t="shared" si="911"/>
        <v>0</v>
      </c>
    </row>
    <row r="2463" spans="88:90" x14ac:dyDescent="0.2">
      <c r="CJ2463" s="3">
        <f t="shared" si="909"/>
        <v>1</v>
      </c>
      <c r="CK2463" s="229">
        <f t="shared" si="910"/>
        <v>0</v>
      </c>
      <c r="CL2463" s="229">
        <f t="shared" si="911"/>
        <v>0</v>
      </c>
    </row>
    <row r="2464" spans="88:90" x14ac:dyDescent="0.2">
      <c r="CJ2464" s="3">
        <f t="shared" si="909"/>
        <v>1</v>
      </c>
      <c r="CK2464" s="229">
        <f t="shared" si="910"/>
        <v>0</v>
      </c>
      <c r="CL2464" s="229">
        <f t="shared" si="911"/>
        <v>0</v>
      </c>
    </row>
    <row r="2465" spans="88:90" x14ac:dyDescent="0.2">
      <c r="CJ2465" s="3">
        <f t="shared" si="909"/>
        <v>1</v>
      </c>
      <c r="CK2465" s="229">
        <f t="shared" si="910"/>
        <v>0</v>
      </c>
      <c r="CL2465" s="229">
        <f t="shared" si="911"/>
        <v>0</v>
      </c>
    </row>
    <row r="2466" spans="88:90" x14ac:dyDescent="0.2">
      <c r="CJ2466" s="3">
        <f t="shared" si="909"/>
        <v>1</v>
      </c>
      <c r="CK2466" s="229">
        <f t="shared" si="910"/>
        <v>0</v>
      </c>
      <c r="CL2466" s="229">
        <f t="shared" si="911"/>
        <v>0</v>
      </c>
    </row>
    <row r="2467" spans="88:90" x14ac:dyDescent="0.2">
      <c r="CJ2467" s="3">
        <f t="shared" si="909"/>
        <v>1</v>
      </c>
      <c r="CK2467" s="229">
        <f t="shared" si="910"/>
        <v>0</v>
      </c>
      <c r="CL2467" s="229">
        <f t="shared" si="911"/>
        <v>0</v>
      </c>
    </row>
    <row r="2468" spans="88:90" x14ac:dyDescent="0.2">
      <c r="CJ2468" s="3">
        <f t="shared" si="909"/>
        <v>1</v>
      </c>
      <c r="CK2468" s="229">
        <f t="shared" si="910"/>
        <v>0</v>
      </c>
      <c r="CL2468" s="229">
        <f t="shared" si="911"/>
        <v>0</v>
      </c>
    </row>
    <row r="2469" spans="88:90" x14ac:dyDescent="0.2">
      <c r="CJ2469" s="3">
        <f t="shared" si="909"/>
        <v>1</v>
      </c>
      <c r="CK2469" s="229">
        <f t="shared" si="910"/>
        <v>0</v>
      </c>
      <c r="CL2469" s="229">
        <f t="shared" si="911"/>
        <v>0</v>
      </c>
    </row>
    <row r="2470" spans="88:90" x14ac:dyDescent="0.2">
      <c r="CJ2470" s="3">
        <f t="shared" si="909"/>
        <v>1</v>
      </c>
      <c r="CK2470" s="229">
        <f t="shared" si="910"/>
        <v>0</v>
      </c>
      <c r="CL2470" s="229">
        <f t="shared" si="911"/>
        <v>0</v>
      </c>
    </row>
    <row r="2471" spans="88:90" x14ac:dyDescent="0.2">
      <c r="CJ2471" s="3">
        <f t="shared" si="909"/>
        <v>1</v>
      </c>
      <c r="CK2471" s="229">
        <f t="shared" si="910"/>
        <v>0</v>
      </c>
      <c r="CL2471" s="229">
        <f t="shared" si="911"/>
        <v>0</v>
      </c>
    </row>
    <row r="2472" spans="88:90" x14ac:dyDescent="0.2">
      <c r="CJ2472" s="3">
        <f t="shared" si="909"/>
        <v>1</v>
      </c>
      <c r="CK2472" s="229">
        <f t="shared" si="910"/>
        <v>0</v>
      </c>
      <c r="CL2472" s="229">
        <f t="shared" si="911"/>
        <v>0</v>
      </c>
    </row>
    <row r="2473" spans="88:90" x14ac:dyDescent="0.2">
      <c r="CJ2473" s="3">
        <f t="shared" si="909"/>
        <v>1</v>
      </c>
      <c r="CK2473" s="229">
        <f t="shared" si="910"/>
        <v>0</v>
      </c>
      <c r="CL2473" s="229">
        <f t="shared" si="911"/>
        <v>0</v>
      </c>
    </row>
    <row r="2474" spans="88:90" x14ac:dyDescent="0.2">
      <c r="CJ2474" s="3">
        <f t="shared" si="909"/>
        <v>1</v>
      </c>
      <c r="CK2474" s="229">
        <f t="shared" si="910"/>
        <v>0</v>
      </c>
      <c r="CL2474" s="229">
        <f t="shared" si="911"/>
        <v>0</v>
      </c>
    </row>
    <row r="2475" spans="88:90" x14ac:dyDescent="0.2">
      <c r="CJ2475" s="3">
        <f t="shared" si="909"/>
        <v>1</v>
      </c>
      <c r="CK2475" s="229">
        <f t="shared" si="910"/>
        <v>0</v>
      </c>
      <c r="CL2475" s="229">
        <f t="shared" si="911"/>
        <v>0</v>
      </c>
    </row>
    <row r="2476" spans="88:90" x14ac:dyDescent="0.2">
      <c r="CJ2476" s="3">
        <f t="shared" si="909"/>
        <v>1</v>
      </c>
      <c r="CK2476" s="229">
        <f t="shared" si="910"/>
        <v>0</v>
      </c>
      <c r="CL2476" s="229">
        <f t="shared" si="911"/>
        <v>0</v>
      </c>
    </row>
    <row r="2477" spans="88:90" x14ac:dyDescent="0.2">
      <c r="CJ2477" s="3">
        <f t="shared" si="909"/>
        <v>1</v>
      </c>
      <c r="CK2477" s="229">
        <f t="shared" si="910"/>
        <v>0</v>
      </c>
      <c r="CL2477" s="229">
        <f t="shared" si="911"/>
        <v>0</v>
      </c>
    </row>
    <row r="2478" spans="88:90" x14ac:dyDescent="0.2">
      <c r="CJ2478" s="3">
        <f t="shared" si="909"/>
        <v>1</v>
      </c>
      <c r="CK2478" s="229">
        <f t="shared" si="910"/>
        <v>0</v>
      </c>
      <c r="CL2478" s="229">
        <f t="shared" si="911"/>
        <v>0</v>
      </c>
    </row>
    <row r="2479" spans="88:90" x14ac:dyDescent="0.2">
      <c r="CJ2479" s="3">
        <f t="shared" si="909"/>
        <v>1</v>
      </c>
      <c r="CK2479" s="229">
        <f t="shared" si="910"/>
        <v>0</v>
      </c>
      <c r="CL2479" s="229">
        <f t="shared" si="911"/>
        <v>0</v>
      </c>
    </row>
    <row r="2480" spans="88:90" x14ac:dyDescent="0.2">
      <c r="CJ2480" s="3">
        <f t="shared" si="909"/>
        <v>1</v>
      </c>
      <c r="CK2480" s="229">
        <f t="shared" si="910"/>
        <v>0</v>
      </c>
      <c r="CL2480" s="229">
        <f t="shared" si="911"/>
        <v>0</v>
      </c>
    </row>
    <row r="2481" spans="88:90" x14ac:dyDescent="0.2">
      <c r="CJ2481" s="3">
        <f t="shared" si="909"/>
        <v>1</v>
      </c>
      <c r="CK2481" s="229">
        <f t="shared" si="910"/>
        <v>0</v>
      </c>
      <c r="CL2481" s="229">
        <f t="shared" si="911"/>
        <v>0</v>
      </c>
    </row>
    <row r="2482" spans="88:90" x14ac:dyDescent="0.2">
      <c r="CJ2482" s="3">
        <f t="shared" si="909"/>
        <v>1</v>
      </c>
      <c r="CK2482" s="229">
        <f t="shared" si="910"/>
        <v>0</v>
      </c>
      <c r="CL2482" s="229">
        <f t="shared" si="911"/>
        <v>0</v>
      </c>
    </row>
    <row r="2483" spans="88:90" x14ac:dyDescent="0.2">
      <c r="CJ2483" s="3">
        <f t="shared" si="909"/>
        <v>1</v>
      </c>
      <c r="CK2483" s="229">
        <f t="shared" si="910"/>
        <v>0</v>
      </c>
      <c r="CL2483" s="229">
        <f t="shared" si="911"/>
        <v>0</v>
      </c>
    </row>
    <row r="2484" spans="88:90" x14ac:dyDescent="0.2">
      <c r="CJ2484" s="3">
        <f t="shared" si="909"/>
        <v>1</v>
      </c>
      <c r="CK2484" s="229">
        <f t="shared" si="910"/>
        <v>0</v>
      </c>
      <c r="CL2484" s="229">
        <f t="shared" si="911"/>
        <v>0</v>
      </c>
    </row>
    <row r="2485" spans="88:90" x14ac:dyDescent="0.2">
      <c r="CJ2485" s="3">
        <f t="shared" ref="CJ2485:CJ2548" si="912">MONTH(H2485)</f>
        <v>1</v>
      </c>
      <c r="CK2485" s="229">
        <f t="shared" ref="CK2485:CK2548" si="913">AX2485</f>
        <v>0</v>
      </c>
      <c r="CL2485" s="229">
        <f t="shared" ref="CL2485:CL2548" si="914">BZ2485</f>
        <v>0</v>
      </c>
    </row>
    <row r="2486" spans="88:90" x14ac:dyDescent="0.2">
      <c r="CJ2486" s="3">
        <f t="shared" si="912"/>
        <v>1</v>
      </c>
      <c r="CK2486" s="229">
        <f t="shared" si="913"/>
        <v>0</v>
      </c>
      <c r="CL2486" s="229">
        <f t="shared" si="914"/>
        <v>0</v>
      </c>
    </row>
    <row r="2487" spans="88:90" x14ac:dyDescent="0.2">
      <c r="CJ2487" s="3">
        <f t="shared" si="912"/>
        <v>1</v>
      </c>
      <c r="CK2487" s="229">
        <f t="shared" si="913"/>
        <v>0</v>
      </c>
      <c r="CL2487" s="229">
        <f t="shared" si="914"/>
        <v>0</v>
      </c>
    </row>
    <row r="2488" spans="88:90" x14ac:dyDescent="0.2">
      <c r="CJ2488" s="3">
        <f t="shared" si="912"/>
        <v>1</v>
      </c>
      <c r="CK2488" s="229">
        <f t="shared" si="913"/>
        <v>0</v>
      </c>
      <c r="CL2488" s="229">
        <f t="shared" si="914"/>
        <v>0</v>
      </c>
    </row>
    <row r="2489" spans="88:90" x14ac:dyDescent="0.2">
      <c r="CJ2489" s="3">
        <f t="shared" si="912"/>
        <v>1</v>
      </c>
      <c r="CK2489" s="229">
        <f t="shared" si="913"/>
        <v>0</v>
      </c>
      <c r="CL2489" s="229">
        <f t="shared" si="914"/>
        <v>0</v>
      </c>
    </row>
    <row r="2490" spans="88:90" x14ac:dyDescent="0.2">
      <c r="CJ2490" s="3">
        <f t="shared" si="912"/>
        <v>1</v>
      </c>
      <c r="CK2490" s="229">
        <f t="shared" si="913"/>
        <v>0</v>
      </c>
      <c r="CL2490" s="229">
        <f t="shared" si="914"/>
        <v>0</v>
      </c>
    </row>
    <row r="2491" spans="88:90" x14ac:dyDescent="0.2">
      <c r="CJ2491" s="3">
        <f t="shared" si="912"/>
        <v>1</v>
      </c>
      <c r="CK2491" s="229">
        <f t="shared" si="913"/>
        <v>0</v>
      </c>
      <c r="CL2491" s="229">
        <f t="shared" si="914"/>
        <v>0</v>
      </c>
    </row>
    <row r="2492" spans="88:90" x14ac:dyDescent="0.2">
      <c r="CJ2492" s="3">
        <f t="shared" si="912"/>
        <v>1</v>
      </c>
      <c r="CK2492" s="229">
        <f t="shared" si="913"/>
        <v>0</v>
      </c>
      <c r="CL2492" s="229">
        <f t="shared" si="914"/>
        <v>0</v>
      </c>
    </row>
    <row r="2493" spans="88:90" x14ac:dyDescent="0.2">
      <c r="CJ2493" s="3">
        <f t="shared" si="912"/>
        <v>1</v>
      </c>
      <c r="CK2493" s="229">
        <f t="shared" si="913"/>
        <v>0</v>
      </c>
      <c r="CL2493" s="229">
        <f t="shared" si="914"/>
        <v>0</v>
      </c>
    </row>
    <row r="2494" spans="88:90" x14ac:dyDescent="0.2">
      <c r="CJ2494" s="3">
        <f t="shared" si="912"/>
        <v>1</v>
      </c>
      <c r="CK2494" s="229">
        <f t="shared" si="913"/>
        <v>0</v>
      </c>
      <c r="CL2494" s="229">
        <f t="shared" si="914"/>
        <v>0</v>
      </c>
    </row>
    <row r="2495" spans="88:90" x14ac:dyDescent="0.2">
      <c r="CJ2495" s="3">
        <f t="shared" si="912"/>
        <v>1</v>
      </c>
      <c r="CK2495" s="229">
        <f t="shared" si="913"/>
        <v>0</v>
      </c>
      <c r="CL2495" s="229">
        <f t="shared" si="914"/>
        <v>0</v>
      </c>
    </row>
    <row r="2496" spans="88:90" x14ac:dyDescent="0.2">
      <c r="CJ2496" s="3">
        <f t="shared" si="912"/>
        <v>1</v>
      </c>
      <c r="CK2496" s="229">
        <f t="shared" si="913"/>
        <v>0</v>
      </c>
      <c r="CL2496" s="229">
        <f t="shared" si="914"/>
        <v>0</v>
      </c>
    </row>
    <row r="2497" spans="88:90" x14ac:dyDescent="0.2">
      <c r="CJ2497" s="3">
        <f t="shared" si="912"/>
        <v>1</v>
      </c>
      <c r="CK2497" s="229">
        <f t="shared" si="913"/>
        <v>0</v>
      </c>
      <c r="CL2497" s="229">
        <f t="shared" si="914"/>
        <v>0</v>
      </c>
    </row>
    <row r="2498" spans="88:90" x14ac:dyDescent="0.2">
      <c r="CJ2498" s="3">
        <f t="shared" si="912"/>
        <v>1</v>
      </c>
      <c r="CK2498" s="229">
        <f t="shared" si="913"/>
        <v>0</v>
      </c>
      <c r="CL2498" s="229">
        <f t="shared" si="914"/>
        <v>0</v>
      </c>
    </row>
    <row r="2499" spans="88:90" x14ac:dyDescent="0.2">
      <c r="CJ2499" s="3">
        <f t="shared" si="912"/>
        <v>1</v>
      </c>
      <c r="CK2499" s="229">
        <f t="shared" si="913"/>
        <v>0</v>
      </c>
      <c r="CL2499" s="229">
        <f t="shared" si="914"/>
        <v>0</v>
      </c>
    </row>
    <row r="2500" spans="88:90" x14ac:dyDescent="0.2">
      <c r="CJ2500" s="3">
        <f t="shared" si="912"/>
        <v>1</v>
      </c>
      <c r="CK2500" s="229">
        <f t="shared" si="913"/>
        <v>0</v>
      </c>
      <c r="CL2500" s="229">
        <f t="shared" si="914"/>
        <v>0</v>
      </c>
    </row>
    <row r="2501" spans="88:90" x14ac:dyDescent="0.2">
      <c r="CJ2501" s="3">
        <f t="shared" si="912"/>
        <v>1</v>
      </c>
      <c r="CK2501" s="229">
        <f t="shared" si="913"/>
        <v>0</v>
      </c>
      <c r="CL2501" s="229">
        <f t="shared" si="914"/>
        <v>0</v>
      </c>
    </row>
    <row r="2502" spans="88:90" x14ac:dyDescent="0.2">
      <c r="CJ2502" s="3">
        <f t="shared" si="912"/>
        <v>1</v>
      </c>
      <c r="CK2502" s="229">
        <f t="shared" si="913"/>
        <v>0</v>
      </c>
      <c r="CL2502" s="229">
        <f t="shared" si="914"/>
        <v>0</v>
      </c>
    </row>
    <row r="2503" spans="88:90" x14ac:dyDescent="0.2">
      <c r="CJ2503" s="3">
        <f t="shared" si="912"/>
        <v>1</v>
      </c>
      <c r="CK2503" s="229">
        <f t="shared" si="913"/>
        <v>0</v>
      </c>
      <c r="CL2503" s="229">
        <f t="shared" si="914"/>
        <v>0</v>
      </c>
    </row>
    <row r="2504" spans="88:90" x14ac:dyDescent="0.2">
      <c r="CJ2504" s="3">
        <f t="shared" si="912"/>
        <v>1</v>
      </c>
      <c r="CK2504" s="229">
        <f t="shared" si="913"/>
        <v>0</v>
      </c>
      <c r="CL2504" s="229">
        <f t="shared" si="914"/>
        <v>0</v>
      </c>
    </row>
    <row r="2505" spans="88:90" x14ac:dyDescent="0.2">
      <c r="CJ2505" s="3">
        <f t="shared" si="912"/>
        <v>1</v>
      </c>
      <c r="CK2505" s="229">
        <f t="shared" si="913"/>
        <v>0</v>
      </c>
      <c r="CL2505" s="229">
        <f t="shared" si="914"/>
        <v>0</v>
      </c>
    </row>
    <row r="2506" spans="88:90" x14ac:dyDescent="0.2">
      <c r="CJ2506" s="3">
        <f t="shared" si="912"/>
        <v>1</v>
      </c>
      <c r="CK2506" s="229">
        <f t="shared" si="913"/>
        <v>0</v>
      </c>
      <c r="CL2506" s="229">
        <f t="shared" si="914"/>
        <v>0</v>
      </c>
    </row>
    <row r="2507" spans="88:90" x14ac:dyDescent="0.2">
      <c r="CJ2507" s="3">
        <f t="shared" si="912"/>
        <v>1</v>
      </c>
      <c r="CK2507" s="229">
        <f t="shared" si="913"/>
        <v>0</v>
      </c>
      <c r="CL2507" s="229">
        <f t="shared" si="914"/>
        <v>0</v>
      </c>
    </row>
    <row r="2508" spans="88:90" x14ac:dyDescent="0.2">
      <c r="CJ2508" s="3">
        <f t="shared" si="912"/>
        <v>1</v>
      </c>
      <c r="CK2508" s="229">
        <f t="shared" si="913"/>
        <v>0</v>
      </c>
      <c r="CL2508" s="229">
        <f t="shared" si="914"/>
        <v>0</v>
      </c>
    </row>
    <row r="2509" spans="88:90" x14ac:dyDescent="0.2">
      <c r="CJ2509" s="3">
        <f t="shared" si="912"/>
        <v>1</v>
      </c>
      <c r="CK2509" s="229">
        <f t="shared" si="913"/>
        <v>0</v>
      </c>
      <c r="CL2509" s="229">
        <f t="shared" si="914"/>
        <v>0</v>
      </c>
    </row>
    <row r="2510" spans="88:90" x14ac:dyDescent="0.2">
      <c r="CJ2510" s="3">
        <f t="shared" si="912"/>
        <v>1</v>
      </c>
      <c r="CK2510" s="229">
        <f t="shared" si="913"/>
        <v>0</v>
      </c>
      <c r="CL2510" s="229">
        <f t="shared" si="914"/>
        <v>0</v>
      </c>
    </row>
    <row r="2511" spans="88:90" x14ac:dyDescent="0.2">
      <c r="CJ2511" s="3">
        <f t="shared" si="912"/>
        <v>1</v>
      </c>
      <c r="CK2511" s="229">
        <f t="shared" si="913"/>
        <v>0</v>
      </c>
      <c r="CL2511" s="229">
        <f t="shared" si="914"/>
        <v>0</v>
      </c>
    </row>
    <row r="2512" spans="88:90" x14ac:dyDescent="0.2">
      <c r="CJ2512" s="3">
        <f t="shared" si="912"/>
        <v>1</v>
      </c>
      <c r="CK2512" s="229">
        <f t="shared" si="913"/>
        <v>0</v>
      </c>
      <c r="CL2512" s="229">
        <f t="shared" si="914"/>
        <v>0</v>
      </c>
    </row>
    <row r="2513" spans="88:90" x14ac:dyDescent="0.2">
      <c r="CJ2513" s="3">
        <f t="shared" si="912"/>
        <v>1</v>
      </c>
      <c r="CK2513" s="229">
        <f t="shared" si="913"/>
        <v>0</v>
      </c>
      <c r="CL2513" s="229">
        <f t="shared" si="914"/>
        <v>0</v>
      </c>
    </row>
    <row r="2514" spans="88:90" x14ac:dyDescent="0.2">
      <c r="CJ2514" s="3">
        <f t="shared" si="912"/>
        <v>1</v>
      </c>
      <c r="CK2514" s="229">
        <f t="shared" si="913"/>
        <v>0</v>
      </c>
      <c r="CL2514" s="229">
        <f t="shared" si="914"/>
        <v>0</v>
      </c>
    </row>
    <row r="2515" spans="88:90" x14ac:dyDescent="0.2">
      <c r="CJ2515" s="3">
        <f t="shared" si="912"/>
        <v>1</v>
      </c>
      <c r="CK2515" s="229">
        <f t="shared" si="913"/>
        <v>0</v>
      </c>
      <c r="CL2515" s="229">
        <f t="shared" si="914"/>
        <v>0</v>
      </c>
    </row>
    <row r="2516" spans="88:90" x14ac:dyDescent="0.2">
      <c r="CJ2516" s="3">
        <f t="shared" si="912"/>
        <v>1</v>
      </c>
      <c r="CK2516" s="229">
        <f t="shared" si="913"/>
        <v>0</v>
      </c>
      <c r="CL2516" s="229">
        <f t="shared" si="914"/>
        <v>0</v>
      </c>
    </row>
    <row r="2517" spans="88:90" x14ac:dyDescent="0.2">
      <c r="CJ2517" s="3">
        <f t="shared" si="912"/>
        <v>1</v>
      </c>
      <c r="CK2517" s="229">
        <f t="shared" si="913"/>
        <v>0</v>
      </c>
      <c r="CL2517" s="229">
        <f t="shared" si="914"/>
        <v>0</v>
      </c>
    </row>
    <row r="2518" spans="88:90" x14ac:dyDescent="0.2">
      <c r="CJ2518" s="3">
        <f t="shared" si="912"/>
        <v>1</v>
      </c>
      <c r="CK2518" s="229">
        <f t="shared" si="913"/>
        <v>0</v>
      </c>
      <c r="CL2518" s="229">
        <f t="shared" si="914"/>
        <v>0</v>
      </c>
    </row>
    <row r="2519" spans="88:90" x14ac:dyDescent="0.2">
      <c r="CJ2519" s="3">
        <f t="shared" si="912"/>
        <v>1</v>
      </c>
      <c r="CK2519" s="229">
        <f t="shared" si="913"/>
        <v>0</v>
      </c>
      <c r="CL2519" s="229">
        <f t="shared" si="914"/>
        <v>0</v>
      </c>
    </row>
    <row r="2520" spans="88:90" x14ac:dyDescent="0.2">
      <c r="CJ2520" s="3">
        <f t="shared" si="912"/>
        <v>1</v>
      </c>
      <c r="CK2520" s="229">
        <f t="shared" si="913"/>
        <v>0</v>
      </c>
      <c r="CL2520" s="229">
        <f t="shared" si="914"/>
        <v>0</v>
      </c>
    </row>
    <row r="2521" spans="88:90" x14ac:dyDescent="0.2">
      <c r="CJ2521" s="3">
        <f t="shared" si="912"/>
        <v>1</v>
      </c>
      <c r="CK2521" s="229">
        <f t="shared" si="913"/>
        <v>0</v>
      </c>
      <c r="CL2521" s="229">
        <f t="shared" si="914"/>
        <v>0</v>
      </c>
    </row>
    <row r="2522" spans="88:90" x14ac:dyDescent="0.2">
      <c r="CJ2522" s="3">
        <f t="shared" si="912"/>
        <v>1</v>
      </c>
      <c r="CK2522" s="229">
        <f t="shared" si="913"/>
        <v>0</v>
      </c>
      <c r="CL2522" s="229">
        <f t="shared" si="914"/>
        <v>0</v>
      </c>
    </row>
    <row r="2523" spans="88:90" x14ac:dyDescent="0.2">
      <c r="CJ2523" s="3">
        <f t="shared" si="912"/>
        <v>1</v>
      </c>
      <c r="CK2523" s="229">
        <f t="shared" si="913"/>
        <v>0</v>
      </c>
      <c r="CL2523" s="229">
        <f t="shared" si="914"/>
        <v>0</v>
      </c>
    </row>
    <row r="2524" spans="88:90" x14ac:dyDescent="0.2">
      <c r="CJ2524" s="3">
        <f t="shared" si="912"/>
        <v>1</v>
      </c>
      <c r="CK2524" s="229">
        <f t="shared" si="913"/>
        <v>0</v>
      </c>
      <c r="CL2524" s="229">
        <f t="shared" si="914"/>
        <v>0</v>
      </c>
    </row>
    <row r="2525" spans="88:90" x14ac:dyDescent="0.2">
      <c r="CJ2525" s="3">
        <f t="shared" si="912"/>
        <v>1</v>
      </c>
      <c r="CK2525" s="229">
        <f t="shared" si="913"/>
        <v>0</v>
      </c>
      <c r="CL2525" s="229">
        <f t="shared" si="914"/>
        <v>0</v>
      </c>
    </row>
    <row r="2526" spans="88:90" x14ac:dyDescent="0.2">
      <c r="CJ2526" s="3">
        <f t="shared" si="912"/>
        <v>1</v>
      </c>
      <c r="CK2526" s="229">
        <f t="shared" si="913"/>
        <v>0</v>
      </c>
      <c r="CL2526" s="229">
        <f t="shared" si="914"/>
        <v>0</v>
      </c>
    </row>
    <row r="2527" spans="88:90" x14ac:dyDescent="0.2">
      <c r="CJ2527" s="3">
        <f t="shared" si="912"/>
        <v>1</v>
      </c>
      <c r="CK2527" s="229">
        <f t="shared" si="913"/>
        <v>0</v>
      </c>
      <c r="CL2527" s="229">
        <f t="shared" si="914"/>
        <v>0</v>
      </c>
    </row>
    <row r="2528" spans="88:90" x14ac:dyDescent="0.2">
      <c r="CJ2528" s="3">
        <f t="shared" si="912"/>
        <v>1</v>
      </c>
      <c r="CK2528" s="229">
        <f t="shared" si="913"/>
        <v>0</v>
      </c>
      <c r="CL2528" s="229">
        <f t="shared" si="914"/>
        <v>0</v>
      </c>
    </row>
    <row r="2529" spans="88:90" x14ac:dyDescent="0.2">
      <c r="CJ2529" s="3">
        <f t="shared" si="912"/>
        <v>1</v>
      </c>
      <c r="CK2529" s="229">
        <f t="shared" si="913"/>
        <v>0</v>
      </c>
      <c r="CL2529" s="229">
        <f t="shared" si="914"/>
        <v>0</v>
      </c>
    </row>
    <row r="2530" spans="88:90" x14ac:dyDescent="0.2">
      <c r="CJ2530" s="3">
        <f t="shared" si="912"/>
        <v>1</v>
      </c>
      <c r="CK2530" s="229">
        <f t="shared" si="913"/>
        <v>0</v>
      </c>
      <c r="CL2530" s="229">
        <f t="shared" si="914"/>
        <v>0</v>
      </c>
    </row>
    <row r="2531" spans="88:90" x14ac:dyDescent="0.2">
      <c r="CJ2531" s="3">
        <f t="shared" si="912"/>
        <v>1</v>
      </c>
      <c r="CK2531" s="229">
        <f t="shared" si="913"/>
        <v>0</v>
      </c>
      <c r="CL2531" s="229">
        <f t="shared" si="914"/>
        <v>0</v>
      </c>
    </row>
    <row r="2532" spans="88:90" x14ac:dyDescent="0.2">
      <c r="CJ2532" s="3">
        <f t="shared" si="912"/>
        <v>1</v>
      </c>
      <c r="CK2532" s="229">
        <f t="shared" si="913"/>
        <v>0</v>
      </c>
      <c r="CL2532" s="229">
        <f t="shared" si="914"/>
        <v>0</v>
      </c>
    </row>
    <row r="2533" spans="88:90" x14ac:dyDescent="0.2">
      <c r="CJ2533" s="3">
        <f t="shared" si="912"/>
        <v>1</v>
      </c>
      <c r="CK2533" s="229">
        <f t="shared" si="913"/>
        <v>0</v>
      </c>
      <c r="CL2533" s="229">
        <f t="shared" si="914"/>
        <v>0</v>
      </c>
    </row>
    <row r="2534" spans="88:90" x14ac:dyDescent="0.2">
      <c r="CJ2534" s="3">
        <f t="shared" si="912"/>
        <v>1</v>
      </c>
      <c r="CK2534" s="229">
        <f t="shared" si="913"/>
        <v>0</v>
      </c>
      <c r="CL2534" s="229">
        <f t="shared" si="914"/>
        <v>0</v>
      </c>
    </row>
    <row r="2535" spans="88:90" x14ac:dyDescent="0.2">
      <c r="CJ2535" s="3">
        <f t="shared" si="912"/>
        <v>1</v>
      </c>
      <c r="CK2535" s="229">
        <f t="shared" si="913"/>
        <v>0</v>
      </c>
      <c r="CL2535" s="229">
        <f t="shared" si="914"/>
        <v>0</v>
      </c>
    </row>
    <row r="2536" spans="88:90" x14ac:dyDescent="0.2">
      <c r="CJ2536" s="3">
        <f t="shared" si="912"/>
        <v>1</v>
      </c>
      <c r="CK2536" s="229">
        <f t="shared" si="913"/>
        <v>0</v>
      </c>
      <c r="CL2536" s="229">
        <f t="shared" si="914"/>
        <v>0</v>
      </c>
    </row>
    <row r="2537" spans="88:90" x14ac:dyDescent="0.2">
      <c r="CJ2537" s="3">
        <f t="shared" si="912"/>
        <v>1</v>
      </c>
      <c r="CK2537" s="229">
        <f t="shared" si="913"/>
        <v>0</v>
      </c>
      <c r="CL2537" s="229">
        <f t="shared" si="914"/>
        <v>0</v>
      </c>
    </row>
    <row r="2538" spans="88:90" x14ac:dyDescent="0.2">
      <c r="CJ2538" s="3">
        <f t="shared" si="912"/>
        <v>1</v>
      </c>
      <c r="CK2538" s="229">
        <f t="shared" si="913"/>
        <v>0</v>
      </c>
      <c r="CL2538" s="229">
        <f t="shared" si="914"/>
        <v>0</v>
      </c>
    </row>
    <row r="2539" spans="88:90" x14ac:dyDescent="0.2">
      <c r="CJ2539" s="3">
        <f t="shared" si="912"/>
        <v>1</v>
      </c>
      <c r="CK2539" s="229">
        <f t="shared" si="913"/>
        <v>0</v>
      </c>
      <c r="CL2539" s="229">
        <f t="shared" si="914"/>
        <v>0</v>
      </c>
    </row>
    <row r="2540" spans="88:90" x14ac:dyDescent="0.2">
      <c r="CJ2540" s="3">
        <f t="shared" si="912"/>
        <v>1</v>
      </c>
      <c r="CK2540" s="229">
        <f t="shared" si="913"/>
        <v>0</v>
      </c>
      <c r="CL2540" s="229">
        <f t="shared" si="914"/>
        <v>0</v>
      </c>
    </row>
    <row r="2541" spans="88:90" x14ac:dyDescent="0.2">
      <c r="CJ2541" s="3">
        <f t="shared" si="912"/>
        <v>1</v>
      </c>
      <c r="CK2541" s="229">
        <f t="shared" si="913"/>
        <v>0</v>
      </c>
      <c r="CL2541" s="229">
        <f t="shared" si="914"/>
        <v>0</v>
      </c>
    </row>
    <row r="2542" spans="88:90" x14ac:dyDescent="0.2">
      <c r="CJ2542" s="3">
        <f t="shared" si="912"/>
        <v>1</v>
      </c>
      <c r="CK2542" s="229">
        <f t="shared" si="913"/>
        <v>0</v>
      </c>
      <c r="CL2542" s="229">
        <f t="shared" si="914"/>
        <v>0</v>
      </c>
    </row>
    <row r="2543" spans="88:90" x14ac:dyDescent="0.2">
      <c r="CJ2543" s="3">
        <f t="shared" si="912"/>
        <v>1</v>
      </c>
      <c r="CK2543" s="229">
        <f t="shared" si="913"/>
        <v>0</v>
      </c>
      <c r="CL2543" s="229">
        <f t="shared" si="914"/>
        <v>0</v>
      </c>
    </row>
    <row r="2544" spans="88:90" x14ac:dyDescent="0.2">
      <c r="CJ2544" s="3">
        <f t="shared" si="912"/>
        <v>1</v>
      </c>
      <c r="CK2544" s="229">
        <f t="shared" si="913"/>
        <v>0</v>
      </c>
      <c r="CL2544" s="229">
        <f t="shared" si="914"/>
        <v>0</v>
      </c>
    </row>
    <row r="2545" spans="88:90" x14ac:dyDescent="0.2">
      <c r="CJ2545" s="3">
        <f t="shared" si="912"/>
        <v>1</v>
      </c>
      <c r="CK2545" s="229">
        <f t="shared" si="913"/>
        <v>0</v>
      </c>
      <c r="CL2545" s="229">
        <f t="shared" si="914"/>
        <v>0</v>
      </c>
    </row>
    <row r="2546" spans="88:90" x14ac:dyDescent="0.2">
      <c r="CJ2546" s="3">
        <f t="shared" si="912"/>
        <v>1</v>
      </c>
      <c r="CK2546" s="229">
        <f t="shared" si="913"/>
        <v>0</v>
      </c>
      <c r="CL2546" s="229">
        <f t="shared" si="914"/>
        <v>0</v>
      </c>
    </row>
    <row r="2547" spans="88:90" x14ac:dyDescent="0.2">
      <c r="CJ2547" s="3">
        <f t="shared" si="912"/>
        <v>1</v>
      </c>
      <c r="CK2547" s="229">
        <f t="shared" si="913"/>
        <v>0</v>
      </c>
      <c r="CL2547" s="229">
        <f t="shared" si="914"/>
        <v>0</v>
      </c>
    </row>
    <row r="2548" spans="88:90" x14ac:dyDescent="0.2">
      <c r="CJ2548" s="3">
        <f t="shared" si="912"/>
        <v>1</v>
      </c>
      <c r="CK2548" s="229">
        <f t="shared" si="913"/>
        <v>0</v>
      </c>
      <c r="CL2548" s="229">
        <f t="shared" si="914"/>
        <v>0</v>
      </c>
    </row>
    <row r="2549" spans="88:90" x14ac:dyDescent="0.2">
      <c r="CJ2549" s="3">
        <f t="shared" ref="CJ2549:CJ2612" si="915">MONTH(H2549)</f>
        <v>1</v>
      </c>
      <c r="CK2549" s="229">
        <f t="shared" ref="CK2549:CK2612" si="916">AX2549</f>
        <v>0</v>
      </c>
      <c r="CL2549" s="229">
        <f t="shared" ref="CL2549:CL2612" si="917">BZ2549</f>
        <v>0</v>
      </c>
    </row>
    <row r="2550" spans="88:90" x14ac:dyDescent="0.2">
      <c r="CJ2550" s="3">
        <f t="shared" si="915"/>
        <v>1</v>
      </c>
      <c r="CK2550" s="229">
        <f t="shared" si="916"/>
        <v>0</v>
      </c>
      <c r="CL2550" s="229">
        <f t="shared" si="917"/>
        <v>0</v>
      </c>
    </row>
    <row r="2551" spans="88:90" x14ac:dyDescent="0.2">
      <c r="CJ2551" s="3">
        <f t="shared" si="915"/>
        <v>1</v>
      </c>
      <c r="CK2551" s="229">
        <f t="shared" si="916"/>
        <v>0</v>
      </c>
      <c r="CL2551" s="229">
        <f t="shared" si="917"/>
        <v>0</v>
      </c>
    </row>
    <row r="2552" spans="88:90" x14ac:dyDescent="0.2">
      <c r="CJ2552" s="3">
        <f t="shared" si="915"/>
        <v>1</v>
      </c>
      <c r="CK2552" s="229">
        <f t="shared" si="916"/>
        <v>0</v>
      </c>
      <c r="CL2552" s="229">
        <f t="shared" si="917"/>
        <v>0</v>
      </c>
    </row>
    <row r="2553" spans="88:90" x14ac:dyDescent="0.2">
      <c r="CJ2553" s="3">
        <f t="shared" si="915"/>
        <v>1</v>
      </c>
      <c r="CK2553" s="229">
        <f t="shared" si="916"/>
        <v>0</v>
      </c>
      <c r="CL2553" s="229">
        <f t="shared" si="917"/>
        <v>0</v>
      </c>
    </row>
    <row r="2554" spans="88:90" x14ac:dyDescent="0.2">
      <c r="CJ2554" s="3">
        <f t="shared" si="915"/>
        <v>1</v>
      </c>
      <c r="CK2554" s="229">
        <f t="shared" si="916"/>
        <v>0</v>
      </c>
      <c r="CL2554" s="229">
        <f t="shared" si="917"/>
        <v>0</v>
      </c>
    </row>
    <row r="2555" spans="88:90" x14ac:dyDescent="0.2">
      <c r="CJ2555" s="3">
        <f t="shared" si="915"/>
        <v>1</v>
      </c>
      <c r="CK2555" s="229">
        <f t="shared" si="916"/>
        <v>0</v>
      </c>
      <c r="CL2555" s="229">
        <f t="shared" si="917"/>
        <v>0</v>
      </c>
    </row>
    <row r="2556" spans="88:90" x14ac:dyDescent="0.2">
      <c r="CJ2556" s="3">
        <f t="shared" si="915"/>
        <v>1</v>
      </c>
      <c r="CK2556" s="229">
        <f t="shared" si="916"/>
        <v>0</v>
      </c>
      <c r="CL2556" s="229">
        <f t="shared" si="917"/>
        <v>0</v>
      </c>
    </row>
    <row r="2557" spans="88:90" x14ac:dyDescent="0.2">
      <c r="CJ2557" s="3">
        <f t="shared" si="915"/>
        <v>1</v>
      </c>
      <c r="CK2557" s="229">
        <f t="shared" si="916"/>
        <v>0</v>
      </c>
      <c r="CL2557" s="229">
        <f t="shared" si="917"/>
        <v>0</v>
      </c>
    </row>
    <row r="2558" spans="88:90" x14ac:dyDescent="0.2">
      <c r="CJ2558" s="3">
        <f t="shared" si="915"/>
        <v>1</v>
      </c>
      <c r="CK2558" s="229">
        <f t="shared" si="916"/>
        <v>0</v>
      </c>
      <c r="CL2558" s="229">
        <f t="shared" si="917"/>
        <v>0</v>
      </c>
    </row>
    <row r="2559" spans="88:90" x14ac:dyDescent="0.2">
      <c r="CJ2559" s="3">
        <f t="shared" si="915"/>
        <v>1</v>
      </c>
      <c r="CK2559" s="229">
        <f t="shared" si="916"/>
        <v>0</v>
      </c>
      <c r="CL2559" s="229">
        <f t="shared" si="917"/>
        <v>0</v>
      </c>
    </row>
    <row r="2560" spans="88:90" x14ac:dyDescent="0.2">
      <c r="CJ2560" s="3">
        <f t="shared" si="915"/>
        <v>1</v>
      </c>
      <c r="CK2560" s="229">
        <f t="shared" si="916"/>
        <v>0</v>
      </c>
      <c r="CL2560" s="229">
        <f t="shared" si="917"/>
        <v>0</v>
      </c>
    </row>
    <row r="2561" spans="88:90" x14ac:dyDescent="0.2">
      <c r="CJ2561" s="3">
        <f t="shared" si="915"/>
        <v>1</v>
      </c>
      <c r="CK2561" s="229">
        <f t="shared" si="916"/>
        <v>0</v>
      </c>
      <c r="CL2561" s="229">
        <f t="shared" si="917"/>
        <v>0</v>
      </c>
    </row>
    <row r="2562" spans="88:90" x14ac:dyDescent="0.2">
      <c r="CJ2562" s="3">
        <f t="shared" si="915"/>
        <v>1</v>
      </c>
      <c r="CK2562" s="229">
        <f t="shared" si="916"/>
        <v>0</v>
      </c>
      <c r="CL2562" s="229">
        <f t="shared" si="917"/>
        <v>0</v>
      </c>
    </row>
    <row r="2563" spans="88:90" x14ac:dyDescent="0.2">
      <c r="CJ2563" s="3">
        <f t="shared" si="915"/>
        <v>1</v>
      </c>
      <c r="CK2563" s="229">
        <f t="shared" si="916"/>
        <v>0</v>
      </c>
      <c r="CL2563" s="229">
        <f t="shared" si="917"/>
        <v>0</v>
      </c>
    </row>
    <row r="2564" spans="88:90" x14ac:dyDescent="0.2">
      <c r="CJ2564" s="3">
        <f t="shared" si="915"/>
        <v>1</v>
      </c>
      <c r="CK2564" s="229">
        <f t="shared" si="916"/>
        <v>0</v>
      </c>
      <c r="CL2564" s="229">
        <f t="shared" si="917"/>
        <v>0</v>
      </c>
    </row>
    <row r="2565" spans="88:90" x14ac:dyDescent="0.2">
      <c r="CJ2565" s="3">
        <f t="shared" si="915"/>
        <v>1</v>
      </c>
      <c r="CK2565" s="229">
        <f t="shared" si="916"/>
        <v>0</v>
      </c>
      <c r="CL2565" s="229">
        <f t="shared" si="917"/>
        <v>0</v>
      </c>
    </row>
    <row r="2566" spans="88:90" x14ac:dyDescent="0.2">
      <c r="CJ2566" s="3">
        <f t="shared" si="915"/>
        <v>1</v>
      </c>
      <c r="CK2566" s="229">
        <f t="shared" si="916"/>
        <v>0</v>
      </c>
      <c r="CL2566" s="229">
        <f t="shared" si="917"/>
        <v>0</v>
      </c>
    </row>
    <row r="2567" spans="88:90" x14ac:dyDescent="0.2">
      <c r="CJ2567" s="3">
        <f t="shared" si="915"/>
        <v>1</v>
      </c>
      <c r="CK2567" s="229">
        <f t="shared" si="916"/>
        <v>0</v>
      </c>
      <c r="CL2567" s="229">
        <f t="shared" si="917"/>
        <v>0</v>
      </c>
    </row>
    <row r="2568" spans="88:90" x14ac:dyDescent="0.2">
      <c r="CJ2568" s="3">
        <f t="shared" si="915"/>
        <v>1</v>
      </c>
      <c r="CK2568" s="229">
        <f t="shared" si="916"/>
        <v>0</v>
      </c>
      <c r="CL2568" s="229">
        <f t="shared" si="917"/>
        <v>0</v>
      </c>
    </row>
    <row r="2569" spans="88:90" x14ac:dyDescent="0.2">
      <c r="CJ2569" s="3">
        <f t="shared" si="915"/>
        <v>1</v>
      </c>
      <c r="CK2569" s="229">
        <f t="shared" si="916"/>
        <v>0</v>
      </c>
      <c r="CL2569" s="229">
        <f t="shared" si="917"/>
        <v>0</v>
      </c>
    </row>
    <row r="2570" spans="88:90" x14ac:dyDescent="0.2">
      <c r="CJ2570" s="3">
        <f t="shared" si="915"/>
        <v>1</v>
      </c>
      <c r="CK2570" s="229">
        <f t="shared" si="916"/>
        <v>0</v>
      </c>
      <c r="CL2570" s="229">
        <f t="shared" si="917"/>
        <v>0</v>
      </c>
    </row>
    <row r="2571" spans="88:90" x14ac:dyDescent="0.2">
      <c r="CJ2571" s="3">
        <f t="shared" si="915"/>
        <v>1</v>
      </c>
      <c r="CK2571" s="229">
        <f t="shared" si="916"/>
        <v>0</v>
      </c>
      <c r="CL2571" s="229">
        <f t="shared" si="917"/>
        <v>0</v>
      </c>
    </row>
    <row r="2572" spans="88:90" x14ac:dyDescent="0.2">
      <c r="CJ2572" s="3">
        <f t="shared" si="915"/>
        <v>1</v>
      </c>
      <c r="CK2572" s="229">
        <f t="shared" si="916"/>
        <v>0</v>
      </c>
      <c r="CL2572" s="229">
        <f t="shared" si="917"/>
        <v>0</v>
      </c>
    </row>
    <row r="2573" spans="88:90" x14ac:dyDescent="0.2">
      <c r="CJ2573" s="3">
        <f t="shared" si="915"/>
        <v>1</v>
      </c>
      <c r="CK2573" s="229">
        <f t="shared" si="916"/>
        <v>0</v>
      </c>
      <c r="CL2573" s="229">
        <f t="shared" si="917"/>
        <v>0</v>
      </c>
    </row>
    <row r="2574" spans="88:90" x14ac:dyDescent="0.2">
      <c r="CJ2574" s="3">
        <f t="shared" si="915"/>
        <v>1</v>
      </c>
      <c r="CK2574" s="229">
        <f t="shared" si="916"/>
        <v>0</v>
      </c>
      <c r="CL2574" s="229">
        <f t="shared" si="917"/>
        <v>0</v>
      </c>
    </row>
    <row r="2575" spans="88:90" x14ac:dyDescent="0.2">
      <c r="CJ2575" s="3">
        <f t="shared" si="915"/>
        <v>1</v>
      </c>
      <c r="CK2575" s="229">
        <f t="shared" si="916"/>
        <v>0</v>
      </c>
      <c r="CL2575" s="229">
        <f t="shared" si="917"/>
        <v>0</v>
      </c>
    </row>
    <row r="2576" spans="88:90" x14ac:dyDescent="0.2">
      <c r="CJ2576" s="3">
        <f t="shared" si="915"/>
        <v>1</v>
      </c>
      <c r="CK2576" s="229">
        <f t="shared" si="916"/>
        <v>0</v>
      </c>
      <c r="CL2576" s="229">
        <f t="shared" si="917"/>
        <v>0</v>
      </c>
    </row>
    <row r="2577" spans="88:90" x14ac:dyDescent="0.2">
      <c r="CJ2577" s="3">
        <f t="shared" si="915"/>
        <v>1</v>
      </c>
      <c r="CK2577" s="229">
        <f t="shared" si="916"/>
        <v>0</v>
      </c>
      <c r="CL2577" s="229">
        <f t="shared" si="917"/>
        <v>0</v>
      </c>
    </row>
    <row r="2578" spans="88:90" x14ac:dyDescent="0.2">
      <c r="CJ2578" s="3">
        <f t="shared" si="915"/>
        <v>1</v>
      </c>
      <c r="CK2578" s="229">
        <f t="shared" si="916"/>
        <v>0</v>
      </c>
      <c r="CL2578" s="229">
        <f t="shared" si="917"/>
        <v>0</v>
      </c>
    </row>
    <row r="2579" spans="88:90" x14ac:dyDescent="0.2">
      <c r="CJ2579" s="3">
        <f t="shared" si="915"/>
        <v>1</v>
      </c>
      <c r="CK2579" s="229">
        <f t="shared" si="916"/>
        <v>0</v>
      </c>
      <c r="CL2579" s="229">
        <f t="shared" si="917"/>
        <v>0</v>
      </c>
    </row>
    <row r="2580" spans="88:90" x14ac:dyDescent="0.2">
      <c r="CJ2580" s="3">
        <f t="shared" si="915"/>
        <v>1</v>
      </c>
      <c r="CK2580" s="229">
        <f t="shared" si="916"/>
        <v>0</v>
      </c>
      <c r="CL2580" s="229">
        <f t="shared" si="917"/>
        <v>0</v>
      </c>
    </row>
    <row r="2581" spans="88:90" x14ac:dyDescent="0.2">
      <c r="CJ2581" s="3">
        <f t="shared" si="915"/>
        <v>1</v>
      </c>
      <c r="CK2581" s="229">
        <f t="shared" si="916"/>
        <v>0</v>
      </c>
      <c r="CL2581" s="229">
        <f t="shared" si="917"/>
        <v>0</v>
      </c>
    </row>
    <row r="2582" spans="88:90" x14ac:dyDescent="0.2">
      <c r="CJ2582" s="3">
        <f t="shared" si="915"/>
        <v>1</v>
      </c>
      <c r="CK2582" s="229">
        <f t="shared" si="916"/>
        <v>0</v>
      </c>
      <c r="CL2582" s="229">
        <f t="shared" si="917"/>
        <v>0</v>
      </c>
    </row>
    <row r="2583" spans="88:90" x14ac:dyDescent="0.2">
      <c r="CJ2583" s="3">
        <f t="shared" si="915"/>
        <v>1</v>
      </c>
      <c r="CK2583" s="229">
        <f t="shared" si="916"/>
        <v>0</v>
      </c>
      <c r="CL2583" s="229">
        <f t="shared" si="917"/>
        <v>0</v>
      </c>
    </row>
    <row r="2584" spans="88:90" x14ac:dyDescent="0.2">
      <c r="CJ2584" s="3">
        <f t="shared" si="915"/>
        <v>1</v>
      </c>
      <c r="CK2584" s="229">
        <f t="shared" si="916"/>
        <v>0</v>
      </c>
      <c r="CL2584" s="229">
        <f t="shared" si="917"/>
        <v>0</v>
      </c>
    </row>
    <row r="2585" spans="88:90" x14ac:dyDescent="0.2">
      <c r="CJ2585" s="3">
        <f t="shared" si="915"/>
        <v>1</v>
      </c>
      <c r="CK2585" s="229">
        <f t="shared" si="916"/>
        <v>0</v>
      </c>
      <c r="CL2585" s="229">
        <f t="shared" si="917"/>
        <v>0</v>
      </c>
    </row>
    <row r="2586" spans="88:90" x14ac:dyDescent="0.2">
      <c r="CJ2586" s="3">
        <f t="shared" si="915"/>
        <v>1</v>
      </c>
      <c r="CK2586" s="229">
        <f t="shared" si="916"/>
        <v>0</v>
      </c>
      <c r="CL2586" s="229">
        <f t="shared" si="917"/>
        <v>0</v>
      </c>
    </row>
    <row r="2587" spans="88:90" x14ac:dyDescent="0.2">
      <c r="CJ2587" s="3">
        <f t="shared" si="915"/>
        <v>1</v>
      </c>
      <c r="CK2587" s="229">
        <f t="shared" si="916"/>
        <v>0</v>
      </c>
      <c r="CL2587" s="229">
        <f t="shared" si="917"/>
        <v>0</v>
      </c>
    </row>
    <row r="2588" spans="88:90" x14ac:dyDescent="0.2">
      <c r="CJ2588" s="3">
        <f t="shared" si="915"/>
        <v>1</v>
      </c>
      <c r="CK2588" s="229">
        <f t="shared" si="916"/>
        <v>0</v>
      </c>
      <c r="CL2588" s="229">
        <f t="shared" si="917"/>
        <v>0</v>
      </c>
    </row>
    <row r="2589" spans="88:90" x14ac:dyDescent="0.2">
      <c r="CJ2589" s="3">
        <f t="shared" si="915"/>
        <v>1</v>
      </c>
      <c r="CK2589" s="229">
        <f t="shared" si="916"/>
        <v>0</v>
      </c>
      <c r="CL2589" s="229">
        <f t="shared" si="917"/>
        <v>0</v>
      </c>
    </row>
    <row r="2590" spans="88:90" x14ac:dyDescent="0.2">
      <c r="CJ2590" s="3">
        <f t="shared" si="915"/>
        <v>1</v>
      </c>
      <c r="CK2590" s="229">
        <f t="shared" si="916"/>
        <v>0</v>
      </c>
      <c r="CL2590" s="229">
        <f t="shared" si="917"/>
        <v>0</v>
      </c>
    </row>
    <row r="2591" spans="88:90" x14ac:dyDescent="0.2">
      <c r="CJ2591" s="3">
        <f t="shared" si="915"/>
        <v>1</v>
      </c>
      <c r="CK2591" s="229">
        <f t="shared" si="916"/>
        <v>0</v>
      </c>
      <c r="CL2591" s="229">
        <f t="shared" si="917"/>
        <v>0</v>
      </c>
    </row>
    <row r="2592" spans="88:90" x14ac:dyDescent="0.2">
      <c r="CJ2592" s="3">
        <f t="shared" si="915"/>
        <v>1</v>
      </c>
      <c r="CK2592" s="229">
        <f t="shared" si="916"/>
        <v>0</v>
      </c>
      <c r="CL2592" s="229">
        <f t="shared" si="917"/>
        <v>0</v>
      </c>
    </row>
    <row r="2593" spans="88:90" x14ac:dyDescent="0.2">
      <c r="CJ2593" s="3">
        <f t="shared" si="915"/>
        <v>1</v>
      </c>
      <c r="CK2593" s="229">
        <f t="shared" si="916"/>
        <v>0</v>
      </c>
      <c r="CL2593" s="229">
        <f t="shared" si="917"/>
        <v>0</v>
      </c>
    </row>
    <row r="2594" spans="88:90" x14ac:dyDescent="0.2">
      <c r="CJ2594" s="3">
        <f t="shared" si="915"/>
        <v>1</v>
      </c>
      <c r="CK2594" s="229">
        <f t="shared" si="916"/>
        <v>0</v>
      </c>
      <c r="CL2594" s="229">
        <f t="shared" si="917"/>
        <v>0</v>
      </c>
    </row>
    <row r="2595" spans="88:90" x14ac:dyDescent="0.2">
      <c r="CJ2595" s="3">
        <f t="shared" si="915"/>
        <v>1</v>
      </c>
      <c r="CK2595" s="229">
        <f t="shared" si="916"/>
        <v>0</v>
      </c>
      <c r="CL2595" s="229">
        <f t="shared" si="917"/>
        <v>0</v>
      </c>
    </row>
    <row r="2596" spans="88:90" x14ac:dyDescent="0.2">
      <c r="CJ2596" s="3">
        <f t="shared" si="915"/>
        <v>1</v>
      </c>
      <c r="CK2596" s="229">
        <f t="shared" si="916"/>
        <v>0</v>
      </c>
      <c r="CL2596" s="229">
        <f t="shared" si="917"/>
        <v>0</v>
      </c>
    </row>
    <row r="2597" spans="88:90" x14ac:dyDescent="0.2">
      <c r="CJ2597" s="3">
        <f t="shared" si="915"/>
        <v>1</v>
      </c>
      <c r="CK2597" s="229">
        <f t="shared" si="916"/>
        <v>0</v>
      </c>
      <c r="CL2597" s="229">
        <f t="shared" si="917"/>
        <v>0</v>
      </c>
    </row>
    <row r="2598" spans="88:90" x14ac:dyDescent="0.2">
      <c r="CJ2598" s="3">
        <f t="shared" si="915"/>
        <v>1</v>
      </c>
      <c r="CK2598" s="229">
        <f t="shared" si="916"/>
        <v>0</v>
      </c>
      <c r="CL2598" s="229">
        <f t="shared" si="917"/>
        <v>0</v>
      </c>
    </row>
    <row r="2599" spans="88:90" x14ac:dyDescent="0.2">
      <c r="CJ2599" s="3">
        <f t="shared" si="915"/>
        <v>1</v>
      </c>
      <c r="CK2599" s="229">
        <f t="shared" si="916"/>
        <v>0</v>
      </c>
      <c r="CL2599" s="229">
        <f t="shared" si="917"/>
        <v>0</v>
      </c>
    </row>
    <row r="2600" spans="88:90" x14ac:dyDescent="0.2">
      <c r="CJ2600" s="3">
        <f t="shared" si="915"/>
        <v>1</v>
      </c>
      <c r="CK2600" s="229">
        <f t="shared" si="916"/>
        <v>0</v>
      </c>
      <c r="CL2600" s="229">
        <f t="shared" si="917"/>
        <v>0</v>
      </c>
    </row>
    <row r="2601" spans="88:90" x14ac:dyDescent="0.2">
      <c r="CJ2601" s="3">
        <f t="shared" si="915"/>
        <v>1</v>
      </c>
      <c r="CK2601" s="229">
        <f t="shared" si="916"/>
        <v>0</v>
      </c>
      <c r="CL2601" s="229">
        <f t="shared" si="917"/>
        <v>0</v>
      </c>
    </row>
    <row r="2602" spans="88:90" x14ac:dyDescent="0.2">
      <c r="CJ2602" s="3">
        <f t="shared" si="915"/>
        <v>1</v>
      </c>
      <c r="CK2602" s="229">
        <f t="shared" si="916"/>
        <v>0</v>
      </c>
      <c r="CL2602" s="229">
        <f t="shared" si="917"/>
        <v>0</v>
      </c>
    </row>
    <row r="2603" spans="88:90" x14ac:dyDescent="0.2">
      <c r="CJ2603" s="3">
        <f t="shared" si="915"/>
        <v>1</v>
      </c>
      <c r="CK2603" s="229">
        <f t="shared" si="916"/>
        <v>0</v>
      </c>
      <c r="CL2603" s="229">
        <f t="shared" si="917"/>
        <v>0</v>
      </c>
    </row>
    <row r="2604" spans="88:90" x14ac:dyDescent="0.2">
      <c r="CJ2604" s="3">
        <f t="shared" si="915"/>
        <v>1</v>
      </c>
      <c r="CK2604" s="229">
        <f t="shared" si="916"/>
        <v>0</v>
      </c>
      <c r="CL2604" s="229">
        <f t="shared" si="917"/>
        <v>0</v>
      </c>
    </row>
    <row r="2605" spans="88:90" x14ac:dyDescent="0.2">
      <c r="CJ2605" s="3">
        <f t="shared" si="915"/>
        <v>1</v>
      </c>
      <c r="CK2605" s="229">
        <f t="shared" si="916"/>
        <v>0</v>
      </c>
      <c r="CL2605" s="229">
        <f t="shared" si="917"/>
        <v>0</v>
      </c>
    </row>
    <row r="2606" spans="88:90" x14ac:dyDescent="0.2">
      <c r="CJ2606" s="3">
        <f t="shared" si="915"/>
        <v>1</v>
      </c>
      <c r="CK2606" s="229">
        <f t="shared" si="916"/>
        <v>0</v>
      </c>
      <c r="CL2606" s="229">
        <f t="shared" si="917"/>
        <v>0</v>
      </c>
    </row>
    <row r="2607" spans="88:90" x14ac:dyDescent="0.2">
      <c r="CJ2607" s="3">
        <f t="shared" si="915"/>
        <v>1</v>
      </c>
      <c r="CK2607" s="229">
        <f t="shared" si="916"/>
        <v>0</v>
      </c>
      <c r="CL2607" s="229">
        <f t="shared" si="917"/>
        <v>0</v>
      </c>
    </row>
    <row r="2608" spans="88:90" x14ac:dyDescent="0.2">
      <c r="CJ2608" s="3">
        <f t="shared" si="915"/>
        <v>1</v>
      </c>
      <c r="CK2608" s="229">
        <f t="shared" si="916"/>
        <v>0</v>
      </c>
      <c r="CL2608" s="229">
        <f t="shared" si="917"/>
        <v>0</v>
      </c>
    </row>
    <row r="2609" spans="88:90" x14ac:dyDescent="0.2">
      <c r="CJ2609" s="3">
        <f t="shared" si="915"/>
        <v>1</v>
      </c>
      <c r="CK2609" s="229">
        <f t="shared" si="916"/>
        <v>0</v>
      </c>
      <c r="CL2609" s="229">
        <f t="shared" si="917"/>
        <v>0</v>
      </c>
    </row>
    <row r="2610" spans="88:90" x14ac:dyDescent="0.2">
      <c r="CJ2610" s="3">
        <f t="shared" si="915"/>
        <v>1</v>
      </c>
      <c r="CK2610" s="229">
        <f t="shared" si="916"/>
        <v>0</v>
      </c>
      <c r="CL2610" s="229">
        <f t="shared" si="917"/>
        <v>0</v>
      </c>
    </row>
    <row r="2611" spans="88:90" x14ac:dyDescent="0.2">
      <c r="CJ2611" s="3">
        <f t="shared" si="915"/>
        <v>1</v>
      </c>
      <c r="CK2611" s="229">
        <f t="shared" si="916"/>
        <v>0</v>
      </c>
      <c r="CL2611" s="229">
        <f t="shared" si="917"/>
        <v>0</v>
      </c>
    </row>
    <row r="2612" spans="88:90" x14ac:dyDescent="0.2">
      <c r="CJ2612" s="3">
        <f t="shared" si="915"/>
        <v>1</v>
      </c>
      <c r="CK2612" s="229">
        <f t="shared" si="916"/>
        <v>0</v>
      </c>
      <c r="CL2612" s="229">
        <f t="shared" si="917"/>
        <v>0</v>
      </c>
    </row>
    <row r="2613" spans="88:90" x14ac:dyDescent="0.2">
      <c r="CJ2613" s="3">
        <f t="shared" ref="CJ2613:CJ2676" si="918">MONTH(H2613)</f>
        <v>1</v>
      </c>
      <c r="CK2613" s="229">
        <f t="shared" ref="CK2613:CK2676" si="919">AX2613</f>
        <v>0</v>
      </c>
      <c r="CL2613" s="229">
        <f t="shared" ref="CL2613:CL2676" si="920">BZ2613</f>
        <v>0</v>
      </c>
    </row>
    <row r="2614" spans="88:90" x14ac:dyDescent="0.2">
      <c r="CJ2614" s="3">
        <f t="shared" si="918"/>
        <v>1</v>
      </c>
      <c r="CK2614" s="229">
        <f t="shared" si="919"/>
        <v>0</v>
      </c>
      <c r="CL2614" s="229">
        <f t="shared" si="920"/>
        <v>0</v>
      </c>
    </row>
    <row r="2615" spans="88:90" x14ac:dyDescent="0.2">
      <c r="CJ2615" s="3">
        <f t="shared" si="918"/>
        <v>1</v>
      </c>
      <c r="CK2615" s="229">
        <f t="shared" si="919"/>
        <v>0</v>
      </c>
      <c r="CL2615" s="229">
        <f t="shared" si="920"/>
        <v>0</v>
      </c>
    </row>
    <row r="2616" spans="88:90" x14ac:dyDescent="0.2">
      <c r="CJ2616" s="3">
        <f t="shared" si="918"/>
        <v>1</v>
      </c>
      <c r="CK2616" s="229">
        <f t="shared" si="919"/>
        <v>0</v>
      </c>
      <c r="CL2616" s="229">
        <f t="shared" si="920"/>
        <v>0</v>
      </c>
    </row>
    <row r="2617" spans="88:90" x14ac:dyDescent="0.2">
      <c r="CJ2617" s="3">
        <f t="shared" si="918"/>
        <v>1</v>
      </c>
      <c r="CK2617" s="229">
        <f t="shared" si="919"/>
        <v>0</v>
      </c>
      <c r="CL2617" s="229">
        <f t="shared" si="920"/>
        <v>0</v>
      </c>
    </row>
    <row r="2618" spans="88:90" x14ac:dyDescent="0.2">
      <c r="CJ2618" s="3">
        <f t="shared" si="918"/>
        <v>1</v>
      </c>
      <c r="CK2618" s="229">
        <f t="shared" si="919"/>
        <v>0</v>
      </c>
      <c r="CL2618" s="229">
        <f t="shared" si="920"/>
        <v>0</v>
      </c>
    </row>
    <row r="2619" spans="88:90" x14ac:dyDescent="0.2">
      <c r="CJ2619" s="3">
        <f t="shared" si="918"/>
        <v>1</v>
      </c>
      <c r="CK2619" s="229">
        <f t="shared" si="919"/>
        <v>0</v>
      </c>
      <c r="CL2619" s="229">
        <f t="shared" si="920"/>
        <v>0</v>
      </c>
    </row>
    <row r="2620" spans="88:90" x14ac:dyDescent="0.2">
      <c r="CJ2620" s="3">
        <f t="shared" si="918"/>
        <v>1</v>
      </c>
      <c r="CK2620" s="229">
        <f t="shared" si="919"/>
        <v>0</v>
      </c>
      <c r="CL2620" s="229">
        <f t="shared" si="920"/>
        <v>0</v>
      </c>
    </row>
    <row r="2621" spans="88:90" x14ac:dyDescent="0.2">
      <c r="CJ2621" s="3">
        <f t="shared" si="918"/>
        <v>1</v>
      </c>
      <c r="CK2621" s="229">
        <f t="shared" si="919"/>
        <v>0</v>
      </c>
      <c r="CL2621" s="229">
        <f t="shared" si="920"/>
        <v>0</v>
      </c>
    </row>
    <row r="2622" spans="88:90" x14ac:dyDescent="0.2">
      <c r="CJ2622" s="3">
        <f t="shared" si="918"/>
        <v>1</v>
      </c>
      <c r="CK2622" s="229">
        <f t="shared" si="919"/>
        <v>0</v>
      </c>
      <c r="CL2622" s="229">
        <f t="shared" si="920"/>
        <v>0</v>
      </c>
    </row>
    <row r="2623" spans="88:90" x14ac:dyDescent="0.2">
      <c r="CJ2623" s="3">
        <f t="shared" si="918"/>
        <v>1</v>
      </c>
      <c r="CK2623" s="229">
        <f t="shared" si="919"/>
        <v>0</v>
      </c>
      <c r="CL2623" s="229">
        <f t="shared" si="920"/>
        <v>0</v>
      </c>
    </row>
    <row r="2624" spans="88:90" x14ac:dyDescent="0.2">
      <c r="CJ2624" s="3">
        <f t="shared" si="918"/>
        <v>1</v>
      </c>
      <c r="CK2624" s="229">
        <f t="shared" si="919"/>
        <v>0</v>
      </c>
      <c r="CL2624" s="229">
        <f t="shared" si="920"/>
        <v>0</v>
      </c>
    </row>
    <row r="2625" spans="88:90" x14ac:dyDescent="0.2">
      <c r="CJ2625" s="3">
        <f t="shared" si="918"/>
        <v>1</v>
      </c>
      <c r="CK2625" s="229">
        <f t="shared" si="919"/>
        <v>0</v>
      </c>
      <c r="CL2625" s="229">
        <f t="shared" si="920"/>
        <v>0</v>
      </c>
    </row>
    <row r="2626" spans="88:90" x14ac:dyDescent="0.2">
      <c r="CJ2626" s="3">
        <f t="shared" si="918"/>
        <v>1</v>
      </c>
      <c r="CK2626" s="229">
        <f t="shared" si="919"/>
        <v>0</v>
      </c>
      <c r="CL2626" s="229">
        <f t="shared" si="920"/>
        <v>0</v>
      </c>
    </row>
    <row r="2627" spans="88:90" x14ac:dyDescent="0.2">
      <c r="CJ2627" s="3">
        <f t="shared" si="918"/>
        <v>1</v>
      </c>
      <c r="CK2627" s="229">
        <f t="shared" si="919"/>
        <v>0</v>
      </c>
      <c r="CL2627" s="229">
        <f t="shared" si="920"/>
        <v>0</v>
      </c>
    </row>
    <row r="2628" spans="88:90" x14ac:dyDescent="0.2">
      <c r="CJ2628" s="3">
        <f t="shared" si="918"/>
        <v>1</v>
      </c>
      <c r="CK2628" s="229">
        <f t="shared" si="919"/>
        <v>0</v>
      </c>
      <c r="CL2628" s="229">
        <f t="shared" si="920"/>
        <v>0</v>
      </c>
    </row>
    <row r="2629" spans="88:90" x14ac:dyDescent="0.2">
      <c r="CJ2629" s="3">
        <f t="shared" si="918"/>
        <v>1</v>
      </c>
      <c r="CK2629" s="229">
        <f t="shared" si="919"/>
        <v>0</v>
      </c>
      <c r="CL2629" s="229">
        <f t="shared" si="920"/>
        <v>0</v>
      </c>
    </row>
    <row r="2630" spans="88:90" x14ac:dyDescent="0.2">
      <c r="CJ2630" s="3">
        <f t="shared" si="918"/>
        <v>1</v>
      </c>
      <c r="CK2630" s="229">
        <f t="shared" si="919"/>
        <v>0</v>
      </c>
      <c r="CL2630" s="229">
        <f t="shared" si="920"/>
        <v>0</v>
      </c>
    </row>
    <row r="2631" spans="88:90" x14ac:dyDescent="0.2">
      <c r="CJ2631" s="3">
        <f t="shared" si="918"/>
        <v>1</v>
      </c>
      <c r="CK2631" s="229">
        <f t="shared" si="919"/>
        <v>0</v>
      </c>
      <c r="CL2631" s="229">
        <f t="shared" si="920"/>
        <v>0</v>
      </c>
    </row>
    <row r="2632" spans="88:90" x14ac:dyDescent="0.2">
      <c r="CJ2632" s="3">
        <f t="shared" si="918"/>
        <v>1</v>
      </c>
      <c r="CK2632" s="229">
        <f t="shared" si="919"/>
        <v>0</v>
      </c>
      <c r="CL2632" s="229">
        <f t="shared" si="920"/>
        <v>0</v>
      </c>
    </row>
    <row r="2633" spans="88:90" x14ac:dyDescent="0.2">
      <c r="CJ2633" s="3">
        <f t="shared" si="918"/>
        <v>1</v>
      </c>
      <c r="CK2633" s="229">
        <f t="shared" si="919"/>
        <v>0</v>
      </c>
      <c r="CL2633" s="229">
        <f t="shared" si="920"/>
        <v>0</v>
      </c>
    </row>
    <row r="2634" spans="88:90" x14ac:dyDescent="0.2">
      <c r="CJ2634" s="3">
        <f t="shared" si="918"/>
        <v>1</v>
      </c>
      <c r="CK2634" s="229">
        <f t="shared" si="919"/>
        <v>0</v>
      </c>
      <c r="CL2634" s="229">
        <f t="shared" si="920"/>
        <v>0</v>
      </c>
    </row>
    <row r="2635" spans="88:90" x14ac:dyDescent="0.2">
      <c r="CJ2635" s="3">
        <f t="shared" si="918"/>
        <v>1</v>
      </c>
      <c r="CK2635" s="229">
        <f t="shared" si="919"/>
        <v>0</v>
      </c>
      <c r="CL2635" s="229">
        <f t="shared" si="920"/>
        <v>0</v>
      </c>
    </row>
    <row r="2636" spans="88:90" x14ac:dyDescent="0.2">
      <c r="CJ2636" s="3">
        <f t="shared" si="918"/>
        <v>1</v>
      </c>
      <c r="CK2636" s="229">
        <f t="shared" si="919"/>
        <v>0</v>
      </c>
      <c r="CL2636" s="229">
        <f t="shared" si="920"/>
        <v>0</v>
      </c>
    </row>
    <row r="2637" spans="88:90" x14ac:dyDescent="0.2">
      <c r="CJ2637" s="3">
        <f t="shared" si="918"/>
        <v>1</v>
      </c>
      <c r="CK2637" s="229">
        <f t="shared" si="919"/>
        <v>0</v>
      </c>
      <c r="CL2637" s="229">
        <f t="shared" si="920"/>
        <v>0</v>
      </c>
    </row>
    <row r="2638" spans="88:90" x14ac:dyDescent="0.2">
      <c r="CJ2638" s="3">
        <f t="shared" si="918"/>
        <v>1</v>
      </c>
      <c r="CK2638" s="229">
        <f t="shared" si="919"/>
        <v>0</v>
      </c>
      <c r="CL2638" s="229">
        <f t="shared" si="920"/>
        <v>0</v>
      </c>
    </row>
    <row r="2639" spans="88:90" x14ac:dyDescent="0.2">
      <c r="CJ2639" s="3">
        <f t="shared" si="918"/>
        <v>1</v>
      </c>
      <c r="CK2639" s="229">
        <f t="shared" si="919"/>
        <v>0</v>
      </c>
      <c r="CL2639" s="229">
        <f t="shared" si="920"/>
        <v>0</v>
      </c>
    </row>
    <row r="2640" spans="88:90" x14ac:dyDescent="0.2">
      <c r="CJ2640" s="3">
        <f t="shared" si="918"/>
        <v>1</v>
      </c>
      <c r="CK2640" s="229">
        <f t="shared" si="919"/>
        <v>0</v>
      </c>
      <c r="CL2640" s="229">
        <f t="shared" si="920"/>
        <v>0</v>
      </c>
    </row>
    <row r="2641" spans="88:90" x14ac:dyDescent="0.2">
      <c r="CJ2641" s="3">
        <f t="shared" si="918"/>
        <v>1</v>
      </c>
      <c r="CK2641" s="229">
        <f t="shared" si="919"/>
        <v>0</v>
      </c>
      <c r="CL2641" s="229">
        <f t="shared" si="920"/>
        <v>0</v>
      </c>
    </row>
    <row r="2642" spans="88:90" x14ac:dyDescent="0.2">
      <c r="CJ2642" s="3">
        <f t="shared" si="918"/>
        <v>1</v>
      </c>
      <c r="CK2642" s="229">
        <f t="shared" si="919"/>
        <v>0</v>
      </c>
      <c r="CL2642" s="229">
        <f t="shared" si="920"/>
        <v>0</v>
      </c>
    </row>
    <row r="2643" spans="88:90" x14ac:dyDescent="0.2">
      <c r="CJ2643" s="3">
        <f t="shared" si="918"/>
        <v>1</v>
      </c>
      <c r="CK2643" s="229">
        <f t="shared" si="919"/>
        <v>0</v>
      </c>
      <c r="CL2643" s="229">
        <f t="shared" si="920"/>
        <v>0</v>
      </c>
    </row>
    <row r="2644" spans="88:90" x14ac:dyDescent="0.2">
      <c r="CJ2644" s="3">
        <f t="shared" si="918"/>
        <v>1</v>
      </c>
      <c r="CK2644" s="229">
        <f t="shared" si="919"/>
        <v>0</v>
      </c>
      <c r="CL2644" s="229">
        <f t="shared" si="920"/>
        <v>0</v>
      </c>
    </row>
    <row r="2645" spans="88:90" x14ac:dyDescent="0.2">
      <c r="CJ2645" s="3">
        <f t="shared" si="918"/>
        <v>1</v>
      </c>
      <c r="CK2645" s="229">
        <f t="shared" si="919"/>
        <v>0</v>
      </c>
      <c r="CL2645" s="229">
        <f t="shared" si="920"/>
        <v>0</v>
      </c>
    </row>
    <row r="2646" spans="88:90" x14ac:dyDescent="0.2">
      <c r="CJ2646" s="3">
        <f t="shared" si="918"/>
        <v>1</v>
      </c>
      <c r="CK2646" s="229">
        <f t="shared" si="919"/>
        <v>0</v>
      </c>
      <c r="CL2646" s="229">
        <f t="shared" si="920"/>
        <v>0</v>
      </c>
    </row>
    <row r="2647" spans="88:90" x14ac:dyDescent="0.2">
      <c r="CJ2647" s="3">
        <f t="shared" si="918"/>
        <v>1</v>
      </c>
      <c r="CK2647" s="229">
        <f t="shared" si="919"/>
        <v>0</v>
      </c>
      <c r="CL2647" s="229">
        <f t="shared" si="920"/>
        <v>0</v>
      </c>
    </row>
    <row r="2648" spans="88:90" x14ac:dyDescent="0.2">
      <c r="CJ2648" s="3">
        <f t="shared" si="918"/>
        <v>1</v>
      </c>
      <c r="CK2648" s="229">
        <f t="shared" si="919"/>
        <v>0</v>
      </c>
      <c r="CL2648" s="229">
        <f t="shared" si="920"/>
        <v>0</v>
      </c>
    </row>
    <row r="2649" spans="88:90" x14ac:dyDescent="0.2">
      <c r="CJ2649" s="3">
        <f t="shared" si="918"/>
        <v>1</v>
      </c>
      <c r="CK2649" s="229">
        <f t="shared" si="919"/>
        <v>0</v>
      </c>
      <c r="CL2649" s="229">
        <f t="shared" si="920"/>
        <v>0</v>
      </c>
    </row>
    <row r="2650" spans="88:90" x14ac:dyDescent="0.2">
      <c r="CJ2650" s="3">
        <f t="shared" si="918"/>
        <v>1</v>
      </c>
      <c r="CK2650" s="229">
        <f t="shared" si="919"/>
        <v>0</v>
      </c>
      <c r="CL2650" s="229">
        <f t="shared" si="920"/>
        <v>0</v>
      </c>
    </row>
    <row r="2651" spans="88:90" x14ac:dyDescent="0.2">
      <c r="CJ2651" s="3">
        <f t="shared" si="918"/>
        <v>1</v>
      </c>
      <c r="CK2651" s="229">
        <f t="shared" si="919"/>
        <v>0</v>
      </c>
      <c r="CL2651" s="229">
        <f t="shared" si="920"/>
        <v>0</v>
      </c>
    </row>
    <row r="2652" spans="88:90" x14ac:dyDescent="0.2">
      <c r="CJ2652" s="3">
        <f t="shared" si="918"/>
        <v>1</v>
      </c>
      <c r="CK2652" s="229">
        <f t="shared" si="919"/>
        <v>0</v>
      </c>
      <c r="CL2652" s="229">
        <f t="shared" si="920"/>
        <v>0</v>
      </c>
    </row>
    <row r="2653" spans="88:90" x14ac:dyDescent="0.2">
      <c r="CJ2653" s="3">
        <f t="shared" si="918"/>
        <v>1</v>
      </c>
      <c r="CK2653" s="229">
        <f t="shared" si="919"/>
        <v>0</v>
      </c>
      <c r="CL2653" s="229">
        <f t="shared" si="920"/>
        <v>0</v>
      </c>
    </row>
    <row r="2654" spans="88:90" x14ac:dyDescent="0.2">
      <c r="CJ2654" s="3">
        <f t="shared" si="918"/>
        <v>1</v>
      </c>
      <c r="CK2654" s="229">
        <f t="shared" si="919"/>
        <v>0</v>
      </c>
      <c r="CL2654" s="229">
        <f t="shared" si="920"/>
        <v>0</v>
      </c>
    </row>
    <row r="2655" spans="88:90" x14ac:dyDescent="0.2">
      <c r="CJ2655" s="3">
        <f t="shared" si="918"/>
        <v>1</v>
      </c>
      <c r="CK2655" s="229">
        <f t="shared" si="919"/>
        <v>0</v>
      </c>
      <c r="CL2655" s="229">
        <f t="shared" si="920"/>
        <v>0</v>
      </c>
    </row>
    <row r="2656" spans="88:90" x14ac:dyDescent="0.2">
      <c r="CJ2656" s="3">
        <f t="shared" si="918"/>
        <v>1</v>
      </c>
      <c r="CK2656" s="229">
        <f t="shared" si="919"/>
        <v>0</v>
      </c>
      <c r="CL2656" s="229">
        <f t="shared" si="920"/>
        <v>0</v>
      </c>
    </row>
    <row r="2657" spans="88:90" x14ac:dyDescent="0.2">
      <c r="CJ2657" s="3">
        <f t="shared" si="918"/>
        <v>1</v>
      </c>
      <c r="CK2657" s="229">
        <f t="shared" si="919"/>
        <v>0</v>
      </c>
      <c r="CL2657" s="229">
        <f t="shared" si="920"/>
        <v>0</v>
      </c>
    </row>
    <row r="2658" spans="88:90" x14ac:dyDescent="0.2">
      <c r="CJ2658" s="3">
        <f t="shared" si="918"/>
        <v>1</v>
      </c>
      <c r="CK2658" s="229">
        <f t="shared" si="919"/>
        <v>0</v>
      </c>
      <c r="CL2658" s="229">
        <f t="shared" si="920"/>
        <v>0</v>
      </c>
    </row>
    <row r="2659" spans="88:90" x14ac:dyDescent="0.2">
      <c r="CJ2659" s="3">
        <f t="shared" si="918"/>
        <v>1</v>
      </c>
      <c r="CK2659" s="229">
        <f t="shared" si="919"/>
        <v>0</v>
      </c>
      <c r="CL2659" s="229">
        <f t="shared" si="920"/>
        <v>0</v>
      </c>
    </row>
    <row r="2660" spans="88:90" x14ac:dyDescent="0.2">
      <c r="CJ2660" s="3">
        <f t="shared" si="918"/>
        <v>1</v>
      </c>
      <c r="CK2660" s="229">
        <f t="shared" si="919"/>
        <v>0</v>
      </c>
      <c r="CL2660" s="229">
        <f t="shared" si="920"/>
        <v>0</v>
      </c>
    </row>
    <row r="2661" spans="88:90" x14ac:dyDescent="0.2">
      <c r="CJ2661" s="3">
        <f t="shared" si="918"/>
        <v>1</v>
      </c>
      <c r="CK2661" s="229">
        <f t="shared" si="919"/>
        <v>0</v>
      </c>
      <c r="CL2661" s="229">
        <f t="shared" si="920"/>
        <v>0</v>
      </c>
    </row>
    <row r="2662" spans="88:90" x14ac:dyDescent="0.2">
      <c r="CJ2662" s="3">
        <f t="shared" si="918"/>
        <v>1</v>
      </c>
      <c r="CK2662" s="229">
        <f t="shared" si="919"/>
        <v>0</v>
      </c>
      <c r="CL2662" s="229">
        <f t="shared" si="920"/>
        <v>0</v>
      </c>
    </row>
    <row r="2663" spans="88:90" x14ac:dyDescent="0.2">
      <c r="CJ2663" s="3">
        <f t="shared" si="918"/>
        <v>1</v>
      </c>
      <c r="CK2663" s="229">
        <f t="shared" si="919"/>
        <v>0</v>
      </c>
      <c r="CL2663" s="229">
        <f t="shared" si="920"/>
        <v>0</v>
      </c>
    </row>
    <row r="2664" spans="88:90" x14ac:dyDescent="0.2">
      <c r="CJ2664" s="3">
        <f t="shared" si="918"/>
        <v>1</v>
      </c>
      <c r="CK2664" s="229">
        <f t="shared" si="919"/>
        <v>0</v>
      </c>
      <c r="CL2664" s="229">
        <f t="shared" si="920"/>
        <v>0</v>
      </c>
    </row>
    <row r="2665" spans="88:90" x14ac:dyDescent="0.2">
      <c r="CJ2665" s="3">
        <f t="shared" si="918"/>
        <v>1</v>
      </c>
      <c r="CK2665" s="229">
        <f t="shared" si="919"/>
        <v>0</v>
      </c>
      <c r="CL2665" s="229">
        <f t="shared" si="920"/>
        <v>0</v>
      </c>
    </row>
    <row r="2666" spans="88:90" x14ac:dyDescent="0.2">
      <c r="CJ2666" s="3">
        <f t="shared" si="918"/>
        <v>1</v>
      </c>
      <c r="CK2666" s="229">
        <f t="shared" si="919"/>
        <v>0</v>
      </c>
      <c r="CL2666" s="229">
        <f t="shared" si="920"/>
        <v>0</v>
      </c>
    </row>
    <row r="2667" spans="88:90" x14ac:dyDescent="0.2">
      <c r="CJ2667" s="3">
        <f t="shared" si="918"/>
        <v>1</v>
      </c>
      <c r="CK2667" s="229">
        <f t="shared" si="919"/>
        <v>0</v>
      </c>
      <c r="CL2667" s="229">
        <f t="shared" si="920"/>
        <v>0</v>
      </c>
    </row>
    <row r="2668" spans="88:90" x14ac:dyDescent="0.2">
      <c r="CJ2668" s="3">
        <f t="shared" si="918"/>
        <v>1</v>
      </c>
      <c r="CK2668" s="229">
        <f t="shared" si="919"/>
        <v>0</v>
      </c>
      <c r="CL2668" s="229">
        <f t="shared" si="920"/>
        <v>0</v>
      </c>
    </row>
    <row r="2669" spans="88:90" x14ac:dyDescent="0.2">
      <c r="CJ2669" s="3">
        <f t="shared" si="918"/>
        <v>1</v>
      </c>
      <c r="CK2669" s="229">
        <f t="shared" si="919"/>
        <v>0</v>
      </c>
      <c r="CL2669" s="229">
        <f t="shared" si="920"/>
        <v>0</v>
      </c>
    </row>
    <row r="2670" spans="88:90" x14ac:dyDescent="0.2">
      <c r="CJ2670" s="3">
        <f t="shared" si="918"/>
        <v>1</v>
      </c>
      <c r="CK2670" s="229">
        <f t="shared" si="919"/>
        <v>0</v>
      </c>
      <c r="CL2670" s="229">
        <f t="shared" si="920"/>
        <v>0</v>
      </c>
    </row>
    <row r="2671" spans="88:90" x14ac:dyDescent="0.2">
      <c r="CJ2671" s="3">
        <f t="shared" si="918"/>
        <v>1</v>
      </c>
      <c r="CK2671" s="229">
        <f t="shared" si="919"/>
        <v>0</v>
      </c>
      <c r="CL2671" s="229">
        <f t="shared" si="920"/>
        <v>0</v>
      </c>
    </row>
    <row r="2672" spans="88:90" x14ac:dyDescent="0.2">
      <c r="CJ2672" s="3">
        <f t="shared" si="918"/>
        <v>1</v>
      </c>
      <c r="CK2672" s="229">
        <f t="shared" si="919"/>
        <v>0</v>
      </c>
      <c r="CL2672" s="229">
        <f t="shared" si="920"/>
        <v>0</v>
      </c>
    </row>
    <row r="2673" spans="88:90" x14ac:dyDescent="0.2">
      <c r="CJ2673" s="3">
        <f t="shared" si="918"/>
        <v>1</v>
      </c>
      <c r="CK2673" s="229">
        <f t="shared" si="919"/>
        <v>0</v>
      </c>
      <c r="CL2673" s="229">
        <f t="shared" si="920"/>
        <v>0</v>
      </c>
    </row>
    <row r="2674" spans="88:90" x14ac:dyDescent="0.2">
      <c r="CJ2674" s="3">
        <f t="shared" si="918"/>
        <v>1</v>
      </c>
      <c r="CK2674" s="229">
        <f t="shared" si="919"/>
        <v>0</v>
      </c>
      <c r="CL2674" s="229">
        <f t="shared" si="920"/>
        <v>0</v>
      </c>
    </row>
    <row r="2675" spans="88:90" x14ac:dyDescent="0.2">
      <c r="CJ2675" s="3">
        <f t="shared" si="918"/>
        <v>1</v>
      </c>
      <c r="CK2675" s="229">
        <f t="shared" si="919"/>
        <v>0</v>
      </c>
      <c r="CL2675" s="229">
        <f t="shared" si="920"/>
        <v>0</v>
      </c>
    </row>
    <row r="2676" spans="88:90" x14ac:dyDescent="0.2">
      <c r="CJ2676" s="3">
        <f t="shared" si="918"/>
        <v>1</v>
      </c>
      <c r="CK2676" s="229">
        <f t="shared" si="919"/>
        <v>0</v>
      </c>
      <c r="CL2676" s="229">
        <f t="shared" si="920"/>
        <v>0</v>
      </c>
    </row>
    <row r="2677" spans="88:90" x14ac:dyDescent="0.2">
      <c r="CJ2677" s="3">
        <f t="shared" ref="CJ2677:CJ2702" si="921">MONTH(H2677)</f>
        <v>1</v>
      </c>
      <c r="CK2677" s="229">
        <f t="shared" ref="CK2677:CK2702" si="922">AX2677</f>
        <v>0</v>
      </c>
      <c r="CL2677" s="229">
        <f t="shared" ref="CL2677:CL2702" si="923">BZ2677</f>
        <v>0</v>
      </c>
    </row>
    <row r="2678" spans="88:90" x14ac:dyDescent="0.2">
      <c r="CJ2678" s="3">
        <f t="shared" si="921"/>
        <v>1</v>
      </c>
      <c r="CK2678" s="229">
        <f t="shared" si="922"/>
        <v>0</v>
      </c>
      <c r="CL2678" s="229">
        <f t="shared" si="923"/>
        <v>0</v>
      </c>
    </row>
    <row r="2679" spans="88:90" x14ac:dyDescent="0.2">
      <c r="CJ2679" s="3">
        <f t="shared" si="921"/>
        <v>1</v>
      </c>
      <c r="CK2679" s="229">
        <f t="shared" si="922"/>
        <v>0</v>
      </c>
      <c r="CL2679" s="229">
        <f t="shared" si="923"/>
        <v>0</v>
      </c>
    </row>
    <row r="2680" spans="88:90" x14ac:dyDescent="0.2">
      <c r="CJ2680" s="3">
        <f t="shared" si="921"/>
        <v>1</v>
      </c>
      <c r="CK2680" s="229">
        <f t="shared" si="922"/>
        <v>0</v>
      </c>
      <c r="CL2680" s="229">
        <f t="shared" si="923"/>
        <v>0</v>
      </c>
    </row>
    <row r="2681" spans="88:90" x14ac:dyDescent="0.2">
      <c r="CJ2681" s="3">
        <f t="shared" si="921"/>
        <v>1</v>
      </c>
      <c r="CK2681" s="229">
        <f t="shared" si="922"/>
        <v>0</v>
      </c>
      <c r="CL2681" s="229">
        <f t="shared" si="923"/>
        <v>0</v>
      </c>
    </row>
    <row r="2682" spans="88:90" x14ac:dyDescent="0.2">
      <c r="CJ2682" s="3">
        <f t="shared" si="921"/>
        <v>1</v>
      </c>
      <c r="CK2682" s="229">
        <f t="shared" si="922"/>
        <v>0</v>
      </c>
      <c r="CL2682" s="229">
        <f t="shared" si="923"/>
        <v>0</v>
      </c>
    </row>
    <row r="2683" spans="88:90" x14ac:dyDescent="0.2">
      <c r="CJ2683" s="3">
        <f t="shared" si="921"/>
        <v>1</v>
      </c>
      <c r="CK2683" s="229">
        <f t="shared" si="922"/>
        <v>0</v>
      </c>
      <c r="CL2683" s="229">
        <f t="shared" si="923"/>
        <v>0</v>
      </c>
    </row>
    <row r="2684" spans="88:90" x14ac:dyDescent="0.2">
      <c r="CJ2684" s="3">
        <f t="shared" si="921"/>
        <v>1</v>
      </c>
      <c r="CK2684" s="229">
        <f t="shared" si="922"/>
        <v>0</v>
      </c>
      <c r="CL2684" s="229">
        <f t="shared" si="923"/>
        <v>0</v>
      </c>
    </row>
    <row r="2685" spans="88:90" x14ac:dyDescent="0.2">
      <c r="CJ2685" s="3">
        <f t="shared" si="921"/>
        <v>1</v>
      </c>
      <c r="CK2685" s="229">
        <f t="shared" si="922"/>
        <v>0</v>
      </c>
      <c r="CL2685" s="229">
        <f t="shared" si="923"/>
        <v>0</v>
      </c>
    </row>
    <row r="2686" spans="88:90" x14ac:dyDescent="0.2">
      <c r="CJ2686" s="3">
        <f t="shared" si="921"/>
        <v>1</v>
      </c>
      <c r="CK2686" s="229">
        <f t="shared" si="922"/>
        <v>0</v>
      </c>
      <c r="CL2686" s="229">
        <f t="shared" si="923"/>
        <v>0</v>
      </c>
    </row>
    <row r="2687" spans="88:90" x14ac:dyDescent="0.2">
      <c r="CJ2687" s="3">
        <f t="shared" si="921"/>
        <v>1</v>
      </c>
      <c r="CK2687" s="229">
        <f t="shared" si="922"/>
        <v>0</v>
      </c>
      <c r="CL2687" s="229">
        <f t="shared" si="923"/>
        <v>0</v>
      </c>
    </row>
    <row r="2688" spans="88:90" x14ac:dyDescent="0.2">
      <c r="CJ2688" s="3">
        <f t="shared" si="921"/>
        <v>1</v>
      </c>
      <c r="CK2688" s="229">
        <f t="shared" si="922"/>
        <v>0</v>
      </c>
      <c r="CL2688" s="229">
        <f t="shared" si="923"/>
        <v>0</v>
      </c>
    </row>
    <row r="2689" spans="88:90" x14ac:dyDescent="0.2">
      <c r="CJ2689" s="3">
        <f t="shared" si="921"/>
        <v>1</v>
      </c>
      <c r="CK2689" s="229">
        <f t="shared" si="922"/>
        <v>0</v>
      </c>
      <c r="CL2689" s="229">
        <f t="shared" si="923"/>
        <v>0</v>
      </c>
    </row>
    <row r="2690" spans="88:90" x14ac:dyDescent="0.2">
      <c r="CJ2690" s="3">
        <f t="shared" si="921"/>
        <v>1</v>
      </c>
      <c r="CK2690" s="229">
        <f t="shared" si="922"/>
        <v>0</v>
      </c>
      <c r="CL2690" s="229">
        <f t="shared" si="923"/>
        <v>0</v>
      </c>
    </row>
    <row r="2691" spans="88:90" x14ac:dyDescent="0.2">
      <c r="CJ2691" s="3">
        <f t="shared" si="921"/>
        <v>1</v>
      </c>
      <c r="CK2691" s="229">
        <f t="shared" si="922"/>
        <v>0</v>
      </c>
      <c r="CL2691" s="229">
        <f t="shared" si="923"/>
        <v>0</v>
      </c>
    </row>
    <row r="2692" spans="88:90" x14ac:dyDescent="0.2">
      <c r="CJ2692" s="3">
        <f t="shared" si="921"/>
        <v>1</v>
      </c>
      <c r="CK2692" s="229">
        <f t="shared" si="922"/>
        <v>0</v>
      </c>
      <c r="CL2692" s="229">
        <f t="shared" si="923"/>
        <v>0</v>
      </c>
    </row>
    <row r="2693" spans="88:90" x14ac:dyDescent="0.2">
      <c r="CJ2693" s="3">
        <f t="shared" si="921"/>
        <v>1</v>
      </c>
      <c r="CK2693" s="229">
        <f t="shared" si="922"/>
        <v>0</v>
      </c>
      <c r="CL2693" s="229">
        <f t="shared" si="923"/>
        <v>0</v>
      </c>
    </row>
    <row r="2694" spans="88:90" x14ac:dyDescent="0.2">
      <c r="CJ2694" s="3">
        <f t="shared" si="921"/>
        <v>1</v>
      </c>
      <c r="CK2694" s="229">
        <f t="shared" si="922"/>
        <v>0</v>
      </c>
      <c r="CL2694" s="229">
        <f t="shared" si="923"/>
        <v>0</v>
      </c>
    </row>
    <row r="2695" spans="88:90" x14ac:dyDescent="0.2">
      <c r="CJ2695" s="3">
        <f t="shared" si="921"/>
        <v>1</v>
      </c>
      <c r="CK2695" s="229">
        <f t="shared" si="922"/>
        <v>0</v>
      </c>
      <c r="CL2695" s="229">
        <f t="shared" si="923"/>
        <v>0</v>
      </c>
    </row>
    <row r="2696" spans="88:90" x14ac:dyDescent="0.2">
      <c r="CJ2696" s="3">
        <f t="shared" si="921"/>
        <v>1</v>
      </c>
      <c r="CK2696" s="229">
        <f t="shared" si="922"/>
        <v>0</v>
      </c>
      <c r="CL2696" s="229">
        <f t="shared" si="923"/>
        <v>0</v>
      </c>
    </row>
    <row r="2697" spans="88:90" x14ac:dyDescent="0.2">
      <c r="CJ2697" s="3">
        <f t="shared" si="921"/>
        <v>1</v>
      </c>
      <c r="CK2697" s="229">
        <f t="shared" si="922"/>
        <v>0</v>
      </c>
      <c r="CL2697" s="229">
        <f t="shared" si="923"/>
        <v>0</v>
      </c>
    </row>
    <row r="2698" spans="88:90" x14ac:dyDescent="0.2">
      <c r="CJ2698" s="3">
        <f t="shared" si="921"/>
        <v>1</v>
      </c>
      <c r="CK2698" s="229">
        <f t="shared" si="922"/>
        <v>0</v>
      </c>
      <c r="CL2698" s="229">
        <f t="shared" si="923"/>
        <v>0</v>
      </c>
    </row>
    <row r="2699" spans="88:90" x14ac:dyDescent="0.2">
      <c r="CJ2699" s="3">
        <f t="shared" si="921"/>
        <v>1</v>
      </c>
      <c r="CK2699" s="229">
        <f t="shared" si="922"/>
        <v>0</v>
      </c>
      <c r="CL2699" s="229">
        <f t="shared" si="923"/>
        <v>0</v>
      </c>
    </row>
    <row r="2700" spans="88:90" x14ac:dyDescent="0.2">
      <c r="CJ2700" s="3">
        <f t="shared" si="921"/>
        <v>1</v>
      </c>
      <c r="CK2700" s="229">
        <f t="shared" si="922"/>
        <v>0</v>
      </c>
      <c r="CL2700" s="229">
        <f t="shared" si="923"/>
        <v>0</v>
      </c>
    </row>
    <row r="2701" spans="88:90" x14ac:dyDescent="0.2">
      <c r="CJ2701" s="3">
        <f t="shared" si="921"/>
        <v>1</v>
      </c>
      <c r="CK2701" s="229">
        <f t="shared" si="922"/>
        <v>0</v>
      </c>
      <c r="CL2701" s="229">
        <f t="shared" si="923"/>
        <v>0</v>
      </c>
    </row>
    <row r="2702" spans="88:90" x14ac:dyDescent="0.2">
      <c r="CJ2702" s="3">
        <f t="shared" si="921"/>
        <v>1</v>
      </c>
      <c r="CK2702" s="229">
        <f t="shared" si="922"/>
        <v>0</v>
      </c>
      <c r="CL2702" s="229">
        <f t="shared" si="923"/>
        <v>0</v>
      </c>
    </row>
  </sheetData>
  <mergeCells count="22">
    <mergeCell ref="CM1:CM2"/>
    <mergeCell ref="AQ1:BC1"/>
    <mergeCell ref="BD1:BO1"/>
    <mergeCell ref="BP1:CE1"/>
    <mergeCell ref="CF1:CI1"/>
    <mergeCell ref="A1:A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Z1:AC1"/>
    <mergeCell ref="AD1:AP1"/>
    <mergeCell ref="K1:K2"/>
    <mergeCell ref="L1:L2"/>
    <mergeCell ref="M1:P1"/>
    <mergeCell ref="R1:U1"/>
    <mergeCell ref="V1:Y1"/>
  </mergeCells>
  <phoneticPr fontId="51" type="noConversion"/>
  <pageMargins left="0.70866141732283505" right="0.70866141732283505" top="0.74803149606299202" bottom="0.74803149606299202" header="0.31496062992126" footer="0.31496062992126"/>
  <pageSetup paperSize="9"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2">
    <tabColor rgb="FF00B050"/>
  </sheetPr>
  <dimension ref="A1:BQ2653"/>
  <sheetViews>
    <sheetView workbookViewId="0">
      <pane ySplit="1" topLeftCell="A7" activePane="bottomLeft" state="frozen"/>
      <selection pane="bottomLeft" activeCell="H35" sqref="H35"/>
    </sheetView>
  </sheetViews>
  <sheetFormatPr defaultColWidth="9" defaultRowHeight="14.25" x14ac:dyDescent="0.2"/>
  <cols>
    <col min="1" max="1" width="5.25" customWidth="1"/>
    <col min="2" max="2" width="11" customWidth="1"/>
    <col min="3" max="3" width="18.25" customWidth="1"/>
    <col min="4" max="4" width="25.125" customWidth="1"/>
    <col min="5" max="5" width="21.75" customWidth="1"/>
    <col min="6" max="6" width="13.375" customWidth="1"/>
    <col min="7" max="7" width="5.25" customWidth="1"/>
    <col min="8" max="8" width="11.625" customWidth="1"/>
    <col min="10" max="10" width="9" customWidth="1"/>
    <col min="11" max="11" width="11" customWidth="1"/>
    <col min="12" max="12" width="5.25" customWidth="1"/>
    <col min="13" max="15" width="7.125" customWidth="1"/>
    <col min="16" max="16" width="8.75" customWidth="1"/>
    <col min="17" max="17" width="17.625" customWidth="1"/>
    <col min="18" max="18" width="7.875" customWidth="1"/>
    <col min="19" max="20" width="7.125" customWidth="1"/>
    <col min="21" max="21" width="8.75" customWidth="1"/>
    <col min="22" max="24" width="7.125" customWidth="1"/>
    <col min="25" max="25" width="8.75" customWidth="1"/>
    <col min="26" max="28" width="7.125" customWidth="1"/>
    <col min="29" max="29" width="8.75" customWidth="1"/>
    <col min="30" max="32" width="7.125" customWidth="1"/>
    <col min="33" max="33" width="9.875" customWidth="1"/>
    <col min="34" max="34" width="13" customWidth="1"/>
    <col min="35" max="36" width="9" customWidth="1"/>
    <col min="37" max="39" width="7.125" customWidth="1"/>
    <col min="40" max="40" width="9.875" customWidth="1"/>
    <col min="41" max="41" width="13" customWidth="1"/>
    <col min="42" max="43" width="9" customWidth="1"/>
    <col min="44" max="46" width="7.125" customWidth="1"/>
    <col min="47" max="47" width="9.875" customWidth="1"/>
    <col min="48" max="48" width="13" customWidth="1"/>
    <col min="49" max="50" width="9" customWidth="1"/>
    <col min="51" max="52" width="8.125" customWidth="1"/>
    <col min="53" max="53" width="8.875" customWidth="1"/>
    <col min="54" max="54" width="7.875" customWidth="1"/>
    <col min="55" max="55" width="8.875" customWidth="1"/>
    <col min="56" max="56" width="11.5" customWidth="1"/>
    <col min="57" max="57" width="13" customWidth="1"/>
    <col min="58" max="58" width="9" style="194" customWidth="1"/>
    <col min="59" max="59" width="9" customWidth="1"/>
    <col min="63" max="63" width="9" style="195"/>
    <col min="64" max="66" width="9" customWidth="1"/>
    <col min="67" max="67" width="15.875" customWidth="1"/>
    <col min="69" max="69" width="15.875" customWidth="1"/>
  </cols>
  <sheetData>
    <row r="1" spans="1:69" s="10" customFormat="1" ht="20.100000000000001" customHeight="1" x14ac:dyDescent="0.2">
      <c r="A1" s="734" t="s">
        <v>5853</v>
      </c>
      <c r="B1" s="801" t="s">
        <v>5854</v>
      </c>
      <c r="C1" s="801" t="s">
        <v>5855</v>
      </c>
      <c r="D1" s="795" t="s">
        <v>4</v>
      </c>
      <c r="E1" s="795" t="s">
        <v>5856</v>
      </c>
      <c r="F1" s="795" t="s">
        <v>4811</v>
      </c>
      <c r="G1" s="795" t="s">
        <v>5857</v>
      </c>
      <c r="H1" s="797" t="s">
        <v>5858</v>
      </c>
      <c r="I1" s="799" t="s">
        <v>5859</v>
      </c>
      <c r="J1" s="793" t="s">
        <v>5860</v>
      </c>
      <c r="K1" s="793" t="s">
        <v>5861</v>
      </c>
      <c r="L1" s="793" t="s">
        <v>5862</v>
      </c>
      <c r="M1" s="790" t="s">
        <v>5863</v>
      </c>
      <c r="N1" s="791"/>
      <c r="O1" s="791"/>
      <c r="P1" s="792"/>
      <c r="Q1" s="207" t="s">
        <v>5864</v>
      </c>
      <c r="R1" s="790" t="s">
        <v>5865</v>
      </c>
      <c r="S1" s="791"/>
      <c r="T1" s="791"/>
      <c r="U1" s="792"/>
      <c r="V1" s="790" t="s">
        <v>5866</v>
      </c>
      <c r="W1" s="791"/>
      <c r="X1" s="791"/>
      <c r="Y1" s="792"/>
      <c r="Z1" s="790" t="s">
        <v>5867</v>
      </c>
      <c r="AA1" s="791"/>
      <c r="AB1" s="791"/>
      <c r="AC1" s="792"/>
      <c r="AD1" s="790" t="s">
        <v>5868</v>
      </c>
      <c r="AE1" s="791"/>
      <c r="AF1" s="791"/>
      <c r="AG1" s="791"/>
      <c r="AH1" s="791"/>
      <c r="AI1" s="791"/>
      <c r="AJ1" s="792"/>
      <c r="AK1" s="790" t="s">
        <v>5869</v>
      </c>
      <c r="AL1" s="791"/>
      <c r="AM1" s="791"/>
      <c r="AN1" s="791"/>
      <c r="AO1" s="791"/>
      <c r="AP1" s="791"/>
      <c r="AQ1" s="792"/>
      <c r="AR1" s="790" t="s">
        <v>5870</v>
      </c>
      <c r="AS1" s="791"/>
      <c r="AT1" s="791"/>
      <c r="AU1" s="791"/>
      <c r="AV1" s="791"/>
      <c r="AW1" s="792"/>
      <c r="AX1" s="790" t="s">
        <v>4787</v>
      </c>
      <c r="AY1" s="791"/>
      <c r="AZ1" s="791"/>
      <c r="BA1" s="791"/>
      <c r="BB1" s="791"/>
      <c r="BC1" s="791"/>
      <c r="BD1" s="791"/>
      <c r="BE1" s="791"/>
      <c r="BF1" s="791"/>
      <c r="BG1" s="792"/>
      <c r="BH1" s="804" t="s">
        <v>5871</v>
      </c>
      <c r="BI1" s="805"/>
      <c r="BJ1" s="805"/>
      <c r="BK1" s="806"/>
      <c r="BO1" s="795" t="s">
        <v>4809</v>
      </c>
    </row>
    <row r="2" spans="1:69" s="10" customFormat="1" ht="20.100000000000001" customHeight="1" x14ac:dyDescent="0.2">
      <c r="A2" s="735"/>
      <c r="B2" s="802"/>
      <c r="C2" s="802"/>
      <c r="D2" s="796"/>
      <c r="E2" s="796"/>
      <c r="F2" s="796"/>
      <c r="G2" s="796"/>
      <c r="H2" s="798"/>
      <c r="I2" s="800"/>
      <c r="J2" s="794"/>
      <c r="K2" s="794"/>
      <c r="L2" s="794"/>
      <c r="M2" s="11" t="s">
        <v>5872</v>
      </c>
      <c r="N2" s="11" t="s">
        <v>5873</v>
      </c>
      <c r="O2" s="11" t="s">
        <v>5874</v>
      </c>
      <c r="P2" s="197" t="s">
        <v>5875</v>
      </c>
      <c r="Q2" s="207"/>
      <c r="R2" s="11" t="s">
        <v>5872</v>
      </c>
      <c r="S2" s="11" t="s">
        <v>5873</v>
      </c>
      <c r="T2" s="11" t="s">
        <v>5874</v>
      </c>
      <c r="U2" s="197" t="s">
        <v>5875</v>
      </c>
      <c r="V2" s="11" t="s">
        <v>5872</v>
      </c>
      <c r="W2" s="11" t="s">
        <v>5873</v>
      </c>
      <c r="X2" s="11" t="s">
        <v>5874</v>
      </c>
      <c r="Y2" s="197" t="s">
        <v>5875</v>
      </c>
      <c r="Z2" s="11" t="s">
        <v>5872</v>
      </c>
      <c r="AA2" s="11" t="s">
        <v>5873</v>
      </c>
      <c r="AB2" s="11" t="s">
        <v>5874</v>
      </c>
      <c r="AC2" s="197" t="s">
        <v>5875</v>
      </c>
      <c r="AD2" s="212" t="s">
        <v>5872</v>
      </c>
      <c r="AE2" s="212" t="s">
        <v>5873</v>
      </c>
      <c r="AF2" s="212" t="s">
        <v>5874</v>
      </c>
      <c r="AG2" s="212" t="s">
        <v>5876</v>
      </c>
      <c r="AH2" s="220" t="s">
        <v>5880</v>
      </c>
      <c r="AI2" s="212" t="s">
        <v>5884</v>
      </c>
      <c r="AJ2" s="212" t="s">
        <v>5862</v>
      </c>
      <c r="AK2" s="212" t="s">
        <v>5872</v>
      </c>
      <c r="AL2" s="212" t="s">
        <v>5873</v>
      </c>
      <c r="AM2" s="212" t="s">
        <v>5874</v>
      </c>
      <c r="AN2" s="212" t="s">
        <v>5876</v>
      </c>
      <c r="AO2" s="220" t="s">
        <v>5880</v>
      </c>
      <c r="AP2" s="212" t="s">
        <v>5884</v>
      </c>
      <c r="AQ2" s="212" t="s">
        <v>5862</v>
      </c>
      <c r="AR2" s="212" t="s">
        <v>5872</v>
      </c>
      <c r="AS2" s="212" t="s">
        <v>5873</v>
      </c>
      <c r="AT2" s="212" t="s">
        <v>5874</v>
      </c>
      <c r="AU2" s="212" t="s">
        <v>5876</v>
      </c>
      <c r="AV2" s="220" t="s">
        <v>5880</v>
      </c>
      <c r="AW2" s="212" t="s">
        <v>5884</v>
      </c>
      <c r="AX2" s="212" t="s">
        <v>5885</v>
      </c>
      <c r="AY2" s="212" t="s">
        <v>5886</v>
      </c>
      <c r="AZ2" s="212" t="s">
        <v>5887</v>
      </c>
      <c r="BA2" s="212" t="s">
        <v>5872</v>
      </c>
      <c r="BB2" s="212" t="s">
        <v>5873</v>
      </c>
      <c r="BC2" s="212" t="s">
        <v>5874</v>
      </c>
      <c r="BD2" s="212" t="s">
        <v>5876</v>
      </c>
      <c r="BE2" s="220" t="s">
        <v>5880</v>
      </c>
      <c r="BF2" s="224" t="s">
        <v>5884</v>
      </c>
      <c r="BG2" s="212" t="s">
        <v>5862</v>
      </c>
      <c r="BH2" s="11" t="s">
        <v>5872</v>
      </c>
      <c r="BI2" s="11" t="s">
        <v>5873</v>
      </c>
      <c r="BJ2" s="11" t="s">
        <v>5874</v>
      </c>
      <c r="BK2" s="225" t="s">
        <v>5875</v>
      </c>
      <c r="BL2" s="3" t="s">
        <v>4776</v>
      </c>
      <c r="BM2" s="10" t="s">
        <v>4788</v>
      </c>
      <c r="BN2" s="10" t="s">
        <v>4787</v>
      </c>
      <c r="BO2" s="803"/>
      <c r="BP2" s="10" t="s">
        <v>5888</v>
      </c>
    </row>
    <row r="3" spans="1:69" x14ac:dyDescent="0.2">
      <c r="A3" s="11">
        <v>155</v>
      </c>
      <c r="B3" s="11" t="str">
        <f>INDEX([5]数据汇总表!C$5:C$276,MATCH(A3,[5]数据汇总表!A$5:A$276,0))</f>
        <v>桩西采油厂</v>
      </c>
      <c r="C3" s="11" t="str">
        <f>INDEX([5]数据汇总表!D$5:D$276,MATCH(A3,[5]数据汇总表!A$5:A$276,0))</f>
        <v>采油管理二区</v>
      </c>
      <c r="D3" s="11" t="str">
        <f>INDEX([5]数据汇总表!E$5:E$276,MATCH(A3,[5]数据汇总表!A$5:A$276,0))</f>
        <v>长堤接转站2号热炉</v>
      </c>
      <c r="E3" s="11" t="str">
        <f>INDEX([5]数据汇总表!F$5:F$276,MATCH(A3,[5]数据汇总表!A$5:A$276,0))</f>
        <v>长堤接转站</v>
      </c>
      <c r="F3" s="11" t="str">
        <f>INDEX([5]数据汇总表!G$5:G$276,MATCH(A3,[5]数据汇总表!A$5:A$276,0))</f>
        <v>2号热炉</v>
      </c>
      <c r="G3" s="11">
        <f>INDEX([5]数据汇总表!H$5:H$276,MATCH(A3,[5]数据汇总表!A$5:A$276,0))</f>
        <v>800</v>
      </c>
      <c r="H3" s="196">
        <v>44690</v>
      </c>
      <c r="I3" s="198">
        <v>0.40069444444444402</v>
      </c>
      <c r="J3" s="11">
        <f>INDEX([5]数据汇总表!I$5:I$276,MATCH(A3,[5]数据汇总表!A$5:A$276,0))</f>
        <v>9</v>
      </c>
      <c r="K3" s="199" t="s">
        <v>5889</v>
      </c>
      <c r="L3" s="199" t="s">
        <v>5890</v>
      </c>
      <c r="M3" s="200">
        <v>5.4</v>
      </c>
      <c r="N3" s="200">
        <v>11.1</v>
      </c>
      <c r="O3" s="200">
        <v>5.2</v>
      </c>
      <c r="P3" s="201">
        <f>ROUND(AVERAGE(M3:O3),2)</f>
        <v>7.23</v>
      </c>
      <c r="Q3" s="208">
        <f>(21-3.5)/(21-P3)</f>
        <v>1.270878721859114</v>
      </c>
      <c r="R3" s="200">
        <v>768.4</v>
      </c>
      <c r="S3" s="200">
        <v>769</v>
      </c>
      <c r="T3" s="200">
        <v>788</v>
      </c>
      <c r="U3" s="201">
        <f>ROUND(AVERAGE(R3:T3),1)</f>
        <v>775.1</v>
      </c>
      <c r="V3" s="209">
        <v>1086</v>
      </c>
      <c r="W3" s="209">
        <v>1331</v>
      </c>
      <c r="X3" s="209">
        <v>1311</v>
      </c>
      <c r="Y3" s="213">
        <f>ROUND(AVERAGE(V3:X3),0)</f>
        <v>1243</v>
      </c>
      <c r="Z3" s="214">
        <v>5.3</v>
      </c>
      <c r="AA3" s="214">
        <v>5.3</v>
      </c>
      <c r="AB3" s="214">
        <v>5.3</v>
      </c>
      <c r="AC3" s="197">
        <f>ROUND(AVERAGE(Z3:AB3),2)</f>
        <v>5.3</v>
      </c>
      <c r="AD3" s="215">
        <v>40</v>
      </c>
      <c r="AE3" s="215">
        <v>21</v>
      </c>
      <c r="AF3" s="215">
        <v>42</v>
      </c>
      <c r="AG3" s="213">
        <f t="shared" ref="AG3:AG6" si="0">ROUND(AVERAGE(AD3:AF3),0)</f>
        <v>34</v>
      </c>
      <c r="AH3" s="220">
        <f>ROUND(AG3*$Q3,0)</f>
        <v>43</v>
      </c>
      <c r="AI3" s="221">
        <f>ROUND(AG3*$Y3/1000000,4)</f>
        <v>4.2299999999999997E-2</v>
      </c>
      <c r="AJ3" s="212" t="str">
        <f>IF(AH3&lt;=100,"合格","不合格")</f>
        <v>合格</v>
      </c>
      <c r="AK3" s="216">
        <v>1.5</v>
      </c>
      <c r="AL3" s="216">
        <v>1.5</v>
      </c>
      <c r="AM3" s="216">
        <v>1.5</v>
      </c>
      <c r="AN3" s="216">
        <v>1.5</v>
      </c>
      <c r="AO3" s="220">
        <f>ROUND(AN3*$Q3,0)</f>
        <v>2</v>
      </c>
      <c r="AP3" s="221">
        <f>ROUND(AN3*$Y3/1000000,4)</f>
        <v>1.9E-3</v>
      </c>
      <c r="AQ3" s="212" t="str">
        <f>IF(AO3&lt;=50,"合格","不合格")</f>
        <v>合格</v>
      </c>
      <c r="AR3" s="216">
        <v>1.5</v>
      </c>
      <c r="AS3" s="216">
        <v>1.5</v>
      </c>
      <c r="AT3" s="216">
        <v>1.5</v>
      </c>
      <c r="AU3" s="216">
        <v>1.5</v>
      </c>
      <c r="AV3" s="220">
        <f>ROUND(AU3*$Q3,0)</f>
        <v>2</v>
      </c>
      <c r="AW3" s="221">
        <f>ROUND(AU3*$Y3/1000000,4)</f>
        <v>1.9E-3</v>
      </c>
      <c r="AX3" s="222">
        <v>9833</v>
      </c>
      <c r="AY3" s="222">
        <v>9832</v>
      </c>
      <c r="AZ3" s="222">
        <v>9857</v>
      </c>
      <c r="BA3" s="200">
        <v>0.5</v>
      </c>
      <c r="BB3" s="200">
        <f>IFERROR(ROUND((INDEX([5]滤筒质量!G:G,MATCH(AY3,[5]滤筒质量!A:A,0))-INDEX([5]滤筒质量!D:D,MATCH(AY3,[5]滤筒质量!A:A,0)))/S3*1000000,1),"")</f>
        <v>1</v>
      </c>
      <c r="BC3" s="200">
        <v>0.5</v>
      </c>
      <c r="BD3" s="201">
        <v>0.5</v>
      </c>
      <c r="BE3" s="225">
        <f>ROUND(BD3*$Q3,1)</f>
        <v>0.6</v>
      </c>
      <c r="BF3" s="226">
        <f>ROUND(BD3*$Y3/1000000,4)</f>
        <v>5.9999999999999995E-4</v>
      </c>
      <c r="BG3" s="212" t="str">
        <f>IF(BE3&lt;=10,"合格","不合格")</f>
        <v>合格</v>
      </c>
      <c r="BH3" s="11">
        <v>136.80000000000001</v>
      </c>
      <c r="BI3" s="11">
        <v>141.80000000000001</v>
      </c>
      <c r="BJ3" s="11">
        <v>137.5</v>
      </c>
      <c r="BK3" s="201">
        <f>ROUND(AVERAGE(BH3:BJ3),2)</f>
        <v>138.69999999999999</v>
      </c>
      <c r="BL3" s="3">
        <f>MONTH(H3)</f>
        <v>5</v>
      </c>
      <c r="BM3" s="229">
        <f>AO3</f>
        <v>2</v>
      </c>
      <c r="BN3" s="230">
        <f>BE3</f>
        <v>0.6</v>
      </c>
      <c r="BO3" t="str">
        <f>INDEX([5]数据汇总表!B$5:B$276,MATCH(A3,[5]数据汇总表!A$5:A$276,0))</f>
        <v>DA202</v>
      </c>
      <c r="BP3">
        <v>9808</v>
      </c>
      <c r="BQ3" t="s">
        <v>5894</v>
      </c>
    </row>
    <row r="4" spans="1:69" x14ac:dyDescent="0.2">
      <c r="A4" s="11">
        <v>156</v>
      </c>
      <c r="B4" s="11" t="str">
        <f>INDEX([5]数据汇总表!C$5:C$276,MATCH(A4,[5]数据汇总表!A$5:A$276,0))</f>
        <v>桩西采油厂</v>
      </c>
      <c r="C4" s="11" t="str">
        <f>INDEX([5]数据汇总表!D$5:D$276,MATCH(A4,[5]数据汇总表!A$5:A$276,0))</f>
        <v>采油管理二区</v>
      </c>
      <c r="D4" s="11" t="str">
        <f>INDEX([5]数据汇总表!E$5:E$276,MATCH(A4,[5]数据汇总表!A$5:A$276,0))</f>
        <v>长堤接转站1号干线炉</v>
      </c>
      <c r="E4" s="11" t="str">
        <f>INDEX([5]数据汇总表!F$5:F$276,MATCH(A4,[5]数据汇总表!A$5:A$276,0))</f>
        <v>长堤接转站</v>
      </c>
      <c r="F4" s="11" t="str">
        <f>INDEX([5]数据汇总表!G$5:G$276,MATCH(A4,[5]数据汇总表!A$5:A$276,0))</f>
        <v>1号干线炉</v>
      </c>
      <c r="G4" s="11">
        <f>INDEX([5]数据汇总表!H$5:H$276,MATCH(A4,[5]数据汇总表!A$5:A$276,0))</f>
        <v>300</v>
      </c>
      <c r="H4" s="196">
        <v>44691</v>
      </c>
      <c r="I4" s="198">
        <v>0.40347222222222201</v>
      </c>
      <c r="J4" s="11">
        <f>INDEX([5]数据汇总表!I$5:I$276,MATCH(A4,[5]数据汇总表!A$5:A$276,0))</f>
        <v>9</v>
      </c>
      <c r="K4" s="199" t="s">
        <v>5889</v>
      </c>
      <c r="L4" s="199" t="s">
        <v>5890</v>
      </c>
      <c r="M4" s="200">
        <v>13.5</v>
      </c>
      <c r="N4" s="200">
        <v>11.2</v>
      </c>
      <c r="O4" s="200">
        <v>11.6</v>
      </c>
      <c r="P4" s="201">
        <f>ROUND(AVERAGE(M4:O4),2)</f>
        <v>12.1</v>
      </c>
      <c r="Q4" s="208">
        <f>(21-3.5)/(21-P4)</f>
        <v>1.9662921348314606</v>
      </c>
      <c r="R4" s="200">
        <v>843.7</v>
      </c>
      <c r="S4" s="200">
        <v>827.2</v>
      </c>
      <c r="T4" s="200">
        <v>817.9</v>
      </c>
      <c r="U4" s="201">
        <f>ROUND(AVERAGE(R4:T4),1)</f>
        <v>829.6</v>
      </c>
      <c r="V4" s="209">
        <v>1286</v>
      </c>
      <c r="W4" s="209">
        <v>1369</v>
      </c>
      <c r="X4" s="209">
        <v>1283</v>
      </c>
      <c r="Y4" s="213">
        <f>ROUND(AVERAGE(V4:X4),0)</f>
        <v>1313</v>
      </c>
      <c r="Z4" s="214">
        <v>5.3</v>
      </c>
      <c r="AA4" s="214">
        <v>5.3</v>
      </c>
      <c r="AB4" s="214">
        <v>5.3</v>
      </c>
      <c r="AC4" s="197">
        <f>ROUND(AVERAGE(Z4:AB4),2)</f>
        <v>5.3</v>
      </c>
      <c r="AD4" s="215">
        <v>4</v>
      </c>
      <c r="AE4" s="215">
        <v>3</v>
      </c>
      <c r="AF4" s="215">
        <v>4</v>
      </c>
      <c r="AG4" s="213">
        <f t="shared" si="0"/>
        <v>4</v>
      </c>
      <c r="AH4" s="220">
        <f>ROUND(AG4*$Q4,0)</f>
        <v>8</v>
      </c>
      <c r="AI4" s="221">
        <f>ROUND(AG4*$Y4/1000000,4)</f>
        <v>5.3E-3</v>
      </c>
      <c r="AJ4" s="212" t="str">
        <f>IF(AH4&lt;=100,"合格","不合格")</f>
        <v>合格</v>
      </c>
      <c r="AK4" s="216">
        <v>1.5</v>
      </c>
      <c r="AL4" s="216">
        <v>1.5</v>
      </c>
      <c r="AM4" s="216">
        <v>1.5</v>
      </c>
      <c r="AN4" s="216">
        <v>1.5</v>
      </c>
      <c r="AO4" s="220">
        <f>ROUND(AN4*$Q4,0)</f>
        <v>3</v>
      </c>
      <c r="AP4" s="221">
        <f>ROUND(AN4*$Y4/1000000,4)</f>
        <v>2E-3</v>
      </c>
      <c r="AQ4" s="212" t="str">
        <f>IF(AO4&lt;=50,"合格","不合格")</f>
        <v>合格</v>
      </c>
      <c r="AR4" s="215">
        <v>31</v>
      </c>
      <c r="AS4" s="215">
        <v>102</v>
      </c>
      <c r="AT4" s="215">
        <v>109</v>
      </c>
      <c r="AU4" s="213">
        <f>ROUND(AVERAGE(AR4:AT4),0)</f>
        <v>81</v>
      </c>
      <c r="AV4" s="220">
        <f>ROUND(AU4*$Q4,0)</f>
        <v>159</v>
      </c>
      <c r="AW4" s="221">
        <f>ROUND(AU4*$Y4/1000000,4)</f>
        <v>0.10639999999999999</v>
      </c>
      <c r="AX4" s="222">
        <v>9848</v>
      </c>
      <c r="AY4" s="222">
        <v>9846</v>
      </c>
      <c r="AZ4" s="222">
        <v>9810</v>
      </c>
      <c r="BA4" s="200">
        <v>0.5</v>
      </c>
      <c r="BB4" s="200">
        <v>0.5</v>
      </c>
      <c r="BC4" s="200">
        <v>0.5</v>
      </c>
      <c r="BD4" s="201">
        <f>ROUND(AVERAGE(BA4:BC4),1)</f>
        <v>0.5</v>
      </c>
      <c r="BE4" s="225">
        <f>ROUND(BD4*$Q4,1)</f>
        <v>1</v>
      </c>
      <c r="BF4" s="226">
        <f>ROUND(BD4*$Y4/1000000,4)</f>
        <v>6.9999999999999999E-4</v>
      </c>
      <c r="BG4" s="212" t="str">
        <f>IF(BE4&lt;=10,"合格","不合格")</f>
        <v>合格</v>
      </c>
      <c r="BH4" s="11">
        <v>62.8</v>
      </c>
      <c r="BI4" s="11">
        <v>64.3</v>
      </c>
      <c r="BJ4" s="11">
        <v>63.2</v>
      </c>
      <c r="BK4" s="201">
        <f>ROUND(AVERAGE(BH4:BJ4),2)</f>
        <v>63.43</v>
      </c>
      <c r="BL4" s="3">
        <f>MONTH(H4)</f>
        <v>5</v>
      </c>
      <c r="BM4" s="229">
        <f>AO4</f>
        <v>3</v>
      </c>
      <c r="BN4" s="230">
        <f>BE4</f>
        <v>1</v>
      </c>
      <c r="BO4" t="str">
        <f>INDEX([5]数据汇总表!B$5:B$276,MATCH(A4,[5]数据汇总表!A$5:A$276,0))</f>
        <v>DA203</v>
      </c>
      <c r="BP4">
        <v>9772</v>
      </c>
      <c r="BQ4" t="s">
        <v>5894</v>
      </c>
    </row>
    <row r="5" spans="1:69" x14ac:dyDescent="0.2">
      <c r="A5" s="11">
        <v>229</v>
      </c>
      <c r="B5" s="11" t="str">
        <f>INDEX([5]数据汇总表!C$5:C$276,MATCH(A5,[5]数据汇总表!A$5:A$276,0))</f>
        <v>桩西采油厂</v>
      </c>
      <c r="C5" s="11" t="str">
        <f>INDEX([5]数据汇总表!D$5:D$276,MATCH(A5,[5]数据汇总表!A$5:A$276,0))</f>
        <v>机采装备服务部</v>
      </c>
      <c r="D5" s="11" t="str">
        <f>INDEX([5]数据汇总表!E$5:E$276,MATCH(A5,[5]数据汇总表!A$5:A$276,0))</f>
        <v>管杆站西油管清洗池1</v>
      </c>
      <c r="E5" s="11" t="str">
        <f>INDEX([5]数据汇总表!F$5:F$276,MATCH(A5,[5]数据汇总表!A$5:A$276,0))</f>
        <v>管杆站西</v>
      </c>
      <c r="F5" s="11" t="str">
        <f>INDEX([5]数据汇总表!G$5:G$276,MATCH(A5,[5]数据汇总表!A$5:A$276,0))</f>
        <v>油管清洗池1#</v>
      </c>
      <c r="G5" s="11">
        <f>INDEX([5]数据汇总表!H$5:H$276,MATCH(A5,[5]数据汇总表!A$5:A$276,0))</f>
        <v>200</v>
      </c>
      <c r="H5" s="196">
        <v>44697</v>
      </c>
      <c r="I5" s="198">
        <v>0.60902777777777795</v>
      </c>
      <c r="J5" s="11">
        <f>INDEX([5]数据汇总表!I$5:I$276,MATCH(A5,[5]数据汇总表!A$5:A$276,0))</f>
        <v>8</v>
      </c>
      <c r="K5" s="199" t="s">
        <v>5889</v>
      </c>
      <c r="L5" s="199" t="s">
        <v>5890</v>
      </c>
      <c r="M5" s="200">
        <v>18</v>
      </c>
      <c r="N5" s="200">
        <v>15.3</v>
      </c>
      <c r="O5" s="200">
        <v>15.8</v>
      </c>
      <c r="P5" s="197">
        <v>16.399999999999999</v>
      </c>
      <c r="Q5" s="208">
        <f>(21-3.5)/(21-P5)</f>
        <v>3.8043478260869552</v>
      </c>
      <c r="R5" s="200">
        <v>752.6</v>
      </c>
      <c r="S5" s="200">
        <v>591.9</v>
      </c>
      <c r="T5" s="200">
        <v>556.6</v>
      </c>
      <c r="U5" s="201">
        <f>ROUND(AVERAGE(R5:T5),1)</f>
        <v>633.70000000000005</v>
      </c>
      <c r="V5" s="209">
        <v>223</v>
      </c>
      <c r="W5" s="209">
        <v>250</v>
      </c>
      <c r="X5" s="209">
        <v>93</v>
      </c>
      <c r="Y5" s="213">
        <f>ROUND(AVERAGE(V5:X5),0)</f>
        <v>189</v>
      </c>
      <c r="Z5" s="214">
        <v>4.8</v>
      </c>
      <c r="AA5" s="214">
        <v>4.8</v>
      </c>
      <c r="AB5" s="214">
        <v>4.8</v>
      </c>
      <c r="AC5" s="197">
        <f>ROUND(AVERAGE(Z5:AB5),2)</f>
        <v>4.8</v>
      </c>
      <c r="AD5" s="215">
        <v>10</v>
      </c>
      <c r="AE5" s="215">
        <v>15</v>
      </c>
      <c r="AF5" s="215">
        <v>14</v>
      </c>
      <c r="AG5" s="213">
        <f t="shared" si="0"/>
        <v>13</v>
      </c>
      <c r="AH5" s="220">
        <f>ROUND(AG5*$Q5,0)</f>
        <v>49</v>
      </c>
      <c r="AI5" s="221">
        <f>ROUND(AG5*$Y5/1000000,4)</f>
        <v>2.5000000000000001E-3</v>
      </c>
      <c r="AJ5" s="212" t="str">
        <f>IF(AH5&lt;=100,"合格","不合格")</f>
        <v>合格</v>
      </c>
      <c r="AK5" s="216">
        <v>1.5</v>
      </c>
      <c r="AL5" s="216">
        <v>1.5</v>
      </c>
      <c r="AM5" s="216">
        <v>1.5</v>
      </c>
      <c r="AN5" s="216">
        <v>1.5</v>
      </c>
      <c r="AO5" s="220">
        <f>ROUND(AN5*$Q5,0)</f>
        <v>6</v>
      </c>
      <c r="AP5" s="221">
        <f>ROUND(AN5*$Y5/1000000,4)</f>
        <v>2.9999999999999997E-4</v>
      </c>
      <c r="AQ5" s="212" t="str">
        <f>IF(AO5&lt;=50,"合格","不合格")</f>
        <v>合格</v>
      </c>
      <c r="AR5" s="215">
        <v>1156</v>
      </c>
      <c r="AS5" s="215">
        <v>1939</v>
      </c>
      <c r="AT5" s="215">
        <v>1633</v>
      </c>
      <c r="AU5" s="213">
        <f>ROUND(AVERAGE(AR5:AT5),0)</f>
        <v>1576</v>
      </c>
      <c r="AV5" s="220">
        <f>ROUND(AU5*$Q5,0)</f>
        <v>5996</v>
      </c>
      <c r="AW5" s="221">
        <f>ROUND(AU5*$Y5/1000000,4)</f>
        <v>0.2979</v>
      </c>
      <c r="AX5" s="222">
        <v>9377</v>
      </c>
      <c r="AY5" s="222">
        <v>9851</v>
      </c>
      <c r="AZ5" s="222">
        <v>8186</v>
      </c>
      <c r="BA5" s="200">
        <f>IFERROR(ROUND((INDEX([5]滤筒质量!G:G,MATCH(AX5,[5]滤筒质量!A:A,0))-INDEX([5]滤筒质量!D:D,MATCH(AX5,[5]滤筒质量!A:A,0)))/R5*1000000,1),"")</f>
        <v>1</v>
      </c>
      <c r="BB5" s="200">
        <f>IFERROR(ROUND((INDEX([5]滤筒质量!G:G,MATCH(AY5,[5]滤筒质量!A:A,0))-INDEX([5]滤筒质量!D:D,MATCH(AY5,[5]滤筒质量!A:A,0)))/S5*1000000,1),"")</f>
        <v>1</v>
      </c>
      <c r="BC5" s="200">
        <v>0.5</v>
      </c>
      <c r="BD5" s="201">
        <v>0.5</v>
      </c>
      <c r="BE5" s="225">
        <f>ROUND(BD5*$Q5,1)</f>
        <v>1.9</v>
      </c>
      <c r="BF5" s="226">
        <f>ROUND(BD5*$Y5/1000000,4)</f>
        <v>1E-4</v>
      </c>
      <c r="BG5" s="212" t="str">
        <f>IF(BE5&lt;=10,"合格","不合格")</f>
        <v>合格</v>
      </c>
      <c r="BH5" s="11">
        <v>103.9</v>
      </c>
      <c r="BI5" s="11">
        <v>83.9</v>
      </c>
      <c r="BJ5" s="11">
        <v>177.7</v>
      </c>
      <c r="BK5" s="201">
        <f>ROUND(AVERAGE(BH5:BJ5),2)</f>
        <v>121.83</v>
      </c>
      <c r="BL5" s="3">
        <f>MONTH(H5)</f>
        <v>5</v>
      </c>
      <c r="BM5" s="229">
        <f>AO5</f>
        <v>6</v>
      </c>
      <c r="BN5" s="230">
        <f>BE5</f>
        <v>1.9</v>
      </c>
      <c r="BO5" t="str">
        <f>INDEX([5]数据汇总表!B$5:B$276,MATCH(A5,[5]数据汇总表!A$5:A$276,0))</f>
        <v>DA501</v>
      </c>
      <c r="BP5" s="231">
        <v>9844</v>
      </c>
      <c r="BQ5" t="s">
        <v>5891</v>
      </c>
    </row>
    <row r="6" spans="1:69" x14ac:dyDescent="0.2">
      <c r="A6" s="11">
        <v>230</v>
      </c>
      <c r="B6" s="11" t="str">
        <f>INDEX([5]数据汇总表!C$5:C$276,MATCH(A6,[5]数据汇总表!A$5:A$276,0))</f>
        <v>桩西采油厂</v>
      </c>
      <c r="C6" s="11" t="str">
        <f>INDEX([5]数据汇总表!D$5:D$276,MATCH(A6,[5]数据汇总表!A$5:A$276,0))</f>
        <v>机采装备服务部</v>
      </c>
      <c r="D6" s="11" t="str">
        <f>INDEX([5]数据汇总表!E$5:E$276,MATCH(A6,[5]数据汇总表!A$5:A$276,0))</f>
        <v>管杆站西油管清洗池2</v>
      </c>
      <c r="E6" s="11" t="str">
        <f>INDEX([5]数据汇总表!F$5:F$276,MATCH(A6,[5]数据汇总表!A$5:A$276,0))</f>
        <v>管杆站西</v>
      </c>
      <c r="F6" s="11" t="str">
        <f>INDEX([5]数据汇总表!G$5:G$276,MATCH(A6,[5]数据汇总表!A$5:A$276,0))</f>
        <v>油管清洗池2#</v>
      </c>
      <c r="G6" s="11">
        <f>INDEX([5]数据汇总表!H$5:H$276,MATCH(A6,[5]数据汇总表!A$5:A$276,0))</f>
        <v>200</v>
      </c>
      <c r="H6" s="196">
        <v>44698</v>
      </c>
      <c r="I6" s="198">
        <v>0.60069444444444398</v>
      </c>
      <c r="J6" s="11">
        <f>INDEX([5]数据汇总表!I$5:I$276,MATCH(A6,[5]数据汇总表!A$5:A$276,0))</f>
        <v>8</v>
      </c>
      <c r="K6" s="199" t="s">
        <v>5889</v>
      </c>
      <c r="L6" s="199" t="s">
        <v>5890</v>
      </c>
      <c r="M6" s="200">
        <v>5</v>
      </c>
      <c r="N6" s="200">
        <v>4.8</v>
      </c>
      <c r="O6" s="200">
        <v>4.8</v>
      </c>
      <c r="P6" s="197">
        <v>4.9000000000000004</v>
      </c>
      <c r="Q6" s="208">
        <f>(21-3.5)/(21-P6)</f>
        <v>1.0869565217391304</v>
      </c>
      <c r="R6" s="200">
        <v>619.1</v>
      </c>
      <c r="S6" s="200">
        <v>700.4</v>
      </c>
      <c r="T6" s="200">
        <v>771.2</v>
      </c>
      <c r="U6" s="201">
        <f>ROUND(AVERAGE(R6:T6),1)</f>
        <v>696.9</v>
      </c>
      <c r="V6" s="209">
        <v>265</v>
      </c>
      <c r="W6" s="209">
        <v>307</v>
      </c>
      <c r="X6" s="209">
        <v>327</v>
      </c>
      <c r="Y6" s="213">
        <f>ROUND(AVERAGE(V6:X6),0)</f>
        <v>300</v>
      </c>
      <c r="Z6" s="214">
        <v>4.6500000000000004</v>
      </c>
      <c r="AA6" s="214">
        <v>4.6500000000000004</v>
      </c>
      <c r="AB6" s="214">
        <v>4.6500000000000004</v>
      </c>
      <c r="AC6" s="197">
        <f>ROUND(AVERAGE(Z6:AB6),2)</f>
        <v>4.6500000000000004</v>
      </c>
      <c r="AD6" s="215">
        <v>32</v>
      </c>
      <c r="AE6" s="215">
        <v>48</v>
      </c>
      <c r="AF6" s="215">
        <v>71</v>
      </c>
      <c r="AG6" s="213">
        <f t="shared" si="0"/>
        <v>50</v>
      </c>
      <c r="AH6" s="220">
        <f>ROUND(AG6*$Q6,0)</f>
        <v>54</v>
      </c>
      <c r="AI6" s="221">
        <f>ROUND(AG6*$Y6/1000000,4)</f>
        <v>1.4999999999999999E-2</v>
      </c>
      <c r="AJ6" s="212" t="str">
        <f>IF(AH6&lt;=100,"合格","不合格")</f>
        <v>合格</v>
      </c>
      <c r="AK6" s="216">
        <v>1.5</v>
      </c>
      <c r="AL6" s="216">
        <v>1.5</v>
      </c>
      <c r="AM6" s="216">
        <v>1.5</v>
      </c>
      <c r="AN6" s="216">
        <v>1.5</v>
      </c>
      <c r="AO6" s="220">
        <f>ROUND(AN6*$Q6,0)</f>
        <v>2</v>
      </c>
      <c r="AP6" s="221">
        <f>ROUND(AN6*$Y6/1000000,4)</f>
        <v>5.0000000000000001E-4</v>
      </c>
      <c r="AQ6" s="212" t="str">
        <f>IF(AO6&lt;=50,"合格","不合格")</f>
        <v>合格</v>
      </c>
      <c r="AR6" s="215">
        <v>9860</v>
      </c>
      <c r="AS6" s="215">
        <v>3555</v>
      </c>
      <c r="AT6" s="215">
        <v>2618</v>
      </c>
      <c r="AU6" s="213">
        <f>ROUND(AVERAGE(AR6:AT6),0)</f>
        <v>5344</v>
      </c>
      <c r="AV6" s="220">
        <f>ROUND(AU6*$Q6,0)</f>
        <v>5809</v>
      </c>
      <c r="AW6" s="221">
        <f>ROUND(AU6*$Y6/1000000,4)</f>
        <v>1.6032</v>
      </c>
      <c r="AX6" s="222">
        <v>168</v>
      </c>
      <c r="AY6" s="222">
        <v>158</v>
      </c>
      <c r="AZ6" s="222">
        <v>102</v>
      </c>
      <c r="BA6" s="200">
        <f>IFERROR(ROUND((INDEX([5]滤筒质量!G:G,MATCH(AX6,[5]滤筒质量!A:A,0))-INDEX([5]滤筒质量!D:D,MATCH(AX6,[5]滤筒质量!A:A,0)))/R6*1000000,1),"")</f>
        <v>1.2</v>
      </c>
      <c r="BB6" s="200">
        <v>0.5</v>
      </c>
      <c r="BC6" s="200">
        <v>0.5</v>
      </c>
      <c r="BD6" s="201">
        <v>0.5</v>
      </c>
      <c r="BE6" s="225">
        <f>ROUND(BD6*$Q6,1)</f>
        <v>0.5</v>
      </c>
      <c r="BF6" s="226">
        <f>ROUND(BD6*$Y6/1000000,4)</f>
        <v>2.0000000000000001E-4</v>
      </c>
      <c r="BG6" s="212" t="str">
        <f>IF(BE6&lt;=10,"合格","不合格")</f>
        <v>合格</v>
      </c>
      <c r="BH6" s="11">
        <v>172.6</v>
      </c>
      <c r="BI6" s="11">
        <v>176.3</v>
      </c>
      <c r="BJ6" s="11">
        <v>181</v>
      </c>
      <c r="BK6" s="201">
        <f>ROUND(AVERAGE(BH6:BJ6),2)</f>
        <v>176.63</v>
      </c>
      <c r="BL6" s="3">
        <f>MONTH(H6)</f>
        <v>5</v>
      </c>
      <c r="BM6" s="229">
        <f>AO6</f>
        <v>2</v>
      </c>
      <c r="BN6" s="230">
        <f>BE6</f>
        <v>0.5</v>
      </c>
      <c r="BO6" t="str">
        <f>INDEX([5]数据汇总表!B$5:B$276,MATCH(A6,[5]数据汇总表!A$5:A$276,0))</f>
        <v>DA502</v>
      </c>
      <c r="BP6" s="231">
        <v>184</v>
      </c>
      <c r="BQ6" t="s">
        <v>5891</v>
      </c>
    </row>
    <row r="7" spans="1:69" x14ac:dyDescent="0.2">
      <c r="A7" s="11">
        <v>231</v>
      </c>
      <c r="B7" s="11" t="str">
        <f>INDEX([5]数据汇总表!C$5:C$276,MATCH(A7,[5]数据汇总表!A$5:A$276,0))</f>
        <v>桩西采油厂</v>
      </c>
      <c r="C7" s="11" t="str">
        <f>INDEX([5]数据汇总表!D$5:D$276,MATCH(A7,[5]数据汇总表!A$5:A$276,0))</f>
        <v>机采装备服务部</v>
      </c>
      <c r="D7" s="11" t="str">
        <f>INDEX([5]数据汇总表!E$5:E$276,MATCH(A7,[5]数据汇总表!A$5:A$276,0))</f>
        <v>管杆站西油管清洗池3</v>
      </c>
      <c r="E7" s="11" t="str">
        <f>INDEX([5]数据汇总表!F$5:F$276,MATCH(A7,[5]数据汇总表!A$5:A$276,0))</f>
        <v>管杆站西</v>
      </c>
      <c r="F7" s="11" t="str">
        <f>INDEX([5]数据汇总表!G$5:G$276,MATCH(A7,[5]数据汇总表!A$5:A$276,0))</f>
        <v>油管清洗池3#</v>
      </c>
      <c r="G7" s="11">
        <f>INDEX([5]数据汇总表!H$5:H$276,MATCH(A7,[5]数据汇总表!A$5:A$276,0))</f>
        <v>200</v>
      </c>
      <c r="H7" s="196">
        <v>44699</v>
      </c>
      <c r="I7" s="198">
        <v>0.60138888888888897</v>
      </c>
      <c r="J7" s="11">
        <f>INDEX([5]数据汇总表!I$5:I$276,MATCH(A7,[5]数据汇总表!A$5:A$276,0))</f>
        <v>8</v>
      </c>
      <c r="K7" s="199" t="s">
        <v>5889</v>
      </c>
      <c r="L7" s="199" t="s">
        <v>5890</v>
      </c>
      <c r="M7" s="200">
        <v>8.1</v>
      </c>
      <c r="N7" s="200">
        <v>8.1999999999999993</v>
      </c>
      <c r="O7" s="200">
        <v>8.1999999999999993</v>
      </c>
      <c r="P7" s="197">
        <v>8.1999999999999993</v>
      </c>
      <c r="Q7" s="208">
        <f t="shared" ref="Q7:Q36" si="1">(21-3.5)/(21-P7)</f>
        <v>1.3671875</v>
      </c>
      <c r="R7" s="200">
        <v>676.6</v>
      </c>
      <c r="S7" s="200">
        <v>749.4</v>
      </c>
      <c r="T7" s="200">
        <v>810.9</v>
      </c>
      <c r="U7" s="201">
        <f t="shared" ref="U7:U36" si="2">ROUND(AVERAGE(R7:T7),1)</f>
        <v>745.6</v>
      </c>
      <c r="V7" s="209">
        <v>234</v>
      </c>
      <c r="W7" s="209">
        <v>331</v>
      </c>
      <c r="X7" s="209">
        <v>361</v>
      </c>
      <c r="Y7" s="213">
        <f t="shared" ref="Y7:Y36" si="3">ROUND(AVERAGE(V7:X7),0)</f>
        <v>309</v>
      </c>
      <c r="Z7" s="214">
        <v>4.9400000000000004</v>
      </c>
      <c r="AA7" s="214">
        <v>4.9400000000000004</v>
      </c>
      <c r="AB7" s="214">
        <v>4.9400000000000004</v>
      </c>
      <c r="AC7" s="197">
        <f t="shared" ref="AC7:AC36" si="4">ROUND(AVERAGE(Z7:AB7),2)</f>
        <v>4.9400000000000004</v>
      </c>
      <c r="AD7" s="216">
        <v>1.5</v>
      </c>
      <c r="AE7" s="216">
        <v>1.5</v>
      </c>
      <c r="AF7" s="216">
        <v>1.5</v>
      </c>
      <c r="AG7" s="216">
        <v>1.5</v>
      </c>
      <c r="AH7" s="220">
        <f t="shared" ref="AH7:AH36" si="5">ROUND(AG7*$Q7,0)</f>
        <v>2</v>
      </c>
      <c r="AI7" s="221">
        <f t="shared" ref="AI7:AI36" si="6">ROUND(AG7*$Y7/1000000,4)</f>
        <v>5.0000000000000001E-4</v>
      </c>
      <c r="AJ7" s="212" t="str">
        <f t="shared" ref="AJ7:AJ36" si="7">IF(AH7&lt;=100,"合格","不合格")</f>
        <v>合格</v>
      </c>
      <c r="AK7" s="216">
        <v>1.5</v>
      </c>
      <c r="AL7" s="216">
        <v>1.5</v>
      </c>
      <c r="AM7" s="216">
        <v>1.5</v>
      </c>
      <c r="AN7" s="216">
        <v>1.5</v>
      </c>
      <c r="AO7" s="220">
        <f t="shared" ref="AO7:AO36" si="8">ROUND(AN7*$Q7,0)</f>
        <v>2</v>
      </c>
      <c r="AP7" s="221">
        <f t="shared" ref="AP7:AP36" si="9">ROUND(AN7*$Y7/1000000,4)</f>
        <v>5.0000000000000001E-4</v>
      </c>
      <c r="AQ7" s="212" t="str">
        <f t="shared" ref="AQ7:AQ36" si="10">IF(AO7&lt;=50,"合格","不合格")</f>
        <v>合格</v>
      </c>
      <c r="AR7" s="215">
        <v>2037</v>
      </c>
      <c r="AS7" s="215">
        <v>2090</v>
      </c>
      <c r="AT7" s="215">
        <v>2056</v>
      </c>
      <c r="AU7" s="213">
        <f t="shared" ref="AU7:AU17" si="11">ROUND(AVERAGE(AR7:AT7),0)</f>
        <v>2061</v>
      </c>
      <c r="AV7" s="220">
        <f t="shared" ref="AV7:AV36" si="12">ROUND(AU7*$Q7,0)</f>
        <v>2818</v>
      </c>
      <c r="AW7" s="221">
        <f t="shared" ref="AW7:AW36" si="13">ROUND(AU7*$Y7/1000000,4)</f>
        <v>0.63680000000000003</v>
      </c>
      <c r="AX7" s="222">
        <v>199</v>
      </c>
      <c r="AY7" s="222">
        <v>191</v>
      </c>
      <c r="AZ7" s="222">
        <v>129</v>
      </c>
      <c r="BA7" s="200">
        <f>IFERROR(ROUND((INDEX([5]滤筒质量!G:G,MATCH(AX7,[5]滤筒质量!A:A,0))-INDEX([5]滤筒质量!D:D,MATCH(AX7,[5]滤筒质量!A:A,0)))/R7*1000000,1),"")</f>
        <v>1</v>
      </c>
      <c r="BB7" s="200">
        <v>0.5</v>
      </c>
      <c r="BC7" s="200">
        <v>0.5</v>
      </c>
      <c r="BD7" s="201">
        <v>0.5</v>
      </c>
      <c r="BE7" s="225">
        <f t="shared" ref="BE7:BE36" si="14">ROUND(BD7*$Q7,1)</f>
        <v>0.7</v>
      </c>
      <c r="BF7" s="226">
        <f t="shared" ref="BF7:BF36" si="15">ROUND(BD7*$Y7/1000000,4)</f>
        <v>2.0000000000000001E-4</v>
      </c>
      <c r="BG7" s="212" t="str">
        <f t="shared" ref="BG7:BG36" si="16">IF(BE7&lt;=10,"合格","不合格")</f>
        <v>合格</v>
      </c>
      <c r="BH7" s="11">
        <v>180.8</v>
      </c>
      <c r="BI7" s="11">
        <v>178.5</v>
      </c>
      <c r="BJ7" s="11">
        <v>179</v>
      </c>
      <c r="BK7" s="201">
        <f t="shared" ref="BK7:BK36" si="17">ROUND(AVERAGE(BH7:BJ7),2)</f>
        <v>179.43</v>
      </c>
      <c r="BL7" s="3">
        <f t="shared" ref="BL7:BL36" si="18">MONTH(H7)</f>
        <v>5</v>
      </c>
      <c r="BM7" s="229">
        <f t="shared" ref="BM7:BM36" si="19">AO7</f>
        <v>2</v>
      </c>
      <c r="BN7" s="230">
        <f t="shared" ref="BN7:BN36" si="20">BE7</f>
        <v>0.7</v>
      </c>
      <c r="BO7" t="str">
        <f>INDEX([5]数据汇总表!B$5:B$276,MATCH(A7,[5]数据汇总表!A$5:A$276,0))</f>
        <v>DA503</v>
      </c>
      <c r="BP7" s="231">
        <v>138</v>
      </c>
      <c r="BQ7" t="s">
        <v>5891</v>
      </c>
    </row>
    <row r="8" spans="1:69" x14ac:dyDescent="0.2">
      <c r="A8" s="11">
        <v>232</v>
      </c>
      <c r="B8" s="11" t="str">
        <f>INDEX([5]数据汇总表!C$5:C$276,MATCH(A8,[5]数据汇总表!A$5:A$276,0))</f>
        <v>桩西采油厂</v>
      </c>
      <c r="C8" s="11" t="str">
        <f>INDEX([5]数据汇总表!D$5:D$276,MATCH(A8,[5]数据汇总表!A$5:A$276,0))</f>
        <v>机采装备服务部</v>
      </c>
      <c r="D8" s="11" t="str">
        <f>INDEX([5]数据汇总表!E$5:E$276,MATCH(A8,[5]数据汇总表!A$5:A$276,0))</f>
        <v>管杆站西油管清洗池4</v>
      </c>
      <c r="E8" s="11" t="str">
        <f>INDEX([5]数据汇总表!F$5:F$276,MATCH(A8,[5]数据汇总表!A$5:A$276,0))</f>
        <v>管杆站西</v>
      </c>
      <c r="F8" s="11" t="str">
        <f>INDEX([5]数据汇总表!G$5:G$276,MATCH(A8,[5]数据汇总表!A$5:A$276,0))</f>
        <v>油管清洗池4#</v>
      </c>
      <c r="G8" s="11">
        <f>INDEX([5]数据汇总表!H$5:H$276,MATCH(A8,[5]数据汇总表!A$5:A$276,0))</f>
        <v>200</v>
      </c>
      <c r="H8" s="196">
        <v>44700</v>
      </c>
      <c r="I8" s="198">
        <v>0.625</v>
      </c>
      <c r="J8" s="11">
        <f>INDEX([5]数据汇总表!I$5:I$276,MATCH(A8,[5]数据汇总表!A$5:A$276,0))</f>
        <v>8</v>
      </c>
      <c r="K8" s="199" t="s">
        <v>5889</v>
      </c>
      <c r="L8" s="199" t="s">
        <v>5890</v>
      </c>
      <c r="M8" s="200">
        <v>6.1</v>
      </c>
      <c r="N8" s="200">
        <v>5.2</v>
      </c>
      <c r="O8" s="200">
        <v>5.3</v>
      </c>
      <c r="P8" s="197">
        <v>5.5</v>
      </c>
      <c r="Q8" s="208">
        <f t="shared" si="1"/>
        <v>1.1290322580645162</v>
      </c>
      <c r="R8" s="200">
        <v>623.1</v>
      </c>
      <c r="S8" s="200">
        <v>738.3</v>
      </c>
      <c r="T8" s="200">
        <v>900.3</v>
      </c>
      <c r="U8" s="201">
        <f t="shared" si="2"/>
        <v>753.9</v>
      </c>
      <c r="V8" s="209">
        <v>185</v>
      </c>
      <c r="W8" s="209">
        <v>315</v>
      </c>
      <c r="X8" s="209">
        <v>413</v>
      </c>
      <c r="Y8" s="213">
        <f t="shared" si="3"/>
        <v>304</v>
      </c>
      <c r="Z8" s="214">
        <v>5.1100000000000003</v>
      </c>
      <c r="AA8" s="214">
        <v>5.1100000000000003</v>
      </c>
      <c r="AB8" s="214">
        <v>5.1100000000000003</v>
      </c>
      <c r="AC8" s="197">
        <f t="shared" si="4"/>
        <v>5.1100000000000003</v>
      </c>
      <c r="AD8" s="215">
        <v>11</v>
      </c>
      <c r="AE8" s="215">
        <v>21</v>
      </c>
      <c r="AF8" s="215">
        <v>36</v>
      </c>
      <c r="AG8" s="213">
        <f t="shared" ref="AG8:AG36" si="21">ROUND(AVERAGE(AD8:AF8),0)</f>
        <v>23</v>
      </c>
      <c r="AH8" s="220">
        <f t="shared" si="5"/>
        <v>26</v>
      </c>
      <c r="AI8" s="221">
        <f t="shared" si="6"/>
        <v>7.0000000000000001E-3</v>
      </c>
      <c r="AJ8" s="212" t="str">
        <f t="shared" si="7"/>
        <v>合格</v>
      </c>
      <c r="AK8" s="215">
        <v>21</v>
      </c>
      <c r="AL8" s="215">
        <v>5</v>
      </c>
      <c r="AM8" s="215">
        <v>24</v>
      </c>
      <c r="AN8" s="213">
        <f>ROUND(AVERAGE(AK8:AM8),0)</f>
        <v>17</v>
      </c>
      <c r="AO8" s="220">
        <f t="shared" si="8"/>
        <v>19</v>
      </c>
      <c r="AP8" s="221">
        <f t="shared" si="9"/>
        <v>5.1999999999999998E-3</v>
      </c>
      <c r="AQ8" s="212" t="str">
        <f t="shared" si="10"/>
        <v>合格</v>
      </c>
      <c r="AR8" s="215">
        <v>4130</v>
      </c>
      <c r="AS8" s="215">
        <v>1217</v>
      </c>
      <c r="AT8" s="215">
        <v>894</v>
      </c>
      <c r="AU8" s="213">
        <f t="shared" si="11"/>
        <v>2080</v>
      </c>
      <c r="AV8" s="220">
        <f t="shared" si="12"/>
        <v>2348</v>
      </c>
      <c r="AW8" s="221">
        <f t="shared" si="13"/>
        <v>0.63229999999999997</v>
      </c>
      <c r="AX8" s="222">
        <v>153</v>
      </c>
      <c r="AY8" s="222">
        <v>124</v>
      </c>
      <c r="AZ8" s="222">
        <v>101</v>
      </c>
      <c r="BA8" s="200">
        <f>IFERROR(ROUND((INDEX([5]滤筒质量!G:G,MATCH(AX8,[5]滤筒质量!A:A,0))-INDEX([5]滤筒质量!D:D,MATCH(AX8,[5]滤筒质量!A:A,0)))/R8*1000000,1),"")</f>
        <v>1.1000000000000001</v>
      </c>
      <c r="BB8" s="200">
        <f>IFERROR(ROUND((INDEX([5]滤筒质量!G:G,MATCH(AY8,[5]滤筒质量!A:A,0))-INDEX([5]滤筒质量!D:D,MATCH(AY8,[5]滤筒质量!A:A,0)))/S8*1000000,1),"")</f>
        <v>1</v>
      </c>
      <c r="BC8" s="200">
        <v>0.5</v>
      </c>
      <c r="BD8" s="201">
        <v>0.5</v>
      </c>
      <c r="BE8" s="225">
        <f t="shared" si="14"/>
        <v>0.6</v>
      </c>
      <c r="BF8" s="226">
        <f t="shared" si="15"/>
        <v>2.0000000000000001E-4</v>
      </c>
      <c r="BG8" s="212" t="str">
        <f t="shared" si="16"/>
        <v>合格</v>
      </c>
      <c r="BH8" s="11">
        <v>139.6</v>
      </c>
      <c r="BI8" s="11">
        <v>161.1</v>
      </c>
      <c r="BJ8" s="11">
        <v>163.80000000000001</v>
      </c>
      <c r="BK8" s="201">
        <f t="shared" si="17"/>
        <v>154.83000000000001</v>
      </c>
      <c r="BL8" s="3">
        <f t="shared" si="18"/>
        <v>5</v>
      </c>
      <c r="BM8" s="229">
        <f t="shared" si="19"/>
        <v>19</v>
      </c>
      <c r="BN8" s="230">
        <f t="shared" si="20"/>
        <v>0.6</v>
      </c>
      <c r="BO8" t="str">
        <f>INDEX([5]数据汇总表!B$5:B$276,MATCH(A8,[5]数据汇总表!A$5:A$276,0))</f>
        <v>DA504</v>
      </c>
      <c r="BP8" s="231">
        <v>114</v>
      </c>
      <c r="BQ8" t="s">
        <v>5891</v>
      </c>
    </row>
    <row r="9" spans="1:69" x14ac:dyDescent="0.2">
      <c r="A9" s="11">
        <v>233</v>
      </c>
      <c r="B9" s="11" t="str">
        <f>INDEX([5]数据汇总表!C$5:C$276,MATCH(A9,[5]数据汇总表!A$5:A$276,0))</f>
        <v>桩西采油厂</v>
      </c>
      <c r="C9" s="11" t="str">
        <f>INDEX([5]数据汇总表!D$5:D$276,MATCH(A9,[5]数据汇总表!A$5:A$276,0))</f>
        <v>机采装备服务部</v>
      </c>
      <c r="D9" s="11" t="str">
        <f>INDEX([5]数据汇总表!E$5:E$276,MATCH(A9,[5]数据汇总表!A$5:A$276,0))</f>
        <v>管杆站抽油杆清洗池5</v>
      </c>
      <c r="E9" s="11" t="str">
        <f>INDEX([5]数据汇总表!F$5:F$276,MATCH(A9,[5]数据汇总表!A$5:A$276,0))</f>
        <v>管杆站</v>
      </c>
      <c r="F9" s="11" t="str">
        <f>INDEX([5]数据汇总表!G$5:G$276,MATCH(A9,[5]数据汇总表!A$5:A$276,0))</f>
        <v>抽油杆清洗池</v>
      </c>
      <c r="G9" s="11">
        <f>INDEX([5]数据汇总表!H$5:H$276,MATCH(A9,[5]数据汇总表!A$5:A$276,0))</f>
        <v>250</v>
      </c>
      <c r="H9" s="196">
        <v>44701</v>
      </c>
      <c r="I9" s="198">
        <v>0.35416666666666702</v>
      </c>
      <c r="J9" s="11">
        <f>INDEX([5]数据汇总表!I$5:I$276,MATCH(A9,[5]数据汇总表!A$5:A$276,0))</f>
        <v>8</v>
      </c>
      <c r="K9" s="199" t="s">
        <v>5889</v>
      </c>
      <c r="L9" s="199" t="s">
        <v>5890</v>
      </c>
      <c r="M9" s="200">
        <v>0.8</v>
      </c>
      <c r="N9" s="200">
        <v>2.4</v>
      </c>
      <c r="O9" s="200">
        <v>2.8</v>
      </c>
      <c r="P9" s="197">
        <f t="shared" ref="P9:P12" si="22">ROUND(AVERAGE(M9:O9),2)</f>
        <v>2</v>
      </c>
      <c r="Q9" s="208">
        <f t="shared" si="1"/>
        <v>0.92105263157894735</v>
      </c>
      <c r="R9" s="200">
        <v>728.6</v>
      </c>
      <c r="S9" s="200">
        <v>710</v>
      </c>
      <c r="T9" s="200">
        <v>701.9</v>
      </c>
      <c r="U9" s="201">
        <f t="shared" si="2"/>
        <v>713.5</v>
      </c>
      <c r="V9" s="209">
        <v>543</v>
      </c>
      <c r="W9" s="209">
        <v>610</v>
      </c>
      <c r="X9" s="209">
        <v>553</v>
      </c>
      <c r="Y9" s="213">
        <f t="shared" si="3"/>
        <v>569</v>
      </c>
      <c r="Z9" s="214">
        <v>5.21</v>
      </c>
      <c r="AA9" s="214">
        <v>5.21</v>
      </c>
      <c r="AB9" s="214">
        <v>5.21</v>
      </c>
      <c r="AC9" s="197">
        <f t="shared" si="4"/>
        <v>5.21</v>
      </c>
      <c r="AD9" s="215">
        <v>43</v>
      </c>
      <c r="AE9" s="215">
        <v>44</v>
      </c>
      <c r="AF9" s="215">
        <v>48</v>
      </c>
      <c r="AG9" s="213">
        <f t="shared" si="21"/>
        <v>45</v>
      </c>
      <c r="AH9" s="220">
        <f t="shared" si="5"/>
        <v>41</v>
      </c>
      <c r="AI9" s="221">
        <f t="shared" si="6"/>
        <v>2.5600000000000001E-2</v>
      </c>
      <c r="AJ9" s="212" t="str">
        <f t="shared" si="7"/>
        <v>合格</v>
      </c>
      <c r="AK9" s="216">
        <v>1.5</v>
      </c>
      <c r="AL9" s="216">
        <v>1.5</v>
      </c>
      <c r="AM9" s="216">
        <v>1.5</v>
      </c>
      <c r="AN9" s="216">
        <v>1.5</v>
      </c>
      <c r="AO9" s="220">
        <f t="shared" si="8"/>
        <v>1</v>
      </c>
      <c r="AP9" s="221">
        <f t="shared" si="9"/>
        <v>8.9999999999999998E-4</v>
      </c>
      <c r="AQ9" s="212" t="str">
        <f t="shared" si="10"/>
        <v>合格</v>
      </c>
      <c r="AR9" s="215">
        <v>7772</v>
      </c>
      <c r="AS9" s="215">
        <v>5012</v>
      </c>
      <c r="AT9" s="215">
        <v>7315</v>
      </c>
      <c r="AU9" s="213">
        <f t="shared" si="11"/>
        <v>6700</v>
      </c>
      <c r="AV9" s="220">
        <f t="shared" si="12"/>
        <v>6171</v>
      </c>
      <c r="AW9" s="221">
        <f t="shared" si="13"/>
        <v>3.8123</v>
      </c>
      <c r="AX9" s="222">
        <v>9432</v>
      </c>
      <c r="AY9" s="222">
        <v>9854</v>
      </c>
      <c r="AZ9" s="222">
        <v>9396</v>
      </c>
      <c r="BA9" s="200">
        <v>0.5</v>
      </c>
      <c r="BB9" s="200">
        <v>0.5</v>
      </c>
      <c r="BC9" s="200">
        <f>IFERROR(ROUND((INDEX([5]滤筒质量!G:G,MATCH(AZ9,[5]滤筒质量!A:A,0))-INDEX([5]滤筒质量!D:D,MATCH(AZ9,[5]滤筒质量!A:A,0)))/T9*1000000,1),"")</f>
        <v>1</v>
      </c>
      <c r="BD9" s="201">
        <v>0.5</v>
      </c>
      <c r="BE9" s="225">
        <f t="shared" si="14"/>
        <v>0.5</v>
      </c>
      <c r="BF9" s="226">
        <f t="shared" si="15"/>
        <v>2.9999999999999997E-4</v>
      </c>
      <c r="BG9" s="212" t="str">
        <f t="shared" si="16"/>
        <v>合格</v>
      </c>
      <c r="BH9" s="11">
        <v>103.4</v>
      </c>
      <c r="BI9" s="11">
        <v>92.3</v>
      </c>
      <c r="BJ9" s="11">
        <v>97</v>
      </c>
      <c r="BK9" s="201">
        <f t="shared" si="17"/>
        <v>97.57</v>
      </c>
      <c r="BL9" s="3">
        <f t="shared" si="18"/>
        <v>5</v>
      </c>
      <c r="BM9" s="229">
        <f t="shared" si="19"/>
        <v>1</v>
      </c>
      <c r="BN9" s="230">
        <f t="shared" si="20"/>
        <v>0.5</v>
      </c>
      <c r="BO9" t="str">
        <f>INDEX([5]数据汇总表!B$5:B$276,MATCH(A9,[5]数据汇总表!A$5:A$276,0))</f>
        <v>DA505</v>
      </c>
      <c r="BP9" s="231">
        <v>9429</v>
      </c>
      <c r="BQ9" t="s">
        <v>5891</v>
      </c>
    </row>
    <row r="10" spans="1:69" x14ac:dyDescent="0.2">
      <c r="A10" s="11">
        <v>238</v>
      </c>
      <c r="B10" s="11" t="str">
        <f>INDEX([5]数据汇总表!C$5:C$276,MATCH(A10,[5]数据汇总表!A$5:A$276,0))</f>
        <v>桩西采油厂</v>
      </c>
      <c r="C10" s="11" t="str">
        <f>INDEX([5]数据汇总表!D$5:D$276,MATCH(A10,[5]数据汇总表!A$5:A$276,0))</f>
        <v>油气集输管理中心</v>
      </c>
      <c r="D10" s="11" t="str">
        <f>INDEX([5]数据汇总表!E$5:E$276,MATCH(A10,[5]数据汇总表!A$5:A$276,0))</f>
        <v>轻烃站再生气加热炉</v>
      </c>
      <c r="E10" s="11" t="str">
        <f>INDEX([5]数据汇总表!F$5:F$276,MATCH(A10,[5]数据汇总表!A$5:A$276,0))</f>
        <v>轻烃站</v>
      </c>
      <c r="F10" s="11" t="str">
        <f>INDEX([5]数据汇总表!G$5:G$276,MATCH(A10,[5]数据汇总表!A$5:A$276,0))</f>
        <v>再生气加热炉</v>
      </c>
      <c r="G10" s="11">
        <f>INDEX([5]数据汇总表!H$5:H$276,MATCH(A10,[5]数据汇总表!A$5:A$276,0))</f>
        <v>480</v>
      </c>
      <c r="H10" s="196">
        <v>44704</v>
      </c>
      <c r="I10" s="198">
        <v>0.45902777777777798</v>
      </c>
      <c r="J10" s="11">
        <f>INDEX([5]数据汇总表!I$5:I$276,MATCH(A10,[5]数据汇总表!A$5:A$276,0))</f>
        <v>15</v>
      </c>
      <c r="K10" s="199" t="s">
        <v>5889</v>
      </c>
      <c r="L10" s="199" t="s">
        <v>5890</v>
      </c>
      <c r="M10" s="200">
        <v>11.7</v>
      </c>
      <c r="N10" s="200">
        <v>10.8</v>
      </c>
      <c r="O10" s="200">
        <v>11.2</v>
      </c>
      <c r="P10" s="197">
        <v>11.2</v>
      </c>
      <c r="Q10" s="208">
        <f t="shared" si="1"/>
        <v>1.7857142857142856</v>
      </c>
      <c r="R10" s="200">
        <v>551.6</v>
      </c>
      <c r="S10" s="200">
        <v>644.70000000000005</v>
      </c>
      <c r="T10" s="200">
        <v>707.8</v>
      </c>
      <c r="U10" s="201">
        <f t="shared" si="2"/>
        <v>634.70000000000005</v>
      </c>
      <c r="V10" s="209">
        <v>350</v>
      </c>
      <c r="W10" s="209">
        <v>537</v>
      </c>
      <c r="X10" s="209">
        <v>613</v>
      </c>
      <c r="Y10" s="213">
        <f t="shared" si="3"/>
        <v>500</v>
      </c>
      <c r="Z10" s="214">
        <v>3.8</v>
      </c>
      <c r="AA10" s="214">
        <v>3.8</v>
      </c>
      <c r="AB10" s="214">
        <v>3.8</v>
      </c>
      <c r="AC10" s="197">
        <f t="shared" si="4"/>
        <v>3.8</v>
      </c>
      <c r="AD10" s="215">
        <v>22</v>
      </c>
      <c r="AE10" s="215">
        <v>22</v>
      </c>
      <c r="AF10" s="215">
        <v>22</v>
      </c>
      <c r="AG10" s="213">
        <f t="shared" si="21"/>
        <v>22</v>
      </c>
      <c r="AH10" s="220">
        <f t="shared" si="5"/>
        <v>39</v>
      </c>
      <c r="AI10" s="221">
        <f t="shared" si="6"/>
        <v>1.0999999999999999E-2</v>
      </c>
      <c r="AJ10" s="212" t="str">
        <f t="shared" si="7"/>
        <v>合格</v>
      </c>
      <c r="AK10" s="216">
        <v>1.5</v>
      </c>
      <c r="AL10" s="216">
        <v>1.5</v>
      </c>
      <c r="AM10" s="216">
        <v>1.5</v>
      </c>
      <c r="AN10" s="216">
        <v>1.5</v>
      </c>
      <c r="AO10" s="220">
        <f t="shared" si="8"/>
        <v>3</v>
      </c>
      <c r="AP10" s="221">
        <f t="shared" si="9"/>
        <v>8.0000000000000004E-4</v>
      </c>
      <c r="AQ10" s="212" t="str">
        <f t="shared" si="10"/>
        <v>合格</v>
      </c>
      <c r="AR10" s="215">
        <v>14</v>
      </c>
      <c r="AS10" s="215">
        <v>17</v>
      </c>
      <c r="AT10" s="215">
        <v>18</v>
      </c>
      <c r="AU10" s="213">
        <f t="shared" si="11"/>
        <v>16</v>
      </c>
      <c r="AV10" s="220">
        <f t="shared" si="12"/>
        <v>29</v>
      </c>
      <c r="AW10" s="221">
        <f t="shared" si="13"/>
        <v>8.0000000000000002E-3</v>
      </c>
      <c r="AX10" s="222">
        <v>180</v>
      </c>
      <c r="AY10" s="222">
        <v>150</v>
      </c>
      <c r="AZ10" s="222">
        <v>139</v>
      </c>
      <c r="BA10" s="200">
        <f>IFERROR(ROUND((INDEX([5]滤筒质量!G:G,MATCH(AX10,[5]滤筒质量!A:A,0))-INDEX([5]滤筒质量!D:D,MATCH(AX10,[5]滤筒质量!A:A,0)))/R10*1000000,1),"")</f>
        <v>1.1000000000000001</v>
      </c>
      <c r="BB10" s="200">
        <f>IFERROR(ROUND((INDEX([5]滤筒质量!G:G,MATCH(AY10,[5]滤筒质量!A:A,0))-INDEX([5]滤筒质量!D:D,MATCH(AY10,[5]滤筒质量!A:A,0)))/S10*1000000,1),"")</f>
        <v>1.1000000000000001</v>
      </c>
      <c r="BC10" s="200">
        <v>0.5</v>
      </c>
      <c r="BD10" s="201">
        <v>0.5</v>
      </c>
      <c r="BE10" s="225">
        <f t="shared" si="14"/>
        <v>0.9</v>
      </c>
      <c r="BF10" s="226">
        <f t="shared" si="15"/>
        <v>2.9999999999999997E-4</v>
      </c>
      <c r="BG10" s="212" t="str">
        <f t="shared" si="16"/>
        <v>合格</v>
      </c>
      <c r="BH10" s="11">
        <v>311</v>
      </c>
      <c r="BI10" s="11">
        <v>302.89999999999998</v>
      </c>
      <c r="BJ10" s="11">
        <v>294.3</v>
      </c>
      <c r="BK10" s="201">
        <f t="shared" si="17"/>
        <v>302.73</v>
      </c>
      <c r="BL10" s="3">
        <f t="shared" si="18"/>
        <v>5</v>
      </c>
      <c r="BM10" s="229">
        <f t="shared" si="19"/>
        <v>3</v>
      </c>
      <c r="BN10" s="230">
        <f t="shared" si="20"/>
        <v>0.9</v>
      </c>
      <c r="BO10" t="str">
        <f>INDEX([5]数据汇总表!B$5:B$276,MATCH(A10,[5]数据汇总表!A$5:A$276,0))</f>
        <v>DA605</v>
      </c>
      <c r="BP10" s="231">
        <v>189</v>
      </c>
      <c r="BQ10" t="s">
        <v>5894</v>
      </c>
    </row>
    <row r="11" spans="1:69" x14ac:dyDescent="0.2">
      <c r="A11" s="11">
        <v>157</v>
      </c>
      <c r="B11" s="11" t="str">
        <f>INDEX([5]数据汇总表!C$5:C$276,MATCH(A11,[5]数据汇总表!A$5:A$276,0))</f>
        <v>桩西采油厂</v>
      </c>
      <c r="C11" s="11" t="str">
        <f>INDEX([5]数据汇总表!D$5:D$276,MATCH(A11,[5]数据汇总表!A$5:A$276,0))</f>
        <v>采油管理二区</v>
      </c>
      <c r="D11" s="11" t="str">
        <f>INDEX([5]数据汇总表!E$5:E$276,MATCH(A11,[5]数据汇总表!A$5:A$276,0))</f>
        <v>长堤接转站2号干线炉</v>
      </c>
      <c r="E11" s="11" t="str">
        <f>INDEX([5]数据汇总表!F$5:F$276,MATCH(A11,[5]数据汇总表!A$5:A$276,0))</f>
        <v>长堤接转站</v>
      </c>
      <c r="F11" s="11" t="str">
        <f>INDEX([5]数据汇总表!G$5:G$276,MATCH(A11,[5]数据汇总表!A$5:A$276,0))</f>
        <v>2号干线炉</v>
      </c>
      <c r="G11" s="11">
        <f>INDEX([5]数据汇总表!H$5:H$276,MATCH(A11,[5]数据汇总表!A$5:A$276,0))</f>
        <v>300</v>
      </c>
      <c r="H11" s="196">
        <v>44707</v>
      </c>
      <c r="I11" s="198">
        <v>0.44305555555555598</v>
      </c>
      <c r="J11" s="11">
        <f>INDEX([5]数据汇总表!I$5:I$276,MATCH(A11,[5]数据汇总表!A$5:A$276,0))</f>
        <v>9</v>
      </c>
      <c r="K11" s="199" t="s">
        <v>5889</v>
      </c>
      <c r="L11" s="199" t="s">
        <v>5890</v>
      </c>
      <c r="M11" s="200">
        <v>3.3</v>
      </c>
      <c r="N11" s="200">
        <v>4.8</v>
      </c>
      <c r="O11" s="200">
        <v>3.9</v>
      </c>
      <c r="P11" s="197">
        <f t="shared" si="22"/>
        <v>4</v>
      </c>
      <c r="Q11" s="208">
        <f t="shared" si="1"/>
        <v>1.0294117647058822</v>
      </c>
      <c r="R11" s="200">
        <v>568.70000000000005</v>
      </c>
      <c r="S11" s="200">
        <v>676.6</v>
      </c>
      <c r="T11" s="200">
        <v>670.8</v>
      </c>
      <c r="U11" s="201">
        <f t="shared" si="2"/>
        <v>638.70000000000005</v>
      </c>
      <c r="V11" s="209">
        <v>562</v>
      </c>
      <c r="W11" s="209">
        <v>902</v>
      </c>
      <c r="X11" s="209">
        <v>939</v>
      </c>
      <c r="Y11" s="213">
        <f t="shared" si="3"/>
        <v>801</v>
      </c>
      <c r="Z11" s="214">
        <v>3.8</v>
      </c>
      <c r="AA11" s="214">
        <v>3.8</v>
      </c>
      <c r="AB11" s="214">
        <v>3.8</v>
      </c>
      <c r="AC11" s="197">
        <f t="shared" si="4"/>
        <v>3.8</v>
      </c>
      <c r="AD11" s="215">
        <v>50</v>
      </c>
      <c r="AE11" s="215">
        <v>50</v>
      </c>
      <c r="AF11" s="215">
        <v>53</v>
      </c>
      <c r="AG11" s="213">
        <f t="shared" si="21"/>
        <v>51</v>
      </c>
      <c r="AH11" s="220">
        <f t="shared" si="5"/>
        <v>53</v>
      </c>
      <c r="AI11" s="221">
        <f t="shared" si="6"/>
        <v>4.0899999999999999E-2</v>
      </c>
      <c r="AJ11" s="212" t="str">
        <f t="shared" si="7"/>
        <v>合格</v>
      </c>
      <c r="AK11" s="216">
        <v>1.5</v>
      </c>
      <c r="AL11" s="216">
        <v>1.5</v>
      </c>
      <c r="AM11" s="216">
        <v>1.5</v>
      </c>
      <c r="AN11" s="216">
        <v>1.5</v>
      </c>
      <c r="AO11" s="220">
        <f t="shared" si="8"/>
        <v>2</v>
      </c>
      <c r="AP11" s="221">
        <f t="shared" si="9"/>
        <v>1.1999999999999999E-3</v>
      </c>
      <c r="AQ11" s="212" t="str">
        <f t="shared" si="10"/>
        <v>合格</v>
      </c>
      <c r="AR11" s="215">
        <v>236</v>
      </c>
      <c r="AS11" s="215">
        <v>177</v>
      </c>
      <c r="AT11" s="215">
        <v>196</v>
      </c>
      <c r="AU11" s="213">
        <f t="shared" si="11"/>
        <v>203</v>
      </c>
      <c r="AV11" s="220">
        <f t="shared" si="12"/>
        <v>209</v>
      </c>
      <c r="AW11" s="221">
        <f t="shared" si="13"/>
        <v>0.16259999999999999</v>
      </c>
      <c r="AX11" s="222">
        <v>126</v>
      </c>
      <c r="AY11" s="222">
        <v>194</v>
      </c>
      <c r="AZ11" s="222">
        <v>152</v>
      </c>
      <c r="BA11" s="200">
        <f>IFERROR(ROUND((INDEX([5]滤筒质量!G:G,MATCH(AX11,[5]滤筒质量!A:A,0))-INDEX([5]滤筒质量!D:D,MATCH(AX11,[5]滤筒质量!A:A,0)))/R11*1000000,1),"")</f>
        <v>1.2</v>
      </c>
      <c r="BB11" s="200">
        <v>0.5</v>
      </c>
      <c r="BC11" s="200">
        <v>0.5</v>
      </c>
      <c r="BD11" s="201">
        <v>0.5</v>
      </c>
      <c r="BE11" s="225">
        <f t="shared" si="14"/>
        <v>0.5</v>
      </c>
      <c r="BF11" s="226">
        <f t="shared" si="15"/>
        <v>4.0000000000000002E-4</v>
      </c>
      <c r="BG11" s="212" t="str">
        <f t="shared" si="16"/>
        <v>合格</v>
      </c>
      <c r="BH11" s="11">
        <v>437.5</v>
      </c>
      <c r="BI11" s="11">
        <v>339.9</v>
      </c>
      <c r="BJ11" s="11">
        <v>339.2</v>
      </c>
      <c r="BK11" s="201">
        <f t="shared" si="17"/>
        <v>372.2</v>
      </c>
      <c r="BL11" s="3">
        <f t="shared" si="18"/>
        <v>5</v>
      </c>
      <c r="BM11" s="229">
        <f t="shared" si="19"/>
        <v>2</v>
      </c>
      <c r="BN11" s="230">
        <f t="shared" si="20"/>
        <v>0.5</v>
      </c>
      <c r="BO11" t="str">
        <f>INDEX([5]数据汇总表!B$5:B$276,MATCH(A11,[5]数据汇总表!A$5:A$276,0))</f>
        <v>DA204</v>
      </c>
      <c r="BP11" s="231">
        <v>163</v>
      </c>
    </row>
    <row r="12" spans="1:69" x14ac:dyDescent="0.2">
      <c r="A12" s="11">
        <v>189</v>
      </c>
      <c r="B12" s="11" t="str">
        <f>INDEX([5]数据汇总表!C$5:C$276,MATCH(A12,[5]数据汇总表!A$5:A$276,0))</f>
        <v>桩西采油厂</v>
      </c>
      <c r="C12" s="11" t="str">
        <f>INDEX([5]数据汇总表!D$5:D$276,MATCH(A12,[5]数据汇总表!A$5:A$276,0))</f>
        <v>采油管理三区</v>
      </c>
      <c r="D12" s="11" t="str">
        <f>INDEX([5]数据汇总表!E$5:E$276,MATCH(A12,[5]数据汇总表!A$5:A$276,0))</f>
        <v>桩169-X1井口加热炉</v>
      </c>
      <c r="E12" s="11" t="str">
        <f>INDEX([5]数据汇总表!F$5:F$276,MATCH(A12,[5]数据汇总表!A$5:A$276,0))</f>
        <v>桩169-X1</v>
      </c>
      <c r="F12" s="11" t="str">
        <f>INDEX([5]数据汇总表!G$5:G$276,MATCH(A12,[5]数据汇总表!A$5:A$276,0))</f>
        <v>井口加热炉</v>
      </c>
      <c r="G12" s="11">
        <f>INDEX([5]数据汇总表!H$5:H$276,MATCH(A12,[5]数据汇总表!A$5:A$276,0))</f>
        <v>200</v>
      </c>
      <c r="H12" s="196">
        <v>44732</v>
      </c>
      <c r="I12" s="198">
        <v>0.40416666666666701</v>
      </c>
      <c r="J12" s="11">
        <f>INDEX([5]数据汇总表!I$5:I$276,MATCH(A12,[5]数据汇总表!A$5:A$276,0))</f>
        <v>8</v>
      </c>
      <c r="K12" s="199" t="s">
        <v>5889</v>
      </c>
      <c r="L12" s="199" t="s">
        <v>5890</v>
      </c>
      <c r="M12" s="200">
        <v>6</v>
      </c>
      <c r="N12" s="200">
        <v>6.5</v>
      </c>
      <c r="O12" s="200">
        <v>6.1</v>
      </c>
      <c r="P12" s="197">
        <f t="shared" si="22"/>
        <v>6.2</v>
      </c>
      <c r="Q12" s="208">
        <f t="shared" si="1"/>
        <v>1.1824324324324325</v>
      </c>
      <c r="R12" s="200">
        <v>709.5</v>
      </c>
      <c r="S12" s="200">
        <v>676.6</v>
      </c>
      <c r="T12" s="200">
        <v>734</v>
      </c>
      <c r="U12" s="201">
        <f t="shared" si="2"/>
        <v>706.7</v>
      </c>
      <c r="V12" s="209">
        <v>881</v>
      </c>
      <c r="W12" s="209">
        <v>877</v>
      </c>
      <c r="X12" s="209">
        <v>893</v>
      </c>
      <c r="Y12" s="213">
        <f t="shared" si="3"/>
        <v>884</v>
      </c>
      <c r="Z12" s="214">
        <v>3.5</v>
      </c>
      <c r="AA12" s="214">
        <v>3.5</v>
      </c>
      <c r="AB12" s="214">
        <v>3.5</v>
      </c>
      <c r="AC12" s="197">
        <f t="shared" si="4"/>
        <v>3.5</v>
      </c>
      <c r="AD12" s="215">
        <v>9</v>
      </c>
      <c r="AE12" s="215">
        <v>11</v>
      </c>
      <c r="AF12" s="215">
        <v>15</v>
      </c>
      <c r="AG12" s="213">
        <f t="shared" si="21"/>
        <v>12</v>
      </c>
      <c r="AH12" s="220">
        <f t="shared" si="5"/>
        <v>14</v>
      </c>
      <c r="AI12" s="221">
        <f t="shared" si="6"/>
        <v>1.06E-2</v>
      </c>
      <c r="AJ12" s="212" t="str">
        <f t="shared" si="7"/>
        <v>合格</v>
      </c>
      <c r="AK12" s="216">
        <v>1.5</v>
      </c>
      <c r="AL12" s="216">
        <v>1.5</v>
      </c>
      <c r="AM12" s="216">
        <v>1.5</v>
      </c>
      <c r="AN12" s="216">
        <v>1.5</v>
      </c>
      <c r="AO12" s="220">
        <f t="shared" si="8"/>
        <v>2</v>
      </c>
      <c r="AP12" s="221">
        <f t="shared" si="9"/>
        <v>1.2999999999999999E-3</v>
      </c>
      <c r="AQ12" s="212" t="str">
        <f t="shared" si="10"/>
        <v>合格</v>
      </c>
      <c r="AR12" s="215">
        <v>296</v>
      </c>
      <c r="AS12" s="215">
        <v>279</v>
      </c>
      <c r="AT12" s="215">
        <v>263</v>
      </c>
      <c r="AU12" s="213">
        <f t="shared" si="11"/>
        <v>279</v>
      </c>
      <c r="AV12" s="220">
        <f t="shared" si="12"/>
        <v>330</v>
      </c>
      <c r="AW12" s="221">
        <f t="shared" si="13"/>
        <v>0.24660000000000001</v>
      </c>
      <c r="AX12" s="222">
        <v>1570</v>
      </c>
      <c r="AY12" s="222">
        <v>1589</v>
      </c>
      <c r="AZ12" s="222">
        <v>1516</v>
      </c>
      <c r="BA12" s="200">
        <f>IFERROR(ROUND((INDEX([5]滤筒质量!G:G,MATCH(AX12,[5]滤筒质量!A:A,0))-INDEX([5]滤筒质量!D:D,MATCH(AX12,[5]滤筒质量!A:A,0)))/R12*1000000,1),"")</f>
        <v>0.9</v>
      </c>
      <c r="BB12" s="200">
        <f>IFERROR(ROUND((INDEX([5]滤筒质量!G:G,MATCH(AY12,[5]滤筒质量!A:A,0))-INDEX([5]滤筒质量!D:D,MATCH(AY12,[5]滤筒质量!A:A,0)))/S12*1000000,1),"")</f>
        <v>1</v>
      </c>
      <c r="BC12" s="200">
        <f>IFERROR(ROUND((INDEX([5]滤筒质量!G:G,MATCH(AZ12,[5]滤筒质量!A:A,0))-INDEX([5]滤筒质量!D:D,MATCH(AZ12,[5]滤筒质量!A:A,0)))/T12*1000000,1),"")</f>
        <v>0.9</v>
      </c>
      <c r="BD12" s="201">
        <v>0.5</v>
      </c>
      <c r="BE12" s="225">
        <f t="shared" si="14"/>
        <v>0.6</v>
      </c>
      <c r="BF12" s="226">
        <f t="shared" si="15"/>
        <v>4.0000000000000002E-4</v>
      </c>
      <c r="BG12" s="212" t="str">
        <f t="shared" si="16"/>
        <v>合格</v>
      </c>
      <c r="BH12" s="11">
        <v>63.7</v>
      </c>
      <c r="BI12" s="11">
        <v>61.1</v>
      </c>
      <c r="BJ12" s="11">
        <v>59.8</v>
      </c>
      <c r="BK12" s="201">
        <f t="shared" si="17"/>
        <v>61.53</v>
      </c>
      <c r="BL12" s="3">
        <f t="shared" si="18"/>
        <v>6</v>
      </c>
      <c r="BM12" s="229">
        <f t="shared" si="19"/>
        <v>2</v>
      </c>
      <c r="BN12" s="230">
        <f t="shared" si="20"/>
        <v>0.6</v>
      </c>
      <c r="BO12" t="str">
        <f>INDEX([5]数据汇总表!B$5:B$276,MATCH(A12,[5]数据汇总表!A$5:A$276,0))</f>
        <v>DA328</v>
      </c>
      <c r="BP12" s="231">
        <v>1597</v>
      </c>
    </row>
    <row r="13" spans="1:69" x14ac:dyDescent="0.2">
      <c r="A13" s="11">
        <v>188</v>
      </c>
      <c r="B13" s="11" t="str">
        <f>INDEX([5]数据汇总表!C$5:C$276,MATCH(A13,[5]数据汇总表!A$5:A$276,0))</f>
        <v>桩西采油厂</v>
      </c>
      <c r="C13" s="11" t="str">
        <f>INDEX([5]数据汇总表!D$5:D$276,MATCH(A13,[5]数据汇总表!A$5:A$276,0))</f>
        <v>采油管理三区</v>
      </c>
      <c r="D13" s="11" t="str">
        <f>INDEX([5]数据汇总表!E$5:E$276,MATCH(A13,[5]数据汇总表!A$5:A$276,0))</f>
        <v>605计量站加热炉</v>
      </c>
      <c r="E13" s="11" t="str">
        <f>INDEX([5]数据汇总表!F$5:F$276,MATCH(A13,[5]数据汇总表!A$5:A$276,0))</f>
        <v>605计量站</v>
      </c>
      <c r="F13" s="11" t="str">
        <f>INDEX([5]数据汇总表!G$5:G$276,MATCH(A13,[5]数据汇总表!A$5:A$276,0))</f>
        <v>加热炉</v>
      </c>
      <c r="G13" s="11">
        <f>INDEX([5]数据汇总表!H$5:H$276,MATCH(A13,[5]数据汇总表!A$5:A$276,0))</f>
        <v>200</v>
      </c>
      <c r="H13" s="196">
        <v>44736</v>
      </c>
      <c r="I13" s="198">
        <v>0.40902777777777799</v>
      </c>
      <c r="J13" s="11">
        <f>INDEX([5]数据汇总表!I$5:I$276,MATCH(A13,[5]数据汇总表!A$5:A$276,0))</f>
        <v>8</v>
      </c>
      <c r="K13" s="199" t="s">
        <v>5889</v>
      </c>
      <c r="L13" s="199" t="s">
        <v>5890</v>
      </c>
      <c r="M13" s="200">
        <v>5.7</v>
      </c>
      <c r="N13" s="200">
        <v>6</v>
      </c>
      <c r="O13" s="200">
        <v>5.8</v>
      </c>
      <c r="P13" s="197">
        <v>5.8</v>
      </c>
      <c r="Q13" s="208">
        <f t="shared" si="1"/>
        <v>1.1513157894736843</v>
      </c>
      <c r="R13" s="200">
        <v>732.5</v>
      </c>
      <c r="S13" s="200">
        <v>740.6</v>
      </c>
      <c r="T13" s="200">
        <v>754.1</v>
      </c>
      <c r="U13" s="201">
        <f t="shared" si="2"/>
        <v>742.4</v>
      </c>
      <c r="V13" s="209">
        <v>747</v>
      </c>
      <c r="W13" s="209">
        <v>858</v>
      </c>
      <c r="X13" s="209">
        <v>847</v>
      </c>
      <c r="Y13" s="213">
        <f t="shared" si="3"/>
        <v>817</v>
      </c>
      <c r="Z13" s="214">
        <v>3.6</v>
      </c>
      <c r="AA13" s="214">
        <v>3.6</v>
      </c>
      <c r="AB13" s="214">
        <v>3.6</v>
      </c>
      <c r="AC13" s="197">
        <f t="shared" si="4"/>
        <v>3.6</v>
      </c>
      <c r="AD13" s="215">
        <v>17</v>
      </c>
      <c r="AE13" s="215">
        <v>21</v>
      </c>
      <c r="AF13" s="215">
        <v>21</v>
      </c>
      <c r="AG13" s="213">
        <f t="shared" si="21"/>
        <v>20</v>
      </c>
      <c r="AH13" s="220">
        <f t="shared" si="5"/>
        <v>23</v>
      </c>
      <c r="AI13" s="221">
        <f t="shared" si="6"/>
        <v>1.6299999999999999E-2</v>
      </c>
      <c r="AJ13" s="212" t="str">
        <f t="shared" si="7"/>
        <v>合格</v>
      </c>
      <c r="AK13" s="216">
        <v>1.5</v>
      </c>
      <c r="AL13" s="216">
        <v>1.5</v>
      </c>
      <c r="AM13" s="216">
        <v>1.5</v>
      </c>
      <c r="AN13" s="216">
        <v>1.5</v>
      </c>
      <c r="AO13" s="220">
        <f t="shared" si="8"/>
        <v>2</v>
      </c>
      <c r="AP13" s="221">
        <f t="shared" si="9"/>
        <v>1.1999999999999999E-3</v>
      </c>
      <c r="AQ13" s="212" t="str">
        <f t="shared" si="10"/>
        <v>合格</v>
      </c>
      <c r="AR13" s="215">
        <v>290</v>
      </c>
      <c r="AS13" s="215">
        <v>259</v>
      </c>
      <c r="AT13" s="215">
        <v>279</v>
      </c>
      <c r="AU13" s="213">
        <f t="shared" si="11"/>
        <v>276</v>
      </c>
      <c r="AV13" s="220">
        <f t="shared" si="12"/>
        <v>318</v>
      </c>
      <c r="AW13" s="221">
        <f t="shared" si="13"/>
        <v>0.22550000000000001</v>
      </c>
      <c r="AX13" s="222">
        <v>1506</v>
      </c>
      <c r="AY13" s="222">
        <v>1574</v>
      </c>
      <c r="AZ13" s="222">
        <v>1530</v>
      </c>
      <c r="BA13" s="200">
        <f>IFERROR(ROUND((INDEX([5]滤筒质量!G:G,MATCH(AX13,[5]滤筒质量!A:A,0))-INDEX([5]滤筒质量!D:D,MATCH(AX13,[5]滤筒质量!A:A,0)))/R13*1000000,1),"")</f>
        <v>0.9</v>
      </c>
      <c r="BB13" s="200">
        <f>IFERROR(ROUND((INDEX([5]滤筒质量!G:G,MATCH(AY13,[5]滤筒质量!A:A,0))-INDEX([5]滤筒质量!D:D,MATCH(AY13,[5]滤筒质量!A:A,0)))/S13*1000000,1),"")</f>
        <v>0.9</v>
      </c>
      <c r="BC13" s="200">
        <f>IFERROR(ROUND((INDEX([5]滤筒质量!G:G,MATCH(AZ13,[5]滤筒质量!A:A,0))-INDEX([5]滤筒质量!D:D,MATCH(AZ13,[5]滤筒质量!A:A,0)))/T13*1000000,1),"")</f>
        <v>0.8</v>
      </c>
      <c r="BD13" s="201">
        <v>0.5</v>
      </c>
      <c r="BE13" s="225">
        <f t="shared" si="14"/>
        <v>0.6</v>
      </c>
      <c r="BF13" s="226">
        <f t="shared" si="15"/>
        <v>4.0000000000000002E-4</v>
      </c>
      <c r="BG13" s="212" t="str">
        <f t="shared" si="16"/>
        <v>合格</v>
      </c>
      <c r="BH13" s="11">
        <v>53.6</v>
      </c>
      <c r="BI13" s="11">
        <v>79.099999999999994</v>
      </c>
      <c r="BJ13" s="11">
        <v>87.5</v>
      </c>
      <c r="BK13" s="201">
        <f t="shared" si="17"/>
        <v>73.400000000000006</v>
      </c>
      <c r="BL13" s="3">
        <f t="shared" si="18"/>
        <v>6</v>
      </c>
      <c r="BM13" s="229">
        <f t="shared" si="19"/>
        <v>2</v>
      </c>
      <c r="BN13" s="230">
        <f t="shared" si="20"/>
        <v>0.6</v>
      </c>
      <c r="BO13" t="str">
        <f>INDEX([5]数据汇总表!B$5:B$276,MATCH(A13,[5]数据汇总表!A$5:A$276,0))</f>
        <v>DA327</v>
      </c>
      <c r="BP13" s="231">
        <v>1546</v>
      </c>
    </row>
    <row r="14" spans="1:69" x14ac:dyDescent="0.2">
      <c r="A14" s="11">
        <v>175</v>
      </c>
      <c r="B14" s="11" t="str">
        <f>INDEX([5]数据汇总表!C$5:C$276,MATCH(A14,[5]数据汇总表!A$5:A$276,0))</f>
        <v>桩西采油厂</v>
      </c>
      <c r="C14" s="11" t="str">
        <f>INDEX([5]数据汇总表!D$5:D$276,MATCH(A14,[5]数据汇总表!A$5:A$276,0))</f>
        <v>采油管理三区</v>
      </c>
      <c r="D14" s="11" t="str">
        <f>INDEX([5]数据汇总表!E$5:E$276,MATCH(A14,[5]数据汇总表!A$5:A$276,0))</f>
        <v>桩120热水站加热炉3</v>
      </c>
      <c r="E14" s="11" t="str">
        <f>INDEX([5]数据汇总表!F$5:F$276,MATCH(A14,[5]数据汇总表!A$5:A$276,0))</f>
        <v>桩120热水站</v>
      </c>
      <c r="F14" s="11" t="str">
        <f>INDEX([5]数据汇总表!G$5:G$276,MATCH(A14,[5]数据汇总表!A$5:A$276,0))</f>
        <v>加热炉3#</v>
      </c>
      <c r="G14" s="11">
        <f>INDEX([5]数据汇总表!H$5:H$276,MATCH(A14,[5]数据汇总表!A$5:A$276,0))</f>
        <v>800</v>
      </c>
      <c r="H14" s="196">
        <v>44753</v>
      </c>
      <c r="I14" s="198">
        <v>0.39861111111111103</v>
      </c>
      <c r="J14" s="11">
        <f>INDEX([5]数据汇总表!I$5:I$276,MATCH(A14,[5]数据汇总表!A$5:A$276,0))</f>
        <v>14</v>
      </c>
      <c r="K14" s="199" t="s">
        <v>5889</v>
      </c>
      <c r="L14" s="199" t="s">
        <v>5890</v>
      </c>
      <c r="M14" s="200">
        <v>1.9</v>
      </c>
      <c r="N14" s="200">
        <v>1.9</v>
      </c>
      <c r="O14" s="200">
        <v>1.6</v>
      </c>
      <c r="P14" s="197">
        <f t="shared" ref="P14:P36" si="23">ROUND(AVERAGE(M14:O14),2)</f>
        <v>1.8</v>
      </c>
      <c r="Q14" s="208">
        <f t="shared" si="1"/>
        <v>0.91145833333333337</v>
      </c>
      <c r="R14" s="200">
        <v>729.6</v>
      </c>
      <c r="S14" s="200">
        <v>741.7</v>
      </c>
      <c r="T14" s="200">
        <v>753.4</v>
      </c>
      <c r="U14" s="201">
        <f t="shared" si="2"/>
        <v>741.6</v>
      </c>
      <c r="V14" s="209">
        <v>795</v>
      </c>
      <c r="W14" s="209">
        <v>967</v>
      </c>
      <c r="X14" s="209">
        <v>922</v>
      </c>
      <c r="Y14" s="213">
        <f t="shared" si="3"/>
        <v>895</v>
      </c>
      <c r="Z14" s="214">
        <v>3.55</v>
      </c>
      <c r="AA14" s="214">
        <v>3.55</v>
      </c>
      <c r="AB14" s="214">
        <v>3.55</v>
      </c>
      <c r="AC14" s="197">
        <f t="shared" si="4"/>
        <v>3.55</v>
      </c>
      <c r="AD14" s="215">
        <v>50</v>
      </c>
      <c r="AE14" s="215">
        <v>53</v>
      </c>
      <c r="AF14" s="215">
        <v>68</v>
      </c>
      <c r="AG14" s="213">
        <f t="shared" si="21"/>
        <v>57</v>
      </c>
      <c r="AH14" s="220">
        <f t="shared" si="5"/>
        <v>52</v>
      </c>
      <c r="AI14" s="221">
        <f t="shared" si="6"/>
        <v>5.0999999999999997E-2</v>
      </c>
      <c r="AJ14" s="212" t="str">
        <f t="shared" si="7"/>
        <v>合格</v>
      </c>
      <c r="AK14" s="216">
        <v>1.5</v>
      </c>
      <c r="AL14" s="216">
        <v>1.5</v>
      </c>
      <c r="AM14" s="216">
        <v>1.5</v>
      </c>
      <c r="AN14" s="216">
        <v>1.5</v>
      </c>
      <c r="AO14" s="220">
        <f t="shared" si="8"/>
        <v>1</v>
      </c>
      <c r="AP14" s="221">
        <f t="shared" si="9"/>
        <v>1.2999999999999999E-3</v>
      </c>
      <c r="AQ14" s="212" t="str">
        <f t="shared" si="10"/>
        <v>合格</v>
      </c>
      <c r="AR14" s="215">
        <v>10944</v>
      </c>
      <c r="AS14" s="215">
        <v>9931</v>
      </c>
      <c r="AT14" s="215">
        <v>4580</v>
      </c>
      <c r="AU14" s="213">
        <f t="shared" si="11"/>
        <v>8485</v>
      </c>
      <c r="AV14" s="220">
        <f t="shared" si="12"/>
        <v>7734</v>
      </c>
      <c r="AW14" s="221">
        <f t="shared" si="13"/>
        <v>7.5941000000000001</v>
      </c>
      <c r="AX14" s="222">
        <v>1561</v>
      </c>
      <c r="AY14" s="222">
        <v>1515</v>
      </c>
      <c r="AZ14" s="222">
        <v>1528</v>
      </c>
      <c r="BA14" s="200">
        <f>IFERROR(ROUND((INDEX([5]滤筒质量!G:G,MATCH(AX14,[5]滤筒质量!A:A,0))-INDEX([5]滤筒质量!D:D,MATCH(AX14,[5]滤筒质量!A:A,0)))/R14*1000000,1),"")</f>
        <v>0.9</v>
      </c>
      <c r="BB14" s="200">
        <f>IFERROR(ROUND((INDEX([5]滤筒质量!G:G,MATCH(AY14,[5]滤筒质量!A:A,0))-INDEX([5]滤筒质量!D:D,MATCH(AY14,[5]滤筒质量!A:A,0)))/S14*1000000,1),"")</f>
        <v>0.9</v>
      </c>
      <c r="BC14" s="200">
        <f>IFERROR(ROUND((INDEX([5]滤筒质量!G:G,MATCH(AZ14,[5]滤筒质量!A:A,0))-INDEX([5]滤筒质量!D:D,MATCH(AZ14,[5]滤筒质量!A:A,0)))/T14*1000000,1),"")</f>
        <v>0.8</v>
      </c>
      <c r="BD14" s="201">
        <f>ROUND(AVERAGE(BA14:BC14),1)</f>
        <v>0.9</v>
      </c>
      <c r="BE14" s="225">
        <f t="shared" si="14"/>
        <v>0.8</v>
      </c>
      <c r="BF14" s="226">
        <f t="shared" si="15"/>
        <v>8.0000000000000004E-4</v>
      </c>
      <c r="BG14" s="212" t="str">
        <f t="shared" si="16"/>
        <v>合格</v>
      </c>
      <c r="BH14" s="11">
        <v>47.7</v>
      </c>
      <c r="BI14" s="11">
        <v>41.4</v>
      </c>
      <c r="BJ14" s="11">
        <v>65.900000000000006</v>
      </c>
      <c r="BK14" s="201">
        <f t="shared" si="17"/>
        <v>51.67</v>
      </c>
      <c r="BL14" s="3">
        <f t="shared" si="18"/>
        <v>7</v>
      </c>
      <c r="BM14" s="229">
        <f t="shared" si="19"/>
        <v>1</v>
      </c>
      <c r="BN14" s="230">
        <f t="shared" si="20"/>
        <v>0.8</v>
      </c>
      <c r="BO14" t="str">
        <f>INDEX([5]数据汇总表!B$5:B$276,MATCH(A14,[5]数据汇总表!A$5:A$276,0))</f>
        <v>DA314</v>
      </c>
      <c r="BP14" s="231">
        <v>1595</v>
      </c>
      <c r="BQ14" t="s">
        <v>5891</v>
      </c>
    </row>
    <row r="15" spans="1:69" x14ac:dyDescent="0.2">
      <c r="A15" s="11">
        <v>178</v>
      </c>
      <c r="B15" s="11" t="str">
        <f>INDEX([5]数据汇总表!C$5:C$276,MATCH(A15,[5]数据汇总表!A$5:A$276,0))</f>
        <v>桩西采油厂</v>
      </c>
      <c r="C15" s="11" t="str">
        <f>INDEX([5]数据汇总表!D$5:D$276,MATCH(A15,[5]数据汇总表!A$5:A$276,0))</f>
        <v>采油管理三区</v>
      </c>
      <c r="D15" s="11" t="str">
        <f>INDEX([5]数据汇总表!E$5:E$276,MATCH(A15,[5]数据汇总表!A$5:A$276,0))</f>
        <v>桩104净化站热水循环加热炉</v>
      </c>
      <c r="E15" s="11" t="str">
        <f>INDEX([5]数据汇总表!F$5:F$276,MATCH(A15,[5]数据汇总表!A$5:A$276,0))</f>
        <v>桩104净化站</v>
      </c>
      <c r="F15" s="11" t="str">
        <f>INDEX([5]数据汇总表!G$5:G$276,MATCH(A15,[5]数据汇总表!A$5:A$276,0))</f>
        <v>热水循环加热炉</v>
      </c>
      <c r="G15" s="11">
        <f>INDEX([5]数据汇总表!H$5:H$276,MATCH(A15,[5]数据汇总表!A$5:A$276,0))</f>
        <v>200</v>
      </c>
      <c r="H15" s="196">
        <v>44756</v>
      </c>
      <c r="I15" s="198">
        <v>0.40833333333333299</v>
      </c>
      <c r="J15" s="11">
        <f>INDEX([5]数据汇总表!I$5:I$276,MATCH(A15,[5]数据汇总表!A$5:A$276,0))</f>
        <v>8</v>
      </c>
      <c r="K15" s="199" t="s">
        <v>5889</v>
      </c>
      <c r="L15" s="199" t="s">
        <v>5890</v>
      </c>
      <c r="M15" s="200">
        <v>5.0999999999999996</v>
      </c>
      <c r="N15" s="200">
        <v>6.9</v>
      </c>
      <c r="O15" s="200">
        <v>8.3000000000000007</v>
      </c>
      <c r="P15" s="197">
        <v>6.8</v>
      </c>
      <c r="Q15" s="208">
        <f t="shared" si="1"/>
        <v>1.2323943661971832</v>
      </c>
      <c r="R15" s="200">
        <v>687.8</v>
      </c>
      <c r="S15" s="200">
        <v>747.3</v>
      </c>
      <c r="T15" s="200">
        <v>733.4</v>
      </c>
      <c r="U15" s="201">
        <f t="shared" si="2"/>
        <v>722.8</v>
      </c>
      <c r="V15" s="209">
        <v>1138</v>
      </c>
      <c r="W15" s="209">
        <v>926</v>
      </c>
      <c r="X15" s="209">
        <v>1052</v>
      </c>
      <c r="Y15" s="213">
        <f t="shared" si="3"/>
        <v>1039</v>
      </c>
      <c r="Z15" s="214">
        <v>4.71</v>
      </c>
      <c r="AA15" s="214">
        <v>4.71</v>
      </c>
      <c r="AB15" s="214">
        <v>4.71</v>
      </c>
      <c r="AC15" s="197">
        <f t="shared" si="4"/>
        <v>4.71</v>
      </c>
      <c r="AD15" s="215">
        <v>44</v>
      </c>
      <c r="AE15" s="215">
        <v>22</v>
      </c>
      <c r="AF15" s="215">
        <v>16</v>
      </c>
      <c r="AG15" s="213">
        <f t="shared" si="21"/>
        <v>27</v>
      </c>
      <c r="AH15" s="220">
        <f t="shared" si="5"/>
        <v>33</v>
      </c>
      <c r="AI15" s="221">
        <f t="shared" si="6"/>
        <v>2.81E-2</v>
      </c>
      <c r="AJ15" s="212" t="str">
        <f t="shared" si="7"/>
        <v>合格</v>
      </c>
      <c r="AK15" s="216">
        <v>1.5</v>
      </c>
      <c r="AL15" s="216">
        <v>1.5</v>
      </c>
      <c r="AM15" s="216">
        <v>1.5</v>
      </c>
      <c r="AN15" s="216">
        <v>1.5</v>
      </c>
      <c r="AO15" s="220">
        <f t="shared" si="8"/>
        <v>2</v>
      </c>
      <c r="AP15" s="221">
        <f t="shared" si="9"/>
        <v>1.6000000000000001E-3</v>
      </c>
      <c r="AQ15" s="212" t="str">
        <f t="shared" si="10"/>
        <v>合格</v>
      </c>
      <c r="AR15" s="216">
        <v>410</v>
      </c>
      <c r="AS15" s="216">
        <v>1.5</v>
      </c>
      <c r="AT15" s="216">
        <v>1.5</v>
      </c>
      <c r="AU15" s="213">
        <f t="shared" si="11"/>
        <v>138</v>
      </c>
      <c r="AV15" s="220">
        <f t="shared" si="12"/>
        <v>170</v>
      </c>
      <c r="AW15" s="221">
        <f t="shared" si="13"/>
        <v>0.1434</v>
      </c>
      <c r="AX15" s="222">
        <v>1550</v>
      </c>
      <c r="AY15" s="222">
        <v>1581</v>
      </c>
      <c r="AZ15" s="222">
        <v>1504</v>
      </c>
      <c r="BA15" s="200">
        <f>IFERROR(ROUND((INDEX([5]滤筒质量!G:G,MATCH(AX15,[5]滤筒质量!A:A,0))-INDEX([5]滤筒质量!D:D,MATCH(AX15,[5]滤筒质量!A:A,0)))/R15*1000000,1),"")</f>
        <v>1</v>
      </c>
      <c r="BB15" s="200">
        <f>IFERROR(ROUND((INDEX([5]滤筒质量!G:G,MATCH(AY15,[5]滤筒质量!A:A,0))-INDEX([5]滤筒质量!D:D,MATCH(AY15,[5]滤筒质量!A:A,0)))/S15*1000000,1),"")</f>
        <v>0.9</v>
      </c>
      <c r="BC15" s="200">
        <f>IFERROR(ROUND((INDEX([5]滤筒质量!G:G,MATCH(AZ15,[5]滤筒质量!A:A,0))-INDEX([5]滤筒质量!D:D,MATCH(AZ15,[5]滤筒质量!A:A,0)))/T15*1000000,1),"")</f>
        <v>0.9</v>
      </c>
      <c r="BD15" s="201">
        <v>0.5</v>
      </c>
      <c r="BE15" s="225">
        <f t="shared" si="14"/>
        <v>0.6</v>
      </c>
      <c r="BF15" s="226">
        <f t="shared" si="15"/>
        <v>5.0000000000000001E-4</v>
      </c>
      <c r="BG15" s="212" t="str">
        <f t="shared" si="16"/>
        <v>合格</v>
      </c>
      <c r="BH15" s="11">
        <v>92.9</v>
      </c>
      <c r="BI15" s="11">
        <v>341.1</v>
      </c>
      <c r="BJ15" s="11">
        <v>345.8</v>
      </c>
      <c r="BK15" s="201">
        <f t="shared" si="17"/>
        <v>259.93</v>
      </c>
      <c r="BL15" s="3">
        <f t="shared" si="18"/>
        <v>7</v>
      </c>
      <c r="BM15" s="229">
        <f t="shared" si="19"/>
        <v>2</v>
      </c>
      <c r="BN15" s="230">
        <f t="shared" si="20"/>
        <v>0.6</v>
      </c>
      <c r="BO15" t="str">
        <f>INDEX([5]数据汇总表!B$5:B$276,MATCH(A15,[5]数据汇总表!A$5:A$276,0))</f>
        <v>DA317</v>
      </c>
      <c r="BP15" s="231">
        <v>1541</v>
      </c>
    </row>
    <row r="16" spans="1:69" x14ac:dyDescent="0.2">
      <c r="A16" s="11">
        <v>202</v>
      </c>
      <c r="B16" s="11" t="str">
        <f>INDEX([5]数据汇总表!C$5:C$276,MATCH(A16,[5]数据汇总表!A$5:A$276,0))</f>
        <v>桩西采油厂</v>
      </c>
      <c r="C16" s="11" t="str">
        <f>INDEX([5]数据汇总表!D$5:D$276,MATCH(A16,[5]数据汇总表!A$5:A$276,0))</f>
        <v>采油管理三区</v>
      </c>
      <c r="D16" s="11" t="str">
        <f>INDEX([5]数据汇总表!E$5:E$276,MATCH(A16,[5]数据汇总表!A$5:A$276,0))</f>
        <v>桩837计量站外输炉</v>
      </c>
      <c r="E16" s="11" t="str">
        <f>INDEX([5]数据汇总表!F$5:F$276,MATCH(A16,[5]数据汇总表!A$5:A$276,0))</f>
        <v>桩837计量站</v>
      </c>
      <c r="F16" s="11" t="str">
        <f>INDEX([5]数据汇总表!G$5:G$276,MATCH(A16,[5]数据汇总表!A$5:A$276,0))</f>
        <v>外输炉</v>
      </c>
      <c r="G16" s="11">
        <f>INDEX([5]数据汇总表!H$5:H$276,MATCH(A16,[5]数据汇总表!A$5:A$276,0))</f>
        <v>300</v>
      </c>
      <c r="H16" s="196">
        <v>44757</v>
      </c>
      <c r="I16" s="198">
        <v>0.44374999999999998</v>
      </c>
      <c r="J16" s="11">
        <f>INDEX([5]数据汇总表!I$5:I$276,MATCH(A16,[5]数据汇总表!A$5:A$276,0))</f>
        <v>8</v>
      </c>
      <c r="K16" s="199" t="s">
        <v>5889</v>
      </c>
      <c r="L16" s="199" t="s">
        <v>5890</v>
      </c>
      <c r="M16" s="200">
        <v>19.8</v>
      </c>
      <c r="N16" s="200">
        <v>14.5</v>
      </c>
      <c r="O16" s="200">
        <v>7.5</v>
      </c>
      <c r="P16" s="197">
        <v>13.9</v>
      </c>
      <c r="Q16" s="208">
        <f t="shared" si="1"/>
        <v>2.4647887323943665</v>
      </c>
      <c r="R16" s="200">
        <v>631.79999999999995</v>
      </c>
      <c r="S16" s="200">
        <v>669.8</v>
      </c>
      <c r="T16" s="200">
        <v>655.4</v>
      </c>
      <c r="U16" s="201">
        <f t="shared" si="2"/>
        <v>652.29999999999995</v>
      </c>
      <c r="V16" s="209">
        <v>786</v>
      </c>
      <c r="W16" s="209">
        <v>908</v>
      </c>
      <c r="X16" s="209">
        <v>861</v>
      </c>
      <c r="Y16" s="213">
        <f t="shared" si="3"/>
        <v>852</v>
      </c>
      <c r="Z16" s="214">
        <v>3.8</v>
      </c>
      <c r="AA16" s="214">
        <v>3.8</v>
      </c>
      <c r="AB16" s="214">
        <v>3.8</v>
      </c>
      <c r="AC16" s="197">
        <f t="shared" si="4"/>
        <v>3.8</v>
      </c>
      <c r="AD16" s="216">
        <v>3</v>
      </c>
      <c r="AE16" s="216">
        <v>8</v>
      </c>
      <c r="AF16" s="216">
        <v>12</v>
      </c>
      <c r="AG16" s="213">
        <f t="shared" si="21"/>
        <v>8</v>
      </c>
      <c r="AH16" s="220">
        <f t="shared" si="5"/>
        <v>20</v>
      </c>
      <c r="AI16" s="221">
        <f t="shared" si="6"/>
        <v>6.7999999999999996E-3</v>
      </c>
      <c r="AJ16" s="212" t="str">
        <f t="shared" si="7"/>
        <v>合格</v>
      </c>
      <c r="AK16" s="216">
        <v>1.5</v>
      </c>
      <c r="AL16" s="216">
        <v>1.5</v>
      </c>
      <c r="AM16" s="216">
        <v>1.5</v>
      </c>
      <c r="AN16" s="216">
        <v>1.5</v>
      </c>
      <c r="AO16" s="220">
        <f t="shared" si="8"/>
        <v>4</v>
      </c>
      <c r="AP16" s="221">
        <f t="shared" si="9"/>
        <v>1.2999999999999999E-3</v>
      </c>
      <c r="AQ16" s="212" t="str">
        <f t="shared" si="10"/>
        <v>合格</v>
      </c>
      <c r="AR16" s="215">
        <v>84</v>
      </c>
      <c r="AS16" s="215">
        <v>234</v>
      </c>
      <c r="AT16" s="215">
        <v>605</v>
      </c>
      <c r="AU16" s="213">
        <f t="shared" si="11"/>
        <v>308</v>
      </c>
      <c r="AV16" s="220">
        <f t="shared" si="12"/>
        <v>759</v>
      </c>
      <c r="AW16" s="221">
        <f t="shared" si="13"/>
        <v>0.26240000000000002</v>
      </c>
      <c r="AX16" s="222">
        <v>9911</v>
      </c>
      <c r="AY16" s="222">
        <v>9908</v>
      </c>
      <c r="AZ16" s="222">
        <v>9968</v>
      </c>
      <c r="BA16" s="200">
        <v>0.5</v>
      </c>
      <c r="BB16" s="200">
        <f>IFERROR(ROUND((INDEX([5]滤筒质量!G:G,MATCH(AY16,[5]滤筒质量!A:A,0))-INDEX([5]滤筒质量!D:D,MATCH(AY16,[5]滤筒质量!A:A,0)))/S16*1000000,1),"")</f>
        <v>1</v>
      </c>
      <c r="BC16" s="200">
        <v>0.5</v>
      </c>
      <c r="BD16" s="201">
        <v>0.5</v>
      </c>
      <c r="BE16" s="225">
        <f t="shared" si="14"/>
        <v>1.2</v>
      </c>
      <c r="BF16" s="226">
        <f t="shared" si="15"/>
        <v>4.0000000000000002E-4</v>
      </c>
      <c r="BG16" s="212" t="str">
        <f t="shared" si="16"/>
        <v>合格</v>
      </c>
      <c r="BH16" s="11">
        <v>40.4</v>
      </c>
      <c r="BI16" s="11">
        <v>37.299999999999997</v>
      </c>
      <c r="BJ16" s="11">
        <v>35.799999999999997</v>
      </c>
      <c r="BK16" s="201">
        <f t="shared" si="17"/>
        <v>37.83</v>
      </c>
      <c r="BL16" s="3">
        <f t="shared" si="18"/>
        <v>7</v>
      </c>
      <c r="BM16" s="229">
        <f t="shared" si="19"/>
        <v>4</v>
      </c>
      <c r="BN16" s="230">
        <f t="shared" si="20"/>
        <v>1.2</v>
      </c>
      <c r="BO16" t="str">
        <f>INDEX([5]数据汇总表!B$5:B$276,MATCH(A16,[5]数据汇总表!A$5:A$276,0))</f>
        <v>DA341</v>
      </c>
      <c r="BP16" s="231">
        <v>9939</v>
      </c>
      <c r="BQ16" t="s">
        <v>5894</v>
      </c>
    </row>
    <row r="17" spans="1:69" x14ac:dyDescent="0.2">
      <c r="A17" s="11">
        <v>30</v>
      </c>
      <c r="B17" s="11" t="str">
        <f>INDEX([5]数据汇总表!C$5:C$276,MATCH(A17,[5]数据汇总表!A$5:A$276,0))</f>
        <v>桩西采油厂</v>
      </c>
      <c r="C17" s="11" t="str">
        <f>INDEX([5]数据汇总表!D$5:D$276,MATCH(A17,[5]数据汇总表!A$5:A$276,0))</f>
        <v>采油管理一区</v>
      </c>
      <c r="D17" s="11" t="str">
        <f>INDEX([5]数据汇总表!E$5:E$276,MATCH(A17,[5]数据汇总表!A$5:A$276,0))</f>
        <v>桩606-8井场外输水套炉</v>
      </c>
      <c r="E17" s="11" t="str">
        <f>INDEX([5]数据汇总表!F$5:F$276,MATCH(A17,[5]数据汇总表!A$5:A$276,0))</f>
        <v>桩606-8井场</v>
      </c>
      <c r="F17" s="11" t="str">
        <f>INDEX([5]数据汇总表!G$5:G$276,MATCH(A17,[5]数据汇总表!A$5:A$276,0))</f>
        <v>外输水套炉</v>
      </c>
      <c r="G17" s="11">
        <f>INDEX([5]数据汇总表!H$5:H$276,MATCH(A17,[5]数据汇总表!A$5:A$276,0))</f>
        <v>50</v>
      </c>
      <c r="H17" s="196">
        <v>44761</v>
      </c>
      <c r="I17" s="198">
        <v>0.36666666666666697</v>
      </c>
      <c r="J17" s="11">
        <f>INDEX([5]数据汇总表!I$5:I$276,MATCH(A17,[5]数据汇总表!A$5:A$276,0))</f>
        <v>8</v>
      </c>
      <c r="K17" s="199" t="s">
        <v>5889</v>
      </c>
      <c r="L17" s="199" t="s">
        <v>5890</v>
      </c>
      <c r="M17" s="200">
        <v>5.9</v>
      </c>
      <c r="N17" s="200">
        <v>7.6</v>
      </c>
      <c r="O17" s="200">
        <v>7.7</v>
      </c>
      <c r="P17" s="197">
        <v>7.1</v>
      </c>
      <c r="Q17" s="208">
        <f t="shared" si="1"/>
        <v>1.2589928057553956</v>
      </c>
      <c r="R17" s="200">
        <v>690.1</v>
      </c>
      <c r="S17" s="200">
        <v>744.3</v>
      </c>
      <c r="T17" s="200">
        <v>743.5</v>
      </c>
      <c r="U17" s="201">
        <f t="shared" si="2"/>
        <v>726</v>
      </c>
      <c r="V17" s="209">
        <v>137</v>
      </c>
      <c r="W17" s="209">
        <v>163</v>
      </c>
      <c r="X17" s="209">
        <v>178</v>
      </c>
      <c r="Y17" s="213">
        <f t="shared" si="3"/>
        <v>159</v>
      </c>
      <c r="Z17" s="214">
        <v>3.92</v>
      </c>
      <c r="AA17" s="214">
        <v>3.92</v>
      </c>
      <c r="AB17" s="214">
        <v>3.92</v>
      </c>
      <c r="AC17" s="197">
        <f t="shared" si="4"/>
        <v>3.92</v>
      </c>
      <c r="AD17" s="215">
        <v>20</v>
      </c>
      <c r="AE17" s="215">
        <v>15</v>
      </c>
      <c r="AF17" s="215">
        <v>18</v>
      </c>
      <c r="AG17" s="213">
        <f t="shared" si="21"/>
        <v>18</v>
      </c>
      <c r="AH17" s="220">
        <f t="shared" si="5"/>
        <v>23</v>
      </c>
      <c r="AI17" s="221">
        <f t="shared" si="6"/>
        <v>2.8999999999999998E-3</v>
      </c>
      <c r="AJ17" s="212" t="str">
        <f t="shared" si="7"/>
        <v>合格</v>
      </c>
      <c r="AK17" s="216">
        <v>1.5</v>
      </c>
      <c r="AL17" s="216">
        <v>1.5</v>
      </c>
      <c r="AM17" s="216">
        <v>1.5</v>
      </c>
      <c r="AN17" s="216">
        <v>1.5</v>
      </c>
      <c r="AO17" s="220">
        <f t="shared" si="8"/>
        <v>2</v>
      </c>
      <c r="AP17" s="221">
        <f t="shared" si="9"/>
        <v>2.0000000000000001E-4</v>
      </c>
      <c r="AQ17" s="212" t="str">
        <f t="shared" si="10"/>
        <v>合格</v>
      </c>
      <c r="AR17" s="216">
        <v>1.5</v>
      </c>
      <c r="AS17" s="216">
        <v>1.5</v>
      </c>
      <c r="AT17" s="216">
        <v>3</v>
      </c>
      <c r="AU17" s="213">
        <f t="shared" si="11"/>
        <v>2</v>
      </c>
      <c r="AV17" s="220">
        <f t="shared" si="12"/>
        <v>3</v>
      </c>
      <c r="AW17" s="221">
        <f t="shared" si="13"/>
        <v>2.9999999999999997E-4</v>
      </c>
      <c r="AX17" s="222">
        <v>1584</v>
      </c>
      <c r="AY17" s="222">
        <v>1507</v>
      </c>
      <c r="AZ17" s="222">
        <v>1505</v>
      </c>
      <c r="BA17" s="200">
        <f>IFERROR(ROUND((INDEX([5]滤筒质量!G:G,MATCH(AX17,[5]滤筒质量!A:A,0))-INDEX([5]滤筒质量!D:D,MATCH(AX17,[5]滤筒质量!A:A,0)))/R17*1000000,1),"")</f>
        <v>0.9</v>
      </c>
      <c r="BB17" s="200">
        <f>IFERROR(ROUND((INDEX([5]滤筒质量!G:G,MATCH(AY17,[5]滤筒质量!A:A,0))-INDEX([5]滤筒质量!D:D,MATCH(AY17,[5]滤筒质量!A:A,0)))/S17*1000000,1),"")</f>
        <v>0.9</v>
      </c>
      <c r="BC17" s="200">
        <f>IFERROR(ROUND((INDEX([5]滤筒质量!G:G,MATCH(AZ17,[5]滤筒质量!A:A,0))-INDEX([5]滤筒质量!D:D,MATCH(AZ17,[5]滤筒质量!A:A,0)))/T17*1000000,1),"")</f>
        <v>0.9</v>
      </c>
      <c r="BD17" s="201">
        <v>0.5</v>
      </c>
      <c r="BE17" s="225">
        <f t="shared" si="14"/>
        <v>0.6</v>
      </c>
      <c r="BF17" s="226">
        <f t="shared" si="15"/>
        <v>1E-4</v>
      </c>
      <c r="BG17" s="212" t="str">
        <f t="shared" si="16"/>
        <v>合格</v>
      </c>
      <c r="BH17" s="11">
        <v>30.1</v>
      </c>
      <c r="BI17" s="11">
        <v>112.3</v>
      </c>
      <c r="BJ17" s="11">
        <v>76.400000000000006</v>
      </c>
      <c r="BK17" s="201">
        <f t="shared" si="17"/>
        <v>72.930000000000007</v>
      </c>
      <c r="BL17" s="3">
        <f t="shared" si="18"/>
        <v>7</v>
      </c>
      <c r="BM17" s="229">
        <f t="shared" si="19"/>
        <v>2</v>
      </c>
      <c r="BN17" s="230">
        <f t="shared" si="20"/>
        <v>0.6</v>
      </c>
      <c r="BO17" t="str">
        <f>INDEX([5]数据汇总表!B$5:B$276,MATCH(A17,[5]数据汇总表!A$5:A$276,0))</f>
        <v>DA030</v>
      </c>
      <c r="BP17" s="231">
        <v>1511</v>
      </c>
      <c r="BQ17" t="s">
        <v>5891</v>
      </c>
    </row>
    <row r="18" spans="1:69" x14ac:dyDescent="0.2">
      <c r="A18" s="11">
        <v>28</v>
      </c>
      <c r="B18" s="11" t="str">
        <f>INDEX([5]数据汇总表!C$5:C$276,MATCH(A18,[5]数据汇总表!A$5:A$276,0))</f>
        <v>桩西采油厂</v>
      </c>
      <c r="C18" s="11" t="str">
        <f>INDEX([5]数据汇总表!D$5:D$276,MATCH(A18,[5]数据汇总表!A$5:A$276,0))</f>
        <v>采油管理一区</v>
      </c>
      <c r="D18" s="11" t="str">
        <f>INDEX([5]数据汇总表!E$5:E$276,MATCH(A18,[5]数据汇总表!A$5:A$276,0))</f>
        <v>桩606-x7井场外输水套炉</v>
      </c>
      <c r="E18" s="11" t="str">
        <f>INDEX([5]数据汇总表!F$5:F$276,MATCH(A18,[5]数据汇总表!A$5:A$276,0))</f>
        <v>桩606-x7井场</v>
      </c>
      <c r="F18" s="11" t="str">
        <f>INDEX([5]数据汇总表!G$5:G$276,MATCH(A18,[5]数据汇总表!A$5:A$276,0))</f>
        <v>外输水套炉</v>
      </c>
      <c r="G18" s="11">
        <f>INDEX([5]数据汇总表!H$5:H$276,MATCH(A18,[5]数据汇总表!A$5:A$276,0))</f>
        <v>50</v>
      </c>
      <c r="H18" s="196">
        <v>44763</v>
      </c>
      <c r="I18" s="198">
        <v>0.36388888888888898</v>
      </c>
      <c r="J18" s="11">
        <f>INDEX([5]数据汇总表!I$5:I$276,MATCH(A18,[5]数据汇总表!A$5:A$276,0))</f>
        <v>8</v>
      </c>
      <c r="K18" s="199" t="s">
        <v>5889</v>
      </c>
      <c r="L18" s="199" t="s">
        <v>5890</v>
      </c>
      <c r="M18" s="200">
        <v>6</v>
      </c>
      <c r="N18" s="200">
        <v>5.8</v>
      </c>
      <c r="O18" s="200">
        <v>5.3</v>
      </c>
      <c r="P18" s="202">
        <f t="shared" si="23"/>
        <v>5.7</v>
      </c>
      <c r="Q18" s="208">
        <f t="shared" si="1"/>
        <v>1.1437908496732025</v>
      </c>
      <c r="R18" s="200">
        <v>801.5</v>
      </c>
      <c r="S18" s="200">
        <v>755.3</v>
      </c>
      <c r="T18" s="200">
        <v>754.5</v>
      </c>
      <c r="U18" s="201">
        <f t="shared" si="2"/>
        <v>770.4</v>
      </c>
      <c r="V18" s="209">
        <v>97</v>
      </c>
      <c r="W18" s="209">
        <v>159</v>
      </c>
      <c r="X18" s="209">
        <v>178</v>
      </c>
      <c r="Y18" s="213">
        <f t="shared" si="3"/>
        <v>145</v>
      </c>
      <c r="Z18" s="214">
        <v>3.21</v>
      </c>
      <c r="AA18" s="214">
        <v>3.21</v>
      </c>
      <c r="AB18" s="214">
        <v>3.21</v>
      </c>
      <c r="AC18" s="197">
        <f t="shared" si="4"/>
        <v>3.21</v>
      </c>
      <c r="AD18" s="216">
        <v>16</v>
      </c>
      <c r="AE18" s="216">
        <v>21</v>
      </c>
      <c r="AF18" s="215">
        <v>33</v>
      </c>
      <c r="AG18" s="213">
        <f t="shared" si="21"/>
        <v>23</v>
      </c>
      <c r="AH18" s="220">
        <f t="shared" si="5"/>
        <v>26</v>
      </c>
      <c r="AI18" s="221">
        <f t="shared" si="6"/>
        <v>3.3E-3</v>
      </c>
      <c r="AJ18" s="212" t="str">
        <f t="shared" si="7"/>
        <v>合格</v>
      </c>
      <c r="AK18" s="216">
        <v>1.5</v>
      </c>
      <c r="AL18" s="216">
        <v>1.5</v>
      </c>
      <c r="AM18" s="216">
        <v>1.5</v>
      </c>
      <c r="AN18" s="216">
        <v>1.5</v>
      </c>
      <c r="AO18" s="220">
        <f t="shared" si="8"/>
        <v>2</v>
      </c>
      <c r="AP18" s="221">
        <f t="shared" si="9"/>
        <v>2.0000000000000001E-4</v>
      </c>
      <c r="AQ18" s="212" t="str">
        <f t="shared" si="10"/>
        <v>合格</v>
      </c>
      <c r="AR18" s="216">
        <v>1.5</v>
      </c>
      <c r="AS18" s="216">
        <v>1.5</v>
      </c>
      <c r="AT18" s="216">
        <v>1.5</v>
      </c>
      <c r="AU18" s="216">
        <v>1.5</v>
      </c>
      <c r="AV18" s="220">
        <f t="shared" si="12"/>
        <v>2</v>
      </c>
      <c r="AW18" s="221">
        <f t="shared" si="13"/>
        <v>2.0000000000000001E-4</v>
      </c>
      <c r="AX18" s="222">
        <v>1540</v>
      </c>
      <c r="AY18" s="222">
        <v>1535</v>
      </c>
      <c r="AZ18" s="222">
        <v>1551</v>
      </c>
      <c r="BA18" s="200">
        <f>IFERROR(ROUND((INDEX([5]滤筒质量!G:G,MATCH(AX18,[5]滤筒质量!A:A,0))-INDEX([5]滤筒质量!D:D,MATCH(AX18,[5]滤筒质量!A:A,0)))/R18*1000000,1),"")</f>
        <v>0.8</v>
      </c>
      <c r="BB18" s="200">
        <f>IFERROR(ROUND((INDEX([5]滤筒质量!G:G,MATCH(AY18,[5]滤筒质量!A:A,0))-INDEX([5]滤筒质量!D:D,MATCH(AY18,[5]滤筒质量!A:A,0)))/S18*1000000,1),"")</f>
        <v>0.9</v>
      </c>
      <c r="BC18" s="200">
        <f>IFERROR(ROUND((INDEX([5]滤筒质量!G:G,MATCH(AZ18,[5]滤筒质量!A:A,0))-INDEX([5]滤筒质量!D:D,MATCH(AZ18,[5]滤筒质量!A:A,0)))/T18*1000000,1),"")</f>
        <v>0.9</v>
      </c>
      <c r="BD18" s="201">
        <v>0.5</v>
      </c>
      <c r="BE18" s="225">
        <f t="shared" si="14"/>
        <v>0.6</v>
      </c>
      <c r="BF18" s="226">
        <f t="shared" si="15"/>
        <v>1E-4</v>
      </c>
      <c r="BG18" s="212" t="str">
        <f t="shared" si="16"/>
        <v>合格</v>
      </c>
      <c r="BH18" s="11">
        <v>215.7</v>
      </c>
      <c r="BI18" s="11">
        <v>104.2</v>
      </c>
      <c r="BJ18" s="11">
        <v>159.30000000000001</v>
      </c>
      <c r="BK18" s="201">
        <f t="shared" si="17"/>
        <v>159.72999999999999</v>
      </c>
      <c r="BL18" s="3">
        <f t="shared" si="18"/>
        <v>7</v>
      </c>
      <c r="BM18" s="229">
        <f t="shared" si="19"/>
        <v>2</v>
      </c>
      <c r="BN18" s="230">
        <f t="shared" si="20"/>
        <v>0.6</v>
      </c>
      <c r="BO18" t="str">
        <f>INDEX([5]数据汇总表!B$5:B$276,MATCH(A18,[5]数据汇总表!A$5:A$276,0))</f>
        <v>DA028</v>
      </c>
      <c r="BP18" s="231">
        <v>1527</v>
      </c>
      <c r="BQ18" t="s">
        <v>5891</v>
      </c>
    </row>
    <row r="19" spans="1:69" x14ac:dyDescent="0.2">
      <c r="A19" s="11">
        <v>145</v>
      </c>
      <c r="B19" s="11" t="str">
        <f>INDEX([5]数据汇总表!C$5:C$276,MATCH(A19,[5]数据汇总表!A$5:A$276,0))</f>
        <v>桩西采油厂</v>
      </c>
      <c r="C19" s="11" t="str">
        <f>INDEX([5]数据汇总表!D$5:D$276,MATCH(A19,[5]数据汇总表!A$5:A$276,0))</f>
        <v>采油管理一区</v>
      </c>
      <c r="D19" s="11" t="str">
        <f>INDEX([5]数据汇总表!E$5:E$276,MATCH(A19,[5]数据汇总表!A$5:A$276,0))</f>
        <v>桩62-9井场外输加热炉</v>
      </c>
      <c r="E19" s="11" t="str">
        <f>INDEX([5]数据汇总表!F$5:F$276,MATCH(A19,[5]数据汇总表!A$5:A$276,0))</f>
        <v>桩62-9井场</v>
      </c>
      <c r="F19" s="11" t="str">
        <f>INDEX([5]数据汇总表!G$5:G$276,MATCH(A19,[5]数据汇总表!A$5:A$276,0))</f>
        <v>外输加热炉</v>
      </c>
      <c r="G19" s="11">
        <f>INDEX([5]数据汇总表!H$5:H$276,MATCH(A19,[5]数据汇总表!A$5:A$276,0))</f>
        <v>80</v>
      </c>
      <c r="H19" s="196">
        <v>44764</v>
      </c>
      <c r="I19" s="198">
        <v>0.35416666666666702</v>
      </c>
      <c r="J19" s="11">
        <f>INDEX([5]数据汇总表!I$5:I$276,MATCH(A19,[5]数据汇总表!A$5:A$276,0))</f>
        <v>8</v>
      </c>
      <c r="K19" s="199" t="s">
        <v>5889</v>
      </c>
      <c r="L19" s="199" t="s">
        <v>5890</v>
      </c>
      <c r="M19" s="200">
        <v>6.2</v>
      </c>
      <c r="N19" s="200">
        <v>6.8</v>
      </c>
      <c r="O19" s="200">
        <v>7</v>
      </c>
      <c r="P19" s="202">
        <f t="shared" si="23"/>
        <v>6.67</v>
      </c>
      <c r="Q19" s="208">
        <f t="shared" si="1"/>
        <v>1.2212142358688067</v>
      </c>
      <c r="R19" s="200">
        <v>708.7</v>
      </c>
      <c r="S19" s="200">
        <v>745.7</v>
      </c>
      <c r="T19" s="200">
        <v>755.5</v>
      </c>
      <c r="U19" s="201">
        <f t="shared" si="2"/>
        <v>736.6</v>
      </c>
      <c r="V19" s="209">
        <v>179</v>
      </c>
      <c r="W19" s="209">
        <v>220</v>
      </c>
      <c r="X19" s="209">
        <v>232</v>
      </c>
      <c r="Y19" s="213">
        <f t="shared" si="3"/>
        <v>210</v>
      </c>
      <c r="Z19" s="214">
        <v>3.42</v>
      </c>
      <c r="AA19" s="214">
        <v>3.42</v>
      </c>
      <c r="AB19" s="214">
        <v>3.42</v>
      </c>
      <c r="AC19" s="197">
        <f t="shared" si="4"/>
        <v>3.42</v>
      </c>
      <c r="AD19" s="215">
        <v>16</v>
      </c>
      <c r="AE19" s="215">
        <v>14</v>
      </c>
      <c r="AF19" s="215">
        <v>15</v>
      </c>
      <c r="AG19" s="213">
        <f t="shared" si="21"/>
        <v>15</v>
      </c>
      <c r="AH19" s="220">
        <f t="shared" si="5"/>
        <v>18</v>
      </c>
      <c r="AI19" s="221">
        <f t="shared" si="6"/>
        <v>3.2000000000000002E-3</v>
      </c>
      <c r="AJ19" s="212" t="str">
        <f t="shared" si="7"/>
        <v>合格</v>
      </c>
      <c r="AK19" s="216">
        <v>1.5</v>
      </c>
      <c r="AL19" s="216">
        <v>1.5</v>
      </c>
      <c r="AM19" s="216">
        <v>1.5</v>
      </c>
      <c r="AN19" s="216">
        <v>1.5</v>
      </c>
      <c r="AO19" s="220">
        <f t="shared" si="8"/>
        <v>2</v>
      </c>
      <c r="AP19" s="221">
        <f t="shared" si="9"/>
        <v>2.9999999999999997E-4</v>
      </c>
      <c r="AQ19" s="212" t="str">
        <f t="shared" si="10"/>
        <v>合格</v>
      </c>
      <c r="AR19" s="216">
        <v>1.5</v>
      </c>
      <c r="AS19" s="215">
        <v>4</v>
      </c>
      <c r="AT19" s="215">
        <v>4</v>
      </c>
      <c r="AU19" s="213">
        <f>ROUND(AVERAGE(AR19:AT19),0)</f>
        <v>3</v>
      </c>
      <c r="AV19" s="220">
        <f t="shared" si="12"/>
        <v>4</v>
      </c>
      <c r="AW19" s="221">
        <f t="shared" si="13"/>
        <v>5.9999999999999995E-4</v>
      </c>
      <c r="AX19" s="222">
        <v>1518</v>
      </c>
      <c r="AY19" s="222">
        <v>1513</v>
      </c>
      <c r="AZ19" s="222">
        <v>1532</v>
      </c>
      <c r="BA19" s="200">
        <f>IFERROR(ROUND((INDEX([5]滤筒质量!G:G,MATCH(AX19,[5]滤筒质量!A:A,0))-INDEX([5]滤筒质量!D:D,MATCH(AX19,[5]滤筒质量!A:A,0)))/R19*1000000,1),"")</f>
        <v>0.9</v>
      </c>
      <c r="BB19" s="200">
        <f>IFERROR(ROUND((INDEX([5]滤筒质量!G:G,MATCH(AY19,[5]滤筒质量!A:A,0))-INDEX([5]滤筒质量!D:D,MATCH(AY19,[5]滤筒质量!A:A,0)))/S19*1000000,1),"")</f>
        <v>0.9</v>
      </c>
      <c r="BC19" s="200">
        <f>IFERROR(ROUND((INDEX([5]滤筒质量!G:G,MATCH(AZ19,[5]滤筒质量!A:A,0))-INDEX([5]滤筒质量!D:D,MATCH(AZ19,[5]滤筒质量!A:A,0)))/T19*1000000,1),"")</f>
        <v>0.9</v>
      </c>
      <c r="BD19" s="201">
        <v>0.5</v>
      </c>
      <c r="BE19" s="225">
        <f t="shared" si="14"/>
        <v>0.6</v>
      </c>
      <c r="BF19" s="226">
        <f t="shared" si="15"/>
        <v>1E-4</v>
      </c>
      <c r="BG19" s="212" t="str">
        <f t="shared" si="16"/>
        <v>合格</v>
      </c>
      <c r="BH19" s="11">
        <v>58.1</v>
      </c>
      <c r="BI19" s="11">
        <v>118.6</v>
      </c>
      <c r="BJ19" s="11">
        <v>136.80000000000001</v>
      </c>
      <c r="BK19" s="201">
        <f t="shared" si="17"/>
        <v>104.5</v>
      </c>
      <c r="BL19" s="3">
        <f t="shared" si="18"/>
        <v>7</v>
      </c>
      <c r="BM19" s="229">
        <f t="shared" si="19"/>
        <v>2</v>
      </c>
      <c r="BN19" s="230">
        <f t="shared" si="20"/>
        <v>0.6</v>
      </c>
      <c r="BO19" t="str">
        <f>INDEX([5]数据汇总表!B$5:B$276,MATCH(A19,[5]数据汇总表!A$5:A$276,0))</f>
        <v>DA145</v>
      </c>
      <c r="BP19" s="231">
        <v>1538</v>
      </c>
      <c r="BQ19" t="s">
        <v>5891</v>
      </c>
    </row>
    <row r="20" spans="1:69" s="193" customFormat="1" x14ac:dyDescent="0.2">
      <c r="A20" s="67">
        <v>46</v>
      </c>
      <c r="B20" s="11" t="str">
        <f>INDEX([5]数据汇总表!C$5:C$276,MATCH(A20,[5]数据汇总表!A$5:A$276,0))</f>
        <v>桩西采油厂</v>
      </c>
      <c r="C20" s="11" t="str">
        <f>INDEX([5]数据汇总表!D$5:D$276,MATCH(A20,[5]数据汇总表!A$5:A$276,0))</f>
        <v>采油管理一区</v>
      </c>
      <c r="D20" s="11" t="str">
        <f>INDEX([5]数据汇总表!E$5:E$276,MATCH(A20,[5]数据汇总表!A$5:A$276,0))</f>
        <v>桩53-x10井场外输水套炉</v>
      </c>
      <c r="E20" s="11" t="str">
        <f>INDEX([5]数据汇总表!F$5:F$276,MATCH(A20,[5]数据汇总表!A$5:A$276,0))</f>
        <v>桩53-x10井场</v>
      </c>
      <c r="F20" s="11" t="str">
        <f>INDEX([5]数据汇总表!G$5:G$276,MATCH(A20,[5]数据汇总表!A$5:A$276,0))</f>
        <v>外输水套炉</v>
      </c>
      <c r="G20" s="11">
        <f>INDEX([5]数据汇总表!H$5:H$276,MATCH(A20,[5]数据汇总表!A$5:A$276,0))</f>
        <v>80</v>
      </c>
      <c r="H20" s="196">
        <v>44767</v>
      </c>
      <c r="I20" s="203">
        <v>0.38472222222222202</v>
      </c>
      <c r="J20" s="60">
        <f>INDEX([5]数据汇总表!I$5:I$276,MATCH(A20,[5]数据汇总表!A$5:A$276,0))</f>
        <v>8</v>
      </c>
      <c r="K20" s="204" t="s">
        <v>5889</v>
      </c>
      <c r="L20" s="204" t="s">
        <v>5890</v>
      </c>
      <c r="M20" s="200">
        <v>7.4</v>
      </c>
      <c r="N20" s="200">
        <v>6.8</v>
      </c>
      <c r="O20" s="205">
        <v>7.4</v>
      </c>
      <c r="P20" s="206">
        <f t="shared" si="23"/>
        <v>7.2</v>
      </c>
      <c r="Q20" s="208">
        <f t="shared" si="1"/>
        <v>1.2681159420289854</v>
      </c>
      <c r="R20" s="205">
        <v>711.8</v>
      </c>
      <c r="S20" s="205">
        <v>751.5</v>
      </c>
      <c r="T20" s="205">
        <v>765.9</v>
      </c>
      <c r="U20" s="210">
        <f t="shared" si="2"/>
        <v>743.1</v>
      </c>
      <c r="V20" s="211">
        <v>364</v>
      </c>
      <c r="W20" s="211">
        <v>367</v>
      </c>
      <c r="X20" s="211">
        <v>391</v>
      </c>
      <c r="Y20" s="217">
        <f t="shared" si="3"/>
        <v>374</v>
      </c>
      <c r="Z20" s="218">
        <v>3.21</v>
      </c>
      <c r="AA20" s="218">
        <v>3.21</v>
      </c>
      <c r="AB20" s="218">
        <v>3.21</v>
      </c>
      <c r="AC20" s="219">
        <f t="shared" si="4"/>
        <v>3.21</v>
      </c>
      <c r="AD20" s="215">
        <v>13</v>
      </c>
      <c r="AE20" s="215">
        <v>17</v>
      </c>
      <c r="AF20" s="215">
        <v>14</v>
      </c>
      <c r="AG20" s="213">
        <f t="shared" si="21"/>
        <v>15</v>
      </c>
      <c r="AH20" s="220">
        <f t="shared" si="5"/>
        <v>19</v>
      </c>
      <c r="AI20" s="221">
        <f t="shared" si="6"/>
        <v>5.5999999999999999E-3</v>
      </c>
      <c r="AJ20" s="212" t="str">
        <f t="shared" si="7"/>
        <v>合格</v>
      </c>
      <c r="AK20" s="216">
        <v>1.5</v>
      </c>
      <c r="AL20" s="216">
        <v>1.5</v>
      </c>
      <c r="AM20" s="216">
        <v>1.5</v>
      </c>
      <c r="AN20" s="216">
        <v>1.5</v>
      </c>
      <c r="AO20" s="220">
        <f t="shared" si="8"/>
        <v>2</v>
      </c>
      <c r="AP20" s="221">
        <f t="shared" si="9"/>
        <v>5.9999999999999995E-4</v>
      </c>
      <c r="AQ20" s="212" t="str">
        <f t="shared" si="10"/>
        <v>合格</v>
      </c>
      <c r="AR20" s="216">
        <v>1.5</v>
      </c>
      <c r="AS20" s="216">
        <v>1.5</v>
      </c>
      <c r="AT20" s="216">
        <v>1.5</v>
      </c>
      <c r="AU20" s="216">
        <v>1.5</v>
      </c>
      <c r="AV20" s="220">
        <f t="shared" si="12"/>
        <v>2</v>
      </c>
      <c r="AW20" s="221">
        <f t="shared" si="13"/>
        <v>5.9999999999999995E-4</v>
      </c>
      <c r="AX20" s="222">
        <v>1588</v>
      </c>
      <c r="AY20" s="222">
        <v>1557</v>
      </c>
      <c r="AZ20" s="222">
        <v>1555</v>
      </c>
      <c r="BA20" s="200">
        <f>IFERROR(ROUND((INDEX([5]滤筒质量!G:G,MATCH(AX20,[5]滤筒质量!A:A,0))-INDEX([5]滤筒质量!D:D,MATCH(AX20,[5]滤筒质量!A:A,0)))/R20*1000000,1),"")</f>
        <v>0.9</v>
      </c>
      <c r="BB20" s="200">
        <f>IFERROR(ROUND((INDEX([5]滤筒质量!G:G,MATCH(AY20,[5]滤筒质量!A:A,0))-INDEX([5]滤筒质量!D:D,MATCH(AY20,[5]滤筒质量!A:A,0)))/S20*1000000,1),"")</f>
        <v>0.9</v>
      </c>
      <c r="BC20" s="200">
        <f>IFERROR(ROUND((INDEX([5]滤筒质量!G:G,MATCH(AZ20,[5]滤筒质量!A:A,0))-INDEX([5]滤筒质量!D:D,MATCH(AZ20,[5]滤筒质量!A:A,0)))/T20*1000000,1),"")</f>
        <v>0.8</v>
      </c>
      <c r="BD20" s="223">
        <v>0.5</v>
      </c>
      <c r="BE20" s="227">
        <f t="shared" si="14"/>
        <v>0.6</v>
      </c>
      <c r="BF20" s="226">
        <f t="shared" si="15"/>
        <v>2.0000000000000001E-4</v>
      </c>
      <c r="BG20" s="215" t="str">
        <f t="shared" si="16"/>
        <v>合格</v>
      </c>
      <c r="BH20" s="67">
        <v>78.900000000000006</v>
      </c>
      <c r="BI20" s="67">
        <v>128.80000000000001</v>
      </c>
      <c r="BJ20" s="67">
        <v>84.2</v>
      </c>
      <c r="BK20" s="201">
        <f t="shared" si="17"/>
        <v>97.3</v>
      </c>
      <c r="BL20" s="228">
        <f t="shared" si="18"/>
        <v>7</v>
      </c>
      <c r="BM20" s="232">
        <f t="shared" si="19"/>
        <v>2</v>
      </c>
      <c r="BN20" s="233">
        <f t="shared" si="20"/>
        <v>0.6</v>
      </c>
      <c r="BO20" t="str">
        <f>INDEX([5]数据汇总表!B$5:B$276,MATCH(A20,[5]数据汇总表!A$5:A$276,0))</f>
        <v>DA046</v>
      </c>
      <c r="BP20" s="193">
        <v>1548</v>
      </c>
      <c r="BQ20" t="s">
        <v>5891</v>
      </c>
    </row>
    <row r="21" spans="1:69" x14ac:dyDescent="0.2">
      <c r="A21" s="11">
        <v>56</v>
      </c>
      <c r="B21" s="11" t="str">
        <f>INDEX([5]数据汇总表!C$5:C$276,MATCH(A21,[5]数据汇总表!A$5:A$276,0))</f>
        <v>桩西采油厂</v>
      </c>
      <c r="C21" s="11" t="str">
        <f>INDEX([5]数据汇总表!D$5:D$276,MATCH(A21,[5]数据汇总表!A$5:A$276,0))</f>
        <v>采油管理一区</v>
      </c>
      <c r="D21" s="11" t="str">
        <f>INDEX([5]数据汇总表!E$5:E$276,MATCH(A21,[5]数据汇总表!A$5:A$276,0))</f>
        <v>桩42-x2井场掺水水套炉</v>
      </c>
      <c r="E21" s="11" t="str">
        <f>INDEX([5]数据汇总表!F$5:F$276,MATCH(A21,[5]数据汇总表!A$5:A$276,0))</f>
        <v>桩42-x2井场</v>
      </c>
      <c r="F21" s="11" t="str">
        <f>INDEX([5]数据汇总表!G$5:G$276,MATCH(A21,[5]数据汇总表!A$5:A$276,0))</f>
        <v>掺水水套炉</v>
      </c>
      <c r="G21" s="11">
        <f>INDEX([5]数据汇总表!H$5:H$276,MATCH(A21,[5]数据汇总表!A$5:A$276,0))</f>
        <v>50</v>
      </c>
      <c r="H21" s="196">
        <v>44768</v>
      </c>
      <c r="I21" s="198">
        <v>0.37083333333333302</v>
      </c>
      <c r="J21" s="11">
        <f>INDEX([5]数据汇总表!I$5:I$276,MATCH(A21,[5]数据汇总表!A$5:A$276,0))</f>
        <v>8</v>
      </c>
      <c r="K21" s="199" t="s">
        <v>5889</v>
      </c>
      <c r="L21" s="199" t="s">
        <v>5890</v>
      </c>
      <c r="M21" s="200">
        <v>9.6</v>
      </c>
      <c r="N21" s="200">
        <v>9.6</v>
      </c>
      <c r="O21" s="200">
        <v>9.1999999999999993</v>
      </c>
      <c r="P21" s="202">
        <f t="shared" si="23"/>
        <v>9.4700000000000006</v>
      </c>
      <c r="Q21" s="208">
        <f t="shared" si="1"/>
        <v>1.517779705117086</v>
      </c>
      <c r="R21" s="200">
        <v>761.6</v>
      </c>
      <c r="S21" s="200">
        <v>761.5</v>
      </c>
      <c r="T21" s="200">
        <v>759.9</v>
      </c>
      <c r="U21" s="201">
        <f t="shared" si="2"/>
        <v>761</v>
      </c>
      <c r="V21" s="209">
        <v>307</v>
      </c>
      <c r="W21" s="209">
        <v>291</v>
      </c>
      <c r="X21" s="209">
        <v>313</v>
      </c>
      <c r="Y21" s="213">
        <f t="shared" si="3"/>
        <v>304</v>
      </c>
      <c r="Z21" s="214">
        <v>3.31</v>
      </c>
      <c r="AA21" s="214">
        <v>3.31</v>
      </c>
      <c r="AB21" s="214">
        <v>3.31</v>
      </c>
      <c r="AC21" s="197">
        <f t="shared" si="4"/>
        <v>3.31</v>
      </c>
      <c r="AD21" s="215">
        <v>12</v>
      </c>
      <c r="AE21" s="215">
        <v>11</v>
      </c>
      <c r="AF21" s="215">
        <v>12</v>
      </c>
      <c r="AG21" s="213">
        <f t="shared" si="21"/>
        <v>12</v>
      </c>
      <c r="AH21" s="220">
        <f t="shared" si="5"/>
        <v>18</v>
      </c>
      <c r="AI21" s="221">
        <f t="shared" si="6"/>
        <v>3.5999999999999999E-3</v>
      </c>
      <c r="AJ21" s="212" t="str">
        <f t="shared" si="7"/>
        <v>合格</v>
      </c>
      <c r="AK21" s="216">
        <v>1.5</v>
      </c>
      <c r="AL21" s="216">
        <v>1.5</v>
      </c>
      <c r="AM21" s="216">
        <v>1.5</v>
      </c>
      <c r="AN21" s="216">
        <v>1.5</v>
      </c>
      <c r="AO21" s="220">
        <f t="shared" si="8"/>
        <v>2</v>
      </c>
      <c r="AP21" s="221">
        <f t="shared" si="9"/>
        <v>5.0000000000000001E-4</v>
      </c>
      <c r="AQ21" s="212" t="str">
        <f t="shared" si="10"/>
        <v>合格</v>
      </c>
      <c r="AR21" s="215">
        <v>4</v>
      </c>
      <c r="AS21" s="215">
        <v>6</v>
      </c>
      <c r="AT21" s="215">
        <v>5</v>
      </c>
      <c r="AU21" s="213">
        <f>ROUND(AVERAGE(AR21:AT21),0)</f>
        <v>5</v>
      </c>
      <c r="AV21" s="220">
        <f t="shared" si="12"/>
        <v>8</v>
      </c>
      <c r="AW21" s="221">
        <f t="shared" si="13"/>
        <v>1.5E-3</v>
      </c>
      <c r="AX21" s="222">
        <v>1559</v>
      </c>
      <c r="AY21" s="222">
        <v>1520</v>
      </c>
      <c r="AZ21" s="222">
        <v>1575</v>
      </c>
      <c r="BA21" s="200">
        <f>IFERROR(ROUND((INDEX([5]滤筒质量!G:G,MATCH(AX21,[5]滤筒质量!A:A,0))-INDEX([5]滤筒质量!D:D,MATCH(AX21,[5]滤筒质量!A:A,0)))/R21*1000000,1),"")</f>
        <v>0.8</v>
      </c>
      <c r="BB21" s="200">
        <f>IFERROR(ROUND((INDEX([5]滤筒质量!G:G,MATCH(AY21,[5]滤筒质量!A:A,0))-INDEX([5]滤筒质量!D:D,MATCH(AY21,[5]滤筒质量!A:A,0)))/S21*1000000,1),"")</f>
        <v>0.9</v>
      </c>
      <c r="BC21" s="200">
        <f>IFERROR(ROUND((INDEX([5]滤筒质量!G:G,MATCH(AZ21,[5]滤筒质量!A:A,0))-INDEX([5]滤筒质量!D:D,MATCH(AZ21,[5]滤筒质量!A:A,0)))/T21*1000000,1),"")</f>
        <v>0.9</v>
      </c>
      <c r="BD21" s="201">
        <v>0.5</v>
      </c>
      <c r="BE21" s="225">
        <f t="shared" si="14"/>
        <v>0.8</v>
      </c>
      <c r="BF21" s="226">
        <f t="shared" si="15"/>
        <v>2.0000000000000001E-4</v>
      </c>
      <c r="BG21" s="212" t="str">
        <f t="shared" si="16"/>
        <v>合格</v>
      </c>
      <c r="BH21" s="11">
        <v>167.3</v>
      </c>
      <c r="BI21" s="11">
        <v>103.6</v>
      </c>
      <c r="BJ21" s="11">
        <v>78.599999999999994</v>
      </c>
      <c r="BK21" s="201">
        <f t="shared" si="17"/>
        <v>116.5</v>
      </c>
      <c r="BL21" s="3">
        <f t="shared" si="18"/>
        <v>7</v>
      </c>
      <c r="BM21" s="229">
        <f t="shared" si="19"/>
        <v>2</v>
      </c>
      <c r="BN21" s="230">
        <f t="shared" si="20"/>
        <v>0.8</v>
      </c>
      <c r="BO21" t="str">
        <f>INDEX([5]数据汇总表!B$5:B$276,MATCH(A21,[5]数据汇总表!A$5:A$276,0))</f>
        <v>DA056</v>
      </c>
      <c r="BP21" s="231">
        <v>9104</v>
      </c>
      <c r="BQ21" t="s">
        <v>5891</v>
      </c>
    </row>
    <row r="22" spans="1:69" x14ac:dyDescent="0.2">
      <c r="A22" s="11">
        <v>149</v>
      </c>
      <c r="B22" s="11" t="str">
        <f>INDEX([5]数据汇总表!C$5:C$276,MATCH(A22,[5]数据汇总表!A$5:A$276,0))</f>
        <v>桩西采油厂</v>
      </c>
      <c r="C22" s="11" t="str">
        <f>INDEX([5]数据汇总表!D$5:D$276,MATCH(A22,[5]数据汇总表!A$5:A$276,0))</f>
        <v>采油管理一区</v>
      </c>
      <c r="D22" s="11" t="str">
        <f>INDEX([5]数据汇总表!E$5:E$276,MATCH(A22,[5]数据汇总表!A$5:A$276,0))</f>
        <v>桩54-8井场外输加热炉</v>
      </c>
      <c r="E22" s="11" t="str">
        <f>INDEX([5]数据汇总表!F$5:F$276,MATCH(A22,[5]数据汇总表!A$5:A$276,0))</f>
        <v>桩54-8井场</v>
      </c>
      <c r="F22" s="11" t="str">
        <f>INDEX([5]数据汇总表!G$5:G$276,MATCH(A22,[5]数据汇总表!A$5:A$276,0))</f>
        <v>外输加热炉</v>
      </c>
      <c r="G22" s="11">
        <f>INDEX([5]数据汇总表!H$5:H$276,MATCH(A22,[5]数据汇总表!A$5:A$276,0))</f>
        <v>80</v>
      </c>
      <c r="H22" s="196">
        <v>44771</v>
      </c>
      <c r="I22" s="198">
        <v>0.37638888888888899</v>
      </c>
      <c r="J22" s="11">
        <f>INDEX([5]数据汇总表!I$5:I$276,MATCH(A22,[5]数据汇总表!A$5:A$276,0))</f>
        <v>8</v>
      </c>
      <c r="K22" s="199" t="s">
        <v>5889</v>
      </c>
      <c r="L22" s="199" t="s">
        <v>5890</v>
      </c>
      <c r="M22" s="200">
        <v>6.7</v>
      </c>
      <c r="N22" s="200">
        <v>7.2</v>
      </c>
      <c r="O22" s="200">
        <v>7.3</v>
      </c>
      <c r="P22" s="202">
        <f t="shared" si="23"/>
        <v>7.07</v>
      </c>
      <c r="Q22" s="208">
        <f t="shared" si="1"/>
        <v>1.256281407035176</v>
      </c>
      <c r="R22" s="200">
        <v>1004.2</v>
      </c>
      <c r="S22" s="200">
        <v>1028</v>
      </c>
      <c r="T22" s="200">
        <v>1021.9</v>
      </c>
      <c r="U22" s="201">
        <f t="shared" si="2"/>
        <v>1018</v>
      </c>
      <c r="V22" s="209">
        <v>255</v>
      </c>
      <c r="W22" s="209">
        <v>311</v>
      </c>
      <c r="X22" s="209">
        <v>361</v>
      </c>
      <c r="Y22" s="213">
        <f t="shared" si="3"/>
        <v>309</v>
      </c>
      <c r="Z22" s="214">
        <v>3.61</v>
      </c>
      <c r="AA22" s="214">
        <v>3.61</v>
      </c>
      <c r="AB22" s="214">
        <v>3.61</v>
      </c>
      <c r="AC22" s="197">
        <f t="shared" si="4"/>
        <v>3.61</v>
      </c>
      <c r="AD22" s="215">
        <v>18</v>
      </c>
      <c r="AE22" s="215">
        <v>16</v>
      </c>
      <c r="AF22" s="215">
        <v>16</v>
      </c>
      <c r="AG22" s="213">
        <f t="shared" si="21"/>
        <v>17</v>
      </c>
      <c r="AH22" s="220">
        <f t="shared" si="5"/>
        <v>21</v>
      </c>
      <c r="AI22" s="221">
        <f t="shared" si="6"/>
        <v>5.3E-3</v>
      </c>
      <c r="AJ22" s="212" t="str">
        <f t="shared" si="7"/>
        <v>合格</v>
      </c>
      <c r="AK22" s="216">
        <v>1.5</v>
      </c>
      <c r="AL22" s="216">
        <v>1.5</v>
      </c>
      <c r="AM22" s="216">
        <v>1.5</v>
      </c>
      <c r="AN22" s="216">
        <v>1.5</v>
      </c>
      <c r="AO22" s="220">
        <f t="shared" si="8"/>
        <v>2</v>
      </c>
      <c r="AP22" s="221">
        <f t="shared" si="9"/>
        <v>5.0000000000000001E-4</v>
      </c>
      <c r="AQ22" s="212" t="str">
        <f t="shared" si="10"/>
        <v>合格</v>
      </c>
      <c r="AR22" s="216">
        <v>1.5</v>
      </c>
      <c r="AS22" s="216">
        <v>1.5</v>
      </c>
      <c r="AT22" s="216">
        <v>1.5</v>
      </c>
      <c r="AU22" s="216">
        <v>1.5</v>
      </c>
      <c r="AV22" s="220">
        <f t="shared" si="12"/>
        <v>2</v>
      </c>
      <c r="AW22" s="221">
        <f t="shared" si="13"/>
        <v>5.0000000000000001E-4</v>
      </c>
      <c r="AX22" s="222">
        <v>9951</v>
      </c>
      <c r="AY22" s="222">
        <v>9916</v>
      </c>
      <c r="AZ22" s="222">
        <v>9963</v>
      </c>
      <c r="BA22" s="200">
        <f>IFERROR(ROUND((INDEX([5]滤筒质量!G:G,MATCH(AX22,[5]滤筒质量!A:A,0))-INDEX([5]滤筒质量!D:D,MATCH(AX22,[5]滤筒质量!A:A,0)))/R22*1000000,1),"")</f>
        <v>0.7</v>
      </c>
      <c r="BB22" s="200">
        <f>IFERROR(ROUND((INDEX([5]滤筒质量!G:G,MATCH(AY22,[5]滤筒质量!A:A,0))-INDEX([5]滤筒质量!D:D,MATCH(AY22,[5]滤筒质量!A:A,0)))/S22*1000000,1),"")</f>
        <v>0.6</v>
      </c>
      <c r="BC22" s="200">
        <f>IFERROR(ROUND((INDEX([5]滤筒质量!G:G,MATCH(AZ22,[5]滤筒质量!A:A,0))-INDEX([5]滤筒质量!D:D,MATCH(AZ22,[5]滤筒质量!A:A,0)))/T22*1000000,1),"")</f>
        <v>0.6</v>
      </c>
      <c r="BD22" s="223">
        <v>0.5</v>
      </c>
      <c r="BE22" s="225">
        <f t="shared" si="14"/>
        <v>0.6</v>
      </c>
      <c r="BF22" s="226">
        <f t="shared" si="15"/>
        <v>2.0000000000000001E-4</v>
      </c>
      <c r="BG22" s="212" t="str">
        <f t="shared" si="16"/>
        <v>合格</v>
      </c>
      <c r="BH22" s="11">
        <v>64.3</v>
      </c>
      <c r="BI22" s="11">
        <v>152.5</v>
      </c>
      <c r="BJ22" s="11">
        <v>125.7</v>
      </c>
      <c r="BK22" s="201">
        <f t="shared" si="17"/>
        <v>114.17</v>
      </c>
      <c r="BL22" s="3">
        <f t="shared" si="18"/>
        <v>7</v>
      </c>
      <c r="BM22" s="229">
        <f t="shared" si="19"/>
        <v>2</v>
      </c>
      <c r="BN22" s="230">
        <f t="shared" si="20"/>
        <v>0.6</v>
      </c>
      <c r="BO22" t="str">
        <f>INDEX([5]数据汇总表!B$5:B$276,MATCH(A22,[5]数据汇总表!A$5:A$276,0))</f>
        <v>DA149</v>
      </c>
      <c r="BP22" s="231">
        <v>9897</v>
      </c>
      <c r="BQ22" t="s">
        <v>5891</v>
      </c>
    </row>
    <row r="23" spans="1:69" x14ac:dyDescent="0.2">
      <c r="A23" s="11">
        <v>49</v>
      </c>
      <c r="B23" s="11" t="str">
        <f>INDEX([5]数据汇总表!C$5:C$276,MATCH(A23,[5]数据汇总表!A$5:A$276,0))</f>
        <v>桩西采油厂</v>
      </c>
      <c r="C23" s="11" t="str">
        <f>INDEX([5]数据汇总表!D$5:D$276,MATCH(A23,[5]数据汇总表!A$5:A$276,0))</f>
        <v>采油管理一区</v>
      </c>
      <c r="D23" s="11" t="str">
        <f>INDEX([5]数据汇总表!E$5:E$276,MATCH(A23,[5]数据汇总表!A$5:A$276,0))</f>
        <v>桩702-x17井场外输水套炉</v>
      </c>
      <c r="E23" s="11" t="str">
        <f>INDEX([5]数据汇总表!F$5:F$276,MATCH(A23,[5]数据汇总表!A$5:A$276,0))</f>
        <v>桩702-x17井场</v>
      </c>
      <c r="F23" s="11" t="str">
        <f>INDEX([5]数据汇总表!G$5:G$276,MATCH(A23,[5]数据汇总表!A$5:A$276,0))</f>
        <v>外输水套炉</v>
      </c>
      <c r="G23" s="11">
        <f>INDEX([5]数据汇总表!H$5:H$276,MATCH(A23,[5]数据汇总表!A$5:A$276,0))</f>
        <v>50</v>
      </c>
      <c r="H23" s="196">
        <v>44774</v>
      </c>
      <c r="I23" s="198">
        <v>0.41041666666666698</v>
      </c>
      <c r="J23" s="11">
        <f>INDEX([5]数据汇总表!I$5:I$276,MATCH(A23,[5]数据汇总表!A$5:A$276,0))</f>
        <v>8</v>
      </c>
      <c r="K23" s="199" t="s">
        <v>5889</v>
      </c>
      <c r="L23" s="199" t="s">
        <v>5890</v>
      </c>
      <c r="M23" s="200">
        <v>6</v>
      </c>
      <c r="N23" s="200">
        <v>6.1</v>
      </c>
      <c r="O23" s="200">
        <v>6.8</v>
      </c>
      <c r="P23" s="202">
        <f t="shared" si="23"/>
        <v>6.3</v>
      </c>
      <c r="Q23" s="208">
        <f t="shared" si="1"/>
        <v>1.1904761904761905</v>
      </c>
      <c r="R23" s="200">
        <v>969.7</v>
      </c>
      <c r="S23" s="200">
        <v>1112</v>
      </c>
      <c r="T23" s="200">
        <v>984.1</v>
      </c>
      <c r="U23" s="201">
        <f t="shared" si="2"/>
        <v>1021.9</v>
      </c>
      <c r="V23" s="209">
        <v>342</v>
      </c>
      <c r="W23" s="209">
        <v>381</v>
      </c>
      <c r="X23" s="209">
        <v>292</v>
      </c>
      <c r="Y23" s="213">
        <f t="shared" si="3"/>
        <v>338</v>
      </c>
      <c r="Z23" s="214">
        <v>3.81</v>
      </c>
      <c r="AA23" s="214">
        <v>3.81</v>
      </c>
      <c r="AB23" s="214">
        <v>3.81</v>
      </c>
      <c r="AC23" s="197">
        <f t="shared" si="4"/>
        <v>3.81</v>
      </c>
      <c r="AD23" s="215">
        <v>17</v>
      </c>
      <c r="AE23" s="215">
        <v>14</v>
      </c>
      <c r="AF23" s="215">
        <v>15</v>
      </c>
      <c r="AG23" s="213">
        <f t="shared" si="21"/>
        <v>15</v>
      </c>
      <c r="AH23" s="220">
        <f t="shared" si="5"/>
        <v>18</v>
      </c>
      <c r="AI23" s="221">
        <f t="shared" si="6"/>
        <v>5.1000000000000004E-3</v>
      </c>
      <c r="AJ23" s="212" t="str">
        <f t="shared" si="7"/>
        <v>合格</v>
      </c>
      <c r="AK23" s="216">
        <v>1.5</v>
      </c>
      <c r="AL23" s="216">
        <v>1.5</v>
      </c>
      <c r="AM23" s="216">
        <v>1.5</v>
      </c>
      <c r="AN23" s="216">
        <v>1.5</v>
      </c>
      <c r="AO23" s="220">
        <f t="shared" si="8"/>
        <v>2</v>
      </c>
      <c r="AP23" s="221">
        <f t="shared" si="9"/>
        <v>5.0000000000000001E-4</v>
      </c>
      <c r="AQ23" s="212" t="str">
        <f t="shared" si="10"/>
        <v>合格</v>
      </c>
      <c r="AR23" s="216">
        <v>1.5</v>
      </c>
      <c r="AS23" s="216">
        <v>1.5</v>
      </c>
      <c r="AT23" s="216">
        <v>1.5</v>
      </c>
      <c r="AU23" s="216">
        <v>1.5</v>
      </c>
      <c r="AV23" s="220">
        <f t="shared" si="12"/>
        <v>2</v>
      </c>
      <c r="AW23" s="221">
        <f t="shared" si="13"/>
        <v>5.0000000000000001E-4</v>
      </c>
      <c r="AX23" s="222">
        <v>9907</v>
      </c>
      <c r="AY23" s="222">
        <v>9925</v>
      </c>
      <c r="AZ23" s="222">
        <v>9924</v>
      </c>
      <c r="BA23" s="200">
        <f>IFERROR(ROUND((INDEX([5]滤筒质量!G:G,MATCH(AX23,[5]滤筒质量!A:A,0))-INDEX([5]滤筒质量!D:D,MATCH(AX23,[5]滤筒质量!A:A,0)))/R23*1000000,1),"")</f>
        <v>0.7</v>
      </c>
      <c r="BB23" s="200">
        <f>IFERROR(ROUND((INDEX([5]滤筒质量!G:G,MATCH(AY23,[5]滤筒质量!A:A,0))-INDEX([5]滤筒质量!D:D,MATCH(AY23,[5]滤筒质量!A:A,0)))/S23*1000000,1),"")</f>
        <v>0.6</v>
      </c>
      <c r="BC23" s="200">
        <f>IFERROR(ROUND((INDEX([5]滤筒质量!G:G,MATCH(AZ23,[5]滤筒质量!A:A,0))-INDEX([5]滤筒质量!D:D,MATCH(AZ23,[5]滤筒质量!A:A,0)))/T23*1000000,1),"")</f>
        <v>0.7</v>
      </c>
      <c r="BD23" s="201">
        <v>0.5</v>
      </c>
      <c r="BE23" s="225">
        <f t="shared" si="14"/>
        <v>0.6</v>
      </c>
      <c r="BF23" s="226">
        <f t="shared" si="15"/>
        <v>2.0000000000000001E-4</v>
      </c>
      <c r="BG23" s="212" t="str">
        <f t="shared" si="16"/>
        <v>合格</v>
      </c>
      <c r="BH23" s="60">
        <v>10.4</v>
      </c>
      <c r="BI23" s="11">
        <v>126.7</v>
      </c>
      <c r="BJ23" s="11">
        <v>35.5</v>
      </c>
      <c r="BK23" s="201">
        <f t="shared" si="17"/>
        <v>57.53</v>
      </c>
      <c r="BL23" s="3">
        <f t="shared" si="18"/>
        <v>8</v>
      </c>
      <c r="BM23" s="229">
        <f t="shared" si="19"/>
        <v>2</v>
      </c>
      <c r="BN23" s="230">
        <f t="shared" si="20"/>
        <v>0.6</v>
      </c>
      <c r="BO23" t="str">
        <f>INDEX([5]数据汇总表!B$5:B$276,MATCH(A23,[5]数据汇总表!A$5:A$276,0))</f>
        <v>DA049</v>
      </c>
      <c r="BP23" s="231">
        <v>9885</v>
      </c>
      <c r="BQ23" t="s">
        <v>5891</v>
      </c>
    </row>
    <row r="24" spans="1:69" x14ac:dyDescent="0.2">
      <c r="A24" s="11">
        <v>7</v>
      </c>
      <c r="B24" s="11" t="str">
        <f>INDEX([5]数据汇总表!C$5:C$276,MATCH(A24,[5]数据汇总表!A$5:A$276,0))</f>
        <v>桩西采油厂</v>
      </c>
      <c r="C24" s="11" t="str">
        <f>INDEX([5]数据汇总表!D$5:D$276,MATCH(A24,[5]数据汇总表!A$5:A$276,0))</f>
        <v>采油管理一区</v>
      </c>
      <c r="D24" s="11" t="str">
        <f>INDEX([5]数据汇总表!E$5:E$276,MATCH(A24,[5]数据汇总表!A$5:A$276,0))</f>
        <v>更73井场外输水套炉</v>
      </c>
      <c r="E24" s="11" t="str">
        <f>INDEX([5]数据汇总表!F$5:F$276,MATCH(A24,[5]数据汇总表!A$5:A$276,0))</f>
        <v>更73井场</v>
      </c>
      <c r="F24" s="11" t="str">
        <f>INDEX([5]数据汇总表!G$5:G$276,MATCH(A24,[5]数据汇总表!A$5:A$276,0))</f>
        <v>外输水套炉</v>
      </c>
      <c r="G24" s="11">
        <f>INDEX([5]数据汇总表!H$5:H$276,MATCH(A24,[5]数据汇总表!A$5:A$276,0))</f>
        <v>50</v>
      </c>
      <c r="H24" s="196">
        <v>44775</v>
      </c>
      <c r="I24" s="198">
        <v>0.38750000000000001</v>
      </c>
      <c r="J24" s="11">
        <f>INDEX([5]数据汇总表!I$5:I$276,MATCH(A24,[5]数据汇总表!A$5:A$276,0))</f>
        <v>8</v>
      </c>
      <c r="K24" s="199" t="s">
        <v>5889</v>
      </c>
      <c r="L24" s="199" t="s">
        <v>5890</v>
      </c>
      <c r="M24" s="200">
        <v>8.6</v>
      </c>
      <c r="N24" s="200">
        <v>7.4</v>
      </c>
      <c r="O24" s="200">
        <v>7.3</v>
      </c>
      <c r="P24" s="202">
        <f t="shared" si="23"/>
        <v>7.77</v>
      </c>
      <c r="Q24" s="208">
        <f t="shared" si="1"/>
        <v>1.3227513227513228</v>
      </c>
      <c r="R24" s="200">
        <v>1001.2</v>
      </c>
      <c r="S24" s="200">
        <v>1018.7</v>
      </c>
      <c r="T24" s="200">
        <v>1003</v>
      </c>
      <c r="U24" s="201">
        <f t="shared" si="2"/>
        <v>1007.6</v>
      </c>
      <c r="V24" s="209">
        <v>303</v>
      </c>
      <c r="W24" s="209">
        <v>346</v>
      </c>
      <c r="X24" s="209">
        <v>347</v>
      </c>
      <c r="Y24" s="213">
        <f t="shared" si="3"/>
        <v>332</v>
      </c>
      <c r="Z24" s="214">
        <v>3.35</v>
      </c>
      <c r="AA24" s="214">
        <v>3.35</v>
      </c>
      <c r="AB24" s="214">
        <v>3.35</v>
      </c>
      <c r="AC24" s="197">
        <f t="shared" si="4"/>
        <v>3.35</v>
      </c>
      <c r="AD24" s="215">
        <v>10</v>
      </c>
      <c r="AE24" s="215">
        <v>7</v>
      </c>
      <c r="AF24" s="215">
        <v>7</v>
      </c>
      <c r="AG24" s="213">
        <f t="shared" si="21"/>
        <v>8</v>
      </c>
      <c r="AH24" s="220">
        <f t="shared" si="5"/>
        <v>11</v>
      </c>
      <c r="AI24" s="221">
        <f t="shared" si="6"/>
        <v>2.7000000000000001E-3</v>
      </c>
      <c r="AJ24" s="212" t="str">
        <f t="shared" si="7"/>
        <v>合格</v>
      </c>
      <c r="AK24" s="216">
        <v>1.5</v>
      </c>
      <c r="AL24" s="216">
        <v>1.5</v>
      </c>
      <c r="AM24" s="216">
        <v>1.5</v>
      </c>
      <c r="AN24" s="216">
        <v>1.5</v>
      </c>
      <c r="AO24" s="220">
        <f t="shared" si="8"/>
        <v>2</v>
      </c>
      <c r="AP24" s="221">
        <f t="shared" si="9"/>
        <v>5.0000000000000001E-4</v>
      </c>
      <c r="AQ24" s="212" t="str">
        <f t="shared" si="10"/>
        <v>合格</v>
      </c>
      <c r="AR24" s="215">
        <v>7</v>
      </c>
      <c r="AS24" s="215">
        <v>176</v>
      </c>
      <c r="AT24" s="215">
        <v>264</v>
      </c>
      <c r="AU24" s="213">
        <f t="shared" ref="AU24:AU27" si="24">ROUND(AVERAGE(AR24:AT24),0)</f>
        <v>149</v>
      </c>
      <c r="AV24" s="220">
        <f t="shared" si="12"/>
        <v>197</v>
      </c>
      <c r="AW24" s="221">
        <f t="shared" si="13"/>
        <v>4.9500000000000002E-2</v>
      </c>
      <c r="AX24" s="222">
        <v>9954</v>
      </c>
      <c r="AY24" s="222">
        <v>9967</v>
      </c>
      <c r="AZ24" s="222">
        <v>9965</v>
      </c>
      <c r="BA24" s="200">
        <f>IFERROR(ROUND((INDEX([5]滤筒质量!G:G,MATCH(AX24,[5]滤筒质量!A:A,0))-INDEX([5]滤筒质量!D:D,MATCH(AX24,[5]滤筒质量!A:A,0)))/R24*1000000,1),"")</f>
        <v>0.7</v>
      </c>
      <c r="BB24" s="200">
        <f>IFERROR(ROUND((INDEX([5]滤筒质量!G:G,MATCH(AY24,[5]滤筒质量!A:A,0))-INDEX([5]滤筒质量!D:D,MATCH(AY24,[5]滤筒质量!A:A,0)))/S24*1000000,1),"")</f>
        <v>0.7</v>
      </c>
      <c r="BC24" s="200">
        <f>IFERROR(ROUND((INDEX([5]滤筒质量!G:G,MATCH(AZ24,[5]滤筒质量!A:A,0))-INDEX([5]滤筒质量!D:D,MATCH(AZ24,[5]滤筒质量!A:A,0)))/T24*1000000,1),"")</f>
        <v>0.6</v>
      </c>
      <c r="BD24" s="223">
        <v>0.5</v>
      </c>
      <c r="BE24" s="225">
        <f t="shared" si="14"/>
        <v>0.7</v>
      </c>
      <c r="BF24" s="226">
        <f t="shared" si="15"/>
        <v>2.0000000000000001E-4</v>
      </c>
      <c r="BG24" s="212" t="str">
        <f t="shared" si="16"/>
        <v>合格</v>
      </c>
      <c r="BH24" s="11">
        <v>95</v>
      </c>
      <c r="BI24" s="11">
        <v>117.5</v>
      </c>
      <c r="BJ24" s="11">
        <v>114</v>
      </c>
      <c r="BK24" s="201">
        <f t="shared" si="17"/>
        <v>108.83</v>
      </c>
      <c r="BL24" s="3">
        <f t="shared" si="18"/>
        <v>8</v>
      </c>
      <c r="BM24" s="229">
        <f t="shared" si="19"/>
        <v>2</v>
      </c>
      <c r="BN24" s="230">
        <f t="shared" si="20"/>
        <v>0.7</v>
      </c>
      <c r="BO24" t="str">
        <f>INDEX([5]数据汇总表!B$5:B$276,MATCH(A24,[5]数据汇总表!A$5:A$276,0))</f>
        <v>DA007</v>
      </c>
      <c r="BP24" s="231">
        <v>9910</v>
      </c>
      <c r="BQ24" t="s">
        <v>5891</v>
      </c>
    </row>
    <row r="25" spans="1:69" x14ac:dyDescent="0.2">
      <c r="A25" s="11">
        <v>13</v>
      </c>
      <c r="B25" s="11" t="str">
        <f>INDEX([5]数据汇总表!C$5:C$276,MATCH(A25,[5]数据汇总表!A$5:A$276,0))</f>
        <v>桩西采油厂</v>
      </c>
      <c r="C25" s="11" t="str">
        <f>INDEX([5]数据汇总表!D$5:D$276,MATCH(A25,[5]数据汇总表!A$5:A$276,0))</f>
        <v>采油管理一区</v>
      </c>
      <c r="D25" s="11" t="str">
        <f>INDEX([5]数据汇总表!E$5:E$276,MATCH(A25,[5]数据汇总表!A$5:A$276,0))</f>
        <v>桩74-1HF井场外输水套炉</v>
      </c>
      <c r="E25" s="11" t="str">
        <f>INDEX([5]数据汇总表!F$5:F$276,MATCH(A25,[5]数据汇总表!A$5:A$276,0))</f>
        <v>桩74-1HF井场</v>
      </c>
      <c r="F25" s="11" t="str">
        <f>INDEX([5]数据汇总表!G$5:G$276,MATCH(A25,[5]数据汇总表!A$5:A$276,0))</f>
        <v>外输水套炉</v>
      </c>
      <c r="G25" s="11">
        <f>INDEX([5]数据汇总表!H$5:H$276,MATCH(A25,[5]数据汇总表!A$5:A$276,0))</f>
        <v>50</v>
      </c>
      <c r="H25" s="196">
        <v>44776</v>
      </c>
      <c r="I25" s="198">
        <v>0.23194444444444401</v>
      </c>
      <c r="J25" s="11">
        <f>INDEX([5]数据汇总表!I$5:I$276,MATCH(A25,[5]数据汇总表!A$5:A$276,0))</f>
        <v>8</v>
      </c>
      <c r="K25" s="199" t="s">
        <v>5889</v>
      </c>
      <c r="L25" s="199" t="s">
        <v>5890</v>
      </c>
      <c r="M25" s="200">
        <v>6.9</v>
      </c>
      <c r="N25" s="200">
        <v>6.9</v>
      </c>
      <c r="O25" s="200">
        <v>6.7</v>
      </c>
      <c r="P25" s="202">
        <f t="shared" si="23"/>
        <v>6.83</v>
      </c>
      <c r="Q25" s="208">
        <f t="shared" si="1"/>
        <v>1.2350035285815102</v>
      </c>
      <c r="R25" s="200">
        <v>996.6</v>
      </c>
      <c r="S25" s="200">
        <v>1093.4000000000001</v>
      </c>
      <c r="T25" s="200">
        <v>1030.5999999999999</v>
      </c>
      <c r="U25" s="201">
        <f t="shared" si="2"/>
        <v>1040.2</v>
      </c>
      <c r="V25" s="209">
        <v>336</v>
      </c>
      <c r="W25" s="209">
        <v>341</v>
      </c>
      <c r="X25" s="209">
        <v>364</v>
      </c>
      <c r="Y25" s="213">
        <f t="shared" si="3"/>
        <v>347</v>
      </c>
      <c r="Z25" s="214">
        <v>4.1100000000000003</v>
      </c>
      <c r="AA25" s="214">
        <v>4.1100000000000003</v>
      </c>
      <c r="AB25" s="214">
        <v>4.1100000000000003</v>
      </c>
      <c r="AC25" s="197">
        <f t="shared" si="4"/>
        <v>4.1100000000000003</v>
      </c>
      <c r="AD25" s="215">
        <v>10</v>
      </c>
      <c r="AE25" s="215">
        <v>10</v>
      </c>
      <c r="AF25" s="215">
        <v>11</v>
      </c>
      <c r="AG25" s="213">
        <f t="shared" si="21"/>
        <v>10</v>
      </c>
      <c r="AH25" s="220">
        <f t="shared" si="5"/>
        <v>12</v>
      </c>
      <c r="AI25" s="221">
        <f t="shared" si="6"/>
        <v>3.5000000000000001E-3</v>
      </c>
      <c r="AJ25" s="212" t="str">
        <f t="shared" si="7"/>
        <v>合格</v>
      </c>
      <c r="AK25" s="216">
        <v>1.5</v>
      </c>
      <c r="AL25" s="216">
        <v>1.5</v>
      </c>
      <c r="AM25" s="216">
        <v>1.5</v>
      </c>
      <c r="AN25" s="216">
        <v>1.5</v>
      </c>
      <c r="AO25" s="220">
        <f t="shared" si="8"/>
        <v>2</v>
      </c>
      <c r="AP25" s="221">
        <f t="shared" si="9"/>
        <v>5.0000000000000001E-4</v>
      </c>
      <c r="AQ25" s="212" t="str">
        <f t="shared" si="10"/>
        <v>合格</v>
      </c>
      <c r="AR25" s="215">
        <v>303</v>
      </c>
      <c r="AS25" s="215">
        <v>314</v>
      </c>
      <c r="AT25" s="215">
        <v>329</v>
      </c>
      <c r="AU25" s="213">
        <f t="shared" si="24"/>
        <v>315</v>
      </c>
      <c r="AV25" s="220">
        <f t="shared" si="12"/>
        <v>389</v>
      </c>
      <c r="AW25" s="221">
        <f t="shared" si="13"/>
        <v>0.10929999999999999</v>
      </c>
      <c r="AX25" s="222">
        <v>9961</v>
      </c>
      <c r="AY25" s="222">
        <v>9875</v>
      </c>
      <c r="AZ25" s="222">
        <v>9882</v>
      </c>
      <c r="BA25" s="200">
        <f>IFERROR(ROUND((INDEX([5]滤筒质量!G:G,MATCH(AX25,[5]滤筒质量!A:A,0))-INDEX([5]滤筒质量!D:D,MATCH(AX25,[5]滤筒质量!A:A,0)))/R25*1000000,1),"")</f>
        <v>0.7</v>
      </c>
      <c r="BB25" s="200">
        <f>IFERROR(ROUND((INDEX([5]滤筒质量!G:G,MATCH(AY25,[5]滤筒质量!A:A,0))-INDEX([5]滤筒质量!D:D,MATCH(AY25,[5]滤筒质量!A:A,0)))/S25*1000000,1),"")</f>
        <v>0.6</v>
      </c>
      <c r="BC25" s="200">
        <f>IFERROR(ROUND((INDEX([5]滤筒质量!G:G,MATCH(AZ25,[5]滤筒质量!A:A,0))-INDEX([5]滤筒质量!D:D,MATCH(AZ25,[5]滤筒质量!A:A,0)))/T25*1000000,1),"")</f>
        <v>0.7</v>
      </c>
      <c r="BD25" s="201">
        <v>0.5</v>
      </c>
      <c r="BE25" s="225">
        <f t="shared" si="14"/>
        <v>0.6</v>
      </c>
      <c r="BF25" s="226">
        <f t="shared" si="15"/>
        <v>2.0000000000000001E-4</v>
      </c>
      <c r="BG25" s="212" t="str">
        <f t="shared" si="16"/>
        <v>合格</v>
      </c>
      <c r="BH25" s="11">
        <v>15.9</v>
      </c>
      <c r="BI25" s="11">
        <v>91.9</v>
      </c>
      <c r="BJ25" s="11">
        <v>41.2</v>
      </c>
      <c r="BK25" s="201">
        <f t="shared" si="17"/>
        <v>49.67</v>
      </c>
      <c r="BL25" s="3">
        <f t="shared" si="18"/>
        <v>8</v>
      </c>
      <c r="BM25" s="229">
        <f t="shared" si="19"/>
        <v>2</v>
      </c>
      <c r="BN25" s="230">
        <f t="shared" si="20"/>
        <v>0.6</v>
      </c>
      <c r="BO25" t="str">
        <f>INDEX([5]数据汇总表!B$5:B$276,MATCH(A25,[5]数据汇总表!A$5:A$276,0))</f>
        <v>DA013</v>
      </c>
      <c r="BP25" s="231">
        <v>9966</v>
      </c>
      <c r="BQ25" t="s">
        <v>5891</v>
      </c>
    </row>
    <row r="26" spans="1:69" x14ac:dyDescent="0.2">
      <c r="A26" s="11">
        <v>48</v>
      </c>
      <c r="B26" s="11" t="str">
        <f>INDEX([5]数据汇总表!C$5:C$276,MATCH(A26,[5]数据汇总表!A$5:A$276,0))</f>
        <v>桩西采油厂</v>
      </c>
      <c r="C26" s="11" t="str">
        <f>INDEX([5]数据汇总表!D$5:D$276,MATCH(A26,[5]数据汇总表!A$5:A$276,0))</f>
        <v>采油管理一区</v>
      </c>
      <c r="D26" s="11" t="str">
        <f>INDEX([5]数据汇总表!E$5:E$276,MATCH(A26,[5]数据汇总表!A$5:A$276,0))</f>
        <v>桩702-4井场外输水套炉</v>
      </c>
      <c r="E26" s="11" t="str">
        <f>INDEX([5]数据汇总表!F$5:F$276,MATCH(A26,[5]数据汇总表!A$5:A$276,0))</f>
        <v>桩702-4井场</v>
      </c>
      <c r="F26" s="11" t="str">
        <f>INDEX([5]数据汇总表!G$5:G$276,MATCH(A26,[5]数据汇总表!A$5:A$276,0))</f>
        <v>外输水套炉</v>
      </c>
      <c r="G26" s="11">
        <f>INDEX([5]数据汇总表!H$5:H$276,MATCH(A26,[5]数据汇总表!A$5:A$276,0))</f>
        <v>80</v>
      </c>
      <c r="H26" s="196">
        <v>44784</v>
      </c>
      <c r="I26" s="198">
        <v>0.37083333333333302</v>
      </c>
      <c r="J26" s="11">
        <f>INDEX([5]数据汇总表!I$5:I$276,MATCH(A26,[5]数据汇总表!A$5:A$276,0))</f>
        <v>8</v>
      </c>
      <c r="K26" s="199" t="s">
        <v>5889</v>
      </c>
      <c r="L26" s="199" t="s">
        <v>5890</v>
      </c>
      <c r="M26" s="200">
        <v>12.3</v>
      </c>
      <c r="N26" s="200">
        <v>12.4</v>
      </c>
      <c r="O26" s="200">
        <v>12.3</v>
      </c>
      <c r="P26" s="202">
        <f t="shared" si="23"/>
        <v>12.33</v>
      </c>
      <c r="Q26" s="208">
        <f t="shared" si="1"/>
        <v>2.0184544405997693</v>
      </c>
      <c r="R26" s="200">
        <v>988.9</v>
      </c>
      <c r="S26" s="200">
        <v>969.3</v>
      </c>
      <c r="T26" s="200">
        <v>1041</v>
      </c>
      <c r="U26" s="201">
        <f t="shared" si="2"/>
        <v>999.7</v>
      </c>
      <c r="V26" s="209">
        <v>292</v>
      </c>
      <c r="W26" s="209">
        <v>313</v>
      </c>
      <c r="X26" s="209">
        <v>386</v>
      </c>
      <c r="Y26" s="213">
        <f t="shared" si="3"/>
        <v>330</v>
      </c>
      <c r="Z26" s="214">
        <v>4.26</v>
      </c>
      <c r="AA26" s="214">
        <v>4.26</v>
      </c>
      <c r="AB26" s="214">
        <v>4.26</v>
      </c>
      <c r="AC26" s="197">
        <f t="shared" si="4"/>
        <v>4.26</v>
      </c>
      <c r="AD26" s="215">
        <v>6</v>
      </c>
      <c r="AE26" s="215">
        <v>5</v>
      </c>
      <c r="AF26" s="215">
        <v>6</v>
      </c>
      <c r="AG26" s="213">
        <f t="shared" si="21"/>
        <v>6</v>
      </c>
      <c r="AH26" s="220">
        <f t="shared" si="5"/>
        <v>12</v>
      </c>
      <c r="AI26" s="221">
        <f t="shared" si="6"/>
        <v>2E-3</v>
      </c>
      <c r="AJ26" s="212" t="str">
        <f t="shared" si="7"/>
        <v>合格</v>
      </c>
      <c r="AK26" s="216">
        <v>1.5</v>
      </c>
      <c r="AL26" s="216">
        <v>1.5</v>
      </c>
      <c r="AM26" s="216">
        <v>1.5</v>
      </c>
      <c r="AN26" s="216">
        <v>1.5</v>
      </c>
      <c r="AO26" s="220">
        <f t="shared" si="8"/>
        <v>3</v>
      </c>
      <c r="AP26" s="221">
        <f t="shared" si="9"/>
        <v>5.0000000000000001E-4</v>
      </c>
      <c r="AQ26" s="212" t="str">
        <f t="shared" si="10"/>
        <v>合格</v>
      </c>
      <c r="AR26" s="215">
        <v>262</v>
      </c>
      <c r="AS26" s="215">
        <v>222</v>
      </c>
      <c r="AT26" s="215">
        <v>268</v>
      </c>
      <c r="AU26" s="213">
        <f t="shared" si="24"/>
        <v>251</v>
      </c>
      <c r="AV26" s="220">
        <f t="shared" si="12"/>
        <v>507</v>
      </c>
      <c r="AW26" s="221">
        <f t="shared" si="13"/>
        <v>8.2799999999999999E-2</v>
      </c>
      <c r="AX26" s="222">
        <v>9904</v>
      </c>
      <c r="AY26" s="222">
        <v>9879</v>
      </c>
      <c r="AZ26" s="222">
        <v>9884</v>
      </c>
      <c r="BA26" s="200"/>
      <c r="BB26" s="200">
        <f>IFERROR(ROUND((INDEX([5]滤筒质量!G:G,MATCH(AY26,[5]滤筒质量!A:A,0))-INDEX([5]滤筒质量!D:D,MATCH(AY26,[5]滤筒质量!A:A,0)))/S26*1000000,1),"")</f>
        <v>0.6</v>
      </c>
      <c r="BC26" s="200">
        <f>IFERROR(ROUND((INDEX([5]滤筒质量!G:G,MATCH(AZ26,[5]滤筒质量!A:A,0))-INDEX([5]滤筒质量!D:D,MATCH(AZ26,[5]滤筒质量!A:A,0)))/T26*1000000,1),"")</f>
        <v>0.7</v>
      </c>
      <c r="BD26" s="223">
        <v>0.5</v>
      </c>
      <c r="BE26" s="225">
        <f t="shared" si="14"/>
        <v>1</v>
      </c>
      <c r="BF26" s="226">
        <f t="shared" si="15"/>
        <v>2.0000000000000001E-4</v>
      </c>
      <c r="BG26" s="212" t="str">
        <f t="shared" si="16"/>
        <v>合格</v>
      </c>
      <c r="BH26" s="11">
        <v>12.8</v>
      </c>
      <c r="BI26" s="11">
        <v>66.8</v>
      </c>
      <c r="BJ26" s="11">
        <v>27.3</v>
      </c>
      <c r="BK26" s="201">
        <f t="shared" si="17"/>
        <v>35.630000000000003</v>
      </c>
      <c r="BL26" s="3">
        <f t="shared" si="18"/>
        <v>8</v>
      </c>
      <c r="BM26" s="229">
        <f t="shared" si="19"/>
        <v>3</v>
      </c>
      <c r="BN26" s="230">
        <f t="shared" si="20"/>
        <v>1</v>
      </c>
      <c r="BO26" t="str">
        <f>INDEX([5]数据汇总表!B$5:B$276,MATCH(A26,[5]数据汇总表!A$5:A$276,0))</f>
        <v>DA048</v>
      </c>
      <c r="BP26" s="231">
        <v>9919</v>
      </c>
      <c r="BQ26" t="s">
        <v>5891</v>
      </c>
    </row>
    <row r="27" spans="1:69" x14ac:dyDescent="0.2">
      <c r="A27" s="11">
        <v>29</v>
      </c>
      <c r="B27" s="11" t="str">
        <f>INDEX([5]数据汇总表!C$5:C$276,MATCH(A27,[5]数据汇总表!A$5:A$276,0))</f>
        <v>桩西采油厂</v>
      </c>
      <c r="C27" s="11" t="str">
        <f>INDEX([5]数据汇总表!D$5:D$276,MATCH(A27,[5]数据汇总表!A$5:A$276,0))</f>
        <v>采油管理一区</v>
      </c>
      <c r="D27" s="11" t="str">
        <f>INDEX([5]数据汇总表!E$5:E$276,MATCH(A27,[5]数据汇总表!A$5:A$276,0))</f>
        <v>桩62-4井场外输水套炉</v>
      </c>
      <c r="E27" s="11" t="str">
        <f>INDEX([5]数据汇总表!F$5:F$276,MATCH(A27,[5]数据汇总表!A$5:A$276,0))</f>
        <v>桩62-4井场</v>
      </c>
      <c r="F27" s="11" t="str">
        <f>INDEX([5]数据汇总表!G$5:G$276,MATCH(A27,[5]数据汇总表!A$5:A$276,0))</f>
        <v>外输水套炉</v>
      </c>
      <c r="G27" s="11">
        <f>INDEX([5]数据汇总表!H$5:H$276,MATCH(A27,[5]数据汇总表!A$5:A$276,0))</f>
        <v>50</v>
      </c>
      <c r="H27" s="196">
        <v>44785</v>
      </c>
      <c r="I27" s="198">
        <v>0.27500000000000002</v>
      </c>
      <c r="J27" s="11">
        <f>INDEX([5]数据汇总表!I$5:I$276,MATCH(A27,[5]数据汇总表!A$5:A$276,0))</f>
        <v>8</v>
      </c>
      <c r="K27" s="199" t="s">
        <v>5889</v>
      </c>
      <c r="L27" s="199" t="s">
        <v>5890</v>
      </c>
      <c r="M27" s="200">
        <v>15.7</v>
      </c>
      <c r="N27" s="200">
        <v>15.8</v>
      </c>
      <c r="O27" s="200">
        <v>15.7</v>
      </c>
      <c r="P27" s="202">
        <f t="shared" si="23"/>
        <v>15.73</v>
      </c>
      <c r="Q27" s="208">
        <f t="shared" si="1"/>
        <v>3.3206831119544593</v>
      </c>
      <c r="R27" s="200">
        <v>1065.3</v>
      </c>
      <c r="S27" s="200">
        <v>1030.3</v>
      </c>
      <c r="T27" s="200">
        <v>1078.5</v>
      </c>
      <c r="U27" s="201">
        <f t="shared" si="2"/>
        <v>1058</v>
      </c>
      <c r="V27" s="209">
        <v>361</v>
      </c>
      <c r="W27" s="209">
        <v>355</v>
      </c>
      <c r="X27" s="209">
        <v>388</v>
      </c>
      <c r="Y27" s="213">
        <f t="shared" si="3"/>
        <v>368</v>
      </c>
      <c r="Z27" s="214">
        <v>4.3099999999999996</v>
      </c>
      <c r="AA27" s="214">
        <v>4.3099999999999996</v>
      </c>
      <c r="AB27" s="214">
        <v>4.3099999999999996</v>
      </c>
      <c r="AC27" s="197">
        <f t="shared" si="4"/>
        <v>4.3099999999999996</v>
      </c>
      <c r="AD27" s="215">
        <v>3</v>
      </c>
      <c r="AE27" s="215">
        <v>4</v>
      </c>
      <c r="AF27" s="215">
        <v>6</v>
      </c>
      <c r="AG27" s="213">
        <f t="shared" si="21"/>
        <v>4</v>
      </c>
      <c r="AH27" s="220">
        <f t="shared" si="5"/>
        <v>13</v>
      </c>
      <c r="AI27" s="221">
        <f t="shared" si="6"/>
        <v>1.5E-3</v>
      </c>
      <c r="AJ27" s="212" t="str">
        <f t="shared" si="7"/>
        <v>合格</v>
      </c>
      <c r="AK27" s="216">
        <v>1.5</v>
      </c>
      <c r="AL27" s="216">
        <v>1.5</v>
      </c>
      <c r="AM27" s="216">
        <v>1.5</v>
      </c>
      <c r="AN27" s="216">
        <v>1.5</v>
      </c>
      <c r="AO27" s="220">
        <f t="shared" si="8"/>
        <v>5</v>
      </c>
      <c r="AP27" s="221">
        <f t="shared" si="9"/>
        <v>5.9999999999999995E-4</v>
      </c>
      <c r="AQ27" s="212" t="str">
        <f t="shared" si="10"/>
        <v>合格</v>
      </c>
      <c r="AR27" s="215">
        <v>1262</v>
      </c>
      <c r="AS27" s="215">
        <v>1209</v>
      </c>
      <c r="AT27" s="215">
        <v>1001</v>
      </c>
      <c r="AU27" s="213">
        <f t="shared" si="24"/>
        <v>1157</v>
      </c>
      <c r="AV27" s="220">
        <f t="shared" si="12"/>
        <v>3842</v>
      </c>
      <c r="AW27" s="221">
        <f t="shared" si="13"/>
        <v>0.42580000000000001</v>
      </c>
      <c r="AX27" s="222">
        <v>9899</v>
      </c>
      <c r="AY27" s="222">
        <v>9896</v>
      </c>
      <c r="AZ27" s="222">
        <v>9941</v>
      </c>
      <c r="BA27" s="200">
        <f>IFERROR(ROUND((INDEX([5]滤筒质量!G:G,MATCH(AX27,[5]滤筒质量!A:A,0))-INDEX([5]滤筒质量!D:D,MATCH(AX27,[5]滤筒质量!A:A,0)))/R27*1000000,1),"")</f>
        <v>0.6</v>
      </c>
      <c r="BB27" s="200">
        <f>IFERROR(ROUND((INDEX([5]滤筒质量!G:G,MATCH(AY27,[5]滤筒质量!A:A,0))-INDEX([5]滤筒质量!D:D,MATCH(AY27,[5]滤筒质量!A:A,0)))/S27*1000000,1),"")</f>
        <v>0.7</v>
      </c>
      <c r="BC27" s="200">
        <f>IFERROR(ROUND((INDEX([5]滤筒质量!G:G,MATCH(AZ27,[5]滤筒质量!A:A,0))-INDEX([5]滤筒质量!D:D,MATCH(AZ27,[5]滤筒质量!A:A,0)))/T27*1000000,1),"")</f>
        <v>0.6</v>
      </c>
      <c r="BD27" s="201">
        <v>0.5</v>
      </c>
      <c r="BE27" s="225">
        <f t="shared" si="14"/>
        <v>1.7</v>
      </c>
      <c r="BF27" s="226">
        <f t="shared" si="15"/>
        <v>2.0000000000000001E-4</v>
      </c>
      <c r="BG27" s="212" t="str">
        <f t="shared" si="16"/>
        <v>合格</v>
      </c>
      <c r="BH27" s="11"/>
      <c r="BI27" s="11"/>
      <c r="BJ27" s="11"/>
      <c r="BK27" s="201" t="e">
        <f t="shared" si="17"/>
        <v>#DIV/0!</v>
      </c>
      <c r="BL27" s="3">
        <f t="shared" si="18"/>
        <v>8</v>
      </c>
      <c r="BM27" s="229">
        <f t="shared" si="19"/>
        <v>5</v>
      </c>
      <c r="BN27" s="230">
        <f t="shared" si="20"/>
        <v>1.7</v>
      </c>
      <c r="BO27" t="str">
        <f>INDEX([5]数据汇总表!B$5:B$276,MATCH(A27,[5]数据汇总表!A$5:A$276,0))</f>
        <v>DA029</v>
      </c>
      <c r="BP27" s="231">
        <v>9903</v>
      </c>
      <c r="BQ27" t="s">
        <v>5891</v>
      </c>
    </row>
    <row r="28" spans="1:69" x14ac:dyDescent="0.2">
      <c r="A28" s="11">
        <v>33</v>
      </c>
      <c r="B28" s="11" t="str">
        <f>INDEX([5]数据汇总表!C$5:C$276,MATCH(A28,[5]数据汇总表!A$5:A$276,0))</f>
        <v>桩西采油厂</v>
      </c>
      <c r="C28" s="11" t="str">
        <f>INDEX([5]数据汇总表!D$5:D$276,MATCH(A28,[5]数据汇总表!A$5:A$276,0))</f>
        <v>采油管理一区</v>
      </c>
      <c r="D28" s="11" t="str">
        <f>INDEX([5]数据汇总表!E$5:E$276,MATCH(A28,[5]数据汇总表!A$5:A$276,0))</f>
        <v>桩702-x21井场外输水套炉</v>
      </c>
      <c r="E28" s="11" t="str">
        <f>INDEX([5]数据汇总表!F$5:F$276,MATCH(A28,[5]数据汇总表!A$5:A$276,0))</f>
        <v>桩702-x21井场</v>
      </c>
      <c r="F28" s="11" t="str">
        <f>INDEX([5]数据汇总表!G$5:G$276,MATCH(A28,[5]数据汇总表!A$5:A$276,0))</f>
        <v>外输水套炉</v>
      </c>
      <c r="G28" s="11">
        <f>INDEX([5]数据汇总表!H$5:H$276,MATCH(A28,[5]数据汇总表!A$5:A$276,0))</f>
        <v>50</v>
      </c>
      <c r="H28" s="196">
        <v>44788</v>
      </c>
      <c r="I28" s="198">
        <v>0.26319444444444401</v>
      </c>
      <c r="J28" s="11">
        <f>INDEX([5]数据汇总表!I$5:I$276,MATCH(A28,[5]数据汇总表!A$5:A$276,0))</f>
        <v>8</v>
      </c>
      <c r="K28" s="199" t="s">
        <v>5889</v>
      </c>
      <c r="L28" s="199" t="s">
        <v>5890</v>
      </c>
      <c r="M28" s="200">
        <v>6.1</v>
      </c>
      <c r="N28" s="200">
        <v>11.1</v>
      </c>
      <c r="O28" s="200">
        <v>5.9</v>
      </c>
      <c r="P28" s="202">
        <f t="shared" si="23"/>
        <v>7.7</v>
      </c>
      <c r="Q28" s="208">
        <f t="shared" si="1"/>
        <v>1.3157894736842104</v>
      </c>
      <c r="R28" s="200">
        <v>962.5</v>
      </c>
      <c r="S28" s="200">
        <v>1018.9</v>
      </c>
      <c r="T28" s="200">
        <v>1005.5</v>
      </c>
      <c r="U28" s="201">
        <f t="shared" si="2"/>
        <v>995.6</v>
      </c>
      <c r="V28" s="209">
        <v>308</v>
      </c>
      <c r="W28" s="209">
        <v>347</v>
      </c>
      <c r="X28" s="209">
        <v>341</v>
      </c>
      <c r="Y28" s="213">
        <f t="shared" si="3"/>
        <v>332</v>
      </c>
      <c r="Z28" s="214">
        <v>4.12</v>
      </c>
      <c r="AA28" s="214">
        <v>4.12</v>
      </c>
      <c r="AB28" s="214">
        <v>4.12</v>
      </c>
      <c r="AC28" s="197">
        <f t="shared" si="4"/>
        <v>4.12</v>
      </c>
      <c r="AD28" s="215">
        <v>12</v>
      </c>
      <c r="AE28" s="215">
        <v>10</v>
      </c>
      <c r="AF28" s="215">
        <v>16</v>
      </c>
      <c r="AG28" s="213">
        <f t="shared" si="21"/>
        <v>13</v>
      </c>
      <c r="AH28" s="220">
        <f t="shared" si="5"/>
        <v>17</v>
      </c>
      <c r="AI28" s="221">
        <f t="shared" si="6"/>
        <v>4.3E-3</v>
      </c>
      <c r="AJ28" s="212" t="str">
        <f t="shared" si="7"/>
        <v>合格</v>
      </c>
      <c r="AK28" s="216">
        <v>1.5</v>
      </c>
      <c r="AL28" s="216">
        <v>1.5</v>
      </c>
      <c r="AM28" s="216">
        <v>1.5</v>
      </c>
      <c r="AN28" s="216">
        <v>1.5</v>
      </c>
      <c r="AO28" s="220">
        <f t="shared" si="8"/>
        <v>2</v>
      </c>
      <c r="AP28" s="221">
        <f t="shared" si="9"/>
        <v>5.0000000000000001E-4</v>
      </c>
      <c r="AQ28" s="212" t="str">
        <f t="shared" si="10"/>
        <v>合格</v>
      </c>
      <c r="AR28" s="216">
        <v>1.5</v>
      </c>
      <c r="AS28" s="216">
        <v>1.5</v>
      </c>
      <c r="AT28" s="216">
        <v>1.5</v>
      </c>
      <c r="AU28" s="216">
        <v>1.5</v>
      </c>
      <c r="AV28" s="220">
        <f t="shared" si="12"/>
        <v>2</v>
      </c>
      <c r="AW28" s="221">
        <f t="shared" si="13"/>
        <v>5.0000000000000001E-4</v>
      </c>
      <c r="AX28" s="222">
        <v>9909</v>
      </c>
      <c r="AY28" s="222">
        <v>9915</v>
      </c>
      <c r="AZ28" s="222">
        <v>9889</v>
      </c>
      <c r="BA28" s="200">
        <f>IFERROR(ROUND((INDEX([5]滤筒质量!G:G,MATCH(AX28,[5]滤筒质量!A:A,0))-INDEX([5]滤筒质量!D:D,MATCH(AX28,[5]滤筒质量!A:A,0)))/R28*1000000,1),"")</f>
        <v>0.7</v>
      </c>
      <c r="BB28" s="200">
        <f>IFERROR(ROUND((INDEX([5]滤筒质量!G:G,MATCH(AY28,[5]滤筒质量!A:A,0))-INDEX([5]滤筒质量!D:D,MATCH(AY28,[5]滤筒质量!A:A,0)))/S28*1000000,1),"")</f>
        <v>0.7</v>
      </c>
      <c r="BC28" s="200">
        <f>IFERROR(ROUND((INDEX([5]滤筒质量!G:G,MATCH(AZ28,[5]滤筒质量!A:A,0))-INDEX([5]滤筒质量!D:D,MATCH(AZ28,[5]滤筒质量!A:A,0)))/T28*1000000,1),"")</f>
        <v>0.7</v>
      </c>
      <c r="BD28" s="223">
        <v>0.5</v>
      </c>
      <c r="BE28" s="225">
        <f t="shared" si="14"/>
        <v>0.7</v>
      </c>
      <c r="BF28" s="226">
        <f t="shared" si="15"/>
        <v>2.0000000000000001E-4</v>
      </c>
      <c r="BG28" s="212" t="str">
        <f t="shared" si="16"/>
        <v>合格</v>
      </c>
      <c r="BH28" s="11">
        <v>150.6</v>
      </c>
      <c r="BI28" s="11">
        <v>142.30000000000001</v>
      </c>
      <c r="BJ28" s="11">
        <v>169.9</v>
      </c>
      <c r="BK28" s="201">
        <f t="shared" si="17"/>
        <v>154.27000000000001</v>
      </c>
      <c r="BL28" s="3">
        <f t="shared" si="18"/>
        <v>8</v>
      </c>
      <c r="BM28" s="229">
        <f t="shared" si="19"/>
        <v>2</v>
      </c>
      <c r="BN28" s="230">
        <f t="shared" si="20"/>
        <v>0.7</v>
      </c>
      <c r="BO28" t="str">
        <f>INDEX([5]数据汇总表!B$5:B$276,MATCH(A28,[5]数据汇总表!A$5:A$276,0))</f>
        <v>DA033</v>
      </c>
      <c r="BP28" s="231">
        <v>9970</v>
      </c>
      <c r="BQ28" t="s">
        <v>5891</v>
      </c>
    </row>
    <row r="29" spans="1:69" x14ac:dyDescent="0.2">
      <c r="A29" s="11">
        <v>29</v>
      </c>
      <c r="B29" s="11" t="str">
        <f>INDEX([5]数据汇总表!C$5:C$276,MATCH(A29,[5]数据汇总表!A$5:A$276,0))</f>
        <v>桩西采油厂</v>
      </c>
      <c r="C29" s="11" t="str">
        <f>INDEX([5]数据汇总表!D$5:D$276,MATCH(A29,[5]数据汇总表!A$5:A$276,0))</f>
        <v>采油管理一区</v>
      </c>
      <c r="D29" s="11" t="str">
        <f>INDEX([5]数据汇总表!E$5:E$276,MATCH(A29,[5]数据汇总表!A$5:A$276,0))</f>
        <v>桩62-4井场外输水套炉</v>
      </c>
      <c r="E29" s="11" t="str">
        <f>INDEX([5]数据汇总表!F$5:F$276,MATCH(A29,[5]数据汇总表!A$5:A$276,0))</f>
        <v>桩62-4井场</v>
      </c>
      <c r="F29" s="11" t="str">
        <f>INDEX([5]数据汇总表!G$5:G$276,MATCH(A29,[5]数据汇总表!A$5:A$276,0))</f>
        <v>外输水套炉</v>
      </c>
      <c r="G29" s="11">
        <f>INDEX([5]数据汇总表!H$5:H$276,MATCH(A29,[5]数据汇总表!A$5:A$276,0))</f>
        <v>50</v>
      </c>
      <c r="H29" s="196">
        <v>44789</v>
      </c>
      <c r="I29" s="198">
        <v>0.25138888888888899</v>
      </c>
      <c r="J29" s="11">
        <f>INDEX([5]数据汇总表!I$5:I$276,MATCH(A29,[5]数据汇总表!A$5:A$276,0))</f>
        <v>8</v>
      </c>
      <c r="K29" s="199" t="s">
        <v>5889</v>
      </c>
      <c r="L29" s="199" t="s">
        <v>5890</v>
      </c>
      <c r="M29" s="200">
        <v>16.5</v>
      </c>
      <c r="N29" s="200">
        <v>6.7</v>
      </c>
      <c r="O29" s="200">
        <v>6.7</v>
      </c>
      <c r="P29" s="202">
        <f t="shared" si="23"/>
        <v>9.9700000000000006</v>
      </c>
      <c r="Q29" s="208">
        <f t="shared" si="1"/>
        <v>1.586582048957389</v>
      </c>
      <c r="R29" s="200">
        <v>965.9</v>
      </c>
      <c r="S29" s="200">
        <v>994.7</v>
      </c>
      <c r="T29" s="200">
        <v>1008</v>
      </c>
      <c r="U29" s="201">
        <f t="shared" si="2"/>
        <v>989.5</v>
      </c>
      <c r="V29" s="209">
        <v>332</v>
      </c>
      <c r="W29" s="209">
        <v>330</v>
      </c>
      <c r="X29" s="209">
        <v>321</v>
      </c>
      <c r="Y29" s="213">
        <f t="shared" si="3"/>
        <v>328</v>
      </c>
      <c r="Z29" s="214">
        <v>4.24</v>
      </c>
      <c r="AA29" s="214">
        <v>4.24</v>
      </c>
      <c r="AB29" s="214">
        <v>4.24</v>
      </c>
      <c r="AC29" s="197">
        <f t="shared" si="4"/>
        <v>4.24</v>
      </c>
      <c r="AD29" s="215">
        <v>12</v>
      </c>
      <c r="AE29" s="215">
        <v>10</v>
      </c>
      <c r="AF29" s="216">
        <v>1.5</v>
      </c>
      <c r="AG29" s="213">
        <f t="shared" si="21"/>
        <v>8</v>
      </c>
      <c r="AH29" s="220">
        <f t="shared" si="5"/>
        <v>13</v>
      </c>
      <c r="AI29" s="221">
        <f t="shared" si="6"/>
        <v>2.5999999999999999E-3</v>
      </c>
      <c r="AJ29" s="212" t="str">
        <f t="shared" si="7"/>
        <v>合格</v>
      </c>
      <c r="AK29" s="216">
        <v>1.5</v>
      </c>
      <c r="AL29" s="216">
        <v>1.5</v>
      </c>
      <c r="AM29" s="216">
        <v>1.5</v>
      </c>
      <c r="AN29" s="216">
        <v>1.5</v>
      </c>
      <c r="AO29" s="220">
        <f t="shared" si="8"/>
        <v>2</v>
      </c>
      <c r="AP29" s="221">
        <f t="shared" si="9"/>
        <v>5.0000000000000001E-4</v>
      </c>
      <c r="AQ29" s="212" t="str">
        <f t="shared" si="10"/>
        <v>合格</v>
      </c>
      <c r="AR29" s="216">
        <v>1.5</v>
      </c>
      <c r="AS29" s="216">
        <v>1.5</v>
      </c>
      <c r="AT29" s="216">
        <v>1.5</v>
      </c>
      <c r="AU29" s="216">
        <v>1.5</v>
      </c>
      <c r="AV29" s="220">
        <f t="shared" si="12"/>
        <v>2</v>
      </c>
      <c r="AW29" s="221">
        <f t="shared" si="13"/>
        <v>5.0000000000000001E-4</v>
      </c>
      <c r="AX29" s="222">
        <v>9953</v>
      </c>
      <c r="AY29" s="222">
        <v>9871</v>
      </c>
      <c r="AZ29" s="222">
        <v>9893</v>
      </c>
      <c r="BA29" s="200">
        <f>IFERROR(ROUND((INDEX([5]滤筒质量!G:G,MATCH(AX29,[5]滤筒质量!A:A,0))-INDEX([5]滤筒质量!D:D,MATCH(AX29,[5]滤筒质量!A:A,0)))/R29*1000000,1),"")</f>
        <v>0.7</v>
      </c>
      <c r="BB29" s="200">
        <f>IFERROR(ROUND((INDEX([5]滤筒质量!G:G,MATCH(AY29,[5]滤筒质量!A:A,0))-INDEX([5]滤筒质量!D:D,MATCH(AY29,[5]滤筒质量!A:A,0)))/S29*1000000,1),"")</f>
        <v>0.6</v>
      </c>
      <c r="BC29" s="200">
        <f>IFERROR(ROUND((INDEX([5]滤筒质量!G:G,MATCH(AZ29,[5]滤筒质量!A:A,0))-INDEX([5]滤筒质量!D:D,MATCH(AZ29,[5]滤筒质量!A:A,0)))/T29*1000000,1),"")</f>
        <v>0.7</v>
      </c>
      <c r="BD29" s="201">
        <v>0.5</v>
      </c>
      <c r="BE29" s="225">
        <f t="shared" si="14"/>
        <v>0.8</v>
      </c>
      <c r="BF29" s="226">
        <f t="shared" si="15"/>
        <v>2.0000000000000001E-4</v>
      </c>
      <c r="BG29" s="212" t="str">
        <f t="shared" si="16"/>
        <v>合格</v>
      </c>
      <c r="BH29" s="11">
        <v>100.4</v>
      </c>
      <c r="BI29" s="11">
        <v>99</v>
      </c>
      <c r="BJ29" s="11">
        <v>101</v>
      </c>
      <c r="BK29" s="201">
        <f t="shared" si="17"/>
        <v>100.13</v>
      </c>
      <c r="BL29" s="3">
        <f t="shared" si="18"/>
        <v>8</v>
      </c>
      <c r="BM29" s="229">
        <f t="shared" si="19"/>
        <v>2</v>
      </c>
      <c r="BN29" s="230">
        <f t="shared" si="20"/>
        <v>0.8</v>
      </c>
      <c r="BO29" t="str">
        <f>INDEX([5]数据汇总表!B$5:B$276,MATCH(A29,[5]数据汇总表!A$5:A$276,0))</f>
        <v>DA029</v>
      </c>
      <c r="BP29" s="231">
        <v>9938</v>
      </c>
      <c r="BQ29" t="s">
        <v>5891</v>
      </c>
    </row>
    <row r="30" spans="1:69" x14ac:dyDescent="0.2">
      <c r="A30" s="11">
        <v>51</v>
      </c>
      <c r="B30" s="11" t="str">
        <f>INDEX([5]数据汇总表!C$5:C$276,MATCH(A30,[5]数据汇总表!A$5:A$276,0))</f>
        <v>桩西采油厂</v>
      </c>
      <c r="C30" s="11" t="str">
        <f>INDEX([5]数据汇总表!D$5:D$276,MATCH(A30,[5]数据汇总表!A$5:A$276,0))</f>
        <v>采油管理一区</v>
      </c>
      <c r="D30" s="11" t="str">
        <f>INDEX([5]数据汇总表!E$5:E$276,MATCH(A30,[5]数据汇总表!A$5:A$276,0))</f>
        <v>桩54-3井场外输水套炉</v>
      </c>
      <c r="E30" s="11" t="str">
        <f>INDEX([5]数据汇总表!F$5:F$276,MATCH(A30,[5]数据汇总表!A$5:A$276,0))</f>
        <v>桩54-3井场</v>
      </c>
      <c r="F30" s="11" t="str">
        <f>INDEX([5]数据汇总表!G$5:G$276,MATCH(A30,[5]数据汇总表!A$5:A$276,0))</f>
        <v>外输水套炉</v>
      </c>
      <c r="G30" s="11">
        <f>INDEX([5]数据汇总表!H$5:H$276,MATCH(A30,[5]数据汇总表!A$5:A$276,0))</f>
        <v>50</v>
      </c>
      <c r="H30" s="196">
        <v>44790</v>
      </c>
      <c r="I30" s="198">
        <v>0.27291666666666697</v>
      </c>
      <c r="J30" s="11">
        <f>INDEX([5]数据汇总表!I$5:I$276,MATCH(A30,[5]数据汇总表!A$5:A$276,0))</f>
        <v>8</v>
      </c>
      <c r="K30" s="199" t="s">
        <v>5889</v>
      </c>
      <c r="L30" s="199" t="s">
        <v>5890</v>
      </c>
      <c r="M30" s="200">
        <v>6.7</v>
      </c>
      <c r="N30" s="200">
        <v>5.7</v>
      </c>
      <c r="O30" s="200">
        <v>5.9</v>
      </c>
      <c r="P30" s="202">
        <f t="shared" si="23"/>
        <v>6.1</v>
      </c>
      <c r="Q30" s="208">
        <f t="shared" si="1"/>
        <v>1.174496644295302</v>
      </c>
      <c r="R30" s="200">
        <v>969.8</v>
      </c>
      <c r="S30" s="200">
        <v>1025.7</v>
      </c>
      <c r="T30" s="200">
        <v>1013.9</v>
      </c>
      <c r="U30" s="201">
        <f t="shared" si="2"/>
        <v>1003.1</v>
      </c>
      <c r="V30" s="209">
        <v>304</v>
      </c>
      <c r="W30" s="209">
        <v>352</v>
      </c>
      <c r="X30" s="209">
        <v>293</v>
      </c>
      <c r="Y30" s="213">
        <f t="shared" si="3"/>
        <v>316</v>
      </c>
      <c r="Z30" s="214">
        <v>3.93</v>
      </c>
      <c r="AA30" s="214">
        <v>3.93</v>
      </c>
      <c r="AB30" s="214">
        <v>3.93</v>
      </c>
      <c r="AC30" s="197">
        <f t="shared" si="4"/>
        <v>3.93</v>
      </c>
      <c r="AD30" s="215">
        <v>12</v>
      </c>
      <c r="AE30" s="216">
        <v>1.5</v>
      </c>
      <c r="AF30" s="215">
        <v>14</v>
      </c>
      <c r="AG30" s="213">
        <f t="shared" si="21"/>
        <v>9</v>
      </c>
      <c r="AH30" s="220">
        <f t="shared" si="5"/>
        <v>11</v>
      </c>
      <c r="AI30" s="221">
        <f t="shared" si="6"/>
        <v>2.8E-3</v>
      </c>
      <c r="AJ30" s="212" t="str">
        <f t="shared" si="7"/>
        <v>合格</v>
      </c>
      <c r="AK30" s="216">
        <v>1.5</v>
      </c>
      <c r="AL30" s="216">
        <v>1.5</v>
      </c>
      <c r="AM30" s="216">
        <v>1.5</v>
      </c>
      <c r="AN30" s="216">
        <v>1.5</v>
      </c>
      <c r="AO30" s="220">
        <f t="shared" si="8"/>
        <v>2</v>
      </c>
      <c r="AP30" s="221">
        <f t="shared" si="9"/>
        <v>5.0000000000000001E-4</v>
      </c>
      <c r="AQ30" s="212" t="str">
        <f t="shared" si="10"/>
        <v>合格</v>
      </c>
      <c r="AR30" s="216">
        <v>1.5</v>
      </c>
      <c r="AS30" s="216">
        <v>1.5</v>
      </c>
      <c r="AT30" s="216">
        <v>1.5</v>
      </c>
      <c r="AU30" s="216">
        <v>1.5</v>
      </c>
      <c r="AV30" s="220">
        <f t="shared" si="12"/>
        <v>2</v>
      </c>
      <c r="AW30" s="221">
        <f t="shared" si="13"/>
        <v>5.0000000000000001E-4</v>
      </c>
      <c r="AX30" s="222">
        <v>9902</v>
      </c>
      <c r="AY30" s="222">
        <v>9900</v>
      </c>
      <c r="AZ30" s="222">
        <v>9955</v>
      </c>
      <c r="BA30" s="200">
        <f>IFERROR(ROUND((INDEX([5]滤筒质量!G:G,MATCH(AX30,[5]滤筒质量!A:A,0))-INDEX([5]滤筒质量!D:D,MATCH(AX30,[5]滤筒质量!A:A,0)))/R30*1000000,1),"")</f>
        <v>0.7</v>
      </c>
      <c r="BB30" s="200">
        <f>IFERROR(ROUND((INDEX([5]滤筒质量!G:G,MATCH(AY30,[5]滤筒质量!A:A,0))-INDEX([5]滤筒质量!D:D,MATCH(AY30,[5]滤筒质量!A:A,0)))/S30*1000000,1),"")</f>
        <v>0.6</v>
      </c>
      <c r="BC30" s="200">
        <f>IFERROR(ROUND((INDEX([5]滤筒质量!G:G,MATCH(AZ30,[5]滤筒质量!A:A,0))-INDEX([5]滤筒质量!D:D,MATCH(AZ30,[5]滤筒质量!A:A,0)))/T30*1000000,1),"")</f>
        <v>0.7</v>
      </c>
      <c r="BD30" s="223">
        <v>0.5</v>
      </c>
      <c r="BE30" s="225">
        <f t="shared" si="14"/>
        <v>0.6</v>
      </c>
      <c r="BF30" s="226">
        <f t="shared" si="15"/>
        <v>2.0000000000000001E-4</v>
      </c>
      <c r="BG30" s="212" t="str">
        <f t="shared" si="16"/>
        <v>合格</v>
      </c>
      <c r="BH30" s="11">
        <v>164.2</v>
      </c>
      <c r="BI30" s="11">
        <v>166</v>
      </c>
      <c r="BJ30" s="11">
        <v>162</v>
      </c>
      <c r="BK30" s="201">
        <f t="shared" si="17"/>
        <v>164.07</v>
      </c>
      <c r="BL30" s="3">
        <f t="shared" si="18"/>
        <v>8</v>
      </c>
      <c r="BM30" s="229">
        <f t="shared" si="19"/>
        <v>2</v>
      </c>
      <c r="BN30" s="230">
        <f t="shared" si="20"/>
        <v>0.6</v>
      </c>
      <c r="BO30" t="str">
        <f>INDEX([5]数据汇总表!B$5:B$276,MATCH(A30,[5]数据汇总表!A$5:A$276,0))</f>
        <v>DA051</v>
      </c>
      <c r="BP30" s="231">
        <v>9887</v>
      </c>
      <c r="BQ30" t="s">
        <v>5891</v>
      </c>
    </row>
    <row r="31" spans="1:69" x14ac:dyDescent="0.2">
      <c r="A31" s="11">
        <v>38</v>
      </c>
      <c r="B31" s="11" t="str">
        <f>INDEX([5]数据汇总表!C$5:C$276,MATCH(A31,[5]数据汇总表!A$5:A$276,0))</f>
        <v>桩西采油厂</v>
      </c>
      <c r="C31" s="11" t="str">
        <f>INDEX([5]数据汇总表!D$5:D$276,MATCH(A31,[5]数据汇总表!A$5:A$276,0))</f>
        <v>采油管理一区</v>
      </c>
      <c r="D31" s="11" t="str">
        <f>INDEX([5]数据汇总表!E$5:E$276,MATCH(A31,[5]数据汇总表!A$5:A$276,0))</f>
        <v>桩601-x7井场外输水套炉</v>
      </c>
      <c r="E31" s="11" t="str">
        <f>INDEX([5]数据汇总表!F$5:F$276,MATCH(A31,[5]数据汇总表!A$5:A$276,0))</f>
        <v>桩601-x7井场</v>
      </c>
      <c r="F31" s="11" t="str">
        <f>INDEX([5]数据汇总表!G$5:G$276,MATCH(A31,[5]数据汇总表!A$5:A$276,0))</f>
        <v>外输水套炉</v>
      </c>
      <c r="G31" s="11">
        <f>INDEX([5]数据汇总表!H$5:H$276,MATCH(A31,[5]数据汇总表!A$5:A$276,0))</f>
        <v>50</v>
      </c>
      <c r="H31" s="196">
        <v>44791</v>
      </c>
      <c r="I31" s="198">
        <v>0.26250000000000001</v>
      </c>
      <c r="J31" s="11">
        <f>INDEX([5]数据汇总表!I$5:I$276,MATCH(A31,[5]数据汇总表!A$5:A$276,0))</f>
        <v>8</v>
      </c>
      <c r="K31" s="199" t="s">
        <v>5889</v>
      </c>
      <c r="L31" s="199" t="s">
        <v>5890</v>
      </c>
      <c r="M31" s="200">
        <v>5.7</v>
      </c>
      <c r="N31" s="200">
        <v>6.4</v>
      </c>
      <c r="O31" s="200">
        <v>6.5</v>
      </c>
      <c r="P31" s="202">
        <f t="shared" si="23"/>
        <v>6.2</v>
      </c>
      <c r="Q31" s="208">
        <f t="shared" si="1"/>
        <v>1.1824324324324325</v>
      </c>
      <c r="R31" s="200">
        <v>970.8</v>
      </c>
      <c r="S31" s="200">
        <v>1020.4</v>
      </c>
      <c r="T31" s="200">
        <v>1022.1</v>
      </c>
      <c r="U31" s="201">
        <f t="shared" si="2"/>
        <v>1004.4</v>
      </c>
      <c r="V31" s="209">
        <v>207</v>
      </c>
      <c r="W31" s="209">
        <v>364</v>
      </c>
      <c r="X31" s="209">
        <v>293</v>
      </c>
      <c r="Y31" s="213">
        <f t="shared" si="3"/>
        <v>288</v>
      </c>
      <c r="Z31" s="214">
        <v>4.03</v>
      </c>
      <c r="AA31" s="214">
        <v>4.03</v>
      </c>
      <c r="AB31" s="214">
        <v>4.03</v>
      </c>
      <c r="AC31" s="197">
        <f t="shared" si="4"/>
        <v>4.03</v>
      </c>
      <c r="AD31" s="216">
        <v>6</v>
      </c>
      <c r="AE31" s="216">
        <v>1.5</v>
      </c>
      <c r="AF31" s="216">
        <v>1.5</v>
      </c>
      <c r="AG31" s="213">
        <f t="shared" si="21"/>
        <v>3</v>
      </c>
      <c r="AH31" s="220">
        <f t="shared" si="5"/>
        <v>4</v>
      </c>
      <c r="AI31" s="221">
        <f t="shared" si="6"/>
        <v>8.9999999999999998E-4</v>
      </c>
      <c r="AJ31" s="212" t="str">
        <f t="shared" si="7"/>
        <v>合格</v>
      </c>
      <c r="AK31" s="216">
        <v>1.5</v>
      </c>
      <c r="AL31" s="216">
        <v>1.5</v>
      </c>
      <c r="AM31" s="216">
        <v>1.5</v>
      </c>
      <c r="AN31" s="216">
        <v>1.5</v>
      </c>
      <c r="AO31" s="220">
        <f t="shared" si="8"/>
        <v>2</v>
      </c>
      <c r="AP31" s="221">
        <f t="shared" si="9"/>
        <v>4.0000000000000002E-4</v>
      </c>
      <c r="AQ31" s="212" t="str">
        <f t="shared" si="10"/>
        <v>合格</v>
      </c>
      <c r="AR31" s="216">
        <v>1.5</v>
      </c>
      <c r="AS31" s="216">
        <v>1.5</v>
      </c>
      <c r="AT31" s="216">
        <v>1.5</v>
      </c>
      <c r="AU31" s="216">
        <v>1.5</v>
      </c>
      <c r="AV31" s="220">
        <f t="shared" si="12"/>
        <v>2</v>
      </c>
      <c r="AW31" s="221">
        <f t="shared" si="13"/>
        <v>4.0000000000000002E-4</v>
      </c>
      <c r="AX31" s="222">
        <v>9932</v>
      </c>
      <c r="AY31" s="222">
        <v>9933</v>
      </c>
      <c r="AZ31" s="222">
        <v>9959</v>
      </c>
      <c r="BA31" s="200">
        <f>IFERROR(ROUND((INDEX([5]滤筒质量!G:G,MATCH(AX31,[5]滤筒质量!A:A,0))-INDEX([5]滤筒质量!D:D,MATCH(AX31,[5]滤筒质量!A:A,0)))/R31*1000000,1),"")</f>
        <v>0.7</v>
      </c>
      <c r="BB31" s="200">
        <f>IFERROR(ROUND((INDEX([5]滤筒质量!G:G,MATCH(AY31,[5]滤筒质量!A:A,0))-INDEX([5]滤筒质量!D:D,MATCH(AY31,[5]滤筒质量!A:A,0)))/S31*1000000,1),"")</f>
        <v>0.7</v>
      </c>
      <c r="BC31" s="200">
        <f>IFERROR(ROUND((INDEX([5]滤筒质量!G:G,MATCH(AZ31,[5]滤筒质量!A:A,0))-INDEX([5]滤筒质量!D:D,MATCH(AZ31,[5]滤筒质量!A:A,0)))/T31*1000000,1),"")</f>
        <v>0.7</v>
      </c>
      <c r="BD31" s="201">
        <v>0.5</v>
      </c>
      <c r="BE31" s="225">
        <f t="shared" si="14"/>
        <v>0.6</v>
      </c>
      <c r="BF31" s="226">
        <f t="shared" si="15"/>
        <v>1E-4</v>
      </c>
      <c r="BG31" s="212" t="str">
        <f t="shared" si="16"/>
        <v>合格</v>
      </c>
      <c r="BH31" s="11">
        <v>121</v>
      </c>
      <c r="BI31" s="11">
        <v>124</v>
      </c>
      <c r="BJ31" s="11">
        <v>130</v>
      </c>
      <c r="BK31" s="201">
        <f t="shared" si="17"/>
        <v>125</v>
      </c>
      <c r="BL31" s="3">
        <f t="shared" si="18"/>
        <v>8</v>
      </c>
      <c r="BM31" s="229">
        <f t="shared" si="19"/>
        <v>2</v>
      </c>
      <c r="BN31" s="230">
        <f t="shared" si="20"/>
        <v>0.6</v>
      </c>
      <c r="BO31" t="str">
        <f>INDEX([5]数据汇总表!B$5:B$276,MATCH(A31,[5]数据汇总表!A$5:A$276,0))</f>
        <v>DA038</v>
      </c>
      <c r="BP31" s="231">
        <v>9962</v>
      </c>
      <c r="BQ31" t="s">
        <v>5891</v>
      </c>
    </row>
    <row r="32" spans="1:69" x14ac:dyDescent="0.2">
      <c r="A32" s="11"/>
      <c r="B32" s="11" t="e">
        <f>INDEX([5]数据汇总表!C$5:C$276,MATCH(A32,[5]数据汇总表!A$5:A$276,0))</f>
        <v>#N/A</v>
      </c>
      <c r="C32" s="11" t="e">
        <f>INDEX([5]数据汇总表!D$5:D$276,MATCH(A32,[5]数据汇总表!A$5:A$276,0))</f>
        <v>#N/A</v>
      </c>
      <c r="D32" s="11" t="e">
        <f>INDEX([5]数据汇总表!E$5:E$276,MATCH(A32,[5]数据汇总表!A$5:A$276,0))</f>
        <v>#N/A</v>
      </c>
      <c r="E32" s="11" t="e">
        <f>INDEX([5]数据汇总表!F$5:F$276,MATCH(A32,[5]数据汇总表!A$5:A$276,0))</f>
        <v>#N/A</v>
      </c>
      <c r="F32" s="11" t="e">
        <f>INDEX([5]数据汇总表!G$5:G$276,MATCH(A32,[5]数据汇总表!A$5:A$276,0))</f>
        <v>#N/A</v>
      </c>
      <c r="G32" s="11" t="e">
        <f>INDEX([5]数据汇总表!H$5:H$276,MATCH(A32,[5]数据汇总表!A$5:A$276,0))</f>
        <v>#N/A</v>
      </c>
      <c r="H32" s="196"/>
      <c r="I32" s="198"/>
      <c r="J32" s="11" t="e">
        <f>INDEX([5]数据汇总表!I$5:I$276,MATCH(A32,[5]数据汇总表!A$5:A$276,0))</f>
        <v>#N/A</v>
      </c>
      <c r="K32" s="199" t="s">
        <v>5889</v>
      </c>
      <c r="L32" s="199" t="s">
        <v>5890</v>
      </c>
      <c r="M32" s="200"/>
      <c r="N32" s="200"/>
      <c r="O32" s="200"/>
      <c r="P32" s="197" t="e">
        <f t="shared" si="23"/>
        <v>#DIV/0!</v>
      </c>
      <c r="Q32" s="208" t="e">
        <f t="shared" si="1"/>
        <v>#DIV/0!</v>
      </c>
      <c r="R32" s="200"/>
      <c r="S32" s="200"/>
      <c r="T32" s="200"/>
      <c r="U32" s="201" t="e">
        <f t="shared" si="2"/>
        <v>#DIV/0!</v>
      </c>
      <c r="V32" s="209"/>
      <c r="W32" s="209"/>
      <c r="X32" s="209"/>
      <c r="Y32" s="213" t="e">
        <f t="shared" si="3"/>
        <v>#DIV/0!</v>
      </c>
      <c r="Z32" s="214"/>
      <c r="AA32" s="214"/>
      <c r="AB32" s="214"/>
      <c r="AC32" s="197" t="e">
        <f t="shared" si="4"/>
        <v>#DIV/0!</v>
      </c>
      <c r="AD32" s="215"/>
      <c r="AE32" s="215"/>
      <c r="AF32" s="215"/>
      <c r="AG32" s="213" t="e">
        <f t="shared" si="21"/>
        <v>#DIV/0!</v>
      </c>
      <c r="AH32" s="220" t="e">
        <f t="shared" si="5"/>
        <v>#DIV/0!</v>
      </c>
      <c r="AI32" s="221" t="e">
        <f t="shared" si="6"/>
        <v>#DIV/0!</v>
      </c>
      <c r="AJ32" s="212" t="e">
        <f t="shared" si="7"/>
        <v>#DIV/0!</v>
      </c>
      <c r="AK32" s="216"/>
      <c r="AL32" s="216"/>
      <c r="AM32" s="216"/>
      <c r="AN32" s="213" t="e">
        <f>ROUND(AVERAGE(AK32:AM32),0)</f>
        <v>#DIV/0!</v>
      </c>
      <c r="AO32" s="220" t="e">
        <f t="shared" si="8"/>
        <v>#DIV/0!</v>
      </c>
      <c r="AP32" s="221" t="e">
        <f t="shared" si="9"/>
        <v>#DIV/0!</v>
      </c>
      <c r="AQ32" s="212" t="e">
        <f t="shared" si="10"/>
        <v>#DIV/0!</v>
      </c>
      <c r="AR32" s="215"/>
      <c r="AS32" s="215"/>
      <c r="AT32" s="215"/>
      <c r="AU32" s="213" t="e">
        <f>ROUND(AVERAGE(AR32:AT32),0)</f>
        <v>#DIV/0!</v>
      </c>
      <c r="AV32" s="220" t="e">
        <f t="shared" si="12"/>
        <v>#DIV/0!</v>
      </c>
      <c r="AW32" s="221" t="e">
        <f t="shared" si="13"/>
        <v>#DIV/0!</v>
      </c>
      <c r="AX32" s="222"/>
      <c r="AY32" s="222"/>
      <c r="AZ32" s="222"/>
      <c r="BA32" s="200" t="str">
        <f>IFERROR(ROUND((INDEX([5]滤筒质量!G:G,MATCH(AX32,[5]滤筒质量!A:A,0))-INDEX([5]滤筒质量!D:D,MATCH(AX32,[5]滤筒质量!A:A,0)))/R32*1000000,1),"")</f>
        <v/>
      </c>
      <c r="BB32" s="200" t="str">
        <f>IFERROR(ROUND((INDEX([5]滤筒质量!G:G,MATCH(AY32,[5]滤筒质量!A:A,0))-INDEX([5]滤筒质量!D:D,MATCH(AY32,[5]滤筒质量!A:A,0)))/S32*1000000,1),"")</f>
        <v/>
      </c>
      <c r="BC32" s="200" t="str">
        <f>IFERROR(ROUND((INDEX([5]滤筒质量!G:G,MATCH(AZ32,[5]滤筒质量!A:A,0))-INDEX([5]滤筒质量!D:D,MATCH(AZ32,[5]滤筒质量!A:A,0)))/T32*1000000,1),"")</f>
        <v/>
      </c>
      <c r="BD32" s="201" t="e">
        <f t="shared" ref="BD32:BD36" si="25">ROUND(AVERAGE(BA32:BC32),1)</f>
        <v>#DIV/0!</v>
      </c>
      <c r="BE32" s="225" t="e">
        <f t="shared" si="14"/>
        <v>#DIV/0!</v>
      </c>
      <c r="BF32" s="226" t="e">
        <f t="shared" si="15"/>
        <v>#DIV/0!</v>
      </c>
      <c r="BG32" s="212" t="e">
        <f t="shared" si="16"/>
        <v>#DIV/0!</v>
      </c>
      <c r="BH32" s="11"/>
      <c r="BI32" s="11"/>
      <c r="BJ32" s="11"/>
      <c r="BK32" s="201" t="e">
        <f t="shared" si="17"/>
        <v>#DIV/0!</v>
      </c>
      <c r="BL32" s="3">
        <f t="shared" si="18"/>
        <v>1</v>
      </c>
      <c r="BM32" s="229" t="e">
        <f t="shared" si="19"/>
        <v>#DIV/0!</v>
      </c>
      <c r="BN32" s="230" t="e">
        <f t="shared" si="20"/>
        <v>#DIV/0!</v>
      </c>
      <c r="BO32" t="e">
        <f>INDEX([5]数据汇总表!B$5:B$276,MATCH(A32,[5]数据汇总表!A$5:A$276,0))</f>
        <v>#N/A</v>
      </c>
      <c r="BP32" s="231"/>
    </row>
    <row r="33" spans="1:69" x14ac:dyDescent="0.2">
      <c r="A33" s="11"/>
      <c r="B33" s="11" t="e">
        <f>INDEX([5]数据汇总表!C$5:C$276,MATCH(A33,[5]数据汇总表!A$5:A$276,0))</f>
        <v>#N/A</v>
      </c>
      <c r="C33" s="11" t="e">
        <f>INDEX([5]数据汇总表!D$5:D$276,MATCH(A33,[5]数据汇总表!A$5:A$276,0))</f>
        <v>#N/A</v>
      </c>
      <c r="D33" s="11" t="e">
        <f>INDEX([5]数据汇总表!E$5:E$276,MATCH(A33,[5]数据汇总表!A$5:A$276,0))</f>
        <v>#N/A</v>
      </c>
      <c r="E33" s="11" t="e">
        <f>INDEX([5]数据汇总表!F$5:F$276,MATCH(A33,[5]数据汇总表!A$5:A$276,0))</f>
        <v>#N/A</v>
      </c>
      <c r="F33" s="11" t="e">
        <f>INDEX([5]数据汇总表!G$5:G$276,MATCH(A33,[5]数据汇总表!A$5:A$276,0))</f>
        <v>#N/A</v>
      </c>
      <c r="G33" s="11" t="e">
        <f>INDEX([5]数据汇总表!H$5:H$276,MATCH(A33,[5]数据汇总表!A$5:A$276,0))</f>
        <v>#N/A</v>
      </c>
      <c r="H33" s="196"/>
      <c r="I33" s="198"/>
      <c r="J33" s="11" t="e">
        <f>INDEX([5]数据汇总表!I$5:I$276,MATCH(A33,[5]数据汇总表!A$5:A$276,0))</f>
        <v>#N/A</v>
      </c>
      <c r="K33" s="199" t="s">
        <v>5889</v>
      </c>
      <c r="L33" s="199" t="s">
        <v>5890</v>
      </c>
      <c r="M33" s="200"/>
      <c r="N33" s="200"/>
      <c r="O33" s="200"/>
      <c r="P33" s="197" t="e">
        <f t="shared" si="23"/>
        <v>#DIV/0!</v>
      </c>
      <c r="Q33" s="208" t="e">
        <f t="shared" si="1"/>
        <v>#DIV/0!</v>
      </c>
      <c r="R33" s="200"/>
      <c r="S33" s="200"/>
      <c r="T33" s="200"/>
      <c r="U33" s="201" t="e">
        <f t="shared" si="2"/>
        <v>#DIV/0!</v>
      </c>
      <c r="V33" s="209"/>
      <c r="W33" s="209"/>
      <c r="X33" s="209"/>
      <c r="Y33" s="213" t="e">
        <f t="shared" si="3"/>
        <v>#DIV/0!</v>
      </c>
      <c r="Z33" s="214"/>
      <c r="AA33" s="214"/>
      <c r="AB33" s="214"/>
      <c r="AC33" s="197" t="e">
        <f t="shared" si="4"/>
        <v>#DIV/0!</v>
      </c>
      <c r="AD33" s="215"/>
      <c r="AE33" s="215"/>
      <c r="AF33" s="215"/>
      <c r="AG33" s="213" t="e">
        <f t="shared" si="21"/>
        <v>#DIV/0!</v>
      </c>
      <c r="AH33" s="220" t="e">
        <f t="shared" si="5"/>
        <v>#DIV/0!</v>
      </c>
      <c r="AI33" s="221" t="e">
        <f t="shared" si="6"/>
        <v>#DIV/0!</v>
      </c>
      <c r="AJ33" s="212" t="e">
        <f t="shared" si="7"/>
        <v>#DIV/0!</v>
      </c>
      <c r="AK33" s="216"/>
      <c r="AL33" s="216"/>
      <c r="AM33" s="216"/>
      <c r="AN33" s="213" t="e">
        <f>ROUND(AVERAGE(AK33:AM33),0)</f>
        <v>#DIV/0!</v>
      </c>
      <c r="AO33" s="220" t="e">
        <f t="shared" si="8"/>
        <v>#DIV/0!</v>
      </c>
      <c r="AP33" s="221" t="e">
        <f t="shared" si="9"/>
        <v>#DIV/0!</v>
      </c>
      <c r="AQ33" s="212" t="e">
        <f t="shared" si="10"/>
        <v>#DIV/0!</v>
      </c>
      <c r="AR33" s="215"/>
      <c r="AS33" s="215"/>
      <c r="AT33" s="215"/>
      <c r="AU33" s="213" t="e">
        <f>ROUND(AVERAGE(AR33:AT33),0)</f>
        <v>#DIV/0!</v>
      </c>
      <c r="AV33" s="220" t="e">
        <f t="shared" si="12"/>
        <v>#DIV/0!</v>
      </c>
      <c r="AW33" s="221" t="e">
        <f t="shared" si="13"/>
        <v>#DIV/0!</v>
      </c>
      <c r="AX33" s="222"/>
      <c r="AY33" s="222"/>
      <c r="AZ33" s="222"/>
      <c r="BA33" s="200" t="str">
        <f>IFERROR(ROUND((INDEX([5]滤筒质量!G:G,MATCH(AX33,[5]滤筒质量!A:A,0))-INDEX([5]滤筒质量!D:D,MATCH(AX33,[5]滤筒质量!A:A,0)))/R33*1000000,1),"")</f>
        <v/>
      </c>
      <c r="BB33" s="200" t="str">
        <f>IFERROR(ROUND((INDEX([5]滤筒质量!G:G,MATCH(AY33,[5]滤筒质量!A:A,0))-INDEX([5]滤筒质量!D:D,MATCH(AY33,[5]滤筒质量!A:A,0)))/S33*1000000,1),"")</f>
        <v/>
      </c>
      <c r="BC33" s="200" t="str">
        <f>IFERROR(ROUND((INDEX([5]滤筒质量!G:G,MATCH(AZ33,[5]滤筒质量!A:A,0))-INDEX([5]滤筒质量!D:D,MATCH(AZ33,[5]滤筒质量!A:A,0)))/T33*1000000,1),"")</f>
        <v/>
      </c>
      <c r="BD33" s="201" t="e">
        <f t="shared" si="25"/>
        <v>#DIV/0!</v>
      </c>
      <c r="BE33" s="225" t="e">
        <f t="shared" si="14"/>
        <v>#DIV/0!</v>
      </c>
      <c r="BF33" s="226" t="e">
        <f t="shared" si="15"/>
        <v>#DIV/0!</v>
      </c>
      <c r="BG33" s="212" t="e">
        <f t="shared" si="16"/>
        <v>#DIV/0!</v>
      </c>
      <c r="BH33" s="11"/>
      <c r="BI33" s="11"/>
      <c r="BJ33" s="11"/>
      <c r="BK33" s="201" t="e">
        <f t="shared" si="17"/>
        <v>#DIV/0!</v>
      </c>
      <c r="BL33" s="3">
        <f t="shared" si="18"/>
        <v>1</v>
      </c>
      <c r="BM33" s="229" t="e">
        <f t="shared" si="19"/>
        <v>#DIV/0!</v>
      </c>
      <c r="BN33" s="230" t="e">
        <f t="shared" si="20"/>
        <v>#DIV/0!</v>
      </c>
      <c r="BO33" t="e">
        <f>INDEX([5]数据汇总表!B$5:B$276,MATCH(A33,[5]数据汇总表!A$5:A$276,0))</f>
        <v>#N/A</v>
      </c>
      <c r="BP33" s="231"/>
    </row>
    <row r="34" spans="1:69" x14ac:dyDescent="0.2">
      <c r="A34" s="11"/>
      <c r="B34" s="11" t="e">
        <f>INDEX([5]数据汇总表!C$5:C$276,MATCH(A34,[5]数据汇总表!A$5:A$276,0))</f>
        <v>#N/A</v>
      </c>
      <c r="C34" s="11" t="e">
        <f>INDEX([5]数据汇总表!D$5:D$276,MATCH(A34,[5]数据汇总表!A$5:A$276,0))</f>
        <v>#N/A</v>
      </c>
      <c r="D34" s="11" t="e">
        <f>INDEX([5]数据汇总表!E$5:E$276,MATCH(A34,[5]数据汇总表!A$5:A$276,0))</f>
        <v>#N/A</v>
      </c>
      <c r="E34" s="11" t="e">
        <f>INDEX([5]数据汇总表!F$5:F$276,MATCH(A34,[5]数据汇总表!A$5:A$276,0))</f>
        <v>#N/A</v>
      </c>
      <c r="F34" s="11" t="e">
        <f>INDEX([5]数据汇总表!G$5:G$276,MATCH(A34,[5]数据汇总表!A$5:A$276,0))</f>
        <v>#N/A</v>
      </c>
      <c r="G34" s="11" t="e">
        <f>INDEX([5]数据汇总表!H$5:H$276,MATCH(A34,[5]数据汇总表!A$5:A$276,0))</f>
        <v>#N/A</v>
      </c>
      <c r="H34" s="196"/>
      <c r="I34" s="198"/>
      <c r="J34" s="11" t="e">
        <f>INDEX([5]数据汇总表!I$5:I$276,MATCH(A34,[5]数据汇总表!A$5:A$276,0))</f>
        <v>#N/A</v>
      </c>
      <c r="K34" s="199" t="s">
        <v>5889</v>
      </c>
      <c r="L34" s="199" t="s">
        <v>5890</v>
      </c>
      <c r="M34" s="200"/>
      <c r="N34" s="200"/>
      <c r="O34" s="200"/>
      <c r="P34" s="197" t="e">
        <f t="shared" si="23"/>
        <v>#DIV/0!</v>
      </c>
      <c r="Q34" s="208" t="e">
        <f t="shared" si="1"/>
        <v>#DIV/0!</v>
      </c>
      <c r="R34" s="200"/>
      <c r="S34" s="200"/>
      <c r="T34" s="200"/>
      <c r="U34" s="201" t="e">
        <f t="shared" si="2"/>
        <v>#DIV/0!</v>
      </c>
      <c r="V34" s="209"/>
      <c r="W34" s="209"/>
      <c r="X34" s="209"/>
      <c r="Y34" s="213" t="e">
        <f t="shared" si="3"/>
        <v>#DIV/0!</v>
      </c>
      <c r="Z34" s="214"/>
      <c r="AA34" s="214"/>
      <c r="AB34" s="214"/>
      <c r="AC34" s="197" t="e">
        <f t="shared" si="4"/>
        <v>#DIV/0!</v>
      </c>
      <c r="AD34" s="215"/>
      <c r="AE34" s="215"/>
      <c r="AF34" s="215"/>
      <c r="AG34" s="213" t="e">
        <f t="shared" si="21"/>
        <v>#DIV/0!</v>
      </c>
      <c r="AH34" s="220" t="e">
        <f t="shared" si="5"/>
        <v>#DIV/0!</v>
      </c>
      <c r="AI34" s="221" t="e">
        <f t="shared" si="6"/>
        <v>#DIV/0!</v>
      </c>
      <c r="AJ34" s="212" t="e">
        <f t="shared" si="7"/>
        <v>#DIV/0!</v>
      </c>
      <c r="AK34" s="216"/>
      <c r="AL34" s="216"/>
      <c r="AM34" s="216"/>
      <c r="AN34" s="213" t="e">
        <f>ROUND(AVERAGE(AK34:AM34),0)</f>
        <v>#DIV/0!</v>
      </c>
      <c r="AO34" s="220" t="e">
        <f t="shared" si="8"/>
        <v>#DIV/0!</v>
      </c>
      <c r="AP34" s="221" t="e">
        <f t="shared" si="9"/>
        <v>#DIV/0!</v>
      </c>
      <c r="AQ34" s="212" t="e">
        <f t="shared" si="10"/>
        <v>#DIV/0!</v>
      </c>
      <c r="AR34" s="215"/>
      <c r="AS34" s="215"/>
      <c r="AT34" s="215"/>
      <c r="AU34" s="213" t="e">
        <f>ROUND(AVERAGE(AR34:AT34),0)</f>
        <v>#DIV/0!</v>
      </c>
      <c r="AV34" s="220" t="e">
        <f t="shared" si="12"/>
        <v>#DIV/0!</v>
      </c>
      <c r="AW34" s="221" t="e">
        <f t="shared" si="13"/>
        <v>#DIV/0!</v>
      </c>
      <c r="AX34" s="222"/>
      <c r="AY34" s="222"/>
      <c r="AZ34" s="222"/>
      <c r="BA34" s="200" t="str">
        <f>IFERROR(ROUND((INDEX([5]滤筒质量!G:G,MATCH(AX34,[5]滤筒质量!A:A,0))-INDEX([5]滤筒质量!D:D,MATCH(AX34,[5]滤筒质量!A:A,0)))/R34*1000000,1),"")</f>
        <v/>
      </c>
      <c r="BB34" s="200" t="str">
        <f>IFERROR(ROUND((INDEX([5]滤筒质量!G:G,MATCH(AY34,[5]滤筒质量!A:A,0))-INDEX([5]滤筒质量!D:D,MATCH(AY34,[5]滤筒质量!A:A,0)))/S34*1000000,1),"")</f>
        <v/>
      </c>
      <c r="BC34" s="200" t="str">
        <f>IFERROR(ROUND((INDEX([5]滤筒质量!G:G,MATCH(AZ34,[5]滤筒质量!A:A,0))-INDEX([5]滤筒质量!D:D,MATCH(AZ34,[5]滤筒质量!A:A,0)))/T34*1000000,1),"")</f>
        <v/>
      </c>
      <c r="BD34" s="201" t="e">
        <f t="shared" si="25"/>
        <v>#DIV/0!</v>
      </c>
      <c r="BE34" s="225" t="e">
        <f t="shared" si="14"/>
        <v>#DIV/0!</v>
      </c>
      <c r="BF34" s="226" t="e">
        <f t="shared" si="15"/>
        <v>#DIV/0!</v>
      </c>
      <c r="BG34" s="212" t="e">
        <f t="shared" si="16"/>
        <v>#DIV/0!</v>
      </c>
      <c r="BH34" s="11"/>
      <c r="BI34" s="11"/>
      <c r="BJ34" s="11"/>
      <c r="BK34" s="201" t="e">
        <f t="shared" si="17"/>
        <v>#DIV/0!</v>
      </c>
      <c r="BL34" s="3">
        <f t="shared" si="18"/>
        <v>1</v>
      </c>
      <c r="BM34" s="229" t="e">
        <f t="shared" si="19"/>
        <v>#DIV/0!</v>
      </c>
      <c r="BN34" s="230" t="e">
        <f t="shared" si="20"/>
        <v>#DIV/0!</v>
      </c>
      <c r="BO34" t="e">
        <f>INDEX([5]数据汇总表!B$5:B$276,MATCH(A34,[5]数据汇总表!A$5:A$276,0))</f>
        <v>#N/A</v>
      </c>
      <c r="BP34" s="231"/>
    </row>
    <row r="35" spans="1:69" x14ac:dyDescent="0.2">
      <c r="A35" s="11"/>
      <c r="B35" s="11" t="e">
        <f>INDEX([5]数据汇总表!C$5:C$276,MATCH(A35,[5]数据汇总表!A$5:A$276,0))</f>
        <v>#N/A</v>
      </c>
      <c r="C35" s="11" t="e">
        <f>INDEX([5]数据汇总表!D$5:D$276,MATCH(A35,[5]数据汇总表!A$5:A$276,0))</f>
        <v>#N/A</v>
      </c>
      <c r="D35" s="11" t="e">
        <f>INDEX([5]数据汇总表!E$5:E$276,MATCH(A35,[5]数据汇总表!A$5:A$276,0))</f>
        <v>#N/A</v>
      </c>
      <c r="E35" s="11" t="e">
        <f>INDEX([5]数据汇总表!F$5:F$276,MATCH(A35,[5]数据汇总表!A$5:A$276,0))</f>
        <v>#N/A</v>
      </c>
      <c r="F35" s="11" t="e">
        <f>INDEX([5]数据汇总表!G$5:G$276,MATCH(A35,[5]数据汇总表!A$5:A$276,0))</f>
        <v>#N/A</v>
      </c>
      <c r="G35" s="11" t="e">
        <f>INDEX([5]数据汇总表!H$5:H$276,MATCH(A35,[5]数据汇总表!A$5:A$276,0))</f>
        <v>#N/A</v>
      </c>
      <c r="H35" s="196"/>
      <c r="I35" s="198"/>
      <c r="J35" s="11" t="e">
        <f>INDEX([5]数据汇总表!I$5:I$276,MATCH(A35,[5]数据汇总表!A$5:A$276,0))</f>
        <v>#N/A</v>
      </c>
      <c r="K35" s="199" t="s">
        <v>5889</v>
      </c>
      <c r="L35" s="199" t="s">
        <v>5890</v>
      </c>
      <c r="M35" s="200"/>
      <c r="N35" s="200"/>
      <c r="O35" s="200"/>
      <c r="P35" s="197" t="e">
        <f t="shared" si="23"/>
        <v>#DIV/0!</v>
      </c>
      <c r="Q35" s="208" t="e">
        <f t="shared" si="1"/>
        <v>#DIV/0!</v>
      </c>
      <c r="R35" s="200"/>
      <c r="S35" s="200"/>
      <c r="T35" s="200"/>
      <c r="U35" s="201" t="e">
        <f t="shared" si="2"/>
        <v>#DIV/0!</v>
      </c>
      <c r="V35" s="209"/>
      <c r="W35" s="209"/>
      <c r="X35" s="209"/>
      <c r="Y35" s="213" t="e">
        <f t="shared" si="3"/>
        <v>#DIV/0!</v>
      </c>
      <c r="Z35" s="214"/>
      <c r="AA35" s="214"/>
      <c r="AB35" s="214"/>
      <c r="AC35" s="197" t="e">
        <f t="shared" si="4"/>
        <v>#DIV/0!</v>
      </c>
      <c r="AD35" s="215"/>
      <c r="AE35" s="215"/>
      <c r="AF35" s="215"/>
      <c r="AG35" s="213" t="e">
        <f t="shared" si="21"/>
        <v>#DIV/0!</v>
      </c>
      <c r="AH35" s="220" t="e">
        <f t="shared" si="5"/>
        <v>#DIV/0!</v>
      </c>
      <c r="AI35" s="221" t="e">
        <f t="shared" si="6"/>
        <v>#DIV/0!</v>
      </c>
      <c r="AJ35" s="212" t="e">
        <f t="shared" si="7"/>
        <v>#DIV/0!</v>
      </c>
      <c r="AK35" s="215"/>
      <c r="AL35" s="215"/>
      <c r="AM35" s="216"/>
      <c r="AN35" s="213" t="e">
        <f>ROUND(AVERAGE(AK35:AM35),0)</f>
        <v>#DIV/0!</v>
      </c>
      <c r="AO35" s="220" t="e">
        <f t="shared" si="8"/>
        <v>#DIV/0!</v>
      </c>
      <c r="AP35" s="221" t="e">
        <f t="shared" si="9"/>
        <v>#DIV/0!</v>
      </c>
      <c r="AQ35" s="212" t="e">
        <f t="shared" si="10"/>
        <v>#DIV/0!</v>
      </c>
      <c r="AR35" s="216"/>
      <c r="AS35" s="216"/>
      <c r="AT35" s="216"/>
      <c r="AU35" s="213" t="e">
        <f>ROUND(AVERAGE(AR35:AT35),0)</f>
        <v>#DIV/0!</v>
      </c>
      <c r="AV35" s="220" t="e">
        <f t="shared" si="12"/>
        <v>#DIV/0!</v>
      </c>
      <c r="AW35" s="221" t="e">
        <f t="shared" si="13"/>
        <v>#DIV/0!</v>
      </c>
      <c r="AX35" s="222"/>
      <c r="AY35" s="222"/>
      <c r="AZ35" s="222"/>
      <c r="BA35" s="200" t="str">
        <f>IFERROR(ROUND((INDEX([5]滤筒质量!G:G,MATCH(AX35,[5]滤筒质量!A:A,0))-INDEX([5]滤筒质量!D:D,MATCH(AX35,[5]滤筒质量!A:A,0)))/R35*1000000,1),"")</f>
        <v/>
      </c>
      <c r="BB35" s="200" t="str">
        <f>IFERROR(ROUND((INDEX([5]滤筒质量!G:G,MATCH(AY35,[5]滤筒质量!A:A,0))-INDEX([5]滤筒质量!D:D,MATCH(AY35,[5]滤筒质量!A:A,0)))/S35*1000000,1),"")</f>
        <v/>
      </c>
      <c r="BC35" s="200" t="str">
        <f>IFERROR(ROUND((INDEX([5]滤筒质量!G:G,MATCH(AZ35,[5]滤筒质量!A:A,0))-INDEX([5]滤筒质量!D:D,MATCH(AZ35,[5]滤筒质量!A:A,0)))/T35*1000000,1),"")</f>
        <v/>
      </c>
      <c r="BD35" s="201" t="e">
        <f t="shared" si="25"/>
        <v>#DIV/0!</v>
      </c>
      <c r="BE35" s="225" t="e">
        <f t="shared" si="14"/>
        <v>#DIV/0!</v>
      </c>
      <c r="BF35" s="226" t="e">
        <f t="shared" si="15"/>
        <v>#DIV/0!</v>
      </c>
      <c r="BG35" s="212" t="e">
        <f t="shared" si="16"/>
        <v>#DIV/0!</v>
      </c>
      <c r="BH35" s="11"/>
      <c r="BI35" s="11"/>
      <c r="BJ35" s="11"/>
      <c r="BK35" s="201" t="e">
        <f t="shared" si="17"/>
        <v>#DIV/0!</v>
      </c>
      <c r="BL35" s="3">
        <f t="shared" si="18"/>
        <v>1</v>
      </c>
      <c r="BM35" s="229" t="e">
        <f t="shared" si="19"/>
        <v>#DIV/0!</v>
      </c>
      <c r="BN35" s="230" t="e">
        <f t="shared" si="20"/>
        <v>#DIV/0!</v>
      </c>
      <c r="BO35" t="e">
        <f>INDEX([5]数据汇总表!B$5:B$276,MATCH(A35,[5]数据汇总表!A$5:A$276,0))</f>
        <v>#N/A</v>
      </c>
      <c r="BP35" s="231"/>
    </row>
    <row r="36" spans="1:69" x14ac:dyDescent="0.2">
      <c r="A36" s="11"/>
      <c r="B36" s="11" t="e">
        <f>INDEX([5]数据汇总表!C$5:C$276,MATCH(A36,[5]数据汇总表!A$5:A$276,0))</f>
        <v>#N/A</v>
      </c>
      <c r="C36" s="11" t="e">
        <f>INDEX([5]数据汇总表!D$5:D$276,MATCH(A36,[5]数据汇总表!A$5:A$276,0))</f>
        <v>#N/A</v>
      </c>
      <c r="D36" s="11" t="e">
        <f>INDEX([5]数据汇总表!E$5:E$276,MATCH(A36,[5]数据汇总表!A$5:A$276,0))</f>
        <v>#N/A</v>
      </c>
      <c r="E36" s="11" t="e">
        <f>INDEX([5]数据汇总表!F$5:F$276,MATCH(A36,[5]数据汇总表!A$5:A$276,0))</f>
        <v>#N/A</v>
      </c>
      <c r="F36" s="11" t="e">
        <f>INDEX([5]数据汇总表!G$5:G$276,MATCH(A36,[5]数据汇总表!A$5:A$276,0))</f>
        <v>#N/A</v>
      </c>
      <c r="G36" s="11" t="e">
        <f>INDEX([5]数据汇总表!H$5:H$276,MATCH(A36,[5]数据汇总表!A$5:A$276,0))</f>
        <v>#N/A</v>
      </c>
      <c r="H36" s="196"/>
      <c r="I36" s="198"/>
      <c r="J36" s="11" t="e">
        <f>INDEX([5]数据汇总表!I$5:I$276,MATCH(A36,[5]数据汇总表!A$5:A$276,0))</f>
        <v>#N/A</v>
      </c>
      <c r="K36" s="199" t="s">
        <v>5889</v>
      </c>
      <c r="L36" s="199" t="s">
        <v>5890</v>
      </c>
      <c r="M36" s="200"/>
      <c r="N36" s="200"/>
      <c r="O36" s="200"/>
      <c r="P36" s="197" t="e">
        <f t="shared" si="23"/>
        <v>#DIV/0!</v>
      </c>
      <c r="Q36" s="208" t="e">
        <f t="shared" si="1"/>
        <v>#DIV/0!</v>
      </c>
      <c r="R36" s="200"/>
      <c r="S36" s="200"/>
      <c r="T36" s="200"/>
      <c r="U36" s="201" t="e">
        <f t="shared" si="2"/>
        <v>#DIV/0!</v>
      </c>
      <c r="V36" s="209"/>
      <c r="W36" s="209"/>
      <c r="X36" s="209"/>
      <c r="Y36" s="213" t="e">
        <f t="shared" si="3"/>
        <v>#DIV/0!</v>
      </c>
      <c r="Z36" s="214"/>
      <c r="AA36" s="214"/>
      <c r="AB36" s="214"/>
      <c r="AC36" s="197" t="e">
        <f t="shared" si="4"/>
        <v>#DIV/0!</v>
      </c>
      <c r="AD36" s="216"/>
      <c r="AE36" s="216"/>
      <c r="AF36" s="216"/>
      <c r="AG36" s="213" t="e">
        <f t="shared" si="21"/>
        <v>#DIV/0!</v>
      </c>
      <c r="AH36" s="220" t="e">
        <f t="shared" si="5"/>
        <v>#DIV/0!</v>
      </c>
      <c r="AI36" s="221" t="e">
        <f t="shared" si="6"/>
        <v>#DIV/0!</v>
      </c>
      <c r="AJ36" s="212" t="e">
        <f t="shared" si="7"/>
        <v>#DIV/0!</v>
      </c>
      <c r="AK36" s="216"/>
      <c r="AL36" s="215"/>
      <c r="AM36" s="216"/>
      <c r="AN36" s="213" t="e">
        <f>ROUND(AVERAGE(AK36:AM36),0)</f>
        <v>#DIV/0!</v>
      </c>
      <c r="AO36" s="220" t="e">
        <f t="shared" si="8"/>
        <v>#DIV/0!</v>
      </c>
      <c r="AP36" s="221" t="e">
        <f t="shared" si="9"/>
        <v>#DIV/0!</v>
      </c>
      <c r="AQ36" s="212" t="e">
        <f t="shared" si="10"/>
        <v>#DIV/0!</v>
      </c>
      <c r="AR36" s="215"/>
      <c r="AS36" s="215"/>
      <c r="AT36" s="215"/>
      <c r="AU36" s="213" t="e">
        <f>ROUND(AVERAGE(AR36:AT36),0)</f>
        <v>#DIV/0!</v>
      </c>
      <c r="AV36" s="220" t="e">
        <f t="shared" si="12"/>
        <v>#DIV/0!</v>
      </c>
      <c r="AW36" s="221" t="e">
        <f t="shared" si="13"/>
        <v>#DIV/0!</v>
      </c>
      <c r="AX36" s="222"/>
      <c r="AY36" s="222"/>
      <c r="AZ36" s="222"/>
      <c r="BA36" s="200" t="str">
        <f>IFERROR(ROUND((INDEX([5]滤筒质量!G:G,MATCH(AX36,[5]滤筒质量!A:A,0))-INDEX([5]滤筒质量!D:D,MATCH(AX36,[5]滤筒质量!A:A,0)))/R36*1000000,1),"")</f>
        <v/>
      </c>
      <c r="BB36" s="200" t="str">
        <f>IFERROR(ROUND((INDEX([5]滤筒质量!G:G,MATCH(AY36,[5]滤筒质量!A:A,0))-INDEX([5]滤筒质量!D:D,MATCH(AY36,[5]滤筒质量!A:A,0)))/S36*1000000,1),"")</f>
        <v/>
      </c>
      <c r="BC36" s="200" t="str">
        <f>IFERROR(ROUND((INDEX([5]滤筒质量!G:G,MATCH(AZ36,[5]滤筒质量!A:A,0))-INDEX([5]滤筒质量!D:D,MATCH(AZ36,[5]滤筒质量!A:A,0)))/T36*1000000,1),"")</f>
        <v/>
      </c>
      <c r="BD36" s="201" t="e">
        <f t="shared" si="25"/>
        <v>#DIV/0!</v>
      </c>
      <c r="BE36" s="225" t="e">
        <f t="shared" si="14"/>
        <v>#DIV/0!</v>
      </c>
      <c r="BF36" s="226" t="e">
        <f t="shared" si="15"/>
        <v>#DIV/0!</v>
      </c>
      <c r="BG36" s="212" t="e">
        <f t="shared" si="16"/>
        <v>#DIV/0!</v>
      </c>
      <c r="BH36" s="11"/>
      <c r="BI36" s="11"/>
      <c r="BJ36" s="11"/>
      <c r="BK36" s="201" t="e">
        <f t="shared" si="17"/>
        <v>#DIV/0!</v>
      </c>
      <c r="BL36" s="3">
        <f t="shared" si="18"/>
        <v>1</v>
      </c>
      <c r="BM36" s="229" t="e">
        <f t="shared" si="19"/>
        <v>#DIV/0!</v>
      </c>
      <c r="BN36" s="230" t="e">
        <f t="shared" si="20"/>
        <v>#DIV/0!</v>
      </c>
      <c r="BO36" t="e">
        <f>INDEX([5]数据汇总表!B$5:B$276,MATCH(A36,[5]数据汇总表!A$5:A$276,0))</f>
        <v>#N/A</v>
      </c>
      <c r="BP36" s="231"/>
    </row>
    <row r="37" spans="1:69" x14ac:dyDescent="0.2">
      <c r="A37" s="11"/>
      <c r="B37" s="11" t="e">
        <f>INDEX([5]数据汇总表!C$5:C$276,MATCH(A37,[5]数据汇总表!A$5:A$276,0))</f>
        <v>#N/A</v>
      </c>
      <c r="C37" s="11" t="e">
        <f>INDEX([5]数据汇总表!D$5:D$276,MATCH(A37,[5]数据汇总表!A$5:A$276,0))</f>
        <v>#N/A</v>
      </c>
      <c r="D37" s="11" t="e">
        <f>INDEX([5]数据汇总表!E$5:E$276,MATCH(A37,[5]数据汇总表!A$5:A$276,0))</f>
        <v>#N/A</v>
      </c>
      <c r="E37" s="11" t="e">
        <f>INDEX([5]数据汇总表!F$5:F$276,MATCH(A37,[5]数据汇总表!A$5:A$276,0))</f>
        <v>#N/A</v>
      </c>
      <c r="F37" s="11" t="e">
        <f>INDEX([5]数据汇总表!G$5:G$276,MATCH(A37,[5]数据汇总表!A$5:A$276,0))</f>
        <v>#N/A</v>
      </c>
      <c r="G37" s="11" t="e">
        <f>INDEX([5]数据汇总表!H$5:H$276,MATCH(A37,[5]数据汇总表!A$5:A$276,0))</f>
        <v>#N/A</v>
      </c>
      <c r="H37" s="196"/>
      <c r="I37" s="198"/>
      <c r="J37" s="11" t="e">
        <f>INDEX([5]数据汇总表!I$5:I$276,MATCH(A37,[5]数据汇总表!A$5:A$276,0))</f>
        <v>#N/A</v>
      </c>
      <c r="K37" s="199" t="s">
        <v>5889</v>
      </c>
      <c r="L37" s="199" t="s">
        <v>5890</v>
      </c>
      <c r="M37" s="200"/>
      <c r="N37" s="200"/>
      <c r="O37" s="200"/>
      <c r="P37" s="202" t="e">
        <f t="shared" ref="P37:P45" si="26">ROUND(AVERAGE(M37:O37),2)</f>
        <v>#DIV/0!</v>
      </c>
      <c r="Q37" s="208" t="e">
        <f t="shared" ref="Q37:Q45" si="27">(21-3.5)/(21-P37)</f>
        <v>#DIV/0!</v>
      </c>
      <c r="R37" s="200"/>
      <c r="S37" s="200"/>
      <c r="T37" s="200"/>
      <c r="U37" s="201" t="e">
        <f t="shared" ref="U37:U45" si="28">ROUND(AVERAGE(R37:T37),1)</f>
        <v>#DIV/0!</v>
      </c>
      <c r="V37" s="209"/>
      <c r="W37" s="209"/>
      <c r="X37" s="209"/>
      <c r="Y37" s="213" t="e">
        <f t="shared" ref="Y37:Y45" si="29">ROUND(AVERAGE(V37:X37),0)</f>
        <v>#DIV/0!</v>
      </c>
      <c r="Z37" s="214"/>
      <c r="AA37" s="214"/>
      <c r="AB37" s="214"/>
      <c r="AC37" s="197" t="e">
        <f t="shared" ref="AC37:AC45" si="30">ROUND(AVERAGE(Z37:AB37),2)</f>
        <v>#DIV/0!</v>
      </c>
      <c r="AD37" s="215"/>
      <c r="AE37" s="215"/>
      <c r="AF37" s="215"/>
      <c r="AG37" s="213" t="e">
        <f t="shared" ref="AG37:AG45" si="31">ROUND(AVERAGE(AD37:AF37),0)</f>
        <v>#DIV/0!</v>
      </c>
      <c r="AH37" s="220" t="e">
        <f t="shared" ref="AH37:AH45" si="32">ROUND(AG37*$Q37,0)</f>
        <v>#DIV/0!</v>
      </c>
      <c r="AI37" s="221" t="e">
        <f t="shared" ref="AI37:AI45" si="33">ROUND(AG37*$Y37/1000000,4)</f>
        <v>#DIV/0!</v>
      </c>
      <c r="AJ37" s="212" t="e">
        <f t="shared" ref="AJ37:AJ45" si="34">IF(AH37&lt;=100,"合格","不合格")</f>
        <v>#DIV/0!</v>
      </c>
      <c r="AK37" s="215"/>
      <c r="AL37" s="215"/>
      <c r="AM37" s="215"/>
      <c r="AN37" s="213" t="e">
        <f t="shared" ref="AN37:AN45" si="35">ROUND(AVERAGE(AK37:AM37),0)</f>
        <v>#DIV/0!</v>
      </c>
      <c r="AO37" s="220" t="e">
        <f t="shared" ref="AO37:AO45" si="36">ROUND(AN37*$Q37,0)</f>
        <v>#DIV/0!</v>
      </c>
      <c r="AP37" s="221" t="e">
        <f t="shared" ref="AP37:AP45" si="37">ROUND(AN37*$Y37/1000000,4)</f>
        <v>#DIV/0!</v>
      </c>
      <c r="AQ37" s="212" t="e">
        <f t="shared" ref="AQ37:AQ45" si="38">IF(AO37&lt;=50,"合格","不合格")</f>
        <v>#DIV/0!</v>
      </c>
      <c r="AR37" s="215"/>
      <c r="AS37" s="215"/>
      <c r="AT37" s="215"/>
      <c r="AU37" s="213" t="e">
        <f t="shared" ref="AU37:AU45" si="39">ROUND(AVERAGE(AR37:AT37),0)</f>
        <v>#DIV/0!</v>
      </c>
      <c r="AV37" s="220" t="e">
        <f t="shared" ref="AV37:AV45" si="40">ROUND(AU37*$Q37,0)</f>
        <v>#DIV/0!</v>
      </c>
      <c r="AW37" s="221" t="e">
        <f t="shared" ref="AW37:AW45" si="41">ROUND(AU37*$Y37/1000000,4)</f>
        <v>#DIV/0!</v>
      </c>
      <c r="AX37" s="222"/>
      <c r="AY37" s="222"/>
      <c r="AZ37" s="222"/>
      <c r="BA37" s="200" t="str">
        <f>IFERROR(ROUND((INDEX([5]滤筒质量!G:G,MATCH(AX37,[5]滤筒质量!A:A,0))-INDEX([5]滤筒质量!D:D,MATCH(AX37,[5]滤筒质量!A:A,0)))/R37*1000000,1),"")</f>
        <v/>
      </c>
      <c r="BB37" s="200" t="str">
        <f>IFERROR(ROUND((INDEX([5]滤筒质量!G:G,MATCH(AY37,[5]滤筒质量!A:A,0))-INDEX([5]滤筒质量!D:D,MATCH(AY37,[5]滤筒质量!A:A,0)))/S37*1000000,1),"")</f>
        <v/>
      </c>
      <c r="BC37" s="200" t="str">
        <f>IFERROR(ROUND((INDEX([5]滤筒质量!G:G,MATCH(AZ37,[5]滤筒质量!A:A,0))-INDEX([5]滤筒质量!D:D,MATCH(AZ37,[5]滤筒质量!A:A,0)))/T37*1000000,1),"")</f>
        <v/>
      </c>
      <c r="BD37" s="201" t="e">
        <f t="shared" ref="BD37:BD45" si="42">ROUND(AVERAGE(BA37:BC37),1)</f>
        <v>#DIV/0!</v>
      </c>
      <c r="BE37" s="225" t="e">
        <f t="shared" ref="BE37:BE45" si="43">ROUND(BD37*$Q37,1)</f>
        <v>#DIV/0!</v>
      </c>
      <c r="BF37" s="226" t="e">
        <f t="shared" ref="BF37:BF45" si="44">ROUND(BD37*$Y37/1000000,4)</f>
        <v>#DIV/0!</v>
      </c>
      <c r="BG37" s="212" t="e">
        <f t="shared" ref="BG37:BG45" si="45">IF(BE37&lt;=10,"合格","不合格")</f>
        <v>#DIV/0!</v>
      </c>
      <c r="BH37" s="11"/>
      <c r="BI37" s="11"/>
      <c r="BJ37" s="11"/>
      <c r="BK37" s="201" t="e">
        <f t="shared" ref="BK37:BK45" si="46">ROUND(AVERAGE(BH37:BJ37),2)</f>
        <v>#DIV/0!</v>
      </c>
      <c r="BL37" s="3">
        <f t="shared" ref="BL37:BL68" si="47">MONTH(H37)</f>
        <v>1</v>
      </c>
      <c r="BM37" s="229" t="e">
        <f t="shared" ref="BM37:BM68" si="48">AO37</f>
        <v>#DIV/0!</v>
      </c>
      <c r="BN37" s="230" t="e">
        <f t="shared" ref="BN37:BN68" si="49">BE37</f>
        <v>#DIV/0!</v>
      </c>
      <c r="BO37" t="e">
        <f>INDEX([5]数据汇总表!B$5:B$276,MATCH(A37,[5]数据汇总表!A$5:A$276,0))</f>
        <v>#N/A</v>
      </c>
      <c r="BP37" s="231"/>
      <c r="BQ37" s="231"/>
    </row>
    <row r="38" spans="1:69" x14ac:dyDescent="0.2">
      <c r="A38" s="11"/>
      <c r="B38" s="11" t="e">
        <f>INDEX([5]数据汇总表!C$5:C$276,MATCH(A38,[5]数据汇总表!A$5:A$276,0))</f>
        <v>#N/A</v>
      </c>
      <c r="C38" s="11" t="e">
        <f>INDEX([5]数据汇总表!D$5:D$276,MATCH(A38,[5]数据汇总表!A$5:A$276,0))</f>
        <v>#N/A</v>
      </c>
      <c r="D38" s="11" t="e">
        <f>INDEX([5]数据汇总表!E$5:E$276,MATCH(A38,[5]数据汇总表!A$5:A$276,0))</f>
        <v>#N/A</v>
      </c>
      <c r="E38" s="11" t="e">
        <f>INDEX([5]数据汇总表!F$5:F$276,MATCH(A38,[5]数据汇总表!A$5:A$276,0))</f>
        <v>#N/A</v>
      </c>
      <c r="F38" s="11" t="e">
        <f>INDEX([5]数据汇总表!G$5:G$276,MATCH(A38,[5]数据汇总表!A$5:A$276,0))</f>
        <v>#N/A</v>
      </c>
      <c r="G38" s="11" t="e">
        <f>INDEX([5]数据汇总表!H$5:H$276,MATCH(A38,[5]数据汇总表!A$5:A$276,0))</f>
        <v>#N/A</v>
      </c>
      <c r="H38" s="196"/>
      <c r="I38" s="198"/>
      <c r="J38" s="11" t="e">
        <f>INDEX([5]数据汇总表!I$5:I$276,MATCH(A38,[5]数据汇总表!A$5:A$276,0))</f>
        <v>#N/A</v>
      </c>
      <c r="K38" s="199" t="s">
        <v>5889</v>
      </c>
      <c r="L38" s="199" t="s">
        <v>5890</v>
      </c>
      <c r="M38" s="200"/>
      <c r="N38" s="200"/>
      <c r="O38" s="200"/>
      <c r="P38" s="202" t="e">
        <f t="shared" si="26"/>
        <v>#DIV/0!</v>
      </c>
      <c r="Q38" s="208" t="e">
        <f t="shared" si="27"/>
        <v>#DIV/0!</v>
      </c>
      <c r="R38" s="200"/>
      <c r="S38" s="200"/>
      <c r="T38" s="200"/>
      <c r="U38" s="201" t="e">
        <f t="shared" si="28"/>
        <v>#DIV/0!</v>
      </c>
      <c r="V38" s="209"/>
      <c r="W38" s="209"/>
      <c r="X38" s="209"/>
      <c r="Y38" s="213" t="e">
        <f t="shared" si="29"/>
        <v>#DIV/0!</v>
      </c>
      <c r="Z38" s="214"/>
      <c r="AA38" s="214"/>
      <c r="AB38" s="214"/>
      <c r="AC38" s="197" t="e">
        <f t="shared" si="30"/>
        <v>#DIV/0!</v>
      </c>
      <c r="AD38" s="215"/>
      <c r="AE38" s="215"/>
      <c r="AF38" s="215"/>
      <c r="AG38" s="213" t="e">
        <f t="shared" si="31"/>
        <v>#DIV/0!</v>
      </c>
      <c r="AH38" s="220" t="e">
        <f t="shared" si="32"/>
        <v>#DIV/0!</v>
      </c>
      <c r="AI38" s="221" t="e">
        <f t="shared" si="33"/>
        <v>#DIV/0!</v>
      </c>
      <c r="AJ38" s="212" t="e">
        <f t="shared" si="34"/>
        <v>#DIV/0!</v>
      </c>
      <c r="AK38" s="216"/>
      <c r="AL38" s="216"/>
      <c r="AM38" s="216"/>
      <c r="AN38" s="213" t="e">
        <f t="shared" si="35"/>
        <v>#DIV/0!</v>
      </c>
      <c r="AO38" s="220" t="e">
        <f t="shared" si="36"/>
        <v>#DIV/0!</v>
      </c>
      <c r="AP38" s="221" t="e">
        <f t="shared" si="37"/>
        <v>#DIV/0!</v>
      </c>
      <c r="AQ38" s="212" t="e">
        <f t="shared" si="38"/>
        <v>#DIV/0!</v>
      </c>
      <c r="AR38" s="215"/>
      <c r="AS38" s="215"/>
      <c r="AT38" s="215"/>
      <c r="AU38" s="213" t="e">
        <f t="shared" si="39"/>
        <v>#DIV/0!</v>
      </c>
      <c r="AV38" s="220" t="e">
        <f t="shared" si="40"/>
        <v>#DIV/0!</v>
      </c>
      <c r="AW38" s="221" t="e">
        <f t="shared" si="41"/>
        <v>#DIV/0!</v>
      </c>
      <c r="AX38" s="222"/>
      <c r="AY38" s="222"/>
      <c r="AZ38" s="222"/>
      <c r="BA38" s="200" t="str">
        <f>IFERROR(ROUND((INDEX([5]滤筒质量!G:G,MATCH(AX38,[5]滤筒质量!A:A,0))-INDEX([5]滤筒质量!D:D,MATCH(AX38,[5]滤筒质量!A:A,0)))/R38*1000000,1),"")</f>
        <v/>
      </c>
      <c r="BB38" s="200" t="str">
        <f>IFERROR(ROUND((INDEX([5]滤筒质量!G:G,MATCH(AY38,[5]滤筒质量!A:A,0))-INDEX([5]滤筒质量!D:D,MATCH(AY38,[5]滤筒质量!A:A,0)))/S38*1000000,1),"")</f>
        <v/>
      </c>
      <c r="BC38" s="200" t="str">
        <f>IFERROR(ROUND((INDEX([5]滤筒质量!G:G,MATCH(AZ38,[5]滤筒质量!A:A,0))-INDEX([5]滤筒质量!D:D,MATCH(AZ38,[5]滤筒质量!A:A,0)))/T38*1000000,1),"")</f>
        <v/>
      </c>
      <c r="BD38" s="201" t="e">
        <f t="shared" si="42"/>
        <v>#DIV/0!</v>
      </c>
      <c r="BE38" s="225" t="e">
        <f t="shared" si="43"/>
        <v>#DIV/0!</v>
      </c>
      <c r="BF38" s="226" t="e">
        <f t="shared" si="44"/>
        <v>#DIV/0!</v>
      </c>
      <c r="BG38" s="212" t="e">
        <f t="shared" si="45"/>
        <v>#DIV/0!</v>
      </c>
      <c r="BH38" s="11"/>
      <c r="BI38" s="11"/>
      <c r="BJ38" s="11"/>
      <c r="BK38" s="201" t="e">
        <f t="shared" si="46"/>
        <v>#DIV/0!</v>
      </c>
      <c r="BL38" s="3">
        <f t="shared" si="47"/>
        <v>1</v>
      </c>
      <c r="BM38" s="229" t="e">
        <f t="shared" si="48"/>
        <v>#DIV/0!</v>
      </c>
      <c r="BN38" s="230" t="e">
        <f t="shared" si="49"/>
        <v>#DIV/0!</v>
      </c>
      <c r="BO38" t="e">
        <f>INDEX([5]数据汇总表!B$5:B$276,MATCH(A38,[5]数据汇总表!A$5:A$276,0))</f>
        <v>#N/A</v>
      </c>
      <c r="BP38" s="231"/>
      <c r="BQ38" s="231"/>
    </row>
    <row r="39" spans="1:69" x14ac:dyDescent="0.2">
      <c r="A39" s="11"/>
      <c r="B39" s="11" t="e">
        <f>INDEX([5]数据汇总表!C$5:C$276,MATCH(A39,[5]数据汇总表!A$5:A$276,0))</f>
        <v>#N/A</v>
      </c>
      <c r="C39" s="11" t="e">
        <f>INDEX([5]数据汇总表!D$5:D$276,MATCH(A39,[5]数据汇总表!A$5:A$276,0))</f>
        <v>#N/A</v>
      </c>
      <c r="D39" s="11" t="e">
        <f>INDEX([5]数据汇总表!E$5:E$276,MATCH(A39,[5]数据汇总表!A$5:A$276,0))</f>
        <v>#N/A</v>
      </c>
      <c r="E39" s="11" t="e">
        <f>INDEX([5]数据汇总表!F$5:F$276,MATCH(A39,[5]数据汇总表!A$5:A$276,0))</f>
        <v>#N/A</v>
      </c>
      <c r="F39" s="11" t="e">
        <f>INDEX([5]数据汇总表!G$5:G$276,MATCH(A39,[5]数据汇总表!A$5:A$276,0))</f>
        <v>#N/A</v>
      </c>
      <c r="G39" s="11" t="e">
        <f>INDEX([5]数据汇总表!H$5:H$276,MATCH(A39,[5]数据汇总表!A$5:A$276,0))</f>
        <v>#N/A</v>
      </c>
      <c r="H39" s="196"/>
      <c r="I39" s="198"/>
      <c r="J39" s="11" t="e">
        <f>INDEX([5]数据汇总表!I$5:I$276,MATCH(A39,[5]数据汇总表!A$5:A$276,0))</f>
        <v>#N/A</v>
      </c>
      <c r="K39" s="199" t="s">
        <v>5889</v>
      </c>
      <c r="L39" s="199" t="s">
        <v>5890</v>
      </c>
      <c r="M39" s="200"/>
      <c r="N39" s="200"/>
      <c r="O39" s="200"/>
      <c r="P39" s="202" t="e">
        <f t="shared" si="26"/>
        <v>#DIV/0!</v>
      </c>
      <c r="Q39" s="208" t="e">
        <f t="shared" si="27"/>
        <v>#DIV/0!</v>
      </c>
      <c r="R39" s="200"/>
      <c r="S39" s="200"/>
      <c r="T39" s="200"/>
      <c r="U39" s="201" t="e">
        <f t="shared" si="28"/>
        <v>#DIV/0!</v>
      </c>
      <c r="V39" s="209"/>
      <c r="W39" s="209"/>
      <c r="X39" s="209"/>
      <c r="Y39" s="213" t="e">
        <f t="shared" si="29"/>
        <v>#DIV/0!</v>
      </c>
      <c r="Z39" s="214"/>
      <c r="AA39" s="214"/>
      <c r="AB39" s="214"/>
      <c r="AC39" s="197" t="e">
        <f t="shared" si="30"/>
        <v>#DIV/0!</v>
      </c>
      <c r="AD39" s="215"/>
      <c r="AE39" s="215"/>
      <c r="AF39" s="215"/>
      <c r="AG39" s="213" t="e">
        <f t="shared" si="31"/>
        <v>#DIV/0!</v>
      </c>
      <c r="AH39" s="220" t="e">
        <f t="shared" si="32"/>
        <v>#DIV/0!</v>
      </c>
      <c r="AI39" s="221" t="e">
        <f t="shared" si="33"/>
        <v>#DIV/0!</v>
      </c>
      <c r="AJ39" s="212" t="e">
        <f t="shared" si="34"/>
        <v>#DIV/0!</v>
      </c>
      <c r="AK39" s="216"/>
      <c r="AL39" s="216"/>
      <c r="AM39" s="216"/>
      <c r="AN39" s="213" t="e">
        <f t="shared" si="35"/>
        <v>#DIV/0!</v>
      </c>
      <c r="AO39" s="220" t="e">
        <f t="shared" si="36"/>
        <v>#DIV/0!</v>
      </c>
      <c r="AP39" s="221" t="e">
        <f t="shared" si="37"/>
        <v>#DIV/0!</v>
      </c>
      <c r="AQ39" s="212" t="e">
        <f t="shared" si="38"/>
        <v>#DIV/0!</v>
      </c>
      <c r="AR39" s="215"/>
      <c r="AS39" s="215"/>
      <c r="AT39" s="215"/>
      <c r="AU39" s="213" t="e">
        <f t="shared" si="39"/>
        <v>#DIV/0!</v>
      </c>
      <c r="AV39" s="220" t="e">
        <f t="shared" si="40"/>
        <v>#DIV/0!</v>
      </c>
      <c r="AW39" s="221" t="e">
        <f t="shared" si="41"/>
        <v>#DIV/0!</v>
      </c>
      <c r="AX39" s="222"/>
      <c r="AY39" s="222"/>
      <c r="AZ39" s="222"/>
      <c r="BA39" s="200" t="str">
        <f>IFERROR(ROUND((INDEX([5]滤筒质量!G:G,MATCH(AX39,[5]滤筒质量!A:A,0))-INDEX([5]滤筒质量!D:D,MATCH(AX39,[5]滤筒质量!A:A,0)))/R39*1000000,1),"")</f>
        <v/>
      </c>
      <c r="BB39" s="200" t="str">
        <f>IFERROR(ROUND((INDEX([5]滤筒质量!G:G,MATCH(AY39,[5]滤筒质量!A:A,0))-INDEX([5]滤筒质量!D:D,MATCH(AY39,[5]滤筒质量!A:A,0)))/S39*1000000,1),"")</f>
        <v/>
      </c>
      <c r="BC39" s="200" t="str">
        <f>IFERROR(ROUND((INDEX([5]滤筒质量!G:G,MATCH(AZ39,[5]滤筒质量!A:A,0))-INDEX([5]滤筒质量!D:D,MATCH(AZ39,[5]滤筒质量!A:A,0)))/T39*1000000,1),"")</f>
        <v/>
      </c>
      <c r="BD39" s="201" t="e">
        <f t="shared" si="42"/>
        <v>#DIV/0!</v>
      </c>
      <c r="BE39" s="225" t="e">
        <f t="shared" si="43"/>
        <v>#DIV/0!</v>
      </c>
      <c r="BF39" s="226" t="e">
        <f t="shared" si="44"/>
        <v>#DIV/0!</v>
      </c>
      <c r="BG39" s="212" t="e">
        <f t="shared" si="45"/>
        <v>#DIV/0!</v>
      </c>
      <c r="BH39" s="11"/>
      <c r="BI39" s="11"/>
      <c r="BJ39" s="11"/>
      <c r="BK39" s="201" t="e">
        <f t="shared" si="46"/>
        <v>#DIV/0!</v>
      </c>
      <c r="BL39" s="3">
        <f t="shared" si="47"/>
        <v>1</v>
      </c>
      <c r="BM39" s="229" t="e">
        <f t="shared" si="48"/>
        <v>#DIV/0!</v>
      </c>
      <c r="BN39" s="230" t="e">
        <f t="shared" si="49"/>
        <v>#DIV/0!</v>
      </c>
      <c r="BO39" t="e">
        <f>INDEX([5]数据汇总表!B$5:B$276,MATCH(A39,[5]数据汇总表!A$5:A$276,0))</f>
        <v>#N/A</v>
      </c>
      <c r="BP39" s="231"/>
      <c r="BQ39" s="231"/>
    </row>
    <row r="40" spans="1:69" x14ac:dyDescent="0.2">
      <c r="A40" s="11"/>
      <c r="B40" s="11" t="e">
        <f>INDEX([5]数据汇总表!C$5:C$276,MATCH(A40,[5]数据汇总表!A$5:A$276,0))</f>
        <v>#N/A</v>
      </c>
      <c r="C40" s="11" t="e">
        <f>INDEX([5]数据汇总表!D$5:D$276,MATCH(A40,[5]数据汇总表!A$5:A$276,0))</f>
        <v>#N/A</v>
      </c>
      <c r="D40" s="11" t="e">
        <f>INDEX([5]数据汇总表!E$5:E$276,MATCH(A40,[5]数据汇总表!A$5:A$276,0))</f>
        <v>#N/A</v>
      </c>
      <c r="E40" s="11" t="e">
        <f>INDEX([5]数据汇总表!F$5:F$276,MATCH(A40,[5]数据汇总表!A$5:A$276,0))</f>
        <v>#N/A</v>
      </c>
      <c r="F40" s="11" t="e">
        <f>INDEX([5]数据汇总表!G$5:G$276,MATCH(A40,[5]数据汇总表!A$5:A$276,0))</f>
        <v>#N/A</v>
      </c>
      <c r="G40" s="11" t="e">
        <f>INDEX([5]数据汇总表!H$5:H$276,MATCH(A40,[5]数据汇总表!A$5:A$276,0))</f>
        <v>#N/A</v>
      </c>
      <c r="H40" s="196"/>
      <c r="I40" s="198"/>
      <c r="J40" s="11" t="e">
        <f>INDEX([5]数据汇总表!I$5:I$276,MATCH(A40,[5]数据汇总表!A$5:A$276,0))</f>
        <v>#N/A</v>
      </c>
      <c r="K40" s="199" t="s">
        <v>5889</v>
      </c>
      <c r="L40" s="199" t="s">
        <v>5890</v>
      </c>
      <c r="M40" s="200"/>
      <c r="N40" s="200"/>
      <c r="O40" s="200"/>
      <c r="P40" s="202" t="e">
        <f t="shared" si="26"/>
        <v>#DIV/0!</v>
      </c>
      <c r="Q40" s="208" t="e">
        <f t="shared" si="27"/>
        <v>#DIV/0!</v>
      </c>
      <c r="R40" s="200"/>
      <c r="S40" s="200"/>
      <c r="T40" s="200"/>
      <c r="U40" s="201" t="e">
        <f t="shared" si="28"/>
        <v>#DIV/0!</v>
      </c>
      <c r="V40" s="209"/>
      <c r="W40" s="209"/>
      <c r="X40" s="209"/>
      <c r="Y40" s="213" t="e">
        <f t="shared" si="29"/>
        <v>#DIV/0!</v>
      </c>
      <c r="Z40" s="214"/>
      <c r="AA40" s="214"/>
      <c r="AB40" s="214"/>
      <c r="AC40" s="197" t="e">
        <f t="shared" si="30"/>
        <v>#DIV/0!</v>
      </c>
      <c r="AD40" s="215"/>
      <c r="AE40" s="215"/>
      <c r="AF40" s="215"/>
      <c r="AG40" s="213" t="e">
        <f t="shared" si="31"/>
        <v>#DIV/0!</v>
      </c>
      <c r="AH40" s="220" t="e">
        <f t="shared" si="32"/>
        <v>#DIV/0!</v>
      </c>
      <c r="AI40" s="221" t="e">
        <f t="shared" si="33"/>
        <v>#DIV/0!</v>
      </c>
      <c r="AJ40" s="212" t="e">
        <f t="shared" si="34"/>
        <v>#DIV/0!</v>
      </c>
      <c r="AK40" s="216"/>
      <c r="AL40" s="216"/>
      <c r="AM40" s="216"/>
      <c r="AN40" s="213" t="e">
        <f t="shared" si="35"/>
        <v>#DIV/0!</v>
      </c>
      <c r="AO40" s="220" t="e">
        <f t="shared" si="36"/>
        <v>#DIV/0!</v>
      </c>
      <c r="AP40" s="221" t="e">
        <f t="shared" si="37"/>
        <v>#DIV/0!</v>
      </c>
      <c r="AQ40" s="212" t="e">
        <f t="shared" si="38"/>
        <v>#DIV/0!</v>
      </c>
      <c r="AR40" s="215"/>
      <c r="AS40" s="215"/>
      <c r="AT40" s="215"/>
      <c r="AU40" s="213" t="e">
        <f t="shared" si="39"/>
        <v>#DIV/0!</v>
      </c>
      <c r="AV40" s="220" t="e">
        <f t="shared" si="40"/>
        <v>#DIV/0!</v>
      </c>
      <c r="AW40" s="221" t="e">
        <f t="shared" si="41"/>
        <v>#DIV/0!</v>
      </c>
      <c r="AX40" s="222"/>
      <c r="AY40" s="222"/>
      <c r="AZ40" s="222"/>
      <c r="BA40" s="200" t="str">
        <f>IFERROR(ROUND((INDEX([5]滤筒质量!G:G,MATCH(AX40,[5]滤筒质量!A:A,0))-INDEX([5]滤筒质量!D:D,MATCH(AX40,[5]滤筒质量!A:A,0)))/R40*1000000,1),"")</f>
        <v/>
      </c>
      <c r="BB40" s="200" t="str">
        <f>IFERROR(ROUND((INDEX([5]滤筒质量!G:G,MATCH(AY40,[5]滤筒质量!A:A,0))-INDEX([5]滤筒质量!D:D,MATCH(AY40,[5]滤筒质量!A:A,0)))/S40*1000000,1),"")</f>
        <v/>
      </c>
      <c r="BC40" s="200" t="str">
        <f>IFERROR(ROUND((INDEX([5]滤筒质量!G:G,MATCH(AZ40,[5]滤筒质量!A:A,0))-INDEX([5]滤筒质量!D:D,MATCH(AZ40,[5]滤筒质量!A:A,0)))/T40*1000000,1),"")</f>
        <v/>
      </c>
      <c r="BD40" s="201" t="e">
        <f t="shared" si="42"/>
        <v>#DIV/0!</v>
      </c>
      <c r="BE40" s="225" t="e">
        <f t="shared" si="43"/>
        <v>#DIV/0!</v>
      </c>
      <c r="BF40" s="226" t="e">
        <f t="shared" si="44"/>
        <v>#DIV/0!</v>
      </c>
      <c r="BG40" s="212" t="e">
        <f t="shared" si="45"/>
        <v>#DIV/0!</v>
      </c>
      <c r="BH40" s="11"/>
      <c r="BI40" s="11"/>
      <c r="BJ40" s="11"/>
      <c r="BK40" s="201" t="e">
        <f t="shared" si="46"/>
        <v>#DIV/0!</v>
      </c>
      <c r="BL40" s="3">
        <f t="shared" si="47"/>
        <v>1</v>
      </c>
      <c r="BM40" s="229" t="e">
        <f t="shared" si="48"/>
        <v>#DIV/0!</v>
      </c>
      <c r="BN40" s="230" t="e">
        <f t="shared" si="49"/>
        <v>#DIV/0!</v>
      </c>
      <c r="BO40" t="e">
        <f>INDEX([5]数据汇总表!B$5:B$276,MATCH(A40,[5]数据汇总表!A$5:A$276,0))</f>
        <v>#N/A</v>
      </c>
      <c r="BP40" s="231"/>
      <c r="BQ40" s="231"/>
    </row>
    <row r="41" spans="1:69" x14ac:dyDescent="0.2">
      <c r="A41" s="11"/>
      <c r="B41" s="11" t="e">
        <f>INDEX([5]数据汇总表!C$5:C$276,MATCH(A41,[5]数据汇总表!A$5:A$276,0))</f>
        <v>#N/A</v>
      </c>
      <c r="C41" s="11" t="e">
        <f>INDEX([5]数据汇总表!D$5:D$276,MATCH(A41,[5]数据汇总表!A$5:A$276,0))</f>
        <v>#N/A</v>
      </c>
      <c r="D41" s="11" t="e">
        <f>INDEX([5]数据汇总表!E$5:E$276,MATCH(A41,[5]数据汇总表!A$5:A$276,0))</f>
        <v>#N/A</v>
      </c>
      <c r="E41" s="11" t="e">
        <f>INDEX([5]数据汇总表!F$5:F$276,MATCH(A41,[5]数据汇总表!A$5:A$276,0))</f>
        <v>#N/A</v>
      </c>
      <c r="F41" s="11" t="e">
        <f>INDEX([5]数据汇总表!G$5:G$276,MATCH(A41,[5]数据汇总表!A$5:A$276,0))</f>
        <v>#N/A</v>
      </c>
      <c r="G41" s="11" t="e">
        <f>INDEX([5]数据汇总表!H$5:H$276,MATCH(A41,[5]数据汇总表!A$5:A$276,0))</f>
        <v>#N/A</v>
      </c>
      <c r="H41" s="196"/>
      <c r="I41" s="198"/>
      <c r="J41" s="11" t="e">
        <f>INDEX([5]数据汇总表!I$5:I$276,MATCH(A41,[5]数据汇总表!A$5:A$276,0))</f>
        <v>#N/A</v>
      </c>
      <c r="K41" s="199" t="s">
        <v>5889</v>
      </c>
      <c r="L41" s="199" t="s">
        <v>5890</v>
      </c>
      <c r="M41" s="200"/>
      <c r="N41" s="200"/>
      <c r="O41" s="200"/>
      <c r="P41" s="202" t="e">
        <f t="shared" si="26"/>
        <v>#DIV/0!</v>
      </c>
      <c r="Q41" s="208" t="e">
        <f t="shared" si="27"/>
        <v>#DIV/0!</v>
      </c>
      <c r="R41" s="200"/>
      <c r="S41" s="200"/>
      <c r="T41" s="200"/>
      <c r="U41" s="201" t="e">
        <f t="shared" si="28"/>
        <v>#DIV/0!</v>
      </c>
      <c r="V41" s="209"/>
      <c r="W41" s="209"/>
      <c r="X41" s="209"/>
      <c r="Y41" s="213" t="e">
        <f t="shared" si="29"/>
        <v>#DIV/0!</v>
      </c>
      <c r="Z41" s="214"/>
      <c r="AA41" s="214"/>
      <c r="AB41" s="214"/>
      <c r="AC41" s="197" t="e">
        <f t="shared" si="30"/>
        <v>#DIV/0!</v>
      </c>
      <c r="AD41" s="215"/>
      <c r="AE41" s="215"/>
      <c r="AF41" s="215"/>
      <c r="AG41" s="213" t="e">
        <f t="shared" si="31"/>
        <v>#DIV/0!</v>
      </c>
      <c r="AH41" s="220" t="e">
        <f t="shared" si="32"/>
        <v>#DIV/0!</v>
      </c>
      <c r="AI41" s="221" t="e">
        <f t="shared" si="33"/>
        <v>#DIV/0!</v>
      </c>
      <c r="AJ41" s="212" t="e">
        <f t="shared" si="34"/>
        <v>#DIV/0!</v>
      </c>
      <c r="AK41" s="216"/>
      <c r="AL41" s="216"/>
      <c r="AM41" s="216"/>
      <c r="AN41" s="213" t="e">
        <f t="shared" si="35"/>
        <v>#DIV/0!</v>
      </c>
      <c r="AO41" s="220" t="e">
        <f t="shared" si="36"/>
        <v>#DIV/0!</v>
      </c>
      <c r="AP41" s="221" t="e">
        <f t="shared" si="37"/>
        <v>#DIV/0!</v>
      </c>
      <c r="AQ41" s="212" t="e">
        <f t="shared" si="38"/>
        <v>#DIV/0!</v>
      </c>
      <c r="AR41" s="215"/>
      <c r="AS41" s="215"/>
      <c r="AT41" s="215"/>
      <c r="AU41" s="213" t="e">
        <f t="shared" si="39"/>
        <v>#DIV/0!</v>
      </c>
      <c r="AV41" s="220" t="e">
        <f t="shared" si="40"/>
        <v>#DIV/0!</v>
      </c>
      <c r="AW41" s="221" t="e">
        <f t="shared" si="41"/>
        <v>#DIV/0!</v>
      </c>
      <c r="AX41" s="222"/>
      <c r="AY41" s="222"/>
      <c r="AZ41" s="222"/>
      <c r="BA41" s="200" t="str">
        <f>IFERROR(ROUND((INDEX([5]滤筒质量!G:G,MATCH(AX41,[5]滤筒质量!A:A,0))-INDEX([5]滤筒质量!D:D,MATCH(AX41,[5]滤筒质量!A:A,0)))/R41*1000000,1),"")</f>
        <v/>
      </c>
      <c r="BB41" s="200" t="str">
        <f>IFERROR(ROUND((INDEX([5]滤筒质量!G:G,MATCH(AY41,[5]滤筒质量!A:A,0))-INDEX([5]滤筒质量!D:D,MATCH(AY41,[5]滤筒质量!A:A,0)))/S41*1000000,1),"")</f>
        <v/>
      </c>
      <c r="BC41" s="200" t="str">
        <f>IFERROR(ROUND((INDEX([5]滤筒质量!G:G,MATCH(AZ41,[5]滤筒质量!A:A,0))-INDEX([5]滤筒质量!D:D,MATCH(AZ41,[5]滤筒质量!A:A,0)))/T41*1000000,1),"")</f>
        <v/>
      </c>
      <c r="BD41" s="201" t="e">
        <f t="shared" si="42"/>
        <v>#DIV/0!</v>
      </c>
      <c r="BE41" s="225" t="e">
        <f t="shared" si="43"/>
        <v>#DIV/0!</v>
      </c>
      <c r="BF41" s="226" t="e">
        <f t="shared" si="44"/>
        <v>#DIV/0!</v>
      </c>
      <c r="BG41" s="212" t="e">
        <f t="shared" si="45"/>
        <v>#DIV/0!</v>
      </c>
      <c r="BH41" s="11"/>
      <c r="BI41" s="11"/>
      <c r="BJ41" s="11"/>
      <c r="BK41" s="201" t="e">
        <f t="shared" si="46"/>
        <v>#DIV/0!</v>
      </c>
      <c r="BL41" s="3">
        <f t="shared" si="47"/>
        <v>1</v>
      </c>
      <c r="BM41" s="229" t="e">
        <f t="shared" si="48"/>
        <v>#DIV/0!</v>
      </c>
      <c r="BN41" s="230" t="e">
        <f t="shared" si="49"/>
        <v>#DIV/0!</v>
      </c>
      <c r="BO41" t="e">
        <f>INDEX([5]数据汇总表!B$5:B$276,MATCH(A41,[5]数据汇总表!A$5:A$276,0))</f>
        <v>#N/A</v>
      </c>
      <c r="BP41" s="231"/>
      <c r="BQ41" s="231"/>
    </row>
    <row r="42" spans="1:69" x14ac:dyDescent="0.2">
      <c r="A42" s="11"/>
      <c r="B42" s="11" t="e">
        <f>INDEX([5]数据汇总表!C$5:C$276,MATCH(A42,[5]数据汇总表!A$5:A$276,0))</f>
        <v>#N/A</v>
      </c>
      <c r="C42" s="11" t="e">
        <f>INDEX([5]数据汇总表!D$5:D$276,MATCH(A42,[5]数据汇总表!A$5:A$276,0))</f>
        <v>#N/A</v>
      </c>
      <c r="D42" s="11" t="e">
        <f>INDEX([5]数据汇总表!E$5:E$276,MATCH(A42,[5]数据汇总表!A$5:A$276,0))</f>
        <v>#N/A</v>
      </c>
      <c r="E42" s="11" t="e">
        <f>INDEX([5]数据汇总表!F$5:F$276,MATCH(A42,[5]数据汇总表!A$5:A$276,0))</f>
        <v>#N/A</v>
      </c>
      <c r="F42" s="11" t="e">
        <f>INDEX([5]数据汇总表!G$5:G$276,MATCH(A42,[5]数据汇总表!A$5:A$276,0))</f>
        <v>#N/A</v>
      </c>
      <c r="G42" s="11" t="e">
        <f>INDEX([5]数据汇总表!H$5:H$276,MATCH(A42,[5]数据汇总表!A$5:A$276,0))</f>
        <v>#N/A</v>
      </c>
      <c r="H42" s="196"/>
      <c r="I42" s="198"/>
      <c r="J42" s="11" t="e">
        <f>INDEX([5]数据汇总表!I$5:I$276,MATCH(A42,[5]数据汇总表!A$5:A$276,0))</f>
        <v>#N/A</v>
      </c>
      <c r="K42" s="199" t="s">
        <v>5889</v>
      </c>
      <c r="L42" s="199" t="s">
        <v>5890</v>
      </c>
      <c r="M42" s="200"/>
      <c r="N42" s="200"/>
      <c r="O42" s="200"/>
      <c r="P42" s="202" t="e">
        <f t="shared" si="26"/>
        <v>#DIV/0!</v>
      </c>
      <c r="Q42" s="208" t="e">
        <f t="shared" si="27"/>
        <v>#DIV/0!</v>
      </c>
      <c r="R42" s="200"/>
      <c r="S42" s="200"/>
      <c r="T42" s="200"/>
      <c r="U42" s="201" t="e">
        <f t="shared" si="28"/>
        <v>#DIV/0!</v>
      </c>
      <c r="V42" s="209"/>
      <c r="W42" s="209"/>
      <c r="X42" s="209"/>
      <c r="Y42" s="213" t="e">
        <f t="shared" si="29"/>
        <v>#DIV/0!</v>
      </c>
      <c r="Z42" s="214"/>
      <c r="AA42" s="214"/>
      <c r="AB42" s="214"/>
      <c r="AC42" s="197" t="e">
        <f t="shared" si="30"/>
        <v>#DIV/0!</v>
      </c>
      <c r="AD42" s="215"/>
      <c r="AE42" s="215"/>
      <c r="AF42" s="215"/>
      <c r="AG42" s="213" t="e">
        <f t="shared" si="31"/>
        <v>#DIV/0!</v>
      </c>
      <c r="AH42" s="220" t="e">
        <f t="shared" si="32"/>
        <v>#DIV/0!</v>
      </c>
      <c r="AI42" s="221" t="e">
        <f t="shared" si="33"/>
        <v>#DIV/0!</v>
      </c>
      <c r="AJ42" s="212" t="e">
        <f t="shared" si="34"/>
        <v>#DIV/0!</v>
      </c>
      <c r="AK42" s="216"/>
      <c r="AL42" s="216"/>
      <c r="AM42" s="216"/>
      <c r="AN42" s="213" t="e">
        <f t="shared" si="35"/>
        <v>#DIV/0!</v>
      </c>
      <c r="AO42" s="220" t="e">
        <f t="shared" si="36"/>
        <v>#DIV/0!</v>
      </c>
      <c r="AP42" s="221" t="e">
        <f t="shared" si="37"/>
        <v>#DIV/0!</v>
      </c>
      <c r="AQ42" s="212" t="e">
        <f t="shared" si="38"/>
        <v>#DIV/0!</v>
      </c>
      <c r="AR42" s="215"/>
      <c r="AS42" s="215"/>
      <c r="AT42" s="215"/>
      <c r="AU42" s="213" t="e">
        <f t="shared" si="39"/>
        <v>#DIV/0!</v>
      </c>
      <c r="AV42" s="220" t="e">
        <f t="shared" si="40"/>
        <v>#DIV/0!</v>
      </c>
      <c r="AW42" s="221" t="e">
        <f t="shared" si="41"/>
        <v>#DIV/0!</v>
      </c>
      <c r="AX42" s="222"/>
      <c r="AY42" s="222"/>
      <c r="AZ42" s="222"/>
      <c r="BA42" s="200" t="str">
        <f>IFERROR(ROUND((INDEX([5]滤筒质量!G:G,MATCH(AX42,[5]滤筒质量!A:A,0))-INDEX([5]滤筒质量!D:D,MATCH(AX42,[5]滤筒质量!A:A,0)))/R42*1000000,1),"")</f>
        <v/>
      </c>
      <c r="BB42" s="200" t="str">
        <f>IFERROR(ROUND((INDEX([5]滤筒质量!G:G,MATCH(AY42,[5]滤筒质量!A:A,0))-INDEX([5]滤筒质量!D:D,MATCH(AY42,[5]滤筒质量!A:A,0)))/S42*1000000,1),"")</f>
        <v/>
      </c>
      <c r="BC42" s="200" t="str">
        <f>IFERROR(ROUND((INDEX([5]滤筒质量!G:G,MATCH(AZ42,[5]滤筒质量!A:A,0))-INDEX([5]滤筒质量!D:D,MATCH(AZ42,[5]滤筒质量!A:A,0)))/T42*1000000,1),"")</f>
        <v/>
      </c>
      <c r="BD42" s="201" t="e">
        <f t="shared" si="42"/>
        <v>#DIV/0!</v>
      </c>
      <c r="BE42" s="225" t="e">
        <f t="shared" si="43"/>
        <v>#DIV/0!</v>
      </c>
      <c r="BF42" s="226" t="e">
        <f t="shared" si="44"/>
        <v>#DIV/0!</v>
      </c>
      <c r="BG42" s="212" t="e">
        <f t="shared" si="45"/>
        <v>#DIV/0!</v>
      </c>
      <c r="BH42" s="11"/>
      <c r="BI42" s="11"/>
      <c r="BJ42" s="11"/>
      <c r="BK42" s="201" t="e">
        <f t="shared" si="46"/>
        <v>#DIV/0!</v>
      </c>
      <c r="BL42" s="3">
        <f t="shared" si="47"/>
        <v>1</v>
      </c>
      <c r="BM42" s="229" t="e">
        <f t="shared" si="48"/>
        <v>#DIV/0!</v>
      </c>
      <c r="BN42" s="230" t="e">
        <f t="shared" si="49"/>
        <v>#DIV/0!</v>
      </c>
      <c r="BO42" t="e">
        <f>INDEX([5]数据汇总表!B$5:B$276,MATCH(A42,[5]数据汇总表!A$5:A$276,0))</f>
        <v>#N/A</v>
      </c>
      <c r="BP42" s="231"/>
      <c r="BQ42" s="231"/>
    </row>
    <row r="43" spans="1:69" x14ac:dyDescent="0.2">
      <c r="A43" s="11"/>
      <c r="B43" s="11" t="e">
        <f>INDEX([5]数据汇总表!C$5:C$276,MATCH(A43,[5]数据汇总表!A$5:A$276,0))</f>
        <v>#N/A</v>
      </c>
      <c r="C43" s="11" t="e">
        <f>INDEX([5]数据汇总表!D$5:D$276,MATCH(A43,[5]数据汇总表!A$5:A$276,0))</f>
        <v>#N/A</v>
      </c>
      <c r="D43" s="11" t="e">
        <f>INDEX([5]数据汇总表!E$5:E$276,MATCH(A43,[5]数据汇总表!A$5:A$276,0))</f>
        <v>#N/A</v>
      </c>
      <c r="E43" s="11" t="e">
        <f>INDEX([5]数据汇总表!F$5:F$276,MATCH(A43,[5]数据汇总表!A$5:A$276,0))</f>
        <v>#N/A</v>
      </c>
      <c r="F43" s="11" t="e">
        <f>INDEX([5]数据汇总表!G$5:G$276,MATCH(A43,[5]数据汇总表!A$5:A$276,0))</f>
        <v>#N/A</v>
      </c>
      <c r="G43" s="11" t="e">
        <f>INDEX([5]数据汇总表!H$5:H$276,MATCH(A43,[5]数据汇总表!A$5:A$276,0))</f>
        <v>#N/A</v>
      </c>
      <c r="H43" s="196"/>
      <c r="I43" s="198"/>
      <c r="J43" s="11" t="e">
        <f>INDEX([5]数据汇总表!I$5:I$276,MATCH(A43,[5]数据汇总表!A$5:A$276,0))</f>
        <v>#N/A</v>
      </c>
      <c r="K43" s="199" t="s">
        <v>5889</v>
      </c>
      <c r="L43" s="199" t="s">
        <v>5890</v>
      </c>
      <c r="M43" s="200"/>
      <c r="N43" s="200"/>
      <c r="O43" s="200"/>
      <c r="P43" s="202" t="e">
        <f t="shared" si="26"/>
        <v>#DIV/0!</v>
      </c>
      <c r="Q43" s="208" t="e">
        <f t="shared" si="27"/>
        <v>#DIV/0!</v>
      </c>
      <c r="R43" s="200"/>
      <c r="S43" s="200"/>
      <c r="T43" s="200"/>
      <c r="U43" s="201" t="e">
        <f t="shared" si="28"/>
        <v>#DIV/0!</v>
      </c>
      <c r="V43" s="209"/>
      <c r="W43" s="209"/>
      <c r="X43" s="209"/>
      <c r="Y43" s="213" t="e">
        <f t="shared" si="29"/>
        <v>#DIV/0!</v>
      </c>
      <c r="Z43" s="214"/>
      <c r="AA43" s="214"/>
      <c r="AB43" s="214"/>
      <c r="AC43" s="197" t="e">
        <f t="shared" si="30"/>
        <v>#DIV/0!</v>
      </c>
      <c r="AD43" s="215"/>
      <c r="AE43" s="216"/>
      <c r="AF43" s="215"/>
      <c r="AG43" s="213" t="e">
        <f t="shared" si="31"/>
        <v>#DIV/0!</v>
      </c>
      <c r="AH43" s="220" t="e">
        <f t="shared" si="32"/>
        <v>#DIV/0!</v>
      </c>
      <c r="AI43" s="221" t="e">
        <f t="shared" si="33"/>
        <v>#DIV/0!</v>
      </c>
      <c r="AJ43" s="212" t="e">
        <f t="shared" si="34"/>
        <v>#DIV/0!</v>
      </c>
      <c r="AK43" s="216"/>
      <c r="AL43" s="216"/>
      <c r="AM43" s="216"/>
      <c r="AN43" s="213" t="e">
        <f t="shared" si="35"/>
        <v>#DIV/0!</v>
      </c>
      <c r="AO43" s="220" t="e">
        <f t="shared" si="36"/>
        <v>#DIV/0!</v>
      </c>
      <c r="AP43" s="221" t="e">
        <f t="shared" si="37"/>
        <v>#DIV/0!</v>
      </c>
      <c r="AQ43" s="212" t="e">
        <f t="shared" si="38"/>
        <v>#DIV/0!</v>
      </c>
      <c r="AR43" s="215"/>
      <c r="AS43" s="215"/>
      <c r="AT43" s="215"/>
      <c r="AU43" s="213" t="e">
        <f t="shared" si="39"/>
        <v>#DIV/0!</v>
      </c>
      <c r="AV43" s="220" t="e">
        <f t="shared" si="40"/>
        <v>#DIV/0!</v>
      </c>
      <c r="AW43" s="221" t="e">
        <f t="shared" si="41"/>
        <v>#DIV/0!</v>
      </c>
      <c r="AX43" s="222"/>
      <c r="AY43" s="222"/>
      <c r="AZ43" s="222"/>
      <c r="BA43" s="200" t="str">
        <f>IFERROR(ROUND((INDEX([5]滤筒质量!G:G,MATCH(AX43,[5]滤筒质量!A:A,0))-INDEX([5]滤筒质量!D:D,MATCH(AX43,[5]滤筒质量!A:A,0)))/R43*1000000,1),"")</f>
        <v/>
      </c>
      <c r="BB43" s="200" t="str">
        <f>IFERROR(ROUND((INDEX([5]滤筒质量!G:G,MATCH(AY43,[5]滤筒质量!A:A,0))-INDEX([5]滤筒质量!D:D,MATCH(AY43,[5]滤筒质量!A:A,0)))/S43*1000000,1),"")</f>
        <v/>
      </c>
      <c r="BC43" s="200" t="str">
        <f>IFERROR(ROUND((INDEX([5]滤筒质量!G:G,MATCH(AZ43,[5]滤筒质量!A:A,0))-INDEX([5]滤筒质量!D:D,MATCH(AZ43,[5]滤筒质量!A:A,0)))/T43*1000000,1),"")</f>
        <v/>
      </c>
      <c r="BD43" s="201" t="e">
        <f t="shared" si="42"/>
        <v>#DIV/0!</v>
      </c>
      <c r="BE43" s="225" t="e">
        <f t="shared" si="43"/>
        <v>#DIV/0!</v>
      </c>
      <c r="BF43" s="226" t="e">
        <f t="shared" si="44"/>
        <v>#DIV/0!</v>
      </c>
      <c r="BG43" s="212" t="e">
        <f t="shared" si="45"/>
        <v>#DIV/0!</v>
      </c>
      <c r="BH43" s="11"/>
      <c r="BI43" s="11"/>
      <c r="BJ43" s="11"/>
      <c r="BK43" s="201" t="e">
        <f t="shared" si="46"/>
        <v>#DIV/0!</v>
      </c>
      <c r="BL43" s="3">
        <f t="shared" si="47"/>
        <v>1</v>
      </c>
      <c r="BM43" s="229" t="e">
        <f t="shared" si="48"/>
        <v>#DIV/0!</v>
      </c>
      <c r="BN43" s="230" t="e">
        <f t="shared" si="49"/>
        <v>#DIV/0!</v>
      </c>
      <c r="BO43" t="e">
        <f>INDEX([5]数据汇总表!B$5:B$276,MATCH(A43,[5]数据汇总表!A$5:A$276,0))</f>
        <v>#N/A</v>
      </c>
      <c r="BP43" s="231"/>
      <c r="BQ43" s="231"/>
    </row>
    <row r="44" spans="1:69" x14ac:dyDescent="0.2">
      <c r="A44" s="11"/>
      <c r="B44" s="11" t="e">
        <f>INDEX([5]数据汇总表!C$5:C$276,MATCH(A44,[5]数据汇总表!A$5:A$276,0))</f>
        <v>#N/A</v>
      </c>
      <c r="C44" s="11" t="e">
        <f>INDEX([5]数据汇总表!D$5:D$276,MATCH(A44,[5]数据汇总表!A$5:A$276,0))</f>
        <v>#N/A</v>
      </c>
      <c r="D44" s="11" t="e">
        <f>INDEX([5]数据汇总表!E$5:E$276,MATCH(A44,[5]数据汇总表!A$5:A$276,0))</f>
        <v>#N/A</v>
      </c>
      <c r="E44" s="11" t="e">
        <f>INDEX([5]数据汇总表!F$5:F$276,MATCH(A44,[5]数据汇总表!A$5:A$276,0))</f>
        <v>#N/A</v>
      </c>
      <c r="F44" s="11" t="e">
        <f>INDEX([5]数据汇总表!G$5:G$276,MATCH(A44,[5]数据汇总表!A$5:A$276,0))</f>
        <v>#N/A</v>
      </c>
      <c r="G44" s="11" t="e">
        <f>INDEX([5]数据汇总表!H$5:H$276,MATCH(A44,[5]数据汇总表!A$5:A$276,0))</f>
        <v>#N/A</v>
      </c>
      <c r="H44" s="196"/>
      <c r="I44" s="198"/>
      <c r="J44" s="11" t="e">
        <f>INDEX([5]数据汇总表!I$5:I$276,MATCH(A44,[5]数据汇总表!A$5:A$276,0))</f>
        <v>#N/A</v>
      </c>
      <c r="K44" s="199" t="s">
        <v>5889</v>
      </c>
      <c r="L44" s="199" t="s">
        <v>5890</v>
      </c>
      <c r="M44" s="200"/>
      <c r="N44" s="200"/>
      <c r="O44" s="200"/>
      <c r="P44" s="202" t="e">
        <f t="shared" si="26"/>
        <v>#DIV/0!</v>
      </c>
      <c r="Q44" s="208" t="e">
        <f t="shared" si="27"/>
        <v>#DIV/0!</v>
      </c>
      <c r="R44" s="200"/>
      <c r="S44" s="200"/>
      <c r="T44" s="200"/>
      <c r="U44" s="201" t="e">
        <f t="shared" si="28"/>
        <v>#DIV/0!</v>
      </c>
      <c r="V44" s="209"/>
      <c r="W44" s="209"/>
      <c r="X44" s="209"/>
      <c r="Y44" s="213" t="e">
        <f t="shared" si="29"/>
        <v>#DIV/0!</v>
      </c>
      <c r="Z44" s="214"/>
      <c r="AA44" s="214"/>
      <c r="AB44" s="214"/>
      <c r="AC44" s="197" t="e">
        <f t="shared" si="30"/>
        <v>#DIV/0!</v>
      </c>
      <c r="AD44" s="215"/>
      <c r="AE44" s="215"/>
      <c r="AF44" s="215"/>
      <c r="AG44" s="213" t="e">
        <f t="shared" si="31"/>
        <v>#DIV/0!</v>
      </c>
      <c r="AH44" s="220" t="e">
        <f t="shared" si="32"/>
        <v>#DIV/0!</v>
      </c>
      <c r="AI44" s="221" t="e">
        <f t="shared" si="33"/>
        <v>#DIV/0!</v>
      </c>
      <c r="AJ44" s="212" t="e">
        <f t="shared" si="34"/>
        <v>#DIV/0!</v>
      </c>
      <c r="AK44" s="216"/>
      <c r="AL44" s="216"/>
      <c r="AM44" s="216"/>
      <c r="AN44" s="213" t="e">
        <f t="shared" si="35"/>
        <v>#DIV/0!</v>
      </c>
      <c r="AO44" s="220" t="e">
        <f t="shared" si="36"/>
        <v>#DIV/0!</v>
      </c>
      <c r="AP44" s="221" t="e">
        <f t="shared" si="37"/>
        <v>#DIV/0!</v>
      </c>
      <c r="AQ44" s="212" t="e">
        <f t="shared" si="38"/>
        <v>#DIV/0!</v>
      </c>
      <c r="AR44" s="215"/>
      <c r="AS44" s="215"/>
      <c r="AT44" s="215"/>
      <c r="AU44" s="213" t="e">
        <f t="shared" si="39"/>
        <v>#DIV/0!</v>
      </c>
      <c r="AV44" s="220" t="e">
        <f t="shared" si="40"/>
        <v>#DIV/0!</v>
      </c>
      <c r="AW44" s="221" t="e">
        <f t="shared" si="41"/>
        <v>#DIV/0!</v>
      </c>
      <c r="AX44" s="222"/>
      <c r="AY44" s="222"/>
      <c r="AZ44" s="222"/>
      <c r="BA44" s="200" t="str">
        <f>IFERROR(ROUND((INDEX([5]滤筒质量!G:G,MATCH(AX44,[5]滤筒质量!A:A,0))-INDEX([5]滤筒质量!D:D,MATCH(AX44,[5]滤筒质量!A:A,0)))/R44*1000000,1),"")</f>
        <v/>
      </c>
      <c r="BB44" s="200" t="str">
        <f>IFERROR(ROUND((INDEX([5]滤筒质量!G:G,MATCH(AY44,[5]滤筒质量!A:A,0))-INDEX([5]滤筒质量!D:D,MATCH(AY44,[5]滤筒质量!A:A,0)))/S44*1000000,1),"")</f>
        <v/>
      </c>
      <c r="BC44" s="200" t="str">
        <f>IFERROR(ROUND((INDEX([5]滤筒质量!G:G,MATCH(AZ44,[5]滤筒质量!A:A,0))-INDEX([5]滤筒质量!D:D,MATCH(AZ44,[5]滤筒质量!A:A,0)))/T44*1000000,1),"")</f>
        <v/>
      </c>
      <c r="BD44" s="201" t="e">
        <f t="shared" si="42"/>
        <v>#DIV/0!</v>
      </c>
      <c r="BE44" s="225" t="e">
        <f t="shared" si="43"/>
        <v>#DIV/0!</v>
      </c>
      <c r="BF44" s="226" t="e">
        <f t="shared" si="44"/>
        <v>#DIV/0!</v>
      </c>
      <c r="BG44" s="212" t="e">
        <f t="shared" si="45"/>
        <v>#DIV/0!</v>
      </c>
      <c r="BH44" s="11"/>
      <c r="BI44" s="11"/>
      <c r="BJ44" s="11"/>
      <c r="BK44" s="201" t="e">
        <f t="shared" si="46"/>
        <v>#DIV/0!</v>
      </c>
      <c r="BL44" s="3">
        <f t="shared" si="47"/>
        <v>1</v>
      </c>
      <c r="BM44" s="229" t="e">
        <f t="shared" si="48"/>
        <v>#DIV/0!</v>
      </c>
      <c r="BN44" s="230" t="e">
        <f t="shared" si="49"/>
        <v>#DIV/0!</v>
      </c>
      <c r="BO44" t="e">
        <f>INDEX([5]数据汇总表!B$5:B$276,MATCH(A44,[5]数据汇总表!A$5:A$276,0))</f>
        <v>#N/A</v>
      </c>
      <c r="BP44" s="231"/>
      <c r="BQ44" s="231"/>
    </row>
    <row r="45" spans="1:69" x14ac:dyDescent="0.2">
      <c r="A45" s="11"/>
      <c r="B45" s="11" t="e">
        <f>INDEX([5]数据汇总表!C$5:C$276,MATCH(A45,[5]数据汇总表!A$5:A$276,0))</f>
        <v>#N/A</v>
      </c>
      <c r="C45" s="11" t="e">
        <f>INDEX([5]数据汇总表!D$5:D$276,MATCH(A45,[5]数据汇总表!A$5:A$276,0))</f>
        <v>#N/A</v>
      </c>
      <c r="D45" s="11" t="e">
        <f>INDEX([5]数据汇总表!E$5:E$276,MATCH(A45,[5]数据汇总表!A$5:A$276,0))</f>
        <v>#N/A</v>
      </c>
      <c r="E45" s="11" t="e">
        <f>INDEX([5]数据汇总表!F$5:F$276,MATCH(A45,[5]数据汇总表!A$5:A$276,0))</f>
        <v>#N/A</v>
      </c>
      <c r="F45" s="11" t="e">
        <f>INDEX([5]数据汇总表!G$5:G$276,MATCH(A45,[5]数据汇总表!A$5:A$276,0))</f>
        <v>#N/A</v>
      </c>
      <c r="G45" s="11" t="e">
        <f>INDEX([5]数据汇总表!H$5:H$276,MATCH(A45,[5]数据汇总表!A$5:A$276,0))</f>
        <v>#N/A</v>
      </c>
      <c r="H45" s="196"/>
      <c r="I45" s="198"/>
      <c r="J45" s="11" t="e">
        <f>INDEX([5]数据汇总表!I$5:I$276,MATCH(A45,[5]数据汇总表!A$5:A$276,0))</f>
        <v>#N/A</v>
      </c>
      <c r="K45" s="199" t="s">
        <v>5889</v>
      </c>
      <c r="L45" s="199" t="s">
        <v>5890</v>
      </c>
      <c r="M45" s="200"/>
      <c r="N45" s="200"/>
      <c r="O45" s="200"/>
      <c r="P45" s="202" t="e">
        <f t="shared" si="26"/>
        <v>#DIV/0!</v>
      </c>
      <c r="Q45" s="208" t="e">
        <f t="shared" si="27"/>
        <v>#DIV/0!</v>
      </c>
      <c r="R45" s="200"/>
      <c r="S45" s="200"/>
      <c r="T45" s="200"/>
      <c r="U45" s="201" t="e">
        <f t="shared" si="28"/>
        <v>#DIV/0!</v>
      </c>
      <c r="V45" s="209"/>
      <c r="W45" s="209"/>
      <c r="X45" s="209"/>
      <c r="Y45" s="213" t="e">
        <f t="shared" si="29"/>
        <v>#DIV/0!</v>
      </c>
      <c r="Z45" s="214"/>
      <c r="AA45" s="214"/>
      <c r="AB45" s="214"/>
      <c r="AC45" s="197" t="e">
        <f t="shared" si="30"/>
        <v>#DIV/0!</v>
      </c>
      <c r="AD45" s="215"/>
      <c r="AE45" s="215"/>
      <c r="AF45" s="215"/>
      <c r="AG45" s="213" t="e">
        <f t="shared" si="31"/>
        <v>#DIV/0!</v>
      </c>
      <c r="AH45" s="220" t="e">
        <f t="shared" si="32"/>
        <v>#DIV/0!</v>
      </c>
      <c r="AI45" s="221" t="e">
        <f t="shared" si="33"/>
        <v>#DIV/0!</v>
      </c>
      <c r="AJ45" s="212" t="e">
        <f t="shared" si="34"/>
        <v>#DIV/0!</v>
      </c>
      <c r="AK45" s="216"/>
      <c r="AL45" s="216"/>
      <c r="AM45" s="216"/>
      <c r="AN45" s="213" t="e">
        <f t="shared" si="35"/>
        <v>#DIV/0!</v>
      </c>
      <c r="AO45" s="220" t="e">
        <f t="shared" si="36"/>
        <v>#DIV/0!</v>
      </c>
      <c r="AP45" s="221" t="e">
        <f t="shared" si="37"/>
        <v>#DIV/0!</v>
      </c>
      <c r="AQ45" s="212" t="e">
        <f t="shared" si="38"/>
        <v>#DIV/0!</v>
      </c>
      <c r="AR45" s="216"/>
      <c r="AS45" s="216"/>
      <c r="AT45" s="216"/>
      <c r="AU45" s="213" t="e">
        <f t="shared" si="39"/>
        <v>#DIV/0!</v>
      </c>
      <c r="AV45" s="220" t="e">
        <f t="shared" si="40"/>
        <v>#DIV/0!</v>
      </c>
      <c r="AW45" s="221" t="e">
        <f t="shared" si="41"/>
        <v>#DIV/0!</v>
      </c>
      <c r="AX45" s="222"/>
      <c r="AY45" s="222"/>
      <c r="AZ45" s="222"/>
      <c r="BA45" s="200" t="str">
        <f>IFERROR(ROUND((INDEX([5]滤筒质量!G:G,MATCH(AX45,[5]滤筒质量!A:A,0))-INDEX([5]滤筒质量!D:D,MATCH(AX45,[5]滤筒质量!A:A,0)))/R45*1000000,1),"")</f>
        <v/>
      </c>
      <c r="BB45" s="200" t="str">
        <f>IFERROR(ROUND((INDEX([5]滤筒质量!G:G,MATCH(AY45,[5]滤筒质量!A:A,0))-INDEX([5]滤筒质量!D:D,MATCH(AY45,[5]滤筒质量!A:A,0)))/S45*1000000,1),"")</f>
        <v/>
      </c>
      <c r="BC45" s="200" t="str">
        <f>IFERROR(ROUND((INDEX([5]滤筒质量!G:G,MATCH(AZ45,[5]滤筒质量!A:A,0))-INDEX([5]滤筒质量!D:D,MATCH(AZ45,[5]滤筒质量!A:A,0)))/T45*1000000,1),"")</f>
        <v/>
      </c>
      <c r="BD45" s="201" t="e">
        <f t="shared" si="42"/>
        <v>#DIV/0!</v>
      </c>
      <c r="BE45" s="225" t="e">
        <f t="shared" si="43"/>
        <v>#DIV/0!</v>
      </c>
      <c r="BF45" s="226" t="e">
        <f t="shared" si="44"/>
        <v>#DIV/0!</v>
      </c>
      <c r="BG45" s="212" t="e">
        <f t="shared" si="45"/>
        <v>#DIV/0!</v>
      </c>
      <c r="BH45" s="11"/>
      <c r="BI45" s="11"/>
      <c r="BJ45" s="11"/>
      <c r="BK45" s="201" t="e">
        <f t="shared" si="46"/>
        <v>#DIV/0!</v>
      </c>
      <c r="BL45" s="3">
        <f t="shared" si="47"/>
        <v>1</v>
      </c>
      <c r="BM45" s="229" t="e">
        <f t="shared" si="48"/>
        <v>#DIV/0!</v>
      </c>
      <c r="BN45" s="230" t="e">
        <f t="shared" si="49"/>
        <v>#DIV/0!</v>
      </c>
      <c r="BO45" t="e">
        <f>INDEX([5]数据汇总表!B$5:B$276,MATCH(A45,[5]数据汇总表!A$5:A$276,0))</f>
        <v>#N/A</v>
      </c>
    </row>
    <row r="46" spans="1:69" x14ac:dyDescent="0.2">
      <c r="BL46" s="3">
        <f t="shared" si="47"/>
        <v>1</v>
      </c>
      <c r="BM46" s="229">
        <f t="shared" si="48"/>
        <v>0</v>
      </c>
      <c r="BN46" s="229">
        <f t="shared" si="49"/>
        <v>0</v>
      </c>
    </row>
    <row r="47" spans="1:69" x14ac:dyDescent="0.2">
      <c r="BL47" s="3">
        <f t="shared" si="47"/>
        <v>1</v>
      </c>
      <c r="BM47" s="229">
        <f t="shared" si="48"/>
        <v>0</v>
      </c>
      <c r="BN47" s="229">
        <f t="shared" si="49"/>
        <v>0</v>
      </c>
    </row>
    <row r="48" spans="1:69" x14ac:dyDescent="0.2">
      <c r="BL48" s="3">
        <f t="shared" si="47"/>
        <v>1</v>
      </c>
      <c r="BM48" s="229">
        <f t="shared" si="48"/>
        <v>0</v>
      </c>
      <c r="BN48" s="229">
        <f t="shared" si="49"/>
        <v>0</v>
      </c>
    </row>
    <row r="49" spans="64:66" x14ac:dyDescent="0.2">
      <c r="BL49" s="3">
        <f t="shared" si="47"/>
        <v>1</v>
      </c>
      <c r="BM49" s="229">
        <f t="shared" si="48"/>
        <v>0</v>
      </c>
      <c r="BN49" s="229">
        <f t="shared" si="49"/>
        <v>0</v>
      </c>
    </row>
    <row r="50" spans="64:66" x14ac:dyDescent="0.2">
      <c r="BL50" s="3">
        <f t="shared" si="47"/>
        <v>1</v>
      </c>
      <c r="BM50" s="229">
        <f t="shared" si="48"/>
        <v>0</v>
      </c>
      <c r="BN50" s="229">
        <f t="shared" si="49"/>
        <v>0</v>
      </c>
    </row>
    <row r="51" spans="64:66" x14ac:dyDescent="0.2">
      <c r="BL51" s="3">
        <f t="shared" si="47"/>
        <v>1</v>
      </c>
      <c r="BM51" s="229">
        <f t="shared" si="48"/>
        <v>0</v>
      </c>
      <c r="BN51" s="229">
        <f t="shared" si="49"/>
        <v>0</v>
      </c>
    </row>
    <row r="52" spans="64:66" x14ac:dyDescent="0.2">
      <c r="BL52" s="3">
        <f t="shared" si="47"/>
        <v>1</v>
      </c>
      <c r="BM52" s="229">
        <f t="shared" si="48"/>
        <v>0</v>
      </c>
      <c r="BN52" s="229">
        <f t="shared" si="49"/>
        <v>0</v>
      </c>
    </row>
    <row r="53" spans="64:66" x14ac:dyDescent="0.2">
      <c r="BL53" s="3">
        <f t="shared" si="47"/>
        <v>1</v>
      </c>
      <c r="BM53" s="229">
        <f t="shared" si="48"/>
        <v>0</v>
      </c>
      <c r="BN53" s="229">
        <f t="shared" si="49"/>
        <v>0</v>
      </c>
    </row>
    <row r="54" spans="64:66" x14ac:dyDescent="0.2">
      <c r="BL54" s="3">
        <f t="shared" si="47"/>
        <v>1</v>
      </c>
      <c r="BM54" s="229">
        <f t="shared" si="48"/>
        <v>0</v>
      </c>
      <c r="BN54" s="229">
        <f t="shared" si="49"/>
        <v>0</v>
      </c>
    </row>
    <row r="55" spans="64:66" x14ac:dyDescent="0.2">
      <c r="BL55" s="3">
        <f t="shared" si="47"/>
        <v>1</v>
      </c>
      <c r="BM55" s="229">
        <f t="shared" si="48"/>
        <v>0</v>
      </c>
      <c r="BN55" s="229">
        <f t="shared" si="49"/>
        <v>0</v>
      </c>
    </row>
    <row r="56" spans="64:66" x14ac:dyDescent="0.2">
      <c r="BL56" s="3">
        <f t="shared" si="47"/>
        <v>1</v>
      </c>
      <c r="BM56" s="229">
        <f t="shared" si="48"/>
        <v>0</v>
      </c>
      <c r="BN56" s="229">
        <f t="shared" si="49"/>
        <v>0</v>
      </c>
    </row>
    <row r="57" spans="64:66" x14ac:dyDescent="0.2">
      <c r="BL57" s="3">
        <f t="shared" si="47"/>
        <v>1</v>
      </c>
      <c r="BM57" s="229">
        <f t="shared" si="48"/>
        <v>0</v>
      </c>
      <c r="BN57" s="229">
        <f t="shared" si="49"/>
        <v>0</v>
      </c>
    </row>
    <row r="58" spans="64:66" x14ac:dyDescent="0.2">
      <c r="BL58" s="3">
        <f t="shared" si="47"/>
        <v>1</v>
      </c>
      <c r="BM58" s="229">
        <f t="shared" si="48"/>
        <v>0</v>
      </c>
      <c r="BN58" s="229">
        <f t="shared" si="49"/>
        <v>0</v>
      </c>
    </row>
    <row r="59" spans="64:66" x14ac:dyDescent="0.2">
      <c r="BL59" s="3">
        <f t="shared" si="47"/>
        <v>1</v>
      </c>
      <c r="BM59" s="229">
        <f t="shared" si="48"/>
        <v>0</v>
      </c>
      <c r="BN59" s="229">
        <f t="shared" si="49"/>
        <v>0</v>
      </c>
    </row>
    <row r="60" spans="64:66" x14ac:dyDescent="0.2">
      <c r="BL60" s="3">
        <f t="shared" si="47"/>
        <v>1</v>
      </c>
      <c r="BM60" s="229">
        <f t="shared" si="48"/>
        <v>0</v>
      </c>
      <c r="BN60" s="229">
        <f t="shared" si="49"/>
        <v>0</v>
      </c>
    </row>
    <row r="61" spans="64:66" x14ac:dyDescent="0.2">
      <c r="BL61" s="3">
        <f t="shared" si="47"/>
        <v>1</v>
      </c>
      <c r="BM61" s="229">
        <f t="shared" si="48"/>
        <v>0</v>
      </c>
      <c r="BN61" s="229">
        <f t="shared" si="49"/>
        <v>0</v>
      </c>
    </row>
    <row r="62" spans="64:66" x14ac:dyDescent="0.2">
      <c r="BL62" s="3">
        <f t="shared" si="47"/>
        <v>1</v>
      </c>
      <c r="BM62" s="229">
        <f t="shared" si="48"/>
        <v>0</v>
      </c>
      <c r="BN62" s="229">
        <f t="shared" si="49"/>
        <v>0</v>
      </c>
    </row>
    <row r="63" spans="64:66" x14ac:dyDescent="0.2">
      <c r="BL63" s="3">
        <f t="shared" si="47"/>
        <v>1</v>
      </c>
      <c r="BM63" s="229">
        <f t="shared" si="48"/>
        <v>0</v>
      </c>
      <c r="BN63" s="229">
        <f t="shared" si="49"/>
        <v>0</v>
      </c>
    </row>
    <row r="64" spans="64:66" x14ac:dyDescent="0.2">
      <c r="BL64" s="3">
        <f t="shared" si="47"/>
        <v>1</v>
      </c>
      <c r="BM64" s="229">
        <f t="shared" si="48"/>
        <v>0</v>
      </c>
      <c r="BN64" s="229">
        <f t="shared" si="49"/>
        <v>0</v>
      </c>
    </row>
    <row r="65" spans="64:66" x14ac:dyDescent="0.2">
      <c r="BL65" s="3">
        <f t="shared" si="47"/>
        <v>1</v>
      </c>
      <c r="BM65" s="229">
        <f t="shared" si="48"/>
        <v>0</v>
      </c>
      <c r="BN65" s="229">
        <f t="shared" si="49"/>
        <v>0</v>
      </c>
    </row>
    <row r="66" spans="64:66" x14ac:dyDescent="0.2">
      <c r="BL66" s="3">
        <f t="shared" si="47"/>
        <v>1</v>
      </c>
      <c r="BM66" s="229">
        <f t="shared" si="48"/>
        <v>0</v>
      </c>
      <c r="BN66" s="229">
        <f t="shared" si="49"/>
        <v>0</v>
      </c>
    </row>
    <row r="67" spans="64:66" x14ac:dyDescent="0.2">
      <c r="BL67" s="3">
        <f t="shared" si="47"/>
        <v>1</v>
      </c>
      <c r="BM67" s="229">
        <f t="shared" si="48"/>
        <v>0</v>
      </c>
      <c r="BN67" s="229">
        <f t="shared" si="49"/>
        <v>0</v>
      </c>
    </row>
    <row r="68" spans="64:66" x14ac:dyDescent="0.2">
      <c r="BL68" s="3">
        <f t="shared" si="47"/>
        <v>1</v>
      </c>
      <c r="BM68" s="229">
        <f t="shared" si="48"/>
        <v>0</v>
      </c>
      <c r="BN68" s="229">
        <f t="shared" si="49"/>
        <v>0</v>
      </c>
    </row>
    <row r="69" spans="64:66" x14ac:dyDescent="0.2">
      <c r="BL69" s="3">
        <f t="shared" ref="BL69:BL132" si="50">MONTH(H69)</f>
        <v>1</v>
      </c>
      <c r="BM69" s="229">
        <f t="shared" ref="BM69:BM132" si="51">AO69</f>
        <v>0</v>
      </c>
      <c r="BN69" s="229">
        <f t="shared" ref="BN69:BN132" si="52">BE69</f>
        <v>0</v>
      </c>
    </row>
    <row r="70" spans="64:66" x14ac:dyDescent="0.2">
      <c r="BL70" s="3">
        <f t="shared" si="50"/>
        <v>1</v>
      </c>
      <c r="BM70" s="229">
        <f t="shared" si="51"/>
        <v>0</v>
      </c>
      <c r="BN70" s="229">
        <f t="shared" si="52"/>
        <v>0</v>
      </c>
    </row>
    <row r="71" spans="64:66" x14ac:dyDescent="0.2">
      <c r="BL71" s="3">
        <f t="shared" si="50"/>
        <v>1</v>
      </c>
      <c r="BM71" s="229">
        <f t="shared" si="51"/>
        <v>0</v>
      </c>
      <c r="BN71" s="229">
        <f t="shared" si="52"/>
        <v>0</v>
      </c>
    </row>
    <row r="72" spans="64:66" x14ac:dyDescent="0.2">
      <c r="BL72" s="3">
        <f t="shared" si="50"/>
        <v>1</v>
      </c>
      <c r="BM72" s="229">
        <f t="shared" si="51"/>
        <v>0</v>
      </c>
      <c r="BN72" s="229">
        <f t="shared" si="52"/>
        <v>0</v>
      </c>
    </row>
    <row r="73" spans="64:66" x14ac:dyDescent="0.2">
      <c r="BL73" s="3">
        <f t="shared" si="50"/>
        <v>1</v>
      </c>
      <c r="BM73" s="229">
        <f t="shared" si="51"/>
        <v>0</v>
      </c>
      <c r="BN73" s="229">
        <f t="shared" si="52"/>
        <v>0</v>
      </c>
    </row>
    <row r="74" spans="64:66" x14ac:dyDescent="0.2">
      <c r="BL74" s="3">
        <f t="shared" si="50"/>
        <v>1</v>
      </c>
      <c r="BM74" s="229">
        <f t="shared" si="51"/>
        <v>0</v>
      </c>
      <c r="BN74" s="229">
        <f t="shared" si="52"/>
        <v>0</v>
      </c>
    </row>
    <row r="75" spans="64:66" x14ac:dyDescent="0.2">
      <c r="BL75" s="3">
        <f t="shared" si="50"/>
        <v>1</v>
      </c>
      <c r="BM75" s="229">
        <f t="shared" si="51"/>
        <v>0</v>
      </c>
      <c r="BN75" s="229">
        <f t="shared" si="52"/>
        <v>0</v>
      </c>
    </row>
    <row r="76" spans="64:66" x14ac:dyDescent="0.2">
      <c r="BL76" s="3">
        <f t="shared" si="50"/>
        <v>1</v>
      </c>
      <c r="BM76" s="229">
        <f t="shared" si="51"/>
        <v>0</v>
      </c>
      <c r="BN76" s="229">
        <f t="shared" si="52"/>
        <v>0</v>
      </c>
    </row>
    <row r="77" spans="64:66" x14ac:dyDescent="0.2">
      <c r="BL77" s="3">
        <f t="shared" si="50"/>
        <v>1</v>
      </c>
      <c r="BM77" s="229">
        <f t="shared" si="51"/>
        <v>0</v>
      </c>
      <c r="BN77" s="229">
        <f t="shared" si="52"/>
        <v>0</v>
      </c>
    </row>
    <row r="78" spans="64:66" x14ac:dyDescent="0.2">
      <c r="BL78" s="3">
        <f t="shared" si="50"/>
        <v>1</v>
      </c>
      <c r="BM78" s="229">
        <f t="shared" si="51"/>
        <v>0</v>
      </c>
      <c r="BN78" s="229">
        <f t="shared" si="52"/>
        <v>0</v>
      </c>
    </row>
    <row r="79" spans="64:66" x14ac:dyDescent="0.2">
      <c r="BL79" s="3">
        <f t="shared" si="50"/>
        <v>1</v>
      </c>
      <c r="BM79" s="229">
        <f t="shared" si="51"/>
        <v>0</v>
      </c>
      <c r="BN79" s="229">
        <f t="shared" si="52"/>
        <v>0</v>
      </c>
    </row>
    <row r="80" spans="64:66" x14ac:dyDescent="0.2">
      <c r="BL80" s="3">
        <f t="shared" si="50"/>
        <v>1</v>
      </c>
      <c r="BM80" s="229">
        <f t="shared" si="51"/>
        <v>0</v>
      </c>
      <c r="BN80" s="229">
        <f t="shared" si="52"/>
        <v>0</v>
      </c>
    </row>
    <row r="81" spans="64:66" x14ac:dyDescent="0.2">
      <c r="BL81" s="3">
        <f t="shared" si="50"/>
        <v>1</v>
      </c>
      <c r="BM81" s="229">
        <f t="shared" si="51"/>
        <v>0</v>
      </c>
      <c r="BN81" s="229">
        <f t="shared" si="52"/>
        <v>0</v>
      </c>
    </row>
    <row r="82" spans="64:66" x14ac:dyDescent="0.2">
      <c r="BL82" s="3">
        <f t="shared" si="50"/>
        <v>1</v>
      </c>
      <c r="BM82" s="229">
        <f t="shared" si="51"/>
        <v>0</v>
      </c>
      <c r="BN82" s="229">
        <f t="shared" si="52"/>
        <v>0</v>
      </c>
    </row>
    <row r="83" spans="64:66" x14ac:dyDescent="0.2">
      <c r="BL83" s="3">
        <f t="shared" si="50"/>
        <v>1</v>
      </c>
      <c r="BM83" s="229">
        <f t="shared" si="51"/>
        <v>0</v>
      </c>
      <c r="BN83" s="229">
        <f t="shared" si="52"/>
        <v>0</v>
      </c>
    </row>
    <row r="84" spans="64:66" x14ac:dyDescent="0.2">
      <c r="BL84" s="3">
        <f t="shared" si="50"/>
        <v>1</v>
      </c>
      <c r="BM84" s="229">
        <f t="shared" si="51"/>
        <v>0</v>
      </c>
      <c r="BN84" s="229">
        <f t="shared" si="52"/>
        <v>0</v>
      </c>
    </row>
    <row r="85" spans="64:66" x14ac:dyDescent="0.2">
      <c r="BL85" s="3">
        <f t="shared" si="50"/>
        <v>1</v>
      </c>
      <c r="BM85" s="229">
        <f t="shared" si="51"/>
        <v>0</v>
      </c>
      <c r="BN85" s="229">
        <f t="shared" si="52"/>
        <v>0</v>
      </c>
    </row>
    <row r="86" spans="64:66" x14ac:dyDescent="0.2">
      <c r="BL86" s="3">
        <f t="shared" si="50"/>
        <v>1</v>
      </c>
      <c r="BM86" s="229">
        <f t="shared" si="51"/>
        <v>0</v>
      </c>
      <c r="BN86" s="229">
        <f t="shared" si="52"/>
        <v>0</v>
      </c>
    </row>
    <row r="87" spans="64:66" x14ac:dyDescent="0.2">
      <c r="BL87" s="3">
        <f t="shared" si="50"/>
        <v>1</v>
      </c>
      <c r="BM87" s="229">
        <f t="shared" si="51"/>
        <v>0</v>
      </c>
      <c r="BN87" s="229">
        <f t="shared" si="52"/>
        <v>0</v>
      </c>
    </row>
    <row r="88" spans="64:66" x14ac:dyDescent="0.2">
      <c r="BL88" s="3">
        <f t="shared" si="50"/>
        <v>1</v>
      </c>
      <c r="BM88" s="229">
        <f t="shared" si="51"/>
        <v>0</v>
      </c>
      <c r="BN88" s="229">
        <f t="shared" si="52"/>
        <v>0</v>
      </c>
    </row>
    <row r="89" spans="64:66" x14ac:dyDescent="0.2">
      <c r="BL89" s="3">
        <f t="shared" si="50"/>
        <v>1</v>
      </c>
      <c r="BM89" s="229">
        <f t="shared" si="51"/>
        <v>0</v>
      </c>
      <c r="BN89" s="229">
        <f t="shared" si="52"/>
        <v>0</v>
      </c>
    </row>
    <row r="90" spans="64:66" x14ac:dyDescent="0.2">
      <c r="BL90" s="3">
        <f t="shared" si="50"/>
        <v>1</v>
      </c>
      <c r="BM90" s="229">
        <f t="shared" si="51"/>
        <v>0</v>
      </c>
      <c r="BN90" s="229">
        <f t="shared" si="52"/>
        <v>0</v>
      </c>
    </row>
    <row r="91" spans="64:66" x14ac:dyDescent="0.2">
      <c r="BL91" s="3">
        <f t="shared" si="50"/>
        <v>1</v>
      </c>
      <c r="BM91" s="229">
        <f t="shared" si="51"/>
        <v>0</v>
      </c>
      <c r="BN91" s="229">
        <f t="shared" si="52"/>
        <v>0</v>
      </c>
    </row>
    <row r="92" spans="64:66" x14ac:dyDescent="0.2">
      <c r="BL92" s="3">
        <f t="shared" si="50"/>
        <v>1</v>
      </c>
      <c r="BM92" s="229">
        <f t="shared" si="51"/>
        <v>0</v>
      </c>
      <c r="BN92" s="229">
        <f t="shared" si="52"/>
        <v>0</v>
      </c>
    </row>
    <row r="93" spans="64:66" x14ac:dyDescent="0.2">
      <c r="BL93" s="3">
        <f t="shared" si="50"/>
        <v>1</v>
      </c>
      <c r="BM93" s="229">
        <f t="shared" si="51"/>
        <v>0</v>
      </c>
      <c r="BN93" s="229">
        <f t="shared" si="52"/>
        <v>0</v>
      </c>
    </row>
    <row r="94" spans="64:66" x14ac:dyDescent="0.2">
      <c r="BL94" s="3">
        <f t="shared" si="50"/>
        <v>1</v>
      </c>
      <c r="BM94" s="229">
        <f t="shared" si="51"/>
        <v>0</v>
      </c>
      <c r="BN94" s="229">
        <f t="shared" si="52"/>
        <v>0</v>
      </c>
    </row>
    <row r="95" spans="64:66" x14ac:dyDescent="0.2">
      <c r="BL95" s="3">
        <f t="shared" si="50"/>
        <v>1</v>
      </c>
      <c r="BM95" s="229">
        <f t="shared" si="51"/>
        <v>0</v>
      </c>
      <c r="BN95" s="229">
        <f t="shared" si="52"/>
        <v>0</v>
      </c>
    </row>
    <row r="96" spans="64:66" x14ac:dyDescent="0.2">
      <c r="BL96" s="3">
        <f t="shared" si="50"/>
        <v>1</v>
      </c>
      <c r="BM96" s="229">
        <f t="shared" si="51"/>
        <v>0</v>
      </c>
      <c r="BN96" s="229">
        <f t="shared" si="52"/>
        <v>0</v>
      </c>
    </row>
    <row r="97" spans="64:66" x14ac:dyDescent="0.2">
      <c r="BL97" s="3">
        <f t="shared" si="50"/>
        <v>1</v>
      </c>
      <c r="BM97" s="229">
        <f t="shared" si="51"/>
        <v>0</v>
      </c>
      <c r="BN97" s="229">
        <f t="shared" si="52"/>
        <v>0</v>
      </c>
    </row>
    <row r="98" spans="64:66" x14ac:dyDescent="0.2">
      <c r="BL98" s="3">
        <f t="shared" si="50"/>
        <v>1</v>
      </c>
      <c r="BM98" s="229">
        <f t="shared" si="51"/>
        <v>0</v>
      </c>
      <c r="BN98" s="229">
        <f t="shared" si="52"/>
        <v>0</v>
      </c>
    </row>
    <row r="99" spans="64:66" x14ac:dyDescent="0.2">
      <c r="BL99" s="3">
        <f t="shared" si="50"/>
        <v>1</v>
      </c>
      <c r="BM99" s="229">
        <f t="shared" si="51"/>
        <v>0</v>
      </c>
      <c r="BN99" s="229">
        <f t="shared" si="52"/>
        <v>0</v>
      </c>
    </row>
    <row r="100" spans="64:66" x14ac:dyDescent="0.2">
      <c r="BL100" s="3">
        <f t="shared" si="50"/>
        <v>1</v>
      </c>
      <c r="BM100" s="229">
        <f t="shared" si="51"/>
        <v>0</v>
      </c>
      <c r="BN100" s="229">
        <f t="shared" si="52"/>
        <v>0</v>
      </c>
    </row>
    <row r="101" spans="64:66" x14ac:dyDescent="0.2">
      <c r="BL101" s="3">
        <f t="shared" si="50"/>
        <v>1</v>
      </c>
      <c r="BM101" s="229">
        <f t="shared" si="51"/>
        <v>0</v>
      </c>
      <c r="BN101" s="229">
        <f t="shared" si="52"/>
        <v>0</v>
      </c>
    </row>
    <row r="102" spans="64:66" x14ac:dyDescent="0.2">
      <c r="BL102" s="3">
        <f t="shared" si="50"/>
        <v>1</v>
      </c>
      <c r="BM102" s="229">
        <f t="shared" si="51"/>
        <v>0</v>
      </c>
      <c r="BN102" s="229">
        <f t="shared" si="52"/>
        <v>0</v>
      </c>
    </row>
    <row r="103" spans="64:66" x14ac:dyDescent="0.2">
      <c r="BL103" s="3">
        <f t="shared" si="50"/>
        <v>1</v>
      </c>
      <c r="BM103" s="229">
        <f t="shared" si="51"/>
        <v>0</v>
      </c>
      <c r="BN103" s="229">
        <f t="shared" si="52"/>
        <v>0</v>
      </c>
    </row>
    <row r="104" spans="64:66" x14ac:dyDescent="0.2">
      <c r="BL104" s="3">
        <f t="shared" si="50"/>
        <v>1</v>
      </c>
      <c r="BM104" s="229">
        <f t="shared" si="51"/>
        <v>0</v>
      </c>
      <c r="BN104" s="229">
        <f t="shared" si="52"/>
        <v>0</v>
      </c>
    </row>
    <row r="105" spans="64:66" x14ac:dyDescent="0.2">
      <c r="BL105" s="3">
        <f t="shared" si="50"/>
        <v>1</v>
      </c>
      <c r="BM105" s="229">
        <f t="shared" si="51"/>
        <v>0</v>
      </c>
      <c r="BN105" s="229">
        <f t="shared" si="52"/>
        <v>0</v>
      </c>
    </row>
    <row r="106" spans="64:66" x14ac:dyDescent="0.2">
      <c r="BL106" s="3">
        <f t="shared" si="50"/>
        <v>1</v>
      </c>
      <c r="BM106" s="229">
        <f t="shared" si="51"/>
        <v>0</v>
      </c>
      <c r="BN106" s="229">
        <f t="shared" si="52"/>
        <v>0</v>
      </c>
    </row>
    <row r="107" spans="64:66" x14ac:dyDescent="0.2">
      <c r="BL107" s="3">
        <f t="shared" si="50"/>
        <v>1</v>
      </c>
      <c r="BM107" s="229">
        <f t="shared" si="51"/>
        <v>0</v>
      </c>
      <c r="BN107" s="229">
        <f t="shared" si="52"/>
        <v>0</v>
      </c>
    </row>
    <row r="108" spans="64:66" x14ac:dyDescent="0.2">
      <c r="BL108" s="3">
        <f t="shared" si="50"/>
        <v>1</v>
      </c>
      <c r="BM108" s="229">
        <f t="shared" si="51"/>
        <v>0</v>
      </c>
      <c r="BN108" s="229">
        <f t="shared" si="52"/>
        <v>0</v>
      </c>
    </row>
    <row r="109" spans="64:66" x14ac:dyDescent="0.2">
      <c r="BL109" s="3">
        <f t="shared" si="50"/>
        <v>1</v>
      </c>
      <c r="BM109" s="229">
        <f t="shared" si="51"/>
        <v>0</v>
      </c>
      <c r="BN109" s="229">
        <f t="shared" si="52"/>
        <v>0</v>
      </c>
    </row>
    <row r="110" spans="64:66" x14ac:dyDescent="0.2">
      <c r="BL110" s="3">
        <f t="shared" si="50"/>
        <v>1</v>
      </c>
      <c r="BM110" s="229">
        <f t="shared" si="51"/>
        <v>0</v>
      </c>
      <c r="BN110" s="229">
        <f t="shared" si="52"/>
        <v>0</v>
      </c>
    </row>
    <row r="111" spans="64:66" x14ac:dyDescent="0.2">
      <c r="BL111" s="3">
        <f t="shared" si="50"/>
        <v>1</v>
      </c>
      <c r="BM111" s="229">
        <f t="shared" si="51"/>
        <v>0</v>
      </c>
      <c r="BN111" s="229">
        <f t="shared" si="52"/>
        <v>0</v>
      </c>
    </row>
    <row r="112" spans="64:66" x14ac:dyDescent="0.2">
      <c r="BL112" s="3">
        <f t="shared" si="50"/>
        <v>1</v>
      </c>
      <c r="BM112" s="229">
        <f t="shared" si="51"/>
        <v>0</v>
      </c>
      <c r="BN112" s="229">
        <f t="shared" si="52"/>
        <v>0</v>
      </c>
    </row>
    <row r="113" spans="64:66" x14ac:dyDescent="0.2">
      <c r="BL113" s="3">
        <f t="shared" si="50"/>
        <v>1</v>
      </c>
      <c r="BM113" s="229">
        <f t="shared" si="51"/>
        <v>0</v>
      </c>
      <c r="BN113" s="229">
        <f t="shared" si="52"/>
        <v>0</v>
      </c>
    </row>
    <row r="114" spans="64:66" x14ac:dyDescent="0.2">
      <c r="BL114" s="3">
        <f t="shared" si="50"/>
        <v>1</v>
      </c>
      <c r="BM114" s="229">
        <f t="shared" si="51"/>
        <v>0</v>
      </c>
      <c r="BN114" s="229">
        <f t="shared" si="52"/>
        <v>0</v>
      </c>
    </row>
    <row r="115" spans="64:66" x14ac:dyDescent="0.2">
      <c r="BL115" s="3">
        <f t="shared" si="50"/>
        <v>1</v>
      </c>
      <c r="BM115" s="229">
        <f t="shared" si="51"/>
        <v>0</v>
      </c>
      <c r="BN115" s="229">
        <f t="shared" si="52"/>
        <v>0</v>
      </c>
    </row>
    <row r="116" spans="64:66" x14ac:dyDescent="0.2">
      <c r="BL116" s="3">
        <f t="shared" si="50"/>
        <v>1</v>
      </c>
      <c r="BM116" s="229">
        <f t="shared" si="51"/>
        <v>0</v>
      </c>
      <c r="BN116" s="229">
        <f t="shared" si="52"/>
        <v>0</v>
      </c>
    </row>
    <row r="117" spans="64:66" x14ac:dyDescent="0.2">
      <c r="BL117" s="3">
        <f t="shared" si="50"/>
        <v>1</v>
      </c>
      <c r="BM117" s="229">
        <f t="shared" si="51"/>
        <v>0</v>
      </c>
      <c r="BN117" s="229">
        <f t="shared" si="52"/>
        <v>0</v>
      </c>
    </row>
    <row r="118" spans="64:66" x14ac:dyDescent="0.2">
      <c r="BL118" s="3">
        <f t="shared" si="50"/>
        <v>1</v>
      </c>
      <c r="BM118" s="229">
        <f t="shared" si="51"/>
        <v>0</v>
      </c>
      <c r="BN118" s="229">
        <f t="shared" si="52"/>
        <v>0</v>
      </c>
    </row>
    <row r="119" spans="64:66" x14ac:dyDescent="0.2">
      <c r="BL119" s="3">
        <f t="shared" si="50"/>
        <v>1</v>
      </c>
      <c r="BM119" s="229">
        <f t="shared" si="51"/>
        <v>0</v>
      </c>
      <c r="BN119" s="229">
        <f t="shared" si="52"/>
        <v>0</v>
      </c>
    </row>
    <row r="120" spans="64:66" x14ac:dyDescent="0.2">
      <c r="BL120" s="3">
        <f t="shared" si="50"/>
        <v>1</v>
      </c>
      <c r="BM120" s="229">
        <f t="shared" si="51"/>
        <v>0</v>
      </c>
      <c r="BN120" s="229">
        <f t="shared" si="52"/>
        <v>0</v>
      </c>
    </row>
    <row r="121" spans="64:66" x14ac:dyDescent="0.2">
      <c r="BL121" s="3">
        <f t="shared" si="50"/>
        <v>1</v>
      </c>
      <c r="BM121" s="229">
        <f t="shared" si="51"/>
        <v>0</v>
      </c>
      <c r="BN121" s="229">
        <f t="shared" si="52"/>
        <v>0</v>
      </c>
    </row>
    <row r="122" spans="64:66" x14ac:dyDescent="0.2">
      <c r="BL122" s="3">
        <f t="shared" si="50"/>
        <v>1</v>
      </c>
      <c r="BM122" s="229">
        <f t="shared" si="51"/>
        <v>0</v>
      </c>
      <c r="BN122" s="229">
        <f t="shared" si="52"/>
        <v>0</v>
      </c>
    </row>
    <row r="123" spans="64:66" x14ac:dyDescent="0.2">
      <c r="BL123" s="3">
        <f t="shared" si="50"/>
        <v>1</v>
      </c>
      <c r="BM123" s="229">
        <f t="shared" si="51"/>
        <v>0</v>
      </c>
      <c r="BN123" s="229">
        <f t="shared" si="52"/>
        <v>0</v>
      </c>
    </row>
    <row r="124" spans="64:66" x14ac:dyDescent="0.2">
      <c r="BL124" s="3">
        <f t="shared" si="50"/>
        <v>1</v>
      </c>
      <c r="BM124" s="229">
        <f t="shared" si="51"/>
        <v>0</v>
      </c>
      <c r="BN124" s="229">
        <f t="shared" si="52"/>
        <v>0</v>
      </c>
    </row>
    <row r="125" spans="64:66" x14ac:dyDescent="0.2">
      <c r="BL125" s="3">
        <f t="shared" si="50"/>
        <v>1</v>
      </c>
      <c r="BM125" s="229">
        <f t="shared" si="51"/>
        <v>0</v>
      </c>
      <c r="BN125" s="229">
        <f t="shared" si="52"/>
        <v>0</v>
      </c>
    </row>
    <row r="126" spans="64:66" x14ac:dyDescent="0.2">
      <c r="BL126" s="3">
        <f t="shared" si="50"/>
        <v>1</v>
      </c>
      <c r="BM126" s="229">
        <f t="shared" si="51"/>
        <v>0</v>
      </c>
      <c r="BN126" s="229">
        <f t="shared" si="52"/>
        <v>0</v>
      </c>
    </row>
    <row r="127" spans="64:66" x14ac:dyDescent="0.2">
      <c r="BL127" s="3">
        <f t="shared" si="50"/>
        <v>1</v>
      </c>
      <c r="BM127" s="229">
        <f t="shared" si="51"/>
        <v>0</v>
      </c>
      <c r="BN127" s="229">
        <f t="shared" si="52"/>
        <v>0</v>
      </c>
    </row>
    <row r="128" spans="64:66" x14ac:dyDescent="0.2">
      <c r="BL128" s="3">
        <f t="shared" si="50"/>
        <v>1</v>
      </c>
      <c r="BM128" s="229">
        <f t="shared" si="51"/>
        <v>0</v>
      </c>
      <c r="BN128" s="229">
        <f t="shared" si="52"/>
        <v>0</v>
      </c>
    </row>
    <row r="129" spans="64:66" x14ac:dyDescent="0.2">
      <c r="BL129" s="3">
        <f t="shared" si="50"/>
        <v>1</v>
      </c>
      <c r="BM129" s="229">
        <f t="shared" si="51"/>
        <v>0</v>
      </c>
      <c r="BN129" s="229">
        <f t="shared" si="52"/>
        <v>0</v>
      </c>
    </row>
    <row r="130" spans="64:66" x14ac:dyDescent="0.2">
      <c r="BL130" s="3">
        <f t="shared" si="50"/>
        <v>1</v>
      </c>
      <c r="BM130" s="229">
        <f t="shared" si="51"/>
        <v>0</v>
      </c>
      <c r="BN130" s="229">
        <f t="shared" si="52"/>
        <v>0</v>
      </c>
    </row>
    <row r="131" spans="64:66" x14ac:dyDescent="0.2">
      <c r="BL131" s="3">
        <f t="shared" si="50"/>
        <v>1</v>
      </c>
      <c r="BM131" s="229">
        <f t="shared" si="51"/>
        <v>0</v>
      </c>
      <c r="BN131" s="229">
        <f t="shared" si="52"/>
        <v>0</v>
      </c>
    </row>
    <row r="132" spans="64:66" x14ac:dyDescent="0.2">
      <c r="BL132" s="3">
        <f t="shared" si="50"/>
        <v>1</v>
      </c>
      <c r="BM132" s="229">
        <f t="shared" si="51"/>
        <v>0</v>
      </c>
      <c r="BN132" s="229">
        <f t="shared" si="52"/>
        <v>0</v>
      </c>
    </row>
    <row r="133" spans="64:66" x14ac:dyDescent="0.2">
      <c r="BL133" s="3">
        <f t="shared" ref="BL133:BL196" si="53">MONTH(H133)</f>
        <v>1</v>
      </c>
      <c r="BM133" s="229">
        <f t="shared" ref="BM133:BM196" si="54">AO133</f>
        <v>0</v>
      </c>
      <c r="BN133" s="229">
        <f t="shared" ref="BN133:BN196" si="55">BE133</f>
        <v>0</v>
      </c>
    </row>
    <row r="134" spans="64:66" x14ac:dyDescent="0.2">
      <c r="BL134" s="3">
        <f t="shared" si="53"/>
        <v>1</v>
      </c>
      <c r="BM134" s="229">
        <f t="shared" si="54"/>
        <v>0</v>
      </c>
      <c r="BN134" s="229">
        <f t="shared" si="55"/>
        <v>0</v>
      </c>
    </row>
    <row r="135" spans="64:66" x14ac:dyDescent="0.2">
      <c r="BL135" s="3">
        <f t="shared" si="53"/>
        <v>1</v>
      </c>
      <c r="BM135" s="229">
        <f t="shared" si="54"/>
        <v>0</v>
      </c>
      <c r="BN135" s="229">
        <f t="shared" si="55"/>
        <v>0</v>
      </c>
    </row>
    <row r="136" spans="64:66" x14ac:dyDescent="0.2">
      <c r="BL136" s="3">
        <f t="shared" si="53"/>
        <v>1</v>
      </c>
      <c r="BM136" s="229">
        <f t="shared" si="54"/>
        <v>0</v>
      </c>
      <c r="BN136" s="229">
        <f t="shared" si="55"/>
        <v>0</v>
      </c>
    </row>
    <row r="137" spans="64:66" x14ac:dyDescent="0.2">
      <c r="BL137" s="3">
        <f t="shared" si="53"/>
        <v>1</v>
      </c>
      <c r="BM137" s="229">
        <f t="shared" si="54"/>
        <v>0</v>
      </c>
      <c r="BN137" s="229">
        <f t="shared" si="55"/>
        <v>0</v>
      </c>
    </row>
    <row r="138" spans="64:66" x14ac:dyDescent="0.2">
      <c r="BL138" s="3">
        <f t="shared" si="53"/>
        <v>1</v>
      </c>
      <c r="BM138" s="229">
        <f t="shared" si="54"/>
        <v>0</v>
      </c>
      <c r="BN138" s="229">
        <f t="shared" si="55"/>
        <v>0</v>
      </c>
    </row>
    <row r="139" spans="64:66" x14ac:dyDescent="0.2">
      <c r="BL139" s="3">
        <f t="shared" si="53"/>
        <v>1</v>
      </c>
      <c r="BM139" s="229">
        <f t="shared" si="54"/>
        <v>0</v>
      </c>
      <c r="BN139" s="229">
        <f t="shared" si="55"/>
        <v>0</v>
      </c>
    </row>
    <row r="140" spans="64:66" x14ac:dyDescent="0.2">
      <c r="BL140" s="3">
        <f t="shared" si="53"/>
        <v>1</v>
      </c>
      <c r="BM140" s="229">
        <f t="shared" si="54"/>
        <v>0</v>
      </c>
      <c r="BN140" s="229">
        <f t="shared" si="55"/>
        <v>0</v>
      </c>
    </row>
    <row r="141" spans="64:66" x14ac:dyDescent="0.2">
      <c r="BL141" s="3">
        <f t="shared" si="53"/>
        <v>1</v>
      </c>
      <c r="BM141" s="229">
        <f t="shared" si="54"/>
        <v>0</v>
      </c>
      <c r="BN141" s="229">
        <f t="shared" si="55"/>
        <v>0</v>
      </c>
    </row>
    <row r="142" spans="64:66" x14ac:dyDescent="0.2">
      <c r="BL142" s="3">
        <f t="shared" si="53"/>
        <v>1</v>
      </c>
      <c r="BM142" s="229">
        <f t="shared" si="54"/>
        <v>0</v>
      </c>
      <c r="BN142" s="229">
        <f t="shared" si="55"/>
        <v>0</v>
      </c>
    </row>
    <row r="143" spans="64:66" x14ac:dyDescent="0.2">
      <c r="BL143" s="3">
        <f t="shared" si="53"/>
        <v>1</v>
      </c>
      <c r="BM143" s="229">
        <f t="shared" si="54"/>
        <v>0</v>
      </c>
      <c r="BN143" s="229">
        <f t="shared" si="55"/>
        <v>0</v>
      </c>
    </row>
    <row r="144" spans="64:66" x14ac:dyDescent="0.2">
      <c r="BL144" s="3">
        <f t="shared" si="53"/>
        <v>1</v>
      </c>
      <c r="BM144" s="229">
        <f t="shared" si="54"/>
        <v>0</v>
      </c>
      <c r="BN144" s="229">
        <f t="shared" si="55"/>
        <v>0</v>
      </c>
    </row>
    <row r="145" spans="64:66" x14ac:dyDescent="0.2">
      <c r="BL145" s="3">
        <f t="shared" si="53"/>
        <v>1</v>
      </c>
      <c r="BM145" s="229">
        <f t="shared" si="54"/>
        <v>0</v>
      </c>
      <c r="BN145" s="229">
        <f t="shared" si="55"/>
        <v>0</v>
      </c>
    </row>
    <row r="146" spans="64:66" x14ac:dyDescent="0.2">
      <c r="BL146" s="3">
        <f t="shared" si="53"/>
        <v>1</v>
      </c>
      <c r="BM146" s="229">
        <f t="shared" si="54"/>
        <v>0</v>
      </c>
      <c r="BN146" s="229">
        <f t="shared" si="55"/>
        <v>0</v>
      </c>
    </row>
    <row r="147" spans="64:66" x14ac:dyDescent="0.2">
      <c r="BL147" s="3">
        <f t="shared" si="53"/>
        <v>1</v>
      </c>
      <c r="BM147" s="229">
        <f t="shared" si="54"/>
        <v>0</v>
      </c>
      <c r="BN147" s="229">
        <f t="shared" si="55"/>
        <v>0</v>
      </c>
    </row>
    <row r="148" spans="64:66" x14ac:dyDescent="0.2">
      <c r="BL148" s="3">
        <f t="shared" si="53"/>
        <v>1</v>
      </c>
      <c r="BM148" s="229">
        <f t="shared" si="54"/>
        <v>0</v>
      </c>
      <c r="BN148" s="229">
        <f t="shared" si="55"/>
        <v>0</v>
      </c>
    </row>
    <row r="149" spans="64:66" x14ac:dyDescent="0.2">
      <c r="BL149" s="3">
        <f t="shared" si="53"/>
        <v>1</v>
      </c>
      <c r="BM149" s="229">
        <f t="shared" si="54"/>
        <v>0</v>
      </c>
      <c r="BN149" s="229">
        <f t="shared" si="55"/>
        <v>0</v>
      </c>
    </row>
    <row r="150" spans="64:66" x14ac:dyDescent="0.2">
      <c r="BL150" s="3">
        <f t="shared" si="53"/>
        <v>1</v>
      </c>
      <c r="BM150" s="229">
        <f t="shared" si="54"/>
        <v>0</v>
      </c>
      <c r="BN150" s="229">
        <f t="shared" si="55"/>
        <v>0</v>
      </c>
    </row>
    <row r="151" spans="64:66" x14ac:dyDescent="0.2">
      <c r="BL151" s="3">
        <f t="shared" si="53"/>
        <v>1</v>
      </c>
      <c r="BM151" s="229">
        <f t="shared" si="54"/>
        <v>0</v>
      </c>
      <c r="BN151" s="229">
        <f t="shared" si="55"/>
        <v>0</v>
      </c>
    </row>
    <row r="152" spans="64:66" x14ac:dyDescent="0.2">
      <c r="BL152" s="3">
        <f t="shared" si="53"/>
        <v>1</v>
      </c>
      <c r="BM152" s="229">
        <f t="shared" si="54"/>
        <v>0</v>
      </c>
      <c r="BN152" s="229">
        <f t="shared" si="55"/>
        <v>0</v>
      </c>
    </row>
    <row r="153" spans="64:66" x14ac:dyDescent="0.2">
      <c r="BL153" s="3">
        <f t="shared" si="53"/>
        <v>1</v>
      </c>
      <c r="BM153" s="229">
        <f t="shared" si="54"/>
        <v>0</v>
      </c>
      <c r="BN153" s="229">
        <f t="shared" si="55"/>
        <v>0</v>
      </c>
    </row>
    <row r="154" spans="64:66" x14ac:dyDescent="0.2">
      <c r="BL154" s="3">
        <f t="shared" si="53"/>
        <v>1</v>
      </c>
      <c r="BM154" s="229">
        <f t="shared" si="54"/>
        <v>0</v>
      </c>
      <c r="BN154" s="229">
        <f t="shared" si="55"/>
        <v>0</v>
      </c>
    </row>
    <row r="155" spans="64:66" x14ac:dyDescent="0.2">
      <c r="BL155" s="3">
        <f t="shared" si="53"/>
        <v>1</v>
      </c>
      <c r="BM155" s="229">
        <f t="shared" si="54"/>
        <v>0</v>
      </c>
      <c r="BN155" s="229">
        <f t="shared" si="55"/>
        <v>0</v>
      </c>
    </row>
    <row r="156" spans="64:66" x14ac:dyDescent="0.2">
      <c r="BL156" s="3">
        <f t="shared" si="53"/>
        <v>1</v>
      </c>
      <c r="BM156" s="229">
        <f t="shared" si="54"/>
        <v>0</v>
      </c>
      <c r="BN156" s="229">
        <f t="shared" si="55"/>
        <v>0</v>
      </c>
    </row>
    <row r="157" spans="64:66" x14ac:dyDescent="0.2">
      <c r="BL157" s="3">
        <f t="shared" si="53"/>
        <v>1</v>
      </c>
      <c r="BM157" s="229">
        <f t="shared" si="54"/>
        <v>0</v>
      </c>
      <c r="BN157" s="229">
        <f t="shared" si="55"/>
        <v>0</v>
      </c>
    </row>
    <row r="158" spans="64:66" x14ac:dyDescent="0.2">
      <c r="BL158" s="3">
        <f t="shared" si="53"/>
        <v>1</v>
      </c>
      <c r="BM158" s="229">
        <f t="shared" si="54"/>
        <v>0</v>
      </c>
      <c r="BN158" s="229">
        <f t="shared" si="55"/>
        <v>0</v>
      </c>
    </row>
    <row r="159" spans="64:66" x14ac:dyDescent="0.2">
      <c r="BL159" s="3">
        <f t="shared" si="53"/>
        <v>1</v>
      </c>
      <c r="BM159" s="229">
        <f t="shared" si="54"/>
        <v>0</v>
      </c>
      <c r="BN159" s="229">
        <f t="shared" si="55"/>
        <v>0</v>
      </c>
    </row>
    <row r="160" spans="64:66" x14ac:dyDescent="0.2">
      <c r="BL160" s="3">
        <f t="shared" si="53"/>
        <v>1</v>
      </c>
      <c r="BM160" s="229">
        <f t="shared" si="54"/>
        <v>0</v>
      </c>
      <c r="BN160" s="229">
        <f t="shared" si="55"/>
        <v>0</v>
      </c>
    </row>
    <row r="161" spans="64:66" x14ac:dyDescent="0.2">
      <c r="BL161" s="3">
        <f t="shared" si="53"/>
        <v>1</v>
      </c>
      <c r="BM161" s="229">
        <f t="shared" si="54"/>
        <v>0</v>
      </c>
      <c r="BN161" s="229">
        <f t="shared" si="55"/>
        <v>0</v>
      </c>
    </row>
    <row r="162" spans="64:66" x14ac:dyDescent="0.2">
      <c r="BL162" s="3">
        <f t="shared" si="53"/>
        <v>1</v>
      </c>
      <c r="BM162" s="229">
        <f t="shared" si="54"/>
        <v>0</v>
      </c>
      <c r="BN162" s="229">
        <f t="shared" si="55"/>
        <v>0</v>
      </c>
    </row>
    <row r="163" spans="64:66" x14ac:dyDescent="0.2">
      <c r="BL163" s="3">
        <f t="shared" si="53"/>
        <v>1</v>
      </c>
      <c r="BM163" s="229">
        <f t="shared" si="54"/>
        <v>0</v>
      </c>
      <c r="BN163" s="229">
        <f t="shared" si="55"/>
        <v>0</v>
      </c>
    </row>
    <row r="164" spans="64:66" x14ac:dyDescent="0.2">
      <c r="BL164" s="3">
        <f t="shared" si="53"/>
        <v>1</v>
      </c>
      <c r="BM164" s="229">
        <f t="shared" si="54"/>
        <v>0</v>
      </c>
      <c r="BN164" s="229">
        <f t="shared" si="55"/>
        <v>0</v>
      </c>
    </row>
    <row r="165" spans="64:66" x14ac:dyDescent="0.2">
      <c r="BL165" s="3">
        <f t="shared" si="53"/>
        <v>1</v>
      </c>
      <c r="BM165" s="229">
        <f t="shared" si="54"/>
        <v>0</v>
      </c>
      <c r="BN165" s="229">
        <f t="shared" si="55"/>
        <v>0</v>
      </c>
    </row>
    <row r="166" spans="64:66" x14ac:dyDescent="0.2">
      <c r="BL166" s="3">
        <f t="shared" si="53"/>
        <v>1</v>
      </c>
      <c r="BM166" s="229">
        <f t="shared" si="54"/>
        <v>0</v>
      </c>
      <c r="BN166" s="229">
        <f t="shared" si="55"/>
        <v>0</v>
      </c>
    </row>
    <row r="167" spans="64:66" x14ac:dyDescent="0.2">
      <c r="BL167" s="3">
        <f t="shared" si="53"/>
        <v>1</v>
      </c>
      <c r="BM167" s="229">
        <f t="shared" si="54"/>
        <v>0</v>
      </c>
      <c r="BN167" s="229">
        <f t="shared" si="55"/>
        <v>0</v>
      </c>
    </row>
    <row r="168" spans="64:66" x14ac:dyDescent="0.2">
      <c r="BL168" s="3">
        <f t="shared" si="53"/>
        <v>1</v>
      </c>
      <c r="BM168" s="229">
        <f t="shared" si="54"/>
        <v>0</v>
      </c>
      <c r="BN168" s="229">
        <f t="shared" si="55"/>
        <v>0</v>
      </c>
    </row>
    <row r="169" spans="64:66" x14ac:dyDescent="0.2">
      <c r="BL169" s="3">
        <f t="shared" si="53"/>
        <v>1</v>
      </c>
      <c r="BM169" s="229">
        <f t="shared" si="54"/>
        <v>0</v>
      </c>
      <c r="BN169" s="229">
        <f t="shared" si="55"/>
        <v>0</v>
      </c>
    </row>
    <row r="170" spans="64:66" x14ac:dyDescent="0.2">
      <c r="BL170" s="3">
        <f t="shared" si="53"/>
        <v>1</v>
      </c>
      <c r="BM170" s="229">
        <f t="shared" si="54"/>
        <v>0</v>
      </c>
      <c r="BN170" s="229">
        <f t="shared" si="55"/>
        <v>0</v>
      </c>
    </row>
    <row r="171" spans="64:66" x14ac:dyDescent="0.2">
      <c r="BL171" s="3">
        <f t="shared" si="53"/>
        <v>1</v>
      </c>
      <c r="BM171" s="229">
        <f t="shared" si="54"/>
        <v>0</v>
      </c>
      <c r="BN171" s="229">
        <f t="shared" si="55"/>
        <v>0</v>
      </c>
    </row>
    <row r="172" spans="64:66" x14ac:dyDescent="0.2">
      <c r="BL172" s="3">
        <f t="shared" si="53"/>
        <v>1</v>
      </c>
      <c r="BM172" s="229">
        <f t="shared" si="54"/>
        <v>0</v>
      </c>
      <c r="BN172" s="229">
        <f t="shared" si="55"/>
        <v>0</v>
      </c>
    </row>
    <row r="173" spans="64:66" x14ac:dyDescent="0.2">
      <c r="BL173" s="3">
        <f t="shared" si="53"/>
        <v>1</v>
      </c>
      <c r="BM173" s="229">
        <f t="shared" si="54"/>
        <v>0</v>
      </c>
      <c r="BN173" s="229">
        <f t="shared" si="55"/>
        <v>0</v>
      </c>
    </row>
    <row r="174" spans="64:66" x14ac:dyDescent="0.2">
      <c r="BL174" s="3">
        <f t="shared" si="53"/>
        <v>1</v>
      </c>
      <c r="BM174" s="229">
        <f t="shared" si="54"/>
        <v>0</v>
      </c>
      <c r="BN174" s="229">
        <f t="shared" si="55"/>
        <v>0</v>
      </c>
    </row>
    <row r="175" spans="64:66" x14ac:dyDescent="0.2">
      <c r="BL175" s="3">
        <f t="shared" si="53"/>
        <v>1</v>
      </c>
      <c r="BM175" s="229">
        <f t="shared" si="54"/>
        <v>0</v>
      </c>
      <c r="BN175" s="229">
        <f t="shared" si="55"/>
        <v>0</v>
      </c>
    </row>
    <row r="176" spans="64:66" x14ac:dyDescent="0.2">
      <c r="BL176" s="3">
        <f t="shared" si="53"/>
        <v>1</v>
      </c>
      <c r="BM176" s="229">
        <f t="shared" si="54"/>
        <v>0</v>
      </c>
      <c r="BN176" s="229">
        <f t="shared" si="55"/>
        <v>0</v>
      </c>
    </row>
    <row r="177" spans="64:66" x14ac:dyDescent="0.2">
      <c r="BL177" s="3">
        <f t="shared" si="53"/>
        <v>1</v>
      </c>
      <c r="BM177" s="229">
        <f t="shared" si="54"/>
        <v>0</v>
      </c>
      <c r="BN177" s="229">
        <f t="shared" si="55"/>
        <v>0</v>
      </c>
    </row>
    <row r="178" spans="64:66" x14ac:dyDescent="0.2">
      <c r="BL178" s="3">
        <f t="shared" si="53"/>
        <v>1</v>
      </c>
      <c r="BM178" s="229">
        <f t="shared" si="54"/>
        <v>0</v>
      </c>
      <c r="BN178" s="229">
        <f t="shared" si="55"/>
        <v>0</v>
      </c>
    </row>
    <row r="179" spans="64:66" x14ac:dyDescent="0.2">
      <c r="BL179" s="3">
        <f t="shared" si="53"/>
        <v>1</v>
      </c>
      <c r="BM179" s="229">
        <f t="shared" si="54"/>
        <v>0</v>
      </c>
      <c r="BN179" s="229">
        <f t="shared" si="55"/>
        <v>0</v>
      </c>
    </row>
    <row r="180" spans="64:66" x14ac:dyDescent="0.2">
      <c r="BL180" s="3">
        <f t="shared" si="53"/>
        <v>1</v>
      </c>
      <c r="BM180" s="229">
        <f t="shared" si="54"/>
        <v>0</v>
      </c>
      <c r="BN180" s="229">
        <f t="shared" si="55"/>
        <v>0</v>
      </c>
    </row>
    <row r="181" spans="64:66" x14ac:dyDescent="0.2">
      <c r="BL181" s="3">
        <f t="shared" si="53"/>
        <v>1</v>
      </c>
      <c r="BM181" s="229">
        <f t="shared" si="54"/>
        <v>0</v>
      </c>
      <c r="BN181" s="229">
        <f t="shared" si="55"/>
        <v>0</v>
      </c>
    </row>
    <row r="182" spans="64:66" x14ac:dyDescent="0.2">
      <c r="BL182" s="3">
        <f t="shared" si="53"/>
        <v>1</v>
      </c>
      <c r="BM182" s="229">
        <f t="shared" si="54"/>
        <v>0</v>
      </c>
      <c r="BN182" s="229">
        <f t="shared" si="55"/>
        <v>0</v>
      </c>
    </row>
    <row r="183" spans="64:66" x14ac:dyDescent="0.2">
      <c r="BL183" s="3">
        <f t="shared" si="53"/>
        <v>1</v>
      </c>
      <c r="BM183" s="229">
        <f t="shared" si="54"/>
        <v>0</v>
      </c>
      <c r="BN183" s="229">
        <f t="shared" si="55"/>
        <v>0</v>
      </c>
    </row>
    <row r="184" spans="64:66" x14ac:dyDescent="0.2">
      <c r="BL184" s="3">
        <f t="shared" si="53"/>
        <v>1</v>
      </c>
      <c r="BM184" s="229">
        <f t="shared" si="54"/>
        <v>0</v>
      </c>
      <c r="BN184" s="229">
        <f t="shared" si="55"/>
        <v>0</v>
      </c>
    </row>
    <row r="185" spans="64:66" x14ac:dyDescent="0.2">
      <c r="BL185" s="3">
        <f t="shared" si="53"/>
        <v>1</v>
      </c>
      <c r="BM185" s="229">
        <f t="shared" si="54"/>
        <v>0</v>
      </c>
      <c r="BN185" s="229">
        <f t="shared" si="55"/>
        <v>0</v>
      </c>
    </row>
    <row r="186" spans="64:66" x14ac:dyDescent="0.2">
      <c r="BL186" s="3">
        <f t="shared" si="53"/>
        <v>1</v>
      </c>
      <c r="BM186" s="229">
        <f t="shared" si="54"/>
        <v>0</v>
      </c>
      <c r="BN186" s="229">
        <f t="shared" si="55"/>
        <v>0</v>
      </c>
    </row>
    <row r="187" spans="64:66" x14ac:dyDescent="0.2">
      <c r="BL187" s="3">
        <f t="shared" si="53"/>
        <v>1</v>
      </c>
      <c r="BM187" s="229">
        <f t="shared" si="54"/>
        <v>0</v>
      </c>
      <c r="BN187" s="229">
        <f t="shared" si="55"/>
        <v>0</v>
      </c>
    </row>
    <row r="188" spans="64:66" x14ac:dyDescent="0.2">
      <c r="BL188" s="3">
        <f t="shared" si="53"/>
        <v>1</v>
      </c>
      <c r="BM188" s="229">
        <f t="shared" si="54"/>
        <v>0</v>
      </c>
      <c r="BN188" s="229">
        <f t="shared" si="55"/>
        <v>0</v>
      </c>
    </row>
    <row r="189" spans="64:66" x14ac:dyDescent="0.2">
      <c r="BL189" s="3">
        <f t="shared" si="53"/>
        <v>1</v>
      </c>
      <c r="BM189" s="229">
        <f t="shared" si="54"/>
        <v>0</v>
      </c>
      <c r="BN189" s="229">
        <f t="shared" si="55"/>
        <v>0</v>
      </c>
    </row>
    <row r="190" spans="64:66" x14ac:dyDescent="0.2">
      <c r="BL190" s="3">
        <f t="shared" si="53"/>
        <v>1</v>
      </c>
      <c r="BM190" s="229">
        <f t="shared" si="54"/>
        <v>0</v>
      </c>
      <c r="BN190" s="229">
        <f t="shared" si="55"/>
        <v>0</v>
      </c>
    </row>
    <row r="191" spans="64:66" x14ac:dyDescent="0.2">
      <c r="BL191" s="3">
        <f t="shared" si="53"/>
        <v>1</v>
      </c>
      <c r="BM191" s="229">
        <f t="shared" si="54"/>
        <v>0</v>
      </c>
      <c r="BN191" s="229">
        <f t="shared" si="55"/>
        <v>0</v>
      </c>
    </row>
    <row r="192" spans="64:66" x14ac:dyDescent="0.2">
      <c r="BL192" s="3">
        <f t="shared" si="53"/>
        <v>1</v>
      </c>
      <c r="BM192" s="229">
        <f t="shared" si="54"/>
        <v>0</v>
      </c>
      <c r="BN192" s="229">
        <f t="shared" si="55"/>
        <v>0</v>
      </c>
    </row>
    <row r="193" spans="64:66" x14ac:dyDescent="0.2">
      <c r="BL193" s="3">
        <f t="shared" si="53"/>
        <v>1</v>
      </c>
      <c r="BM193" s="229">
        <f t="shared" si="54"/>
        <v>0</v>
      </c>
      <c r="BN193" s="229">
        <f t="shared" si="55"/>
        <v>0</v>
      </c>
    </row>
    <row r="194" spans="64:66" x14ac:dyDescent="0.2">
      <c r="BL194" s="3">
        <f t="shared" si="53"/>
        <v>1</v>
      </c>
      <c r="BM194" s="229">
        <f t="shared" si="54"/>
        <v>0</v>
      </c>
      <c r="BN194" s="229">
        <f t="shared" si="55"/>
        <v>0</v>
      </c>
    </row>
    <row r="195" spans="64:66" x14ac:dyDescent="0.2">
      <c r="BL195" s="3">
        <f t="shared" si="53"/>
        <v>1</v>
      </c>
      <c r="BM195" s="229">
        <f t="shared" si="54"/>
        <v>0</v>
      </c>
      <c r="BN195" s="229">
        <f t="shared" si="55"/>
        <v>0</v>
      </c>
    </row>
    <row r="196" spans="64:66" x14ac:dyDescent="0.2">
      <c r="BL196" s="3">
        <f t="shared" si="53"/>
        <v>1</v>
      </c>
      <c r="BM196" s="229">
        <f t="shared" si="54"/>
        <v>0</v>
      </c>
      <c r="BN196" s="229">
        <f t="shared" si="55"/>
        <v>0</v>
      </c>
    </row>
    <row r="197" spans="64:66" x14ac:dyDescent="0.2">
      <c r="BL197" s="3">
        <f t="shared" ref="BL197:BL260" si="56">MONTH(H197)</f>
        <v>1</v>
      </c>
      <c r="BM197" s="229">
        <f t="shared" ref="BM197:BM260" si="57">AO197</f>
        <v>0</v>
      </c>
      <c r="BN197" s="229">
        <f t="shared" ref="BN197:BN260" si="58">BE197</f>
        <v>0</v>
      </c>
    </row>
    <row r="198" spans="64:66" x14ac:dyDescent="0.2">
      <c r="BL198" s="3">
        <f t="shared" si="56"/>
        <v>1</v>
      </c>
      <c r="BM198" s="229">
        <f t="shared" si="57"/>
        <v>0</v>
      </c>
      <c r="BN198" s="229">
        <f t="shared" si="58"/>
        <v>0</v>
      </c>
    </row>
    <row r="199" spans="64:66" x14ac:dyDescent="0.2">
      <c r="BL199" s="3">
        <f t="shared" si="56"/>
        <v>1</v>
      </c>
      <c r="BM199" s="229">
        <f t="shared" si="57"/>
        <v>0</v>
      </c>
      <c r="BN199" s="229">
        <f t="shared" si="58"/>
        <v>0</v>
      </c>
    </row>
    <row r="200" spans="64:66" x14ac:dyDescent="0.2">
      <c r="BL200" s="3">
        <f t="shared" si="56"/>
        <v>1</v>
      </c>
      <c r="BM200" s="229">
        <f t="shared" si="57"/>
        <v>0</v>
      </c>
      <c r="BN200" s="229">
        <f t="shared" si="58"/>
        <v>0</v>
      </c>
    </row>
    <row r="201" spans="64:66" x14ac:dyDescent="0.2">
      <c r="BL201" s="3">
        <f t="shared" si="56"/>
        <v>1</v>
      </c>
      <c r="BM201" s="229">
        <f t="shared" si="57"/>
        <v>0</v>
      </c>
      <c r="BN201" s="229">
        <f t="shared" si="58"/>
        <v>0</v>
      </c>
    </row>
    <row r="202" spans="64:66" x14ac:dyDescent="0.2">
      <c r="BL202" s="3">
        <f t="shared" si="56"/>
        <v>1</v>
      </c>
      <c r="BM202" s="229">
        <f t="shared" si="57"/>
        <v>0</v>
      </c>
      <c r="BN202" s="229">
        <f t="shared" si="58"/>
        <v>0</v>
      </c>
    </row>
    <row r="203" spans="64:66" x14ac:dyDescent="0.2">
      <c r="BL203" s="3">
        <f t="shared" si="56"/>
        <v>1</v>
      </c>
      <c r="BM203" s="229">
        <f t="shared" si="57"/>
        <v>0</v>
      </c>
      <c r="BN203" s="229">
        <f t="shared" si="58"/>
        <v>0</v>
      </c>
    </row>
    <row r="204" spans="64:66" x14ac:dyDescent="0.2">
      <c r="BL204" s="3">
        <f t="shared" si="56"/>
        <v>1</v>
      </c>
      <c r="BM204" s="229">
        <f t="shared" si="57"/>
        <v>0</v>
      </c>
      <c r="BN204" s="229">
        <f t="shared" si="58"/>
        <v>0</v>
      </c>
    </row>
    <row r="205" spans="64:66" x14ac:dyDescent="0.2">
      <c r="BL205" s="3">
        <f t="shared" si="56"/>
        <v>1</v>
      </c>
      <c r="BM205" s="229">
        <f t="shared" si="57"/>
        <v>0</v>
      </c>
      <c r="BN205" s="229">
        <f t="shared" si="58"/>
        <v>0</v>
      </c>
    </row>
    <row r="206" spans="64:66" x14ac:dyDescent="0.2">
      <c r="BL206" s="3">
        <f t="shared" si="56"/>
        <v>1</v>
      </c>
      <c r="BM206" s="229">
        <f t="shared" si="57"/>
        <v>0</v>
      </c>
      <c r="BN206" s="229">
        <f t="shared" si="58"/>
        <v>0</v>
      </c>
    </row>
    <row r="207" spans="64:66" x14ac:dyDescent="0.2">
      <c r="BL207" s="3">
        <f t="shared" si="56"/>
        <v>1</v>
      </c>
      <c r="BM207" s="229">
        <f t="shared" si="57"/>
        <v>0</v>
      </c>
      <c r="BN207" s="229">
        <f t="shared" si="58"/>
        <v>0</v>
      </c>
    </row>
    <row r="208" spans="64:66" x14ac:dyDescent="0.2">
      <c r="BL208" s="3">
        <f t="shared" si="56"/>
        <v>1</v>
      </c>
      <c r="BM208" s="229">
        <f t="shared" si="57"/>
        <v>0</v>
      </c>
      <c r="BN208" s="229">
        <f t="shared" si="58"/>
        <v>0</v>
      </c>
    </row>
    <row r="209" spans="64:66" x14ac:dyDescent="0.2">
      <c r="BL209" s="3">
        <f t="shared" si="56"/>
        <v>1</v>
      </c>
      <c r="BM209" s="229">
        <f t="shared" si="57"/>
        <v>0</v>
      </c>
      <c r="BN209" s="229">
        <f t="shared" si="58"/>
        <v>0</v>
      </c>
    </row>
    <row r="210" spans="64:66" x14ac:dyDescent="0.2">
      <c r="BL210" s="3">
        <f t="shared" si="56"/>
        <v>1</v>
      </c>
      <c r="BM210" s="229">
        <f t="shared" si="57"/>
        <v>0</v>
      </c>
      <c r="BN210" s="229">
        <f t="shared" si="58"/>
        <v>0</v>
      </c>
    </row>
    <row r="211" spans="64:66" x14ac:dyDescent="0.2">
      <c r="BL211" s="3">
        <f t="shared" si="56"/>
        <v>1</v>
      </c>
      <c r="BM211" s="229">
        <f t="shared" si="57"/>
        <v>0</v>
      </c>
      <c r="BN211" s="229">
        <f t="shared" si="58"/>
        <v>0</v>
      </c>
    </row>
    <row r="212" spans="64:66" x14ac:dyDescent="0.2">
      <c r="BL212" s="3">
        <f t="shared" si="56"/>
        <v>1</v>
      </c>
      <c r="BM212" s="229">
        <f t="shared" si="57"/>
        <v>0</v>
      </c>
      <c r="BN212" s="229">
        <f t="shared" si="58"/>
        <v>0</v>
      </c>
    </row>
    <row r="213" spans="64:66" x14ac:dyDescent="0.2">
      <c r="BL213" s="3">
        <f t="shared" si="56"/>
        <v>1</v>
      </c>
      <c r="BM213" s="229">
        <f t="shared" si="57"/>
        <v>0</v>
      </c>
      <c r="BN213" s="229">
        <f t="shared" si="58"/>
        <v>0</v>
      </c>
    </row>
    <row r="214" spans="64:66" x14ac:dyDescent="0.2">
      <c r="BL214" s="3">
        <f t="shared" si="56"/>
        <v>1</v>
      </c>
      <c r="BM214" s="229">
        <f t="shared" si="57"/>
        <v>0</v>
      </c>
      <c r="BN214" s="229">
        <f t="shared" si="58"/>
        <v>0</v>
      </c>
    </row>
    <row r="215" spans="64:66" x14ac:dyDescent="0.2">
      <c r="BL215" s="3">
        <f t="shared" si="56"/>
        <v>1</v>
      </c>
      <c r="BM215" s="229">
        <f t="shared" si="57"/>
        <v>0</v>
      </c>
      <c r="BN215" s="229">
        <f t="shared" si="58"/>
        <v>0</v>
      </c>
    </row>
    <row r="216" spans="64:66" x14ac:dyDescent="0.2">
      <c r="BL216" s="3">
        <f t="shared" si="56"/>
        <v>1</v>
      </c>
      <c r="BM216" s="229">
        <f t="shared" si="57"/>
        <v>0</v>
      </c>
      <c r="BN216" s="229">
        <f t="shared" si="58"/>
        <v>0</v>
      </c>
    </row>
    <row r="217" spans="64:66" x14ac:dyDescent="0.2">
      <c r="BL217" s="3">
        <f t="shared" si="56"/>
        <v>1</v>
      </c>
      <c r="BM217" s="229">
        <f t="shared" si="57"/>
        <v>0</v>
      </c>
      <c r="BN217" s="229">
        <f t="shared" si="58"/>
        <v>0</v>
      </c>
    </row>
    <row r="218" spans="64:66" x14ac:dyDescent="0.2">
      <c r="BL218" s="3">
        <f t="shared" si="56"/>
        <v>1</v>
      </c>
      <c r="BM218" s="229">
        <f t="shared" si="57"/>
        <v>0</v>
      </c>
      <c r="BN218" s="229">
        <f t="shared" si="58"/>
        <v>0</v>
      </c>
    </row>
    <row r="219" spans="64:66" x14ac:dyDescent="0.2">
      <c r="BL219" s="3">
        <f t="shared" si="56"/>
        <v>1</v>
      </c>
      <c r="BM219" s="229">
        <f t="shared" si="57"/>
        <v>0</v>
      </c>
      <c r="BN219" s="229">
        <f t="shared" si="58"/>
        <v>0</v>
      </c>
    </row>
    <row r="220" spans="64:66" x14ac:dyDescent="0.2">
      <c r="BL220" s="3">
        <f t="shared" si="56"/>
        <v>1</v>
      </c>
      <c r="BM220" s="229">
        <f t="shared" si="57"/>
        <v>0</v>
      </c>
      <c r="BN220" s="229">
        <f t="shared" si="58"/>
        <v>0</v>
      </c>
    </row>
    <row r="221" spans="64:66" x14ac:dyDescent="0.2">
      <c r="BL221" s="3">
        <f t="shared" si="56"/>
        <v>1</v>
      </c>
      <c r="BM221" s="229">
        <f t="shared" si="57"/>
        <v>0</v>
      </c>
      <c r="BN221" s="229">
        <f t="shared" si="58"/>
        <v>0</v>
      </c>
    </row>
    <row r="222" spans="64:66" x14ac:dyDescent="0.2">
      <c r="BL222" s="3">
        <f t="shared" si="56"/>
        <v>1</v>
      </c>
      <c r="BM222" s="229">
        <f t="shared" si="57"/>
        <v>0</v>
      </c>
      <c r="BN222" s="229">
        <f t="shared" si="58"/>
        <v>0</v>
      </c>
    </row>
    <row r="223" spans="64:66" x14ac:dyDescent="0.2">
      <c r="BL223" s="3">
        <f t="shared" si="56"/>
        <v>1</v>
      </c>
      <c r="BM223" s="229">
        <f t="shared" si="57"/>
        <v>0</v>
      </c>
      <c r="BN223" s="229">
        <f t="shared" si="58"/>
        <v>0</v>
      </c>
    </row>
    <row r="224" spans="64:66" x14ac:dyDescent="0.2">
      <c r="BL224" s="3">
        <f t="shared" si="56"/>
        <v>1</v>
      </c>
      <c r="BM224" s="229">
        <f t="shared" si="57"/>
        <v>0</v>
      </c>
      <c r="BN224" s="229">
        <f t="shared" si="58"/>
        <v>0</v>
      </c>
    </row>
    <row r="225" spans="64:66" x14ac:dyDescent="0.2">
      <c r="BL225" s="3">
        <f t="shared" si="56"/>
        <v>1</v>
      </c>
      <c r="BM225" s="229">
        <f t="shared" si="57"/>
        <v>0</v>
      </c>
      <c r="BN225" s="229">
        <f t="shared" si="58"/>
        <v>0</v>
      </c>
    </row>
    <row r="226" spans="64:66" x14ac:dyDescent="0.2">
      <c r="BL226" s="3">
        <f t="shared" si="56"/>
        <v>1</v>
      </c>
      <c r="BM226" s="229">
        <f t="shared" si="57"/>
        <v>0</v>
      </c>
      <c r="BN226" s="229">
        <f t="shared" si="58"/>
        <v>0</v>
      </c>
    </row>
    <row r="227" spans="64:66" x14ac:dyDescent="0.2">
      <c r="BL227" s="3">
        <f t="shared" si="56"/>
        <v>1</v>
      </c>
      <c r="BM227" s="229">
        <f t="shared" si="57"/>
        <v>0</v>
      </c>
      <c r="BN227" s="229">
        <f t="shared" si="58"/>
        <v>0</v>
      </c>
    </row>
    <row r="228" spans="64:66" x14ac:dyDescent="0.2">
      <c r="BL228" s="3">
        <f t="shared" si="56"/>
        <v>1</v>
      </c>
      <c r="BM228" s="229">
        <f t="shared" si="57"/>
        <v>0</v>
      </c>
      <c r="BN228" s="229">
        <f t="shared" si="58"/>
        <v>0</v>
      </c>
    </row>
    <row r="229" spans="64:66" x14ac:dyDescent="0.2">
      <c r="BL229" s="3">
        <f t="shared" si="56"/>
        <v>1</v>
      </c>
      <c r="BM229" s="229">
        <f t="shared" si="57"/>
        <v>0</v>
      </c>
      <c r="BN229" s="229">
        <f t="shared" si="58"/>
        <v>0</v>
      </c>
    </row>
    <row r="230" spans="64:66" x14ac:dyDescent="0.2">
      <c r="BL230" s="3">
        <f t="shared" si="56"/>
        <v>1</v>
      </c>
      <c r="BM230" s="229">
        <f t="shared" si="57"/>
        <v>0</v>
      </c>
      <c r="BN230" s="229">
        <f t="shared" si="58"/>
        <v>0</v>
      </c>
    </row>
    <row r="231" spans="64:66" x14ac:dyDescent="0.2">
      <c r="BL231" s="3">
        <f t="shared" si="56"/>
        <v>1</v>
      </c>
      <c r="BM231" s="229">
        <f t="shared" si="57"/>
        <v>0</v>
      </c>
      <c r="BN231" s="229">
        <f t="shared" si="58"/>
        <v>0</v>
      </c>
    </row>
    <row r="232" spans="64:66" x14ac:dyDescent="0.2">
      <c r="BL232" s="3">
        <f t="shared" si="56"/>
        <v>1</v>
      </c>
      <c r="BM232" s="229">
        <f t="shared" si="57"/>
        <v>0</v>
      </c>
      <c r="BN232" s="229">
        <f t="shared" si="58"/>
        <v>0</v>
      </c>
    </row>
    <row r="233" spans="64:66" x14ac:dyDescent="0.2">
      <c r="BL233" s="3">
        <f t="shared" si="56"/>
        <v>1</v>
      </c>
      <c r="BM233" s="229">
        <f t="shared" si="57"/>
        <v>0</v>
      </c>
      <c r="BN233" s="229">
        <f t="shared" si="58"/>
        <v>0</v>
      </c>
    </row>
    <row r="234" spans="64:66" x14ac:dyDescent="0.2">
      <c r="BL234" s="3">
        <f t="shared" si="56"/>
        <v>1</v>
      </c>
      <c r="BM234" s="229">
        <f t="shared" si="57"/>
        <v>0</v>
      </c>
      <c r="BN234" s="229">
        <f t="shared" si="58"/>
        <v>0</v>
      </c>
    </row>
    <row r="235" spans="64:66" x14ac:dyDescent="0.2">
      <c r="BL235" s="3">
        <f t="shared" si="56"/>
        <v>1</v>
      </c>
      <c r="BM235" s="229">
        <f t="shared" si="57"/>
        <v>0</v>
      </c>
      <c r="BN235" s="229">
        <f t="shared" si="58"/>
        <v>0</v>
      </c>
    </row>
    <row r="236" spans="64:66" x14ac:dyDescent="0.2">
      <c r="BL236" s="3">
        <f t="shared" si="56"/>
        <v>1</v>
      </c>
      <c r="BM236" s="229">
        <f t="shared" si="57"/>
        <v>0</v>
      </c>
      <c r="BN236" s="229">
        <f t="shared" si="58"/>
        <v>0</v>
      </c>
    </row>
    <row r="237" spans="64:66" x14ac:dyDescent="0.2">
      <c r="BL237" s="3">
        <f t="shared" si="56"/>
        <v>1</v>
      </c>
      <c r="BM237" s="229">
        <f t="shared" si="57"/>
        <v>0</v>
      </c>
      <c r="BN237" s="229">
        <f t="shared" si="58"/>
        <v>0</v>
      </c>
    </row>
    <row r="238" spans="64:66" x14ac:dyDescent="0.2">
      <c r="BL238" s="3">
        <f t="shared" si="56"/>
        <v>1</v>
      </c>
      <c r="BM238" s="229">
        <f t="shared" si="57"/>
        <v>0</v>
      </c>
      <c r="BN238" s="229">
        <f t="shared" si="58"/>
        <v>0</v>
      </c>
    </row>
    <row r="239" spans="64:66" x14ac:dyDescent="0.2">
      <c r="BL239" s="3">
        <f t="shared" si="56"/>
        <v>1</v>
      </c>
      <c r="BM239" s="229">
        <f t="shared" si="57"/>
        <v>0</v>
      </c>
      <c r="BN239" s="229">
        <f t="shared" si="58"/>
        <v>0</v>
      </c>
    </row>
    <row r="240" spans="64:66" x14ac:dyDescent="0.2">
      <c r="BL240" s="3">
        <f t="shared" si="56"/>
        <v>1</v>
      </c>
      <c r="BM240" s="229">
        <f t="shared" si="57"/>
        <v>0</v>
      </c>
      <c r="BN240" s="229">
        <f t="shared" si="58"/>
        <v>0</v>
      </c>
    </row>
    <row r="241" spans="64:66" x14ac:dyDescent="0.2">
      <c r="BL241" s="3">
        <f t="shared" si="56"/>
        <v>1</v>
      </c>
      <c r="BM241" s="229">
        <f t="shared" si="57"/>
        <v>0</v>
      </c>
      <c r="BN241" s="229">
        <f t="shared" si="58"/>
        <v>0</v>
      </c>
    </row>
    <row r="242" spans="64:66" x14ac:dyDescent="0.2">
      <c r="BL242" s="3">
        <f t="shared" si="56"/>
        <v>1</v>
      </c>
      <c r="BM242" s="229">
        <f t="shared" si="57"/>
        <v>0</v>
      </c>
      <c r="BN242" s="229">
        <f t="shared" si="58"/>
        <v>0</v>
      </c>
    </row>
    <row r="243" spans="64:66" x14ac:dyDescent="0.2">
      <c r="BL243" s="3">
        <f t="shared" si="56"/>
        <v>1</v>
      </c>
      <c r="BM243" s="229">
        <f t="shared" si="57"/>
        <v>0</v>
      </c>
      <c r="BN243" s="229">
        <f t="shared" si="58"/>
        <v>0</v>
      </c>
    </row>
    <row r="244" spans="64:66" x14ac:dyDescent="0.2">
      <c r="BL244" s="3">
        <f t="shared" si="56"/>
        <v>1</v>
      </c>
      <c r="BM244" s="229">
        <f t="shared" si="57"/>
        <v>0</v>
      </c>
      <c r="BN244" s="229">
        <f t="shared" si="58"/>
        <v>0</v>
      </c>
    </row>
    <row r="245" spans="64:66" x14ac:dyDescent="0.2">
      <c r="BL245" s="3">
        <f t="shared" si="56"/>
        <v>1</v>
      </c>
      <c r="BM245" s="229">
        <f t="shared" si="57"/>
        <v>0</v>
      </c>
      <c r="BN245" s="229">
        <f t="shared" si="58"/>
        <v>0</v>
      </c>
    </row>
    <row r="246" spans="64:66" x14ac:dyDescent="0.2">
      <c r="BL246" s="3">
        <f t="shared" si="56"/>
        <v>1</v>
      </c>
      <c r="BM246" s="229">
        <f t="shared" si="57"/>
        <v>0</v>
      </c>
      <c r="BN246" s="229">
        <f t="shared" si="58"/>
        <v>0</v>
      </c>
    </row>
    <row r="247" spans="64:66" x14ac:dyDescent="0.2">
      <c r="BL247" s="3">
        <f t="shared" si="56"/>
        <v>1</v>
      </c>
      <c r="BM247" s="229">
        <f t="shared" si="57"/>
        <v>0</v>
      </c>
      <c r="BN247" s="229">
        <f t="shared" si="58"/>
        <v>0</v>
      </c>
    </row>
    <row r="248" spans="64:66" x14ac:dyDescent="0.2">
      <c r="BL248" s="3">
        <f t="shared" si="56"/>
        <v>1</v>
      </c>
      <c r="BM248" s="229">
        <f t="shared" si="57"/>
        <v>0</v>
      </c>
      <c r="BN248" s="229">
        <f t="shared" si="58"/>
        <v>0</v>
      </c>
    </row>
    <row r="249" spans="64:66" x14ac:dyDescent="0.2">
      <c r="BL249" s="3">
        <f t="shared" si="56"/>
        <v>1</v>
      </c>
      <c r="BM249" s="229">
        <f t="shared" si="57"/>
        <v>0</v>
      </c>
      <c r="BN249" s="229">
        <f t="shared" si="58"/>
        <v>0</v>
      </c>
    </row>
    <row r="250" spans="64:66" x14ac:dyDescent="0.2">
      <c r="BL250" s="3">
        <f t="shared" si="56"/>
        <v>1</v>
      </c>
      <c r="BM250" s="229">
        <f t="shared" si="57"/>
        <v>0</v>
      </c>
      <c r="BN250" s="229">
        <f t="shared" si="58"/>
        <v>0</v>
      </c>
    </row>
    <row r="251" spans="64:66" x14ac:dyDescent="0.2">
      <c r="BL251" s="3">
        <f t="shared" si="56"/>
        <v>1</v>
      </c>
      <c r="BM251" s="229">
        <f t="shared" si="57"/>
        <v>0</v>
      </c>
      <c r="BN251" s="229">
        <f t="shared" si="58"/>
        <v>0</v>
      </c>
    </row>
    <row r="252" spans="64:66" x14ac:dyDescent="0.2">
      <c r="BL252" s="3">
        <f t="shared" si="56"/>
        <v>1</v>
      </c>
      <c r="BM252" s="229">
        <f t="shared" si="57"/>
        <v>0</v>
      </c>
      <c r="BN252" s="229">
        <f t="shared" si="58"/>
        <v>0</v>
      </c>
    </row>
    <row r="253" spans="64:66" x14ac:dyDescent="0.2">
      <c r="BL253" s="3">
        <f t="shared" si="56"/>
        <v>1</v>
      </c>
      <c r="BM253" s="229">
        <f t="shared" si="57"/>
        <v>0</v>
      </c>
      <c r="BN253" s="229">
        <f t="shared" si="58"/>
        <v>0</v>
      </c>
    </row>
    <row r="254" spans="64:66" x14ac:dyDescent="0.2">
      <c r="BL254" s="3">
        <f t="shared" si="56"/>
        <v>1</v>
      </c>
      <c r="BM254" s="229">
        <f t="shared" si="57"/>
        <v>0</v>
      </c>
      <c r="BN254" s="229">
        <f t="shared" si="58"/>
        <v>0</v>
      </c>
    </row>
    <row r="255" spans="64:66" x14ac:dyDescent="0.2">
      <c r="BL255" s="3">
        <f t="shared" si="56"/>
        <v>1</v>
      </c>
      <c r="BM255" s="229">
        <f t="shared" si="57"/>
        <v>0</v>
      </c>
      <c r="BN255" s="229">
        <f t="shared" si="58"/>
        <v>0</v>
      </c>
    </row>
    <row r="256" spans="64:66" x14ac:dyDescent="0.2">
      <c r="BL256" s="3">
        <f t="shared" si="56"/>
        <v>1</v>
      </c>
      <c r="BM256" s="229">
        <f t="shared" si="57"/>
        <v>0</v>
      </c>
      <c r="BN256" s="229">
        <f t="shared" si="58"/>
        <v>0</v>
      </c>
    </row>
    <row r="257" spans="64:66" x14ac:dyDescent="0.2">
      <c r="BL257" s="3">
        <f t="shared" si="56"/>
        <v>1</v>
      </c>
      <c r="BM257" s="229">
        <f t="shared" si="57"/>
        <v>0</v>
      </c>
      <c r="BN257" s="229">
        <f t="shared" si="58"/>
        <v>0</v>
      </c>
    </row>
    <row r="258" spans="64:66" x14ac:dyDescent="0.2">
      <c r="BL258" s="3">
        <f t="shared" si="56"/>
        <v>1</v>
      </c>
      <c r="BM258" s="229">
        <f t="shared" si="57"/>
        <v>0</v>
      </c>
      <c r="BN258" s="229">
        <f t="shared" si="58"/>
        <v>0</v>
      </c>
    </row>
    <row r="259" spans="64:66" x14ac:dyDescent="0.2">
      <c r="BL259" s="3">
        <f t="shared" si="56"/>
        <v>1</v>
      </c>
      <c r="BM259" s="229">
        <f t="shared" si="57"/>
        <v>0</v>
      </c>
      <c r="BN259" s="229">
        <f t="shared" si="58"/>
        <v>0</v>
      </c>
    </row>
    <row r="260" spans="64:66" x14ac:dyDescent="0.2">
      <c r="BL260" s="3">
        <f t="shared" si="56"/>
        <v>1</v>
      </c>
      <c r="BM260" s="229">
        <f t="shared" si="57"/>
        <v>0</v>
      </c>
      <c r="BN260" s="229">
        <f t="shared" si="58"/>
        <v>0</v>
      </c>
    </row>
    <row r="261" spans="64:66" x14ac:dyDescent="0.2">
      <c r="BL261" s="3">
        <f t="shared" ref="BL261:BL324" si="59">MONTH(H261)</f>
        <v>1</v>
      </c>
      <c r="BM261" s="229">
        <f t="shared" ref="BM261:BM324" si="60">AO261</f>
        <v>0</v>
      </c>
      <c r="BN261" s="229">
        <f t="shared" ref="BN261:BN324" si="61">BE261</f>
        <v>0</v>
      </c>
    </row>
    <row r="262" spans="64:66" x14ac:dyDescent="0.2">
      <c r="BL262" s="3">
        <f t="shared" si="59"/>
        <v>1</v>
      </c>
      <c r="BM262" s="229">
        <f t="shared" si="60"/>
        <v>0</v>
      </c>
      <c r="BN262" s="229">
        <f t="shared" si="61"/>
        <v>0</v>
      </c>
    </row>
    <row r="263" spans="64:66" x14ac:dyDescent="0.2">
      <c r="BL263" s="3">
        <f t="shared" si="59"/>
        <v>1</v>
      </c>
      <c r="BM263" s="229">
        <f t="shared" si="60"/>
        <v>0</v>
      </c>
      <c r="BN263" s="229">
        <f t="shared" si="61"/>
        <v>0</v>
      </c>
    </row>
    <row r="264" spans="64:66" x14ac:dyDescent="0.2">
      <c r="BL264" s="3">
        <f t="shared" si="59"/>
        <v>1</v>
      </c>
      <c r="BM264" s="229">
        <f t="shared" si="60"/>
        <v>0</v>
      </c>
      <c r="BN264" s="229">
        <f t="shared" si="61"/>
        <v>0</v>
      </c>
    </row>
    <row r="265" spans="64:66" x14ac:dyDescent="0.2">
      <c r="BL265" s="3">
        <f t="shared" si="59"/>
        <v>1</v>
      </c>
      <c r="BM265" s="229">
        <f t="shared" si="60"/>
        <v>0</v>
      </c>
      <c r="BN265" s="229">
        <f t="shared" si="61"/>
        <v>0</v>
      </c>
    </row>
    <row r="266" spans="64:66" x14ac:dyDescent="0.2">
      <c r="BL266" s="3">
        <f t="shared" si="59"/>
        <v>1</v>
      </c>
      <c r="BM266" s="229">
        <f t="shared" si="60"/>
        <v>0</v>
      </c>
      <c r="BN266" s="229">
        <f t="shared" si="61"/>
        <v>0</v>
      </c>
    </row>
    <row r="267" spans="64:66" x14ac:dyDescent="0.2">
      <c r="BL267" s="3">
        <f t="shared" si="59"/>
        <v>1</v>
      </c>
      <c r="BM267" s="229">
        <f t="shared" si="60"/>
        <v>0</v>
      </c>
      <c r="BN267" s="229">
        <f t="shared" si="61"/>
        <v>0</v>
      </c>
    </row>
    <row r="268" spans="64:66" x14ac:dyDescent="0.2">
      <c r="BL268" s="3">
        <f t="shared" si="59"/>
        <v>1</v>
      </c>
      <c r="BM268" s="229">
        <f t="shared" si="60"/>
        <v>0</v>
      </c>
      <c r="BN268" s="229">
        <f t="shared" si="61"/>
        <v>0</v>
      </c>
    </row>
    <row r="269" spans="64:66" x14ac:dyDescent="0.2">
      <c r="BL269" s="3">
        <f t="shared" si="59"/>
        <v>1</v>
      </c>
      <c r="BM269" s="229">
        <f t="shared" si="60"/>
        <v>0</v>
      </c>
      <c r="BN269" s="229">
        <f t="shared" si="61"/>
        <v>0</v>
      </c>
    </row>
    <row r="270" spans="64:66" x14ac:dyDescent="0.2">
      <c r="BL270" s="3">
        <f t="shared" si="59"/>
        <v>1</v>
      </c>
      <c r="BM270" s="229">
        <f t="shared" si="60"/>
        <v>0</v>
      </c>
      <c r="BN270" s="229">
        <f t="shared" si="61"/>
        <v>0</v>
      </c>
    </row>
    <row r="271" spans="64:66" x14ac:dyDescent="0.2">
      <c r="BL271" s="3">
        <f t="shared" si="59"/>
        <v>1</v>
      </c>
      <c r="BM271" s="229">
        <f t="shared" si="60"/>
        <v>0</v>
      </c>
      <c r="BN271" s="229">
        <f t="shared" si="61"/>
        <v>0</v>
      </c>
    </row>
    <row r="272" spans="64:66" x14ac:dyDescent="0.2">
      <c r="BL272" s="3">
        <f t="shared" si="59"/>
        <v>1</v>
      </c>
      <c r="BM272" s="229">
        <f t="shared" si="60"/>
        <v>0</v>
      </c>
      <c r="BN272" s="229">
        <f t="shared" si="61"/>
        <v>0</v>
      </c>
    </row>
    <row r="273" spans="64:66" x14ac:dyDescent="0.2">
      <c r="BL273" s="3">
        <f t="shared" si="59"/>
        <v>1</v>
      </c>
      <c r="BM273" s="229">
        <f t="shared" si="60"/>
        <v>0</v>
      </c>
      <c r="BN273" s="229">
        <f t="shared" si="61"/>
        <v>0</v>
      </c>
    </row>
    <row r="274" spans="64:66" x14ac:dyDescent="0.2">
      <c r="BL274" s="3">
        <f t="shared" si="59"/>
        <v>1</v>
      </c>
      <c r="BM274" s="229">
        <f t="shared" si="60"/>
        <v>0</v>
      </c>
      <c r="BN274" s="229">
        <f t="shared" si="61"/>
        <v>0</v>
      </c>
    </row>
    <row r="275" spans="64:66" x14ac:dyDescent="0.2">
      <c r="BL275" s="3">
        <f t="shared" si="59"/>
        <v>1</v>
      </c>
      <c r="BM275" s="229">
        <f t="shared" si="60"/>
        <v>0</v>
      </c>
      <c r="BN275" s="229">
        <f t="shared" si="61"/>
        <v>0</v>
      </c>
    </row>
    <row r="276" spans="64:66" x14ac:dyDescent="0.2">
      <c r="BL276" s="3">
        <f t="shared" si="59"/>
        <v>1</v>
      </c>
      <c r="BM276" s="229">
        <f t="shared" si="60"/>
        <v>0</v>
      </c>
      <c r="BN276" s="229">
        <f t="shared" si="61"/>
        <v>0</v>
      </c>
    </row>
    <row r="277" spans="64:66" x14ac:dyDescent="0.2">
      <c r="BL277" s="3">
        <f t="shared" si="59"/>
        <v>1</v>
      </c>
      <c r="BM277" s="229">
        <f t="shared" si="60"/>
        <v>0</v>
      </c>
      <c r="BN277" s="229">
        <f t="shared" si="61"/>
        <v>0</v>
      </c>
    </row>
    <row r="278" spans="64:66" x14ac:dyDescent="0.2">
      <c r="BL278" s="3">
        <f t="shared" si="59"/>
        <v>1</v>
      </c>
      <c r="BM278" s="229">
        <f t="shared" si="60"/>
        <v>0</v>
      </c>
      <c r="BN278" s="229">
        <f t="shared" si="61"/>
        <v>0</v>
      </c>
    </row>
    <row r="279" spans="64:66" x14ac:dyDescent="0.2">
      <c r="BL279" s="3">
        <f t="shared" si="59"/>
        <v>1</v>
      </c>
      <c r="BM279" s="229">
        <f t="shared" si="60"/>
        <v>0</v>
      </c>
      <c r="BN279" s="229">
        <f t="shared" si="61"/>
        <v>0</v>
      </c>
    </row>
    <row r="280" spans="64:66" x14ac:dyDescent="0.2">
      <c r="BL280" s="3">
        <f t="shared" si="59"/>
        <v>1</v>
      </c>
      <c r="BM280" s="229">
        <f t="shared" si="60"/>
        <v>0</v>
      </c>
      <c r="BN280" s="229">
        <f t="shared" si="61"/>
        <v>0</v>
      </c>
    </row>
    <row r="281" spans="64:66" x14ac:dyDescent="0.2">
      <c r="BL281" s="3">
        <f t="shared" si="59"/>
        <v>1</v>
      </c>
      <c r="BM281" s="229">
        <f t="shared" si="60"/>
        <v>0</v>
      </c>
      <c r="BN281" s="229">
        <f t="shared" si="61"/>
        <v>0</v>
      </c>
    </row>
    <row r="282" spans="64:66" x14ac:dyDescent="0.2">
      <c r="BL282" s="3">
        <f t="shared" si="59"/>
        <v>1</v>
      </c>
      <c r="BM282" s="229">
        <f t="shared" si="60"/>
        <v>0</v>
      </c>
      <c r="BN282" s="229">
        <f t="shared" si="61"/>
        <v>0</v>
      </c>
    </row>
    <row r="283" spans="64:66" x14ac:dyDescent="0.2">
      <c r="BL283" s="3">
        <f t="shared" si="59"/>
        <v>1</v>
      </c>
      <c r="BM283" s="229">
        <f t="shared" si="60"/>
        <v>0</v>
      </c>
      <c r="BN283" s="229">
        <f t="shared" si="61"/>
        <v>0</v>
      </c>
    </row>
    <row r="284" spans="64:66" x14ac:dyDescent="0.2">
      <c r="BL284" s="3">
        <f t="shared" si="59"/>
        <v>1</v>
      </c>
      <c r="BM284" s="229">
        <f t="shared" si="60"/>
        <v>0</v>
      </c>
      <c r="BN284" s="229">
        <f t="shared" si="61"/>
        <v>0</v>
      </c>
    </row>
    <row r="285" spans="64:66" x14ac:dyDescent="0.2">
      <c r="BL285" s="3">
        <f t="shared" si="59"/>
        <v>1</v>
      </c>
      <c r="BM285" s="229">
        <f t="shared" si="60"/>
        <v>0</v>
      </c>
      <c r="BN285" s="229">
        <f t="shared" si="61"/>
        <v>0</v>
      </c>
    </row>
    <row r="286" spans="64:66" x14ac:dyDescent="0.2">
      <c r="BL286" s="3">
        <f t="shared" si="59"/>
        <v>1</v>
      </c>
      <c r="BM286" s="229">
        <f t="shared" si="60"/>
        <v>0</v>
      </c>
      <c r="BN286" s="229">
        <f t="shared" si="61"/>
        <v>0</v>
      </c>
    </row>
    <row r="287" spans="64:66" x14ac:dyDescent="0.2">
      <c r="BL287" s="3">
        <f t="shared" si="59"/>
        <v>1</v>
      </c>
      <c r="BM287" s="229">
        <f t="shared" si="60"/>
        <v>0</v>
      </c>
      <c r="BN287" s="229">
        <f t="shared" si="61"/>
        <v>0</v>
      </c>
    </row>
    <row r="288" spans="64:66" x14ac:dyDescent="0.2">
      <c r="BL288" s="3">
        <f t="shared" si="59"/>
        <v>1</v>
      </c>
      <c r="BM288" s="229">
        <f t="shared" si="60"/>
        <v>0</v>
      </c>
      <c r="BN288" s="229">
        <f t="shared" si="61"/>
        <v>0</v>
      </c>
    </row>
    <row r="289" spans="64:66" x14ac:dyDescent="0.2">
      <c r="BL289" s="3">
        <f t="shared" si="59"/>
        <v>1</v>
      </c>
      <c r="BM289" s="229">
        <f t="shared" si="60"/>
        <v>0</v>
      </c>
      <c r="BN289" s="229">
        <f t="shared" si="61"/>
        <v>0</v>
      </c>
    </row>
    <row r="290" spans="64:66" x14ac:dyDescent="0.2">
      <c r="BL290" s="3">
        <f t="shared" si="59"/>
        <v>1</v>
      </c>
      <c r="BM290" s="229">
        <f t="shared" si="60"/>
        <v>0</v>
      </c>
      <c r="BN290" s="229">
        <f t="shared" si="61"/>
        <v>0</v>
      </c>
    </row>
    <row r="291" spans="64:66" x14ac:dyDescent="0.2">
      <c r="BL291" s="3">
        <f t="shared" si="59"/>
        <v>1</v>
      </c>
      <c r="BM291" s="229">
        <f t="shared" si="60"/>
        <v>0</v>
      </c>
      <c r="BN291" s="229">
        <f t="shared" si="61"/>
        <v>0</v>
      </c>
    </row>
    <row r="292" spans="64:66" x14ac:dyDescent="0.2">
      <c r="BL292" s="3">
        <f t="shared" si="59"/>
        <v>1</v>
      </c>
      <c r="BM292" s="229">
        <f t="shared" si="60"/>
        <v>0</v>
      </c>
      <c r="BN292" s="229">
        <f t="shared" si="61"/>
        <v>0</v>
      </c>
    </row>
    <row r="293" spans="64:66" x14ac:dyDescent="0.2">
      <c r="BL293" s="3">
        <f t="shared" si="59"/>
        <v>1</v>
      </c>
      <c r="BM293" s="229">
        <f t="shared" si="60"/>
        <v>0</v>
      </c>
      <c r="BN293" s="229">
        <f t="shared" si="61"/>
        <v>0</v>
      </c>
    </row>
    <row r="294" spans="64:66" x14ac:dyDescent="0.2">
      <c r="BL294" s="3">
        <f t="shared" si="59"/>
        <v>1</v>
      </c>
      <c r="BM294" s="229">
        <f t="shared" si="60"/>
        <v>0</v>
      </c>
      <c r="BN294" s="229">
        <f t="shared" si="61"/>
        <v>0</v>
      </c>
    </row>
    <row r="295" spans="64:66" x14ac:dyDescent="0.2">
      <c r="BL295" s="3">
        <f t="shared" si="59"/>
        <v>1</v>
      </c>
      <c r="BM295" s="229">
        <f t="shared" si="60"/>
        <v>0</v>
      </c>
      <c r="BN295" s="229">
        <f t="shared" si="61"/>
        <v>0</v>
      </c>
    </row>
    <row r="296" spans="64:66" x14ac:dyDescent="0.2">
      <c r="BL296" s="3">
        <f t="shared" si="59"/>
        <v>1</v>
      </c>
      <c r="BM296" s="229">
        <f t="shared" si="60"/>
        <v>0</v>
      </c>
      <c r="BN296" s="229">
        <f t="shared" si="61"/>
        <v>0</v>
      </c>
    </row>
    <row r="297" spans="64:66" x14ac:dyDescent="0.2">
      <c r="BL297" s="3">
        <f t="shared" si="59"/>
        <v>1</v>
      </c>
      <c r="BM297" s="229">
        <f t="shared" si="60"/>
        <v>0</v>
      </c>
      <c r="BN297" s="229">
        <f t="shared" si="61"/>
        <v>0</v>
      </c>
    </row>
    <row r="298" spans="64:66" x14ac:dyDescent="0.2">
      <c r="BL298" s="3">
        <f t="shared" si="59"/>
        <v>1</v>
      </c>
      <c r="BM298" s="229">
        <f t="shared" si="60"/>
        <v>0</v>
      </c>
      <c r="BN298" s="229">
        <f t="shared" si="61"/>
        <v>0</v>
      </c>
    </row>
    <row r="299" spans="64:66" x14ac:dyDescent="0.2">
      <c r="BL299" s="3">
        <f t="shared" si="59"/>
        <v>1</v>
      </c>
      <c r="BM299" s="229">
        <f t="shared" si="60"/>
        <v>0</v>
      </c>
      <c r="BN299" s="229">
        <f t="shared" si="61"/>
        <v>0</v>
      </c>
    </row>
    <row r="300" spans="64:66" x14ac:dyDescent="0.2">
      <c r="BL300" s="3">
        <f t="shared" si="59"/>
        <v>1</v>
      </c>
      <c r="BM300" s="229">
        <f t="shared" si="60"/>
        <v>0</v>
      </c>
      <c r="BN300" s="229">
        <f t="shared" si="61"/>
        <v>0</v>
      </c>
    </row>
    <row r="301" spans="64:66" x14ac:dyDescent="0.2">
      <c r="BL301" s="3">
        <f t="shared" si="59"/>
        <v>1</v>
      </c>
      <c r="BM301" s="229">
        <f t="shared" si="60"/>
        <v>0</v>
      </c>
      <c r="BN301" s="229">
        <f t="shared" si="61"/>
        <v>0</v>
      </c>
    </row>
    <row r="302" spans="64:66" x14ac:dyDescent="0.2">
      <c r="BL302" s="3">
        <f t="shared" si="59"/>
        <v>1</v>
      </c>
      <c r="BM302" s="229">
        <f t="shared" si="60"/>
        <v>0</v>
      </c>
      <c r="BN302" s="229">
        <f t="shared" si="61"/>
        <v>0</v>
      </c>
    </row>
    <row r="303" spans="64:66" x14ac:dyDescent="0.2">
      <c r="BL303" s="3">
        <f t="shared" si="59"/>
        <v>1</v>
      </c>
      <c r="BM303" s="229">
        <f t="shared" si="60"/>
        <v>0</v>
      </c>
      <c r="BN303" s="229">
        <f t="shared" si="61"/>
        <v>0</v>
      </c>
    </row>
    <row r="304" spans="64:66" x14ac:dyDescent="0.2">
      <c r="BL304" s="3">
        <f t="shared" si="59"/>
        <v>1</v>
      </c>
      <c r="BM304" s="229">
        <f t="shared" si="60"/>
        <v>0</v>
      </c>
      <c r="BN304" s="229">
        <f t="shared" si="61"/>
        <v>0</v>
      </c>
    </row>
    <row r="305" spans="64:66" x14ac:dyDescent="0.2">
      <c r="BL305" s="3">
        <f t="shared" si="59"/>
        <v>1</v>
      </c>
      <c r="BM305" s="229">
        <f t="shared" si="60"/>
        <v>0</v>
      </c>
      <c r="BN305" s="229">
        <f t="shared" si="61"/>
        <v>0</v>
      </c>
    </row>
    <row r="306" spans="64:66" x14ac:dyDescent="0.2">
      <c r="BL306" s="3">
        <f t="shared" si="59"/>
        <v>1</v>
      </c>
      <c r="BM306" s="229">
        <f t="shared" si="60"/>
        <v>0</v>
      </c>
      <c r="BN306" s="229">
        <f t="shared" si="61"/>
        <v>0</v>
      </c>
    </row>
    <row r="307" spans="64:66" x14ac:dyDescent="0.2">
      <c r="BL307" s="3">
        <f t="shared" si="59"/>
        <v>1</v>
      </c>
      <c r="BM307" s="229">
        <f t="shared" si="60"/>
        <v>0</v>
      </c>
      <c r="BN307" s="229">
        <f t="shared" si="61"/>
        <v>0</v>
      </c>
    </row>
    <row r="308" spans="64:66" x14ac:dyDescent="0.2">
      <c r="BL308" s="3">
        <f t="shared" si="59"/>
        <v>1</v>
      </c>
      <c r="BM308" s="229">
        <f t="shared" si="60"/>
        <v>0</v>
      </c>
      <c r="BN308" s="229">
        <f t="shared" si="61"/>
        <v>0</v>
      </c>
    </row>
    <row r="309" spans="64:66" x14ac:dyDescent="0.2">
      <c r="BL309" s="3">
        <f t="shared" si="59"/>
        <v>1</v>
      </c>
      <c r="BM309" s="229">
        <f t="shared" si="60"/>
        <v>0</v>
      </c>
      <c r="BN309" s="229">
        <f t="shared" si="61"/>
        <v>0</v>
      </c>
    </row>
    <row r="310" spans="64:66" x14ac:dyDescent="0.2">
      <c r="BL310" s="3">
        <f t="shared" si="59"/>
        <v>1</v>
      </c>
      <c r="BM310" s="229">
        <f t="shared" si="60"/>
        <v>0</v>
      </c>
      <c r="BN310" s="229">
        <f t="shared" si="61"/>
        <v>0</v>
      </c>
    </row>
    <row r="311" spans="64:66" x14ac:dyDescent="0.2">
      <c r="BL311" s="3">
        <f t="shared" si="59"/>
        <v>1</v>
      </c>
      <c r="BM311" s="229">
        <f t="shared" si="60"/>
        <v>0</v>
      </c>
      <c r="BN311" s="229">
        <f t="shared" si="61"/>
        <v>0</v>
      </c>
    </row>
    <row r="312" spans="64:66" x14ac:dyDescent="0.2">
      <c r="BL312" s="3">
        <f t="shared" si="59"/>
        <v>1</v>
      </c>
      <c r="BM312" s="229">
        <f t="shared" si="60"/>
        <v>0</v>
      </c>
      <c r="BN312" s="229">
        <f t="shared" si="61"/>
        <v>0</v>
      </c>
    </row>
    <row r="313" spans="64:66" x14ac:dyDescent="0.2">
      <c r="BL313" s="3">
        <f t="shared" si="59"/>
        <v>1</v>
      </c>
      <c r="BM313" s="229">
        <f t="shared" si="60"/>
        <v>0</v>
      </c>
      <c r="BN313" s="229">
        <f t="shared" si="61"/>
        <v>0</v>
      </c>
    </row>
    <row r="314" spans="64:66" x14ac:dyDescent="0.2">
      <c r="BL314" s="3">
        <f t="shared" si="59"/>
        <v>1</v>
      </c>
      <c r="BM314" s="229">
        <f t="shared" si="60"/>
        <v>0</v>
      </c>
      <c r="BN314" s="229">
        <f t="shared" si="61"/>
        <v>0</v>
      </c>
    </row>
    <row r="315" spans="64:66" x14ac:dyDescent="0.2">
      <c r="BL315" s="3">
        <f t="shared" si="59"/>
        <v>1</v>
      </c>
      <c r="BM315" s="229">
        <f t="shared" si="60"/>
        <v>0</v>
      </c>
      <c r="BN315" s="229">
        <f t="shared" si="61"/>
        <v>0</v>
      </c>
    </row>
    <row r="316" spans="64:66" x14ac:dyDescent="0.2">
      <c r="BL316" s="3">
        <f t="shared" si="59"/>
        <v>1</v>
      </c>
      <c r="BM316" s="229">
        <f t="shared" si="60"/>
        <v>0</v>
      </c>
      <c r="BN316" s="229">
        <f t="shared" si="61"/>
        <v>0</v>
      </c>
    </row>
    <row r="317" spans="64:66" x14ac:dyDescent="0.2">
      <c r="BL317" s="3">
        <f t="shared" si="59"/>
        <v>1</v>
      </c>
      <c r="BM317" s="229">
        <f t="shared" si="60"/>
        <v>0</v>
      </c>
      <c r="BN317" s="229">
        <f t="shared" si="61"/>
        <v>0</v>
      </c>
    </row>
    <row r="318" spans="64:66" x14ac:dyDescent="0.2">
      <c r="BL318" s="3">
        <f t="shared" si="59"/>
        <v>1</v>
      </c>
      <c r="BM318" s="229">
        <f t="shared" si="60"/>
        <v>0</v>
      </c>
      <c r="BN318" s="229">
        <f t="shared" si="61"/>
        <v>0</v>
      </c>
    </row>
    <row r="319" spans="64:66" x14ac:dyDescent="0.2">
      <c r="BL319" s="3">
        <f t="shared" si="59"/>
        <v>1</v>
      </c>
      <c r="BM319" s="229">
        <f t="shared" si="60"/>
        <v>0</v>
      </c>
      <c r="BN319" s="229">
        <f t="shared" si="61"/>
        <v>0</v>
      </c>
    </row>
    <row r="320" spans="64:66" x14ac:dyDescent="0.2">
      <c r="BL320" s="3">
        <f t="shared" si="59"/>
        <v>1</v>
      </c>
      <c r="BM320" s="229">
        <f t="shared" si="60"/>
        <v>0</v>
      </c>
      <c r="BN320" s="229">
        <f t="shared" si="61"/>
        <v>0</v>
      </c>
    </row>
    <row r="321" spans="64:66" x14ac:dyDescent="0.2">
      <c r="BL321" s="3">
        <f t="shared" si="59"/>
        <v>1</v>
      </c>
      <c r="BM321" s="229">
        <f t="shared" si="60"/>
        <v>0</v>
      </c>
      <c r="BN321" s="229">
        <f t="shared" si="61"/>
        <v>0</v>
      </c>
    </row>
    <row r="322" spans="64:66" x14ac:dyDescent="0.2">
      <c r="BL322" s="3">
        <f t="shared" si="59"/>
        <v>1</v>
      </c>
      <c r="BM322" s="229">
        <f t="shared" si="60"/>
        <v>0</v>
      </c>
      <c r="BN322" s="229">
        <f t="shared" si="61"/>
        <v>0</v>
      </c>
    </row>
    <row r="323" spans="64:66" x14ac:dyDescent="0.2">
      <c r="BL323" s="3">
        <f t="shared" si="59"/>
        <v>1</v>
      </c>
      <c r="BM323" s="229">
        <f t="shared" si="60"/>
        <v>0</v>
      </c>
      <c r="BN323" s="229">
        <f t="shared" si="61"/>
        <v>0</v>
      </c>
    </row>
    <row r="324" spans="64:66" x14ac:dyDescent="0.2">
      <c r="BL324" s="3">
        <f t="shared" si="59"/>
        <v>1</v>
      </c>
      <c r="BM324" s="229">
        <f t="shared" si="60"/>
        <v>0</v>
      </c>
      <c r="BN324" s="229">
        <f t="shared" si="61"/>
        <v>0</v>
      </c>
    </row>
    <row r="325" spans="64:66" x14ac:dyDescent="0.2">
      <c r="BL325" s="3">
        <f t="shared" ref="BL325:BL388" si="62">MONTH(H325)</f>
        <v>1</v>
      </c>
      <c r="BM325" s="229">
        <f t="shared" ref="BM325:BM388" si="63">AO325</f>
        <v>0</v>
      </c>
      <c r="BN325" s="229">
        <f t="shared" ref="BN325:BN388" si="64">BE325</f>
        <v>0</v>
      </c>
    </row>
    <row r="326" spans="64:66" x14ac:dyDescent="0.2">
      <c r="BL326" s="3">
        <f t="shared" si="62"/>
        <v>1</v>
      </c>
      <c r="BM326" s="229">
        <f t="shared" si="63"/>
        <v>0</v>
      </c>
      <c r="BN326" s="229">
        <f t="shared" si="64"/>
        <v>0</v>
      </c>
    </row>
    <row r="327" spans="64:66" x14ac:dyDescent="0.2">
      <c r="BL327" s="3">
        <f t="shared" si="62"/>
        <v>1</v>
      </c>
      <c r="BM327" s="229">
        <f t="shared" si="63"/>
        <v>0</v>
      </c>
      <c r="BN327" s="229">
        <f t="shared" si="64"/>
        <v>0</v>
      </c>
    </row>
    <row r="328" spans="64:66" x14ac:dyDescent="0.2">
      <c r="BL328" s="3">
        <f t="shared" si="62"/>
        <v>1</v>
      </c>
      <c r="BM328" s="229">
        <f t="shared" si="63"/>
        <v>0</v>
      </c>
      <c r="BN328" s="229">
        <f t="shared" si="64"/>
        <v>0</v>
      </c>
    </row>
    <row r="329" spans="64:66" x14ac:dyDescent="0.2">
      <c r="BL329" s="3">
        <f t="shared" si="62"/>
        <v>1</v>
      </c>
      <c r="BM329" s="229">
        <f t="shared" si="63"/>
        <v>0</v>
      </c>
      <c r="BN329" s="229">
        <f t="shared" si="64"/>
        <v>0</v>
      </c>
    </row>
    <row r="330" spans="64:66" x14ac:dyDescent="0.2">
      <c r="BL330" s="3">
        <f t="shared" si="62"/>
        <v>1</v>
      </c>
      <c r="BM330" s="229">
        <f t="shared" si="63"/>
        <v>0</v>
      </c>
      <c r="BN330" s="229">
        <f t="shared" si="64"/>
        <v>0</v>
      </c>
    </row>
    <row r="331" spans="64:66" x14ac:dyDescent="0.2">
      <c r="BL331" s="3">
        <f t="shared" si="62"/>
        <v>1</v>
      </c>
      <c r="BM331" s="229">
        <f t="shared" si="63"/>
        <v>0</v>
      </c>
      <c r="BN331" s="229">
        <f t="shared" si="64"/>
        <v>0</v>
      </c>
    </row>
    <row r="332" spans="64:66" x14ac:dyDescent="0.2">
      <c r="BL332" s="3">
        <f t="shared" si="62"/>
        <v>1</v>
      </c>
      <c r="BM332" s="229">
        <f t="shared" si="63"/>
        <v>0</v>
      </c>
      <c r="BN332" s="229">
        <f t="shared" si="64"/>
        <v>0</v>
      </c>
    </row>
    <row r="333" spans="64:66" x14ac:dyDescent="0.2">
      <c r="BL333" s="3">
        <f t="shared" si="62"/>
        <v>1</v>
      </c>
      <c r="BM333" s="229">
        <f t="shared" si="63"/>
        <v>0</v>
      </c>
      <c r="BN333" s="229">
        <f t="shared" si="64"/>
        <v>0</v>
      </c>
    </row>
    <row r="334" spans="64:66" x14ac:dyDescent="0.2">
      <c r="BL334" s="3">
        <f t="shared" si="62"/>
        <v>1</v>
      </c>
      <c r="BM334" s="229">
        <f t="shared" si="63"/>
        <v>0</v>
      </c>
      <c r="BN334" s="229">
        <f t="shared" si="64"/>
        <v>0</v>
      </c>
    </row>
    <row r="335" spans="64:66" x14ac:dyDescent="0.2">
      <c r="BL335" s="3">
        <f t="shared" si="62"/>
        <v>1</v>
      </c>
      <c r="BM335" s="229">
        <f t="shared" si="63"/>
        <v>0</v>
      </c>
      <c r="BN335" s="229">
        <f t="shared" si="64"/>
        <v>0</v>
      </c>
    </row>
    <row r="336" spans="64:66" x14ac:dyDescent="0.2">
      <c r="BL336" s="3">
        <f t="shared" si="62"/>
        <v>1</v>
      </c>
      <c r="BM336" s="229">
        <f t="shared" si="63"/>
        <v>0</v>
      </c>
      <c r="BN336" s="229">
        <f t="shared" si="64"/>
        <v>0</v>
      </c>
    </row>
    <row r="337" spans="64:66" x14ac:dyDescent="0.2">
      <c r="BL337" s="3">
        <f t="shared" si="62"/>
        <v>1</v>
      </c>
      <c r="BM337" s="229">
        <f t="shared" si="63"/>
        <v>0</v>
      </c>
      <c r="BN337" s="229">
        <f t="shared" si="64"/>
        <v>0</v>
      </c>
    </row>
    <row r="338" spans="64:66" x14ac:dyDescent="0.2">
      <c r="BL338" s="3">
        <f t="shared" si="62"/>
        <v>1</v>
      </c>
      <c r="BM338" s="229">
        <f t="shared" si="63"/>
        <v>0</v>
      </c>
      <c r="BN338" s="229">
        <f t="shared" si="64"/>
        <v>0</v>
      </c>
    </row>
    <row r="339" spans="64:66" x14ac:dyDescent="0.2">
      <c r="BL339" s="3">
        <f t="shared" si="62"/>
        <v>1</v>
      </c>
      <c r="BM339" s="229">
        <f t="shared" si="63"/>
        <v>0</v>
      </c>
      <c r="BN339" s="229">
        <f t="shared" si="64"/>
        <v>0</v>
      </c>
    </row>
    <row r="340" spans="64:66" x14ac:dyDescent="0.2">
      <c r="BL340" s="3">
        <f t="shared" si="62"/>
        <v>1</v>
      </c>
      <c r="BM340" s="229">
        <f t="shared" si="63"/>
        <v>0</v>
      </c>
      <c r="BN340" s="229">
        <f t="shared" si="64"/>
        <v>0</v>
      </c>
    </row>
    <row r="341" spans="64:66" x14ac:dyDescent="0.2">
      <c r="BL341" s="3">
        <f t="shared" si="62"/>
        <v>1</v>
      </c>
      <c r="BM341" s="229">
        <f t="shared" si="63"/>
        <v>0</v>
      </c>
      <c r="BN341" s="229">
        <f t="shared" si="64"/>
        <v>0</v>
      </c>
    </row>
    <row r="342" spans="64:66" x14ac:dyDescent="0.2">
      <c r="BL342" s="3">
        <f t="shared" si="62"/>
        <v>1</v>
      </c>
      <c r="BM342" s="229">
        <f t="shared" si="63"/>
        <v>0</v>
      </c>
      <c r="BN342" s="229">
        <f t="shared" si="64"/>
        <v>0</v>
      </c>
    </row>
    <row r="343" spans="64:66" x14ac:dyDescent="0.2">
      <c r="BL343" s="3">
        <f t="shared" si="62"/>
        <v>1</v>
      </c>
      <c r="BM343" s="229">
        <f t="shared" si="63"/>
        <v>0</v>
      </c>
      <c r="BN343" s="229">
        <f t="shared" si="64"/>
        <v>0</v>
      </c>
    </row>
    <row r="344" spans="64:66" x14ac:dyDescent="0.2">
      <c r="BL344" s="3">
        <f t="shared" si="62"/>
        <v>1</v>
      </c>
      <c r="BM344" s="229">
        <f t="shared" si="63"/>
        <v>0</v>
      </c>
      <c r="BN344" s="229">
        <f t="shared" si="64"/>
        <v>0</v>
      </c>
    </row>
    <row r="345" spans="64:66" x14ac:dyDescent="0.2">
      <c r="BL345" s="3">
        <f t="shared" si="62"/>
        <v>1</v>
      </c>
      <c r="BM345" s="229">
        <f t="shared" si="63"/>
        <v>0</v>
      </c>
      <c r="BN345" s="229">
        <f t="shared" si="64"/>
        <v>0</v>
      </c>
    </row>
    <row r="346" spans="64:66" x14ac:dyDescent="0.2">
      <c r="BL346" s="3">
        <f t="shared" si="62"/>
        <v>1</v>
      </c>
      <c r="BM346" s="229">
        <f t="shared" si="63"/>
        <v>0</v>
      </c>
      <c r="BN346" s="229">
        <f t="shared" si="64"/>
        <v>0</v>
      </c>
    </row>
    <row r="347" spans="64:66" x14ac:dyDescent="0.2">
      <c r="BL347" s="3">
        <f t="shared" si="62"/>
        <v>1</v>
      </c>
      <c r="BM347" s="229">
        <f t="shared" si="63"/>
        <v>0</v>
      </c>
      <c r="BN347" s="229">
        <f t="shared" si="64"/>
        <v>0</v>
      </c>
    </row>
    <row r="348" spans="64:66" x14ac:dyDescent="0.2">
      <c r="BL348" s="3">
        <f t="shared" si="62"/>
        <v>1</v>
      </c>
      <c r="BM348" s="229">
        <f t="shared" si="63"/>
        <v>0</v>
      </c>
      <c r="BN348" s="229">
        <f t="shared" si="64"/>
        <v>0</v>
      </c>
    </row>
    <row r="349" spans="64:66" x14ac:dyDescent="0.2">
      <c r="BL349" s="3">
        <f t="shared" si="62"/>
        <v>1</v>
      </c>
      <c r="BM349" s="229">
        <f t="shared" si="63"/>
        <v>0</v>
      </c>
      <c r="BN349" s="229">
        <f t="shared" si="64"/>
        <v>0</v>
      </c>
    </row>
    <row r="350" spans="64:66" x14ac:dyDescent="0.2">
      <c r="BL350" s="3">
        <f t="shared" si="62"/>
        <v>1</v>
      </c>
      <c r="BM350" s="229">
        <f t="shared" si="63"/>
        <v>0</v>
      </c>
      <c r="BN350" s="229">
        <f t="shared" si="64"/>
        <v>0</v>
      </c>
    </row>
    <row r="351" spans="64:66" x14ac:dyDescent="0.2">
      <c r="BL351" s="3">
        <f t="shared" si="62"/>
        <v>1</v>
      </c>
      <c r="BM351" s="229">
        <f t="shared" si="63"/>
        <v>0</v>
      </c>
      <c r="BN351" s="229">
        <f t="shared" si="64"/>
        <v>0</v>
      </c>
    </row>
    <row r="352" spans="64:66" x14ac:dyDescent="0.2">
      <c r="BL352" s="3">
        <f t="shared" si="62"/>
        <v>1</v>
      </c>
      <c r="BM352" s="229">
        <f t="shared" si="63"/>
        <v>0</v>
      </c>
      <c r="BN352" s="229">
        <f t="shared" si="64"/>
        <v>0</v>
      </c>
    </row>
    <row r="353" spans="64:66" x14ac:dyDescent="0.2">
      <c r="BL353" s="3">
        <f t="shared" si="62"/>
        <v>1</v>
      </c>
      <c r="BM353" s="229">
        <f t="shared" si="63"/>
        <v>0</v>
      </c>
      <c r="BN353" s="229">
        <f t="shared" si="64"/>
        <v>0</v>
      </c>
    </row>
    <row r="354" spans="64:66" x14ac:dyDescent="0.2">
      <c r="BL354" s="3">
        <f t="shared" si="62"/>
        <v>1</v>
      </c>
      <c r="BM354" s="229">
        <f t="shared" si="63"/>
        <v>0</v>
      </c>
      <c r="BN354" s="229">
        <f t="shared" si="64"/>
        <v>0</v>
      </c>
    </row>
    <row r="355" spans="64:66" x14ac:dyDescent="0.2">
      <c r="BL355" s="3">
        <f t="shared" si="62"/>
        <v>1</v>
      </c>
      <c r="BM355" s="229">
        <f t="shared" si="63"/>
        <v>0</v>
      </c>
      <c r="BN355" s="229">
        <f t="shared" si="64"/>
        <v>0</v>
      </c>
    </row>
    <row r="356" spans="64:66" x14ac:dyDescent="0.2">
      <c r="BL356" s="3">
        <f t="shared" si="62"/>
        <v>1</v>
      </c>
      <c r="BM356" s="229">
        <f t="shared" si="63"/>
        <v>0</v>
      </c>
      <c r="BN356" s="229">
        <f t="shared" si="64"/>
        <v>0</v>
      </c>
    </row>
    <row r="357" spans="64:66" x14ac:dyDescent="0.2">
      <c r="BL357" s="3">
        <f t="shared" si="62"/>
        <v>1</v>
      </c>
      <c r="BM357" s="229">
        <f t="shared" si="63"/>
        <v>0</v>
      </c>
      <c r="BN357" s="229">
        <f t="shared" si="64"/>
        <v>0</v>
      </c>
    </row>
    <row r="358" spans="64:66" x14ac:dyDescent="0.2">
      <c r="BL358" s="3">
        <f t="shared" si="62"/>
        <v>1</v>
      </c>
      <c r="BM358" s="229">
        <f t="shared" si="63"/>
        <v>0</v>
      </c>
      <c r="BN358" s="229">
        <f t="shared" si="64"/>
        <v>0</v>
      </c>
    </row>
    <row r="359" spans="64:66" x14ac:dyDescent="0.2">
      <c r="BL359" s="3">
        <f t="shared" si="62"/>
        <v>1</v>
      </c>
      <c r="BM359" s="229">
        <f t="shared" si="63"/>
        <v>0</v>
      </c>
      <c r="BN359" s="229">
        <f t="shared" si="64"/>
        <v>0</v>
      </c>
    </row>
    <row r="360" spans="64:66" x14ac:dyDescent="0.2">
      <c r="BL360" s="3">
        <f t="shared" si="62"/>
        <v>1</v>
      </c>
      <c r="BM360" s="229">
        <f t="shared" si="63"/>
        <v>0</v>
      </c>
      <c r="BN360" s="229">
        <f t="shared" si="64"/>
        <v>0</v>
      </c>
    </row>
    <row r="361" spans="64:66" x14ac:dyDescent="0.2">
      <c r="BL361" s="3">
        <f t="shared" si="62"/>
        <v>1</v>
      </c>
      <c r="BM361" s="229">
        <f t="shared" si="63"/>
        <v>0</v>
      </c>
      <c r="BN361" s="229">
        <f t="shared" si="64"/>
        <v>0</v>
      </c>
    </row>
    <row r="362" spans="64:66" x14ac:dyDescent="0.2">
      <c r="BL362" s="3">
        <f t="shared" si="62"/>
        <v>1</v>
      </c>
      <c r="BM362" s="229">
        <f t="shared" si="63"/>
        <v>0</v>
      </c>
      <c r="BN362" s="229">
        <f t="shared" si="64"/>
        <v>0</v>
      </c>
    </row>
    <row r="363" spans="64:66" x14ac:dyDescent="0.2">
      <c r="BL363" s="3">
        <f t="shared" si="62"/>
        <v>1</v>
      </c>
      <c r="BM363" s="229">
        <f t="shared" si="63"/>
        <v>0</v>
      </c>
      <c r="BN363" s="229">
        <f t="shared" si="64"/>
        <v>0</v>
      </c>
    </row>
    <row r="364" spans="64:66" x14ac:dyDescent="0.2">
      <c r="BL364" s="3">
        <f t="shared" si="62"/>
        <v>1</v>
      </c>
      <c r="BM364" s="229">
        <f t="shared" si="63"/>
        <v>0</v>
      </c>
      <c r="BN364" s="229">
        <f t="shared" si="64"/>
        <v>0</v>
      </c>
    </row>
    <row r="365" spans="64:66" x14ac:dyDescent="0.2">
      <c r="BL365" s="3">
        <f t="shared" si="62"/>
        <v>1</v>
      </c>
      <c r="BM365" s="229">
        <f t="shared" si="63"/>
        <v>0</v>
      </c>
      <c r="BN365" s="229">
        <f t="shared" si="64"/>
        <v>0</v>
      </c>
    </row>
    <row r="366" spans="64:66" x14ac:dyDescent="0.2">
      <c r="BL366" s="3">
        <f t="shared" si="62"/>
        <v>1</v>
      </c>
      <c r="BM366" s="229">
        <f t="shared" si="63"/>
        <v>0</v>
      </c>
      <c r="BN366" s="229">
        <f t="shared" si="64"/>
        <v>0</v>
      </c>
    </row>
    <row r="367" spans="64:66" x14ac:dyDescent="0.2">
      <c r="BL367" s="3">
        <f t="shared" si="62"/>
        <v>1</v>
      </c>
      <c r="BM367" s="229">
        <f t="shared" si="63"/>
        <v>0</v>
      </c>
      <c r="BN367" s="229">
        <f t="shared" si="64"/>
        <v>0</v>
      </c>
    </row>
    <row r="368" spans="64:66" x14ac:dyDescent="0.2">
      <c r="BL368" s="3">
        <f t="shared" si="62"/>
        <v>1</v>
      </c>
      <c r="BM368" s="229">
        <f t="shared" si="63"/>
        <v>0</v>
      </c>
      <c r="BN368" s="229">
        <f t="shared" si="64"/>
        <v>0</v>
      </c>
    </row>
    <row r="369" spans="64:66" x14ac:dyDescent="0.2">
      <c r="BL369" s="3">
        <f t="shared" si="62"/>
        <v>1</v>
      </c>
      <c r="BM369" s="229">
        <f t="shared" si="63"/>
        <v>0</v>
      </c>
      <c r="BN369" s="229">
        <f t="shared" si="64"/>
        <v>0</v>
      </c>
    </row>
    <row r="370" spans="64:66" x14ac:dyDescent="0.2">
      <c r="BL370" s="3">
        <f t="shared" si="62"/>
        <v>1</v>
      </c>
      <c r="BM370" s="229">
        <f t="shared" si="63"/>
        <v>0</v>
      </c>
      <c r="BN370" s="229">
        <f t="shared" si="64"/>
        <v>0</v>
      </c>
    </row>
    <row r="371" spans="64:66" x14ac:dyDescent="0.2">
      <c r="BL371" s="3">
        <f t="shared" si="62"/>
        <v>1</v>
      </c>
      <c r="BM371" s="229">
        <f t="shared" si="63"/>
        <v>0</v>
      </c>
      <c r="BN371" s="229">
        <f t="shared" si="64"/>
        <v>0</v>
      </c>
    </row>
    <row r="372" spans="64:66" x14ac:dyDescent="0.2">
      <c r="BL372" s="3">
        <f t="shared" si="62"/>
        <v>1</v>
      </c>
      <c r="BM372" s="229">
        <f t="shared" si="63"/>
        <v>0</v>
      </c>
      <c r="BN372" s="229">
        <f t="shared" si="64"/>
        <v>0</v>
      </c>
    </row>
    <row r="373" spans="64:66" x14ac:dyDescent="0.2">
      <c r="BL373" s="3">
        <f t="shared" si="62"/>
        <v>1</v>
      </c>
      <c r="BM373" s="229">
        <f t="shared" si="63"/>
        <v>0</v>
      </c>
      <c r="BN373" s="229">
        <f t="shared" si="64"/>
        <v>0</v>
      </c>
    </row>
    <row r="374" spans="64:66" x14ac:dyDescent="0.2">
      <c r="BL374" s="3">
        <f t="shared" si="62"/>
        <v>1</v>
      </c>
      <c r="BM374" s="229">
        <f t="shared" si="63"/>
        <v>0</v>
      </c>
      <c r="BN374" s="229">
        <f t="shared" si="64"/>
        <v>0</v>
      </c>
    </row>
    <row r="375" spans="64:66" x14ac:dyDescent="0.2">
      <c r="BL375" s="3">
        <f t="shared" si="62"/>
        <v>1</v>
      </c>
      <c r="BM375" s="229">
        <f t="shared" si="63"/>
        <v>0</v>
      </c>
      <c r="BN375" s="229">
        <f t="shared" si="64"/>
        <v>0</v>
      </c>
    </row>
    <row r="376" spans="64:66" x14ac:dyDescent="0.2">
      <c r="BL376" s="3">
        <f t="shared" si="62"/>
        <v>1</v>
      </c>
      <c r="BM376" s="229">
        <f t="shared" si="63"/>
        <v>0</v>
      </c>
      <c r="BN376" s="229">
        <f t="shared" si="64"/>
        <v>0</v>
      </c>
    </row>
    <row r="377" spans="64:66" x14ac:dyDescent="0.2">
      <c r="BL377" s="3">
        <f t="shared" si="62"/>
        <v>1</v>
      </c>
      <c r="BM377" s="229">
        <f t="shared" si="63"/>
        <v>0</v>
      </c>
      <c r="BN377" s="229">
        <f t="shared" si="64"/>
        <v>0</v>
      </c>
    </row>
    <row r="378" spans="64:66" x14ac:dyDescent="0.2">
      <c r="BL378" s="3">
        <f t="shared" si="62"/>
        <v>1</v>
      </c>
      <c r="BM378" s="229">
        <f t="shared" si="63"/>
        <v>0</v>
      </c>
      <c r="BN378" s="229">
        <f t="shared" si="64"/>
        <v>0</v>
      </c>
    </row>
    <row r="379" spans="64:66" x14ac:dyDescent="0.2">
      <c r="BL379" s="3">
        <f t="shared" si="62"/>
        <v>1</v>
      </c>
      <c r="BM379" s="229">
        <f t="shared" si="63"/>
        <v>0</v>
      </c>
      <c r="BN379" s="229">
        <f t="shared" si="64"/>
        <v>0</v>
      </c>
    </row>
    <row r="380" spans="64:66" x14ac:dyDescent="0.2">
      <c r="BL380" s="3">
        <f t="shared" si="62"/>
        <v>1</v>
      </c>
      <c r="BM380" s="229">
        <f t="shared" si="63"/>
        <v>0</v>
      </c>
      <c r="BN380" s="229">
        <f t="shared" si="64"/>
        <v>0</v>
      </c>
    </row>
    <row r="381" spans="64:66" x14ac:dyDescent="0.2">
      <c r="BL381" s="3">
        <f t="shared" si="62"/>
        <v>1</v>
      </c>
      <c r="BM381" s="229">
        <f t="shared" si="63"/>
        <v>0</v>
      </c>
      <c r="BN381" s="229">
        <f t="shared" si="64"/>
        <v>0</v>
      </c>
    </row>
    <row r="382" spans="64:66" x14ac:dyDescent="0.2">
      <c r="BL382" s="3">
        <f t="shared" si="62"/>
        <v>1</v>
      </c>
      <c r="BM382" s="229">
        <f t="shared" si="63"/>
        <v>0</v>
      </c>
      <c r="BN382" s="229">
        <f t="shared" si="64"/>
        <v>0</v>
      </c>
    </row>
    <row r="383" spans="64:66" x14ac:dyDescent="0.2">
      <c r="BL383" s="3">
        <f t="shared" si="62"/>
        <v>1</v>
      </c>
      <c r="BM383" s="229">
        <f t="shared" si="63"/>
        <v>0</v>
      </c>
      <c r="BN383" s="229">
        <f t="shared" si="64"/>
        <v>0</v>
      </c>
    </row>
    <row r="384" spans="64:66" x14ac:dyDescent="0.2">
      <c r="BL384" s="3">
        <f t="shared" si="62"/>
        <v>1</v>
      </c>
      <c r="BM384" s="229">
        <f t="shared" si="63"/>
        <v>0</v>
      </c>
      <c r="BN384" s="229">
        <f t="shared" si="64"/>
        <v>0</v>
      </c>
    </row>
    <row r="385" spans="64:66" x14ac:dyDescent="0.2">
      <c r="BL385" s="3">
        <f t="shared" si="62"/>
        <v>1</v>
      </c>
      <c r="BM385" s="229">
        <f t="shared" si="63"/>
        <v>0</v>
      </c>
      <c r="BN385" s="229">
        <f t="shared" si="64"/>
        <v>0</v>
      </c>
    </row>
    <row r="386" spans="64:66" x14ac:dyDescent="0.2">
      <c r="BL386" s="3">
        <f t="shared" si="62"/>
        <v>1</v>
      </c>
      <c r="BM386" s="229">
        <f t="shared" si="63"/>
        <v>0</v>
      </c>
      <c r="BN386" s="229">
        <f t="shared" si="64"/>
        <v>0</v>
      </c>
    </row>
    <row r="387" spans="64:66" x14ac:dyDescent="0.2">
      <c r="BL387" s="3">
        <f t="shared" si="62"/>
        <v>1</v>
      </c>
      <c r="BM387" s="229">
        <f t="shared" si="63"/>
        <v>0</v>
      </c>
      <c r="BN387" s="229">
        <f t="shared" si="64"/>
        <v>0</v>
      </c>
    </row>
    <row r="388" spans="64:66" x14ac:dyDescent="0.2">
      <c r="BL388" s="3">
        <f t="shared" si="62"/>
        <v>1</v>
      </c>
      <c r="BM388" s="229">
        <f t="shared" si="63"/>
        <v>0</v>
      </c>
      <c r="BN388" s="229">
        <f t="shared" si="64"/>
        <v>0</v>
      </c>
    </row>
    <row r="389" spans="64:66" x14ac:dyDescent="0.2">
      <c r="BL389" s="3">
        <f t="shared" ref="BL389:BL452" si="65">MONTH(H389)</f>
        <v>1</v>
      </c>
      <c r="BM389" s="229">
        <f t="shared" ref="BM389:BM452" si="66">AO389</f>
        <v>0</v>
      </c>
      <c r="BN389" s="229">
        <f t="shared" ref="BN389:BN452" si="67">BE389</f>
        <v>0</v>
      </c>
    </row>
    <row r="390" spans="64:66" x14ac:dyDescent="0.2">
      <c r="BL390" s="3">
        <f t="shared" si="65"/>
        <v>1</v>
      </c>
      <c r="BM390" s="229">
        <f t="shared" si="66"/>
        <v>0</v>
      </c>
      <c r="BN390" s="229">
        <f t="shared" si="67"/>
        <v>0</v>
      </c>
    </row>
    <row r="391" spans="64:66" x14ac:dyDescent="0.2">
      <c r="BL391" s="3">
        <f t="shared" si="65"/>
        <v>1</v>
      </c>
      <c r="BM391" s="229">
        <f t="shared" si="66"/>
        <v>0</v>
      </c>
      <c r="BN391" s="229">
        <f t="shared" si="67"/>
        <v>0</v>
      </c>
    </row>
    <row r="392" spans="64:66" x14ac:dyDescent="0.2">
      <c r="BL392" s="3">
        <f t="shared" si="65"/>
        <v>1</v>
      </c>
      <c r="BM392" s="229">
        <f t="shared" si="66"/>
        <v>0</v>
      </c>
      <c r="BN392" s="229">
        <f t="shared" si="67"/>
        <v>0</v>
      </c>
    </row>
    <row r="393" spans="64:66" x14ac:dyDescent="0.2">
      <c r="BL393" s="3">
        <f t="shared" si="65"/>
        <v>1</v>
      </c>
      <c r="BM393" s="229">
        <f t="shared" si="66"/>
        <v>0</v>
      </c>
      <c r="BN393" s="229">
        <f t="shared" si="67"/>
        <v>0</v>
      </c>
    </row>
    <row r="394" spans="64:66" x14ac:dyDescent="0.2">
      <c r="BL394" s="3">
        <f t="shared" si="65"/>
        <v>1</v>
      </c>
      <c r="BM394" s="229">
        <f t="shared" si="66"/>
        <v>0</v>
      </c>
      <c r="BN394" s="229">
        <f t="shared" si="67"/>
        <v>0</v>
      </c>
    </row>
    <row r="395" spans="64:66" x14ac:dyDescent="0.2">
      <c r="BL395" s="3">
        <f t="shared" si="65"/>
        <v>1</v>
      </c>
      <c r="BM395" s="229">
        <f t="shared" si="66"/>
        <v>0</v>
      </c>
      <c r="BN395" s="229">
        <f t="shared" si="67"/>
        <v>0</v>
      </c>
    </row>
    <row r="396" spans="64:66" x14ac:dyDescent="0.2">
      <c r="BL396" s="3">
        <f t="shared" si="65"/>
        <v>1</v>
      </c>
      <c r="BM396" s="229">
        <f t="shared" si="66"/>
        <v>0</v>
      </c>
      <c r="BN396" s="229">
        <f t="shared" si="67"/>
        <v>0</v>
      </c>
    </row>
    <row r="397" spans="64:66" x14ac:dyDescent="0.2">
      <c r="BL397" s="3">
        <f t="shared" si="65"/>
        <v>1</v>
      </c>
      <c r="BM397" s="229">
        <f t="shared" si="66"/>
        <v>0</v>
      </c>
      <c r="BN397" s="229">
        <f t="shared" si="67"/>
        <v>0</v>
      </c>
    </row>
    <row r="398" spans="64:66" x14ac:dyDescent="0.2">
      <c r="BL398" s="3">
        <f t="shared" si="65"/>
        <v>1</v>
      </c>
      <c r="BM398" s="229">
        <f t="shared" si="66"/>
        <v>0</v>
      </c>
      <c r="BN398" s="229">
        <f t="shared" si="67"/>
        <v>0</v>
      </c>
    </row>
    <row r="399" spans="64:66" x14ac:dyDescent="0.2">
      <c r="BL399" s="3">
        <f t="shared" si="65"/>
        <v>1</v>
      </c>
      <c r="BM399" s="229">
        <f t="shared" si="66"/>
        <v>0</v>
      </c>
      <c r="BN399" s="229">
        <f t="shared" si="67"/>
        <v>0</v>
      </c>
    </row>
    <row r="400" spans="64:66" x14ac:dyDescent="0.2">
      <c r="BL400" s="3">
        <f t="shared" si="65"/>
        <v>1</v>
      </c>
      <c r="BM400" s="229">
        <f t="shared" si="66"/>
        <v>0</v>
      </c>
      <c r="BN400" s="229">
        <f t="shared" si="67"/>
        <v>0</v>
      </c>
    </row>
    <row r="401" spans="64:66" x14ac:dyDescent="0.2">
      <c r="BL401" s="3">
        <f t="shared" si="65"/>
        <v>1</v>
      </c>
      <c r="BM401" s="229">
        <f t="shared" si="66"/>
        <v>0</v>
      </c>
      <c r="BN401" s="229">
        <f t="shared" si="67"/>
        <v>0</v>
      </c>
    </row>
    <row r="402" spans="64:66" x14ac:dyDescent="0.2">
      <c r="BL402" s="3">
        <f t="shared" si="65"/>
        <v>1</v>
      </c>
      <c r="BM402" s="229">
        <f t="shared" si="66"/>
        <v>0</v>
      </c>
      <c r="BN402" s="229">
        <f t="shared" si="67"/>
        <v>0</v>
      </c>
    </row>
    <row r="403" spans="64:66" x14ac:dyDescent="0.2">
      <c r="BL403" s="3">
        <f t="shared" si="65"/>
        <v>1</v>
      </c>
      <c r="BM403" s="229">
        <f t="shared" si="66"/>
        <v>0</v>
      </c>
      <c r="BN403" s="229">
        <f t="shared" si="67"/>
        <v>0</v>
      </c>
    </row>
    <row r="404" spans="64:66" x14ac:dyDescent="0.2">
      <c r="BL404" s="3">
        <f t="shared" si="65"/>
        <v>1</v>
      </c>
      <c r="BM404" s="229">
        <f t="shared" si="66"/>
        <v>0</v>
      </c>
      <c r="BN404" s="229">
        <f t="shared" si="67"/>
        <v>0</v>
      </c>
    </row>
    <row r="405" spans="64:66" x14ac:dyDescent="0.2">
      <c r="BL405" s="3">
        <f t="shared" si="65"/>
        <v>1</v>
      </c>
      <c r="BM405" s="229">
        <f t="shared" si="66"/>
        <v>0</v>
      </c>
      <c r="BN405" s="229">
        <f t="shared" si="67"/>
        <v>0</v>
      </c>
    </row>
    <row r="406" spans="64:66" x14ac:dyDescent="0.2">
      <c r="BL406" s="3">
        <f t="shared" si="65"/>
        <v>1</v>
      </c>
      <c r="BM406" s="229">
        <f t="shared" si="66"/>
        <v>0</v>
      </c>
      <c r="BN406" s="229">
        <f t="shared" si="67"/>
        <v>0</v>
      </c>
    </row>
    <row r="407" spans="64:66" x14ac:dyDescent="0.2">
      <c r="BL407" s="3">
        <f t="shared" si="65"/>
        <v>1</v>
      </c>
      <c r="BM407" s="229">
        <f t="shared" si="66"/>
        <v>0</v>
      </c>
      <c r="BN407" s="229">
        <f t="shared" si="67"/>
        <v>0</v>
      </c>
    </row>
    <row r="408" spans="64:66" x14ac:dyDescent="0.2">
      <c r="BL408" s="3">
        <f t="shared" si="65"/>
        <v>1</v>
      </c>
      <c r="BM408" s="229">
        <f t="shared" si="66"/>
        <v>0</v>
      </c>
      <c r="BN408" s="229">
        <f t="shared" si="67"/>
        <v>0</v>
      </c>
    </row>
    <row r="409" spans="64:66" x14ac:dyDescent="0.2">
      <c r="BL409" s="3">
        <f t="shared" si="65"/>
        <v>1</v>
      </c>
      <c r="BM409" s="229">
        <f t="shared" si="66"/>
        <v>0</v>
      </c>
      <c r="BN409" s="229">
        <f t="shared" si="67"/>
        <v>0</v>
      </c>
    </row>
    <row r="410" spans="64:66" x14ac:dyDescent="0.2">
      <c r="BL410" s="3">
        <f t="shared" si="65"/>
        <v>1</v>
      </c>
      <c r="BM410" s="229">
        <f t="shared" si="66"/>
        <v>0</v>
      </c>
      <c r="BN410" s="229">
        <f t="shared" si="67"/>
        <v>0</v>
      </c>
    </row>
    <row r="411" spans="64:66" x14ac:dyDescent="0.2">
      <c r="BL411" s="3">
        <f t="shared" si="65"/>
        <v>1</v>
      </c>
      <c r="BM411" s="229">
        <f t="shared" si="66"/>
        <v>0</v>
      </c>
      <c r="BN411" s="229">
        <f t="shared" si="67"/>
        <v>0</v>
      </c>
    </row>
    <row r="412" spans="64:66" x14ac:dyDescent="0.2">
      <c r="BL412" s="3">
        <f t="shared" si="65"/>
        <v>1</v>
      </c>
      <c r="BM412" s="229">
        <f t="shared" si="66"/>
        <v>0</v>
      </c>
      <c r="BN412" s="229">
        <f t="shared" si="67"/>
        <v>0</v>
      </c>
    </row>
    <row r="413" spans="64:66" x14ac:dyDescent="0.2">
      <c r="BL413" s="3">
        <f t="shared" si="65"/>
        <v>1</v>
      </c>
      <c r="BM413" s="229">
        <f t="shared" si="66"/>
        <v>0</v>
      </c>
      <c r="BN413" s="229">
        <f t="shared" si="67"/>
        <v>0</v>
      </c>
    </row>
    <row r="414" spans="64:66" x14ac:dyDescent="0.2">
      <c r="BL414" s="3">
        <f t="shared" si="65"/>
        <v>1</v>
      </c>
      <c r="BM414" s="229">
        <f t="shared" si="66"/>
        <v>0</v>
      </c>
      <c r="BN414" s="229">
        <f t="shared" si="67"/>
        <v>0</v>
      </c>
    </row>
    <row r="415" spans="64:66" x14ac:dyDescent="0.2">
      <c r="BL415" s="3">
        <f t="shared" si="65"/>
        <v>1</v>
      </c>
      <c r="BM415" s="229">
        <f t="shared" si="66"/>
        <v>0</v>
      </c>
      <c r="BN415" s="229">
        <f t="shared" si="67"/>
        <v>0</v>
      </c>
    </row>
    <row r="416" spans="64:66" x14ac:dyDescent="0.2">
      <c r="BL416" s="3">
        <f t="shared" si="65"/>
        <v>1</v>
      </c>
      <c r="BM416" s="229">
        <f t="shared" si="66"/>
        <v>0</v>
      </c>
      <c r="BN416" s="229">
        <f t="shared" si="67"/>
        <v>0</v>
      </c>
    </row>
    <row r="417" spans="64:66" x14ac:dyDescent="0.2">
      <c r="BL417" s="3">
        <f t="shared" si="65"/>
        <v>1</v>
      </c>
      <c r="BM417" s="229">
        <f t="shared" si="66"/>
        <v>0</v>
      </c>
      <c r="BN417" s="229">
        <f t="shared" si="67"/>
        <v>0</v>
      </c>
    </row>
    <row r="418" spans="64:66" x14ac:dyDescent="0.2">
      <c r="BL418" s="3">
        <f t="shared" si="65"/>
        <v>1</v>
      </c>
      <c r="BM418" s="229">
        <f t="shared" si="66"/>
        <v>0</v>
      </c>
      <c r="BN418" s="229">
        <f t="shared" si="67"/>
        <v>0</v>
      </c>
    </row>
    <row r="419" spans="64:66" x14ac:dyDescent="0.2">
      <c r="BL419" s="3">
        <f t="shared" si="65"/>
        <v>1</v>
      </c>
      <c r="BM419" s="229">
        <f t="shared" si="66"/>
        <v>0</v>
      </c>
      <c r="BN419" s="229">
        <f t="shared" si="67"/>
        <v>0</v>
      </c>
    </row>
    <row r="420" spans="64:66" x14ac:dyDescent="0.2">
      <c r="BL420" s="3">
        <f t="shared" si="65"/>
        <v>1</v>
      </c>
      <c r="BM420" s="229">
        <f t="shared" si="66"/>
        <v>0</v>
      </c>
      <c r="BN420" s="229">
        <f t="shared" si="67"/>
        <v>0</v>
      </c>
    </row>
    <row r="421" spans="64:66" x14ac:dyDescent="0.2">
      <c r="BL421" s="3">
        <f t="shared" si="65"/>
        <v>1</v>
      </c>
      <c r="BM421" s="229">
        <f t="shared" si="66"/>
        <v>0</v>
      </c>
      <c r="BN421" s="229">
        <f t="shared" si="67"/>
        <v>0</v>
      </c>
    </row>
    <row r="422" spans="64:66" x14ac:dyDescent="0.2">
      <c r="BL422" s="3">
        <f t="shared" si="65"/>
        <v>1</v>
      </c>
      <c r="BM422" s="229">
        <f t="shared" si="66"/>
        <v>0</v>
      </c>
      <c r="BN422" s="229">
        <f t="shared" si="67"/>
        <v>0</v>
      </c>
    </row>
    <row r="423" spans="64:66" x14ac:dyDescent="0.2">
      <c r="BL423" s="3">
        <f t="shared" si="65"/>
        <v>1</v>
      </c>
      <c r="BM423" s="229">
        <f t="shared" si="66"/>
        <v>0</v>
      </c>
      <c r="BN423" s="229">
        <f t="shared" si="67"/>
        <v>0</v>
      </c>
    </row>
    <row r="424" spans="64:66" x14ac:dyDescent="0.2">
      <c r="BL424" s="3">
        <f t="shared" si="65"/>
        <v>1</v>
      </c>
      <c r="BM424" s="229">
        <f t="shared" si="66"/>
        <v>0</v>
      </c>
      <c r="BN424" s="229">
        <f t="shared" si="67"/>
        <v>0</v>
      </c>
    </row>
    <row r="425" spans="64:66" x14ac:dyDescent="0.2">
      <c r="BL425" s="3">
        <f t="shared" si="65"/>
        <v>1</v>
      </c>
      <c r="BM425" s="229">
        <f t="shared" si="66"/>
        <v>0</v>
      </c>
      <c r="BN425" s="229">
        <f t="shared" si="67"/>
        <v>0</v>
      </c>
    </row>
    <row r="426" spans="64:66" x14ac:dyDescent="0.2">
      <c r="BL426" s="3">
        <f t="shared" si="65"/>
        <v>1</v>
      </c>
      <c r="BM426" s="229">
        <f t="shared" si="66"/>
        <v>0</v>
      </c>
      <c r="BN426" s="229">
        <f t="shared" si="67"/>
        <v>0</v>
      </c>
    </row>
    <row r="427" spans="64:66" x14ac:dyDescent="0.2">
      <c r="BL427" s="3">
        <f t="shared" si="65"/>
        <v>1</v>
      </c>
      <c r="BM427" s="229">
        <f t="shared" si="66"/>
        <v>0</v>
      </c>
      <c r="BN427" s="229">
        <f t="shared" si="67"/>
        <v>0</v>
      </c>
    </row>
    <row r="428" spans="64:66" x14ac:dyDescent="0.2">
      <c r="BL428" s="3">
        <f t="shared" si="65"/>
        <v>1</v>
      </c>
      <c r="BM428" s="229">
        <f t="shared" si="66"/>
        <v>0</v>
      </c>
      <c r="BN428" s="229">
        <f t="shared" si="67"/>
        <v>0</v>
      </c>
    </row>
    <row r="429" spans="64:66" x14ac:dyDescent="0.2">
      <c r="BL429" s="3">
        <f t="shared" si="65"/>
        <v>1</v>
      </c>
      <c r="BM429" s="229">
        <f t="shared" si="66"/>
        <v>0</v>
      </c>
      <c r="BN429" s="229">
        <f t="shared" si="67"/>
        <v>0</v>
      </c>
    </row>
    <row r="430" spans="64:66" x14ac:dyDescent="0.2">
      <c r="BL430" s="3">
        <f t="shared" si="65"/>
        <v>1</v>
      </c>
      <c r="BM430" s="229">
        <f t="shared" si="66"/>
        <v>0</v>
      </c>
      <c r="BN430" s="229">
        <f t="shared" si="67"/>
        <v>0</v>
      </c>
    </row>
    <row r="431" spans="64:66" x14ac:dyDescent="0.2">
      <c r="BL431" s="3">
        <f t="shared" si="65"/>
        <v>1</v>
      </c>
      <c r="BM431" s="229">
        <f t="shared" si="66"/>
        <v>0</v>
      </c>
      <c r="BN431" s="229">
        <f t="shared" si="67"/>
        <v>0</v>
      </c>
    </row>
    <row r="432" spans="64:66" x14ac:dyDescent="0.2">
      <c r="BL432" s="3">
        <f t="shared" si="65"/>
        <v>1</v>
      </c>
      <c r="BM432" s="229">
        <f t="shared" si="66"/>
        <v>0</v>
      </c>
      <c r="BN432" s="229">
        <f t="shared" si="67"/>
        <v>0</v>
      </c>
    </row>
    <row r="433" spans="64:66" x14ac:dyDescent="0.2">
      <c r="BL433" s="3">
        <f t="shared" si="65"/>
        <v>1</v>
      </c>
      <c r="BM433" s="229">
        <f t="shared" si="66"/>
        <v>0</v>
      </c>
      <c r="BN433" s="229">
        <f t="shared" si="67"/>
        <v>0</v>
      </c>
    </row>
    <row r="434" spans="64:66" x14ac:dyDescent="0.2">
      <c r="BL434" s="3">
        <f t="shared" si="65"/>
        <v>1</v>
      </c>
      <c r="BM434" s="229">
        <f t="shared" si="66"/>
        <v>0</v>
      </c>
      <c r="BN434" s="229">
        <f t="shared" si="67"/>
        <v>0</v>
      </c>
    </row>
    <row r="435" spans="64:66" x14ac:dyDescent="0.2">
      <c r="BL435" s="3">
        <f t="shared" si="65"/>
        <v>1</v>
      </c>
      <c r="BM435" s="229">
        <f t="shared" si="66"/>
        <v>0</v>
      </c>
      <c r="BN435" s="229">
        <f t="shared" si="67"/>
        <v>0</v>
      </c>
    </row>
    <row r="436" spans="64:66" x14ac:dyDescent="0.2">
      <c r="BL436" s="3">
        <f t="shared" si="65"/>
        <v>1</v>
      </c>
      <c r="BM436" s="229">
        <f t="shared" si="66"/>
        <v>0</v>
      </c>
      <c r="BN436" s="229">
        <f t="shared" si="67"/>
        <v>0</v>
      </c>
    </row>
    <row r="437" spans="64:66" x14ac:dyDescent="0.2">
      <c r="BL437" s="3">
        <f t="shared" si="65"/>
        <v>1</v>
      </c>
      <c r="BM437" s="229">
        <f t="shared" si="66"/>
        <v>0</v>
      </c>
      <c r="BN437" s="229">
        <f t="shared" si="67"/>
        <v>0</v>
      </c>
    </row>
    <row r="438" spans="64:66" x14ac:dyDescent="0.2">
      <c r="BL438" s="3">
        <f t="shared" si="65"/>
        <v>1</v>
      </c>
      <c r="BM438" s="229">
        <f t="shared" si="66"/>
        <v>0</v>
      </c>
      <c r="BN438" s="229">
        <f t="shared" si="67"/>
        <v>0</v>
      </c>
    </row>
    <row r="439" spans="64:66" x14ac:dyDescent="0.2">
      <c r="BL439" s="3">
        <f t="shared" si="65"/>
        <v>1</v>
      </c>
      <c r="BM439" s="229">
        <f t="shared" si="66"/>
        <v>0</v>
      </c>
      <c r="BN439" s="229">
        <f t="shared" si="67"/>
        <v>0</v>
      </c>
    </row>
    <row r="440" spans="64:66" x14ac:dyDescent="0.2">
      <c r="BL440" s="3">
        <f t="shared" si="65"/>
        <v>1</v>
      </c>
      <c r="BM440" s="229">
        <f t="shared" si="66"/>
        <v>0</v>
      </c>
      <c r="BN440" s="229">
        <f t="shared" si="67"/>
        <v>0</v>
      </c>
    </row>
    <row r="441" spans="64:66" x14ac:dyDescent="0.2">
      <c r="BL441" s="3">
        <f t="shared" si="65"/>
        <v>1</v>
      </c>
      <c r="BM441" s="229">
        <f t="shared" si="66"/>
        <v>0</v>
      </c>
      <c r="BN441" s="229">
        <f t="shared" si="67"/>
        <v>0</v>
      </c>
    </row>
    <row r="442" spans="64:66" x14ac:dyDescent="0.2">
      <c r="BL442" s="3">
        <f t="shared" si="65"/>
        <v>1</v>
      </c>
      <c r="BM442" s="229">
        <f t="shared" si="66"/>
        <v>0</v>
      </c>
      <c r="BN442" s="229">
        <f t="shared" si="67"/>
        <v>0</v>
      </c>
    </row>
    <row r="443" spans="64:66" x14ac:dyDescent="0.2">
      <c r="BL443" s="3">
        <f t="shared" si="65"/>
        <v>1</v>
      </c>
      <c r="BM443" s="229">
        <f t="shared" si="66"/>
        <v>0</v>
      </c>
      <c r="BN443" s="229">
        <f t="shared" si="67"/>
        <v>0</v>
      </c>
    </row>
    <row r="444" spans="64:66" x14ac:dyDescent="0.2">
      <c r="BL444" s="3">
        <f t="shared" si="65"/>
        <v>1</v>
      </c>
      <c r="BM444" s="229">
        <f t="shared" si="66"/>
        <v>0</v>
      </c>
      <c r="BN444" s="229">
        <f t="shared" si="67"/>
        <v>0</v>
      </c>
    </row>
    <row r="445" spans="64:66" x14ac:dyDescent="0.2">
      <c r="BL445" s="3">
        <f t="shared" si="65"/>
        <v>1</v>
      </c>
      <c r="BM445" s="229">
        <f t="shared" si="66"/>
        <v>0</v>
      </c>
      <c r="BN445" s="229">
        <f t="shared" si="67"/>
        <v>0</v>
      </c>
    </row>
    <row r="446" spans="64:66" x14ac:dyDescent="0.2">
      <c r="BL446" s="3">
        <f t="shared" si="65"/>
        <v>1</v>
      </c>
      <c r="BM446" s="229">
        <f t="shared" si="66"/>
        <v>0</v>
      </c>
      <c r="BN446" s="229">
        <f t="shared" si="67"/>
        <v>0</v>
      </c>
    </row>
    <row r="447" spans="64:66" x14ac:dyDescent="0.2">
      <c r="BL447" s="3">
        <f t="shared" si="65"/>
        <v>1</v>
      </c>
      <c r="BM447" s="229">
        <f t="shared" si="66"/>
        <v>0</v>
      </c>
      <c r="BN447" s="229">
        <f t="shared" si="67"/>
        <v>0</v>
      </c>
    </row>
    <row r="448" spans="64:66" x14ac:dyDescent="0.2">
      <c r="BL448" s="3">
        <f t="shared" si="65"/>
        <v>1</v>
      </c>
      <c r="BM448" s="229">
        <f t="shared" si="66"/>
        <v>0</v>
      </c>
      <c r="BN448" s="229">
        <f t="shared" si="67"/>
        <v>0</v>
      </c>
    </row>
    <row r="449" spans="64:66" x14ac:dyDescent="0.2">
      <c r="BL449" s="3">
        <f t="shared" si="65"/>
        <v>1</v>
      </c>
      <c r="BM449" s="229">
        <f t="shared" si="66"/>
        <v>0</v>
      </c>
      <c r="BN449" s="229">
        <f t="shared" si="67"/>
        <v>0</v>
      </c>
    </row>
    <row r="450" spans="64:66" x14ac:dyDescent="0.2">
      <c r="BL450" s="3">
        <f t="shared" si="65"/>
        <v>1</v>
      </c>
      <c r="BM450" s="229">
        <f t="shared" si="66"/>
        <v>0</v>
      </c>
      <c r="BN450" s="229">
        <f t="shared" si="67"/>
        <v>0</v>
      </c>
    </row>
    <row r="451" spans="64:66" x14ac:dyDescent="0.2">
      <c r="BL451" s="3">
        <f t="shared" si="65"/>
        <v>1</v>
      </c>
      <c r="BM451" s="229">
        <f t="shared" si="66"/>
        <v>0</v>
      </c>
      <c r="BN451" s="229">
        <f t="shared" si="67"/>
        <v>0</v>
      </c>
    </row>
    <row r="452" spans="64:66" x14ac:dyDescent="0.2">
      <c r="BL452" s="3">
        <f t="shared" si="65"/>
        <v>1</v>
      </c>
      <c r="BM452" s="229">
        <f t="shared" si="66"/>
        <v>0</v>
      </c>
      <c r="BN452" s="229">
        <f t="shared" si="67"/>
        <v>0</v>
      </c>
    </row>
    <row r="453" spans="64:66" x14ac:dyDescent="0.2">
      <c r="BL453" s="3">
        <f t="shared" ref="BL453:BL516" si="68">MONTH(H453)</f>
        <v>1</v>
      </c>
      <c r="BM453" s="229">
        <f t="shared" ref="BM453:BM516" si="69">AO453</f>
        <v>0</v>
      </c>
      <c r="BN453" s="229">
        <f t="shared" ref="BN453:BN516" si="70">BE453</f>
        <v>0</v>
      </c>
    </row>
    <row r="454" spans="64:66" x14ac:dyDescent="0.2">
      <c r="BL454" s="3">
        <f t="shared" si="68"/>
        <v>1</v>
      </c>
      <c r="BM454" s="229">
        <f t="shared" si="69"/>
        <v>0</v>
      </c>
      <c r="BN454" s="229">
        <f t="shared" si="70"/>
        <v>0</v>
      </c>
    </row>
    <row r="455" spans="64:66" x14ac:dyDescent="0.2">
      <c r="BL455" s="3">
        <f t="shared" si="68"/>
        <v>1</v>
      </c>
      <c r="BM455" s="229">
        <f t="shared" si="69"/>
        <v>0</v>
      </c>
      <c r="BN455" s="229">
        <f t="shared" si="70"/>
        <v>0</v>
      </c>
    </row>
    <row r="456" spans="64:66" x14ac:dyDescent="0.2">
      <c r="BL456" s="3">
        <f t="shared" si="68"/>
        <v>1</v>
      </c>
      <c r="BM456" s="229">
        <f t="shared" si="69"/>
        <v>0</v>
      </c>
      <c r="BN456" s="229">
        <f t="shared" si="70"/>
        <v>0</v>
      </c>
    </row>
    <row r="457" spans="64:66" x14ac:dyDescent="0.2">
      <c r="BL457" s="3">
        <f t="shared" si="68"/>
        <v>1</v>
      </c>
      <c r="BM457" s="229">
        <f t="shared" si="69"/>
        <v>0</v>
      </c>
      <c r="BN457" s="229">
        <f t="shared" si="70"/>
        <v>0</v>
      </c>
    </row>
    <row r="458" spans="64:66" x14ac:dyDescent="0.2">
      <c r="BL458" s="3">
        <f t="shared" si="68"/>
        <v>1</v>
      </c>
      <c r="BM458" s="229">
        <f t="shared" si="69"/>
        <v>0</v>
      </c>
      <c r="BN458" s="229">
        <f t="shared" si="70"/>
        <v>0</v>
      </c>
    </row>
    <row r="459" spans="64:66" x14ac:dyDescent="0.2">
      <c r="BL459" s="3">
        <f t="shared" si="68"/>
        <v>1</v>
      </c>
      <c r="BM459" s="229">
        <f t="shared" si="69"/>
        <v>0</v>
      </c>
      <c r="BN459" s="229">
        <f t="shared" si="70"/>
        <v>0</v>
      </c>
    </row>
    <row r="460" spans="64:66" x14ac:dyDescent="0.2">
      <c r="BL460" s="3">
        <f t="shared" si="68"/>
        <v>1</v>
      </c>
      <c r="BM460" s="229">
        <f t="shared" si="69"/>
        <v>0</v>
      </c>
      <c r="BN460" s="229">
        <f t="shared" si="70"/>
        <v>0</v>
      </c>
    </row>
    <row r="461" spans="64:66" x14ac:dyDescent="0.2">
      <c r="BL461" s="3">
        <f t="shared" si="68"/>
        <v>1</v>
      </c>
      <c r="BM461" s="229">
        <f t="shared" si="69"/>
        <v>0</v>
      </c>
      <c r="BN461" s="229">
        <f t="shared" si="70"/>
        <v>0</v>
      </c>
    </row>
    <row r="462" spans="64:66" x14ac:dyDescent="0.2">
      <c r="BL462" s="3">
        <f t="shared" si="68"/>
        <v>1</v>
      </c>
      <c r="BM462" s="229">
        <f t="shared" si="69"/>
        <v>0</v>
      </c>
      <c r="BN462" s="229">
        <f t="shared" si="70"/>
        <v>0</v>
      </c>
    </row>
    <row r="463" spans="64:66" x14ac:dyDescent="0.2">
      <c r="BL463" s="3">
        <f t="shared" si="68"/>
        <v>1</v>
      </c>
      <c r="BM463" s="229">
        <f t="shared" si="69"/>
        <v>0</v>
      </c>
      <c r="BN463" s="229">
        <f t="shared" si="70"/>
        <v>0</v>
      </c>
    </row>
    <row r="464" spans="64:66" x14ac:dyDescent="0.2">
      <c r="BL464" s="3">
        <f t="shared" si="68"/>
        <v>1</v>
      </c>
      <c r="BM464" s="229">
        <f t="shared" si="69"/>
        <v>0</v>
      </c>
      <c r="BN464" s="229">
        <f t="shared" si="70"/>
        <v>0</v>
      </c>
    </row>
    <row r="465" spans="64:66" x14ac:dyDescent="0.2">
      <c r="BL465" s="3">
        <f t="shared" si="68"/>
        <v>1</v>
      </c>
      <c r="BM465" s="229">
        <f t="shared" si="69"/>
        <v>0</v>
      </c>
      <c r="BN465" s="229">
        <f t="shared" si="70"/>
        <v>0</v>
      </c>
    </row>
    <row r="466" spans="64:66" x14ac:dyDescent="0.2">
      <c r="BL466" s="3">
        <f t="shared" si="68"/>
        <v>1</v>
      </c>
      <c r="BM466" s="229">
        <f t="shared" si="69"/>
        <v>0</v>
      </c>
      <c r="BN466" s="229">
        <f t="shared" si="70"/>
        <v>0</v>
      </c>
    </row>
    <row r="467" spans="64:66" x14ac:dyDescent="0.2">
      <c r="BL467" s="3">
        <f t="shared" si="68"/>
        <v>1</v>
      </c>
      <c r="BM467" s="229">
        <f t="shared" si="69"/>
        <v>0</v>
      </c>
      <c r="BN467" s="229">
        <f t="shared" si="70"/>
        <v>0</v>
      </c>
    </row>
    <row r="468" spans="64:66" x14ac:dyDescent="0.2">
      <c r="BL468" s="3">
        <f t="shared" si="68"/>
        <v>1</v>
      </c>
      <c r="BM468" s="229">
        <f t="shared" si="69"/>
        <v>0</v>
      </c>
      <c r="BN468" s="229">
        <f t="shared" si="70"/>
        <v>0</v>
      </c>
    </row>
    <row r="469" spans="64:66" x14ac:dyDescent="0.2">
      <c r="BL469" s="3">
        <f t="shared" si="68"/>
        <v>1</v>
      </c>
      <c r="BM469" s="229">
        <f t="shared" si="69"/>
        <v>0</v>
      </c>
      <c r="BN469" s="229">
        <f t="shared" si="70"/>
        <v>0</v>
      </c>
    </row>
    <row r="470" spans="64:66" x14ac:dyDescent="0.2">
      <c r="BL470" s="3">
        <f t="shared" si="68"/>
        <v>1</v>
      </c>
      <c r="BM470" s="229">
        <f t="shared" si="69"/>
        <v>0</v>
      </c>
      <c r="BN470" s="229">
        <f t="shared" si="70"/>
        <v>0</v>
      </c>
    </row>
    <row r="471" spans="64:66" x14ac:dyDescent="0.2">
      <c r="BL471" s="3">
        <f t="shared" si="68"/>
        <v>1</v>
      </c>
      <c r="BM471" s="229">
        <f t="shared" si="69"/>
        <v>0</v>
      </c>
      <c r="BN471" s="229">
        <f t="shared" si="70"/>
        <v>0</v>
      </c>
    </row>
    <row r="472" spans="64:66" x14ac:dyDescent="0.2">
      <c r="BL472" s="3">
        <f t="shared" si="68"/>
        <v>1</v>
      </c>
      <c r="BM472" s="229">
        <f t="shared" si="69"/>
        <v>0</v>
      </c>
      <c r="BN472" s="229">
        <f t="shared" si="70"/>
        <v>0</v>
      </c>
    </row>
    <row r="473" spans="64:66" x14ac:dyDescent="0.2">
      <c r="BL473" s="3">
        <f t="shared" si="68"/>
        <v>1</v>
      </c>
      <c r="BM473" s="229">
        <f t="shared" si="69"/>
        <v>0</v>
      </c>
      <c r="BN473" s="229">
        <f t="shared" si="70"/>
        <v>0</v>
      </c>
    </row>
    <row r="474" spans="64:66" x14ac:dyDescent="0.2">
      <c r="BL474" s="3">
        <f t="shared" si="68"/>
        <v>1</v>
      </c>
      <c r="BM474" s="229">
        <f t="shared" si="69"/>
        <v>0</v>
      </c>
      <c r="BN474" s="229">
        <f t="shared" si="70"/>
        <v>0</v>
      </c>
    </row>
    <row r="475" spans="64:66" x14ac:dyDescent="0.2">
      <c r="BL475" s="3">
        <f t="shared" si="68"/>
        <v>1</v>
      </c>
      <c r="BM475" s="229">
        <f t="shared" si="69"/>
        <v>0</v>
      </c>
      <c r="BN475" s="229">
        <f t="shared" si="70"/>
        <v>0</v>
      </c>
    </row>
    <row r="476" spans="64:66" x14ac:dyDescent="0.2">
      <c r="BL476" s="3">
        <f t="shared" si="68"/>
        <v>1</v>
      </c>
      <c r="BM476" s="229">
        <f t="shared" si="69"/>
        <v>0</v>
      </c>
      <c r="BN476" s="229">
        <f t="shared" si="70"/>
        <v>0</v>
      </c>
    </row>
    <row r="477" spans="64:66" x14ac:dyDescent="0.2">
      <c r="BL477" s="3">
        <f t="shared" si="68"/>
        <v>1</v>
      </c>
      <c r="BM477" s="229">
        <f t="shared" si="69"/>
        <v>0</v>
      </c>
      <c r="BN477" s="229">
        <f t="shared" si="70"/>
        <v>0</v>
      </c>
    </row>
    <row r="478" spans="64:66" x14ac:dyDescent="0.2">
      <c r="BL478" s="3">
        <f t="shared" si="68"/>
        <v>1</v>
      </c>
      <c r="BM478" s="229">
        <f t="shared" si="69"/>
        <v>0</v>
      </c>
      <c r="BN478" s="229">
        <f t="shared" si="70"/>
        <v>0</v>
      </c>
    </row>
    <row r="479" spans="64:66" x14ac:dyDescent="0.2">
      <c r="BL479" s="3">
        <f t="shared" si="68"/>
        <v>1</v>
      </c>
      <c r="BM479" s="229">
        <f t="shared" si="69"/>
        <v>0</v>
      </c>
      <c r="BN479" s="229">
        <f t="shared" si="70"/>
        <v>0</v>
      </c>
    </row>
    <row r="480" spans="64:66" x14ac:dyDescent="0.2">
      <c r="BL480" s="3">
        <f t="shared" si="68"/>
        <v>1</v>
      </c>
      <c r="BM480" s="229">
        <f t="shared" si="69"/>
        <v>0</v>
      </c>
      <c r="BN480" s="229">
        <f t="shared" si="70"/>
        <v>0</v>
      </c>
    </row>
    <row r="481" spans="64:66" x14ac:dyDescent="0.2">
      <c r="BL481" s="3">
        <f t="shared" si="68"/>
        <v>1</v>
      </c>
      <c r="BM481" s="229">
        <f t="shared" si="69"/>
        <v>0</v>
      </c>
      <c r="BN481" s="229">
        <f t="shared" si="70"/>
        <v>0</v>
      </c>
    </row>
    <row r="482" spans="64:66" x14ac:dyDescent="0.2">
      <c r="BL482" s="3">
        <f t="shared" si="68"/>
        <v>1</v>
      </c>
      <c r="BM482" s="229">
        <f t="shared" si="69"/>
        <v>0</v>
      </c>
      <c r="BN482" s="229">
        <f t="shared" si="70"/>
        <v>0</v>
      </c>
    </row>
    <row r="483" spans="64:66" x14ac:dyDescent="0.2">
      <c r="BL483" s="3">
        <f t="shared" si="68"/>
        <v>1</v>
      </c>
      <c r="BM483" s="229">
        <f t="shared" si="69"/>
        <v>0</v>
      </c>
      <c r="BN483" s="229">
        <f t="shared" si="70"/>
        <v>0</v>
      </c>
    </row>
    <row r="484" spans="64:66" x14ac:dyDescent="0.2">
      <c r="BL484" s="3">
        <f t="shared" si="68"/>
        <v>1</v>
      </c>
      <c r="BM484" s="229">
        <f t="shared" si="69"/>
        <v>0</v>
      </c>
      <c r="BN484" s="229">
        <f t="shared" si="70"/>
        <v>0</v>
      </c>
    </row>
    <row r="485" spans="64:66" x14ac:dyDescent="0.2">
      <c r="BL485" s="3">
        <f t="shared" si="68"/>
        <v>1</v>
      </c>
      <c r="BM485" s="229">
        <f t="shared" si="69"/>
        <v>0</v>
      </c>
      <c r="BN485" s="229">
        <f t="shared" si="70"/>
        <v>0</v>
      </c>
    </row>
    <row r="486" spans="64:66" x14ac:dyDescent="0.2">
      <c r="BL486" s="3">
        <f t="shared" si="68"/>
        <v>1</v>
      </c>
      <c r="BM486" s="229">
        <f t="shared" si="69"/>
        <v>0</v>
      </c>
      <c r="BN486" s="229">
        <f t="shared" si="70"/>
        <v>0</v>
      </c>
    </row>
    <row r="487" spans="64:66" x14ac:dyDescent="0.2">
      <c r="BL487" s="3">
        <f t="shared" si="68"/>
        <v>1</v>
      </c>
      <c r="BM487" s="229">
        <f t="shared" si="69"/>
        <v>0</v>
      </c>
      <c r="BN487" s="229">
        <f t="shared" si="70"/>
        <v>0</v>
      </c>
    </row>
    <row r="488" spans="64:66" x14ac:dyDescent="0.2">
      <c r="BL488" s="3">
        <f t="shared" si="68"/>
        <v>1</v>
      </c>
      <c r="BM488" s="229">
        <f t="shared" si="69"/>
        <v>0</v>
      </c>
      <c r="BN488" s="229">
        <f t="shared" si="70"/>
        <v>0</v>
      </c>
    </row>
    <row r="489" spans="64:66" x14ac:dyDescent="0.2">
      <c r="BL489" s="3">
        <f t="shared" si="68"/>
        <v>1</v>
      </c>
      <c r="BM489" s="229">
        <f t="shared" si="69"/>
        <v>0</v>
      </c>
      <c r="BN489" s="229">
        <f t="shared" si="70"/>
        <v>0</v>
      </c>
    </row>
    <row r="490" spans="64:66" x14ac:dyDescent="0.2">
      <c r="BL490" s="3">
        <f t="shared" si="68"/>
        <v>1</v>
      </c>
      <c r="BM490" s="229">
        <f t="shared" si="69"/>
        <v>0</v>
      </c>
      <c r="BN490" s="229">
        <f t="shared" si="70"/>
        <v>0</v>
      </c>
    </row>
    <row r="491" spans="64:66" x14ac:dyDescent="0.2">
      <c r="BL491" s="3">
        <f t="shared" si="68"/>
        <v>1</v>
      </c>
      <c r="BM491" s="229">
        <f t="shared" si="69"/>
        <v>0</v>
      </c>
      <c r="BN491" s="229">
        <f t="shared" si="70"/>
        <v>0</v>
      </c>
    </row>
    <row r="492" spans="64:66" x14ac:dyDescent="0.2">
      <c r="BL492" s="3">
        <f t="shared" si="68"/>
        <v>1</v>
      </c>
      <c r="BM492" s="229">
        <f t="shared" si="69"/>
        <v>0</v>
      </c>
      <c r="BN492" s="229">
        <f t="shared" si="70"/>
        <v>0</v>
      </c>
    </row>
    <row r="493" spans="64:66" x14ac:dyDescent="0.2">
      <c r="BL493" s="3">
        <f t="shared" si="68"/>
        <v>1</v>
      </c>
      <c r="BM493" s="229">
        <f t="shared" si="69"/>
        <v>0</v>
      </c>
      <c r="BN493" s="229">
        <f t="shared" si="70"/>
        <v>0</v>
      </c>
    </row>
    <row r="494" spans="64:66" x14ac:dyDescent="0.2">
      <c r="BL494" s="3">
        <f t="shared" si="68"/>
        <v>1</v>
      </c>
      <c r="BM494" s="229">
        <f t="shared" si="69"/>
        <v>0</v>
      </c>
      <c r="BN494" s="229">
        <f t="shared" si="70"/>
        <v>0</v>
      </c>
    </row>
    <row r="495" spans="64:66" x14ac:dyDescent="0.2">
      <c r="BL495" s="3">
        <f t="shared" si="68"/>
        <v>1</v>
      </c>
      <c r="BM495" s="229">
        <f t="shared" si="69"/>
        <v>0</v>
      </c>
      <c r="BN495" s="229">
        <f t="shared" si="70"/>
        <v>0</v>
      </c>
    </row>
    <row r="496" spans="64:66" x14ac:dyDescent="0.2">
      <c r="BL496" s="3">
        <f t="shared" si="68"/>
        <v>1</v>
      </c>
      <c r="BM496" s="229">
        <f t="shared" si="69"/>
        <v>0</v>
      </c>
      <c r="BN496" s="229">
        <f t="shared" si="70"/>
        <v>0</v>
      </c>
    </row>
    <row r="497" spans="64:66" x14ac:dyDescent="0.2">
      <c r="BL497" s="3">
        <f t="shared" si="68"/>
        <v>1</v>
      </c>
      <c r="BM497" s="229">
        <f t="shared" si="69"/>
        <v>0</v>
      </c>
      <c r="BN497" s="229">
        <f t="shared" si="70"/>
        <v>0</v>
      </c>
    </row>
    <row r="498" spans="64:66" x14ac:dyDescent="0.2">
      <c r="BL498" s="3">
        <f t="shared" si="68"/>
        <v>1</v>
      </c>
      <c r="BM498" s="229">
        <f t="shared" si="69"/>
        <v>0</v>
      </c>
      <c r="BN498" s="229">
        <f t="shared" si="70"/>
        <v>0</v>
      </c>
    </row>
    <row r="499" spans="64:66" x14ac:dyDescent="0.2">
      <c r="BL499" s="3">
        <f t="shared" si="68"/>
        <v>1</v>
      </c>
      <c r="BM499" s="229">
        <f t="shared" si="69"/>
        <v>0</v>
      </c>
      <c r="BN499" s="229">
        <f t="shared" si="70"/>
        <v>0</v>
      </c>
    </row>
    <row r="500" spans="64:66" x14ac:dyDescent="0.2">
      <c r="BL500" s="3">
        <f t="shared" si="68"/>
        <v>1</v>
      </c>
      <c r="BM500" s="229">
        <f t="shared" si="69"/>
        <v>0</v>
      </c>
      <c r="BN500" s="229">
        <f t="shared" si="70"/>
        <v>0</v>
      </c>
    </row>
    <row r="501" spans="64:66" x14ac:dyDescent="0.2">
      <c r="BL501" s="3">
        <f t="shared" si="68"/>
        <v>1</v>
      </c>
      <c r="BM501" s="229">
        <f t="shared" si="69"/>
        <v>0</v>
      </c>
      <c r="BN501" s="229">
        <f t="shared" si="70"/>
        <v>0</v>
      </c>
    </row>
    <row r="502" spans="64:66" x14ac:dyDescent="0.2">
      <c r="BL502" s="3">
        <f t="shared" si="68"/>
        <v>1</v>
      </c>
      <c r="BM502" s="229">
        <f t="shared" si="69"/>
        <v>0</v>
      </c>
      <c r="BN502" s="229">
        <f t="shared" si="70"/>
        <v>0</v>
      </c>
    </row>
    <row r="503" spans="64:66" x14ac:dyDescent="0.2">
      <c r="BL503" s="3">
        <f t="shared" si="68"/>
        <v>1</v>
      </c>
      <c r="BM503" s="229">
        <f t="shared" si="69"/>
        <v>0</v>
      </c>
      <c r="BN503" s="229">
        <f t="shared" si="70"/>
        <v>0</v>
      </c>
    </row>
    <row r="504" spans="64:66" x14ac:dyDescent="0.2">
      <c r="BL504" s="3">
        <f t="shared" si="68"/>
        <v>1</v>
      </c>
      <c r="BM504" s="229">
        <f t="shared" si="69"/>
        <v>0</v>
      </c>
      <c r="BN504" s="229">
        <f t="shared" si="70"/>
        <v>0</v>
      </c>
    </row>
    <row r="505" spans="64:66" x14ac:dyDescent="0.2">
      <c r="BL505" s="3">
        <f t="shared" si="68"/>
        <v>1</v>
      </c>
      <c r="BM505" s="229">
        <f t="shared" si="69"/>
        <v>0</v>
      </c>
      <c r="BN505" s="229">
        <f t="shared" si="70"/>
        <v>0</v>
      </c>
    </row>
    <row r="506" spans="64:66" x14ac:dyDescent="0.2">
      <c r="BL506" s="3">
        <f t="shared" si="68"/>
        <v>1</v>
      </c>
      <c r="BM506" s="229">
        <f t="shared" si="69"/>
        <v>0</v>
      </c>
      <c r="BN506" s="229">
        <f t="shared" si="70"/>
        <v>0</v>
      </c>
    </row>
    <row r="507" spans="64:66" x14ac:dyDescent="0.2">
      <c r="BL507" s="3">
        <f t="shared" si="68"/>
        <v>1</v>
      </c>
      <c r="BM507" s="229">
        <f t="shared" si="69"/>
        <v>0</v>
      </c>
      <c r="BN507" s="229">
        <f t="shared" si="70"/>
        <v>0</v>
      </c>
    </row>
    <row r="508" spans="64:66" x14ac:dyDescent="0.2">
      <c r="BL508" s="3">
        <f t="shared" si="68"/>
        <v>1</v>
      </c>
      <c r="BM508" s="229">
        <f t="shared" si="69"/>
        <v>0</v>
      </c>
      <c r="BN508" s="229">
        <f t="shared" si="70"/>
        <v>0</v>
      </c>
    </row>
    <row r="509" spans="64:66" x14ac:dyDescent="0.2">
      <c r="BL509" s="3">
        <f t="shared" si="68"/>
        <v>1</v>
      </c>
      <c r="BM509" s="229">
        <f t="shared" si="69"/>
        <v>0</v>
      </c>
      <c r="BN509" s="229">
        <f t="shared" si="70"/>
        <v>0</v>
      </c>
    </row>
    <row r="510" spans="64:66" x14ac:dyDescent="0.2">
      <c r="BL510" s="3">
        <f t="shared" si="68"/>
        <v>1</v>
      </c>
      <c r="BM510" s="229">
        <f t="shared" si="69"/>
        <v>0</v>
      </c>
      <c r="BN510" s="229">
        <f t="shared" si="70"/>
        <v>0</v>
      </c>
    </row>
    <row r="511" spans="64:66" x14ac:dyDescent="0.2">
      <c r="BL511" s="3">
        <f t="shared" si="68"/>
        <v>1</v>
      </c>
      <c r="BM511" s="229">
        <f t="shared" si="69"/>
        <v>0</v>
      </c>
      <c r="BN511" s="229">
        <f t="shared" si="70"/>
        <v>0</v>
      </c>
    </row>
    <row r="512" spans="64:66" x14ac:dyDescent="0.2">
      <c r="BL512" s="3">
        <f t="shared" si="68"/>
        <v>1</v>
      </c>
      <c r="BM512" s="229">
        <f t="shared" si="69"/>
        <v>0</v>
      </c>
      <c r="BN512" s="229">
        <f t="shared" si="70"/>
        <v>0</v>
      </c>
    </row>
    <row r="513" spans="64:66" x14ac:dyDescent="0.2">
      <c r="BL513" s="3">
        <f t="shared" si="68"/>
        <v>1</v>
      </c>
      <c r="BM513" s="229">
        <f t="shared" si="69"/>
        <v>0</v>
      </c>
      <c r="BN513" s="229">
        <f t="shared" si="70"/>
        <v>0</v>
      </c>
    </row>
    <row r="514" spans="64:66" x14ac:dyDescent="0.2">
      <c r="BL514" s="3">
        <f t="shared" si="68"/>
        <v>1</v>
      </c>
      <c r="BM514" s="229">
        <f t="shared" si="69"/>
        <v>0</v>
      </c>
      <c r="BN514" s="229">
        <f t="shared" si="70"/>
        <v>0</v>
      </c>
    </row>
    <row r="515" spans="64:66" x14ac:dyDescent="0.2">
      <c r="BL515" s="3">
        <f t="shared" si="68"/>
        <v>1</v>
      </c>
      <c r="BM515" s="229">
        <f t="shared" si="69"/>
        <v>0</v>
      </c>
      <c r="BN515" s="229">
        <f t="shared" si="70"/>
        <v>0</v>
      </c>
    </row>
    <row r="516" spans="64:66" x14ac:dyDescent="0.2">
      <c r="BL516" s="3">
        <f t="shared" si="68"/>
        <v>1</v>
      </c>
      <c r="BM516" s="229">
        <f t="shared" si="69"/>
        <v>0</v>
      </c>
      <c r="BN516" s="229">
        <f t="shared" si="70"/>
        <v>0</v>
      </c>
    </row>
    <row r="517" spans="64:66" x14ac:dyDescent="0.2">
      <c r="BL517" s="3">
        <f t="shared" ref="BL517:BL580" si="71">MONTH(H517)</f>
        <v>1</v>
      </c>
      <c r="BM517" s="229">
        <f t="shared" ref="BM517:BM580" si="72">AO517</f>
        <v>0</v>
      </c>
      <c r="BN517" s="229">
        <f t="shared" ref="BN517:BN580" si="73">BE517</f>
        <v>0</v>
      </c>
    </row>
    <row r="518" spans="64:66" x14ac:dyDescent="0.2">
      <c r="BL518" s="3">
        <f t="shared" si="71"/>
        <v>1</v>
      </c>
      <c r="BM518" s="229">
        <f t="shared" si="72"/>
        <v>0</v>
      </c>
      <c r="BN518" s="229">
        <f t="shared" si="73"/>
        <v>0</v>
      </c>
    </row>
    <row r="519" spans="64:66" x14ac:dyDescent="0.2">
      <c r="BL519" s="3">
        <f t="shared" si="71"/>
        <v>1</v>
      </c>
      <c r="BM519" s="229">
        <f t="shared" si="72"/>
        <v>0</v>
      </c>
      <c r="BN519" s="229">
        <f t="shared" si="73"/>
        <v>0</v>
      </c>
    </row>
    <row r="520" spans="64:66" x14ac:dyDescent="0.2">
      <c r="BL520" s="3">
        <f t="shared" si="71"/>
        <v>1</v>
      </c>
      <c r="BM520" s="229">
        <f t="shared" si="72"/>
        <v>0</v>
      </c>
      <c r="BN520" s="229">
        <f t="shared" si="73"/>
        <v>0</v>
      </c>
    </row>
    <row r="521" spans="64:66" x14ac:dyDescent="0.2">
      <c r="BL521" s="3">
        <f t="shared" si="71"/>
        <v>1</v>
      </c>
      <c r="BM521" s="229">
        <f t="shared" si="72"/>
        <v>0</v>
      </c>
      <c r="BN521" s="229">
        <f t="shared" si="73"/>
        <v>0</v>
      </c>
    </row>
    <row r="522" spans="64:66" x14ac:dyDescent="0.2">
      <c r="BL522" s="3">
        <f t="shared" si="71"/>
        <v>1</v>
      </c>
      <c r="BM522" s="229">
        <f t="shared" si="72"/>
        <v>0</v>
      </c>
      <c r="BN522" s="229">
        <f t="shared" si="73"/>
        <v>0</v>
      </c>
    </row>
    <row r="523" spans="64:66" x14ac:dyDescent="0.2">
      <c r="BL523" s="3">
        <f t="shared" si="71"/>
        <v>1</v>
      </c>
      <c r="BM523" s="229">
        <f t="shared" si="72"/>
        <v>0</v>
      </c>
      <c r="BN523" s="229">
        <f t="shared" si="73"/>
        <v>0</v>
      </c>
    </row>
    <row r="524" spans="64:66" x14ac:dyDescent="0.2">
      <c r="BL524" s="3">
        <f t="shared" si="71"/>
        <v>1</v>
      </c>
      <c r="BM524" s="229">
        <f t="shared" si="72"/>
        <v>0</v>
      </c>
      <c r="BN524" s="229">
        <f t="shared" si="73"/>
        <v>0</v>
      </c>
    </row>
    <row r="525" spans="64:66" x14ac:dyDescent="0.2">
      <c r="BL525" s="3">
        <f t="shared" si="71"/>
        <v>1</v>
      </c>
      <c r="BM525" s="229">
        <f t="shared" si="72"/>
        <v>0</v>
      </c>
      <c r="BN525" s="229">
        <f t="shared" si="73"/>
        <v>0</v>
      </c>
    </row>
    <row r="526" spans="64:66" x14ac:dyDescent="0.2">
      <c r="BL526" s="3">
        <f t="shared" si="71"/>
        <v>1</v>
      </c>
      <c r="BM526" s="229">
        <f t="shared" si="72"/>
        <v>0</v>
      </c>
      <c r="BN526" s="229">
        <f t="shared" si="73"/>
        <v>0</v>
      </c>
    </row>
    <row r="527" spans="64:66" x14ac:dyDescent="0.2">
      <c r="BL527" s="3">
        <f t="shared" si="71"/>
        <v>1</v>
      </c>
      <c r="BM527" s="229">
        <f t="shared" si="72"/>
        <v>0</v>
      </c>
      <c r="BN527" s="229">
        <f t="shared" si="73"/>
        <v>0</v>
      </c>
    </row>
    <row r="528" spans="64:66" x14ac:dyDescent="0.2">
      <c r="BL528" s="3">
        <f t="shared" si="71"/>
        <v>1</v>
      </c>
      <c r="BM528" s="229">
        <f t="shared" si="72"/>
        <v>0</v>
      </c>
      <c r="BN528" s="229">
        <f t="shared" si="73"/>
        <v>0</v>
      </c>
    </row>
    <row r="529" spans="64:66" x14ac:dyDescent="0.2">
      <c r="BL529" s="3">
        <f t="shared" si="71"/>
        <v>1</v>
      </c>
      <c r="BM529" s="229">
        <f t="shared" si="72"/>
        <v>0</v>
      </c>
      <c r="BN529" s="229">
        <f t="shared" si="73"/>
        <v>0</v>
      </c>
    </row>
    <row r="530" spans="64:66" x14ac:dyDescent="0.2">
      <c r="BL530" s="3">
        <f t="shared" si="71"/>
        <v>1</v>
      </c>
      <c r="BM530" s="229">
        <f t="shared" si="72"/>
        <v>0</v>
      </c>
      <c r="BN530" s="229">
        <f t="shared" si="73"/>
        <v>0</v>
      </c>
    </row>
    <row r="531" spans="64:66" x14ac:dyDescent="0.2">
      <c r="BL531" s="3">
        <f t="shared" si="71"/>
        <v>1</v>
      </c>
      <c r="BM531" s="229">
        <f t="shared" si="72"/>
        <v>0</v>
      </c>
      <c r="BN531" s="229">
        <f t="shared" si="73"/>
        <v>0</v>
      </c>
    </row>
    <row r="532" spans="64:66" x14ac:dyDescent="0.2">
      <c r="BL532" s="3">
        <f t="shared" si="71"/>
        <v>1</v>
      </c>
      <c r="BM532" s="229">
        <f t="shared" si="72"/>
        <v>0</v>
      </c>
      <c r="BN532" s="229">
        <f t="shared" si="73"/>
        <v>0</v>
      </c>
    </row>
    <row r="533" spans="64:66" x14ac:dyDescent="0.2">
      <c r="BL533" s="3">
        <f t="shared" si="71"/>
        <v>1</v>
      </c>
      <c r="BM533" s="229">
        <f t="shared" si="72"/>
        <v>0</v>
      </c>
      <c r="BN533" s="229">
        <f t="shared" si="73"/>
        <v>0</v>
      </c>
    </row>
    <row r="534" spans="64:66" x14ac:dyDescent="0.2">
      <c r="BL534" s="3">
        <f t="shared" si="71"/>
        <v>1</v>
      </c>
      <c r="BM534" s="229">
        <f t="shared" si="72"/>
        <v>0</v>
      </c>
      <c r="BN534" s="229">
        <f t="shared" si="73"/>
        <v>0</v>
      </c>
    </row>
    <row r="535" spans="64:66" x14ac:dyDescent="0.2">
      <c r="BL535" s="3">
        <f t="shared" si="71"/>
        <v>1</v>
      </c>
      <c r="BM535" s="229">
        <f t="shared" si="72"/>
        <v>0</v>
      </c>
      <c r="BN535" s="229">
        <f t="shared" si="73"/>
        <v>0</v>
      </c>
    </row>
    <row r="536" spans="64:66" x14ac:dyDescent="0.2">
      <c r="BL536" s="3">
        <f t="shared" si="71"/>
        <v>1</v>
      </c>
      <c r="BM536" s="229">
        <f t="shared" si="72"/>
        <v>0</v>
      </c>
      <c r="BN536" s="229">
        <f t="shared" si="73"/>
        <v>0</v>
      </c>
    </row>
    <row r="537" spans="64:66" x14ac:dyDescent="0.2">
      <c r="BL537" s="3">
        <f t="shared" si="71"/>
        <v>1</v>
      </c>
      <c r="BM537" s="229">
        <f t="shared" si="72"/>
        <v>0</v>
      </c>
      <c r="BN537" s="229">
        <f t="shared" si="73"/>
        <v>0</v>
      </c>
    </row>
    <row r="538" spans="64:66" x14ac:dyDescent="0.2">
      <c r="BL538" s="3">
        <f t="shared" si="71"/>
        <v>1</v>
      </c>
      <c r="BM538" s="229">
        <f t="shared" si="72"/>
        <v>0</v>
      </c>
      <c r="BN538" s="229">
        <f t="shared" si="73"/>
        <v>0</v>
      </c>
    </row>
    <row r="539" spans="64:66" x14ac:dyDescent="0.2">
      <c r="BL539" s="3">
        <f t="shared" si="71"/>
        <v>1</v>
      </c>
      <c r="BM539" s="229">
        <f t="shared" si="72"/>
        <v>0</v>
      </c>
      <c r="BN539" s="229">
        <f t="shared" si="73"/>
        <v>0</v>
      </c>
    </row>
    <row r="540" spans="64:66" x14ac:dyDescent="0.2">
      <c r="BL540" s="3">
        <f t="shared" si="71"/>
        <v>1</v>
      </c>
      <c r="BM540" s="229">
        <f t="shared" si="72"/>
        <v>0</v>
      </c>
      <c r="BN540" s="229">
        <f t="shared" si="73"/>
        <v>0</v>
      </c>
    </row>
    <row r="541" spans="64:66" x14ac:dyDescent="0.2">
      <c r="BL541" s="3">
        <f t="shared" si="71"/>
        <v>1</v>
      </c>
      <c r="BM541" s="229">
        <f t="shared" si="72"/>
        <v>0</v>
      </c>
      <c r="BN541" s="229">
        <f t="shared" si="73"/>
        <v>0</v>
      </c>
    </row>
    <row r="542" spans="64:66" x14ac:dyDescent="0.2">
      <c r="BL542" s="3">
        <f t="shared" si="71"/>
        <v>1</v>
      </c>
      <c r="BM542" s="229">
        <f t="shared" si="72"/>
        <v>0</v>
      </c>
      <c r="BN542" s="229">
        <f t="shared" si="73"/>
        <v>0</v>
      </c>
    </row>
    <row r="543" spans="64:66" x14ac:dyDescent="0.2">
      <c r="BL543" s="3">
        <f t="shared" si="71"/>
        <v>1</v>
      </c>
      <c r="BM543" s="229">
        <f t="shared" si="72"/>
        <v>0</v>
      </c>
      <c r="BN543" s="229">
        <f t="shared" si="73"/>
        <v>0</v>
      </c>
    </row>
    <row r="544" spans="64:66" x14ac:dyDescent="0.2">
      <c r="BL544" s="3">
        <f t="shared" si="71"/>
        <v>1</v>
      </c>
      <c r="BM544" s="229">
        <f t="shared" si="72"/>
        <v>0</v>
      </c>
      <c r="BN544" s="229">
        <f t="shared" si="73"/>
        <v>0</v>
      </c>
    </row>
    <row r="545" spans="64:66" x14ac:dyDescent="0.2">
      <c r="BL545" s="3">
        <f t="shared" si="71"/>
        <v>1</v>
      </c>
      <c r="BM545" s="229">
        <f t="shared" si="72"/>
        <v>0</v>
      </c>
      <c r="BN545" s="229">
        <f t="shared" si="73"/>
        <v>0</v>
      </c>
    </row>
    <row r="546" spans="64:66" x14ac:dyDescent="0.2">
      <c r="BL546" s="3">
        <f t="shared" si="71"/>
        <v>1</v>
      </c>
      <c r="BM546" s="229">
        <f t="shared" si="72"/>
        <v>0</v>
      </c>
      <c r="BN546" s="229">
        <f t="shared" si="73"/>
        <v>0</v>
      </c>
    </row>
    <row r="547" spans="64:66" x14ac:dyDescent="0.2">
      <c r="BL547" s="3">
        <f t="shared" si="71"/>
        <v>1</v>
      </c>
      <c r="BM547" s="229">
        <f t="shared" si="72"/>
        <v>0</v>
      </c>
      <c r="BN547" s="229">
        <f t="shared" si="73"/>
        <v>0</v>
      </c>
    </row>
    <row r="548" spans="64:66" x14ac:dyDescent="0.2">
      <c r="BL548" s="3">
        <f t="shared" si="71"/>
        <v>1</v>
      </c>
      <c r="BM548" s="229">
        <f t="shared" si="72"/>
        <v>0</v>
      </c>
      <c r="BN548" s="229">
        <f t="shared" si="73"/>
        <v>0</v>
      </c>
    </row>
    <row r="549" spans="64:66" x14ac:dyDescent="0.2">
      <c r="BL549" s="3">
        <f t="shared" si="71"/>
        <v>1</v>
      </c>
      <c r="BM549" s="229">
        <f t="shared" si="72"/>
        <v>0</v>
      </c>
      <c r="BN549" s="229">
        <f t="shared" si="73"/>
        <v>0</v>
      </c>
    </row>
    <row r="550" spans="64:66" x14ac:dyDescent="0.2">
      <c r="BL550" s="3">
        <f t="shared" si="71"/>
        <v>1</v>
      </c>
      <c r="BM550" s="229">
        <f t="shared" si="72"/>
        <v>0</v>
      </c>
      <c r="BN550" s="229">
        <f t="shared" si="73"/>
        <v>0</v>
      </c>
    </row>
    <row r="551" spans="64:66" x14ac:dyDescent="0.2">
      <c r="BL551" s="3">
        <f t="shared" si="71"/>
        <v>1</v>
      </c>
      <c r="BM551" s="229">
        <f t="shared" si="72"/>
        <v>0</v>
      </c>
      <c r="BN551" s="229">
        <f t="shared" si="73"/>
        <v>0</v>
      </c>
    </row>
    <row r="552" spans="64:66" x14ac:dyDescent="0.2">
      <c r="BL552" s="3">
        <f t="shared" si="71"/>
        <v>1</v>
      </c>
      <c r="BM552" s="229">
        <f t="shared" si="72"/>
        <v>0</v>
      </c>
      <c r="BN552" s="229">
        <f t="shared" si="73"/>
        <v>0</v>
      </c>
    </row>
    <row r="553" spans="64:66" x14ac:dyDescent="0.2">
      <c r="BL553" s="3">
        <f t="shared" si="71"/>
        <v>1</v>
      </c>
      <c r="BM553" s="229">
        <f t="shared" si="72"/>
        <v>0</v>
      </c>
      <c r="BN553" s="229">
        <f t="shared" si="73"/>
        <v>0</v>
      </c>
    </row>
    <row r="554" spans="64:66" x14ac:dyDescent="0.2">
      <c r="BL554" s="3">
        <f t="shared" si="71"/>
        <v>1</v>
      </c>
      <c r="BM554" s="229">
        <f t="shared" si="72"/>
        <v>0</v>
      </c>
      <c r="BN554" s="229">
        <f t="shared" si="73"/>
        <v>0</v>
      </c>
    </row>
    <row r="555" spans="64:66" x14ac:dyDescent="0.2">
      <c r="BL555" s="3">
        <f t="shared" si="71"/>
        <v>1</v>
      </c>
      <c r="BM555" s="229">
        <f t="shared" si="72"/>
        <v>0</v>
      </c>
      <c r="BN555" s="229">
        <f t="shared" si="73"/>
        <v>0</v>
      </c>
    </row>
    <row r="556" spans="64:66" x14ac:dyDescent="0.2">
      <c r="BL556" s="3">
        <f t="shared" si="71"/>
        <v>1</v>
      </c>
      <c r="BM556" s="229">
        <f t="shared" si="72"/>
        <v>0</v>
      </c>
      <c r="BN556" s="229">
        <f t="shared" si="73"/>
        <v>0</v>
      </c>
    </row>
    <row r="557" spans="64:66" x14ac:dyDescent="0.2">
      <c r="BL557" s="3">
        <f t="shared" si="71"/>
        <v>1</v>
      </c>
      <c r="BM557" s="229">
        <f t="shared" si="72"/>
        <v>0</v>
      </c>
      <c r="BN557" s="229">
        <f t="shared" si="73"/>
        <v>0</v>
      </c>
    </row>
    <row r="558" spans="64:66" x14ac:dyDescent="0.2">
      <c r="BL558" s="3">
        <f t="shared" si="71"/>
        <v>1</v>
      </c>
      <c r="BM558" s="229">
        <f t="shared" si="72"/>
        <v>0</v>
      </c>
      <c r="BN558" s="229">
        <f t="shared" si="73"/>
        <v>0</v>
      </c>
    </row>
    <row r="559" spans="64:66" x14ac:dyDescent="0.2">
      <c r="BL559" s="3">
        <f t="shared" si="71"/>
        <v>1</v>
      </c>
      <c r="BM559" s="229">
        <f t="shared" si="72"/>
        <v>0</v>
      </c>
      <c r="BN559" s="229">
        <f t="shared" si="73"/>
        <v>0</v>
      </c>
    </row>
    <row r="560" spans="64:66" x14ac:dyDescent="0.2">
      <c r="BL560" s="3">
        <f t="shared" si="71"/>
        <v>1</v>
      </c>
      <c r="BM560" s="229">
        <f t="shared" si="72"/>
        <v>0</v>
      </c>
      <c r="BN560" s="229">
        <f t="shared" si="73"/>
        <v>0</v>
      </c>
    </row>
    <row r="561" spans="64:66" x14ac:dyDescent="0.2">
      <c r="BL561" s="3">
        <f t="shared" si="71"/>
        <v>1</v>
      </c>
      <c r="BM561" s="229">
        <f t="shared" si="72"/>
        <v>0</v>
      </c>
      <c r="BN561" s="229">
        <f t="shared" si="73"/>
        <v>0</v>
      </c>
    </row>
    <row r="562" spans="64:66" x14ac:dyDescent="0.2">
      <c r="BL562" s="3">
        <f t="shared" si="71"/>
        <v>1</v>
      </c>
      <c r="BM562" s="229">
        <f t="shared" si="72"/>
        <v>0</v>
      </c>
      <c r="BN562" s="229">
        <f t="shared" si="73"/>
        <v>0</v>
      </c>
    </row>
    <row r="563" spans="64:66" x14ac:dyDescent="0.2">
      <c r="BL563" s="3">
        <f t="shared" si="71"/>
        <v>1</v>
      </c>
      <c r="BM563" s="229">
        <f t="shared" si="72"/>
        <v>0</v>
      </c>
      <c r="BN563" s="229">
        <f t="shared" si="73"/>
        <v>0</v>
      </c>
    </row>
    <row r="564" spans="64:66" x14ac:dyDescent="0.2">
      <c r="BL564" s="3">
        <f t="shared" si="71"/>
        <v>1</v>
      </c>
      <c r="BM564" s="229">
        <f t="shared" si="72"/>
        <v>0</v>
      </c>
      <c r="BN564" s="229">
        <f t="shared" si="73"/>
        <v>0</v>
      </c>
    </row>
    <row r="565" spans="64:66" x14ac:dyDescent="0.2">
      <c r="BL565" s="3">
        <f t="shared" si="71"/>
        <v>1</v>
      </c>
      <c r="BM565" s="229">
        <f t="shared" si="72"/>
        <v>0</v>
      </c>
      <c r="BN565" s="229">
        <f t="shared" si="73"/>
        <v>0</v>
      </c>
    </row>
    <row r="566" spans="64:66" x14ac:dyDescent="0.2">
      <c r="BL566" s="3">
        <f t="shared" si="71"/>
        <v>1</v>
      </c>
      <c r="BM566" s="229">
        <f t="shared" si="72"/>
        <v>0</v>
      </c>
      <c r="BN566" s="229">
        <f t="shared" si="73"/>
        <v>0</v>
      </c>
    </row>
    <row r="567" spans="64:66" x14ac:dyDescent="0.2">
      <c r="BL567" s="3">
        <f t="shared" si="71"/>
        <v>1</v>
      </c>
      <c r="BM567" s="229">
        <f t="shared" si="72"/>
        <v>0</v>
      </c>
      <c r="BN567" s="229">
        <f t="shared" si="73"/>
        <v>0</v>
      </c>
    </row>
    <row r="568" spans="64:66" x14ac:dyDescent="0.2">
      <c r="BL568" s="3">
        <f t="shared" si="71"/>
        <v>1</v>
      </c>
      <c r="BM568" s="229">
        <f t="shared" si="72"/>
        <v>0</v>
      </c>
      <c r="BN568" s="229">
        <f t="shared" si="73"/>
        <v>0</v>
      </c>
    </row>
    <row r="569" spans="64:66" x14ac:dyDescent="0.2">
      <c r="BL569" s="3">
        <f t="shared" si="71"/>
        <v>1</v>
      </c>
      <c r="BM569" s="229">
        <f t="shared" si="72"/>
        <v>0</v>
      </c>
      <c r="BN569" s="229">
        <f t="shared" si="73"/>
        <v>0</v>
      </c>
    </row>
    <row r="570" spans="64:66" x14ac:dyDescent="0.2">
      <c r="BL570" s="3">
        <f t="shared" si="71"/>
        <v>1</v>
      </c>
      <c r="BM570" s="229">
        <f t="shared" si="72"/>
        <v>0</v>
      </c>
      <c r="BN570" s="229">
        <f t="shared" si="73"/>
        <v>0</v>
      </c>
    </row>
    <row r="571" spans="64:66" x14ac:dyDescent="0.2">
      <c r="BL571" s="3">
        <f t="shared" si="71"/>
        <v>1</v>
      </c>
      <c r="BM571" s="229">
        <f t="shared" si="72"/>
        <v>0</v>
      </c>
      <c r="BN571" s="229">
        <f t="shared" si="73"/>
        <v>0</v>
      </c>
    </row>
    <row r="572" spans="64:66" x14ac:dyDescent="0.2">
      <c r="BL572" s="3">
        <f t="shared" si="71"/>
        <v>1</v>
      </c>
      <c r="BM572" s="229">
        <f t="shared" si="72"/>
        <v>0</v>
      </c>
      <c r="BN572" s="229">
        <f t="shared" si="73"/>
        <v>0</v>
      </c>
    </row>
    <row r="573" spans="64:66" x14ac:dyDescent="0.2">
      <c r="BL573" s="3">
        <f t="shared" si="71"/>
        <v>1</v>
      </c>
      <c r="BM573" s="229">
        <f t="shared" si="72"/>
        <v>0</v>
      </c>
      <c r="BN573" s="229">
        <f t="shared" si="73"/>
        <v>0</v>
      </c>
    </row>
    <row r="574" spans="64:66" x14ac:dyDescent="0.2">
      <c r="BL574" s="3">
        <f t="shared" si="71"/>
        <v>1</v>
      </c>
      <c r="BM574" s="229">
        <f t="shared" si="72"/>
        <v>0</v>
      </c>
      <c r="BN574" s="229">
        <f t="shared" si="73"/>
        <v>0</v>
      </c>
    </row>
    <row r="575" spans="64:66" x14ac:dyDescent="0.2">
      <c r="BL575" s="3">
        <f t="shared" si="71"/>
        <v>1</v>
      </c>
      <c r="BM575" s="229">
        <f t="shared" si="72"/>
        <v>0</v>
      </c>
      <c r="BN575" s="229">
        <f t="shared" si="73"/>
        <v>0</v>
      </c>
    </row>
    <row r="576" spans="64:66" x14ac:dyDescent="0.2">
      <c r="BL576" s="3">
        <f t="shared" si="71"/>
        <v>1</v>
      </c>
      <c r="BM576" s="229">
        <f t="shared" si="72"/>
        <v>0</v>
      </c>
      <c r="BN576" s="229">
        <f t="shared" si="73"/>
        <v>0</v>
      </c>
    </row>
    <row r="577" spans="64:66" x14ac:dyDescent="0.2">
      <c r="BL577" s="3">
        <f t="shared" si="71"/>
        <v>1</v>
      </c>
      <c r="BM577" s="229">
        <f t="shared" si="72"/>
        <v>0</v>
      </c>
      <c r="BN577" s="229">
        <f t="shared" si="73"/>
        <v>0</v>
      </c>
    </row>
    <row r="578" spans="64:66" x14ac:dyDescent="0.2">
      <c r="BL578" s="3">
        <f t="shared" si="71"/>
        <v>1</v>
      </c>
      <c r="BM578" s="229">
        <f t="shared" si="72"/>
        <v>0</v>
      </c>
      <c r="BN578" s="229">
        <f t="shared" si="73"/>
        <v>0</v>
      </c>
    </row>
    <row r="579" spans="64:66" x14ac:dyDescent="0.2">
      <c r="BL579" s="3">
        <f t="shared" si="71"/>
        <v>1</v>
      </c>
      <c r="BM579" s="229">
        <f t="shared" si="72"/>
        <v>0</v>
      </c>
      <c r="BN579" s="229">
        <f t="shared" si="73"/>
        <v>0</v>
      </c>
    </row>
    <row r="580" spans="64:66" x14ac:dyDescent="0.2">
      <c r="BL580" s="3">
        <f t="shared" si="71"/>
        <v>1</v>
      </c>
      <c r="BM580" s="229">
        <f t="shared" si="72"/>
        <v>0</v>
      </c>
      <c r="BN580" s="229">
        <f t="shared" si="73"/>
        <v>0</v>
      </c>
    </row>
    <row r="581" spans="64:66" x14ac:dyDescent="0.2">
      <c r="BL581" s="3">
        <f t="shared" ref="BL581:BL644" si="74">MONTH(H581)</f>
        <v>1</v>
      </c>
      <c r="BM581" s="229">
        <f t="shared" ref="BM581:BM644" si="75">AO581</f>
        <v>0</v>
      </c>
      <c r="BN581" s="229">
        <f t="shared" ref="BN581:BN644" si="76">BE581</f>
        <v>0</v>
      </c>
    </row>
    <row r="582" spans="64:66" x14ac:dyDescent="0.2">
      <c r="BL582" s="3">
        <f t="shared" si="74"/>
        <v>1</v>
      </c>
      <c r="BM582" s="229">
        <f t="shared" si="75"/>
        <v>0</v>
      </c>
      <c r="BN582" s="229">
        <f t="shared" si="76"/>
        <v>0</v>
      </c>
    </row>
    <row r="583" spans="64:66" x14ac:dyDescent="0.2">
      <c r="BL583" s="3">
        <f t="shared" si="74"/>
        <v>1</v>
      </c>
      <c r="BM583" s="229">
        <f t="shared" si="75"/>
        <v>0</v>
      </c>
      <c r="BN583" s="229">
        <f t="shared" si="76"/>
        <v>0</v>
      </c>
    </row>
    <row r="584" spans="64:66" x14ac:dyDescent="0.2">
      <c r="BL584" s="3">
        <f t="shared" si="74"/>
        <v>1</v>
      </c>
      <c r="BM584" s="229">
        <f t="shared" si="75"/>
        <v>0</v>
      </c>
      <c r="BN584" s="229">
        <f t="shared" si="76"/>
        <v>0</v>
      </c>
    </row>
    <row r="585" spans="64:66" x14ac:dyDescent="0.2">
      <c r="BL585" s="3">
        <f t="shared" si="74"/>
        <v>1</v>
      </c>
      <c r="BM585" s="229">
        <f t="shared" si="75"/>
        <v>0</v>
      </c>
      <c r="BN585" s="229">
        <f t="shared" si="76"/>
        <v>0</v>
      </c>
    </row>
    <row r="586" spans="64:66" x14ac:dyDescent="0.2">
      <c r="BL586" s="3">
        <f t="shared" si="74"/>
        <v>1</v>
      </c>
      <c r="BM586" s="229">
        <f t="shared" si="75"/>
        <v>0</v>
      </c>
      <c r="BN586" s="229">
        <f t="shared" si="76"/>
        <v>0</v>
      </c>
    </row>
    <row r="587" spans="64:66" x14ac:dyDescent="0.2">
      <c r="BL587" s="3">
        <f t="shared" si="74"/>
        <v>1</v>
      </c>
      <c r="BM587" s="229">
        <f t="shared" si="75"/>
        <v>0</v>
      </c>
      <c r="BN587" s="229">
        <f t="shared" si="76"/>
        <v>0</v>
      </c>
    </row>
    <row r="588" spans="64:66" x14ac:dyDescent="0.2">
      <c r="BL588" s="3">
        <f t="shared" si="74"/>
        <v>1</v>
      </c>
      <c r="BM588" s="229">
        <f t="shared" si="75"/>
        <v>0</v>
      </c>
      <c r="BN588" s="229">
        <f t="shared" si="76"/>
        <v>0</v>
      </c>
    </row>
    <row r="589" spans="64:66" x14ac:dyDescent="0.2">
      <c r="BL589" s="3">
        <f t="shared" si="74"/>
        <v>1</v>
      </c>
      <c r="BM589" s="229">
        <f t="shared" si="75"/>
        <v>0</v>
      </c>
      <c r="BN589" s="229">
        <f t="shared" si="76"/>
        <v>0</v>
      </c>
    </row>
    <row r="590" spans="64:66" x14ac:dyDescent="0.2">
      <c r="BL590" s="3">
        <f t="shared" si="74"/>
        <v>1</v>
      </c>
      <c r="BM590" s="229">
        <f t="shared" si="75"/>
        <v>0</v>
      </c>
      <c r="BN590" s="229">
        <f t="shared" si="76"/>
        <v>0</v>
      </c>
    </row>
    <row r="591" spans="64:66" x14ac:dyDescent="0.2">
      <c r="BL591" s="3">
        <f t="shared" si="74"/>
        <v>1</v>
      </c>
      <c r="BM591" s="229">
        <f t="shared" si="75"/>
        <v>0</v>
      </c>
      <c r="BN591" s="229">
        <f t="shared" si="76"/>
        <v>0</v>
      </c>
    </row>
    <row r="592" spans="64:66" x14ac:dyDescent="0.2">
      <c r="BL592" s="3">
        <f t="shared" si="74"/>
        <v>1</v>
      </c>
      <c r="BM592" s="229">
        <f t="shared" si="75"/>
        <v>0</v>
      </c>
      <c r="BN592" s="229">
        <f t="shared" si="76"/>
        <v>0</v>
      </c>
    </row>
    <row r="593" spans="64:66" x14ac:dyDescent="0.2">
      <c r="BL593" s="3">
        <f t="shared" si="74"/>
        <v>1</v>
      </c>
      <c r="BM593" s="229">
        <f t="shared" si="75"/>
        <v>0</v>
      </c>
      <c r="BN593" s="229">
        <f t="shared" si="76"/>
        <v>0</v>
      </c>
    </row>
    <row r="594" spans="64:66" x14ac:dyDescent="0.2">
      <c r="BL594" s="3">
        <f t="shared" si="74"/>
        <v>1</v>
      </c>
      <c r="BM594" s="229">
        <f t="shared" si="75"/>
        <v>0</v>
      </c>
      <c r="BN594" s="229">
        <f t="shared" si="76"/>
        <v>0</v>
      </c>
    </row>
    <row r="595" spans="64:66" x14ac:dyDescent="0.2">
      <c r="BL595" s="3">
        <f t="shared" si="74"/>
        <v>1</v>
      </c>
      <c r="BM595" s="229">
        <f t="shared" si="75"/>
        <v>0</v>
      </c>
      <c r="BN595" s="229">
        <f t="shared" si="76"/>
        <v>0</v>
      </c>
    </row>
    <row r="596" spans="64:66" x14ac:dyDescent="0.2">
      <c r="BL596" s="3">
        <f t="shared" si="74"/>
        <v>1</v>
      </c>
      <c r="BM596" s="229">
        <f t="shared" si="75"/>
        <v>0</v>
      </c>
      <c r="BN596" s="229">
        <f t="shared" si="76"/>
        <v>0</v>
      </c>
    </row>
    <row r="597" spans="64:66" x14ac:dyDescent="0.2">
      <c r="BL597" s="3">
        <f t="shared" si="74"/>
        <v>1</v>
      </c>
      <c r="BM597" s="229">
        <f t="shared" si="75"/>
        <v>0</v>
      </c>
      <c r="BN597" s="229">
        <f t="shared" si="76"/>
        <v>0</v>
      </c>
    </row>
    <row r="598" spans="64:66" x14ac:dyDescent="0.2">
      <c r="BL598" s="3">
        <f t="shared" si="74"/>
        <v>1</v>
      </c>
      <c r="BM598" s="229">
        <f t="shared" si="75"/>
        <v>0</v>
      </c>
      <c r="BN598" s="229">
        <f t="shared" si="76"/>
        <v>0</v>
      </c>
    </row>
    <row r="599" spans="64:66" x14ac:dyDescent="0.2">
      <c r="BL599" s="3">
        <f t="shared" si="74"/>
        <v>1</v>
      </c>
      <c r="BM599" s="229">
        <f t="shared" si="75"/>
        <v>0</v>
      </c>
      <c r="BN599" s="229">
        <f t="shared" si="76"/>
        <v>0</v>
      </c>
    </row>
    <row r="600" spans="64:66" x14ac:dyDescent="0.2">
      <c r="BL600" s="3">
        <f t="shared" si="74"/>
        <v>1</v>
      </c>
      <c r="BM600" s="229">
        <f t="shared" si="75"/>
        <v>0</v>
      </c>
      <c r="BN600" s="229">
        <f t="shared" si="76"/>
        <v>0</v>
      </c>
    </row>
    <row r="601" spans="64:66" x14ac:dyDescent="0.2">
      <c r="BL601" s="3">
        <f t="shared" si="74"/>
        <v>1</v>
      </c>
      <c r="BM601" s="229">
        <f t="shared" si="75"/>
        <v>0</v>
      </c>
      <c r="BN601" s="229">
        <f t="shared" si="76"/>
        <v>0</v>
      </c>
    </row>
    <row r="602" spans="64:66" x14ac:dyDescent="0.2">
      <c r="BL602" s="3">
        <f t="shared" si="74"/>
        <v>1</v>
      </c>
      <c r="BM602" s="229">
        <f t="shared" si="75"/>
        <v>0</v>
      </c>
      <c r="BN602" s="229">
        <f t="shared" si="76"/>
        <v>0</v>
      </c>
    </row>
    <row r="603" spans="64:66" x14ac:dyDescent="0.2">
      <c r="BL603" s="3">
        <f t="shared" si="74"/>
        <v>1</v>
      </c>
      <c r="BM603" s="229">
        <f t="shared" si="75"/>
        <v>0</v>
      </c>
      <c r="BN603" s="229">
        <f t="shared" si="76"/>
        <v>0</v>
      </c>
    </row>
    <row r="604" spans="64:66" x14ac:dyDescent="0.2">
      <c r="BL604" s="3">
        <f t="shared" si="74"/>
        <v>1</v>
      </c>
      <c r="BM604" s="229">
        <f t="shared" si="75"/>
        <v>0</v>
      </c>
      <c r="BN604" s="229">
        <f t="shared" si="76"/>
        <v>0</v>
      </c>
    </row>
    <row r="605" spans="64:66" x14ac:dyDescent="0.2">
      <c r="BL605" s="3">
        <f t="shared" si="74"/>
        <v>1</v>
      </c>
      <c r="BM605" s="229">
        <f t="shared" si="75"/>
        <v>0</v>
      </c>
      <c r="BN605" s="229">
        <f t="shared" si="76"/>
        <v>0</v>
      </c>
    </row>
    <row r="606" spans="64:66" x14ac:dyDescent="0.2">
      <c r="BL606" s="3">
        <f t="shared" si="74"/>
        <v>1</v>
      </c>
      <c r="BM606" s="229">
        <f t="shared" si="75"/>
        <v>0</v>
      </c>
      <c r="BN606" s="229">
        <f t="shared" si="76"/>
        <v>0</v>
      </c>
    </row>
    <row r="607" spans="64:66" x14ac:dyDescent="0.2">
      <c r="BL607" s="3">
        <f t="shared" si="74"/>
        <v>1</v>
      </c>
      <c r="BM607" s="229">
        <f t="shared" si="75"/>
        <v>0</v>
      </c>
      <c r="BN607" s="229">
        <f t="shared" si="76"/>
        <v>0</v>
      </c>
    </row>
    <row r="608" spans="64:66" x14ac:dyDescent="0.2">
      <c r="BL608" s="3">
        <f t="shared" si="74"/>
        <v>1</v>
      </c>
      <c r="BM608" s="229">
        <f t="shared" si="75"/>
        <v>0</v>
      </c>
      <c r="BN608" s="229">
        <f t="shared" si="76"/>
        <v>0</v>
      </c>
    </row>
    <row r="609" spans="64:66" x14ac:dyDescent="0.2">
      <c r="BL609" s="3">
        <f t="shared" si="74"/>
        <v>1</v>
      </c>
      <c r="BM609" s="229">
        <f t="shared" si="75"/>
        <v>0</v>
      </c>
      <c r="BN609" s="229">
        <f t="shared" si="76"/>
        <v>0</v>
      </c>
    </row>
    <row r="610" spans="64:66" x14ac:dyDescent="0.2">
      <c r="BL610" s="3">
        <f t="shared" si="74"/>
        <v>1</v>
      </c>
      <c r="BM610" s="229">
        <f t="shared" si="75"/>
        <v>0</v>
      </c>
      <c r="BN610" s="229">
        <f t="shared" si="76"/>
        <v>0</v>
      </c>
    </row>
    <row r="611" spans="64:66" x14ac:dyDescent="0.2">
      <c r="BL611" s="3">
        <f t="shared" si="74"/>
        <v>1</v>
      </c>
      <c r="BM611" s="229">
        <f t="shared" si="75"/>
        <v>0</v>
      </c>
      <c r="BN611" s="229">
        <f t="shared" si="76"/>
        <v>0</v>
      </c>
    </row>
    <row r="612" spans="64:66" x14ac:dyDescent="0.2">
      <c r="BL612" s="3">
        <f t="shared" si="74"/>
        <v>1</v>
      </c>
      <c r="BM612" s="229">
        <f t="shared" si="75"/>
        <v>0</v>
      </c>
      <c r="BN612" s="229">
        <f t="shared" si="76"/>
        <v>0</v>
      </c>
    </row>
    <row r="613" spans="64:66" x14ac:dyDescent="0.2">
      <c r="BL613" s="3">
        <f t="shared" si="74"/>
        <v>1</v>
      </c>
      <c r="BM613" s="229">
        <f t="shared" si="75"/>
        <v>0</v>
      </c>
      <c r="BN613" s="229">
        <f t="shared" si="76"/>
        <v>0</v>
      </c>
    </row>
    <row r="614" spans="64:66" x14ac:dyDescent="0.2">
      <c r="BL614" s="3">
        <f t="shared" si="74"/>
        <v>1</v>
      </c>
      <c r="BM614" s="229">
        <f t="shared" si="75"/>
        <v>0</v>
      </c>
      <c r="BN614" s="229">
        <f t="shared" si="76"/>
        <v>0</v>
      </c>
    </row>
    <row r="615" spans="64:66" x14ac:dyDescent="0.2">
      <c r="BL615" s="3">
        <f t="shared" si="74"/>
        <v>1</v>
      </c>
      <c r="BM615" s="229">
        <f t="shared" si="75"/>
        <v>0</v>
      </c>
      <c r="BN615" s="229">
        <f t="shared" si="76"/>
        <v>0</v>
      </c>
    </row>
    <row r="616" spans="64:66" x14ac:dyDescent="0.2">
      <c r="BL616" s="3">
        <f t="shared" si="74"/>
        <v>1</v>
      </c>
      <c r="BM616" s="229">
        <f t="shared" si="75"/>
        <v>0</v>
      </c>
      <c r="BN616" s="229">
        <f t="shared" si="76"/>
        <v>0</v>
      </c>
    </row>
    <row r="617" spans="64:66" x14ac:dyDescent="0.2">
      <c r="BL617" s="3">
        <f t="shared" si="74"/>
        <v>1</v>
      </c>
      <c r="BM617" s="229">
        <f t="shared" si="75"/>
        <v>0</v>
      </c>
      <c r="BN617" s="229">
        <f t="shared" si="76"/>
        <v>0</v>
      </c>
    </row>
    <row r="618" spans="64:66" x14ac:dyDescent="0.2">
      <c r="BL618" s="3">
        <f t="shared" si="74"/>
        <v>1</v>
      </c>
      <c r="BM618" s="229">
        <f t="shared" si="75"/>
        <v>0</v>
      </c>
      <c r="BN618" s="229">
        <f t="shared" si="76"/>
        <v>0</v>
      </c>
    </row>
    <row r="619" spans="64:66" x14ac:dyDescent="0.2">
      <c r="BL619" s="3">
        <f t="shared" si="74"/>
        <v>1</v>
      </c>
      <c r="BM619" s="229">
        <f t="shared" si="75"/>
        <v>0</v>
      </c>
      <c r="BN619" s="229">
        <f t="shared" si="76"/>
        <v>0</v>
      </c>
    </row>
    <row r="620" spans="64:66" x14ac:dyDescent="0.2">
      <c r="BL620" s="3">
        <f t="shared" si="74"/>
        <v>1</v>
      </c>
      <c r="BM620" s="229">
        <f t="shared" si="75"/>
        <v>0</v>
      </c>
      <c r="BN620" s="229">
        <f t="shared" si="76"/>
        <v>0</v>
      </c>
    </row>
    <row r="621" spans="64:66" x14ac:dyDescent="0.2">
      <c r="BL621" s="3">
        <f t="shared" si="74"/>
        <v>1</v>
      </c>
      <c r="BM621" s="229">
        <f t="shared" si="75"/>
        <v>0</v>
      </c>
      <c r="BN621" s="229">
        <f t="shared" si="76"/>
        <v>0</v>
      </c>
    </row>
    <row r="622" spans="64:66" x14ac:dyDescent="0.2">
      <c r="BL622" s="3">
        <f t="shared" si="74"/>
        <v>1</v>
      </c>
      <c r="BM622" s="229">
        <f t="shared" si="75"/>
        <v>0</v>
      </c>
      <c r="BN622" s="229">
        <f t="shared" si="76"/>
        <v>0</v>
      </c>
    </row>
    <row r="623" spans="64:66" x14ac:dyDescent="0.2">
      <c r="BL623" s="3">
        <f t="shared" si="74"/>
        <v>1</v>
      </c>
      <c r="BM623" s="229">
        <f t="shared" si="75"/>
        <v>0</v>
      </c>
      <c r="BN623" s="229">
        <f t="shared" si="76"/>
        <v>0</v>
      </c>
    </row>
    <row r="624" spans="64:66" x14ac:dyDescent="0.2">
      <c r="BL624" s="3">
        <f t="shared" si="74"/>
        <v>1</v>
      </c>
      <c r="BM624" s="229">
        <f t="shared" si="75"/>
        <v>0</v>
      </c>
      <c r="BN624" s="229">
        <f t="shared" si="76"/>
        <v>0</v>
      </c>
    </row>
    <row r="625" spans="64:66" x14ac:dyDescent="0.2">
      <c r="BL625" s="3">
        <f t="shared" si="74"/>
        <v>1</v>
      </c>
      <c r="BM625" s="229">
        <f t="shared" si="75"/>
        <v>0</v>
      </c>
      <c r="BN625" s="229">
        <f t="shared" si="76"/>
        <v>0</v>
      </c>
    </row>
    <row r="626" spans="64:66" x14ac:dyDescent="0.2">
      <c r="BL626" s="3">
        <f t="shared" si="74"/>
        <v>1</v>
      </c>
      <c r="BM626" s="229">
        <f t="shared" si="75"/>
        <v>0</v>
      </c>
      <c r="BN626" s="229">
        <f t="shared" si="76"/>
        <v>0</v>
      </c>
    </row>
    <row r="627" spans="64:66" x14ac:dyDescent="0.2">
      <c r="BL627" s="3">
        <f t="shared" si="74"/>
        <v>1</v>
      </c>
      <c r="BM627" s="229">
        <f t="shared" si="75"/>
        <v>0</v>
      </c>
      <c r="BN627" s="229">
        <f t="shared" si="76"/>
        <v>0</v>
      </c>
    </row>
    <row r="628" spans="64:66" x14ac:dyDescent="0.2">
      <c r="BL628" s="3">
        <f t="shared" si="74"/>
        <v>1</v>
      </c>
      <c r="BM628" s="229">
        <f t="shared" si="75"/>
        <v>0</v>
      </c>
      <c r="BN628" s="229">
        <f t="shared" si="76"/>
        <v>0</v>
      </c>
    </row>
    <row r="629" spans="64:66" x14ac:dyDescent="0.2">
      <c r="BL629" s="3">
        <f t="shared" si="74"/>
        <v>1</v>
      </c>
      <c r="BM629" s="229">
        <f t="shared" si="75"/>
        <v>0</v>
      </c>
      <c r="BN629" s="229">
        <f t="shared" si="76"/>
        <v>0</v>
      </c>
    </row>
    <row r="630" spans="64:66" x14ac:dyDescent="0.2">
      <c r="BL630" s="3">
        <f t="shared" si="74"/>
        <v>1</v>
      </c>
      <c r="BM630" s="229">
        <f t="shared" si="75"/>
        <v>0</v>
      </c>
      <c r="BN630" s="229">
        <f t="shared" si="76"/>
        <v>0</v>
      </c>
    </row>
    <row r="631" spans="64:66" x14ac:dyDescent="0.2">
      <c r="BL631" s="3">
        <f t="shared" si="74"/>
        <v>1</v>
      </c>
      <c r="BM631" s="229">
        <f t="shared" si="75"/>
        <v>0</v>
      </c>
      <c r="BN631" s="229">
        <f t="shared" si="76"/>
        <v>0</v>
      </c>
    </row>
    <row r="632" spans="64:66" x14ac:dyDescent="0.2">
      <c r="BL632" s="3">
        <f t="shared" si="74"/>
        <v>1</v>
      </c>
      <c r="BM632" s="229">
        <f t="shared" si="75"/>
        <v>0</v>
      </c>
      <c r="BN632" s="229">
        <f t="shared" si="76"/>
        <v>0</v>
      </c>
    </row>
    <row r="633" spans="64:66" x14ac:dyDescent="0.2">
      <c r="BL633" s="3">
        <f t="shared" si="74"/>
        <v>1</v>
      </c>
      <c r="BM633" s="229">
        <f t="shared" si="75"/>
        <v>0</v>
      </c>
      <c r="BN633" s="229">
        <f t="shared" si="76"/>
        <v>0</v>
      </c>
    </row>
    <row r="634" spans="64:66" x14ac:dyDescent="0.2">
      <c r="BL634" s="3">
        <f t="shared" si="74"/>
        <v>1</v>
      </c>
      <c r="BM634" s="229">
        <f t="shared" si="75"/>
        <v>0</v>
      </c>
      <c r="BN634" s="229">
        <f t="shared" si="76"/>
        <v>0</v>
      </c>
    </row>
    <row r="635" spans="64:66" x14ac:dyDescent="0.2">
      <c r="BL635" s="3">
        <f t="shared" si="74"/>
        <v>1</v>
      </c>
      <c r="BM635" s="229">
        <f t="shared" si="75"/>
        <v>0</v>
      </c>
      <c r="BN635" s="229">
        <f t="shared" si="76"/>
        <v>0</v>
      </c>
    </row>
    <row r="636" spans="64:66" x14ac:dyDescent="0.2">
      <c r="BL636" s="3">
        <f t="shared" si="74"/>
        <v>1</v>
      </c>
      <c r="BM636" s="229">
        <f t="shared" si="75"/>
        <v>0</v>
      </c>
      <c r="BN636" s="229">
        <f t="shared" si="76"/>
        <v>0</v>
      </c>
    </row>
    <row r="637" spans="64:66" x14ac:dyDescent="0.2">
      <c r="BL637" s="3">
        <f t="shared" si="74"/>
        <v>1</v>
      </c>
      <c r="BM637" s="229">
        <f t="shared" si="75"/>
        <v>0</v>
      </c>
      <c r="BN637" s="229">
        <f t="shared" si="76"/>
        <v>0</v>
      </c>
    </row>
    <row r="638" spans="64:66" x14ac:dyDescent="0.2">
      <c r="BL638" s="3">
        <f t="shared" si="74"/>
        <v>1</v>
      </c>
      <c r="BM638" s="229">
        <f t="shared" si="75"/>
        <v>0</v>
      </c>
      <c r="BN638" s="229">
        <f t="shared" si="76"/>
        <v>0</v>
      </c>
    </row>
    <row r="639" spans="64:66" x14ac:dyDescent="0.2">
      <c r="BL639" s="3">
        <f t="shared" si="74"/>
        <v>1</v>
      </c>
      <c r="BM639" s="229">
        <f t="shared" si="75"/>
        <v>0</v>
      </c>
      <c r="BN639" s="229">
        <f t="shared" si="76"/>
        <v>0</v>
      </c>
    </row>
    <row r="640" spans="64:66" x14ac:dyDescent="0.2">
      <c r="BL640" s="3">
        <f t="shared" si="74"/>
        <v>1</v>
      </c>
      <c r="BM640" s="229">
        <f t="shared" si="75"/>
        <v>0</v>
      </c>
      <c r="BN640" s="229">
        <f t="shared" si="76"/>
        <v>0</v>
      </c>
    </row>
    <row r="641" spans="64:66" x14ac:dyDescent="0.2">
      <c r="BL641" s="3">
        <f t="shared" si="74"/>
        <v>1</v>
      </c>
      <c r="BM641" s="229">
        <f t="shared" si="75"/>
        <v>0</v>
      </c>
      <c r="BN641" s="229">
        <f t="shared" si="76"/>
        <v>0</v>
      </c>
    </row>
    <row r="642" spans="64:66" x14ac:dyDescent="0.2">
      <c r="BL642" s="3">
        <f t="shared" si="74"/>
        <v>1</v>
      </c>
      <c r="BM642" s="229">
        <f t="shared" si="75"/>
        <v>0</v>
      </c>
      <c r="BN642" s="229">
        <f t="shared" si="76"/>
        <v>0</v>
      </c>
    </row>
    <row r="643" spans="64:66" x14ac:dyDescent="0.2">
      <c r="BL643" s="3">
        <f t="shared" si="74"/>
        <v>1</v>
      </c>
      <c r="BM643" s="229">
        <f t="shared" si="75"/>
        <v>0</v>
      </c>
      <c r="BN643" s="229">
        <f t="shared" si="76"/>
        <v>0</v>
      </c>
    </row>
    <row r="644" spans="64:66" x14ac:dyDescent="0.2">
      <c r="BL644" s="3">
        <f t="shared" si="74"/>
        <v>1</v>
      </c>
      <c r="BM644" s="229">
        <f t="shared" si="75"/>
        <v>0</v>
      </c>
      <c r="BN644" s="229">
        <f t="shared" si="76"/>
        <v>0</v>
      </c>
    </row>
    <row r="645" spans="64:66" x14ac:dyDescent="0.2">
      <c r="BL645" s="3">
        <f t="shared" ref="BL645:BL708" si="77">MONTH(H645)</f>
        <v>1</v>
      </c>
      <c r="BM645" s="229">
        <f t="shared" ref="BM645:BM708" si="78">AO645</f>
        <v>0</v>
      </c>
      <c r="BN645" s="229">
        <f t="shared" ref="BN645:BN708" si="79">BE645</f>
        <v>0</v>
      </c>
    </row>
    <row r="646" spans="64:66" x14ac:dyDescent="0.2">
      <c r="BL646" s="3">
        <f t="shared" si="77"/>
        <v>1</v>
      </c>
      <c r="BM646" s="229">
        <f t="shared" si="78"/>
        <v>0</v>
      </c>
      <c r="BN646" s="229">
        <f t="shared" si="79"/>
        <v>0</v>
      </c>
    </row>
    <row r="647" spans="64:66" x14ac:dyDescent="0.2">
      <c r="BL647" s="3">
        <f t="shared" si="77"/>
        <v>1</v>
      </c>
      <c r="BM647" s="229">
        <f t="shared" si="78"/>
        <v>0</v>
      </c>
      <c r="BN647" s="229">
        <f t="shared" si="79"/>
        <v>0</v>
      </c>
    </row>
    <row r="648" spans="64:66" x14ac:dyDescent="0.2">
      <c r="BL648" s="3">
        <f t="shared" si="77"/>
        <v>1</v>
      </c>
      <c r="BM648" s="229">
        <f t="shared" si="78"/>
        <v>0</v>
      </c>
      <c r="BN648" s="229">
        <f t="shared" si="79"/>
        <v>0</v>
      </c>
    </row>
    <row r="649" spans="64:66" x14ac:dyDescent="0.2">
      <c r="BL649" s="3">
        <f t="shared" si="77"/>
        <v>1</v>
      </c>
      <c r="BM649" s="229">
        <f t="shared" si="78"/>
        <v>0</v>
      </c>
      <c r="BN649" s="229">
        <f t="shared" si="79"/>
        <v>0</v>
      </c>
    </row>
    <row r="650" spans="64:66" x14ac:dyDescent="0.2">
      <c r="BL650" s="3">
        <f t="shared" si="77"/>
        <v>1</v>
      </c>
      <c r="BM650" s="229">
        <f t="shared" si="78"/>
        <v>0</v>
      </c>
      <c r="BN650" s="229">
        <f t="shared" si="79"/>
        <v>0</v>
      </c>
    </row>
    <row r="651" spans="64:66" x14ac:dyDescent="0.2">
      <c r="BL651" s="3">
        <f t="shared" si="77"/>
        <v>1</v>
      </c>
      <c r="BM651" s="229">
        <f t="shared" si="78"/>
        <v>0</v>
      </c>
      <c r="BN651" s="229">
        <f t="shared" si="79"/>
        <v>0</v>
      </c>
    </row>
    <row r="652" spans="64:66" x14ac:dyDescent="0.2">
      <c r="BL652" s="3">
        <f t="shared" si="77"/>
        <v>1</v>
      </c>
      <c r="BM652" s="229">
        <f t="shared" si="78"/>
        <v>0</v>
      </c>
      <c r="BN652" s="229">
        <f t="shared" si="79"/>
        <v>0</v>
      </c>
    </row>
    <row r="653" spans="64:66" x14ac:dyDescent="0.2">
      <c r="BL653" s="3">
        <f t="shared" si="77"/>
        <v>1</v>
      </c>
      <c r="BM653" s="229">
        <f t="shared" si="78"/>
        <v>0</v>
      </c>
      <c r="BN653" s="229">
        <f t="shared" si="79"/>
        <v>0</v>
      </c>
    </row>
    <row r="654" spans="64:66" x14ac:dyDescent="0.2">
      <c r="BL654" s="3">
        <f t="shared" si="77"/>
        <v>1</v>
      </c>
      <c r="BM654" s="229">
        <f t="shared" si="78"/>
        <v>0</v>
      </c>
      <c r="BN654" s="229">
        <f t="shared" si="79"/>
        <v>0</v>
      </c>
    </row>
    <row r="655" spans="64:66" x14ac:dyDescent="0.2">
      <c r="BL655" s="3">
        <f t="shared" si="77"/>
        <v>1</v>
      </c>
      <c r="BM655" s="229">
        <f t="shared" si="78"/>
        <v>0</v>
      </c>
      <c r="BN655" s="229">
        <f t="shared" si="79"/>
        <v>0</v>
      </c>
    </row>
    <row r="656" spans="64:66" x14ac:dyDescent="0.2">
      <c r="BL656" s="3">
        <f t="shared" si="77"/>
        <v>1</v>
      </c>
      <c r="BM656" s="229">
        <f t="shared" si="78"/>
        <v>0</v>
      </c>
      <c r="BN656" s="229">
        <f t="shared" si="79"/>
        <v>0</v>
      </c>
    </row>
    <row r="657" spans="64:66" x14ac:dyDescent="0.2">
      <c r="BL657" s="3">
        <f t="shared" si="77"/>
        <v>1</v>
      </c>
      <c r="BM657" s="229">
        <f t="shared" si="78"/>
        <v>0</v>
      </c>
      <c r="BN657" s="229">
        <f t="shared" si="79"/>
        <v>0</v>
      </c>
    </row>
    <row r="658" spans="64:66" x14ac:dyDescent="0.2">
      <c r="BL658" s="3">
        <f t="shared" si="77"/>
        <v>1</v>
      </c>
      <c r="BM658" s="229">
        <f t="shared" si="78"/>
        <v>0</v>
      </c>
      <c r="BN658" s="229">
        <f t="shared" si="79"/>
        <v>0</v>
      </c>
    </row>
    <row r="659" spans="64:66" x14ac:dyDescent="0.2">
      <c r="BL659" s="3">
        <f t="shared" si="77"/>
        <v>1</v>
      </c>
      <c r="BM659" s="229">
        <f t="shared" si="78"/>
        <v>0</v>
      </c>
      <c r="BN659" s="229">
        <f t="shared" si="79"/>
        <v>0</v>
      </c>
    </row>
    <row r="660" spans="64:66" x14ac:dyDescent="0.2">
      <c r="BL660" s="3">
        <f t="shared" si="77"/>
        <v>1</v>
      </c>
      <c r="BM660" s="229">
        <f t="shared" si="78"/>
        <v>0</v>
      </c>
      <c r="BN660" s="229">
        <f t="shared" si="79"/>
        <v>0</v>
      </c>
    </row>
    <row r="661" spans="64:66" x14ac:dyDescent="0.2">
      <c r="BL661" s="3">
        <f t="shared" si="77"/>
        <v>1</v>
      </c>
      <c r="BM661" s="229">
        <f t="shared" si="78"/>
        <v>0</v>
      </c>
      <c r="BN661" s="229">
        <f t="shared" si="79"/>
        <v>0</v>
      </c>
    </row>
    <row r="662" spans="64:66" x14ac:dyDescent="0.2">
      <c r="BL662" s="3">
        <f t="shared" si="77"/>
        <v>1</v>
      </c>
      <c r="BM662" s="229">
        <f t="shared" si="78"/>
        <v>0</v>
      </c>
      <c r="BN662" s="229">
        <f t="shared" si="79"/>
        <v>0</v>
      </c>
    </row>
    <row r="663" spans="64:66" x14ac:dyDescent="0.2">
      <c r="BL663" s="3">
        <f t="shared" si="77"/>
        <v>1</v>
      </c>
      <c r="BM663" s="229">
        <f t="shared" si="78"/>
        <v>0</v>
      </c>
      <c r="BN663" s="229">
        <f t="shared" si="79"/>
        <v>0</v>
      </c>
    </row>
    <row r="664" spans="64:66" x14ac:dyDescent="0.2">
      <c r="BL664" s="3">
        <f t="shared" si="77"/>
        <v>1</v>
      </c>
      <c r="BM664" s="229">
        <f t="shared" si="78"/>
        <v>0</v>
      </c>
      <c r="BN664" s="229">
        <f t="shared" si="79"/>
        <v>0</v>
      </c>
    </row>
    <row r="665" spans="64:66" x14ac:dyDescent="0.2">
      <c r="BL665" s="3">
        <f t="shared" si="77"/>
        <v>1</v>
      </c>
      <c r="BM665" s="229">
        <f t="shared" si="78"/>
        <v>0</v>
      </c>
      <c r="BN665" s="229">
        <f t="shared" si="79"/>
        <v>0</v>
      </c>
    </row>
    <row r="666" spans="64:66" x14ac:dyDescent="0.2">
      <c r="BL666" s="3">
        <f t="shared" si="77"/>
        <v>1</v>
      </c>
      <c r="BM666" s="229">
        <f t="shared" si="78"/>
        <v>0</v>
      </c>
      <c r="BN666" s="229">
        <f t="shared" si="79"/>
        <v>0</v>
      </c>
    </row>
    <row r="667" spans="64:66" x14ac:dyDescent="0.2">
      <c r="BL667" s="3">
        <f t="shared" si="77"/>
        <v>1</v>
      </c>
      <c r="BM667" s="229">
        <f t="shared" si="78"/>
        <v>0</v>
      </c>
      <c r="BN667" s="229">
        <f t="shared" si="79"/>
        <v>0</v>
      </c>
    </row>
    <row r="668" spans="64:66" x14ac:dyDescent="0.2">
      <c r="BL668" s="3">
        <f t="shared" si="77"/>
        <v>1</v>
      </c>
      <c r="BM668" s="229">
        <f t="shared" si="78"/>
        <v>0</v>
      </c>
      <c r="BN668" s="229">
        <f t="shared" si="79"/>
        <v>0</v>
      </c>
    </row>
    <row r="669" spans="64:66" x14ac:dyDescent="0.2">
      <c r="BL669" s="3">
        <f t="shared" si="77"/>
        <v>1</v>
      </c>
      <c r="BM669" s="229">
        <f t="shared" si="78"/>
        <v>0</v>
      </c>
      <c r="BN669" s="229">
        <f t="shared" si="79"/>
        <v>0</v>
      </c>
    </row>
    <row r="670" spans="64:66" x14ac:dyDescent="0.2">
      <c r="BL670" s="3">
        <f t="shared" si="77"/>
        <v>1</v>
      </c>
      <c r="BM670" s="229">
        <f t="shared" si="78"/>
        <v>0</v>
      </c>
      <c r="BN670" s="229">
        <f t="shared" si="79"/>
        <v>0</v>
      </c>
    </row>
    <row r="671" spans="64:66" x14ac:dyDescent="0.2">
      <c r="BL671" s="3">
        <f t="shared" si="77"/>
        <v>1</v>
      </c>
      <c r="BM671" s="229">
        <f t="shared" si="78"/>
        <v>0</v>
      </c>
      <c r="BN671" s="229">
        <f t="shared" si="79"/>
        <v>0</v>
      </c>
    </row>
    <row r="672" spans="64:66" x14ac:dyDescent="0.2">
      <c r="BL672" s="3">
        <f t="shared" si="77"/>
        <v>1</v>
      </c>
      <c r="BM672" s="229">
        <f t="shared" si="78"/>
        <v>0</v>
      </c>
      <c r="BN672" s="229">
        <f t="shared" si="79"/>
        <v>0</v>
      </c>
    </row>
    <row r="673" spans="64:66" x14ac:dyDescent="0.2">
      <c r="BL673" s="3">
        <f t="shared" si="77"/>
        <v>1</v>
      </c>
      <c r="BM673" s="229">
        <f t="shared" si="78"/>
        <v>0</v>
      </c>
      <c r="BN673" s="229">
        <f t="shared" si="79"/>
        <v>0</v>
      </c>
    </row>
    <row r="674" spans="64:66" x14ac:dyDescent="0.2">
      <c r="BL674" s="3">
        <f t="shared" si="77"/>
        <v>1</v>
      </c>
      <c r="BM674" s="229">
        <f t="shared" si="78"/>
        <v>0</v>
      </c>
      <c r="BN674" s="229">
        <f t="shared" si="79"/>
        <v>0</v>
      </c>
    </row>
    <row r="675" spans="64:66" x14ac:dyDescent="0.2">
      <c r="BL675" s="3">
        <f t="shared" si="77"/>
        <v>1</v>
      </c>
      <c r="BM675" s="229">
        <f t="shared" si="78"/>
        <v>0</v>
      </c>
      <c r="BN675" s="229">
        <f t="shared" si="79"/>
        <v>0</v>
      </c>
    </row>
    <row r="676" spans="64:66" x14ac:dyDescent="0.2">
      <c r="BL676" s="3">
        <f t="shared" si="77"/>
        <v>1</v>
      </c>
      <c r="BM676" s="229">
        <f t="shared" si="78"/>
        <v>0</v>
      </c>
      <c r="BN676" s="229">
        <f t="shared" si="79"/>
        <v>0</v>
      </c>
    </row>
    <row r="677" spans="64:66" x14ac:dyDescent="0.2">
      <c r="BL677" s="3">
        <f t="shared" si="77"/>
        <v>1</v>
      </c>
      <c r="BM677" s="229">
        <f t="shared" si="78"/>
        <v>0</v>
      </c>
      <c r="BN677" s="229">
        <f t="shared" si="79"/>
        <v>0</v>
      </c>
    </row>
    <row r="678" spans="64:66" x14ac:dyDescent="0.2">
      <c r="BL678" s="3">
        <f t="shared" si="77"/>
        <v>1</v>
      </c>
      <c r="BM678" s="229">
        <f t="shared" si="78"/>
        <v>0</v>
      </c>
      <c r="BN678" s="229">
        <f t="shared" si="79"/>
        <v>0</v>
      </c>
    </row>
    <row r="679" spans="64:66" x14ac:dyDescent="0.2">
      <c r="BL679" s="3">
        <f t="shared" si="77"/>
        <v>1</v>
      </c>
      <c r="BM679" s="229">
        <f t="shared" si="78"/>
        <v>0</v>
      </c>
      <c r="BN679" s="229">
        <f t="shared" si="79"/>
        <v>0</v>
      </c>
    </row>
    <row r="680" spans="64:66" x14ac:dyDescent="0.2">
      <c r="BL680" s="3">
        <f t="shared" si="77"/>
        <v>1</v>
      </c>
      <c r="BM680" s="229">
        <f t="shared" si="78"/>
        <v>0</v>
      </c>
      <c r="BN680" s="229">
        <f t="shared" si="79"/>
        <v>0</v>
      </c>
    </row>
    <row r="681" spans="64:66" x14ac:dyDescent="0.2">
      <c r="BL681" s="3">
        <f t="shared" si="77"/>
        <v>1</v>
      </c>
      <c r="BM681" s="229">
        <f t="shared" si="78"/>
        <v>0</v>
      </c>
      <c r="BN681" s="229">
        <f t="shared" si="79"/>
        <v>0</v>
      </c>
    </row>
    <row r="682" spans="64:66" x14ac:dyDescent="0.2">
      <c r="BL682" s="3">
        <f t="shared" si="77"/>
        <v>1</v>
      </c>
      <c r="BM682" s="229">
        <f t="shared" si="78"/>
        <v>0</v>
      </c>
      <c r="BN682" s="229">
        <f t="shared" si="79"/>
        <v>0</v>
      </c>
    </row>
    <row r="683" spans="64:66" x14ac:dyDescent="0.2">
      <c r="BL683" s="3">
        <f t="shared" si="77"/>
        <v>1</v>
      </c>
      <c r="BM683" s="229">
        <f t="shared" si="78"/>
        <v>0</v>
      </c>
      <c r="BN683" s="229">
        <f t="shared" si="79"/>
        <v>0</v>
      </c>
    </row>
    <row r="684" spans="64:66" x14ac:dyDescent="0.2">
      <c r="BL684" s="3">
        <f t="shared" si="77"/>
        <v>1</v>
      </c>
      <c r="BM684" s="229">
        <f t="shared" si="78"/>
        <v>0</v>
      </c>
      <c r="BN684" s="229">
        <f t="shared" si="79"/>
        <v>0</v>
      </c>
    </row>
    <row r="685" spans="64:66" x14ac:dyDescent="0.2">
      <c r="BL685" s="3">
        <f t="shared" si="77"/>
        <v>1</v>
      </c>
      <c r="BM685" s="229">
        <f t="shared" si="78"/>
        <v>0</v>
      </c>
      <c r="BN685" s="229">
        <f t="shared" si="79"/>
        <v>0</v>
      </c>
    </row>
    <row r="686" spans="64:66" x14ac:dyDescent="0.2">
      <c r="BL686" s="3">
        <f t="shared" si="77"/>
        <v>1</v>
      </c>
      <c r="BM686" s="229">
        <f t="shared" si="78"/>
        <v>0</v>
      </c>
      <c r="BN686" s="229">
        <f t="shared" si="79"/>
        <v>0</v>
      </c>
    </row>
    <row r="687" spans="64:66" x14ac:dyDescent="0.2">
      <c r="BL687" s="3">
        <f t="shared" si="77"/>
        <v>1</v>
      </c>
      <c r="BM687" s="229">
        <f t="shared" si="78"/>
        <v>0</v>
      </c>
      <c r="BN687" s="229">
        <f t="shared" si="79"/>
        <v>0</v>
      </c>
    </row>
    <row r="688" spans="64:66" x14ac:dyDescent="0.2">
      <c r="BL688" s="3">
        <f t="shared" si="77"/>
        <v>1</v>
      </c>
      <c r="BM688" s="229">
        <f t="shared" si="78"/>
        <v>0</v>
      </c>
      <c r="BN688" s="229">
        <f t="shared" si="79"/>
        <v>0</v>
      </c>
    </row>
    <row r="689" spans="64:66" x14ac:dyDescent="0.2">
      <c r="BL689" s="3">
        <f t="shared" si="77"/>
        <v>1</v>
      </c>
      <c r="BM689" s="229">
        <f t="shared" si="78"/>
        <v>0</v>
      </c>
      <c r="BN689" s="229">
        <f t="shared" si="79"/>
        <v>0</v>
      </c>
    </row>
    <row r="690" spans="64:66" x14ac:dyDescent="0.2">
      <c r="BL690" s="3">
        <f t="shared" si="77"/>
        <v>1</v>
      </c>
      <c r="BM690" s="229">
        <f t="shared" si="78"/>
        <v>0</v>
      </c>
      <c r="BN690" s="229">
        <f t="shared" si="79"/>
        <v>0</v>
      </c>
    </row>
    <row r="691" spans="64:66" x14ac:dyDescent="0.2">
      <c r="BL691" s="3">
        <f t="shared" si="77"/>
        <v>1</v>
      </c>
      <c r="BM691" s="229">
        <f t="shared" si="78"/>
        <v>0</v>
      </c>
      <c r="BN691" s="229">
        <f t="shared" si="79"/>
        <v>0</v>
      </c>
    </row>
    <row r="692" spans="64:66" x14ac:dyDescent="0.2">
      <c r="BL692" s="3">
        <f t="shared" si="77"/>
        <v>1</v>
      </c>
      <c r="BM692" s="229">
        <f t="shared" si="78"/>
        <v>0</v>
      </c>
      <c r="BN692" s="229">
        <f t="shared" si="79"/>
        <v>0</v>
      </c>
    </row>
    <row r="693" spans="64:66" x14ac:dyDescent="0.2">
      <c r="BL693" s="3">
        <f t="shared" si="77"/>
        <v>1</v>
      </c>
      <c r="BM693" s="229">
        <f t="shared" si="78"/>
        <v>0</v>
      </c>
      <c r="BN693" s="229">
        <f t="shared" si="79"/>
        <v>0</v>
      </c>
    </row>
    <row r="694" spans="64:66" x14ac:dyDescent="0.2">
      <c r="BL694" s="3">
        <f t="shared" si="77"/>
        <v>1</v>
      </c>
      <c r="BM694" s="229">
        <f t="shared" si="78"/>
        <v>0</v>
      </c>
      <c r="BN694" s="229">
        <f t="shared" si="79"/>
        <v>0</v>
      </c>
    </row>
    <row r="695" spans="64:66" x14ac:dyDescent="0.2">
      <c r="BL695" s="3">
        <f t="shared" si="77"/>
        <v>1</v>
      </c>
      <c r="BM695" s="229">
        <f t="shared" si="78"/>
        <v>0</v>
      </c>
      <c r="BN695" s="229">
        <f t="shared" si="79"/>
        <v>0</v>
      </c>
    </row>
    <row r="696" spans="64:66" x14ac:dyDescent="0.2">
      <c r="BL696" s="3">
        <f t="shared" si="77"/>
        <v>1</v>
      </c>
      <c r="BM696" s="229">
        <f t="shared" si="78"/>
        <v>0</v>
      </c>
      <c r="BN696" s="229">
        <f t="shared" si="79"/>
        <v>0</v>
      </c>
    </row>
    <row r="697" spans="64:66" x14ac:dyDescent="0.2">
      <c r="BL697" s="3">
        <f t="shared" si="77"/>
        <v>1</v>
      </c>
      <c r="BM697" s="229">
        <f t="shared" si="78"/>
        <v>0</v>
      </c>
      <c r="BN697" s="229">
        <f t="shared" si="79"/>
        <v>0</v>
      </c>
    </row>
    <row r="698" spans="64:66" x14ac:dyDescent="0.2">
      <c r="BL698" s="3">
        <f t="shared" si="77"/>
        <v>1</v>
      </c>
      <c r="BM698" s="229">
        <f t="shared" si="78"/>
        <v>0</v>
      </c>
      <c r="BN698" s="229">
        <f t="shared" si="79"/>
        <v>0</v>
      </c>
    </row>
    <row r="699" spans="64:66" x14ac:dyDescent="0.2">
      <c r="BL699" s="3">
        <f t="shared" si="77"/>
        <v>1</v>
      </c>
      <c r="BM699" s="229">
        <f t="shared" si="78"/>
        <v>0</v>
      </c>
      <c r="BN699" s="229">
        <f t="shared" si="79"/>
        <v>0</v>
      </c>
    </row>
    <row r="700" spans="64:66" x14ac:dyDescent="0.2">
      <c r="BL700" s="3">
        <f t="shared" si="77"/>
        <v>1</v>
      </c>
      <c r="BM700" s="229">
        <f t="shared" si="78"/>
        <v>0</v>
      </c>
      <c r="BN700" s="229">
        <f t="shared" si="79"/>
        <v>0</v>
      </c>
    </row>
    <row r="701" spans="64:66" x14ac:dyDescent="0.2">
      <c r="BL701" s="3">
        <f t="shared" si="77"/>
        <v>1</v>
      </c>
      <c r="BM701" s="229">
        <f t="shared" si="78"/>
        <v>0</v>
      </c>
      <c r="BN701" s="229">
        <f t="shared" si="79"/>
        <v>0</v>
      </c>
    </row>
    <row r="702" spans="64:66" x14ac:dyDescent="0.2">
      <c r="BL702" s="3">
        <f t="shared" si="77"/>
        <v>1</v>
      </c>
      <c r="BM702" s="229">
        <f t="shared" si="78"/>
        <v>0</v>
      </c>
      <c r="BN702" s="229">
        <f t="shared" si="79"/>
        <v>0</v>
      </c>
    </row>
    <row r="703" spans="64:66" x14ac:dyDescent="0.2">
      <c r="BL703" s="3">
        <f t="shared" si="77"/>
        <v>1</v>
      </c>
      <c r="BM703" s="229">
        <f t="shared" si="78"/>
        <v>0</v>
      </c>
      <c r="BN703" s="229">
        <f t="shared" si="79"/>
        <v>0</v>
      </c>
    </row>
    <row r="704" spans="64:66" x14ac:dyDescent="0.2">
      <c r="BL704" s="3">
        <f t="shared" si="77"/>
        <v>1</v>
      </c>
      <c r="BM704" s="229">
        <f t="shared" si="78"/>
        <v>0</v>
      </c>
      <c r="BN704" s="229">
        <f t="shared" si="79"/>
        <v>0</v>
      </c>
    </row>
    <row r="705" spans="64:66" x14ac:dyDescent="0.2">
      <c r="BL705" s="3">
        <f t="shared" si="77"/>
        <v>1</v>
      </c>
      <c r="BM705" s="229">
        <f t="shared" si="78"/>
        <v>0</v>
      </c>
      <c r="BN705" s="229">
        <f t="shared" si="79"/>
        <v>0</v>
      </c>
    </row>
    <row r="706" spans="64:66" x14ac:dyDescent="0.2">
      <c r="BL706" s="3">
        <f t="shared" si="77"/>
        <v>1</v>
      </c>
      <c r="BM706" s="229">
        <f t="shared" si="78"/>
        <v>0</v>
      </c>
      <c r="BN706" s="229">
        <f t="shared" si="79"/>
        <v>0</v>
      </c>
    </row>
    <row r="707" spans="64:66" x14ac:dyDescent="0.2">
      <c r="BL707" s="3">
        <f t="shared" si="77"/>
        <v>1</v>
      </c>
      <c r="BM707" s="229">
        <f t="shared" si="78"/>
        <v>0</v>
      </c>
      <c r="BN707" s="229">
        <f t="shared" si="79"/>
        <v>0</v>
      </c>
    </row>
    <row r="708" spans="64:66" x14ac:dyDescent="0.2">
      <c r="BL708" s="3">
        <f t="shared" si="77"/>
        <v>1</v>
      </c>
      <c r="BM708" s="229">
        <f t="shared" si="78"/>
        <v>0</v>
      </c>
      <c r="BN708" s="229">
        <f t="shared" si="79"/>
        <v>0</v>
      </c>
    </row>
    <row r="709" spans="64:66" x14ac:dyDescent="0.2">
      <c r="BL709" s="3">
        <f t="shared" ref="BL709:BL772" si="80">MONTH(H709)</f>
        <v>1</v>
      </c>
      <c r="BM709" s="229">
        <f t="shared" ref="BM709:BM772" si="81">AO709</f>
        <v>0</v>
      </c>
      <c r="BN709" s="229">
        <f t="shared" ref="BN709:BN772" si="82">BE709</f>
        <v>0</v>
      </c>
    </row>
    <row r="710" spans="64:66" x14ac:dyDescent="0.2">
      <c r="BL710" s="3">
        <f t="shared" si="80"/>
        <v>1</v>
      </c>
      <c r="BM710" s="229">
        <f t="shared" si="81"/>
        <v>0</v>
      </c>
      <c r="BN710" s="229">
        <f t="shared" si="82"/>
        <v>0</v>
      </c>
    </row>
    <row r="711" spans="64:66" x14ac:dyDescent="0.2">
      <c r="BL711" s="3">
        <f t="shared" si="80"/>
        <v>1</v>
      </c>
      <c r="BM711" s="229">
        <f t="shared" si="81"/>
        <v>0</v>
      </c>
      <c r="BN711" s="229">
        <f t="shared" si="82"/>
        <v>0</v>
      </c>
    </row>
    <row r="712" spans="64:66" x14ac:dyDescent="0.2">
      <c r="BL712" s="3">
        <f t="shared" si="80"/>
        <v>1</v>
      </c>
      <c r="BM712" s="229">
        <f t="shared" si="81"/>
        <v>0</v>
      </c>
      <c r="BN712" s="229">
        <f t="shared" si="82"/>
        <v>0</v>
      </c>
    </row>
    <row r="713" spans="64:66" x14ac:dyDescent="0.2">
      <c r="BL713" s="3">
        <f t="shared" si="80"/>
        <v>1</v>
      </c>
      <c r="BM713" s="229">
        <f t="shared" si="81"/>
        <v>0</v>
      </c>
      <c r="BN713" s="229">
        <f t="shared" si="82"/>
        <v>0</v>
      </c>
    </row>
    <row r="714" spans="64:66" x14ac:dyDescent="0.2">
      <c r="BL714" s="3">
        <f t="shared" si="80"/>
        <v>1</v>
      </c>
      <c r="BM714" s="229">
        <f t="shared" si="81"/>
        <v>0</v>
      </c>
      <c r="BN714" s="229">
        <f t="shared" si="82"/>
        <v>0</v>
      </c>
    </row>
    <row r="715" spans="64:66" x14ac:dyDescent="0.2">
      <c r="BL715" s="3">
        <f t="shared" si="80"/>
        <v>1</v>
      </c>
      <c r="BM715" s="229">
        <f t="shared" si="81"/>
        <v>0</v>
      </c>
      <c r="BN715" s="229">
        <f t="shared" si="82"/>
        <v>0</v>
      </c>
    </row>
    <row r="716" spans="64:66" x14ac:dyDescent="0.2">
      <c r="BL716" s="3">
        <f t="shared" si="80"/>
        <v>1</v>
      </c>
      <c r="BM716" s="229">
        <f t="shared" si="81"/>
        <v>0</v>
      </c>
      <c r="BN716" s="229">
        <f t="shared" si="82"/>
        <v>0</v>
      </c>
    </row>
    <row r="717" spans="64:66" x14ac:dyDescent="0.2">
      <c r="BL717" s="3">
        <f t="shared" si="80"/>
        <v>1</v>
      </c>
      <c r="BM717" s="229">
        <f t="shared" si="81"/>
        <v>0</v>
      </c>
      <c r="BN717" s="229">
        <f t="shared" si="82"/>
        <v>0</v>
      </c>
    </row>
    <row r="718" spans="64:66" x14ac:dyDescent="0.2">
      <c r="BL718" s="3">
        <f t="shared" si="80"/>
        <v>1</v>
      </c>
      <c r="BM718" s="229">
        <f t="shared" si="81"/>
        <v>0</v>
      </c>
      <c r="BN718" s="229">
        <f t="shared" si="82"/>
        <v>0</v>
      </c>
    </row>
    <row r="719" spans="64:66" x14ac:dyDescent="0.2">
      <c r="BL719" s="3">
        <f t="shared" si="80"/>
        <v>1</v>
      </c>
      <c r="BM719" s="229">
        <f t="shared" si="81"/>
        <v>0</v>
      </c>
      <c r="BN719" s="229">
        <f t="shared" si="82"/>
        <v>0</v>
      </c>
    </row>
    <row r="720" spans="64:66" x14ac:dyDescent="0.2">
      <c r="BL720" s="3">
        <f t="shared" si="80"/>
        <v>1</v>
      </c>
      <c r="BM720" s="229">
        <f t="shared" si="81"/>
        <v>0</v>
      </c>
      <c r="BN720" s="229">
        <f t="shared" si="82"/>
        <v>0</v>
      </c>
    </row>
    <row r="721" spans="64:66" x14ac:dyDescent="0.2">
      <c r="BL721" s="3">
        <f t="shared" si="80"/>
        <v>1</v>
      </c>
      <c r="BM721" s="229">
        <f t="shared" si="81"/>
        <v>0</v>
      </c>
      <c r="BN721" s="229">
        <f t="shared" si="82"/>
        <v>0</v>
      </c>
    </row>
    <row r="722" spans="64:66" x14ac:dyDescent="0.2">
      <c r="BL722" s="3">
        <f t="shared" si="80"/>
        <v>1</v>
      </c>
      <c r="BM722" s="229">
        <f t="shared" si="81"/>
        <v>0</v>
      </c>
      <c r="BN722" s="229">
        <f t="shared" si="82"/>
        <v>0</v>
      </c>
    </row>
    <row r="723" spans="64:66" x14ac:dyDescent="0.2">
      <c r="BL723" s="3">
        <f t="shared" si="80"/>
        <v>1</v>
      </c>
      <c r="BM723" s="229">
        <f t="shared" si="81"/>
        <v>0</v>
      </c>
      <c r="BN723" s="229">
        <f t="shared" si="82"/>
        <v>0</v>
      </c>
    </row>
    <row r="724" spans="64:66" x14ac:dyDescent="0.2">
      <c r="BL724" s="3">
        <f t="shared" si="80"/>
        <v>1</v>
      </c>
      <c r="BM724" s="229">
        <f t="shared" si="81"/>
        <v>0</v>
      </c>
      <c r="BN724" s="229">
        <f t="shared" si="82"/>
        <v>0</v>
      </c>
    </row>
    <row r="725" spans="64:66" x14ac:dyDescent="0.2">
      <c r="BL725" s="3">
        <f t="shared" si="80"/>
        <v>1</v>
      </c>
      <c r="BM725" s="229">
        <f t="shared" si="81"/>
        <v>0</v>
      </c>
      <c r="BN725" s="229">
        <f t="shared" si="82"/>
        <v>0</v>
      </c>
    </row>
    <row r="726" spans="64:66" x14ac:dyDescent="0.2">
      <c r="BL726" s="3">
        <f t="shared" si="80"/>
        <v>1</v>
      </c>
      <c r="BM726" s="229">
        <f t="shared" si="81"/>
        <v>0</v>
      </c>
      <c r="BN726" s="229">
        <f t="shared" si="82"/>
        <v>0</v>
      </c>
    </row>
    <row r="727" spans="64:66" x14ac:dyDescent="0.2">
      <c r="BL727" s="3">
        <f t="shared" si="80"/>
        <v>1</v>
      </c>
      <c r="BM727" s="229">
        <f t="shared" si="81"/>
        <v>0</v>
      </c>
      <c r="BN727" s="229">
        <f t="shared" si="82"/>
        <v>0</v>
      </c>
    </row>
    <row r="728" spans="64:66" x14ac:dyDescent="0.2">
      <c r="BL728" s="3">
        <f t="shared" si="80"/>
        <v>1</v>
      </c>
      <c r="BM728" s="229">
        <f t="shared" si="81"/>
        <v>0</v>
      </c>
      <c r="BN728" s="229">
        <f t="shared" si="82"/>
        <v>0</v>
      </c>
    </row>
    <row r="729" spans="64:66" x14ac:dyDescent="0.2">
      <c r="BL729" s="3">
        <f t="shared" si="80"/>
        <v>1</v>
      </c>
      <c r="BM729" s="229">
        <f t="shared" si="81"/>
        <v>0</v>
      </c>
      <c r="BN729" s="229">
        <f t="shared" si="82"/>
        <v>0</v>
      </c>
    </row>
    <row r="730" spans="64:66" x14ac:dyDescent="0.2">
      <c r="BL730" s="3">
        <f t="shared" si="80"/>
        <v>1</v>
      </c>
      <c r="BM730" s="229">
        <f t="shared" si="81"/>
        <v>0</v>
      </c>
      <c r="BN730" s="229">
        <f t="shared" si="82"/>
        <v>0</v>
      </c>
    </row>
    <row r="731" spans="64:66" x14ac:dyDescent="0.2">
      <c r="BL731" s="3">
        <f t="shared" si="80"/>
        <v>1</v>
      </c>
      <c r="BM731" s="229">
        <f t="shared" si="81"/>
        <v>0</v>
      </c>
      <c r="BN731" s="229">
        <f t="shared" si="82"/>
        <v>0</v>
      </c>
    </row>
    <row r="732" spans="64:66" x14ac:dyDescent="0.2">
      <c r="BL732" s="3">
        <f t="shared" si="80"/>
        <v>1</v>
      </c>
      <c r="BM732" s="229">
        <f t="shared" si="81"/>
        <v>0</v>
      </c>
      <c r="BN732" s="229">
        <f t="shared" si="82"/>
        <v>0</v>
      </c>
    </row>
    <row r="733" spans="64:66" x14ac:dyDescent="0.2">
      <c r="BL733" s="3">
        <f t="shared" si="80"/>
        <v>1</v>
      </c>
      <c r="BM733" s="229">
        <f t="shared" si="81"/>
        <v>0</v>
      </c>
      <c r="BN733" s="229">
        <f t="shared" si="82"/>
        <v>0</v>
      </c>
    </row>
    <row r="734" spans="64:66" x14ac:dyDescent="0.2">
      <c r="BL734" s="3">
        <f t="shared" si="80"/>
        <v>1</v>
      </c>
      <c r="BM734" s="229">
        <f t="shared" si="81"/>
        <v>0</v>
      </c>
      <c r="BN734" s="229">
        <f t="shared" si="82"/>
        <v>0</v>
      </c>
    </row>
    <row r="735" spans="64:66" x14ac:dyDescent="0.2">
      <c r="BL735" s="3">
        <f t="shared" si="80"/>
        <v>1</v>
      </c>
      <c r="BM735" s="229">
        <f t="shared" si="81"/>
        <v>0</v>
      </c>
      <c r="BN735" s="229">
        <f t="shared" si="82"/>
        <v>0</v>
      </c>
    </row>
    <row r="736" spans="64:66" x14ac:dyDescent="0.2">
      <c r="BL736" s="3">
        <f t="shared" si="80"/>
        <v>1</v>
      </c>
      <c r="BM736" s="229">
        <f t="shared" si="81"/>
        <v>0</v>
      </c>
      <c r="BN736" s="229">
        <f t="shared" si="82"/>
        <v>0</v>
      </c>
    </row>
    <row r="737" spans="64:66" x14ac:dyDescent="0.2">
      <c r="BL737" s="3">
        <f t="shared" si="80"/>
        <v>1</v>
      </c>
      <c r="BM737" s="229">
        <f t="shared" si="81"/>
        <v>0</v>
      </c>
      <c r="BN737" s="229">
        <f t="shared" si="82"/>
        <v>0</v>
      </c>
    </row>
    <row r="738" spans="64:66" x14ac:dyDescent="0.2">
      <c r="BL738" s="3">
        <f t="shared" si="80"/>
        <v>1</v>
      </c>
      <c r="BM738" s="229">
        <f t="shared" si="81"/>
        <v>0</v>
      </c>
      <c r="BN738" s="229">
        <f t="shared" si="82"/>
        <v>0</v>
      </c>
    </row>
    <row r="739" spans="64:66" x14ac:dyDescent="0.2">
      <c r="BL739" s="3">
        <f t="shared" si="80"/>
        <v>1</v>
      </c>
      <c r="BM739" s="229">
        <f t="shared" si="81"/>
        <v>0</v>
      </c>
      <c r="BN739" s="229">
        <f t="shared" si="82"/>
        <v>0</v>
      </c>
    </row>
    <row r="740" spans="64:66" x14ac:dyDescent="0.2">
      <c r="BL740" s="3">
        <f t="shared" si="80"/>
        <v>1</v>
      </c>
      <c r="BM740" s="229">
        <f t="shared" si="81"/>
        <v>0</v>
      </c>
      <c r="BN740" s="229">
        <f t="shared" si="82"/>
        <v>0</v>
      </c>
    </row>
    <row r="741" spans="64:66" x14ac:dyDescent="0.2">
      <c r="BL741" s="3">
        <f t="shared" si="80"/>
        <v>1</v>
      </c>
      <c r="BM741" s="229">
        <f t="shared" si="81"/>
        <v>0</v>
      </c>
      <c r="BN741" s="229">
        <f t="shared" si="82"/>
        <v>0</v>
      </c>
    </row>
    <row r="742" spans="64:66" x14ac:dyDescent="0.2">
      <c r="BL742" s="3">
        <f t="shared" si="80"/>
        <v>1</v>
      </c>
      <c r="BM742" s="229">
        <f t="shared" si="81"/>
        <v>0</v>
      </c>
      <c r="BN742" s="229">
        <f t="shared" si="82"/>
        <v>0</v>
      </c>
    </row>
    <row r="743" spans="64:66" x14ac:dyDescent="0.2">
      <c r="BL743" s="3">
        <f t="shared" si="80"/>
        <v>1</v>
      </c>
      <c r="BM743" s="229">
        <f t="shared" si="81"/>
        <v>0</v>
      </c>
      <c r="BN743" s="229">
        <f t="shared" si="82"/>
        <v>0</v>
      </c>
    </row>
    <row r="744" spans="64:66" x14ac:dyDescent="0.2">
      <c r="BL744" s="3">
        <f t="shared" si="80"/>
        <v>1</v>
      </c>
      <c r="BM744" s="229">
        <f t="shared" si="81"/>
        <v>0</v>
      </c>
      <c r="BN744" s="229">
        <f t="shared" si="82"/>
        <v>0</v>
      </c>
    </row>
    <row r="745" spans="64:66" x14ac:dyDescent="0.2">
      <c r="BL745" s="3">
        <f t="shared" si="80"/>
        <v>1</v>
      </c>
      <c r="BM745" s="229">
        <f t="shared" si="81"/>
        <v>0</v>
      </c>
      <c r="BN745" s="229">
        <f t="shared" si="82"/>
        <v>0</v>
      </c>
    </row>
    <row r="746" spans="64:66" x14ac:dyDescent="0.2">
      <c r="BL746" s="3">
        <f t="shared" si="80"/>
        <v>1</v>
      </c>
      <c r="BM746" s="229">
        <f t="shared" si="81"/>
        <v>0</v>
      </c>
      <c r="BN746" s="229">
        <f t="shared" si="82"/>
        <v>0</v>
      </c>
    </row>
    <row r="747" spans="64:66" x14ac:dyDescent="0.2">
      <c r="BL747" s="3">
        <f t="shared" si="80"/>
        <v>1</v>
      </c>
      <c r="BM747" s="229">
        <f t="shared" si="81"/>
        <v>0</v>
      </c>
      <c r="BN747" s="229">
        <f t="shared" si="82"/>
        <v>0</v>
      </c>
    </row>
    <row r="748" spans="64:66" x14ac:dyDescent="0.2">
      <c r="BL748" s="3">
        <f t="shared" si="80"/>
        <v>1</v>
      </c>
      <c r="BM748" s="229">
        <f t="shared" si="81"/>
        <v>0</v>
      </c>
      <c r="BN748" s="229">
        <f t="shared" si="82"/>
        <v>0</v>
      </c>
    </row>
    <row r="749" spans="64:66" x14ac:dyDescent="0.2">
      <c r="BL749" s="3">
        <f t="shared" si="80"/>
        <v>1</v>
      </c>
      <c r="BM749" s="229">
        <f t="shared" si="81"/>
        <v>0</v>
      </c>
      <c r="BN749" s="229">
        <f t="shared" si="82"/>
        <v>0</v>
      </c>
    </row>
    <row r="750" spans="64:66" x14ac:dyDescent="0.2">
      <c r="BL750" s="3">
        <f t="shared" si="80"/>
        <v>1</v>
      </c>
      <c r="BM750" s="229">
        <f t="shared" si="81"/>
        <v>0</v>
      </c>
      <c r="BN750" s="229">
        <f t="shared" si="82"/>
        <v>0</v>
      </c>
    </row>
    <row r="751" spans="64:66" x14ac:dyDescent="0.2">
      <c r="BL751" s="3">
        <f t="shared" si="80"/>
        <v>1</v>
      </c>
      <c r="BM751" s="229">
        <f t="shared" si="81"/>
        <v>0</v>
      </c>
      <c r="BN751" s="229">
        <f t="shared" si="82"/>
        <v>0</v>
      </c>
    </row>
    <row r="752" spans="64:66" x14ac:dyDescent="0.2">
      <c r="BL752" s="3">
        <f t="shared" si="80"/>
        <v>1</v>
      </c>
      <c r="BM752" s="229">
        <f t="shared" si="81"/>
        <v>0</v>
      </c>
      <c r="BN752" s="229">
        <f t="shared" si="82"/>
        <v>0</v>
      </c>
    </row>
    <row r="753" spans="64:66" x14ac:dyDescent="0.2">
      <c r="BL753" s="3">
        <f t="shared" si="80"/>
        <v>1</v>
      </c>
      <c r="BM753" s="229">
        <f t="shared" si="81"/>
        <v>0</v>
      </c>
      <c r="BN753" s="229">
        <f t="shared" si="82"/>
        <v>0</v>
      </c>
    </row>
    <row r="754" spans="64:66" x14ac:dyDescent="0.2">
      <c r="BL754" s="3">
        <f t="shared" si="80"/>
        <v>1</v>
      </c>
      <c r="BM754" s="229">
        <f t="shared" si="81"/>
        <v>0</v>
      </c>
      <c r="BN754" s="229">
        <f t="shared" si="82"/>
        <v>0</v>
      </c>
    </row>
    <row r="755" spans="64:66" x14ac:dyDescent="0.2">
      <c r="BL755" s="3">
        <f t="shared" si="80"/>
        <v>1</v>
      </c>
      <c r="BM755" s="229">
        <f t="shared" si="81"/>
        <v>0</v>
      </c>
      <c r="BN755" s="229">
        <f t="shared" si="82"/>
        <v>0</v>
      </c>
    </row>
    <row r="756" spans="64:66" x14ac:dyDescent="0.2">
      <c r="BL756" s="3">
        <f t="shared" si="80"/>
        <v>1</v>
      </c>
      <c r="BM756" s="229">
        <f t="shared" si="81"/>
        <v>0</v>
      </c>
      <c r="BN756" s="229">
        <f t="shared" si="82"/>
        <v>0</v>
      </c>
    </row>
    <row r="757" spans="64:66" x14ac:dyDescent="0.2">
      <c r="BL757" s="3">
        <f t="shared" si="80"/>
        <v>1</v>
      </c>
      <c r="BM757" s="229">
        <f t="shared" si="81"/>
        <v>0</v>
      </c>
      <c r="BN757" s="229">
        <f t="shared" si="82"/>
        <v>0</v>
      </c>
    </row>
    <row r="758" spans="64:66" x14ac:dyDescent="0.2">
      <c r="BL758" s="3">
        <f t="shared" si="80"/>
        <v>1</v>
      </c>
      <c r="BM758" s="229">
        <f t="shared" si="81"/>
        <v>0</v>
      </c>
      <c r="BN758" s="229">
        <f t="shared" si="82"/>
        <v>0</v>
      </c>
    </row>
    <row r="759" spans="64:66" x14ac:dyDescent="0.2">
      <c r="BL759" s="3">
        <f t="shared" si="80"/>
        <v>1</v>
      </c>
      <c r="BM759" s="229">
        <f t="shared" si="81"/>
        <v>0</v>
      </c>
      <c r="BN759" s="229">
        <f t="shared" si="82"/>
        <v>0</v>
      </c>
    </row>
    <row r="760" spans="64:66" x14ac:dyDescent="0.2">
      <c r="BL760" s="3">
        <f t="shared" si="80"/>
        <v>1</v>
      </c>
      <c r="BM760" s="229">
        <f t="shared" si="81"/>
        <v>0</v>
      </c>
      <c r="BN760" s="229">
        <f t="shared" si="82"/>
        <v>0</v>
      </c>
    </row>
    <row r="761" spans="64:66" x14ac:dyDescent="0.2">
      <c r="BL761" s="3">
        <f t="shared" si="80"/>
        <v>1</v>
      </c>
      <c r="BM761" s="229">
        <f t="shared" si="81"/>
        <v>0</v>
      </c>
      <c r="BN761" s="229">
        <f t="shared" si="82"/>
        <v>0</v>
      </c>
    </row>
    <row r="762" spans="64:66" x14ac:dyDescent="0.2">
      <c r="BL762" s="3">
        <f t="shared" si="80"/>
        <v>1</v>
      </c>
      <c r="BM762" s="229">
        <f t="shared" si="81"/>
        <v>0</v>
      </c>
      <c r="BN762" s="229">
        <f t="shared" si="82"/>
        <v>0</v>
      </c>
    </row>
    <row r="763" spans="64:66" x14ac:dyDescent="0.2">
      <c r="BL763" s="3">
        <f t="shared" si="80"/>
        <v>1</v>
      </c>
      <c r="BM763" s="229">
        <f t="shared" si="81"/>
        <v>0</v>
      </c>
      <c r="BN763" s="229">
        <f t="shared" si="82"/>
        <v>0</v>
      </c>
    </row>
    <row r="764" spans="64:66" x14ac:dyDescent="0.2">
      <c r="BL764" s="3">
        <f t="shared" si="80"/>
        <v>1</v>
      </c>
      <c r="BM764" s="229">
        <f t="shared" si="81"/>
        <v>0</v>
      </c>
      <c r="BN764" s="229">
        <f t="shared" si="82"/>
        <v>0</v>
      </c>
    </row>
    <row r="765" spans="64:66" x14ac:dyDescent="0.2">
      <c r="BL765" s="3">
        <f t="shared" si="80"/>
        <v>1</v>
      </c>
      <c r="BM765" s="229">
        <f t="shared" si="81"/>
        <v>0</v>
      </c>
      <c r="BN765" s="229">
        <f t="shared" si="82"/>
        <v>0</v>
      </c>
    </row>
    <row r="766" spans="64:66" x14ac:dyDescent="0.2">
      <c r="BL766" s="3">
        <f t="shared" si="80"/>
        <v>1</v>
      </c>
      <c r="BM766" s="229">
        <f t="shared" si="81"/>
        <v>0</v>
      </c>
      <c r="BN766" s="229">
        <f t="shared" si="82"/>
        <v>0</v>
      </c>
    </row>
    <row r="767" spans="64:66" x14ac:dyDescent="0.2">
      <c r="BL767" s="3">
        <f t="shared" si="80"/>
        <v>1</v>
      </c>
      <c r="BM767" s="229">
        <f t="shared" si="81"/>
        <v>0</v>
      </c>
      <c r="BN767" s="229">
        <f t="shared" si="82"/>
        <v>0</v>
      </c>
    </row>
    <row r="768" spans="64:66" x14ac:dyDescent="0.2">
      <c r="BL768" s="3">
        <f t="shared" si="80"/>
        <v>1</v>
      </c>
      <c r="BM768" s="229">
        <f t="shared" si="81"/>
        <v>0</v>
      </c>
      <c r="BN768" s="229">
        <f t="shared" si="82"/>
        <v>0</v>
      </c>
    </row>
    <row r="769" spans="64:66" x14ac:dyDescent="0.2">
      <c r="BL769" s="3">
        <f t="shared" si="80"/>
        <v>1</v>
      </c>
      <c r="BM769" s="229">
        <f t="shared" si="81"/>
        <v>0</v>
      </c>
      <c r="BN769" s="229">
        <f t="shared" si="82"/>
        <v>0</v>
      </c>
    </row>
    <row r="770" spans="64:66" x14ac:dyDescent="0.2">
      <c r="BL770" s="3">
        <f t="shared" si="80"/>
        <v>1</v>
      </c>
      <c r="BM770" s="229">
        <f t="shared" si="81"/>
        <v>0</v>
      </c>
      <c r="BN770" s="229">
        <f t="shared" si="82"/>
        <v>0</v>
      </c>
    </row>
    <row r="771" spans="64:66" x14ac:dyDescent="0.2">
      <c r="BL771" s="3">
        <f t="shared" si="80"/>
        <v>1</v>
      </c>
      <c r="BM771" s="229">
        <f t="shared" si="81"/>
        <v>0</v>
      </c>
      <c r="BN771" s="229">
        <f t="shared" si="82"/>
        <v>0</v>
      </c>
    </row>
    <row r="772" spans="64:66" x14ac:dyDescent="0.2">
      <c r="BL772" s="3">
        <f t="shared" si="80"/>
        <v>1</v>
      </c>
      <c r="BM772" s="229">
        <f t="shared" si="81"/>
        <v>0</v>
      </c>
      <c r="BN772" s="229">
        <f t="shared" si="82"/>
        <v>0</v>
      </c>
    </row>
    <row r="773" spans="64:66" x14ac:dyDescent="0.2">
      <c r="BL773" s="3">
        <f t="shared" ref="BL773:BL836" si="83">MONTH(H773)</f>
        <v>1</v>
      </c>
      <c r="BM773" s="229">
        <f t="shared" ref="BM773:BM836" si="84">AO773</f>
        <v>0</v>
      </c>
      <c r="BN773" s="229">
        <f t="shared" ref="BN773:BN836" si="85">BE773</f>
        <v>0</v>
      </c>
    </row>
    <row r="774" spans="64:66" x14ac:dyDescent="0.2">
      <c r="BL774" s="3">
        <f t="shared" si="83"/>
        <v>1</v>
      </c>
      <c r="BM774" s="229">
        <f t="shared" si="84"/>
        <v>0</v>
      </c>
      <c r="BN774" s="229">
        <f t="shared" si="85"/>
        <v>0</v>
      </c>
    </row>
    <row r="775" spans="64:66" x14ac:dyDescent="0.2">
      <c r="BL775" s="3">
        <f t="shared" si="83"/>
        <v>1</v>
      </c>
      <c r="BM775" s="229">
        <f t="shared" si="84"/>
        <v>0</v>
      </c>
      <c r="BN775" s="229">
        <f t="shared" si="85"/>
        <v>0</v>
      </c>
    </row>
    <row r="776" spans="64:66" x14ac:dyDescent="0.2">
      <c r="BL776" s="3">
        <f t="shared" si="83"/>
        <v>1</v>
      </c>
      <c r="BM776" s="229">
        <f t="shared" si="84"/>
        <v>0</v>
      </c>
      <c r="BN776" s="229">
        <f t="shared" si="85"/>
        <v>0</v>
      </c>
    </row>
    <row r="777" spans="64:66" x14ac:dyDescent="0.2">
      <c r="BL777" s="3">
        <f t="shared" si="83"/>
        <v>1</v>
      </c>
      <c r="BM777" s="229">
        <f t="shared" si="84"/>
        <v>0</v>
      </c>
      <c r="BN777" s="229">
        <f t="shared" si="85"/>
        <v>0</v>
      </c>
    </row>
    <row r="778" spans="64:66" x14ac:dyDescent="0.2">
      <c r="BL778" s="3">
        <f t="shared" si="83"/>
        <v>1</v>
      </c>
      <c r="BM778" s="229">
        <f t="shared" si="84"/>
        <v>0</v>
      </c>
      <c r="BN778" s="229">
        <f t="shared" si="85"/>
        <v>0</v>
      </c>
    </row>
    <row r="779" spans="64:66" x14ac:dyDescent="0.2">
      <c r="BL779" s="3">
        <f t="shared" si="83"/>
        <v>1</v>
      </c>
      <c r="BM779" s="229">
        <f t="shared" si="84"/>
        <v>0</v>
      </c>
      <c r="BN779" s="229">
        <f t="shared" si="85"/>
        <v>0</v>
      </c>
    </row>
    <row r="780" spans="64:66" x14ac:dyDescent="0.2">
      <c r="BL780" s="3">
        <f t="shared" si="83"/>
        <v>1</v>
      </c>
      <c r="BM780" s="229">
        <f t="shared" si="84"/>
        <v>0</v>
      </c>
      <c r="BN780" s="229">
        <f t="shared" si="85"/>
        <v>0</v>
      </c>
    </row>
    <row r="781" spans="64:66" x14ac:dyDescent="0.2">
      <c r="BL781" s="3">
        <f t="shared" si="83"/>
        <v>1</v>
      </c>
      <c r="BM781" s="229">
        <f t="shared" si="84"/>
        <v>0</v>
      </c>
      <c r="BN781" s="229">
        <f t="shared" si="85"/>
        <v>0</v>
      </c>
    </row>
    <row r="782" spans="64:66" x14ac:dyDescent="0.2">
      <c r="BL782" s="3">
        <f t="shared" si="83"/>
        <v>1</v>
      </c>
      <c r="BM782" s="229">
        <f t="shared" si="84"/>
        <v>0</v>
      </c>
      <c r="BN782" s="229">
        <f t="shared" si="85"/>
        <v>0</v>
      </c>
    </row>
    <row r="783" spans="64:66" x14ac:dyDescent="0.2">
      <c r="BL783" s="3">
        <f t="shared" si="83"/>
        <v>1</v>
      </c>
      <c r="BM783" s="229">
        <f t="shared" si="84"/>
        <v>0</v>
      </c>
      <c r="BN783" s="229">
        <f t="shared" si="85"/>
        <v>0</v>
      </c>
    </row>
    <row r="784" spans="64:66" x14ac:dyDescent="0.2">
      <c r="BL784" s="3">
        <f t="shared" si="83"/>
        <v>1</v>
      </c>
      <c r="BM784" s="229">
        <f t="shared" si="84"/>
        <v>0</v>
      </c>
      <c r="BN784" s="229">
        <f t="shared" si="85"/>
        <v>0</v>
      </c>
    </row>
    <row r="785" spans="64:66" x14ac:dyDescent="0.2">
      <c r="BL785" s="3">
        <f t="shared" si="83"/>
        <v>1</v>
      </c>
      <c r="BM785" s="229">
        <f t="shared" si="84"/>
        <v>0</v>
      </c>
      <c r="BN785" s="229">
        <f t="shared" si="85"/>
        <v>0</v>
      </c>
    </row>
    <row r="786" spans="64:66" x14ac:dyDescent="0.2">
      <c r="BL786" s="3">
        <f t="shared" si="83"/>
        <v>1</v>
      </c>
      <c r="BM786" s="229">
        <f t="shared" si="84"/>
        <v>0</v>
      </c>
      <c r="BN786" s="229">
        <f t="shared" si="85"/>
        <v>0</v>
      </c>
    </row>
    <row r="787" spans="64:66" x14ac:dyDescent="0.2">
      <c r="BL787" s="3">
        <f t="shared" si="83"/>
        <v>1</v>
      </c>
      <c r="BM787" s="229">
        <f t="shared" si="84"/>
        <v>0</v>
      </c>
      <c r="BN787" s="229">
        <f t="shared" si="85"/>
        <v>0</v>
      </c>
    </row>
    <row r="788" spans="64:66" x14ac:dyDescent="0.2">
      <c r="BL788" s="3">
        <f t="shared" si="83"/>
        <v>1</v>
      </c>
      <c r="BM788" s="229">
        <f t="shared" si="84"/>
        <v>0</v>
      </c>
      <c r="BN788" s="229">
        <f t="shared" si="85"/>
        <v>0</v>
      </c>
    </row>
    <row r="789" spans="64:66" x14ac:dyDescent="0.2">
      <c r="BL789" s="3">
        <f t="shared" si="83"/>
        <v>1</v>
      </c>
      <c r="BM789" s="229">
        <f t="shared" si="84"/>
        <v>0</v>
      </c>
      <c r="BN789" s="229">
        <f t="shared" si="85"/>
        <v>0</v>
      </c>
    </row>
    <row r="790" spans="64:66" x14ac:dyDescent="0.2">
      <c r="BL790" s="3">
        <f t="shared" si="83"/>
        <v>1</v>
      </c>
      <c r="BM790" s="229">
        <f t="shared" si="84"/>
        <v>0</v>
      </c>
      <c r="BN790" s="229">
        <f t="shared" si="85"/>
        <v>0</v>
      </c>
    </row>
    <row r="791" spans="64:66" x14ac:dyDescent="0.2">
      <c r="BL791" s="3">
        <f t="shared" si="83"/>
        <v>1</v>
      </c>
      <c r="BM791" s="229">
        <f t="shared" si="84"/>
        <v>0</v>
      </c>
      <c r="BN791" s="229">
        <f t="shared" si="85"/>
        <v>0</v>
      </c>
    </row>
    <row r="792" spans="64:66" x14ac:dyDescent="0.2">
      <c r="BL792" s="3">
        <f t="shared" si="83"/>
        <v>1</v>
      </c>
      <c r="BM792" s="229">
        <f t="shared" si="84"/>
        <v>0</v>
      </c>
      <c r="BN792" s="229">
        <f t="shared" si="85"/>
        <v>0</v>
      </c>
    </row>
    <row r="793" spans="64:66" x14ac:dyDescent="0.2">
      <c r="BL793" s="3">
        <f t="shared" si="83"/>
        <v>1</v>
      </c>
      <c r="BM793" s="229">
        <f t="shared" si="84"/>
        <v>0</v>
      </c>
      <c r="BN793" s="229">
        <f t="shared" si="85"/>
        <v>0</v>
      </c>
    </row>
    <row r="794" spans="64:66" x14ac:dyDescent="0.2">
      <c r="BL794" s="3">
        <f t="shared" si="83"/>
        <v>1</v>
      </c>
      <c r="BM794" s="229">
        <f t="shared" si="84"/>
        <v>0</v>
      </c>
      <c r="BN794" s="229">
        <f t="shared" si="85"/>
        <v>0</v>
      </c>
    </row>
    <row r="795" spans="64:66" x14ac:dyDescent="0.2">
      <c r="BL795" s="3">
        <f t="shared" si="83"/>
        <v>1</v>
      </c>
      <c r="BM795" s="229">
        <f t="shared" si="84"/>
        <v>0</v>
      </c>
      <c r="BN795" s="229">
        <f t="shared" si="85"/>
        <v>0</v>
      </c>
    </row>
    <row r="796" spans="64:66" x14ac:dyDescent="0.2">
      <c r="BL796" s="3">
        <f t="shared" si="83"/>
        <v>1</v>
      </c>
      <c r="BM796" s="229">
        <f t="shared" si="84"/>
        <v>0</v>
      </c>
      <c r="BN796" s="229">
        <f t="shared" si="85"/>
        <v>0</v>
      </c>
    </row>
    <row r="797" spans="64:66" x14ac:dyDescent="0.2">
      <c r="BL797" s="3">
        <f t="shared" si="83"/>
        <v>1</v>
      </c>
      <c r="BM797" s="229">
        <f t="shared" si="84"/>
        <v>0</v>
      </c>
      <c r="BN797" s="229">
        <f t="shared" si="85"/>
        <v>0</v>
      </c>
    </row>
    <row r="798" spans="64:66" x14ac:dyDescent="0.2">
      <c r="BL798" s="3">
        <f t="shared" si="83"/>
        <v>1</v>
      </c>
      <c r="BM798" s="229">
        <f t="shared" si="84"/>
        <v>0</v>
      </c>
      <c r="BN798" s="229">
        <f t="shared" si="85"/>
        <v>0</v>
      </c>
    </row>
    <row r="799" spans="64:66" x14ac:dyDescent="0.2">
      <c r="BL799" s="3">
        <f t="shared" si="83"/>
        <v>1</v>
      </c>
      <c r="BM799" s="229">
        <f t="shared" si="84"/>
        <v>0</v>
      </c>
      <c r="BN799" s="229">
        <f t="shared" si="85"/>
        <v>0</v>
      </c>
    </row>
    <row r="800" spans="64:66" x14ac:dyDescent="0.2">
      <c r="BL800" s="3">
        <f t="shared" si="83"/>
        <v>1</v>
      </c>
      <c r="BM800" s="229">
        <f t="shared" si="84"/>
        <v>0</v>
      </c>
      <c r="BN800" s="229">
        <f t="shared" si="85"/>
        <v>0</v>
      </c>
    </row>
    <row r="801" spans="64:66" x14ac:dyDescent="0.2">
      <c r="BL801" s="3">
        <f t="shared" si="83"/>
        <v>1</v>
      </c>
      <c r="BM801" s="229">
        <f t="shared" si="84"/>
        <v>0</v>
      </c>
      <c r="BN801" s="229">
        <f t="shared" si="85"/>
        <v>0</v>
      </c>
    </row>
    <row r="802" spans="64:66" x14ac:dyDescent="0.2">
      <c r="BL802" s="3">
        <f t="shared" si="83"/>
        <v>1</v>
      </c>
      <c r="BM802" s="229">
        <f t="shared" si="84"/>
        <v>0</v>
      </c>
      <c r="BN802" s="229">
        <f t="shared" si="85"/>
        <v>0</v>
      </c>
    </row>
    <row r="803" spans="64:66" x14ac:dyDescent="0.2">
      <c r="BL803" s="3">
        <f t="shared" si="83"/>
        <v>1</v>
      </c>
      <c r="BM803" s="229">
        <f t="shared" si="84"/>
        <v>0</v>
      </c>
      <c r="BN803" s="229">
        <f t="shared" si="85"/>
        <v>0</v>
      </c>
    </row>
    <row r="804" spans="64:66" x14ac:dyDescent="0.2">
      <c r="BL804" s="3">
        <f t="shared" si="83"/>
        <v>1</v>
      </c>
      <c r="BM804" s="229">
        <f t="shared" si="84"/>
        <v>0</v>
      </c>
      <c r="BN804" s="229">
        <f t="shared" si="85"/>
        <v>0</v>
      </c>
    </row>
    <row r="805" spans="64:66" x14ac:dyDescent="0.2">
      <c r="BL805" s="3">
        <f t="shared" si="83"/>
        <v>1</v>
      </c>
      <c r="BM805" s="229">
        <f t="shared" si="84"/>
        <v>0</v>
      </c>
      <c r="BN805" s="229">
        <f t="shared" si="85"/>
        <v>0</v>
      </c>
    </row>
    <row r="806" spans="64:66" x14ac:dyDescent="0.2">
      <c r="BL806" s="3">
        <f t="shared" si="83"/>
        <v>1</v>
      </c>
      <c r="BM806" s="229">
        <f t="shared" si="84"/>
        <v>0</v>
      </c>
      <c r="BN806" s="229">
        <f t="shared" si="85"/>
        <v>0</v>
      </c>
    </row>
    <row r="807" spans="64:66" x14ac:dyDescent="0.2">
      <c r="BL807" s="3">
        <f t="shared" si="83"/>
        <v>1</v>
      </c>
      <c r="BM807" s="229">
        <f t="shared" si="84"/>
        <v>0</v>
      </c>
      <c r="BN807" s="229">
        <f t="shared" si="85"/>
        <v>0</v>
      </c>
    </row>
    <row r="808" spans="64:66" x14ac:dyDescent="0.2">
      <c r="BL808" s="3">
        <f t="shared" si="83"/>
        <v>1</v>
      </c>
      <c r="BM808" s="229">
        <f t="shared" si="84"/>
        <v>0</v>
      </c>
      <c r="BN808" s="229">
        <f t="shared" si="85"/>
        <v>0</v>
      </c>
    </row>
    <row r="809" spans="64:66" x14ac:dyDescent="0.2">
      <c r="BL809" s="3">
        <f t="shared" si="83"/>
        <v>1</v>
      </c>
      <c r="BM809" s="229">
        <f t="shared" si="84"/>
        <v>0</v>
      </c>
      <c r="BN809" s="229">
        <f t="shared" si="85"/>
        <v>0</v>
      </c>
    </row>
    <row r="810" spans="64:66" x14ac:dyDescent="0.2">
      <c r="BL810" s="3">
        <f t="shared" si="83"/>
        <v>1</v>
      </c>
      <c r="BM810" s="229">
        <f t="shared" si="84"/>
        <v>0</v>
      </c>
      <c r="BN810" s="229">
        <f t="shared" si="85"/>
        <v>0</v>
      </c>
    </row>
    <row r="811" spans="64:66" x14ac:dyDescent="0.2">
      <c r="BL811" s="3">
        <f t="shared" si="83"/>
        <v>1</v>
      </c>
      <c r="BM811" s="229">
        <f t="shared" si="84"/>
        <v>0</v>
      </c>
      <c r="BN811" s="229">
        <f t="shared" si="85"/>
        <v>0</v>
      </c>
    </row>
    <row r="812" spans="64:66" x14ac:dyDescent="0.2">
      <c r="BL812" s="3">
        <f t="shared" si="83"/>
        <v>1</v>
      </c>
      <c r="BM812" s="229">
        <f t="shared" si="84"/>
        <v>0</v>
      </c>
      <c r="BN812" s="229">
        <f t="shared" si="85"/>
        <v>0</v>
      </c>
    </row>
    <row r="813" spans="64:66" x14ac:dyDescent="0.2">
      <c r="BL813" s="3">
        <f t="shared" si="83"/>
        <v>1</v>
      </c>
      <c r="BM813" s="229">
        <f t="shared" si="84"/>
        <v>0</v>
      </c>
      <c r="BN813" s="229">
        <f t="shared" si="85"/>
        <v>0</v>
      </c>
    </row>
    <row r="814" spans="64:66" x14ac:dyDescent="0.2">
      <c r="BL814" s="3">
        <f t="shared" si="83"/>
        <v>1</v>
      </c>
      <c r="BM814" s="229">
        <f t="shared" si="84"/>
        <v>0</v>
      </c>
      <c r="BN814" s="229">
        <f t="shared" si="85"/>
        <v>0</v>
      </c>
    </row>
    <row r="815" spans="64:66" x14ac:dyDescent="0.2">
      <c r="BL815" s="3">
        <f t="shared" si="83"/>
        <v>1</v>
      </c>
      <c r="BM815" s="229">
        <f t="shared" si="84"/>
        <v>0</v>
      </c>
      <c r="BN815" s="229">
        <f t="shared" si="85"/>
        <v>0</v>
      </c>
    </row>
    <row r="816" spans="64:66" x14ac:dyDescent="0.2">
      <c r="BL816" s="3">
        <f t="shared" si="83"/>
        <v>1</v>
      </c>
      <c r="BM816" s="229">
        <f t="shared" si="84"/>
        <v>0</v>
      </c>
      <c r="BN816" s="229">
        <f t="shared" si="85"/>
        <v>0</v>
      </c>
    </row>
    <row r="817" spans="64:66" x14ac:dyDescent="0.2">
      <c r="BL817" s="3">
        <f t="shared" si="83"/>
        <v>1</v>
      </c>
      <c r="BM817" s="229">
        <f t="shared" si="84"/>
        <v>0</v>
      </c>
      <c r="BN817" s="229">
        <f t="shared" si="85"/>
        <v>0</v>
      </c>
    </row>
    <row r="818" spans="64:66" x14ac:dyDescent="0.2">
      <c r="BL818" s="3">
        <f t="shared" si="83"/>
        <v>1</v>
      </c>
      <c r="BM818" s="229">
        <f t="shared" si="84"/>
        <v>0</v>
      </c>
      <c r="BN818" s="229">
        <f t="shared" si="85"/>
        <v>0</v>
      </c>
    </row>
    <row r="819" spans="64:66" x14ac:dyDescent="0.2">
      <c r="BL819" s="3">
        <f t="shared" si="83"/>
        <v>1</v>
      </c>
      <c r="BM819" s="229">
        <f t="shared" si="84"/>
        <v>0</v>
      </c>
      <c r="BN819" s="229">
        <f t="shared" si="85"/>
        <v>0</v>
      </c>
    </row>
    <row r="820" spans="64:66" x14ac:dyDescent="0.2">
      <c r="BL820" s="3">
        <f t="shared" si="83"/>
        <v>1</v>
      </c>
      <c r="BM820" s="229">
        <f t="shared" si="84"/>
        <v>0</v>
      </c>
      <c r="BN820" s="229">
        <f t="shared" si="85"/>
        <v>0</v>
      </c>
    </row>
    <row r="821" spans="64:66" x14ac:dyDescent="0.2">
      <c r="BL821" s="3">
        <f t="shared" si="83"/>
        <v>1</v>
      </c>
      <c r="BM821" s="229">
        <f t="shared" si="84"/>
        <v>0</v>
      </c>
      <c r="BN821" s="229">
        <f t="shared" si="85"/>
        <v>0</v>
      </c>
    </row>
    <row r="822" spans="64:66" x14ac:dyDescent="0.2">
      <c r="BL822" s="3">
        <f t="shared" si="83"/>
        <v>1</v>
      </c>
      <c r="BM822" s="229">
        <f t="shared" si="84"/>
        <v>0</v>
      </c>
      <c r="BN822" s="229">
        <f t="shared" si="85"/>
        <v>0</v>
      </c>
    </row>
    <row r="823" spans="64:66" x14ac:dyDescent="0.2">
      <c r="BL823" s="3">
        <f t="shared" si="83"/>
        <v>1</v>
      </c>
      <c r="BM823" s="229">
        <f t="shared" si="84"/>
        <v>0</v>
      </c>
      <c r="BN823" s="229">
        <f t="shared" si="85"/>
        <v>0</v>
      </c>
    </row>
    <row r="824" spans="64:66" x14ac:dyDescent="0.2">
      <c r="BL824" s="3">
        <f t="shared" si="83"/>
        <v>1</v>
      </c>
      <c r="BM824" s="229">
        <f t="shared" si="84"/>
        <v>0</v>
      </c>
      <c r="BN824" s="229">
        <f t="shared" si="85"/>
        <v>0</v>
      </c>
    </row>
    <row r="825" spans="64:66" x14ac:dyDescent="0.2">
      <c r="BL825" s="3">
        <f t="shared" si="83"/>
        <v>1</v>
      </c>
      <c r="BM825" s="229">
        <f t="shared" si="84"/>
        <v>0</v>
      </c>
      <c r="BN825" s="229">
        <f t="shared" si="85"/>
        <v>0</v>
      </c>
    </row>
    <row r="826" spans="64:66" x14ac:dyDescent="0.2">
      <c r="BL826" s="3">
        <f t="shared" si="83"/>
        <v>1</v>
      </c>
      <c r="BM826" s="229">
        <f t="shared" si="84"/>
        <v>0</v>
      </c>
      <c r="BN826" s="229">
        <f t="shared" si="85"/>
        <v>0</v>
      </c>
    </row>
    <row r="827" spans="64:66" x14ac:dyDescent="0.2">
      <c r="BL827" s="3">
        <f t="shared" si="83"/>
        <v>1</v>
      </c>
      <c r="BM827" s="229">
        <f t="shared" si="84"/>
        <v>0</v>
      </c>
      <c r="BN827" s="229">
        <f t="shared" si="85"/>
        <v>0</v>
      </c>
    </row>
    <row r="828" spans="64:66" x14ac:dyDescent="0.2">
      <c r="BL828" s="3">
        <f t="shared" si="83"/>
        <v>1</v>
      </c>
      <c r="BM828" s="229">
        <f t="shared" si="84"/>
        <v>0</v>
      </c>
      <c r="BN828" s="229">
        <f t="shared" si="85"/>
        <v>0</v>
      </c>
    </row>
    <row r="829" spans="64:66" x14ac:dyDescent="0.2">
      <c r="BL829" s="3">
        <f t="shared" si="83"/>
        <v>1</v>
      </c>
      <c r="BM829" s="229">
        <f t="shared" si="84"/>
        <v>0</v>
      </c>
      <c r="BN829" s="229">
        <f t="shared" si="85"/>
        <v>0</v>
      </c>
    </row>
    <row r="830" spans="64:66" x14ac:dyDescent="0.2">
      <c r="BL830" s="3">
        <f t="shared" si="83"/>
        <v>1</v>
      </c>
      <c r="BM830" s="229">
        <f t="shared" si="84"/>
        <v>0</v>
      </c>
      <c r="BN830" s="229">
        <f t="shared" si="85"/>
        <v>0</v>
      </c>
    </row>
    <row r="831" spans="64:66" x14ac:dyDescent="0.2">
      <c r="BL831" s="3">
        <f t="shared" si="83"/>
        <v>1</v>
      </c>
      <c r="BM831" s="229">
        <f t="shared" si="84"/>
        <v>0</v>
      </c>
      <c r="BN831" s="229">
        <f t="shared" si="85"/>
        <v>0</v>
      </c>
    </row>
    <row r="832" spans="64:66" x14ac:dyDescent="0.2">
      <c r="BL832" s="3">
        <f t="shared" si="83"/>
        <v>1</v>
      </c>
      <c r="BM832" s="229">
        <f t="shared" si="84"/>
        <v>0</v>
      </c>
      <c r="BN832" s="229">
        <f t="shared" si="85"/>
        <v>0</v>
      </c>
    </row>
    <row r="833" spans="64:66" x14ac:dyDescent="0.2">
      <c r="BL833" s="3">
        <f t="shared" si="83"/>
        <v>1</v>
      </c>
      <c r="BM833" s="229">
        <f t="shared" si="84"/>
        <v>0</v>
      </c>
      <c r="BN833" s="229">
        <f t="shared" si="85"/>
        <v>0</v>
      </c>
    </row>
    <row r="834" spans="64:66" x14ac:dyDescent="0.2">
      <c r="BL834" s="3">
        <f t="shared" si="83"/>
        <v>1</v>
      </c>
      <c r="BM834" s="229">
        <f t="shared" si="84"/>
        <v>0</v>
      </c>
      <c r="BN834" s="229">
        <f t="shared" si="85"/>
        <v>0</v>
      </c>
    </row>
    <row r="835" spans="64:66" x14ac:dyDescent="0.2">
      <c r="BL835" s="3">
        <f t="shared" si="83"/>
        <v>1</v>
      </c>
      <c r="BM835" s="229">
        <f t="shared" si="84"/>
        <v>0</v>
      </c>
      <c r="BN835" s="229">
        <f t="shared" si="85"/>
        <v>0</v>
      </c>
    </row>
    <row r="836" spans="64:66" x14ac:dyDescent="0.2">
      <c r="BL836" s="3">
        <f t="shared" si="83"/>
        <v>1</v>
      </c>
      <c r="BM836" s="229">
        <f t="shared" si="84"/>
        <v>0</v>
      </c>
      <c r="BN836" s="229">
        <f t="shared" si="85"/>
        <v>0</v>
      </c>
    </row>
    <row r="837" spans="64:66" x14ac:dyDescent="0.2">
      <c r="BL837" s="3">
        <f t="shared" ref="BL837:BL900" si="86">MONTH(H837)</f>
        <v>1</v>
      </c>
      <c r="BM837" s="229">
        <f t="shared" ref="BM837:BM900" si="87">AO837</f>
        <v>0</v>
      </c>
      <c r="BN837" s="229">
        <f t="shared" ref="BN837:BN900" si="88">BE837</f>
        <v>0</v>
      </c>
    </row>
    <row r="838" spans="64:66" x14ac:dyDescent="0.2">
      <c r="BL838" s="3">
        <f t="shared" si="86"/>
        <v>1</v>
      </c>
      <c r="BM838" s="229">
        <f t="shared" si="87"/>
        <v>0</v>
      </c>
      <c r="BN838" s="229">
        <f t="shared" si="88"/>
        <v>0</v>
      </c>
    </row>
    <row r="839" spans="64:66" x14ac:dyDescent="0.2">
      <c r="BL839" s="3">
        <f t="shared" si="86"/>
        <v>1</v>
      </c>
      <c r="BM839" s="229">
        <f t="shared" si="87"/>
        <v>0</v>
      </c>
      <c r="BN839" s="229">
        <f t="shared" si="88"/>
        <v>0</v>
      </c>
    </row>
    <row r="840" spans="64:66" x14ac:dyDescent="0.2">
      <c r="BL840" s="3">
        <f t="shared" si="86"/>
        <v>1</v>
      </c>
      <c r="BM840" s="229">
        <f t="shared" si="87"/>
        <v>0</v>
      </c>
      <c r="BN840" s="229">
        <f t="shared" si="88"/>
        <v>0</v>
      </c>
    </row>
    <row r="841" spans="64:66" x14ac:dyDescent="0.2">
      <c r="BL841" s="3">
        <f t="shared" si="86"/>
        <v>1</v>
      </c>
      <c r="BM841" s="229">
        <f t="shared" si="87"/>
        <v>0</v>
      </c>
      <c r="BN841" s="229">
        <f t="shared" si="88"/>
        <v>0</v>
      </c>
    </row>
    <row r="842" spans="64:66" x14ac:dyDescent="0.2">
      <c r="BL842" s="3">
        <f t="shared" si="86"/>
        <v>1</v>
      </c>
      <c r="BM842" s="229">
        <f t="shared" si="87"/>
        <v>0</v>
      </c>
      <c r="BN842" s="229">
        <f t="shared" si="88"/>
        <v>0</v>
      </c>
    </row>
    <row r="843" spans="64:66" x14ac:dyDescent="0.2">
      <c r="BL843" s="3">
        <f t="shared" si="86"/>
        <v>1</v>
      </c>
      <c r="BM843" s="229">
        <f t="shared" si="87"/>
        <v>0</v>
      </c>
      <c r="BN843" s="229">
        <f t="shared" si="88"/>
        <v>0</v>
      </c>
    </row>
    <row r="844" spans="64:66" x14ac:dyDescent="0.2">
      <c r="BL844" s="3">
        <f t="shared" si="86"/>
        <v>1</v>
      </c>
      <c r="BM844" s="229">
        <f t="shared" si="87"/>
        <v>0</v>
      </c>
      <c r="BN844" s="229">
        <f t="shared" si="88"/>
        <v>0</v>
      </c>
    </row>
    <row r="845" spans="64:66" x14ac:dyDescent="0.2">
      <c r="BL845" s="3">
        <f t="shared" si="86"/>
        <v>1</v>
      </c>
      <c r="BM845" s="229">
        <f t="shared" si="87"/>
        <v>0</v>
      </c>
      <c r="BN845" s="229">
        <f t="shared" si="88"/>
        <v>0</v>
      </c>
    </row>
    <row r="846" spans="64:66" x14ac:dyDescent="0.2">
      <c r="BL846" s="3">
        <f t="shared" si="86"/>
        <v>1</v>
      </c>
      <c r="BM846" s="229">
        <f t="shared" si="87"/>
        <v>0</v>
      </c>
      <c r="BN846" s="229">
        <f t="shared" si="88"/>
        <v>0</v>
      </c>
    </row>
    <row r="847" spans="64:66" x14ac:dyDescent="0.2">
      <c r="BL847" s="3">
        <f t="shared" si="86"/>
        <v>1</v>
      </c>
      <c r="BM847" s="229">
        <f t="shared" si="87"/>
        <v>0</v>
      </c>
      <c r="BN847" s="229">
        <f t="shared" si="88"/>
        <v>0</v>
      </c>
    </row>
    <row r="848" spans="64:66" x14ac:dyDescent="0.2">
      <c r="BL848" s="3">
        <f t="shared" si="86"/>
        <v>1</v>
      </c>
      <c r="BM848" s="229">
        <f t="shared" si="87"/>
        <v>0</v>
      </c>
      <c r="BN848" s="229">
        <f t="shared" si="88"/>
        <v>0</v>
      </c>
    </row>
    <row r="849" spans="64:66" x14ac:dyDescent="0.2">
      <c r="BL849" s="3">
        <f t="shared" si="86"/>
        <v>1</v>
      </c>
      <c r="BM849" s="229">
        <f t="shared" si="87"/>
        <v>0</v>
      </c>
      <c r="BN849" s="229">
        <f t="shared" si="88"/>
        <v>0</v>
      </c>
    </row>
    <row r="850" spans="64:66" x14ac:dyDescent="0.2">
      <c r="BL850" s="3">
        <f t="shared" si="86"/>
        <v>1</v>
      </c>
      <c r="BM850" s="229">
        <f t="shared" si="87"/>
        <v>0</v>
      </c>
      <c r="BN850" s="229">
        <f t="shared" si="88"/>
        <v>0</v>
      </c>
    </row>
    <row r="851" spans="64:66" x14ac:dyDescent="0.2">
      <c r="BL851" s="3">
        <f t="shared" si="86"/>
        <v>1</v>
      </c>
      <c r="BM851" s="229">
        <f t="shared" si="87"/>
        <v>0</v>
      </c>
      <c r="BN851" s="229">
        <f t="shared" si="88"/>
        <v>0</v>
      </c>
    </row>
    <row r="852" spans="64:66" x14ac:dyDescent="0.2">
      <c r="BL852" s="3">
        <f t="shared" si="86"/>
        <v>1</v>
      </c>
      <c r="BM852" s="229">
        <f t="shared" si="87"/>
        <v>0</v>
      </c>
      <c r="BN852" s="229">
        <f t="shared" si="88"/>
        <v>0</v>
      </c>
    </row>
    <row r="853" spans="64:66" x14ac:dyDescent="0.2">
      <c r="BL853" s="3">
        <f t="shared" si="86"/>
        <v>1</v>
      </c>
      <c r="BM853" s="229">
        <f t="shared" si="87"/>
        <v>0</v>
      </c>
      <c r="BN853" s="229">
        <f t="shared" si="88"/>
        <v>0</v>
      </c>
    </row>
    <row r="854" spans="64:66" x14ac:dyDescent="0.2">
      <c r="BL854" s="3">
        <f t="shared" si="86"/>
        <v>1</v>
      </c>
      <c r="BM854" s="229">
        <f t="shared" si="87"/>
        <v>0</v>
      </c>
      <c r="BN854" s="229">
        <f t="shared" si="88"/>
        <v>0</v>
      </c>
    </row>
    <row r="855" spans="64:66" x14ac:dyDescent="0.2">
      <c r="BL855" s="3">
        <f t="shared" si="86"/>
        <v>1</v>
      </c>
      <c r="BM855" s="229">
        <f t="shared" si="87"/>
        <v>0</v>
      </c>
      <c r="BN855" s="229">
        <f t="shared" si="88"/>
        <v>0</v>
      </c>
    </row>
    <row r="856" spans="64:66" x14ac:dyDescent="0.2">
      <c r="BL856" s="3">
        <f t="shared" si="86"/>
        <v>1</v>
      </c>
      <c r="BM856" s="229">
        <f t="shared" si="87"/>
        <v>0</v>
      </c>
      <c r="BN856" s="229">
        <f t="shared" si="88"/>
        <v>0</v>
      </c>
    </row>
    <row r="857" spans="64:66" x14ac:dyDescent="0.2">
      <c r="BL857" s="3">
        <f t="shared" si="86"/>
        <v>1</v>
      </c>
      <c r="BM857" s="229">
        <f t="shared" si="87"/>
        <v>0</v>
      </c>
      <c r="BN857" s="229">
        <f t="shared" si="88"/>
        <v>0</v>
      </c>
    </row>
    <row r="858" spans="64:66" x14ac:dyDescent="0.2">
      <c r="BL858" s="3">
        <f t="shared" si="86"/>
        <v>1</v>
      </c>
      <c r="BM858" s="229">
        <f t="shared" si="87"/>
        <v>0</v>
      </c>
      <c r="BN858" s="229">
        <f t="shared" si="88"/>
        <v>0</v>
      </c>
    </row>
    <row r="859" spans="64:66" x14ac:dyDescent="0.2">
      <c r="BL859" s="3">
        <f t="shared" si="86"/>
        <v>1</v>
      </c>
      <c r="BM859" s="229">
        <f t="shared" si="87"/>
        <v>0</v>
      </c>
      <c r="BN859" s="229">
        <f t="shared" si="88"/>
        <v>0</v>
      </c>
    </row>
    <row r="860" spans="64:66" x14ac:dyDescent="0.2">
      <c r="BL860" s="3">
        <f t="shared" si="86"/>
        <v>1</v>
      </c>
      <c r="BM860" s="229">
        <f t="shared" si="87"/>
        <v>0</v>
      </c>
      <c r="BN860" s="229">
        <f t="shared" si="88"/>
        <v>0</v>
      </c>
    </row>
    <row r="861" spans="64:66" x14ac:dyDescent="0.2">
      <c r="BL861" s="3">
        <f t="shared" si="86"/>
        <v>1</v>
      </c>
      <c r="BM861" s="229">
        <f t="shared" si="87"/>
        <v>0</v>
      </c>
      <c r="BN861" s="229">
        <f t="shared" si="88"/>
        <v>0</v>
      </c>
    </row>
    <row r="862" spans="64:66" x14ac:dyDescent="0.2">
      <c r="BL862" s="3">
        <f t="shared" si="86"/>
        <v>1</v>
      </c>
      <c r="BM862" s="229">
        <f t="shared" si="87"/>
        <v>0</v>
      </c>
      <c r="BN862" s="229">
        <f t="shared" si="88"/>
        <v>0</v>
      </c>
    </row>
    <row r="863" spans="64:66" x14ac:dyDescent="0.2">
      <c r="BL863" s="3">
        <f t="shared" si="86"/>
        <v>1</v>
      </c>
      <c r="BM863" s="229">
        <f t="shared" si="87"/>
        <v>0</v>
      </c>
      <c r="BN863" s="229">
        <f t="shared" si="88"/>
        <v>0</v>
      </c>
    </row>
    <row r="864" spans="64:66" x14ac:dyDescent="0.2">
      <c r="BL864" s="3">
        <f t="shared" si="86"/>
        <v>1</v>
      </c>
      <c r="BM864" s="229">
        <f t="shared" si="87"/>
        <v>0</v>
      </c>
      <c r="BN864" s="229">
        <f t="shared" si="88"/>
        <v>0</v>
      </c>
    </row>
    <row r="865" spans="64:66" x14ac:dyDescent="0.2">
      <c r="BL865" s="3">
        <f t="shared" si="86"/>
        <v>1</v>
      </c>
      <c r="BM865" s="229">
        <f t="shared" si="87"/>
        <v>0</v>
      </c>
      <c r="BN865" s="229">
        <f t="shared" si="88"/>
        <v>0</v>
      </c>
    </row>
    <row r="866" spans="64:66" x14ac:dyDescent="0.2">
      <c r="BL866" s="3">
        <f t="shared" si="86"/>
        <v>1</v>
      </c>
      <c r="BM866" s="229">
        <f t="shared" si="87"/>
        <v>0</v>
      </c>
      <c r="BN866" s="229">
        <f t="shared" si="88"/>
        <v>0</v>
      </c>
    </row>
    <row r="867" spans="64:66" x14ac:dyDescent="0.2">
      <c r="BL867" s="3">
        <f t="shared" si="86"/>
        <v>1</v>
      </c>
      <c r="BM867" s="229">
        <f t="shared" si="87"/>
        <v>0</v>
      </c>
      <c r="BN867" s="229">
        <f t="shared" si="88"/>
        <v>0</v>
      </c>
    </row>
    <row r="868" spans="64:66" x14ac:dyDescent="0.2">
      <c r="BL868" s="3">
        <f t="shared" si="86"/>
        <v>1</v>
      </c>
      <c r="BM868" s="229">
        <f t="shared" si="87"/>
        <v>0</v>
      </c>
      <c r="BN868" s="229">
        <f t="shared" si="88"/>
        <v>0</v>
      </c>
    </row>
    <row r="869" spans="64:66" x14ac:dyDescent="0.2">
      <c r="BL869" s="3">
        <f t="shared" si="86"/>
        <v>1</v>
      </c>
      <c r="BM869" s="229">
        <f t="shared" si="87"/>
        <v>0</v>
      </c>
      <c r="BN869" s="229">
        <f t="shared" si="88"/>
        <v>0</v>
      </c>
    </row>
    <row r="870" spans="64:66" x14ac:dyDescent="0.2">
      <c r="BL870" s="3">
        <f t="shared" si="86"/>
        <v>1</v>
      </c>
      <c r="BM870" s="229">
        <f t="shared" si="87"/>
        <v>0</v>
      </c>
      <c r="BN870" s="229">
        <f t="shared" si="88"/>
        <v>0</v>
      </c>
    </row>
    <row r="871" spans="64:66" x14ac:dyDescent="0.2">
      <c r="BL871" s="3">
        <f t="shared" si="86"/>
        <v>1</v>
      </c>
      <c r="BM871" s="229">
        <f t="shared" si="87"/>
        <v>0</v>
      </c>
      <c r="BN871" s="229">
        <f t="shared" si="88"/>
        <v>0</v>
      </c>
    </row>
    <row r="872" spans="64:66" x14ac:dyDescent="0.2">
      <c r="BL872" s="3">
        <f t="shared" si="86"/>
        <v>1</v>
      </c>
      <c r="BM872" s="229">
        <f t="shared" si="87"/>
        <v>0</v>
      </c>
      <c r="BN872" s="229">
        <f t="shared" si="88"/>
        <v>0</v>
      </c>
    </row>
    <row r="873" spans="64:66" x14ac:dyDescent="0.2">
      <c r="BL873" s="3">
        <f t="shared" si="86"/>
        <v>1</v>
      </c>
      <c r="BM873" s="229">
        <f t="shared" si="87"/>
        <v>0</v>
      </c>
      <c r="BN873" s="229">
        <f t="shared" si="88"/>
        <v>0</v>
      </c>
    </row>
    <row r="874" spans="64:66" x14ac:dyDescent="0.2">
      <c r="BL874" s="3">
        <f t="shared" si="86"/>
        <v>1</v>
      </c>
      <c r="BM874" s="229">
        <f t="shared" si="87"/>
        <v>0</v>
      </c>
      <c r="BN874" s="229">
        <f t="shared" si="88"/>
        <v>0</v>
      </c>
    </row>
    <row r="875" spans="64:66" x14ac:dyDescent="0.2">
      <c r="BL875" s="3">
        <f t="shared" si="86"/>
        <v>1</v>
      </c>
      <c r="BM875" s="229">
        <f t="shared" si="87"/>
        <v>0</v>
      </c>
      <c r="BN875" s="229">
        <f t="shared" si="88"/>
        <v>0</v>
      </c>
    </row>
    <row r="876" spans="64:66" x14ac:dyDescent="0.2">
      <c r="BL876" s="3">
        <f t="shared" si="86"/>
        <v>1</v>
      </c>
      <c r="BM876" s="229">
        <f t="shared" si="87"/>
        <v>0</v>
      </c>
      <c r="BN876" s="229">
        <f t="shared" si="88"/>
        <v>0</v>
      </c>
    </row>
    <row r="877" spans="64:66" x14ac:dyDescent="0.2">
      <c r="BL877" s="3">
        <f t="shared" si="86"/>
        <v>1</v>
      </c>
      <c r="BM877" s="229">
        <f t="shared" si="87"/>
        <v>0</v>
      </c>
      <c r="BN877" s="229">
        <f t="shared" si="88"/>
        <v>0</v>
      </c>
    </row>
    <row r="878" spans="64:66" x14ac:dyDescent="0.2">
      <c r="BL878" s="3">
        <f t="shared" si="86"/>
        <v>1</v>
      </c>
      <c r="BM878" s="229">
        <f t="shared" si="87"/>
        <v>0</v>
      </c>
      <c r="BN878" s="229">
        <f t="shared" si="88"/>
        <v>0</v>
      </c>
    </row>
    <row r="879" spans="64:66" x14ac:dyDescent="0.2">
      <c r="BL879" s="3">
        <f t="shared" si="86"/>
        <v>1</v>
      </c>
      <c r="BM879" s="229">
        <f t="shared" si="87"/>
        <v>0</v>
      </c>
      <c r="BN879" s="229">
        <f t="shared" si="88"/>
        <v>0</v>
      </c>
    </row>
    <row r="880" spans="64:66" x14ac:dyDescent="0.2">
      <c r="BL880" s="3">
        <f t="shared" si="86"/>
        <v>1</v>
      </c>
      <c r="BM880" s="229">
        <f t="shared" si="87"/>
        <v>0</v>
      </c>
      <c r="BN880" s="229">
        <f t="shared" si="88"/>
        <v>0</v>
      </c>
    </row>
    <row r="881" spans="64:66" x14ac:dyDescent="0.2">
      <c r="BL881" s="3">
        <f t="shared" si="86"/>
        <v>1</v>
      </c>
      <c r="BM881" s="229">
        <f t="shared" si="87"/>
        <v>0</v>
      </c>
      <c r="BN881" s="229">
        <f t="shared" si="88"/>
        <v>0</v>
      </c>
    </row>
    <row r="882" spans="64:66" x14ac:dyDescent="0.2">
      <c r="BL882" s="3">
        <f t="shared" si="86"/>
        <v>1</v>
      </c>
      <c r="BM882" s="229">
        <f t="shared" si="87"/>
        <v>0</v>
      </c>
      <c r="BN882" s="229">
        <f t="shared" si="88"/>
        <v>0</v>
      </c>
    </row>
    <row r="883" spans="64:66" x14ac:dyDescent="0.2">
      <c r="BL883" s="3">
        <f t="shared" si="86"/>
        <v>1</v>
      </c>
      <c r="BM883" s="229">
        <f t="shared" si="87"/>
        <v>0</v>
      </c>
      <c r="BN883" s="229">
        <f t="shared" si="88"/>
        <v>0</v>
      </c>
    </row>
    <row r="884" spans="64:66" x14ac:dyDescent="0.2">
      <c r="BL884" s="3">
        <f t="shared" si="86"/>
        <v>1</v>
      </c>
      <c r="BM884" s="229">
        <f t="shared" si="87"/>
        <v>0</v>
      </c>
      <c r="BN884" s="229">
        <f t="shared" si="88"/>
        <v>0</v>
      </c>
    </row>
    <row r="885" spans="64:66" x14ac:dyDescent="0.2">
      <c r="BL885" s="3">
        <f t="shared" si="86"/>
        <v>1</v>
      </c>
      <c r="BM885" s="229">
        <f t="shared" si="87"/>
        <v>0</v>
      </c>
      <c r="BN885" s="229">
        <f t="shared" si="88"/>
        <v>0</v>
      </c>
    </row>
    <row r="886" spans="64:66" x14ac:dyDescent="0.2">
      <c r="BL886" s="3">
        <f t="shared" si="86"/>
        <v>1</v>
      </c>
      <c r="BM886" s="229">
        <f t="shared" si="87"/>
        <v>0</v>
      </c>
      <c r="BN886" s="229">
        <f t="shared" si="88"/>
        <v>0</v>
      </c>
    </row>
    <row r="887" spans="64:66" x14ac:dyDescent="0.2">
      <c r="BL887" s="3">
        <f t="shared" si="86"/>
        <v>1</v>
      </c>
      <c r="BM887" s="229">
        <f t="shared" si="87"/>
        <v>0</v>
      </c>
      <c r="BN887" s="229">
        <f t="shared" si="88"/>
        <v>0</v>
      </c>
    </row>
    <row r="888" spans="64:66" x14ac:dyDescent="0.2">
      <c r="BL888" s="3">
        <f t="shared" si="86"/>
        <v>1</v>
      </c>
      <c r="BM888" s="229">
        <f t="shared" si="87"/>
        <v>0</v>
      </c>
      <c r="BN888" s="229">
        <f t="shared" si="88"/>
        <v>0</v>
      </c>
    </row>
    <row r="889" spans="64:66" x14ac:dyDescent="0.2">
      <c r="BL889" s="3">
        <f t="shared" si="86"/>
        <v>1</v>
      </c>
      <c r="BM889" s="229">
        <f t="shared" si="87"/>
        <v>0</v>
      </c>
      <c r="BN889" s="229">
        <f t="shared" si="88"/>
        <v>0</v>
      </c>
    </row>
    <row r="890" spans="64:66" x14ac:dyDescent="0.2">
      <c r="BL890" s="3">
        <f t="shared" si="86"/>
        <v>1</v>
      </c>
      <c r="BM890" s="229">
        <f t="shared" si="87"/>
        <v>0</v>
      </c>
      <c r="BN890" s="229">
        <f t="shared" si="88"/>
        <v>0</v>
      </c>
    </row>
    <row r="891" spans="64:66" x14ac:dyDescent="0.2">
      <c r="BL891" s="3">
        <f t="shared" si="86"/>
        <v>1</v>
      </c>
      <c r="BM891" s="229">
        <f t="shared" si="87"/>
        <v>0</v>
      </c>
      <c r="BN891" s="229">
        <f t="shared" si="88"/>
        <v>0</v>
      </c>
    </row>
    <row r="892" spans="64:66" x14ac:dyDescent="0.2">
      <c r="BL892" s="3">
        <f t="shared" si="86"/>
        <v>1</v>
      </c>
      <c r="BM892" s="229">
        <f t="shared" si="87"/>
        <v>0</v>
      </c>
      <c r="BN892" s="229">
        <f t="shared" si="88"/>
        <v>0</v>
      </c>
    </row>
    <row r="893" spans="64:66" x14ac:dyDescent="0.2">
      <c r="BL893" s="3">
        <f t="shared" si="86"/>
        <v>1</v>
      </c>
      <c r="BM893" s="229">
        <f t="shared" si="87"/>
        <v>0</v>
      </c>
      <c r="BN893" s="229">
        <f t="shared" si="88"/>
        <v>0</v>
      </c>
    </row>
    <row r="894" spans="64:66" x14ac:dyDescent="0.2">
      <c r="BL894" s="3">
        <f t="shared" si="86"/>
        <v>1</v>
      </c>
      <c r="BM894" s="229">
        <f t="shared" si="87"/>
        <v>0</v>
      </c>
      <c r="BN894" s="229">
        <f t="shared" si="88"/>
        <v>0</v>
      </c>
    </row>
    <row r="895" spans="64:66" x14ac:dyDescent="0.2">
      <c r="BL895" s="3">
        <f t="shared" si="86"/>
        <v>1</v>
      </c>
      <c r="BM895" s="229">
        <f t="shared" si="87"/>
        <v>0</v>
      </c>
      <c r="BN895" s="229">
        <f t="shared" si="88"/>
        <v>0</v>
      </c>
    </row>
    <row r="896" spans="64:66" x14ac:dyDescent="0.2">
      <c r="BL896" s="3">
        <f t="shared" si="86"/>
        <v>1</v>
      </c>
      <c r="BM896" s="229">
        <f t="shared" si="87"/>
        <v>0</v>
      </c>
      <c r="BN896" s="229">
        <f t="shared" si="88"/>
        <v>0</v>
      </c>
    </row>
    <row r="897" spans="64:66" x14ac:dyDescent="0.2">
      <c r="BL897" s="3">
        <f t="shared" si="86"/>
        <v>1</v>
      </c>
      <c r="BM897" s="229">
        <f t="shared" si="87"/>
        <v>0</v>
      </c>
      <c r="BN897" s="229">
        <f t="shared" si="88"/>
        <v>0</v>
      </c>
    </row>
    <row r="898" spans="64:66" x14ac:dyDescent="0.2">
      <c r="BL898" s="3">
        <f t="shared" si="86"/>
        <v>1</v>
      </c>
      <c r="BM898" s="229">
        <f t="shared" si="87"/>
        <v>0</v>
      </c>
      <c r="BN898" s="229">
        <f t="shared" si="88"/>
        <v>0</v>
      </c>
    </row>
    <row r="899" spans="64:66" x14ac:dyDescent="0.2">
      <c r="BL899" s="3">
        <f t="shared" si="86"/>
        <v>1</v>
      </c>
      <c r="BM899" s="229">
        <f t="shared" si="87"/>
        <v>0</v>
      </c>
      <c r="BN899" s="229">
        <f t="shared" si="88"/>
        <v>0</v>
      </c>
    </row>
    <row r="900" spans="64:66" x14ac:dyDescent="0.2">
      <c r="BL900" s="3">
        <f t="shared" si="86"/>
        <v>1</v>
      </c>
      <c r="BM900" s="229">
        <f t="shared" si="87"/>
        <v>0</v>
      </c>
      <c r="BN900" s="229">
        <f t="shared" si="88"/>
        <v>0</v>
      </c>
    </row>
    <row r="901" spans="64:66" x14ac:dyDescent="0.2">
      <c r="BL901" s="3">
        <f t="shared" ref="BL901:BL964" si="89">MONTH(H901)</f>
        <v>1</v>
      </c>
      <c r="BM901" s="229">
        <f t="shared" ref="BM901:BM964" si="90">AO901</f>
        <v>0</v>
      </c>
      <c r="BN901" s="229">
        <f t="shared" ref="BN901:BN964" si="91">BE901</f>
        <v>0</v>
      </c>
    </row>
    <row r="902" spans="64:66" x14ac:dyDescent="0.2">
      <c r="BL902" s="3">
        <f t="shared" si="89"/>
        <v>1</v>
      </c>
      <c r="BM902" s="229">
        <f t="shared" si="90"/>
        <v>0</v>
      </c>
      <c r="BN902" s="229">
        <f t="shared" si="91"/>
        <v>0</v>
      </c>
    </row>
    <row r="903" spans="64:66" x14ac:dyDescent="0.2">
      <c r="BL903" s="3">
        <f t="shared" si="89"/>
        <v>1</v>
      </c>
      <c r="BM903" s="229">
        <f t="shared" si="90"/>
        <v>0</v>
      </c>
      <c r="BN903" s="229">
        <f t="shared" si="91"/>
        <v>0</v>
      </c>
    </row>
    <row r="904" spans="64:66" x14ac:dyDescent="0.2">
      <c r="BL904" s="3">
        <f t="shared" si="89"/>
        <v>1</v>
      </c>
      <c r="BM904" s="229">
        <f t="shared" si="90"/>
        <v>0</v>
      </c>
      <c r="BN904" s="229">
        <f t="shared" si="91"/>
        <v>0</v>
      </c>
    </row>
    <row r="905" spans="64:66" x14ac:dyDescent="0.2">
      <c r="BL905" s="3">
        <f t="shared" si="89"/>
        <v>1</v>
      </c>
      <c r="BM905" s="229">
        <f t="shared" si="90"/>
        <v>0</v>
      </c>
      <c r="BN905" s="229">
        <f t="shared" si="91"/>
        <v>0</v>
      </c>
    </row>
    <row r="906" spans="64:66" x14ac:dyDescent="0.2">
      <c r="BL906" s="3">
        <f t="shared" si="89"/>
        <v>1</v>
      </c>
      <c r="BM906" s="229">
        <f t="shared" si="90"/>
        <v>0</v>
      </c>
      <c r="BN906" s="229">
        <f t="shared" si="91"/>
        <v>0</v>
      </c>
    </row>
    <row r="907" spans="64:66" x14ac:dyDescent="0.2">
      <c r="BL907" s="3">
        <f t="shared" si="89"/>
        <v>1</v>
      </c>
      <c r="BM907" s="229">
        <f t="shared" si="90"/>
        <v>0</v>
      </c>
      <c r="BN907" s="229">
        <f t="shared" si="91"/>
        <v>0</v>
      </c>
    </row>
    <row r="908" spans="64:66" x14ac:dyDescent="0.2">
      <c r="BL908" s="3">
        <f t="shared" si="89"/>
        <v>1</v>
      </c>
      <c r="BM908" s="229">
        <f t="shared" si="90"/>
        <v>0</v>
      </c>
      <c r="BN908" s="229">
        <f t="shared" si="91"/>
        <v>0</v>
      </c>
    </row>
    <row r="909" spans="64:66" x14ac:dyDescent="0.2">
      <c r="BL909" s="3">
        <f t="shared" si="89"/>
        <v>1</v>
      </c>
      <c r="BM909" s="229">
        <f t="shared" si="90"/>
        <v>0</v>
      </c>
      <c r="BN909" s="229">
        <f t="shared" si="91"/>
        <v>0</v>
      </c>
    </row>
    <row r="910" spans="64:66" x14ac:dyDescent="0.2">
      <c r="BL910" s="3">
        <f t="shared" si="89"/>
        <v>1</v>
      </c>
      <c r="BM910" s="229">
        <f t="shared" si="90"/>
        <v>0</v>
      </c>
      <c r="BN910" s="229">
        <f t="shared" si="91"/>
        <v>0</v>
      </c>
    </row>
    <row r="911" spans="64:66" x14ac:dyDescent="0.2">
      <c r="BL911" s="3">
        <f t="shared" si="89"/>
        <v>1</v>
      </c>
      <c r="BM911" s="229">
        <f t="shared" si="90"/>
        <v>0</v>
      </c>
      <c r="BN911" s="229">
        <f t="shared" si="91"/>
        <v>0</v>
      </c>
    </row>
    <row r="912" spans="64:66" x14ac:dyDescent="0.2">
      <c r="BL912" s="3">
        <f t="shared" si="89"/>
        <v>1</v>
      </c>
      <c r="BM912" s="229">
        <f t="shared" si="90"/>
        <v>0</v>
      </c>
      <c r="BN912" s="229">
        <f t="shared" si="91"/>
        <v>0</v>
      </c>
    </row>
    <row r="913" spans="64:66" x14ac:dyDescent="0.2">
      <c r="BL913" s="3">
        <f t="shared" si="89"/>
        <v>1</v>
      </c>
      <c r="BM913" s="229">
        <f t="shared" si="90"/>
        <v>0</v>
      </c>
      <c r="BN913" s="229">
        <f t="shared" si="91"/>
        <v>0</v>
      </c>
    </row>
    <row r="914" spans="64:66" x14ac:dyDescent="0.2">
      <c r="BL914" s="3">
        <f t="shared" si="89"/>
        <v>1</v>
      </c>
      <c r="BM914" s="229">
        <f t="shared" si="90"/>
        <v>0</v>
      </c>
      <c r="BN914" s="229">
        <f t="shared" si="91"/>
        <v>0</v>
      </c>
    </row>
    <row r="915" spans="64:66" x14ac:dyDescent="0.2">
      <c r="BL915" s="3">
        <f t="shared" si="89"/>
        <v>1</v>
      </c>
      <c r="BM915" s="229">
        <f t="shared" si="90"/>
        <v>0</v>
      </c>
      <c r="BN915" s="229">
        <f t="shared" si="91"/>
        <v>0</v>
      </c>
    </row>
    <row r="916" spans="64:66" x14ac:dyDescent="0.2">
      <c r="BL916" s="3">
        <f t="shared" si="89"/>
        <v>1</v>
      </c>
      <c r="BM916" s="229">
        <f t="shared" si="90"/>
        <v>0</v>
      </c>
      <c r="BN916" s="229">
        <f t="shared" si="91"/>
        <v>0</v>
      </c>
    </row>
    <row r="917" spans="64:66" x14ac:dyDescent="0.2">
      <c r="BL917" s="3">
        <f t="shared" si="89"/>
        <v>1</v>
      </c>
      <c r="BM917" s="229">
        <f t="shared" si="90"/>
        <v>0</v>
      </c>
      <c r="BN917" s="229">
        <f t="shared" si="91"/>
        <v>0</v>
      </c>
    </row>
    <row r="918" spans="64:66" x14ac:dyDescent="0.2">
      <c r="BL918" s="3">
        <f t="shared" si="89"/>
        <v>1</v>
      </c>
      <c r="BM918" s="229">
        <f t="shared" si="90"/>
        <v>0</v>
      </c>
      <c r="BN918" s="229">
        <f t="shared" si="91"/>
        <v>0</v>
      </c>
    </row>
    <row r="919" spans="64:66" x14ac:dyDescent="0.2">
      <c r="BL919" s="3">
        <f t="shared" si="89"/>
        <v>1</v>
      </c>
      <c r="BM919" s="229">
        <f t="shared" si="90"/>
        <v>0</v>
      </c>
      <c r="BN919" s="229">
        <f t="shared" si="91"/>
        <v>0</v>
      </c>
    </row>
    <row r="920" spans="64:66" x14ac:dyDescent="0.2">
      <c r="BL920" s="3">
        <f t="shared" si="89"/>
        <v>1</v>
      </c>
      <c r="BM920" s="229">
        <f t="shared" si="90"/>
        <v>0</v>
      </c>
      <c r="BN920" s="229">
        <f t="shared" si="91"/>
        <v>0</v>
      </c>
    </row>
    <row r="921" spans="64:66" x14ac:dyDescent="0.2">
      <c r="BL921" s="3">
        <f t="shared" si="89"/>
        <v>1</v>
      </c>
      <c r="BM921" s="229">
        <f t="shared" si="90"/>
        <v>0</v>
      </c>
      <c r="BN921" s="229">
        <f t="shared" si="91"/>
        <v>0</v>
      </c>
    </row>
    <row r="922" spans="64:66" x14ac:dyDescent="0.2">
      <c r="BL922" s="3">
        <f t="shared" si="89"/>
        <v>1</v>
      </c>
      <c r="BM922" s="229">
        <f t="shared" si="90"/>
        <v>0</v>
      </c>
      <c r="BN922" s="229">
        <f t="shared" si="91"/>
        <v>0</v>
      </c>
    </row>
    <row r="923" spans="64:66" x14ac:dyDescent="0.2">
      <c r="BL923" s="3">
        <f t="shared" si="89"/>
        <v>1</v>
      </c>
      <c r="BM923" s="229">
        <f t="shared" si="90"/>
        <v>0</v>
      </c>
      <c r="BN923" s="229">
        <f t="shared" si="91"/>
        <v>0</v>
      </c>
    </row>
    <row r="924" spans="64:66" x14ac:dyDescent="0.2">
      <c r="BL924" s="3">
        <f t="shared" si="89"/>
        <v>1</v>
      </c>
      <c r="BM924" s="229">
        <f t="shared" si="90"/>
        <v>0</v>
      </c>
      <c r="BN924" s="229">
        <f t="shared" si="91"/>
        <v>0</v>
      </c>
    </row>
    <row r="925" spans="64:66" x14ac:dyDescent="0.2">
      <c r="BL925" s="3">
        <f t="shared" si="89"/>
        <v>1</v>
      </c>
      <c r="BM925" s="229">
        <f t="shared" si="90"/>
        <v>0</v>
      </c>
      <c r="BN925" s="229">
        <f t="shared" si="91"/>
        <v>0</v>
      </c>
    </row>
    <row r="926" spans="64:66" x14ac:dyDescent="0.2">
      <c r="BL926" s="3">
        <f t="shared" si="89"/>
        <v>1</v>
      </c>
      <c r="BM926" s="229">
        <f t="shared" si="90"/>
        <v>0</v>
      </c>
      <c r="BN926" s="229">
        <f t="shared" si="91"/>
        <v>0</v>
      </c>
    </row>
    <row r="927" spans="64:66" x14ac:dyDescent="0.2">
      <c r="BL927" s="3">
        <f t="shared" si="89"/>
        <v>1</v>
      </c>
      <c r="BM927" s="229">
        <f t="shared" si="90"/>
        <v>0</v>
      </c>
      <c r="BN927" s="229">
        <f t="shared" si="91"/>
        <v>0</v>
      </c>
    </row>
    <row r="928" spans="64:66" x14ac:dyDescent="0.2">
      <c r="BL928" s="3">
        <f t="shared" si="89"/>
        <v>1</v>
      </c>
      <c r="BM928" s="229">
        <f t="shared" si="90"/>
        <v>0</v>
      </c>
      <c r="BN928" s="229">
        <f t="shared" si="91"/>
        <v>0</v>
      </c>
    </row>
    <row r="929" spans="64:66" x14ac:dyDescent="0.2">
      <c r="BL929" s="3">
        <f t="shared" si="89"/>
        <v>1</v>
      </c>
      <c r="BM929" s="229">
        <f t="shared" si="90"/>
        <v>0</v>
      </c>
      <c r="BN929" s="229">
        <f t="shared" si="91"/>
        <v>0</v>
      </c>
    </row>
    <row r="930" spans="64:66" x14ac:dyDescent="0.2">
      <c r="BL930" s="3">
        <f t="shared" si="89"/>
        <v>1</v>
      </c>
      <c r="BM930" s="229">
        <f t="shared" si="90"/>
        <v>0</v>
      </c>
      <c r="BN930" s="229">
        <f t="shared" si="91"/>
        <v>0</v>
      </c>
    </row>
    <row r="931" spans="64:66" x14ac:dyDescent="0.2">
      <c r="BL931" s="3">
        <f t="shared" si="89"/>
        <v>1</v>
      </c>
      <c r="BM931" s="229">
        <f t="shared" si="90"/>
        <v>0</v>
      </c>
      <c r="BN931" s="229">
        <f t="shared" si="91"/>
        <v>0</v>
      </c>
    </row>
    <row r="932" spans="64:66" x14ac:dyDescent="0.2">
      <c r="BL932" s="3">
        <f t="shared" si="89"/>
        <v>1</v>
      </c>
      <c r="BM932" s="229">
        <f t="shared" si="90"/>
        <v>0</v>
      </c>
      <c r="BN932" s="229">
        <f t="shared" si="91"/>
        <v>0</v>
      </c>
    </row>
    <row r="933" spans="64:66" x14ac:dyDescent="0.2">
      <c r="BL933" s="3">
        <f t="shared" si="89"/>
        <v>1</v>
      </c>
      <c r="BM933" s="229">
        <f t="shared" si="90"/>
        <v>0</v>
      </c>
      <c r="BN933" s="229">
        <f t="shared" si="91"/>
        <v>0</v>
      </c>
    </row>
    <row r="934" spans="64:66" x14ac:dyDescent="0.2">
      <c r="BL934" s="3">
        <f t="shared" si="89"/>
        <v>1</v>
      </c>
      <c r="BM934" s="229">
        <f t="shared" si="90"/>
        <v>0</v>
      </c>
      <c r="BN934" s="229">
        <f t="shared" si="91"/>
        <v>0</v>
      </c>
    </row>
    <row r="935" spans="64:66" x14ac:dyDescent="0.2">
      <c r="BL935" s="3">
        <f t="shared" si="89"/>
        <v>1</v>
      </c>
      <c r="BM935" s="229">
        <f t="shared" si="90"/>
        <v>0</v>
      </c>
      <c r="BN935" s="229">
        <f t="shared" si="91"/>
        <v>0</v>
      </c>
    </row>
    <row r="936" spans="64:66" x14ac:dyDescent="0.2">
      <c r="BL936" s="3">
        <f t="shared" si="89"/>
        <v>1</v>
      </c>
      <c r="BM936" s="229">
        <f t="shared" si="90"/>
        <v>0</v>
      </c>
      <c r="BN936" s="229">
        <f t="shared" si="91"/>
        <v>0</v>
      </c>
    </row>
    <row r="937" spans="64:66" x14ac:dyDescent="0.2">
      <c r="BL937" s="3">
        <f t="shared" si="89"/>
        <v>1</v>
      </c>
      <c r="BM937" s="229">
        <f t="shared" si="90"/>
        <v>0</v>
      </c>
      <c r="BN937" s="229">
        <f t="shared" si="91"/>
        <v>0</v>
      </c>
    </row>
    <row r="938" spans="64:66" x14ac:dyDescent="0.2">
      <c r="BL938" s="3">
        <f t="shared" si="89"/>
        <v>1</v>
      </c>
      <c r="BM938" s="229">
        <f t="shared" si="90"/>
        <v>0</v>
      </c>
      <c r="BN938" s="229">
        <f t="shared" si="91"/>
        <v>0</v>
      </c>
    </row>
    <row r="939" spans="64:66" x14ac:dyDescent="0.2">
      <c r="BL939" s="3">
        <f t="shared" si="89"/>
        <v>1</v>
      </c>
      <c r="BM939" s="229">
        <f t="shared" si="90"/>
        <v>0</v>
      </c>
      <c r="BN939" s="229">
        <f t="shared" si="91"/>
        <v>0</v>
      </c>
    </row>
    <row r="940" spans="64:66" x14ac:dyDescent="0.2">
      <c r="BL940" s="3">
        <f t="shared" si="89"/>
        <v>1</v>
      </c>
      <c r="BM940" s="229">
        <f t="shared" si="90"/>
        <v>0</v>
      </c>
      <c r="BN940" s="229">
        <f t="shared" si="91"/>
        <v>0</v>
      </c>
    </row>
    <row r="941" spans="64:66" x14ac:dyDescent="0.2">
      <c r="BL941" s="3">
        <f t="shared" si="89"/>
        <v>1</v>
      </c>
      <c r="BM941" s="229">
        <f t="shared" si="90"/>
        <v>0</v>
      </c>
      <c r="BN941" s="229">
        <f t="shared" si="91"/>
        <v>0</v>
      </c>
    </row>
    <row r="942" spans="64:66" x14ac:dyDescent="0.2">
      <c r="BL942" s="3">
        <f t="shared" si="89"/>
        <v>1</v>
      </c>
      <c r="BM942" s="229">
        <f t="shared" si="90"/>
        <v>0</v>
      </c>
      <c r="BN942" s="229">
        <f t="shared" si="91"/>
        <v>0</v>
      </c>
    </row>
    <row r="943" spans="64:66" x14ac:dyDescent="0.2">
      <c r="BL943" s="3">
        <f t="shared" si="89"/>
        <v>1</v>
      </c>
      <c r="BM943" s="229">
        <f t="shared" si="90"/>
        <v>0</v>
      </c>
      <c r="BN943" s="229">
        <f t="shared" si="91"/>
        <v>0</v>
      </c>
    </row>
    <row r="944" spans="64:66" x14ac:dyDescent="0.2">
      <c r="BL944" s="3">
        <f t="shared" si="89"/>
        <v>1</v>
      </c>
      <c r="BM944" s="229">
        <f t="shared" si="90"/>
        <v>0</v>
      </c>
      <c r="BN944" s="229">
        <f t="shared" si="91"/>
        <v>0</v>
      </c>
    </row>
    <row r="945" spans="64:66" x14ac:dyDescent="0.2">
      <c r="BL945" s="3">
        <f t="shared" si="89"/>
        <v>1</v>
      </c>
      <c r="BM945" s="229">
        <f t="shared" si="90"/>
        <v>0</v>
      </c>
      <c r="BN945" s="229">
        <f t="shared" si="91"/>
        <v>0</v>
      </c>
    </row>
    <row r="946" spans="64:66" x14ac:dyDescent="0.2">
      <c r="BL946" s="3">
        <f t="shared" si="89"/>
        <v>1</v>
      </c>
      <c r="BM946" s="229">
        <f t="shared" si="90"/>
        <v>0</v>
      </c>
      <c r="BN946" s="229">
        <f t="shared" si="91"/>
        <v>0</v>
      </c>
    </row>
    <row r="947" spans="64:66" x14ac:dyDescent="0.2">
      <c r="BL947" s="3">
        <f t="shared" si="89"/>
        <v>1</v>
      </c>
      <c r="BM947" s="229">
        <f t="shared" si="90"/>
        <v>0</v>
      </c>
      <c r="BN947" s="229">
        <f t="shared" si="91"/>
        <v>0</v>
      </c>
    </row>
    <row r="948" spans="64:66" x14ac:dyDescent="0.2">
      <c r="BL948" s="3">
        <f t="shared" si="89"/>
        <v>1</v>
      </c>
      <c r="BM948" s="229">
        <f t="shared" si="90"/>
        <v>0</v>
      </c>
      <c r="BN948" s="229">
        <f t="shared" si="91"/>
        <v>0</v>
      </c>
    </row>
    <row r="949" spans="64:66" x14ac:dyDescent="0.2">
      <c r="BL949" s="3">
        <f t="shared" si="89"/>
        <v>1</v>
      </c>
      <c r="BM949" s="229">
        <f t="shared" si="90"/>
        <v>0</v>
      </c>
      <c r="BN949" s="229">
        <f t="shared" si="91"/>
        <v>0</v>
      </c>
    </row>
    <row r="950" spans="64:66" x14ac:dyDescent="0.2">
      <c r="BL950" s="3">
        <f t="shared" si="89"/>
        <v>1</v>
      </c>
      <c r="BM950" s="229">
        <f t="shared" si="90"/>
        <v>0</v>
      </c>
      <c r="BN950" s="229">
        <f t="shared" si="91"/>
        <v>0</v>
      </c>
    </row>
    <row r="951" spans="64:66" x14ac:dyDescent="0.2">
      <c r="BL951" s="3">
        <f t="shared" si="89"/>
        <v>1</v>
      </c>
      <c r="BM951" s="229">
        <f t="shared" si="90"/>
        <v>0</v>
      </c>
      <c r="BN951" s="229">
        <f t="shared" si="91"/>
        <v>0</v>
      </c>
    </row>
    <row r="952" spans="64:66" x14ac:dyDescent="0.2">
      <c r="BL952" s="3">
        <f t="shared" si="89"/>
        <v>1</v>
      </c>
      <c r="BM952" s="229">
        <f t="shared" si="90"/>
        <v>0</v>
      </c>
      <c r="BN952" s="229">
        <f t="shared" si="91"/>
        <v>0</v>
      </c>
    </row>
    <row r="953" spans="64:66" x14ac:dyDescent="0.2">
      <c r="BL953" s="3">
        <f t="shared" si="89"/>
        <v>1</v>
      </c>
      <c r="BM953" s="229">
        <f t="shared" si="90"/>
        <v>0</v>
      </c>
      <c r="BN953" s="229">
        <f t="shared" si="91"/>
        <v>0</v>
      </c>
    </row>
    <row r="954" spans="64:66" x14ac:dyDescent="0.2">
      <c r="BL954" s="3">
        <f t="shared" si="89"/>
        <v>1</v>
      </c>
      <c r="BM954" s="229">
        <f t="shared" si="90"/>
        <v>0</v>
      </c>
      <c r="BN954" s="229">
        <f t="shared" si="91"/>
        <v>0</v>
      </c>
    </row>
    <row r="955" spans="64:66" x14ac:dyDescent="0.2">
      <c r="BL955" s="3">
        <f t="shared" si="89"/>
        <v>1</v>
      </c>
      <c r="BM955" s="229">
        <f t="shared" si="90"/>
        <v>0</v>
      </c>
      <c r="BN955" s="229">
        <f t="shared" si="91"/>
        <v>0</v>
      </c>
    </row>
    <row r="956" spans="64:66" x14ac:dyDescent="0.2">
      <c r="BL956" s="3">
        <f t="shared" si="89"/>
        <v>1</v>
      </c>
      <c r="BM956" s="229">
        <f t="shared" si="90"/>
        <v>0</v>
      </c>
      <c r="BN956" s="229">
        <f t="shared" si="91"/>
        <v>0</v>
      </c>
    </row>
    <row r="957" spans="64:66" x14ac:dyDescent="0.2">
      <c r="BL957" s="3">
        <f t="shared" si="89"/>
        <v>1</v>
      </c>
      <c r="BM957" s="229">
        <f t="shared" si="90"/>
        <v>0</v>
      </c>
      <c r="BN957" s="229">
        <f t="shared" si="91"/>
        <v>0</v>
      </c>
    </row>
    <row r="958" spans="64:66" x14ac:dyDescent="0.2">
      <c r="BL958" s="3">
        <f t="shared" si="89"/>
        <v>1</v>
      </c>
      <c r="BM958" s="229">
        <f t="shared" si="90"/>
        <v>0</v>
      </c>
      <c r="BN958" s="229">
        <f t="shared" si="91"/>
        <v>0</v>
      </c>
    </row>
    <row r="959" spans="64:66" x14ac:dyDescent="0.2">
      <c r="BL959" s="3">
        <f t="shared" si="89"/>
        <v>1</v>
      </c>
      <c r="BM959" s="229">
        <f t="shared" si="90"/>
        <v>0</v>
      </c>
      <c r="BN959" s="229">
        <f t="shared" si="91"/>
        <v>0</v>
      </c>
    </row>
    <row r="960" spans="64:66" x14ac:dyDescent="0.2">
      <c r="BL960" s="3">
        <f t="shared" si="89"/>
        <v>1</v>
      </c>
      <c r="BM960" s="229">
        <f t="shared" si="90"/>
        <v>0</v>
      </c>
      <c r="BN960" s="229">
        <f t="shared" si="91"/>
        <v>0</v>
      </c>
    </row>
    <row r="961" spans="64:66" x14ac:dyDescent="0.2">
      <c r="BL961" s="3">
        <f t="shared" si="89"/>
        <v>1</v>
      </c>
      <c r="BM961" s="229">
        <f t="shared" si="90"/>
        <v>0</v>
      </c>
      <c r="BN961" s="229">
        <f t="shared" si="91"/>
        <v>0</v>
      </c>
    </row>
    <row r="962" spans="64:66" x14ac:dyDescent="0.2">
      <c r="BL962" s="3">
        <f t="shared" si="89"/>
        <v>1</v>
      </c>
      <c r="BM962" s="229">
        <f t="shared" si="90"/>
        <v>0</v>
      </c>
      <c r="BN962" s="229">
        <f t="shared" si="91"/>
        <v>0</v>
      </c>
    </row>
    <row r="963" spans="64:66" x14ac:dyDescent="0.2">
      <c r="BL963" s="3">
        <f t="shared" si="89"/>
        <v>1</v>
      </c>
      <c r="BM963" s="229">
        <f t="shared" si="90"/>
        <v>0</v>
      </c>
      <c r="BN963" s="229">
        <f t="shared" si="91"/>
        <v>0</v>
      </c>
    </row>
    <row r="964" spans="64:66" x14ac:dyDescent="0.2">
      <c r="BL964" s="3">
        <f t="shared" si="89"/>
        <v>1</v>
      </c>
      <c r="BM964" s="229">
        <f t="shared" si="90"/>
        <v>0</v>
      </c>
      <c r="BN964" s="229">
        <f t="shared" si="91"/>
        <v>0</v>
      </c>
    </row>
    <row r="965" spans="64:66" x14ac:dyDescent="0.2">
      <c r="BL965" s="3">
        <f t="shared" ref="BL965:BL1028" si="92">MONTH(H965)</f>
        <v>1</v>
      </c>
      <c r="BM965" s="229">
        <f t="shared" ref="BM965:BM1028" si="93">AO965</f>
        <v>0</v>
      </c>
      <c r="BN965" s="229">
        <f t="shared" ref="BN965:BN1028" si="94">BE965</f>
        <v>0</v>
      </c>
    </row>
    <row r="966" spans="64:66" x14ac:dyDescent="0.2">
      <c r="BL966" s="3">
        <f t="shared" si="92"/>
        <v>1</v>
      </c>
      <c r="BM966" s="229">
        <f t="shared" si="93"/>
        <v>0</v>
      </c>
      <c r="BN966" s="229">
        <f t="shared" si="94"/>
        <v>0</v>
      </c>
    </row>
    <row r="967" spans="64:66" x14ac:dyDescent="0.2">
      <c r="BL967" s="3">
        <f t="shared" si="92"/>
        <v>1</v>
      </c>
      <c r="BM967" s="229">
        <f t="shared" si="93"/>
        <v>0</v>
      </c>
      <c r="BN967" s="229">
        <f t="shared" si="94"/>
        <v>0</v>
      </c>
    </row>
    <row r="968" spans="64:66" x14ac:dyDescent="0.2">
      <c r="BL968" s="3">
        <f t="shared" si="92"/>
        <v>1</v>
      </c>
      <c r="BM968" s="229">
        <f t="shared" si="93"/>
        <v>0</v>
      </c>
      <c r="BN968" s="229">
        <f t="shared" si="94"/>
        <v>0</v>
      </c>
    </row>
    <row r="969" spans="64:66" x14ac:dyDescent="0.2">
      <c r="BL969" s="3">
        <f t="shared" si="92"/>
        <v>1</v>
      </c>
      <c r="BM969" s="229">
        <f t="shared" si="93"/>
        <v>0</v>
      </c>
      <c r="BN969" s="229">
        <f t="shared" si="94"/>
        <v>0</v>
      </c>
    </row>
    <row r="970" spans="64:66" x14ac:dyDescent="0.2">
      <c r="BL970" s="3">
        <f t="shared" si="92"/>
        <v>1</v>
      </c>
      <c r="BM970" s="229">
        <f t="shared" si="93"/>
        <v>0</v>
      </c>
      <c r="BN970" s="229">
        <f t="shared" si="94"/>
        <v>0</v>
      </c>
    </row>
    <row r="971" spans="64:66" x14ac:dyDescent="0.2">
      <c r="BL971" s="3">
        <f t="shared" si="92"/>
        <v>1</v>
      </c>
      <c r="BM971" s="229">
        <f t="shared" si="93"/>
        <v>0</v>
      </c>
      <c r="BN971" s="229">
        <f t="shared" si="94"/>
        <v>0</v>
      </c>
    </row>
    <row r="972" spans="64:66" x14ac:dyDescent="0.2">
      <c r="BL972" s="3">
        <f t="shared" si="92"/>
        <v>1</v>
      </c>
      <c r="BM972" s="229">
        <f t="shared" si="93"/>
        <v>0</v>
      </c>
      <c r="BN972" s="229">
        <f t="shared" si="94"/>
        <v>0</v>
      </c>
    </row>
    <row r="973" spans="64:66" x14ac:dyDescent="0.2">
      <c r="BL973" s="3">
        <f t="shared" si="92"/>
        <v>1</v>
      </c>
      <c r="BM973" s="229">
        <f t="shared" si="93"/>
        <v>0</v>
      </c>
      <c r="BN973" s="229">
        <f t="shared" si="94"/>
        <v>0</v>
      </c>
    </row>
    <row r="974" spans="64:66" x14ac:dyDescent="0.2">
      <c r="BL974" s="3">
        <f t="shared" si="92"/>
        <v>1</v>
      </c>
      <c r="BM974" s="229">
        <f t="shared" si="93"/>
        <v>0</v>
      </c>
      <c r="BN974" s="229">
        <f t="shared" si="94"/>
        <v>0</v>
      </c>
    </row>
    <row r="975" spans="64:66" x14ac:dyDescent="0.2">
      <c r="BL975" s="3">
        <f t="shared" si="92"/>
        <v>1</v>
      </c>
      <c r="BM975" s="229">
        <f t="shared" si="93"/>
        <v>0</v>
      </c>
      <c r="BN975" s="229">
        <f t="shared" si="94"/>
        <v>0</v>
      </c>
    </row>
    <row r="976" spans="64:66" x14ac:dyDescent="0.2">
      <c r="BL976" s="3">
        <f t="shared" si="92"/>
        <v>1</v>
      </c>
      <c r="BM976" s="229">
        <f t="shared" si="93"/>
        <v>0</v>
      </c>
      <c r="BN976" s="229">
        <f t="shared" si="94"/>
        <v>0</v>
      </c>
    </row>
    <row r="977" spans="64:66" x14ac:dyDescent="0.2">
      <c r="BL977" s="3">
        <f t="shared" si="92"/>
        <v>1</v>
      </c>
      <c r="BM977" s="229">
        <f t="shared" si="93"/>
        <v>0</v>
      </c>
      <c r="BN977" s="229">
        <f t="shared" si="94"/>
        <v>0</v>
      </c>
    </row>
    <row r="978" spans="64:66" x14ac:dyDescent="0.2">
      <c r="BL978" s="3">
        <f t="shared" si="92"/>
        <v>1</v>
      </c>
      <c r="BM978" s="229">
        <f t="shared" si="93"/>
        <v>0</v>
      </c>
      <c r="BN978" s="229">
        <f t="shared" si="94"/>
        <v>0</v>
      </c>
    </row>
    <row r="979" spans="64:66" x14ac:dyDescent="0.2">
      <c r="BL979" s="3">
        <f t="shared" si="92"/>
        <v>1</v>
      </c>
      <c r="BM979" s="229">
        <f t="shared" si="93"/>
        <v>0</v>
      </c>
      <c r="BN979" s="229">
        <f t="shared" si="94"/>
        <v>0</v>
      </c>
    </row>
    <row r="980" spans="64:66" x14ac:dyDescent="0.2">
      <c r="BL980" s="3">
        <f t="shared" si="92"/>
        <v>1</v>
      </c>
      <c r="BM980" s="229">
        <f t="shared" si="93"/>
        <v>0</v>
      </c>
      <c r="BN980" s="229">
        <f t="shared" si="94"/>
        <v>0</v>
      </c>
    </row>
    <row r="981" spans="64:66" x14ac:dyDescent="0.2">
      <c r="BL981" s="3">
        <f t="shared" si="92"/>
        <v>1</v>
      </c>
      <c r="BM981" s="229">
        <f t="shared" si="93"/>
        <v>0</v>
      </c>
      <c r="BN981" s="229">
        <f t="shared" si="94"/>
        <v>0</v>
      </c>
    </row>
    <row r="982" spans="64:66" x14ac:dyDescent="0.2">
      <c r="BL982" s="3">
        <f t="shared" si="92"/>
        <v>1</v>
      </c>
      <c r="BM982" s="229">
        <f t="shared" si="93"/>
        <v>0</v>
      </c>
      <c r="BN982" s="229">
        <f t="shared" si="94"/>
        <v>0</v>
      </c>
    </row>
    <row r="983" spans="64:66" x14ac:dyDescent="0.2">
      <c r="BL983" s="3">
        <f t="shared" si="92"/>
        <v>1</v>
      </c>
      <c r="BM983" s="229">
        <f t="shared" si="93"/>
        <v>0</v>
      </c>
      <c r="BN983" s="229">
        <f t="shared" si="94"/>
        <v>0</v>
      </c>
    </row>
    <row r="984" spans="64:66" x14ac:dyDescent="0.2">
      <c r="BL984" s="3">
        <f t="shared" si="92"/>
        <v>1</v>
      </c>
      <c r="BM984" s="229">
        <f t="shared" si="93"/>
        <v>0</v>
      </c>
      <c r="BN984" s="229">
        <f t="shared" si="94"/>
        <v>0</v>
      </c>
    </row>
    <row r="985" spans="64:66" x14ac:dyDescent="0.2">
      <c r="BL985" s="3">
        <f t="shared" si="92"/>
        <v>1</v>
      </c>
      <c r="BM985" s="229">
        <f t="shared" si="93"/>
        <v>0</v>
      </c>
      <c r="BN985" s="229">
        <f t="shared" si="94"/>
        <v>0</v>
      </c>
    </row>
    <row r="986" spans="64:66" x14ac:dyDescent="0.2">
      <c r="BL986" s="3">
        <f t="shared" si="92"/>
        <v>1</v>
      </c>
      <c r="BM986" s="229">
        <f t="shared" si="93"/>
        <v>0</v>
      </c>
      <c r="BN986" s="229">
        <f t="shared" si="94"/>
        <v>0</v>
      </c>
    </row>
    <row r="987" spans="64:66" x14ac:dyDescent="0.2">
      <c r="BL987" s="3">
        <f t="shared" si="92"/>
        <v>1</v>
      </c>
      <c r="BM987" s="229">
        <f t="shared" si="93"/>
        <v>0</v>
      </c>
      <c r="BN987" s="229">
        <f t="shared" si="94"/>
        <v>0</v>
      </c>
    </row>
    <row r="988" spans="64:66" x14ac:dyDescent="0.2">
      <c r="BL988" s="3">
        <f t="shared" si="92"/>
        <v>1</v>
      </c>
      <c r="BM988" s="229">
        <f t="shared" si="93"/>
        <v>0</v>
      </c>
      <c r="BN988" s="229">
        <f t="shared" si="94"/>
        <v>0</v>
      </c>
    </row>
    <row r="989" spans="64:66" x14ac:dyDescent="0.2">
      <c r="BL989" s="3">
        <f t="shared" si="92"/>
        <v>1</v>
      </c>
      <c r="BM989" s="229">
        <f t="shared" si="93"/>
        <v>0</v>
      </c>
      <c r="BN989" s="229">
        <f t="shared" si="94"/>
        <v>0</v>
      </c>
    </row>
    <row r="990" spans="64:66" x14ac:dyDescent="0.2">
      <c r="BL990" s="3">
        <f t="shared" si="92"/>
        <v>1</v>
      </c>
      <c r="BM990" s="229">
        <f t="shared" si="93"/>
        <v>0</v>
      </c>
      <c r="BN990" s="229">
        <f t="shared" si="94"/>
        <v>0</v>
      </c>
    </row>
    <row r="991" spans="64:66" x14ac:dyDescent="0.2">
      <c r="BL991" s="3">
        <f t="shared" si="92"/>
        <v>1</v>
      </c>
      <c r="BM991" s="229">
        <f t="shared" si="93"/>
        <v>0</v>
      </c>
      <c r="BN991" s="229">
        <f t="shared" si="94"/>
        <v>0</v>
      </c>
    </row>
    <row r="992" spans="64:66" x14ac:dyDescent="0.2">
      <c r="BL992" s="3">
        <f t="shared" si="92"/>
        <v>1</v>
      </c>
      <c r="BM992" s="229">
        <f t="shared" si="93"/>
        <v>0</v>
      </c>
      <c r="BN992" s="229">
        <f t="shared" si="94"/>
        <v>0</v>
      </c>
    </row>
    <row r="993" spans="64:66" x14ac:dyDescent="0.2">
      <c r="BL993" s="3">
        <f t="shared" si="92"/>
        <v>1</v>
      </c>
      <c r="BM993" s="229">
        <f t="shared" si="93"/>
        <v>0</v>
      </c>
      <c r="BN993" s="229">
        <f t="shared" si="94"/>
        <v>0</v>
      </c>
    </row>
    <row r="994" spans="64:66" x14ac:dyDescent="0.2">
      <c r="BL994" s="3">
        <f t="shared" si="92"/>
        <v>1</v>
      </c>
      <c r="BM994" s="229">
        <f t="shared" si="93"/>
        <v>0</v>
      </c>
      <c r="BN994" s="229">
        <f t="shared" si="94"/>
        <v>0</v>
      </c>
    </row>
    <row r="995" spans="64:66" x14ac:dyDescent="0.2">
      <c r="BL995" s="3">
        <f t="shared" si="92"/>
        <v>1</v>
      </c>
      <c r="BM995" s="229">
        <f t="shared" si="93"/>
        <v>0</v>
      </c>
      <c r="BN995" s="229">
        <f t="shared" si="94"/>
        <v>0</v>
      </c>
    </row>
    <row r="996" spans="64:66" x14ac:dyDescent="0.2">
      <c r="BL996" s="3">
        <f t="shared" si="92"/>
        <v>1</v>
      </c>
      <c r="BM996" s="229">
        <f t="shared" si="93"/>
        <v>0</v>
      </c>
      <c r="BN996" s="229">
        <f t="shared" si="94"/>
        <v>0</v>
      </c>
    </row>
    <row r="997" spans="64:66" x14ac:dyDescent="0.2">
      <c r="BL997" s="3">
        <f t="shared" si="92"/>
        <v>1</v>
      </c>
      <c r="BM997" s="229">
        <f t="shared" si="93"/>
        <v>0</v>
      </c>
      <c r="BN997" s="229">
        <f t="shared" si="94"/>
        <v>0</v>
      </c>
    </row>
    <row r="998" spans="64:66" x14ac:dyDescent="0.2">
      <c r="BL998" s="3">
        <f t="shared" si="92"/>
        <v>1</v>
      </c>
      <c r="BM998" s="229">
        <f t="shared" si="93"/>
        <v>0</v>
      </c>
      <c r="BN998" s="229">
        <f t="shared" si="94"/>
        <v>0</v>
      </c>
    </row>
    <row r="999" spans="64:66" x14ac:dyDescent="0.2">
      <c r="BL999" s="3">
        <f t="shared" si="92"/>
        <v>1</v>
      </c>
      <c r="BM999" s="229">
        <f t="shared" si="93"/>
        <v>0</v>
      </c>
      <c r="BN999" s="229">
        <f t="shared" si="94"/>
        <v>0</v>
      </c>
    </row>
    <row r="1000" spans="64:66" x14ac:dyDescent="0.2">
      <c r="BL1000" s="3">
        <f t="shared" si="92"/>
        <v>1</v>
      </c>
      <c r="BM1000" s="229">
        <f t="shared" si="93"/>
        <v>0</v>
      </c>
      <c r="BN1000" s="229">
        <f t="shared" si="94"/>
        <v>0</v>
      </c>
    </row>
    <row r="1001" spans="64:66" x14ac:dyDescent="0.2">
      <c r="BL1001" s="3">
        <f t="shared" si="92"/>
        <v>1</v>
      </c>
      <c r="BM1001" s="229">
        <f t="shared" si="93"/>
        <v>0</v>
      </c>
      <c r="BN1001" s="229">
        <f t="shared" si="94"/>
        <v>0</v>
      </c>
    </row>
    <row r="1002" spans="64:66" x14ac:dyDescent="0.2">
      <c r="BL1002" s="3">
        <f t="shared" si="92"/>
        <v>1</v>
      </c>
      <c r="BM1002" s="229">
        <f t="shared" si="93"/>
        <v>0</v>
      </c>
      <c r="BN1002" s="229">
        <f t="shared" si="94"/>
        <v>0</v>
      </c>
    </row>
    <row r="1003" spans="64:66" x14ac:dyDescent="0.2">
      <c r="BL1003" s="3">
        <f t="shared" si="92"/>
        <v>1</v>
      </c>
      <c r="BM1003" s="229">
        <f t="shared" si="93"/>
        <v>0</v>
      </c>
      <c r="BN1003" s="229">
        <f t="shared" si="94"/>
        <v>0</v>
      </c>
    </row>
    <row r="1004" spans="64:66" x14ac:dyDescent="0.2">
      <c r="BL1004" s="3">
        <f t="shared" si="92"/>
        <v>1</v>
      </c>
      <c r="BM1004" s="229">
        <f t="shared" si="93"/>
        <v>0</v>
      </c>
      <c r="BN1004" s="229">
        <f t="shared" si="94"/>
        <v>0</v>
      </c>
    </row>
    <row r="1005" spans="64:66" x14ac:dyDescent="0.2">
      <c r="BL1005" s="3">
        <f t="shared" si="92"/>
        <v>1</v>
      </c>
      <c r="BM1005" s="229">
        <f t="shared" si="93"/>
        <v>0</v>
      </c>
      <c r="BN1005" s="229">
        <f t="shared" si="94"/>
        <v>0</v>
      </c>
    </row>
    <row r="1006" spans="64:66" x14ac:dyDescent="0.2">
      <c r="BL1006" s="3">
        <f t="shared" si="92"/>
        <v>1</v>
      </c>
      <c r="BM1006" s="229">
        <f t="shared" si="93"/>
        <v>0</v>
      </c>
      <c r="BN1006" s="229">
        <f t="shared" si="94"/>
        <v>0</v>
      </c>
    </row>
    <row r="1007" spans="64:66" x14ac:dyDescent="0.2">
      <c r="BL1007" s="3">
        <f t="shared" si="92"/>
        <v>1</v>
      </c>
      <c r="BM1007" s="229">
        <f t="shared" si="93"/>
        <v>0</v>
      </c>
      <c r="BN1007" s="229">
        <f t="shared" si="94"/>
        <v>0</v>
      </c>
    </row>
    <row r="1008" spans="64:66" x14ac:dyDescent="0.2">
      <c r="BL1008" s="3">
        <f t="shared" si="92"/>
        <v>1</v>
      </c>
      <c r="BM1008" s="229">
        <f t="shared" si="93"/>
        <v>0</v>
      </c>
      <c r="BN1008" s="229">
        <f t="shared" si="94"/>
        <v>0</v>
      </c>
    </row>
    <row r="1009" spans="64:66" x14ac:dyDescent="0.2">
      <c r="BL1009" s="3">
        <f t="shared" si="92"/>
        <v>1</v>
      </c>
      <c r="BM1009" s="229">
        <f t="shared" si="93"/>
        <v>0</v>
      </c>
      <c r="BN1009" s="229">
        <f t="shared" si="94"/>
        <v>0</v>
      </c>
    </row>
    <row r="1010" spans="64:66" x14ac:dyDescent="0.2">
      <c r="BL1010" s="3">
        <f t="shared" si="92"/>
        <v>1</v>
      </c>
      <c r="BM1010" s="229">
        <f t="shared" si="93"/>
        <v>0</v>
      </c>
      <c r="BN1010" s="229">
        <f t="shared" si="94"/>
        <v>0</v>
      </c>
    </row>
    <row r="1011" spans="64:66" x14ac:dyDescent="0.2">
      <c r="BL1011" s="3">
        <f t="shared" si="92"/>
        <v>1</v>
      </c>
      <c r="BM1011" s="229">
        <f t="shared" si="93"/>
        <v>0</v>
      </c>
      <c r="BN1011" s="229">
        <f t="shared" si="94"/>
        <v>0</v>
      </c>
    </row>
    <row r="1012" spans="64:66" x14ac:dyDescent="0.2">
      <c r="BL1012" s="3">
        <f t="shared" si="92"/>
        <v>1</v>
      </c>
      <c r="BM1012" s="229">
        <f t="shared" si="93"/>
        <v>0</v>
      </c>
      <c r="BN1012" s="229">
        <f t="shared" si="94"/>
        <v>0</v>
      </c>
    </row>
    <row r="1013" spans="64:66" x14ac:dyDescent="0.2">
      <c r="BL1013" s="3">
        <f t="shared" si="92"/>
        <v>1</v>
      </c>
      <c r="BM1013" s="229">
        <f t="shared" si="93"/>
        <v>0</v>
      </c>
      <c r="BN1013" s="229">
        <f t="shared" si="94"/>
        <v>0</v>
      </c>
    </row>
    <row r="1014" spans="64:66" x14ac:dyDescent="0.2">
      <c r="BL1014" s="3">
        <f t="shared" si="92"/>
        <v>1</v>
      </c>
      <c r="BM1014" s="229">
        <f t="shared" si="93"/>
        <v>0</v>
      </c>
      <c r="BN1014" s="229">
        <f t="shared" si="94"/>
        <v>0</v>
      </c>
    </row>
    <row r="1015" spans="64:66" x14ac:dyDescent="0.2">
      <c r="BL1015" s="3">
        <f t="shared" si="92"/>
        <v>1</v>
      </c>
      <c r="BM1015" s="229">
        <f t="shared" si="93"/>
        <v>0</v>
      </c>
      <c r="BN1015" s="229">
        <f t="shared" si="94"/>
        <v>0</v>
      </c>
    </row>
    <row r="1016" spans="64:66" x14ac:dyDescent="0.2">
      <c r="BL1016" s="3">
        <f t="shared" si="92"/>
        <v>1</v>
      </c>
      <c r="BM1016" s="229">
        <f t="shared" si="93"/>
        <v>0</v>
      </c>
      <c r="BN1016" s="229">
        <f t="shared" si="94"/>
        <v>0</v>
      </c>
    </row>
    <row r="1017" spans="64:66" x14ac:dyDescent="0.2">
      <c r="BL1017" s="3">
        <f t="shared" si="92"/>
        <v>1</v>
      </c>
      <c r="BM1017" s="229">
        <f t="shared" si="93"/>
        <v>0</v>
      </c>
      <c r="BN1017" s="229">
        <f t="shared" si="94"/>
        <v>0</v>
      </c>
    </row>
    <row r="1018" spans="64:66" x14ac:dyDescent="0.2">
      <c r="BL1018" s="3">
        <f t="shared" si="92"/>
        <v>1</v>
      </c>
      <c r="BM1018" s="229">
        <f t="shared" si="93"/>
        <v>0</v>
      </c>
      <c r="BN1018" s="229">
        <f t="shared" si="94"/>
        <v>0</v>
      </c>
    </row>
    <row r="1019" spans="64:66" x14ac:dyDescent="0.2">
      <c r="BL1019" s="3">
        <f t="shared" si="92"/>
        <v>1</v>
      </c>
      <c r="BM1019" s="229">
        <f t="shared" si="93"/>
        <v>0</v>
      </c>
      <c r="BN1019" s="229">
        <f t="shared" si="94"/>
        <v>0</v>
      </c>
    </row>
    <row r="1020" spans="64:66" x14ac:dyDescent="0.2">
      <c r="BL1020" s="3">
        <f t="shared" si="92"/>
        <v>1</v>
      </c>
      <c r="BM1020" s="229">
        <f t="shared" si="93"/>
        <v>0</v>
      </c>
      <c r="BN1020" s="229">
        <f t="shared" si="94"/>
        <v>0</v>
      </c>
    </row>
    <row r="1021" spans="64:66" x14ac:dyDescent="0.2">
      <c r="BL1021" s="3">
        <f t="shared" si="92"/>
        <v>1</v>
      </c>
      <c r="BM1021" s="229">
        <f t="shared" si="93"/>
        <v>0</v>
      </c>
      <c r="BN1021" s="229">
        <f t="shared" si="94"/>
        <v>0</v>
      </c>
    </row>
    <row r="1022" spans="64:66" x14ac:dyDescent="0.2">
      <c r="BL1022" s="3">
        <f t="shared" si="92"/>
        <v>1</v>
      </c>
      <c r="BM1022" s="229">
        <f t="shared" si="93"/>
        <v>0</v>
      </c>
      <c r="BN1022" s="229">
        <f t="shared" si="94"/>
        <v>0</v>
      </c>
    </row>
    <row r="1023" spans="64:66" x14ac:dyDescent="0.2">
      <c r="BL1023" s="3">
        <f t="shared" si="92"/>
        <v>1</v>
      </c>
      <c r="BM1023" s="229">
        <f t="shared" si="93"/>
        <v>0</v>
      </c>
      <c r="BN1023" s="229">
        <f t="shared" si="94"/>
        <v>0</v>
      </c>
    </row>
    <row r="1024" spans="64:66" x14ac:dyDescent="0.2">
      <c r="BL1024" s="3">
        <f t="shared" si="92"/>
        <v>1</v>
      </c>
      <c r="BM1024" s="229">
        <f t="shared" si="93"/>
        <v>0</v>
      </c>
      <c r="BN1024" s="229">
        <f t="shared" si="94"/>
        <v>0</v>
      </c>
    </row>
    <row r="1025" spans="64:66" x14ac:dyDescent="0.2">
      <c r="BL1025" s="3">
        <f t="shared" si="92"/>
        <v>1</v>
      </c>
      <c r="BM1025" s="229">
        <f t="shared" si="93"/>
        <v>0</v>
      </c>
      <c r="BN1025" s="229">
        <f t="shared" si="94"/>
        <v>0</v>
      </c>
    </row>
    <row r="1026" spans="64:66" x14ac:dyDescent="0.2">
      <c r="BL1026" s="3">
        <f t="shared" si="92"/>
        <v>1</v>
      </c>
      <c r="BM1026" s="229">
        <f t="shared" si="93"/>
        <v>0</v>
      </c>
      <c r="BN1026" s="229">
        <f t="shared" si="94"/>
        <v>0</v>
      </c>
    </row>
    <row r="1027" spans="64:66" x14ac:dyDescent="0.2">
      <c r="BL1027" s="3">
        <f t="shared" si="92"/>
        <v>1</v>
      </c>
      <c r="BM1027" s="229">
        <f t="shared" si="93"/>
        <v>0</v>
      </c>
      <c r="BN1027" s="229">
        <f t="shared" si="94"/>
        <v>0</v>
      </c>
    </row>
    <row r="1028" spans="64:66" x14ac:dyDescent="0.2">
      <c r="BL1028" s="3">
        <f t="shared" si="92"/>
        <v>1</v>
      </c>
      <c r="BM1028" s="229">
        <f t="shared" si="93"/>
        <v>0</v>
      </c>
      <c r="BN1028" s="229">
        <f t="shared" si="94"/>
        <v>0</v>
      </c>
    </row>
    <row r="1029" spans="64:66" x14ac:dyDescent="0.2">
      <c r="BL1029" s="3">
        <f t="shared" ref="BL1029:BL1092" si="95">MONTH(H1029)</f>
        <v>1</v>
      </c>
      <c r="BM1029" s="229">
        <f t="shared" ref="BM1029:BM1092" si="96">AO1029</f>
        <v>0</v>
      </c>
      <c r="BN1029" s="229">
        <f t="shared" ref="BN1029:BN1092" si="97">BE1029</f>
        <v>0</v>
      </c>
    </row>
    <row r="1030" spans="64:66" x14ac:dyDescent="0.2">
      <c r="BL1030" s="3">
        <f t="shared" si="95"/>
        <v>1</v>
      </c>
      <c r="BM1030" s="229">
        <f t="shared" si="96"/>
        <v>0</v>
      </c>
      <c r="BN1030" s="229">
        <f t="shared" si="97"/>
        <v>0</v>
      </c>
    </row>
    <row r="1031" spans="64:66" x14ac:dyDescent="0.2">
      <c r="BL1031" s="3">
        <f t="shared" si="95"/>
        <v>1</v>
      </c>
      <c r="BM1031" s="229">
        <f t="shared" si="96"/>
        <v>0</v>
      </c>
      <c r="BN1031" s="229">
        <f t="shared" si="97"/>
        <v>0</v>
      </c>
    </row>
    <row r="1032" spans="64:66" x14ac:dyDescent="0.2">
      <c r="BL1032" s="3">
        <f t="shared" si="95"/>
        <v>1</v>
      </c>
      <c r="BM1032" s="229">
        <f t="shared" si="96"/>
        <v>0</v>
      </c>
      <c r="BN1032" s="229">
        <f t="shared" si="97"/>
        <v>0</v>
      </c>
    </row>
    <row r="1033" spans="64:66" x14ac:dyDescent="0.2">
      <c r="BL1033" s="3">
        <f t="shared" si="95"/>
        <v>1</v>
      </c>
      <c r="BM1033" s="229">
        <f t="shared" si="96"/>
        <v>0</v>
      </c>
      <c r="BN1033" s="229">
        <f t="shared" si="97"/>
        <v>0</v>
      </c>
    </row>
    <row r="1034" spans="64:66" x14ac:dyDescent="0.2">
      <c r="BL1034" s="3">
        <f t="shared" si="95"/>
        <v>1</v>
      </c>
      <c r="BM1034" s="229">
        <f t="shared" si="96"/>
        <v>0</v>
      </c>
      <c r="BN1034" s="229">
        <f t="shared" si="97"/>
        <v>0</v>
      </c>
    </row>
    <row r="1035" spans="64:66" x14ac:dyDescent="0.2">
      <c r="BL1035" s="3">
        <f t="shared" si="95"/>
        <v>1</v>
      </c>
      <c r="BM1035" s="229">
        <f t="shared" si="96"/>
        <v>0</v>
      </c>
      <c r="BN1035" s="229">
        <f t="shared" si="97"/>
        <v>0</v>
      </c>
    </row>
    <row r="1036" spans="64:66" x14ac:dyDescent="0.2">
      <c r="BL1036" s="3">
        <f t="shared" si="95"/>
        <v>1</v>
      </c>
      <c r="BM1036" s="229">
        <f t="shared" si="96"/>
        <v>0</v>
      </c>
      <c r="BN1036" s="229">
        <f t="shared" si="97"/>
        <v>0</v>
      </c>
    </row>
    <row r="1037" spans="64:66" x14ac:dyDescent="0.2">
      <c r="BL1037" s="3">
        <f t="shared" si="95"/>
        <v>1</v>
      </c>
      <c r="BM1037" s="229">
        <f t="shared" si="96"/>
        <v>0</v>
      </c>
      <c r="BN1037" s="229">
        <f t="shared" si="97"/>
        <v>0</v>
      </c>
    </row>
    <row r="1038" spans="64:66" x14ac:dyDescent="0.2">
      <c r="BL1038" s="3">
        <f t="shared" si="95"/>
        <v>1</v>
      </c>
      <c r="BM1038" s="229">
        <f t="shared" si="96"/>
        <v>0</v>
      </c>
      <c r="BN1038" s="229">
        <f t="shared" si="97"/>
        <v>0</v>
      </c>
    </row>
    <row r="1039" spans="64:66" x14ac:dyDescent="0.2">
      <c r="BL1039" s="3">
        <f t="shared" si="95"/>
        <v>1</v>
      </c>
      <c r="BM1039" s="229">
        <f t="shared" si="96"/>
        <v>0</v>
      </c>
      <c r="BN1039" s="229">
        <f t="shared" si="97"/>
        <v>0</v>
      </c>
    </row>
    <row r="1040" spans="64:66" x14ac:dyDescent="0.2">
      <c r="BL1040" s="3">
        <f t="shared" si="95"/>
        <v>1</v>
      </c>
      <c r="BM1040" s="229">
        <f t="shared" si="96"/>
        <v>0</v>
      </c>
      <c r="BN1040" s="229">
        <f t="shared" si="97"/>
        <v>0</v>
      </c>
    </row>
    <row r="1041" spans="64:66" x14ac:dyDescent="0.2">
      <c r="BL1041" s="3">
        <f t="shared" si="95"/>
        <v>1</v>
      </c>
      <c r="BM1041" s="229">
        <f t="shared" si="96"/>
        <v>0</v>
      </c>
      <c r="BN1041" s="229">
        <f t="shared" si="97"/>
        <v>0</v>
      </c>
    </row>
    <row r="1042" spans="64:66" x14ac:dyDescent="0.2">
      <c r="BL1042" s="3">
        <f t="shared" si="95"/>
        <v>1</v>
      </c>
      <c r="BM1042" s="229">
        <f t="shared" si="96"/>
        <v>0</v>
      </c>
      <c r="BN1042" s="229">
        <f t="shared" si="97"/>
        <v>0</v>
      </c>
    </row>
    <row r="1043" spans="64:66" x14ac:dyDescent="0.2">
      <c r="BL1043" s="3">
        <f t="shared" si="95"/>
        <v>1</v>
      </c>
      <c r="BM1043" s="229">
        <f t="shared" si="96"/>
        <v>0</v>
      </c>
      <c r="BN1043" s="229">
        <f t="shared" si="97"/>
        <v>0</v>
      </c>
    </row>
    <row r="1044" spans="64:66" x14ac:dyDescent="0.2">
      <c r="BL1044" s="3">
        <f t="shared" si="95"/>
        <v>1</v>
      </c>
      <c r="BM1044" s="229">
        <f t="shared" si="96"/>
        <v>0</v>
      </c>
      <c r="BN1044" s="229">
        <f t="shared" si="97"/>
        <v>0</v>
      </c>
    </row>
    <row r="1045" spans="64:66" x14ac:dyDescent="0.2">
      <c r="BL1045" s="3">
        <f t="shared" si="95"/>
        <v>1</v>
      </c>
      <c r="BM1045" s="229">
        <f t="shared" si="96"/>
        <v>0</v>
      </c>
      <c r="BN1045" s="229">
        <f t="shared" si="97"/>
        <v>0</v>
      </c>
    </row>
    <row r="1046" spans="64:66" x14ac:dyDescent="0.2">
      <c r="BL1046" s="3">
        <f t="shared" si="95"/>
        <v>1</v>
      </c>
      <c r="BM1046" s="229">
        <f t="shared" si="96"/>
        <v>0</v>
      </c>
      <c r="BN1046" s="229">
        <f t="shared" si="97"/>
        <v>0</v>
      </c>
    </row>
    <row r="1047" spans="64:66" x14ac:dyDescent="0.2">
      <c r="BL1047" s="3">
        <f t="shared" si="95"/>
        <v>1</v>
      </c>
      <c r="BM1047" s="229">
        <f t="shared" si="96"/>
        <v>0</v>
      </c>
      <c r="BN1047" s="229">
        <f t="shared" si="97"/>
        <v>0</v>
      </c>
    </row>
    <row r="1048" spans="64:66" x14ac:dyDescent="0.2">
      <c r="BL1048" s="3">
        <f t="shared" si="95"/>
        <v>1</v>
      </c>
      <c r="BM1048" s="229">
        <f t="shared" si="96"/>
        <v>0</v>
      </c>
      <c r="BN1048" s="229">
        <f t="shared" si="97"/>
        <v>0</v>
      </c>
    </row>
    <row r="1049" spans="64:66" x14ac:dyDescent="0.2">
      <c r="BL1049" s="3">
        <f t="shared" si="95"/>
        <v>1</v>
      </c>
      <c r="BM1049" s="229">
        <f t="shared" si="96"/>
        <v>0</v>
      </c>
      <c r="BN1049" s="229">
        <f t="shared" si="97"/>
        <v>0</v>
      </c>
    </row>
    <row r="1050" spans="64:66" x14ac:dyDescent="0.2">
      <c r="BL1050" s="3">
        <f t="shared" si="95"/>
        <v>1</v>
      </c>
      <c r="BM1050" s="229">
        <f t="shared" si="96"/>
        <v>0</v>
      </c>
      <c r="BN1050" s="229">
        <f t="shared" si="97"/>
        <v>0</v>
      </c>
    </row>
    <row r="1051" spans="64:66" x14ac:dyDescent="0.2">
      <c r="BL1051" s="3">
        <f t="shared" si="95"/>
        <v>1</v>
      </c>
      <c r="BM1051" s="229">
        <f t="shared" si="96"/>
        <v>0</v>
      </c>
      <c r="BN1051" s="229">
        <f t="shared" si="97"/>
        <v>0</v>
      </c>
    </row>
    <row r="1052" spans="64:66" x14ac:dyDescent="0.2">
      <c r="BL1052" s="3">
        <f t="shared" si="95"/>
        <v>1</v>
      </c>
      <c r="BM1052" s="229">
        <f t="shared" si="96"/>
        <v>0</v>
      </c>
      <c r="BN1052" s="229">
        <f t="shared" si="97"/>
        <v>0</v>
      </c>
    </row>
    <row r="1053" spans="64:66" x14ac:dyDescent="0.2">
      <c r="BL1053" s="3">
        <f t="shared" si="95"/>
        <v>1</v>
      </c>
      <c r="BM1053" s="229">
        <f t="shared" si="96"/>
        <v>0</v>
      </c>
      <c r="BN1053" s="229">
        <f t="shared" si="97"/>
        <v>0</v>
      </c>
    </row>
    <row r="1054" spans="64:66" x14ac:dyDescent="0.2">
      <c r="BL1054" s="3">
        <f t="shared" si="95"/>
        <v>1</v>
      </c>
      <c r="BM1054" s="229">
        <f t="shared" si="96"/>
        <v>0</v>
      </c>
      <c r="BN1054" s="229">
        <f t="shared" si="97"/>
        <v>0</v>
      </c>
    </row>
    <row r="1055" spans="64:66" x14ac:dyDescent="0.2">
      <c r="BL1055" s="3">
        <f t="shared" si="95"/>
        <v>1</v>
      </c>
      <c r="BM1055" s="229">
        <f t="shared" si="96"/>
        <v>0</v>
      </c>
      <c r="BN1055" s="229">
        <f t="shared" si="97"/>
        <v>0</v>
      </c>
    </row>
    <row r="1056" spans="64:66" x14ac:dyDescent="0.2">
      <c r="BL1056" s="3">
        <f t="shared" si="95"/>
        <v>1</v>
      </c>
      <c r="BM1056" s="229">
        <f t="shared" si="96"/>
        <v>0</v>
      </c>
      <c r="BN1056" s="229">
        <f t="shared" si="97"/>
        <v>0</v>
      </c>
    </row>
    <row r="1057" spans="64:66" x14ac:dyDescent="0.2">
      <c r="BL1057" s="3">
        <f t="shared" si="95"/>
        <v>1</v>
      </c>
      <c r="BM1057" s="229">
        <f t="shared" si="96"/>
        <v>0</v>
      </c>
      <c r="BN1057" s="229">
        <f t="shared" si="97"/>
        <v>0</v>
      </c>
    </row>
    <row r="1058" spans="64:66" x14ac:dyDescent="0.2">
      <c r="BL1058" s="3">
        <f t="shared" si="95"/>
        <v>1</v>
      </c>
      <c r="BM1058" s="229">
        <f t="shared" si="96"/>
        <v>0</v>
      </c>
      <c r="BN1058" s="229">
        <f t="shared" si="97"/>
        <v>0</v>
      </c>
    </row>
    <row r="1059" spans="64:66" x14ac:dyDescent="0.2">
      <c r="BL1059" s="3">
        <f t="shared" si="95"/>
        <v>1</v>
      </c>
      <c r="BM1059" s="229">
        <f t="shared" si="96"/>
        <v>0</v>
      </c>
      <c r="BN1059" s="229">
        <f t="shared" si="97"/>
        <v>0</v>
      </c>
    </row>
    <row r="1060" spans="64:66" x14ac:dyDescent="0.2">
      <c r="BL1060" s="3">
        <f t="shared" si="95"/>
        <v>1</v>
      </c>
      <c r="BM1060" s="229">
        <f t="shared" si="96"/>
        <v>0</v>
      </c>
      <c r="BN1060" s="229">
        <f t="shared" si="97"/>
        <v>0</v>
      </c>
    </row>
    <row r="1061" spans="64:66" x14ac:dyDescent="0.2">
      <c r="BL1061" s="3">
        <f t="shared" si="95"/>
        <v>1</v>
      </c>
      <c r="BM1061" s="229">
        <f t="shared" si="96"/>
        <v>0</v>
      </c>
      <c r="BN1061" s="229">
        <f t="shared" si="97"/>
        <v>0</v>
      </c>
    </row>
    <row r="1062" spans="64:66" x14ac:dyDescent="0.2">
      <c r="BL1062" s="3">
        <f t="shared" si="95"/>
        <v>1</v>
      </c>
      <c r="BM1062" s="229">
        <f t="shared" si="96"/>
        <v>0</v>
      </c>
      <c r="BN1062" s="229">
        <f t="shared" si="97"/>
        <v>0</v>
      </c>
    </row>
    <row r="1063" spans="64:66" x14ac:dyDescent="0.2">
      <c r="BL1063" s="3">
        <f t="shared" si="95"/>
        <v>1</v>
      </c>
      <c r="BM1063" s="229">
        <f t="shared" si="96"/>
        <v>0</v>
      </c>
      <c r="BN1063" s="229">
        <f t="shared" si="97"/>
        <v>0</v>
      </c>
    </row>
    <row r="1064" spans="64:66" x14ac:dyDescent="0.2">
      <c r="BL1064" s="3">
        <f t="shared" si="95"/>
        <v>1</v>
      </c>
      <c r="BM1064" s="229">
        <f t="shared" si="96"/>
        <v>0</v>
      </c>
      <c r="BN1064" s="229">
        <f t="shared" si="97"/>
        <v>0</v>
      </c>
    </row>
    <row r="1065" spans="64:66" x14ac:dyDescent="0.2">
      <c r="BL1065" s="3">
        <f t="shared" si="95"/>
        <v>1</v>
      </c>
      <c r="BM1065" s="229">
        <f t="shared" si="96"/>
        <v>0</v>
      </c>
      <c r="BN1065" s="229">
        <f t="shared" si="97"/>
        <v>0</v>
      </c>
    </row>
    <row r="1066" spans="64:66" x14ac:dyDescent="0.2">
      <c r="BL1066" s="3">
        <f t="shared" si="95"/>
        <v>1</v>
      </c>
      <c r="BM1066" s="229">
        <f t="shared" si="96"/>
        <v>0</v>
      </c>
      <c r="BN1066" s="229">
        <f t="shared" si="97"/>
        <v>0</v>
      </c>
    </row>
    <row r="1067" spans="64:66" x14ac:dyDescent="0.2">
      <c r="BL1067" s="3">
        <f t="shared" si="95"/>
        <v>1</v>
      </c>
      <c r="BM1067" s="229">
        <f t="shared" si="96"/>
        <v>0</v>
      </c>
      <c r="BN1067" s="229">
        <f t="shared" si="97"/>
        <v>0</v>
      </c>
    </row>
    <row r="1068" spans="64:66" x14ac:dyDescent="0.2">
      <c r="BL1068" s="3">
        <f t="shared" si="95"/>
        <v>1</v>
      </c>
      <c r="BM1068" s="229">
        <f t="shared" si="96"/>
        <v>0</v>
      </c>
      <c r="BN1068" s="229">
        <f t="shared" si="97"/>
        <v>0</v>
      </c>
    </row>
    <row r="1069" spans="64:66" x14ac:dyDescent="0.2">
      <c r="BL1069" s="3">
        <f t="shared" si="95"/>
        <v>1</v>
      </c>
      <c r="BM1069" s="229">
        <f t="shared" si="96"/>
        <v>0</v>
      </c>
      <c r="BN1069" s="229">
        <f t="shared" si="97"/>
        <v>0</v>
      </c>
    </row>
    <row r="1070" spans="64:66" x14ac:dyDescent="0.2">
      <c r="BL1070" s="3">
        <f t="shared" si="95"/>
        <v>1</v>
      </c>
      <c r="BM1070" s="229">
        <f t="shared" si="96"/>
        <v>0</v>
      </c>
      <c r="BN1070" s="229">
        <f t="shared" si="97"/>
        <v>0</v>
      </c>
    </row>
    <row r="1071" spans="64:66" x14ac:dyDescent="0.2">
      <c r="BL1071" s="3">
        <f t="shared" si="95"/>
        <v>1</v>
      </c>
      <c r="BM1071" s="229">
        <f t="shared" si="96"/>
        <v>0</v>
      </c>
      <c r="BN1071" s="229">
        <f t="shared" si="97"/>
        <v>0</v>
      </c>
    </row>
    <row r="1072" spans="64:66" x14ac:dyDescent="0.2">
      <c r="BL1072" s="3">
        <f t="shared" si="95"/>
        <v>1</v>
      </c>
      <c r="BM1072" s="229">
        <f t="shared" si="96"/>
        <v>0</v>
      </c>
      <c r="BN1072" s="229">
        <f t="shared" si="97"/>
        <v>0</v>
      </c>
    </row>
    <row r="1073" spans="64:66" x14ac:dyDescent="0.2">
      <c r="BL1073" s="3">
        <f t="shared" si="95"/>
        <v>1</v>
      </c>
      <c r="BM1073" s="229">
        <f t="shared" si="96"/>
        <v>0</v>
      </c>
      <c r="BN1073" s="229">
        <f t="shared" si="97"/>
        <v>0</v>
      </c>
    </row>
    <row r="1074" spans="64:66" x14ac:dyDescent="0.2">
      <c r="BL1074" s="3">
        <f t="shared" si="95"/>
        <v>1</v>
      </c>
      <c r="BM1074" s="229">
        <f t="shared" si="96"/>
        <v>0</v>
      </c>
      <c r="BN1074" s="229">
        <f t="shared" si="97"/>
        <v>0</v>
      </c>
    </row>
    <row r="1075" spans="64:66" x14ac:dyDescent="0.2">
      <c r="BL1075" s="3">
        <f t="shared" si="95"/>
        <v>1</v>
      </c>
      <c r="BM1075" s="229">
        <f t="shared" si="96"/>
        <v>0</v>
      </c>
      <c r="BN1075" s="229">
        <f t="shared" si="97"/>
        <v>0</v>
      </c>
    </row>
    <row r="1076" spans="64:66" x14ac:dyDescent="0.2">
      <c r="BL1076" s="3">
        <f t="shared" si="95"/>
        <v>1</v>
      </c>
      <c r="BM1076" s="229">
        <f t="shared" si="96"/>
        <v>0</v>
      </c>
      <c r="BN1076" s="229">
        <f t="shared" si="97"/>
        <v>0</v>
      </c>
    </row>
    <row r="1077" spans="64:66" x14ac:dyDescent="0.2">
      <c r="BL1077" s="3">
        <f t="shared" si="95"/>
        <v>1</v>
      </c>
      <c r="BM1077" s="229">
        <f t="shared" si="96"/>
        <v>0</v>
      </c>
      <c r="BN1077" s="229">
        <f t="shared" si="97"/>
        <v>0</v>
      </c>
    </row>
    <row r="1078" spans="64:66" x14ac:dyDescent="0.2">
      <c r="BL1078" s="3">
        <f t="shared" si="95"/>
        <v>1</v>
      </c>
      <c r="BM1078" s="229">
        <f t="shared" si="96"/>
        <v>0</v>
      </c>
      <c r="BN1078" s="229">
        <f t="shared" si="97"/>
        <v>0</v>
      </c>
    </row>
    <row r="1079" spans="64:66" x14ac:dyDescent="0.2">
      <c r="BL1079" s="3">
        <f t="shared" si="95"/>
        <v>1</v>
      </c>
      <c r="BM1079" s="229">
        <f t="shared" si="96"/>
        <v>0</v>
      </c>
      <c r="BN1079" s="229">
        <f t="shared" si="97"/>
        <v>0</v>
      </c>
    </row>
    <row r="1080" spans="64:66" x14ac:dyDescent="0.2">
      <c r="BL1080" s="3">
        <f t="shared" si="95"/>
        <v>1</v>
      </c>
      <c r="BM1080" s="229">
        <f t="shared" si="96"/>
        <v>0</v>
      </c>
      <c r="BN1080" s="229">
        <f t="shared" si="97"/>
        <v>0</v>
      </c>
    </row>
    <row r="1081" spans="64:66" x14ac:dyDescent="0.2">
      <c r="BL1081" s="3">
        <f t="shared" si="95"/>
        <v>1</v>
      </c>
      <c r="BM1081" s="229">
        <f t="shared" si="96"/>
        <v>0</v>
      </c>
      <c r="BN1081" s="229">
        <f t="shared" si="97"/>
        <v>0</v>
      </c>
    </row>
    <row r="1082" spans="64:66" x14ac:dyDescent="0.2">
      <c r="BL1082" s="3">
        <f t="shared" si="95"/>
        <v>1</v>
      </c>
      <c r="BM1082" s="229">
        <f t="shared" si="96"/>
        <v>0</v>
      </c>
      <c r="BN1082" s="229">
        <f t="shared" si="97"/>
        <v>0</v>
      </c>
    </row>
    <row r="1083" spans="64:66" x14ac:dyDescent="0.2">
      <c r="BL1083" s="3">
        <f t="shared" si="95"/>
        <v>1</v>
      </c>
      <c r="BM1083" s="229">
        <f t="shared" si="96"/>
        <v>0</v>
      </c>
      <c r="BN1083" s="229">
        <f t="shared" si="97"/>
        <v>0</v>
      </c>
    </row>
    <row r="1084" spans="64:66" x14ac:dyDescent="0.2">
      <c r="BL1084" s="3">
        <f t="shared" si="95"/>
        <v>1</v>
      </c>
      <c r="BM1084" s="229">
        <f t="shared" si="96"/>
        <v>0</v>
      </c>
      <c r="BN1084" s="229">
        <f t="shared" si="97"/>
        <v>0</v>
      </c>
    </row>
    <row r="1085" spans="64:66" x14ac:dyDescent="0.2">
      <c r="BL1085" s="3">
        <f t="shared" si="95"/>
        <v>1</v>
      </c>
      <c r="BM1085" s="229">
        <f t="shared" si="96"/>
        <v>0</v>
      </c>
      <c r="BN1085" s="229">
        <f t="shared" si="97"/>
        <v>0</v>
      </c>
    </row>
    <row r="1086" spans="64:66" x14ac:dyDescent="0.2">
      <c r="BL1086" s="3">
        <f t="shared" si="95"/>
        <v>1</v>
      </c>
      <c r="BM1086" s="229">
        <f t="shared" si="96"/>
        <v>0</v>
      </c>
      <c r="BN1086" s="229">
        <f t="shared" si="97"/>
        <v>0</v>
      </c>
    </row>
    <row r="1087" spans="64:66" x14ac:dyDescent="0.2">
      <c r="BL1087" s="3">
        <f t="shared" si="95"/>
        <v>1</v>
      </c>
      <c r="BM1087" s="229">
        <f t="shared" si="96"/>
        <v>0</v>
      </c>
      <c r="BN1087" s="229">
        <f t="shared" si="97"/>
        <v>0</v>
      </c>
    </row>
    <row r="1088" spans="64:66" x14ac:dyDescent="0.2">
      <c r="BL1088" s="3">
        <f t="shared" si="95"/>
        <v>1</v>
      </c>
      <c r="BM1088" s="229">
        <f t="shared" si="96"/>
        <v>0</v>
      </c>
      <c r="BN1088" s="229">
        <f t="shared" si="97"/>
        <v>0</v>
      </c>
    </row>
    <row r="1089" spans="64:66" x14ac:dyDescent="0.2">
      <c r="BL1089" s="3">
        <f t="shared" si="95"/>
        <v>1</v>
      </c>
      <c r="BM1089" s="229">
        <f t="shared" si="96"/>
        <v>0</v>
      </c>
      <c r="BN1089" s="229">
        <f t="shared" si="97"/>
        <v>0</v>
      </c>
    </row>
    <row r="1090" spans="64:66" x14ac:dyDescent="0.2">
      <c r="BL1090" s="3">
        <f t="shared" si="95"/>
        <v>1</v>
      </c>
      <c r="BM1090" s="229">
        <f t="shared" si="96"/>
        <v>0</v>
      </c>
      <c r="BN1090" s="229">
        <f t="shared" si="97"/>
        <v>0</v>
      </c>
    </row>
    <row r="1091" spans="64:66" x14ac:dyDescent="0.2">
      <c r="BL1091" s="3">
        <f t="shared" si="95"/>
        <v>1</v>
      </c>
      <c r="BM1091" s="229">
        <f t="shared" si="96"/>
        <v>0</v>
      </c>
      <c r="BN1091" s="229">
        <f t="shared" si="97"/>
        <v>0</v>
      </c>
    </row>
    <row r="1092" spans="64:66" x14ac:dyDescent="0.2">
      <c r="BL1092" s="3">
        <f t="shared" si="95"/>
        <v>1</v>
      </c>
      <c r="BM1092" s="229">
        <f t="shared" si="96"/>
        <v>0</v>
      </c>
      <c r="BN1092" s="229">
        <f t="shared" si="97"/>
        <v>0</v>
      </c>
    </row>
    <row r="1093" spans="64:66" x14ac:dyDescent="0.2">
      <c r="BL1093" s="3">
        <f t="shared" ref="BL1093:BL1156" si="98">MONTH(H1093)</f>
        <v>1</v>
      </c>
      <c r="BM1093" s="229">
        <f t="shared" ref="BM1093:BM1156" si="99">AO1093</f>
        <v>0</v>
      </c>
      <c r="BN1093" s="229">
        <f t="shared" ref="BN1093:BN1156" si="100">BE1093</f>
        <v>0</v>
      </c>
    </row>
    <row r="1094" spans="64:66" x14ac:dyDescent="0.2">
      <c r="BL1094" s="3">
        <f t="shared" si="98"/>
        <v>1</v>
      </c>
      <c r="BM1094" s="229">
        <f t="shared" si="99"/>
        <v>0</v>
      </c>
      <c r="BN1094" s="229">
        <f t="shared" si="100"/>
        <v>0</v>
      </c>
    </row>
    <row r="1095" spans="64:66" x14ac:dyDescent="0.2">
      <c r="BL1095" s="3">
        <f t="shared" si="98"/>
        <v>1</v>
      </c>
      <c r="BM1095" s="229">
        <f t="shared" si="99"/>
        <v>0</v>
      </c>
      <c r="BN1095" s="229">
        <f t="shared" si="100"/>
        <v>0</v>
      </c>
    </row>
    <row r="1096" spans="64:66" x14ac:dyDescent="0.2">
      <c r="BL1096" s="3">
        <f t="shared" si="98"/>
        <v>1</v>
      </c>
      <c r="BM1096" s="229">
        <f t="shared" si="99"/>
        <v>0</v>
      </c>
      <c r="BN1096" s="229">
        <f t="shared" si="100"/>
        <v>0</v>
      </c>
    </row>
    <row r="1097" spans="64:66" x14ac:dyDescent="0.2">
      <c r="BL1097" s="3">
        <f t="shared" si="98"/>
        <v>1</v>
      </c>
      <c r="BM1097" s="229">
        <f t="shared" si="99"/>
        <v>0</v>
      </c>
      <c r="BN1097" s="229">
        <f t="shared" si="100"/>
        <v>0</v>
      </c>
    </row>
    <row r="1098" spans="64:66" x14ac:dyDescent="0.2">
      <c r="BL1098" s="3">
        <f t="shared" si="98"/>
        <v>1</v>
      </c>
      <c r="BM1098" s="229">
        <f t="shared" si="99"/>
        <v>0</v>
      </c>
      <c r="BN1098" s="229">
        <f t="shared" si="100"/>
        <v>0</v>
      </c>
    </row>
    <row r="1099" spans="64:66" x14ac:dyDescent="0.2">
      <c r="BL1099" s="3">
        <f t="shared" si="98"/>
        <v>1</v>
      </c>
      <c r="BM1099" s="229">
        <f t="shared" si="99"/>
        <v>0</v>
      </c>
      <c r="BN1099" s="229">
        <f t="shared" si="100"/>
        <v>0</v>
      </c>
    </row>
    <row r="1100" spans="64:66" x14ac:dyDescent="0.2">
      <c r="BL1100" s="3">
        <f t="shared" si="98"/>
        <v>1</v>
      </c>
      <c r="BM1100" s="229">
        <f t="shared" si="99"/>
        <v>0</v>
      </c>
      <c r="BN1100" s="229">
        <f t="shared" si="100"/>
        <v>0</v>
      </c>
    </row>
    <row r="1101" spans="64:66" x14ac:dyDescent="0.2">
      <c r="BL1101" s="3">
        <f t="shared" si="98"/>
        <v>1</v>
      </c>
      <c r="BM1101" s="229">
        <f t="shared" si="99"/>
        <v>0</v>
      </c>
      <c r="BN1101" s="229">
        <f t="shared" si="100"/>
        <v>0</v>
      </c>
    </row>
    <row r="1102" spans="64:66" x14ac:dyDescent="0.2">
      <c r="BL1102" s="3">
        <f t="shared" si="98"/>
        <v>1</v>
      </c>
      <c r="BM1102" s="229">
        <f t="shared" si="99"/>
        <v>0</v>
      </c>
      <c r="BN1102" s="229">
        <f t="shared" si="100"/>
        <v>0</v>
      </c>
    </row>
    <row r="1103" spans="64:66" x14ac:dyDescent="0.2">
      <c r="BL1103" s="3">
        <f t="shared" si="98"/>
        <v>1</v>
      </c>
      <c r="BM1103" s="229">
        <f t="shared" si="99"/>
        <v>0</v>
      </c>
      <c r="BN1103" s="229">
        <f t="shared" si="100"/>
        <v>0</v>
      </c>
    </row>
    <row r="1104" spans="64:66" x14ac:dyDescent="0.2">
      <c r="BL1104" s="3">
        <f t="shared" si="98"/>
        <v>1</v>
      </c>
      <c r="BM1104" s="229">
        <f t="shared" si="99"/>
        <v>0</v>
      </c>
      <c r="BN1104" s="229">
        <f t="shared" si="100"/>
        <v>0</v>
      </c>
    </row>
    <row r="1105" spans="64:66" x14ac:dyDescent="0.2">
      <c r="BL1105" s="3">
        <f t="shared" si="98"/>
        <v>1</v>
      </c>
      <c r="BM1105" s="229">
        <f t="shared" si="99"/>
        <v>0</v>
      </c>
      <c r="BN1105" s="229">
        <f t="shared" si="100"/>
        <v>0</v>
      </c>
    </row>
    <row r="1106" spans="64:66" x14ac:dyDescent="0.2">
      <c r="BL1106" s="3">
        <f t="shared" si="98"/>
        <v>1</v>
      </c>
      <c r="BM1106" s="229">
        <f t="shared" si="99"/>
        <v>0</v>
      </c>
      <c r="BN1106" s="229">
        <f t="shared" si="100"/>
        <v>0</v>
      </c>
    </row>
    <row r="1107" spans="64:66" x14ac:dyDescent="0.2">
      <c r="BL1107" s="3">
        <f t="shared" si="98"/>
        <v>1</v>
      </c>
      <c r="BM1107" s="229">
        <f t="shared" si="99"/>
        <v>0</v>
      </c>
      <c r="BN1107" s="229">
        <f t="shared" si="100"/>
        <v>0</v>
      </c>
    </row>
    <row r="1108" spans="64:66" x14ac:dyDescent="0.2">
      <c r="BL1108" s="3">
        <f t="shared" si="98"/>
        <v>1</v>
      </c>
      <c r="BM1108" s="229">
        <f t="shared" si="99"/>
        <v>0</v>
      </c>
      <c r="BN1108" s="229">
        <f t="shared" si="100"/>
        <v>0</v>
      </c>
    </row>
    <row r="1109" spans="64:66" x14ac:dyDescent="0.2">
      <c r="BL1109" s="3">
        <f t="shared" si="98"/>
        <v>1</v>
      </c>
      <c r="BM1109" s="229">
        <f t="shared" si="99"/>
        <v>0</v>
      </c>
      <c r="BN1109" s="229">
        <f t="shared" si="100"/>
        <v>0</v>
      </c>
    </row>
    <row r="1110" spans="64:66" x14ac:dyDescent="0.2">
      <c r="BL1110" s="3">
        <f t="shared" si="98"/>
        <v>1</v>
      </c>
      <c r="BM1110" s="229">
        <f t="shared" si="99"/>
        <v>0</v>
      </c>
      <c r="BN1110" s="229">
        <f t="shared" si="100"/>
        <v>0</v>
      </c>
    </row>
    <row r="1111" spans="64:66" x14ac:dyDescent="0.2">
      <c r="BL1111" s="3">
        <f t="shared" si="98"/>
        <v>1</v>
      </c>
      <c r="BM1111" s="229">
        <f t="shared" si="99"/>
        <v>0</v>
      </c>
      <c r="BN1111" s="229">
        <f t="shared" si="100"/>
        <v>0</v>
      </c>
    </row>
    <row r="1112" spans="64:66" x14ac:dyDescent="0.2">
      <c r="BL1112" s="3">
        <f t="shared" si="98"/>
        <v>1</v>
      </c>
      <c r="BM1112" s="229">
        <f t="shared" si="99"/>
        <v>0</v>
      </c>
      <c r="BN1112" s="229">
        <f t="shared" si="100"/>
        <v>0</v>
      </c>
    </row>
    <row r="1113" spans="64:66" x14ac:dyDescent="0.2">
      <c r="BL1113" s="3">
        <f t="shared" si="98"/>
        <v>1</v>
      </c>
      <c r="BM1113" s="229">
        <f t="shared" si="99"/>
        <v>0</v>
      </c>
      <c r="BN1113" s="229">
        <f t="shared" si="100"/>
        <v>0</v>
      </c>
    </row>
    <row r="1114" spans="64:66" x14ac:dyDescent="0.2">
      <c r="BL1114" s="3">
        <f t="shared" si="98"/>
        <v>1</v>
      </c>
      <c r="BM1114" s="229">
        <f t="shared" si="99"/>
        <v>0</v>
      </c>
      <c r="BN1114" s="229">
        <f t="shared" si="100"/>
        <v>0</v>
      </c>
    </row>
    <row r="1115" spans="64:66" x14ac:dyDescent="0.2">
      <c r="BL1115" s="3">
        <f t="shared" si="98"/>
        <v>1</v>
      </c>
      <c r="BM1115" s="229">
        <f t="shared" si="99"/>
        <v>0</v>
      </c>
      <c r="BN1115" s="229">
        <f t="shared" si="100"/>
        <v>0</v>
      </c>
    </row>
    <row r="1116" spans="64:66" x14ac:dyDescent="0.2">
      <c r="BL1116" s="3">
        <f t="shared" si="98"/>
        <v>1</v>
      </c>
      <c r="BM1116" s="229">
        <f t="shared" si="99"/>
        <v>0</v>
      </c>
      <c r="BN1116" s="229">
        <f t="shared" si="100"/>
        <v>0</v>
      </c>
    </row>
    <row r="1117" spans="64:66" x14ac:dyDescent="0.2">
      <c r="BL1117" s="3">
        <f t="shared" si="98"/>
        <v>1</v>
      </c>
      <c r="BM1117" s="229">
        <f t="shared" si="99"/>
        <v>0</v>
      </c>
      <c r="BN1117" s="229">
        <f t="shared" si="100"/>
        <v>0</v>
      </c>
    </row>
    <row r="1118" spans="64:66" x14ac:dyDescent="0.2">
      <c r="BL1118" s="3">
        <f t="shared" si="98"/>
        <v>1</v>
      </c>
      <c r="BM1118" s="229">
        <f t="shared" si="99"/>
        <v>0</v>
      </c>
      <c r="BN1118" s="229">
        <f t="shared" si="100"/>
        <v>0</v>
      </c>
    </row>
    <row r="1119" spans="64:66" x14ac:dyDescent="0.2">
      <c r="BL1119" s="3">
        <f t="shared" si="98"/>
        <v>1</v>
      </c>
      <c r="BM1119" s="229">
        <f t="shared" si="99"/>
        <v>0</v>
      </c>
      <c r="BN1119" s="229">
        <f t="shared" si="100"/>
        <v>0</v>
      </c>
    </row>
    <row r="1120" spans="64:66" x14ac:dyDescent="0.2">
      <c r="BL1120" s="3">
        <f t="shared" si="98"/>
        <v>1</v>
      </c>
      <c r="BM1120" s="229">
        <f t="shared" si="99"/>
        <v>0</v>
      </c>
      <c r="BN1120" s="229">
        <f t="shared" si="100"/>
        <v>0</v>
      </c>
    </row>
    <row r="1121" spans="64:66" x14ac:dyDescent="0.2">
      <c r="BL1121" s="3">
        <f t="shared" si="98"/>
        <v>1</v>
      </c>
      <c r="BM1121" s="229">
        <f t="shared" si="99"/>
        <v>0</v>
      </c>
      <c r="BN1121" s="229">
        <f t="shared" si="100"/>
        <v>0</v>
      </c>
    </row>
    <row r="1122" spans="64:66" x14ac:dyDescent="0.2">
      <c r="BL1122" s="3">
        <f t="shared" si="98"/>
        <v>1</v>
      </c>
      <c r="BM1122" s="229">
        <f t="shared" si="99"/>
        <v>0</v>
      </c>
      <c r="BN1122" s="229">
        <f t="shared" si="100"/>
        <v>0</v>
      </c>
    </row>
    <row r="1123" spans="64:66" x14ac:dyDescent="0.2">
      <c r="BL1123" s="3">
        <f t="shared" si="98"/>
        <v>1</v>
      </c>
      <c r="BM1123" s="229">
        <f t="shared" si="99"/>
        <v>0</v>
      </c>
      <c r="BN1123" s="229">
        <f t="shared" si="100"/>
        <v>0</v>
      </c>
    </row>
    <row r="1124" spans="64:66" x14ac:dyDescent="0.2">
      <c r="BL1124" s="3">
        <f t="shared" si="98"/>
        <v>1</v>
      </c>
      <c r="BM1124" s="229">
        <f t="shared" si="99"/>
        <v>0</v>
      </c>
      <c r="BN1124" s="229">
        <f t="shared" si="100"/>
        <v>0</v>
      </c>
    </row>
    <row r="1125" spans="64:66" x14ac:dyDescent="0.2">
      <c r="BL1125" s="3">
        <f t="shared" si="98"/>
        <v>1</v>
      </c>
      <c r="BM1125" s="229">
        <f t="shared" si="99"/>
        <v>0</v>
      </c>
      <c r="BN1125" s="229">
        <f t="shared" si="100"/>
        <v>0</v>
      </c>
    </row>
    <row r="1126" spans="64:66" x14ac:dyDescent="0.2">
      <c r="BL1126" s="3">
        <f t="shared" si="98"/>
        <v>1</v>
      </c>
      <c r="BM1126" s="229">
        <f t="shared" si="99"/>
        <v>0</v>
      </c>
      <c r="BN1126" s="229">
        <f t="shared" si="100"/>
        <v>0</v>
      </c>
    </row>
    <row r="1127" spans="64:66" x14ac:dyDescent="0.2">
      <c r="BL1127" s="3">
        <f t="shared" si="98"/>
        <v>1</v>
      </c>
      <c r="BM1127" s="229">
        <f t="shared" si="99"/>
        <v>0</v>
      </c>
      <c r="BN1127" s="229">
        <f t="shared" si="100"/>
        <v>0</v>
      </c>
    </row>
    <row r="1128" spans="64:66" x14ac:dyDescent="0.2">
      <c r="BL1128" s="3">
        <f t="shared" si="98"/>
        <v>1</v>
      </c>
      <c r="BM1128" s="229">
        <f t="shared" si="99"/>
        <v>0</v>
      </c>
      <c r="BN1128" s="229">
        <f t="shared" si="100"/>
        <v>0</v>
      </c>
    </row>
    <row r="1129" spans="64:66" x14ac:dyDescent="0.2">
      <c r="BL1129" s="3">
        <f t="shared" si="98"/>
        <v>1</v>
      </c>
      <c r="BM1129" s="229">
        <f t="shared" si="99"/>
        <v>0</v>
      </c>
      <c r="BN1129" s="229">
        <f t="shared" si="100"/>
        <v>0</v>
      </c>
    </row>
    <row r="1130" spans="64:66" x14ac:dyDescent="0.2">
      <c r="BL1130" s="3">
        <f t="shared" si="98"/>
        <v>1</v>
      </c>
      <c r="BM1130" s="229">
        <f t="shared" si="99"/>
        <v>0</v>
      </c>
      <c r="BN1130" s="229">
        <f t="shared" si="100"/>
        <v>0</v>
      </c>
    </row>
    <row r="1131" spans="64:66" x14ac:dyDescent="0.2">
      <c r="BL1131" s="3">
        <f t="shared" si="98"/>
        <v>1</v>
      </c>
      <c r="BM1131" s="229">
        <f t="shared" si="99"/>
        <v>0</v>
      </c>
      <c r="BN1131" s="229">
        <f t="shared" si="100"/>
        <v>0</v>
      </c>
    </row>
    <row r="1132" spans="64:66" x14ac:dyDescent="0.2">
      <c r="BL1132" s="3">
        <f t="shared" si="98"/>
        <v>1</v>
      </c>
      <c r="BM1132" s="229">
        <f t="shared" si="99"/>
        <v>0</v>
      </c>
      <c r="BN1132" s="229">
        <f t="shared" si="100"/>
        <v>0</v>
      </c>
    </row>
    <row r="1133" spans="64:66" x14ac:dyDescent="0.2">
      <c r="BL1133" s="3">
        <f t="shared" si="98"/>
        <v>1</v>
      </c>
      <c r="BM1133" s="229">
        <f t="shared" si="99"/>
        <v>0</v>
      </c>
      <c r="BN1133" s="229">
        <f t="shared" si="100"/>
        <v>0</v>
      </c>
    </row>
    <row r="1134" spans="64:66" x14ac:dyDescent="0.2">
      <c r="BL1134" s="3">
        <f t="shared" si="98"/>
        <v>1</v>
      </c>
      <c r="BM1134" s="229">
        <f t="shared" si="99"/>
        <v>0</v>
      </c>
      <c r="BN1134" s="229">
        <f t="shared" si="100"/>
        <v>0</v>
      </c>
    </row>
    <row r="1135" spans="64:66" x14ac:dyDescent="0.2">
      <c r="BL1135" s="3">
        <f t="shared" si="98"/>
        <v>1</v>
      </c>
      <c r="BM1135" s="229">
        <f t="shared" si="99"/>
        <v>0</v>
      </c>
      <c r="BN1135" s="229">
        <f t="shared" si="100"/>
        <v>0</v>
      </c>
    </row>
    <row r="1136" spans="64:66" x14ac:dyDescent="0.2">
      <c r="BL1136" s="3">
        <f t="shared" si="98"/>
        <v>1</v>
      </c>
      <c r="BM1136" s="229">
        <f t="shared" si="99"/>
        <v>0</v>
      </c>
      <c r="BN1136" s="229">
        <f t="shared" si="100"/>
        <v>0</v>
      </c>
    </row>
    <row r="1137" spans="64:66" x14ac:dyDescent="0.2">
      <c r="BL1137" s="3">
        <f t="shared" si="98"/>
        <v>1</v>
      </c>
      <c r="BM1137" s="229">
        <f t="shared" si="99"/>
        <v>0</v>
      </c>
      <c r="BN1137" s="229">
        <f t="shared" si="100"/>
        <v>0</v>
      </c>
    </row>
    <row r="1138" spans="64:66" x14ac:dyDescent="0.2">
      <c r="BL1138" s="3">
        <f t="shared" si="98"/>
        <v>1</v>
      </c>
      <c r="BM1138" s="229">
        <f t="shared" si="99"/>
        <v>0</v>
      </c>
      <c r="BN1138" s="229">
        <f t="shared" si="100"/>
        <v>0</v>
      </c>
    </row>
    <row r="1139" spans="64:66" x14ac:dyDescent="0.2">
      <c r="BL1139" s="3">
        <f t="shared" si="98"/>
        <v>1</v>
      </c>
      <c r="BM1139" s="229">
        <f t="shared" si="99"/>
        <v>0</v>
      </c>
      <c r="BN1139" s="229">
        <f t="shared" si="100"/>
        <v>0</v>
      </c>
    </row>
    <row r="1140" spans="64:66" x14ac:dyDescent="0.2">
      <c r="BL1140" s="3">
        <f t="shared" si="98"/>
        <v>1</v>
      </c>
      <c r="BM1140" s="229">
        <f t="shared" si="99"/>
        <v>0</v>
      </c>
      <c r="BN1140" s="229">
        <f t="shared" si="100"/>
        <v>0</v>
      </c>
    </row>
    <row r="1141" spans="64:66" x14ac:dyDescent="0.2">
      <c r="BL1141" s="3">
        <f t="shared" si="98"/>
        <v>1</v>
      </c>
      <c r="BM1141" s="229">
        <f t="shared" si="99"/>
        <v>0</v>
      </c>
      <c r="BN1141" s="229">
        <f t="shared" si="100"/>
        <v>0</v>
      </c>
    </row>
    <row r="1142" spans="64:66" x14ac:dyDescent="0.2">
      <c r="BL1142" s="3">
        <f t="shared" si="98"/>
        <v>1</v>
      </c>
      <c r="BM1142" s="229">
        <f t="shared" si="99"/>
        <v>0</v>
      </c>
      <c r="BN1142" s="229">
        <f t="shared" si="100"/>
        <v>0</v>
      </c>
    </row>
    <row r="1143" spans="64:66" x14ac:dyDescent="0.2">
      <c r="BL1143" s="3">
        <f t="shared" si="98"/>
        <v>1</v>
      </c>
      <c r="BM1143" s="229">
        <f t="shared" si="99"/>
        <v>0</v>
      </c>
      <c r="BN1143" s="229">
        <f t="shared" si="100"/>
        <v>0</v>
      </c>
    </row>
    <row r="1144" spans="64:66" x14ac:dyDescent="0.2">
      <c r="BL1144" s="3">
        <f t="shared" si="98"/>
        <v>1</v>
      </c>
      <c r="BM1144" s="229">
        <f t="shared" si="99"/>
        <v>0</v>
      </c>
      <c r="BN1144" s="229">
        <f t="shared" si="100"/>
        <v>0</v>
      </c>
    </row>
    <row r="1145" spans="64:66" x14ac:dyDescent="0.2">
      <c r="BL1145" s="3">
        <f t="shared" si="98"/>
        <v>1</v>
      </c>
      <c r="BM1145" s="229">
        <f t="shared" si="99"/>
        <v>0</v>
      </c>
      <c r="BN1145" s="229">
        <f t="shared" si="100"/>
        <v>0</v>
      </c>
    </row>
    <row r="1146" spans="64:66" x14ac:dyDescent="0.2">
      <c r="BL1146" s="3">
        <f t="shared" si="98"/>
        <v>1</v>
      </c>
      <c r="BM1146" s="229">
        <f t="shared" si="99"/>
        <v>0</v>
      </c>
      <c r="BN1146" s="229">
        <f t="shared" si="100"/>
        <v>0</v>
      </c>
    </row>
    <row r="1147" spans="64:66" x14ac:dyDescent="0.2">
      <c r="BL1147" s="3">
        <f t="shared" si="98"/>
        <v>1</v>
      </c>
      <c r="BM1147" s="229">
        <f t="shared" si="99"/>
        <v>0</v>
      </c>
      <c r="BN1147" s="229">
        <f t="shared" si="100"/>
        <v>0</v>
      </c>
    </row>
    <row r="1148" spans="64:66" x14ac:dyDescent="0.2">
      <c r="BL1148" s="3">
        <f t="shared" si="98"/>
        <v>1</v>
      </c>
      <c r="BM1148" s="229">
        <f t="shared" si="99"/>
        <v>0</v>
      </c>
      <c r="BN1148" s="229">
        <f t="shared" si="100"/>
        <v>0</v>
      </c>
    </row>
    <row r="1149" spans="64:66" x14ac:dyDescent="0.2">
      <c r="BL1149" s="3">
        <f t="shared" si="98"/>
        <v>1</v>
      </c>
      <c r="BM1149" s="229">
        <f t="shared" si="99"/>
        <v>0</v>
      </c>
      <c r="BN1149" s="229">
        <f t="shared" si="100"/>
        <v>0</v>
      </c>
    </row>
    <row r="1150" spans="64:66" x14ac:dyDescent="0.2">
      <c r="BL1150" s="3">
        <f t="shared" si="98"/>
        <v>1</v>
      </c>
      <c r="BM1150" s="229">
        <f t="shared" si="99"/>
        <v>0</v>
      </c>
      <c r="BN1150" s="229">
        <f t="shared" si="100"/>
        <v>0</v>
      </c>
    </row>
    <row r="1151" spans="64:66" x14ac:dyDescent="0.2">
      <c r="BL1151" s="3">
        <f t="shared" si="98"/>
        <v>1</v>
      </c>
      <c r="BM1151" s="229">
        <f t="shared" si="99"/>
        <v>0</v>
      </c>
      <c r="BN1151" s="229">
        <f t="shared" si="100"/>
        <v>0</v>
      </c>
    </row>
    <row r="1152" spans="64:66" x14ac:dyDescent="0.2">
      <c r="BL1152" s="3">
        <f t="shared" si="98"/>
        <v>1</v>
      </c>
      <c r="BM1152" s="229">
        <f t="shared" si="99"/>
        <v>0</v>
      </c>
      <c r="BN1152" s="229">
        <f t="shared" si="100"/>
        <v>0</v>
      </c>
    </row>
    <row r="1153" spans="64:66" x14ac:dyDescent="0.2">
      <c r="BL1153" s="3">
        <f t="shared" si="98"/>
        <v>1</v>
      </c>
      <c r="BM1153" s="229">
        <f t="shared" si="99"/>
        <v>0</v>
      </c>
      <c r="BN1153" s="229">
        <f t="shared" si="100"/>
        <v>0</v>
      </c>
    </row>
    <row r="1154" spans="64:66" x14ac:dyDescent="0.2">
      <c r="BL1154" s="3">
        <f t="shared" si="98"/>
        <v>1</v>
      </c>
      <c r="BM1154" s="229">
        <f t="shared" si="99"/>
        <v>0</v>
      </c>
      <c r="BN1154" s="229">
        <f t="shared" si="100"/>
        <v>0</v>
      </c>
    </row>
    <row r="1155" spans="64:66" x14ac:dyDescent="0.2">
      <c r="BL1155" s="3">
        <f t="shared" si="98"/>
        <v>1</v>
      </c>
      <c r="BM1155" s="229">
        <f t="shared" si="99"/>
        <v>0</v>
      </c>
      <c r="BN1155" s="229">
        <f t="shared" si="100"/>
        <v>0</v>
      </c>
    </row>
    <row r="1156" spans="64:66" x14ac:dyDescent="0.2">
      <c r="BL1156" s="3">
        <f t="shared" si="98"/>
        <v>1</v>
      </c>
      <c r="BM1156" s="229">
        <f t="shared" si="99"/>
        <v>0</v>
      </c>
      <c r="BN1156" s="229">
        <f t="shared" si="100"/>
        <v>0</v>
      </c>
    </row>
    <row r="1157" spans="64:66" x14ac:dyDescent="0.2">
      <c r="BL1157" s="3">
        <f t="shared" ref="BL1157:BL1220" si="101">MONTH(H1157)</f>
        <v>1</v>
      </c>
      <c r="BM1157" s="229">
        <f t="shared" ref="BM1157:BM1220" si="102">AO1157</f>
        <v>0</v>
      </c>
      <c r="BN1157" s="229">
        <f t="shared" ref="BN1157:BN1220" si="103">BE1157</f>
        <v>0</v>
      </c>
    </row>
    <row r="1158" spans="64:66" x14ac:dyDescent="0.2">
      <c r="BL1158" s="3">
        <f t="shared" si="101"/>
        <v>1</v>
      </c>
      <c r="BM1158" s="229">
        <f t="shared" si="102"/>
        <v>0</v>
      </c>
      <c r="BN1158" s="229">
        <f t="shared" si="103"/>
        <v>0</v>
      </c>
    </row>
    <row r="1159" spans="64:66" x14ac:dyDescent="0.2">
      <c r="BL1159" s="3">
        <f t="shared" si="101"/>
        <v>1</v>
      </c>
      <c r="BM1159" s="229">
        <f t="shared" si="102"/>
        <v>0</v>
      </c>
      <c r="BN1159" s="229">
        <f t="shared" si="103"/>
        <v>0</v>
      </c>
    </row>
    <row r="1160" spans="64:66" x14ac:dyDescent="0.2">
      <c r="BL1160" s="3">
        <f t="shared" si="101"/>
        <v>1</v>
      </c>
      <c r="BM1160" s="229">
        <f t="shared" si="102"/>
        <v>0</v>
      </c>
      <c r="BN1160" s="229">
        <f t="shared" si="103"/>
        <v>0</v>
      </c>
    </row>
    <row r="1161" spans="64:66" x14ac:dyDescent="0.2">
      <c r="BL1161" s="3">
        <f t="shared" si="101"/>
        <v>1</v>
      </c>
      <c r="BM1161" s="229">
        <f t="shared" si="102"/>
        <v>0</v>
      </c>
      <c r="BN1161" s="229">
        <f t="shared" si="103"/>
        <v>0</v>
      </c>
    </row>
    <row r="1162" spans="64:66" x14ac:dyDescent="0.2">
      <c r="BL1162" s="3">
        <f t="shared" si="101"/>
        <v>1</v>
      </c>
      <c r="BM1162" s="229">
        <f t="shared" si="102"/>
        <v>0</v>
      </c>
      <c r="BN1162" s="229">
        <f t="shared" si="103"/>
        <v>0</v>
      </c>
    </row>
    <row r="1163" spans="64:66" x14ac:dyDescent="0.2">
      <c r="BL1163" s="3">
        <f t="shared" si="101"/>
        <v>1</v>
      </c>
      <c r="BM1163" s="229">
        <f t="shared" si="102"/>
        <v>0</v>
      </c>
      <c r="BN1163" s="229">
        <f t="shared" si="103"/>
        <v>0</v>
      </c>
    </row>
    <row r="1164" spans="64:66" x14ac:dyDescent="0.2">
      <c r="BL1164" s="3">
        <f t="shared" si="101"/>
        <v>1</v>
      </c>
      <c r="BM1164" s="229">
        <f t="shared" si="102"/>
        <v>0</v>
      </c>
      <c r="BN1164" s="229">
        <f t="shared" si="103"/>
        <v>0</v>
      </c>
    </row>
    <row r="1165" spans="64:66" x14ac:dyDescent="0.2">
      <c r="BL1165" s="3">
        <f t="shared" si="101"/>
        <v>1</v>
      </c>
      <c r="BM1165" s="229">
        <f t="shared" si="102"/>
        <v>0</v>
      </c>
      <c r="BN1165" s="229">
        <f t="shared" si="103"/>
        <v>0</v>
      </c>
    </row>
    <row r="1166" spans="64:66" x14ac:dyDescent="0.2">
      <c r="BL1166" s="3">
        <f t="shared" si="101"/>
        <v>1</v>
      </c>
      <c r="BM1166" s="229">
        <f t="shared" si="102"/>
        <v>0</v>
      </c>
      <c r="BN1166" s="229">
        <f t="shared" si="103"/>
        <v>0</v>
      </c>
    </row>
    <row r="1167" spans="64:66" x14ac:dyDescent="0.2">
      <c r="BL1167" s="3">
        <f t="shared" si="101"/>
        <v>1</v>
      </c>
      <c r="BM1167" s="229">
        <f t="shared" si="102"/>
        <v>0</v>
      </c>
      <c r="BN1167" s="229">
        <f t="shared" si="103"/>
        <v>0</v>
      </c>
    </row>
    <row r="1168" spans="64:66" x14ac:dyDescent="0.2">
      <c r="BL1168" s="3">
        <f t="shared" si="101"/>
        <v>1</v>
      </c>
      <c r="BM1168" s="229">
        <f t="shared" si="102"/>
        <v>0</v>
      </c>
      <c r="BN1168" s="229">
        <f t="shared" si="103"/>
        <v>0</v>
      </c>
    </row>
    <row r="1169" spans="64:66" x14ac:dyDescent="0.2">
      <c r="BL1169" s="3">
        <f t="shared" si="101"/>
        <v>1</v>
      </c>
      <c r="BM1169" s="229">
        <f t="shared" si="102"/>
        <v>0</v>
      </c>
      <c r="BN1169" s="229">
        <f t="shared" si="103"/>
        <v>0</v>
      </c>
    </row>
    <row r="1170" spans="64:66" x14ac:dyDescent="0.2">
      <c r="BL1170" s="3">
        <f t="shared" si="101"/>
        <v>1</v>
      </c>
      <c r="BM1170" s="229">
        <f t="shared" si="102"/>
        <v>0</v>
      </c>
      <c r="BN1170" s="229">
        <f t="shared" si="103"/>
        <v>0</v>
      </c>
    </row>
    <row r="1171" spans="64:66" x14ac:dyDescent="0.2">
      <c r="BL1171" s="3">
        <f t="shared" si="101"/>
        <v>1</v>
      </c>
      <c r="BM1171" s="229">
        <f t="shared" si="102"/>
        <v>0</v>
      </c>
      <c r="BN1171" s="229">
        <f t="shared" si="103"/>
        <v>0</v>
      </c>
    </row>
    <row r="1172" spans="64:66" x14ac:dyDescent="0.2">
      <c r="BL1172" s="3">
        <f t="shared" si="101"/>
        <v>1</v>
      </c>
      <c r="BM1172" s="229">
        <f t="shared" si="102"/>
        <v>0</v>
      </c>
      <c r="BN1172" s="229">
        <f t="shared" si="103"/>
        <v>0</v>
      </c>
    </row>
    <row r="1173" spans="64:66" x14ac:dyDescent="0.2">
      <c r="BL1173" s="3">
        <f t="shared" si="101"/>
        <v>1</v>
      </c>
      <c r="BM1173" s="229">
        <f t="shared" si="102"/>
        <v>0</v>
      </c>
      <c r="BN1173" s="229">
        <f t="shared" si="103"/>
        <v>0</v>
      </c>
    </row>
    <row r="1174" spans="64:66" x14ac:dyDescent="0.2">
      <c r="BL1174" s="3">
        <f t="shared" si="101"/>
        <v>1</v>
      </c>
      <c r="BM1174" s="229">
        <f t="shared" si="102"/>
        <v>0</v>
      </c>
      <c r="BN1174" s="229">
        <f t="shared" si="103"/>
        <v>0</v>
      </c>
    </row>
    <row r="1175" spans="64:66" x14ac:dyDescent="0.2">
      <c r="BL1175" s="3">
        <f t="shared" si="101"/>
        <v>1</v>
      </c>
      <c r="BM1175" s="229">
        <f t="shared" si="102"/>
        <v>0</v>
      </c>
      <c r="BN1175" s="229">
        <f t="shared" si="103"/>
        <v>0</v>
      </c>
    </row>
    <row r="1176" spans="64:66" x14ac:dyDescent="0.2">
      <c r="BL1176" s="3">
        <f t="shared" si="101"/>
        <v>1</v>
      </c>
      <c r="BM1176" s="229">
        <f t="shared" si="102"/>
        <v>0</v>
      </c>
      <c r="BN1176" s="229">
        <f t="shared" si="103"/>
        <v>0</v>
      </c>
    </row>
    <row r="1177" spans="64:66" x14ac:dyDescent="0.2">
      <c r="BL1177" s="3">
        <f t="shared" si="101"/>
        <v>1</v>
      </c>
      <c r="BM1177" s="229">
        <f t="shared" si="102"/>
        <v>0</v>
      </c>
      <c r="BN1177" s="229">
        <f t="shared" si="103"/>
        <v>0</v>
      </c>
    </row>
    <row r="1178" spans="64:66" x14ac:dyDescent="0.2">
      <c r="BL1178" s="3">
        <f t="shared" si="101"/>
        <v>1</v>
      </c>
      <c r="BM1178" s="229">
        <f t="shared" si="102"/>
        <v>0</v>
      </c>
      <c r="BN1178" s="229">
        <f t="shared" si="103"/>
        <v>0</v>
      </c>
    </row>
    <row r="1179" spans="64:66" x14ac:dyDescent="0.2">
      <c r="BL1179" s="3">
        <f t="shared" si="101"/>
        <v>1</v>
      </c>
      <c r="BM1179" s="229">
        <f t="shared" si="102"/>
        <v>0</v>
      </c>
      <c r="BN1179" s="229">
        <f t="shared" si="103"/>
        <v>0</v>
      </c>
    </row>
    <row r="1180" spans="64:66" x14ac:dyDescent="0.2">
      <c r="BL1180" s="3">
        <f t="shared" si="101"/>
        <v>1</v>
      </c>
      <c r="BM1180" s="229">
        <f t="shared" si="102"/>
        <v>0</v>
      </c>
      <c r="BN1180" s="229">
        <f t="shared" si="103"/>
        <v>0</v>
      </c>
    </row>
    <row r="1181" spans="64:66" x14ac:dyDescent="0.2">
      <c r="BL1181" s="3">
        <f t="shared" si="101"/>
        <v>1</v>
      </c>
      <c r="BM1181" s="229">
        <f t="shared" si="102"/>
        <v>0</v>
      </c>
      <c r="BN1181" s="229">
        <f t="shared" si="103"/>
        <v>0</v>
      </c>
    </row>
    <row r="1182" spans="64:66" x14ac:dyDescent="0.2">
      <c r="BL1182" s="3">
        <f t="shared" si="101"/>
        <v>1</v>
      </c>
      <c r="BM1182" s="229">
        <f t="shared" si="102"/>
        <v>0</v>
      </c>
      <c r="BN1182" s="229">
        <f t="shared" si="103"/>
        <v>0</v>
      </c>
    </row>
    <row r="1183" spans="64:66" x14ac:dyDescent="0.2">
      <c r="BL1183" s="3">
        <f t="shared" si="101"/>
        <v>1</v>
      </c>
      <c r="BM1183" s="229">
        <f t="shared" si="102"/>
        <v>0</v>
      </c>
      <c r="BN1183" s="229">
        <f t="shared" si="103"/>
        <v>0</v>
      </c>
    </row>
    <row r="1184" spans="64:66" x14ac:dyDescent="0.2">
      <c r="BL1184" s="3">
        <f t="shared" si="101"/>
        <v>1</v>
      </c>
      <c r="BM1184" s="229">
        <f t="shared" si="102"/>
        <v>0</v>
      </c>
      <c r="BN1184" s="229">
        <f t="shared" si="103"/>
        <v>0</v>
      </c>
    </row>
    <row r="1185" spans="64:66" x14ac:dyDescent="0.2">
      <c r="BL1185" s="3">
        <f t="shared" si="101"/>
        <v>1</v>
      </c>
      <c r="BM1185" s="229">
        <f t="shared" si="102"/>
        <v>0</v>
      </c>
      <c r="BN1185" s="229">
        <f t="shared" si="103"/>
        <v>0</v>
      </c>
    </row>
    <row r="1186" spans="64:66" x14ac:dyDescent="0.2">
      <c r="BL1186" s="3">
        <f t="shared" si="101"/>
        <v>1</v>
      </c>
      <c r="BM1186" s="229">
        <f t="shared" si="102"/>
        <v>0</v>
      </c>
      <c r="BN1186" s="229">
        <f t="shared" si="103"/>
        <v>0</v>
      </c>
    </row>
    <row r="1187" spans="64:66" x14ac:dyDescent="0.2">
      <c r="BL1187" s="3">
        <f t="shared" si="101"/>
        <v>1</v>
      </c>
      <c r="BM1187" s="229">
        <f t="shared" si="102"/>
        <v>0</v>
      </c>
      <c r="BN1187" s="229">
        <f t="shared" si="103"/>
        <v>0</v>
      </c>
    </row>
    <row r="1188" spans="64:66" x14ac:dyDescent="0.2">
      <c r="BL1188" s="3">
        <f t="shared" si="101"/>
        <v>1</v>
      </c>
      <c r="BM1188" s="229">
        <f t="shared" si="102"/>
        <v>0</v>
      </c>
      <c r="BN1188" s="229">
        <f t="shared" si="103"/>
        <v>0</v>
      </c>
    </row>
    <row r="1189" spans="64:66" x14ac:dyDescent="0.2">
      <c r="BL1189" s="3">
        <f t="shared" si="101"/>
        <v>1</v>
      </c>
      <c r="BM1189" s="229">
        <f t="shared" si="102"/>
        <v>0</v>
      </c>
      <c r="BN1189" s="229">
        <f t="shared" si="103"/>
        <v>0</v>
      </c>
    </row>
    <row r="1190" spans="64:66" x14ac:dyDescent="0.2">
      <c r="BL1190" s="3">
        <f t="shared" si="101"/>
        <v>1</v>
      </c>
      <c r="BM1190" s="229">
        <f t="shared" si="102"/>
        <v>0</v>
      </c>
      <c r="BN1190" s="229">
        <f t="shared" si="103"/>
        <v>0</v>
      </c>
    </row>
    <row r="1191" spans="64:66" x14ac:dyDescent="0.2">
      <c r="BL1191" s="3">
        <f t="shared" si="101"/>
        <v>1</v>
      </c>
      <c r="BM1191" s="229">
        <f t="shared" si="102"/>
        <v>0</v>
      </c>
      <c r="BN1191" s="229">
        <f t="shared" si="103"/>
        <v>0</v>
      </c>
    </row>
    <row r="1192" spans="64:66" x14ac:dyDescent="0.2">
      <c r="BL1192" s="3">
        <f t="shared" si="101"/>
        <v>1</v>
      </c>
      <c r="BM1192" s="229">
        <f t="shared" si="102"/>
        <v>0</v>
      </c>
      <c r="BN1192" s="229">
        <f t="shared" si="103"/>
        <v>0</v>
      </c>
    </row>
    <row r="1193" spans="64:66" x14ac:dyDescent="0.2">
      <c r="BL1193" s="3">
        <f t="shared" si="101"/>
        <v>1</v>
      </c>
      <c r="BM1193" s="229">
        <f t="shared" si="102"/>
        <v>0</v>
      </c>
      <c r="BN1193" s="229">
        <f t="shared" si="103"/>
        <v>0</v>
      </c>
    </row>
    <row r="1194" spans="64:66" x14ac:dyDescent="0.2">
      <c r="BL1194" s="3">
        <f t="shared" si="101"/>
        <v>1</v>
      </c>
      <c r="BM1194" s="229">
        <f t="shared" si="102"/>
        <v>0</v>
      </c>
      <c r="BN1194" s="229">
        <f t="shared" si="103"/>
        <v>0</v>
      </c>
    </row>
    <row r="1195" spans="64:66" x14ac:dyDescent="0.2">
      <c r="BL1195" s="3">
        <f t="shared" si="101"/>
        <v>1</v>
      </c>
      <c r="BM1195" s="229">
        <f t="shared" si="102"/>
        <v>0</v>
      </c>
      <c r="BN1195" s="229">
        <f t="shared" si="103"/>
        <v>0</v>
      </c>
    </row>
    <row r="1196" spans="64:66" x14ac:dyDescent="0.2">
      <c r="BL1196" s="3">
        <f t="shared" si="101"/>
        <v>1</v>
      </c>
      <c r="BM1196" s="229">
        <f t="shared" si="102"/>
        <v>0</v>
      </c>
      <c r="BN1196" s="229">
        <f t="shared" si="103"/>
        <v>0</v>
      </c>
    </row>
    <row r="1197" spans="64:66" x14ac:dyDescent="0.2">
      <c r="BL1197" s="3">
        <f t="shared" si="101"/>
        <v>1</v>
      </c>
      <c r="BM1197" s="229">
        <f t="shared" si="102"/>
        <v>0</v>
      </c>
      <c r="BN1197" s="229">
        <f t="shared" si="103"/>
        <v>0</v>
      </c>
    </row>
    <row r="1198" spans="64:66" x14ac:dyDescent="0.2">
      <c r="BL1198" s="3">
        <f t="shared" si="101"/>
        <v>1</v>
      </c>
      <c r="BM1198" s="229">
        <f t="shared" si="102"/>
        <v>0</v>
      </c>
      <c r="BN1198" s="229">
        <f t="shared" si="103"/>
        <v>0</v>
      </c>
    </row>
    <row r="1199" spans="64:66" x14ac:dyDescent="0.2">
      <c r="BL1199" s="3">
        <f t="shared" si="101"/>
        <v>1</v>
      </c>
      <c r="BM1199" s="229">
        <f t="shared" si="102"/>
        <v>0</v>
      </c>
      <c r="BN1199" s="229">
        <f t="shared" si="103"/>
        <v>0</v>
      </c>
    </row>
    <row r="1200" spans="64:66" x14ac:dyDescent="0.2">
      <c r="BL1200" s="3">
        <f t="shared" si="101"/>
        <v>1</v>
      </c>
      <c r="BM1200" s="229">
        <f t="shared" si="102"/>
        <v>0</v>
      </c>
      <c r="BN1200" s="229">
        <f t="shared" si="103"/>
        <v>0</v>
      </c>
    </row>
    <row r="1201" spans="64:66" x14ac:dyDescent="0.2">
      <c r="BL1201" s="3">
        <f t="shared" si="101"/>
        <v>1</v>
      </c>
      <c r="BM1201" s="229">
        <f t="shared" si="102"/>
        <v>0</v>
      </c>
      <c r="BN1201" s="229">
        <f t="shared" si="103"/>
        <v>0</v>
      </c>
    </row>
    <row r="1202" spans="64:66" x14ac:dyDescent="0.2">
      <c r="BL1202" s="3">
        <f t="shared" si="101"/>
        <v>1</v>
      </c>
      <c r="BM1202" s="229">
        <f t="shared" si="102"/>
        <v>0</v>
      </c>
      <c r="BN1202" s="229">
        <f t="shared" si="103"/>
        <v>0</v>
      </c>
    </row>
    <row r="1203" spans="64:66" x14ac:dyDescent="0.2">
      <c r="BL1203" s="3">
        <f t="shared" si="101"/>
        <v>1</v>
      </c>
      <c r="BM1203" s="229">
        <f t="shared" si="102"/>
        <v>0</v>
      </c>
      <c r="BN1203" s="229">
        <f t="shared" si="103"/>
        <v>0</v>
      </c>
    </row>
    <row r="1204" spans="64:66" x14ac:dyDescent="0.2">
      <c r="BL1204" s="3">
        <f t="shared" si="101"/>
        <v>1</v>
      </c>
      <c r="BM1204" s="229">
        <f t="shared" si="102"/>
        <v>0</v>
      </c>
      <c r="BN1204" s="229">
        <f t="shared" si="103"/>
        <v>0</v>
      </c>
    </row>
    <row r="1205" spans="64:66" x14ac:dyDescent="0.2">
      <c r="BL1205" s="3">
        <f t="shared" si="101"/>
        <v>1</v>
      </c>
      <c r="BM1205" s="229">
        <f t="shared" si="102"/>
        <v>0</v>
      </c>
      <c r="BN1205" s="229">
        <f t="shared" si="103"/>
        <v>0</v>
      </c>
    </row>
    <row r="1206" spans="64:66" x14ac:dyDescent="0.2">
      <c r="BL1206" s="3">
        <f t="shared" si="101"/>
        <v>1</v>
      </c>
      <c r="BM1206" s="229">
        <f t="shared" si="102"/>
        <v>0</v>
      </c>
      <c r="BN1206" s="229">
        <f t="shared" si="103"/>
        <v>0</v>
      </c>
    </row>
    <row r="1207" spans="64:66" x14ac:dyDescent="0.2">
      <c r="BL1207" s="3">
        <f t="shared" si="101"/>
        <v>1</v>
      </c>
      <c r="BM1207" s="229">
        <f t="shared" si="102"/>
        <v>0</v>
      </c>
      <c r="BN1207" s="229">
        <f t="shared" si="103"/>
        <v>0</v>
      </c>
    </row>
    <row r="1208" spans="64:66" x14ac:dyDescent="0.2">
      <c r="BL1208" s="3">
        <f t="shared" si="101"/>
        <v>1</v>
      </c>
      <c r="BM1208" s="229">
        <f t="shared" si="102"/>
        <v>0</v>
      </c>
      <c r="BN1208" s="229">
        <f t="shared" si="103"/>
        <v>0</v>
      </c>
    </row>
    <row r="1209" spans="64:66" x14ac:dyDescent="0.2">
      <c r="BL1209" s="3">
        <f t="shared" si="101"/>
        <v>1</v>
      </c>
      <c r="BM1209" s="229">
        <f t="shared" si="102"/>
        <v>0</v>
      </c>
      <c r="BN1209" s="229">
        <f t="shared" si="103"/>
        <v>0</v>
      </c>
    </row>
    <row r="1210" spans="64:66" x14ac:dyDescent="0.2">
      <c r="BL1210" s="3">
        <f t="shared" si="101"/>
        <v>1</v>
      </c>
      <c r="BM1210" s="229">
        <f t="shared" si="102"/>
        <v>0</v>
      </c>
      <c r="BN1210" s="229">
        <f t="shared" si="103"/>
        <v>0</v>
      </c>
    </row>
    <row r="1211" spans="64:66" x14ac:dyDescent="0.2">
      <c r="BL1211" s="3">
        <f t="shared" si="101"/>
        <v>1</v>
      </c>
      <c r="BM1211" s="229">
        <f t="shared" si="102"/>
        <v>0</v>
      </c>
      <c r="BN1211" s="229">
        <f t="shared" si="103"/>
        <v>0</v>
      </c>
    </row>
    <row r="1212" spans="64:66" x14ac:dyDescent="0.2">
      <c r="BL1212" s="3">
        <f t="shared" si="101"/>
        <v>1</v>
      </c>
      <c r="BM1212" s="229">
        <f t="shared" si="102"/>
        <v>0</v>
      </c>
      <c r="BN1212" s="229">
        <f t="shared" si="103"/>
        <v>0</v>
      </c>
    </row>
    <row r="1213" spans="64:66" x14ac:dyDescent="0.2">
      <c r="BL1213" s="3">
        <f t="shared" si="101"/>
        <v>1</v>
      </c>
      <c r="BM1213" s="229">
        <f t="shared" si="102"/>
        <v>0</v>
      </c>
      <c r="BN1213" s="229">
        <f t="shared" si="103"/>
        <v>0</v>
      </c>
    </row>
    <row r="1214" spans="64:66" x14ac:dyDescent="0.2">
      <c r="BL1214" s="3">
        <f t="shared" si="101"/>
        <v>1</v>
      </c>
      <c r="BM1214" s="229">
        <f t="shared" si="102"/>
        <v>0</v>
      </c>
      <c r="BN1214" s="229">
        <f t="shared" si="103"/>
        <v>0</v>
      </c>
    </row>
    <row r="1215" spans="64:66" x14ac:dyDescent="0.2">
      <c r="BL1215" s="3">
        <f t="shared" si="101"/>
        <v>1</v>
      </c>
      <c r="BM1215" s="229">
        <f t="shared" si="102"/>
        <v>0</v>
      </c>
      <c r="BN1215" s="229">
        <f t="shared" si="103"/>
        <v>0</v>
      </c>
    </row>
    <row r="1216" spans="64:66" x14ac:dyDescent="0.2">
      <c r="BL1216" s="3">
        <f t="shared" si="101"/>
        <v>1</v>
      </c>
      <c r="BM1216" s="229">
        <f t="shared" si="102"/>
        <v>0</v>
      </c>
      <c r="BN1216" s="229">
        <f t="shared" si="103"/>
        <v>0</v>
      </c>
    </row>
    <row r="1217" spans="64:66" x14ac:dyDescent="0.2">
      <c r="BL1217" s="3">
        <f t="shared" si="101"/>
        <v>1</v>
      </c>
      <c r="BM1217" s="229">
        <f t="shared" si="102"/>
        <v>0</v>
      </c>
      <c r="BN1217" s="229">
        <f t="shared" si="103"/>
        <v>0</v>
      </c>
    </row>
    <row r="1218" spans="64:66" x14ac:dyDescent="0.2">
      <c r="BL1218" s="3">
        <f t="shared" si="101"/>
        <v>1</v>
      </c>
      <c r="BM1218" s="229">
        <f t="shared" si="102"/>
        <v>0</v>
      </c>
      <c r="BN1218" s="229">
        <f t="shared" si="103"/>
        <v>0</v>
      </c>
    </row>
    <row r="1219" spans="64:66" x14ac:dyDescent="0.2">
      <c r="BL1219" s="3">
        <f t="shared" si="101"/>
        <v>1</v>
      </c>
      <c r="BM1219" s="229">
        <f t="shared" si="102"/>
        <v>0</v>
      </c>
      <c r="BN1219" s="229">
        <f t="shared" si="103"/>
        <v>0</v>
      </c>
    </row>
    <row r="1220" spans="64:66" x14ac:dyDescent="0.2">
      <c r="BL1220" s="3">
        <f t="shared" si="101"/>
        <v>1</v>
      </c>
      <c r="BM1220" s="229">
        <f t="shared" si="102"/>
        <v>0</v>
      </c>
      <c r="BN1220" s="229">
        <f t="shared" si="103"/>
        <v>0</v>
      </c>
    </row>
    <row r="1221" spans="64:66" x14ac:dyDescent="0.2">
      <c r="BL1221" s="3">
        <f t="shared" ref="BL1221:BL1284" si="104">MONTH(H1221)</f>
        <v>1</v>
      </c>
      <c r="BM1221" s="229">
        <f t="shared" ref="BM1221:BM1284" si="105">AO1221</f>
        <v>0</v>
      </c>
      <c r="BN1221" s="229">
        <f t="shared" ref="BN1221:BN1284" si="106">BE1221</f>
        <v>0</v>
      </c>
    </row>
    <row r="1222" spans="64:66" x14ac:dyDescent="0.2">
      <c r="BL1222" s="3">
        <f t="shared" si="104"/>
        <v>1</v>
      </c>
      <c r="BM1222" s="229">
        <f t="shared" si="105"/>
        <v>0</v>
      </c>
      <c r="BN1222" s="229">
        <f t="shared" si="106"/>
        <v>0</v>
      </c>
    </row>
    <row r="1223" spans="64:66" x14ac:dyDescent="0.2">
      <c r="BL1223" s="3">
        <f t="shared" si="104"/>
        <v>1</v>
      </c>
      <c r="BM1223" s="229">
        <f t="shared" si="105"/>
        <v>0</v>
      </c>
      <c r="BN1223" s="229">
        <f t="shared" si="106"/>
        <v>0</v>
      </c>
    </row>
    <row r="1224" spans="64:66" x14ac:dyDescent="0.2">
      <c r="BL1224" s="3">
        <f t="shared" si="104"/>
        <v>1</v>
      </c>
      <c r="BM1224" s="229">
        <f t="shared" si="105"/>
        <v>0</v>
      </c>
      <c r="BN1224" s="229">
        <f t="shared" si="106"/>
        <v>0</v>
      </c>
    </row>
    <row r="1225" spans="64:66" x14ac:dyDescent="0.2">
      <c r="BL1225" s="3">
        <f t="shared" si="104"/>
        <v>1</v>
      </c>
      <c r="BM1225" s="229">
        <f t="shared" si="105"/>
        <v>0</v>
      </c>
      <c r="BN1225" s="229">
        <f t="shared" si="106"/>
        <v>0</v>
      </c>
    </row>
    <row r="1226" spans="64:66" x14ac:dyDescent="0.2">
      <c r="BL1226" s="3">
        <f t="shared" si="104"/>
        <v>1</v>
      </c>
      <c r="BM1226" s="229">
        <f t="shared" si="105"/>
        <v>0</v>
      </c>
      <c r="BN1226" s="229">
        <f t="shared" si="106"/>
        <v>0</v>
      </c>
    </row>
    <row r="1227" spans="64:66" x14ac:dyDescent="0.2">
      <c r="BL1227" s="3">
        <f t="shared" si="104"/>
        <v>1</v>
      </c>
      <c r="BM1227" s="229">
        <f t="shared" si="105"/>
        <v>0</v>
      </c>
      <c r="BN1227" s="229">
        <f t="shared" si="106"/>
        <v>0</v>
      </c>
    </row>
    <row r="1228" spans="64:66" x14ac:dyDescent="0.2">
      <c r="BL1228" s="3">
        <f t="shared" si="104"/>
        <v>1</v>
      </c>
      <c r="BM1228" s="229">
        <f t="shared" si="105"/>
        <v>0</v>
      </c>
      <c r="BN1228" s="229">
        <f t="shared" si="106"/>
        <v>0</v>
      </c>
    </row>
    <row r="1229" spans="64:66" x14ac:dyDescent="0.2">
      <c r="BL1229" s="3">
        <f t="shared" si="104"/>
        <v>1</v>
      </c>
      <c r="BM1229" s="229">
        <f t="shared" si="105"/>
        <v>0</v>
      </c>
      <c r="BN1229" s="229">
        <f t="shared" si="106"/>
        <v>0</v>
      </c>
    </row>
    <row r="1230" spans="64:66" x14ac:dyDescent="0.2">
      <c r="BL1230" s="3">
        <f t="shared" si="104"/>
        <v>1</v>
      </c>
      <c r="BM1230" s="229">
        <f t="shared" si="105"/>
        <v>0</v>
      </c>
      <c r="BN1230" s="229">
        <f t="shared" si="106"/>
        <v>0</v>
      </c>
    </row>
    <row r="1231" spans="64:66" x14ac:dyDescent="0.2">
      <c r="BL1231" s="3">
        <f t="shared" si="104"/>
        <v>1</v>
      </c>
      <c r="BM1231" s="229">
        <f t="shared" si="105"/>
        <v>0</v>
      </c>
      <c r="BN1231" s="229">
        <f t="shared" si="106"/>
        <v>0</v>
      </c>
    </row>
    <row r="1232" spans="64:66" x14ac:dyDescent="0.2">
      <c r="BL1232" s="3">
        <f t="shared" si="104"/>
        <v>1</v>
      </c>
      <c r="BM1232" s="229">
        <f t="shared" si="105"/>
        <v>0</v>
      </c>
      <c r="BN1232" s="229">
        <f t="shared" si="106"/>
        <v>0</v>
      </c>
    </row>
    <row r="1233" spans="64:66" x14ac:dyDescent="0.2">
      <c r="BL1233" s="3">
        <f t="shared" si="104"/>
        <v>1</v>
      </c>
      <c r="BM1233" s="229">
        <f t="shared" si="105"/>
        <v>0</v>
      </c>
      <c r="BN1233" s="229">
        <f t="shared" si="106"/>
        <v>0</v>
      </c>
    </row>
    <row r="1234" spans="64:66" x14ac:dyDescent="0.2">
      <c r="BL1234" s="3">
        <f t="shared" si="104"/>
        <v>1</v>
      </c>
      <c r="BM1234" s="229">
        <f t="shared" si="105"/>
        <v>0</v>
      </c>
      <c r="BN1234" s="229">
        <f t="shared" si="106"/>
        <v>0</v>
      </c>
    </row>
    <row r="1235" spans="64:66" x14ac:dyDescent="0.2">
      <c r="BL1235" s="3">
        <f t="shared" si="104"/>
        <v>1</v>
      </c>
      <c r="BM1235" s="229">
        <f t="shared" si="105"/>
        <v>0</v>
      </c>
      <c r="BN1235" s="229">
        <f t="shared" si="106"/>
        <v>0</v>
      </c>
    </row>
    <row r="1236" spans="64:66" x14ac:dyDescent="0.2">
      <c r="BL1236" s="3">
        <f t="shared" si="104"/>
        <v>1</v>
      </c>
      <c r="BM1236" s="229">
        <f t="shared" si="105"/>
        <v>0</v>
      </c>
      <c r="BN1236" s="229">
        <f t="shared" si="106"/>
        <v>0</v>
      </c>
    </row>
    <row r="1237" spans="64:66" x14ac:dyDescent="0.2">
      <c r="BL1237" s="3">
        <f t="shared" si="104"/>
        <v>1</v>
      </c>
      <c r="BM1237" s="229">
        <f t="shared" si="105"/>
        <v>0</v>
      </c>
      <c r="BN1237" s="229">
        <f t="shared" si="106"/>
        <v>0</v>
      </c>
    </row>
    <row r="1238" spans="64:66" x14ac:dyDescent="0.2">
      <c r="BL1238" s="3">
        <f t="shared" si="104"/>
        <v>1</v>
      </c>
      <c r="BM1238" s="229">
        <f t="shared" si="105"/>
        <v>0</v>
      </c>
      <c r="BN1238" s="229">
        <f t="shared" si="106"/>
        <v>0</v>
      </c>
    </row>
    <row r="1239" spans="64:66" x14ac:dyDescent="0.2">
      <c r="BL1239" s="3">
        <f t="shared" si="104"/>
        <v>1</v>
      </c>
      <c r="BM1239" s="229">
        <f t="shared" si="105"/>
        <v>0</v>
      </c>
      <c r="BN1239" s="229">
        <f t="shared" si="106"/>
        <v>0</v>
      </c>
    </row>
    <row r="1240" spans="64:66" x14ac:dyDescent="0.2">
      <c r="BL1240" s="3">
        <f t="shared" si="104"/>
        <v>1</v>
      </c>
      <c r="BM1240" s="229">
        <f t="shared" si="105"/>
        <v>0</v>
      </c>
      <c r="BN1240" s="229">
        <f t="shared" si="106"/>
        <v>0</v>
      </c>
    </row>
    <row r="1241" spans="64:66" x14ac:dyDescent="0.2">
      <c r="BL1241" s="3">
        <f t="shared" si="104"/>
        <v>1</v>
      </c>
      <c r="BM1241" s="229">
        <f t="shared" si="105"/>
        <v>0</v>
      </c>
      <c r="BN1241" s="229">
        <f t="shared" si="106"/>
        <v>0</v>
      </c>
    </row>
    <row r="1242" spans="64:66" x14ac:dyDescent="0.2">
      <c r="BL1242" s="3">
        <f t="shared" si="104"/>
        <v>1</v>
      </c>
      <c r="BM1242" s="229">
        <f t="shared" si="105"/>
        <v>0</v>
      </c>
      <c r="BN1242" s="229">
        <f t="shared" si="106"/>
        <v>0</v>
      </c>
    </row>
    <row r="1243" spans="64:66" x14ac:dyDescent="0.2">
      <c r="BL1243" s="3">
        <f t="shared" si="104"/>
        <v>1</v>
      </c>
      <c r="BM1243" s="229">
        <f t="shared" si="105"/>
        <v>0</v>
      </c>
      <c r="BN1243" s="229">
        <f t="shared" si="106"/>
        <v>0</v>
      </c>
    </row>
    <row r="1244" spans="64:66" x14ac:dyDescent="0.2">
      <c r="BL1244" s="3">
        <f t="shared" si="104"/>
        <v>1</v>
      </c>
      <c r="BM1244" s="229">
        <f t="shared" si="105"/>
        <v>0</v>
      </c>
      <c r="BN1244" s="229">
        <f t="shared" si="106"/>
        <v>0</v>
      </c>
    </row>
    <row r="1245" spans="64:66" x14ac:dyDescent="0.2">
      <c r="BL1245" s="3">
        <f t="shared" si="104"/>
        <v>1</v>
      </c>
      <c r="BM1245" s="229">
        <f t="shared" si="105"/>
        <v>0</v>
      </c>
      <c r="BN1245" s="229">
        <f t="shared" si="106"/>
        <v>0</v>
      </c>
    </row>
    <row r="1246" spans="64:66" x14ac:dyDescent="0.2">
      <c r="BL1246" s="3">
        <f t="shared" si="104"/>
        <v>1</v>
      </c>
      <c r="BM1246" s="229">
        <f t="shared" si="105"/>
        <v>0</v>
      </c>
      <c r="BN1246" s="229">
        <f t="shared" si="106"/>
        <v>0</v>
      </c>
    </row>
    <row r="1247" spans="64:66" x14ac:dyDescent="0.2">
      <c r="BL1247" s="3">
        <f t="shared" si="104"/>
        <v>1</v>
      </c>
      <c r="BM1247" s="229">
        <f t="shared" si="105"/>
        <v>0</v>
      </c>
      <c r="BN1247" s="229">
        <f t="shared" si="106"/>
        <v>0</v>
      </c>
    </row>
    <row r="1248" spans="64:66" x14ac:dyDescent="0.2">
      <c r="BL1248" s="3">
        <f t="shared" si="104"/>
        <v>1</v>
      </c>
      <c r="BM1248" s="229">
        <f t="shared" si="105"/>
        <v>0</v>
      </c>
      <c r="BN1248" s="229">
        <f t="shared" si="106"/>
        <v>0</v>
      </c>
    </row>
    <row r="1249" spans="64:66" x14ac:dyDescent="0.2">
      <c r="BL1249" s="3">
        <f t="shared" si="104"/>
        <v>1</v>
      </c>
      <c r="BM1249" s="229">
        <f t="shared" si="105"/>
        <v>0</v>
      </c>
      <c r="BN1249" s="229">
        <f t="shared" si="106"/>
        <v>0</v>
      </c>
    </row>
    <row r="1250" spans="64:66" x14ac:dyDescent="0.2">
      <c r="BL1250" s="3">
        <f t="shared" si="104"/>
        <v>1</v>
      </c>
      <c r="BM1250" s="229">
        <f t="shared" si="105"/>
        <v>0</v>
      </c>
      <c r="BN1250" s="229">
        <f t="shared" si="106"/>
        <v>0</v>
      </c>
    </row>
    <row r="1251" spans="64:66" x14ac:dyDescent="0.2">
      <c r="BL1251" s="3">
        <f t="shared" si="104"/>
        <v>1</v>
      </c>
      <c r="BM1251" s="229">
        <f t="shared" si="105"/>
        <v>0</v>
      </c>
      <c r="BN1251" s="229">
        <f t="shared" si="106"/>
        <v>0</v>
      </c>
    </row>
    <row r="1252" spans="64:66" x14ac:dyDescent="0.2">
      <c r="BL1252" s="3">
        <f t="shared" si="104"/>
        <v>1</v>
      </c>
      <c r="BM1252" s="229">
        <f t="shared" si="105"/>
        <v>0</v>
      </c>
      <c r="BN1252" s="229">
        <f t="shared" si="106"/>
        <v>0</v>
      </c>
    </row>
    <row r="1253" spans="64:66" x14ac:dyDescent="0.2">
      <c r="BL1253" s="3">
        <f t="shared" si="104"/>
        <v>1</v>
      </c>
      <c r="BM1253" s="229">
        <f t="shared" si="105"/>
        <v>0</v>
      </c>
      <c r="BN1253" s="229">
        <f t="shared" si="106"/>
        <v>0</v>
      </c>
    </row>
    <row r="1254" spans="64:66" x14ac:dyDescent="0.2">
      <c r="BL1254" s="3">
        <f t="shared" si="104"/>
        <v>1</v>
      </c>
      <c r="BM1254" s="229">
        <f t="shared" si="105"/>
        <v>0</v>
      </c>
      <c r="BN1254" s="229">
        <f t="shared" si="106"/>
        <v>0</v>
      </c>
    </row>
    <row r="1255" spans="64:66" x14ac:dyDescent="0.2">
      <c r="BL1255" s="3">
        <f t="shared" si="104"/>
        <v>1</v>
      </c>
      <c r="BM1255" s="229">
        <f t="shared" si="105"/>
        <v>0</v>
      </c>
      <c r="BN1255" s="229">
        <f t="shared" si="106"/>
        <v>0</v>
      </c>
    </row>
    <row r="1256" spans="64:66" x14ac:dyDescent="0.2">
      <c r="BL1256" s="3">
        <f t="shared" si="104"/>
        <v>1</v>
      </c>
      <c r="BM1256" s="229">
        <f t="shared" si="105"/>
        <v>0</v>
      </c>
      <c r="BN1256" s="229">
        <f t="shared" si="106"/>
        <v>0</v>
      </c>
    </row>
    <row r="1257" spans="64:66" x14ac:dyDescent="0.2">
      <c r="BL1257" s="3">
        <f t="shared" si="104"/>
        <v>1</v>
      </c>
      <c r="BM1257" s="229">
        <f t="shared" si="105"/>
        <v>0</v>
      </c>
      <c r="BN1257" s="229">
        <f t="shared" si="106"/>
        <v>0</v>
      </c>
    </row>
    <row r="1258" spans="64:66" x14ac:dyDescent="0.2">
      <c r="BL1258" s="3">
        <f t="shared" si="104"/>
        <v>1</v>
      </c>
      <c r="BM1258" s="229">
        <f t="shared" si="105"/>
        <v>0</v>
      </c>
      <c r="BN1258" s="229">
        <f t="shared" si="106"/>
        <v>0</v>
      </c>
    </row>
    <row r="1259" spans="64:66" x14ac:dyDescent="0.2">
      <c r="BL1259" s="3">
        <f t="shared" si="104"/>
        <v>1</v>
      </c>
      <c r="BM1259" s="229">
        <f t="shared" si="105"/>
        <v>0</v>
      </c>
      <c r="BN1259" s="229">
        <f t="shared" si="106"/>
        <v>0</v>
      </c>
    </row>
    <row r="1260" spans="64:66" x14ac:dyDescent="0.2">
      <c r="BL1260" s="3">
        <f t="shared" si="104"/>
        <v>1</v>
      </c>
      <c r="BM1260" s="229">
        <f t="shared" si="105"/>
        <v>0</v>
      </c>
      <c r="BN1260" s="229">
        <f t="shared" si="106"/>
        <v>0</v>
      </c>
    </row>
    <row r="1261" spans="64:66" x14ac:dyDescent="0.2">
      <c r="BL1261" s="3">
        <f t="shared" si="104"/>
        <v>1</v>
      </c>
      <c r="BM1261" s="229">
        <f t="shared" si="105"/>
        <v>0</v>
      </c>
      <c r="BN1261" s="229">
        <f t="shared" si="106"/>
        <v>0</v>
      </c>
    </row>
    <row r="1262" spans="64:66" x14ac:dyDescent="0.2">
      <c r="BL1262" s="3">
        <f t="shared" si="104"/>
        <v>1</v>
      </c>
      <c r="BM1262" s="229">
        <f t="shared" si="105"/>
        <v>0</v>
      </c>
      <c r="BN1262" s="229">
        <f t="shared" si="106"/>
        <v>0</v>
      </c>
    </row>
    <row r="1263" spans="64:66" x14ac:dyDescent="0.2">
      <c r="BL1263" s="3">
        <f t="shared" si="104"/>
        <v>1</v>
      </c>
      <c r="BM1263" s="229">
        <f t="shared" si="105"/>
        <v>0</v>
      </c>
      <c r="BN1263" s="229">
        <f t="shared" si="106"/>
        <v>0</v>
      </c>
    </row>
    <row r="1264" spans="64:66" x14ac:dyDescent="0.2">
      <c r="BL1264" s="3">
        <f t="shared" si="104"/>
        <v>1</v>
      </c>
      <c r="BM1264" s="229">
        <f t="shared" si="105"/>
        <v>0</v>
      </c>
      <c r="BN1264" s="229">
        <f t="shared" si="106"/>
        <v>0</v>
      </c>
    </row>
    <row r="1265" spans="64:66" x14ac:dyDescent="0.2">
      <c r="BL1265" s="3">
        <f t="shared" si="104"/>
        <v>1</v>
      </c>
      <c r="BM1265" s="229">
        <f t="shared" si="105"/>
        <v>0</v>
      </c>
      <c r="BN1265" s="229">
        <f t="shared" si="106"/>
        <v>0</v>
      </c>
    </row>
    <row r="1266" spans="64:66" x14ac:dyDescent="0.2">
      <c r="BL1266" s="3">
        <f t="shared" si="104"/>
        <v>1</v>
      </c>
      <c r="BM1266" s="229">
        <f t="shared" si="105"/>
        <v>0</v>
      </c>
      <c r="BN1266" s="229">
        <f t="shared" si="106"/>
        <v>0</v>
      </c>
    </row>
    <row r="1267" spans="64:66" x14ac:dyDescent="0.2">
      <c r="BL1267" s="3">
        <f t="shared" si="104"/>
        <v>1</v>
      </c>
      <c r="BM1267" s="229">
        <f t="shared" si="105"/>
        <v>0</v>
      </c>
      <c r="BN1267" s="229">
        <f t="shared" si="106"/>
        <v>0</v>
      </c>
    </row>
    <row r="1268" spans="64:66" x14ac:dyDescent="0.2">
      <c r="BL1268" s="3">
        <f t="shared" si="104"/>
        <v>1</v>
      </c>
      <c r="BM1268" s="229">
        <f t="shared" si="105"/>
        <v>0</v>
      </c>
      <c r="BN1268" s="229">
        <f t="shared" si="106"/>
        <v>0</v>
      </c>
    </row>
    <row r="1269" spans="64:66" x14ac:dyDescent="0.2">
      <c r="BL1269" s="3">
        <f t="shared" si="104"/>
        <v>1</v>
      </c>
      <c r="BM1269" s="229">
        <f t="shared" si="105"/>
        <v>0</v>
      </c>
      <c r="BN1269" s="229">
        <f t="shared" si="106"/>
        <v>0</v>
      </c>
    </row>
    <row r="1270" spans="64:66" x14ac:dyDescent="0.2">
      <c r="BL1270" s="3">
        <f t="shared" si="104"/>
        <v>1</v>
      </c>
      <c r="BM1270" s="229">
        <f t="shared" si="105"/>
        <v>0</v>
      </c>
      <c r="BN1270" s="229">
        <f t="shared" si="106"/>
        <v>0</v>
      </c>
    </row>
    <row r="1271" spans="64:66" x14ac:dyDescent="0.2">
      <c r="BL1271" s="3">
        <f t="shared" si="104"/>
        <v>1</v>
      </c>
      <c r="BM1271" s="229">
        <f t="shared" si="105"/>
        <v>0</v>
      </c>
      <c r="BN1271" s="229">
        <f t="shared" si="106"/>
        <v>0</v>
      </c>
    </row>
    <row r="1272" spans="64:66" x14ac:dyDescent="0.2">
      <c r="BL1272" s="3">
        <f t="shared" si="104"/>
        <v>1</v>
      </c>
      <c r="BM1272" s="229">
        <f t="shared" si="105"/>
        <v>0</v>
      </c>
      <c r="BN1272" s="229">
        <f t="shared" si="106"/>
        <v>0</v>
      </c>
    </row>
    <row r="1273" spans="64:66" x14ac:dyDescent="0.2">
      <c r="BL1273" s="3">
        <f t="shared" si="104"/>
        <v>1</v>
      </c>
      <c r="BM1273" s="229">
        <f t="shared" si="105"/>
        <v>0</v>
      </c>
      <c r="BN1273" s="229">
        <f t="shared" si="106"/>
        <v>0</v>
      </c>
    </row>
    <row r="1274" spans="64:66" x14ac:dyDescent="0.2">
      <c r="BL1274" s="3">
        <f t="shared" si="104"/>
        <v>1</v>
      </c>
      <c r="BM1274" s="229">
        <f t="shared" si="105"/>
        <v>0</v>
      </c>
      <c r="BN1274" s="229">
        <f t="shared" si="106"/>
        <v>0</v>
      </c>
    </row>
    <row r="1275" spans="64:66" x14ac:dyDescent="0.2">
      <c r="BL1275" s="3">
        <f t="shared" si="104"/>
        <v>1</v>
      </c>
      <c r="BM1275" s="229">
        <f t="shared" si="105"/>
        <v>0</v>
      </c>
      <c r="BN1275" s="229">
        <f t="shared" si="106"/>
        <v>0</v>
      </c>
    </row>
    <row r="1276" spans="64:66" x14ac:dyDescent="0.2">
      <c r="BL1276" s="3">
        <f t="shared" si="104"/>
        <v>1</v>
      </c>
      <c r="BM1276" s="229">
        <f t="shared" si="105"/>
        <v>0</v>
      </c>
      <c r="BN1276" s="229">
        <f t="shared" si="106"/>
        <v>0</v>
      </c>
    </row>
    <row r="1277" spans="64:66" x14ac:dyDescent="0.2">
      <c r="BL1277" s="3">
        <f t="shared" si="104"/>
        <v>1</v>
      </c>
      <c r="BM1277" s="229">
        <f t="shared" si="105"/>
        <v>0</v>
      </c>
      <c r="BN1277" s="229">
        <f t="shared" si="106"/>
        <v>0</v>
      </c>
    </row>
    <row r="1278" spans="64:66" x14ac:dyDescent="0.2">
      <c r="BL1278" s="3">
        <f t="shared" si="104"/>
        <v>1</v>
      </c>
      <c r="BM1278" s="229">
        <f t="shared" si="105"/>
        <v>0</v>
      </c>
      <c r="BN1278" s="229">
        <f t="shared" si="106"/>
        <v>0</v>
      </c>
    </row>
    <row r="1279" spans="64:66" x14ac:dyDescent="0.2">
      <c r="BL1279" s="3">
        <f t="shared" si="104"/>
        <v>1</v>
      </c>
      <c r="BM1279" s="229">
        <f t="shared" si="105"/>
        <v>0</v>
      </c>
      <c r="BN1279" s="229">
        <f t="shared" si="106"/>
        <v>0</v>
      </c>
    </row>
    <row r="1280" spans="64:66" x14ac:dyDescent="0.2">
      <c r="BL1280" s="3">
        <f t="shared" si="104"/>
        <v>1</v>
      </c>
      <c r="BM1280" s="229">
        <f t="shared" si="105"/>
        <v>0</v>
      </c>
      <c r="BN1280" s="229">
        <f t="shared" si="106"/>
        <v>0</v>
      </c>
    </row>
    <row r="1281" spans="64:66" x14ac:dyDescent="0.2">
      <c r="BL1281" s="3">
        <f t="shared" si="104"/>
        <v>1</v>
      </c>
      <c r="BM1281" s="229">
        <f t="shared" si="105"/>
        <v>0</v>
      </c>
      <c r="BN1281" s="229">
        <f t="shared" si="106"/>
        <v>0</v>
      </c>
    </row>
    <row r="1282" spans="64:66" x14ac:dyDescent="0.2">
      <c r="BL1282" s="3">
        <f t="shared" si="104"/>
        <v>1</v>
      </c>
      <c r="BM1282" s="229">
        <f t="shared" si="105"/>
        <v>0</v>
      </c>
      <c r="BN1282" s="229">
        <f t="shared" si="106"/>
        <v>0</v>
      </c>
    </row>
    <row r="1283" spans="64:66" x14ac:dyDescent="0.2">
      <c r="BL1283" s="3">
        <f t="shared" si="104"/>
        <v>1</v>
      </c>
      <c r="BM1283" s="229">
        <f t="shared" si="105"/>
        <v>0</v>
      </c>
      <c r="BN1283" s="229">
        <f t="shared" si="106"/>
        <v>0</v>
      </c>
    </row>
    <row r="1284" spans="64:66" x14ac:dyDescent="0.2">
      <c r="BL1284" s="3">
        <f t="shared" si="104"/>
        <v>1</v>
      </c>
      <c r="BM1284" s="229">
        <f t="shared" si="105"/>
        <v>0</v>
      </c>
      <c r="BN1284" s="229">
        <f t="shared" si="106"/>
        <v>0</v>
      </c>
    </row>
    <row r="1285" spans="64:66" x14ac:dyDescent="0.2">
      <c r="BL1285" s="3">
        <f t="shared" ref="BL1285:BL1348" si="107">MONTH(H1285)</f>
        <v>1</v>
      </c>
      <c r="BM1285" s="229">
        <f t="shared" ref="BM1285:BM1348" si="108">AO1285</f>
        <v>0</v>
      </c>
      <c r="BN1285" s="229">
        <f t="shared" ref="BN1285:BN1348" si="109">BE1285</f>
        <v>0</v>
      </c>
    </row>
    <row r="1286" spans="64:66" x14ac:dyDescent="0.2">
      <c r="BL1286" s="3">
        <f t="shared" si="107"/>
        <v>1</v>
      </c>
      <c r="BM1286" s="229">
        <f t="shared" si="108"/>
        <v>0</v>
      </c>
      <c r="BN1286" s="229">
        <f t="shared" si="109"/>
        <v>0</v>
      </c>
    </row>
    <row r="1287" spans="64:66" x14ac:dyDescent="0.2">
      <c r="BL1287" s="3">
        <f t="shared" si="107"/>
        <v>1</v>
      </c>
      <c r="BM1287" s="229">
        <f t="shared" si="108"/>
        <v>0</v>
      </c>
      <c r="BN1287" s="229">
        <f t="shared" si="109"/>
        <v>0</v>
      </c>
    </row>
    <row r="1288" spans="64:66" x14ac:dyDescent="0.2">
      <c r="BL1288" s="3">
        <f t="shared" si="107"/>
        <v>1</v>
      </c>
      <c r="BM1288" s="229">
        <f t="shared" si="108"/>
        <v>0</v>
      </c>
      <c r="BN1288" s="229">
        <f t="shared" si="109"/>
        <v>0</v>
      </c>
    </row>
    <row r="1289" spans="64:66" x14ac:dyDescent="0.2">
      <c r="BL1289" s="3">
        <f t="shared" si="107"/>
        <v>1</v>
      </c>
      <c r="BM1289" s="229">
        <f t="shared" si="108"/>
        <v>0</v>
      </c>
      <c r="BN1289" s="229">
        <f t="shared" si="109"/>
        <v>0</v>
      </c>
    </row>
    <row r="1290" spans="64:66" x14ac:dyDescent="0.2">
      <c r="BL1290" s="3">
        <f t="shared" si="107"/>
        <v>1</v>
      </c>
      <c r="BM1290" s="229">
        <f t="shared" si="108"/>
        <v>0</v>
      </c>
      <c r="BN1290" s="229">
        <f t="shared" si="109"/>
        <v>0</v>
      </c>
    </row>
    <row r="1291" spans="64:66" x14ac:dyDescent="0.2">
      <c r="BL1291" s="3">
        <f t="shared" si="107"/>
        <v>1</v>
      </c>
      <c r="BM1291" s="229">
        <f t="shared" si="108"/>
        <v>0</v>
      </c>
      <c r="BN1291" s="229">
        <f t="shared" si="109"/>
        <v>0</v>
      </c>
    </row>
    <row r="1292" spans="64:66" x14ac:dyDescent="0.2">
      <c r="BL1292" s="3">
        <f t="shared" si="107"/>
        <v>1</v>
      </c>
      <c r="BM1292" s="229">
        <f t="shared" si="108"/>
        <v>0</v>
      </c>
      <c r="BN1292" s="229">
        <f t="shared" si="109"/>
        <v>0</v>
      </c>
    </row>
    <row r="1293" spans="64:66" x14ac:dyDescent="0.2">
      <c r="BL1293" s="3">
        <f t="shared" si="107"/>
        <v>1</v>
      </c>
      <c r="BM1293" s="229">
        <f t="shared" si="108"/>
        <v>0</v>
      </c>
      <c r="BN1293" s="229">
        <f t="shared" si="109"/>
        <v>0</v>
      </c>
    </row>
    <row r="1294" spans="64:66" x14ac:dyDescent="0.2">
      <c r="BL1294" s="3">
        <f t="shared" si="107"/>
        <v>1</v>
      </c>
      <c r="BM1294" s="229">
        <f t="shared" si="108"/>
        <v>0</v>
      </c>
      <c r="BN1294" s="229">
        <f t="shared" si="109"/>
        <v>0</v>
      </c>
    </row>
    <row r="1295" spans="64:66" x14ac:dyDescent="0.2">
      <c r="BL1295" s="3">
        <f t="shared" si="107"/>
        <v>1</v>
      </c>
      <c r="BM1295" s="229">
        <f t="shared" si="108"/>
        <v>0</v>
      </c>
      <c r="BN1295" s="229">
        <f t="shared" si="109"/>
        <v>0</v>
      </c>
    </row>
    <row r="1296" spans="64:66" x14ac:dyDescent="0.2">
      <c r="BL1296" s="3">
        <f t="shared" si="107"/>
        <v>1</v>
      </c>
      <c r="BM1296" s="229">
        <f t="shared" si="108"/>
        <v>0</v>
      </c>
      <c r="BN1296" s="229">
        <f t="shared" si="109"/>
        <v>0</v>
      </c>
    </row>
    <row r="1297" spans="64:66" x14ac:dyDescent="0.2">
      <c r="BL1297" s="3">
        <f t="shared" si="107"/>
        <v>1</v>
      </c>
      <c r="BM1297" s="229">
        <f t="shared" si="108"/>
        <v>0</v>
      </c>
      <c r="BN1297" s="229">
        <f t="shared" si="109"/>
        <v>0</v>
      </c>
    </row>
    <row r="1298" spans="64:66" x14ac:dyDescent="0.2">
      <c r="BL1298" s="3">
        <f t="shared" si="107"/>
        <v>1</v>
      </c>
      <c r="BM1298" s="229">
        <f t="shared" si="108"/>
        <v>0</v>
      </c>
      <c r="BN1298" s="229">
        <f t="shared" si="109"/>
        <v>0</v>
      </c>
    </row>
    <row r="1299" spans="64:66" x14ac:dyDescent="0.2">
      <c r="BL1299" s="3">
        <f t="shared" si="107"/>
        <v>1</v>
      </c>
      <c r="BM1299" s="229">
        <f t="shared" si="108"/>
        <v>0</v>
      </c>
      <c r="BN1299" s="229">
        <f t="shared" si="109"/>
        <v>0</v>
      </c>
    </row>
    <row r="1300" spans="64:66" x14ac:dyDescent="0.2">
      <c r="BL1300" s="3">
        <f t="shared" si="107"/>
        <v>1</v>
      </c>
      <c r="BM1300" s="229">
        <f t="shared" si="108"/>
        <v>0</v>
      </c>
      <c r="BN1300" s="229">
        <f t="shared" si="109"/>
        <v>0</v>
      </c>
    </row>
    <row r="1301" spans="64:66" x14ac:dyDescent="0.2">
      <c r="BL1301" s="3">
        <f t="shared" si="107"/>
        <v>1</v>
      </c>
      <c r="BM1301" s="229">
        <f t="shared" si="108"/>
        <v>0</v>
      </c>
      <c r="BN1301" s="229">
        <f t="shared" si="109"/>
        <v>0</v>
      </c>
    </row>
    <row r="1302" spans="64:66" x14ac:dyDescent="0.2">
      <c r="BL1302" s="3">
        <f t="shared" si="107"/>
        <v>1</v>
      </c>
      <c r="BM1302" s="229">
        <f t="shared" si="108"/>
        <v>0</v>
      </c>
      <c r="BN1302" s="229">
        <f t="shared" si="109"/>
        <v>0</v>
      </c>
    </row>
    <row r="1303" spans="64:66" x14ac:dyDescent="0.2">
      <c r="BL1303" s="3">
        <f t="shared" si="107"/>
        <v>1</v>
      </c>
      <c r="BM1303" s="229">
        <f t="shared" si="108"/>
        <v>0</v>
      </c>
      <c r="BN1303" s="229">
        <f t="shared" si="109"/>
        <v>0</v>
      </c>
    </row>
    <row r="1304" spans="64:66" x14ac:dyDescent="0.2">
      <c r="BL1304" s="3">
        <f t="shared" si="107"/>
        <v>1</v>
      </c>
      <c r="BM1304" s="229">
        <f t="shared" si="108"/>
        <v>0</v>
      </c>
      <c r="BN1304" s="229">
        <f t="shared" si="109"/>
        <v>0</v>
      </c>
    </row>
    <row r="1305" spans="64:66" x14ac:dyDescent="0.2">
      <c r="BL1305" s="3">
        <f t="shared" si="107"/>
        <v>1</v>
      </c>
      <c r="BM1305" s="229">
        <f t="shared" si="108"/>
        <v>0</v>
      </c>
      <c r="BN1305" s="229">
        <f t="shared" si="109"/>
        <v>0</v>
      </c>
    </row>
    <row r="1306" spans="64:66" x14ac:dyDescent="0.2">
      <c r="BL1306" s="3">
        <f t="shared" si="107"/>
        <v>1</v>
      </c>
      <c r="BM1306" s="229">
        <f t="shared" si="108"/>
        <v>0</v>
      </c>
      <c r="BN1306" s="229">
        <f t="shared" si="109"/>
        <v>0</v>
      </c>
    </row>
    <row r="1307" spans="64:66" x14ac:dyDescent="0.2">
      <c r="BL1307" s="3">
        <f t="shared" si="107"/>
        <v>1</v>
      </c>
      <c r="BM1307" s="229">
        <f t="shared" si="108"/>
        <v>0</v>
      </c>
      <c r="BN1307" s="229">
        <f t="shared" si="109"/>
        <v>0</v>
      </c>
    </row>
    <row r="1308" spans="64:66" x14ac:dyDescent="0.2">
      <c r="BL1308" s="3">
        <f t="shared" si="107"/>
        <v>1</v>
      </c>
      <c r="BM1308" s="229">
        <f t="shared" si="108"/>
        <v>0</v>
      </c>
      <c r="BN1308" s="229">
        <f t="shared" si="109"/>
        <v>0</v>
      </c>
    </row>
    <row r="1309" spans="64:66" x14ac:dyDescent="0.2">
      <c r="BL1309" s="3">
        <f t="shared" si="107"/>
        <v>1</v>
      </c>
      <c r="BM1309" s="229">
        <f t="shared" si="108"/>
        <v>0</v>
      </c>
      <c r="BN1309" s="229">
        <f t="shared" si="109"/>
        <v>0</v>
      </c>
    </row>
    <row r="1310" spans="64:66" x14ac:dyDescent="0.2">
      <c r="BL1310" s="3">
        <f t="shared" si="107"/>
        <v>1</v>
      </c>
      <c r="BM1310" s="229">
        <f t="shared" si="108"/>
        <v>0</v>
      </c>
      <c r="BN1310" s="229">
        <f t="shared" si="109"/>
        <v>0</v>
      </c>
    </row>
    <row r="1311" spans="64:66" x14ac:dyDescent="0.2">
      <c r="BL1311" s="3">
        <f t="shared" si="107"/>
        <v>1</v>
      </c>
      <c r="BM1311" s="229">
        <f t="shared" si="108"/>
        <v>0</v>
      </c>
      <c r="BN1311" s="229">
        <f t="shared" si="109"/>
        <v>0</v>
      </c>
    </row>
    <row r="1312" spans="64:66" x14ac:dyDescent="0.2">
      <c r="BL1312" s="3">
        <f t="shared" si="107"/>
        <v>1</v>
      </c>
      <c r="BM1312" s="229">
        <f t="shared" si="108"/>
        <v>0</v>
      </c>
      <c r="BN1312" s="229">
        <f t="shared" si="109"/>
        <v>0</v>
      </c>
    </row>
    <row r="1313" spans="64:66" x14ac:dyDescent="0.2">
      <c r="BL1313" s="3">
        <f t="shared" si="107"/>
        <v>1</v>
      </c>
      <c r="BM1313" s="229">
        <f t="shared" si="108"/>
        <v>0</v>
      </c>
      <c r="BN1313" s="229">
        <f t="shared" si="109"/>
        <v>0</v>
      </c>
    </row>
    <row r="1314" spans="64:66" x14ac:dyDescent="0.2">
      <c r="BL1314" s="3">
        <f t="shared" si="107"/>
        <v>1</v>
      </c>
      <c r="BM1314" s="229">
        <f t="shared" si="108"/>
        <v>0</v>
      </c>
      <c r="BN1314" s="229">
        <f t="shared" si="109"/>
        <v>0</v>
      </c>
    </row>
    <row r="1315" spans="64:66" x14ac:dyDescent="0.2">
      <c r="BL1315" s="3">
        <f t="shared" si="107"/>
        <v>1</v>
      </c>
      <c r="BM1315" s="229">
        <f t="shared" si="108"/>
        <v>0</v>
      </c>
      <c r="BN1315" s="229">
        <f t="shared" si="109"/>
        <v>0</v>
      </c>
    </row>
    <row r="1316" spans="64:66" x14ac:dyDescent="0.2">
      <c r="BL1316" s="3">
        <f t="shared" si="107"/>
        <v>1</v>
      </c>
      <c r="BM1316" s="229">
        <f t="shared" si="108"/>
        <v>0</v>
      </c>
      <c r="BN1316" s="229">
        <f t="shared" si="109"/>
        <v>0</v>
      </c>
    </row>
    <row r="1317" spans="64:66" x14ac:dyDescent="0.2">
      <c r="BL1317" s="3">
        <f t="shared" si="107"/>
        <v>1</v>
      </c>
      <c r="BM1317" s="229">
        <f t="shared" si="108"/>
        <v>0</v>
      </c>
      <c r="BN1317" s="229">
        <f t="shared" si="109"/>
        <v>0</v>
      </c>
    </row>
    <row r="1318" spans="64:66" x14ac:dyDescent="0.2">
      <c r="BL1318" s="3">
        <f t="shared" si="107"/>
        <v>1</v>
      </c>
      <c r="BM1318" s="229">
        <f t="shared" si="108"/>
        <v>0</v>
      </c>
      <c r="BN1318" s="229">
        <f t="shared" si="109"/>
        <v>0</v>
      </c>
    </row>
    <row r="1319" spans="64:66" x14ac:dyDescent="0.2">
      <c r="BL1319" s="3">
        <f t="shared" si="107"/>
        <v>1</v>
      </c>
      <c r="BM1319" s="229">
        <f t="shared" si="108"/>
        <v>0</v>
      </c>
      <c r="BN1319" s="229">
        <f t="shared" si="109"/>
        <v>0</v>
      </c>
    </row>
    <row r="1320" spans="64:66" x14ac:dyDescent="0.2">
      <c r="BL1320" s="3">
        <f t="shared" si="107"/>
        <v>1</v>
      </c>
      <c r="BM1320" s="229">
        <f t="shared" si="108"/>
        <v>0</v>
      </c>
      <c r="BN1320" s="229">
        <f t="shared" si="109"/>
        <v>0</v>
      </c>
    </row>
    <row r="1321" spans="64:66" x14ac:dyDescent="0.2">
      <c r="BL1321" s="3">
        <f t="shared" si="107"/>
        <v>1</v>
      </c>
      <c r="BM1321" s="229">
        <f t="shared" si="108"/>
        <v>0</v>
      </c>
      <c r="BN1321" s="229">
        <f t="shared" si="109"/>
        <v>0</v>
      </c>
    </row>
    <row r="1322" spans="64:66" x14ac:dyDescent="0.2">
      <c r="BL1322" s="3">
        <f t="shared" si="107"/>
        <v>1</v>
      </c>
      <c r="BM1322" s="229">
        <f t="shared" si="108"/>
        <v>0</v>
      </c>
      <c r="BN1322" s="229">
        <f t="shared" si="109"/>
        <v>0</v>
      </c>
    </row>
    <row r="1323" spans="64:66" x14ac:dyDescent="0.2">
      <c r="BL1323" s="3">
        <f t="shared" si="107"/>
        <v>1</v>
      </c>
      <c r="BM1323" s="229">
        <f t="shared" si="108"/>
        <v>0</v>
      </c>
      <c r="BN1323" s="229">
        <f t="shared" si="109"/>
        <v>0</v>
      </c>
    </row>
    <row r="1324" spans="64:66" x14ac:dyDescent="0.2">
      <c r="BL1324" s="3">
        <f t="shared" si="107"/>
        <v>1</v>
      </c>
      <c r="BM1324" s="229">
        <f t="shared" si="108"/>
        <v>0</v>
      </c>
      <c r="BN1324" s="229">
        <f t="shared" si="109"/>
        <v>0</v>
      </c>
    </row>
    <row r="1325" spans="64:66" x14ac:dyDescent="0.2">
      <c r="BL1325" s="3">
        <f t="shared" si="107"/>
        <v>1</v>
      </c>
      <c r="BM1325" s="229">
        <f t="shared" si="108"/>
        <v>0</v>
      </c>
      <c r="BN1325" s="229">
        <f t="shared" si="109"/>
        <v>0</v>
      </c>
    </row>
    <row r="1326" spans="64:66" x14ac:dyDescent="0.2">
      <c r="BL1326" s="3">
        <f t="shared" si="107"/>
        <v>1</v>
      </c>
      <c r="BM1326" s="229">
        <f t="shared" si="108"/>
        <v>0</v>
      </c>
      <c r="BN1326" s="229">
        <f t="shared" si="109"/>
        <v>0</v>
      </c>
    </row>
    <row r="1327" spans="64:66" x14ac:dyDescent="0.2">
      <c r="BL1327" s="3">
        <f t="shared" si="107"/>
        <v>1</v>
      </c>
      <c r="BM1327" s="229">
        <f t="shared" si="108"/>
        <v>0</v>
      </c>
      <c r="BN1327" s="229">
        <f t="shared" si="109"/>
        <v>0</v>
      </c>
    </row>
    <row r="1328" spans="64:66" x14ac:dyDescent="0.2">
      <c r="BL1328" s="3">
        <f t="shared" si="107"/>
        <v>1</v>
      </c>
      <c r="BM1328" s="229">
        <f t="shared" si="108"/>
        <v>0</v>
      </c>
      <c r="BN1328" s="229">
        <f t="shared" si="109"/>
        <v>0</v>
      </c>
    </row>
    <row r="1329" spans="64:66" x14ac:dyDescent="0.2">
      <c r="BL1329" s="3">
        <f t="shared" si="107"/>
        <v>1</v>
      </c>
      <c r="BM1329" s="229">
        <f t="shared" si="108"/>
        <v>0</v>
      </c>
      <c r="BN1329" s="229">
        <f t="shared" si="109"/>
        <v>0</v>
      </c>
    </row>
    <row r="1330" spans="64:66" x14ac:dyDescent="0.2">
      <c r="BL1330" s="3">
        <f t="shared" si="107"/>
        <v>1</v>
      </c>
      <c r="BM1330" s="229">
        <f t="shared" si="108"/>
        <v>0</v>
      </c>
      <c r="BN1330" s="229">
        <f t="shared" si="109"/>
        <v>0</v>
      </c>
    </row>
    <row r="1331" spans="64:66" x14ac:dyDescent="0.2">
      <c r="BL1331" s="3">
        <f t="shared" si="107"/>
        <v>1</v>
      </c>
      <c r="BM1331" s="229">
        <f t="shared" si="108"/>
        <v>0</v>
      </c>
      <c r="BN1331" s="229">
        <f t="shared" si="109"/>
        <v>0</v>
      </c>
    </row>
    <row r="1332" spans="64:66" x14ac:dyDescent="0.2">
      <c r="BL1332" s="3">
        <f t="shared" si="107"/>
        <v>1</v>
      </c>
      <c r="BM1332" s="229">
        <f t="shared" si="108"/>
        <v>0</v>
      </c>
      <c r="BN1332" s="229">
        <f t="shared" si="109"/>
        <v>0</v>
      </c>
    </row>
    <row r="1333" spans="64:66" x14ac:dyDescent="0.2">
      <c r="BL1333" s="3">
        <f t="shared" si="107"/>
        <v>1</v>
      </c>
      <c r="BM1333" s="229">
        <f t="shared" si="108"/>
        <v>0</v>
      </c>
      <c r="BN1333" s="229">
        <f t="shared" si="109"/>
        <v>0</v>
      </c>
    </row>
    <row r="1334" spans="64:66" x14ac:dyDescent="0.2">
      <c r="BL1334" s="3">
        <f t="shared" si="107"/>
        <v>1</v>
      </c>
      <c r="BM1334" s="229">
        <f t="shared" si="108"/>
        <v>0</v>
      </c>
      <c r="BN1334" s="229">
        <f t="shared" si="109"/>
        <v>0</v>
      </c>
    </row>
    <row r="1335" spans="64:66" x14ac:dyDescent="0.2">
      <c r="BL1335" s="3">
        <f t="shared" si="107"/>
        <v>1</v>
      </c>
      <c r="BM1335" s="229">
        <f t="shared" si="108"/>
        <v>0</v>
      </c>
      <c r="BN1335" s="229">
        <f t="shared" si="109"/>
        <v>0</v>
      </c>
    </row>
    <row r="1336" spans="64:66" x14ac:dyDescent="0.2">
      <c r="BL1336" s="3">
        <f t="shared" si="107"/>
        <v>1</v>
      </c>
      <c r="BM1336" s="229">
        <f t="shared" si="108"/>
        <v>0</v>
      </c>
      <c r="BN1336" s="229">
        <f t="shared" si="109"/>
        <v>0</v>
      </c>
    </row>
    <row r="1337" spans="64:66" x14ac:dyDescent="0.2">
      <c r="BL1337" s="3">
        <f t="shared" si="107"/>
        <v>1</v>
      </c>
      <c r="BM1337" s="229">
        <f t="shared" si="108"/>
        <v>0</v>
      </c>
      <c r="BN1337" s="229">
        <f t="shared" si="109"/>
        <v>0</v>
      </c>
    </row>
    <row r="1338" spans="64:66" x14ac:dyDescent="0.2">
      <c r="BL1338" s="3">
        <f t="shared" si="107"/>
        <v>1</v>
      </c>
      <c r="BM1338" s="229">
        <f t="shared" si="108"/>
        <v>0</v>
      </c>
      <c r="BN1338" s="229">
        <f t="shared" si="109"/>
        <v>0</v>
      </c>
    </row>
    <row r="1339" spans="64:66" x14ac:dyDescent="0.2">
      <c r="BL1339" s="3">
        <f t="shared" si="107"/>
        <v>1</v>
      </c>
      <c r="BM1339" s="229">
        <f t="shared" si="108"/>
        <v>0</v>
      </c>
      <c r="BN1339" s="229">
        <f t="shared" si="109"/>
        <v>0</v>
      </c>
    </row>
    <row r="1340" spans="64:66" x14ac:dyDescent="0.2">
      <c r="BL1340" s="3">
        <f t="shared" si="107"/>
        <v>1</v>
      </c>
      <c r="BM1340" s="229">
        <f t="shared" si="108"/>
        <v>0</v>
      </c>
      <c r="BN1340" s="229">
        <f t="shared" si="109"/>
        <v>0</v>
      </c>
    </row>
    <row r="1341" spans="64:66" x14ac:dyDescent="0.2">
      <c r="BL1341" s="3">
        <f t="shared" si="107"/>
        <v>1</v>
      </c>
      <c r="BM1341" s="229">
        <f t="shared" si="108"/>
        <v>0</v>
      </c>
      <c r="BN1341" s="229">
        <f t="shared" si="109"/>
        <v>0</v>
      </c>
    </row>
    <row r="1342" spans="64:66" x14ac:dyDescent="0.2">
      <c r="BL1342" s="3">
        <f t="shared" si="107"/>
        <v>1</v>
      </c>
      <c r="BM1342" s="229">
        <f t="shared" si="108"/>
        <v>0</v>
      </c>
      <c r="BN1342" s="229">
        <f t="shared" si="109"/>
        <v>0</v>
      </c>
    </row>
    <row r="1343" spans="64:66" x14ac:dyDescent="0.2">
      <c r="BL1343" s="3">
        <f t="shared" si="107"/>
        <v>1</v>
      </c>
      <c r="BM1343" s="229">
        <f t="shared" si="108"/>
        <v>0</v>
      </c>
      <c r="BN1343" s="229">
        <f t="shared" si="109"/>
        <v>0</v>
      </c>
    </row>
    <row r="1344" spans="64:66" x14ac:dyDescent="0.2">
      <c r="BL1344" s="3">
        <f t="shared" si="107"/>
        <v>1</v>
      </c>
      <c r="BM1344" s="229">
        <f t="shared" si="108"/>
        <v>0</v>
      </c>
      <c r="BN1344" s="229">
        <f t="shared" si="109"/>
        <v>0</v>
      </c>
    </row>
    <row r="1345" spans="64:66" x14ac:dyDescent="0.2">
      <c r="BL1345" s="3">
        <f t="shared" si="107"/>
        <v>1</v>
      </c>
      <c r="BM1345" s="229">
        <f t="shared" si="108"/>
        <v>0</v>
      </c>
      <c r="BN1345" s="229">
        <f t="shared" si="109"/>
        <v>0</v>
      </c>
    </row>
    <row r="1346" spans="64:66" x14ac:dyDescent="0.2">
      <c r="BL1346" s="3">
        <f t="shared" si="107"/>
        <v>1</v>
      </c>
      <c r="BM1346" s="229">
        <f t="shared" si="108"/>
        <v>0</v>
      </c>
      <c r="BN1346" s="229">
        <f t="shared" si="109"/>
        <v>0</v>
      </c>
    </row>
    <row r="1347" spans="64:66" x14ac:dyDescent="0.2">
      <c r="BL1347" s="3">
        <f t="shared" si="107"/>
        <v>1</v>
      </c>
      <c r="BM1347" s="229">
        <f t="shared" si="108"/>
        <v>0</v>
      </c>
      <c r="BN1347" s="229">
        <f t="shared" si="109"/>
        <v>0</v>
      </c>
    </row>
    <row r="1348" spans="64:66" x14ac:dyDescent="0.2">
      <c r="BL1348" s="3">
        <f t="shared" si="107"/>
        <v>1</v>
      </c>
      <c r="BM1348" s="229">
        <f t="shared" si="108"/>
        <v>0</v>
      </c>
      <c r="BN1348" s="229">
        <f t="shared" si="109"/>
        <v>0</v>
      </c>
    </row>
    <row r="1349" spans="64:66" x14ac:dyDescent="0.2">
      <c r="BL1349" s="3">
        <f t="shared" ref="BL1349:BL1412" si="110">MONTH(H1349)</f>
        <v>1</v>
      </c>
      <c r="BM1349" s="229">
        <f t="shared" ref="BM1349:BM1412" si="111">AO1349</f>
        <v>0</v>
      </c>
      <c r="BN1349" s="229">
        <f t="shared" ref="BN1349:BN1412" si="112">BE1349</f>
        <v>0</v>
      </c>
    </row>
    <row r="1350" spans="64:66" x14ac:dyDescent="0.2">
      <c r="BL1350" s="3">
        <f t="shared" si="110"/>
        <v>1</v>
      </c>
      <c r="BM1350" s="229">
        <f t="shared" si="111"/>
        <v>0</v>
      </c>
      <c r="BN1350" s="229">
        <f t="shared" si="112"/>
        <v>0</v>
      </c>
    </row>
    <row r="1351" spans="64:66" x14ac:dyDescent="0.2">
      <c r="BL1351" s="3">
        <f t="shared" si="110"/>
        <v>1</v>
      </c>
      <c r="BM1351" s="229">
        <f t="shared" si="111"/>
        <v>0</v>
      </c>
      <c r="BN1351" s="229">
        <f t="shared" si="112"/>
        <v>0</v>
      </c>
    </row>
    <row r="1352" spans="64:66" x14ac:dyDescent="0.2">
      <c r="BL1352" s="3">
        <f t="shared" si="110"/>
        <v>1</v>
      </c>
      <c r="BM1352" s="229">
        <f t="shared" si="111"/>
        <v>0</v>
      </c>
      <c r="BN1352" s="229">
        <f t="shared" si="112"/>
        <v>0</v>
      </c>
    </row>
    <row r="1353" spans="64:66" x14ac:dyDescent="0.2">
      <c r="BL1353" s="3">
        <f t="shared" si="110"/>
        <v>1</v>
      </c>
      <c r="BM1353" s="229">
        <f t="shared" si="111"/>
        <v>0</v>
      </c>
      <c r="BN1353" s="229">
        <f t="shared" si="112"/>
        <v>0</v>
      </c>
    </row>
    <row r="1354" spans="64:66" x14ac:dyDescent="0.2">
      <c r="BL1354" s="3">
        <f t="shared" si="110"/>
        <v>1</v>
      </c>
      <c r="BM1354" s="229">
        <f t="shared" si="111"/>
        <v>0</v>
      </c>
      <c r="BN1354" s="229">
        <f t="shared" si="112"/>
        <v>0</v>
      </c>
    </row>
    <row r="1355" spans="64:66" x14ac:dyDescent="0.2">
      <c r="BL1355" s="3">
        <f t="shared" si="110"/>
        <v>1</v>
      </c>
      <c r="BM1355" s="229">
        <f t="shared" si="111"/>
        <v>0</v>
      </c>
      <c r="BN1355" s="229">
        <f t="shared" si="112"/>
        <v>0</v>
      </c>
    </row>
    <row r="1356" spans="64:66" x14ac:dyDescent="0.2">
      <c r="BL1356" s="3">
        <f t="shared" si="110"/>
        <v>1</v>
      </c>
      <c r="BM1356" s="229">
        <f t="shared" si="111"/>
        <v>0</v>
      </c>
      <c r="BN1356" s="229">
        <f t="shared" si="112"/>
        <v>0</v>
      </c>
    </row>
    <row r="1357" spans="64:66" x14ac:dyDescent="0.2">
      <c r="BL1357" s="3">
        <f t="shared" si="110"/>
        <v>1</v>
      </c>
      <c r="BM1357" s="229">
        <f t="shared" si="111"/>
        <v>0</v>
      </c>
      <c r="BN1357" s="229">
        <f t="shared" si="112"/>
        <v>0</v>
      </c>
    </row>
    <row r="1358" spans="64:66" x14ac:dyDescent="0.2">
      <c r="BL1358" s="3">
        <f t="shared" si="110"/>
        <v>1</v>
      </c>
      <c r="BM1358" s="229">
        <f t="shared" si="111"/>
        <v>0</v>
      </c>
      <c r="BN1358" s="229">
        <f t="shared" si="112"/>
        <v>0</v>
      </c>
    </row>
    <row r="1359" spans="64:66" x14ac:dyDescent="0.2">
      <c r="BL1359" s="3">
        <f t="shared" si="110"/>
        <v>1</v>
      </c>
      <c r="BM1359" s="229">
        <f t="shared" si="111"/>
        <v>0</v>
      </c>
      <c r="BN1359" s="229">
        <f t="shared" si="112"/>
        <v>0</v>
      </c>
    </row>
    <row r="1360" spans="64:66" x14ac:dyDescent="0.2">
      <c r="BL1360" s="3">
        <f t="shared" si="110"/>
        <v>1</v>
      </c>
      <c r="BM1360" s="229">
        <f t="shared" si="111"/>
        <v>0</v>
      </c>
      <c r="BN1360" s="229">
        <f t="shared" si="112"/>
        <v>0</v>
      </c>
    </row>
    <row r="1361" spans="64:66" x14ac:dyDescent="0.2">
      <c r="BL1361" s="3">
        <f t="shared" si="110"/>
        <v>1</v>
      </c>
      <c r="BM1361" s="229">
        <f t="shared" si="111"/>
        <v>0</v>
      </c>
      <c r="BN1361" s="229">
        <f t="shared" si="112"/>
        <v>0</v>
      </c>
    </row>
    <row r="1362" spans="64:66" x14ac:dyDescent="0.2">
      <c r="BL1362" s="3">
        <f t="shared" si="110"/>
        <v>1</v>
      </c>
      <c r="BM1362" s="229">
        <f t="shared" si="111"/>
        <v>0</v>
      </c>
      <c r="BN1362" s="229">
        <f t="shared" si="112"/>
        <v>0</v>
      </c>
    </row>
    <row r="1363" spans="64:66" x14ac:dyDescent="0.2">
      <c r="BL1363" s="3">
        <f t="shared" si="110"/>
        <v>1</v>
      </c>
      <c r="BM1363" s="229">
        <f t="shared" si="111"/>
        <v>0</v>
      </c>
      <c r="BN1363" s="229">
        <f t="shared" si="112"/>
        <v>0</v>
      </c>
    </row>
    <row r="1364" spans="64:66" x14ac:dyDescent="0.2">
      <c r="BL1364" s="3">
        <f t="shared" si="110"/>
        <v>1</v>
      </c>
      <c r="BM1364" s="229">
        <f t="shared" si="111"/>
        <v>0</v>
      </c>
      <c r="BN1364" s="229">
        <f t="shared" si="112"/>
        <v>0</v>
      </c>
    </row>
    <row r="1365" spans="64:66" x14ac:dyDescent="0.2">
      <c r="BL1365" s="3">
        <f t="shared" si="110"/>
        <v>1</v>
      </c>
      <c r="BM1365" s="229">
        <f t="shared" si="111"/>
        <v>0</v>
      </c>
      <c r="BN1365" s="229">
        <f t="shared" si="112"/>
        <v>0</v>
      </c>
    </row>
    <row r="1366" spans="64:66" x14ac:dyDescent="0.2">
      <c r="BL1366" s="3">
        <f t="shared" si="110"/>
        <v>1</v>
      </c>
      <c r="BM1366" s="229">
        <f t="shared" si="111"/>
        <v>0</v>
      </c>
      <c r="BN1366" s="229">
        <f t="shared" si="112"/>
        <v>0</v>
      </c>
    </row>
    <row r="1367" spans="64:66" x14ac:dyDescent="0.2">
      <c r="BL1367" s="3">
        <f t="shared" si="110"/>
        <v>1</v>
      </c>
      <c r="BM1367" s="229">
        <f t="shared" si="111"/>
        <v>0</v>
      </c>
      <c r="BN1367" s="229">
        <f t="shared" si="112"/>
        <v>0</v>
      </c>
    </row>
    <row r="1368" spans="64:66" x14ac:dyDescent="0.2">
      <c r="BL1368" s="3">
        <f t="shared" si="110"/>
        <v>1</v>
      </c>
      <c r="BM1368" s="229">
        <f t="shared" si="111"/>
        <v>0</v>
      </c>
      <c r="BN1368" s="229">
        <f t="shared" si="112"/>
        <v>0</v>
      </c>
    </row>
    <row r="1369" spans="64:66" x14ac:dyDescent="0.2">
      <c r="BL1369" s="3">
        <f t="shared" si="110"/>
        <v>1</v>
      </c>
      <c r="BM1369" s="229">
        <f t="shared" si="111"/>
        <v>0</v>
      </c>
      <c r="BN1369" s="229">
        <f t="shared" si="112"/>
        <v>0</v>
      </c>
    </row>
    <row r="1370" spans="64:66" x14ac:dyDescent="0.2">
      <c r="BL1370" s="3">
        <f t="shared" si="110"/>
        <v>1</v>
      </c>
      <c r="BM1370" s="229">
        <f t="shared" si="111"/>
        <v>0</v>
      </c>
      <c r="BN1370" s="229">
        <f t="shared" si="112"/>
        <v>0</v>
      </c>
    </row>
    <row r="1371" spans="64:66" x14ac:dyDescent="0.2">
      <c r="BL1371" s="3">
        <f t="shared" si="110"/>
        <v>1</v>
      </c>
      <c r="BM1371" s="229">
        <f t="shared" si="111"/>
        <v>0</v>
      </c>
      <c r="BN1371" s="229">
        <f t="shared" si="112"/>
        <v>0</v>
      </c>
    </row>
    <row r="1372" spans="64:66" x14ac:dyDescent="0.2">
      <c r="BL1372" s="3">
        <f t="shared" si="110"/>
        <v>1</v>
      </c>
      <c r="BM1372" s="229">
        <f t="shared" si="111"/>
        <v>0</v>
      </c>
      <c r="BN1372" s="229">
        <f t="shared" si="112"/>
        <v>0</v>
      </c>
    </row>
    <row r="1373" spans="64:66" x14ac:dyDescent="0.2">
      <c r="BL1373" s="3">
        <f t="shared" si="110"/>
        <v>1</v>
      </c>
      <c r="BM1373" s="229">
        <f t="shared" si="111"/>
        <v>0</v>
      </c>
      <c r="BN1373" s="229">
        <f t="shared" si="112"/>
        <v>0</v>
      </c>
    </row>
    <row r="1374" spans="64:66" x14ac:dyDescent="0.2">
      <c r="BL1374" s="3">
        <f t="shared" si="110"/>
        <v>1</v>
      </c>
      <c r="BM1374" s="229">
        <f t="shared" si="111"/>
        <v>0</v>
      </c>
      <c r="BN1374" s="229">
        <f t="shared" si="112"/>
        <v>0</v>
      </c>
    </row>
    <row r="1375" spans="64:66" x14ac:dyDescent="0.2">
      <c r="BL1375" s="3">
        <f t="shared" si="110"/>
        <v>1</v>
      </c>
      <c r="BM1375" s="229">
        <f t="shared" si="111"/>
        <v>0</v>
      </c>
      <c r="BN1375" s="229">
        <f t="shared" si="112"/>
        <v>0</v>
      </c>
    </row>
    <row r="1376" spans="64:66" x14ac:dyDescent="0.2">
      <c r="BL1376" s="3">
        <f t="shared" si="110"/>
        <v>1</v>
      </c>
      <c r="BM1376" s="229">
        <f t="shared" si="111"/>
        <v>0</v>
      </c>
      <c r="BN1376" s="229">
        <f t="shared" si="112"/>
        <v>0</v>
      </c>
    </row>
    <row r="1377" spans="64:66" x14ac:dyDescent="0.2">
      <c r="BL1377" s="3">
        <f t="shared" si="110"/>
        <v>1</v>
      </c>
      <c r="BM1377" s="229">
        <f t="shared" si="111"/>
        <v>0</v>
      </c>
      <c r="BN1377" s="229">
        <f t="shared" si="112"/>
        <v>0</v>
      </c>
    </row>
    <row r="1378" spans="64:66" x14ac:dyDescent="0.2">
      <c r="BL1378" s="3">
        <f t="shared" si="110"/>
        <v>1</v>
      </c>
      <c r="BM1378" s="229">
        <f t="shared" si="111"/>
        <v>0</v>
      </c>
      <c r="BN1378" s="229">
        <f t="shared" si="112"/>
        <v>0</v>
      </c>
    </row>
    <row r="1379" spans="64:66" x14ac:dyDescent="0.2">
      <c r="BL1379" s="3">
        <f t="shared" si="110"/>
        <v>1</v>
      </c>
      <c r="BM1379" s="229">
        <f t="shared" si="111"/>
        <v>0</v>
      </c>
      <c r="BN1379" s="229">
        <f t="shared" si="112"/>
        <v>0</v>
      </c>
    </row>
    <row r="1380" spans="64:66" x14ac:dyDescent="0.2">
      <c r="BL1380" s="3">
        <f t="shared" si="110"/>
        <v>1</v>
      </c>
      <c r="BM1380" s="229">
        <f t="shared" si="111"/>
        <v>0</v>
      </c>
      <c r="BN1380" s="229">
        <f t="shared" si="112"/>
        <v>0</v>
      </c>
    </row>
    <row r="1381" spans="64:66" x14ac:dyDescent="0.2">
      <c r="BL1381" s="3">
        <f t="shared" si="110"/>
        <v>1</v>
      </c>
      <c r="BM1381" s="229">
        <f t="shared" si="111"/>
        <v>0</v>
      </c>
      <c r="BN1381" s="229">
        <f t="shared" si="112"/>
        <v>0</v>
      </c>
    </row>
    <row r="1382" spans="64:66" x14ac:dyDescent="0.2">
      <c r="BL1382" s="3">
        <f t="shared" si="110"/>
        <v>1</v>
      </c>
      <c r="BM1382" s="229">
        <f t="shared" si="111"/>
        <v>0</v>
      </c>
      <c r="BN1382" s="229">
        <f t="shared" si="112"/>
        <v>0</v>
      </c>
    </row>
    <row r="1383" spans="64:66" x14ac:dyDescent="0.2">
      <c r="BL1383" s="3">
        <f t="shared" si="110"/>
        <v>1</v>
      </c>
      <c r="BM1383" s="229">
        <f t="shared" si="111"/>
        <v>0</v>
      </c>
      <c r="BN1383" s="229">
        <f t="shared" si="112"/>
        <v>0</v>
      </c>
    </row>
    <row r="1384" spans="64:66" x14ac:dyDescent="0.2">
      <c r="BL1384" s="3">
        <f t="shared" si="110"/>
        <v>1</v>
      </c>
      <c r="BM1384" s="229">
        <f t="shared" si="111"/>
        <v>0</v>
      </c>
      <c r="BN1384" s="229">
        <f t="shared" si="112"/>
        <v>0</v>
      </c>
    </row>
    <row r="1385" spans="64:66" x14ac:dyDescent="0.2">
      <c r="BL1385" s="3">
        <f t="shared" si="110"/>
        <v>1</v>
      </c>
      <c r="BM1385" s="229">
        <f t="shared" si="111"/>
        <v>0</v>
      </c>
      <c r="BN1385" s="229">
        <f t="shared" si="112"/>
        <v>0</v>
      </c>
    </row>
    <row r="1386" spans="64:66" x14ac:dyDescent="0.2">
      <c r="BL1386" s="3">
        <f t="shared" si="110"/>
        <v>1</v>
      </c>
      <c r="BM1386" s="229">
        <f t="shared" si="111"/>
        <v>0</v>
      </c>
      <c r="BN1386" s="229">
        <f t="shared" si="112"/>
        <v>0</v>
      </c>
    </row>
    <row r="1387" spans="64:66" x14ac:dyDescent="0.2">
      <c r="BL1387" s="3">
        <f t="shared" si="110"/>
        <v>1</v>
      </c>
      <c r="BM1387" s="229">
        <f t="shared" si="111"/>
        <v>0</v>
      </c>
      <c r="BN1387" s="229">
        <f t="shared" si="112"/>
        <v>0</v>
      </c>
    </row>
    <row r="1388" spans="64:66" x14ac:dyDescent="0.2">
      <c r="BL1388" s="3">
        <f t="shared" si="110"/>
        <v>1</v>
      </c>
      <c r="BM1388" s="229">
        <f t="shared" si="111"/>
        <v>0</v>
      </c>
      <c r="BN1388" s="229">
        <f t="shared" si="112"/>
        <v>0</v>
      </c>
    </row>
    <row r="1389" spans="64:66" x14ac:dyDescent="0.2">
      <c r="BL1389" s="3">
        <f t="shared" si="110"/>
        <v>1</v>
      </c>
      <c r="BM1389" s="229">
        <f t="shared" si="111"/>
        <v>0</v>
      </c>
      <c r="BN1389" s="229">
        <f t="shared" si="112"/>
        <v>0</v>
      </c>
    </row>
    <row r="1390" spans="64:66" x14ac:dyDescent="0.2">
      <c r="BL1390" s="3">
        <f t="shared" si="110"/>
        <v>1</v>
      </c>
      <c r="BM1390" s="229">
        <f t="shared" si="111"/>
        <v>0</v>
      </c>
      <c r="BN1390" s="229">
        <f t="shared" si="112"/>
        <v>0</v>
      </c>
    </row>
    <row r="1391" spans="64:66" x14ac:dyDescent="0.2">
      <c r="BL1391" s="3">
        <f t="shared" si="110"/>
        <v>1</v>
      </c>
      <c r="BM1391" s="229">
        <f t="shared" si="111"/>
        <v>0</v>
      </c>
      <c r="BN1391" s="229">
        <f t="shared" si="112"/>
        <v>0</v>
      </c>
    </row>
    <row r="1392" spans="64:66" x14ac:dyDescent="0.2">
      <c r="BL1392" s="3">
        <f t="shared" si="110"/>
        <v>1</v>
      </c>
      <c r="BM1392" s="229">
        <f t="shared" si="111"/>
        <v>0</v>
      </c>
      <c r="BN1392" s="229">
        <f t="shared" si="112"/>
        <v>0</v>
      </c>
    </row>
    <row r="1393" spans="64:66" x14ac:dyDescent="0.2">
      <c r="BL1393" s="3">
        <f t="shared" si="110"/>
        <v>1</v>
      </c>
      <c r="BM1393" s="229">
        <f t="shared" si="111"/>
        <v>0</v>
      </c>
      <c r="BN1393" s="229">
        <f t="shared" si="112"/>
        <v>0</v>
      </c>
    </row>
    <row r="1394" spans="64:66" x14ac:dyDescent="0.2">
      <c r="BL1394" s="3">
        <f t="shared" si="110"/>
        <v>1</v>
      </c>
      <c r="BM1394" s="229">
        <f t="shared" si="111"/>
        <v>0</v>
      </c>
      <c r="BN1394" s="229">
        <f t="shared" si="112"/>
        <v>0</v>
      </c>
    </row>
    <row r="1395" spans="64:66" x14ac:dyDescent="0.2">
      <c r="BL1395" s="3">
        <f t="shared" si="110"/>
        <v>1</v>
      </c>
      <c r="BM1395" s="229">
        <f t="shared" si="111"/>
        <v>0</v>
      </c>
      <c r="BN1395" s="229">
        <f t="shared" si="112"/>
        <v>0</v>
      </c>
    </row>
    <row r="1396" spans="64:66" x14ac:dyDescent="0.2">
      <c r="BL1396" s="3">
        <f t="shared" si="110"/>
        <v>1</v>
      </c>
      <c r="BM1396" s="229">
        <f t="shared" si="111"/>
        <v>0</v>
      </c>
      <c r="BN1396" s="229">
        <f t="shared" si="112"/>
        <v>0</v>
      </c>
    </row>
    <row r="1397" spans="64:66" x14ac:dyDescent="0.2">
      <c r="BL1397" s="3">
        <f t="shared" si="110"/>
        <v>1</v>
      </c>
      <c r="BM1397" s="229">
        <f t="shared" si="111"/>
        <v>0</v>
      </c>
      <c r="BN1397" s="229">
        <f t="shared" si="112"/>
        <v>0</v>
      </c>
    </row>
    <row r="1398" spans="64:66" x14ac:dyDescent="0.2">
      <c r="BL1398" s="3">
        <f t="shared" si="110"/>
        <v>1</v>
      </c>
      <c r="BM1398" s="229">
        <f t="shared" si="111"/>
        <v>0</v>
      </c>
      <c r="BN1398" s="229">
        <f t="shared" si="112"/>
        <v>0</v>
      </c>
    </row>
    <row r="1399" spans="64:66" x14ac:dyDescent="0.2">
      <c r="BL1399" s="3">
        <f t="shared" si="110"/>
        <v>1</v>
      </c>
      <c r="BM1399" s="229">
        <f t="shared" si="111"/>
        <v>0</v>
      </c>
      <c r="BN1399" s="229">
        <f t="shared" si="112"/>
        <v>0</v>
      </c>
    </row>
    <row r="1400" spans="64:66" x14ac:dyDescent="0.2">
      <c r="BL1400" s="3">
        <f t="shared" si="110"/>
        <v>1</v>
      </c>
      <c r="BM1400" s="229">
        <f t="shared" si="111"/>
        <v>0</v>
      </c>
      <c r="BN1400" s="229">
        <f t="shared" si="112"/>
        <v>0</v>
      </c>
    </row>
    <row r="1401" spans="64:66" x14ac:dyDescent="0.2">
      <c r="BL1401" s="3">
        <f t="shared" si="110"/>
        <v>1</v>
      </c>
      <c r="BM1401" s="229">
        <f t="shared" si="111"/>
        <v>0</v>
      </c>
      <c r="BN1401" s="229">
        <f t="shared" si="112"/>
        <v>0</v>
      </c>
    </row>
    <row r="1402" spans="64:66" x14ac:dyDescent="0.2">
      <c r="BL1402" s="3">
        <f t="shared" si="110"/>
        <v>1</v>
      </c>
      <c r="BM1402" s="229">
        <f t="shared" si="111"/>
        <v>0</v>
      </c>
      <c r="BN1402" s="229">
        <f t="shared" si="112"/>
        <v>0</v>
      </c>
    </row>
    <row r="1403" spans="64:66" x14ac:dyDescent="0.2">
      <c r="BL1403" s="3">
        <f t="shared" si="110"/>
        <v>1</v>
      </c>
      <c r="BM1403" s="229">
        <f t="shared" si="111"/>
        <v>0</v>
      </c>
      <c r="BN1403" s="229">
        <f t="shared" si="112"/>
        <v>0</v>
      </c>
    </row>
    <row r="1404" spans="64:66" x14ac:dyDescent="0.2">
      <c r="BL1404" s="3">
        <f t="shared" si="110"/>
        <v>1</v>
      </c>
      <c r="BM1404" s="229">
        <f t="shared" si="111"/>
        <v>0</v>
      </c>
      <c r="BN1404" s="229">
        <f t="shared" si="112"/>
        <v>0</v>
      </c>
    </row>
    <row r="1405" spans="64:66" x14ac:dyDescent="0.2">
      <c r="BL1405" s="3">
        <f t="shared" si="110"/>
        <v>1</v>
      </c>
      <c r="BM1405" s="229">
        <f t="shared" si="111"/>
        <v>0</v>
      </c>
      <c r="BN1405" s="229">
        <f t="shared" si="112"/>
        <v>0</v>
      </c>
    </row>
    <row r="1406" spans="64:66" x14ac:dyDescent="0.2">
      <c r="BL1406" s="3">
        <f t="shared" si="110"/>
        <v>1</v>
      </c>
      <c r="BM1406" s="229">
        <f t="shared" si="111"/>
        <v>0</v>
      </c>
      <c r="BN1406" s="229">
        <f t="shared" si="112"/>
        <v>0</v>
      </c>
    </row>
    <row r="1407" spans="64:66" x14ac:dyDescent="0.2">
      <c r="BL1407" s="3">
        <f t="shared" si="110"/>
        <v>1</v>
      </c>
      <c r="BM1407" s="229">
        <f t="shared" si="111"/>
        <v>0</v>
      </c>
      <c r="BN1407" s="229">
        <f t="shared" si="112"/>
        <v>0</v>
      </c>
    </row>
    <row r="1408" spans="64:66" x14ac:dyDescent="0.2">
      <c r="BL1408" s="3">
        <f t="shared" si="110"/>
        <v>1</v>
      </c>
      <c r="BM1408" s="229">
        <f t="shared" si="111"/>
        <v>0</v>
      </c>
      <c r="BN1408" s="229">
        <f t="shared" si="112"/>
        <v>0</v>
      </c>
    </row>
    <row r="1409" spans="64:66" x14ac:dyDescent="0.2">
      <c r="BL1409" s="3">
        <f t="shared" si="110"/>
        <v>1</v>
      </c>
      <c r="BM1409" s="229">
        <f t="shared" si="111"/>
        <v>0</v>
      </c>
      <c r="BN1409" s="229">
        <f t="shared" si="112"/>
        <v>0</v>
      </c>
    </row>
    <row r="1410" spans="64:66" x14ac:dyDescent="0.2">
      <c r="BL1410" s="3">
        <f t="shared" si="110"/>
        <v>1</v>
      </c>
      <c r="BM1410" s="229">
        <f t="shared" si="111"/>
        <v>0</v>
      </c>
      <c r="BN1410" s="229">
        <f t="shared" si="112"/>
        <v>0</v>
      </c>
    </row>
    <row r="1411" spans="64:66" x14ac:dyDescent="0.2">
      <c r="BL1411" s="3">
        <f t="shared" si="110"/>
        <v>1</v>
      </c>
      <c r="BM1411" s="229">
        <f t="shared" si="111"/>
        <v>0</v>
      </c>
      <c r="BN1411" s="229">
        <f t="shared" si="112"/>
        <v>0</v>
      </c>
    </row>
    <row r="1412" spans="64:66" x14ac:dyDescent="0.2">
      <c r="BL1412" s="3">
        <f t="shared" si="110"/>
        <v>1</v>
      </c>
      <c r="BM1412" s="229">
        <f t="shared" si="111"/>
        <v>0</v>
      </c>
      <c r="BN1412" s="229">
        <f t="shared" si="112"/>
        <v>0</v>
      </c>
    </row>
    <row r="1413" spans="64:66" x14ac:dyDescent="0.2">
      <c r="BL1413" s="3">
        <f t="shared" ref="BL1413:BL1476" si="113">MONTH(H1413)</f>
        <v>1</v>
      </c>
      <c r="BM1413" s="229">
        <f t="shared" ref="BM1413:BM1476" si="114">AO1413</f>
        <v>0</v>
      </c>
      <c r="BN1413" s="229">
        <f t="shared" ref="BN1413:BN1476" si="115">BE1413</f>
        <v>0</v>
      </c>
    </row>
    <row r="1414" spans="64:66" x14ac:dyDescent="0.2">
      <c r="BL1414" s="3">
        <f t="shared" si="113"/>
        <v>1</v>
      </c>
      <c r="BM1414" s="229">
        <f t="shared" si="114"/>
        <v>0</v>
      </c>
      <c r="BN1414" s="229">
        <f t="shared" si="115"/>
        <v>0</v>
      </c>
    </row>
    <row r="1415" spans="64:66" x14ac:dyDescent="0.2">
      <c r="BL1415" s="3">
        <f t="shared" si="113"/>
        <v>1</v>
      </c>
      <c r="BM1415" s="229">
        <f t="shared" si="114"/>
        <v>0</v>
      </c>
      <c r="BN1415" s="229">
        <f t="shared" si="115"/>
        <v>0</v>
      </c>
    </row>
    <row r="1416" spans="64:66" x14ac:dyDescent="0.2">
      <c r="BL1416" s="3">
        <f t="shared" si="113"/>
        <v>1</v>
      </c>
      <c r="BM1416" s="229">
        <f t="shared" si="114"/>
        <v>0</v>
      </c>
      <c r="BN1416" s="229">
        <f t="shared" si="115"/>
        <v>0</v>
      </c>
    </row>
    <row r="1417" spans="64:66" x14ac:dyDescent="0.2">
      <c r="BL1417" s="3">
        <f t="shared" si="113"/>
        <v>1</v>
      </c>
      <c r="BM1417" s="229">
        <f t="shared" si="114"/>
        <v>0</v>
      </c>
      <c r="BN1417" s="229">
        <f t="shared" si="115"/>
        <v>0</v>
      </c>
    </row>
    <row r="1418" spans="64:66" x14ac:dyDescent="0.2">
      <c r="BL1418" s="3">
        <f t="shared" si="113"/>
        <v>1</v>
      </c>
      <c r="BM1418" s="229">
        <f t="shared" si="114"/>
        <v>0</v>
      </c>
      <c r="BN1418" s="229">
        <f t="shared" si="115"/>
        <v>0</v>
      </c>
    </row>
    <row r="1419" spans="64:66" x14ac:dyDescent="0.2">
      <c r="BL1419" s="3">
        <f t="shared" si="113"/>
        <v>1</v>
      </c>
      <c r="BM1419" s="229">
        <f t="shared" si="114"/>
        <v>0</v>
      </c>
      <c r="BN1419" s="229">
        <f t="shared" si="115"/>
        <v>0</v>
      </c>
    </row>
    <row r="1420" spans="64:66" x14ac:dyDescent="0.2">
      <c r="BL1420" s="3">
        <f t="shared" si="113"/>
        <v>1</v>
      </c>
      <c r="BM1420" s="229">
        <f t="shared" si="114"/>
        <v>0</v>
      </c>
      <c r="BN1420" s="229">
        <f t="shared" si="115"/>
        <v>0</v>
      </c>
    </row>
    <row r="1421" spans="64:66" x14ac:dyDescent="0.2">
      <c r="BL1421" s="3">
        <f t="shared" si="113"/>
        <v>1</v>
      </c>
      <c r="BM1421" s="229">
        <f t="shared" si="114"/>
        <v>0</v>
      </c>
      <c r="BN1421" s="229">
        <f t="shared" si="115"/>
        <v>0</v>
      </c>
    </row>
    <row r="1422" spans="64:66" x14ac:dyDescent="0.2">
      <c r="BL1422" s="3">
        <f t="shared" si="113"/>
        <v>1</v>
      </c>
      <c r="BM1422" s="229">
        <f t="shared" si="114"/>
        <v>0</v>
      </c>
      <c r="BN1422" s="229">
        <f t="shared" si="115"/>
        <v>0</v>
      </c>
    </row>
    <row r="1423" spans="64:66" x14ac:dyDescent="0.2">
      <c r="BL1423" s="3">
        <f t="shared" si="113"/>
        <v>1</v>
      </c>
      <c r="BM1423" s="229">
        <f t="shared" si="114"/>
        <v>0</v>
      </c>
      <c r="BN1423" s="229">
        <f t="shared" si="115"/>
        <v>0</v>
      </c>
    </row>
    <row r="1424" spans="64:66" x14ac:dyDescent="0.2">
      <c r="BL1424" s="3">
        <f t="shared" si="113"/>
        <v>1</v>
      </c>
      <c r="BM1424" s="229">
        <f t="shared" si="114"/>
        <v>0</v>
      </c>
      <c r="BN1424" s="229">
        <f t="shared" si="115"/>
        <v>0</v>
      </c>
    </row>
    <row r="1425" spans="64:66" x14ac:dyDescent="0.2">
      <c r="BL1425" s="3">
        <f t="shared" si="113"/>
        <v>1</v>
      </c>
      <c r="BM1425" s="229">
        <f t="shared" si="114"/>
        <v>0</v>
      </c>
      <c r="BN1425" s="229">
        <f t="shared" si="115"/>
        <v>0</v>
      </c>
    </row>
    <row r="1426" spans="64:66" x14ac:dyDescent="0.2">
      <c r="BL1426" s="3">
        <f t="shared" si="113"/>
        <v>1</v>
      </c>
      <c r="BM1426" s="229">
        <f t="shared" si="114"/>
        <v>0</v>
      </c>
      <c r="BN1426" s="229">
        <f t="shared" si="115"/>
        <v>0</v>
      </c>
    </row>
    <row r="1427" spans="64:66" x14ac:dyDescent="0.2">
      <c r="BL1427" s="3">
        <f t="shared" si="113"/>
        <v>1</v>
      </c>
      <c r="BM1427" s="229">
        <f t="shared" si="114"/>
        <v>0</v>
      </c>
      <c r="BN1427" s="229">
        <f t="shared" si="115"/>
        <v>0</v>
      </c>
    </row>
    <row r="1428" spans="64:66" x14ac:dyDescent="0.2">
      <c r="BL1428" s="3">
        <f t="shared" si="113"/>
        <v>1</v>
      </c>
      <c r="BM1428" s="229">
        <f t="shared" si="114"/>
        <v>0</v>
      </c>
      <c r="BN1428" s="229">
        <f t="shared" si="115"/>
        <v>0</v>
      </c>
    </row>
    <row r="1429" spans="64:66" x14ac:dyDescent="0.2">
      <c r="BL1429" s="3">
        <f t="shared" si="113"/>
        <v>1</v>
      </c>
      <c r="BM1429" s="229">
        <f t="shared" si="114"/>
        <v>0</v>
      </c>
      <c r="BN1429" s="229">
        <f t="shared" si="115"/>
        <v>0</v>
      </c>
    </row>
    <row r="1430" spans="64:66" x14ac:dyDescent="0.2">
      <c r="BL1430" s="3">
        <f t="shared" si="113"/>
        <v>1</v>
      </c>
      <c r="BM1430" s="229">
        <f t="shared" si="114"/>
        <v>0</v>
      </c>
      <c r="BN1430" s="229">
        <f t="shared" si="115"/>
        <v>0</v>
      </c>
    </row>
    <row r="1431" spans="64:66" x14ac:dyDescent="0.2">
      <c r="BL1431" s="3">
        <f t="shared" si="113"/>
        <v>1</v>
      </c>
      <c r="BM1431" s="229">
        <f t="shared" si="114"/>
        <v>0</v>
      </c>
      <c r="BN1431" s="229">
        <f t="shared" si="115"/>
        <v>0</v>
      </c>
    </row>
    <row r="1432" spans="64:66" x14ac:dyDescent="0.2">
      <c r="BL1432" s="3">
        <f t="shared" si="113"/>
        <v>1</v>
      </c>
      <c r="BM1432" s="229">
        <f t="shared" si="114"/>
        <v>0</v>
      </c>
      <c r="BN1432" s="229">
        <f t="shared" si="115"/>
        <v>0</v>
      </c>
    </row>
    <row r="1433" spans="64:66" x14ac:dyDescent="0.2">
      <c r="BL1433" s="3">
        <f t="shared" si="113"/>
        <v>1</v>
      </c>
      <c r="BM1433" s="229">
        <f t="shared" si="114"/>
        <v>0</v>
      </c>
      <c r="BN1433" s="229">
        <f t="shared" si="115"/>
        <v>0</v>
      </c>
    </row>
    <row r="1434" spans="64:66" x14ac:dyDescent="0.2">
      <c r="BL1434" s="3">
        <f t="shared" si="113"/>
        <v>1</v>
      </c>
      <c r="BM1434" s="229">
        <f t="shared" si="114"/>
        <v>0</v>
      </c>
      <c r="BN1434" s="229">
        <f t="shared" si="115"/>
        <v>0</v>
      </c>
    </row>
    <row r="1435" spans="64:66" x14ac:dyDescent="0.2">
      <c r="BL1435" s="3">
        <f t="shared" si="113"/>
        <v>1</v>
      </c>
      <c r="BM1435" s="229">
        <f t="shared" si="114"/>
        <v>0</v>
      </c>
      <c r="BN1435" s="229">
        <f t="shared" si="115"/>
        <v>0</v>
      </c>
    </row>
    <row r="1436" spans="64:66" x14ac:dyDescent="0.2">
      <c r="BL1436" s="3">
        <f t="shared" si="113"/>
        <v>1</v>
      </c>
      <c r="BM1436" s="229">
        <f t="shared" si="114"/>
        <v>0</v>
      </c>
      <c r="BN1436" s="229">
        <f t="shared" si="115"/>
        <v>0</v>
      </c>
    </row>
    <row r="1437" spans="64:66" x14ac:dyDescent="0.2">
      <c r="BL1437" s="3">
        <f t="shared" si="113"/>
        <v>1</v>
      </c>
      <c r="BM1437" s="229">
        <f t="shared" si="114"/>
        <v>0</v>
      </c>
      <c r="BN1437" s="229">
        <f t="shared" si="115"/>
        <v>0</v>
      </c>
    </row>
    <row r="1438" spans="64:66" x14ac:dyDescent="0.2">
      <c r="BL1438" s="3">
        <f t="shared" si="113"/>
        <v>1</v>
      </c>
      <c r="BM1438" s="229">
        <f t="shared" si="114"/>
        <v>0</v>
      </c>
      <c r="BN1438" s="229">
        <f t="shared" si="115"/>
        <v>0</v>
      </c>
    </row>
    <row r="1439" spans="64:66" x14ac:dyDescent="0.2">
      <c r="BL1439" s="3">
        <f t="shared" si="113"/>
        <v>1</v>
      </c>
      <c r="BM1439" s="229">
        <f t="shared" si="114"/>
        <v>0</v>
      </c>
      <c r="BN1439" s="229">
        <f t="shared" si="115"/>
        <v>0</v>
      </c>
    </row>
    <row r="1440" spans="64:66" x14ac:dyDescent="0.2">
      <c r="BL1440" s="3">
        <f t="shared" si="113"/>
        <v>1</v>
      </c>
      <c r="BM1440" s="229">
        <f t="shared" si="114"/>
        <v>0</v>
      </c>
      <c r="BN1440" s="229">
        <f t="shared" si="115"/>
        <v>0</v>
      </c>
    </row>
    <row r="1441" spans="64:66" x14ac:dyDescent="0.2">
      <c r="BL1441" s="3">
        <f t="shared" si="113"/>
        <v>1</v>
      </c>
      <c r="BM1441" s="229">
        <f t="shared" si="114"/>
        <v>0</v>
      </c>
      <c r="BN1441" s="229">
        <f t="shared" si="115"/>
        <v>0</v>
      </c>
    </row>
    <row r="1442" spans="64:66" x14ac:dyDescent="0.2">
      <c r="BL1442" s="3">
        <f t="shared" si="113"/>
        <v>1</v>
      </c>
      <c r="BM1442" s="229">
        <f t="shared" si="114"/>
        <v>0</v>
      </c>
      <c r="BN1442" s="229">
        <f t="shared" si="115"/>
        <v>0</v>
      </c>
    </row>
    <row r="1443" spans="64:66" x14ac:dyDescent="0.2">
      <c r="BL1443" s="3">
        <f t="shared" si="113"/>
        <v>1</v>
      </c>
      <c r="BM1443" s="229">
        <f t="shared" si="114"/>
        <v>0</v>
      </c>
      <c r="BN1443" s="229">
        <f t="shared" si="115"/>
        <v>0</v>
      </c>
    </row>
    <row r="1444" spans="64:66" x14ac:dyDescent="0.2">
      <c r="BL1444" s="3">
        <f t="shared" si="113"/>
        <v>1</v>
      </c>
      <c r="BM1444" s="229">
        <f t="shared" si="114"/>
        <v>0</v>
      </c>
      <c r="BN1444" s="229">
        <f t="shared" si="115"/>
        <v>0</v>
      </c>
    </row>
    <row r="1445" spans="64:66" x14ac:dyDescent="0.2">
      <c r="BL1445" s="3">
        <f t="shared" si="113"/>
        <v>1</v>
      </c>
      <c r="BM1445" s="229">
        <f t="shared" si="114"/>
        <v>0</v>
      </c>
      <c r="BN1445" s="229">
        <f t="shared" si="115"/>
        <v>0</v>
      </c>
    </row>
    <row r="1446" spans="64:66" x14ac:dyDescent="0.2">
      <c r="BL1446" s="3">
        <f t="shared" si="113"/>
        <v>1</v>
      </c>
      <c r="BM1446" s="229">
        <f t="shared" si="114"/>
        <v>0</v>
      </c>
      <c r="BN1446" s="229">
        <f t="shared" si="115"/>
        <v>0</v>
      </c>
    </row>
    <row r="1447" spans="64:66" x14ac:dyDescent="0.2">
      <c r="BL1447" s="3">
        <f t="shared" si="113"/>
        <v>1</v>
      </c>
      <c r="BM1447" s="229">
        <f t="shared" si="114"/>
        <v>0</v>
      </c>
      <c r="BN1447" s="229">
        <f t="shared" si="115"/>
        <v>0</v>
      </c>
    </row>
    <row r="1448" spans="64:66" x14ac:dyDescent="0.2">
      <c r="BL1448" s="3">
        <f t="shared" si="113"/>
        <v>1</v>
      </c>
      <c r="BM1448" s="229">
        <f t="shared" si="114"/>
        <v>0</v>
      </c>
      <c r="BN1448" s="229">
        <f t="shared" si="115"/>
        <v>0</v>
      </c>
    </row>
    <row r="1449" spans="64:66" x14ac:dyDescent="0.2">
      <c r="BL1449" s="3">
        <f t="shared" si="113"/>
        <v>1</v>
      </c>
      <c r="BM1449" s="229">
        <f t="shared" si="114"/>
        <v>0</v>
      </c>
      <c r="BN1449" s="229">
        <f t="shared" si="115"/>
        <v>0</v>
      </c>
    </row>
    <row r="1450" spans="64:66" x14ac:dyDescent="0.2">
      <c r="BL1450" s="3">
        <f t="shared" si="113"/>
        <v>1</v>
      </c>
      <c r="BM1450" s="229">
        <f t="shared" si="114"/>
        <v>0</v>
      </c>
      <c r="BN1450" s="229">
        <f t="shared" si="115"/>
        <v>0</v>
      </c>
    </row>
    <row r="1451" spans="64:66" x14ac:dyDescent="0.2">
      <c r="BL1451" s="3">
        <f t="shared" si="113"/>
        <v>1</v>
      </c>
      <c r="BM1451" s="229">
        <f t="shared" si="114"/>
        <v>0</v>
      </c>
      <c r="BN1451" s="229">
        <f t="shared" si="115"/>
        <v>0</v>
      </c>
    </row>
    <row r="1452" spans="64:66" x14ac:dyDescent="0.2">
      <c r="BL1452" s="3">
        <f t="shared" si="113"/>
        <v>1</v>
      </c>
      <c r="BM1452" s="229">
        <f t="shared" si="114"/>
        <v>0</v>
      </c>
      <c r="BN1452" s="229">
        <f t="shared" si="115"/>
        <v>0</v>
      </c>
    </row>
    <row r="1453" spans="64:66" x14ac:dyDescent="0.2">
      <c r="BL1453" s="3">
        <f t="shared" si="113"/>
        <v>1</v>
      </c>
      <c r="BM1453" s="229">
        <f t="shared" si="114"/>
        <v>0</v>
      </c>
      <c r="BN1453" s="229">
        <f t="shared" si="115"/>
        <v>0</v>
      </c>
    </row>
    <row r="1454" spans="64:66" x14ac:dyDescent="0.2">
      <c r="BL1454" s="3">
        <f t="shared" si="113"/>
        <v>1</v>
      </c>
      <c r="BM1454" s="229">
        <f t="shared" si="114"/>
        <v>0</v>
      </c>
      <c r="BN1454" s="229">
        <f t="shared" si="115"/>
        <v>0</v>
      </c>
    </row>
    <row r="1455" spans="64:66" x14ac:dyDescent="0.2">
      <c r="BL1455" s="3">
        <f t="shared" si="113"/>
        <v>1</v>
      </c>
      <c r="BM1455" s="229">
        <f t="shared" si="114"/>
        <v>0</v>
      </c>
      <c r="BN1455" s="229">
        <f t="shared" si="115"/>
        <v>0</v>
      </c>
    </row>
    <row r="1456" spans="64:66" x14ac:dyDescent="0.2">
      <c r="BL1456" s="3">
        <f t="shared" si="113"/>
        <v>1</v>
      </c>
      <c r="BM1456" s="229">
        <f t="shared" si="114"/>
        <v>0</v>
      </c>
      <c r="BN1456" s="229">
        <f t="shared" si="115"/>
        <v>0</v>
      </c>
    </row>
    <row r="1457" spans="64:66" x14ac:dyDescent="0.2">
      <c r="BL1457" s="3">
        <f t="shared" si="113"/>
        <v>1</v>
      </c>
      <c r="BM1457" s="229">
        <f t="shared" si="114"/>
        <v>0</v>
      </c>
      <c r="BN1457" s="229">
        <f t="shared" si="115"/>
        <v>0</v>
      </c>
    </row>
    <row r="1458" spans="64:66" x14ac:dyDescent="0.2">
      <c r="BL1458" s="3">
        <f t="shared" si="113"/>
        <v>1</v>
      </c>
      <c r="BM1458" s="229">
        <f t="shared" si="114"/>
        <v>0</v>
      </c>
      <c r="BN1458" s="229">
        <f t="shared" si="115"/>
        <v>0</v>
      </c>
    </row>
    <row r="1459" spans="64:66" x14ac:dyDescent="0.2">
      <c r="BL1459" s="3">
        <f t="shared" si="113"/>
        <v>1</v>
      </c>
      <c r="BM1459" s="229">
        <f t="shared" si="114"/>
        <v>0</v>
      </c>
      <c r="BN1459" s="229">
        <f t="shared" si="115"/>
        <v>0</v>
      </c>
    </row>
    <row r="1460" spans="64:66" x14ac:dyDescent="0.2">
      <c r="BL1460" s="3">
        <f t="shared" si="113"/>
        <v>1</v>
      </c>
      <c r="BM1460" s="229">
        <f t="shared" si="114"/>
        <v>0</v>
      </c>
      <c r="BN1460" s="229">
        <f t="shared" si="115"/>
        <v>0</v>
      </c>
    </row>
    <row r="1461" spans="64:66" x14ac:dyDescent="0.2">
      <c r="BL1461" s="3">
        <f t="shared" si="113"/>
        <v>1</v>
      </c>
      <c r="BM1461" s="229">
        <f t="shared" si="114"/>
        <v>0</v>
      </c>
      <c r="BN1461" s="229">
        <f t="shared" si="115"/>
        <v>0</v>
      </c>
    </row>
    <row r="1462" spans="64:66" x14ac:dyDescent="0.2">
      <c r="BL1462" s="3">
        <f t="shared" si="113"/>
        <v>1</v>
      </c>
      <c r="BM1462" s="229">
        <f t="shared" si="114"/>
        <v>0</v>
      </c>
      <c r="BN1462" s="229">
        <f t="shared" si="115"/>
        <v>0</v>
      </c>
    </row>
    <row r="1463" spans="64:66" x14ac:dyDescent="0.2">
      <c r="BL1463" s="3">
        <f t="shared" si="113"/>
        <v>1</v>
      </c>
      <c r="BM1463" s="229">
        <f t="shared" si="114"/>
        <v>0</v>
      </c>
      <c r="BN1463" s="229">
        <f t="shared" si="115"/>
        <v>0</v>
      </c>
    </row>
    <row r="1464" spans="64:66" x14ac:dyDescent="0.2">
      <c r="BL1464" s="3">
        <f t="shared" si="113"/>
        <v>1</v>
      </c>
      <c r="BM1464" s="229">
        <f t="shared" si="114"/>
        <v>0</v>
      </c>
      <c r="BN1464" s="229">
        <f t="shared" si="115"/>
        <v>0</v>
      </c>
    </row>
    <row r="1465" spans="64:66" x14ac:dyDescent="0.2">
      <c r="BL1465" s="3">
        <f t="shared" si="113"/>
        <v>1</v>
      </c>
      <c r="BM1465" s="229">
        <f t="shared" si="114"/>
        <v>0</v>
      </c>
      <c r="BN1465" s="229">
        <f t="shared" si="115"/>
        <v>0</v>
      </c>
    </row>
    <row r="1466" spans="64:66" x14ac:dyDescent="0.2">
      <c r="BL1466" s="3">
        <f t="shared" si="113"/>
        <v>1</v>
      </c>
      <c r="BM1466" s="229">
        <f t="shared" si="114"/>
        <v>0</v>
      </c>
      <c r="BN1466" s="229">
        <f t="shared" si="115"/>
        <v>0</v>
      </c>
    </row>
    <row r="1467" spans="64:66" x14ac:dyDescent="0.2">
      <c r="BL1467" s="3">
        <f t="shared" si="113"/>
        <v>1</v>
      </c>
      <c r="BM1467" s="229">
        <f t="shared" si="114"/>
        <v>0</v>
      </c>
      <c r="BN1467" s="229">
        <f t="shared" si="115"/>
        <v>0</v>
      </c>
    </row>
    <row r="1468" spans="64:66" x14ac:dyDescent="0.2">
      <c r="BL1468" s="3">
        <f t="shared" si="113"/>
        <v>1</v>
      </c>
      <c r="BM1468" s="229">
        <f t="shared" si="114"/>
        <v>0</v>
      </c>
      <c r="BN1468" s="229">
        <f t="shared" si="115"/>
        <v>0</v>
      </c>
    </row>
    <row r="1469" spans="64:66" x14ac:dyDescent="0.2">
      <c r="BL1469" s="3">
        <f t="shared" si="113"/>
        <v>1</v>
      </c>
      <c r="BM1469" s="229">
        <f t="shared" si="114"/>
        <v>0</v>
      </c>
      <c r="BN1469" s="229">
        <f t="shared" si="115"/>
        <v>0</v>
      </c>
    </row>
    <row r="1470" spans="64:66" x14ac:dyDescent="0.2">
      <c r="BL1470" s="3">
        <f t="shared" si="113"/>
        <v>1</v>
      </c>
      <c r="BM1470" s="229">
        <f t="shared" si="114"/>
        <v>0</v>
      </c>
      <c r="BN1470" s="229">
        <f t="shared" si="115"/>
        <v>0</v>
      </c>
    </row>
    <row r="1471" spans="64:66" x14ac:dyDescent="0.2">
      <c r="BL1471" s="3">
        <f t="shared" si="113"/>
        <v>1</v>
      </c>
      <c r="BM1471" s="229">
        <f t="shared" si="114"/>
        <v>0</v>
      </c>
      <c r="BN1471" s="229">
        <f t="shared" si="115"/>
        <v>0</v>
      </c>
    </row>
    <row r="1472" spans="64:66" x14ac:dyDescent="0.2">
      <c r="BL1472" s="3">
        <f t="shared" si="113"/>
        <v>1</v>
      </c>
      <c r="BM1472" s="229">
        <f t="shared" si="114"/>
        <v>0</v>
      </c>
      <c r="BN1472" s="229">
        <f t="shared" si="115"/>
        <v>0</v>
      </c>
    </row>
    <row r="1473" spans="64:66" x14ac:dyDescent="0.2">
      <c r="BL1473" s="3">
        <f t="shared" si="113"/>
        <v>1</v>
      </c>
      <c r="BM1473" s="229">
        <f t="shared" si="114"/>
        <v>0</v>
      </c>
      <c r="BN1473" s="229">
        <f t="shared" si="115"/>
        <v>0</v>
      </c>
    </row>
    <row r="1474" spans="64:66" x14ac:dyDescent="0.2">
      <c r="BL1474" s="3">
        <f t="shared" si="113"/>
        <v>1</v>
      </c>
      <c r="BM1474" s="229">
        <f t="shared" si="114"/>
        <v>0</v>
      </c>
      <c r="BN1474" s="229">
        <f t="shared" si="115"/>
        <v>0</v>
      </c>
    </row>
    <row r="1475" spans="64:66" x14ac:dyDescent="0.2">
      <c r="BL1475" s="3">
        <f t="shared" si="113"/>
        <v>1</v>
      </c>
      <c r="BM1475" s="229">
        <f t="shared" si="114"/>
        <v>0</v>
      </c>
      <c r="BN1475" s="229">
        <f t="shared" si="115"/>
        <v>0</v>
      </c>
    </row>
    <row r="1476" spans="64:66" x14ac:dyDescent="0.2">
      <c r="BL1476" s="3">
        <f t="shared" si="113"/>
        <v>1</v>
      </c>
      <c r="BM1476" s="229">
        <f t="shared" si="114"/>
        <v>0</v>
      </c>
      <c r="BN1476" s="229">
        <f t="shared" si="115"/>
        <v>0</v>
      </c>
    </row>
    <row r="1477" spans="64:66" x14ac:dyDescent="0.2">
      <c r="BL1477" s="3">
        <f t="shared" ref="BL1477:BL1540" si="116">MONTH(H1477)</f>
        <v>1</v>
      </c>
      <c r="BM1477" s="229">
        <f t="shared" ref="BM1477:BM1540" si="117">AO1477</f>
        <v>0</v>
      </c>
      <c r="BN1477" s="229">
        <f t="shared" ref="BN1477:BN1540" si="118">BE1477</f>
        <v>0</v>
      </c>
    </row>
    <row r="1478" spans="64:66" x14ac:dyDescent="0.2">
      <c r="BL1478" s="3">
        <f t="shared" si="116"/>
        <v>1</v>
      </c>
      <c r="BM1478" s="229">
        <f t="shared" si="117"/>
        <v>0</v>
      </c>
      <c r="BN1478" s="229">
        <f t="shared" si="118"/>
        <v>0</v>
      </c>
    </row>
    <row r="1479" spans="64:66" x14ac:dyDescent="0.2">
      <c r="BL1479" s="3">
        <f t="shared" si="116"/>
        <v>1</v>
      </c>
      <c r="BM1479" s="229">
        <f t="shared" si="117"/>
        <v>0</v>
      </c>
      <c r="BN1479" s="229">
        <f t="shared" si="118"/>
        <v>0</v>
      </c>
    </row>
    <row r="1480" spans="64:66" x14ac:dyDescent="0.2">
      <c r="BL1480" s="3">
        <f t="shared" si="116"/>
        <v>1</v>
      </c>
      <c r="BM1480" s="229">
        <f t="shared" si="117"/>
        <v>0</v>
      </c>
      <c r="BN1480" s="229">
        <f t="shared" si="118"/>
        <v>0</v>
      </c>
    </row>
    <row r="1481" spans="64:66" x14ac:dyDescent="0.2">
      <c r="BL1481" s="3">
        <f t="shared" si="116"/>
        <v>1</v>
      </c>
      <c r="BM1481" s="229">
        <f t="shared" si="117"/>
        <v>0</v>
      </c>
      <c r="BN1481" s="229">
        <f t="shared" si="118"/>
        <v>0</v>
      </c>
    </row>
    <row r="1482" spans="64:66" x14ac:dyDescent="0.2">
      <c r="BL1482" s="3">
        <f t="shared" si="116"/>
        <v>1</v>
      </c>
      <c r="BM1482" s="229">
        <f t="shared" si="117"/>
        <v>0</v>
      </c>
      <c r="BN1482" s="229">
        <f t="shared" si="118"/>
        <v>0</v>
      </c>
    </row>
    <row r="1483" spans="64:66" x14ac:dyDescent="0.2">
      <c r="BL1483" s="3">
        <f t="shared" si="116"/>
        <v>1</v>
      </c>
      <c r="BM1483" s="229">
        <f t="shared" si="117"/>
        <v>0</v>
      </c>
      <c r="BN1483" s="229">
        <f t="shared" si="118"/>
        <v>0</v>
      </c>
    </row>
    <row r="1484" spans="64:66" x14ac:dyDescent="0.2">
      <c r="BL1484" s="3">
        <f t="shared" si="116"/>
        <v>1</v>
      </c>
      <c r="BM1484" s="229">
        <f t="shared" si="117"/>
        <v>0</v>
      </c>
      <c r="BN1484" s="229">
        <f t="shared" si="118"/>
        <v>0</v>
      </c>
    </row>
    <row r="1485" spans="64:66" x14ac:dyDescent="0.2">
      <c r="BL1485" s="3">
        <f t="shared" si="116"/>
        <v>1</v>
      </c>
      <c r="BM1485" s="229">
        <f t="shared" si="117"/>
        <v>0</v>
      </c>
      <c r="BN1485" s="229">
        <f t="shared" si="118"/>
        <v>0</v>
      </c>
    </row>
    <row r="1486" spans="64:66" x14ac:dyDescent="0.2">
      <c r="BL1486" s="3">
        <f t="shared" si="116"/>
        <v>1</v>
      </c>
      <c r="BM1486" s="229">
        <f t="shared" si="117"/>
        <v>0</v>
      </c>
      <c r="BN1486" s="229">
        <f t="shared" si="118"/>
        <v>0</v>
      </c>
    </row>
    <row r="1487" spans="64:66" x14ac:dyDescent="0.2">
      <c r="BL1487" s="3">
        <f t="shared" si="116"/>
        <v>1</v>
      </c>
      <c r="BM1487" s="229">
        <f t="shared" si="117"/>
        <v>0</v>
      </c>
      <c r="BN1487" s="229">
        <f t="shared" si="118"/>
        <v>0</v>
      </c>
    </row>
    <row r="1488" spans="64:66" x14ac:dyDescent="0.2">
      <c r="BL1488" s="3">
        <f t="shared" si="116"/>
        <v>1</v>
      </c>
      <c r="BM1488" s="229">
        <f t="shared" si="117"/>
        <v>0</v>
      </c>
      <c r="BN1488" s="229">
        <f t="shared" si="118"/>
        <v>0</v>
      </c>
    </row>
    <row r="1489" spans="64:66" x14ac:dyDescent="0.2">
      <c r="BL1489" s="3">
        <f t="shared" si="116"/>
        <v>1</v>
      </c>
      <c r="BM1489" s="229">
        <f t="shared" si="117"/>
        <v>0</v>
      </c>
      <c r="BN1489" s="229">
        <f t="shared" si="118"/>
        <v>0</v>
      </c>
    </row>
    <row r="1490" spans="64:66" x14ac:dyDescent="0.2">
      <c r="BL1490" s="3">
        <f t="shared" si="116"/>
        <v>1</v>
      </c>
      <c r="BM1490" s="229">
        <f t="shared" si="117"/>
        <v>0</v>
      </c>
      <c r="BN1490" s="229">
        <f t="shared" si="118"/>
        <v>0</v>
      </c>
    </row>
    <row r="1491" spans="64:66" x14ac:dyDescent="0.2">
      <c r="BL1491" s="3">
        <f t="shared" si="116"/>
        <v>1</v>
      </c>
      <c r="BM1491" s="229">
        <f t="shared" si="117"/>
        <v>0</v>
      </c>
      <c r="BN1491" s="229">
        <f t="shared" si="118"/>
        <v>0</v>
      </c>
    </row>
    <row r="1492" spans="64:66" x14ac:dyDescent="0.2">
      <c r="BL1492" s="3">
        <f t="shared" si="116"/>
        <v>1</v>
      </c>
      <c r="BM1492" s="229">
        <f t="shared" si="117"/>
        <v>0</v>
      </c>
      <c r="BN1492" s="229">
        <f t="shared" si="118"/>
        <v>0</v>
      </c>
    </row>
    <row r="1493" spans="64:66" x14ac:dyDescent="0.2">
      <c r="BL1493" s="3">
        <f t="shared" si="116"/>
        <v>1</v>
      </c>
      <c r="BM1493" s="229">
        <f t="shared" si="117"/>
        <v>0</v>
      </c>
      <c r="BN1493" s="229">
        <f t="shared" si="118"/>
        <v>0</v>
      </c>
    </row>
    <row r="1494" spans="64:66" x14ac:dyDescent="0.2">
      <c r="BL1494" s="3">
        <f t="shared" si="116"/>
        <v>1</v>
      </c>
      <c r="BM1494" s="229">
        <f t="shared" si="117"/>
        <v>0</v>
      </c>
      <c r="BN1494" s="229">
        <f t="shared" si="118"/>
        <v>0</v>
      </c>
    </row>
    <row r="1495" spans="64:66" x14ac:dyDescent="0.2">
      <c r="BL1495" s="3">
        <f t="shared" si="116"/>
        <v>1</v>
      </c>
      <c r="BM1495" s="229">
        <f t="shared" si="117"/>
        <v>0</v>
      </c>
      <c r="BN1495" s="229">
        <f t="shared" si="118"/>
        <v>0</v>
      </c>
    </row>
    <row r="1496" spans="64:66" x14ac:dyDescent="0.2">
      <c r="BL1496" s="3">
        <f t="shared" si="116"/>
        <v>1</v>
      </c>
      <c r="BM1496" s="229">
        <f t="shared" si="117"/>
        <v>0</v>
      </c>
      <c r="BN1496" s="229">
        <f t="shared" si="118"/>
        <v>0</v>
      </c>
    </row>
    <row r="1497" spans="64:66" x14ac:dyDescent="0.2">
      <c r="BL1497" s="3">
        <f t="shared" si="116"/>
        <v>1</v>
      </c>
      <c r="BM1497" s="229">
        <f t="shared" si="117"/>
        <v>0</v>
      </c>
      <c r="BN1497" s="229">
        <f t="shared" si="118"/>
        <v>0</v>
      </c>
    </row>
    <row r="1498" spans="64:66" x14ac:dyDescent="0.2">
      <c r="BL1498" s="3">
        <f t="shared" si="116"/>
        <v>1</v>
      </c>
      <c r="BM1498" s="229">
        <f t="shared" si="117"/>
        <v>0</v>
      </c>
      <c r="BN1498" s="229">
        <f t="shared" si="118"/>
        <v>0</v>
      </c>
    </row>
    <row r="1499" spans="64:66" x14ac:dyDescent="0.2">
      <c r="BL1499" s="3">
        <f t="shared" si="116"/>
        <v>1</v>
      </c>
      <c r="BM1499" s="229">
        <f t="shared" si="117"/>
        <v>0</v>
      </c>
      <c r="BN1499" s="229">
        <f t="shared" si="118"/>
        <v>0</v>
      </c>
    </row>
    <row r="1500" spans="64:66" x14ac:dyDescent="0.2">
      <c r="BL1500" s="3">
        <f t="shared" si="116"/>
        <v>1</v>
      </c>
      <c r="BM1500" s="229">
        <f t="shared" si="117"/>
        <v>0</v>
      </c>
      <c r="BN1500" s="229">
        <f t="shared" si="118"/>
        <v>0</v>
      </c>
    </row>
    <row r="1501" spans="64:66" x14ac:dyDescent="0.2">
      <c r="BL1501" s="3">
        <f t="shared" si="116"/>
        <v>1</v>
      </c>
      <c r="BM1501" s="229">
        <f t="shared" si="117"/>
        <v>0</v>
      </c>
      <c r="BN1501" s="229">
        <f t="shared" si="118"/>
        <v>0</v>
      </c>
    </row>
    <row r="1502" spans="64:66" x14ac:dyDescent="0.2">
      <c r="BL1502" s="3">
        <f t="shared" si="116"/>
        <v>1</v>
      </c>
      <c r="BM1502" s="229">
        <f t="shared" si="117"/>
        <v>0</v>
      </c>
      <c r="BN1502" s="229">
        <f t="shared" si="118"/>
        <v>0</v>
      </c>
    </row>
    <row r="1503" spans="64:66" x14ac:dyDescent="0.2">
      <c r="BL1503" s="3">
        <f t="shared" si="116"/>
        <v>1</v>
      </c>
      <c r="BM1503" s="229">
        <f t="shared" si="117"/>
        <v>0</v>
      </c>
      <c r="BN1503" s="229">
        <f t="shared" si="118"/>
        <v>0</v>
      </c>
    </row>
    <row r="1504" spans="64:66" x14ac:dyDescent="0.2">
      <c r="BL1504" s="3">
        <f t="shared" si="116"/>
        <v>1</v>
      </c>
      <c r="BM1504" s="229">
        <f t="shared" si="117"/>
        <v>0</v>
      </c>
      <c r="BN1504" s="229">
        <f t="shared" si="118"/>
        <v>0</v>
      </c>
    </row>
    <row r="1505" spans="64:66" x14ac:dyDescent="0.2">
      <c r="BL1505" s="3">
        <f t="shared" si="116"/>
        <v>1</v>
      </c>
      <c r="BM1505" s="229">
        <f t="shared" si="117"/>
        <v>0</v>
      </c>
      <c r="BN1505" s="229">
        <f t="shared" si="118"/>
        <v>0</v>
      </c>
    </row>
    <row r="1506" spans="64:66" x14ac:dyDescent="0.2">
      <c r="BL1506" s="3">
        <f t="shared" si="116"/>
        <v>1</v>
      </c>
      <c r="BM1506" s="229">
        <f t="shared" si="117"/>
        <v>0</v>
      </c>
      <c r="BN1506" s="229">
        <f t="shared" si="118"/>
        <v>0</v>
      </c>
    </row>
    <row r="1507" spans="64:66" x14ac:dyDescent="0.2">
      <c r="BL1507" s="3">
        <f t="shared" si="116"/>
        <v>1</v>
      </c>
      <c r="BM1507" s="229">
        <f t="shared" si="117"/>
        <v>0</v>
      </c>
      <c r="BN1507" s="229">
        <f t="shared" si="118"/>
        <v>0</v>
      </c>
    </row>
    <row r="1508" spans="64:66" x14ac:dyDescent="0.2">
      <c r="BL1508" s="3">
        <f t="shared" si="116"/>
        <v>1</v>
      </c>
      <c r="BM1508" s="229">
        <f t="shared" si="117"/>
        <v>0</v>
      </c>
      <c r="BN1508" s="229">
        <f t="shared" si="118"/>
        <v>0</v>
      </c>
    </row>
    <row r="1509" spans="64:66" x14ac:dyDescent="0.2">
      <c r="BL1509" s="3">
        <f t="shared" si="116"/>
        <v>1</v>
      </c>
      <c r="BM1509" s="229">
        <f t="shared" si="117"/>
        <v>0</v>
      </c>
      <c r="BN1509" s="229">
        <f t="shared" si="118"/>
        <v>0</v>
      </c>
    </row>
    <row r="1510" spans="64:66" x14ac:dyDescent="0.2">
      <c r="BL1510" s="3">
        <f t="shared" si="116"/>
        <v>1</v>
      </c>
      <c r="BM1510" s="229">
        <f t="shared" si="117"/>
        <v>0</v>
      </c>
      <c r="BN1510" s="229">
        <f t="shared" si="118"/>
        <v>0</v>
      </c>
    </row>
    <row r="1511" spans="64:66" x14ac:dyDescent="0.2">
      <c r="BL1511" s="3">
        <f t="shared" si="116"/>
        <v>1</v>
      </c>
      <c r="BM1511" s="229">
        <f t="shared" si="117"/>
        <v>0</v>
      </c>
      <c r="BN1511" s="229">
        <f t="shared" si="118"/>
        <v>0</v>
      </c>
    </row>
    <row r="1512" spans="64:66" x14ac:dyDescent="0.2">
      <c r="BL1512" s="3">
        <f t="shared" si="116"/>
        <v>1</v>
      </c>
      <c r="BM1512" s="229">
        <f t="shared" si="117"/>
        <v>0</v>
      </c>
      <c r="BN1512" s="229">
        <f t="shared" si="118"/>
        <v>0</v>
      </c>
    </row>
    <row r="1513" spans="64:66" x14ac:dyDescent="0.2">
      <c r="BL1513" s="3">
        <f t="shared" si="116"/>
        <v>1</v>
      </c>
      <c r="BM1513" s="229">
        <f t="shared" si="117"/>
        <v>0</v>
      </c>
      <c r="BN1513" s="229">
        <f t="shared" si="118"/>
        <v>0</v>
      </c>
    </row>
    <row r="1514" spans="64:66" x14ac:dyDescent="0.2">
      <c r="BL1514" s="3">
        <f t="shared" si="116"/>
        <v>1</v>
      </c>
      <c r="BM1514" s="229">
        <f t="shared" si="117"/>
        <v>0</v>
      </c>
      <c r="BN1514" s="229">
        <f t="shared" si="118"/>
        <v>0</v>
      </c>
    </row>
    <row r="1515" spans="64:66" x14ac:dyDescent="0.2">
      <c r="BL1515" s="3">
        <f t="shared" si="116"/>
        <v>1</v>
      </c>
      <c r="BM1515" s="229">
        <f t="shared" si="117"/>
        <v>0</v>
      </c>
      <c r="BN1515" s="229">
        <f t="shared" si="118"/>
        <v>0</v>
      </c>
    </row>
    <row r="1516" spans="64:66" x14ac:dyDescent="0.2">
      <c r="BL1516" s="3">
        <f t="shared" si="116"/>
        <v>1</v>
      </c>
      <c r="BM1516" s="229">
        <f t="shared" si="117"/>
        <v>0</v>
      </c>
      <c r="BN1516" s="229">
        <f t="shared" si="118"/>
        <v>0</v>
      </c>
    </row>
    <row r="1517" spans="64:66" x14ac:dyDescent="0.2">
      <c r="BL1517" s="3">
        <f t="shared" si="116"/>
        <v>1</v>
      </c>
      <c r="BM1517" s="229">
        <f t="shared" si="117"/>
        <v>0</v>
      </c>
      <c r="BN1517" s="229">
        <f t="shared" si="118"/>
        <v>0</v>
      </c>
    </row>
    <row r="1518" spans="64:66" x14ac:dyDescent="0.2">
      <c r="BL1518" s="3">
        <f t="shared" si="116"/>
        <v>1</v>
      </c>
      <c r="BM1518" s="229">
        <f t="shared" si="117"/>
        <v>0</v>
      </c>
      <c r="BN1518" s="229">
        <f t="shared" si="118"/>
        <v>0</v>
      </c>
    </row>
    <row r="1519" spans="64:66" x14ac:dyDescent="0.2">
      <c r="BL1519" s="3">
        <f t="shared" si="116"/>
        <v>1</v>
      </c>
      <c r="BM1519" s="229">
        <f t="shared" si="117"/>
        <v>0</v>
      </c>
      <c r="BN1519" s="229">
        <f t="shared" si="118"/>
        <v>0</v>
      </c>
    </row>
    <row r="1520" spans="64:66" x14ac:dyDescent="0.2">
      <c r="BL1520" s="3">
        <f t="shared" si="116"/>
        <v>1</v>
      </c>
      <c r="BM1520" s="229">
        <f t="shared" si="117"/>
        <v>0</v>
      </c>
      <c r="BN1520" s="229">
        <f t="shared" si="118"/>
        <v>0</v>
      </c>
    </row>
    <row r="1521" spans="64:66" x14ac:dyDescent="0.2">
      <c r="BL1521" s="3">
        <f t="shared" si="116"/>
        <v>1</v>
      </c>
      <c r="BM1521" s="229">
        <f t="shared" si="117"/>
        <v>0</v>
      </c>
      <c r="BN1521" s="229">
        <f t="shared" si="118"/>
        <v>0</v>
      </c>
    </row>
    <row r="1522" spans="64:66" x14ac:dyDescent="0.2">
      <c r="BL1522" s="3">
        <f t="shared" si="116"/>
        <v>1</v>
      </c>
      <c r="BM1522" s="229">
        <f t="shared" si="117"/>
        <v>0</v>
      </c>
      <c r="BN1522" s="229">
        <f t="shared" si="118"/>
        <v>0</v>
      </c>
    </row>
    <row r="1523" spans="64:66" x14ac:dyDescent="0.2">
      <c r="BL1523" s="3">
        <f t="shared" si="116"/>
        <v>1</v>
      </c>
      <c r="BM1523" s="229">
        <f t="shared" si="117"/>
        <v>0</v>
      </c>
      <c r="BN1523" s="229">
        <f t="shared" si="118"/>
        <v>0</v>
      </c>
    </row>
    <row r="1524" spans="64:66" x14ac:dyDescent="0.2">
      <c r="BL1524" s="3">
        <f t="shared" si="116"/>
        <v>1</v>
      </c>
      <c r="BM1524" s="229">
        <f t="shared" si="117"/>
        <v>0</v>
      </c>
      <c r="BN1524" s="229">
        <f t="shared" si="118"/>
        <v>0</v>
      </c>
    </row>
    <row r="1525" spans="64:66" x14ac:dyDescent="0.2">
      <c r="BL1525" s="3">
        <f t="shared" si="116"/>
        <v>1</v>
      </c>
      <c r="BM1525" s="229">
        <f t="shared" si="117"/>
        <v>0</v>
      </c>
      <c r="BN1525" s="229">
        <f t="shared" si="118"/>
        <v>0</v>
      </c>
    </row>
    <row r="1526" spans="64:66" x14ac:dyDescent="0.2">
      <c r="BL1526" s="3">
        <f t="shared" si="116"/>
        <v>1</v>
      </c>
      <c r="BM1526" s="229">
        <f t="shared" si="117"/>
        <v>0</v>
      </c>
      <c r="BN1526" s="229">
        <f t="shared" si="118"/>
        <v>0</v>
      </c>
    </row>
    <row r="1527" spans="64:66" x14ac:dyDescent="0.2">
      <c r="BL1527" s="3">
        <f t="shared" si="116"/>
        <v>1</v>
      </c>
      <c r="BM1527" s="229">
        <f t="shared" si="117"/>
        <v>0</v>
      </c>
      <c r="BN1527" s="229">
        <f t="shared" si="118"/>
        <v>0</v>
      </c>
    </row>
    <row r="1528" spans="64:66" x14ac:dyDescent="0.2">
      <c r="BL1528" s="3">
        <f t="shared" si="116"/>
        <v>1</v>
      </c>
      <c r="BM1528" s="229">
        <f t="shared" si="117"/>
        <v>0</v>
      </c>
      <c r="BN1528" s="229">
        <f t="shared" si="118"/>
        <v>0</v>
      </c>
    </row>
    <row r="1529" spans="64:66" x14ac:dyDescent="0.2">
      <c r="BL1529" s="3">
        <f t="shared" si="116"/>
        <v>1</v>
      </c>
      <c r="BM1529" s="229">
        <f t="shared" si="117"/>
        <v>0</v>
      </c>
      <c r="BN1529" s="229">
        <f t="shared" si="118"/>
        <v>0</v>
      </c>
    </row>
    <row r="1530" spans="64:66" x14ac:dyDescent="0.2">
      <c r="BL1530" s="3">
        <f t="shared" si="116"/>
        <v>1</v>
      </c>
      <c r="BM1530" s="229">
        <f t="shared" si="117"/>
        <v>0</v>
      </c>
      <c r="BN1530" s="229">
        <f t="shared" si="118"/>
        <v>0</v>
      </c>
    </row>
    <row r="1531" spans="64:66" x14ac:dyDescent="0.2">
      <c r="BL1531" s="3">
        <f t="shared" si="116"/>
        <v>1</v>
      </c>
      <c r="BM1531" s="229">
        <f t="shared" si="117"/>
        <v>0</v>
      </c>
      <c r="BN1531" s="229">
        <f t="shared" si="118"/>
        <v>0</v>
      </c>
    </row>
    <row r="1532" spans="64:66" x14ac:dyDescent="0.2">
      <c r="BL1532" s="3">
        <f t="shared" si="116"/>
        <v>1</v>
      </c>
      <c r="BM1532" s="229">
        <f t="shared" si="117"/>
        <v>0</v>
      </c>
      <c r="BN1532" s="229">
        <f t="shared" si="118"/>
        <v>0</v>
      </c>
    </row>
    <row r="1533" spans="64:66" x14ac:dyDescent="0.2">
      <c r="BL1533" s="3">
        <f t="shared" si="116"/>
        <v>1</v>
      </c>
      <c r="BM1533" s="229">
        <f t="shared" si="117"/>
        <v>0</v>
      </c>
      <c r="BN1533" s="229">
        <f t="shared" si="118"/>
        <v>0</v>
      </c>
    </row>
    <row r="1534" spans="64:66" x14ac:dyDescent="0.2">
      <c r="BL1534" s="3">
        <f t="shared" si="116"/>
        <v>1</v>
      </c>
      <c r="BM1534" s="229">
        <f t="shared" si="117"/>
        <v>0</v>
      </c>
      <c r="BN1534" s="229">
        <f t="shared" si="118"/>
        <v>0</v>
      </c>
    </row>
    <row r="1535" spans="64:66" x14ac:dyDescent="0.2">
      <c r="BL1535" s="3">
        <f t="shared" si="116"/>
        <v>1</v>
      </c>
      <c r="BM1535" s="229">
        <f t="shared" si="117"/>
        <v>0</v>
      </c>
      <c r="BN1535" s="229">
        <f t="shared" si="118"/>
        <v>0</v>
      </c>
    </row>
    <row r="1536" spans="64:66" x14ac:dyDescent="0.2">
      <c r="BL1536" s="3">
        <f t="shared" si="116"/>
        <v>1</v>
      </c>
      <c r="BM1536" s="229">
        <f t="shared" si="117"/>
        <v>0</v>
      </c>
      <c r="BN1536" s="229">
        <f t="shared" si="118"/>
        <v>0</v>
      </c>
    </row>
    <row r="1537" spans="64:66" x14ac:dyDescent="0.2">
      <c r="BL1537" s="3">
        <f t="shared" si="116"/>
        <v>1</v>
      </c>
      <c r="BM1537" s="229">
        <f t="shared" si="117"/>
        <v>0</v>
      </c>
      <c r="BN1537" s="229">
        <f t="shared" si="118"/>
        <v>0</v>
      </c>
    </row>
    <row r="1538" spans="64:66" x14ac:dyDescent="0.2">
      <c r="BL1538" s="3">
        <f t="shared" si="116"/>
        <v>1</v>
      </c>
      <c r="BM1538" s="229">
        <f t="shared" si="117"/>
        <v>0</v>
      </c>
      <c r="BN1538" s="229">
        <f t="shared" si="118"/>
        <v>0</v>
      </c>
    </row>
    <row r="1539" spans="64:66" x14ac:dyDescent="0.2">
      <c r="BL1539" s="3">
        <f t="shared" si="116"/>
        <v>1</v>
      </c>
      <c r="BM1539" s="229">
        <f t="shared" si="117"/>
        <v>0</v>
      </c>
      <c r="BN1539" s="229">
        <f t="shared" si="118"/>
        <v>0</v>
      </c>
    </row>
    <row r="1540" spans="64:66" x14ac:dyDescent="0.2">
      <c r="BL1540" s="3">
        <f t="shared" si="116"/>
        <v>1</v>
      </c>
      <c r="BM1540" s="229">
        <f t="shared" si="117"/>
        <v>0</v>
      </c>
      <c r="BN1540" s="229">
        <f t="shared" si="118"/>
        <v>0</v>
      </c>
    </row>
    <row r="1541" spans="64:66" x14ac:dyDescent="0.2">
      <c r="BL1541" s="3">
        <f t="shared" ref="BL1541:BL1604" si="119">MONTH(H1541)</f>
        <v>1</v>
      </c>
      <c r="BM1541" s="229">
        <f t="shared" ref="BM1541:BM1604" si="120">AO1541</f>
        <v>0</v>
      </c>
      <c r="BN1541" s="229">
        <f t="shared" ref="BN1541:BN1604" si="121">BE1541</f>
        <v>0</v>
      </c>
    </row>
    <row r="1542" spans="64:66" x14ac:dyDescent="0.2">
      <c r="BL1542" s="3">
        <f t="shared" si="119"/>
        <v>1</v>
      </c>
      <c r="BM1542" s="229">
        <f t="shared" si="120"/>
        <v>0</v>
      </c>
      <c r="BN1542" s="229">
        <f t="shared" si="121"/>
        <v>0</v>
      </c>
    </row>
    <row r="1543" spans="64:66" x14ac:dyDescent="0.2">
      <c r="BL1543" s="3">
        <f t="shared" si="119"/>
        <v>1</v>
      </c>
      <c r="BM1543" s="229">
        <f t="shared" si="120"/>
        <v>0</v>
      </c>
      <c r="BN1543" s="229">
        <f t="shared" si="121"/>
        <v>0</v>
      </c>
    </row>
    <row r="1544" spans="64:66" x14ac:dyDescent="0.2">
      <c r="BL1544" s="3">
        <f t="shared" si="119"/>
        <v>1</v>
      </c>
      <c r="BM1544" s="229">
        <f t="shared" si="120"/>
        <v>0</v>
      </c>
      <c r="BN1544" s="229">
        <f t="shared" si="121"/>
        <v>0</v>
      </c>
    </row>
    <row r="1545" spans="64:66" x14ac:dyDescent="0.2">
      <c r="BL1545" s="3">
        <f t="shared" si="119"/>
        <v>1</v>
      </c>
      <c r="BM1545" s="229">
        <f t="shared" si="120"/>
        <v>0</v>
      </c>
      <c r="BN1545" s="229">
        <f t="shared" si="121"/>
        <v>0</v>
      </c>
    </row>
    <row r="1546" spans="64:66" x14ac:dyDescent="0.2">
      <c r="BL1546" s="3">
        <f t="shared" si="119"/>
        <v>1</v>
      </c>
      <c r="BM1546" s="229">
        <f t="shared" si="120"/>
        <v>0</v>
      </c>
      <c r="BN1546" s="229">
        <f t="shared" si="121"/>
        <v>0</v>
      </c>
    </row>
    <row r="1547" spans="64:66" x14ac:dyDescent="0.2">
      <c r="BL1547" s="3">
        <f t="shared" si="119"/>
        <v>1</v>
      </c>
      <c r="BM1547" s="229">
        <f t="shared" si="120"/>
        <v>0</v>
      </c>
      <c r="BN1547" s="229">
        <f t="shared" si="121"/>
        <v>0</v>
      </c>
    </row>
    <row r="1548" spans="64:66" x14ac:dyDescent="0.2">
      <c r="BL1548" s="3">
        <f t="shared" si="119"/>
        <v>1</v>
      </c>
      <c r="BM1548" s="229">
        <f t="shared" si="120"/>
        <v>0</v>
      </c>
      <c r="BN1548" s="229">
        <f t="shared" si="121"/>
        <v>0</v>
      </c>
    </row>
    <row r="1549" spans="64:66" x14ac:dyDescent="0.2">
      <c r="BL1549" s="3">
        <f t="shared" si="119"/>
        <v>1</v>
      </c>
      <c r="BM1549" s="229">
        <f t="shared" si="120"/>
        <v>0</v>
      </c>
      <c r="BN1549" s="229">
        <f t="shared" si="121"/>
        <v>0</v>
      </c>
    </row>
    <row r="1550" spans="64:66" x14ac:dyDescent="0.2">
      <c r="BL1550" s="3">
        <f t="shared" si="119"/>
        <v>1</v>
      </c>
      <c r="BM1550" s="229">
        <f t="shared" si="120"/>
        <v>0</v>
      </c>
      <c r="BN1550" s="229">
        <f t="shared" si="121"/>
        <v>0</v>
      </c>
    </row>
    <row r="1551" spans="64:66" x14ac:dyDescent="0.2">
      <c r="BL1551" s="3">
        <f t="shared" si="119"/>
        <v>1</v>
      </c>
      <c r="BM1551" s="229">
        <f t="shared" si="120"/>
        <v>0</v>
      </c>
      <c r="BN1551" s="229">
        <f t="shared" si="121"/>
        <v>0</v>
      </c>
    </row>
    <row r="1552" spans="64:66" x14ac:dyDescent="0.2">
      <c r="BL1552" s="3">
        <f t="shared" si="119"/>
        <v>1</v>
      </c>
      <c r="BM1552" s="229">
        <f t="shared" si="120"/>
        <v>0</v>
      </c>
      <c r="BN1552" s="229">
        <f t="shared" si="121"/>
        <v>0</v>
      </c>
    </row>
    <row r="1553" spans="64:66" x14ac:dyDescent="0.2">
      <c r="BL1553" s="3">
        <f t="shared" si="119"/>
        <v>1</v>
      </c>
      <c r="BM1553" s="229">
        <f t="shared" si="120"/>
        <v>0</v>
      </c>
      <c r="BN1553" s="229">
        <f t="shared" si="121"/>
        <v>0</v>
      </c>
    </row>
    <row r="1554" spans="64:66" x14ac:dyDescent="0.2">
      <c r="BL1554" s="3">
        <f t="shared" si="119"/>
        <v>1</v>
      </c>
      <c r="BM1554" s="229">
        <f t="shared" si="120"/>
        <v>0</v>
      </c>
      <c r="BN1554" s="229">
        <f t="shared" si="121"/>
        <v>0</v>
      </c>
    </row>
    <row r="1555" spans="64:66" x14ac:dyDescent="0.2">
      <c r="BL1555" s="3">
        <f t="shared" si="119"/>
        <v>1</v>
      </c>
      <c r="BM1555" s="229">
        <f t="shared" si="120"/>
        <v>0</v>
      </c>
      <c r="BN1555" s="229">
        <f t="shared" si="121"/>
        <v>0</v>
      </c>
    </row>
    <row r="1556" spans="64:66" x14ac:dyDescent="0.2">
      <c r="BL1556" s="3">
        <f t="shared" si="119"/>
        <v>1</v>
      </c>
      <c r="BM1556" s="229">
        <f t="shared" si="120"/>
        <v>0</v>
      </c>
      <c r="BN1556" s="229">
        <f t="shared" si="121"/>
        <v>0</v>
      </c>
    </row>
    <row r="1557" spans="64:66" x14ac:dyDescent="0.2">
      <c r="BL1557" s="3">
        <f t="shared" si="119"/>
        <v>1</v>
      </c>
      <c r="BM1557" s="229">
        <f t="shared" si="120"/>
        <v>0</v>
      </c>
      <c r="BN1557" s="229">
        <f t="shared" si="121"/>
        <v>0</v>
      </c>
    </row>
    <row r="1558" spans="64:66" x14ac:dyDescent="0.2">
      <c r="BL1558" s="3">
        <f t="shared" si="119"/>
        <v>1</v>
      </c>
      <c r="BM1558" s="229">
        <f t="shared" si="120"/>
        <v>0</v>
      </c>
      <c r="BN1558" s="229">
        <f t="shared" si="121"/>
        <v>0</v>
      </c>
    </row>
    <row r="1559" spans="64:66" x14ac:dyDescent="0.2">
      <c r="BL1559" s="3">
        <f t="shared" si="119"/>
        <v>1</v>
      </c>
      <c r="BM1559" s="229">
        <f t="shared" si="120"/>
        <v>0</v>
      </c>
      <c r="BN1559" s="229">
        <f t="shared" si="121"/>
        <v>0</v>
      </c>
    </row>
    <row r="1560" spans="64:66" x14ac:dyDescent="0.2">
      <c r="BL1560" s="3">
        <f t="shared" si="119"/>
        <v>1</v>
      </c>
      <c r="BM1560" s="229">
        <f t="shared" si="120"/>
        <v>0</v>
      </c>
      <c r="BN1560" s="229">
        <f t="shared" si="121"/>
        <v>0</v>
      </c>
    </row>
    <row r="1561" spans="64:66" x14ac:dyDescent="0.2">
      <c r="BL1561" s="3">
        <f t="shared" si="119"/>
        <v>1</v>
      </c>
      <c r="BM1561" s="229">
        <f t="shared" si="120"/>
        <v>0</v>
      </c>
      <c r="BN1561" s="229">
        <f t="shared" si="121"/>
        <v>0</v>
      </c>
    </row>
    <row r="1562" spans="64:66" x14ac:dyDescent="0.2">
      <c r="BL1562" s="3">
        <f t="shared" si="119"/>
        <v>1</v>
      </c>
      <c r="BM1562" s="229">
        <f t="shared" si="120"/>
        <v>0</v>
      </c>
      <c r="BN1562" s="229">
        <f t="shared" si="121"/>
        <v>0</v>
      </c>
    </row>
    <row r="1563" spans="64:66" x14ac:dyDescent="0.2">
      <c r="BL1563" s="3">
        <f t="shared" si="119"/>
        <v>1</v>
      </c>
      <c r="BM1563" s="229">
        <f t="shared" si="120"/>
        <v>0</v>
      </c>
      <c r="BN1563" s="229">
        <f t="shared" si="121"/>
        <v>0</v>
      </c>
    </row>
    <row r="1564" spans="64:66" x14ac:dyDescent="0.2">
      <c r="BL1564" s="3">
        <f t="shared" si="119"/>
        <v>1</v>
      </c>
      <c r="BM1564" s="229">
        <f t="shared" si="120"/>
        <v>0</v>
      </c>
      <c r="BN1564" s="229">
        <f t="shared" si="121"/>
        <v>0</v>
      </c>
    </row>
    <row r="1565" spans="64:66" x14ac:dyDescent="0.2">
      <c r="BL1565" s="3">
        <f t="shared" si="119"/>
        <v>1</v>
      </c>
      <c r="BM1565" s="229">
        <f t="shared" si="120"/>
        <v>0</v>
      </c>
      <c r="BN1565" s="229">
        <f t="shared" si="121"/>
        <v>0</v>
      </c>
    </row>
    <row r="1566" spans="64:66" x14ac:dyDescent="0.2">
      <c r="BL1566" s="3">
        <f t="shared" si="119"/>
        <v>1</v>
      </c>
      <c r="BM1566" s="229">
        <f t="shared" si="120"/>
        <v>0</v>
      </c>
      <c r="BN1566" s="229">
        <f t="shared" si="121"/>
        <v>0</v>
      </c>
    </row>
    <row r="1567" spans="64:66" x14ac:dyDescent="0.2">
      <c r="BL1567" s="3">
        <f t="shared" si="119"/>
        <v>1</v>
      </c>
      <c r="BM1567" s="229">
        <f t="shared" si="120"/>
        <v>0</v>
      </c>
      <c r="BN1567" s="229">
        <f t="shared" si="121"/>
        <v>0</v>
      </c>
    </row>
    <row r="1568" spans="64:66" x14ac:dyDescent="0.2">
      <c r="BL1568" s="3">
        <f t="shared" si="119"/>
        <v>1</v>
      </c>
      <c r="BM1568" s="229">
        <f t="shared" si="120"/>
        <v>0</v>
      </c>
      <c r="BN1568" s="229">
        <f t="shared" si="121"/>
        <v>0</v>
      </c>
    </row>
    <row r="1569" spans="64:66" x14ac:dyDescent="0.2">
      <c r="BL1569" s="3">
        <f t="shared" si="119"/>
        <v>1</v>
      </c>
      <c r="BM1569" s="229">
        <f t="shared" si="120"/>
        <v>0</v>
      </c>
      <c r="BN1569" s="229">
        <f t="shared" si="121"/>
        <v>0</v>
      </c>
    </row>
    <row r="1570" spans="64:66" x14ac:dyDescent="0.2">
      <c r="BL1570" s="3">
        <f t="shared" si="119"/>
        <v>1</v>
      </c>
      <c r="BM1570" s="229">
        <f t="shared" si="120"/>
        <v>0</v>
      </c>
      <c r="BN1570" s="229">
        <f t="shared" si="121"/>
        <v>0</v>
      </c>
    </row>
    <row r="1571" spans="64:66" x14ac:dyDescent="0.2">
      <c r="BL1571" s="3">
        <f t="shared" si="119"/>
        <v>1</v>
      </c>
      <c r="BM1571" s="229">
        <f t="shared" si="120"/>
        <v>0</v>
      </c>
      <c r="BN1571" s="229">
        <f t="shared" si="121"/>
        <v>0</v>
      </c>
    </row>
    <row r="1572" spans="64:66" x14ac:dyDescent="0.2">
      <c r="BL1572" s="3">
        <f t="shared" si="119"/>
        <v>1</v>
      </c>
      <c r="BM1572" s="229">
        <f t="shared" si="120"/>
        <v>0</v>
      </c>
      <c r="BN1572" s="229">
        <f t="shared" si="121"/>
        <v>0</v>
      </c>
    </row>
    <row r="1573" spans="64:66" x14ac:dyDescent="0.2">
      <c r="BL1573" s="3">
        <f t="shared" si="119"/>
        <v>1</v>
      </c>
      <c r="BM1573" s="229">
        <f t="shared" si="120"/>
        <v>0</v>
      </c>
      <c r="BN1573" s="229">
        <f t="shared" si="121"/>
        <v>0</v>
      </c>
    </row>
    <row r="1574" spans="64:66" x14ac:dyDescent="0.2">
      <c r="BL1574" s="3">
        <f t="shared" si="119"/>
        <v>1</v>
      </c>
      <c r="BM1574" s="229">
        <f t="shared" si="120"/>
        <v>0</v>
      </c>
      <c r="BN1574" s="229">
        <f t="shared" si="121"/>
        <v>0</v>
      </c>
    </row>
    <row r="1575" spans="64:66" x14ac:dyDescent="0.2">
      <c r="BL1575" s="3">
        <f t="shared" si="119"/>
        <v>1</v>
      </c>
      <c r="BM1575" s="229">
        <f t="shared" si="120"/>
        <v>0</v>
      </c>
      <c r="BN1575" s="229">
        <f t="shared" si="121"/>
        <v>0</v>
      </c>
    </row>
    <row r="1576" spans="64:66" x14ac:dyDescent="0.2">
      <c r="BL1576" s="3">
        <f t="shared" si="119"/>
        <v>1</v>
      </c>
      <c r="BM1576" s="229">
        <f t="shared" si="120"/>
        <v>0</v>
      </c>
      <c r="BN1576" s="229">
        <f t="shared" si="121"/>
        <v>0</v>
      </c>
    </row>
    <row r="1577" spans="64:66" x14ac:dyDescent="0.2">
      <c r="BL1577" s="3">
        <f t="shared" si="119"/>
        <v>1</v>
      </c>
      <c r="BM1577" s="229">
        <f t="shared" si="120"/>
        <v>0</v>
      </c>
      <c r="BN1577" s="229">
        <f t="shared" si="121"/>
        <v>0</v>
      </c>
    </row>
    <row r="1578" spans="64:66" x14ac:dyDescent="0.2">
      <c r="BL1578" s="3">
        <f t="shared" si="119"/>
        <v>1</v>
      </c>
      <c r="BM1578" s="229">
        <f t="shared" si="120"/>
        <v>0</v>
      </c>
      <c r="BN1578" s="229">
        <f t="shared" si="121"/>
        <v>0</v>
      </c>
    </row>
    <row r="1579" spans="64:66" x14ac:dyDescent="0.2">
      <c r="BL1579" s="3">
        <f t="shared" si="119"/>
        <v>1</v>
      </c>
      <c r="BM1579" s="229">
        <f t="shared" si="120"/>
        <v>0</v>
      </c>
      <c r="BN1579" s="229">
        <f t="shared" si="121"/>
        <v>0</v>
      </c>
    </row>
    <row r="1580" spans="64:66" x14ac:dyDescent="0.2">
      <c r="BL1580" s="3">
        <f t="shared" si="119"/>
        <v>1</v>
      </c>
      <c r="BM1580" s="229">
        <f t="shared" si="120"/>
        <v>0</v>
      </c>
      <c r="BN1580" s="229">
        <f t="shared" si="121"/>
        <v>0</v>
      </c>
    </row>
    <row r="1581" spans="64:66" x14ac:dyDescent="0.2">
      <c r="BL1581" s="3">
        <f t="shared" si="119"/>
        <v>1</v>
      </c>
      <c r="BM1581" s="229">
        <f t="shared" si="120"/>
        <v>0</v>
      </c>
      <c r="BN1581" s="229">
        <f t="shared" si="121"/>
        <v>0</v>
      </c>
    </row>
    <row r="1582" spans="64:66" x14ac:dyDescent="0.2">
      <c r="BL1582" s="3">
        <f t="shared" si="119"/>
        <v>1</v>
      </c>
      <c r="BM1582" s="229">
        <f t="shared" si="120"/>
        <v>0</v>
      </c>
      <c r="BN1582" s="229">
        <f t="shared" si="121"/>
        <v>0</v>
      </c>
    </row>
    <row r="1583" spans="64:66" x14ac:dyDescent="0.2">
      <c r="BL1583" s="3">
        <f t="shared" si="119"/>
        <v>1</v>
      </c>
      <c r="BM1583" s="229">
        <f t="shared" si="120"/>
        <v>0</v>
      </c>
      <c r="BN1583" s="229">
        <f t="shared" si="121"/>
        <v>0</v>
      </c>
    </row>
    <row r="1584" spans="64:66" x14ac:dyDescent="0.2">
      <c r="BL1584" s="3">
        <f t="shared" si="119"/>
        <v>1</v>
      </c>
      <c r="BM1584" s="229">
        <f t="shared" si="120"/>
        <v>0</v>
      </c>
      <c r="BN1584" s="229">
        <f t="shared" si="121"/>
        <v>0</v>
      </c>
    </row>
    <row r="1585" spans="64:66" x14ac:dyDescent="0.2">
      <c r="BL1585" s="3">
        <f t="shared" si="119"/>
        <v>1</v>
      </c>
      <c r="BM1585" s="229">
        <f t="shared" si="120"/>
        <v>0</v>
      </c>
      <c r="BN1585" s="229">
        <f t="shared" si="121"/>
        <v>0</v>
      </c>
    </row>
    <row r="1586" spans="64:66" x14ac:dyDescent="0.2">
      <c r="BL1586" s="3">
        <f t="shared" si="119"/>
        <v>1</v>
      </c>
      <c r="BM1586" s="229">
        <f t="shared" si="120"/>
        <v>0</v>
      </c>
      <c r="BN1586" s="229">
        <f t="shared" si="121"/>
        <v>0</v>
      </c>
    </row>
    <row r="1587" spans="64:66" x14ac:dyDescent="0.2">
      <c r="BL1587" s="3">
        <f t="shared" si="119"/>
        <v>1</v>
      </c>
      <c r="BM1587" s="229">
        <f t="shared" si="120"/>
        <v>0</v>
      </c>
      <c r="BN1587" s="229">
        <f t="shared" si="121"/>
        <v>0</v>
      </c>
    </row>
    <row r="1588" spans="64:66" x14ac:dyDescent="0.2">
      <c r="BL1588" s="3">
        <f t="shared" si="119"/>
        <v>1</v>
      </c>
      <c r="BM1588" s="229">
        <f t="shared" si="120"/>
        <v>0</v>
      </c>
      <c r="BN1588" s="229">
        <f t="shared" si="121"/>
        <v>0</v>
      </c>
    </row>
    <row r="1589" spans="64:66" x14ac:dyDescent="0.2">
      <c r="BL1589" s="3">
        <f t="shared" si="119"/>
        <v>1</v>
      </c>
      <c r="BM1589" s="229">
        <f t="shared" si="120"/>
        <v>0</v>
      </c>
      <c r="BN1589" s="229">
        <f t="shared" si="121"/>
        <v>0</v>
      </c>
    </row>
    <row r="1590" spans="64:66" x14ac:dyDescent="0.2">
      <c r="BL1590" s="3">
        <f t="shared" si="119"/>
        <v>1</v>
      </c>
      <c r="BM1590" s="229">
        <f t="shared" si="120"/>
        <v>0</v>
      </c>
      <c r="BN1590" s="229">
        <f t="shared" si="121"/>
        <v>0</v>
      </c>
    </row>
    <row r="1591" spans="64:66" x14ac:dyDescent="0.2">
      <c r="BL1591" s="3">
        <f t="shared" si="119"/>
        <v>1</v>
      </c>
      <c r="BM1591" s="229">
        <f t="shared" si="120"/>
        <v>0</v>
      </c>
      <c r="BN1591" s="229">
        <f t="shared" si="121"/>
        <v>0</v>
      </c>
    </row>
    <row r="1592" spans="64:66" x14ac:dyDescent="0.2">
      <c r="BL1592" s="3">
        <f t="shared" si="119"/>
        <v>1</v>
      </c>
      <c r="BM1592" s="229">
        <f t="shared" si="120"/>
        <v>0</v>
      </c>
      <c r="BN1592" s="229">
        <f t="shared" si="121"/>
        <v>0</v>
      </c>
    </row>
    <row r="1593" spans="64:66" x14ac:dyDescent="0.2">
      <c r="BL1593" s="3">
        <f t="shared" si="119"/>
        <v>1</v>
      </c>
      <c r="BM1593" s="229">
        <f t="shared" si="120"/>
        <v>0</v>
      </c>
      <c r="BN1593" s="229">
        <f t="shared" si="121"/>
        <v>0</v>
      </c>
    </row>
    <row r="1594" spans="64:66" x14ac:dyDescent="0.2">
      <c r="BL1594" s="3">
        <f t="shared" si="119"/>
        <v>1</v>
      </c>
      <c r="BM1594" s="229">
        <f t="shared" si="120"/>
        <v>0</v>
      </c>
      <c r="BN1594" s="229">
        <f t="shared" si="121"/>
        <v>0</v>
      </c>
    </row>
    <row r="1595" spans="64:66" x14ac:dyDescent="0.2">
      <c r="BL1595" s="3">
        <f t="shared" si="119"/>
        <v>1</v>
      </c>
      <c r="BM1595" s="229">
        <f t="shared" si="120"/>
        <v>0</v>
      </c>
      <c r="BN1595" s="229">
        <f t="shared" si="121"/>
        <v>0</v>
      </c>
    </row>
    <row r="1596" spans="64:66" x14ac:dyDescent="0.2">
      <c r="BL1596" s="3">
        <f t="shared" si="119"/>
        <v>1</v>
      </c>
      <c r="BM1596" s="229">
        <f t="shared" si="120"/>
        <v>0</v>
      </c>
      <c r="BN1596" s="229">
        <f t="shared" si="121"/>
        <v>0</v>
      </c>
    </row>
    <row r="1597" spans="64:66" x14ac:dyDescent="0.2">
      <c r="BL1597" s="3">
        <f t="shared" si="119"/>
        <v>1</v>
      </c>
      <c r="BM1597" s="229">
        <f t="shared" si="120"/>
        <v>0</v>
      </c>
      <c r="BN1597" s="229">
        <f t="shared" si="121"/>
        <v>0</v>
      </c>
    </row>
    <row r="1598" spans="64:66" x14ac:dyDescent="0.2">
      <c r="BL1598" s="3">
        <f t="shared" si="119"/>
        <v>1</v>
      </c>
      <c r="BM1598" s="229">
        <f t="shared" si="120"/>
        <v>0</v>
      </c>
      <c r="BN1598" s="229">
        <f t="shared" si="121"/>
        <v>0</v>
      </c>
    </row>
    <row r="1599" spans="64:66" x14ac:dyDescent="0.2">
      <c r="BL1599" s="3">
        <f t="shared" si="119"/>
        <v>1</v>
      </c>
      <c r="BM1599" s="229">
        <f t="shared" si="120"/>
        <v>0</v>
      </c>
      <c r="BN1599" s="229">
        <f t="shared" si="121"/>
        <v>0</v>
      </c>
    </row>
    <row r="1600" spans="64:66" x14ac:dyDescent="0.2">
      <c r="BL1600" s="3">
        <f t="shared" si="119"/>
        <v>1</v>
      </c>
      <c r="BM1600" s="229">
        <f t="shared" si="120"/>
        <v>0</v>
      </c>
      <c r="BN1600" s="229">
        <f t="shared" si="121"/>
        <v>0</v>
      </c>
    </row>
    <row r="1601" spans="64:66" x14ac:dyDescent="0.2">
      <c r="BL1601" s="3">
        <f t="shared" si="119"/>
        <v>1</v>
      </c>
      <c r="BM1601" s="229">
        <f t="shared" si="120"/>
        <v>0</v>
      </c>
      <c r="BN1601" s="229">
        <f t="shared" si="121"/>
        <v>0</v>
      </c>
    </row>
    <row r="1602" spans="64:66" x14ac:dyDescent="0.2">
      <c r="BL1602" s="3">
        <f t="shared" si="119"/>
        <v>1</v>
      </c>
      <c r="BM1602" s="229">
        <f t="shared" si="120"/>
        <v>0</v>
      </c>
      <c r="BN1602" s="229">
        <f t="shared" si="121"/>
        <v>0</v>
      </c>
    </row>
    <row r="1603" spans="64:66" x14ac:dyDescent="0.2">
      <c r="BL1603" s="3">
        <f t="shared" si="119"/>
        <v>1</v>
      </c>
      <c r="BM1603" s="229">
        <f t="shared" si="120"/>
        <v>0</v>
      </c>
      <c r="BN1603" s="229">
        <f t="shared" si="121"/>
        <v>0</v>
      </c>
    </row>
    <row r="1604" spans="64:66" x14ac:dyDescent="0.2">
      <c r="BL1604" s="3">
        <f t="shared" si="119"/>
        <v>1</v>
      </c>
      <c r="BM1604" s="229">
        <f t="shared" si="120"/>
        <v>0</v>
      </c>
      <c r="BN1604" s="229">
        <f t="shared" si="121"/>
        <v>0</v>
      </c>
    </row>
    <row r="1605" spans="64:66" x14ac:dyDescent="0.2">
      <c r="BL1605" s="3">
        <f t="shared" ref="BL1605:BL1668" si="122">MONTH(H1605)</f>
        <v>1</v>
      </c>
      <c r="BM1605" s="229">
        <f t="shared" ref="BM1605:BM1668" si="123">AO1605</f>
        <v>0</v>
      </c>
      <c r="BN1605" s="229">
        <f t="shared" ref="BN1605:BN1668" si="124">BE1605</f>
        <v>0</v>
      </c>
    </row>
    <row r="1606" spans="64:66" x14ac:dyDescent="0.2">
      <c r="BL1606" s="3">
        <f t="shared" si="122"/>
        <v>1</v>
      </c>
      <c r="BM1606" s="229">
        <f t="shared" si="123"/>
        <v>0</v>
      </c>
      <c r="BN1606" s="229">
        <f t="shared" si="124"/>
        <v>0</v>
      </c>
    </row>
    <row r="1607" spans="64:66" x14ac:dyDescent="0.2">
      <c r="BL1607" s="3">
        <f t="shared" si="122"/>
        <v>1</v>
      </c>
      <c r="BM1607" s="229">
        <f t="shared" si="123"/>
        <v>0</v>
      </c>
      <c r="BN1607" s="229">
        <f t="shared" si="124"/>
        <v>0</v>
      </c>
    </row>
    <row r="1608" spans="64:66" x14ac:dyDescent="0.2">
      <c r="BL1608" s="3">
        <f t="shared" si="122"/>
        <v>1</v>
      </c>
      <c r="BM1608" s="229">
        <f t="shared" si="123"/>
        <v>0</v>
      </c>
      <c r="BN1608" s="229">
        <f t="shared" si="124"/>
        <v>0</v>
      </c>
    </row>
    <row r="1609" spans="64:66" x14ac:dyDescent="0.2">
      <c r="BL1609" s="3">
        <f t="shared" si="122"/>
        <v>1</v>
      </c>
      <c r="BM1609" s="229">
        <f t="shared" si="123"/>
        <v>0</v>
      </c>
      <c r="BN1609" s="229">
        <f t="shared" si="124"/>
        <v>0</v>
      </c>
    </row>
    <row r="1610" spans="64:66" x14ac:dyDescent="0.2">
      <c r="BL1610" s="3">
        <f t="shared" si="122"/>
        <v>1</v>
      </c>
      <c r="BM1610" s="229">
        <f t="shared" si="123"/>
        <v>0</v>
      </c>
      <c r="BN1610" s="229">
        <f t="shared" si="124"/>
        <v>0</v>
      </c>
    </row>
    <row r="1611" spans="64:66" x14ac:dyDescent="0.2">
      <c r="BL1611" s="3">
        <f t="shared" si="122"/>
        <v>1</v>
      </c>
      <c r="BM1611" s="229">
        <f t="shared" si="123"/>
        <v>0</v>
      </c>
      <c r="BN1611" s="229">
        <f t="shared" si="124"/>
        <v>0</v>
      </c>
    </row>
    <row r="1612" spans="64:66" x14ac:dyDescent="0.2">
      <c r="BL1612" s="3">
        <f t="shared" si="122"/>
        <v>1</v>
      </c>
      <c r="BM1612" s="229">
        <f t="shared" si="123"/>
        <v>0</v>
      </c>
      <c r="BN1612" s="229">
        <f t="shared" si="124"/>
        <v>0</v>
      </c>
    </row>
    <row r="1613" spans="64:66" x14ac:dyDescent="0.2">
      <c r="BL1613" s="3">
        <f t="shared" si="122"/>
        <v>1</v>
      </c>
      <c r="BM1613" s="229">
        <f t="shared" si="123"/>
        <v>0</v>
      </c>
      <c r="BN1613" s="229">
        <f t="shared" si="124"/>
        <v>0</v>
      </c>
    </row>
    <row r="1614" spans="64:66" x14ac:dyDescent="0.2">
      <c r="BL1614" s="3">
        <f t="shared" si="122"/>
        <v>1</v>
      </c>
      <c r="BM1614" s="229">
        <f t="shared" si="123"/>
        <v>0</v>
      </c>
      <c r="BN1614" s="229">
        <f t="shared" si="124"/>
        <v>0</v>
      </c>
    </row>
    <row r="1615" spans="64:66" x14ac:dyDescent="0.2">
      <c r="BL1615" s="3">
        <f t="shared" si="122"/>
        <v>1</v>
      </c>
      <c r="BM1615" s="229">
        <f t="shared" si="123"/>
        <v>0</v>
      </c>
      <c r="BN1615" s="229">
        <f t="shared" si="124"/>
        <v>0</v>
      </c>
    </row>
    <row r="1616" spans="64:66" x14ac:dyDescent="0.2">
      <c r="BL1616" s="3">
        <f t="shared" si="122"/>
        <v>1</v>
      </c>
      <c r="BM1616" s="229">
        <f t="shared" si="123"/>
        <v>0</v>
      </c>
      <c r="BN1616" s="229">
        <f t="shared" si="124"/>
        <v>0</v>
      </c>
    </row>
    <row r="1617" spans="64:66" x14ac:dyDescent="0.2">
      <c r="BL1617" s="3">
        <f t="shared" si="122"/>
        <v>1</v>
      </c>
      <c r="BM1617" s="229">
        <f t="shared" si="123"/>
        <v>0</v>
      </c>
      <c r="BN1617" s="229">
        <f t="shared" si="124"/>
        <v>0</v>
      </c>
    </row>
    <row r="1618" spans="64:66" x14ac:dyDescent="0.2">
      <c r="BL1618" s="3">
        <f t="shared" si="122"/>
        <v>1</v>
      </c>
      <c r="BM1618" s="229">
        <f t="shared" si="123"/>
        <v>0</v>
      </c>
      <c r="BN1618" s="229">
        <f t="shared" si="124"/>
        <v>0</v>
      </c>
    </row>
    <row r="1619" spans="64:66" x14ac:dyDescent="0.2">
      <c r="BL1619" s="3">
        <f t="shared" si="122"/>
        <v>1</v>
      </c>
      <c r="BM1619" s="229">
        <f t="shared" si="123"/>
        <v>0</v>
      </c>
      <c r="BN1619" s="229">
        <f t="shared" si="124"/>
        <v>0</v>
      </c>
    </row>
    <row r="1620" spans="64:66" x14ac:dyDescent="0.2">
      <c r="BL1620" s="3">
        <f t="shared" si="122"/>
        <v>1</v>
      </c>
      <c r="BM1620" s="229">
        <f t="shared" si="123"/>
        <v>0</v>
      </c>
      <c r="BN1620" s="229">
        <f t="shared" si="124"/>
        <v>0</v>
      </c>
    </row>
    <row r="1621" spans="64:66" x14ac:dyDescent="0.2">
      <c r="BL1621" s="3">
        <f t="shared" si="122"/>
        <v>1</v>
      </c>
      <c r="BM1621" s="229">
        <f t="shared" si="123"/>
        <v>0</v>
      </c>
      <c r="BN1621" s="229">
        <f t="shared" si="124"/>
        <v>0</v>
      </c>
    </row>
    <row r="1622" spans="64:66" x14ac:dyDescent="0.2">
      <c r="BL1622" s="3">
        <f t="shared" si="122"/>
        <v>1</v>
      </c>
      <c r="BM1622" s="229">
        <f t="shared" si="123"/>
        <v>0</v>
      </c>
      <c r="BN1622" s="229">
        <f t="shared" si="124"/>
        <v>0</v>
      </c>
    </row>
    <row r="1623" spans="64:66" x14ac:dyDescent="0.2">
      <c r="BL1623" s="3">
        <f t="shared" si="122"/>
        <v>1</v>
      </c>
      <c r="BM1623" s="229">
        <f t="shared" si="123"/>
        <v>0</v>
      </c>
      <c r="BN1623" s="229">
        <f t="shared" si="124"/>
        <v>0</v>
      </c>
    </row>
    <row r="1624" spans="64:66" x14ac:dyDescent="0.2">
      <c r="BL1624" s="3">
        <f t="shared" si="122"/>
        <v>1</v>
      </c>
      <c r="BM1624" s="229">
        <f t="shared" si="123"/>
        <v>0</v>
      </c>
      <c r="BN1624" s="229">
        <f t="shared" si="124"/>
        <v>0</v>
      </c>
    </row>
    <row r="1625" spans="64:66" x14ac:dyDescent="0.2">
      <c r="BL1625" s="3">
        <f t="shared" si="122"/>
        <v>1</v>
      </c>
      <c r="BM1625" s="229">
        <f t="shared" si="123"/>
        <v>0</v>
      </c>
      <c r="BN1625" s="229">
        <f t="shared" si="124"/>
        <v>0</v>
      </c>
    </row>
    <row r="1626" spans="64:66" x14ac:dyDescent="0.2">
      <c r="BL1626" s="3">
        <f t="shared" si="122"/>
        <v>1</v>
      </c>
      <c r="BM1626" s="229">
        <f t="shared" si="123"/>
        <v>0</v>
      </c>
      <c r="BN1626" s="229">
        <f t="shared" si="124"/>
        <v>0</v>
      </c>
    </row>
    <row r="1627" spans="64:66" x14ac:dyDescent="0.2">
      <c r="BL1627" s="3">
        <f t="shared" si="122"/>
        <v>1</v>
      </c>
      <c r="BM1627" s="229">
        <f t="shared" si="123"/>
        <v>0</v>
      </c>
      <c r="BN1627" s="229">
        <f t="shared" si="124"/>
        <v>0</v>
      </c>
    </row>
    <row r="1628" spans="64:66" x14ac:dyDescent="0.2">
      <c r="BL1628" s="3">
        <f t="shared" si="122"/>
        <v>1</v>
      </c>
      <c r="BM1628" s="229">
        <f t="shared" si="123"/>
        <v>0</v>
      </c>
      <c r="BN1628" s="229">
        <f t="shared" si="124"/>
        <v>0</v>
      </c>
    </row>
    <row r="1629" spans="64:66" x14ac:dyDescent="0.2">
      <c r="BL1629" s="3">
        <f t="shared" si="122"/>
        <v>1</v>
      </c>
      <c r="BM1629" s="229">
        <f t="shared" si="123"/>
        <v>0</v>
      </c>
      <c r="BN1629" s="229">
        <f t="shared" si="124"/>
        <v>0</v>
      </c>
    </row>
    <row r="1630" spans="64:66" x14ac:dyDescent="0.2">
      <c r="BL1630" s="3">
        <f t="shared" si="122"/>
        <v>1</v>
      </c>
      <c r="BM1630" s="229">
        <f t="shared" si="123"/>
        <v>0</v>
      </c>
      <c r="BN1630" s="229">
        <f t="shared" si="124"/>
        <v>0</v>
      </c>
    </row>
    <row r="1631" spans="64:66" x14ac:dyDescent="0.2">
      <c r="BL1631" s="3">
        <f t="shared" si="122"/>
        <v>1</v>
      </c>
      <c r="BM1631" s="229">
        <f t="shared" si="123"/>
        <v>0</v>
      </c>
      <c r="BN1631" s="229">
        <f t="shared" si="124"/>
        <v>0</v>
      </c>
    </row>
    <row r="1632" spans="64:66" x14ac:dyDescent="0.2">
      <c r="BL1632" s="3">
        <f t="shared" si="122"/>
        <v>1</v>
      </c>
      <c r="BM1632" s="229">
        <f t="shared" si="123"/>
        <v>0</v>
      </c>
      <c r="BN1632" s="229">
        <f t="shared" si="124"/>
        <v>0</v>
      </c>
    </row>
    <row r="1633" spans="64:66" x14ac:dyDescent="0.2">
      <c r="BL1633" s="3">
        <f t="shared" si="122"/>
        <v>1</v>
      </c>
      <c r="BM1633" s="229">
        <f t="shared" si="123"/>
        <v>0</v>
      </c>
      <c r="BN1633" s="229">
        <f t="shared" si="124"/>
        <v>0</v>
      </c>
    </row>
    <row r="1634" spans="64:66" x14ac:dyDescent="0.2">
      <c r="BL1634" s="3">
        <f t="shared" si="122"/>
        <v>1</v>
      </c>
      <c r="BM1634" s="229">
        <f t="shared" si="123"/>
        <v>0</v>
      </c>
      <c r="BN1634" s="229">
        <f t="shared" si="124"/>
        <v>0</v>
      </c>
    </row>
    <row r="1635" spans="64:66" x14ac:dyDescent="0.2">
      <c r="BL1635" s="3">
        <f t="shared" si="122"/>
        <v>1</v>
      </c>
      <c r="BM1635" s="229">
        <f t="shared" si="123"/>
        <v>0</v>
      </c>
      <c r="BN1635" s="229">
        <f t="shared" si="124"/>
        <v>0</v>
      </c>
    </row>
    <row r="1636" spans="64:66" x14ac:dyDescent="0.2">
      <c r="BL1636" s="3">
        <f t="shared" si="122"/>
        <v>1</v>
      </c>
      <c r="BM1636" s="229">
        <f t="shared" si="123"/>
        <v>0</v>
      </c>
      <c r="BN1636" s="229">
        <f t="shared" si="124"/>
        <v>0</v>
      </c>
    </row>
    <row r="1637" spans="64:66" x14ac:dyDescent="0.2">
      <c r="BL1637" s="3">
        <f t="shared" si="122"/>
        <v>1</v>
      </c>
      <c r="BM1637" s="229">
        <f t="shared" si="123"/>
        <v>0</v>
      </c>
      <c r="BN1637" s="229">
        <f t="shared" si="124"/>
        <v>0</v>
      </c>
    </row>
    <row r="1638" spans="64:66" x14ac:dyDescent="0.2">
      <c r="BL1638" s="3">
        <f t="shared" si="122"/>
        <v>1</v>
      </c>
      <c r="BM1638" s="229">
        <f t="shared" si="123"/>
        <v>0</v>
      </c>
      <c r="BN1638" s="229">
        <f t="shared" si="124"/>
        <v>0</v>
      </c>
    </row>
    <row r="1639" spans="64:66" x14ac:dyDescent="0.2">
      <c r="BL1639" s="3">
        <f t="shared" si="122"/>
        <v>1</v>
      </c>
      <c r="BM1639" s="229">
        <f t="shared" si="123"/>
        <v>0</v>
      </c>
      <c r="BN1639" s="229">
        <f t="shared" si="124"/>
        <v>0</v>
      </c>
    </row>
    <row r="1640" spans="64:66" x14ac:dyDescent="0.2">
      <c r="BL1640" s="3">
        <f t="shared" si="122"/>
        <v>1</v>
      </c>
      <c r="BM1640" s="229">
        <f t="shared" si="123"/>
        <v>0</v>
      </c>
      <c r="BN1640" s="229">
        <f t="shared" si="124"/>
        <v>0</v>
      </c>
    </row>
    <row r="1641" spans="64:66" x14ac:dyDescent="0.2">
      <c r="BL1641" s="3">
        <f t="shared" si="122"/>
        <v>1</v>
      </c>
      <c r="BM1641" s="229">
        <f t="shared" si="123"/>
        <v>0</v>
      </c>
      <c r="BN1641" s="229">
        <f t="shared" si="124"/>
        <v>0</v>
      </c>
    </row>
    <row r="1642" spans="64:66" x14ac:dyDescent="0.2">
      <c r="BL1642" s="3">
        <f t="shared" si="122"/>
        <v>1</v>
      </c>
      <c r="BM1642" s="229">
        <f t="shared" si="123"/>
        <v>0</v>
      </c>
      <c r="BN1642" s="229">
        <f t="shared" si="124"/>
        <v>0</v>
      </c>
    </row>
    <row r="1643" spans="64:66" x14ac:dyDescent="0.2">
      <c r="BL1643" s="3">
        <f t="shared" si="122"/>
        <v>1</v>
      </c>
      <c r="BM1643" s="229">
        <f t="shared" si="123"/>
        <v>0</v>
      </c>
      <c r="BN1643" s="229">
        <f t="shared" si="124"/>
        <v>0</v>
      </c>
    </row>
    <row r="1644" spans="64:66" x14ac:dyDescent="0.2">
      <c r="BL1644" s="3">
        <f t="shared" si="122"/>
        <v>1</v>
      </c>
      <c r="BM1644" s="229">
        <f t="shared" si="123"/>
        <v>0</v>
      </c>
      <c r="BN1644" s="229">
        <f t="shared" si="124"/>
        <v>0</v>
      </c>
    </row>
    <row r="1645" spans="64:66" x14ac:dyDescent="0.2">
      <c r="BL1645" s="3">
        <f t="shared" si="122"/>
        <v>1</v>
      </c>
      <c r="BM1645" s="229">
        <f t="shared" si="123"/>
        <v>0</v>
      </c>
      <c r="BN1645" s="229">
        <f t="shared" si="124"/>
        <v>0</v>
      </c>
    </row>
    <row r="1646" spans="64:66" x14ac:dyDescent="0.2">
      <c r="BL1646" s="3">
        <f t="shared" si="122"/>
        <v>1</v>
      </c>
      <c r="BM1646" s="229">
        <f t="shared" si="123"/>
        <v>0</v>
      </c>
      <c r="BN1646" s="229">
        <f t="shared" si="124"/>
        <v>0</v>
      </c>
    </row>
    <row r="1647" spans="64:66" x14ac:dyDescent="0.2">
      <c r="BL1647" s="3">
        <f t="shared" si="122"/>
        <v>1</v>
      </c>
      <c r="BM1647" s="229">
        <f t="shared" si="123"/>
        <v>0</v>
      </c>
      <c r="BN1647" s="229">
        <f t="shared" si="124"/>
        <v>0</v>
      </c>
    </row>
    <row r="1648" spans="64:66" x14ac:dyDescent="0.2">
      <c r="BL1648" s="3">
        <f t="shared" si="122"/>
        <v>1</v>
      </c>
      <c r="BM1648" s="229">
        <f t="shared" si="123"/>
        <v>0</v>
      </c>
      <c r="BN1648" s="229">
        <f t="shared" si="124"/>
        <v>0</v>
      </c>
    </row>
    <row r="1649" spans="64:66" x14ac:dyDescent="0.2">
      <c r="BL1649" s="3">
        <f t="shared" si="122"/>
        <v>1</v>
      </c>
      <c r="BM1649" s="229">
        <f t="shared" si="123"/>
        <v>0</v>
      </c>
      <c r="BN1649" s="229">
        <f t="shared" si="124"/>
        <v>0</v>
      </c>
    </row>
    <row r="1650" spans="64:66" x14ac:dyDescent="0.2">
      <c r="BL1650" s="3">
        <f t="shared" si="122"/>
        <v>1</v>
      </c>
      <c r="BM1650" s="229">
        <f t="shared" si="123"/>
        <v>0</v>
      </c>
      <c r="BN1650" s="229">
        <f t="shared" si="124"/>
        <v>0</v>
      </c>
    </row>
    <row r="1651" spans="64:66" x14ac:dyDescent="0.2">
      <c r="BL1651" s="3">
        <f t="shared" si="122"/>
        <v>1</v>
      </c>
      <c r="BM1651" s="229">
        <f t="shared" si="123"/>
        <v>0</v>
      </c>
      <c r="BN1651" s="229">
        <f t="shared" si="124"/>
        <v>0</v>
      </c>
    </row>
    <row r="1652" spans="64:66" x14ac:dyDescent="0.2">
      <c r="BL1652" s="3">
        <f t="shared" si="122"/>
        <v>1</v>
      </c>
      <c r="BM1652" s="229">
        <f t="shared" si="123"/>
        <v>0</v>
      </c>
      <c r="BN1652" s="229">
        <f t="shared" si="124"/>
        <v>0</v>
      </c>
    </row>
    <row r="1653" spans="64:66" x14ac:dyDescent="0.2">
      <c r="BL1653" s="3">
        <f t="shared" si="122"/>
        <v>1</v>
      </c>
      <c r="BM1653" s="229">
        <f t="shared" si="123"/>
        <v>0</v>
      </c>
      <c r="BN1653" s="229">
        <f t="shared" si="124"/>
        <v>0</v>
      </c>
    </row>
    <row r="1654" spans="64:66" x14ac:dyDescent="0.2">
      <c r="BL1654" s="3">
        <f t="shared" si="122"/>
        <v>1</v>
      </c>
      <c r="BM1654" s="229">
        <f t="shared" si="123"/>
        <v>0</v>
      </c>
      <c r="BN1654" s="229">
        <f t="shared" si="124"/>
        <v>0</v>
      </c>
    </row>
    <row r="1655" spans="64:66" x14ac:dyDescent="0.2">
      <c r="BL1655" s="3">
        <f t="shared" si="122"/>
        <v>1</v>
      </c>
      <c r="BM1655" s="229">
        <f t="shared" si="123"/>
        <v>0</v>
      </c>
      <c r="BN1655" s="229">
        <f t="shared" si="124"/>
        <v>0</v>
      </c>
    </row>
    <row r="1656" spans="64:66" x14ac:dyDescent="0.2">
      <c r="BL1656" s="3">
        <f t="shared" si="122"/>
        <v>1</v>
      </c>
      <c r="BM1656" s="229">
        <f t="shared" si="123"/>
        <v>0</v>
      </c>
      <c r="BN1656" s="229">
        <f t="shared" si="124"/>
        <v>0</v>
      </c>
    </row>
    <row r="1657" spans="64:66" x14ac:dyDescent="0.2">
      <c r="BL1657" s="3">
        <f t="shared" si="122"/>
        <v>1</v>
      </c>
      <c r="BM1657" s="229">
        <f t="shared" si="123"/>
        <v>0</v>
      </c>
      <c r="BN1657" s="229">
        <f t="shared" si="124"/>
        <v>0</v>
      </c>
    </row>
    <row r="1658" spans="64:66" x14ac:dyDescent="0.2">
      <c r="BL1658" s="3">
        <f t="shared" si="122"/>
        <v>1</v>
      </c>
      <c r="BM1658" s="229">
        <f t="shared" si="123"/>
        <v>0</v>
      </c>
      <c r="BN1658" s="229">
        <f t="shared" si="124"/>
        <v>0</v>
      </c>
    </row>
    <row r="1659" spans="64:66" x14ac:dyDescent="0.2">
      <c r="BL1659" s="3">
        <f t="shared" si="122"/>
        <v>1</v>
      </c>
      <c r="BM1659" s="229">
        <f t="shared" si="123"/>
        <v>0</v>
      </c>
      <c r="BN1659" s="229">
        <f t="shared" si="124"/>
        <v>0</v>
      </c>
    </row>
    <row r="1660" spans="64:66" x14ac:dyDescent="0.2">
      <c r="BL1660" s="3">
        <f t="shared" si="122"/>
        <v>1</v>
      </c>
      <c r="BM1660" s="229">
        <f t="shared" si="123"/>
        <v>0</v>
      </c>
      <c r="BN1660" s="229">
        <f t="shared" si="124"/>
        <v>0</v>
      </c>
    </row>
    <row r="1661" spans="64:66" x14ac:dyDescent="0.2">
      <c r="BL1661" s="3">
        <f t="shared" si="122"/>
        <v>1</v>
      </c>
      <c r="BM1661" s="229">
        <f t="shared" si="123"/>
        <v>0</v>
      </c>
      <c r="BN1661" s="229">
        <f t="shared" si="124"/>
        <v>0</v>
      </c>
    </row>
    <row r="1662" spans="64:66" x14ac:dyDescent="0.2">
      <c r="BL1662" s="3">
        <f t="shared" si="122"/>
        <v>1</v>
      </c>
      <c r="BM1662" s="229">
        <f t="shared" si="123"/>
        <v>0</v>
      </c>
      <c r="BN1662" s="229">
        <f t="shared" si="124"/>
        <v>0</v>
      </c>
    </row>
    <row r="1663" spans="64:66" x14ac:dyDescent="0.2">
      <c r="BL1663" s="3">
        <f t="shared" si="122"/>
        <v>1</v>
      </c>
      <c r="BM1663" s="229">
        <f t="shared" si="123"/>
        <v>0</v>
      </c>
      <c r="BN1663" s="229">
        <f t="shared" si="124"/>
        <v>0</v>
      </c>
    </row>
    <row r="1664" spans="64:66" x14ac:dyDescent="0.2">
      <c r="BL1664" s="3">
        <f t="shared" si="122"/>
        <v>1</v>
      </c>
      <c r="BM1664" s="229">
        <f t="shared" si="123"/>
        <v>0</v>
      </c>
      <c r="BN1664" s="229">
        <f t="shared" si="124"/>
        <v>0</v>
      </c>
    </row>
    <row r="1665" spans="64:66" x14ac:dyDescent="0.2">
      <c r="BL1665" s="3">
        <f t="shared" si="122"/>
        <v>1</v>
      </c>
      <c r="BM1665" s="229">
        <f t="shared" si="123"/>
        <v>0</v>
      </c>
      <c r="BN1665" s="229">
        <f t="shared" si="124"/>
        <v>0</v>
      </c>
    </row>
    <row r="1666" spans="64:66" x14ac:dyDescent="0.2">
      <c r="BL1666" s="3">
        <f t="shared" si="122"/>
        <v>1</v>
      </c>
      <c r="BM1666" s="229">
        <f t="shared" si="123"/>
        <v>0</v>
      </c>
      <c r="BN1666" s="229">
        <f t="shared" si="124"/>
        <v>0</v>
      </c>
    </row>
    <row r="1667" spans="64:66" x14ac:dyDescent="0.2">
      <c r="BL1667" s="3">
        <f t="shared" si="122"/>
        <v>1</v>
      </c>
      <c r="BM1667" s="229">
        <f t="shared" si="123"/>
        <v>0</v>
      </c>
      <c r="BN1667" s="229">
        <f t="shared" si="124"/>
        <v>0</v>
      </c>
    </row>
    <row r="1668" spans="64:66" x14ac:dyDescent="0.2">
      <c r="BL1668" s="3">
        <f t="shared" si="122"/>
        <v>1</v>
      </c>
      <c r="BM1668" s="229">
        <f t="shared" si="123"/>
        <v>0</v>
      </c>
      <c r="BN1668" s="229">
        <f t="shared" si="124"/>
        <v>0</v>
      </c>
    </row>
    <row r="1669" spans="64:66" x14ac:dyDescent="0.2">
      <c r="BL1669" s="3">
        <f t="shared" ref="BL1669:BL1732" si="125">MONTH(H1669)</f>
        <v>1</v>
      </c>
      <c r="BM1669" s="229">
        <f t="shared" ref="BM1669:BM1732" si="126">AO1669</f>
        <v>0</v>
      </c>
      <c r="BN1669" s="229">
        <f t="shared" ref="BN1669:BN1732" si="127">BE1669</f>
        <v>0</v>
      </c>
    </row>
    <row r="1670" spans="64:66" x14ac:dyDescent="0.2">
      <c r="BL1670" s="3">
        <f t="shared" si="125"/>
        <v>1</v>
      </c>
      <c r="BM1670" s="229">
        <f t="shared" si="126"/>
        <v>0</v>
      </c>
      <c r="BN1670" s="229">
        <f t="shared" si="127"/>
        <v>0</v>
      </c>
    </row>
    <row r="1671" spans="64:66" x14ac:dyDescent="0.2">
      <c r="BL1671" s="3">
        <f t="shared" si="125"/>
        <v>1</v>
      </c>
      <c r="BM1671" s="229">
        <f t="shared" si="126"/>
        <v>0</v>
      </c>
      <c r="BN1671" s="229">
        <f t="shared" si="127"/>
        <v>0</v>
      </c>
    </row>
    <row r="1672" spans="64:66" x14ac:dyDescent="0.2">
      <c r="BL1672" s="3">
        <f t="shared" si="125"/>
        <v>1</v>
      </c>
      <c r="BM1672" s="229">
        <f t="shared" si="126"/>
        <v>0</v>
      </c>
      <c r="BN1672" s="229">
        <f t="shared" si="127"/>
        <v>0</v>
      </c>
    </row>
    <row r="1673" spans="64:66" x14ac:dyDescent="0.2">
      <c r="BL1673" s="3">
        <f t="shared" si="125"/>
        <v>1</v>
      </c>
      <c r="BM1673" s="229">
        <f t="shared" si="126"/>
        <v>0</v>
      </c>
      <c r="BN1673" s="229">
        <f t="shared" si="127"/>
        <v>0</v>
      </c>
    </row>
    <row r="1674" spans="64:66" x14ac:dyDescent="0.2">
      <c r="BL1674" s="3">
        <f t="shared" si="125"/>
        <v>1</v>
      </c>
      <c r="BM1674" s="229">
        <f t="shared" si="126"/>
        <v>0</v>
      </c>
      <c r="BN1674" s="229">
        <f t="shared" si="127"/>
        <v>0</v>
      </c>
    </row>
    <row r="1675" spans="64:66" x14ac:dyDescent="0.2">
      <c r="BL1675" s="3">
        <f t="shared" si="125"/>
        <v>1</v>
      </c>
      <c r="BM1675" s="229">
        <f t="shared" si="126"/>
        <v>0</v>
      </c>
      <c r="BN1675" s="229">
        <f t="shared" si="127"/>
        <v>0</v>
      </c>
    </row>
    <row r="1676" spans="64:66" x14ac:dyDescent="0.2">
      <c r="BL1676" s="3">
        <f t="shared" si="125"/>
        <v>1</v>
      </c>
      <c r="BM1676" s="229">
        <f t="shared" si="126"/>
        <v>0</v>
      </c>
      <c r="BN1676" s="229">
        <f t="shared" si="127"/>
        <v>0</v>
      </c>
    </row>
    <row r="1677" spans="64:66" x14ac:dyDescent="0.2">
      <c r="BL1677" s="3">
        <f t="shared" si="125"/>
        <v>1</v>
      </c>
      <c r="BM1677" s="229">
        <f t="shared" si="126"/>
        <v>0</v>
      </c>
      <c r="BN1677" s="229">
        <f t="shared" si="127"/>
        <v>0</v>
      </c>
    </row>
    <row r="1678" spans="64:66" x14ac:dyDescent="0.2">
      <c r="BL1678" s="3">
        <f t="shared" si="125"/>
        <v>1</v>
      </c>
      <c r="BM1678" s="229">
        <f t="shared" si="126"/>
        <v>0</v>
      </c>
      <c r="BN1678" s="229">
        <f t="shared" si="127"/>
        <v>0</v>
      </c>
    </row>
    <row r="1679" spans="64:66" x14ac:dyDescent="0.2">
      <c r="BL1679" s="3">
        <f t="shared" si="125"/>
        <v>1</v>
      </c>
      <c r="BM1679" s="229">
        <f t="shared" si="126"/>
        <v>0</v>
      </c>
      <c r="BN1679" s="229">
        <f t="shared" si="127"/>
        <v>0</v>
      </c>
    </row>
    <row r="1680" spans="64:66" x14ac:dyDescent="0.2">
      <c r="BL1680" s="3">
        <f t="shared" si="125"/>
        <v>1</v>
      </c>
      <c r="BM1680" s="229">
        <f t="shared" si="126"/>
        <v>0</v>
      </c>
      <c r="BN1680" s="229">
        <f t="shared" si="127"/>
        <v>0</v>
      </c>
    </row>
    <row r="1681" spans="64:66" x14ac:dyDescent="0.2">
      <c r="BL1681" s="3">
        <f t="shared" si="125"/>
        <v>1</v>
      </c>
      <c r="BM1681" s="229">
        <f t="shared" si="126"/>
        <v>0</v>
      </c>
      <c r="BN1681" s="229">
        <f t="shared" si="127"/>
        <v>0</v>
      </c>
    </row>
    <row r="1682" spans="64:66" x14ac:dyDescent="0.2">
      <c r="BL1682" s="3">
        <f t="shared" si="125"/>
        <v>1</v>
      </c>
      <c r="BM1682" s="229">
        <f t="shared" si="126"/>
        <v>0</v>
      </c>
      <c r="BN1682" s="229">
        <f t="shared" si="127"/>
        <v>0</v>
      </c>
    </row>
    <row r="1683" spans="64:66" x14ac:dyDescent="0.2">
      <c r="BL1683" s="3">
        <f t="shared" si="125"/>
        <v>1</v>
      </c>
      <c r="BM1683" s="229">
        <f t="shared" si="126"/>
        <v>0</v>
      </c>
      <c r="BN1683" s="229">
        <f t="shared" si="127"/>
        <v>0</v>
      </c>
    </row>
    <row r="1684" spans="64:66" x14ac:dyDescent="0.2">
      <c r="BL1684" s="3">
        <f t="shared" si="125"/>
        <v>1</v>
      </c>
      <c r="BM1684" s="229">
        <f t="shared" si="126"/>
        <v>0</v>
      </c>
      <c r="BN1684" s="229">
        <f t="shared" si="127"/>
        <v>0</v>
      </c>
    </row>
    <row r="1685" spans="64:66" x14ac:dyDescent="0.2">
      <c r="BL1685" s="3">
        <f t="shared" si="125"/>
        <v>1</v>
      </c>
      <c r="BM1685" s="229">
        <f t="shared" si="126"/>
        <v>0</v>
      </c>
      <c r="BN1685" s="229">
        <f t="shared" si="127"/>
        <v>0</v>
      </c>
    </row>
    <row r="1686" spans="64:66" x14ac:dyDescent="0.2">
      <c r="BL1686" s="3">
        <f t="shared" si="125"/>
        <v>1</v>
      </c>
      <c r="BM1686" s="229">
        <f t="shared" si="126"/>
        <v>0</v>
      </c>
      <c r="BN1686" s="229">
        <f t="shared" si="127"/>
        <v>0</v>
      </c>
    </row>
    <row r="1687" spans="64:66" x14ac:dyDescent="0.2">
      <c r="BL1687" s="3">
        <f t="shared" si="125"/>
        <v>1</v>
      </c>
      <c r="BM1687" s="229">
        <f t="shared" si="126"/>
        <v>0</v>
      </c>
      <c r="BN1687" s="229">
        <f t="shared" si="127"/>
        <v>0</v>
      </c>
    </row>
    <row r="1688" spans="64:66" x14ac:dyDescent="0.2">
      <c r="BL1688" s="3">
        <f t="shared" si="125"/>
        <v>1</v>
      </c>
      <c r="BM1688" s="229">
        <f t="shared" si="126"/>
        <v>0</v>
      </c>
      <c r="BN1688" s="229">
        <f t="shared" si="127"/>
        <v>0</v>
      </c>
    </row>
    <row r="1689" spans="64:66" x14ac:dyDescent="0.2">
      <c r="BL1689" s="3">
        <f t="shared" si="125"/>
        <v>1</v>
      </c>
      <c r="BM1689" s="229">
        <f t="shared" si="126"/>
        <v>0</v>
      </c>
      <c r="BN1689" s="229">
        <f t="shared" si="127"/>
        <v>0</v>
      </c>
    </row>
    <row r="1690" spans="64:66" x14ac:dyDescent="0.2">
      <c r="BL1690" s="3">
        <f t="shared" si="125"/>
        <v>1</v>
      </c>
      <c r="BM1690" s="229">
        <f t="shared" si="126"/>
        <v>0</v>
      </c>
      <c r="BN1690" s="229">
        <f t="shared" si="127"/>
        <v>0</v>
      </c>
    </row>
    <row r="1691" spans="64:66" x14ac:dyDescent="0.2">
      <c r="BL1691" s="3">
        <f t="shared" si="125"/>
        <v>1</v>
      </c>
      <c r="BM1691" s="229">
        <f t="shared" si="126"/>
        <v>0</v>
      </c>
      <c r="BN1691" s="229">
        <f t="shared" si="127"/>
        <v>0</v>
      </c>
    </row>
    <row r="1692" spans="64:66" x14ac:dyDescent="0.2">
      <c r="BL1692" s="3">
        <f t="shared" si="125"/>
        <v>1</v>
      </c>
      <c r="BM1692" s="229">
        <f t="shared" si="126"/>
        <v>0</v>
      </c>
      <c r="BN1692" s="229">
        <f t="shared" si="127"/>
        <v>0</v>
      </c>
    </row>
    <row r="1693" spans="64:66" x14ac:dyDescent="0.2">
      <c r="BL1693" s="3">
        <f t="shared" si="125"/>
        <v>1</v>
      </c>
      <c r="BM1693" s="229">
        <f t="shared" si="126"/>
        <v>0</v>
      </c>
      <c r="BN1693" s="229">
        <f t="shared" si="127"/>
        <v>0</v>
      </c>
    </row>
    <row r="1694" spans="64:66" x14ac:dyDescent="0.2">
      <c r="BL1694" s="3">
        <f t="shared" si="125"/>
        <v>1</v>
      </c>
      <c r="BM1694" s="229">
        <f t="shared" si="126"/>
        <v>0</v>
      </c>
      <c r="BN1694" s="229">
        <f t="shared" si="127"/>
        <v>0</v>
      </c>
    </row>
    <row r="1695" spans="64:66" x14ac:dyDescent="0.2">
      <c r="BL1695" s="3">
        <f t="shared" si="125"/>
        <v>1</v>
      </c>
      <c r="BM1695" s="229">
        <f t="shared" si="126"/>
        <v>0</v>
      </c>
      <c r="BN1695" s="229">
        <f t="shared" si="127"/>
        <v>0</v>
      </c>
    </row>
    <row r="1696" spans="64:66" x14ac:dyDescent="0.2">
      <c r="BL1696" s="3">
        <f t="shared" si="125"/>
        <v>1</v>
      </c>
      <c r="BM1696" s="229">
        <f t="shared" si="126"/>
        <v>0</v>
      </c>
      <c r="BN1696" s="229">
        <f t="shared" si="127"/>
        <v>0</v>
      </c>
    </row>
    <row r="1697" spans="64:66" x14ac:dyDescent="0.2">
      <c r="BL1697" s="3">
        <f t="shared" si="125"/>
        <v>1</v>
      </c>
      <c r="BM1697" s="229">
        <f t="shared" si="126"/>
        <v>0</v>
      </c>
      <c r="BN1697" s="229">
        <f t="shared" si="127"/>
        <v>0</v>
      </c>
    </row>
    <row r="1698" spans="64:66" x14ac:dyDescent="0.2">
      <c r="BL1698" s="3">
        <f t="shared" si="125"/>
        <v>1</v>
      </c>
      <c r="BM1698" s="229">
        <f t="shared" si="126"/>
        <v>0</v>
      </c>
      <c r="BN1698" s="229">
        <f t="shared" si="127"/>
        <v>0</v>
      </c>
    </row>
    <row r="1699" spans="64:66" x14ac:dyDescent="0.2">
      <c r="BL1699" s="3">
        <f t="shared" si="125"/>
        <v>1</v>
      </c>
      <c r="BM1699" s="229">
        <f t="shared" si="126"/>
        <v>0</v>
      </c>
      <c r="BN1699" s="229">
        <f t="shared" si="127"/>
        <v>0</v>
      </c>
    </row>
    <row r="1700" spans="64:66" x14ac:dyDescent="0.2">
      <c r="BL1700" s="3">
        <f t="shared" si="125"/>
        <v>1</v>
      </c>
      <c r="BM1700" s="229">
        <f t="shared" si="126"/>
        <v>0</v>
      </c>
      <c r="BN1700" s="229">
        <f t="shared" si="127"/>
        <v>0</v>
      </c>
    </row>
    <row r="1701" spans="64:66" x14ac:dyDescent="0.2">
      <c r="BL1701" s="3">
        <f t="shared" si="125"/>
        <v>1</v>
      </c>
      <c r="BM1701" s="229">
        <f t="shared" si="126"/>
        <v>0</v>
      </c>
      <c r="BN1701" s="229">
        <f t="shared" si="127"/>
        <v>0</v>
      </c>
    </row>
    <row r="1702" spans="64:66" x14ac:dyDescent="0.2">
      <c r="BL1702" s="3">
        <f t="shared" si="125"/>
        <v>1</v>
      </c>
      <c r="BM1702" s="229">
        <f t="shared" si="126"/>
        <v>0</v>
      </c>
      <c r="BN1702" s="229">
        <f t="shared" si="127"/>
        <v>0</v>
      </c>
    </row>
    <row r="1703" spans="64:66" x14ac:dyDescent="0.2">
      <c r="BL1703" s="3">
        <f t="shared" si="125"/>
        <v>1</v>
      </c>
      <c r="BM1703" s="229">
        <f t="shared" si="126"/>
        <v>0</v>
      </c>
      <c r="BN1703" s="229">
        <f t="shared" si="127"/>
        <v>0</v>
      </c>
    </row>
    <row r="1704" spans="64:66" x14ac:dyDescent="0.2">
      <c r="BL1704" s="3">
        <f t="shared" si="125"/>
        <v>1</v>
      </c>
      <c r="BM1704" s="229">
        <f t="shared" si="126"/>
        <v>0</v>
      </c>
      <c r="BN1704" s="229">
        <f t="shared" si="127"/>
        <v>0</v>
      </c>
    </row>
    <row r="1705" spans="64:66" x14ac:dyDescent="0.2">
      <c r="BL1705" s="3">
        <f t="shared" si="125"/>
        <v>1</v>
      </c>
      <c r="BM1705" s="229">
        <f t="shared" si="126"/>
        <v>0</v>
      </c>
      <c r="BN1705" s="229">
        <f t="shared" si="127"/>
        <v>0</v>
      </c>
    </row>
    <row r="1706" spans="64:66" x14ac:dyDescent="0.2">
      <c r="BL1706" s="3">
        <f t="shared" si="125"/>
        <v>1</v>
      </c>
      <c r="BM1706" s="229">
        <f t="shared" si="126"/>
        <v>0</v>
      </c>
      <c r="BN1706" s="229">
        <f t="shared" si="127"/>
        <v>0</v>
      </c>
    </row>
    <row r="1707" spans="64:66" x14ac:dyDescent="0.2">
      <c r="BL1707" s="3">
        <f t="shared" si="125"/>
        <v>1</v>
      </c>
      <c r="BM1707" s="229">
        <f t="shared" si="126"/>
        <v>0</v>
      </c>
      <c r="BN1707" s="229">
        <f t="shared" si="127"/>
        <v>0</v>
      </c>
    </row>
    <row r="1708" spans="64:66" x14ac:dyDescent="0.2">
      <c r="BL1708" s="3">
        <f t="shared" si="125"/>
        <v>1</v>
      </c>
      <c r="BM1708" s="229">
        <f t="shared" si="126"/>
        <v>0</v>
      </c>
      <c r="BN1708" s="229">
        <f t="shared" si="127"/>
        <v>0</v>
      </c>
    </row>
    <row r="1709" spans="64:66" x14ac:dyDescent="0.2">
      <c r="BL1709" s="3">
        <f t="shared" si="125"/>
        <v>1</v>
      </c>
      <c r="BM1709" s="229">
        <f t="shared" si="126"/>
        <v>0</v>
      </c>
      <c r="BN1709" s="229">
        <f t="shared" si="127"/>
        <v>0</v>
      </c>
    </row>
    <row r="1710" spans="64:66" x14ac:dyDescent="0.2">
      <c r="BL1710" s="3">
        <f t="shared" si="125"/>
        <v>1</v>
      </c>
      <c r="BM1710" s="229">
        <f t="shared" si="126"/>
        <v>0</v>
      </c>
      <c r="BN1710" s="229">
        <f t="shared" si="127"/>
        <v>0</v>
      </c>
    </row>
    <row r="1711" spans="64:66" x14ac:dyDescent="0.2">
      <c r="BL1711" s="3">
        <f t="shared" si="125"/>
        <v>1</v>
      </c>
      <c r="BM1711" s="229">
        <f t="shared" si="126"/>
        <v>0</v>
      </c>
      <c r="BN1711" s="229">
        <f t="shared" si="127"/>
        <v>0</v>
      </c>
    </row>
    <row r="1712" spans="64:66" x14ac:dyDescent="0.2">
      <c r="BL1712" s="3">
        <f t="shared" si="125"/>
        <v>1</v>
      </c>
      <c r="BM1712" s="229">
        <f t="shared" si="126"/>
        <v>0</v>
      </c>
      <c r="BN1712" s="229">
        <f t="shared" si="127"/>
        <v>0</v>
      </c>
    </row>
    <row r="1713" spans="64:66" x14ac:dyDescent="0.2">
      <c r="BL1713" s="3">
        <f t="shared" si="125"/>
        <v>1</v>
      </c>
      <c r="BM1713" s="229">
        <f t="shared" si="126"/>
        <v>0</v>
      </c>
      <c r="BN1713" s="229">
        <f t="shared" si="127"/>
        <v>0</v>
      </c>
    </row>
    <row r="1714" spans="64:66" x14ac:dyDescent="0.2">
      <c r="BL1714" s="3">
        <f t="shared" si="125"/>
        <v>1</v>
      </c>
      <c r="BM1714" s="229">
        <f t="shared" si="126"/>
        <v>0</v>
      </c>
      <c r="BN1714" s="229">
        <f t="shared" si="127"/>
        <v>0</v>
      </c>
    </row>
    <row r="1715" spans="64:66" x14ac:dyDescent="0.2">
      <c r="BL1715" s="3">
        <f t="shared" si="125"/>
        <v>1</v>
      </c>
      <c r="BM1715" s="229">
        <f t="shared" si="126"/>
        <v>0</v>
      </c>
      <c r="BN1715" s="229">
        <f t="shared" si="127"/>
        <v>0</v>
      </c>
    </row>
    <row r="1716" spans="64:66" x14ac:dyDescent="0.2">
      <c r="BL1716" s="3">
        <f t="shared" si="125"/>
        <v>1</v>
      </c>
      <c r="BM1716" s="229">
        <f t="shared" si="126"/>
        <v>0</v>
      </c>
      <c r="BN1716" s="229">
        <f t="shared" si="127"/>
        <v>0</v>
      </c>
    </row>
    <row r="1717" spans="64:66" x14ac:dyDescent="0.2">
      <c r="BL1717" s="3">
        <f t="shared" si="125"/>
        <v>1</v>
      </c>
      <c r="BM1717" s="229">
        <f t="shared" si="126"/>
        <v>0</v>
      </c>
      <c r="BN1717" s="229">
        <f t="shared" si="127"/>
        <v>0</v>
      </c>
    </row>
    <row r="1718" spans="64:66" x14ac:dyDescent="0.2">
      <c r="BL1718" s="3">
        <f t="shared" si="125"/>
        <v>1</v>
      </c>
      <c r="BM1718" s="229">
        <f t="shared" si="126"/>
        <v>0</v>
      </c>
      <c r="BN1718" s="229">
        <f t="shared" si="127"/>
        <v>0</v>
      </c>
    </row>
    <row r="1719" spans="64:66" x14ac:dyDescent="0.2">
      <c r="BL1719" s="3">
        <f t="shared" si="125"/>
        <v>1</v>
      </c>
      <c r="BM1719" s="229">
        <f t="shared" si="126"/>
        <v>0</v>
      </c>
      <c r="BN1719" s="229">
        <f t="shared" si="127"/>
        <v>0</v>
      </c>
    </row>
    <row r="1720" spans="64:66" x14ac:dyDescent="0.2">
      <c r="BL1720" s="3">
        <f t="shared" si="125"/>
        <v>1</v>
      </c>
      <c r="BM1720" s="229">
        <f t="shared" si="126"/>
        <v>0</v>
      </c>
      <c r="BN1720" s="229">
        <f t="shared" si="127"/>
        <v>0</v>
      </c>
    </row>
    <row r="1721" spans="64:66" x14ac:dyDescent="0.2">
      <c r="BL1721" s="3">
        <f t="shared" si="125"/>
        <v>1</v>
      </c>
      <c r="BM1721" s="229">
        <f t="shared" si="126"/>
        <v>0</v>
      </c>
      <c r="BN1721" s="229">
        <f t="shared" si="127"/>
        <v>0</v>
      </c>
    </row>
    <row r="1722" spans="64:66" x14ac:dyDescent="0.2">
      <c r="BL1722" s="3">
        <f t="shared" si="125"/>
        <v>1</v>
      </c>
      <c r="BM1722" s="229">
        <f t="shared" si="126"/>
        <v>0</v>
      </c>
      <c r="BN1722" s="229">
        <f t="shared" si="127"/>
        <v>0</v>
      </c>
    </row>
    <row r="1723" spans="64:66" x14ac:dyDescent="0.2">
      <c r="BL1723" s="3">
        <f t="shared" si="125"/>
        <v>1</v>
      </c>
      <c r="BM1723" s="229">
        <f t="shared" si="126"/>
        <v>0</v>
      </c>
      <c r="BN1723" s="229">
        <f t="shared" si="127"/>
        <v>0</v>
      </c>
    </row>
    <row r="1724" spans="64:66" x14ac:dyDescent="0.2">
      <c r="BL1724" s="3">
        <f t="shared" si="125"/>
        <v>1</v>
      </c>
      <c r="BM1724" s="229">
        <f t="shared" si="126"/>
        <v>0</v>
      </c>
      <c r="BN1724" s="229">
        <f t="shared" si="127"/>
        <v>0</v>
      </c>
    </row>
    <row r="1725" spans="64:66" x14ac:dyDescent="0.2">
      <c r="BL1725" s="3">
        <f t="shared" si="125"/>
        <v>1</v>
      </c>
      <c r="BM1725" s="229">
        <f t="shared" si="126"/>
        <v>0</v>
      </c>
      <c r="BN1725" s="229">
        <f t="shared" si="127"/>
        <v>0</v>
      </c>
    </row>
    <row r="1726" spans="64:66" x14ac:dyDescent="0.2">
      <c r="BL1726" s="3">
        <f t="shared" si="125"/>
        <v>1</v>
      </c>
      <c r="BM1726" s="229">
        <f t="shared" si="126"/>
        <v>0</v>
      </c>
      <c r="BN1726" s="229">
        <f t="shared" si="127"/>
        <v>0</v>
      </c>
    </row>
    <row r="1727" spans="64:66" x14ac:dyDescent="0.2">
      <c r="BL1727" s="3">
        <f t="shared" si="125"/>
        <v>1</v>
      </c>
      <c r="BM1727" s="229">
        <f t="shared" si="126"/>
        <v>0</v>
      </c>
      <c r="BN1727" s="229">
        <f t="shared" si="127"/>
        <v>0</v>
      </c>
    </row>
    <row r="1728" spans="64:66" x14ac:dyDescent="0.2">
      <c r="BL1728" s="3">
        <f t="shared" si="125"/>
        <v>1</v>
      </c>
      <c r="BM1728" s="229">
        <f t="shared" si="126"/>
        <v>0</v>
      </c>
      <c r="BN1728" s="229">
        <f t="shared" si="127"/>
        <v>0</v>
      </c>
    </row>
    <row r="1729" spans="64:66" x14ac:dyDescent="0.2">
      <c r="BL1729" s="3">
        <f t="shared" si="125"/>
        <v>1</v>
      </c>
      <c r="BM1729" s="229">
        <f t="shared" si="126"/>
        <v>0</v>
      </c>
      <c r="BN1729" s="229">
        <f t="shared" si="127"/>
        <v>0</v>
      </c>
    </row>
    <row r="1730" spans="64:66" x14ac:dyDescent="0.2">
      <c r="BL1730" s="3">
        <f t="shared" si="125"/>
        <v>1</v>
      </c>
      <c r="BM1730" s="229">
        <f t="shared" si="126"/>
        <v>0</v>
      </c>
      <c r="BN1730" s="229">
        <f t="shared" si="127"/>
        <v>0</v>
      </c>
    </row>
    <row r="1731" spans="64:66" x14ac:dyDescent="0.2">
      <c r="BL1731" s="3">
        <f t="shared" si="125"/>
        <v>1</v>
      </c>
      <c r="BM1731" s="229">
        <f t="shared" si="126"/>
        <v>0</v>
      </c>
      <c r="BN1731" s="229">
        <f t="shared" si="127"/>
        <v>0</v>
      </c>
    </row>
    <row r="1732" spans="64:66" x14ac:dyDescent="0.2">
      <c r="BL1732" s="3">
        <f t="shared" si="125"/>
        <v>1</v>
      </c>
      <c r="BM1732" s="229">
        <f t="shared" si="126"/>
        <v>0</v>
      </c>
      <c r="BN1732" s="229">
        <f t="shared" si="127"/>
        <v>0</v>
      </c>
    </row>
    <row r="1733" spans="64:66" x14ac:dyDescent="0.2">
      <c r="BL1733" s="3">
        <f t="shared" ref="BL1733:BL1796" si="128">MONTH(H1733)</f>
        <v>1</v>
      </c>
      <c r="BM1733" s="229">
        <f t="shared" ref="BM1733:BM1796" si="129">AO1733</f>
        <v>0</v>
      </c>
      <c r="BN1733" s="229">
        <f t="shared" ref="BN1733:BN1796" si="130">BE1733</f>
        <v>0</v>
      </c>
    </row>
    <row r="1734" spans="64:66" x14ac:dyDescent="0.2">
      <c r="BL1734" s="3">
        <f t="shared" si="128"/>
        <v>1</v>
      </c>
      <c r="BM1734" s="229">
        <f t="shared" si="129"/>
        <v>0</v>
      </c>
      <c r="BN1734" s="229">
        <f t="shared" si="130"/>
        <v>0</v>
      </c>
    </row>
    <row r="1735" spans="64:66" x14ac:dyDescent="0.2">
      <c r="BL1735" s="3">
        <f t="shared" si="128"/>
        <v>1</v>
      </c>
      <c r="BM1735" s="229">
        <f t="shared" si="129"/>
        <v>0</v>
      </c>
      <c r="BN1735" s="229">
        <f t="shared" si="130"/>
        <v>0</v>
      </c>
    </row>
    <row r="1736" spans="64:66" x14ac:dyDescent="0.2">
      <c r="BL1736" s="3">
        <f t="shared" si="128"/>
        <v>1</v>
      </c>
      <c r="BM1736" s="229">
        <f t="shared" si="129"/>
        <v>0</v>
      </c>
      <c r="BN1736" s="229">
        <f t="shared" si="130"/>
        <v>0</v>
      </c>
    </row>
    <row r="1737" spans="64:66" x14ac:dyDescent="0.2">
      <c r="BL1737" s="3">
        <f t="shared" si="128"/>
        <v>1</v>
      </c>
      <c r="BM1737" s="229">
        <f t="shared" si="129"/>
        <v>0</v>
      </c>
      <c r="BN1737" s="229">
        <f t="shared" si="130"/>
        <v>0</v>
      </c>
    </row>
    <row r="1738" spans="64:66" x14ac:dyDescent="0.2">
      <c r="BL1738" s="3">
        <f t="shared" si="128"/>
        <v>1</v>
      </c>
      <c r="BM1738" s="229">
        <f t="shared" si="129"/>
        <v>0</v>
      </c>
      <c r="BN1738" s="229">
        <f t="shared" si="130"/>
        <v>0</v>
      </c>
    </row>
    <row r="1739" spans="64:66" x14ac:dyDescent="0.2">
      <c r="BL1739" s="3">
        <f t="shared" si="128"/>
        <v>1</v>
      </c>
      <c r="BM1739" s="229">
        <f t="shared" si="129"/>
        <v>0</v>
      </c>
      <c r="BN1739" s="229">
        <f t="shared" si="130"/>
        <v>0</v>
      </c>
    </row>
    <row r="1740" spans="64:66" x14ac:dyDescent="0.2">
      <c r="BL1740" s="3">
        <f t="shared" si="128"/>
        <v>1</v>
      </c>
      <c r="BM1740" s="229">
        <f t="shared" si="129"/>
        <v>0</v>
      </c>
      <c r="BN1740" s="229">
        <f t="shared" si="130"/>
        <v>0</v>
      </c>
    </row>
    <row r="1741" spans="64:66" x14ac:dyDescent="0.2">
      <c r="BL1741" s="3">
        <f t="shared" si="128"/>
        <v>1</v>
      </c>
      <c r="BM1741" s="229">
        <f t="shared" si="129"/>
        <v>0</v>
      </c>
      <c r="BN1741" s="229">
        <f t="shared" si="130"/>
        <v>0</v>
      </c>
    </row>
    <row r="1742" spans="64:66" x14ac:dyDescent="0.2">
      <c r="BL1742" s="3">
        <f t="shared" si="128"/>
        <v>1</v>
      </c>
      <c r="BM1742" s="229">
        <f t="shared" si="129"/>
        <v>0</v>
      </c>
      <c r="BN1742" s="229">
        <f t="shared" si="130"/>
        <v>0</v>
      </c>
    </row>
    <row r="1743" spans="64:66" x14ac:dyDescent="0.2">
      <c r="BL1743" s="3">
        <f t="shared" si="128"/>
        <v>1</v>
      </c>
      <c r="BM1743" s="229">
        <f t="shared" si="129"/>
        <v>0</v>
      </c>
      <c r="BN1743" s="229">
        <f t="shared" si="130"/>
        <v>0</v>
      </c>
    </row>
    <row r="1744" spans="64:66" x14ac:dyDescent="0.2">
      <c r="BL1744" s="3">
        <f t="shared" si="128"/>
        <v>1</v>
      </c>
      <c r="BM1744" s="229">
        <f t="shared" si="129"/>
        <v>0</v>
      </c>
      <c r="BN1744" s="229">
        <f t="shared" si="130"/>
        <v>0</v>
      </c>
    </row>
    <row r="1745" spans="64:66" x14ac:dyDescent="0.2">
      <c r="BL1745" s="3">
        <f t="shared" si="128"/>
        <v>1</v>
      </c>
      <c r="BM1745" s="229">
        <f t="shared" si="129"/>
        <v>0</v>
      </c>
      <c r="BN1745" s="229">
        <f t="shared" si="130"/>
        <v>0</v>
      </c>
    </row>
    <row r="1746" spans="64:66" x14ac:dyDescent="0.2">
      <c r="BL1746" s="3">
        <f t="shared" si="128"/>
        <v>1</v>
      </c>
      <c r="BM1746" s="229">
        <f t="shared" si="129"/>
        <v>0</v>
      </c>
      <c r="BN1746" s="229">
        <f t="shared" si="130"/>
        <v>0</v>
      </c>
    </row>
    <row r="1747" spans="64:66" x14ac:dyDescent="0.2">
      <c r="BL1747" s="3">
        <f t="shared" si="128"/>
        <v>1</v>
      </c>
      <c r="BM1747" s="229">
        <f t="shared" si="129"/>
        <v>0</v>
      </c>
      <c r="BN1747" s="229">
        <f t="shared" si="130"/>
        <v>0</v>
      </c>
    </row>
    <row r="1748" spans="64:66" x14ac:dyDescent="0.2">
      <c r="BL1748" s="3">
        <f t="shared" si="128"/>
        <v>1</v>
      </c>
      <c r="BM1748" s="229">
        <f t="shared" si="129"/>
        <v>0</v>
      </c>
      <c r="BN1748" s="229">
        <f t="shared" si="130"/>
        <v>0</v>
      </c>
    </row>
    <row r="1749" spans="64:66" x14ac:dyDescent="0.2">
      <c r="BL1749" s="3">
        <f t="shared" si="128"/>
        <v>1</v>
      </c>
      <c r="BM1749" s="229">
        <f t="shared" si="129"/>
        <v>0</v>
      </c>
      <c r="BN1749" s="229">
        <f t="shared" si="130"/>
        <v>0</v>
      </c>
    </row>
    <row r="1750" spans="64:66" x14ac:dyDescent="0.2">
      <c r="BL1750" s="3">
        <f t="shared" si="128"/>
        <v>1</v>
      </c>
      <c r="BM1750" s="229">
        <f t="shared" si="129"/>
        <v>0</v>
      </c>
      <c r="BN1750" s="229">
        <f t="shared" si="130"/>
        <v>0</v>
      </c>
    </row>
    <row r="1751" spans="64:66" x14ac:dyDescent="0.2">
      <c r="BL1751" s="3">
        <f t="shared" si="128"/>
        <v>1</v>
      </c>
      <c r="BM1751" s="229">
        <f t="shared" si="129"/>
        <v>0</v>
      </c>
      <c r="BN1751" s="229">
        <f t="shared" si="130"/>
        <v>0</v>
      </c>
    </row>
    <row r="1752" spans="64:66" x14ac:dyDescent="0.2">
      <c r="BL1752" s="3">
        <f t="shared" si="128"/>
        <v>1</v>
      </c>
      <c r="BM1752" s="229">
        <f t="shared" si="129"/>
        <v>0</v>
      </c>
      <c r="BN1752" s="229">
        <f t="shared" si="130"/>
        <v>0</v>
      </c>
    </row>
    <row r="1753" spans="64:66" x14ac:dyDescent="0.2">
      <c r="BL1753" s="3">
        <f t="shared" si="128"/>
        <v>1</v>
      </c>
      <c r="BM1753" s="229">
        <f t="shared" si="129"/>
        <v>0</v>
      </c>
      <c r="BN1753" s="229">
        <f t="shared" si="130"/>
        <v>0</v>
      </c>
    </row>
    <row r="1754" spans="64:66" x14ac:dyDescent="0.2">
      <c r="BL1754" s="3">
        <f t="shared" si="128"/>
        <v>1</v>
      </c>
      <c r="BM1754" s="229">
        <f t="shared" si="129"/>
        <v>0</v>
      </c>
      <c r="BN1754" s="229">
        <f t="shared" si="130"/>
        <v>0</v>
      </c>
    </row>
    <row r="1755" spans="64:66" x14ac:dyDescent="0.2">
      <c r="BL1755" s="3">
        <f t="shared" si="128"/>
        <v>1</v>
      </c>
      <c r="BM1755" s="229">
        <f t="shared" si="129"/>
        <v>0</v>
      </c>
      <c r="BN1755" s="229">
        <f t="shared" si="130"/>
        <v>0</v>
      </c>
    </row>
    <row r="1756" spans="64:66" x14ac:dyDescent="0.2">
      <c r="BL1756" s="3">
        <f t="shared" si="128"/>
        <v>1</v>
      </c>
      <c r="BM1756" s="229">
        <f t="shared" si="129"/>
        <v>0</v>
      </c>
      <c r="BN1756" s="229">
        <f t="shared" si="130"/>
        <v>0</v>
      </c>
    </row>
    <row r="1757" spans="64:66" x14ac:dyDescent="0.2">
      <c r="BL1757" s="3">
        <f t="shared" si="128"/>
        <v>1</v>
      </c>
      <c r="BM1757" s="229">
        <f t="shared" si="129"/>
        <v>0</v>
      </c>
      <c r="BN1757" s="229">
        <f t="shared" si="130"/>
        <v>0</v>
      </c>
    </row>
    <row r="1758" spans="64:66" x14ac:dyDescent="0.2">
      <c r="BL1758" s="3">
        <f t="shared" si="128"/>
        <v>1</v>
      </c>
      <c r="BM1758" s="229">
        <f t="shared" si="129"/>
        <v>0</v>
      </c>
      <c r="BN1758" s="229">
        <f t="shared" si="130"/>
        <v>0</v>
      </c>
    </row>
    <row r="1759" spans="64:66" x14ac:dyDescent="0.2">
      <c r="BL1759" s="3">
        <f t="shared" si="128"/>
        <v>1</v>
      </c>
      <c r="BM1759" s="229">
        <f t="shared" si="129"/>
        <v>0</v>
      </c>
      <c r="BN1759" s="229">
        <f t="shared" si="130"/>
        <v>0</v>
      </c>
    </row>
    <row r="1760" spans="64:66" x14ac:dyDescent="0.2">
      <c r="BL1760" s="3">
        <f t="shared" si="128"/>
        <v>1</v>
      </c>
      <c r="BM1760" s="229">
        <f t="shared" si="129"/>
        <v>0</v>
      </c>
      <c r="BN1760" s="229">
        <f t="shared" si="130"/>
        <v>0</v>
      </c>
    </row>
    <row r="1761" spans="64:66" x14ac:dyDescent="0.2">
      <c r="BL1761" s="3">
        <f t="shared" si="128"/>
        <v>1</v>
      </c>
      <c r="BM1761" s="229">
        <f t="shared" si="129"/>
        <v>0</v>
      </c>
      <c r="BN1761" s="229">
        <f t="shared" si="130"/>
        <v>0</v>
      </c>
    </row>
    <row r="1762" spans="64:66" x14ac:dyDescent="0.2">
      <c r="BL1762" s="3">
        <f t="shared" si="128"/>
        <v>1</v>
      </c>
      <c r="BM1762" s="229">
        <f t="shared" si="129"/>
        <v>0</v>
      </c>
      <c r="BN1762" s="229">
        <f t="shared" si="130"/>
        <v>0</v>
      </c>
    </row>
    <row r="1763" spans="64:66" x14ac:dyDescent="0.2">
      <c r="BL1763" s="3">
        <f t="shared" si="128"/>
        <v>1</v>
      </c>
      <c r="BM1763" s="229">
        <f t="shared" si="129"/>
        <v>0</v>
      </c>
      <c r="BN1763" s="229">
        <f t="shared" si="130"/>
        <v>0</v>
      </c>
    </row>
    <row r="1764" spans="64:66" x14ac:dyDescent="0.2">
      <c r="BL1764" s="3">
        <f t="shared" si="128"/>
        <v>1</v>
      </c>
      <c r="BM1764" s="229">
        <f t="shared" si="129"/>
        <v>0</v>
      </c>
      <c r="BN1764" s="229">
        <f t="shared" si="130"/>
        <v>0</v>
      </c>
    </row>
    <row r="1765" spans="64:66" x14ac:dyDescent="0.2">
      <c r="BL1765" s="3">
        <f t="shared" si="128"/>
        <v>1</v>
      </c>
      <c r="BM1765" s="229">
        <f t="shared" si="129"/>
        <v>0</v>
      </c>
      <c r="BN1765" s="229">
        <f t="shared" si="130"/>
        <v>0</v>
      </c>
    </row>
    <row r="1766" spans="64:66" x14ac:dyDescent="0.2">
      <c r="BL1766" s="3">
        <f t="shared" si="128"/>
        <v>1</v>
      </c>
      <c r="BM1766" s="229">
        <f t="shared" si="129"/>
        <v>0</v>
      </c>
      <c r="BN1766" s="229">
        <f t="shared" si="130"/>
        <v>0</v>
      </c>
    </row>
    <row r="1767" spans="64:66" x14ac:dyDescent="0.2">
      <c r="BL1767" s="3">
        <f t="shared" si="128"/>
        <v>1</v>
      </c>
      <c r="BM1767" s="229">
        <f t="shared" si="129"/>
        <v>0</v>
      </c>
      <c r="BN1767" s="229">
        <f t="shared" si="130"/>
        <v>0</v>
      </c>
    </row>
    <row r="1768" spans="64:66" x14ac:dyDescent="0.2">
      <c r="BL1768" s="3">
        <f t="shared" si="128"/>
        <v>1</v>
      </c>
      <c r="BM1768" s="229">
        <f t="shared" si="129"/>
        <v>0</v>
      </c>
      <c r="BN1768" s="229">
        <f t="shared" si="130"/>
        <v>0</v>
      </c>
    </row>
    <row r="1769" spans="64:66" x14ac:dyDescent="0.2">
      <c r="BL1769" s="3">
        <f t="shared" si="128"/>
        <v>1</v>
      </c>
      <c r="BM1769" s="229">
        <f t="shared" si="129"/>
        <v>0</v>
      </c>
      <c r="BN1769" s="229">
        <f t="shared" si="130"/>
        <v>0</v>
      </c>
    </row>
    <row r="1770" spans="64:66" x14ac:dyDescent="0.2">
      <c r="BL1770" s="3">
        <f t="shared" si="128"/>
        <v>1</v>
      </c>
      <c r="BM1770" s="229">
        <f t="shared" si="129"/>
        <v>0</v>
      </c>
      <c r="BN1770" s="229">
        <f t="shared" si="130"/>
        <v>0</v>
      </c>
    </row>
    <row r="1771" spans="64:66" x14ac:dyDescent="0.2">
      <c r="BL1771" s="3">
        <f t="shared" si="128"/>
        <v>1</v>
      </c>
      <c r="BM1771" s="229">
        <f t="shared" si="129"/>
        <v>0</v>
      </c>
      <c r="BN1771" s="229">
        <f t="shared" si="130"/>
        <v>0</v>
      </c>
    </row>
    <row r="1772" spans="64:66" x14ac:dyDescent="0.2">
      <c r="BL1772" s="3">
        <f t="shared" si="128"/>
        <v>1</v>
      </c>
      <c r="BM1772" s="229">
        <f t="shared" si="129"/>
        <v>0</v>
      </c>
      <c r="BN1772" s="229">
        <f t="shared" si="130"/>
        <v>0</v>
      </c>
    </row>
    <row r="1773" spans="64:66" x14ac:dyDescent="0.2">
      <c r="BL1773" s="3">
        <f t="shared" si="128"/>
        <v>1</v>
      </c>
      <c r="BM1773" s="229">
        <f t="shared" si="129"/>
        <v>0</v>
      </c>
      <c r="BN1773" s="229">
        <f t="shared" si="130"/>
        <v>0</v>
      </c>
    </row>
    <row r="1774" spans="64:66" x14ac:dyDescent="0.2">
      <c r="BL1774" s="3">
        <f t="shared" si="128"/>
        <v>1</v>
      </c>
      <c r="BM1774" s="229">
        <f t="shared" si="129"/>
        <v>0</v>
      </c>
      <c r="BN1774" s="229">
        <f t="shared" si="130"/>
        <v>0</v>
      </c>
    </row>
    <row r="1775" spans="64:66" x14ac:dyDescent="0.2">
      <c r="BL1775" s="3">
        <f t="shared" si="128"/>
        <v>1</v>
      </c>
      <c r="BM1775" s="229">
        <f t="shared" si="129"/>
        <v>0</v>
      </c>
      <c r="BN1775" s="229">
        <f t="shared" si="130"/>
        <v>0</v>
      </c>
    </row>
    <row r="1776" spans="64:66" x14ac:dyDescent="0.2">
      <c r="BL1776" s="3">
        <f t="shared" si="128"/>
        <v>1</v>
      </c>
      <c r="BM1776" s="229">
        <f t="shared" si="129"/>
        <v>0</v>
      </c>
      <c r="BN1776" s="229">
        <f t="shared" si="130"/>
        <v>0</v>
      </c>
    </row>
    <row r="1777" spans="64:66" x14ac:dyDescent="0.2">
      <c r="BL1777" s="3">
        <f t="shared" si="128"/>
        <v>1</v>
      </c>
      <c r="BM1777" s="229">
        <f t="shared" si="129"/>
        <v>0</v>
      </c>
      <c r="BN1777" s="229">
        <f t="shared" si="130"/>
        <v>0</v>
      </c>
    </row>
    <row r="1778" spans="64:66" x14ac:dyDescent="0.2">
      <c r="BL1778" s="3">
        <f t="shared" si="128"/>
        <v>1</v>
      </c>
      <c r="BM1778" s="229">
        <f t="shared" si="129"/>
        <v>0</v>
      </c>
      <c r="BN1778" s="229">
        <f t="shared" si="130"/>
        <v>0</v>
      </c>
    </row>
    <row r="1779" spans="64:66" x14ac:dyDescent="0.2">
      <c r="BL1779" s="3">
        <f t="shared" si="128"/>
        <v>1</v>
      </c>
      <c r="BM1779" s="229">
        <f t="shared" si="129"/>
        <v>0</v>
      </c>
      <c r="BN1779" s="229">
        <f t="shared" si="130"/>
        <v>0</v>
      </c>
    </row>
    <row r="1780" spans="64:66" x14ac:dyDescent="0.2">
      <c r="BL1780" s="3">
        <f t="shared" si="128"/>
        <v>1</v>
      </c>
      <c r="BM1780" s="229">
        <f t="shared" si="129"/>
        <v>0</v>
      </c>
      <c r="BN1780" s="229">
        <f t="shared" si="130"/>
        <v>0</v>
      </c>
    </row>
    <row r="1781" spans="64:66" x14ac:dyDescent="0.2">
      <c r="BL1781" s="3">
        <f t="shared" si="128"/>
        <v>1</v>
      </c>
      <c r="BM1781" s="229">
        <f t="shared" si="129"/>
        <v>0</v>
      </c>
      <c r="BN1781" s="229">
        <f t="shared" si="130"/>
        <v>0</v>
      </c>
    </row>
    <row r="1782" spans="64:66" x14ac:dyDescent="0.2">
      <c r="BL1782" s="3">
        <f t="shared" si="128"/>
        <v>1</v>
      </c>
      <c r="BM1782" s="229">
        <f t="shared" si="129"/>
        <v>0</v>
      </c>
      <c r="BN1782" s="229">
        <f t="shared" si="130"/>
        <v>0</v>
      </c>
    </row>
    <row r="1783" spans="64:66" x14ac:dyDescent="0.2">
      <c r="BL1783" s="3">
        <f t="shared" si="128"/>
        <v>1</v>
      </c>
      <c r="BM1783" s="229">
        <f t="shared" si="129"/>
        <v>0</v>
      </c>
      <c r="BN1783" s="229">
        <f t="shared" si="130"/>
        <v>0</v>
      </c>
    </row>
    <row r="1784" spans="64:66" x14ac:dyDescent="0.2">
      <c r="BL1784" s="3">
        <f t="shared" si="128"/>
        <v>1</v>
      </c>
      <c r="BM1784" s="229">
        <f t="shared" si="129"/>
        <v>0</v>
      </c>
      <c r="BN1784" s="229">
        <f t="shared" si="130"/>
        <v>0</v>
      </c>
    </row>
    <row r="1785" spans="64:66" x14ac:dyDescent="0.2">
      <c r="BL1785" s="3">
        <f t="shared" si="128"/>
        <v>1</v>
      </c>
      <c r="BM1785" s="229">
        <f t="shared" si="129"/>
        <v>0</v>
      </c>
      <c r="BN1785" s="229">
        <f t="shared" si="130"/>
        <v>0</v>
      </c>
    </row>
    <row r="1786" spans="64:66" x14ac:dyDescent="0.2">
      <c r="BL1786" s="3">
        <f t="shared" si="128"/>
        <v>1</v>
      </c>
      <c r="BM1786" s="229">
        <f t="shared" si="129"/>
        <v>0</v>
      </c>
      <c r="BN1786" s="229">
        <f t="shared" si="130"/>
        <v>0</v>
      </c>
    </row>
    <row r="1787" spans="64:66" x14ac:dyDescent="0.2">
      <c r="BL1787" s="3">
        <f t="shared" si="128"/>
        <v>1</v>
      </c>
      <c r="BM1787" s="229">
        <f t="shared" si="129"/>
        <v>0</v>
      </c>
      <c r="BN1787" s="229">
        <f t="shared" si="130"/>
        <v>0</v>
      </c>
    </row>
    <row r="1788" spans="64:66" x14ac:dyDescent="0.2">
      <c r="BL1788" s="3">
        <f t="shared" si="128"/>
        <v>1</v>
      </c>
      <c r="BM1788" s="229">
        <f t="shared" si="129"/>
        <v>0</v>
      </c>
      <c r="BN1788" s="229">
        <f t="shared" si="130"/>
        <v>0</v>
      </c>
    </row>
    <row r="1789" spans="64:66" x14ac:dyDescent="0.2">
      <c r="BL1789" s="3">
        <f t="shared" si="128"/>
        <v>1</v>
      </c>
      <c r="BM1789" s="229">
        <f t="shared" si="129"/>
        <v>0</v>
      </c>
      <c r="BN1789" s="229">
        <f t="shared" si="130"/>
        <v>0</v>
      </c>
    </row>
    <row r="1790" spans="64:66" x14ac:dyDescent="0.2">
      <c r="BL1790" s="3">
        <f t="shared" si="128"/>
        <v>1</v>
      </c>
      <c r="BM1790" s="229">
        <f t="shared" si="129"/>
        <v>0</v>
      </c>
      <c r="BN1790" s="229">
        <f t="shared" si="130"/>
        <v>0</v>
      </c>
    </row>
    <row r="1791" spans="64:66" x14ac:dyDescent="0.2">
      <c r="BL1791" s="3">
        <f t="shared" si="128"/>
        <v>1</v>
      </c>
      <c r="BM1791" s="229">
        <f t="shared" si="129"/>
        <v>0</v>
      </c>
      <c r="BN1791" s="229">
        <f t="shared" si="130"/>
        <v>0</v>
      </c>
    </row>
    <row r="1792" spans="64:66" x14ac:dyDescent="0.2">
      <c r="BL1792" s="3">
        <f t="shared" si="128"/>
        <v>1</v>
      </c>
      <c r="BM1792" s="229">
        <f t="shared" si="129"/>
        <v>0</v>
      </c>
      <c r="BN1792" s="229">
        <f t="shared" si="130"/>
        <v>0</v>
      </c>
    </row>
    <row r="1793" spans="64:66" x14ac:dyDescent="0.2">
      <c r="BL1793" s="3">
        <f t="shared" si="128"/>
        <v>1</v>
      </c>
      <c r="BM1793" s="229">
        <f t="shared" si="129"/>
        <v>0</v>
      </c>
      <c r="BN1793" s="229">
        <f t="shared" si="130"/>
        <v>0</v>
      </c>
    </row>
    <row r="1794" spans="64:66" x14ac:dyDescent="0.2">
      <c r="BL1794" s="3">
        <f t="shared" si="128"/>
        <v>1</v>
      </c>
      <c r="BM1794" s="229">
        <f t="shared" si="129"/>
        <v>0</v>
      </c>
      <c r="BN1794" s="229">
        <f t="shared" si="130"/>
        <v>0</v>
      </c>
    </row>
    <row r="1795" spans="64:66" x14ac:dyDescent="0.2">
      <c r="BL1795" s="3">
        <f t="shared" si="128"/>
        <v>1</v>
      </c>
      <c r="BM1795" s="229">
        <f t="shared" si="129"/>
        <v>0</v>
      </c>
      <c r="BN1795" s="229">
        <f t="shared" si="130"/>
        <v>0</v>
      </c>
    </row>
    <row r="1796" spans="64:66" x14ac:dyDescent="0.2">
      <c r="BL1796" s="3">
        <f t="shared" si="128"/>
        <v>1</v>
      </c>
      <c r="BM1796" s="229">
        <f t="shared" si="129"/>
        <v>0</v>
      </c>
      <c r="BN1796" s="229">
        <f t="shared" si="130"/>
        <v>0</v>
      </c>
    </row>
    <row r="1797" spans="64:66" x14ac:dyDescent="0.2">
      <c r="BL1797" s="3">
        <f t="shared" ref="BL1797:BL1860" si="131">MONTH(H1797)</f>
        <v>1</v>
      </c>
      <c r="BM1797" s="229">
        <f t="shared" ref="BM1797:BM1860" si="132">AO1797</f>
        <v>0</v>
      </c>
      <c r="BN1797" s="229">
        <f t="shared" ref="BN1797:BN1860" si="133">BE1797</f>
        <v>0</v>
      </c>
    </row>
    <row r="1798" spans="64:66" x14ac:dyDescent="0.2">
      <c r="BL1798" s="3">
        <f t="shared" si="131"/>
        <v>1</v>
      </c>
      <c r="BM1798" s="229">
        <f t="shared" si="132"/>
        <v>0</v>
      </c>
      <c r="BN1798" s="229">
        <f t="shared" si="133"/>
        <v>0</v>
      </c>
    </row>
    <row r="1799" spans="64:66" x14ac:dyDescent="0.2">
      <c r="BL1799" s="3">
        <f t="shared" si="131"/>
        <v>1</v>
      </c>
      <c r="BM1799" s="229">
        <f t="shared" si="132"/>
        <v>0</v>
      </c>
      <c r="BN1799" s="229">
        <f t="shared" si="133"/>
        <v>0</v>
      </c>
    </row>
    <row r="1800" spans="64:66" x14ac:dyDescent="0.2">
      <c r="BL1800" s="3">
        <f t="shared" si="131"/>
        <v>1</v>
      </c>
      <c r="BM1800" s="229">
        <f t="shared" si="132"/>
        <v>0</v>
      </c>
      <c r="BN1800" s="229">
        <f t="shared" si="133"/>
        <v>0</v>
      </c>
    </row>
    <row r="1801" spans="64:66" x14ac:dyDescent="0.2">
      <c r="BL1801" s="3">
        <f t="shared" si="131"/>
        <v>1</v>
      </c>
      <c r="BM1801" s="229">
        <f t="shared" si="132"/>
        <v>0</v>
      </c>
      <c r="BN1801" s="229">
        <f t="shared" si="133"/>
        <v>0</v>
      </c>
    </row>
    <row r="1802" spans="64:66" x14ac:dyDescent="0.2">
      <c r="BL1802" s="3">
        <f t="shared" si="131"/>
        <v>1</v>
      </c>
      <c r="BM1802" s="229">
        <f t="shared" si="132"/>
        <v>0</v>
      </c>
      <c r="BN1802" s="229">
        <f t="shared" si="133"/>
        <v>0</v>
      </c>
    </row>
    <row r="1803" spans="64:66" x14ac:dyDescent="0.2">
      <c r="BL1803" s="3">
        <f t="shared" si="131"/>
        <v>1</v>
      </c>
      <c r="BM1803" s="229">
        <f t="shared" si="132"/>
        <v>0</v>
      </c>
      <c r="BN1803" s="229">
        <f t="shared" si="133"/>
        <v>0</v>
      </c>
    </row>
    <row r="1804" spans="64:66" x14ac:dyDescent="0.2">
      <c r="BL1804" s="3">
        <f t="shared" si="131"/>
        <v>1</v>
      </c>
      <c r="BM1804" s="229">
        <f t="shared" si="132"/>
        <v>0</v>
      </c>
      <c r="BN1804" s="229">
        <f t="shared" si="133"/>
        <v>0</v>
      </c>
    </row>
    <row r="1805" spans="64:66" x14ac:dyDescent="0.2">
      <c r="BL1805" s="3">
        <f t="shared" si="131"/>
        <v>1</v>
      </c>
      <c r="BM1805" s="229">
        <f t="shared" si="132"/>
        <v>0</v>
      </c>
      <c r="BN1805" s="229">
        <f t="shared" si="133"/>
        <v>0</v>
      </c>
    </row>
    <row r="1806" spans="64:66" x14ac:dyDescent="0.2">
      <c r="BL1806" s="3">
        <f t="shared" si="131"/>
        <v>1</v>
      </c>
      <c r="BM1806" s="229">
        <f t="shared" si="132"/>
        <v>0</v>
      </c>
      <c r="BN1806" s="229">
        <f t="shared" si="133"/>
        <v>0</v>
      </c>
    </row>
    <row r="1807" spans="64:66" x14ac:dyDescent="0.2">
      <c r="BL1807" s="3">
        <f t="shared" si="131"/>
        <v>1</v>
      </c>
      <c r="BM1807" s="229">
        <f t="shared" si="132"/>
        <v>0</v>
      </c>
      <c r="BN1807" s="229">
        <f t="shared" si="133"/>
        <v>0</v>
      </c>
    </row>
    <row r="1808" spans="64:66" x14ac:dyDescent="0.2">
      <c r="BL1808" s="3">
        <f t="shared" si="131"/>
        <v>1</v>
      </c>
      <c r="BM1808" s="229">
        <f t="shared" si="132"/>
        <v>0</v>
      </c>
      <c r="BN1808" s="229">
        <f t="shared" si="133"/>
        <v>0</v>
      </c>
    </row>
    <row r="1809" spans="64:66" x14ac:dyDescent="0.2">
      <c r="BL1809" s="3">
        <f t="shared" si="131"/>
        <v>1</v>
      </c>
      <c r="BM1809" s="229">
        <f t="shared" si="132"/>
        <v>0</v>
      </c>
      <c r="BN1809" s="229">
        <f t="shared" si="133"/>
        <v>0</v>
      </c>
    </row>
    <row r="1810" spans="64:66" x14ac:dyDescent="0.2">
      <c r="BL1810" s="3">
        <f t="shared" si="131"/>
        <v>1</v>
      </c>
      <c r="BM1810" s="229">
        <f t="shared" si="132"/>
        <v>0</v>
      </c>
      <c r="BN1810" s="229">
        <f t="shared" si="133"/>
        <v>0</v>
      </c>
    </row>
    <row r="1811" spans="64:66" x14ac:dyDescent="0.2">
      <c r="BL1811" s="3">
        <f t="shared" si="131"/>
        <v>1</v>
      </c>
      <c r="BM1811" s="229">
        <f t="shared" si="132"/>
        <v>0</v>
      </c>
      <c r="BN1811" s="229">
        <f t="shared" si="133"/>
        <v>0</v>
      </c>
    </row>
    <row r="1812" spans="64:66" x14ac:dyDescent="0.2">
      <c r="BL1812" s="3">
        <f t="shared" si="131"/>
        <v>1</v>
      </c>
      <c r="BM1812" s="229">
        <f t="shared" si="132"/>
        <v>0</v>
      </c>
      <c r="BN1812" s="229">
        <f t="shared" si="133"/>
        <v>0</v>
      </c>
    </row>
    <row r="1813" spans="64:66" x14ac:dyDescent="0.2">
      <c r="BL1813" s="3">
        <f t="shared" si="131"/>
        <v>1</v>
      </c>
      <c r="BM1813" s="229">
        <f t="shared" si="132"/>
        <v>0</v>
      </c>
      <c r="BN1813" s="229">
        <f t="shared" si="133"/>
        <v>0</v>
      </c>
    </row>
    <row r="1814" spans="64:66" x14ac:dyDescent="0.2">
      <c r="BL1814" s="3">
        <f t="shared" si="131"/>
        <v>1</v>
      </c>
      <c r="BM1814" s="229">
        <f t="shared" si="132"/>
        <v>0</v>
      </c>
      <c r="BN1814" s="229">
        <f t="shared" si="133"/>
        <v>0</v>
      </c>
    </row>
    <row r="1815" spans="64:66" x14ac:dyDescent="0.2">
      <c r="BL1815" s="3">
        <f t="shared" si="131"/>
        <v>1</v>
      </c>
      <c r="BM1815" s="229">
        <f t="shared" si="132"/>
        <v>0</v>
      </c>
      <c r="BN1815" s="229">
        <f t="shared" si="133"/>
        <v>0</v>
      </c>
    </row>
    <row r="1816" spans="64:66" x14ac:dyDescent="0.2">
      <c r="BL1816" s="3">
        <f t="shared" si="131"/>
        <v>1</v>
      </c>
      <c r="BM1816" s="229">
        <f t="shared" si="132"/>
        <v>0</v>
      </c>
      <c r="BN1816" s="229">
        <f t="shared" si="133"/>
        <v>0</v>
      </c>
    </row>
    <row r="1817" spans="64:66" x14ac:dyDescent="0.2">
      <c r="BL1817" s="3">
        <f t="shared" si="131"/>
        <v>1</v>
      </c>
      <c r="BM1817" s="229">
        <f t="shared" si="132"/>
        <v>0</v>
      </c>
      <c r="BN1817" s="229">
        <f t="shared" si="133"/>
        <v>0</v>
      </c>
    </row>
    <row r="1818" spans="64:66" x14ac:dyDescent="0.2">
      <c r="BL1818" s="3">
        <f t="shared" si="131"/>
        <v>1</v>
      </c>
      <c r="BM1818" s="229">
        <f t="shared" si="132"/>
        <v>0</v>
      </c>
      <c r="BN1818" s="229">
        <f t="shared" si="133"/>
        <v>0</v>
      </c>
    </row>
    <row r="1819" spans="64:66" x14ac:dyDescent="0.2">
      <c r="BL1819" s="3">
        <f t="shared" si="131"/>
        <v>1</v>
      </c>
      <c r="BM1819" s="229">
        <f t="shared" si="132"/>
        <v>0</v>
      </c>
      <c r="BN1819" s="229">
        <f t="shared" si="133"/>
        <v>0</v>
      </c>
    </row>
    <row r="1820" spans="64:66" x14ac:dyDescent="0.2">
      <c r="BL1820" s="3">
        <f t="shared" si="131"/>
        <v>1</v>
      </c>
      <c r="BM1820" s="229">
        <f t="shared" si="132"/>
        <v>0</v>
      </c>
      <c r="BN1820" s="229">
        <f t="shared" si="133"/>
        <v>0</v>
      </c>
    </row>
    <row r="1821" spans="64:66" x14ac:dyDescent="0.2">
      <c r="BL1821" s="3">
        <f t="shared" si="131"/>
        <v>1</v>
      </c>
      <c r="BM1821" s="229">
        <f t="shared" si="132"/>
        <v>0</v>
      </c>
      <c r="BN1821" s="229">
        <f t="shared" si="133"/>
        <v>0</v>
      </c>
    </row>
    <row r="1822" spans="64:66" x14ac:dyDescent="0.2">
      <c r="BL1822" s="3">
        <f t="shared" si="131"/>
        <v>1</v>
      </c>
      <c r="BM1822" s="229">
        <f t="shared" si="132"/>
        <v>0</v>
      </c>
      <c r="BN1822" s="229">
        <f t="shared" si="133"/>
        <v>0</v>
      </c>
    </row>
    <row r="1823" spans="64:66" x14ac:dyDescent="0.2">
      <c r="BL1823" s="3">
        <f t="shared" si="131"/>
        <v>1</v>
      </c>
      <c r="BM1823" s="229">
        <f t="shared" si="132"/>
        <v>0</v>
      </c>
      <c r="BN1823" s="229">
        <f t="shared" si="133"/>
        <v>0</v>
      </c>
    </row>
    <row r="1824" spans="64:66" x14ac:dyDescent="0.2">
      <c r="BL1824" s="3">
        <f t="shared" si="131"/>
        <v>1</v>
      </c>
      <c r="BM1824" s="229">
        <f t="shared" si="132"/>
        <v>0</v>
      </c>
      <c r="BN1824" s="229">
        <f t="shared" si="133"/>
        <v>0</v>
      </c>
    </row>
    <row r="1825" spans="64:66" x14ac:dyDescent="0.2">
      <c r="BL1825" s="3">
        <f t="shared" si="131"/>
        <v>1</v>
      </c>
      <c r="BM1825" s="229">
        <f t="shared" si="132"/>
        <v>0</v>
      </c>
      <c r="BN1825" s="229">
        <f t="shared" si="133"/>
        <v>0</v>
      </c>
    </row>
    <row r="1826" spans="64:66" x14ac:dyDescent="0.2">
      <c r="BL1826" s="3">
        <f t="shared" si="131"/>
        <v>1</v>
      </c>
      <c r="BM1826" s="229">
        <f t="shared" si="132"/>
        <v>0</v>
      </c>
      <c r="BN1826" s="229">
        <f t="shared" si="133"/>
        <v>0</v>
      </c>
    </row>
    <row r="1827" spans="64:66" x14ac:dyDescent="0.2">
      <c r="BL1827" s="3">
        <f t="shared" si="131"/>
        <v>1</v>
      </c>
      <c r="BM1827" s="229">
        <f t="shared" si="132"/>
        <v>0</v>
      </c>
      <c r="BN1827" s="229">
        <f t="shared" si="133"/>
        <v>0</v>
      </c>
    </row>
    <row r="1828" spans="64:66" x14ac:dyDescent="0.2">
      <c r="BL1828" s="3">
        <f t="shared" si="131"/>
        <v>1</v>
      </c>
      <c r="BM1828" s="229">
        <f t="shared" si="132"/>
        <v>0</v>
      </c>
      <c r="BN1828" s="229">
        <f t="shared" si="133"/>
        <v>0</v>
      </c>
    </row>
    <row r="1829" spans="64:66" x14ac:dyDescent="0.2">
      <c r="BL1829" s="3">
        <f t="shared" si="131"/>
        <v>1</v>
      </c>
      <c r="BM1829" s="229">
        <f t="shared" si="132"/>
        <v>0</v>
      </c>
      <c r="BN1829" s="229">
        <f t="shared" si="133"/>
        <v>0</v>
      </c>
    </row>
    <row r="1830" spans="64:66" x14ac:dyDescent="0.2">
      <c r="BL1830" s="3">
        <f t="shared" si="131"/>
        <v>1</v>
      </c>
      <c r="BM1830" s="229">
        <f t="shared" si="132"/>
        <v>0</v>
      </c>
      <c r="BN1830" s="229">
        <f t="shared" si="133"/>
        <v>0</v>
      </c>
    </row>
    <row r="1831" spans="64:66" x14ac:dyDescent="0.2">
      <c r="BL1831" s="3">
        <f t="shared" si="131"/>
        <v>1</v>
      </c>
      <c r="BM1831" s="229">
        <f t="shared" si="132"/>
        <v>0</v>
      </c>
      <c r="BN1831" s="229">
        <f t="shared" si="133"/>
        <v>0</v>
      </c>
    </row>
    <row r="1832" spans="64:66" x14ac:dyDescent="0.2">
      <c r="BL1832" s="3">
        <f t="shared" si="131"/>
        <v>1</v>
      </c>
      <c r="BM1832" s="229">
        <f t="shared" si="132"/>
        <v>0</v>
      </c>
      <c r="BN1832" s="229">
        <f t="shared" si="133"/>
        <v>0</v>
      </c>
    </row>
    <row r="1833" spans="64:66" x14ac:dyDescent="0.2">
      <c r="BL1833" s="3">
        <f t="shared" si="131"/>
        <v>1</v>
      </c>
      <c r="BM1833" s="229">
        <f t="shared" si="132"/>
        <v>0</v>
      </c>
      <c r="BN1833" s="229">
        <f t="shared" si="133"/>
        <v>0</v>
      </c>
    </row>
    <row r="1834" spans="64:66" x14ac:dyDescent="0.2">
      <c r="BL1834" s="3">
        <f t="shared" si="131"/>
        <v>1</v>
      </c>
      <c r="BM1834" s="229">
        <f t="shared" si="132"/>
        <v>0</v>
      </c>
      <c r="BN1834" s="229">
        <f t="shared" si="133"/>
        <v>0</v>
      </c>
    </row>
    <row r="1835" spans="64:66" x14ac:dyDescent="0.2">
      <c r="BL1835" s="3">
        <f t="shared" si="131"/>
        <v>1</v>
      </c>
      <c r="BM1835" s="229">
        <f t="shared" si="132"/>
        <v>0</v>
      </c>
      <c r="BN1835" s="229">
        <f t="shared" si="133"/>
        <v>0</v>
      </c>
    </row>
    <row r="1836" spans="64:66" x14ac:dyDescent="0.2">
      <c r="BL1836" s="3">
        <f t="shared" si="131"/>
        <v>1</v>
      </c>
      <c r="BM1836" s="229">
        <f t="shared" si="132"/>
        <v>0</v>
      </c>
      <c r="BN1836" s="229">
        <f t="shared" si="133"/>
        <v>0</v>
      </c>
    </row>
    <row r="1837" spans="64:66" x14ac:dyDescent="0.2">
      <c r="BL1837" s="3">
        <f t="shared" si="131"/>
        <v>1</v>
      </c>
      <c r="BM1837" s="229">
        <f t="shared" si="132"/>
        <v>0</v>
      </c>
      <c r="BN1837" s="229">
        <f t="shared" si="133"/>
        <v>0</v>
      </c>
    </row>
    <row r="1838" spans="64:66" x14ac:dyDescent="0.2">
      <c r="BL1838" s="3">
        <f t="shared" si="131"/>
        <v>1</v>
      </c>
      <c r="BM1838" s="229">
        <f t="shared" si="132"/>
        <v>0</v>
      </c>
      <c r="BN1838" s="229">
        <f t="shared" si="133"/>
        <v>0</v>
      </c>
    </row>
    <row r="1839" spans="64:66" x14ac:dyDescent="0.2">
      <c r="BL1839" s="3">
        <f t="shared" si="131"/>
        <v>1</v>
      </c>
      <c r="BM1839" s="229">
        <f t="shared" si="132"/>
        <v>0</v>
      </c>
      <c r="BN1839" s="229">
        <f t="shared" si="133"/>
        <v>0</v>
      </c>
    </row>
    <row r="1840" spans="64:66" x14ac:dyDescent="0.2">
      <c r="BL1840" s="3">
        <f t="shared" si="131"/>
        <v>1</v>
      </c>
      <c r="BM1840" s="229">
        <f t="shared" si="132"/>
        <v>0</v>
      </c>
      <c r="BN1840" s="229">
        <f t="shared" si="133"/>
        <v>0</v>
      </c>
    </row>
    <row r="1841" spans="64:66" x14ac:dyDescent="0.2">
      <c r="BL1841" s="3">
        <f t="shared" si="131"/>
        <v>1</v>
      </c>
      <c r="BM1841" s="229">
        <f t="shared" si="132"/>
        <v>0</v>
      </c>
      <c r="BN1841" s="229">
        <f t="shared" si="133"/>
        <v>0</v>
      </c>
    </row>
    <row r="1842" spans="64:66" x14ac:dyDescent="0.2">
      <c r="BL1842" s="3">
        <f t="shared" si="131"/>
        <v>1</v>
      </c>
      <c r="BM1842" s="229">
        <f t="shared" si="132"/>
        <v>0</v>
      </c>
      <c r="BN1842" s="229">
        <f t="shared" si="133"/>
        <v>0</v>
      </c>
    </row>
    <row r="1843" spans="64:66" x14ac:dyDescent="0.2">
      <c r="BL1843" s="3">
        <f t="shared" si="131"/>
        <v>1</v>
      </c>
      <c r="BM1843" s="229">
        <f t="shared" si="132"/>
        <v>0</v>
      </c>
      <c r="BN1843" s="229">
        <f t="shared" si="133"/>
        <v>0</v>
      </c>
    </row>
    <row r="1844" spans="64:66" x14ac:dyDescent="0.2">
      <c r="BL1844" s="3">
        <f t="shared" si="131"/>
        <v>1</v>
      </c>
      <c r="BM1844" s="229">
        <f t="shared" si="132"/>
        <v>0</v>
      </c>
      <c r="BN1844" s="229">
        <f t="shared" si="133"/>
        <v>0</v>
      </c>
    </row>
    <row r="1845" spans="64:66" x14ac:dyDescent="0.2">
      <c r="BL1845" s="3">
        <f t="shared" si="131"/>
        <v>1</v>
      </c>
      <c r="BM1845" s="229">
        <f t="shared" si="132"/>
        <v>0</v>
      </c>
      <c r="BN1845" s="229">
        <f t="shared" si="133"/>
        <v>0</v>
      </c>
    </row>
    <row r="1846" spans="64:66" x14ac:dyDescent="0.2">
      <c r="BL1846" s="3">
        <f t="shared" si="131"/>
        <v>1</v>
      </c>
      <c r="BM1846" s="229">
        <f t="shared" si="132"/>
        <v>0</v>
      </c>
      <c r="BN1846" s="229">
        <f t="shared" si="133"/>
        <v>0</v>
      </c>
    </row>
    <row r="1847" spans="64:66" x14ac:dyDescent="0.2">
      <c r="BL1847" s="3">
        <f t="shared" si="131"/>
        <v>1</v>
      </c>
      <c r="BM1847" s="229">
        <f t="shared" si="132"/>
        <v>0</v>
      </c>
      <c r="BN1847" s="229">
        <f t="shared" si="133"/>
        <v>0</v>
      </c>
    </row>
    <row r="1848" spans="64:66" x14ac:dyDescent="0.2">
      <c r="BL1848" s="3">
        <f t="shared" si="131"/>
        <v>1</v>
      </c>
      <c r="BM1848" s="229">
        <f t="shared" si="132"/>
        <v>0</v>
      </c>
      <c r="BN1848" s="229">
        <f t="shared" si="133"/>
        <v>0</v>
      </c>
    </row>
    <row r="1849" spans="64:66" x14ac:dyDescent="0.2">
      <c r="BL1849" s="3">
        <f t="shared" si="131"/>
        <v>1</v>
      </c>
      <c r="BM1849" s="229">
        <f t="shared" si="132"/>
        <v>0</v>
      </c>
      <c r="BN1849" s="229">
        <f t="shared" si="133"/>
        <v>0</v>
      </c>
    </row>
    <row r="1850" spans="64:66" x14ac:dyDescent="0.2">
      <c r="BL1850" s="3">
        <f t="shared" si="131"/>
        <v>1</v>
      </c>
      <c r="BM1850" s="229">
        <f t="shared" si="132"/>
        <v>0</v>
      </c>
      <c r="BN1850" s="229">
        <f t="shared" si="133"/>
        <v>0</v>
      </c>
    </row>
    <row r="1851" spans="64:66" x14ac:dyDescent="0.2">
      <c r="BL1851" s="3">
        <f t="shared" si="131"/>
        <v>1</v>
      </c>
      <c r="BM1851" s="229">
        <f t="shared" si="132"/>
        <v>0</v>
      </c>
      <c r="BN1851" s="229">
        <f t="shared" si="133"/>
        <v>0</v>
      </c>
    </row>
    <row r="1852" spans="64:66" x14ac:dyDescent="0.2">
      <c r="BL1852" s="3">
        <f t="shared" si="131"/>
        <v>1</v>
      </c>
      <c r="BM1852" s="229">
        <f t="shared" si="132"/>
        <v>0</v>
      </c>
      <c r="BN1852" s="229">
        <f t="shared" si="133"/>
        <v>0</v>
      </c>
    </row>
    <row r="1853" spans="64:66" x14ac:dyDescent="0.2">
      <c r="BL1853" s="3">
        <f t="shared" si="131"/>
        <v>1</v>
      </c>
      <c r="BM1853" s="229">
        <f t="shared" si="132"/>
        <v>0</v>
      </c>
      <c r="BN1853" s="229">
        <f t="shared" si="133"/>
        <v>0</v>
      </c>
    </row>
    <row r="1854" spans="64:66" x14ac:dyDescent="0.2">
      <c r="BL1854" s="3">
        <f t="shared" si="131"/>
        <v>1</v>
      </c>
      <c r="BM1854" s="229">
        <f t="shared" si="132"/>
        <v>0</v>
      </c>
      <c r="BN1854" s="229">
        <f t="shared" si="133"/>
        <v>0</v>
      </c>
    </row>
    <row r="1855" spans="64:66" x14ac:dyDescent="0.2">
      <c r="BL1855" s="3">
        <f t="shared" si="131"/>
        <v>1</v>
      </c>
      <c r="BM1855" s="229">
        <f t="shared" si="132"/>
        <v>0</v>
      </c>
      <c r="BN1855" s="229">
        <f t="shared" si="133"/>
        <v>0</v>
      </c>
    </row>
    <row r="1856" spans="64:66" x14ac:dyDescent="0.2">
      <c r="BL1856" s="3">
        <f t="shared" si="131"/>
        <v>1</v>
      </c>
      <c r="BM1856" s="229">
        <f t="shared" si="132"/>
        <v>0</v>
      </c>
      <c r="BN1856" s="229">
        <f t="shared" si="133"/>
        <v>0</v>
      </c>
    </row>
    <row r="1857" spans="64:66" x14ac:dyDescent="0.2">
      <c r="BL1857" s="3">
        <f t="shared" si="131"/>
        <v>1</v>
      </c>
      <c r="BM1857" s="229">
        <f t="shared" si="132"/>
        <v>0</v>
      </c>
      <c r="BN1857" s="229">
        <f t="shared" si="133"/>
        <v>0</v>
      </c>
    </row>
    <row r="1858" spans="64:66" x14ac:dyDescent="0.2">
      <c r="BL1858" s="3">
        <f t="shared" si="131"/>
        <v>1</v>
      </c>
      <c r="BM1858" s="229">
        <f t="shared" si="132"/>
        <v>0</v>
      </c>
      <c r="BN1858" s="229">
        <f t="shared" si="133"/>
        <v>0</v>
      </c>
    </row>
    <row r="1859" spans="64:66" x14ac:dyDescent="0.2">
      <c r="BL1859" s="3">
        <f t="shared" si="131"/>
        <v>1</v>
      </c>
      <c r="BM1859" s="229">
        <f t="shared" si="132"/>
        <v>0</v>
      </c>
      <c r="BN1859" s="229">
        <f t="shared" si="133"/>
        <v>0</v>
      </c>
    </row>
    <row r="1860" spans="64:66" x14ac:dyDescent="0.2">
      <c r="BL1860" s="3">
        <f t="shared" si="131"/>
        <v>1</v>
      </c>
      <c r="BM1860" s="229">
        <f t="shared" si="132"/>
        <v>0</v>
      </c>
      <c r="BN1860" s="229">
        <f t="shared" si="133"/>
        <v>0</v>
      </c>
    </row>
    <row r="1861" spans="64:66" x14ac:dyDescent="0.2">
      <c r="BL1861" s="3">
        <f t="shared" ref="BL1861:BL1924" si="134">MONTH(H1861)</f>
        <v>1</v>
      </c>
      <c r="BM1861" s="229">
        <f t="shared" ref="BM1861:BM1924" si="135">AO1861</f>
        <v>0</v>
      </c>
      <c r="BN1861" s="229">
        <f t="shared" ref="BN1861:BN1924" si="136">BE1861</f>
        <v>0</v>
      </c>
    </row>
    <row r="1862" spans="64:66" x14ac:dyDescent="0.2">
      <c r="BL1862" s="3">
        <f t="shared" si="134"/>
        <v>1</v>
      </c>
      <c r="BM1862" s="229">
        <f t="shared" si="135"/>
        <v>0</v>
      </c>
      <c r="BN1862" s="229">
        <f t="shared" si="136"/>
        <v>0</v>
      </c>
    </row>
    <row r="1863" spans="64:66" x14ac:dyDescent="0.2">
      <c r="BL1863" s="3">
        <f t="shared" si="134"/>
        <v>1</v>
      </c>
      <c r="BM1863" s="229">
        <f t="shared" si="135"/>
        <v>0</v>
      </c>
      <c r="BN1863" s="229">
        <f t="shared" si="136"/>
        <v>0</v>
      </c>
    </row>
    <row r="1864" spans="64:66" x14ac:dyDescent="0.2">
      <c r="BL1864" s="3">
        <f t="shared" si="134"/>
        <v>1</v>
      </c>
      <c r="BM1864" s="229">
        <f t="shared" si="135"/>
        <v>0</v>
      </c>
      <c r="BN1864" s="229">
        <f t="shared" si="136"/>
        <v>0</v>
      </c>
    </row>
    <row r="1865" spans="64:66" x14ac:dyDescent="0.2">
      <c r="BL1865" s="3">
        <f t="shared" si="134"/>
        <v>1</v>
      </c>
      <c r="BM1865" s="229">
        <f t="shared" si="135"/>
        <v>0</v>
      </c>
      <c r="BN1865" s="229">
        <f t="shared" si="136"/>
        <v>0</v>
      </c>
    </row>
    <row r="1866" spans="64:66" x14ac:dyDescent="0.2">
      <c r="BL1866" s="3">
        <f t="shared" si="134"/>
        <v>1</v>
      </c>
      <c r="BM1866" s="229">
        <f t="shared" si="135"/>
        <v>0</v>
      </c>
      <c r="BN1866" s="229">
        <f t="shared" si="136"/>
        <v>0</v>
      </c>
    </row>
    <row r="1867" spans="64:66" x14ac:dyDescent="0.2">
      <c r="BL1867" s="3">
        <f t="shared" si="134"/>
        <v>1</v>
      </c>
      <c r="BM1867" s="229">
        <f t="shared" si="135"/>
        <v>0</v>
      </c>
      <c r="BN1867" s="229">
        <f t="shared" si="136"/>
        <v>0</v>
      </c>
    </row>
    <row r="1868" spans="64:66" x14ac:dyDescent="0.2">
      <c r="BL1868" s="3">
        <f t="shared" si="134"/>
        <v>1</v>
      </c>
      <c r="BM1868" s="229">
        <f t="shared" si="135"/>
        <v>0</v>
      </c>
      <c r="BN1868" s="229">
        <f t="shared" si="136"/>
        <v>0</v>
      </c>
    </row>
    <row r="1869" spans="64:66" x14ac:dyDescent="0.2">
      <c r="BL1869" s="3">
        <f t="shared" si="134"/>
        <v>1</v>
      </c>
      <c r="BM1869" s="229">
        <f t="shared" si="135"/>
        <v>0</v>
      </c>
      <c r="BN1869" s="229">
        <f t="shared" si="136"/>
        <v>0</v>
      </c>
    </row>
    <row r="1870" spans="64:66" x14ac:dyDescent="0.2">
      <c r="BL1870" s="3">
        <f t="shared" si="134"/>
        <v>1</v>
      </c>
      <c r="BM1870" s="229">
        <f t="shared" si="135"/>
        <v>0</v>
      </c>
      <c r="BN1870" s="229">
        <f t="shared" si="136"/>
        <v>0</v>
      </c>
    </row>
    <row r="1871" spans="64:66" x14ac:dyDescent="0.2">
      <c r="BL1871" s="3">
        <f t="shared" si="134"/>
        <v>1</v>
      </c>
      <c r="BM1871" s="229">
        <f t="shared" si="135"/>
        <v>0</v>
      </c>
      <c r="BN1871" s="229">
        <f t="shared" si="136"/>
        <v>0</v>
      </c>
    </row>
    <row r="1872" spans="64:66" x14ac:dyDescent="0.2">
      <c r="BL1872" s="3">
        <f t="shared" si="134"/>
        <v>1</v>
      </c>
      <c r="BM1872" s="229">
        <f t="shared" si="135"/>
        <v>0</v>
      </c>
      <c r="BN1872" s="229">
        <f t="shared" si="136"/>
        <v>0</v>
      </c>
    </row>
    <row r="1873" spans="64:66" x14ac:dyDescent="0.2">
      <c r="BL1873" s="3">
        <f t="shared" si="134"/>
        <v>1</v>
      </c>
      <c r="BM1873" s="229">
        <f t="shared" si="135"/>
        <v>0</v>
      </c>
      <c r="BN1873" s="229">
        <f t="shared" si="136"/>
        <v>0</v>
      </c>
    </row>
    <row r="1874" spans="64:66" x14ac:dyDescent="0.2">
      <c r="BL1874" s="3">
        <f t="shared" si="134"/>
        <v>1</v>
      </c>
      <c r="BM1874" s="229">
        <f t="shared" si="135"/>
        <v>0</v>
      </c>
      <c r="BN1874" s="229">
        <f t="shared" si="136"/>
        <v>0</v>
      </c>
    </row>
    <row r="1875" spans="64:66" x14ac:dyDescent="0.2">
      <c r="BL1875" s="3">
        <f t="shared" si="134"/>
        <v>1</v>
      </c>
      <c r="BM1875" s="229">
        <f t="shared" si="135"/>
        <v>0</v>
      </c>
      <c r="BN1875" s="229">
        <f t="shared" si="136"/>
        <v>0</v>
      </c>
    </row>
    <row r="1876" spans="64:66" x14ac:dyDescent="0.2">
      <c r="BL1876" s="3">
        <f t="shared" si="134"/>
        <v>1</v>
      </c>
      <c r="BM1876" s="229">
        <f t="shared" si="135"/>
        <v>0</v>
      </c>
      <c r="BN1876" s="229">
        <f t="shared" si="136"/>
        <v>0</v>
      </c>
    </row>
    <row r="1877" spans="64:66" x14ac:dyDescent="0.2">
      <c r="BL1877" s="3">
        <f t="shared" si="134"/>
        <v>1</v>
      </c>
      <c r="BM1877" s="229">
        <f t="shared" si="135"/>
        <v>0</v>
      </c>
      <c r="BN1877" s="229">
        <f t="shared" si="136"/>
        <v>0</v>
      </c>
    </row>
    <row r="1878" spans="64:66" x14ac:dyDescent="0.2">
      <c r="BL1878" s="3">
        <f t="shared" si="134"/>
        <v>1</v>
      </c>
      <c r="BM1878" s="229">
        <f t="shared" si="135"/>
        <v>0</v>
      </c>
      <c r="BN1878" s="229">
        <f t="shared" si="136"/>
        <v>0</v>
      </c>
    </row>
    <row r="1879" spans="64:66" x14ac:dyDescent="0.2">
      <c r="BL1879" s="3">
        <f t="shared" si="134"/>
        <v>1</v>
      </c>
      <c r="BM1879" s="229">
        <f t="shared" si="135"/>
        <v>0</v>
      </c>
      <c r="BN1879" s="229">
        <f t="shared" si="136"/>
        <v>0</v>
      </c>
    </row>
    <row r="1880" spans="64:66" x14ac:dyDescent="0.2">
      <c r="BL1880" s="3">
        <f t="shared" si="134"/>
        <v>1</v>
      </c>
      <c r="BM1880" s="229">
        <f t="shared" si="135"/>
        <v>0</v>
      </c>
      <c r="BN1880" s="229">
        <f t="shared" si="136"/>
        <v>0</v>
      </c>
    </row>
    <row r="1881" spans="64:66" x14ac:dyDescent="0.2">
      <c r="BL1881" s="3">
        <f t="shared" si="134"/>
        <v>1</v>
      </c>
      <c r="BM1881" s="229">
        <f t="shared" si="135"/>
        <v>0</v>
      </c>
      <c r="BN1881" s="229">
        <f t="shared" si="136"/>
        <v>0</v>
      </c>
    </row>
    <row r="1882" spans="64:66" x14ac:dyDescent="0.2">
      <c r="BL1882" s="3">
        <f t="shared" si="134"/>
        <v>1</v>
      </c>
      <c r="BM1882" s="229">
        <f t="shared" si="135"/>
        <v>0</v>
      </c>
      <c r="BN1882" s="229">
        <f t="shared" si="136"/>
        <v>0</v>
      </c>
    </row>
    <row r="1883" spans="64:66" x14ac:dyDescent="0.2">
      <c r="BL1883" s="3">
        <f t="shared" si="134"/>
        <v>1</v>
      </c>
      <c r="BM1883" s="229">
        <f t="shared" si="135"/>
        <v>0</v>
      </c>
      <c r="BN1883" s="229">
        <f t="shared" si="136"/>
        <v>0</v>
      </c>
    </row>
    <row r="1884" spans="64:66" x14ac:dyDescent="0.2">
      <c r="BL1884" s="3">
        <f t="shared" si="134"/>
        <v>1</v>
      </c>
      <c r="BM1884" s="229">
        <f t="shared" si="135"/>
        <v>0</v>
      </c>
      <c r="BN1884" s="229">
        <f t="shared" si="136"/>
        <v>0</v>
      </c>
    </row>
    <row r="1885" spans="64:66" x14ac:dyDescent="0.2">
      <c r="BL1885" s="3">
        <f t="shared" si="134"/>
        <v>1</v>
      </c>
      <c r="BM1885" s="229">
        <f t="shared" si="135"/>
        <v>0</v>
      </c>
      <c r="BN1885" s="229">
        <f t="shared" si="136"/>
        <v>0</v>
      </c>
    </row>
    <row r="1886" spans="64:66" x14ac:dyDescent="0.2">
      <c r="BL1886" s="3">
        <f t="shared" si="134"/>
        <v>1</v>
      </c>
      <c r="BM1886" s="229">
        <f t="shared" si="135"/>
        <v>0</v>
      </c>
      <c r="BN1886" s="229">
        <f t="shared" si="136"/>
        <v>0</v>
      </c>
    </row>
    <row r="1887" spans="64:66" x14ac:dyDescent="0.2">
      <c r="BL1887" s="3">
        <f t="shared" si="134"/>
        <v>1</v>
      </c>
      <c r="BM1887" s="229">
        <f t="shared" si="135"/>
        <v>0</v>
      </c>
      <c r="BN1887" s="229">
        <f t="shared" si="136"/>
        <v>0</v>
      </c>
    </row>
    <row r="1888" spans="64:66" x14ac:dyDescent="0.2">
      <c r="BL1888" s="3">
        <f t="shared" si="134"/>
        <v>1</v>
      </c>
      <c r="BM1888" s="229">
        <f t="shared" si="135"/>
        <v>0</v>
      </c>
      <c r="BN1888" s="229">
        <f t="shared" si="136"/>
        <v>0</v>
      </c>
    </row>
    <row r="1889" spans="64:66" x14ac:dyDescent="0.2">
      <c r="BL1889" s="3">
        <f t="shared" si="134"/>
        <v>1</v>
      </c>
      <c r="BM1889" s="229">
        <f t="shared" si="135"/>
        <v>0</v>
      </c>
      <c r="BN1889" s="229">
        <f t="shared" si="136"/>
        <v>0</v>
      </c>
    </row>
    <row r="1890" spans="64:66" x14ac:dyDescent="0.2">
      <c r="BL1890" s="3">
        <f t="shared" si="134"/>
        <v>1</v>
      </c>
      <c r="BM1890" s="229">
        <f t="shared" si="135"/>
        <v>0</v>
      </c>
      <c r="BN1890" s="229">
        <f t="shared" si="136"/>
        <v>0</v>
      </c>
    </row>
    <row r="1891" spans="64:66" x14ac:dyDescent="0.2">
      <c r="BL1891" s="3">
        <f t="shared" si="134"/>
        <v>1</v>
      </c>
      <c r="BM1891" s="229">
        <f t="shared" si="135"/>
        <v>0</v>
      </c>
      <c r="BN1891" s="229">
        <f t="shared" si="136"/>
        <v>0</v>
      </c>
    </row>
    <row r="1892" spans="64:66" x14ac:dyDescent="0.2">
      <c r="BL1892" s="3">
        <f t="shared" si="134"/>
        <v>1</v>
      </c>
      <c r="BM1892" s="229">
        <f t="shared" si="135"/>
        <v>0</v>
      </c>
      <c r="BN1892" s="229">
        <f t="shared" si="136"/>
        <v>0</v>
      </c>
    </row>
    <row r="1893" spans="64:66" x14ac:dyDescent="0.2">
      <c r="BL1893" s="3">
        <f t="shared" si="134"/>
        <v>1</v>
      </c>
      <c r="BM1893" s="229">
        <f t="shared" si="135"/>
        <v>0</v>
      </c>
      <c r="BN1893" s="229">
        <f t="shared" si="136"/>
        <v>0</v>
      </c>
    </row>
    <row r="1894" spans="64:66" x14ac:dyDescent="0.2">
      <c r="BL1894" s="3">
        <f t="shared" si="134"/>
        <v>1</v>
      </c>
      <c r="BM1894" s="229">
        <f t="shared" si="135"/>
        <v>0</v>
      </c>
      <c r="BN1894" s="229">
        <f t="shared" si="136"/>
        <v>0</v>
      </c>
    </row>
    <row r="1895" spans="64:66" x14ac:dyDescent="0.2">
      <c r="BL1895" s="3">
        <f t="shared" si="134"/>
        <v>1</v>
      </c>
      <c r="BM1895" s="229">
        <f t="shared" si="135"/>
        <v>0</v>
      </c>
      <c r="BN1895" s="229">
        <f t="shared" si="136"/>
        <v>0</v>
      </c>
    </row>
    <row r="1896" spans="64:66" x14ac:dyDescent="0.2">
      <c r="BL1896" s="3">
        <f t="shared" si="134"/>
        <v>1</v>
      </c>
      <c r="BM1896" s="229">
        <f t="shared" si="135"/>
        <v>0</v>
      </c>
      <c r="BN1896" s="229">
        <f t="shared" si="136"/>
        <v>0</v>
      </c>
    </row>
    <row r="1897" spans="64:66" x14ac:dyDescent="0.2">
      <c r="BL1897" s="3">
        <f t="shared" si="134"/>
        <v>1</v>
      </c>
      <c r="BM1897" s="229">
        <f t="shared" si="135"/>
        <v>0</v>
      </c>
      <c r="BN1897" s="229">
        <f t="shared" si="136"/>
        <v>0</v>
      </c>
    </row>
    <row r="1898" spans="64:66" x14ac:dyDescent="0.2">
      <c r="BL1898" s="3">
        <f t="shared" si="134"/>
        <v>1</v>
      </c>
      <c r="BM1898" s="229">
        <f t="shared" si="135"/>
        <v>0</v>
      </c>
      <c r="BN1898" s="229">
        <f t="shared" si="136"/>
        <v>0</v>
      </c>
    </row>
    <row r="1899" spans="64:66" x14ac:dyDescent="0.2">
      <c r="BL1899" s="3">
        <f t="shared" si="134"/>
        <v>1</v>
      </c>
      <c r="BM1899" s="229">
        <f t="shared" si="135"/>
        <v>0</v>
      </c>
      <c r="BN1899" s="229">
        <f t="shared" si="136"/>
        <v>0</v>
      </c>
    </row>
    <row r="1900" spans="64:66" x14ac:dyDescent="0.2">
      <c r="BL1900" s="3">
        <f t="shared" si="134"/>
        <v>1</v>
      </c>
      <c r="BM1900" s="229">
        <f t="shared" si="135"/>
        <v>0</v>
      </c>
      <c r="BN1900" s="229">
        <f t="shared" si="136"/>
        <v>0</v>
      </c>
    </row>
    <row r="1901" spans="64:66" x14ac:dyDescent="0.2">
      <c r="BL1901" s="3">
        <f t="shared" si="134"/>
        <v>1</v>
      </c>
      <c r="BM1901" s="229">
        <f t="shared" si="135"/>
        <v>0</v>
      </c>
      <c r="BN1901" s="229">
        <f t="shared" si="136"/>
        <v>0</v>
      </c>
    </row>
    <row r="1902" spans="64:66" x14ac:dyDescent="0.2">
      <c r="BL1902" s="3">
        <f t="shared" si="134"/>
        <v>1</v>
      </c>
      <c r="BM1902" s="229">
        <f t="shared" si="135"/>
        <v>0</v>
      </c>
      <c r="BN1902" s="229">
        <f t="shared" si="136"/>
        <v>0</v>
      </c>
    </row>
    <row r="1903" spans="64:66" x14ac:dyDescent="0.2">
      <c r="BL1903" s="3">
        <f t="shared" si="134"/>
        <v>1</v>
      </c>
      <c r="BM1903" s="229">
        <f t="shared" si="135"/>
        <v>0</v>
      </c>
      <c r="BN1903" s="229">
        <f t="shared" si="136"/>
        <v>0</v>
      </c>
    </row>
    <row r="1904" spans="64:66" x14ac:dyDescent="0.2">
      <c r="BL1904" s="3">
        <f t="shared" si="134"/>
        <v>1</v>
      </c>
      <c r="BM1904" s="229">
        <f t="shared" si="135"/>
        <v>0</v>
      </c>
      <c r="BN1904" s="229">
        <f t="shared" si="136"/>
        <v>0</v>
      </c>
    </row>
    <row r="1905" spans="64:66" x14ac:dyDescent="0.2">
      <c r="BL1905" s="3">
        <f t="shared" si="134"/>
        <v>1</v>
      </c>
      <c r="BM1905" s="229">
        <f t="shared" si="135"/>
        <v>0</v>
      </c>
      <c r="BN1905" s="229">
        <f t="shared" si="136"/>
        <v>0</v>
      </c>
    </row>
    <row r="1906" spans="64:66" x14ac:dyDescent="0.2">
      <c r="BL1906" s="3">
        <f t="shared" si="134"/>
        <v>1</v>
      </c>
      <c r="BM1906" s="229">
        <f t="shared" si="135"/>
        <v>0</v>
      </c>
      <c r="BN1906" s="229">
        <f t="shared" si="136"/>
        <v>0</v>
      </c>
    </row>
    <row r="1907" spans="64:66" x14ac:dyDescent="0.2">
      <c r="BL1907" s="3">
        <f t="shared" si="134"/>
        <v>1</v>
      </c>
      <c r="BM1907" s="229">
        <f t="shared" si="135"/>
        <v>0</v>
      </c>
      <c r="BN1907" s="229">
        <f t="shared" si="136"/>
        <v>0</v>
      </c>
    </row>
    <row r="1908" spans="64:66" x14ac:dyDescent="0.2">
      <c r="BL1908" s="3">
        <f t="shared" si="134"/>
        <v>1</v>
      </c>
      <c r="BM1908" s="229">
        <f t="shared" si="135"/>
        <v>0</v>
      </c>
      <c r="BN1908" s="229">
        <f t="shared" si="136"/>
        <v>0</v>
      </c>
    </row>
    <row r="1909" spans="64:66" x14ac:dyDescent="0.2">
      <c r="BL1909" s="3">
        <f t="shared" si="134"/>
        <v>1</v>
      </c>
      <c r="BM1909" s="229">
        <f t="shared" si="135"/>
        <v>0</v>
      </c>
      <c r="BN1909" s="229">
        <f t="shared" si="136"/>
        <v>0</v>
      </c>
    </row>
    <row r="1910" spans="64:66" x14ac:dyDescent="0.2">
      <c r="BL1910" s="3">
        <f t="shared" si="134"/>
        <v>1</v>
      </c>
      <c r="BM1910" s="229">
        <f t="shared" si="135"/>
        <v>0</v>
      </c>
      <c r="BN1910" s="229">
        <f t="shared" si="136"/>
        <v>0</v>
      </c>
    </row>
    <row r="1911" spans="64:66" x14ac:dyDescent="0.2">
      <c r="BL1911" s="3">
        <f t="shared" si="134"/>
        <v>1</v>
      </c>
      <c r="BM1911" s="229">
        <f t="shared" si="135"/>
        <v>0</v>
      </c>
      <c r="BN1911" s="229">
        <f t="shared" si="136"/>
        <v>0</v>
      </c>
    </row>
    <row r="1912" spans="64:66" x14ac:dyDescent="0.2">
      <c r="BL1912" s="3">
        <f t="shared" si="134"/>
        <v>1</v>
      </c>
      <c r="BM1912" s="229">
        <f t="shared" si="135"/>
        <v>0</v>
      </c>
      <c r="BN1912" s="229">
        <f t="shared" si="136"/>
        <v>0</v>
      </c>
    </row>
    <row r="1913" spans="64:66" x14ac:dyDescent="0.2">
      <c r="BL1913" s="3">
        <f t="shared" si="134"/>
        <v>1</v>
      </c>
      <c r="BM1913" s="229">
        <f t="shared" si="135"/>
        <v>0</v>
      </c>
      <c r="BN1913" s="229">
        <f t="shared" si="136"/>
        <v>0</v>
      </c>
    </row>
    <row r="1914" spans="64:66" x14ac:dyDescent="0.2">
      <c r="BL1914" s="3">
        <f t="shared" si="134"/>
        <v>1</v>
      </c>
      <c r="BM1914" s="229">
        <f t="shared" si="135"/>
        <v>0</v>
      </c>
      <c r="BN1914" s="229">
        <f t="shared" si="136"/>
        <v>0</v>
      </c>
    </row>
    <row r="1915" spans="64:66" x14ac:dyDescent="0.2">
      <c r="BL1915" s="3">
        <f t="shared" si="134"/>
        <v>1</v>
      </c>
      <c r="BM1915" s="229">
        <f t="shared" si="135"/>
        <v>0</v>
      </c>
      <c r="BN1915" s="229">
        <f t="shared" si="136"/>
        <v>0</v>
      </c>
    </row>
    <row r="1916" spans="64:66" x14ac:dyDescent="0.2">
      <c r="BL1916" s="3">
        <f t="shared" si="134"/>
        <v>1</v>
      </c>
      <c r="BM1916" s="229">
        <f t="shared" si="135"/>
        <v>0</v>
      </c>
      <c r="BN1916" s="229">
        <f t="shared" si="136"/>
        <v>0</v>
      </c>
    </row>
    <row r="1917" spans="64:66" x14ac:dyDescent="0.2">
      <c r="BL1917" s="3">
        <f t="shared" si="134"/>
        <v>1</v>
      </c>
      <c r="BM1917" s="229">
        <f t="shared" si="135"/>
        <v>0</v>
      </c>
      <c r="BN1917" s="229">
        <f t="shared" si="136"/>
        <v>0</v>
      </c>
    </row>
    <row r="1918" spans="64:66" x14ac:dyDescent="0.2">
      <c r="BL1918" s="3">
        <f t="shared" si="134"/>
        <v>1</v>
      </c>
      <c r="BM1918" s="229">
        <f t="shared" si="135"/>
        <v>0</v>
      </c>
      <c r="BN1918" s="229">
        <f t="shared" si="136"/>
        <v>0</v>
      </c>
    </row>
    <row r="1919" spans="64:66" x14ac:dyDescent="0.2">
      <c r="BL1919" s="3">
        <f t="shared" si="134"/>
        <v>1</v>
      </c>
      <c r="BM1919" s="229">
        <f t="shared" si="135"/>
        <v>0</v>
      </c>
      <c r="BN1919" s="229">
        <f t="shared" si="136"/>
        <v>0</v>
      </c>
    </row>
    <row r="1920" spans="64:66" x14ac:dyDescent="0.2">
      <c r="BL1920" s="3">
        <f t="shared" si="134"/>
        <v>1</v>
      </c>
      <c r="BM1920" s="229">
        <f t="shared" si="135"/>
        <v>0</v>
      </c>
      <c r="BN1920" s="229">
        <f t="shared" si="136"/>
        <v>0</v>
      </c>
    </row>
    <row r="1921" spans="64:66" x14ac:dyDescent="0.2">
      <c r="BL1921" s="3">
        <f t="shared" si="134"/>
        <v>1</v>
      </c>
      <c r="BM1921" s="229">
        <f t="shared" si="135"/>
        <v>0</v>
      </c>
      <c r="BN1921" s="229">
        <f t="shared" si="136"/>
        <v>0</v>
      </c>
    </row>
    <row r="1922" spans="64:66" x14ac:dyDescent="0.2">
      <c r="BL1922" s="3">
        <f t="shared" si="134"/>
        <v>1</v>
      </c>
      <c r="BM1922" s="229">
        <f t="shared" si="135"/>
        <v>0</v>
      </c>
      <c r="BN1922" s="229">
        <f t="shared" si="136"/>
        <v>0</v>
      </c>
    </row>
    <row r="1923" spans="64:66" x14ac:dyDescent="0.2">
      <c r="BL1923" s="3">
        <f t="shared" si="134"/>
        <v>1</v>
      </c>
      <c r="BM1923" s="229">
        <f t="shared" si="135"/>
        <v>0</v>
      </c>
      <c r="BN1923" s="229">
        <f t="shared" si="136"/>
        <v>0</v>
      </c>
    </row>
    <row r="1924" spans="64:66" x14ac:dyDescent="0.2">
      <c r="BL1924" s="3">
        <f t="shared" si="134"/>
        <v>1</v>
      </c>
      <c r="BM1924" s="229">
        <f t="shared" si="135"/>
        <v>0</v>
      </c>
      <c r="BN1924" s="229">
        <f t="shared" si="136"/>
        <v>0</v>
      </c>
    </row>
    <row r="1925" spans="64:66" x14ac:dyDescent="0.2">
      <c r="BL1925" s="3">
        <f t="shared" ref="BL1925:BL1988" si="137">MONTH(H1925)</f>
        <v>1</v>
      </c>
      <c r="BM1925" s="229">
        <f t="shared" ref="BM1925:BM1988" si="138">AO1925</f>
        <v>0</v>
      </c>
      <c r="BN1925" s="229">
        <f t="shared" ref="BN1925:BN1988" si="139">BE1925</f>
        <v>0</v>
      </c>
    </row>
    <row r="1926" spans="64:66" x14ac:dyDescent="0.2">
      <c r="BL1926" s="3">
        <f t="shared" si="137"/>
        <v>1</v>
      </c>
      <c r="BM1926" s="229">
        <f t="shared" si="138"/>
        <v>0</v>
      </c>
      <c r="BN1926" s="229">
        <f t="shared" si="139"/>
        <v>0</v>
      </c>
    </row>
    <row r="1927" spans="64:66" x14ac:dyDescent="0.2">
      <c r="BL1927" s="3">
        <f t="shared" si="137"/>
        <v>1</v>
      </c>
      <c r="BM1927" s="229">
        <f t="shared" si="138"/>
        <v>0</v>
      </c>
      <c r="BN1927" s="229">
        <f t="shared" si="139"/>
        <v>0</v>
      </c>
    </row>
    <row r="1928" spans="64:66" x14ac:dyDescent="0.2">
      <c r="BL1928" s="3">
        <f t="shared" si="137"/>
        <v>1</v>
      </c>
      <c r="BM1928" s="229">
        <f t="shared" si="138"/>
        <v>0</v>
      </c>
      <c r="BN1928" s="229">
        <f t="shared" si="139"/>
        <v>0</v>
      </c>
    </row>
    <row r="1929" spans="64:66" x14ac:dyDescent="0.2">
      <c r="BL1929" s="3">
        <f t="shared" si="137"/>
        <v>1</v>
      </c>
      <c r="BM1929" s="229">
        <f t="shared" si="138"/>
        <v>0</v>
      </c>
      <c r="BN1929" s="229">
        <f t="shared" si="139"/>
        <v>0</v>
      </c>
    </row>
    <row r="1930" spans="64:66" x14ac:dyDescent="0.2">
      <c r="BL1930" s="3">
        <f t="shared" si="137"/>
        <v>1</v>
      </c>
      <c r="BM1930" s="229">
        <f t="shared" si="138"/>
        <v>0</v>
      </c>
      <c r="BN1930" s="229">
        <f t="shared" si="139"/>
        <v>0</v>
      </c>
    </row>
    <row r="1931" spans="64:66" x14ac:dyDescent="0.2">
      <c r="BL1931" s="3">
        <f t="shared" si="137"/>
        <v>1</v>
      </c>
      <c r="BM1931" s="229">
        <f t="shared" si="138"/>
        <v>0</v>
      </c>
      <c r="BN1931" s="229">
        <f t="shared" si="139"/>
        <v>0</v>
      </c>
    </row>
    <row r="1932" spans="64:66" x14ac:dyDescent="0.2">
      <c r="BL1932" s="3">
        <f t="shared" si="137"/>
        <v>1</v>
      </c>
      <c r="BM1932" s="229">
        <f t="shared" si="138"/>
        <v>0</v>
      </c>
      <c r="BN1932" s="229">
        <f t="shared" si="139"/>
        <v>0</v>
      </c>
    </row>
    <row r="1933" spans="64:66" x14ac:dyDescent="0.2">
      <c r="BL1933" s="3">
        <f t="shared" si="137"/>
        <v>1</v>
      </c>
      <c r="BM1933" s="229">
        <f t="shared" si="138"/>
        <v>0</v>
      </c>
      <c r="BN1933" s="229">
        <f t="shared" si="139"/>
        <v>0</v>
      </c>
    </row>
    <row r="1934" spans="64:66" x14ac:dyDescent="0.2">
      <c r="BL1934" s="3">
        <f t="shared" si="137"/>
        <v>1</v>
      </c>
      <c r="BM1934" s="229">
        <f t="shared" si="138"/>
        <v>0</v>
      </c>
      <c r="BN1934" s="229">
        <f t="shared" si="139"/>
        <v>0</v>
      </c>
    </row>
    <row r="1935" spans="64:66" x14ac:dyDescent="0.2">
      <c r="BL1935" s="3">
        <f t="shared" si="137"/>
        <v>1</v>
      </c>
      <c r="BM1935" s="229">
        <f t="shared" si="138"/>
        <v>0</v>
      </c>
      <c r="BN1935" s="229">
        <f t="shared" si="139"/>
        <v>0</v>
      </c>
    </row>
    <row r="1936" spans="64:66" x14ac:dyDescent="0.2">
      <c r="BL1936" s="3">
        <f t="shared" si="137"/>
        <v>1</v>
      </c>
      <c r="BM1936" s="229">
        <f t="shared" si="138"/>
        <v>0</v>
      </c>
      <c r="BN1936" s="229">
        <f t="shared" si="139"/>
        <v>0</v>
      </c>
    </row>
    <row r="1937" spans="64:66" x14ac:dyDescent="0.2">
      <c r="BL1937" s="3">
        <f t="shared" si="137"/>
        <v>1</v>
      </c>
      <c r="BM1937" s="229">
        <f t="shared" si="138"/>
        <v>0</v>
      </c>
      <c r="BN1937" s="229">
        <f t="shared" si="139"/>
        <v>0</v>
      </c>
    </row>
    <row r="1938" spans="64:66" x14ac:dyDescent="0.2">
      <c r="BL1938" s="3">
        <f t="shared" si="137"/>
        <v>1</v>
      </c>
      <c r="BM1938" s="229">
        <f t="shared" si="138"/>
        <v>0</v>
      </c>
      <c r="BN1938" s="229">
        <f t="shared" si="139"/>
        <v>0</v>
      </c>
    </row>
    <row r="1939" spans="64:66" x14ac:dyDescent="0.2">
      <c r="BL1939" s="3">
        <f t="shared" si="137"/>
        <v>1</v>
      </c>
      <c r="BM1939" s="229">
        <f t="shared" si="138"/>
        <v>0</v>
      </c>
      <c r="BN1939" s="229">
        <f t="shared" si="139"/>
        <v>0</v>
      </c>
    </row>
    <row r="1940" spans="64:66" x14ac:dyDescent="0.2">
      <c r="BL1940" s="3">
        <f t="shared" si="137"/>
        <v>1</v>
      </c>
      <c r="BM1940" s="229">
        <f t="shared" si="138"/>
        <v>0</v>
      </c>
      <c r="BN1940" s="229">
        <f t="shared" si="139"/>
        <v>0</v>
      </c>
    </row>
    <row r="1941" spans="64:66" x14ac:dyDescent="0.2">
      <c r="BL1941" s="3">
        <f t="shared" si="137"/>
        <v>1</v>
      </c>
      <c r="BM1941" s="229">
        <f t="shared" si="138"/>
        <v>0</v>
      </c>
      <c r="BN1941" s="229">
        <f t="shared" si="139"/>
        <v>0</v>
      </c>
    </row>
    <row r="1942" spans="64:66" x14ac:dyDescent="0.2">
      <c r="BL1942" s="3">
        <f t="shared" si="137"/>
        <v>1</v>
      </c>
      <c r="BM1942" s="229">
        <f t="shared" si="138"/>
        <v>0</v>
      </c>
      <c r="BN1942" s="229">
        <f t="shared" si="139"/>
        <v>0</v>
      </c>
    </row>
    <row r="1943" spans="64:66" x14ac:dyDescent="0.2">
      <c r="BL1943" s="3">
        <f t="shared" si="137"/>
        <v>1</v>
      </c>
      <c r="BM1943" s="229">
        <f t="shared" si="138"/>
        <v>0</v>
      </c>
      <c r="BN1943" s="229">
        <f t="shared" si="139"/>
        <v>0</v>
      </c>
    </row>
    <row r="1944" spans="64:66" x14ac:dyDescent="0.2">
      <c r="BL1944" s="3">
        <f t="shared" si="137"/>
        <v>1</v>
      </c>
      <c r="BM1944" s="229">
        <f t="shared" si="138"/>
        <v>0</v>
      </c>
      <c r="BN1944" s="229">
        <f t="shared" si="139"/>
        <v>0</v>
      </c>
    </row>
    <row r="1945" spans="64:66" x14ac:dyDescent="0.2">
      <c r="BL1945" s="3">
        <f t="shared" si="137"/>
        <v>1</v>
      </c>
      <c r="BM1945" s="229">
        <f t="shared" si="138"/>
        <v>0</v>
      </c>
      <c r="BN1945" s="229">
        <f t="shared" si="139"/>
        <v>0</v>
      </c>
    </row>
    <row r="1946" spans="64:66" x14ac:dyDescent="0.2">
      <c r="BL1946" s="3">
        <f t="shared" si="137"/>
        <v>1</v>
      </c>
      <c r="BM1946" s="229">
        <f t="shared" si="138"/>
        <v>0</v>
      </c>
      <c r="BN1946" s="229">
        <f t="shared" si="139"/>
        <v>0</v>
      </c>
    </row>
    <row r="1947" spans="64:66" x14ac:dyDescent="0.2">
      <c r="BL1947" s="3">
        <f t="shared" si="137"/>
        <v>1</v>
      </c>
      <c r="BM1947" s="229">
        <f t="shared" si="138"/>
        <v>0</v>
      </c>
      <c r="BN1947" s="229">
        <f t="shared" si="139"/>
        <v>0</v>
      </c>
    </row>
    <row r="1948" spans="64:66" x14ac:dyDescent="0.2">
      <c r="BL1948" s="3">
        <f t="shared" si="137"/>
        <v>1</v>
      </c>
      <c r="BM1948" s="229">
        <f t="shared" si="138"/>
        <v>0</v>
      </c>
      <c r="BN1948" s="229">
        <f t="shared" si="139"/>
        <v>0</v>
      </c>
    </row>
    <row r="1949" spans="64:66" x14ac:dyDescent="0.2">
      <c r="BL1949" s="3">
        <f t="shared" si="137"/>
        <v>1</v>
      </c>
      <c r="BM1949" s="229">
        <f t="shared" si="138"/>
        <v>0</v>
      </c>
      <c r="BN1949" s="229">
        <f t="shared" si="139"/>
        <v>0</v>
      </c>
    </row>
    <row r="1950" spans="64:66" x14ac:dyDescent="0.2">
      <c r="BL1950" s="3">
        <f t="shared" si="137"/>
        <v>1</v>
      </c>
      <c r="BM1950" s="229">
        <f t="shared" si="138"/>
        <v>0</v>
      </c>
      <c r="BN1950" s="229">
        <f t="shared" si="139"/>
        <v>0</v>
      </c>
    </row>
    <row r="1951" spans="64:66" x14ac:dyDescent="0.2">
      <c r="BL1951" s="3">
        <f t="shared" si="137"/>
        <v>1</v>
      </c>
      <c r="BM1951" s="229">
        <f t="shared" si="138"/>
        <v>0</v>
      </c>
      <c r="BN1951" s="229">
        <f t="shared" si="139"/>
        <v>0</v>
      </c>
    </row>
    <row r="1952" spans="64:66" x14ac:dyDescent="0.2">
      <c r="BL1952" s="3">
        <f t="shared" si="137"/>
        <v>1</v>
      </c>
      <c r="BM1952" s="229">
        <f t="shared" si="138"/>
        <v>0</v>
      </c>
      <c r="BN1952" s="229">
        <f t="shared" si="139"/>
        <v>0</v>
      </c>
    </row>
    <row r="1953" spans="64:66" x14ac:dyDescent="0.2">
      <c r="BL1953" s="3">
        <f t="shared" si="137"/>
        <v>1</v>
      </c>
      <c r="BM1953" s="229">
        <f t="shared" si="138"/>
        <v>0</v>
      </c>
      <c r="BN1953" s="229">
        <f t="shared" si="139"/>
        <v>0</v>
      </c>
    </row>
    <row r="1954" spans="64:66" x14ac:dyDescent="0.2">
      <c r="BL1954" s="3">
        <f t="shared" si="137"/>
        <v>1</v>
      </c>
      <c r="BM1954" s="229">
        <f t="shared" si="138"/>
        <v>0</v>
      </c>
      <c r="BN1954" s="229">
        <f t="shared" si="139"/>
        <v>0</v>
      </c>
    </row>
    <row r="1955" spans="64:66" x14ac:dyDescent="0.2">
      <c r="BL1955" s="3">
        <f t="shared" si="137"/>
        <v>1</v>
      </c>
      <c r="BM1955" s="229">
        <f t="shared" si="138"/>
        <v>0</v>
      </c>
      <c r="BN1955" s="229">
        <f t="shared" si="139"/>
        <v>0</v>
      </c>
    </row>
    <row r="1956" spans="64:66" x14ac:dyDescent="0.2">
      <c r="BL1956" s="3">
        <f t="shared" si="137"/>
        <v>1</v>
      </c>
      <c r="BM1956" s="229">
        <f t="shared" si="138"/>
        <v>0</v>
      </c>
      <c r="BN1956" s="229">
        <f t="shared" si="139"/>
        <v>0</v>
      </c>
    </row>
    <row r="1957" spans="64:66" x14ac:dyDescent="0.2">
      <c r="BL1957" s="3">
        <f t="shared" si="137"/>
        <v>1</v>
      </c>
      <c r="BM1957" s="229">
        <f t="shared" si="138"/>
        <v>0</v>
      </c>
      <c r="BN1957" s="229">
        <f t="shared" si="139"/>
        <v>0</v>
      </c>
    </row>
    <row r="1958" spans="64:66" x14ac:dyDescent="0.2">
      <c r="BL1958" s="3">
        <f t="shared" si="137"/>
        <v>1</v>
      </c>
      <c r="BM1958" s="229">
        <f t="shared" si="138"/>
        <v>0</v>
      </c>
      <c r="BN1958" s="229">
        <f t="shared" si="139"/>
        <v>0</v>
      </c>
    </row>
    <row r="1959" spans="64:66" x14ac:dyDescent="0.2">
      <c r="BL1959" s="3">
        <f t="shared" si="137"/>
        <v>1</v>
      </c>
      <c r="BM1959" s="229">
        <f t="shared" si="138"/>
        <v>0</v>
      </c>
      <c r="BN1959" s="229">
        <f t="shared" si="139"/>
        <v>0</v>
      </c>
    </row>
    <row r="1960" spans="64:66" x14ac:dyDescent="0.2">
      <c r="BL1960" s="3">
        <f t="shared" si="137"/>
        <v>1</v>
      </c>
      <c r="BM1960" s="229">
        <f t="shared" si="138"/>
        <v>0</v>
      </c>
      <c r="BN1960" s="229">
        <f t="shared" si="139"/>
        <v>0</v>
      </c>
    </row>
    <row r="1961" spans="64:66" x14ac:dyDescent="0.2">
      <c r="BL1961" s="3">
        <f t="shared" si="137"/>
        <v>1</v>
      </c>
      <c r="BM1961" s="229">
        <f t="shared" si="138"/>
        <v>0</v>
      </c>
      <c r="BN1961" s="229">
        <f t="shared" si="139"/>
        <v>0</v>
      </c>
    </row>
    <row r="1962" spans="64:66" x14ac:dyDescent="0.2">
      <c r="BL1962" s="3">
        <f t="shared" si="137"/>
        <v>1</v>
      </c>
      <c r="BM1962" s="229">
        <f t="shared" si="138"/>
        <v>0</v>
      </c>
      <c r="BN1962" s="229">
        <f t="shared" si="139"/>
        <v>0</v>
      </c>
    </row>
    <row r="1963" spans="64:66" x14ac:dyDescent="0.2">
      <c r="BL1963" s="3">
        <f t="shared" si="137"/>
        <v>1</v>
      </c>
      <c r="BM1963" s="229">
        <f t="shared" si="138"/>
        <v>0</v>
      </c>
      <c r="BN1963" s="229">
        <f t="shared" si="139"/>
        <v>0</v>
      </c>
    </row>
    <row r="1964" spans="64:66" x14ac:dyDescent="0.2">
      <c r="BL1964" s="3">
        <f t="shared" si="137"/>
        <v>1</v>
      </c>
      <c r="BM1964" s="229">
        <f t="shared" si="138"/>
        <v>0</v>
      </c>
      <c r="BN1964" s="229">
        <f t="shared" si="139"/>
        <v>0</v>
      </c>
    </row>
    <row r="1965" spans="64:66" x14ac:dyDescent="0.2">
      <c r="BL1965" s="3">
        <f t="shared" si="137"/>
        <v>1</v>
      </c>
      <c r="BM1965" s="229">
        <f t="shared" si="138"/>
        <v>0</v>
      </c>
      <c r="BN1965" s="229">
        <f t="shared" si="139"/>
        <v>0</v>
      </c>
    </row>
    <row r="1966" spans="64:66" x14ac:dyDescent="0.2">
      <c r="BL1966" s="3">
        <f t="shared" si="137"/>
        <v>1</v>
      </c>
      <c r="BM1966" s="229">
        <f t="shared" si="138"/>
        <v>0</v>
      </c>
      <c r="BN1966" s="229">
        <f t="shared" si="139"/>
        <v>0</v>
      </c>
    </row>
    <row r="1967" spans="64:66" x14ac:dyDescent="0.2">
      <c r="BL1967" s="3">
        <f t="shared" si="137"/>
        <v>1</v>
      </c>
      <c r="BM1967" s="229">
        <f t="shared" si="138"/>
        <v>0</v>
      </c>
      <c r="BN1967" s="229">
        <f t="shared" si="139"/>
        <v>0</v>
      </c>
    </row>
    <row r="1968" spans="64:66" x14ac:dyDescent="0.2">
      <c r="BL1968" s="3">
        <f t="shared" si="137"/>
        <v>1</v>
      </c>
      <c r="BM1968" s="229">
        <f t="shared" si="138"/>
        <v>0</v>
      </c>
      <c r="BN1968" s="229">
        <f t="shared" si="139"/>
        <v>0</v>
      </c>
    </row>
    <row r="1969" spans="64:66" x14ac:dyDescent="0.2">
      <c r="BL1969" s="3">
        <f t="shared" si="137"/>
        <v>1</v>
      </c>
      <c r="BM1969" s="229">
        <f t="shared" si="138"/>
        <v>0</v>
      </c>
      <c r="BN1969" s="229">
        <f t="shared" si="139"/>
        <v>0</v>
      </c>
    </row>
    <row r="1970" spans="64:66" x14ac:dyDescent="0.2">
      <c r="BL1970" s="3">
        <f t="shared" si="137"/>
        <v>1</v>
      </c>
      <c r="BM1970" s="229">
        <f t="shared" si="138"/>
        <v>0</v>
      </c>
      <c r="BN1970" s="229">
        <f t="shared" si="139"/>
        <v>0</v>
      </c>
    </row>
    <row r="1971" spans="64:66" x14ac:dyDescent="0.2">
      <c r="BL1971" s="3">
        <f t="shared" si="137"/>
        <v>1</v>
      </c>
      <c r="BM1971" s="229">
        <f t="shared" si="138"/>
        <v>0</v>
      </c>
      <c r="BN1971" s="229">
        <f t="shared" si="139"/>
        <v>0</v>
      </c>
    </row>
    <row r="1972" spans="64:66" x14ac:dyDescent="0.2">
      <c r="BL1972" s="3">
        <f t="shared" si="137"/>
        <v>1</v>
      </c>
      <c r="BM1972" s="229">
        <f t="shared" si="138"/>
        <v>0</v>
      </c>
      <c r="BN1972" s="229">
        <f t="shared" si="139"/>
        <v>0</v>
      </c>
    </row>
    <row r="1973" spans="64:66" x14ac:dyDescent="0.2">
      <c r="BL1973" s="3">
        <f t="shared" si="137"/>
        <v>1</v>
      </c>
      <c r="BM1973" s="229">
        <f t="shared" si="138"/>
        <v>0</v>
      </c>
      <c r="BN1973" s="229">
        <f t="shared" si="139"/>
        <v>0</v>
      </c>
    </row>
    <row r="1974" spans="64:66" x14ac:dyDescent="0.2">
      <c r="BL1974" s="3">
        <f t="shared" si="137"/>
        <v>1</v>
      </c>
      <c r="BM1974" s="229">
        <f t="shared" si="138"/>
        <v>0</v>
      </c>
      <c r="BN1974" s="229">
        <f t="shared" si="139"/>
        <v>0</v>
      </c>
    </row>
    <row r="1975" spans="64:66" x14ac:dyDescent="0.2">
      <c r="BL1975" s="3">
        <f t="shared" si="137"/>
        <v>1</v>
      </c>
      <c r="BM1975" s="229">
        <f t="shared" si="138"/>
        <v>0</v>
      </c>
      <c r="BN1975" s="229">
        <f t="shared" si="139"/>
        <v>0</v>
      </c>
    </row>
    <row r="1976" spans="64:66" x14ac:dyDescent="0.2">
      <c r="BL1976" s="3">
        <f t="shared" si="137"/>
        <v>1</v>
      </c>
      <c r="BM1976" s="229">
        <f t="shared" si="138"/>
        <v>0</v>
      </c>
      <c r="BN1976" s="229">
        <f t="shared" si="139"/>
        <v>0</v>
      </c>
    </row>
    <row r="1977" spans="64:66" x14ac:dyDescent="0.2">
      <c r="BL1977" s="3">
        <f t="shared" si="137"/>
        <v>1</v>
      </c>
      <c r="BM1977" s="229">
        <f t="shared" si="138"/>
        <v>0</v>
      </c>
      <c r="BN1977" s="229">
        <f t="shared" si="139"/>
        <v>0</v>
      </c>
    </row>
    <row r="1978" spans="64:66" x14ac:dyDescent="0.2">
      <c r="BL1978" s="3">
        <f t="shared" si="137"/>
        <v>1</v>
      </c>
      <c r="BM1978" s="229">
        <f t="shared" si="138"/>
        <v>0</v>
      </c>
      <c r="BN1978" s="229">
        <f t="shared" si="139"/>
        <v>0</v>
      </c>
    </row>
    <row r="1979" spans="64:66" x14ac:dyDescent="0.2">
      <c r="BL1979" s="3">
        <f t="shared" si="137"/>
        <v>1</v>
      </c>
      <c r="BM1979" s="229">
        <f t="shared" si="138"/>
        <v>0</v>
      </c>
      <c r="BN1979" s="229">
        <f t="shared" si="139"/>
        <v>0</v>
      </c>
    </row>
    <row r="1980" spans="64:66" x14ac:dyDescent="0.2">
      <c r="BL1980" s="3">
        <f t="shared" si="137"/>
        <v>1</v>
      </c>
      <c r="BM1980" s="229">
        <f t="shared" si="138"/>
        <v>0</v>
      </c>
      <c r="BN1980" s="229">
        <f t="shared" si="139"/>
        <v>0</v>
      </c>
    </row>
    <row r="1981" spans="64:66" x14ac:dyDescent="0.2">
      <c r="BL1981" s="3">
        <f t="shared" si="137"/>
        <v>1</v>
      </c>
      <c r="BM1981" s="229">
        <f t="shared" si="138"/>
        <v>0</v>
      </c>
      <c r="BN1981" s="229">
        <f t="shared" si="139"/>
        <v>0</v>
      </c>
    </row>
    <row r="1982" spans="64:66" x14ac:dyDescent="0.2">
      <c r="BL1982" s="3">
        <f t="shared" si="137"/>
        <v>1</v>
      </c>
      <c r="BM1982" s="229">
        <f t="shared" si="138"/>
        <v>0</v>
      </c>
      <c r="BN1982" s="229">
        <f t="shared" si="139"/>
        <v>0</v>
      </c>
    </row>
    <row r="1983" spans="64:66" x14ac:dyDescent="0.2">
      <c r="BL1983" s="3">
        <f t="shared" si="137"/>
        <v>1</v>
      </c>
      <c r="BM1983" s="229">
        <f t="shared" si="138"/>
        <v>0</v>
      </c>
      <c r="BN1983" s="229">
        <f t="shared" si="139"/>
        <v>0</v>
      </c>
    </row>
    <row r="1984" spans="64:66" x14ac:dyDescent="0.2">
      <c r="BL1984" s="3">
        <f t="shared" si="137"/>
        <v>1</v>
      </c>
      <c r="BM1984" s="229">
        <f t="shared" si="138"/>
        <v>0</v>
      </c>
      <c r="BN1984" s="229">
        <f t="shared" si="139"/>
        <v>0</v>
      </c>
    </row>
    <row r="1985" spans="64:66" x14ac:dyDescent="0.2">
      <c r="BL1985" s="3">
        <f t="shared" si="137"/>
        <v>1</v>
      </c>
      <c r="BM1985" s="229">
        <f t="shared" si="138"/>
        <v>0</v>
      </c>
      <c r="BN1985" s="229">
        <f t="shared" si="139"/>
        <v>0</v>
      </c>
    </row>
    <row r="1986" spans="64:66" x14ac:dyDescent="0.2">
      <c r="BL1986" s="3">
        <f t="shared" si="137"/>
        <v>1</v>
      </c>
      <c r="BM1986" s="229">
        <f t="shared" si="138"/>
        <v>0</v>
      </c>
      <c r="BN1986" s="229">
        <f t="shared" si="139"/>
        <v>0</v>
      </c>
    </row>
    <row r="1987" spans="64:66" x14ac:dyDescent="0.2">
      <c r="BL1987" s="3">
        <f t="shared" si="137"/>
        <v>1</v>
      </c>
      <c r="BM1987" s="229">
        <f t="shared" si="138"/>
        <v>0</v>
      </c>
      <c r="BN1987" s="229">
        <f t="shared" si="139"/>
        <v>0</v>
      </c>
    </row>
    <row r="1988" spans="64:66" x14ac:dyDescent="0.2">
      <c r="BL1988" s="3">
        <f t="shared" si="137"/>
        <v>1</v>
      </c>
      <c r="BM1988" s="229">
        <f t="shared" si="138"/>
        <v>0</v>
      </c>
      <c r="BN1988" s="229">
        <f t="shared" si="139"/>
        <v>0</v>
      </c>
    </row>
    <row r="1989" spans="64:66" x14ac:dyDescent="0.2">
      <c r="BL1989" s="3">
        <f t="shared" ref="BL1989:BL2052" si="140">MONTH(H1989)</f>
        <v>1</v>
      </c>
      <c r="BM1989" s="229">
        <f t="shared" ref="BM1989:BM2052" si="141">AO1989</f>
        <v>0</v>
      </c>
      <c r="BN1989" s="229">
        <f t="shared" ref="BN1989:BN2052" si="142">BE1989</f>
        <v>0</v>
      </c>
    </row>
    <row r="1990" spans="64:66" x14ac:dyDescent="0.2">
      <c r="BL1990" s="3">
        <f t="shared" si="140"/>
        <v>1</v>
      </c>
      <c r="BM1990" s="229">
        <f t="shared" si="141"/>
        <v>0</v>
      </c>
      <c r="BN1990" s="229">
        <f t="shared" si="142"/>
        <v>0</v>
      </c>
    </row>
    <row r="1991" spans="64:66" x14ac:dyDescent="0.2">
      <c r="BL1991" s="3">
        <f t="shared" si="140"/>
        <v>1</v>
      </c>
      <c r="BM1991" s="229">
        <f t="shared" si="141"/>
        <v>0</v>
      </c>
      <c r="BN1991" s="229">
        <f t="shared" si="142"/>
        <v>0</v>
      </c>
    </row>
    <row r="1992" spans="64:66" x14ac:dyDescent="0.2">
      <c r="BL1992" s="3">
        <f t="shared" si="140"/>
        <v>1</v>
      </c>
      <c r="BM1992" s="229">
        <f t="shared" si="141"/>
        <v>0</v>
      </c>
      <c r="BN1992" s="229">
        <f t="shared" si="142"/>
        <v>0</v>
      </c>
    </row>
    <row r="1993" spans="64:66" x14ac:dyDescent="0.2">
      <c r="BL1993" s="3">
        <f t="shared" si="140"/>
        <v>1</v>
      </c>
      <c r="BM1993" s="229">
        <f t="shared" si="141"/>
        <v>0</v>
      </c>
      <c r="BN1993" s="229">
        <f t="shared" si="142"/>
        <v>0</v>
      </c>
    </row>
    <row r="1994" spans="64:66" x14ac:dyDescent="0.2">
      <c r="BL1994" s="3">
        <f t="shared" si="140"/>
        <v>1</v>
      </c>
      <c r="BM1994" s="229">
        <f t="shared" si="141"/>
        <v>0</v>
      </c>
      <c r="BN1994" s="229">
        <f t="shared" si="142"/>
        <v>0</v>
      </c>
    </row>
    <row r="1995" spans="64:66" x14ac:dyDescent="0.2">
      <c r="BL1995" s="3">
        <f t="shared" si="140"/>
        <v>1</v>
      </c>
      <c r="BM1995" s="229">
        <f t="shared" si="141"/>
        <v>0</v>
      </c>
      <c r="BN1995" s="229">
        <f t="shared" si="142"/>
        <v>0</v>
      </c>
    </row>
    <row r="1996" spans="64:66" x14ac:dyDescent="0.2">
      <c r="BL1996" s="3">
        <f t="shared" si="140"/>
        <v>1</v>
      </c>
      <c r="BM1996" s="229">
        <f t="shared" si="141"/>
        <v>0</v>
      </c>
      <c r="BN1996" s="229">
        <f t="shared" si="142"/>
        <v>0</v>
      </c>
    </row>
    <row r="1997" spans="64:66" x14ac:dyDescent="0.2">
      <c r="BL1997" s="3">
        <f t="shared" si="140"/>
        <v>1</v>
      </c>
      <c r="BM1997" s="229">
        <f t="shared" si="141"/>
        <v>0</v>
      </c>
      <c r="BN1997" s="229">
        <f t="shared" si="142"/>
        <v>0</v>
      </c>
    </row>
    <row r="1998" spans="64:66" x14ac:dyDescent="0.2">
      <c r="BL1998" s="3">
        <f t="shared" si="140"/>
        <v>1</v>
      </c>
      <c r="BM1998" s="229">
        <f t="shared" si="141"/>
        <v>0</v>
      </c>
      <c r="BN1998" s="229">
        <f t="shared" si="142"/>
        <v>0</v>
      </c>
    </row>
    <row r="1999" spans="64:66" x14ac:dyDescent="0.2">
      <c r="BL1999" s="3">
        <f t="shared" si="140"/>
        <v>1</v>
      </c>
      <c r="BM1999" s="229">
        <f t="shared" si="141"/>
        <v>0</v>
      </c>
      <c r="BN1999" s="229">
        <f t="shared" si="142"/>
        <v>0</v>
      </c>
    </row>
    <row r="2000" spans="64:66" x14ac:dyDescent="0.2">
      <c r="BL2000" s="3">
        <f t="shared" si="140"/>
        <v>1</v>
      </c>
      <c r="BM2000" s="229">
        <f t="shared" si="141"/>
        <v>0</v>
      </c>
      <c r="BN2000" s="229">
        <f t="shared" si="142"/>
        <v>0</v>
      </c>
    </row>
    <row r="2001" spans="64:66" x14ac:dyDescent="0.2">
      <c r="BL2001" s="3">
        <f t="shared" si="140"/>
        <v>1</v>
      </c>
      <c r="BM2001" s="229">
        <f t="shared" si="141"/>
        <v>0</v>
      </c>
      <c r="BN2001" s="229">
        <f t="shared" si="142"/>
        <v>0</v>
      </c>
    </row>
    <row r="2002" spans="64:66" x14ac:dyDescent="0.2">
      <c r="BL2002" s="3">
        <f t="shared" si="140"/>
        <v>1</v>
      </c>
      <c r="BM2002" s="229">
        <f t="shared" si="141"/>
        <v>0</v>
      </c>
      <c r="BN2002" s="229">
        <f t="shared" si="142"/>
        <v>0</v>
      </c>
    </row>
    <row r="2003" spans="64:66" x14ac:dyDescent="0.2">
      <c r="BL2003" s="3">
        <f t="shared" si="140"/>
        <v>1</v>
      </c>
      <c r="BM2003" s="229">
        <f t="shared" si="141"/>
        <v>0</v>
      </c>
      <c r="BN2003" s="229">
        <f t="shared" si="142"/>
        <v>0</v>
      </c>
    </row>
    <row r="2004" spans="64:66" x14ac:dyDescent="0.2">
      <c r="BL2004" s="3">
        <f t="shared" si="140"/>
        <v>1</v>
      </c>
      <c r="BM2004" s="229">
        <f t="shared" si="141"/>
        <v>0</v>
      </c>
      <c r="BN2004" s="229">
        <f t="shared" si="142"/>
        <v>0</v>
      </c>
    </row>
    <row r="2005" spans="64:66" x14ac:dyDescent="0.2">
      <c r="BL2005" s="3">
        <f t="shared" si="140"/>
        <v>1</v>
      </c>
      <c r="BM2005" s="229">
        <f t="shared" si="141"/>
        <v>0</v>
      </c>
      <c r="BN2005" s="229">
        <f t="shared" si="142"/>
        <v>0</v>
      </c>
    </row>
    <row r="2006" spans="64:66" x14ac:dyDescent="0.2">
      <c r="BL2006" s="3">
        <f t="shared" si="140"/>
        <v>1</v>
      </c>
      <c r="BM2006" s="229">
        <f t="shared" si="141"/>
        <v>0</v>
      </c>
      <c r="BN2006" s="229">
        <f t="shared" si="142"/>
        <v>0</v>
      </c>
    </row>
    <row r="2007" spans="64:66" x14ac:dyDescent="0.2">
      <c r="BL2007" s="3">
        <f t="shared" si="140"/>
        <v>1</v>
      </c>
      <c r="BM2007" s="229">
        <f t="shared" si="141"/>
        <v>0</v>
      </c>
      <c r="BN2007" s="229">
        <f t="shared" si="142"/>
        <v>0</v>
      </c>
    </row>
    <row r="2008" spans="64:66" x14ac:dyDescent="0.2">
      <c r="BL2008" s="3">
        <f t="shared" si="140"/>
        <v>1</v>
      </c>
      <c r="BM2008" s="229">
        <f t="shared" si="141"/>
        <v>0</v>
      </c>
      <c r="BN2008" s="229">
        <f t="shared" si="142"/>
        <v>0</v>
      </c>
    </row>
    <row r="2009" spans="64:66" x14ac:dyDescent="0.2">
      <c r="BL2009" s="3">
        <f t="shared" si="140"/>
        <v>1</v>
      </c>
      <c r="BM2009" s="229">
        <f t="shared" si="141"/>
        <v>0</v>
      </c>
      <c r="BN2009" s="229">
        <f t="shared" si="142"/>
        <v>0</v>
      </c>
    </row>
    <row r="2010" spans="64:66" x14ac:dyDescent="0.2">
      <c r="BL2010" s="3">
        <f t="shared" si="140"/>
        <v>1</v>
      </c>
      <c r="BM2010" s="229">
        <f t="shared" si="141"/>
        <v>0</v>
      </c>
      <c r="BN2010" s="229">
        <f t="shared" si="142"/>
        <v>0</v>
      </c>
    </row>
    <row r="2011" spans="64:66" x14ac:dyDescent="0.2">
      <c r="BL2011" s="3">
        <f t="shared" si="140"/>
        <v>1</v>
      </c>
      <c r="BM2011" s="229">
        <f t="shared" si="141"/>
        <v>0</v>
      </c>
      <c r="BN2011" s="229">
        <f t="shared" si="142"/>
        <v>0</v>
      </c>
    </row>
    <row r="2012" spans="64:66" x14ac:dyDescent="0.2">
      <c r="BL2012" s="3">
        <f t="shared" si="140"/>
        <v>1</v>
      </c>
      <c r="BM2012" s="229">
        <f t="shared" si="141"/>
        <v>0</v>
      </c>
      <c r="BN2012" s="229">
        <f t="shared" si="142"/>
        <v>0</v>
      </c>
    </row>
    <row r="2013" spans="64:66" x14ac:dyDescent="0.2">
      <c r="BL2013" s="3">
        <f t="shared" si="140"/>
        <v>1</v>
      </c>
      <c r="BM2013" s="229">
        <f t="shared" si="141"/>
        <v>0</v>
      </c>
      <c r="BN2013" s="229">
        <f t="shared" si="142"/>
        <v>0</v>
      </c>
    </row>
    <row r="2014" spans="64:66" x14ac:dyDescent="0.2">
      <c r="BL2014" s="3">
        <f t="shared" si="140"/>
        <v>1</v>
      </c>
      <c r="BM2014" s="229">
        <f t="shared" si="141"/>
        <v>0</v>
      </c>
      <c r="BN2014" s="229">
        <f t="shared" si="142"/>
        <v>0</v>
      </c>
    </row>
    <row r="2015" spans="64:66" x14ac:dyDescent="0.2">
      <c r="BL2015" s="3">
        <f t="shared" si="140"/>
        <v>1</v>
      </c>
      <c r="BM2015" s="229">
        <f t="shared" si="141"/>
        <v>0</v>
      </c>
      <c r="BN2015" s="229">
        <f t="shared" si="142"/>
        <v>0</v>
      </c>
    </row>
    <row r="2016" spans="64:66" x14ac:dyDescent="0.2">
      <c r="BL2016" s="3">
        <f t="shared" si="140"/>
        <v>1</v>
      </c>
      <c r="BM2016" s="229">
        <f t="shared" si="141"/>
        <v>0</v>
      </c>
      <c r="BN2016" s="229">
        <f t="shared" si="142"/>
        <v>0</v>
      </c>
    </row>
    <row r="2017" spans="64:66" x14ac:dyDescent="0.2">
      <c r="BL2017" s="3">
        <f t="shared" si="140"/>
        <v>1</v>
      </c>
      <c r="BM2017" s="229">
        <f t="shared" si="141"/>
        <v>0</v>
      </c>
      <c r="BN2017" s="229">
        <f t="shared" si="142"/>
        <v>0</v>
      </c>
    </row>
    <row r="2018" spans="64:66" x14ac:dyDescent="0.2">
      <c r="BL2018" s="3">
        <f t="shared" si="140"/>
        <v>1</v>
      </c>
      <c r="BM2018" s="229">
        <f t="shared" si="141"/>
        <v>0</v>
      </c>
      <c r="BN2018" s="229">
        <f t="shared" si="142"/>
        <v>0</v>
      </c>
    </row>
    <row r="2019" spans="64:66" x14ac:dyDescent="0.2">
      <c r="BL2019" s="3">
        <f t="shared" si="140"/>
        <v>1</v>
      </c>
      <c r="BM2019" s="229">
        <f t="shared" si="141"/>
        <v>0</v>
      </c>
      <c r="BN2019" s="229">
        <f t="shared" si="142"/>
        <v>0</v>
      </c>
    </row>
    <row r="2020" spans="64:66" x14ac:dyDescent="0.2">
      <c r="BL2020" s="3">
        <f t="shared" si="140"/>
        <v>1</v>
      </c>
      <c r="BM2020" s="229">
        <f t="shared" si="141"/>
        <v>0</v>
      </c>
      <c r="BN2020" s="229">
        <f t="shared" si="142"/>
        <v>0</v>
      </c>
    </row>
    <row r="2021" spans="64:66" x14ac:dyDescent="0.2">
      <c r="BL2021" s="3">
        <f t="shared" si="140"/>
        <v>1</v>
      </c>
      <c r="BM2021" s="229">
        <f t="shared" si="141"/>
        <v>0</v>
      </c>
      <c r="BN2021" s="229">
        <f t="shared" si="142"/>
        <v>0</v>
      </c>
    </row>
    <row r="2022" spans="64:66" x14ac:dyDescent="0.2">
      <c r="BL2022" s="3">
        <f t="shared" si="140"/>
        <v>1</v>
      </c>
      <c r="BM2022" s="229">
        <f t="shared" si="141"/>
        <v>0</v>
      </c>
      <c r="BN2022" s="229">
        <f t="shared" si="142"/>
        <v>0</v>
      </c>
    </row>
    <row r="2023" spans="64:66" x14ac:dyDescent="0.2">
      <c r="BL2023" s="3">
        <f t="shared" si="140"/>
        <v>1</v>
      </c>
      <c r="BM2023" s="229">
        <f t="shared" si="141"/>
        <v>0</v>
      </c>
      <c r="BN2023" s="229">
        <f t="shared" si="142"/>
        <v>0</v>
      </c>
    </row>
    <row r="2024" spans="64:66" x14ac:dyDescent="0.2">
      <c r="BL2024" s="3">
        <f t="shared" si="140"/>
        <v>1</v>
      </c>
      <c r="BM2024" s="229">
        <f t="shared" si="141"/>
        <v>0</v>
      </c>
      <c r="BN2024" s="229">
        <f t="shared" si="142"/>
        <v>0</v>
      </c>
    </row>
    <row r="2025" spans="64:66" x14ac:dyDescent="0.2">
      <c r="BL2025" s="3">
        <f t="shared" si="140"/>
        <v>1</v>
      </c>
      <c r="BM2025" s="229">
        <f t="shared" si="141"/>
        <v>0</v>
      </c>
      <c r="BN2025" s="229">
        <f t="shared" si="142"/>
        <v>0</v>
      </c>
    </row>
    <row r="2026" spans="64:66" x14ac:dyDescent="0.2">
      <c r="BL2026" s="3">
        <f t="shared" si="140"/>
        <v>1</v>
      </c>
      <c r="BM2026" s="229">
        <f t="shared" si="141"/>
        <v>0</v>
      </c>
      <c r="BN2026" s="229">
        <f t="shared" si="142"/>
        <v>0</v>
      </c>
    </row>
    <row r="2027" spans="64:66" x14ac:dyDescent="0.2">
      <c r="BL2027" s="3">
        <f t="shared" si="140"/>
        <v>1</v>
      </c>
      <c r="BM2027" s="229">
        <f t="shared" si="141"/>
        <v>0</v>
      </c>
      <c r="BN2027" s="229">
        <f t="shared" si="142"/>
        <v>0</v>
      </c>
    </row>
    <row r="2028" spans="64:66" x14ac:dyDescent="0.2">
      <c r="BL2028" s="3">
        <f t="shared" si="140"/>
        <v>1</v>
      </c>
      <c r="BM2028" s="229">
        <f t="shared" si="141"/>
        <v>0</v>
      </c>
      <c r="BN2028" s="229">
        <f t="shared" si="142"/>
        <v>0</v>
      </c>
    </row>
    <row r="2029" spans="64:66" x14ac:dyDescent="0.2">
      <c r="BL2029" s="3">
        <f t="shared" si="140"/>
        <v>1</v>
      </c>
      <c r="BM2029" s="229">
        <f t="shared" si="141"/>
        <v>0</v>
      </c>
      <c r="BN2029" s="229">
        <f t="shared" si="142"/>
        <v>0</v>
      </c>
    </row>
    <row r="2030" spans="64:66" x14ac:dyDescent="0.2">
      <c r="BL2030" s="3">
        <f t="shared" si="140"/>
        <v>1</v>
      </c>
      <c r="BM2030" s="229">
        <f t="shared" si="141"/>
        <v>0</v>
      </c>
      <c r="BN2030" s="229">
        <f t="shared" si="142"/>
        <v>0</v>
      </c>
    </row>
    <row r="2031" spans="64:66" x14ac:dyDescent="0.2">
      <c r="BL2031" s="3">
        <f t="shared" si="140"/>
        <v>1</v>
      </c>
      <c r="BM2031" s="229">
        <f t="shared" si="141"/>
        <v>0</v>
      </c>
      <c r="BN2031" s="229">
        <f t="shared" si="142"/>
        <v>0</v>
      </c>
    </row>
    <row r="2032" spans="64:66" x14ac:dyDescent="0.2">
      <c r="BL2032" s="3">
        <f t="shared" si="140"/>
        <v>1</v>
      </c>
      <c r="BM2032" s="229">
        <f t="shared" si="141"/>
        <v>0</v>
      </c>
      <c r="BN2032" s="229">
        <f t="shared" si="142"/>
        <v>0</v>
      </c>
    </row>
    <row r="2033" spans="64:66" x14ac:dyDescent="0.2">
      <c r="BL2033" s="3">
        <f t="shared" si="140"/>
        <v>1</v>
      </c>
      <c r="BM2033" s="229">
        <f t="shared" si="141"/>
        <v>0</v>
      </c>
      <c r="BN2033" s="229">
        <f t="shared" si="142"/>
        <v>0</v>
      </c>
    </row>
    <row r="2034" spans="64:66" x14ac:dyDescent="0.2">
      <c r="BL2034" s="3">
        <f t="shared" si="140"/>
        <v>1</v>
      </c>
      <c r="BM2034" s="229">
        <f t="shared" si="141"/>
        <v>0</v>
      </c>
      <c r="BN2034" s="229">
        <f t="shared" si="142"/>
        <v>0</v>
      </c>
    </row>
    <row r="2035" spans="64:66" x14ac:dyDescent="0.2">
      <c r="BL2035" s="3">
        <f t="shared" si="140"/>
        <v>1</v>
      </c>
      <c r="BM2035" s="229">
        <f t="shared" si="141"/>
        <v>0</v>
      </c>
      <c r="BN2035" s="229">
        <f t="shared" si="142"/>
        <v>0</v>
      </c>
    </row>
    <row r="2036" spans="64:66" x14ac:dyDescent="0.2">
      <c r="BL2036" s="3">
        <f t="shared" si="140"/>
        <v>1</v>
      </c>
      <c r="BM2036" s="229">
        <f t="shared" si="141"/>
        <v>0</v>
      </c>
      <c r="BN2036" s="229">
        <f t="shared" si="142"/>
        <v>0</v>
      </c>
    </row>
    <row r="2037" spans="64:66" x14ac:dyDescent="0.2">
      <c r="BL2037" s="3">
        <f t="shared" si="140"/>
        <v>1</v>
      </c>
      <c r="BM2037" s="229">
        <f t="shared" si="141"/>
        <v>0</v>
      </c>
      <c r="BN2037" s="229">
        <f t="shared" si="142"/>
        <v>0</v>
      </c>
    </row>
    <row r="2038" spans="64:66" x14ac:dyDescent="0.2">
      <c r="BL2038" s="3">
        <f t="shared" si="140"/>
        <v>1</v>
      </c>
      <c r="BM2038" s="229">
        <f t="shared" si="141"/>
        <v>0</v>
      </c>
      <c r="BN2038" s="229">
        <f t="shared" si="142"/>
        <v>0</v>
      </c>
    </row>
    <row r="2039" spans="64:66" x14ac:dyDescent="0.2">
      <c r="BL2039" s="3">
        <f t="shared" si="140"/>
        <v>1</v>
      </c>
      <c r="BM2039" s="229">
        <f t="shared" si="141"/>
        <v>0</v>
      </c>
      <c r="BN2039" s="229">
        <f t="shared" si="142"/>
        <v>0</v>
      </c>
    </row>
    <row r="2040" spans="64:66" x14ac:dyDescent="0.2">
      <c r="BL2040" s="3">
        <f t="shared" si="140"/>
        <v>1</v>
      </c>
      <c r="BM2040" s="229">
        <f t="shared" si="141"/>
        <v>0</v>
      </c>
      <c r="BN2040" s="229">
        <f t="shared" si="142"/>
        <v>0</v>
      </c>
    </row>
    <row r="2041" spans="64:66" x14ac:dyDescent="0.2">
      <c r="BL2041" s="3">
        <f t="shared" si="140"/>
        <v>1</v>
      </c>
      <c r="BM2041" s="229">
        <f t="shared" si="141"/>
        <v>0</v>
      </c>
      <c r="BN2041" s="229">
        <f t="shared" si="142"/>
        <v>0</v>
      </c>
    </row>
    <row r="2042" spans="64:66" x14ac:dyDescent="0.2">
      <c r="BL2042" s="3">
        <f t="shared" si="140"/>
        <v>1</v>
      </c>
      <c r="BM2042" s="229">
        <f t="shared" si="141"/>
        <v>0</v>
      </c>
      <c r="BN2042" s="229">
        <f t="shared" si="142"/>
        <v>0</v>
      </c>
    </row>
    <row r="2043" spans="64:66" x14ac:dyDescent="0.2">
      <c r="BL2043" s="3">
        <f t="shared" si="140"/>
        <v>1</v>
      </c>
      <c r="BM2043" s="229">
        <f t="shared" si="141"/>
        <v>0</v>
      </c>
      <c r="BN2043" s="229">
        <f t="shared" si="142"/>
        <v>0</v>
      </c>
    </row>
    <row r="2044" spans="64:66" x14ac:dyDescent="0.2">
      <c r="BL2044" s="3">
        <f t="shared" si="140"/>
        <v>1</v>
      </c>
      <c r="BM2044" s="229">
        <f t="shared" si="141"/>
        <v>0</v>
      </c>
      <c r="BN2044" s="229">
        <f t="shared" si="142"/>
        <v>0</v>
      </c>
    </row>
    <row r="2045" spans="64:66" x14ac:dyDescent="0.2">
      <c r="BL2045" s="3">
        <f t="shared" si="140"/>
        <v>1</v>
      </c>
      <c r="BM2045" s="229">
        <f t="shared" si="141"/>
        <v>0</v>
      </c>
      <c r="BN2045" s="229">
        <f t="shared" si="142"/>
        <v>0</v>
      </c>
    </row>
    <row r="2046" spans="64:66" x14ac:dyDescent="0.2">
      <c r="BL2046" s="3">
        <f t="shared" si="140"/>
        <v>1</v>
      </c>
      <c r="BM2046" s="229">
        <f t="shared" si="141"/>
        <v>0</v>
      </c>
      <c r="BN2046" s="229">
        <f t="shared" si="142"/>
        <v>0</v>
      </c>
    </row>
    <row r="2047" spans="64:66" x14ac:dyDescent="0.2">
      <c r="BL2047" s="3">
        <f t="shared" si="140"/>
        <v>1</v>
      </c>
      <c r="BM2047" s="229">
        <f t="shared" si="141"/>
        <v>0</v>
      </c>
      <c r="BN2047" s="229">
        <f t="shared" si="142"/>
        <v>0</v>
      </c>
    </row>
    <row r="2048" spans="64:66" x14ac:dyDescent="0.2">
      <c r="BL2048" s="3">
        <f t="shared" si="140"/>
        <v>1</v>
      </c>
      <c r="BM2048" s="229">
        <f t="shared" si="141"/>
        <v>0</v>
      </c>
      <c r="BN2048" s="229">
        <f t="shared" si="142"/>
        <v>0</v>
      </c>
    </row>
    <row r="2049" spans="64:66" x14ac:dyDescent="0.2">
      <c r="BL2049" s="3">
        <f t="shared" si="140"/>
        <v>1</v>
      </c>
      <c r="BM2049" s="229">
        <f t="shared" si="141"/>
        <v>0</v>
      </c>
      <c r="BN2049" s="229">
        <f t="shared" si="142"/>
        <v>0</v>
      </c>
    </row>
    <row r="2050" spans="64:66" x14ac:dyDescent="0.2">
      <c r="BL2050" s="3">
        <f t="shared" si="140"/>
        <v>1</v>
      </c>
      <c r="BM2050" s="229">
        <f t="shared" si="141"/>
        <v>0</v>
      </c>
      <c r="BN2050" s="229">
        <f t="shared" si="142"/>
        <v>0</v>
      </c>
    </row>
    <row r="2051" spans="64:66" x14ac:dyDescent="0.2">
      <c r="BL2051" s="3">
        <f t="shared" si="140"/>
        <v>1</v>
      </c>
      <c r="BM2051" s="229">
        <f t="shared" si="141"/>
        <v>0</v>
      </c>
      <c r="BN2051" s="229">
        <f t="shared" si="142"/>
        <v>0</v>
      </c>
    </row>
    <row r="2052" spans="64:66" x14ac:dyDescent="0.2">
      <c r="BL2052" s="3">
        <f t="shared" si="140"/>
        <v>1</v>
      </c>
      <c r="BM2052" s="229">
        <f t="shared" si="141"/>
        <v>0</v>
      </c>
      <c r="BN2052" s="229">
        <f t="shared" si="142"/>
        <v>0</v>
      </c>
    </row>
    <row r="2053" spans="64:66" x14ac:dyDescent="0.2">
      <c r="BL2053" s="3">
        <f t="shared" ref="BL2053:BL2116" si="143">MONTH(H2053)</f>
        <v>1</v>
      </c>
      <c r="BM2053" s="229">
        <f t="shared" ref="BM2053:BM2116" si="144">AO2053</f>
        <v>0</v>
      </c>
      <c r="BN2053" s="229">
        <f t="shared" ref="BN2053:BN2116" si="145">BE2053</f>
        <v>0</v>
      </c>
    </row>
    <row r="2054" spans="64:66" x14ac:dyDescent="0.2">
      <c r="BL2054" s="3">
        <f t="shared" si="143"/>
        <v>1</v>
      </c>
      <c r="BM2054" s="229">
        <f t="shared" si="144"/>
        <v>0</v>
      </c>
      <c r="BN2054" s="229">
        <f t="shared" si="145"/>
        <v>0</v>
      </c>
    </row>
    <row r="2055" spans="64:66" x14ac:dyDescent="0.2">
      <c r="BL2055" s="3">
        <f t="shared" si="143"/>
        <v>1</v>
      </c>
      <c r="BM2055" s="229">
        <f t="shared" si="144"/>
        <v>0</v>
      </c>
      <c r="BN2055" s="229">
        <f t="shared" si="145"/>
        <v>0</v>
      </c>
    </row>
    <row r="2056" spans="64:66" x14ac:dyDescent="0.2">
      <c r="BL2056" s="3">
        <f t="shared" si="143"/>
        <v>1</v>
      </c>
      <c r="BM2056" s="229">
        <f t="shared" si="144"/>
        <v>0</v>
      </c>
      <c r="BN2056" s="229">
        <f t="shared" si="145"/>
        <v>0</v>
      </c>
    </row>
    <row r="2057" spans="64:66" x14ac:dyDescent="0.2">
      <c r="BL2057" s="3">
        <f t="shared" si="143"/>
        <v>1</v>
      </c>
      <c r="BM2057" s="229">
        <f t="shared" si="144"/>
        <v>0</v>
      </c>
      <c r="BN2057" s="229">
        <f t="shared" si="145"/>
        <v>0</v>
      </c>
    </row>
    <row r="2058" spans="64:66" x14ac:dyDescent="0.2">
      <c r="BL2058" s="3">
        <f t="shared" si="143"/>
        <v>1</v>
      </c>
      <c r="BM2058" s="229">
        <f t="shared" si="144"/>
        <v>0</v>
      </c>
      <c r="BN2058" s="229">
        <f t="shared" si="145"/>
        <v>0</v>
      </c>
    </row>
    <row r="2059" spans="64:66" x14ac:dyDescent="0.2">
      <c r="BL2059" s="3">
        <f t="shared" si="143"/>
        <v>1</v>
      </c>
      <c r="BM2059" s="229">
        <f t="shared" si="144"/>
        <v>0</v>
      </c>
      <c r="BN2059" s="229">
        <f t="shared" si="145"/>
        <v>0</v>
      </c>
    </row>
    <row r="2060" spans="64:66" x14ac:dyDescent="0.2">
      <c r="BL2060" s="3">
        <f t="shared" si="143"/>
        <v>1</v>
      </c>
      <c r="BM2060" s="229">
        <f t="shared" si="144"/>
        <v>0</v>
      </c>
      <c r="BN2060" s="229">
        <f t="shared" si="145"/>
        <v>0</v>
      </c>
    </row>
    <row r="2061" spans="64:66" x14ac:dyDescent="0.2">
      <c r="BL2061" s="3">
        <f t="shared" si="143"/>
        <v>1</v>
      </c>
      <c r="BM2061" s="229">
        <f t="shared" si="144"/>
        <v>0</v>
      </c>
      <c r="BN2061" s="229">
        <f t="shared" si="145"/>
        <v>0</v>
      </c>
    </row>
    <row r="2062" spans="64:66" x14ac:dyDescent="0.2">
      <c r="BL2062" s="3">
        <f t="shared" si="143"/>
        <v>1</v>
      </c>
      <c r="BM2062" s="229">
        <f t="shared" si="144"/>
        <v>0</v>
      </c>
      <c r="BN2062" s="229">
        <f t="shared" si="145"/>
        <v>0</v>
      </c>
    </row>
    <row r="2063" spans="64:66" x14ac:dyDescent="0.2">
      <c r="BL2063" s="3">
        <f t="shared" si="143"/>
        <v>1</v>
      </c>
      <c r="BM2063" s="229">
        <f t="shared" si="144"/>
        <v>0</v>
      </c>
      <c r="BN2063" s="229">
        <f t="shared" si="145"/>
        <v>0</v>
      </c>
    </row>
    <row r="2064" spans="64:66" x14ac:dyDescent="0.2">
      <c r="BL2064" s="3">
        <f t="shared" si="143"/>
        <v>1</v>
      </c>
      <c r="BM2064" s="229">
        <f t="shared" si="144"/>
        <v>0</v>
      </c>
      <c r="BN2064" s="229">
        <f t="shared" si="145"/>
        <v>0</v>
      </c>
    </row>
    <row r="2065" spans="64:66" x14ac:dyDescent="0.2">
      <c r="BL2065" s="3">
        <f t="shared" si="143"/>
        <v>1</v>
      </c>
      <c r="BM2065" s="229">
        <f t="shared" si="144"/>
        <v>0</v>
      </c>
      <c r="BN2065" s="229">
        <f t="shared" si="145"/>
        <v>0</v>
      </c>
    </row>
    <row r="2066" spans="64:66" x14ac:dyDescent="0.2">
      <c r="BL2066" s="3">
        <f t="shared" si="143"/>
        <v>1</v>
      </c>
      <c r="BM2066" s="229">
        <f t="shared" si="144"/>
        <v>0</v>
      </c>
      <c r="BN2066" s="229">
        <f t="shared" si="145"/>
        <v>0</v>
      </c>
    </row>
    <row r="2067" spans="64:66" x14ac:dyDescent="0.2">
      <c r="BL2067" s="3">
        <f t="shared" si="143"/>
        <v>1</v>
      </c>
      <c r="BM2067" s="229">
        <f t="shared" si="144"/>
        <v>0</v>
      </c>
      <c r="BN2067" s="229">
        <f t="shared" si="145"/>
        <v>0</v>
      </c>
    </row>
    <row r="2068" spans="64:66" x14ac:dyDescent="0.2">
      <c r="BL2068" s="3">
        <f t="shared" si="143"/>
        <v>1</v>
      </c>
      <c r="BM2068" s="229">
        <f t="shared" si="144"/>
        <v>0</v>
      </c>
      <c r="BN2068" s="229">
        <f t="shared" si="145"/>
        <v>0</v>
      </c>
    </row>
    <row r="2069" spans="64:66" x14ac:dyDescent="0.2">
      <c r="BL2069" s="3">
        <f t="shared" si="143"/>
        <v>1</v>
      </c>
      <c r="BM2069" s="229">
        <f t="shared" si="144"/>
        <v>0</v>
      </c>
      <c r="BN2069" s="229">
        <f t="shared" si="145"/>
        <v>0</v>
      </c>
    </row>
    <row r="2070" spans="64:66" x14ac:dyDescent="0.2">
      <c r="BL2070" s="3">
        <f t="shared" si="143"/>
        <v>1</v>
      </c>
      <c r="BM2070" s="229">
        <f t="shared" si="144"/>
        <v>0</v>
      </c>
      <c r="BN2070" s="229">
        <f t="shared" si="145"/>
        <v>0</v>
      </c>
    </row>
    <row r="2071" spans="64:66" x14ac:dyDescent="0.2">
      <c r="BL2071" s="3">
        <f t="shared" si="143"/>
        <v>1</v>
      </c>
      <c r="BM2071" s="229">
        <f t="shared" si="144"/>
        <v>0</v>
      </c>
      <c r="BN2071" s="229">
        <f t="shared" si="145"/>
        <v>0</v>
      </c>
    </row>
    <row r="2072" spans="64:66" x14ac:dyDescent="0.2">
      <c r="BL2072" s="3">
        <f t="shared" si="143"/>
        <v>1</v>
      </c>
      <c r="BM2072" s="229">
        <f t="shared" si="144"/>
        <v>0</v>
      </c>
      <c r="BN2072" s="229">
        <f t="shared" si="145"/>
        <v>0</v>
      </c>
    </row>
    <row r="2073" spans="64:66" x14ac:dyDescent="0.2">
      <c r="BL2073" s="3">
        <f t="shared" si="143"/>
        <v>1</v>
      </c>
      <c r="BM2073" s="229">
        <f t="shared" si="144"/>
        <v>0</v>
      </c>
      <c r="BN2073" s="229">
        <f t="shared" si="145"/>
        <v>0</v>
      </c>
    </row>
    <row r="2074" spans="64:66" x14ac:dyDescent="0.2">
      <c r="BL2074" s="3">
        <f t="shared" si="143"/>
        <v>1</v>
      </c>
      <c r="BM2074" s="229">
        <f t="shared" si="144"/>
        <v>0</v>
      </c>
      <c r="BN2074" s="229">
        <f t="shared" si="145"/>
        <v>0</v>
      </c>
    </row>
    <row r="2075" spans="64:66" x14ac:dyDescent="0.2">
      <c r="BL2075" s="3">
        <f t="shared" si="143"/>
        <v>1</v>
      </c>
      <c r="BM2075" s="229">
        <f t="shared" si="144"/>
        <v>0</v>
      </c>
      <c r="BN2075" s="229">
        <f t="shared" si="145"/>
        <v>0</v>
      </c>
    </row>
    <row r="2076" spans="64:66" x14ac:dyDescent="0.2">
      <c r="BL2076" s="3">
        <f t="shared" si="143"/>
        <v>1</v>
      </c>
      <c r="BM2076" s="229">
        <f t="shared" si="144"/>
        <v>0</v>
      </c>
      <c r="BN2076" s="229">
        <f t="shared" si="145"/>
        <v>0</v>
      </c>
    </row>
    <row r="2077" spans="64:66" x14ac:dyDescent="0.2">
      <c r="BL2077" s="3">
        <f t="shared" si="143"/>
        <v>1</v>
      </c>
      <c r="BM2077" s="229">
        <f t="shared" si="144"/>
        <v>0</v>
      </c>
      <c r="BN2077" s="229">
        <f t="shared" si="145"/>
        <v>0</v>
      </c>
    </row>
    <row r="2078" spans="64:66" x14ac:dyDescent="0.2">
      <c r="BL2078" s="3">
        <f t="shared" si="143"/>
        <v>1</v>
      </c>
      <c r="BM2078" s="229">
        <f t="shared" si="144"/>
        <v>0</v>
      </c>
      <c r="BN2078" s="229">
        <f t="shared" si="145"/>
        <v>0</v>
      </c>
    </row>
    <row r="2079" spans="64:66" x14ac:dyDescent="0.2">
      <c r="BL2079" s="3">
        <f t="shared" si="143"/>
        <v>1</v>
      </c>
      <c r="BM2079" s="229">
        <f t="shared" si="144"/>
        <v>0</v>
      </c>
      <c r="BN2079" s="229">
        <f t="shared" si="145"/>
        <v>0</v>
      </c>
    </row>
    <row r="2080" spans="64:66" x14ac:dyDescent="0.2">
      <c r="BL2080" s="3">
        <f t="shared" si="143"/>
        <v>1</v>
      </c>
      <c r="BM2080" s="229">
        <f t="shared" si="144"/>
        <v>0</v>
      </c>
      <c r="BN2080" s="229">
        <f t="shared" si="145"/>
        <v>0</v>
      </c>
    </row>
    <row r="2081" spans="64:66" x14ac:dyDescent="0.2">
      <c r="BL2081" s="3">
        <f t="shared" si="143"/>
        <v>1</v>
      </c>
      <c r="BM2081" s="229">
        <f t="shared" si="144"/>
        <v>0</v>
      </c>
      <c r="BN2081" s="229">
        <f t="shared" si="145"/>
        <v>0</v>
      </c>
    </row>
    <row r="2082" spans="64:66" x14ac:dyDescent="0.2">
      <c r="BL2082" s="3">
        <f t="shared" si="143"/>
        <v>1</v>
      </c>
      <c r="BM2082" s="229">
        <f t="shared" si="144"/>
        <v>0</v>
      </c>
      <c r="BN2082" s="229">
        <f t="shared" si="145"/>
        <v>0</v>
      </c>
    </row>
    <row r="2083" spans="64:66" x14ac:dyDescent="0.2">
      <c r="BL2083" s="3">
        <f t="shared" si="143"/>
        <v>1</v>
      </c>
      <c r="BM2083" s="229">
        <f t="shared" si="144"/>
        <v>0</v>
      </c>
      <c r="BN2083" s="229">
        <f t="shared" si="145"/>
        <v>0</v>
      </c>
    </row>
    <row r="2084" spans="64:66" x14ac:dyDescent="0.2">
      <c r="BL2084" s="3">
        <f t="shared" si="143"/>
        <v>1</v>
      </c>
      <c r="BM2084" s="229">
        <f t="shared" si="144"/>
        <v>0</v>
      </c>
      <c r="BN2084" s="229">
        <f t="shared" si="145"/>
        <v>0</v>
      </c>
    </row>
    <row r="2085" spans="64:66" x14ac:dyDescent="0.2">
      <c r="BL2085" s="3">
        <f t="shared" si="143"/>
        <v>1</v>
      </c>
      <c r="BM2085" s="229">
        <f t="shared" si="144"/>
        <v>0</v>
      </c>
      <c r="BN2085" s="229">
        <f t="shared" si="145"/>
        <v>0</v>
      </c>
    </row>
    <row r="2086" spans="64:66" x14ac:dyDescent="0.2">
      <c r="BL2086" s="3">
        <f t="shared" si="143"/>
        <v>1</v>
      </c>
      <c r="BM2086" s="229">
        <f t="shared" si="144"/>
        <v>0</v>
      </c>
      <c r="BN2086" s="229">
        <f t="shared" si="145"/>
        <v>0</v>
      </c>
    </row>
    <row r="2087" spans="64:66" x14ac:dyDescent="0.2">
      <c r="BL2087" s="3">
        <f t="shared" si="143"/>
        <v>1</v>
      </c>
      <c r="BM2087" s="229">
        <f t="shared" si="144"/>
        <v>0</v>
      </c>
      <c r="BN2087" s="229">
        <f t="shared" si="145"/>
        <v>0</v>
      </c>
    </row>
    <row r="2088" spans="64:66" x14ac:dyDescent="0.2">
      <c r="BL2088" s="3">
        <f t="shared" si="143"/>
        <v>1</v>
      </c>
      <c r="BM2088" s="229">
        <f t="shared" si="144"/>
        <v>0</v>
      </c>
      <c r="BN2088" s="229">
        <f t="shared" si="145"/>
        <v>0</v>
      </c>
    </row>
    <row r="2089" spans="64:66" x14ac:dyDescent="0.2">
      <c r="BL2089" s="3">
        <f t="shared" si="143"/>
        <v>1</v>
      </c>
      <c r="BM2089" s="229">
        <f t="shared" si="144"/>
        <v>0</v>
      </c>
      <c r="BN2089" s="229">
        <f t="shared" si="145"/>
        <v>0</v>
      </c>
    </row>
    <row r="2090" spans="64:66" x14ac:dyDescent="0.2">
      <c r="BL2090" s="3">
        <f t="shared" si="143"/>
        <v>1</v>
      </c>
      <c r="BM2090" s="229">
        <f t="shared" si="144"/>
        <v>0</v>
      </c>
      <c r="BN2090" s="229">
        <f t="shared" si="145"/>
        <v>0</v>
      </c>
    </row>
    <row r="2091" spans="64:66" x14ac:dyDescent="0.2">
      <c r="BL2091" s="3">
        <f t="shared" si="143"/>
        <v>1</v>
      </c>
      <c r="BM2091" s="229">
        <f t="shared" si="144"/>
        <v>0</v>
      </c>
      <c r="BN2091" s="229">
        <f t="shared" si="145"/>
        <v>0</v>
      </c>
    </row>
    <row r="2092" spans="64:66" x14ac:dyDescent="0.2">
      <c r="BL2092" s="3">
        <f t="shared" si="143"/>
        <v>1</v>
      </c>
      <c r="BM2092" s="229">
        <f t="shared" si="144"/>
        <v>0</v>
      </c>
      <c r="BN2092" s="229">
        <f t="shared" si="145"/>
        <v>0</v>
      </c>
    </row>
    <row r="2093" spans="64:66" x14ac:dyDescent="0.2">
      <c r="BL2093" s="3">
        <f t="shared" si="143"/>
        <v>1</v>
      </c>
      <c r="BM2093" s="229">
        <f t="shared" si="144"/>
        <v>0</v>
      </c>
      <c r="BN2093" s="229">
        <f t="shared" si="145"/>
        <v>0</v>
      </c>
    </row>
    <row r="2094" spans="64:66" x14ac:dyDescent="0.2">
      <c r="BL2094" s="3">
        <f t="shared" si="143"/>
        <v>1</v>
      </c>
      <c r="BM2094" s="229">
        <f t="shared" si="144"/>
        <v>0</v>
      </c>
      <c r="BN2094" s="229">
        <f t="shared" si="145"/>
        <v>0</v>
      </c>
    </row>
    <row r="2095" spans="64:66" x14ac:dyDescent="0.2">
      <c r="BL2095" s="3">
        <f t="shared" si="143"/>
        <v>1</v>
      </c>
      <c r="BM2095" s="229">
        <f t="shared" si="144"/>
        <v>0</v>
      </c>
      <c r="BN2095" s="229">
        <f t="shared" si="145"/>
        <v>0</v>
      </c>
    </row>
    <row r="2096" spans="64:66" x14ac:dyDescent="0.2">
      <c r="BL2096" s="3">
        <f t="shared" si="143"/>
        <v>1</v>
      </c>
      <c r="BM2096" s="229">
        <f t="shared" si="144"/>
        <v>0</v>
      </c>
      <c r="BN2096" s="229">
        <f t="shared" si="145"/>
        <v>0</v>
      </c>
    </row>
    <row r="2097" spans="64:66" x14ac:dyDescent="0.2">
      <c r="BL2097" s="3">
        <f t="shared" si="143"/>
        <v>1</v>
      </c>
      <c r="BM2097" s="229">
        <f t="shared" si="144"/>
        <v>0</v>
      </c>
      <c r="BN2097" s="229">
        <f t="shared" si="145"/>
        <v>0</v>
      </c>
    </row>
    <row r="2098" spans="64:66" x14ac:dyDescent="0.2">
      <c r="BL2098" s="3">
        <f t="shared" si="143"/>
        <v>1</v>
      </c>
      <c r="BM2098" s="229">
        <f t="shared" si="144"/>
        <v>0</v>
      </c>
      <c r="BN2098" s="229">
        <f t="shared" si="145"/>
        <v>0</v>
      </c>
    </row>
    <row r="2099" spans="64:66" x14ac:dyDescent="0.2">
      <c r="BL2099" s="3">
        <f t="shared" si="143"/>
        <v>1</v>
      </c>
      <c r="BM2099" s="229">
        <f t="shared" si="144"/>
        <v>0</v>
      </c>
      <c r="BN2099" s="229">
        <f t="shared" si="145"/>
        <v>0</v>
      </c>
    </row>
    <row r="2100" spans="64:66" x14ac:dyDescent="0.2">
      <c r="BL2100" s="3">
        <f t="shared" si="143"/>
        <v>1</v>
      </c>
      <c r="BM2100" s="229">
        <f t="shared" si="144"/>
        <v>0</v>
      </c>
      <c r="BN2100" s="229">
        <f t="shared" si="145"/>
        <v>0</v>
      </c>
    </row>
    <row r="2101" spans="64:66" x14ac:dyDescent="0.2">
      <c r="BL2101" s="3">
        <f t="shared" si="143"/>
        <v>1</v>
      </c>
      <c r="BM2101" s="229">
        <f t="shared" si="144"/>
        <v>0</v>
      </c>
      <c r="BN2101" s="229">
        <f t="shared" si="145"/>
        <v>0</v>
      </c>
    </row>
    <row r="2102" spans="64:66" x14ac:dyDescent="0.2">
      <c r="BL2102" s="3">
        <f t="shared" si="143"/>
        <v>1</v>
      </c>
      <c r="BM2102" s="229">
        <f t="shared" si="144"/>
        <v>0</v>
      </c>
      <c r="BN2102" s="229">
        <f t="shared" si="145"/>
        <v>0</v>
      </c>
    </row>
    <row r="2103" spans="64:66" x14ac:dyDescent="0.2">
      <c r="BL2103" s="3">
        <f t="shared" si="143"/>
        <v>1</v>
      </c>
      <c r="BM2103" s="229">
        <f t="shared" si="144"/>
        <v>0</v>
      </c>
      <c r="BN2103" s="229">
        <f t="shared" si="145"/>
        <v>0</v>
      </c>
    </row>
    <row r="2104" spans="64:66" x14ac:dyDescent="0.2">
      <c r="BL2104" s="3">
        <f t="shared" si="143"/>
        <v>1</v>
      </c>
      <c r="BM2104" s="229">
        <f t="shared" si="144"/>
        <v>0</v>
      </c>
      <c r="BN2104" s="229">
        <f t="shared" si="145"/>
        <v>0</v>
      </c>
    </row>
    <row r="2105" spans="64:66" x14ac:dyDescent="0.2">
      <c r="BL2105" s="3">
        <f t="shared" si="143"/>
        <v>1</v>
      </c>
      <c r="BM2105" s="229">
        <f t="shared" si="144"/>
        <v>0</v>
      </c>
      <c r="BN2105" s="229">
        <f t="shared" si="145"/>
        <v>0</v>
      </c>
    </row>
    <row r="2106" spans="64:66" x14ac:dyDescent="0.2">
      <c r="BL2106" s="3">
        <f t="shared" si="143"/>
        <v>1</v>
      </c>
      <c r="BM2106" s="229">
        <f t="shared" si="144"/>
        <v>0</v>
      </c>
      <c r="BN2106" s="229">
        <f t="shared" si="145"/>
        <v>0</v>
      </c>
    </row>
    <row r="2107" spans="64:66" x14ac:dyDescent="0.2">
      <c r="BL2107" s="3">
        <f t="shared" si="143"/>
        <v>1</v>
      </c>
      <c r="BM2107" s="229">
        <f t="shared" si="144"/>
        <v>0</v>
      </c>
      <c r="BN2107" s="229">
        <f t="shared" si="145"/>
        <v>0</v>
      </c>
    </row>
    <row r="2108" spans="64:66" x14ac:dyDescent="0.2">
      <c r="BL2108" s="3">
        <f t="shared" si="143"/>
        <v>1</v>
      </c>
      <c r="BM2108" s="229">
        <f t="shared" si="144"/>
        <v>0</v>
      </c>
      <c r="BN2108" s="229">
        <f t="shared" si="145"/>
        <v>0</v>
      </c>
    </row>
    <row r="2109" spans="64:66" x14ac:dyDescent="0.2">
      <c r="BL2109" s="3">
        <f t="shared" si="143"/>
        <v>1</v>
      </c>
      <c r="BM2109" s="229">
        <f t="shared" si="144"/>
        <v>0</v>
      </c>
      <c r="BN2109" s="229">
        <f t="shared" si="145"/>
        <v>0</v>
      </c>
    </row>
    <row r="2110" spans="64:66" x14ac:dyDescent="0.2">
      <c r="BL2110" s="3">
        <f t="shared" si="143"/>
        <v>1</v>
      </c>
      <c r="BM2110" s="229">
        <f t="shared" si="144"/>
        <v>0</v>
      </c>
      <c r="BN2110" s="229">
        <f t="shared" si="145"/>
        <v>0</v>
      </c>
    </row>
    <row r="2111" spans="64:66" x14ac:dyDescent="0.2">
      <c r="BL2111" s="3">
        <f t="shared" si="143"/>
        <v>1</v>
      </c>
      <c r="BM2111" s="229">
        <f t="shared" si="144"/>
        <v>0</v>
      </c>
      <c r="BN2111" s="229">
        <f t="shared" si="145"/>
        <v>0</v>
      </c>
    </row>
    <row r="2112" spans="64:66" x14ac:dyDescent="0.2">
      <c r="BL2112" s="3">
        <f t="shared" si="143"/>
        <v>1</v>
      </c>
      <c r="BM2112" s="229">
        <f t="shared" si="144"/>
        <v>0</v>
      </c>
      <c r="BN2112" s="229">
        <f t="shared" si="145"/>
        <v>0</v>
      </c>
    </row>
    <row r="2113" spans="64:66" x14ac:dyDescent="0.2">
      <c r="BL2113" s="3">
        <f t="shared" si="143"/>
        <v>1</v>
      </c>
      <c r="BM2113" s="229">
        <f t="shared" si="144"/>
        <v>0</v>
      </c>
      <c r="BN2113" s="229">
        <f t="shared" si="145"/>
        <v>0</v>
      </c>
    </row>
    <row r="2114" spans="64:66" x14ac:dyDescent="0.2">
      <c r="BL2114" s="3">
        <f t="shared" si="143"/>
        <v>1</v>
      </c>
      <c r="BM2114" s="229">
        <f t="shared" si="144"/>
        <v>0</v>
      </c>
      <c r="BN2114" s="229">
        <f t="shared" si="145"/>
        <v>0</v>
      </c>
    </row>
    <row r="2115" spans="64:66" x14ac:dyDescent="0.2">
      <c r="BL2115" s="3">
        <f t="shared" si="143"/>
        <v>1</v>
      </c>
      <c r="BM2115" s="229">
        <f t="shared" si="144"/>
        <v>0</v>
      </c>
      <c r="BN2115" s="229">
        <f t="shared" si="145"/>
        <v>0</v>
      </c>
    </row>
    <row r="2116" spans="64:66" x14ac:dyDescent="0.2">
      <c r="BL2116" s="3">
        <f t="shared" si="143"/>
        <v>1</v>
      </c>
      <c r="BM2116" s="229">
        <f t="shared" si="144"/>
        <v>0</v>
      </c>
      <c r="BN2116" s="229">
        <f t="shared" si="145"/>
        <v>0</v>
      </c>
    </row>
    <row r="2117" spans="64:66" x14ac:dyDescent="0.2">
      <c r="BL2117" s="3">
        <f t="shared" ref="BL2117:BL2180" si="146">MONTH(H2117)</f>
        <v>1</v>
      </c>
      <c r="BM2117" s="229">
        <f t="shared" ref="BM2117:BM2180" si="147">AO2117</f>
        <v>0</v>
      </c>
      <c r="BN2117" s="229">
        <f t="shared" ref="BN2117:BN2180" si="148">BE2117</f>
        <v>0</v>
      </c>
    </row>
    <row r="2118" spans="64:66" x14ac:dyDescent="0.2">
      <c r="BL2118" s="3">
        <f t="shared" si="146"/>
        <v>1</v>
      </c>
      <c r="BM2118" s="229">
        <f t="shared" si="147"/>
        <v>0</v>
      </c>
      <c r="BN2118" s="229">
        <f t="shared" si="148"/>
        <v>0</v>
      </c>
    </row>
    <row r="2119" spans="64:66" x14ac:dyDescent="0.2">
      <c r="BL2119" s="3">
        <f t="shared" si="146"/>
        <v>1</v>
      </c>
      <c r="BM2119" s="229">
        <f t="shared" si="147"/>
        <v>0</v>
      </c>
      <c r="BN2119" s="229">
        <f t="shared" si="148"/>
        <v>0</v>
      </c>
    </row>
    <row r="2120" spans="64:66" x14ac:dyDescent="0.2">
      <c r="BL2120" s="3">
        <f t="shared" si="146"/>
        <v>1</v>
      </c>
      <c r="BM2120" s="229">
        <f t="shared" si="147"/>
        <v>0</v>
      </c>
      <c r="BN2120" s="229">
        <f t="shared" si="148"/>
        <v>0</v>
      </c>
    </row>
    <row r="2121" spans="64:66" x14ac:dyDescent="0.2">
      <c r="BL2121" s="3">
        <f t="shared" si="146"/>
        <v>1</v>
      </c>
      <c r="BM2121" s="229">
        <f t="shared" si="147"/>
        <v>0</v>
      </c>
      <c r="BN2121" s="229">
        <f t="shared" si="148"/>
        <v>0</v>
      </c>
    </row>
    <row r="2122" spans="64:66" x14ac:dyDescent="0.2">
      <c r="BL2122" s="3">
        <f t="shared" si="146"/>
        <v>1</v>
      </c>
      <c r="BM2122" s="229">
        <f t="shared" si="147"/>
        <v>0</v>
      </c>
      <c r="BN2122" s="229">
        <f t="shared" si="148"/>
        <v>0</v>
      </c>
    </row>
    <row r="2123" spans="64:66" x14ac:dyDescent="0.2">
      <c r="BL2123" s="3">
        <f t="shared" si="146"/>
        <v>1</v>
      </c>
      <c r="BM2123" s="229">
        <f t="shared" si="147"/>
        <v>0</v>
      </c>
      <c r="BN2123" s="229">
        <f t="shared" si="148"/>
        <v>0</v>
      </c>
    </row>
    <row r="2124" spans="64:66" x14ac:dyDescent="0.2">
      <c r="BL2124" s="3">
        <f t="shared" si="146"/>
        <v>1</v>
      </c>
      <c r="BM2124" s="229">
        <f t="shared" si="147"/>
        <v>0</v>
      </c>
      <c r="BN2124" s="229">
        <f t="shared" si="148"/>
        <v>0</v>
      </c>
    </row>
    <row r="2125" spans="64:66" x14ac:dyDescent="0.2">
      <c r="BL2125" s="3">
        <f t="shared" si="146"/>
        <v>1</v>
      </c>
      <c r="BM2125" s="229">
        <f t="shared" si="147"/>
        <v>0</v>
      </c>
      <c r="BN2125" s="229">
        <f t="shared" si="148"/>
        <v>0</v>
      </c>
    </row>
    <row r="2126" spans="64:66" x14ac:dyDescent="0.2">
      <c r="BL2126" s="3">
        <f t="shared" si="146"/>
        <v>1</v>
      </c>
      <c r="BM2126" s="229">
        <f t="shared" si="147"/>
        <v>0</v>
      </c>
      <c r="BN2126" s="229">
        <f t="shared" si="148"/>
        <v>0</v>
      </c>
    </row>
    <row r="2127" spans="64:66" x14ac:dyDescent="0.2">
      <c r="BL2127" s="3">
        <f t="shared" si="146"/>
        <v>1</v>
      </c>
      <c r="BM2127" s="229">
        <f t="shared" si="147"/>
        <v>0</v>
      </c>
      <c r="BN2127" s="229">
        <f t="shared" si="148"/>
        <v>0</v>
      </c>
    </row>
    <row r="2128" spans="64:66" x14ac:dyDescent="0.2">
      <c r="BL2128" s="3">
        <f t="shared" si="146"/>
        <v>1</v>
      </c>
      <c r="BM2128" s="229">
        <f t="shared" si="147"/>
        <v>0</v>
      </c>
      <c r="BN2128" s="229">
        <f t="shared" si="148"/>
        <v>0</v>
      </c>
    </row>
    <row r="2129" spans="64:66" x14ac:dyDescent="0.2">
      <c r="BL2129" s="3">
        <f t="shared" si="146"/>
        <v>1</v>
      </c>
      <c r="BM2129" s="229">
        <f t="shared" si="147"/>
        <v>0</v>
      </c>
      <c r="BN2129" s="229">
        <f t="shared" si="148"/>
        <v>0</v>
      </c>
    </row>
    <row r="2130" spans="64:66" x14ac:dyDescent="0.2">
      <c r="BL2130" s="3">
        <f t="shared" si="146"/>
        <v>1</v>
      </c>
      <c r="BM2130" s="229">
        <f t="shared" si="147"/>
        <v>0</v>
      </c>
      <c r="BN2130" s="229">
        <f t="shared" si="148"/>
        <v>0</v>
      </c>
    </row>
    <row r="2131" spans="64:66" x14ac:dyDescent="0.2">
      <c r="BL2131" s="3">
        <f t="shared" si="146"/>
        <v>1</v>
      </c>
      <c r="BM2131" s="229">
        <f t="shared" si="147"/>
        <v>0</v>
      </c>
      <c r="BN2131" s="229">
        <f t="shared" si="148"/>
        <v>0</v>
      </c>
    </row>
    <row r="2132" spans="64:66" x14ac:dyDescent="0.2">
      <c r="BL2132" s="3">
        <f t="shared" si="146"/>
        <v>1</v>
      </c>
      <c r="BM2132" s="229">
        <f t="shared" si="147"/>
        <v>0</v>
      </c>
      <c r="BN2132" s="229">
        <f t="shared" si="148"/>
        <v>0</v>
      </c>
    </row>
    <row r="2133" spans="64:66" x14ac:dyDescent="0.2">
      <c r="BL2133" s="3">
        <f t="shared" si="146"/>
        <v>1</v>
      </c>
      <c r="BM2133" s="229">
        <f t="shared" si="147"/>
        <v>0</v>
      </c>
      <c r="BN2133" s="229">
        <f t="shared" si="148"/>
        <v>0</v>
      </c>
    </row>
    <row r="2134" spans="64:66" x14ac:dyDescent="0.2">
      <c r="BL2134" s="3">
        <f t="shared" si="146"/>
        <v>1</v>
      </c>
      <c r="BM2134" s="229">
        <f t="shared" si="147"/>
        <v>0</v>
      </c>
      <c r="BN2134" s="229">
        <f t="shared" si="148"/>
        <v>0</v>
      </c>
    </row>
    <row r="2135" spans="64:66" x14ac:dyDescent="0.2">
      <c r="BL2135" s="3">
        <f t="shared" si="146"/>
        <v>1</v>
      </c>
      <c r="BM2135" s="229">
        <f t="shared" si="147"/>
        <v>0</v>
      </c>
      <c r="BN2135" s="229">
        <f t="shared" si="148"/>
        <v>0</v>
      </c>
    </row>
    <row r="2136" spans="64:66" x14ac:dyDescent="0.2">
      <c r="BL2136" s="3">
        <f t="shared" si="146"/>
        <v>1</v>
      </c>
      <c r="BM2136" s="229">
        <f t="shared" si="147"/>
        <v>0</v>
      </c>
      <c r="BN2136" s="229">
        <f t="shared" si="148"/>
        <v>0</v>
      </c>
    </row>
    <row r="2137" spans="64:66" x14ac:dyDescent="0.2">
      <c r="BL2137" s="3">
        <f t="shared" si="146"/>
        <v>1</v>
      </c>
      <c r="BM2137" s="229">
        <f t="shared" si="147"/>
        <v>0</v>
      </c>
      <c r="BN2137" s="229">
        <f t="shared" si="148"/>
        <v>0</v>
      </c>
    </row>
    <row r="2138" spans="64:66" x14ac:dyDescent="0.2">
      <c r="BL2138" s="3">
        <f t="shared" si="146"/>
        <v>1</v>
      </c>
      <c r="BM2138" s="229">
        <f t="shared" si="147"/>
        <v>0</v>
      </c>
      <c r="BN2138" s="229">
        <f t="shared" si="148"/>
        <v>0</v>
      </c>
    </row>
    <row r="2139" spans="64:66" x14ac:dyDescent="0.2">
      <c r="BL2139" s="3">
        <f t="shared" si="146"/>
        <v>1</v>
      </c>
      <c r="BM2139" s="229">
        <f t="shared" si="147"/>
        <v>0</v>
      </c>
      <c r="BN2139" s="229">
        <f t="shared" si="148"/>
        <v>0</v>
      </c>
    </row>
    <row r="2140" spans="64:66" x14ac:dyDescent="0.2">
      <c r="BL2140" s="3">
        <f t="shared" si="146"/>
        <v>1</v>
      </c>
      <c r="BM2140" s="229">
        <f t="shared" si="147"/>
        <v>0</v>
      </c>
      <c r="BN2140" s="229">
        <f t="shared" si="148"/>
        <v>0</v>
      </c>
    </row>
    <row r="2141" spans="64:66" x14ac:dyDescent="0.2">
      <c r="BL2141" s="3">
        <f t="shared" si="146"/>
        <v>1</v>
      </c>
      <c r="BM2141" s="229">
        <f t="shared" si="147"/>
        <v>0</v>
      </c>
      <c r="BN2141" s="229">
        <f t="shared" si="148"/>
        <v>0</v>
      </c>
    </row>
    <row r="2142" spans="64:66" x14ac:dyDescent="0.2">
      <c r="BL2142" s="3">
        <f t="shared" si="146"/>
        <v>1</v>
      </c>
      <c r="BM2142" s="229">
        <f t="shared" si="147"/>
        <v>0</v>
      </c>
      <c r="BN2142" s="229">
        <f t="shared" si="148"/>
        <v>0</v>
      </c>
    </row>
    <row r="2143" spans="64:66" x14ac:dyDescent="0.2">
      <c r="BL2143" s="3">
        <f t="shared" si="146"/>
        <v>1</v>
      </c>
      <c r="BM2143" s="229">
        <f t="shared" si="147"/>
        <v>0</v>
      </c>
      <c r="BN2143" s="229">
        <f t="shared" si="148"/>
        <v>0</v>
      </c>
    </row>
    <row r="2144" spans="64:66" x14ac:dyDescent="0.2">
      <c r="BL2144" s="3">
        <f t="shared" si="146"/>
        <v>1</v>
      </c>
      <c r="BM2144" s="229">
        <f t="shared" si="147"/>
        <v>0</v>
      </c>
      <c r="BN2144" s="229">
        <f t="shared" si="148"/>
        <v>0</v>
      </c>
    </row>
    <row r="2145" spans="64:66" x14ac:dyDescent="0.2">
      <c r="BL2145" s="3">
        <f t="shared" si="146"/>
        <v>1</v>
      </c>
      <c r="BM2145" s="229">
        <f t="shared" si="147"/>
        <v>0</v>
      </c>
      <c r="BN2145" s="229">
        <f t="shared" si="148"/>
        <v>0</v>
      </c>
    </row>
    <row r="2146" spans="64:66" x14ac:dyDescent="0.2">
      <c r="BL2146" s="3">
        <f t="shared" si="146"/>
        <v>1</v>
      </c>
      <c r="BM2146" s="229">
        <f t="shared" si="147"/>
        <v>0</v>
      </c>
      <c r="BN2146" s="229">
        <f t="shared" si="148"/>
        <v>0</v>
      </c>
    </row>
    <row r="2147" spans="64:66" x14ac:dyDescent="0.2">
      <c r="BL2147" s="3">
        <f t="shared" si="146"/>
        <v>1</v>
      </c>
      <c r="BM2147" s="229">
        <f t="shared" si="147"/>
        <v>0</v>
      </c>
      <c r="BN2147" s="229">
        <f t="shared" si="148"/>
        <v>0</v>
      </c>
    </row>
    <row r="2148" spans="64:66" x14ac:dyDescent="0.2">
      <c r="BL2148" s="3">
        <f t="shared" si="146"/>
        <v>1</v>
      </c>
      <c r="BM2148" s="229">
        <f t="shared" si="147"/>
        <v>0</v>
      </c>
      <c r="BN2148" s="229">
        <f t="shared" si="148"/>
        <v>0</v>
      </c>
    </row>
    <row r="2149" spans="64:66" x14ac:dyDescent="0.2">
      <c r="BL2149" s="3">
        <f t="shared" si="146"/>
        <v>1</v>
      </c>
      <c r="BM2149" s="229">
        <f t="shared" si="147"/>
        <v>0</v>
      </c>
      <c r="BN2149" s="229">
        <f t="shared" si="148"/>
        <v>0</v>
      </c>
    </row>
    <row r="2150" spans="64:66" x14ac:dyDescent="0.2">
      <c r="BL2150" s="3">
        <f t="shared" si="146"/>
        <v>1</v>
      </c>
      <c r="BM2150" s="229">
        <f t="shared" si="147"/>
        <v>0</v>
      </c>
      <c r="BN2150" s="229">
        <f t="shared" si="148"/>
        <v>0</v>
      </c>
    </row>
    <row r="2151" spans="64:66" x14ac:dyDescent="0.2">
      <c r="BL2151" s="3">
        <f t="shared" si="146"/>
        <v>1</v>
      </c>
      <c r="BM2151" s="229">
        <f t="shared" si="147"/>
        <v>0</v>
      </c>
      <c r="BN2151" s="229">
        <f t="shared" si="148"/>
        <v>0</v>
      </c>
    </row>
    <row r="2152" spans="64:66" x14ac:dyDescent="0.2">
      <c r="BL2152" s="3">
        <f t="shared" si="146"/>
        <v>1</v>
      </c>
      <c r="BM2152" s="229">
        <f t="shared" si="147"/>
        <v>0</v>
      </c>
      <c r="BN2152" s="229">
        <f t="shared" si="148"/>
        <v>0</v>
      </c>
    </row>
    <row r="2153" spans="64:66" x14ac:dyDescent="0.2">
      <c r="BL2153" s="3">
        <f t="shared" si="146"/>
        <v>1</v>
      </c>
      <c r="BM2153" s="229">
        <f t="shared" si="147"/>
        <v>0</v>
      </c>
      <c r="BN2153" s="229">
        <f t="shared" si="148"/>
        <v>0</v>
      </c>
    </row>
    <row r="2154" spans="64:66" x14ac:dyDescent="0.2">
      <c r="BL2154" s="3">
        <f t="shared" si="146"/>
        <v>1</v>
      </c>
      <c r="BM2154" s="229">
        <f t="shared" si="147"/>
        <v>0</v>
      </c>
      <c r="BN2154" s="229">
        <f t="shared" si="148"/>
        <v>0</v>
      </c>
    </row>
    <row r="2155" spans="64:66" x14ac:dyDescent="0.2">
      <c r="BL2155" s="3">
        <f t="shared" si="146"/>
        <v>1</v>
      </c>
      <c r="BM2155" s="229">
        <f t="shared" si="147"/>
        <v>0</v>
      </c>
      <c r="BN2155" s="229">
        <f t="shared" si="148"/>
        <v>0</v>
      </c>
    </row>
    <row r="2156" spans="64:66" x14ac:dyDescent="0.2">
      <c r="BL2156" s="3">
        <f t="shared" si="146"/>
        <v>1</v>
      </c>
      <c r="BM2156" s="229">
        <f t="shared" si="147"/>
        <v>0</v>
      </c>
      <c r="BN2156" s="229">
        <f t="shared" si="148"/>
        <v>0</v>
      </c>
    </row>
    <row r="2157" spans="64:66" x14ac:dyDescent="0.2">
      <c r="BL2157" s="3">
        <f t="shared" si="146"/>
        <v>1</v>
      </c>
      <c r="BM2157" s="229">
        <f t="shared" si="147"/>
        <v>0</v>
      </c>
      <c r="BN2157" s="229">
        <f t="shared" si="148"/>
        <v>0</v>
      </c>
    </row>
    <row r="2158" spans="64:66" x14ac:dyDescent="0.2">
      <c r="BL2158" s="3">
        <f t="shared" si="146"/>
        <v>1</v>
      </c>
      <c r="BM2158" s="229">
        <f t="shared" si="147"/>
        <v>0</v>
      </c>
      <c r="BN2158" s="229">
        <f t="shared" si="148"/>
        <v>0</v>
      </c>
    </row>
    <row r="2159" spans="64:66" x14ac:dyDescent="0.2">
      <c r="BL2159" s="3">
        <f t="shared" si="146"/>
        <v>1</v>
      </c>
      <c r="BM2159" s="229">
        <f t="shared" si="147"/>
        <v>0</v>
      </c>
      <c r="BN2159" s="229">
        <f t="shared" si="148"/>
        <v>0</v>
      </c>
    </row>
    <row r="2160" spans="64:66" x14ac:dyDescent="0.2">
      <c r="BL2160" s="3">
        <f t="shared" si="146"/>
        <v>1</v>
      </c>
      <c r="BM2160" s="229">
        <f t="shared" si="147"/>
        <v>0</v>
      </c>
      <c r="BN2160" s="229">
        <f t="shared" si="148"/>
        <v>0</v>
      </c>
    </row>
    <row r="2161" spans="64:66" x14ac:dyDescent="0.2">
      <c r="BL2161" s="3">
        <f t="shared" si="146"/>
        <v>1</v>
      </c>
      <c r="BM2161" s="229">
        <f t="shared" si="147"/>
        <v>0</v>
      </c>
      <c r="BN2161" s="229">
        <f t="shared" si="148"/>
        <v>0</v>
      </c>
    </row>
    <row r="2162" spans="64:66" x14ac:dyDescent="0.2">
      <c r="BL2162" s="3">
        <f t="shared" si="146"/>
        <v>1</v>
      </c>
      <c r="BM2162" s="229">
        <f t="shared" si="147"/>
        <v>0</v>
      </c>
      <c r="BN2162" s="229">
        <f t="shared" si="148"/>
        <v>0</v>
      </c>
    </row>
    <row r="2163" spans="64:66" x14ac:dyDescent="0.2">
      <c r="BL2163" s="3">
        <f t="shared" si="146"/>
        <v>1</v>
      </c>
      <c r="BM2163" s="229">
        <f t="shared" si="147"/>
        <v>0</v>
      </c>
      <c r="BN2163" s="229">
        <f t="shared" si="148"/>
        <v>0</v>
      </c>
    </row>
    <row r="2164" spans="64:66" x14ac:dyDescent="0.2">
      <c r="BL2164" s="3">
        <f t="shared" si="146"/>
        <v>1</v>
      </c>
      <c r="BM2164" s="229">
        <f t="shared" si="147"/>
        <v>0</v>
      </c>
      <c r="BN2164" s="229">
        <f t="shared" si="148"/>
        <v>0</v>
      </c>
    </row>
    <row r="2165" spans="64:66" x14ac:dyDescent="0.2">
      <c r="BL2165" s="3">
        <f t="shared" si="146"/>
        <v>1</v>
      </c>
      <c r="BM2165" s="229">
        <f t="shared" si="147"/>
        <v>0</v>
      </c>
      <c r="BN2165" s="229">
        <f t="shared" si="148"/>
        <v>0</v>
      </c>
    </row>
    <row r="2166" spans="64:66" x14ac:dyDescent="0.2">
      <c r="BL2166" s="3">
        <f t="shared" si="146"/>
        <v>1</v>
      </c>
      <c r="BM2166" s="229">
        <f t="shared" si="147"/>
        <v>0</v>
      </c>
      <c r="BN2166" s="229">
        <f t="shared" si="148"/>
        <v>0</v>
      </c>
    </row>
    <row r="2167" spans="64:66" x14ac:dyDescent="0.2">
      <c r="BL2167" s="3">
        <f t="shared" si="146"/>
        <v>1</v>
      </c>
      <c r="BM2167" s="229">
        <f t="shared" si="147"/>
        <v>0</v>
      </c>
      <c r="BN2167" s="229">
        <f t="shared" si="148"/>
        <v>0</v>
      </c>
    </row>
    <row r="2168" spans="64:66" x14ac:dyDescent="0.2">
      <c r="BL2168" s="3">
        <f t="shared" si="146"/>
        <v>1</v>
      </c>
      <c r="BM2168" s="229">
        <f t="shared" si="147"/>
        <v>0</v>
      </c>
      <c r="BN2168" s="229">
        <f t="shared" si="148"/>
        <v>0</v>
      </c>
    </row>
    <row r="2169" spans="64:66" x14ac:dyDescent="0.2">
      <c r="BL2169" s="3">
        <f t="shared" si="146"/>
        <v>1</v>
      </c>
      <c r="BM2169" s="229">
        <f t="shared" si="147"/>
        <v>0</v>
      </c>
      <c r="BN2169" s="229">
        <f t="shared" si="148"/>
        <v>0</v>
      </c>
    </row>
    <row r="2170" spans="64:66" x14ac:dyDescent="0.2">
      <c r="BL2170" s="3">
        <f t="shared" si="146"/>
        <v>1</v>
      </c>
      <c r="BM2170" s="229">
        <f t="shared" si="147"/>
        <v>0</v>
      </c>
      <c r="BN2170" s="229">
        <f t="shared" si="148"/>
        <v>0</v>
      </c>
    </row>
    <row r="2171" spans="64:66" x14ac:dyDescent="0.2">
      <c r="BL2171" s="3">
        <f t="shared" si="146"/>
        <v>1</v>
      </c>
      <c r="BM2171" s="229">
        <f t="shared" si="147"/>
        <v>0</v>
      </c>
      <c r="BN2171" s="229">
        <f t="shared" si="148"/>
        <v>0</v>
      </c>
    </row>
    <row r="2172" spans="64:66" x14ac:dyDescent="0.2">
      <c r="BL2172" s="3">
        <f t="shared" si="146"/>
        <v>1</v>
      </c>
      <c r="BM2172" s="229">
        <f t="shared" si="147"/>
        <v>0</v>
      </c>
      <c r="BN2172" s="229">
        <f t="shared" si="148"/>
        <v>0</v>
      </c>
    </row>
    <row r="2173" spans="64:66" x14ac:dyDescent="0.2">
      <c r="BL2173" s="3">
        <f t="shared" si="146"/>
        <v>1</v>
      </c>
      <c r="BM2173" s="229">
        <f t="shared" si="147"/>
        <v>0</v>
      </c>
      <c r="BN2173" s="229">
        <f t="shared" si="148"/>
        <v>0</v>
      </c>
    </row>
    <row r="2174" spans="64:66" x14ac:dyDescent="0.2">
      <c r="BL2174" s="3">
        <f t="shared" si="146"/>
        <v>1</v>
      </c>
      <c r="BM2174" s="229">
        <f t="shared" si="147"/>
        <v>0</v>
      </c>
      <c r="BN2174" s="229">
        <f t="shared" si="148"/>
        <v>0</v>
      </c>
    </row>
    <row r="2175" spans="64:66" x14ac:dyDescent="0.2">
      <c r="BL2175" s="3">
        <f t="shared" si="146"/>
        <v>1</v>
      </c>
      <c r="BM2175" s="229">
        <f t="shared" si="147"/>
        <v>0</v>
      </c>
      <c r="BN2175" s="229">
        <f t="shared" si="148"/>
        <v>0</v>
      </c>
    </row>
    <row r="2176" spans="64:66" x14ac:dyDescent="0.2">
      <c r="BL2176" s="3">
        <f t="shared" si="146"/>
        <v>1</v>
      </c>
      <c r="BM2176" s="229">
        <f t="shared" si="147"/>
        <v>0</v>
      </c>
      <c r="BN2176" s="229">
        <f t="shared" si="148"/>
        <v>0</v>
      </c>
    </row>
    <row r="2177" spans="64:66" x14ac:dyDescent="0.2">
      <c r="BL2177" s="3">
        <f t="shared" si="146"/>
        <v>1</v>
      </c>
      <c r="BM2177" s="229">
        <f t="shared" si="147"/>
        <v>0</v>
      </c>
      <c r="BN2177" s="229">
        <f t="shared" si="148"/>
        <v>0</v>
      </c>
    </row>
    <row r="2178" spans="64:66" x14ac:dyDescent="0.2">
      <c r="BL2178" s="3">
        <f t="shared" si="146"/>
        <v>1</v>
      </c>
      <c r="BM2178" s="229">
        <f t="shared" si="147"/>
        <v>0</v>
      </c>
      <c r="BN2178" s="229">
        <f t="shared" si="148"/>
        <v>0</v>
      </c>
    </row>
    <row r="2179" spans="64:66" x14ac:dyDescent="0.2">
      <c r="BL2179" s="3">
        <f t="shared" si="146"/>
        <v>1</v>
      </c>
      <c r="BM2179" s="229">
        <f t="shared" si="147"/>
        <v>0</v>
      </c>
      <c r="BN2179" s="229">
        <f t="shared" si="148"/>
        <v>0</v>
      </c>
    </row>
    <row r="2180" spans="64:66" x14ac:dyDescent="0.2">
      <c r="BL2180" s="3">
        <f t="shared" si="146"/>
        <v>1</v>
      </c>
      <c r="BM2180" s="229">
        <f t="shared" si="147"/>
        <v>0</v>
      </c>
      <c r="BN2180" s="229">
        <f t="shared" si="148"/>
        <v>0</v>
      </c>
    </row>
    <row r="2181" spans="64:66" x14ac:dyDescent="0.2">
      <c r="BL2181" s="3">
        <f t="shared" ref="BL2181:BL2244" si="149">MONTH(H2181)</f>
        <v>1</v>
      </c>
      <c r="BM2181" s="229">
        <f t="shared" ref="BM2181:BM2244" si="150">AO2181</f>
        <v>0</v>
      </c>
      <c r="BN2181" s="229">
        <f t="shared" ref="BN2181:BN2244" si="151">BE2181</f>
        <v>0</v>
      </c>
    </row>
    <row r="2182" spans="64:66" x14ac:dyDescent="0.2">
      <c r="BL2182" s="3">
        <f t="shared" si="149"/>
        <v>1</v>
      </c>
      <c r="BM2182" s="229">
        <f t="shared" si="150"/>
        <v>0</v>
      </c>
      <c r="BN2182" s="229">
        <f t="shared" si="151"/>
        <v>0</v>
      </c>
    </row>
    <row r="2183" spans="64:66" x14ac:dyDescent="0.2">
      <c r="BL2183" s="3">
        <f t="shared" si="149"/>
        <v>1</v>
      </c>
      <c r="BM2183" s="229">
        <f t="shared" si="150"/>
        <v>0</v>
      </c>
      <c r="BN2183" s="229">
        <f t="shared" si="151"/>
        <v>0</v>
      </c>
    </row>
    <row r="2184" spans="64:66" x14ac:dyDescent="0.2">
      <c r="BL2184" s="3">
        <f t="shared" si="149"/>
        <v>1</v>
      </c>
      <c r="BM2184" s="229">
        <f t="shared" si="150"/>
        <v>0</v>
      </c>
      <c r="BN2184" s="229">
        <f t="shared" si="151"/>
        <v>0</v>
      </c>
    </row>
    <row r="2185" spans="64:66" x14ac:dyDescent="0.2">
      <c r="BL2185" s="3">
        <f t="shared" si="149"/>
        <v>1</v>
      </c>
      <c r="BM2185" s="229">
        <f t="shared" si="150"/>
        <v>0</v>
      </c>
      <c r="BN2185" s="229">
        <f t="shared" si="151"/>
        <v>0</v>
      </c>
    </row>
    <row r="2186" spans="64:66" x14ac:dyDescent="0.2">
      <c r="BL2186" s="3">
        <f t="shared" si="149"/>
        <v>1</v>
      </c>
      <c r="BM2186" s="229">
        <f t="shared" si="150"/>
        <v>0</v>
      </c>
      <c r="BN2186" s="229">
        <f t="shared" si="151"/>
        <v>0</v>
      </c>
    </row>
    <row r="2187" spans="64:66" x14ac:dyDescent="0.2">
      <c r="BL2187" s="3">
        <f t="shared" si="149"/>
        <v>1</v>
      </c>
      <c r="BM2187" s="229">
        <f t="shared" si="150"/>
        <v>0</v>
      </c>
      <c r="BN2187" s="229">
        <f t="shared" si="151"/>
        <v>0</v>
      </c>
    </row>
    <row r="2188" spans="64:66" x14ac:dyDescent="0.2">
      <c r="BL2188" s="3">
        <f t="shared" si="149"/>
        <v>1</v>
      </c>
      <c r="BM2188" s="229">
        <f t="shared" si="150"/>
        <v>0</v>
      </c>
      <c r="BN2188" s="229">
        <f t="shared" si="151"/>
        <v>0</v>
      </c>
    </row>
    <row r="2189" spans="64:66" x14ac:dyDescent="0.2">
      <c r="BL2189" s="3">
        <f t="shared" si="149"/>
        <v>1</v>
      </c>
      <c r="BM2189" s="229">
        <f t="shared" si="150"/>
        <v>0</v>
      </c>
      <c r="BN2189" s="229">
        <f t="shared" si="151"/>
        <v>0</v>
      </c>
    </row>
    <row r="2190" spans="64:66" x14ac:dyDescent="0.2">
      <c r="BL2190" s="3">
        <f t="shared" si="149"/>
        <v>1</v>
      </c>
      <c r="BM2190" s="229">
        <f t="shared" si="150"/>
        <v>0</v>
      </c>
      <c r="BN2190" s="229">
        <f t="shared" si="151"/>
        <v>0</v>
      </c>
    </row>
    <row r="2191" spans="64:66" x14ac:dyDescent="0.2">
      <c r="BL2191" s="3">
        <f t="shared" si="149"/>
        <v>1</v>
      </c>
      <c r="BM2191" s="229">
        <f t="shared" si="150"/>
        <v>0</v>
      </c>
      <c r="BN2191" s="229">
        <f t="shared" si="151"/>
        <v>0</v>
      </c>
    </row>
    <row r="2192" spans="64:66" x14ac:dyDescent="0.2">
      <c r="BL2192" s="3">
        <f t="shared" si="149"/>
        <v>1</v>
      </c>
      <c r="BM2192" s="229">
        <f t="shared" si="150"/>
        <v>0</v>
      </c>
      <c r="BN2192" s="229">
        <f t="shared" si="151"/>
        <v>0</v>
      </c>
    </row>
    <row r="2193" spans="64:66" x14ac:dyDescent="0.2">
      <c r="BL2193" s="3">
        <f t="shared" si="149"/>
        <v>1</v>
      </c>
      <c r="BM2193" s="229">
        <f t="shared" si="150"/>
        <v>0</v>
      </c>
      <c r="BN2193" s="229">
        <f t="shared" si="151"/>
        <v>0</v>
      </c>
    </row>
    <row r="2194" spans="64:66" x14ac:dyDescent="0.2">
      <c r="BL2194" s="3">
        <f t="shared" si="149"/>
        <v>1</v>
      </c>
      <c r="BM2194" s="229">
        <f t="shared" si="150"/>
        <v>0</v>
      </c>
      <c r="BN2194" s="229">
        <f t="shared" si="151"/>
        <v>0</v>
      </c>
    </row>
    <row r="2195" spans="64:66" x14ac:dyDescent="0.2">
      <c r="BL2195" s="3">
        <f t="shared" si="149"/>
        <v>1</v>
      </c>
      <c r="BM2195" s="229">
        <f t="shared" si="150"/>
        <v>0</v>
      </c>
      <c r="BN2195" s="229">
        <f t="shared" si="151"/>
        <v>0</v>
      </c>
    </row>
    <row r="2196" spans="64:66" x14ac:dyDescent="0.2">
      <c r="BL2196" s="3">
        <f t="shared" si="149"/>
        <v>1</v>
      </c>
      <c r="BM2196" s="229">
        <f t="shared" si="150"/>
        <v>0</v>
      </c>
      <c r="BN2196" s="229">
        <f t="shared" si="151"/>
        <v>0</v>
      </c>
    </row>
    <row r="2197" spans="64:66" x14ac:dyDescent="0.2">
      <c r="BL2197" s="3">
        <f t="shared" si="149"/>
        <v>1</v>
      </c>
      <c r="BM2197" s="229">
        <f t="shared" si="150"/>
        <v>0</v>
      </c>
      <c r="BN2197" s="229">
        <f t="shared" si="151"/>
        <v>0</v>
      </c>
    </row>
    <row r="2198" spans="64:66" x14ac:dyDescent="0.2">
      <c r="BL2198" s="3">
        <f t="shared" si="149"/>
        <v>1</v>
      </c>
      <c r="BM2198" s="229">
        <f t="shared" si="150"/>
        <v>0</v>
      </c>
      <c r="BN2198" s="229">
        <f t="shared" si="151"/>
        <v>0</v>
      </c>
    </row>
    <row r="2199" spans="64:66" x14ac:dyDescent="0.2">
      <c r="BL2199" s="3">
        <f t="shared" si="149"/>
        <v>1</v>
      </c>
      <c r="BM2199" s="229">
        <f t="shared" si="150"/>
        <v>0</v>
      </c>
      <c r="BN2199" s="229">
        <f t="shared" si="151"/>
        <v>0</v>
      </c>
    </row>
    <row r="2200" spans="64:66" x14ac:dyDescent="0.2">
      <c r="BL2200" s="3">
        <f t="shared" si="149"/>
        <v>1</v>
      </c>
      <c r="BM2200" s="229">
        <f t="shared" si="150"/>
        <v>0</v>
      </c>
      <c r="BN2200" s="229">
        <f t="shared" si="151"/>
        <v>0</v>
      </c>
    </row>
    <row r="2201" spans="64:66" x14ac:dyDescent="0.2">
      <c r="BL2201" s="3">
        <f t="shared" si="149"/>
        <v>1</v>
      </c>
      <c r="BM2201" s="229">
        <f t="shared" si="150"/>
        <v>0</v>
      </c>
      <c r="BN2201" s="229">
        <f t="shared" si="151"/>
        <v>0</v>
      </c>
    </row>
    <row r="2202" spans="64:66" x14ac:dyDescent="0.2">
      <c r="BL2202" s="3">
        <f t="shared" si="149"/>
        <v>1</v>
      </c>
      <c r="BM2202" s="229">
        <f t="shared" si="150"/>
        <v>0</v>
      </c>
      <c r="BN2202" s="229">
        <f t="shared" si="151"/>
        <v>0</v>
      </c>
    </row>
    <row r="2203" spans="64:66" x14ac:dyDescent="0.2">
      <c r="BL2203" s="3">
        <f t="shared" si="149"/>
        <v>1</v>
      </c>
      <c r="BM2203" s="229">
        <f t="shared" si="150"/>
        <v>0</v>
      </c>
      <c r="BN2203" s="229">
        <f t="shared" si="151"/>
        <v>0</v>
      </c>
    </row>
    <row r="2204" spans="64:66" x14ac:dyDescent="0.2">
      <c r="BL2204" s="3">
        <f t="shared" si="149"/>
        <v>1</v>
      </c>
      <c r="BM2204" s="229">
        <f t="shared" si="150"/>
        <v>0</v>
      </c>
      <c r="BN2204" s="229">
        <f t="shared" si="151"/>
        <v>0</v>
      </c>
    </row>
    <row r="2205" spans="64:66" x14ac:dyDescent="0.2">
      <c r="BL2205" s="3">
        <f t="shared" si="149"/>
        <v>1</v>
      </c>
      <c r="BM2205" s="229">
        <f t="shared" si="150"/>
        <v>0</v>
      </c>
      <c r="BN2205" s="229">
        <f t="shared" si="151"/>
        <v>0</v>
      </c>
    </row>
    <row r="2206" spans="64:66" x14ac:dyDescent="0.2">
      <c r="BL2206" s="3">
        <f t="shared" si="149"/>
        <v>1</v>
      </c>
      <c r="BM2206" s="229">
        <f t="shared" si="150"/>
        <v>0</v>
      </c>
      <c r="BN2206" s="229">
        <f t="shared" si="151"/>
        <v>0</v>
      </c>
    </row>
    <row r="2207" spans="64:66" x14ac:dyDescent="0.2">
      <c r="BL2207" s="3">
        <f t="shared" si="149"/>
        <v>1</v>
      </c>
      <c r="BM2207" s="229">
        <f t="shared" si="150"/>
        <v>0</v>
      </c>
      <c r="BN2207" s="229">
        <f t="shared" si="151"/>
        <v>0</v>
      </c>
    </row>
    <row r="2208" spans="64:66" x14ac:dyDescent="0.2">
      <c r="BL2208" s="3">
        <f t="shared" si="149"/>
        <v>1</v>
      </c>
      <c r="BM2208" s="229">
        <f t="shared" si="150"/>
        <v>0</v>
      </c>
      <c r="BN2208" s="229">
        <f t="shared" si="151"/>
        <v>0</v>
      </c>
    </row>
    <row r="2209" spans="64:66" x14ac:dyDescent="0.2">
      <c r="BL2209" s="3">
        <f t="shared" si="149"/>
        <v>1</v>
      </c>
      <c r="BM2209" s="229">
        <f t="shared" si="150"/>
        <v>0</v>
      </c>
      <c r="BN2209" s="229">
        <f t="shared" si="151"/>
        <v>0</v>
      </c>
    </row>
    <row r="2210" spans="64:66" x14ac:dyDescent="0.2">
      <c r="BL2210" s="3">
        <f t="shared" si="149"/>
        <v>1</v>
      </c>
      <c r="BM2210" s="229">
        <f t="shared" si="150"/>
        <v>0</v>
      </c>
      <c r="BN2210" s="229">
        <f t="shared" si="151"/>
        <v>0</v>
      </c>
    </row>
    <row r="2211" spans="64:66" x14ac:dyDescent="0.2">
      <c r="BL2211" s="3">
        <f t="shared" si="149"/>
        <v>1</v>
      </c>
      <c r="BM2211" s="229">
        <f t="shared" si="150"/>
        <v>0</v>
      </c>
      <c r="BN2211" s="229">
        <f t="shared" si="151"/>
        <v>0</v>
      </c>
    </row>
    <row r="2212" spans="64:66" x14ac:dyDescent="0.2">
      <c r="BL2212" s="3">
        <f t="shared" si="149"/>
        <v>1</v>
      </c>
      <c r="BM2212" s="229">
        <f t="shared" si="150"/>
        <v>0</v>
      </c>
      <c r="BN2212" s="229">
        <f t="shared" si="151"/>
        <v>0</v>
      </c>
    </row>
    <row r="2213" spans="64:66" x14ac:dyDescent="0.2">
      <c r="BL2213" s="3">
        <f t="shared" si="149"/>
        <v>1</v>
      </c>
      <c r="BM2213" s="229">
        <f t="shared" si="150"/>
        <v>0</v>
      </c>
      <c r="BN2213" s="229">
        <f t="shared" si="151"/>
        <v>0</v>
      </c>
    </row>
    <row r="2214" spans="64:66" x14ac:dyDescent="0.2">
      <c r="BL2214" s="3">
        <f t="shared" si="149"/>
        <v>1</v>
      </c>
      <c r="BM2214" s="229">
        <f t="shared" si="150"/>
        <v>0</v>
      </c>
      <c r="BN2214" s="229">
        <f t="shared" si="151"/>
        <v>0</v>
      </c>
    </row>
    <row r="2215" spans="64:66" x14ac:dyDescent="0.2">
      <c r="BL2215" s="3">
        <f t="shared" si="149"/>
        <v>1</v>
      </c>
      <c r="BM2215" s="229">
        <f t="shared" si="150"/>
        <v>0</v>
      </c>
      <c r="BN2215" s="229">
        <f t="shared" si="151"/>
        <v>0</v>
      </c>
    </row>
    <row r="2216" spans="64:66" x14ac:dyDescent="0.2">
      <c r="BL2216" s="3">
        <f t="shared" si="149"/>
        <v>1</v>
      </c>
      <c r="BM2216" s="229">
        <f t="shared" si="150"/>
        <v>0</v>
      </c>
      <c r="BN2216" s="229">
        <f t="shared" si="151"/>
        <v>0</v>
      </c>
    </row>
    <row r="2217" spans="64:66" x14ac:dyDescent="0.2">
      <c r="BL2217" s="3">
        <f t="shared" si="149"/>
        <v>1</v>
      </c>
      <c r="BM2217" s="229">
        <f t="shared" si="150"/>
        <v>0</v>
      </c>
      <c r="BN2217" s="229">
        <f t="shared" si="151"/>
        <v>0</v>
      </c>
    </row>
    <row r="2218" spans="64:66" x14ac:dyDescent="0.2">
      <c r="BL2218" s="3">
        <f t="shared" si="149"/>
        <v>1</v>
      </c>
      <c r="BM2218" s="229">
        <f t="shared" si="150"/>
        <v>0</v>
      </c>
      <c r="BN2218" s="229">
        <f t="shared" si="151"/>
        <v>0</v>
      </c>
    </row>
    <row r="2219" spans="64:66" x14ac:dyDescent="0.2">
      <c r="BL2219" s="3">
        <f t="shared" si="149"/>
        <v>1</v>
      </c>
      <c r="BM2219" s="229">
        <f t="shared" si="150"/>
        <v>0</v>
      </c>
      <c r="BN2219" s="229">
        <f t="shared" si="151"/>
        <v>0</v>
      </c>
    </row>
    <row r="2220" spans="64:66" x14ac:dyDescent="0.2">
      <c r="BL2220" s="3">
        <f t="shared" si="149"/>
        <v>1</v>
      </c>
      <c r="BM2220" s="229">
        <f t="shared" si="150"/>
        <v>0</v>
      </c>
      <c r="BN2220" s="229">
        <f t="shared" si="151"/>
        <v>0</v>
      </c>
    </row>
    <row r="2221" spans="64:66" x14ac:dyDescent="0.2">
      <c r="BL2221" s="3">
        <f t="shared" si="149"/>
        <v>1</v>
      </c>
      <c r="BM2221" s="229">
        <f t="shared" si="150"/>
        <v>0</v>
      </c>
      <c r="BN2221" s="229">
        <f t="shared" si="151"/>
        <v>0</v>
      </c>
    </row>
    <row r="2222" spans="64:66" x14ac:dyDescent="0.2">
      <c r="BL2222" s="3">
        <f t="shared" si="149"/>
        <v>1</v>
      </c>
      <c r="BM2222" s="229">
        <f t="shared" si="150"/>
        <v>0</v>
      </c>
      <c r="BN2222" s="229">
        <f t="shared" si="151"/>
        <v>0</v>
      </c>
    </row>
    <row r="2223" spans="64:66" x14ac:dyDescent="0.2">
      <c r="BL2223" s="3">
        <f t="shared" si="149"/>
        <v>1</v>
      </c>
      <c r="BM2223" s="229">
        <f t="shared" si="150"/>
        <v>0</v>
      </c>
      <c r="BN2223" s="229">
        <f t="shared" si="151"/>
        <v>0</v>
      </c>
    </row>
    <row r="2224" spans="64:66" x14ac:dyDescent="0.2">
      <c r="BL2224" s="3">
        <f t="shared" si="149"/>
        <v>1</v>
      </c>
      <c r="BM2224" s="229">
        <f t="shared" si="150"/>
        <v>0</v>
      </c>
      <c r="BN2224" s="229">
        <f t="shared" si="151"/>
        <v>0</v>
      </c>
    </row>
    <row r="2225" spans="64:66" x14ac:dyDescent="0.2">
      <c r="BL2225" s="3">
        <f t="shared" si="149"/>
        <v>1</v>
      </c>
      <c r="BM2225" s="229">
        <f t="shared" si="150"/>
        <v>0</v>
      </c>
      <c r="BN2225" s="229">
        <f t="shared" si="151"/>
        <v>0</v>
      </c>
    </row>
    <row r="2226" spans="64:66" x14ac:dyDescent="0.2">
      <c r="BL2226" s="3">
        <f t="shared" si="149"/>
        <v>1</v>
      </c>
      <c r="BM2226" s="229">
        <f t="shared" si="150"/>
        <v>0</v>
      </c>
      <c r="BN2226" s="229">
        <f t="shared" si="151"/>
        <v>0</v>
      </c>
    </row>
    <row r="2227" spans="64:66" x14ac:dyDescent="0.2">
      <c r="BL2227" s="3">
        <f t="shared" si="149"/>
        <v>1</v>
      </c>
      <c r="BM2227" s="229">
        <f t="shared" si="150"/>
        <v>0</v>
      </c>
      <c r="BN2227" s="229">
        <f t="shared" si="151"/>
        <v>0</v>
      </c>
    </row>
    <row r="2228" spans="64:66" x14ac:dyDescent="0.2">
      <c r="BL2228" s="3">
        <f t="shared" si="149"/>
        <v>1</v>
      </c>
      <c r="BM2228" s="229">
        <f t="shared" si="150"/>
        <v>0</v>
      </c>
      <c r="BN2228" s="229">
        <f t="shared" si="151"/>
        <v>0</v>
      </c>
    </row>
    <row r="2229" spans="64:66" x14ac:dyDescent="0.2">
      <c r="BL2229" s="3">
        <f t="shared" si="149"/>
        <v>1</v>
      </c>
      <c r="BM2229" s="229">
        <f t="shared" si="150"/>
        <v>0</v>
      </c>
      <c r="BN2229" s="229">
        <f t="shared" si="151"/>
        <v>0</v>
      </c>
    </row>
    <row r="2230" spans="64:66" x14ac:dyDescent="0.2">
      <c r="BL2230" s="3">
        <f t="shared" si="149"/>
        <v>1</v>
      </c>
      <c r="BM2230" s="229">
        <f t="shared" si="150"/>
        <v>0</v>
      </c>
      <c r="BN2230" s="229">
        <f t="shared" si="151"/>
        <v>0</v>
      </c>
    </row>
    <row r="2231" spans="64:66" x14ac:dyDescent="0.2">
      <c r="BL2231" s="3">
        <f t="shared" si="149"/>
        <v>1</v>
      </c>
      <c r="BM2231" s="229">
        <f t="shared" si="150"/>
        <v>0</v>
      </c>
      <c r="BN2231" s="229">
        <f t="shared" si="151"/>
        <v>0</v>
      </c>
    </row>
    <row r="2232" spans="64:66" x14ac:dyDescent="0.2">
      <c r="BL2232" s="3">
        <f t="shared" si="149"/>
        <v>1</v>
      </c>
      <c r="BM2232" s="229">
        <f t="shared" si="150"/>
        <v>0</v>
      </c>
      <c r="BN2232" s="229">
        <f t="shared" si="151"/>
        <v>0</v>
      </c>
    </row>
    <row r="2233" spans="64:66" x14ac:dyDescent="0.2">
      <c r="BL2233" s="3">
        <f t="shared" si="149"/>
        <v>1</v>
      </c>
      <c r="BM2233" s="229">
        <f t="shared" si="150"/>
        <v>0</v>
      </c>
      <c r="BN2233" s="229">
        <f t="shared" si="151"/>
        <v>0</v>
      </c>
    </row>
    <row r="2234" spans="64:66" x14ac:dyDescent="0.2">
      <c r="BL2234" s="3">
        <f t="shared" si="149"/>
        <v>1</v>
      </c>
      <c r="BM2234" s="229">
        <f t="shared" si="150"/>
        <v>0</v>
      </c>
      <c r="BN2234" s="229">
        <f t="shared" si="151"/>
        <v>0</v>
      </c>
    </row>
    <row r="2235" spans="64:66" x14ac:dyDescent="0.2">
      <c r="BL2235" s="3">
        <f t="shared" si="149"/>
        <v>1</v>
      </c>
      <c r="BM2235" s="229">
        <f t="shared" si="150"/>
        <v>0</v>
      </c>
      <c r="BN2235" s="229">
        <f t="shared" si="151"/>
        <v>0</v>
      </c>
    </row>
    <row r="2236" spans="64:66" x14ac:dyDescent="0.2">
      <c r="BL2236" s="3">
        <f t="shared" si="149"/>
        <v>1</v>
      </c>
      <c r="BM2236" s="229">
        <f t="shared" si="150"/>
        <v>0</v>
      </c>
      <c r="BN2236" s="229">
        <f t="shared" si="151"/>
        <v>0</v>
      </c>
    </row>
    <row r="2237" spans="64:66" x14ac:dyDescent="0.2">
      <c r="BL2237" s="3">
        <f t="shared" si="149"/>
        <v>1</v>
      </c>
      <c r="BM2237" s="229">
        <f t="shared" si="150"/>
        <v>0</v>
      </c>
      <c r="BN2237" s="229">
        <f t="shared" si="151"/>
        <v>0</v>
      </c>
    </row>
    <row r="2238" spans="64:66" x14ac:dyDescent="0.2">
      <c r="BL2238" s="3">
        <f t="shared" si="149"/>
        <v>1</v>
      </c>
      <c r="BM2238" s="229">
        <f t="shared" si="150"/>
        <v>0</v>
      </c>
      <c r="BN2238" s="229">
        <f t="shared" si="151"/>
        <v>0</v>
      </c>
    </row>
    <row r="2239" spans="64:66" x14ac:dyDescent="0.2">
      <c r="BL2239" s="3">
        <f t="shared" si="149"/>
        <v>1</v>
      </c>
      <c r="BM2239" s="229">
        <f t="shared" si="150"/>
        <v>0</v>
      </c>
      <c r="BN2239" s="229">
        <f t="shared" si="151"/>
        <v>0</v>
      </c>
    </row>
    <row r="2240" spans="64:66" x14ac:dyDescent="0.2">
      <c r="BL2240" s="3">
        <f t="shared" si="149"/>
        <v>1</v>
      </c>
      <c r="BM2240" s="229">
        <f t="shared" si="150"/>
        <v>0</v>
      </c>
      <c r="BN2240" s="229">
        <f t="shared" si="151"/>
        <v>0</v>
      </c>
    </row>
    <row r="2241" spans="64:66" x14ac:dyDescent="0.2">
      <c r="BL2241" s="3">
        <f t="shared" si="149"/>
        <v>1</v>
      </c>
      <c r="BM2241" s="229">
        <f t="shared" si="150"/>
        <v>0</v>
      </c>
      <c r="BN2241" s="229">
        <f t="shared" si="151"/>
        <v>0</v>
      </c>
    </row>
    <row r="2242" spans="64:66" x14ac:dyDescent="0.2">
      <c r="BL2242" s="3">
        <f t="shared" si="149"/>
        <v>1</v>
      </c>
      <c r="BM2242" s="229">
        <f t="shared" si="150"/>
        <v>0</v>
      </c>
      <c r="BN2242" s="229">
        <f t="shared" si="151"/>
        <v>0</v>
      </c>
    </row>
    <row r="2243" spans="64:66" x14ac:dyDescent="0.2">
      <c r="BL2243" s="3">
        <f t="shared" si="149"/>
        <v>1</v>
      </c>
      <c r="BM2243" s="229">
        <f t="shared" si="150"/>
        <v>0</v>
      </c>
      <c r="BN2243" s="229">
        <f t="shared" si="151"/>
        <v>0</v>
      </c>
    </row>
    <row r="2244" spans="64:66" x14ac:dyDescent="0.2">
      <c r="BL2244" s="3">
        <f t="shared" si="149"/>
        <v>1</v>
      </c>
      <c r="BM2244" s="229">
        <f t="shared" si="150"/>
        <v>0</v>
      </c>
      <c r="BN2244" s="229">
        <f t="shared" si="151"/>
        <v>0</v>
      </c>
    </row>
    <row r="2245" spans="64:66" x14ac:dyDescent="0.2">
      <c r="BL2245" s="3">
        <f t="shared" ref="BL2245:BL2308" si="152">MONTH(H2245)</f>
        <v>1</v>
      </c>
      <c r="BM2245" s="229">
        <f t="shared" ref="BM2245:BM2308" si="153">AO2245</f>
        <v>0</v>
      </c>
      <c r="BN2245" s="229">
        <f t="shared" ref="BN2245:BN2308" si="154">BE2245</f>
        <v>0</v>
      </c>
    </row>
    <row r="2246" spans="64:66" x14ac:dyDescent="0.2">
      <c r="BL2246" s="3">
        <f t="shared" si="152"/>
        <v>1</v>
      </c>
      <c r="BM2246" s="229">
        <f t="shared" si="153"/>
        <v>0</v>
      </c>
      <c r="BN2246" s="229">
        <f t="shared" si="154"/>
        <v>0</v>
      </c>
    </row>
    <row r="2247" spans="64:66" x14ac:dyDescent="0.2">
      <c r="BL2247" s="3">
        <f t="shared" si="152"/>
        <v>1</v>
      </c>
      <c r="BM2247" s="229">
        <f t="shared" si="153"/>
        <v>0</v>
      </c>
      <c r="BN2247" s="229">
        <f t="shared" si="154"/>
        <v>0</v>
      </c>
    </row>
    <row r="2248" spans="64:66" x14ac:dyDescent="0.2">
      <c r="BL2248" s="3">
        <f t="shared" si="152"/>
        <v>1</v>
      </c>
      <c r="BM2248" s="229">
        <f t="shared" si="153"/>
        <v>0</v>
      </c>
      <c r="BN2248" s="229">
        <f t="shared" si="154"/>
        <v>0</v>
      </c>
    </row>
    <row r="2249" spans="64:66" x14ac:dyDescent="0.2">
      <c r="BL2249" s="3">
        <f t="shared" si="152"/>
        <v>1</v>
      </c>
      <c r="BM2249" s="229">
        <f t="shared" si="153"/>
        <v>0</v>
      </c>
      <c r="BN2249" s="229">
        <f t="shared" si="154"/>
        <v>0</v>
      </c>
    </row>
    <row r="2250" spans="64:66" x14ac:dyDescent="0.2">
      <c r="BL2250" s="3">
        <f t="shared" si="152"/>
        <v>1</v>
      </c>
      <c r="BM2250" s="229">
        <f t="shared" si="153"/>
        <v>0</v>
      </c>
      <c r="BN2250" s="229">
        <f t="shared" si="154"/>
        <v>0</v>
      </c>
    </row>
    <row r="2251" spans="64:66" x14ac:dyDescent="0.2">
      <c r="BL2251" s="3">
        <f t="shared" si="152"/>
        <v>1</v>
      </c>
      <c r="BM2251" s="229">
        <f t="shared" si="153"/>
        <v>0</v>
      </c>
      <c r="BN2251" s="229">
        <f t="shared" si="154"/>
        <v>0</v>
      </c>
    </row>
    <row r="2252" spans="64:66" x14ac:dyDescent="0.2">
      <c r="BL2252" s="3">
        <f t="shared" si="152"/>
        <v>1</v>
      </c>
      <c r="BM2252" s="229">
        <f t="shared" si="153"/>
        <v>0</v>
      </c>
      <c r="BN2252" s="229">
        <f t="shared" si="154"/>
        <v>0</v>
      </c>
    </row>
    <row r="2253" spans="64:66" x14ac:dyDescent="0.2">
      <c r="BL2253" s="3">
        <f t="shared" si="152"/>
        <v>1</v>
      </c>
      <c r="BM2253" s="229">
        <f t="shared" si="153"/>
        <v>0</v>
      </c>
      <c r="BN2253" s="229">
        <f t="shared" si="154"/>
        <v>0</v>
      </c>
    </row>
    <row r="2254" spans="64:66" x14ac:dyDescent="0.2">
      <c r="BL2254" s="3">
        <f t="shared" si="152"/>
        <v>1</v>
      </c>
      <c r="BM2254" s="229">
        <f t="shared" si="153"/>
        <v>0</v>
      </c>
      <c r="BN2254" s="229">
        <f t="shared" si="154"/>
        <v>0</v>
      </c>
    </row>
    <row r="2255" spans="64:66" x14ac:dyDescent="0.2">
      <c r="BL2255" s="3">
        <f t="shared" si="152"/>
        <v>1</v>
      </c>
      <c r="BM2255" s="229">
        <f t="shared" si="153"/>
        <v>0</v>
      </c>
      <c r="BN2255" s="229">
        <f t="shared" si="154"/>
        <v>0</v>
      </c>
    </row>
    <row r="2256" spans="64:66" x14ac:dyDescent="0.2">
      <c r="BL2256" s="3">
        <f t="shared" si="152"/>
        <v>1</v>
      </c>
      <c r="BM2256" s="229">
        <f t="shared" si="153"/>
        <v>0</v>
      </c>
      <c r="BN2256" s="229">
        <f t="shared" si="154"/>
        <v>0</v>
      </c>
    </row>
    <row r="2257" spans="64:66" x14ac:dyDescent="0.2">
      <c r="BL2257" s="3">
        <f t="shared" si="152"/>
        <v>1</v>
      </c>
      <c r="BM2257" s="229">
        <f t="shared" si="153"/>
        <v>0</v>
      </c>
      <c r="BN2257" s="229">
        <f t="shared" si="154"/>
        <v>0</v>
      </c>
    </row>
    <row r="2258" spans="64:66" x14ac:dyDescent="0.2">
      <c r="BL2258" s="3">
        <f t="shared" si="152"/>
        <v>1</v>
      </c>
      <c r="BM2258" s="229">
        <f t="shared" si="153"/>
        <v>0</v>
      </c>
      <c r="BN2258" s="229">
        <f t="shared" si="154"/>
        <v>0</v>
      </c>
    </row>
    <row r="2259" spans="64:66" x14ac:dyDescent="0.2">
      <c r="BL2259" s="3">
        <f t="shared" si="152"/>
        <v>1</v>
      </c>
      <c r="BM2259" s="229">
        <f t="shared" si="153"/>
        <v>0</v>
      </c>
      <c r="BN2259" s="229">
        <f t="shared" si="154"/>
        <v>0</v>
      </c>
    </row>
    <row r="2260" spans="64:66" x14ac:dyDescent="0.2">
      <c r="BL2260" s="3">
        <f t="shared" si="152"/>
        <v>1</v>
      </c>
      <c r="BM2260" s="229">
        <f t="shared" si="153"/>
        <v>0</v>
      </c>
      <c r="BN2260" s="229">
        <f t="shared" si="154"/>
        <v>0</v>
      </c>
    </row>
    <row r="2261" spans="64:66" x14ac:dyDescent="0.2">
      <c r="BL2261" s="3">
        <f t="shared" si="152"/>
        <v>1</v>
      </c>
      <c r="BM2261" s="229">
        <f t="shared" si="153"/>
        <v>0</v>
      </c>
      <c r="BN2261" s="229">
        <f t="shared" si="154"/>
        <v>0</v>
      </c>
    </row>
    <row r="2262" spans="64:66" x14ac:dyDescent="0.2">
      <c r="BL2262" s="3">
        <f t="shared" si="152"/>
        <v>1</v>
      </c>
      <c r="BM2262" s="229">
        <f t="shared" si="153"/>
        <v>0</v>
      </c>
      <c r="BN2262" s="229">
        <f t="shared" si="154"/>
        <v>0</v>
      </c>
    </row>
    <row r="2263" spans="64:66" x14ac:dyDescent="0.2">
      <c r="BL2263" s="3">
        <f t="shared" si="152"/>
        <v>1</v>
      </c>
      <c r="BM2263" s="229">
        <f t="shared" si="153"/>
        <v>0</v>
      </c>
      <c r="BN2263" s="229">
        <f t="shared" si="154"/>
        <v>0</v>
      </c>
    </row>
    <row r="2264" spans="64:66" x14ac:dyDescent="0.2">
      <c r="BL2264" s="3">
        <f t="shared" si="152"/>
        <v>1</v>
      </c>
      <c r="BM2264" s="229">
        <f t="shared" si="153"/>
        <v>0</v>
      </c>
      <c r="BN2264" s="229">
        <f t="shared" si="154"/>
        <v>0</v>
      </c>
    </row>
    <row r="2265" spans="64:66" x14ac:dyDescent="0.2">
      <c r="BL2265" s="3">
        <f t="shared" si="152"/>
        <v>1</v>
      </c>
      <c r="BM2265" s="229">
        <f t="shared" si="153"/>
        <v>0</v>
      </c>
      <c r="BN2265" s="229">
        <f t="shared" si="154"/>
        <v>0</v>
      </c>
    </row>
    <row r="2266" spans="64:66" x14ac:dyDescent="0.2">
      <c r="BL2266" s="3">
        <f t="shared" si="152"/>
        <v>1</v>
      </c>
      <c r="BM2266" s="229">
        <f t="shared" si="153"/>
        <v>0</v>
      </c>
      <c r="BN2266" s="229">
        <f t="shared" si="154"/>
        <v>0</v>
      </c>
    </row>
    <row r="2267" spans="64:66" x14ac:dyDescent="0.2">
      <c r="BL2267" s="3">
        <f t="shared" si="152"/>
        <v>1</v>
      </c>
      <c r="BM2267" s="229">
        <f t="shared" si="153"/>
        <v>0</v>
      </c>
      <c r="BN2267" s="229">
        <f t="shared" si="154"/>
        <v>0</v>
      </c>
    </row>
    <row r="2268" spans="64:66" x14ac:dyDescent="0.2">
      <c r="BL2268" s="3">
        <f t="shared" si="152"/>
        <v>1</v>
      </c>
      <c r="BM2268" s="229">
        <f t="shared" si="153"/>
        <v>0</v>
      </c>
      <c r="BN2268" s="229">
        <f t="shared" si="154"/>
        <v>0</v>
      </c>
    </row>
    <row r="2269" spans="64:66" x14ac:dyDescent="0.2">
      <c r="BL2269" s="3">
        <f t="shared" si="152"/>
        <v>1</v>
      </c>
      <c r="BM2269" s="229">
        <f t="shared" si="153"/>
        <v>0</v>
      </c>
      <c r="BN2269" s="229">
        <f t="shared" si="154"/>
        <v>0</v>
      </c>
    </row>
    <row r="2270" spans="64:66" x14ac:dyDescent="0.2">
      <c r="BL2270" s="3">
        <f t="shared" si="152"/>
        <v>1</v>
      </c>
      <c r="BM2270" s="229">
        <f t="shared" si="153"/>
        <v>0</v>
      </c>
      <c r="BN2270" s="229">
        <f t="shared" si="154"/>
        <v>0</v>
      </c>
    </row>
    <row r="2271" spans="64:66" x14ac:dyDescent="0.2">
      <c r="BL2271" s="3">
        <f t="shared" si="152"/>
        <v>1</v>
      </c>
      <c r="BM2271" s="229">
        <f t="shared" si="153"/>
        <v>0</v>
      </c>
      <c r="BN2271" s="229">
        <f t="shared" si="154"/>
        <v>0</v>
      </c>
    </row>
    <row r="2272" spans="64:66" x14ac:dyDescent="0.2">
      <c r="BL2272" s="3">
        <f t="shared" si="152"/>
        <v>1</v>
      </c>
      <c r="BM2272" s="229">
        <f t="shared" si="153"/>
        <v>0</v>
      </c>
      <c r="BN2272" s="229">
        <f t="shared" si="154"/>
        <v>0</v>
      </c>
    </row>
    <row r="2273" spans="64:66" x14ac:dyDescent="0.2">
      <c r="BL2273" s="3">
        <f t="shared" si="152"/>
        <v>1</v>
      </c>
      <c r="BM2273" s="229">
        <f t="shared" si="153"/>
        <v>0</v>
      </c>
      <c r="BN2273" s="229">
        <f t="shared" si="154"/>
        <v>0</v>
      </c>
    </row>
    <row r="2274" spans="64:66" x14ac:dyDescent="0.2">
      <c r="BL2274" s="3">
        <f t="shared" si="152"/>
        <v>1</v>
      </c>
      <c r="BM2274" s="229">
        <f t="shared" si="153"/>
        <v>0</v>
      </c>
      <c r="BN2274" s="229">
        <f t="shared" si="154"/>
        <v>0</v>
      </c>
    </row>
    <row r="2275" spans="64:66" x14ac:dyDescent="0.2">
      <c r="BL2275" s="3">
        <f t="shared" si="152"/>
        <v>1</v>
      </c>
      <c r="BM2275" s="229">
        <f t="shared" si="153"/>
        <v>0</v>
      </c>
      <c r="BN2275" s="229">
        <f t="shared" si="154"/>
        <v>0</v>
      </c>
    </row>
    <row r="2276" spans="64:66" x14ac:dyDescent="0.2">
      <c r="BL2276" s="3">
        <f t="shared" si="152"/>
        <v>1</v>
      </c>
      <c r="BM2276" s="229">
        <f t="shared" si="153"/>
        <v>0</v>
      </c>
      <c r="BN2276" s="229">
        <f t="shared" si="154"/>
        <v>0</v>
      </c>
    </row>
    <row r="2277" spans="64:66" x14ac:dyDescent="0.2">
      <c r="BL2277" s="3">
        <f t="shared" si="152"/>
        <v>1</v>
      </c>
      <c r="BM2277" s="229">
        <f t="shared" si="153"/>
        <v>0</v>
      </c>
      <c r="BN2277" s="229">
        <f t="shared" si="154"/>
        <v>0</v>
      </c>
    </row>
    <row r="2278" spans="64:66" x14ac:dyDescent="0.2">
      <c r="BL2278" s="3">
        <f t="shared" si="152"/>
        <v>1</v>
      </c>
      <c r="BM2278" s="229">
        <f t="shared" si="153"/>
        <v>0</v>
      </c>
      <c r="BN2278" s="229">
        <f t="shared" si="154"/>
        <v>0</v>
      </c>
    </row>
    <row r="2279" spans="64:66" x14ac:dyDescent="0.2">
      <c r="BL2279" s="3">
        <f t="shared" si="152"/>
        <v>1</v>
      </c>
      <c r="BM2279" s="229">
        <f t="shared" si="153"/>
        <v>0</v>
      </c>
      <c r="BN2279" s="229">
        <f t="shared" si="154"/>
        <v>0</v>
      </c>
    </row>
    <row r="2280" spans="64:66" x14ac:dyDescent="0.2">
      <c r="BL2280" s="3">
        <f t="shared" si="152"/>
        <v>1</v>
      </c>
      <c r="BM2280" s="229">
        <f t="shared" si="153"/>
        <v>0</v>
      </c>
      <c r="BN2280" s="229">
        <f t="shared" si="154"/>
        <v>0</v>
      </c>
    </row>
    <row r="2281" spans="64:66" x14ac:dyDescent="0.2">
      <c r="BL2281" s="3">
        <f t="shared" si="152"/>
        <v>1</v>
      </c>
      <c r="BM2281" s="229">
        <f t="shared" si="153"/>
        <v>0</v>
      </c>
      <c r="BN2281" s="229">
        <f t="shared" si="154"/>
        <v>0</v>
      </c>
    </row>
    <row r="2282" spans="64:66" x14ac:dyDescent="0.2">
      <c r="BL2282" s="3">
        <f t="shared" si="152"/>
        <v>1</v>
      </c>
      <c r="BM2282" s="229">
        <f t="shared" si="153"/>
        <v>0</v>
      </c>
      <c r="BN2282" s="229">
        <f t="shared" si="154"/>
        <v>0</v>
      </c>
    </row>
    <row r="2283" spans="64:66" x14ac:dyDescent="0.2">
      <c r="BL2283" s="3">
        <f t="shared" si="152"/>
        <v>1</v>
      </c>
      <c r="BM2283" s="229">
        <f t="shared" si="153"/>
        <v>0</v>
      </c>
      <c r="BN2283" s="229">
        <f t="shared" si="154"/>
        <v>0</v>
      </c>
    </row>
    <row r="2284" spans="64:66" x14ac:dyDescent="0.2">
      <c r="BL2284" s="3">
        <f t="shared" si="152"/>
        <v>1</v>
      </c>
      <c r="BM2284" s="229">
        <f t="shared" si="153"/>
        <v>0</v>
      </c>
      <c r="BN2284" s="229">
        <f t="shared" si="154"/>
        <v>0</v>
      </c>
    </row>
    <row r="2285" spans="64:66" x14ac:dyDescent="0.2">
      <c r="BL2285" s="3">
        <f t="shared" si="152"/>
        <v>1</v>
      </c>
      <c r="BM2285" s="229">
        <f t="shared" si="153"/>
        <v>0</v>
      </c>
      <c r="BN2285" s="229">
        <f t="shared" si="154"/>
        <v>0</v>
      </c>
    </row>
    <row r="2286" spans="64:66" x14ac:dyDescent="0.2">
      <c r="BL2286" s="3">
        <f t="shared" si="152"/>
        <v>1</v>
      </c>
      <c r="BM2286" s="229">
        <f t="shared" si="153"/>
        <v>0</v>
      </c>
      <c r="BN2286" s="229">
        <f t="shared" si="154"/>
        <v>0</v>
      </c>
    </row>
    <row r="2287" spans="64:66" x14ac:dyDescent="0.2">
      <c r="BL2287" s="3">
        <f t="shared" si="152"/>
        <v>1</v>
      </c>
      <c r="BM2287" s="229">
        <f t="shared" si="153"/>
        <v>0</v>
      </c>
      <c r="BN2287" s="229">
        <f t="shared" si="154"/>
        <v>0</v>
      </c>
    </row>
    <row r="2288" spans="64:66" x14ac:dyDescent="0.2">
      <c r="BL2288" s="3">
        <f t="shared" si="152"/>
        <v>1</v>
      </c>
      <c r="BM2288" s="229">
        <f t="shared" si="153"/>
        <v>0</v>
      </c>
      <c r="BN2288" s="229">
        <f t="shared" si="154"/>
        <v>0</v>
      </c>
    </row>
    <row r="2289" spans="64:66" x14ac:dyDescent="0.2">
      <c r="BL2289" s="3">
        <f t="shared" si="152"/>
        <v>1</v>
      </c>
      <c r="BM2289" s="229">
        <f t="shared" si="153"/>
        <v>0</v>
      </c>
      <c r="BN2289" s="229">
        <f t="shared" si="154"/>
        <v>0</v>
      </c>
    </row>
    <row r="2290" spans="64:66" x14ac:dyDescent="0.2">
      <c r="BL2290" s="3">
        <f t="shared" si="152"/>
        <v>1</v>
      </c>
      <c r="BM2290" s="229">
        <f t="shared" si="153"/>
        <v>0</v>
      </c>
      <c r="BN2290" s="229">
        <f t="shared" si="154"/>
        <v>0</v>
      </c>
    </row>
    <row r="2291" spans="64:66" x14ac:dyDescent="0.2">
      <c r="BL2291" s="3">
        <f t="shared" si="152"/>
        <v>1</v>
      </c>
      <c r="BM2291" s="229">
        <f t="shared" si="153"/>
        <v>0</v>
      </c>
      <c r="BN2291" s="229">
        <f t="shared" si="154"/>
        <v>0</v>
      </c>
    </row>
    <row r="2292" spans="64:66" x14ac:dyDescent="0.2">
      <c r="BL2292" s="3">
        <f t="shared" si="152"/>
        <v>1</v>
      </c>
      <c r="BM2292" s="229">
        <f t="shared" si="153"/>
        <v>0</v>
      </c>
      <c r="BN2292" s="229">
        <f t="shared" si="154"/>
        <v>0</v>
      </c>
    </row>
    <row r="2293" spans="64:66" x14ac:dyDescent="0.2">
      <c r="BL2293" s="3">
        <f t="shared" si="152"/>
        <v>1</v>
      </c>
      <c r="BM2293" s="229">
        <f t="shared" si="153"/>
        <v>0</v>
      </c>
      <c r="BN2293" s="229">
        <f t="shared" si="154"/>
        <v>0</v>
      </c>
    </row>
    <row r="2294" spans="64:66" x14ac:dyDescent="0.2">
      <c r="BL2294" s="3">
        <f t="shared" si="152"/>
        <v>1</v>
      </c>
      <c r="BM2294" s="229">
        <f t="shared" si="153"/>
        <v>0</v>
      </c>
      <c r="BN2294" s="229">
        <f t="shared" si="154"/>
        <v>0</v>
      </c>
    </row>
    <row r="2295" spans="64:66" x14ac:dyDescent="0.2">
      <c r="BL2295" s="3">
        <f t="shared" si="152"/>
        <v>1</v>
      </c>
      <c r="BM2295" s="229">
        <f t="shared" si="153"/>
        <v>0</v>
      </c>
      <c r="BN2295" s="229">
        <f t="shared" si="154"/>
        <v>0</v>
      </c>
    </row>
    <row r="2296" spans="64:66" x14ac:dyDescent="0.2">
      <c r="BL2296" s="3">
        <f t="shared" si="152"/>
        <v>1</v>
      </c>
      <c r="BM2296" s="229">
        <f t="shared" si="153"/>
        <v>0</v>
      </c>
      <c r="BN2296" s="229">
        <f t="shared" si="154"/>
        <v>0</v>
      </c>
    </row>
    <row r="2297" spans="64:66" x14ac:dyDescent="0.2">
      <c r="BL2297" s="3">
        <f t="shared" si="152"/>
        <v>1</v>
      </c>
      <c r="BM2297" s="229">
        <f t="shared" si="153"/>
        <v>0</v>
      </c>
      <c r="BN2297" s="229">
        <f t="shared" si="154"/>
        <v>0</v>
      </c>
    </row>
    <row r="2298" spans="64:66" x14ac:dyDescent="0.2">
      <c r="BL2298" s="3">
        <f t="shared" si="152"/>
        <v>1</v>
      </c>
      <c r="BM2298" s="229">
        <f t="shared" si="153"/>
        <v>0</v>
      </c>
      <c r="BN2298" s="229">
        <f t="shared" si="154"/>
        <v>0</v>
      </c>
    </row>
    <row r="2299" spans="64:66" x14ac:dyDescent="0.2">
      <c r="BL2299" s="3">
        <f t="shared" si="152"/>
        <v>1</v>
      </c>
      <c r="BM2299" s="229">
        <f t="shared" si="153"/>
        <v>0</v>
      </c>
      <c r="BN2299" s="229">
        <f t="shared" si="154"/>
        <v>0</v>
      </c>
    </row>
    <row r="2300" spans="64:66" x14ac:dyDescent="0.2">
      <c r="BL2300" s="3">
        <f t="shared" si="152"/>
        <v>1</v>
      </c>
      <c r="BM2300" s="229">
        <f t="shared" si="153"/>
        <v>0</v>
      </c>
      <c r="BN2300" s="229">
        <f t="shared" si="154"/>
        <v>0</v>
      </c>
    </row>
    <row r="2301" spans="64:66" x14ac:dyDescent="0.2">
      <c r="BL2301" s="3">
        <f t="shared" si="152"/>
        <v>1</v>
      </c>
      <c r="BM2301" s="229">
        <f t="shared" si="153"/>
        <v>0</v>
      </c>
      <c r="BN2301" s="229">
        <f t="shared" si="154"/>
        <v>0</v>
      </c>
    </row>
    <row r="2302" spans="64:66" x14ac:dyDescent="0.2">
      <c r="BL2302" s="3">
        <f t="shared" si="152"/>
        <v>1</v>
      </c>
      <c r="BM2302" s="229">
        <f t="shared" si="153"/>
        <v>0</v>
      </c>
      <c r="BN2302" s="229">
        <f t="shared" si="154"/>
        <v>0</v>
      </c>
    </row>
    <row r="2303" spans="64:66" x14ac:dyDescent="0.2">
      <c r="BL2303" s="3">
        <f t="shared" si="152"/>
        <v>1</v>
      </c>
      <c r="BM2303" s="229">
        <f t="shared" si="153"/>
        <v>0</v>
      </c>
      <c r="BN2303" s="229">
        <f t="shared" si="154"/>
        <v>0</v>
      </c>
    </row>
    <row r="2304" spans="64:66" x14ac:dyDescent="0.2">
      <c r="BL2304" s="3">
        <f t="shared" si="152"/>
        <v>1</v>
      </c>
      <c r="BM2304" s="229">
        <f t="shared" si="153"/>
        <v>0</v>
      </c>
      <c r="BN2304" s="229">
        <f t="shared" si="154"/>
        <v>0</v>
      </c>
    </row>
    <row r="2305" spans="64:66" x14ac:dyDescent="0.2">
      <c r="BL2305" s="3">
        <f t="shared" si="152"/>
        <v>1</v>
      </c>
      <c r="BM2305" s="229">
        <f t="shared" si="153"/>
        <v>0</v>
      </c>
      <c r="BN2305" s="229">
        <f t="shared" si="154"/>
        <v>0</v>
      </c>
    </row>
    <row r="2306" spans="64:66" x14ac:dyDescent="0.2">
      <c r="BL2306" s="3">
        <f t="shared" si="152"/>
        <v>1</v>
      </c>
      <c r="BM2306" s="229">
        <f t="shared" si="153"/>
        <v>0</v>
      </c>
      <c r="BN2306" s="229">
        <f t="shared" si="154"/>
        <v>0</v>
      </c>
    </row>
    <row r="2307" spans="64:66" x14ac:dyDescent="0.2">
      <c r="BL2307" s="3">
        <f t="shared" si="152"/>
        <v>1</v>
      </c>
      <c r="BM2307" s="229">
        <f t="shared" si="153"/>
        <v>0</v>
      </c>
      <c r="BN2307" s="229">
        <f t="shared" si="154"/>
        <v>0</v>
      </c>
    </row>
    <row r="2308" spans="64:66" x14ac:dyDescent="0.2">
      <c r="BL2308" s="3">
        <f t="shared" si="152"/>
        <v>1</v>
      </c>
      <c r="BM2308" s="229">
        <f t="shared" si="153"/>
        <v>0</v>
      </c>
      <c r="BN2308" s="229">
        <f t="shared" si="154"/>
        <v>0</v>
      </c>
    </row>
    <row r="2309" spans="64:66" x14ac:dyDescent="0.2">
      <c r="BL2309" s="3">
        <f t="shared" ref="BL2309:BL2372" si="155">MONTH(H2309)</f>
        <v>1</v>
      </c>
      <c r="BM2309" s="229">
        <f t="shared" ref="BM2309:BM2372" si="156">AO2309</f>
        <v>0</v>
      </c>
      <c r="BN2309" s="229">
        <f t="shared" ref="BN2309:BN2372" si="157">BE2309</f>
        <v>0</v>
      </c>
    </row>
    <row r="2310" spans="64:66" x14ac:dyDescent="0.2">
      <c r="BL2310" s="3">
        <f t="shared" si="155"/>
        <v>1</v>
      </c>
      <c r="BM2310" s="229">
        <f t="shared" si="156"/>
        <v>0</v>
      </c>
      <c r="BN2310" s="229">
        <f t="shared" si="157"/>
        <v>0</v>
      </c>
    </row>
    <row r="2311" spans="64:66" x14ac:dyDescent="0.2">
      <c r="BL2311" s="3">
        <f t="shared" si="155"/>
        <v>1</v>
      </c>
      <c r="BM2311" s="229">
        <f t="shared" si="156"/>
        <v>0</v>
      </c>
      <c r="BN2311" s="229">
        <f t="shared" si="157"/>
        <v>0</v>
      </c>
    </row>
    <row r="2312" spans="64:66" x14ac:dyDescent="0.2">
      <c r="BL2312" s="3">
        <f t="shared" si="155"/>
        <v>1</v>
      </c>
      <c r="BM2312" s="229">
        <f t="shared" si="156"/>
        <v>0</v>
      </c>
      <c r="BN2312" s="229">
        <f t="shared" si="157"/>
        <v>0</v>
      </c>
    </row>
    <row r="2313" spans="64:66" x14ac:dyDescent="0.2">
      <c r="BL2313" s="3">
        <f t="shared" si="155"/>
        <v>1</v>
      </c>
      <c r="BM2313" s="229">
        <f t="shared" si="156"/>
        <v>0</v>
      </c>
      <c r="BN2313" s="229">
        <f t="shared" si="157"/>
        <v>0</v>
      </c>
    </row>
    <row r="2314" spans="64:66" x14ac:dyDescent="0.2">
      <c r="BL2314" s="3">
        <f t="shared" si="155"/>
        <v>1</v>
      </c>
      <c r="BM2314" s="229">
        <f t="shared" si="156"/>
        <v>0</v>
      </c>
      <c r="BN2314" s="229">
        <f t="shared" si="157"/>
        <v>0</v>
      </c>
    </row>
    <row r="2315" spans="64:66" x14ac:dyDescent="0.2">
      <c r="BL2315" s="3">
        <f t="shared" si="155"/>
        <v>1</v>
      </c>
      <c r="BM2315" s="229">
        <f t="shared" si="156"/>
        <v>0</v>
      </c>
      <c r="BN2315" s="229">
        <f t="shared" si="157"/>
        <v>0</v>
      </c>
    </row>
    <row r="2316" spans="64:66" x14ac:dyDescent="0.2">
      <c r="BL2316" s="3">
        <f t="shared" si="155"/>
        <v>1</v>
      </c>
      <c r="BM2316" s="229">
        <f t="shared" si="156"/>
        <v>0</v>
      </c>
      <c r="BN2316" s="229">
        <f t="shared" si="157"/>
        <v>0</v>
      </c>
    </row>
    <row r="2317" spans="64:66" x14ac:dyDescent="0.2">
      <c r="BL2317" s="3">
        <f t="shared" si="155"/>
        <v>1</v>
      </c>
      <c r="BM2317" s="229">
        <f t="shared" si="156"/>
        <v>0</v>
      </c>
      <c r="BN2317" s="229">
        <f t="shared" si="157"/>
        <v>0</v>
      </c>
    </row>
    <row r="2318" spans="64:66" x14ac:dyDescent="0.2">
      <c r="BL2318" s="3">
        <f t="shared" si="155"/>
        <v>1</v>
      </c>
      <c r="BM2318" s="229">
        <f t="shared" si="156"/>
        <v>0</v>
      </c>
      <c r="BN2318" s="229">
        <f t="shared" si="157"/>
        <v>0</v>
      </c>
    </row>
    <row r="2319" spans="64:66" x14ac:dyDescent="0.2">
      <c r="BL2319" s="3">
        <f t="shared" si="155"/>
        <v>1</v>
      </c>
      <c r="BM2319" s="229">
        <f t="shared" si="156"/>
        <v>0</v>
      </c>
      <c r="BN2319" s="229">
        <f t="shared" si="157"/>
        <v>0</v>
      </c>
    </row>
    <row r="2320" spans="64:66" x14ac:dyDescent="0.2">
      <c r="BL2320" s="3">
        <f t="shared" si="155"/>
        <v>1</v>
      </c>
      <c r="BM2320" s="229">
        <f t="shared" si="156"/>
        <v>0</v>
      </c>
      <c r="BN2320" s="229">
        <f t="shared" si="157"/>
        <v>0</v>
      </c>
    </row>
    <row r="2321" spans="64:66" x14ac:dyDescent="0.2">
      <c r="BL2321" s="3">
        <f t="shared" si="155"/>
        <v>1</v>
      </c>
      <c r="BM2321" s="229">
        <f t="shared" si="156"/>
        <v>0</v>
      </c>
      <c r="BN2321" s="229">
        <f t="shared" si="157"/>
        <v>0</v>
      </c>
    </row>
    <row r="2322" spans="64:66" x14ac:dyDescent="0.2">
      <c r="BL2322" s="3">
        <f t="shared" si="155"/>
        <v>1</v>
      </c>
      <c r="BM2322" s="229">
        <f t="shared" si="156"/>
        <v>0</v>
      </c>
      <c r="BN2322" s="229">
        <f t="shared" si="157"/>
        <v>0</v>
      </c>
    </row>
    <row r="2323" spans="64:66" x14ac:dyDescent="0.2">
      <c r="BL2323" s="3">
        <f t="shared" si="155"/>
        <v>1</v>
      </c>
      <c r="BM2323" s="229">
        <f t="shared" si="156"/>
        <v>0</v>
      </c>
      <c r="BN2323" s="229">
        <f t="shared" si="157"/>
        <v>0</v>
      </c>
    </row>
    <row r="2324" spans="64:66" x14ac:dyDescent="0.2">
      <c r="BL2324" s="3">
        <f t="shared" si="155"/>
        <v>1</v>
      </c>
      <c r="BM2324" s="229">
        <f t="shared" si="156"/>
        <v>0</v>
      </c>
      <c r="BN2324" s="229">
        <f t="shared" si="157"/>
        <v>0</v>
      </c>
    </row>
    <row r="2325" spans="64:66" x14ac:dyDescent="0.2">
      <c r="BL2325" s="3">
        <f t="shared" si="155"/>
        <v>1</v>
      </c>
      <c r="BM2325" s="229">
        <f t="shared" si="156"/>
        <v>0</v>
      </c>
      <c r="BN2325" s="229">
        <f t="shared" si="157"/>
        <v>0</v>
      </c>
    </row>
    <row r="2326" spans="64:66" x14ac:dyDescent="0.2">
      <c r="BL2326" s="3">
        <f t="shared" si="155"/>
        <v>1</v>
      </c>
      <c r="BM2326" s="229">
        <f t="shared" si="156"/>
        <v>0</v>
      </c>
      <c r="BN2326" s="229">
        <f t="shared" si="157"/>
        <v>0</v>
      </c>
    </row>
    <row r="2327" spans="64:66" x14ac:dyDescent="0.2">
      <c r="BL2327" s="3">
        <f t="shared" si="155"/>
        <v>1</v>
      </c>
      <c r="BM2327" s="229">
        <f t="shared" si="156"/>
        <v>0</v>
      </c>
      <c r="BN2327" s="229">
        <f t="shared" si="157"/>
        <v>0</v>
      </c>
    </row>
    <row r="2328" spans="64:66" x14ac:dyDescent="0.2">
      <c r="BL2328" s="3">
        <f t="shared" si="155"/>
        <v>1</v>
      </c>
      <c r="BM2328" s="229">
        <f t="shared" si="156"/>
        <v>0</v>
      </c>
      <c r="BN2328" s="229">
        <f t="shared" si="157"/>
        <v>0</v>
      </c>
    </row>
    <row r="2329" spans="64:66" x14ac:dyDescent="0.2">
      <c r="BL2329" s="3">
        <f t="shared" si="155"/>
        <v>1</v>
      </c>
      <c r="BM2329" s="229">
        <f t="shared" si="156"/>
        <v>0</v>
      </c>
      <c r="BN2329" s="229">
        <f t="shared" si="157"/>
        <v>0</v>
      </c>
    </row>
    <row r="2330" spans="64:66" x14ac:dyDescent="0.2">
      <c r="BL2330" s="3">
        <f t="shared" si="155"/>
        <v>1</v>
      </c>
      <c r="BM2330" s="229">
        <f t="shared" si="156"/>
        <v>0</v>
      </c>
      <c r="BN2330" s="229">
        <f t="shared" si="157"/>
        <v>0</v>
      </c>
    </row>
    <row r="2331" spans="64:66" x14ac:dyDescent="0.2">
      <c r="BL2331" s="3">
        <f t="shared" si="155"/>
        <v>1</v>
      </c>
      <c r="BM2331" s="229">
        <f t="shared" si="156"/>
        <v>0</v>
      </c>
      <c r="BN2331" s="229">
        <f t="shared" si="157"/>
        <v>0</v>
      </c>
    </row>
    <row r="2332" spans="64:66" x14ac:dyDescent="0.2">
      <c r="BL2332" s="3">
        <f t="shared" si="155"/>
        <v>1</v>
      </c>
      <c r="BM2332" s="229">
        <f t="shared" si="156"/>
        <v>0</v>
      </c>
      <c r="BN2332" s="229">
        <f t="shared" si="157"/>
        <v>0</v>
      </c>
    </row>
    <row r="2333" spans="64:66" x14ac:dyDescent="0.2">
      <c r="BL2333" s="3">
        <f t="shared" si="155"/>
        <v>1</v>
      </c>
      <c r="BM2333" s="229">
        <f t="shared" si="156"/>
        <v>0</v>
      </c>
      <c r="BN2333" s="229">
        <f t="shared" si="157"/>
        <v>0</v>
      </c>
    </row>
    <row r="2334" spans="64:66" x14ac:dyDescent="0.2">
      <c r="BL2334" s="3">
        <f t="shared" si="155"/>
        <v>1</v>
      </c>
      <c r="BM2334" s="229">
        <f t="shared" si="156"/>
        <v>0</v>
      </c>
      <c r="BN2334" s="229">
        <f t="shared" si="157"/>
        <v>0</v>
      </c>
    </row>
    <row r="2335" spans="64:66" x14ac:dyDescent="0.2">
      <c r="BL2335" s="3">
        <f t="shared" si="155"/>
        <v>1</v>
      </c>
      <c r="BM2335" s="229">
        <f t="shared" si="156"/>
        <v>0</v>
      </c>
      <c r="BN2335" s="229">
        <f t="shared" si="157"/>
        <v>0</v>
      </c>
    </row>
    <row r="2336" spans="64:66" x14ac:dyDescent="0.2">
      <c r="BL2336" s="3">
        <f t="shared" si="155"/>
        <v>1</v>
      </c>
      <c r="BM2336" s="229">
        <f t="shared" si="156"/>
        <v>0</v>
      </c>
      <c r="BN2336" s="229">
        <f t="shared" si="157"/>
        <v>0</v>
      </c>
    </row>
    <row r="2337" spans="64:66" x14ac:dyDescent="0.2">
      <c r="BL2337" s="3">
        <f t="shared" si="155"/>
        <v>1</v>
      </c>
      <c r="BM2337" s="229">
        <f t="shared" si="156"/>
        <v>0</v>
      </c>
      <c r="BN2337" s="229">
        <f t="shared" si="157"/>
        <v>0</v>
      </c>
    </row>
    <row r="2338" spans="64:66" x14ac:dyDescent="0.2">
      <c r="BL2338" s="3">
        <f t="shared" si="155"/>
        <v>1</v>
      </c>
      <c r="BM2338" s="229">
        <f t="shared" si="156"/>
        <v>0</v>
      </c>
      <c r="BN2338" s="229">
        <f t="shared" si="157"/>
        <v>0</v>
      </c>
    </row>
    <row r="2339" spans="64:66" x14ac:dyDescent="0.2">
      <c r="BL2339" s="3">
        <f t="shared" si="155"/>
        <v>1</v>
      </c>
      <c r="BM2339" s="229">
        <f t="shared" si="156"/>
        <v>0</v>
      </c>
      <c r="BN2339" s="229">
        <f t="shared" si="157"/>
        <v>0</v>
      </c>
    </row>
    <row r="2340" spans="64:66" x14ac:dyDescent="0.2">
      <c r="BL2340" s="3">
        <f t="shared" si="155"/>
        <v>1</v>
      </c>
      <c r="BM2340" s="229">
        <f t="shared" si="156"/>
        <v>0</v>
      </c>
      <c r="BN2340" s="229">
        <f t="shared" si="157"/>
        <v>0</v>
      </c>
    </row>
    <row r="2341" spans="64:66" x14ac:dyDescent="0.2">
      <c r="BL2341" s="3">
        <f t="shared" si="155"/>
        <v>1</v>
      </c>
      <c r="BM2341" s="229">
        <f t="shared" si="156"/>
        <v>0</v>
      </c>
      <c r="BN2341" s="229">
        <f t="shared" si="157"/>
        <v>0</v>
      </c>
    </row>
    <row r="2342" spans="64:66" x14ac:dyDescent="0.2">
      <c r="BL2342" s="3">
        <f t="shared" si="155"/>
        <v>1</v>
      </c>
      <c r="BM2342" s="229">
        <f t="shared" si="156"/>
        <v>0</v>
      </c>
      <c r="BN2342" s="229">
        <f t="shared" si="157"/>
        <v>0</v>
      </c>
    </row>
    <row r="2343" spans="64:66" x14ac:dyDescent="0.2">
      <c r="BL2343" s="3">
        <f t="shared" si="155"/>
        <v>1</v>
      </c>
      <c r="BM2343" s="229">
        <f t="shared" si="156"/>
        <v>0</v>
      </c>
      <c r="BN2343" s="229">
        <f t="shared" si="157"/>
        <v>0</v>
      </c>
    </row>
    <row r="2344" spans="64:66" x14ac:dyDescent="0.2">
      <c r="BL2344" s="3">
        <f t="shared" si="155"/>
        <v>1</v>
      </c>
      <c r="BM2344" s="229">
        <f t="shared" si="156"/>
        <v>0</v>
      </c>
      <c r="BN2344" s="229">
        <f t="shared" si="157"/>
        <v>0</v>
      </c>
    </row>
    <row r="2345" spans="64:66" x14ac:dyDescent="0.2">
      <c r="BL2345" s="3">
        <f t="shared" si="155"/>
        <v>1</v>
      </c>
      <c r="BM2345" s="229">
        <f t="shared" si="156"/>
        <v>0</v>
      </c>
      <c r="BN2345" s="229">
        <f t="shared" si="157"/>
        <v>0</v>
      </c>
    </row>
    <row r="2346" spans="64:66" x14ac:dyDescent="0.2">
      <c r="BL2346" s="3">
        <f t="shared" si="155"/>
        <v>1</v>
      </c>
      <c r="BM2346" s="229">
        <f t="shared" si="156"/>
        <v>0</v>
      </c>
      <c r="BN2346" s="229">
        <f t="shared" si="157"/>
        <v>0</v>
      </c>
    </row>
    <row r="2347" spans="64:66" x14ac:dyDescent="0.2">
      <c r="BL2347" s="3">
        <f t="shared" si="155"/>
        <v>1</v>
      </c>
      <c r="BM2347" s="229">
        <f t="shared" si="156"/>
        <v>0</v>
      </c>
      <c r="BN2347" s="229">
        <f t="shared" si="157"/>
        <v>0</v>
      </c>
    </row>
    <row r="2348" spans="64:66" x14ac:dyDescent="0.2">
      <c r="BL2348" s="3">
        <f t="shared" si="155"/>
        <v>1</v>
      </c>
      <c r="BM2348" s="229">
        <f t="shared" si="156"/>
        <v>0</v>
      </c>
      <c r="BN2348" s="229">
        <f t="shared" si="157"/>
        <v>0</v>
      </c>
    </row>
    <row r="2349" spans="64:66" x14ac:dyDescent="0.2">
      <c r="BL2349" s="3">
        <f t="shared" si="155"/>
        <v>1</v>
      </c>
      <c r="BM2349" s="229">
        <f t="shared" si="156"/>
        <v>0</v>
      </c>
      <c r="BN2349" s="229">
        <f t="shared" si="157"/>
        <v>0</v>
      </c>
    </row>
    <row r="2350" spans="64:66" x14ac:dyDescent="0.2">
      <c r="BL2350" s="3">
        <f t="shared" si="155"/>
        <v>1</v>
      </c>
      <c r="BM2350" s="229">
        <f t="shared" si="156"/>
        <v>0</v>
      </c>
      <c r="BN2350" s="229">
        <f t="shared" si="157"/>
        <v>0</v>
      </c>
    </row>
    <row r="2351" spans="64:66" x14ac:dyDescent="0.2">
      <c r="BL2351" s="3">
        <f t="shared" si="155"/>
        <v>1</v>
      </c>
      <c r="BM2351" s="229">
        <f t="shared" si="156"/>
        <v>0</v>
      </c>
      <c r="BN2351" s="229">
        <f t="shared" si="157"/>
        <v>0</v>
      </c>
    </row>
    <row r="2352" spans="64:66" x14ac:dyDescent="0.2">
      <c r="BL2352" s="3">
        <f t="shared" si="155"/>
        <v>1</v>
      </c>
      <c r="BM2352" s="229">
        <f t="shared" si="156"/>
        <v>0</v>
      </c>
      <c r="BN2352" s="229">
        <f t="shared" si="157"/>
        <v>0</v>
      </c>
    </row>
    <row r="2353" spans="64:66" x14ac:dyDescent="0.2">
      <c r="BL2353" s="3">
        <f t="shared" si="155"/>
        <v>1</v>
      </c>
      <c r="BM2353" s="229">
        <f t="shared" si="156"/>
        <v>0</v>
      </c>
      <c r="BN2353" s="229">
        <f t="shared" si="157"/>
        <v>0</v>
      </c>
    </row>
    <row r="2354" spans="64:66" x14ac:dyDescent="0.2">
      <c r="BL2354" s="3">
        <f t="shared" si="155"/>
        <v>1</v>
      </c>
      <c r="BM2354" s="229">
        <f t="shared" si="156"/>
        <v>0</v>
      </c>
      <c r="BN2354" s="229">
        <f t="shared" si="157"/>
        <v>0</v>
      </c>
    </row>
    <row r="2355" spans="64:66" x14ac:dyDescent="0.2">
      <c r="BL2355" s="3">
        <f t="shared" si="155"/>
        <v>1</v>
      </c>
      <c r="BM2355" s="229">
        <f t="shared" si="156"/>
        <v>0</v>
      </c>
      <c r="BN2355" s="229">
        <f t="shared" si="157"/>
        <v>0</v>
      </c>
    </row>
    <row r="2356" spans="64:66" x14ac:dyDescent="0.2">
      <c r="BL2356" s="3">
        <f t="shared" si="155"/>
        <v>1</v>
      </c>
      <c r="BM2356" s="229">
        <f t="shared" si="156"/>
        <v>0</v>
      </c>
      <c r="BN2356" s="229">
        <f t="shared" si="157"/>
        <v>0</v>
      </c>
    </row>
    <row r="2357" spans="64:66" x14ac:dyDescent="0.2">
      <c r="BL2357" s="3">
        <f t="shared" si="155"/>
        <v>1</v>
      </c>
      <c r="BM2357" s="229">
        <f t="shared" si="156"/>
        <v>0</v>
      </c>
      <c r="BN2357" s="229">
        <f t="shared" si="157"/>
        <v>0</v>
      </c>
    </row>
    <row r="2358" spans="64:66" x14ac:dyDescent="0.2">
      <c r="BL2358" s="3">
        <f t="shared" si="155"/>
        <v>1</v>
      </c>
      <c r="BM2358" s="229">
        <f t="shared" si="156"/>
        <v>0</v>
      </c>
      <c r="BN2358" s="229">
        <f t="shared" si="157"/>
        <v>0</v>
      </c>
    </row>
    <row r="2359" spans="64:66" x14ac:dyDescent="0.2">
      <c r="BL2359" s="3">
        <f t="shared" si="155"/>
        <v>1</v>
      </c>
      <c r="BM2359" s="229">
        <f t="shared" si="156"/>
        <v>0</v>
      </c>
      <c r="BN2359" s="229">
        <f t="shared" si="157"/>
        <v>0</v>
      </c>
    </row>
    <row r="2360" spans="64:66" x14ac:dyDescent="0.2">
      <c r="BL2360" s="3">
        <f t="shared" si="155"/>
        <v>1</v>
      </c>
      <c r="BM2360" s="229">
        <f t="shared" si="156"/>
        <v>0</v>
      </c>
      <c r="BN2360" s="229">
        <f t="shared" si="157"/>
        <v>0</v>
      </c>
    </row>
    <row r="2361" spans="64:66" x14ac:dyDescent="0.2">
      <c r="BL2361" s="3">
        <f t="shared" si="155"/>
        <v>1</v>
      </c>
      <c r="BM2361" s="229">
        <f t="shared" si="156"/>
        <v>0</v>
      </c>
      <c r="BN2361" s="229">
        <f t="shared" si="157"/>
        <v>0</v>
      </c>
    </row>
    <row r="2362" spans="64:66" x14ac:dyDescent="0.2">
      <c r="BL2362" s="3">
        <f t="shared" si="155"/>
        <v>1</v>
      </c>
      <c r="BM2362" s="229">
        <f t="shared" si="156"/>
        <v>0</v>
      </c>
      <c r="BN2362" s="229">
        <f t="shared" si="157"/>
        <v>0</v>
      </c>
    </row>
    <row r="2363" spans="64:66" x14ac:dyDescent="0.2">
      <c r="BL2363" s="3">
        <f t="shared" si="155"/>
        <v>1</v>
      </c>
      <c r="BM2363" s="229">
        <f t="shared" si="156"/>
        <v>0</v>
      </c>
      <c r="BN2363" s="229">
        <f t="shared" si="157"/>
        <v>0</v>
      </c>
    </row>
    <row r="2364" spans="64:66" x14ac:dyDescent="0.2">
      <c r="BL2364" s="3">
        <f t="shared" si="155"/>
        <v>1</v>
      </c>
      <c r="BM2364" s="229">
        <f t="shared" si="156"/>
        <v>0</v>
      </c>
      <c r="BN2364" s="229">
        <f t="shared" si="157"/>
        <v>0</v>
      </c>
    </row>
    <row r="2365" spans="64:66" x14ac:dyDescent="0.2">
      <c r="BL2365" s="3">
        <f t="shared" si="155"/>
        <v>1</v>
      </c>
      <c r="BM2365" s="229">
        <f t="shared" si="156"/>
        <v>0</v>
      </c>
      <c r="BN2365" s="229">
        <f t="shared" si="157"/>
        <v>0</v>
      </c>
    </row>
    <row r="2366" spans="64:66" x14ac:dyDescent="0.2">
      <c r="BL2366" s="3">
        <f t="shared" si="155"/>
        <v>1</v>
      </c>
      <c r="BM2366" s="229">
        <f t="shared" si="156"/>
        <v>0</v>
      </c>
      <c r="BN2366" s="229">
        <f t="shared" si="157"/>
        <v>0</v>
      </c>
    </row>
    <row r="2367" spans="64:66" x14ac:dyDescent="0.2">
      <c r="BL2367" s="3">
        <f t="shared" si="155"/>
        <v>1</v>
      </c>
      <c r="BM2367" s="229">
        <f t="shared" si="156"/>
        <v>0</v>
      </c>
      <c r="BN2367" s="229">
        <f t="shared" si="157"/>
        <v>0</v>
      </c>
    </row>
    <row r="2368" spans="64:66" x14ac:dyDescent="0.2">
      <c r="BL2368" s="3">
        <f t="shared" si="155"/>
        <v>1</v>
      </c>
      <c r="BM2368" s="229">
        <f t="shared" si="156"/>
        <v>0</v>
      </c>
      <c r="BN2368" s="229">
        <f t="shared" si="157"/>
        <v>0</v>
      </c>
    </row>
    <row r="2369" spans="64:66" x14ac:dyDescent="0.2">
      <c r="BL2369" s="3">
        <f t="shared" si="155"/>
        <v>1</v>
      </c>
      <c r="BM2369" s="229">
        <f t="shared" si="156"/>
        <v>0</v>
      </c>
      <c r="BN2369" s="229">
        <f t="shared" si="157"/>
        <v>0</v>
      </c>
    </row>
    <row r="2370" spans="64:66" x14ac:dyDescent="0.2">
      <c r="BL2370" s="3">
        <f t="shared" si="155"/>
        <v>1</v>
      </c>
      <c r="BM2370" s="229">
        <f t="shared" si="156"/>
        <v>0</v>
      </c>
      <c r="BN2370" s="229">
        <f t="shared" si="157"/>
        <v>0</v>
      </c>
    </row>
    <row r="2371" spans="64:66" x14ac:dyDescent="0.2">
      <c r="BL2371" s="3">
        <f t="shared" si="155"/>
        <v>1</v>
      </c>
      <c r="BM2371" s="229">
        <f t="shared" si="156"/>
        <v>0</v>
      </c>
      <c r="BN2371" s="229">
        <f t="shared" si="157"/>
        <v>0</v>
      </c>
    </row>
    <row r="2372" spans="64:66" x14ac:dyDescent="0.2">
      <c r="BL2372" s="3">
        <f t="shared" si="155"/>
        <v>1</v>
      </c>
      <c r="BM2372" s="229">
        <f t="shared" si="156"/>
        <v>0</v>
      </c>
      <c r="BN2372" s="229">
        <f t="shared" si="157"/>
        <v>0</v>
      </c>
    </row>
    <row r="2373" spans="64:66" x14ac:dyDescent="0.2">
      <c r="BL2373" s="3">
        <f t="shared" ref="BL2373:BL2436" si="158">MONTH(H2373)</f>
        <v>1</v>
      </c>
      <c r="BM2373" s="229">
        <f t="shared" ref="BM2373:BM2436" si="159">AO2373</f>
        <v>0</v>
      </c>
      <c r="BN2373" s="229">
        <f t="shared" ref="BN2373:BN2436" si="160">BE2373</f>
        <v>0</v>
      </c>
    </row>
    <row r="2374" spans="64:66" x14ac:dyDescent="0.2">
      <c r="BL2374" s="3">
        <f t="shared" si="158"/>
        <v>1</v>
      </c>
      <c r="BM2374" s="229">
        <f t="shared" si="159"/>
        <v>0</v>
      </c>
      <c r="BN2374" s="229">
        <f t="shared" si="160"/>
        <v>0</v>
      </c>
    </row>
    <row r="2375" spans="64:66" x14ac:dyDescent="0.2">
      <c r="BL2375" s="3">
        <f t="shared" si="158"/>
        <v>1</v>
      </c>
      <c r="BM2375" s="229">
        <f t="shared" si="159"/>
        <v>0</v>
      </c>
      <c r="BN2375" s="229">
        <f t="shared" si="160"/>
        <v>0</v>
      </c>
    </row>
    <row r="2376" spans="64:66" x14ac:dyDescent="0.2">
      <c r="BL2376" s="3">
        <f t="shared" si="158"/>
        <v>1</v>
      </c>
      <c r="BM2376" s="229">
        <f t="shared" si="159"/>
        <v>0</v>
      </c>
      <c r="BN2376" s="229">
        <f t="shared" si="160"/>
        <v>0</v>
      </c>
    </row>
    <row r="2377" spans="64:66" x14ac:dyDescent="0.2">
      <c r="BL2377" s="3">
        <f t="shared" si="158"/>
        <v>1</v>
      </c>
      <c r="BM2377" s="229">
        <f t="shared" si="159"/>
        <v>0</v>
      </c>
      <c r="BN2377" s="229">
        <f t="shared" si="160"/>
        <v>0</v>
      </c>
    </row>
    <row r="2378" spans="64:66" x14ac:dyDescent="0.2">
      <c r="BL2378" s="3">
        <f t="shared" si="158"/>
        <v>1</v>
      </c>
      <c r="BM2378" s="229">
        <f t="shared" si="159"/>
        <v>0</v>
      </c>
      <c r="BN2378" s="229">
        <f t="shared" si="160"/>
        <v>0</v>
      </c>
    </row>
    <row r="2379" spans="64:66" x14ac:dyDescent="0.2">
      <c r="BL2379" s="3">
        <f t="shared" si="158"/>
        <v>1</v>
      </c>
      <c r="BM2379" s="229">
        <f t="shared" si="159"/>
        <v>0</v>
      </c>
      <c r="BN2379" s="229">
        <f t="shared" si="160"/>
        <v>0</v>
      </c>
    </row>
    <row r="2380" spans="64:66" x14ac:dyDescent="0.2">
      <c r="BL2380" s="3">
        <f t="shared" si="158"/>
        <v>1</v>
      </c>
      <c r="BM2380" s="229">
        <f t="shared" si="159"/>
        <v>0</v>
      </c>
      <c r="BN2380" s="229">
        <f t="shared" si="160"/>
        <v>0</v>
      </c>
    </row>
    <row r="2381" spans="64:66" x14ac:dyDescent="0.2">
      <c r="BL2381" s="3">
        <f t="shared" si="158"/>
        <v>1</v>
      </c>
      <c r="BM2381" s="229">
        <f t="shared" si="159"/>
        <v>0</v>
      </c>
      <c r="BN2381" s="229">
        <f t="shared" si="160"/>
        <v>0</v>
      </c>
    </row>
    <row r="2382" spans="64:66" x14ac:dyDescent="0.2">
      <c r="BL2382" s="3">
        <f t="shared" si="158"/>
        <v>1</v>
      </c>
      <c r="BM2382" s="229">
        <f t="shared" si="159"/>
        <v>0</v>
      </c>
      <c r="BN2382" s="229">
        <f t="shared" si="160"/>
        <v>0</v>
      </c>
    </row>
    <row r="2383" spans="64:66" x14ac:dyDescent="0.2">
      <c r="BL2383" s="3">
        <f t="shared" si="158"/>
        <v>1</v>
      </c>
      <c r="BM2383" s="229">
        <f t="shared" si="159"/>
        <v>0</v>
      </c>
      <c r="BN2383" s="229">
        <f t="shared" si="160"/>
        <v>0</v>
      </c>
    </row>
    <row r="2384" spans="64:66" x14ac:dyDescent="0.2">
      <c r="BL2384" s="3">
        <f t="shared" si="158"/>
        <v>1</v>
      </c>
      <c r="BM2384" s="229">
        <f t="shared" si="159"/>
        <v>0</v>
      </c>
      <c r="BN2384" s="229">
        <f t="shared" si="160"/>
        <v>0</v>
      </c>
    </row>
    <row r="2385" spans="64:66" x14ac:dyDescent="0.2">
      <c r="BL2385" s="3">
        <f t="shared" si="158"/>
        <v>1</v>
      </c>
      <c r="BM2385" s="229">
        <f t="shared" si="159"/>
        <v>0</v>
      </c>
      <c r="BN2385" s="229">
        <f t="shared" si="160"/>
        <v>0</v>
      </c>
    </row>
    <row r="2386" spans="64:66" x14ac:dyDescent="0.2">
      <c r="BL2386" s="3">
        <f t="shared" si="158"/>
        <v>1</v>
      </c>
      <c r="BM2386" s="229">
        <f t="shared" si="159"/>
        <v>0</v>
      </c>
      <c r="BN2386" s="229">
        <f t="shared" si="160"/>
        <v>0</v>
      </c>
    </row>
    <row r="2387" spans="64:66" x14ac:dyDescent="0.2">
      <c r="BL2387" s="3">
        <f t="shared" si="158"/>
        <v>1</v>
      </c>
      <c r="BM2387" s="229">
        <f t="shared" si="159"/>
        <v>0</v>
      </c>
      <c r="BN2387" s="229">
        <f t="shared" si="160"/>
        <v>0</v>
      </c>
    </row>
    <row r="2388" spans="64:66" x14ac:dyDescent="0.2">
      <c r="BL2388" s="3">
        <f t="shared" si="158"/>
        <v>1</v>
      </c>
      <c r="BM2388" s="229">
        <f t="shared" si="159"/>
        <v>0</v>
      </c>
      <c r="BN2388" s="229">
        <f t="shared" si="160"/>
        <v>0</v>
      </c>
    </row>
    <row r="2389" spans="64:66" x14ac:dyDescent="0.2">
      <c r="BL2389" s="3">
        <f t="shared" si="158"/>
        <v>1</v>
      </c>
      <c r="BM2389" s="229">
        <f t="shared" si="159"/>
        <v>0</v>
      </c>
      <c r="BN2389" s="229">
        <f t="shared" si="160"/>
        <v>0</v>
      </c>
    </row>
    <row r="2390" spans="64:66" x14ac:dyDescent="0.2">
      <c r="BL2390" s="3">
        <f t="shared" si="158"/>
        <v>1</v>
      </c>
      <c r="BM2390" s="229">
        <f t="shared" si="159"/>
        <v>0</v>
      </c>
      <c r="BN2390" s="229">
        <f t="shared" si="160"/>
        <v>0</v>
      </c>
    </row>
    <row r="2391" spans="64:66" x14ac:dyDescent="0.2">
      <c r="BL2391" s="3">
        <f t="shared" si="158"/>
        <v>1</v>
      </c>
      <c r="BM2391" s="229">
        <f t="shared" si="159"/>
        <v>0</v>
      </c>
      <c r="BN2391" s="229">
        <f t="shared" si="160"/>
        <v>0</v>
      </c>
    </row>
    <row r="2392" spans="64:66" x14ac:dyDescent="0.2">
      <c r="BL2392" s="3">
        <f t="shared" si="158"/>
        <v>1</v>
      </c>
      <c r="BM2392" s="229">
        <f t="shared" si="159"/>
        <v>0</v>
      </c>
      <c r="BN2392" s="229">
        <f t="shared" si="160"/>
        <v>0</v>
      </c>
    </row>
    <row r="2393" spans="64:66" x14ac:dyDescent="0.2">
      <c r="BL2393" s="3">
        <f t="shared" si="158"/>
        <v>1</v>
      </c>
      <c r="BM2393" s="229">
        <f t="shared" si="159"/>
        <v>0</v>
      </c>
      <c r="BN2393" s="229">
        <f t="shared" si="160"/>
        <v>0</v>
      </c>
    </row>
    <row r="2394" spans="64:66" x14ac:dyDescent="0.2">
      <c r="BL2394" s="3">
        <f t="shared" si="158"/>
        <v>1</v>
      </c>
      <c r="BM2394" s="229">
        <f t="shared" si="159"/>
        <v>0</v>
      </c>
      <c r="BN2394" s="229">
        <f t="shared" si="160"/>
        <v>0</v>
      </c>
    </row>
    <row r="2395" spans="64:66" x14ac:dyDescent="0.2">
      <c r="BL2395" s="3">
        <f t="shared" si="158"/>
        <v>1</v>
      </c>
      <c r="BM2395" s="229">
        <f t="shared" si="159"/>
        <v>0</v>
      </c>
      <c r="BN2395" s="229">
        <f t="shared" si="160"/>
        <v>0</v>
      </c>
    </row>
    <row r="2396" spans="64:66" x14ac:dyDescent="0.2">
      <c r="BL2396" s="3">
        <f t="shared" si="158"/>
        <v>1</v>
      </c>
      <c r="BM2396" s="229">
        <f t="shared" si="159"/>
        <v>0</v>
      </c>
      <c r="BN2396" s="229">
        <f t="shared" si="160"/>
        <v>0</v>
      </c>
    </row>
    <row r="2397" spans="64:66" x14ac:dyDescent="0.2">
      <c r="BL2397" s="3">
        <f t="shared" si="158"/>
        <v>1</v>
      </c>
      <c r="BM2397" s="229">
        <f t="shared" si="159"/>
        <v>0</v>
      </c>
      <c r="BN2397" s="229">
        <f t="shared" si="160"/>
        <v>0</v>
      </c>
    </row>
    <row r="2398" spans="64:66" x14ac:dyDescent="0.2">
      <c r="BL2398" s="3">
        <f t="shared" si="158"/>
        <v>1</v>
      </c>
      <c r="BM2398" s="229">
        <f t="shared" si="159"/>
        <v>0</v>
      </c>
      <c r="BN2398" s="229">
        <f t="shared" si="160"/>
        <v>0</v>
      </c>
    </row>
    <row r="2399" spans="64:66" x14ac:dyDescent="0.2">
      <c r="BL2399" s="3">
        <f t="shared" si="158"/>
        <v>1</v>
      </c>
      <c r="BM2399" s="229">
        <f t="shared" si="159"/>
        <v>0</v>
      </c>
      <c r="BN2399" s="229">
        <f t="shared" si="160"/>
        <v>0</v>
      </c>
    </row>
    <row r="2400" spans="64:66" x14ac:dyDescent="0.2">
      <c r="BL2400" s="3">
        <f t="shared" si="158"/>
        <v>1</v>
      </c>
      <c r="BM2400" s="229">
        <f t="shared" si="159"/>
        <v>0</v>
      </c>
      <c r="BN2400" s="229">
        <f t="shared" si="160"/>
        <v>0</v>
      </c>
    </row>
    <row r="2401" spans="64:66" x14ac:dyDescent="0.2">
      <c r="BL2401" s="3">
        <f t="shared" si="158"/>
        <v>1</v>
      </c>
      <c r="BM2401" s="229">
        <f t="shared" si="159"/>
        <v>0</v>
      </c>
      <c r="BN2401" s="229">
        <f t="shared" si="160"/>
        <v>0</v>
      </c>
    </row>
    <row r="2402" spans="64:66" x14ac:dyDescent="0.2">
      <c r="BL2402" s="3">
        <f t="shared" si="158"/>
        <v>1</v>
      </c>
      <c r="BM2402" s="229">
        <f t="shared" si="159"/>
        <v>0</v>
      </c>
      <c r="BN2402" s="229">
        <f t="shared" si="160"/>
        <v>0</v>
      </c>
    </row>
    <row r="2403" spans="64:66" x14ac:dyDescent="0.2">
      <c r="BL2403" s="3">
        <f t="shared" si="158"/>
        <v>1</v>
      </c>
      <c r="BM2403" s="229">
        <f t="shared" si="159"/>
        <v>0</v>
      </c>
      <c r="BN2403" s="229">
        <f t="shared" si="160"/>
        <v>0</v>
      </c>
    </row>
    <row r="2404" spans="64:66" x14ac:dyDescent="0.2">
      <c r="BL2404" s="3">
        <f t="shared" si="158"/>
        <v>1</v>
      </c>
      <c r="BM2404" s="229">
        <f t="shared" si="159"/>
        <v>0</v>
      </c>
      <c r="BN2404" s="229">
        <f t="shared" si="160"/>
        <v>0</v>
      </c>
    </row>
    <row r="2405" spans="64:66" x14ac:dyDescent="0.2">
      <c r="BL2405" s="3">
        <f t="shared" si="158"/>
        <v>1</v>
      </c>
      <c r="BM2405" s="229">
        <f t="shared" si="159"/>
        <v>0</v>
      </c>
      <c r="BN2405" s="229">
        <f t="shared" si="160"/>
        <v>0</v>
      </c>
    </row>
    <row r="2406" spans="64:66" x14ac:dyDescent="0.2">
      <c r="BL2406" s="3">
        <f t="shared" si="158"/>
        <v>1</v>
      </c>
      <c r="BM2406" s="229">
        <f t="shared" si="159"/>
        <v>0</v>
      </c>
      <c r="BN2406" s="229">
        <f t="shared" si="160"/>
        <v>0</v>
      </c>
    </row>
    <row r="2407" spans="64:66" x14ac:dyDescent="0.2">
      <c r="BL2407" s="3">
        <f t="shared" si="158"/>
        <v>1</v>
      </c>
      <c r="BM2407" s="229">
        <f t="shared" si="159"/>
        <v>0</v>
      </c>
      <c r="BN2407" s="229">
        <f t="shared" si="160"/>
        <v>0</v>
      </c>
    </row>
    <row r="2408" spans="64:66" x14ac:dyDescent="0.2">
      <c r="BL2408" s="3">
        <f t="shared" si="158"/>
        <v>1</v>
      </c>
      <c r="BM2408" s="229">
        <f t="shared" si="159"/>
        <v>0</v>
      </c>
      <c r="BN2408" s="229">
        <f t="shared" si="160"/>
        <v>0</v>
      </c>
    </row>
    <row r="2409" spans="64:66" x14ac:dyDescent="0.2">
      <c r="BL2409" s="3">
        <f t="shared" si="158"/>
        <v>1</v>
      </c>
      <c r="BM2409" s="229">
        <f t="shared" si="159"/>
        <v>0</v>
      </c>
      <c r="BN2409" s="229">
        <f t="shared" si="160"/>
        <v>0</v>
      </c>
    </row>
    <row r="2410" spans="64:66" x14ac:dyDescent="0.2">
      <c r="BL2410" s="3">
        <f t="shared" si="158"/>
        <v>1</v>
      </c>
      <c r="BM2410" s="229">
        <f t="shared" si="159"/>
        <v>0</v>
      </c>
      <c r="BN2410" s="229">
        <f t="shared" si="160"/>
        <v>0</v>
      </c>
    </row>
    <row r="2411" spans="64:66" x14ac:dyDescent="0.2">
      <c r="BL2411" s="3">
        <f t="shared" si="158"/>
        <v>1</v>
      </c>
      <c r="BM2411" s="229">
        <f t="shared" si="159"/>
        <v>0</v>
      </c>
      <c r="BN2411" s="229">
        <f t="shared" si="160"/>
        <v>0</v>
      </c>
    </row>
    <row r="2412" spans="64:66" x14ac:dyDescent="0.2">
      <c r="BL2412" s="3">
        <f t="shared" si="158"/>
        <v>1</v>
      </c>
      <c r="BM2412" s="229">
        <f t="shared" si="159"/>
        <v>0</v>
      </c>
      <c r="BN2412" s="229">
        <f t="shared" si="160"/>
        <v>0</v>
      </c>
    </row>
    <row r="2413" spans="64:66" x14ac:dyDescent="0.2">
      <c r="BL2413" s="3">
        <f t="shared" si="158"/>
        <v>1</v>
      </c>
      <c r="BM2413" s="229">
        <f t="shared" si="159"/>
        <v>0</v>
      </c>
      <c r="BN2413" s="229">
        <f t="shared" si="160"/>
        <v>0</v>
      </c>
    </row>
    <row r="2414" spans="64:66" x14ac:dyDescent="0.2">
      <c r="BL2414" s="3">
        <f t="shared" si="158"/>
        <v>1</v>
      </c>
      <c r="BM2414" s="229">
        <f t="shared" si="159"/>
        <v>0</v>
      </c>
      <c r="BN2414" s="229">
        <f t="shared" si="160"/>
        <v>0</v>
      </c>
    </row>
    <row r="2415" spans="64:66" x14ac:dyDescent="0.2">
      <c r="BL2415" s="3">
        <f t="shared" si="158"/>
        <v>1</v>
      </c>
      <c r="BM2415" s="229">
        <f t="shared" si="159"/>
        <v>0</v>
      </c>
      <c r="BN2415" s="229">
        <f t="shared" si="160"/>
        <v>0</v>
      </c>
    </row>
    <row r="2416" spans="64:66" x14ac:dyDescent="0.2">
      <c r="BL2416" s="3">
        <f t="shared" si="158"/>
        <v>1</v>
      </c>
      <c r="BM2416" s="229">
        <f t="shared" si="159"/>
        <v>0</v>
      </c>
      <c r="BN2416" s="229">
        <f t="shared" si="160"/>
        <v>0</v>
      </c>
    </row>
    <row r="2417" spans="64:66" x14ac:dyDescent="0.2">
      <c r="BL2417" s="3">
        <f t="shared" si="158"/>
        <v>1</v>
      </c>
      <c r="BM2417" s="229">
        <f t="shared" si="159"/>
        <v>0</v>
      </c>
      <c r="BN2417" s="229">
        <f t="shared" si="160"/>
        <v>0</v>
      </c>
    </row>
    <row r="2418" spans="64:66" x14ac:dyDescent="0.2">
      <c r="BL2418" s="3">
        <f t="shared" si="158"/>
        <v>1</v>
      </c>
      <c r="BM2418" s="229">
        <f t="shared" si="159"/>
        <v>0</v>
      </c>
      <c r="BN2418" s="229">
        <f t="shared" si="160"/>
        <v>0</v>
      </c>
    </row>
    <row r="2419" spans="64:66" x14ac:dyDescent="0.2">
      <c r="BL2419" s="3">
        <f t="shared" si="158"/>
        <v>1</v>
      </c>
      <c r="BM2419" s="229">
        <f t="shared" si="159"/>
        <v>0</v>
      </c>
      <c r="BN2419" s="229">
        <f t="shared" si="160"/>
        <v>0</v>
      </c>
    </row>
    <row r="2420" spans="64:66" x14ac:dyDescent="0.2">
      <c r="BL2420" s="3">
        <f t="shared" si="158"/>
        <v>1</v>
      </c>
      <c r="BM2420" s="229">
        <f t="shared" si="159"/>
        <v>0</v>
      </c>
      <c r="BN2420" s="229">
        <f t="shared" si="160"/>
        <v>0</v>
      </c>
    </row>
    <row r="2421" spans="64:66" x14ac:dyDescent="0.2">
      <c r="BL2421" s="3">
        <f t="shared" si="158"/>
        <v>1</v>
      </c>
      <c r="BM2421" s="229">
        <f t="shared" si="159"/>
        <v>0</v>
      </c>
      <c r="BN2421" s="229">
        <f t="shared" si="160"/>
        <v>0</v>
      </c>
    </row>
    <row r="2422" spans="64:66" x14ac:dyDescent="0.2">
      <c r="BL2422" s="3">
        <f t="shared" si="158"/>
        <v>1</v>
      </c>
      <c r="BM2422" s="229">
        <f t="shared" si="159"/>
        <v>0</v>
      </c>
      <c r="BN2422" s="229">
        <f t="shared" si="160"/>
        <v>0</v>
      </c>
    </row>
    <row r="2423" spans="64:66" x14ac:dyDescent="0.2">
      <c r="BL2423" s="3">
        <f t="shared" si="158"/>
        <v>1</v>
      </c>
      <c r="BM2423" s="229">
        <f t="shared" si="159"/>
        <v>0</v>
      </c>
      <c r="BN2423" s="229">
        <f t="shared" si="160"/>
        <v>0</v>
      </c>
    </row>
    <row r="2424" spans="64:66" x14ac:dyDescent="0.2">
      <c r="BL2424" s="3">
        <f t="shared" si="158"/>
        <v>1</v>
      </c>
      <c r="BM2424" s="229">
        <f t="shared" si="159"/>
        <v>0</v>
      </c>
      <c r="BN2424" s="229">
        <f t="shared" si="160"/>
        <v>0</v>
      </c>
    </row>
    <row r="2425" spans="64:66" x14ac:dyDescent="0.2">
      <c r="BL2425" s="3">
        <f t="shared" si="158"/>
        <v>1</v>
      </c>
      <c r="BM2425" s="229">
        <f t="shared" si="159"/>
        <v>0</v>
      </c>
      <c r="BN2425" s="229">
        <f t="shared" si="160"/>
        <v>0</v>
      </c>
    </row>
    <row r="2426" spans="64:66" x14ac:dyDescent="0.2">
      <c r="BL2426" s="3">
        <f t="shared" si="158"/>
        <v>1</v>
      </c>
      <c r="BM2426" s="229">
        <f t="shared" si="159"/>
        <v>0</v>
      </c>
      <c r="BN2426" s="229">
        <f t="shared" si="160"/>
        <v>0</v>
      </c>
    </row>
    <row r="2427" spans="64:66" x14ac:dyDescent="0.2">
      <c r="BL2427" s="3">
        <f t="shared" si="158"/>
        <v>1</v>
      </c>
      <c r="BM2427" s="229">
        <f t="shared" si="159"/>
        <v>0</v>
      </c>
      <c r="BN2427" s="229">
        <f t="shared" si="160"/>
        <v>0</v>
      </c>
    </row>
    <row r="2428" spans="64:66" x14ac:dyDescent="0.2">
      <c r="BL2428" s="3">
        <f t="shared" si="158"/>
        <v>1</v>
      </c>
      <c r="BM2428" s="229">
        <f t="shared" si="159"/>
        <v>0</v>
      </c>
      <c r="BN2428" s="229">
        <f t="shared" si="160"/>
        <v>0</v>
      </c>
    </row>
    <row r="2429" spans="64:66" x14ac:dyDescent="0.2">
      <c r="BL2429" s="3">
        <f t="shared" si="158"/>
        <v>1</v>
      </c>
      <c r="BM2429" s="229">
        <f t="shared" si="159"/>
        <v>0</v>
      </c>
      <c r="BN2429" s="229">
        <f t="shared" si="160"/>
        <v>0</v>
      </c>
    </row>
    <row r="2430" spans="64:66" x14ac:dyDescent="0.2">
      <c r="BL2430" s="3">
        <f t="shared" si="158"/>
        <v>1</v>
      </c>
      <c r="BM2430" s="229">
        <f t="shared" si="159"/>
        <v>0</v>
      </c>
      <c r="BN2430" s="229">
        <f t="shared" si="160"/>
        <v>0</v>
      </c>
    </row>
    <row r="2431" spans="64:66" x14ac:dyDescent="0.2">
      <c r="BL2431" s="3">
        <f t="shared" si="158"/>
        <v>1</v>
      </c>
      <c r="BM2431" s="229">
        <f t="shared" si="159"/>
        <v>0</v>
      </c>
      <c r="BN2431" s="229">
        <f t="shared" si="160"/>
        <v>0</v>
      </c>
    </row>
    <row r="2432" spans="64:66" x14ac:dyDescent="0.2">
      <c r="BL2432" s="3">
        <f t="shared" si="158"/>
        <v>1</v>
      </c>
      <c r="BM2432" s="229">
        <f t="shared" si="159"/>
        <v>0</v>
      </c>
      <c r="BN2432" s="229">
        <f t="shared" si="160"/>
        <v>0</v>
      </c>
    </row>
    <row r="2433" spans="64:66" x14ac:dyDescent="0.2">
      <c r="BL2433" s="3">
        <f t="shared" si="158"/>
        <v>1</v>
      </c>
      <c r="BM2433" s="229">
        <f t="shared" si="159"/>
        <v>0</v>
      </c>
      <c r="BN2433" s="229">
        <f t="shared" si="160"/>
        <v>0</v>
      </c>
    </row>
    <row r="2434" spans="64:66" x14ac:dyDescent="0.2">
      <c r="BL2434" s="3">
        <f t="shared" si="158"/>
        <v>1</v>
      </c>
      <c r="BM2434" s="229">
        <f t="shared" si="159"/>
        <v>0</v>
      </c>
      <c r="BN2434" s="229">
        <f t="shared" si="160"/>
        <v>0</v>
      </c>
    </row>
    <row r="2435" spans="64:66" x14ac:dyDescent="0.2">
      <c r="BL2435" s="3">
        <f t="shared" si="158"/>
        <v>1</v>
      </c>
      <c r="BM2435" s="229">
        <f t="shared" si="159"/>
        <v>0</v>
      </c>
      <c r="BN2435" s="229">
        <f t="shared" si="160"/>
        <v>0</v>
      </c>
    </row>
    <row r="2436" spans="64:66" x14ac:dyDescent="0.2">
      <c r="BL2436" s="3">
        <f t="shared" si="158"/>
        <v>1</v>
      </c>
      <c r="BM2436" s="229">
        <f t="shared" si="159"/>
        <v>0</v>
      </c>
      <c r="BN2436" s="229">
        <f t="shared" si="160"/>
        <v>0</v>
      </c>
    </row>
    <row r="2437" spans="64:66" x14ac:dyDescent="0.2">
      <c r="BL2437" s="3">
        <f t="shared" ref="BL2437:BL2500" si="161">MONTH(H2437)</f>
        <v>1</v>
      </c>
      <c r="BM2437" s="229">
        <f t="shared" ref="BM2437:BM2500" si="162">AO2437</f>
        <v>0</v>
      </c>
      <c r="BN2437" s="229">
        <f t="shared" ref="BN2437:BN2500" si="163">BE2437</f>
        <v>0</v>
      </c>
    </row>
    <row r="2438" spans="64:66" x14ac:dyDescent="0.2">
      <c r="BL2438" s="3">
        <f t="shared" si="161"/>
        <v>1</v>
      </c>
      <c r="BM2438" s="229">
        <f t="shared" si="162"/>
        <v>0</v>
      </c>
      <c r="BN2438" s="229">
        <f t="shared" si="163"/>
        <v>0</v>
      </c>
    </row>
    <row r="2439" spans="64:66" x14ac:dyDescent="0.2">
      <c r="BL2439" s="3">
        <f t="shared" si="161"/>
        <v>1</v>
      </c>
      <c r="BM2439" s="229">
        <f t="shared" si="162"/>
        <v>0</v>
      </c>
      <c r="BN2439" s="229">
        <f t="shared" si="163"/>
        <v>0</v>
      </c>
    </row>
    <row r="2440" spans="64:66" x14ac:dyDescent="0.2">
      <c r="BL2440" s="3">
        <f t="shared" si="161"/>
        <v>1</v>
      </c>
      <c r="BM2440" s="229">
        <f t="shared" si="162"/>
        <v>0</v>
      </c>
      <c r="BN2440" s="229">
        <f t="shared" si="163"/>
        <v>0</v>
      </c>
    </row>
    <row r="2441" spans="64:66" x14ac:dyDescent="0.2">
      <c r="BL2441" s="3">
        <f t="shared" si="161"/>
        <v>1</v>
      </c>
      <c r="BM2441" s="229">
        <f t="shared" si="162"/>
        <v>0</v>
      </c>
      <c r="BN2441" s="229">
        <f t="shared" si="163"/>
        <v>0</v>
      </c>
    </row>
    <row r="2442" spans="64:66" x14ac:dyDescent="0.2">
      <c r="BL2442" s="3">
        <f t="shared" si="161"/>
        <v>1</v>
      </c>
      <c r="BM2442" s="229">
        <f t="shared" si="162"/>
        <v>0</v>
      </c>
      <c r="BN2442" s="229">
        <f t="shared" si="163"/>
        <v>0</v>
      </c>
    </row>
    <row r="2443" spans="64:66" x14ac:dyDescent="0.2">
      <c r="BL2443" s="3">
        <f t="shared" si="161"/>
        <v>1</v>
      </c>
      <c r="BM2443" s="229">
        <f t="shared" si="162"/>
        <v>0</v>
      </c>
      <c r="BN2443" s="229">
        <f t="shared" si="163"/>
        <v>0</v>
      </c>
    </row>
    <row r="2444" spans="64:66" x14ac:dyDescent="0.2">
      <c r="BL2444" s="3">
        <f t="shared" si="161"/>
        <v>1</v>
      </c>
      <c r="BM2444" s="229">
        <f t="shared" si="162"/>
        <v>0</v>
      </c>
      <c r="BN2444" s="229">
        <f t="shared" si="163"/>
        <v>0</v>
      </c>
    </row>
    <row r="2445" spans="64:66" x14ac:dyDescent="0.2">
      <c r="BL2445" s="3">
        <f t="shared" si="161"/>
        <v>1</v>
      </c>
      <c r="BM2445" s="229">
        <f t="shared" si="162"/>
        <v>0</v>
      </c>
      <c r="BN2445" s="229">
        <f t="shared" si="163"/>
        <v>0</v>
      </c>
    </row>
    <row r="2446" spans="64:66" x14ac:dyDescent="0.2">
      <c r="BL2446" s="3">
        <f t="shared" si="161"/>
        <v>1</v>
      </c>
      <c r="BM2446" s="229">
        <f t="shared" si="162"/>
        <v>0</v>
      </c>
      <c r="BN2446" s="229">
        <f t="shared" si="163"/>
        <v>0</v>
      </c>
    </row>
    <row r="2447" spans="64:66" x14ac:dyDescent="0.2">
      <c r="BL2447" s="3">
        <f t="shared" si="161"/>
        <v>1</v>
      </c>
      <c r="BM2447" s="229">
        <f t="shared" si="162"/>
        <v>0</v>
      </c>
      <c r="BN2447" s="229">
        <f t="shared" si="163"/>
        <v>0</v>
      </c>
    </row>
    <row r="2448" spans="64:66" x14ac:dyDescent="0.2">
      <c r="BL2448" s="3">
        <f t="shared" si="161"/>
        <v>1</v>
      </c>
      <c r="BM2448" s="229">
        <f t="shared" si="162"/>
        <v>0</v>
      </c>
      <c r="BN2448" s="229">
        <f t="shared" si="163"/>
        <v>0</v>
      </c>
    </row>
    <row r="2449" spans="64:66" x14ac:dyDescent="0.2">
      <c r="BL2449" s="3">
        <f t="shared" si="161"/>
        <v>1</v>
      </c>
      <c r="BM2449" s="229">
        <f t="shared" si="162"/>
        <v>0</v>
      </c>
      <c r="BN2449" s="229">
        <f t="shared" si="163"/>
        <v>0</v>
      </c>
    </row>
    <row r="2450" spans="64:66" x14ac:dyDescent="0.2">
      <c r="BL2450" s="3">
        <f t="shared" si="161"/>
        <v>1</v>
      </c>
      <c r="BM2450" s="229">
        <f t="shared" si="162"/>
        <v>0</v>
      </c>
      <c r="BN2450" s="229">
        <f t="shared" si="163"/>
        <v>0</v>
      </c>
    </row>
    <row r="2451" spans="64:66" x14ac:dyDescent="0.2">
      <c r="BL2451" s="3">
        <f t="shared" si="161"/>
        <v>1</v>
      </c>
      <c r="BM2451" s="229">
        <f t="shared" si="162"/>
        <v>0</v>
      </c>
      <c r="BN2451" s="229">
        <f t="shared" si="163"/>
        <v>0</v>
      </c>
    </row>
    <row r="2452" spans="64:66" x14ac:dyDescent="0.2">
      <c r="BL2452" s="3">
        <f t="shared" si="161"/>
        <v>1</v>
      </c>
      <c r="BM2452" s="229">
        <f t="shared" si="162"/>
        <v>0</v>
      </c>
      <c r="BN2452" s="229">
        <f t="shared" si="163"/>
        <v>0</v>
      </c>
    </row>
    <row r="2453" spans="64:66" x14ac:dyDescent="0.2">
      <c r="BL2453" s="3">
        <f t="shared" si="161"/>
        <v>1</v>
      </c>
      <c r="BM2453" s="229">
        <f t="shared" si="162"/>
        <v>0</v>
      </c>
      <c r="BN2453" s="229">
        <f t="shared" si="163"/>
        <v>0</v>
      </c>
    </row>
    <row r="2454" spans="64:66" x14ac:dyDescent="0.2">
      <c r="BL2454" s="3">
        <f t="shared" si="161"/>
        <v>1</v>
      </c>
      <c r="BM2454" s="229">
        <f t="shared" si="162"/>
        <v>0</v>
      </c>
      <c r="BN2454" s="229">
        <f t="shared" si="163"/>
        <v>0</v>
      </c>
    </row>
    <row r="2455" spans="64:66" x14ac:dyDescent="0.2">
      <c r="BL2455" s="3">
        <f t="shared" si="161"/>
        <v>1</v>
      </c>
      <c r="BM2455" s="229">
        <f t="shared" si="162"/>
        <v>0</v>
      </c>
      <c r="BN2455" s="229">
        <f t="shared" si="163"/>
        <v>0</v>
      </c>
    </row>
    <row r="2456" spans="64:66" x14ac:dyDescent="0.2">
      <c r="BL2456" s="3">
        <f t="shared" si="161"/>
        <v>1</v>
      </c>
      <c r="BM2456" s="229">
        <f t="shared" si="162"/>
        <v>0</v>
      </c>
      <c r="BN2456" s="229">
        <f t="shared" si="163"/>
        <v>0</v>
      </c>
    </row>
    <row r="2457" spans="64:66" x14ac:dyDescent="0.2">
      <c r="BL2457" s="3">
        <f t="shared" si="161"/>
        <v>1</v>
      </c>
      <c r="BM2457" s="229">
        <f t="shared" si="162"/>
        <v>0</v>
      </c>
      <c r="BN2457" s="229">
        <f t="shared" si="163"/>
        <v>0</v>
      </c>
    </row>
    <row r="2458" spans="64:66" x14ac:dyDescent="0.2">
      <c r="BL2458" s="3">
        <f t="shared" si="161"/>
        <v>1</v>
      </c>
      <c r="BM2458" s="229">
        <f t="shared" si="162"/>
        <v>0</v>
      </c>
      <c r="BN2458" s="229">
        <f t="shared" si="163"/>
        <v>0</v>
      </c>
    </row>
    <row r="2459" spans="64:66" x14ac:dyDescent="0.2">
      <c r="BL2459" s="3">
        <f t="shared" si="161"/>
        <v>1</v>
      </c>
      <c r="BM2459" s="229">
        <f t="shared" si="162"/>
        <v>0</v>
      </c>
      <c r="BN2459" s="229">
        <f t="shared" si="163"/>
        <v>0</v>
      </c>
    </row>
    <row r="2460" spans="64:66" x14ac:dyDescent="0.2">
      <c r="BL2460" s="3">
        <f t="shared" si="161"/>
        <v>1</v>
      </c>
      <c r="BM2460" s="229">
        <f t="shared" si="162"/>
        <v>0</v>
      </c>
      <c r="BN2460" s="229">
        <f t="shared" si="163"/>
        <v>0</v>
      </c>
    </row>
    <row r="2461" spans="64:66" x14ac:dyDescent="0.2">
      <c r="BL2461" s="3">
        <f t="shared" si="161"/>
        <v>1</v>
      </c>
      <c r="BM2461" s="229">
        <f t="shared" si="162"/>
        <v>0</v>
      </c>
      <c r="BN2461" s="229">
        <f t="shared" si="163"/>
        <v>0</v>
      </c>
    </row>
    <row r="2462" spans="64:66" x14ac:dyDescent="0.2">
      <c r="BL2462" s="3">
        <f t="shared" si="161"/>
        <v>1</v>
      </c>
      <c r="BM2462" s="229">
        <f t="shared" si="162"/>
        <v>0</v>
      </c>
      <c r="BN2462" s="229">
        <f t="shared" si="163"/>
        <v>0</v>
      </c>
    </row>
    <row r="2463" spans="64:66" x14ac:dyDescent="0.2">
      <c r="BL2463" s="3">
        <f t="shared" si="161"/>
        <v>1</v>
      </c>
      <c r="BM2463" s="229">
        <f t="shared" si="162"/>
        <v>0</v>
      </c>
      <c r="BN2463" s="229">
        <f t="shared" si="163"/>
        <v>0</v>
      </c>
    </row>
    <row r="2464" spans="64:66" x14ac:dyDescent="0.2">
      <c r="BL2464" s="3">
        <f t="shared" si="161"/>
        <v>1</v>
      </c>
      <c r="BM2464" s="229">
        <f t="shared" si="162"/>
        <v>0</v>
      </c>
      <c r="BN2464" s="229">
        <f t="shared" si="163"/>
        <v>0</v>
      </c>
    </row>
    <row r="2465" spans="64:66" x14ac:dyDescent="0.2">
      <c r="BL2465" s="3">
        <f t="shared" si="161"/>
        <v>1</v>
      </c>
      <c r="BM2465" s="229">
        <f t="shared" si="162"/>
        <v>0</v>
      </c>
      <c r="BN2465" s="229">
        <f t="shared" si="163"/>
        <v>0</v>
      </c>
    </row>
    <row r="2466" spans="64:66" x14ac:dyDescent="0.2">
      <c r="BL2466" s="3">
        <f t="shared" si="161"/>
        <v>1</v>
      </c>
      <c r="BM2466" s="229">
        <f t="shared" si="162"/>
        <v>0</v>
      </c>
      <c r="BN2466" s="229">
        <f t="shared" si="163"/>
        <v>0</v>
      </c>
    </row>
    <row r="2467" spans="64:66" x14ac:dyDescent="0.2">
      <c r="BL2467" s="3">
        <f t="shared" si="161"/>
        <v>1</v>
      </c>
      <c r="BM2467" s="229">
        <f t="shared" si="162"/>
        <v>0</v>
      </c>
      <c r="BN2467" s="229">
        <f t="shared" si="163"/>
        <v>0</v>
      </c>
    </row>
    <row r="2468" spans="64:66" x14ac:dyDescent="0.2">
      <c r="BL2468" s="3">
        <f t="shared" si="161"/>
        <v>1</v>
      </c>
      <c r="BM2468" s="229">
        <f t="shared" si="162"/>
        <v>0</v>
      </c>
      <c r="BN2468" s="229">
        <f t="shared" si="163"/>
        <v>0</v>
      </c>
    </row>
    <row r="2469" spans="64:66" x14ac:dyDescent="0.2">
      <c r="BL2469" s="3">
        <f t="shared" si="161"/>
        <v>1</v>
      </c>
      <c r="BM2469" s="229">
        <f t="shared" si="162"/>
        <v>0</v>
      </c>
      <c r="BN2469" s="229">
        <f t="shared" si="163"/>
        <v>0</v>
      </c>
    </row>
    <row r="2470" spans="64:66" x14ac:dyDescent="0.2">
      <c r="BL2470" s="3">
        <f t="shared" si="161"/>
        <v>1</v>
      </c>
      <c r="BM2470" s="229">
        <f t="shared" si="162"/>
        <v>0</v>
      </c>
      <c r="BN2470" s="229">
        <f t="shared" si="163"/>
        <v>0</v>
      </c>
    </row>
    <row r="2471" spans="64:66" x14ac:dyDescent="0.2">
      <c r="BL2471" s="3">
        <f t="shared" si="161"/>
        <v>1</v>
      </c>
      <c r="BM2471" s="229">
        <f t="shared" si="162"/>
        <v>0</v>
      </c>
      <c r="BN2471" s="229">
        <f t="shared" si="163"/>
        <v>0</v>
      </c>
    </row>
    <row r="2472" spans="64:66" x14ac:dyDescent="0.2">
      <c r="BL2472" s="3">
        <f t="shared" si="161"/>
        <v>1</v>
      </c>
      <c r="BM2472" s="229">
        <f t="shared" si="162"/>
        <v>0</v>
      </c>
      <c r="BN2472" s="229">
        <f t="shared" si="163"/>
        <v>0</v>
      </c>
    </row>
    <row r="2473" spans="64:66" x14ac:dyDescent="0.2">
      <c r="BL2473" s="3">
        <f t="shared" si="161"/>
        <v>1</v>
      </c>
      <c r="BM2473" s="229">
        <f t="shared" si="162"/>
        <v>0</v>
      </c>
      <c r="BN2473" s="229">
        <f t="shared" si="163"/>
        <v>0</v>
      </c>
    </row>
    <row r="2474" spans="64:66" x14ac:dyDescent="0.2">
      <c r="BL2474" s="3">
        <f t="shared" si="161"/>
        <v>1</v>
      </c>
      <c r="BM2474" s="229">
        <f t="shared" si="162"/>
        <v>0</v>
      </c>
      <c r="BN2474" s="229">
        <f t="shared" si="163"/>
        <v>0</v>
      </c>
    </row>
    <row r="2475" spans="64:66" x14ac:dyDescent="0.2">
      <c r="BL2475" s="3">
        <f t="shared" si="161"/>
        <v>1</v>
      </c>
      <c r="BM2475" s="229">
        <f t="shared" si="162"/>
        <v>0</v>
      </c>
      <c r="BN2475" s="229">
        <f t="shared" si="163"/>
        <v>0</v>
      </c>
    </row>
    <row r="2476" spans="64:66" x14ac:dyDescent="0.2">
      <c r="BL2476" s="3">
        <f t="shared" si="161"/>
        <v>1</v>
      </c>
      <c r="BM2476" s="229">
        <f t="shared" si="162"/>
        <v>0</v>
      </c>
      <c r="BN2476" s="229">
        <f t="shared" si="163"/>
        <v>0</v>
      </c>
    </row>
    <row r="2477" spans="64:66" x14ac:dyDescent="0.2">
      <c r="BL2477" s="3">
        <f t="shared" si="161"/>
        <v>1</v>
      </c>
      <c r="BM2477" s="229">
        <f t="shared" si="162"/>
        <v>0</v>
      </c>
      <c r="BN2477" s="229">
        <f t="shared" si="163"/>
        <v>0</v>
      </c>
    </row>
    <row r="2478" spans="64:66" x14ac:dyDescent="0.2">
      <c r="BL2478" s="3">
        <f t="shared" si="161"/>
        <v>1</v>
      </c>
      <c r="BM2478" s="229">
        <f t="shared" si="162"/>
        <v>0</v>
      </c>
      <c r="BN2478" s="229">
        <f t="shared" si="163"/>
        <v>0</v>
      </c>
    </row>
    <row r="2479" spans="64:66" x14ac:dyDescent="0.2">
      <c r="BL2479" s="3">
        <f t="shared" si="161"/>
        <v>1</v>
      </c>
      <c r="BM2479" s="229">
        <f t="shared" si="162"/>
        <v>0</v>
      </c>
      <c r="BN2479" s="229">
        <f t="shared" si="163"/>
        <v>0</v>
      </c>
    </row>
    <row r="2480" spans="64:66" x14ac:dyDescent="0.2">
      <c r="BL2480" s="3">
        <f t="shared" si="161"/>
        <v>1</v>
      </c>
      <c r="BM2480" s="229">
        <f t="shared" si="162"/>
        <v>0</v>
      </c>
      <c r="BN2480" s="229">
        <f t="shared" si="163"/>
        <v>0</v>
      </c>
    </row>
    <row r="2481" spans="64:66" x14ac:dyDescent="0.2">
      <c r="BL2481" s="3">
        <f t="shared" si="161"/>
        <v>1</v>
      </c>
      <c r="BM2481" s="229">
        <f t="shared" si="162"/>
        <v>0</v>
      </c>
      <c r="BN2481" s="229">
        <f t="shared" si="163"/>
        <v>0</v>
      </c>
    </row>
    <row r="2482" spans="64:66" x14ac:dyDescent="0.2">
      <c r="BL2482" s="3">
        <f t="shared" si="161"/>
        <v>1</v>
      </c>
      <c r="BM2482" s="229">
        <f t="shared" si="162"/>
        <v>0</v>
      </c>
      <c r="BN2482" s="229">
        <f t="shared" si="163"/>
        <v>0</v>
      </c>
    </row>
    <row r="2483" spans="64:66" x14ac:dyDescent="0.2">
      <c r="BL2483" s="3">
        <f t="shared" si="161"/>
        <v>1</v>
      </c>
      <c r="BM2483" s="229">
        <f t="shared" si="162"/>
        <v>0</v>
      </c>
      <c r="BN2483" s="229">
        <f t="shared" si="163"/>
        <v>0</v>
      </c>
    </row>
    <row r="2484" spans="64:66" x14ac:dyDescent="0.2">
      <c r="BL2484" s="3">
        <f t="shared" si="161"/>
        <v>1</v>
      </c>
      <c r="BM2484" s="229">
        <f t="shared" si="162"/>
        <v>0</v>
      </c>
      <c r="BN2484" s="229">
        <f t="shared" si="163"/>
        <v>0</v>
      </c>
    </row>
    <row r="2485" spans="64:66" x14ac:dyDescent="0.2">
      <c r="BL2485" s="3">
        <f t="shared" si="161"/>
        <v>1</v>
      </c>
      <c r="BM2485" s="229">
        <f t="shared" si="162"/>
        <v>0</v>
      </c>
      <c r="BN2485" s="229">
        <f t="shared" si="163"/>
        <v>0</v>
      </c>
    </row>
    <row r="2486" spans="64:66" x14ac:dyDescent="0.2">
      <c r="BL2486" s="3">
        <f t="shared" si="161"/>
        <v>1</v>
      </c>
      <c r="BM2486" s="229">
        <f t="shared" si="162"/>
        <v>0</v>
      </c>
      <c r="BN2486" s="229">
        <f t="shared" si="163"/>
        <v>0</v>
      </c>
    </row>
    <row r="2487" spans="64:66" x14ac:dyDescent="0.2">
      <c r="BL2487" s="3">
        <f t="shared" si="161"/>
        <v>1</v>
      </c>
      <c r="BM2487" s="229">
        <f t="shared" si="162"/>
        <v>0</v>
      </c>
      <c r="BN2487" s="229">
        <f t="shared" si="163"/>
        <v>0</v>
      </c>
    </row>
    <row r="2488" spans="64:66" x14ac:dyDescent="0.2">
      <c r="BL2488" s="3">
        <f t="shared" si="161"/>
        <v>1</v>
      </c>
      <c r="BM2488" s="229">
        <f t="shared" si="162"/>
        <v>0</v>
      </c>
      <c r="BN2488" s="229">
        <f t="shared" si="163"/>
        <v>0</v>
      </c>
    </row>
    <row r="2489" spans="64:66" x14ac:dyDescent="0.2">
      <c r="BL2489" s="3">
        <f t="shared" si="161"/>
        <v>1</v>
      </c>
      <c r="BM2489" s="229">
        <f t="shared" si="162"/>
        <v>0</v>
      </c>
      <c r="BN2489" s="229">
        <f t="shared" si="163"/>
        <v>0</v>
      </c>
    </row>
    <row r="2490" spans="64:66" x14ac:dyDescent="0.2">
      <c r="BL2490" s="3">
        <f t="shared" si="161"/>
        <v>1</v>
      </c>
      <c r="BM2490" s="229">
        <f t="shared" si="162"/>
        <v>0</v>
      </c>
      <c r="BN2490" s="229">
        <f t="shared" si="163"/>
        <v>0</v>
      </c>
    </row>
    <row r="2491" spans="64:66" x14ac:dyDescent="0.2">
      <c r="BL2491" s="3">
        <f t="shared" si="161"/>
        <v>1</v>
      </c>
      <c r="BM2491" s="229">
        <f t="shared" si="162"/>
        <v>0</v>
      </c>
      <c r="BN2491" s="229">
        <f t="shared" si="163"/>
        <v>0</v>
      </c>
    </row>
    <row r="2492" spans="64:66" x14ac:dyDescent="0.2">
      <c r="BL2492" s="3">
        <f t="shared" si="161"/>
        <v>1</v>
      </c>
      <c r="BM2492" s="229">
        <f t="shared" si="162"/>
        <v>0</v>
      </c>
      <c r="BN2492" s="229">
        <f t="shared" si="163"/>
        <v>0</v>
      </c>
    </row>
    <row r="2493" spans="64:66" x14ac:dyDescent="0.2">
      <c r="BL2493" s="3">
        <f t="shared" si="161"/>
        <v>1</v>
      </c>
      <c r="BM2493" s="229">
        <f t="shared" si="162"/>
        <v>0</v>
      </c>
      <c r="BN2493" s="229">
        <f t="shared" si="163"/>
        <v>0</v>
      </c>
    </row>
    <row r="2494" spans="64:66" x14ac:dyDescent="0.2">
      <c r="BL2494" s="3">
        <f t="shared" si="161"/>
        <v>1</v>
      </c>
      <c r="BM2494" s="229">
        <f t="shared" si="162"/>
        <v>0</v>
      </c>
      <c r="BN2494" s="229">
        <f t="shared" si="163"/>
        <v>0</v>
      </c>
    </row>
    <row r="2495" spans="64:66" x14ac:dyDescent="0.2">
      <c r="BL2495" s="3">
        <f t="shared" si="161"/>
        <v>1</v>
      </c>
      <c r="BM2495" s="229">
        <f t="shared" si="162"/>
        <v>0</v>
      </c>
      <c r="BN2495" s="229">
        <f t="shared" si="163"/>
        <v>0</v>
      </c>
    </row>
    <row r="2496" spans="64:66" x14ac:dyDescent="0.2">
      <c r="BL2496" s="3">
        <f t="shared" si="161"/>
        <v>1</v>
      </c>
      <c r="BM2496" s="229">
        <f t="shared" si="162"/>
        <v>0</v>
      </c>
      <c r="BN2496" s="229">
        <f t="shared" si="163"/>
        <v>0</v>
      </c>
    </row>
    <row r="2497" spans="64:66" x14ac:dyDescent="0.2">
      <c r="BL2497" s="3">
        <f t="shared" si="161"/>
        <v>1</v>
      </c>
      <c r="BM2497" s="229">
        <f t="shared" si="162"/>
        <v>0</v>
      </c>
      <c r="BN2497" s="229">
        <f t="shared" si="163"/>
        <v>0</v>
      </c>
    </row>
    <row r="2498" spans="64:66" x14ac:dyDescent="0.2">
      <c r="BL2498" s="3">
        <f t="shared" si="161"/>
        <v>1</v>
      </c>
      <c r="BM2498" s="229">
        <f t="shared" si="162"/>
        <v>0</v>
      </c>
      <c r="BN2498" s="229">
        <f t="shared" si="163"/>
        <v>0</v>
      </c>
    </row>
    <row r="2499" spans="64:66" x14ac:dyDescent="0.2">
      <c r="BL2499" s="3">
        <f t="shared" si="161"/>
        <v>1</v>
      </c>
      <c r="BM2499" s="229">
        <f t="shared" si="162"/>
        <v>0</v>
      </c>
      <c r="BN2499" s="229">
        <f t="shared" si="163"/>
        <v>0</v>
      </c>
    </row>
    <row r="2500" spans="64:66" x14ac:dyDescent="0.2">
      <c r="BL2500" s="3">
        <f t="shared" si="161"/>
        <v>1</v>
      </c>
      <c r="BM2500" s="229">
        <f t="shared" si="162"/>
        <v>0</v>
      </c>
      <c r="BN2500" s="229">
        <f t="shared" si="163"/>
        <v>0</v>
      </c>
    </row>
    <row r="2501" spans="64:66" x14ac:dyDescent="0.2">
      <c r="BL2501" s="3">
        <f t="shared" ref="BL2501:BL2564" si="164">MONTH(H2501)</f>
        <v>1</v>
      </c>
      <c r="BM2501" s="229">
        <f t="shared" ref="BM2501:BM2564" si="165">AO2501</f>
        <v>0</v>
      </c>
      <c r="BN2501" s="229">
        <f t="shared" ref="BN2501:BN2564" si="166">BE2501</f>
        <v>0</v>
      </c>
    </row>
    <row r="2502" spans="64:66" x14ac:dyDescent="0.2">
      <c r="BL2502" s="3">
        <f t="shared" si="164"/>
        <v>1</v>
      </c>
      <c r="BM2502" s="229">
        <f t="shared" si="165"/>
        <v>0</v>
      </c>
      <c r="BN2502" s="229">
        <f t="shared" si="166"/>
        <v>0</v>
      </c>
    </row>
    <row r="2503" spans="64:66" x14ac:dyDescent="0.2">
      <c r="BL2503" s="3">
        <f t="shared" si="164"/>
        <v>1</v>
      </c>
      <c r="BM2503" s="229">
        <f t="shared" si="165"/>
        <v>0</v>
      </c>
      <c r="BN2503" s="229">
        <f t="shared" si="166"/>
        <v>0</v>
      </c>
    </row>
    <row r="2504" spans="64:66" x14ac:dyDescent="0.2">
      <c r="BL2504" s="3">
        <f t="shared" si="164"/>
        <v>1</v>
      </c>
      <c r="BM2504" s="229">
        <f t="shared" si="165"/>
        <v>0</v>
      </c>
      <c r="BN2504" s="229">
        <f t="shared" si="166"/>
        <v>0</v>
      </c>
    </row>
    <row r="2505" spans="64:66" x14ac:dyDescent="0.2">
      <c r="BL2505" s="3">
        <f t="shared" si="164"/>
        <v>1</v>
      </c>
      <c r="BM2505" s="229">
        <f t="shared" si="165"/>
        <v>0</v>
      </c>
      <c r="BN2505" s="229">
        <f t="shared" si="166"/>
        <v>0</v>
      </c>
    </row>
    <row r="2506" spans="64:66" x14ac:dyDescent="0.2">
      <c r="BL2506" s="3">
        <f t="shared" si="164"/>
        <v>1</v>
      </c>
      <c r="BM2506" s="229">
        <f t="shared" si="165"/>
        <v>0</v>
      </c>
      <c r="BN2506" s="229">
        <f t="shared" si="166"/>
        <v>0</v>
      </c>
    </row>
    <row r="2507" spans="64:66" x14ac:dyDescent="0.2">
      <c r="BL2507" s="3">
        <f t="shared" si="164"/>
        <v>1</v>
      </c>
      <c r="BM2507" s="229">
        <f t="shared" si="165"/>
        <v>0</v>
      </c>
      <c r="BN2507" s="229">
        <f t="shared" si="166"/>
        <v>0</v>
      </c>
    </row>
    <row r="2508" spans="64:66" x14ac:dyDescent="0.2">
      <c r="BL2508" s="3">
        <f t="shared" si="164"/>
        <v>1</v>
      </c>
      <c r="BM2508" s="229">
        <f t="shared" si="165"/>
        <v>0</v>
      </c>
      <c r="BN2508" s="229">
        <f t="shared" si="166"/>
        <v>0</v>
      </c>
    </row>
    <row r="2509" spans="64:66" x14ac:dyDescent="0.2">
      <c r="BL2509" s="3">
        <f t="shared" si="164"/>
        <v>1</v>
      </c>
      <c r="BM2509" s="229">
        <f t="shared" si="165"/>
        <v>0</v>
      </c>
      <c r="BN2509" s="229">
        <f t="shared" si="166"/>
        <v>0</v>
      </c>
    </row>
    <row r="2510" spans="64:66" x14ac:dyDescent="0.2">
      <c r="BL2510" s="3">
        <f t="shared" si="164"/>
        <v>1</v>
      </c>
      <c r="BM2510" s="229">
        <f t="shared" si="165"/>
        <v>0</v>
      </c>
      <c r="BN2510" s="229">
        <f t="shared" si="166"/>
        <v>0</v>
      </c>
    </row>
    <row r="2511" spans="64:66" x14ac:dyDescent="0.2">
      <c r="BL2511" s="3">
        <f t="shared" si="164"/>
        <v>1</v>
      </c>
      <c r="BM2511" s="229">
        <f t="shared" si="165"/>
        <v>0</v>
      </c>
      <c r="BN2511" s="229">
        <f t="shared" si="166"/>
        <v>0</v>
      </c>
    </row>
    <row r="2512" spans="64:66" x14ac:dyDescent="0.2">
      <c r="BL2512" s="3">
        <f t="shared" si="164"/>
        <v>1</v>
      </c>
      <c r="BM2512" s="229">
        <f t="shared" si="165"/>
        <v>0</v>
      </c>
      <c r="BN2512" s="229">
        <f t="shared" si="166"/>
        <v>0</v>
      </c>
    </row>
    <row r="2513" spans="64:66" x14ac:dyDescent="0.2">
      <c r="BL2513" s="3">
        <f t="shared" si="164"/>
        <v>1</v>
      </c>
      <c r="BM2513" s="229">
        <f t="shared" si="165"/>
        <v>0</v>
      </c>
      <c r="BN2513" s="229">
        <f t="shared" si="166"/>
        <v>0</v>
      </c>
    </row>
    <row r="2514" spans="64:66" x14ac:dyDescent="0.2">
      <c r="BL2514" s="3">
        <f t="shared" si="164"/>
        <v>1</v>
      </c>
      <c r="BM2514" s="229">
        <f t="shared" si="165"/>
        <v>0</v>
      </c>
      <c r="BN2514" s="229">
        <f t="shared" si="166"/>
        <v>0</v>
      </c>
    </row>
    <row r="2515" spans="64:66" x14ac:dyDescent="0.2">
      <c r="BL2515" s="3">
        <f t="shared" si="164"/>
        <v>1</v>
      </c>
      <c r="BM2515" s="229">
        <f t="shared" si="165"/>
        <v>0</v>
      </c>
      <c r="BN2515" s="229">
        <f t="shared" si="166"/>
        <v>0</v>
      </c>
    </row>
    <row r="2516" spans="64:66" x14ac:dyDescent="0.2">
      <c r="BL2516" s="3">
        <f t="shared" si="164"/>
        <v>1</v>
      </c>
      <c r="BM2516" s="229">
        <f t="shared" si="165"/>
        <v>0</v>
      </c>
      <c r="BN2516" s="229">
        <f t="shared" si="166"/>
        <v>0</v>
      </c>
    </row>
    <row r="2517" spans="64:66" x14ac:dyDescent="0.2">
      <c r="BL2517" s="3">
        <f t="shared" si="164"/>
        <v>1</v>
      </c>
      <c r="BM2517" s="229">
        <f t="shared" si="165"/>
        <v>0</v>
      </c>
      <c r="BN2517" s="229">
        <f t="shared" si="166"/>
        <v>0</v>
      </c>
    </row>
    <row r="2518" spans="64:66" x14ac:dyDescent="0.2">
      <c r="BL2518" s="3">
        <f t="shared" si="164"/>
        <v>1</v>
      </c>
      <c r="BM2518" s="229">
        <f t="shared" si="165"/>
        <v>0</v>
      </c>
      <c r="BN2518" s="229">
        <f t="shared" si="166"/>
        <v>0</v>
      </c>
    </row>
    <row r="2519" spans="64:66" x14ac:dyDescent="0.2">
      <c r="BL2519" s="3">
        <f t="shared" si="164"/>
        <v>1</v>
      </c>
      <c r="BM2519" s="229">
        <f t="shared" si="165"/>
        <v>0</v>
      </c>
      <c r="BN2519" s="229">
        <f t="shared" si="166"/>
        <v>0</v>
      </c>
    </row>
    <row r="2520" spans="64:66" x14ac:dyDescent="0.2">
      <c r="BL2520" s="3">
        <f t="shared" si="164"/>
        <v>1</v>
      </c>
      <c r="BM2520" s="229">
        <f t="shared" si="165"/>
        <v>0</v>
      </c>
      <c r="BN2520" s="229">
        <f t="shared" si="166"/>
        <v>0</v>
      </c>
    </row>
    <row r="2521" spans="64:66" x14ac:dyDescent="0.2">
      <c r="BL2521" s="3">
        <f t="shared" si="164"/>
        <v>1</v>
      </c>
      <c r="BM2521" s="229">
        <f t="shared" si="165"/>
        <v>0</v>
      </c>
      <c r="BN2521" s="229">
        <f t="shared" si="166"/>
        <v>0</v>
      </c>
    </row>
    <row r="2522" spans="64:66" x14ac:dyDescent="0.2">
      <c r="BL2522" s="3">
        <f t="shared" si="164"/>
        <v>1</v>
      </c>
      <c r="BM2522" s="229">
        <f t="shared" si="165"/>
        <v>0</v>
      </c>
      <c r="BN2522" s="229">
        <f t="shared" si="166"/>
        <v>0</v>
      </c>
    </row>
    <row r="2523" spans="64:66" x14ac:dyDescent="0.2">
      <c r="BL2523" s="3">
        <f t="shared" si="164"/>
        <v>1</v>
      </c>
      <c r="BM2523" s="229">
        <f t="shared" si="165"/>
        <v>0</v>
      </c>
      <c r="BN2523" s="229">
        <f t="shared" si="166"/>
        <v>0</v>
      </c>
    </row>
    <row r="2524" spans="64:66" x14ac:dyDescent="0.2">
      <c r="BL2524" s="3">
        <f t="shared" si="164"/>
        <v>1</v>
      </c>
      <c r="BM2524" s="229">
        <f t="shared" si="165"/>
        <v>0</v>
      </c>
      <c r="BN2524" s="229">
        <f t="shared" si="166"/>
        <v>0</v>
      </c>
    </row>
    <row r="2525" spans="64:66" x14ac:dyDescent="0.2">
      <c r="BL2525" s="3">
        <f t="shared" si="164"/>
        <v>1</v>
      </c>
      <c r="BM2525" s="229">
        <f t="shared" si="165"/>
        <v>0</v>
      </c>
      <c r="BN2525" s="229">
        <f t="shared" si="166"/>
        <v>0</v>
      </c>
    </row>
    <row r="2526" spans="64:66" x14ac:dyDescent="0.2">
      <c r="BL2526" s="3">
        <f t="shared" si="164"/>
        <v>1</v>
      </c>
      <c r="BM2526" s="229">
        <f t="shared" si="165"/>
        <v>0</v>
      </c>
      <c r="BN2526" s="229">
        <f t="shared" si="166"/>
        <v>0</v>
      </c>
    </row>
    <row r="2527" spans="64:66" x14ac:dyDescent="0.2">
      <c r="BL2527" s="3">
        <f t="shared" si="164"/>
        <v>1</v>
      </c>
      <c r="BM2527" s="229">
        <f t="shared" si="165"/>
        <v>0</v>
      </c>
      <c r="BN2527" s="229">
        <f t="shared" si="166"/>
        <v>0</v>
      </c>
    </row>
    <row r="2528" spans="64:66" x14ac:dyDescent="0.2">
      <c r="BL2528" s="3">
        <f t="shared" si="164"/>
        <v>1</v>
      </c>
      <c r="BM2528" s="229">
        <f t="shared" si="165"/>
        <v>0</v>
      </c>
      <c r="BN2528" s="229">
        <f t="shared" si="166"/>
        <v>0</v>
      </c>
    </row>
    <row r="2529" spans="64:66" x14ac:dyDescent="0.2">
      <c r="BL2529" s="3">
        <f t="shared" si="164"/>
        <v>1</v>
      </c>
      <c r="BM2529" s="229">
        <f t="shared" si="165"/>
        <v>0</v>
      </c>
      <c r="BN2529" s="229">
        <f t="shared" si="166"/>
        <v>0</v>
      </c>
    </row>
    <row r="2530" spans="64:66" x14ac:dyDescent="0.2">
      <c r="BL2530" s="3">
        <f t="shared" si="164"/>
        <v>1</v>
      </c>
      <c r="BM2530" s="229">
        <f t="shared" si="165"/>
        <v>0</v>
      </c>
      <c r="BN2530" s="229">
        <f t="shared" si="166"/>
        <v>0</v>
      </c>
    </row>
    <row r="2531" spans="64:66" x14ac:dyDescent="0.2">
      <c r="BL2531" s="3">
        <f t="shared" si="164"/>
        <v>1</v>
      </c>
      <c r="BM2531" s="229">
        <f t="shared" si="165"/>
        <v>0</v>
      </c>
      <c r="BN2531" s="229">
        <f t="shared" si="166"/>
        <v>0</v>
      </c>
    </row>
    <row r="2532" spans="64:66" x14ac:dyDescent="0.2">
      <c r="BL2532" s="3">
        <f t="shared" si="164"/>
        <v>1</v>
      </c>
      <c r="BM2532" s="229">
        <f t="shared" si="165"/>
        <v>0</v>
      </c>
      <c r="BN2532" s="229">
        <f t="shared" si="166"/>
        <v>0</v>
      </c>
    </row>
    <row r="2533" spans="64:66" x14ac:dyDescent="0.2">
      <c r="BL2533" s="3">
        <f t="shared" si="164"/>
        <v>1</v>
      </c>
      <c r="BM2533" s="229">
        <f t="shared" si="165"/>
        <v>0</v>
      </c>
      <c r="BN2533" s="229">
        <f t="shared" si="166"/>
        <v>0</v>
      </c>
    </row>
    <row r="2534" spans="64:66" x14ac:dyDescent="0.2">
      <c r="BL2534" s="3">
        <f t="shared" si="164"/>
        <v>1</v>
      </c>
      <c r="BM2534" s="229">
        <f t="shared" si="165"/>
        <v>0</v>
      </c>
      <c r="BN2534" s="229">
        <f t="shared" si="166"/>
        <v>0</v>
      </c>
    </row>
    <row r="2535" spans="64:66" x14ac:dyDescent="0.2">
      <c r="BL2535" s="3">
        <f t="shared" si="164"/>
        <v>1</v>
      </c>
      <c r="BM2535" s="229">
        <f t="shared" si="165"/>
        <v>0</v>
      </c>
      <c r="BN2535" s="229">
        <f t="shared" si="166"/>
        <v>0</v>
      </c>
    </row>
    <row r="2536" spans="64:66" x14ac:dyDescent="0.2">
      <c r="BL2536" s="3">
        <f t="shared" si="164"/>
        <v>1</v>
      </c>
      <c r="BM2536" s="229">
        <f t="shared" si="165"/>
        <v>0</v>
      </c>
      <c r="BN2536" s="229">
        <f t="shared" si="166"/>
        <v>0</v>
      </c>
    </row>
    <row r="2537" spans="64:66" x14ac:dyDescent="0.2">
      <c r="BL2537" s="3">
        <f t="shared" si="164"/>
        <v>1</v>
      </c>
      <c r="BM2537" s="229">
        <f t="shared" si="165"/>
        <v>0</v>
      </c>
      <c r="BN2537" s="229">
        <f t="shared" si="166"/>
        <v>0</v>
      </c>
    </row>
    <row r="2538" spans="64:66" x14ac:dyDescent="0.2">
      <c r="BL2538" s="3">
        <f t="shared" si="164"/>
        <v>1</v>
      </c>
      <c r="BM2538" s="229">
        <f t="shared" si="165"/>
        <v>0</v>
      </c>
      <c r="BN2538" s="229">
        <f t="shared" si="166"/>
        <v>0</v>
      </c>
    </row>
    <row r="2539" spans="64:66" x14ac:dyDescent="0.2">
      <c r="BL2539" s="3">
        <f t="shared" si="164"/>
        <v>1</v>
      </c>
      <c r="BM2539" s="229">
        <f t="shared" si="165"/>
        <v>0</v>
      </c>
      <c r="BN2539" s="229">
        <f t="shared" si="166"/>
        <v>0</v>
      </c>
    </row>
    <row r="2540" spans="64:66" x14ac:dyDescent="0.2">
      <c r="BL2540" s="3">
        <f t="shared" si="164"/>
        <v>1</v>
      </c>
      <c r="BM2540" s="229">
        <f t="shared" si="165"/>
        <v>0</v>
      </c>
      <c r="BN2540" s="229">
        <f t="shared" si="166"/>
        <v>0</v>
      </c>
    </row>
    <row r="2541" spans="64:66" x14ac:dyDescent="0.2">
      <c r="BL2541" s="3">
        <f t="shared" si="164"/>
        <v>1</v>
      </c>
      <c r="BM2541" s="229">
        <f t="shared" si="165"/>
        <v>0</v>
      </c>
      <c r="BN2541" s="229">
        <f t="shared" si="166"/>
        <v>0</v>
      </c>
    </row>
    <row r="2542" spans="64:66" x14ac:dyDescent="0.2">
      <c r="BL2542" s="3">
        <f t="shared" si="164"/>
        <v>1</v>
      </c>
      <c r="BM2542" s="229">
        <f t="shared" si="165"/>
        <v>0</v>
      </c>
      <c r="BN2542" s="229">
        <f t="shared" si="166"/>
        <v>0</v>
      </c>
    </row>
    <row r="2543" spans="64:66" x14ac:dyDescent="0.2">
      <c r="BL2543" s="3">
        <f t="shared" si="164"/>
        <v>1</v>
      </c>
      <c r="BM2543" s="229">
        <f t="shared" si="165"/>
        <v>0</v>
      </c>
      <c r="BN2543" s="229">
        <f t="shared" si="166"/>
        <v>0</v>
      </c>
    </row>
    <row r="2544" spans="64:66" x14ac:dyDescent="0.2">
      <c r="BL2544" s="3">
        <f t="shared" si="164"/>
        <v>1</v>
      </c>
      <c r="BM2544" s="229">
        <f t="shared" si="165"/>
        <v>0</v>
      </c>
      <c r="BN2544" s="229">
        <f t="shared" si="166"/>
        <v>0</v>
      </c>
    </row>
    <row r="2545" spans="64:66" x14ac:dyDescent="0.2">
      <c r="BL2545" s="3">
        <f t="shared" si="164"/>
        <v>1</v>
      </c>
      <c r="BM2545" s="229">
        <f t="shared" si="165"/>
        <v>0</v>
      </c>
      <c r="BN2545" s="229">
        <f t="shared" si="166"/>
        <v>0</v>
      </c>
    </row>
    <row r="2546" spans="64:66" x14ac:dyDescent="0.2">
      <c r="BL2546" s="3">
        <f t="shared" si="164"/>
        <v>1</v>
      </c>
      <c r="BM2546" s="229">
        <f t="shared" si="165"/>
        <v>0</v>
      </c>
      <c r="BN2546" s="229">
        <f t="shared" si="166"/>
        <v>0</v>
      </c>
    </row>
    <row r="2547" spans="64:66" x14ac:dyDescent="0.2">
      <c r="BL2547" s="3">
        <f t="shared" si="164"/>
        <v>1</v>
      </c>
      <c r="BM2547" s="229">
        <f t="shared" si="165"/>
        <v>0</v>
      </c>
      <c r="BN2547" s="229">
        <f t="shared" si="166"/>
        <v>0</v>
      </c>
    </row>
    <row r="2548" spans="64:66" x14ac:dyDescent="0.2">
      <c r="BL2548" s="3">
        <f t="shared" si="164"/>
        <v>1</v>
      </c>
      <c r="BM2548" s="229">
        <f t="shared" si="165"/>
        <v>0</v>
      </c>
      <c r="BN2548" s="229">
        <f t="shared" si="166"/>
        <v>0</v>
      </c>
    </row>
    <row r="2549" spans="64:66" x14ac:dyDescent="0.2">
      <c r="BL2549" s="3">
        <f t="shared" si="164"/>
        <v>1</v>
      </c>
      <c r="BM2549" s="229">
        <f t="shared" si="165"/>
        <v>0</v>
      </c>
      <c r="BN2549" s="229">
        <f t="shared" si="166"/>
        <v>0</v>
      </c>
    </row>
    <row r="2550" spans="64:66" x14ac:dyDescent="0.2">
      <c r="BL2550" s="3">
        <f t="shared" si="164"/>
        <v>1</v>
      </c>
      <c r="BM2550" s="229">
        <f t="shared" si="165"/>
        <v>0</v>
      </c>
      <c r="BN2550" s="229">
        <f t="shared" si="166"/>
        <v>0</v>
      </c>
    </row>
    <row r="2551" spans="64:66" x14ac:dyDescent="0.2">
      <c r="BL2551" s="3">
        <f t="shared" si="164"/>
        <v>1</v>
      </c>
      <c r="BM2551" s="229">
        <f t="shared" si="165"/>
        <v>0</v>
      </c>
      <c r="BN2551" s="229">
        <f t="shared" si="166"/>
        <v>0</v>
      </c>
    </row>
    <row r="2552" spans="64:66" x14ac:dyDescent="0.2">
      <c r="BL2552" s="3">
        <f t="shared" si="164"/>
        <v>1</v>
      </c>
      <c r="BM2552" s="229">
        <f t="shared" si="165"/>
        <v>0</v>
      </c>
      <c r="BN2552" s="229">
        <f t="shared" si="166"/>
        <v>0</v>
      </c>
    </row>
    <row r="2553" spans="64:66" x14ac:dyDescent="0.2">
      <c r="BL2553" s="3">
        <f t="shared" si="164"/>
        <v>1</v>
      </c>
      <c r="BM2553" s="229">
        <f t="shared" si="165"/>
        <v>0</v>
      </c>
      <c r="BN2553" s="229">
        <f t="shared" si="166"/>
        <v>0</v>
      </c>
    </row>
    <row r="2554" spans="64:66" x14ac:dyDescent="0.2">
      <c r="BL2554" s="3">
        <f t="shared" si="164"/>
        <v>1</v>
      </c>
      <c r="BM2554" s="229">
        <f t="shared" si="165"/>
        <v>0</v>
      </c>
      <c r="BN2554" s="229">
        <f t="shared" si="166"/>
        <v>0</v>
      </c>
    </row>
    <row r="2555" spans="64:66" x14ac:dyDescent="0.2">
      <c r="BL2555" s="3">
        <f t="shared" si="164"/>
        <v>1</v>
      </c>
      <c r="BM2555" s="229">
        <f t="shared" si="165"/>
        <v>0</v>
      </c>
      <c r="BN2555" s="229">
        <f t="shared" si="166"/>
        <v>0</v>
      </c>
    </row>
    <row r="2556" spans="64:66" x14ac:dyDescent="0.2">
      <c r="BL2556" s="3">
        <f t="shared" si="164"/>
        <v>1</v>
      </c>
      <c r="BM2556" s="229">
        <f t="shared" si="165"/>
        <v>0</v>
      </c>
      <c r="BN2556" s="229">
        <f t="shared" si="166"/>
        <v>0</v>
      </c>
    </row>
    <row r="2557" spans="64:66" x14ac:dyDescent="0.2">
      <c r="BL2557" s="3">
        <f t="shared" si="164"/>
        <v>1</v>
      </c>
      <c r="BM2557" s="229">
        <f t="shared" si="165"/>
        <v>0</v>
      </c>
      <c r="BN2557" s="229">
        <f t="shared" si="166"/>
        <v>0</v>
      </c>
    </row>
    <row r="2558" spans="64:66" x14ac:dyDescent="0.2">
      <c r="BL2558" s="3">
        <f t="shared" si="164"/>
        <v>1</v>
      </c>
      <c r="BM2558" s="229">
        <f t="shared" si="165"/>
        <v>0</v>
      </c>
      <c r="BN2558" s="229">
        <f t="shared" si="166"/>
        <v>0</v>
      </c>
    </row>
    <row r="2559" spans="64:66" x14ac:dyDescent="0.2">
      <c r="BL2559" s="3">
        <f t="shared" si="164"/>
        <v>1</v>
      </c>
      <c r="BM2559" s="229">
        <f t="shared" si="165"/>
        <v>0</v>
      </c>
      <c r="BN2559" s="229">
        <f t="shared" si="166"/>
        <v>0</v>
      </c>
    </row>
    <row r="2560" spans="64:66" x14ac:dyDescent="0.2">
      <c r="BL2560" s="3">
        <f t="shared" si="164"/>
        <v>1</v>
      </c>
      <c r="BM2560" s="229">
        <f t="shared" si="165"/>
        <v>0</v>
      </c>
      <c r="BN2560" s="229">
        <f t="shared" si="166"/>
        <v>0</v>
      </c>
    </row>
    <row r="2561" spans="64:66" x14ac:dyDescent="0.2">
      <c r="BL2561" s="3">
        <f t="shared" si="164"/>
        <v>1</v>
      </c>
      <c r="BM2561" s="229">
        <f t="shared" si="165"/>
        <v>0</v>
      </c>
      <c r="BN2561" s="229">
        <f t="shared" si="166"/>
        <v>0</v>
      </c>
    </row>
    <row r="2562" spans="64:66" x14ac:dyDescent="0.2">
      <c r="BL2562" s="3">
        <f t="shared" si="164"/>
        <v>1</v>
      </c>
      <c r="BM2562" s="229">
        <f t="shared" si="165"/>
        <v>0</v>
      </c>
      <c r="BN2562" s="229">
        <f t="shared" si="166"/>
        <v>0</v>
      </c>
    </row>
    <row r="2563" spans="64:66" x14ac:dyDescent="0.2">
      <c r="BL2563" s="3">
        <f t="shared" si="164"/>
        <v>1</v>
      </c>
      <c r="BM2563" s="229">
        <f t="shared" si="165"/>
        <v>0</v>
      </c>
      <c r="BN2563" s="229">
        <f t="shared" si="166"/>
        <v>0</v>
      </c>
    </row>
    <row r="2564" spans="64:66" x14ac:dyDescent="0.2">
      <c r="BL2564" s="3">
        <f t="shared" si="164"/>
        <v>1</v>
      </c>
      <c r="BM2564" s="229">
        <f t="shared" si="165"/>
        <v>0</v>
      </c>
      <c r="BN2564" s="229">
        <f t="shared" si="166"/>
        <v>0</v>
      </c>
    </row>
    <row r="2565" spans="64:66" x14ac:dyDescent="0.2">
      <c r="BL2565" s="3">
        <f t="shared" ref="BL2565:BL2628" si="167">MONTH(H2565)</f>
        <v>1</v>
      </c>
      <c r="BM2565" s="229">
        <f t="shared" ref="BM2565:BM2628" si="168">AO2565</f>
        <v>0</v>
      </c>
      <c r="BN2565" s="229">
        <f t="shared" ref="BN2565:BN2628" si="169">BE2565</f>
        <v>0</v>
      </c>
    </row>
    <row r="2566" spans="64:66" x14ac:dyDescent="0.2">
      <c r="BL2566" s="3">
        <f t="shared" si="167"/>
        <v>1</v>
      </c>
      <c r="BM2566" s="229">
        <f t="shared" si="168"/>
        <v>0</v>
      </c>
      <c r="BN2566" s="229">
        <f t="shared" si="169"/>
        <v>0</v>
      </c>
    </row>
    <row r="2567" spans="64:66" x14ac:dyDescent="0.2">
      <c r="BL2567" s="3">
        <f t="shared" si="167"/>
        <v>1</v>
      </c>
      <c r="BM2567" s="229">
        <f t="shared" si="168"/>
        <v>0</v>
      </c>
      <c r="BN2567" s="229">
        <f t="shared" si="169"/>
        <v>0</v>
      </c>
    </row>
    <row r="2568" spans="64:66" x14ac:dyDescent="0.2">
      <c r="BL2568" s="3">
        <f t="shared" si="167"/>
        <v>1</v>
      </c>
      <c r="BM2568" s="229">
        <f t="shared" si="168"/>
        <v>0</v>
      </c>
      <c r="BN2568" s="229">
        <f t="shared" si="169"/>
        <v>0</v>
      </c>
    </row>
    <row r="2569" spans="64:66" x14ac:dyDescent="0.2">
      <c r="BL2569" s="3">
        <f t="shared" si="167"/>
        <v>1</v>
      </c>
      <c r="BM2569" s="229">
        <f t="shared" si="168"/>
        <v>0</v>
      </c>
      <c r="BN2569" s="229">
        <f t="shared" si="169"/>
        <v>0</v>
      </c>
    </row>
    <row r="2570" spans="64:66" x14ac:dyDescent="0.2">
      <c r="BL2570" s="3">
        <f t="shared" si="167"/>
        <v>1</v>
      </c>
      <c r="BM2570" s="229">
        <f t="shared" si="168"/>
        <v>0</v>
      </c>
      <c r="BN2570" s="229">
        <f t="shared" si="169"/>
        <v>0</v>
      </c>
    </row>
    <row r="2571" spans="64:66" x14ac:dyDescent="0.2">
      <c r="BL2571" s="3">
        <f t="shared" si="167"/>
        <v>1</v>
      </c>
      <c r="BM2571" s="229">
        <f t="shared" si="168"/>
        <v>0</v>
      </c>
      <c r="BN2571" s="229">
        <f t="shared" si="169"/>
        <v>0</v>
      </c>
    </row>
    <row r="2572" spans="64:66" x14ac:dyDescent="0.2">
      <c r="BL2572" s="3">
        <f t="shared" si="167"/>
        <v>1</v>
      </c>
      <c r="BM2572" s="229">
        <f t="shared" si="168"/>
        <v>0</v>
      </c>
      <c r="BN2572" s="229">
        <f t="shared" si="169"/>
        <v>0</v>
      </c>
    </row>
    <row r="2573" spans="64:66" x14ac:dyDescent="0.2">
      <c r="BL2573" s="3">
        <f t="shared" si="167"/>
        <v>1</v>
      </c>
      <c r="BM2573" s="229">
        <f t="shared" si="168"/>
        <v>0</v>
      </c>
      <c r="BN2573" s="229">
        <f t="shared" si="169"/>
        <v>0</v>
      </c>
    </row>
    <row r="2574" spans="64:66" x14ac:dyDescent="0.2">
      <c r="BL2574" s="3">
        <f t="shared" si="167"/>
        <v>1</v>
      </c>
      <c r="BM2574" s="229">
        <f t="shared" si="168"/>
        <v>0</v>
      </c>
      <c r="BN2574" s="229">
        <f t="shared" si="169"/>
        <v>0</v>
      </c>
    </row>
    <row r="2575" spans="64:66" x14ac:dyDescent="0.2">
      <c r="BL2575" s="3">
        <f t="shared" si="167"/>
        <v>1</v>
      </c>
      <c r="BM2575" s="229">
        <f t="shared" si="168"/>
        <v>0</v>
      </c>
      <c r="BN2575" s="229">
        <f t="shared" si="169"/>
        <v>0</v>
      </c>
    </row>
    <row r="2576" spans="64:66" x14ac:dyDescent="0.2">
      <c r="BL2576" s="3">
        <f t="shared" si="167"/>
        <v>1</v>
      </c>
      <c r="BM2576" s="229">
        <f t="shared" si="168"/>
        <v>0</v>
      </c>
      <c r="BN2576" s="229">
        <f t="shared" si="169"/>
        <v>0</v>
      </c>
    </row>
    <row r="2577" spans="64:66" x14ac:dyDescent="0.2">
      <c r="BL2577" s="3">
        <f t="shared" si="167"/>
        <v>1</v>
      </c>
      <c r="BM2577" s="229">
        <f t="shared" si="168"/>
        <v>0</v>
      </c>
      <c r="BN2577" s="229">
        <f t="shared" si="169"/>
        <v>0</v>
      </c>
    </row>
    <row r="2578" spans="64:66" x14ac:dyDescent="0.2">
      <c r="BL2578" s="3">
        <f t="shared" si="167"/>
        <v>1</v>
      </c>
      <c r="BM2578" s="229">
        <f t="shared" si="168"/>
        <v>0</v>
      </c>
      <c r="BN2578" s="229">
        <f t="shared" si="169"/>
        <v>0</v>
      </c>
    </row>
    <row r="2579" spans="64:66" x14ac:dyDescent="0.2">
      <c r="BL2579" s="3">
        <f t="shared" si="167"/>
        <v>1</v>
      </c>
      <c r="BM2579" s="229">
        <f t="shared" si="168"/>
        <v>0</v>
      </c>
      <c r="BN2579" s="229">
        <f t="shared" si="169"/>
        <v>0</v>
      </c>
    </row>
    <row r="2580" spans="64:66" x14ac:dyDescent="0.2">
      <c r="BL2580" s="3">
        <f t="shared" si="167"/>
        <v>1</v>
      </c>
      <c r="BM2580" s="229">
        <f t="shared" si="168"/>
        <v>0</v>
      </c>
      <c r="BN2580" s="229">
        <f t="shared" si="169"/>
        <v>0</v>
      </c>
    </row>
    <row r="2581" spans="64:66" x14ac:dyDescent="0.2">
      <c r="BL2581" s="3">
        <f t="shared" si="167"/>
        <v>1</v>
      </c>
      <c r="BM2581" s="229">
        <f t="shared" si="168"/>
        <v>0</v>
      </c>
      <c r="BN2581" s="229">
        <f t="shared" si="169"/>
        <v>0</v>
      </c>
    </row>
    <row r="2582" spans="64:66" x14ac:dyDescent="0.2">
      <c r="BL2582" s="3">
        <f t="shared" si="167"/>
        <v>1</v>
      </c>
      <c r="BM2582" s="229">
        <f t="shared" si="168"/>
        <v>0</v>
      </c>
      <c r="BN2582" s="229">
        <f t="shared" si="169"/>
        <v>0</v>
      </c>
    </row>
    <row r="2583" spans="64:66" x14ac:dyDescent="0.2">
      <c r="BL2583" s="3">
        <f t="shared" si="167"/>
        <v>1</v>
      </c>
      <c r="BM2583" s="229">
        <f t="shared" si="168"/>
        <v>0</v>
      </c>
      <c r="BN2583" s="229">
        <f t="shared" si="169"/>
        <v>0</v>
      </c>
    </row>
    <row r="2584" spans="64:66" x14ac:dyDescent="0.2">
      <c r="BL2584" s="3">
        <f t="shared" si="167"/>
        <v>1</v>
      </c>
      <c r="BM2584" s="229">
        <f t="shared" si="168"/>
        <v>0</v>
      </c>
      <c r="BN2584" s="229">
        <f t="shared" si="169"/>
        <v>0</v>
      </c>
    </row>
    <row r="2585" spans="64:66" x14ac:dyDescent="0.2">
      <c r="BL2585" s="3">
        <f t="shared" si="167"/>
        <v>1</v>
      </c>
      <c r="BM2585" s="229">
        <f t="shared" si="168"/>
        <v>0</v>
      </c>
      <c r="BN2585" s="229">
        <f t="shared" si="169"/>
        <v>0</v>
      </c>
    </row>
    <row r="2586" spans="64:66" x14ac:dyDescent="0.2">
      <c r="BL2586" s="3">
        <f t="shared" si="167"/>
        <v>1</v>
      </c>
      <c r="BM2586" s="229">
        <f t="shared" si="168"/>
        <v>0</v>
      </c>
      <c r="BN2586" s="229">
        <f t="shared" si="169"/>
        <v>0</v>
      </c>
    </row>
    <row r="2587" spans="64:66" x14ac:dyDescent="0.2">
      <c r="BL2587" s="3">
        <f t="shared" si="167"/>
        <v>1</v>
      </c>
      <c r="BM2587" s="229">
        <f t="shared" si="168"/>
        <v>0</v>
      </c>
      <c r="BN2587" s="229">
        <f t="shared" si="169"/>
        <v>0</v>
      </c>
    </row>
    <row r="2588" spans="64:66" x14ac:dyDescent="0.2">
      <c r="BL2588" s="3">
        <f t="shared" si="167"/>
        <v>1</v>
      </c>
      <c r="BM2588" s="229">
        <f t="shared" si="168"/>
        <v>0</v>
      </c>
      <c r="BN2588" s="229">
        <f t="shared" si="169"/>
        <v>0</v>
      </c>
    </row>
    <row r="2589" spans="64:66" x14ac:dyDescent="0.2">
      <c r="BL2589" s="3">
        <f t="shared" si="167"/>
        <v>1</v>
      </c>
      <c r="BM2589" s="229">
        <f t="shared" si="168"/>
        <v>0</v>
      </c>
      <c r="BN2589" s="229">
        <f t="shared" si="169"/>
        <v>0</v>
      </c>
    </row>
    <row r="2590" spans="64:66" x14ac:dyDescent="0.2">
      <c r="BL2590" s="3">
        <f t="shared" si="167"/>
        <v>1</v>
      </c>
      <c r="BM2590" s="229">
        <f t="shared" si="168"/>
        <v>0</v>
      </c>
      <c r="BN2590" s="229">
        <f t="shared" si="169"/>
        <v>0</v>
      </c>
    </row>
    <row r="2591" spans="64:66" x14ac:dyDescent="0.2">
      <c r="BL2591" s="3">
        <f t="shared" si="167"/>
        <v>1</v>
      </c>
      <c r="BM2591" s="229">
        <f t="shared" si="168"/>
        <v>0</v>
      </c>
      <c r="BN2591" s="229">
        <f t="shared" si="169"/>
        <v>0</v>
      </c>
    </row>
    <row r="2592" spans="64:66" x14ac:dyDescent="0.2">
      <c r="BL2592" s="3">
        <f t="shared" si="167"/>
        <v>1</v>
      </c>
      <c r="BM2592" s="229">
        <f t="shared" si="168"/>
        <v>0</v>
      </c>
      <c r="BN2592" s="229">
        <f t="shared" si="169"/>
        <v>0</v>
      </c>
    </row>
    <row r="2593" spans="64:66" x14ac:dyDescent="0.2">
      <c r="BL2593" s="3">
        <f t="shared" si="167"/>
        <v>1</v>
      </c>
      <c r="BM2593" s="229">
        <f t="shared" si="168"/>
        <v>0</v>
      </c>
      <c r="BN2593" s="229">
        <f t="shared" si="169"/>
        <v>0</v>
      </c>
    </row>
    <row r="2594" spans="64:66" x14ac:dyDescent="0.2">
      <c r="BL2594" s="3">
        <f t="shared" si="167"/>
        <v>1</v>
      </c>
      <c r="BM2594" s="229">
        <f t="shared" si="168"/>
        <v>0</v>
      </c>
      <c r="BN2594" s="229">
        <f t="shared" si="169"/>
        <v>0</v>
      </c>
    </row>
    <row r="2595" spans="64:66" x14ac:dyDescent="0.2">
      <c r="BL2595" s="3">
        <f t="shared" si="167"/>
        <v>1</v>
      </c>
      <c r="BM2595" s="229">
        <f t="shared" si="168"/>
        <v>0</v>
      </c>
      <c r="BN2595" s="229">
        <f t="shared" si="169"/>
        <v>0</v>
      </c>
    </row>
    <row r="2596" spans="64:66" x14ac:dyDescent="0.2">
      <c r="BL2596" s="3">
        <f t="shared" si="167"/>
        <v>1</v>
      </c>
      <c r="BM2596" s="229">
        <f t="shared" si="168"/>
        <v>0</v>
      </c>
      <c r="BN2596" s="229">
        <f t="shared" si="169"/>
        <v>0</v>
      </c>
    </row>
    <row r="2597" spans="64:66" x14ac:dyDescent="0.2">
      <c r="BL2597" s="3">
        <f t="shared" si="167"/>
        <v>1</v>
      </c>
      <c r="BM2597" s="229">
        <f t="shared" si="168"/>
        <v>0</v>
      </c>
      <c r="BN2597" s="229">
        <f t="shared" si="169"/>
        <v>0</v>
      </c>
    </row>
    <row r="2598" spans="64:66" x14ac:dyDescent="0.2">
      <c r="BL2598" s="3">
        <f t="shared" si="167"/>
        <v>1</v>
      </c>
      <c r="BM2598" s="229">
        <f t="shared" si="168"/>
        <v>0</v>
      </c>
      <c r="BN2598" s="229">
        <f t="shared" si="169"/>
        <v>0</v>
      </c>
    </row>
    <row r="2599" spans="64:66" x14ac:dyDescent="0.2">
      <c r="BL2599" s="3">
        <f t="shared" si="167"/>
        <v>1</v>
      </c>
      <c r="BM2599" s="229">
        <f t="shared" si="168"/>
        <v>0</v>
      </c>
      <c r="BN2599" s="229">
        <f t="shared" si="169"/>
        <v>0</v>
      </c>
    </row>
    <row r="2600" spans="64:66" x14ac:dyDescent="0.2">
      <c r="BL2600" s="3">
        <f t="shared" si="167"/>
        <v>1</v>
      </c>
      <c r="BM2600" s="229">
        <f t="shared" si="168"/>
        <v>0</v>
      </c>
      <c r="BN2600" s="229">
        <f t="shared" si="169"/>
        <v>0</v>
      </c>
    </row>
    <row r="2601" spans="64:66" x14ac:dyDescent="0.2">
      <c r="BL2601" s="3">
        <f t="shared" si="167"/>
        <v>1</v>
      </c>
      <c r="BM2601" s="229">
        <f t="shared" si="168"/>
        <v>0</v>
      </c>
      <c r="BN2601" s="229">
        <f t="shared" si="169"/>
        <v>0</v>
      </c>
    </row>
    <row r="2602" spans="64:66" x14ac:dyDescent="0.2">
      <c r="BL2602" s="3">
        <f t="shared" si="167"/>
        <v>1</v>
      </c>
      <c r="BM2602" s="229">
        <f t="shared" si="168"/>
        <v>0</v>
      </c>
      <c r="BN2602" s="229">
        <f t="shared" si="169"/>
        <v>0</v>
      </c>
    </row>
    <row r="2603" spans="64:66" x14ac:dyDescent="0.2">
      <c r="BL2603" s="3">
        <f t="shared" si="167"/>
        <v>1</v>
      </c>
      <c r="BM2603" s="229">
        <f t="shared" si="168"/>
        <v>0</v>
      </c>
      <c r="BN2603" s="229">
        <f t="shared" si="169"/>
        <v>0</v>
      </c>
    </row>
    <row r="2604" spans="64:66" x14ac:dyDescent="0.2">
      <c r="BL2604" s="3">
        <f t="shared" si="167"/>
        <v>1</v>
      </c>
      <c r="BM2604" s="229">
        <f t="shared" si="168"/>
        <v>0</v>
      </c>
      <c r="BN2604" s="229">
        <f t="shared" si="169"/>
        <v>0</v>
      </c>
    </row>
    <row r="2605" spans="64:66" x14ac:dyDescent="0.2">
      <c r="BL2605" s="3">
        <f t="shared" si="167"/>
        <v>1</v>
      </c>
      <c r="BM2605" s="229">
        <f t="shared" si="168"/>
        <v>0</v>
      </c>
      <c r="BN2605" s="229">
        <f t="shared" si="169"/>
        <v>0</v>
      </c>
    </row>
    <row r="2606" spans="64:66" x14ac:dyDescent="0.2">
      <c r="BL2606" s="3">
        <f t="shared" si="167"/>
        <v>1</v>
      </c>
      <c r="BM2606" s="229">
        <f t="shared" si="168"/>
        <v>0</v>
      </c>
      <c r="BN2606" s="229">
        <f t="shared" si="169"/>
        <v>0</v>
      </c>
    </row>
    <row r="2607" spans="64:66" x14ac:dyDescent="0.2">
      <c r="BL2607" s="3">
        <f t="shared" si="167"/>
        <v>1</v>
      </c>
      <c r="BM2607" s="229">
        <f t="shared" si="168"/>
        <v>0</v>
      </c>
      <c r="BN2607" s="229">
        <f t="shared" si="169"/>
        <v>0</v>
      </c>
    </row>
    <row r="2608" spans="64:66" x14ac:dyDescent="0.2">
      <c r="BL2608" s="3">
        <f t="shared" si="167"/>
        <v>1</v>
      </c>
      <c r="BM2608" s="229">
        <f t="shared" si="168"/>
        <v>0</v>
      </c>
      <c r="BN2608" s="229">
        <f t="shared" si="169"/>
        <v>0</v>
      </c>
    </row>
    <row r="2609" spans="64:66" x14ac:dyDescent="0.2">
      <c r="BL2609" s="3">
        <f t="shared" si="167"/>
        <v>1</v>
      </c>
      <c r="BM2609" s="229">
        <f t="shared" si="168"/>
        <v>0</v>
      </c>
      <c r="BN2609" s="229">
        <f t="shared" si="169"/>
        <v>0</v>
      </c>
    </row>
    <row r="2610" spans="64:66" x14ac:dyDescent="0.2">
      <c r="BL2610" s="3">
        <f t="shared" si="167"/>
        <v>1</v>
      </c>
      <c r="BM2610" s="229">
        <f t="shared" si="168"/>
        <v>0</v>
      </c>
      <c r="BN2610" s="229">
        <f t="shared" si="169"/>
        <v>0</v>
      </c>
    </row>
    <row r="2611" spans="64:66" x14ac:dyDescent="0.2">
      <c r="BL2611" s="3">
        <f t="shared" si="167"/>
        <v>1</v>
      </c>
      <c r="BM2611" s="229">
        <f t="shared" si="168"/>
        <v>0</v>
      </c>
      <c r="BN2611" s="229">
        <f t="shared" si="169"/>
        <v>0</v>
      </c>
    </row>
    <row r="2612" spans="64:66" x14ac:dyDescent="0.2">
      <c r="BL2612" s="3">
        <f t="shared" si="167"/>
        <v>1</v>
      </c>
      <c r="BM2612" s="229">
        <f t="shared" si="168"/>
        <v>0</v>
      </c>
      <c r="BN2612" s="229">
        <f t="shared" si="169"/>
        <v>0</v>
      </c>
    </row>
    <row r="2613" spans="64:66" x14ac:dyDescent="0.2">
      <c r="BL2613" s="3">
        <f t="shared" si="167"/>
        <v>1</v>
      </c>
      <c r="BM2613" s="229">
        <f t="shared" si="168"/>
        <v>0</v>
      </c>
      <c r="BN2613" s="229">
        <f t="shared" si="169"/>
        <v>0</v>
      </c>
    </row>
    <row r="2614" spans="64:66" x14ac:dyDescent="0.2">
      <c r="BL2614" s="3">
        <f t="shared" si="167"/>
        <v>1</v>
      </c>
      <c r="BM2614" s="229">
        <f t="shared" si="168"/>
        <v>0</v>
      </c>
      <c r="BN2614" s="229">
        <f t="shared" si="169"/>
        <v>0</v>
      </c>
    </row>
    <row r="2615" spans="64:66" x14ac:dyDescent="0.2">
      <c r="BL2615" s="3">
        <f t="shared" si="167"/>
        <v>1</v>
      </c>
      <c r="BM2615" s="229">
        <f t="shared" si="168"/>
        <v>0</v>
      </c>
      <c r="BN2615" s="229">
        <f t="shared" si="169"/>
        <v>0</v>
      </c>
    </row>
    <row r="2616" spans="64:66" x14ac:dyDescent="0.2">
      <c r="BL2616" s="3">
        <f t="shared" si="167"/>
        <v>1</v>
      </c>
      <c r="BM2616" s="229">
        <f t="shared" si="168"/>
        <v>0</v>
      </c>
      <c r="BN2616" s="229">
        <f t="shared" si="169"/>
        <v>0</v>
      </c>
    </row>
    <row r="2617" spans="64:66" x14ac:dyDescent="0.2">
      <c r="BL2617" s="3">
        <f t="shared" si="167"/>
        <v>1</v>
      </c>
      <c r="BM2617" s="229">
        <f t="shared" si="168"/>
        <v>0</v>
      </c>
      <c r="BN2617" s="229">
        <f t="shared" si="169"/>
        <v>0</v>
      </c>
    </row>
    <row r="2618" spans="64:66" x14ac:dyDescent="0.2">
      <c r="BL2618" s="3">
        <f t="shared" si="167"/>
        <v>1</v>
      </c>
      <c r="BM2618" s="229">
        <f t="shared" si="168"/>
        <v>0</v>
      </c>
      <c r="BN2618" s="229">
        <f t="shared" si="169"/>
        <v>0</v>
      </c>
    </row>
    <row r="2619" spans="64:66" x14ac:dyDescent="0.2">
      <c r="BL2619" s="3">
        <f t="shared" si="167"/>
        <v>1</v>
      </c>
      <c r="BM2619" s="229">
        <f t="shared" si="168"/>
        <v>0</v>
      </c>
      <c r="BN2619" s="229">
        <f t="shared" si="169"/>
        <v>0</v>
      </c>
    </row>
    <row r="2620" spans="64:66" x14ac:dyDescent="0.2">
      <c r="BL2620" s="3">
        <f t="shared" si="167"/>
        <v>1</v>
      </c>
      <c r="BM2620" s="229">
        <f t="shared" si="168"/>
        <v>0</v>
      </c>
      <c r="BN2620" s="229">
        <f t="shared" si="169"/>
        <v>0</v>
      </c>
    </row>
    <row r="2621" spans="64:66" x14ac:dyDescent="0.2">
      <c r="BL2621" s="3">
        <f t="shared" si="167"/>
        <v>1</v>
      </c>
      <c r="BM2621" s="229">
        <f t="shared" si="168"/>
        <v>0</v>
      </c>
      <c r="BN2621" s="229">
        <f t="shared" si="169"/>
        <v>0</v>
      </c>
    </row>
    <row r="2622" spans="64:66" x14ac:dyDescent="0.2">
      <c r="BL2622" s="3">
        <f t="shared" si="167"/>
        <v>1</v>
      </c>
      <c r="BM2622" s="229">
        <f t="shared" si="168"/>
        <v>0</v>
      </c>
      <c r="BN2622" s="229">
        <f t="shared" si="169"/>
        <v>0</v>
      </c>
    </row>
    <row r="2623" spans="64:66" x14ac:dyDescent="0.2">
      <c r="BL2623" s="3">
        <f t="shared" si="167"/>
        <v>1</v>
      </c>
      <c r="BM2623" s="229">
        <f t="shared" si="168"/>
        <v>0</v>
      </c>
      <c r="BN2623" s="229">
        <f t="shared" si="169"/>
        <v>0</v>
      </c>
    </row>
    <row r="2624" spans="64:66" x14ac:dyDescent="0.2">
      <c r="BL2624" s="3">
        <f t="shared" si="167"/>
        <v>1</v>
      </c>
      <c r="BM2624" s="229">
        <f t="shared" si="168"/>
        <v>0</v>
      </c>
      <c r="BN2624" s="229">
        <f t="shared" si="169"/>
        <v>0</v>
      </c>
    </row>
    <row r="2625" spans="64:66" x14ac:dyDescent="0.2">
      <c r="BL2625" s="3">
        <f t="shared" si="167"/>
        <v>1</v>
      </c>
      <c r="BM2625" s="229">
        <f t="shared" si="168"/>
        <v>0</v>
      </c>
      <c r="BN2625" s="229">
        <f t="shared" si="169"/>
        <v>0</v>
      </c>
    </row>
    <row r="2626" spans="64:66" x14ac:dyDescent="0.2">
      <c r="BL2626" s="3">
        <f t="shared" si="167"/>
        <v>1</v>
      </c>
      <c r="BM2626" s="229">
        <f t="shared" si="168"/>
        <v>0</v>
      </c>
      <c r="BN2626" s="229">
        <f t="shared" si="169"/>
        <v>0</v>
      </c>
    </row>
    <row r="2627" spans="64:66" x14ac:dyDescent="0.2">
      <c r="BL2627" s="3">
        <f t="shared" si="167"/>
        <v>1</v>
      </c>
      <c r="BM2627" s="229">
        <f t="shared" si="168"/>
        <v>0</v>
      </c>
      <c r="BN2627" s="229">
        <f t="shared" si="169"/>
        <v>0</v>
      </c>
    </row>
    <row r="2628" spans="64:66" x14ac:dyDescent="0.2">
      <c r="BL2628" s="3">
        <f t="shared" si="167"/>
        <v>1</v>
      </c>
      <c r="BM2628" s="229">
        <f t="shared" si="168"/>
        <v>0</v>
      </c>
      <c r="BN2628" s="229">
        <f t="shared" si="169"/>
        <v>0</v>
      </c>
    </row>
    <row r="2629" spans="64:66" x14ac:dyDescent="0.2">
      <c r="BL2629" s="3">
        <f t="shared" ref="BL2629:BL2653" si="170">MONTH(H2629)</f>
        <v>1</v>
      </c>
      <c r="BM2629" s="229">
        <f t="shared" ref="BM2629:BM2653" si="171">AO2629</f>
        <v>0</v>
      </c>
      <c r="BN2629" s="229">
        <f t="shared" ref="BN2629:BN2653" si="172">BE2629</f>
        <v>0</v>
      </c>
    </row>
    <row r="2630" spans="64:66" x14ac:dyDescent="0.2">
      <c r="BL2630" s="3">
        <f t="shared" si="170"/>
        <v>1</v>
      </c>
      <c r="BM2630" s="229">
        <f t="shared" si="171"/>
        <v>0</v>
      </c>
      <c r="BN2630" s="229">
        <f t="shared" si="172"/>
        <v>0</v>
      </c>
    </row>
    <row r="2631" spans="64:66" x14ac:dyDescent="0.2">
      <c r="BL2631" s="3">
        <f t="shared" si="170"/>
        <v>1</v>
      </c>
      <c r="BM2631" s="229">
        <f t="shared" si="171"/>
        <v>0</v>
      </c>
      <c r="BN2631" s="229">
        <f t="shared" si="172"/>
        <v>0</v>
      </c>
    </row>
    <row r="2632" spans="64:66" x14ac:dyDescent="0.2">
      <c r="BL2632" s="3">
        <f t="shared" si="170"/>
        <v>1</v>
      </c>
      <c r="BM2632" s="229">
        <f t="shared" si="171"/>
        <v>0</v>
      </c>
      <c r="BN2632" s="229">
        <f t="shared" si="172"/>
        <v>0</v>
      </c>
    </row>
    <row r="2633" spans="64:66" x14ac:dyDescent="0.2">
      <c r="BL2633" s="3">
        <f t="shared" si="170"/>
        <v>1</v>
      </c>
      <c r="BM2633" s="229">
        <f t="shared" si="171"/>
        <v>0</v>
      </c>
      <c r="BN2633" s="229">
        <f t="shared" si="172"/>
        <v>0</v>
      </c>
    </row>
    <row r="2634" spans="64:66" x14ac:dyDescent="0.2">
      <c r="BL2634" s="3">
        <f t="shared" si="170"/>
        <v>1</v>
      </c>
      <c r="BM2634" s="229">
        <f t="shared" si="171"/>
        <v>0</v>
      </c>
      <c r="BN2634" s="229">
        <f t="shared" si="172"/>
        <v>0</v>
      </c>
    </row>
    <row r="2635" spans="64:66" x14ac:dyDescent="0.2">
      <c r="BL2635" s="3">
        <f t="shared" si="170"/>
        <v>1</v>
      </c>
      <c r="BM2635" s="229">
        <f t="shared" si="171"/>
        <v>0</v>
      </c>
      <c r="BN2635" s="229">
        <f t="shared" si="172"/>
        <v>0</v>
      </c>
    </row>
    <row r="2636" spans="64:66" x14ac:dyDescent="0.2">
      <c r="BL2636" s="3">
        <f t="shared" si="170"/>
        <v>1</v>
      </c>
      <c r="BM2636" s="229">
        <f t="shared" si="171"/>
        <v>0</v>
      </c>
      <c r="BN2636" s="229">
        <f t="shared" si="172"/>
        <v>0</v>
      </c>
    </row>
    <row r="2637" spans="64:66" x14ac:dyDescent="0.2">
      <c r="BL2637" s="3">
        <f t="shared" si="170"/>
        <v>1</v>
      </c>
      <c r="BM2637" s="229">
        <f t="shared" si="171"/>
        <v>0</v>
      </c>
      <c r="BN2637" s="229">
        <f t="shared" si="172"/>
        <v>0</v>
      </c>
    </row>
    <row r="2638" spans="64:66" x14ac:dyDescent="0.2">
      <c r="BL2638" s="3">
        <f t="shared" si="170"/>
        <v>1</v>
      </c>
      <c r="BM2638" s="229">
        <f t="shared" si="171"/>
        <v>0</v>
      </c>
      <c r="BN2638" s="229">
        <f t="shared" si="172"/>
        <v>0</v>
      </c>
    </row>
    <row r="2639" spans="64:66" x14ac:dyDescent="0.2">
      <c r="BL2639" s="3">
        <f t="shared" si="170"/>
        <v>1</v>
      </c>
      <c r="BM2639" s="229">
        <f t="shared" si="171"/>
        <v>0</v>
      </c>
      <c r="BN2639" s="229">
        <f t="shared" si="172"/>
        <v>0</v>
      </c>
    </row>
    <row r="2640" spans="64:66" x14ac:dyDescent="0.2">
      <c r="BL2640" s="3">
        <f t="shared" si="170"/>
        <v>1</v>
      </c>
      <c r="BM2640" s="229">
        <f t="shared" si="171"/>
        <v>0</v>
      </c>
      <c r="BN2640" s="229">
        <f t="shared" si="172"/>
        <v>0</v>
      </c>
    </row>
    <row r="2641" spans="64:66" x14ac:dyDescent="0.2">
      <c r="BL2641" s="3">
        <f t="shared" si="170"/>
        <v>1</v>
      </c>
      <c r="BM2641" s="229">
        <f t="shared" si="171"/>
        <v>0</v>
      </c>
      <c r="BN2641" s="229">
        <f t="shared" si="172"/>
        <v>0</v>
      </c>
    </row>
    <row r="2642" spans="64:66" x14ac:dyDescent="0.2">
      <c r="BL2642" s="3">
        <f t="shared" si="170"/>
        <v>1</v>
      </c>
      <c r="BM2642" s="229">
        <f t="shared" si="171"/>
        <v>0</v>
      </c>
      <c r="BN2642" s="229">
        <f t="shared" si="172"/>
        <v>0</v>
      </c>
    </row>
    <row r="2643" spans="64:66" x14ac:dyDescent="0.2">
      <c r="BL2643" s="3">
        <f t="shared" si="170"/>
        <v>1</v>
      </c>
      <c r="BM2643" s="229">
        <f t="shared" si="171"/>
        <v>0</v>
      </c>
      <c r="BN2643" s="229">
        <f t="shared" si="172"/>
        <v>0</v>
      </c>
    </row>
    <row r="2644" spans="64:66" x14ac:dyDescent="0.2">
      <c r="BL2644" s="3">
        <f t="shared" si="170"/>
        <v>1</v>
      </c>
      <c r="BM2644" s="229">
        <f t="shared" si="171"/>
        <v>0</v>
      </c>
      <c r="BN2644" s="229">
        <f t="shared" si="172"/>
        <v>0</v>
      </c>
    </row>
    <row r="2645" spans="64:66" x14ac:dyDescent="0.2">
      <c r="BL2645" s="3">
        <f t="shared" si="170"/>
        <v>1</v>
      </c>
      <c r="BM2645" s="229">
        <f t="shared" si="171"/>
        <v>0</v>
      </c>
      <c r="BN2645" s="229">
        <f t="shared" si="172"/>
        <v>0</v>
      </c>
    </row>
    <row r="2646" spans="64:66" x14ac:dyDescent="0.2">
      <c r="BL2646" s="3">
        <f t="shared" si="170"/>
        <v>1</v>
      </c>
      <c r="BM2646" s="229">
        <f t="shared" si="171"/>
        <v>0</v>
      </c>
      <c r="BN2646" s="229">
        <f t="shared" si="172"/>
        <v>0</v>
      </c>
    </row>
    <row r="2647" spans="64:66" x14ac:dyDescent="0.2">
      <c r="BL2647" s="3">
        <f t="shared" si="170"/>
        <v>1</v>
      </c>
      <c r="BM2647" s="229">
        <f t="shared" si="171"/>
        <v>0</v>
      </c>
      <c r="BN2647" s="229">
        <f t="shared" si="172"/>
        <v>0</v>
      </c>
    </row>
    <row r="2648" spans="64:66" x14ac:dyDescent="0.2">
      <c r="BL2648" s="3">
        <f t="shared" si="170"/>
        <v>1</v>
      </c>
      <c r="BM2648" s="229">
        <f t="shared" si="171"/>
        <v>0</v>
      </c>
      <c r="BN2648" s="229">
        <f t="shared" si="172"/>
        <v>0</v>
      </c>
    </row>
    <row r="2649" spans="64:66" x14ac:dyDescent="0.2">
      <c r="BL2649" s="3">
        <f t="shared" si="170"/>
        <v>1</v>
      </c>
      <c r="BM2649" s="229">
        <f t="shared" si="171"/>
        <v>0</v>
      </c>
      <c r="BN2649" s="229">
        <f t="shared" si="172"/>
        <v>0</v>
      </c>
    </row>
    <row r="2650" spans="64:66" x14ac:dyDescent="0.2">
      <c r="BL2650" s="3">
        <f t="shared" si="170"/>
        <v>1</v>
      </c>
      <c r="BM2650" s="229">
        <f t="shared" si="171"/>
        <v>0</v>
      </c>
      <c r="BN2650" s="229">
        <f t="shared" si="172"/>
        <v>0</v>
      </c>
    </row>
    <row r="2651" spans="64:66" x14ac:dyDescent="0.2">
      <c r="BL2651" s="3">
        <f t="shared" si="170"/>
        <v>1</v>
      </c>
      <c r="BM2651" s="229">
        <f t="shared" si="171"/>
        <v>0</v>
      </c>
      <c r="BN2651" s="229">
        <f t="shared" si="172"/>
        <v>0</v>
      </c>
    </row>
    <row r="2652" spans="64:66" x14ac:dyDescent="0.2">
      <c r="BL2652" s="3">
        <f t="shared" si="170"/>
        <v>1</v>
      </c>
      <c r="BM2652" s="229">
        <f t="shared" si="171"/>
        <v>0</v>
      </c>
      <c r="BN2652" s="229">
        <f t="shared" si="172"/>
        <v>0</v>
      </c>
    </row>
    <row r="2653" spans="64:66" x14ac:dyDescent="0.2">
      <c r="BL2653" s="3">
        <f t="shared" si="170"/>
        <v>1</v>
      </c>
      <c r="BM2653" s="229">
        <f t="shared" si="171"/>
        <v>0</v>
      </c>
      <c r="BN2653" s="229">
        <f t="shared" si="172"/>
        <v>0</v>
      </c>
    </row>
  </sheetData>
  <mergeCells count="22">
    <mergeCell ref="BO1:BO2"/>
    <mergeCell ref="AK1:AQ1"/>
    <mergeCell ref="AR1:AW1"/>
    <mergeCell ref="AX1:BG1"/>
    <mergeCell ref="BH1:BK1"/>
    <mergeCell ref="A1:A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Z1:AC1"/>
    <mergeCell ref="AD1:AJ1"/>
    <mergeCell ref="K1:K2"/>
    <mergeCell ref="L1:L2"/>
    <mergeCell ref="M1:P1"/>
    <mergeCell ref="R1:U1"/>
    <mergeCell ref="V1:Y1"/>
  </mergeCells>
  <phoneticPr fontId="51" type="noConversion"/>
  <pageMargins left="0.70866141732283505" right="0.70866141732283505" top="0.74803149606299202" bottom="0.74803149606299202" header="0.31496062992126" footer="0.31496062992126"/>
  <pageSetup paperSize="9"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3" filterMode="1">
    <tabColor rgb="FFFF0000"/>
  </sheetPr>
  <dimension ref="A1:BQ276"/>
  <sheetViews>
    <sheetView topLeftCell="A173" workbookViewId="0">
      <pane xSplit="4" topLeftCell="Z1" activePane="topRight" state="frozen"/>
      <selection pane="topRight" activeCell="D193" sqref="D193"/>
    </sheetView>
  </sheetViews>
  <sheetFormatPr defaultColWidth="9" defaultRowHeight="14.25" x14ac:dyDescent="0.2"/>
  <cols>
    <col min="1" max="1" width="7.625" style="77" customWidth="1"/>
    <col min="2" max="2" width="11" style="78" customWidth="1"/>
    <col min="3" max="3" width="22.625" style="78" customWidth="1"/>
    <col min="4" max="4" width="37.375" style="78" customWidth="1"/>
    <col min="5" max="5" width="37.375" style="78" hidden="1" customWidth="1"/>
    <col min="6" max="7" width="7.125" style="78" customWidth="1"/>
    <col min="8" max="10" width="9" style="78"/>
    <col min="11" max="11" width="17.25" style="78" customWidth="1"/>
    <col min="12" max="12" width="17.625" style="78" customWidth="1"/>
    <col min="13" max="15" width="9" style="78"/>
    <col min="16" max="16" width="13.125" style="78" customWidth="1"/>
    <col min="17" max="17" width="12.625" style="78" customWidth="1"/>
    <col min="18" max="20" width="9" style="78"/>
    <col min="21" max="21" width="11.5" style="78" customWidth="1"/>
    <col min="22" max="22" width="11.5" style="77" customWidth="1"/>
    <col min="23" max="25" width="11.5" style="78" customWidth="1"/>
    <col min="26" max="28" width="11.5" style="77" customWidth="1"/>
    <col min="29" max="29" width="11.5" style="79" customWidth="1"/>
    <col min="30" max="33" width="11.5" style="78" customWidth="1"/>
    <col min="34" max="38" width="11.5" style="79" customWidth="1"/>
    <col min="39" max="40" width="11.5" style="78" customWidth="1"/>
    <col min="41" max="41" width="11.375" style="79" customWidth="1"/>
    <col min="42" max="42" width="11.5" style="79" customWidth="1"/>
    <col min="43" max="44" width="9" style="79" customWidth="1"/>
    <col min="45" max="45" width="10.875" style="79" customWidth="1"/>
    <col min="46" max="53" width="9" style="79" customWidth="1"/>
    <col min="54" max="57" width="9" style="79"/>
    <col min="58" max="58" width="10" style="79" customWidth="1"/>
    <col min="59" max="61" width="9" style="79"/>
    <col min="62" max="62" width="10.125" style="79" customWidth="1"/>
    <col min="63" max="65" width="9" style="79" customWidth="1"/>
    <col min="66" max="69" width="9" style="79"/>
    <col min="70" max="16384" width="9" style="78"/>
  </cols>
  <sheetData>
    <row r="1" spans="1:69" ht="25.5" x14ac:dyDescent="0.2">
      <c r="B1" s="780" t="s">
        <v>4805</v>
      </c>
      <c r="C1" s="781"/>
      <c r="D1" s="781"/>
      <c r="E1" s="781"/>
      <c r="F1" s="781"/>
      <c r="G1" s="781"/>
      <c r="H1" s="781"/>
      <c r="I1" s="781"/>
      <c r="J1" s="781"/>
      <c r="K1" s="781"/>
      <c r="L1" s="781"/>
      <c r="M1" s="781"/>
      <c r="N1" s="781"/>
      <c r="O1" s="781"/>
      <c r="P1" s="781"/>
      <c r="Q1" s="781"/>
      <c r="R1" s="781"/>
      <c r="S1" s="781"/>
      <c r="T1" s="781"/>
      <c r="U1" s="781"/>
      <c r="V1" s="781" t="s">
        <v>1</v>
      </c>
      <c r="W1" s="781"/>
      <c r="X1" s="781"/>
      <c r="Y1" s="781"/>
      <c r="Z1" s="781"/>
      <c r="AA1" s="781"/>
      <c r="AB1" s="781"/>
      <c r="AC1" s="781"/>
      <c r="AD1" s="781"/>
      <c r="AE1" s="781"/>
      <c r="AF1" s="781"/>
      <c r="AG1" s="781"/>
    </row>
    <row r="2" spans="1:69" ht="20.25" x14ac:dyDescent="0.2">
      <c r="B2" s="782" t="s">
        <v>4806</v>
      </c>
      <c r="C2" s="782"/>
      <c r="D2" s="782"/>
      <c r="E2" s="782"/>
      <c r="F2" s="782"/>
      <c r="G2" s="782"/>
      <c r="H2" s="782"/>
      <c r="I2" s="782"/>
      <c r="J2" s="782"/>
      <c r="K2" s="782"/>
      <c r="L2" s="782"/>
      <c r="M2" s="782"/>
      <c r="N2" s="782"/>
      <c r="O2" s="782"/>
      <c r="P2" s="782"/>
      <c r="Q2" s="782"/>
      <c r="R2" s="782"/>
      <c r="S2" s="782"/>
      <c r="T2" s="782"/>
      <c r="U2" s="782"/>
      <c r="V2" s="807" t="s">
        <v>4807</v>
      </c>
      <c r="W2" s="808"/>
      <c r="X2" s="808"/>
      <c r="Y2" s="808"/>
      <c r="Z2" s="807"/>
      <c r="AA2" s="807"/>
      <c r="AB2" s="807"/>
      <c r="AC2" s="807"/>
      <c r="AD2" s="808"/>
      <c r="AE2" s="808"/>
      <c r="AF2" s="808"/>
      <c r="AG2" s="808"/>
      <c r="AH2" s="808"/>
      <c r="AI2" s="808"/>
      <c r="AJ2" s="808"/>
      <c r="AK2" s="808"/>
      <c r="AL2" s="808"/>
      <c r="AM2" s="808"/>
      <c r="AN2" s="808"/>
      <c r="AO2" s="808"/>
      <c r="AP2" s="808"/>
      <c r="AQ2" s="808"/>
      <c r="AR2" s="808"/>
      <c r="AS2" s="808"/>
      <c r="AT2" s="808"/>
      <c r="AU2" s="808"/>
      <c r="AV2" s="808"/>
      <c r="AW2" s="808"/>
      <c r="AX2" s="808"/>
      <c r="AY2" s="808"/>
      <c r="AZ2" s="808"/>
      <c r="BA2" s="808"/>
      <c r="BB2" s="808"/>
      <c r="BC2" s="808"/>
      <c r="BD2" s="808"/>
      <c r="BE2" s="808"/>
      <c r="BF2" s="808"/>
      <c r="BG2" s="808"/>
      <c r="BH2" s="808"/>
      <c r="BI2" s="808"/>
      <c r="BJ2" s="808"/>
      <c r="BK2" s="808"/>
      <c r="BL2" s="808"/>
      <c r="BM2" s="808"/>
      <c r="BN2" s="808"/>
      <c r="BO2" s="808"/>
      <c r="BP2" s="808"/>
      <c r="BQ2" s="808"/>
    </row>
    <row r="3" spans="1:69" ht="14.25" customHeight="1" x14ac:dyDescent="0.2">
      <c r="A3" s="783" t="s">
        <v>4808</v>
      </c>
      <c r="B3" s="776" t="s">
        <v>2</v>
      </c>
      <c r="C3" s="776" t="s">
        <v>3</v>
      </c>
      <c r="D3" s="776" t="s">
        <v>4</v>
      </c>
      <c r="E3" s="80"/>
      <c r="F3" s="788" t="s">
        <v>5901</v>
      </c>
      <c r="G3" s="788" t="s">
        <v>5902</v>
      </c>
      <c r="H3" s="779" t="s">
        <v>5130</v>
      </c>
      <c r="I3" s="779" t="s">
        <v>6</v>
      </c>
      <c r="J3" s="779" t="s">
        <v>7</v>
      </c>
      <c r="K3" s="785" t="s">
        <v>8</v>
      </c>
      <c r="L3" s="786" t="s">
        <v>5131</v>
      </c>
      <c r="M3" s="779" t="s">
        <v>9</v>
      </c>
      <c r="N3" s="779" t="s">
        <v>10</v>
      </c>
      <c r="O3" s="779" t="s">
        <v>11</v>
      </c>
      <c r="P3" s="779" t="s">
        <v>12</v>
      </c>
      <c r="Q3" s="779" t="s">
        <v>13</v>
      </c>
      <c r="R3" s="779" t="s">
        <v>14</v>
      </c>
      <c r="S3" s="779" t="s">
        <v>15</v>
      </c>
      <c r="T3" s="779" t="s">
        <v>16</v>
      </c>
      <c r="U3" s="779" t="s">
        <v>17</v>
      </c>
      <c r="V3" s="773">
        <v>44562</v>
      </c>
      <c r="W3" s="773"/>
      <c r="X3" s="773"/>
      <c r="Y3" s="773"/>
      <c r="Z3" s="773">
        <v>44593</v>
      </c>
      <c r="AA3" s="773"/>
      <c r="AB3" s="773"/>
      <c r="AC3" s="773"/>
      <c r="AD3" s="773">
        <v>44621</v>
      </c>
      <c r="AE3" s="773"/>
      <c r="AF3" s="773"/>
      <c r="AG3" s="773"/>
      <c r="AH3" s="773">
        <v>44652</v>
      </c>
      <c r="AI3" s="773"/>
      <c r="AJ3" s="773"/>
      <c r="AK3" s="773"/>
      <c r="AL3" s="773">
        <v>44682</v>
      </c>
      <c r="AM3" s="773"/>
      <c r="AN3" s="773"/>
      <c r="AO3" s="773"/>
      <c r="AP3" s="773">
        <v>44713</v>
      </c>
      <c r="AQ3" s="773"/>
      <c r="AR3" s="773"/>
      <c r="AS3" s="773"/>
      <c r="AT3" s="809">
        <v>44743</v>
      </c>
      <c r="AU3" s="774"/>
      <c r="AV3" s="774"/>
      <c r="AW3" s="774"/>
      <c r="AX3" s="809">
        <v>44774</v>
      </c>
      <c r="AY3" s="774"/>
      <c r="AZ3" s="774"/>
      <c r="BA3" s="774"/>
      <c r="BB3" s="809">
        <v>44805</v>
      </c>
      <c r="BC3" s="774"/>
      <c r="BD3" s="774"/>
      <c r="BE3" s="774"/>
      <c r="BF3" s="809">
        <v>44835</v>
      </c>
      <c r="BG3" s="774"/>
      <c r="BH3" s="774"/>
      <c r="BI3" s="774"/>
      <c r="BJ3" s="809">
        <v>44866</v>
      </c>
      <c r="BK3" s="774"/>
      <c r="BL3" s="774"/>
      <c r="BM3" s="774"/>
      <c r="BN3" s="809">
        <v>44896</v>
      </c>
      <c r="BO3" s="774"/>
      <c r="BP3" s="774"/>
      <c r="BQ3" s="774"/>
    </row>
    <row r="4" spans="1:69" ht="63" customHeight="1" x14ac:dyDescent="0.2">
      <c r="A4" s="784"/>
      <c r="B4" s="776"/>
      <c r="C4" s="776"/>
      <c r="D4" s="776"/>
      <c r="E4" s="83" t="s">
        <v>5903</v>
      </c>
      <c r="F4" s="789"/>
      <c r="G4" s="789"/>
      <c r="H4" s="779"/>
      <c r="I4" s="779"/>
      <c r="J4" s="779"/>
      <c r="K4" s="785"/>
      <c r="L4" s="787"/>
      <c r="M4" s="779"/>
      <c r="N4" s="779"/>
      <c r="O4" s="779"/>
      <c r="P4" s="779"/>
      <c r="Q4" s="779"/>
      <c r="R4" s="779"/>
      <c r="S4" s="779"/>
      <c r="T4" s="779"/>
      <c r="U4" s="779"/>
      <c r="V4" s="81" t="s">
        <v>18</v>
      </c>
      <c r="W4" s="82" t="s">
        <v>19</v>
      </c>
      <c r="X4" s="82" t="s">
        <v>20</v>
      </c>
      <c r="Y4" s="82" t="s">
        <v>21</v>
      </c>
      <c r="Z4" s="106" t="s">
        <v>18</v>
      </c>
      <c r="AA4" s="82" t="s">
        <v>19</v>
      </c>
      <c r="AB4" s="82" t="s">
        <v>20</v>
      </c>
      <c r="AC4" s="82" t="s">
        <v>21</v>
      </c>
      <c r="AD4" s="107" t="s">
        <v>18</v>
      </c>
      <c r="AE4" s="82" t="s">
        <v>19</v>
      </c>
      <c r="AF4" s="82" t="s">
        <v>20</v>
      </c>
      <c r="AG4" s="82" t="s">
        <v>21</v>
      </c>
      <c r="AH4" s="81" t="s">
        <v>18</v>
      </c>
      <c r="AI4" s="82" t="s">
        <v>19</v>
      </c>
      <c r="AJ4" s="82" t="s">
        <v>20</v>
      </c>
      <c r="AK4" s="82" t="s">
        <v>21</v>
      </c>
      <c r="AL4" s="81" t="s">
        <v>18</v>
      </c>
      <c r="AM4" s="82" t="s">
        <v>19</v>
      </c>
      <c r="AN4" s="82" t="s">
        <v>20</v>
      </c>
      <c r="AO4" s="82" t="s">
        <v>21</v>
      </c>
      <c r="AP4" s="81" t="s">
        <v>18</v>
      </c>
      <c r="AQ4" s="82" t="s">
        <v>19</v>
      </c>
      <c r="AR4" s="82" t="s">
        <v>20</v>
      </c>
      <c r="AS4" s="82" t="s">
        <v>21</v>
      </c>
      <c r="AT4" s="81" t="s">
        <v>18</v>
      </c>
      <c r="AU4" s="82" t="s">
        <v>19</v>
      </c>
      <c r="AV4" s="82" t="s">
        <v>20</v>
      </c>
      <c r="AW4" s="82" t="s">
        <v>21</v>
      </c>
      <c r="AX4" s="81" t="s">
        <v>18</v>
      </c>
      <c r="AY4" s="82" t="s">
        <v>19</v>
      </c>
      <c r="AZ4" s="82" t="s">
        <v>20</v>
      </c>
      <c r="BA4" s="82" t="s">
        <v>21</v>
      </c>
      <c r="BB4" s="81" t="s">
        <v>18</v>
      </c>
      <c r="BC4" s="82" t="s">
        <v>19</v>
      </c>
      <c r="BD4" s="82" t="s">
        <v>20</v>
      </c>
      <c r="BE4" s="82" t="s">
        <v>21</v>
      </c>
      <c r="BF4" s="81" t="s">
        <v>18</v>
      </c>
      <c r="BG4" s="82" t="s">
        <v>19</v>
      </c>
      <c r="BH4" s="82" t="s">
        <v>20</v>
      </c>
      <c r="BI4" s="82" t="s">
        <v>21</v>
      </c>
      <c r="BJ4" s="81" t="s">
        <v>18</v>
      </c>
      <c r="BK4" s="82" t="s">
        <v>19</v>
      </c>
      <c r="BL4" s="82" t="s">
        <v>20</v>
      </c>
      <c r="BM4" s="82" t="s">
        <v>21</v>
      </c>
      <c r="BN4" s="81" t="s">
        <v>18</v>
      </c>
      <c r="BO4" s="82" t="s">
        <v>19</v>
      </c>
      <c r="BP4" s="82" t="s">
        <v>20</v>
      </c>
      <c r="BQ4" s="82" t="s">
        <v>21</v>
      </c>
    </row>
    <row r="5" spans="1:69" ht="20.100000000000001" customHeight="1" x14ac:dyDescent="0.2">
      <c r="A5" s="84">
        <v>1</v>
      </c>
      <c r="B5" s="85" t="s">
        <v>461</v>
      </c>
      <c r="C5" s="85" t="s">
        <v>23</v>
      </c>
      <c r="D5" s="85" t="s">
        <v>5149</v>
      </c>
      <c r="E5" s="86"/>
      <c r="F5" s="87">
        <v>8</v>
      </c>
      <c r="G5" s="87" t="s">
        <v>5150</v>
      </c>
      <c r="H5" s="88">
        <v>50</v>
      </c>
      <c r="I5" s="88" t="s">
        <v>189</v>
      </c>
      <c r="J5" s="92">
        <v>110.82890787347</v>
      </c>
      <c r="K5" s="88" t="s">
        <v>27</v>
      </c>
      <c r="L5" s="88" t="s">
        <v>4815</v>
      </c>
      <c r="M5" s="88" t="s">
        <v>28</v>
      </c>
      <c r="N5" s="93" t="s">
        <v>29</v>
      </c>
      <c r="O5" s="88" t="s">
        <v>76</v>
      </c>
      <c r="P5" s="88"/>
      <c r="Q5" s="88"/>
      <c r="R5" s="88" t="s">
        <v>32</v>
      </c>
      <c r="S5" s="88" t="s">
        <v>459</v>
      </c>
      <c r="T5" s="88" t="s">
        <v>463</v>
      </c>
      <c r="U5" s="88" t="s">
        <v>28</v>
      </c>
      <c r="V5" s="101" t="s">
        <v>4816</v>
      </c>
      <c r="W5" s="102"/>
      <c r="X5" s="102"/>
      <c r="Y5" s="102"/>
      <c r="Z5" s="103"/>
      <c r="AA5" s="108"/>
      <c r="AB5" s="108"/>
      <c r="AC5" s="108"/>
      <c r="AD5" s="109"/>
      <c r="AE5" s="108"/>
      <c r="AF5" s="108"/>
      <c r="AG5" s="108"/>
      <c r="AH5" s="109"/>
      <c r="AI5" s="108"/>
      <c r="AJ5" s="108"/>
      <c r="AK5" s="111"/>
      <c r="AL5" s="109"/>
      <c r="AM5" s="108"/>
      <c r="AN5" s="108"/>
      <c r="AO5" s="108"/>
      <c r="AP5" s="109"/>
      <c r="AQ5" s="108"/>
      <c r="AR5" s="108"/>
      <c r="AS5" s="108"/>
      <c r="AT5" s="109"/>
      <c r="AU5" s="108"/>
      <c r="AV5" s="108"/>
      <c r="AW5" s="108"/>
      <c r="AX5" s="109"/>
      <c r="AY5" s="108"/>
      <c r="AZ5" s="108"/>
      <c r="BA5" s="108"/>
      <c r="BB5" s="109"/>
      <c r="BC5" s="108"/>
      <c r="BD5" s="108"/>
      <c r="BE5" s="108"/>
      <c r="BF5" s="108"/>
      <c r="BG5" s="108"/>
      <c r="BH5" s="108"/>
      <c r="BI5" s="108"/>
      <c r="BJ5" s="108"/>
      <c r="BK5" s="108"/>
      <c r="BL5" s="108"/>
      <c r="BM5" s="108"/>
      <c r="BN5" s="108"/>
      <c r="BO5" s="108"/>
      <c r="BP5" s="108"/>
      <c r="BQ5" s="108"/>
    </row>
    <row r="6" spans="1:69" ht="20.100000000000001" customHeight="1" x14ac:dyDescent="0.2">
      <c r="A6" s="84">
        <v>2</v>
      </c>
      <c r="B6" s="85" t="s">
        <v>461</v>
      </c>
      <c r="C6" s="85" t="s">
        <v>23</v>
      </c>
      <c r="D6" s="85" t="s">
        <v>5151</v>
      </c>
      <c r="E6" s="86"/>
      <c r="F6" s="87">
        <v>8</v>
      </c>
      <c r="G6" s="87" t="s">
        <v>5152</v>
      </c>
      <c r="H6" s="88">
        <v>50</v>
      </c>
      <c r="I6" s="88" t="s">
        <v>189</v>
      </c>
      <c r="J6" s="92">
        <v>177.32625259755301</v>
      </c>
      <c r="K6" s="88" t="s">
        <v>27</v>
      </c>
      <c r="L6" s="88" t="s">
        <v>4815</v>
      </c>
      <c r="M6" s="88" t="s">
        <v>28</v>
      </c>
      <c r="N6" s="93" t="s">
        <v>29</v>
      </c>
      <c r="O6" s="88" t="s">
        <v>28</v>
      </c>
      <c r="P6" s="88" t="s">
        <v>470</v>
      </c>
      <c r="Q6" s="88" t="s">
        <v>107</v>
      </c>
      <c r="R6" s="88" t="s">
        <v>32</v>
      </c>
      <c r="S6" s="88" t="s">
        <v>459</v>
      </c>
      <c r="T6" s="88" t="s">
        <v>463</v>
      </c>
      <c r="U6" s="88" t="s">
        <v>28</v>
      </c>
      <c r="V6" s="101" t="s">
        <v>4816</v>
      </c>
      <c r="W6" s="102"/>
      <c r="X6" s="102"/>
      <c r="Y6" s="102"/>
      <c r="Z6" s="103"/>
      <c r="AA6" s="108"/>
      <c r="AB6" s="108"/>
      <c r="AC6" s="108"/>
      <c r="AD6" s="109"/>
      <c r="AE6" s="108"/>
      <c r="AF6" s="108"/>
      <c r="AG6" s="108"/>
      <c r="AH6" s="109"/>
      <c r="AI6" s="108"/>
      <c r="AJ6" s="108"/>
      <c r="AK6" s="111"/>
      <c r="AL6" s="109"/>
      <c r="AM6" s="108"/>
      <c r="AN6" s="108"/>
      <c r="AO6" s="108"/>
      <c r="AP6" s="109"/>
      <c r="AQ6" s="108"/>
      <c r="AR6" s="108"/>
      <c r="AS6" s="108"/>
      <c r="AT6" s="109"/>
      <c r="AU6" s="108"/>
      <c r="AV6" s="108"/>
      <c r="AW6" s="108"/>
      <c r="AX6" s="109"/>
      <c r="AY6" s="108"/>
      <c r="AZ6" s="108"/>
      <c r="BA6" s="108"/>
      <c r="BB6" s="109"/>
      <c r="BC6" s="108"/>
      <c r="BD6" s="108"/>
      <c r="BE6" s="108"/>
      <c r="BF6" s="108"/>
      <c r="BG6" s="108"/>
      <c r="BH6" s="108"/>
      <c r="BI6" s="108"/>
      <c r="BJ6" s="108"/>
      <c r="BK6" s="108"/>
      <c r="BL6" s="108"/>
      <c r="BM6" s="108"/>
      <c r="BN6" s="108"/>
      <c r="BO6" s="108"/>
      <c r="BP6" s="108"/>
      <c r="BQ6" s="108"/>
    </row>
    <row r="7" spans="1:69" ht="20.100000000000001" customHeight="1" x14ac:dyDescent="0.2">
      <c r="A7" s="84">
        <v>3</v>
      </c>
      <c r="B7" s="85" t="s">
        <v>461</v>
      </c>
      <c r="C7" s="85" t="s">
        <v>23</v>
      </c>
      <c r="D7" s="85" t="s">
        <v>5157</v>
      </c>
      <c r="E7" s="86"/>
      <c r="F7" s="87">
        <v>8</v>
      </c>
      <c r="G7" s="87" t="s">
        <v>5158</v>
      </c>
      <c r="H7" s="88">
        <v>50</v>
      </c>
      <c r="I7" s="88" t="s">
        <v>189</v>
      </c>
      <c r="J7" s="92">
        <v>110.82890787347</v>
      </c>
      <c r="K7" s="88" t="s">
        <v>27</v>
      </c>
      <c r="L7" s="88" t="s">
        <v>4815</v>
      </c>
      <c r="M7" s="88" t="s">
        <v>28</v>
      </c>
      <c r="N7" s="93" t="s">
        <v>29</v>
      </c>
      <c r="O7" s="88" t="s">
        <v>76</v>
      </c>
      <c r="P7" s="88"/>
      <c r="Q7" s="88"/>
      <c r="R7" s="88" t="s">
        <v>32</v>
      </c>
      <c r="S7" s="88" t="s">
        <v>459</v>
      </c>
      <c r="T7" s="88" t="s">
        <v>463</v>
      </c>
      <c r="U7" s="88" t="s">
        <v>28</v>
      </c>
      <c r="V7" s="101" t="s">
        <v>4816</v>
      </c>
      <c r="W7" s="102"/>
      <c r="X7" s="85"/>
      <c r="Y7" s="85"/>
      <c r="Z7" s="103"/>
      <c r="AA7" s="108"/>
      <c r="AB7" s="108"/>
      <c r="AC7" s="108"/>
      <c r="AD7" s="109"/>
      <c r="AE7" s="108"/>
      <c r="AF7" s="108"/>
      <c r="AG7" s="108"/>
      <c r="AH7" s="109"/>
      <c r="AI7" s="108"/>
      <c r="AJ7" s="108"/>
      <c r="AK7" s="111"/>
      <c r="AL7" s="109"/>
      <c r="AM7" s="108"/>
      <c r="AN7" s="108"/>
      <c r="AO7" s="108"/>
      <c r="AP7" s="109"/>
      <c r="AQ7" s="108"/>
      <c r="AR7" s="108"/>
      <c r="AS7" s="108"/>
      <c r="AT7" s="109"/>
      <c r="AU7" s="108"/>
      <c r="AV7" s="108"/>
      <c r="AW7" s="108"/>
      <c r="AX7" s="109"/>
      <c r="AY7" s="108"/>
      <c r="AZ7" s="108"/>
      <c r="BA7" s="108"/>
      <c r="BB7" s="109"/>
      <c r="BC7" s="108"/>
      <c r="BD7" s="108"/>
      <c r="BE7" s="108"/>
      <c r="BF7" s="108"/>
      <c r="BG7" s="108"/>
      <c r="BH7" s="108"/>
      <c r="BI7" s="108"/>
      <c r="BJ7" s="108"/>
      <c r="BK7" s="108"/>
      <c r="BL7" s="108"/>
      <c r="BM7" s="108"/>
      <c r="BN7" s="108"/>
      <c r="BO7" s="108"/>
      <c r="BP7" s="108"/>
      <c r="BQ7" s="108"/>
    </row>
    <row r="8" spans="1:69" ht="20.100000000000001" customHeight="1" x14ac:dyDescent="0.2">
      <c r="A8" s="84">
        <v>4</v>
      </c>
      <c r="B8" s="85" t="s">
        <v>461</v>
      </c>
      <c r="C8" s="85" t="s">
        <v>23</v>
      </c>
      <c r="D8" s="85" t="s">
        <v>5159</v>
      </c>
      <c r="E8" s="86"/>
      <c r="F8" s="87">
        <v>8</v>
      </c>
      <c r="G8" s="87" t="s">
        <v>5160</v>
      </c>
      <c r="H8" s="88">
        <v>50</v>
      </c>
      <c r="I8" s="88" t="s">
        <v>189</v>
      </c>
      <c r="J8" s="92">
        <v>177.32625259755301</v>
      </c>
      <c r="K8" s="88" t="s">
        <v>27</v>
      </c>
      <c r="L8" s="88" t="s">
        <v>4815</v>
      </c>
      <c r="M8" s="88" t="s">
        <v>28</v>
      </c>
      <c r="N8" s="93" t="s">
        <v>29</v>
      </c>
      <c r="O8" s="88" t="s">
        <v>28</v>
      </c>
      <c r="P8" s="94" t="s">
        <v>465</v>
      </c>
      <c r="Q8" s="94" t="s">
        <v>5161</v>
      </c>
      <c r="R8" s="88" t="s">
        <v>32</v>
      </c>
      <c r="S8" s="88" t="s">
        <v>459</v>
      </c>
      <c r="T8" s="88" t="s">
        <v>463</v>
      </c>
      <c r="U8" s="88" t="s">
        <v>28</v>
      </c>
      <c r="V8" s="101" t="s">
        <v>4816</v>
      </c>
      <c r="W8" s="102"/>
      <c r="X8" s="85"/>
      <c r="Y8" s="85"/>
      <c r="Z8" s="103"/>
      <c r="AA8" s="108"/>
      <c r="AB8" s="108"/>
      <c r="AC8" s="108"/>
      <c r="AD8" s="109"/>
      <c r="AE8" s="108"/>
      <c r="AF8" s="108"/>
      <c r="AG8" s="108"/>
      <c r="AH8" s="109"/>
      <c r="AI8" s="108"/>
      <c r="AJ8" s="108"/>
      <c r="AK8" s="111"/>
      <c r="AL8" s="109"/>
      <c r="AM8" s="108"/>
      <c r="AN8" s="108"/>
      <c r="AO8" s="108"/>
      <c r="AP8" s="109"/>
      <c r="AQ8" s="108"/>
      <c r="AR8" s="108"/>
      <c r="AS8" s="108"/>
      <c r="AT8" s="109"/>
      <c r="AU8" s="108"/>
      <c r="AV8" s="108"/>
      <c r="AW8" s="108"/>
      <c r="AX8" s="109"/>
      <c r="AY8" s="108"/>
      <c r="AZ8" s="108"/>
      <c r="BA8" s="108"/>
      <c r="BB8" s="109"/>
      <c r="BC8" s="108"/>
      <c r="BD8" s="108"/>
      <c r="BE8" s="108"/>
      <c r="BF8" s="108"/>
      <c r="BG8" s="108"/>
      <c r="BH8" s="108"/>
      <c r="BI8" s="108"/>
      <c r="BJ8" s="108"/>
      <c r="BK8" s="108"/>
      <c r="BL8" s="108"/>
      <c r="BM8" s="108"/>
      <c r="BN8" s="108"/>
      <c r="BO8" s="108"/>
      <c r="BP8" s="108"/>
      <c r="BQ8" s="108"/>
    </row>
    <row r="9" spans="1:69" ht="20.100000000000001" customHeight="1" x14ac:dyDescent="0.2">
      <c r="A9" s="84">
        <v>5</v>
      </c>
      <c r="B9" s="85" t="s">
        <v>461</v>
      </c>
      <c r="C9" s="85" t="s">
        <v>23</v>
      </c>
      <c r="D9" s="85" t="s">
        <v>5164</v>
      </c>
      <c r="E9" s="86"/>
      <c r="F9" s="87">
        <v>8</v>
      </c>
      <c r="G9" s="87" t="s">
        <v>5165</v>
      </c>
      <c r="H9" s="88">
        <v>50</v>
      </c>
      <c r="I9" s="88" t="s">
        <v>189</v>
      </c>
      <c r="J9" s="92">
        <v>110.82890787347</v>
      </c>
      <c r="K9" s="88" t="s">
        <v>27</v>
      </c>
      <c r="L9" s="88" t="s">
        <v>4815</v>
      </c>
      <c r="M9" s="88" t="s">
        <v>28</v>
      </c>
      <c r="N9" s="93" t="s">
        <v>29</v>
      </c>
      <c r="O9" s="88" t="s">
        <v>76</v>
      </c>
      <c r="P9" s="88"/>
      <c r="Q9" s="88"/>
      <c r="R9" s="88" t="s">
        <v>32</v>
      </c>
      <c r="S9" s="88" t="s">
        <v>459</v>
      </c>
      <c r="T9" s="88" t="s">
        <v>463</v>
      </c>
      <c r="U9" s="88" t="s">
        <v>28</v>
      </c>
      <c r="V9" s="101" t="s">
        <v>4816</v>
      </c>
      <c r="W9" s="102"/>
      <c r="X9" s="85"/>
      <c r="Y9" s="85"/>
      <c r="Z9" s="103"/>
      <c r="AA9" s="108"/>
      <c r="AB9" s="108"/>
      <c r="AC9" s="108"/>
      <c r="AD9" s="109"/>
      <c r="AE9" s="108"/>
      <c r="AF9" s="108"/>
      <c r="AG9" s="108"/>
      <c r="AH9" s="112"/>
      <c r="AI9" s="108"/>
      <c r="AJ9" s="108"/>
      <c r="AK9" s="111"/>
      <c r="AL9" s="112"/>
      <c r="AM9" s="108"/>
      <c r="AN9" s="108"/>
      <c r="AO9" s="108"/>
      <c r="AP9" s="109"/>
      <c r="AQ9" s="108"/>
      <c r="AR9" s="108"/>
      <c r="AS9" s="108"/>
      <c r="AT9" s="108"/>
      <c r="AU9" s="108"/>
      <c r="AV9" s="108"/>
      <c r="AW9" s="108"/>
      <c r="AX9" s="109"/>
      <c r="AY9" s="108"/>
      <c r="AZ9" s="108"/>
      <c r="BA9" s="108"/>
      <c r="BB9" s="109"/>
      <c r="BC9" s="108"/>
      <c r="BD9" s="108"/>
      <c r="BE9" s="108"/>
      <c r="BF9" s="108"/>
      <c r="BG9" s="108"/>
      <c r="BH9" s="108"/>
      <c r="BI9" s="108"/>
      <c r="BJ9" s="108"/>
      <c r="BK9" s="108"/>
      <c r="BL9" s="108"/>
      <c r="BM9" s="108"/>
      <c r="BN9" s="108"/>
      <c r="BO9" s="108"/>
      <c r="BP9" s="108"/>
      <c r="BQ9" s="108"/>
    </row>
    <row r="10" spans="1:69" ht="20.100000000000001" customHeight="1" x14ac:dyDescent="0.2">
      <c r="A10" s="84">
        <v>6</v>
      </c>
      <c r="B10" s="85" t="s">
        <v>461</v>
      </c>
      <c r="C10" s="85" t="s">
        <v>23</v>
      </c>
      <c r="D10" s="85" t="s">
        <v>5166</v>
      </c>
      <c r="E10" s="86"/>
      <c r="F10" s="87">
        <v>8</v>
      </c>
      <c r="G10" s="87" t="s">
        <v>5167</v>
      </c>
      <c r="H10" s="88">
        <v>50</v>
      </c>
      <c r="I10" s="88" t="s">
        <v>189</v>
      </c>
      <c r="J10" s="92">
        <v>110.82890787347</v>
      </c>
      <c r="K10" s="88" t="s">
        <v>27</v>
      </c>
      <c r="L10" s="88" t="s">
        <v>4815</v>
      </c>
      <c r="M10" s="88" t="s">
        <v>28</v>
      </c>
      <c r="N10" s="93" t="s">
        <v>29</v>
      </c>
      <c r="O10" s="88" t="s">
        <v>28</v>
      </c>
      <c r="P10" s="88" t="s">
        <v>5904</v>
      </c>
      <c r="Q10" s="88" t="s">
        <v>477</v>
      </c>
      <c r="R10" s="88" t="s">
        <v>32</v>
      </c>
      <c r="S10" s="88" t="s">
        <v>459</v>
      </c>
      <c r="T10" s="88" t="s">
        <v>463</v>
      </c>
      <c r="U10" s="88" t="s">
        <v>28</v>
      </c>
      <c r="V10" s="101" t="s">
        <v>4816</v>
      </c>
      <c r="W10" s="102"/>
      <c r="X10" s="85"/>
      <c r="Y10" s="85"/>
      <c r="Z10" s="103"/>
      <c r="AA10" s="108"/>
      <c r="AB10" s="108"/>
      <c r="AC10" s="108"/>
      <c r="AD10" s="109"/>
      <c r="AE10" s="108"/>
      <c r="AF10" s="108"/>
      <c r="AG10" s="108"/>
      <c r="AH10" s="109"/>
      <c r="AI10" s="108"/>
      <c r="AJ10" s="108"/>
      <c r="AK10" s="111"/>
      <c r="AL10" s="109"/>
      <c r="AM10" s="108"/>
      <c r="AN10" s="108"/>
      <c r="AO10" s="108"/>
      <c r="AP10" s="109"/>
      <c r="AQ10" s="108"/>
      <c r="AR10" s="108"/>
      <c r="AS10" s="108"/>
      <c r="AT10" s="109"/>
      <c r="AU10" s="108"/>
      <c r="AV10" s="108"/>
      <c r="AW10" s="108"/>
      <c r="AX10" s="109"/>
      <c r="AY10" s="108"/>
      <c r="AZ10" s="108"/>
      <c r="BA10" s="108"/>
      <c r="BB10" s="109"/>
      <c r="BC10" s="108"/>
      <c r="BD10" s="108"/>
      <c r="BE10" s="108"/>
      <c r="BF10" s="108"/>
      <c r="BG10" s="108"/>
      <c r="BH10" s="108"/>
      <c r="BI10" s="108"/>
      <c r="BJ10" s="108"/>
      <c r="BK10" s="108"/>
      <c r="BL10" s="108"/>
      <c r="BM10" s="108"/>
      <c r="BN10" s="108"/>
      <c r="BO10" s="108"/>
      <c r="BP10" s="108"/>
      <c r="BQ10" s="108"/>
    </row>
    <row r="11" spans="1:69" ht="23.25" customHeight="1" x14ac:dyDescent="0.2">
      <c r="A11" s="84">
        <v>7</v>
      </c>
      <c r="B11" s="85" t="s">
        <v>461</v>
      </c>
      <c r="C11" s="85" t="s">
        <v>23</v>
      </c>
      <c r="D11" s="85" t="s">
        <v>5123</v>
      </c>
      <c r="E11" s="86"/>
      <c r="F11" s="87">
        <v>8</v>
      </c>
      <c r="G11" s="87" t="s">
        <v>5168</v>
      </c>
      <c r="H11" s="88">
        <v>50</v>
      </c>
      <c r="I11" s="88" t="s">
        <v>189</v>
      </c>
      <c r="J11" s="92">
        <v>110.82890787347</v>
      </c>
      <c r="K11" s="88" t="s">
        <v>27</v>
      </c>
      <c r="L11" s="88" t="s">
        <v>4815</v>
      </c>
      <c r="M11" s="88" t="s">
        <v>28</v>
      </c>
      <c r="N11" s="93" t="s">
        <v>29</v>
      </c>
      <c r="O11" s="95"/>
      <c r="P11" s="88"/>
      <c r="Q11" s="88"/>
      <c r="R11" s="88" t="s">
        <v>32</v>
      </c>
      <c r="S11" s="88" t="s">
        <v>459</v>
      </c>
      <c r="T11" s="88" t="s">
        <v>463</v>
      </c>
      <c r="U11" s="88" t="s">
        <v>28</v>
      </c>
      <c r="V11" s="101" t="s">
        <v>4816</v>
      </c>
      <c r="W11" s="102"/>
      <c r="X11" s="85"/>
      <c r="Y11" s="85"/>
      <c r="Z11" s="103"/>
      <c r="AA11" s="108"/>
      <c r="AB11" s="108"/>
      <c r="AC11" s="108"/>
      <c r="AD11" s="109"/>
      <c r="AE11" s="108"/>
      <c r="AF11" s="108"/>
      <c r="AG11" s="108"/>
      <c r="AH11" s="109"/>
      <c r="AI11" s="108"/>
      <c r="AJ11" s="108"/>
      <c r="AK11" s="111"/>
      <c r="AL11" s="109"/>
      <c r="AM11" s="108"/>
      <c r="AN11" s="108"/>
      <c r="AO11" s="108"/>
      <c r="AP11" s="109"/>
      <c r="AQ11" s="108"/>
      <c r="AR11" s="108"/>
      <c r="AS11" s="108"/>
      <c r="AT11" s="109"/>
      <c r="AU11" s="108"/>
      <c r="AV11" s="108"/>
      <c r="AW11" s="108"/>
      <c r="AX11" s="109"/>
      <c r="AY11" s="108"/>
      <c r="AZ11" s="108"/>
      <c r="BA11" s="108"/>
      <c r="BB11" s="109"/>
      <c r="BC11" s="108"/>
      <c r="BD11" s="108"/>
      <c r="BE11" s="108"/>
      <c r="BF11" s="108"/>
      <c r="BG11" s="108"/>
      <c r="BH11" s="108"/>
      <c r="BI11" s="108"/>
      <c r="BJ11" s="108"/>
      <c r="BK11" s="108"/>
      <c r="BL11" s="108"/>
      <c r="BM11" s="108"/>
      <c r="BN11" s="108"/>
      <c r="BO11" s="108"/>
      <c r="BP11" s="108"/>
      <c r="BQ11" s="108"/>
    </row>
    <row r="12" spans="1:69" ht="23.25" hidden="1" customHeight="1" x14ac:dyDescent="0.2">
      <c r="A12" s="84">
        <v>8</v>
      </c>
      <c r="B12" s="85" t="s">
        <v>461</v>
      </c>
      <c r="C12" s="85" t="s">
        <v>23</v>
      </c>
      <c r="D12" s="89" t="s">
        <v>5170</v>
      </c>
      <c r="E12" s="90" t="s">
        <v>5905</v>
      </c>
      <c r="F12" s="87">
        <v>8</v>
      </c>
      <c r="G12" s="87" t="s">
        <v>5171</v>
      </c>
      <c r="H12" s="88">
        <v>50</v>
      </c>
      <c r="I12" s="88"/>
      <c r="J12" s="90"/>
      <c r="K12" s="88"/>
      <c r="L12" s="88"/>
      <c r="M12" s="88"/>
      <c r="N12" s="93"/>
      <c r="O12" s="88"/>
      <c r="P12" s="88"/>
      <c r="Q12" s="88"/>
      <c r="R12" s="88"/>
      <c r="S12" s="88"/>
      <c r="T12" s="88"/>
      <c r="U12" s="88"/>
      <c r="V12" s="85"/>
      <c r="W12" s="102"/>
      <c r="X12" s="85"/>
      <c r="Y12" s="85"/>
      <c r="Z12" s="103"/>
      <c r="AA12" s="108"/>
      <c r="AB12" s="108"/>
      <c r="AC12" s="108"/>
      <c r="AD12" s="109"/>
      <c r="AE12" s="108"/>
      <c r="AF12" s="108"/>
      <c r="AG12" s="108"/>
      <c r="AH12" s="109"/>
      <c r="AI12" s="108"/>
      <c r="AJ12" s="108"/>
      <c r="AK12" s="111"/>
      <c r="AL12" s="109"/>
      <c r="AM12" s="108"/>
      <c r="AN12" s="108"/>
      <c r="AO12" s="108"/>
      <c r="AP12" s="109"/>
      <c r="AQ12" s="108"/>
      <c r="AR12" s="108"/>
      <c r="AS12" s="108"/>
      <c r="AT12" s="109"/>
      <c r="AU12" s="108"/>
      <c r="AV12" s="108"/>
      <c r="AW12" s="108"/>
      <c r="AX12" s="109"/>
      <c r="AY12" s="108"/>
      <c r="AZ12" s="108"/>
      <c r="BA12" s="108"/>
      <c r="BB12" s="109"/>
      <c r="BC12" s="108"/>
      <c r="BD12" s="108"/>
      <c r="BE12" s="108"/>
      <c r="BF12" s="108"/>
      <c r="BG12" s="108"/>
      <c r="BH12" s="108"/>
      <c r="BI12" s="108"/>
      <c r="BJ12" s="108"/>
      <c r="BK12" s="108"/>
      <c r="BL12" s="108"/>
      <c r="BM12" s="108"/>
      <c r="BN12" s="108"/>
      <c r="BO12" s="108"/>
      <c r="BP12" s="108"/>
      <c r="BQ12" s="108"/>
    </row>
    <row r="13" spans="1:69" ht="20.100000000000001" customHeight="1" x14ac:dyDescent="0.2">
      <c r="A13" s="84">
        <v>9</v>
      </c>
      <c r="B13" s="85" t="s">
        <v>461</v>
      </c>
      <c r="C13" s="85" t="s">
        <v>23</v>
      </c>
      <c r="D13" s="89" t="s">
        <v>5172</v>
      </c>
      <c r="E13" s="86"/>
      <c r="F13" s="87">
        <v>8</v>
      </c>
      <c r="G13" s="87" t="s">
        <v>5173</v>
      </c>
      <c r="H13" s="88">
        <v>50</v>
      </c>
      <c r="I13" s="88" t="s">
        <v>189</v>
      </c>
      <c r="J13" s="92">
        <v>110.82890787347</v>
      </c>
      <c r="K13" s="88" t="s">
        <v>27</v>
      </c>
      <c r="L13" s="88" t="s">
        <v>4815</v>
      </c>
      <c r="M13" s="88" t="s">
        <v>28</v>
      </c>
      <c r="N13" s="93" t="s">
        <v>29</v>
      </c>
      <c r="O13" s="88" t="s">
        <v>76</v>
      </c>
      <c r="P13" s="88"/>
      <c r="Q13" s="88"/>
      <c r="R13" s="88" t="s">
        <v>32</v>
      </c>
      <c r="S13" s="88" t="s">
        <v>459</v>
      </c>
      <c r="T13" s="88" t="s">
        <v>463</v>
      </c>
      <c r="U13" s="88" t="s">
        <v>28</v>
      </c>
      <c r="V13" s="101" t="s">
        <v>4816</v>
      </c>
      <c r="W13" s="102"/>
      <c r="X13" s="85"/>
      <c r="Y13" s="85"/>
      <c r="Z13" s="103"/>
      <c r="AA13" s="108"/>
      <c r="AB13" s="108"/>
      <c r="AC13" s="108"/>
      <c r="AD13" s="109"/>
      <c r="AE13" s="108"/>
      <c r="AF13" s="108"/>
      <c r="AG13" s="108"/>
      <c r="AH13" s="109"/>
      <c r="AI13" s="108"/>
      <c r="AJ13" s="108"/>
      <c r="AK13" s="111"/>
      <c r="AL13" s="109"/>
      <c r="AM13" s="108"/>
      <c r="AN13" s="108"/>
      <c r="AO13" s="108"/>
      <c r="AP13" s="109"/>
      <c r="AQ13" s="108"/>
      <c r="AR13" s="108"/>
      <c r="AS13" s="108"/>
      <c r="AT13" s="109"/>
      <c r="AU13" s="108"/>
      <c r="AV13" s="108"/>
      <c r="AW13" s="108"/>
      <c r="AX13" s="109"/>
      <c r="AY13" s="108"/>
      <c r="AZ13" s="108"/>
      <c r="BA13" s="108"/>
      <c r="BB13" s="109"/>
      <c r="BC13" s="108"/>
      <c r="BD13" s="108"/>
      <c r="BE13" s="108"/>
      <c r="BF13" s="108"/>
      <c r="BG13" s="108"/>
      <c r="BH13" s="108"/>
      <c r="BI13" s="108"/>
      <c r="BJ13" s="108"/>
      <c r="BK13" s="108"/>
      <c r="BL13" s="108"/>
      <c r="BM13" s="108"/>
      <c r="BN13" s="108"/>
      <c r="BO13" s="108"/>
      <c r="BP13" s="108"/>
      <c r="BQ13" s="108"/>
    </row>
    <row r="14" spans="1:69" ht="20.100000000000001" customHeight="1" x14ac:dyDescent="0.2">
      <c r="A14" s="84">
        <v>10</v>
      </c>
      <c r="B14" s="85" t="s">
        <v>461</v>
      </c>
      <c r="C14" s="85" t="s">
        <v>23</v>
      </c>
      <c r="D14" s="85" t="s">
        <v>5174</v>
      </c>
      <c r="E14" s="86"/>
      <c r="F14" s="87">
        <v>8</v>
      </c>
      <c r="G14" s="87" t="s">
        <v>5175</v>
      </c>
      <c r="H14" s="88">
        <v>50</v>
      </c>
      <c r="I14" s="88" t="s">
        <v>189</v>
      </c>
      <c r="J14" s="92">
        <v>110.82890787347</v>
      </c>
      <c r="K14" s="88" t="s">
        <v>27</v>
      </c>
      <c r="L14" s="88" t="s">
        <v>4815</v>
      </c>
      <c r="M14" s="88" t="s">
        <v>28</v>
      </c>
      <c r="N14" s="93" t="s">
        <v>29</v>
      </c>
      <c r="O14" s="88" t="s">
        <v>28</v>
      </c>
      <c r="P14" s="88" t="s">
        <v>470</v>
      </c>
      <c r="Q14" s="88" t="s">
        <v>477</v>
      </c>
      <c r="R14" s="88" t="s">
        <v>32</v>
      </c>
      <c r="S14" s="88" t="s">
        <v>459</v>
      </c>
      <c r="T14" s="88" t="s">
        <v>463</v>
      </c>
      <c r="U14" s="88" t="s">
        <v>28</v>
      </c>
      <c r="V14" s="101" t="s">
        <v>4816</v>
      </c>
      <c r="W14" s="102"/>
      <c r="X14" s="85"/>
      <c r="Y14" s="85"/>
      <c r="Z14" s="103"/>
      <c r="AA14" s="108"/>
      <c r="AB14" s="108"/>
      <c r="AC14" s="108"/>
      <c r="AD14" s="109"/>
      <c r="AE14" s="108"/>
      <c r="AF14" s="108"/>
      <c r="AG14" s="108"/>
      <c r="AH14" s="109"/>
      <c r="AI14" s="108"/>
      <c r="AJ14" s="108"/>
      <c r="AK14" s="111"/>
      <c r="AL14" s="109"/>
      <c r="AM14" s="108"/>
      <c r="AN14" s="108"/>
      <c r="AO14" s="108"/>
      <c r="AP14" s="109"/>
      <c r="AQ14" s="108"/>
      <c r="AR14" s="108"/>
      <c r="AS14" s="108"/>
      <c r="AT14" s="109"/>
      <c r="AU14" s="108"/>
      <c r="AV14" s="108"/>
      <c r="AW14" s="108"/>
      <c r="AX14" s="109"/>
      <c r="AY14" s="108"/>
      <c r="AZ14" s="108"/>
      <c r="BA14" s="108"/>
      <c r="BB14" s="109"/>
      <c r="BC14" s="108"/>
      <c r="BD14" s="108"/>
      <c r="BE14" s="108"/>
      <c r="BF14" s="108"/>
      <c r="BG14" s="108"/>
      <c r="BH14" s="108"/>
      <c r="BI14" s="108"/>
      <c r="BJ14" s="108"/>
      <c r="BK14" s="108"/>
      <c r="BL14" s="108"/>
      <c r="BM14" s="108"/>
      <c r="BN14" s="108"/>
      <c r="BO14" s="108"/>
      <c r="BP14" s="108"/>
      <c r="BQ14" s="108"/>
    </row>
    <row r="15" spans="1:69" ht="20.100000000000001" hidden="1" customHeight="1" x14ac:dyDescent="0.2">
      <c r="A15" s="84">
        <v>11</v>
      </c>
      <c r="B15" s="85" t="s">
        <v>461</v>
      </c>
      <c r="C15" s="85" t="s">
        <v>23</v>
      </c>
      <c r="D15" s="89" t="s">
        <v>5176</v>
      </c>
      <c r="E15" s="90" t="s">
        <v>5905</v>
      </c>
      <c r="F15" s="87">
        <v>8</v>
      </c>
      <c r="G15" s="87" t="s">
        <v>5177</v>
      </c>
      <c r="H15" s="88">
        <v>50</v>
      </c>
      <c r="I15" s="88"/>
      <c r="J15" s="90"/>
      <c r="K15" s="88"/>
      <c r="L15" s="88"/>
      <c r="M15" s="88"/>
      <c r="N15" s="93"/>
      <c r="O15" s="88"/>
      <c r="P15" s="88"/>
      <c r="Q15" s="88"/>
      <c r="R15" s="88"/>
      <c r="S15" s="88"/>
      <c r="T15" s="88"/>
      <c r="U15" s="88"/>
      <c r="V15" s="103"/>
      <c r="W15" s="102"/>
      <c r="X15" s="85"/>
      <c r="Y15" s="85"/>
      <c r="Z15" s="103"/>
      <c r="AA15" s="108"/>
      <c r="AB15" s="108"/>
      <c r="AC15" s="108"/>
      <c r="AD15" s="109"/>
      <c r="AE15" s="108"/>
      <c r="AF15" s="108"/>
      <c r="AG15" s="108"/>
      <c r="AH15" s="112"/>
      <c r="AI15" s="108"/>
      <c r="AJ15" s="108"/>
      <c r="AK15" s="111"/>
      <c r="AL15" s="112"/>
      <c r="AM15" s="108"/>
      <c r="AN15" s="108"/>
      <c r="AO15" s="108"/>
      <c r="AP15" s="109"/>
      <c r="AQ15" s="108"/>
      <c r="AR15" s="108"/>
      <c r="AS15" s="108"/>
      <c r="AT15" s="108"/>
      <c r="AU15" s="108"/>
      <c r="AV15" s="108"/>
      <c r="AW15" s="108"/>
      <c r="AX15" s="109"/>
      <c r="AY15" s="108"/>
      <c r="AZ15" s="108"/>
      <c r="BA15" s="108"/>
      <c r="BB15" s="109"/>
      <c r="BC15" s="108"/>
      <c r="BD15" s="108"/>
      <c r="BE15" s="108"/>
      <c r="BF15" s="108"/>
      <c r="BG15" s="108"/>
      <c r="BH15" s="108"/>
      <c r="BI15" s="108"/>
      <c r="BJ15" s="108"/>
      <c r="BK15" s="108"/>
      <c r="BL15" s="108"/>
      <c r="BM15" s="108"/>
      <c r="BN15" s="108"/>
      <c r="BO15" s="108"/>
      <c r="BP15" s="108"/>
      <c r="BQ15" s="108"/>
    </row>
    <row r="16" spans="1:69" ht="20.100000000000001" customHeight="1" x14ac:dyDescent="0.2">
      <c r="A16" s="84">
        <v>12</v>
      </c>
      <c r="B16" s="85" t="s">
        <v>461</v>
      </c>
      <c r="C16" s="85" t="s">
        <v>23</v>
      </c>
      <c r="D16" s="89" t="s">
        <v>5178</v>
      </c>
      <c r="E16" s="86"/>
      <c r="F16" s="87">
        <v>8</v>
      </c>
      <c r="G16" s="87" t="s">
        <v>5179</v>
      </c>
      <c r="H16" s="88">
        <v>50</v>
      </c>
      <c r="I16" s="88" t="s">
        <v>189</v>
      </c>
      <c r="J16" s="92">
        <v>110.82890787347</v>
      </c>
      <c r="K16" s="88" t="s">
        <v>27</v>
      </c>
      <c r="L16" s="88" t="s">
        <v>4815</v>
      </c>
      <c r="M16" s="88" t="s">
        <v>28</v>
      </c>
      <c r="N16" s="93" t="s">
        <v>29</v>
      </c>
      <c r="O16" s="88" t="s">
        <v>28</v>
      </c>
      <c r="P16" s="88" t="s">
        <v>5904</v>
      </c>
      <c r="Q16" s="88" t="s">
        <v>477</v>
      </c>
      <c r="R16" s="88" t="s">
        <v>32</v>
      </c>
      <c r="S16" s="88" t="s">
        <v>459</v>
      </c>
      <c r="T16" s="88" t="s">
        <v>463</v>
      </c>
      <c r="U16" s="88" t="s">
        <v>28</v>
      </c>
      <c r="V16" s="101" t="s">
        <v>4816</v>
      </c>
      <c r="W16" s="102"/>
      <c r="X16" s="85"/>
      <c r="Y16" s="85"/>
      <c r="Z16" s="103"/>
      <c r="AA16" s="108"/>
      <c r="AB16" s="108"/>
      <c r="AC16" s="108"/>
      <c r="AD16" s="109"/>
      <c r="AE16" s="108"/>
      <c r="AF16" s="108"/>
      <c r="AG16" s="108"/>
      <c r="AH16" s="109"/>
      <c r="AI16" s="108"/>
      <c r="AJ16" s="108"/>
      <c r="AK16" s="111"/>
      <c r="AL16" s="109"/>
      <c r="AM16" s="108"/>
      <c r="AN16" s="108"/>
      <c r="AO16" s="108"/>
      <c r="AP16" s="109"/>
      <c r="AQ16" s="108"/>
      <c r="AR16" s="108"/>
      <c r="AS16" s="108"/>
      <c r="AT16" s="109"/>
      <c r="AU16" s="108"/>
      <c r="AV16" s="108"/>
      <c r="AW16" s="108"/>
      <c r="AX16" s="109"/>
      <c r="AY16" s="108"/>
      <c r="AZ16" s="108"/>
      <c r="BA16" s="108"/>
      <c r="BB16" s="109"/>
      <c r="BC16" s="108"/>
      <c r="BD16" s="108"/>
      <c r="BE16" s="108"/>
      <c r="BF16" s="108"/>
      <c r="BG16" s="108"/>
      <c r="BH16" s="108"/>
      <c r="BI16" s="108"/>
      <c r="BJ16" s="108"/>
      <c r="BK16" s="108"/>
      <c r="BL16" s="108"/>
      <c r="BM16" s="108"/>
      <c r="BN16" s="108"/>
      <c r="BO16" s="108"/>
      <c r="BP16" s="108"/>
      <c r="BQ16" s="108"/>
    </row>
    <row r="17" spans="1:69" ht="20.100000000000001" customHeight="1" x14ac:dyDescent="0.2">
      <c r="A17" s="84">
        <v>13</v>
      </c>
      <c r="B17" s="85" t="s">
        <v>461</v>
      </c>
      <c r="C17" s="85" t="s">
        <v>23</v>
      </c>
      <c r="D17" s="85" t="s">
        <v>5183</v>
      </c>
      <c r="E17" s="86"/>
      <c r="F17" s="87">
        <v>8</v>
      </c>
      <c r="G17" s="87" t="s">
        <v>5184</v>
      </c>
      <c r="H17" s="88">
        <v>50</v>
      </c>
      <c r="I17" s="88" t="s">
        <v>189</v>
      </c>
      <c r="J17" s="92">
        <v>110.82890787347</v>
      </c>
      <c r="K17" s="88" t="s">
        <v>27</v>
      </c>
      <c r="L17" s="88" t="s">
        <v>4815</v>
      </c>
      <c r="M17" s="88" t="s">
        <v>28</v>
      </c>
      <c r="N17" s="93" t="s">
        <v>29</v>
      </c>
      <c r="O17" s="88" t="s">
        <v>76</v>
      </c>
      <c r="P17" s="88"/>
      <c r="Q17" s="88"/>
      <c r="R17" s="88" t="s">
        <v>69</v>
      </c>
      <c r="S17" s="88" t="s">
        <v>459</v>
      </c>
      <c r="T17" s="88" t="s">
        <v>463</v>
      </c>
      <c r="U17" s="88" t="s">
        <v>28</v>
      </c>
      <c r="V17" s="101" t="s">
        <v>4816</v>
      </c>
      <c r="W17" s="102"/>
      <c r="X17" s="85"/>
      <c r="Y17" s="85"/>
      <c r="Z17" s="103"/>
      <c r="AA17" s="108"/>
      <c r="AB17" s="108"/>
      <c r="AC17" s="108"/>
      <c r="AD17" s="109"/>
      <c r="AE17" s="108"/>
      <c r="AF17" s="108"/>
      <c r="AG17" s="108"/>
      <c r="AH17" s="109"/>
      <c r="AI17" s="108"/>
      <c r="AJ17" s="108"/>
      <c r="AK17" s="111"/>
      <c r="AL17" s="109"/>
      <c r="AM17" s="108"/>
      <c r="AN17" s="108"/>
      <c r="AO17" s="108"/>
      <c r="AP17" s="109"/>
      <c r="AQ17" s="108"/>
      <c r="AR17" s="108"/>
      <c r="AS17" s="108"/>
      <c r="AT17" s="109"/>
      <c r="AU17" s="108"/>
      <c r="AV17" s="108"/>
      <c r="AW17" s="108"/>
      <c r="AX17" s="109"/>
      <c r="AY17" s="108"/>
      <c r="AZ17" s="108"/>
      <c r="BA17" s="108"/>
      <c r="BB17" s="109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</row>
    <row r="18" spans="1:69" ht="20.100000000000001" hidden="1" customHeight="1" x14ac:dyDescent="0.2">
      <c r="A18" s="84">
        <v>14</v>
      </c>
      <c r="B18" s="85" t="s">
        <v>461</v>
      </c>
      <c r="C18" s="85" t="s">
        <v>23</v>
      </c>
      <c r="D18" s="89" t="s">
        <v>5186</v>
      </c>
      <c r="E18" s="90" t="s">
        <v>5905</v>
      </c>
      <c r="F18" s="87">
        <v>8</v>
      </c>
      <c r="G18" s="87" t="s">
        <v>5187</v>
      </c>
      <c r="H18" s="88">
        <v>50</v>
      </c>
      <c r="I18" s="88"/>
      <c r="J18" s="90"/>
      <c r="K18" s="88"/>
      <c r="L18" s="88"/>
      <c r="M18" s="88"/>
      <c r="N18" s="93"/>
      <c r="O18" s="88"/>
      <c r="P18" s="88"/>
      <c r="Q18" s="88"/>
      <c r="R18" s="88"/>
      <c r="S18" s="88"/>
      <c r="T18" s="88"/>
      <c r="U18" s="88"/>
      <c r="V18" s="85"/>
      <c r="W18" s="102"/>
      <c r="X18" s="85"/>
      <c r="Y18" s="85"/>
      <c r="Z18" s="103"/>
      <c r="AA18" s="108"/>
      <c r="AB18" s="108"/>
      <c r="AC18" s="108"/>
      <c r="AD18" s="109"/>
      <c r="AE18" s="108"/>
      <c r="AF18" s="108"/>
      <c r="AG18" s="108"/>
      <c r="AH18" s="109"/>
      <c r="AI18" s="108"/>
      <c r="AJ18" s="108"/>
      <c r="AK18" s="111"/>
      <c r="AL18" s="112"/>
      <c r="AM18" s="108"/>
      <c r="AN18" s="108"/>
      <c r="AO18" s="108"/>
      <c r="AP18" s="109"/>
      <c r="AQ18" s="108"/>
      <c r="AR18" s="108"/>
      <c r="AS18" s="108"/>
      <c r="AT18" s="109"/>
      <c r="AU18" s="108"/>
      <c r="AV18" s="108"/>
      <c r="AW18" s="108"/>
      <c r="AX18" s="109"/>
      <c r="AY18" s="108"/>
      <c r="AZ18" s="108"/>
      <c r="BA18" s="108"/>
      <c r="BB18" s="109"/>
      <c r="BC18" s="108"/>
      <c r="BD18" s="108"/>
      <c r="BE18" s="108"/>
      <c r="BF18" s="108"/>
      <c r="BG18" s="108"/>
      <c r="BH18" s="108"/>
      <c r="BI18" s="108"/>
      <c r="BJ18" s="108"/>
      <c r="BK18" s="108"/>
      <c r="BL18" s="108"/>
      <c r="BM18" s="108"/>
      <c r="BN18" s="108"/>
      <c r="BO18" s="108"/>
      <c r="BP18" s="108"/>
      <c r="BQ18" s="108"/>
    </row>
    <row r="19" spans="1:69" ht="20.100000000000001" customHeight="1" x14ac:dyDescent="0.2">
      <c r="A19" s="84">
        <v>15</v>
      </c>
      <c r="B19" s="85" t="s">
        <v>461</v>
      </c>
      <c r="C19" s="85" t="s">
        <v>23</v>
      </c>
      <c r="D19" s="85" t="s">
        <v>5188</v>
      </c>
      <c r="E19" s="86"/>
      <c r="F19" s="87">
        <v>8</v>
      </c>
      <c r="G19" s="87" t="s">
        <v>5189</v>
      </c>
      <c r="H19" s="88">
        <v>50</v>
      </c>
      <c r="I19" s="88" t="s">
        <v>189</v>
      </c>
      <c r="J19" s="92">
        <v>177.32625259755301</v>
      </c>
      <c r="K19" s="88" t="s">
        <v>27</v>
      </c>
      <c r="L19" s="88" t="s">
        <v>4815</v>
      </c>
      <c r="M19" s="88" t="s">
        <v>28</v>
      </c>
      <c r="N19" s="93" t="s">
        <v>29</v>
      </c>
      <c r="O19" s="88" t="s">
        <v>76</v>
      </c>
      <c r="P19" s="88"/>
      <c r="Q19" s="88"/>
      <c r="R19" s="88" t="s">
        <v>32</v>
      </c>
      <c r="S19" s="88" t="s">
        <v>459</v>
      </c>
      <c r="T19" s="88" t="s">
        <v>463</v>
      </c>
      <c r="U19" s="88" t="s">
        <v>28</v>
      </c>
      <c r="V19" s="101" t="s">
        <v>4816</v>
      </c>
      <c r="W19" s="102"/>
      <c r="X19" s="85"/>
      <c r="Y19" s="85"/>
      <c r="Z19" s="103"/>
      <c r="AA19" s="108"/>
      <c r="AB19" s="108"/>
      <c r="AC19" s="108"/>
      <c r="AD19" s="109"/>
      <c r="AE19" s="108"/>
      <c r="AF19" s="108"/>
      <c r="AG19" s="108"/>
      <c r="AH19" s="109"/>
      <c r="AI19" s="108"/>
      <c r="AJ19" s="108"/>
      <c r="AK19" s="111"/>
      <c r="AL19" s="109"/>
      <c r="AM19" s="108"/>
      <c r="AN19" s="108"/>
      <c r="AO19" s="108"/>
      <c r="AP19" s="109"/>
      <c r="AQ19" s="108"/>
      <c r="AR19" s="108"/>
      <c r="AS19" s="108"/>
      <c r="AT19" s="109"/>
      <c r="AU19" s="108"/>
      <c r="AV19" s="108"/>
      <c r="AW19" s="108"/>
      <c r="AX19" s="109"/>
      <c r="AY19" s="108"/>
      <c r="AZ19" s="108"/>
      <c r="BA19" s="108"/>
      <c r="BB19" s="109"/>
      <c r="BC19" s="108"/>
      <c r="BD19" s="108"/>
      <c r="BE19" s="108"/>
      <c r="BF19" s="108"/>
      <c r="BG19" s="108"/>
      <c r="BH19" s="108"/>
      <c r="BI19" s="108"/>
      <c r="BJ19" s="108"/>
      <c r="BK19" s="108"/>
      <c r="BL19" s="108"/>
      <c r="BM19" s="108"/>
      <c r="BN19" s="108"/>
      <c r="BO19" s="108"/>
      <c r="BP19" s="108"/>
      <c r="BQ19" s="108"/>
    </row>
    <row r="20" spans="1:69" ht="20.100000000000001" hidden="1" customHeight="1" x14ac:dyDescent="0.2">
      <c r="A20" s="84">
        <v>16</v>
      </c>
      <c r="B20" s="85" t="s">
        <v>461</v>
      </c>
      <c r="C20" s="85" t="s">
        <v>23</v>
      </c>
      <c r="D20" s="89" t="s">
        <v>5190</v>
      </c>
      <c r="E20" s="90" t="s">
        <v>5905</v>
      </c>
      <c r="F20" s="87">
        <v>8</v>
      </c>
      <c r="G20" s="87" t="s">
        <v>5191</v>
      </c>
      <c r="H20" s="88">
        <v>50</v>
      </c>
      <c r="I20" s="88"/>
      <c r="J20" s="90"/>
      <c r="K20" s="88"/>
      <c r="L20" s="88"/>
      <c r="M20" s="88"/>
      <c r="N20" s="93"/>
      <c r="O20" s="88"/>
      <c r="P20" s="88"/>
      <c r="Q20" s="88"/>
      <c r="R20" s="88"/>
      <c r="S20" s="88"/>
      <c r="T20" s="88"/>
      <c r="U20" s="88"/>
      <c r="V20" s="85"/>
      <c r="W20" s="102"/>
      <c r="X20" s="85"/>
      <c r="Y20" s="85"/>
      <c r="Z20" s="103"/>
      <c r="AA20" s="108"/>
      <c r="AB20" s="108"/>
      <c r="AC20" s="108"/>
      <c r="AD20" s="109"/>
      <c r="AE20" s="108"/>
      <c r="AF20" s="108"/>
      <c r="AG20" s="108"/>
      <c r="AH20" s="109"/>
      <c r="AI20" s="108"/>
      <c r="AJ20" s="108"/>
      <c r="AK20" s="111"/>
      <c r="AL20" s="109"/>
      <c r="AM20" s="108"/>
      <c r="AN20" s="108"/>
      <c r="AO20" s="108"/>
      <c r="AP20" s="109"/>
      <c r="AQ20" s="108"/>
      <c r="AR20" s="108"/>
      <c r="AS20" s="108"/>
      <c r="AT20" s="109"/>
      <c r="AU20" s="108"/>
      <c r="AV20" s="108"/>
      <c r="AW20" s="108"/>
      <c r="AX20" s="109"/>
      <c r="AY20" s="108"/>
      <c r="AZ20" s="108"/>
      <c r="BA20" s="108"/>
      <c r="BB20" s="109"/>
      <c r="BC20" s="108"/>
      <c r="BD20" s="108"/>
      <c r="BE20" s="108"/>
      <c r="BF20" s="108"/>
      <c r="BG20" s="108"/>
      <c r="BH20" s="108"/>
      <c r="BI20" s="108"/>
      <c r="BJ20" s="108"/>
      <c r="BK20" s="108"/>
      <c r="BL20" s="108"/>
      <c r="BM20" s="108"/>
      <c r="BN20" s="108"/>
      <c r="BO20" s="108"/>
      <c r="BP20" s="108"/>
      <c r="BQ20" s="108"/>
    </row>
    <row r="21" spans="1:69" ht="20.100000000000001" customHeight="1" x14ac:dyDescent="0.2">
      <c r="A21" s="84">
        <v>17</v>
      </c>
      <c r="B21" s="85" t="s">
        <v>461</v>
      </c>
      <c r="C21" s="85" t="s">
        <v>23</v>
      </c>
      <c r="D21" s="85" t="s">
        <v>5192</v>
      </c>
      <c r="E21" s="86"/>
      <c r="F21" s="87">
        <v>8</v>
      </c>
      <c r="G21" s="87" t="s">
        <v>5193</v>
      </c>
      <c r="H21" s="88">
        <v>50</v>
      </c>
      <c r="I21" s="88" t="s">
        <v>189</v>
      </c>
      <c r="J21" s="92">
        <v>99.746017086123302</v>
      </c>
      <c r="K21" s="88" t="s">
        <v>27</v>
      </c>
      <c r="L21" s="88" t="s">
        <v>4815</v>
      </c>
      <c r="M21" s="88" t="s">
        <v>28</v>
      </c>
      <c r="N21" s="93" t="s">
        <v>29</v>
      </c>
      <c r="O21" s="88" t="s">
        <v>76</v>
      </c>
      <c r="P21" s="88"/>
      <c r="Q21" s="88"/>
      <c r="R21" s="88" t="s">
        <v>32</v>
      </c>
      <c r="S21" s="88" t="s">
        <v>459</v>
      </c>
      <c r="T21" s="88" t="s">
        <v>463</v>
      </c>
      <c r="U21" s="88" t="s">
        <v>28</v>
      </c>
      <c r="V21" s="101" t="s">
        <v>4816</v>
      </c>
      <c r="W21" s="102"/>
      <c r="X21" s="85"/>
      <c r="Y21" s="85"/>
      <c r="Z21" s="103"/>
      <c r="AA21" s="108"/>
      <c r="AB21" s="108"/>
      <c r="AC21" s="108"/>
      <c r="AD21" s="109"/>
      <c r="AE21" s="108"/>
      <c r="AF21" s="108"/>
      <c r="AG21" s="108"/>
      <c r="AH21" s="109"/>
      <c r="AI21" s="108"/>
      <c r="AJ21" s="108"/>
      <c r="AK21" s="111"/>
      <c r="AL21" s="109"/>
      <c r="AM21" s="108"/>
      <c r="AN21" s="108"/>
      <c r="AO21" s="108"/>
      <c r="AP21" s="109"/>
      <c r="AQ21" s="108"/>
      <c r="AR21" s="108"/>
      <c r="AS21" s="108"/>
      <c r="AT21" s="109"/>
      <c r="AU21" s="108"/>
      <c r="AV21" s="108"/>
      <c r="AW21" s="108"/>
      <c r="AX21" s="109"/>
      <c r="AY21" s="108"/>
      <c r="AZ21" s="108"/>
      <c r="BA21" s="108"/>
      <c r="BB21" s="109"/>
      <c r="BC21" s="108"/>
      <c r="BD21" s="108"/>
      <c r="BE21" s="108"/>
      <c r="BF21" s="108"/>
      <c r="BG21" s="108"/>
      <c r="BH21" s="108"/>
      <c r="BI21" s="108"/>
      <c r="BJ21" s="108"/>
      <c r="BK21" s="108"/>
      <c r="BL21" s="108"/>
      <c r="BM21" s="108"/>
      <c r="BN21" s="108"/>
      <c r="BO21" s="108"/>
      <c r="BP21" s="108"/>
      <c r="BQ21" s="108"/>
    </row>
    <row r="22" spans="1:69" ht="20.100000000000001" customHeight="1" x14ac:dyDescent="0.2">
      <c r="A22" s="84">
        <v>18</v>
      </c>
      <c r="B22" s="85" t="s">
        <v>461</v>
      </c>
      <c r="C22" s="85" t="s">
        <v>23</v>
      </c>
      <c r="D22" s="89" t="s">
        <v>5194</v>
      </c>
      <c r="E22" s="86"/>
      <c r="F22" s="87">
        <v>8</v>
      </c>
      <c r="G22" s="87" t="s">
        <v>5195</v>
      </c>
      <c r="H22" s="88">
        <v>50</v>
      </c>
      <c r="I22" s="88" t="s">
        <v>189</v>
      </c>
      <c r="J22" s="92">
        <v>99.746017086123302</v>
      </c>
      <c r="K22" s="88" t="s">
        <v>27</v>
      </c>
      <c r="L22" s="88" t="s">
        <v>4815</v>
      </c>
      <c r="M22" s="88" t="s">
        <v>28</v>
      </c>
      <c r="N22" s="93" t="s">
        <v>29</v>
      </c>
      <c r="O22" s="88" t="s">
        <v>76</v>
      </c>
      <c r="P22" s="96"/>
      <c r="Q22" s="93"/>
      <c r="R22" s="88" t="s">
        <v>32</v>
      </c>
      <c r="S22" s="88" t="s">
        <v>459</v>
      </c>
      <c r="T22" s="88" t="s">
        <v>463</v>
      </c>
      <c r="U22" s="88" t="s">
        <v>28</v>
      </c>
      <c r="V22" s="101" t="s">
        <v>4816</v>
      </c>
      <c r="W22" s="102"/>
      <c r="X22" s="85"/>
      <c r="Y22" s="85"/>
      <c r="Z22" s="103"/>
      <c r="AA22" s="108"/>
      <c r="AB22" s="108"/>
      <c r="AC22" s="108"/>
      <c r="AD22" s="109"/>
      <c r="AE22" s="108"/>
      <c r="AF22" s="108"/>
      <c r="AG22" s="108"/>
      <c r="AH22" s="112"/>
      <c r="AI22" s="108"/>
      <c r="AJ22" s="108"/>
      <c r="AK22" s="111"/>
      <c r="AL22" s="112"/>
      <c r="AM22" s="108"/>
      <c r="AN22" s="108"/>
      <c r="AO22" s="108"/>
      <c r="AP22" s="109"/>
      <c r="AQ22" s="108"/>
      <c r="AR22" s="108"/>
      <c r="AS22" s="108"/>
      <c r="AT22" s="109"/>
      <c r="AU22" s="108"/>
      <c r="AV22" s="108"/>
      <c r="AW22" s="108"/>
      <c r="AX22" s="109"/>
      <c r="AY22" s="108"/>
      <c r="AZ22" s="108"/>
      <c r="BA22" s="108"/>
      <c r="BB22" s="109"/>
      <c r="BC22" s="108"/>
      <c r="BD22" s="108"/>
      <c r="BE22" s="108"/>
      <c r="BF22" s="108"/>
      <c r="BG22" s="108"/>
      <c r="BH22" s="108"/>
      <c r="BI22" s="108"/>
      <c r="BJ22" s="108"/>
      <c r="BK22" s="108"/>
      <c r="BL22" s="108"/>
      <c r="BM22" s="108"/>
      <c r="BN22" s="108"/>
      <c r="BO22" s="108"/>
      <c r="BP22" s="108"/>
      <c r="BQ22" s="108"/>
    </row>
    <row r="23" spans="1:69" ht="20.100000000000001" customHeight="1" x14ac:dyDescent="0.2">
      <c r="A23" s="84">
        <v>19</v>
      </c>
      <c r="B23" s="85" t="s">
        <v>461</v>
      </c>
      <c r="C23" s="85" t="s">
        <v>23</v>
      </c>
      <c r="D23" s="85" t="s">
        <v>5196</v>
      </c>
      <c r="E23" s="86"/>
      <c r="F23" s="87">
        <v>8</v>
      </c>
      <c r="G23" s="87" t="s">
        <v>5197</v>
      </c>
      <c r="H23" s="88">
        <v>50</v>
      </c>
      <c r="I23" s="97" t="s">
        <v>189</v>
      </c>
      <c r="J23" s="98">
        <v>177.32625259755301</v>
      </c>
      <c r="K23" s="97" t="s">
        <v>27</v>
      </c>
      <c r="L23" s="97" t="s">
        <v>4815</v>
      </c>
      <c r="M23" s="97" t="s">
        <v>28</v>
      </c>
      <c r="N23" s="99" t="s">
        <v>29</v>
      </c>
      <c r="O23" s="97" t="s">
        <v>28</v>
      </c>
      <c r="P23" s="100" t="s">
        <v>465</v>
      </c>
      <c r="Q23" s="99" t="s">
        <v>466</v>
      </c>
      <c r="R23" s="97" t="s">
        <v>32</v>
      </c>
      <c r="S23" s="97" t="s">
        <v>459</v>
      </c>
      <c r="T23" s="97" t="s">
        <v>463</v>
      </c>
      <c r="U23" s="97" t="s">
        <v>28</v>
      </c>
      <c r="V23" s="101" t="s">
        <v>4816</v>
      </c>
      <c r="W23" s="102"/>
      <c r="X23" s="85"/>
      <c r="Y23" s="85"/>
      <c r="Z23" s="103"/>
      <c r="AA23" s="108"/>
      <c r="AB23" s="108"/>
      <c r="AC23" s="108"/>
      <c r="AD23" s="109"/>
      <c r="AE23" s="108"/>
      <c r="AF23" s="108"/>
      <c r="AG23" s="108"/>
      <c r="AH23" s="109"/>
      <c r="AI23" s="108"/>
      <c r="AJ23" s="108"/>
      <c r="AK23" s="111"/>
      <c r="AL23" s="109"/>
      <c r="AM23" s="108"/>
      <c r="AN23" s="108"/>
      <c r="AO23" s="108"/>
      <c r="AP23" s="109"/>
      <c r="AQ23" s="108"/>
      <c r="AR23" s="108"/>
      <c r="AS23" s="108"/>
      <c r="AT23" s="109"/>
      <c r="AU23" s="108"/>
      <c r="AV23" s="108"/>
      <c r="AW23" s="108"/>
      <c r="AX23" s="109"/>
      <c r="AY23" s="108"/>
      <c r="AZ23" s="108"/>
      <c r="BA23" s="108"/>
      <c r="BB23" s="109"/>
      <c r="BC23" s="108"/>
      <c r="BD23" s="108"/>
      <c r="BE23" s="108"/>
      <c r="BF23" s="108"/>
      <c r="BG23" s="108"/>
      <c r="BH23" s="108"/>
      <c r="BI23" s="108"/>
      <c r="BJ23" s="108"/>
      <c r="BK23" s="108"/>
      <c r="BL23" s="108"/>
      <c r="BM23" s="108"/>
      <c r="BN23" s="108"/>
      <c r="BO23" s="108"/>
      <c r="BP23" s="108"/>
      <c r="BQ23" s="108"/>
    </row>
    <row r="24" spans="1:69" ht="20.100000000000001" hidden="1" customHeight="1" x14ac:dyDescent="0.2">
      <c r="A24" s="84">
        <v>20</v>
      </c>
      <c r="B24" s="85" t="s">
        <v>461</v>
      </c>
      <c r="C24" s="85" t="s">
        <v>23</v>
      </c>
      <c r="D24" s="85" t="s">
        <v>5201</v>
      </c>
      <c r="E24" s="90" t="s">
        <v>5905</v>
      </c>
      <c r="F24" s="87">
        <v>8</v>
      </c>
      <c r="G24" s="87" t="s">
        <v>5202</v>
      </c>
      <c r="H24" s="88">
        <v>50</v>
      </c>
      <c r="I24" s="88" t="s">
        <v>189</v>
      </c>
      <c r="J24" s="92">
        <v>110.82890787347</v>
      </c>
      <c r="K24" s="88" t="s">
        <v>27</v>
      </c>
      <c r="L24" s="88" t="s">
        <v>4815</v>
      </c>
      <c r="M24" s="88" t="s">
        <v>28</v>
      </c>
      <c r="N24" s="93" t="s">
        <v>29</v>
      </c>
      <c r="O24" s="88" t="s">
        <v>76</v>
      </c>
      <c r="P24" s="88"/>
      <c r="Q24" s="88"/>
      <c r="R24" s="88" t="s">
        <v>32</v>
      </c>
      <c r="S24" s="88" t="s">
        <v>459</v>
      </c>
      <c r="T24" s="88" t="s">
        <v>463</v>
      </c>
      <c r="U24" s="88" t="s">
        <v>28</v>
      </c>
      <c r="V24" s="103"/>
      <c r="W24" s="102"/>
      <c r="X24" s="85"/>
      <c r="Y24" s="85"/>
      <c r="Z24" s="103"/>
      <c r="AA24" s="108"/>
      <c r="AB24" s="108"/>
      <c r="AC24" s="108"/>
      <c r="AD24" s="109"/>
      <c r="AE24" s="108"/>
      <c r="AF24" s="108"/>
      <c r="AG24" s="108"/>
      <c r="AH24" s="109"/>
      <c r="AI24" s="108"/>
      <c r="AJ24" s="108"/>
      <c r="AK24" s="111"/>
      <c r="AL24" s="109"/>
      <c r="AM24" s="108"/>
      <c r="AN24" s="108"/>
      <c r="AO24" s="108"/>
      <c r="AP24" s="109"/>
      <c r="AQ24" s="108"/>
      <c r="AR24" s="108"/>
      <c r="AS24" s="108"/>
      <c r="AT24" s="109"/>
      <c r="AU24" s="108"/>
      <c r="AV24" s="108"/>
      <c r="AW24" s="108"/>
      <c r="AX24" s="109"/>
      <c r="AY24" s="108"/>
      <c r="AZ24" s="108"/>
      <c r="BA24" s="108"/>
      <c r="BB24" s="109"/>
      <c r="BC24" s="108"/>
      <c r="BD24" s="108"/>
      <c r="BE24" s="108"/>
      <c r="BF24" s="108"/>
      <c r="BG24" s="108"/>
      <c r="BH24" s="108"/>
      <c r="BI24" s="108"/>
      <c r="BJ24" s="108"/>
      <c r="BK24" s="108"/>
      <c r="BL24" s="108"/>
      <c r="BM24" s="108"/>
      <c r="BN24" s="108"/>
      <c r="BO24" s="108"/>
      <c r="BP24" s="108"/>
      <c r="BQ24" s="108"/>
    </row>
    <row r="25" spans="1:69" ht="20.100000000000001" hidden="1" customHeight="1" x14ac:dyDescent="0.2">
      <c r="A25" s="84">
        <v>21</v>
      </c>
      <c r="B25" s="85" t="s">
        <v>461</v>
      </c>
      <c r="C25" s="85" t="s">
        <v>23</v>
      </c>
      <c r="D25" s="89" t="s">
        <v>5203</v>
      </c>
      <c r="E25" s="90" t="s">
        <v>5905</v>
      </c>
      <c r="F25" s="87">
        <v>8</v>
      </c>
      <c r="G25" s="87" t="s">
        <v>5204</v>
      </c>
      <c r="H25" s="88">
        <v>50</v>
      </c>
      <c r="I25" s="88"/>
      <c r="J25" s="90"/>
      <c r="K25" s="88"/>
      <c r="L25" s="88"/>
      <c r="M25" s="88"/>
      <c r="N25" s="93"/>
      <c r="O25" s="88"/>
      <c r="P25" s="88"/>
      <c r="Q25" s="88"/>
      <c r="R25" s="88"/>
      <c r="S25" s="88"/>
      <c r="T25" s="88"/>
      <c r="U25" s="88"/>
      <c r="V25" s="103"/>
      <c r="W25" s="102"/>
      <c r="X25" s="85"/>
      <c r="Y25" s="85"/>
      <c r="Z25" s="103"/>
      <c r="AA25" s="108"/>
      <c r="AB25" s="108"/>
      <c r="AC25" s="108"/>
      <c r="AD25" s="109"/>
      <c r="AE25" s="108"/>
      <c r="AF25" s="108"/>
      <c r="AG25" s="108"/>
      <c r="AH25" s="112"/>
      <c r="AI25" s="108"/>
      <c r="AJ25" s="108"/>
      <c r="AK25" s="111"/>
      <c r="AL25" s="112"/>
      <c r="AM25" s="108"/>
      <c r="AN25" s="108"/>
      <c r="AO25" s="108"/>
      <c r="AP25" s="109"/>
      <c r="AQ25" s="108"/>
      <c r="AR25" s="108"/>
      <c r="AS25" s="108"/>
      <c r="AT25" s="109"/>
      <c r="AU25" s="108"/>
      <c r="AV25" s="108"/>
      <c r="AW25" s="108"/>
      <c r="AX25" s="109"/>
      <c r="AY25" s="108"/>
      <c r="AZ25" s="108"/>
      <c r="BA25" s="108"/>
      <c r="BB25" s="109"/>
      <c r="BC25" s="108"/>
      <c r="BD25" s="108"/>
      <c r="BE25" s="108"/>
      <c r="BF25" s="108"/>
      <c r="BG25" s="108"/>
      <c r="BH25" s="108"/>
      <c r="BI25" s="108"/>
      <c r="BJ25" s="108"/>
      <c r="BK25" s="108"/>
      <c r="BL25" s="108"/>
      <c r="BM25" s="108"/>
      <c r="BN25" s="108"/>
      <c r="BO25" s="108"/>
      <c r="BP25" s="108"/>
      <c r="BQ25" s="108"/>
    </row>
    <row r="26" spans="1:69" ht="20.100000000000001" customHeight="1" x14ac:dyDescent="0.2">
      <c r="A26" s="84">
        <v>22</v>
      </c>
      <c r="B26" s="85" t="s">
        <v>461</v>
      </c>
      <c r="C26" s="85" t="s">
        <v>23</v>
      </c>
      <c r="D26" s="85" t="s">
        <v>5205</v>
      </c>
      <c r="E26" s="86"/>
      <c r="F26" s="87">
        <v>8</v>
      </c>
      <c r="G26" s="87" t="s">
        <v>5207</v>
      </c>
      <c r="H26" s="88">
        <v>50</v>
      </c>
      <c r="I26" s="88" t="s">
        <v>189</v>
      </c>
      <c r="J26" s="92">
        <v>110.82890787347</v>
      </c>
      <c r="K26" s="88" t="s">
        <v>264</v>
      </c>
      <c r="L26" s="88" t="s">
        <v>5206</v>
      </c>
      <c r="M26" s="88" t="s">
        <v>28</v>
      </c>
      <c r="N26" s="88" t="s">
        <v>29</v>
      </c>
      <c r="O26" s="88" t="s">
        <v>76</v>
      </c>
      <c r="P26" s="88"/>
      <c r="Q26" s="88"/>
      <c r="R26" s="88" t="s">
        <v>32</v>
      </c>
      <c r="S26" s="104" t="s">
        <v>604</v>
      </c>
      <c r="T26" s="88" t="s">
        <v>463</v>
      </c>
      <c r="U26" s="88" t="s">
        <v>28</v>
      </c>
      <c r="V26" s="101" t="s">
        <v>4816</v>
      </c>
      <c r="W26" s="102"/>
      <c r="X26" s="85"/>
      <c r="Y26" s="85"/>
      <c r="Z26" s="103"/>
      <c r="AA26" s="108"/>
      <c r="AB26" s="108"/>
      <c r="AC26" s="108"/>
      <c r="AD26" s="109"/>
      <c r="AE26" s="108"/>
      <c r="AF26" s="108"/>
      <c r="AG26" s="108"/>
      <c r="AH26" s="109"/>
      <c r="AI26" s="108"/>
      <c r="AJ26" s="108"/>
      <c r="AK26" s="111"/>
      <c r="AL26" s="109"/>
      <c r="AM26" s="108"/>
      <c r="AN26" s="108"/>
      <c r="AO26" s="108"/>
      <c r="AP26" s="109"/>
      <c r="AQ26" s="108"/>
      <c r="AR26" s="108"/>
      <c r="AS26" s="108"/>
      <c r="AT26" s="109"/>
      <c r="AU26" s="108"/>
      <c r="AV26" s="108"/>
      <c r="AW26" s="108"/>
      <c r="AX26" s="109"/>
      <c r="AY26" s="108"/>
      <c r="AZ26" s="108"/>
      <c r="BA26" s="108"/>
      <c r="BB26" s="109"/>
      <c r="BC26" s="108"/>
      <c r="BD26" s="108"/>
      <c r="BE26" s="108"/>
      <c r="BF26" s="108"/>
      <c r="BG26" s="108"/>
      <c r="BH26" s="108"/>
      <c r="BI26" s="108"/>
      <c r="BJ26" s="108"/>
      <c r="BK26" s="108"/>
      <c r="BL26" s="108"/>
      <c r="BM26" s="108"/>
      <c r="BN26" s="108"/>
      <c r="BO26" s="108"/>
      <c r="BP26" s="108"/>
      <c r="BQ26" s="108"/>
    </row>
    <row r="27" spans="1:69" ht="20.100000000000001" customHeight="1" x14ac:dyDescent="0.2">
      <c r="A27" s="84">
        <v>23</v>
      </c>
      <c r="B27" s="85" t="s">
        <v>461</v>
      </c>
      <c r="C27" s="85" t="s">
        <v>23</v>
      </c>
      <c r="D27" s="89" t="s">
        <v>5208</v>
      </c>
      <c r="E27" s="86"/>
      <c r="F27" s="87">
        <v>10</v>
      </c>
      <c r="G27" s="87" t="s">
        <v>5209</v>
      </c>
      <c r="H27" s="88">
        <v>800</v>
      </c>
      <c r="I27" s="88" t="s">
        <v>189</v>
      </c>
      <c r="J27" s="90">
        <v>1500</v>
      </c>
      <c r="K27" s="88" t="s">
        <v>27</v>
      </c>
      <c r="L27" s="88" t="s">
        <v>4815</v>
      </c>
      <c r="M27" s="88" t="s">
        <v>28</v>
      </c>
      <c r="N27" s="88" t="s">
        <v>29</v>
      </c>
      <c r="O27" s="88" t="s">
        <v>28</v>
      </c>
      <c r="P27" s="100" t="s">
        <v>465</v>
      </c>
      <c r="Q27" s="99" t="s">
        <v>5906</v>
      </c>
      <c r="R27" s="88" t="s">
        <v>32</v>
      </c>
      <c r="S27" s="88" t="s">
        <v>459</v>
      </c>
      <c r="T27" s="88" t="s">
        <v>463</v>
      </c>
      <c r="U27" s="88" t="s">
        <v>28</v>
      </c>
      <c r="V27" s="101" t="s">
        <v>4816</v>
      </c>
      <c r="W27" s="102"/>
      <c r="X27" s="85"/>
      <c r="Y27" s="85"/>
      <c r="Z27" s="103"/>
      <c r="AA27" s="108"/>
      <c r="AB27" s="108"/>
      <c r="AC27" s="108"/>
      <c r="AD27" s="109"/>
      <c r="AE27" s="108"/>
      <c r="AF27" s="108"/>
      <c r="AG27" s="108"/>
      <c r="AH27" s="109"/>
      <c r="AI27" s="108"/>
      <c r="AJ27" s="108"/>
      <c r="AK27" s="111"/>
      <c r="AL27" s="112"/>
      <c r="AM27" s="108"/>
      <c r="AN27" s="108"/>
      <c r="AO27" s="108"/>
      <c r="AP27" s="109"/>
      <c r="AQ27" s="108"/>
      <c r="AR27" s="108"/>
      <c r="AS27" s="108"/>
      <c r="AT27" s="108"/>
      <c r="AU27" s="108"/>
      <c r="AV27" s="108"/>
      <c r="AW27" s="108"/>
      <c r="AX27" s="109"/>
      <c r="AY27" s="108"/>
      <c r="AZ27" s="108"/>
      <c r="BA27" s="108"/>
      <c r="BB27" s="109"/>
      <c r="BC27" s="108"/>
      <c r="BD27" s="108"/>
      <c r="BE27" s="108"/>
      <c r="BF27" s="108"/>
      <c r="BG27" s="108"/>
      <c r="BH27" s="108"/>
      <c r="BI27" s="108"/>
      <c r="BJ27" s="108"/>
      <c r="BK27" s="108"/>
      <c r="BL27" s="108"/>
      <c r="BM27" s="108"/>
      <c r="BN27" s="108"/>
      <c r="BO27" s="108"/>
      <c r="BP27" s="108"/>
      <c r="BQ27" s="108"/>
    </row>
    <row r="28" spans="1:69" ht="20.100000000000001" customHeight="1" x14ac:dyDescent="0.2">
      <c r="A28" s="84">
        <v>24</v>
      </c>
      <c r="B28" s="85" t="s">
        <v>461</v>
      </c>
      <c r="C28" s="85" t="s">
        <v>23</v>
      </c>
      <c r="D28" s="85" t="s">
        <v>5210</v>
      </c>
      <c r="E28" s="86"/>
      <c r="F28" s="87">
        <v>10</v>
      </c>
      <c r="G28" s="87" t="s">
        <v>5211</v>
      </c>
      <c r="H28" s="88">
        <v>1000</v>
      </c>
      <c r="I28" s="88" t="s">
        <v>189</v>
      </c>
      <c r="J28" s="92">
        <v>1773.26252597553</v>
      </c>
      <c r="K28" s="88" t="s">
        <v>27</v>
      </c>
      <c r="L28" s="88" t="s">
        <v>4815</v>
      </c>
      <c r="M28" s="88" t="s">
        <v>28</v>
      </c>
      <c r="N28" s="88" t="s">
        <v>29</v>
      </c>
      <c r="O28" s="88" t="s">
        <v>28</v>
      </c>
      <c r="P28" s="100" t="s">
        <v>465</v>
      </c>
      <c r="Q28" s="99" t="s">
        <v>5906</v>
      </c>
      <c r="R28" s="88" t="s">
        <v>32</v>
      </c>
      <c r="S28" s="88" t="s">
        <v>459</v>
      </c>
      <c r="T28" s="88" t="s">
        <v>463</v>
      </c>
      <c r="U28" s="88" t="s">
        <v>28</v>
      </c>
      <c r="V28" s="85" t="s">
        <v>5212</v>
      </c>
      <c r="W28" s="102"/>
      <c r="X28" s="85"/>
      <c r="Y28" s="110">
        <v>92</v>
      </c>
      <c r="Z28" s="103"/>
      <c r="AA28" s="108"/>
      <c r="AB28" s="108"/>
      <c r="AC28" s="108"/>
      <c r="AD28" s="109"/>
      <c r="AE28" s="108"/>
      <c r="AF28" s="108"/>
      <c r="AG28" s="108"/>
      <c r="AH28" s="109"/>
      <c r="AI28" s="108"/>
      <c r="AJ28" s="108"/>
      <c r="AK28" s="111"/>
      <c r="AL28" s="109"/>
      <c r="AM28" s="108"/>
      <c r="AN28" s="108"/>
      <c r="AO28" s="108"/>
      <c r="AP28" s="109"/>
      <c r="AQ28" s="108"/>
      <c r="AR28" s="108"/>
      <c r="AS28" s="108"/>
      <c r="AT28" s="109"/>
      <c r="AU28" s="108"/>
      <c r="AV28" s="108"/>
      <c r="AW28" s="108"/>
      <c r="AX28" s="109"/>
      <c r="AY28" s="108"/>
      <c r="AZ28" s="108"/>
      <c r="BA28" s="108"/>
      <c r="BB28" s="109"/>
      <c r="BC28" s="108"/>
      <c r="BD28" s="108"/>
      <c r="BE28" s="108"/>
      <c r="BF28" s="108"/>
      <c r="BG28" s="108"/>
      <c r="BH28" s="108"/>
      <c r="BI28" s="108"/>
      <c r="BJ28" s="108"/>
      <c r="BK28" s="108"/>
      <c r="BL28" s="108"/>
      <c r="BM28" s="108"/>
      <c r="BN28" s="108"/>
      <c r="BO28" s="108"/>
      <c r="BP28" s="108"/>
      <c r="BQ28" s="108"/>
    </row>
    <row r="29" spans="1:69" ht="20.100000000000001" customHeight="1" x14ac:dyDescent="0.2">
      <c r="A29" s="84">
        <v>25</v>
      </c>
      <c r="B29" s="85" t="s">
        <v>461</v>
      </c>
      <c r="C29" s="85" t="s">
        <v>23</v>
      </c>
      <c r="D29" s="89" t="s">
        <v>5215</v>
      </c>
      <c r="E29" s="86"/>
      <c r="F29" s="87">
        <v>12</v>
      </c>
      <c r="G29" s="87" t="s">
        <v>5216</v>
      </c>
      <c r="H29" s="88">
        <v>1800</v>
      </c>
      <c r="I29" s="88" t="s">
        <v>189</v>
      </c>
      <c r="J29" s="90">
        <v>2500</v>
      </c>
      <c r="K29" s="88" t="s">
        <v>27</v>
      </c>
      <c r="L29" s="88" t="s">
        <v>4815</v>
      </c>
      <c r="M29" s="88" t="s">
        <v>28</v>
      </c>
      <c r="N29" s="88" t="s">
        <v>29</v>
      </c>
      <c r="O29" s="88" t="s">
        <v>76</v>
      </c>
      <c r="P29" s="88"/>
      <c r="Q29" s="88"/>
      <c r="R29" s="88" t="s">
        <v>32</v>
      </c>
      <c r="S29" s="88" t="s">
        <v>459</v>
      </c>
      <c r="T29" s="88" t="s">
        <v>463</v>
      </c>
      <c r="U29" s="88" t="s">
        <v>28</v>
      </c>
      <c r="V29" s="101" t="s">
        <v>4816</v>
      </c>
      <c r="W29" s="102"/>
      <c r="X29" s="85"/>
      <c r="Y29" s="85"/>
      <c r="Z29" s="103"/>
      <c r="AA29" s="108"/>
      <c r="AB29" s="108"/>
      <c r="AC29" s="108"/>
      <c r="AD29" s="109"/>
      <c r="AE29" s="108"/>
      <c r="AF29" s="108"/>
      <c r="AG29" s="108"/>
      <c r="AH29" s="109"/>
      <c r="AI29" s="108"/>
      <c r="AJ29" s="108"/>
      <c r="AK29" s="111"/>
      <c r="AL29" s="109"/>
      <c r="AM29" s="108"/>
      <c r="AN29" s="108"/>
      <c r="AO29" s="108"/>
      <c r="AP29" s="109"/>
      <c r="AQ29" s="108"/>
      <c r="AR29" s="108"/>
      <c r="AS29" s="108"/>
      <c r="AT29" s="109"/>
      <c r="AU29" s="108"/>
      <c r="AV29" s="108"/>
      <c r="AW29" s="108"/>
      <c r="AX29" s="108"/>
      <c r="AY29" s="108"/>
      <c r="AZ29" s="108"/>
      <c r="BA29" s="108"/>
      <c r="BB29" s="108"/>
      <c r="BC29" s="108"/>
      <c r="BD29" s="108"/>
      <c r="BE29" s="108"/>
      <c r="BF29" s="108"/>
      <c r="BG29" s="108"/>
      <c r="BH29" s="108"/>
      <c r="BI29" s="108"/>
      <c r="BJ29" s="108"/>
      <c r="BK29" s="108"/>
      <c r="BL29" s="108"/>
      <c r="BM29" s="108"/>
      <c r="BN29" s="108"/>
      <c r="BO29" s="108"/>
      <c r="BP29" s="108"/>
      <c r="BQ29" s="108"/>
    </row>
    <row r="30" spans="1:69" ht="20.100000000000001" customHeight="1" x14ac:dyDescent="0.2">
      <c r="A30" s="84">
        <v>26</v>
      </c>
      <c r="B30" s="85" t="s">
        <v>461</v>
      </c>
      <c r="C30" s="85" t="s">
        <v>23</v>
      </c>
      <c r="D30" s="85" t="s">
        <v>5217</v>
      </c>
      <c r="E30" s="86"/>
      <c r="F30" s="91">
        <v>8</v>
      </c>
      <c r="G30" s="87" t="s">
        <v>5218</v>
      </c>
      <c r="H30" s="88">
        <v>50</v>
      </c>
      <c r="I30" s="88" t="s">
        <v>189</v>
      </c>
      <c r="J30" s="92">
        <v>110.82890787347</v>
      </c>
      <c r="K30" s="88" t="s">
        <v>27</v>
      </c>
      <c r="L30" s="88" t="s">
        <v>4815</v>
      </c>
      <c r="M30" s="88" t="s">
        <v>28</v>
      </c>
      <c r="N30" s="88" t="s">
        <v>29</v>
      </c>
      <c r="O30" s="88" t="s">
        <v>28</v>
      </c>
      <c r="P30" s="88" t="s">
        <v>5904</v>
      </c>
      <c r="Q30" s="88" t="s">
        <v>477</v>
      </c>
      <c r="R30" s="88" t="s">
        <v>32</v>
      </c>
      <c r="S30" s="88" t="s">
        <v>459</v>
      </c>
      <c r="T30" s="88" t="s">
        <v>463</v>
      </c>
      <c r="U30" s="88" t="s">
        <v>28</v>
      </c>
      <c r="V30" s="101" t="s">
        <v>4816</v>
      </c>
      <c r="W30" s="102"/>
      <c r="X30" s="85"/>
      <c r="Y30" s="85"/>
      <c r="Z30" s="103"/>
      <c r="AA30" s="108"/>
      <c r="AB30" s="108"/>
      <c r="AC30" s="108"/>
      <c r="AD30" s="109"/>
      <c r="AE30" s="108"/>
      <c r="AF30" s="108"/>
      <c r="AG30" s="108"/>
      <c r="AH30" s="109"/>
      <c r="AI30" s="108"/>
      <c r="AJ30" s="108"/>
      <c r="AK30" s="111"/>
      <c r="AL30" s="109"/>
      <c r="AM30" s="108"/>
      <c r="AN30" s="108"/>
      <c r="AO30" s="108"/>
      <c r="AP30" s="109"/>
      <c r="AQ30" s="108"/>
      <c r="AR30" s="108"/>
      <c r="AS30" s="108"/>
      <c r="AT30" s="109"/>
      <c r="AU30" s="108"/>
      <c r="AV30" s="108"/>
      <c r="AW30" s="108"/>
      <c r="AX30" s="109"/>
      <c r="AY30" s="108"/>
      <c r="AZ30" s="108"/>
      <c r="BA30" s="108"/>
      <c r="BB30" s="109"/>
      <c r="BC30" s="108"/>
      <c r="BD30" s="108"/>
      <c r="BE30" s="108"/>
      <c r="BF30" s="108"/>
      <c r="BG30" s="108"/>
      <c r="BH30" s="108"/>
      <c r="BI30" s="108"/>
      <c r="BJ30" s="108"/>
      <c r="BK30" s="108"/>
      <c r="BL30" s="108"/>
      <c r="BM30" s="108"/>
      <c r="BN30" s="108"/>
      <c r="BO30" s="108"/>
      <c r="BP30" s="108"/>
      <c r="BQ30" s="108"/>
    </row>
    <row r="31" spans="1:69" ht="20.100000000000001" customHeight="1" x14ac:dyDescent="0.2">
      <c r="A31" s="84">
        <v>27</v>
      </c>
      <c r="B31" s="85" t="s">
        <v>461</v>
      </c>
      <c r="C31" s="85" t="s">
        <v>23</v>
      </c>
      <c r="D31" s="85" t="s">
        <v>5223</v>
      </c>
      <c r="E31" s="86"/>
      <c r="F31" s="91">
        <v>8</v>
      </c>
      <c r="G31" s="87" t="s">
        <v>5224</v>
      </c>
      <c r="H31" s="88">
        <v>50</v>
      </c>
      <c r="I31" s="88" t="s">
        <v>189</v>
      </c>
      <c r="J31" s="92">
        <v>177.32625259755301</v>
      </c>
      <c r="K31" s="88" t="s">
        <v>27</v>
      </c>
      <c r="L31" s="88" t="s">
        <v>4815</v>
      </c>
      <c r="M31" s="88" t="s">
        <v>28</v>
      </c>
      <c r="N31" s="93" t="s">
        <v>29</v>
      </c>
      <c r="O31" s="88" t="s">
        <v>28</v>
      </c>
      <c r="P31" s="88" t="s">
        <v>470</v>
      </c>
      <c r="Q31" s="88" t="s">
        <v>107</v>
      </c>
      <c r="R31" s="88" t="s">
        <v>32</v>
      </c>
      <c r="S31" s="88" t="s">
        <v>459</v>
      </c>
      <c r="T31" s="88" t="s">
        <v>463</v>
      </c>
      <c r="U31" s="88" t="s">
        <v>28</v>
      </c>
      <c r="V31" s="85" t="s">
        <v>5225</v>
      </c>
      <c r="W31" s="102"/>
      <c r="X31" s="85"/>
      <c r="Y31" s="85">
        <v>27</v>
      </c>
      <c r="Z31" s="103"/>
      <c r="AA31" s="108"/>
      <c r="AB31" s="108"/>
      <c r="AC31" s="108"/>
      <c r="AD31" s="109"/>
      <c r="AE31" s="108"/>
      <c r="AF31" s="108"/>
      <c r="AG31" s="108"/>
      <c r="AH31" s="112"/>
      <c r="AI31" s="108"/>
      <c r="AJ31" s="108"/>
      <c r="AK31" s="111"/>
      <c r="AL31" s="112"/>
      <c r="AM31" s="108"/>
      <c r="AN31" s="108"/>
      <c r="AO31" s="108"/>
      <c r="AP31" s="108"/>
      <c r="AQ31" s="108"/>
      <c r="AR31" s="108"/>
      <c r="AS31" s="108"/>
      <c r="AT31" s="109"/>
      <c r="AU31" s="108"/>
      <c r="AV31" s="108"/>
      <c r="AW31" s="108"/>
      <c r="AX31" s="109"/>
      <c r="AY31" s="108"/>
      <c r="AZ31" s="108"/>
      <c r="BA31" s="108"/>
      <c r="BB31" s="109"/>
      <c r="BC31" s="108"/>
      <c r="BD31" s="108"/>
      <c r="BE31" s="108"/>
      <c r="BF31" s="108"/>
      <c r="BG31" s="108"/>
      <c r="BH31" s="108"/>
      <c r="BI31" s="108"/>
      <c r="BJ31" s="108"/>
      <c r="BK31" s="108"/>
      <c r="BL31" s="108"/>
      <c r="BM31" s="108"/>
      <c r="BN31" s="108"/>
      <c r="BO31" s="108"/>
      <c r="BP31" s="108"/>
      <c r="BQ31" s="108"/>
    </row>
    <row r="32" spans="1:69" ht="20.100000000000001" customHeight="1" x14ac:dyDescent="0.2">
      <c r="A32" s="84">
        <v>28</v>
      </c>
      <c r="B32" s="85" t="s">
        <v>461</v>
      </c>
      <c r="C32" s="85" t="s">
        <v>23</v>
      </c>
      <c r="D32" s="85" t="s">
        <v>5226</v>
      </c>
      <c r="E32" s="86"/>
      <c r="F32" s="91">
        <v>8</v>
      </c>
      <c r="G32" s="87" t="s">
        <v>5227</v>
      </c>
      <c r="H32" s="88">
        <v>50</v>
      </c>
      <c r="I32" s="88" t="s">
        <v>189</v>
      </c>
      <c r="J32" s="92">
        <v>110.82890787347</v>
      </c>
      <c r="K32" s="88" t="s">
        <v>27</v>
      </c>
      <c r="L32" s="88" t="s">
        <v>4815</v>
      </c>
      <c r="M32" s="88" t="s">
        <v>28</v>
      </c>
      <c r="N32" s="93" t="s">
        <v>29</v>
      </c>
      <c r="O32" s="88" t="s">
        <v>28</v>
      </c>
      <c r="P32" s="88" t="s">
        <v>470</v>
      </c>
      <c r="Q32" s="88" t="s">
        <v>107</v>
      </c>
      <c r="R32" s="88" t="s">
        <v>32</v>
      </c>
      <c r="S32" s="88" t="s">
        <v>459</v>
      </c>
      <c r="T32" s="88" t="s">
        <v>463</v>
      </c>
      <c r="U32" s="88" t="s">
        <v>28</v>
      </c>
      <c r="V32" s="85" t="s">
        <v>5225</v>
      </c>
      <c r="W32" s="102"/>
      <c r="X32" s="85"/>
      <c r="Y32" s="85">
        <v>58</v>
      </c>
      <c r="Z32" s="103"/>
      <c r="AA32" s="108"/>
      <c r="AB32" s="108"/>
      <c r="AC32" s="108"/>
      <c r="AD32" s="109"/>
      <c r="AE32" s="108"/>
      <c r="AF32" s="108"/>
      <c r="AG32" s="108"/>
      <c r="AH32" s="109"/>
      <c r="AI32" s="108"/>
      <c r="AJ32" s="108"/>
      <c r="AK32" s="111"/>
      <c r="AL32" s="109"/>
      <c r="AM32" s="108"/>
      <c r="AN32" s="108"/>
      <c r="AO32" s="108"/>
      <c r="AP32" s="109"/>
      <c r="AQ32" s="108"/>
      <c r="AR32" s="108"/>
      <c r="AS32" s="108"/>
      <c r="AT32" s="109"/>
      <c r="AU32" s="108"/>
      <c r="AV32" s="108"/>
      <c r="AW32" s="108"/>
      <c r="AX32" s="109"/>
      <c r="AY32" s="108"/>
      <c r="AZ32" s="108"/>
      <c r="BA32" s="108"/>
      <c r="BB32" s="109"/>
      <c r="BC32" s="108"/>
      <c r="BD32" s="108"/>
      <c r="BE32" s="108"/>
      <c r="BF32" s="108"/>
      <c r="BG32" s="108"/>
      <c r="BH32" s="108"/>
      <c r="BI32" s="108"/>
      <c r="BJ32" s="108"/>
      <c r="BK32" s="108"/>
      <c r="BL32" s="108"/>
      <c r="BM32" s="108"/>
      <c r="BN32" s="108"/>
      <c r="BO32" s="108"/>
      <c r="BP32" s="108"/>
      <c r="BQ32" s="108"/>
    </row>
    <row r="33" spans="1:69" ht="20.100000000000001" customHeight="1" x14ac:dyDescent="0.2">
      <c r="A33" s="84">
        <v>29</v>
      </c>
      <c r="B33" s="85" t="s">
        <v>461</v>
      </c>
      <c r="C33" s="85" t="s">
        <v>23</v>
      </c>
      <c r="D33" s="85" t="s">
        <v>5230</v>
      </c>
      <c r="E33" s="86"/>
      <c r="F33" s="91">
        <v>8</v>
      </c>
      <c r="G33" s="87" t="s">
        <v>5231</v>
      </c>
      <c r="H33" s="88">
        <v>50</v>
      </c>
      <c r="I33" s="88" t="s">
        <v>189</v>
      </c>
      <c r="J33" s="92">
        <v>110.82890787347</v>
      </c>
      <c r="K33" s="88" t="s">
        <v>27</v>
      </c>
      <c r="L33" s="88" t="s">
        <v>4815</v>
      </c>
      <c r="M33" s="88" t="s">
        <v>28</v>
      </c>
      <c r="N33" s="93" t="s">
        <v>29</v>
      </c>
      <c r="O33" s="88" t="s">
        <v>28</v>
      </c>
      <c r="P33" s="88" t="s">
        <v>470</v>
      </c>
      <c r="Q33" s="88" t="s">
        <v>107</v>
      </c>
      <c r="R33" s="88" t="s">
        <v>32</v>
      </c>
      <c r="S33" s="88" t="s">
        <v>459</v>
      </c>
      <c r="T33" s="88" t="s">
        <v>463</v>
      </c>
      <c r="U33" s="88" t="s">
        <v>28</v>
      </c>
      <c r="V33" s="101" t="s">
        <v>4816</v>
      </c>
      <c r="W33" s="102"/>
      <c r="X33" s="85"/>
      <c r="Y33" s="85"/>
      <c r="Z33" s="103"/>
      <c r="AA33" s="108"/>
      <c r="AB33" s="108"/>
      <c r="AC33" s="108"/>
      <c r="AD33" s="109"/>
      <c r="AE33" s="108"/>
      <c r="AF33" s="108"/>
      <c r="AG33" s="108"/>
      <c r="AH33" s="109"/>
      <c r="AI33" s="108"/>
      <c r="AJ33" s="108"/>
      <c r="AK33" s="111"/>
      <c r="AL33" s="109"/>
      <c r="AM33" s="108"/>
      <c r="AN33" s="108"/>
      <c r="AO33" s="108"/>
      <c r="AP33" s="109"/>
      <c r="AQ33" s="108"/>
      <c r="AR33" s="108"/>
      <c r="AS33" s="108"/>
      <c r="AT33" s="109"/>
      <c r="AU33" s="108"/>
      <c r="AV33" s="108"/>
      <c r="AW33" s="108"/>
      <c r="AX33" s="109"/>
      <c r="AY33" s="108"/>
      <c r="AZ33" s="108"/>
      <c r="BA33" s="108"/>
      <c r="BB33" s="109"/>
      <c r="BC33" s="108"/>
      <c r="BD33" s="108"/>
      <c r="BE33" s="108"/>
      <c r="BF33" s="108"/>
      <c r="BG33" s="108"/>
      <c r="BH33" s="108"/>
      <c r="BI33" s="108"/>
      <c r="BJ33" s="108"/>
      <c r="BK33" s="108"/>
      <c r="BL33" s="108"/>
      <c r="BM33" s="108"/>
      <c r="BN33" s="108"/>
      <c r="BO33" s="108"/>
      <c r="BP33" s="108"/>
      <c r="BQ33" s="108"/>
    </row>
    <row r="34" spans="1:69" ht="20.100000000000001" customHeight="1" x14ac:dyDescent="0.2">
      <c r="A34" s="84">
        <v>30</v>
      </c>
      <c r="B34" s="85" t="s">
        <v>461</v>
      </c>
      <c r="C34" s="85" t="s">
        <v>23</v>
      </c>
      <c r="D34" s="85" t="s">
        <v>5238</v>
      </c>
      <c r="E34" s="86"/>
      <c r="F34" s="91">
        <v>8</v>
      </c>
      <c r="G34" s="87" t="s">
        <v>5239</v>
      </c>
      <c r="H34" s="88">
        <v>50</v>
      </c>
      <c r="I34" s="88" t="s">
        <v>189</v>
      </c>
      <c r="J34" s="92">
        <v>110.82890787347</v>
      </c>
      <c r="K34" s="88" t="s">
        <v>27</v>
      </c>
      <c r="L34" s="88" t="s">
        <v>4815</v>
      </c>
      <c r="M34" s="88" t="s">
        <v>28</v>
      </c>
      <c r="N34" s="93" t="s">
        <v>29</v>
      </c>
      <c r="O34" s="88" t="s">
        <v>28</v>
      </c>
      <c r="P34" s="88" t="s">
        <v>470</v>
      </c>
      <c r="Q34" s="88" t="s">
        <v>107</v>
      </c>
      <c r="R34" s="88" t="s">
        <v>32</v>
      </c>
      <c r="S34" s="88" t="s">
        <v>459</v>
      </c>
      <c r="T34" s="88" t="s">
        <v>463</v>
      </c>
      <c r="U34" s="88" t="s">
        <v>28</v>
      </c>
      <c r="V34" s="101" t="s">
        <v>4816</v>
      </c>
      <c r="W34" s="102"/>
      <c r="X34" s="85"/>
      <c r="Y34" s="85"/>
      <c r="Z34" s="103"/>
      <c r="AA34" s="108"/>
      <c r="AB34" s="108"/>
      <c r="AC34" s="108"/>
      <c r="AD34" s="109"/>
      <c r="AE34" s="108"/>
      <c r="AF34" s="108"/>
      <c r="AG34" s="108"/>
      <c r="AH34" s="109"/>
      <c r="AI34" s="108"/>
      <c r="AJ34" s="108"/>
      <c r="AK34" s="111"/>
      <c r="AL34" s="109"/>
      <c r="AM34" s="108"/>
      <c r="AN34" s="108"/>
      <c r="AO34" s="108"/>
      <c r="AP34" s="109"/>
      <c r="AQ34" s="108"/>
      <c r="AR34" s="108"/>
      <c r="AS34" s="108"/>
      <c r="AT34" s="109"/>
      <c r="AU34" s="108"/>
      <c r="AV34" s="108"/>
      <c r="AW34" s="108"/>
      <c r="AX34" s="109"/>
      <c r="AY34" s="108"/>
      <c r="AZ34" s="108"/>
      <c r="BA34" s="108"/>
      <c r="BB34" s="109"/>
      <c r="BC34" s="108"/>
      <c r="BD34" s="108"/>
      <c r="BE34" s="108"/>
      <c r="BF34" s="108"/>
      <c r="BG34" s="108"/>
      <c r="BH34" s="108"/>
      <c r="BI34" s="108"/>
      <c r="BJ34" s="108"/>
      <c r="BK34" s="108"/>
      <c r="BL34" s="108"/>
      <c r="BM34" s="108"/>
      <c r="BN34" s="108"/>
      <c r="BO34" s="108"/>
      <c r="BP34" s="108"/>
      <c r="BQ34" s="108"/>
    </row>
    <row r="35" spans="1:69" ht="20.100000000000001" customHeight="1" x14ac:dyDescent="0.2">
      <c r="A35" s="84">
        <v>31</v>
      </c>
      <c r="B35" s="85" t="s">
        <v>461</v>
      </c>
      <c r="C35" s="85" t="s">
        <v>23</v>
      </c>
      <c r="D35" s="89" t="s">
        <v>5243</v>
      </c>
      <c r="E35" s="86"/>
      <c r="F35" s="91">
        <v>8</v>
      </c>
      <c r="G35" s="87" t="s">
        <v>5244</v>
      </c>
      <c r="H35" s="88">
        <v>45</v>
      </c>
      <c r="I35" s="88" t="s">
        <v>189</v>
      </c>
      <c r="J35" s="92">
        <v>110.82890787347</v>
      </c>
      <c r="K35" s="88" t="s">
        <v>27</v>
      </c>
      <c r="L35" s="88" t="s">
        <v>4815</v>
      </c>
      <c r="M35" s="88" t="s">
        <v>28</v>
      </c>
      <c r="N35" s="93" t="s">
        <v>29</v>
      </c>
      <c r="O35" s="88" t="s">
        <v>76</v>
      </c>
      <c r="P35" s="88"/>
      <c r="Q35" s="88"/>
      <c r="R35" s="88" t="s">
        <v>32</v>
      </c>
      <c r="S35" s="88" t="s">
        <v>459</v>
      </c>
      <c r="T35" s="88" t="s">
        <v>463</v>
      </c>
      <c r="U35" s="88" t="s">
        <v>28</v>
      </c>
      <c r="V35" s="101" t="s">
        <v>4816</v>
      </c>
      <c r="W35" s="102"/>
      <c r="X35" s="85"/>
      <c r="Y35" s="85"/>
      <c r="Z35" s="103"/>
      <c r="AA35" s="108"/>
      <c r="AB35" s="108"/>
      <c r="AC35" s="108"/>
      <c r="AD35" s="109"/>
      <c r="AE35" s="108"/>
      <c r="AF35" s="108"/>
      <c r="AG35" s="108"/>
      <c r="AH35" s="112"/>
      <c r="AI35" s="108"/>
      <c r="AJ35" s="108"/>
      <c r="AK35" s="111"/>
      <c r="AL35" s="112"/>
      <c r="AM35" s="108"/>
      <c r="AN35" s="108"/>
      <c r="AO35" s="108"/>
      <c r="AP35" s="108"/>
      <c r="AQ35" s="108"/>
      <c r="AR35" s="108"/>
      <c r="AS35" s="108"/>
      <c r="AT35" s="109"/>
      <c r="AU35" s="108"/>
      <c r="AV35" s="108"/>
      <c r="AW35" s="108"/>
      <c r="AX35" s="109"/>
      <c r="AY35" s="108"/>
      <c r="AZ35" s="108"/>
      <c r="BA35" s="108"/>
      <c r="BB35" s="109"/>
      <c r="BC35" s="108"/>
      <c r="BD35" s="108"/>
      <c r="BE35" s="108"/>
      <c r="BF35" s="108"/>
      <c r="BG35" s="108"/>
      <c r="BH35" s="108"/>
      <c r="BI35" s="108"/>
      <c r="BJ35" s="108"/>
      <c r="BK35" s="108"/>
      <c r="BL35" s="108"/>
      <c r="BM35" s="108"/>
      <c r="BN35" s="108"/>
      <c r="BO35" s="108"/>
      <c r="BP35" s="108"/>
      <c r="BQ35" s="108"/>
    </row>
    <row r="36" spans="1:69" ht="20.100000000000001" customHeight="1" x14ac:dyDescent="0.2">
      <c r="A36" s="84">
        <v>32</v>
      </c>
      <c r="B36" s="85" t="s">
        <v>461</v>
      </c>
      <c r="C36" s="85" t="s">
        <v>23</v>
      </c>
      <c r="D36" s="89" t="s">
        <v>5245</v>
      </c>
      <c r="E36" s="86"/>
      <c r="F36" s="91">
        <v>8</v>
      </c>
      <c r="G36" s="87" t="s">
        <v>5246</v>
      </c>
      <c r="H36" s="88">
        <v>150</v>
      </c>
      <c r="I36" s="88" t="s">
        <v>189</v>
      </c>
      <c r="J36" s="92">
        <v>177.32625259755301</v>
      </c>
      <c r="K36" s="88" t="s">
        <v>27</v>
      </c>
      <c r="L36" s="88" t="s">
        <v>4815</v>
      </c>
      <c r="M36" s="88" t="s">
        <v>28</v>
      </c>
      <c r="N36" s="93" t="s">
        <v>29</v>
      </c>
      <c r="O36" s="88" t="s">
        <v>76</v>
      </c>
      <c r="P36" s="88"/>
      <c r="Q36" s="88"/>
      <c r="R36" s="88" t="s">
        <v>32</v>
      </c>
      <c r="S36" s="88" t="s">
        <v>459</v>
      </c>
      <c r="T36" s="88" t="s">
        <v>463</v>
      </c>
      <c r="U36" s="88" t="s">
        <v>28</v>
      </c>
      <c r="V36" s="101" t="s">
        <v>4816</v>
      </c>
      <c r="W36" s="102"/>
      <c r="X36" s="85"/>
      <c r="Y36" s="85"/>
      <c r="Z36" s="103"/>
      <c r="AA36" s="108"/>
      <c r="AB36" s="108"/>
      <c r="AC36" s="108"/>
      <c r="AD36" s="109"/>
      <c r="AE36" s="108"/>
      <c r="AF36" s="108"/>
      <c r="AG36" s="108"/>
      <c r="AH36" s="109"/>
      <c r="AI36" s="108"/>
      <c r="AJ36" s="108"/>
      <c r="AK36" s="111"/>
      <c r="AL36" s="109"/>
      <c r="AM36" s="108"/>
      <c r="AN36" s="108"/>
      <c r="AO36" s="108"/>
      <c r="AP36" s="109"/>
      <c r="AQ36" s="108"/>
      <c r="AR36" s="108"/>
      <c r="AS36" s="108"/>
      <c r="AT36" s="109"/>
      <c r="AU36" s="108"/>
      <c r="AV36" s="108"/>
      <c r="AW36" s="108"/>
      <c r="AX36" s="109"/>
      <c r="AY36" s="108"/>
      <c r="AZ36" s="108"/>
      <c r="BA36" s="108"/>
      <c r="BB36" s="109"/>
      <c r="BC36" s="108"/>
      <c r="BD36" s="108"/>
      <c r="BE36" s="108"/>
      <c r="BF36" s="108"/>
      <c r="BG36" s="108"/>
      <c r="BH36" s="108"/>
      <c r="BI36" s="108"/>
      <c r="BJ36" s="108"/>
      <c r="BK36" s="108"/>
      <c r="BL36" s="108"/>
      <c r="BM36" s="108"/>
      <c r="BN36" s="108"/>
      <c r="BO36" s="108"/>
      <c r="BP36" s="108"/>
      <c r="BQ36" s="108"/>
    </row>
    <row r="37" spans="1:69" ht="20.100000000000001" customHeight="1" x14ac:dyDescent="0.2">
      <c r="A37" s="84">
        <v>33</v>
      </c>
      <c r="B37" s="85" t="s">
        <v>461</v>
      </c>
      <c r="C37" s="85" t="s">
        <v>23</v>
      </c>
      <c r="D37" s="89" t="s">
        <v>5247</v>
      </c>
      <c r="E37" s="86"/>
      <c r="F37" s="91">
        <v>8</v>
      </c>
      <c r="G37" s="87" t="s">
        <v>5248</v>
      </c>
      <c r="H37" s="88">
        <v>50</v>
      </c>
      <c r="I37" s="88" t="s">
        <v>189</v>
      </c>
      <c r="J37" s="92">
        <v>110.82890787347</v>
      </c>
      <c r="K37" s="88" t="s">
        <v>27</v>
      </c>
      <c r="L37" s="88" t="s">
        <v>4815</v>
      </c>
      <c r="M37" s="88" t="s">
        <v>28</v>
      </c>
      <c r="N37" s="93" t="s">
        <v>29</v>
      </c>
      <c r="O37" s="88" t="s">
        <v>76</v>
      </c>
      <c r="P37" s="88"/>
      <c r="Q37" s="88"/>
      <c r="R37" s="88" t="s">
        <v>32</v>
      </c>
      <c r="S37" s="88" t="s">
        <v>459</v>
      </c>
      <c r="T37" s="88" t="s">
        <v>463</v>
      </c>
      <c r="U37" s="88" t="s">
        <v>28</v>
      </c>
      <c r="V37" s="101" t="s">
        <v>4816</v>
      </c>
      <c r="W37" s="102"/>
      <c r="X37" s="85"/>
      <c r="Y37" s="85"/>
      <c r="Z37" s="103"/>
      <c r="AA37" s="108"/>
      <c r="AB37" s="108"/>
      <c r="AC37" s="108"/>
      <c r="AD37" s="109"/>
      <c r="AE37" s="108"/>
      <c r="AF37" s="108"/>
      <c r="AG37" s="108"/>
      <c r="AH37" s="112"/>
      <c r="AI37" s="108"/>
      <c r="AJ37" s="108"/>
      <c r="AK37" s="111"/>
      <c r="AL37" s="112"/>
      <c r="AM37" s="108"/>
      <c r="AN37" s="108"/>
      <c r="AO37" s="108"/>
      <c r="AP37" s="108"/>
      <c r="AQ37" s="108"/>
      <c r="AR37" s="108"/>
      <c r="AS37" s="108"/>
      <c r="AT37" s="109"/>
      <c r="AU37" s="108"/>
      <c r="AV37" s="108"/>
      <c r="AW37" s="108"/>
      <c r="AX37" s="108"/>
      <c r="AY37" s="108"/>
      <c r="AZ37" s="108"/>
      <c r="BA37" s="108"/>
      <c r="BB37" s="109"/>
      <c r="BC37" s="108"/>
      <c r="BD37" s="108"/>
      <c r="BE37" s="108"/>
      <c r="BF37" s="108"/>
      <c r="BG37" s="108"/>
      <c r="BH37" s="108"/>
      <c r="BI37" s="108"/>
      <c r="BJ37" s="108"/>
      <c r="BK37" s="108"/>
      <c r="BL37" s="108"/>
      <c r="BM37" s="108"/>
      <c r="BN37" s="108"/>
      <c r="BO37" s="108"/>
      <c r="BP37" s="108"/>
      <c r="BQ37" s="108"/>
    </row>
    <row r="38" spans="1:69" ht="20.100000000000001" customHeight="1" x14ac:dyDescent="0.2">
      <c r="A38" s="84">
        <v>34</v>
      </c>
      <c r="B38" s="85" t="s">
        <v>461</v>
      </c>
      <c r="C38" s="85" t="s">
        <v>23</v>
      </c>
      <c r="D38" s="89" t="s">
        <v>5250</v>
      </c>
      <c r="E38" s="86"/>
      <c r="F38" s="91">
        <v>8</v>
      </c>
      <c r="G38" s="87" t="s">
        <v>5251</v>
      </c>
      <c r="H38" s="88">
        <v>230</v>
      </c>
      <c r="I38" s="88" t="s">
        <v>189</v>
      </c>
      <c r="J38" s="92">
        <v>509.81297621796398</v>
      </c>
      <c r="K38" s="88" t="s">
        <v>27</v>
      </c>
      <c r="L38" s="88" t="s">
        <v>4815</v>
      </c>
      <c r="M38" s="88" t="s">
        <v>28</v>
      </c>
      <c r="N38" s="93" t="s">
        <v>29</v>
      </c>
      <c r="O38" s="88" t="s">
        <v>28</v>
      </c>
      <c r="P38" s="88" t="s">
        <v>5904</v>
      </c>
      <c r="Q38" s="88" t="s">
        <v>50</v>
      </c>
      <c r="R38" s="88" t="s">
        <v>32</v>
      </c>
      <c r="S38" s="88" t="s">
        <v>459</v>
      </c>
      <c r="T38" s="88" t="s">
        <v>463</v>
      </c>
      <c r="U38" s="88" t="s">
        <v>28</v>
      </c>
      <c r="V38" s="101" t="s">
        <v>4816</v>
      </c>
      <c r="W38" s="102"/>
      <c r="X38" s="85"/>
      <c r="Y38" s="85"/>
      <c r="Z38" s="103"/>
      <c r="AA38" s="108"/>
      <c r="AB38" s="108"/>
      <c r="AC38" s="108"/>
      <c r="AD38" s="109"/>
      <c r="AE38" s="108"/>
      <c r="AF38" s="108"/>
      <c r="AG38" s="108"/>
      <c r="AH38" s="112"/>
      <c r="AI38" s="108"/>
      <c r="AJ38" s="108"/>
      <c r="AK38" s="111"/>
      <c r="AL38" s="112"/>
      <c r="AM38" s="108"/>
      <c r="AN38" s="108"/>
      <c r="AO38" s="108"/>
      <c r="AP38" s="108"/>
      <c r="AQ38" s="108"/>
      <c r="AR38" s="108"/>
      <c r="AS38" s="108"/>
      <c r="AT38" s="109"/>
      <c r="AU38" s="108"/>
      <c r="AV38" s="108"/>
      <c r="AW38" s="108"/>
      <c r="AX38" s="109"/>
      <c r="AY38" s="108"/>
      <c r="AZ38" s="108"/>
      <c r="BA38" s="108"/>
      <c r="BB38" s="108"/>
      <c r="BC38" s="108"/>
      <c r="BD38" s="108"/>
      <c r="BE38" s="108"/>
      <c r="BF38" s="108"/>
      <c r="BG38" s="108"/>
      <c r="BH38" s="108"/>
      <c r="BI38" s="108"/>
      <c r="BJ38" s="108"/>
      <c r="BK38" s="108"/>
      <c r="BL38" s="108"/>
      <c r="BM38" s="108"/>
      <c r="BN38" s="108"/>
      <c r="BO38" s="108"/>
      <c r="BP38" s="108"/>
      <c r="BQ38" s="108"/>
    </row>
    <row r="39" spans="1:69" ht="20.100000000000001" customHeight="1" x14ac:dyDescent="0.2">
      <c r="A39" s="84">
        <v>35</v>
      </c>
      <c r="B39" s="85" t="s">
        <v>461</v>
      </c>
      <c r="C39" s="85" t="s">
        <v>23</v>
      </c>
      <c r="D39" s="89" t="s">
        <v>5253</v>
      </c>
      <c r="E39" s="86"/>
      <c r="F39" s="91">
        <v>8</v>
      </c>
      <c r="G39" s="87" t="s">
        <v>5254</v>
      </c>
      <c r="H39" s="88">
        <v>230</v>
      </c>
      <c r="I39" s="88" t="s">
        <v>189</v>
      </c>
      <c r="J39" s="92">
        <v>509.81297621796398</v>
      </c>
      <c r="K39" s="88" t="s">
        <v>27</v>
      </c>
      <c r="L39" s="88" t="s">
        <v>4815</v>
      </c>
      <c r="M39" s="88" t="s">
        <v>28</v>
      </c>
      <c r="N39" s="93" t="s">
        <v>29</v>
      </c>
      <c r="O39" s="88" t="s">
        <v>76</v>
      </c>
      <c r="P39" s="88"/>
      <c r="Q39" s="88"/>
      <c r="R39" s="88" t="s">
        <v>32</v>
      </c>
      <c r="S39" s="88" t="s">
        <v>459</v>
      </c>
      <c r="T39" s="88" t="s">
        <v>463</v>
      </c>
      <c r="U39" s="88" t="s">
        <v>28</v>
      </c>
      <c r="V39" s="101" t="s">
        <v>4816</v>
      </c>
      <c r="W39" s="102"/>
      <c r="X39" s="85"/>
      <c r="Y39" s="85"/>
      <c r="Z39" s="103"/>
      <c r="AA39" s="108"/>
      <c r="AB39" s="108"/>
      <c r="AC39" s="108"/>
      <c r="AD39" s="109"/>
      <c r="AE39" s="108"/>
      <c r="AF39" s="108"/>
      <c r="AG39" s="108"/>
      <c r="AH39" s="112"/>
      <c r="AI39" s="108"/>
      <c r="AJ39" s="108"/>
      <c r="AK39" s="111"/>
      <c r="AL39" s="112"/>
      <c r="AM39" s="108"/>
      <c r="AN39" s="108"/>
      <c r="AO39" s="108"/>
      <c r="AP39" s="109"/>
      <c r="AQ39" s="108"/>
      <c r="AR39" s="108"/>
      <c r="AS39" s="108"/>
      <c r="AT39" s="109"/>
      <c r="AU39" s="108"/>
      <c r="AV39" s="108"/>
      <c r="AW39" s="108"/>
      <c r="AX39" s="109"/>
      <c r="AY39" s="108"/>
      <c r="AZ39" s="108"/>
      <c r="BA39" s="108"/>
      <c r="BB39" s="109"/>
      <c r="BC39" s="108"/>
      <c r="BD39" s="108"/>
      <c r="BE39" s="108"/>
      <c r="BF39" s="108"/>
      <c r="BG39" s="108"/>
      <c r="BH39" s="108"/>
      <c r="BI39" s="108"/>
      <c r="BJ39" s="108"/>
      <c r="BK39" s="108"/>
      <c r="BL39" s="108"/>
      <c r="BM39" s="108"/>
      <c r="BN39" s="108"/>
      <c r="BO39" s="108"/>
      <c r="BP39" s="108"/>
      <c r="BQ39" s="108"/>
    </row>
    <row r="40" spans="1:69" ht="20.100000000000001" customHeight="1" x14ac:dyDescent="0.2">
      <c r="A40" s="84">
        <v>36</v>
      </c>
      <c r="B40" s="85" t="s">
        <v>461</v>
      </c>
      <c r="C40" s="85" t="s">
        <v>23</v>
      </c>
      <c r="D40" s="85" t="s">
        <v>5256</v>
      </c>
      <c r="E40" s="86"/>
      <c r="F40" s="91">
        <v>8</v>
      </c>
      <c r="G40" s="87" t="s">
        <v>5257</v>
      </c>
      <c r="H40" s="88">
        <v>230</v>
      </c>
      <c r="I40" s="88" t="s">
        <v>189</v>
      </c>
      <c r="J40" s="92">
        <v>509.81297621796398</v>
      </c>
      <c r="K40" s="88" t="s">
        <v>27</v>
      </c>
      <c r="L40" s="88" t="s">
        <v>4815</v>
      </c>
      <c r="M40" s="88" t="s">
        <v>28</v>
      </c>
      <c r="N40" s="93" t="s">
        <v>29</v>
      </c>
      <c r="O40" s="88" t="s">
        <v>76</v>
      </c>
      <c r="P40" s="88"/>
      <c r="Q40" s="88"/>
      <c r="R40" s="88" t="s">
        <v>32</v>
      </c>
      <c r="S40" s="88" t="s">
        <v>459</v>
      </c>
      <c r="T40" s="88" t="s">
        <v>463</v>
      </c>
      <c r="U40" s="88" t="s">
        <v>28</v>
      </c>
      <c r="V40" s="101" t="s">
        <v>4816</v>
      </c>
      <c r="W40" s="102"/>
      <c r="X40" s="85"/>
      <c r="Y40" s="85"/>
      <c r="Z40" s="103"/>
      <c r="AA40" s="108"/>
      <c r="AB40" s="108"/>
      <c r="AC40" s="108"/>
      <c r="AD40" s="109"/>
      <c r="AE40" s="108"/>
      <c r="AF40" s="108"/>
      <c r="AG40" s="108"/>
      <c r="AH40" s="109"/>
      <c r="AI40" s="108"/>
      <c r="AJ40" s="108"/>
      <c r="AK40" s="111"/>
      <c r="AL40" s="109"/>
      <c r="AM40" s="108"/>
      <c r="AN40" s="108"/>
      <c r="AO40" s="108"/>
      <c r="AP40" s="109"/>
      <c r="AQ40" s="108"/>
      <c r="AR40" s="108"/>
      <c r="AS40" s="108"/>
      <c r="AT40" s="109"/>
      <c r="AU40" s="108"/>
      <c r="AV40" s="108"/>
      <c r="AW40" s="108"/>
      <c r="AX40" s="109"/>
      <c r="AY40" s="108"/>
      <c r="AZ40" s="108"/>
      <c r="BA40" s="108"/>
      <c r="BB40" s="109"/>
      <c r="BC40" s="108"/>
      <c r="BD40" s="108"/>
      <c r="BE40" s="108"/>
      <c r="BF40" s="108"/>
      <c r="BG40" s="108"/>
      <c r="BH40" s="108"/>
      <c r="BI40" s="108"/>
      <c r="BJ40" s="108"/>
      <c r="BK40" s="108"/>
      <c r="BL40" s="108"/>
      <c r="BM40" s="108"/>
      <c r="BN40" s="108"/>
      <c r="BO40" s="108"/>
      <c r="BP40" s="108"/>
      <c r="BQ40" s="108"/>
    </row>
    <row r="41" spans="1:69" ht="20.100000000000001" customHeight="1" x14ac:dyDescent="0.2">
      <c r="A41" s="84">
        <v>37</v>
      </c>
      <c r="B41" s="85" t="s">
        <v>461</v>
      </c>
      <c r="C41" s="85" t="s">
        <v>23</v>
      </c>
      <c r="D41" s="85" t="s">
        <v>5258</v>
      </c>
      <c r="E41" s="86"/>
      <c r="F41" s="91">
        <v>8</v>
      </c>
      <c r="G41" s="87" t="s">
        <v>5259</v>
      </c>
      <c r="H41" s="88">
        <v>50</v>
      </c>
      <c r="I41" s="88" t="s">
        <v>189</v>
      </c>
      <c r="J41" s="92">
        <v>110.82890787347</v>
      </c>
      <c r="K41" s="88" t="s">
        <v>27</v>
      </c>
      <c r="L41" s="88" t="s">
        <v>4815</v>
      </c>
      <c r="M41" s="88" t="s">
        <v>28</v>
      </c>
      <c r="N41" s="93" t="s">
        <v>29</v>
      </c>
      <c r="O41" s="88" t="s">
        <v>76</v>
      </c>
      <c r="P41" s="88"/>
      <c r="Q41" s="88"/>
      <c r="R41" s="88" t="s">
        <v>32</v>
      </c>
      <c r="S41" s="88" t="s">
        <v>459</v>
      </c>
      <c r="T41" s="88" t="s">
        <v>463</v>
      </c>
      <c r="U41" s="88" t="s">
        <v>28</v>
      </c>
      <c r="V41" s="101" t="s">
        <v>4816</v>
      </c>
      <c r="W41" s="102"/>
      <c r="X41" s="85"/>
      <c r="Y41" s="85"/>
      <c r="Z41" s="103"/>
      <c r="AA41" s="108"/>
      <c r="AB41" s="108"/>
      <c r="AC41" s="108"/>
      <c r="AD41" s="109"/>
      <c r="AE41" s="108"/>
      <c r="AF41" s="108"/>
      <c r="AG41" s="108"/>
      <c r="AH41" s="109"/>
      <c r="AI41" s="108"/>
      <c r="AJ41" s="108"/>
      <c r="AK41" s="111"/>
      <c r="AL41" s="109"/>
      <c r="AM41" s="108"/>
      <c r="AN41" s="108"/>
      <c r="AO41" s="108"/>
      <c r="AP41" s="109"/>
      <c r="AQ41" s="108"/>
      <c r="AR41" s="108"/>
      <c r="AS41" s="108"/>
      <c r="AT41" s="109"/>
      <c r="AU41" s="108"/>
      <c r="AV41" s="108"/>
      <c r="AW41" s="108"/>
      <c r="AX41" s="109"/>
      <c r="AY41" s="108"/>
      <c r="AZ41" s="108"/>
      <c r="BA41" s="108"/>
      <c r="BB41" s="109"/>
      <c r="BC41" s="108"/>
      <c r="BD41" s="108"/>
      <c r="BE41" s="108"/>
      <c r="BF41" s="108"/>
      <c r="BG41" s="108"/>
      <c r="BH41" s="108"/>
      <c r="BI41" s="108"/>
      <c r="BJ41" s="108"/>
      <c r="BK41" s="108"/>
      <c r="BL41" s="108"/>
      <c r="BM41" s="108"/>
      <c r="BN41" s="108"/>
      <c r="BO41" s="108"/>
      <c r="BP41" s="108"/>
      <c r="BQ41" s="108"/>
    </row>
    <row r="42" spans="1:69" ht="20.100000000000001" customHeight="1" x14ac:dyDescent="0.2">
      <c r="A42" s="84">
        <v>38</v>
      </c>
      <c r="B42" s="85" t="s">
        <v>461</v>
      </c>
      <c r="C42" s="85" t="s">
        <v>23</v>
      </c>
      <c r="D42" s="85" t="s">
        <v>5260</v>
      </c>
      <c r="E42" s="86"/>
      <c r="F42" s="91">
        <v>8</v>
      </c>
      <c r="G42" s="87" t="s">
        <v>5261</v>
      </c>
      <c r="H42" s="88">
        <v>50</v>
      </c>
      <c r="I42" s="88" t="s">
        <v>189</v>
      </c>
      <c r="J42" s="92">
        <v>110.82890787347</v>
      </c>
      <c r="K42" s="88" t="s">
        <v>27</v>
      </c>
      <c r="L42" s="88" t="s">
        <v>4815</v>
      </c>
      <c r="M42" s="88" t="s">
        <v>28</v>
      </c>
      <c r="N42" s="93" t="s">
        <v>29</v>
      </c>
      <c r="O42" s="88" t="s">
        <v>28</v>
      </c>
      <c r="P42" s="88" t="s">
        <v>470</v>
      </c>
      <c r="Q42" s="88" t="s">
        <v>107</v>
      </c>
      <c r="R42" s="88" t="s">
        <v>32</v>
      </c>
      <c r="S42" s="88" t="s">
        <v>459</v>
      </c>
      <c r="T42" s="88" t="s">
        <v>463</v>
      </c>
      <c r="U42" s="88" t="s">
        <v>28</v>
      </c>
      <c r="V42" s="101" t="s">
        <v>4816</v>
      </c>
      <c r="W42" s="102"/>
      <c r="X42" s="85"/>
      <c r="Y42" s="85"/>
      <c r="Z42" s="103"/>
      <c r="AA42" s="108"/>
      <c r="AB42" s="108"/>
      <c r="AC42" s="108"/>
      <c r="AD42" s="109"/>
      <c r="AE42" s="108"/>
      <c r="AF42" s="108"/>
      <c r="AG42" s="108"/>
      <c r="AH42" s="109"/>
      <c r="AI42" s="108"/>
      <c r="AJ42" s="108"/>
      <c r="AK42" s="111"/>
      <c r="AL42" s="109"/>
      <c r="AM42" s="108"/>
      <c r="AN42" s="108"/>
      <c r="AO42" s="108"/>
      <c r="AP42" s="109"/>
      <c r="AQ42" s="108"/>
      <c r="AR42" s="108"/>
      <c r="AS42" s="108"/>
      <c r="AT42" s="109"/>
      <c r="AU42" s="108"/>
      <c r="AV42" s="108"/>
      <c r="AW42" s="108"/>
      <c r="AX42" s="109"/>
      <c r="AY42" s="108"/>
      <c r="AZ42" s="108"/>
      <c r="BA42" s="108"/>
      <c r="BB42" s="109"/>
      <c r="BC42" s="108"/>
      <c r="BD42" s="108"/>
      <c r="BE42" s="108"/>
      <c r="BF42" s="108"/>
      <c r="BG42" s="108"/>
      <c r="BH42" s="108"/>
      <c r="BI42" s="108"/>
      <c r="BJ42" s="108"/>
      <c r="BK42" s="108"/>
      <c r="BL42" s="108"/>
      <c r="BM42" s="108"/>
      <c r="BN42" s="108"/>
      <c r="BO42" s="108"/>
      <c r="BP42" s="108"/>
      <c r="BQ42" s="108"/>
    </row>
    <row r="43" spans="1:69" ht="20.100000000000001" customHeight="1" x14ac:dyDescent="0.2">
      <c r="A43" s="84">
        <v>39</v>
      </c>
      <c r="B43" s="85" t="s">
        <v>461</v>
      </c>
      <c r="C43" s="85" t="s">
        <v>23</v>
      </c>
      <c r="D43" s="85" t="s">
        <v>5264</v>
      </c>
      <c r="E43" s="86"/>
      <c r="F43" s="91">
        <v>8</v>
      </c>
      <c r="G43" s="87" t="s">
        <v>5265</v>
      </c>
      <c r="H43" s="88">
        <v>50</v>
      </c>
      <c r="I43" s="88" t="s">
        <v>189</v>
      </c>
      <c r="J43" s="92">
        <v>509.81297621796398</v>
      </c>
      <c r="K43" s="88" t="s">
        <v>27</v>
      </c>
      <c r="L43" s="88" t="s">
        <v>4815</v>
      </c>
      <c r="M43" s="88" t="s">
        <v>28</v>
      </c>
      <c r="N43" s="93" t="s">
        <v>29</v>
      </c>
      <c r="O43" s="88" t="s">
        <v>76</v>
      </c>
      <c r="P43" s="88"/>
      <c r="Q43" s="88"/>
      <c r="R43" s="88" t="s">
        <v>32</v>
      </c>
      <c r="S43" s="88" t="s">
        <v>459</v>
      </c>
      <c r="T43" s="88" t="s">
        <v>463</v>
      </c>
      <c r="U43" s="88" t="s">
        <v>28</v>
      </c>
      <c r="V43" s="101" t="s">
        <v>4816</v>
      </c>
      <c r="W43" s="102"/>
      <c r="X43" s="85"/>
      <c r="Y43" s="85"/>
      <c r="Z43" s="103"/>
      <c r="AA43" s="108"/>
      <c r="AB43" s="108"/>
      <c r="AC43" s="108"/>
      <c r="AD43" s="109"/>
      <c r="AE43" s="108"/>
      <c r="AF43" s="108"/>
      <c r="AG43" s="108"/>
      <c r="AH43" s="109"/>
      <c r="AI43" s="108"/>
      <c r="AJ43" s="108"/>
      <c r="AK43" s="111"/>
      <c r="AL43" s="109"/>
      <c r="AM43" s="108"/>
      <c r="AN43" s="108"/>
      <c r="AO43" s="108"/>
      <c r="AP43" s="109"/>
      <c r="AQ43" s="108"/>
      <c r="AR43" s="108"/>
      <c r="AS43" s="108"/>
      <c r="AT43" s="109"/>
      <c r="AU43" s="108"/>
      <c r="AV43" s="108"/>
      <c r="AW43" s="108"/>
      <c r="AX43" s="109"/>
      <c r="AY43" s="108"/>
      <c r="AZ43" s="108"/>
      <c r="BA43" s="108"/>
      <c r="BB43" s="109"/>
      <c r="BC43" s="108"/>
      <c r="BD43" s="108"/>
      <c r="BE43" s="108"/>
      <c r="BF43" s="108"/>
      <c r="BG43" s="108"/>
      <c r="BH43" s="108"/>
      <c r="BI43" s="108"/>
      <c r="BJ43" s="108"/>
      <c r="BK43" s="108"/>
      <c r="BL43" s="108"/>
      <c r="BM43" s="108"/>
      <c r="BN43" s="108"/>
      <c r="BO43" s="108"/>
      <c r="BP43" s="108"/>
      <c r="BQ43" s="108"/>
    </row>
    <row r="44" spans="1:69" ht="20.100000000000001" customHeight="1" x14ac:dyDescent="0.2">
      <c r="A44" s="84">
        <v>40</v>
      </c>
      <c r="B44" s="85" t="s">
        <v>461</v>
      </c>
      <c r="C44" s="85" t="s">
        <v>23</v>
      </c>
      <c r="D44" s="85" t="s">
        <v>5266</v>
      </c>
      <c r="E44" s="86"/>
      <c r="F44" s="91">
        <v>8</v>
      </c>
      <c r="G44" s="87" t="s">
        <v>5267</v>
      </c>
      <c r="H44" s="88">
        <v>50</v>
      </c>
      <c r="I44" s="88" t="s">
        <v>189</v>
      </c>
      <c r="J44" s="92">
        <v>110.82890787347</v>
      </c>
      <c r="K44" s="88" t="s">
        <v>27</v>
      </c>
      <c r="L44" s="88" t="s">
        <v>4815</v>
      </c>
      <c r="M44" s="88" t="s">
        <v>28</v>
      </c>
      <c r="N44" s="93" t="s">
        <v>29</v>
      </c>
      <c r="O44" s="88" t="s">
        <v>76</v>
      </c>
      <c r="P44" s="88"/>
      <c r="Q44" s="88"/>
      <c r="R44" s="88" t="s">
        <v>32</v>
      </c>
      <c r="S44" s="88" t="s">
        <v>459</v>
      </c>
      <c r="T44" s="88" t="s">
        <v>463</v>
      </c>
      <c r="U44" s="88" t="s">
        <v>28</v>
      </c>
      <c r="V44" s="101" t="s">
        <v>4816</v>
      </c>
      <c r="W44" s="102"/>
      <c r="X44" s="85"/>
      <c r="Y44" s="85"/>
      <c r="Z44" s="103"/>
      <c r="AA44" s="108"/>
      <c r="AB44" s="108"/>
      <c r="AC44" s="108"/>
      <c r="AD44" s="109"/>
      <c r="AE44" s="108"/>
      <c r="AF44" s="108"/>
      <c r="AG44" s="108"/>
      <c r="AH44" s="109"/>
      <c r="AI44" s="108"/>
      <c r="AJ44" s="108"/>
      <c r="AK44" s="111"/>
      <c r="AL44" s="109"/>
      <c r="AM44" s="108"/>
      <c r="AN44" s="108"/>
      <c r="AO44" s="108"/>
      <c r="AP44" s="109"/>
      <c r="AQ44" s="108"/>
      <c r="AR44" s="108"/>
      <c r="AS44" s="108"/>
      <c r="AT44" s="109"/>
      <c r="AU44" s="108"/>
      <c r="AV44" s="108"/>
      <c r="AW44" s="108"/>
      <c r="AX44" s="109"/>
      <c r="AY44" s="108"/>
      <c r="AZ44" s="108"/>
      <c r="BA44" s="108"/>
      <c r="BB44" s="109"/>
      <c r="BC44" s="108"/>
      <c r="BD44" s="108"/>
      <c r="BE44" s="108"/>
      <c r="BF44" s="108"/>
      <c r="BG44" s="108"/>
      <c r="BH44" s="108"/>
      <c r="BI44" s="108"/>
      <c r="BJ44" s="108"/>
      <c r="BK44" s="108"/>
      <c r="BL44" s="108"/>
      <c r="BM44" s="108"/>
      <c r="BN44" s="108"/>
      <c r="BO44" s="108"/>
      <c r="BP44" s="108"/>
      <c r="BQ44" s="108"/>
    </row>
    <row r="45" spans="1:69" ht="20.100000000000001" customHeight="1" x14ac:dyDescent="0.2">
      <c r="A45" s="84">
        <v>41</v>
      </c>
      <c r="B45" s="85" t="s">
        <v>461</v>
      </c>
      <c r="C45" s="85" t="s">
        <v>23</v>
      </c>
      <c r="D45" s="89" t="s">
        <v>5268</v>
      </c>
      <c r="E45" s="86"/>
      <c r="F45" s="91">
        <v>8</v>
      </c>
      <c r="G45" s="87" t="s">
        <v>5269</v>
      </c>
      <c r="H45" s="88">
        <v>50</v>
      </c>
      <c r="I45" s="88" t="s">
        <v>189</v>
      </c>
      <c r="J45" s="92">
        <v>110.82890787347</v>
      </c>
      <c r="K45" s="88" t="s">
        <v>27</v>
      </c>
      <c r="L45" s="88" t="s">
        <v>4815</v>
      </c>
      <c r="M45" s="88" t="s">
        <v>28</v>
      </c>
      <c r="N45" s="93" t="s">
        <v>29</v>
      </c>
      <c r="O45" s="88" t="s">
        <v>76</v>
      </c>
      <c r="P45" s="88"/>
      <c r="Q45" s="88"/>
      <c r="R45" s="88" t="s">
        <v>32</v>
      </c>
      <c r="S45" s="88" t="s">
        <v>459</v>
      </c>
      <c r="T45" s="88" t="s">
        <v>463</v>
      </c>
      <c r="U45" s="88" t="s">
        <v>28</v>
      </c>
      <c r="V45" s="101" t="s">
        <v>4816</v>
      </c>
      <c r="W45" s="102"/>
      <c r="X45" s="85"/>
      <c r="Y45" s="85"/>
      <c r="Z45" s="103"/>
      <c r="AA45" s="108"/>
      <c r="AB45" s="108"/>
      <c r="AC45" s="108"/>
      <c r="AD45" s="109"/>
      <c r="AE45" s="108"/>
      <c r="AF45" s="108"/>
      <c r="AG45" s="108"/>
      <c r="AH45" s="109"/>
      <c r="AI45" s="108"/>
      <c r="AJ45" s="108"/>
      <c r="AK45" s="111"/>
      <c r="AL45" s="109"/>
      <c r="AM45" s="108"/>
      <c r="AN45" s="108"/>
      <c r="AO45" s="108"/>
      <c r="AP45" s="109"/>
      <c r="AQ45" s="108"/>
      <c r="AR45" s="108"/>
      <c r="AS45" s="108"/>
      <c r="AT45" s="109"/>
      <c r="AU45" s="108"/>
      <c r="AV45" s="108"/>
      <c r="AW45" s="108"/>
      <c r="AX45" s="109"/>
      <c r="AY45" s="108"/>
      <c r="AZ45" s="108"/>
      <c r="BA45" s="108"/>
      <c r="BB45" s="109"/>
      <c r="BC45" s="108"/>
      <c r="BD45" s="108"/>
      <c r="BE45" s="108"/>
      <c r="BF45" s="108"/>
      <c r="BG45" s="108"/>
      <c r="BH45" s="108"/>
      <c r="BI45" s="108"/>
      <c r="BJ45" s="108"/>
      <c r="BK45" s="108"/>
      <c r="BL45" s="108"/>
      <c r="BM45" s="108"/>
      <c r="BN45" s="108"/>
      <c r="BO45" s="108"/>
      <c r="BP45" s="108"/>
      <c r="BQ45" s="108"/>
    </row>
    <row r="46" spans="1:69" ht="20.100000000000001" customHeight="1" x14ac:dyDescent="0.2">
      <c r="A46" s="84">
        <v>42</v>
      </c>
      <c r="B46" s="85" t="s">
        <v>461</v>
      </c>
      <c r="C46" s="85" t="s">
        <v>23</v>
      </c>
      <c r="D46" s="89" t="s">
        <v>5270</v>
      </c>
      <c r="E46" s="86"/>
      <c r="F46" s="91">
        <v>8</v>
      </c>
      <c r="G46" s="87" t="s">
        <v>5271</v>
      </c>
      <c r="H46" s="88">
        <v>50</v>
      </c>
      <c r="I46" s="88" t="s">
        <v>189</v>
      </c>
      <c r="J46" s="92">
        <v>110.82890787347</v>
      </c>
      <c r="K46" s="88" t="s">
        <v>27</v>
      </c>
      <c r="L46" s="88" t="s">
        <v>4815</v>
      </c>
      <c r="M46" s="88" t="s">
        <v>28</v>
      </c>
      <c r="N46" s="93" t="s">
        <v>29</v>
      </c>
      <c r="O46" s="88" t="s">
        <v>76</v>
      </c>
      <c r="P46" s="96"/>
      <c r="Q46" s="93"/>
      <c r="R46" s="88" t="s">
        <v>32</v>
      </c>
      <c r="S46" s="88" t="s">
        <v>459</v>
      </c>
      <c r="T46" s="88" t="s">
        <v>463</v>
      </c>
      <c r="U46" s="88" t="s">
        <v>28</v>
      </c>
      <c r="V46" s="101" t="s">
        <v>4816</v>
      </c>
      <c r="W46" s="102"/>
      <c r="X46" s="85"/>
      <c r="Y46" s="85"/>
      <c r="Z46" s="103"/>
      <c r="AA46" s="108"/>
      <c r="AB46" s="108"/>
      <c r="AC46" s="108"/>
      <c r="AD46" s="109"/>
      <c r="AE46" s="108"/>
      <c r="AF46" s="108"/>
      <c r="AG46" s="108"/>
      <c r="AH46" s="112"/>
      <c r="AI46" s="108"/>
      <c r="AJ46" s="108"/>
      <c r="AK46" s="111"/>
      <c r="AL46" s="112"/>
      <c r="AM46" s="108"/>
      <c r="AN46" s="108"/>
      <c r="AO46" s="108"/>
      <c r="AP46" s="109"/>
      <c r="AQ46" s="108"/>
      <c r="AR46" s="108"/>
      <c r="AS46" s="108"/>
      <c r="AT46" s="108"/>
      <c r="AU46" s="108"/>
      <c r="AV46" s="108"/>
      <c r="AW46" s="108"/>
      <c r="AX46" s="109"/>
      <c r="AY46" s="108"/>
      <c r="AZ46" s="108"/>
      <c r="BA46" s="108"/>
      <c r="BB46" s="109"/>
      <c r="BC46" s="108"/>
      <c r="BD46" s="108"/>
      <c r="BE46" s="108"/>
      <c r="BF46" s="108"/>
      <c r="BG46" s="108"/>
      <c r="BH46" s="108"/>
      <c r="BI46" s="108"/>
      <c r="BJ46" s="108"/>
      <c r="BK46" s="108"/>
      <c r="BL46" s="108"/>
      <c r="BM46" s="108"/>
      <c r="BN46" s="108"/>
      <c r="BO46" s="108"/>
      <c r="BP46" s="108"/>
      <c r="BQ46" s="108"/>
    </row>
    <row r="47" spans="1:69" ht="20.100000000000001" hidden="1" customHeight="1" x14ac:dyDescent="0.2">
      <c r="A47" s="84">
        <v>43</v>
      </c>
      <c r="B47" s="85" t="s">
        <v>461</v>
      </c>
      <c r="C47" s="85" t="s">
        <v>23</v>
      </c>
      <c r="D47" s="89" t="s">
        <v>5272</v>
      </c>
      <c r="E47" s="90" t="s">
        <v>5905</v>
      </c>
      <c r="F47" s="91">
        <v>8</v>
      </c>
      <c r="G47" s="87" t="s">
        <v>5273</v>
      </c>
      <c r="H47" s="88">
        <v>50</v>
      </c>
      <c r="I47" s="88"/>
      <c r="J47" s="90"/>
      <c r="K47" s="88"/>
      <c r="L47" s="88"/>
      <c r="M47" s="88"/>
      <c r="N47" s="93"/>
      <c r="O47" s="88"/>
      <c r="P47" s="88"/>
      <c r="Q47" s="88"/>
      <c r="R47" s="88"/>
      <c r="S47" s="88"/>
      <c r="T47" s="88"/>
      <c r="U47" s="88"/>
      <c r="V47" s="85"/>
      <c r="W47" s="102"/>
      <c r="X47" s="85"/>
      <c r="Y47" s="85"/>
      <c r="Z47" s="103"/>
      <c r="AA47" s="108"/>
      <c r="AB47" s="108"/>
      <c r="AC47" s="108"/>
      <c r="AD47" s="109"/>
      <c r="AE47" s="108"/>
      <c r="AF47" s="108"/>
      <c r="AG47" s="108"/>
      <c r="AH47" s="109"/>
      <c r="AI47" s="108"/>
      <c r="AJ47" s="108"/>
      <c r="AK47" s="111"/>
      <c r="AL47" s="112"/>
      <c r="AM47" s="108"/>
      <c r="AN47" s="108"/>
      <c r="AO47" s="108"/>
      <c r="AP47" s="109"/>
      <c r="AQ47" s="108"/>
      <c r="AR47" s="108"/>
      <c r="AS47" s="108"/>
      <c r="AT47" s="109"/>
      <c r="AU47" s="108"/>
      <c r="AV47" s="108"/>
      <c r="AW47" s="108"/>
      <c r="AX47" s="109"/>
      <c r="AY47" s="108"/>
      <c r="AZ47" s="108"/>
      <c r="BA47" s="108"/>
      <c r="BB47" s="109"/>
      <c r="BC47" s="108"/>
      <c r="BD47" s="108"/>
      <c r="BE47" s="108"/>
      <c r="BF47" s="108"/>
      <c r="BG47" s="108"/>
      <c r="BH47" s="108"/>
      <c r="BI47" s="108"/>
      <c r="BJ47" s="108"/>
      <c r="BK47" s="108"/>
      <c r="BL47" s="108"/>
      <c r="BM47" s="108"/>
      <c r="BN47" s="108"/>
      <c r="BO47" s="108"/>
      <c r="BP47" s="108"/>
      <c r="BQ47" s="108"/>
    </row>
    <row r="48" spans="1:69" ht="20.100000000000001" customHeight="1" x14ac:dyDescent="0.2">
      <c r="A48" s="84">
        <v>44</v>
      </c>
      <c r="B48" s="85" t="s">
        <v>461</v>
      </c>
      <c r="C48" s="85" t="s">
        <v>23</v>
      </c>
      <c r="D48" s="89" t="s">
        <v>5274</v>
      </c>
      <c r="E48" s="86"/>
      <c r="F48" s="91">
        <v>8</v>
      </c>
      <c r="G48" s="87" t="s">
        <v>5275</v>
      </c>
      <c r="H48" s="88">
        <v>50</v>
      </c>
      <c r="I48" s="97" t="s">
        <v>189</v>
      </c>
      <c r="J48" s="98">
        <v>177.32625259755301</v>
      </c>
      <c r="K48" s="88" t="s">
        <v>27</v>
      </c>
      <c r="L48" s="88" t="s">
        <v>4815</v>
      </c>
      <c r="M48" s="88" t="s">
        <v>28</v>
      </c>
      <c r="N48" s="93" t="s">
        <v>29</v>
      </c>
      <c r="O48" s="88" t="s">
        <v>76</v>
      </c>
      <c r="P48" s="88"/>
      <c r="Q48" s="88"/>
      <c r="R48" s="105" t="s">
        <v>619</v>
      </c>
      <c r="S48" s="88" t="s">
        <v>459</v>
      </c>
      <c r="T48" s="88" t="s">
        <v>463</v>
      </c>
      <c r="U48" s="88" t="s">
        <v>28</v>
      </c>
      <c r="V48" s="101" t="s">
        <v>4816</v>
      </c>
      <c r="W48" s="102"/>
      <c r="X48" s="85"/>
      <c r="Y48" s="85"/>
      <c r="Z48" s="103"/>
      <c r="AA48" s="108"/>
      <c r="AB48" s="108"/>
      <c r="AC48" s="108"/>
      <c r="AD48" s="109"/>
      <c r="AE48" s="108"/>
      <c r="AF48" s="108"/>
      <c r="AG48" s="108"/>
      <c r="AH48" s="109"/>
      <c r="AI48" s="108"/>
      <c r="AJ48" s="108"/>
      <c r="AK48" s="111"/>
      <c r="AL48" s="109"/>
      <c r="AM48" s="108"/>
      <c r="AN48" s="108"/>
      <c r="AO48" s="108"/>
      <c r="AP48" s="109"/>
      <c r="AQ48" s="108"/>
      <c r="AR48" s="108"/>
      <c r="AS48" s="108"/>
      <c r="AT48" s="109"/>
      <c r="AU48" s="108"/>
      <c r="AV48" s="108"/>
      <c r="AW48" s="108"/>
      <c r="AX48" s="109"/>
      <c r="AY48" s="108"/>
      <c r="AZ48" s="108"/>
      <c r="BA48" s="108"/>
      <c r="BB48" s="109"/>
      <c r="BC48" s="108"/>
      <c r="BD48" s="108"/>
      <c r="BE48" s="108"/>
      <c r="BF48" s="108"/>
      <c r="BG48" s="108"/>
      <c r="BH48" s="108"/>
      <c r="BI48" s="108"/>
      <c r="BJ48" s="108"/>
      <c r="BK48" s="108"/>
      <c r="BL48" s="108"/>
      <c r="BM48" s="108"/>
      <c r="BN48" s="108"/>
      <c r="BO48" s="108"/>
      <c r="BP48" s="108"/>
      <c r="BQ48" s="108"/>
    </row>
    <row r="49" spans="1:69" ht="20.100000000000001" hidden="1" customHeight="1" x14ac:dyDescent="0.2">
      <c r="A49" s="84">
        <v>45</v>
      </c>
      <c r="B49" s="85" t="s">
        <v>461</v>
      </c>
      <c r="C49" s="85" t="s">
        <v>23</v>
      </c>
      <c r="D49" s="89" t="s">
        <v>5276</v>
      </c>
      <c r="E49" s="90" t="s">
        <v>5905</v>
      </c>
      <c r="F49" s="91">
        <v>8</v>
      </c>
      <c r="G49" s="87" t="s">
        <v>5277</v>
      </c>
      <c r="H49" s="88">
        <v>50</v>
      </c>
      <c r="I49" s="88"/>
      <c r="J49" s="90"/>
      <c r="K49" s="88"/>
      <c r="L49" s="88"/>
      <c r="M49" s="88"/>
      <c r="N49" s="93"/>
      <c r="O49" s="88"/>
      <c r="P49" s="88"/>
      <c r="Q49" s="88"/>
      <c r="R49" s="88"/>
      <c r="S49" s="88"/>
      <c r="T49" s="88"/>
      <c r="U49" s="88"/>
      <c r="V49" s="103"/>
      <c r="W49" s="102"/>
      <c r="X49" s="85"/>
      <c r="Y49" s="85"/>
      <c r="Z49" s="103"/>
      <c r="AA49" s="108"/>
      <c r="AB49" s="108"/>
      <c r="AC49" s="108"/>
      <c r="AD49" s="109"/>
      <c r="AE49" s="108"/>
      <c r="AF49" s="108"/>
      <c r="AG49" s="108"/>
      <c r="AH49" s="109"/>
      <c r="AI49" s="108"/>
      <c r="AJ49" s="108"/>
      <c r="AK49" s="111"/>
      <c r="AL49" s="109"/>
      <c r="AM49" s="108"/>
      <c r="AN49" s="108"/>
      <c r="AO49" s="108"/>
      <c r="AP49" s="109"/>
      <c r="AQ49" s="108"/>
      <c r="AR49" s="108"/>
      <c r="AS49" s="108"/>
      <c r="AT49" s="109"/>
      <c r="AU49" s="108"/>
      <c r="AV49" s="108"/>
      <c r="AW49" s="108"/>
      <c r="AX49" s="109"/>
      <c r="AY49" s="108"/>
      <c r="AZ49" s="108"/>
      <c r="BA49" s="108"/>
      <c r="BB49" s="109"/>
      <c r="BC49" s="108"/>
      <c r="BD49" s="108"/>
      <c r="BE49" s="108"/>
      <c r="BF49" s="108"/>
      <c r="BG49" s="108"/>
      <c r="BH49" s="108"/>
      <c r="BI49" s="108"/>
      <c r="BJ49" s="108"/>
      <c r="BK49" s="108"/>
      <c r="BL49" s="108"/>
      <c r="BM49" s="108"/>
      <c r="BN49" s="108"/>
      <c r="BO49" s="108"/>
      <c r="BP49" s="108"/>
      <c r="BQ49" s="108"/>
    </row>
    <row r="50" spans="1:69" ht="20.100000000000001" customHeight="1" x14ac:dyDescent="0.2">
      <c r="A50" s="84">
        <v>46</v>
      </c>
      <c r="B50" s="85" t="s">
        <v>461</v>
      </c>
      <c r="C50" s="85" t="s">
        <v>23</v>
      </c>
      <c r="D50" s="89" t="s">
        <v>5278</v>
      </c>
      <c r="E50" s="86"/>
      <c r="F50" s="91">
        <v>8</v>
      </c>
      <c r="G50" s="87" t="s">
        <v>5279</v>
      </c>
      <c r="H50" s="88">
        <v>80</v>
      </c>
      <c r="I50" s="97" t="s">
        <v>189</v>
      </c>
      <c r="J50" s="98">
        <v>177.32625259755301</v>
      </c>
      <c r="K50" s="88" t="s">
        <v>27</v>
      </c>
      <c r="L50" s="88" t="s">
        <v>4815</v>
      </c>
      <c r="M50" s="88" t="s">
        <v>28</v>
      </c>
      <c r="N50" s="93" t="s">
        <v>29</v>
      </c>
      <c r="O50" s="88" t="s">
        <v>76</v>
      </c>
      <c r="P50" s="88"/>
      <c r="Q50" s="88"/>
      <c r="R50" s="88" t="s">
        <v>32</v>
      </c>
      <c r="S50" s="88" t="s">
        <v>459</v>
      </c>
      <c r="T50" s="88" t="s">
        <v>463</v>
      </c>
      <c r="U50" s="88" t="s">
        <v>28</v>
      </c>
      <c r="V50" s="101" t="s">
        <v>4816</v>
      </c>
      <c r="W50" s="102"/>
      <c r="X50" s="85"/>
      <c r="Y50" s="85"/>
      <c r="Z50" s="103"/>
      <c r="AA50" s="108"/>
      <c r="AB50" s="108"/>
      <c r="AC50" s="108"/>
      <c r="AD50" s="109"/>
      <c r="AE50" s="108"/>
      <c r="AF50" s="108"/>
      <c r="AG50" s="108"/>
      <c r="AH50" s="109"/>
      <c r="AI50" s="108"/>
      <c r="AJ50" s="108"/>
      <c r="AK50" s="111"/>
      <c r="AL50" s="109"/>
      <c r="AM50" s="108"/>
      <c r="AN50" s="108"/>
      <c r="AO50" s="108"/>
      <c r="AP50" s="109"/>
      <c r="AQ50" s="108"/>
      <c r="AR50" s="108"/>
      <c r="AS50" s="108"/>
      <c r="AT50" s="109"/>
      <c r="AU50" s="108"/>
      <c r="AV50" s="108"/>
      <c r="AW50" s="108"/>
      <c r="AX50" s="109"/>
      <c r="AY50" s="108"/>
      <c r="AZ50" s="108"/>
      <c r="BA50" s="108"/>
      <c r="BB50" s="109"/>
      <c r="BC50" s="108"/>
      <c r="BD50" s="108"/>
      <c r="BE50" s="108"/>
      <c r="BF50" s="108"/>
      <c r="BG50" s="108"/>
      <c r="BH50" s="108"/>
      <c r="BI50" s="108"/>
      <c r="BJ50" s="108"/>
      <c r="BK50" s="108"/>
      <c r="BL50" s="108"/>
      <c r="BM50" s="108"/>
      <c r="BN50" s="108"/>
      <c r="BO50" s="108"/>
      <c r="BP50" s="108"/>
      <c r="BQ50" s="108"/>
    </row>
    <row r="51" spans="1:69" ht="20.100000000000001" customHeight="1" x14ac:dyDescent="0.2">
      <c r="A51" s="84">
        <v>47</v>
      </c>
      <c r="B51" s="85" t="s">
        <v>461</v>
      </c>
      <c r="C51" s="85" t="s">
        <v>23</v>
      </c>
      <c r="D51" s="89" t="s">
        <v>5280</v>
      </c>
      <c r="E51" s="86"/>
      <c r="F51" s="91">
        <v>8</v>
      </c>
      <c r="G51" s="87" t="s">
        <v>5281</v>
      </c>
      <c r="H51" s="88">
        <v>45</v>
      </c>
      <c r="I51" s="88" t="s">
        <v>189</v>
      </c>
      <c r="J51" s="92">
        <v>110.82890787347</v>
      </c>
      <c r="K51" s="88" t="s">
        <v>27</v>
      </c>
      <c r="L51" s="88" t="s">
        <v>4815</v>
      </c>
      <c r="M51" s="88" t="s">
        <v>28</v>
      </c>
      <c r="N51" s="93" t="s">
        <v>29</v>
      </c>
      <c r="O51" s="88" t="s">
        <v>76</v>
      </c>
      <c r="P51" s="88"/>
      <c r="Q51" s="88"/>
      <c r="R51" s="105" t="s">
        <v>619</v>
      </c>
      <c r="S51" s="88" t="s">
        <v>459</v>
      </c>
      <c r="T51" s="88" t="s">
        <v>463</v>
      </c>
      <c r="U51" s="88" t="s">
        <v>28</v>
      </c>
      <c r="V51" s="101" t="s">
        <v>4816</v>
      </c>
      <c r="W51" s="102"/>
      <c r="X51" s="85"/>
      <c r="Y51" s="85"/>
      <c r="Z51" s="103"/>
      <c r="AA51" s="108"/>
      <c r="AB51" s="108"/>
      <c r="AC51" s="108"/>
      <c r="AD51" s="109"/>
      <c r="AE51" s="108"/>
      <c r="AF51" s="108"/>
      <c r="AG51" s="108"/>
      <c r="AH51" s="109"/>
      <c r="AI51" s="108"/>
      <c r="AJ51" s="108"/>
      <c r="AK51" s="111"/>
      <c r="AL51" s="109"/>
      <c r="AM51" s="108"/>
      <c r="AN51" s="108"/>
      <c r="AO51" s="108"/>
      <c r="AP51" s="109"/>
      <c r="AQ51" s="108"/>
      <c r="AR51" s="108"/>
      <c r="AS51" s="108"/>
      <c r="AT51" s="109"/>
      <c r="AU51" s="108"/>
      <c r="AV51" s="108"/>
      <c r="AW51" s="108"/>
      <c r="AX51" s="109"/>
      <c r="AY51" s="108"/>
      <c r="AZ51" s="108"/>
      <c r="BA51" s="108"/>
      <c r="BB51" s="109"/>
      <c r="BC51" s="108"/>
      <c r="BD51" s="108"/>
      <c r="BE51" s="108"/>
      <c r="BF51" s="108"/>
      <c r="BG51" s="108"/>
      <c r="BH51" s="108"/>
      <c r="BI51" s="108"/>
      <c r="BJ51" s="108"/>
      <c r="BK51" s="108"/>
      <c r="BL51" s="108"/>
      <c r="BM51" s="108"/>
      <c r="BN51" s="108"/>
      <c r="BO51" s="108"/>
      <c r="BP51" s="108"/>
      <c r="BQ51" s="108"/>
    </row>
    <row r="52" spans="1:69" ht="20.100000000000001" customHeight="1" x14ac:dyDescent="0.2">
      <c r="A52" s="84">
        <v>48</v>
      </c>
      <c r="B52" s="85" t="s">
        <v>461</v>
      </c>
      <c r="C52" s="85" t="s">
        <v>23</v>
      </c>
      <c r="D52" s="85" t="s">
        <v>5282</v>
      </c>
      <c r="E52" s="86"/>
      <c r="F52" s="91">
        <v>8</v>
      </c>
      <c r="G52" s="87" t="s">
        <v>5283</v>
      </c>
      <c r="H52" s="88">
        <v>80</v>
      </c>
      <c r="I52" s="88" t="s">
        <v>189</v>
      </c>
      <c r="J52" s="92">
        <v>177.32625259755301</v>
      </c>
      <c r="K52" s="88" t="s">
        <v>27</v>
      </c>
      <c r="L52" s="88" t="s">
        <v>4815</v>
      </c>
      <c r="M52" s="88" t="s">
        <v>28</v>
      </c>
      <c r="N52" s="93" t="s">
        <v>29</v>
      </c>
      <c r="O52" s="88" t="s">
        <v>28</v>
      </c>
      <c r="P52" s="88" t="s">
        <v>470</v>
      </c>
      <c r="Q52" s="88" t="s">
        <v>477</v>
      </c>
      <c r="R52" s="88" t="s">
        <v>32</v>
      </c>
      <c r="S52" s="88" t="s">
        <v>459</v>
      </c>
      <c r="T52" s="88" t="s">
        <v>463</v>
      </c>
      <c r="U52" s="88" t="s">
        <v>28</v>
      </c>
      <c r="V52" s="101" t="s">
        <v>4816</v>
      </c>
      <c r="W52" s="102"/>
      <c r="X52" s="85"/>
      <c r="Y52" s="85"/>
      <c r="Z52" s="103"/>
      <c r="AA52" s="108"/>
      <c r="AB52" s="108"/>
      <c r="AC52" s="108"/>
      <c r="AD52" s="109"/>
      <c r="AE52" s="108"/>
      <c r="AF52" s="108"/>
      <c r="AG52" s="108"/>
      <c r="AH52" s="109"/>
      <c r="AI52" s="108"/>
      <c r="AJ52" s="108"/>
      <c r="AK52" s="111"/>
      <c r="AL52" s="109"/>
      <c r="AM52" s="108"/>
      <c r="AN52" s="108"/>
      <c r="AO52" s="108"/>
      <c r="AP52" s="109"/>
      <c r="AQ52" s="108"/>
      <c r="AR52" s="108"/>
      <c r="AS52" s="108"/>
      <c r="AT52" s="109"/>
      <c r="AU52" s="108"/>
      <c r="AV52" s="108"/>
      <c r="AW52" s="108"/>
      <c r="AX52" s="109"/>
      <c r="AY52" s="108"/>
      <c r="AZ52" s="108"/>
      <c r="BA52" s="108"/>
      <c r="BB52" s="109"/>
      <c r="BC52" s="108"/>
      <c r="BD52" s="108"/>
      <c r="BE52" s="108"/>
      <c r="BF52" s="108"/>
      <c r="BG52" s="108"/>
      <c r="BH52" s="108"/>
      <c r="BI52" s="108"/>
      <c r="BJ52" s="108"/>
      <c r="BK52" s="108"/>
      <c r="BL52" s="108"/>
      <c r="BM52" s="108"/>
      <c r="BN52" s="108"/>
      <c r="BO52" s="108"/>
      <c r="BP52" s="108"/>
      <c r="BQ52" s="108"/>
    </row>
    <row r="53" spans="1:69" ht="20.100000000000001" customHeight="1" x14ac:dyDescent="0.2">
      <c r="A53" s="84">
        <v>49</v>
      </c>
      <c r="B53" s="85" t="s">
        <v>461</v>
      </c>
      <c r="C53" s="85" t="s">
        <v>23</v>
      </c>
      <c r="D53" s="89" t="s">
        <v>5285</v>
      </c>
      <c r="E53" s="86"/>
      <c r="F53" s="91">
        <v>8</v>
      </c>
      <c r="G53" s="87" t="s">
        <v>5286</v>
      </c>
      <c r="H53" s="88">
        <v>50</v>
      </c>
      <c r="I53" s="88" t="s">
        <v>189</v>
      </c>
      <c r="J53" s="92">
        <v>110.82890787347</v>
      </c>
      <c r="K53" s="88" t="s">
        <v>27</v>
      </c>
      <c r="L53" s="88" t="s">
        <v>4815</v>
      </c>
      <c r="M53" s="88" t="s">
        <v>28</v>
      </c>
      <c r="N53" s="93" t="s">
        <v>29</v>
      </c>
      <c r="O53" s="88" t="s">
        <v>76</v>
      </c>
      <c r="P53" s="88"/>
      <c r="Q53" s="88"/>
      <c r="R53" s="105" t="s">
        <v>619</v>
      </c>
      <c r="S53" s="88" t="s">
        <v>459</v>
      </c>
      <c r="T53" s="88" t="s">
        <v>463</v>
      </c>
      <c r="U53" s="88" t="s">
        <v>28</v>
      </c>
      <c r="V53" s="101" t="s">
        <v>4816</v>
      </c>
      <c r="W53" s="102"/>
      <c r="X53" s="85"/>
      <c r="Y53" s="85"/>
      <c r="Z53" s="103"/>
      <c r="AA53" s="108"/>
      <c r="AB53" s="108"/>
      <c r="AC53" s="108"/>
      <c r="AD53" s="109"/>
      <c r="AE53" s="108"/>
      <c r="AF53" s="108"/>
      <c r="AG53" s="108"/>
      <c r="AH53" s="112"/>
      <c r="AI53" s="108"/>
      <c r="AJ53" s="108"/>
      <c r="AK53" s="111"/>
      <c r="AL53" s="112"/>
      <c r="AM53" s="108"/>
      <c r="AN53" s="108"/>
      <c r="AO53" s="108"/>
      <c r="AP53" s="109"/>
      <c r="AQ53" s="108"/>
      <c r="AR53" s="108"/>
      <c r="AS53" s="108"/>
      <c r="AT53" s="109"/>
      <c r="AU53" s="108"/>
      <c r="AV53" s="108"/>
      <c r="AW53" s="108"/>
      <c r="AX53" s="109"/>
      <c r="AY53" s="108"/>
      <c r="AZ53" s="108"/>
      <c r="BA53" s="108"/>
      <c r="BB53" s="109"/>
      <c r="BC53" s="108"/>
      <c r="BD53" s="108"/>
      <c r="BE53" s="108"/>
      <c r="BF53" s="108"/>
      <c r="BG53" s="108"/>
      <c r="BH53" s="108"/>
      <c r="BI53" s="108"/>
      <c r="BJ53" s="108"/>
      <c r="BK53" s="108"/>
      <c r="BL53" s="108"/>
      <c r="BM53" s="108"/>
      <c r="BN53" s="108"/>
      <c r="BO53" s="108"/>
      <c r="BP53" s="108"/>
      <c r="BQ53" s="108"/>
    </row>
    <row r="54" spans="1:69" ht="20.100000000000001" customHeight="1" x14ac:dyDescent="0.2">
      <c r="A54" s="84">
        <v>50</v>
      </c>
      <c r="B54" s="85" t="s">
        <v>461</v>
      </c>
      <c r="C54" s="85" t="s">
        <v>23</v>
      </c>
      <c r="D54" s="85" t="s">
        <v>5288</v>
      </c>
      <c r="E54" s="86"/>
      <c r="F54" s="91">
        <v>8</v>
      </c>
      <c r="G54" s="87" t="s">
        <v>5289</v>
      </c>
      <c r="H54" s="88">
        <v>230</v>
      </c>
      <c r="I54" s="88" t="s">
        <v>189</v>
      </c>
      <c r="J54" s="92">
        <v>443.31563149388103</v>
      </c>
      <c r="K54" s="88" t="s">
        <v>27</v>
      </c>
      <c r="L54" s="88" t="s">
        <v>4815</v>
      </c>
      <c r="M54" s="88" t="s">
        <v>28</v>
      </c>
      <c r="N54" s="93" t="s">
        <v>29</v>
      </c>
      <c r="O54" s="88" t="s">
        <v>28</v>
      </c>
      <c r="P54" s="88" t="s">
        <v>5904</v>
      </c>
      <c r="Q54" s="88" t="s">
        <v>50</v>
      </c>
      <c r="R54" s="88" t="s">
        <v>32</v>
      </c>
      <c r="S54" s="88" t="s">
        <v>459</v>
      </c>
      <c r="T54" s="88" t="s">
        <v>463</v>
      </c>
      <c r="U54" s="88" t="s">
        <v>28</v>
      </c>
      <c r="V54" s="101" t="s">
        <v>4816</v>
      </c>
      <c r="W54" s="102"/>
      <c r="X54" s="85"/>
      <c r="Y54" s="85"/>
      <c r="Z54" s="103"/>
      <c r="AA54" s="108"/>
      <c r="AB54" s="108"/>
      <c r="AC54" s="108"/>
      <c r="AD54" s="109"/>
      <c r="AE54" s="108"/>
      <c r="AF54" s="108"/>
      <c r="AG54" s="108"/>
      <c r="AH54" s="109"/>
      <c r="AI54" s="108"/>
      <c r="AJ54" s="108"/>
      <c r="AK54" s="111"/>
      <c r="AL54" s="109"/>
      <c r="AM54" s="108"/>
      <c r="AN54" s="108"/>
      <c r="AO54" s="108"/>
      <c r="AP54" s="109"/>
      <c r="AQ54" s="108"/>
      <c r="AR54" s="108"/>
      <c r="AS54" s="108"/>
      <c r="AT54" s="109"/>
      <c r="AU54" s="108"/>
      <c r="AV54" s="108"/>
      <c r="AW54" s="108"/>
      <c r="AX54" s="109"/>
      <c r="AY54" s="108"/>
      <c r="AZ54" s="108"/>
      <c r="BA54" s="108"/>
      <c r="BB54" s="109"/>
      <c r="BC54" s="108"/>
      <c r="BD54" s="108"/>
      <c r="BE54" s="108"/>
      <c r="BF54" s="108"/>
      <c r="BG54" s="108"/>
      <c r="BH54" s="108"/>
      <c r="BI54" s="108"/>
      <c r="BJ54" s="108"/>
      <c r="BK54" s="108"/>
      <c r="BL54" s="108"/>
      <c r="BM54" s="108"/>
      <c r="BN54" s="108"/>
      <c r="BO54" s="108"/>
      <c r="BP54" s="108"/>
      <c r="BQ54" s="108"/>
    </row>
    <row r="55" spans="1:69" ht="20.100000000000001" customHeight="1" x14ac:dyDescent="0.2">
      <c r="A55" s="84">
        <v>51</v>
      </c>
      <c r="B55" s="85" t="s">
        <v>461</v>
      </c>
      <c r="C55" s="85" t="s">
        <v>23</v>
      </c>
      <c r="D55" s="85" t="s">
        <v>5291</v>
      </c>
      <c r="E55" s="86"/>
      <c r="F55" s="91">
        <v>8</v>
      </c>
      <c r="G55" s="87" t="s">
        <v>5292</v>
      </c>
      <c r="H55" s="88">
        <v>50</v>
      </c>
      <c r="I55" s="88" t="s">
        <v>189</v>
      </c>
      <c r="J55" s="92">
        <v>99.746017086123302</v>
      </c>
      <c r="K55" s="88" t="s">
        <v>27</v>
      </c>
      <c r="L55" s="88" t="s">
        <v>4815</v>
      </c>
      <c r="M55" s="88" t="s">
        <v>28</v>
      </c>
      <c r="N55" s="93" t="s">
        <v>29</v>
      </c>
      <c r="O55" s="88" t="s">
        <v>28</v>
      </c>
      <c r="P55" s="88" t="s">
        <v>470</v>
      </c>
      <c r="Q55" s="88" t="s">
        <v>107</v>
      </c>
      <c r="R55" s="88" t="s">
        <v>32</v>
      </c>
      <c r="S55" s="88" t="s">
        <v>459</v>
      </c>
      <c r="T55" s="88" t="s">
        <v>463</v>
      </c>
      <c r="U55" s="88" t="s">
        <v>28</v>
      </c>
      <c r="V55" s="101" t="s">
        <v>4816</v>
      </c>
      <c r="W55" s="102"/>
      <c r="X55" s="85"/>
      <c r="Y55" s="85"/>
      <c r="Z55" s="103"/>
      <c r="AA55" s="108"/>
      <c r="AB55" s="108"/>
      <c r="AC55" s="108"/>
      <c r="AD55" s="109"/>
      <c r="AE55" s="108"/>
      <c r="AF55" s="108"/>
      <c r="AG55" s="108"/>
      <c r="AH55" s="109"/>
      <c r="AI55" s="108"/>
      <c r="AJ55" s="108"/>
      <c r="AK55" s="111"/>
      <c r="AL55" s="109"/>
      <c r="AM55" s="108"/>
      <c r="AN55" s="108"/>
      <c r="AO55" s="108"/>
      <c r="AP55" s="109"/>
      <c r="AQ55" s="108"/>
      <c r="AR55" s="108"/>
      <c r="AS55" s="108"/>
      <c r="AT55" s="109"/>
      <c r="AU55" s="108"/>
      <c r="AV55" s="108"/>
      <c r="AW55" s="108"/>
      <c r="AX55" s="109"/>
      <c r="AY55" s="108"/>
      <c r="AZ55" s="108"/>
      <c r="BA55" s="108"/>
      <c r="BB55" s="109"/>
      <c r="BC55" s="108"/>
      <c r="BD55" s="108"/>
      <c r="BE55" s="108"/>
      <c r="BF55" s="108"/>
      <c r="BG55" s="108"/>
      <c r="BH55" s="108"/>
      <c r="BI55" s="108"/>
      <c r="BJ55" s="108"/>
      <c r="BK55" s="108"/>
      <c r="BL55" s="108"/>
      <c r="BM55" s="108"/>
      <c r="BN55" s="108"/>
      <c r="BO55" s="108"/>
      <c r="BP55" s="108"/>
      <c r="BQ55" s="108"/>
    </row>
    <row r="56" spans="1:69" ht="20.100000000000001" customHeight="1" x14ac:dyDescent="0.2">
      <c r="A56" s="84">
        <v>52</v>
      </c>
      <c r="B56" s="85" t="s">
        <v>461</v>
      </c>
      <c r="C56" s="85" t="s">
        <v>23</v>
      </c>
      <c r="D56" s="85" t="s">
        <v>5294</v>
      </c>
      <c r="E56" s="86"/>
      <c r="F56" s="91">
        <v>8</v>
      </c>
      <c r="G56" s="87" t="s">
        <v>5295</v>
      </c>
      <c r="H56" s="88">
        <v>50</v>
      </c>
      <c r="I56" s="88" t="s">
        <v>189</v>
      </c>
      <c r="J56" s="92">
        <v>99.746017086123302</v>
      </c>
      <c r="K56" s="88" t="s">
        <v>27</v>
      </c>
      <c r="L56" s="88" t="s">
        <v>4815</v>
      </c>
      <c r="M56" s="88" t="s">
        <v>28</v>
      </c>
      <c r="N56" s="93" t="s">
        <v>29</v>
      </c>
      <c r="O56" s="88" t="s">
        <v>76</v>
      </c>
      <c r="P56" s="88"/>
      <c r="Q56" s="88"/>
      <c r="R56" s="88" t="s">
        <v>32</v>
      </c>
      <c r="S56" s="88" t="s">
        <v>459</v>
      </c>
      <c r="T56" s="88" t="s">
        <v>463</v>
      </c>
      <c r="U56" s="88" t="s">
        <v>28</v>
      </c>
      <c r="V56" s="101" t="s">
        <v>4816</v>
      </c>
      <c r="W56" s="102"/>
      <c r="X56" s="85"/>
      <c r="Y56" s="85"/>
      <c r="Z56" s="103"/>
      <c r="AA56" s="108"/>
      <c r="AB56" s="108"/>
      <c r="AC56" s="108"/>
      <c r="AD56" s="109"/>
      <c r="AE56" s="108"/>
      <c r="AF56" s="108"/>
      <c r="AG56" s="108"/>
      <c r="AH56" s="109"/>
      <c r="AI56" s="108"/>
      <c r="AJ56" s="108"/>
      <c r="AK56" s="111"/>
      <c r="AL56" s="109"/>
      <c r="AM56" s="108"/>
      <c r="AN56" s="108"/>
      <c r="AO56" s="108"/>
      <c r="AP56" s="109"/>
      <c r="AQ56" s="108"/>
      <c r="AR56" s="108"/>
      <c r="AS56" s="108"/>
      <c r="AT56" s="109"/>
      <c r="AU56" s="108"/>
      <c r="AV56" s="108"/>
      <c r="AW56" s="108"/>
      <c r="AX56" s="109"/>
      <c r="AY56" s="108"/>
      <c r="AZ56" s="108"/>
      <c r="BA56" s="108"/>
      <c r="BB56" s="109"/>
      <c r="BC56" s="108"/>
      <c r="BD56" s="108"/>
      <c r="BE56" s="108"/>
      <c r="BF56" s="108"/>
      <c r="BG56" s="108"/>
      <c r="BH56" s="108"/>
      <c r="BI56" s="108"/>
      <c r="BJ56" s="108"/>
      <c r="BK56" s="108"/>
      <c r="BL56" s="108"/>
      <c r="BM56" s="108"/>
      <c r="BN56" s="108"/>
      <c r="BO56" s="108"/>
      <c r="BP56" s="108"/>
      <c r="BQ56" s="108"/>
    </row>
    <row r="57" spans="1:69" ht="20.100000000000001" customHeight="1" x14ac:dyDescent="0.2">
      <c r="A57" s="84">
        <v>53</v>
      </c>
      <c r="B57" s="85" t="s">
        <v>461</v>
      </c>
      <c r="C57" s="85" t="s">
        <v>23</v>
      </c>
      <c r="D57" s="89" t="s">
        <v>5296</v>
      </c>
      <c r="E57" s="86"/>
      <c r="F57" s="91">
        <v>8</v>
      </c>
      <c r="G57" s="87" t="s">
        <v>5297</v>
      </c>
      <c r="H57" s="88">
        <v>80</v>
      </c>
      <c r="I57" s="88" t="s">
        <v>189</v>
      </c>
      <c r="J57" s="92">
        <v>177.32625259755301</v>
      </c>
      <c r="K57" s="88" t="s">
        <v>27</v>
      </c>
      <c r="L57" s="88" t="s">
        <v>4815</v>
      </c>
      <c r="M57" s="88" t="s">
        <v>28</v>
      </c>
      <c r="N57" s="93" t="s">
        <v>29</v>
      </c>
      <c r="O57" s="88" t="s">
        <v>76</v>
      </c>
      <c r="P57" s="88"/>
      <c r="Q57" s="88"/>
      <c r="R57" s="105" t="s">
        <v>619</v>
      </c>
      <c r="S57" s="88" t="s">
        <v>459</v>
      </c>
      <c r="T57" s="88" t="s">
        <v>463</v>
      </c>
      <c r="U57" s="88" t="s">
        <v>28</v>
      </c>
      <c r="V57" s="101" t="s">
        <v>4816</v>
      </c>
      <c r="W57" s="102"/>
      <c r="X57" s="85"/>
      <c r="Y57" s="85"/>
      <c r="Z57" s="103"/>
      <c r="AA57" s="108"/>
      <c r="AB57" s="108"/>
      <c r="AC57" s="108"/>
      <c r="AD57" s="109"/>
      <c r="AE57" s="108"/>
      <c r="AF57" s="108"/>
      <c r="AG57" s="108"/>
      <c r="AH57" s="112"/>
      <c r="AI57" s="108"/>
      <c r="AJ57" s="108"/>
      <c r="AK57" s="111"/>
      <c r="AL57" s="112"/>
      <c r="AM57" s="108"/>
      <c r="AN57" s="108"/>
      <c r="AO57" s="108"/>
      <c r="AP57" s="109"/>
      <c r="AQ57" s="108"/>
      <c r="AR57" s="108"/>
      <c r="AS57" s="108"/>
      <c r="AT57" s="108"/>
      <c r="AU57" s="108"/>
      <c r="AV57" s="108"/>
      <c r="AW57" s="108"/>
      <c r="AX57" s="109"/>
      <c r="AY57" s="108"/>
      <c r="AZ57" s="108"/>
      <c r="BA57" s="108"/>
      <c r="BB57" s="109"/>
      <c r="BC57" s="108"/>
      <c r="BD57" s="108"/>
      <c r="BE57" s="108"/>
      <c r="BF57" s="108"/>
      <c r="BG57" s="108"/>
      <c r="BH57" s="108"/>
      <c r="BI57" s="108"/>
      <c r="BJ57" s="108"/>
      <c r="BK57" s="108"/>
      <c r="BL57" s="108"/>
      <c r="BM57" s="108"/>
      <c r="BN57" s="108"/>
      <c r="BO57" s="108"/>
      <c r="BP57" s="108"/>
      <c r="BQ57" s="108"/>
    </row>
    <row r="58" spans="1:69" ht="20.100000000000001" hidden="1" customHeight="1" x14ac:dyDescent="0.2">
      <c r="A58" s="84">
        <v>54</v>
      </c>
      <c r="B58" s="85" t="s">
        <v>461</v>
      </c>
      <c r="C58" s="85" t="s">
        <v>23</v>
      </c>
      <c r="D58" s="89" t="s">
        <v>5298</v>
      </c>
      <c r="E58" s="90" t="s">
        <v>5905</v>
      </c>
      <c r="F58" s="91">
        <v>8</v>
      </c>
      <c r="G58" s="87" t="s">
        <v>5299</v>
      </c>
      <c r="H58" s="88">
        <v>50</v>
      </c>
      <c r="I58" s="88"/>
      <c r="J58" s="90"/>
      <c r="K58" s="88"/>
      <c r="L58" s="88"/>
      <c r="M58" s="88"/>
      <c r="N58" s="93"/>
      <c r="O58" s="88"/>
      <c r="P58" s="88"/>
      <c r="Q58" s="88"/>
      <c r="R58" s="88"/>
      <c r="S58" s="88"/>
      <c r="T58" s="88"/>
      <c r="U58" s="88"/>
      <c r="V58" s="103"/>
      <c r="W58" s="102"/>
      <c r="X58" s="85"/>
      <c r="Y58" s="85"/>
      <c r="Z58" s="103"/>
      <c r="AA58" s="108"/>
      <c r="AB58" s="108"/>
      <c r="AC58" s="108"/>
      <c r="AD58" s="109"/>
      <c r="AE58" s="108"/>
      <c r="AF58" s="108"/>
      <c r="AG58" s="108"/>
      <c r="AH58" s="109"/>
      <c r="AI58" s="108"/>
      <c r="AJ58" s="108"/>
      <c r="AK58" s="111"/>
      <c r="AL58" s="109"/>
      <c r="AM58" s="108"/>
      <c r="AN58" s="108"/>
      <c r="AO58" s="108"/>
      <c r="AP58" s="109"/>
      <c r="AQ58" s="108"/>
      <c r="AR58" s="108"/>
      <c r="AS58" s="108"/>
      <c r="AT58" s="109"/>
      <c r="AU58" s="108"/>
      <c r="AV58" s="108"/>
      <c r="AW58" s="108"/>
      <c r="AX58" s="109"/>
      <c r="AY58" s="108"/>
      <c r="AZ58" s="108"/>
      <c r="BA58" s="108"/>
      <c r="BB58" s="109"/>
      <c r="BC58" s="108"/>
      <c r="BD58" s="108"/>
      <c r="BE58" s="108"/>
      <c r="BF58" s="108"/>
      <c r="BG58" s="108"/>
      <c r="BH58" s="108"/>
      <c r="BI58" s="108"/>
      <c r="BJ58" s="108"/>
      <c r="BK58" s="108"/>
      <c r="BL58" s="108"/>
      <c r="BM58" s="108"/>
      <c r="BN58" s="108"/>
      <c r="BO58" s="108"/>
      <c r="BP58" s="108"/>
      <c r="BQ58" s="108"/>
    </row>
    <row r="59" spans="1:69" ht="20.100000000000001" hidden="1" customHeight="1" x14ac:dyDescent="0.2">
      <c r="A59" s="84">
        <v>55</v>
      </c>
      <c r="B59" s="85" t="s">
        <v>461</v>
      </c>
      <c r="C59" s="85" t="s">
        <v>23</v>
      </c>
      <c r="D59" s="85" t="s">
        <v>5300</v>
      </c>
      <c r="E59" s="90" t="s">
        <v>5905</v>
      </c>
      <c r="F59" s="91">
        <v>8</v>
      </c>
      <c r="G59" s="87" t="s">
        <v>5301</v>
      </c>
      <c r="H59" s="88">
        <v>150</v>
      </c>
      <c r="I59" s="88" t="s">
        <v>189</v>
      </c>
      <c r="J59" s="92">
        <v>177.32625259755301</v>
      </c>
      <c r="K59" s="88" t="s">
        <v>27</v>
      </c>
      <c r="L59" s="88" t="s">
        <v>4815</v>
      </c>
      <c r="M59" s="88" t="s">
        <v>28</v>
      </c>
      <c r="N59" s="93" t="s">
        <v>29</v>
      </c>
      <c r="O59" s="88" t="s">
        <v>76</v>
      </c>
      <c r="P59" s="88"/>
      <c r="Q59" s="88"/>
      <c r="R59" s="88" t="s">
        <v>32</v>
      </c>
      <c r="S59" s="88" t="s">
        <v>459</v>
      </c>
      <c r="T59" s="88" t="s">
        <v>463</v>
      </c>
      <c r="U59" s="88" t="s">
        <v>28</v>
      </c>
      <c r="V59" s="85"/>
      <c r="W59" s="102"/>
      <c r="X59" s="85"/>
      <c r="Y59" s="85"/>
      <c r="Z59" s="103"/>
      <c r="AA59" s="108"/>
      <c r="AB59" s="108"/>
      <c r="AC59" s="108"/>
      <c r="AD59" s="109"/>
      <c r="AE59" s="108"/>
      <c r="AF59" s="108"/>
      <c r="AG59" s="108"/>
      <c r="AH59" s="109"/>
      <c r="AI59" s="108"/>
      <c r="AJ59" s="108"/>
      <c r="AK59" s="111"/>
      <c r="AL59" s="109"/>
      <c r="AM59" s="108"/>
      <c r="AN59" s="108"/>
      <c r="AO59" s="108"/>
      <c r="AP59" s="109"/>
      <c r="AQ59" s="108"/>
      <c r="AR59" s="108"/>
      <c r="AS59" s="108"/>
      <c r="AT59" s="109"/>
      <c r="AU59" s="108"/>
      <c r="AV59" s="108"/>
      <c r="AW59" s="108"/>
      <c r="AX59" s="109"/>
      <c r="AY59" s="108"/>
      <c r="AZ59" s="108"/>
      <c r="BA59" s="108"/>
      <c r="BB59" s="109"/>
      <c r="BC59" s="108"/>
      <c r="BD59" s="108"/>
      <c r="BE59" s="108"/>
      <c r="BF59" s="108"/>
      <c r="BG59" s="108"/>
      <c r="BH59" s="108"/>
      <c r="BI59" s="108"/>
      <c r="BJ59" s="108"/>
      <c r="BK59" s="108"/>
      <c r="BL59" s="108"/>
      <c r="BM59" s="108"/>
      <c r="BN59" s="108"/>
      <c r="BO59" s="108"/>
      <c r="BP59" s="108"/>
      <c r="BQ59" s="108"/>
    </row>
    <row r="60" spans="1:69" ht="20.100000000000001" customHeight="1" x14ac:dyDescent="0.2">
      <c r="A60" s="84">
        <v>56</v>
      </c>
      <c r="B60" s="85" t="s">
        <v>461</v>
      </c>
      <c r="C60" s="85" t="s">
        <v>23</v>
      </c>
      <c r="D60" s="85" t="s">
        <v>5302</v>
      </c>
      <c r="E60" s="86"/>
      <c r="F60" s="91">
        <v>8</v>
      </c>
      <c r="G60" s="87" t="s">
        <v>5303</v>
      </c>
      <c r="H60" s="88">
        <v>50</v>
      </c>
      <c r="I60" s="88" t="s">
        <v>189</v>
      </c>
      <c r="J60" s="92">
        <v>110.82890787347</v>
      </c>
      <c r="K60" s="88" t="s">
        <v>27</v>
      </c>
      <c r="L60" s="88" t="s">
        <v>4815</v>
      </c>
      <c r="M60" s="88" t="s">
        <v>28</v>
      </c>
      <c r="N60" s="93" t="s">
        <v>29</v>
      </c>
      <c r="O60" s="88" t="s">
        <v>76</v>
      </c>
      <c r="P60" s="88"/>
      <c r="Q60" s="88"/>
      <c r="R60" s="88" t="s">
        <v>32</v>
      </c>
      <c r="S60" s="88" t="s">
        <v>459</v>
      </c>
      <c r="T60" s="88" t="s">
        <v>463</v>
      </c>
      <c r="U60" s="88" t="s">
        <v>28</v>
      </c>
      <c r="V60" s="101" t="s">
        <v>4816</v>
      </c>
      <c r="W60" s="102"/>
      <c r="X60" s="85"/>
      <c r="Y60" s="85"/>
      <c r="Z60" s="103"/>
      <c r="AA60" s="108"/>
      <c r="AB60" s="108"/>
      <c r="AC60" s="108"/>
      <c r="AD60" s="109"/>
      <c r="AE60" s="108"/>
      <c r="AF60" s="108"/>
      <c r="AG60" s="108"/>
      <c r="AH60" s="109"/>
      <c r="AI60" s="108"/>
      <c r="AJ60" s="108"/>
      <c r="AK60" s="111"/>
      <c r="AL60" s="109"/>
      <c r="AM60" s="108"/>
      <c r="AN60" s="108"/>
      <c r="AO60" s="108"/>
      <c r="AP60" s="109"/>
      <c r="AQ60" s="108"/>
      <c r="AR60" s="108"/>
      <c r="AS60" s="108"/>
      <c r="AT60" s="109"/>
      <c r="AU60" s="108"/>
      <c r="AV60" s="108"/>
      <c r="AW60" s="108"/>
      <c r="AX60" s="109"/>
      <c r="AY60" s="108"/>
      <c r="AZ60" s="108"/>
      <c r="BA60" s="108"/>
      <c r="BB60" s="109"/>
      <c r="BC60" s="108"/>
      <c r="BD60" s="108"/>
      <c r="BE60" s="108"/>
      <c r="BF60" s="108"/>
      <c r="BG60" s="108"/>
      <c r="BH60" s="108"/>
      <c r="BI60" s="108"/>
      <c r="BJ60" s="108"/>
      <c r="BK60" s="108"/>
      <c r="BL60" s="108"/>
      <c r="BM60" s="108"/>
      <c r="BN60" s="108"/>
      <c r="BO60" s="108"/>
      <c r="BP60" s="108"/>
      <c r="BQ60" s="108"/>
    </row>
    <row r="61" spans="1:69" ht="20.100000000000001" customHeight="1" x14ac:dyDescent="0.2">
      <c r="A61" s="84">
        <v>57</v>
      </c>
      <c r="B61" s="85" t="s">
        <v>461</v>
      </c>
      <c r="C61" s="85" t="s">
        <v>23</v>
      </c>
      <c r="D61" s="85" t="s">
        <v>5305</v>
      </c>
      <c r="E61" s="86"/>
      <c r="F61" s="87">
        <v>8</v>
      </c>
      <c r="G61" s="87" t="s">
        <v>5306</v>
      </c>
      <c r="H61" s="88">
        <v>45</v>
      </c>
      <c r="I61" s="88" t="s">
        <v>189</v>
      </c>
      <c r="J61" s="92">
        <v>110</v>
      </c>
      <c r="K61" s="88" t="s">
        <v>27</v>
      </c>
      <c r="L61" s="88" t="s">
        <v>4815</v>
      </c>
      <c r="M61" s="88" t="s">
        <v>28</v>
      </c>
      <c r="N61" s="93" t="s">
        <v>29</v>
      </c>
      <c r="O61" s="88" t="s">
        <v>76</v>
      </c>
      <c r="P61" s="88"/>
      <c r="Q61" s="88"/>
      <c r="R61" s="88" t="s">
        <v>32</v>
      </c>
      <c r="S61" s="88" t="s">
        <v>459</v>
      </c>
      <c r="T61" s="88" t="s">
        <v>463</v>
      </c>
      <c r="U61" s="88" t="s">
        <v>28</v>
      </c>
      <c r="V61" s="101" t="s">
        <v>4816</v>
      </c>
      <c r="W61" s="102"/>
      <c r="X61" s="85"/>
      <c r="Y61" s="85"/>
      <c r="Z61" s="103"/>
      <c r="AA61" s="108"/>
      <c r="AB61" s="108"/>
      <c r="AC61" s="108"/>
      <c r="AD61" s="109"/>
      <c r="AE61" s="108"/>
      <c r="AF61" s="108"/>
      <c r="AG61" s="108"/>
      <c r="AH61" s="109"/>
      <c r="AI61" s="108"/>
      <c r="AJ61" s="108"/>
      <c r="AK61" s="111"/>
      <c r="AL61" s="109"/>
      <c r="AM61" s="108"/>
      <c r="AN61" s="108"/>
      <c r="AO61" s="108"/>
      <c r="AP61" s="109"/>
      <c r="AQ61" s="108"/>
      <c r="AR61" s="108"/>
      <c r="AS61" s="108"/>
      <c r="AT61" s="109"/>
      <c r="AU61" s="108"/>
      <c r="AV61" s="108"/>
      <c r="AW61" s="108"/>
      <c r="AX61" s="109"/>
      <c r="AY61" s="108"/>
      <c r="AZ61" s="108"/>
      <c r="BA61" s="108"/>
      <c r="BB61" s="109"/>
      <c r="BC61" s="108"/>
      <c r="BD61" s="108"/>
      <c r="BE61" s="108"/>
      <c r="BF61" s="108"/>
      <c r="BG61" s="108"/>
      <c r="BH61" s="108"/>
      <c r="BI61" s="108"/>
      <c r="BJ61" s="108"/>
      <c r="BK61" s="108"/>
      <c r="BL61" s="108"/>
      <c r="BM61" s="108"/>
      <c r="BN61" s="108"/>
      <c r="BO61" s="108"/>
      <c r="BP61" s="108"/>
      <c r="BQ61" s="108"/>
    </row>
    <row r="62" spans="1:69" ht="20.100000000000001" customHeight="1" x14ac:dyDescent="0.2">
      <c r="A62" s="84">
        <v>58</v>
      </c>
      <c r="B62" s="85" t="s">
        <v>461</v>
      </c>
      <c r="C62" s="85" t="s">
        <v>23</v>
      </c>
      <c r="D62" s="85" t="s">
        <v>5307</v>
      </c>
      <c r="E62" s="86"/>
      <c r="F62" s="87">
        <v>8</v>
      </c>
      <c r="G62" s="87" t="s">
        <v>5308</v>
      </c>
      <c r="H62" s="88">
        <v>45</v>
      </c>
      <c r="I62" s="88" t="s">
        <v>189</v>
      </c>
      <c r="J62" s="92">
        <v>110</v>
      </c>
      <c r="K62" s="88" t="s">
        <v>27</v>
      </c>
      <c r="L62" s="88" t="s">
        <v>4815</v>
      </c>
      <c r="M62" s="88" t="s">
        <v>28</v>
      </c>
      <c r="N62" s="93" t="s">
        <v>29</v>
      </c>
      <c r="O62" s="88" t="s">
        <v>76</v>
      </c>
      <c r="P62" s="88"/>
      <c r="Q62" s="88"/>
      <c r="R62" s="88" t="s">
        <v>32</v>
      </c>
      <c r="S62" s="88" t="s">
        <v>459</v>
      </c>
      <c r="T62" s="88" t="s">
        <v>463</v>
      </c>
      <c r="U62" s="88" t="s">
        <v>28</v>
      </c>
      <c r="V62" s="101" t="s">
        <v>4816</v>
      </c>
      <c r="W62" s="102"/>
      <c r="X62" s="85"/>
      <c r="Y62" s="85"/>
      <c r="Z62" s="103"/>
      <c r="AA62" s="108"/>
      <c r="AB62" s="108"/>
      <c r="AC62" s="108"/>
      <c r="AD62" s="109"/>
      <c r="AE62" s="108"/>
      <c r="AF62" s="108"/>
      <c r="AG62" s="108"/>
      <c r="AH62" s="109"/>
      <c r="AI62" s="108"/>
      <c r="AJ62" s="108"/>
      <c r="AK62" s="111"/>
      <c r="AL62" s="109"/>
      <c r="AM62" s="108"/>
      <c r="AN62" s="108"/>
      <c r="AO62" s="108"/>
      <c r="AP62" s="109"/>
      <c r="AQ62" s="108"/>
      <c r="AR62" s="108"/>
      <c r="AS62" s="108"/>
      <c r="AT62" s="109"/>
      <c r="AU62" s="108"/>
      <c r="AV62" s="108"/>
      <c r="AW62" s="108"/>
      <c r="AX62" s="109"/>
      <c r="AY62" s="108"/>
      <c r="AZ62" s="108"/>
      <c r="BA62" s="108"/>
      <c r="BB62" s="109"/>
      <c r="BC62" s="108"/>
      <c r="BD62" s="108"/>
      <c r="BE62" s="108"/>
      <c r="BF62" s="108"/>
      <c r="BG62" s="108"/>
      <c r="BH62" s="108"/>
      <c r="BI62" s="108"/>
      <c r="BJ62" s="108"/>
      <c r="BK62" s="108"/>
      <c r="BL62" s="108"/>
      <c r="BM62" s="108"/>
      <c r="BN62" s="108"/>
      <c r="BO62" s="108"/>
      <c r="BP62" s="108"/>
      <c r="BQ62" s="108"/>
    </row>
    <row r="63" spans="1:69" ht="20.100000000000001" customHeight="1" x14ac:dyDescent="0.2">
      <c r="A63" s="84">
        <v>59</v>
      </c>
      <c r="B63" s="85" t="s">
        <v>461</v>
      </c>
      <c r="C63" s="85" t="s">
        <v>23</v>
      </c>
      <c r="D63" s="89" t="s">
        <v>5309</v>
      </c>
      <c r="E63" s="86"/>
      <c r="F63" s="87">
        <v>8</v>
      </c>
      <c r="G63" s="87" t="s">
        <v>5310</v>
      </c>
      <c r="H63" s="88">
        <v>45</v>
      </c>
      <c r="I63" s="88" t="s">
        <v>189</v>
      </c>
      <c r="J63" s="92">
        <v>110</v>
      </c>
      <c r="K63" s="88" t="s">
        <v>27</v>
      </c>
      <c r="L63" s="88" t="s">
        <v>4815</v>
      </c>
      <c r="M63" s="88" t="s">
        <v>28</v>
      </c>
      <c r="N63" s="93" t="s">
        <v>29</v>
      </c>
      <c r="O63" s="88" t="s">
        <v>76</v>
      </c>
      <c r="P63" s="88"/>
      <c r="Q63" s="88"/>
      <c r="R63" s="88" t="s">
        <v>32</v>
      </c>
      <c r="S63" s="88" t="s">
        <v>459</v>
      </c>
      <c r="T63" s="88" t="s">
        <v>463</v>
      </c>
      <c r="U63" s="88" t="s">
        <v>28</v>
      </c>
      <c r="V63" s="101" t="s">
        <v>4816</v>
      </c>
      <c r="W63" s="102"/>
      <c r="X63" s="85"/>
      <c r="Y63" s="85"/>
      <c r="Z63" s="103"/>
      <c r="AA63" s="108"/>
      <c r="AB63" s="108"/>
      <c r="AC63" s="108"/>
      <c r="AD63" s="109"/>
      <c r="AE63" s="108"/>
      <c r="AF63" s="108"/>
      <c r="AG63" s="108"/>
      <c r="AH63" s="109"/>
      <c r="AI63" s="108"/>
      <c r="AJ63" s="108"/>
      <c r="AK63" s="111"/>
      <c r="AL63" s="109"/>
      <c r="AM63" s="108"/>
      <c r="AN63" s="108"/>
      <c r="AO63" s="108"/>
      <c r="AP63" s="109"/>
      <c r="AQ63" s="108"/>
      <c r="AR63" s="108"/>
      <c r="AS63" s="108"/>
      <c r="AT63" s="109"/>
      <c r="AU63" s="108"/>
      <c r="AV63" s="108"/>
      <c r="AW63" s="108"/>
      <c r="AX63" s="109"/>
      <c r="AY63" s="108"/>
      <c r="AZ63" s="108"/>
      <c r="BA63" s="108"/>
      <c r="BB63" s="109"/>
      <c r="BC63" s="108"/>
      <c r="BD63" s="108"/>
      <c r="BE63" s="108"/>
      <c r="BF63" s="108"/>
      <c r="BG63" s="108"/>
      <c r="BH63" s="108"/>
      <c r="BI63" s="108"/>
      <c r="BJ63" s="108"/>
      <c r="BK63" s="108"/>
      <c r="BL63" s="108"/>
      <c r="BM63" s="108"/>
      <c r="BN63" s="108"/>
      <c r="BO63" s="108"/>
      <c r="BP63" s="108"/>
      <c r="BQ63" s="108"/>
    </row>
    <row r="64" spans="1:69" ht="20.100000000000001" customHeight="1" x14ac:dyDescent="0.2">
      <c r="A64" s="84">
        <v>60</v>
      </c>
      <c r="B64" s="85" t="s">
        <v>461</v>
      </c>
      <c r="C64" s="85" t="s">
        <v>23</v>
      </c>
      <c r="D64" s="89" t="s">
        <v>5311</v>
      </c>
      <c r="E64" s="86"/>
      <c r="F64" s="87">
        <v>8</v>
      </c>
      <c r="G64" s="87" t="s">
        <v>5312</v>
      </c>
      <c r="H64" s="88">
        <v>45</v>
      </c>
      <c r="I64" s="88" t="s">
        <v>189</v>
      </c>
      <c r="J64" s="92">
        <v>110</v>
      </c>
      <c r="K64" s="88" t="s">
        <v>27</v>
      </c>
      <c r="L64" s="88" t="s">
        <v>4815</v>
      </c>
      <c r="M64" s="88" t="s">
        <v>28</v>
      </c>
      <c r="N64" s="93" t="s">
        <v>29</v>
      </c>
      <c r="O64" s="88" t="s">
        <v>76</v>
      </c>
      <c r="P64" s="88"/>
      <c r="Q64" s="88"/>
      <c r="R64" s="88" t="s">
        <v>32</v>
      </c>
      <c r="S64" s="88" t="s">
        <v>459</v>
      </c>
      <c r="T64" s="88" t="s">
        <v>463</v>
      </c>
      <c r="U64" s="88" t="s">
        <v>28</v>
      </c>
      <c r="V64" s="101" t="s">
        <v>4816</v>
      </c>
      <c r="W64" s="102"/>
      <c r="X64" s="85"/>
      <c r="Y64" s="85"/>
      <c r="Z64" s="103"/>
      <c r="AA64" s="108"/>
      <c r="AB64" s="108"/>
      <c r="AC64" s="108"/>
      <c r="AD64" s="109"/>
      <c r="AE64" s="108"/>
      <c r="AF64" s="108"/>
      <c r="AG64" s="108"/>
      <c r="AH64" s="109"/>
      <c r="AI64" s="108"/>
      <c r="AJ64" s="108"/>
      <c r="AK64" s="111"/>
      <c r="AL64" s="109"/>
      <c r="AM64" s="108"/>
      <c r="AN64" s="108"/>
      <c r="AO64" s="108"/>
      <c r="AP64" s="109"/>
      <c r="AQ64" s="108"/>
      <c r="AR64" s="108"/>
      <c r="AS64" s="108"/>
      <c r="AT64" s="109"/>
      <c r="AU64" s="108"/>
      <c r="AV64" s="108"/>
      <c r="AW64" s="108"/>
      <c r="AX64" s="109"/>
      <c r="AY64" s="108"/>
      <c r="AZ64" s="108"/>
      <c r="BA64" s="108"/>
      <c r="BB64" s="109"/>
      <c r="BC64" s="108"/>
      <c r="BD64" s="108"/>
      <c r="BE64" s="108"/>
      <c r="BF64" s="108"/>
      <c r="BG64" s="108"/>
      <c r="BH64" s="108"/>
      <c r="BI64" s="108"/>
      <c r="BJ64" s="108"/>
      <c r="BK64" s="108"/>
      <c r="BL64" s="108"/>
      <c r="BM64" s="108"/>
      <c r="BN64" s="108"/>
      <c r="BO64" s="108"/>
      <c r="BP64" s="108"/>
      <c r="BQ64" s="108"/>
    </row>
    <row r="65" spans="1:69" ht="20.100000000000001" customHeight="1" x14ac:dyDescent="0.2">
      <c r="A65" s="84">
        <v>61</v>
      </c>
      <c r="B65" s="85" t="s">
        <v>461</v>
      </c>
      <c r="C65" s="85" t="s">
        <v>23</v>
      </c>
      <c r="D65" s="89" t="s">
        <v>5313</v>
      </c>
      <c r="E65" s="86"/>
      <c r="F65" s="87">
        <v>8</v>
      </c>
      <c r="G65" s="87" t="s">
        <v>5314</v>
      </c>
      <c r="H65" s="88">
        <v>50</v>
      </c>
      <c r="I65" s="88" t="s">
        <v>189</v>
      </c>
      <c r="J65" s="92">
        <v>110.82890787347</v>
      </c>
      <c r="K65" s="88" t="s">
        <v>27</v>
      </c>
      <c r="L65" s="88" t="s">
        <v>4815</v>
      </c>
      <c r="M65" s="88" t="s">
        <v>28</v>
      </c>
      <c r="N65" s="93" t="s">
        <v>29</v>
      </c>
      <c r="O65" s="88" t="s">
        <v>76</v>
      </c>
      <c r="P65" s="88"/>
      <c r="Q65" s="88"/>
      <c r="R65" s="88" t="s">
        <v>32</v>
      </c>
      <c r="S65" s="88" t="s">
        <v>459</v>
      </c>
      <c r="T65" s="88" t="s">
        <v>463</v>
      </c>
      <c r="U65" s="88" t="s">
        <v>28</v>
      </c>
      <c r="V65" s="101" t="s">
        <v>4816</v>
      </c>
      <c r="W65" s="102"/>
      <c r="X65" s="85"/>
      <c r="Y65" s="85"/>
      <c r="Z65" s="103"/>
      <c r="AA65" s="108"/>
      <c r="AB65" s="108"/>
      <c r="AC65" s="108"/>
      <c r="AD65" s="109"/>
      <c r="AE65" s="108"/>
      <c r="AF65" s="108"/>
      <c r="AG65" s="108"/>
      <c r="AH65" s="109"/>
      <c r="AI65" s="108"/>
      <c r="AJ65" s="108"/>
      <c r="AK65" s="111"/>
      <c r="AL65" s="109"/>
      <c r="AM65" s="108"/>
      <c r="AN65" s="108"/>
      <c r="AO65" s="108"/>
      <c r="AP65" s="109"/>
      <c r="AQ65" s="108"/>
      <c r="AR65" s="108"/>
      <c r="AS65" s="108"/>
      <c r="AT65" s="109"/>
      <c r="AU65" s="108"/>
      <c r="AV65" s="108"/>
      <c r="AW65" s="108"/>
      <c r="AX65" s="109"/>
      <c r="AY65" s="108"/>
      <c r="AZ65" s="108"/>
      <c r="BA65" s="108"/>
      <c r="BB65" s="109"/>
      <c r="BC65" s="108"/>
      <c r="BD65" s="108"/>
      <c r="BE65" s="108"/>
      <c r="BF65" s="108"/>
      <c r="BG65" s="108"/>
      <c r="BH65" s="108"/>
      <c r="BI65" s="108"/>
      <c r="BJ65" s="108"/>
      <c r="BK65" s="108"/>
      <c r="BL65" s="108"/>
      <c r="BM65" s="108"/>
      <c r="BN65" s="108"/>
      <c r="BO65" s="108"/>
      <c r="BP65" s="108"/>
      <c r="BQ65" s="108"/>
    </row>
    <row r="66" spans="1:69" ht="20.100000000000001" customHeight="1" x14ac:dyDescent="0.2">
      <c r="A66" s="84">
        <v>62</v>
      </c>
      <c r="B66" s="85" t="s">
        <v>461</v>
      </c>
      <c r="C66" s="85" t="s">
        <v>23</v>
      </c>
      <c r="D66" s="85" t="s">
        <v>5315</v>
      </c>
      <c r="E66" s="86"/>
      <c r="F66" s="87">
        <v>8</v>
      </c>
      <c r="G66" s="87" t="s">
        <v>5316</v>
      </c>
      <c r="H66" s="88">
        <v>45</v>
      </c>
      <c r="I66" s="88" t="s">
        <v>189</v>
      </c>
      <c r="J66" s="92">
        <v>110.82890787347</v>
      </c>
      <c r="K66" s="88" t="s">
        <v>27</v>
      </c>
      <c r="L66" s="88" t="s">
        <v>4815</v>
      </c>
      <c r="M66" s="88" t="s">
        <v>28</v>
      </c>
      <c r="N66" s="93" t="s">
        <v>29</v>
      </c>
      <c r="O66" s="88" t="s">
        <v>76</v>
      </c>
      <c r="P66" s="88"/>
      <c r="Q66" s="88"/>
      <c r="R66" s="88" t="s">
        <v>32</v>
      </c>
      <c r="S66" s="88" t="s">
        <v>459</v>
      </c>
      <c r="T66" s="88" t="s">
        <v>463</v>
      </c>
      <c r="U66" s="88" t="s">
        <v>28</v>
      </c>
      <c r="V66" s="101" t="s">
        <v>4816</v>
      </c>
      <c r="W66" s="102"/>
      <c r="X66" s="85"/>
      <c r="Y66" s="85"/>
      <c r="Z66" s="103"/>
      <c r="AA66" s="108"/>
      <c r="AB66" s="108"/>
      <c r="AC66" s="108"/>
      <c r="AD66" s="109"/>
      <c r="AE66" s="108"/>
      <c r="AF66" s="108"/>
      <c r="AG66" s="108"/>
      <c r="AH66" s="109"/>
      <c r="AI66" s="108"/>
      <c r="AJ66" s="108"/>
      <c r="AK66" s="111"/>
      <c r="AL66" s="109"/>
      <c r="AM66" s="108"/>
      <c r="AN66" s="108"/>
      <c r="AO66" s="108"/>
      <c r="AP66" s="109"/>
      <c r="AQ66" s="108"/>
      <c r="AR66" s="108"/>
      <c r="AS66" s="108"/>
      <c r="AT66" s="109"/>
      <c r="AU66" s="108"/>
      <c r="AV66" s="108"/>
      <c r="AW66" s="108"/>
      <c r="AX66" s="109"/>
      <c r="AY66" s="108"/>
      <c r="AZ66" s="108"/>
      <c r="BA66" s="108"/>
      <c r="BB66" s="109"/>
      <c r="BC66" s="108"/>
      <c r="BD66" s="108"/>
      <c r="BE66" s="108"/>
      <c r="BF66" s="108"/>
      <c r="BG66" s="108"/>
      <c r="BH66" s="108"/>
      <c r="BI66" s="108"/>
      <c r="BJ66" s="108"/>
      <c r="BK66" s="108"/>
      <c r="BL66" s="108"/>
      <c r="BM66" s="108"/>
      <c r="BN66" s="108"/>
      <c r="BO66" s="108"/>
      <c r="BP66" s="108"/>
      <c r="BQ66" s="108"/>
    </row>
    <row r="67" spans="1:69" ht="20.100000000000001" customHeight="1" x14ac:dyDescent="0.2">
      <c r="A67" s="84">
        <v>63</v>
      </c>
      <c r="B67" s="85" t="s">
        <v>461</v>
      </c>
      <c r="C67" s="85" t="s">
        <v>23</v>
      </c>
      <c r="D67" s="85" t="s">
        <v>5325</v>
      </c>
      <c r="E67" s="86"/>
      <c r="F67" s="87">
        <v>8</v>
      </c>
      <c r="G67" s="87" t="s">
        <v>5326</v>
      </c>
      <c r="H67" s="88">
        <v>45</v>
      </c>
      <c r="I67" s="97" t="s">
        <v>189</v>
      </c>
      <c r="J67" s="98">
        <v>99.746017086123302</v>
      </c>
      <c r="K67" s="97" t="s">
        <v>27</v>
      </c>
      <c r="L67" s="97" t="s">
        <v>4815</v>
      </c>
      <c r="M67" s="97" t="s">
        <v>28</v>
      </c>
      <c r="N67" s="99" t="s">
        <v>29</v>
      </c>
      <c r="O67" s="97" t="s">
        <v>28</v>
      </c>
      <c r="P67" s="100" t="s">
        <v>465</v>
      </c>
      <c r="Q67" s="99" t="s">
        <v>466</v>
      </c>
      <c r="R67" s="97" t="s">
        <v>32</v>
      </c>
      <c r="S67" s="97" t="s">
        <v>459</v>
      </c>
      <c r="T67" s="97" t="s">
        <v>463</v>
      </c>
      <c r="U67" s="97" t="s">
        <v>28</v>
      </c>
      <c r="V67" s="103" t="s">
        <v>5329</v>
      </c>
      <c r="W67" s="102"/>
      <c r="X67" s="85"/>
      <c r="Y67" s="110">
        <v>88</v>
      </c>
      <c r="Z67" s="103"/>
      <c r="AA67" s="108"/>
      <c r="AB67" s="108"/>
      <c r="AC67" s="108"/>
      <c r="AD67" s="109"/>
      <c r="AE67" s="108"/>
      <c r="AF67" s="108"/>
      <c r="AG67" s="108"/>
      <c r="AH67" s="109"/>
      <c r="AI67" s="108"/>
      <c r="AJ67" s="108"/>
      <c r="AK67" s="111"/>
      <c r="AL67" s="109"/>
      <c r="AM67" s="108"/>
      <c r="AN67" s="108"/>
      <c r="AO67" s="108"/>
      <c r="AP67" s="109"/>
      <c r="AQ67" s="108"/>
      <c r="AR67" s="108"/>
      <c r="AS67" s="108"/>
      <c r="AT67" s="109"/>
      <c r="AU67" s="108"/>
      <c r="AV67" s="108"/>
      <c r="AW67" s="108"/>
      <c r="AX67" s="109"/>
      <c r="AY67" s="108"/>
      <c r="AZ67" s="108"/>
      <c r="BA67" s="108"/>
      <c r="BB67" s="109"/>
      <c r="BC67" s="108"/>
      <c r="BD67" s="108"/>
      <c r="BE67" s="108"/>
      <c r="BF67" s="108"/>
      <c r="BG67" s="108"/>
      <c r="BH67" s="108"/>
      <c r="BI67" s="108"/>
      <c r="BJ67" s="108"/>
      <c r="BK67" s="108"/>
      <c r="BL67" s="108"/>
      <c r="BM67" s="108"/>
      <c r="BN67" s="108"/>
      <c r="BO67" s="108"/>
      <c r="BP67" s="108"/>
      <c r="BQ67" s="108"/>
    </row>
    <row r="68" spans="1:69" ht="20.100000000000001" customHeight="1" x14ac:dyDescent="0.2">
      <c r="A68" s="84">
        <v>64</v>
      </c>
      <c r="B68" s="85" t="s">
        <v>461</v>
      </c>
      <c r="C68" s="85" t="s">
        <v>23</v>
      </c>
      <c r="D68" s="85" t="s">
        <v>5334</v>
      </c>
      <c r="E68" s="86"/>
      <c r="F68" s="87">
        <v>8</v>
      </c>
      <c r="G68" s="87" t="s">
        <v>5335</v>
      </c>
      <c r="H68" s="88">
        <v>50</v>
      </c>
      <c r="I68" s="97" t="s">
        <v>189</v>
      </c>
      <c r="J68" s="98">
        <v>110.82890787347</v>
      </c>
      <c r="K68" s="97" t="s">
        <v>27</v>
      </c>
      <c r="L68" s="97" t="s">
        <v>4815</v>
      </c>
      <c r="M68" s="97" t="s">
        <v>28</v>
      </c>
      <c r="N68" s="99" t="s">
        <v>29</v>
      </c>
      <c r="O68" s="97" t="s">
        <v>28</v>
      </c>
      <c r="P68" s="100" t="s">
        <v>465</v>
      </c>
      <c r="Q68" s="99" t="s">
        <v>523</v>
      </c>
      <c r="R68" s="97" t="s">
        <v>32</v>
      </c>
      <c r="S68" s="97" t="s">
        <v>459</v>
      </c>
      <c r="T68" s="97" t="s">
        <v>463</v>
      </c>
      <c r="U68" s="97" t="s">
        <v>28</v>
      </c>
      <c r="V68" s="101" t="s">
        <v>4816</v>
      </c>
      <c r="W68" s="102"/>
      <c r="X68" s="85"/>
      <c r="Y68" s="85"/>
      <c r="Z68" s="103"/>
      <c r="AA68" s="108"/>
      <c r="AB68" s="108"/>
      <c r="AC68" s="108"/>
      <c r="AD68" s="109"/>
      <c r="AE68" s="108"/>
      <c r="AF68" s="108"/>
      <c r="AG68" s="108"/>
      <c r="AH68" s="109"/>
      <c r="AI68" s="108"/>
      <c r="AJ68" s="108"/>
      <c r="AK68" s="111"/>
      <c r="AL68" s="109"/>
      <c r="AM68" s="108"/>
      <c r="AN68" s="108"/>
      <c r="AO68" s="108"/>
      <c r="AP68" s="109"/>
      <c r="AQ68" s="108"/>
      <c r="AR68" s="108"/>
      <c r="AS68" s="108"/>
      <c r="AT68" s="109"/>
      <c r="AU68" s="108"/>
      <c r="AV68" s="108"/>
      <c r="AW68" s="108"/>
      <c r="AX68" s="109"/>
      <c r="AY68" s="108"/>
      <c r="AZ68" s="108"/>
      <c r="BA68" s="108"/>
      <c r="BB68" s="109"/>
      <c r="BC68" s="108"/>
      <c r="BD68" s="108"/>
      <c r="BE68" s="108"/>
      <c r="BF68" s="108"/>
      <c r="BG68" s="108"/>
      <c r="BH68" s="108"/>
      <c r="BI68" s="108"/>
      <c r="BJ68" s="108"/>
      <c r="BK68" s="108"/>
      <c r="BL68" s="108"/>
      <c r="BM68" s="108"/>
      <c r="BN68" s="108"/>
      <c r="BO68" s="108"/>
      <c r="BP68" s="108"/>
      <c r="BQ68" s="108"/>
    </row>
    <row r="69" spans="1:69" ht="20.100000000000001" customHeight="1" x14ac:dyDescent="0.2">
      <c r="A69" s="84">
        <v>65</v>
      </c>
      <c r="B69" s="85" t="s">
        <v>461</v>
      </c>
      <c r="C69" s="85" t="s">
        <v>23</v>
      </c>
      <c r="D69" s="89" t="s">
        <v>5337</v>
      </c>
      <c r="E69" s="86"/>
      <c r="F69" s="87">
        <v>8</v>
      </c>
      <c r="G69" s="87" t="s">
        <v>5338</v>
      </c>
      <c r="H69" s="88">
        <v>80</v>
      </c>
      <c r="I69" s="88"/>
      <c r="J69" s="114"/>
      <c r="K69" s="88"/>
      <c r="L69" s="88"/>
      <c r="M69" s="88"/>
      <c r="N69" s="93"/>
      <c r="O69" s="88"/>
      <c r="P69" s="88"/>
      <c r="Q69" s="88"/>
      <c r="R69" s="88"/>
      <c r="S69" s="88"/>
      <c r="T69" s="88"/>
      <c r="U69" s="88"/>
      <c r="V69" s="101" t="s">
        <v>4816</v>
      </c>
      <c r="W69" s="102"/>
      <c r="X69" s="85"/>
      <c r="Y69" s="85"/>
      <c r="Z69" s="103"/>
      <c r="AA69" s="108"/>
      <c r="AB69" s="108"/>
      <c r="AC69" s="108"/>
      <c r="AD69" s="109"/>
      <c r="AE69" s="108"/>
      <c r="AF69" s="108"/>
      <c r="AG69" s="108"/>
      <c r="AH69" s="109"/>
      <c r="AI69" s="108"/>
      <c r="AJ69" s="108"/>
      <c r="AK69" s="111"/>
      <c r="AL69" s="109"/>
      <c r="AM69" s="108"/>
      <c r="AN69" s="108"/>
      <c r="AO69" s="108"/>
      <c r="AP69" s="109"/>
      <c r="AQ69" s="108"/>
      <c r="AR69" s="108"/>
      <c r="AS69" s="108"/>
      <c r="AT69" s="109"/>
      <c r="AU69" s="108"/>
      <c r="AV69" s="108"/>
      <c r="AW69" s="108"/>
      <c r="AX69" s="109"/>
      <c r="AY69" s="108"/>
      <c r="AZ69" s="108"/>
      <c r="BA69" s="108"/>
      <c r="BB69" s="109"/>
      <c r="BC69" s="108"/>
      <c r="BD69" s="108"/>
      <c r="BE69" s="108"/>
      <c r="BF69" s="108"/>
      <c r="BG69" s="108"/>
      <c r="BH69" s="108"/>
      <c r="BI69" s="108"/>
      <c r="BJ69" s="108"/>
      <c r="BK69" s="108"/>
      <c r="BL69" s="108"/>
      <c r="BM69" s="108"/>
      <c r="BN69" s="108"/>
      <c r="BO69" s="108"/>
      <c r="BP69" s="108"/>
      <c r="BQ69" s="108"/>
    </row>
    <row r="70" spans="1:69" ht="20.100000000000001" hidden="1" customHeight="1" x14ac:dyDescent="0.2">
      <c r="A70" s="84">
        <v>66</v>
      </c>
      <c r="B70" s="85" t="s">
        <v>461</v>
      </c>
      <c r="C70" s="85" t="s">
        <v>23</v>
      </c>
      <c r="D70" s="85" t="s">
        <v>5342</v>
      </c>
      <c r="E70" s="90" t="s">
        <v>5905</v>
      </c>
      <c r="F70" s="87">
        <v>8</v>
      </c>
      <c r="G70" s="87" t="s">
        <v>5343</v>
      </c>
      <c r="H70" s="88">
        <v>45</v>
      </c>
      <c r="I70" s="97" t="s">
        <v>189</v>
      </c>
      <c r="J70" s="98">
        <v>110.82890787347</v>
      </c>
      <c r="K70" s="97" t="s">
        <v>27</v>
      </c>
      <c r="L70" s="97" t="s">
        <v>4815</v>
      </c>
      <c r="M70" s="97" t="s">
        <v>28</v>
      </c>
      <c r="N70" s="99" t="s">
        <v>29</v>
      </c>
      <c r="O70" s="97" t="s">
        <v>28</v>
      </c>
      <c r="P70" s="100" t="s">
        <v>465</v>
      </c>
      <c r="Q70" s="99" t="s">
        <v>523</v>
      </c>
      <c r="R70" s="97" t="s">
        <v>32</v>
      </c>
      <c r="S70" s="97" t="s">
        <v>459</v>
      </c>
      <c r="T70" s="97" t="s">
        <v>463</v>
      </c>
      <c r="U70" s="97" t="s">
        <v>28</v>
      </c>
      <c r="V70" s="103"/>
      <c r="W70" s="102"/>
      <c r="X70" s="85"/>
      <c r="Y70" s="85"/>
      <c r="Z70" s="103"/>
      <c r="AA70" s="108"/>
      <c r="AB70" s="108"/>
      <c r="AC70" s="108"/>
      <c r="AD70" s="109"/>
      <c r="AE70" s="108"/>
      <c r="AF70" s="108"/>
      <c r="AG70" s="108"/>
      <c r="AH70" s="109"/>
      <c r="AI70" s="108"/>
      <c r="AJ70" s="108"/>
      <c r="AK70" s="111"/>
      <c r="AL70" s="109"/>
      <c r="AM70" s="108"/>
      <c r="AN70" s="108"/>
      <c r="AO70" s="108"/>
      <c r="AP70" s="109"/>
      <c r="AQ70" s="108"/>
      <c r="AR70" s="108"/>
      <c r="AS70" s="108"/>
      <c r="AT70" s="109"/>
      <c r="AU70" s="108"/>
      <c r="AV70" s="108"/>
      <c r="AW70" s="108"/>
      <c r="AX70" s="109"/>
      <c r="AY70" s="108"/>
      <c r="AZ70" s="108"/>
      <c r="BA70" s="108"/>
      <c r="BB70" s="109"/>
      <c r="BC70" s="108"/>
      <c r="BD70" s="108"/>
      <c r="BE70" s="108"/>
      <c r="BF70" s="108"/>
      <c r="BG70" s="108"/>
      <c r="BH70" s="108"/>
      <c r="BI70" s="108"/>
      <c r="BJ70" s="108"/>
      <c r="BK70" s="108"/>
      <c r="BL70" s="108"/>
      <c r="BM70" s="108"/>
      <c r="BN70" s="108"/>
      <c r="BO70" s="108"/>
      <c r="BP70" s="108"/>
      <c r="BQ70" s="108"/>
    </row>
    <row r="71" spans="1:69" ht="20.100000000000001" hidden="1" customHeight="1" x14ac:dyDescent="0.2">
      <c r="A71" s="84">
        <v>67</v>
      </c>
      <c r="B71" s="85" t="s">
        <v>461</v>
      </c>
      <c r="C71" s="85" t="s">
        <v>23</v>
      </c>
      <c r="D71" s="89" t="s">
        <v>5344</v>
      </c>
      <c r="E71" s="90" t="s">
        <v>5905</v>
      </c>
      <c r="F71" s="87">
        <v>8</v>
      </c>
      <c r="G71" s="87" t="s">
        <v>5345</v>
      </c>
      <c r="H71" s="88">
        <v>50</v>
      </c>
      <c r="I71" s="88"/>
      <c r="J71" s="114"/>
      <c r="K71" s="88"/>
      <c r="L71" s="88"/>
      <c r="M71" s="88"/>
      <c r="N71" s="93"/>
      <c r="O71" s="88"/>
      <c r="P71" s="88"/>
      <c r="Q71" s="88"/>
      <c r="R71" s="88"/>
      <c r="S71" s="88"/>
      <c r="T71" s="88"/>
      <c r="U71" s="88"/>
      <c r="V71" s="85"/>
      <c r="W71" s="102"/>
      <c r="X71" s="85"/>
      <c r="Y71" s="85"/>
      <c r="Z71" s="103"/>
      <c r="AA71" s="108"/>
      <c r="AB71" s="108"/>
      <c r="AC71" s="108"/>
      <c r="AD71" s="109"/>
      <c r="AE71" s="108"/>
      <c r="AF71" s="108"/>
      <c r="AG71" s="108"/>
      <c r="AH71" s="112"/>
      <c r="AI71" s="108"/>
      <c r="AJ71" s="108"/>
      <c r="AK71" s="111"/>
      <c r="AL71" s="109"/>
      <c r="AM71" s="108"/>
      <c r="AN71" s="108"/>
      <c r="AO71" s="108"/>
      <c r="AP71" s="109"/>
      <c r="AQ71" s="108"/>
      <c r="AR71" s="108"/>
      <c r="AS71" s="108"/>
      <c r="AT71" s="109"/>
      <c r="AU71" s="108"/>
      <c r="AV71" s="108"/>
      <c r="AW71" s="108"/>
      <c r="AX71" s="109"/>
      <c r="AY71" s="108"/>
      <c r="AZ71" s="108"/>
      <c r="BA71" s="108"/>
      <c r="BB71" s="109"/>
      <c r="BC71" s="108"/>
      <c r="BD71" s="108"/>
      <c r="BE71" s="108"/>
      <c r="BF71" s="108"/>
      <c r="BG71" s="108"/>
      <c r="BH71" s="108"/>
      <c r="BI71" s="108"/>
      <c r="BJ71" s="108"/>
      <c r="BK71" s="108"/>
      <c r="BL71" s="108"/>
      <c r="BM71" s="108"/>
      <c r="BN71" s="108"/>
      <c r="BO71" s="108"/>
      <c r="BP71" s="108"/>
      <c r="BQ71" s="108"/>
    </row>
    <row r="72" spans="1:69" ht="20.100000000000001" customHeight="1" x14ac:dyDescent="0.2">
      <c r="A72" s="84">
        <v>68</v>
      </c>
      <c r="B72" s="85" t="s">
        <v>461</v>
      </c>
      <c r="C72" s="85" t="s">
        <v>23</v>
      </c>
      <c r="D72" s="85" t="s">
        <v>5346</v>
      </c>
      <c r="E72" s="86"/>
      <c r="F72" s="87">
        <v>8</v>
      </c>
      <c r="G72" s="87" t="s">
        <v>5347</v>
      </c>
      <c r="H72" s="88">
        <v>45</v>
      </c>
      <c r="I72" s="97" t="s">
        <v>189</v>
      </c>
      <c r="J72" s="98">
        <v>110.82890787347</v>
      </c>
      <c r="K72" s="97" t="s">
        <v>27</v>
      </c>
      <c r="L72" s="97" t="s">
        <v>4815</v>
      </c>
      <c r="M72" s="97" t="s">
        <v>28</v>
      </c>
      <c r="N72" s="99" t="s">
        <v>29</v>
      </c>
      <c r="O72" s="97" t="s">
        <v>28</v>
      </c>
      <c r="P72" s="100" t="s">
        <v>465</v>
      </c>
      <c r="Q72" s="99" t="s">
        <v>523</v>
      </c>
      <c r="R72" s="97" t="s">
        <v>32</v>
      </c>
      <c r="S72" s="97" t="s">
        <v>459</v>
      </c>
      <c r="T72" s="97" t="s">
        <v>463</v>
      </c>
      <c r="U72" s="97" t="s">
        <v>28</v>
      </c>
      <c r="V72" s="101" t="s">
        <v>4816</v>
      </c>
      <c r="W72" s="102"/>
      <c r="X72" s="85"/>
      <c r="Y72" s="85"/>
      <c r="Z72" s="103"/>
      <c r="AA72" s="108"/>
      <c r="AB72" s="108"/>
      <c r="AC72" s="108"/>
      <c r="AD72" s="109"/>
      <c r="AE72" s="108"/>
      <c r="AF72" s="108"/>
      <c r="AG72" s="108"/>
      <c r="AH72" s="112"/>
      <c r="AI72" s="108"/>
      <c r="AJ72" s="108"/>
      <c r="AK72" s="111"/>
      <c r="AL72" s="109"/>
      <c r="AM72" s="108"/>
      <c r="AN72" s="108"/>
      <c r="AO72" s="108"/>
      <c r="AP72" s="109"/>
      <c r="AQ72" s="108"/>
      <c r="AR72" s="108"/>
      <c r="AS72" s="108"/>
      <c r="AT72" s="109"/>
      <c r="AU72" s="108"/>
      <c r="AV72" s="108"/>
      <c r="AW72" s="108"/>
      <c r="AX72" s="109"/>
      <c r="AY72" s="108"/>
      <c r="AZ72" s="108"/>
      <c r="BA72" s="108"/>
      <c r="BB72" s="109"/>
      <c r="BC72" s="108"/>
      <c r="BD72" s="108"/>
      <c r="BE72" s="108"/>
      <c r="BF72" s="108"/>
      <c r="BG72" s="108"/>
      <c r="BH72" s="108"/>
      <c r="BI72" s="108"/>
      <c r="BJ72" s="108"/>
      <c r="BK72" s="108"/>
      <c r="BL72" s="108"/>
      <c r="BM72" s="108"/>
      <c r="BN72" s="108"/>
      <c r="BO72" s="108"/>
      <c r="BP72" s="108"/>
      <c r="BQ72" s="108"/>
    </row>
    <row r="73" spans="1:69" ht="20.100000000000001" customHeight="1" x14ac:dyDescent="0.2">
      <c r="A73" s="84">
        <v>69</v>
      </c>
      <c r="B73" s="85" t="s">
        <v>461</v>
      </c>
      <c r="C73" s="85" t="s">
        <v>23</v>
      </c>
      <c r="D73" s="85" t="s">
        <v>5350</v>
      </c>
      <c r="E73" s="86"/>
      <c r="F73" s="87">
        <v>3</v>
      </c>
      <c r="G73" s="87" t="s">
        <v>5351</v>
      </c>
      <c r="H73" s="88">
        <v>80</v>
      </c>
      <c r="I73" s="97" t="s">
        <v>189</v>
      </c>
      <c r="J73" s="98">
        <v>177.32625259755301</v>
      </c>
      <c r="K73" s="97" t="s">
        <v>27</v>
      </c>
      <c r="L73" s="97" t="s">
        <v>4815</v>
      </c>
      <c r="M73" s="97" t="s">
        <v>28</v>
      </c>
      <c r="N73" s="99" t="s">
        <v>29</v>
      </c>
      <c r="O73" s="97" t="s">
        <v>28</v>
      </c>
      <c r="P73" s="100" t="s">
        <v>465</v>
      </c>
      <c r="Q73" s="99" t="s">
        <v>466</v>
      </c>
      <c r="R73" s="97" t="s">
        <v>32</v>
      </c>
      <c r="S73" s="97" t="s">
        <v>459</v>
      </c>
      <c r="T73" s="97" t="s">
        <v>463</v>
      </c>
      <c r="U73" s="97" t="s">
        <v>28</v>
      </c>
      <c r="V73" s="101" t="s">
        <v>4816</v>
      </c>
      <c r="W73" s="102"/>
      <c r="X73" s="85"/>
      <c r="Y73" s="85"/>
      <c r="Z73" s="103"/>
      <c r="AA73" s="108"/>
      <c r="AB73" s="108"/>
      <c r="AC73" s="108"/>
      <c r="AD73" s="109"/>
      <c r="AE73" s="108"/>
      <c r="AF73" s="108"/>
      <c r="AG73" s="108"/>
      <c r="AH73" s="112"/>
      <c r="AI73" s="108"/>
      <c r="AJ73" s="108"/>
      <c r="AK73" s="111"/>
      <c r="AL73" s="109"/>
      <c r="AM73" s="108"/>
      <c r="AN73" s="108"/>
      <c r="AO73" s="108"/>
      <c r="AP73" s="109"/>
      <c r="AQ73" s="108"/>
      <c r="AR73" s="108"/>
      <c r="AS73" s="108"/>
      <c r="AT73" s="109"/>
      <c r="AU73" s="108"/>
      <c r="AV73" s="108"/>
      <c r="AW73" s="108"/>
      <c r="AX73" s="109"/>
      <c r="AY73" s="108"/>
      <c r="AZ73" s="108"/>
      <c r="BA73" s="108"/>
      <c r="BB73" s="109"/>
      <c r="BC73" s="108"/>
      <c r="BD73" s="108"/>
      <c r="BE73" s="108"/>
      <c r="BF73" s="108"/>
      <c r="BG73" s="108"/>
      <c r="BH73" s="108"/>
      <c r="BI73" s="108"/>
      <c r="BJ73" s="108"/>
      <c r="BK73" s="108"/>
      <c r="BL73" s="108"/>
      <c r="BM73" s="108"/>
      <c r="BN73" s="108"/>
      <c r="BO73" s="108"/>
      <c r="BP73" s="108"/>
      <c r="BQ73" s="108"/>
    </row>
    <row r="74" spans="1:69" ht="20.100000000000001" customHeight="1" x14ac:dyDescent="0.2">
      <c r="A74" s="84">
        <v>70</v>
      </c>
      <c r="B74" s="85" t="s">
        <v>461</v>
      </c>
      <c r="C74" s="85" t="s">
        <v>23</v>
      </c>
      <c r="D74" s="85" t="s">
        <v>5354</v>
      </c>
      <c r="E74" s="86"/>
      <c r="F74" s="87">
        <v>8</v>
      </c>
      <c r="G74" s="87" t="s">
        <v>5355</v>
      </c>
      <c r="H74" s="88">
        <v>450</v>
      </c>
      <c r="I74" s="88" t="s">
        <v>26</v>
      </c>
      <c r="J74" s="92">
        <v>997.460170861233</v>
      </c>
      <c r="K74" s="88" t="s">
        <v>27</v>
      </c>
      <c r="L74" s="88" t="s">
        <v>4815</v>
      </c>
      <c r="M74" s="88" t="s">
        <v>28</v>
      </c>
      <c r="N74" s="93" t="s">
        <v>29</v>
      </c>
      <c r="O74" s="97" t="s">
        <v>28</v>
      </c>
      <c r="P74" s="100" t="s">
        <v>465</v>
      </c>
      <c r="Q74" s="99" t="s">
        <v>5906</v>
      </c>
      <c r="R74" s="88" t="s">
        <v>32</v>
      </c>
      <c r="S74" s="88" t="s">
        <v>459</v>
      </c>
      <c r="T74" s="88" t="s">
        <v>463</v>
      </c>
      <c r="U74" s="88" t="s">
        <v>28</v>
      </c>
      <c r="V74" s="101" t="s">
        <v>4816</v>
      </c>
      <c r="W74" s="102"/>
      <c r="X74" s="85"/>
      <c r="Y74" s="85"/>
      <c r="Z74" s="103"/>
      <c r="AA74" s="108"/>
      <c r="AB74" s="108"/>
      <c r="AC74" s="108"/>
      <c r="AD74" s="109"/>
      <c r="AE74" s="108"/>
      <c r="AF74" s="108"/>
      <c r="AG74" s="108"/>
      <c r="AH74" s="109"/>
      <c r="AI74" s="108"/>
      <c r="AJ74" s="108"/>
      <c r="AK74" s="111"/>
      <c r="AL74" s="109"/>
      <c r="AM74" s="108"/>
      <c r="AN74" s="108"/>
      <c r="AO74" s="108"/>
      <c r="AP74" s="109"/>
      <c r="AQ74" s="108"/>
      <c r="AR74" s="108"/>
      <c r="AS74" s="108"/>
      <c r="AT74" s="109"/>
      <c r="AU74" s="108"/>
      <c r="AV74" s="108"/>
      <c r="AW74" s="108"/>
      <c r="AX74" s="109"/>
      <c r="AY74" s="108"/>
      <c r="AZ74" s="108"/>
      <c r="BA74" s="108"/>
      <c r="BB74" s="109"/>
      <c r="BC74" s="108"/>
      <c r="BD74" s="108"/>
      <c r="BE74" s="108"/>
      <c r="BF74" s="108"/>
      <c r="BG74" s="108"/>
      <c r="BH74" s="108"/>
      <c r="BI74" s="108"/>
      <c r="BJ74" s="108"/>
      <c r="BK74" s="108"/>
      <c r="BL74" s="108"/>
      <c r="BM74" s="108"/>
      <c r="BN74" s="108"/>
      <c r="BO74" s="108"/>
      <c r="BP74" s="108"/>
      <c r="BQ74" s="108"/>
    </row>
    <row r="75" spans="1:69" ht="20.100000000000001" customHeight="1" x14ac:dyDescent="0.2">
      <c r="A75" s="84">
        <v>71</v>
      </c>
      <c r="B75" s="85" t="s">
        <v>461</v>
      </c>
      <c r="C75" s="85" t="s">
        <v>23</v>
      </c>
      <c r="D75" s="85" t="s">
        <v>5357</v>
      </c>
      <c r="E75" s="86"/>
      <c r="F75" s="87">
        <v>8</v>
      </c>
      <c r="G75" s="87" t="s">
        <v>5358</v>
      </c>
      <c r="H75" s="88">
        <v>450</v>
      </c>
      <c r="I75" s="88" t="s">
        <v>26</v>
      </c>
      <c r="J75" s="92">
        <v>997.460170861233</v>
      </c>
      <c r="K75" s="88" t="s">
        <v>27</v>
      </c>
      <c r="L75" s="88" t="s">
        <v>4815</v>
      </c>
      <c r="M75" s="88" t="s">
        <v>28</v>
      </c>
      <c r="N75" s="93" t="s">
        <v>29</v>
      </c>
      <c r="O75" s="97" t="s">
        <v>28</v>
      </c>
      <c r="P75" s="100" t="s">
        <v>465</v>
      </c>
      <c r="Q75" s="99" t="s">
        <v>5906</v>
      </c>
      <c r="R75" s="88" t="s">
        <v>32</v>
      </c>
      <c r="S75" s="88" t="s">
        <v>459</v>
      </c>
      <c r="T75" s="88" t="s">
        <v>463</v>
      </c>
      <c r="U75" s="88" t="s">
        <v>28</v>
      </c>
      <c r="V75" s="101" t="s">
        <v>4816</v>
      </c>
      <c r="W75" s="102"/>
      <c r="X75" s="85"/>
      <c r="Y75" s="85"/>
      <c r="Z75" s="103"/>
      <c r="AA75" s="108"/>
      <c r="AB75" s="108"/>
      <c r="AC75" s="81"/>
      <c r="AD75" s="109"/>
      <c r="AE75" s="108"/>
      <c r="AF75" s="108"/>
      <c r="AG75" s="108"/>
      <c r="AH75" s="112"/>
      <c r="AI75" s="108"/>
      <c r="AJ75" s="108"/>
      <c r="AK75" s="111"/>
      <c r="AL75" s="112"/>
      <c r="AM75" s="108"/>
      <c r="AN75" s="108"/>
      <c r="AO75" s="108"/>
      <c r="AP75" s="108"/>
      <c r="AQ75" s="108"/>
      <c r="AR75" s="108"/>
      <c r="AS75" s="108"/>
      <c r="AT75" s="109"/>
      <c r="AU75" s="108"/>
      <c r="AV75" s="108"/>
      <c r="AW75" s="108"/>
      <c r="AX75" s="109"/>
      <c r="AY75" s="108"/>
      <c r="AZ75" s="108"/>
      <c r="BA75" s="108"/>
      <c r="BB75" s="109"/>
      <c r="BC75" s="108"/>
      <c r="BD75" s="108"/>
      <c r="BE75" s="108"/>
      <c r="BF75" s="108"/>
      <c r="BG75" s="108"/>
      <c r="BH75" s="108"/>
      <c r="BI75" s="108"/>
      <c r="BJ75" s="108"/>
      <c r="BK75" s="108"/>
      <c r="BL75" s="108"/>
      <c r="BM75" s="108"/>
      <c r="BN75" s="108"/>
      <c r="BO75" s="108"/>
      <c r="BP75" s="108"/>
      <c r="BQ75" s="108"/>
    </row>
    <row r="76" spans="1:69" ht="20.100000000000001" customHeight="1" x14ac:dyDescent="0.2">
      <c r="A76" s="84">
        <v>72</v>
      </c>
      <c r="B76" s="85" t="s">
        <v>461</v>
      </c>
      <c r="C76" s="85" t="s">
        <v>23</v>
      </c>
      <c r="D76" s="85" t="s">
        <v>5360</v>
      </c>
      <c r="E76" s="86"/>
      <c r="F76" s="91">
        <v>12</v>
      </c>
      <c r="G76" s="87" t="s">
        <v>5361</v>
      </c>
      <c r="H76" s="88">
        <v>800</v>
      </c>
      <c r="I76" s="88" t="s">
        <v>189</v>
      </c>
      <c r="J76" s="92">
        <v>1773.26252597553</v>
      </c>
      <c r="K76" s="88" t="s">
        <v>27</v>
      </c>
      <c r="L76" s="88" t="s">
        <v>4815</v>
      </c>
      <c r="M76" s="88" t="s">
        <v>28</v>
      </c>
      <c r="N76" s="93" t="s">
        <v>29</v>
      </c>
      <c r="O76" s="97" t="s">
        <v>28</v>
      </c>
      <c r="P76" s="100" t="s">
        <v>465</v>
      </c>
      <c r="Q76" s="99" t="s">
        <v>5906</v>
      </c>
      <c r="R76" s="88" t="s">
        <v>32</v>
      </c>
      <c r="S76" s="88" t="s">
        <v>459</v>
      </c>
      <c r="T76" s="88" t="s">
        <v>463</v>
      </c>
      <c r="U76" s="88" t="s">
        <v>28</v>
      </c>
      <c r="V76" s="101" t="s">
        <v>4816</v>
      </c>
      <c r="W76" s="102"/>
      <c r="X76" s="85"/>
      <c r="Y76" s="85"/>
      <c r="Z76" s="103"/>
      <c r="AA76" s="108"/>
      <c r="AB76" s="108"/>
      <c r="AC76" s="81"/>
      <c r="AD76" s="109"/>
      <c r="AE76" s="108"/>
      <c r="AF76" s="108"/>
      <c r="AG76" s="108"/>
      <c r="AH76" s="109"/>
      <c r="AI76" s="108"/>
      <c r="AJ76" s="108"/>
      <c r="AK76" s="111"/>
      <c r="AL76" s="109"/>
      <c r="AM76" s="108"/>
      <c r="AN76" s="108"/>
      <c r="AO76" s="108"/>
      <c r="AP76" s="109"/>
      <c r="AQ76" s="108"/>
      <c r="AR76" s="108"/>
      <c r="AS76" s="108"/>
      <c r="AT76" s="109"/>
      <c r="AU76" s="108"/>
      <c r="AV76" s="108"/>
      <c r="AW76" s="108"/>
      <c r="AX76" s="109"/>
      <c r="AY76" s="108"/>
      <c r="AZ76" s="108"/>
      <c r="BA76" s="108"/>
      <c r="BB76" s="109"/>
      <c r="BC76" s="108"/>
      <c r="BD76" s="108"/>
      <c r="BE76" s="108"/>
      <c r="BF76" s="108"/>
      <c r="BG76" s="108"/>
      <c r="BH76" s="108"/>
      <c r="BI76" s="108"/>
      <c r="BJ76" s="108"/>
      <c r="BK76" s="108"/>
      <c r="BL76" s="108"/>
      <c r="BM76" s="108"/>
      <c r="BN76" s="108"/>
      <c r="BO76" s="108"/>
      <c r="BP76" s="108"/>
      <c r="BQ76" s="108"/>
    </row>
    <row r="77" spans="1:69" ht="20.100000000000001" customHeight="1" x14ac:dyDescent="0.2">
      <c r="A77" s="84">
        <v>73</v>
      </c>
      <c r="B77" s="85" t="s">
        <v>461</v>
      </c>
      <c r="C77" s="85" t="s">
        <v>23</v>
      </c>
      <c r="D77" s="85" t="s">
        <v>5364</v>
      </c>
      <c r="E77" s="86"/>
      <c r="F77" s="91">
        <v>12</v>
      </c>
      <c r="G77" s="87" t="s">
        <v>5365</v>
      </c>
      <c r="H77" s="88">
        <v>800</v>
      </c>
      <c r="I77" s="88" t="s">
        <v>189</v>
      </c>
      <c r="J77" s="92">
        <v>1773.26252597553</v>
      </c>
      <c r="K77" s="88" t="s">
        <v>27</v>
      </c>
      <c r="L77" s="88" t="s">
        <v>4815</v>
      </c>
      <c r="M77" s="88" t="s">
        <v>28</v>
      </c>
      <c r="N77" s="93" t="s">
        <v>29</v>
      </c>
      <c r="O77" s="97" t="s">
        <v>28</v>
      </c>
      <c r="P77" s="100" t="s">
        <v>465</v>
      </c>
      <c r="Q77" s="99" t="s">
        <v>5906</v>
      </c>
      <c r="R77" s="88" t="s">
        <v>32</v>
      </c>
      <c r="S77" s="88" t="s">
        <v>459</v>
      </c>
      <c r="T77" s="88" t="s">
        <v>463</v>
      </c>
      <c r="U77" s="88" t="s">
        <v>28</v>
      </c>
      <c r="V77" s="112" t="s">
        <v>5367</v>
      </c>
      <c r="W77" s="102"/>
      <c r="X77" s="85"/>
      <c r="Y77" s="85">
        <v>66</v>
      </c>
      <c r="Z77" s="103"/>
      <c r="AA77" s="108"/>
      <c r="AB77" s="108"/>
      <c r="AC77" s="81"/>
      <c r="AD77" s="109"/>
      <c r="AE77" s="108"/>
      <c r="AF77" s="108"/>
      <c r="AG77" s="108"/>
      <c r="AH77" s="109"/>
      <c r="AI77" s="108"/>
      <c r="AJ77" s="108"/>
      <c r="AK77" s="111"/>
      <c r="AL77" s="109"/>
      <c r="AM77" s="108"/>
      <c r="AN77" s="108"/>
      <c r="AO77" s="108"/>
      <c r="AP77" s="109"/>
      <c r="AQ77" s="108"/>
      <c r="AR77" s="108"/>
      <c r="AS77" s="108"/>
      <c r="AT77" s="109"/>
      <c r="AU77" s="108"/>
      <c r="AV77" s="108"/>
      <c r="AW77" s="108"/>
      <c r="AX77" s="109"/>
      <c r="AY77" s="108"/>
      <c r="AZ77" s="108"/>
      <c r="BA77" s="108"/>
      <c r="BB77" s="109"/>
      <c r="BC77" s="108"/>
      <c r="BD77" s="108"/>
      <c r="BE77" s="108"/>
      <c r="BF77" s="108"/>
      <c r="BG77" s="108"/>
      <c r="BH77" s="108"/>
      <c r="BI77" s="108"/>
      <c r="BJ77" s="108"/>
      <c r="BK77" s="108"/>
      <c r="BL77" s="108"/>
      <c r="BM77" s="108"/>
      <c r="BN77" s="108"/>
      <c r="BO77" s="108"/>
      <c r="BP77" s="108"/>
      <c r="BQ77" s="108"/>
    </row>
    <row r="78" spans="1:69" ht="20.100000000000001" customHeight="1" x14ac:dyDescent="0.2">
      <c r="A78" s="84">
        <v>74</v>
      </c>
      <c r="B78" s="85" t="s">
        <v>461</v>
      </c>
      <c r="C78" s="85" t="s">
        <v>23</v>
      </c>
      <c r="D78" s="85" t="s">
        <v>5369</v>
      </c>
      <c r="E78" s="86"/>
      <c r="F78" s="113">
        <v>8</v>
      </c>
      <c r="G78" s="87" t="s">
        <v>5370</v>
      </c>
      <c r="H78" s="88">
        <v>150</v>
      </c>
      <c r="I78" s="88" t="s">
        <v>189</v>
      </c>
      <c r="J78" s="92">
        <v>332.486723620411</v>
      </c>
      <c r="K78" s="88" t="s">
        <v>264</v>
      </c>
      <c r="L78" s="88" t="s">
        <v>5206</v>
      </c>
      <c r="M78" s="88" t="s">
        <v>28</v>
      </c>
      <c r="N78" s="93" t="s">
        <v>29</v>
      </c>
      <c r="O78" s="88" t="s">
        <v>76</v>
      </c>
      <c r="P78" s="88"/>
      <c r="Q78" s="88"/>
      <c r="R78" s="88" t="s">
        <v>32</v>
      </c>
      <c r="S78" s="104" t="s">
        <v>604</v>
      </c>
      <c r="T78" s="88" t="s">
        <v>463</v>
      </c>
      <c r="U78" s="88" t="s">
        <v>28</v>
      </c>
      <c r="V78" s="101" t="s">
        <v>4816</v>
      </c>
      <c r="W78" s="102"/>
      <c r="X78" s="85"/>
      <c r="Y78" s="85"/>
      <c r="Z78" s="103"/>
      <c r="AA78" s="108"/>
      <c r="AB78" s="108"/>
      <c r="AC78" s="81"/>
      <c r="AD78" s="109"/>
      <c r="AE78" s="108"/>
      <c r="AF78" s="108"/>
      <c r="AG78" s="108"/>
      <c r="AH78" s="112"/>
      <c r="AI78" s="108"/>
      <c r="AJ78" s="108"/>
      <c r="AK78" s="111"/>
      <c r="AL78" s="112"/>
      <c r="AM78" s="108"/>
      <c r="AN78" s="108"/>
      <c r="AO78" s="108"/>
      <c r="AP78" s="109"/>
      <c r="AQ78" s="108"/>
      <c r="AR78" s="108"/>
      <c r="AS78" s="108"/>
      <c r="AT78" s="109"/>
      <c r="AU78" s="108"/>
      <c r="AV78" s="108"/>
      <c r="AW78" s="108"/>
      <c r="AX78" s="109"/>
      <c r="AY78" s="108"/>
      <c r="AZ78" s="108"/>
      <c r="BA78" s="108"/>
      <c r="BB78" s="108"/>
      <c r="BC78" s="108"/>
      <c r="BD78" s="108"/>
      <c r="BE78" s="108"/>
      <c r="BF78" s="108"/>
      <c r="BG78" s="108"/>
      <c r="BH78" s="108"/>
      <c r="BI78" s="108"/>
      <c r="BJ78" s="108"/>
      <c r="BK78" s="108"/>
      <c r="BL78" s="108"/>
      <c r="BM78" s="108"/>
      <c r="BN78" s="108"/>
      <c r="BO78" s="108"/>
      <c r="BP78" s="108"/>
      <c r="BQ78" s="108"/>
    </row>
    <row r="79" spans="1:69" ht="20.100000000000001" customHeight="1" x14ac:dyDescent="0.2">
      <c r="A79" s="84">
        <v>75</v>
      </c>
      <c r="B79" s="85" t="s">
        <v>461</v>
      </c>
      <c r="C79" s="85" t="s">
        <v>23</v>
      </c>
      <c r="D79" s="85" t="s">
        <v>5371</v>
      </c>
      <c r="E79" s="86"/>
      <c r="F79" s="113">
        <v>8</v>
      </c>
      <c r="G79" s="87" t="s">
        <v>5372</v>
      </c>
      <c r="H79" s="88">
        <v>50</v>
      </c>
      <c r="I79" s="88" t="s">
        <v>189</v>
      </c>
      <c r="J79" s="92">
        <v>110.82890787347</v>
      </c>
      <c r="K79" s="88" t="s">
        <v>27</v>
      </c>
      <c r="L79" s="88" t="s">
        <v>4815</v>
      </c>
      <c r="M79" s="88" t="s">
        <v>28</v>
      </c>
      <c r="N79" s="93" t="s">
        <v>29</v>
      </c>
      <c r="O79" s="88" t="s">
        <v>76</v>
      </c>
      <c r="P79" s="88"/>
      <c r="Q79" s="88"/>
      <c r="R79" s="88" t="s">
        <v>32</v>
      </c>
      <c r="S79" s="88" t="s">
        <v>459</v>
      </c>
      <c r="T79" s="88" t="s">
        <v>463</v>
      </c>
      <c r="U79" s="88" t="s">
        <v>28</v>
      </c>
      <c r="V79" s="101" t="s">
        <v>4816</v>
      </c>
      <c r="W79" s="102"/>
      <c r="X79" s="85"/>
      <c r="Y79" s="85"/>
      <c r="Z79" s="103"/>
      <c r="AA79" s="108"/>
      <c r="AB79" s="108"/>
      <c r="AC79" s="81"/>
      <c r="AD79" s="109"/>
      <c r="AE79" s="108"/>
      <c r="AF79" s="108"/>
      <c r="AG79" s="108"/>
      <c r="AH79" s="109"/>
      <c r="AI79" s="108"/>
      <c r="AJ79" s="108"/>
      <c r="AK79" s="111"/>
      <c r="AL79" s="109"/>
      <c r="AM79" s="108"/>
      <c r="AN79" s="108"/>
      <c r="AO79" s="108"/>
      <c r="AP79" s="109"/>
      <c r="AQ79" s="108"/>
      <c r="AR79" s="108"/>
      <c r="AS79" s="108"/>
      <c r="AT79" s="109"/>
      <c r="AU79" s="108"/>
      <c r="AV79" s="108"/>
      <c r="AW79" s="108"/>
      <c r="AX79" s="109"/>
      <c r="AY79" s="108"/>
      <c r="AZ79" s="108"/>
      <c r="BA79" s="108"/>
      <c r="BB79" s="109"/>
      <c r="BC79" s="108"/>
      <c r="BD79" s="108"/>
      <c r="BE79" s="108"/>
      <c r="BF79" s="108"/>
      <c r="BG79" s="108"/>
      <c r="BH79" s="108"/>
      <c r="BI79" s="108"/>
      <c r="BJ79" s="108"/>
      <c r="BK79" s="108"/>
      <c r="BL79" s="108"/>
      <c r="BM79" s="108"/>
      <c r="BN79" s="108"/>
      <c r="BO79" s="108"/>
      <c r="BP79" s="108"/>
      <c r="BQ79" s="108"/>
    </row>
    <row r="80" spans="1:69" ht="20.100000000000001" customHeight="1" x14ac:dyDescent="0.2">
      <c r="A80" s="84">
        <v>76</v>
      </c>
      <c r="B80" s="85" t="s">
        <v>461</v>
      </c>
      <c r="C80" s="85" t="s">
        <v>23</v>
      </c>
      <c r="D80" s="85" t="s">
        <v>5373</v>
      </c>
      <c r="E80" s="86"/>
      <c r="F80" s="113">
        <v>8</v>
      </c>
      <c r="G80" s="87" t="s">
        <v>5374</v>
      </c>
      <c r="H80" s="88">
        <v>230</v>
      </c>
      <c r="I80" s="88" t="s">
        <v>189</v>
      </c>
      <c r="J80" s="92">
        <v>576.31032094204602</v>
      </c>
      <c r="K80" s="88" t="s">
        <v>27</v>
      </c>
      <c r="L80" s="88" t="s">
        <v>4815</v>
      </c>
      <c r="M80" s="88" t="s">
        <v>28</v>
      </c>
      <c r="N80" s="93" t="s">
        <v>29</v>
      </c>
      <c r="O80" s="88" t="s">
        <v>28</v>
      </c>
      <c r="P80" s="97" t="s">
        <v>5904</v>
      </c>
      <c r="Q80" s="97" t="s">
        <v>119</v>
      </c>
      <c r="R80" s="88" t="s">
        <v>32</v>
      </c>
      <c r="S80" s="88" t="s">
        <v>459</v>
      </c>
      <c r="T80" s="88" t="s">
        <v>463</v>
      </c>
      <c r="U80" s="88" t="s">
        <v>28</v>
      </c>
      <c r="V80" s="101" t="s">
        <v>4816</v>
      </c>
      <c r="W80" s="102"/>
      <c r="X80" s="85"/>
      <c r="Y80" s="85"/>
      <c r="Z80" s="103"/>
      <c r="AA80" s="108"/>
      <c r="AB80" s="108"/>
      <c r="AC80" s="81"/>
      <c r="AD80" s="109"/>
      <c r="AE80" s="108"/>
      <c r="AF80" s="108"/>
      <c r="AG80" s="108"/>
      <c r="AH80" s="109"/>
      <c r="AI80" s="108"/>
      <c r="AJ80" s="108"/>
      <c r="AK80" s="111"/>
      <c r="AL80" s="109"/>
      <c r="AM80" s="108"/>
      <c r="AN80" s="108"/>
      <c r="AO80" s="108"/>
      <c r="AP80" s="109"/>
      <c r="AQ80" s="108"/>
      <c r="AR80" s="108"/>
      <c r="AS80" s="108"/>
      <c r="AT80" s="109"/>
      <c r="AU80" s="108"/>
      <c r="AV80" s="108"/>
      <c r="AW80" s="108"/>
      <c r="AX80" s="109"/>
      <c r="AY80" s="108"/>
      <c r="AZ80" s="108"/>
      <c r="BA80" s="108"/>
      <c r="BB80" s="109"/>
      <c r="BC80" s="108"/>
      <c r="BD80" s="108"/>
      <c r="BE80" s="108"/>
      <c r="BF80" s="108"/>
      <c r="BG80" s="108"/>
      <c r="BH80" s="108"/>
      <c r="BI80" s="108"/>
      <c r="BJ80" s="108"/>
      <c r="BK80" s="108"/>
      <c r="BL80" s="108"/>
      <c r="BM80" s="108"/>
      <c r="BN80" s="108"/>
      <c r="BO80" s="108"/>
      <c r="BP80" s="108"/>
      <c r="BQ80" s="108"/>
    </row>
    <row r="81" spans="1:69" ht="20.100000000000001" customHeight="1" x14ac:dyDescent="0.2">
      <c r="A81" s="84">
        <v>77</v>
      </c>
      <c r="B81" s="85" t="s">
        <v>461</v>
      </c>
      <c r="C81" s="85" t="s">
        <v>23</v>
      </c>
      <c r="D81" s="85" t="s">
        <v>5376</v>
      </c>
      <c r="E81" s="86"/>
      <c r="F81" s="113">
        <v>8</v>
      </c>
      <c r="G81" s="87" t="s">
        <v>5377</v>
      </c>
      <c r="H81" s="88">
        <v>80</v>
      </c>
      <c r="I81" s="88" t="s">
        <v>189</v>
      </c>
      <c r="J81" s="92">
        <v>177.32625259755301</v>
      </c>
      <c r="K81" s="88" t="s">
        <v>27</v>
      </c>
      <c r="L81" s="88" t="s">
        <v>4815</v>
      </c>
      <c r="M81" s="88" t="s">
        <v>28</v>
      </c>
      <c r="N81" s="93" t="s">
        <v>29</v>
      </c>
      <c r="O81" s="88" t="s">
        <v>76</v>
      </c>
      <c r="P81" s="88"/>
      <c r="Q81" s="88"/>
      <c r="R81" s="88" t="s">
        <v>32</v>
      </c>
      <c r="S81" s="88" t="s">
        <v>459</v>
      </c>
      <c r="T81" s="88" t="s">
        <v>463</v>
      </c>
      <c r="U81" s="88" t="s">
        <v>28</v>
      </c>
      <c r="V81" s="101" t="s">
        <v>4816</v>
      </c>
      <c r="W81" s="102"/>
      <c r="X81" s="85"/>
      <c r="Y81" s="85"/>
      <c r="Z81" s="103"/>
      <c r="AA81" s="108"/>
      <c r="AB81" s="108"/>
      <c r="AC81" s="81"/>
      <c r="AD81" s="109"/>
      <c r="AE81" s="108"/>
      <c r="AF81" s="108"/>
      <c r="AG81" s="108"/>
      <c r="AH81" s="109"/>
      <c r="AI81" s="108"/>
      <c r="AJ81" s="108"/>
      <c r="AK81" s="111"/>
      <c r="AL81" s="109"/>
      <c r="AM81" s="108"/>
      <c r="AN81" s="108"/>
      <c r="AO81" s="108"/>
      <c r="AP81" s="109"/>
      <c r="AQ81" s="108"/>
      <c r="AR81" s="108"/>
      <c r="AS81" s="108"/>
      <c r="AT81" s="109"/>
      <c r="AU81" s="108"/>
      <c r="AV81" s="108"/>
      <c r="AW81" s="108"/>
      <c r="AX81" s="109"/>
      <c r="AY81" s="108"/>
      <c r="AZ81" s="108"/>
      <c r="BA81" s="108"/>
      <c r="BB81" s="109"/>
      <c r="BC81" s="108"/>
      <c r="BD81" s="108"/>
      <c r="BE81" s="108"/>
      <c r="BF81" s="108"/>
      <c r="BG81" s="108"/>
      <c r="BH81" s="108"/>
      <c r="BI81" s="108"/>
      <c r="BJ81" s="108"/>
      <c r="BK81" s="108"/>
      <c r="BL81" s="108"/>
      <c r="BM81" s="108"/>
      <c r="BN81" s="108"/>
      <c r="BO81" s="108"/>
      <c r="BP81" s="108"/>
      <c r="BQ81" s="108"/>
    </row>
    <row r="82" spans="1:69" ht="20.100000000000001" customHeight="1" x14ac:dyDescent="0.2">
      <c r="A82" s="84">
        <v>78</v>
      </c>
      <c r="B82" s="85" t="s">
        <v>461</v>
      </c>
      <c r="C82" s="85" t="s">
        <v>23</v>
      </c>
      <c r="D82" s="89" t="s">
        <v>5382</v>
      </c>
      <c r="E82" s="86"/>
      <c r="F82" s="113">
        <v>8</v>
      </c>
      <c r="G82" s="87" t="s">
        <v>5383</v>
      </c>
      <c r="H82" s="88">
        <v>50</v>
      </c>
      <c r="I82" s="88" t="s">
        <v>189</v>
      </c>
      <c r="J82" s="98">
        <v>110.82890787347</v>
      </c>
      <c r="K82" s="88" t="s">
        <v>27</v>
      </c>
      <c r="L82" s="88" t="s">
        <v>4815</v>
      </c>
      <c r="M82" s="88" t="s">
        <v>28</v>
      </c>
      <c r="N82" s="93" t="s">
        <v>29</v>
      </c>
      <c r="O82" s="88" t="s">
        <v>76</v>
      </c>
      <c r="P82" s="88"/>
      <c r="Q82" s="88"/>
      <c r="R82" s="88" t="s">
        <v>32</v>
      </c>
      <c r="S82" s="88" t="s">
        <v>459</v>
      </c>
      <c r="T82" s="88" t="s">
        <v>463</v>
      </c>
      <c r="U82" s="88" t="s">
        <v>28</v>
      </c>
      <c r="V82" s="101" t="s">
        <v>4816</v>
      </c>
      <c r="W82" s="102"/>
      <c r="X82" s="85"/>
      <c r="Y82" s="85"/>
      <c r="Z82" s="103"/>
      <c r="AA82" s="108"/>
      <c r="AB82" s="108"/>
      <c r="AC82" s="81"/>
      <c r="AD82" s="109"/>
      <c r="AE82" s="108"/>
      <c r="AF82" s="108"/>
      <c r="AG82" s="108"/>
      <c r="AH82" s="109"/>
      <c r="AI82" s="108"/>
      <c r="AJ82" s="108"/>
      <c r="AK82" s="111"/>
      <c r="AL82" s="109"/>
      <c r="AM82" s="108"/>
      <c r="AN82" s="108"/>
      <c r="AO82" s="108"/>
      <c r="AP82" s="109"/>
      <c r="AQ82" s="108"/>
      <c r="AR82" s="108"/>
      <c r="AS82" s="108"/>
      <c r="AT82" s="109"/>
      <c r="AU82" s="108"/>
      <c r="AV82" s="108"/>
      <c r="AW82" s="108"/>
      <c r="AX82" s="109"/>
      <c r="AY82" s="108"/>
      <c r="AZ82" s="108"/>
      <c r="BA82" s="108"/>
      <c r="BB82" s="109"/>
      <c r="BC82" s="108"/>
      <c r="BD82" s="108"/>
      <c r="BE82" s="108"/>
      <c r="BF82" s="108"/>
      <c r="BG82" s="108"/>
      <c r="BH82" s="108"/>
      <c r="BI82" s="108"/>
      <c r="BJ82" s="108"/>
      <c r="BK82" s="108"/>
      <c r="BL82" s="108"/>
      <c r="BM82" s="108"/>
      <c r="BN82" s="108"/>
      <c r="BO82" s="108"/>
      <c r="BP82" s="108"/>
      <c r="BQ82" s="108"/>
    </row>
    <row r="83" spans="1:69" ht="20.100000000000001" customHeight="1" x14ac:dyDescent="0.2">
      <c r="A83" s="84">
        <v>79</v>
      </c>
      <c r="B83" s="85" t="s">
        <v>461</v>
      </c>
      <c r="C83" s="85" t="s">
        <v>23</v>
      </c>
      <c r="D83" s="85" t="s">
        <v>5384</v>
      </c>
      <c r="E83" s="86"/>
      <c r="F83" s="113">
        <v>8</v>
      </c>
      <c r="G83" s="87" t="s">
        <v>5385</v>
      </c>
      <c r="H83" s="88">
        <v>50</v>
      </c>
      <c r="I83" s="88" t="s">
        <v>189</v>
      </c>
      <c r="J83" s="92">
        <v>99.746017086123302</v>
      </c>
      <c r="K83" s="88" t="s">
        <v>27</v>
      </c>
      <c r="L83" s="88" t="s">
        <v>4815</v>
      </c>
      <c r="M83" s="88" t="s">
        <v>28</v>
      </c>
      <c r="N83" s="93" t="s">
        <v>29</v>
      </c>
      <c r="O83" s="88" t="s">
        <v>76</v>
      </c>
      <c r="P83" s="88"/>
      <c r="Q83" s="88"/>
      <c r="R83" s="88" t="s">
        <v>32</v>
      </c>
      <c r="S83" s="88" t="s">
        <v>459</v>
      </c>
      <c r="T83" s="88" t="s">
        <v>463</v>
      </c>
      <c r="U83" s="88" t="s">
        <v>28</v>
      </c>
      <c r="V83" s="101" t="s">
        <v>4816</v>
      </c>
      <c r="W83" s="102"/>
      <c r="X83" s="85"/>
      <c r="Y83" s="85"/>
      <c r="Z83" s="103"/>
      <c r="AA83" s="108"/>
      <c r="AB83" s="108"/>
      <c r="AC83" s="81"/>
      <c r="AD83" s="109"/>
      <c r="AE83" s="108"/>
      <c r="AF83" s="108"/>
      <c r="AG83" s="108"/>
      <c r="AH83" s="109"/>
      <c r="AI83" s="108"/>
      <c r="AJ83" s="108"/>
      <c r="AK83" s="111"/>
      <c r="AL83" s="109"/>
      <c r="AM83" s="108"/>
      <c r="AN83" s="108"/>
      <c r="AO83" s="108"/>
      <c r="AP83" s="109"/>
      <c r="AQ83" s="108"/>
      <c r="AR83" s="108"/>
      <c r="AS83" s="108"/>
      <c r="AT83" s="109"/>
      <c r="AU83" s="108"/>
      <c r="AV83" s="108"/>
      <c r="AW83" s="108"/>
      <c r="AX83" s="109"/>
      <c r="AY83" s="108"/>
      <c r="AZ83" s="108"/>
      <c r="BA83" s="108"/>
      <c r="BB83" s="109"/>
      <c r="BC83" s="108"/>
      <c r="BD83" s="108"/>
      <c r="BE83" s="108"/>
      <c r="BF83" s="108"/>
      <c r="BG83" s="108"/>
      <c r="BH83" s="108"/>
      <c r="BI83" s="108"/>
      <c r="BJ83" s="108"/>
      <c r="BK83" s="108"/>
      <c r="BL83" s="108"/>
      <c r="BM83" s="108"/>
      <c r="BN83" s="108"/>
      <c r="BO83" s="108"/>
      <c r="BP83" s="108"/>
      <c r="BQ83" s="108"/>
    </row>
    <row r="84" spans="1:69" ht="20.100000000000001" customHeight="1" x14ac:dyDescent="0.2">
      <c r="A84" s="84">
        <v>80</v>
      </c>
      <c r="B84" s="85" t="s">
        <v>461</v>
      </c>
      <c r="C84" s="85" t="s">
        <v>23</v>
      </c>
      <c r="D84" s="85" t="s">
        <v>5386</v>
      </c>
      <c r="E84" s="86"/>
      <c r="F84" s="113">
        <v>8</v>
      </c>
      <c r="G84" s="87" t="s">
        <v>5387</v>
      </c>
      <c r="H84" s="88">
        <v>50</v>
      </c>
      <c r="I84" s="97" t="s">
        <v>189</v>
      </c>
      <c r="J84" s="98">
        <v>110.82890787347</v>
      </c>
      <c r="K84" s="97" t="s">
        <v>27</v>
      </c>
      <c r="L84" s="97" t="s">
        <v>4815</v>
      </c>
      <c r="M84" s="97" t="s">
        <v>28</v>
      </c>
      <c r="N84" s="99" t="s">
        <v>29</v>
      </c>
      <c r="O84" s="97" t="s">
        <v>28</v>
      </c>
      <c r="P84" s="100" t="s">
        <v>465</v>
      </c>
      <c r="Q84" s="99" t="s">
        <v>523</v>
      </c>
      <c r="R84" s="97" t="s">
        <v>32</v>
      </c>
      <c r="S84" s="97" t="s">
        <v>459</v>
      </c>
      <c r="T84" s="97" t="s">
        <v>463</v>
      </c>
      <c r="U84" s="97" t="s">
        <v>28</v>
      </c>
      <c r="V84" s="101" t="s">
        <v>4816</v>
      </c>
      <c r="W84" s="102"/>
      <c r="X84" s="85"/>
      <c r="Y84" s="85"/>
      <c r="Z84" s="103"/>
      <c r="AA84" s="108"/>
      <c r="AB84" s="108"/>
      <c r="AC84" s="81"/>
      <c r="AD84" s="109"/>
      <c r="AE84" s="108"/>
      <c r="AF84" s="108"/>
      <c r="AG84" s="108"/>
      <c r="AH84" s="109"/>
      <c r="AI84" s="108"/>
      <c r="AJ84" s="108"/>
      <c r="AK84" s="111"/>
      <c r="AL84" s="109"/>
      <c r="AM84" s="108"/>
      <c r="AN84" s="108"/>
      <c r="AO84" s="108"/>
      <c r="AP84" s="109"/>
      <c r="AQ84" s="108"/>
      <c r="AR84" s="108"/>
      <c r="AS84" s="108"/>
      <c r="AT84" s="109"/>
      <c r="AU84" s="108"/>
      <c r="AV84" s="108"/>
      <c r="AW84" s="108"/>
      <c r="AX84" s="109"/>
      <c r="AY84" s="108"/>
      <c r="AZ84" s="108"/>
      <c r="BA84" s="108"/>
      <c r="BB84" s="109"/>
      <c r="BC84" s="108"/>
      <c r="BD84" s="108"/>
      <c r="BE84" s="108"/>
      <c r="BF84" s="108"/>
      <c r="BG84" s="108"/>
      <c r="BH84" s="108"/>
      <c r="BI84" s="108"/>
      <c r="BJ84" s="108"/>
      <c r="BK84" s="108"/>
      <c r="BL84" s="108"/>
      <c r="BM84" s="108"/>
      <c r="BN84" s="108"/>
      <c r="BO84" s="108"/>
      <c r="BP84" s="108"/>
      <c r="BQ84" s="108"/>
    </row>
    <row r="85" spans="1:69" ht="20.100000000000001" hidden="1" customHeight="1" x14ac:dyDescent="0.2">
      <c r="A85" s="84">
        <v>81</v>
      </c>
      <c r="B85" s="85" t="s">
        <v>461</v>
      </c>
      <c r="C85" s="85" t="s">
        <v>23</v>
      </c>
      <c r="D85" s="89" t="s">
        <v>5391</v>
      </c>
      <c r="E85" s="90" t="s">
        <v>5905</v>
      </c>
      <c r="F85" s="113">
        <v>8</v>
      </c>
      <c r="G85" s="87" t="s">
        <v>5392</v>
      </c>
      <c r="H85" s="88">
        <v>50</v>
      </c>
      <c r="I85" s="88"/>
      <c r="J85" s="114"/>
      <c r="K85" s="88"/>
      <c r="L85" s="88"/>
      <c r="M85" s="88"/>
      <c r="N85" s="93"/>
      <c r="O85" s="88"/>
      <c r="P85" s="88"/>
      <c r="Q85" s="88"/>
      <c r="R85" s="88"/>
      <c r="S85" s="88"/>
      <c r="T85" s="88"/>
      <c r="U85" s="88"/>
      <c r="V85" s="103"/>
      <c r="W85" s="102"/>
      <c r="X85" s="85"/>
      <c r="Y85" s="85"/>
      <c r="Z85" s="103"/>
      <c r="AA85" s="108"/>
      <c r="AB85" s="108"/>
      <c r="AC85" s="81"/>
      <c r="AD85" s="109"/>
      <c r="AE85" s="108"/>
      <c r="AF85" s="108"/>
      <c r="AG85" s="108"/>
      <c r="AH85" s="109"/>
      <c r="AI85" s="108"/>
      <c r="AJ85" s="108"/>
      <c r="AK85" s="111"/>
      <c r="AL85" s="109"/>
      <c r="AM85" s="108"/>
      <c r="AN85" s="108"/>
      <c r="AO85" s="108"/>
      <c r="AP85" s="109"/>
      <c r="AQ85" s="108"/>
      <c r="AR85" s="108"/>
      <c r="AS85" s="108"/>
      <c r="AT85" s="109"/>
      <c r="AU85" s="108"/>
      <c r="AV85" s="108"/>
      <c r="AW85" s="108"/>
      <c r="AX85" s="109"/>
      <c r="AY85" s="108"/>
      <c r="AZ85" s="108"/>
      <c r="BA85" s="108"/>
      <c r="BB85" s="109"/>
      <c r="BC85" s="108"/>
      <c r="BD85" s="108"/>
      <c r="BE85" s="108"/>
      <c r="BF85" s="108"/>
      <c r="BG85" s="108"/>
      <c r="BH85" s="108"/>
      <c r="BI85" s="108"/>
      <c r="BJ85" s="108"/>
      <c r="BK85" s="108"/>
      <c r="BL85" s="108"/>
      <c r="BM85" s="108"/>
      <c r="BN85" s="108"/>
      <c r="BO85" s="108"/>
      <c r="BP85" s="108"/>
      <c r="BQ85" s="108"/>
    </row>
    <row r="86" spans="1:69" ht="20.100000000000001" customHeight="1" x14ac:dyDescent="0.2">
      <c r="A86" s="84">
        <v>82</v>
      </c>
      <c r="B86" s="85" t="s">
        <v>461</v>
      </c>
      <c r="C86" s="85" t="s">
        <v>23</v>
      </c>
      <c r="D86" s="85" t="s">
        <v>5393</v>
      </c>
      <c r="E86" s="86"/>
      <c r="F86" s="113">
        <v>8</v>
      </c>
      <c r="G86" s="87" t="s">
        <v>5394</v>
      </c>
      <c r="H86" s="88">
        <v>230</v>
      </c>
      <c r="I86" s="88" t="s">
        <v>189</v>
      </c>
      <c r="J86" s="92">
        <v>509.81297621796398</v>
      </c>
      <c r="K86" s="88" t="s">
        <v>27</v>
      </c>
      <c r="L86" s="88" t="s">
        <v>4815</v>
      </c>
      <c r="M86" s="88" t="s">
        <v>28</v>
      </c>
      <c r="N86" s="93" t="s">
        <v>29</v>
      </c>
      <c r="O86" s="88" t="s">
        <v>76</v>
      </c>
      <c r="P86" s="88"/>
      <c r="Q86" s="88"/>
      <c r="R86" s="88" t="s">
        <v>32</v>
      </c>
      <c r="S86" s="88" t="s">
        <v>459</v>
      </c>
      <c r="T86" s="88" t="s">
        <v>463</v>
      </c>
      <c r="U86" s="88" t="s">
        <v>28</v>
      </c>
      <c r="V86" s="101" t="s">
        <v>4816</v>
      </c>
      <c r="W86" s="102"/>
      <c r="X86" s="85"/>
      <c r="Y86" s="85"/>
      <c r="Z86" s="103"/>
      <c r="AA86" s="108"/>
      <c r="AB86" s="108"/>
      <c r="AC86" s="81"/>
      <c r="AD86" s="109"/>
      <c r="AE86" s="108"/>
      <c r="AF86" s="108"/>
      <c r="AG86" s="108"/>
      <c r="AH86" s="109"/>
      <c r="AI86" s="108"/>
      <c r="AJ86" s="108"/>
      <c r="AK86" s="111"/>
      <c r="AL86" s="109"/>
      <c r="AM86" s="108"/>
      <c r="AN86" s="108"/>
      <c r="AO86" s="108"/>
      <c r="AP86" s="109"/>
      <c r="AQ86" s="108"/>
      <c r="AR86" s="108"/>
      <c r="AS86" s="108"/>
      <c r="AT86" s="109"/>
      <c r="AU86" s="108"/>
      <c r="AV86" s="108"/>
      <c r="AW86" s="108"/>
      <c r="AX86" s="109"/>
      <c r="AY86" s="108"/>
      <c r="AZ86" s="108"/>
      <c r="BA86" s="108"/>
      <c r="BB86" s="109"/>
      <c r="BC86" s="108"/>
      <c r="BD86" s="108"/>
      <c r="BE86" s="108"/>
      <c r="BF86" s="108"/>
      <c r="BG86" s="108"/>
      <c r="BH86" s="108"/>
      <c r="BI86" s="108"/>
      <c r="BJ86" s="108"/>
      <c r="BK86" s="108"/>
      <c r="BL86" s="108"/>
      <c r="BM86" s="108"/>
      <c r="BN86" s="108"/>
      <c r="BO86" s="108"/>
      <c r="BP86" s="108"/>
      <c r="BQ86" s="108"/>
    </row>
    <row r="87" spans="1:69" ht="20.100000000000001" customHeight="1" x14ac:dyDescent="0.2">
      <c r="A87" s="84">
        <v>83</v>
      </c>
      <c r="B87" s="85" t="s">
        <v>461</v>
      </c>
      <c r="C87" s="85" t="s">
        <v>23</v>
      </c>
      <c r="D87" s="85" t="s">
        <v>5395</v>
      </c>
      <c r="E87" s="86"/>
      <c r="F87" s="113">
        <v>8</v>
      </c>
      <c r="G87" s="87" t="s">
        <v>5396</v>
      </c>
      <c r="H87" s="88">
        <v>50</v>
      </c>
      <c r="I87" s="88" t="s">
        <v>189</v>
      </c>
      <c r="J87" s="92">
        <v>110.82890787347</v>
      </c>
      <c r="K87" s="88" t="s">
        <v>27</v>
      </c>
      <c r="L87" s="88" t="s">
        <v>4815</v>
      </c>
      <c r="M87" s="88" t="s">
        <v>28</v>
      </c>
      <c r="N87" s="93" t="s">
        <v>29</v>
      </c>
      <c r="O87" s="88" t="s">
        <v>28</v>
      </c>
      <c r="P87" s="88" t="s">
        <v>470</v>
      </c>
      <c r="Q87" s="88" t="s">
        <v>107</v>
      </c>
      <c r="R87" s="88" t="s">
        <v>32</v>
      </c>
      <c r="S87" s="88" t="s">
        <v>459</v>
      </c>
      <c r="T87" s="88" t="s">
        <v>463</v>
      </c>
      <c r="U87" s="88" t="s">
        <v>28</v>
      </c>
      <c r="V87" s="103" t="s">
        <v>5329</v>
      </c>
      <c r="W87" s="102"/>
      <c r="X87" s="85"/>
      <c r="Y87" s="85">
        <v>33</v>
      </c>
      <c r="Z87" s="103"/>
      <c r="AA87" s="108"/>
      <c r="AB87" s="108"/>
      <c r="AC87" s="81"/>
      <c r="AD87" s="109"/>
      <c r="AE87" s="108"/>
      <c r="AF87" s="108"/>
      <c r="AG87" s="108"/>
      <c r="AH87" s="112"/>
      <c r="AI87" s="108"/>
      <c r="AJ87" s="108"/>
      <c r="AK87" s="111"/>
      <c r="AL87" s="109"/>
      <c r="AM87" s="108"/>
      <c r="AN87" s="108"/>
      <c r="AO87" s="108"/>
      <c r="AP87" s="108"/>
      <c r="AQ87" s="108"/>
      <c r="AR87" s="108"/>
      <c r="AS87" s="108"/>
      <c r="AT87" s="109"/>
      <c r="AU87" s="108"/>
      <c r="AV87" s="108"/>
      <c r="AW87" s="108"/>
      <c r="AX87" s="109"/>
      <c r="AY87" s="108"/>
      <c r="AZ87" s="108"/>
      <c r="BA87" s="108"/>
      <c r="BB87" s="109"/>
      <c r="BC87" s="108"/>
      <c r="BD87" s="108"/>
      <c r="BE87" s="108"/>
      <c r="BF87" s="108"/>
      <c r="BG87" s="108"/>
      <c r="BH87" s="108"/>
      <c r="BI87" s="108"/>
      <c r="BJ87" s="108"/>
      <c r="BK87" s="108"/>
      <c r="BL87" s="108"/>
      <c r="BM87" s="108"/>
      <c r="BN87" s="108"/>
      <c r="BO87" s="108"/>
      <c r="BP87" s="108"/>
      <c r="BQ87" s="108"/>
    </row>
    <row r="88" spans="1:69" ht="20.100000000000001" customHeight="1" x14ac:dyDescent="0.2">
      <c r="A88" s="84">
        <v>84</v>
      </c>
      <c r="B88" s="85" t="s">
        <v>461</v>
      </c>
      <c r="C88" s="85" t="s">
        <v>23</v>
      </c>
      <c r="D88" s="85" t="s">
        <v>5398</v>
      </c>
      <c r="E88" s="86"/>
      <c r="F88" s="113">
        <v>8</v>
      </c>
      <c r="G88" s="87" t="s">
        <v>5399</v>
      </c>
      <c r="H88" s="88">
        <v>50</v>
      </c>
      <c r="I88" s="88" t="s">
        <v>189</v>
      </c>
      <c r="J88" s="92">
        <v>111</v>
      </c>
      <c r="K88" s="88" t="s">
        <v>27</v>
      </c>
      <c r="L88" s="88" t="s">
        <v>4815</v>
      </c>
      <c r="M88" s="88" t="s">
        <v>28</v>
      </c>
      <c r="N88" s="93" t="s">
        <v>29</v>
      </c>
      <c r="O88" s="88" t="s">
        <v>28</v>
      </c>
      <c r="P88" s="88" t="s">
        <v>470</v>
      </c>
      <c r="Q88" s="88" t="s">
        <v>107</v>
      </c>
      <c r="R88" s="88" t="s">
        <v>32</v>
      </c>
      <c r="S88" s="88" t="s">
        <v>459</v>
      </c>
      <c r="T88" s="88" t="s">
        <v>463</v>
      </c>
      <c r="U88" s="88" t="s">
        <v>28</v>
      </c>
      <c r="V88" s="101" t="s">
        <v>4816</v>
      </c>
      <c r="W88" s="102"/>
      <c r="X88" s="85"/>
      <c r="Y88" s="85"/>
      <c r="Z88" s="103"/>
      <c r="AA88" s="108"/>
      <c r="AB88" s="108"/>
      <c r="AC88" s="81"/>
      <c r="AD88" s="109"/>
      <c r="AE88" s="108"/>
      <c r="AF88" s="108"/>
      <c r="AG88" s="108"/>
      <c r="AH88" s="112"/>
      <c r="AI88" s="108"/>
      <c r="AJ88" s="108"/>
      <c r="AK88" s="111"/>
      <c r="AL88" s="109"/>
      <c r="AM88" s="108"/>
      <c r="AN88" s="108"/>
      <c r="AO88" s="108"/>
      <c r="AP88" s="108"/>
      <c r="AQ88" s="108"/>
      <c r="AR88" s="108"/>
      <c r="AS88" s="108"/>
      <c r="AT88" s="109"/>
      <c r="AU88" s="108"/>
      <c r="AV88" s="108"/>
      <c r="AW88" s="108"/>
      <c r="AX88" s="109"/>
      <c r="AY88" s="108"/>
      <c r="AZ88" s="108"/>
      <c r="BA88" s="108"/>
      <c r="BB88" s="108"/>
      <c r="BC88" s="108"/>
      <c r="BD88" s="108"/>
      <c r="BE88" s="108"/>
      <c r="BF88" s="108"/>
      <c r="BG88" s="108"/>
      <c r="BH88" s="108"/>
      <c r="BI88" s="108"/>
      <c r="BJ88" s="108"/>
      <c r="BK88" s="108"/>
      <c r="BL88" s="108"/>
      <c r="BM88" s="108"/>
      <c r="BN88" s="108"/>
      <c r="BO88" s="108"/>
      <c r="BP88" s="108"/>
      <c r="BQ88" s="108"/>
    </row>
    <row r="89" spans="1:69" ht="20.100000000000001" customHeight="1" x14ac:dyDescent="0.2">
      <c r="A89" s="84">
        <v>85</v>
      </c>
      <c r="B89" s="85" t="s">
        <v>461</v>
      </c>
      <c r="C89" s="85" t="s">
        <v>23</v>
      </c>
      <c r="D89" s="85" t="s">
        <v>5404</v>
      </c>
      <c r="E89" s="86"/>
      <c r="F89" s="113">
        <v>8</v>
      </c>
      <c r="G89" s="87" t="s">
        <v>5405</v>
      </c>
      <c r="H89" s="88">
        <v>50</v>
      </c>
      <c r="I89" s="88" t="s">
        <v>189</v>
      </c>
      <c r="J89" s="92">
        <v>110.82890787347</v>
      </c>
      <c r="K89" s="88" t="s">
        <v>27</v>
      </c>
      <c r="L89" s="88" t="s">
        <v>4815</v>
      </c>
      <c r="M89" s="88" t="s">
        <v>28</v>
      </c>
      <c r="N89" s="93" t="s">
        <v>29</v>
      </c>
      <c r="O89" s="88" t="s">
        <v>76</v>
      </c>
      <c r="P89" s="88"/>
      <c r="Q89" s="88"/>
      <c r="R89" s="88" t="s">
        <v>32</v>
      </c>
      <c r="S89" s="88" t="s">
        <v>459</v>
      </c>
      <c r="T89" s="88" t="s">
        <v>463</v>
      </c>
      <c r="U89" s="88" t="s">
        <v>28</v>
      </c>
      <c r="V89" s="101" t="s">
        <v>4816</v>
      </c>
      <c r="W89" s="102"/>
      <c r="X89" s="85"/>
      <c r="Y89" s="85"/>
      <c r="Z89" s="103"/>
      <c r="AA89" s="108"/>
      <c r="AB89" s="108"/>
      <c r="AC89" s="81"/>
      <c r="AD89" s="109"/>
      <c r="AE89" s="108"/>
      <c r="AF89" s="108"/>
      <c r="AG89" s="108"/>
      <c r="AH89" s="109"/>
      <c r="AI89" s="108"/>
      <c r="AJ89" s="108"/>
      <c r="AK89" s="111"/>
      <c r="AL89" s="109"/>
      <c r="AM89" s="108"/>
      <c r="AN89" s="108"/>
      <c r="AO89" s="108"/>
      <c r="AP89" s="109"/>
      <c r="AQ89" s="108"/>
      <c r="AR89" s="108"/>
      <c r="AS89" s="108"/>
      <c r="AT89" s="109"/>
      <c r="AU89" s="108"/>
      <c r="AV89" s="108"/>
      <c r="AW89" s="108"/>
      <c r="AX89" s="109"/>
      <c r="AY89" s="108"/>
      <c r="AZ89" s="108"/>
      <c r="BA89" s="108"/>
      <c r="BB89" s="109"/>
      <c r="BC89" s="108"/>
      <c r="BD89" s="108"/>
      <c r="BE89" s="108"/>
      <c r="BF89" s="108"/>
      <c r="BG89" s="108"/>
      <c r="BH89" s="108"/>
      <c r="BI89" s="108"/>
      <c r="BJ89" s="108"/>
      <c r="BK89" s="108"/>
      <c r="BL89" s="108"/>
      <c r="BM89" s="108"/>
      <c r="BN89" s="108"/>
      <c r="BO89" s="108"/>
      <c r="BP89" s="108"/>
      <c r="BQ89" s="108"/>
    </row>
    <row r="90" spans="1:69" ht="20.100000000000001" customHeight="1" x14ac:dyDescent="0.2">
      <c r="A90" s="84">
        <v>86</v>
      </c>
      <c r="B90" s="85" t="s">
        <v>461</v>
      </c>
      <c r="C90" s="85" t="s">
        <v>23</v>
      </c>
      <c r="D90" s="85" t="s">
        <v>5407</v>
      </c>
      <c r="E90" s="86"/>
      <c r="F90" s="113">
        <v>8</v>
      </c>
      <c r="G90" s="87" t="s">
        <v>5408</v>
      </c>
      <c r="H90" s="88">
        <v>50</v>
      </c>
      <c r="I90" s="97" t="s">
        <v>189</v>
      </c>
      <c r="J90" s="98">
        <v>177.32625259755301</v>
      </c>
      <c r="K90" s="97" t="s">
        <v>27</v>
      </c>
      <c r="L90" s="97" t="s">
        <v>4815</v>
      </c>
      <c r="M90" s="97" t="s">
        <v>28</v>
      </c>
      <c r="N90" s="99" t="s">
        <v>29</v>
      </c>
      <c r="O90" s="97" t="s">
        <v>28</v>
      </c>
      <c r="P90" s="100" t="s">
        <v>465</v>
      </c>
      <c r="Q90" s="99" t="s">
        <v>523</v>
      </c>
      <c r="R90" s="97" t="s">
        <v>32</v>
      </c>
      <c r="S90" s="97" t="s">
        <v>459</v>
      </c>
      <c r="T90" s="97" t="s">
        <v>463</v>
      </c>
      <c r="U90" s="97" t="s">
        <v>28</v>
      </c>
      <c r="V90" s="101" t="s">
        <v>4816</v>
      </c>
      <c r="W90" s="102"/>
      <c r="X90" s="85"/>
      <c r="Y90" s="85"/>
      <c r="Z90" s="103"/>
      <c r="AA90" s="108"/>
      <c r="AB90" s="108"/>
      <c r="AC90" s="81"/>
      <c r="AD90" s="109"/>
      <c r="AE90" s="108"/>
      <c r="AF90" s="108"/>
      <c r="AG90" s="108"/>
      <c r="AH90" s="109"/>
      <c r="AI90" s="108"/>
      <c r="AJ90" s="108"/>
      <c r="AK90" s="111"/>
      <c r="AL90" s="109"/>
      <c r="AM90" s="108"/>
      <c r="AN90" s="108"/>
      <c r="AO90" s="108"/>
      <c r="AP90" s="109"/>
      <c r="AQ90" s="108"/>
      <c r="AR90" s="108"/>
      <c r="AS90" s="108"/>
      <c r="AT90" s="109"/>
      <c r="AU90" s="108"/>
      <c r="AV90" s="108"/>
      <c r="AW90" s="108"/>
      <c r="AX90" s="109"/>
      <c r="AY90" s="108"/>
      <c r="AZ90" s="108"/>
      <c r="BA90" s="108"/>
      <c r="BB90" s="109"/>
      <c r="BC90" s="108"/>
      <c r="BD90" s="108"/>
      <c r="BE90" s="108"/>
      <c r="BF90" s="108"/>
      <c r="BG90" s="108"/>
      <c r="BH90" s="108"/>
      <c r="BI90" s="108"/>
      <c r="BJ90" s="108"/>
      <c r="BK90" s="108"/>
      <c r="BL90" s="108"/>
      <c r="BM90" s="108"/>
      <c r="BN90" s="108"/>
      <c r="BO90" s="108"/>
      <c r="BP90" s="108"/>
      <c r="BQ90" s="108"/>
    </row>
    <row r="91" spans="1:69" ht="20.100000000000001" customHeight="1" x14ac:dyDescent="0.2">
      <c r="A91" s="84">
        <v>87</v>
      </c>
      <c r="B91" s="85" t="s">
        <v>461</v>
      </c>
      <c r="C91" s="85" t="s">
        <v>23</v>
      </c>
      <c r="D91" s="85" t="s">
        <v>5410</v>
      </c>
      <c r="E91" s="86"/>
      <c r="F91" s="113">
        <v>8</v>
      </c>
      <c r="G91" s="87" t="s">
        <v>5411</v>
      </c>
      <c r="H91" s="88">
        <v>50</v>
      </c>
      <c r="I91" s="88" t="s">
        <v>189</v>
      </c>
      <c r="J91" s="92">
        <v>177.32625259755301</v>
      </c>
      <c r="K91" s="88" t="s">
        <v>27</v>
      </c>
      <c r="L91" s="88" t="s">
        <v>4815</v>
      </c>
      <c r="M91" s="88" t="s">
        <v>28</v>
      </c>
      <c r="N91" s="93" t="s">
        <v>29</v>
      </c>
      <c r="O91" s="88" t="s">
        <v>76</v>
      </c>
      <c r="P91" s="88"/>
      <c r="Q91" s="88"/>
      <c r="R91" s="88" t="s">
        <v>32</v>
      </c>
      <c r="S91" s="88" t="s">
        <v>459</v>
      </c>
      <c r="T91" s="88" t="s">
        <v>463</v>
      </c>
      <c r="U91" s="88" t="s">
        <v>28</v>
      </c>
      <c r="V91" s="101" t="s">
        <v>4816</v>
      </c>
      <c r="W91" s="102"/>
      <c r="X91" s="85"/>
      <c r="Y91" s="85"/>
      <c r="Z91" s="103"/>
      <c r="AA91" s="108"/>
      <c r="AB91" s="108"/>
      <c r="AC91" s="81"/>
      <c r="AD91" s="109"/>
      <c r="AE91" s="108"/>
      <c r="AF91" s="108"/>
      <c r="AG91" s="108"/>
      <c r="AH91" s="112"/>
      <c r="AI91" s="108"/>
      <c r="AJ91" s="108"/>
      <c r="AK91" s="111"/>
      <c r="AL91" s="112"/>
      <c r="AM91" s="119"/>
      <c r="AN91" s="119"/>
      <c r="AO91" s="119"/>
      <c r="AP91" s="109"/>
      <c r="AQ91" s="108"/>
      <c r="AR91" s="108"/>
      <c r="AS91" s="108"/>
      <c r="AT91" s="109"/>
      <c r="AU91" s="108"/>
      <c r="AV91" s="108"/>
      <c r="AW91" s="108"/>
      <c r="AX91" s="109"/>
      <c r="AY91" s="108"/>
      <c r="AZ91" s="108"/>
      <c r="BA91" s="108"/>
      <c r="BB91" s="109"/>
      <c r="BC91" s="108"/>
      <c r="BD91" s="108"/>
      <c r="BE91" s="108"/>
      <c r="BF91" s="108"/>
      <c r="BG91" s="108"/>
      <c r="BH91" s="108"/>
      <c r="BI91" s="108"/>
      <c r="BJ91" s="108"/>
      <c r="BK91" s="108"/>
      <c r="BL91" s="108"/>
      <c r="BM91" s="108"/>
      <c r="BN91" s="108"/>
      <c r="BO91" s="108"/>
      <c r="BP91" s="108"/>
      <c r="BQ91" s="108"/>
    </row>
    <row r="92" spans="1:69" ht="20.100000000000001" customHeight="1" x14ac:dyDescent="0.2">
      <c r="A92" s="84">
        <v>88</v>
      </c>
      <c r="B92" s="85" t="s">
        <v>461</v>
      </c>
      <c r="C92" s="85" t="s">
        <v>23</v>
      </c>
      <c r="D92" s="85" t="s">
        <v>5413</v>
      </c>
      <c r="E92" s="86"/>
      <c r="F92" s="113">
        <v>8</v>
      </c>
      <c r="G92" s="87" t="s">
        <v>5414</v>
      </c>
      <c r="H92" s="88">
        <v>50</v>
      </c>
      <c r="I92" s="88" t="s">
        <v>189</v>
      </c>
      <c r="J92" s="92">
        <v>110.82890787347</v>
      </c>
      <c r="K92" s="88" t="s">
        <v>27</v>
      </c>
      <c r="L92" s="88" t="s">
        <v>4815</v>
      </c>
      <c r="M92" s="88" t="s">
        <v>28</v>
      </c>
      <c r="N92" s="93" t="s">
        <v>29</v>
      </c>
      <c r="O92" s="88" t="s">
        <v>28</v>
      </c>
      <c r="P92" s="88" t="s">
        <v>470</v>
      </c>
      <c r="Q92" s="88" t="s">
        <v>107</v>
      </c>
      <c r="R92" s="88" t="s">
        <v>32</v>
      </c>
      <c r="S92" s="88" t="s">
        <v>459</v>
      </c>
      <c r="T92" s="88" t="s">
        <v>463</v>
      </c>
      <c r="U92" s="88" t="s">
        <v>28</v>
      </c>
      <c r="V92" s="101" t="s">
        <v>4816</v>
      </c>
      <c r="W92" s="102"/>
      <c r="X92" s="85"/>
      <c r="Y92" s="85"/>
      <c r="Z92" s="103"/>
      <c r="AA92" s="108"/>
      <c r="AB92" s="108"/>
      <c r="AC92" s="81"/>
      <c r="AD92" s="109"/>
      <c r="AE92" s="108"/>
      <c r="AF92" s="108"/>
      <c r="AG92" s="108"/>
      <c r="AH92" s="112"/>
      <c r="AI92" s="108"/>
      <c r="AJ92" s="108"/>
      <c r="AK92" s="111"/>
      <c r="AL92" s="112"/>
      <c r="AM92" s="119"/>
      <c r="AN92" s="119"/>
      <c r="AO92" s="119"/>
      <c r="AP92" s="109"/>
      <c r="AQ92" s="108"/>
      <c r="AR92" s="108"/>
      <c r="AS92" s="108"/>
      <c r="AT92" s="109"/>
      <c r="AU92" s="108"/>
      <c r="AV92" s="108"/>
      <c r="AW92" s="108"/>
      <c r="AX92" s="109"/>
      <c r="AY92" s="108"/>
      <c r="AZ92" s="108"/>
      <c r="BA92" s="108"/>
      <c r="BB92" s="109"/>
      <c r="BC92" s="108"/>
      <c r="BD92" s="108"/>
      <c r="BE92" s="108"/>
      <c r="BF92" s="108"/>
      <c r="BG92" s="108"/>
      <c r="BH92" s="108"/>
      <c r="BI92" s="108"/>
      <c r="BJ92" s="108"/>
      <c r="BK92" s="108"/>
      <c r="BL92" s="108"/>
      <c r="BM92" s="108"/>
      <c r="BN92" s="108"/>
      <c r="BO92" s="108"/>
      <c r="BP92" s="108"/>
      <c r="BQ92" s="108"/>
    </row>
    <row r="93" spans="1:69" ht="20.100000000000001" customHeight="1" x14ac:dyDescent="0.2">
      <c r="A93" s="84">
        <v>89</v>
      </c>
      <c r="B93" s="85" t="s">
        <v>461</v>
      </c>
      <c r="C93" s="85" t="s">
        <v>23</v>
      </c>
      <c r="D93" s="89" t="s">
        <v>5416</v>
      </c>
      <c r="E93" s="86"/>
      <c r="F93" s="113">
        <v>8</v>
      </c>
      <c r="G93" s="87" t="s">
        <v>5417</v>
      </c>
      <c r="H93" s="88">
        <v>50</v>
      </c>
      <c r="I93" s="88" t="s">
        <v>189</v>
      </c>
      <c r="J93" s="92">
        <v>110.82890787347</v>
      </c>
      <c r="K93" s="88" t="s">
        <v>27</v>
      </c>
      <c r="L93" s="88" t="s">
        <v>4815</v>
      </c>
      <c r="M93" s="88" t="s">
        <v>28</v>
      </c>
      <c r="N93" s="93" t="s">
        <v>29</v>
      </c>
      <c r="O93" s="88" t="s">
        <v>76</v>
      </c>
      <c r="P93" s="88"/>
      <c r="Q93" s="88"/>
      <c r="R93" s="88" t="s">
        <v>32</v>
      </c>
      <c r="S93" s="88" t="s">
        <v>459</v>
      </c>
      <c r="T93" s="88" t="s">
        <v>463</v>
      </c>
      <c r="U93" s="88" t="s">
        <v>28</v>
      </c>
      <c r="V93" s="101" t="s">
        <v>4816</v>
      </c>
      <c r="W93" s="102"/>
      <c r="X93" s="85"/>
      <c r="Y93" s="85"/>
      <c r="Z93" s="103"/>
      <c r="AA93" s="108"/>
      <c r="AB93" s="108"/>
      <c r="AC93" s="81"/>
      <c r="AD93" s="109"/>
      <c r="AE93" s="108"/>
      <c r="AF93" s="108"/>
      <c r="AG93" s="108"/>
      <c r="AH93" s="112"/>
      <c r="AI93" s="108"/>
      <c r="AJ93" s="108"/>
      <c r="AK93" s="111"/>
      <c r="AL93" s="112"/>
      <c r="AM93" s="119"/>
      <c r="AN93" s="119"/>
      <c r="AO93" s="119"/>
      <c r="AP93" s="109"/>
      <c r="AQ93" s="108"/>
      <c r="AR93" s="108"/>
      <c r="AS93" s="108"/>
      <c r="AT93" s="109"/>
      <c r="AU93" s="108"/>
      <c r="AV93" s="108"/>
      <c r="AW93" s="108"/>
      <c r="AX93" s="109"/>
      <c r="AY93" s="108"/>
      <c r="AZ93" s="108"/>
      <c r="BA93" s="108"/>
      <c r="BB93" s="109"/>
      <c r="BC93" s="108"/>
      <c r="BD93" s="108"/>
      <c r="BE93" s="108"/>
      <c r="BF93" s="108"/>
      <c r="BG93" s="108"/>
      <c r="BH93" s="108"/>
      <c r="BI93" s="108"/>
      <c r="BJ93" s="108"/>
      <c r="BK93" s="108"/>
      <c r="BL93" s="108"/>
      <c r="BM93" s="108"/>
      <c r="BN93" s="108"/>
      <c r="BO93" s="108"/>
      <c r="BP93" s="108"/>
      <c r="BQ93" s="108"/>
    </row>
    <row r="94" spans="1:69" ht="20.100000000000001" hidden="1" customHeight="1" x14ac:dyDescent="0.2">
      <c r="A94" s="84">
        <v>90</v>
      </c>
      <c r="B94" s="85" t="s">
        <v>461</v>
      </c>
      <c r="C94" s="85" t="s">
        <v>23</v>
      </c>
      <c r="D94" s="85" t="s">
        <v>5419</v>
      </c>
      <c r="E94" s="90" t="s">
        <v>5905</v>
      </c>
      <c r="F94" s="113">
        <v>8</v>
      </c>
      <c r="G94" s="87" t="s">
        <v>5420</v>
      </c>
      <c r="H94" s="88">
        <v>50</v>
      </c>
      <c r="I94" s="97" t="s">
        <v>189</v>
      </c>
      <c r="J94" s="98">
        <v>443.31563149388103</v>
      </c>
      <c r="K94" s="97" t="s">
        <v>27</v>
      </c>
      <c r="L94" s="97" t="s">
        <v>4815</v>
      </c>
      <c r="M94" s="97" t="s">
        <v>28</v>
      </c>
      <c r="N94" s="99" t="s">
        <v>29</v>
      </c>
      <c r="O94" s="97" t="s">
        <v>28</v>
      </c>
      <c r="P94" s="100" t="s">
        <v>465</v>
      </c>
      <c r="Q94" s="99" t="s">
        <v>485</v>
      </c>
      <c r="R94" s="97" t="s">
        <v>32</v>
      </c>
      <c r="S94" s="97" t="s">
        <v>459</v>
      </c>
      <c r="T94" s="97" t="s">
        <v>463</v>
      </c>
      <c r="U94" s="97" t="s">
        <v>28</v>
      </c>
      <c r="V94" s="85"/>
      <c r="W94" s="102"/>
      <c r="X94" s="85"/>
      <c r="Y94" s="85"/>
      <c r="Z94" s="103"/>
      <c r="AA94" s="108"/>
      <c r="AB94" s="108"/>
      <c r="AC94" s="81"/>
      <c r="AD94" s="109"/>
      <c r="AE94" s="108"/>
      <c r="AF94" s="108"/>
      <c r="AG94" s="108"/>
      <c r="AH94" s="112"/>
      <c r="AI94" s="108"/>
      <c r="AJ94" s="108"/>
      <c r="AK94" s="111"/>
      <c r="AL94" s="112"/>
      <c r="AM94" s="119"/>
      <c r="AN94" s="119"/>
      <c r="AO94" s="119"/>
      <c r="AP94" s="109"/>
      <c r="AQ94" s="108"/>
      <c r="AR94" s="108"/>
      <c r="AS94" s="108"/>
      <c r="AT94" s="109"/>
      <c r="AU94" s="108"/>
      <c r="AV94" s="108"/>
      <c r="AW94" s="108"/>
      <c r="AX94" s="109"/>
      <c r="AY94" s="108"/>
      <c r="AZ94" s="108"/>
      <c r="BA94" s="108"/>
      <c r="BB94" s="109"/>
      <c r="BC94" s="108"/>
      <c r="BD94" s="108"/>
      <c r="BE94" s="108"/>
      <c r="BF94" s="108"/>
      <c r="BG94" s="108"/>
      <c r="BH94" s="108"/>
      <c r="BI94" s="108"/>
      <c r="BJ94" s="108"/>
      <c r="BK94" s="108"/>
      <c r="BL94" s="108"/>
      <c r="BM94" s="108"/>
      <c r="BN94" s="108"/>
      <c r="BO94" s="108"/>
      <c r="BP94" s="108"/>
      <c r="BQ94" s="108"/>
    </row>
    <row r="95" spans="1:69" ht="20.100000000000001" customHeight="1" x14ac:dyDescent="0.2">
      <c r="A95" s="84">
        <v>91</v>
      </c>
      <c r="B95" s="85" t="s">
        <v>461</v>
      </c>
      <c r="C95" s="85" t="s">
        <v>23</v>
      </c>
      <c r="D95" s="85" t="s">
        <v>5421</v>
      </c>
      <c r="E95" s="86"/>
      <c r="F95" s="113">
        <v>8</v>
      </c>
      <c r="G95" s="87" t="s">
        <v>5422</v>
      </c>
      <c r="H95" s="88">
        <v>50</v>
      </c>
      <c r="I95" s="88" t="s">
        <v>189</v>
      </c>
      <c r="J95" s="92">
        <v>110.82890787347</v>
      </c>
      <c r="K95" s="88" t="s">
        <v>27</v>
      </c>
      <c r="L95" s="88" t="s">
        <v>4815</v>
      </c>
      <c r="M95" s="88" t="s">
        <v>28</v>
      </c>
      <c r="N95" s="93" t="s">
        <v>29</v>
      </c>
      <c r="O95" s="88" t="s">
        <v>28</v>
      </c>
      <c r="P95" s="88" t="s">
        <v>470</v>
      </c>
      <c r="Q95" s="88" t="s">
        <v>107</v>
      </c>
      <c r="R95" s="88" t="s">
        <v>32</v>
      </c>
      <c r="S95" s="88" t="s">
        <v>459</v>
      </c>
      <c r="T95" s="88" t="s">
        <v>463</v>
      </c>
      <c r="U95" s="88" t="s">
        <v>28</v>
      </c>
      <c r="V95" s="101" t="s">
        <v>4816</v>
      </c>
      <c r="W95" s="102"/>
      <c r="X95" s="85"/>
      <c r="Y95" s="85"/>
      <c r="Z95" s="103"/>
      <c r="AA95" s="108"/>
      <c r="AB95" s="108"/>
      <c r="AC95" s="81"/>
      <c r="AD95" s="109"/>
      <c r="AE95" s="108"/>
      <c r="AF95" s="108"/>
      <c r="AG95" s="108"/>
      <c r="AH95" s="112"/>
      <c r="AI95" s="108"/>
      <c r="AJ95" s="108"/>
      <c r="AK95" s="111"/>
      <c r="AL95" s="112"/>
      <c r="AM95" s="119"/>
      <c r="AN95" s="119"/>
      <c r="AO95" s="119"/>
      <c r="AP95" s="109"/>
      <c r="AQ95" s="108"/>
      <c r="AR95" s="108"/>
      <c r="AS95" s="108"/>
      <c r="AT95" s="109"/>
      <c r="AU95" s="108"/>
      <c r="AV95" s="108"/>
      <c r="AW95" s="108"/>
      <c r="AX95" s="109"/>
      <c r="AY95" s="108"/>
      <c r="AZ95" s="108"/>
      <c r="BA95" s="108"/>
      <c r="BB95" s="109"/>
      <c r="BC95" s="108"/>
      <c r="BD95" s="108"/>
      <c r="BE95" s="108"/>
      <c r="BF95" s="108"/>
      <c r="BG95" s="108"/>
      <c r="BH95" s="108"/>
      <c r="BI95" s="108"/>
      <c r="BJ95" s="108"/>
      <c r="BK95" s="108"/>
      <c r="BL95" s="108"/>
      <c r="BM95" s="108"/>
      <c r="BN95" s="108"/>
      <c r="BO95" s="108"/>
      <c r="BP95" s="108"/>
      <c r="BQ95" s="108"/>
    </row>
    <row r="96" spans="1:69" ht="20.100000000000001" hidden="1" customHeight="1" x14ac:dyDescent="0.2">
      <c r="A96" s="84">
        <v>92</v>
      </c>
      <c r="B96" s="85" t="s">
        <v>461</v>
      </c>
      <c r="C96" s="85" t="s">
        <v>23</v>
      </c>
      <c r="D96" s="89" t="s">
        <v>5423</v>
      </c>
      <c r="E96" s="90" t="s">
        <v>5905</v>
      </c>
      <c r="F96" s="113">
        <v>8</v>
      </c>
      <c r="G96" s="87" t="s">
        <v>5424</v>
      </c>
      <c r="H96" s="88">
        <v>50</v>
      </c>
      <c r="I96" s="88"/>
      <c r="J96" s="114"/>
      <c r="K96" s="88"/>
      <c r="L96" s="88"/>
      <c r="M96" s="88"/>
      <c r="N96" s="93"/>
      <c r="O96" s="88"/>
      <c r="P96" s="88"/>
      <c r="Q96" s="88"/>
      <c r="R96" s="88"/>
      <c r="S96" s="88"/>
      <c r="T96" s="88"/>
      <c r="U96" s="88"/>
      <c r="V96" s="85"/>
      <c r="W96" s="102"/>
      <c r="X96" s="85"/>
      <c r="Y96" s="85"/>
      <c r="Z96" s="103"/>
      <c r="AA96" s="108"/>
      <c r="AB96" s="108"/>
      <c r="AC96" s="81"/>
      <c r="AD96" s="109"/>
      <c r="AE96" s="108"/>
      <c r="AF96" s="108"/>
      <c r="AG96" s="108"/>
      <c r="AH96" s="112"/>
      <c r="AI96" s="108"/>
      <c r="AJ96" s="108"/>
      <c r="AK96" s="111"/>
      <c r="AL96" s="112"/>
      <c r="AM96" s="119"/>
      <c r="AN96" s="119"/>
      <c r="AO96" s="119"/>
      <c r="AP96" s="109"/>
      <c r="AQ96" s="108"/>
      <c r="AR96" s="108"/>
      <c r="AS96" s="108"/>
      <c r="AT96" s="109"/>
      <c r="AU96" s="108"/>
      <c r="AV96" s="108"/>
      <c r="AW96" s="108"/>
      <c r="AX96" s="109"/>
      <c r="AY96" s="108"/>
      <c r="AZ96" s="108"/>
      <c r="BA96" s="108"/>
      <c r="BB96" s="109"/>
      <c r="BC96" s="108"/>
      <c r="BD96" s="108"/>
      <c r="BE96" s="108"/>
      <c r="BF96" s="108"/>
      <c r="BG96" s="108"/>
      <c r="BH96" s="108"/>
      <c r="BI96" s="108"/>
      <c r="BJ96" s="108"/>
      <c r="BK96" s="108"/>
      <c r="BL96" s="108"/>
      <c r="BM96" s="108"/>
      <c r="BN96" s="108"/>
      <c r="BO96" s="108"/>
      <c r="BP96" s="108"/>
      <c r="BQ96" s="108"/>
    </row>
    <row r="97" spans="1:69" ht="20.100000000000001" hidden="1" customHeight="1" x14ac:dyDescent="0.2">
      <c r="A97" s="84">
        <v>93</v>
      </c>
      <c r="B97" s="85" t="s">
        <v>461</v>
      </c>
      <c r="C97" s="85" t="s">
        <v>23</v>
      </c>
      <c r="D97" s="89" t="s">
        <v>5425</v>
      </c>
      <c r="E97" s="90" t="s">
        <v>5905</v>
      </c>
      <c r="F97" s="113">
        <v>8</v>
      </c>
      <c r="G97" s="87" t="s">
        <v>5426</v>
      </c>
      <c r="H97" s="88">
        <v>50</v>
      </c>
      <c r="I97" s="88"/>
      <c r="J97" s="114"/>
      <c r="K97" s="88"/>
      <c r="L97" s="88"/>
      <c r="M97" s="88"/>
      <c r="N97" s="93"/>
      <c r="O97" s="88"/>
      <c r="P97" s="88"/>
      <c r="Q97" s="88"/>
      <c r="R97" s="88"/>
      <c r="S97" s="88"/>
      <c r="T97" s="88"/>
      <c r="U97" s="88"/>
      <c r="V97" s="85"/>
      <c r="W97" s="102"/>
      <c r="X97" s="85"/>
      <c r="Y97" s="85"/>
      <c r="Z97" s="103"/>
      <c r="AA97" s="108"/>
      <c r="AB97" s="108"/>
      <c r="AC97" s="81"/>
      <c r="AD97" s="109"/>
      <c r="AE97" s="108"/>
      <c r="AF97" s="108"/>
      <c r="AG97" s="108"/>
      <c r="AH97" s="112"/>
      <c r="AI97" s="108"/>
      <c r="AJ97" s="108"/>
      <c r="AK97" s="111"/>
      <c r="AL97" s="112"/>
      <c r="AM97" s="119"/>
      <c r="AN97" s="119"/>
      <c r="AO97" s="119"/>
      <c r="AP97" s="109"/>
      <c r="AQ97" s="108"/>
      <c r="AR97" s="108"/>
      <c r="AS97" s="108"/>
      <c r="AT97" s="109"/>
      <c r="AU97" s="108"/>
      <c r="AV97" s="108"/>
      <c r="AW97" s="108"/>
      <c r="AX97" s="109"/>
      <c r="AY97" s="108"/>
      <c r="AZ97" s="108"/>
      <c r="BA97" s="108"/>
      <c r="BB97" s="109"/>
      <c r="BC97" s="108"/>
      <c r="BD97" s="108"/>
      <c r="BE97" s="108"/>
      <c r="BF97" s="108"/>
      <c r="BG97" s="108"/>
      <c r="BH97" s="108"/>
      <c r="BI97" s="108"/>
      <c r="BJ97" s="108"/>
      <c r="BK97" s="108"/>
      <c r="BL97" s="108"/>
      <c r="BM97" s="108"/>
      <c r="BN97" s="108"/>
      <c r="BO97" s="108"/>
      <c r="BP97" s="108"/>
      <c r="BQ97" s="108"/>
    </row>
    <row r="98" spans="1:69" ht="20.100000000000001" hidden="1" customHeight="1" x14ac:dyDescent="0.2">
      <c r="A98" s="84">
        <v>94</v>
      </c>
      <c r="B98" s="85" t="s">
        <v>461</v>
      </c>
      <c r="C98" s="85" t="s">
        <v>23</v>
      </c>
      <c r="D98" s="89" t="s">
        <v>5427</v>
      </c>
      <c r="E98" s="90" t="s">
        <v>5905</v>
      </c>
      <c r="F98" s="113">
        <v>8</v>
      </c>
      <c r="G98" s="87" t="s">
        <v>5428</v>
      </c>
      <c r="H98" s="88">
        <v>50</v>
      </c>
      <c r="I98" s="88"/>
      <c r="J98" s="114"/>
      <c r="K98" s="88"/>
      <c r="L98" s="88"/>
      <c r="M98" s="88"/>
      <c r="N98" s="93"/>
      <c r="O98" s="88"/>
      <c r="P98" s="88"/>
      <c r="Q98" s="88"/>
      <c r="R98" s="88"/>
      <c r="S98" s="88"/>
      <c r="T98" s="88"/>
      <c r="U98" s="88"/>
      <c r="V98" s="85"/>
      <c r="W98" s="102"/>
      <c r="X98" s="85"/>
      <c r="Y98" s="85"/>
      <c r="Z98" s="103"/>
      <c r="AA98" s="108"/>
      <c r="AB98" s="108"/>
      <c r="AC98" s="81"/>
      <c r="AD98" s="109"/>
      <c r="AE98" s="108"/>
      <c r="AF98" s="108"/>
      <c r="AG98" s="108"/>
      <c r="AH98" s="112"/>
      <c r="AI98" s="108"/>
      <c r="AJ98" s="108"/>
      <c r="AK98" s="111"/>
      <c r="AL98" s="112"/>
      <c r="AM98" s="119"/>
      <c r="AN98" s="119"/>
      <c r="AO98" s="119"/>
      <c r="AP98" s="109"/>
      <c r="AQ98" s="108"/>
      <c r="AR98" s="108"/>
      <c r="AS98" s="108"/>
      <c r="AT98" s="109"/>
      <c r="AU98" s="108"/>
      <c r="AV98" s="108"/>
      <c r="AW98" s="108"/>
      <c r="AX98" s="109"/>
      <c r="AY98" s="108"/>
      <c r="AZ98" s="108"/>
      <c r="BA98" s="108"/>
      <c r="BB98" s="109"/>
      <c r="BC98" s="108"/>
      <c r="BD98" s="108"/>
      <c r="BE98" s="108"/>
      <c r="BF98" s="108"/>
      <c r="BG98" s="108"/>
      <c r="BH98" s="108"/>
      <c r="BI98" s="108"/>
      <c r="BJ98" s="108"/>
      <c r="BK98" s="108"/>
      <c r="BL98" s="108"/>
      <c r="BM98" s="108"/>
      <c r="BN98" s="108"/>
      <c r="BO98" s="108"/>
      <c r="BP98" s="108"/>
      <c r="BQ98" s="108"/>
    </row>
    <row r="99" spans="1:69" ht="20.100000000000001" customHeight="1" x14ac:dyDescent="0.2">
      <c r="A99" s="84">
        <v>95</v>
      </c>
      <c r="B99" s="85" t="s">
        <v>461</v>
      </c>
      <c r="C99" s="85" t="s">
        <v>23</v>
      </c>
      <c r="D99" s="85" t="s">
        <v>5429</v>
      </c>
      <c r="E99" s="86"/>
      <c r="F99" s="113">
        <v>8</v>
      </c>
      <c r="G99" s="87" t="s">
        <v>5430</v>
      </c>
      <c r="H99" s="88">
        <v>50</v>
      </c>
      <c r="I99" s="88" t="s">
        <v>189</v>
      </c>
      <c r="J99" s="92">
        <v>110.82890787347</v>
      </c>
      <c r="K99" s="88" t="s">
        <v>27</v>
      </c>
      <c r="L99" s="88" t="s">
        <v>4815</v>
      </c>
      <c r="M99" s="88" t="s">
        <v>28</v>
      </c>
      <c r="N99" s="93" t="s">
        <v>29</v>
      </c>
      <c r="O99" s="88" t="s">
        <v>28</v>
      </c>
      <c r="P99" s="88" t="s">
        <v>470</v>
      </c>
      <c r="Q99" s="88" t="s">
        <v>107</v>
      </c>
      <c r="R99" s="88" t="s">
        <v>32</v>
      </c>
      <c r="S99" s="88" t="s">
        <v>459</v>
      </c>
      <c r="T99" s="88" t="s">
        <v>463</v>
      </c>
      <c r="U99" s="88" t="s">
        <v>28</v>
      </c>
      <c r="V99" s="101" t="s">
        <v>4816</v>
      </c>
      <c r="W99" s="102"/>
      <c r="X99" s="85"/>
      <c r="Y99" s="85"/>
      <c r="Z99" s="103"/>
      <c r="AA99" s="108"/>
      <c r="AB99" s="108"/>
      <c r="AC99" s="81"/>
      <c r="AD99" s="109"/>
      <c r="AE99" s="108"/>
      <c r="AF99" s="108"/>
      <c r="AG99" s="108"/>
      <c r="AH99" s="112"/>
      <c r="AI99" s="108"/>
      <c r="AJ99" s="108"/>
      <c r="AK99" s="111"/>
      <c r="AL99" s="112"/>
      <c r="AM99" s="119"/>
      <c r="AN99" s="119"/>
      <c r="AO99" s="119"/>
      <c r="AP99" s="109"/>
      <c r="AQ99" s="108"/>
      <c r="AR99" s="108"/>
      <c r="AS99" s="108"/>
      <c r="AT99" s="109"/>
      <c r="AU99" s="108"/>
      <c r="AV99" s="108"/>
      <c r="AW99" s="108"/>
      <c r="AX99" s="109"/>
      <c r="AY99" s="108"/>
      <c r="AZ99" s="108"/>
      <c r="BA99" s="108"/>
      <c r="BB99" s="109"/>
      <c r="BC99" s="108"/>
      <c r="BD99" s="108"/>
      <c r="BE99" s="108"/>
      <c r="BF99" s="108"/>
      <c r="BG99" s="108"/>
      <c r="BH99" s="108"/>
      <c r="BI99" s="108"/>
      <c r="BJ99" s="108"/>
      <c r="BK99" s="108"/>
      <c r="BL99" s="108"/>
      <c r="BM99" s="108"/>
      <c r="BN99" s="108"/>
      <c r="BO99" s="108"/>
      <c r="BP99" s="108"/>
      <c r="BQ99" s="108"/>
    </row>
    <row r="100" spans="1:69" ht="20.100000000000001" customHeight="1" x14ac:dyDescent="0.2">
      <c r="A100" s="84">
        <v>96</v>
      </c>
      <c r="B100" s="85" t="s">
        <v>461</v>
      </c>
      <c r="C100" s="85" t="s">
        <v>23</v>
      </c>
      <c r="D100" s="85" t="s">
        <v>5431</v>
      </c>
      <c r="E100" s="86"/>
      <c r="F100" s="113">
        <v>8</v>
      </c>
      <c r="G100" s="87" t="s">
        <v>5432</v>
      </c>
      <c r="H100" s="88">
        <v>80</v>
      </c>
      <c r="I100" s="97" t="s">
        <v>189</v>
      </c>
      <c r="J100" s="115">
        <v>332.486723620411</v>
      </c>
      <c r="K100" s="97" t="s">
        <v>27</v>
      </c>
      <c r="L100" s="97" t="s">
        <v>4815</v>
      </c>
      <c r="M100" s="97" t="s">
        <v>28</v>
      </c>
      <c r="N100" s="99" t="s">
        <v>29</v>
      </c>
      <c r="O100" s="97" t="s">
        <v>28</v>
      </c>
      <c r="P100" s="97" t="s">
        <v>465</v>
      </c>
      <c r="Q100" s="97" t="s">
        <v>466</v>
      </c>
      <c r="R100" s="97" t="s">
        <v>32</v>
      </c>
      <c r="S100" s="97" t="s">
        <v>459</v>
      </c>
      <c r="T100" s="97" t="s">
        <v>463</v>
      </c>
      <c r="U100" s="97" t="s">
        <v>28</v>
      </c>
      <c r="V100" s="101" t="s">
        <v>4816</v>
      </c>
      <c r="W100" s="102"/>
      <c r="X100" s="85"/>
      <c r="Y100" s="85"/>
      <c r="Z100" s="103"/>
      <c r="AA100" s="108"/>
      <c r="AB100" s="108"/>
      <c r="AC100" s="81"/>
      <c r="AD100" s="109"/>
      <c r="AE100" s="108"/>
      <c r="AF100" s="108"/>
      <c r="AG100" s="108"/>
      <c r="AH100" s="112"/>
      <c r="AI100" s="108"/>
      <c r="AJ100" s="108"/>
      <c r="AK100" s="111"/>
      <c r="AL100" s="112"/>
      <c r="AM100" s="119"/>
      <c r="AN100" s="119"/>
      <c r="AO100" s="119"/>
      <c r="AP100" s="109"/>
      <c r="AQ100" s="108"/>
      <c r="AR100" s="108"/>
      <c r="AS100" s="108"/>
      <c r="AT100" s="109"/>
      <c r="AU100" s="108"/>
      <c r="AV100" s="108"/>
      <c r="AW100" s="108"/>
      <c r="AX100" s="109"/>
      <c r="AY100" s="108"/>
      <c r="AZ100" s="108"/>
      <c r="BA100" s="108"/>
      <c r="BB100" s="109"/>
      <c r="BC100" s="108"/>
      <c r="BD100" s="108"/>
      <c r="BE100" s="108"/>
      <c r="BF100" s="108"/>
      <c r="BG100" s="108"/>
      <c r="BH100" s="108"/>
      <c r="BI100" s="108"/>
      <c r="BJ100" s="108"/>
      <c r="BK100" s="108"/>
      <c r="BL100" s="108"/>
      <c r="BM100" s="108"/>
      <c r="BN100" s="108"/>
      <c r="BO100" s="108"/>
      <c r="BP100" s="108"/>
      <c r="BQ100" s="108"/>
    </row>
    <row r="101" spans="1:69" ht="20.100000000000001" hidden="1" customHeight="1" x14ac:dyDescent="0.2">
      <c r="A101" s="84">
        <v>97</v>
      </c>
      <c r="B101" s="85" t="s">
        <v>461</v>
      </c>
      <c r="C101" s="85" t="s">
        <v>23</v>
      </c>
      <c r="D101" s="85" t="s">
        <v>5433</v>
      </c>
      <c r="E101" s="90" t="s">
        <v>5905</v>
      </c>
      <c r="F101" s="113">
        <v>8</v>
      </c>
      <c r="G101" s="87" t="s">
        <v>5434</v>
      </c>
      <c r="H101" s="97">
        <v>50</v>
      </c>
      <c r="I101" s="97" t="s">
        <v>189</v>
      </c>
      <c r="J101" s="98">
        <v>443.31563149388103</v>
      </c>
      <c r="K101" s="97" t="s">
        <v>27</v>
      </c>
      <c r="L101" s="97" t="s">
        <v>4815</v>
      </c>
      <c r="M101" s="97" t="s">
        <v>28</v>
      </c>
      <c r="N101" s="99" t="s">
        <v>29</v>
      </c>
      <c r="O101" s="97" t="s">
        <v>28</v>
      </c>
      <c r="P101" s="100" t="s">
        <v>465</v>
      </c>
      <c r="Q101" s="99" t="s">
        <v>485</v>
      </c>
      <c r="R101" s="97" t="s">
        <v>32</v>
      </c>
      <c r="S101" s="97" t="s">
        <v>459</v>
      </c>
      <c r="T101" s="97" t="s">
        <v>463</v>
      </c>
      <c r="U101" s="97" t="s">
        <v>28</v>
      </c>
      <c r="V101" s="85"/>
      <c r="W101" s="102"/>
      <c r="X101" s="85"/>
      <c r="Y101" s="85"/>
      <c r="Z101" s="103"/>
      <c r="AA101" s="108"/>
      <c r="AB101" s="108"/>
      <c r="AC101" s="81"/>
      <c r="AD101" s="109"/>
      <c r="AE101" s="108"/>
      <c r="AF101" s="108"/>
      <c r="AG101" s="108"/>
      <c r="AH101" s="112"/>
      <c r="AI101" s="108"/>
      <c r="AJ101" s="108"/>
      <c r="AK101" s="111"/>
      <c r="AL101" s="112"/>
      <c r="AM101" s="119"/>
      <c r="AN101" s="119"/>
      <c r="AO101" s="119"/>
      <c r="AP101" s="109"/>
      <c r="AQ101" s="108"/>
      <c r="AR101" s="108"/>
      <c r="AS101" s="108"/>
      <c r="AT101" s="109"/>
      <c r="AU101" s="108"/>
      <c r="AV101" s="108"/>
      <c r="AW101" s="108"/>
      <c r="AX101" s="109"/>
      <c r="AY101" s="108"/>
      <c r="AZ101" s="108"/>
      <c r="BA101" s="108"/>
      <c r="BB101" s="109"/>
      <c r="BC101" s="108"/>
      <c r="BD101" s="108"/>
      <c r="BE101" s="108"/>
      <c r="BF101" s="108"/>
      <c r="BG101" s="108"/>
      <c r="BH101" s="108"/>
      <c r="BI101" s="108"/>
      <c r="BJ101" s="108"/>
      <c r="BK101" s="108"/>
      <c r="BL101" s="108"/>
      <c r="BM101" s="108"/>
      <c r="BN101" s="108"/>
      <c r="BO101" s="108"/>
      <c r="BP101" s="108"/>
      <c r="BQ101" s="108"/>
    </row>
    <row r="102" spans="1:69" ht="20.100000000000001" customHeight="1" x14ac:dyDescent="0.2">
      <c r="A102" s="84">
        <v>98</v>
      </c>
      <c r="B102" s="85" t="s">
        <v>461</v>
      </c>
      <c r="C102" s="85" t="s">
        <v>23</v>
      </c>
      <c r="D102" s="89" t="s">
        <v>5435</v>
      </c>
      <c r="E102" s="86"/>
      <c r="F102" s="113">
        <v>8</v>
      </c>
      <c r="G102" s="87" t="s">
        <v>5436</v>
      </c>
      <c r="H102" s="97">
        <v>50</v>
      </c>
      <c r="I102" s="88" t="s">
        <v>189</v>
      </c>
      <c r="J102" s="92">
        <v>110.82890787347</v>
      </c>
      <c r="K102" s="88" t="s">
        <v>27</v>
      </c>
      <c r="L102" s="88" t="s">
        <v>4815</v>
      </c>
      <c r="M102" s="88" t="s">
        <v>28</v>
      </c>
      <c r="N102" s="93" t="s">
        <v>29</v>
      </c>
      <c r="O102" s="97" t="s">
        <v>28</v>
      </c>
      <c r="P102" s="97" t="s">
        <v>5904</v>
      </c>
      <c r="Q102" s="97" t="s">
        <v>50</v>
      </c>
      <c r="R102" s="88" t="s">
        <v>32</v>
      </c>
      <c r="S102" s="88" t="s">
        <v>459</v>
      </c>
      <c r="T102" s="88" t="s">
        <v>463</v>
      </c>
      <c r="U102" s="88" t="s">
        <v>28</v>
      </c>
      <c r="V102" s="101" t="s">
        <v>4816</v>
      </c>
      <c r="W102" s="102"/>
      <c r="X102" s="85"/>
      <c r="Y102" s="85"/>
      <c r="Z102" s="103"/>
      <c r="AA102" s="108"/>
      <c r="AB102" s="108"/>
      <c r="AC102" s="81"/>
      <c r="AD102" s="109"/>
      <c r="AE102" s="108"/>
      <c r="AF102" s="108"/>
      <c r="AG102" s="108"/>
      <c r="AH102" s="112"/>
      <c r="AI102" s="108"/>
      <c r="AJ102" s="108"/>
      <c r="AK102" s="111"/>
      <c r="AL102" s="112"/>
      <c r="AM102" s="119"/>
      <c r="AN102" s="119"/>
      <c r="AO102" s="119"/>
      <c r="AP102" s="109"/>
      <c r="AQ102" s="108"/>
      <c r="AR102" s="108"/>
      <c r="AS102" s="108"/>
      <c r="AT102" s="109"/>
      <c r="AU102" s="108"/>
      <c r="AV102" s="108"/>
      <c r="AW102" s="108"/>
      <c r="AX102" s="109"/>
      <c r="AY102" s="108"/>
      <c r="AZ102" s="108"/>
      <c r="BA102" s="108"/>
      <c r="BB102" s="109"/>
      <c r="BC102" s="108"/>
      <c r="BD102" s="108"/>
      <c r="BE102" s="108"/>
      <c r="BF102" s="108"/>
      <c r="BG102" s="108"/>
      <c r="BH102" s="108"/>
      <c r="BI102" s="108"/>
      <c r="BJ102" s="108"/>
      <c r="BK102" s="108"/>
      <c r="BL102" s="108"/>
      <c r="BM102" s="108"/>
      <c r="BN102" s="108"/>
      <c r="BO102" s="108"/>
      <c r="BP102" s="108"/>
      <c r="BQ102" s="108"/>
    </row>
    <row r="103" spans="1:69" ht="20.100000000000001" hidden="1" customHeight="1" x14ac:dyDescent="0.2">
      <c r="A103" s="84">
        <v>99</v>
      </c>
      <c r="B103" s="85" t="s">
        <v>461</v>
      </c>
      <c r="C103" s="85" t="s">
        <v>23</v>
      </c>
      <c r="D103" s="89" t="s">
        <v>5437</v>
      </c>
      <c r="E103" s="90" t="s">
        <v>5905</v>
      </c>
      <c r="F103" s="113">
        <v>8</v>
      </c>
      <c r="G103" s="87" t="s">
        <v>5438</v>
      </c>
      <c r="H103" s="88">
        <v>50</v>
      </c>
      <c r="I103" s="88"/>
      <c r="J103" s="114"/>
      <c r="K103" s="88"/>
      <c r="L103" s="88"/>
      <c r="M103" s="88"/>
      <c r="N103" s="93"/>
      <c r="O103" s="88"/>
      <c r="P103" s="88"/>
      <c r="Q103" s="88"/>
      <c r="R103" s="88"/>
      <c r="S103" s="88"/>
      <c r="T103" s="88"/>
      <c r="U103" s="88"/>
      <c r="V103" s="85"/>
      <c r="W103" s="102"/>
      <c r="X103" s="85"/>
      <c r="Y103" s="85"/>
      <c r="Z103" s="103"/>
      <c r="AA103" s="108"/>
      <c r="AB103" s="108"/>
      <c r="AC103" s="81"/>
      <c r="AD103" s="109"/>
      <c r="AE103" s="108"/>
      <c r="AF103" s="108"/>
      <c r="AG103" s="108"/>
      <c r="AH103" s="112"/>
      <c r="AI103" s="108"/>
      <c r="AJ103" s="108"/>
      <c r="AK103" s="111"/>
      <c r="AL103" s="112"/>
      <c r="AM103" s="119"/>
      <c r="AN103" s="119"/>
      <c r="AO103" s="119"/>
      <c r="AP103" s="109"/>
      <c r="AQ103" s="108"/>
      <c r="AR103" s="108"/>
      <c r="AS103" s="108"/>
      <c r="AT103" s="109"/>
      <c r="AU103" s="108"/>
      <c r="AV103" s="108"/>
      <c r="AW103" s="108"/>
      <c r="AX103" s="109"/>
      <c r="AY103" s="108"/>
      <c r="AZ103" s="108"/>
      <c r="BA103" s="108"/>
      <c r="BB103" s="109"/>
      <c r="BC103" s="108"/>
      <c r="BD103" s="108"/>
      <c r="BE103" s="108"/>
      <c r="BF103" s="108"/>
      <c r="BG103" s="108"/>
      <c r="BH103" s="108"/>
      <c r="BI103" s="108"/>
      <c r="BJ103" s="108"/>
      <c r="BK103" s="108"/>
      <c r="BL103" s="108"/>
      <c r="BM103" s="108"/>
      <c r="BN103" s="108"/>
      <c r="BO103" s="108"/>
      <c r="BP103" s="108"/>
      <c r="BQ103" s="108"/>
    </row>
    <row r="104" spans="1:69" ht="20.100000000000001" customHeight="1" x14ac:dyDescent="0.2">
      <c r="A104" s="84">
        <v>100</v>
      </c>
      <c r="B104" s="85" t="s">
        <v>461</v>
      </c>
      <c r="C104" s="85" t="s">
        <v>23</v>
      </c>
      <c r="D104" s="89" t="s">
        <v>5440</v>
      </c>
      <c r="E104" s="86"/>
      <c r="F104" s="113">
        <v>8</v>
      </c>
      <c r="G104" s="87" t="s">
        <v>5441</v>
      </c>
      <c r="H104" s="88">
        <v>230</v>
      </c>
      <c r="I104" s="88" t="s">
        <v>189</v>
      </c>
      <c r="J104" s="92">
        <v>509.81297621796398</v>
      </c>
      <c r="K104" s="88" t="s">
        <v>27</v>
      </c>
      <c r="L104" s="88" t="s">
        <v>4815</v>
      </c>
      <c r="M104" s="88" t="s">
        <v>28</v>
      </c>
      <c r="N104" s="93" t="s">
        <v>29</v>
      </c>
      <c r="O104" s="88" t="s">
        <v>76</v>
      </c>
      <c r="P104" s="88"/>
      <c r="Q104" s="88"/>
      <c r="R104" s="88" t="s">
        <v>32</v>
      </c>
      <c r="S104" s="88" t="s">
        <v>459</v>
      </c>
      <c r="T104" s="88" t="s">
        <v>463</v>
      </c>
      <c r="U104" s="88" t="s">
        <v>28</v>
      </c>
      <c r="V104" s="101" t="s">
        <v>4816</v>
      </c>
      <c r="W104" s="102"/>
      <c r="X104" s="85"/>
      <c r="Y104" s="85"/>
      <c r="Z104" s="103"/>
      <c r="AA104" s="108"/>
      <c r="AB104" s="108"/>
      <c r="AC104" s="81"/>
      <c r="AD104" s="109"/>
      <c r="AE104" s="108"/>
      <c r="AF104" s="108"/>
      <c r="AG104" s="108"/>
      <c r="AH104" s="112"/>
      <c r="AI104" s="108"/>
      <c r="AJ104" s="108"/>
      <c r="AK104" s="111"/>
      <c r="AL104" s="112"/>
      <c r="AM104" s="119"/>
      <c r="AN104" s="119"/>
      <c r="AO104" s="119"/>
      <c r="AP104" s="109"/>
      <c r="AQ104" s="108"/>
      <c r="AR104" s="108"/>
      <c r="AS104" s="108"/>
      <c r="AT104" s="109"/>
      <c r="AU104" s="108"/>
      <c r="AV104" s="108"/>
      <c r="AW104" s="108"/>
      <c r="AX104" s="109"/>
      <c r="AY104" s="108"/>
      <c r="AZ104" s="108"/>
      <c r="BA104" s="108"/>
      <c r="BB104" s="109"/>
      <c r="BC104" s="108"/>
      <c r="BD104" s="108"/>
      <c r="BE104" s="108"/>
      <c r="BF104" s="108"/>
      <c r="BG104" s="108"/>
      <c r="BH104" s="108"/>
      <c r="BI104" s="108"/>
      <c r="BJ104" s="108"/>
      <c r="BK104" s="108"/>
      <c r="BL104" s="108"/>
      <c r="BM104" s="108"/>
      <c r="BN104" s="108"/>
      <c r="BO104" s="108"/>
      <c r="BP104" s="108"/>
      <c r="BQ104" s="108"/>
    </row>
    <row r="105" spans="1:69" ht="20.100000000000001" customHeight="1" x14ac:dyDescent="0.2">
      <c r="A105" s="84">
        <v>101</v>
      </c>
      <c r="B105" s="85" t="s">
        <v>461</v>
      </c>
      <c r="C105" s="85" t="s">
        <v>23</v>
      </c>
      <c r="D105" s="85" t="s">
        <v>5442</v>
      </c>
      <c r="E105" s="86"/>
      <c r="F105" s="113">
        <v>8</v>
      </c>
      <c r="G105" s="87" t="s">
        <v>5443</v>
      </c>
      <c r="H105" s="88">
        <v>50</v>
      </c>
      <c r="I105" s="88" t="s">
        <v>189</v>
      </c>
      <c r="J105" s="92">
        <v>110.82890787347</v>
      </c>
      <c r="K105" s="88" t="s">
        <v>27</v>
      </c>
      <c r="L105" s="88" t="s">
        <v>4815</v>
      </c>
      <c r="M105" s="88" t="s">
        <v>28</v>
      </c>
      <c r="N105" s="93" t="s">
        <v>29</v>
      </c>
      <c r="O105" s="88" t="s">
        <v>28</v>
      </c>
      <c r="P105" s="88" t="s">
        <v>470</v>
      </c>
      <c r="Q105" s="88" t="s">
        <v>107</v>
      </c>
      <c r="R105" s="88" t="s">
        <v>32</v>
      </c>
      <c r="S105" s="88" t="s">
        <v>459</v>
      </c>
      <c r="T105" s="88" t="s">
        <v>463</v>
      </c>
      <c r="U105" s="88" t="s">
        <v>28</v>
      </c>
      <c r="V105" s="101" t="s">
        <v>4816</v>
      </c>
      <c r="W105" s="102"/>
      <c r="X105" s="85"/>
      <c r="Y105" s="85"/>
      <c r="Z105" s="103"/>
      <c r="AA105" s="108"/>
      <c r="AB105" s="108"/>
      <c r="AC105" s="81"/>
      <c r="AD105" s="109"/>
      <c r="AE105" s="108"/>
      <c r="AF105" s="108"/>
      <c r="AG105" s="108"/>
      <c r="AH105" s="112"/>
      <c r="AI105" s="108"/>
      <c r="AJ105" s="108"/>
      <c r="AK105" s="111"/>
      <c r="AL105" s="112"/>
      <c r="AM105" s="119"/>
      <c r="AN105" s="119"/>
      <c r="AO105" s="119"/>
      <c r="AP105" s="109"/>
      <c r="AQ105" s="108"/>
      <c r="AR105" s="108"/>
      <c r="AS105" s="108"/>
      <c r="AT105" s="109"/>
      <c r="AU105" s="108"/>
      <c r="AV105" s="108"/>
      <c r="AW105" s="108"/>
      <c r="AX105" s="109"/>
      <c r="AY105" s="108"/>
      <c r="AZ105" s="108"/>
      <c r="BA105" s="108"/>
      <c r="BB105" s="109"/>
      <c r="BC105" s="108"/>
      <c r="BD105" s="108"/>
      <c r="BE105" s="108"/>
      <c r="BF105" s="108"/>
      <c r="BG105" s="108"/>
      <c r="BH105" s="108"/>
      <c r="BI105" s="108"/>
      <c r="BJ105" s="108"/>
      <c r="BK105" s="108"/>
      <c r="BL105" s="108"/>
      <c r="BM105" s="108"/>
      <c r="BN105" s="108"/>
      <c r="BO105" s="108"/>
      <c r="BP105" s="108"/>
      <c r="BQ105" s="108"/>
    </row>
    <row r="106" spans="1:69" ht="20.100000000000001" customHeight="1" x14ac:dyDescent="0.2">
      <c r="A106" s="84">
        <v>102</v>
      </c>
      <c r="B106" s="85" t="s">
        <v>461</v>
      </c>
      <c r="C106" s="85" t="s">
        <v>23</v>
      </c>
      <c r="D106" s="85" t="s">
        <v>5444</v>
      </c>
      <c r="E106" s="86"/>
      <c r="F106" s="113">
        <v>8</v>
      </c>
      <c r="G106" s="87" t="s">
        <v>5445</v>
      </c>
      <c r="H106" s="88">
        <v>50</v>
      </c>
      <c r="I106" s="88" t="s">
        <v>189</v>
      </c>
      <c r="J106" s="92">
        <v>110.82890787347</v>
      </c>
      <c r="K106" s="88" t="s">
        <v>27</v>
      </c>
      <c r="L106" s="88" t="s">
        <v>4815</v>
      </c>
      <c r="M106" s="88" t="s">
        <v>28</v>
      </c>
      <c r="N106" s="93" t="s">
        <v>29</v>
      </c>
      <c r="O106" s="88" t="s">
        <v>76</v>
      </c>
      <c r="P106" s="88"/>
      <c r="Q106" s="88"/>
      <c r="R106" s="88" t="s">
        <v>32</v>
      </c>
      <c r="S106" s="88" t="s">
        <v>459</v>
      </c>
      <c r="T106" s="88" t="s">
        <v>463</v>
      </c>
      <c r="U106" s="88" t="s">
        <v>28</v>
      </c>
      <c r="V106" s="101" t="s">
        <v>4816</v>
      </c>
      <c r="W106" s="102"/>
      <c r="X106" s="85"/>
      <c r="Y106" s="85"/>
      <c r="Z106" s="103"/>
      <c r="AA106" s="108"/>
      <c r="AB106" s="108"/>
      <c r="AC106" s="81"/>
      <c r="AD106" s="109"/>
      <c r="AE106" s="108"/>
      <c r="AF106" s="108"/>
      <c r="AG106" s="108"/>
      <c r="AH106" s="112"/>
      <c r="AI106" s="108"/>
      <c r="AJ106" s="108"/>
      <c r="AK106" s="111"/>
      <c r="AL106" s="112"/>
      <c r="AM106" s="119"/>
      <c r="AN106" s="119"/>
      <c r="AO106" s="119"/>
      <c r="AP106" s="109"/>
      <c r="AQ106" s="108"/>
      <c r="AR106" s="108"/>
      <c r="AS106" s="108"/>
      <c r="AT106" s="109"/>
      <c r="AU106" s="108"/>
      <c r="AV106" s="108"/>
      <c r="AW106" s="108"/>
      <c r="AX106" s="109"/>
      <c r="AY106" s="108"/>
      <c r="AZ106" s="108"/>
      <c r="BA106" s="108"/>
      <c r="BB106" s="109"/>
      <c r="BC106" s="108"/>
      <c r="BD106" s="108"/>
      <c r="BE106" s="108"/>
      <c r="BF106" s="108"/>
      <c r="BG106" s="108"/>
      <c r="BH106" s="108"/>
      <c r="BI106" s="108"/>
      <c r="BJ106" s="108"/>
      <c r="BK106" s="108"/>
      <c r="BL106" s="108"/>
      <c r="BM106" s="108"/>
      <c r="BN106" s="108"/>
      <c r="BO106" s="108"/>
      <c r="BP106" s="108"/>
      <c r="BQ106" s="108"/>
    </row>
    <row r="107" spans="1:69" ht="20.100000000000001" customHeight="1" x14ac:dyDescent="0.2">
      <c r="A107" s="84">
        <v>103</v>
      </c>
      <c r="B107" s="85" t="s">
        <v>461</v>
      </c>
      <c r="C107" s="85" t="s">
        <v>23</v>
      </c>
      <c r="D107" s="85" t="s">
        <v>5446</v>
      </c>
      <c r="E107" s="86"/>
      <c r="F107" s="113">
        <v>8</v>
      </c>
      <c r="G107" s="87" t="s">
        <v>5447</v>
      </c>
      <c r="H107" s="88">
        <v>50</v>
      </c>
      <c r="I107" s="88" t="s">
        <v>189</v>
      </c>
      <c r="J107" s="92">
        <v>110.82890787347</v>
      </c>
      <c r="K107" s="88" t="s">
        <v>27</v>
      </c>
      <c r="L107" s="88" t="s">
        <v>4815</v>
      </c>
      <c r="M107" s="88" t="s">
        <v>28</v>
      </c>
      <c r="N107" s="93" t="s">
        <v>29</v>
      </c>
      <c r="O107" s="88" t="s">
        <v>76</v>
      </c>
      <c r="P107" s="88"/>
      <c r="Q107" s="88"/>
      <c r="R107" s="88" t="s">
        <v>32</v>
      </c>
      <c r="S107" s="88" t="s">
        <v>459</v>
      </c>
      <c r="T107" s="88" t="s">
        <v>463</v>
      </c>
      <c r="U107" s="88" t="s">
        <v>28</v>
      </c>
      <c r="V107" s="101" t="s">
        <v>4816</v>
      </c>
      <c r="W107" s="102"/>
      <c r="X107" s="85"/>
      <c r="Y107" s="85"/>
      <c r="Z107" s="103"/>
      <c r="AA107" s="108"/>
      <c r="AB107" s="108"/>
      <c r="AC107" s="81"/>
      <c r="AD107" s="109"/>
      <c r="AE107" s="108"/>
      <c r="AF107" s="108"/>
      <c r="AG107" s="108"/>
      <c r="AH107" s="112"/>
      <c r="AI107" s="108"/>
      <c r="AJ107" s="108"/>
      <c r="AK107" s="111"/>
      <c r="AL107" s="112"/>
      <c r="AM107" s="119"/>
      <c r="AN107" s="119"/>
      <c r="AO107" s="119"/>
      <c r="AP107" s="109"/>
      <c r="AQ107" s="108"/>
      <c r="AR107" s="108"/>
      <c r="AS107" s="108"/>
      <c r="AT107" s="109"/>
      <c r="AU107" s="108"/>
      <c r="AV107" s="108"/>
      <c r="AW107" s="108"/>
      <c r="AX107" s="109"/>
      <c r="AY107" s="108"/>
      <c r="AZ107" s="108"/>
      <c r="BA107" s="108"/>
      <c r="BB107" s="109"/>
      <c r="BC107" s="108"/>
      <c r="BD107" s="108"/>
      <c r="BE107" s="108"/>
      <c r="BF107" s="108"/>
      <c r="BG107" s="108"/>
      <c r="BH107" s="108"/>
      <c r="BI107" s="108"/>
      <c r="BJ107" s="108"/>
      <c r="BK107" s="108"/>
      <c r="BL107" s="108"/>
      <c r="BM107" s="108"/>
      <c r="BN107" s="108"/>
      <c r="BO107" s="108"/>
      <c r="BP107" s="108"/>
      <c r="BQ107" s="108"/>
    </row>
    <row r="108" spans="1:69" ht="20.100000000000001" customHeight="1" x14ac:dyDescent="0.2">
      <c r="A108" s="84">
        <v>104</v>
      </c>
      <c r="B108" s="85" t="s">
        <v>461</v>
      </c>
      <c r="C108" s="85" t="s">
        <v>23</v>
      </c>
      <c r="D108" s="85" t="s">
        <v>5448</v>
      </c>
      <c r="E108" s="86"/>
      <c r="F108" s="113">
        <v>8</v>
      </c>
      <c r="G108" s="87" t="s">
        <v>5449</v>
      </c>
      <c r="H108" s="88">
        <v>50</v>
      </c>
      <c r="I108" s="88" t="s">
        <v>189</v>
      </c>
      <c r="J108" s="92">
        <v>110.82890787347</v>
      </c>
      <c r="K108" s="88" t="s">
        <v>27</v>
      </c>
      <c r="L108" s="88" t="s">
        <v>4815</v>
      </c>
      <c r="M108" s="88" t="s">
        <v>28</v>
      </c>
      <c r="N108" s="93" t="s">
        <v>29</v>
      </c>
      <c r="O108" s="88" t="s">
        <v>28</v>
      </c>
      <c r="P108" s="88" t="s">
        <v>470</v>
      </c>
      <c r="Q108" s="88" t="s">
        <v>107</v>
      </c>
      <c r="R108" s="88" t="s">
        <v>32</v>
      </c>
      <c r="S108" s="88" t="s">
        <v>459</v>
      </c>
      <c r="T108" s="88" t="s">
        <v>463</v>
      </c>
      <c r="U108" s="88" t="s">
        <v>28</v>
      </c>
      <c r="V108" s="101" t="s">
        <v>4816</v>
      </c>
      <c r="W108" s="102"/>
      <c r="X108" s="85"/>
      <c r="Y108" s="85"/>
      <c r="Z108" s="103"/>
      <c r="AA108" s="108"/>
      <c r="AB108" s="108"/>
      <c r="AC108" s="81"/>
      <c r="AD108" s="109"/>
      <c r="AE108" s="108"/>
      <c r="AF108" s="108"/>
      <c r="AG108" s="108"/>
      <c r="AH108" s="112"/>
      <c r="AI108" s="108"/>
      <c r="AJ108" s="108"/>
      <c r="AK108" s="111"/>
      <c r="AL108" s="112"/>
      <c r="AM108" s="119"/>
      <c r="AN108" s="119"/>
      <c r="AO108" s="119"/>
      <c r="AP108" s="109"/>
      <c r="AQ108" s="108"/>
      <c r="AR108" s="108"/>
      <c r="AS108" s="108"/>
      <c r="AT108" s="109"/>
      <c r="AU108" s="108"/>
      <c r="AV108" s="108"/>
      <c r="AW108" s="108"/>
      <c r="AX108" s="109"/>
      <c r="AY108" s="108"/>
      <c r="AZ108" s="108"/>
      <c r="BA108" s="108"/>
      <c r="BB108" s="109"/>
      <c r="BC108" s="108"/>
      <c r="BD108" s="108"/>
      <c r="BE108" s="108"/>
      <c r="BF108" s="108"/>
      <c r="BG108" s="108"/>
      <c r="BH108" s="108"/>
      <c r="BI108" s="108"/>
      <c r="BJ108" s="108"/>
      <c r="BK108" s="108"/>
      <c r="BL108" s="108"/>
      <c r="BM108" s="108"/>
      <c r="BN108" s="108"/>
      <c r="BO108" s="108"/>
      <c r="BP108" s="108"/>
      <c r="BQ108" s="108"/>
    </row>
    <row r="109" spans="1:69" ht="20.100000000000001" customHeight="1" x14ac:dyDescent="0.2">
      <c r="A109" s="84">
        <v>105</v>
      </c>
      <c r="B109" s="85" t="s">
        <v>461</v>
      </c>
      <c r="C109" s="85" t="s">
        <v>23</v>
      </c>
      <c r="D109" s="89" t="s">
        <v>5450</v>
      </c>
      <c r="E109" s="86"/>
      <c r="F109" s="113">
        <v>8</v>
      </c>
      <c r="G109" s="87" t="s">
        <v>5451</v>
      </c>
      <c r="H109" s="88">
        <v>50</v>
      </c>
      <c r="I109" s="88" t="s">
        <v>189</v>
      </c>
      <c r="J109" s="92">
        <v>110.82890787347</v>
      </c>
      <c r="K109" s="88" t="s">
        <v>27</v>
      </c>
      <c r="L109" s="88" t="s">
        <v>4815</v>
      </c>
      <c r="M109" s="88" t="s">
        <v>28</v>
      </c>
      <c r="N109" s="93" t="s">
        <v>29</v>
      </c>
      <c r="O109" s="88" t="s">
        <v>76</v>
      </c>
      <c r="P109" s="88"/>
      <c r="Q109" s="88"/>
      <c r="R109" s="105" t="s">
        <v>619</v>
      </c>
      <c r="S109" s="88" t="s">
        <v>459</v>
      </c>
      <c r="T109" s="88" t="s">
        <v>463</v>
      </c>
      <c r="U109" s="88" t="s">
        <v>28</v>
      </c>
      <c r="V109" s="101" t="s">
        <v>4816</v>
      </c>
      <c r="W109" s="102"/>
      <c r="X109" s="85"/>
      <c r="Y109" s="85"/>
      <c r="Z109" s="103"/>
      <c r="AA109" s="108"/>
      <c r="AB109" s="108"/>
      <c r="AC109" s="81"/>
      <c r="AD109" s="109"/>
      <c r="AE109" s="108"/>
      <c r="AF109" s="108"/>
      <c r="AG109" s="108"/>
      <c r="AH109" s="112"/>
      <c r="AI109" s="108"/>
      <c r="AJ109" s="108"/>
      <c r="AK109" s="111"/>
      <c r="AL109" s="112"/>
      <c r="AM109" s="119"/>
      <c r="AN109" s="119"/>
      <c r="AO109" s="119"/>
      <c r="AP109" s="109"/>
      <c r="AQ109" s="108"/>
      <c r="AR109" s="108"/>
      <c r="AS109" s="108"/>
      <c r="AT109" s="109"/>
      <c r="AU109" s="108"/>
      <c r="AV109" s="108"/>
      <c r="AW109" s="108"/>
      <c r="AX109" s="109"/>
      <c r="AY109" s="108"/>
      <c r="AZ109" s="108"/>
      <c r="BA109" s="108"/>
      <c r="BB109" s="109"/>
      <c r="BC109" s="108"/>
      <c r="BD109" s="108"/>
      <c r="BE109" s="108"/>
      <c r="BF109" s="108"/>
      <c r="BG109" s="108"/>
      <c r="BH109" s="108"/>
      <c r="BI109" s="108"/>
      <c r="BJ109" s="108"/>
      <c r="BK109" s="108"/>
      <c r="BL109" s="108"/>
      <c r="BM109" s="108"/>
      <c r="BN109" s="108"/>
      <c r="BO109" s="108"/>
      <c r="BP109" s="108"/>
      <c r="BQ109" s="108"/>
    </row>
    <row r="110" spans="1:69" ht="20.100000000000001" customHeight="1" x14ac:dyDescent="0.2">
      <c r="A110" s="84">
        <v>106</v>
      </c>
      <c r="B110" s="85" t="s">
        <v>461</v>
      </c>
      <c r="C110" s="85" t="s">
        <v>23</v>
      </c>
      <c r="D110" s="89" t="s">
        <v>5452</v>
      </c>
      <c r="E110" s="86"/>
      <c r="F110" s="113">
        <v>8</v>
      </c>
      <c r="G110" s="87" t="s">
        <v>5453</v>
      </c>
      <c r="H110" s="88">
        <v>50</v>
      </c>
      <c r="I110" s="88" t="s">
        <v>189</v>
      </c>
      <c r="J110" s="92">
        <v>110.82890787347</v>
      </c>
      <c r="K110" s="88" t="s">
        <v>27</v>
      </c>
      <c r="L110" s="88" t="s">
        <v>4815</v>
      </c>
      <c r="M110" s="88" t="s">
        <v>28</v>
      </c>
      <c r="N110" s="93" t="s">
        <v>29</v>
      </c>
      <c r="O110" s="88" t="s">
        <v>76</v>
      </c>
      <c r="P110" s="88"/>
      <c r="Q110" s="88"/>
      <c r="R110" s="105" t="s">
        <v>619</v>
      </c>
      <c r="S110" s="88" t="s">
        <v>459</v>
      </c>
      <c r="T110" s="88" t="s">
        <v>463</v>
      </c>
      <c r="U110" s="88" t="s">
        <v>28</v>
      </c>
      <c r="V110" s="101" t="s">
        <v>4816</v>
      </c>
      <c r="W110" s="102"/>
      <c r="X110" s="85"/>
      <c r="Y110" s="85"/>
      <c r="Z110" s="103"/>
      <c r="AA110" s="108"/>
      <c r="AB110" s="108"/>
      <c r="AC110" s="81"/>
      <c r="AD110" s="109"/>
      <c r="AE110" s="108"/>
      <c r="AF110" s="108"/>
      <c r="AG110" s="108"/>
      <c r="AH110" s="112"/>
      <c r="AI110" s="108"/>
      <c r="AJ110" s="108"/>
      <c r="AK110" s="111"/>
      <c r="AL110" s="112"/>
      <c r="AM110" s="119"/>
      <c r="AN110" s="119"/>
      <c r="AO110" s="119"/>
      <c r="AP110" s="109"/>
      <c r="AQ110" s="108"/>
      <c r="AR110" s="108"/>
      <c r="AS110" s="108"/>
      <c r="AT110" s="109"/>
      <c r="AU110" s="108"/>
      <c r="AV110" s="108"/>
      <c r="AW110" s="108"/>
      <c r="AX110" s="109"/>
      <c r="AY110" s="108"/>
      <c r="AZ110" s="108"/>
      <c r="BA110" s="108"/>
      <c r="BB110" s="109"/>
      <c r="BC110" s="108"/>
      <c r="BD110" s="108"/>
      <c r="BE110" s="108"/>
      <c r="BF110" s="108"/>
      <c r="BG110" s="108"/>
      <c r="BH110" s="108"/>
      <c r="BI110" s="108"/>
      <c r="BJ110" s="108"/>
      <c r="BK110" s="108"/>
      <c r="BL110" s="108"/>
      <c r="BM110" s="108"/>
      <c r="BN110" s="108"/>
      <c r="BO110" s="108"/>
      <c r="BP110" s="108"/>
      <c r="BQ110" s="108"/>
    </row>
    <row r="111" spans="1:69" ht="20.100000000000001" customHeight="1" x14ac:dyDescent="0.2">
      <c r="A111" s="84">
        <v>107</v>
      </c>
      <c r="B111" s="85" t="s">
        <v>461</v>
      </c>
      <c r="C111" s="85" t="s">
        <v>23</v>
      </c>
      <c r="D111" s="85" t="s">
        <v>5454</v>
      </c>
      <c r="E111" s="86"/>
      <c r="F111" s="113">
        <v>15</v>
      </c>
      <c r="G111" s="87" t="s">
        <v>5455</v>
      </c>
      <c r="H111" s="88">
        <v>350</v>
      </c>
      <c r="I111" s="88" t="s">
        <v>189</v>
      </c>
      <c r="J111" s="92">
        <v>332.486723620411</v>
      </c>
      <c r="K111" s="88" t="s">
        <v>264</v>
      </c>
      <c r="L111" s="88" t="s">
        <v>5206</v>
      </c>
      <c r="M111" s="88" t="s">
        <v>28</v>
      </c>
      <c r="N111" s="93" t="s">
        <v>29</v>
      </c>
      <c r="O111" s="88" t="s">
        <v>76</v>
      </c>
      <c r="P111" s="88"/>
      <c r="Q111" s="88"/>
      <c r="R111" s="88" t="s">
        <v>32</v>
      </c>
      <c r="S111" s="104" t="s">
        <v>604</v>
      </c>
      <c r="T111" s="88" t="s">
        <v>463</v>
      </c>
      <c r="U111" s="88" t="s">
        <v>28</v>
      </c>
      <c r="V111" s="101" t="s">
        <v>4816</v>
      </c>
      <c r="W111" s="102"/>
      <c r="X111" s="85"/>
      <c r="Y111" s="85"/>
      <c r="Z111" s="103"/>
      <c r="AA111" s="108"/>
      <c r="AB111" s="108"/>
      <c r="AC111" s="81"/>
      <c r="AD111" s="109"/>
      <c r="AE111" s="108"/>
      <c r="AF111" s="108"/>
      <c r="AG111" s="108"/>
      <c r="AH111" s="112"/>
      <c r="AI111" s="108"/>
      <c r="AJ111" s="108"/>
      <c r="AK111" s="111"/>
      <c r="AL111" s="112"/>
      <c r="AM111" s="119"/>
      <c r="AN111" s="119"/>
      <c r="AO111" s="119"/>
      <c r="AP111" s="109"/>
      <c r="AQ111" s="108"/>
      <c r="AR111" s="108"/>
      <c r="AS111" s="108"/>
      <c r="AT111" s="109"/>
      <c r="AU111" s="108"/>
      <c r="AV111" s="108"/>
      <c r="AW111" s="108"/>
      <c r="AX111" s="109"/>
      <c r="AY111" s="108"/>
      <c r="AZ111" s="108"/>
      <c r="BA111" s="108"/>
      <c r="BB111" s="109"/>
      <c r="BC111" s="108"/>
      <c r="BD111" s="108"/>
      <c r="BE111" s="108"/>
      <c r="BF111" s="108"/>
      <c r="BG111" s="108"/>
      <c r="BH111" s="108"/>
      <c r="BI111" s="108"/>
      <c r="BJ111" s="108"/>
      <c r="BK111" s="108"/>
      <c r="BL111" s="108"/>
      <c r="BM111" s="108"/>
      <c r="BN111" s="108"/>
      <c r="BO111" s="108"/>
      <c r="BP111" s="108"/>
      <c r="BQ111" s="108"/>
    </row>
    <row r="112" spans="1:69" ht="20.100000000000001" customHeight="1" x14ac:dyDescent="0.2">
      <c r="A112" s="84">
        <v>108</v>
      </c>
      <c r="B112" s="85" t="s">
        <v>461</v>
      </c>
      <c r="C112" s="85" t="s">
        <v>23</v>
      </c>
      <c r="D112" s="85" t="s">
        <v>5456</v>
      </c>
      <c r="E112" s="86"/>
      <c r="F112" s="113">
        <v>3</v>
      </c>
      <c r="G112" s="87" t="s">
        <v>5457</v>
      </c>
      <c r="H112" s="88">
        <v>600</v>
      </c>
      <c r="I112" s="88" t="s">
        <v>189</v>
      </c>
      <c r="J112" s="92">
        <v>332.486723620411</v>
      </c>
      <c r="K112" s="88" t="s">
        <v>264</v>
      </c>
      <c r="L112" s="88" t="s">
        <v>5206</v>
      </c>
      <c r="M112" s="88" t="s">
        <v>28</v>
      </c>
      <c r="N112" s="93" t="s">
        <v>29</v>
      </c>
      <c r="O112" s="88" t="s">
        <v>76</v>
      </c>
      <c r="P112" s="88"/>
      <c r="Q112" s="88"/>
      <c r="R112" s="88" t="s">
        <v>32</v>
      </c>
      <c r="S112" s="104" t="s">
        <v>604</v>
      </c>
      <c r="T112" s="88" t="s">
        <v>463</v>
      </c>
      <c r="U112" s="88" t="s">
        <v>28</v>
      </c>
      <c r="V112" s="101" t="s">
        <v>4816</v>
      </c>
      <c r="W112" s="102"/>
      <c r="X112" s="85"/>
      <c r="Y112" s="85"/>
      <c r="Z112" s="103"/>
      <c r="AA112" s="108"/>
      <c r="AB112" s="108"/>
      <c r="AC112" s="81"/>
      <c r="AD112" s="109"/>
      <c r="AE112" s="108"/>
      <c r="AF112" s="108"/>
      <c r="AG112" s="108"/>
      <c r="AH112" s="109"/>
      <c r="AI112" s="108"/>
      <c r="AJ112" s="108"/>
      <c r="AK112" s="111"/>
      <c r="AL112" s="109"/>
      <c r="AM112" s="108"/>
      <c r="AN112" s="108"/>
      <c r="AO112" s="108"/>
      <c r="AP112" s="109"/>
      <c r="AQ112" s="108"/>
      <c r="AR112" s="108"/>
      <c r="AS112" s="108"/>
      <c r="AT112" s="109"/>
      <c r="AU112" s="108"/>
      <c r="AV112" s="108"/>
      <c r="AW112" s="108"/>
      <c r="AX112" s="109"/>
      <c r="AY112" s="108"/>
      <c r="AZ112" s="108"/>
      <c r="BA112" s="108"/>
      <c r="BB112" s="109"/>
      <c r="BC112" s="108"/>
      <c r="BD112" s="108"/>
      <c r="BE112" s="108"/>
      <c r="BF112" s="108"/>
      <c r="BG112" s="108"/>
      <c r="BH112" s="108"/>
      <c r="BI112" s="108"/>
      <c r="BJ112" s="108"/>
      <c r="BK112" s="108"/>
      <c r="BL112" s="108"/>
      <c r="BM112" s="108"/>
      <c r="BN112" s="108"/>
      <c r="BO112" s="108"/>
      <c r="BP112" s="108"/>
      <c r="BQ112" s="108"/>
    </row>
    <row r="113" spans="1:69" ht="20.100000000000001" customHeight="1" x14ac:dyDescent="0.2">
      <c r="A113" s="84">
        <v>109</v>
      </c>
      <c r="B113" s="85" t="s">
        <v>461</v>
      </c>
      <c r="C113" s="85" t="s">
        <v>23</v>
      </c>
      <c r="D113" s="89" t="s">
        <v>5459</v>
      </c>
      <c r="E113" s="86"/>
      <c r="F113" s="91">
        <v>8</v>
      </c>
      <c r="G113" s="87" t="s">
        <v>5460</v>
      </c>
      <c r="H113" s="88">
        <v>230</v>
      </c>
      <c r="I113" s="88" t="s">
        <v>189</v>
      </c>
      <c r="J113" s="92">
        <v>509.81297621796398</v>
      </c>
      <c r="K113" s="88" t="s">
        <v>27</v>
      </c>
      <c r="L113" s="88" t="s">
        <v>4815</v>
      </c>
      <c r="M113" s="88" t="s">
        <v>28</v>
      </c>
      <c r="N113" s="93" t="s">
        <v>29</v>
      </c>
      <c r="O113" s="88" t="s">
        <v>76</v>
      </c>
      <c r="P113" s="88"/>
      <c r="Q113" s="88"/>
      <c r="R113" s="88" t="s">
        <v>32</v>
      </c>
      <c r="S113" s="104" t="s">
        <v>604</v>
      </c>
      <c r="T113" s="88" t="s">
        <v>463</v>
      </c>
      <c r="U113" s="88" t="s">
        <v>28</v>
      </c>
      <c r="V113" s="101" t="s">
        <v>4816</v>
      </c>
      <c r="W113" s="102"/>
      <c r="X113" s="85"/>
      <c r="Y113" s="85"/>
      <c r="Z113" s="103"/>
      <c r="AA113" s="108"/>
      <c r="AB113" s="108"/>
      <c r="AC113" s="81"/>
      <c r="AD113" s="109"/>
      <c r="AE113" s="108"/>
      <c r="AF113" s="108"/>
      <c r="AG113" s="108"/>
      <c r="AH113" s="109"/>
      <c r="AI113" s="108"/>
      <c r="AJ113" s="108"/>
      <c r="AK113" s="111"/>
      <c r="AL113" s="109"/>
      <c r="AM113" s="108"/>
      <c r="AN113" s="108"/>
      <c r="AO113" s="108"/>
      <c r="AP113" s="109"/>
      <c r="AQ113" s="108"/>
      <c r="AR113" s="108"/>
      <c r="AS113" s="108"/>
      <c r="AT113" s="109"/>
      <c r="AU113" s="108"/>
      <c r="AV113" s="108"/>
      <c r="AW113" s="108"/>
      <c r="AX113" s="109"/>
      <c r="AY113" s="108"/>
      <c r="AZ113" s="108"/>
      <c r="BA113" s="108"/>
      <c r="BB113" s="109"/>
      <c r="BC113" s="108"/>
      <c r="BD113" s="108"/>
      <c r="BE113" s="108"/>
      <c r="BF113" s="108"/>
      <c r="BG113" s="108"/>
      <c r="BH113" s="108"/>
      <c r="BI113" s="108"/>
      <c r="BJ113" s="108"/>
      <c r="BK113" s="108"/>
      <c r="BL113" s="108"/>
      <c r="BM113" s="108"/>
      <c r="BN113" s="108"/>
      <c r="BO113" s="108"/>
      <c r="BP113" s="108"/>
      <c r="BQ113" s="108"/>
    </row>
    <row r="114" spans="1:69" ht="20.100000000000001" customHeight="1" x14ac:dyDescent="0.2">
      <c r="A114" s="84">
        <v>110</v>
      </c>
      <c r="B114" s="85" t="s">
        <v>461</v>
      </c>
      <c r="C114" s="85" t="s">
        <v>23</v>
      </c>
      <c r="D114" s="89" t="s">
        <v>5461</v>
      </c>
      <c r="E114" s="86"/>
      <c r="F114" s="91">
        <v>8</v>
      </c>
      <c r="G114" s="87" t="s">
        <v>5462</v>
      </c>
      <c r="H114" s="88">
        <v>80</v>
      </c>
      <c r="I114" s="88" t="s">
        <v>189</v>
      </c>
      <c r="J114" s="92">
        <v>177.32625259755301</v>
      </c>
      <c r="K114" s="88" t="s">
        <v>27</v>
      </c>
      <c r="L114" s="88" t="s">
        <v>4815</v>
      </c>
      <c r="M114" s="88" t="s">
        <v>28</v>
      </c>
      <c r="N114" s="93" t="s">
        <v>29</v>
      </c>
      <c r="O114" s="88" t="s">
        <v>76</v>
      </c>
      <c r="P114" s="88"/>
      <c r="Q114" s="88"/>
      <c r="R114" s="97" t="s">
        <v>69</v>
      </c>
      <c r="S114" s="97" t="s">
        <v>368</v>
      </c>
      <c r="T114" s="97">
        <v>24</v>
      </c>
      <c r="U114" s="117" t="s">
        <v>28</v>
      </c>
      <c r="V114" s="101" t="s">
        <v>4816</v>
      </c>
      <c r="W114" s="102"/>
      <c r="X114" s="85"/>
      <c r="Y114" s="85"/>
      <c r="Z114" s="103"/>
      <c r="AA114" s="108"/>
      <c r="AB114" s="108"/>
      <c r="AC114" s="81"/>
      <c r="AD114" s="109"/>
      <c r="AE114" s="108"/>
      <c r="AF114" s="108"/>
      <c r="AG114" s="108"/>
      <c r="AH114" s="109"/>
      <c r="AI114" s="108"/>
      <c r="AJ114" s="108"/>
      <c r="AK114" s="111"/>
      <c r="AL114" s="109"/>
      <c r="AM114" s="108"/>
      <c r="AN114" s="108"/>
      <c r="AO114" s="108"/>
      <c r="AP114" s="109"/>
      <c r="AQ114" s="108"/>
      <c r="AR114" s="108"/>
      <c r="AS114" s="108"/>
      <c r="AT114" s="109"/>
      <c r="AU114" s="108"/>
      <c r="AV114" s="108"/>
      <c r="AW114" s="108"/>
      <c r="AX114" s="109"/>
      <c r="AY114" s="108"/>
      <c r="AZ114" s="108"/>
      <c r="BA114" s="108"/>
      <c r="BB114" s="109"/>
      <c r="BC114" s="108"/>
      <c r="BD114" s="108"/>
      <c r="BE114" s="108"/>
      <c r="BF114" s="108"/>
      <c r="BG114" s="108"/>
      <c r="BH114" s="108"/>
      <c r="BI114" s="108"/>
      <c r="BJ114" s="108"/>
      <c r="BK114" s="108"/>
      <c r="BL114" s="108"/>
      <c r="BM114" s="108"/>
      <c r="BN114" s="108"/>
      <c r="BO114" s="108"/>
      <c r="BP114" s="108"/>
      <c r="BQ114" s="108"/>
    </row>
    <row r="115" spans="1:69" ht="20.100000000000001" customHeight="1" x14ac:dyDescent="0.2">
      <c r="A115" s="84">
        <v>111</v>
      </c>
      <c r="B115" s="85" t="s">
        <v>461</v>
      </c>
      <c r="C115" s="85" t="s">
        <v>23</v>
      </c>
      <c r="D115" s="85" t="s">
        <v>5463</v>
      </c>
      <c r="E115" s="86"/>
      <c r="F115" s="91">
        <v>8</v>
      </c>
      <c r="G115" s="87" t="s">
        <v>5464</v>
      </c>
      <c r="H115" s="88">
        <v>80</v>
      </c>
      <c r="I115" s="88" t="s">
        <v>189</v>
      </c>
      <c r="J115" s="92">
        <v>177.32625259755301</v>
      </c>
      <c r="K115" s="88" t="s">
        <v>27</v>
      </c>
      <c r="L115" s="88" t="s">
        <v>4815</v>
      </c>
      <c r="M115" s="88" t="s">
        <v>28</v>
      </c>
      <c r="N115" s="93" t="s">
        <v>29</v>
      </c>
      <c r="O115" s="88" t="s">
        <v>76</v>
      </c>
      <c r="P115" s="88"/>
      <c r="Q115" s="88"/>
      <c r="R115" s="88" t="s">
        <v>32</v>
      </c>
      <c r="S115" s="88" t="s">
        <v>459</v>
      </c>
      <c r="T115" s="88" t="s">
        <v>463</v>
      </c>
      <c r="U115" s="88" t="s">
        <v>28</v>
      </c>
      <c r="V115" s="101" t="s">
        <v>4816</v>
      </c>
      <c r="W115" s="102"/>
      <c r="X115" s="85"/>
      <c r="Y115" s="85"/>
      <c r="Z115" s="103"/>
      <c r="AA115" s="108"/>
      <c r="AB115" s="108"/>
      <c r="AC115" s="81"/>
      <c r="AD115" s="109"/>
      <c r="AE115" s="108"/>
      <c r="AF115" s="108"/>
      <c r="AG115" s="108"/>
      <c r="AH115" s="109"/>
      <c r="AI115" s="108"/>
      <c r="AJ115" s="108"/>
      <c r="AK115" s="111"/>
      <c r="AL115" s="109"/>
      <c r="AM115" s="108"/>
      <c r="AN115" s="108"/>
      <c r="AO115" s="108"/>
      <c r="AP115" s="109"/>
      <c r="AQ115" s="108"/>
      <c r="AR115" s="108"/>
      <c r="AS115" s="108"/>
      <c r="AT115" s="109"/>
      <c r="AU115" s="108"/>
      <c r="AV115" s="108"/>
      <c r="AW115" s="108"/>
      <c r="AX115" s="109"/>
      <c r="AY115" s="108"/>
      <c r="AZ115" s="108"/>
      <c r="BA115" s="108"/>
      <c r="BB115" s="109"/>
      <c r="BC115" s="108"/>
      <c r="BD115" s="108"/>
      <c r="BE115" s="108"/>
      <c r="BF115" s="108"/>
      <c r="BG115" s="108"/>
      <c r="BH115" s="108"/>
      <c r="BI115" s="108"/>
      <c r="BJ115" s="108"/>
      <c r="BK115" s="108"/>
      <c r="BL115" s="108"/>
      <c r="BM115" s="108"/>
      <c r="BN115" s="108"/>
      <c r="BO115" s="108"/>
      <c r="BP115" s="108"/>
      <c r="BQ115" s="108"/>
    </row>
    <row r="116" spans="1:69" ht="20.100000000000001" hidden="1" customHeight="1" x14ac:dyDescent="0.2">
      <c r="A116" s="84">
        <v>112</v>
      </c>
      <c r="B116" s="85" t="s">
        <v>461</v>
      </c>
      <c r="C116" s="85" t="s">
        <v>23</v>
      </c>
      <c r="D116" s="89" t="s">
        <v>5465</v>
      </c>
      <c r="E116" s="90" t="s">
        <v>5905</v>
      </c>
      <c r="F116" s="91">
        <v>8</v>
      </c>
      <c r="G116" s="87" t="s">
        <v>5466</v>
      </c>
      <c r="H116" s="88">
        <v>80</v>
      </c>
      <c r="I116" s="88"/>
      <c r="J116" s="114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5"/>
      <c r="W116" s="102"/>
      <c r="X116" s="85"/>
      <c r="Y116" s="85"/>
      <c r="Z116" s="103"/>
      <c r="AA116" s="108"/>
      <c r="AB116" s="108"/>
      <c r="AC116" s="81"/>
      <c r="AD116" s="109"/>
      <c r="AE116" s="108"/>
      <c r="AF116" s="108"/>
      <c r="AG116" s="108"/>
      <c r="AH116" s="109"/>
      <c r="AI116" s="108"/>
      <c r="AJ116" s="108"/>
      <c r="AK116" s="111"/>
      <c r="AL116" s="109"/>
      <c r="AM116" s="108"/>
      <c r="AN116" s="108"/>
      <c r="AO116" s="108"/>
      <c r="AP116" s="109"/>
      <c r="AQ116" s="108"/>
      <c r="AR116" s="108"/>
      <c r="AS116" s="108"/>
      <c r="AT116" s="109"/>
      <c r="AU116" s="108"/>
      <c r="AV116" s="108"/>
      <c r="AW116" s="108"/>
      <c r="AX116" s="109"/>
      <c r="AY116" s="108"/>
      <c r="AZ116" s="108"/>
      <c r="BA116" s="108"/>
      <c r="BB116" s="109"/>
      <c r="BC116" s="108"/>
      <c r="BD116" s="108"/>
      <c r="BE116" s="108"/>
      <c r="BF116" s="108"/>
      <c r="BG116" s="108"/>
      <c r="BH116" s="108"/>
      <c r="BI116" s="108"/>
      <c r="BJ116" s="108"/>
      <c r="BK116" s="108"/>
      <c r="BL116" s="108"/>
      <c r="BM116" s="108"/>
      <c r="BN116" s="108"/>
      <c r="BO116" s="108"/>
      <c r="BP116" s="108"/>
      <c r="BQ116" s="108"/>
    </row>
    <row r="117" spans="1:69" ht="20.100000000000001" hidden="1" customHeight="1" x14ac:dyDescent="0.2">
      <c r="A117" s="84">
        <v>113</v>
      </c>
      <c r="B117" s="85" t="s">
        <v>461</v>
      </c>
      <c r="C117" s="85" t="s">
        <v>23</v>
      </c>
      <c r="D117" s="85" t="s">
        <v>5467</v>
      </c>
      <c r="E117" s="90" t="s">
        <v>5905</v>
      </c>
      <c r="F117" s="91">
        <v>8</v>
      </c>
      <c r="G117" s="87" t="s">
        <v>5468</v>
      </c>
      <c r="H117" s="88">
        <v>80</v>
      </c>
      <c r="I117" s="88" t="s">
        <v>189</v>
      </c>
      <c r="J117" s="92">
        <v>177.32625259755301</v>
      </c>
      <c r="K117" s="88" t="s">
        <v>27</v>
      </c>
      <c r="L117" s="88" t="s">
        <v>4815</v>
      </c>
      <c r="M117" s="88" t="s">
        <v>28</v>
      </c>
      <c r="N117" s="93" t="s">
        <v>29</v>
      </c>
      <c r="O117" s="88" t="s">
        <v>76</v>
      </c>
      <c r="P117" s="88"/>
      <c r="Q117" s="88"/>
      <c r="R117" s="88" t="s">
        <v>32</v>
      </c>
      <c r="S117" s="88" t="s">
        <v>459</v>
      </c>
      <c r="T117" s="88" t="s">
        <v>463</v>
      </c>
      <c r="U117" s="88" t="s">
        <v>28</v>
      </c>
      <c r="V117" s="103"/>
      <c r="W117" s="102"/>
      <c r="X117" s="85"/>
      <c r="Y117" s="85"/>
      <c r="Z117" s="103"/>
      <c r="AA117" s="108"/>
      <c r="AB117" s="108"/>
      <c r="AC117" s="81"/>
      <c r="AD117" s="109"/>
      <c r="AE117" s="108"/>
      <c r="AF117" s="108"/>
      <c r="AG117" s="108"/>
      <c r="AH117" s="109"/>
      <c r="AI117" s="108"/>
      <c r="AJ117" s="108"/>
      <c r="AK117" s="111"/>
      <c r="AL117" s="109"/>
      <c r="AM117" s="108"/>
      <c r="AN117" s="108"/>
      <c r="AO117" s="108"/>
      <c r="AP117" s="109"/>
      <c r="AQ117" s="108"/>
      <c r="AR117" s="108"/>
      <c r="AS117" s="108"/>
      <c r="AT117" s="109"/>
      <c r="AU117" s="108"/>
      <c r="AV117" s="108"/>
      <c r="AW117" s="108"/>
      <c r="AX117" s="109"/>
      <c r="AY117" s="108"/>
      <c r="AZ117" s="108"/>
      <c r="BA117" s="108"/>
      <c r="BB117" s="109"/>
      <c r="BC117" s="108"/>
      <c r="BD117" s="108"/>
      <c r="BE117" s="108"/>
      <c r="BF117" s="108"/>
      <c r="BG117" s="108"/>
      <c r="BH117" s="108"/>
      <c r="BI117" s="108"/>
      <c r="BJ117" s="108"/>
      <c r="BK117" s="108"/>
      <c r="BL117" s="108"/>
      <c r="BM117" s="108"/>
      <c r="BN117" s="108"/>
      <c r="BO117" s="108"/>
      <c r="BP117" s="108"/>
      <c r="BQ117" s="108"/>
    </row>
    <row r="118" spans="1:69" ht="20.100000000000001" customHeight="1" x14ac:dyDescent="0.2">
      <c r="A118" s="84">
        <v>114</v>
      </c>
      <c r="B118" s="85" t="s">
        <v>461</v>
      </c>
      <c r="C118" s="85" t="s">
        <v>23</v>
      </c>
      <c r="D118" s="89" t="s">
        <v>5469</v>
      </c>
      <c r="E118" s="86"/>
      <c r="F118" s="91">
        <v>8</v>
      </c>
      <c r="G118" s="87" t="s">
        <v>5470</v>
      </c>
      <c r="H118" s="88">
        <v>80</v>
      </c>
      <c r="I118" s="88" t="s">
        <v>189</v>
      </c>
      <c r="J118" s="92">
        <v>177.32625259755301</v>
      </c>
      <c r="K118" s="88" t="s">
        <v>27</v>
      </c>
      <c r="L118" s="88" t="s">
        <v>4815</v>
      </c>
      <c r="M118" s="88" t="s">
        <v>28</v>
      </c>
      <c r="N118" s="93" t="s">
        <v>29</v>
      </c>
      <c r="O118" s="88" t="s">
        <v>76</v>
      </c>
      <c r="P118" s="88"/>
      <c r="Q118" s="88"/>
      <c r="R118" s="105" t="s">
        <v>619</v>
      </c>
      <c r="S118" s="88" t="s">
        <v>459</v>
      </c>
      <c r="T118" s="88" t="s">
        <v>463</v>
      </c>
      <c r="U118" s="88" t="s">
        <v>28</v>
      </c>
      <c r="V118" s="101" t="s">
        <v>4816</v>
      </c>
      <c r="W118" s="102"/>
      <c r="X118" s="85"/>
      <c r="Y118" s="85"/>
      <c r="Z118" s="103"/>
      <c r="AA118" s="108"/>
      <c r="AB118" s="108"/>
      <c r="AC118" s="81"/>
      <c r="AD118" s="109"/>
      <c r="AE118" s="108"/>
      <c r="AF118" s="108"/>
      <c r="AG118" s="108"/>
      <c r="AH118" s="109"/>
      <c r="AI118" s="108"/>
      <c r="AJ118" s="108"/>
      <c r="AK118" s="111"/>
      <c r="AL118" s="109"/>
      <c r="AM118" s="108"/>
      <c r="AN118" s="108"/>
      <c r="AO118" s="108"/>
      <c r="AP118" s="109"/>
      <c r="AQ118" s="108"/>
      <c r="AR118" s="108"/>
      <c r="AS118" s="108"/>
      <c r="AT118" s="109"/>
      <c r="AU118" s="108"/>
      <c r="AV118" s="108"/>
      <c r="AW118" s="108"/>
      <c r="AX118" s="109"/>
      <c r="AY118" s="108"/>
      <c r="AZ118" s="108"/>
      <c r="BA118" s="108"/>
      <c r="BB118" s="109"/>
      <c r="BC118" s="108"/>
      <c r="BD118" s="108"/>
      <c r="BE118" s="108"/>
      <c r="BF118" s="108"/>
      <c r="BG118" s="108"/>
      <c r="BH118" s="108"/>
      <c r="BI118" s="108"/>
      <c r="BJ118" s="108"/>
      <c r="BK118" s="108"/>
      <c r="BL118" s="108"/>
      <c r="BM118" s="108"/>
      <c r="BN118" s="108"/>
      <c r="BO118" s="108"/>
      <c r="BP118" s="108"/>
      <c r="BQ118" s="108"/>
    </row>
    <row r="119" spans="1:69" ht="20.100000000000001" hidden="1" customHeight="1" x14ac:dyDescent="0.2">
      <c r="A119" s="84">
        <v>115</v>
      </c>
      <c r="B119" s="85" t="s">
        <v>461</v>
      </c>
      <c r="C119" s="85" t="s">
        <v>23</v>
      </c>
      <c r="D119" s="85" t="s">
        <v>5471</v>
      </c>
      <c r="E119" s="90" t="s">
        <v>5905</v>
      </c>
      <c r="F119" s="91">
        <v>8</v>
      </c>
      <c r="G119" s="87" t="s">
        <v>5472</v>
      </c>
      <c r="H119" s="88">
        <v>230</v>
      </c>
      <c r="I119" s="88" t="s">
        <v>189</v>
      </c>
      <c r="J119" s="92">
        <v>177.32625259755301</v>
      </c>
      <c r="K119" s="88" t="s">
        <v>27</v>
      </c>
      <c r="L119" s="88" t="s">
        <v>4815</v>
      </c>
      <c r="M119" s="88" t="s">
        <v>28</v>
      </c>
      <c r="N119" s="93" t="s">
        <v>29</v>
      </c>
      <c r="O119" s="88" t="s">
        <v>76</v>
      </c>
      <c r="P119" s="88"/>
      <c r="Q119" s="88"/>
      <c r="R119" s="88" t="s">
        <v>32</v>
      </c>
      <c r="S119" s="88" t="s">
        <v>459</v>
      </c>
      <c r="T119" s="88" t="s">
        <v>463</v>
      </c>
      <c r="U119" s="88" t="s">
        <v>28</v>
      </c>
      <c r="V119" s="103"/>
      <c r="W119" s="102"/>
      <c r="X119" s="85"/>
      <c r="Y119" s="85"/>
      <c r="Z119" s="103"/>
      <c r="AA119" s="108"/>
      <c r="AB119" s="108"/>
      <c r="AC119" s="81"/>
      <c r="AD119" s="109"/>
      <c r="AE119" s="108"/>
      <c r="AF119" s="108"/>
      <c r="AG119" s="108"/>
      <c r="AH119" s="109"/>
      <c r="AI119" s="108"/>
      <c r="AJ119" s="108"/>
      <c r="AK119" s="111"/>
      <c r="AL119" s="109"/>
      <c r="AM119" s="108"/>
      <c r="AN119" s="108"/>
      <c r="AO119" s="108"/>
      <c r="AP119" s="109"/>
      <c r="AQ119" s="108"/>
      <c r="AR119" s="108"/>
      <c r="AS119" s="108"/>
      <c r="AT119" s="109"/>
      <c r="AU119" s="108"/>
      <c r="AV119" s="108"/>
      <c r="AW119" s="108"/>
      <c r="AX119" s="109"/>
      <c r="AY119" s="108"/>
      <c r="AZ119" s="108"/>
      <c r="BA119" s="108"/>
      <c r="BB119" s="109"/>
      <c r="BC119" s="108"/>
      <c r="BD119" s="108"/>
      <c r="BE119" s="108"/>
      <c r="BF119" s="108"/>
      <c r="BG119" s="108"/>
      <c r="BH119" s="108"/>
      <c r="BI119" s="108"/>
      <c r="BJ119" s="108"/>
      <c r="BK119" s="108"/>
      <c r="BL119" s="108"/>
      <c r="BM119" s="108"/>
      <c r="BN119" s="108"/>
      <c r="BO119" s="108"/>
      <c r="BP119" s="108"/>
      <c r="BQ119" s="108"/>
    </row>
    <row r="120" spans="1:69" ht="20.100000000000001" customHeight="1" x14ac:dyDescent="0.2">
      <c r="A120" s="84">
        <v>116</v>
      </c>
      <c r="B120" s="85" t="s">
        <v>461</v>
      </c>
      <c r="C120" s="85" t="s">
        <v>23</v>
      </c>
      <c r="D120" s="89" t="s">
        <v>5473</v>
      </c>
      <c r="E120" s="86"/>
      <c r="F120" s="91">
        <v>8</v>
      </c>
      <c r="G120" s="87" t="s">
        <v>5474</v>
      </c>
      <c r="H120" s="88">
        <v>80</v>
      </c>
      <c r="I120" s="88" t="s">
        <v>189</v>
      </c>
      <c r="J120" s="92">
        <v>177.32625259755301</v>
      </c>
      <c r="K120" s="88" t="s">
        <v>27</v>
      </c>
      <c r="L120" s="88" t="s">
        <v>4815</v>
      </c>
      <c r="M120" s="88" t="s">
        <v>28</v>
      </c>
      <c r="N120" s="93" t="s">
        <v>29</v>
      </c>
      <c r="O120" s="88" t="s">
        <v>76</v>
      </c>
      <c r="P120" s="88"/>
      <c r="Q120" s="88"/>
      <c r="R120" s="105" t="s">
        <v>619</v>
      </c>
      <c r="S120" s="88" t="s">
        <v>459</v>
      </c>
      <c r="T120" s="88" t="s">
        <v>463</v>
      </c>
      <c r="U120" s="88" t="s">
        <v>28</v>
      </c>
      <c r="V120" s="101" t="s">
        <v>4816</v>
      </c>
      <c r="W120" s="102"/>
      <c r="X120" s="85"/>
      <c r="Y120" s="85"/>
      <c r="Z120" s="103"/>
      <c r="AA120" s="108"/>
      <c r="AB120" s="108"/>
      <c r="AC120" s="81"/>
      <c r="AD120" s="109"/>
      <c r="AE120" s="108"/>
      <c r="AF120" s="108"/>
      <c r="AG120" s="108"/>
      <c r="AH120" s="109"/>
      <c r="AI120" s="108"/>
      <c r="AJ120" s="108"/>
      <c r="AK120" s="111"/>
      <c r="AL120" s="109"/>
      <c r="AM120" s="108"/>
      <c r="AN120" s="108"/>
      <c r="AO120" s="108"/>
      <c r="AP120" s="109"/>
      <c r="AQ120" s="108"/>
      <c r="AR120" s="108"/>
      <c r="AS120" s="108"/>
      <c r="AT120" s="109"/>
      <c r="AU120" s="108"/>
      <c r="AV120" s="108"/>
      <c r="AW120" s="108"/>
      <c r="AX120" s="109"/>
      <c r="AY120" s="108"/>
      <c r="AZ120" s="108"/>
      <c r="BA120" s="108"/>
      <c r="BB120" s="109"/>
      <c r="BC120" s="108"/>
      <c r="BD120" s="108"/>
      <c r="BE120" s="108"/>
      <c r="BF120" s="108"/>
      <c r="BG120" s="108"/>
      <c r="BH120" s="108"/>
      <c r="BI120" s="108"/>
      <c r="BJ120" s="108"/>
      <c r="BK120" s="108"/>
      <c r="BL120" s="108"/>
      <c r="BM120" s="108"/>
      <c r="BN120" s="108"/>
      <c r="BO120" s="108"/>
      <c r="BP120" s="108"/>
      <c r="BQ120" s="108"/>
    </row>
    <row r="121" spans="1:69" ht="20.100000000000001" customHeight="1" x14ac:dyDescent="0.2">
      <c r="A121" s="84">
        <v>117</v>
      </c>
      <c r="B121" s="85" t="s">
        <v>461</v>
      </c>
      <c r="C121" s="85" t="s">
        <v>23</v>
      </c>
      <c r="D121" s="85" t="s">
        <v>5475</v>
      </c>
      <c r="E121" s="86"/>
      <c r="F121" s="91">
        <v>8</v>
      </c>
      <c r="G121" s="87" t="s">
        <v>5476</v>
      </c>
      <c r="H121" s="88">
        <v>80</v>
      </c>
      <c r="I121" s="88" t="s">
        <v>189</v>
      </c>
      <c r="J121" s="92">
        <v>177.32625259755301</v>
      </c>
      <c r="K121" s="88" t="s">
        <v>27</v>
      </c>
      <c r="L121" s="88" t="s">
        <v>4815</v>
      </c>
      <c r="M121" s="88" t="s">
        <v>28</v>
      </c>
      <c r="N121" s="93" t="s">
        <v>29</v>
      </c>
      <c r="O121" s="88" t="s">
        <v>76</v>
      </c>
      <c r="P121" s="88"/>
      <c r="Q121" s="88"/>
      <c r="R121" s="88" t="s">
        <v>32</v>
      </c>
      <c r="S121" s="88" t="s">
        <v>459</v>
      </c>
      <c r="T121" s="88" t="s">
        <v>463</v>
      </c>
      <c r="U121" s="88" t="s">
        <v>28</v>
      </c>
      <c r="V121" s="101" t="s">
        <v>4816</v>
      </c>
      <c r="W121" s="102"/>
      <c r="X121" s="85"/>
      <c r="Y121" s="85"/>
      <c r="Z121" s="103"/>
      <c r="AA121" s="108"/>
      <c r="AB121" s="108"/>
      <c r="AC121" s="81"/>
      <c r="AD121" s="109"/>
      <c r="AE121" s="108"/>
      <c r="AF121" s="108"/>
      <c r="AG121" s="108"/>
      <c r="AH121" s="109"/>
      <c r="AI121" s="108"/>
      <c r="AJ121" s="108"/>
      <c r="AK121" s="111"/>
      <c r="AL121" s="109"/>
      <c r="AM121" s="108"/>
      <c r="AN121" s="108"/>
      <c r="AO121" s="108"/>
      <c r="AP121" s="109"/>
      <c r="AQ121" s="108"/>
      <c r="AR121" s="108"/>
      <c r="AS121" s="108"/>
      <c r="AT121" s="109"/>
      <c r="AU121" s="108"/>
      <c r="AV121" s="108"/>
      <c r="AW121" s="108"/>
      <c r="AX121" s="109"/>
      <c r="AY121" s="108"/>
      <c r="AZ121" s="108"/>
      <c r="BA121" s="108"/>
      <c r="BB121" s="109"/>
      <c r="BC121" s="108"/>
      <c r="BD121" s="108"/>
      <c r="BE121" s="108"/>
      <c r="BF121" s="108"/>
      <c r="BG121" s="108"/>
      <c r="BH121" s="108"/>
      <c r="BI121" s="108"/>
      <c r="BJ121" s="108"/>
      <c r="BK121" s="108"/>
      <c r="BL121" s="108"/>
      <c r="BM121" s="108"/>
      <c r="BN121" s="108"/>
      <c r="BO121" s="108"/>
      <c r="BP121" s="108"/>
      <c r="BQ121" s="108"/>
    </row>
    <row r="122" spans="1:69" ht="20.100000000000001" customHeight="1" x14ac:dyDescent="0.2">
      <c r="A122" s="84">
        <v>118</v>
      </c>
      <c r="B122" s="85" t="s">
        <v>461</v>
      </c>
      <c r="C122" s="85" t="s">
        <v>23</v>
      </c>
      <c r="D122" s="85" t="s">
        <v>5477</v>
      </c>
      <c r="E122" s="86"/>
      <c r="F122" s="91">
        <v>8</v>
      </c>
      <c r="G122" s="87" t="s">
        <v>5478</v>
      </c>
      <c r="H122" s="88">
        <v>80</v>
      </c>
      <c r="I122" s="88" t="s">
        <v>189</v>
      </c>
      <c r="J122" s="92">
        <v>177.32625259755301</v>
      </c>
      <c r="K122" s="88" t="s">
        <v>27</v>
      </c>
      <c r="L122" s="88" t="s">
        <v>4815</v>
      </c>
      <c r="M122" s="88" t="s">
        <v>28</v>
      </c>
      <c r="N122" s="93" t="s">
        <v>29</v>
      </c>
      <c r="O122" s="88" t="s">
        <v>28</v>
      </c>
      <c r="P122" s="88" t="s">
        <v>470</v>
      </c>
      <c r="Q122" s="88" t="s">
        <v>107</v>
      </c>
      <c r="R122" s="88" t="s">
        <v>32</v>
      </c>
      <c r="S122" s="88" t="s">
        <v>459</v>
      </c>
      <c r="T122" s="88" t="s">
        <v>463</v>
      </c>
      <c r="U122" s="88" t="s">
        <v>28</v>
      </c>
      <c r="V122" s="103" t="s">
        <v>5329</v>
      </c>
      <c r="W122" s="102"/>
      <c r="X122" s="85"/>
      <c r="Y122" s="85">
        <v>68</v>
      </c>
      <c r="Z122" s="103"/>
      <c r="AA122" s="108"/>
      <c r="AB122" s="108"/>
      <c r="AC122" s="81"/>
      <c r="AD122" s="109"/>
      <c r="AE122" s="108"/>
      <c r="AF122" s="108"/>
      <c r="AG122" s="108"/>
      <c r="AH122" s="109"/>
      <c r="AI122" s="108"/>
      <c r="AJ122" s="108"/>
      <c r="AK122" s="111"/>
      <c r="AL122" s="109"/>
      <c r="AM122" s="108"/>
      <c r="AN122" s="108"/>
      <c r="AO122" s="108"/>
      <c r="AP122" s="109"/>
      <c r="AQ122" s="108"/>
      <c r="AR122" s="108"/>
      <c r="AS122" s="108"/>
      <c r="AT122" s="109"/>
      <c r="AU122" s="108"/>
      <c r="AV122" s="108"/>
      <c r="AW122" s="108"/>
      <c r="AX122" s="109"/>
      <c r="AY122" s="108"/>
      <c r="AZ122" s="108"/>
      <c r="BA122" s="108"/>
      <c r="BB122" s="109"/>
      <c r="BC122" s="108"/>
      <c r="BD122" s="108"/>
      <c r="BE122" s="108"/>
      <c r="BF122" s="108"/>
      <c r="BG122" s="108"/>
      <c r="BH122" s="108"/>
      <c r="BI122" s="108"/>
      <c r="BJ122" s="108"/>
      <c r="BK122" s="108"/>
      <c r="BL122" s="108"/>
      <c r="BM122" s="108"/>
      <c r="BN122" s="108"/>
      <c r="BO122" s="108"/>
      <c r="BP122" s="108"/>
      <c r="BQ122" s="108"/>
    </row>
    <row r="123" spans="1:69" ht="20.100000000000001" hidden="1" customHeight="1" x14ac:dyDescent="0.2">
      <c r="A123" s="84">
        <v>119</v>
      </c>
      <c r="B123" s="85" t="s">
        <v>461</v>
      </c>
      <c r="C123" s="85" t="s">
        <v>23</v>
      </c>
      <c r="D123" s="85" t="s">
        <v>5480</v>
      </c>
      <c r="E123" s="90" t="s">
        <v>5905</v>
      </c>
      <c r="F123" s="91">
        <v>8</v>
      </c>
      <c r="G123" s="87" t="s">
        <v>5481</v>
      </c>
      <c r="H123" s="88">
        <v>230</v>
      </c>
      <c r="I123" s="88" t="s">
        <v>189</v>
      </c>
      <c r="J123" s="92">
        <v>443.31563149388103</v>
      </c>
      <c r="K123" s="88" t="s">
        <v>27</v>
      </c>
      <c r="L123" s="88" t="s">
        <v>4815</v>
      </c>
      <c r="M123" s="88" t="s">
        <v>28</v>
      </c>
      <c r="N123" s="93" t="s">
        <v>29</v>
      </c>
      <c r="O123" s="88" t="s">
        <v>76</v>
      </c>
      <c r="P123" s="88"/>
      <c r="Q123" s="88"/>
      <c r="R123" s="88" t="s">
        <v>32</v>
      </c>
      <c r="S123" s="88" t="s">
        <v>459</v>
      </c>
      <c r="T123" s="88" t="s">
        <v>463</v>
      </c>
      <c r="U123" s="88" t="s">
        <v>28</v>
      </c>
      <c r="V123" s="103"/>
      <c r="W123" s="102"/>
      <c r="X123" s="85"/>
      <c r="Y123" s="85"/>
      <c r="Z123" s="103"/>
      <c r="AA123" s="108"/>
      <c r="AB123" s="108"/>
      <c r="AC123" s="81"/>
      <c r="AD123" s="109"/>
      <c r="AE123" s="108"/>
      <c r="AF123" s="108"/>
      <c r="AG123" s="108"/>
      <c r="AH123" s="109"/>
      <c r="AI123" s="108"/>
      <c r="AJ123" s="108"/>
      <c r="AK123" s="111"/>
      <c r="AL123" s="109"/>
      <c r="AM123" s="108"/>
      <c r="AN123" s="108"/>
      <c r="AO123" s="108"/>
      <c r="AP123" s="109"/>
      <c r="AQ123" s="108"/>
      <c r="AR123" s="108"/>
      <c r="AS123" s="108"/>
      <c r="AT123" s="109"/>
      <c r="AU123" s="108"/>
      <c r="AV123" s="108"/>
      <c r="AW123" s="108"/>
      <c r="AX123" s="109"/>
      <c r="AY123" s="108"/>
      <c r="AZ123" s="108"/>
      <c r="BA123" s="108"/>
      <c r="BB123" s="109"/>
      <c r="BC123" s="108"/>
      <c r="BD123" s="108"/>
      <c r="BE123" s="108"/>
      <c r="BF123" s="108"/>
      <c r="BG123" s="108"/>
      <c r="BH123" s="108"/>
      <c r="BI123" s="108"/>
      <c r="BJ123" s="108"/>
      <c r="BK123" s="108"/>
      <c r="BL123" s="108"/>
      <c r="BM123" s="108"/>
      <c r="BN123" s="108"/>
      <c r="BO123" s="108"/>
      <c r="BP123" s="108"/>
      <c r="BQ123" s="108"/>
    </row>
    <row r="124" spans="1:69" ht="20.100000000000001" customHeight="1" x14ac:dyDescent="0.2">
      <c r="A124" s="84">
        <v>120</v>
      </c>
      <c r="B124" s="85" t="s">
        <v>461</v>
      </c>
      <c r="C124" s="85" t="s">
        <v>23</v>
      </c>
      <c r="D124" s="85" t="s">
        <v>5482</v>
      </c>
      <c r="E124" s="86"/>
      <c r="F124" s="91">
        <v>8</v>
      </c>
      <c r="G124" s="87" t="s">
        <v>5483</v>
      </c>
      <c r="H124" s="88">
        <v>80</v>
      </c>
      <c r="I124" s="97" t="s">
        <v>189</v>
      </c>
      <c r="J124" s="98">
        <v>110.82890787347</v>
      </c>
      <c r="K124" s="97" t="s">
        <v>27</v>
      </c>
      <c r="L124" s="97" t="s">
        <v>4815</v>
      </c>
      <c r="M124" s="97" t="s">
        <v>28</v>
      </c>
      <c r="N124" s="99" t="s">
        <v>29</v>
      </c>
      <c r="O124" s="97" t="s">
        <v>28</v>
      </c>
      <c r="P124" s="100" t="s">
        <v>465</v>
      </c>
      <c r="Q124" s="99" t="s">
        <v>523</v>
      </c>
      <c r="R124" s="97" t="s">
        <v>32</v>
      </c>
      <c r="S124" s="97" t="s">
        <v>459</v>
      </c>
      <c r="T124" s="97" t="s">
        <v>463</v>
      </c>
      <c r="U124" s="97" t="s">
        <v>28</v>
      </c>
      <c r="V124" s="101" t="s">
        <v>4816</v>
      </c>
      <c r="W124" s="102"/>
      <c r="X124" s="85"/>
      <c r="Y124" s="85"/>
      <c r="Z124" s="103"/>
      <c r="AA124" s="118"/>
      <c r="AB124" s="118"/>
      <c r="AC124" s="81"/>
      <c r="AD124" s="109"/>
      <c r="AE124" s="118"/>
      <c r="AF124" s="118"/>
      <c r="AG124" s="118"/>
      <c r="AH124" s="109"/>
      <c r="AI124" s="108"/>
      <c r="AJ124" s="108"/>
      <c r="AK124" s="111"/>
      <c r="AL124" s="109"/>
      <c r="AM124" s="118"/>
      <c r="AN124" s="118"/>
      <c r="AO124" s="108"/>
      <c r="AP124" s="109"/>
      <c r="AQ124" s="108"/>
      <c r="AR124" s="108"/>
      <c r="AS124" s="108"/>
      <c r="AT124" s="109"/>
      <c r="AU124" s="108"/>
      <c r="AV124" s="108"/>
      <c r="AW124" s="108"/>
      <c r="AX124" s="109"/>
      <c r="AY124" s="108"/>
      <c r="AZ124" s="108"/>
      <c r="BA124" s="108"/>
      <c r="BB124" s="109"/>
      <c r="BC124" s="108"/>
      <c r="BD124" s="108"/>
      <c r="BE124" s="108"/>
      <c r="BF124" s="108"/>
      <c r="BG124" s="108"/>
      <c r="BH124" s="108"/>
      <c r="BI124" s="108"/>
      <c r="BJ124" s="108"/>
      <c r="BK124" s="108"/>
      <c r="BL124" s="108"/>
      <c r="BM124" s="108"/>
      <c r="BN124" s="108"/>
      <c r="BO124" s="108"/>
      <c r="BP124" s="108"/>
      <c r="BQ124" s="108"/>
    </row>
    <row r="125" spans="1:69" ht="20.100000000000001" hidden="1" customHeight="1" x14ac:dyDescent="0.2">
      <c r="A125" s="84">
        <v>121</v>
      </c>
      <c r="B125" s="85" t="s">
        <v>461</v>
      </c>
      <c r="C125" s="85" t="s">
        <v>23</v>
      </c>
      <c r="D125" s="89" t="s">
        <v>5484</v>
      </c>
      <c r="E125" s="90" t="s">
        <v>5905</v>
      </c>
      <c r="F125" s="91">
        <v>8</v>
      </c>
      <c r="G125" s="87" t="s">
        <v>5485</v>
      </c>
      <c r="H125" s="88">
        <v>230</v>
      </c>
      <c r="I125" s="88"/>
      <c r="J125" s="90"/>
      <c r="K125" s="116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103"/>
      <c r="W125" s="102"/>
      <c r="X125" s="85"/>
      <c r="Y125" s="85"/>
      <c r="Z125" s="103"/>
      <c r="AA125" s="118"/>
      <c r="AB125" s="118"/>
      <c r="AC125" s="81"/>
      <c r="AD125" s="109"/>
      <c r="AE125" s="118"/>
      <c r="AF125" s="118"/>
      <c r="AG125" s="118"/>
      <c r="AH125" s="109"/>
      <c r="AI125" s="108"/>
      <c r="AJ125" s="108"/>
      <c r="AK125" s="111"/>
      <c r="AL125" s="109"/>
      <c r="AM125" s="118"/>
      <c r="AN125" s="118"/>
      <c r="AO125" s="108"/>
      <c r="AP125" s="109"/>
      <c r="AQ125" s="108"/>
      <c r="AR125" s="108"/>
      <c r="AS125" s="108"/>
      <c r="AT125" s="109"/>
      <c r="AU125" s="108"/>
      <c r="AV125" s="108"/>
      <c r="AW125" s="108"/>
      <c r="AX125" s="109"/>
      <c r="AY125" s="108"/>
      <c r="AZ125" s="108"/>
      <c r="BA125" s="108"/>
      <c r="BB125" s="109"/>
      <c r="BC125" s="108"/>
      <c r="BD125" s="108"/>
      <c r="BE125" s="108"/>
      <c r="BF125" s="108"/>
      <c r="BG125" s="108"/>
      <c r="BH125" s="108"/>
      <c r="BI125" s="108"/>
      <c r="BJ125" s="108"/>
      <c r="BK125" s="108"/>
      <c r="BL125" s="108"/>
      <c r="BM125" s="108"/>
      <c r="BN125" s="108"/>
      <c r="BO125" s="108"/>
      <c r="BP125" s="108"/>
      <c r="BQ125" s="108"/>
    </row>
    <row r="126" spans="1:69" ht="20.100000000000001" hidden="1" customHeight="1" x14ac:dyDescent="0.2">
      <c r="A126" s="84">
        <v>122</v>
      </c>
      <c r="B126" s="85" t="s">
        <v>461</v>
      </c>
      <c r="C126" s="85" t="s">
        <v>23</v>
      </c>
      <c r="D126" s="85" t="s">
        <v>5486</v>
      </c>
      <c r="E126" s="90" t="s">
        <v>5905</v>
      </c>
      <c r="F126" s="91">
        <v>8</v>
      </c>
      <c r="G126" s="87" t="s">
        <v>5487</v>
      </c>
      <c r="H126" s="88">
        <v>80</v>
      </c>
      <c r="I126" s="88" t="s">
        <v>189</v>
      </c>
      <c r="J126" s="92">
        <v>110.82890787347</v>
      </c>
      <c r="K126" s="88" t="s">
        <v>27</v>
      </c>
      <c r="L126" s="88" t="s">
        <v>4815</v>
      </c>
      <c r="M126" s="88" t="s">
        <v>28</v>
      </c>
      <c r="N126" s="93" t="s">
        <v>29</v>
      </c>
      <c r="O126" s="88" t="s">
        <v>28</v>
      </c>
      <c r="P126" s="88" t="s">
        <v>470</v>
      </c>
      <c r="Q126" s="88" t="s">
        <v>107</v>
      </c>
      <c r="R126" s="88" t="s">
        <v>32</v>
      </c>
      <c r="S126" s="88" t="s">
        <v>459</v>
      </c>
      <c r="T126" s="88" t="s">
        <v>463</v>
      </c>
      <c r="U126" s="88" t="s">
        <v>28</v>
      </c>
      <c r="V126" s="103"/>
      <c r="W126" s="102"/>
      <c r="X126" s="85"/>
      <c r="Y126" s="85"/>
      <c r="Z126" s="103"/>
      <c r="AA126" s="118"/>
      <c r="AB126" s="118"/>
      <c r="AC126" s="81"/>
      <c r="AD126" s="109"/>
      <c r="AE126" s="118"/>
      <c r="AF126" s="118"/>
      <c r="AG126" s="118"/>
      <c r="AH126" s="109"/>
      <c r="AI126" s="108"/>
      <c r="AJ126" s="108"/>
      <c r="AK126" s="111"/>
      <c r="AL126" s="109"/>
      <c r="AM126" s="118"/>
      <c r="AN126" s="118"/>
      <c r="AO126" s="108"/>
      <c r="AP126" s="109"/>
      <c r="AQ126" s="108"/>
      <c r="AR126" s="108"/>
      <c r="AS126" s="108"/>
      <c r="AT126" s="109"/>
      <c r="AU126" s="108"/>
      <c r="AV126" s="108"/>
      <c r="AW126" s="108"/>
      <c r="AX126" s="109"/>
      <c r="AY126" s="108"/>
      <c r="AZ126" s="108"/>
      <c r="BA126" s="108"/>
      <c r="BB126" s="109"/>
      <c r="BC126" s="108"/>
      <c r="BD126" s="108"/>
      <c r="BE126" s="108"/>
      <c r="BF126" s="108"/>
      <c r="BG126" s="108"/>
      <c r="BH126" s="108"/>
      <c r="BI126" s="108"/>
      <c r="BJ126" s="108"/>
      <c r="BK126" s="108"/>
      <c r="BL126" s="108"/>
      <c r="BM126" s="108"/>
      <c r="BN126" s="108"/>
      <c r="BO126" s="108"/>
      <c r="BP126" s="108"/>
      <c r="BQ126" s="108"/>
    </row>
    <row r="127" spans="1:69" ht="20.100000000000001" hidden="1" customHeight="1" x14ac:dyDescent="0.2">
      <c r="A127" s="84">
        <v>123</v>
      </c>
      <c r="B127" s="85" t="s">
        <v>461</v>
      </c>
      <c r="C127" s="85" t="s">
        <v>23</v>
      </c>
      <c r="D127" s="89" t="s">
        <v>5488</v>
      </c>
      <c r="E127" s="90" t="s">
        <v>5905</v>
      </c>
      <c r="F127" s="91">
        <v>8</v>
      </c>
      <c r="G127" s="87" t="s">
        <v>5489</v>
      </c>
      <c r="H127" s="88">
        <v>80</v>
      </c>
      <c r="I127" s="88"/>
      <c r="J127" s="114"/>
      <c r="K127" s="116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103"/>
      <c r="W127" s="102"/>
      <c r="X127" s="85"/>
      <c r="Y127" s="85"/>
      <c r="Z127" s="103"/>
      <c r="AA127" s="118"/>
      <c r="AB127" s="118"/>
      <c r="AC127" s="81"/>
      <c r="AD127" s="109"/>
      <c r="AE127" s="118"/>
      <c r="AF127" s="118"/>
      <c r="AG127" s="118"/>
      <c r="AH127" s="109"/>
      <c r="AI127" s="108"/>
      <c r="AJ127" s="108"/>
      <c r="AK127" s="111"/>
      <c r="AL127" s="109"/>
      <c r="AM127" s="118"/>
      <c r="AN127" s="118"/>
      <c r="AO127" s="108"/>
      <c r="AP127" s="109"/>
      <c r="AQ127" s="108"/>
      <c r="AR127" s="108"/>
      <c r="AS127" s="108"/>
      <c r="AT127" s="109"/>
      <c r="AU127" s="108"/>
      <c r="AV127" s="108"/>
      <c r="AW127" s="108"/>
      <c r="AX127" s="109"/>
      <c r="AY127" s="108"/>
      <c r="AZ127" s="108"/>
      <c r="BA127" s="108"/>
      <c r="BB127" s="109"/>
      <c r="BC127" s="108"/>
      <c r="BD127" s="108"/>
      <c r="BE127" s="108"/>
      <c r="BF127" s="108"/>
      <c r="BG127" s="108"/>
      <c r="BH127" s="108"/>
      <c r="BI127" s="108"/>
      <c r="BJ127" s="108"/>
      <c r="BK127" s="108"/>
      <c r="BL127" s="108"/>
      <c r="BM127" s="108"/>
      <c r="BN127" s="108"/>
      <c r="BO127" s="108"/>
      <c r="BP127" s="108"/>
      <c r="BQ127" s="108"/>
    </row>
    <row r="128" spans="1:69" ht="20.100000000000001" customHeight="1" x14ac:dyDescent="0.2">
      <c r="A128" s="84">
        <v>124</v>
      </c>
      <c r="B128" s="85" t="s">
        <v>461</v>
      </c>
      <c r="C128" s="85" t="s">
        <v>23</v>
      </c>
      <c r="D128" s="89" t="s">
        <v>5490</v>
      </c>
      <c r="E128" s="86"/>
      <c r="F128" s="91">
        <v>8</v>
      </c>
      <c r="G128" s="87" t="s">
        <v>5491</v>
      </c>
      <c r="H128" s="88">
        <v>80</v>
      </c>
      <c r="I128" s="88" t="s">
        <v>189</v>
      </c>
      <c r="J128" s="92">
        <v>177.32625259755301</v>
      </c>
      <c r="K128" s="88" t="s">
        <v>27</v>
      </c>
      <c r="L128" s="88" t="s">
        <v>4815</v>
      </c>
      <c r="M128" s="88" t="s">
        <v>28</v>
      </c>
      <c r="N128" s="93" t="s">
        <v>29</v>
      </c>
      <c r="O128" s="88" t="s">
        <v>76</v>
      </c>
      <c r="P128" s="88"/>
      <c r="Q128" s="88"/>
      <c r="R128" s="88" t="s">
        <v>32</v>
      </c>
      <c r="S128" s="88" t="s">
        <v>459</v>
      </c>
      <c r="T128" s="88" t="s">
        <v>463</v>
      </c>
      <c r="U128" s="88" t="s">
        <v>28</v>
      </c>
      <c r="V128" s="101" t="s">
        <v>4816</v>
      </c>
      <c r="W128" s="102"/>
      <c r="X128" s="85"/>
      <c r="Y128" s="85"/>
      <c r="Z128" s="103"/>
      <c r="AA128" s="118"/>
      <c r="AB128" s="118"/>
      <c r="AC128" s="81"/>
      <c r="AD128" s="109"/>
      <c r="AE128" s="118"/>
      <c r="AF128" s="118"/>
      <c r="AG128" s="118"/>
      <c r="AH128" s="109"/>
      <c r="AI128" s="108"/>
      <c r="AJ128" s="108"/>
      <c r="AK128" s="111"/>
      <c r="AL128" s="109"/>
      <c r="AM128" s="118"/>
      <c r="AN128" s="118"/>
      <c r="AO128" s="108"/>
      <c r="AP128" s="109"/>
      <c r="AQ128" s="108"/>
      <c r="AR128" s="108"/>
      <c r="AS128" s="108"/>
      <c r="AT128" s="109"/>
      <c r="AU128" s="108"/>
      <c r="AV128" s="108"/>
      <c r="AW128" s="108"/>
      <c r="AX128" s="109"/>
      <c r="AY128" s="108"/>
      <c r="AZ128" s="108"/>
      <c r="BA128" s="108"/>
      <c r="BB128" s="109"/>
      <c r="BC128" s="108"/>
      <c r="BD128" s="108"/>
      <c r="BE128" s="108"/>
      <c r="BF128" s="108"/>
      <c r="BG128" s="108"/>
      <c r="BH128" s="108"/>
      <c r="BI128" s="108"/>
      <c r="BJ128" s="108"/>
      <c r="BK128" s="108"/>
      <c r="BL128" s="108"/>
      <c r="BM128" s="108"/>
      <c r="BN128" s="108"/>
      <c r="BO128" s="108"/>
      <c r="BP128" s="108"/>
      <c r="BQ128" s="108"/>
    </row>
    <row r="129" spans="1:69" ht="20.100000000000001" hidden="1" customHeight="1" x14ac:dyDescent="0.2">
      <c r="A129" s="84">
        <v>125</v>
      </c>
      <c r="B129" s="85" t="s">
        <v>461</v>
      </c>
      <c r="C129" s="85" t="s">
        <v>23</v>
      </c>
      <c r="D129" s="89" t="s">
        <v>5492</v>
      </c>
      <c r="E129" s="90" t="s">
        <v>5905</v>
      </c>
      <c r="F129" s="91">
        <v>8</v>
      </c>
      <c r="G129" s="87" t="s">
        <v>5493</v>
      </c>
      <c r="H129" s="88">
        <v>80</v>
      </c>
      <c r="I129" s="88"/>
      <c r="J129" s="114"/>
      <c r="K129" s="116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103"/>
      <c r="W129" s="102"/>
      <c r="X129" s="85"/>
      <c r="Y129" s="85"/>
      <c r="Z129" s="103"/>
      <c r="AA129" s="118"/>
      <c r="AB129" s="118"/>
      <c r="AC129" s="81"/>
      <c r="AD129" s="109"/>
      <c r="AE129" s="118"/>
      <c r="AF129" s="118"/>
      <c r="AG129" s="118"/>
      <c r="AH129" s="109"/>
      <c r="AI129" s="108"/>
      <c r="AJ129" s="108"/>
      <c r="AK129" s="111"/>
      <c r="AL129" s="109"/>
      <c r="AM129" s="118"/>
      <c r="AN129" s="118"/>
      <c r="AO129" s="108"/>
      <c r="AP129" s="109"/>
      <c r="AQ129" s="108"/>
      <c r="AR129" s="108"/>
      <c r="AS129" s="108"/>
      <c r="AT129" s="109"/>
      <c r="AU129" s="108"/>
      <c r="AV129" s="108"/>
      <c r="AW129" s="108"/>
      <c r="AX129" s="109"/>
      <c r="AY129" s="108"/>
      <c r="AZ129" s="108"/>
      <c r="BA129" s="108"/>
      <c r="BB129" s="109"/>
      <c r="BC129" s="108"/>
      <c r="BD129" s="108"/>
      <c r="BE129" s="108"/>
      <c r="BF129" s="108"/>
      <c r="BG129" s="108"/>
      <c r="BH129" s="108"/>
      <c r="BI129" s="108"/>
      <c r="BJ129" s="108"/>
      <c r="BK129" s="108"/>
      <c r="BL129" s="108"/>
      <c r="BM129" s="108"/>
      <c r="BN129" s="108"/>
      <c r="BO129" s="108"/>
      <c r="BP129" s="108"/>
      <c r="BQ129" s="108"/>
    </row>
    <row r="130" spans="1:69" ht="20.100000000000001" customHeight="1" x14ac:dyDescent="0.2">
      <c r="A130" s="84">
        <v>126</v>
      </c>
      <c r="B130" s="85" t="s">
        <v>461</v>
      </c>
      <c r="C130" s="85" t="s">
        <v>23</v>
      </c>
      <c r="D130" s="85" t="s">
        <v>5494</v>
      </c>
      <c r="E130" s="86"/>
      <c r="F130" s="113">
        <v>8</v>
      </c>
      <c r="G130" s="87" t="s">
        <v>5495</v>
      </c>
      <c r="H130" s="88">
        <v>80</v>
      </c>
      <c r="I130" s="97" t="s">
        <v>189</v>
      </c>
      <c r="J130" s="98">
        <v>177.32625259755301</v>
      </c>
      <c r="K130" s="97" t="s">
        <v>27</v>
      </c>
      <c r="L130" s="97" t="s">
        <v>4815</v>
      </c>
      <c r="M130" s="97" t="s">
        <v>28</v>
      </c>
      <c r="N130" s="99" t="s">
        <v>29</v>
      </c>
      <c r="O130" s="97" t="s">
        <v>28</v>
      </c>
      <c r="P130" s="100" t="s">
        <v>465</v>
      </c>
      <c r="Q130" s="99" t="s">
        <v>466</v>
      </c>
      <c r="R130" s="97" t="s">
        <v>32</v>
      </c>
      <c r="S130" s="97" t="s">
        <v>459</v>
      </c>
      <c r="T130" s="97" t="s">
        <v>463</v>
      </c>
      <c r="U130" s="97" t="s">
        <v>28</v>
      </c>
      <c r="V130" s="101" t="s">
        <v>4816</v>
      </c>
      <c r="W130" s="102"/>
      <c r="X130" s="85"/>
      <c r="Y130" s="85"/>
      <c r="Z130" s="103"/>
      <c r="AA130" s="118"/>
      <c r="AB130" s="118"/>
      <c r="AC130" s="81"/>
      <c r="AD130" s="109"/>
      <c r="AE130" s="118"/>
      <c r="AF130" s="118"/>
      <c r="AG130" s="118"/>
      <c r="AH130" s="109"/>
      <c r="AI130" s="108"/>
      <c r="AJ130" s="108"/>
      <c r="AK130" s="111"/>
      <c r="AL130" s="109"/>
      <c r="AM130" s="118"/>
      <c r="AN130" s="118"/>
      <c r="AO130" s="108"/>
      <c r="AP130" s="109"/>
      <c r="AQ130" s="108"/>
      <c r="AR130" s="108"/>
      <c r="AS130" s="108"/>
      <c r="AT130" s="109"/>
      <c r="AU130" s="108"/>
      <c r="AV130" s="108"/>
      <c r="AW130" s="108"/>
      <c r="AX130" s="109"/>
      <c r="AY130" s="108"/>
      <c r="AZ130" s="108"/>
      <c r="BA130" s="108"/>
      <c r="BB130" s="109"/>
      <c r="BC130" s="108"/>
      <c r="BD130" s="108"/>
      <c r="BE130" s="108"/>
      <c r="BF130" s="108"/>
      <c r="BG130" s="108"/>
      <c r="BH130" s="108"/>
      <c r="BI130" s="108"/>
      <c r="BJ130" s="108"/>
      <c r="BK130" s="108"/>
      <c r="BL130" s="108"/>
      <c r="BM130" s="108"/>
      <c r="BN130" s="108"/>
      <c r="BO130" s="108"/>
      <c r="BP130" s="108"/>
      <c r="BQ130" s="108"/>
    </row>
    <row r="131" spans="1:69" ht="20.100000000000001" customHeight="1" x14ac:dyDescent="0.2">
      <c r="A131" s="84">
        <v>127</v>
      </c>
      <c r="B131" s="85" t="s">
        <v>461</v>
      </c>
      <c r="C131" s="85" t="s">
        <v>23</v>
      </c>
      <c r="D131" s="85" t="s">
        <v>5496</v>
      </c>
      <c r="E131" s="86"/>
      <c r="F131" s="87">
        <v>8</v>
      </c>
      <c r="G131" s="87" t="s">
        <v>5497</v>
      </c>
      <c r="H131" s="88">
        <v>80</v>
      </c>
      <c r="I131" s="97" t="s">
        <v>189</v>
      </c>
      <c r="J131" s="98">
        <v>177.32625259755301</v>
      </c>
      <c r="K131" s="97" t="s">
        <v>27</v>
      </c>
      <c r="L131" s="97" t="s">
        <v>4815</v>
      </c>
      <c r="M131" s="97" t="s">
        <v>28</v>
      </c>
      <c r="N131" s="99" t="s">
        <v>29</v>
      </c>
      <c r="O131" s="97" t="s">
        <v>28</v>
      </c>
      <c r="P131" s="100" t="s">
        <v>465</v>
      </c>
      <c r="Q131" s="99" t="s">
        <v>466</v>
      </c>
      <c r="R131" s="97" t="s">
        <v>32</v>
      </c>
      <c r="S131" s="97" t="s">
        <v>459</v>
      </c>
      <c r="T131" s="97" t="s">
        <v>463</v>
      </c>
      <c r="U131" s="97" t="s">
        <v>28</v>
      </c>
      <c r="V131" s="101" t="s">
        <v>4816</v>
      </c>
      <c r="W131" s="102"/>
      <c r="X131" s="85"/>
      <c r="Y131" s="85"/>
      <c r="Z131" s="103"/>
      <c r="AA131" s="118"/>
      <c r="AB131" s="118"/>
      <c r="AC131" s="81"/>
      <c r="AD131" s="107"/>
      <c r="AE131" s="118"/>
      <c r="AF131" s="118"/>
      <c r="AG131" s="118"/>
      <c r="AH131" s="109"/>
      <c r="AI131" s="108"/>
      <c r="AJ131" s="108"/>
      <c r="AK131" s="111"/>
      <c r="AL131" s="109"/>
      <c r="AM131" s="118"/>
      <c r="AN131" s="118"/>
      <c r="AO131" s="108"/>
      <c r="AP131" s="109"/>
      <c r="AQ131" s="108"/>
      <c r="AR131" s="108"/>
      <c r="AS131" s="108"/>
      <c r="AT131" s="109"/>
      <c r="AU131" s="108"/>
      <c r="AV131" s="108"/>
      <c r="AW131" s="108"/>
      <c r="AX131" s="109"/>
      <c r="AY131" s="108"/>
      <c r="AZ131" s="108"/>
      <c r="BA131" s="108"/>
      <c r="BB131" s="109"/>
      <c r="BC131" s="108"/>
      <c r="BD131" s="108"/>
      <c r="BE131" s="108"/>
      <c r="BF131" s="108"/>
      <c r="BG131" s="108"/>
      <c r="BH131" s="108"/>
      <c r="BI131" s="108"/>
      <c r="BJ131" s="108"/>
      <c r="BK131" s="108"/>
      <c r="BL131" s="108"/>
      <c r="BM131" s="108"/>
      <c r="BN131" s="108"/>
      <c r="BO131" s="108"/>
      <c r="BP131" s="108"/>
      <c r="BQ131" s="108"/>
    </row>
    <row r="132" spans="1:69" ht="20.100000000000001" customHeight="1" x14ac:dyDescent="0.2">
      <c r="A132" s="84">
        <v>128</v>
      </c>
      <c r="B132" s="85" t="s">
        <v>461</v>
      </c>
      <c r="C132" s="85" t="s">
        <v>23</v>
      </c>
      <c r="D132" s="85" t="s">
        <v>5498</v>
      </c>
      <c r="E132" s="86"/>
      <c r="F132" s="87">
        <v>8</v>
      </c>
      <c r="G132" s="87" t="s">
        <v>5499</v>
      </c>
      <c r="H132" s="88">
        <v>80</v>
      </c>
      <c r="I132" s="97" t="s">
        <v>189</v>
      </c>
      <c r="J132" s="98">
        <v>177.32625259755301</v>
      </c>
      <c r="K132" s="97" t="s">
        <v>27</v>
      </c>
      <c r="L132" s="97" t="s">
        <v>4815</v>
      </c>
      <c r="M132" s="97" t="s">
        <v>28</v>
      </c>
      <c r="N132" s="99" t="s">
        <v>29</v>
      </c>
      <c r="O132" s="97" t="s">
        <v>28</v>
      </c>
      <c r="P132" s="100" t="s">
        <v>465</v>
      </c>
      <c r="Q132" s="99" t="s">
        <v>466</v>
      </c>
      <c r="R132" s="97" t="s">
        <v>32</v>
      </c>
      <c r="S132" s="97" t="s">
        <v>459</v>
      </c>
      <c r="T132" s="97" t="s">
        <v>463</v>
      </c>
      <c r="U132" s="97" t="s">
        <v>28</v>
      </c>
      <c r="V132" s="101" t="s">
        <v>4816</v>
      </c>
      <c r="W132" s="102"/>
      <c r="X132" s="85"/>
      <c r="Y132" s="85"/>
      <c r="Z132" s="103"/>
      <c r="AA132" s="108"/>
      <c r="AB132" s="108"/>
      <c r="AC132" s="81"/>
      <c r="AD132" s="107"/>
      <c r="AE132" s="108"/>
      <c r="AF132" s="108"/>
      <c r="AG132" s="108"/>
      <c r="AH132" s="112"/>
      <c r="AI132" s="108"/>
      <c r="AJ132" s="108"/>
      <c r="AK132" s="111"/>
      <c r="AL132" s="109"/>
      <c r="AM132" s="108"/>
      <c r="AN132" s="108"/>
      <c r="AO132" s="108"/>
      <c r="AP132" s="109"/>
      <c r="AQ132" s="108"/>
      <c r="AR132" s="108"/>
      <c r="AS132" s="108"/>
      <c r="AT132" s="109"/>
      <c r="AU132" s="108"/>
      <c r="AV132" s="108"/>
      <c r="AW132" s="108"/>
      <c r="AX132" s="109"/>
      <c r="AY132" s="108"/>
      <c r="AZ132" s="108"/>
      <c r="BA132" s="108"/>
      <c r="BB132" s="108"/>
      <c r="BC132" s="108"/>
      <c r="BD132" s="108"/>
      <c r="BE132" s="108"/>
      <c r="BF132" s="108"/>
      <c r="BG132" s="108"/>
      <c r="BH132" s="108"/>
      <c r="BI132" s="108"/>
      <c r="BJ132" s="108"/>
      <c r="BK132" s="108"/>
      <c r="BL132" s="108"/>
      <c r="BM132" s="108"/>
      <c r="BN132" s="108"/>
      <c r="BO132" s="108"/>
      <c r="BP132" s="108"/>
      <c r="BQ132" s="108"/>
    </row>
    <row r="133" spans="1:69" ht="20.100000000000001" customHeight="1" x14ac:dyDescent="0.2">
      <c r="A133" s="84">
        <v>129</v>
      </c>
      <c r="B133" s="85" t="s">
        <v>461</v>
      </c>
      <c r="C133" s="85" t="s">
        <v>23</v>
      </c>
      <c r="D133" s="85" t="s">
        <v>5500</v>
      </c>
      <c r="E133" s="86"/>
      <c r="F133" s="87">
        <v>8</v>
      </c>
      <c r="G133" s="87" t="s">
        <v>5501</v>
      </c>
      <c r="H133" s="88">
        <v>80</v>
      </c>
      <c r="I133" s="88" t="s">
        <v>189</v>
      </c>
      <c r="J133" s="92">
        <v>177.32625259755301</v>
      </c>
      <c r="K133" s="88" t="s">
        <v>27</v>
      </c>
      <c r="L133" s="88" t="s">
        <v>4815</v>
      </c>
      <c r="M133" s="88" t="s">
        <v>28</v>
      </c>
      <c r="N133" s="93" t="s">
        <v>29</v>
      </c>
      <c r="O133" s="88" t="s">
        <v>76</v>
      </c>
      <c r="P133" s="88"/>
      <c r="Q133" s="88"/>
      <c r="R133" s="88" t="s">
        <v>32</v>
      </c>
      <c r="S133" s="88" t="s">
        <v>459</v>
      </c>
      <c r="T133" s="88" t="s">
        <v>463</v>
      </c>
      <c r="U133" s="88" t="s">
        <v>28</v>
      </c>
      <c r="V133" s="101" t="s">
        <v>4816</v>
      </c>
      <c r="W133" s="102"/>
      <c r="X133" s="85"/>
      <c r="Y133" s="85"/>
      <c r="Z133" s="103"/>
      <c r="AA133" s="108"/>
      <c r="AB133" s="108"/>
      <c r="AC133" s="81"/>
      <c r="AD133" s="109"/>
      <c r="AE133" s="108"/>
      <c r="AF133" s="108"/>
      <c r="AG133" s="108"/>
      <c r="AH133" s="109"/>
      <c r="AI133" s="108"/>
      <c r="AJ133" s="108"/>
      <c r="AK133" s="111"/>
      <c r="AL133" s="109"/>
      <c r="AM133" s="108"/>
      <c r="AN133" s="108"/>
      <c r="AO133" s="108"/>
      <c r="AP133" s="109"/>
      <c r="AQ133" s="108"/>
      <c r="AR133" s="108"/>
      <c r="AS133" s="108"/>
      <c r="AT133" s="109"/>
      <c r="AU133" s="108"/>
      <c r="AV133" s="108"/>
      <c r="AW133" s="108"/>
      <c r="AX133" s="109"/>
      <c r="AY133" s="108"/>
      <c r="AZ133" s="108"/>
      <c r="BA133" s="108"/>
      <c r="BB133" s="109"/>
      <c r="BC133" s="108"/>
      <c r="BD133" s="108"/>
      <c r="BE133" s="108"/>
      <c r="BF133" s="108"/>
      <c r="BG133" s="108"/>
      <c r="BH133" s="108"/>
      <c r="BI133" s="108"/>
      <c r="BJ133" s="108"/>
      <c r="BK133" s="108"/>
      <c r="BL133" s="108"/>
      <c r="BM133" s="108"/>
      <c r="BN133" s="108"/>
      <c r="BO133" s="108"/>
      <c r="BP133" s="108"/>
      <c r="BQ133" s="108"/>
    </row>
    <row r="134" spans="1:69" ht="20.100000000000001" customHeight="1" x14ac:dyDescent="0.2">
      <c r="A134" s="84">
        <v>130</v>
      </c>
      <c r="B134" s="85" t="s">
        <v>461</v>
      </c>
      <c r="C134" s="85" t="s">
        <v>23</v>
      </c>
      <c r="D134" s="85" t="s">
        <v>569</v>
      </c>
      <c r="E134" s="86"/>
      <c r="F134" s="87">
        <v>8</v>
      </c>
      <c r="G134" s="87" t="s">
        <v>5502</v>
      </c>
      <c r="H134" s="88">
        <v>80</v>
      </c>
      <c r="I134" s="88" t="s">
        <v>189</v>
      </c>
      <c r="J134" s="92">
        <v>177.32625259755301</v>
      </c>
      <c r="K134" s="88" t="s">
        <v>27</v>
      </c>
      <c r="L134" s="88" t="s">
        <v>4815</v>
      </c>
      <c r="M134" s="88" t="s">
        <v>28</v>
      </c>
      <c r="N134" s="93" t="s">
        <v>29</v>
      </c>
      <c r="O134" s="88" t="s">
        <v>76</v>
      </c>
      <c r="P134" s="88"/>
      <c r="Q134" s="88"/>
      <c r="R134" s="88" t="s">
        <v>32</v>
      </c>
      <c r="S134" s="88" t="s">
        <v>459</v>
      </c>
      <c r="T134" s="88" t="s">
        <v>463</v>
      </c>
      <c r="U134" s="88" t="s">
        <v>28</v>
      </c>
      <c r="V134" s="101" t="s">
        <v>4816</v>
      </c>
      <c r="W134" s="102"/>
      <c r="X134" s="85"/>
      <c r="Y134" s="85"/>
      <c r="Z134" s="103"/>
      <c r="AA134" s="108"/>
      <c r="AB134" s="108"/>
      <c r="AC134" s="81"/>
      <c r="AD134" s="109"/>
      <c r="AE134" s="108"/>
      <c r="AF134" s="108"/>
      <c r="AG134" s="108"/>
      <c r="AH134" s="112"/>
      <c r="AI134" s="108"/>
      <c r="AJ134" s="108"/>
      <c r="AK134" s="111"/>
      <c r="AL134" s="109"/>
      <c r="AM134" s="108"/>
      <c r="AN134" s="108"/>
      <c r="AO134" s="108"/>
      <c r="AP134" s="109"/>
      <c r="AQ134" s="108"/>
      <c r="AR134" s="108"/>
      <c r="AS134" s="108"/>
      <c r="AT134" s="109"/>
      <c r="AU134" s="108"/>
      <c r="AV134" s="108"/>
      <c r="AW134" s="108"/>
      <c r="AX134" s="109"/>
      <c r="AY134" s="108"/>
      <c r="AZ134" s="108"/>
      <c r="BA134" s="108"/>
      <c r="BB134" s="108"/>
      <c r="BC134" s="108"/>
      <c r="BD134" s="108"/>
      <c r="BE134" s="108"/>
      <c r="BF134" s="108"/>
      <c r="BG134" s="108"/>
      <c r="BH134" s="108"/>
      <c r="BI134" s="108"/>
      <c r="BJ134" s="108"/>
      <c r="BK134" s="108"/>
      <c r="BL134" s="108"/>
      <c r="BM134" s="108"/>
      <c r="BN134" s="108"/>
      <c r="BO134" s="108"/>
      <c r="BP134" s="108"/>
      <c r="BQ134" s="108"/>
    </row>
    <row r="135" spans="1:69" ht="20.100000000000001" customHeight="1" x14ac:dyDescent="0.2">
      <c r="A135" s="84">
        <v>131</v>
      </c>
      <c r="B135" s="85" t="s">
        <v>461</v>
      </c>
      <c r="C135" s="85" t="s">
        <v>23</v>
      </c>
      <c r="D135" s="85" t="s">
        <v>5503</v>
      </c>
      <c r="E135" s="86"/>
      <c r="F135" s="87">
        <v>8</v>
      </c>
      <c r="G135" s="87" t="s">
        <v>5504</v>
      </c>
      <c r="H135" s="88">
        <v>80</v>
      </c>
      <c r="I135" s="97" t="s">
        <v>189</v>
      </c>
      <c r="J135" s="98">
        <v>110.82890787347</v>
      </c>
      <c r="K135" s="97" t="s">
        <v>27</v>
      </c>
      <c r="L135" s="97" t="s">
        <v>4815</v>
      </c>
      <c r="M135" s="97" t="s">
        <v>28</v>
      </c>
      <c r="N135" s="99" t="s">
        <v>29</v>
      </c>
      <c r="O135" s="97" t="s">
        <v>28</v>
      </c>
      <c r="P135" s="100" t="s">
        <v>465</v>
      </c>
      <c r="Q135" s="99" t="s">
        <v>523</v>
      </c>
      <c r="R135" s="97" t="s">
        <v>32</v>
      </c>
      <c r="S135" s="97" t="s">
        <v>459</v>
      </c>
      <c r="T135" s="97" t="s">
        <v>463</v>
      </c>
      <c r="U135" s="97" t="s">
        <v>28</v>
      </c>
      <c r="V135" s="101" t="s">
        <v>4816</v>
      </c>
      <c r="W135" s="102"/>
      <c r="X135" s="85"/>
      <c r="Y135" s="85"/>
      <c r="Z135" s="103"/>
      <c r="AA135" s="108"/>
      <c r="AB135" s="108"/>
      <c r="AC135" s="81"/>
      <c r="AD135" s="109"/>
      <c r="AE135" s="108"/>
      <c r="AF135" s="108"/>
      <c r="AG135" s="108"/>
      <c r="AH135" s="109"/>
      <c r="AI135" s="108"/>
      <c r="AJ135" s="108"/>
      <c r="AK135" s="111"/>
      <c r="AL135" s="109"/>
      <c r="AM135" s="108"/>
      <c r="AN135" s="108"/>
      <c r="AO135" s="108"/>
      <c r="AP135" s="109"/>
      <c r="AQ135" s="108"/>
      <c r="AR135" s="108"/>
      <c r="AS135" s="108"/>
      <c r="AT135" s="109"/>
      <c r="AU135" s="108"/>
      <c r="AV135" s="108"/>
      <c r="AW135" s="108"/>
      <c r="AX135" s="108"/>
      <c r="AY135" s="108"/>
      <c r="AZ135" s="108"/>
      <c r="BA135" s="108"/>
      <c r="BB135" s="109"/>
      <c r="BC135" s="108"/>
      <c r="BD135" s="108"/>
      <c r="BE135" s="108"/>
      <c r="BF135" s="108"/>
      <c r="BG135" s="108"/>
      <c r="BH135" s="108"/>
      <c r="BI135" s="108"/>
      <c r="BJ135" s="108"/>
      <c r="BK135" s="108"/>
      <c r="BL135" s="108"/>
      <c r="BM135" s="108"/>
      <c r="BN135" s="108"/>
      <c r="BO135" s="108"/>
      <c r="BP135" s="108"/>
      <c r="BQ135" s="108"/>
    </row>
    <row r="136" spans="1:69" ht="20.100000000000001" customHeight="1" x14ac:dyDescent="0.2">
      <c r="A136" s="84">
        <v>132</v>
      </c>
      <c r="B136" s="85" t="s">
        <v>461</v>
      </c>
      <c r="C136" s="85" t="s">
        <v>23</v>
      </c>
      <c r="D136" s="89" t="s">
        <v>5506</v>
      </c>
      <c r="E136" s="86"/>
      <c r="F136" s="87">
        <v>8</v>
      </c>
      <c r="G136" s="87" t="s">
        <v>5507</v>
      </c>
      <c r="H136" s="88">
        <v>80</v>
      </c>
      <c r="I136" s="88" t="s">
        <v>189</v>
      </c>
      <c r="J136" s="92">
        <v>177.32625259755301</v>
      </c>
      <c r="K136" s="88" t="s">
        <v>27</v>
      </c>
      <c r="L136" s="88" t="s">
        <v>4815</v>
      </c>
      <c r="M136" s="88" t="s">
        <v>28</v>
      </c>
      <c r="N136" s="93" t="s">
        <v>29</v>
      </c>
      <c r="O136" s="88" t="s">
        <v>76</v>
      </c>
      <c r="P136" s="88"/>
      <c r="Q136" s="88"/>
      <c r="R136" s="97" t="s">
        <v>32</v>
      </c>
      <c r="S136" s="97" t="s">
        <v>459</v>
      </c>
      <c r="T136" s="97" t="s">
        <v>463</v>
      </c>
      <c r="U136" s="97" t="s">
        <v>28</v>
      </c>
      <c r="V136" s="101" t="s">
        <v>4816</v>
      </c>
      <c r="W136" s="102"/>
      <c r="X136" s="85"/>
      <c r="Y136" s="85"/>
      <c r="Z136" s="103"/>
      <c r="AA136" s="108"/>
      <c r="AB136" s="108"/>
      <c r="AC136" s="81"/>
      <c r="AD136" s="109"/>
      <c r="AE136" s="108"/>
      <c r="AF136" s="108"/>
      <c r="AG136" s="108"/>
      <c r="AH136" s="109"/>
      <c r="AI136" s="108"/>
      <c r="AJ136" s="108"/>
      <c r="AK136" s="111"/>
      <c r="AL136" s="109"/>
      <c r="AM136" s="108"/>
      <c r="AN136" s="108"/>
      <c r="AO136" s="108"/>
      <c r="AP136" s="109"/>
      <c r="AQ136" s="108"/>
      <c r="AR136" s="108"/>
      <c r="AS136" s="108"/>
      <c r="AT136" s="109"/>
      <c r="AU136" s="108"/>
      <c r="AV136" s="108"/>
      <c r="AW136" s="108"/>
      <c r="AX136" s="109"/>
      <c r="AY136" s="108"/>
      <c r="AZ136" s="108"/>
      <c r="BA136" s="108"/>
      <c r="BB136" s="109"/>
      <c r="BC136" s="108"/>
      <c r="BD136" s="108"/>
      <c r="BE136" s="108"/>
      <c r="BF136" s="108"/>
      <c r="BG136" s="108"/>
      <c r="BH136" s="108"/>
      <c r="BI136" s="108"/>
      <c r="BJ136" s="108"/>
      <c r="BK136" s="108"/>
      <c r="BL136" s="108"/>
      <c r="BM136" s="108"/>
      <c r="BN136" s="108"/>
      <c r="BO136" s="108"/>
      <c r="BP136" s="108"/>
      <c r="BQ136" s="108"/>
    </row>
    <row r="137" spans="1:69" ht="20.100000000000001" hidden="1" customHeight="1" x14ac:dyDescent="0.2">
      <c r="A137" s="84">
        <v>133</v>
      </c>
      <c r="B137" s="85" t="s">
        <v>461</v>
      </c>
      <c r="C137" s="85" t="s">
        <v>23</v>
      </c>
      <c r="D137" s="85" t="s">
        <v>5508</v>
      </c>
      <c r="E137" s="90" t="s">
        <v>5905</v>
      </c>
      <c r="F137" s="113">
        <v>6</v>
      </c>
      <c r="G137" s="87" t="s">
        <v>5509</v>
      </c>
      <c r="H137" s="88">
        <v>150</v>
      </c>
      <c r="I137" s="97" t="s">
        <v>189</v>
      </c>
      <c r="J137" s="98">
        <v>332.486723620411</v>
      </c>
      <c r="K137" s="97" t="s">
        <v>27</v>
      </c>
      <c r="L137" s="97" t="s">
        <v>4815</v>
      </c>
      <c r="M137" s="97" t="s">
        <v>28</v>
      </c>
      <c r="N137" s="99" t="s">
        <v>29</v>
      </c>
      <c r="O137" s="97" t="s">
        <v>28</v>
      </c>
      <c r="P137" s="100" t="s">
        <v>465</v>
      </c>
      <c r="Q137" s="99" t="s">
        <v>571</v>
      </c>
      <c r="R137" s="97" t="s">
        <v>32</v>
      </c>
      <c r="S137" s="97" t="s">
        <v>459</v>
      </c>
      <c r="T137" s="97" t="s">
        <v>463</v>
      </c>
      <c r="U137" s="97" t="s">
        <v>28</v>
      </c>
      <c r="V137" s="85"/>
      <c r="W137" s="102"/>
      <c r="X137" s="85"/>
      <c r="Y137" s="85"/>
      <c r="Z137" s="103"/>
      <c r="AA137" s="108"/>
      <c r="AB137" s="108"/>
      <c r="AC137" s="81"/>
      <c r="AD137" s="109"/>
      <c r="AE137" s="108"/>
      <c r="AF137" s="108"/>
      <c r="AG137" s="108"/>
      <c r="AH137" s="109"/>
      <c r="AI137" s="108"/>
      <c r="AJ137" s="108"/>
      <c r="AK137" s="111"/>
      <c r="AL137" s="109"/>
      <c r="AM137" s="108"/>
      <c r="AN137" s="108"/>
      <c r="AO137" s="108"/>
      <c r="AP137" s="109"/>
      <c r="AQ137" s="108"/>
      <c r="AR137" s="108"/>
      <c r="AS137" s="108"/>
      <c r="AT137" s="109"/>
      <c r="AU137" s="108"/>
      <c r="AV137" s="108"/>
      <c r="AW137" s="108"/>
      <c r="AX137" s="109"/>
      <c r="AY137" s="108"/>
      <c r="AZ137" s="108"/>
      <c r="BA137" s="108"/>
      <c r="BB137" s="109"/>
      <c r="BC137" s="108"/>
      <c r="BD137" s="108"/>
      <c r="BE137" s="108"/>
      <c r="BF137" s="108"/>
      <c r="BG137" s="108"/>
      <c r="BH137" s="108"/>
      <c r="BI137" s="108"/>
      <c r="BJ137" s="108"/>
      <c r="BK137" s="108"/>
      <c r="BL137" s="108"/>
      <c r="BM137" s="108"/>
      <c r="BN137" s="108"/>
      <c r="BO137" s="108"/>
      <c r="BP137" s="108"/>
      <c r="BQ137" s="108"/>
    </row>
    <row r="138" spans="1:69" ht="20.100000000000001" customHeight="1" x14ac:dyDescent="0.2">
      <c r="A138" s="84">
        <v>134</v>
      </c>
      <c r="B138" s="85" t="s">
        <v>461</v>
      </c>
      <c r="C138" s="85" t="s">
        <v>23</v>
      </c>
      <c r="D138" s="85" t="s">
        <v>5510</v>
      </c>
      <c r="E138" s="86"/>
      <c r="F138" s="113">
        <v>3</v>
      </c>
      <c r="G138" s="87" t="s">
        <v>5511</v>
      </c>
      <c r="H138" s="88">
        <v>80</v>
      </c>
      <c r="I138" s="88" t="s">
        <v>189</v>
      </c>
      <c r="J138" s="92">
        <v>177.32625259755301</v>
      </c>
      <c r="K138" s="88" t="s">
        <v>27</v>
      </c>
      <c r="L138" s="88" t="s">
        <v>4815</v>
      </c>
      <c r="M138" s="88" t="s">
        <v>28</v>
      </c>
      <c r="N138" s="93" t="s">
        <v>29</v>
      </c>
      <c r="O138" s="88" t="s">
        <v>76</v>
      </c>
      <c r="P138" s="88"/>
      <c r="Q138" s="88"/>
      <c r="R138" s="88" t="s">
        <v>32</v>
      </c>
      <c r="S138" s="88" t="s">
        <v>459</v>
      </c>
      <c r="T138" s="88" t="s">
        <v>463</v>
      </c>
      <c r="U138" s="88" t="s">
        <v>28</v>
      </c>
      <c r="V138" s="101" t="s">
        <v>4816</v>
      </c>
      <c r="W138" s="102"/>
      <c r="X138" s="85"/>
      <c r="Y138" s="85"/>
      <c r="Z138" s="103"/>
      <c r="AA138" s="108"/>
      <c r="AB138" s="108"/>
      <c r="AC138" s="81"/>
      <c r="AD138" s="109"/>
      <c r="AE138" s="108"/>
      <c r="AF138" s="108"/>
      <c r="AG138" s="108"/>
      <c r="AH138" s="109"/>
      <c r="AI138" s="108"/>
      <c r="AJ138" s="108"/>
      <c r="AK138" s="111"/>
      <c r="AL138" s="109"/>
      <c r="AM138" s="108"/>
      <c r="AN138" s="108"/>
      <c r="AO138" s="108"/>
      <c r="AP138" s="109"/>
      <c r="AQ138" s="108"/>
      <c r="AR138" s="108"/>
      <c r="AS138" s="108"/>
      <c r="AT138" s="109"/>
      <c r="AU138" s="108"/>
      <c r="AV138" s="108"/>
      <c r="AW138" s="108"/>
      <c r="AX138" s="109"/>
      <c r="AY138" s="108"/>
      <c r="AZ138" s="108"/>
      <c r="BA138" s="108"/>
      <c r="BB138" s="109"/>
      <c r="BC138" s="108"/>
      <c r="BD138" s="108"/>
      <c r="BE138" s="108"/>
      <c r="BF138" s="108"/>
      <c r="BG138" s="108"/>
      <c r="BH138" s="108"/>
      <c r="BI138" s="108"/>
      <c r="BJ138" s="108"/>
      <c r="BK138" s="108"/>
      <c r="BL138" s="108"/>
      <c r="BM138" s="108"/>
      <c r="BN138" s="108"/>
      <c r="BO138" s="108"/>
      <c r="BP138" s="108"/>
      <c r="BQ138" s="108"/>
    </row>
    <row r="139" spans="1:69" ht="20.100000000000001" customHeight="1" x14ac:dyDescent="0.2">
      <c r="A139" s="84">
        <v>135</v>
      </c>
      <c r="B139" s="85" t="s">
        <v>461</v>
      </c>
      <c r="C139" s="85" t="s">
        <v>23</v>
      </c>
      <c r="D139" s="85" t="s">
        <v>5512</v>
      </c>
      <c r="E139" s="86"/>
      <c r="F139" s="113">
        <v>2.5</v>
      </c>
      <c r="G139" s="87" t="s">
        <v>5513</v>
      </c>
      <c r="H139" s="88">
        <v>230</v>
      </c>
      <c r="I139" s="88" t="s">
        <v>26</v>
      </c>
      <c r="J139" s="92">
        <v>997.460170861233</v>
      </c>
      <c r="K139" s="88" t="s">
        <v>27</v>
      </c>
      <c r="L139" s="88" t="s">
        <v>4815</v>
      </c>
      <c r="M139" s="88" t="s">
        <v>28</v>
      </c>
      <c r="N139" s="93" t="s">
        <v>29</v>
      </c>
      <c r="O139" s="88" t="s">
        <v>76</v>
      </c>
      <c r="P139" s="88"/>
      <c r="Q139" s="88"/>
      <c r="R139" s="88" t="s">
        <v>32</v>
      </c>
      <c r="S139" s="88" t="s">
        <v>459</v>
      </c>
      <c r="T139" s="88" t="s">
        <v>463</v>
      </c>
      <c r="U139" s="88" t="s">
        <v>28</v>
      </c>
      <c r="V139" s="101" t="s">
        <v>4816</v>
      </c>
      <c r="W139" s="102"/>
      <c r="X139" s="85"/>
      <c r="Y139" s="85"/>
      <c r="Z139" s="103"/>
      <c r="AA139" s="108"/>
      <c r="AB139" s="108"/>
      <c r="AC139" s="81"/>
      <c r="AD139" s="109"/>
      <c r="AE139" s="108"/>
      <c r="AF139" s="108"/>
      <c r="AG139" s="108"/>
      <c r="AH139" s="109"/>
      <c r="AI139" s="108"/>
      <c r="AJ139" s="108"/>
      <c r="AK139" s="111"/>
      <c r="AL139" s="109"/>
      <c r="AM139" s="108"/>
      <c r="AN139" s="108"/>
      <c r="AO139" s="108"/>
      <c r="AP139" s="109"/>
      <c r="AQ139" s="108"/>
      <c r="AR139" s="108"/>
      <c r="AS139" s="108"/>
      <c r="AT139" s="109"/>
      <c r="AU139" s="108"/>
      <c r="AV139" s="108"/>
      <c r="AW139" s="108"/>
      <c r="AX139" s="109"/>
      <c r="AY139" s="108"/>
      <c r="AZ139" s="108"/>
      <c r="BA139" s="108"/>
      <c r="BB139" s="109"/>
      <c r="BC139" s="108"/>
      <c r="BD139" s="108"/>
      <c r="BE139" s="108"/>
      <c r="BF139" s="108"/>
      <c r="BG139" s="108"/>
      <c r="BH139" s="108"/>
      <c r="BI139" s="108"/>
      <c r="BJ139" s="108"/>
      <c r="BK139" s="108"/>
      <c r="BL139" s="108"/>
      <c r="BM139" s="108"/>
      <c r="BN139" s="108"/>
      <c r="BO139" s="108"/>
      <c r="BP139" s="108"/>
      <c r="BQ139" s="108"/>
    </row>
    <row r="140" spans="1:69" ht="20.100000000000001" customHeight="1" x14ac:dyDescent="0.2">
      <c r="A140" s="84">
        <v>136</v>
      </c>
      <c r="B140" s="85" t="s">
        <v>461</v>
      </c>
      <c r="C140" s="85" t="s">
        <v>23</v>
      </c>
      <c r="D140" s="85" t="s">
        <v>5514</v>
      </c>
      <c r="E140" s="86"/>
      <c r="F140" s="113">
        <v>3</v>
      </c>
      <c r="G140" s="87" t="s">
        <v>5515</v>
      </c>
      <c r="H140" s="88">
        <v>80</v>
      </c>
      <c r="I140" s="97" t="s">
        <v>189</v>
      </c>
      <c r="J140" s="98">
        <v>110.82890787347</v>
      </c>
      <c r="K140" s="97" t="s">
        <v>27</v>
      </c>
      <c r="L140" s="97" t="s">
        <v>4815</v>
      </c>
      <c r="M140" s="97" t="s">
        <v>28</v>
      </c>
      <c r="N140" s="99" t="s">
        <v>29</v>
      </c>
      <c r="O140" s="97" t="s">
        <v>28</v>
      </c>
      <c r="P140" s="100" t="s">
        <v>465</v>
      </c>
      <c r="Q140" s="99" t="s">
        <v>466</v>
      </c>
      <c r="R140" s="97" t="s">
        <v>32</v>
      </c>
      <c r="S140" s="97" t="s">
        <v>459</v>
      </c>
      <c r="T140" s="97" t="s">
        <v>463</v>
      </c>
      <c r="U140" s="97" t="s">
        <v>28</v>
      </c>
      <c r="V140" s="101" t="s">
        <v>4816</v>
      </c>
      <c r="W140" s="102"/>
      <c r="X140" s="85"/>
      <c r="Y140" s="85"/>
      <c r="Z140" s="103"/>
      <c r="AA140" s="108"/>
      <c r="AB140" s="108"/>
      <c r="AC140" s="81"/>
      <c r="AD140" s="109"/>
      <c r="AE140" s="108"/>
      <c r="AF140" s="108"/>
      <c r="AG140" s="108"/>
      <c r="AH140" s="109"/>
      <c r="AI140" s="108"/>
      <c r="AJ140" s="108"/>
      <c r="AK140" s="111"/>
      <c r="AL140" s="109"/>
      <c r="AM140" s="108"/>
      <c r="AN140" s="108"/>
      <c r="AO140" s="108"/>
      <c r="AP140" s="109"/>
      <c r="AQ140" s="108"/>
      <c r="AR140" s="108"/>
      <c r="AS140" s="108"/>
      <c r="AT140" s="109"/>
      <c r="AU140" s="108"/>
      <c r="AV140" s="108"/>
      <c r="AW140" s="108"/>
      <c r="AX140" s="109"/>
      <c r="AY140" s="108"/>
      <c r="AZ140" s="108"/>
      <c r="BA140" s="108"/>
      <c r="BB140" s="109"/>
      <c r="BC140" s="108"/>
      <c r="BD140" s="108"/>
      <c r="BE140" s="108"/>
      <c r="BF140" s="108"/>
      <c r="BG140" s="108"/>
      <c r="BH140" s="108"/>
      <c r="BI140" s="108"/>
      <c r="BJ140" s="108"/>
      <c r="BK140" s="108"/>
      <c r="BL140" s="108"/>
      <c r="BM140" s="108"/>
      <c r="BN140" s="108"/>
      <c r="BO140" s="108"/>
      <c r="BP140" s="108"/>
      <c r="BQ140" s="108"/>
    </row>
    <row r="141" spans="1:69" ht="20.100000000000001" customHeight="1" x14ac:dyDescent="0.2">
      <c r="A141" s="84">
        <v>137</v>
      </c>
      <c r="B141" s="85" t="s">
        <v>461</v>
      </c>
      <c r="C141" s="85" t="s">
        <v>23</v>
      </c>
      <c r="D141" s="85" t="s">
        <v>5516</v>
      </c>
      <c r="E141" s="86"/>
      <c r="F141" s="120">
        <v>8</v>
      </c>
      <c r="G141" s="87" t="s">
        <v>5517</v>
      </c>
      <c r="H141" s="88">
        <v>50</v>
      </c>
      <c r="I141" s="88" t="s">
        <v>189</v>
      </c>
      <c r="J141" s="92">
        <v>110.82890787347</v>
      </c>
      <c r="K141" s="88" t="s">
        <v>27</v>
      </c>
      <c r="L141" s="88" t="s">
        <v>4815</v>
      </c>
      <c r="M141" s="88" t="s">
        <v>28</v>
      </c>
      <c r="N141" s="93" t="s">
        <v>29</v>
      </c>
      <c r="O141" s="88" t="s">
        <v>76</v>
      </c>
      <c r="P141" s="88"/>
      <c r="Q141" s="88"/>
      <c r="R141" s="88" t="s">
        <v>32</v>
      </c>
      <c r="S141" s="88" t="s">
        <v>459</v>
      </c>
      <c r="T141" s="88" t="s">
        <v>463</v>
      </c>
      <c r="U141" s="88" t="s">
        <v>28</v>
      </c>
      <c r="V141" s="101" t="s">
        <v>4816</v>
      </c>
      <c r="W141" s="102"/>
      <c r="X141" s="85"/>
      <c r="Y141" s="85"/>
      <c r="Z141" s="103"/>
      <c r="AA141" s="108"/>
      <c r="AB141" s="108"/>
      <c r="AC141" s="81"/>
      <c r="AD141" s="109"/>
      <c r="AE141" s="108"/>
      <c r="AF141" s="108"/>
      <c r="AG141" s="108"/>
      <c r="AH141" s="109"/>
      <c r="AI141" s="108"/>
      <c r="AJ141" s="108"/>
      <c r="AK141" s="111"/>
      <c r="AL141" s="109"/>
      <c r="AM141" s="108"/>
      <c r="AN141" s="108"/>
      <c r="AO141" s="108"/>
      <c r="AP141" s="109"/>
      <c r="AQ141" s="108"/>
      <c r="AR141" s="108"/>
      <c r="AS141" s="108"/>
      <c r="AT141" s="109"/>
      <c r="AU141" s="108"/>
      <c r="AV141" s="108"/>
      <c r="AW141" s="108"/>
      <c r="AX141" s="109"/>
      <c r="AY141" s="108"/>
      <c r="AZ141" s="108"/>
      <c r="BA141" s="108"/>
      <c r="BB141" s="109"/>
      <c r="BC141" s="108"/>
      <c r="BD141" s="108"/>
      <c r="BE141" s="108"/>
      <c r="BF141" s="108"/>
      <c r="BG141" s="108"/>
      <c r="BH141" s="108"/>
      <c r="BI141" s="108"/>
      <c r="BJ141" s="108"/>
      <c r="BK141" s="108"/>
      <c r="BL141" s="108"/>
      <c r="BM141" s="108"/>
      <c r="BN141" s="108"/>
      <c r="BO141" s="108"/>
      <c r="BP141" s="108"/>
      <c r="BQ141" s="108"/>
    </row>
    <row r="142" spans="1:69" ht="20.100000000000001" customHeight="1" x14ac:dyDescent="0.2">
      <c r="A142" s="84">
        <v>138</v>
      </c>
      <c r="B142" s="85" t="s">
        <v>461</v>
      </c>
      <c r="C142" s="85" t="s">
        <v>23</v>
      </c>
      <c r="D142" s="85" t="s">
        <v>5519</v>
      </c>
      <c r="E142" s="86"/>
      <c r="F142" s="120">
        <v>8</v>
      </c>
      <c r="G142" s="87" t="s">
        <v>5520</v>
      </c>
      <c r="H142" s="88">
        <v>80</v>
      </c>
      <c r="I142" s="88" t="s">
        <v>189</v>
      </c>
      <c r="J142" s="92">
        <v>177.32625259755301</v>
      </c>
      <c r="K142" s="88" t="s">
        <v>27</v>
      </c>
      <c r="L142" s="88" t="s">
        <v>4815</v>
      </c>
      <c r="M142" s="88" t="s">
        <v>28</v>
      </c>
      <c r="N142" s="93" t="s">
        <v>29</v>
      </c>
      <c r="O142" s="88" t="s">
        <v>76</v>
      </c>
      <c r="P142" s="88"/>
      <c r="Q142" s="88"/>
      <c r="R142" s="88" t="s">
        <v>32</v>
      </c>
      <c r="S142" s="88" t="s">
        <v>459</v>
      </c>
      <c r="T142" s="88" t="s">
        <v>463</v>
      </c>
      <c r="U142" s="88" t="s">
        <v>28</v>
      </c>
      <c r="V142" s="101" t="s">
        <v>4816</v>
      </c>
      <c r="W142" s="102"/>
      <c r="X142" s="85"/>
      <c r="Y142" s="85"/>
      <c r="Z142" s="103"/>
      <c r="AA142" s="108"/>
      <c r="AB142" s="108"/>
      <c r="AC142" s="81"/>
      <c r="AD142" s="109"/>
      <c r="AE142" s="108"/>
      <c r="AF142" s="108"/>
      <c r="AG142" s="108"/>
      <c r="AH142" s="109"/>
      <c r="AI142" s="108"/>
      <c r="AJ142" s="108"/>
      <c r="AK142" s="111"/>
      <c r="AL142" s="109"/>
      <c r="AM142" s="108"/>
      <c r="AN142" s="108"/>
      <c r="AO142" s="108"/>
      <c r="AP142" s="109"/>
      <c r="AQ142" s="108"/>
      <c r="AR142" s="108"/>
      <c r="AS142" s="108"/>
      <c r="AT142" s="109"/>
      <c r="AU142" s="108"/>
      <c r="AV142" s="108"/>
      <c r="AW142" s="108"/>
      <c r="AX142" s="109"/>
      <c r="AY142" s="108"/>
      <c r="AZ142" s="108"/>
      <c r="BA142" s="108"/>
      <c r="BB142" s="109"/>
      <c r="BC142" s="108"/>
      <c r="BD142" s="108"/>
      <c r="BE142" s="108"/>
      <c r="BF142" s="108"/>
      <c r="BG142" s="108"/>
      <c r="BH142" s="108"/>
      <c r="BI142" s="108"/>
      <c r="BJ142" s="108"/>
      <c r="BK142" s="108"/>
      <c r="BL142" s="108"/>
      <c r="BM142" s="108"/>
      <c r="BN142" s="108"/>
      <c r="BO142" s="108"/>
      <c r="BP142" s="108"/>
      <c r="BQ142" s="108"/>
    </row>
    <row r="143" spans="1:69" ht="20.100000000000001" customHeight="1" x14ac:dyDescent="0.2">
      <c r="A143" s="84">
        <v>139</v>
      </c>
      <c r="B143" s="85" t="s">
        <v>461</v>
      </c>
      <c r="C143" s="85" t="s">
        <v>23</v>
      </c>
      <c r="D143" s="85" t="s">
        <v>5521</v>
      </c>
      <c r="E143" s="86"/>
      <c r="F143" s="120">
        <v>8</v>
      </c>
      <c r="G143" s="87" t="s">
        <v>5522</v>
      </c>
      <c r="H143" s="88">
        <v>80</v>
      </c>
      <c r="I143" s="88" t="s">
        <v>189</v>
      </c>
      <c r="J143" s="92">
        <v>110.82890787347</v>
      </c>
      <c r="K143" s="88" t="s">
        <v>27</v>
      </c>
      <c r="L143" s="88" t="s">
        <v>4815</v>
      </c>
      <c r="M143" s="88" t="s">
        <v>28</v>
      </c>
      <c r="N143" s="93" t="s">
        <v>29</v>
      </c>
      <c r="O143" s="88" t="s">
        <v>76</v>
      </c>
      <c r="P143" s="88"/>
      <c r="Q143" s="88"/>
      <c r="R143" s="88" t="s">
        <v>32</v>
      </c>
      <c r="S143" s="88" t="s">
        <v>459</v>
      </c>
      <c r="T143" s="88" t="s">
        <v>463</v>
      </c>
      <c r="U143" s="88" t="s">
        <v>28</v>
      </c>
      <c r="V143" s="101" t="s">
        <v>4816</v>
      </c>
      <c r="W143" s="102"/>
      <c r="X143" s="85"/>
      <c r="Y143" s="85"/>
      <c r="Z143" s="103"/>
      <c r="AA143" s="108"/>
      <c r="AB143" s="108"/>
      <c r="AC143" s="81"/>
      <c r="AD143" s="109"/>
      <c r="AE143" s="108"/>
      <c r="AF143" s="108"/>
      <c r="AG143" s="108"/>
      <c r="AH143" s="109"/>
      <c r="AI143" s="108"/>
      <c r="AJ143" s="108"/>
      <c r="AK143" s="111"/>
      <c r="AL143" s="109"/>
      <c r="AM143" s="108"/>
      <c r="AN143" s="108"/>
      <c r="AO143" s="108"/>
      <c r="AP143" s="109"/>
      <c r="AQ143" s="108"/>
      <c r="AR143" s="108"/>
      <c r="AS143" s="108"/>
      <c r="AT143" s="109"/>
      <c r="AU143" s="108"/>
      <c r="AV143" s="108"/>
      <c r="AW143" s="108"/>
      <c r="AX143" s="109"/>
      <c r="AY143" s="108"/>
      <c r="AZ143" s="108"/>
      <c r="BA143" s="108"/>
      <c r="BB143" s="109"/>
      <c r="BC143" s="108"/>
      <c r="BD143" s="108"/>
      <c r="BE143" s="108"/>
      <c r="BF143" s="108"/>
      <c r="BG143" s="108"/>
      <c r="BH143" s="108"/>
      <c r="BI143" s="108"/>
      <c r="BJ143" s="108"/>
      <c r="BK143" s="108"/>
      <c r="BL143" s="108"/>
      <c r="BM143" s="108"/>
      <c r="BN143" s="108"/>
      <c r="BO143" s="108"/>
      <c r="BP143" s="108"/>
      <c r="BQ143" s="108"/>
    </row>
    <row r="144" spans="1:69" ht="20.100000000000001" customHeight="1" x14ac:dyDescent="0.2">
      <c r="A144" s="84">
        <v>140</v>
      </c>
      <c r="B144" s="85" t="s">
        <v>461</v>
      </c>
      <c r="C144" s="85" t="s">
        <v>23</v>
      </c>
      <c r="D144" s="89" t="s">
        <v>5523</v>
      </c>
      <c r="E144" s="86"/>
      <c r="F144" s="91">
        <v>8</v>
      </c>
      <c r="G144" s="87" t="s">
        <v>5524</v>
      </c>
      <c r="H144" s="88">
        <v>150</v>
      </c>
      <c r="I144" s="88" t="s">
        <v>189</v>
      </c>
      <c r="J144" s="92">
        <v>177.32625259755301</v>
      </c>
      <c r="K144" s="88" t="s">
        <v>27</v>
      </c>
      <c r="L144" s="88" t="s">
        <v>4815</v>
      </c>
      <c r="M144" s="88" t="s">
        <v>28</v>
      </c>
      <c r="N144" s="93" t="s">
        <v>29</v>
      </c>
      <c r="O144" s="88" t="s">
        <v>76</v>
      </c>
      <c r="P144" s="88"/>
      <c r="Q144" s="88"/>
      <c r="R144" s="97" t="s">
        <v>69</v>
      </c>
      <c r="S144" s="97" t="s">
        <v>368</v>
      </c>
      <c r="T144" s="97">
        <v>24</v>
      </c>
      <c r="U144" s="117" t="s">
        <v>28</v>
      </c>
      <c r="V144" s="101" t="s">
        <v>4816</v>
      </c>
      <c r="W144" s="102"/>
      <c r="X144" s="85"/>
      <c r="Y144" s="85"/>
      <c r="Z144" s="103"/>
      <c r="AA144" s="108"/>
      <c r="AB144" s="108"/>
      <c r="AC144" s="81"/>
      <c r="AD144" s="109"/>
      <c r="AE144" s="108"/>
      <c r="AF144" s="108"/>
      <c r="AG144" s="108"/>
      <c r="AH144" s="109"/>
      <c r="AI144" s="108"/>
      <c r="AJ144" s="108"/>
      <c r="AK144" s="111"/>
      <c r="AL144" s="109"/>
      <c r="AM144" s="108"/>
      <c r="AN144" s="108"/>
      <c r="AO144" s="108"/>
      <c r="AP144" s="109"/>
      <c r="AQ144" s="108"/>
      <c r="AR144" s="108"/>
      <c r="AS144" s="108"/>
      <c r="AT144" s="109"/>
      <c r="AU144" s="108"/>
      <c r="AV144" s="108"/>
      <c r="AW144" s="108"/>
      <c r="AX144" s="109"/>
      <c r="AY144" s="108"/>
      <c r="AZ144" s="108"/>
      <c r="BA144" s="108"/>
      <c r="BB144" s="109"/>
      <c r="BC144" s="108"/>
      <c r="BD144" s="108"/>
      <c r="BE144" s="108"/>
      <c r="BF144" s="108"/>
      <c r="BG144" s="108"/>
      <c r="BH144" s="108"/>
      <c r="BI144" s="108"/>
      <c r="BJ144" s="108"/>
      <c r="BK144" s="108"/>
      <c r="BL144" s="108"/>
      <c r="BM144" s="108"/>
      <c r="BN144" s="108"/>
      <c r="BO144" s="108"/>
      <c r="BP144" s="108"/>
      <c r="BQ144" s="108"/>
    </row>
    <row r="145" spans="1:69" ht="20.100000000000001" customHeight="1" x14ac:dyDescent="0.2">
      <c r="A145" s="84">
        <v>141</v>
      </c>
      <c r="B145" s="85" t="s">
        <v>461</v>
      </c>
      <c r="C145" s="85" t="s">
        <v>23</v>
      </c>
      <c r="D145" s="85" t="s">
        <v>5525</v>
      </c>
      <c r="E145" s="86"/>
      <c r="F145" s="91">
        <v>8</v>
      </c>
      <c r="G145" s="87" t="s">
        <v>5526</v>
      </c>
      <c r="H145" s="88">
        <v>80</v>
      </c>
      <c r="I145" s="88" t="s">
        <v>189</v>
      </c>
      <c r="J145" s="92">
        <v>177.32625259755301</v>
      </c>
      <c r="K145" s="88" t="s">
        <v>27</v>
      </c>
      <c r="L145" s="88" t="s">
        <v>4815</v>
      </c>
      <c r="M145" s="88" t="s">
        <v>28</v>
      </c>
      <c r="N145" s="93" t="s">
        <v>29</v>
      </c>
      <c r="O145" s="88" t="s">
        <v>76</v>
      </c>
      <c r="P145" s="88"/>
      <c r="Q145" s="88"/>
      <c r="R145" s="88" t="s">
        <v>32</v>
      </c>
      <c r="S145" s="88" t="s">
        <v>459</v>
      </c>
      <c r="T145" s="88" t="s">
        <v>463</v>
      </c>
      <c r="U145" s="88" t="s">
        <v>28</v>
      </c>
      <c r="V145" s="101" t="s">
        <v>4816</v>
      </c>
      <c r="W145" s="102"/>
      <c r="X145" s="85"/>
      <c r="Y145" s="85"/>
      <c r="Z145" s="103"/>
      <c r="AA145" s="108"/>
      <c r="AB145" s="108"/>
      <c r="AC145" s="81"/>
      <c r="AD145" s="109"/>
      <c r="AE145" s="108"/>
      <c r="AF145" s="108"/>
      <c r="AG145" s="108"/>
      <c r="AH145" s="109"/>
      <c r="AI145" s="108"/>
      <c r="AJ145" s="108"/>
      <c r="AK145" s="111"/>
      <c r="AL145" s="109"/>
      <c r="AM145" s="108"/>
      <c r="AN145" s="108"/>
      <c r="AO145" s="108"/>
      <c r="AP145" s="109"/>
      <c r="AQ145" s="108"/>
      <c r="AR145" s="108"/>
      <c r="AS145" s="108"/>
      <c r="AT145" s="109"/>
      <c r="AU145" s="108"/>
      <c r="AV145" s="108"/>
      <c r="AW145" s="108"/>
      <c r="AX145" s="109"/>
      <c r="AY145" s="108"/>
      <c r="AZ145" s="108"/>
      <c r="BA145" s="108"/>
      <c r="BB145" s="109"/>
      <c r="BC145" s="108"/>
      <c r="BD145" s="108"/>
      <c r="BE145" s="108"/>
      <c r="BF145" s="108"/>
      <c r="BG145" s="108"/>
      <c r="BH145" s="108"/>
      <c r="BI145" s="108"/>
      <c r="BJ145" s="108"/>
      <c r="BK145" s="108"/>
      <c r="BL145" s="108"/>
      <c r="BM145" s="108"/>
      <c r="BN145" s="108"/>
      <c r="BO145" s="108"/>
      <c r="BP145" s="108"/>
      <c r="BQ145" s="108"/>
    </row>
    <row r="146" spans="1:69" ht="20.100000000000001" customHeight="1" x14ac:dyDescent="0.2">
      <c r="A146" s="84">
        <v>142</v>
      </c>
      <c r="B146" s="85" t="s">
        <v>461</v>
      </c>
      <c r="C146" s="85" t="s">
        <v>23</v>
      </c>
      <c r="D146" s="85" t="s">
        <v>5527</v>
      </c>
      <c r="E146" s="86"/>
      <c r="F146" s="91">
        <v>8</v>
      </c>
      <c r="G146" s="87" t="s">
        <v>5528</v>
      </c>
      <c r="H146" s="88">
        <v>80</v>
      </c>
      <c r="I146" s="88" t="s">
        <v>189</v>
      </c>
      <c r="J146" s="92">
        <v>110.82890787347</v>
      </c>
      <c r="K146" s="88" t="s">
        <v>27</v>
      </c>
      <c r="L146" s="88" t="s">
        <v>4815</v>
      </c>
      <c r="M146" s="88" t="s">
        <v>28</v>
      </c>
      <c r="N146" s="93" t="s">
        <v>29</v>
      </c>
      <c r="O146" s="88" t="s">
        <v>76</v>
      </c>
      <c r="P146" s="88"/>
      <c r="Q146" s="88"/>
      <c r="R146" s="88" t="s">
        <v>32</v>
      </c>
      <c r="S146" s="88" t="s">
        <v>459</v>
      </c>
      <c r="T146" s="88" t="s">
        <v>463</v>
      </c>
      <c r="U146" s="88" t="s">
        <v>28</v>
      </c>
      <c r="V146" s="101" t="s">
        <v>4816</v>
      </c>
      <c r="W146" s="102"/>
      <c r="X146" s="85"/>
      <c r="Y146" s="85"/>
      <c r="Z146" s="103"/>
      <c r="AA146" s="108"/>
      <c r="AB146" s="108"/>
      <c r="AC146" s="81"/>
      <c r="AD146" s="109"/>
      <c r="AE146" s="108"/>
      <c r="AF146" s="108"/>
      <c r="AG146" s="108"/>
      <c r="AH146" s="109"/>
      <c r="AI146" s="108"/>
      <c r="AJ146" s="108"/>
      <c r="AK146" s="111"/>
      <c r="AL146" s="109"/>
      <c r="AM146" s="108"/>
      <c r="AN146" s="108"/>
      <c r="AO146" s="108"/>
      <c r="AP146" s="109"/>
      <c r="AQ146" s="108"/>
      <c r="AR146" s="108"/>
      <c r="AS146" s="108"/>
      <c r="AT146" s="109"/>
      <c r="AU146" s="108"/>
      <c r="AV146" s="108"/>
      <c r="AW146" s="108"/>
      <c r="AX146" s="109"/>
      <c r="AY146" s="108"/>
      <c r="AZ146" s="108"/>
      <c r="BA146" s="108"/>
      <c r="BB146" s="109"/>
      <c r="BC146" s="108"/>
      <c r="BD146" s="108"/>
      <c r="BE146" s="108"/>
      <c r="BF146" s="108"/>
      <c r="BG146" s="108"/>
      <c r="BH146" s="108"/>
      <c r="BI146" s="108"/>
      <c r="BJ146" s="108"/>
      <c r="BK146" s="108"/>
      <c r="BL146" s="108"/>
      <c r="BM146" s="108"/>
      <c r="BN146" s="108"/>
      <c r="BO146" s="108"/>
      <c r="BP146" s="108"/>
      <c r="BQ146" s="108"/>
    </row>
    <row r="147" spans="1:69" ht="20.100000000000001" hidden="1" customHeight="1" x14ac:dyDescent="0.2">
      <c r="A147" s="84">
        <v>143</v>
      </c>
      <c r="B147" s="85" t="s">
        <v>461</v>
      </c>
      <c r="C147" s="85" t="s">
        <v>23</v>
      </c>
      <c r="D147" s="89" t="s">
        <v>5529</v>
      </c>
      <c r="E147" s="90" t="s">
        <v>5905</v>
      </c>
      <c r="F147" s="91">
        <v>8</v>
      </c>
      <c r="G147" s="87" t="s">
        <v>5530</v>
      </c>
      <c r="H147" s="88">
        <v>80</v>
      </c>
      <c r="I147" s="88"/>
      <c r="J147" s="114"/>
      <c r="K147" s="88"/>
      <c r="L147" s="88"/>
      <c r="M147" s="88"/>
      <c r="N147" s="93"/>
      <c r="O147" s="88"/>
      <c r="P147" s="88"/>
      <c r="Q147" s="88"/>
      <c r="R147" s="88"/>
      <c r="S147" s="104"/>
      <c r="T147" s="88"/>
      <c r="U147" s="88"/>
      <c r="V147" s="85"/>
      <c r="W147" s="102"/>
      <c r="X147" s="85"/>
      <c r="Y147" s="85"/>
      <c r="Z147" s="103"/>
      <c r="AA147" s="108"/>
      <c r="AB147" s="108"/>
      <c r="AC147" s="81"/>
      <c r="AD147" s="109"/>
      <c r="AE147" s="108"/>
      <c r="AF147" s="108"/>
      <c r="AG147" s="108"/>
      <c r="AH147" s="109"/>
      <c r="AI147" s="108"/>
      <c r="AJ147" s="108"/>
      <c r="AK147" s="111"/>
      <c r="AL147" s="109"/>
      <c r="AM147" s="108"/>
      <c r="AN147" s="108"/>
      <c r="AO147" s="108"/>
      <c r="AP147" s="109"/>
      <c r="AQ147" s="108"/>
      <c r="AR147" s="108"/>
      <c r="AS147" s="108"/>
      <c r="AT147" s="109"/>
      <c r="AU147" s="108"/>
      <c r="AV147" s="108"/>
      <c r="AW147" s="108"/>
      <c r="AX147" s="109"/>
      <c r="AY147" s="108"/>
      <c r="AZ147" s="108"/>
      <c r="BA147" s="108"/>
      <c r="BB147" s="109"/>
      <c r="BC147" s="108"/>
      <c r="BD147" s="108"/>
      <c r="BE147" s="108"/>
      <c r="BF147" s="108"/>
      <c r="BG147" s="108"/>
      <c r="BH147" s="108"/>
      <c r="BI147" s="108"/>
      <c r="BJ147" s="108"/>
      <c r="BK147" s="108"/>
      <c r="BL147" s="108"/>
      <c r="BM147" s="108"/>
      <c r="BN147" s="108"/>
      <c r="BO147" s="108"/>
      <c r="BP147" s="108"/>
      <c r="BQ147" s="108"/>
    </row>
    <row r="148" spans="1:69" ht="20.100000000000001" customHeight="1" x14ac:dyDescent="0.2">
      <c r="A148" s="84">
        <v>144</v>
      </c>
      <c r="B148" s="85" t="s">
        <v>461</v>
      </c>
      <c r="C148" s="85" t="s">
        <v>23</v>
      </c>
      <c r="D148" s="85" t="s">
        <v>5531</v>
      </c>
      <c r="E148" s="86"/>
      <c r="F148" s="91">
        <v>8</v>
      </c>
      <c r="G148" s="87" t="s">
        <v>5532</v>
      </c>
      <c r="H148" s="88">
        <v>80</v>
      </c>
      <c r="I148" s="88" t="s">
        <v>189</v>
      </c>
      <c r="J148" s="92">
        <v>177.32625259755301</v>
      </c>
      <c r="K148" s="88" t="s">
        <v>27</v>
      </c>
      <c r="L148" s="88" t="s">
        <v>4815</v>
      </c>
      <c r="M148" s="88" t="s">
        <v>28</v>
      </c>
      <c r="N148" s="93" t="s">
        <v>29</v>
      </c>
      <c r="O148" s="88" t="s">
        <v>76</v>
      </c>
      <c r="P148" s="88"/>
      <c r="Q148" s="88"/>
      <c r="R148" s="88" t="s">
        <v>32</v>
      </c>
      <c r="S148" s="88" t="s">
        <v>459</v>
      </c>
      <c r="T148" s="88" t="s">
        <v>463</v>
      </c>
      <c r="U148" s="88" t="s">
        <v>28</v>
      </c>
      <c r="V148" s="101" t="s">
        <v>4816</v>
      </c>
      <c r="W148" s="102"/>
      <c r="X148" s="85"/>
      <c r="Y148" s="85"/>
      <c r="Z148" s="103"/>
      <c r="AA148" s="81"/>
      <c r="AB148" s="81"/>
      <c r="AC148" s="81"/>
      <c r="AD148" s="107"/>
      <c r="AE148" s="81"/>
      <c r="AF148" s="81"/>
      <c r="AG148" s="81"/>
      <c r="AH148" s="112"/>
      <c r="AI148" s="81"/>
      <c r="AJ148" s="81"/>
      <c r="AK148" s="111"/>
      <c r="AL148" s="112"/>
      <c r="AM148" s="102"/>
      <c r="AN148" s="102"/>
      <c r="AO148" s="81"/>
      <c r="AP148" s="109"/>
      <c r="AQ148" s="81"/>
      <c r="AR148" s="81"/>
      <c r="AS148" s="81"/>
      <c r="AT148" s="109"/>
      <c r="AU148" s="81"/>
      <c r="AV148" s="81"/>
      <c r="AW148" s="81"/>
      <c r="AX148" s="109"/>
      <c r="AY148" s="81"/>
      <c r="AZ148" s="81"/>
      <c r="BA148" s="81"/>
      <c r="BB148" s="109"/>
      <c r="BC148" s="81"/>
      <c r="BD148" s="81"/>
      <c r="BE148" s="81"/>
      <c r="BF148" s="108"/>
      <c r="BG148" s="81"/>
      <c r="BH148" s="108"/>
      <c r="BI148" s="108"/>
      <c r="BJ148" s="108"/>
      <c r="BK148" s="108"/>
      <c r="BL148" s="108"/>
      <c r="BM148" s="108"/>
      <c r="BN148" s="108"/>
      <c r="BO148" s="108"/>
      <c r="BP148" s="108"/>
      <c r="BQ148" s="108"/>
    </row>
    <row r="149" spans="1:69" ht="20.100000000000001" customHeight="1" x14ac:dyDescent="0.2">
      <c r="A149" s="84">
        <v>145</v>
      </c>
      <c r="B149" s="85" t="s">
        <v>461</v>
      </c>
      <c r="C149" s="85" t="s">
        <v>23</v>
      </c>
      <c r="D149" s="85" t="s">
        <v>5533</v>
      </c>
      <c r="E149" s="86"/>
      <c r="F149" s="91">
        <v>8</v>
      </c>
      <c r="G149" s="87" t="s">
        <v>5534</v>
      </c>
      <c r="H149" s="88">
        <v>80</v>
      </c>
      <c r="I149" s="88" t="s">
        <v>189</v>
      </c>
      <c r="J149" s="92">
        <v>110.82890787347</v>
      </c>
      <c r="K149" s="88" t="s">
        <v>27</v>
      </c>
      <c r="L149" s="88" t="s">
        <v>4815</v>
      </c>
      <c r="M149" s="88" t="s">
        <v>28</v>
      </c>
      <c r="N149" s="93" t="s">
        <v>29</v>
      </c>
      <c r="O149" s="88" t="s">
        <v>28</v>
      </c>
      <c r="P149" s="88" t="s">
        <v>470</v>
      </c>
      <c r="Q149" s="88" t="s">
        <v>107</v>
      </c>
      <c r="R149" s="88" t="s">
        <v>32</v>
      </c>
      <c r="S149" s="88" t="s">
        <v>459</v>
      </c>
      <c r="T149" s="88" t="s">
        <v>463</v>
      </c>
      <c r="U149" s="88" t="s">
        <v>28</v>
      </c>
      <c r="V149" s="101" t="s">
        <v>4816</v>
      </c>
      <c r="W149" s="102"/>
      <c r="X149" s="85"/>
      <c r="Y149" s="85"/>
      <c r="Z149" s="103"/>
      <c r="AA149" s="81"/>
      <c r="AB149" s="81"/>
      <c r="AC149" s="81"/>
      <c r="AD149" s="107"/>
      <c r="AE149" s="81"/>
      <c r="AF149" s="81"/>
      <c r="AG149" s="81"/>
      <c r="AH149" s="112"/>
      <c r="AI149" s="81"/>
      <c r="AJ149" s="81"/>
      <c r="AK149" s="111"/>
      <c r="AL149" s="109"/>
      <c r="AM149" s="102"/>
      <c r="AN149" s="102"/>
      <c r="AO149" s="81"/>
      <c r="AP149" s="109"/>
      <c r="AQ149" s="81"/>
      <c r="AR149" s="81"/>
      <c r="AS149" s="81"/>
      <c r="AT149" s="109"/>
      <c r="AU149" s="81"/>
      <c r="AV149" s="81"/>
      <c r="AW149" s="81"/>
      <c r="AX149" s="109"/>
      <c r="AY149" s="81"/>
      <c r="AZ149" s="81"/>
      <c r="BA149" s="81"/>
      <c r="BB149" s="109"/>
      <c r="BC149" s="81"/>
      <c r="BD149" s="81"/>
      <c r="BE149" s="81"/>
      <c r="BF149" s="108"/>
      <c r="BG149" s="81"/>
      <c r="BH149" s="108"/>
      <c r="BI149" s="108"/>
      <c r="BJ149" s="108"/>
      <c r="BK149" s="108"/>
      <c r="BL149" s="108"/>
      <c r="BM149" s="108"/>
      <c r="BN149" s="108"/>
      <c r="BO149" s="108"/>
      <c r="BP149" s="108"/>
      <c r="BQ149" s="108"/>
    </row>
    <row r="150" spans="1:69" ht="20.100000000000001" hidden="1" customHeight="1" x14ac:dyDescent="0.2">
      <c r="A150" s="84">
        <v>146</v>
      </c>
      <c r="B150" s="85" t="s">
        <v>461</v>
      </c>
      <c r="C150" s="85" t="s">
        <v>23</v>
      </c>
      <c r="D150" s="89" t="s">
        <v>5536</v>
      </c>
      <c r="E150" s="90" t="s">
        <v>5905</v>
      </c>
      <c r="F150" s="91">
        <v>8</v>
      </c>
      <c r="G150" s="87" t="s">
        <v>5537</v>
      </c>
      <c r="H150" s="88">
        <v>80</v>
      </c>
      <c r="I150" s="96"/>
      <c r="J150" s="114"/>
      <c r="K150" s="93"/>
      <c r="L150" s="88"/>
      <c r="M150" s="93"/>
      <c r="N150" s="93"/>
      <c r="O150" s="93"/>
      <c r="P150" s="93"/>
      <c r="Q150" s="93"/>
      <c r="R150" s="93"/>
      <c r="S150" s="93"/>
      <c r="T150" s="88"/>
      <c r="U150" s="96"/>
      <c r="V150" s="85"/>
      <c r="W150" s="102"/>
      <c r="X150" s="85"/>
      <c r="Y150" s="85"/>
      <c r="Z150" s="103"/>
      <c r="AA150" s="150"/>
      <c r="AB150" s="81"/>
      <c r="AC150" s="81"/>
      <c r="AD150" s="107"/>
      <c r="AE150" s="150"/>
      <c r="AF150" s="150"/>
      <c r="AG150" s="151"/>
      <c r="AH150" s="112"/>
      <c r="AI150" s="81"/>
      <c r="AJ150" s="81"/>
      <c r="AK150" s="111"/>
      <c r="AL150" s="112"/>
      <c r="AM150" s="102"/>
      <c r="AN150" s="102"/>
      <c r="AO150" s="81"/>
      <c r="AP150" s="109"/>
      <c r="AQ150" s="81"/>
      <c r="AR150" s="81"/>
      <c r="AS150" s="81"/>
      <c r="AT150" s="109"/>
      <c r="AU150" s="81"/>
      <c r="AV150" s="81"/>
      <c r="AW150" s="81"/>
      <c r="AX150" s="109"/>
      <c r="AY150" s="81"/>
      <c r="AZ150" s="81"/>
      <c r="BA150" s="81"/>
      <c r="BB150" s="109"/>
      <c r="BC150" s="81"/>
      <c r="BD150" s="81"/>
      <c r="BE150" s="81"/>
      <c r="BF150" s="108"/>
      <c r="BG150" s="81"/>
      <c r="BH150" s="108"/>
      <c r="BI150" s="108"/>
      <c r="BJ150" s="108"/>
      <c r="BK150" s="108"/>
      <c r="BL150" s="108"/>
      <c r="BM150" s="108"/>
      <c r="BN150" s="108"/>
      <c r="BO150" s="108"/>
      <c r="BP150" s="108"/>
      <c r="BQ150" s="108"/>
    </row>
    <row r="151" spans="1:69" ht="20.100000000000001" customHeight="1" x14ac:dyDescent="0.2">
      <c r="A151" s="84">
        <v>147</v>
      </c>
      <c r="B151" s="85" t="s">
        <v>461</v>
      </c>
      <c r="C151" s="85" t="s">
        <v>23</v>
      </c>
      <c r="D151" s="89" t="s">
        <v>5538</v>
      </c>
      <c r="E151" s="86"/>
      <c r="F151" s="91">
        <v>8</v>
      </c>
      <c r="G151" s="87" t="s">
        <v>5539</v>
      </c>
      <c r="H151" s="88">
        <v>80</v>
      </c>
      <c r="I151" s="88" t="s">
        <v>189</v>
      </c>
      <c r="J151" s="92">
        <v>177.32625259755301</v>
      </c>
      <c r="K151" s="93" t="s">
        <v>27</v>
      </c>
      <c r="L151" s="93" t="s">
        <v>4815</v>
      </c>
      <c r="M151" s="88" t="s">
        <v>28</v>
      </c>
      <c r="N151" s="93" t="s">
        <v>29</v>
      </c>
      <c r="O151" s="88" t="s">
        <v>76</v>
      </c>
      <c r="P151" s="93"/>
      <c r="Q151" s="93"/>
      <c r="R151" s="88" t="s">
        <v>32</v>
      </c>
      <c r="S151" s="88" t="s">
        <v>459</v>
      </c>
      <c r="T151" s="88" t="s">
        <v>463</v>
      </c>
      <c r="U151" s="88" t="s">
        <v>28</v>
      </c>
      <c r="V151" s="101" t="s">
        <v>4816</v>
      </c>
      <c r="W151" s="102"/>
      <c r="X151" s="85"/>
      <c r="Y151" s="85"/>
      <c r="Z151" s="103"/>
      <c r="AA151" s="151"/>
      <c r="AB151" s="81"/>
      <c r="AC151" s="81"/>
      <c r="AD151" s="107"/>
      <c r="AE151" s="150"/>
      <c r="AF151" s="150"/>
      <c r="AG151" s="151"/>
      <c r="AH151" s="112"/>
      <c r="AI151" s="81"/>
      <c r="AJ151" s="81"/>
      <c r="AK151" s="111"/>
      <c r="AL151" s="112"/>
      <c r="AM151" s="102"/>
      <c r="AN151" s="102"/>
      <c r="AO151" s="81"/>
      <c r="AP151" s="158"/>
      <c r="AQ151" s="81"/>
      <c r="AR151" s="81"/>
      <c r="AS151" s="158"/>
      <c r="AT151" s="158"/>
      <c r="AU151" s="81"/>
      <c r="AV151" s="81"/>
      <c r="AW151" s="81"/>
      <c r="AX151" s="109"/>
      <c r="AY151" s="81"/>
      <c r="AZ151" s="81"/>
      <c r="BA151" s="81"/>
      <c r="BB151" s="109"/>
      <c r="BC151" s="81"/>
      <c r="BD151" s="81"/>
      <c r="BE151" s="81"/>
      <c r="BF151" s="108"/>
      <c r="BG151" s="81"/>
      <c r="BH151" s="108"/>
      <c r="BI151" s="108"/>
      <c r="BJ151" s="108"/>
      <c r="BK151" s="108"/>
      <c r="BL151" s="108"/>
      <c r="BM151" s="108"/>
      <c r="BN151" s="108"/>
      <c r="BO151" s="108"/>
      <c r="BP151" s="108"/>
      <c r="BQ151" s="108"/>
    </row>
    <row r="152" spans="1:69" ht="20.100000000000001" customHeight="1" x14ac:dyDescent="0.2">
      <c r="A152" s="84">
        <v>148</v>
      </c>
      <c r="B152" s="85" t="s">
        <v>461</v>
      </c>
      <c r="C152" s="85" t="s">
        <v>23</v>
      </c>
      <c r="D152" s="85" t="s">
        <v>5540</v>
      </c>
      <c r="E152" s="86"/>
      <c r="F152" s="91">
        <v>8</v>
      </c>
      <c r="G152" s="87" t="s">
        <v>5541</v>
      </c>
      <c r="H152" s="88">
        <v>80</v>
      </c>
      <c r="I152" s="88" t="s">
        <v>189</v>
      </c>
      <c r="J152" s="92">
        <v>177.32625259755301</v>
      </c>
      <c r="K152" s="88" t="s">
        <v>27</v>
      </c>
      <c r="L152" s="88" t="s">
        <v>4815</v>
      </c>
      <c r="M152" s="88" t="s">
        <v>28</v>
      </c>
      <c r="N152" s="93" t="s">
        <v>29</v>
      </c>
      <c r="O152" s="88" t="s">
        <v>76</v>
      </c>
      <c r="P152" s="88"/>
      <c r="Q152" s="88"/>
      <c r="R152" s="88" t="s">
        <v>32</v>
      </c>
      <c r="S152" s="88" t="s">
        <v>459</v>
      </c>
      <c r="T152" s="88" t="s">
        <v>463</v>
      </c>
      <c r="U152" s="88" t="s">
        <v>28</v>
      </c>
      <c r="V152" s="101" t="s">
        <v>4816</v>
      </c>
      <c r="W152" s="102"/>
      <c r="X152" s="85"/>
      <c r="Y152" s="85"/>
      <c r="Z152" s="103"/>
      <c r="AA152" s="151"/>
      <c r="AB152" s="81"/>
      <c r="AC152" s="81"/>
      <c r="AD152" s="107"/>
      <c r="AE152" s="150"/>
      <c r="AF152" s="150"/>
      <c r="AG152" s="151"/>
      <c r="AH152" s="112"/>
      <c r="AI152" s="81"/>
      <c r="AJ152" s="81"/>
      <c r="AK152" s="111"/>
      <c r="AL152" s="112"/>
      <c r="AM152" s="102"/>
      <c r="AN152" s="102"/>
      <c r="AO152" s="81"/>
      <c r="AP152" s="158"/>
      <c r="AQ152" s="81"/>
      <c r="AR152" s="81"/>
      <c r="AS152" s="81"/>
      <c r="AT152" s="158"/>
      <c r="AU152" s="81"/>
      <c r="AV152" s="81"/>
      <c r="AW152" s="81"/>
      <c r="AX152" s="109"/>
      <c r="AY152" s="81"/>
      <c r="AZ152" s="81"/>
      <c r="BA152" s="81"/>
      <c r="BB152" s="109"/>
      <c r="BC152" s="81"/>
      <c r="BD152" s="81"/>
      <c r="BE152" s="81"/>
      <c r="BF152" s="108"/>
      <c r="BG152" s="81"/>
      <c r="BH152" s="108"/>
      <c r="BI152" s="108"/>
      <c r="BJ152" s="108"/>
      <c r="BK152" s="108"/>
      <c r="BL152" s="108"/>
      <c r="BM152" s="108"/>
      <c r="BN152" s="108"/>
      <c r="BO152" s="108"/>
      <c r="BP152" s="108"/>
      <c r="BQ152" s="108"/>
    </row>
    <row r="153" spans="1:69" ht="20.100000000000001" customHeight="1" x14ac:dyDescent="0.2">
      <c r="A153" s="84">
        <v>149</v>
      </c>
      <c r="B153" s="85" t="s">
        <v>461</v>
      </c>
      <c r="C153" s="85" t="s">
        <v>23</v>
      </c>
      <c r="D153" s="85" t="s">
        <v>5542</v>
      </c>
      <c r="E153" s="86"/>
      <c r="F153" s="91">
        <v>8</v>
      </c>
      <c r="G153" s="87" t="s">
        <v>5543</v>
      </c>
      <c r="H153" s="88">
        <v>80</v>
      </c>
      <c r="I153" s="88" t="s">
        <v>189</v>
      </c>
      <c r="J153" s="92">
        <v>177.32625259755301</v>
      </c>
      <c r="K153" s="88" t="s">
        <v>27</v>
      </c>
      <c r="L153" s="88" t="s">
        <v>4815</v>
      </c>
      <c r="M153" s="88" t="s">
        <v>28</v>
      </c>
      <c r="N153" s="93" t="s">
        <v>29</v>
      </c>
      <c r="O153" s="88" t="s">
        <v>76</v>
      </c>
      <c r="P153" s="88"/>
      <c r="Q153" s="88"/>
      <c r="R153" s="88" t="s">
        <v>32</v>
      </c>
      <c r="S153" s="88" t="s">
        <v>459</v>
      </c>
      <c r="T153" s="88" t="s">
        <v>463</v>
      </c>
      <c r="U153" s="88" t="s">
        <v>28</v>
      </c>
      <c r="V153" s="101" t="s">
        <v>4816</v>
      </c>
      <c r="W153" s="102"/>
      <c r="X153" s="85"/>
      <c r="Y153" s="85"/>
      <c r="Z153" s="103"/>
      <c r="AA153" s="151"/>
      <c r="AB153" s="81"/>
      <c r="AC153" s="81"/>
      <c r="AD153" s="152"/>
      <c r="AE153" s="150"/>
      <c r="AF153" s="150"/>
      <c r="AG153" s="151"/>
      <c r="AH153" s="112"/>
      <c r="AI153" s="81"/>
      <c r="AJ153" s="81"/>
      <c r="AK153" s="111"/>
      <c r="AL153" s="112"/>
      <c r="AM153" s="102"/>
      <c r="AN153" s="102"/>
      <c r="AO153" s="158"/>
      <c r="AP153" s="109"/>
      <c r="AQ153" s="81"/>
      <c r="AR153" s="81"/>
      <c r="AS153" s="81"/>
      <c r="AT153" s="109"/>
      <c r="AU153" s="81"/>
      <c r="AV153" s="81"/>
      <c r="AW153" s="81"/>
      <c r="AX153" s="109"/>
      <c r="AY153" s="81"/>
      <c r="AZ153" s="81"/>
      <c r="BA153" s="81"/>
      <c r="BB153" s="109"/>
      <c r="BC153" s="81"/>
      <c r="BD153" s="81"/>
      <c r="BE153" s="81"/>
      <c r="BF153" s="108"/>
      <c r="BG153" s="81"/>
      <c r="BH153" s="108"/>
      <c r="BI153" s="108"/>
      <c r="BJ153" s="108"/>
      <c r="BK153" s="108"/>
      <c r="BL153" s="108"/>
      <c r="BM153" s="108"/>
      <c r="BN153" s="108"/>
      <c r="BO153" s="108"/>
      <c r="BP153" s="108"/>
      <c r="BQ153" s="108"/>
    </row>
    <row r="154" spans="1:69" ht="20.100000000000001" customHeight="1" x14ac:dyDescent="0.2">
      <c r="A154" s="84">
        <v>150</v>
      </c>
      <c r="B154" s="85" t="s">
        <v>461</v>
      </c>
      <c r="C154" s="85" t="s">
        <v>23</v>
      </c>
      <c r="D154" s="85" t="s">
        <v>5545</v>
      </c>
      <c r="E154" s="86"/>
      <c r="F154" s="91">
        <v>8</v>
      </c>
      <c r="G154" s="87" t="s">
        <v>5546</v>
      </c>
      <c r="H154" s="88">
        <v>260</v>
      </c>
      <c r="I154" s="88" t="s">
        <v>189</v>
      </c>
      <c r="J154" s="92">
        <v>509.81297621796398</v>
      </c>
      <c r="K154" s="88" t="s">
        <v>27</v>
      </c>
      <c r="L154" s="88" t="s">
        <v>4815</v>
      </c>
      <c r="M154" s="88" t="s">
        <v>28</v>
      </c>
      <c r="N154" s="93" t="s">
        <v>29</v>
      </c>
      <c r="O154" s="88" t="s">
        <v>76</v>
      </c>
      <c r="P154" s="88"/>
      <c r="Q154" s="88"/>
      <c r="R154" s="88" t="s">
        <v>32</v>
      </c>
      <c r="S154" s="88" t="s">
        <v>459</v>
      </c>
      <c r="T154" s="88" t="s">
        <v>463</v>
      </c>
      <c r="U154" s="88" t="s">
        <v>28</v>
      </c>
      <c r="V154" s="101" t="s">
        <v>4816</v>
      </c>
      <c r="W154" s="102"/>
      <c r="X154" s="85"/>
      <c r="Y154" s="85"/>
      <c r="Z154" s="103"/>
      <c r="AA154" s="151"/>
      <c r="AB154" s="81"/>
      <c r="AC154" s="81"/>
      <c r="AD154" s="109"/>
      <c r="AE154" s="150"/>
      <c r="AF154" s="150"/>
      <c r="AG154" s="151"/>
      <c r="AH154" s="112"/>
      <c r="AI154" s="81"/>
      <c r="AJ154" s="81"/>
      <c r="AK154" s="111"/>
      <c r="AL154" s="109"/>
      <c r="AM154" s="102"/>
      <c r="AN154" s="102"/>
      <c r="AO154" s="81"/>
      <c r="AP154" s="109"/>
      <c r="AQ154" s="81"/>
      <c r="AR154" s="81"/>
      <c r="AS154" s="81"/>
      <c r="AT154" s="109"/>
      <c r="AU154" s="81"/>
      <c r="AV154" s="81"/>
      <c r="AW154" s="81"/>
      <c r="AX154" s="109"/>
      <c r="AY154" s="81"/>
      <c r="AZ154" s="81"/>
      <c r="BA154" s="81"/>
      <c r="BB154" s="109"/>
      <c r="BC154" s="81"/>
      <c r="BD154" s="81"/>
      <c r="BE154" s="81"/>
      <c r="BF154" s="108"/>
      <c r="BG154" s="81"/>
      <c r="BH154" s="108"/>
      <c r="BI154" s="108"/>
      <c r="BJ154" s="108"/>
      <c r="BK154" s="108"/>
      <c r="BL154" s="108"/>
      <c r="BM154" s="108"/>
      <c r="BN154" s="108"/>
      <c r="BO154" s="108"/>
      <c r="BP154" s="108"/>
      <c r="BQ154" s="108"/>
    </row>
    <row r="155" spans="1:69" ht="20.100000000000001" hidden="1" customHeight="1" x14ac:dyDescent="0.2">
      <c r="A155" s="84">
        <v>151</v>
      </c>
      <c r="B155" s="85" t="s">
        <v>461</v>
      </c>
      <c r="C155" s="85" t="s">
        <v>23</v>
      </c>
      <c r="D155" s="89" t="s">
        <v>5548</v>
      </c>
      <c r="E155" s="90" t="s">
        <v>5905</v>
      </c>
      <c r="F155" s="91">
        <v>8</v>
      </c>
      <c r="G155" s="87" t="s">
        <v>5549</v>
      </c>
      <c r="H155" s="88">
        <v>80</v>
      </c>
      <c r="I155" s="96"/>
      <c r="J155" s="114"/>
      <c r="K155" s="93"/>
      <c r="L155" s="88"/>
      <c r="M155" s="93"/>
      <c r="N155" s="93"/>
      <c r="O155" s="93"/>
      <c r="P155" s="93"/>
      <c r="Q155" s="93"/>
      <c r="R155" s="93"/>
      <c r="S155" s="93"/>
      <c r="T155" s="88"/>
      <c r="U155" s="96"/>
      <c r="V155" s="85"/>
      <c r="W155" s="102"/>
      <c r="X155" s="85"/>
      <c r="Y155" s="85"/>
      <c r="Z155" s="103"/>
      <c r="AA155" s="150"/>
      <c r="AB155" s="150"/>
      <c r="AC155" s="81"/>
      <c r="AD155" s="152"/>
      <c r="AE155" s="150"/>
      <c r="AF155" s="150"/>
      <c r="AG155" s="151"/>
      <c r="AH155" s="109"/>
      <c r="AI155" s="81"/>
      <c r="AJ155" s="81"/>
      <c r="AK155" s="111"/>
      <c r="AL155" s="109"/>
      <c r="AM155" s="102"/>
      <c r="AN155" s="102"/>
      <c r="AO155" s="81"/>
      <c r="AP155" s="109"/>
      <c r="AQ155" s="81"/>
      <c r="AR155" s="81"/>
      <c r="AS155" s="81"/>
      <c r="AT155" s="109"/>
      <c r="AU155" s="81"/>
      <c r="AV155" s="81"/>
      <c r="AW155" s="81"/>
      <c r="AX155" s="109"/>
      <c r="AY155" s="81"/>
      <c r="AZ155" s="81"/>
      <c r="BA155" s="81"/>
      <c r="BB155" s="109"/>
      <c r="BC155" s="81"/>
      <c r="BD155" s="81"/>
      <c r="BE155" s="81"/>
      <c r="BF155" s="108"/>
      <c r="BG155" s="81"/>
      <c r="BH155" s="108"/>
      <c r="BI155" s="108"/>
      <c r="BJ155" s="108"/>
      <c r="BK155" s="108"/>
      <c r="BL155" s="108"/>
      <c r="BM155" s="108"/>
      <c r="BN155" s="108"/>
      <c r="BO155" s="108"/>
      <c r="BP155" s="108"/>
      <c r="BQ155" s="108"/>
    </row>
    <row r="156" spans="1:69" ht="20.100000000000001" customHeight="1" x14ac:dyDescent="0.2">
      <c r="A156" s="84">
        <v>152</v>
      </c>
      <c r="B156" s="85" t="s">
        <v>461</v>
      </c>
      <c r="C156" s="85" t="s">
        <v>23</v>
      </c>
      <c r="D156" s="85" t="s">
        <v>5550</v>
      </c>
      <c r="E156" s="86"/>
      <c r="F156" s="91">
        <v>8</v>
      </c>
      <c r="G156" s="87" t="s">
        <v>5551</v>
      </c>
      <c r="H156" s="88">
        <v>260</v>
      </c>
      <c r="I156" s="88" t="s">
        <v>189</v>
      </c>
      <c r="J156" s="92">
        <v>509.81297621796398</v>
      </c>
      <c r="K156" s="88" t="s">
        <v>27</v>
      </c>
      <c r="L156" s="88" t="s">
        <v>4815</v>
      </c>
      <c r="M156" s="88" t="s">
        <v>28</v>
      </c>
      <c r="N156" s="93" t="s">
        <v>29</v>
      </c>
      <c r="O156" s="88" t="s">
        <v>76</v>
      </c>
      <c r="P156" s="88"/>
      <c r="Q156" s="88"/>
      <c r="R156" s="88" t="s">
        <v>32</v>
      </c>
      <c r="S156" s="88" t="s">
        <v>459</v>
      </c>
      <c r="T156" s="88" t="s">
        <v>463</v>
      </c>
      <c r="U156" s="88" t="s">
        <v>28</v>
      </c>
      <c r="V156" s="101" t="s">
        <v>4816</v>
      </c>
      <c r="W156" s="102"/>
      <c r="X156" s="85"/>
      <c r="Y156" s="85"/>
      <c r="Z156" s="103"/>
      <c r="AA156" s="151"/>
      <c r="AB156" s="151"/>
      <c r="AC156" s="81"/>
      <c r="AD156" s="109"/>
      <c r="AE156" s="150"/>
      <c r="AF156" s="150"/>
      <c r="AG156" s="151"/>
      <c r="AH156" s="109"/>
      <c r="AI156" s="81"/>
      <c r="AJ156" s="81"/>
      <c r="AK156" s="111"/>
      <c r="AL156" s="112"/>
      <c r="AM156" s="102"/>
      <c r="AN156" s="102"/>
      <c r="AO156" s="81"/>
      <c r="AP156" s="109"/>
      <c r="AQ156" s="81"/>
      <c r="AR156" s="81"/>
      <c r="AS156" s="81"/>
      <c r="AT156" s="109"/>
      <c r="AU156" s="81"/>
      <c r="AV156" s="81"/>
      <c r="AW156" s="81"/>
      <c r="AX156" s="109"/>
      <c r="AY156" s="81"/>
      <c r="AZ156" s="81"/>
      <c r="BA156" s="81"/>
      <c r="BB156" s="109"/>
      <c r="BC156" s="81"/>
      <c r="BD156" s="81"/>
      <c r="BE156" s="81"/>
      <c r="BF156" s="108"/>
      <c r="BG156" s="81"/>
      <c r="BH156" s="108"/>
      <c r="BI156" s="108"/>
      <c r="BJ156" s="108"/>
      <c r="BK156" s="108"/>
      <c r="BL156" s="108"/>
      <c r="BM156" s="108"/>
      <c r="BN156" s="108"/>
      <c r="BO156" s="108"/>
      <c r="BP156" s="108"/>
      <c r="BQ156" s="108"/>
    </row>
    <row r="157" spans="1:69" ht="20.100000000000001" customHeight="1" x14ac:dyDescent="0.2">
      <c r="A157" s="84">
        <v>153</v>
      </c>
      <c r="B157" s="85" t="s">
        <v>461</v>
      </c>
      <c r="C157" s="85" t="s">
        <v>23</v>
      </c>
      <c r="D157" s="85" t="s">
        <v>5552</v>
      </c>
      <c r="E157" s="86"/>
      <c r="F157" s="91">
        <v>8</v>
      </c>
      <c r="G157" s="87" t="s">
        <v>5553</v>
      </c>
      <c r="H157" s="85">
        <v>80</v>
      </c>
      <c r="I157" s="131" t="s">
        <v>189</v>
      </c>
      <c r="J157" s="132">
        <v>110.82890787347</v>
      </c>
      <c r="K157" s="131" t="s">
        <v>27</v>
      </c>
      <c r="L157" s="131" t="s">
        <v>4815</v>
      </c>
      <c r="M157" s="131" t="s">
        <v>28</v>
      </c>
      <c r="N157" s="133" t="s">
        <v>29</v>
      </c>
      <c r="O157" s="131" t="s">
        <v>28</v>
      </c>
      <c r="P157" s="134" t="s">
        <v>465</v>
      </c>
      <c r="Q157" s="133" t="s">
        <v>466</v>
      </c>
      <c r="R157" s="131" t="s">
        <v>32</v>
      </c>
      <c r="S157" s="131" t="s">
        <v>459</v>
      </c>
      <c r="T157" s="131" t="s">
        <v>463</v>
      </c>
      <c r="U157" s="131" t="s">
        <v>28</v>
      </c>
      <c r="V157" s="101" t="s">
        <v>4816</v>
      </c>
      <c r="W157" s="102"/>
      <c r="X157" s="85"/>
      <c r="Y157" s="85"/>
      <c r="Z157" s="103"/>
      <c r="AA157" s="151"/>
      <c r="AB157" s="151"/>
      <c r="AC157" s="81"/>
      <c r="AD157" s="109"/>
      <c r="AE157" s="150"/>
      <c r="AF157" s="150"/>
      <c r="AG157" s="151"/>
      <c r="AH157" s="109"/>
      <c r="AI157" s="81"/>
      <c r="AJ157" s="81"/>
      <c r="AK157" s="111"/>
      <c r="AL157" s="109"/>
      <c r="AM157" s="102"/>
      <c r="AN157" s="102"/>
      <c r="AO157" s="81"/>
      <c r="AP157" s="109"/>
      <c r="AQ157" s="81"/>
      <c r="AR157" s="81"/>
      <c r="AS157" s="81"/>
      <c r="AT157" s="109"/>
      <c r="AU157" s="81"/>
      <c r="AV157" s="81"/>
      <c r="AW157" s="81"/>
      <c r="AX157" s="109"/>
      <c r="AY157" s="81"/>
      <c r="AZ157" s="81"/>
      <c r="BA157" s="81"/>
      <c r="BB157" s="109"/>
      <c r="BC157" s="81"/>
      <c r="BD157" s="81"/>
      <c r="BE157" s="81"/>
      <c r="BF157" s="108"/>
      <c r="BG157" s="81"/>
      <c r="BH157" s="108"/>
      <c r="BI157" s="108"/>
      <c r="BJ157" s="108"/>
      <c r="BK157" s="108"/>
      <c r="BL157" s="108"/>
      <c r="BM157" s="108"/>
      <c r="BN157" s="108"/>
      <c r="BO157" s="108"/>
      <c r="BP157" s="108"/>
      <c r="BQ157" s="108"/>
    </row>
    <row r="158" spans="1:69" ht="20.100000000000001" customHeight="1" x14ac:dyDescent="0.2">
      <c r="A158" s="84">
        <v>154</v>
      </c>
      <c r="B158" s="85" t="s">
        <v>461</v>
      </c>
      <c r="C158" s="85" t="s">
        <v>65</v>
      </c>
      <c r="D158" s="85" t="s">
        <v>5555</v>
      </c>
      <c r="E158" s="121"/>
      <c r="F158" s="120">
        <v>9</v>
      </c>
      <c r="G158" s="87" t="s">
        <v>5556</v>
      </c>
      <c r="H158" s="85">
        <v>800</v>
      </c>
      <c r="I158" s="135" t="s">
        <v>26</v>
      </c>
      <c r="J158" s="136">
        <v>1920</v>
      </c>
      <c r="K158" s="136" t="s">
        <v>27</v>
      </c>
      <c r="L158" s="131" t="s">
        <v>4815</v>
      </c>
      <c r="M158" s="137" t="s">
        <v>28</v>
      </c>
      <c r="N158" s="133" t="s">
        <v>29</v>
      </c>
      <c r="O158" s="131" t="s">
        <v>28</v>
      </c>
      <c r="P158" s="135" t="s">
        <v>465</v>
      </c>
      <c r="Q158" s="135" t="s">
        <v>609</v>
      </c>
      <c r="R158" s="136" t="s">
        <v>32</v>
      </c>
      <c r="S158" s="131" t="s">
        <v>368</v>
      </c>
      <c r="T158" s="131">
        <v>24</v>
      </c>
      <c r="U158" s="137" t="s">
        <v>28</v>
      </c>
      <c r="V158" s="101" t="s">
        <v>4816</v>
      </c>
      <c r="W158" s="102"/>
      <c r="X158" s="85"/>
      <c r="Y158" s="85"/>
      <c r="Z158" s="103"/>
      <c r="AA158" s="151"/>
      <c r="AB158" s="151"/>
      <c r="AC158" s="81"/>
      <c r="AD158" s="152"/>
      <c r="AE158" s="150"/>
      <c r="AF158" s="150"/>
      <c r="AG158" s="151"/>
      <c r="AH158" s="109"/>
      <c r="AI158" s="81"/>
      <c r="AJ158" s="81"/>
      <c r="AK158" s="111"/>
      <c r="AL158" s="112"/>
      <c r="AM158" s="102"/>
      <c r="AN158" s="102"/>
      <c r="AO158" s="81"/>
      <c r="AP158" s="158"/>
      <c r="AQ158" s="81"/>
      <c r="AR158" s="81"/>
      <c r="AS158" s="81"/>
      <c r="AT158" s="109"/>
      <c r="AU158" s="81"/>
      <c r="AV158" s="81"/>
      <c r="AW158" s="81"/>
      <c r="AX158" s="158"/>
      <c r="AY158" s="81"/>
      <c r="AZ158" s="81"/>
      <c r="BA158" s="81"/>
      <c r="BB158" s="109"/>
      <c r="BC158" s="81"/>
      <c r="BD158" s="81"/>
      <c r="BE158" s="81"/>
      <c r="BF158" s="108"/>
      <c r="BG158" s="81"/>
      <c r="BH158" s="108"/>
      <c r="BI158" s="108"/>
      <c r="BJ158" s="108"/>
      <c r="BK158" s="108"/>
      <c r="BL158" s="108"/>
      <c r="BM158" s="108"/>
      <c r="BN158" s="108"/>
      <c r="BO158" s="108"/>
      <c r="BP158" s="108"/>
      <c r="BQ158" s="108"/>
    </row>
    <row r="159" spans="1:69" ht="20.100000000000001" customHeight="1" x14ac:dyDescent="0.2">
      <c r="A159" s="84">
        <v>155</v>
      </c>
      <c r="B159" s="85" t="s">
        <v>461</v>
      </c>
      <c r="C159" s="85" t="s">
        <v>65</v>
      </c>
      <c r="D159" s="85" t="s">
        <v>5558</v>
      </c>
      <c r="E159" s="121"/>
      <c r="F159" s="120">
        <v>9</v>
      </c>
      <c r="G159" s="87" t="s">
        <v>5559</v>
      </c>
      <c r="H159" s="85">
        <v>800</v>
      </c>
      <c r="I159" s="135" t="s">
        <v>26</v>
      </c>
      <c r="J159" s="136">
        <v>1920</v>
      </c>
      <c r="K159" s="136" t="s">
        <v>27</v>
      </c>
      <c r="L159" s="131" t="s">
        <v>4815</v>
      </c>
      <c r="M159" s="137" t="s">
        <v>28</v>
      </c>
      <c r="N159" s="133" t="s">
        <v>29</v>
      </c>
      <c r="O159" s="131" t="s">
        <v>28</v>
      </c>
      <c r="P159" s="135" t="s">
        <v>465</v>
      </c>
      <c r="Q159" s="135" t="s">
        <v>609</v>
      </c>
      <c r="R159" s="136" t="s">
        <v>69</v>
      </c>
      <c r="S159" s="131" t="s">
        <v>368</v>
      </c>
      <c r="T159" s="131">
        <v>24</v>
      </c>
      <c r="U159" s="137" t="s">
        <v>28</v>
      </c>
      <c r="V159" s="112" t="s">
        <v>5367</v>
      </c>
      <c r="W159" s="102"/>
      <c r="X159" s="85"/>
      <c r="Y159" s="85">
        <v>46</v>
      </c>
      <c r="Z159" s="103" t="s">
        <v>5561</v>
      </c>
      <c r="AA159" s="151"/>
      <c r="AB159" s="151"/>
      <c r="AC159" s="81">
        <v>58</v>
      </c>
      <c r="AD159" s="109"/>
      <c r="AE159" s="150"/>
      <c r="AF159" s="150"/>
      <c r="AG159" s="151"/>
      <c r="AH159" s="109"/>
      <c r="AI159" s="81"/>
      <c r="AJ159" s="81"/>
      <c r="AK159" s="111"/>
      <c r="AL159" s="109"/>
      <c r="AM159" s="102"/>
      <c r="AN159" s="102"/>
      <c r="AO159" s="81"/>
      <c r="AP159" s="109"/>
      <c r="AQ159" s="81"/>
      <c r="AR159" s="81"/>
      <c r="AS159" s="81"/>
      <c r="AT159" s="109"/>
      <c r="AU159" s="81"/>
      <c r="AV159" s="81"/>
      <c r="AW159" s="81"/>
      <c r="AX159" s="109"/>
      <c r="AY159" s="81"/>
      <c r="AZ159" s="81"/>
      <c r="BA159" s="81"/>
      <c r="BB159" s="109"/>
      <c r="BC159" s="81"/>
      <c r="BD159" s="81"/>
      <c r="BE159" s="81"/>
      <c r="BF159" s="108"/>
      <c r="BG159" s="81"/>
      <c r="BH159" s="108"/>
      <c r="BI159" s="108"/>
      <c r="BJ159" s="108"/>
      <c r="BK159" s="108"/>
      <c r="BL159" s="108"/>
      <c r="BM159" s="108"/>
      <c r="BN159" s="108"/>
      <c r="BO159" s="108"/>
      <c r="BP159" s="108"/>
      <c r="BQ159" s="108"/>
    </row>
    <row r="160" spans="1:69" ht="20.100000000000001" customHeight="1" x14ac:dyDescent="0.2">
      <c r="A160" s="84">
        <v>156</v>
      </c>
      <c r="B160" s="85" t="s">
        <v>461</v>
      </c>
      <c r="C160" s="85" t="s">
        <v>65</v>
      </c>
      <c r="D160" s="85" t="s">
        <v>5565</v>
      </c>
      <c r="E160" s="121"/>
      <c r="F160" s="120">
        <v>9</v>
      </c>
      <c r="G160" s="87" t="s">
        <v>5566</v>
      </c>
      <c r="H160" s="85">
        <v>300</v>
      </c>
      <c r="I160" s="135" t="s">
        <v>26</v>
      </c>
      <c r="J160" s="136">
        <v>840</v>
      </c>
      <c r="K160" s="136" t="s">
        <v>27</v>
      </c>
      <c r="L160" s="131" t="s">
        <v>4815</v>
      </c>
      <c r="M160" s="137"/>
      <c r="N160" s="133" t="s">
        <v>29</v>
      </c>
      <c r="O160" s="131" t="s">
        <v>76</v>
      </c>
      <c r="P160" s="135"/>
      <c r="Q160" s="135"/>
      <c r="R160" s="136" t="s">
        <v>32</v>
      </c>
      <c r="S160" s="131" t="s">
        <v>368</v>
      </c>
      <c r="T160" s="131">
        <v>24</v>
      </c>
      <c r="U160" s="137" t="s">
        <v>28</v>
      </c>
      <c r="V160" s="101" t="s">
        <v>4816</v>
      </c>
      <c r="W160" s="102"/>
      <c r="X160" s="85"/>
      <c r="Y160" s="85"/>
      <c r="Z160" s="103" t="s">
        <v>5561</v>
      </c>
      <c r="AA160" s="151"/>
      <c r="AB160" s="151"/>
      <c r="AC160" s="81">
        <v>53</v>
      </c>
      <c r="AD160" s="152"/>
      <c r="AE160" s="150"/>
      <c r="AF160" s="150"/>
      <c r="AG160" s="151"/>
      <c r="AH160" s="112"/>
      <c r="AI160" s="81"/>
      <c r="AJ160" s="81"/>
      <c r="AK160" s="111"/>
      <c r="AL160" s="112"/>
      <c r="AM160" s="102"/>
      <c r="AN160" s="102"/>
      <c r="AO160" s="81"/>
      <c r="AP160" s="158"/>
      <c r="AQ160" s="81"/>
      <c r="AR160" s="81"/>
      <c r="AS160" s="81"/>
      <c r="AT160" s="109"/>
      <c r="AU160" s="81"/>
      <c r="AV160" s="81"/>
      <c r="AW160" s="81"/>
      <c r="AX160" s="158"/>
      <c r="AY160" s="81"/>
      <c r="AZ160" s="158"/>
      <c r="BA160" s="81"/>
      <c r="BB160" s="158"/>
      <c r="BC160" s="81"/>
      <c r="BD160" s="81"/>
      <c r="BE160" s="81"/>
      <c r="BF160" s="108"/>
      <c r="BG160" s="81"/>
      <c r="BH160" s="108"/>
      <c r="BI160" s="108"/>
      <c r="BJ160" s="108"/>
      <c r="BK160" s="108"/>
      <c r="BL160" s="108"/>
      <c r="BM160" s="108"/>
      <c r="BN160" s="108"/>
      <c r="BO160" s="108"/>
      <c r="BP160" s="108"/>
      <c r="BQ160" s="108"/>
    </row>
    <row r="161" spans="1:69" ht="20.100000000000001" customHeight="1" x14ac:dyDescent="0.2">
      <c r="A161" s="84">
        <v>157</v>
      </c>
      <c r="B161" s="85" t="s">
        <v>461</v>
      </c>
      <c r="C161" s="85" t="s">
        <v>65</v>
      </c>
      <c r="D161" s="85" t="s">
        <v>5568</v>
      </c>
      <c r="E161" s="121"/>
      <c r="F161" s="120">
        <v>9</v>
      </c>
      <c r="G161" s="87" t="s">
        <v>5569</v>
      </c>
      <c r="H161" s="85">
        <v>300</v>
      </c>
      <c r="I161" s="135" t="s">
        <v>26</v>
      </c>
      <c r="J161" s="136">
        <v>840</v>
      </c>
      <c r="K161" s="136" t="s">
        <v>27</v>
      </c>
      <c r="L161" s="131" t="s">
        <v>4815</v>
      </c>
      <c r="M161" s="137" t="s">
        <v>28</v>
      </c>
      <c r="N161" s="133" t="s">
        <v>29</v>
      </c>
      <c r="O161" s="131" t="s">
        <v>28</v>
      </c>
      <c r="P161" s="135" t="s">
        <v>465</v>
      </c>
      <c r="Q161" s="135" t="s">
        <v>609</v>
      </c>
      <c r="R161" s="136" t="s">
        <v>32</v>
      </c>
      <c r="S161" s="131" t="s">
        <v>368</v>
      </c>
      <c r="T161" s="131">
        <v>24</v>
      </c>
      <c r="U161" s="137" t="s">
        <v>28</v>
      </c>
      <c r="V161" s="112" t="s">
        <v>5367</v>
      </c>
      <c r="W161" s="102"/>
      <c r="X161" s="85"/>
      <c r="Y161" s="85">
        <v>52</v>
      </c>
      <c r="Z161" s="103" t="s">
        <v>5561</v>
      </c>
      <c r="AA161" s="151"/>
      <c r="AB161" s="151"/>
      <c r="AC161" s="81">
        <v>56</v>
      </c>
      <c r="AD161" s="109"/>
      <c r="AE161" s="150"/>
      <c r="AF161" s="150"/>
      <c r="AG161" s="151"/>
      <c r="AH161" s="109"/>
      <c r="AI161" s="81"/>
      <c r="AJ161" s="81"/>
      <c r="AK161" s="111"/>
      <c r="AL161" s="109"/>
      <c r="AM161" s="102"/>
      <c r="AN161" s="102"/>
      <c r="AO161" s="81"/>
      <c r="AP161" s="109"/>
      <c r="AQ161" s="81"/>
      <c r="AR161" s="81"/>
      <c r="AS161" s="81"/>
      <c r="AT161" s="109"/>
      <c r="AU161" s="81"/>
      <c r="AV161" s="81"/>
      <c r="AW161" s="81"/>
      <c r="AX161" s="109"/>
      <c r="AY161" s="81"/>
      <c r="AZ161" s="81"/>
      <c r="BA161" s="81"/>
      <c r="BB161" s="109"/>
      <c r="BC161" s="81"/>
      <c r="BD161" s="81"/>
      <c r="BE161" s="81"/>
      <c r="BF161" s="108"/>
      <c r="BG161" s="81"/>
      <c r="BH161" s="108"/>
      <c r="BI161" s="108"/>
      <c r="BJ161" s="108"/>
      <c r="BK161" s="108"/>
      <c r="BL161" s="108"/>
      <c r="BM161" s="108"/>
      <c r="BN161" s="108"/>
      <c r="BO161" s="108"/>
      <c r="BP161" s="108"/>
      <c r="BQ161" s="108"/>
    </row>
    <row r="162" spans="1:69" ht="20.100000000000001" customHeight="1" x14ac:dyDescent="0.2">
      <c r="A162" s="84">
        <v>158</v>
      </c>
      <c r="B162" s="85" t="s">
        <v>461</v>
      </c>
      <c r="C162" s="85" t="s">
        <v>65</v>
      </c>
      <c r="D162" s="85" t="s">
        <v>5570</v>
      </c>
      <c r="E162" s="121"/>
      <c r="F162" s="120">
        <v>9</v>
      </c>
      <c r="G162" s="87" t="s">
        <v>5571</v>
      </c>
      <c r="H162" s="85">
        <v>300</v>
      </c>
      <c r="I162" s="135" t="s">
        <v>26</v>
      </c>
      <c r="J162" s="136">
        <v>840</v>
      </c>
      <c r="K162" s="136" t="s">
        <v>27</v>
      </c>
      <c r="L162" s="131" t="s">
        <v>4815</v>
      </c>
      <c r="M162" s="137"/>
      <c r="N162" s="133" t="s">
        <v>29</v>
      </c>
      <c r="O162" s="131" t="s">
        <v>76</v>
      </c>
      <c r="P162" s="135"/>
      <c r="Q162" s="135"/>
      <c r="R162" s="136" t="s">
        <v>32</v>
      </c>
      <c r="S162" s="131" t="s">
        <v>368</v>
      </c>
      <c r="T162" s="131">
        <v>24</v>
      </c>
      <c r="U162" s="137" t="s">
        <v>28</v>
      </c>
      <c r="V162" s="112" t="s">
        <v>5367</v>
      </c>
      <c r="W162" s="102"/>
      <c r="X162" s="85"/>
      <c r="Y162" s="85">
        <v>17</v>
      </c>
      <c r="Z162" s="103" t="s">
        <v>5561</v>
      </c>
      <c r="AA162" s="151"/>
      <c r="AB162" s="151"/>
      <c r="AC162" s="81">
        <v>34</v>
      </c>
      <c r="AD162" s="152"/>
      <c r="AE162" s="150"/>
      <c r="AF162" s="150"/>
      <c r="AG162" s="151"/>
      <c r="AH162" s="112"/>
      <c r="AI162" s="81"/>
      <c r="AJ162" s="81"/>
      <c r="AK162" s="111"/>
      <c r="AL162" s="112"/>
      <c r="AM162" s="102"/>
      <c r="AN162" s="102"/>
      <c r="AO162" s="158"/>
      <c r="AP162" s="158"/>
      <c r="AQ162" s="81"/>
      <c r="AR162" s="81"/>
      <c r="AS162" s="81"/>
      <c r="AT162" s="158"/>
      <c r="AU162" s="81"/>
      <c r="AV162" s="81"/>
      <c r="AW162" s="81"/>
      <c r="AX162" s="109"/>
      <c r="AY162" s="81"/>
      <c r="AZ162" s="81"/>
      <c r="BA162" s="81"/>
      <c r="BB162" s="109"/>
      <c r="BC162" s="81"/>
      <c r="BD162" s="81"/>
      <c r="BE162" s="81"/>
      <c r="BF162" s="158"/>
      <c r="BG162" s="81"/>
      <c r="BH162" s="108"/>
      <c r="BI162" s="108"/>
      <c r="BJ162" s="108"/>
      <c r="BK162" s="108"/>
      <c r="BL162" s="108"/>
      <c r="BM162" s="108"/>
      <c r="BN162" s="108"/>
      <c r="BO162" s="108"/>
      <c r="BP162" s="108"/>
      <c r="BQ162" s="108"/>
    </row>
    <row r="163" spans="1:69" ht="20.100000000000001" customHeight="1" x14ac:dyDescent="0.2">
      <c r="A163" s="84">
        <v>159</v>
      </c>
      <c r="B163" s="85" t="s">
        <v>461</v>
      </c>
      <c r="C163" s="85" t="s">
        <v>65</v>
      </c>
      <c r="D163" s="85" t="s">
        <v>5572</v>
      </c>
      <c r="E163" s="121"/>
      <c r="F163" s="120">
        <v>6</v>
      </c>
      <c r="G163" s="87" t="s">
        <v>5573</v>
      </c>
      <c r="H163" s="85">
        <v>80</v>
      </c>
      <c r="I163" s="135" t="s">
        <v>26</v>
      </c>
      <c r="J163" s="136">
        <v>80</v>
      </c>
      <c r="K163" s="136" t="s">
        <v>27</v>
      </c>
      <c r="L163" s="131" t="s">
        <v>4815</v>
      </c>
      <c r="M163" s="137" t="s">
        <v>28</v>
      </c>
      <c r="N163" s="133" t="s">
        <v>29</v>
      </c>
      <c r="O163" s="131" t="s">
        <v>28</v>
      </c>
      <c r="P163" s="135" t="s">
        <v>465</v>
      </c>
      <c r="Q163" s="135" t="s">
        <v>618</v>
      </c>
      <c r="R163" s="136" t="s">
        <v>619</v>
      </c>
      <c r="S163" s="131" t="s">
        <v>620</v>
      </c>
      <c r="T163" s="131">
        <v>24</v>
      </c>
      <c r="U163" s="137" t="s">
        <v>28</v>
      </c>
      <c r="V163" s="101" t="s">
        <v>4816</v>
      </c>
      <c r="W163" s="102"/>
      <c r="X163" s="85"/>
      <c r="Y163" s="85"/>
      <c r="Z163" s="103"/>
      <c r="AA163" s="151"/>
      <c r="AB163" s="151"/>
      <c r="AC163" s="81"/>
      <c r="AD163" s="152"/>
      <c r="AE163" s="150"/>
      <c r="AF163" s="150"/>
      <c r="AG163" s="151"/>
      <c r="AH163" s="112"/>
      <c r="AI163" s="81"/>
      <c r="AJ163" s="81"/>
      <c r="AK163" s="111"/>
      <c r="AL163" s="112"/>
      <c r="AM163" s="102"/>
      <c r="AN163" s="102"/>
      <c r="AO163" s="81"/>
      <c r="AP163" s="158"/>
      <c r="AQ163" s="81"/>
      <c r="AR163" s="81"/>
      <c r="AS163" s="81"/>
      <c r="AT163" s="158"/>
      <c r="AU163" s="81"/>
      <c r="AV163" s="81"/>
      <c r="AW163" s="81"/>
      <c r="AX163" s="109"/>
      <c r="AY163" s="81"/>
      <c r="AZ163" s="81"/>
      <c r="BA163" s="81"/>
      <c r="BB163" s="109"/>
      <c r="BC163" s="81"/>
      <c r="BD163" s="81"/>
      <c r="BE163" s="81"/>
      <c r="BF163" s="108"/>
      <c r="BG163" s="81"/>
      <c r="BH163" s="108"/>
      <c r="BI163" s="108"/>
      <c r="BJ163" s="108"/>
      <c r="BK163" s="108"/>
      <c r="BL163" s="108"/>
      <c r="BM163" s="108"/>
      <c r="BN163" s="108"/>
      <c r="BO163" s="108"/>
      <c r="BP163" s="108"/>
      <c r="BQ163" s="108"/>
    </row>
    <row r="164" spans="1:69" ht="20.100000000000001" customHeight="1" x14ac:dyDescent="0.2">
      <c r="A164" s="84">
        <v>160</v>
      </c>
      <c r="B164" s="85" t="s">
        <v>461</v>
      </c>
      <c r="C164" s="85" t="s">
        <v>65</v>
      </c>
      <c r="D164" s="85" t="s">
        <v>5574</v>
      </c>
      <c r="E164" s="121"/>
      <c r="F164" s="120"/>
      <c r="G164" s="87" t="s">
        <v>5575</v>
      </c>
      <c r="H164" s="85">
        <v>700</v>
      </c>
      <c r="I164" s="138" t="s">
        <v>26</v>
      </c>
      <c r="J164" s="139">
        <v>1680</v>
      </c>
      <c r="K164" s="139" t="s">
        <v>264</v>
      </c>
      <c r="L164" s="85" t="s">
        <v>5206</v>
      </c>
      <c r="M164" s="138" t="s">
        <v>28</v>
      </c>
      <c r="N164" s="139" t="s">
        <v>29</v>
      </c>
      <c r="O164" s="139" t="s">
        <v>28</v>
      </c>
      <c r="P164" s="139" t="s">
        <v>623</v>
      </c>
      <c r="Q164" s="149" t="s">
        <v>624</v>
      </c>
      <c r="R164" s="139" t="s">
        <v>32</v>
      </c>
      <c r="S164" s="139" t="s">
        <v>368</v>
      </c>
      <c r="T164" s="139">
        <v>24</v>
      </c>
      <c r="U164" s="138" t="s">
        <v>28</v>
      </c>
      <c r="V164" s="101" t="s">
        <v>4816</v>
      </c>
      <c r="W164" s="102"/>
      <c r="X164" s="85"/>
      <c r="Y164" s="85"/>
      <c r="Z164" s="103"/>
      <c r="AA164" s="151"/>
      <c r="AB164" s="151"/>
      <c r="AC164" s="81"/>
      <c r="AD164" s="152"/>
      <c r="AE164" s="150"/>
      <c r="AF164" s="150"/>
      <c r="AG164" s="151"/>
      <c r="AH164" s="109"/>
      <c r="AI164" s="81"/>
      <c r="AJ164" s="81"/>
      <c r="AK164" s="111"/>
      <c r="AL164" s="109"/>
      <c r="AM164" s="102"/>
      <c r="AN164" s="102"/>
      <c r="AO164" s="81"/>
      <c r="AP164" s="158"/>
      <c r="AQ164" s="81"/>
      <c r="AR164" s="81"/>
      <c r="AS164" s="81"/>
      <c r="AT164" s="158"/>
      <c r="AU164" s="81"/>
      <c r="AV164" s="81"/>
      <c r="AW164" s="81"/>
      <c r="AX164" s="109"/>
      <c r="AY164" s="81"/>
      <c r="AZ164" s="81"/>
      <c r="BA164" s="81"/>
      <c r="BB164" s="109"/>
      <c r="BC164" s="81"/>
      <c r="BD164" s="81"/>
      <c r="BE164" s="81"/>
      <c r="BF164" s="108"/>
      <c r="BG164" s="81"/>
      <c r="BH164" s="108"/>
      <c r="BI164" s="108"/>
      <c r="BJ164" s="108"/>
      <c r="BK164" s="108"/>
      <c r="BL164" s="108"/>
      <c r="BM164" s="108"/>
      <c r="BN164" s="108"/>
      <c r="BO164" s="108"/>
      <c r="BP164" s="108"/>
      <c r="BQ164" s="108"/>
    </row>
    <row r="165" spans="1:69" ht="20.100000000000001" customHeight="1" x14ac:dyDescent="0.2">
      <c r="A165" s="84">
        <v>161</v>
      </c>
      <c r="B165" s="85" t="s">
        <v>461</v>
      </c>
      <c r="C165" s="85" t="s">
        <v>65</v>
      </c>
      <c r="D165" s="85" t="s">
        <v>5576</v>
      </c>
      <c r="E165" s="121"/>
      <c r="F165" s="120"/>
      <c r="G165" s="87" t="s">
        <v>5577</v>
      </c>
      <c r="H165" s="85">
        <v>700</v>
      </c>
      <c r="I165" s="138" t="s">
        <v>26</v>
      </c>
      <c r="J165" s="139">
        <v>840</v>
      </c>
      <c r="K165" s="139" t="s">
        <v>264</v>
      </c>
      <c r="L165" s="85" t="s">
        <v>5206</v>
      </c>
      <c r="M165" s="138" t="s">
        <v>28</v>
      </c>
      <c r="N165" s="139" t="s">
        <v>29</v>
      </c>
      <c r="O165" s="139" t="s">
        <v>28</v>
      </c>
      <c r="P165" s="139" t="s">
        <v>623</v>
      </c>
      <c r="Q165" s="149" t="s">
        <v>627</v>
      </c>
      <c r="R165" s="139" t="s">
        <v>32</v>
      </c>
      <c r="S165" s="139" t="s">
        <v>368</v>
      </c>
      <c r="T165" s="139">
        <v>24</v>
      </c>
      <c r="U165" s="138" t="s">
        <v>28</v>
      </c>
      <c r="V165" s="101" t="s">
        <v>4816</v>
      </c>
      <c r="W165" s="102"/>
      <c r="X165" s="85"/>
      <c r="Y165" s="85"/>
      <c r="Z165" s="103"/>
      <c r="AA165" s="151"/>
      <c r="AB165" s="151"/>
      <c r="AC165" s="81"/>
      <c r="AD165" s="109"/>
      <c r="AE165" s="150"/>
      <c r="AF165" s="150"/>
      <c r="AG165" s="151"/>
      <c r="AH165" s="109"/>
      <c r="AI165" s="81"/>
      <c r="AJ165" s="81"/>
      <c r="AK165" s="111"/>
      <c r="AL165" s="109"/>
      <c r="AM165" s="102"/>
      <c r="AN165" s="102"/>
      <c r="AO165" s="81"/>
      <c r="AP165" s="109"/>
      <c r="AQ165" s="81"/>
      <c r="AR165" s="81"/>
      <c r="AS165" s="81"/>
      <c r="AT165" s="109"/>
      <c r="AU165" s="81"/>
      <c r="AV165" s="81"/>
      <c r="AW165" s="81"/>
      <c r="AX165" s="109"/>
      <c r="AY165" s="81"/>
      <c r="AZ165" s="81"/>
      <c r="BA165" s="81"/>
      <c r="BB165" s="109"/>
      <c r="BC165" s="81"/>
      <c r="BD165" s="81"/>
      <c r="BE165" s="81"/>
      <c r="BF165" s="108"/>
      <c r="BG165" s="81"/>
      <c r="BH165" s="108"/>
      <c r="BI165" s="108"/>
      <c r="BJ165" s="108"/>
      <c r="BK165" s="108"/>
      <c r="BL165" s="108"/>
      <c r="BM165" s="108"/>
      <c r="BN165" s="108"/>
      <c r="BO165" s="108"/>
      <c r="BP165" s="108"/>
      <c r="BQ165" s="108"/>
    </row>
    <row r="166" spans="1:69" ht="20.100000000000001" hidden="1" customHeight="1" x14ac:dyDescent="0.2">
      <c r="A166" s="122">
        <v>162</v>
      </c>
      <c r="B166" s="85" t="s">
        <v>461</v>
      </c>
      <c r="C166" s="85" t="s">
        <v>74</v>
      </c>
      <c r="D166" s="89" t="s">
        <v>5578</v>
      </c>
      <c r="E166" s="123" t="s">
        <v>5907</v>
      </c>
      <c r="F166" s="124">
        <v>8</v>
      </c>
      <c r="G166" s="87" t="s">
        <v>5579</v>
      </c>
      <c r="H166" s="85">
        <v>80</v>
      </c>
      <c r="I166" s="138"/>
      <c r="J166" s="124"/>
      <c r="K166" s="139"/>
      <c r="L166" s="85"/>
      <c r="M166" s="140"/>
      <c r="N166" s="139"/>
      <c r="O166" s="140"/>
      <c r="P166" s="140"/>
      <c r="Q166" s="140"/>
      <c r="R166" s="140"/>
      <c r="S166" s="140"/>
      <c r="T166" s="85"/>
      <c r="U166" s="142"/>
      <c r="V166" s="103"/>
      <c r="W166" s="102"/>
      <c r="X166" s="85"/>
      <c r="Y166" s="85"/>
      <c r="Z166" s="103"/>
      <c r="AA166" s="150"/>
      <c r="AB166" s="150"/>
      <c r="AC166" s="81"/>
      <c r="AD166" s="109"/>
      <c r="AE166" s="150"/>
      <c r="AF166" s="150"/>
      <c r="AG166" s="151"/>
      <c r="AH166" s="109"/>
      <c r="AI166" s="81"/>
      <c r="AJ166" s="81"/>
      <c r="AK166" s="111"/>
      <c r="AL166" s="109"/>
      <c r="AM166" s="102"/>
      <c r="AN166" s="102"/>
      <c r="AO166" s="81"/>
      <c r="AP166" s="109"/>
      <c r="AQ166" s="81"/>
      <c r="AR166" s="81"/>
      <c r="AS166" s="81"/>
      <c r="AT166" s="109"/>
      <c r="AU166" s="81"/>
      <c r="AV166" s="81"/>
      <c r="AW166" s="81"/>
      <c r="AX166" s="158"/>
      <c r="AY166" s="81"/>
      <c r="AZ166" s="81"/>
      <c r="BA166" s="81"/>
      <c r="BB166" s="158"/>
      <c r="BC166" s="81"/>
      <c r="BD166" s="81"/>
      <c r="BE166" s="81"/>
      <c r="BF166" s="108"/>
      <c r="BG166" s="81"/>
      <c r="BH166" s="108"/>
      <c r="BI166" s="108"/>
      <c r="BJ166" s="108"/>
      <c r="BK166" s="108"/>
      <c r="BL166" s="108"/>
      <c r="BM166" s="108"/>
      <c r="BN166" s="108"/>
      <c r="BO166" s="108"/>
      <c r="BP166" s="108"/>
      <c r="BQ166" s="108"/>
    </row>
    <row r="167" spans="1:69" ht="20.100000000000001" hidden="1" customHeight="1" x14ac:dyDescent="0.2">
      <c r="A167" s="122">
        <v>163</v>
      </c>
      <c r="B167" s="85" t="s">
        <v>461</v>
      </c>
      <c r="C167" s="85" t="s">
        <v>74</v>
      </c>
      <c r="D167" s="89" t="s">
        <v>5580</v>
      </c>
      <c r="E167" s="123" t="s">
        <v>5907</v>
      </c>
      <c r="F167" s="124">
        <v>8</v>
      </c>
      <c r="G167" s="87" t="s">
        <v>5581</v>
      </c>
      <c r="H167" s="85">
        <v>80</v>
      </c>
      <c r="I167" s="138"/>
      <c r="J167" s="124"/>
      <c r="K167" s="139"/>
      <c r="L167" s="85"/>
      <c r="M167" s="140"/>
      <c r="N167" s="139"/>
      <c r="O167" s="140"/>
      <c r="P167" s="140"/>
      <c r="Q167" s="140"/>
      <c r="R167" s="140"/>
      <c r="S167" s="140"/>
      <c r="T167" s="85"/>
      <c r="U167" s="142"/>
      <c r="V167" s="103"/>
      <c r="W167" s="102"/>
      <c r="X167" s="85"/>
      <c r="Y167" s="85"/>
      <c r="Z167" s="103"/>
      <c r="AA167" s="150"/>
      <c r="AB167" s="150"/>
      <c r="AC167" s="81"/>
      <c r="AD167" s="152"/>
      <c r="AE167" s="150"/>
      <c r="AF167" s="150"/>
      <c r="AG167" s="151"/>
      <c r="AH167" s="112"/>
      <c r="AI167" s="81"/>
      <c r="AJ167" s="81"/>
      <c r="AK167" s="111"/>
      <c r="AL167" s="112"/>
      <c r="AM167" s="102"/>
      <c r="AN167" s="102"/>
      <c r="AO167" s="81"/>
      <c r="AP167" s="109"/>
      <c r="AQ167" s="81"/>
      <c r="AR167" s="81"/>
      <c r="AS167" s="81"/>
      <c r="AT167" s="109"/>
      <c r="AU167" s="81"/>
      <c r="AV167" s="81"/>
      <c r="AW167" s="81"/>
      <c r="AX167" s="158"/>
      <c r="AY167" s="81"/>
      <c r="AZ167" s="81"/>
      <c r="BA167" s="81"/>
      <c r="BB167" s="158"/>
      <c r="BC167" s="81"/>
      <c r="BD167" s="81"/>
      <c r="BE167" s="81"/>
      <c r="BF167" s="158"/>
      <c r="BG167" s="81"/>
      <c r="BH167" s="108"/>
      <c r="BI167" s="108"/>
      <c r="BJ167" s="108"/>
      <c r="BK167" s="108"/>
      <c r="BL167" s="108"/>
      <c r="BM167" s="108"/>
      <c r="BN167" s="108"/>
      <c r="BO167" s="108"/>
      <c r="BP167" s="108"/>
      <c r="BQ167" s="108"/>
    </row>
    <row r="168" spans="1:69" ht="20.100000000000001" hidden="1" customHeight="1" x14ac:dyDescent="0.2">
      <c r="A168" s="122">
        <v>164</v>
      </c>
      <c r="B168" s="85" t="s">
        <v>461</v>
      </c>
      <c r="C168" s="85" t="s">
        <v>74</v>
      </c>
      <c r="D168" s="89" t="s">
        <v>5582</v>
      </c>
      <c r="E168" s="123" t="s">
        <v>5907</v>
      </c>
      <c r="F168" s="124">
        <v>8</v>
      </c>
      <c r="G168" s="87" t="s">
        <v>5583</v>
      </c>
      <c r="H168" s="85">
        <v>45</v>
      </c>
      <c r="I168" s="138"/>
      <c r="J168" s="124"/>
      <c r="K168" s="139"/>
      <c r="L168" s="85"/>
      <c r="M168" s="140"/>
      <c r="N168" s="139"/>
      <c r="O168" s="140"/>
      <c r="P168" s="140"/>
      <c r="Q168" s="140"/>
      <c r="R168" s="140"/>
      <c r="S168" s="140"/>
      <c r="T168" s="85"/>
      <c r="U168" s="142"/>
      <c r="V168" s="85"/>
      <c r="W168" s="102"/>
      <c r="X168" s="85"/>
      <c r="Y168" s="85"/>
      <c r="Z168" s="103"/>
      <c r="AA168" s="150"/>
      <c r="AB168" s="150"/>
      <c r="AC168" s="81"/>
      <c r="AD168" s="152"/>
      <c r="AE168" s="150"/>
      <c r="AF168" s="150"/>
      <c r="AG168" s="151"/>
      <c r="AH168" s="112"/>
      <c r="AI168" s="81"/>
      <c r="AJ168" s="81"/>
      <c r="AK168" s="111"/>
      <c r="AL168" s="112"/>
      <c r="AM168" s="102"/>
      <c r="AN168" s="102"/>
      <c r="AO168" s="158"/>
      <c r="AP168" s="109"/>
      <c r="AQ168" s="81"/>
      <c r="AR168" s="81"/>
      <c r="AS168" s="81"/>
      <c r="AT168" s="109"/>
      <c r="AU168" s="81"/>
      <c r="AV168" s="81"/>
      <c r="AW168" s="81"/>
      <c r="AX168" s="158"/>
      <c r="AY168" s="81"/>
      <c r="AZ168" s="81"/>
      <c r="BA168" s="81"/>
      <c r="BB168" s="158"/>
      <c r="BC168" s="159"/>
      <c r="BD168" s="158"/>
      <c r="BE168" s="158"/>
      <c r="BF168" s="158"/>
      <c r="BG168" s="81"/>
      <c r="BH168" s="108"/>
      <c r="BI168" s="108"/>
      <c r="BJ168" s="108"/>
      <c r="BK168" s="108"/>
      <c r="BL168" s="108"/>
      <c r="BM168" s="108"/>
      <c r="BN168" s="108"/>
      <c r="BO168" s="108"/>
      <c r="BP168" s="108"/>
      <c r="BQ168" s="108"/>
    </row>
    <row r="169" spans="1:69" ht="20.100000000000001" customHeight="1" x14ac:dyDescent="0.2">
      <c r="A169" s="84">
        <v>165</v>
      </c>
      <c r="B169" s="85" t="s">
        <v>461</v>
      </c>
      <c r="C169" s="85" t="s">
        <v>74</v>
      </c>
      <c r="D169" s="89" t="s">
        <v>5908</v>
      </c>
      <c r="E169" s="125" t="s">
        <v>5909</v>
      </c>
      <c r="F169" s="124">
        <v>8</v>
      </c>
      <c r="G169" s="87" t="s">
        <v>5585</v>
      </c>
      <c r="H169" s="85">
        <v>45</v>
      </c>
      <c r="I169" s="138"/>
      <c r="J169" s="124"/>
      <c r="K169" s="139"/>
      <c r="L169" s="85"/>
      <c r="M169" s="140"/>
      <c r="N169" s="139"/>
      <c r="O169" s="140"/>
      <c r="P169" s="140"/>
      <c r="Q169" s="140"/>
      <c r="R169" s="139"/>
      <c r="S169" s="139"/>
      <c r="T169" s="85"/>
      <c r="U169" s="138"/>
      <c r="V169" s="101" t="s">
        <v>4816</v>
      </c>
      <c r="W169" s="102"/>
      <c r="X169" s="85"/>
      <c r="Y169" s="85"/>
      <c r="Z169" s="103"/>
      <c r="AA169" s="153"/>
      <c r="AB169" s="153"/>
      <c r="AC169" s="81"/>
      <c r="AD169" s="109"/>
      <c r="AE169" s="154"/>
      <c r="AF169" s="154"/>
      <c r="AG169" s="153"/>
      <c r="AH169" s="109"/>
      <c r="AI169" s="81"/>
      <c r="AJ169" s="81"/>
      <c r="AK169" s="111"/>
      <c r="AL169" s="109"/>
      <c r="AM169" s="102"/>
      <c r="AN169" s="102"/>
      <c r="AO169" s="81"/>
      <c r="AP169" s="109"/>
      <c r="AQ169" s="81"/>
      <c r="AR169" s="81"/>
      <c r="AS169" s="81"/>
      <c r="AT169" s="109"/>
      <c r="AU169" s="81"/>
      <c r="AV169" s="81"/>
      <c r="AW169" s="81"/>
      <c r="AX169" s="109"/>
      <c r="AY169" s="81"/>
      <c r="AZ169" s="81"/>
      <c r="BA169" s="81"/>
      <c r="BB169" s="109"/>
      <c r="BC169" s="81"/>
      <c r="BD169" s="81"/>
      <c r="BE169" s="81"/>
      <c r="BF169" s="108"/>
      <c r="BG169" s="81"/>
      <c r="BH169" s="108"/>
      <c r="BI169" s="108"/>
      <c r="BJ169" s="108"/>
      <c r="BK169" s="108"/>
      <c r="BL169" s="108"/>
      <c r="BM169" s="108"/>
      <c r="BN169" s="108"/>
      <c r="BO169" s="108"/>
      <c r="BP169" s="108"/>
      <c r="BQ169" s="108"/>
    </row>
    <row r="170" spans="1:69" ht="20.100000000000001" hidden="1" customHeight="1" x14ac:dyDescent="0.2">
      <c r="A170" s="122">
        <v>166</v>
      </c>
      <c r="B170" s="85" t="s">
        <v>461</v>
      </c>
      <c r="C170" s="85" t="s">
        <v>74</v>
      </c>
      <c r="D170" s="89" t="s">
        <v>5587</v>
      </c>
      <c r="E170" s="123" t="s">
        <v>5907</v>
      </c>
      <c r="F170" s="124">
        <v>8</v>
      </c>
      <c r="G170" s="87" t="s">
        <v>5588</v>
      </c>
      <c r="H170" s="85">
        <v>45</v>
      </c>
      <c r="I170" s="85"/>
      <c r="J170" s="124"/>
      <c r="K170" s="85"/>
      <c r="L170" s="85"/>
      <c r="M170" s="141"/>
      <c r="N170" s="139"/>
      <c r="O170" s="141"/>
      <c r="P170" s="141"/>
      <c r="Q170" s="141"/>
      <c r="R170" s="141"/>
      <c r="S170" s="139"/>
      <c r="T170" s="85"/>
      <c r="U170" s="141"/>
      <c r="V170" s="85"/>
      <c r="W170" s="102"/>
      <c r="X170" s="85"/>
      <c r="Y170" s="85"/>
      <c r="Z170" s="103"/>
      <c r="AA170" s="154"/>
      <c r="AB170" s="154"/>
      <c r="AC170" s="81"/>
      <c r="AD170" s="109"/>
      <c r="AE170" s="154"/>
      <c r="AF170" s="154"/>
      <c r="AG170" s="153"/>
      <c r="AH170" s="112"/>
      <c r="AI170" s="81"/>
      <c r="AJ170" s="81"/>
      <c r="AK170" s="111"/>
      <c r="AL170" s="109"/>
      <c r="AM170" s="102"/>
      <c r="AN170" s="102"/>
      <c r="AO170" s="81"/>
      <c r="AP170" s="109"/>
      <c r="AQ170" s="81"/>
      <c r="AR170" s="81"/>
      <c r="AS170" s="81"/>
      <c r="AT170" s="109"/>
      <c r="AU170" s="81"/>
      <c r="AV170" s="81"/>
      <c r="AW170" s="81"/>
      <c r="AX170" s="109"/>
      <c r="AY170" s="81"/>
      <c r="AZ170" s="81"/>
      <c r="BA170" s="81"/>
      <c r="BB170" s="109"/>
      <c r="BC170" s="81"/>
      <c r="BD170" s="81"/>
      <c r="BE170" s="81"/>
      <c r="BF170" s="108"/>
      <c r="BG170" s="81"/>
      <c r="BH170" s="108"/>
      <c r="BI170" s="108"/>
      <c r="BJ170" s="108"/>
      <c r="BK170" s="108"/>
      <c r="BL170" s="108"/>
      <c r="BM170" s="108"/>
      <c r="BN170" s="108"/>
      <c r="BO170" s="108"/>
      <c r="BP170" s="108"/>
      <c r="BQ170" s="108"/>
    </row>
    <row r="171" spans="1:69" ht="20.100000000000001" hidden="1" customHeight="1" x14ac:dyDescent="0.2">
      <c r="A171" s="122">
        <v>167</v>
      </c>
      <c r="B171" s="85" t="s">
        <v>461</v>
      </c>
      <c r="C171" s="85" t="s">
        <v>74</v>
      </c>
      <c r="D171" s="89" t="s">
        <v>5589</v>
      </c>
      <c r="E171" s="123" t="s">
        <v>5907</v>
      </c>
      <c r="F171" s="124">
        <v>8</v>
      </c>
      <c r="G171" s="87" t="s">
        <v>5590</v>
      </c>
      <c r="H171" s="85">
        <v>45</v>
      </c>
      <c r="I171" s="85"/>
      <c r="J171" s="124"/>
      <c r="K171" s="85"/>
      <c r="L171" s="85"/>
      <c r="M171" s="141"/>
      <c r="N171" s="139"/>
      <c r="O171" s="141"/>
      <c r="P171" s="141"/>
      <c r="Q171" s="141"/>
      <c r="R171" s="141"/>
      <c r="S171" s="139"/>
      <c r="T171" s="85"/>
      <c r="U171" s="141"/>
      <c r="V171" s="103"/>
      <c r="W171" s="102"/>
      <c r="X171" s="85"/>
      <c r="Y171" s="85"/>
      <c r="Z171" s="103"/>
      <c r="AA171" s="154"/>
      <c r="AB171" s="154"/>
      <c r="AC171" s="81"/>
      <c r="AD171" s="109"/>
      <c r="AE171" s="154"/>
      <c r="AF171" s="154"/>
      <c r="AG171" s="153"/>
      <c r="AH171" s="109"/>
      <c r="AI171" s="81"/>
      <c r="AJ171" s="81"/>
      <c r="AK171" s="111"/>
      <c r="AL171" s="109"/>
      <c r="AM171" s="102"/>
      <c r="AN171" s="102"/>
      <c r="AO171" s="81"/>
      <c r="AP171" s="109"/>
      <c r="AQ171" s="81"/>
      <c r="AR171" s="81"/>
      <c r="AS171" s="81"/>
      <c r="AT171" s="109"/>
      <c r="AU171" s="81"/>
      <c r="AV171" s="81"/>
      <c r="AW171" s="81"/>
      <c r="AX171" s="109"/>
      <c r="AY171" s="81"/>
      <c r="AZ171" s="81"/>
      <c r="BA171" s="81"/>
      <c r="BB171" s="109"/>
      <c r="BC171" s="81"/>
      <c r="BD171" s="81"/>
      <c r="BE171" s="81"/>
      <c r="BF171" s="108"/>
      <c r="BG171" s="81"/>
      <c r="BH171" s="108"/>
      <c r="BI171" s="108"/>
      <c r="BJ171" s="108"/>
      <c r="BK171" s="108"/>
      <c r="BL171" s="108"/>
      <c r="BM171" s="108"/>
      <c r="BN171" s="108"/>
      <c r="BO171" s="108"/>
      <c r="BP171" s="108"/>
      <c r="BQ171" s="108"/>
    </row>
    <row r="172" spans="1:69" ht="20.100000000000001" hidden="1" customHeight="1" x14ac:dyDescent="0.2">
      <c r="A172" s="122">
        <v>168</v>
      </c>
      <c r="B172" s="85" t="s">
        <v>461</v>
      </c>
      <c r="C172" s="85" t="s">
        <v>74</v>
      </c>
      <c r="D172" s="89" t="s">
        <v>5591</v>
      </c>
      <c r="E172" s="123" t="s">
        <v>5907</v>
      </c>
      <c r="F172" s="124">
        <v>8</v>
      </c>
      <c r="G172" s="87" t="s">
        <v>5592</v>
      </c>
      <c r="H172" s="85">
        <v>80</v>
      </c>
      <c r="I172" s="85"/>
      <c r="J172" s="124"/>
      <c r="K172" s="85"/>
      <c r="L172" s="85"/>
      <c r="M172" s="141"/>
      <c r="N172" s="139"/>
      <c r="O172" s="141"/>
      <c r="P172" s="141"/>
      <c r="Q172" s="141"/>
      <c r="R172" s="141"/>
      <c r="S172" s="139"/>
      <c r="T172" s="85"/>
      <c r="U172" s="141"/>
      <c r="V172" s="85"/>
      <c r="W172" s="102"/>
      <c r="X172" s="85"/>
      <c r="Y172" s="85"/>
      <c r="Z172" s="103"/>
      <c r="AA172" s="154"/>
      <c r="AB172" s="154"/>
      <c r="AC172" s="81"/>
      <c r="AD172" s="152"/>
      <c r="AE172" s="154"/>
      <c r="AF172" s="154"/>
      <c r="AG172" s="153"/>
      <c r="AH172" s="109"/>
      <c r="AI172" s="81"/>
      <c r="AJ172" s="81"/>
      <c r="AK172" s="111"/>
      <c r="AL172" s="109"/>
      <c r="AM172" s="102"/>
      <c r="AN172" s="102"/>
      <c r="AO172" s="81"/>
      <c r="AP172" s="109"/>
      <c r="AQ172" s="81"/>
      <c r="AR172" s="81"/>
      <c r="AS172" s="81"/>
      <c r="AT172" s="109"/>
      <c r="AU172" s="81"/>
      <c r="AV172" s="81"/>
      <c r="AW172" s="81"/>
      <c r="AX172" s="109"/>
      <c r="AY172" s="81"/>
      <c r="AZ172" s="81"/>
      <c r="BA172" s="81"/>
      <c r="BB172" s="158"/>
      <c r="BC172" s="81"/>
      <c r="BD172" s="81"/>
      <c r="BE172" s="81"/>
      <c r="BF172" s="108"/>
      <c r="BG172" s="81"/>
      <c r="BH172" s="108"/>
      <c r="BI172" s="108"/>
      <c r="BJ172" s="108"/>
      <c r="BK172" s="108"/>
      <c r="BL172" s="108"/>
      <c r="BM172" s="108"/>
      <c r="BN172" s="108"/>
      <c r="BO172" s="108"/>
      <c r="BP172" s="108"/>
      <c r="BQ172" s="108"/>
    </row>
    <row r="173" spans="1:69" ht="20.100000000000001" customHeight="1" x14ac:dyDescent="0.2">
      <c r="A173" s="84">
        <v>169</v>
      </c>
      <c r="B173" s="85" t="s">
        <v>461</v>
      </c>
      <c r="C173" s="85" t="s">
        <v>74</v>
      </c>
      <c r="D173" s="85" t="s">
        <v>5593</v>
      </c>
      <c r="E173" s="126"/>
      <c r="F173" s="124">
        <v>8</v>
      </c>
      <c r="G173" s="87" t="s">
        <v>5594</v>
      </c>
      <c r="H173" s="85">
        <v>400</v>
      </c>
      <c r="I173" s="142" t="s">
        <v>189</v>
      </c>
      <c r="J173" s="142">
        <v>308</v>
      </c>
      <c r="K173" s="140" t="s">
        <v>27</v>
      </c>
      <c r="L173" s="85" t="s">
        <v>4815</v>
      </c>
      <c r="M173" s="140" t="s">
        <v>629</v>
      </c>
      <c r="N173" s="139" t="s">
        <v>29</v>
      </c>
      <c r="O173" s="140" t="s">
        <v>28</v>
      </c>
      <c r="P173" s="140" t="s">
        <v>465</v>
      </c>
      <c r="Q173" s="140" t="s">
        <v>630</v>
      </c>
      <c r="R173" s="140" t="s">
        <v>32</v>
      </c>
      <c r="S173" s="140" t="s">
        <v>368</v>
      </c>
      <c r="T173" s="85" t="s">
        <v>463</v>
      </c>
      <c r="U173" s="142" t="s">
        <v>629</v>
      </c>
      <c r="V173" s="101" t="s">
        <v>4816</v>
      </c>
      <c r="W173" s="102"/>
      <c r="X173" s="85"/>
      <c r="Y173" s="85"/>
      <c r="Z173" s="103"/>
      <c r="AA173" s="153"/>
      <c r="AB173" s="153"/>
      <c r="AC173" s="81"/>
      <c r="AD173" s="109"/>
      <c r="AE173" s="154"/>
      <c r="AF173" s="154"/>
      <c r="AG173" s="153"/>
      <c r="AH173" s="109"/>
      <c r="AI173" s="81"/>
      <c r="AJ173" s="81"/>
      <c r="AK173" s="111"/>
      <c r="AL173" s="109"/>
      <c r="AM173" s="102"/>
      <c r="AN173" s="102"/>
      <c r="AO173" s="81"/>
      <c r="AP173" s="109"/>
      <c r="AQ173" s="81"/>
      <c r="AR173" s="81"/>
      <c r="AS173" s="81"/>
      <c r="AT173" s="109"/>
      <c r="AU173" s="81"/>
      <c r="AV173" s="81"/>
      <c r="AW173" s="81"/>
      <c r="AX173" s="109"/>
      <c r="AY173" s="81"/>
      <c r="AZ173" s="81"/>
      <c r="BA173" s="81"/>
      <c r="BB173" s="109"/>
      <c r="BC173" s="81"/>
      <c r="BD173" s="81"/>
      <c r="BE173" s="81"/>
      <c r="BF173" s="108"/>
      <c r="BG173" s="81"/>
      <c r="BH173" s="108"/>
      <c r="BI173" s="108"/>
      <c r="BJ173" s="108"/>
      <c r="BK173" s="108"/>
      <c r="BL173" s="108"/>
      <c r="BM173" s="108"/>
      <c r="BN173" s="108"/>
      <c r="BO173" s="108"/>
      <c r="BP173" s="108"/>
      <c r="BQ173" s="108"/>
    </row>
    <row r="174" spans="1:69" ht="20.100000000000001" hidden="1" customHeight="1" x14ac:dyDescent="0.2">
      <c r="A174" s="122">
        <v>170</v>
      </c>
      <c r="B174" s="85" t="s">
        <v>461</v>
      </c>
      <c r="C174" s="85" t="s">
        <v>74</v>
      </c>
      <c r="D174" s="85" t="s">
        <v>4991</v>
      </c>
      <c r="E174" s="123" t="s">
        <v>5907</v>
      </c>
      <c r="F174" s="124">
        <v>8</v>
      </c>
      <c r="G174" s="87" t="s">
        <v>5595</v>
      </c>
      <c r="H174" s="85">
        <v>50</v>
      </c>
      <c r="I174" s="142" t="s">
        <v>189</v>
      </c>
      <c r="J174" s="142">
        <v>39</v>
      </c>
      <c r="K174" s="140" t="s">
        <v>27</v>
      </c>
      <c r="L174" s="85" t="s">
        <v>4815</v>
      </c>
      <c r="M174" s="140" t="s">
        <v>629</v>
      </c>
      <c r="N174" s="139" t="s">
        <v>29</v>
      </c>
      <c r="O174" s="140" t="s">
        <v>28</v>
      </c>
      <c r="P174" s="140" t="s">
        <v>465</v>
      </c>
      <c r="Q174" s="140" t="s">
        <v>632</v>
      </c>
      <c r="R174" s="140" t="s">
        <v>69</v>
      </c>
      <c r="S174" s="140" t="s">
        <v>368</v>
      </c>
      <c r="T174" s="85" t="s">
        <v>463</v>
      </c>
      <c r="U174" s="142" t="s">
        <v>629</v>
      </c>
      <c r="V174" s="85"/>
      <c r="W174" s="102"/>
      <c r="X174" s="85"/>
      <c r="Y174" s="85"/>
      <c r="Z174" s="103"/>
      <c r="AA174" s="154"/>
      <c r="AB174" s="154"/>
      <c r="AC174" s="81"/>
      <c r="AD174" s="109"/>
      <c r="AE174" s="154"/>
      <c r="AF174" s="154"/>
      <c r="AG174" s="153"/>
      <c r="AH174" s="109"/>
      <c r="AI174" s="81"/>
      <c r="AJ174" s="81"/>
      <c r="AK174" s="111"/>
      <c r="AL174" s="109"/>
      <c r="AM174" s="102"/>
      <c r="AN174" s="102"/>
      <c r="AO174" s="81"/>
      <c r="AP174" s="109"/>
      <c r="AQ174" s="81"/>
      <c r="AR174" s="81"/>
      <c r="AS174" s="81"/>
      <c r="AT174" s="109"/>
      <c r="AU174" s="81"/>
      <c r="AV174" s="81"/>
      <c r="AW174" s="81"/>
      <c r="AX174" s="109"/>
      <c r="AY174" s="81"/>
      <c r="AZ174" s="81"/>
      <c r="BA174" s="81"/>
      <c r="BB174" s="109"/>
      <c r="BC174" s="81"/>
      <c r="BD174" s="81"/>
      <c r="BE174" s="81"/>
      <c r="BF174" s="108"/>
      <c r="BG174" s="81"/>
      <c r="BH174" s="108"/>
      <c r="BI174" s="108"/>
      <c r="BJ174" s="108"/>
      <c r="BK174" s="108"/>
      <c r="BL174" s="108"/>
      <c r="BM174" s="108"/>
      <c r="BN174" s="108"/>
      <c r="BO174" s="108"/>
      <c r="BP174" s="108"/>
      <c r="BQ174" s="108"/>
    </row>
    <row r="175" spans="1:69" ht="20.100000000000001" hidden="1" customHeight="1" x14ac:dyDescent="0.2">
      <c r="A175" s="122">
        <v>171</v>
      </c>
      <c r="B175" s="85" t="s">
        <v>461</v>
      </c>
      <c r="C175" s="85" t="s">
        <v>74</v>
      </c>
      <c r="D175" s="85" t="s">
        <v>4994</v>
      </c>
      <c r="E175" s="123" t="s">
        <v>5907</v>
      </c>
      <c r="F175" s="124">
        <v>8</v>
      </c>
      <c r="G175" s="87" t="s">
        <v>5596</v>
      </c>
      <c r="H175" s="85">
        <v>50</v>
      </c>
      <c r="I175" s="142" t="s">
        <v>189</v>
      </c>
      <c r="J175" s="142">
        <v>39</v>
      </c>
      <c r="K175" s="140" t="s">
        <v>27</v>
      </c>
      <c r="L175" s="85" t="s">
        <v>4815</v>
      </c>
      <c r="M175" s="140" t="s">
        <v>629</v>
      </c>
      <c r="N175" s="139" t="s">
        <v>29</v>
      </c>
      <c r="O175" s="140" t="s">
        <v>28</v>
      </c>
      <c r="P175" s="140" t="s">
        <v>465</v>
      </c>
      <c r="Q175" s="140" t="s">
        <v>632</v>
      </c>
      <c r="R175" s="140" t="s">
        <v>69</v>
      </c>
      <c r="S175" s="140" t="s">
        <v>368</v>
      </c>
      <c r="T175" s="85" t="s">
        <v>463</v>
      </c>
      <c r="U175" s="142" t="s">
        <v>629</v>
      </c>
      <c r="V175" s="85"/>
      <c r="W175" s="102"/>
      <c r="X175" s="85"/>
      <c r="Y175" s="85"/>
      <c r="Z175" s="103"/>
      <c r="AA175" s="155"/>
      <c r="AB175" s="155"/>
      <c r="AC175" s="81"/>
      <c r="AD175" s="109"/>
      <c r="AE175" s="155"/>
      <c r="AF175" s="155"/>
      <c r="AG175" s="81"/>
      <c r="AH175" s="109"/>
      <c r="AI175" s="81"/>
      <c r="AJ175" s="81"/>
      <c r="AK175" s="111"/>
      <c r="AL175" s="109"/>
      <c r="AM175" s="102"/>
      <c r="AN175" s="102"/>
      <c r="AO175" s="81"/>
      <c r="AP175" s="109"/>
      <c r="AQ175" s="81"/>
      <c r="AR175" s="81"/>
      <c r="AS175" s="81"/>
      <c r="AT175" s="109"/>
      <c r="AU175" s="81"/>
      <c r="AV175" s="81"/>
      <c r="AW175" s="81"/>
      <c r="AX175" s="109"/>
      <c r="AY175" s="81"/>
      <c r="AZ175" s="81"/>
      <c r="BA175" s="81"/>
      <c r="BB175" s="109"/>
      <c r="BC175" s="81"/>
      <c r="BD175" s="81"/>
      <c r="BE175" s="81"/>
      <c r="BF175" s="108"/>
      <c r="BG175" s="81"/>
      <c r="BH175" s="108"/>
      <c r="BI175" s="108"/>
      <c r="BJ175" s="108"/>
      <c r="BK175" s="108"/>
      <c r="BL175" s="108"/>
      <c r="BM175" s="108"/>
      <c r="BN175" s="108"/>
      <c r="BO175" s="108"/>
      <c r="BP175" s="108"/>
      <c r="BQ175" s="108"/>
    </row>
    <row r="176" spans="1:69" ht="20.100000000000001" customHeight="1" x14ac:dyDescent="0.2">
      <c r="A176" s="84">
        <v>172</v>
      </c>
      <c r="B176" s="85" t="s">
        <v>461</v>
      </c>
      <c r="C176" s="85" t="s">
        <v>74</v>
      </c>
      <c r="D176" s="85" t="s">
        <v>5597</v>
      </c>
      <c r="E176" s="126"/>
      <c r="F176" s="127">
        <v>8</v>
      </c>
      <c r="G176" s="87" t="s">
        <v>5598</v>
      </c>
      <c r="H176" s="85">
        <v>45</v>
      </c>
      <c r="I176" s="142" t="s">
        <v>189</v>
      </c>
      <c r="J176" s="142">
        <v>35</v>
      </c>
      <c r="K176" s="140" t="s">
        <v>27</v>
      </c>
      <c r="L176" s="85" t="s">
        <v>4815</v>
      </c>
      <c r="M176" s="140" t="s">
        <v>629</v>
      </c>
      <c r="N176" s="139" t="s">
        <v>29</v>
      </c>
      <c r="O176" s="140" t="s">
        <v>28</v>
      </c>
      <c r="P176" s="140" t="s">
        <v>465</v>
      </c>
      <c r="Q176" s="140" t="s">
        <v>632</v>
      </c>
      <c r="R176" s="140" t="s">
        <v>32</v>
      </c>
      <c r="S176" s="140" t="s">
        <v>368</v>
      </c>
      <c r="T176" s="85" t="s">
        <v>463</v>
      </c>
      <c r="U176" s="142" t="s">
        <v>629</v>
      </c>
      <c r="V176" s="101" t="s">
        <v>4816</v>
      </c>
      <c r="W176" s="102"/>
      <c r="X176" s="85"/>
      <c r="Y176" s="85"/>
      <c r="Z176" s="103"/>
      <c r="AA176" s="81"/>
      <c r="AB176" s="81"/>
      <c r="AC176" s="81"/>
      <c r="AD176" s="109"/>
      <c r="AE176" s="155"/>
      <c r="AF176" s="155"/>
      <c r="AG176" s="81"/>
      <c r="AH176" s="109"/>
      <c r="AI176" s="81"/>
      <c r="AJ176" s="81"/>
      <c r="AK176" s="111"/>
      <c r="AL176" s="109"/>
      <c r="AM176" s="102"/>
      <c r="AN176" s="102"/>
      <c r="AO176" s="81"/>
      <c r="AP176" s="109"/>
      <c r="AQ176" s="81"/>
      <c r="AR176" s="81"/>
      <c r="AS176" s="81"/>
      <c r="AT176" s="109"/>
      <c r="AU176" s="81"/>
      <c r="AV176" s="81"/>
      <c r="AW176" s="81"/>
      <c r="AX176" s="109"/>
      <c r="AY176" s="81"/>
      <c r="AZ176" s="81"/>
      <c r="BA176" s="81"/>
      <c r="BB176" s="109"/>
      <c r="BC176" s="81"/>
      <c r="BD176" s="81"/>
      <c r="BE176" s="81"/>
      <c r="BF176" s="108"/>
      <c r="BG176" s="81"/>
      <c r="BH176" s="108"/>
      <c r="BI176" s="108"/>
      <c r="BJ176" s="108"/>
      <c r="BK176" s="108"/>
      <c r="BL176" s="108"/>
      <c r="BM176" s="108"/>
      <c r="BN176" s="108"/>
      <c r="BO176" s="108"/>
      <c r="BP176" s="108"/>
      <c r="BQ176" s="108"/>
    </row>
    <row r="177" spans="1:69" ht="20.100000000000001" customHeight="1" x14ac:dyDescent="0.2">
      <c r="A177" s="84">
        <v>173</v>
      </c>
      <c r="B177" s="85" t="s">
        <v>461</v>
      </c>
      <c r="C177" s="85" t="s">
        <v>74</v>
      </c>
      <c r="D177" s="85" t="s">
        <v>5599</v>
      </c>
      <c r="E177" s="126"/>
      <c r="F177" s="127">
        <v>14</v>
      </c>
      <c r="G177" s="87" t="s">
        <v>5600</v>
      </c>
      <c r="H177" s="85">
        <v>800</v>
      </c>
      <c r="I177" s="142" t="s">
        <v>189</v>
      </c>
      <c r="J177" s="142">
        <v>616</v>
      </c>
      <c r="K177" s="140" t="s">
        <v>27</v>
      </c>
      <c r="L177" s="85" t="s">
        <v>4815</v>
      </c>
      <c r="M177" s="140" t="s">
        <v>629</v>
      </c>
      <c r="N177" s="139" t="s">
        <v>29</v>
      </c>
      <c r="O177" s="140" t="s">
        <v>28</v>
      </c>
      <c r="P177" s="140" t="s">
        <v>465</v>
      </c>
      <c r="Q177" s="140" t="s">
        <v>636</v>
      </c>
      <c r="R177" s="140" t="s">
        <v>69</v>
      </c>
      <c r="S177" s="140" t="s">
        <v>368</v>
      </c>
      <c r="T177" s="85" t="s">
        <v>463</v>
      </c>
      <c r="U177" s="142" t="s">
        <v>629</v>
      </c>
      <c r="V177" s="101" t="s">
        <v>4816</v>
      </c>
      <c r="W177" s="102"/>
      <c r="X177" s="85"/>
      <c r="Y177" s="85"/>
      <c r="Z177" s="103" t="s">
        <v>5602</v>
      </c>
      <c r="AA177" s="81"/>
      <c r="AB177" s="81"/>
      <c r="AC177" s="81">
        <v>44</v>
      </c>
      <c r="AD177" s="109"/>
      <c r="AE177" s="155"/>
      <c r="AF177" s="155"/>
      <c r="AG177" s="81"/>
      <c r="AH177" s="109"/>
      <c r="AI177" s="81"/>
      <c r="AJ177" s="81"/>
      <c r="AK177" s="111"/>
      <c r="AL177" s="109"/>
      <c r="AM177" s="102"/>
      <c r="AN177" s="102"/>
      <c r="AO177" s="81"/>
      <c r="AP177" s="109"/>
      <c r="AQ177" s="81"/>
      <c r="AR177" s="81"/>
      <c r="AS177" s="81"/>
      <c r="AT177" s="109"/>
      <c r="AU177" s="81"/>
      <c r="AV177" s="81"/>
      <c r="AW177" s="81"/>
      <c r="AX177" s="109"/>
      <c r="AY177" s="81"/>
      <c r="AZ177" s="81"/>
      <c r="BA177" s="81"/>
      <c r="BB177" s="109"/>
      <c r="BC177" s="81"/>
      <c r="BD177" s="81"/>
      <c r="BE177" s="81"/>
      <c r="BF177" s="108"/>
      <c r="BG177" s="81"/>
      <c r="BH177" s="108"/>
      <c r="BI177" s="108"/>
      <c r="BJ177" s="108"/>
      <c r="BK177" s="108"/>
      <c r="BL177" s="108"/>
      <c r="BM177" s="108"/>
      <c r="BN177" s="108"/>
      <c r="BO177" s="108"/>
      <c r="BP177" s="108"/>
      <c r="BQ177" s="108"/>
    </row>
    <row r="178" spans="1:69" ht="20.100000000000001" customHeight="1" x14ac:dyDescent="0.2">
      <c r="A178" s="84">
        <v>174</v>
      </c>
      <c r="B178" s="85" t="s">
        <v>461</v>
      </c>
      <c r="C178" s="85" t="s">
        <v>74</v>
      </c>
      <c r="D178" s="85" t="s">
        <v>5606</v>
      </c>
      <c r="E178" s="126"/>
      <c r="F178" s="127">
        <v>14</v>
      </c>
      <c r="G178" s="87" t="s">
        <v>5607</v>
      </c>
      <c r="H178" s="85">
        <v>800</v>
      </c>
      <c r="I178" s="142" t="s">
        <v>189</v>
      </c>
      <c r="J178" s="142">
        <v>616</v>
      </c>
      <c r="K178" s="140" t="s">
        <v>27</v>
      </c>
      <c r="L178" s="85" t="s">
        <v>4815</v>
      </c>
      <c r="M178" s="140" t="s">
        <v>629</v>
      </c>
      <c r="N178" s="139" t="s">
        <v>29</v>
      </c>
      <c r="O178" s="140" t="s">
        <v>28</v>
      </c>
      <c r="P178" s="140" t="s">
        <v>465</v>
      </c>
      <c r="Q178" s="140" t="s">
        <v>636</v>
      </c>
      <c r="R178" s="140" t="s">
        <v>69</v>
      </c>
      <c r="S178" s="140" t="s">
        <v>368</v>
      </c>
      <c r="T178" s="85" t="s">
        <v>463</v>
      </c>
      <c r="U178" s="142" t="s">
        <v>629</v>
      </c>
      <c r="V178" s="101" t="s">
        <v>4816</v>
      </c>
      <c r="W178" s="102"/>
      <c r="X178" s="85"/>
      <c r="Y178" s="85"/>
      <c r="Z178" s="103"/>
      <c r="AA178" s="81"/>
      <c r="AB178" s="81"/>
      <c r="AC178" s="81"/>
      <c r="AD178" s="109"/>
      <c r="AE178" s="155"/>
      <c r="AF178" s="155"/>
      <c r="AG178" s="81"/>
      <c r="AH178" s="109"/>
      <c r="AI178" s="81"/>
      <c r="AJ178" s="81"/>
      <c r="AK178" s="111"/>
      <c r="AL178" s="109"/>
      <c r="AM178" s="102"/>
      <c r="AN178" s="102"/>
      <c r="AO178" s="81"/>
      <c r="AP178" s="109"/>
      <c r="AQ178" s="81"/>
      <c r="AR178" s="81"/>
      <c r="AS178" s="81"/>
      <c r="AT178" s="109"/>
      <c r="AU178" s="81"/>
      <c r="AV178" s="81"/>
      <c r="AW178" s="81"/>
      <c r="AX178" s="109"/>
      <c r="AY178" s="81"/>
      <c r="AZ178" s="81"/>
      <c r="BA178" s="81"/>
      <c r="BB178" s="109"/>
      <c r="BC178" s="81"/>
      <c r="BD178" s="81"/>
      <c r="BE178" s="81"/>
      <c r="BF178" s="108"/>
      <c r="BG178" s="81"/>
      <c r="BH178" s="108"/>
      <c r="BI178" s="108"/>
      <c r="BJ178" s="108"/>
      <c r="BK178" s="108"/>
      <c r="BL178" s="108"/>
      <c r="BM178" s="108"/>
      <c r="BN178" s="108"/>
      <c r="BO178" s="108"/>
      <c r="BP178" s="108"/>
      <c r="BQ178" s="108"/>
    </row>
    <row r="179" spans="1:69" ht="20.100000000000001" customHeight="1" x14ac:dyDescent="0.2">
      <c r="A179" s="84">
        <v>175</v>
      </c>
      <c r="B179" s="85" t="s">
        <v>461</v>
      </c>
      <c r="C179" s="85" t="s">
        <v>74</v>
      </c>
      <c r="D179" s="85" t="s">
        <v>5608</v>
      </c>
      <c r="E179" s="126"/>
      <c r="F179" s="127">
        <v>14</v>
      </c>
      <c r="G179" s="87" t="s">
        <v>5609</v>
      </c>
      <c r="H179" s="85">
        <v>800</v>
      </c>
      <c r="I179" s="142" t="s">
        <v>189</v>
      </c>
      <c r="J179" s="142">
        <v>616</v>
      </c>
      <c r="K179" s="140" t="s">
        <v>27</v>
      </c>
      <c r="L179" s="85" t="s">
        <v>4815</v>
      </c>
      <c r="M179" s="140" t="s">
        <v>629</v>
      </c>
      <c r="N179" s="139" t="s">
        <v>29</v>
      </c>
      <c r="O179" s="140" t="s">
        <v>28</v>
      </c>
      <c r="P179" s="140" t="s">
        <v>465</v>
      </c>
      <c r="Q179" s="140" t="s">
        <v>636</v>
      </c>
      <c r="R179" s="140" t="s">
        <v>69</v>
      </c>
      <c r="S179" s="140" t="s">
        <v>368</v>
      </c>
      <c r="T179" s="85" t="s">
        <v>463</v>
      </c>
      <c r="U179" s="142" t="s">
        <v>629</v>
      </c>
      <c r="V179" s="101" t="s">
        <v>4816</v>
      </c>
      <c r="W179" s="102"/>
      <c r="X179" s="85"/>
      <c r="Y179" s="85"/>
      <c r="Z179" s="103" t="s">
        <v>5602</v>
      </c>
      <c r="AA179" s="81"/>
      <c r="AB179" s="81"/>
      <c r="AC179" s="81">
        <v>64</v>
      </c>
      <c r="AD179" s="109"/>
      <c r="AE179" s="155"/>
      <c r="AF179" s="155"/>
      <c r="AG179" s="81"/>
      <c r="AH179" s="109"/>
      <c r="AI179" s="81"/>
      <c r="AJ179" s="81"/>
      <c r="AK179" s="111"/>
      <c r="AL179" s="109"/>
      <c r="AM179" s="102"/>
      <c r="AN179" s="102"/>
      <c r="AO179" s="81"/>
      <c r="AP179" s="109"/>
      <c r="AQ179" s="81"/>
      <c r="AR179" s="81"/>
      <c r="AS179" s="81"/>
      <c r="AT179" s="109"/>
      <c r="AU179" s="81"/>
      <c r="AV179" s="81"/>
      <c r="AW179" s="81"/>
      <c r="AX179" s="109"/>
      <c r="AY179" s="81"/>
      <c r="AZ179" s="81"/>
      <c r="BA179" s="81"/>
      <c r="BB179" s="109"/>
      <c r="BC179" s="81"/>
      <c r="BD179" s="81"/>
      <c r="BE179" s="81"/>
      <c r="BF179" s="108"/>
      <c r="BG179" s="81"/>
      <c r="BH179" s="108"/>
      <c r="BI179" s="108"/>
      <c r="BJ179" s="108"/>
      <c r="BK179" s="108"/>
      <c r="BL179" s="108"/>
      <c r="BM179" s="108"/>
      <c r="BN179" s="108"/>
      <c r="BO179" s="108"/>
      <c r="BP179" s="108"/>
      <c r="BQ179" s="108"/>
    </row>
    <row r="180" spans="1:69" ht="20.100000000000001" customHeight="1" x14ac:dyDescent="0.2">
      <c r="A180" s="84">
        <v>176</v>
      </c>
      <c r="B180" s="85" t="s">
        <v>461</v>
      </c>
      <c r="C180" s="85" t="s">
        <v>74</v>
      </c>
      <c r="D180" s="85" t="s">
        <v>5612</v>
      </c>
      <c r="E180" s="126"/>
      <c r="F180" s="126">
        <v>8</v>
      </c>
      <c r="G180" s="87" t="s">
        <v>5613</v>
      </c>
      <c r="H180" s="85">
        <v>80</v>
      </c>
      <c r="I180" s="142" t="s">
        <v>189</v>
      </c>
      <c r="J180" s="142">
        <v>62</v>
      </c>
      <c r="K180" s="140" t="s">
        <v>27</v>
      </c>
      <c r="L180" s="85" t="s">
        <v>4815</v>
      </c>
      <c r="M180" s="140" t="s">
        <v>629</v>
      </c>
      <c r="N180" s="139" t="s">
        <v>29</v>
      </c>
      <c r="O180" s="140" t="s">
        <v>28</v>
      </c>
      <c r="P180" s="140" t="s">
        <v>465</v>
      </c>
      <c r="Q180" s="140" t="s">
        <v>632</v>
      </c>
      <c r="R180" s="140" t="s">
        <v>32</v>
      </c>
      <c r="S180" s="140" t="s">
        <v>368</v>
      </c>
      <c r="T180" s="85" t="s">
        <v>463</v>
      </c>
      <c r="U180" s="142" t="s">
        <v>629</v>
      </c>
      <c r="V180" s="101" t="s">
        <v>4816</v>
      </c>
      <c r="W180" s="102"/>
      <c r="X180" s="85"/>
      <c r="Y180" s="85"/>
      <c r="Z180" s="103"/>
      <c r="AA180" s="81"/>
      <c r="AB180" s="81"/>
      <c r="AC180" s="81"/>
      <c r="AD180" s="109"/>
      <c r="AE180" s="155"/>
      <c r="AF180" s="155"/>
      <c r="AG180" s="81"/>
      <c r="AH180" s="109"/>
      <c r="AI180" s="81"/>
      <c r="AJ180" s="81"/>
      <c r="AK180" s="111"/>
      <c r="AL180" s="109"/>
      <c r="AM180" s="102"/>
      <c r="AN180" s="102"/>
      <c r="AO180" s="81"/>
      <c r="AP180" s="109"/>
      <c r="AQ180" s="81"/>
      <c r="AR180" s="81"/>
      <c r="AS180" s="81"/>
      <c r="AT180" s="109"/>
      <c r="AU180" s="81"/>
      <c r="AV180" s="81"/>
      <c r="AW180" s="81"/>
      <c r="AX180" s="109"/>
      <c r="AY180" s="81"/>
      <c r="AZ180" s="81"/>
      <c r="BA180" s="81"/>
      <c r="BB180" s="109"/>
      <c r="BC180" s="81"/>
      <c r="BD180" s="81"/>
      <c r="BE180" s="81"/>
      <c r="BF180" s="108"/>
      <c r="BG180" s="81"/>
      <c r="BH180" s="108"/>
      <c r="BI180" s="108"/>
      <c r="BJ180" s="108"/>
      <c r="BK180" s="108"/>
      <c r="BL180" s="108"/>
      <c r="BM180" s="108"/>
      <c r="BN180" s="108"/>
      <c r="BO180" s="108"/>
      <c r="BP180" s="108"/>
      <c r="BQ180" s="108"/>
    </row>
    <row r="181" spans="1:69" ht="20.100000000000001" customHeight="1" x14ac:dyDescent="0.2">
      <c r="A181" s="84">
        <v>177</v>
      </c>
      <c r="B181" s="85" t="s">
        <v>461</v>
      </c>
      <c r="C181" s="85" t="s">
        <v>74</v>
      </c>
      <c r="D181" s="89" t="s">
        <v>5614</v>
      </c>
      <c r="E181" s="126"/>
      <c r="F181" s="126">
        <v>8</v>
      </c>
      <c r="G181" s="128" t="s">
        <v>5615</v>
      </c>
      <c r="H181" s="129">
        <v>200</v>
      </c>
      <c r="I181" s="143" t="s">
        <v>189</v>
      </c>
      <c r="J181" s="144">
        <v>170</v>
      </c>
      <c r="K181" s="145" t="s">
        <v>27</v>
      </c>
      <c r="L181" s="129" t="s">
        <v>4815</v>
      </c>
      <c r="M181" s="145" t="s">
        <v>629</v>
      </c>
      <c r="N181" s="145" t="s">
        <v>29</v>
      </c>
      <c r="O181" s="129" t="s">
        <v>76</v>
      </c>
      <c r="P181" s="129"/>
      <c r="Q181" s="129"/>
      <c r="R181" s="145" t="s">
        <v>32</v>
      </c>
      <c r="S181" s="145" t="s">
        <v>368</v>
      </c>
      <c r="T181" s="129" t="s">
        <v>463</v>
      </c>
      <c r="U181" s="143" t="s">
        <v>629</v>
      </c>
      <c r="V181" s="101" t="s">
        <v>4816</v>
      </c>
      <c r="W181" s="102"/>
      <c r="X181" s="85"/>
      <c r="Y181" s="85"/>
      <c r="Z181" s="103"/>
      <c r="AA181" s="81"/>
      <c r="AB181" s="81"/>
      <c r="AC181" s="81"/>
      <c r="AD181" s="109"/>
      <c r="AE181" s="155"/>
      <c r="AF181" s="155"/>
      <c r="AG181" s="81"/>
      <c r="AH181" s="109"/>
      <c r="AI181" s="81"/>
      <c r="AJ181" s="81"/>
      <c r="AK181" s="111"/>
      <c r="AL181" s="109"/>
      <c r="AM181" s="102"/>
      <c r="AN181" s="102"/>
      <c r="AO181" s="81"/>
      <c r="AP181" s="109"/>
      <c r="AQ181" s="81"/>
      <c r="AR181" s="81"/>
      <c r="AS181" s="81"/>
      <c r="AT181" s="109"/>
      <c r="AU181" s="81"/>
      <c r="AV181" s="81"/>
      <c r="AW181" s="81"/>
      <c r="AX181" s="109"/>
      <c r="AY181" s="81"/>
      <c r="AZ181" s="81"/>
      <c r="BA181" s="81"/>
      <c r="BB181" s="109"/>
      <c r="BC181" s="81"/>
      <c r="BD181" s="81"/>
      <c r="BE181" s="81"/>
      <c r="BF181" s="108"/>
      <c r="BG181" s="81"/>
      <c r="BH181" s="108"/>
      <c r="BI181" s="108"/>
      <c r="BJ181" s="108"/>
      <c r="BK181" s="108"/>
      <c r="BL181" s="108"/>
      <c r="BM181" s="108"/>
      <c r="BN181" s="108"/>
      <c r="BO181" s="108"/>
      <c r="BP181" s="108"/>
      <c r="BQ181" s="108"/>
    </row>
    <row r="182" spans="1:69" ht="20.100000000000001" customHeight="1" x14ac:dyDescent="0.2">
      <c r="A182" s="84">
        <v>178</v>
      </c>
      <c r="B182" s="85" t="s">
        <v>461</v>
      </c>
      <c r="C182" s="85" t="s">
        <v>74</v>
      </c>
      <c r="D182" s="85" t="s">
        <v>5616</v>
      </c>
      <c r="E182" s="126"/>
      <c r="F182" s="126">
        <v>8</v>
      </c>
      <c r="G182" s="87" t="s">
        <v>5617</v>
      </c>
      <c r="H182" s="85">
        <v>200</v>
      </c>
      <c r="I182" s="85" t="s">
        <v>26</v>
      </c>
      <c r="J182" s="85">
        <v>170</v>
      </c>
      <c r="K182" s="85" t="s">
        <v>27</v>
      </c>
      <c r="L182" s="85" t="s">
        <v>4815</v>
      </c>
      <c r="M182" s="141" t="s">
        <v>28</v>
      </c>
      <c r="N182" s="139" t="s">
        <v>29</v>
      </c>
      <c r="O182" s="141" t="s">
        <v>28</v>
      </c>
      <c r="P182" s="141" t="s">
        <v>655</v>
      </c>
      <c r="Q182" s="141" t="s">
        <v>660</v>
      </c>
      <c r="R182" s="141" t="s">
        <v>657</v>
      </c>
      <c r="S182" s="139" t="s">
        <v>368</v>
      </c>
      <c r="T182" s="85" t="s">
        <v>463</v>
      </c>
      <c r="U182" s="141" t="s">
        <v>28</v>
      </c>
      <c r="V182" s="103" t="s">
        <v>5618</v>
      </c>
      <c r="W182" s="102"/>
      <c r="X182" s="85"/>
      <c r="Y182" s="85">
        <v>22</v>
      </c>
      <c r="Z182" s="103" t="s">
        <v>5619</v>
      </c>
      <c r="AA182" s="81"/>
      <c r="AB182" s="81"/>
      <c r="AC182" s="81">
        <v>58</v>
      </c>
      <c r="AD182" s="109"/>
      <c r="AE182" s="155"/>
      <c r="AF182" s="155"/>
      <c r="AG182" s="81"/>
      <c r="AH182" s="109"/>
      <c r="AI182" s="81"/>
      <c r="AJ182" s="81"/>
      <c r="AK182" s="111"/>
      <c r="AL182" s="109"/>
      <c r="AM182" s="102"/>
      <c r="AN182" s="102"/>
      <c r="AO182" s="81"/>
      <c r="AP182" s="109"/>
      <c r="AQ182" s="81"/>
      <c r="AR182" s="81"/>
      <c r="AS182" s="81"/>
      <c r="AT182" s="109"/>
      <c r="AU182" s="81"/>
      <c r="AV182" s="81"/>
      <c r="AW182" s="81"/>
      <c r="AX182" s="109"/>
      <c r="AY182" s="81"/>
      <c r="AZ182" s="81"/>
      <c r="BA182" s="81"/>
      <c r="BB182" s="109"/>
      <c r="BC182" s="81"/>
      <c r="BD182" s="81"/>
      <c r="BE182" s="81"/>
      <c r="BF182" s="108"/>
      <c r="BG182" s="81"/>
      <c r="BH182" s="108"/>
      <c r="BI182" s="108"/>
      <c r="BJ182" s="108"/>
      <c r="BK182" s="108"/>
      <c r="BL182" s="108"/>
      <c r="BM182" s="108"/>
      <c r="BN182" s="108"/>
      <c r="BO182" s="108"/>
      <c r="BP182" s="108"/>
      <c r="BQ182" s="108"/>
    </row>
    <row r="183" spans="1:69" ht="20.100000000000001" customHeight="1" x14ac:dyDescent="0.2">
      <c r="A183" s="84">
        <v>179</v>
      </c>
      <c r="B183" s="85" t="s">
        <v>461</v>
      </c>
      <c r="C183" s="85" t="s">
        <v>74</v>
      </c>
      <c r="D183" s="85" t="s">
        <v>5621</v>
      </c>
      <c r="E183" s="126"/>
      <c r="F183" s="126">
        <v>8</v>
      </c>
      <c r="G183" s="87" t="s">
        <v>5622</v>
      </c>
      <c r="H183" s="85">
        <v>45</v>
      </c>
      <c r="I183" s="85" t="s">
        <v>26</v>
      </c>
      <c r="J183" s="85">
        <v>110</v>
      </c>
      <c r="K183" s="85" t="s">
        <v>27</v>
      </c>
      <c r="L183" s="85" t="s">
        <v>4815</v>
      </c>
      <c r="M183" s="141" t="s">
        <v>28</v>
      </c>
      <c r="N183" s="139" t="s">
        <v>29</v>
      </c>
      <c r="O183" s="141" t="s">
        <v>28</v>
      </c>
      <c r="P183" s="141" t="s">
        <v>655</v>
      </c>
      <c r="Q183" s="141" t="s">
        <v>662</v>
      </c>
      <c r="R183" s="141" t="s">
        <v>657</v>
      </c>
      <c r="S183" s="139" t="s">
        <v>368</v>
      </c>
      <c r="T183" s="85" t="s">
        <v>463</v>
      </c>
      <c r="U183" s="141" t="s">
        <v>28</v>
      </c>
      <c r="V183" s="101" t="s">
        <v>4816</v>
      </c>
      <c r="W183" s="102"/>
      <c r="X183" s="85"/>
      <c r="Y183" s="85"/>
      <c r="Z183" s="103"/>
      <c r="AA183" s="81"/>
      <c r="AB183" s="81"/>
      <c r="AC183" s="81"/>
      <c r="AD183" s="109"/>
      <c r="AE183" s="155"/>
      <c r="AF183" s="155"/>
      <c r="AG183" s="81"/>
      <c r="AH183" s="109"/>
      <c r="AI183" s="81"/>
      <c r="AJ183" s="81"/>
      <c r="AK183" s="111"/>
      <c r="AL183" s="109"/>
      <c r="AM183" s="102"/>
      <c r="AN183" s="102"/>
      <c r="AO183" s="81"/>
      <c r="AP183" s="109"/>
      <c r="AQ183" s="81"/>
      <c r="AR183" s="81"/>
      <c r="AS183" s="81"/>
      <c r="AT183" s="109"/>
      <c r="AU183" s="81"/>
      <c r="AV183" s="81"/>
      <c r="AW183" s="81"/>
      <c r="AX183" s="109"/>
      <c r="AY183" s="81"/>
      <c r="AZ183" s="81"/>
      <c r="BA183" s="81"/>
      <c r="BB183" s="109"/>
      <c r="BC183" s="81"/>
      <c r="BD183" s="81"/>
      <c r="BE183" s="81"/>
      <c r="BF183" s="108"/>
      <c r="BG183" s="81"/>
      <c r="BH183" s="108"/>
      <c r="BI183" s="108"/>
      <c r="BJ183" s="108"/>
      <c r="BK183" s="108"/>
      <c r="BL183" s="108"/>
      <c r="BM183" s="108"/>
      <c r="BN183" s="108"/>
      <c r="BO183" s="108"/>
      <c r="BP183" s="108"/>
      <c r="BQ183" s="108"/>
    </row>
    <row r="184" spans="1:69" ht="20.100000000000001" customHeight="1" x14ac:dyDescent="0.2">
      <c r="A184" s="84">
        <v>180</v>
      </c>
      <c r="B184" s="85" t="s">
        <v>461</v>
      </c>
      <c r="C184" s="85" t="s">
        <v>74</v>
      </c>
      <c r="D184" s="85" t="s">
        <v>5623</v>
      </c>
      <c r="E184" s="126"/>
      <c r="F184" s="126">
        <v>8</v>
      </c>
      <c r="G184" s="87" t="s">
        <v>5624</v>
      </c>
      <c r="H184" s="85">
        <v>80</v>
      </c>
      <c r="I184" s="142" t="s">
        <v>189</v>
      </c>
      <c r="J184" s="142">
        <v>62</v>
      </c>
      <c r="K184" s="140" t="s">
        <v>27</v>
      </c>
      <c r="L184" s="85" t="s">
        <v>4815</v>
      </c>
      <c r="M184" s="140" t="s">
        <v>629</v>
      </c>
      <c r="N184" s="139" t="s">
        <v>29</v>
      </c>
      <c r="O184" s="140" t="s">
        <v>28</v>
      </c>
      <c r="P184" s="140" t="s">
        <v>465</v>
      </c>
      <c r="Q184" s="140" t="s">
        <v>632</v>
      </c>
      <c r="R184" s="140" t="s">
        <v>32</v>
      </c>
      <c r="S184" s="140" t="s">
        <v>368</v>
      </c>
      <c r="T184" s="85" t="s">
        <v>463</v>
      </c>
      <c r="U184" s="142" t="s">
        <v>629</v>
      </c>
      <c r="V184" s="103" t="s">
        <v>5625</v>
      </c>
      <c r="W184" s="102"/>
      <c r="X184" s="85"/>
      <c r="Y184" s="85">
        <v>51</v>
      </c>
      <c r="Z184" s="103"/>
      <c r="AA184" s="81"/>
      <c r="AB184" s="81"/>
      <c r="AC184" s="81"/>
      <c r="AD184" s="109"/>
      <c r="AE184" s="155"/>
      <c r="AF184" s="155"/>
      <c r="AG184" s="81"/>
      <c r="AH184" s="109"/>
      <c r="AI184" s="81"/>
      <c r="AJ184" s="81"/>
      <c r="AK184" s="111"/>
      <c r="AL184" s="109"/>
      <c r="AM184" s="102"/>
      <c r="AN184" s="102"/>
      <c r="AO184" s="81"/>
      <c r="AP184" s="109"/>
      <c r="AQ184" s="81"/>
      <c r="AR184" s="81"/>
      <c r="AS184" s="81"/>
      <c r="AT184" s="109"/>
      <c r="AU184" s="81"/>
      <c r="AV184" s="81"/>
      <c r="AW184" s="81"/>
      <c r="AX184" s="109"/>
      <c r="AY184" s="81"/>
      <c r="AZ184" s="81"/>
      <c r="BA184" s="81"/>
      <c r="BB184" s="109"/>
      <c r="BC184" s="81"/>
      <c r="BD184" s="81"/>
      <c r="BE184" s="81"/>
      <c r="BF184" s="108"/>
      <c r="BG184" s="81"/>
      <c r="BH184" s="108"/>
      <c r="BI184" s="108"/>
      <c r="BJ184" s="108"/>
      <c r="BK184" s="108"/>
      <c r="BL184" s="108"/>
      <c r="BM184" s="108"/>
      <c r="BN184" s="108"/>
      <c r="BO184" s="108"/>
      <c r="BP184" s="108"/>
      <c r="BQ184" s="108"/>
    </row>
    <row r="185" spans="1:69" ht="20.100000000000001" customHeight="1" x14ac:dyDescent="0.2">
      <c r="A185" s="84">
        <v>181</v>
      </c>
      <c r="B185" s="85" t="s">
        <v>461</v>
      </c>
      <c r="C185" s="85" t="s">
        <v>74</v>
      </c>
      <c r="D185" s="85" t="s">
        <v>5626</v>
      </c>
      <c r="E185" s="126"/>
      <c r="F185" s="126">
        <v>8</v>
      </c>
      <c r="G185" s="87" t="s">
        <v>5627</v>
      </c>
      <c r="H185" s="85">
        <v>45</v>
      </c>
      <c r="I185" s="138" t="s">
        <v>189</v>
      </c>
      <c r="J185" s="138">
        <v>35</v>
      </c>
      <c r="K185" s="139" t="s">
        <v>27</v>
      </c>
      <c r="L185" s="85" t="s">
        <v>4815</v>
      </c>
      <c r="M185" s="140" t="s">
        <v>629</v>
      </c>
      <c r="N185" s="139" t="s">
        <v>29</v>
      </c>
      <c r="O185" s="140" t="s">
        <v>28</v>
      </c>
      <c r="P185" s="140" t="s">
        <v>465</v>
      </c>
      <c r="Q185" s="140" t="s">
        <v>632</v>
      </c>
      <c r="R185" s="140" t="s">
        <v>32</v>
      </c>
      <c r="S185" s="140" t="s">
        <v>368</v>
      </c>
      <c r="T185" s="85" t="s">
        <v>463</v>
      </c>
      <c r="U185" s="142" t="s">
        <v>629</v>
      </c>
      <c r="V185" s="101" t="s">
        <v>4816</v>
      </c>
      <c r="W185" s="102"/>
      <c r="X185" s="85"/>
      <c r="Y185" s="85"/>
      <c r="Z185" s="103"/>
      <c r="AA185" s="81"/>
      <c r="AB185" s="81"/>
      <c r="AC185" s="81"/>
      <c r="AD185" s="109"/>
      <c r="AE185" s="155"/>
      <c r="AF185" s="155"/>
      <c r="AG185" s="81"/>
      <c r="AH185" s="109"/>
      <c r="AI185" s="81"/>
      <c r="AJ185" s="81"/>
      <c r="AK185" s="111"/>
      <c r="AL185" s="109"/>
      <c r="AM185" s="102"/>
      <c r="AN185" s="102"/>
      <c r="AO185" s="81"/>
      <c r="AP185" s="109"/>
      <c r="AQ185" s="81"/>
      <c r="AR185" s="81"/>
      <c r="AS185" s="81"/>
      <c r="AT185" s="109"/>
      <c r="AU185" s="81"/>
      <c r="AV185" s="81"/>
      <c r="AW185" s="81"/>
      <c r="AX185" s="109"/>
      <c r="AY185" s="81"/>
      <c r="AZ185" s="81"/>
      <c r="BA185" s="81"/>
      <c r="BB185" s="109"/>
      <c r="BC185" s="81"/>
      <c r="BD185" s="81"/>
      <c r="BE185" s="81"/>
      <c r="BF185" s="108"/>
      <c r="BG185" s="81"/>
      <c r="BH185" s="108"/>
      <c r="BI185" s="108"/>
      <c r="BJ185" s="108"/>
      <c r="BK185" s="108"/>
      <c r="BL185" s="108"/>
      <c r="BM185" s="108"/>
      <c r="BN185" s="108"/>
      <c r="BO185" s="108"/>
      <c r="BP185" s="108"/>
      <c r="BQ185" s="108"/>
    </row>
    <row r="186" spans="1:69" ht="20.100000000000001" hidden="1" customHeight="1" x14ac:dyDescent="0.2">
      <c r="A186" s="122">
        <v>182</v>
      </c>
      <c r="B186" s="85" t="s">
        <v>461</v>
      </c>
      <c r="C186" s="85" t="s">
        <v>74</v>
      </c>
      <c r="D186" s="89" t="s">
        <v>5628</v>
      </c>
      <c r="E186" s="123" t="s">
        <v>5907</v>
      </c>
      <c r="F186" s="126">
        <v>8</v>
      </c>
      <c r="G186" s="87" t="s">
        <v>5629</v>
      </c>
      <c r="H186" s="85">
        <v>45</v>
      </c>
      <c r="I186" s="146"/>
      <c r="J186" s="124"/>
      <c r="K186" s="141"/>
      <c r="L186" s="141"/>
      <c r="M186" s="141"/>
      <c r="N186" s="141"/>
      <c r="O186" s="141"/>
      <c r="P186" s="141"/>
      <c r="Q186" s="141"/>
      <c r="R186" s="141"/>
      <c r="S186" s="141"/>
      <c r="T186" s="141"/>
      <c r="U186" s="146"/>
      <c r="V186" s="103"/>
      <c r="W186" s="102"/>
      <c r="X186" s="85"/>
      <c r="Y186" s="85"/>
      <c r="Z186" s="103"/>
      <c r="AA186" s="155"/>
      <c r="AB186" s="155"/>
      <c r="AC186" s="81"/>
      <c r="AD186" s="109"/>
      <c r="AE186" s="155"/>
      <c r="AF186" s="155"/>
      <c r="AG186" s="81"/>
      <c r="AH186" s="109"/>
      <c r="AI186" s="81"/>
      <c r="AJ186" s="81"/>
      <c r="AK186" s="111"/>
      <c r="AL186" s="109"/>
      <c r="AM186" s="102"/>
      <c r="AN186" s="102"/>
      <c r="AO186" s="81"/>
      <c r="AP186" s="109"/>
      <c r="AQ186" s="81"/>
      <c r="AR186" s="81"/>
      <c r="AS186" s="81"/>
      <c r="AT186" s="109"/>
      <c r="AU186" s="81"/>
      <c r="AV186" s="81"/>
      <c r="AW186" s="81"/>
      <c r="AX186" s="109"/>
      <c r="AY186" s="81"/>
      <c r="AZ186" s="81"/>
      <c r="BA186" s="81"/>
      <c r="BB186" s="109"/>
      <c r="BC186" s="81"/>
      <c r="BD186" s="81"/>
      <c r="BE186" s="81"/>
      <c r="BF186" s="108"/>
      <c r="BG186" s="81"/>
      <c r="BH186" s="108"/>
      <c r="BI186" s="108"/>
      <c r="BJ186" s="108"/>
      <c r="BK186" s="108"/>
      <c r="BL186" s="108"/>
      <c r="BM186" s="108"/>
      <c r="BN186" s="108"/>
      <c r="BO186" s="108"/>
      <c r="BP186" s="108"/>
      <c r="BQ186" s="108"/>
    </row>
    <row r="187" spans="1:69" ht="20.100000000000001" customHeight="1" x14ac:dyDescent="0.2">
      <c r="A187" s="84">
        <v>183</v>
      </c>
      <c r="B187" s="85" t="s">
        <v>461</v>
      </c>
      <c r="C187" s="85" t="s">
        <v>74</v>
      </c>
      <c r="D187" s="85" t="s">
        <v>5630</v>
      </c>
      <c r="E187" s="126"/>
      <c r="F187" s="127">
        <v>8</v>
      </c>
      <c r="G187" s="87" t="s">
        <v>5631</v>
      </c>
      <c r="H187" s="85">
        <v>80</v>
      </c>
      <c r="I187" s="138" t="s">
        <v>189</v>
      </c>
      <c r="J187" s="138">
        <v>62</v>
      </c>
      <c r="K187" s="139" t="s">
        <v>27</v>
      </c>
      <c r="L187" s="85" t="s">
        <v>4815</v>
      </c>
      <c r="M187" s="140" t="s">
        <v>629</v>
      </c>
      <c r="N187" s="139" t="s">
        <v>29</v>
      </c>
      <c r="O187" s="140" t="s">
        <v>28</v>
      </c>
      <c r="P187" s="140" t="s">
        <v>465</v>
      </c>
      <c r="Q187" s="140" t="s">
        <v>632</v>
      </c>
      <c r="R187" s="140" t="s">
        <v>32</v>
      </c>
      <c r="S187" s="140" t="s">
        <v>368</v>
      </c>
      <c r="T187" s="85" t="s">
        <v>463</v>
      </c>
      <c r="U187" s="142" t="s">
        <v>629</v>
      </c>
      <c r="V187" s="103" t="s">
        <v>5625</v>
      </c>
      <c r="W187" s="102"/>
      <c r="X187" s="85"/>
      <c r="Y187" s="85">
        <v>13</v>
      </c>
      <c r="Z187" s="103" t="s">
        <v>5619</v>
      </c>
      <c r="AA187" s="156"/>
      <c r="AB187" s="156"/>
      <c r="AC187" s="81">
        <v>18</v>
      </c>
      <c r="AD187" s="109"/>
      <c r="AE187" s="157"/>
      <c r="AF187" s="157"/>
      <c r="AG187" s="156"/>
      <c r="AH187" s="109"/>
      <c r="AI187" s="81"/>
      <c r="AJ187" s="81"/>
      <c r="AK187" s="111"/>
      <c r="AL187" s="109"/>
      <c r="AM187" s="102"/>
      <c r="AN187" s="102"/>
      <c r="AO187" s="81"/>
      <c r="AP187" s="109"/>
      <c r="AQ187" s="81"/>
      <c r="AR187" s="81"/>
      <c r="AS187" s="81"/>
      <c r="AT187" s="109"/>
      <c r="AU187" s="81"/>
      <c r="AV187" s="81"/>
      <c r="AW187" s="81"/>
      <c r="AX187" s="109"/>
      <c r="AY187" s="81"/>
      <c r="AZ187" s="81"/>
      <c r="BA187" s="81"/>
      <c r="BB187" s="109"/>
      <c r="BC187" s="81"/>
      <c r="BD187" s="81"/>
      <c r="BE187" s="81"/>
      <c r="BF187" s="108"/>
      <c r="BG187" s="81"/>
      <c r="BH187" s="108"/>
      <c r="BI187" s="108"/>
      <c r="BJ187" s="108"/>
      <c r="BK187" s="108"/>
      <c r="BL187" s="108"/>
      <c r="BM187" s="108"/>
      <c r="BN187" s="108"/>
      <c r="BO187" s="108"/>
      <c r="BP187" s="108"/>
      <c r="BQ187" s="108"/>
    </row>
    <row r="188" spans="1:69" ht="20.100000000000001" hidden="1" customHeight="1" x14ac:dyDescent="0.2">
      <c r="A188" s="122">
        <v>184</v>
      </c>
      <c r="B188" s="85" t="s">
        <v>461</v>
      </c>
      <c r="C188" s="85" t="s">
        <v>74</v>
      </c>
      <c r="D188" s="89" t="s">
        <v>5636</v>
      </c>
      <c r="E188" s="123" t="s">
        <v>5907</v>
      </c>
      <c r="F188" s="127">
        <v>8</v>
      </c>
      <c r="G188" s="87" t="s">
        <v>5637</v>
      </c>
      <c r="H188" s="85">
        <v>80</v>
      </c>
      <c r="I188" s="142"/>
      <c r="J188" s="124"/>
      <c r="K188" s="140"/>
      <c r="L188" s="141"/>
      <c r="M188" s="140"/>
      <c r="N188" s="140"/>
      <c r="O188" s="140"/>
      <c r="P188" s="140"/>
      <c r="Q188" s="140"/>
      <c r="R188" s="140"/>
      <c r="S188" s="140"/>
      <c r="T188" s="141"/>
      <c r="U188" s="142"/>
      <c r="V188" s="103"/>
      <c r="W188" s="102"/>
      <c r="X188" s="85"/>
      <c r="Y188" s="85"/>
      <c r="Z188" s="103"/>
      <c r="AA188" s="155"/>
      <c r="AB188" s="155"/>
      <c r="AC188" s="81"/>
      <c r="AD188" s="109"/>
      <c r="AE188" s="155"/>
      <c r="AF188" s="155"/>
      <c r="AG188" s="81"/>
      <c r="AH188" s="112"/>
      <c r="AI188" s="81"/>
      <c r="AJ188" s="81"/>
      <c r="AK188" s="111"/>
      <c r="AL188" s="109"/>
      <c r="AM188" s="102"/>
      <c r="AN188" s="102"/>
      <c r="AO188" s="81"/>
      <c r="AP188" s="109"/>
      <c r="AQ188" s="81"/>
      <c r="AR188" s="81"/>
      <c r="AS188" s="81"/>
      <c r="AT188" s="109"/>
      <c r="AU188" s="81"/>
      <c r="AV188" s="81"/>
      <c r="AW188" s="81"/>
      <c r="AX188" s="109"/>
      <c r="AY188" s="81"/>
      <c r="AZ188" s="81"/>
      <c r="BA188" s="81"/>
      <c r="BB188" s="109"/>
      <c r="BC188" s="81"/>
      <c r="BD188" s="81"/>
      <c r="BE188" s="81"/>
      <c r="BF188" s="108"/>
      <c r="BG188" s="81"/>
      <c r="BH188" s="108"/>
      <c r="BI188" s="108"/>
      <c r="BJ188" s="108"/>
      <c r="BK188" s="108"/>
      <c r="BL188" s="108"/>
      <c r="BM188" s="108"/>
      <c r="BN188" s="108"/>
      <c r="BO188" s="108"/>
      <c r="BP188" s="108"/>
      <c r="BQ188" s="108"/>
    </row>
    <row r="189" spans="1:69" ht="20.100000000000001" hidden="1" customHeight="1" x14ac:dyDescent="0.2">
      <c r="A189" s="122">
        <v>185</v>
      </c>
      <c r="B189" s="85" t="s">
        <v>461</v>
      </c>
      <c r="C189" s="85" t="s">
        <v>74</v>
      </c>
      <c r="D189" s="89" t="s">
        <v>5638</v>
      </c>
      <c r="E189" s="123" t="s">
        <v>5907</v>
      </c>
      <c r="F189" s="127">
        <v>8</v>
      </c>
      <c r="G189" s="87" t="s">
        <v>5639</v>
      </c>
      <c r="H189" s="85">
        <v>80</v>
      </c>
      <c r="I189" s="142"/>
      <c r="J189" s="124"/>
      <c r="K189" s="140"/>
      <c r="L189" s="141"/>
      <c r="M189" s="140"/>
      <c r="N189" s="140"/>
      <c r="O189" s="140"/>
      <c r="P189" s="140"/>
      <c r="Q189" s="140"/>
      <c r="R189" s="140"/>
      <c r="S189" s="140"/>
      <c r="T189" s="141"/>
      <c r="U189" s="142"/>
      <c r="V189" s="103"/>
      <c r="W189" s="102"/>
      <c r="X189" s="85"/>
      <c r="Y189" s="85"/>
      <c r="Z189" s="103"/>
      <c r="AA189" s="155"/>
      <c r="AB189" s="155"/>
      <c r="AC189" s="81"/>
      <c r="AD189" s="109"/>
      <c r="AE189" s="155"/>
      <c r="AF189" s="155"/>
      <c r="AG189" s="81"/>
      <c r="AH189" s="109"/>
      <c r="AI189" s="81"/>
      <c r="AJ189" s="81"/>
      <c r="AK189" s="111"/>
      <c r="AL189" s="109"/>
      <c r="AM189" s="102"/>
      <c r="AN189" s="102"/>
      <c r="AO189" s="81"/>
      <c r="AP189" s="109"/>
      <c r="AQ189" s="81"/>
      <c r="AR189" s="81"/>
      <c r="AS189" s="81"/>
      <c r="AT189" s="109"/>
      <c r="AU189" s="81"/>
      <c r="AV189" s="81"/>
      <c r="AW189" s="81"/>
      <c r="AX189" s="109"/>
      <c r="AY189" s="81"/>
      <c r="AZ189" s="81"/>
      <c r="BA189" s="81"/>
      <c r="BB189" s="109"/>
      <c r="BC189" s="81"/>
      <c r="BD189" s="81"/>
      <c r="BE189" s="81"/>
      <c r="BF189" s="108"/>
      <c r="BG189" s="81"/>
      <c r="BH189" s="108"/>
      <c r="BI189" s="108"/>
      <c r="BJ189" s="108"/>
      <c r="BK189" s="108"/>
      <c r="BL189" s="108"/>
      <c r="BM189" s="108"/>
      <c r="BN189" s="108"/>
      <c r="BO189" s="108"/>
      <c r="BP189" s="108"/>
      <c r="BQ189" s="108"/>
    </row>
    <row r="190" spans="1:69" ht="20.100000000000001" hidden="1" customHeight="1" x14ac:dyDescent="0.2">
      <c r="A190" s="122">
        <v>186</v>
      </c>
      <c r="B190" s="85" t="s">
        <v>461</v>
      </c>
      <c r="C190" s="85" t="s">
        <v>74</v>
      </c>
      <c r="D190" s="89" t="s">
        <v>5640</v>
      </c>
      <c r="E190" s="123" t="s">
        <v>5907</v>
      </c>
      <c r="F190" s="126">
        <v>8</v>
      </c>
      <c r="G190" s="87" t="s">
        <v>5641</v>
      </c>
      <c r="H190" s="85">
        <v>80</v>
      </c>
      <c r="I190" s="147"/>
      <c r="J190" s="124"/>
      <c r="K190" s="148"/>
      <c r="L190" s="141"/>
      <c r="M190" s="148"/>
      <c r="N190" s="140"/>
      <c r="O190" s="148"/>
      <c r="P190" s="148"/>
      <c r="Q190" s="148"/>
      <c r="R190" s="148"/>
      <c r="S190" s="148"/>
      <c r="T190" s="141"/>
      <c r="U190" s="142"/>
      <c r="V190" s="103"/>
      <c r="W190" s="102"/>
      <c r="X190" s="85"/>
      <c r="Y190" s="85"/>
      <c r="Z190" s="103"/>
      <c r="AA190" s="155"/>
      <c r="AB190" s="155"/>
      <c r="AC190" s="81"/>
      <c r="AD190" s="109"/>
      <c r="AE190" s="155"/>
      <c r="AF190" s="155"/>
      <c r="AG190" s="81"/>
      <c r="AH190" s="109"/>
      <c r="AI190" s="81"/>
      <c r="AJ190" s="81"/>
      <c r="AK190" s="111"/>
      <c r="AL190" s="109"/>
      <c r="AM190" s="102"/>
      <c r="AN190" s="102"/>
      <c r="AO190" s="81"/>
      <c r="AP190" s="109"/>
      <c r="AQ190" s="81"/>
      <c r="AR190" s="81"/>
      <c r="AS190" s="81"/>
      <c r="AT190" s="109"/>
      <c r="AU190" s="81"/>
      <c r="AV190" s="81"/>
      <c r="AW190" s="81"/>
      <c r="AX190" s="109"/>
      <c r="AY190" s="81"/>
      <c r="AZ190" s="81"/>
      <c r="BA190" s="81"/>
      <c r="BB190" s="109"/>
      <c r="BC190" s="81"/>
      <c r="BD190" s="81"/>
      <c r="BE190" s="81"/>
      <c r="BF190" s="108"/>
      <c r="BG190" s="81"/>
      <c r="BH190" s="108"/>
      <c r="BI190" s="108"/>
      <c r="BJ190" s="108"/>
      <c r="BK190" s="108"/>
      <c r="BL190" s="108"/>
      <c r="BM190" s="108"/>
      <c r="BN190" s="108"/>
      <c r="BO190" s="108"/>
      <c r="BP190" s="108"/>
      <c r="BQ190" s="108"/>
    </row>
    <row r="191" spans="1:69" ht="20.100000000000001" customHeight="1" x14ac:dyDescent="0.2">
      <c r="A191" s="84">
        <v>187</v>
      </c>
      <c r="B191" s="85" t="s">
        <v>461</v>
      </c>
      <c r="C191" s="85" t="s">
        <v>74</v>
      </c>
      <c r="D191" s="85" t="s">
        <v>641</v>
      </c>
      <c r="E191" s="130"/>
      <c r="F191" s="127">
        <v>14</v>
      </c>
      <c r="G191" s="87" t="s">
        <v>5642</v>
      </c>
      <c r="H191" s="85">
        <v>350</v>
      </c>
      <c r="I191" s="138" t="s">
        <v>189</v>
      </c>
      <c r="J191" s="138">
        <v>270</v>
      </c>
      <c r="K191" s="139" t="s">
        <v>264</v>
      </c>
      <c r="L191" s="85" t="s">
        <v>5206</v>
      </c>
      <c r="M191" s="140" t="s">
        <v>629</v>
      </c>
      <c r="N191" s="139" t="s">
        <v>29</v>
      </c>
      <c r="O191" s="140" t="s">
        <v>28</v>
      </c>
      <c r="P191" s="140" t="s">
        <v>465</v>
      </c>
      <c r="Q191" s="140" t="s">
        <v>630</v>
      </c>
      <c r="R191" s="140" t="s">
        <v>32</v>
      </c>
      <c r="S191" s="140" t="s">
        <v>368</v>
      </c>
      <c r="T191" s="85" t="s">
        <v>463</v>
      </c>
      <c r="U191" s="142" t="s">
        <v>629</v>
      </c>
      <c r="V191" s="101" t="s">
        <v>4816</v>
      </c>
      <c r="W191" s="102"/>
      <c r="X191" s="85"/>
      <c r="Y191" s="85"/>
      <c r="Z191" s="103" t="s">
        <v>5602</v>
      </c>
      <c r="AA191" s="81"/>
      <c r="AB191" s="81"/>
      <c r="AC191" s="81">
        <v>32</v>
      </c>
      <c r="AD191" s="109"/>
      <c r="AE191" s="155"/>
      <c r="AF191" s="155"/>
      <c r="AG191" s="81"/>
      <c r="AH191" s="109"/>
      <c r="AI191" s="81"/>
      <c r="AJ191" s="81"/>
      <c r="AK191" s="111"/>
      <c r="AL191" s="109"/>
      <c r="AM191" s="102"/>
      <c r="AN191" s="102"/>
      <c r="AO191" s="81"/>
      <c r="AP191" s="109"/>
      <c r="AQ191" s="81"/>
      <c r="AR191" s="81"/>
      <c r="AS191" s="81"/>
      <c r="AT191" s="109"/>
      <c r="AU191" s="81"/>
      <c r="AV191" s="81"/>
      <c r="AW191" s="81"/>
      <c r="AX191" s="109"/>
      <c r="AY191" s="81"/>
      <c r="AZ191" s="81"/>
      <c r="BA191" s="81"/>
      <c r="BB191" s="109"/>
      <c r="BC191" s="81"/>
      <c r="BD191" s="81"/>
      <c r="BE191" s="81"/>
      <c r="BF191" s="108"/>
      <c r="BG191" s="81"/>
      <c r="BH191" s="108"/>
      <c r="BI191" s="108"/>
      <c r="BJ191" s="108"/>
      <c r="BK191" s="108"/>
      <c r="BL191" s="108"/>
      <c r="BM191" s="108"/>
      <c r="BN191" s="108"/>
      <c r="BO191" s="108"/>
      <c r="BP191" s="108"/>
      <c r="BQ191" s="108"/>
    </row>
    <row r="192" spans="1:69" ht="20.100000000000001" customHeight="1" x14ac:dyDescent="0.2">
      <c r="A192" s="84">
        <v>188</v>
      </c>
      <c r="B192" s="85" t="s">
        <v>461</v>
      </c>
      <c r="C192" s="85" t="s">
        <v>74</v>
      </c>
      <c r="D192" s="85" t="s">
        <v>642</v>
      </c>
      <c r="E192" s="113"/>
      <c r="F192" s="120">
        <v>8</v>
      </c>
      <c r="G192" s="87" t="s">
        <v>5644</v>
      </c>
      <c r="H192" s="85">
        <v>200</v>
      </c>
      <c r="I192" s="138" t="s">
        <v>189</v>
      </c>
      <c r="J192" s="138">
        <v>154</v>
      </c>
      <c r="K192" s="139" t="s">
        <v>27</v>
      </c>
      <c r="L192" s="85" t="s">
        <v>4815</v>
      </c>
      <c r="M192" s="140" t="s">
        <v>629</v>
      </c>
      <c r="N192" s="139" t="s">
        <v>29</v>
      </c>
      <c r="O192" s="140" t="s">
        <v>28</v>
      </c>
      <c r="P192" s="140" t="s">
        <v>465</v>
      </c>
      <c r="Q192" s="140" t="s">
        <v>643</v>
      </c>
      <c r="R192" s="140" t="s">
        <v>32</v>
      </c>
      <c r="S192" s="140" t="s">
        <v>368</v>
      </c>
      <c r="T192" s="85" t="s">
        <v>463</v>
      </c>
      <c r="U192" s="142" t="s">
        <v>629</v>
      </c>
      <c r="V192" s="85" t="s">
        <v>5625</v>
      </c>
      <c r="W192" s="102"/>
      <c r="X192" s="85"/>
      <c r="Y192" s="85" t="s">
        <v>4837</v>
      </c>
      <c r="Z192" s="103" t="s">
        <v>5645</v>
      </c>
      <c r="AA192" s="81"/>
      <c r="AB192" s="81"/>
      <c r="AC192" s="81">
        <v>58</v>
      </c>
      <c r="AD192" s="109"/>
      <c r="AE192" s="155"/>
      <c r="AF192" s="155"/>
      <c r="AG192" s="81"/>
      <c r="AH192" s="109"/>
      <c r="AI192" s="81"/>
      <c r="AJ192" s="81"/>
      <c r="AK192" s="111"/>
      <c r="AL192" s="109"/>
      <c r="AM192" s="102"/>
      <c r="AN192" s="102"/>
      <c r="AO192" s="81"/>
      <c r="AP192" s="109"/>
      <c r="AQ192" s="81"/>
      <c r="AR192" s="81"/>
      <c r="AS192" s="81"/>
      <c r="AT192" s="109"/>
      <c r="AU192" s="81"/>
      <c r="AV192" s="81"/>
      <c r="AW192" s="81"/>
      <c r="AX192" s="109"/>
      <c r="AY192" s="81"/>
      <c r="AZ192" s="81"/>
      <c r="BA192" s="81"/>
      <c r="BB192" s="109"/>
      <c r="BC192" s="81"/>
      <c r="BD192" s="81"/>
      <c r="BE192" s="81"/>
      <c r="BF192" s="108"/>
      <c r="BG192" s="81"/>
      <c r="BH192" s="108"/>
      <c r="BI192" s="108"/>
      <c r="BJ192" s="108"/>
      <c r="BK192" s="108"/>
      <c r="BL192" s="108"/>
      <c r="BM192" s="108"/>
      <c r="BN192" s="108"/>
      <c r="BO192" s="108"/>
      <c r="BP192" s="108"/>
      <c r="BQ192" s="108"/>
    </row>
    <row r="193" spans="1:69" ht="20.100000000000001" customHeight="1" x14ac:dyDescent="0.2">
      <c r="A193" s="84">
        <v>189</v>
      </c>
      <c r="B193" s="85" t="s">
        <v>461</v>
      </c>
      <c r="C193" s="85" t="s">
        <v>74</v>
      </c>
      <c r="D193" s="85" t="s">
        <v>5648</v>
      </c>
      <c r="E193" s="91"/>
      <c r="F193" s="91">
        <v>8</v>
      </c>
      <c r="G193" s="87" t="s">
        <v>5649</v>
      </c>
      <c r="H193" s="85">
        <v>200</v>
      </c>
      <c r="I193" s="138" t="s">
        <v>189</v>
      </c>
      <c r="J193" s="138">
        <v>154</v>
      </c>
      <c r="K193" s="139" t="s">
        <v>27</v>
      </c>
      <c r="L193" s="85" t="s">
        <v>4815</v>
      </c>
      <c r="M193" s="140" t="s">
        <v>629</v>
      </c>
      <c r="N193" s="139" t="s">
        <v>29</v>
      </c>
      <c r="O193" s="140" t="s">
        <v>28</v>
      </c>
      <c r="P193" s="140" t="s">
        <v>465</v>
      </c>
      <c r="Q193" s="140" t="s">
        <v>643</v>
      </c>
      <c r="R193" s="140" t="s">
        <v>32</v>
      </c>
      <c r="S193" s="140" t="s">
        <v>368</v>
      </c>
      <c r="T193" s="85" t="s">
        <v>463</v>
      </c>
      <c r="U193" s="142" t="s">
        <v>629</v>
      </c>
      <c r="V193" s="85" t="s">
        <v>5625</v>
      </c>
      <c r="W193" s="102"/>
      <c r="X193" s="85"/>
      <c r="Y193" s="85">
        <v>44</v>
      </c>
      <c r="Z193" s="103" t="s">
        <v>5645</v>
      </c>
      <c r="AA193" s="81"/>
      <c r="AB193" s="81"/>
      <c r="AC193" s="81">
        <v>42</v>
      </c>
      <c r="AD193" s="109"/>
      <c r="AE193" s="155"/>
      <c r="AF193" s="155"/>
      <c r="AG193" s="81"/>
      <c r="AH193" s="109"/>
      <c r="AI193" s="81"/>
      <c r="AJ193" s="81"/>
      <c r="AK193" s="111"/>
      <c r="AL193" s="109"/>
      <c r="AM193" s="155"/>
      <c r="AN193" s="155"/>
      <c r="AO193" s="81"/>
      <c r="AP193" s="109"/>
      <c r="AQ193" s="81"/>
      <c r="AR193" s="81"/>
      <c r="AS193" s="81"/>
      <c r="AT193" s="109"/>
      <c r="AU193" s="81"/>
      <c r="AV193" s="81"/>
      <c r="AW193" s="81"/>
      <c r="AX193" s="109"/>
      <c r="AY193" s="81"/>
      <c r="AZ193" s="81"/>
      <c r="BA193" s="81"/>
      <c r="BB193" s="109"/>
      <c r="BC193" s="81"/>
      <c r="BD193" s="81"/>
      <c r="BE193" s="81"/>
      <c r="BF193" s="108"/>
      <c r="BG193" s="81"/>
      <c r="BH193" s="108"/>
      <c r="BI193" s="108"/>
      <c r="BJ193" s="108"/>
      <c r="BK193" s="108"/>
      <c r="BL193" s="108"/>
      <c r="BM193" s="108"/>
      <c r="BN193" s="108"/>
      <c r="BO193" s="108"/>
      <c r="BP193" s="108"/>
      <c r="BQ193" s="108"/>
    </row>
    <row r="194" spans="1:69" ht="20.100000000000001" hidden="1" customHeight="1" x14ac:dyDescent="0.2">
      <c r="A194" s="122">
        <v>190</v>
      </c>
      <c r="B194" s="85" t="s">
        <v>461</v>
      </c>
      <c r="C194" s="85" t="s">
        <v>74</v>
      </c>
      <c r="D194" s="89" t="s">
        <v>5652</v>
      </c>
      <c r="E194" s="123" t="s">
        <v>5907</v>
      </c>
      <c r="F194" s="91">
        <v>8</v>
      </c>
      <c r="G194" s="87" t="s">
        <v>5653</v>
      </c>
      <c r="H194" s="85">
        <v>50</v>
      </c>
      <c r="I194" s="142"/>
      <c r="J194" s="120"/>
      <c r="K194" s="140"/>
      <c r="L194" s="141"/>
      <c r="M194" s="140"/>
      <c r="N194" s="140"/>
      <c r="O194" s="140"/>
      <c r="P194" s="140"/>
      <c r="Q194" s="140"/>
      <c r="R194" s="140"/>
      <c r="S194" s="140"/>
      <c r="T194" s="141"/>
      <c r="U194" s="142"/>
      <c r="V194" s="103"/>
      <c r="W194" s="102"/>
      <c r="X194" s="85"/>
      <c r="Y194" s="85"/>
      <c r="Z194" s="103"/>
      <c r="AA194" s="155"/>
      <c r="AB194" s="155"/>
      <c r="AC194" s="81"/>
      <c r="AD194" s="109"/>
      <c r="AE194" s="155"/>
      <c r="AF194" s="155"/>
      <c r="AG194" s="81"/>
      <c r="AH194" s="109"/>
      <c r="AI194" s="81"/>
      <c r="AJ194" s="81"/>
      <c r="AK194" s="111"/>
      <c r="AL194" s="109"/>
      <c r="AM194" s="155"/>
      <c r="AN194" s="155"/>
      <c r="AO194" s="81"/>
      <c r="AP194" s="109"/>
      <c r="AQ194" s="81"/>
      <c r="AR194" s="81"/>
      <c r="AS194" s="81"/>
      <c r="AT194" s="109"/>
      <c r="AU194" s="81"/>
      <c r="AV194" s="81"/>
      <c r="AW194" s="81"/>
      <c r="AX194" s="109"/>
      <c r="AY194" s="81"/>
      <c r="AZ194" s="81"/>
      <c r="BA194" s="81"/>
      <c r="BB194" s="109"/>
      <c r="BC194" s="81"/>
      <c r="BD194" s="81"/>
      <c r="BE194" s="81"/>
      <c r="BF194" s="108"/>
      <c r="BG194" s="81"/>
      <c r="BH194" s="108"/>
      <c r="BI194" s="108"/>
      <c r="BJ194" s="108"/>
      <c r="BK194" s="108"/>
      <c r="BL194" s="108"/>
      <c r="BM194" s="108"/>
      <c r="BN194" s="108"/>
      <c r="BO194" s="108"/>
      <c r="BP194" s="108"/>
      <c r="BQ194" s="108"/>
    </row>
    <row r="195" spans="1:69" ht="20.100000000000001" hidden="1" customHeight="1" x14ac:dyDescent="0.2">
      <c r="A195" s="122">
        <v>191</v>
      </c>
      <c r="B195" s="85" t="s">
        <v>461</v>
      </c>
      <c r="C195" s="85" t="s">
        <v>74</v>
      </c>
      <c r="D195" s="89" t="s">
        <v>5654</v>
      </c>
      <c r="E195" s="123" t="s">
        <v>5907</v>
      </c>
      <c r="F195" s="91">
        <v>8</v>
      </c>
      <c r="G195" s="87" t="s">
        <v>5655</v>
      </c>
      <c r="H195" s="85">
        <v>230</v>
      </c>
      <c r="I195" s="142"/>
      <c r="J195" s="120"/>
      <c r="K195" s="140"/>
      <c r="L195" s="141"/>
      <c r="M195" s="140"/>
      <c r="N195" s="140"/>
      <c r="O195" s="140"/>
      <c r="P195" s="140"/>
      <c r="Q195" s="140"/>
      <c r="R195" s="140"/>
      <c r="S195" s="140"/>
      <c r="T195" s="141"/>
      <c r="U195" s="142"/>
      <c r="V195" s="103"/>
      <c r="W195" s="102"/>
      <c r="X195" s="85"/>
      <c r="Y195" s="85"/>
      <c r="Z195" s="103"/>
      <c r="AA195" s="155"/>
      <c r="AB195" s="155"/>
      <c r="AC195" s="81"/>
      <c r="AD195" s="109"/>
      <c r="AE195" s="155"/>
      <c r="AF195" s="155"/>
      <c r="AG195" s="81"/>
      <c r="AH195" s="109"/>
      <c r="AI195" s="81"/>
      <c r="AJ195" s="81"/>
      <c r="AK195" s="111"/>
      <c r="AL195" s="109"/>
      <c r="AM195" s="155"/>
      <c r="AN195" s="155"/>
      <c r="AO195" s="81"/>
      <c r="AP195" s="109"/>
      <c r="AQ195" s="81"/>
      <c r="AR195" s="81"/>
      <c r="AS195" s="81"/>
      <c r="AT195" s="109"/>
      <c r="AU195" s="81"/>
      <c r="AV195" s="81"/>
      <c r="AW195" s="81"/>
      <c r="AX195" s="109"/>
      <c r="AY195" s="81"/>
      <c r="AZ195" s="81"/>
      <c r="BA195" s="81"/>
      <c r="BB195" s="109"/>
      <c r="BC195" s="81"/>
      <c r="BD195" s="81"/>
      <c r="BE195" s="81"/>
      <c r="BF195" s="108"/>
      <c r="BG195" s="81"/>
      <c r="BH195" s="108"/>
      <c r="BI195" s="108"/>
      <c r="BJ195" s="108"/>
      <c r="BK195" s="108"/>
      <c r="BL195" s="108"/>
      <c r="BM195" s="108"/>
      <c r="BN195" s="108"/>
      <c r="BO195" s="108"/>
      <c r="BP195" s="108"/>
      <c r="BQ195" s="108"/>
    </row>
    <row r="196" spans="1:69" ht="20.100000000000001" hidden="1" customHeight="1" x14ac:dyDescent="0.2">
      <c r="A196" s="122">
        <v>192</v>
      </c>
      <c r="B196" s="85" t="s">
        <v>461</v>
      </c>
      <c r="C196" s="85" t="s">
        <v>74</v>
      </c>
      <c r="D196" s="89" t="s">
        <v>5656</v>
      </c>
      <c r="E196" s="123" t="s">
        <v>5907</v>
      </c>
      <c r="F196" s="91">
        <v>8</v>
      </c>
      <c r="G196" s="87" t="s">
        <v>5657</v>
      </c>
      <c r="H196" s="85">
        <v>80</v>
      </c>
      <c r="I196" s="142"/>
      <c r="J196" s="120"/>
      <c r="K196" s="140"/>
      <c r="L196" s="141"/>
      <c r="M196" s="140"/>
      <c r="N196" s="140"/>
      <c r="O196" s="140"/>
      <c r="P196" s="140"/>
      <c r="Q196" s="140"/>
      <c r="R196" s="140"/>
      <c r="S196" s="140"/>
      <c r="T196" s="141"/>
      <c r="U196" s="142"/>
      <c r="V196" s="103"/>
      <c r="W196" s="102"/>
      <c r="X196" s="85"/>
      <c r="Y196" s="85"/>
      <c r="Z196" s="103"/>
      <c r="AA196" s="155"/>
      <c r="AB196" s="155"/>
      <c r="AC196" s="81"/>
      <c r="AD196" s="109"/>
      <c r="AE196" s="155"/>
      <c r="AF196" s="155"/>
      <c r="AG196" s="81"/>
      <c r="AH196" s="109"/>
      <c r="AI196" s="81"/>
      <c r="AJ196" s="81"/>
      <c r="AK196" s="111"/>
      <c r="AL196" s="109"/>
      <c r="AM196" s="155"/>
      <c r="AN196" s="155"/>
      <c r="AO196" s="81"/>
      <c r="AP196" s="109"/>
      <c r="AQ196" s="81"/>
      <c r="AR196" s="81"/>
      <c r="AS196" s="81"/>
      <c r="AT196" s="109"/>
      <c r="AU196" s="81"/>
      <c r="AV196" s="81"/>
      <c r="AW196" s="81"/>
      <c r="AX196" s="109"/>
      <c r="AY196" s="81"/>
      <c r="AZ196" s="81"/>
      <c r="BA196" s="81"/>
      <c r="BB196" s="109"/>
      <c r="BC196" s="81"/>
      <c r="BD196" s="81"/>
      <c r="BE196" s="81"/>
      <c r="BF196" s="108"/>
      <c r="BG196" s="81"/>
      <c r="BH196" s="108"/>
      <c r="BI196" s="108"/>
      <c r="BJ196" s="108"/>
      <c r="BK196" s="108"/>
      <c r="BL196" s="108"/>
      <c r="BM196" s="108"/>
      <c r="BN196" s="108"/>
      <c r="BO196" s="108"/>
      <c r="BP196" s="108"/>
      <c r="BQ196" s="108"/>
    </row>
    <row r="197" spans="1:69" ht="20.100000000000001" hidden="1" customHeight="1" x14ac:dyDescent="0.2">
      <c r="A197" s="122">
        <v>193</v>
      </c>
      <c r="B197" s="85" t="s">
        <v>461</v>
      </c>
      <c r="C197" s="85" t="s">
        <v>74</v>
      </c>
      <c r="D197" s="89" t="s">
        <v>5658</v>
      </c>
      <c r="E197" s="123" t="s">
        <v>5907</v>
      </c>
      <c r="F197" s="91">
        <v>8</v>
      </c>
      <c r="G197" s="87" t="s">
        <v>5659</v>
      </c>
      <c r="H197" s="85">
        <v>80</v>
      </c>
      <c r="I197" s="142"/>
      <c r="J197" s="120"/>
      <c r="K197" s="140"/>
      <c r="L197" s="141"/>
      <c r="M197" s="140"/>
      <c r="N197" s="140"/>
      <c r="O197" s="140"/>
      <c r="P197" s="140"/>
      <c r="Q197" s="140"/>
      <c r="R197" s="140"/>
      <c r="S197" s="140"/>
      <c r="T197" s="141"/>
      <c r="U197" s="142"/>
      <c r="V197" s="85"/>
      <c r="W197" s="102"/>
      <c r="X197" s="85"/>
      <c r="Y197" s="85"/>
      <c r="Z197" s="103"/>
      <c r="AA197" s="155"/>
      <c r="AB197" s="155"/>
      <c r="AC197" s="81"/>
      <c r="AD197" s="107"/>
      <c r="AE197" s="155"/>
      <c r="AF197" s="155"/>
      <c r="AG197" s="81"/>
      <c r="AH197" s="109"/>
      <c r="AI197" s="81"/>
      <c r="AJ197" s="81"/>
      <c r="AK197" s="111"/>
      <c r="AL197" s="112"/>
      <c r="AM197" s="155"/>
      <c r="AN197" s="155"/>
      <c r="AO197" s="81"/>
      <c r="AP197" s="109"/>
      <c r="AQ197" s="81"/>
      <c r="AR197" s="81"/>
      <c r="AS197" s="81"/>
      <c r="AT197" s="109"/>
      <c r="AU197" s="81"/>
      <c r="AV197" s="81"/>
      <c r="AW197" s="81"/>
      <c r="AX197" s="109"/>
      <c r="AY197" s="81"/>
      <c r="AZ197" s="81"/>
      <c r="BA197" s="81"/>
      <c r="BB197" s="109"/>
      <c r="BC197" s="81"/>
      <c r="BD197" s="81"/>
      <c r="BE197" s="81"/>
      <c r="BF197" s="108"/>
      <c r="BG197" s="81"/>
      <c r="BH197" s="108"/>
      <c r="BI197" s="108"/>
      <c r="BJ197" s="108"/>
      <c r="BK197" s="108"/>
      <c r="BL197" s="108"/>
      <c r="BM197" s="108"/>
      <c r="BN197" s="108"/>
      <c r="BO197" s="108"/>
      <c r="BP197" s="108"/>
      <c r="BQ197" s="108"/>
    </row>
    <row r="198" spans="1:69" s="76" customFormat="1" ht="20.100000000000001" customHeight="1" x14ac:dyDescent="0.2">
      <c r="A198" s="84">
        <v>194</v>
      </c>
      <c r="B198" s="85" t="s">
        <v>461</v>
      </c>
      <c r="C198" s="85" t="s">
        <v>74</v>
      </c>
      <c r="D198" s="85" t="s">
        <v>5660</v>
      </c>
      <c r="E198" s="91"/>
      <c r="F198" s="91">
        <v>8</v>
      </c>
      <c r="G198" s="87" t="s">
        <v>5661</v>
      </c>
      <c r="H198" s="85">
        <v>80</v>
      </c>
      <c r="I198" s="138" t="s">
        <v>189</v>
      </c>
      <c r="J198" s="138">
        <v>62</v>
      </c>
      <c r="K198" s="139" t="s">
        <v>27</v>
      </c>
      <c r="L198" s="85" t="s">
        <v>4815</v>
      </c>
      <c r="M198" s="140" t="s">
        <v>629</v>
      </c>
      <c r="N198" s="139" t="s">
        <v>29</v>
      </c>
      <c r="O198" s="140" t="s">
        <v>28</v>
      </c>
      <c r="P198" s="140" t="s">
        <v>465</v>
      </c>
      <c r="Q198" s="140" t="s">
        <v>632</v>
      </c>
      <c r="R198" s="140" t="s">
        <v>32</v>
      </c>
      <c r="S198" s="140" t="s">
        <v>368</v>
      </c>
      <c r="T198" s="85" t="s">
        <v>463</v>
      </c>
      <c r="U198" s="142" t="s">
        <v>629</v>
      </c>
      <c r="V198" s="101" t="s">
        <v>4816</v>
      </c>
      <c r="W198" s="102"/>
      <c r="X198" s="85"/>
      <c r="Y198" s="85"/>
      <c r="Z198" s="175" t="s">
        <v>5645</v>
      </c>
      <c r="AA198" s="176"/>
      <c r="AB198" s="176"/>
      <c r="AC198" s="176">
        <v>10</v>
      </c>
      <c r="AD198" s="177"/>
      <c r="AE198" s="178"/>
      <c r="AF198" s="178"/>
      <c r="AG198" s="176"/>
      <c r="AH198" s="177"/>
      <c r="AI198" s="176"/>
      <c r="AJ198" s="176"/>
      <c r="AK198" s="176"/>
      <c r="AL198" s="175"/>
      <c r="AM198" s="178"/>
      <c r="AN198" s="178"/>
      <c r="AO198" s="176"/>
      <c r="AP198" s="177"/>
      <c r="AQ198" s="176"/>
      <c r="AR198" s="176"/>
      <c r="AS198" s="176"/>
      <c r="AT198" s="177"/>
      <c r="AU198" s="176"/>
      <c r="AV198" s="176"/>
      <c r="AW198" s="176"/>
      <c r="AX198" s="177"/>
      <c r="AY198" s="176"/>
      <c r="AZ198" s="176"/>
      <c r="BA198" s="176"/>
      <c r="BB198" s="177"/>
      <c r="BC198" s="176"/>
      <c r="BD198" s="176"/>
      <c r="BE198" s="176"/>
      <c r="BF198" s="176"/>
      <c r="BG198" s="176"/>
      <c r="BH198" s="108"/>
      <c r="BI198" s="108"/>
      <c r="BJ198" s="108"/>
      <c r="BK198" s="108"/>
      <c r="BL198" s="108"/>
      <c r="BM198" s="108"/>
      <c r="BN198" s="108"/>
      <c r="BO198" s="108"/>
      <c r="BP198" s="108"/>
      <c r="BQ198" s="108"/>
    </row>
    <row r="199" spans="1:69" ht="20.100000000000001" customHeight="1" x14ac:dyDescent="0.2">
      <c r="A199" s="84">
        <v>195</v>
      </c>
      <c r="B199" s="85" t="s">
        <v>461</v>
      </c>
      <c r="C199" s="85" t="s">
        <v>74</v>
      </c>
      <c r="D199" s="85" t="s">
        <v>5662</v>
      </c>
      <c r="E199" s="91"/>
      <c r="F199" s="91">
        <v>8</v>
      </c>
      <c r="G199" s="87" t="s">
        <v>5663</v>
      </c>
      <c r="H199" s="85">
        <v>50</v>
      </c>
      <c r="I199" s="138" t="s">
        <v>189</v>
      </c>
      <c r="J199" s="138">
        <v>39</v>
      </c>
      <c r="K199" s="139" t="s">
        <v>27</v>
      </c>
      <c r="L199" s="85" t="s">
        <v>4815</v>
      </c>
      <c r="M199" s="140" t="s">
        <v>629</v>
      </c>
      <c r="N199" s="139" t="s">
        <v>29</v>
      </c>
      <c r="O199" s="140" t="s">
        <v>28</v>
      </c>
      <c r="P199" s="140" t="s">
        <v>465</v>
      </c>
      <c r="Q199" s="140" t="s">
        <v>632</v>
      </c>
      <c r="R199" s="140" t="s">
        <v>69</v>
      </c>
      <c r="S199" s="140" t="s">
        <v>368</v>
      </c>
      <c r="T199" s="85" t="s">
        <v>463</v>
      </c>
      <c r="U199" s="142" t="s">
        <v>629</v>
      </c>
      <c r="V199" s="101" t="s">
        <v>4816</v>
      </c>
      <c r="W199" s="102"/>
      <c r="X199" s="85"/>
      <c r="Y199" s="85"/>
      <c r="Z199" s="103"/>
      <c r="AA199" s="81"/>
      <c r="AB199" s="81"/>
      <c r="AC199" s="81"/>
      <c r="AD199" s="109"/>
      <c r="AE199" s="155"/>
      <c r="AF199" s="155"/>
      <c r="AG199" s="81"/>
      <c r="AH199" s="109"/>
      <c r="AI199" s="81"/>
      <c r="AJ199" s="81"/>
      <c r="AK199" s="111"/>
      <c r="AL199" s="109"/>
      <c r="AM199" s="155"/>
      <c r="AN199" s="155"/>
      <c r="AO199" s="81"/>
      <c r="AP199" s="109"/>
      <c r="AQ199" s="81"/>
      <c r="AR199" s="81"/>
      <c r="AS199" s="81"/>
      <c r="AT199" s="109"/>
      <c r="AU199" s="81"/>
      <c r="AV199" s="81"/>
      <c r="AW199" s="81"/>
      <c r="AX199" s="109"/>
      <c r="AY199" s="81"/>
      <c r="AZ199" s="81"/>
      <c r="BA199" s="81"/>
      <c r="BB199" s="109"/>
      <c r="BC199" s="81"/>
      <c r="BD199" s="81"/>
      <c r="BE199" s="81"/>
      <c r="BF199" s="108"/>
      <c r="BG199" s="81"/>
      <c r="BH199" s="108"/>
      <c r="BI199" s="108"/>
      <c r="BJ199" s="108"/>
      <c r="BK199" s="108"/>
      <c r="BL199" s="108"/>
      <c r="BM199" s="108"/>
      <c r="BN199" s="108"/>
      <c r="BO199" s="108"/>
      <c r="BP199" s="108"/>
      <c r="BQ199" s="108"/>
    </row>
    <row r="200" spans="1:69" ht="20.100000000000001" customHeight="1" x14ac:dyDescent="0.2">
      <c r="A200" s="84">
        <v>196</v>
      </c>
      <c r="B200" s="85" t="s">
        <v>461</v>
      </c>
      <c r="C200" s="85" t="s">
        <v>74</v>
      </c>
      <c r="D200" s="85" t="s">
        <v>653</v>
      </c>
      <c r="E200" s="87"/>
      <c r="F200" s="160">
        <v>8</v>
      </c>
      <c r="G200" s="87" t="s">
        <v>5664</v>
      </c>
      <c r="H200" s="85">
        <v>50</v>
      </c>
      <c r="I200" s="138" t="s">
        <v>189</v>
      </c>
      <c r="J200" s="138">
        <v>39</v>
      </c>
      <c r="K200" s="139" t="s">
        <v>27</v>
      </c>
      <c r="L200" s="85" t="s">
        <v>4815</v>
      </c>
      <c r="M200" s="140" t="s">
        <v>629</v>
      </c>
      <c r="N200" s="139" t="s">
        <v>29</v>
      </c>
      <c r="O200" s="140" t="s">
        <v>28</v>
      </c>
      <c r="P200" s="140" t="s">
        <v>465</v>
      </c>
      <c r="Q200" s="140" t="s">
        <v>632</v>
      </c>
      <c r="R200" s="139" t="s">
        <v>32</v>
      </c>
      <c r="S200" s="139" t="s">
        <v>368</v>
      </c>
      <c r="T200" s="85" t="s">
        <v>463</v>
      </c>
      <c r="U200" s="138" t="s">
        <v>629</v>
      </c>
      <c r="V200" s="101" t="s">
        <v>4816</v>
      </c>
      <c r="W200" s="102"/>
      <c r="X200" s="140"/>
      <c r="Y200" s="140"/>
      <c r="Z200" s="103"/>
      <c r="AA200" s="81"/>
      <c r="AB200" s="81"/>
      <c r="AC200" s="81"/>
      <c r="AD200" s="109"/>
      <c r="AE200" s="155"/>
      <c r="AF200" s="155"/>
      <c r="AG200" s="81"/>
      <c r="AH200" s="109"/>
      <c r="AI200" s="81"/>
      <c r="AJ200" s="81"/>
      <c r="AK200" s="111"/>
      <c r="AL200" s="109"/>
      <c r="AM200" s="155"/>
      <c r="AN200" s="155"/>
      <c r="AO200" s="81"/>
      <c r="AP200" s="109"/>
      <c r="AQ200" s="81"/>
      <c r="AR200" s="81"/>
      <c r="AS200" s="81"/>
      <c r="AT200" s="109"/>
      <c r="AU200" s="81"/>
      <c r="AV200" s="81"/>
      <c r="AW200" s="81"/>
      <c r="AX200" s="109"/>
      <c r="AY200" s="81"/>
      <c r="AZ200" s="81"/>
      <c r="BA200" s="81"/>
      <c r="BB200" s="109"/>
      <c r="BC200" s="81"/>
      <c r="BD200" s="81"/>
      <c r="BE200" s="81"/>
      <c r="BF200" s="108"/>
      <c r="BG200" s="81"/>
      <c r="BH200" s="108"/>
      <c r="BI200" s="108"/>
      <c r="BJ200" s="108"/>
      <c r="BK200" s="108"/>
      <c r="BL200" s="108"/>
      <c r="BM200" s="108"/>
      <c r="BN200" s="108"/>
      <c r="BO200" s="108"/>
      <c r="BP200" s="108"/>
      <c r="BQ200" s="108"/>
    </row>
    <row r="201" spans="1:69" ht="20.100000000000001" hidden="1" customHeight="1" x14ac:dyDescent="0.2">
      <c r="A201" s="122">
        <v>197</v>
      </c>
      <c r="B201" s="85" t="s">
        <v>461</v>
      </c>
      <c r="C201" s="85" t="s">
        <v>74</v>
      </c>
      <c r="D201" s="89" t="s">
        <v>5665</v>
      </c>
      <c r="E201" s="123" t="s">
        <v>5907</v>
      </c>
      <c r="F201" s="160">
        <v>8</v>
      </c>
      <c r="G201" s="87" t="s">
        <v>5666</v>
      </c>
      <c r="H201" s="85">
        <v>250</v>
      </c>
      <c r="I201" s="142"/>
      <c r="J201" s="120"/>
      <c r="K201" s="140"/>
      <c r="L201" s="141"/>
      <c r="M201" s="140"/>
      <c r="N201" s="140"/>
      <c r="O201" s="140"/>
      <c r="P201" s="140"/>
      <c r="Q201" s="140"/>
      <c r="R201" s="140"/>
      <c r="S201" s="140"/>
      <c r="T201" s="141"/>
      <c r="U201" s="142"/>
      <c r="V201" s="103"/>
      <c r="W201" s="102"/>
      <c r="X201" s="85"/>
      <c r="Y201" s="85"/>
      <c r="Z201" s="103"/>
      <c r="AA201" s="155"/>
      <c r="AB201" s="155"/>
      <c r="AC201" s="81"/>
      <c r="AD201" s="107"/>
      <c r="AE201" s="155"/>
      <c r="AF201" s="155"/>
      <c r="AG201" s="81"/>
      <c r="AH201" s="109"/>
      <c r="AI201" s="81"/>
      <c r="AJ201" s="81"/>
      <c r="AK201" s="111"/>
      <c r="AL201" s="112"/>
      <c r="AM201" s="155"/>
      <c r="AN201" s="155"/>
      <c r="AO201" s="81"/>
      <c r="AP201" s="109"/>
      <c r="AQ201" s="81"/>
      <c r="AR201" s="81"/>
      <c r="AS201" s="81"/>
      <c r="AT201" s="109"/>
      <c r="AU201" s="81"/>
      <c r="AV201" s="81"/>
      <c r="AW201" s="81"/>
      <c r="AX201" s="109"/>
      <c r="AY201" s="81"/>
      <c r="AZ201" s="81"/>
      <c r="BA201" s="81"/>
      <c r="BB201" s="109"/>
      <c r="BC201" s="81"/>
      <c r="BD201" s="81"/>
      <c r="BE201" s="81"/>
      <c r="BF201" s="108"/>
      <c r="BG201" s="81"/>
      <c r="BH201" s="108"/>
      <c r="BI201" s="108"/>
      <c r="BJ201" s="108"/>
      <c r="BK201" s="108"/>
      <c r="BL201" s="108"/>
      <c r="BM201" s="108"/>
      <c r="BN201" s="108"/>
      <c r="BO201" s="108"/>
      <c r="BP201" s="108"/>
      <c r="BQ201" s="108"/>
    </row>
    <row r="202" spans="1:69" ht="20.100000000000001" hidden="1" customHeight="1" x14ac:dyDescent="0.2">
      <c r="A202" s="122">
        <v>198</v>
      </c>
      <c r="B202" s="85" t="s">
        <v>461</v>
      </c>
      <c r="C202" s="85" t="s">
        <v>74</v>
      </c>
      <c r="D202" s="89" t="s">
        <v>5667</v>
      </c>
      <c r="E202" s="161" t="s">
        <v>5907</v>
      </c>
      <c r="F202" s="160">
        <v>8</v>
      </c>
      <c r="G202" s="87" t="s">
        <v>5668</v>
      </c>
      <c r="H202" s="85">
        <v>90</v>
      </c>
      <c r="I202" s="142"/>
      <c r="J202" s="120"/>
      <c r="K202" s="140"/>
      <c r="L202" s="141"/>
      <c r="M202" s="140"/>
      <c r="N202" s="140"/>
      <c r="O202" s="140"/>
      <c r="P202" s="140"/>
      <c r="Q202" s="140"/>
      <c r="R202" s="140"/>
      <c r="S202" s="140"/>
      <c r="T202" s="141"/>
      <c r="U202" s="142"/>
      <c r="V202" s="103"/>
      <c r="W202" s="102"/>
      <c r="X202" s="85"/>
      <c r="Y202" s="85"/>
      <c r="Z202" s="103"/>
      <c r="AA202" s="155"/>
      <c r="AB202" s="155"/>
      <c r="AC202" s="81"/>
      <c r="AD202" s="107"/>
      <c r="AE202" s="155"/>
      <c r="AF202" s="155"/>
      <c r="AG202" s="81"/>
      <c r="AH202" s="109"/>
      <c r="AI202" s="81"/>
      <c r="AJ202" s="81"/>
      <c r="AK202" s="111"/>
      <c r="AL202" s="112"/>
      <c r="AM202" s="155"/>
      <c r="AN202" s="155"/>
      <c r="AO202" s="81"/>
      <c r="AP202" s="109"/>
      <c r="AQ202" s="81"/>
      <c r="AR202" s="81"/>
      <c r="AS202" s="81"/>
      <c r="AT202" s="109"/>
      <c r="AU202" s="81"/>
      <c r="AV202" s="81"/>
      <c r="AW202" s="81"/>
      <c r="AX202" s="109"/>
      <c r="AY202" s="81"/>
      <c r="AZ202" s="81"/>
      <c r="BA202" s="81"/>
      <c r="BB202" s="109"/>
      <c r="BC202" s="81"/>
      <c r="BD202" s="81"/>
      <c r="BE202" s="81"/>
      <c r="BF202" s="108"/>
      <c r="BG202" s="81"/>
      <c r="BH202" s="108"/>
      <c r="BI202" s="108"/>
      <c r="BJ202" s="108"/>
      <c r="BK202" s="108"/>
      <c r="BL202" s="108"/>
      <c r="BM202" s="108"/>
      <c r="BN202" s="108"/>
      <c r="BO202" s="108"/>
      <c r="BP202" s="108"/>
      <c r="BQ202" s="108"/>
    </row>
    <row r="203" spans="1:69" ht="20.100000000000001" hidden="1" customHeight="1" x14ac:dyDescent="0.2">
      <c r="A203" s="122">
        <v>199</v>
      </c>
      <c r="B203" s="85" t="s">
        <v>461</v>
      </c>
      <c r="C203" s="85" t="s">
        <v>74</v>
      </c>
      <c r="D203" s="89" t="s">
        <v>5669</v>
      </c>
      <c r="E203" s="123" t="s">
        <v>5907</v>
      </c>
      <c r="F203" s="160">
        <v>8</v>
      </c>
      <c r="G203" s="87" t="s">
        <v>5670</v>
      </c>
      <c r="H203" s="85">
        <v>80</v>
      </c>
      <c r="I203" s="142"/>
      <c r="J203" s="120"/>
      <c r="K203" s="140"/>
      <c r="L203" s="141"/>
      <c r="M203" s="140"/>
      <c r="N203" s="140"/>
      <c r="O203" s="140"/>
      <c r="P203" s="140"/>
      <c r="Q203" s="140"/>
      <c r="R203" s="140"/>
      <c r="S203" s="140"/>
      <c r="T203" s="141"/>
      <c r="U203" s="142"/>
      <c r="V203" s="103"/>
      <c r="W203" s="102"/>
      <c r="X203" s="85"/>
      <c r="Y203" s="85"/>
      <c r="Z203" s="103"/>
      <c r="AA203" s="155"/>
      <c r="AB203" s="155"/>
      <c r="AC203" s="81"/>
      <c r="AD203" s="109"/>
      <c r="AE203" s="155"/>
      <c r="AF203" s="155"/>
      <c r="AG203" s="81"/>
      <c r="AH203" s="109"/>
      <c r="AI203" s="81"/>
      <c r="AJ203" s="81"/>
      <c r="AK203" s="81"/>
      <c r="AL203" s="109"/>
      <c r="AM203" s="155"/>
      <c r="AN203" s="155"/>
      <c r="AO203" s="81"/>
      <c r="AP203" s="109"/>
      <c r="AQ203" s="81"/>
      <c r="AR203" s="81"/>
      <c r="AS203" s="81"/>
      <c r="AT203" s="109"/>
      <c r="AU203" s="81"/>
      <c r="AV203" s="81"/>
      <c r="AW203" s="81"/>
      <c r="AX203" s="109"/>
      <c r="AY203" s="81"/>
      <c r="AZ203" s="81"/>
      <c r="BA203" s="81"/>
      <c r="BB203" s="109"/>
      <c r="BC203" s="81"/>
      <c r="BD203" s="81"/>
      <c r="BE203" s="81"/>
      <c r="BF203" s="108"/>
      <c r="BG203" s="81"/>
      <c r="BH203" s="108"/>
      <c r="BI203" s="108"/>
      <c r="BJ203" s="108"/>
      <c r="BK203" s="108"/>
      <c r="BL203" s="108"/>
      <c r="BM203" s="108"/>
      <c r="BN203" s="108"/>
      <c r="BO203" s="108"/>
      <c r="BP203" s="108"/>
      <c r="BQ203" s="108"/>
    </row>
    <row r="204" spans="1:69" ht="20.100000000000001" hidden="1" customHeight="1" x14ac:dyDescent="0.2">
      <c r="A204" s="122">
        <v>200</v>
      </c>
      <c r="B204" s="85" t="s">
        <v>461</v>
      </c>
      <c r="C204" s="85" t="s">
        <v>74</v>
      </c>
      <c r="D204" s="89" t="s">
        <v>5671</v>
      </c>
      <c r="E204" s="123" t="s">
        <v>5907</v>
      </c>
      <c r="F204" s="160">
        <v>8</v>
      </c>
      <c r="G204" s="87" t="s">
        <v>5672</v>
      </c>
      <c r="H204" s="85">
        <v>50</v>
      </c>
      <c r="I204" s="142"/>
      <c r="J204" s="120"/>
      <c r="K204" s="140"/>
      <c r="L204" s="140"/>
      <c r="M204" s="140"/>
      <c r="N204" s="140"/>
      <c r="O204" s="140"/>
      <c r="P204" s="142"/>
      <c r="Q204" s="142"/>
      <c r="R204" s="140"/>
      <c r="S204" s="140"/>
      <c r="T204" s="141"/>
      <c r="U204" s="142"/>
      <c r="V204" s="103"/>
      <c r="W204" s="102"/>
      <c r="X204" s="85"/>
      <c r="Y204" s="85"/>
      <c r="Z204" s="103"/>
      <c r="AA204" s="155"/>
      <c r="AB204" s="155"/>
      <c r="AC204" s="81"/>
      <c r="AD204" s="107"/>
      <c r="AE204" s="155"/>
      <c r="AF204" s="155"/>
      <c r="AG204" s="81"/>
      <c r="AH204" s="112"/>
      <c r="AI204" s="81"/>
      <c r="AJ204" s="81"/>
      <c r="AK204" s="81"/>
      <c r="AL204" s="112"/>
      <c r="AM204" s="155"/>
      <c r="AN204" s="155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1"/>
      <c r="BD204" s="81"/>
      <c r="BE204" s="81"/>
      <c r="BF204" s="81"/>
      <c r="BG204" s="81"/>
      <c r="BH204" s="108"/>
      <c r="BI204" s="108"/>
      <c r="BJ204" s="108"/>
      <c r="BK204" s="108"/>
      <c r="BL204" s="108"/>
      <c r="BM204" s="108"/>
      <c r="BN204" s="108"/>
      <c r="BO204" s="108"/>
      <c r="BP204" s="108"/>
      <c r="BQ204" s="108"/>
    </row>
    <row r="205" spans="1:69" ht="20.100000000000001" customHeight="1" x14ac:dyDescent="0.2">
      <c r="A205" s="84">
        <v>201</v>
      </c>
      <c r="B205" s="85" t="s">
        <v>461</v>
      </c>
      <c r="C205" s="85" t="s">
        <v>74</v>
      </c>
      <c r="D205" s="85" t="s">
        <v>5673</v>
      </c>
      <c r="E205" s="87"/>
      <c r="F205" s="160">
        <v>8</v>
      </c>
      <c r="G205" s="87" t="s">
        <v>5674</v>
      </c>
      <c r="H205" s="85">
        <v>45</v>
      </c>
      <c r="I205" s="138" t="s">
        <v>189</v>
      </c>
      <c r="J205" s="138">
        <v>35</v>
      </c>
      <c r="K205" s="139" t="s">
        <v>27</v>
      </c>
      <c r="L205" s="85" t="s">
        <v>4815</v>
      </c>
      <c r="M205" s="140" t="s">
        <v>629</v>
      </c>
      <c r="N205" s="139" t="s">
        <v>29</v>
      </c>
      <c r="O205" s="140" t="s">
        <v>28</v>
      </c>
      <c r="P205" s="140" t="s">
        <v>648</v>
      </c>
      <c r="Q205" s="140" t="s">
        <v>649</v>
      </c>
      <c r="R205" s="140" t="s">
        <v>32</v>
      </c>
      <c r="S205" s="140" t="s">
        <v>368</v>
      </c>
      <c r="T205" s="85" t="s">
        <v>463</v>
      </c>
      <c r="U205" s="142" t="s">
        <v>629</v>
      </c>
      <c r="V205" s="101" t="s">
        <v>4816</v>
      </c>
      <c r="W205" s="102"/>
      <c r="X205" s="85"/>
      <c r="Y205" s="85"/>
      <c r="Z205" s="103" t="s">
        <v>5675</v>
      </c>
      <c r="AA205" s="81"/>
      <c r="AB205" s="81"/>
      <c r="AC205" s="179">
        <v>109</v>
      </c>
      <c r="AD205" s="107"/>
      <c r="AE205" s="155"/>
      <c r="AF205" s="155"/>
      <c r="AG205" s="81"/>
      <c r="AH205" s="112"/>
      <c r="AI205" s="81"/>
      <c r="AJ205" s="81"/>
      <c r="AK205" s="81"/>
      <c r="AL205" s="112"/>
      <c r="AM205" s="155"/>
      <c r="AN205" s="155"/>
      <c r="AO205" s="81"/>
      <c r="AP205" s="81"/>
      <c r="AQ205" s="81"/>
      <c r="AR205" s="81"/>
      <c r="AS205" s="81"/>
      <c r="AT205" s="109"/>
      <c r="AU205" s="81"/>
      <c r="AV205" s="81"/>
      <c r="AW205" s="81"/>
      <c r="AX205" s="81"/>
      <c r="AY205" s="81"/>
      <c r="AZ205" s="81"/>
      <c r="BA205" s="81"/>
      <c r="BB205" s="81"/>
      <c r="BC205" s="81"/>
      <c r="BD205" s="81"/>
      <c r="BE205" s="81"/>
      <c r="BF205" s="108"/>
      <c r="BG205" s="81"/>
      <c r="BH205" s="108"/>
      <c r="BI205" s="108"/>
      <c r="BJ205" s="108"/>
      <c r="BK205" s="108"/>
      <c r="BL205" s="108"/>
      <c r="BM205" s="108"/>
      <c r="BN205" s="108"/>
      <c r="BO205" s="108"/>
      <c r="BP205" s="108"/>
      <c r="BQ205" s="108"/>
    </row>
    <row r="206" spans="1:69" ht="20.100000000000001" customHeight="1" x14ac:dyDescent="0.2">
      <c r="A206" s="84">
        <v>202</v>
      </c>
      <c r="B206" s="85" t="s">
        <v>461</v>
      </c>
      <c r="C206" s="85" t="s">
        <v>74</v>
      </c>
      <c r="D206" s="85" t="s">
        <v>5677</v>
      </c>
      <c r="E206" s="87"/>
      <c r="F206" s="160">
        <v>8</v>
      </c>
      <c r="G206" s="87" t="s">
        <v>5678</v>
      </c>
      <c r="H206" s="85">
        <v>300</v>
      </c>
      <c r="I206" s="138" t="s">
        <v>189</v>
      </c>
      <c r="J206" s="138">
        <v>154</v>
      </c>
      <c r="K206" s="139" t="s">
        <v>27</v>
      </c>
      <c r="L206" s="85" t="s">
        <v>4815</v>
      </c>
      <c r="M206" s="140" t="s">
        <v>629</v>
      </c>
      <c r="N206" s="139" t="s">
        <v>29</v>
      </c>
      <c r="O206" s="140" t="s">
        <v>28</v>
      </c>
      <c r="P206" s="140" t="s">
        <v>465</v>
      </c>
      <c r="Q206" s="140" t="s">
        <v>643</v>
      </c>
      <c r="R206" s="140" t="s">
        <v>32</v>
      </c>
      <c r="S206" s="140" t="s">
        <v>368</v>
      </c>
      <c r="T206" s="85" t="s">
        <v>463</v>
      </c>
      <c r="U206" s="142" t="s">
        <v>629</v>
      </c>
      <c r="V206" s="101" t="s">
        <v>4816</v>
      </c>
      <c r="W206" s="102"/>
      <c r="X206" s="85"/>
      <c r="Y206" s="85"/>
      <c r="Z206" s="103" t="s">
        <v>5675</v>
      </c>
      <c r="AA206" s="81"/>
      <c r="AB206" s="81"/>
      <c r="AC206" s="81">
        <v>53</v>
      </c>
      <c r="AD206" s="107"/>
      <c r="AE206" s="155"/>
      <c r="AF206" s="155"/>
      <c r="AG206" s="81"/>
      <c r="AH206" s="112"/>
      <c r="AI206" s="81"/>
      <c r="AJ206" s="81"/>
      <c r="AK206" s="81"/>
      <c r="AL206" s="112"/>
      <c r="AM206" s="155"/>
      <c r="AN206" s="155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1"/>
      <c r="BD206" s="81"/>
      <c r="BE206" s="81"/>
      <c r="BF206" s="108"/>
      <c r="BG206" s="81"/>
      <c r="BH206" s="108"/>
      <c r="BI206" s="108"/>
      <c r="BJ206" s="108"/>
      <c r="BK206" s="108"/>
      <c r="BL206" s="108"/>
      <c r="BM206" s="108"/>
      <c r="BN206" s="108"/>
      <c r="BO206" s="108"/>
      <c r="BP206" s="108"/>
      <c r="BQ206" s="108"/>
    </row>
    <row r="207" spans="1:69" ht="20.100000000000001" customHeight="1" x14ac:dyDescent="0.2">
      <c r="A207" s="84">
        <v>203</v>
      </c>
      <c r="B207" s="85" t="s">
        <v>461</v>
      </c>
      <c r="C207" s="85" t="s">
        <v>74</v>
      </c>
      <c r="D207" s="85" t="s">
        <v>5680</v>
      </c>
      <c r="E207" s="87"/>
      <c r="F207" s="160">
        <v>8</v>
      </c>
      <c r="G207" s="87" t="s">
        <v>5681</v>
      </c>
      <c r="H207" s="85">
        <v>300</v>
      </c>
      <c r="I207" s="138" t="s">
        <v>189</v>
      </c>
      <c r="J207" s="138">
        <v>193</v>
      </c>
      <c r="K207" s="139" t="s">
        <v>27</v>
      </c>
      <c r="L207" s="85" t="s">
        <v>4815</v>
      </c>
      <c r="M207" s="140" t="s">
        <v>629</v>
      </c>
      <c r="N207" s="139" t="s">
        <v>29</v>
      </c>
      <c r="O207" s="140" t="s">
        <v>28</v>
      </c>
      <c r="P207" s="140" t="s">
        <v>465</v>
      </c>
      <c r="Q207" s="140" t="s">
        <v>652</v>
      </c>
      <c r="R207" s="140" t="s">
        <v>32</v>
      </c>
      <c r="S207" s="140" t="s">
        <v>368</v>
      </c>
      <c r="T207" s="85" t="s">
        <v>463</v>
      </c>
      <c r="U207" s="142" t="s">
        <v>629</v>
      </c>
      <c r="V207" s="101" t="s">
        <v>4816</v>
      </c>
      <c r="W207" s="102"/>
      <c r="X207" s="85"/>
      <c r="Y207" s="85"/>
      <c r="Z207" s="103"/>
      <c r="AA207" s="81"/>
      <c r="AB207" s="81"/>
      <c r="AC207" s="81"/>
      <c r="AD207" s="109"/>
      <c r="AE207" s="155"/>
      <c r="AF207" s="155"/>
      <c r="AG207" s="81"/>
      <c r="AH207" s="112"/>
      <c r="AI207" s="81"/>
      <c r="AJ207" s="81"/>
      <c r="AK207" s="81"/>
      <c r="AL207" s="112"/>
      <c r="AM207" s="155"/>
      <c r="AN207" s="155"/>
      <c r="AO207" s="81"/>
      <c r="AP207" s="109"/>
      <c r="AQ207" s="81"/>
      <c r="AR207" s="81"/>
      <c r="AS207" s="81"/>
      <c r="AT207" s="109"/>
      <c r="AU207" s="81"/>
      <c r="AV207" s="81"/>
      <c r="AW207" s="81"/>
      <c r="AX207" s="81"/>
      <c r="AY207" s="81"/>
      <c r="AZ207" s="81"/>
      <c r="BA207" s="81"/>
      <c r="BB207" s="81"/>
      <c r="BC207" s="81"/>
      <c r="BD207" s="81"/>
      <c r="BE207" s="81"/>
      <c r="BF207" s="81"/>
      <c r="BG207" s="81"/>
      <c r="BH207" s="108"/>
      <c r="BI207" s="108"/>
      <c r="BJ207" s="108"/>
      <c r="BK207" s="108"/>
      <c r="BL207" s="108"/>
      <c r="BM207" s="108"/>
      <c r="BN207" s="108"/>
      <c r="BO207" s="108"/>
      <c r="BP207" s="108"/>
      <c r="BQ207" s="108"/>
    </row>
    <row r="208" spans="1:69" ht="20.100000000000001" hidden="1" customHeight="1" x14ac:dyDescent="0.2">
      <c r="A208" s="122">
        <v>204</v>
      </c>
      <c r="B208" s="85" t="s">
        <v>461</v>
      </c>
      <c r="C208" s="85" t="s">
        <v>74</v>
      </c>
      <c r="D208" s="89" t="s">
        <v>5683</v>
      </c>
      <c r="E208" s="123" t="s">
        <v>5907</v>
      </c>
      <c r="F208" s="91">
        <v>10</v>
      </c>
      <c r="G208" s="87" t="s">
        <v>5684</v>
      </c>
      <c r="H208" s="85">
        <v>80</v>
      </c>
      <c r="I208" s="142"/>
      <c r="J208" s="120"/>
      <c r="K208" s="140"/>
      <c r="L208" s="140"/>
      <c r="M208" s="140"/>
      <c r="N208" s="140"/>
      <c r="O208" s="140"/>
      <c r="P208" s="142"/>
      <c r="Q208" s="142"/>
      <c r="R208" s="140"/>
      <c r="S208" s="140"/>
      <c r="T208" s="141"/>
      <c r="U208" s="142"/>
      <c r="V208" s="103"/>
      <c r="W208" s="102"/>
      <c r="X208" s="85"/>
      <c r="Y208" s="85"/>
      <c r="Z208" s="103"/>
      <c r="AA208" s="155"/>
      <c r="AB208" s="155"/>
      <c r="AC208" s="81"/>
      <c r="AD208" s="109"/>
      <c r="AE208" s="155"/>
      <c r="AF208" s="155"/>
      <c r="AG208" s="81"/>
      <c r="AH208" s="112"/>
      <c r="AI208" s="81"/>
      <c r="AJ208" s="81"/>
      <c r="AK208" s="81"/>
      <c r="AL208" s="112"/>
      <c r="AM208" s="155"/>
      <c r="AN208" s="155"/>
      <c r="AO208" s="81"/>
      <c r="AP208" s="109"/>
      <c r="AQ208" s="81"/>
      <c r="AR208" s="81"/>
      <c r="AS208" s="81"/>
      <c r="AT208" s="109"/>
      <c r="AU208" s="81"/>
      <c r="AV208" s="81"/>
      <c r="AW208" s="81"/>
      <c r="AX208" s="109"/>
      <c r="AY208" s="81"/>
      <c r="AZ208" s="81"/>
      <c r="BA208" s="81"/>
      <c r="BB208" s="109"/>
      <c r="BC208" s="81"/>
      <c r="BD208" s="81"/>
      <c r="BE208" s="81"/>
      <c r="BF208" s="81"/>
      <c r="BG208" s="81"/>
      <c r="BH208" s="108"/>
      <c r="BI208" s="108"/>
      <c r="BJ208" s="108"/>
      <c r="BK208" s="108"/>
      <c r="BL208" s="108"/>
      <c r="BM208" s="108"/>
      <c r="BN208" s="108"/>
      <c r="BO208" s="108"/>
      <c r="BP208" s="108"/>
      <c r="BQ208" s="108"/>
    </row>
    <row r="209" spans="1:69" ht="20.100000000000001" hidden="1" customHeight="1" x14ac:dyDescent="0.2">
      <c r="A209" s="122">
        <v>205</v>
      </c>
      <c r="B209" s="85" t="s">
        <v>461</v>
      </c>
      <c r="C209" s="85" t="s">
        <v>74</v>
      </c>
      <c r="D209" s="89" t="s">
        <v>5685</v>
      </c>
      <c r="E209" s="123" t="s">
        <v>5907</v>
      </c>
      <c r="F209" s="120">
        <v>8</v>
      </c>
      <c r="G209" s="87" t="s">
        <v>5686</v>
      </c>
      <c r="H209" s="85">
        <v>800</v>
      </c>
      <c r="I209" s="140"/>
      <c r="J209" s="120"/>
      <c r="K209" s="140"/>
      <c r="L209" s="140"/>
      <c r="M209" s="140"/>
      <c r="N209" s="140"/>
      <c r="O209" s="140"/>
      <c r="P209" s="140"/>
      <c r="Q209" s="171"/>
      <c r="R209" s="140"/>
      <c r="S209" s="140"/>
      <c r="T209" s="140"/>
      <c r="U209" s="142"/>
      <c r="V209" s="103"/>
      <c r="W209" s="102"/>
      <c r="X209" s="85"/>
      <c r="Y209" s="85"/>
      <c r="Z209" s="103"/>
      <c r="AA209" s="81"/>
      <c r="AB209" s="81"/>
      <c r="AC209" s="81"/>
      <c r="AD209" s="109"/>
      <c r="AE209" s="81"/>
      <c r="AF209" s="81"/>
      <c r="AG209" s="81"/>
      <c r="AH209" s="112"/>
      <c r="AI209" s="81"/>
      <c r="AJ209" s="81"/>
      <c r="AK209" s="81"/>
      <c r="AL209" s="109"/>
      <c r="AM209" s="102"/>
      <c r="AN209" s="102"/>
      <c r="AO209" s="81"/>
      <c r="AP209" s="158"/>
      <c r="AQ209" s="81"/>
      <c r="AR209" s="81"/>
      <c r="AS209" s="81"/>
      <c r="AT209" s="109"/>
      <c r="AU209" s="81"/>
      <c r="AV209" s="81"/>
      <c r="AW209" s="81"/>
      <c r="AX209" s="109"/>
      <c r="AY209" s="81"/>
      <c r="AZ209" s="81"/>
      <c r="BA209" s="81"/>
      <c r="BB209" s="109"/>
      <c r="BC209" s="81"/>
      <c r="BD209" s="81"/>
      <c r="BE209" s="81"/>
      <c r="BF209" s="108"/>
      <c r="BG209" s="81"/>
      <c r="BH209" s="108"/>
      <c r="BI209" s="108"/>
      <c r="BJ209" s="108"/>
      <c r="BK209" s="108"/>
      <c r="BL209" s="108"/>
      <c r="BM209" s="108"/>
      <c r="BN209" s="108"/>
      <c r="BO209" s="108"/>
      <c r="BP209" s="108"/>
      <c r="BQ209" s="108"/>
    </row>
    <row r="210" spans="1:69" ht="20.100000000000001" hidden="1" customHeight="1" x14ac:dyDescent="0.2">
      <c r="A210" s="122">
        <v>206</v>
      </c>
      <c r="B210" s="85" t="s">
        <v>461</v>
      </c>
      <c r="C210" s="85" t="s">
        <v>74</v>
      </c>
      <c r="D210" s="89" t="s">
        <v>5687</v>
      </c>
      <c r="E210" s="123" t="s">
        <v>5907</v>
      </c>
      <c r="F210" s="120">
        <v>8</v>
      </c>
      <c r="G210" s="87" t="s">
        <v>5688</v>
      </c>
      <c r="H210" s="85">
        <v>800</v>
      </c>
      <c r="I210" s="140"/>
      <c r="J210" s="120"/>
      <c r="K210" s="140"/>
      <c r="L210" s="140"/>
      <c r="M210" s="140"/>
      <c r="N210" s="140"/>
      <c r="O210" s="140"/>
      <c r="P210" s="140"/>
      <c r="Q210" s="171"/>
      <c r="R210" s="140"/>
      <c r="S210" s="140"/>
      <c r="T210" s="140"/>
      <c r="U210" s="142"/>
      <c r="V210" s="103"/>
      <c r="W210" s="102"/>
      <c r="X210" s="85"/>
      <c r="Y210" s="85"/>
      <c r="Z210" s="103"/>
      <c r="AA210" s="81"/>
      <c r="AB210" s="81"/>
      <c r="AC210" s="81"/>
      <c r="AD210" s="109"/>
      <c r="AE210" s="81"/>
      <c r="AF210" s="81"/>
      <c r="AG210" s="81"/>
      <c r="AH210" s="109"/>
      <c r="AI210" s="81"/>
      <c r="AJ210" s="81"/>
      <c r="AK210" s="81"/>
      <c r="AL210" s="109"/>
      <c r="AM210" s="102"/>
      <c r="AN210" s="102"/>
      <c r="AO210" s="81"/>
      <c r="AP210" s="109"/>
      <c r="AQ210" s="81"/>
      <c r="AR210" s="81"/>
      <c r="AS210" s="81"/>
      <c r="AT210" s="109"/>
      <c r="AU210" s="81"/>
      <c r="AV210" s="81"/>
      <c r="AW210" s="81"/>
      <c r="AX210" s="109"/>
      <c r="AY210" s="81"/>
      <c r="AZ210" s="81"/>
      <c r="BA210" s="81"/>
      <c r="BB210" s="109"/>
      <c r="BC210" s="81"/>
      <c r="BD210" s="81"/>
      <c r="BE210" s="81"/>
      <c r="BF210" s="108"/>
      <c r="BG210" s="81"/>
      <c r="BH210" s="108"/>
      <c r="BI210" s="108"/>
      <c r="BJ210" s="108"/>
      <c r="BK210" s="108"/>
      <c r="BL210" s="108"/>
      <c r="BM210" s="108"/>
      <c r="BN210" s="108"/>
      <c r="BO210" s="108"/>
      <c r="BP210" s="108"/>
      <c r="BQ210" s="108"/>
    </row>
    <row r="211" spans="1:69" ht="20.100000000000001" customHeight="1" x14ac:dyDescent="0.2">
      <c r="A211" s="84">
        <v>207</v>
      </c>
      <c r="B211" s="85" t="s">
        <v>461</v>
      </c>
      <c r="C211" s="85" t="s">
        <v>74</v>
      </c>
      <c r="D211" s="85" t="s">
        <v>5689</v>
      </c>
      <c r="E211" s="31"/>
      <c r="F211" s="120">
        <v>9</v>
      </c>
      <c r="G211" s="87" t="s">
        <v>5690</v>
      </c>
      <c r="H211" s="85">
        <v>800</v>
      </c>
      <c r="I211" s="141" t="s">
        <v>26</v>
      </c>
      <c r="J211" s="141">
        <v>230</v>
      </c>
      <c r="K211" s="141" t="s">
        <v>27</v>
      </c>
      <c r="L211" s="141" t="s">
        <v>4815</v>
      </c>
      <c r="M211" s="141" t="s">
        <v>28</v>
      </c>
      <c r="N211" s="140" t="s">
        <v>29</v>
      </c>
      <c r="O211" s="141" t="s">
        <v>28</v>
      </c>
      <c r="P211" s="141" t="s">
        <v>655</v>
      </c>
      <c r="Q211" s="141" t="s">
        <v>656</v>
      </c>
      <c r="R211" s="141" t="s">
        <v>657</v>
      </c>
      <c r="S211" s="140" t="s">
        <v>368</v>
      </c>
      <c r="T211" s="141" t="s">
        <v>463</v>
      </c>
      <c r="U211" s="141" t="s">
        <v>28</v>
      </c>
      <c r="V211" s="103" t="s">
        <v>5692</v>
      </c>
      <c r="W211" s="102"/>
      <c r="X211" s="85"/>
      <c r="Y211" s="85">
        <v>53</v>
      </c>
      <c r="Z211" s="103" t="s">
        <v>5619</v>
      </c>
      <c r="AA211" s="81"/>
      <c r="AB211" s="81"/>
      <c r="AC211" s="81">
        <v>67</v>
      </c>
      <c r="AD211" s="109"/>
      <c r="AE211" s="81"/>
      <c r="AF211" s="81"/>
      <c r="AG211" s="81"/>
      <c r="AH211" s="109"/>
      <c r="AI211" s="81"/>
      <c r="AJ211" s="81"/>
      <c r="AK211" s="81"/>
      <c r="AL211" s="109"/>
      <c r="AM211" s="102"/>
      <c r="AN211" s="102"/>
      <c r="AO211" s="81"/>
      <c r="AP211" s="109"/>
      <c r="AQ211" s="81"/>
      <c r="AR211" s="81"/>
      <c r="AS211" s="81"/>
      <c r="AT211" s="109"/>
      <c r="AU211" s="81"/>
      <c r="AV211" s="81"/>
      <c r="AW211" s="81"/>
      <c r="AX211" s="109"/>
      <c r="AY211" s="81"/>
      <c r="AZ211" s="81"/>
      <c r="BA211" s="81"/>
      <c r="BB211" s="109"/>
      <c r="BC211" s="81"/>
      <c r="BD211" s="81"/>
      <c r="BE211" s="81"/>
      <c r="BF211" s="108"/>
      <c r="BG211" s="81"/>
      <c r="BH211" s="108"/>
      <c r="BI211" s="108"/>
      <c r="BJ211" s="108"/>
      <c r="BK211" s="108"/>
      <c r="BL211" s="108"/>
      <c r="BM211" s="108"/>
      <c r="BN211" s="108"/>
      <c r="BO211" s="108"/>
      <c r="BP211" s="108"/>
      <c r="BQ211" s="108"/>
    </row>
    <row r="212" spans="1:69" ht="20.100000000000001" hidden="1" customHeight="1" x14ac:dyDescent="0.2">
      <c r="A212" s="122">
        <v>208</v>
      </c>
      <c r="B212" s="85" t="s">
        <v>461</v>
      </c>
      <c r="C212" s="85" t="s">
        <v>74</v>
      </c>
      <c r="D212" s="89" t="s">
        <v>5693</v>
      </c>
      <c r="E212" s="123" t="s">
        <v>5907</v>
      </c>
      <c r="F212" s="120">
        <v>9</v>
      </c>
      <c r="G212" s="87" t="s">
        <v>5694</v>
      </c>
      <c r="H212" s="85">
        <v>800</v>
      </c>
      <c r="I212" s="140"/>
      <c r="J212" s="120"/>
      <c r="K212" s="140"/>
      <c r="L212" s="140"/>
      <c r="M212" s="140"/>
      <c r="N212" s="140"/>
      <c r="O212" s="140"/>
      <c r="P212" s="140"/>
      <c r="Q212" s="171"/>
      <c r="R212" s="140"/>
      <c r="S212" s="140"/>
      <c r="T212" s="140"/>
      <c r="U212" s="142"/>
      <c r="V212" s="103"/>
      <c r="W212" s="102"/>
      <c r="X212" s="85"/>
      <c r="Y212" s="85"/>
      <c r="Z212" s="103"/>
      <c r="AA212" s="81"/>
      <c r="AB212" s="81"/>
      <c r="AC212" s="81"/>
      <c r="AD212" s="109"/>
      <c r="AE212" s="81"/>
      <c r="AF212" s="81"/>
      <c r="AG212" s="81"/>
      <c r="AH212" s="109"/>
      <c r="AI212" s="81"/>
      <c r="AJ212" s="81"/>
      <c r="AK212" s="81"/>
      <c r="AL212" s="109"/>
      <c r="AM212" s="102"/>
      <c r="AN212" s="102"/>
      <c r="AO212" s="81"/>
      <c r="AP212" s="109"/>
      <c r="AQ212" s="81"/>
      <c r="AR212" s="81"/>
      <c r="AS212" s="81"/>
      <c r="AT212" s="109"/>
      <c r="AU212" s="81"/>
      <c r="AV212" s="81"/>
      <c r="AW212" s="81"/>
      <c r="AX212" s="109"/>
      <c r="AY212" s="81"/>
      <c r="AZ212" s="81"/>
      <c r="BA212" s="81"/>
      <c r="BB212" s="109"/>
      <c r="BC212" s="81"/>
      <c r="BD212" s="81"/>
      <c r="BE212" s="81"/>
      <c r="BF212" s="108"/>
      <c r="BG212" s="81"/>
      <c r="BH212" s="108"/>
      <c r="BI212" s="108"/>
      <c r="BJ212" s="108"/>
      <c r="BK212" s="108"/>
      <c r="BL212" s="108"/>
      <c r="BM212" s="108"/>
      <c r="BN212" s="108"/>
      <c r="BO212" s="108"/>
      <c r="BP212" s="108"/>
      <c r="BQ212" s="108"/>
    </row>
    <row r="213" spans="1:69" ht="20.100000000000001" customHeight="1" x14ac:dyDescent="0.2">
      <c r="A213" s="84">
        <v>209</v>
      </c>
      <c r="B213" s="85" t="s">
        <v>461</v>
      </c>
      <c r="C213" s="85" t="s">
        <v>74</v>
      </c>
      <c r="D213" s="85" t="s">
        <v>5695</v>
      </c>
      <c r="E213" s="120"/>
      <c r="F213" s="120">
        <v>10</v>
      </c>
      <c r="G213" s="87" t="s">
        <v>5696</v>
      </c>
      <c r="H213" s="85">
        <v>1000</v>
      </c>
      <c r="I213" s="85" t="s">
        <v>26</v>
      </c>
      <c r="J213" s="85">
        <v>260</v>
      </c>
      <c r="K213" s="85" t="s">
        <v>27</v>
      </c>
      <c r="L213" s="85" t="s">
        <v>4815</v>
      </c>
      <c r="M213" s="141" t="s">
        <v>28</v>
      </c>
      <c r="N213" s="139" t="s">
        <v>29</v>
      </c>
      <c r="O213" s="141" t="s">
        <v>28</v>
      </c>
      <c r="P213" s="141" t="s">
        <v>655</v>
      </c>
      <c r="Q213" s="141" t="s">
        <v>656</v>
      </c>
      <c r="R213" s="141" t="s">
        <v>657</v>
      </c>
      <c r="S213" s="139" t="s">
        <v>368</v>
      </c>
      <c r="T213" s="85" t="s">
        <v>463</v>
      </c>
      <c r="U213" s="141" t="s">
        <v>28</v>
      </c>
      <c r="V213" s="103" t="s">
        <v>5692</v>
      </c>
      <c r="W213" s="102"/>
      <c r="X213" s="172" t="s">
        <v>5910</v>
      </c>
      <c r="Y213" s="110">
        <v>263</v>
      </c>
      <c r="Z213" s="103"/>
      <c r="AA213" s="81"/>
      <c r="AB213" s="81"/>
      <c r="AC213" s="81"/>
      <c r="AD213" s="109"/>
      <c r="AE213" s="81"/>
      <c r="AF213" s="81"/>
      <c r="AG213" s="81"/>
      <c r="AH213" s="112"/>
      <c r="AI213" s="81"/>
      <c r="AJ213" s="81"/>
      <c r="AK213" s="81"/>
      <c r="AL213" s="109"/>
      <c r="AM213" s="102"/>
      <c r="AN213" s="102"/>
      <c r="AO213" s="81"/>
      <c r="AP213" s="158"/>
      <c r="AQ213" s="81"/>
      <c r="AR213" s="81"/>
      <c r="AS213" s="81"/>
      <c r="AT213" s="158"/>
      <c r="AU213" s="81"/>
      <c r="AV213" s="81"/>
      <c r="AW213" s="81"/>
      <c r="AX213" s="158"/>
      <c r="AY213" s="81"/>
      <c r="AZ213" s="81"/>
      <c r="BA213" s="158"/>
      <c r="BB213" s="109"/>
      <c r="BC213" s="81"/>
      <c r="BD213" s="81"/>
      <c r="BE213" s="81"/>
      <c r="BF213" s="108"/>
      <c r="BG213" s="81"/>
      <c r="BH213" s="108"/>
      <c r="BI213" s="108"/>
      <c r="BJ213" s="108"/>
      <c r="BK213" s="108"/>
      <c r="BL213" s="108"/>
      <c r="BM213" s="108"/>
      <c r="BN213" s="108"/>
      <c r="BO213" s="108"/>
      <c r="BP213" s="108"/>
      <c r="BQ213" s="108"/>
    </row>
    <row r="214" spans="1:69" ht="20.100000000000001" customHeight="1" x14ac:dyDescent="0.2">
      <c r="A214" s="84">
        <v>210</v>
      </c>
      <c r="B214" s="85" t="s">
        <v>461</v>
      </c>
      <c r="C214" s="85" t="s">
        <v>5697</v>
      </c>
      <c r="D214" s="85" t="s">
        <v>5698</v>
      </c>
      <c r="E214" s="126"/>
      <c r="F214" s="120">
        <v>8.5</v>
      </c>
      <c r="G214" s="87" t="s">
        <v>5699</v>
      </c>
      <c r="H214" s="85">
        <v>80</v>
      </c>
      <c r="I214" s="138" t="s">
        <v>26</v>
      </c>
      <c r="J214" s="138">
        <v>125</v>
      </c>
      <c r="K214" s="139" t="s">
        <v>27</v>
      </c>
      <c r="L214" s="139" t="s">
        <v>4815</v>
      </c>
      <c r="M214" s="165" t="s">
        <v>28</v>
      </c>
      <c r="N214" s="165" t="s">
        <v>29</v>
      </c>
      <c r="O214" s="165" t="s">
        <v>28</v>
      </c>
      <c r="P214" s="166" t="s">
        <v>465</v>
      </c>
      <c r="Q214" s="166" t="s">
        <v>466</v>
      </c>
      <c r="R214" s="165" t="s">
        <v>32</v>
      </c>
      <c r="S214" s="165" t="s">
        <v>276</v>
      </c>
      <c r="T214" s="165" t="s">
        <v>463</v>
      </c>
      <c r="U214" s="141" t="s">
        <v>28</v>
      </c>
      <c r="V214" s="85" t="s">
        <v>5329</v>
      </c>
      <c r="W214" s="102"/>
      <c r="X214" s="172" t="s">
        <v>5910</v>
      </c>
      <c r="Y214" s="110">
        <v>263</v>
      </c>
      <c r="Z214" s="103"/>
      <c r="AA214" s="81"/>
      <c r="AB214" s="81"/>
      <c r="AC214" s="81"/>
      <c r="AD214" s="109"/>
      <c r="AE214" s="81"/>
      <c r="AF214" s="81"/>
      <c r="AG214" s="81"/>
      <c r="AH214" s="109"/>
      <c r="AI214" s="81"/>
      <c r="AJ214" s="81"/>
      <c r="AK214" s="81"/>
      <c r="AL214" s="109"/>
      <c r="AM214" s="102"/>
      <c r="AN214" s="102"/>
      <c r="AO214" s="81"/>
      <c r="AP214" s="109"/>
      <c r="AQ214" s="81"/>
      <c r="AR214" s="81"/>
      <c r="AS214" s="81"/>
      <c r="AT214" s="109"/>
      <c r="AU214" s="81"/>
      <c r="AV214" s="81"/>
      <c r="AW214" s="81"/>
      <c r="AX214" s="109"/>
      <c r="AY214" s="81"/>
      <c r="AZ214" s="81"/>
      <c r="BA214" s="81"/>
      <c r="BB214" s="109"/>
      <c r="BC214" s="81"/>
      <c r="BD214" s="81"/>
      <c r="BE214" s="81"/>
      <c r="BF214" s="108"/>
      <c r="BG214" s="81"/>
      <c r="BH214" s="108"/>
      <c r="BI214" s="108"/>
      <c r="BJ214" s="108"/>
      <c r="BK214" s="108"/>
      <c r="BL214" s="108"/>
      <c r="BM214" s="108"/>
      <c r="BN214" s="108"/>
      <c r="BO214" s="108"/>
      <c r="BP214" s="108"/>
      <c r="BQ214" s="108"/>
    </row>
    <row r="215" spans="1:69" ht="20.100000000000001" customHeight="1" x14ac:dyDescent="0.2">
      <c r="A215" s="84">
        <v>211</v>
      </c>
      <c r="B215" s="139" t="s">
        <v>461</v>
      </c>
      <c r="C215" s="139" t="s">
        <v>5697</v>
      </c>
      <c r="D215" s="139" t="s">
        <v>685</v>
      </c>
      <c r="E215" s="126"/>
      <c r="F215" s="120">
        <v>8.1</v>
      </c>
      <c r="G215" s="87" t="s">
        <v>5703</v>
      </c>
      <c r="H215" s="139">
        <v>260</v>
      </c>
      <c r="I215" s="138" t="s">
        <v>26</v>
      </c>
      <c r="J215" s="138">
        <v>705</v>
      </c>
      <c r="K215" s="139" t="s">
        <v>27</v>
      </c>
      <c r="L215" s="139" t="s">
        <v>4815</v>
      </c>
      <c r="M215" s="139" t="s">
        <v>28</v>
      </c>
      <c r="N215" s="139" t="s">
        <v>29</v>
      </c>
      <c r="O215" s="139" t="s">
        <v>28</v>
      </c>
      <c r="P215" s="138" t="s">
        <v>465</v>
      </c>
      <c r="Q215" s="138" t="s">
        <v>684</v>
      </c>
      <c r="R215" s="139" t="s">
        <v>32</v>
      </c>
      <c r="S215" s="139" t="s">
        <v>276</v>
      </c>
      <c r="T215" s="139" t="s">
        <v>463</v>
      </c>
      <c r="U215" s="138" t="s">
        <v>28</v>
      </c>
      <c r="V215" s="101" t="s">
        <v>4816</v>
      </c>
      <c r="W215" s="102"/>
      <c r="X215" s="85"/>
      <c r="Y215" s="85"/>
      <c r="Z215" s="103"/>
      <c r="AA215" s="81"/>
      <c r="AB215" s="81"/>
      <c r="AC215" s="81"/>
      <c r="AD215" s="107"/>
      <c r="AE215" s="81"/>
      <c r="AF215" s="81"/>
      <c r="AG215" s="81"/>
      <c r="AH215" s="109"/>
      <c r="AI215" s="81"/>
      <c r="AJ215" s="81"/>
      <c r="AK215" s="81"/>
      <c r="AL215" s="109"/>
      <c r="AM215" s="102"/>
      <c r="AN215" s="102"/>
      <c r="AO215" s="81"/>
      <c r="AP215" s="109"/>
      <c r="AQ215" s="81"/>
      <c r="AR215" s="81"/>
      <c r="AS215" s="81"/>
      <c r="AT215" s="109"/>
      <c r="AU215" s="81"/>
      <c r="AV215" s="81"/>
      <c r="AW215" s="81"/>
      <c r="AX215" s="109"/>
      <c r="AY215" s="81"/>
      <c r="AZ215" s="81"/>
      <c r="BA215" s="81"/>
      <c r="BB215" s="109"/>
      <c r="BC215" s="81"/>
      <c r="BD215" s="81"/>
      <c r="BE215" s="81"/>
      <c r="BF215" s="108"/>
      <c r="BG215" s="81"/>
      <c r="BH215" s="108"/>
      <c r="BI215" s="108"/>
      <c r="BJ215" s="108"/>
      <c r="BK215" s="108"/>
      <c r="BL215" s="108"/>
      <c r="BM215" s="108"/>
      <c r="BN215" s="108"/>
      <c r="BO215" s="108"/>
      <c r="BP215" s="108"/>
      <c r="BQ215" s="108"/>
    </row>
    <row r="216" spans="1:69" ht="20.100000000000001" customHeight="1" x14ac:dyDescent="0.2">
      <c r="A216" s="84">
        <v>212</v>
      </c>
      <c r="B216" s="139" t="s">
        <v>461</v>
      </c>
      <c r="C216" s="139" t="s">
        <v>5697</v>
      </c>
      <c r="D216" s="139" t="s">
        <v>5706</v>
      </c>
      <c r="E216" s="126"/>
      <c r="F216" s="120">
        <v>8</v>
      </c>
      <c r="G216" s="87" t="s">
        <v>5707</v>
      </c>
      <c r="H216" s="139">
        <v>260</v>
      </c>
      <c r="I216" s="138" t="s">
        <v>26</v>
      </c>
      <c r="J216" s="138">
        <v>685</v>
      </c>
      <c r="K216" s="139" t="s">
        <v>27</v>
      </c>
      <c r="L216" s="139" t="s">
        <v>4815</v>
      </c>
      <c r="M216" s="139" t="s">
        <v>28</v>
      </c>
      <c r="N216" s="139" t="s">
        <v>29</v>
      </c>
      <c r="O216" s="139" t="s">
        <v>28</v>
      </c>
      <c r="P216" s="138" t="s">
        <v>465</v>
      </c>
      <c r="Q216" s="138" t="s">
        <v>684</v>
      </c>
      <c r="R216" s="139" t="s">
        <v>32</v>
      </c>
      <c r="S216" s="139" t="s">
        <v>276</v>
      </c>
      <c r="T216" s="139" t="s">
        <v>463</v>
      </c>
      <c r="U216" s="138" t="s">
        <v>28</v>
      </c>
      <c r="V216" s="101" t="s">
        <v>4816</v>
      </c>
      <c r="W216" s="102"/>
      <c r="X216" s="85"/>
      <c r="Y216" s="85"/>
      <c r="Z216" s="103"/>
      <c r="AA216" s="81"/>
      <c r="AB216" s="81"/>
      <c r="AC216" s="81"/>
      <c r="AD216" s="109"/>
      <c r="AE216" s="81"/>
      <c r="AF216" s="81"/>
      <c r="AG216" s="81"/>
      <c r="AH216" s="109"/>
      <c r="AI216" s="81"/>
      <c r="AJ216" s="81"/>
      <c r="AK216" s="81"/>
      <c r="AL216" s="109"/>
      <c r="AM216" s="102"/>
      <c r="AN216" s="102"/>
      <c r="AO216" s="81"/>
      <c r="AP216" s="109"/>
      <c r="AQ216" s="81"/>
      <c r="AR216" s="81"/>
      <c r="AS216" s="81"/>
      <c r="AT216" s="109"/>
      <c r="AU216" s="81"/>
      <c r="AV216" s="81"/>
      <c r="AW216" s="81"/>
      <c r="AX216" s="109"/>
      <c r="AY216" s="81"/>
      <c r="AZ216" s="81"/>
      <c r="BA216" s="81"/>
      <c r="BB216" s="109"/>
      <c r="BC216" s="81"/>
      <c r="BD216" s="81"/>
      <c r="BE216" s="81"/>
      <c r="BF216" s="108"/>
      <c r="BG216" s="81"/>
      <c r="BH216" s="108"/>
      <c r="BI216" s="108"/>
      <c r="BJ216" s="108"/>
      <c r="BK216" s="108"/>
      <c r="BL216" s="108"/>
      <c r="BM216" s="108"/>
      <c r="BN216" s="108"/>
      <c r="BO216" s="108"/>
      <c r="BP216" s="108"/>
      <c r="BQ216" s="108"/>
    </row>
    <row r="217" spans="1:69" ht="20.100000000000001" customHeight="1" x14ac:dyDescent="0.2">
      <c r="A217" s="84">
        <v>213</v>
      </c>
      <c r="B217" s="139" t="s">
        <v>461</v>
      </c>
      <c r="C217" s="139" t="s">
        <v>5697</v>
      </c>
      <c r="D217" s="139" t="s">
        <v>686</v>
      </c>
      <c r="E217" s="126"/>
      <c r="F217" s="120">
        <v>8.5</v>
      </c>
      <c r="G217" s="87" t="s">
        <v>5708</v>
      </c>
      <c r="H217" s="139">
        <v>260</v>
      </c>
      <c r="I217" s="138" t="s">
        <v>26</v>
      </c>
      <c r="J217" s="138">
        <v>820</v>
      </c>
      <c r="K217" s="139" t="s">
        <v>27</v>
      </c>
      <c r="L217" s="139" t="s">
        <v>4815</v>
      </c>
      <c r="M217" s="139" t="s">
        <v>28</v>
      </c>
      <c r="N217" s="139" t="s">
        <v>29</v>
      </c>
      <c r="O217" s="139" t="s">
        <v>28</v>
      </c>
      <c r="P217" s="138" t="s">
        <v>465</v>
      </c>
      <c r="Q217" s="138" t="s">
        <v>684</v>
      </c>
      <c r="R217" s="139" t="s">
        <v>32</v>
      </c>
      <c r="S217" s="139" t="s">
        <v>276</v>
      </c>
      <c r="T217" s="139" t="s">
        <v>463</v>
      </c>
      <c r="U217" s="138" t="s">
        <v>28</v>
      </c>
      <c r="V217" s="101" t="s">
        <v>4816</v>
      </c>
      <c r="W217" s="102"/>
      <c r="X217" s="85"/>
      <c r="Y217" s="85"/>
      <c r="Z217" s="103"/>
      <c r="AA217" s="81"/>
      <c r="AB217" s="81"/>
      <c r="AC217" s="81"/>
      <c r="AD217" s="109"/>
      <c r="AE217" s="81"/>
      <c r="AF217" s="81"/>
      <c r="AG217" s="81"/>
      <c r="AH217" s="109"/>
      <c r="AI217" s="81"/>
      <c r="AJ217" s="81"/>
      <c r="AK217" s="81"/>
      <c r="AL217" s="109"/>
      <c r="AM217" s="102"/>
      <c r="AN217" s="102"/>
      <c r="AO217" s="81"/>
      <c r="AP217" s="109"/>
      <c r="AQ217" s="81"/>
      <c r="AR217" s="81"/>
      <c r="AS217" s="81"/>
      <c r="AT217" s="109"/>
      <c r="AU217" s="81"/>
      <c r="AV217" s="81"/>
      <c r="AW217" s="81"/>
      <c r="AX217" s="109"/>
      <c r="AY217" s="81"/>
      <c r="AZ217" s="81"/>
      <c r="BA217" s="81"/>
      <c r="BB217" s="109"/>
      <c r="BC217" s="81"/>
      <c r="BD217" s="81"/>
      <c r="BE217" s="81"/>
      <c r="BF217" s="108"/>
      <c r="BG217" s="81"/>
      <c r="BH217" s="108"/>
      <c r="BI217" s="108"/>
      <c r="BJ217" s="108"/>
      <c r="BK217" s="108"/>
      <c r="BL217" s="108"/>
      <c r="BM217" s="108"/>
      <c r="BN217" s="108"/>
      <c r="BO217" s="108"/>
      <c r="BP217" s="108"/>
      <c r="BQ217" s="108"/>
    </row>
    <row r="218" spans="1:69" ht="20.100000000000001" customHeight="1" x14ac:dyDescent="0.2">
      <c r="A218" s="84">
        <v>214</v>
      </c>
      <c r="B218" s="139" t="s">
        <v>461</v>
      </c>
      <c r="C218" s="139" t="s">
        <v>5711</v>
      </c>
      <c r="D218" s="139" t="s">
        <v>5712</v>
      </c>
      <c r="E218" s="126"/>
      <c r="F218" s="120">
        <v>8</v>
      </c>
      <c r="G218" s="87" t="s">
        <v>5713</v>
      </c>
      <c r="H218" s="139">
        <v>80</v>
      </c>
      <c r="I218" s="138" t="s">
        <v>26</v>
      </c>
      <c r="J218" s="138">
        <v>125</v>
      </c>
      <c r="K218" s="139" t="s">
        <v>27</v>
      </c>
      <c r="L218" s="139" t="s">
        <v>4815</v>
      </c>
      <c r="M218" s="139" t="s">
        <v>28</v>
      </c>
      <c r="N218" s="139" t="s">
        <v>29</v>
      </c>
      <c r="O218" s="139" t="s">
        <v>28</v>
      </c>
      <c r="P218" s="138" t="s">
        <v>465</v>
      </c>
      <c r="Q218" s="138" t="s">
        <v>466</v>
      </c>
      <c r="R218" s="139" t="s">
        <v>32</v>
      </c>
      <c r="S218" s="139" t="s">
        <v>276</v>
      </c>
      <c r="T218" s="139" t="s">
        <v>463</v>
      </c>
      <c r="U218" s="138" t="s">
        <v>28</v>
      </c>
      <c r="V218" s="101" t="s">
        <v>4816</v>
      </c>
      <c r="W218" s="102"/>
      <c r="X218" s="85"/>
      <c r="Y218" s="85"/>
      <c r="Z218" s="103"/>
      <c r="AA218" s="81"/>
      <c r="AB218" s="81"/>
      <c r="AC218" s="81"/>
      <c r="AD218" s="109"/>
      <c r="AE218" s="81"/>
      <c r="AF218" s="81"/>
      <c r="AG218" s="81"/>
      <c r="AH218" s="109"/>
      <c r="AI218" s="81"/>
      <c r="AJ218" s="81"/>
      <c r="AK218" s="81"/>
      <c r="AL218" s="109"/>
      <c r="AM218" s="102"/>
      <c r="AN218" s="102"/>
      <c r="AO218" s="81"/>
      <c r="AP218" s="109"/>
      <c r="AQ218" s="81"/>
      <c r="AR218" s="81"/>
      <c r="AS218" s="81"/>
      <c r="AT218" s="109"/>
      <c r="AU218" s="81"/>
      <c r="AV218" s="81"/>
      <c r="AW218" s="81"/>
      <c r="AX218" s="109"/>
      <c r="AY218" s="81"/>
      <c r="AZ218" s="81"/>
      <c r="BA218" s="81"/>
      <c r="BB218" s="109"/>
      <c r="BC218" s="81"/>
      <c r="BD218" s="81"/>
      <c r="BE218" s="81"/>
      <c r="BF218" s="108"/>
      <c r="BG218" s="81"/>
      <c r="BH218" s="108"/>
      <c r="BI218" s="108"/>
      <c r="BJ218" s="108"/>
      <c r="BK218" s="108"/>
      <c r="BL218" s="108"/>
      <c r="BM218" s="108"/>
      <c r="BN218" s="108"/>
      <c r="BO218" s="108"/>
      <c r="BP218" s="108"/>
      <c r="BQ218" s="108"/>
    </row>
    <row r="219" spans="1:69" ht="20.100000000000001" customHeight="1" x14ac:dyDescent="0.2">
      <c r="A219" s="84">
        <v>215</v>
      </c>
      <c r="B219" s="139" t="s">
        <v>461</v>
      </c>
      <c r="C219" s="139" t="s">
        <v>5711</v>
      </c>
      <c r="D219" s="139" t="s">
        <v>5717</v>
      </c>
      <c r="E219" s="126"/>
      <c r="F219" s="120">
        <v>8</v>
      </c>
      <c r="G219" s="87" t="s">
        <v>5718</v>
      </c>
      <c r="H219" s="139">
        <v>80</v>
      </c>
      <c r="I219" s="138" t="s">
        <v>26</v>
      </c>
      <c r="J219" s="138">
        <v>160</v>
      </c>
      <c r="K219" s="139" t="s">
        <v>27</v>
      </c>
      <c r="L219" s="139" t="s">
        <v>4815</v>
      </c>
      <c r="M219" s="139" t="s">
        <v>28</v>
      </c>
      <c r="N219" s="139" t="s">
        <v>29</v>
      </c>
      <c r="O219" s="139" t="s">
        <v>28</v>
      </c>
      <c r="P219" s="138" t="s">
        <v>465</v>
      </c>
      <c r="Q219" s="138" t="s">
        <v>466</v>
      </c>
      <c r="R219" s="139" t="s">
        <v>32</v>
      </c>
      <c r="S219" s="139" t="s">
        <v>692</v>
      </c>
      <c r="T219" s="139" t="s">
        <v>463</v>
      </c>
      <c r="U219" s="138" t="s">
        <v>28</v>
      </c>
      <c r="V219" s="101" t="s">
        <v>4816</v>
      </c>
      <c r="W219" s="102"/>
      <c r="X219" s="85"/>
      <c r="Y219" s="85"/>
      <c r="Z219" s="103"/>
      <c r="AA219" s="81"/>
      <c r="AB219" s="81"/>
      <c r="AC219" s="81"/>
      <c r="AD219" s="109"/>
      <c r="AE219" s="81"/>
      <c r="AF219" s="81"/>
      <c r="AG219" s="81"/>
      <c r="AH219" s="109"/>
      <c r="AI219" s="81"/>
      <c r="AJ219" s="81"/>
      <c r="AK219" s="81"/>
      <c r="AL219" s="109"/>
      <c r="AM219" s="102"/>
      <c r="AN219" s="102"/>
      <c r="AO219" s="81"/>
      <c r="AP219" s="109"/>
      <c r="AQ219" s="81"/>
      <c r="AR219" s="81"/>
      <c r="AS219" s="81"/>
      <c r="AT219" s="109"/>
      <c r="AU219" s="81"/>
      <c r="AV219" s="81"/>
      <c r="AW219" s="81"/>
      <c r="AX219" s="109"/>
      <c r="AY219" s="81"/>
      <c r="AZ219" s="81"/>
      <c r="BA219" s="81"/>
      <c r="BB219" s="109"/>
      <c r="BC219" s="81"/>
      <c r="BD219" s="81"/>
      <c r="BE219" s="81"/>
      <c r="BF219" s="108"/>
      <c r="BG219" s="81"/>
      <c r="BH219" s="108"/>
      <c r="BI219" s="108"/>
      <c r="BJ219" s="108"/>
      <c r="BK219" s="108"/>
      <c r="BL219" s="108"/>
      <c r="BM219" s="108"/>
      <c r="BN219" s="108"/>
      <c r="BO219" s="108"/>
      <c r="BP219" s="108"/>
      <c r="BQ219" s="108"/>
    </row>
    <row r="220" spans="1:69" ht="20.100000000000001" hidden="1" customHeight="1" x14ac:dyDescent="0.2">
      <c r="A220" s="84">
        <v>216</v>
      </c>
      <c r="B220" s="139" t="s">
        <v>461</v>
      </c>
      <c r="C220" s="139" t="s">
        <v>5711</v>
      </c>
      <c r="D220" s="89" t="s">
        <v>5719</v>
      </c>
      <c r="E220" s="123" t="s">
        <v>5911</v>
      </c>
      <c r="F220" s="120">
        <v>8.16</v>
      </c>
      <c r="G220" s="87" t="s">
        <v>5720</v>
      </c>
      <c r="H220" s="139">
        <v>80</v>
      </c>
      <c r="I220" s="139"/>
      <c r="J220" s="120"/>
      <c r="K220" s="134"/>
      <c r="L220" s="139"/>
      <c r="M220" s="139"/>
      <c r="N220" s="139"/>
      <c r="O220" s="139"/>
      <c r="P220" s="138"/>
      <c r="Q220" s="173"/>
      <c r="R220" s="139"/>
      <c r="S220" s="139"/>
      <c r="T220" s="139"/>
      <c r="U220" s="138"/>
      <c r="V220" s="85"/>
      <c r="W220" s="102"/>
      <c r="X220" s="85"/>
      <c r="Y220" s="85"/>
      <c r="Z220" s="103"/>
      <c r="AA220" s="81"/>
      <c r="AB220" s="81"/>
      <c r="AC220" s="81"/>
      <c r="AD220" s="109"/>
      <c r="AE220" s="81"/>
      <c r="AF220" s="81"/>
      <c r="AG220" s="81"/>
      <c r="AH220" s="109"/>
      <c r="AI220" s="81"/>
      <c r="AJ220" s="81"/>
      <c r="AK220" s="81"/>
      <c r="AL220" s="109"/>
      <c r="AM220" s="102"/>
      <c r="AN220" s="102"/>
      <c r="AO220" s="81"/>
      <c r="AP220" s="109"/>
      <c r="AQ220" s="81"/>
      <c r="AR220" s="81"/>
      <c r="AS220" s="81"/>
      <c r="AT220" s="109"/>
      <c r="AU220" s="81"/>
      <c r="AV220" s="81"/>
      <c r="AW220" s="81"/>
      <c r="AX220" s="109"/>
      <c r="AY220" s="81"/>
      <c r="AZ220" s="81"/>
      <c r="BA220" s="81"/>
      <c r="BB220" s="109"/>
      <c r="BC220" s="81"/>
      <c r="BD220" s="81"/>
      <c r="BE220" s="81"/>
      <c r="BF220" s="108"/>
      <c r="BG220" s="81"/>
      <c r="BH220" s="108"/>
      <c r="BI220" s="108"/>
      <c r="BJ220" s="108"/>
      <c r="BK220" s="108"/>
      <c r="BL220" s="108"/>
      <c r="BM220" s="108"/>
      <c r="BN220" s="108"/>
      <c r="BO220" s="108"/>
      <c r="BP220" s="108"/>
      <c r="BQ220" s="108"/>
    </row>
    <row r="221" spans="1:69" ht="20.100000000000001" customHeight="1" x14ac:dyDescent="0.2">
      <c r="A221" s="84">
        <v>217</v>
      </c>
      <c r="B221" s="139" t="s">
        <v>461</v>
      </c>
      <c r="C221" s="139" t="s">
        <v>5711</v>
      </c>
      <c r="D221" s="139" t="s">
        <v>5721</v>
      </c>
      <c r="E221" s="126"/>
      <c r="F221" s="120">
        <v>8.35</v>
      </c>
      <c r="G221" s="87" t="s">
        <v>5722</v>
      </c>
      <c r="H221" s="139">
        <v>80</v>
      </c>
      <c r="I221" s="138" t="s">
        <v>26</v>
      </c>
      <c r="J221" s="138">
        <v>118</v>
      </c>
      <c r="K221" s="139" t="s">
        <v>27</v>
      </c>
      <c r="L221" s="139" t="s">
        <v>4815</v>
      </c>
      <c r="M221" s="139" t="s">
        <v>28</v>
      </c>
      <c r="N221" s="139" t="s">
        <v>29</v>
      </c>
      <c r="O221" s="139" t="s">
        <v>28</v>
      </c>
      <c r="P221" s="138" t="s">
        <v>465</v>
      </c>
      <c r="Q221" s="138" t="s">
        <v>466</v>
      </c>
      <c r="R221" s="139" t="s">
        <v>32</v>
      </c>
      <c r="S221" s="139" t="s">
        <v>276</v>
      </c>
      <c r="T221" s="139" t="s">
        <v>463</v>
      </c>
      <c r="U221" s="138" t="s">
        <v>28</v>
      </c>
      <c r="V221" s="85" t="s">
        <v>5329</v>
      </c>
      <c r="W221" s="102"/>
      <c r="X221" s="172" t="s">
        <v>5910</v>
      </c>
      <c r="Y221" s="110">
        <v>263</v>
      </c>
      <c r="Z221" s="103"/>
      <c r="AA221" s="81"/>
      <c r="AB221" s="81"/>
      <c r="AC221" s="81"/>
      <c r="AD221" s="109"/>
      <c r="AE221" s="81"/>
      <c r="AF221" s="81"/>
      <c r="AG221" s="81"/>
      <c r="AH221" s="109"/>
      <c r="AI221" s="81"/>
      <c r="AJ221" s="81"/>
      <c r="AK221" s="81"/>
      <c r="AL221" s="109"/>
      <c r="AM221" s="102"/>
      <c r="AN221" s="102"/>
      <c r="AO221" s="81"/>
      <c r="AP221" s="109"/>
      <c r="AQ221" s="81"/>
      <c r="AR221" s="81"/>
      <c r="AS221" s="81"/>
      <c r="AT221" s="109"/>
      <c r="AU221" s="81"/>
      <c r="AV221" s="81"/>
      <c r="AW221" s="81"/>
      <c r="AX221" s="109"/>
      <c r="AY221" s="81"/>
      <c r="AZ221" s="81"/>
      <c r="BA221" s="81"/>
      <c r="BB221" s="109"/>
      <c r="BC221" s="81"/>
      <c r="BD221" s="81"/>
      <c r="BE221" s="81"/>
      <c r="BF221" s="108"/>
      <c r="BG221" s="81"/>
      <c r="BH221" s="108"/>
      <c r="BI221" s="108"/>
      <c r="BJ221" s="108"/>
      <c r="BK221" s="108"/>
      <c r="BL221" s="108"/>
      <c r="BM221" s="108"/>
      <c r="BN221" s="108"/>
      <c r="BO221" s="108"/>
      <c r="BP221" s="108"/>
      <c r="BQ221" s="108"/>
    </row>
    <row r="222" spans="1:69" ht="20.100000000000001" customHeight="1" x14ac:dyDescent="0.2">
      <c r="A222" s="84">
        <v>218</v>
      </c>
      <c r="B222" s="139" t="s">
        <v>461</v>
      </c>
      <c r="C222" s="139" t="s">
        <v>5711</v>
      </c>
      <c r="D222" s="139" t="s">
        <v>5724</v>
      </c>
      <c r="E222" s="126"/>
      <c r="F222" s="120">
        <v>12</v>
      </c>
      <c r="G222" s="87" t="s">
        <v>5725</v>
      </c>
      <c r="H222" s="139">
        <v>50</v>
      </c>
      <c r="I222" s="138" t="s">
        <v>26</v>
      </c>
      <c r="J222" s="138">
        <v>120</v>
      </c>
      <c r="K222" s="139" t="s">
        <v>27</v>
      </c>
      <c r="L222" s="139" t="s">
        <v>4815</v>
      </c>
      <c r="M222" s="139" t="s">
        <v>28</v>
      </c>
      <c r="N222" s="139" t="s">
        <v>29</v>
      </c>
      <c r="O222" s="139" t="s">
        <v>28</v>
      </c>
      <c r="P222" s="138" t="s">
        <v>465</v>
      </c>
      <c r="Q222" s="138" t="s">
        <v>466</v>
      </c>
      <c r="R222" s="139" t="s">
        <v>32</v>
      </c>
      <c r="S222" s="139" t="s">
        <v>276</v>
      </c>
      <c r="T222" s="139" t="s">
        <v>463</v>
      </c>
      <c r="U222" s="138" t="s">
        <v>28</v>
      </c>
      <c r="V222" s="85" t="s">
        <v>5329</v>
      </c>
      <c r="W222" s="102"/>
      <c r="X222" s="172" t="s">
        <v>5912</v>
      </c>
      <c r="Y222" s="110">
        <v>168</v>
      </c>
      <c r="Z222" s="103"/>
      <c r="AA222" s="81"/>
      <c r="AB222" s="81"/>
      <c r="AC222" s="81"/>
      <c r="AD222" s="109"/>
      <c r="AE222" s="81"/>
      <c r="AF222" s="81"/>
      <c r="AG222" s="81"/>
      <c r="AH222" s="109"/>
      <c r="AI222" s="81"/>
      <c r="AJ222" s="81"/>
      <c r="AK222" s="81"/>
      <c r="AL222" s="109"/>
      <c r="AM222" s="102"/>
      <c r="AN222" s="102"/>
      <c r="AO222" s="81"/>
      <c r="AP222" s="109"/>
      <c r="AQ222" s="81"/>
      <c r="AR222" s="81"/>
      <c r="AS222" s="81"/>
      <c r="AT222" s="109"/>
      <c r="AU222" s="81"/>
      <c r="AV222" s="81"/>
      <c r="AW222" s="81"/>
      <c r="AX222" s="109"/>
      <c r="AY222" s="81"/>
      <c r="AZ222" s="81"/>
      <c r="BA222" s="81"/>
      <c r="BB222" s="109"/>
      <c r="BC222" s="81"/>
      <c r="BD222" s="81"/>
      <c r="BE222" s="81"/>
      <c r="BF222" s="108"/>
      <c r="BG222" s="81"/>
      <c r="BH222" s="108"/>
      <c r="BI222" s="108"/>
      <c r="BJ222" s="108"/>
      <c r="BK222" s="108"/>
      <c r="BL222" s="108"/>
      <c r="BM222" s="108"/>
      <c r="BN222" s="108"/>
      <c r="BO222" s="108"/>
      <c r="BP222" s="108"/>
      <c r="BQ222" s="108"/>
    </row>
    <row r="223" spans="1:69" ht="20.100000000000001" customHeight="1" x14ac:dyDescent="0.2">
      <c r="A223" s="84">
        <v>219</v>
      </c>
      <c r="B223" s="139" t="s">
        <v>461</v>
      </c>
      <c r="C223" s="139" t="s">
        <v>5711</v>
      </c>
      <c r="D223" s="139" t="s">
        <v>5728</v>
      </c>
      <c r="E223" s="126"/>
      <c r="F223" s="120">
        <v>8</v>
      </c>
      <c r="G223" s="87" t="s">
        <v>5729</v>
      </c>
      <c r="H223" s="139">
        <v>80</v>
      </c>
      <c r="I223" s="138" t="s">
        <v>26</v>
      </c>
      <c r="J223" s="138">
        <v>120</v>
      </c>
      <c r="K223" s="139" t="s">
        <v>27</v>
      </c>
      <c r="L223" s="139" t="s">
        <v>4815</v>
      </c>
      <c r="M223" s="139" t="s">
        <v>28</v>
      </c>
      <c r="N223" s="139" t="s">
        <v>29</v>
      </c>
      <c r="O223" s="139" t="s">
        <v>28</v>
      </c>
      <c r="P223" s="138" t="s">
        <v>465</v>
      </c>
      <c r="Q223" s="138" t="s">
        <v>466</v>
      </c>
      <c r="R223" s="139" t="s">
        <v>32</v>
      </c>
      <c r="S223" s="139" t="s">
        <v>276</v>
      </c>
      <c r="T223" s="139" t="s">
        <v>463</v>
      </c>
      <c r="U223" s="138" t="s">
        <v>28</v>
      </c>
      <c r="V223" s="101" t="s">
        <v>4816</v>
      </c>
      <c r="W223" s="102"/>
      <c r="X223" s="85"/>
      <c r="Y223" s="85"/>
      <c r="Z223" s="103"/>
      <c r="AA223" s="81"/>
      <c r="AB223" s="81"/>
      <c r="AC223" s="81"/>
      <c r="AD223" s="109"/>
      <c r="AE223" s="81"/>
      <c r="AF223" s="81"/>
      <c r="AG223" s="81"/>
      <c r="AH223" s="109"/>
      <c r="AI223" s="81"/>
      <c r="AJ223" s="81"/>
      <c r="AK223" s="81"/>
      <c r="AL223" s="109"/>
      <c r="AM223" s="102"/>
      <c r="AN223" s="102"/>
      <c r="AO223" s="81"/>
      <c r="AP223" s="109"/>
      <c r="AQ223" s="81"/>
      <c r="AR223" s="81"/>
      <c r="AS223" s="81"/>
      <c r="AT223" s="109"/>
      <c r="AU223" s="81"/>
      <c r="AV223" s="81"/>
      <c r="AW223" s="81"/>
      <c r="AX223" s="109"/>
      <c r="AY223" s="81"/>
      <c r="AZ223" s="81"/>
      <c r="BA223" s="81"/>
      <c r="BB223" s="109"/>
      <c r="BC223" s="81"/>
      <c r="BD223" s="81"/>
      <c r="BE223" s="81"/>
      <c r="BF223" s="108"/>
      <c r="BG223" s="81"/>
      <c r="BH223" s="108"/>
      <c r="BI223" s="108"/>
      <c r="BJ223" s="108"/>
      <c r="BK223" s="108"/>
      <c r="BL223" s="108"/>
      <c r="BM223" s="108"/>
      <c r="BN223" s="108"/>
      <c r="BO223" s="108"/>
      <c r="BP223" s="108"/>
      <c r="BQ223" s="108"/>
    </row>
    <row r="224" spans="1:69" ht="20.100000000000001" customHeight="1" x14ac:dyDescent="0.2">
      <c r="A224" s="84">
        <v>220</v>
      </c>
      <c r="B224" s="139" t="s">
        <v>461</v>
      </c>
      <c r="C224" s="139" t="s">
        <v>5711</v>
      </c>
      <c r="D224" s="139" t="s">
        <v>5730</v>
      </c>
      <c r="E224" s="126"/>
      <c r="F224" s="120">
        <v>9</v>
      </c>
      <c r="G224" s="87" t="s">
        <v>5731</v>
      </c>
      <c r="H224" s="139">
        <v>80</v>
      </c>
      <c r="I224" s="138" t="s">
        <v>26</v>
      </c>
      <c r="J224" s="138">
        <v>130</v>
      </c>
      <c r="K224" s="139" t="s">
        <v>27</v>
      </c>
      <c r="L224" s="139" t="s">
        <v>4815</v>
      </c>
      <c r="M224" s="139" t="s">
        <v>28</v>
      </c>
      <c r="N224" s="139" t="s">
        <v>29</v>
      </c>
      <c r="O224" s="139" t="s">
        <v>28</v>
      </c>
      <c r="P224" s="138" t="s">
        <v>465</v>
      </c>
      <c r="Q224" s="138" t="s">
        <v>466</v>
      </c>
      <c r="R224" s="139" t="s">
        <v>32</v>
      </c>
      <c r="S224" s="139" t="s">
        <v>276</v>
      </c>
      <c r="T224" s="139" t="s">
        <v>463</v>
      </c>
      <c r="U224" s="138" t="s">
        <v>28</v>
      </c>
      <c r="V224" s="101" t="s">
        <v>4816</v>
      </c>
      <c r="W224" s="102"/>
      <c r="X224" s="85"/>
      <c r="Y224" s="85"/>
      <c r="Z224" s="103"/>
      <c r="AA224" s="81"/>
      <c r="AB224" s="81"/>
      <c r="AC224" s="81"/>
      <c r="AD224" s="109"/>
      <c r="AE224" s="81"/>
      <c r="AF224" s="81"/>
      <c r="AG224" s="81"/>
      <c r="AH224" s="109"/>
      <c r="AI224" s="81"/>
      <c r="AJ224" s="81"/>
      <c r="AK224" s="81"/>
      <c r="AL224" s="109"/>
      <c r="AM224" s="102"/>
      <c r="AN224" s="102"/>
      <c r="AO224" s="81"/>
      <c r="AP224" s="109"/>
      <c r="AQ224" s="81"/>
      <c r="AR224" s="81"/>
      <c r="AS224" s="81"/>
      <c r="AT224" s="109"/>
      <c r="AU224" s="81"/>
      <c r="AV224" s="81"/>
      <c r="AW224" s="81"/>
      <c r="AX224" s="109"/>
      <c r="AY224" s="81"/>
      <c r="AZ224" s="81"/>
      <c r="BA224" s="81"/>
      <c r="BB224" s="109"/>
      <c r="BC224" s="81"/>
      <c r="BD224" s="81"/>
      <c r="BE224" s="81"/>
      <c r="BF224" s="108"/>
      <c r="BG224" s="81"/>
      <c r="BH224" s="108"/>
      <c r="BI224" s="108"/>
      <c r="BJ224" s="108"/>
      <c r="BK224" s="108"/>
      <c r="BL224" s="108"/>
      <c r="BM224" s="108"/>
      <c r="BN224" s="108"/>
      <c r="BO224" s="108"/>
      <c r="BP224" s="108"/>
      <c r="BQ224" s="108"/>
    </row>
    <row r="225" spans="1:69" ht="20.100000000000001" customHeight="1" x14ac:dyDescent="0.2">
      <c r="A225" s="84">
        <v>221</v>
      </c>
      <c r="B225" s="139" t="s">
        <v>461</v>
      </c>
      <c r="C225" s="139" t="s">
        <v>5711</v>
      </c>
      <c r="D225" s="139" t="s">
        <v>5733</v>
      </c>
      <c r="E225" s="126"/>
      <c r="F225" s="120">
        <v>9</v>
      </c>
      <c r="G225" s="87" t="s">
        <v>5734</v>
      </c>
      <c r="H225" s="139">
        <v>80</v>
      </c>
      <c r="I225" s="138" t="s">
        <v>26</v>
      </c>
      <c r="J225" s="138">
        <v>120</v>
      </c>
      <c r="K225" s="139" t="s">
        <v>27</v>
      </c>
      <c r="L225" s="139" t="s">
        <v>4815</v>
      </c>
      <c r="M225" s="139" t="s">
        <v>28</v>
      </c>
      <c r="N225" s="139" t="s">
        <v>29</v>
      </c>
      <c r="O225" s="139" t="s">
        <v>28</v>
      </c>
      <c r="P225" s="138" t="s">
        <v>465</v>
      </c>
      <c r="Q225" s="138" t="s">
        <v>466</v>
      </c>
      <c r="R225" s="139" t="s">
        <v>32</v>
      </c>
      <c r="S225" s="139" t="s">
        <v>276</v>
      </c>
      <c r="T225" s="139" t="s">
        <v>463</v>
      </c>
      <c r="U225" s="138" t="s">
        <v>28</v>
      </c>
      <c r="V225" s="101" t="s">
        <v>4816</v>
      </c>
      <c r="W225" s="102"/>
      <c r="X225" s="85"/>
      <c r="Y225" s="85"/>
      <c r="Z225" s="103"/>
      <c r="AA225" s="81"/>
      <c r="AB225" s="81"/>
      <c r="AC225" s="81"/>
      <c r="AD225" s="109"/>
      <c r="AE225" s="81"/>
      <c r="AF225" s="81"/>
      <c r="AG225" s="81"/>
      <c r="AH225" s="109"/>
      <c r="AI225" s="81"/>
      <c r="AJ225" s="81"/>
      <c r="AK225" s="81"/>
      <c r="AL225" s="109"/>
      <c r="AM225" s="102"/>
      <c r="AN225" s="102"/>
      <c r="AO225" s="81"/>
      <c r="AP225" s="109"/>
      <c r="AQ225" s="81"/>
      <c r="AR225" s="81"/>
      <c r="AS225" s="81"/>
      <c r="AT225" s="109"/>
      <c r="AU225" s="81"/>
      <c r="AV225" s="81"/>
      <c r="AW225" s="81"/>
      <c r="AX225" s="109"/>
      <c r="AY225" s="81"/>
      <c r="AZ225" s="81"/>
      <c r="BA225" s="81"/>
      <c r="BB225" s="109"/>
      <c r="BC225" s="81"/>
      <c r="BD225" s="81"/>
      <c r="BE225" s="81"/>
      <c r="BF225" s="108"/>
      <c r="BG225" s="81"/>
      <c r="BH225" s="108"/>
      <c r="BI225" s="108"/>
      <c r="BJ225" s="108"/>
      <c r="BK225" s="108"/>
      <c r="BL225" s="108"/>
      <c r="BM225" s="108"/>
      <c r="BN225" s="108"/>
      <c r="BO225" s="108"/>
      <c r="BP225" s="108"/>
      <c r="BQ225" s="108"/>
    </row>
    <row r="226" spans="1:69" ht="20.100000000000001" customHeight="1" x14ac:dyDescent="0.2">
      <c r="A226" s="84">
        <v>222</v>
      </c>
      <c r="B226" s="139" t="s">
        <v>461</v>
      </c>
      <c r="C226" s="139" t="s">
        <v>5711</v>
      </c>
      <c r="D226" s="139" t="s">
        <v>5735</v>
      </c>
      <c r="E226" s="126"/>
      <c r="F226" s="120">
        <v>8</v>
      </c>
      <c r="G226" s="87" t="s">
        <v>5736</v>
      </c>
      <c r="H226" s="139">
        <v>80</v>
      </c>
      <c r="I226" s="138" t="s">
        <v>26</v>
      </c>
      <c r="J226" s="138">
        <v>135</v>
      </c>
      <c r="K226" s="139" t="s">
        <v>27</v>
      </c>
      <c r="L226" s="139" t="s">
        <v>4815</v>
      </c>
      <c r="M226" s="139" t="s">
        <v>28</v>
      </c>
      <c r="N226" s="139" t="s">
        <v>29</v>
      </c>
      <c r="O226" s="139" t="s">
        <v>28</v>
      </c>
      <c r="P226" s="138" t="s">
        <v>465</v>
      </c>
      <c r="Q226" s="138" t="s">
        <v>466</v>
      </c>
      <c r="R226" s="139" t="s">
        <v>32</v>
      </c>
      <c r="S226" s="139" t="s">
        <v>276</v>
      </c>
      <c r="T226" s="139" t="s">
        <v>463</v>
      </c>
      <c r="U226" s="138" t="s">
        <v>28</v>
      </c>
      <c r="V226" s="101" t="s">
        <v>4816</v>
      </c>
      <c r="W226" s="102"/>
      <c r="X226" s="85"/>
      <c r="Y226" s="85"/>
      <c r="Z226" s="180"/>
      <c r="AA226" s="181"/>
      <c r="AB226" s="181"/>
      <c r="AC226" s="80"/>
      <c r="AD226" s="182"/>
      <c r="AE226" s="183"/>
      <c r="AF226" s="183"/>
      <c r="AG226" s="181"/>
      <c r="AH226" s="185"/>
      <c r="AI226" s="80"/>
      <c r="AJ226" s="80"/>
      <c r="AK226" s="80"/>
      <c r="AL226" s="185"/>
      <c r="AM226" s="183"/>
      <c r="AN226" s="183"/>
      <c r="AO226" s="80"/>
      <c r="AP226" s="185"/>
      <c r="AQ226" s="80"/>
      <c r="AR226" s="80"/>
      <c r="AS226" s="80"/>
      <c r="AT226" s="185"/>
      <c r="AU226" s="80"/>
      <c r="AV226" s="80"/>
      <c r="AW226" s="80"/>
      <c r="AX226" s="185"/>
      <c r="AY226" s="80"/>
      <c r="AZ226" s="80"/>
      <c r="BA226" s="80"/>
      <c r="BB226" s="185"/>
      <c r="BC226" s="80"/>
      <c r="BD226" s="80"/>
      <c r="BE226" s="80"/>
      <c r="BF226" s="119"/>
      <c r="BG226" s="80"/>
      <c r="BH226" s="119"/>
      <c r="BI226" s="119"/>
      <c r="BJ226" s="119"/>
      <c r="BK226" s="119"/>
      <c r="BL226" s="119"/>
      <c r="BM226" s="119"/>
      <c r="BN226" s="119"/>
      <c r="BO226" s="119"/>
      <c r="BP226" s="119"/>
      <c r="BQ226" s="119"/>
    </row>
    <row r="227" spans="1:69" ht="20.100000000000001" customHeight="1" x14ac:dyDescent="0.2">
      <c r="A227" s="84">
        <v>223</v>
      </c>
      <c r="B227" s="139" t="s">
        <v>461</v>
      </c>
      <c r="C227" s="139" t="s">
        <v>5711</v>
      </c>
      <c r="D227" s="139" t="s">
        <v>5737</v>
      </c>
      <c r="E227" s="126"/>
      <c r="F227" s="120">
        <v>9</v>
      </c>
      <c r="G227" s="87" t="s">
        <v>5738</v>
      </c>
      <c r="H227" s="139">
        <v>80</v>
      </c>
      <c r="I227" s="138" t="s">
        <v>26</v>
      </c>
      <c r="J227" s="138">
        <v>140</v>
      </c>
      <c r="K227" s="139" t="s">
        <v>27</v>
      </c>
      <c r="L227" s="139" t="s">
        <v>4815</v>
      </c>
      <c r="M227" s="139" t="s">
        <v>28</v>
      </c>
      <c r="N227" s="139" t="s">
        <v>29</v>
      </c>
      <c r="O227" s="139" t="s">
        <v>28</v>
      </c>
      <c r="P227" s="138" t="s">
        <v>465</v>
      </c>
      <c r="Q227" s="138" t="s">
        <v>466</v>
      </c>
      <c r="R227" s="139" t="s">
        <v>32</v>
      </c>
      <c r="S227" s="139" t="s">
        <v>276</v>
      </c>
      <c r="T227" s="139" t="s">
        <v>463</v>
      </c>
      <c r="U227" s="138" t="s">
        <v>28</v>
      </c>
      <c r="V227" s="101" t="s">
        <v>4816</v>
      </c>
      <c r="W227" s="102"/>
      <c r="X227" s="85"/>
      <c r="Y227" s="85"/>
      <c r="Z227" s="101"/>
      <c r="AA227" s="101"/>
      <c r="AB227" s="101"/>
      <c r="AC227" s="81"/>
      <c r="AD227" s="102"/>
      <c r="AE227" s="102"/>
      <c r="AF227" s="102"/>
      <c r="AG227" s="102"/>
      <c r="AH227" s="81"/>
      <c r="AI227" s="81"/>
      <c r="AJ227" s="81"/>
      <c r="AK227" s="81"/>
      <c r="AL227" s="81"/>
      <c r="AM227" s="102"/>
      <c r="AN227" s="102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1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1"/>
      <c r="BO227" s="81"/>
      <c r="BP227" s="81"/>
      <c r="BQ227" s="81"/>
    </row>
    <row r="228" spans="1:69" ht="20.100000000000001" customHeight="1" x14ac:dyDescent="0.2">
      <c r="A228" s="84">
        <v>224</v>
      </c>
      <c r="B228" s="139" t="s">
        <v>461</v>
      </c>
      <c r="C228" s="139" t="s">
        <v>5711</v>
      </c>
      <c r="D228" s="139" t="s">
        <v>5740</v>
      </c>
      <c r="E228" s="126"/>
      <c r="F228" s="120">
        <v>8.2899999999999991</v>
      </c>
      <c r="G228" s="87" t="s">
        <v>5741</v>
      </c>
      <c r="H228" s="139">
        <v>50</v>
      </c>
      <c r="I228" s="138" t="s">
        <v>26</v>
      </c>
      <c r="J228" s="138">
        <v>110</v>
      </c>
      <c r="K228" s="139" t="s">
        <v>27</v>
      </c>
      <c r="L228" s="139" t="s">
        <v>4815</v>
      </c>
      <c r="M228" s="139" t="s">
        <v>28</v>
      </c>
      <c r="N228" s="139" t="s">
        <v>29</v>
      </c>
      <c r="O228" s="139" t="s">
        <v>28</v>
      </c>
      <c r="P228" s="138" t="s">
        <v>465</v>
      </c>
      <c r="Q228" s="138" t="s">
        <v>466</v>
      </c>
      <c r="R228" s="139" t="s">
        <v>32</v>
      </c>
      <c r="S228" s="139" t="s">
        <v>692</v>
      </c>
      <c r="T228" s="139" t="s">
        <v>463</v>
      </c>
      <c r="U228" s="138" t="s">
        <v>28</v>
      </c>
      <c r="V228" s="103" t="s">
        <v>5329</v>
      </c>
      <c r="W228" s="102"/>
      <c r="X228" s="102"/>
      <c r="Y228" s="102">
        <v>53</v>
      </c>
      <c r="Z228" s="101"/>
      <c r="AA228" s="101"/>
      <c r="AB228" s="101"/>
      <c r="AC228" s="81"/>
      <c r="AD228" s="102"/>
      <c r="AE228" s="102"/>
      <c r="AF228" s="102"/>
      <c r="AG228" s="102"/>
      <c r="AH228" s="81"/>
      <c r="AI228" s="81"/>
      <c r="AJ228" s="81"/>
      <c r="AK228" s="81"/>
      <c r="AL228" s="81"/>
      <c r="AM228" s="102"/>
      <c r="AN228" s="102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1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1"/>
      <c r="BO228" s="81"/>
      <c r="BP228" s="81"/>
      <c r="BQ228" s="81"/>
    </row>
    <row r="229" spans="1:69" ht="20.100000000000001" customHeight="1" x14ac:dyDescent="0.2">
      <c r="A229" s="84">
        <v>225</v>
      </c>
      <c r="B229" s="139" t="s">
        <v>461</v>
      </c>
      <c r="C229" s="139" t="s">
        <v>5711</v>
      </c>
      <c r="D229" s="139" t="s">
        <v>687</v>
      </c>
      <c r="E229" s="126"/>
      <c r="F229" s="120">
        <v>8</v>
      </c>
      <c r="G229" s="87" t="s">
        <v>5742</v>
      </c>
      <c r="H229" s="139">
        <v>260</v>
      </c>
      <c r="I229" s="138" t="s">
        <v>26</v>
      </c>
      <c r="J229" s="138">
        <v>680</v>
      </c>
      <c r="K229" s="139" t="s">
        <v>27</v>
      </c>
      <c r="L229" s="139" t="s">
        <v>4815</v>
      </c>
      <c r="M229" s="139" t="s">
        <v>28</v>
      </c>
      <c r="N229" s="139" t="s">
        <v>29</v>
      </c>
      <c r="O229" s="139" t="s">
        <v>28</v>
      </c>
      <c r="P229" s="138" t="s">
        <v>465</v>
      </c>
      <c r="Q229" s="138" t="s">
        <v>684</v>
      </c>
      <c r="R229" s="139" t="s">
        <v>32</v>
      </c>
      <c r="S229" s="139" t="s">
        <v>276</v>
      </c>
      <c r="T229" s="139" t="s">
        <v>463</v>
      </c>
      <c r="U229" s="138" t="s">
        <v>28</v>
      </c>
      <c r="V229" s="101" t="s">
        <v>4816</v>
      </c>
      <c r="W229" s="102"/>
      <c r="X229" s="102"/>
      <c r="Y229" s="102"/>
      <c r="Z229" s="101"/>
      <c r="AA229" s="101"/>
      <c r="AB229" s="101"/>
      <c r="AC229" s="81"/>
      <c r="AD229" s="102"/>
      <c r="AE229" s="102"/>
      <c r="AF229" s="102"/>
      <c r="AG229" s="102"/>
      <c r="AH229" s="81"/>
      <c r="AI229" s="81"/>
      <c r="AJ229" s="81"/>
      <c r="AK229" s="81"/>
      <c r="AL229" s="81"/>
      <c r="AM229" s="102"/>
      <c r="AN229" s="102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1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1"/>
      <c r="BO229" s="81"/>
      <c r="BP229" s="81"/>
      <c r="BQ229" s="81"/>
    </row>
    <row r="230" spans="1:69" ht="20.100000000000001" hidden="1" customHeight="1" x14ac:dyDescent="0.2">
      <c r="A230" s="84">
        <v>226</v>
      </c>
      <c r="B230" s="139" t="s">
        <v>461</v>
      </c>
      <c r="C230" s="139" t="s">
        <v>5711</v>
      </c>
      <c r="D230" s="89" t="s">
        <v>5744</v>
      </c>
      <c r="E230" s="123" t="s">
        <v>5911</v>
      </c>
      <c r="F230" s="120">
        <v>8.0299999999999994</v>
      </c>
      <c r="G230" s="87" t="s">
        <v>5745</v>
      </c>
      <c r="H230" s="139">
        <v>200</v>
      </c>
      <c r="I230" s="167"/>
      <c r="J230" s="120"/>
      <c r="K230" s="167"/>
      <c r="L230" s="167"/>
      <c r="M230" s="167"/>
      <c r="N230" s="167"/>
      <c r="O230" s="167"/>
      <c r="P230" s="168"/>
      <c r="Q230" s="167"/>
      <c r="R230" s="167"/>
      <c r="S230" s="167"/>
      <c r="T230" s="167"/>
      <c r="U230" s="167"/>
      <c r="V230" s="102"/>
      <c r="W230" s="102"/>
      <c r="X230" s="102"/>
      <c r="Y230" s="102"/>
      <c r="Z230" s="102"/>
      <c r="AA230" s="102"/>
      <c r="AB230" s="102"/>
      <c r="AC230" s="102"/>
      <c r="AD230" s="102"/>
      <c r="AE230" s="102"/>
      <c r="AF230" s="102"/>
      <c r="AG230" s="102"/>
      <c r="AH230" s="81"/>
      <c r="AI230" s="81"/>
      <c r="AJ230" s="81"/>
      <c r="AK230" s="81"/>
      <c r="AL230" s="81"/>
      <c r="AM230" s="102"/>
      <c r="AN230" s="102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1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1"/>
      <c r="BO230" s="81"/>
      <c r="BP230" s="81"/>
      <c r="BQ230" s="81"/>
    </row>
    <row r="231" spans="1:69" ht="20.100000000000001" hidden="1" customHeight="1" x14ac:dyDescent="0.2">
      <c r="A231" s="84">
        <v>227</v>
      </c>
      <c r="B231" s="139" t="s">
        <v>461</v>
      </c>
      <c r="C231" s="139" t="s">
        <v>5711</v>
      </c>
      <c r="D231" s="89" t="s">
        <v>5746</v>
      </c>
      <c r="E231" s="123" t="s">
        <v>5911</v>
      </c>
      <c r="F231" s="120">
        <v>10</v>
      </c>
      <c r="G231" s="87" t="s">
        <v>5747</v>
      </c>
      <c r="H231" s="139">
        <v>250</v>
      </c>
      <c r="I231" s="167"/>
      <c r="J231" s="120"/>
      <c r="K231" s="167"/>
      <c r="L231" s="167"/>
      <c r="M231" s="167"/>
      <c r="N231" s="167"/>
      <c r="O231" s="167"/>
      <c r="P231" s="168"/>
      <c r="Q231" s="167"/>
      <c r="R231" s="167"/>
      <c r="S231" s="167"/>
      <c r="T231" s="167"/>
      <c r="U231" s="167"/>
      <c r="V231" s="102"/>
      <c r="W231" s="102"/>
      <c r="X231" s="102"/>
      <c r="Y231" s="102"/>
      <c r="Z231" s="102"/>
      <c r="AA231" s="102"/>
      <c r="AB231" s="102"/>
      <c r="AC231" s="102"/>
      <c r="AD231" s="102"/>
      <c r="AE231" s="102"/>
      <c r="AF231" s="102"/>
      <c r="AG231" s="102"/>
      <c r="AH231" s="81"/>
      <c r="AI231" s="81"/>
      <c r="AJ231" s="81"/>
      <c r="AK231" s="81"/>
      <c r="AL231" s="81"/>
      <c r="AM231" s="102"/>
      <c r="AN231" s="102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1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1"/>
      <c r="BO231" s="81"/>
      <c r="BP231" s="81"/>
      <c r="BQ231" s="81"/>
    </row>
    <row r="232" spans="1:69" ht="20.100000000000001" customHeight="1" x14ac:dyDescent="0.2">
      <c r="A232" s="84">
        <v>228</v>
      </c>
      <c r="B232" s="85" t="s">
        <v>461</v>
      </c>
      <c r="C232" s="85" t="s">
        <v>5748</v>
      </c>
      <c r="D232" s="85" t="s">
        <v>5749</v>
      </c>
      <c r="E232" s="126"/>
      <c r="F232" s="120">
        <v>8</v>
      </c>
      <c r="G232" s="87" t="s">
        <v>5750</v>
      </c>
      <c r="H232" s="85">
        <v>350</v>
      </c>
      <c r="I232" s="138" t="s">
        <v>26</v>
      </c>
      <c r="J232" s="138">
        <v>125</v>
      </c>
      <c r="K232" s="139" t="s">
        <v>27</v>
      </c>
      <c r="L232" s="169" t="s">
        <v>5206</v>
      </c>
      <c r="M232" s="139" t="s">
        <v>28</v>
      </c>
      <c r="N232" s="139" t="s">
        <v>29</v>
      </c>
      <c r="O232" s="139" t="s">
        <v>28</v>
      </c>
      <c r="P232" s="138" t="s">
        <v>465</v>
      </c>
      <c r="Q232" s="138" t="s">
        <v>466</v>
      </c>
      <c r="R232" s="139" t="s">
        <v>32</v>
      </c>
      <c r="S232" s="139" t="s">
        <v>276</v>
      </c>
      <c r="T232" s="85" t="s">
        <v>463</v>
      </c>
      <c r="U232" s="138" t="s">
        <v>28</v>
      </c>
      <c r="V232" s="101" t="s">
        <v>4816</v>
      </c>
      <c r="W232" s="102"/>
      <c r="X232" s="102"/>
      <c r="Y232" s="102"/>
      <c r="Z232" s="101"/>
      <c r="AA232" s="101"/>
      <c r="AB232" s="101"/>
      <c r="AC232" s="81"/>
      <c r="AD232" s="102"/>
      <c r="AE232" s="102"/>
      <c r="AF232" s="102"/>
      <c r="AG232" s="102"/>
      <c r="AH232" s="81"/>
      <c r="AI232" s="81"/>
      <c r="AJ232" s="81"/>
      <c r="AK232" s="81"/>
      <c r="AL232" s="81"/>
      <c r="AM232" s="102"/>
      <c r="AN232" s="102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1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1"/>
      <c r="BO232" s="81"/>
      <c r="BP232" s="81"/>
      <c r="BQ232" s="81"/>
    </row>
    <row r="233" spans="1:69" ht="20.100000000000001" customHeight="1" x14ac:dyDescent="0.2">
      <c r="A233" s="84">
        <v>229</v>
      </c>
      <c r="B233" s="85" t="s">
        <v>461</v>
      </c>
      <c r="C233" s="85" t="s">
        <v>699</v>
      </c>
      <c r="D233" s="85" t="s">
        <v>5752</v>
      </c>
      <c r="E233" s="126"/>
      <c r="F233" s="120">
        <v>8</v>
      </c>
      <c r="G233" s="87" t="s">
        <v>5753</v>
      </c>
      <c r="H233" s="85">
        <v>200</v>
      </c>
      <c r="I233" s="134" t="s">
        <v>189</v>
      </c>
      <c r="J233" s="134">
        <v>120</v>
      </c>
      <c r="K233" s="133" t="s">
        <v>701</v>
      </c>
      <c r="L233" s="133" t="s">
        <v>5206</v>
      </c>
      <c r="M233" s="133" t="s">
        <v>28</v>
      </c>
      <c r="N233" s="133" t="s">
        <v>29</v>
      </c>
      <c r="O233" s="133" t="s">
        <v>28</v>
      </c>
      <c r="P233" s="134" t="s">
        <v>702</v>
      </c>
      <c r="Q233" s="134" t="s">
        <v>703</v>
      </c>
      <c r="R233" s="133" t="s">
        <v>32</v>
      </c>
      <c r="S233" s="133" t="s">
        <v>368</v>
      </c>
      <c r="T233" s="131" t="s">
        <v>463</v>
      </c>
      <c r="U233" s="134" t="s">
        <v>28</v>
      </c>
      <c r="V233" s="174" t="s">
        <v>5367</v>
      </c>
      <c r="W233" s="102"/>
      <c r="X233" s="102"/>
      <c r="Y233" s="102">
        <v>43</v>
      </c>
      <c r="Z233" s="101" t="s">
        <v>5756</v>
      </c>
      <c r="AA233" s="101"/>
      <c r="AB233" s="101"/>
      <c r="AC233" s="81">
        <v>42</v>
      </c>
      <c r="AD233" s="102"/>
      <c r="AE233" s="102"/>
      <c r="AF233" s="102"/>
      <c r="AG233" s="102"/>
      <c r="AH233" s="81"/>
      <c r="AI233" s="81"/>
      <c r="AJ233" s="81"/>
      <c r="AK233" s="81"/>
      <c r="AL233" s="81"/>
      <c r="AM233" s="102"/>
      <c r="AN233" s="102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1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1"/>
      <c r="BO233" s="81"/>
      <c r="BP233" s="81"/>
      <c r="BQ233" s="81"/>
    </row>
    <row r="234" spans="1:69" ht="20.100000000000001" customHeight="1" x14ac:dyDescent="0.2">
      <c r="A234" s="84">
        <v>230</v>
      </c>
      <c r="B234" s="85" t="s">
        <v>461</v>
      </c>
      <c r="C234" s="85" t="s">
        <v>699</v>
      </c>
      <c r="D234" s="85" t="s">
        <v>5760</v>
      </c>
      <c r="E234" s="126"/>
      <c r="F234" s="120">
        <v>8</v>
      </c>
      <c r="G234" s="87" t="s">
        <v>5761</v>
      </c>
      <c r="H234" s="85">
        <v>200</v>
      </c>
      <c r="I234" s="134" t="s">
        <v>189</v>
      </c>
      <c r="J234" s="134">
        <v>120</v>
      </c>
      <c r="K234" s="133" t="s">
        <v>701</v>
      </c>
      <c r="L234" s="133" t="s">
        <v>5206</v>
      </c>
      <c r="M234" s="133" t="s">
        <v>28</v>
      </c>
      <c r="N234" s="133" t="s">
        <v>29</v>
      </c>
      <c r="O234" s="133" t="s">
        <v>28</v>
      </c>
      <c r="P234" s="134" t="s">
        <v>702</v>
      </c>
      <c r="Q234" s="134" t="s">
        <v>703</v>
      </c>
      <c r="R234" s="133" t="s">
        <v>32</v>
      </c>
      <c r="S234" s="133" t="s">
        <v>368</v>
      </c>
      <c r="T234" s="131" t="s">
        <v>463</v>
      </c>
      <c r="U234" s="134" t="s">
        <v>28</v>
      </c>
      <c r="V234" s="101" t="s">
        <v>4816</v>
      </c>
      <c r="W234" s="102"/>
      <c r="X234" s="102"/>
      <c r="Y234" s="102"/>
      <c r="Z234" s="101" t="s">
        <v>5756</v>
      </c>
      <c r="AA234" s="101"/>
      <c r="AB234" s="101"/>
      <c r="AC234" s="81">
        <v>64</v>
      </c>
      <c r="AD234" s="102"/>
      <c r="AE234" s="102"/>
      <c r="AF234" s="102"/>
      <c r="AG234" s="102"/>
      <c r="AH234" s="81"/>
      <c r="AI234" s="81"/>
      <c r="AJ234" s="81"/>
      <c r="AK234" s="81"/>
      <c r="AL234" s="81"/>
      <c r="AM234" s="102"/>
      <c r="AN234" s="102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1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1"/>
      <c r="BO234" s="81"/>
      <c r="BP234" s="81"/>
      <c r="BQ234" s="81"/>
    </row>
    <row r="235" spans="1:69" ht="20.100000000000001" customHeight="1" x14ac:dyDescent="0.2">
      <c r="A235" s="84">
        <v>231</v>
      </c>
      <c r="B235" s="85" t="s">
        <v>461</v>
      </c>
      <c r="C235" s="85" t="s">
        <v>699</v>
      </c>
      <c r="D235" s="85" t="s">
        <v>5764</v>
      </c>
      <c r="E235" s="126"/>
      <c r="F235" s="120">
        <v>8</v>
      </c>
      <c r="G235" s="87" t="s">
        <v>5765</v>
      </c>
      <c r="H235" s="85">
        <v>200</v>
      </c>
      <c r="I235" s="134" t="s">
        <v>189</v>
      </c>
      <c r="J235" s="134">
        <v>120</v>
      </c>
      <c r="K235" s="133" t="s">
        <v>701</v>
      </c>
      <c r="L235" s="133" t="s">
        <v>5206</v>
      </c>
      <c r="M235" s="133" t="s">
        <v>28</v>
      </c>
      <c r="N235" s="133" t="s">
        <v>29</v>
      </c>
      <c r="O235" s="133" t="s">
        <v>28</v>
      </c>
      <c r="P235" s="134" t="s">
        <v>702</v>
      </c>
      <c r="Q235" s="134" t="s">
        <v>703</v>
      </c>
      <c r="R235" s="133" t="s">
        <v>32</v>
      </c>
      <c r="S235" s="133" t="s">
        <v>368</v>
      </c>
      <c r="T235" s="131" t="s">
        <v>463</v>
      </c>
      <c r="U235" s="134" t="s">
        <v>28</v>
      </c>
      <c r="V235" s="174" t="s">
        <v>5367</v>
      </c>
      <c r="W235" s="102"/>
      <c r="X235" s="102"/>
      <c r="Y235" s="102">
        <v>44</v>
      </c>
      <c r="Z235" s="101" t="s">
        <v>5768</v>
      </c>
      <c r="AA235" s="101"/>
      <c r="AB235" s="101"/>
      <c r="AC235" s="81">
        <v>40</v>
      </c>
      <c r="AD235" s="102"/>
      <c r="AE235" s="102"/>
      <c r="AF235" s="102"/>
      <c r="AG235" s="102"/>
      <c r="AH235" s="81"/>
      <c r="AI235" s="81"/>
      <c r="AJ235" s="81"/>
      <c r="AK235" s="81"/>
      <c r="AL235" s="81"/>
      <c r="AM235" s="102"/>
      <c r="AN235" s="102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1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1"/>
      <c r="BO235" s="81"/>
      <c r="BP235" s="81"/>
      <c r="BQ235" s="81"/>
    </row>
    <row r="236" spans="1:69" ht="20.100000000000001" customHeight="1" x14ac:dyDescent="0.2">
      <c r="A236" s="84">
        <v>232</v>
      </c>
      <c r="B236" s="85" t="s">
        <v>461</v>
      </c>
      <c r="C236" s="85" t="s">
        <v>699</v>
      </c>
      <c r="D236" s="85" t="s">
        <v>5769</v>
      </c>
      <c r="E236" s="126"/>
      <c r="F236" s="120">
        <v>8</v>
      </c>
      <c r="G236" s="87" t="s">
        <v>5770</v>
      </c>
      <c r="H236" s="85">
        <v>200</v>
      </c>
      <c r="I236" s="134" t="s">
        <v>189</v>
      </c>
      <c r="J236" s="134">
        <v>120</v>
      </c>
      <c r="K236" s="133" t="s">
        <v>701</v>
      </c>
      <c r="L236" s="133" t="s">
        <v>5206</v>
      </c>
      <c r="M236" s="133" t="s">
        <v>28</v>
      </c>
      <c r="N236" s="133" t="s">
        <v>29</v>
      </c>
      <c r="O236" s="133" t="s">
        <v>28</v>
      </c>
      <c r="P236" s="134" t="s">
        <v>702</v>
      </c>
      <c r="Q236" s="134" t="s">
        <v>703</v>
      </c>
      <c r="R236" s="133" t="s">
        <v>69</v>
      </c>
      <c r="S236" s="133" t="s">
        <v>368</v>
      </c>
      <c r="T236" s="131" t="s">
        <v>463</v>
      </c>
      <c r="U236" s="134" t="s">
        <v>28</v>
      </c>
      <c r="V236" s="174" t="s">
        <v>5367</v>
      </c>
      <c r="W236" s="102"/>
      <c r="X236" s="102"/>
      <c r="Y236" s="102">
        <v>45</v>
      </c>
      <c r="Z236" s="101" t="s">
        <v>5768</v>
      </c>
      <c r="AA236" s="101"/>
      <c r="AB236" s="101"/>
      <c r="AC236" s="81">
        <v>44</v>
      </c>
      <c r="AD236" s="102"/>
      <c r="AE236" s="102"/>
      <c r="AF236" s="102"/>
      <c r="AG236" s="102"/>
      <c r="AH236" s="81"/>
      <c r="AI236" s="81"/>
      <c r="AJ236" s="81"/>
      <c r="AK236" s="81"/>
      <c r="AL236" s="81"/>
      <c r="AM236" s="102"/>
      <c r="AN236" s="102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1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1"/>
      <c r="BO236" s="81"/>
      <c r="BP236" s="81"/>
      <c r="BQ236" s="81"/>
    </row>
    <row r="237" spans="1:69" ht="20.100000000000001" customHeight="1" x14ac:dyDescent="0.2">
      <c r="A237" s="84">
        <v>233</v>
      </c>
      <c r="B237" s="85" t="s">
        <v>461</v>
      </c>
      <c r="C237" s="85" t="s">
        <v>699</v>
      </c>
      <c r="D237" s="85" t="s">
        <v>5913</v>
      </c>
      <c r="E237" s="126"/>
      <c r="F237" s="120">
        <v>8</v>
      </c>
      <c r="G237" s="87" t="s">
        <v>5773</v>
      </c>
      <c r="H237" s="85">
        <v>250</v>
      </c>
      <c r="I237" s="134" t="s">
        <v>189</v>
      </c>
      <c r="J237" s="134">
        <v>120</v>
      </c>
      <c r="K237" s="133" t="s">
        <v>704</v>
      </c>
      <c r="L237" s="133" t="s">
        <v>5206</v>
      </c>
      <c r="M237" s="133" t="s">
        <v>28</v>
      </c>
      <c r="N237" s="133" t="s">
        <v>29</v>
      </c>
      <c r="O237" s="133" t="s">
        <v>28</v>
      </c>
      <c r="P237" s="134" t="s">
        <v>702</v>
      </c>
      <c r="Q237" s="134" t="s">
        <v>705</v>
      </c>
      <c r="R237" s="133" t="s">
        <v>69</v>
      </c>
      <c r="S237" s="133" t="s">
        <v>368</v>
      </c>
      <c r="T237" s="131" t="s">
        <v>463</v>
      </c>
      <c r="U237" s="134" t="s">
        <v>28</v>
      </c>
      <c r="V237" s="174" t="s">
        <v>5367</v>
      </c>
      <c r="W237" s="102"/>
      <c r="X237" s="102"/>
      <c r="Y237" s="102">
        <v>67</v>
      </c>
      <c r="Z237" s="101"/>
      <c r="AA237" s="101"/>
      <c r="AB237" s="101"/>
      <c r="AC237" s="81"/>
      <c r="AD237" s="102"/>
      <c r="AE237" s="102"/>
      <c r="AF237" s="102"/>
      <c r="AG237" s="102"/>
      <c r="AH237" s="81"/>
      <c r="AI237" s="81"/>
      <c r="AJ237" s="81"/>
      <c r="AK237" s="81"/>
      <c r="AL237" s="81"/>
      <c r="AM237" s="102"/>
      <c r="AN237" s="102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1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1"/>
      <c r="BO237" s="81"/>
      <c r="BP237" s="81"/>
      <c r="BQ237" s="81"/>
    </row>
    <row r="238" spans="1:69" ht="20.100000000000001" customHeight="1" x14ac:dyDescent="0.2">
      <c r="A238" s="84">
        <v>234</v>
      </c>
      <c r="B238" s="85" t="s">
        <v>461</v>
      </c>
      <c r="C238" s="85" t="s">
        <v>706</v>
      </c>
      <c r="D238" s="85" t="s">
        <v>5775</v>
      </c>
      <c r="E238" s="87"/>
      <c r="F238" s="91">
        <v>11</v>
      </c>
      <c r="G238" s="87" t="s">
        <v>5776</v>
      </c>
      <c r="H238" s="85">
        <v>2000</v>
      </c>
      <c r="I238" s="139" t="s">
        <v>26</v>
      </c>
      <c r="J238" s="139">
        <v>1500</v>
      </c>
      <c r="K238" s="139" t="s">
        <v>130</v>
      </c>
      <c r="L238" s="139" t="s">
        <v>5074</v>
      </c>
      <c r="M238" s="139" t="s">
        <v>28</v>
      </c>
      <c r="N238" s="139" t="s">
        <v>29</v>
      </c>
      <c r="O238" s="139" t="s">
        <v>28</v>
      </c>
      <c r="P238" s="139" t="s">
        <v>465</v>
      </c>
      <c r="Q238" s="85" t="s">
        <v>708</v>
      </c>
      <c r="R238" s="139" t="s">
        <v>32</v>
      </c>
      <c r="S238" s="139" t="s">
        <v>459</v>
      </c>
      <c r="T238" s="139">
        <v>24</v>
      </c>
      <c r="U238" s="138" t="s">
        <v>28</v>
      </c>
      <c r="V238" s="174" t="s">
        <v>5778</v>
      </c>
      <c r="W238" s="102"/>
      <c r="X238" s="102"/>
      <c r="Y238" s="102">
        <v>47</v>
      </c>
      <c r="Z238" s="101"/>
      <c r="AA238" s="101"/>
      <c r="AB238" s="101"/>
      <c r="AC238" s="81"/>
      <c r="AD238" s="102"/>
      <c r="AE238" s="102"/>
      <c r="AF238" s="102"/>
      <c r="AG238" s="102"/>
      <c r="AH238" s="81"/>
      <c r="AI238" s="81"/>
      <c r="AJ238" s="81"/>
      <c r="AK238" s="81"/>
      <c r="AL238" s="81"/>
      <c r="AM238" s="102"/>
      <c r="AN238" s="102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1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1"/>
      <c r="BO238" s="81"/>
      <c r="BP238" s="81"/>
      <c r="BQ238" s="81"/>
    </row>
    <row r="239" spans="1:69" ht="20.100000000000001" customHeight="1" x14ac:dyDescent="0.2">
      <c r="A239" s="84">
        <v>235</v>
      </c>
      <c r="B239" s="85" t="s">
        <v>461</v>
      </c>
      <c r="C239" s="85" t="s">
        <v>706</v>
      </c>
      <c r="D239" s="85" t="s">
        <v>5780</v>
      </c>
      <c r="E239" s="87"/>
      <c r="F239" s="91">
        <v>11</v>
      </c>
      <c r="G239" s="87" t="s">
        <v>5781</v>
      </c>
      <c r="H239" s="85">
        <v>2000</v>
      </c>
      <c r="I239" s="139" t="s">
        <v>26</v>
      </c>
      <c r="J239" s="139">
        <v>1500</v>
      </c>
      <c r="K239" s="139" t="s">
        <v>130</v>
      </c>
      <c r="L239" s="139" t="s">
        <v>5074</v>
      </c>
      <c r="M239" s="139" t="s">
        <v>28</v>
      </c>
      <c r="N239" s="139" t="s">
        <v>29</v>
      </c>
      <c r="O239" s="139" t="s">
        <v>76</v>
      </c>
      <c r="P239" s="139" t="s">
        <v>465</v>
      </c>
      <c r="Q239" s="85" t="s">
        <v>708</v>
      </c>
      <c r="R239" s="139" t="s">
        <v>69</v>
      </c>
      <c r="S239" s="139" t="s">
        <v>52</v>
      </c>
      <c r="T239" s="139">
        <v>24</v>
      </c>
      <c r="U239" s="138" t="s">
        <v>28</v>
      </c>
      <c r="V239" s="101" t="s">
        <v>5329</v>
      </c>
      <c r="W239" s="102"/>
      <c r="X239" s="102"/>
      <c r="Y239" s="102">
        <v>60</v>
      </c>
      <c r="Z239" s="101"/>
      <c r="AA239" s="101"/>
      <c r="AB239" s="101"/>
      <c r="AC239" s="81"/>
      <c r="AD239" s="102"/>
      <c r="AE239" s="102"/>
      <c r="AF239" s="102"/>
      <c r="AG239" s="102"/>
      <c r="AH239" s="81"/>
      <c r="AI239" s="81"/>
      <c r="AJ239" s="81"/>
      <c r="AK239" s="81"/>
      <c r="AL239" s="81"/>
      <c r="AM239" s="102"/>
      <c r="AN239" s="102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1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1"/>
      <c r="BO239" s="81"/>
      <c r="BP239" s="81"/>
      <c r="BQ239" s="81"/>
    </row>
    <row r="240" spans="1:69" ht="20.100000000000001" customHeight="1" x14ac:dyDescent="0.2">
      <c r="A240" s="84">
        <v>236</v>
      </c>
      <c r="B240" s="85" t="s">
        <v>461</v>
      </c>
      <c r="C240" s="85" t="s">
        <v>706</v>
      </c>
      <c r="D240" s="85" t="s">
        <v>5784</v>
      </c>
      <c r="E240" s="126"/>
      <c r="F240" s="91">
        <v>11</v>
      </c>
      <c r="G240" s="87" t="s">
        <v>5785</v>
      </c>
      <c r="H240" s="85">
        <v>2000</v>
      </c>
      <c r="I240" s="139" t="s">
        <v>26</v>
      </c>
      <c r="J240" s="139">
        <v>1500</v>
      </c>
      <c r="K240" s="139" t="s">
        <v>130</v>
      </c>
      <c r="L240" s="139" t="s">
        <v>5074</v>
      </c>
      <c r="M240" s="139" t="s">
        <v>28</v>
      </c>
      <c r="N240" s="139" t="s">
        <v>29</v>
      </c>
      <c r="O240" s="139" t="s">
        <v>76</v>
      </c>
      <c r="P240" s="139" t="s">
        <v>465</v>
      </c>
      <c r="Q240" s="85" t="s">
        <v>708</v>
      </c>
      <c r="R240" s="139" t="s">
        <v>69</v>
      </c>
      <c r="S240" s="139" t="s">
        <v>52</v>
      </c>
      <c r="T240" s="139">
        <v>24</v>
      </c>
      <c r="U240" s="138" t="s">
        <v>28</v>
      </c>
      <c r="V240" s="174" t="s">
        <v>5778</v>
      </c>
      <c r="W240" s="102"/>
      <c r="X240" s="102"/>
      <c r="Y240" s="102">
        <v>48</v>
      </c>
      <c r="Z240" s="101"/>
      <c r="AA240" s="101"/>
      <c r="AB240" s="101"/>
      <c r="AC240" s="81"/>
      <c r="AD240" s="102"/>
      <c r="AE240" s="102"/>
      <c r="AF240" s="102"/>
      <c r="AG240" s="102"/>
      <c r="AH240" s="81"/>
      <c r="AI240" s="81"/>
      <c r="AJ240" s="81"/>
      <c r="AK240" s="81"/>
      <c r="AL240" s="81"/>
      <c r="AM240" s="102"/>
      <c r="AN240" s="102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1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1"/>
      <c r="BO240" s="81"/>
      <c r="BP240" s="81"/>
      <c r="BQ240" s="81"/>
    </row>
    <row r="241" spans="1:69" ht="20.100000000000001" customHeight="1" x14ac:dyDescent="0.2">
      <c r="A241" s="84">
        <v>237</v>
      </c>
      <c r="B241" s="85" t="s">
        <v>461</v>
      </c>
      <c r="C241" s="85" t="s">
        <v>706</v>
      </c>
      <c r="D241" s="85" t="s">
        <v>5786</v>
      </c>
      <c r="E241" s="126"/>
      <c r="F241" s="91">
        <v>25</v>
      </c>
      <c r="G241" s="87" t="s">
        <v>5787</v>
      </c>
      <c r="H241" s="85">
        <v>4000</v>
      </c>
      <c r="I241" s="139" t="s">
        <v>26</v>
      </c>
      <c r="J241" s="139">
        <v>4500</v>
      </c>
      <c r="K241" s="139" t="s">
        <v>130</v>
      </c>
      <c r="L241" s="139" t="s">
        <v>5074</v>
      </c>
      <c r="M241" s="139" t="s">
        <v>28</v>
      </c>
      <c r="N241" s="139" t="s">
        <v>29</v>
      </c>
      <c r="O241" s="139" t="s">
        <v>76</v>
      </c>
      <c r="P241" s="139" t="s">
        <v>5914</v>
      </c>
      <c r="Q241" s="85" t="s">
        <v>5915</v>
      </c>
      <c r="R241" s="139" t="s">
        <v>32</v>
      </c>
      <c r="S241" s="139" t="s">
        <v>459</v>
      </c>
      <c r="T241" s="139">
        <v>24</v>
      </c>
      <c r="U241" s="138" t="s">
        <v>28</v>
      </c>
      <c r="V241" s="174" t="s">
        <v>5778</v>
      </c>
      <c r="W241" s="102"/>
      <c r="X241" s="102"/>
      <c r="Y241" s="184">
        <v>94</v>
      </c>
      <c r="Z241" s="101" t="s">
        <v>5916</v>
      </c>
      <c r="AA241" s="101"/>
      <c r="AB241" s="101"/>
      <c r="AC241" s="179">
        <v>131</v>
      </c>
      <c r="AD241" s="102"/>
      <c r="AE241" s="102"/>
      <c r="AF241" s="102"/>
      <c r="AG241" s="102"/>
      <c r="AH241" s="81"/>
      <c r="AI241" s="81"/>
      <c r="AJ241" s="81"/>
      <c r="AK241" s="81"/>
      <c r="AL241" s="81"/>
      <c r="AM241" s="102"/>
      <c r="AN241" s="102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1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1"/>
      <c r="BO241" s="81"/>
      <c r="BP241" s="81"/>
      <c r="BQ241" s="81"/>
    </row>
    <row r="242" spans="1:69" ht="20.100000000000001" customHeight="1" x14ac:dyDescent="0.2">
      <c r="A242" s="84">
        <v>238</v>
      </c>
      <c r="B242" s="85" t="s">
        <v>461</v>
      </c>
      <c r="C242" s="85" t="s">
        <v>706</v>
      </c>
      <c r="D242" s="85" t="s">
        <v>714</v>
      </c>
      <c r="E242" s="126"/>
      <c r="F242" s="91">
        <v>15</v>
      </c>
      <c r="G242" s="87" t="s">
        <v>5790</v>
      </c>
      <c r="H242" s="85">
        <v>480</v>
      </c>
      <c r="I242" s="139" t="s">
        <v>26</v>
      </c>
      <c r="J242" s="139">
        <v>1800</v>
      </c>
      <c r="K242" s="139" t="s">
        <v>716</v>
      </c>
      <c r="L242" s="139" t="s">
        <v>5074</v>
      </c>
      <c r="M242" s="139" t="s">
        <v>28</v>
      </c>
      <c r="N242" s="139" t="s">
        <v>29</v>
      </c>
      <c r="O242" s="139" t="s">
        <v>28</v>
      </c>
      <c r="P242" s="139" t="s">
        <v>465</v>
      </c>
      <c r="Q242" s="85" t="s">
        <v>717</v>
      </c>
      <c r="R242" s="139" t="s">
        <v>32</v>
      </c>
      <c r="S242" s="139" t="s">
        <v>459</v>
      </c>
      <c r="T242" s="139">
        <v>24</v>
      </c>
      <c r="U242" s="138" t="s">
        <v>28</v>
      </c>
      <c r="V242" s="101" t="s">
        <v>5329</v>
      </c>
      <c r="W242" s="102"/>
      <c r="X242" s="102"/>
      <c r="Y242" s="102">
        <v>16</v>
      </c>
      <c r="Z242" s="101"/>
      <c r="AA242" s="101"/>
      <c r="AB242" s="101"/>
      <c r="AC242" s="81"/>
      <c r="AD242" s="102"/>
      <c r="AE242" s="102"/>
      <c r="AF242" s="102"/>
      <c r="AG242" s="102"/>
      <c r="AH242" s="81"/>
      <c r="AI242" s="81"/>
      <c r="AJ242" s="81"/>
      <c r="AK242" s="81"/>
      <c r="AL242" s="81"/>
      <c r="AM242" s="102"/>
      <c r="AN242" s="102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1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1"/>
      <c r="BO242" s="81"/>
      <c r="BP242" s="81"/>
      <c r="BQ242" s="81"/>
    </row>
    <row r="243" spans="1:69" ht="20.100000000000001" customHeight="1" x14ac:dyDescent="0.2">
      <c r="A243" s="84">
        <v>239</v>
      </c>
      <c r="B243" s="85" t="s">
        <v>461</v>
      </c>
      <c r="C243" s="85" t="s">
        <v>706</v>
      </c>
      <c r="D243" s="85" t="s">
        <v>718</v>
      </c>
      <c r="E243" s="126"/>
      <c r="F243" s="91">
        <v>12</v>
      </c>
      <c r="G243" s="87" t="s">
        <v>5793</v>
      </c>
      <c r="H243" s="85">
        <v>930</v>
      </c>
      <c r="I243" s="139" t="s">
        <v>26</v>
      </c>
      <c r="J243" s="139">
        <v>1000</v>
      </c>
      <c r="K243" s="139" t="s">
        <v>716</v>
      </c>
      <c r="L243" s="139" t="s">
        <v>5074</v>
      </c>
      <c r="M243" s="139" t="s">
        <v>28</v>
      </c>
      <c r="N243" s="139" t="s">
        <v>29</v>
      </c>
      <c r="O243" s="139" t="s">
        <v>76</v>
      </c>
      <c r="P243" s="139" t="s">
        <v>710</v>
      </c>
      <c r="Q243" s="85" t="s">
        <v>710</v>
      </c>
      <c r="R243" s="139" t="s">
        <v>720</v>
      </c>
      <c r="S243" s="139" t="s">
        <v>720</v>
      </c>
      <c r="T243" s="139" t="s">
        <v>720</v>
      </c>
      <c r="U243" s="139" t="s">
        <v>720</v>
      </c>
      <c r="V243" s="101" t="s">
        <v>4816</v>
      </c>
      <c r="W243" s="102"/>
      <c r="X243" s="102"/>
      <c r="Y243" s="102"/>
      <c r="Z243" s="101"/>
      <c r="AA243" s="101"/>
      <c r="AB243" s="101"/>
      <c r="AC243" s="81"/>
      <c r="AD243" s="102"/>
      <c r="AE243" s="102"/>
      <c r="AF243" s="102"/>
      <c r="AG243" s="102"/>
      <c r="AH243" s="81"/>
      <c r="AI243" s="81"/>
      <c r="AJ243" s="81"/>
      <c r="AK243" s="81"/>
      <c r="AL243" s="81"/>
      <c r="AM243" s="102"/>
      <c r="AN243" s="102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1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1"/>
      <c r="BO243" s="81"/>
      <c r="BP243" s="81"/>
      <c r="BQ243" s="81"/>
    </row>
    <row r="244" spans="1:69" ht="20.100000000000001" customHeight="1" x14ac:dyDescent="0.2">
      <c r="A244" s="84">
        <v>240</v>
      </c>
      <c r="B244" s="85" t="s">
        <v>461</v>
      </c>
      <c r="C244" s="85" t="s">
        <v>706</v>
      </c>
      <c r="D244" s="85" t="s">
        <v>721</v>
      </c>
      <c r="E244" s="126"/>
      <c r="F244" s="91">
        <v>12</v>
      </c>
      <c r="G244" s="87" t="s">
        <v>5794</v>
      </c>
      <c r="H244" s="85">
        <v>1400</v>
      </c>
      <c r="I244" s="139" t="s">
        <v>26</v>
      </c>
      <c r="J244" s="139">
        <v>700</v>
      </c>
      <c r="K244" s="139" t="s">
        <v>264</v>
      </c>
      <c r="L244" s="85" t="s">
        <v>5206</v>
      </c>
      <c r="M244" s="139" t="s">
        <v>28</v>
      </c>
      <c r="N244" s="139" t="s">
        <v>29</v>
      </c>
      <c r="O244" s="139" t="s">
        <v>28</v>
      </c>
      <c r="P244" s="139" t="s">
        <v>465</v>
      </c>
      <c r="Q244" s="85" t="s">
        <v>723</v>
      </c>
      <c r="R244" s="139" t="s">
        <v>69</v>
      </c>
      <c r="S244" s="139" t="s">
        <v>70</v>
      </c>
      <c r="T244" s="139">
        <v>24</v>
      </c>
      <c r="U244" s="138" t="s">
        <v>28</v>
      </c>
      <c r="V244" s="101" t="s">
        <v>4816</v>
      </c>
      <c r="W244" s="102"/>
      <c r="X244" s="102"/>
      <c r="Y244" s="102"/>
      <c r="Z244" s="101"/>
      <c r="AA244" s="101"/>
      <c r="AB244" s="101"/>
      <c r="AC244" s="81"/>
      <c r="AD244" s="102"/>
      <c r="AE244" s="102"/>
      <c r="AF244" s="102"/>
      <c r="AG244" s="102"/>
      <c r="AH244" s="81"/>
      <c r="AI244" s="81"/>
      <c r="AJ244" s="81"/>
      <c r="AK244" s="81"/>
      <c r="AL244" s="81"/>
      <c r="AM244" s="102"/>
      <c r="AN244" s="102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1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1"/>
      <c r="BO244" s="81"/>
      <c r="BP244" s="81"/>
      <c r="BQ244" s="81"/>
    </row>
    <row r="245" spans="1:69" ht="20.100000000000001" customHeight="1" x14ac:dyDescent="0.2">
      <c r="A245" s="162">
        <v>241</v>
      </c>
      <c r="B245" s="85" t="s">
        <v>461</v>
      </c>
      <c r="C245" s="120" t="s">
        <v>1373</v>
      </c>
      <c r="D245" s="163" t="s">
        <v>5795</v>
      </c>
      <c r="E245" s="163"/>
      <c r="F245" s="91">
        <v>15</v>
      </c>
      <c r="G245" s="87" t="s">
        <v>5796</v>
      </c>
      <c r="H245" s="105">
        <v>40</v>
      </c>
      <c r="I245" s="105" t="s">
        <v>189</v>
      </c>
      <c r="J245" s="105">
        <v>80</v>
      </c>
      <c r="K245" s="88" t="s">
        <v>84</v>
      </c>
      <c r="L245" s="88" t="s">
        <v>4815</v>
      </c>
      <c r="M245" s="88" t="s">
        <v>28</v>
      </c>
      <c r="N245" s="88" t="s">
        <v>41</v>
      </c>
      <c r="O245" s="88" t="s">
        <v>28</v>
      </c>
      <c r="P245" s="170" t="s">
        <v>465</v>
      </c>
      <c r="Q245" s="170" t="s">
        <v>5917</v>
      </c>
      <c r="R245" s="99" t="s">
        <v>69</v>
      </c>
      <c r="S245" s="99" t="s">
        <v>368</v>
      </c>
      <c r="T245" s="97" t="s">
        <v>463</v>
      </c>
      <c r="U245" s="100" t="s">
        <v>28</v>
      </c>
      <c r="V245" s="101" t="s">
        <v>4816</v>
      </c>
      <c r="W245" s="102"/>
      <c r="X245" s="102"/>
      <c r="Y245" s="102"/>
      <c r="Z245" s="101"/>
      <c r="AA245" s="101"/>
      <c r="AB245" s="101"/>
      <c r="AC245" s="81"/>
      <c r="AD245" s="102"/>
      <c r="AE245" s="102"/>
      <c r="AF245" s="102"/>
      <c r="AG245" s="102"/>
      <c r="AH245" s="81"/>
      <c r="AI245" s="81"/>
      <c r="AJ245" s="81"/>
      <c r="AK245" s="81"/>
      <c r="AL245" s="81"/>
      <c r="AM245" s="102"/>
      <c r="AN245" s="102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1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1"/>
      <c r="BO245" s="81"/>
      <c r="BP245" s="81"/>
      <c r="BQ245" s="81"/>
    </row>
    <row r="246" spans="1:69" ht="20.100000000000001" customHeight="1" x14ac:dyDescent="0.2">
      <c r="A246" s="162">
        <v>242</v>
      </c>
      <c r="B246" s="85" t="s">
        <v>461</v>
      </c>
      <c r="C246" s="120" t="s">
        <v>1373</v>
      </c>
      <c r="D246" s="163" t="s">
        <v>5797</v>
      </c>
      <c r="E246" s="163"/>
      <c r="F246" s="91">
        <v>15</v>
      </c>
      <c r="G246" s="87" t="s">
        <v>5798</v>
      </c>
      <c r="H246" s="105">
        <v>40</v>
      </c>
      <c r="I246" s="93" t="s">
        <v>26</v>
      </c>
      <c r="J246" s="105">
        <v>80</v>
      </c>
      <c r="K246" s="88" t="s">
        <v>84</v>
      </c>
      <c r="L246" s="88" t="s">
        <v>4815</v>
      </c>
      <c r="M246" s="88" t="s">
        <v>28</v>
      </c>
      <c r="N246" s="88" t="s">
        <v>41</v>
      </c>
      <c r="O246" s="88" t="s">
        <v>28</v>
      </c>
      <c r="P246" s="170" t="s">
        <v>465</v>
      </c>
      <c r="Q246" s="170" t="s">
        <v>5917</v>
      </c>
      <c r="R246" s="99" t="s">
        <v>69</v>
      </c>
      <c r="S246" s="99" t="s">
        <v>368</v>
      </c>
      <c r="T246" s="97" t="s">
        <v>463</v>
      </c>
      <c r="U246" s="100" t="s">
        <v>28</v>
      </c>
      <c r="V246" s="101" t="s">
        <v>4816</v>
      </c>
      <c r="W246" s="102"/>
      <c r="X246" s="102"/>
      <c r="Y246" s="102"/>
      <c r="Z246" s="101"/>
      <c r="AA246" s="101"/>
      <c r="AB246" s="101"/>
      <c r="AC246" s="81"/>
      <c r="AD246" s="102"/>
      <c r="AE246" s="102"/>
      <c r="AF246" s="102"/>
      <c r="AG246" s="102"/>
      <c r="AH246" s="81"/>
      <c r="AI246" s="81"/>
      <c r="AJ246" s="81"/>
      <c r="AK246" s="81"/>
      <c r="AL246" s="81"/>
      <c r="AM246" s="102"/>
      <c r="AN246" s="102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1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1"/>
      <c r="BO246" s="81"/>
      <c r="BP246" s="81"/>
      <c r="BQ246" s="81"/>
    </row>
    <row r="247" spans="1:69" ht="20.100000000000001" customHeight="1" x14ac:dyDescent="0.2">
      <c r="A247" s="162">
        <v>243</v>
      </c>
      <c r="B247" s="85" t="s">
        <v>461</v>
      </c>
      <c r="C247" s="120" t="s">
        <v>1373</v>
      </c>
      <c r="D247" s="163" t="s">
        <v>5799</v>
      </c>
      <c r="E247" s="163"/>
      <c r="F247" s="91">
        <v>15</v>
      </c>
      <c r="G247" s="87" t="s">
        <v>5800</v>
      </c>
      <c r="H247" s="105">
        <v>40</v>
      </c>
      <c r="I247" s="93" t="s">
        <v>26</v>
      </c>
      <c r="J247" s="105">
        <v>80</v>
      </c>
      <c r="K247" s="88" t="s">
        <v>84</v>
      </c>
      <c r="L247" s="88" t="s">
        <v>4815</v>
      </c>
      <c r="M247" s="88" t="s">
        <v>28</v>
      </c>
      <c r="N247" s="88" t="s">
        <v>41</v>
      </c>
      <c r="O247" s="88" t="s">
        <v>76</v>
      </c>
      <c r="P247" s="170"/>
      <c r="Q247" s="170"/>
      <c r="R247" s="99" t="s">
        <v>69</v>
      </c>
      <c r="S247" s="99" t="s">
        <v>368</v>
      </c>
      <c r="T247" s="97" t="s">
        <v>463</v>
      </c>
      <c r="U247" s="100" t="s">
        <v>28</v>
      </c>
      <c r="V247" s="101" t="s">
        <v>4816</v>
      </c>
      <c r="W247" s="102"/>
      <c r="X247" s="102"/>
      <c r="Y247" s="102"/>
      <c r="Z247" s="101"/>
      <c r="AA247" s="101"/>
      <c r="AB247" s="101"/>
      <c r="AC247" s="81"/>
      <c r="AD247" s="102"/>
      <c r="AE247" s="102"/>
      <c r="AF247" s="102"/>
      <c r="AG247" s="102"/>
      <c r="AH247" s="81"/>
      <c r="AI247" s="81"/>
      <c r="AJ247" s="81"/>
      <c r="AK247" s="81"/>
      <c r="AL247" s="81"/>
      <c r="AM247" s="102"/>
      <c r="AN247" s="102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1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1"/>
      <c r="BO247" s="81"/>
      <c r="BP247" s="81"/>
      <c r="BQ247" s="81"/>
    </row>
    <row r="248" spans="1:69" ht="20.100000000000001" customHeight="1" x14ac:dyDescent="0.2">
      <c r="A248" s="162">
        <v>244</v>
      </c>
      <c r="B248" s="85" t="s">
        <v>461</v>
      </c>
      <c r="C248" s="120" t="s">
        <v>1373</v>
      </c>
      <c r="D248" s="163" t="s">
        <v>5801</v>
      </c>
      <c r="E248" s="163"/>
      <c r="F248" s="91">
        <v>15</v>
      </c>
      <c r="G248" s="87" t="s">
        <v>5802</v>
      </c>
      <c r="H248" s="105">
        <v>40</v>
      </c>
      <c r="I248" s="105" t="s">
        <v>189</v>
      </c>
      <c r="J248" s="105">
        <v>80</v>
      </c>
      <c r="K248" s="88" t="s">
        <v>84</v>
      </c>
      <c r="L248" s="88" t="s">
        <v>4815</v>
      </c>
      <c r="M248" s="88" t="s">
        <v>28</v>
      </c>
      <c r="N248" s="88" t="s">
        <v>41</v>
      </c>
      <c r="O248" s="88" t="s">
        <v>76</v>
      </c>
      <c r="P248" s="170"/>
      <c r="Q248" s="170"/>
      <c r="R248" s="99" t="s">
        <v>69</v>
      </c>
      <c r="S248" s="99" t="s">
        <v>368</v>
      </c>
      <c r="T248" s="97" t="s">
        <v>463</v>
      </c>
      <c r="U248" s="100" t="s">
        <v>28</v>
      </c>
      <c r="V248" s="101" t="s">
        <v>4816</v>
      </c>
      <c r="W248" s="102"/>
      <c r="X248" s="102"/>
      <c r="Y248" s="102"/>
      <c r="Z248" s="101"/>
      <c r="AA248" s="101"/>
      <c r="AB248" s="101"/>
      <c r="AC248" s="81"/>
      <c r="AD248" s="102"/>
      <c r="AE248" s="102"/>
      <c r="AF248" s="102"/>
      <c r="AG248" s="102"/>
      <c r="AH248" s="81"/>
      <c r="AI248" s="81"/>
      <c r="AJ248" s="81"/>
      <c r="AK248" s="81"/>
      <c r="AL248" s="81"/>
      <c r="AM248" s="102"/>
      <c r="AN248" s="102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1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1"/>
      <c r="BO248" s="81"/>
      <c r="BP248" s="81"/>
      <c r="BQ248" s="81"/>
    </row>
    <row r="249" spans="1:69" ht="20.100000000000001" customHeight="1" x14ac:dyDescent="0.2">
      <c r="A249" s="162">
        <v>245</v>
      </c>
      <c r="B249" s="85" t="s">
        <v>461</v>
      </c>
      <c r="C249" s="120" t="s">
        <v>1373</v>
      </c>
      <c r="D249" s="163" t="s">
        <v>5803</v>
      </c>
      <c r="E249" s="163"/>
      <c r="F249" s="91">
        <v>15</v>
      </c>
      <c r="G249" s="87" t="s">
        <v>5804</v>
      </c>
      <c r="H249" s="105">
        <v>40</v>
      </c>
      <c r="I249" s="93" t="s">
        <v>26</v>
      </c>
      <c r="J249" s="105">
        <v>80</v>
      </c>
      <c r="K249" s="88" t="s">
        <v>84</v>
      </c>
      <c r="L249" s="88" t="s">
        <v>4815</v>
      </c>
      <c r="M249" s="88" t="s">
        <v>28</v>
      </c>
      <c r="N249" s="88" t="s">
        <v>41</v>
      </c>
      <c r="O249" s="88" t="s">
        <v>28</v>
      </c>
      <c r="P249" s="170" t="s">
        <v>465</v>
      </c>
      <c r="Q249" s="170" t="s">
        <v>5917</v>
      </c>
      <c r="R249" s="99" t="s">
        <v>69</v>
      </c>
      <c r="S249" s="99" t="s">
        <v>368</v>
      </c>
      <c r="T249" s="97" t="s">
        <v>463</v>
      </c>
      <c r="U249" s="100" t="s">
        <v>28</v>
      </c>
      <c r="V249" s="101" t="s">
        <v>4816</v>
      </c>
      <c r="W249" s="102"/>
      <c r="X249" s="102"/>
      <c r="Y249" s="102"/>
      <c r="Z249" s="101"/>
      <c r="AA249" s="101"/>
      <c r="AB249" s="101"/>
      <c r="AC249" s="81"/>
      <c r="AD249" s="102"/>
      <c r="AE249" s="102"/>
      <c r="AF249" s="102"/>
      <c r="AG249" s="102"/>
      <c r="AH249" s="81"/>
      <c r="AI249" s="81"/>
      <c r="AJ249" s="81"/>
      <c r="AK249" s="81"/>
      <c r="AL249" s="81"/>
      <c r="AM249" s="102"/>
      <c r="AN249" s="102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1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1"/>
      <c r="BO249" s="81"/>
      <c r="BP249" s="81"/>
      <c r="BQ249" s="81"/>
    </row>
    <row r="250" spans="1:69" ht="20.100000000000001" customHeight="1" x14ac:dyDescent="0.2">
      <c r="A250" s="162">
        <v>246</v>
      </c>
      <c r="B250" s="85" t="s">
        <v>461</v>
      </c>
      <c r="C250" s="120" t="s">
        <v>1373</v>
      </c>
      <c r="D250" s="163" t="s">
        <v>5805</v>
      </c>
      <c r="E250" s="163"/>
      <c r="F250" s="91">
        <v>15</v>
      </c>
      <c r="G250" s="87" t="s">
        <v>5806</v>
      </c>
      <c r="H250" s="105">
        <v>40</v>
      </c>
      <c r="I250" s="105" t="s">
        <v>189</v>
      </c>
      <c r="J250" s="105">
        <v>80</v>
      </c>
      <c r="K250" s="88" t="s">
        <v>84</v>
      </c>
      <c r="L250" s="88" t="s">
        <v>4815</v>
      </c>
      <c r="M250" s="88" t="s">
        <v>28</v>
      </c>
      <c r="N250" s="88" t="s">
        <v>41</v>
      </c>
      <c r="O250" s="88" t="s">
        <v>28</v>
      </c>
      <c r="P250" s="170" t="s">
        <v>465</v>
      </c>
      <c r="Q250" s="170" t="s">
        <v>5917</v>
      </c>
      <c r="R250" s="99" t="s">
        <v>69</v>
      </c>
      <c r="S250" s="99" t="s">
        <v>368</v>
      </c>
      <c r="T250" s="97" t="s">
        <v>463</v>
      </c>
      <c r="U250" s="100" t="s">
        <v>28</v>
      </c>
      <c r="V250" s="101" t="s">
        <v>4816</v>
      </c>
      <c r="W250" s="102"/>
      <c r="X250" s="102"/>
      <c r="Y250" s="102"/>
      <c r="Z250" s="101"/>
      <c r="AA250" s="101"/>
      <c r="AB250" s="101"/>
      <c r="AC250" s="81"/>
      <c r="AD250" s="102"/>
      <c r="AE250" s="102"/>
      <c r="AF250" s="102"/>
      <c r="AG250" s="102"/>
      <c r="AH250" s="81"/>
      <c r="AI250" s="81"/>
      <c r="AJ250" s="81"/>
      <c r="AK250" s="81"/>
      <c r="AL250" s="81"/>
      <c r="AM250" s="102"/>
      <c r="AN250" s="102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1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1"/>
      <c r="BO250" s="81"/>
      <c r="BP250" s="81"/>
      <c r="BQ250" s="81"/>
    </row>
    <row r="251" spans="1:69" ht="20.100000000000001" customHeight="1" x14ac:dyDescent="0.2">
      <c r="A251" s="162">
        <v>247</v>
      </c>
      <c r="B251" s="85" t="s">
        <v>461</v>
      </c>
      <c r="C251" s="120" t="s">
        <v>1373</v>
      </c>
      <c r="D251" s="164" t="s">
        <v>5807</v>
      </c>
      <c r="E251" s="164"/>
      <c r="F251" s="91">
        <v>15</v>
      </c>
      <c r="G251" s="87" t="s">
        <v>5808</v>
      </c>
      <c r="H251" s="105">
        <v>40</v>
      </c>
      <c r="I251" s="93" t="s">
        <v>26</v>
      </c>
      <c r="J251" s="105">
        <v>80</v>
      </c>
      <c r="K251" s="88" t="s">
        <v>84</v>
      </c>
      <c r="L251" s="88" t="s">
        <v>4815</v>
      </c>
      <c r="M251" s="88" t="s">
        <v>28</v>
      </c>
      <c r="N251" s="88" t="s">
        <v>41</v>
      </c>
      <c r="O251" s="88" t="s">
        <v>28</v>
      </c>
      <c r="P251" s="170" t="s">
        <v>465</v>
      </c>
      <c r="Q251" s="170" t="s">
        <v>5917</v>
      </c>
      <c r="R251" s="99" t="s">
        <v>69</v>
      </c>
      <c r="S251" s="99" t="s">
        <v>368</v>
      </c>
      <c r="T251" s="97" t="s">
        <v>463</v>
      </c>
      <c r="U251" s="100" t="s">
        <v>28</v>
      </c>
      <c r="V251" s="101" t="s">
        <v>4816</v>
      </c>
      <c r="W251" s="102"/>
      <c r="X251" s="102"/>
      <c r="Y251" s="102"/>
      <c r="Z251" s="101"/>
      <c r="AA251" s="101"/>
      <c r="AB251" s="101"/>
      <c r="AC251" s="81"/>
      <c r="AD251" s="102"/>
      <c r="AE251" s="102"/>
      <c r="AF251" s="102"/>
      <c r="AG251" s="102"/>
      <c r="AH251" s="81"/>
      <c r="AI251" s="81"/>
      <c r="AJ251" s="81"/>
      <c r="AK251" s="81"/>
      <c r="AL251" s="81"/>
      <c r="AM251" s="102"/>
      <c r="AN251" s="102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1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1"/>
      <c r="BO251" s="81"/>
      <c r="BP251" s="81"/>
      <c r="BQ251" s="81"/>
    </row>
    <row r="252" spans="1:69" ht="20.100000000000001" customHeight="1" x14ac:dyDescent="0.2">
      <c r="A252" s="162">
        <v>248</v>
      </c>
      <c r="B252" s="85" t="s">
        <v>461</v>
      </c>
      <c r="C252" s="120" t="s">
        <v>1373</v>
      </c>
      <c r="D252" s="164" t="s">
        <v>5810</v>
      </c>
      <c r="E252" s="164"/>
      <c r="F252" s="91">
        <v>15</v>
      </c>
      <c r="G252" s="87" t="s">
        <v>5811</v>
      </c>
      <c r="H252" s="105">
        <v>40</v>
      </c>
      <c r="I252" s="93" t="s">
        <v>26</v>
      </c>
      <c r="J252" s="105">
        <v>80</v>
      </c>
      <c r="K252" s="88" t="s">
        <v>84</v>
      </c>
      <c r="L252" s="88" t="s">
        <v>4815</v>
      </c>
      <c r="M252" s="88" t="s">
        <v>28</v>
      </c>
      <c r="N252" s="88" t="s">
        <v>41</v>
      </c>
      <c r="O252" s="88" t="s">
        <v>28</v>
      </c>
      <c r="P252" s="170" t="s">
        <v>465</v>
      </c>
      <c r="Q252" s="170" t="s">
        <v>5917</v>
      </c>
      <c r="R252" s="99" t="s">
        <v>69</v>
      </c>
      <c r="S252" s="99" t="s">
        <v>368</v>
      </c>
      <c r="T252" s="97" t="s">
        <v>463</v>
      </c>
      <c r="U252" s="100" t="s">
        <v>28</v>
      </c>
      <c r="V252" s="101" t="s">
        <v>4816</v>
      </c>
      <c r="W252" s="102"/>
      <c r="X252" s="102"/>
      <c r="Y252" s="102"/>
      <c r="Z252" s="101"/>
      <c r="AA252" s="101"/>
      <c r="AB252" s="101"/>
      <c r="AC252" s="81"/>
      <c r="AD252" s="102"/>
      <c r="AE252" s="102"/>
      <c r="AF252" s="102"/>
      <c r="AG252" s="102"/>
      <c r="AH252" s="81"/>
      <c r="AI252" s="81"/>
      <c r="AJ252" s="81"/>
      <c r="AK252" s="81"/>
      <c r="AL252" s="81"/>
      <c r="AM252" s="102"/>
      <c r="AN252" s="102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1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1"/>
      <c r="BO252" s="81"/>
      <c r="BP252" s="81"/>
      <c r="BQ252" s="81"/>
    </row>
    <row r="253" spans="1:69" ht="20.100000000000001" customHeight="1" x14ac:dyDescent="0.2">
      <c r="A253" s="162">
        <v>249</v>
      </c>
      <c r="B253" s="85" t="s">
        <v>461</v>
      </c>
      <c r="C253" s="120" t="s">
        <v>1373</v>
      </c>
      <c r="D253" s="164" t="s">
        <v>5813</v>
      </c>
      <c r="E253" s="164"/>
      <c r="F253" s="91">
        <v>15</v>
      </c>
      <c r="G253" s="87" t="s">
        <v>5814</v>
      </c>
      <c r="H253" s="105">
        <v>40</v>
      </c>
      <c r="I253" s="105" t="s">
        <v>189</v>
      </c>
      <c r="J253" s="105">
        <v>80</v>
      </c>
      <c r="K253" s="88" t="s">
        <v>84</v>
      </c>
      <c r="L253" s="88" t="s">
        <v>4815</v>
      </c>
      <c r="M253" s="88" t="s">
        <v>28</v>
      </c>
      <c r="N253" s="88" t="s">
        <v>41</v>
      </c>
      <c r="O253" s="88" t="s">
        <v>28</v>
      </c>
      <c r="P253" s="170" t="s">
        <v>465</v>
      </c>
      <c r="Q253" s="170" t="s">
        <v>5917</v>
      </c>
      <c r="R253" s="99" t="s">
        <v>69</v>
      </c>
      <c r="S253" s="99" t="s">
        <v>368</v>
      </c>
      <c r="T253" s="97" t="s">
        <v>463</v>
      </c>
      <c r="U253" s="100" t="s">
        <v>28</v>
      </c>
      <c r="V253" s="101" t="s">
        <v>4816</v>
      </c>
      <c r="W253" s="102"/>
      <c r="X253" s="102"/>
      <c r="Y253" s="102"/>
      <c r="Z253" s="101"/>
      <c r="AA253" s="101"/>
      <c r="AB253" s="101"/>
      <c r="AC253" s="81"/>
      <c r="AD253" s="102"/>
      <c r="AE253" s="102"/>
      <c r="AF253" s="102"/>
      <c r="AG253" s="102"/>
      <c r="AH253" s="81"/>
      <c r="AI253" s="81"/>
      <c r="AJ253" s="81"/>
      <c r="AK253" s="81"/>
      <c r="AL253" s="81"/>
      <c r="AM253" s="102"/>
      <c r="AN253" s="102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1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1"/>
      <c r="BO253" s="81"/>
      <c r="BP253" s="81"/>
      <c r="BQ253" s="81"/>
    </row>
    <row r="254" spans="1:69" ht="20.100000000000001" customHeight="1" x14ac:dyDescent="0.2">
      <c r="A254" s="162">
        <v>250</v>
      </c>
      <c r="B254" s="85" t="s">
        <v>461</v>
      </c>
      <c r="C254" s="120" t="s">
        <v>1373</v>
      </c>
      <c r="D254" s="164" t="s">
        <v>5815</v>
      </c>
      <c r="E254" s="164"/>
      <c r="F254" s="91">
        <v>15</v>
      </c>
      <c r="G254" s="87" t="s">
        <v>5816</v>
      </c>
      <c r="H254" s="105">
        <v>40</v>
      </c>
      <c r="I254" s="105" t="s">
        <v>189</v>
      </c>
      <c r="J254" s="105">
        <v>80</v>
      </c>
      <c r="K254" s="88" t="s">
        <v>84</v>
      </c>
      <c r="L254" s="88" t="s">
        <v>4815</v>
      </c>
      <c r="M254" s="88" t="s">
        <v>28</v>
      </c>
      <c r="N254" s="88" t="s">
        <v>41</v>
      </c>
      <c r="O254" s="88" t="s">
        <v>28</v>
      </c>
      <c r="P254" s="170" t="s">
        <v>465</v>
      </c>
      <c r="Q254" s="170" t="s">
        <v>5917</v>
      </c>
      <c r="R254" s="99" t="s">
        <v>69</v>
      </c>
      <c r="S254" s="99" t="s">
        <v>368</v>
      </c>
      <c r="T254" s="97" t="s">
        <v>463</v>
      </c>
      <c r="U254" s="100" t="s">
        <v>28</v>
      </c>
      <c r="V254" s="101" t="s">
        <v>4816</v>
      </c>
      <c r="W254" s="102"/>
      <c r="X254" s="102"/>
      <c r="Y254" s="102"/>
      <c r="Z254" s="101"/>
      <c r="AA254" s="101"/>
      <c r="AB254" s="101"/>
      <c r="AC254" s="81"/>
      <c r="AD254" s="102"/>
      <c r="AE254" s="102"/>
      <c r="AF254" s="102"/>
      <c r="AG254" s="102"/>
      <c r="AH254" s="81"/>
      <c r="AI254" s="81"/>
      <c r="AJ254" s="81"/>
      <c r="AK254" s="81"/>
      <c r="AL254" s="81"/>
      <c r="AM254" s="102"/>
      <c r="AN254" s="102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1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1"/>
      <c r="BO254" s="81"/>
      <c r="BP254" s="81"/>
      <c r="BQ254" s="81"/>
    </row>
    <row r="255" spans="1:69" ht="20.100000000000001" customHeight="1" x14ac:dyDescent="0.2">
      <c r="A255" s="162">
        <v>251</v>
      </c>
      <c r="B255" s="85" t="s">
        <v>461</v>
      </c>
      <c r="C255" s="120" t="s">
        <v>1373</v>
      </c>
      <c r="D255" s="164" t="s">
        <v>5818</v>
      </c>
      <c r="E255" s="164"/>
      <c r="F255" s="91">
        <v>15</v>
      </c>
      <c r="G255" s="87" t="s">
        <v>5819</v>
      </c>
      <c r="H255" s="105">
        <v>40</v>
      </c>
      <c r="I255" s="105" t="s">
        <v>189</v>
      </c>
      <c r="J255" s="105">
        <v>80</v>
      </c>
      <c r="K255" s="88" t="s">
        <v>84</v>
      </c>
      <c r="L255" s="88" t="s">
        <v>4815</v>
      </c>
      <c r="M255" s="88" t="s">
        <v>28</v>
      </c>
      <c r="N255" s="88" t="s">
        <v>41</v>
      </c>
      <c r="O255" s="88" t="s">
        <v>28</v>
      </c>
      <c r="P255" s="170" t="s">
        <v>465</v>
      </c>
      <c r="Q255" s="170" t="s">
        <v>5917</v>
      </c>
      <c r="R255" s="99" t="s">
        <v>69</v>
      </c>
      <c r="S255" s="99" t="s">
        <v>368</v>
      </c>
      <c r="T255" s="97" t="s">
        <v>463</v>
      </c>
      <c r="U255" s="100" t="s">
        <v>28</v>
      </c>
      <c r="V255" s="101" t="s">
        <v>4816</v>
      </c>
      <c r="W255" s="102"/>
      <c r="X255" s="102"/>
      <c r="Y255" s="102"/>
      <c r="Z255" s="101"/>
      <c r="AA255" s="101"/>
      <c r="AB255" s="101"/>
      <c r="AC255" s="81"/>
      <c r="AD255" s="102"/>
      <c r="AE255" s="102"/>
      <c r="AF255" s="102"/>
      <c r="AG255" s="102"/>
      <c r="AH255" s="81"/>
      <c r="AI255" s="81"/>
      <c r="AJ255" s="81"/>
      <c r="AK255" s="81"/>
      <c r="AL255" s="81"/>
      <c r="AM255" s="102"/>
      <c r="AN255" s="102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1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1"/>
      <c r="BO255" s="81"/>
      <c r="BP255" s="81"/>
      <c r="BQ255" s="81"/>
    </row>
    <row r="256" spans="1:69" ht="20.100000000000001" customHeight="1" x14ac:dyDescent="0.2">
      <c r="A256" s="162">
        <v>252</v>
      </c>
      <c r="B256" s="85" t="s">
        <v>461</v>
      </c>
      <c r="C256" s="120" t="s">
        <v>1373</v>
      </c>
      <c r="D256" s="164" t="s">
        <v>5820</v>
      </c>
      <c r="E256" s="164"/>
      <c r="F256" s="91">
        <v>15</v>
      </c>
      <c r="G256" s="87" t="s">
        <v>5821</v>
      </c>
      <c r="H256" s="105">
        <v>40</v>
      </c>
      <c r="I256" s="105" t="s">
        <v>189</v>
      </c>
      <c r="J256" s="105">
        <v>80</v>
      </c>
      <c r="K256" s="88" t="s">
        <v>84</v>
      </c>
      <c r="L256" s="88" t="s">
        <v>4815</v>
      </c>
      <c r="M256" s="88" t="s">
        <v>28</v>
      </c>
      <c r="N256" s="88" t="s">
        <v>41</v>
      </c>
      <c r="O256" s="88" t="s">
        <v>28</v>
      </c>
      <c r="P256" s="170" t="s">
        <v>465</v>
      </c>
      <c r="Q256" s="170" t="s">
        <v>5917</v>
      </c>
      <c r="R256" s="99" t="s">
        <v>69</v>
      </c>
      <c r="S256" s="99" t="s">
        <v>368</v>
      </c>
      <c r="T256" s="97" t="s">
        <v>463</v>
      </c>
      <c r="U256" s="100" t="s">
        <v>28</v>
      </c>
      <c r="V256" s="101" t="s">
        <v>4816</v>
      </c>
      <c r="W256" s="102"/>
      <c r="X256" s="102"/>
      <c r="Y256" s="102"/>
      <c r="Z256" s="101"/>
      <c r="AA256" s="101"/>
      <c r="AB256" s="101"/>
      <c r="AC256" s="81"/>
      <c r="AD256" s="102"/>
      <c r="AE256" s="102"/>
      <c r="AF256" s="102"/>
      <c r="AG256" s="102"/>
      <c r="AH256" s="81"/>
      <c r="AI256" s="81"/>
      <c r="AJ256" s="81"/>
      <c r="AK256" s="81"/>
      <c r="AL256" s="81"/>
      <c r="AM256" s="102"/>
      <c r="AN256" s="102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1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1"/>
      <c r="BO256" s="81"/>
      <c r="BP256" s="81"/>
      <c r="BQ256" s="81"/>
    </row>
    <row r="257" spans="1:69" ht="20.100000000000001" customHeight="1" x14ac:dyDescent="0.2">
      <c r="A257" s="162">
        <v>253</v>
      </c>
      <c r="B257" s="85" t="s">
        <v>461</v>
      </c>
      <c r="C257" s="120" t="s">
        <v>1373</v>
      </c>
      <c r="D257" s="164" t="s">
        <v>5822</v>
      </c>
      <c r="E257" s="164"/>
      <c r="F257" s="91">
        <v>15</v>
      </c>
      <c r="G257" s="87" t="s">
        <v>5823</v>
      </c>
      <c r="H257" s="105">
        <v>40</v>
      </c>
      <c r="I257" s="105" t="s">
        <v>189</v>
      </c>
      <c r="J257" s="105">
        <v>80</v>
      </c>
      <c r="K257" s="88" t="s">
        <v>84</v>
      </c>
      <c r="L257" s="88" t="s">
        <v>4815</v>
      </c>
      <c r="M257" s="88" t="s">
        <v>28</v>
      </c>
      <c r="N257" s="88" t="s">
        <v>41</v>
      </c>
      <c r="O257" s="88" t="s">
        <v>28</v>
      </c>
      <c r="P257" s="170" t="s">
        <v>465</v>
      </c>
      <c r="Q257" s="170" t="s">
        <v>5917</v>
      </c>
      <c r="R257" s="99" t="s">
        <v>69</v>
      </c>
      <c r="S257" s="99" t="s">
        <v>368</v>
      </c>
      <c r="T257" s="97" t="s">
        <v>463</v>
      </c>
      <c r="U257" s="100" t="s">
        <v>28</v>
      </c>
      <c r="V257" s="101" t="s">
        <v>4816</v>
      </c>
      <c r="W257" s="102"/>
      <c r="X257" s="102"/>
      <c r="Y257" s="102"/>
      <c r="Z257" s="101"/>
      <c r="AA257" s="101"/>
      <c r="AB257" s="101"/>
      <c r="AC257" s="81"/>
      <c r="AD257" s="102"/>
      <c r="AE257" s="102"/>
      <c r="AF257" s="102"/>
      <c r="AG257" s="102"/>
      <c r="AH257" s="81"/>
      <c r="AI257" s="81"/>
      <c r="AJ257" s="81"/>
      <c r="AK257" s="81"/>
      <c r="AL257" s="81"/>
      <c r="AM257" s="102"/>
      <c r="AN257" s="102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1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1"/>
      <c r="BO257" s="81"/>
      <c r="BP257" s="81"/>
      <c r="BQ257" s="81"/>
    </row>
    <row r="258" spans="1:69" ht="20.100000000000001" customHeight="1" x14ac:dyDescent="0.2">
      <c r="A258" s="162">
        <v>254</v>
      </c>
      <c r="B258" s="85" t="s">
        <v>461</v>
      </c>
      <c r="C258" s="120" t="s">
        <v>1373</v>
      </c>
      <c r="D258" s="164" t="s">
        <v>5825</v>
      </c>
      <c r="E258" s="164"/>
      <c r="F258" s="91">
        <v>15</v>
      </c>
      <c r="G258" s="87" t="s">
        <v>5826</v>
      </c>
      <c r="H258" s="105">
        <v>40</v>
      </c>
      <c r="I258" s="93" t="s">
        <v>26</v>
      </c>
      <c r="J258" s="105">
        <v>80</v>
      </c>
      <c r="K258" s="88" t="s">
        <v>84</v>
      </c>
      <c r="L258" s="88" t="s">
        <v>4815</v>
      </c>
      <c r="M258" s="88" t="s">
        <v>28</v>
      </c>
      <c r="N258" s="88" t="s">
        <v>41</v>
      </c>
      <c r="O258" s="88" t="s">
        <v>76</v>
      </c>
      <c r="P258" s="170"/>
      <c r="Q258" s="170"/>
      <c r="R258" s="99" t="s">
        <v>69</v>
      </c>
      <c r="S258" s="99" t="s">
        <v>368</v>
      </c>
      <c r="T258" s="97" t="s">
        <v>463</v>
      </c>
      <c r="U258" s="100" t="s">
        <v>28</v>
      </c>
      <c r="V258" s="101" t="s">
        <v>4816</v>
      </c>
      <c r="W258" s="102"/>
      <c r="X258" s="102"/>
      <c r="Y258" s="102"/>
      <c r="Z258" s="101"/>
      <c r="AA258" s="101"/>
      <c r="AB258" s="101"/>
      <c r="AC258" s="81"/>
      <c r="AD258" s="102"/>
      <c r="AE258" s="102"/>
      <c r="AF258" s="102"/>
      <c r="AG258" s="102"/>
      <c r="AH258" s="81"/>
      <c r="AI258" s="81"/>
      <c r="AJ258" s="81"/>
      <c r="AK258" s="81"/>
      <c r="AL258" s="81"/>
      <c r="AM258" s="102"/>
      <c r="AN258" s="102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1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1"/>
      <c r="BO258" s="81"/>
      <c r="BP258" s="81"/>
      <c r="BQ258" s="81"/>
    </row>
    <row r="259" spans="1:69" ht="20.100000000000001" customHeight="1" x14ac:dyDescent="0.2">
      <c r="A259" s="162">
        <v>255</v>
      </c>
      <c r="B259" s="85" t="s">
        <v>461</v>
      </c>
      <c r="C259" s="120" t="s">
        <v>1373</v>
      </c>
      <c r="D259" s="164" t="s">
        <v>5827</v>
      </c>
      <c r="E259" s="164"/>
      <c r="F259" s="91">
        <v>15</v>
      </c>
      <c r="G259" s="87" t="s">
        <v>5828</v>
      </c>
      <c r="H259" s="105">
        <v>40</v>
      </c>
      <c r="I259" s="93" t="s">
        <v>26</v>
      </c>
      <c r="J259" s="105">
        <v>80</v>
      </c>
      <c r="K259" s="88" t="s">
        <v>84</v>
      </c>
      <c r="L259" s="88" t="s">
        <v>4815</v>
      </c>
      <c r="M259" s="88" t="s">
        <v>28</v>
      </c>
      <c r="N259" s="88" t="s">
        <v>41</v>
      </c>
      <c r="O259" s="88" t="s">
        <v>28</v>
      </c>
      <c r="P259" s="170" t="s">
        <v>465</v>
      </c>
      <c r="Q259" s="170" t="s">
        <v>5917</v>
      </c>
      <c r="R259" s="99" t="s">
        <v>69</v>
      </c>
      <c r="S259" s="99" t="s">
        <v>368</v>
      </c>
      <c r="T259" s="97" t="s">
        <v>463</v>
      </c>
      <c r="U259" s="100" t="s">
        <v>28</v>
      </c>
      <c r="V259" s="101" t="s">
        <v>4816</v>
      </c>
      <c r="W259" s="102"/>
      <c r="X259" s="102"/>
      <c r="Y259" s="102"/>
      <c r="Z259" s="101"/>
      <c r="AA259" s="101"/>
      <c r="AB259" s="101"/>
      <c r="AC259" s="81"/>
      <c r="AD259" s="102"/>
      <c r="AE259" s="102"/>
      <c r="AF259" s="102"/>
      <c r="AG259" s="102"/>
      <c r="AH259" s="81"/>
      <c r="AI259" s="81"/>
      <c r="AJ259" s="81"/>
      <c r="AK259" s="81"/>
      <c r="AL259" s="81"/>
      <c r="AM259" s="102"/>
      <c r="AN259" s="102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1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1"/>
      <c r="BO259" s="81"/>
      <c r="BP259" s="81"/>
      <c r="BQ259" s="81"/>
    </row>
    <row r="260" spans="1:69" ht="20.100000000000001" customHeight="1" x14ac:dyDescent="0.2">
      <c r="A260" s="162">
        <v>256</v>
      </c>
      <c r="B260" s="85" t="s">
        <v>461</v>
      </c>
      <c r="C260" s="91" t="s">
        <v>1399</v>
      </c>
      <c r="D260" s="163" t="s">
        <v>5829</v>
      </c>
      <c r="E260" s="163"/>
      <c r="F260" s="91">
        <v>15</v>
      </c>
      <c r="G260" s="87" t="s">
        <v>5830</v>
      </c>
      <c r="H260" s="102"/>
      <c r="I260" s="102"/>
      <c r="J260" s="102"/>
      <c r="K260" s="102"/>
      <c r="L260" s="102"/>
      <c r="M260" s="102"/>
      <c r="N260" s="102"/>
      <c r="O260" s="102"/>
      <c r="P260" s="102"/>
      <c r="Q260" s="102"/>
      <c r="R260" s="102"/>
      <c r="S260" s="102"/>
      <c r="T260" s="102"/>
      <c r="U260" s="102"/>
      <c r="V260" s="101" t="s">
        <v>4816</v>
      </c>
      <c r="W260" s="102"/>
      <c r="X260" s="102"/>
      <c r="Y260" s="102"/>
      <c r="Z260" s="101"/>
      <c r="AA260" s="101"/>
      <c r="AB260" s="101"/>
      <c r="AC260" s="81"/>
      <c r="AD260" s="102"/>
      <c r="AE260" s="102"/>
      <c r="AF260" s="102"/>
      <c r="AG260" s="102"/>
      <c r="AH260" s="81"/>
      <c r="AI260" s="81"/>
      <c r="AJ260" s="81"/>
      <c r="AK260" s="81"/>
      <c r="AL260" s="81"/>
      <c r="AM260" s="102"/>
      <c r="AN260" s="102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1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1"/>
      <c r="BO260" s="81"/>
      <c r="BP260" s="81"/>
      <c r="BQ260" s="81"/>
    </row>
    <row r="261" spans="1:69" ht="20.100000000000001" customHeight="1" x14ac:dyDescent="0.2">
      <c r="A261" s="162">
        <v>257</v>
      </c>
      <c r="B261" s="85" t="s">
        <v>461</v>
      </c>
      <c r="C261" s="91" t="s">
        <v>1464</v>
      </c>
      <c r="D261" s="124" t="s">
        <v>663</v>
      </c>
      <c r="E261" s="124"/>
      <c r="F261" s="91">
        <v>15</v>
      </c>
      <c r="G261" s="87" t="s">
        <v>5831</v>
      </c>
      <c r="H261" s="146">
        <v>40</v>
      </c>
      <c r="I261" s="190" t="s">
        <v>189</v>
      </c>
      <c r="J261" s="190">
        <v>60</v>
      </c>
      <c r="K261" s="85" t="s">
        <v>84</v>
      </c>
      <c r="L261" s="85" t="s">
        <v>4815</v>
      </c>
      <c r="M261" s="141" t="s">
        <v>28</v>
      </c>
      <c r="N261" s="141" t="s">
        <v>41</v>
      </c>
      <c r="O261" s="141" t="s">
        <v>28</v>
      </c>
      <c r="P261" s="141" t="s">
        <v>664</v>
      </c>
      <c r="Q261" s="141" t="s">
        <v>665</v>
      </c>
      <c r="R261" s="141" t="s">
        <v>69</v>
      </c>
      <c r="S261" s="141" t="s">
        <v>368</v>
      </c>
      <c r="T261" s="85" t="s">
        <v>463</v>
      </c>
      <c r="U261" s="146" t="s">
        <v>28</v>
      </c>
      <c r="V261" s="101" t="s">
        <v>4816</v>
      </c>
      <c r="W261" s="102"/>
      <c r="X261" s="102"/>
      <c r="Y261" s="102"/>
      <c r="Z261" s="101"/>
      <c r="AA261" s="101"/>
      <c r="AB261" s="101"/>
      <c r="AC261" s="81"/>
      <c r="AD261" s="102"/>
      <c r="AE261" s="102"/>
      <c r="AF261" s="102"/>
      <c r="AG261" s="102"/>
      <c r="AH261" s="81"/>
      <c r="AI261" s="81"/>
      <c r="AJ261" s="81"/>
      <c r="AK261" s="81"/>
      <c r="AL261" s="81"/>
      <c r="AM261" s="102"/>
      <c r="AN261" s="102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1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1"/>
      <c r="BO261" s="81"/>
      <c r="BP261" s="81"/>
      <c r="BQ261" s="81"/>
    </row>
    <row r="262" spans="1:69" ht="20.100000000000001" customHeight="1" x14ac:dyDescent="0.2">
      <c r="A262" s="162">
        <v>258</v>
      </c>
      <c r="B262" s="85" t="s">
        <v>461</v>
      </c>
      <c r="C262" s="91" t="s">
        <v>1464</v>
      </c>
      <c r="D262" s="124" t="s">
        <v>666</v>
      </c>
      <c r="E262" s="124"/>
      <c r="F262" s="91">
        <v>15</v>
      </c>
      <c r="G262" s="87" t="s">
        <v>5832</v>
      </c>
      <c r="H262" s="146">
        <v>40</v>
      </c>
      <c r="I262" s="190" t="s">
        <v>189</v>
      </c>
      <c r="J262" s="190">
        <v>60</v>
      </c>
      <c r="K262" s="85" t="s">
        <v>84</v>
      </c>
      <c r="L262" s="85" t="s">
        <v>4815</v>
      </c>
      <c r="M262" s="141" t="s">
        <v>28</v>
      </c>
      <c r="N262" s="141" t="s">
        <v>41</v>
      </c>
      <c r="O262" s="141" t="s">
        <v>28</v>
      </c>
      <c r="P262" s="141" t="s">
        <v>664</v>
      </c>
      <c r="Q262" s="141" t="s">
        <v>665</v>
      </c>
      <c r="R262" s="141" t="s">
        <v>69</v>
      </c>
      <c r="S262" s="141" t="s">
        <v>368</v>
      </c>
      <c r="T262" s="85" t="s">
        <v>463</v>
      </c>
      <c r="U262" s="146" t="s">
        <v>28</v>
      </c>
      <c r="V262" s="101" t="s">
        <v>4816</v>
      </c>
      <c r="W262" s="102"/>
      <c r="X262" s="102"/>
      <c r="Y262" s="102"/>
      <c r="Z262" s="101"/>
      <c r="AA262" s="101"/>
      <c r="AB262" s="101"/>
      <c r="AC262" s="81"/>
      <c r="AD262" s="102"/>
      <c r="AE262" s="102"/>
      <c r="AF262" s="102"/>
      <c r="AG262" s="102"/>
      <c r="AH262" s="81"/>
      <c r="AI262" s="81"/>
      <c r="AJ262" s="81"/>
      <c r="AK262" s="81"/>
      <c r="AL262" s="81"/>
      <c r="AM262" s="102"/>
      <c r="AN262" s="102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1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1"/>
      <c r="BO262" s="81"/>
      <c r="BP262" s="81"/>
      <c r="BQ262" s="81"/>
    </row>
    <row r="263" spans="1:69" ht="20.100000000000001" customHeight="1" x14ac:dyDescent="0.2">
      <c r="A263" s="162">
        <v>259</v>
      </c>
      <c r="B263" s="85" t="s">
        <v>461</v>
      </c>
      <c r="C263" s="91" t="s">
        <v>1464</v>
      </c>
      <c r="D263" s="124" t="s">
        <v>667</v>
      </c>
      <c r="E263" s="124"/>
      <c r="F263" s="91">
        <v>15</v>
      </c>
      <c r="G263" s="87" t="s">
        <v>5834</v>
      </c>
      <c r="H263" s="146">
        <v>40</v>
      </c>
      <c r="I263" s="190" t="s">
        <v>189</v>
      </c>
      <c r="J263" s="190">
        <v>80</v>
      </c>
      <c r="K263" s="85" t="s">
        <v>84</v>
      </c>
      <c r="L263" s="85" t="s">
        <v>4815</v>
      </c>
      <c r="M263" s="141" t="s">
        <v>28</v>
      </c>
      <c r="N263" s="141" t="s">
        <v>41</v>
      </c>
      <c r="O263" s="141" t="s">
        <v>28</v>
      </c>
      <c r="P263" s="141" t="s">
        <v>664</v>
      </c>
      <c r="Q263" s="141" t="s">
        <v>665</v>
      </c>
      <c r="R263" s="141" t="s">
        <v>32</v>
      </c>
      <c r="S263" s="141" t="s">
        <v>368</v>
      </c>
      <c r="T263" s="85" t="s">
        <v>463</v>
      </c>
      <c r="U263" s="146" t="s">
        <v>28</v>
      </c>
      <c r="V263" s="101" t="s">
        <v>4816</v>
      </c>
      <c r="W263" s="102"/>
      <c r="X263" s="102"/>
      <c r="Y263" s="102"/>
      <c r="Z263" s="101"/>
      <c r="AA263" s="101"/>
      <c r="AB263" s="101"/>
      <c r="AC263" s="81"/>
      <c r="AD263" s="102"/>
      <c r="AE263" s="102"/>
      <c r="AF263" s="102"/>
      <c r="AG263" s="102"/>
      <c r="AH263" s="81"/>
      <c r="AI263" s="81"/>
      <c r="AJ263" s="81"/>
      <c r="AK263" s="81"/>
      <c r="AL263" s="81"/>
      <c r="AM263" s="102"/>
      <c r="AN263" s="102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1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1"/>
      <c r="BO263" s="81"/>
      <c r="BP263" s="81"/>
      <c r="BQ263" s="81"/>
    </row>
    <row r="264" spans="1:69" ht="20.100000000000001" customHeight="1" x14ac:dyDescent="0.2">
      <c r="A264" s="162">
        <v>260</v>
      </c>
      <c r="B264" s="85" t="s">
        <v>461</v>
      </c>
      <c r="C264" s="91" t="s">
        <v>1464</v>
      </c>
      <c r="D264" s="124" t="s">
        <v>5835</v>
      </c>
      <c r="E264" s="124"/>
      <c r="F264" s="91">
        <v>15</v>
      </c>
      <c r="G264" s="128" t="s">
        <v>5836</v>
      </c>
      <c r="H264" s="186">
        <v>40</v>
      </c>
      <c r="I264" s="186"/>
      <c r="J264" s="186"/>
      <c r="K264" s="129"/>
      <c r="L264" s="129" t="s">
        <v>4815</v>
      </c>
      <c r="M264" s="129" t="s">
        <v>28</v>
      </c>
      <c r="N264" s="129" t="s">
        <v>41</v>
      </c>
      <c r="O264" s="191" t="s">
        <v>76</v>
      </c>
      <c r="P264" s="129"/>
      <c r="Q264" s="129"/>
      <c r="R264" s="129"/>
      <c r="S264" s="129"/>
      <c r="T264" s="129"/>
      <c r="U264" s="186" t="s">
        <v>28</v>
      </c>
      <c r="V264" s="101" t="s">
        <v>4816</v>
      </c>
      <c r="W264" s="102"/>
      <c r="X264" s="102"/>
      <c r="Y264" s="102"/>
      <c r="Z264" s="101"/>
      <c r="AA264" s="101"/>
      <c r="AB264" s="101"/>
      <c r="AC264" s="81"/>
      <c r="AD264" s="102"/>
      <c r="AE264" s="102"/>
      <c r="AF264" s="102"/>
      <c r="AG264" s="102"/>
      <c r="AH264" s="81"/>
      <c r="AI264" s="81"/>
      <c r="AJ264" s="81"/>
      <c r="AK264" s="81"/>
      <c r="AL264" s="81"/>
      <c r="AM264" s="102"/>
      <c r="AN264" s="102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1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1"/>
      <c r="BO264" s="81"/>
      <c r="BP264" s="81"/>
      <c r="BQ264" s="81"/>
    </row>
    <row r="265" spans="1:69" ht="20.100000000000001" customHeight="1" x14ac:dyDescent="0.2">
      <c r="A265" s="162">
        <v>261</v>
      </c>
      <c r="B265" s="85" t="s">
        <v>461</v>
      </c>
      <c r="C265" s="91" t="s">
        <v>1464</v>
      </c>
      <c r="D265" s="187" t="s">
        <v>668</v>
      </c>
      <c r="E265" s="187"/>
      <c r="F265" s="126">
        <v>15</v>
      </c>
      <c r="G265" s="128" t="s">
        <v>5837</v>
      </c>
      <c r="H265" s="188">
        <v>40</v>
      </c>
      <c r="I265" s="186" t="s">
        <v>26</v>
      </c>
      <c r="J265" s="188">
        <v>80</v>
      </c>
      <c r="K265" s="129" t="s">
        <v>84</v>
      </c>
      <c r="L265" s="129" t="s">
        <v>4815</v>
      </c>
      <c r="M265" s="129" t="s">
        <v>28</v>
      </c>
      <c r="N265" s="129" t="s">
        <v>41</v>
      </c>
      <c r="O265" s="191" t="s">
        <v>76</v>
      </c>
      <c r="P265" s="192"/>
      <c r="Q265" s="192"/>
      <c r="R265" s="129" t="s">
        <v>69</v>
      </c>
      <c r="S265" s="129" t="s">
        <v>368</v>
      </c>
      <c r="T265" s="129" t="s">
        <v>463</v>
      </c>
      <c r="U265" s="186" t="s">
        <v>28</v>
      </c>
      <c r="V265" s="101" t="s">
        <v>4816</v>
      </c>
      <c r="W265" s="102"/>
      <c r="X265" s="102"/>
      <c r="Y265" s="102"/>
      <c r="Z265" s="101"/>
      <c r="AA265" s="101"/>
      <c r="AB265" s="101"/>
      <c r="AC265" s="81"/>
      <c r="AD265" s="102"/>
      <c r="AE265" s="102"/>
      <c r="AF265" s="102"/>
      <c r="AG265" s="102"/>
      <c r="AH265" s="81"/>
      <c r="AI265" s="81"/>
      <c r="AJ265" s="81"/>
      <c r="AK265" s="81"/>
      <c r="AL265" s="81"/>
      <c r="AM265" s="102"/>
      <c r="AN265" s="102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1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1"/>
      <c r="BO265" s="81"/>
      <c r="BP265" s="81"/>
      <c r="BQ265" s="81"/>
    </row>
    <row r="266" spans="1:69" ht="20.100000000000001" customHeight="1" x14ac:dyDescent="0.2">
      <c r="A266" s="162">
        <v>262</v>
      </c>
      <c r="B266" s="85" t="s">
        <v>461</v>
      </c>
      <c r="C266" s="91" t="s">
        <v>1464</v>
      </c>
      <c r="D266" s="124" t="s">
        <v>669</v>
      </c>
      <c r="E266" s="124"/>
      <c r="F266" s="126">
        <v>15</v>
      </c>
      <c r="G266" s="128" t="s">
        <v>5838</v>
      </c>
      <c r="H266" s="186">
        <v>40</v>
      </c>
      <c r="I266" s="186"/>
      <c r="J266" s="186"/>
      <c r="K266" s="129"/>
      <c r="L266" s="129" t="s">
        <v>4815</v>
      </c>
      <c r="M266" s="129" t="s">
        <v>28</v>
      </c>
      <c r="N266" s="129" t="s">
        <v>41</v>
      </c>
      <c r="O266" s="191" t="s">
        <v>76</v>
      </c>
      <c r="P266" s="129"/>
      <c r="Q266" s="129"/>
      <c r="R266" s="129"/>
      <c r="S266" s="129"/>
      <c r="T266" s="129"/>
      <c r="U266" s="186" t="s">
        <v>28</v>
      </c>
      <c r="V266" s="101" t="s">
        <v>4816</v>
      </c>
      <c r="W266" s="102"/>
      <c r="X266" s="102"/>
      <c r="Y266" s="102"/>
      <c r="Z266" s="101"/>
      <c r="AA266" s="101"/>
      <c r="AB266" s="101"/>
      <c r="AC266" s="81"/>
      <c r="AD266" s="102"/>
      <c r="AE266" s="102"/>
      <c r="AF266" s="102"/>
      <c r="AG266" s="102"/>
      <c r="AH266" s="81"/>
      <c r="AI266" s="81"/>
      <c r="AJ266" s="81"/>
      <c r="AK266" s="81"/>
      <c r="AL266" s="81"/>
      <c r="AM266" s="102"/>
      <c r="AN266" s="102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1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1"/>
      <c r="BO266" s="81"/>
      <c r="BP266" s="81"/>
      <c r="BQ266" s="81"/>
    </row>
    <row r="267" spans="1:69" ht="20.100000000000001" customHeight="1" x14ac:dyDescent="0.2">
      <c r="A267" s="162">
        <v>263</v>
      </c>
      <c r="B267" s="85" t="s">
        <v>461</v>
      </c>
      <c r="C267" s="91" t="s">
        <v>1464</v>
      </c>
      <c r="D267" s="187" t="s">
        <v>5839</v>
      </c>
      <c r="E267" s="187"/>
      <c r="F267" s="126">
        <v>15</v>
      </c>
      <c r="G267" s="128" t="s">
        <v>5840</v>
      </c>
      <c r="H267" s="189">
        <v>40</v>
      </c>
      <c r="I267" s="192"/>
      <c r="J267" s="192"/>
      <c r="K267" s="192"/>
      <c r="L267" s="129" t="s">
        <v>4815</v>
      </c>
      <c r="M267" s="129" t="s">
        <v>28</v>
      </c>
      <c r="N267" s="129" t="s">
        <v>41</v>
      </c>
      <c r="O267" s="189" t="s">
        <v>76</v>
      </c>
      <c r="P267" s="192"/>
      <c r="Q267" s="192"/>
      <c r="R267" s="192"/>
      <c r="S267" s="129"/>
      <c r="T267" s="192"/>
      <c r="U267" s="189" t="s">
        <v>28</v>
      </c>
      <c r="V267" s="101" t="s">
        <v>4816</v>
      </c>
      <c r="W267" s="102"/>
      <c r="X267" s="102"/>
      <c r="Y267" s="102"/>
      <c r="Z267" s="101"/>
      <c r="AA267" s="101"/>
      <c r="AB267" s="101"/>
      <c r="AC267" s="81"/>
      <c r="AD267" s="102"/>
      <c r="AE267" s="102"/>
      <c r="AF267" s="102"/>
      <c r="AG267" s="102"/>
      <c r="AH267" s="81"/>
      <c r="AI267" s="81"/>
      <c r="AJ267" s="81"/>
      <c r="AK267" s="81"/>
      <c r="AL267" s="81"/>
      <c r="AM267" s="102"/>
      <c r="AN267" s="102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1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1"/>
      <c r="BO267" s="81"/>
      <c r="BP267" s="81"/>
      <c r="BQ267" s="81"/>
    </row>
    <row r="268" spans="1:69" ht="20.100000000000001" customHeight="1" x14ac:dyDescent="0.2">
      <c r="A268" s="162">
        <v>264</v>
      </c>
      <c r="B268" s="85" t="s">
        <v>461</v>
      </c>
      <c r="C268" s="91" t="s">
        <v>1464</v>
      </c>
      <c r="D268" s="126" t="s">
        <v>670</v>
      </c>
      <c r="E268" s="126"/>
      <c r="F268" s="126">
        <v>15</v>
      </c>
      <c r="G268" s="87" t="s">
        <v>5841</v>
      </c>
      <c r="H268" s="146">
        <v>40</v>
      </c>
      <c r="I268" s="190" t="s">
        <v>26</v>
      </c>
      <c r="J268" s="190">
        <v>80</v>
      </c>
      <c r="K268" s="85" t="s">
        <v>84</v>
      </c>
      <c r="L268" s="85" t="s">
        <v>4815</v>
      </c>
      <c r="M268" s="141" t="s">
        <v>28</v>
      </c>
      <c r="N268" s="141" t="s">
        <v>41</v>
      </c>
      <c r="O268" s="141" t="s">
        <v>28</v>
      </c>
      <c r="P268" s="141" t="s">
        <v>664</v>
      </c>
      <c r="Q268" s="141" t="s">
        <v>665</v>
      </c>
      <c r="R268" s="141" t="s">
        <v>69</v>
      </c>
      <c r="S268" s="141" t="s">
        <v>671</v>
      </c>
      <c r="T268" s="85" t="s">
        <v>463</v>
      </c>
      <c r="U268" s="146" t="s">
        <v>28</v>
      </c>
      <c r="V268" s="101" t="s">
        <v>4816</v>
      </c>
      <c r="W268" s="102"/>
      <c r="X268" s="102"/>
      <c r="Y268" s="102"/>
      <c r="Z268" s="101"/>
      <c r="AA268" s="101"/>
      <c r="AB268" s="101"/>
      <c r="AC268" s="81"/>
      <c r="AD268" s="102"/>
      <c r="AE268" s="102"/>
      <c r="AF268" s="102"/>
      <c r="AG268" s="102"/>
      <c r="AH268" s="81"/>
      <c r="AI268" s="81"/>
      <c r="AJ268" s="81"/>
      <c r="AK268" s="81"/>
      <c r="AL268" s="81"/>
      <c r="AM268" s="102"/>
      <c r="AN268" s="102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1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1"/>
      <c r="BO268" s="81"/>
      <c r="BP268" s="81"/>
      <c r="BQ268" s="81"/>
    </row>
    <row r="269" spans="1:69" ht="20.100000000000001" customHeight="1" x14ac:dyDescent="0.2">
      <c r="A269" s="162">
        <v>265</v>
      </c>
      <c r="B269" s="85" t="s">
        <v>461</v>
      </c>
      <c r="C269" s="91" t="s">
        <v>1464</v>
      </c>
      <c r="D269" s="126" t="s">
        <v>672</v>
      </c>
      <c r="E269" s="126"/>
      <c r="F269" s="126">
        <v>15</v>
      </c>
      <c r="G269" s="87" t="s">
        <v>5842</v>
      </c>
      <c r="H269" s="146">
        <v>40</v>
      </c>
      <c r="I269" s="146" t="s">
        <v>26</v>
      </c>
      <c r="J269" s="146">
        <v>60</v>
      </c>
      <c r="K269" s="141" t="s">
        <v>84</v>
      </c>
      <c r="L269" s="85" t="s">
        <v>4815</v>
      </c>
      <c r="M269" s="141" t="s">
        <v>28</v>
      </c>
      <c r="N269" s="141" t="s">
        <v>41</v>
      </c>
      <c r="O269" s="141" t="s">
        <v>28</v>
      </c>
      <c r="P269" s="141" t="s">
        <v>664</v>
      </c>
      <c r="Q269" s="141" t="s">
        <v>665</v>
      </c>
      <c r="R269" s="141" t="s">
        <v>69</v>
      </c>
      <c r="S269" s="141" t="s">
        <v>368</v>
      </c>
      <c r="T269" s="85" t="s">
        <v>463</v>
      </c>
      <c r="U269" s="146" t="s">
        <v>28</v>
      </c>
      <c r="V269" s="101" t="s">
        <v>4816</v>
      </c>
      <c r="W269" s="102"/>
      <c r="X269" s="102"/>
      <c r="Y269" s="102"/>
      <c r="Z269" s="101"/>
      <c r="AA269" s="101"/>
      <c r="AB269" s="101"/>
      <c r="AC269" s="81"/>
      <c r="AD269" s="102"/>
      <c r="AE269" s="102"/>
      <c r="AF269" s="102"/>
      <c r="AG269" s="102"/>
      <c r="AH269" s="81"/>
      <c r="AI269" s="81"/>
      <c r="AJ269" s="81"/>
      <c r="AK269" s="81"/>
      <c r="AL269" s="81"/>
      <c r="AM269" s="102"/>
      <c r="AN269" s="102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1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1"/>
      <c r="BO269" s="81"/>
      <c r="BP269" s="81"/>
      <c r="BQ269" s="81"/>
    </row>
    <row r="270" spans="1:69" ht="20.100000000000001" customHeight="1" x14ac:dyDescent="0.2">
      <c r="A270" s="162">
        <v>266</v>
      </c>
      <c r="B270" s="85" t="s">
        <v>461</v>
      </c>
      <c r="C270" s="91" t="s">
        <v>1464</v>
      </c>
      <c r="D270" s="126" t="s">
        <v>673</v>
      </c>
      <c r="E270" s="126"/>
      <c r="F270" s="126">
        <v>15</v>
      </c>
      <c r="G270" s="87" t="s">
        <v>5844</v>
      </c>
      <c r="H270" s="146">
        <v>40</v>
      </c>
      <c r="I270" s="146" t="s">
        <v>26</v>
      </c>
      <c r="J270" s="146">
        <v>60</v>
      </c>
      <c r="K270" s="141" t="s">
        <v>84</v>
      </c>
      <c r="L270" s="85" t="s">
        <v>4815</v>
      </c>
      <c r="M270" s="141" t="s">
        <v>28</v>
      </c>
      <c r="N270" s="141" t="s">
        <v>41</v>
      </c>
      <c r="O270" s="141" t="s">
        <v>28</v>
      </c>
      <c r="P270" s="141" t="s">
        <v>664</v>
      </c>
      <c r="Q270" s="141" t="s">
        <v>665</v>
      </c>
      <c r="R270" s="141" t="s">
        <v>69</v>
      </c>
      <c r="S270" s="141" t="s">
        <v>368</v>
      </c>
      <c r="T270" s="85" t="s">
        <v>463</v>
      </c>
      <c r="U270" s="146" t="s">
        <v>28</v>
      </c>
      <c r="V270" s="101" t="s">
        <v>4816</v>
      </c>
      <c r="W270" s="102"/>
      <c r="X270" s="102"/>
      <c r="Y270" s="102"/>
      <c r="Z270" s="101"/>
      <c r="AA270" s="101"/>
      <c r="AB270" s="101"/>
      <c r="AC270" s="81"/>
      <c r="AD270" s="102"/>
      <c r="AE270" s="102"/>
      <c r="AF270" s="102"/>
      <c r="AG270" s="102"/>
      <c r="AH270" s="81"/>
      <c r="AI270" s="81"/>
      <c r="AJ270" s="81"/>
      <c r="AK270" s="81"/>
      <c r="AL270" s="81"/>
      <c r="AM270" s="102"/>
      <c r="AN270" s="102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1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1"/>
      <c r="BO270" s="81"/>
      <c r="BP270" s="81"/>
      <c r="BQ270" s="81"/>
    </row>
    <row r="271" spans="1:69" ht="20.100000000000001" customHeight="1" x14ac:dyDescent="0.2">
      <c r="A271" s="162">
        <v>267</v>
      </c>
      <c r="B271" s="85" t="s">
        <v>461</v>
      </c>
      <c r="C271" s="91" t="s">
        <v>1464</v>
      </c>
      <c r="D271" s="126" t="s">
        <v>674</v>
      </c>
      <c r="E271" s="126"/>
      <c r="F271" s="124">
        <v>15</v>
      </c>
      <c r="G271" s="87" t="s">
        <v>5845</v>
      </c>
      <c r="H271" s="146">
        <v>40</v>
      </c>
      <c r="I271" s="146" t="s">
        <v>189</v>
      </c>
      <c r="J271" s="146">
        <v>60</v>
      </c>
      <c r="K271" s="141" t="s">
        <v>84</v>
      </c>
      <c r="L271" s="85" t="s">
        <v>4815</v>
      </c>
      <c r="M271" s="141" t="s">
        <v>28</v>
      </c>
      <c r="N271" s="141" t="s">
        <v>41</v>
      </c>
      <c r="O271" s="141" t="s">
        <v>28</v>
      </c>
      <c r="P271" s="141" t="s">
        <v>664</v>
      </c>
      <c r="Q271" s="141" t="s">
        <v>665</v>
      </c>
      <c r="R271" s="141" t="s">
        <v>69</v>
      </c>
      <c r="S271" s="141" t="s">
        <v>675</v>
      </c>
      <c r="T271" s="85" t="s">
        <v>463</v>
      </c>
      <c r="U271" s="146" t="s">
        <v>28</v>
      </c>
      <c r="V271" s="101" t="s">
        <v>4816</v>
      </c>
      <c r="W271" s="102"/>
      <c r="X271" s="102"/>
      <c r="Y271" s="102"/>
      <c r="Z271" s="101"/>
      <c r="AA271" s="101"/>
      <c r="AB271" s="101"/>
      <c r="AC271" s="81"/>
      <c r="AD271" s="102"/>
      <c r="AE271" s="102"/>
      <c r="AF271" s="102"/>
      <c r="AG271" s="102"/>
      <c r="AH271" s="81"/>
      <c r="AI271" s="81"/>
      <c r="AJ271" s="81"/>
      <c r="AK271" s="81"/>
      <c r="AL271" s="81"/>
      <c r="AM271" s="102"/>
      <c r="AN271" s="102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1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1"/>
      <c r="BO271" s="81"/>
      <c r="BP271" s="81"/>
      <c r="BQ271" s="81"/>
    </row>
    <row r="272" spans="1:69" ht="20.100000000000001" customHeight="1" x14ac:dyDescent="0.2">
      <c r="A272" s="162">
        <v>268</v>
      </c>
      <c r="B272" s="85" t="s">
        <v>461</v>
      </c>
      <c r="C272" s="91" t="s">
        <v>1464</v>
      </c>
      <c r="D272" s="126" t="s">
        <v>676</v>
      </c>
      <c r="E272" s="126"/>
      <c r="F272" s="124">
        <v>15</v>
      </c>
      <c r="G272" s="87" t="s">
        <v>5846</v>
      </c>
      <c r="H272" s="146">
        <v>40</v>
      </c>
      <c r="I272" s="146" t="s">
        <v>26</v>
      </c>
      <c r="J272" s="146">
        <v>60</v>
      </c>
      <c r="K272" s="141" t="s">
        <v>84</v>
      </c>
      <c r="L272" s="85" t="s">
        <v>4815</v>
      </c>
      <c r="M272" s="141" t="s">
        <v>28</v>
      </c>
      <c r="N272" s="141" t="s">
        <v>41</v>
      </c>
      <c r="O272" s="141" t="s">
        <v>28</v>
      </c>
      <c r="P272" s="141" t="s">
        <v>664</v>
      </c>
      <c r="Q272" s="141" t="s">
        <v>665</v>
      </c>
      <c r="R272" s="141" t="s">
        <v>69</v>
      </c>
      <c r="S272" s="141" t="s">
        <v>368</v>
      </c>
      <c r="T272" s="85" t="s">
        <v>463</v>
      </c>
      <c r="U272" s="146" t="s">
        <v>28</v>
      </c>
      <c r="V272" s="101" t="s">
        <v>4816</v>
      </c>
      <c r="W272" s="102"/>
      <c r="X272" s="102"/>
      <c r="Y272" s="102"/>
      <c r="Z272" s="101"/>
      <c r="AA272" s="101"/>
      <c r="AB272" s="101"/>
      <c r="AC272" s="81"/>
      <c r="AD272" s="102"/>
      <c r="AE272" s="102"/>
      <c r="AF272" s="102"/>
      <c r="AG272" s="102"/>
      <c r="AH272" s="81"/>
      <c r="AI272" s="81"/>
      <c r="AJ272" s="81"/>
      <c r="AK272" s="81"/>
      <c r="AL272" s="81"/>
      <c r="AM272" s="102"/>
      <c r="AN272" s="102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1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1"/>
      <c r="BO272" s="81"/>
      <c r="BP272" s="81"/>
      <c r="BQ272" s="81"/>
    </row>
    <row r="273" spans="1:69" ht="20.100000000000001" customHeight="1" x14ac:dyDescent="0.2">
      <c r="A273" s="162">
        <v>269</v>
      </c>
      <c r="B273" s="85" t="s">
        <v>461</v>
      </c>
      <c r="C273" s="91" t="s">
        <v>1464</v>
      </c>
      <c r="D273" s="126" t="s">
        <v>677</v>
      </c>
      <c r="E273" s="126"/>
      <c r="F273" s="124">
        <v>15</v>
      </c>
      <c r="G273" s="87" t="s">
        <v>5848</v>
      </c>
      <c r="H273" s="146">
        <v>40</v>
      </c>
      <c r="I273" s="146" t="s">
        <v>26</v>
      </c>
      <c r="J273" s="146">
        <v>60</v>
      </c>
      <c r="K273" s="141" t="s">
        <v>84</v>
      </c>
      <c r="L273" s="85" t="s">
        <v>4815</v>
      </c>
      <c r="M273" s="141" t="s">
        <v>28</v>
      </c>
      <c r="N273" s="141" t="s">
        <v>41</v>
      </c>
      <c r="O273" s="141" t="s">
        <v>28</v>
      </c>
      <c r="P273" s="141" t="s">
        <v>664</v>
      </c>
      <c r="Q273" s="141" t="s">
        <v>665</v>
      </c>
      <c r="R273" s="141" t="s">
        <v>69</v>
      </c>
      <c r="S273" s="141" t="s">
        <v>368</v>
      </c>
      <c r="T273" s="85" t="s">
        <v>463</v>
      </c>
      <c r="U273" s="146" t="s">
        <v>28</v>
      </c>
      <c r="V273" s="101" t="s">
        <v>4816</v>
      </c>
      <c r="W273" s="102"/>
      <c r="X273" s="102"/>
      <c r="Y273" s="102"/>
      <c r="Z273" s="101"/>
      <c r="AA273" s="101"/>
      <c r="AB273" s="101"/>
      <c r="AC273" s="81"/>
      <c r="AD273" s="102"/>
      <c r="AE273" s="102"/>
      <c r="AF273" s="102"/>
      <c r="AG273" s="102"/>
      <c r="AH273" s="81"/>
      <c r="AI273" s="81"/>
      <c r="AJ273" s="81"/>
      <c r="AK273" s="81"/>
      <c r="AL273" s="81"/>
      <c r="AM273" s="102"/>
      <c r="AN273" s="102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1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1"/>
      <c r="BO273" s="81"/>
      <c r="BP273" s="81"/>
      <c r="BQ273" s="81"/>
    </row>
    <row r="274" spans="1:69" ht="20.100000000000001" customHeight="1" x14ac:dyDescent="0.2">
      <c r="A274" s="162">
        <v>270</v>
      </c>
      <c r="B274" s="85" t="s">
        <v>461</v>
      </c>
      <c r="C274" s="91" t="s">
        <v>1464</v>
      </c>
      <c r="D274" s="126" t="s">
        <v>678</v>
      </c>
      <c r="E274" s="126"/>
      <c r="F274" s="124">
        <v>15</v>
      </c>
      <c r="G274" s="87" t="s">
        <v>5849</v>
      </c>
      <c r="H274" s="146">
        <v>40</v>
      </c>
      <c r="I274" s="146" t="s">
        <v>26</v>
      </c>
      <c r="J274" s="146">
        <v>50</v>
      </c>
      <c r="K274" s="141" t="s">
        <v>84</v>
      </c>
      <c r="L274" s="85" t="s">
        <v>4815</v>
      </c>
      <c r="M274" s="141" t="s">
        <v>28</v>
      </c>
      <c r="N274" s="141" t="s">
        <v>41</v>
      </c>
      <c r="O274" s="141" t="s">
        <v>28</v>
      </c>
      <c r="P274" s="141" t="s">
        <v>664</v>
      </c>
      <c r="Q274" s="141" t="s">
        <v>665</v>
      </c>
      <c r="R274" s="141" t="s">
        <v>69</v>
      </c>
      <c r="S274" s="141" t="s">
        <v>368</v>
      </c>
      <c r="T274" s="85" t="s">
        <v>463</v>
      </c>
      <c r="U274" s="146" t="s">
        <v>28</v>
      </c>
      <c r="V274" s="101" t="s">
        <v>4816</v>
      </c>
      <c r="W274" s="102"/>
      <c r="X274" s="102"/>
      <c r="Y274" s="102"/>
      <c r="Z274" s="101"/>
      <c r="AA274" s="101"/>
      <c r="AB274" s="101"/>
      <c r="AC274" s="81"/>
      <c r="AD274" s="102"/>
      <c r="AE274" s="102"/>
      <c r="AF274" s="102"/>
      <c r="AG274" s="102"/>
      <c r="AH274" s="81"/>
      <c r="AI274" s="81"/>
      <c r="AJ274" s="81"/>
      <c r="AK274" s="81"/>
      <c r="AL274" s="81"/>
      <c r="AM274" s="102"/>
      <c r="AN274" s="102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1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1"/>
      <c r="BO274" s="81"/>
      <c r="BP274" s="81"/>
      <c r="BQ274" s="81"/>
    </row>
    <row r="275" spans="1:69" ht="20.100000000000001" customHeight="1" x14ac:dyDescent="0.2">
      <c r="A275" s="162">
        <v>271</v>
      </c>
      <c r="B275" s="85" t="s">
        <v>461</v>
      </c>
      <c r="C275" s="91" t="s">
        <v>1464</v>
      </c>
      <c r="D275" s="126" t="s">
        <v>680</v>
      </c>
      <c r="E275" s="126"/>
      <c r="F275" s="124">
        <v>15</v>
      </c>
      <c r="G275" s="87" t="s">
        <v>5850</v>
      </c>
      <c r="H275" s="146">
        <v>40</v>
      </c>
      <c r="I275" s="146" t="s">
        <v>189</v>
      </c>
      <c r="J275" s="141">
        <v>60</v>
      </c>
      <c r="K275" s="141" t="s">
        <v>84</v>
      </c>
      <c r="L275" s="85" t="s">
        <v>4815</v>
      </c>
      <c r="M275" s="141" t="s">
        <v>28</v>
      </c>
      <c r="N275" s="141" t="s">
        <v>41</v>
      </c>
      <c r="O275" s="141" t="s">
        <v>28</v>
      </c>
      <c r="P275" s="141" t="s">
        <v>664</v>
      </c>
      <c r="Q275" s="141" t="s">
        <v>665</v>
      </c>
      <c r="R275" s="141" t="s">
        <v>69</v>
      </c>
      <c r="S275" s="141" t="s">
        <v>368</v>
      </c>
      <c r="T275" s="85" t="s">
        <v>463</v>
      </c>
      <c r="U275" s="146" t="s">
        <v>28</v>
      </c>
      <c r="V275" s="101" t="s">
        <v>4816</v>
      </c>
      <c r="W275" s="102"/>
      <c r="X275" s="102"/>
      <c r="Y275" s="102"/>
      <c r="Z275" s="101"/>
      <c r="AA275" s="101"/>
      <c r="AB275" s="101"/>
      <c r="AC275" s="81"/>
      <c r="AD275" s="102"/>
      <c r="AE275" s="102"/>
      <c r="AF275" s="102"/>
      <c r="AG275" s="102"/>
      <c r="AH275" s="81"/>
      <c r="AI275" s="81"/>
      <c r="AJ275" s="81"/>
      <c r="AK275" s="81"/>
      <c r="AL275" s="81"/>
      <c r="AM275" s="102"/>
      <c r="AN275" s="102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1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1"/>
      <c r="BO275" s="81"/>
      <c r="BP275" s="81"/>
      <c r="BQ275" s="81"/>
    </row>
    <row r="276" spans="1:69" ht="20.100000000000001" customHeight="1" x14ac:dyDescent="0.2">
      <c r="A276" s="162">
        <v>272</v>
      </c>
      <c r="B276" s="85" t="s">
        <v>461</v>
      </c>
      <c r="C276" s="91" t="s">
        <v>1464</v>
      </c>
      <c r="D276" s="126" t="s">
        <v>679</v>
      </c>
      <c r="E276" s="126"/>
      <c r="F276" s="124">
        <v>15</v>
      </c>
      <c r="G276" s="87" t="s">
        <v>5852</v>
      </c>
      <c r="H276" s="146">
        <v>40</v>
      </c>
      <c r="I276" s="146" t="s">
        <v>26</v>
      </c>
      <c r="J276" s="141">
        <v>50</v>
      </c>
      <c r="K276" s="141" t="s">
        <v>84</v>
      </c>
      <c r="L276" s="85" t="s">
        <v>4815</v>
      </c>
      <c r="M276" s="141" t="s">
        <v>28</v>
      </c>
      <c r="N276" s="141" t="s">
        <v>41</v>
      </c>
      <c r="O276" s="141" t="s">
        <v>28</v>
      </c>
      <c r="P276" s="141" t="s">
        <v>664</v>
      </c>
      <c r="Q276" s="141" t="s">
        <v>665</v>
      </c>
      <c r="R276" s="141" t="s">
        <v>69</v>
      </c>
      <c r="S276" s="141" t="s">
        <v>368</v>
      </c>
      <c r="T276" s="85" t="s">
        <v>463</v>
      </c>
      <c r="U276" s="146" t="s">
        <v>28</v>
      </c>
      <c r="V276" s="101" t="s">
        <v>4816</v>
      </c>
      <c r="W276" s="102"/>
      <c r="X276" s="102"/>
      <c r="Y276" s="102"/>
      <c r="Z276" s="101"/>
      <c r="AA276" s="101"/>
      <c r="AB276" s="101"/>
      <c r="AC276" s="81"/>
      <c r="AD276" s="102"/>
      <c r="AE276" s="102"/>
      <c r="AF276" s="102"/>
      <c r="AG276" s="102"/>
      <c r="AH276" s="81"/>
      <c r="AI276" s="81"/>
      <c r="AJ276" s="81"/>
      <c r="AK276" s="81"/>
      <c r="AL276" s="81"/>
      <c r="AM276" s="102"/>
      <c r="AN276" s="102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1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1"/>
      <c r="BO276" s="81"/>
      <c r="BP276" s="81"/>
      <c r="BQ276" s="81"/>
    </row>
  </sheetData>
  <autoFilter ref="A4:BQ276" xr:uid="{00000000-0009-0000-0000-00000D000000}">
    <filterColumn colId="4">
      <filters>
        <filter val="暂时保留"/>
      </filters>
    </filterColumn>
  </autoFilter>
  <mergeCells count="36">
    <mergeCell ref="Q3:Q4"/>
    <mergeCell ref="R3:R4"/>
    <mergeCell ref="S3:S4"/>
    <mergeCell ref="T3:T4"/>
    <mergeCell ref="U3:U4"/>
    <mergeCell ref="L3:L4"/>
    <mergeCell ref="M3:M4"/>
    <mergeCell ref="N3:N4"/>
    <mergeCell ref="O3:O4"/>
    <mergeCell ref="P3:P4"/>
    <mergeCell ref="G3:G4"/>
    <mergeCell ref="H3:H4"/>
    <mergeCell ref="I3:I4"/>
    <mergeCell ref="J3:J4"/>
    <mergeCell ref="K3:K4"/>
    <mergeCell ref="A3:A4"/>
    <mergeCell ref="B3:B4"/>
    <mergeCell ref="C3:C4"/>
    <mergeCell ref="D3:D4"/>
    <mergeCell ref="F3:F4"/>
    <mergeCell ref="B1:U1"/>
    <mergeCell ref="V1:AG1"/>
    <mergeCell ref="B2:U2"/>
    <mergeCell ref="V2:BQ2"/>
    <mergeCell ref="V3:Y3"/>
    <mergeCell ref="Z3:AC3"/>
    <mergeCell ref="AD3:AG3"/>
    <mergeCell ref="AH3:AK3"/>
    <mergeCell ref="AL3:AO3"/>
    <mergeCell ref="AP3:AS3"/>
    <mergeCell ref="AT3:AW3"/>
    <mergeCell ref="AX3:BA3"/>
    <mergeCell ref="BB3:BE3"/>
    <mergeCell ref="BF3:BI3"/>
    <mergeCell ref="BJ3:BM3"/>
    <mergeCell ref="BN3:BQ3"/>
  </mergeCells>
  <phoneticPr fontId="51" type="noConversion"/>
  <pageMargins left="0.69930555555555596" right="0.69930555555555596" top="0.75" bottom="0.75" header="0.3" footer="0.3"/>
  <pageSetup paperSize="9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4"/>
  <dimension ref="A1:BL497"/>
  <sheetViews>
    <sheetView workbookViewId="0">
      <selection activeCell="H14" sqref="H14"/>
    </sheetView>
  </sheetViews>
  <sheetFormatPr defaultColWidth="9" defaultRowHeight="14.25" x14ac:dyDescent="0.2"/>
  <cols>
    <col min="1" max="1" width="18.375" customWidth="1"/>
    <col min="2" max="2" width="18.125" customWidth="1"/>
    <col min="3" max="3" width="23.625" customWidth="1"/>
    <col min="4" max="4" width="7.25" customWidth="1"/>
    <col min="5" max="5" width="13.25" customWidth="1"/>
    <col min="6" max="6" width="10.5" customWidth="1"/>
    <col min="7" max="7" width="21.625" customWidth="1"/>
    <col min="8" max="8" width="11.125" customWidth="1"/>
    <col min="9" max="9" width="13" customWidth="1"/>
    <col min="10" max="10" width="10.625" customWidth="1"/>
    <col min="11" max="11" width="31.125" customWidth="1"/>
    <col min="12" max="12" width="17.125" customWidth="1"/>
    <col min="13" max="13" width="13.875" customWidth="1"/>
    <col min="14" max="14" width="9.5" customWidth="1"/>
    <col min="15" max="15" width="12" customWidth="1"/>
    <col min="16" max="16" width="11.25" customWidth="1"/>
    <col min="17" max="17" width="9.75" customWidth="1"/>
    <col min="18" max="18" width="11.5" customWidth="1"/>
    <col min="19" max="19" width="12.75" customWidth="1"/>
    <col min="20" max="20" width="11" customWidth="1"/>
    <col min="28" max="28" width="12.875" customWidth="1"/>
  </cols>
  <sheetData>
    <row r="1" spans="1:64" ht="44.25" customHeight="1" x14ac:dyDescent="0.2">
      <c r="A1" s="720" t="s">
        <v>5918</v>
      </c>
      <c r="B1" s="721"/>
      <c r="C1" s="721"/>
      <c r="D1" s="721"/>
      <c r="E1" s="721"/>
      <c r="F1" s="721"/>
      <c r="G1" s="721"/>
      <c r="H1" s="721"/>
      <c r="I1" s="721"/>
      <c r="J1" s="721"/>
      <c r="K1" s="721"/>
      <c r="L1" s="721"/>
      <c r="M1" s="721"/>
      <c r="N1" s="721"/>
      <c r="O1" s="721"/>
      <c r="P1" s="721"/>
      <c r="Q1" s="731" t="s">
        <v>1</v>
      </c>
      <c r="R1" s="731"/>
      <c r="S1" s="731"/>
      <c r="T1" s="731"/>
      <c r="U1" s="731"/>
      <c r="V1" s="731"/>
      <c r="W1" s="731"/>
      <c r="X1" s="731"/>
      <c r="Y1" s="731"/>
      <c r="Z1" s="731"/>
      <c r="AA1" s="731"/>
      <c r="AB1" s="731"/>
    </row>
    <row r="2" spans="1:64" ht="39" customHeight="1" x14ac:dyDescent="0.2">
      <c r="A2" s="732" t="s">
        <v>5919</v>
      </c>
      <c r="B2" s="732"/>
      <c r="C2" s="732"/>
      <c r="D2" s="732"/>
      <c r="E2" s="732"/>
      <c r="F2" s="732"/>
      <c r="G2" s="732"/>
      <c r="H2" s="732"/>
      <c r="I2" s="732"/>
      <c r="J2" s="732"/>
      <c r="K2" s="732"/>
      <c r="L2" s="732"/>
      <c r="M2" s="732"/>
      <c r="N2" s="732"/>
      <c r="O2" s="732"/>
      <c r="P2" s="732"/>
      <c r="Q2" s="733" t="s">
        <v>4567</v>
      </c>
      <c r="R2" s="733"/>
      <c r="S2" s="733"/>
      <c r="T2" s="733"/>
      <c r="U2" s="733"/>
      <c r="V2" s="733"/>
      <c r="W2" s="733"/>
      <c r="X2" s="733"/>
      <c r="Y2" s="733"/>
      <c r="Z2" s="733"/>
      <c r="AA2" s="733"/>
      <c r="AB2" s="733"/>
      <c r="AC2" s="733"/>
      <c r="AD2" s="733"/>
      <c r="AE2" s="733"/>
      <c r="AF2" s="733"/>
      <c r="AG2" s="733"/>
      <c r="AH2" s="733"/>
      <c r="AI2" s="733"/>
      <c r="AJ2" s="733"/>
      <c r="AK2" s="733"/>
      <c r="AL2" s="733"/>
      <c r="AM2" s="733"/>
      <c r="AN2" s="733"/>
      <c r="AO2" s="733"/>
      <c r="AP2" s="733"/>
      <c r="AQ2" s="733"/>
      <c r="AR2" s="733"/>
      <c r="AS2" s="733"/>
      <c r="AT2" s="733"/>
      <c r="AU2" s="733"/>
      <c r="AV2" s="733"/>
      <c r="AW2" s="733"/>
      <c r="AX2" s="733"/>
      <c r="AY2" s="733"/>
      <c r="AZ2" s="733"/>
      <c r="BA2" s="733"/>
      <c r="BB2" s="733"/>
      <c r="BC2" s="733"/>
      <c r="BD2" s="733"/>
      <c r="BE2" s="733"/>
      <c r="BF2" s="733"/>
      <c r="BG2" s="733"/>
      <c r="BH2" s="733"/>
      <c r="BI2" s="733"/>
      <c r="BJ2" s="733"/>
      <c r="BK2" s="733"/>
      <c r="BL2" s="733"/>
    </row>
    <row r="3" spans="1:64" s="3" customFormat="1" ht="25.5" customHeight="1" x14ac:dyDescent="0.2">
      <c r="A3" s="724" t="s">
        <v>2</v>
      </c>
      <c r="B3" s="724" t="s">
        <v>3</v>
      </c>
      <c r="C3" s="724" t="s">
        <v>4</v>
      </c>
      <c r="D3" s="734" t="s">
        <v>5</v>
      </c>
      <c r="E3" s="734" t="s">
        <v>6</v>
      </c>
      <c r="F3" s="734" t="s">
        <v>7</v>
      </c>
      <c r="G3" s="728" t="s">
        <v>8</v>
      </c>
      <c r="H3" s="728" t="s">
        <v>9</v>
      </c>
      <c r="I3" s="728" t="s">
        <v>10</v>
      </c>
      <c r="J3" s="728" t="s">
        <v>11</v>
      </c>
      <c r="K3" s="734" t="s">
        <v>12</v>
      </c>
      <c r="L3" s="734" t="s">
        <v>13</v>
      </c>
      <c r="M3" s="728" t="s">
        <v>14</v>
      </c>
      <c r="N3" s="728" t="s">
        <v>15</v>
      </c>
      <c r="O3" s="728" t="s">
        <v>16</v>
      </c>
      <c r="P3" s="728" t="s">
        <v>17</v>
      </c>
      <c r="Q3" s="723">
        <v>44197</v>
      </c>
      <c r="R3" s="724"/>
      <c r="S3" s="724"/>
      <c r="T3" s="724"/>
      <c r="U3" s="723">
        <v>44228</v>
      </c>
      <c r="V3" s="724"/>
      <c r="W3" s="724"/>
      <c r="X3" s="724"/>
      <c r="Y3" s="723">
        <v>44256</v>
      </c>
      <c r="Z3" s="724"/>
      <c r="AA3" s="724"/>
      <c r="AB3" s="724"/>
      <c r="AC3" s="723">
        <v>44287</v>
      </c>
      <c r="AD3" s="724"/>
      <c r="AE3" s="724"/>
      <c r="AF3" s="724"/>
      <c r="AG3" s="723">
        <v>44317</v>
      </c>
      <c r="AH3" s="724"/>
      <c r="AI3" s="724"/>
      <c r="AJ3" s="724"/>
      <c r="AK3" s="723">
        <v>44348</v>
      </c>
      <c r="AL3" s="724"/>
      <c r="AM3" s="724"/>
      <c r="AN3" s="724"/>
      <c r="AO3" s="723">
        <v>44378</v>
      </c>
      <c r="AP3" s="724"/>
      <c r="AQ3" s="724"/>
      <c r="AR3" s="724"/>
      <c r="AS3" s="723">
        <v>44409</v>
      </c>
      <c r="AT3" s="724"/>
      <c r="AU3" s="724"/>
      <c r="AV3" s="724"/>
      <c r="AW3" s="723">
        <v>44440</v>
      </c>
      <c r="AX3" s="724"/>
      <c r="AY3" s="724"/>
      <c r="AZ3" s="724"/>
      <c r="BA3" s="723">
        <v>44470</v>
      </c>
      <c r="BB3" s="724"/>
      <c r="BC3" s="724"/>
      <c r="BD3" s="724"/>
      <c r="BE3" s="723">
        <v>44501</v>
      </c>
      <c r="BF3" s="724"/>
      <c r="BG3" s="724"/>
      <c r="BH3" s="724"/>
      <c r="BI3" s="723">
        <v>44531</v>
      </c>
      <c r="BJ3" s="724"/>
      <c r="BK3" s="724"/>
      <c r="BL3" s="724"/>
    </row>
    <row r="4" spans="1:64" s="10" customFormat="1" ht="38.25" customHeight="1" x14ac:dyDescent="0.2">
      <c r="A4" s="724"/>
      <c r="B4" s="724"/>
      <c r="C4" s="724"/>
      <c r="D4" s="735"/>
      <c r="E4" s="735"/>
      <c r="F4" s="735"/>
      <c r="G4" s="728"/>
      <c r="H4" s="728"/>
      <c r="I4" s="728"/>
      <c r="J4" s="728"/>
      <c r="K4" s="735"/>
      <c r="L4" s="735"/>
      <c r="M4" s="728"/>
      <c r="N4" s="728"/>
      <c r="O4" s="728"/>
      <c r="P4" s="728"/>
      <c r="Q4" s="11" t="s">
        <v>18</v>
      </c>
      <c r="R4" s="12" t="s">
        <v>19</v>
      </c>
      <c r="S4" s="12" t="s">
        <v>20</v>
      </c>
      <c r="T4" s="12" t="s">
        <v>21</v>
      </c>
      <c r="U4" s="11" t="s">
        <v>18</v>
      </c>
      <c r="V4" s="12" t="s">
        <v>19</v>
      </c>
      <c r="W4" s="12" t="s">
        <v>20</v>
      </c>
      <c r="X4" s="12" t="s">
        <v>21</v>
      </c>
      <c r="Y4" s="11" t="s">
        <v>18</v>
      </c>
      <c r="Z4" s="12" t="s">
        <v>19</v>
      </c>
      <c r="AA4" s="12" t="s">
        <v>20</v>
      </c>
      <c r="AB4" s="12" t="s">
        <v>21</v>
      </c>
      <c r="AC4" s="11" t="s">
        <v>18</v>
      </c>
      <c r="AD4" s="12" t="s">
        <v>19</v>
      </c>
      <c r="AE4" s="12" t="s">
        <v>20</v>
      </c>
      <c r="AF4" s="12" t="s">
        <v>21</v>
      </c>
      <c r="AG4" s="11" t="s">
        <v>18</v>
      </c>
      <c r="AH4" s="12" t="s">
        <v>19</v>
      </c>
      <c r="AI4" s="12" t="s">
        <v>20</v>
      </c>
      <c r="AJ4" s="12" t="s">
        <v>21</v>
      </c>
      <c r="AK4" s="11" t="s">
        <v>18</v>
      </c>
      <c r="AL4" s="12" t="s">
        <v>19</v>
      </c>
      <c r="AM4" s="12" t="s">
        <v>20</v>
      </c>
      <c r="AN4" s="12" t="s">
        <v>21</v>
      </c>
      <c r="AO4" s="11" t="s">
        <v>18</v>
      </c>
      <c r="AP4" s="12" t="s">
        <v>19</v>
      </c>
      <c r="AQ4" s="12" t="s">
        <v>20</v>
      </c>
      <c r="AR4" s="12" t="s">
        <v>21</v>
      </c>
      <c r="AS4" s="11" t="s">
        <v>18</v>
      </c>
      <c r="AT4" s="12" t="s">
        <v>19</v>
      </c>
      <c r="AU4" s="12" t="s">
        <v>20</v>
      </c>
      <c r="AV4" s="12" t="s">
        <v>21</v>
      </c>
      <c r="AW4" s="11" t="s">
        <v>18</v>
      </c>
      <c r="AX4" s="12" t="s">
        <v>19</v>
      </c>
      <c r="AY4" s="12" t="s">
        <v>20</v>
      </c>
      <c r="AZ4" s="12" t="s">
        <v>21</v>
      </c>
      <c r="BA4" s="11" t="s">
        <v>18</v>
      </c>
      <c r="BB4" s="12" t="s">
        <v>19</v>
      </c>
      <c r="BC4" s="12" t="s">
        <v>20</v>
      </c>
      <c r="BD4" s="12" t="s">
        <v>21</v>
      </c>
      <c r="BE4" s="11" t="s">
        <v>18</v>
      </c>
      <c r="BF4" s="12" t="s">
        <v>19</v>
      </c>
      <c r="BG4" s="12" t="s">
        <v>20</v>
      </c>
      <c r="BH4" s="12" t="s">
        <v>21</v>
      </c>
      <c r="BI4" s="11" t="s">
        <v>18</v>
      </c>
      <c r="BJ4" s="12" t="s">
        <v>19</v>
      </c>
      <c r="BK4" s="12" t="s">
        <v>20</v>
      </c>
      <c r="BL4" s="12" t="s">
        <v>21</v>
      </c>
    </row>
    <row r="5" spans="1:64" s="10" customFormat="1" x14ac:dyDescent="0.2">
      <c r="A5" s="60" t="s">
        <v>1372</v>
      </c>
      <c r="B5" s="61" t="s">
        <v>1373</v>
      </c>
      <c r="C5" s="62" t="s">
        <v>1374</v>
      </c>
      <c r="D5" s="61">
        <v>50</v>
      </c>
      <c r="E5" s="61" t="s">
        <v>26</v>
      </c>
      <c r="F5" s="61"/>
      <c r="G5" s="60" t="s">
        <v>27</v>
      </c>
      <c r="H5" s="60" t="s">
        <v>76</v>
      </c>
      <c r="I5" s="60" t="s">
        <v>29</v>
      </c>
      <c r="J5" s="60" t="s">
        <v>76</v>
      </c>
      <c r="K5" s="60"/>
      <c r="L5" s="60"/>
      <c r="M5" s="60" t="s">
        <v>32</v>
      </c>
      <c r="N5" s="60" t="s">
        <v>33</v>
      </c>
      <c r="O5" s="60">
        <v>24</v>
      </c>
      <c r="P5" s="61" t="s">
        <v>28</v>
      </c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</row>
    <row r="6" spans="1:64" s="10" customFormat="1" x14ac:dyDescent="0.2">
      <c r="A6" s="60" t="s">
        <v>1372</v>
      </c>
      <c r="B6" s="61" t="s">
        <v>1373</v>
      </c>
      <c r="C6" s="62" t="s">
        <v>1375</v>
      </c>
      <c r="D6" s="61">
        <v>50</v>
      </c>
      <c r="E6" s="61" t="s">
        <v>26</v>
      </c>
      <c r="F6" s="61"/>
      <c r="G6" s="60" t="s">
        <v>27</v>
      </c>
      <c r="H6" s="60" t="s">
        <v>76</v>
      </c>
      <c r="I6" s="60" t="s">
        <v>29</v>
      </c>
      <c r="J6" s="60" t="s">
        <v>76</v>
      </c>
      <c r="K6" s="60"/>
      <c r="L6" s="60"/>
      <c r="M6" s="60" t="s">
        <v>32</v>
      </c>
      <c r="N6" s="60" t="s">
        <v>33</v>
      </c>
      <c r="O6" s="60">
        <v>24</v>
      </c>
      <c r="P6" s="61" t="s">
        <v>28</v>
      </c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</row>
    <row r="7" spans="1:64" s="10" customFormat="1" x14ac:dyDescent="0.2">
      <c r="A7" s="60" t="s">
        <v>1372</v>
      </c>
      <c r="B7" s="61" t="s">
        <v>1373</v>
      </c>
      <c r="C7" s="62" t="s">
        <v>1376</v>
      </c>
      <c r="D7" s="61">
        <v>50</v>
      </c>
      <c r="E7" s="61" t="s">
        <v>26</v>
      </c>
      <c r="F7" s="61"/>
      <c r="G7" s="60" t="s">
        <v>27</v>
      </c>
      <c r="H7" s="60" t="s">
        <v>76</v>
      </c>
      <c r="I7" s="60" t="s">
        <v>29</v>
      </c>
      <c r="J7" s="60" t="s">
        <v>76</v>
      </c>
      <c r="K7" s="60"/>
      <c r="L7" s="60"/>
      <c r="M7" s="60" t="s">
        <v>32</v>
      </c>
      <c r="N7" s="60" t="s">
        <v>33</v>
      </c>
      <c r="O7" s="60">
        <v>24</v>
      </c>
      <c r="P7" s="61" t="s">
        <v>28</v>
      </c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</row>
    <row r="8" spans="1:64" s="10" customFormat="1" x14ac:dyDescent="0.2">
      <c r="A8" s="60" t="s">
        <v>1372</v>
      </c>
      <c r="B8" s="61" t="s">
        <v>1373</v>
      </c>
      <c r="C8" s="62" t="s">
        <v>1377</v>
      </c>
      <c r="D8" s="61">
        <v>50</v>
      </c>
      <c r="E8" s="61" t="s">
        <v>26</v>
      </c>
      <c r="F8" s="61"/>
      <c r="G8" s="60" t="s">
        <v>27</v>
      </c>
      <c r="H8" s="60" t="s">
        <v>76</v>
      </c>
      <c r="I8" s="60" t="s">
        <v>29</v>
      </c>
      <c r="J8" s="60" t="s">
        <v>76</v>
      </c>
      <c r="K8" s="60"/>
      <c r="L8" s="60"/>
      <c r="M8" s="60" t="s">
        <v>32</v>
      </c>
      <c r="N8" s="60" t="s">
        <v>33</v>
      </c>
      <c r="O8" s="60">
        <v>24</v>
      </c>
      <c r="P8" s="61" t="s">
        <v>28</v>
      </c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</row>
    <row r="9" spans="1:64" s="10" customFormat="1" x14ac:dyDescent="0.2">
      <c r="A9" s="60" t="s">
        <v>1372</v>
      </c>
      <c r="B9" s="61" t="s">
        <v>1373</v>
      </c>
      <c r="C9" s="62" t="s">
        <v>1378</v>
      </c>
      <c r="D9" s="61">
        <v>50</v>
      </c>
      <c r="E9" s="61" t="s">
        <v>26</v>
      </c>
      <c r="F9" s="61"/>
      <c r="G9" s="60" t="s">
        <v>27</v>
      </c>
      <c r="H9" s="60" t="s">
        <v>76</v>
      </c>
      <c r="I9" s="60" t="s">
        <v>29</v>
      </c>
      <c r="J9" s="60" t="s">
        <v>76</v>
      </c>
      <c r="K9" s="60"/>
      <c r="L9" s="60"/>
      <c r="M9" s="60" t="s">
        <v>32</v>
      </c>
      <c r="N9" s="60" t="s">
        <v>33</v>
      </c>
      <c r="O9" s="60">
        <v>24</v>
      </c>
      <c r="P9" s="61" t="s">
        <v>28</v>
      </c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</row>
    <row r="10" spans="1:64" s="10" customFormat="1" ht="16.5" customHeight="1" x14ac:dyDescent="0.2">
      <c r="A10" s="60" t="s">
        <v>1372</v>
      </c>
      <c r="B10" s="61" t="s">
        <v>1373</v>
      </c>
      <c r="C10" s="62" t="s">
        <v>1379</v>
      </c>
      <c r="D10" s="61">
        <v>50</v>
      </c>
      <c r="E10" s="61" t="s">
        <v>26</v>
      </c>
      <c r="F10" s="61"/>
      <c r="G10" s="60" t="s">
        <v>27</v>
      </c>
      <c r="H10" s="60" t="s">
        <v>76</v>
      </c>
      <c r="I10" s="60" t="s">
        <v>29</v>
      </c>
      <c r="J10" s="60" t="s">
        <v>76</v>
      </c>
      <c r="K10" s="60"/>
      <c r="L10" s="60"/>
      <c r="M10" s="60" t="s">
        <v>32</v>
      </c>
      <c r="N10" s="60" t="s">
        <v>33</v>
      </c>
      <c r="O10" s="60">
        <v>24</v>
      </c>
      <c r="P10" s="61" t="s">
        <v>28</v>
      </c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</row>
    <row r="11" spans="1:64" x14ac:dyDescent="0.2">
      <c r="A11" s="60" t="s">
        <v>1372</v>
      </c>
      <c r="B11" s="61" t="s">
        <v>1373</v>
      </c>
      <c r="C11" s="62" t="s">
        <v>1380</v>
      </c>
      <c r="D11" s="61">
        <v>50</v>
      </c>
      <c r="E11" s="61" t="s">
        <v>26</v>
      </c>
      <c r="F11" s="61"/>
      <c r="G11" s="60" t="s">
        <v>27</v>
      </c>
      <c r="H11" s="60" t="s">
        <v>76</v>
      </c>
      <c r="I11" s="60" t="s">
        <v>29</v>
      </c>
      <c r="J11" s="60" t="s">
        <v>76</v>
      </c>
      <c r="K11" s="60"/>
      <c r="L11" s="60"/>
      <c r="M11" s="60" t="s">
        <v>32</v>
      </c>
      <c r="N11" s="60" t="s">
        <v>33</v>
      </c>
      <c r="O11" s="60">
        <v>24</v>
      </c>
      <c r="P11" s="61" t="s">
        <v>28</v>
      </c>
      <c r="Q11" s="65"/>
      <c r="R11" s="65"/>
      <c r="S11" s="65"/>
      <c r="T11" s="65"/>
      <c r="U11" s="65"/>
      <c r="V11" s="65"/>
      <c r="W11" s="65"/>
      <c r="X11" s="65"/>
      <c r="Y11" s="65"/>
      <c r="Z11" s="65"/>
      <c r="AA11" s="65"/>
      <c r="AB11" s="65"/>
      <c r="AC11" s="65"/>
      <c r="AD11" s="65"/>
      <c r="AE11" s="65"/>
      <c r="AF11" s="65"/>
      <c r="AG11" s="65"/>
      <c r="AH11" s="65"/>
      <c r="AI11" s="65"/>
      <c r="AJ11" s="65"/>
      <c r="AK11" s="65"/>
      <c r="AL11" s="65"/>
      <c r="AM11" s="65"/>
      <c r="AN11" s="65"/>
      <c r="AO11" s="65"/>
      <c r="AP11" s="65"/>
      <c r="AQ11" s="65"/>
      <c r="AR11" s="65"/>
      <c r="AS11" s="65"/>
      <c r="AT11" s="65"/>
      <c r="AU11" s="65"/>
      <c r="AV11" s="65"/>
      <c r="AW11" s="65"/>
      <c r="AX11" s="65"/>
      <c r="AY11" s="65"/>
      <c r="AZ11" s="65"/>
      <c r="BA11" s="65"/>
      <c r="BB11" s="65"/>
      <c r="BC11" s="65"/>
      <c r="BD11" s="65"/>
      <c r="BE11" s="65"/>
      <c r="BF11" s="65"/>
      <c r="BG11" s="65"/>
      <c r="BH11" s="65"/>
      <c r="BI11" s="65"/>
      <c r="BJ11" s="65"/>
      <c r="BK11" s="65"/>
      <c r="BL11" s="65"/>
    </row>
    <row r="12" spans="1:64" x14ac:dyDescent="0.2">
      <c r="A12" s="60" t="s">
        <v>1372</v>
      </c>
      <c r="B12" s="61" t="s">
        <v>1373</v>
      </c>
      <c r="C12" s="62" t="s">
        <v>1381</v>
      </c>
      <c r="D12" s="61">
        <v>50</v>
      </c>
      <c r="E12" s="61" t="s">
        <v>26</v>
      </c>
      <c r="F12" s="61"/>
      <c r="G12" s="60" t="s">
        <v>27</v>
      </c>
      <c r="H12" s="60" t="s">
        <v>76</v>
      </c>
      <c r="I12" s="60" t="s">
        <v>29</v>
      </c>
      <c r="J12" s="60" t="s">
        <v>76</v>
      </c>
      <c r="K12" s="60"/>
      <c r="L12" s="60"/>
      <c r="M12" s="60" t="s">
        <v>32</v>
      </c>
      <c r="N12" s="60" t="s">
        <v>33</v>
      </c>
      <c r="O12" s="60">
        <v>24</v>
      </c>
      <c r="P12" s="61" t="s">
        <v>28</v>
      </c>
      <c r="Q12" s="65"/>
      <c r="R12" s="65"/>
      <c r="S12" s="65"/>
      <c r="T12" s="65"/>
      <c r="U12" s="65"/>
      <c r="V12" s="65"/>
      <c r="W12" s="65"/>
      <c r="X12" s="65"/>
      <c r="Y12" s="65"/>
      <c r="Z12" s="65"/>
      <c r="AA12" s="65"/>
      <c r="AB12" s="65"/>
      <c r="AC12" s="65"/>
      <c r="AD12" s="65"/>
      <c r="AE12" s="65"/>
      <c r="AF12" s="65"/>
      <c r="AG12" s="65"/>
      <c r="AH12" s="65"/>
      <c r="AI12" s="65"/>
      <c r="AJ12" s="65"/>
      <c r="AK12" s="65"/>
      <c r="AL12" s="65"/>
      <c r="AM12" s="65"/>
      <c r="AN12" s="65"/>
      <c r="AO12" s="65"/>
      <c r="AP12" s="65"/>
      <c r="AQ12" s="65"/>
      <c r="AR12" s="65"/>
      <c r="AS12" s="65"/>
      <c r="AT12" s="65"/>
      <c r="AU12" s="65"/>
      <c r="AV12" s="65"/>
      <c r="AW12" s="65"/>
      <c r="AX12" s="65"/>
      <c r="AY12" s="65"/>
      <c r="AZ12" s="65"/>
      <c r="BA12" s="65"/>
      <c r="BB12" s="65"/>
      <c r="BC12" s="65"/>
      <c r="BD12" s="65"/>
      <c r="BE12" s="65"/>
      <c r="BF12" s="65"/>
      <c r="BG12" s="65"/>
      <c r="BH12" s="65"/>
      <c r="BI12" s="65"/>
      <c r="BJ12" s="65"/>
      <c r="BK12" s="65"/>
      <c r="BL12" s="65"/>
    </row>
    <row r="13" spans="1:64" x14ac:dyDescent="0.2">
      <c r="A13" s="60" t="s">
        <v>1372</v>
      </c>
      <c r="B13" s="61" t="s">
        <v>1373</v>
      </c>
      <c r="C13" s="62" t="s">
        <v>1382</v>
      </c>
      <c r="D13" s="61">
        <v>50</v>
      </c>
      <c r="E13" s="61" t="s">
        <v>26</v>
      </c>
      <c r="F13" s="61"/>
      <c r="G13" s="60" t="s">
        <v>27</v>
      </c>
      <c r="H13" s="60" t="s">
        <v>76</v>
      </c>
      <c r="I13" s="60" t="s">
        <v>29</v>
      </c>
      <c r="J13" s="60" t="s">
        <v>76</v>
      </c>
      <c r="K13" s="60"/>
      <c r="L13" s="60"/>
      <c r="M13" s="60" t="s">
        <v>32</v>
      </c>
      <c r="N13" s="60" t="s">
        <v>33</v>
      </c>
      <c r="O13" s="60">
        <v>24</v>
      </c>
      <c r="P13" s="61" t="s">
        <v>28</v>
      </c>
      <c r="Q13" s="65"/>
      <c r="R13" s="65"/>
      <c r="S13" s="65"/>
      <c r="T13" s="65"/>
      <c r="U13" s="65"/>
      <c r="V13" s="65"/>
      <c r="W13" s="65"/>
      <c r="X13" s="65"/>
      <c r="Y13" s="65"/>
      <c r="Z13" s="65"/>
      <c r="AA13" s="65"/>
      <c r="AB13" s="65"/>
      <c r="AC13" s="65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65"/>
      <c r="AP13" s="65"/>
      <c r="AQ13" s="65"/>
      <c r="AR13" s="65"/>
      <c r="AS13" s="65"/>
      <c r="AT13" s="65"/>
      <c r="AU13" s="65"/>
      <c r="AV13" s="65"/>
      <c r="AW13" s="65"/>
      <c r="AX13" s="65"/>
      <c r="AY13" s="65"/>
      <c r="AZ13" s="65"/>
      <c r="BA13" s="65"/>
      <c r="BB13" s="65"/>
      <c r="BC13" s="65"/>
      <c r="BD13" s="65"/>
      <c r="BE13" s="65"/>
      <c r="BF13" s="65"/>
      <c r="BG13" s="65"/>
      <c r="BH13" s="65"/>
      <c r="BI13" s="65"/>
      <c r="BJ13" s="65"/>
      <c r="BK13" s="65"/>
      <c r="BL13" s="65"/>
    </row>
    <row r="14" spans="1:64" x14ac:dyDescent="0.2">
      <c r="A14" s="60" t="s">
        <v>1372</v>
      </c>
      <c r="B14" s="61" t="s">
        <v>1373</v>
      </c>
      <c r="C14" s="62" t="s">
        <v>1383</v>
      </c>
      <c r="D14" s="61">
        <v>50</v>
      </c>
      <c r="E14" s="61" t="s">
        <v>26</v>
      </c>
      <c r="F14" s="61"/>
      <c r="G14" s="60" t="s">
        <v>27</v>
      </c>
      <c r="H14" s="60" t="s">
        <v>76</v>
      </c>
      <c r="I14" s="60" t="s">
        <v>29</v>
      </c>
      <c r="J14" s="60" t="s">
        <v>76</v>
      </c>
      <c r="K14" s="60"/>
      <c r="L14" s="60"/>
      <c r="M14" s="60" t="s">
        <v>32</v>
      </c>
      <c r="N14" s="60" t="s">
        <v>33</v>
      </c>
      <c r="O14" s="60">
        <v>24</v>
      </c>
      <c r="P14" s="61" t="s">
        <v>28</v>
      </c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65"/>
      <c r="AB14" s="65"/>
      <c r="AC14" s="65"/>
      <c r="AD14" s="65"/>
      <c r="AE14" s="65"/>
      <c r="AF14" s="65"/>
      <c r="AG14" s="65"/>
      <c r="AH14" s="65"/>
      <c r="AI14" s="65"/>
      <c r="AJ14" s="65"/>
      <c r="AK14" s="65"/>
      <c r="AL14" s="65"/>
      <c r="AM14" s="65"/>
      <c r="AN14" s="65"/>
      <c r="AO14" s="65"/>
      <c r="AP14" s="65"/>
      <c r="AQ14" s="65"/>
      <c r="AR14" s="65"/>
      <c r="AS14" s="65"/>
      <c r="AT14" s="65"/>
      <c r="AU14" s="65"/>
      <c r="AV14" s="65"/>
      <c r="AW14" s="65"/>
      <c r="AX14" s="65"/>
      <c r="AY14" s="65"/>
      <c r="AZ14" s="65"/>
      <c r="BA14" s="65"/>
      <c r="BB14" s="65"/>
      <c r="BC14" s="65"/>
      <c r="BD14" s="65"/>
      <c r="BE14" s="65"/>
      <c r="BF14" s="65"/>
      <c r="BG14" s="65"/>
      <c r="BH14" s="65"/>
      <c r="BI14" s="65"/>
      <c r="BJ14" s="65"/>
      <c r="BK14" s="65"/>
      <c r="BL14" s="65"/>
    </row>
    <row r="15" spans="1:64" x14ac:dyDescent="0.2">
      <c r="A15" s="60" t="s">
        <v>1372</v>
      </c>
      <c r="B15" s="61" t="s">
        <v>1373</v>
      </c>
      <c r="C15" s="62" t="s">
        <v>1384</v>
      </c>
      <c r="D15" s="61">
        <v>50</v>
      </c>
      <c r="E15" s="61" t="s">
        <v>26</v>
      </c>
      <c r="F15" s="61"/>
      <c r="G15" s="60" t="s">
        <v>27</v>
      </c>
      <c r="H15" s="60" t="s">
        <v>76</v>
      </c>
      <c r="I15" s="60" t="s">
        <v>29</v>
      </c>
      <c r="J15" s="60" t="s">
        <v>76</v>
      </c>
      <c r="K15" s="60"/>
      <c r="L15" s="60"/>
      <c r="M15" s="60" t="s">
        <v>32</v>
      </c>
      <c r="N15" s="60" t="s">
        <v>33</v>
      </c>
      <c r="O15" s="60">
        <v>24</v>
      </c>
      <c r="P15" s="61" t="s">
        <v>28</v>
      </c>
      <c r="Q15" s="65"/>
      <c r="R15" s="65"/>
      <c r="S15" s="65"/>
      <c r="T15" s="65"/>
      <c r="U15" s="65"/>
      <c r="V15" s="65"/>
      <c r="W15" s="65"/>
      <c r="X15" s="65"/>
      <c r="Y15" s="65"/>
      <c r="Z15" s="65"/>
      <c r="AA15" s="65"/>
      <c r="AB15" s="65"/>
      <c r="AC15" s="65"/>
      <c r="AD15" s="65"/>
      <c r="AE15" s="65"/>
      <c r="AF15" s="65"/>
      <c r="AG15" s="65"/>
      <c r="AH15" s="65"/>
      <c r="AI15" s="65"/>
      <c r="AJ15" s="65"/>
      <c r="AK15" s="65"/>
      <c r="AL15" s="65"/>
      <c r="AM15" s="65"/>
      <c r="AN15" s="65"/>
      <c r="AO15" s="65"/>
      <c r="AP15" s="65"/>
      <c r="AQ15" s="65"/>
      <c r="AR15" s="65"/>
      <c r="AS15" s="65"/>
      <c r="AT15" s="65"/>
      <c r="AU15" s="65"/>
      <c r="AV15" s="65"/>
      <c r="AW15" s="65"/>
      <c r="AX15" s="65"/>
      <c r="AY15" s="65"/>
      <c r="AZ15" s="65"/>
      <c r="BA15" s="65"/>
      <c r="BB15" s="65"/>
      <c r="BC15" s="65"/>
      <c r="BD15" s="65"/>
      <c r="BE15" s="65"/>
      <c r="BF15" s="65"/>
      <c r="BG15" s="65"/>
      <c r="BH15" s="65"/>
      <c r="BI15" s="65"/>
      <c r="BJ15" s="65"/>
      <c r="BK15" s="65"/>
      <c r="BL15" s="65"/>
    </row>
    <row r="16" spans="1:64" x14ac:dyDescent="0.2">
      <c r="A16" s="60" t="s">
        <v>1372</v>
      </c>
      <c r="B16" s="61" t="s">
        <v>1373</v>
      </c>
      <c r="C16" s="62" t="s">
        <v>1385</v>
      </c>
      <c r="D16" s="61">
        <v>50</v>
      </c>
      <c r="E16" s="61" t="s">
        <v>26</v>
      </c>
      <c r="F16" s="61"/>
      <c r="G16" s="60" t="s">
        <v>27</v>
      </c>
      <c r="H16" s="60" t="s">
        <v>76</v>
      </c>
      <c r="I16" s="60" t="s">
        <v>29</v>
      </c>
      <c r="J16" s="60" t="s">
        <v>76</v>
      </c>
      <c r="K16" s="60"/>
      <c r="L16" s="60"/>
      <c r="M16" s="60" t="s">
        <v>32</v>
      </c>
      <c r="N16" s="60" t="s">
        <v>33</v>
      </c>
      <c r="O16" s="60">
        <v>24</v>
      </c>
      <c r="P16" s="61" t="s">
        <v>28</v>
      </c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  <c r="AP16" s="65"/>
      <c r="AQ16" s="65"/>
      <c r="AR16" s="65"/>
      <c r="AS16" s="65"/>
      <c r="AT16" s="65"/>
      <c r="AU16" s="65"/>
      <c r="AV16" s="65"/>
      <c r="AW16" s="65"/>
      <c r="AX16" s="65"/>
      <c r="AY16" s="65"/>
      <c r="AZ16" s="65"/>
      <c r="BA16" s="65"/>
      <c r="BB16" s="65"/>
      <c r="BC16" s="65"/>
      <c r="BD16" s="65"/>
      <c r="BE16" s="65"/>
      <c r="BF16" s="65"/>
      <c r="BG16" s="65"/>
      <c r="BH16" s="65"/>
      <c r="BI16" s="65"/>
      <c r="BJ16" s="65"/>
      <c r="BK16" s="65"/>
      <c r="BL16" s="65"/>
    </row>
    <row r="17" spans="1:64" x14ac:dyDescent="0.2">
      <c r="A17" s="60" t="s">
        <v>1372</v>
      </c>
      <c r="B17" s="61" t="s">
        <v>1373</v>
      </c>
      <c r="C17" s="62" t="s">
        <v>1386</v>
      </c>
      <c r="D17" s="61">
        <v>50</v>
      </c>
      <c r="E17" s="61" t="s">
        <v>26</v>
      </c>
      <c r="F17" s="61"/>
      <c r="G17" s="60" t="s">
        <v>27</v>
      </c>
      <c r="H17" s="60" t="s">
        <v>76</v>
      </c>
      <c r="I17" s="60" t="s">
        <v>29</v>
      </c>
      <c r="J17" s="60" t="s">
        <v>76</v>
      </c>
      <c r="K17" s="60"/>
      <c r="L17" s="60"/>
      <c r="M17" s="60" t="s">
        <v>32</v>
      </c>
      <c r="N17" s="60" t="s">
        <v>33</v>
      </c>
      <c r="O17" s="60">
        <v>24</v>
      </c>
      <c r="P17" s="61" t="s">
        <v>28</v>
      </c>
      <c r="Q17" s="65"/>
      <c r="R17" s="65"/>
      <c r="S17" s="65"/>
      <c r="T17" s="65"/>
      <c r="U17" s="65"/>
      <c r="V17" s="65"/>
      <c r="W17" s="65"/>
      <c r="X17" s="65"/>
      <c r="Y17" s="65"/>
      <c r="Z17" s="65"/>
      <c r="AA17" s="65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  <c r="AP17" s="65"/>
      <c r="AQ17" s="65"/>
      <c r="AR17" s="65"/>
      <c r="AS17" s="65"/>
      <c r="AT17" s="65"/>
      <c r="AU17" s="65"/>
      <c r="AV17" s="65"/>
      <c r="AW17" s="65"/>
      <c r="AX17" s="65"/>
      <c r="AY17" s="65"/>
      <c r="AZ17" s="65"/>
      <c r="BA17" s="65"/>
      <c r="BB17" s="65"/>
      <c r="BC17" s="65"/>
      <c r="BD17" s="65"/>
      <c r="BE17" s="65"/>
      <c r="BF17" s="65"/>
      <c r="BG17" s="65"/>
      <c r="BH17" s="65"/>
      <c r="BI17" s="65"/>
      <c r="BJ17" s="65"/>
      <c r="BK17" s="65"/>
      <c r="BL17" s="65"/>
    </row>
    <row r="18" spans="1:64" x14ac:dyDescent="0.2">
      <c r="A18" s="60" t="s">
        <v>1372</v>
      </c>
      <c r="B18" s="61" t="s">
        <v>1373</v>
      </c>
      <c r="C18" s="62" t="s">
        <v>1387</v>
      </c>
      <c r="D18" s="61">
        <v>50</v>
      </c>
      <c r="E18" s="61" t="s">
        <v>26</v>
      </c>
      <c r="F18" s="61"/>
      <c r="G18" s="60" t="s">
        <v>27</v>
      </c>
      <c r="H18" s="60" t="s">
        <v>76</v>
      </c>
      <c r="I18" s="60" t="s">
        <v>29</v>
      </c>
      <c r="J18" s="60" t="s">
        <v>76</v>
      </c>
      <c r="K18" s="60"/>
      <c r="L18" s="60"/>
      <c r="M18" s="60" t="s">
        <v>32</v>
      </c>
      <c r="N18" s="60" t="s">
        <v>33</v>
      </c>
      <c r="O18" s="60">
        <v>24</v>
      </c>
      <c r="P18" s="61" t="s">
        <v>28</v>
      </c>
      <c r="Q18" s="65"/>
      <c r="R18" s="65"/>
      <c r="S18" s="65"/>
      <c r="T18" s="65"/>
      <c r="U18" s="65"/>
      <c r="V18" s="65"/>
      <c r="W18" s="65"/>
      <c r="X18" s="65"/>
      <c r="Y18" s="65"/>
      <c r="Z18" s="65"/>
      <c r="AA18" s="65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65"/>
      <c r="AM18" s="65"/>
      <c r="AN18" s="65"/>
      <c r="AO18" s="65"/>
      <c r="AP18" s="65"/>
      <c r="AQ18" s="65"/>
      <c r="AR18" s="65"/>
      <c r="AS18" s="65"/>
      <c r="AT18" s="65"/>
      <c r="AU18" s="65"/>
      <c r="AV18" s="65"/>
      <c r="AW18" s="65"/>
      <c r="AX18" s="65"/>
      <c r="AY18" s="65"/>
      <c r="AZ18" s="65"/>
      <c r="BA18" s="65"/>
      <c r="BB18" s="65"/>
      <c r="BC18" s="65"/>
      <c r="BD18" s="65"/>
      <c r="BE18" s="65"/>
      <c r="BF18" s="65"/>
      <c r="BG18" s="65"/>
      <c r="BH18" s="65"/>
      <c r="BI18" s="65"/>
      <c r="BJ18" s="65"/>
      <c r="BK18" s="65"/>
      <c r="BL18" s="65"/>
    </row>
    <row r="19" spans="1:64" x14ac:dyDescent="0.2">
      <c r="A19" s="60" t="s">
        <v>1372</v>
      </c>
      <c r="B19" s="61" t="s">
        <v>1373</v>
      </c>
      <c r="C19" s="62" t="s">
        <v>1388</v>
      </c>
      <c r="D19" s="61">
        <v>50</v>
      </c>
      <c r="E19" s="61" t="s">
        <v>26</v>
      </c>
      <c r="F19" s="61"/>
      <c r="G19" s="60" t="s">
        <v>27</v>
      </c>
      <c r="H19" s="60" t="s">
        <v>76</v>
      </c>
      <c r="I19" s="60" t="s">
        <v>29</v>
      </c>
      <c r="J19" s="60" t="s">
        <v>76</v>
      </c>
      <c r="K19" s="60"/>
      <c r="L19" s="60"/>
      <c r="M19" s="60" t="s">
        <v>32</v>
      </c>
      <c r="N19" s="60" t="s">
        <v>33</v>
      </c>
      <c r="O19" s="60">
        <v>24</v>
      </c>
      <c r="P19" s="61" t="s">
        <v>28</v>
      </c>
      <c r="Q19" s="65"/>
      <c r="R19" s="65"/>
      <c r="S19" s="65"/>
      <c r="T19" s="65"/>
      <c r="U19" s="65"/>
      <c r="V19" s="65"/>
      <c r="W19" s="65"/>
      <c r="X19" s="65"/>
      <c r="Y19" s="65"/>
      <c r="Z19" s="65"/>
      <c r="AA19" s="65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65"/>
      <c r="AM19" s="65"/>
      <c r="AN19" s="65"/>
      <c r="AO19" s="65"/>
      <c r="AP19" s="65"/>
      <c r="AQ19" s="65"/>
      <c r="AR19" s="65"/>
      <c r="AS19" s="65"/>
      <c r="AT19" s="65"/>
      <c r="AU19" s="65"/>
      <c r="AV19" s="65"/>
      <c r="AW19" s="65"/>
      <c r="AX19" s="65"/>
      <c r="AY19" s="65"/>
      <c r="AZ19" s="65"/>
      <c r="BA19" s="65"/>
      <c r="BB19" s="65"/>
      <c r="BC19" s="65"/>
      <c r="BD19" s="65"/>
      <c r="BE19" s="65"/>
      <c r="BF19" s="65"/>
      <c r="BG19" s="65"/>
      <c r="BH19" s="65"/>
      <c r="BI19" s="65"/>
      <c r="BJ19" s="65"/>
      <c r="BK19" s="65"/>
      <c r="BL19" s="65"/>
    </row>
    <row r="20" spans="1:64" x14ac:dyDescent="0.2">
      <c r="A20" s="60" t="s">
        <v>1372</v>
      </c>
      <c r="B20" s="61" t="s">
        <v>1373</v>
      </c>
      <c r="C20" s="62" t="s">
        <v>1389</v>
      </c>
      <c r="D20" s="61">
        <v>50</v>
      </c>
      <c r="E20" s="61" t="s">
        <v>26</v>
      </c>
      <c r="F20" s="61"/>
      <c r="G20" s="60" t="s">
        <v>27</v>
      </c>
      <c r="H20" s="60" t="s">
        <v>76</v>
      </c>
      <c r="I20" s="60" t="s">
        <v>29</v>
      </c>
      <c r="J20" s="60" t="s">
        <v>76</v>
      </c>
      <c r="K20" s="60"/>
      <c r="L20" s="60"/>
      <c r="M20" s="60" t="s">
        <v>32</v>
      </c>
      <c r="N20" s="60" t="s">
        <v>33</v>
      </c>
      <c r="O20" s="60">
        <v>24</v>
      </c>
      <c r="P20" s="61" t="s">
        <v>28</v>
      </c>
      <c r="Q20" s="65"/>
      <c r="R20" s="65"/>
      <c r="S20" s="65"/>
      <c r="T20" s="65"/>
      <c r="U20" s="65"/>
      <c r="V20" s="65"/>
      <c r="W20" s="65"/>
      <c r="X20" s="65"/>
      <c r="Y20" s="65"/>
      <c r="Z20" s="65"/>
      <c r="AA20" s="65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65"/>
      <c r="AM20" s="65"/>
      <c r="AN20" s="65"/>
      <c r="AO20" s="65"/>
      <c r="AP20" s="65"/>
      <c r="AQ20" s="65"/>
      <c r="AR20" s="65"/>
      <c r="AS20" s="65"/>
      <c r="AT20" s="65"/>
      <c r="AU20" s="65"/>
      <c r="AV20" s="65"/>
      <c r="AW20" s="65"/>
      <c r="AX20" s="65"/>
      <c r="AY20" s="65"/>
      <c r="AZ20" s="65"/>
      <c r="BA20" s="65"/>
      <c r="BB20" s="65"/>
      <c r="BC20" s="65"/>
      <c r="BD20" s="65"/>
      <c r="BE20" s="65"/>
      <c r="BF20" s="65"/>
      <c r="BG20" s="65"/>
      <c r="BH20" s="65"/>
      <c r="BI20" s="65"/>
      <c r="BJ20" s="65"/>
      <c r="BK20" s="65"/>
      <c r="BL20" s="65"/>
    </row>
    <row r="21" spans="1:64" x14ac:dyDescent="0.2">
      <c r="A21" s="60" t="s">
        <v>1372</v>
      </c>
      <c r="B21" s="61" t="s">
        <v>1373</v>
      </c>
      <c r="C21" s="62" t="s">
        <v>1390</v>
      </c>
      <c r="D21" s="61">
        <v>50</v>
      </c>
      <c r="E21" s="61" t="s">
        <v>26</v>
      </c>
      <c r="F21" s="61"/>
      <c r="G21" s="60" t="s">
        <v>27</v>
      </c>
      <c r="H21" s="60" t="s">
        <v>76</v>
      </c>
      <c r="I21" s="60" t="s">
        <v>29</v>
      </c>
      <c r="J21" s="60" t="s">
        <v>76</v>
      </c>
      <c r="K21" s="60"/>
      <c r="L21" s="60"/>
      <c r="M21" s="60" t="s">
        <v>32</v>
      </c>
      <c r="N21" s="60" t="s">
        <v>33</v>
      </c>
      <c r="O21" s="60">
        <v>24</v>
      </c>
      <c r="P21" s="61" t="s">
        <v>28</v>
      </c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/>
      <c r="BC21" s="65"/>
      <c r="BD21" s="65"/>
      <c r="BE21" s="65"/>
      <c r="BF21" s="65"/>
      <c r="BG21" s="65"/>
      <c r="BH21" s="65"/>
      <c r="BI21" s="65"/>
      <c r="BJ21" s="65"/>
      <c r="BK21" s="65"/>
      <c r="BL21" s="65"/>
    </row>
    <row r="22" spans="1:64" x14ac:dyDescent="0.2">
      <c r="A22" s="60" t="s">
        <v>1372</v>
      </c>
      <c r="B22" s="61" t="s">
        <v>1373</v>
      </c>
      <c r="C22" s="62" t="s">
        <v>1391</v>
      </c>
      <c r="D22" s="61">
        <v>50</v>
      </c>
      <c r="E22" s="61" t="s">
        <v>26</v>
      </c>
      <c r="F22" s="61"/>
      <c r="G22" s="60" t="s">
        <v>27</v>
      </c>
      <c r="H22" s="60" t="s">
        <v>76</v>
      </c>
      <c r="I22" s="60" t="s">
        <v>29</v>
      </c>
      <c r="J22" s="60" t="s">
        <v>28</v>
      </c>
      <c r="K22" s="60" t="s">
        <v>30</v>
      </c>
      <c r="L22" s="60" t="s">
        <v>1392</v>
      </c>
      <c r="M22" s="60" t="s">
        <v>32</v>
      </c>
      <c r="N22" s="60" t="s">
        <v>33</v>
      </c>
      <c r="O22" s="60">
        <v>24</v>
      </c>
      <c r="P22" s="61" t="s">
        <v>28</v>
      </c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65"/>
      <c r="AZ22" s="65"/>
      <c r="BA22" s="65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</row>
    <row r="23" spans="1:64" x14ac:dyDescent="0.2">
      <c r="A23" s="60" t="s">
        <v>1372</v>
      </c>
      <c r="B23" s="61" t="s">
        <v>1373</v>
      </c>
      <c r="C23" s="63" t="s">
        <v>1393</v>
      </c>
      <c r="D23" s="61">
        <v>500</v>
      </c>
      <c r="E23" s="61" t="s">
        <v>26</v>
      </c>
      <c r="F23" s="61"/>
      <c r="G23" s="60" t="s">
        <v>27</v>
      </c>
      <c r="H23" s="60" t="s">
        <v>28</v>
      </c>
      <c r="I23" s="60" t="s">
        <v>29</v>
      </c>
      <c r="J23" s="60" t="s">
        <v>28</v>
      </c>
      <c r="K23" s="60" t="s">
        <v>30</v>
      </c>
      <c r="L23" s="60" t="s">
        <v>1394</v>
      </c>
      <c r="M23" s="60" t="s">
        <v>32</v>
      </c>
      <c r="N23" s="60" t="s">
        <v>33</v>
      </c>
      <c r="O23" s="60">
        <v>24</v>
      </c>
      <c r="P23" s="61" t="s">
        <v>28</v>
      </c>
      <c r="Q23" s="65"/>
      <c r="R23" s="65"/>
      <c r="S23" s="65"/>
      <c r="T23" s="65"/>
      <c r="U23" s="65"/>
      <c r="V23" s="65"/>
      <c r="W23" s="65"/>
      <c r="X23" s="65"/>
      <c r="Y23" s="65"/>
      <c r="Z23" s="65"/>
      <c r="AA23" s="65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</row>
    <row r="24" spans="1:64" x14ac:dyDescent="0.2">
      <c r="A24" s="60" t="s">
        <v>1372</v>
      </c>
      <c r="B24" s="61" t="s">
        <v>1373</v>
      </c>
      <c r="C24" s="63" t="s">
        <v>1395</v>
      </c>
      <c r="D24" s="61">
        <v>200</v>
      </c>
      <c r="E24" s="61" t="s">
        <v>26</v>
      </c>
      <c r="F24" s="61"/>
      <c r="G24" s="60" t="s">
        <v>27</v>
      </c>
      <c r="H24" s="60" t="s">
        <v>28</v>
      </c>
      <c r="I24" s="60" t="s">
        <v>29</v>
      </c>
      <c r="J24" s="60" t="s">
        <v>28</v>
      </c>
      <c r="K24" s="60" t="s">
        <v>30</v>
      </c>
      <c r="L24" s="60" t="s">
        <v>1396</v>
      </c>
      <c r="M24" s="60" t="s">
        <v>32</v>
      </c>
      <c r="N24" s="60" t="s">
        <v>33</v>
      </c>
      <c r="O24" s="60">
        <v>24</v>
      </c>
      <c r="P24" s="61" t="s">
        <v>28</v>
      </c>
      <c r="Q24" s="65"/>
      <c r="R24" s="65"/>
      <c r="S24" s="65"/>
      <c r="T24" s="65"/>
      <c r="U24" s="65"/>
      <c r="V24" s="65"/>
      <c r="W24" s="65"/>
      <c r="X24" s="65"/>
      <c r="Y24" s="65"/>
      <c r="Z24" s="65"/>
      <c r="AA24" s="65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</row>
    <row r="25" spans="1:64" x14ac:dyDescent="0.2">
      <c r="A25" s="60" t="s">
        <v>1372</v>
      </c>
      <c r="B25" s="61" t="s">
        <v>1373</v>
      </c>
      <c r="C25" s="63" t="s">
        <v>1397</v>
      </c>
      <c r="D25" s="61">
        <v>200</v>
      </c>
      <c r="E25" s="61" t="s">
        <v>26</v>
      </c>
      <c r="F25" s="61"/>
      <c r="G25" s="60" t="s">
        <v>27</v>
      </c>
      <c r="H25" s="60" t="s">
        <v>28</v>
      </c>
      <c r="I25" s="60" t="s">
        <v>29</v>
      </c>
      <c r="J25" s="60" t="s">
        <v>28</v>
      </c>
      <c r="K25" s="60" t="s">
        <v>30</v>
      </c>
      <c r="L25" s="60" t="s">
        <v>1396</v>
      </c>
      <c r="M25" s="60" t="s">
        <v>32</v>
      </c>
      <c r="N25" s="60" t="s">
        <v>33</v>
      </c>
      <c r="O25" s="60">
        <v>24</v>
      </c>
      <c r="P25" s="61" t="s">
        <v>28</v>
      </c>
      <c r="Q25" s="65"/>
      <c r="R25" s="65"/>
      <c r="S25" s="65"/>
      <c r="T25" s="65"/>
      <c r="U25" s="65"/>
      <c r="V25" s="65"/>
      <c r="W25" s="65"/>
      <c r="X25" s="65"/>
      <c r="Y25" s="65"/>
      <c r="Z25" s="65"/>
      <c r="AA25" s="65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</row>
    <row r="26" spans="1:64" x14ac:dyDescent="0.2">
      <c r="A26" s="60" t="s">
        <v>1372</v>
      </c>
      <c r="B26" s="61" t="s">
        <v>1373</v>
      </c>
      <c r="C26" s="64" t="s">
        <v>1398</v>
      </c>
      <c r="D26" s="61">
        <v>200</v>
      </c>
      <c r="E26" s="61" t="s">
        <v>26</v>
      </c>
      <c r="F26" s="61"/>
      <c r="G26" s="60" t="s">
        <v>264</v>
      </c>
      <c r="H26" s="60" t="s">
        <v>76</v>
      </c>
      <c r="I26" s="60" t="s">
        <v>29</v>
      </c>
      <c r="J26" s="60" t="s">
        <v>28</v>
      </c>
      <c r="K26" s="60" t="s">
        <v>30</v>
      </c>
      <c r="L26" s="60" t="s">
        <v>1396</v>
      </c>
      <c r="M26" s="60" t="s">
        <v>32</v>
      </c>
      <c r="N26" s="60" t="s">
        <v>33</v>
      </c>
      <c r="O26" s="60">
        <v>24</v>
      </c>
      <c r="P26" s="61" t="s">
        <v>28</v>
      </c>
      <c r="Q26" s="65"/>
      <c r="R26" s="65"/>
      <c r="S26" s="65"/>
      <c r="T26" s="65"/>
      <c r="U26" s="65"/>
      <c r="V26" s="65"/>
      <c r="W26" s="65"/>
      <c r="X26" s="65"/>
      <c r="Y26" s="65"/>
      <c r="Z26" s="65"/>
      <c r="AA26" s="65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</row>
    <row r="27" spans="1:64" x14ac:dyDescent="0.2">
      <c r="A27" s="60" t="s">
        <v>1372</v>
      </c>
      <c r="B27" s="61" t="s">
        <v>1399</v>
      </c>
      <c r="C27" s="62" t="s">
        <v>1400</v>
      </c>
      <c r="D27" s="61">
        <v>50</v>
      </c>
      <c r="E27" s="61" t="s">
        <v>26</v>
      </c>
      <c r="F27" s="61"/>
      <c r="G27" s="60" t="s">
        <v>27</v>
      </c>
      <c r="H27" s="60" t="s">
        <v>28</v>
      </c>
      <c r="I27" s="60" t="s">
        <v>29</v>
      </c>
      <c r="J27" s="60" t="s">
        <v>76</v>
      </c>
      <c r="K27" s="60"/>
      <c r="L27" s="60"/>
      <c r="M27" s="60" t="s">
        <v>32</v>
      </c>
      <c r="N27" s="60" t="s">
        <v>1401</v>
      </c>
      <c r="O27" s="60">
        <v>24</v>
      </c>
      <c r="P27" s="61" t="s">
        <v>28</v>
      </c>
      <c r="Q27" s="65"/>
      <c r="R27" s="65"/>
      <c r="S27" s="65"/>
      <c r="T27" s="65"/>
      <c r="U27" s="65"/>
      <c r="V27" s="65"/>
      <c r="W27" s="65"/>
      <c r="X27" s="65"/>
      <c r="Y27" s="65"/>
      <c r="Z27" s="65"/>
      <c r="AA27" s="65"/>
      <c r="AB27" s="65"/>
      <c r="AC27" s="65"/>
      <c r="AD27" s="65"/>
      <c r="AE27" s="65"/>
      <c r="AF27" s="65"/>
      <c r="AG27" s="65"/>
      <c r="AH27" s="65"/>
      <c r="AI27" s="65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</row>
    <row r="28" spans="1:64" x14ac:dyDescent="0.2">
      <c r="A28" s="60" t="s">
        <v>1372</v>
      </c>
      <c r="B28" s="61" t="s">
        <v>1399</v>
      </c>
      <c r="C28" s="62" t="s">
        <v>1402</v>
      </c>
      <c r="D28" s="61">
        <v>50</v>
      </c>
      <c r="E28" s="61" t="s">
        <v>26</v>
      </c>
      <c r="F28" s="61"/>
      <c r="G28" s="60" t="s">
        <v>27</v>
      </c>
      <c r="H28" s="60" t="s">
        <v>28</v>
      </c>
      <c r="I28" s="60" t="s">
        <v>29</v>
      </c>
      <c r="J28" s="60" t="s">
        <v>76</v>
      </c>
      <c r="K28" s="60"/>
      <c r="L28" s="60"/>
      <c r="M28" s="60" t="s">
        <v>32</v>
      </c>
      <c r="N28" s="60" t="s">
        <v>1401</v>
      </c>
      <c r="O28" s="60">
        <v>24</v>
      </c>
      <c r="P28" s="61" t="s">
        <v>28</v>
      </c>
      <c r="Q28" s="65"/>
      <c r="R28" s="65"/>
      <c r="S28" s="65"/>
      <c r="T28" s="65"/>
      <c r="U28" s="65"/>
      <c r="V28" s="65"/>
      <c r="W28" s="65"/>
      <c r="X28" s="65"/>
      <c r="Y28" s="65"/>
      <c r="Z28" s="65"/>
      <c r="AA28" s="65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</row>
    <row r="29" spans="1:64" x14ac:dyDescent="0.2">
      <c r="A29" s="60" t="s">
        <v>1372</v>
      </c>
      <c r="B29" s="61" t="s">
        <v>1399</v>
      </c>
      <c r="C29" s="62" t="s">
        <v>1403</v>
      </c>
      <c r="D29" s="61">
        <v>50</v>
      </c>
      <c r="E29" s="61" t="s">
        <v>26</v>
      </c>
      <c r="F29" s="61"/>
      <c r="G29" s="60" t="s">
        <v>27</v>
      </c>
      <c r="H29" s="60" t="s">
        <v>28</v>
      </c>
      <c r="I29" s="60" t="s">
        <v>29</v>
      </c>
      <c r="J29" s="60" t="s">
        <v>76</v>
      </c>
      <c r="K29" s="60"/>
      <c r="L29" s="60"/>
      <c r="M29" s="60" t="s">
        <v>32</v>
      </c>
      <c r="N29" s="60" t="s">
        <v>368</v>
      </c>
      <c r="O29" s="60">
        <v>24</v>
      </c>
      <c r="P29" s="61" t="s">
        <v>28</v>
      </c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  <c r="AH29" s="65"/>
      <c r="AI29" s="65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</row>
    <row r="30" spans="1:64" x14ac:dyDescent="0.2">
      <c r="A30" s="60" t="s">
        <v>1372</v>
      </c>
      <c r="B30" s="61" t="s">
        <v>1399</v>
      </c>
      <c r="C30" s="62" t="s">
        <v>1404</v>
      </c>
      <c r="D30" s="61">
        <v>50</v>
      </c>
      <c r="E30" s="61" t="s">
        <v>26</v>
      </c>
      <c r="F30" s="61"/>
      <c r="G30" s="60" t="s">
        <v>27</v>
      </c>
      <c r="H30" s="60" t="s">
        <v>28</v>
      </c>
      <c r="I30" s="60" t="s">
        <v>29</v>
      </c>
      <c r="J30" s="60" t="s">
        <v>76</v>
      </c>
      <c r="K30" s="60"/>
      <c r="L30" s="60"/>
      <c r="M30" s="60" t="s">
        <v>32</v>
      </c>
      <c r="N30" s="60" t="s">
        <v>368</v>
      </c>
      <c r="O30" s="60">
        <v>24</v>
      </c>
      <c r="P30" s="61" t="s">
        <v>28</v>
      </c>
      <c r="Q30" s="65"/>
      <c r="R30" s="65"/>
      <c r="S30" s="65"/>
      <c r="T30" s="65"/>
      <c r="U30" s="65"/>
      <c r="V30" s="65"/>
      <c r="W30" s="65"/>
      <c r="X30" s="65"/>
      <c r="Y30" s="65"/>
      <c r="Z30" s="65"/>
      <c r="AA30" s="65"/>
      <c r="AB30" s="65"/>
      <c r="AC30" s="65"/>
      <c r="AD30" s="65"/>
      <c r="AE30" s="65"/>
      <c r="AF30" s="65"/>
      <c r="AG30" s="65"/>
      <c r="AH30" s="65"/>
      <c r="AI30" s="65"/>
      <c r="AJ30" s="65"/>
      <c r="AK30" s="65"/>
      <c r="AL30" s="65"/>
      <c r="AM30" s="65"/>
      <c r="AN30" s="65"/>
      <c r="AO30" s="65"/>
      <c r="AP30" s="65"/>
      <c r="AQ30" s="65"/>
      <c r="AR30" s="65"/>
      <c r="AS30" s="65"/>
      <c r="AT30" s="65"/>
      <c r="AU30" s="65"/>
      <c r="AV30" s="65"/>
      <c r="AW30" s="65"/>
      <c r="AX30" s="65"/>
      <c r="AY30" s="65"/>
      <c r="AZ30" s="65"/>
      <c r="BA30" s="65"/>
      <c r="BB30" s="65"/>
      <c r="BC30" s="65"/>
      <c r="BD30" s="65"/>
      <c r="BE30" s="65"/>
      <c r="BF30" s="65"/>
      <c r="BG30" s="65"/>
      <c r="BH30" s="65"/>
      <c r="BI30" s="65"/>
      <c r="BJ30" s="65"/>
      <c r="BK30" s="65"/>
      <c r="BL30" s="65"/>
    </row>
    <row r="31" spans="1:64" x14ac:dyDescent="0.2">
      <c r="A31" s="60" t="s">
        <v>1372</v>
      </c>
      <c r="B31" s="61" t="s">
        <v>1399</v>
      </c>
      <c r="C31" s="62" t="s">
        <v>1405</v>
      </c>
      <c r="D31" s="61">
        <v>50</v>
      </c>
      <c r="E31" s="61" t="s">
        <v>26</v>
      </c>
      <c r="F31" s="61"/>
      <c r="G31" s="60" t="s">
        <v>27</v>
      </c>
      <c r="H31" s="60" t="s">
        <v>28</v>
      </c>
      <c r="I31" s="60" t="s">
        <v>29</v>
      </c>
      <c r="J31" s="60" t="s">
        <v>76</v>
      </c>
      <c r="K31" s="60"/>
      <c r="L31" s="60"/>
      <c r="M31" s="60" t="s">
        <v>32</v>
      </c>
      <c r="N31" s="60" t="s">
        <v>1401</v>
      </c>
      <c r="O31" s="60">
        <v>24</v>
      </c>
      <c r="P31" s="61" t="s">
        <v>28</v>
      </c>
      <c r="Q31" s="65"/>
      <c r="R31" s="65"/>
      <c r="S31" s="65"/>
      <c r="T31" s="65"/>
      <c r="U31" s="65"/>
      <c r="V31" s="65"/>
      <c r="W31" s="65"/>
      <c r="X31" s="65"/>
      <c r="Y31" s="65"/>
      <c r="Z31" s="65"/>
      <c r="AA31" s="65"/>
      <c r="AB31" s="65"/>
      <c r="AC31" s="65"/>
      <c r="AD31" s="65"/>
      <c r="AE31" s="65"/>
      <c r="AF31" s="65"/>
      <c r="AG31" s="65"/>
      <c r="AH31" s="65"/>
      <c r="AI31" s="65"/>
      <c r="AJ31" s="65"/>
      <c r="AK31" s="65"/>
      <c r="AL31" s="65"/>
      <c r="AM31" s="65"/>
      <c r="AN31" s="65"/>
      <c r="AO31" s="65"/>
      <c r="AP31" s="65"/>
      <c r="AQ31" s="65"/>
      <c r="AR31" s="65"/>
      <c r="AS31" s="65"/>
      <c r="AT31" s="65"/>
      <c r="AU31" s="65"/>
      <c r="AV31" s="65"/>
      <c r="AW31" s="65"/>
      <c r="AX31" s="65"/>
      <c r="AY31" s="65"/>
      <c r="AZ31" s="65"/>
      <c r="BA31" s="65"/>
      <c r="BB31" s="65"/>
      <c r="BC31" s="65"/>
      <c r="BD31" s="65"/>
      <c r="BE31" s="65"/>
      <c r="BF31" s="65"/>
      <c r="BG31" s="65"/>
      <c r="BH31" s="65"/>
      <c r="BI31" s="65"/>
      <c r="BJ31" s="65"/>
      <c r="BK31" s="65"/>
      <c r="BL31" s="65"/>
    </row>
    <row r="32" spans="1:64" x14ac:dyDescent="0.2">
      <c r="A32" s="60" t="s">
        <v>1372</v>
      </c>
      <c r="B32" s="61" t="s">
        <v>1399</v>
      </c>
      <c r="C32" s="62" t="s">
        <v>1406</v>
      </c>
      <c r="D32" s="61">
        <v>50</v>
      </c>
      <c r="E32" s="61" t="s">
        <v>26</v>
      </c>
      <c r="F32" s="61"/>
      <c r="G32" s="60" t="s">
        <v>27</v>
      </c>
      <c r="H32" s="60" t="s">
        <v>28</v>
      </c>
      <c r="I32" s="60" t="s">
        <v>29</v>
      </c>
      <c r="J32" s="60" t="s">
        <v>76</v>
      </c>
      <c r="K32" s="60"/>
      <c r="L32" s="60"/>
      <c r="M32" s="60" t="s">
        <v>32</v>
      </c>
      <c r="N32" s="60" t="s">
        <v>1401</v>
      </c>
      <c r="O32" s="60">
        <v>24</v>
      </c>
      <c r="P32" s="61" t="s">
        <v>28</v>
      </c>
      <c r="Q32" s="65"/>
      <c r="R32" s="65"/>
      <c r="S32" s="65"/>
      <c r="T32" s="65"/>
      <c r="U32" s="65"/>
      <c r="V32" s="65"/>
      <c r="W32" s="65"/>
      <c r="X32" s="65"/>
      <c r="Y32" s="65"/>
      <c r="Z32" s="65"/>
      <c r="AA32" s="65"/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65"/>
      <c r="AO32" s="65"/>
      <c r="AP32" s="65"/>
      <c r="AQ32" s="65"/>
      <c r="AR32" s="65"/>
      <c r="AS32" s="65"/>
      <c r="AT32" s="65"/>
      <c r="AU32" s="65"/>
      <c r="AV32" s="65"/>
      <c r="AW32" s="65"/>
      <c r="AX32" s="65"/>
      <c r="AY32" s="65"/>
      <c r="AZ32" s="65"/>
      <c r="BA32" s="65"/>
      <c r="BB32" s="65"/>
      <c r="BC32" s="65"/>
      <c r="BD32" s="65"/>
      <c r="BE32" s="65"/>
      <c r="BF32" s="65"/>
      <c r="BG32" s="65"/>
      <c r="BH32" s="65"/>
      <c r="BI32" s="65"/>
      <c r="BJ32" s="65"/>
      <c r="BK32" s="65"/>
      <c r="BL32" s="65"/>
    </row>
    <row r="33" spans="1:64" x14ac:dyDescent="0.2">
      <c r="A33" s="60" t="s">
        <v>1372</v>
      </c>
      <c r="B33" s="61" t="s">
        <v>1399</v>
      </c>
      <c r="C33" s="62" t="s">
        <v>1407</v>
      </c>
      <c r="D33" s="61">
        <v>50</v>
      </c>
      <c r="E33" s="61" t="s">
        <v>26</v>
      </c>
      <c r="F33" s="61"/>
      <c r="G33" s="60" t="s">
        <v>27</v>
      </c>
      <c r="H33" s="60" t="s">
        <v>28</v>
      </c>
      <c r="I33" s="60" t="s">
        <v>29</v>
      </c>
      <c r="J33" s="60" t="s">
        <v>76</v>
      </c>
      <c r="K33" s="60"/>
      <c r="L33" s="60"/>
      <c r="M33" s="60" t="s">
        <v>32</v>
      </c>
      <c r="N33" s="60" t="s">
        <v>368</v>
      </c>
      <c r="O33" s="60">
        <v>24</v>
      </c>
      <c r="P33" s="61" t="s">
        <v>28</v>
      </c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5"/>
      <c r="AD33" s="65"/>
      <c r="AE33" s="65"/>
      <c r="AF33" s="65"/>
      <c r="AG33" s="65"/>
      <c r="AH33" s="65"/>
      <c r="AI33" s="65"/>
      <c r="AJ33" s="65"/>
      <c r="AK33" s="65"/>
      <c r="AL33" s="65"/>
      <c r="AM33" s="65"/>
      <c r="AN33" s="65"/>
      <c r="AO33" s="65"/>
      <c r="AP33" s="65"/>
      <c r="AQ33" s="65"/>
      <c r="AR33" s="65"/>
      <c r="AS33" s="65"/>
      <c r="AT33" s="65"/>
      <c r="AU33" s="65"/>
      <c r="AV33" s="65"/>
      <c r="AW33" s="65"/>
      <c r="AX33" s="65"/>
      <c r="AY33" s="65"/>
      <c r="AZ33" s="65"/>
      <c r="BA33" s="65"/>
      <c r="BB33" s="65"/>
      <c r="BC33" s="65"/>
      <c r="BD33" s="65"/>
      <c r="BE33" s="65"/>
      <c r="BF33" s="65"/>
      <c r="BG33" s="65"/>
      <c r="BH33" s="65"/>
      <c r="BI33" s="65"/>
      <c r="BJ33" s="65"/>
      <c r="BK33" s="65"/>
      <c r="BL33" s="65"/>
    </row>
    <row r="34" spans="1:64" x14ac:dyDescent="0.2">
      <c r="A34" s="60" t="s">
        <v>1372</v>
      </c>
      <c r="B34" s="61" t="s">
        <v>1399</v>
      </c>
      <c r="C34" s="62" t="s">
        <v>1408</v>
      </c>
      <c r="D34" s="61">
        <v>50</v>
      </c>
      <c r="E34" s="61" t="s">
        <v>26</v>
      </c>
      <c r="F34" s="61"/>
      <c r="G34" s="60" t="s">
        <v>27</v>
      </c>
      <c r="H34" s="60" t="s">
        <v>28</v>
      </c>
      <c r="I34" s="60" t="s">
        <v>29</v>
      </c>
      <c r="J34" s="60" t="s">
        <v>76</v>
      </c>
      <c r="K34" s="60"/>
      <c r="L34" s="60"/>
      <c r="M34" s="60" t="s">
        <v>32</v>
      </c>
      <c r="N34" s="60" t="s">
        <v>368</v>
      </c>
      <c r="O34" s="60">
        <v>24</v>
      </c>
      <c r="P34" s="61" t="s">
        <v>28</v>
      </c>
      <c r="Q34" s="65"/>
      <c r="R34" s="65"/>
      <c r="S34" s="65"/>
      <c r="T34" s="65"/>
      <c r="U34" s="65"/>
      <c r="V34" s="65"/>
      <c r="W34" s="65"/>
      <c r="X34" s="65"/>
      <c r="Y34" s="65"/>
      <c r="Z34" s="65"/>
      <c r="AA34" s="65"/>
      <c r="AB34" s="65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  <c r="AP34" s="65"/>
      <c r="AQ34" s="65"/>
      <c r="AR34" s="65"/>
      <c r="AS34" s="65"/>
      <c r="AT34" s="65"/>
      <c r="AU34" s="65"/>
      <c r="AV34" s="65"/>
      <c r="AW34" s="65"/>
      <c r="AX34" s="65"/>
      <c r="AY34" s="65"/>
      <c r="AZ34" s="65"/>
      <c r="BA34" s="65"/>
      <c r="BB34" s="65"/>
      <c r="BC34" s="65"/>
      <c r="BD34" s="65"/>
      <c r="BE34" s="65"/>
      <c r="BF34" s="65"/>
      <c r="BG34" s="65"/>
      <c r="BH34" s="65"/>
      <c r="BI34" s="65"/>
      <c r="BJ34" s="65"/>
      <c r="BK34" s="65"/>
      <c r="BL34" s="65"/>
    </row>
    <row r="35" spans="1:64" x14ac:dyDescent="0.2">
      <c r="A35" s="60" t="s">
        <v>1372</v>
      </c>
      <c r="B35" s="61" t="s">
        <v>1399</v>
      </c>
      <c r="C35" s="62" t="s">
        <v>1409</v>
      </c>
      <c r="D35" s="61">
        <v>50</v>
      </c>
      <c r="E35" s="61" t="s">
        <v>26</v>
      </c>
      <c r="F35" s="61"/>
      <c r="G35" s="60" t="s">
        <v>27</v>
      </c>
      <c r="H35" s="60" t="s">
        <v>28</v>
      </c>
      <c r="I35" s="60" t="s">
        <v>29</v>
      </c>
      <c r="J35" s="60" t="s">
        <v>76</v>
      </c>
      <c r="K35" s="60"/>
      <c r="L35" s="60"/>
      <c r="M35" s="60" t="s">
        <v>32</v>
      </c>
      <c r="N35" s="60" t="s">
        <v>368</v>
      </c>
      <c r="O35" s="60">
        <v>24</v>
      </c>
      <c r="P35" s="61" t="s">
        <v>28</v>
      </c>
      <c r="Q35" s="65"/>
      <c r="R35" s="65"/>
      <c r="S35" s="65"/>
      <c r="T35" s="65"/>
      <c r="U35" s="65"/>
      <c r="V35" s="65"/>
      <c r="W35" s="65"/>
      <c r="X35" s="65"/>
      <c r="Y35" s="65"/>
      <c r="Z35" s="65"/>
      <c r="AA35" s="65"/>
      <c r="AB35" s="65"/>
      <c r="AC35" s="65"/>
      <c r="AD35" s="65"/>
      <c r="AE35" s="65"/>
      <c r="AF35" s="65"/>
      <c r="AG35" s="65"/>
      <c r="AH35" s="65"/>
      <c r="AI35" s="65"/>
      <c r="AJ35" s="65"/>
      <c r="AK35" s="65"/>
      <c r="AL35" s="65"/>
      <c r="AM35" s="65"/>
      <c r="AN35" s="65"/>
      <c r="AO35" s="65"/>
      <c r="AP35" s="65"/>
      <c r="AQ35" s="65"/>
      <c r="AR35" s="65"/>
      <c r="AS35" s="65"/>
      <c r="AT35" s="65"/>
      <c r="AU35" s="65"/>
      <c r="AV35" s="65"/>
      <c r="AW35" s="65"/>
      <c r="AX35" s="65"/>
      <c r="AY35" s="65"/>
      <c r="AZ35" s="65"/>
      <c r="BA35" s="65"/>
      <c r="BB35" s="65"/>
      <c r="BC35" s="65"/>
      <c r="BD35" s="65"/>
      <c r="BE35" s="65"/>
      <c r="BF35" s="65"/>
      <c r="BG35" s="65"/>
      <c r="BH35" s="65"/>
      <c r="BI35" s="65"/>
      <c r="BJ35" s="65"/>
      <c r="BK35" s="65"/>
      <c r="BL35" s="65"/>
    </row>
    <row r="36" spans="1:64" x14ac:dyDescent="0.2">
      <c r="A36" s="60" t="s">
        <v>1372</v>
      </c>
      <c r="B36" s="61" t="s">
        <v>1399</v>
      </c>
      <c r="C36" s="62" t="s">
        <v>1410</v>
      </c>
      <c r="D36" s="61">
        <v>50</v>
      </c>
      <c r="E36" s="61" t="s">
        <v>26</v>
      </c>
      <c r="F36" s="61"/>
      <c r="G36" s="60" t="s">
        <v>27</v>
      </c>
      <c r="H36" s="60" t="s">
        <v>28</v>
      </c>
      <c r="I36" s="60" t="s">
        <v>29</v>
      </c>
      <c r="J36" s="60" t="s">
        <v>76</v>
      </c>
      <c r="K36" s="60"/>
      <c r="L36" s="60"/>
      <c r="M36" s="60" t="s">
        <v>32</v>
      </c>
      <c r="N36" s="60" t="s">
        <v>1401</v>
      </c>
      <c r="O36" s="60">
        <v>24</v>
      </c>
      <c r="P36" s="61" t="s">
        <v>28</v>
      </c>
      <c r="Q36" s="65"/>
      <c r="R36" s="65"/>
      <c r="S36" s="65"/>
      <c r="T36" s="65"/>
      <c r="U36" s="65"/>
      <c r="V36" s="65"/>
      <c r="W36" s="65"/>
      <c r="X36" s="65"/>
      <c r="Y36" s="65"/>
      <c r="Z36" s="65"/>
      <c r="AA36" s="65"/>
      <c r="AB36" s="65"/>
      <c r="AC36" s="65"/>
      <c r="AD36" s="65"/>
      <c r="AE36" s="65"/>
      <c r="AF36" s="65"/>
      <c r="AG36" s="65"/>
      <c r="AH36" s="65"/>
      <c r="AI36" s="65"/>
      <c r="AJ36" s="65"/>
      <c r="AK36" s="65"/>
      <c r="AL36" s="65"/>
      <c r="AM36" s="65"/>
      <c r="AN36" s="65"/>
      <c r="AO36" s="65"/>
      <c r="AP36" s="65"/>
      <c r="AQ36" s="65"/>
      <c r="AR36" s="65"/>
      <c r="AS36" s="65"/>
      <c r="AT36" s="65"/>
      <c r="AU36" s="65"/>
      <c r="AV36" s="65"/>
      <c r="AW36" s="65"/>
      <c r="AX36" s="65"/>
      <c r="AY36" s="65"/>
      <c r="AZ36" s="65"/>
      <c r="BA36" s="65"/>
      <c r="BB36" s="65"/>
      <c r="BC36" s="65"/>
      <c r="BD36" s="65"/>
      <c r="BE36" s="65"/>
      <c r="BF36" s="65"/>
      <c r="BG36" s="65"/>
      <c r="BH36" s="65"/>
      <c r="BI36" s="65"/>
      <c r="BJ36" s="65"/>
      <c r="BK36" s="65"/>
      <c r="BL36" s="65"/>
    </row>
    <row r="37" spans="1:64" x14ac:dyDescent="0.2">
      <c r="A37" s="60" t="s">
        <v>1372</v>
      </c>
      <c r="B37" s="61" t="s">
        <v>1399</v>
      </c>
      <c r="C37" s="62" t="s">
        <v>1411</v>
      </c>
      <c r="D37" s="61">
        <v>50</v>
      </c>
      <c r="E37" s="61" t="s">
        <v>26</v>
      </c>
      <c r="F37" s="61"/>
      <c r="G37" s="60" t="s">
        <v>27</v>
      </c>
      <c r="H37" s="60" t="s">
        <v>28</v>
      </c>
      <c r="I37" s="60" t="s">
        <v>29</v>
      </c>
      <c r="J37" s="60" t="s">
        <v>76</v>
      </c>
      <c r="K37" s="60"/>
      <c r="L37" s="60"/>
      <c r="M37" s="60" t="s">
        <v>32</v>
      </c>
      <c r="N37" s="60" t="s">
        <v>1401</v>
      </c>
      <c r="O37" s="60">
        <v>24</v>
      </c>
      <c r="P37" s="61" t="s">
        <v>28</v>
      </c>
      <c r="Q37" s="65"/>
      <c r="R37" s="65"/>
      <c r="S37" s="65"/>
      <c r="T37" s="65"/>
      <c r="U37" s="65"/>
      <c r="V37" s="65"/>
      <c r="W37" s="65"/>
      <c r="X37" s="65"/>
      <c r="Y37" s="65"/>
      <c r="Z37" s="65"/>
      <c r="AA37" s="65"/>
      <c r="AB37" s="65"/>
      <c r="AC37" s="65"/>
      <c r="AD37" s="65"/>
      <c r="AE37" s="65"/>
      <c r="AF37" s="65"/>
      <c r="AG37" s="65"/>
      <c r="AH37" s="65"/>
      <c r="AI37" s="65"/>
      <c r="AJ37" s="65"/>
      <c r="AK37" s="65"/>
      <c r="AL37" s="65"/>
      <c r="AM37" s="65"/>
      <c r="AN37" s="65"/>
      <c r="AO37" s="65"/>
      <c r="AP37" s="65"/>
      <c r="AQ37" s="65"/>
      <c r="AR37" s="65"/>
      <c r="AS37" s="65"/>
      <c r="AT37" s="65"/>
      <c r="AU37" s="65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</row>
    <row r="38" spans="1:64" x14ac:dyDescent="0.2">
      <c r="A38" s="60" t="s">
        <v>1372</v>
      </c>
      <c r="B38" s="61" t="s">
        <v>1399</v>
      </c>
      <c r="C38" s="62" t="s">
        <v>1412</v>
      </c>
      <c r="D38" s="61">
        <v>50</v>
      </c>
      <c r="E38" s="61" t="s">
        <v>26</v>
      </c>
      <c r="F38" s="61"/>
      <c r="G38" s="60" t="s">
        <v>27</v>
      </c>
      <c r="H38" s="60" t="s">
        <v>28</v>
      </c>
      <c r="I38" s="60" t="s">
        <v>29</v>
      </c>
      <c r="J38" s="60" t="s">
        <v>76</v>
      </c>
      <c r="K38" s="60"/>
      <c r="L38" s="60"/>
      <c r="M38" s="60" t="s">
        <v>32</v>
      </c>
      <c r="N38" s="60" t="s">
        <v>368</v>
      </c>
      <c r="O38" s="60">
        <v>24</v>
      </c>
      <c r="P38" s="61" t="s">
        <v>28</v>
      </c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65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  <c r="AP38" s="65"/>
      <c r="AQ38" s="65"/>
      <c r="AR38" s="65"/>
      <c r="AS38" s="65"/>
      <c r="AT38" s="65"/>
      <c r="AU38" s="65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</row>
    <row r="39" spans="1:64" x14ac:dyDescent="0.2">
      <c r="A39" s="60" t="s">
        <v>1372</v>
      </c>
      <c r="B39" s="61" t="s">
        <v>1399</v>
      </c>
      <c r="C39" s="62" t="s">
        <v>1413</v>
      </c>
      <c r="D39" s="61">
        <v>50</v>
      </c>
      <c r="E39" s="61" t="s">
        <v>26</v>
      </c>
      <c r="F39" s="61"/>
      <c r="G39" s="60" t="s">
        <v>27</v>
      </c>
      <c r="H39" s="60" t="s">
        <v>28</v>
      </c>
      <c r="I39" s="60" t="s">
        <v>29</v>
      </c>
      <c r="J39" s="60" t="s">
        <v>76</v>
      </c>
      <c r="K39" s="60"/>
      <c r="L39" s="60"/>
      <c r="M39" s="60" t="s">
        <v>32</v>
      </c>
      <c r="N39" s="60" t="s">
        <v>368</v>
      </c>
      <c r="O39" s="60">
        <v>24</v>
      </c>
      <c r="P39" s="61" t="s">
        <v>28</v>
      </c>
      <c r="Q39" s="65"/>
      <c r="R39" s="65"/>
      <c r="S39" s="65"/>
      <c r="T39" s="65"/>
      <c r="U39" s="65"/>
      <c r="V39" s="65"/>
      <c r="W39" s="65"/>
      <c r="X39" s="65"/>
      <c r="Y39" s="65"/>
      <c r="Z39" s="65"/>
      <c r="AA39" s="65"/>
      <c r="AB39" s="65"/>
      <c r="AC39" s="65"/>
      <c r="AD39" s="65"/>
      <c r="AE39" s="65"/>
      <c r="AF39" s="65"/>
      <c r="AG39" s="65"/>
      <c r="AH39" s="65"/>
      <c r="AI39" s="65"/>
      <c r="AJ39" s="65"/>
      <c r="AK39" s="65"/>
      <c r="AL39" s="65"/>
      <c r="AM39" s="65"/>
      <c r="AN39" s="65"/>
      <c r="AO39" s="65"/>
      <c r="AP39" s="65"/>
      <c r="AQ39" s="65"/>
      <c r="AR39" s="65"/>
      <c r="AS39" s="65"/>
      <c r="AT39" s="65"/>
      <c r="AU39" s="65"/>
      <c r="AV39" s="65"/>
      <c r="AW39" s="65"/>
      <c r="AX39" s="65"/>
      <c r="AY39" s="65"/>
      <c r="AZ39" s="65"/>
      <c r="BA39" s="65"/>
      <c r="BB39" s="65"/>
      <c r="BC39" s="65"/>
      <c r="BD39" s="65"/>
      <c r="BE39" s="65"/>
      <c r="BF39" s="65"/>
      <c r="BG39" s="65"/>
      <c r="BH39" s="65"/>
      <c r="BI39" s="65"/>
      <c r="BJ39" s="65"/>
      <c r="BK39" s="65"/>
      <c r="BL39" s="65"/>
    </row>
    <row r="40" spans="1:64" x14ac:dyDescent="0.2">
      <c r="A40" s="60" t="s">
        <v>1372</v>
      </c>
      <c r="B40" s="61" t="s">
        <v>1399</v>
      </c>
      <c r="C40" s="62" t="s">
        <v>1414</v>
      </c>
      <c r="D40" s="61">
        <v>50</v>
      </c>
      <c r="E40" s="61" t="s">
        <v>26</v>
      </c>
      <c r="F40" s="61"/>
      <c r="G40" s="60" t="s">
        <v>27</v>
      </c>
      <c r="H40" s="60" t="s">
        <v>28</v>
      </c>
      <c r="I40" s="60" t="s">
        <v>29</v>
      </c>
      <c r="J40" s="60" t="s">
        <v>76</v>
      </c>
      <c r="K40" s="60"/>
      <c r="L40" s="60"/>
      <c r="M40" s="60" t="s">
        <v>32</v>
      </c>
      <c r="N40" s="60" t="s">
        <v>1401</v>
      </c>
      <c r="O40" s="60">
        <v>24</v>
      </c>
      <c r="P40" s="61" t="s">
        <v>28</v>
      </c>
      <c r="Q40" s="65"/>
      <c r="R40" s="65"/>
      <c r="S40" s="65"/>
      <c r="T40" s="65"/>
      <c r="U40" s="65"/>
      <c r="V40" s="65"/>
      <c r="W40" s="65"/>
      <c r="X40" s="65"/>
      <c r="Y40" s="65"/>
      <c r="Z40" s="65"/>
      <c r="AA40" s="65"/>
      <c r="AB40" s="65"/>
      <c r="AC40" s="65"/>
      <c r="AD40" s="65"/>
      <c r="AE40" s="65"/>
      <c r="AF40" s="65"/>
      <c r="AG40" s="65"/>
      <c r="AH40" s="65"/>
      <c r="AI40" s="65"/>
      <c r="AJ40" s="65"/>
      <c r="AK40" s="65"/>
      <c r="AL40" s="65"/>
      <c r="AM40" s="65"/>
      <c r="AN40" s="65"/>
      <c r="AO40" s="65"/>
      <c r="AP40" s="65"/>
      <c r="AQ40" s="65"/>
      <c r="AR40" s="65"/>
      <c r="AS40" s="65"/>
      <c r="AT40" s="65"/>
      <c r="AU40" s="65"/>
      <c r="AV40" s="65"/>
      <c r="AW40" s="65"/>
      <c r="AX40" s="65"/>
      <c r="AY40" s="65"/>
      <c r="AZ40" s="65"/>
      <c r="BA40" s="65"/>
      <c r="BB40" s="65"/>
      <c r="BC40" s="65"/>
      <c r="BD40" s="65"/>
      <c r="BE40" s="65"/>
      <c r="BF40" s="65"/>
      <c r="BG40" s="65"/>
      <c r="BH40" s="65"/>
      <c r="BI40" s="65"/>
      <c r="BJ40" s="65"/>
      <c r="BK40" s="65"/>
      <c r="BL40" s="65"/>
    </row>
    <row r="41" spans="1:64" x14ac:dyDescent="0.2">
      <c r="A41" s="60" t="s">
        <v>1372</v>
      </c>
      <c r="B41" s="61" t="s">
        <v>1399</v>
      </c>
      <c r="C41" s="62" t="s">
        <v>1415</v>
      </c>
      <c r="D41" s="61">
        <v>50</v>
      </c>
      <c r="E41" s="61" t="s">
        <v>26</v>
      </c>
      <c r="F41" s="61"/>
      <c r="G41" s="60" t="s">
        <v>27</v>
      </c>
      <c r="H41" s="60" t="s">
        <v>28</v>
      </c>
      <c r="I41" s="60" t="s">
        <v>29</v>
      </c>
      <c r="J41" s="60" t="s">
        <v>76</v>
      </c>
      <c r="K41" s="60"/>
      <c r="L41" s="60"/>
      <c r="M41" s="60" t="s">
        <v>32</v>
      </c>
      <c r="N41" s="60" t="s">
        <v>1401</v>
      </c>
      <c r="O41" s="60">
        <v>24</v>
      </c>
      <c r="P41" s="61" t="s">
        <v>28</v>
      </c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/>
      <c r="AO41" s="65"/>
      <c r="AP41" s="65"/>
      <c r="AQ41" s="65"/>
      <c r="AR41" s="65"/>
      <c r="AS41" s="65"/>
      <c r="AT41" s="65"/>
      <c r="AU41" s="65"/>
      <c r="AV41" s="65"/>
      <c r="AW41" s="65"/>
      <c r="AX41" s="65"/>
      <c r="AY41" s="65"/>
      <c r="AZ41" s="65"/>
      <c r="BA41" s="65"/>
      <c r="BB41" s="65"/>
      <c r="BC41" s="65"/>
      <c r="BD41" s="65"/>
      <c r="BE41" s="65"/>
      <c r="BF41" s="65"/>
      <c r="BG41" s="65"/>
      <c r="BH41" s="65"/>
      <c r="BI41" s="65"/>
      <c r="BJ41" s="65"/>
      <c r="BK41" s="65"/>
      <c r="BL41" s="65"/>
    </row>
    <row r="42" spans="1:64" x14ac:dyDescent="0.2">
      <c r="A42" s="60" t="s">
        <v>1372</v>
      </c>
      <c r="B42" s="61" t="s">
        <v>1399</v>
      </c>
      <c r="C42" s="62" t="s">
        <v>1416</v>
      </c>
      <c r="D42" s="61">
        <v>50</v>
      </c>
      <c r="E42" s="61" t="s">
        <v>26</v>
      </c>
      <c r="F42" s="61"/>
      <c r="G42" s="60" t="s">
        <v>27</v>
      </c>
      <c r="H42" s="60" t="s">
        <v>28</v>
      </c>
      <c r="I42" s="60" t="s">
        <v>29</v>
      </c>
      <c r="J42" s="60" t="s">
        <v>76</v>
      </c>
      <c r="K42" s="60"/>
      <c r="L42" s="60"/>
      <c r="M42" s="60" t="s">
        <v>32</v>
      </c>
      <c r="N42" s="60" t="s">
        <v>1401</v>
      </c>
      <c r="O42" s="60">
        <v>24</v>
      </c>
      <c r="P42" s="61" t="s">
        <v>28</v>
      </c>
      <c r="Q42" s="65"/>
      <c r="R42" s="65"/>
      <c r="S42" s="65"/>
      <c r="T42" s="65"/>
      <c r="U42" s="65"/>
      <c r="V42" s="65"/>
      <c r="W42" s="65"/>
      <c r="X42" s="65"/>
      <c r="Y42" s="65"/>
      <c r="Z42" s="65"/>
      <c r="AA42" s="65"/>
      <c r="AB42" s="65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O42" s="65"/>
      <c r="AP42" s="65"/>
      <c r="AQ42" s="65"/>
      <c r="AR42" s="65"/>
      <c r="AS42" s="65"/>
      <c r="AT42" s="65"/>
      <c r="AU42" s="65"/>
      <c r="AV42" s="65"/>
      <c r="AW42" s="65"/>
      <c r="AX42" s="65"/>
      <c r="AY42" s="65"/>
      <c r="AZ42" s="65"/>
      <c r="BA42" s="65"/>
      <c r="BB42" s="65"/>
      <c r="BC42" s="65"/>
      <c r="BD42" s="65"/>
      <c r="BE42" s="65"/>
      <c r="BF42" s="65"/>
      <c r="BG42" s="65"/>
      <c r="BH42" s="65"/>
      <c r="BI42" s="65"/>
      <c r="BJ42" s="65"/>
      <c r="BK42" s="65"/>
      <c r="BL42" s="65"/>
    </row>
    <row r="43" spans="1:64" x14ac:dyDescent="0.2">
      <c r="A43" s="60" t="s">
        <v>1372</v>
      </c>
      <c r="B43" s="61" t="s">
        <v>1399</v>
      </c>
      <c r="C43" s="62" t="s">
        <v>1417</v>
      </c>
      <c r="D43" s="61">
        <v>50</v>
      </c>
      <c r="E43" s="61" t="s">
        <v>26</v>
      </c>
      <c r="F43" s="61"/>
      <c r="G43" s="60" t="s">
        <v>27</v>
      </c>
      <c r="H43" s="60" t="s">
        <v>28</v>
      </c>
      <c r="I43" s="60" t="s">
        <v>29</v>
      </c>
      <c r="J43" s="60" t="s">
        <v>76</v>
      </c>
      <c r="K43" s="60"/>
      <c r="L43" s="60"/>
      <c r="M43" s="60" t="s">
        <v>32</v>
      </c>
      <c r="N43" s="60" t="s">
        <v>368</v>
      </c>
      <c r="O43" s="60">
        <v>24</v>
      </c>
      <c r="P43" s="61" t="s">
        <v>28</v>
      </c>
      <c r="Q43" s="65"/>
      <c r="R43" s="65"/>
      <c r="S43" s="65"/>
      <c r="T43" s="65"/>
      <c r="U43" s="65"/>
      <c r="V43" s="65"/>
      <c r="W43" s="65"/>
      <c r="X43" s="65"/>
      <c r="Y43" s="65"/>
      <c r="Z43" s="65"/>
      <c r="AA43" s="65"/>
      <c r="AB43" s="65"/>
      <c r="AC43" s="65"/>
      <c r="AD43" s="65"/>
      <c r="AE43" s="65"/>
      <c r="AF43" s="65"/>
      <c r="AG43" s="65"/>
      <c r="AH43" s="65"/>
      <c r="AI43" s="65"/>
      <c r="AJ43" s="65"/>
      <c r="AK43" s="65"/>
      <c r="AL43" s="65"/>
      <c r="AM43" s="65"/>
      <c r="AN43" s="65"/>
      <c r="AO43" s="65"/>
      <c r="AP43" s="65"/>
      <c r="AQ43" s="65"/>
      <c r="AR43" s="65"/>
      <c r="AS43" s="65"/>
      <c r="AT43" s="65"/>
      <c r="AU43" s="65"/>
      <c r="AV43" s="65"/>
      <c r="AW43" s="65"/>
      <c r="AX43" s="65"/>
      <c r="AY43" s="65"/>
      <c r="AZ43" s="65"/>
      <c r="BA43" s="65"/>
      <c r="BB43" s="65"/>
      <c r="BC43" s="65"/>
      <c r="BD43" s="65"/>
      <c r="BE43" s="65"/>
      <c r="BF43" s="65"/>
      <c r="BG43" s="65"/>
      <c r="BH43" s="65"/>
      <c r="BI43" s="65"/>
      <c r="BJ43" s="65"/>
      <c r="BK43" s="65"/>
      <c r="BL43" s="65"/>
    </row>
    <row r="44" spans="1:64" x14ac:dyDescent="0.2">
      <c r="A44" s="60" t="s">
        <v>1372</v>
      </c>
      <c r="B44" s="61" t="s">
        <v>1399</v>
      </c>
      <c r="C44" s="62" t="s">
        <v>1418</v>
      </c>
      <c r="D44" s="61">
        <v>50</v>
      </c>
      <c r="E44" s="61" t="s">
        <v>26</v>
      </c>
      <c r="F44" s="61"/>
      <c r="G44" s="60" t="s">
        <v>27</v>
      </c>
      <c r="H44" s="60" t="s">
        <v>28</v>
      </c>
      <c r="I44" s="60" t="s">
        <v>29</v>
      </c>
      <c r="J44" s="60" t="s">
        <v>76</v>
      </c>
      <c r="K44" s="60"/>
      <c r="L44" s="60"/>
      <c r="M44" s="60" t="s">
        <v>32</v>
      </c>
      <c r="N44" s="60" t="s">
        <v>368</v>
      </c>
      <c r="O44" s="60">
        <v>24</v>
      </c>
      <c r="P44" s="61" t="s">
        <v>28</v>
      </c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O44" s="65"/>
      <c r="AP44" s="65"/>
      <c r="AQ44" s="65"/>
      <c r="AR44" s="65"/>
      <c r="AS44" s="65"/>
      <c r="AT44" s="65"/>
      <c r="AU44" s="65"/>
      <c r="AV44" s="65"/>
      <c r="AW44" s="65"/>
      <c r="AX44" s="65"/>
      <c r="AY44" s="65"/>
      <c r="AZ44" s="65"/>
      <c r="BA44" s="65"/>
      <c r="BB44" s="65"/>
      <c r="BC44" s="65"/>
      <c r="BD44" s="65"/>
      <c r="BE44" s="65"/>
      <c r="BF44" s="65"/>
      <c r="BG44" s="65"/>
      <c r="BH44" s="65"/>
      <c r="BI44" s="65"/>
      <c r="BJ44" s="65"/>
      <c r="BK44" s="65"/>
      <c r="BL44" s="65"/>
    </row>
    <row r="45" spans="1:64" x14ac:dyDescent="0.2">
      <c r="A45" s="60" t="s">
        <v>1372</v>
      </c>
      <c r="B45" s="61" t="s">
        <v>1399</v>
      </c>
      <c r="C45" s="62" t="s">
        <v>1419</v>
      </c>
      <c r="D45" s="61">
        <v>50</v>
      </c>
      <c r="E45" s="61" t="s">
        <v>26</v>
      </c>
      <c r="F45" s="61"/>
      <c r="G45" s="60" t="s">
        <v>27</v>
      </c>
      <c r="H45" s="60" t="s">
        <v>28</v>
      </c>
      <c r="I45" s="60" t="s">
        <v>29</v>
      </c>
      <c r="J45" s="60" t="s">
        <v>76</v>
      </c>
      <c r="K45" s="60"/>
      <c r="L45" s="60"/>
      <c r="M45" s="60" t="s">
        <v>32</v>
      </c>
      <c r="N45" s="60" t="s">
        <v>368</v>
      </c>
      <c r="O45" s="60">
        <v>24</v>
      </c>
      <c r="P45" s="61" t="s">
        <v>28</v>
      </c>
      <c r="Q45" s="65"/>
      <c r="R45" s="65"/>
      <c r="S45" s="65"/>
      <c r="T45" s="65"/>
      <c r="U45" s="65"/>
      <c r="V45" s="65"/>
      <c r="W45" s="65"/>
      <c r="X45" s="65"/>
      <c r="Y45" s="65"/>
      <c r="Z45" s="65"/>
      <c r="AA45" s="65"/>
      <c r="AB45" s="65"/>
      <c r="AC45" s="65"/>
      <c r="AD45" s="65"/>
      <c r="AE45" s="65"/>
      <c r="AF45" s="65"/>
      <c r="AG45" s="65"/>
      <c r="AH45" s="65"/>
      <c r="AI45" s="65"/>
      <c r="AJ45" s="65"/>
      <c r="AK45" s="65"/>
      <c r="AL45" s="65"/>
      <c r="AM45" s="65"/>
      <c r="AN45" s="65"/>
      <c r="AO45" s="65"/>
      <c r="AP45" s="65"/>
      <c r="AQ45" s="65"/>
      <c r="AR45" s="65"/>
      <c r="AS45" s="65"/>
      <c r="AT45" s="65"/>
      <c r="AU45" s="65"/>
      <c r="AV45" s="65"/>
      <c r="AW45" s="65"/>
      <c r="AX45" s="65"/>
      <c r="AY45" s="65"/>
      <c r="AZ45" s="65"/>
      <c r="BA45" s="65"/>
      <c r="BB45" s="65"/>
      <c r="BC45" s="65"/>
      <c r="BD45" s="65"/>
      <c r="BE45" s="65"/>
      <c r="BF45" s="65"/>
      <c r="BG45" s="65"/>
      <c r="BH45" s="65"/>
      <c r="BI45" s="65"/>
      <c r="BJ45" s="65"/>
      <c r="BK45" s="65"/>
      <c r="BL45" s="65"/>
    </row>
    <row r="46" spans="1:64" x14ac:dyDescent="0.2">
      <c r="A46" s="60" t="s">
        <v>1372</v>
      </c>
      <c r="B46" s="61" t="s">
        <v>1399</v>
      </c>
      <c r="C46" s="62" t="s">
        <v>1420</v>
      </c>
      <c r="D46" s="61">
        <v>50</v>
      </c>
      <c r="E46" s="61" t="s">
        <v>26</v>
      </c>
      <c r="F46" s="61"/>
      <c r="G46" s="60" t="s">
        <v>27</v>
      </c>
      <c r="H46" s="60" t="s">
        <v>28</v>
      </c>
      <c r="I46" s="60" t="s">
        <v>29</v>
      </c>
      <c r="J46" s="60" t="s">
        <v>76</v>
      </c>
      <c r="K46" s="60"/>
      <c r="L46" s="60"/>
      <c r="M46" s="60" t="s">
        <v>32</v>
      </c>
      <c r="N46" s="60" t="s">
        <v>1401</v>
      </c>
      <c r="O46" s="60">
        <v>24</v>
      </c>
      <c r="P46" s="61" t="s">
        <v>28</v>
      </c>
      <c r="Q46" s="65"/>
      <c r="R46" s="65"/>
      <c r="S46" s="65"/>
      <c r="T46" s="65"/>
      <c r="U46" s="65"/>
      <c r="V46" s="65"/>
      <c r="W46" s="65"/>
      <c r="X46" s="65"/>
      <c r="Y46" s="65"/>
      <c r="Z46" s="65"/>
      <c r="AA46" s="65"/>
      <c r="AB46" s="65"/>
      <c r="AC46" s="65"/>
      <c r="AD46" s="65"/>
      <c r="AE46" s="65"/>
      <c r="AF46" s="65"/>
      <c r="AG46" s="65"/>
      <c r="AH46" s="65"/>
      <c r="AI46" s="65"/>
      <c r="AJ46" s="65"/>
      <c r="AK46" s="65"/>
      <c r="AL46" s="65"/>
      <c r="AM46" s="65"/>
      <c r="AN46" s="65"/>
      <c r="AO46" s="65"/>
      <c r="AP46" s="65"/>
      <c r="AQ46" s="65"/>
      <c r="AR46" s="65"/>
      <c r="AS46" s="65"/>
      <c r="AT46" s="65"/>
      <c r="AU46" s="65"/>
      <c r="AV46" s="65"/>
      <c r="AW46" s="65"/>
      <c r="AX46" s="65"/>
      <c r="AY46" s="65"/>
      <c r="AZ46" s="65"/>
      <c r="BA46" s="65"/>
      <c r="BB46" s="65"/>
      <c r="BC46" s="65"/>
      <c r="BD46" s="65"/>
      <c r="BE46" s="65"/>
      <c r="BF46" s="65"/>
      <c r="BG46" s="65"/>
      <c r="BH46" s="65"/>
      <c r="BI46" s="65"/>
      <c r="BJ46" s="65"/>
      <c r="BK46" s="65"/>
      <c r="BL46" s="65"/>
    </row>
    <row r="47" spans="1:64" x14ac:dyDescent="0.2">
      <c r="A47" s="60" t="s">
        <v>1372</v>
      </c>
      <c r="B47" s="61" t="s">
        <v>1399</v>
      </c>
      <c r="C47" s="62" t="s">
        <v>1421</v>
      </c>
      <c r="D47" s="61">
        <v>50</v>
      </c>
      <c r="E47" s="61" t="s">
        <v>26</v>
      </c>
      <c r="F47" s="61"/>
      <c r="G47" s="60" t="s">
        <v>27</v>
      </c>
      <c r="H47" s="60" t="s">
        <v>28</v>
      </c>
      <c r="I47" s="60" t="s">
        <v>29</v>
      </c>
      <c r="J47" s="60" t="s">
        <v>76</v>
      </c>
      <c r="K47" s="60"/>
      <c r="L47" s="60"/>
      <c r="M47" s="60" t="s">
        <v>32</v>
      </c>
      <c r="N47" s="60" t="s">
        <v>1401</v>
      </c>
      <c r="O47" s="60">
        <v>24</v>
      </c>
      <c r="P47" s="61" t="s">
        <v>28</v>
      </c>
      <c r="Q47" s="65"/>
      <c r="R47" s="65"/>
      <c r="S47" s="65"/>
      <c r="T47" s="65"/>
      <c r="U47" s="65"/>
      <c r="V47" s="65"/>
      <c r="W47" s="65"/>
      <c r="X47" s="65"/>
      <c r="Y47" s="65"/>
      <c r="Z47" s="65"/>
      <c r="AA47" s="65"/>
      <c r="AB47" s="65"/>
      <c r="AC47" s="65"/>
      <c r="AD47" s="65"/>
      <c r="AE47" s="65"/>
      <c r="AF47" s="65"/>
      <c r="AG47" s="65"/>
      <c r="AH47" s="65"/>
      <c r="AI47" s="65"/>
      <c r="AJ47" s="65"/>
      <c r="AK47" s="65"/>
      <c r="AL47" s="65"/>
      <c r="AM47" s="65"/>
      <c r="AN47" s="65"/>
      <c r="AO47" s="65"/>
      <c r="AP47" s="65"/>
      <c r="AQ47" s="65"/>
      <c r="AR47" s="65"/>
      <c r="AS47" s="65"/>
      <c r="AT47" s="65"/>
      <c r="AU47" s="65"/>
      <c r="AV47" s="65"/>
      <c r="AW47" s="65"/>
      <c r="AX47" s="65"/>
      <c r="AY47" s="65"/>
      <c r="AZ47" s="65"/>
      <c r="BA47" s="65"/>
      <c r="BB47" s="65"/>
      <c r="BC47" s="65"/>
      <c r="BD47" s="65"/>
      <c r="BE47" s="65"/>
      <c r="BF47" s="65"/>
      <c r="BG47" s="65"/>
      <c r="BH47" s="65"/>
      <c r="BI47" s="65"/>
      <c r="BJ47" s="65"/>
      <c r="BK47" s="65"/>
      <c r="BL47" s="65"/>
    </row>
    <row r="48" spans="1:64" x14ac:dyDescent="0.2">
      <c r="A48" s="60" t="s">
        <v>1372</v>
      </c>
      <c r="B48" s="61" t="s">
        <v>1399</v>
      </c>
      <c r="C48" s="62" t="s">
        <v>1422</v>
      </c>
      <c r="D48" s="61">
        <v>50</v>
      </c>
      <c r="E48" s="61" t="s">
        <v>26</v>
      </c>
      <c r="F48" s="61"/>
      <c r="G48" s="60" t="s">
        <v>27</v>
      </c>
      <c r="H48" s="60" t="s">
        <v>28</v>
      </c>
      <c r="I48" s="60" t="s">
        <v>29</v>
      </c>
      <c r="J48" s="60" t="s">
        <v>76</v>
      </c>
      <c r="K48" s="60"/>
      <c r="L48" s="60"/>
      <c r="M48" s="60" t="s">
        <v>32</v>
      </c>
      <c r="N48" s="60" t="s">
        <v>368</v>
      </c>
      <c r="O48" s="60">
        <v>24</v>
      </c>
      <c r="P48" s="61" t="s">
        <v>28</v>
      </c>
      <c r="Q48" s="65"/>
      <c r="R48" s="65"/>
      <c r="S48" s="65"/>
      <c r="T48" s="65"/>
      <c r="U48" s="65"/>
      <c r="V48" s="65"/>
      <c r="W48" s="65"/>
      <c r="X48" s="65"/>
      <c r="Y48" s="65"/>
      <c r="Z48" s="65"/>
      <c r="AA48" s="65"/>
      <c r="AB48" s="65"/>
      <c r="AC48" s="65"/>
      <c r="AD48" s="65"/>
      <c r="AE48" s="65"/>
      <c r="AF48" s="65"/>
      <c r="AG48" s="65"/>
      <c r="AH48" s="65"/>
      <c r="AI48" s="65"/>
      <c r="AJ48" s="65"/>
      <c r="AK48" s="65"/>
      <c r="AL48" s="65"/>
      <c r="AM48" s="65"/>
      <c r="AN48" s="65"/>
      <c r="AO48" s="65"/>
      <c r="AP48" s="65"/>
      <c r="AQ48" s="65"/>
      <c r="AR48" s="65"/>
      <c r="AS48" s="65"/>
      <c r="AT48" s="65"/>
      <c r="AU48" s="65"/>
      <c r="AV48" s="65"/>
      <c r="AW48" s="65"/>
      <c r="AX48" s="65"/>
      <c r="AY48" s="65"/>
      <c r="AZ48" s="65"/>
      <c r="BA48" s="65"/>
      <c r="BB48" s="65"/>
      <c r="BC48" s="65"/>
      <c r="BD48" s="65"/>
      <c r="BE48" s="65"/>
      <c r="BF48" s="65"/>
      <c r="BG48" s="65"/>
      <c r="BH48" s="65"/>
      <c r="BI48" s="65"/>
      <c r="BJ48" s="65"/>
      <c r="BK48" s="65"/>
      <c r="BL48" s="65"/>
    </row>
    <row r="49" spans="1:64" x14ac:dyDescent="0.2">
      <c r="A49" s="60" t="s">
        <v>1372</v>
      </c>
      <c r="B49" s="61" t="s">
        <v>1399</v>
      </c>
      <c r="C49" s="62" t="s">
        <v>1423</v>
      </c>
      <c r="D49" s="61">
        <v>50</v>
      </c>
      <c r="E49" s="61" t="s">
        <v>26</v>
      </c>
      <c r="F49" s="61"/>
      <c r="G49" s="60" t="s">
        <v>27</v>
      </c>
      <c r="H49" s="60" t="s">
        <v>28</v>
      </c>
      <c r="I49" s="60" t="s">
        <v>29</v>
      </c>
      <c r="J49" s="60" t="s">
        <v>76</v>
      </c>
      <c r="K49" s="60"/>
      <c r="L49" s="60"/>
      <c r="M49" s="60" t="s">
        <v>32</v>
      </c>
      <c r="N49" s="60" t="s">
        <v>1401</v>
      </c>
      <c r="O49" s="60">
        <v>24</v>
      </c>
      <c r="P49" s="61" t="s">
        <v>28</v>
      </c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F49" s="65"/>
      <c r="AG49" s="65"/>
      <c r="AH49" s="65"/>
      <c r="AI49" s="65"/>
      <c r="AJ49" s="65"/>
      <c r="AK49" s="65"/>
      <c r="AL49" s="65"/>
      <c r="AM49" s="65"/>
      <c r="AN49" s="65"/>
      <c r="AO49" s="65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5"/>
      <c r="BA49" s="65"/>
      <c r="BB49" s="65"/>
      <c r="BC49" s="65"/>
      <c r="BD49" s="65"/>
      <c r="BE49" s="65"/>
      <c r="BF49" s="65"/>
      <c r="BG49" s="65"/>
      <c r="BH49" s="65"/>
      <c r="BI49" s="65"/>
      <c r="BJ49" s="65"/>
      <c r="BK49" s="65"/>
      <c r="BL49" s="65"/>
    </row>
    <row r="50" spans="1:64" x14ac:dyDescent="0.2">
      <c r="A50" s="60" t="s">
        <v>1372</v>
      </c>
      <c r="B50" s="61" t="s">
        <v>1399</v>
      </c>
      <c r="C50" s="62" t="s">
        <v>1424</v>
      </c>
      <c r="D50" s="61">
        <v>50</v>
      </c>
      <c r="E50" s="61" t="s">
        <v>26</v>
      </c>
      <c r="F50" s="61"/>
      <c r="G50" s="60" t="s">
        <v>27</v>
      </c>
      <c r="H50" s="60" t="s">
        <v>28</v>
      </c>
      <c r="I50" s="60" t="s">
        <v>29</v>
      </c>
      <c r="J50" s="60" t="s">
        <v>76</v>
      </c>
      <c r="K50" s="60"/>
      <c r="L50" s="60"/>
      <c r="M50" s="60" t="s">
        <v>32</v>
      </c>
      <c r="N50" s="60" t="s">
        <v>368</v>
      </c>
      <c r="O50" s="60">
        <v>24</v>
      </c>
      <c r="P50" s="61" t="s">
        <v>28</v>
      </c>
      <c r="Q50" s="65"/>
      <c r="R50" s="65"/>
      <c r="S50" s="65"/>
      <c r="T50" s="65"/>
      <c r="U50" s="65"/>
      <c r="V50" s="65"/>
      <c r="W50" s="65"/>
      <c r="X50" s="65"/>
      <c r="Y50" s="65"/>
      <c r="Z50" s="65"/>
      <c r="AA50" s="65"/>
      <c r="AB50" s="65"/>
      <c r="AC50" s="65"/>
      <c r="AD50" s="65"/>
      <c r="AE50" s="65"/>
      <c r="AF50" s="65"/>
      <c r="AG50" s="65"/>
      <c r="AH50" s="65"/>
      <c r="AI50" s="65"/>
      <c r="AJ50" s="65"/>
      <c r="AK50" s="65"/>
      <c r="AL50" s="65"/>
      <c r="AM50" s="65"/>
      <c r="AN50" s="65"/>
      <c r="AO50" s="65"/>
      <c r="AP50" s="65"/>
      <c r="AQ50" s="65"/>
      <c r="AR50" s="65"/>
      <c r="AS50" s="65"/>
      <c r="AT50" s="65"/>
      <c r="AU50" s="65"/>
      <c r="AV50" s="65"/>
      <c r="AW50" s="65"/>
      <c r="AX50" s="65"/>
      <c r="AY50" s="65"/>
      <c r="AZ50" s="65"/>
      <c r="BA50" s="65"/>
      <c r="BB50" s="65"/>
      <c r="BC50" s="65"/>
      <c r="BD50" s="65"/>
      <c r="BE50" s="65"/>
      <c r="BF50" s="65"/>
      <c r="BG50" s="65"/>
      <c r="BH50" s="65"/>
      <c r="BI50" s="65"/>
      <c r="BJ50" s="65"/>
      <c r="BK50" s="65"/>
      <c r="BL50" s="65"/>
    </row>
    <row r="51" spans="1:64" x14ac:dyDescent="0.2">
      <c r="A51" s="60" t="s">
        <v>1372</v>
      </c>
      <c r="B51" s="61" t="s">
        <v>1399</v>
      </c>
      <c r="C51" s="62" t="s">
        <v>1425</v>
      </c>
      <c r="D51" s="61">
        <v>50</v>
      </c>
      <c r="E51" s="61" t="s">
        <v>26</v>
      </c>
      <c r="F51" s="61"/>
      <c r="G51" s="60" t="s">
        <v>27</v>
      </c>
      <c r="H51" s="60" t="s">
        <v>28</v>
      </c>
      <c r="I51" s="60" t="s">
        <v>29</v>
      </c>
      <c r="J51" s="60" t="s">
        <v>76</v>
      </c>
      <c r="K51" s="60"/>
      <c r="L51" s="60"/>
      <c r="M51" s="60" t="s">
        <v>32</v>
      </c>
      <c r="N51" s="60" t="s">
        <v>1401</v>
      </c>
      <c r="O51" s="60">
        <v>24</v>
      </c>
      <c r="P51" s="61" t="s">
        <v>28</v>
      </c>
      <c r="Q51" s="65"/>
      <c r="R51" s="65"/>
      <c r="S51" s="65"/>
      <c r="T51" s="65"/>
      <c r="U51" s="65"/>
      <c r="V51" s="65"/>
      <c r="W51" s="65"/>
      <c r="X51" s="65"/>
      <c r="Y51" s="65"/>
      <c r="Z51" s="65"/>
      <c r="AA51" s="65"/>
      <c r="AB51" s="65"/>
      <c r="AC51" s="65"/>
      <c r="AD51" s="65"/>
      <c r="AE51" s="65"/>
      <c r="AF51" s="65"/>
      <c r="AG51" s="65"/>
      <c r="AH51" s="65"/>
      <c r="AI51" s="65"/>
      <c r="AJ51" s="65"/>
      <c r="AK51" s="65"/>
      <c r="AL51" s="65"/>
      <c r="AM51" s="65"/>
      <c r="AN51" s="65"/>
      <c r="AO51" s="65"/>
      <c r="AP51" s="65"/>
      <c r="AQ51" s="65"/>
      <c r="AR51" s="65"/>
      <c r="AS51" s="65"/>
      <c r="AT51" s="65"/>
      <c r="AU51" s="65"/>
      <c r="AV51" s="65"/>
      <c r="AW51" s="65"/>
      <c r="AX51" s="65"/>
      <c r="AY51" s="65"/>
      <c r="AZ51" s="65"/>
      <c r="BA51" s="65"/>
      <c r="BB51" s="65"/>
      <c r="BC51" s="65"/>
      <c r="BD51" s="65"/>
      <c r="BE51" s="65"/>
      <c r="BF51" s="65"/>
      <c r="BG51" s="65"/>
      <c r="BH51" s="65"/>
      <c r="BI51" s="65"/>
      <c r="BJ51" s="65"/>
      <c r="BK51" s="65"/>
      <c r="BL51" s="65"/>
    </row>
    <row r="52" spans="1:64" x14ac:dyDescent="0.2">
      <c r="A52" s="60" t="s">
        <v>1372</v>
      </c>
      <c r="B52" s="61" t="s">
        <v>1399</v>
      </c>
      <c r="C52" s="62" t="s">
        <v>1426</v>
      </c>
      <c r="D52" s="61">
        <v>50</v>
      </c>
      <c r="E52" s="61" t="s">
        <v>26</v>
      </c>
      <c r="F52" s="61"/>
      <c r="G52" s="60" t="s">
        <v>27</v>
      </c>
      <c r="H52" s="60" t="s">
        <v>28</v>
      </c>
      <c r="I52" s="60" t="s">
        <v>29</v>
      </c>
      <c r="J52" s="60" t="s">
        <v>76</v>
      </c>
      <c r="K52" s="60"/>
      <c r="L52" s="60"/>
      <c r="M52" s="60" t="s">
        <v>32</v>
      </c>
      <c r="N52" s="60" t="s">
        <v>1401</v>
      </c>
      <c r="O52" s="60">
        <v>24</v>
      </c>
      <c r="P52" s="61" t="s">
        <v>28</v>
      </c>
      <c r="Q52" s="65"/>
      <c r="R52" s="65"/>
      <c r="S52" s="65"/>
      <c r="T52" s="65"/>
      <c r="U52" s="65"/>
      <c r="V52" s="65"/>
      <c r="W52" s="65"/>
      <c r="X52" s="65"/>
      <c r="Y52" s="65"/>
      <c r="Z52" s="65"/>
      <c r="AA52" s="65"/>
      <c r="AB52" s="65"/>
      <c r="AC52" s="65"/>
      <c r="AD52" s="65"/>
      <c r="AE52" s="65"/>
      <c r="AF52" s="65"/>
      <c r="AG52" s="65"/>
      <c r="AH52" s="65"/>
      <c r="AI52" s="65"/>
      <c r="AJ52" s="65"/>
      <c r="AK52" s="65"/>
      <c r="AL52" s="65"/>
      <c r="AM52" s="65"/>
      <c r="AN52" s="65"/>
      <c r="AO52" s="65"/>
      <c r="AP52" s="65"/>
      <c r="AQ52" s="65"/>
      <c r="AR52" s="65"/>
      <c r="AS52" s="65"/>
      <c r="AT52" s="65"/>
      <c r="AU52" s="65"/>
      <c r="AV52" s="65"/>
      <c r="AW52" s="65"/>
      <c r="AX52" s="65"/>
      <c r="AY52" s="65"/>
      <c r="AZ52" s="65"/>
      <c r="BA52" s="65"/>
      <c r="BB52" s="65"/>
      <c r="BC52" s="65"/>
      <c r="BD52" s="65"/>
      <c r="BE52" s="65"/>
      <c r="BF52" s="65"/>
      <c r="BG52" s="65"/>
      <c r="BH52" s="65"/>
      <c r="BI52" s="65"/>
      <c r="BJ52" s="65"/>
      <c r="BK52" s="65"/>
      <c r="BL52" s="65"/>
    </row>
    <row r="53" spans="1:64" x14ac:dyDescent="0.2">
      <c r="A53" s="60" t="s">
        <v>1372</v>
      </c>
      <c r="B53" s="61" t="s">
        <v>1399</v>
      </c>
      <c r="C53" s="62" t="s">
        <v>1427</v>
      </c>
      <c r="D53" s="61">
        <v>50</v>
      </c>
      <c r="E53" s="61" t="s">
        <v>26</v>
      </c>
      <c r="F53" s="61"/>
      <c r="G53" s="60" t="s">
        <v>27</v>
      </c>
      <c r="H53" s="60" t="s">
        <v>28</v>
      </c>
      <c r="I53" s="60" t="s">
        <v>29</v>
      </c>
      <c r="J53" s="60" t="s">
        <v>76</v>
      </c>
      <c r="K53" s="60"/>
      <c r="L53" s="60"/>
      <c r="M53" s="60" t="s">
        <v>32</v>
      </c>
      <c r="N53" s="60" t="s">
        <v>368</v>
      </c>
      <c r="O53" s="60">
        <v>24</v>
      </c>
      <c r="P53" s="61" t="s">
        <v>28</v>
      </c>
      <c r="Q53" s="65"/>
      <c r="R53" s="65"/>
      <c r="S53" s="65"/>
      <c r="T53" s="65"/>
      <c r="U53" s="65"/>
      <c r="V53" s="65"/>
      <c r="W53" s="65"/>
      <c r="X53" s="65"/>
      <c r="Y53" s="65"/>
      <c r="Z53" s="65"/>
      <c r="AA53" s="65"/>
      <c r="AB53" s="65"/>
      <c r="AC53" s="65"/>
      <c r="AD53" s="65"/>
      <c r="AE53" s="65"/>
      <c r="AF53" s="65"/>
      <c r="AG53" s="65"/>
      <c r="AH53" s="65"/>
      <c r="AI53" s="65"/>
      <c r="AJ53" s="65"/>
      <c r="AK53" s="65"/>
      <c r="AL53" s="65"/>
      <c r="AM53" s="65"/>
      <c r="AN53" s="65"/>
      <c r="AO53" s="65"/>
      <c r="AP53" s="65"/>
      <c r="AQ53" s="65"/>
      <c r="AR53" s="65"/>
      <c r="AS53" s="65"/>
      <c r="AT53" s="65"/>
      <c r="AU53" s="65"/>
      <c r="AV53" s="65"/>
      <c r="AW53" s="65"/>
      <c r="AX53" s="65"/>
      <c r="AY53" s="65"/>
      <c r="AZ53" s="65"/>
      <c r="BA53" s="65"/>
      <c r="BB53" s="65"/>
      <c r="BC53" s="65"/>
      <c r="BD53" s="65"/>
      <c r="BE53" s="65"/>
      <c r="BF53" s="65"/>
      <c r="BG53" s="65"/>
      <c r="BH53" s="65"/>
      <c r="BI53" s="65"/>
      <c r="BJ53" s="65"/>
      <c r="BK53" s="65"/>
      <c r="BL53" s="65"/>
    </row>
    <row r="54" spans="1:64" x14ac:dyDescent="0.2">
      <c r="A54" s="60" t="s">
        <v>1372</v>
      </c>
      <c r="B54" s="61" t="s">
        <v>1399</v>
      </c>
      <c r="C54" s="62" t="s">
        <v>1428</v>
      </c>
      <c r="D54" s="61">
        <v>50</v>
      </c>
      <c r="E54" s="61" t="s">
        <v>26</v>
      </c>
      <c r="F54" s="61"/>
      <c r="G54" s="60" t="s">
        <v>27</v>
      </c>
      <c r="H54" s="60" t="s">
        <v>28</v>
      </c>
      <c r="I54" s="60" t="s">
        <v>29</v>
      </c>
      <c r="J54" s="60" t="s">
        <v>76</v>
      </c>
      <c r="K54" s="60"/>
      <c r="L54" s="60"/>
      <c r="M54" s="60" t="s">
        <v>32</v>
      </c>
      <c r="N54" s="60" t="s">
        <v>368</v>
      </c>
      <c r="O54" s="60">
        <v>24</v>
      </c>
      <c r="P54" s="61" t="s">
        <v>28</v>
      </c>
      <c r="Q54" s="65"/>
      <c r="R54" s="65"/>
      <c r="S54" s="65"/>
      <c r="T54" s="65"/>
      <c r="U54" s="65"/>
      <c r="V54" s="65"/>
      <c r="W54" s="65"/>
      <c r="X54" s="65"/>
      <c r="Y54" s="65"/>
      <c r="Z54" s="65"/>
      <c r="AA54" s="65"/>
      <c r="AB54" s="65"/>
      <c r="AC54" s="65"/>
      <c r="AD54" s="65"/>
      <c r="AE54" s="65"/>
      <c r="AF54" s="65"/>
      <c r="AG54" s="65"/>
      <c r="AH54" s="65"/>
      <c r="AI54" s="65"/>
      <c r="AJ54" s="65"/>
      <c r="AK54" s="65"/>
      <c r="AL54" s="65"/>
      <c r="AM54" s="65"/>
      <c r="AN54" s="65"/>
      <c r="AO54" s="65"/>
      <c r="AP54" s="65"/>
      <c r="AQ54" s="65"/>
      <c r="AR54" s="65"/>
      <c r="AS54" s="65"/>
      <c r="AT54" s="65"/>
      <c r="AU54" s="65"/>
      <c r="AV54" s="65"/>
      <c r="AW54" s="65"/>
      <c r="AX54" s="65"/>
      <c r="AY54" s="65"/>
      <c r="AZ54" s="65"/>
      <c r="BA54" s="65"/>
      <c r="BB54" s="65"/>
      <c r="BC54" s="65"/>
      <c r="BD54" s="65"/>
      <c r="BE54" s="65"/>
      <c r="BF54" s="65"/>
      <c r="BG54" s="65"/>
      <c r="BH54" s="65"/>
      <c r="BI54" s="65"/>
      <c r="BJ54" s="65"/>
      <c r="BK54" s="65"/>
      <c r="BL54" s="65"/>
    </row>
    <row r="55" spans="1:64" x14ac:dyDescent="0.2">
      <c r="A55" s="60" t="s">
        <v>1372</v>
      </c>
      <c r="B55" s="61" t="s">
        <v>1399</v>
      </c>
      <c r="C55" s="62" t="s">
        <v>1429</v>
      </c>
      <c r="D55" s="61">
        <v>50</v>
      </c>
      <c r="E55" s="61" t="s">
        <v>26</v>
      </c>
      <c r="F55" s="61"/>
      <c r="G55" s="60" t="s">
        <v>27</v>
      </c>
      <c r="H55" s="60" t="s">
        <v>28</v>
      </c>
      <c r="I55" s="60" t="s">
        <v>29</v>
      </c>
      <c r="J55" s="60" t="s">
        <v>76</v>
      </c>
      <c r="K55" s="60"/>
      <c r="L55" s="60"/>
      <c r="M55" s="60" t="s">
        <v>32</v>
      </c>
      <c r="N55" s="60" t="s">
        <v>1401</v>
      </c>
      <c r="O55" s="60">
        <v>24</v>
      </c>
      <c r="P55" s="61" t="s">
        <v>28</v>
      </c>
      <c r="Q55" s="65"/>
      <c r="R55" s="65"/>
      <c r="S55" s="65"/>
      <c r="T55" s="65"/>
      <c r="U55" s="65"/>
      <c r="V55" s="65"/>
      <c r="W55" s="65"/>
      <c r="X55" s="65"/>
      <c r="Y55" s="65"/>
      <c r="Z55" s="65"/>
      <c r="AA55" s="65"/>
      <c r="AB55" s="65"/>
      <c r="AC55" s="65"/>
      <c r="AD55" s="65"/>
      <c r="AE55" s="65"/>
      <c r="AF55" s="65"/>
      <c r="AG55" s="65"/>
      <c r="AH55" s="65"/>
      <c r="AI55" s="65"/>
      <c r="AJ55" s="65"/>
      <c r="AK55" s="65"/>
      <c r="AL55" s="65"/>
      <c r="AM55" s="65"/>
      <c r="AN55" s="65"/>
      <c r="AO55" s="65"/>
      <c r="AP55" s="65"/>
      <c r="AQ55" s="65"/>
      <c r="AR55" s="65"/>
      <c r="AS55" s="65"/>
      <c r="AT55" s="65"/>
      <c r="AU55" s="65"/>
      <c r="AV55" s="65"/>
      <c r="AW55" s="65"/>
      <c r="AX55" s="65"/>
      <c r="AY55" s="65"/>
      <c r="AZ55" s="65"/>
      <c r="BA55" s="65"/>
      <c r="BB55" s="65"/>
      <c r="BC55" s="65"/>
      <c r="BD55" s="65"/>
      <c r="BE55" s="65"/>
      <c r="BF55" s="65"/>
      <c r="BG55" s="65"/>
      <c r="BH55" s="65"/>
      <c r="BI55" s="65"/>
      <c r="BJ55" s="65"/>
      <c r="BK55" s="65"/>
      <c r="BL55" s="65"/>
    </row>
    <row r="56" spans="1:64" x14ac:dyDescent="0.2">
      <c r="A56" s="60" t="s">
        <v>1372</v>
      </c>
      <c r="B56" s="61" t="s">
        <v>1399</v>
      </c>
      <c r="C56" s="62" t="s">
        <v>1430</v>
      </c>
      <c r="D56" s="61">
        <v>50</v>
      </c>
      <c r="E56" s="61" t="s">
        <v>26</v>
      </c>
      <c r="F56" s="61"/>
      <c r="G56" s="60" t="s">
        <v>27</v>
      </c>
      <c r="H56" s="60" t="s">
        <v>28</v>
      </c>
      <c r="I56" s="60" t="s">
        <v>29</v>
      </c>
      <c r="J56" s="60" t="s">
        <v>76</v>
      </c>
      <c r="K56" s="60"/>
      <c r="L56" s="60"/>
      <c r="M56" s="60" t="s">
        <v>32</v>
      </c>
      <c r="N56" s="60" t="s">
        <v>1401</v>
      </c>
      <c r="O56" s="60">
        <v>24</v>
      </c>
      <c r="P56" s="61" t="s">
        <v>28</v>
      </c>
      <c r="Q56" s="65"/>
      <c r="R56" s="65"/>
      <c r="S56" s="65"/>
      <c r="T56" s="65"/>
      <c r="U56" s="65"/>
      <c r="V56" s="65"/>
      <c r="W56" s="65"/>
      <c r="X56" s="65"/>
      <c r="Y56" s="65"/>
      <c r="Z56" s="65"/>
      <c r="AA56" s="65"/>
      <c r="AB56" s="65"/>
      <c r="AC56" s="65"/>
      <c r="AD56" s="65"/>
      <c r="AE56" s="65"/>
      <c r="AF56" s="65"/>
      <c r="AG56" s="65"/>
      <c r="AH56" s="65"/>
      <c r="AI56" s="65"/>
      <c r="AJ56" s="65"/>
      <c r="AK56" s="65"/>
      <c r="AL56" s="65"/>
      <c r="AM56" s="65"/>
      <c r="AN56" s="65"/>
      <c r="AO56" s="65"/>
      <c r="AP56" s="65"/>
      <c r="AQ56" s="65"/>
      <c r="AR56" s="65"/>
      <c r="AS56" s="65"/>
      <c r="AT56" s="65"/>
      <c r="AU56" s="65"/>
      <c r="AV56" s="65"/>
      <c r="AW56" s="65"/>
      <c r="AX56" s="65"/>
      <c r="AY56" s="65"/>
      <c r="AZ56" s="65"/>
      <c r="BA56" s="65"/>
      <c r="BB56" s="65"/>
      <c r="BC56" s="65"/>
      <c r="BD56" s="65"/>
      <c r="BE56" s="65"/>
      <c r="BF56" s="65"/>
      <c r="BG56" s="65"/>
      <c r="BH56" s="65"/>
      <c r="BI56" s="65"/>
      <c r="BJ56" s="65"/>
      <c r="BK56" s="65"/>
      <c r="BL56" s="65"/>
    </row>
    <row r="57" spans="1:64" x14ac:dyDescent="0.2">
      <c r="A57" s="60" t="s">
        <v>1372</v>
      </c>
      <c r="B57" s="61" t="s">
        <v>1399</v>
      </c>
      <c r="C57" s="62" t="s">
        <v>1431</v>
      </c>
      <c r="D57" s="61">
        <v>50</v>
      </c>
      <c r="E57" s="61" t="s">
        <v>26</v>
      </c>
      <c r="F57" s="61"/>
      <c r="G57" s="60" t="s">
        <v>27</v>
      </c>
      <c r="H57" s="60" t="s">
        <v>28</v>
      </c>
      <c r="I57" s="60" t="s">
        <v>29</v>
      </c>
      <c r="J57" s="60" t="s">
        <v>76</v>
      </c>
      <c r="K57" s="60"/>
      <c r="L57" s="60"/>
      <c r="M57" s="60" t="s">
        <v>32</v>
      </c>
      <c r="N57" s="60" t="s">
        <v>368</v>
      </c>
      <c r="O57" s="60">
        <v>24</v>
      </c>
      <c r="P57" s="61" t="s">
        <v>28</v>
      </c>
      <c r="Q57" s="65"/>
      <c r="R57" s="65"/>
      <c r="S57" s="65"/>
      <c r="T57" s="65"/>
      <c r="U57" s="65"/>
      <c r="V57" s="65"/>
      <c r="W57" s="65"/>
      <c r="X57" s="65"/>
      <c r="Y57" s="65"/>
      <c r="Z57" s="65"/>
      <c r="AA57" s="65"/>
      <c r="AB57" s="65"/>
      <c r="AC57" s="65"/>
      <c r="AD57" s="65"/>
      <c r="AE57" s="65"/>
      <c r="AF57" s="65"/>
      <c r="AG57" s="65"/>
      <c r="AH57" s="65"/>
      <c r="AI57" s="65"/>
      <c r="AJ57" s="65"/>
      <c r="AK57" s="65"/>
      <c r="AL57" s="65"/>
      <c r="AM57" s="65"/>
      <c r="AN57" s="65"/>
      <c r="AO57" s="65"/>
      <c r="AP57" s="65"/>
      <c r="AQ57" s="65"/>
      <c r="AR57" s="65"/>
      <c r="AS57" s="65"/>
      <c r="AT57" s="65"/>
      <c r="AU57" s="65"/>
      <c r="AV57" s="65"/>
      <c r="AW57" s="65"/>
      <c r="AX57" s="65"/>
      <c r="AY57" s="65"/>
      <c r="AZ57" s="65"/>
      <c r="BA57" s="65"/>
      <c r="BB57" s="65"/>
      <c r="BC57" s="65"/>
      <c r="BD57" s="65"/>
      <c r="BE57" s="65"/>
      <c r="BF57" s="65"/>
      <c r="BG57" s="65"/>
      <c r="BH57" s="65"/>
      <c r="BI57" s="65"/>
      <c r="BJ57" s="65"/>
      <c r="BK57" s="65"/>
      <c r="BL57" s="65"/>
    </row>
    <row r="58" spans="1:64" x14ac:dyDescent="0.2">
      <c r="A58" s="60" t="s">
        <v>1372</v>
      </c>
      <c r="B58" s="61" t="s">
        <v>1399</v>
      </c>
      <c r="C58" s="62" t="s">
        <v>1432</v>
      </c>
      <c r="D58" s="61">
        <v>50</v>
      </c>
      <c r="E58" s="61" t="s">
        <v>26</v>
      </c>
      <c r="F58" s="61"/>
      <c r="G58" s="60" t="s">
        <v>27</v>
      </c>
      <c r="H58" s="60" t="s">
        <v>28</v>
      </c>
      <c r="I58" s="60" t="s">
        <v>29</v>
      </c>
      <c r="J58" s="60" t="s">
        <v>76</v>
      </c>
      <c r="K58" s="60"/>
      <c r="L58" s="60"/>
      <c r="M58" s="60" t="s">
        <v>32</v>
      </c>
      <c r="N58" s="60" t="s">
        <v>368</v>
      </c>
      <c r="O58" s="60">
        <v>24</v>
      </c>
      <c r="P58" s="61" t="s">
        <v>28</v>
      </c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  <c r="AC58" s="65"/>
      <c r="AD58" s="65"/>
      <c r="AE58" s="65"/>
      <c r="AF58" s="65"/>
      <c r="AG58" s="65"/>
      <c r="AH58" s="65"/>
      <c r="AI58" s="65"/>
      <c r="AJ58" s="65"/>
      <c r="AK58" s="65"/>
      <c r="AL58" s="65"/>
      <c r="AM58" s="65"/>
      <c r="AN58" s="65"/>
      <c r="AO58" s="65"/>
      <c r="AP58" s="65"/>
      <c r="AQ58" s="65"/>
      <c r="AR58" s="65"/>
      <c r="AS58" s="65"/>
      <c r="AT58" s="65"/>
      <c r="AU58" s="65"/>
      <c r="AV58" s="65"/>
      <c r="AW58" s="65"/>
      <c r="AX58" s="65"/>
      <c r="AY58" s="65"/>
      <c r="AZ58" s="65"/>
      <c r="BA58" s="65"/>
      <c r="BB58" s="65"/>
      <c r="BC58" s="65"/>
      <c r="BD58" s="65"/>
      <c r="BE58" s="65"/>
      <c r="BF58" s="65"/>
      <c r="BG58" s="65"/>
      <c r="BH58" s="65"/>
      <c r="BI58" s="65"/>
      <c r="BJ58" s="65"/>
      <c r="BK58" s="65"/>
      <c r="BL58" s="65"/>
    </row>
    <row r="59" spans="1:64" x14ac:dyDescent="0.2">
      <c r="A59" s="60" t="s">
        <v>1372</v>
      </c>
      <c r="B59" s="61" t="s">
        <v>1399</v>
      </c>
      <c r="C59" s="62" t="s">
        <v>1433</v>
      </c>
      <c r="D59" s="61">
        <v>50</v>
      </c>
      <c r="E59" s="61" t="s">
        <v>26</v>
      </c>
      <c r="F59" s="61"/>
      <c r="G59" s="60" t="s">
        <v>27</v>
      </c>
      <c r="H59" s="60" t="s">
        <v>28</v>
      </c>
      <c r="I59" s="60" t="s">
        <v>29</v>
      </c>
      <c r="J59" s="60" t="s">
        <v>76</v>
      </c>
      <c r="K59" s="60"/>
      <c r="L59" s="60"/>
      <c r="M59" s="60" t="s">
        <v>32</v>
      </c>
      <c r="N59" s="60" t="s">
        <v>1401</v>
      </c>
      <c r="O59" s="60">
        <v>24</v>
      </c>
      <c r="P59" s="61" t="s">
        <v>28</v>
      </c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  <c r="AC59" s="65"/>
      <c r="AD59" s="65"/>
      <c r="AE59" s="65"/>
      <c r="AF59" s="65"/>
      <c r="AG59" s="65"/>
      <c r="AH59" s="65"/>
      <c r="AI59" s="65"/>
      <c r="AJ59" s="65"/>
      <c r="AK59" s="65"/>
      <c r="AL59" s="65"/>
      <c r="AM59" s="65"/>
      <c r="AN59" s="65"/>
      <c r="AO59" s="65"/>
      <c r="AP59" s="65"/>
      <c r="AQ59" s="65"/>
      <c r="AR59" s="65"/>
      <c r="AS59" s="65"/>
      <c r="AT59" s="65"/>
      <c r="AU59" s="65"/>
      <c r="AV59" s="65"/>
      <c r="AW59" s="65"/>
      <c r="AX59" s="65"/>
      <c r="AY59" s="65"/>
      <c r="AZ59" s="65"/>
      <c r="BA59" s="65"/>
      <c r="BB59" s="65"/>
      <c r="BC59" s="65"/>
      <c r="BD59" s="65"/>
      <c r="BE59" s="65"/>
      <c r="BF59" s="65"/>
      <c r="BG59" s="65"/>
      <c r="BH59" s="65"/>
      <c r="BI59" s="65"/>
      <c r="BJ59" s="65"/>
      <c r="BK59" s="65"/>
      <c r="BL59" s="65"/>
    </row>
    <row r="60" spans="1:64" x14ac:dyDescent="0.2">
      <c r="A60" s="60" t="s">
        <v>1372</v>
      </c>
      <c r="B60" s="61" t="s">
        <v>1399</v>
      </c>
      <c r="C60" s="62" t="s">
        <v>1434</v>
      </c>
      <c r="D60" s="61">
        <v>50</v>
      </c>
      <c r="E60" s="61" t="s">
        <v>26</v>
      </c>
      <c r="F60" s="61"/>
      <c r="G60" s="60" t="s">
        <v>27</v>
      </c>
      <c r="H60" s="60" t="s">
        <v>28</v>
      </c>
      <c r="I60" s="60" t="s">
        <v>29</v>
      </c>
      <c r="J60" s="60" t="s">
        <v>76</v>
      </c>
      <c r="K60" s="60"/>
      <c r="L60" s="60"/>
      <c r="M60" s="60" t="s">
        <v>32</v>
      </c>
      <c r="N60" s="60" t="s">
        <v>1401</v>
      </c>
      <c r="O60" s="60">
        <v>24</v>
      </c>
      <c r="P60" s="61" t="s">
        <v>28</v>
      </c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  <c r="AC60" s="65"/>
      <c r="AD60" s="65"/>
      <c r="AE60" s="65"/>
      <c r="AF60" s="65"/>
      <c r="AG60" s="65"/>
      <c r="AH60" s="65"/>
      <c r="AI60" s="65"/>
      <c r="AJ60" s="65"/>
      <c r="AK60" s="65"/>
      <c r="AL60" s="65"/>
      <c r="AM60" s="65"/>
      <c r="AN60" s="65"/>
      <c r="AO60" s="65"/>
      <c r="AP60" s="65"/>
      <c r="AQ60" s="65"/>
      <c r="AR60" s="65"/>
      <c r="AS60" s="65"/>
      <c r="AT60" s="65"/>
      <c r="AU60" s="65"/>
      <c r="AV60" s="65"/>
      <c r="AW60" s="65"/>
      <c r="AX60" s="65"/>
      <c r="AY60" s="65"/>
      <c r="AZ60" s="65"/>
      <c r="BA60" s="65"/>
      <c r="BB60" s="65"/>
      <c r="BC60" s="65"/>
      <c r="BD60" s="65"/>
      <c r="BE60" s="65"/>
      <c r="BF60" s="65"/>
      <c r="BG60" s="65"/>
      <c r="BH60" s="65"/>
      <c r="BI60" s="65"/>
      <c r="BJ60" s="65"/>
      <c r="BK60" s="65"/>
      <c r="BL60" s="65"/>
    </row>
    <row r="61" spans="1:64" x14ac:dyDescent="0.2">
      <c r="A61" s="60" t="s">
        <v>1372</v>
      </c>
      <c r="B61" s="61" t="s">
        <v>1399</v>
      </c>
      <c r="C61" s="62" t="s">
        <v>1435</v>
      </c>
      <c r="D61" s="61">
        <v>50</v>
      </c>
      <c r="E61" s="61" t="s">
        <v>26</v>
      </c>
      <c r="F61" s="61"/>
      <c r="G61" s="60" t="s">
        <v>27</v>
      </c>
      <c r="H61" s="60" t="s">
        <v>28</v>
      </c>
      <c r="I61" s="60" t="s">
        <v>29</v>
      </c>
      <c r="J61" s="60" t="s">
        <v>76</v>
      </c>
      <c r="K61" s="60"/>
      <c r="L61" s="60"/>
      <c r="M61" s="60" t="s">
        <v>32</v>
      </c>
      <c r="N61" s="60" t="s">
        <v>1401</v>
      </c>
      <c r="O61" s="60">
        <v>24</v>
      </c>
      <c r="P61" s="61" t="s">
        <v>28</v>
      </c>
      <c r="Q61" s="65"/>
      <c r="R61" s="65"/>
      <c r="S61" s="65"/>
      <c r="T61" s="65"/>
      <c r="U61" s="65"/>
      <c r="V61" s="65"/>
      <c r="W61" s="65"/>
      <c r="X61" s="65"/>
      <c r="Y61" s="65"/>
      <c r="Z61" s="65"/>
      <c r="AA61" s="65"/>
      <c r="AB61" s="65"/>
      <c r="AC61" s="65"/>
      <c r="AD61" s="65"/>
      <c r="AE61" s="65"/>
      <c r="AF61" s="65"/>
      <c r="AG61" s="65"/>
      <c r="AH61" s="65"/>
      <c r="AI61" s="65"/>
      <c r="AJ61" s="65"/>
      <c r="AK61" s="65"/>
      <c r="AL61" s="65"/>
      <c r="AM61" s="65"/>
      <c r="AN61" s="65"/>
      <c r="AO61" s="65"/>
      <c r="AP61" s="65"/>
      <c r="AQ61" s="65"/>
      <c r="AR61" s="65"/>
      <c r="AS61" s="65"/>
      <c r="AT61" s="65"/>
      <c r="AU61" s="65"/>
      <c r="AV61" s="65"/>
      <c r="AW61" s="65"/>
      <c r="AX61" s="65"/>
      <c r="AY61" s="65"/>
      <c r="AZ61" s="65"/>
      <c r="BA61" s="65"/>
      <c r="BB61" s="65"/>
      <c r="BC61" s="65"/>
      <c r="BD61" s="65"/>
      <c r="BE61" s="65"/>
      <c r="BF61" s="65"/>
      <c r="BG61" s="65"/>
      <c r="BH61" s="65"/>
      <c r="BI61" s="65"/>
      <c r="BJ61" s="65"/>
      <c r="BK61" s="65"/>
      <c r="BL61" s="65"/>
    </row>
    <row r="62" spans="1:64" x14ac:dyDescent="0.2">
      <c r="A62" s="60" t="s">
        <v>1372</v>
      </c>
      <c r="B62" s="61" t="s">
        <v>1399</v>
      </c>
      <c r="C62" s="62" t="s">
        <v>1436</v>
      </c>
      <c r="D62" s="61">
        <v>50</v>
      </c>
      <c r="E62" s="61" t="s">
        <v>26</v>
      </c>
      <c r="F62" s="61"/>
      <c r="G62" s="60" t="s">
        <v>27</v>
      </c>
      <c r="H62" s="60" t="s">
        <v>28</v>
      </c>
      <c r="I62" s="60" t="s">
        <v>29</v>
      </c>
      <c r="J62" s="60" t="s">
        <v>76</v>
      </c>
      <c r="K62" s="60"/>
      <c r="L62" s="60"/>
      <c r="M62" s="60" t="s">
        <v>32</v>
      </c>
      <c r="N62" s="60" t="s">
        <v>368</v>
      </c>
      <c r="O62" s="60">
        <v>24</v>
      </c>
      <c r="P62" s="61" t="s">
        <v>28</v>
      </c>
      <c r="Q62" s="65"/>
      <c r="R62" s="65"/>
      <c r="S62" s="65"/>
      <c r="T62" s="65"/>
      <c r="U62" s="65"/>
      <c r="V62" s="65"/>
      <c r="W62" s="65"/>
      <c r="X62" s="65"/>
      <c r="Y62" s="65"/>
      <c r="Z62" s="65"/>
      <c r="AA62" s="65"/>
      <c r="AB62" s="65"/>
      <c r="AC62" s="65"/>
      <c r="AD62" s="65"/>
      <c r="AE62" s="65"/>
      <c r="AF62" s="65"/>
      <c r="AG62" s="65"/>
      <c r="AH62" s="65"/>
      <c r="AI62" s="65"/>
      <c r="AJ62" s="65"/>
      <c r="AK62" s="65"/>
      <c r="AL62" s="65"/>
      <c r="AM62" s="65"/>
      <c r="AN62" s="65"/>
      <c r="AO62" s="65"/>
      <c r="AP62" s="65"/>
      <c r="AQ62" s="65"/>
      <c r="AR62" s="65"/>
      <c r="AS62" s="65"/>
      <c r="AT62" s="65"/>
      <c r="AU62" s="65"/>
      <c r="AV62" s="65"/>
      <c r="AW62" s="65"/>
      <c r="AX62" s="65"/>
      <c r="AY62" s="65"/>
      <c r="AZ62" s="65"/>
      <c r="BA62" s="65"/>
      <c r="BB62" s="65"/>
      <c r="BC62" s="65"/>
      <c r="BD62" s="65"/>
      <c r="BE62" s="65"/>
      <c r="BF62" s="65"/>
      <c r="BG62" s="65"/>
      <c r="BH62" s="65"/>
      <c r="BI62" s="65"/>
      <c r="BJ62" s="65"/>
      <c r="BK62" s="65"/>
      <c r="BL62" s="65"/>
    </row>
    <row r="63" spans="1:64" x14ac:dyDescent="0.2">
      <c r="A63" s="60" t="s">
        <v>1372</v>
      </c>
      <c r="B63" s="61" t="s">
        <v>1399</v>
      </c>
      <c r="C63" s="62" t="s">
        <v>1437</v>
      </c>
      <c r="D63" s="61">
        <v>50</v>
      </c>
      <c r="E63" s="61" t="s">
        <v>26</v>
      </c>
      <c r="F63" s="61"/>
      <c r="G63" s="60" t="s">
        <v>27</v>
      </c>
      <c r="H63" s="60" t="s">
        <v>28</v>
      </c>
      <c r="I63" s="60" t="s">
        <v>29</v>
      </c>
      <c r="J63" s="60" t="s">
        <v>76</v>
      </c>
      <c r="K63" s="60"/>
      <c r="L63" s="60"/>
      <c r="M63" s="60" t="s">
        <v>32</v>
      </c>
      <c r="N63" s="60" t="s">
        <v>368</v>
      </c>
      <c r="O63" s="60">
        <v>24</v>
      </c>
      <c r="P63" s="61" t="s">
        <v>28</v>
      </c>
      <c r="Q63" s="65"/>
      <c r="R63" s="65"/>
      <c r="S63" s="65"/>
      <c r="T63" s="65"/>
      <c r="U63" s="65"/>
      <c r="V63" s="65"/>
      <c r="W63" s="65"/>
      <c r="X63" s="65"/>
      <c r="Y63" s="65"/>
      <c r="Z63" s="65"/>
      <c r="AA63" s="65"/>
      <c r="AB63" s="65"/>
      <c r="AC63" s="65"/>
      <c r="AD63" s="65"/>
      <c r="AE63" s="65"/>
      <c r="AF63" s="65"/>
      <c r="AG63" s="65"/>
      <c r="AH63" s="65"/>
      <c r="AI63" s="65"/>
      <c r="AJ63" s="65"/>
      <c r="AK63" s="65"/>
      <c r="AL63" s="65"/>
      <c r="AM63" s="65"/>
      <c r="AN63" s="65"/>
      <c r="AO63" s="65"/>
      <c r="AP63" s="65"/>
      <c r="AQ63" s="65"/>
      <c r="AR63" s="65"/>
      <c r="AS63" s="65"/>
      <c r="AT63" s="65"/>
      <c r="AU63" s="65"/>
      <c r="AV63" s="65"/>
      <c r="AW63" s="65"/>
      <c r="AX63" s="65"/>
      <c r="AY63" s="65"/>
      <c r="AZ63" s="65"/>
      <c r="BA63" s="65"/>
      <c r="BB63" s="65"/>
      <c r="BC63" s="65"/>
      <c r="BD63" s="65"/>
      <c r="BE63" s="65"/>
      <c r="BF63" s="65"/>
      <c r="BG63" s="65"/>
      <c r="BH63" s="65"/>
      <c r="BI63" s="65"/>
      <c r="BJ63" s="65"/>
      <c r="BK63" s="65"/>
      <c r="BL63" s="65"/>
    </row>
    <row r="64" spans="1:64" x14ac:dyDescent="0.2">
      <c r="A64" s="60" t="s">
        <v>1372</v>
      </c>
      <c r="B64" s="61" t="s">
        <v>1399</v>
      </c>
      <c r="C64" s="62" t="s">
        <v>1438</v>
      </c>
      <c r="D64" s="61">
        <v>50</v>
      </c>
      <c r="E64" s="61" t="s">
        <v>26</v>
      </c>
      <c r="F64" s="61"/>
      <c r="G64" s="60" t="s">
        <v>27</v>
      </c>
      <c r="H64" s="60" t="s">
        <v>28</v>
      </c>
      <c r="I64" s="60" t="s">
        <v>29</v>
      </c>
      <c r="J64" s="60" t="s">
        <v>76</v>
      </c>
      <c r="K64" s="60"/>
      <c r="L64" s="60"/>
      <c r="M64" s="60" t="s">
        <v>32</v>
      </c>
      <c r="N64" s="60" t="s">
        <v>368</v>
      </c>
      <c r="O64" s="60">
        <v>24</v>
      </c>
      <c r="P64" s="61" t="s">
        <v>28</v>
      </c>
      <c r="Q64" s="65"/>
      <c r="R64" s="65"/>
      <c r="S64" s="65"/>
      <c r="T64" s="65"/>
      <c r="U64" s="65"/>
      <c r="V64" s="65"/>
      <c r="W64" s="65"/>
      <c r="X64" s="65"/>
      <c r="Y64" s="65"/>
      <c r="Z64" s="65"/>
      <c r="AA64" s="65"/>
      <c r="AB64" s="65"/>
      <c r="AC64" s="65"/>
      <c r="AD64" s="65"/>
      <c r="AE64" s="65"/>
      <c r="AF64" s="65"/>
      <c r="AG64" s="65"/>
      <c r="AH64" s="65"/>
      <c r="AI64" s="65"/>
      <c r="AJ64" s="65"/>
      <c r="AK64" s="65"/>
      <c r="AL64" s="65"/>
      <c r="AM64" s="65"/>
      <c r="AN64" s="65"/>
      <c r="AO64" s="65"/>
      <c r="AP64" s="65"/>
      <c r="AQ64" s="65"/>
      <c r="AR64" s="65"/>
      <c r="AS64" s="65"/>
      <c r="AT64" s="65"/>
      <c r="AU64" s="65"/>
      <c r="AV64" s="65"/>
      <c r="AW64" s="65"/>
      <c r="AX64" s="65"/>
      <c r="AY64" s="65"/>
      <c r="AZ64" s="65"/>
      <c r="BA64" s="65"/>
      <c r="BB64" s="65"/>
      <c r="BC64" s="65"/>
      <c r="BD64" s="65"/>
      <c r="BE64" s="65"/>
      <c r="BF64" s="65"/>
      <c r="BG64" s="65"/>
      <c r="BH64" s="65"/>
      <c r="BI64" s="65"/>
      <c r="BJ64" s="65"/>
      <c r="BK64" s="65"/>
      <c r="BL64" s="65"/>
    </row>
    <row r="65" spans="1:64" x14ac:dyDescent="0.2">
      <c r="A65" s="60" t="s">
        <v>1372</v>
      </c>
      <c r="B65" s="61" t="s">
        <v>1399</v>
      </c>
      <c r="C65" s="62" t="s">
        <v>1439</v>
      </c>
      <c r="D65" s="61">
        <v>50</v>
      </c>
      <c r="E65" s="61" t="s">
        <v>26</v>
      </c>
      <c r="F65" s="61"/>
      <c r="G65" s="60" t="s">
        <v>27</v>
      </c>
      <c r="H65" s="60" t="s">
        <v>28</v>
      </c>
      <c r="I65" s="60" t="s">
        <v>29</v>
      </c>
      <c r="J65" s="60" t="s">
        <v>76</v>
      </c>
      <c r="K65" s="60"/>
      <c r="L65" s="60"/>
      <c r="M65" s="60" t="s">
        <v>32</v>
      </c>
      <c r="N65" s="60" t="s">
        <v>1401</v>
      </c>
      <c r="O65" s="60">
        <v>24</v>
      </c>
      <c r="P65" s="61" t="s">
        <v>28</v>
      </c>
      <c r="Q65" s="65"/>
      <c r="R65" s="65"/>
      <c r="S65" s="65"/>
      <c r="T65" s="65"/>
      <c r="U65" s="65"/>
      <c r="V65" s="65"/>
      <c r="W65" s="65"/>
      <c r="X65" s="65"/>
      <c r="Y65" s="65"/>
      <c r="Z65" s="65"/>
      <c r="AA65" s="65"/>
      <c r="AB65" s="65"/>
      <c r="AC65" s="65"/>
      <c r="AD65" s="65"/>
      <c r="AE65" s="65"/>
      <c r="AF65" s="65"/>
      <c r="AG65" s="65"/>
      <c r="AH65" s="65"/>
      <c r="AI65" s="65"/>
      <c r="AJ65" s="65"/>
      <c r="AK65" s="65"/>
      <c r="AL65" s="65"/>
      <c r="AM65" s="65"/>
      <c r="AN65" s="65"/>
      <c r="AO65" s="65"/>
      <c r="AP65" s="65"/>
      <c r="AQ65" s="65"/>
      <c r="AR65" s="65"/>
      <c r="AS65" s="65"/>
      <c r="AT65" s="65"/>
      <c r="AU65" s="65"/>
      <c r="AV65" s="65"/>
      <c r="AW65" s="65"/>
      <c r="AX65" s="65"/>
      <c r="AY65" s="65"/>
      <c r="AZ65" s="65"/>
      <c r="BA65" s="65"/>
      <c r="BB65" s="65"/>
      <c r="BC65" s="65"/>
      <c r="BD65" s="65"/>
      <c r="BE65" s="65"/>
      <c r="BF65" s="65"/>
      <c r="BG65" s="65"/>
      <c r="BH65" s="65"/>
      <c r="BI65" s="65"/>
      <c r="BJ65" s="65"/>
      <c r="BK65" s="65"/>
      <c r="BL65" s="65"/>
    </row>
    <row r="66" spans="1:64" x14ac:dyDescent="0.2">
      <c r="A66" s="60" t="s">
        <v>1372</v>
      </c>
      <c r="B66" s="61" t="s">
        <v>1399</v>
      </c>
      <c r="C66" s="62" t="s">
        <v>1440</v>
      </c>
      <c r="D66" s="61">
        <v>50</v>
      </c>
      <c r="E66" s="61" t="s">
        <v>26</v>
      </c>
      <c r="F66" s="61"/>
      <c r="G66" s="60" t="s">
        <v>27</v>
      </c>
      <c r="H66" s="60" t="s">
        <v>28</v>
      </c>
      <c r="I66" s="60" t="s">
        <v>29</v>
      </c>
      <c r="J66" s="60" t="s">
        <v>76</v>
      </c>
      <c r="K66" s="60"/>
      <c r="L66" s="60"/>
      <c r="M66" s="60" t="s">
        <v>32</v>
      </c>
      <c r="N66" s="60" t="s">
        <v>1401</v>
      </c>
      <c r="O66" s="60">
        <v>24</v>
      </c>
      <c r="P66" s="61" t="s">
        <v>28</v>
      </c>
      <c r="Q66" s="65"/>
      <c r="R66" s="65"/>
      <c r="S66" s="65"/>
      <c r="T66" s="65"/>
      <c r="U66" s="65"/>
      <c r="V66" s="65"/>
      <c r="W66" s="65"/>
      <c r="X66" s="65"/>
      <c r="Y66" s="65"/>
      <c r="Z66" s="65"/>
      <c r="AA66" s="65"/>
      <c r="AB66" s="65"/>
      <c r="AC66" s="65"/>
      <c r="AD66" s="65"/>
      <c r="AE66" s="65"/>
      <c r="AF66" s="65"/>
      <c r="AG66" s="65"/>
      <c r="AH66" s="65"/>
      <c r="AI66" s="65"/>
      <c r="AJ66" s="65"/>
      <c r="AK66" s="65"/>
      <c r="AL66" s="65"/>
      <c r="AM66" s="65"/>
      <c r="AN66" s="65"/>
      <c r="AO66" s="65"/>
      <c r="AP66" s="65"/>
      <c r="AQ66" s="65"/>
      <c r="AR66" s="65"/>
      <c r="AS66" s="65"/>
      <c r="AT66" s="65"/>
      <c r="AU66" s="65"/>
      <c r="AV66" s="65"/>
      <c r="AW66" s="65"/>
      <c r="AX66" s="65"/>
      <c r="AY66" s="65"/>
      <c r="AZ66" s="65"/>
      <c r="BA66" s="65"/>
      <c r="BB66" s="65"/>
      <c r="BC66" s="65"/>
      <c r="BD66" s="65"/>
      <c r="BE66" s="65"/>
      <c r="BF66" s="65"/>
      <c r="BG66" s="65"/>
      <c r="BH66" s="65"/>
      <c r="BI66" s="65"/>
      <c r="BJ66" s="65"/>
      <c r="BK66" s="65"/>
      <c r="BL66" s="65"/>
    </row>
    <row r="67" spans="1:64" x14ac:dyDescent="0.2">
      <c r="A67" s="60" t="s">
        <v>1372</v>
      </c>
      <c r="B67" s="61" t="s">
        <v>1399</v>
      </c>
      <c r="C67" s="66" t="s">
        <v>1441</v>
      </c>
      <c r="D67" s="61">
        <v>50</v>
      </c>
      <c r="E67" s="61" t="s">
        <v>26</v>
      </c>
      <c r="F67" s="60"/>
      <c r="G67" s="60" t="s">
        <v>27</v>
      </c>
      <c r="H67" s="60" t="s">
        <v>28</v>
      </c>
      <c r="I67" s="60" t="s">
        <v>29</v>
      </c>
      <c r="J67" s="60" t="s">
        <v>76</v>
      </c>
      <c r="K67" s="60"/>
      <c r="L67" s="60"/>
      <c r="M67" s="60" t="s">
        <v>32</v>
      </c>
      <c r="N67" s="60" t="s">
        <v>368</v>
      </c>
      <c r="O67" s="60">
        <v>24</v>
      </c>
      <c r="P67" s="61" t="s">
        <v>28</v>
      </c>
      <c r="Q67" s="65"/>
      <c r="R67" s="65"/>
      <c r="S67" s="65"/>
      <c r="T67" s="65"/>
      <c r="U67" s="65"/>
      <c r="V67" s="65"/>
      <c r="W67" s="65"/>
      <c r="X67" s="65"/>
      <c r="Y67" s="65"/>
      <c r="Z67" s="65"/>
      <c r="AA67" s="65"/>
      <c r="AB67" s="65"/>
      <c r="AC67" s="65"/>
      <c r="AD67" s="65"/>
      <c r="AE67" s="65"/>
      <c r="AF67" s="65"/>
      <c r="AG67" s="65"/>
      <c r="AH67" s="65"/>
      <c r="AI67" s="65"/>
      <c r="AJ67" s="65"/>
      <c r="AK67" s="65"/>
      <c r="AL67" s="65"/>
      <c r="AM67" s="65"/>
      <c r="AN67" s="65"/>
      <c r="AO67" s="65"/>
      <c r="AP67" s="65"/>
      <c r="AQ67" s="65"/>
      <c r="AR67" s="65"/>
      <c r="AS67" s="65"/>
      <c r="AT67" s="65"/>
      <c r="AU67" s="65"/>
      <c r="AV67" s="65"/>
      <c r="AW67" s="65"/>
      <c r="AX67" s="65"/>
      <c r="AY67" s="65"/>
      <c r="AZ67" s="65"/>
      <c r="BA67" s="65"/>
      <c r="BB67" s="65"/>
      <c r="BC67" s="65"/>
      <c r="BD67" s="65"/>
      <c r="BE67" s="65"/>
      <c r="BF67" s="65"/>
      <c r="BG67" s="65"/>
      <c r="BH67" s="65"/>
      <c r="BI67" s="65"/>
      <c r="BJ67" s="65"/>
      <c r="BK67" s="65"/>
      <c r="BL67" s="65"/>
    </row>
    <row r="68" spans="1:64" x14ac:dyDescent="0.2">
      <c r="A68" s="60" t="s">
        <v>1372</v>
      </c>
      <c r="B68" s="61" t="s">
        <v>1399</v>
      </c>
      <c r="C68" s="66" t="s">
        <v>1442</v>
      </c>
      <c r="D68" s="61">
        <v>50</v>
      </c>
      <c r="E68" s="61" t="s">
        <v>26</v>
      </c>
      <c r="F68" s="60"/>
      <c r="G68" s="60" t="s">
        <v>27</v>
      </c>
      <c r="H68" s="60" t="s">
        <v>28</v>
      </c>
      <c r="I68" s="60" t="s">
        <v>29</v>
      </c>
      <c r="J68" s="60" t="s">
        <v>76</v>
      </c>
      <c r="K68" s="60"/>
      <c r="L68" s="60"/>
      <c r="M68" s="60" t="s">
        <v>32</v>
      </c>
      <c r="N68" s="60" t="s">
        <v>368</v>
      </c>
      <c r="O68" s="60">
        <v>24</v>
      </c>
      <c r="P68" s="61" t="s">
        <v>28</v>
      </c>
      <c r="Q68" s="65"/>
      <c r="R68" s="65"/>
      <c r="S68" s="65"/>
      <c r="T68" s="65"/>
      <c r="U68" s="65"/>
      <c r="V68" s="65"/>
      <c r="W68" s="65"/>
      <c r="X68" s="65"/>
      <c r="Y68" s="65"/>
      <c r="Z68" s="65"/>
      <c r="AA68" s="65"/>
      <c r="AB68" s="65"/>
      <c r="AC68" s="65"/>
      <c r="AD68" s="65"/>
      <c r="AE68" s="65"/>
      <c r="AF68" s="65"/>
      <c r="AG68" s="65"/>
      <c r="AH68" s="65"/>
      <c r="AI68" s="65"/>
      <c r="AJ68" s="65"/>
      <c r="AK68" s="65"/>
      <c r="AL68" s="65"/>
      <c r="AM68" s="65"/>
      <c r="AN68" s="65"/>
      <c r="AO68" s="65"/>
      <c r="AP68" s="65"/>
      <c r="AQ68" s="65"/>
      <c r="AR68" s="65"/>
      <c r="AS68" s="65"/>
      <c r="AT68" s="65"/>
      <c r="AU68" s="65"/>
      <c r="AV68" s="65"/>
      <c r="AW68" s="65"/>
      <c r="AX68" s="65"/>
      <c r="AY68" s="65"/>
      <c r="AZ68" s="65"/>
      <c r="BA68" s="65"/>
      <c r="BB68" s="65"/>
      <c r="BC68" s="65"/>
      <c r="BD68" s="65"/>
      <c r="BE68" s="65"/>
      <c r="BF68" s="65"/>
      <c r="BG68" s="65"/>
      <c r="BH68" s="65"/>
      <c r="BI68" s="65"/>
      <c r="BJ68" s="65"/>
      <c r="BK68" s="65"/>
      <c r="BL68" s="65"/>
    </row>
    <row r="69" spans="1:64" x14ac:dyDescent="0.2">
      <c r="A69" s="60" t="s">
        <v>1372</v>
      </c>
      <c r="B69" s="61" t="s">
        <v>1399</v>
      </c>
      <c r="C69" s="66" t="s">
        <v>1443</v>
      </c>
      <c r="D69" s="61">
        <v>50</v>
      </c>
      <c r="E69" s="61" t="s">
        <v>26</v>
      </c>
      <c r="F69" s="60"/>
      <c r="G69" s="60" t="s">
        <v>27</v>
      </c>
      <c r="H69" s="60" t="s">
        <v>28</v>
      </c>
      <c r="I69" s="60" t="s">
        <v>29</v>
      </c>
      <c r="J69" s="60" t="s">
        <v>76</v>
      </c>
      <c r="K69" s="60"/>
      <c r="L69" s="60"/>
      <c r="M69" s="60" t="s">
        <v>32</v>
      </c>
      <c r="N69" s="60" t="s">
        <v>368</v>
      </c>
      <c r="O69" s="60">
        <v>24</v>
      </c>
      <c r="P69" s="61" t="s">
        <v>28</v>
      </c>
      <c r="Q69" s="65"/>
      <c r="R69" s="65"/>
      <c r="S69" s="65"/>
      <c r="T69" s="65"/>
      <c r="U69" s="65"/>
      <c r="V69" s="65"/>
      <c r="W69" s="65"/>
      <c r="X69" s="65"/>
      <c r="Y69" s="65"/>
      <c r="Z69" s="65"/>
      <c r="AA69" s="65"/>
      <c r="AB69" s="65"/>
      <c r="AC69" s="65"/>
      <c r="AD69" s="65"/>
      <c r="AE69" s="65"/>
      <c r="AF69" s="65"/>
      <c r="AG69" s="65"/>
      <c r="AH69" s="65"/>
      <c r="AI69" s="65"/>
      <c r="AJ69" s="65"/>
      <c r="AK69" s="65"/>
      <c r="AL69" s="65"/>
      <c r="AM69" s="65"/>
      <c r="AN69" s="65"/>
      <c r="AO69" s="65"/>
      <c r="AP69" s="65"/>
      <c r="AQ69" s="65"/>
      <c r="AR69" s="65"/>
      <c r="AS69" s="65"/>
      <c r="AT69" s="65"/>
      <c r="AU69" s="65"/>
      <c r="AV69" s="65"/>
      <c r="AW69" s="65"/>
      <c r="AX69" s="65"/>
      <c r="AY69" s="65"/>
      <c r="AZ69" s="65"/>
      <c r="BA69" s="65"/>
      <c r="BB69" s="65"/>
      <c r="BC69" s="65"/>
      <c r="BD69" s="65"/>
      <c r="BE69" s="65"/>
      <c r="BF69" s="65"/>
      <c r="BG69" s="65"/>
      <c r="BH69" s="65"/>
      <c r="BI69" s="65"/>
      <c r="BJ69" s="65"/>
      <c r="BK69" s="65"/>
      <c r="BL69" s="65"/>
    </row>
    <row r="70" spans="1:64" x14ac:dyDescent="0.2">
      <c r="A70" s="60" t="s">
        <v>1372</v>
      </c>
      <c r="B70" s="61" t="s">
        <v>1399</v>
      </c>
      <c r="C70" s="67" t="s">
        <v>1444</v>
      </c>
      <c r="D70" s="60">
        <v>800</v>
      </c>
      <c r="E70" s="61" t="s">
        <v>26</v>
      </c>
      <c r="F70" s="60"/>
      <c r="G70" s="60" t="s">
        <v>27</v>
      </c>
      <c r="H70" s="60" t="s">
        <v>28</v>
      </c>
      <c r="I70" s="60" t="s">
        <v>29</v>
      </c>
      <c r="J70" s="60" t="s">
        <v>28</v>
      </c>
      <c r="K70" s="60" t="s">
        <v>1445</v>
      </c>
      <c r="L70" s="60" t="s">
        <v>1446</v>
      </c>
      <c r="M70" s="60" t="s">
        <v>32</v>
      </c>
      <c r="N70" s="70" t="s">
        <v>368</v>
      </c>
      <c r="O70" s="60">
        <v>24</v>
      </c>
      <c r="P70" s="61" t="s">
        <v>28</v>
      </c>
      <c r="Q70" s="65"/>
      <c r="R70" s="65"/>
      <c r="S70" s="65"/>
      <c r="T70" s="65"/>
      <c r="U70" s="65"/>
      <c r="V70" s="65"/>
      <c r="W70" s="65"/>
      <c r="X70" s="65"/>
      <c r="Y70" s="65"/>
      <c r="Z70" s="65"/>
      <c r="AA70" s="65"/>
      <c r="AB70" s="65"/>
      <c r="AC70" s="65"/>
      <c r="AD70" s="65"/>
      <c r="AE70" s="65"/>
      <c r="AF70" s="65"/>
      <c r="AG70" s="65"/>
      <c r="AH70" s="65"/>
      <c r="AI70" s="65"/>
      <c r="AJ70" s="65"/>
      <c r="AK70" s="65"/>
      <c r="AL70" s="65"/>
      <c r="AM70" s="65"/>
      <c r="AN70" s="65"/>
      <c r="AO70" s="65"/>
      <c r="AP70" s="65"/>
      <c r="AQ70" s="65"/>
      <c r="AR70" s="65"/>
      <c r="AS70" s="65"/>
      <c r="AT70" s="65"/>
      <c r="AU70" s="65"/>
      <c r="AV70" s="65"/>
      <c r="AW70" s="65"/>
      <c r="AX70" s="65"/>
      <c r="AY70" s="65"/>
      <c r="AZ70" s="65"/>
      <c r="BA70" s="65"/>
      <c r="BB70" s="65"/>
      <c r="BC70" s="65"/>
      <c r="BD70" s="65"/>
      <c r="BE70" s="65"/>
      <c r="BF70" s="65"/>
      <c r="BG70" s="65"/>
      <c r="BH70" s="65"/>
      <c r="BI70" s="65"/>
      <c r="BJ70" s="65"/>
      <c r="BK70" s="65"/>
      <c r="BL70" s="65"/>
    </row>
    <row r="71" spans="1:64" x14ac:dyDescent="0.2">
      <c r="A71" s="60" t="s">
        <v>1372</v>
      </c>
      <c r="B71" s="61" t="s">
        <v>1399</v>
      </c>
      <c r="C71" s="67" t="s">
        <v>1447</v>
      </c>
      <c r="D71" s="60">
        <v>300</v>
      </c>
      <c r="E71" s="61" t="s">
        <v>26</v>
      </c>
      <c r="F71" s="60"/>
      <c r="G71" s="60" t="s">
        <v>27</v>
      </c>
      <c r="H71" s="60" t="s">
        <v>28</v>
      </c>
      <c r="I71" s="60" t="s">
        <v>29</v>
      </c>
      <c r="J71" s="60" t="s">
        <v>28</v>
      </c>
      <c r="K71" s="60" t="s">
        <v>30</v>
      </c>
      <c r="L71" s="60" t="s">
        <v>1396</v>
      </c>
      <c r="M71" s="60" t="s">
        <v>32</v>
      </c>
      <c r="N71" s="70" t="s">
        <v>368</v>
      </c>
      <c r="O71" s="60">
        <v>24</v>
      </c>
      <c r="P71" s="61" t="s">
        <v>28</v>
      </c>
      <c r="Q71" s="65"/>
      <c r="R71" s="65"/>
      <c r="S71" s="65"/>
      <c r="T71" s="65"/>
      <c r="U71" s="65"/>
      <c r="V71" s="65"/>
      <c r="W71" s="65"/>
      <c r="X71" s="65"/>
      <c r="Y71" s="65"/>
      <c r="Z71" s="65"/>
      <c r="AA71" s="65"/>
      <c r="AB71" s="65"/>
      <c r="AC71" s="65"/>
      <c r="AD71" s="65"/>
      <c r="AE71" s="65"/>
      <c r="AF71" s="65"/>
      <c r="AG71" s="65"/>
      <c r="AH71" s="65"/>
      <c r="AI71" s="65"/>
      <c r="AJ71" s="65"/>
      <c r="AK71" s="65"/>
      <c r="AL71" s="65"/>
      <c r="AM71" s="65"/>
      <c r="AN71" s="65"/>
      <c r="AO71" s="65"/>
      <c r="AP71" s="65"/>
      <c r="AQ71" s="65"/>
      <c r="AR71" s="65"/>
      <c r="AS71" s="65"/>
      <c r="AT71" s="65"/>
      <c r="AU71" s="65"/>
      <c r="AV71" s="65"/>
      <c r="AW71" s="65"/>
      <c r="AX71" s="65"/>
      <c r="AY71" s="65"/>
      <c r="AZ71" s="65"/>
      <c r="BA71" s="65"/>
      <c r="BB71" s="65"/>
      <c r="BC71" s="65"/>
      <c r="BD71" s="65"/>
      <c r="BE71" s="65"/>
      <c r="BF71" s="65"/>
      <c r="BG71" s="65"/>
      <c r="BH71" s="65"/>
      <c r="BI71" s="65"/>
      <c r="BJ71" s="65"/>
      <c r="BK71" s="65"/>
      <c r="BL71" s="65"/>
    </row>
    <row r="72" spans="1:64" x14ac:dyDescent="0.2">
      <c r="A72" s="60" t="s">
        <v>1372</v>
      </c>
      <c r="B72" s="61" t="s">
        <v>1399</v>
      </c>
      <c r="C72" s="67" t="s">
        <v>1448</v>
      </c>
      <c r="D72" s="60">
        <v>800</v>
      </c>
      <c r="E72" s="61" t="s">
        <v>26</v>
      </c>
      <c r="F72" s="60"/>
      <c r="G72" s="60" t="s">
        <v>27</v>
      </c>
      <c r="H72" s="60" t="s">
        <v>28</v>
      </c>
      <c r="I72" s="60" t="s">
        <v>29</v>
      </c>
      <c r="J72" s="60" t="s">
        <v>76</v>
      </c>
      <c r="K72" s="60" t="s">
        <v>30</v>
      </c>
      <c r="L72" s="60" t="s">
        <v>1449</v>
      </c>
      <c r="M72" s="60" t="s">
        <v>32</v>
      </c>
      <c r="N72" s="70" t="s">
        <v>368</v>
      </c>
      <c r="O72" s="60">
        <v>24</v>
      </c>
      <c r="P72" s="61" t="s">
        <v>28</v>
      </c>
      <c r="Q72" s="65"/>
      <c r="R72" s="65"/>
      <c r="S72" s="65"/>
      <c r="T72" s="65"/>
      <c r="U72" s="65"/>
      <c r="V72" s="65"/>
      <c r="W72" s="65"/>
      <c r="X72" s="65"/>
      <c r="Y72" s="65"/>
      <c r="Z72" s="65"/>
      <c r="AA72" s="65"/>
      <c r="AB72" s="65"/>
      <c r="AC72" s="65"/>
      <c r="AD72" s="65"/>
      <c r="AE72" s="65"/>
      <c r="AF72" s="65"/>
      <c r="AG72" s="65"/>
      <c r="AH72" s="65"/>
      <c r="AI72" s="65"/>
      <c r="AJ72" s="65"/>
      <c r="AK72" s="65"/>
      <c r="AL72" s="65"/>
      <c r="AM72" s="65"/>
      <c r="AN72" s="65"/>
      <c r="AO72" s="65"/>
      <c r="AP72" s="65"/>
      <c r="AQ72" s="65"/>
      <c r="AR72" s="65"/>
      <c r="AS72" s="65"/>
      <c r="AT72" s="65"/>
      <c r="AU72" s="65"/>
      <c r="AV72" s="65"/>
      <c r="AW72" s="65"/>
      <c r="AX72" s="65"/>
      <c r="AY72" s="65"/>
      <c r="AZ72" s="65"/>
      <c r="BA72" s="65"/>
      <c r="BB72" s="65"/>
      <c r="BC72" s="65"/>
      <c r="BD72" s="65"/>
      <c r="BE72" s="65"/>
      <c r="BF72" s="65"/>
      <c r="BG72" s="65"/>
      <c r="BH72" s="65"/>
      <c r="BI72" s="65"/>
      <c r="BJ72" s="65"/>
      <c r="BK72" s="65"/>
      <c r="BL72" s="65"/>
    </row>
    <row r="73" spans="1:64" x14ac:dyDescent="0.2">
      <c r="A73" s="60" t="s">
        <v>1372</v>
      </c>
      <c r="B73" s="61" t="s">
        <v>1399</v>
      </c>
      <c r="C73" s="67" t="s">
        <v>1450</v>
      </c>
      <c r="D73" s="60">
        <v>500</v>
      </c>
      <c r="E73" s="61" t="s">
        <v>26</v>
      </c>
      <c r="F73" s="60"/>
      <c r="G73" s="60" t="s">
        <v>27</v>
      </c>
      <c r="H73" s="60" t="s">
        <v>28</v>
      </c>
      <c r="I73" s="60" t="s">
        <v>29</v>
      </c>
      <c r="J73" s="60" t="s">
        <v>76</v>
      </c>
      <c r="K73" s="60" t="s">
        <v>30</v>
      </c>
      <c r="L73" s="60" t="s">
        <v>1394</v>
      </c>
      <c r="M73" s="60" t="s">
        <v>32</v>
      </c>
      <c r="N73" s="70" t="s">
        <v>368</v>
      </c>
      <c r="O73" s="60">
        <v>24</v>
      </c>
      <c r="P73" s="61" t="s">
        <v>28</v>
      </c>
      <c r="Q73" s="65"/>
      <c r="R73" s="65"/>
      <c r="S73" s="65"/>
      <c r="T73" s="65"/>
      <c r="U73" s="65"/>
      <c r="V73" s="65"/>
      <c r="W73" s="65"/>
      <c r="X73" s="65"/>
      <c r="Y73" s="65"/>
      <c r="Z73" s="65"/>
      <c r="AA73" s="65"/>
      <c r="AB73" s="65"/>
      <c r="AC73" s="65"/>
      <c r="AD73" s="65"/>
      <c r="AE73" s="65"/>
      <c r="AF73" s="65"/>
      <c r="AG73" s="65"/>
      <c r="AH73" s="65"/>
      <c r="AI73" s="65"/>
      <c r="AJ73" s="65"/>
      <c r="AK73" s="65"/>
      <c r="AL73" s="65"/>
      <c r="AM73" s="65"/>
      <c r="AN73" s="65"/>
      <c r="AO73" s="65"/>
      <c r="AP73" s="65"/>
      <c r="AQ73" s="65"/>
      <c r="AR73" s="65"/>
      <c r="AS73" s="65"/>
      <c r="AT73" s="65"/>
      <c r="AU73" s="65"/>
      <c r="AV73" s="65"/>
      <c r="AW73" s="65"/>
      <c r="AX73" s="65"/>
      <c r="AY73" s="65"/>
      <c r="AZ73" s="65"/>
      <c r="BA73" s="65"/>
      <c r="BB73" s="65"/>
      <c r="BC73" s="65"/>
      <c r="BD73" s="65"/>
      <c r="BE73" s="65"/>
      <c r="BF73" s="65"/>
      <c r="BG73" s="65"/>
      <c r="BH73" s="65"/>
      <c r="BI73" s="65"/>
      <c r="BJ73" s="65"/>
      <c r="BK73" s="65"/>
      <c r="BL73" s="65"/>
    </row>
    <row r="74" spans="1:64" x14ac:dyDescent="0.2">
      <c r="A74" s="60" t="s">
        <v>1372</v>
      </c>
      <c r="B74" s="61" t="s">
        <v>1399</v>
      </c>
      <c r="C74" s="67" t="s">
        <v>1451</v>
      </c>
      <c r="D74" s="60">
        <v>300</v>
      </c>
      <c r="E74" s="61" t="s">
        <v>26</v>
      </c>
      <c r="F74" s="60"/>
      <c r="G74" s="60" t="s">
        <v>27</v>
      </c>
      <c r="H74" s="60" t="s">
        <v>28</v>
      </c>
      <c r="I74" s="60" t="s">
        <v>29</v>
      </c>
      <c r="J74" s="60" t="s">
        <v>28</v>
      </c>
      <c r="K74" s="60" t="s">
        <v>30</v>
      </c>
      <c r="L74" s="60" t="s">
        <v>1452</v>
      </c>
      <c r="M74" s="60" t="s">
        <v>32</v>
      </c>
      <c r="N74" s="70" t="s">
        <v>368</v>
      </c>
      <c r="O74" s="60">
        <v>24</v>
      </c>
      <c r="P74" s="61" t="s">
        <v>28</v>
      </c>
      <c r="Q74" s="65"/>
      <c r="R74" s="65"/>
      <c r="S74" s="65"/>
      <c r="T74" s="65"/>
      <c r="U74" s="65"/>
      <c r="V74" s="65"/>
      <c r="W74" s="65"/>
      <c r="X74" s="65"/>
      <c r="Y74" s="65"/>
      <c r="Z74" s="65"/>
      <c r="AA74" s="65"/>
      <c r="AB74" s="65"/>
      <c r="AC74" s="65"/>
      <c r="AD74" s="65"/>
      <c r="AE74" s="65"/>
      <c r="AF74" s="65"/>
      <c r="AG74" s="65"/>
      <c r="AH74" s="65"/>
      <c r="AI74" s="65"/>
      <c r="AJ74" s="65"/>
      <c r="AK74" s="65"/>
      <c r="AL74" s="65"/>
      <c r="AM74" s="65"/>
      <c r="AN74" s="65"/>
      <c r="AO74" s="65"/>
      <c r="AP74" s="65"/>
      <c r="AQ74" s="65"/>
      <c r="AR74" s="65"/>
      <c r="AS74" s="65"/>
      <c r="AT74" s="65"/>
      <c r="AU74" s="65"/>
      <c r="AV74" s="65"/>
      <c r="AW74" s="65"/>
      <c r="AX74" s="65"/>
      <c r="AY74" s="65"/>
      <c r="AZ74" s="65"/>
      <c r="BA74" s="65"/>
      <c r="BB74" s="65"/>
      <c r="BC74" s="65"/>
      <c r="BD74" s="65"/>
      <c r="BE74" s="65"/>
      <c r="BF74" s="65"/>
      <c r="BG74" s="65"/>
      <c r="BH74" s="65"/>
      <c r="BI74" s="65"/>
      <c r="BJ74" s="65"/>
      <c r="BK74" s="65"/>
      <c r="BL74" s="65"/>
    </row>
    <row r="75" spans="1:64" x14ac:dyDescent="0.2">
      <c r="A75" s="60" t="s">
        <v>1372</v>
      </c>
      <c r="B75" s="61" t="s">
        <v>1399</v>
      </c>
      <c r="C75" s="67" t="s">
        <v>1453</v>
      </c>
      <c r="D75" s="60">
        <v>230</v>
      </c>
      <c r="E75" s="61" t="s">
        <v>26</v>
      </c>
      <c r="F75" s="60"/>
      <c r="G75" s="60" t="s">
        <v>27</v>
      </c>
      <c r="H75" s="60" t="s">
        <v>28</v>
      </c>
      <c r="I75" s="60" t="s">
        <v>29</v>
      </c>
      <c r="J75" s="60" t="s">
        <v>28</v>
      </c>
      <c r="K75" s="60" t="s">
        <v>30</v>
      </c>
      <c r="L75" s="60" t="s">
        <v>1396</v>
      </c>
      <c r="M75" s="60" t="s">
        <v>32</v>
      </c>
      <c r="N75" s="70" t="s">
        <v>368</v>
      </c>
      <c r="O75" s="60">
        <v>24</v>
      </c>
      <c r="P75" s="61" t="s">
        <v>28</v>
      </c>
      <c r="Q75" s="65"/>
      <c r="R75" s="65"/>
      <c r="S75" s="65"/>
      <c r="T75" s="65"/>
      <c r="U75" s="65"/>
      <c r="V75" s="65"/>
      <c r="W75" s="65"/>
      <c r="X75" s="65"/>
      <c r="Y75" s="65"/>
      <c r="Z75" s="65"/>
      <c r="AA75" s="65"/>
      <c r="AB75" s="65"/>
      <c r="AC75" s="65"/>
      <c r="AD75" s="65"/>
      <c r="AE75" s="65"/>
      <c r="AF75" s="65"/>
      <c r="AG75" s="65"/>
      <c r="AH75" s="65"/>
      <c r="AI75" s="65"/>
      <c r="AJ75" s="65"/>
      <c r="AK75" s="65"/>
      <c r="AL75" s="65"/>
      <c r="AM75" s="65"/>
      <c r="AN75" s="65"/>
      <c r="AO75" s="65"/>
      <c r="AP75" s="65"/>
      <c r="AQ75" s="65"/>
      <c r="AR75" s="65"/>
      <c r="AS75" s="65"/>
      <c r="AT75" s="65"/>
      <c r="AU75" s="65"/>
      <c r="AV75" s="65"/>
      <c r="AW75" s="65"/>
      <c r="AX75" s="65"/>
      <c r="AY75" s="65"/>
      <c r="AZ75" s="65"/>
      <c r="BA75" s="65"/>
      <c r="BB75" s="65"/>
      <c r="BC75" s="65"/>
      <c r="BD75" s="65"/>
      <c r="BE75" s="65"/>
      <c r="BF75" s="65"/>
      <c r="BG75" s="65"/>
      <c r="BH75" s="65"/>
      <c r="BI75" s="65"/>
      <c r="BJ75" s="65"/>
      <c r="BK75" s="65"/>
      <c r="BL75" s="65"/>
    </row>
    <row r="76" spans="1:64" x14ac:dyDescent="0.2">
      <c r="A76" s="60" t="s">
        <v>1372</v>
      </c>
      <c r="B76" s="61" t="s">
        <v>1399</v>
      </c>
      <c r="C76" s="67" t="s">
        <v>1454</v>
      </c>
      <c r="D76" s="60">
        <v>230</v>
      </c>
      <c r="E76" s="61" t="s">
        <v>26</v>
      </c>
      <c r="F76" s="60"/>
      <c r="G76" s="60" t="s">
        <v>27</v>
      </c>
      <c r="H76" s="60" t="s">
        <v>28</v>
      </c>
      <c r="I76" s="60" t="s">
        <v>29</v>
      </c>
      <c r="J76" s="60" t="s">
        <v>28</v>
      </c>
      <c r="K76" s="60" t="s">
        <v>30</v>
      </c>
      <c r="L76" s="60" t="s">
        <v>1396</v>
      </c>
      <c r="M76" s="60" t="s">
        <v>32</v>
      </c>
      <c r="N76" s="70" t="s">
        <v>368</v>
      </c>
      <c r="O76" s="60">
        <v>24</v>
      </c>
      <c r="P76" s="61" t="s">
        <v>28</v>
      </c>
      <c r="Q76" s="65"/>
      <c r="R76" s="65"/>
      <c r="S76" s="65"/>
      <c r="T76" s="65"/>
      <c r="U76" s="65"/>
      <c r="V76" s="65"/>
      <c r="W76" s="65"/>
      <c r="X76" s="65"/>
      <c r="Y76" s="65"/>
      <c r="Z76" s="65"/>
      <c r="AA76" s="65"/>
      <c r="AB76" s="65"/>
      <c r="AC76" s="65"/>
      <c r="AD76" s="65"/>
      <c r="AE76" s="65"/>
      <c r="AF76" s="65"/>
      <c r="AG76" s="65"/>
      <c r="AH76" s="65"/>
      <c r="AI76" s="65"/>
      <c r="AJ76" s="65"/>
      <c r="AK76" s="65"/>
      <c r="AL76" s="65"/>
      <c r="AM76" s="65"/>
      <c r="AN76" s="65"/>
      <c r="AO76" s="65"/>
      <c r="AP76" s="65"/>
      <c r="AQ76" s="65"/>
      <c r="AR76" s="65"/>
      <c r="AS76" s="65"/>
      <c r="AT76" s="65"/>
      <c r="AU76" s="65"/>
      <c r="AV76" s="65"/>
      <c r="AW76" s="65"/>
      <c r="AX76" s="65"/>
      <c r="AY76" s="65"/>
      <c r="AZ76" s="65"/>
      <c r="BA76" s="65"/>
      <c r="BB76" s="65"/>
      <c r="BC76" s="65"/>
      <c r="BD76" s="65"/>
      <c r="BE76" s="65"/>
      <c r="BF76" s="65"/>
      <c r="BG76" s="65"/>
      <c r="BH76" s="65"/>
      <c r="BI76" s="65"/>
      <c r="BJ76" s="65"/>
      <c r="BK76" s="65"/>
      <c r="BL76" s="65"/>
    </row>
    <row r="77" spans="1:64" x14ac:dyDescent="0.2">
      <c r="A77" s="60" t="s">
        <v>1372</v>
      </c>
      <c r="B77" s="61" t="s">
        <v>1399</v>
      </c>
      <c r="C77" s="67" t="s">
        <v>1455</v>
      </c>
      <c r="D77" s="60">
        <v>230</v>
      </c>
      <c r="E77" s="61" t="s">
        <v>26</v>
      </c>
      <c r="F77" s="60"/>
      <c r="G77" s="60" t="s">
        <v>27</v>
      </c>
      <c r="H77" s="60" t="s">
        <v>28</v>
      </c>
      <c r="I77" s="60" t="s">
        <v>29</v>
      </c>
      <c r="J77" s="60" t="s">
        <v>28</v>
      </c>
      <c r="K77" s="60" t="s">
        <v>30</v>
      </c>
      <c r="L77" s="60" t="s">
        <v>1396</v>
      </c>
      <c r="M77" s="60" t="s">
        <v>32</v>
      </c>
      <c r="N77" s="70" t="s">
        <v>368</v>
      </c>
      <c r="O77" s="60">
        <v>24</v>
      </c>
      <c r="P77" s="61" t="s">
        <v>28</v>
      </c>
      <c r="Q77" s="65"/>
      <c r="R77" s="65"/>
      <c r="S77" s="65"/>
      <c r="T77" s="65"/>
      <c r="U77" s="65"/>
      <c r="V77" s="65"/>
      <c r="W77" s="65"/>
      <c r="X77" s="65"/>
      <c r="Y77" s="65"/>
      <c r="Z77" s="65"/>
      <c r="AA77" s="65"/>
      <c r="AB77" s="65"/>
      <c r="AC77" s="65"/>
      <c r="AD77" s="65"/>
      <c r="AE77" s="65"/>
      <c r="AF77" s="65"/>
      <c r="AG77" s="65"/>
      <c r="AH77" s="65"/>
      <c r="AI77" s="65"/>
      <c r="AJ77" s="65"/>
      <c r="AK77" s="65"/>
      <c r="AL77" s="65"/>
      <c r="AM77" s="65"/>
      <c r="AN77" s="65"/>
      <c r="AO77" s="65"/>
      <c r="AP77" s="65"/>
      <c r="AQ77" s="65"/>
      <c r="AR77" s="65"/>
      <c r="AS77" s="65"/>
      <c r="AT77" s="65"/>
      <c r="AU77" s="65"/>
      <c r="AV77" s="65"/>
      <c r="AW77" s="65"/>
      <c r="AX77" s="65"/>
      <c r="AY77" s="65"/>
      <c r="AZ77" s="65"/>
      <c r="BA77" s="65"/>
      <c r="BB77" s="65"/>
      <c r="BC77" s="65"/>
      <c r="BD77" s="65"/>
      <c r="BE77" s="65"/>
      <c r="BF77" s="65"/>
      <c r="BG77" s="65"/>
      <c r="BH77" s="65"/>
      <c r="BI77" s="65"/>
      <c r="BJ77" s="65"/>
      <c r="BK77" s="65"/>
      <c r="BL77" s="65"/>
    </row>
    <row r="78" spans="1:64" x14ac:dyDescent="0.2">
      <c r="A78" s="60" t="s">
        <v>1372</v>
      </c>
      <c r="B78" s="61" t="s">
        <v>1399</v>
      </c>
      <c r="C78" s="67" t="s">
        <v>1456</v>
      </c>
      <c r="D78" s="60">
        <v>800</v>
      </c>
      <c r="E78" s="61" t="s">
        <v>26</v>
      </c>
      <c r="F78" s="60"/>
      <c r="G78" s="60" t="s">
        <v>27</v>
      </c>
      <c r="H78" s="60" t="s">
        <v>28</v>
      </c>
      <c r="I78" s="60" t="s">
        <v>29</v>
      </c>
      <c r="J78" s="60" t="s">
        <v>28</v>
      </c>
      <c r="K78" s="60" t="s">
        <v>1445</v>
      </c>
      <c r="L78" s="60" t="s">
        <v>1446</v>
      </c>
      <c r="M78" s="60" t="s">
        <v>32</v>
      </c>
      <c r="N78" s="70" t="s">
        <v>368</v>
      </c>
      <c r="O78" s="60">
        <v>24</v>
      </c>
      <c r="P78" s="61" t="s">
        <v>28</v>
      </c>
      <c r="Q78" s="65"/>
      <c r="R78" s="65"/>
      <c r="S78" s="65"/>
      <c r="T78" s="65"/>
      <c r="U78" s="65"/>
      <c r="V78" s="65"/>
      <c r="W78" s="65"/>
      <c r="X78" s="65"/>
      <c r="Y78" s="65"/>
      <c r="Z78" s="65"/>
      <c r="AA78" s="65"/>
      <c r="AB78" s="65"/>
      <c r="AC78" s="65"/>
      <c r="AD78" s="65"/>
      <c r="AE78" s="65"/>
      <c r="AF78" s="65"/>
      <c r="AG78" s="65"/>
      <c r="AH78" s="65"/>
      <c r="AI78" s="65"/>
      <c r="AJ78" s="65"/>
      <c r="AK78" s="65"/>
      <c r="AL78" s="65"/>
      <c r="AM78" s="65"/>
      <c r="AN78" s="65"/>
      <c r="AO78" s="65"/>
      <c r="AP78" s="65"/>
      <c r="AQ78" s="65"/>
      <c r="AR78" s="65"/>
      <c r="AS78" s="65"/>
      <c r="AT78" s="65"/>
      <c r="AU78" s="65"/>
      <c r="AV78" s="65"/>
      <c r="AW78" s="65"/>
      <c r="AX78" s="65"/>
      <c r="AY78" s="65"/>
      <c r="AZ78" s="65"/>
      <c r="BA78" s="65"/>
      <c r="BB78" s="65"/>
      <c r="BC78" s="65"/>
      <c r="BD78" s="65"/>
      <c r="BE78" s="65"/>
      <c r="BF78" s="65"/>
      <c r="BG78" s="65"/>
      <c r="BH78" s="65"/>
      <c r="BI78" s="65"/>
      <c r="BJ78" s="65"/>
      <c r="BK78" s="65"/>
      <c r="BL78" s="65"/>
    </row>
    <row r="79" spans="1:64" x14ac:dyDescent="0.2">
      <c r="A79" s="60" t="s">
        <v>1372</v>
      </c>
      <c r="B79" s="61" t="s">
        <v>1399</v>
      </c>
      <c r="C79" s="67" t="s">
        <v>1457</v>
      </c>
      <c r="D79" s="60">
        <v>500</v>
      </c>
      <c r="E79" s="61" t="s">
        <v>26</v>
      </c>
      <c r="F79" s="60"/>
      <c r="G79" s="60" t="s">
        <v>27</v>
      </c>
      <c r="H79" s="60" t="s">
        <v>28</v>
      </c>
      <c r="I79" s="60" t="s">
        <v>29</v>
      </c>
      <c r="J79" s="60" t="s">
        <v>76</v>
      </c>
      <c r="K79" s="60" t="s">
        <v>30</v>
      </c>
      <c r="L79" s="60" t="s">
        <v>1394</v>
      </c>
      <c r="M79" s="60" t="s">
        <v>32</v>
      </c>
      <c r="N79" s="70" t="s">
        <v>368</v>
      </c>
      <c r="O79" s="60">
        <v>24</v>
      </c>
      <c r="P79" s="61" t="s">
        <v>28</v>
      </c>
      <c r="Q79" s="65"/>
      <c r="R79" s="65"/>
      <c r="S79" s="65"/>
      <c r="T79" s="65"/>
      <c r="U79" s="65"/>
      <c r="V79" s="65"/>
      <c r="W79" s="65"/>
      <c r="X79" s="65"/>
      <c r="Y79" s="65"/>
      <c r="Z79" s="65"/>
      <c r="AA79" s="65"/>
      <c r="AB79" s="65"/>
      <c r="AC79" s="65"/>
      <c r="AD79" s="65"/>
      <c r="AE79" s="65"/>
      <c r="AF79" s="65"/>
      <c r="AG79" s="65"/>
      <c r="AH79" s="65"/>
      <c r="AI79" s="65"/>
      <c r="AJ79" s="65"/>
      <c r="AK79" s="65"/>
      <c r="AL79" s="65"/>
      <c r="AM79" s="65"/>
      <c r="AN79" s="65"/>
      <c r="AO79" s="65"/>
      <c r="AP79" s="65"/>
      <c r="AQ79" s="65"/>
      <c r="AR79" s="65"/>
      <c r="AS79" s="65"/>
      <c r="AT79" s="65"/>
      <c r="AU79" s="65"/>
      <c r="AV79" s="65"/>
      <c r="AW79" s="65"/>
      <c r="AX79" s="65"/>
      <c r="AY79" s="65"/>
      <c r="AZ79" s="65"/>
      <c r="BA79" s="65"/>
      <c r="BB79" s="65"/>
      <c r="BC79" s="65"/>
      <c r="BD79" s="65"/>
      <c r="BE79" s="65"/>
      <c r="BF79" s="65"/>
      <c r="BG79" s="65"/>
      <c r="BH79" s="65"/>
      <c r="BI79" s="65"/>
      <c r="BJ79" s="65"/>
      <c r="BK79" s="65"/>
      <c r="BL79" s="65"/>
    </row>
    <row r="80" spans="1:64" x14ac:dyDescent="0.2">
      <c r="A80" s="60" t="s">
        <v>1372</v>
      </c>
      <c r="B80" s="61" t="s">
        <v>1399</v>
      </c>
      <c r="C80" s="67" t="s">
        <v>1458</v>
      </c>
      <c r="D80" s="60">
        <v>230</v>
      </c>
      <c r="E80" s="61" t="s">
        <v>26</v>
      </c>
      <c r="F80" s="60"/>
      <c r="G80" s="60" t="s">
        <v>27</v>
      </c>
      <c r="H80" s="60" t="s">
        <v>28</v>
      </c>
      <c r="I80" s="60" t="s">
        <v>29</v>
      </c>
      <c r="J80" s="60" t="s">
        <v>28</v>
      </c>
      <c r="K80" s="60" t="s">
        <v>30</v>
      </c>
      <c r="L80" s="60" t="s">
        <v>1396</v>
      </c>
      <c r="M80" s="60" t="s">
        <v>32</v>
      </c>
      <c r="N80" s="70" t="s">
        <v>368</v>
      </c>
      <c r="O80" s="60">
        <v>24</v>
      </c>
      <c r="P80" s="61" t="s">
        <v>28</v>
      </c>
      <c r="Q80" s="65"/>
      <c r="R80" s="65"/>
      <c r="S80" s="65"/>
      <c r="T80" s="65"/>
      <c r="U80" s="65"/>
      <c r="V80" s="65"/>
      <c r="W80" s="65"/>
      <c r="X80" s="65"/>
      <c r="Y80" s="65"/>
      <c r="Z80" s="65"/>
      <c r="AA80" s="65"/>
      <c r="AB80" s="65"/>
      <c r="AC80" s="65"/>
      <c r="AD80" s="65"/>
      <c r="AE80" s="65"/>
      <c r="AF80" s="65"/>
      <c r="AG80" s="65"/>
      <c r="AH80" s="65"/>
      <c r="AI80" s="65"/>
      <c r="AJ80" s="65"/>
      <c r="AK80" s="65"/>
      <c r="AL80" s="65"/>
      <c r="AM80" s="65"/>
      <c r="AN80" s="65"/>
      <c r="AO80" s="65"/>
      <c r="AP80" s="65"/>
      <c r="AQ80" s="65"/>
      <c r="AR80" s="65"/>
      <c r="AS80" s="65"/>
      <c r="AT80" s="65"/>
      <c r="AU80" s="65"/>
      <c r="AV80" s="65"/>
      <c r="AW80" s="65"/>
      <c r="AX80" s="65"/>
      <c r="AY80" s="65"/>
      <c r="AZ80" s="65"/>
      <c r="BA80" s="65"/>
      <c r="BB80" s="65"/>
      <c r="BC80" s="65"/>
      <c r="BD80" s="65"/>
      <c r="BE80" s="65"/>
      <c r="BF80" s="65"/>
      <c r="BG80" s="65"/>
      <c r="BH80" s="65"/>
      <c r="BI80" s="65"/>
      <c r="BJ80" s="65"/>
      <c r="BK80" s="65"/>
      <c r="BL80" s="65"/>
    </row>
    <row r="81" spans="1:64" x14ac:dyDescent="0.2">
      <c r="A81" s="60" t="s">
        <v>1372</v>
      </c>
      <c r="B81" s="61" t="s">
        <v>1399</v>
      </c>
      <c r="C81" s="67" t="s">
        <v>1459</v>
      </c>
      <c r="D81" s="60">
        <v>230</v>
      </c>
      <c r="E81" s="61" t="s">
        <v>26</v>
      </c>
      <c r="F81" s="60"/>
      <c r="G81" s="60" t="s">
        <v>27</v>
      </c>
      <c r="H81" s="60" t="s">
        <v>28</v>
      </c>
      <c r="I81" s="60" t="s">
        <v>29</v>
      </c>
      <c r="J81" s="60" t="s">
        <v>28</v>
      </c>
      <c r="K81" s="60" t="s">
        <v>30</v>
      </c>
      <c r="L81" s="60" t="s">
        <v>1396</v>
      </c>
      <c r="M81" s="60" t="s">
        <v>32</v>
      </c>
      <c r="N81" s="70" t="s">
        <v>368</v>
      </c>
      <c r="O81" s="60">
        <v>24</v>
      </c>
      <c r="P81" s="61" t="s">
        <v>28</v>
      </c>
      <c r="Q81" s="65"/>
      <c r="R81" s="65"/>
      <c r="S81" s="65"/>
      <c r="T81" s="65"/>
      <c r="U81" s="65"/>
      <c r="V81" s="65"/>
      <c r="W81" s="65"/>
      <c r="X81" s="65"/>
      <c r="Y81" s="65"/>
      <c r="Z81" s="65"/>
      <c r="AA81" s="65"/>
      <c r="AB81" s="65"/>
      <c r="AC81" s="65"/>
      <c r="AD81" s="65"/>
      <c r="AE81" s="65"/>
      <c r="AF81" s="65"/>
      <c r="AG81" s="65"/>
      <c r="AH81" s="65"/>
      <c r="AI81" s="65"/>
      <c r="AJ81" s="65"/>
      <c r="AK81" s="65"/>
      <c r="AL81" s="65"/>
      <c r="AM81" s="65"/>
      <c r="AN81" s="65"/>
      <c r="AO81" s="65"/>
      <c r="AP81" s="65"/>
      <c r="AQ81" s="65"/>
      <c r="AR81" s="65"/>
      <c r="AS81" s="65"/>
      <c r="AT81" s="65"/>
      <c r="AU81" s="65"/>
      <c r="AV81" s="65"/>
      <c r="AW81" s="65"/>
      <c r="AX81" s="65"/>
      <c r="AY81" s="65"/>
      <c r="AZ81" s="65"/>
      <c r="BA81" s="65"/>
      <c r="BB81" s="65"/>
      <c r="BC81" s="65"/>
      <c r="BD81" s="65"/>
      <c r="BE81" s="65"/>
      <c r="BF81" s="65"/>
      <c r="BG81" s="65"/>
      <c r="BH81" s="65"/>
      <c r="BI81" s="65"/>
      <c r="BJ81" s="65"/>
      <c r="BK81" s="65"/>
      <c r="BL81" s="65"/>
    </row>
    <row r="82" spans="1:64" x14ac:dyDescent="0.2">
      <c r="A82" s="60" t="s">
        <v>1372</v>
      </c>
      <c r="B82" s="61" t="s">
        <v>1399</v>
      </c>
      <c r="C82" s="67" t="s">
        <v>1460</v>
      </c>
      <c r="D82" s="60">
        <v>230</v>
      </c>
      <c r="E82" s="61" t="s">
        <v>26</v>
      </c>
      <c r="F82" s="60"/>
      <c r="G82" s="60" t="s">
        <v>27</v>
      </c>
      <c r="H82" s="60" t="s">
        <v>28</v>
      </c>
      <c r="I82" s="60" t="s">
        <v>29</v>
      </c>
      <c r="J82" s="60" t="s">
        <v>28</v>
      </c>
      <c r="K82" s="60" t="s">
        <v>30</v>
      </c>
      <c r="L82" s="60" t="s">
        <v>1396</v>
      </c>
      <c r="M82" s="60" t="s">
        <v>32</v>
      </c>
      <c r="N82" s="70" t="s">
        <v>368</v>
      </c>
      <c r="O82" s="60">
        <v>24</v>
      </c>
      <c r="P82" s="61" t="s">
        <v>28</v>
      </c>
      <c r="Q82" s="65"/>
      <c r="R82" s="65"/>
      <c r="S82" s="65"/>
      <c r="T82" s="65"/>
      <c r="U82" s="65"/>
      <c r="V82" s="65"/>
      <c r="W82" s="65"/>
      <c r="X82" s="65"/>
      <c r="Y82" s="65"/>
      <c r="Z82" s="65"/>
      <c r="AA82" s="65"/>
      <c r="AB82" s="65"/>
      <c r="AC82" s="65"/>
      <c r="AD82" s="65"/>
      <c r="AE82" s="65"/>
      <c r="AF82" s="65"/>
      <c r="AG82" s="65"/>
      <c r="AH82" s="65"/>
      <c r="AI82" s="65"/>
      <c r="AJ82" s="65"/>
      <c r="AK82" s="65"/>
      <c r="AL82" s="65"/>
      <c r="AM82" s="65"/>
      <c r="AN82" s="65"/>
      <c r="AO82" s="65"/>
      <c r="AP82" s="65"/>
      <c r="AQ82" s="65"/>
      <c r="AR82" s="65"/>
      <c r="AS82" s="65"/>
      <c r="AT82" s="65"/>
      <c r="AU82" s="65"/>
      <c r="AV82" s="65"/>
      <c r="AW82" s="65"/>
      <c r="AX82" s="65"/>
      <c r="AY82" s="65"/>
      <c r="AZ82" s="65"/>
      <c r="BA82" s="65"/>
      <c r="BB82" s="65"/>
      <c r="BC82" s="65"/>
      <c r="BD82" s="65"/>
      <c r="BE82" s="65"/>
      <c r="BF82" s="65"/>
      <c r="BG82" s="65"/>
      <c r="BH82" s="65"/>
      <c r="BI82" s="65"/>
      <c r="BJ82" s="65"/>
      <c r="BK82" s="65"/>
      <c r="BL82" s="65"/>
    </row>
    <row r="83" spans="1:64" x14ac:dyDescent="0.2">
      <c r="A83" s="60" t="s">
        <v>1372</v>
      </c>
      <c r="B83" s="61" t="s">
        <v>1399</v>
      </c>
      <c r="C83" s="67" t="s">
        <v>1461</v>
      </c>
      <c r="D83" s="60">
        <v>230</v>
      </c>
      <c r="E83" s="61" t="s">
        <v>26</v>
      </c>
      <c r="F83" s="60"/>
      <c r="G83" s="60" t="s">
        <v>27</v>
      </c>
      <c r="H83" s="60" t="s">
        <v>28</v>
      </c>
      <c r="I83" s="60" t="s">
        <v>29</v>
      </c>
      <c r="J83" s="60" t="s">
        <v>28</v>
      </c>
      <c r="K83" s="60" t="s">
        <v>30</v>
      </c>
      <c r="L83" s="60" t="s">
        <v>1396</v>
      </c>
      <c r="M83" s="60" t="s">
        <v>32</v>
      </c>
      <c r="N83" s="70" t="s">
        <v>368</v>
      </c>
      <c r="O83" s="60">
        <v>24</v>
      </c>
      <c r="P83" s="61" t="s">
        <v>28</v>
      </c>
      <c r="Q83" s="65"/>
      <c r="R83" s="65"/>
      <c r="S83" s="65"/>
      <c r="T83" s="65"/>
      <c r="U83" s="65"/>
      <c r="V83" s="65"/>
      <c r="W83" s="65"/>
      <c r="X83" s="65"/>
      <c r="Y83" s="65"/>
      <c r="Z83" s="65"/>
      <c r="AA83" s="65"/>
      <c r="AB83" s="65"/>
      <c r="AC83" s="65"/>
      <c r="AD83" s="65"/>
      <c r="AE83" s="65"/>
      <c r="AF83" s="65"/>
      <c r="AG83" s="65"/>
      <c r="AH83" s="65"/>
      <c r="AI83" s="65"/>
      <c r="AJ83" s="65"/>
      <c r="AK83" s="65"/>
      <c r="AL83" s="65"/>
      <c r="AM83" s="65"/>
      <c r="AN83" s="65"/>
      <c r="AO83" s="65"/>
      <c r="AP83" s="65"/>
      <c r="AQ83" s="65"/>
      <c r="AR83" s="65"/>
      <c r="AS83" s="65"/>
      <c r="AT83" s="65"/>
      <c r="AU83" s="65"/>
      <c r="AV83" s="65"/>
      <c r="AW83" s="65"/>
      <c r="AX83" s="65"/>
      <c r="AY83" s="65"/>
      <c r="AZ83" s="65"/>
      <c r="BA83" s="65"/>
      <c r="BB83" s="65"/>
      <c r="BC83" s="65"/>
      <c r="BD83" s="65"/>
      <c r="BE83" s="65"/>
      <c r="BF83" s="65"/>
      <c r="BG83" s="65"/>
      <c r="BH83" s="65"/>
      <c r="BI83" s="65"/>
      <c r="BJ83" s="65"/>
      <c r="BK83" s="65"/>
      <c r="BL83" s="65"/>
    </row>
    <row r="84" spans="1:64" x14ac:dyDescent="0.2">
      <c r="A84" s="60" t="s">
        <v>1372</v>
      </c>
      <c r="B84" s="61" t="s">
        <v>1399</v>
      </c>
      <c r="C84" s="68" t="s">
        <v>1462</v>
      </c>
      <c r="D84" s="60"/>
      <c r="E84" s="60" t="s">
        <v>26</v>
      </c>
      <c r="F84" s="60"/>
      <c r="G84" s="60" t="s">
        <v>1463</v>
      </c>
      <c r="H84" s="60" t="s">
        <v>76</v>
      </c>
      <c r="I84" s="60" t="s">
        <v>29</v>
      </c>
      <c r="J84" s="60" t="s">
        <v>76</v>
      </c>
      <c r="K84" s="60"/>
      <c r="L84" s="60"/>
      <c r="M84" s="60"/>
      <c r="N84" s="60"/>
      <c r="O84" s="60"/>
      <c r="P84" s="60"/>
      <c r="Q84" s="65"/>
      <c r="R84" s="65"/>
      <c r="S84" s="65"/>
      <c r="T84" s="65"/>
      <c r="U84" s="65"/>
      <c r="V84" s="65"/>
      <c r="W84" s="65"/>
      <c r="X84" s="65"/>
      <c r="Y84" s="65"/>
      <c r="Z84" s="65"/>
      <c r="AA84" s="65"/>
      <c r="AB84" s="65"/>
      <c r="AC84" s="65"/>
      <c r="AD84" s="65"/>
      <c r="AE84" s="65"/>
      <c r="AF84" s="65"/>
      <c r="AG84" s="65"/>
      <c r="AH84" s="65"/>
      <c r="AI84" s="65"/>
      <c r="AJ84" s="65"/>
      <c r="AK84" s="65"/>
      <c r="AL84" s="65"/>
      <c r="AM84" s="65"/>
      <c r="AN84" s="65"/>
      <c r="AO84" s="65"/>
      <c r="AP84" s="65"/>
      <c r="AQ84" s="65"/>
      <c r="AR84" s="65"/>
      <c r="AS84" s="65"/>
      <c r="AT84" s="65"/>
      <c r="AU84" s="65"/>
      <c r="AV84" s="65"/>
      <c r="AW84" s="65"/>
      <c r="AX84" s="65"/>
      <c r="AY84" s="65"/>
      <c r="AZ84" s="65"/>
      <c r="BA84" s="65"/>
      <c r="BB84" s="65"/>
      <c r="BC84" s="65"/>
      <c r="BD84" s="65"/>
      <c r="BE84" s="65"/>
      <c r="BF84" s="65"/>
      <c r="BG84" s="65"/>
      <c r="BH84" s="65"/>
      <c r="BI84" s="65"/>
      <c r="BJ84" s="65"/>
      <c r="BK84" s="65"/>
      <c r="BL84" s="65"/>
    </row>
    <row r="85" spans="1:64" x14ac:dyDescent="0.2">
      <c r="A85" s="60" t="s">
        <v>1372</v>
      </c>
      <c r="B85" s="61" t="s">
        <v>1464</v>
      </c>
      <c r="C85" s="66" t="s">
        <v>1465</v>
      </c>
      <c r="D85" s="60">
        <v>80</v>
      </c>
      <c r="E85" s="60" t="s">
        <v>26</v>
      </c>
      <c r="F85" s="60"/>
      <c r="G85" s="60" t="s">
        <v>27</v>
      </c>
      <c r="H85" s="60" t="s">
        <v>76</v>
      </c>
      <c r="I85" s="60" t="s">
        <v>29</v>
      </c>
      <c r="J85" s="60" t="s">
        <v>76</v>
      </c>
      <c r="K85" s="60"/>
      <c r="L85" s="60"/>
      <c r="M85" s="60" t="s">
        <v>32</v>
      </c>
      <c r="N85" s="60" t="s">
        <v>52</v>
      </c>
      <c r="O85" s="60">
        <v>24</v>
      </c>
      <c r="P85" s="60" t="s">
        <v>28</v>
      </c>
      <c r="Q85" s="65"/>
      <c r="R85" s="65"/>
      <c r="S85" s="65"/>
      <c r="T85" s="65"/>
      <c r="U85" s="65"/>
      <c r="V85" s="65"/>
      <c r="W85" s="65"/>
      <c r="X85" s="65"/>
      <c r="Y85" s="65"/>
      <c r="Z85" s="65"/>
      <c r="AA85" s="65"/>
      <c r="AB85" s="65"/>
      <c r="AC85" s="65"/>
      <c r="AD85" s="65"/>
      <c r="AE85" s="65"/>
      <c r="AF85" s="65"/>
      <c r="AG85" s="65"/>
      <c r="AH85" s="65"/>
      <c r="AI85" s="65"/>
      <c r="AJ85" s="65"/>
      <c r="AK85" s="65"/>
      <c r="AL85" s="65"/>
      <c r="AM85" s="65"/>
      <c r="AN85" s="65"/>
      <c r="AO85" s="65"/>
      <c r="AP85" s="65"/>
      <c r="AQ85" s="65"/>
      <c r="AR85" s="65"/>
      <c r="AS85" s="65"/>
      <c r="AT85" s="65"/>
      <c r="AU85" s="65"/>
      <c r="AV85" s="65"/>
      <c r="AW85" s="65"/>
      <c r="AX85" s="65"/>
      <c r="AY85" s="65"/>
      <c r="AZ85" s="65"/>
      <c r="BA85" s="65"/>
      <c r="BB85" s="65"/>
      <c r="BC85" s="65"/>
      <c r="BD85" s="65"/>
      <c r="BE85" s="65"/>
      <c r="BF85" s="65"/>
      <c r="BG85" s="65"/>
      <c r="BH85" s="65"/>
      <c r="BI85" s="65"/>
      <c r="BJ85" s="65"/>
      <c r="BK85" s="65"/>
      <c r="BL85" s="65"/>
    </row>
    <row r="86" spans="1:64" x14ac:dyDescent="0.2">
      <c r="A86" s="60" t="s">
        <v>1372</v>
      </c>
      <c r="B86" s="61" t="s">
        <v>1464</v>
      </c>
      <c r="C86" s="66" t="s">
        <v>1466</v>
      </c>
      <c r="D86" s="60">
        <v>50</v>
      </c>
      <c r="E86" s="60" t="s">
        <v>26</v>
      </c>
      <c r="F86" s="60"/>
      <c r="G86" s="60" t="s">
        <v>27</v>
      </c>
      <c r="H86" s="60" t="s">
        <v>76</v>
      </c>
      <c r="I86" s="60" t="s">
        <v>29</v>
      </c>
      <c r="J86" s="60" t="s">
        <v>76</v>
      </c>
      <c r="K86" s="60"/>
      <c r="L86" s="60"/>
      <c r="M86" s="60" t="s">
        <v>32</v>
      </c>
      <c r="N86" s="60" t="s">
        <v>52</v>
      </c>
      <c r="O86" s="60">
        <v>24</v>
      </c>
      <c r="P86" s="60" t="s">
        <v>28</v>
      </c>
      <c r="Q86" s="65"/>
      <c r="R86" s="65"/>
      <c r="S86" s="65"/>
      <c r="T86" s="65"/>
      <c r="U86" s="65"/>
      <c r="V86" s="65"/>
      <c r="W86" s="65"/>
      <c r="X86" s="65"/>
      <c r="Y86" s="65"/>
      <c r="Z86" s="65"/>
      <c r="AA86" s="65"/>
      <c r="AB86" s="65"/>
      <c r="AC86" s="65"/>
      <c r="AD86" s="65"/>
      <c r="AE86" s="65"/>
      <c r="AF86" s="65"/>
      <c r="AG86" s="65"/>
      <c r="AH86" s="65"/>
      <c r="AI86" s="65"/>
      <c r="AJ86" s="65"/>
      <c r="AK86" s="65"/>
      <c r="AL86" s="65"/>
      <c r="AM86" s="65"/>
      <c r="AN86" s="65"/>
      <c r="AO86" s="65"/>
      <c r="AP86" s="65"/>
      <c r="AQ86" s="65"/>
      <c r="AR86" s="65"/>
      <c r="AS86" s="65"/>
      <c r="AT86" s="65"/>
      <c r="AU86" s="65"/>
      <c r="AV86" s="65"/>
      <c r="AW86" s="65"/>
      <c r="AX86" s="65"/>
      <c r="AY86" s="65"/>
      <c r="AZ86" s="65"/>
      <c r="BA86" s="65"/>
      <c r="BB86" s="65"/>
      <c r="BC86" s="65"/>
      <c r="BD86" s="65"/>
      <c r="BE86" s="65"/>
      <c r="BF86" s="65"/>
      <c r="BG86" s="65"/>
      <c r="BH86" s="65"/>
      <c r="BI86" s="65"/>
      <c r="BJ86" s="65"/>
      <c r="BK86" s="65"/>
      <c r="BL86" s="65"/>
    </row>
    <row r="87" spans="1:64" x14ac:dyDescent="0.2">
      <c r="A87" s="60" t="s">
        <v>1372</v>
      </c>
      <c r="B87" s="61" t="s">
        <v>1464</v>
      </c>
      <c r="C87" s="66" t="s">
        <v>1467</v>
      </c>
      <c r="D87" s="60">
        <v>50</v>
      </c>
      <c r="E87" s="60" t="s">
        <v>26</v>
      </c>
      <c r="F87" s="60"/>
      <c r="G87" s="60" t="s">
        <v>27</v>
      </c>
      <c r="H87" s="60" t="s">
        <v>76</v>
      </c>
      <c r="I87" s="60" t="s">
        <v>29</v>
      </c>
      <c r="J87" s="60" t="s">
        <v>76</v>
      </c>
      <c r="K87" s="60"/>
      <c r="L87" s="60"/>
      <c r="M87" s="60" t="s">
        <v>32</v>
      </c>
      <c r="N87" s="60" t="s">
        <v>52</v>
      </c>
      <c r="O87" s="60">
        <v>24</v>
      </c>
      <c r="P87" s="60" t="s">
        <v>28</v>
      </c>
      <c r="Q87" s="65"/>
      <c r="R87" s="65"/>
      <c r="S87" s="65"/>
      <c r="T87" s="65"/>
      <c r="U87" s="65"/>
      <c r="V87" s="65"/>
      <c r="W87" s="65"/>
      <c r="X87" s="65"/>
      <c r="Y87" s="65"/>
      <c r="Z87" s="65"/>
      <c r="AA87" s="65"/>
      <c r="AB87" s="65"/>
      <c r="AC87" s="65"/>
      <c r="AD87" s="65"/>
      <c r="AE87" s="65"/>
      <c r="AF87" s="65"/>
      <c r="AG87" s="65"/>
      <c r="AH87" s="65"/>
      <c r="AI87" s="65"/>
      <c r="AJ87" s="65"/>
      <c r="AK87" s="65"/>
      <c r="AL87" s="65"/>
      <c r="AM87" s="65"/>
      <c r="AN87" s="65"/>
      <c r="AO87" s="65"/>
      <c r="AP87" s="65"/>
      <c r="AQ87" s="65"/>
      <c r="AR87" s="65"/>
      <c r="AS87" s="65"/>
      <c r="AT87" s="65"/>
      <c r="AU87" s="65"/>
      <c r="AV87" s="65"/>
      <c r="AW87" s="65"/>
      <c r="AX87" s="65"/>
      <c r="AY87" s="65"/>
      <c r="AZ87" s="65"/>
      <c r="BA87" s="65"/>
      <c r="BB87" s="65"/>
      <c r="BC87" s="65"/>
      <c r="BD87" s="65"/>
      <c r="BE87" s="65"/>
      <c r="BF87" s="65"/>
      <c r="BG87" s="65"/>
      <c r="BH87" s="65"/>
      <c r="BI87" s="65"/>
      <c r="BJ87" s="65"/>
      <c r="BK87" s="65"/>
      <c r="BL87" s="65"/>
    </row>
    <row r="88" spans="1:64" x14ac:dyDescent="0.2">
      <c r="A88" s="60" t="s">
        <v>1372</v>
      </c>
      <c r="B88" s="61" t="s">
        <v>1464</v>
      </c>
      <c r="C88" s="66" t="s">
        <v>1468</v>
      </c>
      <c r="D88" s="60">
        <v>50</v>
      </c>
      <c r="E88" s="60" t="s">
        <v>26</v>
      </c>
      <c r="F88" s="60"/>
      <c r="G88" s="60" t="s">
        <v>27</v>
      </c>
      <c r="H88" s="60" t="s">
        <v>76</v>
      </c>
      <c r="I88" s="60" t="s">
        <v>29</v>
      </c>
      <c r="J88" s="60" t="s">
        <v>76</v>
      </c>
      <c r="K88" s="60"/>
      <c r="L88" s="60"/>
      <c r="M88" s="60" t="s">
        <v>32</v>
      </c>
      <c r="N88" s="60" t="s">
        <v>52</v>
      </c>
      <c r="O88" s="60">
        <v>24</v>
      </c>
      <c r="P88" s="60" t="s">
        <v>28</v>
      </c>
      <c r="Q88" s="65"/>
      <c r="R88" s="65"/>
      <c r="S88" s="65"/>
      <c r="T88" s="65"/>
      <c r="U88" s="65"/>
      <c r="V88" s="65"/>
      <c r="W88" s="65"/>
      <c r="X88" s="65"/>
      <c r="Y88" s="65"/>
      <c r="Z88" s="65"/>
      <c r="AA88" s="65"/>
      <c r="AB88" s="65"/>
      <c r="AC88" s="65"/>
      <c r="AD88" s="65"/>
      <c r="AE88" s="65"/>
      <c r="AF88" s="65"/>
      <c r="AG88" s="65"/>
      <c r="AH88" s="65"/>
      <c r="AI88" s="65"/>
      <c r="AJ88" s="65"/>
      <c r="AK88" s="65"/>
      <c r="AL88" s="65"/>
      <c r="AM88" s="65"/>
      <c r="AN88" s="65"/>
      <c r="AO88" s="65"/>
      <c r="AP88" s="65"/>
      <c r="AQ88" s="65"/>
      <c r="AR88" s="65"/>
      <c r="AS88" s="65"/>
      <c r="AT88" s="65"/>
      <c r="AU88" s="65"/>
      <c r="AV88" s="65"/>
      <c r="AW88" s="65"/>
      <c r="AX88" s="65"/>
      <c r="AY88" s="65"/>
      <c r="AZ88" s="65"/>
      <c r="BA88" s="65"/>
      <c r="BB88" s="65"/>
      <c r="BC88" s="65"/>
      <c r="BD88" s="65"/>
      <c r="BE88" s="65"/>
      <c r="BF88" s="65"/>
      <c r="BG88" s="65"/>
      <c r="BH88" s="65"/>
      <c r="BI88" s="65"/>
      <c r="BJ88" s="65"/>
      <c r="BK88" s="65"/>
      <c r="BL88" s="65"/>
    </row>
    <row r="89" spans="1:64" x14ac:dyDescent="0.2">
      <c r="A89" s="60" t="s">
        <v>1372</v>
      </c>
      <c r="B89" s="61" t="s">
        <v>1464</v>
      </c>
      <c r="C89" s="66" t="s">
        <v>1469</v>
      </c>
      <c r="D89" s="60">
        <v>50</v>
      </c>
      <c r="E89" s="60" t="s">
        <v>26</v>
      </c>
      <c r="F89" s="60"/>
      <c r="G89" s="60" t="s">
        <v>27</v>
      </c>
      <c r="H89" s="60" t="s">
        <v>76</v>
      </c>
      <c r="I89" s="60" t="s">
        <v>29</v>
      </c>
      <c r="J89" s="60" t="s">
        <v>76</v>
      </c>
      <c r="K89" s="60"/>
      <c r="L89" s="60"/>
      <c r="M89" s="60" t="s">
        <v>32</v>
      </c>
      <c r="N89" s="60" t="s">
        <v>52</v>
      </c>
      <c r="O89" s="60">
        <v>24</v>
      </c>
      <c r="P89" s="60" t="s">
        <v>28</v>
      </c>
      <c r="Q89" s="65"/>
      <c r="R89" s="65"/>
      <c r="S89" s="65"/>
      <c r="T89" s="65"/>
      <c r="U89" s="65"/>
      <c r="V89" s="65"/>
      <c r="W89" s="65"/>
      <c r="X89" s="65"/>
      <c r="Y89" s="65"/>
      <c r="Z89" s="65"/>
      <c r="AA89" s="65"/>
      <c r="AB89" s="65"/>
      <c r="AC89" s="65"/>
      <c r="AD89" s="65"/>
      <c r="AE89" s="65"/>
      <c r="AF89" s="65"/>
      <c r="AG89" s="65"/>
      <c r="AH89" s="65"/>
      <c r="AI89" s="65"/>
      <c r="AJ89" s="65"/>
      <c r="AK89" s="65"/>
      <c r="AL89" s="65"/>
      <c r="AM89" s="65"/>
      <c r="AN89" s="65"/>
      <c r="AO89" s="65"/>
      <c r="AP89" s="65"/>
      <c r="AQ89" s="65"/>
      <c r="AR89" s="65"/>
      <c r="AS89" s="65"/>
      <c r="AT89" s="65"/>
      <c r="AU89" s="65"/>
      <c r="AV89" s="65"/>
      <c r="AW89" s="65"/>
      <c r="AX89" s="65"/>
      <c r="AY89" s="65"/>
      <c r="AZ89" s="65"/>
      <c r="BA89" s="65"/>
      <c r="BB89" s="65"/>
      <c r="BC89" s="65"/>
      <c r="BD89" s="65"/>
      <c r="BE89" s="65"/>
      <c r="BF89" s="65"/>
      <c r="BG89" s="65"/>
      <c r="BH89" s="65"/>
      <c r="BI89" s="65"/>
      <c r="BJ89" s="65"/>
      <c r="BK89" s="65"/>
      <c r="BL89" s="65"/>
    </row>
    <row r="90" spans="1:64" x14ac:dyDescent="0.2">
      <c r="A90" s="60" t="s">
        <v>1372</v>
      </c>
      <c r="B90" s="61" t="s">
        <v>1464</v>
      </c>
      <c r="C90" s="66" t="s">
        <v>1470</v>
      </c>
      <c r="D90" s="60">
        <v>50</v>
      </c>
      <c r="E90" s="60" t="s">
        <v>26</v>
      </c>
      <c r="F90" s="60"/>
      <c r="G90" s="60" t="s">
        <v>27</v>
      </c>
      <c r="H90" s="60" t="s">
        <v>76</v>
      </c>
      <c r="I90" s="60" t="s">
        <v>29</v>
      </c>
      <c r="J90" s="60" t="s">
        <v>76</v>
      </c>
      <c r="K90" s="60"/>
      <c r="L90" s="60"/>
      <c r="M90" s="60" t="s">
        <v>32</v>
      </c>
      <c r="N90" s="60" t="s">
        <v>52</v>
      </c>
      <c r="O90" s="60">
        <v>24</v>
      </c>
      <c r="P90" s="60" t="s">
        <v>28</v>
      </c>
      <c r="Q90" s="65"/>
      <c r="R90" s="65"/>
      <c r="S90" s="65"/>
      <c r="T90" s="65"/>
      <c r="U90" s="65"/>
      <c r="V90" s="65"/>
      <c r="W90" s="65"/>
      <c r="X90" s="65"/>
      <c r="Y90" s="65"/>
      <c r="Z90" s="65"/>
      <c r="AA90" s="65"/>
      <c r="AB90" s="65"/>
      <c r="AC90" s="65"/>
      <c r="AD90" s="65"/>
      <c r="AE90" s="65"/>
      <c r="AF90" s="65"/>
      <c r="AG90" s="65"/>
      <c r="AH90" s="65"/>
      <c r="AI90" s="65"/>
      <c r="AJ90" s="65"/>
      <c r="AK90" s="65"/>
      <c r="AL90" s="65"/>
      <c r="AM90" s="65"/>
      <c r="AN90" s="65"/>
      <c r="AO90" s="65"/>
      <c r="AP90" s="65"/>
      <c r="AQ90" s="65"/>
      <c r="AR90" s="65"/>
      <c r="AS90" s="65"/>
      <c r="AT90" s="65"/>
      <c r="AU90" s="65"/>
      <c r="AV90" s="65"/>
      <c r="AW90" s="65"/>
      <c r="AX90" s="65"/>
      <c r="AY90" s="65"/>
      <c r="AZ90" s="65"/>
      <c r="BA90" s="65"/>
      <c r="BB90" s="65"/>
      <c r="BC90" s="65"/>
      <c r="BD90" s="65"/>
      <c r="BE90" s="65"/>
      <c r="BF90" s="65"/>
      <c r="BG90" s="65"/>
      <c r="BH90" s="65"/>
      <c r="BI90" s="65"/>
      <c r="BJ90" s="65"/>
      <c r="BK90" s="65"/>
      <c r="BL90" s="65"/>
    </row>
    <row r="91" spans="1:64" x14ac:dyDescent="0.2">
      <c r="A91" s="60" t="s">
        <v>1372</v>
      </c>
      <c r="B91" s="61" t="s">
        <v>1464</v>
      </c>
      <c r="C91" s="66" t="s">
        <v>1471</v>
      </c>
      <c r="D91" s="60">
        <v>50</v>
      </c>
      <c r="E91" s="60" t="s">
        <v>26</v>
      </c>
      <c r="F91" s="60"/>
      <c r="G91" s="60" t="s">
        <v>27</v>
      </c>
      <c r="H91" s="60" t="s">
        <v>76</v>
      </c>
      <c r="I91" s="60" t="s">
        <v>29</v>
      </c>
      <c r="J91" s="60" t="s">
        <v>76</v>
      </c>
      <c r="K91" s="60"/>
      <c r="L91" s="60"/>
      <c r="M91" s="60" t="s">
        <v>32</v>
      </c>
      <c r="N91" s="60" t="s">
        <v>52</v>
      </c>
      <c r="O91" s="60">
        <v>24</v>
      </c>
      <c r="P91" s="60" t="s">
        <v>28</v>
      </c>
      <c r="Q91" s="65"/>
      <c r="R91" s="65"/>
      <c r="S91" s="65"/>
      <c r="T91" s="65"/>
      <c r="U91" s="65"/>
      <c r="V91" s="65"/>
      <c r="W91" s="65"/>
      <c r="X91" s="65"/>
      <c r="Y91" s="65"/>
      <c r="Z91" s="65"/>
      <c r="AA91" s="65"/>
      <c r="AB91" s="65"/>
      <c r="AC91" s="65"/>
      <c r="AD91" s="65"/>
      <c r="AE91" s="65"/>
      <c r="AF91" s="65"/>
      <c r="AG91" s="65"/>
      <c r="AH91" s="65"/>
      <c r="AI91" s="65"/>
      <c r="AJ91" s="65"/>
      <c r="AK91" s="65"/>
      <c r="AL91" s="65"/>
      <c r="AM91" s="65"/>
      <c r="AN91" s="65"/>
      <c r="AO91" s="65"/>
      <c r="AP91" s="65"/>
      <c r="AQ91" s="65"/>
      <c r="AR91" s="65"/>
      <c r="AS91" s="65"/>
      <c r="AT91" s="65"/>
      <c r="AU91" s="65"/>
      <c r="AV91" s="65"/>
      <c r="AW91" s="65"/>
      <c r="AX91" s="65"/>
      <c r="AY91" s="65"/>
      <c r="AZ91" s="65"/>
      <c r="BA91" s="65"/>
      <c r="BB91" s="65"/>
      <c r="BC91" s="65"/>
      <c r="BD91" s="65"/>
      <c r="BE91" s="65"/>
      <c r="BF91" s="65"/>
      <c r="BG91" s="65"/>
      <c r="BH91" s="65"/>
      <c r="BI91" s="65"/>
      <c r="BJ91" s="65"/>
      <c r="BK91" s="65"/>
      <c r="BL91" s="65"/>
    </row>
    <row r="92" spans="1:64" x14ac:dyDescent="0.2">
      <c r="A92" s="60" t="s">
        <v>1372</v>
      </c>
      <c r="B92" s="61" t="s">
        <v>1464</v>
      </c>
      <c r="C92" s="66" t="s">
        <v>1472</v>
      </c>
      <c r="D92" s="60">
        <v>50</v>
      </c>
      <c r="E92" s="60" t="s">
        <v>26</v>
      </c>
      <c r="F92" s="60"/>
      <c r="G92" s="60" t="s">
        <v>27</v>
      </c>
      <c r="H92" s="60" t="s">
        <v>76</v>
      </c>
      <c r="I92" s="60" t="s">
        <v>29</v>
      </c>
      <c r="J92" s="60" t="s">
        <v>76</v>
      </c>
      <c r="K92" s="60"/>
      <c r="L92" s="60"/>
      <c r="M92" s="60" t="s">
        <v>32</v>
      </c>
      <c r="N92" s="60" t="s">
        <v>52</v>
      </c>
      <c r="O92" s="60">
        <v>24</v>
      </c>
      <c r="P92" s="60" t="s">
        <v>28</v>
      </c>
      <c r="Q92" s="65"/>
      <c r="R92" s="65"/>
      <c r="S92" s="65"/>
      <c r="T92" s="65"/>
      <c r="U92" s="65"/>
      <c r="V92" s="65"/>
      <c r="W92" s="65"/>
      <c r="X92" s="65"/>
      <c r="Y92" s="65"/>
      <c r="Z92" s="65"/>
      <c r="AA92" s="65"/>
      <c r="AB92" s="65"/>
      <c r="AC92" s="65"/>
      <c r="AD92" s="65"/>
      <c r="AE92" s="65"/>
      <c r="AF92" s="65"/>
      <c r="AG92" s="65"/>
      <c r="AH92" s="65"/>
      <c r="AI92" s="65"/>
      <c r="AJ92" s="65"/>
      <c r="AK92" s="65"/>
      <c r="AL92" s="65"/>
      <c r="AM92" s="65"/>
      <c r="AN92" s="65"/>
      <c r="AO92" s="65"/>
      <c r="AP92" s="65"/>
      <c r="AQ92" s="65"/>
      <c r="AR92" s="65"/>
      <c r="AS92" s="65"/>
      <c r="AT92" s="65"/>
      <c r="AU92" s="65"/>
      <c r="AV92" s="65"/>
      <c r="AW92" s="65"/>
      <c r="AX92" s="65"/>
      <c r="AY92" s="65"/>
      <c r="AZ92" s="65"/>
      <c r="BA92" s="65"/>
      <c r="BB92" s="65"/>
      <c r="BC92" s="65"/>
      <c r="BD92" s="65"/>
      <c r="BE92" s="65"/>
      <c r="BF92" s="65"/>
      <c r="BG92" s="65"/>
      <c r="BH92" s="65"/>
      <c r="BI92" s="65"/>
      <c r="BJ92" s="65"/>
      <c r="BK92" s="65"/>
      <c r="BL92" s="65"/>
    </row>
    <row r="93" spans="1:64" x14ac:dyDescent="0.2">
      <c r="A93" s="60" t="s">
        <v>1372</v>
      </c>
      <c r="B93" s="61" t="s">
        <v>1464</v>
      </c>
      <c r="C93" s="66" t="s">
        <v>1473</v>
      </c>
      <c r="D93" s="60">
        <v>50</v>
      </c>
      <c r="E93" s="60" t="s">
        <v>26</v>
      </c>
      <c r="F93" s="60"/>
      <c r="G93" s="60" t="s">
        <v>27</v>
      </c>
      <c r="H93" s="60" t="s">
        <v>76</v>
      </c>
      <c r="I93" s="60" t="s">
        <v>29</v>
      </c>
      <c r="J93" s="60" t="s">
        <v>76</v>
      </c>
      <c r="K93" s="60"/>
      <c r="L93" s="60"/>
      <c r="M93" s="60" t="s">
        <v>32</v>
      </c>
      <c r="N93" s="60" t="s">
        <v>52</v>
      </c>
      <c r="O93" s="60">
        <v>24</v>
      </c>
      <c r="P93" s="60" t="s">
        <v>28</v>
      </c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  <c r="BD93" s="65"/>
      <c r="BE93" s="65"/>
      <c r="BF93" s="65"/>
      <c r="BG93" s="65"/>
      <c r="BH93" s="65"/>
      <c r="BI93" s="65"/>
      <c r="BJ93" s="65"/>
      <c r="BK93" s="65"/>
      <c r="BL93" s="65"/>
    </row>
    <row r="94" spans="1:64" x14ac:dyDescent="0.2">
      <c r="A94" s="60" t="s">
        <v>1372</v>
      </c>
      <c r="B94" s="61" t="s">
        <v>1464</v>
      </c>
      <c r="C94" s="66" t="s">
        <v>1474</v>
      </c>
      <c r="D94" s="60">
        <v>50</v>
      </c>
      <c r="E94" s="60" t="s">
        <v>26</v>
      </c>
      <c r="F94" s="60"/>
      <c r="G94" s="60" t="s">
        <v>27</v>
      </c>
      <c r="H94" s="60" t="s">
        <v>76</v>
      </c>
      <c r="I94" s="60" t="s">
        <v>29</v>
      </c>
      <c r="J94" s="60" t="s">
        <v>76</v>
      </c>
      <c r="K94" s="60"/>
      <c r="L94" s="60"/>
      <c r="M94" s="60" t="s">
        <v>32</v>
      </c>
      <c r="N94" s="60" t="s">
        <v>52</v>
      </c>
      <c r="O94" s="60">
        <v>24</v>
      </c>
      <c r="P94" s="60" t="s">
        <v>28</v>
      </c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  <c r="BD94" s="65"/>
      <c r="BE94" s="65"/>
      <c r="BF94" s="65"/>
      <c r="BG94" s="65"/>
      <c r="BH94" s="65"/>
      <c r="BI94" s="65"/>
      <c r="BJ94" s="65"/>
      <c r="BK94" s="65"/>
      <c r="BL94" s="65"/>
    </row>
    <row r="95" spans="1:64" x14ac:dyDescent="0.2">
      <c r="A95" s="60" t="s">
        <v>1372</v>
      </c>
      <c r="B95" s="61" t="s">
        <v>1464</v>
      </c>
      <c r="C95" s="66" t="s">
        <v>1475</v>
      </c>
      <c r="D95" s="60">
        <v>50</v>
      </c>
      <c r="E95" s="60" t="s">
        <v>26</v>
      </c>
      <c r="F95" s="60"/>
      <c r="G95" s="60" t="s">
        <v>27</v>
      </c>
      <c r="H95" s="60" t="s">
        <v>76</v>
      </c>
      <c r="I95" s="60" t="s">
        <v>29</v>
      </c>
      <c r="J95" s="60" t="s">
        <v>76</v>
      </c>
      <c r="K95" s="60"/>
      <c r="L95" s="60"/>
      <c r="M95" s="60" t="s">
        <v>32</v>
      </c>
      <c r="N95" s="60" t="s">
        <v>52</v>
      </c>
      <c r="O95" s="60">
        <v>24</v>
      </c>
      <c r="P95" s="60" t="s">
        <v>28</v>
      </c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F95" s="65"/>
      <c r="AG95" s="65"/>
      <c r="AH95" s="65"/>
      <c r="AI95" s="65"/>
      <c r="AJ95" s="65"/>
      <c r="AK95" s="65"/>
      <c r="AL95" s="65"/>
      <c r="AM95" s="65"/>
      <c r="AN95" s="65"/>
      <c r="AO95" s="65"/>
      <c r="AP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  <c r="BD95" s="65"/>
      <c r="BE95" s="65"/>
      <c r="BF95" s="65"/>
      <c r="BG95" s="65"/>
      <c r="BH95" s="65"/>
      <c r="BI95" s="65"/>
      <c r="BJ95" s="65"/>
      <c r="BK95" s="65"/>
      <c r="BL95" s="65"/>
    </row>
    <row r="96" spans="1:64" x14ac:dyDescent="0.2">
      <c r="A96" s="60" t="s">
        <v>1372</v>
      </c>
      <c r="B96" s="61" t="s">
        <v>1464</v>
      </c>
      <c r="C96" s="66" t="s">
        <v>1476</v>
      </c>
      <c r="D96" s="60">
        <v>50</v>
      </c>
      <c r="E96" s="60" t="s">
        <v>26</v>
      </c>
      <c r="F96" s="60"/>
      <c r="G96" s="60" t="s">
        <v>27</v>
      </c>
      <c r="H96" s="60" t="s">
        <v>76</v>
      </c>
      <c r="I96" s="60" t="s">
        <v>29</v>
      </c>
      <c r="J96" s="60" t="s">
        <v>76</v>
      </c>
      <c r="K96" s="60"/>
      <c r="L96" s="60"/>
      <c r="M96" s="60" t="s">
        <v>32</v>
      </c>
      <c r="N96" s="60" t="s">
        <v>52</v>
      </c>
      <c r="O96" s="60">
        <v>24</v>
      </c>
      <c r="P96" s="60" t="s">
        <v>28</v>
      </c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  <c r="BD96" s="65"/>
      <c r="BE96" s="65"/>
      <c r="BF96" s="65"/>
      <c r="BG96" s="65"/>
      <c r="BH96" s="65"/>
      <c r="BI96" s="65"/>
      <c r="BJ96" s="65"/>
      <c r="BK96" s="65"/>
      <c r="BL96" s="65"/>
    </row>
    <row r="97" spans="1:64" x14ac:dyDescent="0.2">
      <c r="A97" s="60" t="s">
        <v>1372</v>
      </c>
      <c r="B97" s="61" t="s">
        <v>1464</v>
      </c>
      <c r="C97" s="66" t="s">
        <v>1477</v>
      </c>
      <c r="D97" s="60">
        <v>50</v>
      </c>
      <c r="E97" s="60" t="s">
        <v>26</v>
      </c>
      <c r="F97" s="60"/>
      <c r="G97" s="60" t="s">
        <v>27</v>
      </c>
      <c r="H97" s="60" t="s">
        <v>76</v>
      </c>
      <c r="I97" s="60" t="s">
        <v>29</v>
      </c>
      <c r="J97" s="60" t="s">
        <v>76</v>
      </c>
      <c r="K97" s="60"/>
      <c r="L97" s="60"/>
      <c r="M97" s="60" t="s">
        <v>32</v>
      </c>
      <c r="N97" s="60" t="s">
        <v>52</v>
      </c>
      <c r="O97" s="60">
        <v>24</v>
      </c>
      <c r="P97" s="60" t="s">
        <v>28</v>
      </c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F97" s="65"/>
      <c r="AG97" s="65"/>
      <c r="AH97" s="65"/>
      <c r="AI97" s="65"/>
      <c r="AJ97" s="65"/>
      <c r="AK97" s="65"/>
      <c r="AL97" s="65"/>
      <c r="AM97" s="65"/>
      <c r="AN97" s="65"/>
      <c r="AO97" s="65"/>
      <c r="AP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  <c r="BD97" s="65"/>
      <c r="BE97" s="65"/>
      <c r="BF97" s="65"/>
      <c r="BG97" s="65"/>
      <c r="BH97" s="65"/>
      <c r="BI97" s="65"/>
      <c r="BJ97" s="65"/>
      <c r="BK97" s="65"/>
      <c r="BL97" s="65"/>
    </row>
    <row r="98" spans="1:64" x14ac:dyDescent="0.2">
      <c r="A98" s="60" t="s">
        <v>1372</v>
      </c>
      <c r="B98" s="61" t="s">
        <v>1464</v>
      </c>
      <c r="C98" s="66" t="s">
        <v>1478</v>
      </c>
      <c r="D98" s="60">
        <v>50</v>
      </c>
      <c r="E98" s="60" t="s">
        <v>26</v>
      </c>
      <c r="F98" s="60"/>
      <c r="G98" s="60" t="s">
        <v>27</v>
      </c>
      <c r="H98" s="60" t="s">
        <v>76</v>
      </c>
      <c r="I98" s="60" t="s">
        <v>29</v>
      </c>
      <c r="J98" s="60" t="s">
        <v>76</v>
      </c>
      <c r="K98" s="60"/>
      <c r="L98" s="60"/>
      <c r="M98" s="60" t="s">
        <v>32</v>
      </c>
      <c r="N98" s="60" t="s">
        <v>52</v>
      </c>
      <c r="O98" s="60">
        <v>24</v>
      </c>
      <c r="P98" s="60" t="s">
        <v>28</v>
      </c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  <c r="BD98" s="65"/>
      <c r="BE98" s="65"/>
      <c r="BF98" s="65"/>
      <c r="BG98" s="65"/>
      <c r="BH98" s="65"/>
      <c r="BI98" s="65"/>
      <c r="BJ98" s="65"/>
      <c r="BK98" s="65"/>
      <c r="BL98" s="65"/>
    </row>
    <row r="99" spans="1:64" x14ac:dyDescent="0.2">
      <c r="A99" s="60" t="s">
        <v>1372</v>
      </c>
      <c r="B99" s="61" t="s">
        <v>1464</v>
      </c>
      <c r="C99" s="66" t="s">
        <v>1479</v>
      </c>
      <c r="D99" s="60">
        <v>50</v>
      </c>
      <c r="E99" s="60" t="s">
        <v>26</v>
      </c>
      <c r="F99" s="60"/>
      <c r="G99" s="60" t="s">
        <v>27</v>
      </c>
      <c r="H99" s="60" t="s">
        <v>76</v>
      </c>
      <c r="I99" s="60" t="s">
        <v>29</v>
      </c>
      <c r="J99" s="60" t="s">
        <v>76</v>
      </c>
      <c r="K99" s="60"/>
      <c r="L99" s="60"/>
      <c r="M99" s="60" t="s">
        <v>32</v>
      </c>
      <c r="N99" s="60" t="s">
        <v>52</v>
      </c>
      <c r="O99" s="60">
        <v>24</v>
      </c>
      <c r="P99" s="60" t="s">
        <v>28</v>
      </c>
      <c r="Q99" s="65"/>
      <c r="R99" s="65"/>
      <c r="S99" s="65"/>
      <c r="T99" s="65"/>
      <c r="U99" s="65"/>
      <c r="V99" s="65"/>
      <c r="W99" s="65"/>
      <c r="X99" s="65"/>
      <c r="Y99" s="65"/>
      <c r="Z99" s="65"/>
      <c r="AA99" s="65"/>
      <c r="AB99" s="65"/>
      <c r="AC99" s="65"/>
      <c r="AD99" s="65"/>
      <c r="AE99" s="65"/>
      <c r="AF99" s="65"/>
      <c r="AG99" s="65"/>
      <c r="AH99" s="65"/>
      <c r="AI99" s="65"/>
      <c r="AJ99" s="65"/>
      <c r="AK99" s="65"/>
      <c r="AL99" s="65"/>
      <c r="AM99" s="65"/>
      <c r="AN99" s="65"/>
      <c r="AO99" s="65"/>
      <c r="AP99" s="65"/>
      <c r="AQ99" s="65"/>
      <c r="AR99" s="65"/>
      <c r="AS99" s="65"/>
      <c r="AT99" s="65"/>
      <c r="AU99" s="65"/>
      <c r="AV99" s="65"/>
      <c r="AW99" s="65"/>
      <c r="AX99" s="65"/>
      <c r="AY99" s="65"/>
      <c r="AZ99" s="65"/>
      <c r="BA99" s="65"/>
      <c r="BB99" s="65"/>
      <c r="BC99" s="65"/>
      <c r="BD99" s="65"/>
      <c r="BE99" s="65"/>
      <c r="BF99" s="65"/>
      <c r="BG99" s="65"/>
      <c r="BH99" s="65"/>
      <c r="BI99" s="65"/>
      <c r="BJ99" s="65"/>
      <c r="BK99" s="65"/>
      <c r="BL99" s="65"/>
    </row>
    <row r="100" spans="1:64" x14ac:dyDescent="0.2">
      <c r="A100" s="60" t="s">
        <v>1372</v>
      </c>
      <c r="B100" s="61" t="s">
        <v>1464</v>
      </c>
      <c r="C100" s="66" t="s">
        <v>1480</v>
      </c>
      <c r="D100" s="60">
        <v>50</v>
      </c>
      <c r="E100" s="60" t="s">
        <v>26</v>
      </c>
      <c r="F100" s="60"/>
      <c r="G100" s="60" t="s">
        <v>27</v>
      </c>
      <c r="H100" s="60" t="s">
        <v>76</v>
      </c>
      <c r="I100" s="60" t="s">
        <v>29</v>
      </c>
      <c r="J100" s="60" t="s">
        <v>76</v>
      </c>
      <c r="K100" s="60"/>
      <c r="L100" s="60"/>
      <c r="M100" s="60" t="s">
        <v>32</v>
      </c>
      <c r="N100" s="60" t="s">
        <v>52</v>
      </c>
      <c r="O100" s="60">
        <v>24</v>
      </c>
      <c r="P100" s="60" t="s">
        <v>28</v>
      </c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  <c r="BD100" s="65"/>
      <c r="BE100" s="65"/>
      <c r="BF100" s="65"/>
      <c r="BG100" s="65"/>
      <c r="BH100" s="65"/>
      <c r="BI100" s="65"/>
      <c r="BJ100" s="65"/>
      <c r="BK100" s="65"/>
      <c r="BL100" s="65"/>
    </row>
    <row r="101" spans="1:64" x14ac:dyDescent="0.2">
      <c r="A101" s="60" t="s">
        <v>1372</v>
      </c>
      <c r="B101" s="61" t="s">
        <v>1464</v>
      </c>
      <c r="C101" s="66" t="s">
        <v>1481</v>
      </c>
      <c r="D101" s="60">
        <v>50</v>
      </c>
      <c r="E101" s="60" t="s">
        <v>26</v>
      </c>
      <c r="F101" s="60"/>
      <c r="G101" s="60" t="s">
        <v>27</v>
      </c>
      <c r="H101" s="60" t="s">
        <v>76</v>
      </c>
      <c r="I101" s="60" t="s">
        <v>29</v>
      </c>
      <c r="J101" s="60" t="s">
        <v>76</v>
      </c>
      <c r="K101" s="60"/>
      <c r="L101" s="60"/>
      <c r="M101" s="60" t="s">
        <v>32</v>
      </c>
      <c r="N101" s="60" t="s">
        <v>52</v>
      </c>
      <c r="O101" s="60">
        <v>24</v>
      </c>
      <c r="P101" s="60" t="s">
        <v>28</v>
      </c>
      <c r="Q101" s="65"/>
      <c r="R101" s="65"/>
      <c r="S101" s="65"/>
      <c r="T101" s="65"/>
      <c r="U101" s="65"/>
      <c r="V101" s="65"/>
      <c r="W101" s="65"/>
      <c r="X101" s="65"/>
      <c r="Y101" s="65"/>
      <c r="Z101" s="65"/>
      <c r="AA101" s="65"/>
      <c r="AB101" s="65"/>
      <c r="AC101" s="65"/>
      <c r="AD101" s="65"/>
      <c r="AE101" s="65"/>
      <c r="AF101" s="65"/>
      <c r="AG101" s="65"/>
      <c r="AH101" s="65"/>
      <c r="AI101" s="65"/>
      <c r="AJ101" s="65"/>
      <c r="AK101" s="65"/>
      <c r="AL101" s="65"/>
      <c r="AM101" s="65"/>
      <c r="AN101" s="65"/>
      <c r="AO101" s="65"/>
      <c r="AP101" s="65"/>
      <c r="AQ101" s="65"/>
      <c r="AR101" s="65"/>
      <c r="AS101" s="65"/>
      <c r="AT101" s="65"/>
      <c r="AU101" s="65"/>
      <c r="AV101" s="65"/>
      <c r="AW101" s="65"/>
      <c r="AX101" s="65"/>
      <c r="AY101" s="65"/>
      <c r="AZ101" s="65"/>
      <c r="BA101" s="65"/>
      <c r="BB101" s="65"/>
      <c r="BC101" s="65"/>
      <c r="BD101" s="65"/>
      <c r="BE101" s="65"/>
      <c r="BF101" s="65"/>
      <c r="BG101" s="65"/>
      <c r="BH101" s="65"/>
      <c r="BI101" s="65"/>
      <c r="BJ101" s="65"/>
      <c r="BK101" s="65"/>
      <c r="BL101" s="65"/>
    </row>
    <row r="102" spans="1:64" x14ac:dyDescent="0.2">
      <c r="A102" s="60" t="s">
        <v>1372</v>
      </c>
      <c r="B102" s="61" t="s">
        <v>1464</v>
      </c>
      <c r="C102" s="66" t="s">
        <v>1482</v>
      </c>
      <c r="D102" s="60">
        <v>50</v>
      </c>
      <c r="E102" s="60" t="s">
        <v>26</v>
      </c>
      <c r="F102" s="60"/>
      <c r="G102" s="60" t="s">
        <v>27</v>
      </c>
      <c r="H102" s="60" t="s">
        <v>76</v>
      </c>
      <c r="I102" s="60" t="s">
        <v>29</v>
      </c>
      <c r="J102" s="60" t="s">
        <v>76</v>
      </c>
      <c r="K102" s="60"/>
      <c r="L102" s="60"/>
      <c r="M102" s="60" t="s">
        <v>32</v>
      </c>
      <c r="N102" s="60" t="s">
        <v>52</v>
      </c>
      <c r="O102" s="60">
        <v>24</v>
      </c>
      <c r="P102" s="60" t="s">
        <v>28</v>
      </c>
      <c r="Q102" s="65"/>
      <c r="R102" s="65"/>
      <c r="S102" s="65"/>
      <c r="T102" s="65"/>
      <c r="U102" s="65"/>
      <c r="V102" s="65"/>
      <c r="W102" s="65"/>
      <c r="X102" s="65"/>
      <c r="Y102" s="65"/>
      <c r="Z102" s="65"/>
      <c r="AA102" s="65"/>
      <c r="AB102" s="65"/>
      <c r="AC102" s="65"/>
      <c r="AD102" s="65"/>
      <c r="AE102" s="65"/>
      <c r="AF102" s="65"/>
      <c r="AG102" s="65"/>
      <c r="AH102" s="65"/>
      <c r="AI102" s="65"/>
      <c r="AJ102" s="65"/>
      <c r="AK102" s="65"/>
      <c r="AL102" s="65"/>
      <c r="AM102" s="65"/>
      <c r="AN102" s="65"/>
      <c r="AO102" s="65"/>
      <c r="AP102" s="65"/>
      <c r="AQ102" s="65"/>
      <c r="AR102" s="65"/>
      <c r="AS102" s="65"/>
      <c r="AT102" s="65"/>
      <c r="AU102" s="65"/>
      <c r="AV102" s="65"/>
      <c r="AW102" s="65"/>
      <c r="AX102" s="65"/>
      <c r="AY102" s="65"/>
      <c r="AZ102" s="65"/>
      <c r="BA102" s="65"/>
      <c r="BB102" s="65"/>
      <c r="BC102" s="65"/>
      <c r="BD102" s="65"/>
      <c r="BE102" s="65"/>
      <c r="BF102" s="65"/>
      <c r="BG102" s="65"/>
      <c r="BH102" s="65"/>
      <c r="BI102" s="65"/>
      <c r="BJ102" s="65"/>
      <c r="BK102" s="65"/>
      <c r="BL102" s="65"/>
    </row>
    <row r="103" spans="1:64" x14ac:dyDescent="0.2">
      <c r="A103" s="60" t="s">
        <v>1372</v>
      </c>
      <c r="B103" s="61" t="s">
        <v>1464</v>
      </c>
      <c r="C103" s="66" t="s">
        <v>1483</v>
      </c>
      <c r="D103" s="60">
        <v>50</v>
      </c>
      <c r="E103" s="60" t="s">
        <v>26</v>
      </c>
      <c r="F103" s="60"/>
      <c r="G103" s="60" t="s">
        <v>27</v>
      </c>
      <c r="H103" s="60" t="s">
        <v>76</v>
      </c>
      <c r="I103" s="60" t="s">
        <v>29</v>
      </c>
      <c r="J103" s="60" t="s">
        <v>76</v>
      </c>
      <c r="K103" s="60"/>
      <c r="L103" s="60"/>
      <c r="M103" s="60" t="s">
        <v>32</v>
      </c>
      <c r="N103" s="60" t="s">
        <v>52</v>
      </c>
      <c r="O103" s="60">
        <v>24</v>
      </c>
      <c r="P103" s="60" t="s">
        <v>28</v>
      </c>
      <c r="Q103" s="65"/>
      <c r="R103" s="65"/>
      <c r="S103" s="65"/>
      <c r="T103" s="65"/>
      <c r="U103" s="65"/>
      <c r="V103" s="65"/>
      <c r="W103" s="65"/>
      <c r="X103" s="65"/>
      <c r="Y103" s="65"/>
      <c r="Z103" s="65"/>
      <c r="AA103" s="65"/>
      <c r="AB103" s="65"/>
      <c r="AC103" s="65"/>
      <c r="AD103" s="65"/>
      <c r="AE103" s="65"/>
      <c r="AF103" s="65"/>
      <c r="AG103" s="65"/>
      <c r="AH103" s="65"/>
      <c r="AI103" s="65"/>
      <c r="AJ103" s="65"/>
      <c r="AK103" s="65"/>
      <c r="AL103" s="65"/>
      <c r="AM103" s="65"/>
      <c r="AN103" s="65"/>
      <c r="AO103" s="65"/>
      <c r="AP103" s="65"/>
      <c r="AQ103" s="65"/>
      <c r="AR103" s="65"/>
      <c r="AS103" s="65"/>
      <c r="AT103" s="65"/>
      <c r="AU103" s="65"/>
      <c r="AV103" s="65"/>
      <c r="AW103" s="65"/>
      <c r="AX103" s="65"/>
      <c r="AY103" s="65"/>
      <c r="AZ103" s="65"/>
      <c r="BA103" s="65"/>
      <c r="BB103" s="65"/>
      <c r="BC103" s="65"/>
      <c r="BD103" s="65"/>
      <c r="BE103" s="65"/>
      <c r="BF103" s="65"/>
      <c r="BG103" s="65"/>
      <c r="BH103" s="65"/>
      <c r="BI103" s="65"/>
      <c r="BJ103" s="65"/>
      <c r="BK103" s="65"/>
      <c r="BL103" s="65"/>
    </row>
    <row r="104" spans="1:64" x14ac:dyDescent="0.2">
      <c r="A104" s="60" t="s">
        <v>1372</v>
      </c>
      <c r="B104" s="61" t="s">
        <v>1464</v>
      </c>
      <c r="C104" s="66" t="s">
        <v>1484</v>
      </c>
      <c r="D104" s="60">
        <v>50</v>
      </c>
      <c r="E104" s="60" t="s">
        <v>26</v>
      </c>
      <c r="F104" s="60"/>
      <c r="G104" s="60" t="s">
        <v>27</v>
      </c>
      <c r="H104" s="60" t="s">
        <v>76</v>
      </c>
      <c r="I104" s="60" t="s">
        <v>29</v>
      </c>
      <c r="J104" s="60" t="s">
        <v>76</v>
      </c>
      <c r="K104" s="60"/>
      <c r="L104" s="60"/>
      <c r="M104" s="60" t="s">
        <v>32</v>
      </c>
      <c r="N104" s="60" t="s">
        <v>52</v>
      </c>
      <c r="O104" s="60">
        <v>24</v>
      </c>
      <c r="P104" s="60" t="s">
        <v>28</v>
      </c>
      <c r="Q104" s="65"/>
      <c r="R104" s="65"/>
      <c r="S104" s="65"/>
      <c r="T104" s="65"/>
      <c r="U104" s="65"/>
      <c r="V104" s="65"/>
      <c r="W104" s="65"/>
      <c r="X104" s="65"/>
      <c r="Y104" s="65"/>
      <c r="Z104" s="65"/>
      <c r="AA104" s="65"/>
      <c r="AB104" s="65"/>
      <c r="AC104" s="65"/>
      <c r="AD104" s="65"/>
      <c r="AE104" s="65"/>
      <c r="AF104" s="65"/>
      <c r="AG104" s="65"/>
      <c r="AH104" s="65"/>
      <c r="AI104" s="65"/>
      <c r="AJ104" s="65"/>
      <c r="AK104" s="65"/>
      <c r="AL104" s="65"/>
      <c r="AM104" s="65"/>
      <c r="AN104" s="65"/>
      <c r="AO104" s="65"/>
      <c r="AP104" s="65"/>
      <c r="AQ104" s="65"/>
      <c r="AR104" s="65"/>
      <c r="AS104" s="65"/>
      <c r="AT104" s="65"/>
      <c r="AU104" s="65"/>
      <c r="AV104" s="65"/>
      <c r="AW104" s="65"/>
      <c r="AX104" s="65"/>
      <c r="AY104" s="65"/>
      <c r="AZ104" s="65"/>
      <c r="BA104" s="65"/>
      <c r="BB104" s="65"/>
      <c r="BC104" s="65"/>
      <c r="BD104" s="65"/>
      <c r="BE104" s="65"/>
      <c r="BF104" s="65"/>
      <c r="BG104" s="65"/>
      <c r="BH104" s="65"/>
      <c r="BI104" s="65"/>
      <c r="BJ104" s="65"/>
      <c r="BK104" s="65"/>
      <c r="BL104" s="65"/>
    </row>
    <row r="105" spans="1:64" x14ac:dyDescent="0.2">
      <c r="A105" s="60" t="s">
        <v>1372</v>
      </c>
      <c r="B105" s="61" t="s">
        <v>1464</v>
      </c>
      <c r="C105" s="66" t="s">
        <v>1485</v>
      </c>
      <c r="D105" s="60">
        <v>50</v>
      </c>
      <c r="E105" s="60" t="s">
        <v>26</v>
      </c>
      <c r="F105" s="60"/>
      <c r="G105" s="60" t="s">
        <v>27</v>
      </c>
      <c r="H105" s="60" t="s">
        <v>76</v>
      </c>
      <c r="I105" s="60" t="s">
        <v>29</v>
      </c>
      <c r="J105" s="60" t="s">
        <v>76</v>
      </c>
      <c r="K105" s="60"/>
      <c r="L105" s="60"/>
      <c r="M105" s="60" t="s">
        <v>32</v>
      </c>
      <c r="N105" s="60" t="s">
        <v>52</v>
      </c>
      <c r="O105" s="60">
        <v>24</v>
      </c>
      <c r="P105" s="60" t="s">
        <v>28</v>
      </c>
      <c r="Q105" s="65"/>
      <c r="R105" s="65"/>
      <c r="S105" s="65"/>
      <c r="T105" s="65"/>
      <c r="U105" s="65"/>
      <c r="V105" s="65"/>
      <c r="W105" s="65"/>
      <c r="X105" s="65"/>
      <c r="Y105" s="65"/>
      <c r="Z105" s="65"/>
      <c r="AA105" s="65"/>
      <c r="AB105" s="65"/>
      <c r="AC105" s="65"/>
      <c r="AD105" s="65"/>
      <c r="AE105" s="65"/>
      <c r="AF105" s="65"/>
      <c r="AG105" s="65"/>
      <c r="AH105" s="65"/>
      <c r="AI105" s="65"/>
      <c r="AJ105" s="65"/>
      <c r="AK105" s="65"/>
      <c r="AL105" s="65"/>
      <c r="AM105" s="65"/>
      <c r="AN105" s="65"/>
      <c r="AO105" s="65"/>
      <c r="AP105" s="65"/>
      <c r="AQ105" s="65"/>
      <c r="AR105" s="65"/>
      <c r="AS105" s="65"/>
      <c r="AT105" s="65"/>
      <c r="AU105" s="65"/>
      <c r="AV105" s="65"/>
      <c r="AW105" s="65"/>
      <c r="AX105" s="65"/>
      <c r="AY105" s="65"/>
      <c r="AZ105" s="65"/>
      <c r="BA105" s="65"/>
      <c r="BB105" s="65"/>
      <c r="BC105" s="65"/>
      <c r="BD105" s="65"/>
      <c r="BE105" s="65"/>
      <c r="BF105" s="65"/>
      <c r="BG105" s="65"/>
      <c r="BH105" s="65"/>
      <c r="BI105" s="65"/>
      <c r="BJ105" s="65"/>
      <c r="BK105" s="65"/>
      <c r="BL105" s="65"/>
    </row>
    <row r="106" spans="1:64" x14ac:dyDescent="0.2">
      <c r="A106" s="60" t="s">
        <v>1372</v>
      </c>
      <c r="B106" s="61" t="s">
        <v>1464</v>
      </c>
      <c r="C106" s="66" t="s">
        <v>1486</v>
      </c>
      <c r="D106" s="60">
        <v>50</v>
      </c>
      <c r="E106" s="60" t="s">
        <v>26</v>
      </c>
      <c r="F106" s="60"/>
      <c r="G106" s="60" t="s">
        <v>27</v>
      </c>
      <c r="H106" s="60" t="s">
        <v>76</v>
      </c>
      <c r="I106" s="60" t="s">
        <v>29</v>
      </c>
      <c r="J106" s="60" t="s">
        <v>76</v>
      </c>
      <c r="K106" s="60"/>
      <c r="L106" s="60"/>
      <c r="M106" s="60" t="s">
        <v>32</v>
      </c>
      <c r="N106" s="60" t="s">
        <v>52</v>
      </c>
      <c r="O106" s="60">
        <v>24</v>
      </c>
      <c r="P106" s="60" t="s">
        <v>28</v>
      </c>
      <c r="Q106" s="65"/>
      <c r="R106" s="65"/>
      <c r="S106" s="65"/>
      <c r="T106" s="65"/>
      <c r="U106" s="65"/>
      <c r="V106" s="65"/>
      <c r="W106" s="65"/>
      <c r="X106" s="65"/>
      <c r="Y106" s="65"/>
      <c r="Z106" s="65"/>
      <c r="AA106" s="65"/>
      <c r="AB106" s="65"/>
      <c r="AC106" s="65"/>
      <c r="AD106" s="65"/>
      <c r="AE106" s="65"/>
      <c r="AF106" s="65"/>
      <c r="AG106" s="65"/>
      <c r="AH106" s="65"/>
      <c r="AI106" s="65"/>
      <c r="AJ106" s="65"/>
      <c r="AK106" s="65"/>
      <c r="AL106" s="65"/>
      <c r="AM106" s="65"/>
      <c r="AN106" s="65"/>
      <c r="AO106" s="65"/>
      <c r="AP106" s="65"/>
      <c r="AQ106" s="65"/>
      <c r="AR106" s="65"/>
      <c r="AS106" s="65"/>
      <c r="AT106" s="65"/>
      <c r="AU106" s="65"/>
      <c r="AV106" s="65"/>
      <c r="AW106" s="65"/>
      <c r="AX106" s="65"/>
      <c r="AY106" s="65"/>
      <c r="AZ106" s="65"/>
      <c r="BA106" s="65"/>
      <c r="BB106" s="65"/>
      <c r="BC106" s="65"/>
      <c r="BD106" s="65"/>
      <c r="BE106" s="65"/>
      <c r="BF106" s="65"/>
      <c r="BG106" s="65"/>
      <c r="BH106" s="65"/>
      <c r="BI106" s="65"/>
      <c r="BJ106" s="65"/>
      <c r="BK106" s="65"/>
      <c r="BL106" s="65"/>
    </row>
    <row r="107" spans="1:64" x14ac:dyDescent="0.2">
      <c r="A107" s="60" t="s">
        <v>1372</v>
      </c>
      <c r="B107" s="61" t="s">
        <v>1464</v>
      </c>
      <c r="C107" s="66" t="s">
        <v>1487</v>
      </c>
      <c r="D107" s="60">
        <v>50</v>
      </c>
      <c r="E107" s="60" t="s">
        <v>26</v>
      </c>
      <c r="F107" s="60"/>
      <c r="G107" s="60" t="s">
        <v>27</v>
      </c>
      <c r="H107" s="60" t="s">
        <v>76</v>
      </c>
      <c r="I107" s="60" t="s">
        <v>29</v>
      </c>
      <c r="J107" s="60" t="s">
        <v>76</v>
      </c>
      <c r="K107" s="60"/>
      <c r="L107" s="60"/>
      <c r="M107" s="60" t="s">
        <v>32</v>
      </c>
      <c r="N107" s="60" t="s">
        <v>52</v>
      </c>
      <c r="O107" s="60">
        <v>24</v>
      </c>
      <c r="P107" s="60" t="s">
        <v>28</v>
      </c>
      <c r="Q107" s="65"/>
      <c r="R107" s="65"/>
      <c r="S107" s="65"/>
      <c r="T107" s="65"/>
      <c r="U107" s="65"/>
      <c r="V107" s="65"/>
      <c r="W107" s="65"/>
      <c r="X107" s="65"/>
      <c r="Y107" s="65"/>
      <c r="Z107" s="65"/>
      <c r="AA107" s="65"/>
      <c r="AB107" s="65"/>
      <c r="AC107" s="65"/>
      <c r="AD107" s="65"/>
      <c r="AE107" s="65"/>
      <c r="AF107" s="65"/>
      <c r="AG107" s="65"/>
      <c r="AH107" s="65"/>
      <c r="AI107" s="65"/>
      <c r="AJ107" s="65"/>
      <c r="AK107" s="65"/>
      <c r="AL107" s="65"/>
      <c r="AM107" s="65"/>
      <c r="AN107" s="65"/>
      <c r="AO107" s="65"/>
      <c r="AP107" s="65"/>
      <c r="AQ107" s="65"/>
      <c r="AR107" s="65"/>
      <c r="AS107" s="65"/>
      <c r="AT107" s="65"/>
      <c r="AU107" s="65"/>
      <c r="AV107" s="65"/>
      <c r="AW107" s="65"/>
      <c r="AX107" s="65"/>
      <c r="AY107" s="65"/>
      <c r="AZ107" s="65"/>
      <c r="BA107" s="65"/>
      <c r="BB107" s="65"/>
      <c r="BC107" s="65"/>
      <c r="BD107" s="65"/>
      <c r="BE107" s="65"/>
      <c r="BF107" s="65"/>
      <c r="BG107" s="65"/>
      <c r="BH107" s="65"/>
      <c r="BI107" s="65"/>
      <c r="BJ107" s="65"/>
      <c r="BK107" s="65"/>
      <c r="BL107" s="65"/>
    </row>
    <row r="108" spans="1:64" x14ac:dyDescent="0.2">
      <c r="A108" s="60" t="s">
        <v>1372</v>
      </c>
      <c r="B108" s="61" t="s">
        <v>1464</v>
      </c>
      <c r="C108" s="66" t="s">
        <v>1488</v>
      </c>
      <c r="D108" s="60">
        <v>50</v>
      </c>
      <c r="E108" s="60" t="s">
        <v>26</v>
      </c>
      <c r="F108" s="60"/>
      <c r="G108" s="60" t="s">
        <v>27</v>
      </c>
      <c r="H108" s="60" t="s">
        <v>76</v>
      </c>
      <c r="I108" s="60" t="s">
        <v>29</v>
      </c>
      <c r="J108" s="60" t="s">
        <v>76</v>
      </c>
      <c r="K108" s="60"/>
      <c r="L108" s="60"/>
      <c r="M108" s="60" t="s">
        <v>32</v>
      </c>
      <c r="N108" s="60" t="s">
        <v>52</v>
      </c>
      <c r="O108" s="60">
        <v>24</v>
      </c>
      <c r="P108" s="60" t="s">
        <v>28</v>
      </c>
      <c r="Q108" s="65"/>
      <c r="R108" s="65"/>
      <c r="S108" s="65"/>
      <c r="T108" s="65"/>
      <c r="U108" s="65"/>
      <c r="V108" s="65"/>
      <c r="W108" s="65"/>
      <c r="X108" s="65"/>
      <c r="Y108" s="65"/>
      <c r="Z108" s="65"/>
      <c r="AA108" s="65"/>
      <c r="AB108" s="65"/>
      <c r="AC108" s="65"/>
      <c r="AD108" s="65"/>
      <c r="AE108" s="65"/>
      <c r="AF108" s="65"/>
      <c r="AG108" s="65"/>
      <c r="AH108" s="65"/>
      <c r="AI108" s="65"/>
      <c r="AJ108" s="65"/>
      <c r="AK108" s="65"/>
      <c r="AL108" s="65"/>
      <c r="AM108" s="65"/>
      <c r="AN108" s="65"/>
      <c r="AO108" s="65"/>
      <c r="AP108" s="65"/>
      <c r="AQ108" s="65"/>
      <c r="AR108" s="65"/>
      <c r="AS108" s="65"/>
      <c r="AT108" s="65"/>
      <c r="AU108" s="65"/>
      <c r="AV108" s="65"/>
      <c r="AW108" s="65"/>
      <c r="AX108" s="65"/>
      <c r="AY108" s="65"/>
      <c r="AZ108" s="65"/>
      <c r="BA108" s="65"/>
      <c r="BB108" s="65"/>
      <c r="BC108" s="65"/>
      <c r="BD108" s="65"/>
      <c r="BE108" s="65"/>
      <c r="BF108" s="65"/>
      <c r="BG108" s="65"/>
      <c r="BH108" s="65"/>
      <c r="BI108" s="65"/>
      <c r="BJ108" s="65"/>
      <c r="BK108" s="65"/>
      <c r="BL108" s="65"/>
    </row>
    <row r="109" spans="1:64" x14ac:dyDescent="0.2">
      <c r="A109" s="60" t="s">
        <v>1372</v>
      </c>
      <c r="B109" s="61" t="s">
        <v>1464</v>
      </c>
      <c r="C109" s="66" t="s">
        <v>1489</v>
      </c>
      <c r="D109" s="60">
        <v>50</v>
      </c>
      <c r="E109" s="60" t="s">
        <v>26</v>
      </c>
      <c r="F109" s="60"/>
      <c r="G109" s="60" t="s">
        <v>27</v>
      </c>
      <c r="H109" s="60" t="s">
        <v>76</v>
      </c>
      <c r="I109" s="60" t="s">
        <v>29</v>
      </c>
      <c r="J109" s="60" t="s">
        <v>76</v>
      </c>
      <c r="K109" s="60"/>
      <c r="L109" s="60"/>
      <c r="M109" s="60" t="s">
        <v>32</v>
      </c>
      <c r="N109" s="60" t="s">
        <v>52</v>
      </c>
      <c r="O109" s="60">
        <v>24</v>
      </c>
      <c r="P109" s="60" t="s">
        <v>28</v>
      </c>
      <c r="Q109" s="65"/>
      <c r="R109" s="65"/>
      <c r="S109" s="65"/>
      <c r="T109" s="65"/>
      <c r="U109" s="65"/>
      <c r="V109" s="65"/>
      <c r="W109" s="65"/>
      <c r="X109" s="65"/>
      <c r="Y109" s="65"/>
      <c r="Z109" s="65"/>
      <c r="AA109" s="65"/>
      <c r="AB109" s="65"/>
      <c r="AC109" s="65"/>
      <c r="AD109" s="65"/>
      <c r="AE109" s="65"/>
      <c r="AF109" s="65"/>
      <c r="AG109" s="65"/>
      <c r="AH109" s="65"/>
      <c r="AI109" s="65"/>
      <c r="AJ109" s="65"/>
      <c r="AK109" s="65"/>
      <c r="AL109" s="65"/>
      <c r="AM109" s="65"/>
      <c r="AN109" s="65"/>
      <c r="AO109" s="65"/>
      <c r="AP109" s="65"/>
      <c r="AQ109" s="65"/>
      <c r="AR109" s="65"/>
      <c r="AS109" s="65"/>
      <c r="AT109" s="65"/>
      <c r="AU109" s="65"/>
      <c r="AV109" s="65"/>
      <c r="AW109" s="65"/>
      <c r="AX109" s="65"/>
      <c r="AY109" s="65"/>
      <c r="AZ109" s="65"/>
      <c r="BA109" s="65"/>
      <c r="BB109" s="65"/>
      <c r="BC109" s="65"/>
      <c r="BD109" s="65"/>
      <c r="BE109" s="65"/>
      <c r="BF109" s="65"/>
      <c r="BG109" s="65"/>
      <c r="BH109" s="65"/>
      <c r="BI109" s="65"/>
      <c r="BJ109" s="65"/>
      <c r="BK109" s="65"/>
      <c r="BL109" s="65"/>
    </row>
    <row r="110" spans="1:64" x14ac:dyDescent="0.2">
      <c r="A110" s="60" t="s">
        <v>1372</v>
      </c>
      <c r="B110" s="61" t="s">
        <v>1464</v>
      </c>
      <c r="C110" s="66" t="s">
        <v>1490</v>
      </c>
      <c r="D110" s="60">
        <v>50</v>
      </c>
      <c r="E110" s="60" t="s">
        <v>26</v>
      </c>
      <c r="F110" s="60"/>
      <c r="G110" s="60" t="s">
        <v>27</v>
      </c>
      <c r="H110" s="60" t="s">
        <v>76</v>
      </c>
      <c r="I110" s="60" t="s">
        <v>29</v>
      </c>
      <c r="J110" s="60" t="s">
        <v>76</v>
      </c>
      <c r="K110" s="60"/>
      <c r="L110" s="60"/>
      <c r="M110" s="60" t="s">
        <v>32</v>
      </c>
      <c r="N110" s="60" t="s">
        <v>52</v>
      </c>
      <c r="O110" s="60">
        <v>24</v>
      </c>
      <c r="P110" s="60" t="s">
        <v>28</v>
      </c>
      <c r="Q110" s="65"/>
      <c r="R110" s="65"/>
      <c r="S110" s="65"/>
      <c r="T110" s="65"/>
      <c r="U110" s="65"/>
      <c r="V110" s="65"/>
      <c r="W110" s="65"/>
      <c r="X110" s="65"/>
      <c r="Y110" s="65"/>
      <c r="Z110" s="65"/>
      <c r="AA110" s="65"/>
      <c r="AB110" s="65"/>
      <c r="AC110" s="65"/>
      <c r="AD110" s="65"/>
      <c r="AE110" s="65"/>
      <c r="AF110" s="65"/>
      <c r="AG110" s="65"/>
      <c r="AH110" s="65"/>
      <c r="AI110" s="65"/>
      <c r="AJ110" s="65"/>
      <c r="AK110" s="65"/>
      <c r="AL110" s="65"/>
      <c r="AM110" s="65"/>
      <c r="AN110" s="65"/>
      <c r="AO110" s="65"/>
      <c r="AP110" s="65"/>
      <c r="AQ110" s="65"/>
      <c r="AR110" s="65"/>
      <c r="AS110" s="65"/>
      <c r="AT110" s="65"/>
      <c r="AU110" s="65"/>
      <c r="AV110" s="65"/>
      <c r="AW110" s="65"/>
      <c r="AX110" s="65"/>
      <c r="AY110" s="65"/>
      <c r="AZ110" s="65"/>
      <c r="BA110" s="65"/>
      <c r="BB110" s="65"/>
      <c r="BC110" s="65"/>
      <c r="BD110" s="65"/>
      <c r="BE110" s="65"/>
      <c r="BF110" s="65"/>
      <c r="BG110" s="65"/>
      <c r="BH110" s="65"/>
      <c r="BI110" s="65"/>
      <c r="BJ110" s="65"/>
      <c r="BK110" s="65"/>
      <c r="BL110" s="65"/>
    </row>
    <row r="111" spans="1:64" x14ac:dyDescent="0.2">
      <c r="A111" s="60" t="s">
        <v>1372</v>
      </c>
      <c r="B111" s="61" t="s">
        <v>1464</v>
      </c>
      <c r="C111" s="66" t="s">
        <v>1491</v>
      </c>
      <c r="D111" s="60">
        <v>50</v>
      </c>
      <c r="E111" s="60" t="s">
        <v>26</v>
      </c>
      <c r="F111" s="60"/>
      <c r="G111" s="60" t="s">
        <v>27</v>
      </c>
      <c r="H111" s="60" t="s">
        <v>76</v>
      </c>
      <c r="I111" s="60" t="s">
        <v>29</v>
      </c>
      <c r="J111" s="60" t="s">
        <v>76</v>
      </c>
      <c r="K111" s="60"/>
      <c r="L111" s="60"/>
      <c r="M111" s="60" t="s">
        <v>32</v>
      </c>
      <c r="N111" s="60" t="s">
        <v>52</v>
      </c>
      <c r="O111" s="60">
        <v>24</v>
      </c>
      <c r="P111" s="60" t="s">
        <v>28</v>
      </c>
      <c r="Q111" s="65"/>
      <c r="R111" s="65"/>
      <c r="S111" s="65"/>
      <c r="T111" s="65"/>
      <c r="U111" s="65"/>
      <c r="V111" s="65"/>
      <c r="W111" s="65"/>
      <c r="X111" s="65"/>
      <c r="Y111" s="65"/>
      <c r="Z111" s="65"/>
      <c r="AA111" s="65"/>
      <c r="AB111" s="65"/>
      <c r="AC111" s="65"/>
      <c r="AD111" s="65"/>
      <c r="AE111" s="65"/>
      <c r="AF111" s="65"/>
      <c r="AG111" s="65"/>
      <c r="AH111" s="65"/>
      <c r="AI111" s="65"/>
      <c r="AJ111" s="65"/>
      <c r="AK111" s="65"/>
      <c r="AL111" s="65"/>
      <c r="AM111" s="65"/>
      <c r="AN111" s="65"/>
      <c r="AO111" s="65"/>
      <c r="AP111" s="65"/>
      <c r="AQ111" s="65"/>
      <c r="AR111" s="65"/>
      <c r="AS111" s="65"/>
      <c r="AT111" s="65"/>
      <c r="AU111" s="65"/>
      <c r="AV111" s="65"/>
      <c r="AW111" s="65"/>
      <c r="AX111" s="65"/>
      <c r="AY111" s="65"/>
      <c r="AZ111" s="65"/>
      <c r="BA111" s="65"/>
      <c r="BB111" s="65"/>
      <c r="BC111" s="65"/>
      <c r="BD111" s="65"/>
      <c r="BE111" s="65"/>
      <c r="BF111" s="65"/>
      <c r="BG111" s="65"/>
      <c r="BH111" s="65"/>
      <c r="BI111" s="65"/>
      <c r="BJ111" s="65"/>
      <c r="BK111" s="65"/>
      <c r="BL111" s="65"/>
    </row>
    <row r="112" spans="1:64" x14ac:dyDescent="0.2">
      <c r="A112" s="60" t="s">
        <v>1372</v>
      </c>
      <c r="B112" s="61" t="s">
        <v>1464</v>
      </c>
      <c r="C112" s="66" t="s">
        <v>1492</v>
      </c>
      <c r="D112" s="60">
        <v>50</v>
      </c>
      <c r="E112" s="60" t="s">
        <v>26</v>
      </c>
      <c r="F112" s="60"/>
      <c r="G112" s="60" t="s">
        <v>27</v>
      </c>
      <c r="H112" s="60" t="s">
        <v>76</v>
      </c>
      <c r="I112" s="60" t="s">
        <v>29</v>
      </c>
      <c r="J112" s="60" t="s">
        <v>76</v>
      </c>
      <c r="K112" s="60"/>
      <c r="L112" s="60"/>
      <c r="M112" s="60" t="s">
        <v>32</v>
      </c>
      <c r="N112" s="60" t="s">
        <v>52</v>
      </c>
      <c r="O112" s="60">
        <v>24</v>
      </c>
      <c r="P112" s="60" t="s">
        <v>28</v>
      </c>
      <c r="Q112" s="65"/>
      <c r="R112" s="65"/>
      <c r="S112" s="65"/>
      <c r="T112" s="65"/>
      <c r="U112" s="65"/>
      <c r="V112" s="65"/>
      <c r="W112" s="65"/>
      <c r="X112" s="65"/>
      <c r="Y112" s="65"/>
      <c r="Z112" s="65"/>
      <c r="AA112" s="65"/>
      <c r="AB112" s="65"/>
      <c r="AC112" s="65"/>
      <c r="AD112" s="65"/>
      <c r="AE112" s="65"/>
      <c r="AF112" s="65"/>
      <c r="AG112" s="65"/>
      <c r="AH112" s="65"/>
      <c r="AI112" s="65"/>
      <c r="AJ112" s="65"/>
      <c r="AK112" s="65"/>
      <c r="AL112" s="65"/>
      <c r="AM112" s="65"/>
      <c r="AN112" s="65"/>
      <c r="AO112" s="65"/>
      <c r="AP112" s="65"/>
      <c r="AQ112" s="65"/>
      <c r="AR112" s="65"/>
      <c r="AS112" s="65"/>
      <c r="AT112" s="65"/>
      <c r="AU112" s="65"/>
      <c r="AV112" s="65"/>
      <c r="AW112" s="65"/>
      <c r="AX112" s="65"/>
      <c r="AY112" s="65"/>
      <c r="AZ112" s="65"/>
      <c r="BA112" s="65"/>
      <c r="BB112" s="65"/>
      <c r="BC112" s="65"/>
      <c r="BD112" s="65"/>
      <c r="BE112" s="65"/>
      <c r="BF112" s="65"/>
      <c r="BG112" s="65"/>
      <c r="BH112" s="65"/>
      <c r="BI112" s="65"/>
      <c r="BJ112" s="65"/>
      <c r="BK112" s="65"/>
      <c r="BL112" s="65"/>
    </row>
    <row r="113" spans="1:64" x14ac:dyDescent="0.2">
      <c r="A113" s="60" t="s">
        <v>1372</v>
      </c>
      <c r="B113" s="61" t="s">
        <v>1464</v>
      </c>
      <c r="C113" s="66" t="s">
        <v>1493</v>
      </c>
      <c r="D113" s="60">
        <v>50</v>
      </c>
      <c r="E113" s="60" t="s">
        <v>26</v>
      </c>
      <c r="F113" s="60"/>
      <c r="G113" s="60" t="s">
        <v>27</v>
      </c>
      <c r="H113" s="60" t="s">
        <v>76</v>
      </c>
      <c r="I113" s="60" t="s">
        <v>29</v>
      </c>
      <c r="J113" s="60" t="s">
        <v>76</v>
      </c>
      <c r="K113" s="60"/>
      <c r="L113" s="60"/>
      <c r="M113" s="60" t="s">
        <v>32</v>
      </c>
      <c r="N113" s="60" t="s">
        <v>52</v>
      </c>
      <c r="O113" s="60">
        <v>24</v>
      </c>
      <c r="P113" s="60" t="s">
        <v>28</v>
      </c>
      <c r="Q113" s="65"/>
      <c r="R113" s="65"/>
      <c r="S113" s="65"/>
      <c r="T113" s="65"/>
      <c r="U113" s="65"/>
      <c r="V113" s="65"/>
      <c r="W113" s="65"/>
      <c r="X113" s="65"/>
      <c r="Y113" s="65"/>
      <c r="Z113" s="65"/>
      <c r="AA113" s="65"/>
      <c r="AB113" s="65"/>
      <c r="AC113" s="65"/>
      <c r="AD113" s="65"/>
      <c r="AE113" s="65"/>
      <c r="AF113" s="65"/>
      <c r="AG113" s="65"/>
      <c r="AH113" s="65"/>
      <c r="AI113" s="65"/>
      <c r="AJ113" s="65"/>
      <c r="AK113" s="65"/>
      <c r="AL113" s="65"/>
      <c r="AM113" s="65"/>
      <c r="AN113" s="65"/>
      <c r="AO113" s="65"/>
      <c r="AP113" s="65"/>
      <c r="AQ113" s="65"/>
      <c r="AR113" s="65"/>
      <c r="AS113" s="65"/>
      <c r="AT113" s="65"/>
      <c r="AU113" s="65"/>
      <c r="AV113" s="65"/>
      <c r="AW113" s="65"/>
      <c r="AX113" s="65"/>
      <c r="AY113" s="65"/>
      <c r="AZ113" s="65"/>
      <c r="BA113" s="65"/>
      <c r="BB113" s="65"/>
      <c r="BC113" s="65"/>
      <c r="BD113" s="65"/>
      <c r="BE113" s="65"/>
      <c r="BF113" s="65"/>
      <c r="BG113" s="65"/>
      <c r="BH113" s="65"/>
      <c r="BI113" s="65"/>
      <c r="BJ113" s="65"/>
      <c r="BK113" s="65"/>
      <c r="BL113" s="65"/>
    </row>
    <row r="114" spans="1:64" x14ac:dyDescent="0.2">
      <c r="A114" s="60" t="s">
        <v>1372</v>
      </c>
      <c r="B114" s="61" t="s">
        <v>1464</v>
      </c>
      <c r="C114" s="66" t="s">
        <v>1494</v>
      </c>
      <c r="D114" s="60">
        <v>50</v>
      </c>
      <c r="E114" s="60" t="s">
        <v>26</v>
      </c>
      <c r="F114" s="60"/>
      <c r="G114" s="60" t="s">
        <v>27</v>
      </c>
      <c r="H114" s="60" t="s">
        <v>76</v>
      </c>
      <c r="I114" s="60" t="s">
        <v>29</v>
      </c>
      <c r="J114" s="60" t="s">
        <v>76</v>
      </c>
      <c r="K114" s="60"/>
      <c r="L114" s="60"/>
      <c r="M114" s="60" t="s">
        <v>32</v>
      </c>
      <c r="N114" s="60" t="s">
        <v>52</v>
      </c>
      <c r="O114" s="60">
        <v>24</v>
      </c>
      <c r="P114" s="60" t="s">
        <v>28</v>
      </c>
      <c r="Q114" s="65"/>
      <c r="R114" s="65"/>
      <c r="S114" s="65"/>
      <c r="T114" s="65"/>
      <c r="U114" s="65"/>
      <c r="V114" s="65"/>
      <c r="W114" s="65"/>
      <c r="X114" s="65"/>
      <c r="Y114" s="65"/>
      <c r="Z114" s="65"/>
      <c r="AA114" s="65"/>
      <c r="AB114" s="65"/>
      <c r="AC114" s="65"/>
      <c r="AD114" s="65"/>
      <c r="AE114" s="65"/>
      <c r="AF114" s="65"/>
      <c r="AG114" s="65"/>
      <c r="AH114" s="65"/>
      <c r="AI114" s="65"/>
      <c r="AJ114" s="65"/>
      <c r="AK114" s="65"/>
      <c r="AL114" s="65"/>
      <c r="AM114" s="65"/>
      <c r="AN114" s="65"/>
      <c r="AO114" s="65"/>
      <c r="AP114" s="65"/>
      <c r="AQ114" s="65"/>
      <c r="AR114" s="65"/>
      <c r="AS114" s="65"/>
      <c r="AT114" s="65"/>
      <c r="AU114" s="65"/>
      <c r="AV114" s="65"/>
      <c r="AW114" s="65"/>
      <c r="AX114" s="65"/>
      <c r="AY114" s="65"/>
      <c r="AZ114" s="65"/>
      <c r="BA114" s="65"/>
      <c r="BB114" s="65"/>
      <c r="BC114" s="65"/>
      <c r="BD114" s="65"/>
      <c r="BE114" s="65"/>
      <c r="BF114" s="65"/>
      <c r="BG114" s="65"/>
      <c r="BH114" s="65"/>
      <c r="BI114" s="65"/>
      <c r="BJ114" s="65"/>
      <c r="BK114" s="65"/>
      <c r="BL114" s="65"/>
    </row>
    <row r="115" spans="1:64" x14ac:dyDescent="0.2">
      <c r="A115" s="60" t="s">
        <v>1372</v>
      </c>
      <c r="B115" s="61" t="s">
        <v>1464</v>
      </c>
      <c r="C115" s="66" t="s">
        <v>1495</v>
      </c>
      <c r="D115" s="60">
        <v>50</v>
      </c>
      <c r="E115" s="60" t="s">
        <v>26</v>
      </c>
      <c r="F115" s="60"/>
      <c r="G115" s="60" t="s">
        <v>27</v>
      </c>
      <c r="H115" s="60" t="s">
        <v>76</v>
      </c>
      <c r="I115" s="60" t="s">
        <v>29</v>
      </c>
      <c r="J115" s="60" t="s">
        <v>76</v>
      </c>
      <c r="K115" s="60"/>
      <c r="L115" s="60"/>
      <c r="M115" s="60" t="s">
        <v>32</v>
      </c>
      <c r="N115" s="60" t="s">
        <v>52</v>
      </c>
      <c r="O115" s="60">
        <v>24</v>
      </c>
      <c r="P115" s="60" t="s">
        <v>28</v>
      </c>
      <c r="Q115" s="65"/>
      <c r="R115" s="65"/>
      <c r="S115" s="65"/>
      <c r="T115" s="65"/>
      <c r="U115" s="65"/>
      <c r="V115" s="65"/>
      <c r="W115" s="65"/>
      <c r="X115" s="65"/>
      <c r="Y115" s="65"/>
      <c r="Z115" s="65"/>
      <c r="AA115" s="65"/>
      <c r="AB115" s="65"/>
      <c r="AC115" s="65"/>
      <c r="AD115" s="65"/>
      <c r="AE115" s="65"/>
      <c r="AF115" s="65"/>
      <c r="AG115" s="65"/>
      <c r="AH115" s="65"/>
      <c r="AI115" s="65"/>
      <c r="AJ115" s="65"/>
      <c r="AK115" s="65"/>
      <c r="AL115" s="65"/>
      <c r="AM115" s="65"/>
      <c r="AN115" s="65"/>
      <c r="AO115" s="65"/>
      <c r="AP115" s="65"/>
      <c r="AQ115" s="65"/>
      <c r="AR115" s="65"/>
      <c r="AS115" s="65"/>
      <c r="AT115" s="65"/>
      <c r="AU115" s="65"/>
      <c r="AV115" s="65"/>
      <c r="AW115" s="65"/>
      <c r="AX115" s="65"/>
      <c r="AY115" s="65"/>
      <c r="AZ115" s="65"/>
      <c r="BA115" s="65"/>
      <c r="BB115" s="65"/>
      <c r="BC115" s="65"/>
      <c r="BD115" s="65"/>
      <c r="BE115" s="65"/>
      <c r="BF115" s="65"/>
      <c r="BG115" s="65"/>
      <c r="BH115" s="65"/>
      <c r="BI115" s="65"/>
      <c r="BJ115" s="65"/>
      <c r="BK115" s="65"/>
      <c r="BL115" s="65"/>
    </row>
    <row r="116" spans="1:64" x14ac:dyDescent="0.2">
      <c r="A116" s="60" t="s">
        <v>1372</v>
      </c>
      <c r="B116" s="61" t="s">
        <v>1464</v>
      </c>
      <c r="C116" s="66" t="s">
        <v>1496</v>
      </c>
      <c r="D116" s="60">
        <v>50</v>
      </c>
      <c r="E116" s="60" t="s">
        <v>26</v>
      </c>
      <c r="F116" s="60"/>
      <c r="G116" s="60" t="s">
        <v>27</v>
      </c>
      <c r="H116" s="60" t="s">
        <v>76</v>
      </c>
      <c r="I116" s="60" t="s">
        <v>29</v>
      </c>
      <c r="J116" s="60" t="s">
        <v>76</v>
      </c>
      <c r="K116" s="60"/>
      <c r="L116" s="60"/>
      <c r="M116" s="60" t="s">
        <v>32</v>
      </c>
      <c r="N116" s="60" t="s">
        <v>52</v>
      </c>
      <c r="O116" s="60">
        <v>24</v>
      </c>
      <c r="P116" s="60" t="s">
        <v>28</v>
      </c>
      <c r="Q116" s="65"/>
      <c r="R116" s="65"/>
      <c r="S116" s="65"/>
      <c r="T116" s="65"/>
      <c r="U116" s="65"/>
      <c r="V116" s="65"/>
      <c r="W116" s="65"/>
      <c r="X116" s="65"/>
      <c r="Y116" s="65"/>
      <c r="Z116" s="65"/>
      <c r="AA116" s="65"/>
      <c r="AB116" s="65"/>
      <c r="AC116" s="65"/>
      <c r="AD116" s="65"/>
      <c r="AE116" s="65"/>
      <c r="AF116" s="65"/>
      <c r="AG116" s="65"/>
      <c r="AH116" s="65"/>
      <c r="AI116" s="65"/>
      <c r="AJ116" s="65"/>
      <c r="AK116" s="65"/>
      <c r="AL116" s="65"/>
      <c r="AM116" s="65"/>
      <c r="AN116" s="65"/>
      <c r="AO116" s="65"/>
      <c r="AP116" s="65"/>
      <c r="AQ116" s="65"/>
      <c r="AR116" s="65"/>
      <c r="AS116" s="65"/>
      <c r="AT116" s="65"/>
      <c r="AU116" s="65"/>
      <c r="AV116" s="65"/>
      <c r="AW116" s="65"/>
      <c r="AX116" s="65"/>
      <c r="AY116" s="65"/>
      <c r="AZ116" s="65"/>
      <c r="BA116" s="65"/>
      <c r="BB116" s="65"/>
      <c r="BC116" s="65"/>
      <c r="BD116" s="65"/>
      <c r="BE116" s="65"/>
      <c r="BF116" s="65"/>
      <c r="BG116" s="65"/>
      <c r="BH116" s="65"/>
      <c r="BI116" s="65"/>
      <c r="BJ116" s="65"/>
      <c r="BK116" s="65"/>
      <c r="BL116" s="65"/>
    </row>
    <row r="117" spans="1:64" x14ac:dyDescent="0.2">
      <c r="A117" s="60" t="s">
        <v>1372</v>
      </c>
      <c r="B117" s="61" t="s">
        <v>1464</v>
      </c>
      <c r="C117" s="66" t="s">
        <v>1497</v>
      </c>
      <c r="D117" s="60">
        <v>50</v>
      </c>
      <c r="E117" s="60" t="s">
        <v>26</v>
      </c>
      <c r="F117" s="60"/>
      <c r="G117" s="60" t="s">
        <v>27</v>
      </c>
      <c r="H117" s="60" t="s">
        <v>76</v>
      </c>
      <c r="I117" s="60" t="s">
        <v>29</v>
      </c>
      <c r="J117" s="60" t="s">
        <v>76</v>
      </c>
      <c r="K117" s="60"/>
      <c r="L117" s="60"/>
      <c r="M117" s="60" t="s">
        <v>32</v>
      </c>
      <c r="N117" s="60" t="s">
        <v>52</v>
      </c>
      <c r="O117" s="60">
        <v>24</v>
      </c>
      <c r="P117" s="60" t="s">
        <v>28</v>
      </c>
      <c r="Q117" s="65"/>
      <c r="R117" s="65"/>
      <c r="S117" s="65"/>
      <c r="T117" s="65"/>
      <c r="U117" s="65"/>
      <c r="V117" s="65"/>
      <c r="W117" s="65"/>
      <c r="X117" s="65"/>
      <c r="Y117" s="65"/>
      <c r="Z117" s="65"/>
      <c r="AA117" s="65"/>
      <c r="AB117" s="65"/>
      <c r="AC117" s="65"/>
      <c r="AD117" s="65"/>
      <c r="AE117" s="65"/>
      <c r="AF117" s="65"/>
      <c r="AG117" s="65"/>
      <c r="AH117" s="65"/>
      <c r="AI117" s="65"/>
      <c r="AJ117" s="65"/>
      <c r="AK117" s="65"/>
      <c r="AL117" s="65"/>
      <c r="AM117" s="65"/>
      <c r="AN117" s="65"/>
      <c r="AO117" s="65"/>
      <c r="AP117" s="65"/>
      <c r="AQ117" s="65"/>
      <c r="AR117" s="65"/>
      <c r="AS117" s="65"/>
      <c r="AT117" s="65"/>
      <c r="AU117" s="65"/>
      <c r="AV117" s="65"/>
      <c r="AW117" s="65"/>
      <c r="AX117" s="65"/>
      <c r="AY117" s="65"/>
      <c r="AZ117" s="65"/>
      <c r="BA117" s="65"/>
      <c r="BB117" s="65"/>
      <c r="BC117" s="65"/>
      <c r="BD117" s="65"/>
      <c r="BE117" s="65"/>
      <c r="BF117" s="65"/>
      <c r="BG117" s="65"/>
      <c r="BH117" s="65"/>
      <c r="BI117" s="65"/>
      <c r="BJ117" s="65"/>
      <c r="BK117" s="65"/>
      <c r="BL117" s="65"/>
    </row>
    <row r="118" spans="1:64" x14ac:dyDescent="0.2">
      <c r="A118" s="60" t="s">
        <v>1372</v>
      </c>
      <c r="B118" s="61" t="s">
        <v>1464</v>
      </c>
      <c r="C118" s="66" t="s">
        <v>1498</v>
      </c>
      <c r="D118" s="60">
        <v>50</v>
      </c>
      <c r="E118" s="60" t="s">
        <v>26</v>
      </c>
      <c r="F118" s="60"/>
      <c r="G118" s="60" t="s">
        <v>27</v>
      </c>
      <c r="H118" s="60" t="s">
        <v>76</v>
      </c>
      <c r="I118" s="60" t="s">
        <v>29</v>
      </c>
      <c r="J118" s="60" t="s">
        <v>76</v>
      </c>
      <c r="K118" s="60"/>
      <c r="L118" s="60"/>
      <c r="M118" s="60" t="s">
        <v>32</v>
      </c>
      <c r="N118" s="60" t="s">
        <v>52</v>
      </c>
      <c r="O118" s="60">
        <v>24</v>
      </c>
      <c r="P118" s="60" t="s">
        <v>28</v>
      </c>
      <c r="Q118" s="65"/>
      <c r="R118" s="65"/>
      <c r="S118" s="65"/>
      <c r="T118" s="65"/>
      <c r="U118" s="65"/>
      <c r="V118" s="65"/>
      <c r="W118" s="65"/>
      <c r="X118" s="65"/>
      <c r="Y118" s="65"/>
      <c r="Z118" s="65"/>
      <c r="AA118" s="65"/>
      <c r="AB118" s="65"/>
      <c r="AC118" s="65"/>
      <c r="AD118" s="65"/>
      <c r="AE118" s="65"/>
      <c r="AF118" s="65"/>
      <c r="AG118" s="65"/>
      <c r="AH118" s="65"/>
      <c r="AI118" s="65"/>
      <c r="AJ118" s="65"/>
      <c r="AK118" s="65"/>
      <c r="AL118" s="65"/>
      <c r="AM118" s="65"/>
      <c r="AN118" s="65"/>
      <c r="AO118" s="65"/>
      <c r="AP118" s="65"/>
      <c r="AQ118" s="65"/>
      <c r="AR118" s="65"/>
      <c r="AS118" s="65"/>
      <c r="AT118" s="65"/>
      <c r="AU118" s="65"/>
      <c r="AV118" s="65"/>
      <c r="AW118" s="65"/>
      <c r="AX118" s="65"/>
      <c r="AY118" s="65"/>
      <c r="AZ118" s="65"/>
      <c r="BA118" s="65"/>
      <c r="BB118" s="65"/>
      <c r="BC118" s="65"/>
      <c r="BD118" s="65"/>
      <c r="BE118" s="65"/>
      <c r="BF118" s="65"/>
      <c r="BG118" s="65"/>
      <c r="BH118" s="65"/>
      <c r="BI118" s="65"/>
      <c r="BJ118" s="65"/>
      <c r="BK118" s="65"/>
      <c r="BL118" s="65"/>
    </row>
    <row r="119" spans="1:64" x14ac:dyDescent="0.2">
      <c r="A119" s="60" t="s">
        <v>1372</v>
      </c>
      <c r="B119" s="60" t="s">
        <v>1464</v>
      </c>
      <c r="C119" s="67" t="s">
        <v>1499</v>
      </c>
      <c r="D119" s="60">
        <v>100</v>
      </c>
      <c r="E119" s="60" t="s">
        <v>26</v>
      </c>
      <c r="F119" s="60">
        <v>144</v>
      </c>
      <c r="G119" s="60" t="s">
        <v>27</v>
      </c>
      <c r="H119" s="60" t="s">
        <v>28</v>
      </c>
      <c r="I119" s="60" t="s">
        <v>29</v>
      </c>
      <c r="J119" s="60" t="s">
        <v>28</v>
      </c>
      <c r="K119" s="60" t="s">
        <v>30</v>
      </c>
      <c r="L119" s="60" t="s">
        <v>1500</v>
      </c>
      <c r="M119" s="60" t="s">
        <v>32</v>
      </c>
      <c r="N119" s="60" t="s">
        <v>368</v>
      </c>
      <c r="O119" s="60">
        <v>24</v>
      </c>
      <c r="P119" s="60" t="s">
        <v>28</v>
      </c>
      <c r="Q119" s="65"/>
      <c r="R119" s="65"/>
      <c r="S119" s="65"/>
      <c r="T119" s="65"/>
      <c r="U119" s="65"/>
      <c r="V119" s="65"/>
      <c r="W119" s="65"/>
      <c r="X119" s="65"/>
      <c r="Y119" s="65"/>
      <c r="Z119" s="65"/>
      <c r="AA119" s="65"/>
      <c r="AB119" s="65"/>
      <c r="AC119" s="65"/>
      <c r="AD119" s="65"/>
      <c r="AE119" s="65"/>
      <c r="AF119" s="65"/>
      <c r="AG119" s="65"/>
      <c r="AH119" s="65"/>
      <c r="AI119" s="65"/>
      <c r="AJ119" s="65"/>
      <c r="AK119" s="65"/>
      <c r="AL119" s="65"/>
      <c r="AM119" s="65"/>
      <c r="AN119" s="65"/>
      <c r="AO119" s="65"/>
      <c r="AP119" s="65"/>
      <c r="AQ119" s="65"/>
      <c r="AR119" s="65"/>
      <c r="AS119" s="65"/>
      <c r="AT119" s="65"/>
      <c r="AU119" s="65"/>
      <c r="AV119" s="65"/>
      <c r="AW119" s="65"/>
      <c r="AX119" s="65"/>
      <c r="AY119" s="65"/>
      <c r="AZ119" s="65"/>
      <c r="BA119" s="65"/>
      <c r="BB119" s="65"/>
      <c r="BC119" s="65"/>
      <c r="BD119" s="65"/>
      <c r="BE119" s="65"/>
      <c r="BF119" s="65"/>
      <c r="BG119" s="65"/>
      <c r="BH119" s="65"/>
      <c r="BI119" s="65"/>
      <c r="BJ119" s="65"/>
      <c r="BK119" s="65"/>
      <c r="BL119" s="65"/>
    </row>
    <row r="120" spans="1:64" x14ac:dyDescent="0.2">
      <c r="A120" s="60" t="s">
        <v>1372</v>
      </c>
      <c r="B120" s="60" t="s">
        <v>1464</v>
      </c>
      <c r="C120" s="67" t="s">
        <v>1501</v>
      </c>
      <c r="D120" s="60">
        <v>100</v>
      </c>
      <c r="E120" s="60" t="s">
        <v>26</v>
      </c>
      <c r="F120" s="60">
        <v>168</v>
      </c>
      <c r="G120" s="60" t="s">
        <v>27</v>
      </c>
      <c r="H120" s="60" t="s">
        <v>28</v>
      </c>
      <c r="I120" s="60" t="s">
        <v>29</v>
      </c>
      <c r="J120" s="60" t="s">
        <v>28</v>
      </c>
      <c r="K120" s="60" t="s">
        <v>30</v>
      </c>
      <c r="L120" s="60" t="s">
        <v>1500</v>
      </c>
      <c r="M120" s="60" t="s">
        <v>32</v>
      </c>
      <c r="N120" s="60" t="s">
        <v>368</v>
      </c>
      <c r="O120" s="60">
        <v>24</v>
      </c>
      <c r="P120" s="60" t="s">
        <v>28</v>
      </c>
      <c r="Q120" s="65"/>
      <c r="R120" s="65"/>
      <c r="S120" s="65"/>
      <c r="T120" s="65"/>
      <c r="U120" s="65"/>
      <c r="V120" s="65"/>
      <c r="W120" s="65"/>
      <c r="X120" s="65"/>
      <c r="Y120" s="65"/>
      <c r="Z120" s="65"/>
      <c r="AA120" s="65"/>
      <c r="AB120" s="65"/>
      <c r="AC120" s="65"/>
      <c r="AD120" s="65"/>
      <c r="AE120" s="65"/>
      <c r="AF120" s="65"/>
      <c r="AG120" s="65"/>
      <c r="AH120" s="65"/>
      <c r="AI120" s="65"/>
      <c r="AJ120" s="65"/>
      <c r="AK120" s="65"/>
      <c r="AL120" s="65"/>
      <c r="AM120" s="65"/>
      <c r="AN120" s="65"/>
      <c r="AO120" s="65"/>
      <c r="AP120" s="65"/>
      <c r="AQ120" s="65"/>
      <c r="AR120" s="65"/>
      <c r="AS120" s="65"/>
      <c r="AT120" s="65"/>
      <c r="AU120" s="65"/>
      <c r="AV120" s="65"/>
      <c r="AW120" s="65"/>
      <c r="AX120" s="65"/>
      <c r="AY120" s="65"/>
      <c r="AZ120" s="65"/>
      <c r="BA120" s="65"/>
      <c r="BB120" s="65"/>
      <c r="BC120" s="65"/>
      <c r="BD120" s="65"/>
      <c r="BE120" s="65"/>
      <c r="BF120" s="65"/>
      <c r="BG120" s="65"/>
      <c r="BH120" s="65"/>
      <c r="BI120" s="65"/>
      <c r="BJ120" s="65"/>
      <c r="BK120" s="65"/>
      <c r="BL120" s="65"/>
    </row>
    <row r="121" spans="1:64" x14ac:dyDescent="0.2">
      <c r="A121" s="60" t="s">
        <v>1372</v>
      </c>
      <c r="B121" s="60" t="s">
        <v>1464</v>
      </c>
      <c r="C121" s="67" t="s">
        <v>1502</v>
      </c>
      <c r="D121" s="60">
        <v>230</v>
      </c>
      <c r="E121" s="60" t="s">
        <v>26</v>
      </c>
      <c r="F121" s="60">
        <v>384</v>
      </c>
      <c r="G121" s="60" t="s">
        <v>27</v>
      </c>
      <c r="H121" s="60" t="s">
        <v>28</v>
      </c>
      <c r="I121" s="60" t="s">
        <v>29</v>
      </c>
      <c r="J121" s="60" t="s">
        <v>28</v>
      </c>
      <c r="K121" s="60" t="s">
        <v>30</v>
      </c>
      <c r="L121" s="60" t="s">
        <v>1396</v>
      </c>
      <c r="M121" s="60" t="s">
        <v>32</v>
      </c>
      <c r="N121" s="60" t="s">
        <v>368</v>
      </c>
      <c r="O121" s="60">
        <v>24</v>
      </c>
      <c r="P121" s="60" t="s">
        <v>28</v>
      </c>
      <c r="Q121" s="65"/>
      <c r="R121" s="65"/>
      <c r="S121" s="65"/>
      <c r="T121" s="65"/>
      <c r="U121" s="65"/>
      <c r="V121" s="65"/>
      <c r="W121" s="65"/>
      <c r="X121" s="65"/>
      <c r="Y121" s="65"/>
      <c r="Z121" s="65"/>
      <c r="AA121" s="65"/>
      <c r="AB121" s="65"/>
      <c r="AC121" s="65"/>
      <c r="AD121" s="65"/>
      <c r="AE121" s="65"/>
      <c r="AF121" s="65"/>
      <c r="AG121" s="65"/>
      <c r="AH121" s="65"/>
      <c r="AI121" s="65"/>
      <c r="AJ121" s="65"/>
      <c r="AK121" s="65"/>
      <c r="AL121" s="65"/>
      <c r="AM121" s="65"/>
      <c r="AN121" s="65"/>
      <c r="AO121" s="65"/>
      <c r="AP121" s="65"/>
      <c r="AQ121" s="65"/>
      <c r="AR121" s="65"/>
      <c r="AS121" s="65"/>
      <c r="AT121" s="65"/>
      <c r="AU121" s="65"/>
      <c r="AV121" s="65"/>
      <c r="AW121" s="65"/>
      <c r="AX121" s="65"/>
      <c r="AY121" s="65"/>
      <c r="AZ121" s="65"/>
      <c r="BA121" s="65"/>
      <c r="BB121" s="65"/>
      <c r="BC121" s="65"/>
      <c r="BD121" s="65"/>
      <c r="BE121" s="65"/>
      <c r="BF121" s="65"/>
      <c r="BG121" s="65"/>
      <c r="BH121" s="65"/>
      <c r="BI121" s="65"/>
      <c r="BJ121" s="65"/>
      <c r="BK121" s="65"/>
      <c r="BL121" s="65"/>
    </row>
    <row r="122" spans="1:64" x14ac:dyDescent="0.2">
      <c r="A122" s="60" t="s">
        <v>1372</v>
      </c>
      <c r="B122" s="60" t="s">
        <v>1464</v>
      </c>
      <c r="C122" s="67" t="s">
        <v>1503</v>
      </c>
      <c r="D122" s="60">
        <v>230</v>
      </c>
      <c r="E122" s="60" t="s">
        <v>26</v>
      </c>
      <c r="F122" s="60">
        <v>384</v>
      </c>
      <c r="G122" s="60" t="s">
        <v>27</v>
      </c>
      <c r="H122" s="60" t="s">
        <v>28</v>
      </c>
      <c r="I122" s="60" t="s">
        <v>29</v>
      </c>
      <c r="J122" s="60" t="s">
        <v>28</v>
      </c>
      <c r="K122" s="60" t="s">
        <v>30</v>
      </c>
      <c r="L122" s="60" t="s">
        <v>1396</v>
      </c>
      <c r="M122" s="60" t="s">
        <v>32</v>
      </c>
      <c r="N122" s="60" t="s">
        <v>368</v>
      </c>
      <c r="O122" s="60">
        <v>24</v>
      </c>
      <c r="P122" s="60" t="s">
        <v>28</v>
      </c>
      <c r="Q122" s="65"/>
      <c r="R122" s="65"/>
      <c r="S122" s="65"/>
      <c r="T122" s="65"/>
      <c r="U122" s="65"/>
      <c r="V122" s="65"/>
      <c r="W122" s="65"/>
      <c r="X122" s="65"/>
      <c r="Y122" s="65"/>
      <c r="Z122" s="65"/>
      <c r="AA122" s="65"/>
      <c r="AB122" s="65"/>
      <c r="AC122" s="65"/>
      <c r="AD122" s="65"/>
      <c r="AE122" s="65"/>
      <c r="AF122" s="65"/>
      <c r="AG122" s="65"/>
      <c r="AH122" s="65"/>
      <c r="AI122" s="65"/>
      <c r="AJ122" s="65"/>
      <c r="AK122" s="65"/>
      <c r="AL122" s="65"/>
      <c r="AM122" s="65"/>
      <c r="AN122" s="65"/>
      <c r="AO122" s="65"/>
      <c r="AP122" s="65"/>
      <c r="AQ122" s="65"/>
      <c r="AR122" s="65"/>
      <c r="AS122" s="65"/>
      <c r="AT122" s="65"/>
      <c r="AU122" s="65"/>
      <c r="AV122" s="65"/>
      <c r="AW122" s="65"/>
      <c r="AX122" s="65"/>
      <c r="AY122" s="65"/>
      <c r="AZ122" s="65"/>
      <c r="BA122" s="65"/>
      <c r="BB122" s="65"/>
      <c r="BC122" s="65"/>
      <c r="BD122" s="65"/>
      <c r="BE122" s="65"/>
      <c r="BF122" s="65"/>
      <c r="BG122" s="65"/>
      <c r="BH122" s="65"/>
      <c r="BI122" s="65"/>
      <c r="BJ122" s="65"/>
      <c r="BK122" s="65"/>
      <c r="BL122" s="65"/>
    </row>
    <row r="123" spans="1:64" x14ac:dyDescent="0.2">
      <c r="A123" s="60" t="s">
        <v>1372</v>
      </c>
      <c r="B123" s="60" t="s">
        <v>1464</v>
      </c>
      <c r="C123" s="67" t="s">
        <v>1504</v>
      </c>
      <c r="D123" s="60">
        <v>230</v>
      </c>
      <c r="E123" s="60" t="s">
        <v>26</v>
      </c>
      <c r="F123" s="60">
        <v>432</v>
      </c>
      <c r="G123" s="60" t="s">
        <v>27</v>
      </c>
      <c r="H123" s="60" t="s">
        <v>28</v>
      </c>
      <c r="I123" s="60" t="s">
        <v>29</v>
      </c>
      <c r="J123" s="60" t="s">
        <v>28</v>
      </c>
      <c r="K123" s="60" t="s">
        <v>30</v>
      </c>
      <c r="L123" s="60" t="s">
        <v>1396</v>
      </c>
      <c r="M123" s="60" t="s">
        <v>32</v>
      </c>
      <c r="N123" s="60" t="s">
        <v>368</v>
      </c>
      <c r="O123" s="60">
        <v>24</v>
      </c>
      <c r="P123" s="60" t="s">
        <v>28</v>
      </c>
      <c r="Q123" s="65"/>
      <c r="R123" s="65"/>
      <c r="S123" s="65"/>
      <c r="T123" s="65"/>
      <c r="U123" s="65"/>
      <c r="V123" s="65"/>
      <c r="W123" s="65"/>
      <c r="X123" s="65"/>
      <c r="Y123" s="65"/>
      <c r="Z123" s="65"/>
      <c r="AA123" s="65"/>
      <c r="AB123" s="65"/>
      <c r="AC123" s="65"/>
      <c r="AD123" s="65"/>
      <c r="AE123" s="65"/>
      <c r="AF123" s="65"/>
      <c r="AG123" s="65"/>
      <c r="AH123" s="65"/>
      <c r="AI123" s="65"/>
      <c r="AJ123" s="65"/>
      <c r="AK123" s="65"/>
      <c r="AL123" s="65"/>
      <c r="AM123" s="65"/>
      <c r="AN123" s="65"/>
      <c r="AO123" s="65"/>
      <c r="AP123" s="65"/>
      <c r="AQ123" s="65"/>
      <c r="AR123" s="65"/>
      <c r="AS123" s="65"/>
      <c r="AT123" s="65"/>
      <c r="AU123" s="65"/>
      <c r="AV123" s="65"/>
      <c r="AW123" s="65"/>
      <c r="AX123" s="65"/>
      <c r="AY123" s="65"/>
      <c r="AZ123" s="65"/>
      <c r="BA123" s="65"/>
      <c r="BB123" s="65"/>
      <c r="BC123" s="65"/>
      <c r="BD123" s="65"/>
      <c r="BE123" s="65"/>
      <c r="BF123" s="65"/>
      <c r="BG123" s="65"/>
      <c r="BH123" s="65"/>
      <c r="BI123" s="65"/>
      <c r="BJ123" s="65"/>
      <c r="BK123" s="65"/>
      <c r="BL123" s="65"/>
    </row>
    <row r="124" spans="1:64" x14ac:dyDescent="0.2">
      <c r="A124" s="60" t="s">
        <v>1372</v>
      </c>
      <c r="B124" s="60" t="s">
        <v>1464</v>
      </c>
      <c r="C124" s="69" t="s">
        <v>1505</v>
      </c>
      <c r="D124" s="60">
        <v>230</v>
      </c>
      <c r="E124" s="60" t="s">
        <v>26</v>
      </c>
      <c r="F124" s="60">
        <v>384</v>
      </c>
      <c r="G124" s="60" t="s">
        <v>264</v>
      </c>
      <c r="H124" s="60" t="s">
        <v>28</v>
      </c>
      <c r="I124" s="60" t="s">
        <v>29</v>
      </c>
      <c r="J124" s="60" t="s">
        <v>76</v>
      </c>
      <c r="K124" s="60"/>
      <c r="L124" s="60"/>
      <c r="M124" s="60" t="s">
        <v>32</v>
      </c>
      <c r="N124" s="60" t="s">
        <v>70</v>
      </c>
      <c r="O124" s="60">
        <v>24</v>
      </c>
      <c r="P124" s="60" t="s">
        <v>28</v>
      </c>
      <c r="Q124" s="65"/>
      <c r="R124" s="65"/>
      <c r="S124" s="65"/>
      <c r="T124" s="65"/>
      <c r="U124" s="65"/>
      <c r="V124" s="65"/>
      <c r="W124" s="65"/>
      <c r="X124" s="65"/>
      <c r="Y124" s="65"/>
      <c r="Z124" s="65"/>
      <c r="AA124" s="65"/>
      <c r="AB124" s="65"/>
      <c r="AC124" s="65"/>
      <c r="AD124" s="65"/>
      <c r="AE124" s="65"/>
      <c r="AF124" s="65"/>
      <c r="AG124" s="65"/>
      <c r="AH124" s="65"/>
      <c r="AI124" s="65"/>
      <c r="AJ124" s="65"/>
      <c r="AK124" s="65"/>
      <c r="AL124" s="65"/>
      <c r="AM124" s="65"/>
      <c r="AN124" s="65"/>
      <c r="AO124" s="65"/>
      <c r="AP124" s="65"/>
      <c r="AQ124" s="65"/>
      <c r="AR124" s="65"/>
      <c r="AS124" s="65"/>
      <c r="AT124" s="65"/>
      <c r="AU124" s="65"/>
      <c r="AV124" s="65"/>
      <c r="AW124" s="65"/>
      <c r="AX124" s="65"/>
      <c r="AY124" s="65"/>
      <c r="AZ124" s="65"/>
      <c r="BA124" s="65"/>
      <c r="BB124" s="65"/>
      <c r="BC124" s="65"/>
      <c r="BD124" s="65"/>
      <c r="BE124" s="65"/>
      <c r="BF124" s="65"/>
      <c r="BG124" s="65"/>
      <c r="BH124" s="65"/>
      <c r="BI124" s="65"/>
      <c r="BJ124" s="65"/>
      <c r="BK124" s="65"/>
      <c r="BL124" s="65"/>
    </row>
    <row r="125" spans="1:64" x14ac:dyDescent="0.2">
      <c r="A125" s="60" t="s">
        <v>1372</v>
      </c>
      <c r="B125" s="60" t="s">
        <v>1506</v>
      </c>
      <c r="C125" s="66" t="s">
        <v>1507</v>
      </c>
      <c r="D125" s="60">
        <v>50</v>
      </c>
      <c r="E125" s="60" t="s">
        <v>26</v>
      </c>
      <c r="F125" s="60"/>
      <c r="G125" s="60" t="s">
        <v>27</v>
      </c>
      <c r="H125" s="60" t="s">
        <v>28</v>
      </c>
      <c r="I125" s="60" t="s">
        <v>29</v>
      </c>
      <c r="J125" s="60" t="s">
        <v>76</v>
      </c>
      <c r="K125" s="60"/>
      <c r="L125" s="60"/>
      <c r="M125" s="60" t="s">
        <v>32</v>
      </c>
      <c r="N125" s="60" t="s">
        <v>52</v>
      </c>
      <c r="O125" s="60">
        <v>24</v>
      </c>
      <c r="P125" s="60" t="s">
        <v>28</v>
      </c>
      <c r="Q125" s="65"/>
      <c r="R125" s="65"/>
      <c r="S125" s="65"/>
      <c r="T125" s="65"/>
      <c r="U125" s="65"/>
      <c r="V125" s="65"/>
      <c r="W125" s="65"/>
      <c r="X125" s="65"/>
      <c r="Y125" s="65"/>
      <c r="Z125" s="65"/>
      <c r="AA125" s="65"/>
      <c r="AB125" s="65"/>
      <c r="AC125" s="65"/>
      <c r="AD125" s="65"/>
      <c r="AE125" s="65"/>
      <c r="AF125" s="65"/>
      <c r="AG125" s="65"/>
      <c r="AH125" s="65"/>
      <c r="AI125" s="65"/>
      <c r="AJ125" s="65"/>
      <c r="AK125" s="65"/>
      <c r="AL125" s="65"/>
      <c r="AM125" s="65"/>
      <c r="AN125" s="65"/>
      <c r="AO125" s="65"/>
      <c r="AP125" s="65"/>
      <c r="AQ125" s="65"/>
      <c r="AR125" s="65"/>
      <c r="AS125" s="65"/>
      <c r="AT125" s="65"/>
      <c r="AU125" s="65"/>
      <c r="AV125" s="65"/>
      <c r="AW125" s="65"/>
      <c r="AX125" s="65"/>
      <c r="AY125" s="65"/>
      <c r="AZ125" s="65"/>
      <c r="BA125" s="65"/>
      <c r="BB125" s="65"/>
      <c r="BC125" s="65"/>
      <c r="BD125" s="65"/>
      <c r="BE125" s="65"/>
      <c r="BF125" s="65"/>
      <c r="BG125" s="65"/>
      <c r="BH125" s="65"/>
      <c r="BI125" s="65"/>
      <c r="BJ125" s="65"/>
      <c r="BK125" s="65"/>
      <c r="BL125" s="65"/>
    </row>
    <row r="126" spans="1:64" x14ac:dyDescent="0.2">
      <c r="A126" s="60" t="s">
        <v>1372</v>
      </c>
      <c r="B126" s="60" t="s">
        <v>1506</v>
      </c>
      <c r="C126" s="66" t="s">
        <v>1508</v>
      </c>
      <c r="D126" s="60">
        <v>50</v>
      </c>
      <c r="E126" s="60" t="s">
        <v>26</v>
      </c>
      <c r="F126" s="60"/>
      <c r="G126" s="60" t="s">
        <v>27</v>
      </c>
      <c r="H126" s="60" t="s">
        <v>28</v>
      </c>
      <c r="I126" s="60" t="s">
        <v>29</v>
      </c>
      <c r="J126" s="60" t="s">
        <v>76</v>
      </c>
      <c r="K126" s="60"/>
      <c r="L126" s="60"/>
      <c r="M126" s="60" t="s">
        <v>32</v>
      </c>
      <c r="N126" s="60" t="s">
        <v>52</v>
      </c>
      <c r="O126" s="60">
        <v>24</v>
      </c>
      <c r="P126" s="60" t="s">
        <v>28</v>
      </c>
      <c r="Q126" s="65"/>
      <c r="R126" s="65"/>
      <c r="S126" s="65"/>
      <c r="T126" s="65"/>
      <c r="U126" s="65"/>
      <c r="V126" s="65"/>
      <c r="W126" s="65"/>
      <c r="X126" s="65"/>
      <c r="Y126" s="65"/>
      <c r="Z126" s="65"/>
      <c r="AA126" s="65"/>
      <c r="AB126" s="65"/>
      <c r="AC126" s="65"/>
      <c r="AD126" s="65"/>
      <c r="AE126" s="65"/>
      <c r="AF126" s="65"/>
      <c r="AG126" s="65"/>
      <c r="AH126" s="65"/>
      <c r="AI126" s="65"/>
      <c r="AJ126" s="65"/>
      <c r="AK126" s="65"/>
      <c r="AL126" s="65"/>
      <c r="AM126" s="65"/>
      <c r="AN126" s="65"/>
      <c r="AO126" s="65"/>
      <c r="AP126" s="65"/>
      <c r="AQ126" s="65"/>
      <c r="AR126" s="65"/>
      <c r="AS126" s="65"/>
      <c r="AT126" s="65"/>
      <c r="AU126" s="65"/>
      <c r="AV126" s="65"/>
      <c r="AW126" s="65"/>
      <c r="AX126" s="65"/>
      <c r="AY126" s="65"/>
      <c r="AZ126" s="65"/>
      <c r="BA126" s="65"/>
      <c r="BB126" s="65"/>
      <c r="BC126" s="65"/>
      <c r="BD126" s="65"/>
      <c r="BE126" s="65"/>
      <c r="BF126" s="65"/>
      <c r="BG126" s="65"/>
      <c r="BH126" s="65"/>
      <c r="BI126" s="65"/>
      <c r="BJ126" s="65"/>
      <c r="BK126" s="65"/>
      <c r="BL126" s="65"/>
    </row>
    <row r="127" spans="1:64" x14ac:dyDescent="0.2">
      <c r="A127" s="60" t="s">
        <v>1372</v>
      </c>
      <c r="B127" s="60" t="s">
        <v>1506</v>
      </c>
      <c r="C127" s="66" t="s">
        <v>1509</v>
      </c>
      <c r="D127" s="60">
        <v>50</v>
      </c>
      <c r="E127" s="60" t="s">
        <v>26</v>
      </c>
      <c r="F127" s="60"/>
      <c r="G127" s="60" t="s">
        <v>27</v>
      </c>
      <c r="H127" s="60" t="s">
        <v>28</v>
      </c>
      <c r="I127" s="60" t="s">
        <v>29</v>
      </c>
      <c r="J127" s="60" t="s">
        <v>76</v>
      </c>
      <c r="K127" s="60"/>
      <c r="L127" s="60"/>
      <c r="M127" s="60" t="s">
        <v>32</v>
      </c>
      <c r="N127" s="60" t="s">
        <v>52</v>
      </c>
      <c r="O127" s="60">
        <v>24</v>
      </c>
      <c r="P127" s="60" t="s">
        <v>28</v>
      </c>
      <c r="Q127" s="65"/>
      <c r="R127" s="65"/>
      <c r="S127" s="65"/>
      <c r="T127" s="65"/>
      <c r="U127" s="65"/>
      <c r="V127" s="65"/>
      <c r="W127" s="65"/>
      <c r="X127" s="65"/>
      <c r="Y127" s="65"/>
      <c r="Z127" s="65"/>
      <c r="AA127" s="65"/>
      <c r="AB127" s="65"/>
      <c r="AC127" s="65"/>
      <c r="AD127" s="65"/>
      <c r="AE127" s="65"/>
      <c r="AF127" s="65"/>
      <c r="AG127" s="65"/>
      <c r="AH127" s="65"/>
      <c r="AI127" s="65"/>
      <c r="AJ127" s="65"/>
      <c r="AK127" s="65"/>
      <c r="AL127" s="65"/>
      <c r="AM127" s="65"/>
      <c r="AN127" s="65"/>
      <c r="AO127" s="65"/>
      <c r="AP127" s="65"/>
      <c r="AQ127" s="65"/>
      <c r="AR127" s="65"/>
      <c r="AS127" s="65"/>
      <c r="AT127" s="65"/>
      <c r="AU127" s="65"/>
      <c r="AV127" s="65"/>
      <c r="AW127" s="65"/>
      <c r="AX127" s="65"/>
      <c r="AY127" s="65"/>
      <c r="AZ127" s="65"/>
      <c r="BA127" s="65"/>
      <c r="BB127" s="65"/>
      <c r="BC127" s="65"/>
      <c r="BD127" s="65"/>
      <c r="BE127" s="65"/>
      <c r="BF127" s="65"/>
      <c r="BG127" s="65"/>
      <c r="BH127" s="65"/>
      <c r="BI127" s="65"/>
      <c r="BJ127" s="65"/>
      <c r="BK127" s="65"/>
      <c r="BL127" s="65"/>
    </row>
    <row r="128" spans="1:64" x14ac:dyDescent="0.2">
      <c r="A128" s="60" t="s">
        <v>1372</v>
      </c>
      <c r="B128" s="60" t="s">
        <v>1506</v>
      </c>
      <c r="C128" s="66" t="s">
        <v>1510</v>
      </c>
      <c r="D128" s="60">
        <v>50</v>
      </c>
      <c r="E128" s="60" t="s">
        <v>26</v>
      </c>
      <c r="F128" s="60"/>
      <c r="G128" s="60" t="s">
        <v>27</v>
      </c>
      <c r="H128" s="60" t="s">
        <v>28</v>
      </c>
      <c r="I128" s="60" t="s">
        <v>29</v>
      </c>
      <c r="J128" s="60" t="s">
        <v>76</v>
      </c>
      <c r="K128" s="60"/>
      <c r="L128" s="60"/>
      <c r="M128" s="60" t="s">
        <v>32</v>
      </c>
      <c r="N128" s="60" t="s">
        <v>52</v>
      </c>
      <c r="O128" s="60">
        <v>24</v>
      </c>
      <c r="P128" s="60" t="s">
        <v>28</v>
      </c>
      <c r="Q128" s="65"/>
      <c r="R128" s="65"/>
      <c r="S128" s="65"/>
      <c r="T128" s="65"/>
      <c r="U128" s="65"/>
      <c r="V128" s="65"/>
      <c r="W128" s="65"/>
      <c r="X128" s="65"/>
      <c r="Y128" s="65"/>
      <c r="Z128" s="65"/>
      <c r="AA128" s="65"/>
      <c r="AB128" s="65"/>
      <c r="AC128" s="65"/>
      <c r="AD128" s="65"/>
      <c r="AE128" s="65"/>
      <c r="AF128" s="65"/>
      <c r="AG128" s="65"/>
      <c r="AH128" s="65"/>
      <c r="AI128" s="65"/>
      <c r="AJ128" s="65"/>
      <c r="AK128" s="65"/>
      <c r="AL128" s="65"/>
      <c r="AM128" s="65"/>
      <c r="AN128" s="65"/>
      <c r="AO128" s="65"/>
      <c r="AP128" s="65"/>
      <c r="AQ128" s="65"/>
      <c r="AR128" s="65"/>
      <c r="AS128" s="65"/>
      <c r="AT128" s="65"/>
      <c r="AU128" s="65"/>
      <c r="AV128" s="65"/>
      <c r="AW128" s="65"/>
      <c r="AX128" s="65"/>
      <c r="AY128" s="65"/>
      <c r="AZ128" s="65"/>
      <c r="BA128" s="65"/>
      <c r="BB128" s="65"/>
      <c r="BC128" s="65"/>
      <c r="BD128" s="65"/>
      <c r="BE128" s="65"/>
      <c r="BF128" s="65"/>
      <c r="BG128" s="65"/>
      <c r="BH128" s="65"/>
      <c r="BI128" s="65"/>
      <c r="BJ128" s="65"/>
      <c r="BK128" s="65"/>
      <c r="BL128" s="65"/>
    </row>
    <row r="129" spans="1:64" x14ac:dyDescent="0.2">
      <c r="A129" s="60" t="s">
        <v>1372</v>
      </c>
      <c r="B129" s="60" t="s">
        <v>1506</v>
      </c>
      <c r="C129" s="66" t="s">
        <v>1511</v>
      </c>
      <c r="D129" s="60">
        <v>50</v>
      </c>
      <c r="E129" s="60" t="s">
        <v>26</v>
      </c>
      <c r="F129" s="60"/>
      <c r="G129" s="60" t="s">
        <v>27</v>
      </c>
      <c r="H129" s="60" t="s">
        <v>28</v>
      </c>
      <c r="I129" s="60" t="s">
        <v>29</v>
      </c>
      <c r="J129" s="60" t="s">
        <v>76</v>
      </c>
      <c r="K129" s="60"/>
      <c r="L129" s="60"/>
      <c r="M129" s="60" t="s">
        <v>32</v>
      </c>
      <c r="N129" s="60" t="s">
        <v>52</v>
      </c>
      <c r="O129" s="60">
        <v>24</v>
      </c>
      <c r="P129" s="60" t="s">
        <v>28</v>
      </c>
      <c r="Q129" s="65"/>
      <c r="R129" s="65"/>
      <c r="S129" s="65"/>
      <c r="T129" s="65"/>
      <c r="U129" s="65"/>
      <c r="V129" s="65"/>
      <c r="W129" s="65"/>
      <c r="X129" s="65"/>
      <c r="Y129" s="65"/>
      <c r="Z129" s="65"/>
      <c r="AA129" s="65"/>
      <c r="AB129" s="65"/>
      <c r="AC129" s="65"/>
      <c r="AD129" s="65"/>
      <c r="AE129" s="65"/>
      <c r="AF129" s="65"/>
      <c r="AG129" s="65"/>
      <c r="AH129" s="65"/>
      <c r="AI129" s="65"/>
      <c r="AJ129" s="65"/>
      <c r="AK129" s="65"/>
      <c r="AL129" s="65"/>
      <c r="AM129" s="65"/>
      <c r="AN129" s="65"/>
      <c r="AO129" s="65"/>
      <c r="AP129" s="65"/>
      <c r="AQ129" s="65"/>
      <c r="AR129" s="65"/>
      <c r="AS129" s="65"/>
      <c r="AT129" s="65"/>
      <c r="AU129" s="65"/>
      <c r="AV129" s="65"/>
      <c r="AW129" s="65"/>
      <c r="AX129" s="65"/>
      <c r="AY129" s="65"/>
      <c r="AZ129" s="65"/>
      <c r="BA129" s="65"/>
      <c r="BB129" s="65"/>
      <c r="BC129" s="65"/>
      <c r="BD129" s="65"/>
      <c r="BE129" s="65"/>
      <c r="BF129" s="65"/>
      <c r="BG129" s="65"/>
      <c r="BH129" s="65"/>
      <c r="BI129" s="65"/>
      <c r="BJ129" s="65"/>
      <c r="BK129" s="65"/>
      <c r="BL129" s="65"/>
    </row>
    <row r="130" spans="1:64" x14ac:dyDescent="0.2">
      <c r="A130" s="60" t="s">
        <v>1372</v>
      </c>
      <c r="B130" s="60" t="s">
        <v>1506</v>
      </c>
      <c r="C130" s="66" t="s">
        <v>1512</v>
      </c>
      <c r="D130" s="60">
        <v>50</v>
      </c>
      <c r="E130" s="60" t="s">
        <v>26</v>
      </c>
      <c r="F130" s="60"/>
      <c r="G130" s="60" t="s">
        <v>27</v>
      </c>
      <c r="H130" s="60" t="s">
        <v>28</v>
      </c>
      <c r="I130" s="60" t="s">
        <v>29</v>
      </c>
      <c r="J130" s="60" t="s">
        <v>76</v>
      </c>
      <c r="K130" s="60"/>
      <c r="L130" s="60"/>
      <c r="M130" s="60" t="s">
        <v>32</v>
      </c>
      <c r="N130" s="60" t="s">
        <v>52</v>
      </c>
      <c r="O130" s="60">
        <v>24</v>
      </c>
      <c r="P130" s="60" t="s">
        <v>28</v>
      </c>
      <c r="Q130" s="65"/>
      <c r="R130" s="65"/>
      <c r="S130" s="65"/>
      <c r="T130" s="65"/>
      <c r="U130" s="65"/>
      <c r="V130" s="65"/>
      <c r="W130" s="65"/>
      <c r="X130" s="65"/>
      <c r="Y130" s="65"/>
      <c r="Z130" s="65"/>
      <c r="AA130" s="65"/>
      <c r="AB130" s="65"/>
      <c r="AC130" s="65"/>
      <c r="AD130" s="65"/>
      <c r="AE130" s="65"/>
      <c r="AF130" s="65"/>
      <c r="AG130" s="65"/>
      <c r="AH130" s="65"/>
      <c r="AI130" s="65"/>
      <c r="AJ130" s="65"/>
      <c r="AK130" s="65"/>
      <c r="AL130" s="65"/>
      <c r="AM130" s="65"/>
      <c r="AN130" s="65"/>
      <c r="AO130" s="65"/>
      <c r="AP130" s="65"/>
      <c r="AQ130" s="65"/>
      <c r="AR130" s="65"/>
      <c r="AS130" s="65"/>
      <c r="AT130" s="65"/>
      <c r="AU130" s="65"/>
      <c r="AV130" s="65"/>
      <c r="AW130" s="65"/>
      <c r="AX130" s="65"/>
      <c r="AY130" s="65"/>
      <c r="AZ130" s="65"/>
      <c r="BA130" s="65"/>
      <c r="BB130" s="65"/>
      <c r="BC130" s="65"/>
      <c r="BD130" s="65"/>
      <c r="BE130" s="65"/>
      <c r="BF130" s="65"/>
      <c r="BG130" s="65"/>
      <c r="BH130" s="65"/>
      <c r="BI130" s="65"/>
      <c r="BJ130" s="65"/>
      <c r="BK130" s="65"/>
      <c r="BL130" s="65"/>
    </row>
    <row r="131" spans="1:64" x14ac:dyDescent="0.2">
      <c r="A131" s="60" t="s">
        <v>1372</v>
      </c>
      <c r="B131" s="60" t="s">
        <v>1506</v>
      </c>
      <c r="C131" s="66" t="s">
        <v>1513</v>
      </c>
      <c r="D131" s="60">
        <v>50</v>
      </c>
      <c r="E131" s="60" t="s">
        <v>26</v>
      </c>
      <c r="F131" s="60"/>
      <c r="G131" s="60" t="s">
        <v>27</v>
      </c>
      <c r="H131" s="60" t="s">
        <v>28</v>
      </c>
      <c r="I131" s="60" t="s">
        <v>29</v>
      </c>
      <c r="J131" s="60" t="s">
        <v>76</v>
      </c>
      <c r="K131" s="60"/>
      <c r="L131" s="60"/>
      <c r="M131" s="60" t="s">
        <v>32</v>
      </c>
      <c r="N131" s="60" t="s">
        <v>52</v>
      </c>
      <c r="O131" s="60">
        <v>24</v>
      </c>
      <c r="P131" s="60" t="s">
        <v>28</v>
      </c>
      <c r="Q131" s="65"/>
      <c r="R131" s="65"/>
      <c r="S131" s="65"/>
      <c r="T131" s="65"/>
      <c r="U131" s="65"/>
      <c r="V131" s="65"/>
      <c r="W131" s="65"/>
      <c r="X131" s="65"/>
      <c r="Y131" s="65"/>
      <c r="Z131" s="65"/>
      <c r="AA131" s="65"/>
      <c r="AB131" s="65"/>
      <c r="AC131" s="65"/>
      <c r="AD131" s="65"/>
      <c r="AE131" s="65"/>
      <c r="AF131" s="65"/>
      <c r="AG131" s="65"/>
      <c r="AH131" s="65"/>
      <c r="AI131" s="65"/>
      <c r="AJ131" s="65"/>
      <c r="AK131" s="65"/>
      <c r="AL131" s="65"/>
      <c r="AM131" s="65"/>
      <c r="AN131" s="65"/>
      <c r="AO131" s="65"/>
      <c r="AP131" s="65"/>
      <c r="AQ131" s="65"/>
      <c r="AR131" s="65"/>
      <c r="AS131" s="65"/>
      <c r="AT131" s="65"/>
      <c r="AU131" s="65"/>
      <c r="AV131" s="65"/>
      <c r="AW131" s="65"/>
      <c r="AX131" s="65"/>
      <c r="AY131" s="65"/>
      <c r="AZ131" s="65"/>
      <c r="BA131" s="65"/>
      <c r="BB131" s="65"/>
      <c r="BC131" s="65"/>
      <c r="BD131" s="65"/>
      <c r="BE131" s="65"/>
      <c r="BF131" s="65"/>
      <c r="BG131" s="65"/>
      <c r="BH131" s="65"/>
      <c r="BI131" s="65"/>
      <c r="BJ131" s="65"/>
      <c r="BK131" s="65"/>
      <c r="BL131" s="65"/>
    </row>
    <row r="132" spans="1:64" x14ac:dyDescent="0.2">
      <c r="A132" s="60" t="s">
        <v>1372</v>
      </c>
      <c r="B132" s="60" t="s">
        <v>1506</v>
      </c>
      <c r="C132" s="66" t="s">
        <v>1514</v>
      </c>
      <c r="D132" s="60">
        <v>50</v>
      </c>
      <c r="E132" s="60" t="s">
        <v>26</v>
      </c>
      <c r="F132" s="60"/>
      <c r="G132" s="60" t="s">
        <v>27</v>
      </c>
      <c r="H132" s="60" t="s">
        <v>28</v>
      </c>
      <c r="I132" s="60" t="s">
        <v>29</v>
      </c>
      <c r="J132" s="60" t="s">
        <v>76</v>
      </c>
      <c r="K132" s="60"/>
      <c r="L132" s="60"/>
      <c r="M132" s="60" t="s">
        <v>32</v>
      </c>
      <c r="N132" s="60" t="s">
        <v>52</v>
      </c>
      <c r="O132" s="60">
        <v>24</v>
      </c>
      <c r="P132" s="60" t="s">
        <v>28</v>
      </c>
      <c r="Q132" s="65"/>
      <c r="R132" s="65"/>
      <c r="S132" s="65"/>
      <c r="T132" s="65"/>
      <c r="U132" s="65"/>
      <c r="V132" s="65"/>
      <c r="W132" s="65"/>
      <c r="X132" s="65"/>
      <c r="Y132" s="65"/>
      <c r="Z132" s="65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T132" s="65"/>
      <c r="AU132" s="65"/>
      <c r="AV132" s="65"/>
      <c r="AW132" s="65"/>
      <c r="AX132" s="65"/>
      <c r="AY132" s="65"/>
      <c r="AZ132" s="65"/>
      <c r="BA132" s="65"/>
      <c r="BB132" s="65"/>
      <c r="BC132" s="65"/>
      <c r="BD132" s="65"/>
      <c r="BE132" s="65"/>
      <c r="BF132" s="65"/>
      <c r="BG132" s="65"/>
      <c r="BH132" s="65"/>
      <c r="BI132" s="65"/>
      <c r="BJ132" s="65"/>
      <c r="BK132" s="65"/>
      <c r="BL132" s="65"/>
    </row>
    <row r="133" spans="1:64" x14ac:dyDescent="0.2">
      <c r="A133" s="60" t="s">
        <v>1372</v>
      </c>
      <c r="B133" s="60" t="s">
        <v>1506</v>
      </c>
      <c r="C133" s="66" t="s">
        <v>1515</v>
      </c>
      <c r="D133" s="60">
        <v>50</v>
      </c>
      <c r="E133" s="60" t="s">
        <v>26</v>
      </c>
      <c r="F133" s="60"/>
      <c r="G133" s="60" t="s">
        <v>27</v>
      </c>
      <c r="H133" s="60" t="s">
        <v>28</v>
      </c>
      <c r="I133" s="60" t="s">
        <v>29</v>
      </c>
      <c r="J133" s="60" t="s">
        <v>76</v>
      </c>
      <c r="K133" s="60"/>
      <c r="L133" s="60"/>
      <c r="M133" s="60" t="s">
        <v>32</v>
      </c>
      <c r="N133" s="60" t="s">
        <v>52</v>
      </c>
      <c r="O133" s="60">
        <v>24</v>
      </c>
      <c r="P133" s="60" t="s">
        <v>28</v>
      </c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  <c r="AP133" s="65"/>
      <c r="AQ133" s="65"/>
      <c r="AR133" s="65"/>
      <c r="AS133" s="65"/>
      <c r="AT133" s="65"/>
      <c r="AU133" s="65"/>
      <c r="AV133" s="65"/>
      <c r="AW133" s="65"/>
      <c r="AX133" s="65"/>
      <c r="AY133" s="65"/>
      <c r="AZ133" s="65"/>
      <c r="BA133" s="65"/>
      <c r="BB133" s="65"/>
      <c r="BC133" s="65"/>
      <c r="BD133" s="65"/>
      <c r="BE133" s="65"/>
      <c r="BF133" s="65"/>
      <c r="BG133" s="65"/>
      <c r="BH133" s="65"/>
      <c r="BI133" s="65"/>
      <c r="BJ133" s="65"/>
      <c r="BK133" s="65"/>
      <c r="BL133" s="65"/>
    </row>
    <row r="134" spans="1:64" x14ac:dyDescent="0.2">
      <c r="A134" s="60" t="s">
        <v>1372</v>
      </c>
      <c r="B134" s="60" t="s">
        <v>1506</v>
      </c>
      <c r="C134" s="66" t="s">
        <v>1516</v>
      </c>
      <c r="D134" s="60">
        <v>50</v>
      </c>
      <c r="E134" s="60" t="s">
        <v>26</v>
      </c>
      <c r="F134" s="60"/>
      <c r="G134" s="60" t="s">
        <v>27</v>
      </c>
      <c r="H134" s="60" t="s">
        <v>28</v>
      </c>
      <c r="I134" s="60" t="s">
        <v>29</v>
      </c>
      <c r="J134" s="60" t="s">
        <v>76</v>
      </c>
      <c r="K134" s="60"/>
      <c r="L134" s="60"/>
      <c r="M134" s="60" t="s">
        <v>32</v>
      </c>
      <c r="N134" s="60" t="s">
        <v>52</v>
      </c>
      <c r="O134" s="60">
        <v>24</v>
      </c>
      <c r="P134" s="60" t="s">
        <v>28</v>
      </c>
      <c r="Q134" s="65"/>
      <c r="R134" s="65"/>
      <c r="S134" s="65"/>
      <c r="T134" s="65"/>
      <c r="U134" s="65"/>
      <c r="V134" s="65"/>
      <c r="W134" s="65"/>
      <c r="X134" s="65"/>
      <c r="Y134" s="65"/>
      <c r="Z134" s="65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  <c r="AN134" s="65"/>
      <c r="AO134" s="65"/>
      <c r="AP134" s="65"/>
      <c r="AQ134" s="65"/>
      <c r="AR134" s="65"/>
      <c r="AS134" s="65"/>
      <c r="AT134" s="65"/>
      <c r="AU134" s="65"/>
      <c r="AV134" s="65"/>
      <c r="AW134" s="65"/>
      <c r="AX134" s="65"/>
      <c r="AY134" s="65"/>
      <c r="AZ134" s="65"/>
      <c r="BA134" s="65"/>
      <c r="BB134" s="65"/>
      <c r="BC134" s="65"/>
      <c r="BD134" s="65"/>
      <c r="BE134" s="65"/>
      <c r="BF134" s="65"/>
      <c r="BG134" s="65"/>
      <c r="BH134" s="65"/>
      <c r="BI134" s="65"/>
      <c r="BJ134" s="65"/>
      <c r="BK134" s="65"/>
      <c r="BL134" s="65"/>
    </row>
    <row r="135" spans="1:64" x14ac:dyDescent="0.2">
      <c r="A135" s="60" t="s">
        <v>1372</v>
      </c>
      <c r="B135" s="60" t="s">
        <v>1506</v>
      </c>
      <c r="C135" s="66" t="s">
        <v>1517</v>
      </c>
      <c r="D135" s="60">
        <v>50</v>
      </c>
      <c r="E135" s="60" t="s">
        <v>26</v>
      </c>
      <c r="F135" s="60"/>
      <c r="G135" s="60" t="s">
        <v>27</v>
      </c>
      <c r="H135" s="60" t="s">
        <v>28</v>
      </c>
      <c r="I135" s="60" t="s">
        <v>29</v>
      </c>
      <c r="J135" s="60" t="s">
        <v>76</v>
      </c>
      <c r="K135" s="60"/>
      <c r="L135" s="60"/>
      <c r="M135" s="60" t="s">
        <v>32</v>
      </c>
      <c r="N135" s="60" t="s">
        <v>52</v>
      </c>
      <c r="O135" s="60">
        <v>24</v>
      </c>
      <c r="P135" s="60" t="s">
        <v>28</v>
      </c>
      <c r="Q135" s="65"/>
      <c r="R135" s="65"/>
      <c r="S135" s="65"/>
      <c r="T135" s="65"/>
      <c r="U135" s="65"/>
      <c r="V135" s="65"/>
      <c r="W135" s="65"/>
      <c r="X135" s="65"/>
      <c r="Y135" s="65"/>
      <c r="Z135" s="65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  <c r="AP135" s="65"/>
      <c r="AQ135" s="65"/>
      <c r="AR135" s="65"/>
      <c r="AS135" s="65"/>
      <c r="AT135" s="65"/>
      <c r="AU135" s="65"/>
      <c r="AV135" s="65"/>
      <c r="AW135" s="65"/>
      <c r="AX135" s="65"/>
      <c r="AY135" s="65"/>
      <c r="AZ135" s="65"/>
      <c r="BA135" s="65"/>
      <c r="BB135" s="65"/>
      <c r="BC135" s="65"/>
      <c r="BD135" s="65"/>
      <c r="BE135" s="65"/>
      <c r="BF135" s="65"/>
      <c r="BG135" s="65"/>
      <c r="BH135" s="65"/>
      <c r="BI135" s="65"/>
      <c r="BJ135" s="65"/>
      <c r="BK135" s="65"/>
      <c r="BL135" s="65"/>
    </row>
    <row r="136" spans="1:64" x14ac:dyDescent="0.2">
      <c r="A136" s="60" t="s">
        <v>1372</v>
      </c>
      <c r="B136" s="60" t="s">
        <v>1506</v>
      </c>
      <c r="C136" s="66" t="s">
        <v>1518</v>
      </c>
      <c r="D136" s="60">
        <v>50</v>
      </c>
      <c r="E136" s="60" t="s">
        <v>26</v>
      </c>
      <c r="F136" s="60"/>
      <c r="G136" s="60" t="s">
        <v>27</v>
      </c>
      <c r="H136" s="60" t="s">
        <v>28</v>
      </c>
      <c r="I136" s="60" t="s">
        <v>29</v>
      </c>
      <c r="J136" s="60" t="s">
        <v>76</v>
      </c>
      <c r="K136" s="60"/>
      <c r="L136" s="60"/>
      <c r="M136" s="60" t="s">
        <v>32</v>
      </c>
      <c r="N136" s="60" t="s">
        <v>52</v>
      </c>
      <c r="O136" s="60">
        <v>24</v>
      </c>
      <c r="P136" s="60" t="s">
        <v>28</v>
      </c>
      <c r="Q136" s="65"/>
      <c r="R136" s="65"/>
      <c r="S136" s="65"/>
      <c r="T136" s="65"/>
      <c r="U136" s="65"/>
      <c r="V136" s="65"/>
      <c r="W136" s="65"/>
      <c r="X136" s="65"/>
      <c r="Y136" s="65"/>
      <c r="Z136" s="65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  <c r="AP136" s="65"/>
      <c r="AQ136" s="65"/>
      <c r="AR136" s="65"/>
      <c r="AS136" s="65"/>
      <c r="AT136" s="65"/>
      <c r="AU136" s="65"/>
      <c r="AV136" s="65"/>
      <c r="AW136" s="65"/>
      <c r="AX136" s="65"/>
      <c r="AY136" s="65"/>
      <c r="AZ136" s="65"/>
      <c r="BA136" s="65"/>
      <c r="BB136" s="65"/>
      <c r="BC136" s="65"/>
      <c r="BD136" s="65"/>
      <c r="BE136" s="65"/>
      <c r="BF136" s="65"/>
      <c r="BG136" s="65"/>
      <c r="BH136" s="65"/>
      <c r="BI136" s="65"/>
      <c r="BJ136" s="65"/>
      <c r="BK136" s="65"/>
      <c r="BL136" s="65"/>
    </row>
    <row r="137" spans="1:64" x14ac:dyDescent="0.2">
      <c r="A137" s="60" t="s">
        <v>1372</v>
      </c>
      <c r="B137" s="60" t="s">
        <v>1506</v>
      </c>
      <c r="C137" s="66" t="s">
        <v>1519</v>
      </c>
      <c r="D137" s="60">
        <v>50</v>
      </c>
      <c r="E137" s="60" t="s">
        <v>26</v>
      </c>
      <c r="F137" s="60"/>
      <c r="G137" s="60" t="s">
        <v>27</v>
      </c>
      <c r="H137" s="60" t="s">
        <v>28</v>
      </c>
      <c r="I137" s="60" t="s">
        <v>29</v>
      </c>
      <c r="J137" s="60" t="s">
        <v>76</v>
      </c>
      <c r="K137" s="60"/>
      <c r="L137" s="60"/>
      <c r="M137" s="60" t="s">
        <v>32</v>
      </c>
      <c r="N137" s="60" t="s">
        <v>52</v>
      </c>
      <c r="O137" s="60">
        <v>24</v>
      </c>
      <c r="P137" s="60" t="s">
        <v>28</v>
      </c>
      <c r="Q137" s="65"/>
      <c r="R137" s="65"/>
      <c r="S137" s="65"/>
      <c r="T137" s="65"/>
      <c r="U137" s="65"/>
      <c r="V137" s="65"/>
      <c r="W137" s="65"/>
      <c r="X137" s="65"/>
      <c r="Y137" s="65"/>
      <c r="Z137" s="65"/>
      <c r="AA137" s="65"/>
      <c r="AB137" s="65"/>
      <c r="AC137" s="65"/>
      <c r="AD137" s="65"/>
      <c r="AE137" s="65"/>
      <c r="AF137" s="65"/>
      <c r="AG137" s="65"/>
      <c r="AH137" s="65"/>
      <c r="AI137" s="65"/>
      <c r="AJ137" s="65"/>
      <c r="AK137" s="65"/>
      <c r="AL137" s="65"/>
      <c r="AM137" s="65"/>
      <c r="AN137" s="65"/>
      <c r="AO137" s="65"/>
      <c r="AP137" s="65"/>
      <c r="AQ137" s="65"/>
      <c r="AR137" s="65"/>
      <c r="AS137" s="65"/>
      <c r="AT137" s="65"/>
      <c r="AU137" s="65"/>
      <c r="AV137" s="65"/>
      <c r="AW137" s="65"/>
      <c r="AX137" s="65"/>
      <c r="AY137" s="65"/>
      <c r="AZ137" s="65"/>
      <c r="BA137" s="65"/>
      <c r="BB137" s="65"/>
      <c r="BC137" s="65"/>
      <c r="BD137" s="65"/>
      <c r="BE137" s="65"/>
      <c r="BF137" s="65"/>
      <c r="BG137" s="65"/>
      <c r="BH137" s="65"/>
      <c r="BI137" s="65"/>
      <c r="BJ137" s="65"/>
      <c r="BK137" s="65"/>
      <c r="BL137" s="65"/>
    </row>
    <row r="138" spans="1:64" x14ac:dyDescent="0.2">
      <c r="A138" s="60" t="s">
        <v>1372</v>
      </c>
      <c r="B138" s="60" t="s">
        <v>1506</v>
      </c>
      <c r="C138" s="66" t="s">
        <v>1520</v>
      </c>
      <c r="D138" s="60">
        <v>50</v>
      </c>
      <c r="E138" s="60" t="s">
        <v>26</v>
      </c>
      <c r="F138" s="60"/>
      <c r="G138" s="60" t="s">
        <v>27</v>
      </c>
      <c r="H138" s="60" t="s">
        <v>28</v>
      </c>
      <c r="I138" s="60" t="s">
        <v>29</v>
      </c>
      <c r="J138" s="60" t="s">
        <v>76</v>
      </c>
      <c r="K138" s="60"/>
      <c r="L138" s="60"/>
      <c r="M138" s="60" t="s">
        <v>32</v>
      </c>
      <c r="N138" s="60" t="s">
        <v>52</v>
      </c>
      <c r="O138" s="60">
        <v>24</v>
      </c>
      <c r="P138" s="60" t="s">
        <v>28</v>
      </c>
      <c r="Q138" s="65"/>
      <c r="R138" s="65"/>
      <c r="S138" s="65"/>
      <c r="T138" s="65"/>
      <c r="U138" s="65"/>
      <c r="V138" s="65"/>
      <c r="W138" s="65"/>
      <c r="X138" s="65"/>
      <c r="Y138" s="65"/>
      <c r="Z138" s="65"/>
      <c r="AA138" s="65"/>
      <c r="AB138" s="65"/>
      <c r="AC138" s="65"/>
      <c r="AD138" s="65"/>
      <c r="AE138" s="65"/>
      <c r="AF138" s="65"/>
      <c r="AG138" s="65"/>
      <c r="AH138" s="65"/>
      <c r="AI138" s="65"/>
      <c r="AJ138" s="65"/>
      <c r="AK138" s="65"/>
      <c r="AL138" s="65"/>
      <c r="AM138" s="65"/>
      <c r="AN138" s="65"/>
      <c r="AO138" s="65"/>
      <c r="AP138" s="65"/>
      <c r="AQ138" s="65"/>
      <c r="AR138" s="65"/>
      <c r="AS138" s="65"/>
      <c r="AT138" s="65"/>
      <c r="AU138" s="65"/>
      <c r="AV138" s="65"/>
      <c r="AW138" s="65"/>
      <c r="AX138" s="65"/>
      <c r="AY138" s="65"/>
      <c r="AZ138" s="65"/>
      <c r="BA138" s="65"/>
      <c r="BB138" s="65"/>
      <c r="BC138" s="65"/>
      <c r="BD138" s="65"/>
      <c r="BE138" s="65"/>
      <c r="BF138" s="65"/>
      <c r="BG138" s="65"/>
      <c r="BH138" s="65"/>
      <c r="BI138" s="65"/>
      <c r="BJ138" s="65"/>
      <c r="BK138" s="65"/>
      <c r="BL138" s="65"/>
    </row>
    <row r="139" spans="1:64" x14ac:dyDescent="0.2">
      <c r="A139" s="60" t="s">
        <v>1372</v>
      </c>
      <c r="B139" s="60" t="s">
        <v>1506</v>
      </c>
      <c r="C139" s="66" t="s">
        <v>1521</v>
      </c>
      <c r="D139" s="60">
        <v>50</v>
      </c>
      <c r="E139" s="60" t="s">
        <v>26</v>
      </c>
      <c r="F139" s="60"/>
      <c r="G139" s="60" t="s">
        <v>27</v>
      </c>
      <c r="H139" s="60" t="s">
        <v>28</v>
      </c>
      <c r="I139" s="60" t="s">
        <v>29</v>
      </c>
      <c r="J139" s="60" t="s">
        <v>76</v>
      </c>
      <c r="K139" s="60"/>
      <c r="L139" s="60"/>
      <c r="M139" s="60" t="s">
        <v>32</v>
      </c>
      <c r="N139" s="60" t="s">
        <v>52</v>
      </c>
      <c r="O139" s="60">
        <v>24</v>
      </c>
      <c r="P139" s="60" t="s">
        <v>28</v>
      </c>
      <c r="Q139" s="65"/>
      <c r="R139" s="65"/>
      <c r="S139" s="65"/>
      <c r="T139" s="65"/>
      <c r="U139" s="65"/>
      <c r="V139" s="65"/>
      <c r="W139" s="65"/>
      <c r="X139" s="65"/>
      <c r="Y139" s="65"/>
      <c r="Z139" s="65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  <c r="AP139" s="65"/>
      <c r="AQ139" s="65"/>
      <c r="AR139" s="65"/>
      <c r="AS139" s="65"/>
      <c r="AT139" s="65"/>
      <c r="AU139" s="65"/>
      <c r="AV139" s="65"/>
      <c r="AW139" s="65"/>
      <c r="AX139" s="65"/>
      <c r="AY139" s="65"/>
      <c r="AZ139" s="65"/>
      <c r="BA139" s="65"/>
      <c r="BB139" s="65"/>
      <c r="BC139" s="65"/>
      <c r="BD139" s="65"/>
      <c r="BE139" s="65"/>
      <c r="BF139" s="65"/>
      <c r="BG139" s="65"/>
      <c r="BH139" s="65"/>
      <c r="BI139" s="65"/>
      <c r="BJ139" s="65"/>
      <c r="BK139" s="65"/>
      <c r="BL139" s="65"/>
    </row>
    <row r="140" spans="1:64" x14ac:dyDescent="0.2">
      <c r="A140" s="60" t="s">
        <v>1372</v>
      </c>
      <c r="B140" s="60" t="s">
        <v>1506</v>
      </c>
      <c r="C140" s="66" t="s">
        <v>1522</v>
      </c>
      <c r="D140" s="60">
        <v>50</v>
      </c>
      <c r="E140" s="60" t="s">
        <v>26</v>
      </c>
      <c r="F140" s="60"/>
      <c r="G140" s="60" t="s">
        <v>27</v>
      </c>
      <c r="H140" s="60" t="s">
        <v>28</v>
      </c>
      <c r="I140" s="60" t="s">
        <v>29</v>
      </c>
      <c r="J140" s="60" t="s">
        <v>76</v>
      </c>
      <c r="K140" s="60"/>
      <c r="L140" s="60"/>
      <c r="M140" s="60" t="s">
        <v>32</v>
      </c>
      <c r="N140" s="60" t="s">
        <v>52</v>
      </c>
      <c r="O140" s="60">
        <v>24</v>
      </c>
      <c r="P140" s="60" t="s">
        <v>28</v>
      </c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  <c r="AC140" s="65"/>
      <c r="AD140" s="65"/>
      <c r="AE140" s="65"/>
      <c r="AF140" s="65"/>
      <c r="AG140" s="65"/>
      <c r="AH140" s="65"/>
      <c r="AI140" s="65"/>
      <c r="AJ140" s="65"/>
      <c r="AK140" s="65"/>
      <c r="AL140" s="65"/>
      <c r="AM140" s="65"/>
      <c r="AN140" s="65"/>
      <c r="AO140" s="65"/>
      <c r="AP140" s="65"/>
      <c r="AQ140" s="65"/>
      <c r="AR140" s="65"/>
      <c r="AS140" s="65"/>
      <c r="AT140" s="65"/>
      <c r="AU140" s="65"/>
      <c r="AV140" s="65"/>
      <c r="AW140" s="65"/>
      <c r="AX140" s="65"/>
      <c r="AY140" s="65"/>
      <c r="AZ140" s="65"/>
      <c r="BA140" s="65"/>
      <c r="BB140" s="65"/>
      <c r="BC140" s="65"/>
      <c r="BD140" s="65"/>
      <c r="BE140" s="65"/>
      <c r="BF140" s="65"/>
      <c r="BG140" s="65"/>
      <c r="BH140" s="65"/>
      <c r="BI140" s="65"/>
      <c r="BJ140" s="65"/>
      <c r="BK140" s="65"/>
      <c r="BL140" s="65"/>
    </row>
    <row r="141" spans="1:64" x14ac:dyDescent="0.2">
      <c r="A141" s="60" t="s">
        <v>1372</v>
      </c>
      <c r="B141" s="60" t="s">
        <v>1506</v>
      </c>
      <c r="C141" s="66" t="s">
        <v>1523</v>
      </c>
      <c r="D141" s="60">
        <v>50</v>
      </c>
      <c r="E141" s="60" t="s">
        <v>26</v>
      </c>
      <c r="F141" s="60"/>
      <c r="G141" s="60" t="s">
        <v>27</v>
      </c>
      <c r="H141" s="60" t="s">
        <v>28</v>
      </c>
      <c r="I141" s="60" t="s">
        <v>29</v>
      </c>
      <c r="J141" s="60" t="s">
        <v>76</v>
      </c>
      <c r="K141" s="60"/>
      <c r="L141" s="60"/>
      <c r="M141" s="60" t="s">
        <v>32</v>
      </c>
      <c r="N141" s="60" t="s">
        <v>52</v>
      </c>
      <c r="O141" s="60">
        <v>24</v>
      </c>
      <c r="P141" s="60" t="s">
        <v>28</v>
      </c>
      <c r="Q141" s="65"/>
      <c r="R141" s="65"/>
      <c r="S141" s="65"/>
      <c r="T141" s="65"/>
      <c r="U141" s="65"/>
      <c r="V141" s="65"/>
      <c r="W141" s="65"/>
      <c r="X141" s="65"/>
      <c r="Y141" s="65"/>
      <c r="Z141" s="65"/>
      <c r="AA141" s="65"/>
      <c r="AB141" s="65"/>
      <c r="AC141" s="65"/>
      <c r="AD141" s="65"/>
      <c r="AE141" s="65"/>
      <c r="AF141" s="65"/>
      <c r="AG141" s="65"/>
      <c r="AH141" s="65"/>
      <c r="AI141" s="65"/>
      <c r="AJ141" s="65"/>
      <c r="AK141" s="65"/>
      <c r="AL141" s="65"/>
      <c r="AM141" s="65"/>
      <c r="AN141" s="65"/>
      <c r="AO141" s="65"/>
      <c r="AP141" s="65"/>
      <c r="AQ141" s="65"/>
      <c r="AR141" s="65"/>
      <c r="AS141" s="65"/>
      <c r="AT141" s="65"/>
      <c r="AU141" s="65"/>
      <c r="AV141" s="65"/>
      <c r="AW141" s="65"/>
      <c r="AX141" s="65"/>
      <c r="AY141" s="65"/>
      <c r="AZ141" s="65"/>
      <c r="BA141" s="65"/>
      <c r="BB141" s="65"/>
      <c r="BC141" s="65"/>
      <c r="BD141" s="65"/>
      <c r="BE141" s="65"/>
      <c r="BF141" s="65"/>
      <c r="BG141" s="65"/>
      <c r="BH141" s="65"/>
      <c r="BI141" s="65"/>
      <c r="BJ141" s="65"/>
      <c r="BK141" s="65"/>
      <c r="BL141" s="65"/>
    </row>
    <row r="142" spans="1:64" x14ac:dyDescent="0.2">
      <c r="A142" s="60" t="s">
        <v>1372</v>
      </c>
      <c r="B142" s="60" t="s">
        <v>1506</v>
      </c>
      <c r="C142" s="66" t="s">
        <v>1524</v>
      </c>
      <c r="D142" s="60">
        <v>50</v>
      </c>
      <c r="E142" s="60" t="s">
        <v>26</v>
      </c>
      <c r="F142" s="60"/>
      <c r="G142" s="60" t="s">
        <v>27</v>
      </c>
      <c r="H142" s="60" t="s">
        <v>28</v>
      </c>
      <c r="I142" s="60" t="s">
        <v>29</v>
      </c>
      <c r="J142" s="60" t="s">
        <v>76</v>
      </c>
      <c r="K142" s="60"/>
      <c r="L142" s="60"/>
      <c r="M142" s="60" t="s">
        <v>32</v>
      </c>
      <c r="N142" s="60" t="s">
        <v>52</v>
      </c>
      <c r="O142" s="60">
        <v>24</v>
      </c>
      <c r="P142" s="60" t="s">
        <v>28</v>
      </c>
      <c r="Q142" s="65"/>
      <c r="R142" s="65"/>
      <c r="S142" s="65"/>
      <c r="T142" s="65"/>
      <c r="U142" s="65"/>
      <c r="V142" s="65"/>
      <c r="W142" s="65"/>
      <c r="X142" s="65"/>
      <c r="Y142" s="65"/>
      <c r="Z142" s="65"/>
      <c r="AA142" s="65"/>
      <c r="AB142" s="65"/>
      <c r="AC142" s="65"/>
      <c r="AD142" s="65"/>
      <c r="AE142" s="65"/>
      <c r="AF142" s="65"/>
      <c r="AG142" s="65"/>
      <c r="AH142" s="65"/>
      <c r="AI142" s="65"/>
      <c r="AJ142" s="65"/>
      <c r="AK142" s="65"/>
      <c r="AL142" s="65"/>
      <c r="AM142" s="65"/>
      <c r="AN142" s="65"/>
      <c r="AO142" s="65"/>
      <c r="AP142" s="65"/>
      <c r="AQ142" s="65"/>
      <c r="AR142" s="65"/>
      <c r="AS142" s="65"/>
      <c r="AT142" s="65"/>
      <c r="AU142" s="65"/>
      <c r="AV142" s="65"/>
      <c r="AW142" s="65"/>
      <c r="AX142" s="65"/>
      <c r="AY142" s="65"/>
      <c r="AZ142" s="65"/>
      <c r="BA142" s="65"/>
      <c r="BB142" s="65"/>
      <c r="BC142" s="65"/>
      <c r="BD142" s="65"/>
      <c r="BE142" s="65"/>
      <c r="BF142" s="65"/>
      <c r="BG142" s="65"/>
      <c r="BH142" s="65"/>
      <c r="BI142" s="65"/>
      <c r="BJ142" s="65"/>
      <c r="BK142" s="65"/>
      <c r="BL142" s="65"/>
    </row>
    <row r="143" spans="1:64" x14ac:dyDescent="0.2">
      <c r="A143" s="60" t="s">
        <v>1372</v>
      </c>
      <c r="B143" s="60" t="s">
        <v>1506</v>
      </c>
      <c r="C143" s="66" t="s">
        <v>1525</v>
      </c>
      <c r="D143" s="60">
        <v>50</v>
      </c>
      <c r="E143" s="60" t="s">
        <v>26</v>
      </c>
      <c r="F143" s="60"/>
      <c r="G143" s="60" t="s">
        <v>27</v>
      </c>
      <c r="H143" s="60" t="s">
        <v>28</v>
      </c>
      <c r="I143" s="60" t="s">
        <v>29</v>
      </c>
      <c r="J143" s="60" t="s">
        <v>76</v>
      </c>
      <c r="K143" s="60"/>
      <c r="L143" s="60"/>
      <c r="M143" s="60" t="s">
        <v>32</v>
      </c>
      <c r="N143" s="60" t="s">
        <v>52</v>
      </c>
      <c r="O143" s="60">
        <v>24</v>
      </c>
      <c r="P143" s="60" t="s">
        <v>28</v>
      </c>
      <c r="Q143" s="65"/>
      <c r="R143" s="65"/>
      <c r="S143" s="65"/>
      <c r="T143" s="65"/>
      <c r="U143" s="65"/>
      <c r="V143" s="65"/>
      <c r="W143" s="65"/>
      <c r="X143" s="65"/>
      <c r="Y143" s="65"/>
      <c r="Z143" s="65"/>
      <c r="AA143" s="65"/>
      <c r="AB143" s="65"/>
      <c r="AC143" s="65"/>
      <c r="AD143" s="65"/>
      <c r="AE143" s="65"/>
      <c r="AF143" s="65"/>
      <c r="AG143" s="65"/>
      <c r="AH143" s="65"/>
      <c r="AI143" s="65"/>
      <c r="AJ143" s="65"/>
      <c r="AK143" s="65"/>
      <c r="AL143" s="65"/>
      <c r="AM143" s="65"/>
      <c r="AN143" s="65"/>
      <c r="AO143" s="65"/>
      <c r="AP143" s="65"/>
      <c r="AQ143" s="65"/>
      <c r="AR143" s="65"/>
      <c r="AS143" s="65"/>
      <c r="AT143" s="65"/>
      <c r="AU143" s="65"/>
      <c r="AV143" s="65"/>
      <c r="AW143" s="65"/>
      <c r="AX143" s="65"/>
      <c r="AY143" s="65"/>
      <c r="AZ143" s="65"/>
      <c r="BA143" s="65"/>
      <c r="BB143" s="65"/>
      <c r="BC143" s="65"/>
      <c r="BD143" s="65"/>
      <c r="BE143" s="65"/>
      <c r="BF143" s="65"/>
      <c r="BG143" s="65"/>
      <c r="BH143" s="65"/>
      <c r="BI143" s="65"/>
      <c r="BJ143" s="65"/>
      <c r="BK143" s="65"/>
      <c r="BL143" s="65"/>
    </row>
    <row r="144" spans="1:64" x14ac:dyDescent="0.2">
      <c r="A144" s="60" t="s">
        <v>1372</v>
      </c>
      <c r="B144" s="60" t="s">
        <v>1506</v>
      </c>
      <c r="C144" s="66" t="s">
        <v>1526</v>
      </c>
      <c r="D144" s="60">
        <v>50</v>
      </c>
      <c r="E144" s="60" t="s">
        <v>26</v>
      </c>
      <c r="F144" s="60"/>
      <c r="G144" s="60" t="s">
        <v>27</v>
      </c>
      <c r="H144" s="60" t="s">
        <v>28</v>
      </c>
      <c r="I144" s="60" t="s">
        <v>29</v>
      </c>
      <c r="J144" s="60" t="s">
        <v>76</v>
      </c>
      <c r="K144" s="60"/>
      <c r="L144" s="60"/>
      <c r="M144" s="60" t="s">
        <v>32</v>
      </c>
      <c r="N144" s="60" t="s">
        <v>52</v>
      </c>
      <c r="O144" s="60">
        <v>24</v>
      </c>
      <c r="P144" s="60" t="s">
        <v>28</v>
      </c>
      <c r="Q144" s="65"/>
      <c r="R144" s="65"/>
      <c r="S144" s="65"/>
      <c r="T144" s="65"/>
      <c r="U144" s="65"/>
      <c r="V144" s="65"/>
      <c r="W144" s="65"/>
      <c r="X144" s="65"/>
      <c r="Y144" s="65"/>
      <c r="Z144" s="65"/>
      <c r="AA144" s="65"/>
      <c r="AB144" s="65"/>
      <c r="AC144" s="65"/>
      <c r="AD144" s="65"/>
      <c r="AE144" s="65"/>
      <c r="AF144" s="65"/>
      <c r="AG144" s="65"/>
      <c r="AH144" s="65"/>
      <c r="AI144" s="65"/>
      <c r="AJ144" s="65"/>
      <c r="AK144" s="65"/>
      <c r="AL144" s="65"/>
      <c r="AM144" s="65"/>
      <c r="AN144" s="65"/>
      <c r="AO144" s="65"/>
      <c r="AP144" s="65"/>
      <c r="AQ144" s="65"/>
      <c r="AR144" s="65"/>
      <c r="AS144" s="65"/>
      <c r="AT144" s="65"/>
      <c r="AU144" s="65"/>
      <c r="AV144" s="65"/>
      <c r="AW144" s="65"/>
      <c r="AX144" s="65"/>
      <c r="AY144" s="65"/>
      <c r="AZ144" s="65"/>
      <c r="BA144" s="65"/>
      <c r="BB144" s="65"/>
      <c r="BC144" s="65"/>
      <c r="BD144" s="65"/>
      <c r="BE144" s="65"/>
      <c r="BF144" s="65"/>
      <c r="BG144" s="65"/>
      <c r="BH144" s="65"/>
      <c r="BI144" s="65"/>
      <c r="BJ144" s="65"/>
      <c r="BK144" s="65"/>
      <c r="BL144" s="65"/>
    </row>
    <row r="145" spans="1:64" x14ac:dyDescent="0.2">
      <c r="A145" s="60" t="s">
        <v>1372</v>
      </c>
      <c r="B145" s="60" t="s">
        <v>1506</v>
      </c>
      <c r="C145" s="66" t="s">
        <v>1527</v>
      </c>
      <c r="D145" s="60">
        <v>50</v>
      </c>
      <c r="E145" s="60" t="s">
        <v>26</v>
      </c>
      <c r="F145" s="60"/>
      <c r="G145" s="60" t="s">
        <v>27</v>
      </c>
      <c r="H145" s="60" t="s">
        <v>28</v>
      </c>
      <c r="I145" s="60" t="s">
        <v>29</v>
      </c>
      <c r="J145" s="60" t="s">
        <v>76</v>
      </c>
      <c r="K145" s="60"/>
      <c r="L145" s="60"/>
      <c r="M145" s="60" t="s">
        <v>32</v>
      </c>
      <c r="N145" s="60" t="s">
        <v>52</v>
      </c>
      <c r="O145" s="60">
        <v>24</v>
      </c>
      <c r="P145" s="60" t="s">
        <v>28</v>
      </c>
      <c r="Q145" s="65"/>
      <c r="R145" s="65"/>
      <c r="S145" s="65"/>
      <c r="T145" s="65"/>
      <c r="U145" s="65"/>
      <c r="V145" s="65"/>
      <c r="W145" s="65"/>
      <c r="X145" s="65"/>
      <c r="Y145" s="65"/>
      <c r="Z145" s="65"/>
      <c r="AA145" s="65"/>
      <c r="AB145" s="65"/>
      <c r="AC145" s="65"/>
      <c r="AD145" s="65"/>
      <c r="AE145" s="65"/>
      <c r="AF145" s="65"/>
      <c r="AG145" s="65"/>
      <c r="AH145" s="65"/>
      <c r="AI145" s="65"/>
      <c r="AJ145" s="65"/>
      <c r="AK145" s="65"/>
      <c r="AL145" s="65"/>
      <c r="AM145" s="65"/>
      <c r="AN145" s="65"/>
      <c r="AO145" s="65"/>
      <c r="AP145" s="65"/>
      <c r="AQ145" s="65"/>
      <c r="AR145" s="65"/>
      <c r="AS145" s="65"/>
      <c r="AT145" s="65"/>
      <c r="AU145" s="65"/>
      <c r="AV145" s="65"/>
      <c r="AW145" s="65"/>
      <c r="AX145" s="65"/>
      <c r="AY145" s="65"/>
      <c r="AZ145" s="65"/>
      <c r="BA145" s="65"/>
      <c r="BB145" s="65"/>
      <c r="BC145" s="65"/>
      <c r="BD145" s="65"/>
      <c r="BE145" s="65"/>
      <c r="BF145" s="65"/>
      <c r="BG145" s="65"/>
      <c r="BH145" s="65"/>
      <c r="BI145" s="65"/>
      <c r="BJ145" s="65"/>
      <c r="BK145" s="65"/>
      <c r="BL145" s="65"/>
    </row>
    <row r="146" spans="1:64" x14ac:dyDescent="0.2">
      <c r="A146" s="60" t="s">
        <v>1372</v>
      </c>
      <c r="B146" s="60" t="s">
        <v>1506</v>
      </c>
      <c r="C146" s="66" t="s">
        <v>1528</v>
      </c>
      <c r="D146" s="60">
        <v>50</v>
      </c>
      <c r="E146" s="60" t="s">
        <v>26</v>
      </c>
      <c r="F146" s="60"/>
      <c r="G146" s="60" t="s">
        <v>27</v>
      </c>
      <c r="H146" s="60" t="s">
        <v>28</v>
      </c>
      <c r="I146" s="60" t="s">
        <v>29</v>
      </c>
      <c r="J146" s="60" t="s">
        <v>76</v>
      </c>
      <c r="K146" s="60"/>
      <c r="L146" s="60"/>
      <c r="M146" s="60" t="s">
        <v>32</v>
      </c>
      <c r="N146" s="60" t="s">
        <v>52</v>
      </c>
      <c r="O146" s="60">
        <v>24</v>
      </c>
      <c r="P146" s="60" t="s">
        <v>28</v>
      </c>
      <c r="Q146" s="65"/>
      <c r="R146" s="65"/>
      <c r="S146" s="65"/>
      <c r="T146" s="65"/>
      <c r="U146" s="65"/>
      <c r="V146" s="65"/>
      <c r="W146" s="65"/>
      <c r="X146" s="65"/>
      <c r="Y146" s="65"/>
      <c r="Z146" s="65"/>
      <c r="AA146" s="65"/>
      <c r="AB146" s="65"/>
      <c r="AC146" s="65"/>
      <c r="AD146" s="65"/>
      <c r="AE146" s="65"/>
      <c r="AF146" s="65"/>
      <c r="AG146" s="65"/>
      <c r="AH146" s="65"/>
      <c r="AI146" s="65"/>
      <c r="AJ146" s="65"/>
      <c r="AK146" s="65"/>
      <c r="AL146" s="65"/>
      <c r="AM146" s="65"/>
      <c r="AN146" s="65"/>
      <c r="AO146" s="65"/>
      <c r="AP146" s="65"/>
      <c r="AQ146" s="65"/>
      <c r="AR146" s="65"/>
      <c r="AS146" s="65"/>
      <c r="AT146" s="65"/>
      <c r="AU146" s="65"/>
      <c r="AV146" s="65"/>
      <c r="AW146" s="65"/>
      <c r="AX146" s="65"/>
      <c r="AY146" s="65"/>
      <c r="AZ146" s="65"/>
      <c r="BA146" s="65"/>
      <c r="BB146" s="65"/>
      <c r="BC146" s="65"/>
      <c r="BD146" s="65"/>
      <c r="BE146" s="65"/>
      <c r="BF146" s="65"/>
      <c r="BG146" s="65"/>
      <c r="BH146" s="65"/>
      <c r="BI146" s="65"/>
      <c r="BJ146" s="65"/>
      <c r="BK146" s="65"/>
      <c r="BL146" s="65"/>
    </row>
    <row r="147" spans="1:64" x14ac:dyDescent="0.2">
      <c r="A147" s="60" t="s">
        <v>1372</v>
      </c>
      <c r="B147" s="60" t="s">
        <v>1506</v>
      </c>
      <c r="C147" s="66" t="s">
        <v>1529</v>
      </c>
      <c r="D147" s="60">
        <v>50</v>
      </c>
      <c r="E147" s="60" t="s">
        <v>26</v>
      </c>
      <c r="F147" s="60"/>
      <c r="G147" s="60" t="s">
        <v>27</v>
      </c>
      <c r="H147" s="60" t="s">
        <v>28</v>
      </c>
      <c r="I147" s="60" t="s">
        <v>29</v>
      </c>
      <c r="J147" s="60" t="s">
        <v>76</v>
      </c>
      <c r="K147" s="60"/>
      <c r="L147" s="60"/>
      <c r="M147" s="60" t="s">
        <v>32</v>
      </c>
      <c r="N147" s="60" t="s">
        <v>52</v>
      </c>
      <c r="O147" s="60">
        <v>24</v>
      </c>
      <c r="P147" s="60" t="s">
        <v>28</v>
      </c>
      <c r="Q147" s="65"/>
      <c r="R147" s="65"/>
      <c r="S147" s="65"/>
      <c r="T147" s="65"/>
      <c r="U147" s="65"/>
      <c r="V147" s="65"/>
      <c r="W147" s="65"/>
      <c r="X147" s="65"/>
      <c r="Y147" s="65"/>
      <c r="Z147" s="65"/>
      <c r="AA147" s="65"/>
      <c r="AB147" s="65"/>
      <c r="AC147" s="65"/>
      <c r="AD147" s="65"/>
      <c r="AE147" s="65"/>
      <c r="AF147" s="65"/>
      <c r="AG147" s="65"/>
      <c r="AH147" s="65"/>
      <c r="AI147" s="65"/>
      <c r="AJ147" s="65"/>
      <c r="AK147" s="65"/>
      <c r="AL147" s="65"/>
      <c r="AM147" s="65"/>
      <c r="AN147" s="65"/>
      <c r="AO147" s="65"/>
      <c r="AP147" s="65"/>
      <c r="AQ147" s="65"/>
      <c r="AR147" s="65"/>
      <c r="AS147" s="65"/>
      <c r="AT147" s="65"/>
      <c r="AU147" s="65"/>
      <c r="AV147" s="65"/>
      <c r="AW147" s="65"/>
      <c r="AX147" s="65"/>
      <c r="AY147" s="65"/>
      <c r="AZ147" s="65"/>
      <c r="BA147" s="65"/>
      <c r="BB147" s="65"/>
      <c r="BC147" s="65"/>
      <c r="BD147" s="65"/>
      <c r="BE147" s="65"/>
      <c r="BF147" s="65"/>
      <c r="BG147" s="65"/>
      <c r="BH147" s="65"/>
      <c r="BI147" s="65"/>
      <c r="BJ147" s="65"/>
      <c r="BK147" s="65"/>
      <c r="BL147" s="65"/>
    </row>
    <row r="148" spans="1:64" x14ac:dyDescent="0.2">
      <c r="A148" s="60" t="s">
        <v>1372</v>
      </c>
      <c r="B148" s="60" t="s">
        <v>1506</v>
      </c>
      <c r="C148" s="66" t="s">
        <v>1530</v>
      </c>
      <c r="D148" s="60">
        <v>50</v>
      </c>
      <c r="E148" s="60" t="s">
        <v>26</v>
      </c>
      <c r="F148" s="60"/>
      <c r="G148" s="60" t="s">
        <v>27</v>
      </c>
      <c r="H148" s="60" t="s">
        <v>28</v>
      </c>
      <c r="I148" s="60" t="s">
        <v>29</v>
      </c>
      <c r="J148" s="60" t="s">
        <v>76</v>
      </c>
      <c r="K148" s="60"/>
      <c r="L148" s="60"/>
      <c r="M148" s="60" t="s">
        <v>32</v>
      </c>
      <c r="N148" s="60" t="s">
        <v>52</v>
      </c>
      <c r="O148" s="60">
        <v>24</v>
      </c>
      <c r="P148" s="60" t="s">
        <v>28</v>
      </c>
      <c r="Q148" s="65"/>
      <c r="R148" s="65"/>
      <c r="S148" s="65"/>
      <c r="T148" s="65"/>
      <c r="U148" s="65"/>
      <c r="V148" s="65"/>
      <c r="W148" s="65"/>
      <c r="X148" s="65"/>
      <c r="Y148" s="65"/>
      <c r="Z148" s="65"/>
      <c r="AA148" s="65"/>
      <c r="AB148" s="65"/>
      <c r="AC148" s="65"/>
      <c r="AD148" s="65"/>
      <c r="AE148" s="65"/>
      <c r="AF148" s="65"/>
      <c r="AG148" s="65"/>
      <c r="AH148" s="65"/>
      <c r="AI148" s="65"/>
      <c r="AJ148" s="65"/>
      <c r="AK148" s="65"/>
      <c r="AL148" s="65"/>
      <c r="AM148" s="65"/>
      <c r="AN148" s="65"/>
      <c r="AO148" s="65"/>
      <c r="AP148" s="65"/>
      <c r="AQ148" s="65"/>
      <c r="AR148" s="65"/>
      <c r="AS148" s="65"/>
      <c r="AT148" s="65"/>
      <c r="AU148" s="65"/>
      <c r="AV148" s="65"/>
      <c r="AW148" s="65"/>
      <c r="AX148" s="65"/>
      <c r="AY148" s="65"/>
      <c r="AZ148" s="65"/>
      <c r="BA148" s="65"/>
      <c r="BB148" s="65"/>
      <c r="BC148" s="65"/>
      <c r="BD148" s="65"/>
      <c r="BE148" s="65"/>
      <c r="BF148" s="65"/>
      <c r="BG148" s="65"/>
      <c r="BH148" s="65"/>
      <c r="BI148" s="65"/>
      <c r="BJ148" s="65"/>
      <c r="BK148" s="65"/>
      <c r="BL148" s="65"/>
    </row>
    <row r="149" spans="1:64" x14ac:dyDescent="0.2">
      <c r="A149" s="60" t="s">
        <v>1372</v>
      </c>
      <c r="B149" s="60" t="s">
        <v>1506</v>
      </c>
      <c r="C149" s="66" t="s">
        <v>1531</v>
      </c>
      <c r="D149" s="60">
        <v>50</v>
      </c>
      <c r="E149" s="60" t="s">
        <v>26</v>
      </c>
      <c r="F149" s="60"/>
      <c r="G149" s="60" t="s">
        <v>27</v>
      </c>
      <c r="H149" s="60" t="s">
        <v>28</v>
      </c>
      <c r="I149" s="60" t="s">
        <v>29</v>
      </c>
      <c r="J149" s="60" t="s">
        <v>76</v>
      </c>
      <c r="K149" s="60"/>
      <c r="L149" s="60"/>
      <c r="M149" s="60" t="s">
        <v>32</v>
      </c>
      <c r="N149" s="60" t="s">
        <v>52</v>
      </c>
      <c r="O149" s="60">
        <v>24</v>
      </c>
      <c r="P149" s="60" t="s">
        <v>28</v>
      </c>
      <c r="Q149" s="65"/>
      <c r="R149" s="65"/>
      <c r="S149" s="65"/>
      <c r="T149" s="65"/>
      <c r="U149" s="65"/>
      <c r="V149" s="65"/>
      <c r="W149" s="65"/>
      <c r="X149" s="65"/>
      <c r="Y149" s="65"/>
      <c r="Z149" s="65"/>
      <c r="AA149" s="65"/>
      <c r="AB149" s="65"/>
      <c r="AC149" s="65"/>
      <c r="AD149" s="65"/>
      <c r="AE149" s="65"/>
      <c r="AF149" s="65"/>
      <c r="AG149" s="65"/>
      <c r="AH149" s="65"/>
      <c r="AI149" s="65"/>
      <c r="AJ149" s="65"/>
      <c r="AK149" s="65"/>
      <c r="AL149" s="65"/>
      <c r="AM149" s="65"/>
      <c r="AN149" s="65"/>
      <c r="AO149" s="65"/>
      <c r="AP149" s="65"/>
      <c r="AQ149" s="65"/>
      <c r="AR149" s="65"/>
      <c r="AS149" s="65"/>
      <c r="AT149" s="65"/>
      <c r="AU149" s="65"/>
      <c r="AV149" s="65"/>
      <c r="AW149" s="65"/>
      <c r="AX149" s="65"/>
      <c r="AY149" s="65"/>
      <c r="AZ149" s="65"/>
      <c r="BA149" s="65"/>
      <c r="BB149" s="65"/>
      <c r="BC149" s="65"/>
      <c r="BD149" s="65"/>
      <c r="BE149" s="65"/>
      <c r="BF149" s="65"/>
      <c r="BG149" s="65"/>
      <c r="BH149" s="65"/>
      <c r="BI149" s="65"/>
      <c r="BJ149" s="65"/>
      <c r="BK149" s="65"/>
      <c r="BL149" s="65"/>
    </row>
    <row r="150" spans="1:64" x14ac:dyDescent="0.2">
      <c r="A150" s="60" t="s">
        <v>1372</v>
      </c>
      <c r="B150" s="60" t="s">
        <v>1506</v>
      </c>
      <c r="C150" s="66" t="s">
        <v>1532</v>
      </c>
      <c r="D150" s="60">
        <v>50</v>
      </c>
      <c r="E150" s="60" t="s">
        <v>26</v>
      </c>
      <c r="F150" s="60"/>
      <c r="G150" s="60" t="s">
        <v>27</v>
      </c>
      <c r="H150" s="60" t="s">
        <v>28</v>
      </c>
      <c r="I150" s="60" t="s">
        <v>29</v>
      </c>
      <c r="J150" s="60" t="s">
        <v>76</v>
      </c>
      <c r="K150" s="60"/>
      <c r="L150" s="60"/>
      <c r="M150" s="60" t="s">
        <v>32</v>
      </c>
      <c r="N150" s="60" t="s">
        <v>52</v>
      </c>
      <c r="O150" s="60">
        <v>24</v>
      </c>
      <c r="P150" s="60" t="s">
        <v>28</v>
      </c>
      <c r="Q150" s="65"/>
      <c r="R150" s="65"/>
      <c r="S150" s="65"/>
      <c r="T150" s="65"/>
      <c r="U150" s="65"/>
      <c r="V150" s="65"/>
      <c r="W150" s="65"/>
      <c r="X150" s="65"/>
      <c r="Y150" s="65"/>
      <c r="Z150" s="65"/>
      <c r="AA150" s="65"/>
      <c r="AB150" s="65"/>
      <c r="AC150" s="65"/>
      <c r="AD150" s="65"/>
      <c r="AE150" s="65"/>
      <c r="AF150" s="65"/>
      <c r="AG150" s="65"/>
      <c r="AH150" s="65"/>
      <c r="AI150" s="65"/>
      <c r="AJ150" s="65"/>
      <c r="AK150" s="65"/>
      <c r="AL150" s="65"/>
      <c r="AM150" s="65"/>
      <c r="AN150" s="65"/>
      <c r="AO150" s="65"/>
      <c r="AP150" s="65"/>
      <c r="AQ150" s="65"/>
      <c r="AR150" s="65"/>
      <c r="AS150" s="65"/>
      <c r="AT150" s="65"/>
      <c r="AU150" s="65"/>
      <c r="AV150" s="65"/>
      <c r="AW150" s="65"/>
      <c r="AX150" s="65"/>
      <c r="AY150" s="65"/>
      <c r="AZ150" s="65"/>
      <c r="BA150" s="65"/>
      <c r="BB150" s="65"/>
      <c r="BC150" s="65"/>
      <c r="BD150" s="65"/>
      <c r="BE150" s="65"/>
      <c r="BF150" s="65"/>
      <c r="BG150" s="65"/>
      <c r="BH150" s="65"/>
      <c r="BI150" s="65"/>
      <c r="BJ150" s="65"/>
      <c r="BK150" s="65"/>
      <c r="BL150" s="65"/>
    </row>
    <row r="151" spans="1:64" x14ac:dyDescent="0.2">
      <c r="A151" s="60" t="s">
        <v>1372</v>
      </c>
      <c r="B151" s="60" t="s">
        <v>1506</v>
      </c>
      <c r="C151" s="66" t="s">
        <v>1533</v>
      </c>
      <c r="D151" s="60">
        <v>50</v>
      </c>
      <c r="E151" s="60" t="s">
        <v>26</v>
      </c>
      <c r="F151" s="60"/>
      <c r="G151" s="60" t="s">
        <v>27</v>
      </c>
      <c r="H151" s="60" t="s">
        <v>28</v>
      </c>
      <c r="I151" s="60" t="s">
        <v>29</v>
      </c>
      <c r="J151" s="60" t="s">
        <v>76</v>
      </c>
      <c r="K151" s="60"/>
      <c r="L151" s="60"/>
      <c r="M151" s="60" t="s">
        <v>32</v>
      </c>
      <c r="N151" s="60" t="s">
        <v>52</v>
      </c>
      <c r="O151" s="60">
        <v>24</v>
      </c>
      <c r="P151" s="60" t="s">
        <v>28</v>
      </c>
      <c r="Q151" s="65"/>
      <c r="R151" s="65"/>
      <c r="S151" s="65"/>
      <c r="T151" s="65"/>
      <c r="U151" s="65"/>
      <c r="V151" s="65"/>
      <c r="W151" s="65"/>
      <c r="X151" s="65"/>
      <c r="Y151" s="65"/>
      <c r="Z151" s="65"/>
      <c r="AA151" s="65"/>
      <c r="AB151" s="65"/>
      <c r="AC151" s="65"/>
      <c r="AD151" s="65"/>
      <c r="AE151" s="65"/>
      <c r="AF151" s="65"/>
      <c r="AG151" s="65"/>
      <c r="AH151" s="65"/>
      <c r="AI151" s="65"/>
      <c r="AJ151" s="65"/>
      <c r="AK151" s="65"/>
      <c r="AL151" s="65"/>
      <c r="AM151" s="65"/>
      <c r="AN151" s="65"/>
      <c r="AO151" s="65"/>
      <c r="AP151" s="65"/>
      <c r="AQ151" s="65"/>
      <c r="AR151" s="65"/>
      <c r="AS151" s="65"/>
      <c r="AT151" s="65"/>
      <c r="AU151" s="65"/>
      <c r="AV151" s="65"/>
      <c r="AW151" s="65"/>
      <c r="AX151" s="65"/>
      <c r="AY151" s="65"/>
      <c r="AZ151" s="65"/>
      <c r="BA151" s="65"/>
      <c r="BB151" s="65"/>
      <c r="BC151" s="65"/>
      <c r="BD151" s="65"/>
      <c r="BE151" s="65"/>
      <c r="BF151" s="65"/>
      <c r="BG151" s="65"/>
      <c r="BH151" s="65"/>
      <c r="BI151" s="65"/>
      <c r="BJ151" s="65"/>
      <c r="BK151" s="65"/>
      <c r="BL151" s="65"/>
    </row>
    <row r="152" spans="1:64" x14ac:dyDescent="0.2">
      <c r="A152" s="60" t="s">
        <v>1372</v>
      </c>
      <c r="B152" s="60" t="s">
        <v>1506</v>
      </c>
      <c r="C152" s="66" t="s">
        <v>1534</v>
      </c>
      <c r="D152" s="60">
        <v>50</v>
      </c>
      <c r="E152" s="60" t="s">
        <v>26</v>
      </c>
      <c r="F152" s="60"/>
      <c r="G152" s="60" t="s">
        <v>27</v>
      </c>
      <c r="H152" s="60" t="s">
        <v>28</v>
      </c>
      <c r="I152" s="60" t="s">
        <v>29</v>
      </c>
      <c r="J152" s="60" t="s">
        <v>76</v>
      </c>
      <c r="K152" s="60"/>
      <c r="L152" s="60"/>
      <c r="M152" s="60" t="s">
        <v>32</v>
      </c>
      <c r="N152" s="60" t="s">
        <v>52</v>
      </c>
      <c r="O152" s="60">
        <v>24</v>
      </c>
      <c r="P152" s="60" t="s">
        <v>28</v>
      </c>
      <c r="Q152" s="65"/>
      <c r="R152" s="65"/>
      <c r="S152" s="65"/>
      <c r="T152" s="65"/>
      <c r="U152" s="65"/>
      <c r="V152" s="65"/>
      <c r="W152" s="65"/>
      <c r="X152" s="65"/>
      <c r="Y152" s="65"/>
      <c r="Z152" s="65"/>
      <c r="AA152" s="65"/>
      <c r="AB152" s="65"/>
      <c r="AC152" s="65"/>
      <c r="AD152" s="65"/>
      <c r="AE152" s="65"/>
      <c r="AF152" s="65"/>
      <c r="AG152" s="65"/>
      <c r="AH152" s="65"/>
      <c r="AI152" s="65"/>
      <c r="AJ152" s="65"/>
      <c r="AK152" s="65"/>
      <c r="AL152" s="65"/>
      <c r="AM152" s="65"/>
      <c r="AN152" s="65"/>
      <c r="AO152" s="65"/>
      <c r="AP152" s="65"/>
      <c r="AQ152" s="65"/>
      <c r="AR152" s="65"/>
      <c r="AS152" s="65"/>
      <c r="AT152" s="65"/>
      <c r="AU152" s="65"/>
      <c r="AV152" s="65"/>
      <c r="AW152" s="65"/>
      <c r="AX152" s="65"/>
      <c r="AY152" s="65"/>
      <c r="AZ152" s="65"/>
      <c r="BA152" s="65"/>
      <c r="BB152" s="65"/>
      <c r="BC152" s="65"/>
      <c r="BD152" s="65"/>
      <c r="BE152" s="65"/>
      <c r="BF152" s="65"/>
      <c r="BG152" s="65"/>
      <c r="BH152" s="65"/>
      <c r="BI152" s="65"/>
      <c r="BJ152" s="65"/>
      <c r="BK152" s="65"/>
      <c r="BL152" s="65"/>
    </row>
    <row r="153" spans="1:64" x14ac:dyDescent="0.2">
      <c r="A153" s="60" t="s">
        <v>1372</v>
      </c>
      <c r="B153" s="60" t="s">
        <v>1506</v>
      </c>
      <c r="C153" s="66" t="s">
        <v>1535</v>
      </c>
      <c r="D153" s="60">
        <v>50</v>
      </c>
      <c r="E153" s="60" t="s">
        <v>26</v>
      </c>
      <c r="F153" s="60"/>
      <c r="G153" s="60" t="s">
        <v>27</v>
      </c>
      <c r="H153" s="60" t="s">
        <v>28</v>
      </c>
      <c r="I153" s="60" t="s">
        <v>29</v>
      </c>
      <c r="J153" s="60" t="s">
        <v>76</v>
      </c>
      <c r="K153" s="60"/>
      <c r="L153" s="60"/>
      <c r="M153" s="60" t="s">
        <v>32</v>
      </c>
      <c r="N153" s="60" t="s">
        <v>52</v>
      </c>
      <c r="O153" s="60">
        <v>24</v>
      </c>
      <c r="P153" s="60" t="s">
        <v>28</v>
      </c>
      <c r="Q153" s="65"/>
      <c r="R153" s="65"/>
      <c r="S153" s="65"/>
      <c r="T153" s="65"/>
      <c r="U153" s="65"/>
      <c r="V153" s="65"/>
      <c r="W153" s="65"/>
      <c r="X153" s="65"/>
      <c r="Y153" s="65"/>
      <c r="Z153" s="65"/>
      <c r="AA153" s="65"/>
      <c r="AB153" s="65"/>
      <c r="AC153" s="65"/>
      <c r="AD153" s="65"/>
      <c r="AE153" s="65"/>
      <c r="AF153" s="65"/>
      <c r="AG153" s="65"/>
      <c r="AH153" s="65"/>
      <c r="AI153" s="65"/>
      <c r="AJ153" s="65"/>
      <c r="AK153" s="65"/>
      <c r="AL153" s="65"/>
      <c r="AM153" s="65"/>
      <c r="AN153" s="65"/>
      <c r="AO153" s="65"/>
      <c r="AP153" s="65"/>
      <c r="AQ153" s="65"/>
      <c r="AR153" s="65"/>
      <c r="AS153" s="65"/>
      <c r="AT153" s="65"/>
      <c r="AU153" s="65"/>
      <c r="AV153" s="65"/>
      <c r="AW153" s="65"/>
      <c r="AX153" s="65"/>
      <c r="AY153" s="65"/>
      <c r="AZ153" s="65"/>
      <c r="BA153" s="65"/>
      <c r="BB153" s="65"/>
      <c r="BC153" s="65"/>
      <c r="BD153" s="65"/>
      <c r="BE153" s="65"/>
      <c r="BF153" s="65"/>
      <c r="BG153" s="65"/>
      <c r="BH153" s="65"/>
      <c r="BI153" s="65"/>
      <c r="BJ153" s="65"/>
      <c r="BK153" s="65"/>
      <c r="BL153" s="65"/>
    </row>
    <row r="154" spans="1:64" x14ac:dyDescent="0.2">
      <c r="A154" s="60" t="s">
        <v>1372</v>
      </c>
      <c r="B154" s="60" t="s">
        <v>1506</v>
      </c>
      <c r="C154" s="66" t="s">
        <v>1536</v>
      </c>
      <c r="D154" s="60">
        <v>50</v>
      </c>
      <c r="E154" s="60" t="s">
        <v>26</v>
      </c>
      <c r="F154" s="60"/>
      <c r="G154" s="60" t="s">
        <v>27</v>
      </c>
      <c r="H154" s="60" t="s">
        <v>28</v>
      </c>
      <c r="I154" s="60" t="s">
        <v>29</v>
      </c>
      <c r="J154" s="60" t="s">
        <v>76</v>
      </c>
      <c r="K154" s="60"/>
      <c r="L154" s="60"/>
      <c r="M154" s="60" t="s">
        <v>32</v>
      </c>
      <c r="N154" s="60" t="s">
        <v>52</v>
      </c>
      <c r="O154" s="60">
        <v>24</v>
      </c>
      <c r="P154" s="60" t="s">
        <v>28</v>
      </c>
      <c r="Q154" s="65"/>
      <c r="R154" s="65"/>
      <c r="S154" s="65"/>
      <c r="T154" s="65"/>
      <c r="U154" s="65"/>
      <c r="V154" s="65"/>
      <c r="W154" s="65"/>
      <c r="X154" s="65"/>
      <c r="Y154" s="65"/>
      <c r="Z154" s="65"/>
      <c r="AA154" s="65"/>
      <c r="AB154" s="65"/>
      <c r="AC154" s="65"/>
      <c r="AD154" s="65"/>
      <c r="AE154" s="65"/>
      <c r="AF154" s="65"/>
      <c r="AG154" s="65"/>
      <c r="AH154" s="65"/>
      <c r="AI154" s="65"/>
      <c r="AJ154" s="65"/>
      <c r="AK154" s="65"/>
      <c r="AL154" s="65"/>
      <c r="AM154" s="65"/>
      <c r="AN154" s="65"/>
      <c r="AO154" s="65"/>
      <c r="AP154" s="65"/>
      <c r="AQ154" s="65"/>
      <c r="AR154" s="65"/>
      <c r="AS154" s="65"/>
      <c r="AT154" s="65"/>
      <c r="AU154" s="65"/>
      <c r="AV154" s="65"/>
      <c r="AW154" s="65"/>
      <c r="AX154" s="65"/>
      <c r="AY154" s="65"/>
      <c r="AZ154" s="65"/>
      <c r="BA154" s="65"/>
      <c r="BB154" s="65"/>
      <c r="BC154" s="65"/>
      <c r="BD154" s="65"/>
      <c r="BE154" s="65"/>
      <c r="BF154" s="65"/>
      <c r="BG154" s="65"/>
      <c r="BH154" s="65"/>
      <c r="BI154" s="65"/>
      <c r="BJ154" s="65"/>
      <c r="BK154" s="65"/>
      <c r="BL154" s="65"/>
    </row>
    <row r="155" spans="1:64" x14ac:dyDescent="0.2">
      <c r="A155" s="60" t="s">
        <v>1372</v>
      </c>
      <c r="B155" s="60" t="s">
        <v>1506</v>
      </c>
      <c r="C155" s="66" t="s">
        <v>1537</v>
      </c>
      <c r="D155" s="60">
        <v>50</v>
      </c>
      <c r="E155" s="60" t="s">
        <v>26</v>
      </c>
      <c r="F155" s="60"/>
      <c r="G155" s="60" t="s">
        <v>27</v>
      </c>
      <c r="H155" s="60" t="s">
        <v>28</v>
      </c>
      <c r="I155" s="60" t="s">
        <v>29</v>
      </c>
      <c r="J155" s="60" t="s">
        <v>76</v>
      </c>
      <c r="K155" s="60"/>
      <c r="L155" s="60"/>
      <c r="M155" s="60" t="s">
        <v>32</v>
      </c>
      <c r="N155" s="60" t="s">
        <v>52</v>
      </c>
      <c r="O155" s="60">
        <v>24</v>
      </c>
      <c r="P155" s="60" t="s">
        <v>28</v>
      </c>
      <c r="Q155" s="65"/>
      <c r="R155" s="65"/>
      <c r="S155" s="65"/>
      <c r="T155" s="65"/>
      <c r="U155" s="65"/>
      <c r="V155" s="65"/>
      <c r="W155" s="65"/>
      <c r="X155" s="65"/>
      <c r="Y155" s="65"/>
      <c r="Z155" s="65"/>
      <c r="AA155" s="65"/>
      <c r="AB155" s="65"/>
      <c r="AC155" s="65"/>
      <c r="AD155" s="65"/>
      <c r="AE155" s="65"/>
      <c r="AF155" s="65"/>
      <c r="AG155" s="65"/>
      <c r="AH155" s="65"/>
      <c r="AI155" s="65"/>
      <c r="AJ155" s="65"/>
      <c r="AK155" s="65"/>
      <c r="AL155" s="65"/>
      <c r="AM155" s="65"/>
      <c r="AN155" s="65"/>
      <c r="AO155" s="65"/>
      <c r="AP155" s="65"/>
      <c r="AQ155" s="65"/>
      <c r="AR155" s="65"/>
      <c r="AS155" s="65"/>
      <c r="AT155" s="65"/>
      <c r="AU155" s="65"/>
      <c r="AV155" s="65"/>
      <c r="AW155" s="65"/>
      <c r="AX155" s="65"/>
      <c r="AY155" s="65"/>
      <c r="AZ155" s="65"/>
      <c r="BA155" s="65"/>
      <c r="BB155" s="65"/>
      <c r="BC155" s="65"/>
      <c r="BD155" s="65"/>
      <c r="BE155" s="65"/>
      <c r="BF155" s="65"/>
      <c r="BG155" s="65"/>
      <c r="BH155" s="65"/>
      <c r="BI155" s="65"/>
      <c r="BJ155" s="65"/>
      <c r="BK155" s="65"/>
      <c r="BL155" s="65"/>
    </row>
    <row r="156" spans="1:64" x14ac:dyDescent="0.2">
      <c r="A156" s="60" t="s">
        <v>1372</v>
      </c>
      <c r="B156" s="60" t="s">
        <v>1506</v>
      </c>
      <c r="C156" s="67" t="s">
        <v>1538</v>
      </c>
      <c r="D156" s="60">
        <v>50</v>
      </c>
      <c r="E156" s="60" t="s">
        <v>26</v>
      </c>
      <c r="F156" s="60"/>
      <c r="G156" s="60" t="s">
        <v>27</v>
      </c>
      <c r="H156" s="60" t="s">
        <v>28</v>
      </c>
      <c r="I156" s="60" t="s">
        <v>29</v>
      </c>
      <c r="J156" s="60" t="s">
        <v>76</v>
      </c>
      <c r="K156" s="60"/>
      <c r="L156" s="60"/>
      <c r="M156" s="60" t="s">
        <v>32</v>
      </c>
      <c r="N156" s="60" t="s">
        <v>52</v>
      </c>
      <c r="O156" s="60">
        <v>24</v>
      </c>
      <c r="P156" s="60" t="s">
        <v>28</v>
      </c>
      <c r="Q156" s="65"/>
      <c r="R156" s="65"/>
      <c r="S156" s="65"/>
      <c r="T156" s="65"/>
      <c r="U156" s="65"/>
      <c r="V156" s="65"/>
      <c r="W156" s="65"/>
      <c r="X156" s="65"/>
      <c r="Y156" s="65"/>
      <c r="Z156" s="65"/>
      <c r="AA156" s="65"/>
      <c r="AB156" s="65"/>
      <c r="AC156" s="65"/>
      <c r="AD156" s="65"/>
      <c r="AE156" s="65"/>
      <c r="AF156" s="65"/>
      <c r="AG156" s="65"/>
      <c r="AH156" s="65"/>
      <c r="AI156" s="65"/>
      <c r="AJ156" s="65"/>
      <c r="AK156" s="65"/>
      <c r="AL156" s="65"/>
      <c r="AM156" s="65"/>
      <c r="AN156" s="65"/>
      <c r="AO156" s="65"/>
      <c r="AP156" s="65"/>
      <c r="AQ156" s="65"/>
      <c r="AR156" s="65"/>
      <c r="AS156" s="65"/>
      <c r="AT156" s="65"/>
      <c r="AU156" s="65"/>
      <c r="AV156" s="65"/>
      <c r="AW156" s="65"/>
      <c r="AX156" s="65"/>
      <c r="AY156" s="65"/>
      <c r="AZ156" s="65"/>
      <c r="BA156" s="65"/>
      <c r="BB156" s="65"/>
      <c r="BC156" s="65"/>
      <c r="BD156" s="65"/>
      <c r="BE156" s="65"/>
      <c r="BF156" s="65"/>
      <c r="BG156" s="65"/>
      <c r="BH156" s="65"/>
      <c r="BI156" s="65"/>
      <c r="BJ156" s="65"/>
      <c r="BK156" s="65"/>
      <c r="BL156" s="65"/>
    </row>
    <row r="157" spans="1:64" x14ac:dyDescent="0.2">
      <c r="A157" s="60" t="s">
        <v>1372</v>
      </c>
      <c r="B157" s="60" t="s">
        <v>1506</v>
      </c>
      <c r="C157" s="66" t="s">
        <v>1539</v>
      </c>
      <c r="D157" s="60">
        <v>50</v>
      </c>
      <c r="E157" s="60" t="s">
        <v>26</v>
      </c>
      <c r="F157" s="60"/>
      <c r="G157" s="60" t="s">
        <v>27</v>
      </c>
      <c r="H157" s="60" t="s">
        <v>28</v>
      </c>
      <c r="I157" s="60" t="s">
        <v>29</v>
      </c>
      <c r="J157" s="60" t="s">
        <v>76</v>
      </c>
      <c r="K157" s="60"/>
      <c r="L157" s="60"/>
      <c r="M157" s="60" t="s">
        <v>32</v>
      </c>
      <c r="N157" s="60" t="s">
        <v>52</v>
      </c>
      <c r="O157" s="60">
        <v>24</v>
      </c>
      <c r="P157" s="60" t="s">
        <v>28</v>
      </c>
      <c r="Q157" s="65"/>
      <c r="R157" s="65"/>
      <c r="S157" s="65"/>
      <c r="T157" s="65"/>
      <c r="U157" s="65"/>
      <c r="V157" s="65"/>
      <c r="W157" s="65"/>
      <c r="X157" s="65"/>
      <c r="Y157" s="65"/>
      <c r="Z157" s="65"/>
      <c r="AA157" s="65"/>
      <c r="AB157" s="65"/>
      <c r="AC157" s="65"/>
      <c r="AD157" s="65"/>
      <c r="AE157" s="65"/>
      <c r="AF157" s="65"/>
      <c r="AG157" s="65"/>
      <c r="AH157" s="65"/>
      <c r="AI157" s="65"/>
      <c r="AJ157" s="65"/>
      <c r="AK157" s="65"/>
      <c r="AL157" s="65"/>
      <c r="AM157" s="65"/>
      <c r="AN157" s="65"/>
      <c r="AO157" s="65"/>
      <c r="AP157" s="65"/>
      <c r="AQ157" s="65"/>
      <c r="AR157" s="65"/>
      <c r="AS157" s="65"/>
      <c r="AT157" s="65"/>
      <c r="AU157" s="65"/>
      <c r="AV157" s="65"/>
      <c r="AW157" s="65"/>
      <c r="AX157" s="65"/>
      <c r="AY157" s="65"/>
      <c r="AZ157" s="65"/>
      <c r="BA157" s="65"/>
      <c r="BB157" s="65"/>
      <c r="BC157" s="65"/>
      <c r="BD157" s="65"/>
      <c r="BE157" s="65"/>
      <c r="BF157" s="65"/>
      <c r="BG157" s="65"/>
      <c r="BH157" s="65"/>
      <c r="BI157" s="65"/>
      <c r="BJ157" s="65"/>
      <c r="BK157" s="65"/>
      <c r="BL157" s="65"/>
    </row>
    <row r="158" spans="1:64" x14ac:dyDescent="0.2">
      <c r="A158" s="60" t="s">
        <v>1372</v>
      </c>
      <c r="B158" s="60" t="s">
        <v>1506</v>
      </c>
      <c r="C158" s="66" t="s">
        <v>1540</v>
      </c>
      <c r="D158" s="60">
        <v>50</v>
      </c>
      <c r="E158" s="60" t="s">
        <v>26</v>
      </c>
      <c r="F158" s="60"/>
      <c r="G158" s="60" t="s">
        <v>27</v>
      </c>
      <c r="H158" s="60" t="s">
        <v>28</v>
      </c>
      <c r="I158" s="60" t="s">
        <v>29</v>
      </c>
      <c r="J158" s="60" t="s">
        <v>76</v>
      </c>
      <c r="K158" s="60"/>
      <c r="L158" s="60"/>
      <c r="M158" s="60" t="s">
        <v>32</v>
      </c>
      <c r="N158" s="60" t="s">
        <v>52</v>
      </c>
      <c r="O158" s="60">
        <v>24</v>
      </c>
      <c r="P158" s="60" t="s">
        <v>28</v>
      </c>
      <c r="Q158" s="65"/>
      <c r="R158" s="65"/>
      <c r="S158" s="65"/>
      <c r="T158" s="65"/>
      <c r="U158" s="65"/>
      <c r="V158" s="65"/>
      <c r="W158" s="65"/>
      <c r="X158" s="65"/>
      <c r="Y158" s="65"/>
      <c r="Z158" s="65"/>
      <c r="AA158" s="65"/>
      <c r="AB158" s="65"/>
      <c r="AC158" s="65"/>
      <c r="AD158" s="65"/>
      <c r="AE158" s="65"/>
      <c r="AF158" s="65"/>
      <c r="AG158" s="65"/>
      <c r="AH158" s="65"/>
      <c r="AI158" s="65"/>
      <c r="AJ158" s="65"/>
      <c r="AK158" s="65"/>
      <c r="AL158" s="65"/>
      <c r="AM158" s="65"/>
      <c r="AN158" s="65"/>
      <c r="AO158" s="65"/>
      <c r="AP158" s="65"/>
      <c r="AQ158" s="65"/>
      <c r="AR158" s="65"/>
      <c r="AS158" s="65"/>
      <c r="AT158" s="65"/>
      <c r="AU158" s="65"/>
      <c r="AV158" s="65"/>
      <c r="AW158" s="65"/>
      <c r="AX158" s="65"/>
      <c r="AY158" s="65"/>
      <c r="AZ158" s="65"/>
      <c r="BA158" s="65"/>
      <c r="BB158" s="65"/>
      <c r="BC158" s="65"/>
      <c r="BD158" s="65"/>
      <c r="BE158" s="65"/>
      <c r="BF158" s="65"/>
      <c r="BG158" s="65"/>
      <c r="BH158" s="65"/>
      <c r="BI158" s="65"/>
      <c r="BJ158" s="65"/>
      <c r="BK158" s="65"/>
      <c r="BL158" s="65"/>
    </row>
    <row r="159" spans="1:64" x14ac:dyDescent="0.2">
      <c r="A159" s="60" t="s">
        <v>1372</v>
      </c>
      <c r="B159" s="60" t="s">
        <v>1506</v>
      </c>
      <c r="C159" s="66" t="s">
        <v>1541</v>
      </c>
      <c r="D159" s="60">
        <v>50</v>
      </c>
      <c r="E159" s="60" t="s">
        <v>26</v>
      </c>
      <c r="F159" s="60"/>
      <c r="G159" s="60" t="s">
        <v>27</v>
      </c>
      <c r="H159" s="60" t="s">
        <v>28</v>
      </c>
      <c r="I159" s="60" t="s">
        <v>29</v>
      </c>
      <c r="J159" s="60" t="s">
        <v>76</v>
      </c>
      <c r="K159" s="60"/>
      <c r="L159" s="60"/>
      <c r="M159" s="60" t="s">
        <v>32</v>
      </c>
      <c r="N159" s="60" t="s">
        <v>52</v>
      </c>
      <c r="O159" s="60">
        <v>24</v>
      </c>
      <c r="P159" s="60" t="s">
        <v>28</v>
      </c>
      <c r="Q159" s="65"/>
      <c r="R159" s="65"/>
      <c r="S159" s="65"/>
      <c r="T159" s="65"/>
      <c r="U159" s="65"/>
      <c r="V159" s="65"/>
      <c r="W159" s="65"/>
      <c r="X159" s="65"/>
      <c r="Y159" s="65"/>
      <c r="Z159" s="65"/>
      <c r="AA159" s="65"/>
      <c r="AB159" s="65"/>
      <c r="AC159" s="65"/>
      <c r="AD159" s="65"/>
      <c r="AE159" s="65"/>
      <c r="AF159" s="65"/>
      <c r="AG159" s="65"/>
      <c r="AH159" s="65"/>
      <c r="AI159" s="65"/>
      <c r="AJ159" s="65"/>
      <c r="AK159" s="65"/>
      <c r="AL159" s="65"/>
      <c r="AM159" s="65"/>
      <c r="AN159" s="65"/>
      <c r="AO159" s="65"/>
      <c r="AP159" s="65"/>
      <c r="AQ159" s="65"/>
      <c r="AR159" s="65"/>
      <c r="AS159" s="65"/>
      <c r="AT159" s="65"/>
      <c r="AU159" s="65"/>
      <c r="AV159" s="65"/>
      <c r="AW159" s="65"/>
      <c r="AX159" s="65"/>
      <c r="AY159" s="65"/>
      <c r="AZ159" s="65"/>
      <c r="BA159" s="65"/>
      <c r="BB159" s="65"/>
      <c r="BC159" s="65"/>
      <c r="BD159" s="65"/>
      <c r="BE159" s="65"/>
      <c r="BF159" s="65"/>
      <c r="BG159" s="65"/>
      <c r="BH159" s="65"/>
      <c r="BI159" s="65"/>
      <c r="BJ159" s="65"/>
      <c r="BK159" s="65"/>
      <c r="BL159" s="65"/>
    </row>
    <row r="160" spans="1:64" x14ac:dyDescent="0.2">
      <c r="A160" s="60" t="s">
        <v>1372</v>
      </c>
      <c r="B160" s="60" t="s">
        <v>1506</v>
      </c>
      <c r="C160" s="66" t="s">
        <v>1542</v>
      </c>
      <c r="D160" s="60">
        <v>50</v>
      </c>
      <c r="E160" s="60" t="s">
        <v>26</v>
      </c>
      <c r="F160" s="60"/>
      <c r="G160" s="60" t="s">
        <v>27</v>
      </c>
      <c r="H160" s="60" t="s">
        <v>28</v>
      </c>
      <c r="I160" s="60" t="s">
        <v>29</v>
      </c>
      <c r="J160" s="60" t="s">
        <v>76</v>
      </c>
      <c r="K160" s="60"/>
      <c r="L160" s="60"/>
      <c r="M160" s="60" t="s">
        <v>32</v>
      </c>
      <c r="N160" s="60" t="s">
        <v>52</v>
      </c>
      <c r="O160" s="60">
        <v>24</v>
      </c>
      <c r="P160" s="60" t="s">
        <v>28</v>
      </c>
      <c r="Q160" s="65"/>
      <c r="R160" s="65"/>
      <c r="S160" s="65"/>
      <c r="T160" s="65"/>
      <c r="U160" s="65"/>
      <c r="V160" s="65"/>
      <c r="W160" s="65"/>
      <c r="X160" s="65"/>
      <c r="Y160" s="65"/>
      <c r="Z160" s="65"/>
      <c r="AA160" s="65"/>
      <c r="AB160" s="65"/>
      <c r="AC160" s="65"/>
      <c r="AD160" s="65"/>
      <c r="AE160" s="65"/>
      <c r="AF160" s="65"/>
      <c r="AG160" s="65"/>
      <c r="AH160" s="65"/>
      <c r="AI160" s="65"/>
      <c r="AJ160" s="65"/>
      <c r="AK160" s="65"/>
      <c r="AL160" s="65"/>
      <c r="AM160" s="65"/>
      <c r="AN160" s="65"/>
      <c r="AO160" s="65"/>
      <c r="AP160" s="65"/>
      <c r="AQ160" s="65"/>
      <c r="AR160" s="65"/>
      <c r="AS160" s="65"/>
      <c r="AT160" s="65"/>
      <c r="AU160" s="65"/>
      <c r="AV160" s="65"/>
      <c r="AW160" s="65"/>
      <c r="AX160" s="65"/>
      <c r="AY160" s="65"/>
      <c r="AZ160" s="65"/>
      <c r="BA160" s="65"/>
      <c r="BB160" s="65"/>
      <c r="BC160" s="65"/>
      <c r="BD160" s="65"/>
      <c r="BE160" s="65"/>
      <c r="BF160" s="65"/>
      <c r="BG160" s="65"/>
      <c r="BH160" s="65"/>
      <c r="BI160" s="65"/>
      <c r="BJ160" s="65"/>
      <c r="BK160" s="65"/>
      <c r="BL160" s="65"/>
    </row>
    <row r="161" spans="1:64" x14ac:dyDescent="0.2">
      <c r="A161" s="60" t="s">
        <v>1372</v>
      </c>
      <c r="B161" s="60" t="s">
        <v>1506</v>
      </c>
      <c r="C161" s="66" t="s">
        <v>1543</v>
      </c>
      <c r="D161" s="60">
        <v>50</v>
      </c>
      <c r="E161" s="60" t="s">
        <v>26</v>
      </c>
      <c r="F161" s="60"/>
      <c r="G161" s="60" t="s">
        <v>27</v>
      </c>
      <c r="H161" s="60" t="s">
        <v>28</v>
      </c>
      <c r="I161" s="60" t="s">
        <v>29</v>
      </c>
      <c r="J161" s="60" t="s">
        <v>76</v>
      </c>
      <c r="K161" s="60"/>
      <c r="L161" s="60"/>
      <c r="M161" s="60" t="s">
        <v>32</v>
      </c>
      <c r="N161" s="60" t="s">
        <v>52</v>
      </c>
      <c r="O161" s="60">
        <v>24</v>
      </c>
      <c r="P161" s="60" t="s">
        <v>28</v>
      </c>
      <c r="Q161" s="65"/>
      <c r="R161" s="65"/>
      <c r="S161" s="65"/>
      <c r="T161" s="65"/>
      <c r="U161" s="65"/>
      <c r="V161" s="65"/>
      <c r="W161" s="65"/>
      <c r="X161" s="65"/>
      <c r="Y161" s="65"/>
      <c r="Z161" s="65"/>
      <c r="AA161" s="65"/>
      <c r="AB161" s="65"/>
      <c r="AC161" s="65"/>
      <c r="AD161" s="65"/>
      <c r="AE161" s="65"/>
      <c r="AF161" s="65"/>
      <c r="AG161" s="65"/>
      <c r="AH161" s="65"/>
      <c r="AI161" s="65"/>
      <c r="AJ161" s="65"/>
      <c r="AK161" s="65"/>
      <c r="AL161" s="65"/>
      <c r="AM161" s="65"/>
      <c r="AN161" s="65"/>
      <c r="AO161" s="65"/>
      <c r="AP161" s="65"/>
      <c r="AQ161" s="65"/>
      <c r="AR161" s="65"/>
      <c r="AS161" s="65"/>
      <c r="AT161" s="65"/>
      <c r="AU161" s="65"/>
      <c r="AV161" s="65"/>
      <c r="AW161" s="65"/>
      <c r="AX161" s="65"/>
      <c r="AY161" s="65"/>
      <c r="AZ161" s="65"/>
      <c r="BA161" s="65"/>
      <c r="BB161" s="65"/>
      <c r="BC161" s="65"/>
      <c r="BD161" s="65"/>
      <c r="BE161" s="65"/>
      <c r="BF161" s="65"/>
      <c r="BG161" s="65"/>
      <c r="BH161" s="65"/>
      <c r="BI161" s="65"/>
      <c r="BJ161" s="65"/>
      <c r="BK161" s="65"/>
      <c r="BL161" s="65"/>
    </row>
    <row r="162" spans="1:64" x14ac:dyDescent="0.2">
      <c r="A162" s="60" t="s">
        <v>1372</v>
      </c>
      <c r="B162" s="60" t="s">
        <v>1506</v>
      </c>
      <c r="C162" s="66" t="s">
        <v>1544</v>
      </c>
      <c r="D162" s="60">
        <v>50</v>
      </c>
      <c r="E162" s="60" t="s">
        <v>26</v>
      </c>
      <c r="F162" s="60"/>
      <c r="G162" s="60" t="s">
        <v>27</v>
      </c>
      <c r="H162" s="60" t="s">
        <v>28</v>
      </c>
      <c r="I162" s="60" t="s">
        <v>29</v>
      </c>
      <c r="J162" s="60" t="s">
        <v>76</v>
      </c>
      <c r="K162" s="60"/>
      <c r="L162" s="60"/>
      <c r="M162" s="60" t="s">
        <v>32</v>
      </c>
      <c r="N162" s="60" t="s">
        <v>52</v>
      </c>
      <c r="O162" s="60">
        <v>24</v>
      </c>
      <c r="P162" s="60" t="s">
        <v>28</v>
      </c>
      <c r="Q162" s="65"/>
      <c r="R162" s="65"/>
      <c r="S162" s="65"/>
      <c r="T162" s="65"/>
      <c r="U162" s="65"/>
      <c r="V162" s="65"/>
      <c r="W162" s="65"/>
      <c r="X162" s="65"/>
      <c r="Y162" s="65"/>
      <c r="Z162" s="65"/>
      <c r="AA162" s="65"/>
      <c r="AB162" s="65"/>
      <c r="AC162" s="65"/>
      <c r="AD162" s="65"/>
      <c r="AE162" s="65"/>
      <c r="AF162" s="65"/>
      <c r="AG162" s="65"/>
      <c r="AH162" s="65"/>
      <c r="AI162" s="65"/>
      <c r="AJ162" s="65"/>
      <c r="AK162" s="65"/>
      <c r="AL162" s="65"/>
      <c r="AM162" s="65"/>
      <c r="AN162" s="65"/>
      <c r="AO162" s="65"/>
      <c r="AP162" s="65"/>
      <c r="AQ162" s="65"/>
      <c r="AR162" s="65"/>
      <c r="AS162" s="65"/>
      <c r="AT162" s="65"/>
      <c r="AU162" s="65"/>
      <c r="AV162" s="65"/>
      <c r="AW162" s="65"/>
      <c r="AX162" s="65"/>
      <c r="AY162" s="65"/>
      <c r="AZ162" s="65"/>
      <c r="BA162" s="65"/>
      <c r="BB162" s="65"/>
      <c r="BC162" s="65"/>
      <c r="BD162" s="65"/>
      <c r="BE162" s="65"/>
      <c r="BF162" s="65"/>
      <c r="BG162" s="65"/>
      <c r="BH162" s="65"/>
      <c r="BI162" s="65"/>
      <c r="BJ162" s="65"/>
      <c r="BK162" s="65"/>
      <c r="BL162" s="65"/>
    </row>
    <row r="163" spans="1:64" x14ac:dyDescent="0.2">
      <c r="A163" s="60" t="s">
        <v>1372</v>
      </c>
      <c r="B163" s="60" t="s">
        <v>1506</v>
      </c>
      <c r="C163" s="66" t="s">
        <v>1545</v>
      </c>
      <c r="D163" s="60">
        <v>50</v>
      </c>
      <c r="E163" s="60" t="s">
        <v>26</v>
      </c>
      <c r="F163" s="60"/>
      <c r="G163" s="60" t="s">
        <v>27</v>
      </c>
      <c r="H163" s="60" t="s">
        <v>28</v>
      </c>
      <c r="I163" s="60" t="s">
        <v>29</v>
      </c>
      <c r="J163" s="60" t="s">
        <v>76</v>
      </c>
      <c r="K163" s="60"/>
      <c r="L163" s="60"/>
      <c r="M163" s="60" t="s">
        <v>32</v>
      </c>
      <c r="N163" s="60" t="s">
        <v>52</v>
      </c>
      <c r="O163" s="60">
        <v>24</v>
      </c>
      <c r="P163" s="60" t="s">
        <v>28</v>
      </c>
      <c r="Q163" s="65"/>
      <c r="R163" s="65"/>
      <c r="S163" s="65"/>
      <c r="T163" s="65"/>
      <c r="U163" s="65"/>
      <c r="V163" s="65"/>
      <c r="W163" s="65"/>
      <c r="X163" s="65"/>
      <c r="Y163" s="65"/>
      <c r="Z163" s="65"/>
      <c r="AA163" s="65"/>
      <c r="AB163" s="65"/>
      <c r="AC163" s="65"/>
      <c r="AD163" s="65"/>
      <c r="AE163" s="65"/>
      <c r="AF163" s="65"/>
      <c r="AG163" s="65"/>
      <c r="AH163" s="65"/>
      <c r="AI163" s="65"/>
      <c r="AJ163" s="65"/>
      <c r="AK163" s="65"/>
      <c r="AL163" s="65"/>
      <c r="AM163" s="65"/>
      <c r="AN163" s="65"/>
      <c r="AO163" s="65"/>
      <c r="AP163" s="65"/>
      <c r="AQ163" s="65"/>
      <c r="AR163" s="65"/>
      <c r="AS163" s="65"/>
      <c r="AT163" s="65"/>
      <c r="AU163" s="65"/>
      <c r="AV163" s="65"/>
      <c r="AW163" s="65"/>
      <c r="AX163" s="65"/>
      <c r="AY163" s="65"/>
      <c r="AZ163" s="65"/>
      <c r="BA163" s="65"/>
      <c r="BB163" s="65"/>
      <c r="BC163" s="65"/>
      <c r="BD163" s="65"/>
      <c r="BE163" s="65"/>
      <c r="BF163" s="65"/>
      <c r="BG163" s="65"/>
      <c r="BH163" s="65"/>
      <c r="BI163" s="65"/>
      <c r="BJ163" s="65"/>
      <c r="BK163" s="65"/>
      <c r="BL163" s="65"/>
    </row>
    <row r="164" spans="1:64" x14ac:dyDescent="0.2">
      <c r="A164" s="60" t="s">
        <v>1372</v>
      </c>
      <c r="B164" s="60" t="s">
        <v>1506</v>
      </c>
      <c r="C164" s="66" t="s">
        <v>1546</v>
      </c>
      <c r="D164" s="60">
        <v>50</v>
      </c>
      <c r="E164" s="60" t="s">
        <v>26</v>
      </c>
      <c r="F164" s="60"/>
      <c r="G164" s="60" t="s">
        <v>27</v>
      </c>
      <c r="H164" s="60" t="s">
        <v>28</v>
      </c>
      <c r="I164" s="60" t="s">
        <v>29</v>
      </c>
      <c r="J164" s="60" t="s">
        <v>76</v>
      </c>
      <c r="K164" s="60"/>
      <c r="L164" s="60"/>
      <c r="M164" s="60" t="s">
        <v>32</v>
      </c>
      <c r="N164" s="60" t="s">
        <v>52</v>
      </c>
      <c r="O164" s="60">
        <v>24</v>
      </c>
      <c r="P164" s="60" t="s">
        <v>28</v>
      </c>
      <c r="Q164" s="65"/>
      <c r="R164" s="65"/>
      <c r="S164" s="65"/>
      <c r="T164" s="65"/>
      <c r="U164" s="65"/>
      <c r="V164" s="65"/>
      <c r="W164" s="65"/>
      <c r="X164" s="65"/>
      <c r="Y164" s="65"/>
      <c r="Z164" s="65"/>
      <c r="AA164" s="65"/>
      <c r="AB164" s="65"/>
      <c r="AC164" s="65"/>
      <c r="AD164" s="65"/>
      <c r="AE164" s="65"/>
      <c r="AF164" s="65"/>
      <c r="AG164" s="65"/>
      <c r="AH164" s="65"/>
      <c r="AI164" s="65"/>
      <c r="AJ164" s="65"/>
      <c r="AK164" s="65"/>
      <c r="AL164" s="65"/>
      <c r="AM164" s="65"/>
      <c r="AN164" s="65"/>
      <c r="AO164" s="65"/>
      <c r="AP164" s="65"/>
      <c r="AQ164" s="65"/>
      <c r="AR164" s="65"/>
      <c r="AS164" s="65"/>
      <c r="AT164" s="65"/>
      <c r="AU164" s="65"/>
      <c r="AV164" s="65"/>
      <c r="AW164" s="65"/>
      <c r="AX164" s="65"/>
      <c r="AY164" s="65"/>
      <c r="AZ164" s="65"/>
      <c r="BA164" s="65"/>
      <c r="BB164" s="65"/>
      <c r="BC164" s="65"/>
      <c r="BD164" s="65"/>
      <c r="BE164" s="65"/>
      <c r="BF164" s="65"/>
      <c r="BG164" s="65"/>
      <c r="BH164" s="65"/>
      <c r="BI164" s="65"/>
      <c r="BJ164" s="65"/>
      <c r="BK164" s="65"/>
      <c r="BL164" s="65"/>
    </row>
    <row r="165" spans="1:64" x14ac:dyDescent="0.2">
      <c r="A165" s="60" t="s">
        <v>1372</v>
      </c>
      <c r="B165" s="60" t="s">
        <v>1506</v>
      </c>
      <c r="C165" s="66" t="s">
        <v>1547</v>
      </c>
      <c r="D165" s="60">
        <v>50</v>
      </c>
      <c r="E165" s="60" t="s">
        <v>26</v>
      </c>
      <c r="F165" s="60"/>
      <c r="G165" s="60" t="s">
        <v>27</v>
      </c>
      <c r="H165" s="60" t="s">
        <v>28</v>
      </c>
      <c r="I165" s="60" t="s">
        <v>29</v>
      </c>
      <c r="J165" s="60" t="s">
        <v>76</v>
      </c>
      <c r="K165" s="60"/>
      <c r="L165" s="60"/>
      <c r="M165" s="60" t="s">
        <v>32</v>
      </c>
      <c r="N165" s="60" t="s">
        <v>52</v>
      </c>
      <c r="O165" s="60">
        <v>24</v>
      </c>
      <c r="P165" s="60" t="s">
        <v>28</v>
      </c>
      <c r="Q165" s="65"/>
      <c r="R165" s="65"/>
      <c r="S165" s="65"/>
      <c r="T165" s="65"/>
      <c r="U165" s="65"/>
      <c r="V165" s="65"/>
      <c r="W165" s="65"/>
      <c r="X165" s="65"/>
      <c r="Y165" s="65"/>
      <c r="Z165" s="65"/>
      <c r="AA165" s="65"/>
      <c r="AB165" s="65"/>
      <c r="AC165" s="65"/>
      <c r="AD165" s="65"/>
      <c r="AE165" s="65"/>
      <c r="AF165" s="65"/>
      <c r="AG165" s="65"/>
      <c r="AH165" s="65"/>
      <c r="AI165" s="65"/>
      <c r="AJ165" s="65"/>
      <c r="AK165" s="65"/>
      <c r="AL165" s="65"/>
      <c r="AM165" s="65"/>
      <c r="AN165" s="65"/>
      <c r="AO165" s="65"/>
      <c r="AP165" s="65"/>
      <c r="AQ165" s="65"/>
      <c r="AR165" s="65"/>
      <c r="AS165" s="65"/>
      <c r="AT165" s="65"/>
      <c r="AU165" s="65"/>
      <c r="AV165" s="65"/>
      <c r="AW165" s="65"/>
      <c r="AX165" s="65"/>
      <c r="AY165" s="65"/>
      <c r="AZ165" s="65"/>
      <c r="BA165" s="65"/>
      <c r="BB165" s="65"/>
      <c r="BC165" s="65"/>
      <c r="BD165" s="65"/>
      <c r="BE165" s="65"/>
      <c r="BF165" s="65"/>
      <c r="BG165" s="65"/>
      <c r="BH165" s="65"/>
      <c r="BI165" s="65"/>
      <c r="BJ165" s="65"/>
      <c r="BK165" s="65"/>
      <c r="BL165" s="65"/>
    </row>
    <row r="166" spans="1:64" x14ac:dyDescent="0.2">
      <c r="A166" s="60" t="s">
        <v>1372</v>
      </c>
      <c r="B166" s="60" t="s">
        <v>1506</v>
      </c>
      <c r="C166" s="66" t="s">
        <v>1548</v>
      </c>
      <c r="D166" s="60">
        <v>50</v>
      </c>
      <c r="E166" s="60" t="s">
        <v>26</v>
      </c>
      <c r="F166" s="60"/>
      <c r="G166" s="60" t="s">
        <v>27</v>
      </c>
      <c r="H166" s="60" t="s">
        <v>28</v>
      </c>
      <c r="I166" s="60" t="s">
        <v>29</v>
      </c>
      <c r="J166" s="60" t="s">
        <v>76</v>
      </c>
      <c r="K166" s="60"/>
      <c r="L166" s="60"/>
      <c r="M166" s="60" t="s">
        <v>32</v>
      </c>
      <c r="N166" s="60" t="s">
        <v>52</v>
      </c>
      <c r="O166" s="60">
        <v>24</v>
      </c>
      <c r="P166" s="60" t="s">
        <v>28</v>
      </c>
      <c r="Q166" s="65"/>
      <c r="R166" s="65"/>
      <c r="S166" s="65"/>
      <c r="T166" s="65"/>
      <c r="U166" s="65"/>
      <c r="V166" s="65"/>
      <c r="W166" s="65"/>
      <c r="X166" s="65"/>
      <c r="Y166" s="65"/>
      <c r="Z166" s="65"/>
      <c r="AA166" s="65"/>
      <c r="AB166" s="65"/>
      <c r="AC166" s="65"/>
      <c r="AD166" s="65"/>
      <c r="AE166" s="65"/>
      <c r="AF166" s="65"/>
      <c r="AG166" s="65"/>
      <c r="AH166" s="65"/>
      <c r="AI166" s="65"/>
      <c r="AJ166" s="65"/>
      <c r="AK166" s="65"/>
      <c r="AL166" s="65"/>
      <c r="AM166" s="65"/>
      <c r="AN166" s="65"/>
      <c r="AO166" s="65"/>
      <c r="AP166" s="65"/>
      <c r="AQ166" s="65"/>
      <c r="AR166" s="65"/>
      <c r="AS166" s="65"/>
      <c r="AT166" s="65"/>
      <c r="AU166" s="65"/>
      <c r="AV166" s="65"/>
      <c r="AW166" s="65"/>
      <c r="AX166" s="65"/>
      <c r="AY166" s="65"/>
      <c r="AZ166" s="65"/>
      <c r="BA166" s="65"/>
      <c r="BB166" s="65"/>
      <c r="BC166" s="65"/>
      <c r="BD166" s="65"/>
      <c r="BE166" s="65"/>
      <c r="BF166" s="65"/>
      <c r="BG166" s="65"/>
      <c r="BH166" s="65"/>
      <c r="BI166" s="65"/>
      <c r="BJ166" s="65"/>
      <c r="BK166" s="65"/>
      <c r="BL166" s="65"/>
    </row>
    <row r="167" spans="1:64" x14ac:dyDescent="0.2">
      <c r="A167" s="60" t="s">
        <v>1372</v>
      </c>
      <c r="B167" s="60" t="s">
        <v>1506</v>
      </c>
      <c r="C167" s="66" t="s">
        <v>1549</v>
      </c>
      <c r="D167" s="60">
        <v>50</v>
      </c>
      <c r="E167" s="60" t="s">
        <v>26</v>
      </c>
      <c r="F167" s="60"/>
      <c r="G167" s="60" t="s">
        <v>27</v>
      </c>
      <c r="H167" s="60" t="s">
        <v>28</v>
      </c>
      <c r="I167" s="60" t="s">
        <v>29</v>
      </c>
      <c r="J167" s="60" t="s">
        <v>76</v>
      </c>
      <c r="K167" s="60"/>
      <c r="L167" s="60"/>
      <c r="M167" s="60" t="s">
        <v>32</v>
      </c>
      <c r="N167" s="60" t="s">
        <v>52</v>
      </c>
      <c r="O167" s="60">
        <v>24</v>
      </c>
      <c r="P167" s="60" t="s">
        <v>28</v>
      </c>
      <c r="Q167" s="65"/>
      <c r="R167" s="65"/>
      <c r="S167" s="65"/>
      <c r="T167" s="65"/>
      <c r="U167" s="65"/>
      <c r="V167" s="65"/>
      <c r="W167" s="65"/>
      <c r="X167" s="65"/>
      <c r="Y167" s="65"/>
      <c r="Z167" s="65"/>
      <c r="AA167" s="65"/>
      <c r="AB167" s="65"/>
      <c r="AC167" s="65"/>
      <c r="AD167" s="65"/>
      <c r="AE167" s="65"/>
      <c r="AF167" s="65"/>
      <c r="AG167" s="65"/>
      <c r="AH167" s="65"/>
      <c r="AI167" s="65"/>
      <c r="AJ167" s="65"/>
      <c r="AK167" s="65"/>
      <c r="AL167" s="65"/>
      <c r="AM167" s="65"/>
      <c r="AN167" s="65"/>
      <c r="AO167" s="65"/>
      <c r="AP167" s="65"/>
      <c r="AQ167" s="65"/>
      <c r="AR167" s="65"/>
      <c r="AS167" s="65"/>
      <c r="AT167" s="65"/>
      <c r="AU167" s="65"/>
      <c r="AV167" s="65"/>
      <c r="AW167" s="65"/>
      <c r="AX167" s="65"/>
      <c r="AY167" s="65"/>
      <c r="AZ167" s="65"/>
      <c r="BA167" s="65"/>
      <c r="BB167" s="65"/>
      <c r="BC167" s="65"/>
      <c r="BD167" s="65"/>
      <c r="BE167" s="65"/>
      <c r="BF167" s="65"/>
      <c r="BG167" s="65"/>
      <c r="BH167" s="65"/>
      <c r="BI167" s="65"/>
      <c r="BJ167" s="65"/>
      <c r="BK167" s="65"/>
      <c r="BL167" s="65"/>
    </row>
    <row r="168" spans="1:64" x14ac:dyDescent="0.2">
      <c r="A168" s="60" t="s">
        <v>1372</v>
      </c>
      <c r="B168" s="60" t="s">
        <v>1506</v>
      </c>
      <c r="C168" s="66" t="s">
        <v>1550</v>
      </c>
      <c r="D168" s="60">
        <v>50</v>
      </c>
      <c r="E168" s="60" t="s">
        <v>26</v>
      </c>
      <c r="F168" s="60"/>
      <c r="G168" s="60" t="s">
        <v>27</v>
      </c>
      <c r="H168" s="60" t="s">
        <v>28</v>
      </c>
      <c r="I168" s="60" t="s">
        <v>29</v>
      </c>
      <c r="J168" s="60" t="s">
        <v>76</v>
      </c>
      <c r="K168" s="60"/>
      <c r="L168" s="60"/>
      <c r="M168" s="60" t="s">
        <v>32</v>
      </c>
      <c r="N168" s="60" t="s">
        <v>52</v>
      </c>
      <c r="O168" s="60">
        <v>24</v>
      </c>
      <c r="P168" s="60" t="s">
        <v>28</v>
      </c>
      <c r="Q168" s="65"/>
      <c r="R168" s="65"/>
      <c r="S168" s="65"/>
      <c r="T168" s="65"/>
      <c r="U168" s="65"/>
      <c r="V168" s="65"/>
      <c r="W168" s="65"/>
      <c r="X168" s="65"/>
      <c r="Y168" s="65"/>
      <c r="Z168" s="65"/>
      <c r="AA168" s="65"/>
      <c r="AB168" s="65"/>
      <c r="AC168" s="65"/>
      <c r="AD168" s="65"/>
      <c r="AE168" s="65"/>
      <c r="AF168" s="65"/>
      <c r="AG168" s="65"/>
      <c r="AH168" s="65"/>
      <c r="AI168" s="65"/>
      <c r="AJ168" s="65"/>
      <c r="AK168" s="65"/>
      <c r="AL168" s="65"/>
      <c r="AM168" s="65"/>
      <c r="AN168" s="65"/>
      <c r="AO168" s="65"/>
      <c r="AP168" s="65"/>
      <c r="AQ168" s="65"/>
      <c r="AR168" s="65"/>
      <c r="AS168" s="65"/>
      <c r="AT168" s="65"/>
      <c r="AU168" s="65"/>
      <c r="AV168" s="65"/>
      <c r="AW168" s="65"/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</row>
    <row r="169" spans="1:64" x14ac:dyDescent="0.2">
      <c r="A169" s="60" t="s">
        <v>1372</v>
      </c>
      <c r="B169" s="60" t="s">
        <v>1506</v>
      </c>
      <c r="C169" s="66" t="s">
        <v>1551</v>
      </c>
      <c r="D169" s="60">
        <v>50</v>
      </c>
      <c r="E169" s="60" t="s">
        <v>26</v>
      </c>
      <c r="F169" s="60"/>
      <c r="G169" s="60" t="s">
        <v>27</v>
      </c>
      <c r="H169" s="60" t="s">
        <v>28</v>
      </c>
      <c r="I169" s="60" t="s">
        <v>29</v>
      </c>
      <c r="J169" s="60" t="s">
        <v>76</v>
      </c>
      <c r="K169" s="60"/>
      <c r="L169" s="60"/>
      <c r="M169" s="60" t="s">
        <v>32</v>
      </c>
      <c r="N169" s="60" t="s">
        <v>52</v>
      </c>
      <c r="O169" s="60">
        <v>24</v>
      </c>
      <c r="P169" s="60" t="s">
        <v>28</v>
      </c>
      <c r="Q169" s="65"/>
      <c r="R169" s="65"/>
      <c r="S169" s="65"/>
      <c r="T169" s="65"/>
      <c r="U169" s="65"/>
      <c r="V169" s="65"/>
      <c r="W169" s="65"/>
      <c r="X169" s="65"/>
      <c r="Y169" s="65"/>
      <c r="Z169" s="65"/>
      <c r="AA169" s="65"/>
      <c r="AB169" s="65"/>
      <c r="AC169" s="65"/>
      <c r="AD169" s="65"/>
      <c r="AE169" s="65"/>
      <c r="AF169" s="65"/>
      <c r="AG169" s="65"/>
      <c r="AH169" s="65"/>
      <c r="AI169" s="65"/>
      <c r="AJ169" s="65"/>
      <c r="AK169" s="65"/>
      <c r="AL169" s="65"/>
      <c r="AM169" s="65"/>
      <c r="AN169" s="65"/>
      <c r="AO169" s="65"/>
      <c r="AP169" s="65"/>
      <c r="AQ169" s="65"/>
      <c r="AR169" s="65"/>
      <c r="AS169" s="65"/>
      <c r="AT169" s="65"/>
      <c r="AU169" s="65"/>
      <c r="AV169" s="65"/>
      <c r="AW169" s="65"/>
      <c r="AX169" s="65"/>
      <c r="AY169" s="65"/>
      <c r="AZ169" s="65"/>
      <c r="BA169" s="65"/>
      <c r="BB169" s="65"/>
      <c r="BC169" s="65"/>
      <c r="BD169" s="65"/>
      <c r="BE169" s="65"/>
      <c r="BF169" s="65"/>
      <c r="BG169" s="65"/>
      <c r="BH169" s="65"/>
      <c r="BI169" s="65"/>
      <c r="BJ169" s="65"/>
      <c r="BK169" s="65"/>
      <c r="BL169" s="65"/>
    </row>
    <row r="170" spans="1:64" x14ac:dyDescent="0.2">
      <c r="A170" s="60" t="s">
        <v>1372</v>
      </c>
      <c r="B170" s="60" t="s">
        <v>1506</v>
      </c>
      <c r="C170" s="66" t="s">
        <v>1552</v>
      </c>
      <c r="D170" s="60">
        <v>50</v>
      </c>
      <c r="E170" s="60" t="s">
        <v>26</v>
      </c>
      <c r="F170" s="60"/>
      <c r="G170" s="60" t="s">
        <v>27</v>
      </c>
      <c r="H170" s="60" t="s">
        <v>28</v>
      </c>
      <c r="I170" s="60" t="s">
        <v>29</v>
      </c>
      <c r="J170" s="60" t="s">
        <v>76</v>
      </c>
      <c r="K170" s="60"/>
      <c r="L170" s="60"/>
      <c r="M170" s="60" t="s">
        <v>32</v>
      </c>
      <c r="N170" s="60" t="s">
        <v>52</v>
      </c>
      <c r="O170" s="60">
        <v>24</v>
      </c>
      <c r="P170" s="60" t="s">
        <v>28</v>
      </c>
      <c r="Q170" s="65"/>
      <c r="R170" s="65"/>
      <c r="S170" s="65"/>
      <c r="T170" s="65"/>
      <c r="U170" s="65"/>
      <c r="V170" s="65"/>
      <c r="W170" s="65"/>
      <c r="X170" s="65"/>
      <c r="Y170" s="65"/>
      <c r="Z170" s="65"/>
      <c r="AA170" s="65"/>
      <c r="AB170" s="65"/>
      <c r="AC170" s="65"/>
      <c r="AD170" s="65"/>
      <c r="AE170" s="65"/>
      <c r="AF170" s="65"/>
      <c r="AG170" s="65"/>
      <c r="AH170" s="65"/>
      <c r="AI170" s="65"/>
      <c r="AJ170" s="65"/>
      <c r="AK170" s="65"/>
      <c r="AL170" s="65"/>
      <c r="AM170" s="65"/>
      <c r="AN170" s="65"/>
      <c r="AO170" s="65"/>
      <c r="AP170" s="65"/>
      <c r="AQ170" s="65"/>
      <c r="AR170" s="65"/>
      <c r="AS170" s="65"/>
      <c r="AT170" s="65"/>
      <c r="AU170" s="65"/>
      <c r="AV170" s="65"/>
      <c r="AW170" s="65"/>
      <c r="AX170" s="65"/>
      <c r="AY170" s="65"/>
      <c r="AZ170" s="65"/>
      <c r="BA170" s="65"/>
      <c r="BB170" s="65"/>
      <c r="BC170" s="65"/>
      <c r="BD170" s="65"/>
      <c r="BE170" s="65"/>
      <c r="BF170" s="65"/>
      <c r="BG170" s="65"/>
      <c r="BH170" s="65"/>
      <c r="BI170" s="65"/>
      <c r="BJ170" s="65"/>
      <c r="BK170" s="65"/>
      <c r="BL170" s="65"/>
    </row>
    <row r="171" spans="1:64" x14ac:dyDescent="0.2">
      <c r="A171" s="60" t="s">
        <v>1372</v>
      </c>
      <c r="B171" s="60" t="s">
        <v>1506</v>
      </c>
      <c r="C171" s="66" t="s">
        <v>1553</v>
      </c>
      <c r="D171" s="60">
        <v>50</v>
      </c>
      <c r="E171" s="60" t="s">
        <v>26</v>
      </c>
      <c r="F171" s="60"/>
      <c r="G171" s="60" t="s">
        <v>27</v>
      </c>
      <c r="H171" s="60" t="s">
        <v>28</v>
      </c>
      <c r="I171" s="60" t="s">
        <v>29</v>
      </c>
      <c r="J171" s="60" t="s">
        <v>76</v>
      </c>
      <c r="K171" s="60"/>
      <c r="L171" s="60"/>
      <c r="M171" s="60" t="s">
        <v>32</v>
      </c>
      <c r="N171" s="60" t="s">
        <v>52</v>
      </c>
      <c r="O171" s="60">
        <v>24</v>
      </c>
      <c r="P171" s="60" t="s">
        <v>28</v>
      </c>
      <c r="Q171" s="65"/>
      <c r="R171" s="65"/>
      <c r="S171" s="65"/>
      <c r="T171" s="65"/>
      <c r="U171" s="65"/>
      <c r="V171" s="65"/>
      <c r="W171" s="65"/>
      <c r="X171" s="65"/>
      <c r="Y171" s="65"/>
      <c r="Z171" s="65"/>
      <c r="AA171" s="65"/>
      <c r="AB171" s="65"/>
      <c r="AC171" s="65"/>
      <c r="AD171" s="65"/>
      <c r="AE171" s="65"/>
      <c r="AF171" s="65"/>
      <c r="AG171" s="65"/>
      <c r="AH171" s="65"/>
      <c r="AI171" s="65"/>
      <c r="AJ171" s="65"/>
      <c r="AK171" s="65"/>
      <c r="AL171" s="65"/>
      <c r="AM171" s="65"/>
      <c r="AN171" s="65"/>
      <c r="AO171" s="65"/>
      <c r="AP171" s="65"/>
      <c r="AQ171" s="65"/>
      <c r="AR171" s="65"/>
      <c r="AS171" s="65"/>
      <c r="AT171" s="65"/>
      <c r="AU171" s="65"/>
      <c r="AV171" s="65"/>
      <c r="AW171" s="65"/>
      <c r="AX171" s="65"/>
      <c r="AY171" s="65"/>
      <c r="AZ171" s="65"/>
      <c r="BA171" s="65"/>
      <c r="BB171" s="65"/>
      <c r="BC171" s="65"/>
      <c r="BD171" s="65"/>
      <c r="BE171" s="65"/>
      <c r="BF171" s="65"/>
      <c r="BG171" s="65"/>
      <c r="BH171" s="65"/>
      <c r="BI171" s="65"/>
      <c r="BJ171" s="65"/>
      <c r="BK171" s="65"/>
      <c r="BL171" s="65"/>
    </row>
    <row r="172" spans="1:64" x14ac:dyDescent="0.2">
      <c r="A172" s="60" t="s">
        <v>1372</v>
      </c>
      <c r="B172" s="60" t="s">
        <v>1506</v>
      </c>
      <c r="C172" s="66" t="s">
        <v>1554</v>
      </c>
      <c r="D172" s="60">
        <v>50</v>
      </c>
      <c r="E172" s="60" t="s">
        <v>26</v>
      </c>
      <c r="F172" s="60"/>
      <c r="G172" s="60" t="s">
        <v>27</v>
      </c>
      <c r="H172" s="60" t="s">
        <v>28</v>
      </c>
      <c r="I172" s="60" t="s">
        <v>29</v>
      </c>
      <c r="J172" s="60" t="s">
        <v>76</v>
      </c>
      <c r="K172" s="60"/>
      <c r="L172" s="60"/>
      <c r="M172" s="60" t="s">
        <v>32</v>
      </c>
      <c r="N172" s="60" t="s">
        <v>52</v>
      </c>
      <c r="O172" s="60">
        <v>24</v>
      </c>
      <c r="P172" s="60" t="s">
        <v>28</v>
      </c>
      <c r="Q172" s="65"/>
      <c r="R172" s="65"/>
      <c r="S172" s="65"/>
      <c r="T172" s="65"/>
      <c r="U172" s="65"/>
      <c r="V172" s="65"/>
      <c r="W172" s="65"/>
      <c r="X172" s="65"/>
      <c r="Y172" s="65"/>
      <c r="Z172" s="65"/>
      <c r="AA172" s="65"/>
      <c r="AB172" s="65"/>
      <c r="AC172" s="65"/>
      <c r="AD172" s="65"/>
      <c r="AE172" s="65"/>
      <c r="AF172" s="65"/>
      <c r="AG172" s="65"/>
      <c r="AH172" s="65"/>
      <c r="AI172" s="65"/>
      <c r="AJ172" s="65"/>
      <c r="AK172" s="65"/>
      <c r="AL172" s="65"/>
      <c r="AM172" s="65"/>
      <c r="AN172" s="65"/>
      <c r="AO172" s="65"/>
      <c r="AP172" s="65"/>
      <c r="AQ172" s="65"/>
      <c r="AR172" s="65"/>
      <c r="AS172" s="65"/>
      <c r="AT172" s="65"/>
      <c r="AU172" s="65"/>
      <c r="AV172" s="65"/>
      <c r="AW172" s="65"/>
      <c r="AX172" s="65"/>
      <c r="AY172" s="65"/>
      <c r="AZ172" s="65"/>
      <c r="BA172" s="65"/>
      <c r="BB172" s="65"/>
      <c r="BC172" s="65"/>
      <c r="BD172" s="65"/>
      <c r="BE172" s="65"/>
      <c r="BF172" s="65"/>
      <c r="BG172" s="65"/>
      <c r="BH172" s="65"/>
      <c r="BI172" s="65"/>
      <c r="BJ172" s="65"/>
      <c r="BK172" s="65"/>
      <c r="BL172" s="65"/>
    </row>
    <row r="173" spans="1:64" x14ac:dyDescent="0.2">
      <c r="A173" s="60" t="s">
        <v>1372</v>
      </c>
      <c r="B173" s="60" t="s">
        <v>1506</v>
      </c>
      <c r="C173" s="66" t="s">
        <v>1555</v>
      </c>
      <c r="D173" s="60">
        <v>50</v>
      </c>
      <c r="E173" s="60" t="s">
        <v>26</v>
      </c>
      <c r="F173" s="60"/>
      <c r="G173" s="60" t="s">
        <v>27</v>
      </c>
      <c r="H173" s="60" t="s">
        <v>28</v>
      </c>
      <c r="I173" s="60" t="s">
        <v>29</v>
      </c>
      <c r="J173" s="60" t="s">
        <v>76</v>
      </c>
      <c r="K173" s="60"/>
      <c r="L173" s="60"/>
      <c r="M173" s="60" t="s">
        <v>32</v>
      </c>
      <c r="N173" s="60" t="s">
        <v>52</v>
      </c>
      <c r="O173" s="60">
        <v>24</v>
      </c>
      <c r="P173" s="60" t="s">
        <v>28</v>
      </c>
      <c r="Q173" s="65"/>
      <c r="R173" s="65"/>
      <c r="S173" s="65"/>
      <c r="T173" s="65"/>
      <c r="U173" s="65"/>
      <c r="V173" s="65"/>
      <c r="W173" s="65"/>
      <c r="X173" s="65"/>
      <c r="Y173" s="65"/>
      <c r="Z173" s="65"/>
      <c r="AA173" s="65"/>
      <c r="AB173" s="65"/>
      <c r="AC173" s="65"/>
      <c r="AD173" s="65"/>
      <c r="AE173" s="65"/>
      <c r="AF173" s="65"/>
      <c r="AG173" s="65"/>
      <c r="AH173" s="65"/>
      <c r="AI173" s="65"/>
      <c r="AJ173" s="65"/>
      <c r="AK173" s="65"/>
      <c r="AL173" s="65"/>
      <c r="AM173" s="65"/>
      <c r="AN173" s="65"/>
      <c r="AO173" s="65"/>
      <c r="AP173" s="65"/>
      <c r="AQ173" s="65"/>
      <c r="AR173" s="65"/>
      <c r="AS173" s="65"/>
      <c r="AT173" s="65"/>
      <c r="AU173" s="65"/>
      <c r="AV173" s="65"/>
      <c r="AW173" s="65"/>
      <c r="AX173" s="65"/>
      <c r="AY173" s="65"/>
      <c r="AZ173" s="65"/>
      <c r="BA173" s="65"/>
      <c r="BB173" s="65"/>
      <c r="BC173" s="65"/>
      <c r="BD173" s="65"/>
      <c r="BE173" s="65"/>
      <c r="BF173" s="65"/>
      <c r="BG173" s="65"/>
      <c r="BH173" s="65"/>
      <c r="BI173" s="65"/>
      <c r="BJ173" s="65"/>
      <c r="BK173" s="65"/>
      <c r="BL173" s="65"/>
    </row>
    <row r="174" spans="1:64" x14ac:dyDescent="0.2">
      <c r="A174" s="60" t="s">
        <v>1372</v>
      </c>
      <c r="B174" s="60" t="s">
        <v>1506</v>
      </c>
      <c r="C174" s="66" t="s">
        <v>1556</v>
      </c>
      <c r="D174" s="60">
        <v>50</v>
      </c>
      <c r="E174" s="60" t="s">
        <v>26</v>
      </c>
      <c r="F174" s="60"/>
      <c r="G174" s="60" t="s">
        <v>27</v>
      </c>
      <c r="H174" s="60" t="s">
        <v>28</v>
      </c>
      <c r="I174" s="60" t="s">
        <v>29</v>
      </c>
      <c r="J174" s="60" t="s">
        <v>76</v>
      </c>
      <c r="K174" s="60"/>
      <c r="L174" s="60"/>
      <c r="M174" s="60" t="s">
        <v>32</v>
      </c>
      <c r="N174" s="60" t="s">
        <v>52</v>
      </c>
      <c r="O174" s="60">
        <v>24</v>
      </c>
      <c r="P174" s="60" t="s">
        <v>28</v>
      </c>
      <c r="Q174" s="65"/>
      <c r="R174" s="65"/>
      <c r="S174" s="65"/>
      <c r="T174" s="65"/>
      <c r="U174" s="65"/>
      <c r="V174" s="65"/>
      <c r="W174" s="65"/>
      <c r="X174" s="65"/>
      <c r="Y174" s="65"/>
      <c r="Z174" s="65"/>
      <c r="AA174" s="65"/>
      <c r="AB174" s="65"/>
      <c r="AC174" s="65"/>
      <c r="AD174" s="65"/>
      <c r="AE174" s="65"/>
      <c r="AF174" s="65"/>
      <c r="AG174" s="65"/>
      <c r="AH174" s="65"/>
      <c r="AI174" s="65"/>
      <c r="AJ174" s="65"/>
      <c r="AK174" s="65"/>
      <c r="AL174" s="65"/>
      <c r="AM174" s="65"/>
      <c r="AN174" s="65"/>
      <c r="AO174" s="65"/>
      <c r="AP174" s="65"/>
      <c r="AQ174" s="65"/>
      <c r="AR174" s="65"/>
      <c r="AS174" s="65"/>
      <c r="AT174" s="65"/>
      <c r="AU174" s="65"/>
      <c r="AV174" s="65"/>
      <c r="AW174" s="65"/>
      <c r="AX174" s="65"/>
      <c r="AY174" s="65"/>
      <c r="AZ174" s="65"/>
      <c r="BA174" s="65"/>
      <c r="BB174" s="65"/>
      <c r="BC174" s="65"/>
      <c r="BD174" s="65"/>
      <c r="BE174" s="65"/>
      <c r="BF174" s="65"/>
      <c r="BG174" s="65"/>
      <c r="BH174" s="65"/>
      <c r="BI174" s="65"/>
      <c r="BJ174" s="65"/>
      <c r="BK174" s="65"/>
      <c r="BL174" s="65"/>
    </row>
    <row r="175" spans="1:64" x14ac:dyDescent="0.2">
      <c r="A175" s="60" t="s">
        <v>1372</v>
      </c>
      <c r="B175" s="60" t="s">
        <v>1506</v>
      </c>
      <c r="C175" s="66" t="s">
        <v>1557</v>
      </c>
      <c r="D175" s="60">
        <v>50</v>
      </c>
      <c r="E175" s="60" t="s">
        <v>26</v>
      </c>
      <c r="F175" s="60"/>
      <c r="G175" s="60" t="s">
        <v>27</v>
      </c>
      <c r="H175" s="60" t="s">
        <v>28</v>
      </c>
      <c r="I175" s="60" t="s">
        <v>29</v>
      </c>
      <c r="J175" s="60" t="s">
        <v>76</v>
      </c>
      <c r="K175" s="60"/>
      <c r="L175" s="60"/>
      <c r="M175" s="60" t="s">
        <v>32</v>
      </c>
      <c r="N175" s="60" t="s">
        <v>52</v>
      </c>
      <c r="O175" s="60">
        <v>24</v>
      </c>
      <c r="P175" s="60" t="s">
        <v>28</v>
      </c>
      <c r="Q175" s="65"/>
      <c r="R175" s="65"/>
      <c r="S175" s="65"/>
      <c r="T175" s="65"/>
      <c r="U175" s="65"/>
      <c r="V175" s="65"/>
      <c r="W175" s="65"/>
      <c r="X175" s="65"/>
      <c r="Y175" s="65"/>
      <c r="Z175" s="65"/>
      <c r="AA175" s="65"/>
      <c r="AB175" s="65"/>
      <c r="AC175" s="65"/>
      <c r="AD175" s="65"/>
      <c r="AE175" s="65"/>
      <c r="AF175" s="65"/>
      <c r="AG175" s="65"/>
      <c r="AH175" s="65"/>
      <c r="AI175" s="65"/>
      <c r="AJ175" s="65"/>
      <c r="AK175" s="65"/>
      <c r="AL175" s="65"/>
      <c r="AM175" s="65"/>
      <c r="AN175" s="65"/>
      <c r="AO175" s="65"/>
      <c r="AP175" s="65"/>
      <c r="AQ175" s="65"/>
      <c r="AR175" s="65"/>
      <c r="AS175" s="65"/>
      <c r="AT175" s="65"/>
      <c r="AU175" s="65"/>
      <c r="AV175" s="65"/>
      <c r="AW175" s="65"/>
      <c r="AX175" s="65"/>
      <c r="AY175" s="65"/>
      <c r="AZ175" s="65"/>
      <c r="BA175" s="65"/>
      <c r="BB175" s="65"/>
      <c r="BC175" s="65"/>
      <c r="BD175" s="65"/>
      <c r="BE175" s="65"/>
      <c r="BF175" s="65"/>
      <c r="BG175" s="65"/>
      <c r="BH175" s="65"/>
      <c r="BI175" s="65"/>
      <c r="BJ175" s="65"/>
      <c r="BK175" s="65"/>
      <c r="BL175" s="65"/>
    </row>
    <row r="176" spans="1:64" x14ac:dyDescent="0.2">
      <c r="A176" s="60" t="s">
        <v>1372</v>
      </c>
      <c r="B176" s="60" t="s">
        <v>1506</v>
      </c>
      <c r="C176" s="66" t="s">
        <v>1558</v>
      </c>
      <c r="D176" s="60">
        <v>50</v>
      </c>
      <c r="E176" s="60" t="s">
        <v>26</v>
      </c>
      <c r="F176" s="60"/>
      <c r="G176" s="60" t="s">
        <v>27</v>
      </c>
      <c r="H176" s="60" t="s">
        <v>28</v>
      </c>
      <c r="I176" s="60" t="s">
        <v>29</v>
      </c>
      <c r="J176" s="60" t="s">
        <v>76</v>
      </c>
      <c r="K176" s="60"/>
      <c r="L176" s="60"/>
      <c r="M176" s="60" t="s">
        <v>32</v>
      </c>
      <c r="N176" s="60" t="s">
        <v>52</v>
      </c>
      <c r="O176" s="60">
        <v>24</v>
      </c>
      <c r="P176" s="60" t="s">
        <v>28</v>
      </c>
      <c r="Q176" s="65"/>
      <c r="R176" s="65"/>
      <c r="S176" s="65"/>
      <c r="T176" s="65"/>
      <c r="U176" s="65"/>
      <c r="V176" s="65"/>
      <c r="W176" s="65"/>
      <c r="X176" s="65"/>
      <c r="Y176" s="65"/>
      <c r="Z176" s="65"/>
      <c r="AA176" s="65"/>
      <c r="AB176" s="65"/>
      <c r="AC176" s="65"/>
      <c r="AD176" s="65"/>
      <c r="AE176" s="65"/>
      <c r="AF176" s="65"/>
      <c r="AG176" s="65"/>
      <c r="AH176" s="65"/>
      <c r="AI176" s="65"/>
      <c r="AJ176" s="65"/>
      <c r="AK176" s="65"/>
      <c r="AL176" s="65"/>
      <c r="AM176" s="65"/>
      <c r="AN176" s="65"/>
      <c r="AO176" s="65"/>
      <c r="AP176" s="65"/>
      <c r="AQ176" s="65"/>
      <c r="AR176" s="65"/>
      <c r="AS176" s="65"/>
      <c r="AT176" s="65"/>
      <c r="AU176" s="65"/>
      <c r="AV176" s="65"/>
      <c r="AW176" s="65"/>
      <c r="AX176" s="65"/>
      <c r="AY176" s="65"/>
      <c r="AZ176" s="65"/>
      <c r="BA176" s="65"/>
      <c r="BB176" s="65"/>
      <c r="BC176" s="65"/>
      <c r="BD176" s="65"/>
      <c r="BE176" s="65"/>
      <c r="BF176" s="65"/>
      <c r="BG176" s="65"/>
      <c r="BH176" s="65"/>
      <c r="BI176" s="65"/>
      <c r="BJ176" s="65"/>
      <c r="BK176" s="65"/>
      <c r="BL176" s="65"/>
    </row>
    <row r="177" spans="1:64" x14ac:dyDescent="0.2">
      <c r="A177" s="60" t="s">
        <v>1372</v>
      </c>
      <c r="B177" s="60" t="s">
        <v>1506</v>
      </c>
      <c r="C177" s="66" t="s">
        <v>1559</v>
      </c>
      <c r="D177" s="60">
        <v>50</v>
      </c>
      <c r="E177" s="60" t="s">
        <v>26</v>
      </c>
      <c r="F177" s="60"/>
      <c r="G177" s="60" t="s">
        <v>27</v>
      </c>
      <c r="H177" s="60" t="s">
        <v>28</v>
      </c>
      <c r="I177" s="60" t="s">
        <v>29</v>
      </c>
      <c r="J177" s="60" t="s">
        <v>76</v>
      </c>
      <c r="K177" s="60"/>
      <c r="L177" s="60"/>
      <c r="M177" s="60" t="s">
        <v>32</v>
      </c>
      <c r="N177" s="60" t="s">
        <v>52</v>
      </c>
      <c r="O177" s="60">
        <v>24</v>
      </c>
      <c r="P177" s="60" t="s">
        <v>28</v>
      </c>
      <c r="Q177" s="65"/>
      <c r="R177" s="65"/>
      <c r="S177" s="65"/>
      <c r="T177" s="65"/>
      <c r="U177" s="65"/>
      <c r="V177" s="65"/>
      <c r="W177" s="65"/>
      <c r="X177" s="65"/>
      <c r="Y177" s="65"/>
      <c r="Z177" s="65"/>
      <c r="AA177" s="65"/>
      <c r="AB177" s="65"/>
      <c r="AC177" s="65"/>
      <c r="AD177" s="65"/>
      <c r="AE177" s="65"/>
      <c r="AF177" s="65"/>
      <c r="AG177" s="65"/>
      <c r="AH177" s="65"/>
      <c r="AI177" s="65"/>
      <c r="AJ177" s="65"/>
      <c r="AK177" s="65"/>
      <c r="AL177" s="65"/>
      <c r="AM177" s="65"/>
      <c r="AN177" s="65"/>
      <c r="AO177" s="65"/>
      <c r="AP177" s="65"/>
      <c r="AQ177" s="65"/>
      <c r="AR177" s="65"/>
      <c r="AS177" s="65"/>
      <c r="AT177" s="65"/>
      <c r="AU177" s="65"/>
      <c r="AV177" s="65"/>
      <c r="AW177" s="65"/>
      <c r="AX177" s="65"/>
      <c r="AY177" s="65"/>
      <c r="AZ177" s="65"/>
      <c r="BA177" s="65"/>
      <c r="BB177" s="65"/>
      <c r="BC177" s="65"/>
      <c r="BD177" s="65"/>
      <c r="BE177" s="65"/>
      <c r="BF177" s="65"/>
      <c r="BG177" s="65"/>
      <c r="BH177" s="65"/>
      <c r="BI177" s="65"/>
      <c r="BJ177" s="65"/>
      <c r="BK177" s="65"/>
      <c r="BL177" s="65"/>
    </row>
    <row r="178" spans="1:64" x14ac:dyDescent="0.2">
      <c r="A178" s="60" t="s">
        <v>1372</v>
      </c>
      <c r="B178" s="60" t="s">
        <v>1506</v>
      </c>
      <c r="C178" s="66" t="s">
        <v>1560</v>
      </c>
      <c r="D178" s="60">
        <v>50</v>
      </c>
      <c r="E178" s="60" t="s">
        <v>26</v>
      </c>
      <c r="F178" s="60"/>
      <c r="G178" s="60" t="s">
        <v>27</v>
      </c>
      <c r="H178" s="60" t="s">
        <v>28</v>
      </c>
      <c r="I178" s="60" t="s">
        <v>29</v>
      </c>
      <c r="J178" s="60" t="s">
        <v>76</v>
      </c>
      <c r="K178" s="60"/>
      <c r="L178" s="60"/>
      <c r="M178" s="60" t="s">
        <v>32</v>
      </c>
      <c r="N178" s="60" t="s">
        <v>52</v>
      </c>
      <c r="O178" s="60">
        <v>24</v>
      </c>
      <c r="P178" s="60" t="s">
        <v>28</v>
      </c>
      <c r="Q178" s="65"/>
      <c r="R178" s="65"/>
      <c r="S178" s="65"/>
      <c r="T178" s="65"/>
      <c r="U178" s="65"/>
      <c r="V178" s="65"/>
      <c r="W178" s="65"/>
      <c r="X178" s="65"/>
      <c r="Y178" s="65"/>
      <c r="Z178" s="65"/>
      <c r="AA178" s="65"/>
      <c r="AB178" s="65"/>
      <c r="AC178" s="65"/>
      <c r="AD178" s="65"/>
      <c r="AE178" s="65"/>
      <c r="AF178" s="65"/>
      <c r="AG178" s="65"/>
      <c r="AH178" s="65"/>
      <c r="AI178" s="65"/>
      <c r="AJ178" s="65"/>
      <c r="AK178" s="65"/>
      <c r="AL178" s="65"/>
      <c r="AM178" s="65"/>
      <c r="AN178" s="65"/>
      <c r="AO178" s="65"/>
      <c r="AP178" s="65"/>
      <c r="AQ178" s="65"/>
      <c r="AR178" s="65"/>
      <c r="AS178" s="65"/>
      <c r="AT178" s="65"/>
      <c r="AU178" s="65"/>
      <c r="AV178" s="65"/>
      <c r="AW178" s="65"/>
      <c r="AX178" s="65"/>
      <c r="AY178" s="65"/>
      <c r="AZ178" s="65"/>
      <c r="BA178" s="65"/>
      <c r="BB178" s="65"/>
      <c r="BC178" s="65"/>
      <c r="BD178" s="65"/>
      <c r="BE178" s="65"/>
      <c r="BF178" s="65"/>
      <c r="BG178" s="65"/>
      <c r="BH178" s="65"/>
      <c r="BI178" s="65"/>
      <c r="BJ178" s="65"/>
      <c r="BK178" s="65"/>
      <c r="BL178" s="65"/>
    </row>
    <row r="179" spans="1:64" x14ac:dyDescent="0.2">
      <c r="A179" s="60" t="s">
        <v>1372</v>
      </c>
      <c r="B179" s="60" t="s">
        <v>1506</v>
      </c>
      <c r="C179" s="66" t="s">
        <v>1561</v>
      </c>
      <c r="D179" s="60">
        <v>50</v>
      </c>
      <c r="E179" s="60" t="s">
        <v>26</v>
      </c>
      <c r="F179" s="60"/>
      <c r="G179" s="60" t="s">
        <v>27</v>
      </c>
      <c r="H179" s="60" t="s">
        <v>28</v>
      </c>
      <c r="I179" s="60" t="s">
        <v>29</v>
      </c>
      <c r="J179" s="60" t="s">
        <v>76</v>
      </c>
      <c r="K179" s="60"/>
      <c r="L179" s="60"/>
      <c r="M179" s="60" t="s">
        <v>32</v>
      </c>
      <c r="N179" s="60" t="s">
        <v>52</v>
      </c>
      <c r="O179" s="60">
        <v>24</v>
      </c>
      <c r="P179" s="60" t="s">
        <v>28</v>
      </c>
      <c r="Q179" s="65"/>
      <c r="R179" s="65"/>
      <c r="S179" s="65"/>
      <c r="T179" s="65"/>
      <c r="U179" s="65"/>
      <c r="V179" s="65"/>
      <c r="W179" s="65"/>
      <c r="X179" s="65"/>
      <c r="Y179" s="65"/>
      <c r="Z179" s="65"/>
      <c r="AA179" s="65"/>
      <c r="AB179" s="65"/>
      <c r="AC179" s="65"/>
      <c r="AD179" s="65"/>
      <c r="AE179" s="65"/>
      <c r="AF179" s="65"/>
      <c r="AG179" s="65"/>
      <c r="AH179" s="65"/>
      <c r="AI179" s="65"/>
      <c r="AJ179" s="65"/>
      <c r="AK179" s="65"/>
      <c r="AL179" s="65"/>
      <c r="AM179" s="65"/>
      <c r="AN179" s="65"/>
      <c r="AO179" s="65"/>
      <c r="AP179" s="65"/>
      <c r="AQ179" s="65"/>
      <c r="AR179" s="65"/>
      <c r="AS179" s="65"/>
      <c r="AT179" s="65"/>
      <c r="AU179" s="65"/>
      <c r="AV179" s="65"/>
      <c r="AW179" s="65"/>
      <c r="AX179" s="65"/>
      <c r="AY179" s="65"/>
      <c r="AZ179" s="65"/>
      <c r="BA179" s="65"/>
      <c r="BB179" s="65"/>
      <c r="BC179" s="65"/>
      <c r="BD179" s="65"/>
      <c r="BE179" s="65"/>
      <c r="BF179" s="65"/>
      <c r="BG179" s="65"/>
      <c r="BH179" s="65"/>
      <c r="BI179" s="65"/>
      <c r="BJ179" s="65"/>
      <c r="BK179" s="65"/>
      <c r="BL179" s="65"/>
    </row>
    <row r="180" spans="1:64" x14ac:dyDescent="0.2">
      <c r="A180" s="60" t="s">
        <v>1372</v>
      </c>
      <c r="B180" s="60" t="s">
        <v>1506</v>
      </c>
      <c r="C180" s="66" t="s">
        <v>1562</v>
      </c>
      <c r="D180" s="60">
        <v>50</v>
      </c>
      <c r="E180" s="60" t="s">
        <v>26</v>
      </c>
      <c r="F180" s="60"/>
      <c r="G180" s="60" t="s">
        <v>27</v>
      </c>
      <c r="H180" s="60" t="s">
        <v>28</v>
      </c>
      <c r="I180" s="60" t="s">
        <v>29</v>
      </c>
      <c r="J180" s="60" t="s">
        <v>76</v>
      </c>
      <c r="K180" s="60"/>
      <c r="L180" s="60"/>
      <c r="M180" s="60" t="s">
        <v>32</v>
      </c>
      <c r="N180" s="60" t="s">
        <v>52</v>
      </c>
      <c r="O180" s="60">
        <v>24</v>
      </c>
      <c r="P180" s="60" t="s">
        <v>28</v>
      </c>
      <c r="Q180" s="65"/>
      <c r="R180" s="65"/>
      <c r="S180" s="65"/>
      <c r="T180" s="65"/>
      <c r="U180" s="65"/>
      <c r="V180" s="65"/>
      <c r="W180" s="65"/>
      <c r="X180" s="65"/>
      <c r="Y180" s="65"/>
      <c r="Z180" s="65"/>
      <c r="AA180" s="65"/>
      <c r="AB180" s="65"/>
      <c r="AC180" s="65"/>
      <c r="AD180" s="65"/>
      <c r="AE180" s="65"/>
      <c r="AF180" s="65"/>
      <c r="AG180" s="65"/>
      <c r="AH180" s="65"/>
      <c r="AI180" s="65"/>
      <c r="AJ180" s="65"/>
      <c r="AK180" s="65"/>
      <c r="AL180" s="65"/>
      <c r="AM180" s="65"/>
      <c r="AN180" s="65"/>
      <c r="AO180" s="65"/>
      <c r="AP180" s="65"/>
      <c r="AQ180" s="65"/>
      <c r="AR180" s="65"/>
      <c r="AS180" s="65"/>
      <c r="AT180" s="65"/>
      <c r="AU180" s="65"/>
      <c r="AV180" s="65"/>
      <c r="AW180" s="65"/>
      <c r="AX180" s="65"/>
      <c r="AY180" s="65"/>
      <c r="AZ180" s="65"/>
      <c r="BA180" s="65"/>
      <c r="BB180" s="65"/>
      <c r="BC180" s="65"/>
      <c r="BD180" s="65"/>
      <c r="BE180" s="65"/>
      <c r="BF180" s="65"/>
      <c r="BG180" s="65"/>
      <c r="BH180" s="65"/>
      <c r="BI180" s="65"/>
      <c r="BJ180" s="65"/>
      <c r="BK180" s="65"/>
      <c r="BL180" s="65"/>
    </row>
    <row r="181" spans="1:64" x14ac:dyDescent="0.2">
      <c r="A181" s="60" t="s">
        <v>1372</v>
      </c>
      <c r="B181" s="60" t="s">
        <v>1506</v>
      </c>
      <c r="C181" s="66" t="s">
        <v>1563</v>
      </c>
      <c r="D181" s="60">
        <v>50</v>
      </c>
      <c r="E181" s="60" t="s">
        <v>26</v>
      </c>
      <c r="F181" s="60"/>
      <c r="G181" s="60" t="s">
        <v>27</v>
      </c>
      <c r="H181" s="60" t="s">
        <v>28</v>
      </c>
      <c r="I181" s="60" t="s">
        <v>29</v>
      </c>
      <c r="J181" s="60" t="s">
        <v>76</v>
      </c>
      <c r="K181" s="60"/>
      <c r="L181" s="60"/>
      <c r="M181" s="60" t="s">
        <v>32</v>
      </c>
      <c r="N181" s="60" t="s">
        <v>52</v>
      </c>
      <c r="O181" s="60">
        <v>24</v>
      </c>
      <c r="P181" s="60" t="s">
        <v>28</v>
      </c>
      <c r="Q181" s="65"/>
      <c r="R181" s="65"/>
      <c r="S181" s="65"/>
      <c r="T181" s="65"/>
      <c r="U181" s="65"/>
      <c r="V181" s="65"/>
      <c r="W181" s="65"/>
      <c r="X181" s="65"/>
      <c r="Y181" s="65"/>
      <c r="Z181" s="65"/>
      <c r="AA181" s="65"/>
      <c r="AB181" s="65"/>
      <c r="AC181" s="65"/>
      <c r="AD181" s="65"/>
      <c r="AE181" s="65"/>
      <c r="AF181" s="65"/>
      <c r="AG181" s="65"/>
      <c r="AH181" s="65"/>
      <c r="AI181" s="65"/>
      <c r="AJ181" s="65"/>
      <c r="AK181" s="65"/>
      <c r="AL181" s="65"/>
      <c r="AM181" s="65"/>
      <c r="AN181" s="65"/>
      <c r="AO181" s="65"/>
      <c r="AP181" s="65"/>
      <c r="AQ181" s="65"/>
      <c r="AR181" s="65"/>
      <c r="AS181" s="65"/>
      <c r="AT181" s="65"/>
      <c r="AU181" s="65"/>
      <c r="AV181" s="65"/>
      <c r="AW181" s="65"/>
      <c r="AX181" s="65"/>
      <c r="AY181" s="65"/>
      <c r="AZ181" s="65"/>
      <c r="BA181" s="65"/>
      <c r="BB181" s="65"/>
      <c r="BC181" s="65"/>
      <c r="BD181" s="65"/>
      <c r="BE181" s="65"/>
      <c r="BF181" s="65"/>
      <c r="BG181" s="65"/>
      <c r="BH181" s="65"/>
      <c r="BI181" s="65"/>
      <c r="BJ181" s="65"/>
      <c r="BK181" s="65"/>
      <c r="BL181" s="65"/>
    </row>
    <row r="182" spans="1:64" x14ac:dyDescent="0.2">
      <c r="A182" s="60" t="s">
        <v>1372</v>
      </c>
      <c r="B182" s="60" t="s">
        <v>1506</v>
      </c>
      <c r="C182" s="66" t="s">
        <v>1564</v>
      </c>
      <c r="D182" s="60">
        <v>50</v>
      </c>
      <c r="E182" s="60" t="s">
        <v>26</v>
      </c>
      <c r="F182" s="60"/>
      <c r="G182" s="60" t="s">
        <v>27</v>
      </c>
      <c r="H182" s="60" t="s">
        <v>28</v>
      </c>
      <c r="I182" s="60" t="s">
        <v>29</v>
      </c>
      <c r="J182" s="60" t="s">
        <v>76</v>
      </c>
      <c r="K182" s="60"/>
      <c r="L182" s="60"/>
      <c r="M182" s="60" t="s">
        <v>32</v>
      </c>
      <c r="N182" s="60" t="s">
        <v>52</v>
      </c>
      <c r="O182" s="60">
        <v>24</v>
      </c>
      <c r="P182" s="60" t="s">
        <v>28</v>
      </c>
      <c r="Q182" s="65"/>
      <c r="R182" s="65"/>
      <c r="S182" s="65"/>
      <c r="T182" s="65"/>
      <c r="U182" s="65"/>
      <c r="V182" s="65"/>
      <c r="W182" s="65"/>
      <c r="X182" s="65"/>
      <c r="Y182" s="65"/>
      <c r="Z182" s="65"/>
      <c r="AA182" s="65"/>
      <c r="AB182" s="65"/>
      <c r="AC182" s="65"/>
      <c r="AD182" s="65"/>
      <c r="AE182" s="65"/>
      <c r="AF182" s="65"/>
      <c r="AG182" s="65"/>
      <c r="AH182" s="65"/>
      <c r="AI182" s="65"/>
      <c r="AJ182" s="65"/>
      <c r="AK182" s="65"/>
      <c r="AL182" s="65"/>
      <c r="AM182" s="65"/>
      <c r="AN182" s="65"/>
      <c r="AO182" s="65"/>
      <c r="AP182" s="65"/>
      <c r="AQ182" s="65"/>
      <c r="AR182" s="65"/>
      <c r="AS182" s="65"/>
      <c r="AT182" s="65"/>
      <c r="AU182" s="65"/>
      <c r="AV182" s="65"/>
      <c r="AW182" s="65"/>
      <c r="AX182" s="65"/>
      <c r="AY182" s="65"/>
      <c r="AZ182" s="65"/>
      <c r="BA182" s="65"/>
      <c r="BB182" s="65"/>
      <c r="BC182" s="65"/>
      <c r="BD182" s="65"/>
      <c r="BE182" s="65"/>
      <c r="BF182" s="65"/>
      <c r="BG182" s="65"/>
      <c r="BH182" s="65"/>
      <c r="BI182" s="65"/>
      <c r="BJ182" s="65"/>
      <c r="BK182" s="65"/>
      <c r="BL182" s="65"/>
    </row>
    <row r="183" spans="1:64" x14ac:dyDescent="0.2">
      <c r="A183" s="60" t="s">
        <v>1372</v>
      </c>
      <c r="B183" s="60" t="s">
        <v>1506</v>
      </c>
      <c r="C183" s="66" t="s">
        <v>1565</v>
      </c>
      <c r="D183" s="60">
        <v>50</v>
      </c>
      <c r="E183" s="60" t="s">
        <v>26</v>
      </c>
      <c r="F183" s="60"/>
      <c r="G183" s="60" t="s">
        <v>27</v>
      </c>
      <c r="H183" s="60" t="s">
        <v>28</v>
      </c>
      <c r="I183" s="60" t="s">
        <v>29</v>
      </c>
      <c r="J183" s="60" t="s">
        <v>76</v>
      </c>
      <c r="K183" s="60"/>
      <c r="L183" s="60"/>
      <c r="M183" s="60" t="s">
        <v>32</v>
      </c>
      <c r="N183" s="60" t="s">
        <v>52</v>
      </c>
      <c r="O183" s="60">
        <v>24</v>
      </c>
      <c r="P183" s="60" t="s">
        <v>28</v>
      </c>
      <c r="Q183" s="65"/>
      <c r="R183" s="65"/>
      <c r="S183" s="65"/>
      <c r="T183" s="65"/>
      <c r="U183" s="65"/>
      <c r="V183" s="65"/>
      <c r="W183" s="65"/>
      <c r="X183" s="65"/>
      <c r="Y183" s="65"/>
      <c r="Z183" s="65"/>
      <c r="AA183" s="65"/>
      <c r="AB183" s="65"/>
      <c r="AC183" s="65"/>
      <c r="AD183" s="65"/>
      <c r="AE183" s="65"/>
      <c r="AF183" s="65"/>
      <c r="AG183" s="65"/>
      <c r="AH183" s="65"/>
      <c r="AI183" s="65"/>
      <c r="AJ183" s="65"/>
      <c r="AK183" s="65"/>
      <c r="AL183" s="65"/>
      <c r="AM183" s="65"/>
      <c r="AN183" s="65"/>
      <c r="AO183" s="65"/>
      <c r="AP183" s="65"/>
      <c r="AQ183" s="65"/>
      <c r="AR183" s="65"/>
      <c r="AS183" s="65"/>
      <c r="AT183" s="65"/>
      <c r="AU183" s="65"/>
      <c r="AV183" s="65"/>
      <c r="AW183" s="65"/>
      <c r="AX183" s="65"/>
      <c r="AY183" s="65"/>
      <c r="AZ183" s="65"/>
      <c r="BA183" s="65"/>
      <c r="BB183" s="65"/>
      <c r="BC183" s="65"/>
      <c r="BD183" s="65"/>
      <c r="BE183" s="65"/>
      <c r="BF183" s="65"/>
      <c r="BG183" s="65"/>
      <c r="BH183" s="65"/>
      <c r="BI183" s="65"/>
      <c r="BJ183" s="65"/>
      <c r="BK183" s="65"/>
      <c r="BL183" s="65"/>
    </row>
    <row r="184" spans="1:64" x14ac:dyDescent="0.2">
      <c r="A184" s="60" t="s">
        <v>1372</v>
      </c>
      <c r="B184" s="60" t="s">
        <v>1506</v>
      </c>
      <c r="C184" s="66" t="s">
        <v>1566</v>
      </c>
      <c r="D184" s="60">
        <v>50</v>
      </c>
      <c r="E184" s="60" t="s">
        <v>26</v>
      </c>
      <c r="F184" s="60"/>
      <c r="G184" s="60" t="s">
        <v>27</v>
      </c>
      <c r="H184" s="60" t="s">
        <v>28</v>
      </c>
      <c r="I184" s="60" t="s">
        <v>29</v>
      </c>
      <c r="J184" s="60" t="s">
        <v>76</v>
      </c>
      <c r="K184" s="60"/>
      <c r="L184" s="60"/>
      <c r="M184" s="60" t="s">
        <v>32</v>
      </c>
      <c r="N184" s="60" t="s">
        <v>52</v>
      </c>
      <c r="O184" s="60">
        <v>24</v>
      </c>
      <c r="P184" s="60" t="s">
        <v>28</v>
      </c>
      <c r="Q184" s="65"/>
      <c r="R184" s="65"/>
      <c r="S184" s="65"/>
      <c r="T184" s="65"/>
      <c r="U184" s="65"/>
      <c r="V184" s="65"/>
      <c r="W184" s="65"/>
      <c r="X184" s="65"/>
      <c r="Y184" s="65"/>
      <c r="Z184" s="65"/>
      <c r="AA184" s="65"/>
      <c r="AB184" s="65"/>
      <c r="AC184" s="65"/>
      <c r="AD184" s="65"/>
      <c r="AE184" s="65"/>
      <c r="AF184" s="65"/>
      <c r="AG184" s="65"/>
      <c r="AH184" s="65"/>
      <c r="AI184" s="65"/>
      <c r="AJ184" s="65"/>
      <c r="AK184" s="65"/>
      <c r="AL184" s="65"/>
      <c r="AM184" s="65"/>
      <c r="AN184" s="65"/>
      <c r="AO184" s="65"/>
      <c r="AP184" s="65"/>
      <c r="AQ184" s="65"/>
      <c r="AR184" s="65"/>
      <c r="AS184" s="65"/>
      <c r="AT184" s="65"/>
      <c r="AU184" s="65"/>
      <c r="AV184" s="65"/>
      <c r="AW184" s="65"/>
      <c r="AX184" s="65"/>
      <c r="AY184" s="65"/>
      <c r="AZ184" s="65"/>
      <c r="BA184" s="65"/>
      <c r="BB184" s="65"/>
      <c r="BC184" s="65"/>
      <c r="BD184" s="65"/>
      <c r="BE184" s="65"/>
      <c r="BF184" s="65"/>
      <c r="BG184" s="65"/>
      <c r="BH184" s="65"/>
      <c r="BI184" s="65"/>
      <c r="BJ184" s="65"/>
      <c r="BK184" s="65"/>
      <c r="BL184" s="65"/>
    </row>
    <row r="185" spans="1:64" x14ac:dyDescent="0.2">
      <c r="A185" s="60" t="s">
        <v>1372</v>
      </c>
      <c r="B185" s="60" t="s">
        <v>1506</v>
      </c>
      <c r="C185" s="66" t="s">
        <v>1567</v>
      </c>
      <c r="D185" s="60">
        <v>50</v>
      </c>
      <c r="E185" s="60" t="s">
        <v>26</v>
      </c>
      <c r="F185" s="60"/>
      <c r="G185" s="60" t="s">
        <v>27</v>
      </c>
      <c r="H185" s="60" t="s">
        <v>28</v>
      </c>
      <c r="I185" s="60" t="s">
        <v>29</v>
      </c>
      <c r="J185" s="60" t="s">
        <v>76</v>
      </c>
      <c r="K185" s="60"/>
      <c r="L185" s="60"/>
      <c r="M185" s="60" t="s">
        <v>32</v>
      </c>
      <c r="N185" s="60" t="s">
        <v>52</v>
      </c>
      <c r="O185" s="60">
        <v>24</v>
      </c>
      <c r="P185" s="60" t="s">
        <v>28</v>
      </c>
      <c r="Q185" s="65"/>
      <c r="R185" s="65"/>
      <c r="S185" s="65"/>
      <c r="T185" s="65"/>
      <c r="U185" s="65"/>
      <c r="V185" s="65"/>
      <c r="W185" s="65"/>
      <c r="X185" s="65"/>
      <c r="Y185" s="65"/>
      <c r="Z185" s="65"/>
      <c r="AA185" s="65"/>
      <c r="AB185" s="65"/>
      <c r="AC185" s="65"/>
      <c r="AD185" s="65"/>
      <c r="AE185" s="65"/>
      <c r="AF185" s="65"/>
      <c r="AG185" s="65"/>
      <c r="AH185" s="65"/>
      <c r="AI185" s="65"/>
      <c r="AJ185" s="65"/>
      <c r="AK185" s="65"/>
      <c r="AL185" s="65"/>
      <c r="AM185" s="65"/>
      <c r="AN185" s="65"/>
      <c r="AO185" s="65"/>
      <c r="AP185" s="65"/>
      <c r="AQ185" s="65"/>
      <c r="AR185" s="65"/>
      <c r="AS185" s="65"/>
      <c r="AT185" s="65"/>
      <c r="AU185" s="65"/>
      <c r="AV185" s="65"/>
      <c r="AW185" s="65"/>
      <c r="AX185" s="65"/>
      <c r="AY185" s="65"/>
      <c r="AZ185" s="65"/>
      <c r="BA185" s="65"/>
      <c r="BB185" s="65"/>
      <c r="BC185" s="65"/>
      <c r="BD185" s="65"/>
      <c r="BE185" s="65"/>
      <c r="BF185" s="65"/>
      <c r="BG185" s="65"/>
      <c r="BH185" s="65"/>
      <c r="BI185" s="65"/>
      <c r="BJ185" s="65"/>
      <c r="BK185" s="65"/>
      <c r="BL185" s="65"/>
    </row>
    <row r="186" spans="1:64" x14ac:dyDescent="0.2">
      <c r="A186" s="60" t="s">
        <v>1372</v>
      </c>
      <c r="B186" s="60" t="s">
        <v>1506</v>
      </c>
      <c r="C186" s="66" t="s">
        <v>1568</v>
      </c>
      <c r="D186" s="60">
        <v>50</v>
      </c>
      <c r="E186" s="60" t="s">
        <v>26</v>
      </c>
      <c r="F186" s="60"/>
      <c r="G186" s="60" t="s">
        <v>27</v>
      </c>
      <c r="H186" s="60" t="s">
        <v>28</v>
      </c>
      <c r="I186" s="60" t="s">
        <v>29</v>
      </c>
      <c r="J186" s="60" t="s">
        <v>76</v>
      </c>
      <c r="K186" s="60"/>
      <c r="L186" s="60"/>
      <c r="M186" s="60" t="s">
        <v>32</v>
      </c>
      <c r="N186" s="60" t="s">
        <v>52</v>
      </c>
      <c r="O186" s="60">
        <v>24</v>
      </c>
      <c r="P186" s="60" t="s">
        <v>28</v>
      </c>
      <c r="Q186" s="65"/>
      <c r="R186" s="65"/>
      <c r="S186" s="65"/>
      <c r="T186" s="65"/>
      <c r="U186" s="65"/>
      <c r="V186" s="65"/>
      <c r="W186" s="65"/>
      <c r="X186" s="65"/>
      <c r="Y186" s="65"/>
      <c r="Z186" s="65"/>
      <c r="AA186" s="65"/>
      <c r="AB186" s="65"/>
      <c r="AC186" s="65"/>
      <c r="AD186" s="65"/>
      <c r="AE186" s="65"/>
      <c r="AF186" s="65"/>
      <c r="AG186" s="65"/>
      <c r="AH186" s="65"/>
      <c r="AI186" s="65"/>
      <c r="AJ186" s="65"/>
      <c r="AK186" s="65"/>
      <c r="AL186" s="65"/>
      <c r="AM186" s="65"/>
      <c r="AN186" s="65"/>
      <c r="AO186" s="65"/>
      <c r="AP186" s="65"/>
      <c r="AQ186" s="65"/>
      <c r="AR186" s="65"/>
      <c r="AS186" s="65"/>
      <c r="AT186" s="65"/>
      <c r="AU186" s="65"/>
      <c r="AV186" s="65"/>
      <c r="AW186" s="65"/>
      <c r="AX186" s="65"/>
      <c r="AY186" s="65"/>
      <c r="AZ186" s="65"/>
      <c r="BA186" s="65"/>
      <c r="BB186" s="65"/>
      <c r="BC186" s="65"/>
      <c r="BD186" s="65"/>
      <c r="BE186" s="65"/>
      <c r="BF186" s="65"/>
      <c r="BG186" s="65"/>
      <c r="BH186" s="65"/>
      <c r="BI186" s="65"/>
      <c r="BJ186" s="65"/>
      <c r="BK186" s="65"/>
      <c r="BL186" s="65"/>
    </row>
    <row r="187" spans="1:64" x14ac:dyDescent="0.2">
      <c r="A187" s="60" t="s">
        <v>1372</v>
      </c>
      <c r="B187" s="60" t="s">
        <v>1506</v>
      </c>
      <c r="C187" s="66" t="s">
        <v>1569</v>
      </c>
      <c r="D187" s="60">
        <v>50</v>
      </c>
      <c r="E187" s="60" t="s">
        <v>26</v>
      </c>
      <c r="F187" s="60"/>
      <c r="G187" s="60" t="s">
        <v>27</v>
      </c>
      <c r="H187" s="60" t="s">
        <v>28</v>
      </c>
      <c r="I187" s="60" t="s">
        <v>29</v>
      </c>
      <c r="J187" s="60" t="s">
        <v>76</v>
      </c>
      <c r="K187" s="60"/>
      <c r="L187" s="60"/>
      <c r="M187" s="60" t="s">
        <v>32</v>
      </c>
      <c r="N187" s="60" t="s">
        <v>52</v>
      </c>
      <c r="O187" s="60">
        <v>24</v>
      </c>
      <c r="P187" s="60" t="s">
        <v>28</v>
      </c>
      <c r="Q187" s="65"/>
      <c r="R187" s="65"/>
      <c r="S187" s="65"/>
      <c r="T187" s="65"/>
      <c r="U187" s="65"/>
      <c r="V187" s="65"/>
      <c r="W187" s="65"/>
      <c r="X187" s="65"/>
      <c r="Y187" s="65"/>
      <c r="Z187" s="65"/>
      <c r="AA187" s="65"/>
      <c r="AB187" s="65"/>
      <c r="AC187" s="65"/>
      <c r="AD187" s="65"/>
      <c r="AE187" s="65"/>
      <c r="AF187" s="65"/>
      <c r="AG187" s="65"/>
      <c r="AH187" s="65"/>
      <c r="AI187" s="65"/>
      <c r="AJ187" s="65"/>
      <c r="AK187" s="65"/>
      <c r="AL187" s="65"/>
      <c r="AM187" s="65"/>
      <c r="AN187" s="65"/>
      <c r="AO187" s="65"/>
      <c r="AP187" s="65"/>
      <c r="AQ187" s="65"/>
      <c r="AR187" s="65"/>
      <c r="AS187" s="65"/>
      <c r="AT187" s="65"/>
      <c r="AU187" s="65"/>
      <c r="AV187" s="65"/>
      <c r="AW187" s="65"/>
      <c r="AX187" s="65"/>
      <c r="AY187" s="65"/>
      <c r="AZ187" s="65"/>
      <c r="BA187" s="65"/>
      <c r="BB187" s="65"/>
      <c r="BC187" s="65"/>
      <c r="BD187" s="65"/>
      <c r="BE187" s="65"/>
      <c r="BF187" s="65"/>
      <c r="BG187" s="65"/>
      <c r="BH187" s="65"/>
      <c r="BI187" s="65"/>
      <c r="BJ187" s="65"/>
      <c r="BK187" s="65"/>
      <c r="BL187" s="65"/>
    </row>
    <row r="188" spans="1:64" x14ac:dyDescent="0.2">
      <c r="A188" s="60" t="s">
        <v>1372</v>
      </c>
      <c r="B188" s="60" t="s">
        <v>1506</v>
      </c>
      <c r="C188" s="66" t="s">
        <v>1570</v>
      </c>
      <c r="D188" s="60">
        <v>50</v>
      </c>
      <c r="E188" s="60" t="s">
        <v>26</v>
      </c>
      <c r="F188" s="60"/>
      <c r="G188" s="60" t="s">
        <v>27</v>
      </c>
      <c r="H188" s="60" t="s">
        <v>28</v>
      </c>
      <c r="I188" s="60" t="s">
        <v>29</v>
      </c>
      <c r="J188" s="60" t="s">
        <v>76</v>
      </c>
      <c r="K188" s="60"/>
      <c r="L188" s="60"/>
      <c r="M188" s="60" t="s">
        <v>32</v>
      </c>
      <c r="N188" s="60" t="s">
        <v>52</v>
      </c>
      <c r="O188" s="60">
        <v>24</v>
      </c>
      <c r="P188" s="60" t="s">
        <v>28</v>
      </c>
      <c r="Q188" s="65"/>
      <c r="R188" s="65"/>
      <c r="S188" s="65"/>
      <c r="T188" s="65"/>
      <c r="U188" s="65"/>
      <c r="V188" s="65"/>
      <c r="W188" s="65"/>
      <c r="X188" s="65"/>
      <c r="Y188" s="65"/>
      <c r="Z188" s="65"/>
      <c r="AA188" s="65"/>
      <c r="AB188" s="65"/>
      <c r="AC188" s="65"/>
      <c r="AD188" s="65"/>
      <c r="AE188" s="65"/>
      <c r="AF188" s="65"/>
      <c r="AG188" s="65"/>
      <c r="AH188" s="65"/>
      <c r="AI188" s="65"/>
      <c r="AJ188" s="65"/>
      <c r="AK188" s="65"/>
      <c r="AL188" s="65"/>
      <c r="AM188" s="65"/>
      <c r="AN188" s="65"/>
      <c r="AO188" s="65"/>
      <c r="AP188" s="65"/>
      <c r="AQ188" s="65"/>
      <c r="AR188" s="65"/>
      <c r="AS188" s="65"/>
      <c r="AT188" s="65"/>
      <c r="AU188" s="65"/>
      <c r="AV188" s="65"/>
      <c r="AW188" s="65"/>
      <c r="AX188" s="65"/>
      <c r="AY188" s="65"/>
      <c r="AZ188" s="65"/>
      <c r="BA188" s="65"/>
      <c r="BB188" s="65"/>
      <c r="BC188" s="65"/>
      <c r="BD188" s="65"/>
      <c r="BE188" s="65"/>
      <c r="BF188" s="65"/>
      <c r="BG188" s="65"/>
      <c r="BH188" s="65"/>
      <c r="BI188" s="65"/>
      <c r="BJ188" s="65"/>
      <c r="BK188" s="65"/>
      <c r="BL188" s="65"/>
    </row>
    <row r="189" spans="1:64" x14ac:dyDescent="0.2">
      <c r="A189" s="60" t="s">
        <v>1372</v>
      </c>
      <c r="B189" s="60" t="s">
        <v>1506</v>
      </c>
      <c r="C189" s="66" t="s">
        <v>1571</v>
      </c>
      <c r="D189" s="60">
        <v>50</v>
      </c>
      <c r="E189" s="60" t="s">
        <v>26</v>
      </c>
      <c r="F189" s="60"/>
      <c r="G189" s="60" t="s">
        <v>27</v>
      </c>
      <c r="H189" s="60" t="s">
        <v>28</v>
      </c>
      <c r="I189" s="60" t="s">
        <v>29</v>
      </c>
      <c r="J189" s="60" t="s">
        <v>76</v>
      </c>
      <c r="K189" s="60"/>
      <c r="L189" s="60"/>
      <c r="M189" s="60" t="s">
        <v>32</v>
      </c>
      <c r="N189" s="60" t="s">
        <v>52</v>
      </c>
      <c r="O189" s="60">
        <v>24</v>
      </c>
      <c r="P189" s="60" t="s">
        <v>28</v>
      </c>
      <c r="Q189" s="65"/>
      <c r="R189" s="65"/>
      <c r="S189" s="65"/>
      <c r="T189" s="65"/>
      <c r="U189" s="65"/>
      <c r="V189" s="65"/>
      <c r="W189" s="65"/>
      <c r="X189" s="65"/>
      <c r="Y189" s="65"/>
      <c r="Z189" s="65"/>
      <c r="AA189" s="65"/>
      <c r="AB189" s="65"/>
      <c r="AC189" s="65"/>
      <c r="AD189" s="65"/>
      <c r="AE189" s="65"/>
      <c r="AF189" s="65"/>
      <c r="AG189" s="65"/>
      <c r="AH189" s="65"/>
      <c r="AI189" s="65"/>
      <c r="AJ189" s="65"/>
      <c r="AK189" s="65"/>
      <c r="AL189" s="65"/>
      <c r="AM189" s="65"/>
      <c r="AN189" s="65"/>
      <c r="AO189" s="65"/>
      <c r="AP189" s="65"/>
      <c r="AQ189" s="65"/>
      <c r="AR189" s="65"/>
      <c r="AS189" s="65"/>
      <c r="AT189" s="65"/>
      <c r="AU189" s="65"/>
      <c r="AV189" s="65"/>
      <c r="AW189" s="65"/>
      <c r="AX189" s="65"/>
      <c r="AY189" s="65"/>
      <c r="AZ189" s="65"/>
      <c r="BA189" s="65"/>
      <c r="BB189" s="65"/>
      <c r="BC189" s="65"/>
      <c r="BD189" s="65"/>
      <c r="BE189" s="65"/>
      <c r="BF189" s="65"/>
      <c r="BG189" s="65"/>
      <c r="BH189" s="65"/>
      <c r="BI189" s="65"/>
      <c r="BJ189" s="65"/>
      <c r="BK189" s="65"/>
      <c r="BL189" s="65"/>
    </row>
    <row r="190" spans="1:64" x14ac:dyDescent="0.2">
      <c r="A190" s="60" t="s">
        <v>1372</v>
      </c>
      <c r="B190" s="60" t="s">
        <v>1506</v>
      </c>
      <c r="C190" s="66" t="s">
        <v>1572</v>
      </c>
      <c r="D190" s="60">
        <v>50</v>
      </c>
      <c r="E190" s="60" t="s">
        <v>26</v>
      </c>
      <c r="F190" s="60"/>
      <c r="G190" s="60" t="s">
        <v>27</v>
      </c>
      <c r="H190" s="60" t="s">
        <v>28</v>
      </c>
      <c r="I190" s="60" t="s">
        <v>29</v>
      </c>
      <c r="J190" s="60" t="s">
        <v>76</v>
      </c>
      <c r="K190" s="60"/>
      <c r="L190" s="60"/>
      <c r="M190" s="60" t="s">
        <v>32</v>
      </c>
      <c r="N190" s="60" t="s">
        <v>52</v>
      </c>
      <c r="O190" s="60">
        <v>24</v>
      </c>
      <c r="P190" s="60" t="s">
        <v>28</v>
      </c>
      <c r="Q190" s="65"/>
      <c r="R190" s="65"/>
      <c r="S190" s="65"/>
      <c r="T190" s="65"/>
      <c r="U190" s="65"/>
      <c r="V190" s="65"/>
      <c r="W190" s="65"/>
      <c r="X190" s="65"/>
      <c r="Y190" s="65"/>
      <c r="Z190" s="65"/>
      <c r="AA190" s="65"/>
      <c r="AB190" s="65"/>
      <c r="AC190" s="65"/>
      <c r="AD190" s="65"/>
      <c r="AE190" s="65"/>
      <c r="AF190" s="65"/>
      <c r="AG190" s="65"/>
      <c r="AH190" s="65"/>
      <c r="AI190" s="65"/>
      <c r="AJ190" s="65"/>
      <c r="AK190" s="65"/>
      <c r="AL190" s="65"/>
      <c r="AM190" s="65"/>
      <c r="AN190" s="65"/>
      <c r="AO190" s="65"/>
      <c r="AP190" s="65"/>
      <c r="AQ190" s="65"/>
      <c r="AR190" s="65"/>
      <c r="AS190" s="65"/>
      <c r="AT190" s="65"/>
      <c r="AU190" s="65"/>
      <c r="AV190" s="65"/>
      <c r="AW190" s="65"/>
      <c r="AX190" s="65"/>
      <c r="AY190" s="65"/>
      <c r="AZ190" s="65"/>
      <c r="BA190" s="65"/>
      <c r="BB190" s="65"/>
      <c r="BC190" s="65"/>
      <c r="BD190" s="65"/>
      <c r="BE190" s="65"/>
      <c r="BF190" s="65"/>
      <c r="BG190" s="65"/>
      <c r="BH190" s="65"/>
      <c r="BI190" s="65"/>
      <c r="BJ190" s="65"/>
      <c r="BK190" s="65"/>
      <c r="BL190" s="65"/>
    </row>
    <row r="191" spans="1:64" x14ac:dyDescent="0.2">
      <c r="A191" s="60" t="s">
        <v>1372</v>
      </c>
      <c r="B191" s="60" t="s">
        <v>1506</v>
      </c>
      <c r="C191" s="66" t="s">
        <v>1573</v>
      </c>
      <c r="D191" s="60">
        <v>50</v>
      </c>
      <c r="E191" s="60" t="s">
        <v>26</v>
      </c>
      <c r="F191" s="60"/>
      <c r="G191" s="60" t="s">
        <v>27</v>
      </c>
      <c r="H191" s="60" t="s">
        <v>28</v>
      </c>
      <c r="I191" s="60" t="s">
        <v>29</v>
      </c>
      <c r="J191" s="60" t="s">
        <v>76</v>
      </c>
      <c r="K191" s="60"/>
      <c r="L191" s="60"/>
      <c r="M191" s="60" t="s">
        <v>32</v>
      </c>
      <c r="N191" s="60" t="s">
        <v>52</v>
      </c>
      <c r="O191" s="60">
        <v>24</v>
      </c>
      <c r="P191" s="60" t="s">
        <v>28</v>
      </c>
      <c r="Q191" s="65"/>
      <c r="R191" s="65"/>
      <c r="S191" s="65"/>
      <c r="T191" s="65"/>
      <c r="U191" s="65"/>
      <c r="V191" s="65"/>
      <c r="W191" s="65"/>
      <c r="X191" s="65"/>
      <c r="Y191" s="65"/>
      <c r="Z191" s="65"/>
      <c r="AA191" s="65"/>
      <c r="AB191" s="65"/>
      <c r="AC191" s="65"/>
      <c r="AD191" s="65"/>
      <c r="AE191" s="65"/>
      <c r="AF191" s="65"/>
      <c r="AG191" s="65"/>
      <c r="AH191" s="65"/>
      <c r="AI191" s="65"/>
      <c r="AJ191" s="65"/>
      <c r="AK191" s="65"/>
      <c r="AL191" s="65"/>
      <c r="AM191" s="65"/>
      <c r="AN191" s="65"/>
      <c r="AO191" s="65"/>
      <c r="AP191" s="65"/>
      <c r="AQ191" s="65"/>
      <c r="AR191" s="65"/>
      <c r="AS191" s="65"/>
      <c r="AT191" s="65"/>
      <c r="AU191" s="65"/>
      <c r="AV191" s="65"/>
      <c r="AW191" s="65"/>
      <c r="AX191" s="65"/>
      <c r="AY191" s="65"/>
      <c r="AZ191" s="65"/>
      <c r="BA191" s="65"/>
      <c r="BB191" s="65"/>
      <c r="BC191" s="65"/>
      <c r="BD191" s="65"/>
      <c r="BE191" s="65"/>
      <c r="BF191" s="65"/>
      <c r="BG191" s="65"/>
      <c r="BH191" s="65"/>
      <c r="BI191" s="65"/>
      <c r="BJ191" s="65"/>
      <c r="BK191" s="65"/>
      <c r="BL191" s="65"/>
    </row>
    <row r="192" spans="1:64" x14ac:dyDescent="0.2">
      <c r="A192" s="60" t="s">
        <v>1372</v>
      </c>
      <c r="B192" s="60" t="s">
        <v>1506</v>
      </c>
      <c r="C192" s="66" t="s">
        <v>1574</v>
      </c>
      <c r="D192" s="60">
        <v>50</v>
      </c>
      <c r="E192" s="60" t="s">
        <v>26</v>
      </c>
      <c r="F192" s="60"/>
      <c r="G192" s="60" t="s">
        <v>27</v>
      </c>
      <c r="H192" s="60" t="s">
        <v>28</v>
      </c>
      <c r="I192" s="60" t="s">
        <v>29</v>
      </c>
      <c r="J192" s="60" t="s">
        <v>76</v>
      </c>
      <c r="K192" s="60"/>
      <c r="L192" s="60"/>
      <c r="M192" s="60" t="s">
        <v>32</v>
      </c>
      <c r="N192" s="60" t="s">
        <v>52</v>
      </c>
      <c r="O192" s="60">
        <v>24</v>
      </c>
      <c r="P192" s="60" t="s">
        <v>28</v>
      </c>
      <c r="Q192" s="65"/>
      <c r="R192" s="65"/>
      <c r="S192" s="65"/>
      <c r="T192" s="65"/>
      <c r="U192" s="65"/>
      <c r="V192" s="65"/>
      <c r="W192" s="65"/>
      <c r="X192" s="65"/>
      <c r="Y192" s="65"/>
      <c r="Z192" s="65"/>
      <c r="AA192" s="65"/>
      <c r="AB192" s="65"/>
      <c r="AC192" s="65"/>
      <c r="AD192" s="65"/>
      <c r="AE192" s="65"/>
      <c r="AF192" s="65"/>
      <c r="AG192" s="65"/>
      <c r="AH192" s="65"/>
      <c r="AI192" s="65"/>
      <c r="AJ192" s="65"/>
      <c r="AK192" s="65"/>
      <c r="AL192" s="65"/>
      <c r="AM192" s="65"/>
      <c r="AN192" s="65"/>
      <c r="AO192" s="65"/>
      <c r="AP192" s="65"/>
      <c r="AQ192" s="65"/>
      <c r="AR192" s="65"/>
      <c r="AS192" s="65"/>
      <c r="AT192" s="65"/>
      <c r="AU192" s="65"/>
      <c r="AV192" s="65"/>
      <c r="AW192" s="65"/>
      <c r="AX192" s="65"/>
      <c r="AY192" s="65"/>
      <c r="AZ192" s="65"/>
      <c r="BA192" s="65"/>
      <c r="BB192" s="65"/>
      <c r="BC192" s="65"/>
      <c r="BD192" s="65"/>
      <c r="BE192" s="65"/>
      <c r="BF192" s="65"/>
      <c r="BG192" s="65"/>
      <c r="BH192" s="65"/>
      <c r="BI192" s="65"/>
      <c r="BJ192" s="65"/>
      <c r="BK192" s="65"/>
      <c r="BL192" s="65"/>
    </row>
    <row r="193" spans="1:64" x14ac:dyDescent="0.2">
      <c r="A193" s="60" t="s">
        <v>1372</v>
      </c>
      <c r="B193" s="60" t="s">
        <v>1506</v>
      </c>
      <c r="C193" s="66" t="s">
        <v>1575</v>
      </c>
      <c r="D193" s="60">
        <v>50</v>
      </c>
      <c r="E193" s="60" t="s">
        <v>26</v>
      </c>
      <c r="F193" s="60"/>
      <c r="G193" s="60" t="s">
        <v>27</v>
      </c>
      <c r="H193" s="60" t="s">
        <v>28</v>
      </c>
      <c r="I193" s="60" t="s">
        <v>29</v>
      </c>
      <c r="J193" s="60" t="s">
        <v>76</v>
      </c>
      <c r="K193" s="60"/>
      <c r="L193" s="60"/>
      <c r="M193" s="60" t="s">
        <v>32</v>
      </c>
      <c r="N193" s="60" t="s">
        <v>52</v>
      </c>
      <c r="O193" s="60">
        <v>24</v>
      </c>
      <c r="P193" s="60" t="s">
        <v>28</v>
      </c>
      <c r="Q193" s="65"/>
      <c r="R193" s="65"/>
      <c r="S193" s="65"/>
      <c r="T193" s="65"/>
      <c r="U193" s="65"/>
      <c r="V193" s="65"/>
      <c r="W193" s="65"/>
      <c r="X193" s="65"/>
      <c r="Y193" s="65"/>
      <c r="Z193" s="65"/>
      <c r="AA193" s="65"/>
      <c r="AB193" s="65"/>
      <c r="AC193" s="65"/>
      <c r="AD193" s="65"/>
      <c r="AE193" s="65"/>
      <c r="AF193" s="65"/>
      <c r="AG193" s="65"/>
      <c r="AH193" s="65"/>
      <c r="AI193" s="65"/>
      <c r="AJ193" s="65"/>
      <c r="AK193" s="65"/>
      <c r="AL193" s="65"/>
      <c r="AM193" s="65"/>
      <c r="AN193" s="65"/>
      <c r="AO193" s="65"/>
      <c r="AP193" s="65"/>
      <c r="AQ193" s="65"/>
      <c r="AR193" s="65"/>
      <c r="AS193" s="65"/>
      <c r="AT193" s="65"/>
      <c r="AU193" s="65"/>
      <c r="AV193" s="65"/>
      <c r="AW193" s="65"/>
      <c r="AX193" s="65"/>
      <c r="AY193" s="65"/>
      <c r="AZ193" s="65"/>
      <c r="BA193" s="65"/>
      <c r="BB193" s="65"/>
      <c r="BC193" s="65"/>
      <c r="BD193" s="65"/>
      <c r="BE193" s="65"/>
      <c r="BF193" s="65"/>
      <c r="BG193" s="65"/>
      <c r="BH193" s="65"/>
      <c r="BI193" s="65"/>
      <c r="BJ193" s="65"/>
      <c r="BK193" s="65"/>
      <c r="BL193" s="65"/>
    </row>
    <row r="194" spans="1:64" x14ac:dyDescent="0.2">
      <c r="A194" s="60" t="s">
        <v>1372</v>
      </c>
      <c r="B194" s="60" t="s">
        <v>1506</v>
      </c>
      <c r="C194" s="66" t="s">
        <v>1576</v>
      </c>
      <c r="D194" s="60">
        <v>50</v>
      </c>
      <c r="E194" s="60" t="s">
        <v>26</v>
      </c>
      <c r="F194" s="60"/>
      <c r="G194" s="60" t="s">
        <v>27</v>
      </c>
      <c r="H194" s="60" t="s">
        <v>28</v>
      </c>
      <c r="I194" s="60" t="s">
        <v>29</v>
      </c>
      <c r="J194" s="60" t="s">
        <v>76</v>
      </c>
      <c r="K194" s="60"/>
      <c r="L194" s="60"/>
      <c r="M194" s="60" t="s">
        <v>32</v>
      </c>
      <c r="N194" s="60" t="s">
        <v>52</v>
      </c>
      <c r="O194" s="60">
        <v>24</v>
      </c>
      <c r="P194" s="60" t="s">
        <v>28</v>
      </c>
      <c r="Q194" s="65"/>
      <c r="R194" s="65"/>
      <c r="S194" s="65"/>
      <c r="T194" s="65"/>
      <c r="U194" s="65"/>
      <c r="V194" s="65"/>
      <c r="W194" s="65"/>
      <c r="X194" s="65"/>
      <c r="Y194" s="65"/>
      <c r="Z194" s="65"/>
      <c r="AA194" s="65"/>
      <c r="AB194" s="65"/>
      <c r="AC194" s="65"/>
      <c r="AD194" s="65"/>
      <c r="AE194" s="65"/>
      <c r="AF194" s="65"/>
      <c r="AG194" s="65"/>
      <c r="AH194" s="65"/>
      <c r="AI194" s="65"/>
      <c r="AJ194" s="65"/>
      <c r="AK194" s="65"/>
      <c r="AL194" s="65"/>
      <c r="AM194" s="65"/>
      <c r="AN194" s="65"/>
      <c r="AO194" s="65"/>
      <c r="AP194" s="65"/>
      <c r="AQ194" s="65"/>
      <c r="AR194" s="65"/>
      <c r="AS194" s="65"/>
      <c r="AT194" s="65"/>
      <c r="AU194" s="65"/>
      <c r="AV194" s="65"/>
      <c r="AW194" s="65"/>
      <c r="AX194" s="65"/>
      <c r="AY194" s="65"/>
      <c r="AZ194" s="65"/>
      <c r="BA194" s="65"/>
      <c r="BB194" s="65"/>
      <c r="BC194" s="65"/>
      <c r="BD194" s="65"/>
      <c r="BE194" s="65"/>
      <c r="BF194" s="65"/>
      <c r="BG194" s="65"/>
      <c r="BH194" s="65"/>
      <c r="BI194" s="65"/>
      <c r="BJ194" s="65"/>
      <c r="BK194" s="65"/>
      <c r="BL194" s="65"/>
    </row>
    <row r="195" spans="1:64" x14ac:dyDescent="0.2">
      <c r="A195" s="60" t="s">
        <v>1372</v>
      </c>
      <c r="B195" s="60" t="s">
        <v>1506</v>
      </c>
      <c r="C195" s="66" t="s">
        <v>1577</v>
      </c>
      <c r="D195" s="60">
        <v>50</v>
      </c>
      <c r="E195" s="60" t="s">
        <v>26</v>
      </c>
      <c r="F195" s="60"/>
      <c r="G195" s="60" t="s">
        <v>27</v>
      </c>
      <c r="H195" s="60" t="s">
        <v>28</v>
      </c>
      <c r="I195" s="60" t="s">
        <v>29</v>
      </c>
      <c r="J195" s="60" t="s">
        <v>76</v>
      </c>
      <c r="K195" s="60"/>
      <c r="L195" s="60"/>
      <c r="M195" s="60" t="s">
        <v>32</v>
      </c>
      <c r="N195" s="60" t="s">
        <v>52</v>
      </c>
      <c r="O195" s="60">
        <v>24</v>
      </c>
      <c r="P195" s="60" t="s">
        <v>28</v>
      </c>
      <c r="Q195" s="65"/>
      <c r="R195" s="65"/>
      <c r="S195" s="65"/>
      <c r="T195" s="65"/>
      <c r="U195" s="65"/>
      <c r="V195" s="65"/>
      <c r="W195" s="65"/>
      <c r="X195" s="65"/>
      <c r="Y195" s="65"/>
      <c r="Z195" s="65"/>
      <c r="AA195" s="65"/>
      <c r="AB195" s="65"/>
      <c r="AC195" s="65"/>
      <c r="AD195" s="65"/>
      <c r="AE195" s="65"/>
      <c r="AF195" s="65"/>
      <c r="AG195" s="65"/>
      <c r="AH195" s="65"/>
      <c r="AI195" s="65"/>
      <c r="AJ195" s="65"/>
      <c r="AK195" s="65"/>
      <c r="AL195" s="65"/>
      <c r="AM195" s="65"/>
      <c r="AN195" s="65"/>
      <c r="AO195" s="65"/>
      <c r="AP195" s="65"/>
      <c r="AQ195" s="65"/>
      <c r="AR195" s="65"/>
      <c r="AS195" s="65"/>
      <c r="AT195" s="65"/>
      <c r="AU195" s="65"/>
      <c r="AV195" s="65"/>
      <c r="AW195" s="65"/>
      <c r="AX195" s="65"/>
      <c r="AY195" s="65"/>
      <c r="AZ195" s="65"/>
      <c r="BA195" s="65"/>
      <c r="BB195" s="65"/>
      <c r="BC195" s="65"/>
      <c r="BD195" s="65"/>
      <c r="BE195" s="65"/>
      <c r="BF195" s="65"/>
      <c r="BG195" s="65"/>
      <c r="BH195" s="65"/>
      <c r="BI195" s="65"/>
      <c r="BJ195" s="65"/>
      <c r="BK195" s="65"/>
      <c r="BL195" s="65"/>
    </row>
    <row r="196" spans="1:64" x14ac:dyDescent="0.2">
      <c r="A196" s="60" t="s">
        <v>1372</v>
      </c>
      <c r="B196" s="60" t="s">
        <v>1506</v>
      </c>
      <c r="C196" s="66" t="s">
        <v>1578</v>
      </c>
      <c r="D196" s="60">
        <v>50</v>
      </c>
      <c r="E196" s="60" t="s">
        <v>26</v>
      </c>
      <c r="F196" s="60"/>
      <c r="G196" s="60" t="s">
        <v>27</v>
      </c>
      <c r="H196" s="60" t="s">
        <v>28</v>
      </c>
      <c r="I196" s="60" t="s">
        <v>29</v>
      </c>
      <c r="J196" s="60" t="s">
        <v>76</v>
      </c>
      <c r="K196" s="60"/>
      <c r="L196" s="60"/>
      <c r="M196" s="60" t="s">
        <v>32</v>
      </c>
      <c r="N196" s="60" t="s">
        <v>52</v>
      </c>
      <c r="O196" s="60">
        <v>24</v>
      </c>
      <c r="P196" s="60" t="s">
        <v>28</v>
      </c>
      <c r="Q196" s="65"/>
      <c r="R196" s="65"/>
      <c r="S196" s="65"/>
      <c r="T196" s="65"/>
      <c r="U196" s="65"/>
      <c r="V196" s="65"/>
      <c r="W196" s="65"/>
      <c r="X196" s="65"/>
      <c r="Y196" s="65"/>
      <c r="Z196" s="65"/>
      <c r="AA196" s="65"/>
      <c r="AB196" s="65"/>
      <c r="AC196" s="65"/>
      <c r="AD196" s="65"/>
      <c r="AE196" s="65"/>
      <c r="AF196" s="65"/>
      <c r="AG196" s="65"/>
      <c r="AH196" s="65"/>
      <c r="AI196" s="65"/>
      <c r="AJ196" s="65"/>
      <c r="AK196" s="65"/>
      <c r="AL196" s="65"/>
      <c r="AM196" s="65"/>
      <c r="AN196" s="65"/>
      <c r="AO196" s="65"/>
      <c r="AP196" s="65"/>
      <c r="AQ196" s="65"/>
      <c r="AR196" s="65"/>
      <c r="AS196" s="65"/>
      <c r="AT196" s="65"/>
      <c r="AU196" s="65"/>
      <c r="AV196" s="65"/>
      <c r="AW196" s="65"/>
      <c r="AX196" s="65"/>
      <c r="AY196" s="65"/>
      <c r="AZ196" s="65"/>
      <c r="BA196" s="65"/>
      <c r="BB196" s="65"/>
      <c r="BC196" s="65"/>
      <c r="BD196" s="65"/>
      <c r="BE196" s="65"/>
      <c r="BF196" s="65"/>
      <c r="BG196" s="65"/>
      <c r="BH196" s="65"/>
      <c r="BI196" s="65"/>
      <c r="BJ196" s="65"/>
      <c r="BK196" s="65"/>
      <c r="BL196" s="65"/>
    </row>
    <row r="197" spans="1:64" x14ac:dyDescent="0.2">
      <c r="A197" s="60" t="s">
        <v>1372</v>
      </c>
      <c r="B197" s="60" t="s">
        <v>1506</v>
      </c>
      <c r="C197" s="66" t="s">
        <v>1579</v>
      </c>
      <c r="D197" s="60">
        <v>50</v>
      </c>
      <c r="E197" s="60" t="s">
        <v>26</v>
      </c>
      <c r="F197" s="60"/>
      <c r="G197" s="60" t="s">
        <v>27</v>
      </c>
      <c r="H197" s="60" t="s">
        <v>28</v>
      </c>
      <c r="I197" s="60" t="s">
        <v>29</v>
      </c>
      <c r="J197" s="60" t="s">
        <v>76</v>
      </c>
      <c r="K197" s="60"/>
      <c r="L197" s="60"/>
      <c r="M197" s="60" t="s">
        <v>32</v>
      </c>
      <c r="N197" s="60" t="s">
        <v>52</v>
      </c>
      <c r="O197" s="60">
        <v>24</v>
      </c>
      <c r="P197" s="60" t="s">
        <v>28</v>
      </c>
      <c r="Q197" s="65"/>
      <c r="R197" s="65"/>
      <c r="S197" s="65"/>
      <c r="T197" s="65"/>
      <c r="U197" s="65"/>
      <c r="V197" s="65"/>
      <c r="W197" s="65"/>
      <c r="X197" s="65"/>
      <c r="Y197" s="65"/>
      <c r="Z197" s="65"/>
      <c r="AA197" s="65"/>
      <c r="AB197" s="65"/>
      <c r="AC197" s="65"/>
      <c r="AD197" s="65"/>
      <c r="AE197" s="65"/>
      <c r="AF197" s="65"/>
      <c r="AG197" s="65"/>
      <c r="AH197" s="65"/>
      <c r="AI197" s="65"/>
      <c r="AJ197" s="65"/>
      <c r="AK197" s="65"/>
      <c r="AL197" s="65"/>
      <c r="AM197" s="65"/>
      <c r="AN197" s="65"/>
      <c r="AO197" s="65"/>
      <c r="AP197" s="65"/>
      <c r="AQ197" s="65"/>
      <c r="AR197" s="65"/>
      <c r="AS197" s="65"/>
      <c r="AT197" s="65"/>
      <c r="AU197" s="65"/>
      <c r="AV197" s="65"/>
      <c r="AW197" s="65"/>
      <c r="AX197" s="65"/>
      <c r="AY197" s="65"/>
      <c r="AZ197" s="65"/>
      <c r="BA197" s="65"/>
      <c r="BB197" s="65"/>
      <c r="BC197" s="65"/>
      <c r="BD197" s="65"/>
      <c r="BE197" s="65"/>
      <c r="BF197" s="65"/>
      <c r="BG197" s="65"/>
      <c r="BH197" s="65"/>
      <c r="BI197" s="65"/>
      <c r="BJ197" s="65"/>
      <c r="BK197" s="65"/>
      <c r="BL197" s="65"/>
    </row>
    <row r="198" spans="1:64" x14ac:dyDescent="0.2">
      <c r="A198" s="60" t="s">
        <v>1372</v>
      </c>
      <c r="B198" s="60" t="s">
        <v>1506</v>
      </c>
      <c r="C198" s="66" t="s">
        <v>1580</v>
      </c>
      <c r="D198" s="60">
        <v>50</v>
      </c>
      <c r="E198" s="60" t="s">
        <v>26</v>
      </c>
      <c r="F198" s="60"/>
      <c r="G198" s="60" t="s">
        <v>27</v>
      </c>
      <c r="H198" s="60" t="s">
        <v>28</v>
      </c>
      <c r="I198" s="60" t="s">
        <v>29</v>
      </c>
      <c r="J198" s="60" t="s">
        <v>76</v>
      </c>
      <c r="K198" s="60"/>
      <c r="L198" s="60"/>
      <c r="M198" s="60" t="s">
        <v>32</v>
      </c>
      <c r="N198" s="60" t="s">
        <v>52</v>
      </c>
      <c r="O198" s="60">
        <v>24</v>
      </c>
      <c r="P198" s="60" t="s">
        <v>28</v>
      </c>
      <c r="Q198" s="65"/>
      <c r="R198" s="65"/>
      <c r="S198" s="65"/>
      <c r="T198" s="65"/>
      <c r="U198" s="65"/>
      <c r="V198" s="65"/>
      <c r="W198" s="65"/>
      <c r="X198" s="65"/>
      <c r="Y198" s="65"/>
      <c r="Z198" s="65"/>
      <c r="AA198" s="65"/>
      <c r="AB198" s="65"/>
      <c r="AC198" s="65"/>
      <c r="AD198" s="65"/>
      <c r="AE198" s="65"/>
      <c r="AF198" s="65"/>
      <c r="AG198" s="65"/>
      <c r="AH198" s="65"/>
      <c r="AI198" s="65"/>
      <c r="AJ198" s="65"/>
      <c r="AK198" s="65"/>
      <c r="AL198" s="65"/>
      <c r="AM198" s="65"/>
      <c r="AN198" s="65"/>
      <c r="AO198" s="65"/>
      <c r="AP198" s="65"/>
      <c r="AQ198" s="65"/>
      <c r="AR198" s="65"/>
      <c r="AS198" s="65"/>
      <c r="AT198" s="65"/>
      <c r="AU198" s="65"/>
      <c r="AV198" s="65"/>
      <c r="AW198" s="65"/>
      <c r="AX198" s="65"/>
      <c r="AY198" s="65"/>
      <c r="AZ198" s="65"/>
      <c r="BA198" s="65"/>
      <c r="BB198" s="65"/>
      <c r="BC198" s="65"/>
      <c r="BD198" s="65"/>
      <c r="BE198" s="65"/>
      <c r="BF198" s="65"/>
      <c r="BG198" s="65"/>
      <c r="BH198" s="65"/>
      <c r="BI198" s="65"/>
      <c r="BJ198" s="65"/>
      <c r="BK198" s="65"/>
      <c r="BL198" s="65"/>
    </row>
    <row r="199" spans="1:64" x14ac:dyDescent="0.2">
      <c r="A199" s="60" t="s">
        <v>1372</v>
      </c>
      <c r="B199" s="60" t="s">
        <v>1506</v>
      </c>
      <c r="C199" s="66" t="s">
        <v>1581</v>
      </c>
      <c r="D199" s="60">
        <v>50</v>
      </c>
      <c r="E199" s="60" t="s">
        <v>26</v>
      </c>
      <c r="F199" s="60"/>
      <c r="G199" s="60" t="s">
        <v>27</v>
      </c>
      <c r="H199" s="60" t="s">
        <v>28</v>
      </c>
      <c r="I199" s="60" t="s">
        <v>29</v>
      </c>
      <c r="J199" s="60" t="s">
        <v>76</v>
      </c>
      <c r="K199" s="60"/>
      <c r="L199" s="60"/>
      <c r="M199" s="60" t="s">
        <v>32</v>
      </c>
      <c r="N199" s="60" t="s">
        <v>52</v>
      </c>
      <c r="O199" s="60">
        <v>24</v>
      </c>
      <c r="P199" s="60" t="s">
        <v>28</v>
      </c>
      <c r="Q199" s="65"/>
      <c r="R199" s="65"/>
      <c r="S199" s="65"/>
      <c r="T199" s="65"/>
      <c r="U199" s="65"/>
      <c r="V199" s="65"/>
      <c r="W199" s="65"/>
      <c r="X199" s="65"/>
      <c r="Y199" s="65"/>
      <c r="Z199" s="65"/>
      <c r="AA199" s="65"/>
      <c r="AB199" s="65"/>
      <c r="AC199" s="65"/>
      <c r="AD199" s="65"/>
      <c r="AE199" s="65"/>
      <c r="AF199" s="65"/>
      <c r="AG199" s="65"/>
      <c r="AH199" s="65"/>
      <c r="AI199" s="65"/>
      <c r="AJ199" s="65"/>
      <c r="AK199" s="65"/>
      <c r="AL199" s="65"/>
      <c r="AM199" s="65"/>
      <c r="AN199" s="65"/>
      <c r="AO199" s="65"/>
      <c r="AP199" s="65"/>
      <c r="AQ199" s="65"/>
      <c r="AR199" s="65"/>
      <c r="AS199" s="65"/>
      <c r="AT199" s="65"/>
      <c r="AU199" s="65"/>
      <c r="AV199" s="65"/>
      <c r="AW199" s="65"/>
      <c r="AX199" s="65"/>
      <c r="AY199" s="65"/>
      <c r="AZ199" s="65"/>
      <c r="BA199" s="65"/>
      <c r="BB199" s="65"/>
      <c r="BC199" s="65"/>
      <c r="BD199" s="65"/>
      <c r="BE199" s="65"/>
      <c r="BF199" s="65"/>
      <c r="BG199" s="65"/>
      <c r="BH199" s="65"/>
      <c r="BI199" s="65"/>
      <c r="BJ199" s="65"/>
      <c r="BK199" s="65"/>
      <c r="BL199" s="65"/>
    </row>
    <row r="200" spans="1:64" x14ac:dyDescent="0.2">
      <c r="A200" s="60" t="s">
        <v>1372</v>
      </c>
      <c r="B200" s="60" t="s">
        <v>1506</v>
      </c>
      <c r="C200" s="66" t="s">
        <v>1582</v>
      </c>
      <c r="D200" s="60">
        <v>50</v>
      </c>
      <c r="E200" s="60" t="s">
        <v>26</v>
      </c>
      <c r="F200" s="60"/>
      <c r="G200" s="60" t="s">
        <v>27</v>
      </c>
      <c r="H200" s="60" t="s">
        <v>28</v>
      </c>
      <c r="I200" s="60" t="s">
        <v>29</v>
      </c>
      <c r="J200" s="60" t="s">
        <v>76</v>
      </c>
      <c r="K200" s="60"/>
      <c r="L200" s="60"/>
      <c r="M200" s="60" t="s">
        <v>32</v>
      </c>
      <c r="N200" s="60" t="s">
        <v>52</v>
      </c>
      <c r="O200" s="60">
        <v>24</v>
      </c>
      <c r="P200" s="60" t="s">
        <v>28</v>
      </c>
      <c r="Q200" s="65"/>
      <c r="R200" s="65"/>
      <c r="S200" s="65"/>
      <c r="T200" s="65"/>
      <c r="U200" s="65"/>
      <c r="V200" s="65"/>
      <c r="W200" s="65"/>
      <c r="X200" s="65"/>
      <c r="Y200" s="65"/>
      <c r="Z200" s="65"/>
      <c r="AA200" s="65"/>
      <c r="AB200" s="65"/>
      <c r="AC200" s="65"/>
      <c r="AD200" s="65"/>
      <c r="AE200" s="65"/>
      <c r="AF200" s="65"/>
      <c r="AG200" s="65"/>
      <c r="AH200" s="65"/>
      <c r="AI200" s="65"/>
      <c r="AJ200" s="65"/>
      <c r="AK200" s="65"/>
      <c r="AL200" s="65"/>
      <c r="AM200" s="65"/>
      <c r="AN200" s="65"/>
      <c r="AO200" s="65"/>
      <c r="AP200" s="65"/>
      <c r="AQ200" s="65"/>
      <c r="AR200" s="65"/>
      <c r="AS200" s="65"/>
      <c r="AT200" s="65"/>
      <c r="AU200" s="65"/>
      <c r="AV200" s="65"/>
      <c r="AW200" s="65"/>
      <c r="AX200" s="65"/>
      <c r="AY200" s="65"/>
      <c r="AZ200" s="65"/>
      <c r="BA200" s="65"/>
      <c r="BB200" s="65"/>
      <c r="BC200" s="65"/>
      <c r="BD200" s="65"/>
      <c r="BE200" s="65"/>
      <c r="BF200" s="65"/>
      <c r="BG200" s="65"/>
      <c r="BH200" s="65"/>
      <c r="BI200" s="65"/>
      <c r="BJ200" s="65"/>
      <c r="BK200" s="65"/>
      <c r="BL200" s="65"/>
    </row>
    <row r="201" spans="1:64" x14ac:dyDescent="0.2">
      <c r="A201" s="60" t="s">
        <v>1372</v>
      </c>
      <c r="B201" s="60" t="s">
        <v>1506</v>
      </c>
      <c r="C201" s="66" t="s">
        <v>1583</v>
      </c>
      <c r="D201" s="60">
        <v>50</v>
      </c>
      <c r="E201" s="60" t="s">
        <v>26</v>
      </c>
      <c r="F201" s="60"/>
      <c r="G201" s="60" t="s">
        <v>27</v>
      </c>
      <c r="H201" s="60" t="s">
        <v>28</v>
      </c>
      <c r="I201" s="60" t="s">
        <v>29</v>
      </c>
      <c r="J201" s="60" t="s">
        <v>76</v>
      </c>
      <c r="K201" s="60"/>
      <c r="L201" s="60"/>
      <c r="M201" s="60" t="s">
        <v>32</v>
      </c>
      <c r="N201" s="60" t="s">
        <v>52</v>
      </c>
      <c r="O201" s="60">
        <v>24</v>
      </c>
      <c r="P201" s="60" t="s">
        <v>28</v>
      </c>
      <c r="Q201" s="65"/>
      <c r="R201" s="65"/>
      <c r="S201" s="65"/>
      <c r="T201" s="65"/>
      <c r="U201" s="65"/>
      <c r="V201" s="65"/>
      <c r="W201" s="65"/>
      <c r="X201" s="65"/>
      <c r="Y201" s="65"/>
      <c r="Z201" s="65"/>
      <c r="AA201" s="65"/>
      <c r="AB201" s="65"/>
      <c r="AC201" s="65"/>
      <c r="AD201" s="65"/>
      <c r="AE201" s="65"/>
      <c r="AF201" s="65"/>
      <c r="AG201" s="65"/>
      <c r="AH201" s="65"/>
      <c r="AI201" s="65"/>
      <c r="AJ201" s="65"/>
      <c r="AK201" s="65"/>
      <c r="AL201" s="65"/>
      <c r="AM201" s="65"/>
      <c r="AN201" s="65"/>
      <c r="AO201" s="65"/>
      <c r="AP201" s="65"/>
      <c r="AQ201" s="65"/>
      <c r="AR201" s="65"/>
      <c r="AS201" s="65"/>
      <c r="AT201" s="65"/>
      <c r="AU201" s="65"/>
      <c r="AV201" s="65"/>
      <c r="AW201" s="65"/>
      <c r="AX201" s="65"/>
      <c r="AY201" s="65"/>
      <c r="AZ201" s="65"/>
      <c r="BA201" s="65"/>
      <c r="BB201" s="65"/>
      <c r="BC201" s="65"/>
      <c r="BD201" s="65"/>
      <c r="BE201" s="65"/>
      <c r="BF201" s="65"/>
      <c r="BG201" s="65"/>
      <c r="BH201" s="65"/>
      <c r="BI201" s="65"/>
      <c r="BJ201" s="65"/>
      <c r="BK201" s="65"/>
      <c r="BL201" s="65"/>
    </row>
    <row r="202" spans="1:64" x14ac:dyDescent="0.2">
      <c r="A202" s="60" t="s">
        <v>1372</v>
      </c>
      <c r="B202" s="60" t="s">
        <v>1506</v>
      </c>
      <c r="C202" s="66" t="s">
        <v>1584</v>
      </c>
      <c r="D202" s="60">
        <v>50</v>
      </c>
      <c r="E202" s="60" t="s">
        <v>26</v>
      </c>
      <c r="F202" s="60"/>
      <c r="G202" s="60" t="s">
        <v>27</v>
      </c>
      <c r="H202" s="60" t="s">
        <v>28</v>
      </c>
      <c r="I202" s="60" t="s">
        <v>29</v>
      </c>
      <c r="J202" s="60" t="s">
        <v>76</v>
      </c>
      <c r="K202" s="60"/>
      <c r="L202" s="60"/>
      <c r="M202" s="60" t="s">
        <v>32</v>
      </c>
      <c r="N202" s="60" t="s">
        <v>52</v>
      </c>
      <c r="O202" s="60">
        <v>24</v>
      </c>
      <c r="P202" s="60" t="s">
        <v>28</v>
      </c>
      <c r="Q202" s="65"/>
      <c r="R202" s="65"/>
      <c r="S202" s="65"/>
      <c r="T202" s="65"/>
      <c r="U202" s="65"/>
      <c r="V202" s="65"/>
      <c r="W202" s="65"/>
      <c r="X202" s="65"/>
      <c r="Y202" s="65"/>
      <c r="Z202" s="65"/>
      <c r="AA202" s="65"/>
      <c r="AB202" s="65"/>
      <c r="AC202" s="65"/>
      <c r="AD202" s="65"/>
      <c r="AE202" s="65"/>
      <c r="AF202" s="65"/>
      <c r="AG202" s="65"/>
      <c r="AH202" s="65"/>
      <c r="AI202" s="65"/>
      <c r="AJ202" s="65"/>
      <c r="AK202" s="65"/>
      <c r="AL202" s="65"/>
      <c r="AM202" s="65"/>
      <c r="AN202" s="65"/>
      <c r="AO202" s="65"/>
      <c r="AP202" s="65"/>
      <c r="AQ202" s="65"/>
      <c r="AR202" s="65"/>
      <c r="AS202" s="65"/>
      <c r="AT202" s="65"/>
      <c r="AU202" s="65"/>
      <c r="AV202" s="65"/>
      <c r="AW202" s="65"/>
      <c r="AX202" s="65"/>
      <c r="AY202" s="65"/>
      <c r="AZ202" s="65"/>
      <c r="BA202" s="65"/>
      <c r="BB202" s="65"/>
      <c r="BC202" s="65"/>
      <c r="BD202" s="65"/>
      <c r="BE202" s="65"/>
      <c r="BF202" s="65"/>
      <c r="BG202" s="65"/>
      <c r="BH202" s="65"/>
      <c r="BI202" s="65"/>
      <c r="BJ202" s="65"/>
      <c r="BK202" s="65"/>
      <c r="BL202" s="65"/>
    </row>
    <row r="203" spans="1:64" x14ac:dyDescent="0.2">
      <c r="A203" s="60" t="s">
        <v>1372</v>
      </c>
      <c r="B203" s="60" t="s">
        <v>1506</v>
      </c>
      <c r="C203" s="66" t="s">
        <v>1585</v>
      </c>
      <c r="D203" s="60">
        <v>50</v>
      </c>
      <c r="E203" s="60" t="s">
        <v>26</v>
      </c>
      <c r="F203" s="60"/>
      <c r="G203" s="60" t="s">
        <v>27</v>
      </c>
      <c r="H203" s="60" t="s">
        <v>28</v>
      </c>
      <c r="I203" s="60" t="s">
        <v>29</v>
      </c>
      <c r="J203" s="60" t="s">
        <v>76</v>
      </c>
      <c r="K203" s="60"/>
      <c r="L203" s="60"/>
      <c r="M203" s="60" t="s">
        <v>32</v>
      </c>
      <c r="N203" s="60" t="s">
        <v>52</v>
      </c>
      <c r="O203" s="60">
        <v>24</v>
      </c>
      <c r="P203" s="60" t="s">
        <v>28</v>
      </c>
      <c r="Q203" s="65"/>
      <c r="R203" s="65"/>
      <c r="S203" s="65"/>
      <c r="T203" s="65"/>
      <c r="U203" s="65"/>
      <c r="V203" s="65"/>
      <c r="W203" s="65"/>
      <c r="X203" s="65"/>
      <c r="Y203" s="65"/>
      <c r="Z203" s="65"/>
      <c r="AA203" s="65"/>
      <c r="AB203" s="65"/>
      <c r="AC203" s="65"/>
      <c r="AD203" s="65"/>
      <c r="AE203" s="65"/>
      <c r="AF203" s="65"/>
      <c r="AG203" s="65"/>
      <c r="AH203" s="65"/>
      <c r="AI203" s="65"/>
      <c r="AJ203" s="65"/>
      <c r="AK203" s="65"/>
      <c r="AL203" s="65"/>
      <c r="AM203" s="65"/>
      <c r="AN203" s="65"/>
      <c r="AO203" s="65"/>
      <c r="AP203" s="65"/>
      <c r="AQ203" s="65"/>
      <c r="AR203" s="65"/>
      <c r="AS203" s="65"/>
      <c r="AT203" s="65"/>
      <c r="AU203" s="65"/>
      <c r="AV203" s="65"/>
      <c r="AW203" s="65"/>
      <c r="AX203" s="65"/>
      <c r="AY203" s="65"/>
      <c r="AZ203" s="65"/>
      <c r="BA203" s="65"/>
      <c r="BB203" s="65"/>
      <c r="BC203" s="65"/>
      <c r="BD203" s="65"/>
      <c r="BE203" s="65"/>
      <c r="BF203" s="65"/>
      <c r="BG203" s="65"/>
      <c r="BH203" s="65"/>
      <c r="BI203" s="65"/>
      <c r="BJ203" s="65"/>
      <c r="BK203" s="65"/>
      <c r="BL203" s="65"/>
    </row>
    <row r="204" spans="1:64" x14ac:dyDescent="0.2">
      <c r="A204" s="60" t="s">
        <v>1372</v>
      </c>
      <c r="B204" s="60" t="s">
        <v>1506</v>
      </c>
      <c r="C204" s="66" t="s">
        <v>1586</v>
      </c>
      <c r="D204" s="60">
        <v>50</v>
      </c>
      <c r="E204" s="60" t="s">
        <v>26</v>
      </c>
      <c r="F204" s="60"/>
      <c r="G204" s="60" t="s">
        <v>27</v>
      </c>
      <c r="H204" s="60" t="s">
        <v>28</v>
      </c>
      <c r="I204" s="60" t="s">
        <v>29</v>
      </c>
      <c r="J204" s="60" t="s">
        <v>76</v>
      </c>
      <c r="K204" s="60"/>
      <c r="L204" s="60"/>
      <c r="M204" s="60" t="s">
        <v>32</v>
      </c>
      <c r="N204" s="60" t="s">
        <v>52</v>
      </c>
      <c r="O204" s="60">
        <v>24</v>
      </c>
      <c r="P204" s="60" t="s">
        <v>28</v>
      </c>
      <c r="Q204" s="65"/>
      <c r="R204" s="65"/>
      <c r="S204" s="65"/>
      <c r="T204" s="65"/>
      <c r="U204" s="65"/>
      <c r="V204" s="65"/>
      <c r="W204" s="65"/>
      <c r="X204" s="65"/>
      <c r="Y204" s="65"/>
      <c r="Z204" s="65"/>
      <c r="AA204" s="65"/>
      <c r="AB204" s="65"/>
      <c r="AC204" s="65"/>
      <c r="AD204" s="65"/>
      <c r="AE204" s="65"/>
      <c r="AF204" s="65"/>
      <c r="AG204" s="65"/>
      <c r="AH204" s="65"/>
      <c r="AI204" s="65"/>
      <c r="AJ204" s="65"/>
      <c r="AK204" s="65"/>
      <c r="AL204" s="65"/>
      <c r="AM204" s="65"/>
      <c r="AN204" s="65"/>
      <c r="AO204" s="65"/>
      <c r="AP204" s="65"/>
      <c r="AQ204" s="65"/>
      <c r="AR204" s="65"/>
      <c r="AS204" s="65"/>
      <c r="AT204" s="65"/>
      <c r="AU204" s="65"/>
      <c r="AV204" s="65"/>
      <c r="AW204" s="65"/>
      <c r="AX204" s="65"/>
      <c r="AY204" s="65"/>
      <c r="AZ204" s="65"/>
      <c r="BA204" s="65"/>
      <c r="BB204" s="65"/>
      <c r="BC204" s="65"/>
      <c r="BD204" s="65"/>
      <c r="BE204" s="65"/>
      <c r="BF204" s="65"/>
      <c r="BG204" s="65"/>
      <c r="BH204" s="65"/>
      <c r="BI204" s="65"/>
      <c r="BJ204" s="65"/>
      <c r="BK204" s="65"/>
      <c r="BL204" s="65"/>
    </row>
    <row r="205" spans="1:64" x14ac:dyDescent="0.2">
      <c r="A205" s="60" t="s">
        <v>1372</v>
      </c>
      <c r="B205" s="60" t="s">
        <v>1506</v>
      </c>
      <c r="C205" s="66" t="s">
        <v>1587</v>
      </c>
      <c r="D205" s="60">
        <v>50</v>
      </c>
      <c r="E205" s="60" t="s">
        <v>26</v>
      </c>
      <c r="F205" s="60"/>
      <c r="G205" s="60" t="s">
        <v>27</v>
      </c>
      <c r="H205" s="60" t="s">
        <v>28</v>
      </c>
      <c r="I205" s="60" t="s">
        <v>29</v>
      </c>
      <c r="J205" s="60" t="s">
        <v>76</v>
      </c>
      <c r="K205" s="60"/>
      <c r="L205" s="60"/>
      <c r="M205" s="60" t="s">
        <v>32</v>
      </c>
      <c r="N205" s="60" t="s">
        <v>52</v>
      </c>
      <c r="O205" s="60">
        <v>24</v>
      </c>
      <c r="P205" s="60" t="s">
        <v>28</v>
      </c>
      <c r="Q205" s="65"/>
      <c r="R205" s="65"/>
      <c r="S205" s="65"/>
      <c r="T205" s="65"/>
      <c r="U205" s="65"/>
      <c r="V205" s="65"/>
      <c r="W205" s="65"/>
      <c r="X205" s="65"/>
      <c r="Y205" s="65"/>
      <c r="Z205" s="65"/>
      <c r="AA205" s="65"/>
      <c r="AB205" s="65"/>
      <c r="AC205" s="65"/>
      <c r="AD205" s="65"/>
      <c r="AE205" s="65"/>
      <c r="AF205" s="65"/>
      <c r="AG205" s="65"/>
      <c r="AH205" s="65"/>
      <c r="AI205" s="65"/>
      <c r="AJ205" s="65"/>
      <c r="AK205" s="65"/>
      <c r="AL205" s="65"/>
      <c r="AM205" s="65"/>
      <c r="AN205" s="65"/>
      <c r="AO205" s="65"/>
      <c r="AP205" s="65"/>
      <c r="AQ205" s="65"/>
      <c r="AR205" s="65"/>
      <c r="AS205" s="65"/>
      <c r="AT205" s="65"/>
      <c r="AU205" s="65"/>
      <c r="AV205" s="65"/>
      <c r="AW205" s="65"/>
      <c r="AX205" s="65"/>
      <c r="AY205" s="65"/>
      <c r="AZ205" s="65"/>
      <c r="BA205" s="65"/>
      <c r="BB205" s="65"/>
      <c r="BC205" s="65"/>
      <c r="BD205" s="65"/>
      <c r="BE205" s="65"/>
      <c r="BF205" s="65"/>
      <c r="BG205" s="65"/>
      <c r="BH205" s="65"/>
      <c r="BI205" s="65"/>
      <c r="BJ205" s="65"/>
      <c r="BK205" s="65"/>
      <c r="BL205" s="65"/>
    </row>
    <row r="206" spans="1:64" x14ac:dyDescent="0.2">
      <c r="A206" s="60" t="s">
        <v>1372</v>
      </c>
      <c r="B206" s="60" t="s">
        <v>1506</v>
      </c>
      <c r="C206" s="66" t="s">
        <v>1588</v>
      </c>
      <c r="D206" s="60">
        <v>50</v>
      </c>
      <c r="E206" s="60" t="s">
        <v>26</v>
      </c>
      <c r="F206" s="60"/>
      <c r="G206" s="60" t="s">
        <v>27</v>
      </c>
      <c r="H206" s="60" t="s">
        <v>28</v>
      </c>
      <c r="I206" s="60" t="s">
        <v>29</v>
      </c>
      <c r="J206" s="60" t="s">
        <v>76</v>
      </c>
      <c r="K206" s="60"/>
      <c r="L206" s="60"/>
      <c r="M206" s="60" t="s">
        <v>32</v>
      </c>
      <c r="N206" s="60" t="s">
        <v>52</v>
      </c>
      <c r="O206" s="60">
        <v>24</v>
      </c>
      <c r="P206" s="60" t="s">
        <v>28</v>
      </c>
      <c r="Q206" s="65"/>
      <c r="R206" s="65"/>
      <c r="S206" s="65"/>
      <c r="T206" s="65"/>
      <c r="U206" s="65"/>
      <c r="V206" s="65"/>
      <c r="W206" s="65"/>
      <c r="X206" s="65"/>
      <c r="Y206" s="65"/>
      <c r="Z206" s="65"/>
      <c r="AA206" s="65"/>
      <c r="AB206" s="65"/>
      <c r="AC206" s="65"/>
      <c r="AD206" s="65"/>
      <c r="AE206" s="65"/>
      <c r="AF206" s="65"/>
      <c r="AG206" s="65"/>
      <c r="AH206" s="65"/>
      <c r="AI206" s="65"/>
      <c r="AJ206" s="65"/>
      <c r="AK206" s="65"/>
      <c r="AL206" s="65"/>
      <c r="AM206" s="65"/>
      <c r="AN206" s="65"/>
      <c r="AO206" s="65"/>
      <c r="AP206" s="65"/>
      <c r="AQ206" s="65"/>
      <c r="AR206" s="65"/>
      <c r="AS206" s="65"/>
      <c r="AT206" s="65"/>
      <c r="AU206" s="65"/>
      <c r="AV206" s="65"/>
      <c r="AW206" s="65"/>
      <c r="AX206" s="65"/>
      <c r="AY206" s="65"/>
      <c r="AZ206" s="65"/>
      <c r="BA206" s="65"/>
      <c r="BB206" s="65"/>
      <c r="BC206" s="65"/>
      <c r="BD206" s="65"/>
      <c r="BE206" s="65"/>
      <c r="BF206" s="65"/>
      <c r="BG206" s="65"/>
      <c r="BH206" s="65"/>
      <c r="BI206" s="65"/>
      <c r="BJ206" s="65"/>
      <c r="BK206" s="65"/>
      <c r="BL206" s="65"/>
    </row>
    <row r="207" spans="1:64" x14ac:dyDescent="0.2">
      <c r="A207" s="60" t="s">
        <v>1372</v>
      </c>
      <c r="B207" s="60" t="s">
        <v>1506</v>
      </c>
      <c r="C207" s="66" t="s">
        <v>1589</v>
      </c>
      <c r="D207" s="60">
        <v>50</v>
      </c>
      <c r="E207" s="60" t="s">
        <v>26</v>
      </c>
      <c r="F207" s="60"/>
      <c r="G207" s="60" t="s">
        <v>27</v>
      </c>
      <c r="H207" s="60" t="s">
        <v>28</v>
      </c>
      <c r="I207" s="60" t="s">
        <v>29</v>
      </c>
      <c r="J207" s="60" t="s">
        <v>76</v>
      </c>
      <c r="K207" s="60"/>
      <c r="L207" s="60"/>
      <c r="M207" s="60" t="s">
        <v>32</v>
      </c>
      <c r="N207" s="60" t="s">
        <v>52</v>
      </c>
      <c r="O207" s="60">
        <v>24</v>
      </c>
      <c r="P207" s="60" t="s">
        <v>28</v>
      </c>
      <c r="Q207" s="65"/>
      <c r="R207" s="65"/>
      <c r="S207" s="65"/>
      <c r="T207" s="65"/>
      <c r="U207" s="65"/>
      <c r="V207" s="65"/>
      <c r="W207" s="65"/>
      <c r="X207" s="65"/>
      <c r="Y207" s="65"/>
      <c r="Z207" s="65"/>
      <c r="AA207" s="65"/>
      <c r="AB207" s="65"/>
      <c r="AC207" s="65"/>
      <c r="AD207" s="65"/>
      <c r="AE207" s="65"/>
      <c r="AF207" s="65"/>
      <c r="AG207" s="65"/>
      <c r="AH207" s="65"/>
      <c r="AI207" s="65"/>
      <c r="AJ207" s="65"/>
      <c r="AK207" s="65"/>
      <c r="AL207" s="65"/>
      <c r="AM207" s="65"/>
      <c r="AN207" s="65"/>
      <c r="AO207" s="65"/>
      <c r="AP207" s="65"/>
      <c r="AQ207" s="65"/>
      <c r="AR207" s="65"/>
      <c r="AS207" s="65"/>
      <c r="AT207" s="65"/>
      <c r="AU207" s="65"/>
      <c r="AV207" s="65"/>
      <c r="AW207" s="65"/>
      <c r="AX207" s="65"/>
      <c r="AY207" s="65"/>
      <c r="AZ207" s="65"/>
      <c r="BA207" s="65"/>
      <c r="BB207" s="65"/>
      <c r="BC207" s="65"/>
      <c r="BD207" s="65"/>
      <c r="BE207" s="65"/>
      <c r="BF207" s="65"/>
      <c r="BG207" s="65"/>
      <c r="BH207" s="65"/>
      <c r="BI207" s="65"/>
      <c r="BJ207" s="65"/>
      <c r="BK207" s="65"/>
      <c r="BL207" s="65"/>
    </row>
    <row r="208" spans="1:64" x14ac:dyDescent="0.2">
      <c r="A208" s="60" t="s">
        <v>1372</v>
      </c>
      <c r="B208" s="60" t="s">
        <v>1506</v>
      </c>
      <c r="C208" s="66" t="s">
        <v>1590</v>
      </c>
      <c r="D208" s="60">
        <v>50</v>
      </c>
      <c r="E208" s="60" t="s">
        <v>26</v>
      </c>
      <c r="F208" s="60"/>
      <c r="G208" s="60" t="s">
        <v>27</v>
      </c>
      <c r="H208" s="60" t="s">
        <v>28</v>
      </c>
      <c r="I208" s="60" t="s">
        <v>29</v>
      </c>
      <c r="J208" s="60" t="s">
        <v>76</v>
      </c>
      <c r="K208" s="60"/>
      <c r="L208" s="60"/>
      <c r="M208" s="60" t="s">
        <v>32</v>
      </c>
      <c r="N208" s="60" t="s">
        <v>52</v>
      </c>
      <c r="O208" s="60">
        <v>24</v>
      </c>
      <c r="P208" s="60" t="s">
        <v>28</v>
      </c>
      <c r="Q208" s="65"/>
      <c r="R208" s="65"/>
      <c r="S208" s="65"/>
      <c r="T208" s="65"/>
      <c r="U208" s="65"/>
      <c r="V208" s="65"/>
      <c r="W208" s="65"/>
      <c r="X208" s="65"/>
      <c r="Y208" s="65"/>
      <c r="Z208" s="65"/>
      <c r="AA208" s="65"/>
      <c r="AB208" s="65"/>
      <c r="AC208" s="65"/>
      <c r="AD208" s="65"/>
      <c r="AE208" s="65"/>
      <c r="AF208" s="65"/>
      <c r="AG208" s="65"/>
      <c r="AH208" s="65"/>
      <c r="AI208" s="65"/>
      <c r="AJ208" s="65"/>
      <c r="AK208" s="65"/>
      <c r="AL208" s="65"/>
      <c r="AM208" s="65"/>
      <c r="AN208" s="65"/>
      <c r="AO208" s="65"/>
      <c r="AP208" s="65"/>
      <c r="AQ208" s="65"/>
      <c r="AR208" s="65"/>
      <c r="AS208" s="65"/>
      <c r="AT208" s="65"/>
      <c r="AU208" s="65"/>
      <c r="AV208" s="65"/>
      <c r="AW208" s="65"/>
      <c r="AX208" s="65"/>
      <c r="AY208" s="65"/>
      <c r="AZ208" s="65"/>
      <c r="BA208" s="65"/>
      <c r="BB208" s="65"/>
      <c r="BC208" s="65"/>
      <c r="BD208" s="65"/>
      <c r="BE208" s="65"/>
      <c r="BF208" s="65"/>
      <c r="BG208" s="65"/>
      <c r="BH208" s="65"/>
      <c r="BI208" s="65"/>
      <c r="BJ208" s="65"/>
      <c r="BK208" s="65"/>
      <c r="BL208" s="65"/>
    </row>
    <row r="209" spans="1:64" x14ac:dyDescent="0.2">
      <c r="A209" s="60" t="s">
        <v>1372</v>
      </c>
      <c r="B209" s="60" t="s">
        <v>1506</v>
      </c>
      <c r="C209" s="66" t="s">
        <v>1591</v>
      </c>
      <c r="D209" s="60">
        <v>50</v>
      </c>
      <c r="E209" s="60" t="s">
        <v>26</v>
      </c>
      <c r="F209" s="60"/>
      <c r="G209" s="60" t="s">
        <v>27</v>
      </c>
      <c r="H209" s="60" t="s">
        <v>28</v>
      </c>
      <c r="I209" s="60" t="s">
        <v>29</v>
      </c>
      <c r="J209" s="60" t="s">
        <v>76</v>
      </c>
      <c r="K209" s="60"/>
      <c r="L209" s="60"/>
      <c r="M209" s="60" t="s">
        <v>32</v>
      </c>
      <c r="N209" s="60" t="s">
        <v>52</v>
      </c>
      <c r="O209" s="60">
        <v>24</v>
      </c>
      <c r="P209" s="60" t="s">
        <v>28</v>
      </c>
      <c r="Q209" s="65"/>
      <c r="R209" s="65"/>
      <c r="S209" s="65"/>
      <c r="T209" s="65"/>
      <c r="U209" s="65"/>
      <c r="V209" s="65"/>
      <c r="W209" s="65"/>
      <c r="X209" s="65"/>
      <c r="Y209" s="65"/>
      <c r="Z209" s="65"/>
      <c r="AA209" s="65"/>
      <c r="AB209" s="65"/>
      <c r="AC209" s="65"/>
      <c r="AD209" s="65"/>
      <c r="AE209" s="65"/>
      <c r="AF209" s="65"/>
      <c r="AG209" s="65"/>
      <c r="AH209" s="65"/>
      <c r="AI209" s="65"/>
      <c r="AJ209" s="65"/>
      <c r="AK209" s="65"/>
      <c r="AL209" s="65"/>
      <c r="AM209" s="65"/>
      <c r="AN209" s="65"/>
      <c r="AO209" s="65"/>
      <c r="AP209" s="65"/>
      <c r="AQ209" s="65"/>
      <c r="AR209" s="65"/>
      <c r="AS209" s="65"/>
      <c r="AT209" s="65"/>
      <c r="AU209" s="65"/>
      <c r="AV209" s="65"/>
      <c r="AW209" s="65"/>
      <c r="AX209" s="65"/>
      <c r="AY209" s="65"/>
      <c r="AZ209" s="65"/>
      <c r="BA209" s="65"/>
      <c r="BB209" s="65"/>
      <c r="BC209" s="65"/>
      <c r="BD209" s="65"/>
      <c r="BE209" s="65"/>
      <c r="BF209" s="65"/>
      <c r="BG209" s="65"/>
      <c r="BH209" s="65"/>
      <c r="BI209" s="65"/>
      <c r="BJ209" s="65"/>
      <c r="BK209" s="65"/>
      <c r="BL209" s="65"/>
    </row>
    <row r="210" spans="1:64" x14ac:dyDescent="0.2">
      <c r="A210" s="60" t="s">
        <v>1372</v>
      </c>
      <c r="B210" s="60" t="s">
        <v>1506</v>
      </c>
      <c r="C210" s="66" t="s">
        <v>1592</v>
      </c>
      <c r="D210" s="60">
        <v>50</v>
      </c>
      <c r="E210" s="60" t="s">
        <v>26</v>
      </c>
      <c r="F210" s="60"/>
      <c r="G210" s="60" t="s">
        <v>27</v>
      </c>
      <c r="H210" s="60" t="s">
        <v>28</v>
      </c>
      <c r="I210" s="60" t="s">
        <v>29</v>
      </c>
      <c r="J210" s="60" t="s">
        <v>76</v>
      </c>
      <c r="K210" s="60"/>
      <c r="L210" s="60"/>
      <c r="M210" s="60" t="s">
        <v>32</v>
      </c>
      <c r="N210" s="60" t="s">
        <v>52</v>
      </c>
      <c r="O210" s="60">
        <v>24</v>
      </c>
      <c r="P210" s="60" t="s">
        <v>28</v>
      </c>
      <c r="Q210" s="65"/>
      <c r="R210" s="65"/>
      <c r="S210" s="65"/>
      <c r="T210" s="65"/>
      <c r="U210" s="65"/>
      <c r="V210" s="65"/>
      <c r="W210" s="65"/>
      <c r="X210" s="65"/>
      <c r="Y210" s="65"/>
      <c r="Z210" s="65"/>
      <c r="AA210" s="65"/>
      <c r="AB210" s="65"/>
      <c r="AC210" s="65"/>
      <c r="AD210" s="65"/>
      <c r="AE210" s="65"/>
      <c r="AF210" s="65"/>
      <c r="AG210" s="65"/>
      <c r="AH210" s="65"/>
      <c r="AI210" s="65"/>
      <c r="AJ210" s="65"/>
      <c r="AK210" s="65"/>
      <c r="AL210" s="65"/>
      <c r="AM210" s="65"/>
      <c r="AN210" s="65"/>
      <c r="AO210" s="65"/>
      <c r="AP210" s="65"/>
      <c r="AQ210" s="65"/>
      <c r="AR210" s="65"/>
      <c r="AS210" s="65"/>
      <c r="AT210" s="65"/>
      <c r="AU210" s="65"/>
      <c r="AV210" s="65"/>
      <c r="AW210" s="65"/>
      <c r="AX210" s="65"/>
      <c r="AY210" s="65"/>
      <c r="AZ210" s="65"/>
      <c r="BA210" s="65"/>
      <c r="BB210" s="65"/>
      <c r="BC210" s="65"/>
      <c r="BD210" s="65"/>
      <c r="BE210" s="65"/>
      <c r="BF210" s="65"/>
      <c r="BG210" s="65"/>
      <c r="BH210" s="65"/>
      <c r="BI210" s="65"/>
      <c r="BJ210" s="65"/>
      <c r="BK210" s="65"/>
      <c r="BL210" s="65"/>
    </row>
    <row r="211" spans="1:64" x14ac:dyDescent="0.2">
      <c r="A211" s="60" t="s">
        <v>1372</v>
      </c>
      <c r="B211" s="60" t="s">
        <v>1506</v>
      </c>
      <c r="C211" s="66" t="s">
        <v>1593</v>
      </c>
      <c r="D211" s="60">
        <v>50</v>
      </c>
      <c r="E211" s="60" t="s">
        <v>26</v>
      </c>
      <c r="F211" s="60"/>
      <c r="G211" s="60" t="s">
        <v>27</v>
      </c>
      <c r="H211" s="60" t="s">
        <v>28</v>
      </c>
      <c r="I211" s="60" t="s">
        <v>29</v>
      </c>
      <c r="J211" s="60" t="s">
        <v>76</v>
      </c>
      <c r="K211" s="60"/>
      <c r="L211" s="60"/>
      <c r="M211" s="60" t="s">
        <v>32</v>
      </c>
      <c r="N211" s="60" t="s">
        <v>52</v>
      </c>
      <c r="O211" s="60">
        <v>24</v>
      </c>
      <c r="P211" s="60" t="s">
        <v>28</v>
      </c>
      <c r="Q211" s="65"/>
      <c r="R211" s="65"/>
      <c r="S211" s="65"/>
      <c r="T211" s="65"/>
      <c r="U211" s="65"/>
      <c r="V211" s="65"/>
      <c r="W211" s="65"/>
      <c r="X211" s="65"/>
      <c r="Y211" s="65"/>
      <c r="Z211" s="65"/>
      <c r="AA211" s="65"/>
      <c r="AB211" s="65"/>
      <c r="AC211" s="65"/>
      <c r="AD211" s="65"/>
      <c r="AE211" s="65"/>
      <c r="AF211" s="65"/>
      <c r="AG211" s="65"/>
      <c r="AH211" s="65"/>
      <c r="AI211" s="65"/>
      <c r="AJ211" s="65"/>
      <c r="AK211" s="65"/>
      <c r="AL211" s="65"/>
      <c r="AM211" s="65"/>
      <c r="AN211" s="65"/>
      <c r="AO211" s="65"/>
      <c r="AP211" s="65"/>
      <c r="AQ211" s="65"/>
      <c r="AR211" s="65"/>
      <c r="AS211" s="65"/>
      <c r="AT211" s="65"/>
      <c r="AU211" s="65"/>
      <c r="AV211" s="65"/>
      <c r="AW211" s="65"/>
      <c r="AX211" s="65"/>
      <c r="AY211" s="65"/>
      <c r="AZ211" s="65"/>
      <c r="BA211" s="65"/>
      <c r="BB211" s="65"/>
      <c r="BC211" s="65"/>
      <c r="BD211" s="65"/>
      <c r="BE211" s="65"/>
      <c r="BF211" s="65"/>
      <c r="BG211" s="65"/>
      <c r="BH211" s="65"/>
      <c r="BI211" s="65"/>
      <c r="BJ211" s="65"/>
      <c r="BK211" s="65"/>
      <c r="BL211" s="65"/>
    </row>
    <row r="212" spans="1:64" x14ac:dyDescent="0.2">
      <c r="A212" s="60" t="s">
        <v>1372</v>
      </c>
      <c r="B212" s="60" t="s">
        <v>1506</v>
      </c>
      <c r="C212" s="66" t="s">
        <v>1594</v>
      </c>
      <c r="D212" s="60">
        <v>50</v>
      </c>
      <c r="E212" s="60" t="s">
        <v>26</v>
      </c>
      <c r="F212" s="60"/>
      <c r="G212" s="60" t="s">
        <v>27</v>
      </c>
      <c r="H212" s="60" t="s">
        <v>28</v>
      </c>
      <c r="I212" s="60" t="s">
        <v>29</v>
      </c>
      <c r="J212" s="60" t="s">
        <v>76</v>
      </c>
      <c r="K212" s="60"/>
      <c r="L212" s="60"/>
      <c r="M212" s="60" t="s">
        <v>32</v>
      </c>
      <c r="N212" s="60" t="s">
        <v>52</v>
      </c>
      <c r="O212" s="60">
        <v>24</v>
      </c>
      <c r="P212" s="60" t="s">
        <v>28</v>
      </c>
      <c r="Q212" s="65"/>
      <c r="R212" s="65"/>
      <c r="S212" s="65"/>
      <c r="T212" s="65"/>
      <c r="U212" s="65"/>
      <c r="V212" s="65"/>
      <c r="W212" s="65"/>
      <c r="X212" s="65"/>
      <c r="Y212" s="65"/>
      <c r="Z212" s="65"/>
      <c r="AA212" s="65"/>
      <c r="AB212" s="65"/>
      <c r="AC212" s="65"/>
      <c r="AD212" s="65"/>
      <c r="AE212" s="65"/>
      <c r="AF212" s="65"/>
      <c r="AG212" s="65"/>
      <c r="AH212" s="65"/>
      <c r="AI212" s="65"/>
      <c r="AJ212" s="65"/>
      <c r="AK212" s="65"/>
      <c r="AL212" s="65"/>
      <c r="AM212" s="65"/>
      <c r="AN212" s="65"/>
      <c r="AO212" s="65"/>
      <c r="AP212" s="65"/>
      <c r="AQ212" s="65"/>
      <c r="AR212" s="65"/>
      <c r="AS212" s="65"/>
      <c r="AT212" s="65"/>
      <c r="AU212" s="65"/>
      <c r="AV212" s="65"/>
      <c r="AW212" s="65"/>
      <c r="AX212" s="65"/>
      <c r="AY212" s="65"/>
      <c r="AZ212" s="65"/>
      <c r="BA212" s="65"/>
      <c r="BB212" s="65"/>
      <c r="BC212" s="65"/>
      <c r="BD212" s="65"/>
      <c r="BE212" s="65"/>
      <c r="BF212" s="65"/>
      <c r="BG212" s="65"/>
      <c r="BH212" s="65"/>
      <c r="BI212" s="65"/>
      <c r="BJ212" s="65"/>
      <c r="BK212" s="65"/>
      <c r="BL212" s="65"/>
    </row>
    <row r="213" spans="1:64" x14ac:dyDescent="0.2">
      <c r="A213" s="60" t="s">
        <v>1372</v>
      </c>
      <c r="B213" s="60" t="s">
        <v>1506</v>
      </c>
      <c r="C213" s="66" t="s">
        <v>1595</v>
      </c>
      <c r="D213" s="60">
        <v>50</v>
      </c>
      <c r="E213" s="60" t="s">
        <v>26</v>
      </c>
      <c r="F213" s="60"/>
      <c r="G213" s="60" t="s">
        <v>27</v>
      </c>
      <c r="H213" s="60" t="s">
        <v>28</v>
      </c>
      <c r="I213" s="60" t="s">
        <v>29</v>
      </c>
      <c r="J213" s="60" t="s">
        <v>76</v>
      </c>
      <c r="K213" s="60"/>
      <c r="L213" s="60"/>
      <c r="M213" s="60" t="s">
        <v>32</v>
      </c>
      <c r="N213" s="60" t="s">
        <v>52</v>
      </c>
      <c r="O213" s="60">
        <v>24</v>
      </c>
      <c r="P213" s="60" t="s">
        <v>28</v>
      </c>
      <c r="Q213" s="65"/>
      <c r="R213" s="65"/>
      <c r="S213" s="65"/>
      <c r="T213" s="65"/>
      <c r="U213" s="65"/>
      <c r="V213" s="65"/>
      <c r="W213" s="65"/>
      <c r="X213" s="65"/>
      <c r="Y213" s="65"/>
      <c r="Z213" s="65"/>
      <c r="AA213" s="65"/>
      <c r="AB213" s="65"/>
      <c r="AC213" s="65"/>
      <c r="AD213" s="65"/>
      <c r="AE213" s="65"/>
      <c r="AF213" s="65"/>
      <c r="AG213" s="65"/>
      <c r="AH213" s="65"/>
      <c r="AI213" s="65"/>
      <c r="AJ213" s="65"/>
      <c r="AK213" s="65"/>
      <c r="AL213" s="65"/>
      <c r="AM213" s="65"/>
      <c r="AN213" s="65"/>
      <c r="AO213" s="65"/>
      <c r="AP213" s="65"/>
      <c r="AQ213" s="65"/>
      <c r="AR213" s="65"/>
      <c r="AS213" s="65"/>
      <c r="AT213" s="65"/>
      <c r="AU213" s="65"/>
      <c r="AV213" s="65"/>
      <c r="AW213" s="65"/>
      <c r="AX213" s="65"/>
      <c r="AY213" s="65"/>
      <c r="AZ213" s="65"/>
      <c r="BA213" s="65"/>
      <c r="BB213" s="65"/>
      <c r="BC213" s="65"/>
      <c r="BD213" s="65"/>
      <c r="BE213" s="65"/>
      <c r="BF213" s="65"/>
      <c r="BG213" s="65"/>
      <c r="BH213" s="65"/>
      <c r="BI213" s="65"/>
      <c r="BJ213" s="65"/>
      <c r="BK213" s="65"/>
      <c r="BL213" s="65"/>
    </row>
    <row r="214" spans="1:64" x14ac:dyDescent="0.2">
      <c r="A214" s="60" t="s">
        <v>1372</v>
      </c>
      <c r="B214" s="60" t="s">
        <v>1506</v>
      </c>
      <c r="C214" s="66" t="s">
        <v>1596</v>
      </c>
      <c r="D214" s="60">
        <v>50</v>
      </c>
      <c r="E214" s="60" t="s">
        <v>26</v>
      </c>
      <c r="F214" s="60"/>
      <c r="G214" s="60" t="s">
        <v>27</v>
      </c>
      <c r="H214" s="60" t="s">
        <v>28</v>
      </c>
      <c r="I214" s="60" t="s">
        <v>29</v>
      </c>
      <c r="J214" s="60" t="s">
        <v>76</v>
      </c>
      <c r="K214" s="60"/>
      <c r="L214" s="60"/>
      <c r="M214" s="60" t="s">
        <v>32</v>
      </c>
      <c r="N214" s="60" t="s">
        <v>52</v>
      </c>
      <c r="O214" s="60">
        <v>24</v>
      </c>
      <c r="P214" s="60" t="s">
        <v>28</v>
      </c>
      <c r="Q214" s="65"/>
      <c r="R214" s="65"/>
      <c r="S214" s="65"/>
      <c r="T214" s="65"/>
      <c r="U214" s="65"/>
      <c r="V214" s="65"/>
      <c r="W214" s="65"/>
      <c r="X214" s="65"/>
      <c r="Y214" s="65"/>
      <c r="Z214" s="65"/>
      <c r="AA214" s="65"/>
      <c r="AB214" s="65"/>
      <c r="AC214" s="65"/>
      <c r="AD214" s="65"/>
      <c r="AE214" s="65"/>
      <c r="AF214" s="65"/>
      <c r="AG214" s="65"/>
      <c r="AH214" s="65"/>
      <c r="AI214" s="65"/>
      <c r="AJ214" s="65"/>
      <c r="AK214" s="65"/>
      <c r="AL214" s="65"/>
      <c r="AM214" s="65"/>
      <c r="AN214" s="65"/>
      <c r="AO214" s="65"/>
      <c r="AP214" s="65"/>
      <c r="AQ214" s="65"/>
      <c r="AR214" s="65"/>
      <c r="AS214" s="65"/>
      <c r="AT214" s="65"/>
      <c r="AU214" s="65"/>
      <c r="AV214" s="65"/>
      <c r="AW214" s="65"/>
      <c r="AX214" s="65"/>
      <c r="AY214" s="65"/>
      <c r="AZ214" s="65"/>
      <c r="BA214" s="65"/>
      <c r="BB214" s="65"/>
      <c r="BC214" s="65"/>
      <c r="BD214" s="65"/>
      <c r="BE214" s="65"/>
      <c r="BF214" s="65"/>
      <c r="BG214" s="65"/>
      <c r="BH214" s="65"/>
      <c r="BI214" s="65"/>
      <c r="BJ214" s="65"/>
      <c r="BK214" s="65"/>
      <c r="BL214" s="65"/>
    </row>
    <row r="215" spans="1:64" x14ac:dyDescent="0.2">
      <c r="A215" s="60" t="s">
        <v>1372</v>
      </c>
      <c r="B215" s="60" t="s">
        <v>1506</v>
      </c>
      <c r="C215" s="66" t="s">
        <v>1597</v>
      </c>
      <c r="D215" s="60">
        <v>50</v>
      </c>
      <c r="E215" s="60" t="s">
        <v>26</v>
      </c>
      <c r="F215" s="60"/>
      <c r="G215" s="60" t="s">
        <v>27</v>
      </c>
      <c r="H215" s="60" t="s">
        <v>28</v>
      </c>
      <c r="I215" s="60" t="s">
        <v>29</v>
      </c>
      <c r="J215" s="60" t="s">
        <v>76</v>
      </c>
      <c r="K215" s="60"/>
      <c r="L215" s="60"/>
      <c r="M215" s="60" t="s">
        <v>32</v>
      </c>
      <c r="N215" s="60" t="s">
        <v>52</v>
      </c>
      <c r="O215" s="60">
        <v>24</v>
      </c>
      <c r="P215" s="60" t="s">
        <v>28</v>
      </c>
      <c r="Q215" s="65"/>
      <c r="R215" s="65"/>
      <c r="S215" s="65"/>
      <c r="T215" s="65"/>
      <c r="U215" s="65"/>
      <c r="V215" s="65"/>
      <c r="W215" s="65"/>
      <c r="X215" s="65"/>
      <c r="Y215" s="65"/>
      <c r="Z215" s="65"/>
      <c r="AA215" s="65"/>
      <c r="AB215" s="65"/>
      <c r="AC215" s="65"/>
      <c r="AD215" s="65"/>
      <c r="AE215" s="65"/>
      <c r="AF215" s="65"/>
      <c r="AG215" s="65"/>
      <c r="AH215" s="65"/>
      <c r="AI215" s="65"/>
      <c r="AJ215" s="65"/>
      <c r="AK215" s="65"/>
      <c r="AL215" s="65"/>
      <c r="AM215" s="65"/>
      <c r="AN215" s="65"/>
      <c r="AO215" s="65"/>
      <c r="AP215" s="65"/>
      <c r="AQ215" s="65"/>
      <c r="AR215" s="65"/>
      <c r="AS215" s="65"/>
      <c r="AT215" s="65"/>
      <c r="AU215" s="65"/>
      <c r="AV215" s="65"/>
      <c r="AW215" s="65"/>
      <c r="AX215" s="65"/>
      <c r="AY215" s="65"/>
      <c r="AZ215" s="65"/>
      <c r="BA215" s="65"/>
      <c r="BB215" s="65"/>
      <c r="BC215" s="65"/>
      <c r="BD215" s="65"/>
      <c r="BE215" s="65"/>
      <c r="BF215" s="65"/>
      <c r="BG215" s="65"/>
      <c r="BH215" s="65"/>
      <c r="BI215" s="65"/>
      <c r="BJ215" s="65"/>
      <c r="BK215" s="65"/>
      <c r="BL215" s="65"/>
    </row>
    <row r="216" spans="1:64" x14ac:dyDescent="0.2">
      <c r="A216" s="60" t="s">
        <v>1372</v>
      </c>
      <c r="B216" s="60" t="s">
        <v>1506</v>
      </c>
      <c r="C216" s="66" t="s">
        <v>1598</v>
      </c>
      <c r="D216" s="60">
        <v>50</v>
      </c>
      <c r="E216" s="60" t="s">
        <v>26</v>
      </c>
      <c r="F216" s="60"/>
      <c r="G216" s="60" t="s">
        <v>27</v>
      </c>
      <c r="H216" s="60" t="s">
        <v>28</v>
      </c>
      <c r="I216" s="60" t="s">
        <v>29</v>
      </c>
      <c r="J216" s="60" t="s">
        <v>76</v>
      </c>
      <c r="K216" s="60"/>
      <c r="L216" s="60"/>
      <c r="M216" s="60" t="s">
        <v>32</v>
      </c>
      <c r="N216" s="60" t="s">
        <v>52</v>
      </c>
      <c r="O216" s="60">
        <v>24</v>
      </c>
      <c r="P216" s="60" t="s">
        <v>28</v>
      </c>
      <c r="Q216" s="65"/>
      <c r="R216" s="65"/>
      <c r="S216" s="65"/>
      <c r="T216" s="65"/>
      <c r="U216" s="65"/>
      <c r="V216" s="65"/>
      <c r="W216" s="65"/>
      <c r="X216" s="65"/>
      <c r="Y216" s="65"/>
      <c r="Z216" s="65"/>
      <c r="AA216" s="65"/>
      <c r="AB216" s="65"/>
      <c r="AC216" s="65"/>
      <c r="AD216" s="65"/>
      <c r="AE216" s="65"/>
      <c r="AF216" s="65"/>
      <c r="AG216" s="65"/>
      <c r="AH216" s="65"/>
      <c r="AI216" s="65"/>
      <c r="AJ216" s="65"/>
      <c r="AK216" s="65"/>
      <c r="AL216" s="65"/>
      <c r="AM216" s="65"/>
      <c r="AN216" s="65"/>
      <c r="AO216" s="65"/>
      <c r="AP216" s="65"/>
      <c r="AQ216" s="65"/>
      <c r="AR216" s="65"/>
      <c r="AS216" s="65"/>
      <c r="AT216" s="65"/>
      <c r="AU216" s="65"/>
      <c r="AV216" s="65"/>
      <c r="AW216" s="65"/>
      <c r="AX216" s="65"/>
      <c r="AY216" s="65"/>
      <c r="AZ216" s="65"/>
      <c r="BA216" s="65"/>
      <c r="BB216" s="65"/>
      <c r="BC216" s="65"/>
      <c r="BD216" s="65"/>
      <c r="BE216" s="65"/>
      <c r="BF216" s="65"/>
      <c r="BG216" s="65"/>
      <c r="BH216" s="65"/>
      <c r="BI216" s="65"/>
      <c r="BJ216" s="65"/>
      <c r="BK216" s="65"/>
      <c r="BL216" s="65"/>
    </row>
    <row r="217" spans="1:64" x14ac:dyDescent="0.2">
      <c r="A217" s="60" t="s">
        <v>1372</v>
      </c>
      <c r="B217" s="60" t="s">
        <v>1506</v>
      </c>
      <c r="C217" s="66" t="s">
        <v>1599</v>
      </c>
      <c r="D217" s="60">
        <v>50</v>
      </c>
      <c r="E217" s="60" t="s">
        <v>26</v>
      </c>
      <c r="F217" s="60"/>
      <c r="G217" s="60" t="s">
        <v>27</v>
      </c>
      <c r="H217" s="60" t="s">
        <v>28</v>
      </c>
      <c r="I217" s="60" t="s">
        <v>29</v>
      </c>
      <c r="J217" s="60" t="s">
        <v>76</v>
      </c>
      <c r="K217" s="60"/>
      <c r="L217" s="60"/>
      <c r="M217" s="60" t="s">
        <v>32</v>
      </c>
      <c r="N217" s="60" t="s">
        <v>52</v>
      </c>
      <c r="O217" s="60">
        <v>24</v>
      </c>
      <c r="P217" s="60" t="s">
        <v>28</v>
      </c>
      <c r="Q217" s="65"/>
      <c r="R217" s="65"/>
      <c r="S217" s="65"/>
      <c r="T217" s="65"/>
      <c r="U217" s="65"/>
      <c r="V217" s="65"/>
      <c r="W217" s="65"/>
      <c r="X217" s="65"/>
      <c r="Y217" s="65"/>
      <c r="Z217" s="65"/>
      <c r="AA217" s="65"/>
      <c r="AB217" s="65"/>
      <c r="AC217" s="65"/>
      <c r="AD217" s="65"/>
      <c r="AE217" s="65"/>
      <c r="AF217" s="65"/>
      <c r="AG217" s="65"/>
      <c r="AH217" s="65"/>
      <c r="AI217" s="65"/>
      <c r="AJ217" s="65"/>
      <c r="AK217" s="65"/>
      <c r="AL217" s="65"/>
      <c r="AM217" s="65"/>
      <c r="AN217" s="65"/>
      <c r="AO217" s="65"/>
      <c r="AP217" s="65"/>
      <c r="AQ217" s="65"/>
      <c r="AR217" s="65"/>
      <c r="AS217" s="65"/>
      <c r="AT217" s="65"/>
      <c r="AU217" s="65"/>
      <c r="AV217" s="65"/>
      <c r="AW217" s="65"/>
      <c r="AX217" s="65"/>
      <c r="AY217" s="65"/>
      <c r="AZ217" s="65"/>
      <c r="BA217" s="65"/>
      <c r="BB217" s="65"/>
      <c r="BC217" s="65"/>
      <c r="BD217" s="65"/>
      <c r="BE217" s="65"/>
      <c r="BF217" s="65"/>
      <c r="BG217" s="65"/>
      <c r="BH217" s="65"/>
      <c r="BI217" s="65"/>
      <c r="BJ217" s="65"/>
      <c r="BK217" s="65"/>
      <c r="BL217" s="65"/>
    </row>
    <row r="218" spans="1:64" x14ac:dyDescent="0.2">
      <c r="A218" s="60" t="s">
        <v>1372</v>
      </c>
      <c r="B218" s="60" t="s">
        <v>1506</v>
      </c>
      <c r="C218" s="67" t="s">
        <v>1600</v>
      </c>
      <c r="D218" s="60">
        <v>200</v>
      </c>
      <c r="E218" s="60" t="s">
        <v>26</v>
      </c>
      <c r="F218" s="60"/>
      <c r="G218" s="60" t="s">
        <v>27</v>
      </c>
      <c r="H218" s="60" t="s">
        <v>28</v>
      </c>
      <c r="I218" s="60" t="s">
        <v>29</v>
      </c>
      <c r="J218" s="60" t="s">
        <v>28</v>
      </c>
      <c r="K218" s="60" t="s">
        <v>267</v>
      </c>
      <c r="L218" s="60"/>
      <c r="M218" s="60" t="s">
        <v>32</v>
      </c>
      <c r="N218" s="70" t="s">
        <v>368</v>
      </c>
      <c r="O218" s="60">
        <v>24</v>
      </c>
      <c r="P218" s="60" t="s">
        <v>28</v>
      </c>
      <c r="Q218" s="65"/>
      <c r="R218" s="65"/>
      <c r="S218" s="65"/>
      <c r="T218" s="65"/>
      <c r="U218" s="65"/>
      <c r="V218" s="65"/>
      <c r="W218" s="65"/>
      <c r="X218" s="65"/>
      <c r="Y218" s="65"/>
      <c r="Z218" s="65"/>
      <c r="AA218" s="65"/>
      <c r="AB218" s="65"/>
      <c r="AC218" s="65"/>
      <c r="AD218" s="65"/>
      <c r="AE218" s="65"/>
      <c r="AF218" s="65"/>
      <c r="AG218" s="65"/>
      <c r="AH218" s="65"/>
      <c r="AI218" s="65"/>
      <c r="AJ218" s="65"/>
      <c r="AK218" s="65"/>
      <c r="AL218" s="65"/>
      <c r="AM218" s="65"/>
      <c r="AN218" s="65"/>
      <c r="AO218" s="65"/>
      <c r="AP218" s="65"/>
      <c r="AQ218" s="65"/>
      <c r="AR218" s="65"/>
      <c r="AS218" s="65"/>
      <c r="AT218" s="65"/>
      <c r="AU218" s="65"/>
      <c r="AV218" s="65"/>
      <c r="AW218" s="65"/>
      <c r="AX218" s="65"/>
      <c r="AY218" s="65"/>
      <c r="AZ218" s="65"/>
      <c r="BA218" s="65"/>
      <c r="BB218" s="65"/>
      <c r="BC218" s="65"/>
      <c r="BD218" s="65"/>
      <c r="BE218" s="65"/>
      <c r="BF218" s="65"/>
      <c r="BG218" s="65"/>
      <c r="BH218" s="65"/>
      <c r="BI218" s="65"/>
      <c r="BJ218" s="65"/>
      <c r="BK218" s="65"/>
      <c r="BL218" s="65"/>
    </row>
    <row r="219" spans="1:64" x14ac:dyDescent="0.2">
      <c r="A219" s="60" t="s">
        <v>1372</v>
      </c>
      <c r="B219" s="60" t="s">
        <v>1506</v>
      </c>
      <c r="C219" s="67" t="s">
        <v>1601</v>
      </c>
      <c r="D219" s="60">
        <v>200</v>
      </c>
      <c r="E219" s="60" t="s">
        <v>26</v>
      </c>
      <c r="F219" s="60"/>
      <c r="G219" s="60" t="s">
        <v>27</v>
      </c>
      <c r="H219" s="60" t="s">
        <v>28</v>
      </c>
      <c r="I219" s="60" t="s">
        <v>29</v>
      </c>
      <c r="J219" s="60" t="s">
        <v>28</v>
      </c>
      <c r="K219" s="60" t="s">
        <v>267</v>
      </c>
      <c r="L219" s="60"/>
      <c r="M219" s="60" t="s">
        <v>32</v>
      </c>
      <c r="N219" s="70" t="s">
        <v>368</v>
      </c>
      <c r="O219" s="60">
        <v>24</v>
      </c>
      <c r="P219" s="60" t="s">
        <v>28</v>
      </c>
      <c r="Q219" s="65"/>
      <c r="R219" s="65"/>
      <c r="S219" s="65"/>
      <c r="T219" s="65"/>
      <c r="U219" s="65"/>
      <c r="V219" s="65"/>
      <c r="W219" s="65"/>
      <c r="X219" s="65"/>
      <c r="Y219" s="65"/>
      <c r="Z219" s="65"/>
      <c r="AA219" s="65"/>
      <c r="AB219" s="65"/>
      <c r="AC219" s="65"/>
      <c r="AD219" s="65"/>
      <c r="AE219" s="65"/>
      <c r="AF219" s="65"/>
      <c r="AG219" s="65"/>
      <c r="AH219" s="65"/>
      <c r="AI219" s="65"/>
      <c r="AJ219" s="65"/>
      <c r="AK219" s="65"/>
      <c r="AL219" s="65"/>
      <c r="AM219" s="65"/>
      <c r="AN219" s="65"/>
      <c r="AO219" s="65"/>
      <c r="AP219" s="65"/>
      <c r="AQ219" s="65"/>
      <c r="AR219" s="65"/>
      <c r="AS219" s="65"/>
      <c r="AT219" s="65"/>
      <c r="AU219" s="65"/>
      <c r="AV219" s="65"/>
      <c r="AW219" s="65"/>
      <c r="AX219" s="65"/>
      <c r="AY219" s="65"/>
      <c r="AZ219" s="65"/>
      <c r="BA219" s="65"/>
      <c r="BB219" s="65"/>
      <c r="BC219" s="65"/>
      <c r="BD219" s="65"/>
      <c r="BE219" s="65"/>
      <c r="BF219" s="65"/>
      <c r="BG219" s="65"/>
      <c r="BH219" s="65"/>
      <c r="BI219" s="65"/>
      <c r="BJ219" s="65"/>
      <c r="BK219" s="65"/>
      <c r="BL219" s="65"/>
    </row>
    <row r="220" spans="1:64" x14ac:dyDescent="0.2">
      <c r="A220" s="60" t="s">
        <v>1372</v>
      </c>
      <c r="B220" s="60" t="s">
        <v>1506</v>
      </c>
      <c r="C220" s="67" t="s">
        <v>1602</v>
      </c>
      <c r="D220" s="60">
        <v>200</v>
      </c>
      <c r="E220" s="60" t="s">
        <v>26</v>
      </c>
      <c r="F220" s="60"/>
      <c r="G220" s="60" t="s">
        <v>27</v>
      </c>
      <c r="H220" s="60" t="s">
        <v>28</v>
      </c>
      <c r="I220" s="60" t="s">
        <v>29</v>
      </c>
      <c r="J220" s="60" t="s">
        <v>28</v>
      </c>
      <c r="K220" s="60" t="s">
        <v>267</v>
      </c>
      <c r="L220" s="60"/>
      <c r="M220" s="60" t="s">
        <v>32</v>
      </c>
      <c r="N220" s="70" t="s">
        <v>368</v>
      </c>
      <c r="O220" s="60">
        <v>24</v>
      </c>
      <c r="P220" s="60" t="s">
        <v>28</v>
      </c>
      <c r="Q220" s="65"/>
      <c r="R220" s="65"/>
      <c r="S220" s="65"/>
      <c r="T220" s="65"/>
      <c r="U220" s="65"/>
      <c r="V220" s="65"/>
      <c r="W220" s="65"/>
      <c r="X220" s="65"/>
      <c r="Y220" s="65"/>
      <c r="Z220" s="65"/>
      <c r="AA220" s="65"/>
      <c r="AB220" s="65"/>
      <c r="AC220" s="65"/>
      <c r="AD220" s="65"/>
      <c r="AE220" s="65"/>
      <c r="AF220" s="65"/>
      <c r="AG220" s="65"/>
      <c r="AH220" s="65"/>
      <c r="AI220" s="65"/>
      <c r="AJ220" s="65"/>
      <c r="AK220" s="65"/>
      <c r="AL220" s="65"/>
      <c r="AM220" s="65"/>
      <c r="AN220" s="65"/>
      <c r="AO220" s="65"/>
      <c r="AP220" s="65"/>
      <c r="AQ220" s="65"/>
      <c r="AR220" s="65"/>
      <c r="AS220" s="65"/>
      <c r="AT220" s="65"/>
      <c r="AU220" s="65"/>
      <c r="AV220" s="65"/>
      <c r="AW220" s="65"/>
      <c r="AX220" s="65"/>
      <c r="AY220" s="65"/>
      <c r="AZ220" s="65"/>
      <c r="BA220" s="65"/>
      <c r="BB220" s="65"/>
      <c r="BC220" s="65"/>
      <c r="BD220" s="65"/>
      <c r="BE220" s="65"/>
      <c r="BF220" s="65"/>
      <c r="BG220" s="65"/>
      <c r="BH220" s="65"/>
      <c r="BI220" s="65"/>
      <c r="BJ220" s="65"/>
      <c r="BK220" s="65"/>
      <c r="BL220" s="65"/>
    </row>
    <row r="221" spans="1:64" x14ac:dyDescent="0.2">
      <c r="A221" s="60" t="s">
        <v>1372</v>
      </c>
      <c r="B221" s="60" t="s">
        <v>1506</v>
      </c>
      <c r="C221" s="67" t="s">
        <v>1603</v>
      </c>
      <c r="D221" s="60">
        <v>200</v>
      </c>
      <c r="E221" s="60" t="s">
        <v>26</v>
      </c>
      <c r="F221" s="60"/>
      <c r="G221" s="60" t="s">
        <v>27</v>
      </c>
      <c r="H221" s="60" t="s">
        <v>28</v>
      </c>
      <c r="I221" s="60" t="s">
        <v>29</v>
      </c>
      <c r="J221" s="60" t="s">
        <v>28</v>
      </c>
      <c r="K221" s="60" t="s">
        <v>267</v>
      </c>
      <c r="L221" s="60"/>
      <c r="M221" s="60" t="s">
        <v>32</v>
      </c>
      <c r="N221" s="70" t="s">
        <v>368</v>
      </c>
      <c r="O221" s="60">
        <v>24</v>
      </c>
      <c r="P221" s="60" t="s">
        <v>28</v>
      </c>
      <c r="Q221" s="65"/>
      <c r="R221" s="65"/>
      <c r="S221" s="65"/>
      <c r="T221" s="65"/>
      <c r="U221" s="65"/>
      <c r="V221" s="65"/>
      <c r="W221" s="65"/>
      <c r="X221" s="65"/>
      <c r="Y221" s="65"/>
      <c r="Z221" s="65"/>
      <c r="AA221" s="65"/>
      <c r="AB221" s="65"/>
      <c r="AC221" s="65"/>
      <c r="AD221" s="65"/>
      <c r="AE221" s="65"/>
      <c r="AF221" s="65"/>
      <c r="AG221" s="65"/>
      <c r="AH221" s="65"/>
      <c r="AI221" s="65"/>
      <c r="AJ221" s="65"/>
      <c r="AK221" s="65"/>
      <c r="AL221" s="65"/>
      <c r="AM221" s="65"/>
      <c r="AN221" s="65"/>
      <c r="AO221" s="65"/>
      <c r="AP221" s="65"/>
      <c r="AQ221" s="65"/>
      <c r="AR221" s="65"/>
      <c r="AS221" s="65"/>
      <c r="AT221" s="65"/>
      <c r="AU221" s="65"/>
      <c r="AV221" s="65"/>
      <c r="AW221" s="65"/>
      <c r="AX221" s="65"/>
      <c r="AY221" s="65"/>
      <c r="AZ221" s="65"/>
      <c r="BA221" s="65"/>
      <c r="BB221" s="65"/>
      <c r="BC221" s="65"/>
      <c r="BD221" s="65"/>
      <c r="BE221" s="65"/>
      <c r="BF221" s="65"/>
      <c r="BG221" s="65"/>
      <c r="BH221" s="65"/>
      <c r="BI221" s="65"/>
      <c r="BJ221" s="65"/>
      <c r="BK221" s="65"/>
      <c r="BL221" s="65"/>
    </row>
    <row r="222" spans="1:64" x14ac:dyDescent="0.2">
      <c r="A222" s="60" t="s">
        <v>1372</v>
      </c>
      <c r="B222" s="60" t="s">
        <v>1506</v>
      </c>
      <c r="C222" s="67" t="s">
        <v>1604</v>
      </c>
      <c r="D222" s="60">
        <v>200</v>
      </c>
      <c r="E222" s="60" t="s">
        <v>26</v>
      </c>
      <c r="F222" s="60"/>
      <c r="G222" s="60" t="s">
        <v>27</v>
      </c>
      <c r="H222" s="60" t="s">
        <v>28</v>
      </c>
      <c r="I222" s="60" t="s">
        <v>29</v>
      </c>
      <c r="J222" s="60" t="s">
        <v>28</v>
      </c>
      <c r="K222" s="60" t="s">
        <v>267</v>
      </c>
      <c r="L222" s="60"/>
      <c r="M222" s="60" t="s">
        <v>32</v>
      </c>
      <c r="N222" s="70" t="s">
        <v>368</v>
      </c>
      <c r="O222" s="60">
        <v>24</v>
      </c>
      <c r="P222" s="60" t="s">
        <v>28</v>
      </c>
      <c r="Q222" s="65"/>
      <c r="R222" s="65"/>
      <c r="S222" s="65"/>
      <c r="T222" s="65"/>
      <c r="U222" s="65"/>
      <c r="V222" s="65"/>
      <c r="W222" s="65"/>
      <c r="X222" s="65"/>
      <c r="Y222" s="65"/>
      <c r="Z222" s="65"/>
      <c r="AA222" s="65"/>
      <c r="AB222" s="65"/>
      <c r="AC222" s="65"/>
      <c r="AD222" s="65"/>
      <c r="AE222" s="65"/>
      <c r="AF222" s="65"/>
      <c r="AG222" s="65"/>
      <c r="AH222" s="65"/>
      <c r="AI222" s="65"/>
      <c r="AJ222" s="65"/>
      <c r="AK222" s="65"/>
      <c r="AL222" s="65"/>
      <c r="AM222" s="65"/>
      <c r="AN222" s="65"/>
      <c r="AO222" s="65"/>
      <c r="AP222" s="65"/>
      <c r="AQ222" s="65"/>
      <c r="AR222" s="65"/>
      <c r="AS222" s="65"/>
      <c r="AT222" s="65"/>
      <c r="AU222" s="65"/>
      <c r="AV222" s="65"/>
      <c r="AW222" s="65"/>
      <c r="AX222" s="65"/>
      <c r="AY222" s="65"/>
      <c r="AZ222" s="65"/>
      <c r="BA222" s="65"/>
      <c r="BB222" s="65"/>
      <c r="BC222" s="65"/>
      <c r="BD222" s="65"/>
      <c r="BE222" s="65"/>
      <c r="BF222" s="65"/>
      <c r="BG222" s="65"/>
      <c r="BH222" s="65"/>
      <c r="BI222" s="65"/>
      <c r="BJ222" s="65"/>
      <c r="BK222" s="65"/>
      <c r="BL222" s="65"/>
    </row>
    <row r="223" spans="1:64" x14ac:dyDescent="0.2">
      <c r="A223" s="60" t="s">
        <v>1372</v>
      </c>
      <c r="B223" s="60" t="s">
        <v>1506</v>
      </c>
      <c r="C223" s="67" t="s">
        <v>1605</v>
      </c>
      <c r="D223" s="60">
        <v>200</v>
      </c>
      <c r="E223" s="60" t="s">
        <v>26</v>
      </c>
      <c r="F223" s="60"/>
      <c r="G223" s="60" t="s">
        <v>27</v>
      </c>
      <c r="H223" s="60" t="s">
        <v>28</v>
      </c>
      <c r="I223" s="60" t="s">
        <v>29</v>
      </c>
      <c r="J223" s="60" t="s">
        <v>28</v>
      </c>
      <c r="K223" s="60" t="s">
        <v>267</v>
      </c>
      <c r="L223" s="60"/>
      <c r="M223" s="60" t="s">
        <v>32</v>
      </c>
      <c r="N223" s="70" t="s">
        <v>368</v>
      </c>
      <c r="O223" s="60">
        <v>24</v>
      </c>
      <c r="P223" s="60" t="s">
        <v>28</v>
      </c>
      <c r="Q223" s="65"/>
      <c r="R223" s="65"/>
      <c r="S223" s="65"/>
      <c r="T223" s="65"/>
      <c r="U223" s="65"/>
      <c r="V223" s="65"/>
      <c r="W223" s="65"/>
      <c r="X223" s="65"/>
      <c r="Y223" s="65"/>
      <c r="Z223" s="65"/>
      <c r="AA223" s="65"/>
      <c r="AB223" s="65"/>
      <c r="AC223" s="65"/>
      <c r="AD223" s="65"/>
      <c r="AE223" s="65"/>
      <c r="AF223" s="65"/>
      <c r="AG223" s="65"/>
      <c r="AH223" s="65"/>
      <c r="AI223" s="65"/>
      <c r="AJ223" s="65"/>
      <c r="AK223" s="65"/>
      <c r="AL223" s="65"/>
      <c r="AM223" s="65"/>
      <c r="AN223" s="65"/>
      <c r="AO223" s="65"/>
      <c r="AP223" s="65"/>
      <c r="AQ223" s="65"/>
      <c r="AR223" s="65"/>
      <c r="AS223" s="65"/>
      <c r="AT223" s="65"/>
      <c r="AU223" s="65"/>
      <c r="AV223" s="65"/>
      <c r="AW223" s="65"/>
      <c r="AX223" s="65"/>
      <c r="AY223" s="65"/>
      <c r="AZ223" s="65"/>
      <c r="BA223" s="65"/>
      <c r="BB223" s="65"/>
      <c r="BC223" s="65"/>
      <c r="BD223" s="65"/>
      <c r="BE223" s="65"/>
      <c r="BF223" s="65"/>
      <c r="BG223" s="65"/>
      <c r="BH223" s="65"/>
      <c r="BI223" s="65"/>
      <c r="BJ223" s="65"/>
      <c r="BK223" s="65"/>
      <c r="BL223" s="65"/>
    </row>
    <row r="224" spans="1:64" x14ac:dyDescent="0.2">
      <c r="A224" s="60" t="s">
        <v>1372</v>
      </c>
      <c r="B224" s="60" t="s">
        <v>1506</v>
      </c>
      <c r="C224" s="67" t="s">
        <v>1606</v>
      </c>
      <c r="D224" s="60">
        <v>200</v>
      </c>
      <c r="E224" s="60" t="s">
        <v>26</v>
      </c>
      <c r="F224" s="60"/>
      <c r="G224" s="60" t="s">
        <v>27</v>
      </c>
      <c r="H224" s="60" t="s">
        <v>28</v>
      </c>
      <c r="I224" s="60" t="s">
        <v>29</v>
      </c>
      <c r="J224" s="60" t="s">
        <v>28</v>
      </c>
      <c r="K224" s="60" t="s">
        <v>267</v>
      </c>
      <c r="L224" s="60"/>
      <c r="M224" s="60" t="s">
        <v>32</v>
      </c>
      <c r="N224" s="70" t="s">
        <v>368</v>
      </c>
      <c r="O224" s="60">
        <v>24</v>
      </c>
      <c r="P224" s="60" t="s">
        <v>28</v>
      </c>
      <c r="Q224" s="65"/>
      <c r="R224" s="65"/>
      <c r="S224" s="65"/>
      <c r="T224" s="65"/>
      <c r="U224" s="65"/>
      <c r="V224" s="65"/>
      <c r="W224" s="65"/>
      <c r="X224" s="65"/>
      <c r="Y224" s="65"/>
      <c r="Z224" s="65"/>
      <c r="AA224" s="65"/>
      <c r="AB224" s="65"/>
      <c r="AC224" s="65"/>
      <c r="AD224" s="65"/>
      <c r="AE224" s="65"/>
      <c r="AF224" s="65"/>
      <c r="AG224" s="65"/>
      <c r="AH224" s="65"/>
      <c r="AI224" s="65"/>
      <c r="AJ224" s="65"/>
      <c r="AK224" s="65"/>
      <c r="AL224" s="65"/>
      <c r="AM224" s="65"/>
      <c r="AN224" s="65"/>
      <c r="AO224" s="65"/>
      <c r="AP224" s="65"/>
      <c r="AQ224" s="65"/>
      <c r="AR224" s="65"/>
      <c r="AS224" s="65"/>
      <c r="AT224" s="65"/>
      <c r="AU224" s="65"/>
      <c r="AV224" s="65"/>
      <c r="AW224" s="65"/>
      <c r="AX224" s="65"/>
      <c r="AY224" s="65"/>
      <c r="AZ224" s="65"/>
      <c r="BA224" s="65"/>
      <c r="BB224" s="65"/>
      <c r="BC224" s="65"/>
      <c r="BD224" s="65"/>
      <c r="BE224" s="65"/>
      <c r="BF224" s="65"/>
      <c r="BG224" s="65"/>
      <c r="BH224" s="65"/>
      <c r="BI224" s="65"/>
      <c r="BJ224" s="65"/>
      <c r="BK224" s="65"/>
      <c r="BL224" s="65"/>
    </row>
    <row r="225" spans="1:64" x14ac:dyDescent="0.2">
      <c r="A225" s="60" t="s">
        <v>1372</v>
      </c>
      <c r="B225" s="60" t="s">
        <v>1506</v>
      </c>
      <c r="C225" s="67" t="s">
        <v>1607</v>
      </c>
      <c r="D225" s="60">
        <v>200</v>
      </c>
      <c r="E225" s="60" t="s">
        <v>26</v>
      </c>
      <c r="F225" s="60"/>
      <c r="G225" s="60" t="s">
        <v>27</v>
      </c>
      <c r="H225" s="60" t="s">
        <v>28</v>
      </c>
      <c r="I225" s="60" t="s">
        <v>29</v>
      </c>
      <c r="J225" s="60" t="s">
        <v>28</v>
      </c>
      <c r="K225" s="60" t="s">
        <v>267</v>
      </c>
      <c r="L225" s="60"/>
      <c r="M225" s="60" t="s">
        <v>32</v>
      </c>
      <c r="N225" s="70" t="s">
        <v>368</v>
      </c>
      <c r="O225" s="60">
        <v>24</v>
      </c>
      <c r="P225" s="60" t="s">
        <v>28</v>
      </c>
      <c r="Q225" s="65"/>
      <c r="R225" s="65"/>
      <c r="S225" s="65"/>
      <c r="T225" s="65"/>
      <c r="U225" s="65"/>
      <c r="V225" s="65"/>
      <c r="W225" s="65"/>
      <c r="X225" s="65"/>
      <c r="Y225" s="65"/>
      <c r="Z225" s="65"/>
      <c r="AA225" s="65"/>
      <c r="AB225" s="65"/>
      <c r="AC225" s="65"/>
      <c r="AD225" s="65"/>
      <c r="AE225" s="65"/>
      <c r="AF225" s="65"/>
      <c r="AG225" s="65"/>
      <c r="AH225" s="65"/>
      <c r="AI225" s="65"/>
      <c r="AJ225" s="65"/>
      <c r="AK225" s="65"/>
      <c r="AL225" s="65"/>
      <c r="AM225" s="65"/>
      <c r="AN225" s="65"/>
      <c r="AO225" s="65"/>
      <c r="AP225" s="65"/>
      <c r="AQ225" s="65"/>
      <c r="AR225" s="65"/>
      <c r="AS225" s="65"/>
      <c r="AT225" s="65"/>
      <c r="AU225" s="65"/>
      <c r="AV225" s="65"/>
      <c r="AW225" s="65"/>
      <c r="AX225" s="65"/>
      <c r="AY225" s="65"/>
      <c r="AZ225" s="65"/>
      <c r="BA225" s="65"/>
      <c r="BB225" s="65"/>
      <c r="BC225" s="65"/>
      <c r="BD225" s="65"/>
      <c r="BE225" s="65"/>
      <c r="BF225" s="65"/>
      <c r="BG225" s="65"/>
      <c r="BH225" s="65"/>
      <c r="BI225" s="65"/>
      <c r="BJ225" s="65"/>
      <c r="BK225" s="65"/>
      <c r="BL225" s="65"/>
    </row>
    <row r="226" spans="1:64" x14ac:dyDescent="0.2">
      <c r="A226" s="60" t="s">
        <v>1372</v>
      </c>
      <c r="B226" s="60" t="s">
        <v>1506</v>
      </c>
      <c r="C226" s="67" t="s">
        <v>1608</v>
      </c>
      <c r="D226" s="60">
        <v>200</v>
      </c>
      <c r="E226" s="60" t="s">
        <v>26</v>
      </c>
      <c r="F226" s="60"/>
      <c r="G226" s="60" t="s">
        <v>27</v>
      </c>
      <c r="H226" s="60" t="s">
        <v>28</v>
      </c>
      <c r="I226" s="60" t="s">
        <v>29</v>
      </c>
      <c r="J226" s="60" t="s">
        <v>28</v>
      </c>
      <c r="K226" s="60" t="s">
        <v>267</v>
      </c>
      <c r="L226" s="60"/>
      <c r="M226" s="60" t="s">
        <v>32</v>
      </c>
      <c r="N226" s="70" t="s">
        <v>368</v>
      </c>
      <c r="O226" s="60">
        <v>24</v>
      </c>
      <c r="P226" s="60" t="s">
        <v>28</v>
      </c>
      <c r="Q226" s="65"/>
      <c r="R226" s="65"/>
      <c r="S226" s="65"/>
      <c r="T226" s="65"/>
      <c r="U226" s="65"/>
      <c r="V226" s="65"/>
      <c r="W226" s="65"/>
      <c r="X226" s="65"/>
      <c r="Y226" s="65"/>
      <c r="Z226" s="65"/>
      <c r="AA226" s="65"/>
      <c r="AB226" s="65"/>
      <c r="AC226" s="65"/>
      <c r="AD226" s="65"/>
      <c r="AE226" s="65"/>
      <c r="AF226" s="65"/>
      <c r="AG226" s="65"/>
      <c r="AH226" s="65"/>
      <c r="AI226" s="65"/>
      <c r="AJ226" s="65"/>
      <c r="AK226" s="65"/>
      <c r="AL226" s="65"/>
      <c r="AM226" s="65"/>
      <c r="AN226" s="65"/>
      <c r="AO226" s="65"/>
      <c r="AP226" s="65"/>
      <c r="AQ226" s="65"/>
      <c r="AR226" s="65"/>
      <c r="AS226" s="65"/>
      <c r="AT226" s="65"/>
      <c r="AU226" s="65"/>
      <c r="AV226" s="65"/>
      <c r="AW226" s="65"/>
      <c r="AX226" s="65"/>
      <c r="AY226" s="65"/>
      <c r="AZ226" s="65"/>
      <c r="BA226" s="65"/>
      <c r="BB226" s="65"/>
      <c r="BC226" s="65"/>
      <c r="BD226" s="65"/>
      <c r="BE226" s="65"/>
      <c r="BF226" s="65"/>
      <c r="BG226" s="65"/>
      <c r="BH226" s="65"/>
      <c r="BI226" s="65"/>
      <c r="BJ226" s="65"/>
      <c r="BK226" s="65"/>
      <c r="BL226" s="65"/>
    </row>
    <row r="227" spans="1:64" x14ac:dyDescent="0.2">
      <c r="A227" s="60" t="s">
        <v>1372</v>
      </c>
      <c r="B227" s="60" t="s">
        <v>1506</v>
      </c>
      <c r="C227" s="67" t="s">
        <v>1609</v>
      </c>
      <c r="D227" s="60">
        <v>50</v>
      </c>
      <c r="E227" s="60" t="s">
        <v>26</v>
      </c>
      <c r="F227" s="60"/>
      <c r="G227" s="60" t="s">
        <v>27</v>
      </c>
      <c r="H227" s="60" t="s">
        <v>28</v>
      </c>
      <c r="I227" s="60" t="s">
        <v>29</v>
      </c>
      <c r="J227" s="60" t="s">
        <v>28</v>
      </c>
      <c r="K227" s="60" t="s">
        <v>267</v>
      </c>
      <c r="L227" s="60"/>
      <c r="M227" s="60" t="s">
        <v>32</v>
      </c>
      <c r="N227" s="70" t="s">
        <v>368</v>
      </c>
      <c r="O227" s="60">
        <v>24</v>
      </c>
      <c r="P227" s="60" t="s">
        <v>28</v>
      </c>
      <c r="Q227" s="65"/>
      <c r="R227" s="65"/>
      <c r="S227" s="65"/>
      <c r="T227" s="65"/>
      <c r="U227" s="65"/>
      <c r="V227" s="65"/>
      <c r="W227" s="65"/>
      <c r="X227" s="65"/>
      <c r="Y227" s="65"/>
      <c r="Z227" s="65"/>
      <c r="AA227" s="65"/>
      <c r="AB227" s="65"/>
      <c r="AC227" s="65"/>
      <c r="AD227" s="65"/>
      <c r="AE227" s="65"/>
      <c r="AF227" s="65"/>
      <c r="AG227" s="65"/>
      <c r="AH227" s="65"/>
      <c r="AI227" s="65"/>
      <c r="AJ227" s="65"/>
      <c r="AK227" s="65"/>
      <c r="AL227" s="65"/>
      <c r="AM227" s="65"/>
      <c r="AN227" s="65"/>
      <c r="AO227" s="65"/>
      <c r="AP227" s="65"/>
      <c r="AQ227" s="65"/>
      <c r="AR227" s="65"/>
      <c r="AS227" s="65"/>
      <c r="AT227" s="65"/>
      <c r="AU227" s="65"/>
      <c r="AV227" s="65"/>
      <c r="AW227" s="65"/>
      <c r="AX227" s="65"/>
      <c r="AY227" s="65"/>
      <c r="AZ227" s="65"/>
      <c r="BA227" s="65"/>
      <c r="BB227" s="65"/>
      <c r="BC227" s="65"/>
      <c r="BD227" s="65"/>
      <c r="BE227" s="65"/>
      <c r="BF227" s="65"/>
      <c r="BG227" s="65"/>
      <c r="BH227" s="65"/>
      <c r="BI227" s="65"/>
      <c r="BJ227" s="65"/>
      <c r="BK227" s="65"/>
      <c r="BL227" s="65"/>
    </row>
    <row r="228" spans="1:64" x14ac:dyDescent="0.2">
      <c r="A228" s="60" t="s">
        <v>1372</v>
      </c>
      <c r="B228" s="60" t="s">
        <v>1506</v>
      </c>
      <c r="C228" s="67" t="s">
        <v>1610</v>
      </c>
      <c r="D228" s="60">
        <v>200</v>
      </c>
      <c r="E228" s="60" t="s">
        <v>26</v>
      </c>
      <c r="F228" s="60"/>
      <c r="G228" s="60" t="s">
        <v>27</v>
      </c>
      <c r="H228" s="60" t="s">
        <v>28</v>
      </c>
      <c r="I228" s="60" t="s">
        <v>29</v>
      </c>
      <c r="J228" s="60" t="s">
        <v>28</v>
      </c>
      <c r="K228" s="60" t="s">
        <v>267</v>
      </c>
      <c r="L228" s="60"/>
      <c r="M228" s="60" t="s">
        <v>32</v>
      </c>
      <c r="N228" s="70" t="s">
        <v>368</v>
      </c>
      <c r="O228" s="60">
        <v>24</v>
      </c>
      <c r="P228" s="60" t="s">
        <v>28</v>
      </c>
      <c r="Q228" s="65"/>
      <c r="R228" s="65"/>
      <c r="S228" s="65"/>
      <c r="T228" s="65"/>
      <c r="U228" s="65"/>
      <c r="V228" s="65"/>
      <c r="W228" s="65"/>
      <c r="X228" s="65"/>
      <c r="Y228" s="65"/>
      <c r="Z228" s="65"/>
      <c r="AA228" s="65"/>
      <c r="AB228" s="65"/>
      <c r="AC228" s="65"/>
      <c r="AD228" s="65"/>
      <c r="AE228" s="65"/>
      <c r="AF228" s="65"/>
      <c r="AG228" s="65"/>
      <c r="AH228" s="65"/>
      <c r="AI228" s="65"/>
      <c r="AJ228" s="65"/>
      <c r="AK228" s="65"/>
      <c r="AL228" s="65"/>
      <c r="AM228" s="65"/>
      <c r="AN228" s="65"/>
      <c r="AO228" s="65"/>
      <c r="AP228" s="65"/>
      <c r="AQ228" s="65"/>
      <c r="AR228" s="65"/>
      <c r="AS228" s="65"/>
      <c r="AT228" s="65"/>
      <c r="AU228" s="65"/>
      <c r="AV228" s="65"/>
      <c r="AW228" s="65"/>
      <c r="AX228" s="65"/>
      <c r="AY228" s="65"/>
      <c r="AZ228" s="65"/>
      <c r="BA228" s="65"/>
      <c r="BB228" s="65"/>
      <c r="BC228" s="65"/>
      <c r="BD228" s="65"/>
      <c r="BE228" s="65"/>
      <c r="BF228" s="65"/>
      <c r="BG228" s="65"/>
      <c r="BH228" s="65"/>
      <c r="BI228" s="65"/>
      <c r="BJ228" s="65"/>
      <c r="BK228" s="65"/>
      <c r="BL228" s="65"/>
    </row>
    <row r="229" spans="1:64" x14ac:dyDescent="0.2">
      <c r="A229" s="60" t="s">
        <v>1372</v>
      </c>
      <c r="B229" s="60" t="s">
        <v>1506</v>
      </c>
      <c r="C229" s="67" t="s">
        <v>1611</v>
      </c>
      <c r="D229" s="60">
        <v>200</v>
      </c>
      <c r="E229" s="60" t="s">
        <v>26</v>
      </c>
      <c r="F229" s="60"/>
      <c r="G229" s="60" t="s">
        <v>27</v>
      </c>
      <c r="H229" s="60" t="s">
        <v>28</v>
      </c>
      <c r="I229" s="60" t="s">
        <v>29</v>
      </c>
      <c r="J229" s="60" t="s">
        <v>28</v>
      </c>
      <c r="K229" s="60" t="s">
        <v>267</v>
      </c>
      <c r="L229" s="60"/>
      <c r="M229" s="60" t="s">
        <v>32</v>
      </c>
      <c r="N229" s="70" t="s">
        <v>368</v>
      </c>
      <c r="O229" s="60">
        <v>24</v>
      </c>
      <c r="P229" s="60" t="s">
        <v>28</v>
      </c>
      <c r="Q229" s="65"/>
      <c r="R229" s="65"/>
      <c r="S229" s="65"/>
      <c r="T229" s="65"/>
      <c r="U229" s="65"/>
      <c r="V229" s="65"/>
      <c r="W229" s="65"/>
      <c r="X229" s="65"/>
      <c r="Y229" s="65"/>
      <c r="Z229" s="65"/>
      <c r="AA229" s="65"/>
      <c r="AB229" s="65"/>
      <c r="AC229" s="65"/>
      <c r="AD229" s="65"/>
      <c r="AE229" s="65"/>
      <c r="AF229" s="65"/>
      <c r="AG229" s="65"/>
      <c r="AH229" s="65"/>
      <c r="AI229" s="65"/>
      <c r="AJ229" s="65"/>
      <c r="AK229" s="65"/>
      <c r="AL229" s="65"/>
      <c r="AM229" s="65"/>
      <c r="AN229" s="65"/>
      <c r="AO229" s="65"/>
      <c r="AP229" s="65"/>
      <c r="AQ229" s="65"/>
      <c r="AR229" s="65"/>
      <c r="AS229" s="65"/>
      <c r="AT229" s="65"/>
      <c r="AU229" s="65"/>
      <c r="AV229" s="65"/>
      <c r="AW229" s="65"/>
      <c r="AX229" s="65"/>
      <c r="AY229" s="65"/>
      <c r="AZ229" s="65"/>
      <c r="BA229" s="65"/>
      <c r="BB229" s="65"/>
      <c r="BC229" s="65"/>
      <c r="BD229" s="65"/>
      <c r="BE229" s="65"/>
      <c r="BF229" s="65"/>
      <c r="BG229" s="65"/>
      <c r="BH229" s="65"/>
      <c r="BI229" s="65"/>
      <c r="BJ229" s="65"/>
      <c r="BK229" s="65"/>
      <c r="BL229" s="65"/>
    </row>
    <row r="230" spans="1:64" x14ac:dyDescent="0.2">
      <c r="A230" s="60" t="s">
        <v>1372</v>
      </c>
      <c r="B230" s="60" t="s">
        <v>1506</v>
      </c>
      <c r="C230" s="67" t="s">
        <v>1612</v>
      </c>
      <c r="D230" s="60">
        <v>200</v>
      </c>
      <c r="E230" s="60" t="s">
        <v>26</v>
      </c>
      <c r="F230" s="60"/>
      <c r="G230" s="60" t="s">
        <v>27</v>
      </c>
      <c r="H230" s="60" t="s">
        <v>28</v>
      </c>
      <c r="I230" s="60" t="s">
        <v>29</v>
      </c>
      <c r="J230" s="60" t="s">
        <v>28</v>
      </c>
      <c r="K230" s="60" t="s">
        <v>267</v>
      </c>
      <c r="L230" s="60"/>
      <c r="M230" s="60" t="s">
        <v>32</v>
      </c>
      <c r="N230" s="70" t="s">
        <v>368</v>
      </c>
      <c r="O230" s="60">
        <v>24</v>
      </c>
      <c r="P230" s="60" t="s">
        <v>28</v>
      </c>
      <c r="Q230" s="65"/>
      <c r="R230" s="65"/>
      <c r="S230" s="65"/>
      <c r="T230" s="65"/>
      <c r="U230" s="65"/>
      <c r="V230" s="65"/>
      <c r="W230" s="65"/>
      <c r="X230" s="65"/>
      <c r="Y230" s="65"/>
      <c r="Z230" s="65"/>
      <c r="AA230" s="65"/>
      <c r="AB230" s="65"/>
      <c r="AC230" s="65"/>
      <c r="AD230" s="65"/>
      <c r="AE230" s="65"/>
      <c r="AF230" s="65"/>
      <c r="AG230" s="65"/>
      <c r="AH230" s="65"/>
      <c r="AI230" s="65"/>
      <c r="AJ230" s="65"/>
      <c r="AK230" s="65"/>
      <c r="AL230" s="65"/>
      <c r="AM230" s="65"/>
      <c r="AN230" s="65"/>
      <c r="AO230" s="65"/>
      <c r="AP230" s="65"/>
      <c r="AQ230" s="65"/>
      <c r="AR230" s="65"/>
      <c r="AS230" s="65"/>
      <c r="AT230" s="65"/>
      <c r="AU230" s="65"/>
      <c r="AV230" s="65"/>
      <c r="AW230" s="65"/>
      <c r="AX230" s="65"/>
      <c r="AY230" s="65"/>
      <c r="AZ230" s="65"/>
      <c r="BA230" s="65"/>
      <c r="BB230" s="65"/>
      <c r="BC230" s="65"/>
      <c r="BD230" s="65"/>
      <c r="BE230" s="65"/>
      <c r="BF230" s="65"/>
      <c r="BG230" s="65"/>
      <c r="BH230" s="65"/>
      <c r="BI230" s="65"/>
      <c r="BJ230" s="65"/>
      <c r="BK230" s="65"/>
      <c r="BL230" s="65"/>
    </row>
    <row r="231" spans="1:64" x14ac:dyDescent="0.2">
      <c r="A231" s="60" t="s">
        <v>1372</v>
      </c>
      <c r="B231" s="60" t="s">
        <v>1506</v>
      </c>
      <c r="C231" s="67" t="s">
        <v>1613</v>
      </c>
      <c r="D231" s="60">
        <v>200</v>
      </c>
      <c r="E231" s="60" t="s">
        <v>26</v>
      </c>
      <c r="F231" s="60"/>
      <c r="G231" s="60" t="s">
        <v>27</v>
      </c>
      <c r="H231" s="60" t="s">
        <v>28</v>
      </c>
      <c r="I231" s="60" t="s">
        <v>29</v>
      </c>
      <c r="J231" s="60" t="s">
        <v>28</v>
      </c>
      <c r="K231" s="60" t="s">
        <v>267</v>
      </c>
      <c r="L231" s="60"/>
      <c r="M231" s="60" t="s">
        <v>32</v>
      </c>
      <c r="N231" s="70" t="s">
        <v>368</v>
      </c>
      <c r="O231" s="60">
        <v>24</v>
      </c>
      <c r="P231" s="60" t="s">
        <v>28</v>
      </c>
      <c r="Q231" s="65"/>
      <c r="R231" s="65"/>
      <c r="S231" s="65"/>
      <c r="T231" s="65"/>
      <c r="U231" s="65"/>
      <c r="V231" s="65"/>
      <c r="W231" s="65"/>
      <c r="X231" s="65"/>
      <c r="Y231" s="65"/>
      <c r="Z231" s="65"/>
      <c r="AA231" s="65"/>
      <c r="AB231" s="65"/>
      <c r="AC231" s="65"/>
      <c r="AD231" s="65"/>
      <c r="AE231" s="65"/>
      <c r="AF231" s="65"/>
      <c r="AG231" s="65"/>
      <c r="AH231" s="65"/>
      <c r="AI231" s="65"/>
      <c r="AJ231" s="65"/>
      <c r="AK231" s="65"/>
      <c r="AL231" s="65"/>
      <c r="AM231" s="65"/>
      <c r="AN231" s="65"/>
      <c r="AO231" s="65"/>
      <c r="AP231" s="65"/>
      <c r="AQ231" s="65"/>
      <c r="AR231" s="65"/>
      <c r="AS231" s="65"/>
      <c r="AT231" s="65"/>
      <c r="AU231" s="65"/>
      <c r="AV231" s="65"/>
      <c r="AW231" s="65"/>
      <c r="AX231" s="65"/>
      <c r="AY231" s="65"/>
      <c r="AZ231" s="65"/>
      <c r="BA231" s="65"/>
      <c r="BB231" s="65"/>
      <c r="BC231" s="65"/>
      <c r="BD231" s="65"/>
      <c r="BE231" s="65"/>
      <c r="BF231" s="65"/>
      <c r="BG231" s="65"/>
      <c r="BH231" s="65"/>
      <c r="BI231" s="65"/>
      <c r="BJ231" s="65"/>
      <c r="BK231" s="65"/>
      <c r="BL231" s="65"/>
    </row>
    <row r="232" spans="1:64" x14ac:dyDescent="0.2">
      <c r="A232" s="60" t="s">
        <v>1372</v>
      </c>
      <c r="B232" s="60" t="s">
        <v>1506</v>
      </c>
      <c r="C232" s="67" t="s">
        <v>1614</v>
      </c>
      <c r="D232" s="60">
        <v>200</v>
      </c>
      <c r="E232" s="60" t="s">
        <v>26</v>
      </c>
      <c r="F232" s="60"/>
      <c r="G232" s="60" t="s">
        <v>27</v>
      </c>
      <c r="H232" s="60" t="s">
        <v>28</v>
      </c>
      <c r="I232" s="60" t="s">
        <v>29</v>
      </c>
      <c r="J232" s="60" t="s">
        <v>28</v>
      </c>
      <c r="K232" s="60" t="s">
        <v>267</v>
      </c>
      <c r="L232" s="60"/>
      <c r="M232" s="60" t="s">
        <v>32</v>
      </c>
      <c r="N232" s="70" t="s">
        <v>368</v>
      </c>
      <c r="O232" s="60">
        <v>24</v>
      </c>
      <c r="P232" s="60" t="s">
        <v>28</v>
      </c>
      <c r="Q232" s="65"/>
      <c r="R232" s="65"/>
      <c r="S232" s="65"/>
      <c r="T232" s="65"/>
      <c r="U232" s="65"/>
      <c r="V232" s="65"/>
      <c r="W232" s="65"/>
      <c r="X232" s="65"/>
      <c r="Y232" s="65"/>
      <c r="Z232" s="65"/>
      <c r="AA232" s="65"/>
      <c r="AB232" s="65"/>
      <c r="AC232" s="65"/>
      <c r="AD232" s="65"/>
      <c r="AE232" s="65"/>
      <c r="AF232" s="65"/>
      <c r="AG232" s="65"/>
      <c r="AH232" s="65"/>
      <c r="AI232" s="65"/>
      <c r="AJ232" s="65"/>
      <c r="AK232" s="65"/>
      <c r="AL232" s="65"/>
      <c r="AM232" s="65"/>
      <c r="AN232" s="65"/>
      <c r="AO232" s="65"/>
      <c r="AP232" s="65"/>
      <c r="AQ232" s="65"/>
      <c r="AR232" s="65"/>
      <c r="AS232" s="65"/>
      <c r="AT232" s="65"/>
      <c r="AU232" s="65"/>
      <c r="AV232" s="65"/>
      <c r="AW232" s="65"/>
      <c r="AX232" s="65"/>
      <c r="AY232" s="65"/>
      <c r="AZ232" s="65"/>
      <c r="BA232" s="65"/>
      <c r="BB232" s="65"/>
      <c r="BC232" s="65"/>
      <c r="BD232" s="65"/>
      <c r="BE232" s="65"/>
      <c r="BF232" s="65"/>
      <c r="BG232" s="65"/>
      <c r="BH232" s="65"/>
      <c r="BI232" s="65"/>
      <c r="BJ232" s="65"/>
      <c r="BK232" s="65"/>
      <c r="BL232" s="65"/>
    </row>
    <row r="233" spans="1:64" x14ac:dyDescent="0.2">
      <c r="A233" s="60" t="s">
        <v>1372</v>
      </c>
      <c r="B233" s="60" t="s">
        <v>1506</v>
      </c>
      <c r="C233" s="67" t="s">
        <v>1615</v>
      </c>
      <c r="D233" s="60">
        <v>200</v>
      </c>
      <c r="E233" s="60" t="s">
        <v>26</v>
      </c>
      <c r="F233" s="60"/>
      <c r="G233" s="60" t="s">
        <v>27</v>
      </c>
      <c r="H233" s="60" t="s">
        <v>28</v>
      </c>
      <c r="I233" s="60" t="s">
        <v>29</v>
      </c>
      <c r="J233" s="60" t="s">
        <v>76</v>
      </c>
      <c r="K233" s="60"/>
      <c r="L233" s="60"/>
      <c r="M233" s="60" t="s">
        <v>32</v>
      </c>
      <c r="N233" s="70" t="s">
        <v>368</v>
      </c>
      <c r="O233" s="60">
        <v>24</v>
      </c>
      <c r="P233" s="60" t="s">
        <v>28</v>
      </c>
      <c r="Q233" s="65"/>
      <c r="R233" s="65"/>
      <c r="S233" s="65"/>
      <c r="T233" s="65"/>
      <c r="U233" s="65"/>
      <c r="V233" s="65"/>
      <c r="W233" s="65"/>
      <c r="X233" s="65"/>
      <c r="Y233" s="65"/>
      <c r="Z233" s="65"/>
      <c r="AA233" s="65"/>
      <c r="AB233" s="65"/>
      <c r="AC233" s="65"/>
      <c r="AD233" s="65"/>
      <c r="AE233" s="65"/>
      <c r="AF233" s="65"/>
      <c r="AG233" s="65"/>
      <c r="AH233" s="65"/>
      <c r="AI233" s="65"/>
      <c r="AJ233" s="65"/>
      <c r="AK233" s="65"/>
      <c r="AL233" s="65"/>
      <c r="AM233" s="65"/>
      <c r="AN233" s="65"/>
      <c r="AO233" s="65"/>
      <c r="AP233" s="65"/>
      <c r="AQ233" s="65"/>
      <c r="AR233" s="65"/>
      <c r="AS233" s="65"/>
      <c r="AT233" s="65"/>
      <c r="AU233" s="65"/>
      <c r="AV233" s="65"/>
      <c r="AW233" s="65"/>
      <c r="AX233" s="65"/>
      <c r="AY233" s="65"/>
      <c r="AZ233" s="65"/>
      <c r="BA233" s="65"/>
      <c r="BB233" s="65"/>
      <c r="BC233" s="65"/>
      <c r="BD233" s="65"/>
      <c r="BE233" s="65"/>
      <c r="BF233" s="65"/>
      <c r="BG233" s="65"/>
      <c r="BH233" s="65"/>
      <c r="BI233" s="65"/>
      <c r="BJ233" s="65"/>
      <c r="BK233" s="65"/>
      <c r="BL233" s="65"/>
    </row>
    <row r="234" spans="1:64" x14ac:dyDescent="0.2">
      <c r="A234" s="60" t="s">
        <v>1372</v>
      </c>
      <c r="B234" s="60" t="s">
        <v>1506</v>
      </c>
      <c r="C234" s="67" t="s">
        <v>1616</v>
      </c>
      <c r="D234" s="60">
        <v>200</v>
      </c>
      <c r="E234" s="60" t="s">
        <v>26</v>
      </c>
      <c r="F234" s="60"/>
      <c r="G234" s="60" t="s">
        <v>27</v>
      </c>
      <c r="H234" s="60" t="s">
        <v>28</v>
      </c>
      <c r="I234" s="60" t="s">
        <v>29</v>
      </c>
      <c r="J234" s="60" t="s">
        <v>28</v>
      </c>
      <c r="K234" s="60" t="s">
        <v>267</v>
      </c>
      <c r="L234" s="60"/>
      <c r="M234" s="60" t="s">
        <v>32</v>
      </c>
      <c r="N234" s="70" t="s">
        <v>368</v>
      </c>
      <c r="O234" s="60">
        <v>24</v>
      </c>
      <c r="P234" s="60" t="s">
        <v>28</v>
      </c>
      <c r="Q234" s="65"/>
      <c r="R234" s="65"/>
      <c r="S234" s="65"/>
      <c r="T234" s="65"/>
      <c r="U234" s="65"/>
      <c r="V234" s="65"/>
      <c r="W234" s="65"/>
      <c r="X234" s="65"/>
      <c r="Y234" s="65"/>
      <c r="Z234" s="65"/>
      <c r="AA234" s="65"/>
      <c r="AB234" s="65"/>
      <c r="AC234" s="65"/>
      <c r="AD234" s="65"/>
      <c r="AE234" s="65"/>
      <c r="AF234" s="65"/>
      <c r="AG234" s="65"/>
      <c r="AH234" s="65"/>
      <c r="AI234" s="65"/>
      <c r="AJ234" s="65"/>
      <c r="AK234" s="65"/>
      <c r="AL234" s="65"/>
      <c r="AM234" s="65"/>
      <c r="AN234" s="65"/>
      <c r="AO234" s="65"/>
      <c r="AP234" s="65"/>
      <c r="AQ234" s="65"/>
      <c r="AR234" s="65"/>
      <c r="AS234" s="65"/>
      <c r="AT234" s="65"/>
      <c r="AU234" s="65"/>
      <c r="AV234" s="65"/>
      <c r="AW234" s="65"/>
      <c r="AX234" s="65"/>
      <c r="AY234" s="65"/>
      <c r="AZ234" s="65"/>
      <c r="BA234" s="65"/>
      <c r="BB234" s="65"/>
      <c r="BC234" s="65"/>
      <c r="BD234" s="65"/>
      <c r="BE234" s="65"/>
      <c r="BF234" s="65"/>
      <c r="BG234" s="65"/>
      <c r="BH234" s="65"/>
      <c r="BI234" s="65"/>
      <c r="BJ234" s="65"/>
      <c r="BK234" s="65"/>
      <c r="BL234" s="65"/>
    </row>
    <row r="235" spans="1:64" x14ac:dyDescent="0.2">
      <c r="A235" s="60" t="s">
        <v>1372</v>
      </c>
      <c r="B235" s="60" t="s">
        <v>1506</v>
      </c>
      <c r="C235" s="67" t="s">
        <v>1617</v>
      </c>
      <c r="D235" s="60">
        <v>200</v>
      </c>
      <c r="E235" s="60" t="s">
        <v>26</v>
      </c>
      <c r="F235" s="60"/>
      <c r="G235" s="60" t="s">
        <v>27</v>
      </c>
      <c r="H235" s="60" t="s">
        <v>28</v>
      </c>
      <c r="I235" s="60" t="s">
        <v>29</v>
      </c>
      <c r="J235" s="60" t="s">
        <v>28</v>
      </c>
      <c r="K235" s="60" t="s">
        <v>267</v>
      </c>
      <c r="L235" s="60"/>
      <c r="M235" s="60" t="s">
        <v>32</v>
      </c>
      <c r="N235" s="70" t="s">
        <v>368</v>
      </c>
      <c r="O235" s="60">
        <v>24</v>
      </c>
      <c r="P235" s="60" t="s">
        <v>28</v>
      </c>
      <c r="Q235" s="65"/>
      <c r="R235" s="65"/>
      <c r="S235" s="65"/>
      <c r="T235" s="65"/>
      <c r="U235" s="65"/>
      <c r="V235" s="65"/>
      <c r="W235" s="65"/>
      <c r="X235" s="65"/>
      <c r="Y235" s="65"/>
      <c r="Z235" s="65"/>
      <c r="AA235" s="65"/>
      <c r="AB235" s="65"/>
      <c r="AC235" s="65"/>
      <c r="AD235" s="65"/>
      <c r="AE235" s="65"/>
      <c r="AF235" s="65"/>
      <c r="AG235" s="65"/>
      <c r="AH235" s="65"/>
      <c r="AI235" s="65"/>
      <c r="AJ235" s="65"/>
      <c r="AK235" s="65"/>
      <c r="AL235" s="65"/>
      <c r="AM235" s="65"/>
      <c r="AN235" s="65"/>
      <c r="AO235" s="65"/>
      <c r="AP235" s="65"/>
      <c r="AQ235" s="65"/>
      <c r="AR235" s="65"/>
      <c r="AS235" s="65"/>
      <c r="AT235" s="65"/>
      <c r="AU235" s="65"/>
      <c r="AV235" s="65"/>
      <c r="AW235" s="65"/>
      <c r="AX235" s="65"/>
      <c r="AY235" s="65"/>
      <c r="AZ235" s="65"/>
      <c r="BA235" s="65"/>
      <c r="BB235" s="65"/>
      <c r="BC235" s="65"/>
      <c r="BD235" s="65"/>
      <c r="BE235" s="65"/>
      <c r="BF235" s="65"/>
      <c r="BG235" s="65"/>
      <c r="BH235" s="65"/>
      <c r="BI235" s="65"/>
      <c r="BJ235" s="65"/>
      <c r="BK235" s="65"/>
      <c r="BL235" s="65"/>
    </row>
    <row r="236" spans="1:64" x14ac:dyDescent="0.2">
      <c r="A236" s="60" t="s">
        <v>1372</v>
      </c>
      <c r="B236" s="60" t="s">
        <v>1506</v>
      </c>
      <c r="C236" s="67" t="s">
        <v>1618</v>
      </c>
      <c r="D236" s="60">
        <v>200</v>
      </c>
      <c r="E236" s="60" t="s">
        <v>26</v>
      </c>
      <c r="F236" s="60"/>
      <c r="G236" s="60" t="s">
        <v>27</v>
      </c>
      <c r="H236" s="60" t="s">
        <v>28</v>
      </c>
      <c r="I236" s="60" t="s">
        <v>29</v>
      </c>
      <c r="J236" s="60" t="s">
        <v>28</v>
      </c>
      <c r="K236" s="60" t="s">
        <v>267</v>
      </c>
      <c r="L236" s="60"/>
      <c r="M236" s="60" t="s">
        <v>32</v>
      </c>
      <c r="N236" s="70" t="s">
        <v>368</v>
      </c>
      <c r="O236" s="60">
        <v>24</v>
      </c>
      <c r="P236" s="60" t="s">
        <v>28</v>
      </c>
      <c r="Q236" s="65"/>
      <c r="R236" s="65"/>
      <c r="S236" s="65"/>
      <c r="T236" s="65"/>
      <c r="U236" s="65"/>
      <c r="V236" s="65"/>
      <c r="W236" s="65"/>
      <c r="X236" s="65"/>
      <c r="Y236" s="65"/>
      <c r="Z236" s="65"/>
      <c r="AA236" s="65"/>
      <c r="AB236" s="65"/>
      <c r="AC236" s="65"/>
      <c r="AD236" s="65"/>
      <c r="AE236" s="65"/>
      <c r="AF236" s="65"/>
      <c r="AG236" s="65"/>
      <c r="AH236" s="65"/>
      <c r="AI236" s="65"/>
      <c r="AJ236" s="65"/>
      <c r="AK236" s="65"/>
      <c r="AL236" s="65"/>
      <c r="AM236" s="65"/>
      <c r="AN236" s="65"/>
      <c r="AO236" s="65"/>
      <c r="AP236" s="65"/>
      <c r="AQ236" s="65"/>
      <c r="AR236" s="65"/>
      <c r="AS236" s="65"/>
      <c r="AT236" s="65"/>
      <c r="AU236" s="65"/>
      <c r="AV236" s="65"/>
      <c r="AW236" s="65"/>
      <c r="AX236" s="65"/>
      <c r="AY236" s="65"/>
      <c r="AZ236" s="65"/>
      <c r="BA236" s="65"/>
      <c r="BB236" s="65"/>
      <c r="BC236" s="65"/>
      <c r="BD236" s="65"/>
      <c r="BE236" s="65"/>
      <c r="BF236" s="65"/>
      <c r="BG236" s="65"/>
      <c r="BH236" s="65"/>
      <c r="BI236" s="65"/>
      <c r="BJ236" s="65"/>
      <c r="BK236" s="65"/>
      <c r="BL236" s="65"/>
    </row>
    <row r="237" spans="1:64" x14ac:dyDescent="0.2">
      <c r="A237" s="60" t="s">
        <v>1372</v>
      </c>
      <c r="B237" s="60" t="s">
        <v>1506</v>
      </c>
      <c r="C237" s="67" t="s">
        <v>1619</v>
      </c>
      <c r="D237" s="60">
        <v>200</v>
      </c>
      <c r="E237" s="60" t="s">
        <v>26</v>
      </c>
      <c r="F237" s="60"/>
      <c r="G237" s="60" t="s">
        <v>27</v>
      </c>
      <c r="H237" s="60" t="s">
        <v>28</v>
      </c>
      <c r="I237" s="60" t="s">
        <v>29</v>
      </c>
      <c r="J237" s="60" t="s">
        <v>28</v>
      </c>
      <c r="K237" s="60" t="s">
        <v>267</v>
      </c>
      <c r="L237" s="60"/>
      <c r="M237" s="60" t="s">
        <v>32</v>
      </c>
      <c r="N237" s="70" t="s">
        <v>368</v>
      </c>
      <c r="O237" s="60">
        <v>24</v>
      </c>
      <c r="P237" s="60" t="s">
        <v>28</v>
      </c>
      <c r="Q237" s="65"/>
      <c r="R237" s="65"/>
      <c r="S237" s="65"/>
      <c r="T237" s="65"/>
      <c r="U237" s="65"/>
      <c r="V237" s="65"/>
      <c r="W237" s="65"/>
      <c r="X237" s="65"/>
      <c r="Y237" s="65"/>
      <c r="Z237" s="65"/>
      <c r="AA237" s="65"/>
      <c r="AB237" s="65"/>
      <c r="AC237" s="65"/>
      <c r="AD237" s="65"/>
      <c r="AE237" s="65"/>
      <c r="AF237" s="65"/>
      <c r="AG237" s="65"/>
      <c r="AH237" s="65"/>
      <c r="AI237" s="65"/>
      <c r="AJ237" s="65"/>
      <c r="AK237" s="65"/>
      <c r="AL237" s="65"/>
      <c r="AM237" s="65"/>
      <c r="AN237" s="65"/>
      <c r="AO237" s="65"/>
      <c r="AP237" s="65"/>
      <c r="AQ237" s="65"/>
      <c r="AR237" s="65"/>
      <c r="AS237" s="65"/>
      <c r="AT237" s="65"/>
      <c r="AU237" s="65"/>
      <c r="AV237" s="65"/>
      <c r="AW237" s="65"/>
      <c r="AX237" s="65"/>
      <c r="AY237" s="65"/>
      <c r="AZ237" s="65"/>
      <c r="BA237" s="65"/>
      <c r="BB237" s="65"/>
      <c r="BC237" s="65"/>
      <c r="BD237" s="65"/>
      <c r="BE237" s="65"/>
      <c r="BF237" s="65"/>
      <c r="BG237" s="65"/>
      <c r="BH237" s="65"/>
      <c r="BI237" s="65"/>
      <c r="BJ237" s="65"/>
      <c r="BK237" s="65"/>
      <c r="BL237" s="65"/>
    </row>
    <row r="238" spans="1:64" x14ac:dyDescent="0.2">
      <c r="A238" s="60" t="s">
        <v>1372</v>
      </c>
      <c r="B238" s="60" t="s">
        <v>1506</v>
      </c>
      <c r="C238" s="67" t="s">
        <v>1620</v>
      </c>
      <c r="D238" s="60">
        <v>50</v>
      </c>
      <c r="E238" s="60" t="s">
        <v>26</v>
      </c>
      <c r="F238" s="60"/>
      <c r="G238" s="60" t="s">
        <v>27</v>
      </c>
      <c r="H238" s="60" t="s">
        <v>28</v>
      </c>
      <c r="I238" s="60" t="s">
        <v>29</v>
      </c>
      <c r="J238" s="60" t="s">
        <v>28</v>
      </c>
      <c r="K238" s="60" t="s">
        <v>267</v>
      </c>
      <c r="L238" s="60"/>
      <c r="M238" s="60" t="s">
        <v>32</v>
      </c>
      <c r="N238" s="70" t="s">
        <v>368</v>
      </c>
      <c r="O238" s="60">
        <v>24</v>
      </c>
      <c r="P238" s="60" t="s">
        <v>28</v>
      </c>
      <c r="Q238" s="65"/>
      <c r="R238" s="65"/>
      <c r="S238" s="65"/>
      <c r="T238" s="65"/>
      <c r="U238" s="65"/>
      <c r="V238" s="65"/>
      <c r="W238" s="65"/>
      <c r="X238" s="65"/>
      <c r="Y238" s="65"/>
      <c r="Z238" s="65"/>
      <c r="AA238" s="65"/>
      <c r="AB238" s="65"/>
      <c r="AC238" s="65"/>
      <c r="AD238" s="65"/>
      <c r="AE238" s="65"/>
      <c r="AF238" s="65"/>
      <c r="AG238" s="65"/>
      <c r="AH238" s="65"/>
      <c r="AI238" s="65"/>
      <c r="AJ238" s="65"/>
      <c r="AK238" s="65"/>
      <c r="AL238" s="65"/>
      <c r="AM238" s="65"/>
      <c r="AN238" s="65"/>
      <c r="AO238" s="65"/>
      <c r="AP238" s="65"/>
      <c r="AQ238" s="65"/>
      <c r="AR238" s="65"/>
      <c r="AS238" s="65"/>
      <c r="AT238" s="65"/>
      <c r="AU238" s="65"/>
      <c r="AV238" s="65"/>
      <c r="AW238" s="65"/>
      <c r="AX238" s="65"/>
      <c r="AY238" s="65"/>
      <c r="AZ238" s="65"/>
      <c r="BA238" s="65"/>
      <c r="BB238" s="65"/>
      <c r="BC238" s="65"/>
      <c r="BD238" s="65"/>
      <c r="BE238" s="65"/>
      <c r="BF238" s="65"/>
      <c r="BG238" s="65"/>
      <c r="BH238" s="65"/>
      <c r="BI238" s="65"/>
      <c r="BJ238" s="65"/>
      <c r="BK238" s="65"/>
      <c r="BL238" s="65"/>
    </row>
    <row r="239" spans="1:64" x14ac:dyDescent="0.2">
      <c r="A239" s="60" t="s">
        <v>1372</v>
      </c>
      <c r="B239" s="60" t="s">
        <v>1506</v>
      </c>
      <c r="C239" s="69" t="s">
        <v>1621</v>
      </c>
      <c r="D239" s="60">
        <v>200</v>
      </c>
      <c r="E239" s="60" t="s">
        <v>26</v>
      </c>
      <c r="F239" s="60"/>
      <c r="G239" s="60" t="s">
        <v>264</v>
      </c>
      <c r="H239" s="60" t="s">
        <v>76</v>
      </c>
      <c r="I239" s="60" t="s">
        <v>29</v>
      </c>
      <c r="J239" s="60"/>
      <c r="K239" s="60"/>
      <c r="L239" s="60"/>
      <c r="M239" s="60" t="s">
        <v>32</v>
      </c>
      <c r="N239" s="60" t="s">
        <v>70</v>
      </c>
      <c r="O239" s="60">
        <v>24</v>
      </c>
      <c r="P239" s="60" t="s">
        <v>28</v>
      </c>
      <c r="Q239" s="65"/>
      <c r="R239" s="65"/>
      <c r="S239" s="65"/>
      <c r="T239" s="65"/>
      <c r="U239" s="65"/>
      <c r="V239" s="65"/>
      <c r="W239" s="65"/>
      <c r="X239" s="65"/>
      <c r="Y239" s="65"/>
      <c r="Z239" s="65"/>
      <c r="AA239" s="65"/>
      <c r="AB239" s="65"/>
      <c r="AC239" s="65"/>
      <c r="AD239" s="65"/>
      <c r="AE239" s="65"/>
      <c r="AF239" s="65"/>
      <c r="AG239" s="65"/>
      <c r="AH239" s="65"/>
      <c r="AI239" s="65"/>
      <c r="AJ239" s="65"/>
      <c r="AK239" s="65"/>
      <c r="AL239" s="65"/>
      <c r="AM239" s="65"/>
      <c r="AN239" s="65"/>
      <c r="AO239" s="65"/>
      <c r="AP239" s="65"/>
      <c r="AQ239" s="65"/>
      <c r="AR239" s="65"/>
      <c r="AS239" s="65"/>
      <c r="AT239" s="65"/>
      <c r="AU239" s="65"/>
      <c r="AV239" s="65"/>
      <c r="AW239" s="65"/>
      <c r="AX239" s="65"/>
      <c r="AY239" s="65"/>
      <c r="AZ239" s="65"/>
      <c r="BA239" s="65"/>
      <c r="BB239" s="65"/>
      <c r="BC239" s="65"/>
      <c r="BD239" s="65"/>
      <c r="BE239" s="65"/>
      <c r="BF239" s="65"/>
      <c r="BG239" s="65"/>
      <c r="BH239" s="65"/>
      <c r="BI239" s="65"/>
      <c r="BJ239" s="65"/>
      <c r="BK239" s="65"/>
      <c r="BL239" s="65"/>
    </row>
    <row r="240" spans="1:64" x14ac:dyDescent="0.2">
      <c r="A240" s="60" t="s">
        <v>1372</v>
      </c>
      <c r="B240" s="60" t="s">
        <v>1506</v>
      </c>
      <c r="C240" s="69" t="s">
        <v>1622</v>
      </c>
      <c r="D240" s="60">
        <v>50</v>
      </c>
      <c r="E240" s="60" t="s">
        <v>26</v>
      </c>
      <c r="F240" s="60"/>
      <c r="G240" s="60" t="s">
        <v>264</v>
      </c>
      <c r="H240" s="60" t="s">
        <v>76</v>
      </c>
      <c r="I240" s="60" t="s">
        <v>29</v>
      </c>
      <c r="J240" s="60"/>
      <c r="K240" s="60"/>
      <c r="L240" s="60"/>
      <c r="M240" s="60" t="s">
        <v>32</v>
      </c>
      <c r="N240" s="60" t="s">
        <v>70</v>
      </c>
      <c r="O240" s="60">
        <v>24</v>
      </c>
      <c r="P240" s="60" t="s">
        <v>28</v>
      </c>
      <c r="Q240" s="65"/>
      <c r="R240" s="65"/>
      <c r="S240" s="65"/>
      <c r="T240" s="65"/>
      <c r="U240" s="65"/>
      <c r="V240" s="65"/>
      <c r="W240" s="65"/>
      <c r="X240" s="65"/>
      <c r="Y240" s="65"/>
      <c r="Z240" s="65"/>
      <c r="AA240" s="65"/>
      <c r="AB240" s="65"/>
      <c r="AC240" s="65"/>
      <c r="AD240" s="65"/>
      <c r="AE240" s="65"/>
      <c r="AF240" s="65"/>
      <c r="AG240" s="65"/>
      <c r="AH240" s="65"/>
      <c r="AI240" s="65"/>
      <c r="AJ240" s="65"/>
      <c r="AK240" s="65"/>
      <c r="AL240" s="65"/>
      <c r="AM240" s="65"/>
      <c r="AN240" s="65"/>
      <c r="AO240" s="65"/>
      <c r="AP240" s="65"/>
      <c r="AQ240" s="65"/>
      <c r="AR240" s="65"/>
      <c r="AS240" s="65"/>
      <c r="AT240" s="65"/>
      <c r="AU240" s="65"/>
      <c r="AV240" s="65"/>
      <c r="AW240" s="65"/>
      <c r="AX240" s="65"/>
      <c r="AY240" s="65"/>
      <c r="AZ240" s="65"/>
      <c r="BA240" s="65"/>
      <c r="BB240" s="65"/>
      <c r="BC240" s="65"/>
      <c r="BD240" s="65"/>
      <c r="BE240" s="65"/>
      <c r="BF240" s="65"/>
      <c r="BG240" s="65"/>
      <c r="BH240" s="65"/>
      <c r="BI240" s="65"/>
      <c r="BJ240" s="65"/>
      <c r="BK240" s="65"/>
      <c r="BL240" s="65"/>
    </row>
    <row r="241" spans="1:64" x14ac:dyDescent="0.2">
      <c r="A241" s="60" t="s">
        <v>1372</v>
      </c>
      <c r="B241" s="60" t="s">
        <v>1506</v>
      </c>
      <c r="C241" s="66" t="s">
        <v>1623</v>
      </c>
      <c r="D241" s="60">
        <v>50</v>
      </c>
      <c r="E241" s="60" t="s">
        <v>26</v>
      </c>
      <c r="F241" s="60"/>
      <c r="G241" s="60" t="s">
        <v>27</v>
      </c>
      <c r="H241" s="60" t="s">
        <v>28</v>
      </c>
      <c r="I241" s="60" t="s">
        <v>29</v>
      </c>
      <c r="J241" s="60" t="s">
        <v>76</v>
      </c>
      <c r="K241" s="60"/>
      <c r="L241" s="60"/>
      <c r="M241" s="60" t="s">
        <v>32</v>
      </c>
      <c r="N241" s="60" t="s">
        <v>52</v>
      </c>
      <c r="O241" s="60">
        <v>24</v>
      </c>
      <c r="P241" s="60" t="s">
        <v>28</v>
      </c>
      <c r="Q241" s="65"/>
      <c r="R241" s="65"/>
      <c r="S241" s="65"/>
      <c r="T241" s="65"/>
      <c r="U241" s="65"/>
      <c r="V241" s="65"/>
      <c r="W241" s="65"/>
      <c r="X241" s="65"/>
      <c r="Y241" s="65"/>
      <c r="Z241" s="65"/>
      <c r="AA241" s="65"/>
      <c r="AB241" s="65"/>
      <c r="AC241" s="65"/>
      <c r="AD241" s="65"/>
      <c r="AE241" s="65"/>
      <c r="AF241" s="65"/>
      <c r="AG241" s="65"/>
      <c r="AH241" s="65"/>
      <c r="AI241" s="65"/>
      <c r="AJ241" s="65"/>
      <c r="AK241" s="65"/>
      <c r="AL241" s="65"/>
      <c r="AM241" s="65"/>
      <c r="AN241" s="65"/>
      <c r="AO241" s="65"/>
      <c r="AP241" s="65"/>
      <c r="AQ241" s="65"/>
      <c r="AR241" s="65"/>
      <c r="AS241" s="65"/>
      <c r="AT241" s="65"/>
      <c r="AU241" s="65"/>
      <c r="AV241" s="65"/>
      <c r="AW241" s="65"/>
      <c r="AX241" s="65"/>
      <c r="AY241" s="65"/>
      <c r="AZ241" s="65"/>
      <c r="BA241" s="65"/>
      <c r="BB241" s="65"/>
      <c r="BC241" s="65"/>
      <c r="BD241" s="65"/>
      <c r="BE241" s="65"/>
      <c r="BF241" s="65"/>
      <c r="BG241" s="65"/>
      <c r="BH241" s="65"/>
      <c r="BI241" s="65"/>
      <c r="BJ241" s="65"/>
      <c r="BK241" s="65"/>
      <c r="BL241" s="65"/>
    </row>
    <row r="242" spans="1:64" x14ac:dyDescent="0.2">
      <c r="A242" s="60" t="s">
        <v>1372</v>
      </c>
      <c r="B242" s="60" t="s">
        <v>1506</v>
      </c>
      <c r="C242" s="66" t="s">
        <v>1624</v>
      </c>
      <c r="D242" s="60">
        <v>50</v>
      </c>
      <c r="E242" s="60" t="s">
        <v>26</v>
      </c>
      <c r="F242" s="60"/>
      <c r="G242" s="60" t="s">
        <v>27</v>
      </c>
      <c r="H242" s="60" t="s">
        <v>28</v>
      </c>
      <c r="I242" s="60" t="s">
        <v>29</v>
      </c>
      <c r="J242" s="60" t="s">
        <v>76</v>
      </c>
      <c r="K242" s="60"/>
      <c r="L242" s="60"/>
      <c r="M242" s="60" t="s">
        <v>32</v>
      </c>
      <c r="N242" s="60" t="s">
        <v>52</v>
      </c>
      <c r="O242" s="60">
        <v>24</v>
      </c>
      <c r="P242" s="60" t="s">
        <v>28</v>
      </c>
      <c r="Q242" s="65"/>
      <c r="R242" s="65"/>
      <c r="S242" s="65"/>
      <c r="T242" s="65"/>
      <c r="U242" s="65"/>
      <c r="V242" s="65"/>
      <c r="W242" s="65"/>
      <c r="X242" s="65"/>
      <c r="Y242" s="65"/>
      <c r="Z242" s="65"/>
      <c r="AA242" s="65"/>
      <c r="AB242" s="65"/>
      <c r="AC242" s="65"/>
      <c r="AD242" s="65"/>
      <c r="AE242" s="65"/>
      <c r="AF242" s="65"/>
      <c r="AG242" s="65"/>
      <c r="AH242" s="65"/>
      <c r="AI242" s="65"/>
      <c r="AJ242" s="65"/>
      <c r="AK242" s="65"/>
      <c r="AL242" s="65"/>
      <c r="AM242" s="65"/>
      <c r="AN242" s="65"/>
      <c r="AO242" s="65"/>
      <c r="AP242" s="65"/>
      <c r="AQ242" s="65"/>
      <c r="AR242" s="65"/>
      <c r="AS242" s="65"/>
      <c r="AT242" s="65"/>
      <c r="AU242" s="65"/>
      <c r="AV242" s="65"/>
      <c r="AW242" s="65"/>
      <c r="AX242" s="65"/>
      <c r="AY242" s="65"/>
      <c r="AZ242" s="65"/>
      <c r="BA242" s="65"/>
      <c r="BB242" s="65"/>
      <c r="BC242" s="65"/>
      <c r="BD242" s="65"/>
      <c r="BE242" s="65"/>
      <c r="BF242" s="65"/>
      <c r="BG242" s="65"/>
      <c r="BH242" s="65"/>
      <c r="BI242" s="65"/>
      <c r="BJ242" s="65"/>
      <c r="BK242" s="65"/>
      <c r="BL242" s="65"/>
    </row>
    <row r="243" spans="1:64" x14ac:dyDescent="0.2">
      <c r="A243" s="60" t="s">
        <v>1372</v>
      </c>
      <c r="B243" s="60" t="s">
        <v>1506</v>
      </c>
      <c r="C243" s="66" t="s">
        <v>1625</v>
      </c>
      <c r="D243" s="60">
        <v>50</v>
      </c>
      <c r="E243" s="60" t="s">
        <v>26</v>
      </c>
      <c r="F243" s="60"/>
      <c r="G243" s="60" t="s">
        <v>27</v>
      </c>
      <c r="H243" s="60" t="s">
        <v>28</v>
      </c>
      <c r="I243" s="60" t="s">
        <v>29</v>
      </c>
      <c r="J243" s="60" t="s">
        <v>76</v>
      </c>
      <c r="K243" s="60"/>
      <c r="L243" s="60"/>
      <c r="M243" s="60" t="s">
        <v>32</v>
      </c>
      <c r="N243" s="60" t="s">
        <v>52</v>
      </c>
      <c r="O243" s="60">
        <v>24</v>
      </c>
      <c r="P243" s="60" t="s">
        <v>28</v>
      </c>
      <c r="Q243" s="65"/>
      <c r="R243" s="65"/>
      <c r="S243" s="65"/>
      <c r="T243" s="65"/>
      <c r="U243" s="65"/>
      <c r="V243" s="65"/>
      <c r="W243" s="65"/>
      <c r="X243" s="65"/>
      <c r="Y243" s="65"/>
      <c r="Z243" s="65"/>
      <c r="AA243" s="65"/>
      <c r="AB243" s="65"/>
      <c r="AC243" s="65"/>
      <c r="AD243" s="65"/>
      <c r="AE243" s="65"/>
      <c r="AF243" s="65"/>
      <c r="AG243" s="65"/>
      <c r="AH243" s="65"/>
      <c r="AI243" s="65"/>
      <c r="AJ243" s="65"/>
      <c r="AK243" s="65"/>
      <c r="AL243" s="65"/>
      <c r="AM243" s="65"/>
      <c r="AN243" s="65"/>
      <c r="AO243" s="65"/>
      <c r="AP243" s="65"/>
      <c r="AQ243" s="65"/>
      <c r="AR243" s="65"/>
      <c r="AS243" s="65"/>
      <c r="AT243" s="65"/>
      <c r="AU243" s="65"/>
      <c r="AV243" s="65"/>
      <c r="AW243" s="65"/>
      <c r="AX243" s="65"/>
      <c r="AY243" s="65"/>
      <c r="AZ243" s="65"/>
      <c r="BA243" s="65"/>
      <c r="BB243" s="65"/>
      <c r="BC243" s="65"/>
      <c r="BD243" s="65"/>
      <c r="BE243" s="65"/>
      <c r="BF243" s="65"/>
      <c r="BG243" s="65"/>
      <c r="BH243" s="65"/>
      <c r="BI243" s="65"/>
      <c r="BJ243" s="65"/>
      <c r="BK243" s="65"/>
      <c r="BL243" s="65"/>
    </row>
    <row r="244" spans="1:64" x14ac:dyDescent="0.2">
      <c r="A244" s="60" t="s">
        <v>1372</v>
      </c>
      <c r="B244" s="60" t="s">
        <v>1506</v>
      </c>
      <c r="C244" s="66" t="s">
        <v>1626</v>
      </c>
      <c r="D244" s="60">
        <v>50</v>
      </c>
      <c r="E244" s="60" t="s">
        <v>26</v>
      </c>
      <c r="F244" s="60"/>
      <c r="G244" s="60" t="s">
        <v>27</v>
      </c>
      <c r="H244" s="60" t="s">
        <v>28</v>
      </c>
      <c r="I244" s="60" t="s">
        <v>29</v>
      </c>
      <c r="J244" s="60" t="s">
        <v>76</v>
      </c>
      <c r="K244" s="60"/>
      <c r="L244" s="60"/>
      <c r="M244" s="60" t="s">
        <v>32</v>
      </c>
      <c r="N244" s="60" t="s">
        <v>52</v>
      </c>
      <c r="O244" s="60">
        <v>24</v>
      </c>
      <c r="P244" s="60" t="s">
        <v>28</v>
      </c>
      <c r="Q244" s="65"/>
      <c r="R244" s="65"/>
      <c r="S244" s="65"/>
      <c r="T244" s="65"/>
      <c r="U244" s="65"/>
      <c r="V244" s="65"/>
      <c r="W244" s="65"/>
      <c r="X244" s="65"/>
      <c r="Y244" s="65"/>
      <c r="Z244" s="65"/>
      <c r="AA244" s="65"/>
      <c r="AB244" s="65"/>
      <c r="AC244" s="65"/>
      <c r="AD244" s="65"/>
      <c r="AE244" s="65"/>
      <c r="AF244" s="65"/>
      <c r="AG244" s="65"/>
      <c r="AH244" s="65"/>
      <c r="AI244" s="65"/>
      <c r="AJ244" s="65"/>
      <c r="AK244" s="65"/>
      <c r="AL244" s="65"/>
      <c r="AM244" s="65"/>
      <c r="AN244" s="65"/>
      <c r="AO244" s="65"/>
      <c r="AP244" s="65"/>
      <c r="AQ244" s="65"/>
      <c r="AR244" s="65"/>
      <c r="AS244" s="65"/>
      <c r="AT244" s="65"/>
      <c r="AU244" s="65"/>
      <c r="AV244" s="65"/>
      <c r="AW244" s="65"/>
      <c r="AX244" s="65"/>
      <c r="AY244" s="65"/>
      <c r="AZ244" s="65"/>
      <c r="BA244" s="65"/>
      <c r="BB244" s="65"/>
      <c r="BC244" s="65"/>
      <c r="BD244" s="65"/>
      <c r="BE244" s="65"/>
      <c r="BF244" s="65"/>
      <c r="BG244" s="65"/>
      <c r="BH244" s="65"/>
      <c r="BI244" s="65"/>
      <c r="BJ244" s="65"/>
      <c r="BK244" s="65"/>
      <c r="BL244" s="65"/>
    </row>
    <row r="245" spans="1:64" x14ac:dyDescent="0.2">
      <c r="A245" s="60" t="s">
        <v>1372</v>
      </c>
      <c r="B245" s="60" t="s">
        <v>1506</v>
      </c>
      <c r="C245" s="66" t="s">
        <v>1627</v>
      </c>
      <c r="D245" s="60">
        <v>50</v>
      </c>
      <c r="E245" s="60" t="s">
        <v>26</v>
      </c>
      <c r="F245" s="60"/>
      <c r="G245" s="60" t="s">
        <v>27</v>
      </c>
      <c r="H245" s="60" t="s">
        <v>28</v>
      </c>
      <c r="I245" s="60" t="s">
        <v>29</v>
      </c>
      <c r="J245" s="60" t="s">
        <v>76</v>
      </c>
      <c r="K245" s="60"/>
      <c r="L245" s="60"/>
      <c r="M245" s="60" t="s">
        <v>32</v>
      </c>
      <c r="N245" s="60" t="s">
        <v>52</v>
      </c>
      <c r="O245" s="60">
        <v>24</v>
      </c>
      <c r="P245" s="60" t="s">
        <v>28</v>
      </c>
      <c r="Q245" s="65"/>
      <c r="R245" s="65"/>
      <c r="S245" s="65"/>
      <c r="T245" s="65"/>
      <c r="U245" s="65"/>
      <c r="V245" s="65"/>
      <c r="W245" s="65"/>
      <c r="X245" s="65"/>
      <c r="Y245" s="65"/>
      <c r="Z245" s="65"/>
      <c r="AA245" s="65"/>
      <c r="AB245" s="65"/>
      <c r="AC245" s="65"/>
      <c r="AD245" s="65"/>
      <c r="AE245" s="65"/>
      <c r="AF245" s="65"/>
      <c r="AG245" s="65"/>
      <c r="AH245" s="65"/>
      <c r="AI245" s="65"/>
      <c r="AJ245" s="65"/>
      <c r="AK245" s="65"/>
      <c r="AL245" s="65"/>
      <c r="AM245" s="65"/>
      <c r="AN245" s="65"/>
      <c r="AO245" s="65"/>
      <c r="AP245" s="65"/>
      <c r="AQ245" s="65"/>
      <c r="AR245" s="65"/>
      <c r="AS245" s="65"/>
      <c r="AT245" s="65"/>
      <c r="AU245" s="65"/>
      <c r="AV245" s="65"/>
      <c r="AW245" s="65"/>
      <c r="AX245" s="65"/>
      <c r="AY245" s="65"/>
      <c r="AZ245" s="65"/>
      <c r="BA245" s="65"/>
      <c r="BB245" s="65"/>
      <c r="BC245" s="65"/>
      <c r="BD245" s="65"/>
      <c r="BE245" s="65"/>
      <c r="BF245" s="65"/>
      <c r="BG245" s="65"/>
      <c r="BH245" s="65"/>
      <c r="BI245" s="65"/>
      <c r="BJ245" s="65"/>
      <c r="BK245" s="65"/>
      <c r="BL245" s="65"/>
    </row>
    <row r="246" spans="1:64" x14ac:dyDescent="0.2">
      <c r="A246" s="60" t="s">
        <v>1372</v>
      </c>
      <c r="B246" s="60" t="s">
        <v>1506</v>
      </c>
      <c r="C246" s="66" t="s">
        <v>1628</v>
      </c>
      <c r="D246" s="60">
        <v>50</v>
      </c>
      <c r="E246" s="60" t="s">
        <v>26</v>
      </c>
      <c r="F246" s="60"/>
      <c r="G246" s="60" t="s">
        <v>27</v>
      </c>
      <c r="H246" s="60" t="s">
        <v>28</v>
      </c>
      <c r="I246" s="60" t="s">
        <v>29</v>
      </c>
      <c r="J246" s="60" t="s">
        <v>76</v>
      </c>
      <c r="K246" s="60"/>
      <c r="L246" s="60"/>
      <c r="M246" s="60" t="s">
        <v>32</v>
      </c>
      <c r="N246" s="60" t="s">
        <v>52</v>
      </c>
      <c r="O246" s="60">
        <v>24</v>
      </c>
      <c r="P246" s="60" t="s">
        <v>28</v>
      </c>
      <c r="Q246" s="65"/>
      <c r="R246" s="65"/>
      <c r="S246" s="65"/>
      <c r="T246" s="65"/>
      <c r="U246" s="65"/>
      <c r="V246" s="65"/>
      <c r="W246" s="65"/>
      <c r="X246" s="65"/>
      <c r="Y246" s="65"/>
      <c r="Z246" s="65"/>
      <c r="AA246" s="65"/>
      <c r="AB246" s="65"/>
      <c r="AC246" s="65"/>
      <c r="AD246" s="65"/>
      <c r="AE246" s="65"/>
      <c r="AF246" s="65"/>
      <c r="AG246" s="65"/>
      <c r="AH246" s="65"/>
      <c r="AI246" s="65"/>
      <c r="AJ246" s="65"/>
      <c r="AK246" s="65"/>
      <c r="AL246" s="65"/>
      <c r="AM246" s="65"/>
      <c r="AN246" s="65"/>
      <c r="AO246" s="65"/>
      <c r="AP246" s="65"/>
      <c r="AQ246" s="65"/>
      <c r="AR246" s="65"/>
      <c r="AS246" s="65"/>
      <c r="AT246" s="65"/>
      <c r="AU246" s="65"/>
      <c r="AV246" s="65"/>
      <c r="AW246" s="65"/>
      <c r="AX246" s="65"/>
      <c r="AY246" s="65"/>
      <c r="AZ246" s="65"/>
      <c r="BA246" s="65"/>
      <c r="BB246" s="65"/>
      <c r="BC246" s="65"/>
      <c r="BD246" s="65"/>
      <c r="BE246" s="65"/>
      <c r="BF246" s="65"/>
      <c r="BG246" s="65"/>
      <c r="BH246" s="65"/>
      <c r="BI246" s="65"/>
      <c r="BJ246" s="65"/>
      <c r="BK246" s="65"/>
      <c r="BL246" s="65"/>
    </row>
    <row r="247" spans="1:64" x14ac:dyDescent="0.2">
      <c r="A247" s="60" t="s">
        <v>1372</v>
      </c>
      <c r="B247" s="60" t="s">
        <v>1506</v>
      </c>
      <c r="C247" s="66" t="s">
        <v>1629</v>
      </c>
      <c r="D247" s="60">
        <v>50</v>
      </c>
      <c r="E247" s="60" t="s">
        <v>26</v>
      </c>
      <c r="F247" s="60"/>
      <c r="G247" s="60" t="s">
        <v>27</v>
      </c>
      <c r="H247" s="60" t="s">
        <v>28</v>
      </c>
      <c r="I247" s="60" t="s">
        <v>29</v>
      </c>
      <c r="J247" s="60" t="s">
        <v>76</v>
      </c>
      <c r="K247" s="60"/>
      <c r="L247" s="60"/>
      <c r="M247" s="60" t="s">
        <v>32</v>
      </c>
      <c r="N247" s="60" t="s">
        <v>52</v>
      </c>
      <c r="O247" s="60">
        <v>24</v>
      </c>
      <c r="P247" s="60" t="s">
        <v>28</v>
      </c>
      <c r="Q247" s="65"/>
      <c r="R247" s="65"/>
      <c r="S247" s="65"/>
      <c r="T247" s="65"/>
      <c r="U247" s="65"/>
      <c r="V247" s="65"/>
      <c r="W247" s="65"/>
      <c r="X247" s="65"/>
      <c r="Y247" s="65"/>
      <c r="Z247" s="65"/>
      <c r="AA247" s="65"/>
      <c r="AB247" s="65"/>
      <c r="AC247" s="65"/>
      <c r="AD247" s="65"/>
      <c r="AE247" s="65"/>
      <c r="AF247" s="65"/>
      <c r="AG247" s="65"/>
      <c r="AH247" s="65"/>
      <c r="AI247" s="65"/>
      <c r="AJ247" s="65"/>
      <c r="AK247" s="65"/>
      <c r="AL247" s="65"/>
      <c r="AM247" s="65"/>
      <c r="AN247" s="65"/>
      <c r="AO247" s="65"/>
      <c r="AP247" s="65"/>
      <c r="AQ247" s="65"/>
      <c r="AR247" s="65"/>
      <c r="AS247" s="65"/>
      <c r="AT247" s="65"/>
      <c r="AU247" s="65"/>
      <c r="AV247" s="65"/>
      <c r="AW247" s="65"/>
      <c r="AX247" s="65"/>
      <c r="AY247" s="65"/>
      <c r="AZ247" s="65"/>
      <c r="BA247" s="65"/>
      <c r="BB247" s="65"/>
      <c r="BC247" s="65"/>
      <c r="BD247" s="65"/>
      <c r="BE247" s="65"/>
      <c r="BF247" s="65"/>
      <c r="BG247" s="65"/>
      <c r="BH247" s="65"/>
      <c r="BI247" s="65"/>
      <c r="BJ247" s="65"/>
      <c r="BK247" s="65"/>
      <c r="BL247" s="65"/>
    </row>
    <row r="248" spans="1:64" x14ac:dyDescent="0.2">
      <c r="A248" s="60" t="s">
        <v>1372</v>
      </c>
      <c r="B248" s="60" t="s">
        <v>1506</v>
      </c>
      <c r="C248" s="66" t="s">
        <v>1630</v>
      </c>
      <c r="D248" s="60">
        <v>50</v>
      </c>
      <c r="E248" s="60" t="s">
        <v>26</v>
      </c>
      <c r="F248" s="60"/>
      <c r="G248" s="60" t="s">
        <v>27</v>
      </c>
      <c r="H248" s="60" t="s">
        <v>28</v>
      </c>
      <c r="I248" s="60" t="s">
        <v>29</v>
      </c>
      <c r="J248" s="60" t="s">
        <v>76</v>
      </c>
      <c r="K248" s="60"/>
      <c r="L248" s="60"/>
      <c r="M248" s="60" t="s">
        <v>32</v>
      </c>
      <c r="N248" s="60" t="s">
        <v>52</v>
      </c>
      <c r="O248" s="60">
        <v>24</v>
      </c>
      <c r="P248" s="60" t="s">
        <v>28</v>
      </c>
      <c r="Q248" s="65"/>
      <c r="R248" s="65"/>
      <c r="S248" s="65"/>
      <c r="T248" s="65"/>
      <c r="U248" s="65"/>
      <c r="V248" s="65"/>
      <c r="W248" s="65"/>
      <c r="X248" s="65"/>
      <c r="Y248" s="65"/>
      <c r="Z248" s="65"/>
      <c r="AA248" s="65"/>
      <c r="AB248" s="65"/>
      <c r="AC248" s="65"/>
      <c r="AD248" s="65"/>
      <c r="AE248" s="65"/>
      <c r="AF248" s="65"/>
      <c r="AG248" s="65"/>
      <c r="AH248" s="65"/>
      <c r="AI248" s="65"/>
      <c r="AJ248" s="65"/>
      <c r="AK248" s="65"/>
      <c r="AL248" s="65"/>
      <c r="AM248" s="65"/>
      <c r="AN248" s="65"/>
      <c r="AO248" s="65"/>
      <c r="AP248" s="65"/>
      <c r="AQ248" s="65"/>
      <c r="AR248" s="65"/>
      <c r="AS248" s="65"/>
      <c r="AT248" s="65"/>
      <c r="AU248" s="65"/>
      <c r="AV248" s="65"/>
      <c r="AW248" s="65"/>
      <c r="AX248" s="65"/>
      <c r="AY248" s="65"/>
      <c r="AZ248" s="65"/>
      <c r="BA248" s="65"/>
      <c r="BB248" s="65"/>
      <c r="BC248" s="65"/>
      <c r="BD248" s="65"/>
      <c r="BE248" s="65"/>
      <c r="BF248" s="65"/>
      <c r="BG248" s="65"/>
      <c r="BH248" s="65"/>
      <c r="BI248" s="65"/>
      <c r="BJ248" s="65"/>
      <c r="BK248" s="65"/>
      <c r="BL248" s="65"/>
    </row>
    <row r="249" spans="1:64" x14ac:dyDescent="0.2">
      <c r="A249" s="60" t="s">
        <v>1372</v>
      </c>
      <c r="B249" s="60" t="s">
        <v>1506</v>
      </c>
      <c r="C249" s="66" t="s">
        <v>1631</v>
      </c>
      <c r="D249" s="60">
        <v>50</v>
      </c>
      <c r="E249" s="60" t="s">
        <v>26</v>
      </c>
      <c r="F249" s="60"/>
      <c r="G249" s="60" t="s">
        <v>27</v>
      </c>
      <c r="H249" s="60" t="s">
        <v>28</v>
      </c>
      <c r="I249" s="60" t="s">
        <v>29</v>
      </c>
      <c r="J249" s="60" t="s">
        <v>76</v>
      </c>
      <c r="K249" s="60"/>
      <c r="L249" s="60"/>
      <c r="M249" s="60" t="s">
        <v>32</v>
      </c>
      <c r="N249" s="60" t="s">
        <v>52</v>
      </c>
      <c r="O249" s="60">
        <v>24</v>
      </c>
      <c r="P249" s="60" t="s">
        <v>28</v>
      </c>
      <c r="Q249" s="65"/>
      <c r="R249" s="65"/>
      <c r="S249" s="65"/>
      <c r="T249" s="65"/>
      <c r="U249" s="65"/>
      <c r="V249" s="65"/>
      <c r="W249" s="65"/>
      <c r="X249" s="65"/>
      <c r="Y249" s="65"/>
      <c r="Z249" s="65"/>
      <c r="AA249" s="65"/>
      <c r="AB249" s="65"/>
      <c r="AC249" s="65"/>
      <c r="AD249" s="65"/>
      <c r="AE249" s="65"/>
      <c r="AF249" s="65"/>
      <c r="AG249" s="65"/>
      <c r="AH249" s="65"/>
      <c r="AI249" s="65"/>
      <c r="AJ249" s="65"/>
      <c r="AK249" s="65"/>
      <c r="AL249" s="65"/>
      <c r="AM249" s="65"/>
      <c r="AN249" s="65"/>
      <c r="AO249" s="65"/>
      <c r="AP249" s="65"/>
      <c r="AQ249" s="65"/>
      <c r="AR249" s="65"/>
      <c r="AS249" s="65"/>
      <c r="AT249" s="65"/>
      <c r="AU249" s="65"/>
      <c r="AV249" s="65"/>
      <c r="AW249" s="65"/>
      <c r="AX249" s="65"/>
      <c r="AY249" s="65"/>
      <c r="AZ249" s="65"/>
      <c r="BA249" s="65"/>
      <c r="BB249" s="65"/>
      <c r="BC249" s="65"/>
      <c r="BD249" s="65"/>
      <c r="BE249" s="65"/>
      <c r="BF249" s="65"/>
      <c r="BG249" s="65"/>
      <c r="BH249" s="65"/>
      <c r="BI249" s="65"/>
      <c r="BJ249" s="65"/>
      <c r="BK249" s="65"/>
      <c r="BL249" s="65"/>
    </row>
    <row r="250" spans="1:64" x14ac:dyDescent="0.2">
      <c r="A250" s="60" t="s">
        <v>1372</v>
      </c>
      <c r="B250" s="60" t="s">
        <v>1506</v>
      </c>
      <c r="C250" s="66" t="s">
        <v>1632</v>
      </c>
      <c r="D250" s="60">
        <v>50</v>
      </c>
      <c r="E250" s="60" t="s">
        <v>26</v>
      </c>
      <c r="F250" s="60"/>
      <c r="G250" s="60" t="s">
        <v>27</v>
      </c>
      <c r="H250" s="60" t="s">
        <v>28</v>
      </c>
      <c r="I250" s="60" t="s">
        <v>29</v>
      </c>
      <c r="J250" s="60" t="s">
        <v>76</v>
      </c>
      <c r="K250" s="60"/>
      <c r="L250" s="60"/>
      <c r="M250" s="60" t="s">
        <v>32</v>
      </c>
      <c r="N250" s="60" t="s">
        <v>52</v>
      </c>
      <c r="O250" s="60">
        <v>24</v>
      </c>
      <c r="P250" s="60" t="s">
        <v>28</v>
      </c>
      <c r="Q250" s="65"/>
      <c r="R250" s="65"/>
      <c r="S250" s="65"/>
      <c r="T250" s="65"/>
      <c r="U250" s="65"/>
      <c r="V250" s="65"/>
      <c r="W250" s="65"/>
      <c r="X250" s="65"/>
      <c r="Y250" s="65"/>
      <c r="Z250" s="65"/>
      <c r="AA250" s="65"/>
      <c r="AB250" s="65"/>
      <c r="AC250" s="65"/>
      <c r="AD250" s="65"/>
      <c r="AE250" s="65"/>
      <c r="AF250" s="65"/>
      <c r="AG250" s="65"/>
      <c r="AH250" s="65"/>
      <c r="AI250" s="65"/>
      <c r="AJ250" s="65"/>
      <c r="AK250" s="65"/>
      <c r="AL250" s="65"/>
      <c r="AM250" s="65"/>
      <c r="AN250" s="65"/>
      <c r="AO250" s="65"/>
      <c r="AP250" s="65"/>
      <c r="AQ250" s="65"/>
      <c r="AR250" s="65"/>
      <c r="AS250" s="65"/>
      <c r="AT250" s="65"/>
      <c r="AU250" s="65"/>
      <c r="AV250" s="65"/>
      <c r="AW250" s="65"/>
      <c r="AX250" s="65"/>
      <c r="AY250" s="65"/>
      <c r="AZ250" s="65"/>
      <c r="BA250" s="65"/>
      <c r="BB250" s="65"/>
      <c r="BC250" s="65"/>
      <c r="BD250" s="65"/>
      <c r="BE250" s="65"/>
      <c r="BF250" s="65"/>
      <c r="BG250" s="65"/>
      <c r="BH250" s="65"/>
      <c r="BI250" s="65"/>
      <c r="BJ250" s="65"/>
      <c r="BK250" s="65"/>
      <c r="BL250" s="65"/>
    </row>
    <row r="251" spans="1:64" x14ac:dyDescent="0.2">
      <c r="A251" s="60" t="s">
        <v>1372</v>
      </c>
      <c r="B251" s="60" t="s">
        <v>1506</v>
      </c>
      <c r="C251" s="66" t="s">
        <v>1633</v>
      </c>
      <c r="D251" s="60">
        <v>50</v>
      </c>
      <c r="E251" s="60" t="s">
        <v>26</v>
      </c>
      <c r="F251" s="60"/>
      <c r="G251" s="60" t="s">
        <v>27</v>
      </c>
      <c r="H251" s="60" t="s">
        <v>28</v>
      </c>
      <c r="I251" s="60" t="s">
        <v>29</v>
      </c>
      <c r="J251" s="60" t="s">
        <v>76</v>
      </c>
      <c r="K251" s="60"/>
      <c r="L251" s="60"/>
      <c r="M251" s="60" t="s">
        <v>32</v>
      </c>
      <c r="N251" s="60" t="s">
        <v>52</v>
      </c>
      <c r="O251" s="60">
        <v>24</v>
      </c>
      <c r="P251" s="60" t="s">
        <v>28</v>
      </c>
      <c r="Q251" s="65"/>
      <c r="R251" s="65"/>
      <c r="S251" s="65"/>
      <c r="T251" s="65"/>
      <c r="U251" s="65"/>
      <c r="V251" s="65"/>
      <c r="W251" s="65"/>
      <c r="X251" s="65"/>
      <c r="Y251" s="65"/>
      <c r="Z251" s="65"/>
      <c r="AA251" s="65"/>
      <c r="AB251" s="65"/>
      <c r="AC251" s="65"/>
      <c r="AD251" s="65"/>
      <c r="AE251" s="65"/>
      <c r="AF251" s="65"/>
      <c r="AG251" s="65"/>
      <c r="AH251" s="65"/>
      <c r="AI251" s="65"/>
      <c r="AJ251" s="65"/>
      <c r="AK251" s="65"/>
      <c r="AL251" s="65"/>
      <c r="AM251" s="65"/>
      <c r="AN251" s="65"/>
      <c r="AO251" s="65"/>
      <c r="AP251" s="65"/>
      <c r="AQ251" s="65"/>
      <c r="AR251" s="65"/>
      <c r="AS251" s="65"/>
      <c r="AT251" s="65"/>
      <c r="AU251" s="65"/>
      <c r="AV251" s="65"/>
      <c r="AW251" s="65"/>
      <c r="AX251" s="65"/>
      <c r="AY251" s="65"/>
      <c r="AZ251" s="65"/>
      <c r="BA251" s="65"/>
      <c r="BB251" s="65"/>
      <c r="BC251" s="65"/>
      <c r="BD251" s="65"/>
      <c r="BE251" s="65"/>
      <c r="BF251" s="65"/>
      <c r="BG251" s="65"/>
      <c r="BH251" s="65"/>
      <c r="BI251" s="65"/>
      <c r="BJ251" s="65"/>
      <c r="BK251" s="65"/>
      <c r="BL251" s="65"/>
    </row>
    <row r="252" spans="1:64" x14ac:dyDescent="0.2">
      <c r="A252" s="60" t="s">
        <v>1372</v>
      </c>
      <c r="B252" s="60" t="s">
        <v>1506</v>
      </c>
      <c r="C252" s="66" t="s">
        <v>1634</v>
      </c>
      <c r="D252" s="60">
        <v>50</v>
      </c>
      <c r="E252" s="60" t="s">
        <v>26</v>
      </c>
      <c r="F252" s="60"/>
      <c r="G252" s="60" t="s">
        <v>27</v>
      </c>
      <c r="H252" s="60" t="s">
        <v>28</v>
      </c>
      <c r="I252" s="60" t="s">
        <v>29</v>
      </c>
      <c r="J252" s="60" t="s">
        <v>76</v>
      </c>
      <c r="K252" s="60"/>
      <c r="L252" s="60"/>
      <c r="M252" s="60" t="s">
        <v>32</v>
      </c>
      <c r="N252" s="60" t="s">
        <v>52</v>
      </c>
      <c r="O252" s="60">
        <v>24</v>
      </c>
      <c r="P252" s="60" t="s">
        <v>28</v>
      </c>
      <c r="Q252" s="65"/>
      <c r="R252" s="65"/>
      <c r="S252" s="65"/>
      <c r="T252" s="65"/>
      <c r="U252" s="65"/>
      <c r="V252" s="65"/>
      <c r="W252" s="65"/>
      <c r="X252" s="65"/>
      <c r="Y252" s="65"/>
      <c r="Z252" s="65"/>
      <c r="AA252" s="65"/>
      <c r="AB252" s="65"/>
      <c r="AC252" s="65"/>
      <c r="AD252" s="65"/>
      <c r="AE252" s="65"/>
      <c r="AF252" s="65"/>
      <c r="AG252" s="65"/>
      <c r="AH252" s="65"/>
      <c r="AI252" s="65"/>
      <c r="AJ252" s="65"/>
      <c r="AK252" s="65"/>
      <c r="AL252" s="65"/>
      <c r="AM252" s="65"/>
      <c r="AN252" s="65"/>
      <c r="AO252" s="65"/>
      <c r="AP252" s="65"/>
      <c r="AQ252" s="65"/>
      <c r="AR252" s="65"/>
      <c r="AS252" s="65"/>
      <c r="AT252" s="65"/>
      <c r="AU252" s="65"/>
      <c r="AV252" s="65"/>
      <c r="AW252" s="65"/>
      <c r="AX252" s="65"/>
      <c r="AY252" s="65"/>
      <c r="AZ252" s="65"/>
      <c r="BA252" s="65"/>
      <c r="BB252" s="65"/>
      <c r="BC252" s="65"/>
      <c r="BD252" s="65"/>
      <c r="BE252" s="65"/>
      <c r="BF252" s="65"/>
      <c r="BG252" s="65"/>
      <c r="BH252" s="65"/>
      <c r="BI252" s="65"/>
      <c r="BJ252" s="65"/>
      <c r="BK252" s="65"/>
      <c r="BL252" s="65"/>
    </row>
    <row r="253" spans="1:64" x14ac:dyDescent="0.2">
      <c r="A253" s="60" t="s">
        <v>1372</v>
      </c>
      <c r="B253" s="60" t="s">
        <v>1506</v>
      </c>
      <c r="C253" s="66" t="s">
        <v>1635</v>
      </c>
      <c r="D253" s="60">
        <v>50</v>
      </c>
      <c r="E253" s="60" t="s">
        <v>26</v>
      </c>
      <c r="F253" s="60"/>
      <c r="G253" s="60" t="s">
        <v>27</v>
      </c>
      <c r="H253" s="60" t="s">
        <v>28</v>
      </c>
      <c r="I253" s="60" t="s">
        <v>29</v>
      </c>
      <c r="J253" s="60" t="s">
        <v>76</v>
      </c>
      <c r="K253" s="60"/>
      <c r="L253" s="60"/>
      <c r="M253" s="60" t="s">
        <v>32</v>
      </c>
      <c r="N253" s="60" t="s">
        <v>52</v>
      </c>
      <c r="O253" s="60">
        <v>24</v>
      </c>
      <c r="P253" s="60" t="s">
        <v>28</v>
      </c>
      <c r="Q253" s="65"/>
      <c r="R253" s="65"/>
      <c r="S253" s="65"/>
      <c r="T253" s="65"/>
      <c r="U253" s="65"/>
      <c r="V253" s="65"/>
      <c r="W253" s="65"/>
      <c r="X253" s="65"/>
      <c r="Y253" s="65"/>
      <c r="Z253" s="65"/>
      <c r="AA253" s="65"/>
      <c r="AB253" s="65"/>
      <c r="AC253" s="65"/>
      <c r="AD253" s="65"/>
      <c r="AE253" s="65"/>
      <c r="AF253" s="65"/>
      <c r="AG253" s="65"/>
      <c r="AH253" s="65"/>
      <c r="AI253" s="65"/>
      <c r="AJ253" s="65"/>
      <c r="AK253" s="65"/>
      <c r="AL253" s="65"/>
      <c r="AM253" s="65"/>
      <c r="AN253" s="65"/>
      <c r="AO253" s="65"/>
      <c r="AP253" s="65"/>
      <c r="AQ253" s="65"/>
      <c r="AR253" s="65"/>
      <c r="AS253" s="65"/>
      <c r="AT253" s="65"/>
      <c r="AU253" s="65"/>
      <c r="AV253" s="65"/>
      <c r="AW253" s="65"/>
      <c r="AX253" s="65"/>
      <c r="AY253" s="65"/>
      <c r="AZ253" s="65"/>
      <c r="BA253" s="65"/>
      <c r="BB253" s="65"/>
      <c r="BC253" s="65"/>
      <c r="BD253" s="65"/>
      <c r="BE253" s="65"/>
      <c r="BF253" s="65"/>
      <c r="BG253" s="65"/>
      <c r="BH253" s="65"/>
      <c r="BI253" s="65"/>
      <c r="BJ253" s="65"/>
      <c r="BK253" s="65"/>
      <c r="BL253" s="65"/>
    </row>
    <row r="254" spans="1:64" x14ac:dyDescent="0.2">
      <c r="A254" s="60" t="s">
        <v>1372</v>
      </c>
      <c r="B254" s="60" t="s">
        <v>1506</v>
      </c>
      <c r="C254" s="66" t="s">
        <v>1636</v>
      </c>
      <c r="D254" s="60">
        <v>50</v>
      </c>
      <c r="E254" s="60" t="s">
        <v>26</v>
      </c>
      <c r="F254" s="60"/>
      <c r="G254" s="60" t="s">
        <v>27</v>
      </c>
      <c r="H254" s="60" t="s">
        <v>28</v>
      </c>
      <c r="I254" s="60" t="s">
        <v>29</v>
      </c>
      <c r="J254" s="60" t="s">
        <v>76</v>
      </c>
      <c r="K254" s="60"/>
      <c r="L254" s="60"/>
      <c r="M254" s="60" t="s">
        <v>32</v>
      </c>
      <c r="N254" s="60" t="s">
        <v>52</v>
      </c>
      <c r="O254" s="60">
        <v>24</v>
      </c>
      <c r="P254" s="60" t="s">
        <v>28</v>
      </c>
      <c r="Q254" s="65"/>
      <c r="R254" s="65"/>
      <c r="S254" s="65"/>
      <c r="T254" s="65"/>
      <c r="U254" s="65"/>
      <c r="V254" s="65"/>
      <c r="W254" s="65"/>
      <c r="X254" s="65"/>
      <c r="Y254" s="65"/>
      <c r="Z254" s="65"/>
      <c r="AA254" s="65"/>
      <c r="AB254" s="65"/>
      <c r="AC254" s="65"/>
      <c r="AD254" s="65"/>
      <c r="AE254" s="65"/>
      <c r="AF254" s="65"/>
      <c r="AG254" s="65"/>
      <c r="AH254" s="65"/>
      <c r="AI254" s="65"/>
      <c r="AJ254" s="65"/>
      <c r="AK254" s="65"/>
      <c r="AL254" s="65"/>
      <c r="AM254" s="65"/>
      <c r="AN254" s="65"/>
      <c r="AO254" s="65"/>
      <c r="AP254" s="65"/>
      <c r="AQ254" s="65"/>
      <c r="AR254" s="65"/>
      <c r="AS254" s="65"/>
      <c r="AT254" s="65"/>
      <c r="AU254" s="65"/>
      <c r="AV254" s="65"/>
      <c r="AW254" s="65"/>
      <c r="AX254" s="65"/>
      <c r="AY254" s="65"/>
      <c r="AZ254" s="65"/>
      <c r="BA254" s="65"/>
      <c r="BB254" s="65"/>
      <c r="BC254" s="65"/>
      <c r="BD254" s="65"/>
      <c r="BE254" s="65"/>
      <c r="BF254" s="65"/>
      <c r="BG254" s="65"/>
      <c r="BH254" s="65"/>
      <c r="BI254" s="65"/>
      <c r="BJ254" s="65"/>
      <c r="BK254" s="65"/>
      <c r="BL254" s="65"/>
    </row>
    <row r="255" spans="1:64" x14ac:dyDescent="0.2">
      <c r="A255" s="60" t="s">
        <v>1372</v>
      </c>
      <c r="B255" s="60" t="s">
        <v>1506</v>
      </c>
      <c r="C255" s="66" t="s">
        <v>1637</v>
      </c>
      <c r="D255" s="60">
        <v>50</v>
      </c>
      <c r="E255" s="60" t="s">
        <v>26</v>
      </c>
      <c r="F255" s="60"/>
      <c r="G255" s="60" t="s">
        <v>27</v>
      </c>
      <c r="H255" s="60" t="s">
        <v>28</v>
      </c>
      <c r="I255" s="60" t="s">
        <v>29</v>
      </c>
      <c r="J255" s="60" t="s">
        <v>76</v>
      </c>
      <c r="K255" s="60"/>
      <c r="L255" s="60"/>
      <c r="M255" s="60" t="s">
        <v>32</v>
      </c>
      <c r="N255" s="60" t="s">
        <v>52</v>
      </c>
      <c r="O255" s="60">
        <v>24</v>
      </c>
      <c r="P255" s="60" t="s">
        <v>28</v>
      </c>
      <c r="Q255" s="65"/>
      <c r="R255" s="65"/>
      <c r="S255" s="65"/>
      <c r="T255" s="65"/>
      <c r="U255" s="65"/>
      <c r="V255" s="65"/>
      <c r="W255" s="65"/>
      <c r="X255" s="65"/>
      <c r="Y255" s="65"/>
      <c r="Z255" s="65"/>
      <c r="AA255" s="65"/>
      <c r="AB255" s="65"/>
      <c r="AC255" s="65"/>
      <c r="AD255" s="65"/>
      <c r="AE255" s="65"/>
      <c r="AF255" s="65"/>
      <c r="AG255" s="65"/>
      <c r="AH255" s="65"/>
      <c r="AI255" s="65"/>
      <c r="AJ255" s="65"/>
      <c r="AK255" s="65"/>
      <c r="AL255" s="65"/>
      <c r="AM255" s="65"/>
      <c r="AN255" s="65"/>
      <c r="AO255" s="65"/>
      <c r="AP255" s="65"/>
      <c r="AQ255" s="65"/>
      <c r="AR255" s="65"/>
      <c r="AS255" s="65"/>
      <c r="AT255" s="65"/>
      <c r="AU255" s="65"/>
      <c r="AV255" s="65"/>
      <c r="AW255" s="65"/>
      <c r="AX255" s="65"/>
      <c r="AY255" s="65"/>
      <c r="AZ255" s="65"/>
      <c r="BA255" s="65"/>
      <c r="BB255" s="65"/>
      <c r="BC255" s="65"/>
      <c r="BD255" s="65"/>
      <c r="BE255" s="65"/>
      <c r="BF255" s="65"/>
      <c r="BG255" s="65"/>
      <c r="BH255" s="65"/>
      <c r="BI255" s="65"/>
      <c r="BJ255" s="65"/>
      <c r="BK255" s="65"/>
      <c r="BL255" s="65"/>
    </row>
    <row r="256" spans="1:64" x14ac:dyDescent="0.2">
      <c r="A256" s="60" t="s">
        <v>1372</v>
      </c>
      <c r="B256" s="60" t="s">
        <v>1506</v>
      </c>
      <c r="C256" s="66" t="s">
        <v>1638</v>
      </c>
      <c r="D256" s="60">
        <v>50</v>
      </c>
      <c r="E256" s="60" t="s">
        <v>26</v>
      </c>
      <c r="F256" s="60"/>
      <c r="G256" s="60" t="s">
        <v>27</v>
      </c>
      <c r="H256" s="60" t="s">
        <v>28</v>
      </c>
      <c r="I256" s="60" t="s">
        <v>29</v>
      </c>
      <c r="J256" s="60" t="s">
        <v>76</v>
      </c>
      <c r="K256" s="60"/>
      <c r="L256" s="60"/>
      <c r="M256" s="60" t="s">
        <v>32</v>
      </c>
      <c r="N256" s="60" t="s">
        <v>52</v>
      </c>
      <c r="O256" s="60">
        <v>24</v>
      </c>
      <c r="P256" s="60" t="s">
        <v>28</v>
      </c>
      <c r="Q256" s="65"/>
      <c r="R256" s="65"/>
      <c r="S256" s="65"/>
      <c r="T256" s="65"/>
      <c r="U256" s="65"/>
      <c r="V256" s="65"/>
      <c r="W256" s="65"/>
      <c r="X256" s="65"/>
      <c r="Y256" s="65"/>
      <c r="Z256" s="65"/>
      <c r="AA256" s="65"/>
      <c r="AB256" s="65"/>
      <c r="AC256" s="65"/>
      <c r="AD256" s="65"/>
      <c r="AE256" s="65"/>
      <c r="AF256" s="65"/>
      <c r="AG256" s="65"/>
      <c r="AH256" s="65"/>
      <c r="AI256" s="65"/>
      <c r="AJ256" s="65"/>
      <c r="AK256" s="65"/>
      <c r="AL256" s="65"/>
      <c r="AM256" s="65"/>
      <c r="AN256" s="65"/>
      <c r="AO256" s="65"/>
      <c r="AP256" s="65"/>
      <c r="AQ256" s="65"/>
      <c r="AR256" s="65"/>
      <c r="AS256" s="65"/>
      <c r="AT256" s="65"/>
      <c r="AU256" s="65"/>
      <c r="AV256" s="65"/>
      <c r="AW256" s="65"/>
      <c r="AX256" s="65"/>
      <c r="AY256" s="65"/>
      <c r="AZ256" s="65"/>
      <c r="BA256" s="65"/>
      <c r="BB256" s="65"/>
      <c r="BC256" s="65"/>
      <c r="BD256" s="65"/>
      <c r="BE256" s="65"/>
      <c r="BF256" s="65"/>
      <c r="BG256" s="65"/>
      <c r="BH256" s="65"/>
      <c r="BI256" s="65"/>
      <c r="BJ256" s="65"/>
      <c r="BK256" s="65"/>
      <c r="BL256" s="65"/>
    </row>
    <row r="257" spans="1:64" x14ac:dyDescent="0.2">
      <c r="A257" s="60" t="s">
        <v>1372</v>
      </c>
      <c r="B257" s="60" t="s">
        <v>1506</v>
      </c>
      <c r="C257" s="66" t="s">
        <v>1639</v>
      </c>
      <c r="D257" s="60">
        <v>50</v>
      </c>
      <c r="E257" s="60" t="s">
        <v>26</v>
      </c>
      <c r="F257" s="60"/>
      <c r="G257" s="60" t="s">
        <v>27</v>
      </c>
      <c r="H257" s="60" t="s">
        <v>28</v>
      </c>
      <c r="I257" s="60" t="s">
        <v>29</v>
      </c>
      <c r="J257" s="60" t="s">
        <v>76</v>
      </c>
      <c r="K257" s="60"/>
      <c r="L257" s="60"/>
      <c r="M257" s="60" t="s">
        <v>32</v>
      </c>
      <c r="N257" s="60" t="s">
        <v>52</v>
      </c>
      <c r="O257" s="60">
        <v>24</v>
      </c>
      <c r="P257" s="60" t="s">
        <v>28</v>
      </c>
      <c r="Q257" s="65"/>
      <c r="R257" s="65"/>
      <c r="S257" s="65"/>
      <c r="T257" s="65"/>
      <c r="U257" s="65"/>
      <c r="V257" s="65"/>
      <c r="W257" s="65"/>
      <c r="X257" s="65"/>
      <c r="Y257" s="65"/>
      <c r="Z257" s="65"/>
      <c r="AA257" s="65"/>
      <c r="AB257" s="65"/>
      <c r="AC257" s="65"/>
      <c r="AD257" s="65"/>
      <c r="AE257" s="65"/>
      <c r="AF257" s="65"/>
      <c r="AG257" s="65"/>
      <c r="AH257" s="65"/>
      <c r="AI257" s="65"/>
      <c r="AJ257" s="65"/>
      <c r="AK257" s="65"/>
      <c r="AL257" s="65"/>
      <c r="AM257" s="65"/>
      <c r="AN257" s="65"/>
      <c r="AO257" s="65"/>
      <c r="AP257" s="65"/>
      <c r="AQ257" s="65"/>
      <c r="AR257" s="65"/>
      <c r="AS257" s="65"/>
      <c r="AT257" s="65"/>
      <c r="AU257" s="65"/>
      <c r="AV257" s="65"/>
      <c r="AW257" s="65"/>
      <c r="AX257" s="65"/>
      <c r="AY257" s="65"/>
      <c r="AZ257" s="65"/>
      <c r="BA257" s="65"/>
      <c r="BB257" s="65"/>
      <c r="BC257" s="65"/>
      <c r="BD257" s="65"/>
      <c r="BE257" s="65"/>
      <c r="BF257" s="65"/>
      <c r="BG257" s="65"/>
      <c r="BH257" s="65"/>
      <c r="BI257" s="65"/>
      <c r="BJ257" s="65"/>
      <c r="BK257" s="65"/>
      <c r="BL257" s="65"/>
    </row>
    <row r="258" spans="1:64" x14ac:dyDescent="0.2">
      <c r="A258" s="60" t="s">
        <v>1372</v>
      </c>
      <c r="B258" s="60" t="s">
        <v>1506</v>
      </c>
      <c r="C258" s="66" t="s">
        <v>1640</v>
      </c>
      <c r="D258" s="60">
        <v>50</v>
      </c>
      <c r="E258" s="60" t="s">
        <v>26</v>
      </c>
      <c r="F258" s="60"/>
      <c r="G258" s="60" t="s">
        <v>27</v>
      </c>
      <c r="H258" s="60" t="s">
        <v>28</v>
      </c>
      <c r="I258" s="60" t="s">
        <v>29</v>
      </c>
      <c r="J258" s="60" t="s">
        <v>76</v>
      </c>
      <c r="K258" s="60"/>
      <c r="L258" s="60"/>
      <c r="M258" s="60" t="s">
        <v>32</v>
      </c>
      <c r="N258" s="60" t="s">
        <v>52</v>
      </c>
      <c r="O258" s="60">
        <v>24</v>
      </c>
      <c r="P258" s="60" t="s">
        <v>28</v>
      </c>
      <c r="Q258" s="65"/>
      <c r="R258" s="65"/>
      <c r="S258" s="65"/>
      <c r="T258" s="65"/>
      <c r="U258" s="65"/>
      <c r="V258" s="65"/>
      <c r="W258" s="65"/>
      <c r="X258" s="65"/>
      <c r="Y258" s="65"/>
      <c r="Z258" s="65"/>
      <c r="AA258" s="65"/>
      <c r="AB258" s="65"/>
      <c r="AC258" s="65"/>
      <c r="AD258" s="65"/>
      <c r="AE258" s="65"/>
      <c r="AF258" s="65"/>
      <c r="AG258" s="65"/>
      <c r="AH258" s="65"/>
      <c r="AI258" s="65"/>
      <c r="AJ258" s="65"/>
      <c r="AK258" s="65"/>
      <c r="AL258" s="65"/>
      <c r="AM258" s="65"/>
      <c r="AN258" s="65"/>
      <c r="AO258" s="65"/>
      <c r="AP258" s="65"/>
      <c r="AQ258" s="65"/>
      <c r="AR258" s="65"/>
      <c r="AS258" s="65"/>
      <c r="AT258" s="65"/>
      <c r="AU258" s="65"/>
      <c r="AV258" s="65"/>
      <c r="AW258" s="65"/>
      <c r="AX258" s="65"/>
      <c r="AY258" s="65"/>
      <c r="AZ258" s="65"/>
      <c r="BA258" s="65"/>
      <c r="BB258" s="65"/>
      <c r="BC258" s="65"/>
      <c r="BD258" s="65"/>
      <c r="BE258" s="65"/>
      <c r="BF258" s="65"/>
      <c r="BG258" s="65"/>
      <c r="BH258" s="65"/>
      <c r="BI258" s="65"/>
      <c r="BJ258" s="65"/>
      <c r="BK258" s="65"/>
      <c r="BL258" s="65"/>
    </row>
    <row r="259" spans="1:64" x14ac:dyDescent="0.2">
      <c r="A259" s="60" t="s">
        <v>1372</v>
      </c>
      <c r="B259" s="60" t="s">
        <v>1506</v>
      </c>
      <c r="C259" s="66" t="s">
        <v>1641</v>
      </c>
      <c r="D259" s="60">
        <v>50</v>
      </c>
      <c r="E259" s="60" t="s">
        <v>26</v>
      </c>
      <c r="F259" s="60"/>
      <c r="G259" s="60" t="s">
        <v>27</v>
      </c>
      <c r="H259" s="60" t="s">
        <v>28</v>
      </c>
      <c r="I259" s="60" t="s">
        <v>29</v>
      </c>
      <c r="J259" s="60" t="s">
        <v>76</v>
      </c>
      <c r="K259" s="60"/>
      <c r="L259" s="60"/>
      <c r="M259" s="60" t="s">
        <v>32</v>
      </c>
      <c r="N259" s="60" t="s">
        <v>52</v>
      </c>
      <c r="O259" s="60">
        <v>24</v>
      </c>
      <c r="P259" s="60" t="s">
        <v>28</v>
      </c>
      <c r="Q259" s="65"/>
      <c r="R259" s="65"/>
      <c r="S259" s="65"/>
      <c r="T259" s="65"/>
      <c r="U259" s="65"/>
      <c r="V259" s="65"/>
      <c r="W259" s="65"/>
      <c r="X259" s="65"/>
      <c r="Y259" s="65"/>
      <c r="Z259" s="65"/>
      <c r="AA259" s="65"/>
      <c r="AB259" s="65"/>
      <c r="AC259" s="65"/>
      <c r="AD259" s="65"/>
      <c r="AE259" s="65"/>
      <c r="AF259" s="65"/>
      <c r="AG259" s="65"/>
      <c r="AH259" s="65"/>
      <c r="AI259" s="65"/>
      <c r="AJ259" s="65"/>
      <c r="AK259" s="65"/>
      <c r="AL259" s="65"/>
      <c r="AM259" s="65"/>
      <c r="AN259" s="65"/>
      <c r="AO259" s="65"/>
      <c r="AP259" s="65"/>
      <c r="AQ259" s="65"/>
      <c r="AR259" s="65"/>
      <c r="AS259" s="65"/>
      <c r="AT259" s="65"/>
      <c r="AU259" s="65"/>
      <c r="AV259" s="65"/>
      <c r="AW259" s="65"/>
      <c r="AX259" s="65"/>
      <c r="AY259" s="65"/>
      <c r="AZ259" s="65"/>
      <c r="BA259" s="65"/>
      <c r="BB259" s="65"/>
      <c r="BC259" s="65"/>
      <c r="BD259" s="65"/>
      <c r="BE259" s="65"/>
      <c r="BF259" s="65"/>
      <c r="BG259" s="65"/>
      <c r="BH259" s="65"/>
      <c r="BI259" s="65"/>
      <c r="BJ259" s="65"/>
      <c r="BK259" s="65"/>
      <c r="BL259" s="65"/>
    </row>
    <row r="260" spans="1:64" x14ac:dyDescent="0.2">
      <c r="A260" s="60" t="s">
        <v>1372</v>
      </c>
      <c r="B260" s="60" t="s">
        <v>1506</v>
      </c>
      <c r="C260" s="66" t="s">
        <v>1642</v>
      </c>
      <c r="D260" s="60">
        <v>50</v>
      </c>
      <c r="E260" s="60" t="s">
        <v>26</v>
      </c>
      <c r="F260" s="60"/>
      <c r="G260" s="60" t="s">
        <v>27</v>
      </c>
      <c r="H260" s="60" t="s">
        <v>28</v>
      </c>
      <c r="I260" s="60" t="s">
        <v>29</v>
      </c>
      <c r="J260" s="60" t="s">
        <v>76</v>
      </c>
      <c r="K260" s="60"/>
      <c r="L260" s="60"/>
      <c r="M260" s="60" t="s">
        <v>32</v>
      </c>
      <c r="N260" s="60" t="s">
        <v>52</v>
      </c>
      <c r="O260" s="60">
        <v>24</v>
      </c>
      <c r="P260" s="60" t="s">
        <v>28</v>
      </c>
      <c r="Q260" s="65"/>
      <c r="R260" s="65"/>
      <c r="S260" s="65"/>
      <c r="T260" s="65"/>
      <c r="U260" s="65"/>
      <c r="V260" s="65"/>
      <c r="W260" s="65"/>
      <c r="X260" s="65"/>
      <c r="Y260" s="65"/>
      <c r="Z260" s="65"/>
      <c r="AA260" s="65"/>
      <c r="AB260" s="65"/>
      <c r="AC260" s="65"/>
      <c r="AD260" s="65"/>
      <c r="AE260" s="65"/>
      <c r="AF260" s="65"/>
      <c r="AG260" s="65"/>
      <c r="AH260" s="65"/>
      <c r="AI260" s="65"/>
      <c r="AJ260" s="65"/>
      <c r="AK260" s="65"/>
      <c r="AL260" s="65"/>
      <c r="AM260" s="65"/>
      <c r="AN260" s="65"/>
      <c r="AO260" s="65"/>
      <c r="AP260" s="65"/>
      <c r="AQ260" s="65"/>
      <c r="AR260" s="65"/>
      <c r="AS260" s="65"/>
      <c r="AT260" s="65"/>
      <c r="AU260" s="65"/>
      <c r="AV260" s="65"/>
      <c r="AW260" s="65"/>
      <c r="AX260" s="65"/>
      <c r="AY260" s="65"/>
      <c r="AZ260" s="65"/>
      <c r="BA260" s="65"/>
      <c r="BB260" s="65"/>
      <c r="BC260" s="65"/>
      <c r="BD260" s="65"/>
      <c r="BE260" s="65"/>
      <c r="BF260" s="65"/>
      <c r="BG260" s="65"/>
      <c r="BH260" s="65"/>
      <c r="BI260" s="65"/>
      <c r="BJ260" s="65"/>
      <c r="BK260" s="65"/>
      <c r="BL260" s="65"/>
    </row>
    <row r="261" spans="1:64" x14ac:dyDescent="0.2">
      <c r="A261" s="60" t="s">
        <v>1372</v>
      </c>
      <c r="B261" s="60" t="s">
        <v>1506</v>
      </c>
      <c r="C261" s="66" t="s">
        <v>1643</v>
      </c>
      <c r="D261" s="60">
        <v>50</v>
      </c>
      <c r="E261" s="60" t="s">
        <v>26</v>
      </c>
      <c r="F261" s="60"/>
      <c r="G261" s="60" t="s">
        <v>27</v>
      </c>
      <c r="H261" s="60" t="s">
        <v>28</v>
      </c>
      <c r="I261" s="60" t="s">
        <v>29</v>
      </c>
      <c r="J261" s="60" t="s">
        <v>76</v>
      </c>
      <c r="K261" s="60"/>
      <c r="L261" s="60"/>
      <c r="M261" s="60" t="s">
        <v>32</v>
      </c>
      <c r="N261" s="60" t="s">
        <v>52</v>
      </c>
      <c r="O261" s="60">
        <v>24</v>
      </c>
      <c r="P261" s="60" t="s">
        <v>28</v>
      </c>
      <c r="Q261" s="65"/>
      <c r="R261" s="65"/>
      <c r="S261" s="65"/>
      <c r="T261" s="65"/>
      <c r="U261" s="65"/>
      <c r="V261" s="65"/>
      <c r="W261" s="65"/>
      <c r="X261" s="65"/>
      <c r="Y261" s="65"/>
      <c r="Z261" s="65"/>
      <c r="AA261" s="65"/>
      <c r="AB261" s="65"/>
      <c r="AC261" s="65"/>
      <c r="AD261" s="65"/>
      <c r="AE261" s="65"/>
      <c r="AF261" s="65"/>
      <c r="AG261" s="65"/>
      <c r="AH261" s="65"/>
      <c r="AI261" s="65"/>
      <c r="AJ261" s="65"/>
      <c r="AK261" s="65"/>
      <c r="AL261" s="65"/>
      <c r="AM261" s="65"/>
      <c r="AN261" s="65"/>
      <c r="AO261" s="65"/>
      <c r="AP261" s="65"/>
      <c r="AQ261" s="65"/>
      <c r="AR261" s="65"/>
      <c r="AS261" s="65"/>
      <c r="AT261" s="65"/>
      <c r="AU261" s="65"/>
      <c r="AV261" s="65"/>
      <c r="AW261" s="65"/>
      <c r="AX261" s="65"/>
      <c r="AY261" s="65"/>
      <c r="AZ261" s="65"/>
      <c r="BA261" s="65"/>
      <c r="BB261" s="65"/>
      <c r="BC261" s="65"/>
      <c r="BD261" s="65"/>
      <c r="BE261" s="65"/>
      <c r="BF261" s="65"/>
      <c r="BG261" s="65"/>
      <c r="BH261" s="65"/>
      <c r="BI261" s="65"/>
      <c r="BJ261" s="65"/>
      <c r="BK261" s="65"/>
      <c r="BL261" s="65"/>
    </row>
    <row r="262" spans="1:64" x14ac:dyDescent="0.2">
      <c r="A262" s="60" t="s">
        <v>1372</v>
      </c>
      <c r="B262" s="60" t="s">
        <v>1506</v>
      </c>
      <c r="C262" s="66" t="s">
        <v>1644</v>
      </c>
      <c r="D262" s="60">
        <v>50</v>
      </c>
      <c r="E262" s="60" t="s">
        <v>26</v>
      </c>
      <c r="F262" s="60"/>
      <c r="G262" s="60" t="s">
        <v>27</v>
      </c>
      <c r="H262" s="60" t="s">
        <v>28</v>
      </c>
      <c r="I262" s="60" t="s">
        <v>29</v>
      </c>
      <c r="J262" s="60" t="s">
        <v>76</v>
      </c>
      <c r="K262" s="60"/>
      <c r="L262" s="60"/>
      <c r="M262" s="60" t="s">
        <v>32</v>
      </c>
      <c r="N262" s="60" t="s">
        <v>52</v>
      </c>
      <c r="O262" s="60">
        <v>24</v>
      </c>
      <c r="P262" s="60" t="s">
        <v>28</v>
      </c>
      <c r="Q262" s="65"/>
      <c r="R262" s="65"/>
      <c r="S262" s="65"/>
      <c r="T262" s="65"/>
      <c r="U262" s="65"/>
      <c r="V262" s="65"/>
      <c r="W262" s="65"/>
      <c r="X262" s="65"/>
      <c r="Y262" s="65"/>
      <c r="Z262" s="65"/>
      <c r="AA262" s="65"/>
      <c r="AB262" s="65"/>
      <c r="AC262" s="65"/>
      <c r="AD262" s="65"/>
      <c r="AE262" s="65"/>
      <c r="AF262" s="65"/>
      <c r="AG262" s="65"/>
      <c r="AH262" s="65"/>
      <c r="AI262" s="65"/>
      <c r="AJ262" s="65"/>
      <c r="AK262" s="65"/>
      <c r="AL262" s="65"/>
      <c r="AM262" s="65"/>
      <c r="AN262" s="65"/>
      <c r="AO262" s="65"/>
      <c r="AP262" s="65"/>
      <c r="AQ262" s="65"/>
      <c r="AR262" s="65"/>
      <c r="AS262" s="65"/>
      <c r="AT262" s="65"/>
      <c r="AU262" s="65"/>
      <c r="AV262" s="65"/>
      <c r="AW262" s="65"/>
      <c r="AX262" s="65"/>
      <c r="AY262" s="65"/>
      <c r="AZ262" s="65"/>
      <c r="BA262" s="65"/>
      <c r="BB262" s="65"/>
      <c r="BC262" s="65"/>
      <c r="BD262" s="65"/>
      <c r="BE262" s="65"/>
      <c r="BF262" s="65"/>
      <c r="BG262" s="65"/>
      <c r="BH262" s="65"/>
      <c r="BI262" s="65"/>
      <c r="BJ262" s="65"/>
      <c r="BK262" s="65"/>
      <c r="BL262" s="65"/>
    </row>
    <row r="263" spans="1:64" x14ac:dyDescent="0.2">
      <c r="A263" s="60" t="s">
        <v>1372</v>
      </c>
      <c r="B263" s="60" t="s">
        <v>1506</v>
      </c>
      <c r="C263" s="66" t="s">
        <v>1645</v>
      </c>
      <c r="D263" s="60">
        <v>50</v>
      </c>
      <c r="E263" s="60" t="s">
        <v>26</v>
      </c>
      <c r="F263" s="60"/>
      <c r="G263" s="60" t="s">
        <v>27</v>
      </c>
      <c r="H263" s="60" t="s">
        <v>28</v>
      </c>
      <c r="I263" s="60" t="s">
        <v>29</v>
      </c>
      <c r="J263" s="60" t="s">
        <v>76</v>
      </c>
      <c r="K263" s="60"/>
      <c r="L263" s="60"/>
      <c r="M263" s="60" t="s">
        <v>32</v>
      </c>
      <c r="N263" s="60" t="s">
        <v>52</v>
      </c>
      <c r="O263" s="60">
        <v>24</v>
      </c>
      <c r="P263" s="60" t="s">
        <v>28</v>
      </c>
      <c r="Q263" s="65"/>
      <c r="R263" s="65"/>
      <c r="S263" s="65"/>
      <c r="T263" s="65"/>
      <c r="U263" s="65"/>
      <c r="V263" s="65"/>
      <c r="W263" s="65"/>
      <c r="X263" s="65"/>
      <c r="Y263" s="65"/>
      <c r="Z263" s="65"/>
      <c r="AA263" s="65"/>
      <c r="AB263" s="65"/>
      <c r="AC263" s="65"/>
      <c r="AD263" s="65"/>
      <c r="AE263" s="65"/>
      <c r="AF263" s="65"/>
      <c r="AG263" s="65"/>
      <c r="AH263" s="65"/>
      <c r="AI263" s="65"/>
      <c r="AJ263" s="65"/>
      <c r="AK263" s="65"/>
      <c r="AL263" s="65"/>
      <c r="AM263" s="65"/>
      <c r="AN263" s="65"/>
      <c r="AO263" s="65"/>
      <c r="AP263" s="65"/>
      <c r="AQ263" s="65"/>
      <c r="AR263" s="65"/>
      <c r="AS263" s="65"/>
      <c r="AT263" s="65"/>
      <c r="AU263" s="65"/>
      <c r="AV263" s="65"/>
      <c r="AW263" s="65"/>
      <c r="AX263" s="65"/>
      <c r="AY263" s="65"/>
      <c r="AZ263" s="65"/>
      <c r="BA263" s="65"/>
      <c r="BB263" s="65"/>
      <c r="BC263" s="65"/>
      <c r="BD263" s="65"/>
      <c r="BE263" s="65"/>
      <c r="BF263" s="65"/>
      <c r="BG263" s="65"/>
      <c r="BH263" s="65"/>
      <c r="BI263" s="65"/>
      <c r="BJ263" s="65"/>
      <c r="BK263" s="65"/>
      <c r="BL263" s="65"/>
    </row>
    <row r="264" spans="1:64" x14ac:dyDescent="0.2">
      <c r="A264" s="60" t="s">
        <v>1372</v>
      </c>
      <c r="B264" s="60" t="s">
        <v>1506</v>
      </c>
      <c r="C264" s="66" t="s">
        <v>1646</v>
      </c>
      <c r="D264" s="60">
        <v>50</v>
      </c>
      <c r="E264" s="60" t="s">
        <v>26</v>
      </c>
      <c r="F264" s="60"/>
      <c r="G264" s="60" t="s">
        <v>27</v>
      </c>
      <c r="H264" s="60" t="s">
        <v>28</v>
      </c>
      <c r="I264" s="60" t="s">
        <v>29</v>
      </c>
      <c r="J264" s="60" t="s">
        <v>76</v>
      </c>
      <c r="K264" s="60"/>
      <c r="L264" s="60"/>
      <c r="M264" s="60" t="s">
        <v>32</v>
      </c>
      <c r="N264" s="60" t="s">
        <v>52</v>
      </c>
      <c r="O264" s="60">
        <v>24</v>
      </c>
      <c r="P264" s="60" t="s">
        <v>28</v>
      </c>
      <c r="Q264" s="65"/>
      <c r="R264" s="65"/>
      <c r="S264" s="65"/>
      <c r="T264" s="65"/>
      <c r="U264" s="65"/>
      <c r="V264" s="65"/>
      <c r="W264" s="65"/>
      <c r="X264" s="65"/>
      <c r="Y264" s="65"/>
      <c r="Z264" s="65"/>
      <c r="AA264" s="65"/>
      <c r="AB264" s="65"/>
      <c r="AC264" s="65"/>
      <c r="AD264" s="65"/>
      <c r="AE264" s="65"/>
      <c r="AF264" s="65"/>
      <c r="AG264" s="65"/>
      <c r="AH264" s="65"/>
      <c r="AI264" s="65"/>
      <c r="AJ264" s="65"/>
      <c r="AK264" s="65"/>
      <c r="AL264" s="65"/>
      <c r="AM264" s="65"/>
      <c r="AN264" s="65"/>
      <c r="AO264" s="65"/>
      <c r="AP264" s="65"/>
      <c r="AQ264" s="65"/>
      <c r="AR264" s="65"/>
      <c r="AS264" s="65"/>
      <c r="AT264" s="65"/>
      <c r="AU264" s="65"/>
      <c r="AV264" s="65"/>
      <c r="AW264" s="65"/>
      <c r="AX264" s="65"/>
      <c r="AY264" s="65"/>
      <c r="AZ264" s="65"/>
      <c r="BA264" s="65"/>
      <c r="BB264" s="65"/>
      <c r="BC264" s="65"/>
      <c r="BD264" s="65"/>
      <c r="BE264" s="65"/>
      <c r="BF264" s="65"/>
      <c r="BG264" s="65"/>
      <c r="BH264" s="65"/>
      <c r="BI264" s="65"/>
      <c r="BJ264" s="65"/>
      <c r="BK264" s="65"/>
      <c r="BL264" s="65"/>
    </row>
    <row r="265" spans="1:64" x14ac:dyDescent="0.2">
      <c r="A265" s="60" t="s">
        <v>1372</v>
      </c>
      <c r="B265" s="60" t="s">
        <v>1506</v>
      </c>
      <c r="C265" s="66" t="s">
        <v>1647</v>
      </c>
      <c r="D265" s="60">
        <v>50</v>
      </c>
      <c r="E265" s="60" t="s">
        <v>26</v>
      </c>
      <c r="F265" s="60"/>
      <c r="G265" s="60" t="s">
        <v>27</v>
      </c>
      <c r="H265" s="60" t="s">
        <v>28</v>
      </c>
      <c r="I265" s="60" t="s">
        <v>29</v>
      </c>
      <c r="J265" s="60" t="s">
        <v>76</v>
      </c>
      <c r="K265" s="60"/>
      <c r="L265" s="60"/>
      <c r="M265" s="60" t="s">
        <v>32</v>
      </c>
      <c r="N265" s="60" t="s">
        <v>52</v>
      </c>
      <c r="O265" s="60">
        <v>24</v>
      </c>
      <c r="P265" s="60" t="s">
        <v>28</v>
      </c>
      <c r="Q265" s="65"/>
      <c r="R265" s="65"/>
      <c r="S265" s="65"/>
      <c r="T265" s="65"/>
      <c r="U265" s="65"/>
      <c r="V265" s="65"/>
      <c r="W265" s="65"/>
      <c r="X265" s="65"/>
      <c r="Y265" s="65"/>
      <c r="Z265" s="65"/>
      <c r="AA265" s="65"/>
      <c r="AB265" s="65"/>
      <c r="AC265" s="65"/>
      <c r="AD265" s="65"/>
      <c r="AE265" s="65"/>
      <c r="AF265" s="65"/>
      <c r="AG265" s="65"/>
      <c r="AH265" s="65"/>
      <c r="AI265" s="65"/>
      <c r="AJ265" s="65"/>
      <c r="AK265" s="65"/>
      <c r="AL265" s="65"/>
      <c r="AM265" s="65"/>
      <c r="AN265" s="65"/>
      <c r="AO265" s="65"/>
      <c r="AP265" s="65"/>
      <c r="AQ265" s="65"/>
      <c r="AR265" s="65"/>
      <c r="AS265" s="65"/>
      <c r="AT265" s="65"/>
      <c r="AU265" s="65"/>
      <c r="AV265" s="65"/>
      <c r="AW265" s="65"/>
      <c r="AX265" s="65"/>
      <c r="AY265" s="65"/>
      <c r="AZ265" s="65"/>
      <c r="BA265" s="65"/>
      <c r="BB265" s="65"/>
      <c r="BC265" s="65"/>
      <c r="BD265" s="65"/>
      <c r="BE265" s="65"/>
      <c r="BF265" s="65"/>
      <c r="BG265" s="65"/>
      <c r="BH265" s="65"/>
      <c r="BI265" s="65"/>
      <c r="BJ265" s="65"/>
      <c r="BK265" s="65"/>
      <c r="BL265" s="65"/>
    </row>
    <row r="266" spans="1:64" x14ac:dyDescent="0.2">
      <c r="A266" s="60" t="s">
        <v>1372</v>
      </c>
      <c r="B266" s="60" t="s">
        <v>1506</v>
      </c>
      <c r="C266" s="66" t="s">
        <v>1648</v>
      </c>
      <c r="D266" s="60">
        <v>50</v>
      </c>
      <c r="E266" s="60" t="s">
        <v>26</v>
      </c>
      <c r="F266" s="60"/>
      <c r="G266" s="60" t="s">
        <v>27</v>
      </c>
      <c r="H266" s="60" t="s">
        <v>28</v>
      </c>
      <c r="I266" s="60" t="s">
        <v>29</v>
      </c>
      <c r="J266" s="60" t="s">
        <v>76</v>
      </c>
      <c r="K266" s="60"/>
      <c r="L266" s="60"/>
      <c r="M266" s="60" t="s">
        <v>32</v>
      </c>
      <c r="N266" s="60" t="s">
        <v>52</v>
      </c>
      <c r="O266" s="60">
        <v>24</v>
      </c>
      <c r="P266" s="60" t="s">
        <v>28</v>
      </c>
      <c r="Q266" s="65"/>
      <c r="R266" s="65"/>
      <c r="S266" s="65"/>
      <c r="T266" s="65"/>
      <c r="U266" s="65"/>
      <c r="V266" s="65"/>
      <c r="W266" s="65"/>
      <c r="X266" s="65"/>
      <c r="Y266" s="65"/>
      <c r="Z266" s="65"/>
      <c r="AA266" s="65"/>
      <c r="AB266" s="65"/>
      <c r="AC266" s="65"/>
      <c r="AD266" s="65"/>
      <c r="AE266" s="65"/>
      <c r="AF266" s="65"/>
      <c r="AG266" s="65"/>
      <c r="AH266" s="65"/>
      <c r="AI266" s="65"/>
      <c r="AJ266" s="65"/>
      <c r="AK266" s="65"/>
      <c r="AL266" s="65"/>
      <c r="AM266" s="65"/>
      <c r="AN266" s="65"/>
      <c r="AO266" s="65"/>
      <c r="AP266" s="65"/>
      <c r="AQ266" s="65"/>
      <c r="AR266" s="65"/>
      <c r="AS266" s="65"/>
      <c r="AT266" s="65"/>
      <c r="AU266" s="65"/>
      <c r="AV266" s="65"/>
      <c r="AW266" s="65"/>
      <c r="AX266" s="65"/>
      <c r="AY266" s="65"/>
      <c r="AZ266" s="65"/>
      <c r="BA266" s="65"/>
      <c r="BB266" s="65"/>
      <c r="BC266" s="65"/>
      <c r="BD266" s="65"/>
      <c r="BE266" s="65"/>
      <c r="BF266" s="65"/>
      <c r="BG266" s="65"/>
      <c r="BH266" s="65"/>
      <c r="BI266" s="65"/>
      <c r="BJ266" s="65"/>
      <c r="BK266" s="65"/>
      <c r="BL266" s="65"/>
    </row>
    <row r="267" spans="1:64" x14ac:dyDescent="0.2">
      <c r="A267" s="60" t="s">
        <v>1372</v>
      </c>
      <c r="B267" s="60" t="s">
        <v>1506</v>
      </c>
      <c r="C267" s="66" t="s">
        <v>1649</v>
      </c>
      <c r="D267" s="60">
        <v>50</v>
      </c>
      <c r="E267" s="60" t="s">
        <v>26</v>
      </c>
      <c r="F267" s="60"/>
      <c r="G267" s="60" t="s">
        <v>27</v>
      </c>
      <c r="H267" s="60" t="s">
        <v>28</v>
      </c>
      <c r="I267" s="60" t="s">
        <v>29</v>
      </c>
      <c r="J267" s="60" t="s">
        <v>76</v>
      </c>
      <c r="K267" s="60"/>
      <c r="L267" s="60"/>
      <c r="M267" s="60" t="s">
        <v>32</v>
      </c>
      <c r="N267" s="60" t="s">
        <v>52</v>
      </c>
      <c r="O267" s="60">
        <v>24</v>
      </c>
      <c r="P267" s="60" t="s">
        <v>28</v>
      </c>
      <c r="Q267" s="65"/>
      <c r="R267" s="65"/>
      <c r="S267" s="65"/>
      <c r="T267" s="65"/>
      <c r="U267" s="65"/>
      <c r="V267" s="65"/>
      <c r="W267" s="65"/>
      <c r="X267" s="65"/>
      <c r="Y267" s="65"/>
      <c r="Z267" s="65"/>
      <c r="AA267" s="65"/>
      <c r="AB267" s="65"/>
      <c r="AC267" s="65"/>
      <c r="AD267" s="65"/>
      <c r="AE267" s="65"/>
      <c r="AF267" s="65"/>
      <c r="AG267" s="65"/>
      <c r="AH267" s="65"/>
      <c r="AI267" s="65"/>
      <c r="AJ267" s="65"/>
      <c r="AK267" s="65"/>
      <c r="AL267" s="65"/>
      <c r="AM267" s="65"/>
      <c r="AN267" s="65"/>
      <c r="AO267" s="65"/>
      <c r="AP267" s="65"/>
      <c r="AQ267" s="65"/>
      <c r="AR267" s="65"/>
      <c r="AS267" s="65"/>
      <c r="AT267" s="65"/>
      <c r="AU267" s="65"/>
      <c r="AV267" s="65"/>
      <c r="AW267" s="65"/>
      <c r="AX267" s="65"/>
      <c r="AY267" s="65"/>
      <c r="AZ267" s="65"/>
      <c r="BA267" s="65"/>
      <c r="BB267" s="65"/>
      <c r="BC267" s="65"/>
      <c r="BD267" s="65"/>
      <c r="BE267" s="65"/>
      <c r="BF267" s="65"/>
      <c r="BG267" s="65"/>
      <c r="BH267" s="65"/>
      <c r="BI267" s="65"/>
      <c r="BJ267" s="65"/>
      <c r="BK267" s="65"/>
      <c r="BL267" s="65"/>
    </row>
    <row r="268" spans="1:64" x14ac:dyDescent="0.2">
      <c r="A268" s="60" t="s">
        <v>1372</v>
      </c>
      <c r="B268" s="60" t="s">
        <v>1506</v>
      </c>
      <c r="C268" s="66" t="s">
        <v>1650</v>
      </c>
      <c r="D268" s="60">
        <v>50</v>
      </c>
      <c r="E268" s="60" t="s">
        <v>26</v>
      </c>
      <c r="F268" s="60"/>
      <c r="G268" s="60" t="s">
        <v>27</v>
      </c>
      <c r="H268" s="60" t="s">
        <v>28</v>
      </c>
      <c r="I268" s="60" t="s">
        <v>29</v>
      </c>
      <c r="J268" s="60" t="s">
        <v>76</v>
      </c>
      <c r="K268" s="60"/>
      <c r="L268" s="60"/>
      <c r="M268" s="60" t="s">
        <v>32</v>
      </c>
      <c r="N268" s="60" t="s">
        <v>52</v>
      </c>
      <c r="O268" s="60">
        <v>24</v>
      </c>
      <c r="P268" s="60" t="s">
        <v>28</v>
      </c>
      <c r="Q268" s="65"/>
      <c r="R268" s="65"/>
      <c r="S268" s="65"/>
      <c r="T268" s="65"/>
      <c r="U268" s="65"/>
      <c r="V268" s="65"/>
      <c r="W268" s="65"/>
      <c r="X268" s="65"/>
      <c r="Y268" s="65"/>
      <c r="Z268" s="65"/>
      <c r="AA268" s="65"/>
      <c r="AB268" s="65"/>
      <c r="AC268" s="65"/>
      <c r="AD268" s="65"/>
      <c r="AE268" s="65"/>
      <c r="AF268" s="65"/>
      <c r="AG268" s="65"/>
      <c r="AH268" s="65"/>
      <c r="AI268" s="65"/>
      <c r="AJ268" s="65"/>
      <c r="AK268" s="65"/>
      <c r="AL268" s="65"/>
      <c r="AM268" s="65"/>
      <c r="AN268" s="65"/>
      <c r="AO268" s="65"/>
      <c r="AP268" s="65"/>
      <c r="AQ268" s="65"/>
      <c r="AR268" s="65"/>
      <c r="AS268" s="65"/>
      <c r="AT268" s="65"/>
      <c r="AU268" s="65"/>
      <c r="AV268" s="65"/>
      <c r="AW268" s="65"/>
      <c r="AX268" s="65"/>
      <c r="AY268" s="65"/>
      <c r="AZ268" s="65"/>
      <c r="BA268" s="65"/>
      <c r="BB268" s="65"/>
      <c r="BC268" s="65"/>
      <c r="BD268" s="65"/>
      <c r="BE268" s="65"/>
      <c r="BF268" s="65"/>
      <c r="BG268" s="65"/>
      <c r="BH268" s="65"/>
      <c r="BI268" s="65"/>
      <c r="BJ268" s="65"/>
      <c r="BK268" s="65"/>
      <c r="BL268" s="65"/>
    </row>
    <row r="269" spans="1:64" x14ac:dyDescent="0.2">
      <c r="A269" s="60" t="s">
        <v>1372</v>
      </c>
      <c r="B269" s="60" t="s">
        <v>1506</v>
      </c>
      <c r="C269" s="66" t="s">
        <v>1651</v>
      </c>
      <c r="D269" s="60">
        <v>50</v>
      </c>
      <c r="E269" s="60" t="s">
        <v>26</v>
      </c>
      <c r="F269" s="60"/>
      <c r="G269" s="60" t="s">
        <v>27</v>
      </c>
      <c r="H269" s="60" t="s">
        <v>28</v>
      </c>
      <c r="I269" s="60" t="s">
        <v>29</v>
      </c>
      <c r="J269" s="60" t="s">
        <v>76</v>
      </c>
      <c r="K269" s="60"/>
      <c r="L269" s="60"/>
      <c r="M269" s="60" t="s">
        <v>32</v>
      </c>
      <c r="N269" s="60" t="s">
        <v>52</v>
      </c>
      <c r="O269" s="60">
        <v>24</v>
      </c>
      <c r="P269" s="60" t="s">
        <v>28</v>
      </c>
      <c r="Q269" s="65"/>
      <c r="R269" s="65"/>
      <c r="S269" s="65"/>
      <c r="T269" s="65"/>
      <c r="U269" s="65"/>
      <c r="V269" s="65"/>
      <c r="W269" s="65"/>
      <c r="X269" s="65"/>
      <c r="Y269" s="65"/>
      <c r="Z269" s="65"/>
      <c r="AA269" s="65"/>
      <c r="AB269" s="65"/>
      <c r="AC269" s="65"/>
      <c r="AD269" s="65"/>
      <c r="AE269" s="65"/>
      <c r="AF269" s="65"/>
      <c r="AG269" s="65"/>
      <c r="AH269" s="65"/>
      <c r="AI269" s="65"/>
      <c r="AJ269" s="65"/>
      <c r="AK269" s="65"/>
      <c r="AL269" s="65"/>
      <c r="AM269" s="65"/>
      <c r="AN269" s="65"/>
      <c r="AO269" s="65"/>
      <c r="AP269" s="65"/>
      <c r="AQ269" s="65"/>
      <c r="AR269" s="65"/>
      <c r="AS269" s="65"/>
      <c r="AT269" s="65"/>
      <c r="AU269" s="65"/>
      <c r="AV269" s="65"/>
      <c r="AW269" s="65"/>
      <c r="AX269" s="65"/>
      <c r="AY269" s="65"/>
      <c r="AZ269" s="65"/>
      <c r="BA269" s="65"/>
      <c r="BB269" s="65"/>
      <c r="BC269" s="65"/>
      <c r="BD269" s="65"/>
      <c r="BE269" s="65"/>
      <c r="BF269" s="65"/>
      <c r="BG269" s="65"/>
      <c r="BH269" s="65"/>
      <c r="BI269" s="65"/>
      <c r="BJ269" s="65"/>
      <c r="BK269" s="65"/>
      <c r="BL269" s="65"/>
    </row>
    <row r="270" spans="1:64" x14ac:dyDescent="0.2">
      <c r="A270" s="60" t="s">
        <v>1372</v>
      </c>
      <c r="B270" s="60" t="s">
        <v>1506</v>
      </c>
      <c r="C270" s="66" t="s">
        <v>1652</v>
      </c>
      <c r="D270" s="60">
        <v>50</v>
      </c>
      <c r="E270" s="60" t="s">
        <v>26</v>
      </c>
      <c r="F270" s="60"/>
      <c r="G270" s="60" t="s">
        <v>27</v>
      </c>
      <c r="H270" s="60" t="s">
        <v>28</v>
      </c>
      <c r="I270" s="60" t="s">
        <v>29</v>
      </c>
      <c r="J270" s="60" t="s">
        <v>76</v>
      </c>
      <c r="K270" s="60"/>
      <c r="L270" s="60"/>
      <c r="M270" s="60" t="s">
        <v>32</v>
      </c>
      <c r="N270" s="60" t="s">
        <v>52</v>
      </c>
      <c r="O270" s="60">
        <v>24</v>
      </c>
      <c r="P270" s="60" t="s">
        <v>28</v>
      </c>
      <c r="Q270" s="65"/>
      <c r="R270" s="65"/>
      <c r="S270" s="65"/>
      <c r="T270" s="65"/>
      <c r="U270" s="65"/>
      <c r="V270" s="65"/>
      <c r="W270" s="65"/>
      <c r="X270" s="65"/>
      <c r="Y270" s="65"/>
      <c r="Z270" s="65"/>
      <c r="AA270" s="65"/>
      <c r="AB270" s="65"/>
      <c r="AC270" s="65"/>
      <c r="AD270" s="65"/>
      <c r="AE270" s="65"/>
      <c r="AF270" s="65"/>
      <c r="AG270" s="65"/>
      <c r="AH270" s="65"/>
      <c r="AI270" s="65"/>
      <c r="AJ270" s="65"/>
      <c r="AK270" s="65"/>
      <c r="AL270" s="65"/>
      <c r="AM270" s="65"/>
      <c r="AN270" s="65"/>
      <c r="AO270" s="65"/>
      <c r="AP270" s="65"/>
      <c r="AQ270" s="65"/>
      <c r="AR270" s="65"/>
      <c r="AS270" s="65"/>
      <c r="AT270" s="65"/>
      <c r="AU270" s="65"/>
      <c r="AV270" s="65"/>
      <c r="AW270" s="65"/>
      <c r="AX270" s="65"/>
      <c r="AY270" s="65"/>
      <c r="AZ270" s="65"/>
      <c r="BA270" s="65"/>
      <c r="BB270" s="65"/>
      <c r="BC270" s="65"/>
      <c r="BD270" s="65"/>
      <c r="BE270" s="65"/>
      <c r="BF270" s="65"/>
      <c r="BG270" s="65"/>
      <c r="BH270" s="65"/>
      <c r="BI270" s="65"/>
      <c r="BJ270" s="65"/>
      <c r="BK270" s="65"/>
      <c r="BL270" s="65"/>
    </row>
    <row r="271" spans="1:64" x14ac:dyDescent="0.2">
      <c r="A271" s="60" t="s">
        <v>1372</v>
      </c>
      <c r="B271" s="60" t="s">
        <v>1506</v>
      </c>
      <c r="C271" s="66" t="s">
        <v>1653</v>
      </c>
      <c r="D271" s="60">
        <v>50</v>
      </c>
      <c r="E271" s="60" t="s">
        <v>26</v>
      </c>
      <c r="F271" s="60"/>
      <c r="G271" s="60" t="s">
        <v>27</v>
      </c>
      <c r="H271" s="60" t="s">
        <v>28</v>
      </c>
      <c r="I271" s="60" t="s">
        <v>29</v>
      </c>
      <c r="J271" s="60" t="s">
        <v>76</v>
      </c>
      <c r="K271" s="60"/>
      <c r="L271" s="60"/>
      <c r="M271" s="60" t="s">
        <v>32</v>
      </c>
      <c r="N271" s="60" t="s">
        <v>52</v>
      </c>
      <c r="O271" s="60">
        <v>24</v>
      </c>
      <c r="P271" s="60" t="s">
        <v>28</v>
      </c>
      <c r="Q271" s="65"/>
      <c r="R271" s="65"/>
      <c r="S271" s="65"/>
      <c r="T271" s="65"/>
      <c r="U271" s="65"/>
      <c r="V271" s="65"/>
      <c r="W271" s="65"/>
      <c r="X271" s="65"/>
      <c r="Y271" s="65"/>
      <c r="Z271" s="65"/>
      <c r="AA271" s="65"/>
      <c r="AB271" s="65"/>
      <c r="AC271" s="65"/>
      <c r="AD271" s="65"/>
      <c r="AE271" s="65"/>
      <c r="AF271" s="65"/>
      <c r="AG271" s="65"/>
      <c r="AH271" s="65"/>
      <c r="AI271" s="65"/>
      <c r="AJ271" s="65"/>
      <c r="AK271" s="65"/>
      <c r="AL271" s="65"/>
      <c r="AM271" s="65"/>
      <c r="AN271" s="65"/>
      <c r="AO271" s="65"/>
      <c r="AP271" s="65"/>
      <c r="AQ271" s="65"/>
      <c r="AR271" s="65"/>
      <c r="AS271" s="65"/>
      <c r="AT271" s="65"/>
      <c r="AU271" s="65"/>
      <c r="AV271" s="65"/>
      <c r="AW271" s="65"/>
      <c r="AX271" s="65"/>
      <c r="AY271" s="65"/>
      <c r="AZ271" s="65"/>
      <c r="BA271" s="65"/>
      <c r="BB271" s="65"/>
      <c r="BC271" s="65"/>
      <c r="BD271" s="65"/>
      <c r="BE271" s="65"/>
      <c r="BF271" s="65"/>
      <c r="BG271" s="65"/>
      <c r="BH271" s="65"/>
      <c r="BI271" s="65"/>
      <c r="BJ271" s="65"/>
      <c r="BK271" s="65"/>
      <c r="BL271" s="65"/>
    </row>
    <row r="272" spans="1:64" x14ac:dyDescent="0.2">
      <c r="A272" s="60" t="s">
        <v>1372</v>
      </c>
      <c r="B272" s="60" t="s">
        <v>1506</v>
      </c>
      <c r="C272" s="66" t="s">
        <v>1654</v>
      </c>
      <c r="D272" s="60">
        <v>50</v>
      </c>
      <c r="E272" s="60" t="s">
        <v>26</v>
      </c>
      <c r="F272" s="60"/>
      <c r="G272" s="60" t="s">
        <v>27</v>
      </c>
      <c r="H272" s="60" t="s">
        <v>28</v>
      </c>
      <c r="I272" s="60" t="s">
        <v>29</v>
      </c>
      <c r="J272" s="60" t="s">
        <v>76</v>
      </c>
      <c r="K272" s="60"/>
      <c r="L272" s="60"/>
      <c r="M272" s="60" t="s">
        <v>32</v>
      </c>
      <c r="N272" s="60" t="s">
        <v>52</v>
      </c>
      <c r="O272" s="60">
        <v>24</v>
      </c>
      <c r="P272" s="60" t="s">
        <v>28</v>
      </c>
      <c r="Q272" s="65"/>
      <c r="R272" s="65"/>
      <c r="S272" s="65"/>
      <c r="T272" s="65"/>
      <c r="U272" s="65"/>
      <c r="V272" s="65"/>
      <c r="W272" s="65"/>
      <c r="X272" s="65"/>
      <c r="Y272" s="65"/>
      <c r="Z272" s="65"/>
      <c r="AA272" s="65"/>
      <c r="AB272" s="65"/>
      <c r="AC272" s="65"/>
      <c r="AD272" s="65"/>
      <c r="AE272" s="65"/>
      <c r="AF272" s="65"/>
      <c r="AG272" s="65"/>
      <c r="AH272" s="65"/>
      <c r="AI272" s="65"/>
      <c r="AJ272" s="65"/>
      <c r="AK272" s="65"/>
      <c r="AL272" s="65"/>
      <c r="AM272" s="65"/>
      <c r="AN272" s="65"/>
      <c r="AO272" s="65"/>
      <c r="AP272" s="65"/>
      <c r="AQ272" s="65"/>
      <c r="AR272" s="65"/>
      <c r="AS272" s="65"/>
      <c r="AT272" s="65"/>
      <c r="AU272" s="65"/>
      <c r="AV272" s="65"/>
      <c r="AW272" s="65"/>
      <c r="AX272" s="65"/>
      <c r="AY272" s="65"/>
      <c r="AZ272" s="65"/>
      <c r="BA272" s="65"/>
      <c r="BB272" s="65"/>
      <c r="BC272" s="65"/>
      <c r="BD272" s="65"/>
      <c r="BE272" s="65"/>
      <c r="BF272" s="65"/>
      <c r="BG272" s="65"/>
      <c r="BH272" s="65"/>
      <c r="BI272" s="65"/>
      <c r="BJ272" s="65"/>
      <c r="BK272" s="65"/>
      <c r="BL272" s="65"/>
    </row>
    <row r="273" spans="1:64" x14ac:dyDescent="0.2">
      <c r="A273" s="60" t="s">
        <v>1372</v>
      </c>
      <c r="B273" s="60" t="s">
        <v>1506</v>
      </c>
      <c r="C273" s="66" t="s">
        <v>1655</v>
      </c>
      <c r="D273" s="60">
        <v>50</v>
      </c>
      <c r="E273" s="60" t="s">
        <v>26</v>
      </c>
      <c r="F273" s="60"/>
      <c r="G273" s="60" t="s">
        <v>27</v>
      </c>
      <c r="H273" s="60" t="s">
        <v>28</v>
      </c>
      <c r="I273" s="60" t="s">
        <v>29</v>
      </c>
      <c r="J273" s="60" t="s">
        <v>76</v>
      </c>
      <c r="K273" s="60"/>
      <c r="L273" s="60"/>
      <c r="M273" s="60" t="s">
        <v>32</v>
      </c>
      <c r="N273" s="60" t="s">
        <v>52</v>
      </c>
      <c r="O273" s="60">
        <v>24</v>
      </c>
      <c r="P273" s="60" t="s">
        <v>28</v>
      </c>
      <c r="Q273" s="65"/>
      <c r="R273" s="65"/>
      <c r="S273" s="65"/>
      <c r="T273" s="65"/>
      <c r="U273" s="65"/>
      <c r="V273" s="65"/>
      <c r="W273" s="65"/>
      <c r="X273" s="65"/>
      <c r="Y273" s="65"/>
      <c r="Z273" s="65"/>
      <c r="AA273" s="65"/>
      <c r="AB273" s="65"/>
      <c r="AC273" s="65"/>
      <c r="AD273" s="65"/>
      <c r="AE273" s="65"/>
      <c r="AF273" s="65"/>
      <c r="AG273" s="65"/>
      <c r="AH273" s="65"/>
      <c r="AI273" s="65"/>
      <c r="AJ273" s="65"/>
      <c r="AK273" s="65"/>
      <c r="AL273" s="65"/>
      <c r="AM273" s="65"/>
      <c r="AN273" s="65"/>
      <c r="AO273" s="65"/>
      <c r="AP273" s="65"/>
      <c r="AQ273" s="65"/>
      <c r="AR273" s="65"/>
      <c r="AS273" s="65"/>
      <c r="AT273" s="65"/>
      <c r="AU273" s="65"/>
      <c r="AV273" s="65"/>
      <c r="AW273" s="65"/>
      <c r="AX273" s="65"/>
      <c r="AY273" s="65"/>
      <c r="AZ273" s="65"/>
      <c r="BA273" s="65"/>
      <c r="BB273" s="65"/>
      <c r="BC273" s="65"/>
      <c r="BD273" s="65"/>
      <c r="BE273" s="65"/>
      <c r="BF273" s="65"/>
      <c r="BG273" s="65"/>
      <c r="BH273" s="65"/>
      <c r="BI273" s="65"/>
      <c r="BJ273" s="65"/>
      <c r="BK273" s="65"/>
      <c r="BL273" s="65"/>
    </row>
    <row r="274" spans="1:64" x14ac:dyDescent="0.2">
      <c r="A274" s="60" t="s">
        <v>1372</v>
      </c>
      <c r="B274" s="60" t="s">
        <v>1506</v>
      </c>
      <c r="C274" s="66" t="s">
        <v>1656</v>
      </c>
      <c r="D274" s="60">
        <v>50</v>
      </c>
      <c r="E274" s="60" t="s">
        <v>26</v>
      </c>
      <c r="F274" s="60"/>
      <c r="G274" s="60" t="s">
        <v>27</v>
      </c>
      <c r="H274" s="60" t="s">
        <v>28</v>
      </c>
      <c r="I274" s="60" t="s">
        <v>29</v>
      </c>
      <c r="J274" s="60" t="s">
        <v>76</v>
      </c>
      <c r="K274" s="60"/>
      <c r="L274" s="60"/>
      <c r="M274" s="60" t="s">
        <v>32</v>
      </c>
      <c r="N274" s="60" t="s">
        <v>52</v>
      </c>
      <c r="O274" s="60">
        <v>24</v>
      </c>
      <c r="P274" s="60" t="s">
        <v>28</v>
      </c>
      <c r="Q274" s="65"/>
      <c r="R274" s="65"/>
      <c r="S274" s="65"/>
      <c r="T274" s="65"/>
      <c r="U274" s="65"/>
      <c r="V274" s="65"/>
      <c r="W274" s="65"/>
      <c r="X274" s="65"/>
      <c r="Y274" s="65"/>
      <c r="Z274" s="65"/>
      <c r="AA274" s="65"/>
      <c r="AB274" s="65"/>
      <c r="AC274" s="65"/>
      <c r="AD274" s="65"/>
      <c r="AE274" s="65"/>
      <c r="AF274" s="65"/>
      <c r="AG274" s="65"/>
      <c r="AH274" s="65"/>
      <c r="AI274" s="65"/>
      <c r="AJ274" s="65"/>
      <c r="AK274" s="65"/>
      <c r="AL274" s="65"/>
      <c r="AM274" s="65"/>
      <c r="AN274" s="65"/>
      <c r="AO274" s="65"/>
      <c r="AP274" s="65"/>
      <c r="AQ274" s="65"/>
      <c r="AR274" s="65"/>
      <c r="AS274" s="65"/>
      <c r="AT274" s="65"/>
      <c r="AU274" s="65"/>
      <c r="AV274" s="65"/>
      <c r="AW274" s="65"/>
      <c r="AX274" s="65"/>
      <c r="AY274" s="65"/>
      <c r="AZ274" s="65"/>
      <c r="BA274" s="65"/>
      <c r="BB274" s="65"/>
      <c r="BC274" s="65"/>
      <c r="BD274" s="65"/>
      <c r="BE274" s="65"/>
      <c r="BF274" s="65"/>
      <c r="BG274" s="65"/>
      <c r="BH274" s="65"/>
      <c r="BI274" s="65"/>
      <c r="BJ274" s="65"/>
      <c r="BK274" s="65"/>
      <c r="BL274" s="65"/>
    </row>
    <row r="275" spans="1:64" x14ac:dyDescent="0.2">
      <c r="A275" s="60" t="s">
        <v>1372</v>
      </c>
      <c r="B275" s="60" t="s">
        <v>1506</v>
      </c>
      <c r="C275" s="66" t="s">
        <v>1657</v>
      </c>
      <c r="D275" s="60">
        <v>50</v>
      </c>
      <c r="E275" s="60" t="s">
        <v>26</v>
      </c>
      <c r="F275" s="60"/>
      <c r="G275" s="60" t="s">
        <v>27</v>
      </c>
      <c r="H275" s="60" t="s">
        <v>28</v>
      </c>
      <c r="I275" s="60" t="s">
        <v>29</v>
      </c>
      <c r="J275" s="60" t="s">
        <v>76</v>
      </c>
      <c r="K275" s="60"/>
      <c r="L275" s="60"/>
      <c r="M275" s="60" t="s">
        <v>32</v>
      </c>
      <c r="N275" s="60" t="s">
        <v>52</v>
      </c>
      <c r="O275" s="60">
        <v>24</v>
      </c>
      <c r="P275" s="60" t="s">
        <v>28</v>
      </c>
      <c r="Q275" s="65"/>
      <c r="R275" s="65"/>
      <c r="S275" s="65"/>
      <c r="T275" s="65"/>
      <c r="U275" s="65"/>
      <c r="V275" s="65"/>
      <c r="W275" s="65"/>
      <c r="X275" s="65"/>
      <c r="Y275" s="65"/>
      <c r="Z275" s="65"/>
      <c r="AA275" s="65"/>
      <c r="AB275" s="65"/>
      <c r="AC275" s="65"/>
      <c r="AD275" s="65"/>
      <c r="AE275" s="65"/>
      <c r="AF275" s="65"/>
      <c r="AG275" s="65"/>
      <c r="AH275" s="65"/>
      <c r="AI275" s="65"/>
      <c r="AJ275" s="65"/>
      <c r="AK275" s="65"/>
      <c r="AL275" s="65"/>
      <c r="AM275" s="65"/>
      <c r="AN275" s="65"/>
      <c r="AO275" s="65"/>
      <c r="AP275" s="65"/>
      <c r="AQ275" s="65"/>
      <c r="AR275" s="65"/>
      <c r="AS275" s="65"/>
      <c r="AT275" s="65"/>
      <c r="AU275" s="65"/>
      <c r="AV275" s="65"/>
      <c r="AW275" s="65"/>
      <c r="AX275" s="65"/>
      <c r="AY275" s="65"/>
      <c r="AZ275" s="65"/>
      <c r="BA275" s="65"/>
      <c r="BB275" s="65"/>
      <c r="BC275" s="65"/>
      <c r="BD275" s="65"/>
      <c r="BE275" s="65"/>
      <c r="BF275" s="65"/>
      <c r="BG275" s="65"/>
      <c r="BH275" s="65"/>
      <c r="BI275" s="65"/>
      <c r="BJ275" s="65"/>
      <c r="BK275" s="65"/>
      <c r="BL275" s="65"/>
    </row>
    <row r="276" spans="1:64" x14ac:dyDescent="0.2">
      <c r="A276" s="60" t="s">
        <v>1372</v>
      </c>
      <c r="B276" s="60" t="s">
        <v>1506</v>
      </c>
      <c r="C276" s="66" t="s">
        <v>1658</v>
      </c>
      <c r="D276" s="60">
        <v>50</v>
      </c>
      <c r="E276" s="60" t="s">
        <v>26</v>
      </c>
      <c r="F276" s="60"/>
      <c r="G276" s="60" t="s">
        <v>27</v>
      </c>
      <c r="H276" s="60" t="s">
        <v>28</v>
      </c>
      <c r="I276" s="60" t="s">
        <v>29</v>
      </c>
      <c r="J276" s="60" t="s">
        <v>76</v>
      </c>
      <c r="K276" s="60"/>
      <c r="L276" s="60"/>
      <c r="M276" s="60" t="s">
        <v>32</v>
      </c>
      <c r="N276" s="60" t="s">
        <v>52</v>
      </c>
      <c r="O276" s="60">
        <v>24</v>
      </c>
      <c r="P276" s="60" t="s">
        <v>28</v>
      </c>
      <c r="Q276" s="65"/>
      <c r="R276" s="65"/>
      <c r="S276" s="65"/>
      <c r="T276" s="65"/>
      <c r="U276" s="65"/>
      <c r="V276" s="65"/>
      <c r="W276" s="65"/>
      <c r="X276" s="65"/>
      <c r="Y276" s="65"/>
      <c r="Z276" s="65"/>
      <c r="AA276" s="65"/>
      <c r="AB276" s="65"/>
      <c r="AC276" s="65"/>
      <c r="AD276" s="65"/>
      <c r="AE276" s="65"/>
      <c r="AF276" s="65"/>
      <c r="AG276" s="65"/>
      <c r="AH276" s="65"/>
      <c r="AI276" s="65"/>
      <c r="AJ276" s="65"/>
      <c r="AK276" s="65"/>
      <c r="AL276" s="65"/>
      <c r="AM276" s="65"/>
      <c r="AN276" s="65"/>
      <c r="AO276" s="65"/>
      <c r="AP276" s="65"/>
      <c r="AQ276" s="65"/>
      <c r="AR276" s="65"/>
      <c r="AS276" s="65"/>
      <c r="AT276" s="65"/>
      <c r="AU276" s="65"/>
      <c r="AV276" s="65"/>
      <c r="AW276" s="65"/>
      <c r="AX276" s="65"/>
      <c r="AY276" s="65"/>
      <c r="AZ276" s="65"/>
      <c r="BA276" s="65"/>
      <c r="BB276" s="65"/>
      <c r="BC276" s="65"/>
      <c r="BD276" s="65"/>
      <c r="BE276" s="65"/>
      <c r="BF276" s="65"/>
      <c r="BG276" s="65"/>
      <c r="BH276" s="65"/>
      <c r="BI276" s="65"/>
      <c r="BJ276" s="65"/>
      <c r="BK276" s="65"/>
      <c r="BL276" s="65"/>
    </row>
    <row r="277" spans="1:64" x14ac:dyDescent="0.2">
      <c r="A277" s="60" t="s">
        <v>1372</v>
      </c>
      <c r="B277" s="60" t="s">
        <v>1506</v>
      </c>
      <c r="C277" s="66" t="s">
        <v>1659</v>
      </c>
      <c r="D277" s="60">
        <v>50</v>
      </c>
      <c r="E277" s="60" t="s">
        <v>26</v>
      </c>
      <c r="F277" s="60"/>
      <c r="G277" s="60" t="s">
        <v>27</v>
      </c>
      <c r="H277" s="60" t="s">
        <v>28</v>
      </c>
      <c r="I277" s="60" t="s">
        <v>29</v>
      </c>
      <c r="J277" s="60" t="s">
        <v>76</v>
      </c>
      <c r="K277" s="60"/>
      <c r="L277" s="60"/>
      <c r="M277" s="60" t="s">
        <v>32</v>
      </c>
      <c r="N277" s="60" t="s">
        <v>52</v>
      </c>
      <c r="O277" s="60">
        <v>24</v>
      </c>
      <c r="P277" s="60" t="s">
        <v>28</v>
      </c>
      <c r="Q277" s="65"/>
      <c r="R277" s="65"/>
      <c r="S277" s="65"/>
      <c r="T277" s="65"/>
      <c r="U277" s="65"/>
      <c r="V277" s="65"/>
      <c r="W277" s="65"/>
      <c r="X277" s="65"/>
      <c r="Y277" s="65"/>
      <c r="Z277" s="65"/>
      <c r="AA277" s="65"/>
      <c r="AB277" s="65"/>
      <c r="AC277" s="65"/>
      <c r="AD277" s="65"/>
      <c r="AE277" s="65"/>
      <c r="AF277" s="65"/>
      <c r="AG277" s="65"/>
      <c r="AH277" s="65"/>
      <c r="AI277" s="65"/>
      <c r="AJ277" s="65"/>
      <c r="AK277" s="65"/>
      <c r="AL277" s="65"/>
      <c r="AM277" s="65"/>
      <c r="AN277" s="65"/>
      <c r="AO277" s="65"/>
      <c r="AP277" s="65"/>
      <c r="AQ277" s="65"/>
      <c r="AR277" s="65"/>
      <c r="AS277" s="65"/>
      <c r="AT277" s="65"/>
      <c r="AU277" s="65"/>
      <c r="AV277" s="65"/>
      <c r="AW277" s="65"/>
      <c r="AX277" s="65"/>
      <c r="AY277" s="65"/>
      <c r="AZ277" s="65"/>
      <c r="BA277" s="65"/>
      <c r="BB277" s="65"/>
      <c r="BC277" s="65"/>
      <c r="BD277" s="65"/>
      <c r="BE277" s="65"/>
      <c r="BF277" s="65"/>
      <c r="BG277" s="65"/>
      <c r="BH277" s="65"/>
      <c r="BI277" s="65"/>
      <c r="BJ277" s="65"/>
      <c r="BK277" s="65"/>
      <c r="BL277" s="65"/>
    </row>
    <row r="278" spans="1:64" x14ac:dyDescent="0.2">
      <c r="A278" s="60" t="s">
        <v>1372</v>
      </c>
      <c r="B278" s="60" t="s">
        <v>1506</v>
      </c>
      <c r="C278" s="66" t="s">
        <v>1660</v>
      </c>
      <c r="D278" s="60">
        <v>50</v>
      </c>
      <c r="E278" s="60" t="s">
        <v>26</v>
      </c>
      <c r="F278" s="60"/>
      <c r="G278" s="60" t="s">
        <v>27</v>
      </c>
      <c r="H278" s="60" t="s">
        <v>28</v>
      </c>
      <c r="I278" s="60" t="s">
        <v>29</v>
      </c>
      <c r="J278" s="60" t="s">
        <v>76</v>
      </c>
      <c r="K278" s="60"/>
      <c r="L278" s="60"/>
      <c r="M278" s="60" t="s">
        <v>32</v>
      </c>
      <c r="N278" s="60" t="s">
        <v>52</v>
      </c>
      <c r="O278" s="60">
        <v>24</v>
      </c>
      <c r="P278" s="60" t="s">
        <v>28</v>
      </c>
      <c r="Q278" s="65"/>
      <c r="R278" s="65"/>
      <c r="S278" s="65"/>
      <c r="T278" s="65"/>
      <c r="U278" s="65"/>
      <c r="V278" s="65"/>
      <c r="W278" s="65"/>
      <c r="X278" s="65"/>
      <c r="Y278" s="65"/>
      <c r="Z278" s="65"/>
      <c r="AA278" s="65"/>
      <c r="AB278" s="65"/>
      <c r="AC278" s="65"/>
      <c r="AD278" s="65"/>
      <c r="AE278" s="65"/>
      <c r="AF278" s="65"/>
      <c r="AG278" s="65"/>
      <c r="AH278" s="65"/>
      <c r="AI278" s="65"/>
      <c r="AJ278" s="65"/>
      <c r="AK278" s="65"/>
      <c r="AL278" s="65"/>
      <c r="AM278" s="65"/>
      <c r="AN278" s="65"/>
      <c r="AO278" s="65"/>
      <c r="AP278" s="65"/>
      <c r="AQ278" s="65"/>
      <c r="AR278" s="65"/>
      <c r="AS278" s="65"/>
      <c r="AT278" s="65"/>
      <c r="AU278" s="65"/>
      <c r="AV278" s="65"/>
      <c r="AW278" s="65"/>
      <c r="AX278" s="65"/>
      <c r="AY278" s="65"/>
      <c r="AZ278" s="65"/>
      <c r="BA278" s="65"/>
      <c r="BB278" s="65"/>
      <c r="BC278" s="65"/>
      <c r="BD278" s="65"/>
      <c r="BE278" s="65"/>
      <c r="BF278" s="65"/>
      <c r="BG278" s="65"/>
      <c r="BH278" s="65"/>
      <c r="BI278" s="65"/>
      <c r="BJ278" s="65"/>
      <c r="BK278" s="65"/>
      <c r="BL278" s="65"/>
    </row>
    <row r="279" spans="1:64" x14ac:dyDescent="0.2">
      <c r="A279" s="60" t="s">
        <v>1372</v>
      </c>
      <c r="B279" s="60" t="s">
        <v>1506</v>
      </c>
      <c r="C279" s="66" t="s">
        <v>1661</v>
      </c>
      <c r="D279" s="60">
        <v>50</v>
      </c>
      <c r="E279" s="60" t="s">
        <v>26</v>
      </c>
      <c r="F279" s="60"/>
      <c r="G279" s="60" t="s">
        <v>27</v>
      </c>
      <c r="H279" s="60" t="s">
        <v>28</v>
      </c>
      <c r="I279" s="60" t="s">
        <v>29</v>
      </c>
      <c r="J279" s="60" t="s">
        <v>76</v>
      </c>
      <c r="K279" s="60"/>
      <c r="L279" s="60"/>
      <c r="M279" s="60" t="s">
        <v>32</v>
      </c>
      <c r="N279" s="60" t="s">
        <v>52</v>
      </c>
      <c r="O279" s="60">
        <v>24</v>
      </c>
      <c r="P279" s="60" t="s">
        <v>28</v>
      </c>
      <c r="Q279" s="65"/>
      <c r="R279" s="65"/>
      <c r="S279" s="65"/>
      <c r="T279" s="65"/>
      <c r="U279" s="65"/>
      <c r="V279" s="65"/>
      <c r="W279" s="65"/>
      <c r="X279" s="65"/>
      <c r="Y279" s="65"/>
      <c r="Z279" s="65"/>
      <c r="AA279" s="65"/>
      <c r="AB279" s="65"/>
      <c r="AC279" s="65"/>
      <c r="AD279" s="65"/>
      <c r="AE279" s="65"/>
      <c r="AF279" s="65"/>
      <c r="AG279" s="65"/>
      <c r="AH279" s="65"/>
      <c r="AI279" s="65"/>
      <c r="AJ279" s="65"/>
      <c r="AK279" s="65"/>
      <c r="AL279" s="65"/>
      <c r="AM279" s="65"/>
      <c r="AN279" s="65"/>
      <c r="AO279" s="65"/>
      <c r="AP279" s="65"/>
      <c r="AQ279" s="65"/>
      <c r="AR279" s="65"/>
      <c r="AS279" s="65"/>
      <c r="AT279" s="65"/>
      <c r="AU279" s="65"/>
      <c r="AV279" s="65"/>
      <c r="AW279" s="65"/>
      <c r="AX279" s="65"/>
      <c r="AY279" s="65"/>
      <c r="AZ279" s="65"/>
      <c r="BA279" s="65"/>
      <c r="BB279" s="65"/>
      <c r="BC279" s="65"/>
      <c r="BD279" s="65"/>
      <c r="BE279" s="65"/>
      <c r="BF279" s="65"/>
      <c r="BG279" s="65"/>
      <c r="BH279" s="65"/>
      <c r="BI279" s="65"/>
      <c r="BJ279" s="65"/>
      <c r="BK279" s="65"/>
      <c r="BL279" s="65"/>
    </row>
    <row r="280" spans="1:64" x14ac:dyDescent="0.2">
      <c r="A280" s="60" t="s">
        <v>1372</v>
      </c>
      <c r="B280" s="60" t="s">
        <v>1506</v>
      </c>
      <c r="C280" s="66" t="s">
        <v>1662</v>
      </c>
      <c r="D280" s="60">
        <v>50</v>
      </c>
      <c r="E280" s="60" t="s">
        <v>26</v>
      </c>
      <c r="F280" s="60"/>
      <c r="G280" s="60" t="s">
        <v>27</v>
      </c>
      <c r="H280" s="60" t="s">
        <v>28</v>
      </c>
      <c r="I280" s="60" t="s">
        <v>29</v>
      </c>
      <c r="J280" s="60" t="s">
        <v>76</v>
      </c>
      <c r="K280" s="60"/>
      <c r="L280" s="60"/>
      <c r="M280" s="60" t="s">
        <v>32</v>
      </c>
      <c r="N280" s="60" t="s">
        <v>52</v>
      </c>
      <c r="O280" s="60">
        <v>24</v>
      </c>
      <c r="P280" s="60" t="s">
        <v>28</v>
      </c>
      <c r="Q280" s="65"/>
      <c r="R280" s="65"/>
      <c r="S280" s="65"/>
      <c r="T280" s="65"/>
      <c r="U280" s="65"/>
      <c r="V280" s="65"/>
      <c r="W280" s="65"/>
      <c r="X280" s="65"/>
      <c r="Y280" s="65"/>
      <c r="Z280" s="65"/>
      <c r="AA280" s="65"/>
      <c r="AB280" s="65"/>
      <c r="AC280" s="65"/>
      <c r="AD280" s="65"/>
      <c r="AE280" s="65"/>
      <c r="AF280" s="65"/>
      <c r="AG280" s="65"/>
      <c r="AH280" s="65"/>
      <c r="AI280" s="65"/>
      <c r="AJ280" s="65"/>
      <c r="AK280" s="65"/>
      <c r="AL280" s="65"/>
      <c r="AM280" s="65"/>
      <c r="AN280" s="65"/>
      <c r="AO280" s="65"/>
      <c r="AP280" s="65"/>
      <c r="AQ280" s="65"/>
      <c r="AR280" s="65"/>
      <c r="AS280" s="65"/>
      <c r="AT280" s="65"/>
      <c r="AU280" s="65"/>
      <c r="AV280" s="65"/>
      <c r="AW280" s="65"/>
      <c r="AX280" s="65"/>
      <c r="AY280" s="65"/>
      <c r="AZ280" s="65"/>
      <c r="BA280" s="65"/>
      <c r="BB280" s="65"/>
      <c r="BC280" s="65"/>
      <c r="BD280" s="65"/>
      <c r="BE280" s="65"/>
      <c r="BF280" s="65"/>
      <c r="BG280" s="65"/>
      <c r="BH280" s="65"/>
      <c r="BI280" s="65"/>
      <c r="BJ280" s="65"/>
      <c r="BK280" s="65"/>
      <c r="BL280" s="65"/>
    </row>
    <row r="281" spans="1:64" x14ac:dyDescent="0.2">
      <c r="A281" s="60" t="s">
        <v>1372</v>
      </c>
      <c r="B281" s="60" t="s">
        <v>1506</v>
      </c>
      <c r="C281" s="66" t="s">
        <v>1663</v>
      </c>
      <c r="D281" s="60">
        <v>50</v>
      </c>
      <c r="E281" s="60" t="s">
        <v>26</v>
      </c>
      <c r="F281" s="60"/>
      <c r="G281" s="60" t="s">
        <v>27</v>
      </c>
      <c r="H281" s="60" t="s">
        <v>28</v>
      </c>
      <c r="I281" s="60" t="s">
        <v>29</v>
      </c>
      <c r="J281" s="60" t="s">
        <v>76</v>
      </c>
      <c r="K281" s="60"/>
      <c r="L281" s="60"/>
      <c r="M281" s="60" t="s">
        <v>32</v>
      </c>
      <c r="N281" s="60" t="s">
        <v>52</v>
      </c>
      <c r="O281" s="60">
        <v>24</v>
      </c>
      <c r="P281" s="60" t="s">
        <v>28</v>
      </c>
      <c r="Q281" s="65"/>
      <c r="R281" s="65"/>
      <c r="S281" s="65"/>
      <c r="T281" s="65"/>
      <c r="U281" s="65"/>
      <c r="V281" s="65"/>
      <c r="W281" s="65"/>
      <c r="X281" s="65"/>
      <c r="Y281" s="65"/>
      <c r="Z281" s="65"/>
      <c r="AA281" s="65"/>
      <c r="AB281" s="65"/>
      <c r="AC281" s="65"/>
      <c r="AD281" s="65"/>
      <c r="AE281" s="65"/>
      <c r="AF281" s="65"/>
      <c r="AG281" s="65"/>
      <c r="AH281" s="65"/>
      <c r="AI281" s="65"/>
      <c r="AJ281" s="65"/>
      <c r="AK281" s="65"/>
      <c r="AL281" s="65"/>
      <c r="AM281" s="65"/>
      <c r="AN281" s="65"/>
      <c r="AO281" s="65"/>
      <c r="AP281" s="65"/>
      <c r="AQ281" s="65"/>
      <c r="AR281" s="65"/>
      <c r="AS281" s="65"/>
      <c r="AT281" s="65"/>
      <c r="AU281" s="65"/>
      <c r="AV281" s="65"/>
      <c r="AW281" s="65"/>
      <c r="AX281" s="65"/>
      <c r="AY281" s="65"/>
      <c r="AZ281" s="65"/>
      <c r="BA281" s="65"/>
      <c r="BB281" s="65"/>
      <c r="BC281" s="65"/>
      <c r="BD281" s="65"/>
      <c r="BE281" s="65"/>
      <c r="BF281" s="65"/>
      <c r="BG281" s="65"/>
      <c r="BH281" s="65"/>
      <c r="BI281" s="65"/>
      <c r="BJ281" s="65"/>
      <c r="BK281" s="65"/>
      <c r="BL281" s="65"/>
    </row>
    <row r="282" spans="1:64" x14ac:dyDescent="0.2">
      <c r="A282" s="60" t="s">
        <v>1372</v>
      </c>
      <c r="B282" s="60" t="s">
        <v>1506</v>
      </c>
      <c r="C282" s="66" t="s">
        <v>1664</v>
      </c>
      <c r="D282" s="60">
        <v>50</v>
      </c>
      <c r="E282" s="60" t="s">
        <v>26</v>
      </c>
      <c r="F282" s="60"/>
      <c r="G282" s="60" t="s">
        <v>27</v>
      </c>
      <c r="H282" s="60" t="s">
        <v>28</v>
      </c>
      <c r="I282" s="60" t="s">
        <v>29</v>
      </c>
      <c r="J282" s="60" t="s">
        <v>76</v>
      </c>
      <c r="K282" s="60"/>
      <c r="L282" s="60"/>
      <c r="M282" s="60" t="s">
        <v>32</v>
      </c>
      <c r="N282" s="60" t="s">
        <v>52</v>
      </c>
      <c r="O282" s="60">
        <v>24</v>
      </c>
      <c r="P282" s="60" t="s">
        <v>28</v>
      </c>
      <c r="Q282" s="65"/>
      <c r="R282" s="65"/>
      <c r="S282" s="65"/>
      <c r="T282" s="65"/>
      <c r="U282" s="65"/>
      <c r="V282" s="65"/>
      <c r="W282" s="65"/>
      <c r="X282" s="65"/>
      <c r="Y282" s="65"/>
      <c r="Z282" s="65"/>
      <c r="AA282" s="65"/>
      <c r="AB282" s="65"/>
      <c r="AC282" s="65"/>
      <c r="AD282" s="65"/>
      <c r="AE282" s="65"/>
      <c r="AF282" s="65"/>
      <c r="AG282" s="65"/>
      <c r="AH282" s="65"/>
      <c r="AI282" s="65"/>
      <c r="AJ282" s="65"/>
      <c r="AK282" s="65"/>
      <c r="AL282" s="65"/>
      <c r="AM282" s="65"/>
      <c r="AN282" s="65"/>
      <c r="AO282" s="65"/>
      <c r="AP282" s="65"/>
      <c r="AQ282" s="65"/>
      <c r="AR282" s="65"/>
      <c r="AS282" s="65"/>
      <c r="AT282" s="65"/>
      <c r="AU282" s="65"/>
      <c r="AV282" s="65"/>
      <c r="AW282" s="65"/>
      <c r="AX282" s="65"/>
      <c r="AY282" s="65"/>
      <c r="AZ282" s="65"/>
      <c r="BA282" s="65"/>
      <c r="BB282" s="65"/>
      <c r="BC282" s="65"/>
      <c r="BD282" s="65"/>
      <c r="BE282" s="65"/>
      <c r="BF282" s="65"/>
      <c r="BG282" s="65"/>
      <c r="BH282" s="65"/>
      <c r="BI282" s="65"/>
      <c r="BJ282" s="65"/>
      <c r="BK282" s="65"/>
      <c r="BL282" s="65"/>
    </row>
    <row r="283" spans="1:64" x14ac:dyDescent="0.2">
      <c r="A283" s="60" t="s">
        <v>1372</v>
      </c>
      <c r="B283" s="60" t="s">
        <v>1506</v>
      </c>
      <c r="C283" s="66" t="s">
        <v>1665</v>
      </c>
      <c r="D283" s="60">
        <v>50</v>
      </c>
      <c r="E283" s="60" t="s">
        <v>26</v>
      </c>
      <c r="F283" s="60"/>
      <c r="G283" s="60" t="s">
        <v>27</v>
      </c>
      <c r="H283" s="60" t="s">
        <v>28</v>
      </c>
      <c r="I283" s="60" t="s">
        <v>29</v>
      </c>
      <c r="J283" s="60" t="s">
        <v>76</v>
      </c>
      <c r="K283" s="60"/>
      <c r="L283" s="60"/>
      <c r="M283" s="60" t="s">
        <v>32</v>
      </c>
      <c r="N283" s="60" t="s">
        <v>52</v>
      </c>
      <c r="O283" s="60">
        <v>24</v>
      </c>
      <c r="P283" s="60" t="s">
        <v>28</v>
      </c>
      <c r="Q283" s="65"/>
      <c r="R283" s="65"/>
      <c r="S283" s="65"/>
      <c r="T283" s="65"/>
      <c r="U283" s="65"/>
      <c r="V283" s="65"/>
      <c r="W283" s="65"/>
      <c r="X283" s="65"/>
      <c r="Y283" s="65"/>
      <c r="Z283" s="65"/>
      <c r="AA283" s="65"/>
      <c r="AB283" s="65"/>
      <c r="AC283" s="65"/>
      <c r="AD283" s="65"/>
      <c r="AE283" s="65"/>
      <c r="AF283" s="65"/>
      <c r="AG283" s="65"/>
      <c r="AH283" s="65"/>
      <c r="AI283" s="65"/>
      <c r="AJ283" s="65"/>
      <c r="AK283" s="65"/>
      <c r="AL283" s="65"/>
      <c r="AM283" s="65"/>
      <c r="AN283" s="65"/>
      <c r="AO283" s="65"/>
      <c r="AP283" s="65"/>
      <c r="AQ283" s="65"/>
      <c r="AR283" s="65"/>
      <c r="AS283" s="65"/>
      <c r="AT283" s="65"/>
      <c r="AU283" s="65"/>
      <c r="AV283" s="65"/>
      <c r="AW283" s="65"/>
      <c r="AX283" s="65"/>
      <c r="AY283" s="65"/>
      <c r="AZ283" s="65"/>
      <c r="BA283" s="65"/>
      <c r="BB283" s="65"/>
      <c r="BC283" s="65"/>
      <c r="BD283" s="65"/>
      <c r="BE283" s="65"/>
      <c r="BF283" s="65"/>
      <c r="BG283" s="65"/>
      <c r="BH283" s="65"/>
      <c r="BI283" s="65"/>
      <c r="BJ283" s="65"/>
      <c r="BK283" s="65"/>
      <c r="BL283" s="65"/>
    </row>
    <row r="284" spans="1:64" x14ac:dyDescent="0.2">
      <c r="A284" s="60" t="s">
        <v>1372</v>
      </c>
      <c r="B284" s="60" t="s">
        <v>1506</v>
      </c>
      <c r="C284" s="66" t="s">
        <v>1666</v>
      </c>
      <c r="D284" s="60">
        <v>50</v>
      </c>
      <c r="E284" s="60" t="s">
        <v>26</v>
      </c>
      <c r="F284" s="60"/>
      <c r="G284" s="60" t="s">
        <v>27</v>
      </c>
      <c r="H284" s="60" t="s">
        <v>28</v>
      </c>
      <c r="I284" s="60" t="s">
        <v>29</v>
      </c>
      <c r="J284" s="60" t="s">
        <v>76</v>
      </c>
      <c r="K284" s="60"/>
      <c r="L284" s="60"/>
      <c r="M284" s="60" t="s">
        <v>32</v>
      </c>
      <c r="N284" s="60" t="s">
        <v>52</v>
      </c>
      <c r="O284" s="60">
        <v>24</v>
      </c>
      <c r="P284" s="60" t="s">
        <v>28</v>
      </c>
      <c r="Q284" s="65"/>
      <c r="R284" s="65"/>
      <c r="S284" s="65"/>
      <c r="T284" s="65"/>
      <c r="U284" s="65"/>
      <c r="V284" s="65"/>
      <c r="W284" s="65"/>
      <c r="X284" s="65"/>
      <c r="Y284" s="65"/>
      <c r="Z284" s="65"/>
      <c r="AA284" s="65"/>
      <c r="AB284" s="65"/>
      <c r="AC284" s="65"/>
      <c r="AD284" s="65"/>
      <c r="AE284" s="65"/>
      <c r="AF284" s="65"/>
      <c r="AG284" s="65"/>
      <c r="AH284" s="65"/>
      <c r="AI284" s="65"/>
      <c r="AJ284" s="65"/>
      <c r="AK284" s="65"/>
      <c r="AL284" s="65"/>
      <c r="AM284" s="65"/>
      <c r="AN284" s="65"/>
      <c r="AO284" s="65"/>
      <c r="AP284" s="65"/>
      <c r="AQ284" s="65"/>
      <c r="AR284" s="65"/>
      <c r="AS284" s="65"/>
      <c r="AT284" s="65"/>
      <c r="AU284" s="65"/>
      <c r="AV284" s="65"/>
      <c r="AW284" s="65"/>
      <c r="AX284" s="65"/>
      <c r="AY284" s="65"/>
      <c r="AZ284" s="65"/>
      <c r="BA284" s="65"/>
      <c r="BB284" s="65"/>
      <c r="BC284" s="65"/>
      <c r="BD284" s="65"/>
      <c r="BE284" s="65"/>
      <c r="BF284" s="65"/>
      <c r="BG284" s="65"/>
      <c r="BH284" s="65"/>
      <c r="BI284" s="65"/>
      <c r="BJ284" s="65"/>
      <c r="BK284" s="65"/>
      <c r="BL284" s="65"/>
    </row>
    <row r="285" spans="1:64" x14ac:dyDescent="0.2">
      <c r="A285" s="60" t="s">
        <v>1372</v>
      </c>
      <c r="B285" s="60" t="s">
        <v>1506</v>
      </c>
      <c r="C285" s="66" t="s">
        <v>1667</v>
      </c>
      <c r="D285" s="60">
        <v>50</v>
      </c>
      <c r="E285" s="60" t="s">
        <v>26</v>
      </c>
      <c r="F285" s="60"/>
      <c r="G285" s="60" t="s">
        <v>27</v>
      </c>
      <c r="H285" s="60" t="s">
        <v>28</v>
      </c>
      <c r="I285" s="60" t="s">
        <v>29</v>
      </c>
      <c r="J285" s="60" t="s">
        <v>76</v>
      </c>
      <c r="K285" s="60"/>
      <c r="L285" s="60"/>
      <c r="M285" s="60" t="s">
        <v>32</v>
      </c>
      <c r="N285" s="60" t="s">
        <v>52</v>
      </c>
      <c r="O285" s="60">
        <v>24</v>
      </c>
      <c r="P285" s="60" t="s">
        <v>28</v>
      </c>
      <c r="Q285" s="65"/>
      <c r="R285" s="65"/>
      <c r="S285" s="65"/>
      <c r="T285" s="65"/>
      <c r="U285" s="65"/>
      <c r="V285" s="65"/>
      <c r="W285" s="65"/>
      <c r="X285" s="65"/>
      <c r="Y285" s="65"/>
      <c r="Z285" s="65"/>
      <c r="AA285" s="65"/>
      <c r="AB285" s="65"/>
      <c r="AC285" s="65"/>
      <c r="AD285" s="65"/>
      <c r="AE285" s="65"/>
      <c r="AF285" s="65"/>
      <c r="AG285" s="65"/>
      <c r="AH285" s="65"/>
      <c r="AI285" s="65"/>
      <c r="AJ285" s="65"/>
      <c r="AK285" s="65"/>
      <c r="AL285" s="65"/>
      <c r="AM285" s="65"/>
      <c r="AN285" s="65"/>
      <c r="AO285" s="65"/>
      <c r="AP285" s="65"/>
      <c r="AQ285" s="65"/>
      <c r="AR285" s="65"/>
      <c r="AS285" s="65"/>
      <c r="AT285" s="65"/>
      <c r="AU285" s="65"/>
      <c r="AV285" s="65"/>
      <c r="AW285" s="65"/>
      <c r="AX285" s="65"/>
      <c r="AY285" s="65"/>
      <c r="AZ285" s="65"/>
      <c r="BA285" s="65"/>
      <c r="BB285" s="65"/>
      <c r="BC285" s="65"/>
      <c r="BD285" s="65"/>
      <c r="BE285" s="65"/>
      <c r="BF285" s="65"/>
      <c r="BG285" s="65"/>
      <c r="BH285" s="65"/>
      <c r="BI285" s="65"/>
      <c r="BJ285" s="65"/>
      <c r="BK285" s="65"/>
      <c r="BL285" s="65"/>
    </row>
    <row r="286" spans="1:64" x14ac:dyDescent="0.2">
      <c r="A286" s="60" t="s">
        <v>1372</v>
      </c>
      <c r="B286" s="60" t="s">
        <v>1506</v>
      </c>
      <c r="C286" s="66" t="s">
        <v>1668</v>
      </c>
      <c r="D286" s="60">
        <v>50</v>
      </c>
      <c r="E286" s="60" t="s">
        <v>26</v>
      </c>
      <c r="F286" s="60"/>
      <c r="G286" s="60" t="s">
        <v>27</v>
      </c>
      <c r="H286" s="60" t="s">
        <v>28</v>
      </c>
      <c r="I286" s="60" t="s">
        <v>29</v>
      </c>
      <c r="J286" s="60" t="s">
        <v>76</v>
      </c>
      <c r="K286" s="60"/>
      <c r="L286" s="60"/>
      <c r="M286" s="60" t="s">
        <v>32</v>
      </c>
      <c r="N286" s="60" t="s">
        <v>52</v>
      </c>
      <c r="O286" s="60">
        <v>24</v>
      </c>
      <c r="P286" s="60" t="s">
        <v>28</v>
      </c>
      <c r="Q286" s="65"/>
      <c r="R286" s="65"/>
      <c r="S286" s="65"/>
      <c r="T286" s="65"/>
      <c r="U286" s="65"/>
      <c r="V286" s="65"/>
      <c r="W286" s="65"/>
      <c r="X286" s="65"/>
      <c r="Y286" s="65"/>
      <c r="Z286" s="65"/>
      <c r="AA286" s="65"/>
      <c r="AB286" s="65"/>
      <c r="AC286" s="65"/>
      <c r="AD286" s="65"/>
      <c r="AE286" s="65"/>
      <c r="AF286" s="65"/>
      <c r="AG286" s="65"/>
      <c r="AH286" s="65"/>
      <c r="AI286" s="65"/>
      <c r="AJ286" s="65"/>
      <c r="AK286" s="65"/>
      <c r="AL286" s="65"/>
      <c r="AM286" s="65"/>
      <c r="AN286" s="65"/>
      <c r="AO286" s="65"/>
      <c r="AP286" s="65"/>
      <c r="AQ286" s="65"/>
      <c r="AR286" s="65"/>
      <c r="AS286" s="65"/>
      <c r="AT286" s="65"/>
      <c r="AU286" s="65"/>
      <c r="AV286" s="65"/>
      <c r="AW286" s="65"/>
      <c r="AX286" s="65"/>
      <c r="AY286" s="65"/>
      <c r="AZ286" s="65"/>
      <c r="BA286" s="65"/>
      <c r="BB286" s="65"/>
      <c r="BC286" s="65"/>
      <c r="BD286" s="65"/>
      <c r="BE286" s="65"/>
      <c r="BF286" s="65"/>
      <c r="BG286" s="65"/>
      <c r="BH286" s="65"/>
      <c r="BI286" s="65"/>
      <c r="BJ286" s="65"/>
      <c r="BK286" s="65"/>
      <c r="BL286" s="65"/>
    </row>
    <row r="287" spans="1:64" x14ac:dyDescent="0.2">
      <c r="A287" s="60" t="s">
        <v>1372</v>
      </c>
      <c r="B287" s="60" t="s">
        <v>1506</v>
      </c>
      <c r="C287" s="66" t="s">
        <v>1669</v>
      </c>
      <c r="D287" s="60">
        <v>50</v>
      </c>
      <c r="E287" s="60" t="s">
        <v>26</v>
      </c>
      <c r="F287" s="60"/>
      <c r="G287" s="60" t="s">
        <v>27</v>
      </c>
      <c r="H287" s="60" t="s">
        <v>28</v>
      </c>
      <c r="I287" s="60" t="s">
        <v>29</v>
      </c>
      <c r="J287" s="60" t="s">
        <v>76</v>
      </c>
      <c r="K287" s="60"/>
      <c r="L287" s="60"/>
      <c r="M287" s="60" t="s">
        <v>32</v>
      </c>
      <c r="N287" s="60" t="s">
        <v>52</v>
      </c>
      <c r="O287" s="60">
        <v>24</v>
      </c>
      <c r="P287" s="60" t="s">
        <v>28</v>
      </c>
      <c r="Q287" s="65"/>
      <c r="R287" s="65"/>
      <c r="S287" s="65"/>
      <c r="T287" s="65"/>
      <c r="U287" s="65"/>
      <c r="V287" s="65"/>
      <c r="W287" s="65"/>
      <c r="X287" s="65"/>
      <c r="Y287" s="65"/>
      <c r="Z287" s="65"/>
      <c r="AA287" s="65"/>
      <c r="AB287" s="65"/>
      <c r="AC287" s="65"/>
      <c r="AD287" s="65"/>
      <c r="AE287" s="65"/>
      <c r="AF287" s="65"/>
      <c r="AG287" s="65"/>
      <c r="AH287" s="65"/>
      <c r="AI287" s="65"/>
      <c r="AJ287" s="65"/>
      <c r="AK287" s="65"/>
      <c r="AL287" s="65"/>
      <c r="AM287" s="65"/>
      <c r="AN287" s="65"/>
      <c r="AO287" s="65"/>
      <c r="AP287" s="65"/>
      <c r="AQ287" s="65"/>
      <c r="AR287" s="65"/>
      <c r="AS287" s="65"/>
      <c r="AT287" s="65"/>
      <c r="AU287" s="65"/>
      <c r="AV287" s="65"/>
      <c r="AW287" s="65"/>
      <c r="AX287" s="65"/>
      <c r="AY287" s="65"/>
      <c r="AZ287" s="65"/>
      <c r="BA287" s="65"/>
      <c r="BB287" s="65"/>
      <c r="BC287" s="65"/>
      <c r="BD287" s="65"/>
      <c r="BE287" s="65"/>
      <c r="BF287" s="65"/>
      <c r="BG287" s="65"/>
      <c r="BH287" s="65"/>
      <c r="BI287" s="65"/>
      <c r="BJ287" s="65"/>
      <c r="BK287" s="65"/>
      <c r="BL287" s="65"/>
    </row>
    <row r="288" spans="1:64" x14ac:dyDescent="0.2">
      <c r="A288" s="60" t="s">
        <v>1372</v>
      </c>
      <c r="B288" s="60" t="s">
        <v>1506</v>
      </c>
      <c r="C288" s="66" t="s">
        <v>1670</v>
      </c>
      <c r="D288" s="60">
        <v>50</v>
      </c>
      <c r="E288" s="60" t="s">
        <v>26</v>
      </c>
      <c r="F288" s="60"/>
      <c r="G288" s="60" t="s">
        <v>27</v>
      </c>
      <c r="H288" s="60" t="s">
        <v>28</v>
      </c>
      <c r="I288" s="60" t="s">
        <v>29</v>
      </c>
      <c r="J288" s="60" t="s">
        <v>76</v>
      </c>
      <c r="K288" s="60"/>
      <c r="L288" s="60"/>
      <c r="M288" s="60" t="s">
        <v>32</v>
      </c>
      <c r="N288" s="60" t="s">
        <v>52</v>
      </c>
      <c r="O288" s="60">
        <v>24</v>
      </c>
      <c r="P288" s="60" t="s">
        <v>28</v>
      </c>
      <c r="Q288" s="65"/>
      <c r="R288" s="65"/>
      <c r="S288" s="65"/>
      <c r="T288" s="65"/>
      <c r="U288" s="65"/>
      <c r="V288" s="65"/>
      <c r="W288" s="65"/>
      <c r="X288" s="65"/>
      <c r="Y288" s="65"/>
      <c r="Z288" s="65"/>
      <c r="AA288" s="65"/>
      <c r="AB288" s="65"/>
      <c r="AC288" s="65"/>
      <c r="AD288" s="65"/>
      <c r="AE288" s="65"/>
      <c r="AF288" s="65"/>
      <c r="AG288" s="65"/>
      <c r="AH288" s="65"/>
      <c r="AI288" s="65"/>
      <c r="AJ288" s="65"/>
      <c r="AK288" s="65"/>
      <c r="AL288" s="65"/>
      <c r="AM288" s="65"/>
      <c r="AN288" s="65"/>
      <c r="AO288" s="65"/>
      <c r="AP288" s="65"/>
      <c r="AQ288" s="65"/>
      <c r="AR288" s="65"/>
      <c r="AS288" s="65"/>
      <c r="AT288" s="65"/>
      <c r="AU288" s="65"/>
      <c r="AV288" s="65"/>
      <c r="AW288" s="65"/>
      <c r="AX288" s="65"/>
      <c r="AY288" s="65"/>
      <c r="AZ288" s="65"/>
      <c r="BA288" s="65"/>
      <c r="BB288" s="65"/>
      <c r="BC288" s="65"/>
      <c r="BD288" s="65"/>
      <c r="BE288" s="65"/>
      <c r="BF288" s="65"/>
      <c r="BG288" s="65"/>
      <c r="BH288" s="65"/>
      <c r="BI288" s="65"/>
      <c r="BJ288" s="65"/>
      <c r="BK288" s="65"/>
      <c r="BL288" s="65"/>
    </row>
    <row r="289" spans="1:64" x14ac:dyDescent="0.2">
      <c r="A289" s="60" t="s">
        <v>1372</v>
      </c>
      <c r="B289" s="60" t="s">
        <v>1506</v>
      </c>
      <c r="C289" s="66" t="s">
        <v>1671</v>
      </c>
      <c r="D289" s="60">
        <v>50</v>
      </c>
      <c r="E289" s="60" t="s">
        <v>26</v>
      </c>
      <c r="F289" s="60"/>
      <c r="G289" s="60" t="s">
        <v>27</v>
      </c>
      <c r="H289" s="60" t="s">
        <v>28</v>
      </c>
      <c r="I289" s="60" t="s">
        <v>29</v>
      </c>
      <c r="J289" s="60" t="s">
        <v>76</v>
      </c>
      <c r="K289" s="60"/>
      <c r="L289" s="60"/>
      <c r="M289" s="60" t="s">
        <v>32</v>
      </c>
      <c r="N289" s="60" t="s">
        <v>52</v>
      </c>
      <c r="O289" s="60">
        <v>24</v>
      </c>
      <c r="P289" s="60" t="s">
        <v>28</v>
      </c>
      <c r="Q289" s="65"/>
      <c r="R289" s="65"/>
      <c r="S289" s="65"/>
      <c r="T289" s="65"/>
      <c r="U289" s="65"/>
      <c r="V289" s="65"/>
      <c r="W289" s="65"/>
      <c r="X289" s="65"/>
      <c r="Y289" s="65"/>
      <c r="Z289" s="65"/>
      <c r="AA289" s="65"/>
      <c r="AB289" s="65"/>
      <c r="AC289" s="65"/>
      <c r="AD289" s="65"/>
      <c r="AE289" s="65"/>
      <c r="AF289" s="65"/>
      <c r="AG289" s="65"/>
      <c r="AH289" s="65"/>
      <c r="AI289" s="65"/>
      <c r="AJ289" s="65"/>
      <c r="AK289" s="65"/>
      <c r="AL289" s="65"/>
      <c r="AM289" s="65"/>
      <c r="AN289" s="65"/>
      <c r="AO289" s="65"/>
      <c r="AP289" s="65"/>
      <c r="AQ289" s="65"/>
      <c r="AR289" s="65"/>
      <c r="AS289" s="65"/>
      <c r="AT289" s="65"/>
      <c r="AU289" s="65"/>
      <c r="AV289" s="65"/>
      <c r="AW289" s="65"/>
      <c r="AX289" s="65"/>
      <c r="AY289" s="65"/>
      <c r="AZ289" s="65"/>
      <c r="BA289" s="65"/>
      <c r="BB289" s="65"/>
      <c r="BC289" s="65"/>
      <c r="BD289" s="65"/>
      <c r="BE289" s="65"/>
      <c r="BF289" s="65"/>
      <c r="BG289" s="65"/>
      <c r="BH289" s="65"/>
      <c r="BI289" s="65"/>
      <c r="BJ289" s="65"/>
      <c r="BK289" s="65"/>
      <c r="BL289" s="65"/>
    </row>
    <row r="290" spans="1:64" x14ac:dyDescent="0.2">
      <c r="A290" s="60" t="s">
        <v>1372</v>
      </c>
      <c r="B290" s="60" t="s">
        <v>1506</v>
      </c>
      <c r="C290" s="66" t="s">
        <v>1672</v>
      </c>
      <c r="D290" s="60">
        <v>50</v>
      </c>
      <c r="E290" s="60" t="s">
        <v>26</v>
      </c>
      <c r="F290" s="60"/>
      <c r="G290" s="60" t="s">
        <v>27</v>
      </c>
      <c r="H290" s="60" t="s">
        <v>28</v>
      </c>
      <c r="I290" s="60" t="s">
        <v>29</v>
      </c>
      <c r="J290" s="60" t="s">
        <v>76</v>
      </c>
      <c r="K290" s="60"/>
      <c r="L290" s="60"/>
      <c r="M290" s="60" t="s">
        <v>32</v>
      </c>
      <c r="N290" s="60" t="s">
        <v>52</v>
      </c>
      <c r="O290" s="60">
        <v>24</v>
      </c>
      <c r="P290" s="60" t="s">
        <v>28</v>
      </c>
      <c r="Q290" s="65"/>
      <c r="R290" s="65"/>
      <c r="S290" s="65"/>
      <c r="T290" s="65"/>
      <c r="U290" s="65"/>
      <c r="V290" s="65"/>
      <c r="W290" s="65"/>
      <c r="X290" s="65"/>
      <c r="Y290" s="65"/>
      <c r="Z290" s="65"/>
      <c r="AA290" s="65"/>
      <c r="AB290" s="65"/>
      <c r="AC290" s="65"/>
      <c r="AD290" s="65"/>
      <c r="AE290" s="65"/>
      <c r="AF290" s="65"/>
      <c r="AG290" s="65"/>
      <c r="AH290" s="65"/>
      <c r="AI290" s="65"/>
      <c r="AJ290" s="65"/>
      <c r="AK290" s="65"/>
      <c r="AL290" s="65"/>
      <c r="AM290" s="65"/>
      <c r="AN290" s="65"/>
      <c r="AO290" s="65"/>
      <c r="AP290" s="65"/>
      <c r="AQ290" s="65"/>
      <c r="AR290" s="65"/>
      <c r="AS290" s="65"/>
      <c r="AT290" s="65"/>
      <c r="AU290" s="65"/>
      <c r="AV290" s="65"/>
      <c r="AW290" s="65"/>
      <c r="AX290" s="65"/>
      <c r="AY290" s="65"/>
      <c r="AZ290" s="65"/>
      <c r="BA290" s="65"/>
      <c r="BB290" s="65"/>
      <c r="BC290" s="65"/>
      <c r="BD290" s="65"/>
      <c r="BE290" s="65"/>
      <c r="BF290" s="65"/>
      <c r="BG290" s="65"/>
      <c r="BH290" s="65"/>
      <c r="BI290" s="65"/>
      <c r="BJ290" s="65"/>
      <c r="BK290" s="65"/>
      <c r="BL290" s="65"/>
    </row>
    <row r="291" spans="1:64" x14ac:dyDescent="0.2">
      <c r="A291" s="60" t="s">
        <v>1372</v>
      </c>
      <c r="B291" s="60" t="s">
        <v>1506</v>
      </c>
      <c r="C291" s="66" t="s">
        <v>1673</v>
      </c>
      <c r="D291" s="60">
        <v>50</v>
      </c>
      <c r="E291" s="60" t="s">
        <v>26</v>
      </c>
      <c r="F291" s="60"/>
      <c r="G291" s="60" t="s">
        <v>27</v>
      </c>
      <c r="H291" s="60" t="s">
        <v>28</v>
      </c>
      <c r="I291" s="60" t="s">
        <v>29</v>
      </c>
      <c r="J291" s="60" t="s">
        <v>76</v>
      </c>
      <c r="K291" s="60"/>
      <c r="L291" s="60"/>
      <c r="M291" s="60" t="s">
        <v>32</v>
      </c>
      <c r="N291" s="60" t="s">
        <v>52</v>
      </c>
      <c r="O291" s="60">
        <v>24</v>
      </c>
      <c r="P291" s="60" t="s">
        <v>28</v>
      </c>
      <c r="Q291" s="65"/>
      <c r="R291" s="65"/>
      <c r="S291" s="65"/>
      <c r="T291" s="65"/>
      <c r="U291" s="65"/>
      <c r="V291" s="65"/>
      <c r="W291" s="65"/>
      <c r="X291" s="65"/>
      <c r="Y291" s="65"/>
      <c r="Z291" s="65"/>
      <c r="AA291" s="65"/>
      <c r="AB291" s="65"/>
      <c r="AC291" s="65"/>
      <c r="AD291" s="65"/>
      <c r="AE291" s="65"/>
      <c r="AF291" s="65"/>
      <c r="AG291" s="65"/>
      <c r="AH291" s="65"/>
      <c r="AI291" s="65"/>
      <c r="AJ291" s="65"/>
      <c r="AK291" s="65"/>
      <c r="AL291" s="65"/>
      <c r="AM291" s="65"/>
      <c r="AN291" s="65"/>
      <c r="AO291" s="65"/>
      <c r="AP291" s="65"/>
      <c r="AQ291" s="65"/>
      <c r="AR291" s="65"/>
      <c r="AS291" s="65"/>
      <c r="AT291" s="65"/>
      <c r="AU291" s="65"/>
      <c r="AV291" s="65"/>
      <c r="AW291" s="65"/>
      <c r="AX291" s="65"/>
      <c r="AY291" s="65"/>
      <c r="AZ291" s="65"/>
      <c r="BA291" s="65"/>
      <c r="BB291" s="65"/>
      <c r="BC291" s="65"/>
      <c r="BD291" s="65"/>
      <c r="BE291" s="65"/>
      <c r="BF291" s="65"/>
      <c r="BG291" s="65"/>
      <c r="BH291" s="65"/>
      <c r="BI291" s="65"/>
      <c r="BJ291" s="65"/>
      <c r="BK291" s="65"/>
      <c r="BL291" s="65"/>
    </row>
    <row r="292" spans="1:64" x14ac:dyDescent="0.2">
      <c r="A292" s="60" t="s">
        <v>1372</v>
      </c>
      <c r="B292" s="60" t="s">
        <v>1506</v>
      </c>
      <c r="C292" s="66" t="s">
        <v>1674</v>
      </c>
      <c r="D292" s="60">
        <v>50</v>
      </c>
      <c r="E292" s="60" t="s">
        <v>26</v>
      </c>
      <c r="F292" s="60"/>
      <c r="G292" s="60" t="s">
        <v>27</v>
      </c>
      <c r="H292" s="60" t="s">
        <v>28</v>
      </c>
      <c r="I292" s="60" t="s">
        <v>29</v>
      </c>
      <c r="J292" s="60" t="s">
        <v>76</v>
      </c>
      <c r="K292" s="60"/>
      <c r="L292" s="60"/>
      <c r="M292" s="60" t="s">
        <v>32</v>
      </c>
      <c r="N292" s="60" t="s">
        <v>52</v>
      </c>
      <c r="O292" s="60">
        <v>24</v>
      </c>
      <c r="P292" s="60" t="s">
        <v>28</v>
      </c>
      <c r="Q292" s="65"/>
      <c r="R292" s="65"/>
      <c r="S292" s="65"/>
      <c r="T292" s="65"/>
      <c r="U292" s="65"/>
      <c r="V292" s="65"/>
      <c r="W292" s="65"/>
      <c r="X292" s="65"/>
      <c r="Y292" s="65"/>
      <c r="Z292" s="65"/>
      <c r="AA292" s="65"/>
      <c r="AB292" s="65"/>
      <c r="AC292" s="65"/>
      <c r="AD292" s="65"/>
      <c r="AE292" s="65"/>
      <c r="AF292" s="65"/>
      <c r="AG292" s="65"/>
      <c r="AH292" s="65"/>
      <c r="AI292" s="65"/>
      <c r="AJ292" s="65"/>
      <c r="AK292" s="65"/>
      <c r="AL292" s="65"/>
      <c r="AM292" s="65"/>
      <c r="AN292" s="65"/>
      <c r="AO292" s="65"/>
      <c r="AP292" s="65"/>
      <c r="AQ292" s="65"/>
      <c r="AR292" s="65"/>
      <c r="AS292" s="65"/>
      <c r="AT292" s="65"/>
      <c r="AU292" s="65"/>
      <c r="AV292" s="65"/>
      <c r="AW292" s="65"/>
      <c r="AX292" s="65"/>
      <c r="AY292" s="65"/>
      <c r="AZ292" s="65"/>
      <c r="BA292" s="65"/>
      <c r="BB292" s="65"/>
      <c r="BC292" s="65"/>
      <c r="BD292" s="65"/>
      <c r="BE292" s="65"/>
      <c r="BF292" s="65"/>
      <c r="BG292" s="65"/>
      <c r="BH292" s="65"/>
      <c r="BI292" s="65"/>
      <c r="BJ292" s="65"/>
      <c r="BK292" s="65"/>
      <c r="BL292" s="65"/>
    </row>
    <row r="293" spans="1:64" x14ac:dyDescent="0.2">
      <c r="A293" s="60" t="s">
        <v>1372</v>
      </c>
      <c r="B293" s="60" t="s">
        <v>1506</v>
      </c>
      <c r="C293" s="66" t="s">
        <v>1675</v>
      </c>
      <c r="D293" s="60">
        <v>50</v>
      </c>
      <c r="E293" s="60" t="s">
        <v>26</v>
      </c>
      <c r="F293" s="60"/>
      <c r="G293" s="60" t="s">
        <v>27</v>
      </c>
      <c r="H293" s="60" t="s">
        <v>28</v>
      </c>
      <c r="I293" s="60" t="s">
        <v>29</v>
      </c>
      <c r="J293" s="60" t="s">
        <v>76</v>
      </c>
      <c r="K293" s="60"/>
      <c r="L293" s="60"/>
      <c r="M293" s="60" t="s">
        <v>32</v>
      </c>
      <c r="N293" s="60" t="s">
        <v>52</v>
      </c>
      <c r="O293" s="60">
        <v>24</v>
      </c>
      <c r="P293" s="60" t="s">
        <v>28</v>
      </c>
      <c r="Q293" s="65"/>
      <c r="R293" s="65"/>
      <c r="S293" s="65"/>
      <c r="T293" s="65"/>
      <c r="U293" s="65"/>
      <c r="V293" s="65"/>
      <c r="W293" s="65"/>
      <c r="X293" s="65"/>
      <c r="Y293" s="65"/>
      <c r="Z293" s="65"/>
      <c r="AA293" s="65"/>
      <c r="AB293" s="65"/>
      <c r="AC293" s="65"/>
      <c r="AD293" s="65"/>
      <c r="AE293" s="65"/>
      <c r="AF293" s="65"/>
      <c r="AG293" s="65"/>
      <c r="AH293" s="65"/>
      <c r="AI293" s="65"/>
      <c r="AJ293" s="65"/>
      <c r="AK293" s="65"/>
      <c r="AL293" s="65"/>
      <c r="AM293" s="65"/>
      <c r="AN293" s="65"/>
      <c r="AO293" s="65"/>
      <c r="AP293" s="65"/>
      <c r="AQ293" s="65"/>
      <c r="AR293" s="65"/>
      <c r="AS293" s="65"/>
      <c r="AT293" s="65"/>
      <c r="AU293" s="65"/>
      <c r="AV293" s="65"/>
      <c r="AW293" s="65"/>
      <c r="AX293" s="65"/>
      <c r="AY293" s="65"/>
      <c r="AZ293" s="65"/>
      <c r="BA293" s="65"/>
      <c r="BB293" s="65"/>
      <c r="BC293" s="65"/>
      <c r="BD293" s="65"/>
      <c r="BE293" s="65"/>
      <c r="BF293" s="65"/>
      <c r="BG293" s="65"/>
      <c r="BH293" s="65"/>
      <c r="BI293" s="65"/>
      <c r="BJ293" s="65"/>
      <c r="BK293" s="65"/>
      <c r="BL293" s="65"/>
    </row>
    <row r="294" spans="1:64" x14ac:dyDescent="0.2">
      <c r="A294" s="60" t="s">
        <v>1372</v>
      </c>
      <c r="B294" s="60" t="s">
        <v>1506</v>
      </c>
      <c r="C294" s="66" t="s">
        <v>1676</v>
      </c>
      <c r="D294" s="60">
        <v>50</v>
      </c>
      <c r="E294" s="60" t="s">
        <v>26</v>
      </c>
      <c r="F294" s="60"/>
      <c r="G294" s="60" t="s">
        <v>27</v>
      </c>
      <c r="H294" s="60" t="s">
        <v>28</v>
      </c>
      <c r="I294" s="60" t="s">
        <v>29</v>
      </c>
      <c r="J294" s="60" t="s">
        <v>76</v>
      </c>
      <c r="K294" s="60"/>
      <c r="L294" s="60"/>
      <c r="M294" s="60" t="s">
        <v>32</v>
      </c>
      <c r="N294" s="60" t="s">
        <v>52</v>
      </c>
      <c r="O294" s="60">
        <v>24</v>
      </c>
      <c r="P294" s="60" t="s">
        <v>28</v>
      </c>
      <c r="Q294" s="65"/>
      <c r="R294" s="65"/>
      <c r="S294" s="65"/>
      <c r="T294" s="65"/>
      <c r="U294" s="65"/>
      <c r="V294" s="65"/>
      <c r="W294" s="65"/>
      <c r="X294" s="65"/>
      <c r="Y294" s="65"/>
      <c r="Z294" s="65"/>
      <c r="AA294" s="65"/>
      <c r="AB294" s="65"/>
      <c r="AC294" s="65"/>
      <c r="AD294" s="65"/>
      <c r="AE294" s="65"/>
      <c r="AF294" s="65"/>
      <c r="AG294" s="65"/>
      <c r="AH294" s="65"/>
      <c r="AI294" s="65"/>
      <c r="AJ294" s="65"/>
      <c r="AK294" s="65"/>
      <c r="AL294" s="65"/>
      <c r="AM294" s="65"/>
      <c r="AN294" s="65"/>
      <c r="AO294" s="65"/>
      <c r="AP294" s="65"/>
      <c r="AQ294" s="65"/>
      <c r="AR294" s="65"/>
      <c r="AS294" s="65"/>
      <c r="AT294" s="65"/>
      <c r="AU294" s="65"/>
      <c r="AV294" s="65"/>
      <c r="AW294" s="65"/>
      <c r="AX294" s="65"/>
      <c r="AY294" s="65"/>
      <c r="AZ294" s="65"/>
      <c r="BA294" s="65"/>
      <c r="BB294" s="65"/>
      <c r="BC294" s="65"/>
      <c r="BD294" s="65"/>
      <c r="BE294" s="65"/>
      <c r="BF294" s="65"/>
      <c r="BG294" s="65"/>
      <c r="BH294" s="65"/>
      <c r="BI294" s="65"/>
      <c r="BJ294" s="65"/>
      <c r="BK294" s="65"/>
      <c r="BL294" s="65"/>
    </row>
    <row r="295" spans="1:64" x14ac:dyDescent="0.2">
      <c r="A295" s="60" t="s">
        <v>1372</v>
      </c>
      <c r="B295" s="60" t="s">
        <v>1506</v>
      </c>
      <c r="C295" s="66" t="s">
        <v>1677</v>
      </c>
      <c r="D295" s="60">
        <v>50</v>
      </c>
      <c r="E295" s="60" t="s">
        <v>26</v>
      </c>
      <c r="F295" s="60"/>
      <c r="G295" s="60" t="s">
        <v>27</v>
      </c>
      <c r="H295" s="60" t="s">
        <v>28</v>
      </c>
      <c r="I295" s="60" t="s">
        <v>29</v>
      </c>
      <c r="J295" s="60" t="s">
        <v>76</v>
      </c>
      <c r="K295" s="60"/>
      <c r="L295" s="60"/>
      <c r="M295" s="60" t="s">
        <v>32</v>
      </c>
      <c r="N295" s="60" t="s">
        <v>52</v>
      </c>
      <c r="O295" s="60">
        <v>24</v>
      </c>
      <c r="P295" s="60" t="s">
        <v>28</v>
      </c>
      <c r="Q295" s="65"/>
      <c r="R295" s="65"/>
      <c r="S295" s="65"/>
      <c r="T295" s="65"/>
      <c r="U295" s="65"/>
      <c r="V295" s="65"/>
      <c r="W295" s="65"/>
      <c r="X295" s="65"/>
      <c r="Y295" s="65"/>
      <c r="Z295" s="65"/>
      <c r="AA295" s="65"/>
      <c r="AB295" s="65"/>
      <c r="AC295" s="65"/>
      <c r="AD295" s="65"/>
      <c r="AE295" s="65"/>
      <c r="AF295" s="65"/>
      <c r="AG295" s="65"/>
      <c r="AH295" s="65"/>
      <c r="AI295" s="65"/>
      <c r="AJ295" s="65"/>
      <c r="AK295" s="65"/>
      <c r="AL295" s="65"/>
      <c r="AM295" s="65"/>
      <c r="AN295" s="65"/>
      <c r="AO295" s="65"/>
      <c r="AP295" s="65"/>
      <c r="AQ295" s="65"/>
      <c r="AR295" s="65"/>
      <c r="AS295" s="65"/>
      <c r="AT295" s="65"/>
      <c r="AU295" s="65"/>
      <c r="AV295" s="65"/>
      <c r="AW295" s="65"/>
      <c r="AX295" s="65"/>
      <c r="AY295" s="65"/>
      <c r="AZ295" s="65"/>
      <c r="BA295" s="65"/>
      <c r="BB295" s="65"/>
      <c r="BC295" s="65"/>
      <c r="BD295" s="65"/>
      <c r="BE295" s="65"/>
      <c r="BF295" s="65"/>
      <c r="BG295" s="65"/>
      <c r="BH295" s="65"/>
      <c r="BI295" s="65"/>
      <c r="BJ295" s="65"/>
      <c r="BK295" s="65"/>
      <c r="BL295" s="65"/>
    </row>
    <row r="296" spans="1:64" x14ac:dyDescent="0.2">
      <c r="A296" s="60" t="s">
        <v>1372</v>
      </c>
      <c r="B296" s="60" t="s">
        <v>1506</v>
      </c>
      <c r="C296" s="66" t="s">
        <v>1678</v>
      </c>
      <c r="D296" s="60">
        <v>50</v>
      </c>
      <c r="E296" s="60" t="s">
        <v>26</v>
      </c>
      <c r="F296" s="60"/>
      <c r="G296" s="60" t="s">
        <v>27</v>
      </c>
      <c r="H296" s="60" t="s">
        <v>28</v>
      </c>
      <c r="I296" s="60" t="s">
        <v>29</v>
      </c>
      <c r="J296" s="60" t="s">
        <v>76</v>
      </c>
      <c r="K296" s="60"/>
      <c r="L296" s="60"/>
      <c r="M296" s="60" t="s">
        <v>32</v>
      </c>
      <c r="N296" s="60" t="s">
        <v>52</v>
      </c>
      <c r="O296" s="60">
        <v>24</v>
      </c>
      <c r="P296" s="60" t="s">
        <v>28</v>
      </c>
      <c r="Q296" s="65"/>
      <c r="R296" s="65"/>
      <c r="S296" s="65"/>
      <c r="T296" s="65"/>
      <c r="U296" s="65"/>
      <c r="V296" s="65"/>
      <c r="W296" s="65"/>
      <c r="X296" s="65"/>
      <c r="Y296" s="65"/>
      <c r="Z296" s="65"/>
      <c r="AA296" s="65"/>
      <c r="AB296" s="65"/>
      <c r="AC296" s="65"/>
      <c r="AD296" s="65"/>
      <c r="AE296" s="65"/>
      <c r="AF296" s="65"/>
      <c r="AG296" s="65"/>
      <c r="AH296" s="65"/>
      <c r="AI296" s="65"/>
      <c r="AJ296" s="65"/>
      <c r="AK296" s="65"/>
      <c r="AL296" s="65"/>
      <c r="AM296" s="65"/>
      <c r="AN296" s="65"/>
      <c r="AO296" s="65"/>
      <c r="AP296" s="65"/>
      <c r="AQ296" s="65"/>
      <c r="AR296" s="65"/>
      <c r="AS296" s="65"/>
      <c r="AT296" s="65"/>
      <c r="AU296" s="65"/>
      <c r="AV296" s="65"/>
      <c r="AW296" s="65"/>
      <c r="AX296" s="65"/>
      <c r="AY296" s="65"/>
      <c r="AZ296" s="65"/>
      <c r="BA296" s="65"/>
      <c r="BB296" s="65"/>
      <c r="BC296" s="65"/>
      <c r="BD296" s="65"/>
      <c r="BE296" s="65"/>
      <c r="BF296" s="65"/>
      <c r="BG296" s="65"/>
      <c r="BH296" s="65"/>
      <c r="BI296" s="65"/>
      <c r="BJ296" s="65"/>
      <c r="BK296" s="65"/>
      <c r="BL296" s="65"/>
    </row>
    <row r="297" spans="1:64" x14ac:dyDescent="0.2">
      <c r="A297" s="60" t="s">
        <v>1372</v>
      </c>
      <c r="B297" s="60" t="s">
        <v>1506</v>
      </c>
      <c r="C297" s="66" t="s">
        <v>1679</v>
      </c>
      <c r="D297" s="60">
        <v>50</v>
      </c>
      <c r="E297" s="60" t="s">
        <v>26</v>
      </c>
      <c r="F297" s="60"/>
      <c r="G297" s="60" t="s">
        <v>27</v>
      </c>
      <c r="H297" s="60" t="s">
        <v>28</v>
      </c>
      <c r="I297" s="60" t="s">
        <v>29</v>
      </c>
      <c r="J297" s="60" t="s">
        <v>76</v>
      </c>
      <c r="K297" s="60"/>
      <c r="L297" s="60"/>
      <c r="M297" s="60" t="s">
        <v>32</v>
      </c>
      <c r="N297" s="60" t="s">
        <v>52</v>
      </c>
      <c r="O297" s="60">
        <v>24</v>
      </c>
      <c r="P297" s="60" t="s">
        <v>28</v>
      </c>
      <c r="Q297" s="65"/>
      <c r="R297" s="65"/>
      <c r="S297" s="65"/>
      <c r="T297" s="65"/>
      <c r="U297" s="65"/>
      <c r="V297" s="65"/>
      <c r="W297" s="65"/>
      <c r="X297" s="65"/>
      <c r="Y297" s="65"/>
      <c r="Z297" s="65"/>
      <c r="AA297" s="65"/>
      <c r="AB297" s="65"/>
      <c r="AC297" s="65"/>
      <c r="AD297" s="65"/>
      <c r="AE297" s="65"/>
      <c r="AF297" s="65"/>
      <c r="AG297" s="65"/>
      <c r="AH297" s="65"/>
      <c r="AI297" s="65"/>
      <c r="AJ297" s="65"/>
      <c r="AK297" s="65"/>
      <c r="AL297" s="65"/>
      <c r="AM297" s="65"/>
      <c r="AN297" s="65"/>
      <c r="AO297" s="65"/>
      <c r="AP297" s="65"/>
      <c r="AQ297" s="65"/>
      <c r="AR297" s="65"/>
      <c r="AS297" s="65"/>
      <c r="AT297" s="65"/>
      <c r="AU297" s="65"/>
      <c r="AV297" s="65"/>
      <c r="AW297" s="65"/>
      <c r="AX297" s="65"/>
      <c r="AY297" s="65"/>
      <c r="AZ297" s="65"/>
      <c r="BA297" s="65"/>
      <c r="BB297" s="65"/>
      <c r="BC297" s="65"/>
      <c r="BD297" s="65"/>
      <c r="BE297" s="65"/>
      <c r="BF297" s="65"/>
      <c r="BG297" s="65"/>
      <c r="BH297" s="65"/>
      <c r="BI297" s="65"/>
      <c r="BJ297" s="65"/>
      <c r="BK297" s="65"/>
      <c r="BL297" s="65"/>
    </row>
    <row r="298" spans="1:64" x14ac:dyDescent="0.2">
      <c r="A298" s="60" t="s">
        <v>1372</v>
      </c>
      <c r="B298" s="60" t="s">
        <v>1506</v>
      </c>
      <c r="C298" s="66" t="s">
        <v>1680</v>
      </c>
      <c r="D298" s="60">
        <v>50</v>
      </c>
      <c r="E298" s="60" t="s">
        <v>26</v>
      </c>
      <c r="F298" s="60"/>
      <c r="G298" s="60" t="s">
        <v>27</v>
      </c>
      <c r="H298" s="60" t="s">
        <v>28</v>
      </c>
      <c r="I298" s="60" t="s">
        <v>29</v>
      </c>
      <c r="J298" s="60" t="s">
        <v>76</v>
      </c>
      <c r="K298" s="60"/>
      <c r="L298" s="60"/>
      <c r="M298" s="60" t="s">
        <v>32</v>
      </c>
      <c r="N298" s="60" t="s">
        <v>52</v>
      </c>
      <c r="O298" s="60">
        <v>24</v>
      </c>
      <c r="P298" s="60" t="s">
        <v>28</v>
      </c>
      <c r="Q298" s="65"/>
      <c r="R298" s="65"/>
      <c r="S298" s="65"/>
      <c r="T298" s="65"/>
      <c r="U298" s="65"/>
      <c r="V298" s="65"/>
      <c r="W298" s="65"/>
      <c r="X298" s="65"/>
      <c r="Y298" s="65"/>
      <c r="Z298" s="65"/>
      <c r="AA298" s="65"/>
      <c r="AB298" s="65"/>
      <c r="AC298" s="65"/>
      <c r="AD298" s="65"/>
      <c r="AE298" s="65"/>
      <c r="AF298" s="65"/>
      <c r="AG298" s="65"/>
      <c r="AH298" s="65"/>
      <c r="AI298" s="65"/>
      <c r="AJ298" s="65"/>
      <c r="AK298" s="65"/>
      <c r="AL298" s="65"/>
      <c r="AM298" s="65"/>
      <c r="AN298" s="65"/>
      <c r="AO298" s="65"/>
      <c r="AP298" s="65"/>
      <c r="AQ298" s="65"/>
      <c r="AR298" s="65"/>
      <c r="AS298" s="65"/>
      <c r="AT298" s="65"/>
      <c r="AU298" s="65"/>
      <c r="AV298" s="65"/>
      <c r="AW298" s="65"/>
      <c r="AX298" s="65"/>
      <c r="AY298" s="65"/>
      <c r="AZ298" s="65"/>
      <c r="BA298" s="65"/>
      <c r="BB298" s="65"/>
      <c r="BC298" s="65"/>
      <c r="BD298" s="65"/>
      <c r="BE298" s="65"/>
      <c r="BF298" s="65"/>
      <c r="BG298" s="65"/>
      <c r="BH298" s="65"/>
      <c r="BI298" s="65"/>
      <c r="BJ298" s="65"/>
      <c r="BK298" s="65"/>
      <c r="BL298" s="65"/>
    </row>
    <row r="299" spans="1:64" x14ac:dyDescent="0.2">
      <c r="A299" s="60" t="s">
        <v>1372</v>
      </c>
      <c r="B299" s="60" t="s">
        <v>1506</v>
      </c>
      <c r="C299" s="66" t="s">
        <v>1681</v>
      </c>
      <c r="D299" s="60">
        <v>50</v>
      </c>
      <c r="E299" s="60" t="s">
        <v>26</v>
      </c>
      <c r="F299" s="60"/>
      <c r="G299" s="60" t="s">
        <v>27</v>
      </c>
      <c r="H299" s="60" t="s">
        <v>28</v>
      </c>
      <c r="I299" s="60" t="s">
        <v>29</v>
      </c>
      <c r="J299" s="60" t="s">
        <v>76</v>
      </c>
      <c r="K299" s="60"/>
      <c r="L299" s="60"/>
      <c r="M299" s="60" t="s">
        <v>32</v>
      </c>
      <c r="N299" s="60" t="s">
        <v>52</v>
      </c>
      <c r="O299" s="60">
        <v>24</v>
      </c>
      <c r="P299" s="60" t="s">
        <v>28</v>
      </c>
      <c r="Q299" s="65"/>
      <c r="R299" s="65"/>
      <c r="S299" s="65"/>
      <c r="T299" s="65"/>
      <c r="U299" s="65"/>
      <c r="V299" s="65"/>
      <c r="W299" s="65"/>
      <c r="X299" s="65"/>
      <c r="Y299" s="65"/>
      <c r="Z299" s="65"/>
      <c r="AA299" s="65"/>
      <c r="AB299" s="65"/>
      <c r="AC299" s="65"/>
      <c r="AD299" s="65"/>
      <c r="AE299" s="65"/>
      <c r="AF299" s="65"/>
      <c r="AG299" s="65"/>
      <c r="AH299" s="65"/>
      <c r="AI299" s="65"/>
      <c r="AJ299" s="65"/>
      <c r="AK299" s="65"/>
      <c r="AL299" s="65"/>
      <c r="AM299" s="65"/>
      <c r="AN299" s="65"/>
      <c r="AO299" s="65"/>
      <c r="AP299" s="65"/>
      <c r="AQ299" s="65"/>
      <c r="AR299" s="65"/>
      <c r="AS299" s="65"/>
      <c r="AT299" s="65"/>
      <c r="AU299" s="65"/>
      <c r="AV299" s="65"/>
      <c r="AW299" s="65"/>
      <c r="AX299" s="65"/>
      <c r="AY299" s="65"/>
      <c r="AZ299" s="65"/>
      <c r="BA299" s="65"/>
      <c r="BB299" s="65"/>
      <c r="BC299" s="65"/>
      <c r="BD299" s="65"/>
      <c r="BE299" s="65"/>
      <c r="BF299" s="65"/>
      <c r="BG299" s="65"/>
      <c r="BH299" s="65"/>
      <c r="BI299" s="65"/>
      <c r="BJ299" s="65"/>
      <c r="BK299" s="65"/>
      <c r="BL299" s="65"/>
    </row>
    <row r="300" spans="1:64" x14ac:dyDescent="0.2">
      <c r="A300" s="60" t="s">
        <v>1372</v>
      </c>
      <c r="B300" s="60" t="s">
        <v>1506</v>
      </c>
      <c r="C300" s="66" t="s">
        <v>1682</v>
      </c>
      <c r="D300" s="60">
        <v>50</v>
      </c>
      <c r="E300" s="60" t="s">
        <v>26</v>
      </c>
      <c r="F300" s="60"/>
      <c r="G300" s="60" t="s">
        <v>27</v>
      </c>
      <c r="H300" s="60" t="s">
        <v>28</v>
      </c>
      <c r="I300" s="60" t="s">
        <v>29</v>
      </c>
      <c r="J300" s="60" t="s">
        <v>76</v>
      </c>
      <c r="K300" s="60"/>
      <c r="L300" s="60"/>
      <c r="M300" s="60" t="s">
        <v>32</v>
      </c>
      <c r="N300" s="60" t="s">
        <v>52</v>
      </c>
      <c r="O300" s="60">
        <v>24</v>
      </c>
      <c r="P300" s="60" t="s">
        <v>28</v>
      </c>
      <c r="Q300" s="65"/>
      <c r="R300" s="65"/>
      <c r="S300" s="65"/>
      <c r="T300" s="65"/>
      <c r="U300" s="65"/>
      <c r="V300" s="65"/>
      <c r="W300" s="65"/>
      <c r="X300" s="65"/>
      <c r="Y300" s="65"/>
      <c r="Z300" s="65"/>
      <c r="AA300" s="65"/>
      <c r="AB300" s="65"/>
      <c r="AC300" s="65"/>
      <c r="AD300" s="65"/>
      <c r="AE300" s="65"/>
      <c r="AF300" s="65"/>
      <c r="AG300" s="65"/>
      <c r="AH300" s="65"/>
      <c r="AI300" s="65"/>
      <c r="AJ300" s="65"/>
      <c r="AK300" s="65"/>
      <c r="AL300" s="65"/>
      <c r="AM300" s="65"/>
      <c r="AN300" s="65"/>
      <c r="AO300" s="65"/>
      <c r="AP300" s="65"/>
      <c r="AQ300" s="65"/>
      <c r="AR300" s="65"/>
      <c r="AS300" s="65"/>
      <c r="AT300" s="65"/>
      <c r="AU300" s="65"/>
      <c r="AV300" s="65"/>
      <c r="AW300" s="65"/>
      <c r="AX300" s="65"/>
      <c r="AY300" s="65"/>
      <c r="AZ300" s="65"/>
      <c r="BA300" s="65"/>
      <c r="BB300" s="65"/>
      <c r="BC300" s="65"/>
      <c r="BD300" s="65"/>
      <c r="BE300" s="65"/>
      <c r="BF300" s="65"/>
      <c r="BG300" s="65"/>
      <c r="BH300" s="65"/>
      <c r="BI300" s="65"/>
      <c r="BJ300" s="65"/>
      <c r="BK300" s="65"/>
      <c r="BL300" s="65"/>
    </row>
    <row r="301" spans="1:64" x14ac:dyDescent="0.2">
      <c r="A301" s="60" t="s">
        <v>1372</v>
      </c>
      <c r="B301" s="60" t="s">
        <v>1506</v>
      </c>
      <c r="C301" s="66" t="s">
        <v>1683</v>
      </c>
      <c r="D301" s="60">
        <v>50</v>
      </c>
      <c r="E301" s="60" t="s">
        <v>26</v>
      </c>
      <c r="F301" s="60"/>
      <c r="G301" s="60" t="s">
        <v>27</v>
      </c>
      <c r="H301" s="60" t="s">
        <v>28</v>
      </c>
      <c r="I301" s="60" t="s">
        <v>29</v>
      </c>
      <c r="J301" s="60" t="s">
        <v>76</v>
      </c>
      <c r="K301" s="60"/>
      <c r="L301" s="60"/>
      <c r="M301" s="60" t="s">
        <v>32</v>
      </c>
      <c r="N301" s="60" t="s">
        <v>52</v>
      </c>
      <c r="O301" s="60">
        <v>24</v>
      </c>
      <c r="P301" s="60" t="s">
        <v>28</v>
      </c>
      <c r="Q301" s="65"/>
      <c r="R301" s="65"/>
      <c r="S301" s="65"/>
      <c r="T301" s="65"/>
      <c r="U301" s="65"/>
      <c r="V301" s="65"/>
      <c r="W301" s="65"/>
      <c r="X301" s="65"/>
      <c r="Y301" s="65"/>
      <c r="Z301" s="65"/>
      <c r="AA301" s="65"/>
      <c r="AB301" s="65"/>
      <c r="AC301" s="65"/>
      <c r="AD301" s="65"/>
      <c r="AE301" s="65"/>
      <c r="AF301" s="65"/>
      <c r="AG301" s="65"/>
      <c r="AH301" s="65"/>
      <c r="AI301" s="65"/>
      <c r="AJ301" s="65"/>
      <c r="AK301" s="65"/>
      <c r="AL301" s="65"/>
      <c r="AM301" s="65"/>
      <c r="AN301" s="65"/>
      <c r="AO301" s="65"/>
      <c r="AP301" s="65"/>
      <c r="AQ301" s="65"/>
      <c r="AR301" s="65"/>
      <c r="AS301" s="65"/>
      <c r="AT301" s="65"/>
      <c r="AU301" s="65"/>
      <c r="AV301" s="65"/>
      <c r="AW301" s="65"/>
      <c r="AX301" s="65"/>
      <c r="AY301" s="65"/>
      <c r="AZ301" s="65"/>
      <c r="BA301" s="65"/>
      <c r="BB301" s="65"/>
      <c r="BC301" s="65"/>
      <c r="BD301" s="65"/>
      <c r="BE301" s="65"/>
      <c r="BF301" s="65"/>
      <c r="BG301" s="65"/>
      <c r="BH301" s="65"/>
      <c r="BI301" s="65"/>
      <c r="BJ301" s="65"/>
      <c r="BK301" s="65"/>
      <c r="BL301" s="65"/>
    </row>
    <row r="302" spans="1:64" x14ac:dyDescent="0.2">
      <c r="A302" s="60" t="s">
        <v>1372</v>
      </c>
      <c r="B302" s="60" t="s">
        <v>1506</v>
      </c>
      <c r="C302" s="66" t="s">
        <v>1684</v>
      </c>
      <c r="D302" s="60">
        <v>50</v>
      </c>
      <c r="E302" s="60" t="s">
        <v>26</v>
      </c>
      <c r="F302" s="60"/>
      <c r="G302" s="60" t="s">
        <v>27</v>
      </c>
      <c r="H302" s="60" t="s">
        <v>28</v>
      </c>
      <c r="I302" s="60" t="s">
        <v>29</v>
      </c>
      <c r="J302" s="60" t="s">
        <v>76</v>
      </c>
      <c r="K302" s="60"/>
      <c r="L302" s="60"/>
      <c r="M302" s="60" t="s">
        <v>32</v>
      </c>
      <c r="N302" s="60" t="s">
        <v>52</v>
      </c>
      <c r="O302" s="60">
        <v>24</v>
      </c>
      <c r="P302" s="60" t="s">
        <v>28</v>
      </c>
      <c r="Q302" s="65"/>
      <c r="R302" s="65"/>
      <c r="S302" s="65"/>
      <c r="T302" s="65"/>
      <c r="U302" s="65"/>
      <c r="V302" s="65"/>
      <c r="W302" s="65"/>
      <c r="X302" s="65"/>
      <c r="Y302" s="65"/>
      <c r="Z302" s="65"/>
      <c r="AA302" s="65"/>
      <c r="AB302" s="65"/>
      <c r="AC302" s="65"/>
      <c r="AD302" s="65"/>
      <c r="AE302" s="65"/>
      <c r="AF302" s="65"/>
      <c r="AG302" s="65"/>
      <c r="AH302" s="65"/>
      <c r="AI302" s="65"/>
      <c r="AJ302" s="65"/>
      <c r="AK302" s="65"/>
      <c r="AL302" s="65"/>
      <c r="AM302" s="65"/>
      <c r="AN302" s="65"/>
      <c r="AO302" s="65"/>
      <c r="AP302" s="65"/>
      <c r="AQ302" s="65"/>
      <c r="AR302" s="65"/>
      <c r="AS302" s="65"/>
      <c r="AT302" s="65"/>
      <c r="AU302" s="65"/>
      <c r="AV302" s="65"/>
      <c r="AW302" s="65"/>
      <c r="AX302" s="65"/>
      <c r="AY302" s="65"/>
      <c r="AZ302" s="65"/>
      <c r="BA302" s="65"/>
      <c r="BB302" s="65"/>
      <c r="BC302" s="65"/>
      <c r="BD302" s="65"/>
      <c r="BE302" s="65"/>
      <c r="BF302" s="65"/>
      <c r="BG302" s="65"/>
      <c r="BH302" s="65"/>
      <c r="BI302" s="65"/>
      <c r="BJ302" s="65"/>
      <c r="BK302" s="65"/>
      <c r="BL302" s="65"/>
    </row>
    <row r="303" spans="1:64" x14ac:dyDescent="0.2">
      <c r="A303" s="60" t="s">
        <v>1372</v>
      </c>
      <c r="B303" s="60" t="s">
        <v>1506</v>
      </c>
      <c r="C303" s="66" t="s">
        <v>1685</v>
      </c>
      <c r="D303" s="60">
        <v>50</v>
      </c>
      <c r="E303" s="60" t="s">
        <v>26</v>
      </c>
      <c r="F303" s="60"/>
      <c r="G303" s="60" t="s">
        <v>27</v>
      </c>
      <c r="H303" s="60" t="s">
        <v>28</v>
      </c>
      <c r="I303" s="60" t="s">
        <v>29</v>
      </c>
      <c r="J303" s="60" t="s">
        <v>76</v>
      </c>
      <c r="K303" s="60"/>
      <c r="L303" s="60"/>
      <c r="M303" s="60" t="s">
        <v>32</v>
      </c>
      <c r="N303" s="60" t="s">
        <v>52</v>
      </c>
      <c r="O303" s="60">
        <v>24</v>
      </c>
      <c r="P303" s="60" t="s">
        <v>28</v>
      </c>
      <c r="Q303" s="65"/>
      <c r="R303" s="65"/>
      <c r="S303" s="65"/>
      <c r="T303" s="65"/>
      <c r="U303" s="65"/>
      <c r="V303" s="65"/>
      <c r="W303" s="65"/>
      <c r="X303" s="65"/>
      <c r="Y303" s="65"/>
      <c r="Z303" s="65"/>
      <c r="AA303" s="65"/>
      <c r="AB303" s="65"/>
      <c r="AC303" s="65"/>
      <c r="AD303" s="65"/>
      <c r="AE303" s="65"/>
      <c r="AF303" s="65"/>
      <c r="AG303" s="65"/>
      <c r="AH303" s="65"/>
      <c r="AI303" s="65"/>
      <c r="AJ303" s="65"/>
      <c r="AK303" s="65"/>
      <c r="AL303" s="65"/>
      <c r="AM303" s="65"/>
      <c r="AN303" s="65"/>
      <c r="AO303" s="65"/>
      <c r="AP303" s="65"/>
      <c r="AQ303" s="65"/>
      <c r="AR303" s="65"/>
      <c r="AS303" s="65"/>
      <c r="AT303" s="65"/>
      <c r="AU303" s="65"/>
      <c r="AV303" s="65"/>
      <c r="AW303" s="65"/>
      <c r="AX303" s="65"/>
      <c r="AY303" s="65"/>
      <c r="AZ303" s="65"/>
      <c r="BA303" s="65"/>
      <c r="BB303" s="65"/>
      <c r="BC303" s="65"/>
      <c r="BD303" s="65"/>
      <c r="BE303" s="65"/>
      <c r="BF303" s="65"/>
      <c r="BG303" s="65"/>
      <c r="BH303" s="65"/>
      <c r="BI303" s="65"/>
      <c r="BJ303" s="65"/>
      <c r="BK303" s="65"/>
      <c r="BL303" s="65"/>
    </row>
    <row r="304" spans="1:64" x14ac:dyDescent="0.2">
      <c r="A304" s="60" t="s">
        <v>1372</v>
      </c>
      <c r="B304" s="60" t="s">
        <v>1506</v>
      </c>
      <c r="C304" s="66" t="s">
        <v>1686</v>
      </c>
      <c r="D304" s="60">
        <v>50</v>
      </c>
      <c r="E304" s="60" t="s">
        <v>26</v>
      </c>
      <c r="F304" s="60"/>
      <c r="G304" s="60" t="s">
        <v>27</v>
      </c>
      <c r="H304" s="60" t="s">
        <v>28</v>
      </c>
      <c r="I304" s="60" t="s">
        <v>29</v>
      </c>
      <c r="J304" s="60" t="s">
        <v>76</v>
      </c>
      <c r="K304" s="60"/>
      <c r="L304" s="60"/>
      <c r="M304" s="60" t="s">
        <v>32</v>
      </c>
      <c r="N304" s="60" t="s">
        <v>52</v>
      </c>
      <c r="O304" s="60">
        <v>24</v>
      </c>
      <c r="P304" s="60" t="s">
        <v>28</v>
      </c>
      <c r="Q304" s="65"/>
      <c r="R304" s="65"/>
      <c r="S304" s="65"/>
      <c r="T304" s="65"/>
      <c r="U304" s="65"/>
      <c r="V304" s="65"/>
      <c r="W304" s="65"/>
      <c r="X304" s="65"/>
      <c r="Y304" s="65"/>
      <c r="Z304" s="65"/>
      <c r="AA304" s="65"/>
      <c r="AB304" s="65"/>
      <c r="AC304" s="65"/>
      <c r="AD304" s="65"/>
      <c r="AE304" s="65"/>
      <c r="AF304" s="65"/>
      <c r="AG304" s="65"/>
      <c r="AH304" s="65"/>
      <c r="AI304" s="65"/>
      <c r="AJ304" s="65"/>
      <c r="AK304" s="65"/>
      <c r="AL304" s="65"/>
      <c r="AM304" s="65"/>
      <c r="AN304" s="65"/>
      <c r="AO304" s="65"/>
      <c r="AP304" s="65"/>
      <c r="AQ304" s="65"/>
      <c r="AR304" s="65"/>
      <c r="AS304" s="65"/>
      <c r="AT304" s="65"/>
      <c r="AU304" s="65"/>
      <c r="AV304" s="65"/>
      <c r="AW304" s="65"/>
      <c r="AX304" s="65"/>
      <c r="AY304" s="65"/>
      <c r="AZ304" s="65"/>
      <c r="BA304" s="65"/>
      <c r="BB304" s="65"/>
      <c r="BC304" s="65"/>
      <c r="BD304" s="65"/>
      <c r="BE304" s="65"/>
      <c r="BF304" s="65"/>
      <c r="BG304" s="65"/>
      <c r="BH304" s="65"/>
      <c r="BI304" s="65"/>
      <c r="BJ304" s="65"/>
      <c r="BK304" s="65"/>
      <c r="BL304" s="65"/>
    </row>
    <row r="305" spans="1:64" x14ac:dyDescent="0.2">
      <c r="A305" s="60" t="s">
        <v>1372</v>
      </c>
      <c r="B305" s="60" t="s">
        <v>1506</v>
      </c>
      <c r="C305" s="66" t="s">
        <v>1687</v>
      </c>
      <c r="D305" s="60">
        <v>50</v>
      </c>
      <c r="E305" s="60" t="s">
        <v>26</v>
      </c>
      <c r="F305" s="60"/>
      <c r="G305" s="60" t="s">
        <v>27</v>
      </c>
      <c r="H305" s="60" t="s">
        <v>28</v>
      </c>
      <c r="I305" s="60" t="s">
        <v>29</v>
      </c>
      <c r="J305" s="60" t="s">
        <v>76</v>
      </c>
      <c r="K305" s="60"/>
      <c r="L305" s="60"/>
      <c r="M305" s="60" t="s">
        <v>32</v>
      </c>
      <c r="N305" s="60" t="s">
        <v>52</v>
      </c>
      <c r="O305" s="60">
        <v>24</v>
      </c>
      <c r="P305" s="60" t="s">
        <v>28</v>
      </c>
      <c r="Q305" s="65"/>
      <c r="R305" s="65"/>
      <c r="S305" s="65"/>
      <c r="T305" s="65"/>
      <c r="U305" s="65"/>
      <c r="V305" s="65"/>
      <c r="W305" s="65"/>
      <c r="X305" s="65"/>
      <c r="Y305" s="65"/>
      <c r="Z305" s="65"/>
      <c r="AA305" s="65"/>
      <c r="AB305" s="65"/>
      <c r="AC305" s="65"/>
      <c r="AD305" s="65"/>
      <c r="AE305" s="65"/>
      <c r="AF305" s="65"/>
      <c r="AG305" s="65"/>
      <c r="AH305" s="65"/>
      <c r="AI305" s="65"/>
      <c r="AJ305" s="65"/>
      <c r="AK305" s="65"/>
      <c r="AL305" s="65"/>
      <c r="AM305" s="65"/>
      <c r="AN305" s="65"/>
      <c r="AO305" s="65"/>
      <c r="AP305" s="65"/>
      <c r="AQ305" s="65"/>
      <c r="AR305" s="65"/>
      <c r="AS305" s="65"/>
      <c r="AT305" s="65"/>
      <c r="AU305" s="65"/>
      <c r="AV305" s="65"/>
      <c r="AW305" s="65"/>
      <c r="AX305" s="65"/>
      <c r="AY305" s="65"/>
      <c r="AZ305" s="65"/>
      <c r="BA305" s="65"/>
      <c r="BB305" s="65"/>
      <c r="BC305" s="65"/>
      <c r="BD305" s="65"/>
      <c r="BE305" s="65"/>
      <c r="BF305" s="65"/>
      <c r="BG305" s="65"/>
      <c r="BH305" s="65"/>
      <c r="BI305" s="65"/>
      <c r="BJ305" s="65"/>
      <c r="BK305" s="65"/>
      <c r="BL305" s="65"/>
    </row>
    <row r="306" spans="1:64" x14ac:dyDescent="0.2">
      <c r="A306" s="60" t="s">
        <v>1372</v>
      </c>
      <c r="B306" s="60" t="s">
        <v>1506</v>
      </c>
      <c r="C306" s="66" t="s">
        <v>1688</v>
      </c>
      <c r="D306" s="60">
        <v>50</v>
      </c>
      <c r="E306" s="60" t="s">
        <v>26</v>
      </c>
      <c r="F306" s="60"/>
      <c r="G306" s="60" t="s">
        <v>27</v>
      </c>
      <c r="H306" s="60" t="s">
        <v>28</v>
      </c>
      <c r="I306" s="60" t="s">
        <v>29</v>
      </c>
      <c r="J306" s="60" t="s">
        <v>76</v>
      </c>
      <c r="K306" s="60"/>
      <c r="L306" s="60"/>
      <c r="M306" s="60" t="s">
        <v>32</v>
      </c>
      <c r="N306" s="60" t="s">
        <v>52</v>
      </c>
      <c r="O306" s="60">
        <v>24</v>
      </c>
      <c r="P306" s="60" t="s">
        <v>28</v>
      </c>
      <c r="Q306" s="65"/>
      <c r="R306" s="65"/>
      <c r="S306" s="65"/>
      <c r="T306" s="65"/>
      <c r="U306" s="65"/>
      <c r="V306" s="65"/>
      <c r="W306" s="65"/>
      <c r="X306" s="65"/>
      <c r="Y306" s="65"/>
      <c r="Z306" s="65"/>
      <c r="AA306" s="65"/>
      <c r="AB306" s="65"/>
      <c r="AC306" s="65"/>
      <c r="AD306" s="65"/>
      <c r="AE306" s="65"/>
      <c r="AF306" s="65"/>
      <c r="AG306" s="65"/>
      <c r="AH306" s="65"/>
      <c r="AI306" s="65"/>
      <c r="AJ306" s="65"/>
      <c r="AK306" s="65"/>
      <c r="AL306" s="65"/>
      <c r="AM306" s="65"/>
      <c r="AN306" s="65"/>
      <c r="AO306" s="65"/>
      <c r="AP306" s="65"/>
      <c r="AQ306" s="65"/>
      <c r="AR306" s="65"/>
      <c r="AS306" s="65"/>
      <c r="AT306" s="65"/>
      <c r="AU306" s="65"/>
      <c r="AV306" s="65"/>
      <c r="AW306" s="65"/>
      <c r="AX306" s="65"/>
      <c r="AY306" s="65"/>
      <c r="AZ306" s="65"/>
      <c r="BA306" s="65"/>
      <c r="BB306" s="65"/>
      <c r="BC306" s="65"/>
      <c r="BD306" s="65"/>
      <c r="BE306" s="65"/>
      <c r="BF306" s="65"/>
      <c r="BG306" s="65"/>
      <c r="BH306" s="65"/>
      <c r="BI306" s="65"/>
      <c r="BJ306" s="65"/>
      <c r="BK306" s="65"/>
      <c r="BL306" s="65"/>
    </row>
    <row r="307" spans="1:64" x14ac:dyDescent="0.2">
      <c r="A307" s="60" t="s">
        <v>1372</v>
      </c>
      <c r="B307" s="60" t="s">
        <v>1506</v>
      </c>
      <c r="C307" s="66" t="s">
        <v>1689</v>
      </c>
      <c r="D307" s="60">
        <v>50</v>
      </c>
      <c r="E307" s="60" t="s">
        <v>26</v>
      </c>
      <c r="F307" s="60"/>
      <c r="G307" s="60" t="s">
        <v>27</v>
      </c>
      <c r="H307" s="60" t="s">
        <v>28</v>
      </c>
      <c r="I307" s="60" t="s">
        <v>29</v>
      </c>
      <c r="J307" s="60" t="s">
        <v>76</v>
      </c>
      <c r="K307" s="60"/>
      <c r="L307" s="60"/>
      <c r="M307" s="60" t="s">
        <v>32</v>
      </c>
      <c r="N307" s="60" t="s">
        <v>52</v>
      </c>
      <c r="O307" s="60">
        <v>24</v>
      </c>
      <c r="P307" s="60" t="s">
        <v>28</v>
      </c>
      <c r="Q307" s="65"/>
      <c r="R307" s="65"/>
      <c r="S307" s="65"/>
      <c r="T307" s="65"/>
      <c r="U307" s="65"/>
      <c r="V307" s="65"/>
      <c r="W307" s="65"/>
      <c r="X307" s="65"/>
      <c r="Y307" s="65"/>
      <c r="Z307" s="65"/>
      <c r="AA307" s="65"/>
      <c r="AB307" s="65"/>
      <c r="AC307" s="65"/>
      <c r="AD307" s="65"/>
      <c r="AE307" s="65"/>
      <c r="AF307" s="65"/>
      <c r="AG307" s="65"/>
      <c r="AH307" s="65"/>
      <c r="AI307" s="65"/>
      <c r="AJ307" s="65"/>
      <c r="AK307" s="65"/>
      <c r="AL307" s="65"/>
      <c r="AM307" s="65"/>
      <c r="AN307" s="65"/>
      <c r="AO307" s="65"/>
      <c r="AP307" s="65"/>
      <c r="AQ307" s="65"/>
      <c r="AR307" s="65"/>
      <c r="AS307" s="65"/>
      <c r="AT307" s="65"/>
      <c r="AU307" s="65"/>
      <c r="AV307" s="65"/>
      <c r="AW307" s="65"/>
      <c r="AX307" s="65"/>
      <c r="AY307" s="65"/>
      <c r="AZ307" s="65"/>
      <c r="BA307" s="65"/>
      <c r="BB307" s="65"/>
      <c r="BC307" s="65"/>
      <c r="BD307" s="65"/>
      <c r="BE307" s="65"/>
      <c r="BF307" s="65"/>
      <c r="BG307" s="65"/>
      <c r="BH307" s="65"/>
      <c r="BI307" s="65"/>
      <c r="BJ307" s="65"/>
      <c r="BK307" s="65"/>
      <c r="BL307" s="65"/>
    </row>
    <row r="308" spans="1:64" x14ac:dyDescent="0.2">
      <c r="A308" s="60" t="s">
        <v>1372</v>
      </c>
      <c r="B308" s="60" t="s">
        <v>1506</v>
      </c>
      <c r="C308" s="66" t="s">
        <v>1690</v>
      </c>
      <c r="D308" s="60">
        <v>50</v>
      </c>
      <c r="E308" s="60" t="s">
        <v>26</v>
      </c>
      <c r="F308" s="60"/>
      <c r="G308" s="60" t="s">
        <v>27</v>
      </c>
      <c r="H308" s="60" t="s">
        <v>28</v>
      </c>
      <c r="I308" s="60" t="s">
        <v>29</v>
      </c>
      <c r="J308" s="60" t="s">
        <v>76</v>
      </c>
      <c r="K308" s="60"/>
      <c r="L308" s="60"/>
      <c r="M308" s="60" t="s">
        <v>32</v>
      </c>
      <c r="N308" s="60" t="s">
        <v>52</v>
      </c>
      <c r="O308" s="60">
        <v>24</v>
      </c>
      <c r="P308" s="60" t="s">
        <v>28</v>
      </c>
      <c r="Q308" s="65"/>
      <c r="R308" s="65"/>
      <c r="S308" s="65"/>
      <c r="T308" s="65"/>
      <c r="U308" s="65"/>
      <c r="V308" s="65"/>
      <c r="W308" s="65"/>
      <c r="X308" s="65"/>
      <c r="Y308" s="65"/>
      <c r="Z308" s="65"/>
      <c r="AA308" s="65"/>
      <c r="AB308" s="65"/>
      <c r="AC308" s="65"/>
      <c r="AD308" s="65"/>
      <c r="AE308" s="65"/>
      <c r="AF308" s="65"/>
      <c r="AG308" s="65"/>
      <c r="AH308" s="65"/>
      <c r="AI308" s="65"/>
      <c r="AJ308" s="65"/>
      <c r="AK308" s="65"/>
      <c r="AL308" s="65"/>
      <c r="AM308" s="65"/>
      <c r="AN308" s="65"/>
      <c r="AO308" s="65"/>
      <c r="AP308" s="65"/>
      <c r="AQ308" s="65"/>
      <c r="AR308" s="65"/>
      <c r="AS308" s="65"/>
      <c r="AT308" s="65"/>
      <c r="AU308" s="65"/>
      <c r="AV308" s="65"/>
      <c r="AW308" s="65"/>
      <c r="AX308" s="65"/>
      <c r="AY308" s="65"/>
      <c r="AZ308" s="65"/>
      <c r="BA308" s="65"/>
      <c r="BB308" s="65"/>
      <c r="BC308" s="65"/>
      <c r="BD308" s="65"/>
      <c r="BE308" s="65"/>
      <c r="BF308" s="65"/>
      <c r="BG308" s="65"/>
      <c r="BH308" s="65"/>
      <c r="BI308" s="65"/>
      <c r="BJ308" s="65"/>
      <c r="BK308" s="65"/>
      <c r="BL308" s="65"/>
    </row>
    <row r="309" spans="1:64" x14ac:dyDescent="0.2">
      <c r="A309" s="60" t="s">
        <v>1372</v>
      </c>
      <c r="B309" s="60" t="s">
        <v>1506</v>
      </c>
      <c r="C309" s="66" t="s">
        <v>1691</v>
      </c>
      <c r="D309" s="60">
        <v>50</v>
      </c>
      <c r="E309" s="60" t="s">
        <v>26</v>
      </c>
      <c r="F309" s="60"/>
      <c r="G309" s="60" t="s">
        <v>27</v>
      </c>
      <c r="H309" s="60" t="s">
        <v>28</v>
      </c>
      <c r="I309" s="60" t="s">
        <v>29</v>
      </c>
      <c r="J309" s="60" t="s">
        <v>76</v>
      </c>
      <c r="K309" s="60"/>
      <c r="L309" s="60"/>
      <c r="M309" s="60" t="s">
        <v>32</v>
      </c>
      <c r="N309" s="60" t="s">
        <v>52</v>
      </c>
      <c r="O309" s="60">
        <v>24</v>
      </c>
      <c r="P309" s="60" t="s">
        <v>28</v>
      </c>
      <c r="Q309" s="65"/>
      <c r="R309" s="65"/>
      <c r="S309" s="65"/>
      <c r="T309" s="65"/>
      <c r="U309" s="65"/>
      <c r="V309" s="65"/>
      <c r="W309" s="65"/>
      <c r="X309" s="65"/>
      <c r="Y309" s="65"/>
      <c r="Z309" s="65"/>
      <c r="AA309" s="65"/>
      <c r="AB309" s="65"/>
      <c r="AC309" s="65"/>
      <c r="AD309" s="65"/>
      <c r="AE309" s="65"/>
      <c r="AF309" s="65"/>
      <c r="AG309" s="65"/>
      <c r="AH309" s="65"/>
      <c r="AI309" s="65"/>
      <c r="AJ309" s="65"/>
      <c r="AK309" s="65"/>
      <c r="AL309" s="65"/>
      <c r="AM309" s="65"/>
      <c r="AN309" s="65"/>
      <c r="AO309" s="65"/>
      <c r="AP309" s="65"/>
      <c r="AQ309" s="65"/>
      <c r="AR309" s="65"/>
      <c r="AS309" s="65"/>
      <c r="AT309" s="65"/>
      <c r="AU309" s="65"/>
      <c r="AV309" s="65"/>
      <c r="AW309" s="65"/>
      <c r="AX309" s="65"/>
      <c r="AY309" s="65"/>
      <c r="AZ309" s="65"/>
      <c r="BA309" s="65"/>
      <c r="BB309" s="65"/>
      <c r="BC309" s="65"/>
      <c r="BD309" s="65"/>
      <c r="BE309" s="65"/>
      <c r="BF309" s="65"/>
      <c r="BG309" s="65"/>
      <c r="BH309" s="65"/>
      <c r="BI309" s="65"/>
      <c r="BJ309" s="65"/>
      <c r="BK309" s="65"/>
      <c r="BL309" s="65"/>
    </row>
    <row r="310" spans="1:64" x14ac:dyDescent="0.2">
      <c r="A310" s="60" t="s">
        <v>1372</v>
      </c>
      <c r="B310" s="60" t="s">
        <v>1506</v>
      </c>
      <c r="C310" s="66" t="s">
        <v>1692</v>
      </c>
      <c r="D310" s="60">
        <v>50</v>
      </c>
      <c r="E310" s="60" t="s">
        <v>26</v>
      </c>
      <c r="F310" s="60"/>
      <c r="G310" s="60" t="s">
        <v>27</v>
      </c>
      <c r="H310" s="60" t="s">
        <v>28</v>
      </c>
      <c r="I310" s="60" t="s">
        <v>29</v>
      </c>
      <c r="J310" s="60" t="s">
        <v>76</v>
      </c>
      <c r="K310" s="60"/>
      <c r="L310" s="60"/>
      <c r="M310" s="60" t="s">
        <v>32</v>
      </c>
      <c r="N310" s="60" t="s">
        <v>52</v>
      </c>
      <c r="O310" s="60">
        <v>24</v>
      </c>
      <c r="P310" s="60" t="s">
        <v>28</v>
      </c>
      <c r="Q310" s="65"/>
      <c r="R310" s="65"/>
      <c r="S310" s="65"/>
      <c r="T310" s="65"/>
      <c r="U310" s="65"/>
      <c r="V310" s="65"/>
      <c r="W310" s="65"/>
      <c r="X310" s="65"/>
      <c r="Y310" s="65"/>
      <c r="Z310" s="65"/>
      <c r="AA310" s="65"/>
      <c r="AB310" s="65"/>
      <c r="AC310" s="65"/>
      <c r="AD310" s="65"/>
      <c r="AE310" s="65"/>
      <c r="AF310" s="65"/>
      <c r="AG310" s="65"/>
      <c r="AH310" s="65"/>
      <c r="AI310" s="65"/>
      <c r="AJ310" s="65"/>
      <c r="AK310" s="65"/>
      <c r="AL310" s="65"/>
      <c r="AM310" s="65"/>
      <c r="AN310" s="65"/>
      <c r="AO310" s="65"/>
      <c r="AP310" s="65"/>
      <c r="AQ310" s="65"/>
      <c r="AR310" s="65"/>
      <c r="AS310" s="65"/>
      <c r="AT310" s="65"/>
      <c r="AU310" s="65"/>
      <c r="AV310" s="65"/>
      <c r="AW310" s="65"/>
      <c r="AX310" s="65"/>
      <c r="AY310" s="65"/>
      <c r="AZ310" s="65"/>
      <c r="BA310" s="65"/>
      <c r="BB310" s="65"/>
      <c r="BC310" s="65"/>
      <c r="BD310" s="65"/>
      <c r="BE310" s="65"/>
      <c r="BF310" s="65"/>
      <c r="BG310" s="65"/>
      <c r="BH310" s="65"/>
      <c r="BI310" s="65"/>
      <c r="BJ310" s="65"/>
      <c r="BK310" s="65"/>
      <c r="BL310" s="65"/>
    </row>
    <row r="311" spans="1:64" x14ac:dyDescent="0.2">
      <c r="A311" s="60" t="s">
        <v>1372</v>
      </c>
      <c r="B311" s="60" t="s">
        <v>1506</v>
      </c>
      <c r="C311" s="66" t="s">
        <v>1693</v>
      </c>
      <c r="D311" s="60">
        <v>50</v>
      </c>
      <c r="E311" s="60" t="s">
        <v>26</v>
      </c>
      <c r="F311" s="60"/>
      <c r="G311" s="60" t="s">
        <v>27</v>
      </c>
      <c r="H311" s="60" t="s">
        <v>28</v>
      </c>
      <c r="I311" s="60" t="s">
        <v>29</v>
      </c>
      <c r="J311" s="60" t="s">
        <v>76</v>
      </c>
      <c r="K311" s="60"/>
      <c r="L311" s="60"/>
      <c r="M311" s="60" t="s">
        <v>32</v>
      </c>
      <c r="N311" s="60" t="s">
        <v>52</v>
      </c>
      <c r="O311" s="60">
        <v>24</v>
      </c>
      <c r="P311" s="60" t="s">
        <v>28</v>
      </c>
      <c r="Q311" s="65"/>
      <c r="R311" s="65"/>
      <c r="S311" s="65"/>
      <c r="T311" s="65"/>
      <c r="U311" s="65"/>
      <c r="V311" s="65"/>
      <c r="W311" s="65"/>
      <c r="X311" s="65"/>
      <c r="Y311" s="65"/>
      <c r="Z311" s="65"/>
      <c r="AA311" s="65"/>
      <c r="AB311" s="65"/>
      <c r="AC311" s="65"/>
      <c r="AD311" s="65"/>
      <c r="AE311" s="65"/>
      <c r="AF311" s="65"/>
      <c r="AG311" s="65"/>
      <c r="AH311" s="65"/>
      <c r="AI311" s="65"/>
      <c r="AJ311" s="65"/>
      <c r="AK311" s="65"/>
      <c r="AL311" s="65"/>
      <c r="AM311" s="65"/>
      <c r="AN311" s="65"/>
      <c r="AO311" s="65"/>
      <c r="AP311" s="65"/>
      <c r="AQ311" s="65"/>
      <c r="AR311" s="65"/>
      <c r="AS311" s="65"/>
      <c r="AT311" s="65"/>
      <c r="AU311" s="65"/>
      <c r="AV311" s="65"/>
      <c r="AW311" s="65"/>
      <c r="AX311" s="65"/>
      <c r="AY311" s="65"/>
      <c r="AZ311" s="65"/>
      <c r="BA311" s="65"/>
      <c r="BB311" s="65"/>
      <c r="BC311" s="65"/>
      <c r="BD311" s="65"/>
      <c r="BE311" s="65"/>
      <c r="BF311" s="65"/>
      <c r="BG311" s="65"/>
      <c r="BH311" s="65"/>
      <c r="BI311" s="65"/>
      <c r="BJ311" s="65"/>
      <c r="BK311" s="65"/>
      <c r="BL311" s="65"/>
    </row>
    <row r="312" spans="1:64" x14ac:dyDescent="0.2">
      <c r="A312" s="60" t="s">
        <v>1372</v>
      </c>
      <c r="B312" s="60" t="s">
        <v>1506</v>
      </c>
      <c r="C312" s="66" t="s">
        <v>1694</v>
      </c>
      <c r="D312" s="60">
        <v>50</v>
      </c>
      <c r="E312" s="60" t="s">
        <v>26</v>
      </c>
      <c r="F312" s="60"/>
      <c r="G312" s="60" t="s">
        <v>27</v>
      </c>
      <c r="H312" s="60" t="s">
        <v>28</v>
      </c>
      <c r="I312" s="60" t="s">
        <v>29</v>
      </c>
      <c r="J312" s="60" t="s">
        <v>76</v>
      </c>
      <c r="K312" s="60"/>
      <c r="L312" s="60"/>
      <c r="M312" s="60" t="s">
        <v>32</v>
      </c>
      <c r="N312" s="60" t="s">
        <v>52</v>
      </c>
      <c r="O312" s="60">
        <v>24</v>
      </c>
      <c r="P312" s="60" t="s">
        <v>28</v>
      </c>
      <c r="Q312" s="65"/>
      <c r="R312" s="65"/>
      <c r="S312" s="65"/>
      <c r="T312" s="65"/>
      <c r="U312" s="65"/>
      <c r="V312" s="65"/>
      <c r="W312" s="65"/>
      <c r="X312" s="65"/>
      <c r="Y312" s="65"/>
      <c r="Z312" s="65"/>
      <c r="AA312" s="65"/>
      <c r="AB312" s="65"/>
      <c r="AC312" s="65"/>
      <c r="AD312" s="65"/>
      <c r="AE312" s="65"/>
      <c r="AF312" s="65"/>
      <c r="AG312" s="65"/>
      <c r="AH312" s="65"/>
      <c r="AI312" s="65"/>
      <c r="AJ312" s="65"/>
      <c r="AK312" s="65"/>
      <c r="AL312" s="65"/>
      <c r="AM312" s="65"/>
      <c r="AN312" s="65"/>
      <c r="AO312" s="65"/>
      <c r="AP312" s="65"/>
      <c r="AQ312" s="65"/>
      <c r="AR312" s="65"/>
      <c r="AS312" s="65"/>
      <c r="AT312" s="65"/>
      <c r="AU312" s="65"/>
      <c r="AV312" s="65"/>
      <c r="AW312" s="65"/>
      <c r="AX312" s="65"/>
      <c r="AY312" s="65"/>
      <c r="AZ312" s="65"/>
      <c r="BA312" s="65"/>
      <c r="BB312" s="65"/>
      <c r="BC312" s="65"/>
      <c r="BD312" s="65"/>
      <c r="BE312" s="65"/>
      <c r="BF312" s="65"/>
      <c r="BG312" s="65"/>
      <c r="BH312" s="65"/>
      <c r="BI312" s="65"/>
      <c r="BJ312" s="65"/>
      <c r="BK312" s="65"/>
      <c r="BL312" s="65"/>
    </row>
    <row r="313" spans="1:64" x14ac:dyDescent="0.2">
      <c r="A313" s="60" t="s">
        <v>1372</v>
      </c>
      <c r="B313" s="60" t="s">
        <v>1506</v>
      </c>
      <c r="C313" s="66" t="s">
        <v>1695</v>
      </c>
      <c r="D313" s="60">
        <v>50</v>
      </c>
      <c r="E313" s="60" t="s">
        <v>26</v>
      </c>
      <c r="F313" s="60"/>
      <c r="G313" s="60" t="s">
        <v>27</v>
      </c>
      <c r="H313" s="60" t="s">
        <v>28</v>
      </c>
      <c r="I313" s="60" t="s">
        <v>29</v>
      </c>
      <c r="J313" s="60" t="s">
        <v>76</v>
      </c>
      <c r="K313" s="60"/>
      <c r="L313" s="60"/>
      <c r="M313" s="60" t="s">
        <v>32</v>
      </c>
      <c r="N313" s="60" t="s">
        <v>52</v>
      </c>
      <c r="O313" s="60">
        <v>24</v>
      </c>
      <c r="P313" s="60" t="s">
        <v>28</v>
      </c>
      <c r="Q313" s="65"/>
      <c r="R313" s="65"/>
      <c r="S313" s="65"/>
      <c r="T313" s="65"/>
      <c r="U313" s="65"/>
      <c r="V313" s="65"/>
      <c r="W313" s="65"/>
      <c r="X313" s="65"/>
      <c r="Y313" s="65"/>
      <c r="Z313" s="65"/>
      <c r="AA313" s="65"/>
      <c r="AB313" s="65"/>
      <c r="AC313" s="65"/>
      <c r="AD313" s="65"/>
      <c r="AE313" s="65"/>
      <c r="AF313" s="65"/>
      <c r="AG313" s="65"/>
      <c r="AH313" s="65"/>
      <c r="AI313" s="65"/>
      <c r="AJ313" s="65"/>
      <c r="AK313" s="65"/>
      <c r="AL313" s="65"/>
      <c r="AM313" s="65"/>
      <c r="AN313" s="65"/>
      <c r="AO313" s="65"/>
      <c r="AP313" s="65"/>
      <c r="AQ313" s="65"/>
      <c r="AR313" s="65"/>
      <c r="AS313" s="65"/>
      <c r="AT313" s="65"/>
      <c r="AU313" s="65"/>
      <c r="AV313" s="65"/>
      <c r="AW313" s="65"/>
      <c r="AX313" s="65"/>
      <c r="AY313" s="65"/>
      <c r="AZ313" s="65"/>
      <c r="BA313" s="65"/>
      <c r="BB313" s="65"/>
      <c r="BC313" s="65"/>
      <c r="BD313" s="65"/>
      <c r="BE313" s="65"/>
      <c r="BF313" s="65"/>
      <c r="BG313" s="65"/>
      <c r="BH313" s="65"/>
      <c r="BI313" s="65"/>
      <c r="BJ313" s="65"/>
      <c r="BK313" s="65"/>
      <c r="BL313" s="65"/>
    </row>
    <row r="314" spans="1:64" x14ac:dyDescent="0.2">
      <c r="A314" s="60" t="s">
        <v>1372</v>
      </c>
      <c r="B314" s="60" t="s">
        <v>1506</v>
      </c>
      <c r="C314" s="66" t="s">
        <v>1696</v>
      </c>
      <c r="D314" s="60">
        <v>50</v>
      </c>
      <c r="E314" s="60" t="s">
        <v>26</v>
      </c>
      <c r="F314" s="60"/>
      <c r="G314" s="60" t="s">
        <v>27</v>
      </c>
      <c r="H314" s="60" t="s">
        <v>28</v>
      </c>
      <c r="I314" s="60" t="s">
        <v>29</v>
      </c>
      <c r="J314" s="60" t="s">
        <v>76</v>
      </c>
      <c r="K314" s="60"/>
      <c r="L314" s="60"/>
      <c r="M314" s="60" t="s">
        <v>32</v>
      </c>
      <c r="N314" s="60" t="s">
        <v>52</v>
      </c>
      <c r="O314" s="60">
        <v>24</v>
      </c>
      <c r="P314" s="60" t="s">
        <v>28</v>
      </c>
      <c r="Q314" s="65"/>
      <c r="R314" s="65"/>
      <c r="S314" s="65"/>
      <c r="T314" s="65"/>
      <c r="U314" s="65"/>
      <c r="V314" s="65"/>
      <c r="W314" s="65"/>
      <c r="X314" s="65"/>
      <c r="Y314" s="65"/>
      <c r="Z314" s="65"/>
      <c r="AA314" s="65"/>
      <c r="AB314" s="65"/>
      <c r="AC314" s="65"/>
      <c r="AD314" s="65"/>
      <c r="AE314" s="65"/>
      <c r="AF314" s="65"/>
      <c r="AG314" s="65"/>
      <c r="AH314" s="65"/>
      <c r="AI314" s="65"/>
      <c r="AJ314" s="65"/>
      <c r="AK314" s="65"/>
      <c r="AL314" s="65"/>
      <c r="AM314" s="65"/>
      <c r="AN314" s="65"/>
      <c r="AO314" s="65"/>
      <c r="AP314" s="65"/>
      <c r="AQ314" s="65"/>
      <c r="AR314" s="65"/>
      <c r="AS314" s="65"/>
      <c r="AT314" s="65"/>
      <c r="AU314" s="65"/>
      <c r="AV314" s="65"/>
      <c r="AW314" s="65"/>
      <c r="AX314" s="65"/>
      <c r="AY314" s="65"/>
      <c r="AZ314" s="65"/>
      <c r="BA314" s="65"/>
      <c r="BB314" s="65"/>
      <c r="BC314" s="65"/>
      <c r="BD314" s="65"/>
      <c r="BE314" s="65"/>
      <c r="BF314" s="65"/>
      <c r="BG314" s="65"/>
      <c r="BH314" s="65"/>
      <c r="BI314" s="65"/>
      <c r="BJ314" s="65"/>
      <c r="BK314" s="65"/>
      <c r="BL314" s="65"/>
    </row>
    <row r="315" spans="1:64" x14ac:dyDescent="0.2">
      <c r="A315" s="60" t="s">
        <v>1372</v>
      </c>
      <c r="B315" s="60" t="s">
        <v>1506</v>
      </c>
      <c r="C315" s="66" t="s">
        <v>1697</v>
      </c>
      <c r="D315" s="60">
        <v>50</v>
      </c>
      <c r="E315" s="60" t="s">
        <v>26</v>
      </c>
      <c r="F315" s="60"/>
      <c r="G315" s="60" t="s">
        <v>27</v>
      </c>
      <c r="H315" s="60" t="s">
        <v>28</v>
      </c>
      <c r="I315" s="60" t="s">
        <v>29</v>
      </c>
      <c r="J315" s="60" t="s">
        <v>76</v>
      </c>
      <c r="K315" s="60"/>
      <c r="L315" s="60"/>
      <c r="M315" s="60" t="s">
        <v>32</v>
      </c>
      <c r="N315" s="60" t="s">
        <v>52</v>
      </c>
      <c r="O315" s="60">
        <v>24</v>
      </c>
      <c r="P315" s="60" t="s">
        <v>28</v>
      </c>
      <c r="Q315" s="65"/>
      <c r="R315" s="65"/>
      <c r="S315" s="65"/>
      <c r="T315" s="65"/>
      <c r="U315" s="65"/>
      <c r="V315" s="65"/>
      <c r="W315" s="65"/>
      <c r="X315" s="65"/>
      <c r="Y315" s="65"/>
      <c r="Z315" s="65"/>
      <c r="AA315" s="65"/>
      <c r="AB315" s="65"/>
      <c r="AC315" s="65"/>
      <c r="AD315" s="65"/>
      <c r="AE315" s="65"/>
      <c r="AF315" s="65"/>
      <c r="AG315" s="65"/>
      <c r="AH315" s="65"/>
      <c r="AI315" s="65"/>
      <c r="AJ315" s="65"/>
      <c r="AK315" s="65"/>
      <c r="AL315" s="65"/>
      <c r="AM315" s="65"/>
      <c r="AN315" s="65"/>
      <c r="AO315" s="65"/>
      <c r="AP315" s="65"/>
      <c r="AQ315" s="65"/>
      <c r="AR315" s="65"/>
      <c r="AS315" s="65"/>
      <c r="AT315" s="65"/>
      <c r="AU315" s="65"/>
      <c r="AV315" s="65"/>
      <c r="AW315" s="65"/>
      <c r="AX315" s="65"/>
      <c r="AY315" s="65"/>
      <c r="AZ315" s="65"/>
      <c r="BA315" s="65"/>
      <c r="BB315" s="65"/>
      <c r="BC315" s="65"/>
      <c r="BD315" s="65"/>
      <c r="BE315" s="65"/>
      <c r="BF315" s="65"/>
      <c r="BG315" s="65"/>
      <c r="BH315" s="65"/>
      <c r="BI315" s="65"/>
      <c r="BJ315" s="65"/>
      <c r="BK315" s="65"/>
      <c r="BL315" s="65"/>
    </row>
    <row r="316" spans="1:64" x14ac:dyDescent="0.2">
      <c r="A316" s="60" t="s">
        <v>1372</v>
      </c>
      <c r="B316" s="60" t="s">
        <v>1506</v>
      </c>
      <c r="C316" s="71" t="s">
        <v>1698</v>
      </c>
      <c r="D316" s="60">
        <v>230</v>
      </c>
      <c r="E316" s="60" t="s">
        <v>26</v>
      </c>
      <c r="F316" s="60"/>
      <c r="G316" s="60" t="s">
        <v>27</v>
      </c>
      <c r="H316" s="60" t="s">
        <v>28</v>
      </c>
      <c r="I316" s="60" t="s">
        <v>29</v>
      </c>
      <c r="J316" s="60" t="s">
        <v>28</v>
      </c>
      <c r="K316" s="60" t="s">
        <v>30</v>
      </c>
      <c r="L316" s="60" t="s">
        <v>1699</v>
      </c>
      <c r="M316" s="60" t="s">
        <v>32</v>
      </c>
      <c r="N316" s="60" t="s">
        <v>368</v>
      </c>
      <c r="O316" s="60">
        <v>24</v>
      </c>
      <c r="P316" s="60" t="s">
        <v>28</v>
      </c>
      <c r="Q316" s="65"/>
      <c r="R316" s="65"/>
      <c r="S316" s="65"/>
      <c r="T316" s="65"/>
      <c r="U316" s="65"/>
      <c r="V316" s="65"/>
      <c r="W316" s="65"/>
      <c r="X316" s="65"/>
      <c r="Y316" s="65"/>
      <c r="Z316" s="65"/>
      <c r="AA316" s="65"/>
      <c r="AB316" s="65"/>
      <c r="AC316" s="65"/>
      <c r="AD316" s="65"/>
      <c r="AE316" s="65"/>
      <c r="AF316" s="65"/>
      <c r="AG316" s="65"/>
      <c r="AH316" s="65"/>
      <c r="AI316" s="65"/>
      <c r="AJ316" s="65"/>
      <c r="AK316" s="65"/>
      <c r="AL316" s="65"/>
      <c r="AM316" s="65"/>
      <c r="AN316" s="65"/>
      <c r="AO316" s="65"/>
      <c r="AP316" s="65"/>
      <c r="AQ316" s="65"/>
      <c r="AR316" s="65"/>
      <c r="AS316" s="65"/>
      <c r="AT316" s="65"/>
      <c r="AU316" s="65"/>
      <c r="AV316" s="65"/>
      <c r="AW316" s="65"/>
      <c r="AX316" s="65"/>
      <c r="AY316" s="65"/>
      <c r="AZ316" s="65"/>
      <c r="BA316" s="65"/>
      <c r="BB316" s="65"/>
      <c r="BC316" s="65"/>
      <c r="BD316" s="65"/>
      <c r="BE316" s="65"/>
      <c r="BF316" s="65"/>
      <c r="BG316" s="65"/>
      <c r="BH316" s="65"/>
      <c r="BI316" s="65"/>
      <c r="BJ316" s="65"/>
      <c r="BK316" s="65"/>
      <c r="BL316" s="65"/>
    </row>
    <row r="317" spans="1:64" x14ac:dyDescent="0.2">
      <c r="A317" s="60" t="s">
        <v>1372</v>
      </c>
      <c r="B317" s="60" t="s">
        <v>1506</v>
      </c>
      <c r="C317" s="71" t="s">
        <v>1700</v>
      </c>
      <c r="D317" s="60">
        <v>230</v>
      </c>
      <c r="E317" s="60" t="s">
        <v>26</v>
      </c>
      <c r="F317" s="60"/>
      <c r="G317" s="60" t="s">
        <v>27</v>
      </c>
      <c r="H317" s="60" t="s">
        <v>28</v>
      </c>
      <c r="I317" s="60" t="s">
        <v>29</v>
      </c>
      <c r="J317" s="60" t="s">
        <v>28</v>
      </c>
      <c r="K317" s="60" t="s">
        <v>30</v>
      </c>
      <c r="L317" s="60" t="s">
        <v>1699</v>
      </c>
      <c r="M317" s="60" t="s">
        <v>32</v>
      </c>
      <c r="N317" s="60" t="s">
        <v>1315</v>
      </c>
      <c r="O317" s="60">
        <v>24</v>
      </c>
      <c r="P317" s="60" t="s">
        <v>28</v>
      </c>
      <c r="Q317" s="65"/>
      <c r="R317" s="65"/>
      <c r="S317" s="65"/>
      <c r="T317" s="65"/>
      <c r="U317" s="65"/>
      <c r="V317" s="65"/>
      <c r="W317" s="65"/>
      <c r="X317" s="65"/>
      <c r="Y317" s="65"/>
      <c r="Z317" s="65"/>
      <c r="AA317" s="65"/>
      <c r="AB317" s="65"/>
      <c r="AC317" s="65"/>
      <c r="AD317" s="65"/>
      <c r="AE317" s="65"/>
      <c r="AF317" s="65"/>
      <c r="AG317" s="65"/>
      <c r="AH317" s="65"/>
      <c r="AI317" s="65"/>
      <c r="AJ317" s="65"/>
      <c r="AK317" s="65"/>
      <c r="AL317" s="65"/>
      <c r="AM317" s="65"/>
      <c r="AN317" s="65"/>
      <c r="AO317" s="65"/>
      <c r="AP317" s="65"/>
      <c r="AQ317" s="65"/>
      <c r="AR317" s="65"/>
      <c r="AS317" s="65"/>
      <c r="AT317" s="65"/>
      <c r="AU317" s="65"/>
      <c r="AV317" s="65"/>
      <c r="AW317" s="65"/>
      <c r="AX317" s="65"/>
      <c r="AY317" s="65"/>
      <c r="AZ317" s="65"/>
      <c r="BA317" s="65"/>
      <c r="BB317" s="65"/>
      <c r="BC317" s="65"/>
      <c r="BD317" s="65"/>
      <c r="BE317" s="65"/>
      <c r="BF317" s="65"/>
      <c r="BG317" s="65"/>
      <c r="BH317" s="65"/>
      <c r="BI317" s="65"/>
      <c r="BJ317" s="65"/>
      <c r="BK317" s="65"/>
      <c r="BL317" s="65"/>
    </row>
    <row r="318" spans="1:64" x14ac:dyDescent="0.2">
      <c r="A318" s="60" t="s">
        <v>1372</v>
      </c>
      <c r="B318" s="60" t="s">
        <v>1506</v>
      </c>
      <c r="C318" s="71" t="s">
        <v>1701</v>
      </c>
      <c r="D318" s="60">
        <v>230</v>
      </c>
      <c r="E318" s="60" t="s">
        <v>26</v>
      </c>
      <c r="F318" s="60"/>
      <c r="G318" s="60" t="s">
        <v>27</v>
      </c>
      <c r="H318" s="60" t="s">
        <v>28</v>
      </c>
      <c r="I318" s="60" t="s">
        <v>29</v>
      </c>
      <c r="J318" s="60" t="s">
        <v>28</v>
      </c>
      <c r="K318" s="60" t="s">
        <v>30</v>
      </c>
      <c r="L318" s="60" t="s">
        <v>1699</v>
      </c>
      <c r="M318" s="60" t="s">
        <v>32</v>
      </c>
      <c r="N318" s="60" t="s">
        <v>1702</v>
      </c>
      <c r="O318" s="60">
        <v>24</v>
      </c>
      <c r="P318" s="60" t="s">
        <v>28</v>
      </c>
      <c r="Q318" s="65"/>
      <c r="R318" s="65"/>
      <c r="S318" s="65"/>
      <c r="T318" s="65"/>
      <c r="U318" s="65"/>
      <c r="V318" s="65"/>
      <c r="W318" s="65"/>
      <c r="X318" s="65"/>
      <c r="Y318" s="65"/>
      <c r="Z318" s="65"/>
      <c r="AA318" s="65"/>
      <c r="AB318" s="65"/>
      <c r="AC318" s="65"/>
      <c r="AD318" s="65"/>
      <c r="AE318" s="65"/>
      <c r="AF318" s="65"/>
      <c r="AG318" s="65"/>
      <c r="AH318" s="65"/>
      <c r="AI318" s="65"/>
      <c r="AJ318" s="65"/>
      <c r="AK318" s="65"/>
      <c r="AL318" s="65"/>
      <c r="AM318" s="65"/>
      <c r="AN318" s="65"/>
      <c r="AO318" s="65"/>
      <c r="AP318" s="65"/>
      <c r="AQ318" s="65"/>
      <c r="AR318" s="65"/>
      <c r="AS318" s="65"/>
      <c r="AT318" s="65"/>
      <c r="AU318" s="65"/>
      <c r="AV318" s="65"/>
      <c r="AW318" s="65"/>
      <c r="AX318" s="65"/>
      <c r="AY318" s="65"/>
      <c r="AZ318" s="65"/>
      <c r="BA318" s="65"/>
      <c r="BB318" s="65"/>
      <c r="BC318" s="65"/>
      <c r="BD318" s="65"/>
      <c r="BE318" s="65"/>
      <c r="BF318" s="65"/>
      <c r="BG318" s="65"/>
      <c r="BH318" s="65"/>
      <c r="BI318" s="65"/>
      <c r="BJ318" s="65"/>
      <c r="BK318" s="65"/>
      <c r="BL318" s="65"/>
    </row>
    <row r="319" spans="1:64" x14ac:dyDescent="0.2">
      <c r="A319" s="60" t="s">
        <v>1372</v>
      </c>
      <c r="B319" s="60" t="s">
        <v>1506</v>
      </c>
      <c r="C319" s="71" t="s">
        <v>1703</v>
      </c>
      <c r="D319" s="60">
        <v>230</v>
      </c>
      <c r="E319" s="60" t="s">
        <v>26</v>
      </c>
      <c r="F319" s="60"/>
      <c r="G319" s="60" t="s">
        <v>27</v>
      </c>
      <c r="H319" s="60" t="s">
        <v>28</v>
      </c>
      <c r="I319" s="60" t="s">
        <v>29</v>
      </c>
      <c r="J319" s="60" t="s">
        <v>28</v>
      </c>
      <c r="K319" s="60" t="s">
        <v>30</v>
      </c>
      <c r="L319" s="60" t="s">
        <v>1704</v>
      </c>
      <c r="M319" s="60" t="s">
        <v>32</v>
      </c>
      <c r="N319" s="60" t="s">
        <v>1705</v>
      </c>
      <c r="O319" s="60">
        <v>24</v>
      </c>
      <c r="P319" s="60" t="s">
        <v>28</v>
      </c>
      <c r="Q319" s="65"/>
      <c r="R319" s="65"/>
      <c r="S319" s="65"/>
      <c r="T319" s="65"/>
      <c r="U319" s="65"/>
      <c r="V319" s="65"/>
      <c r="W319" s="65"/>
      <c r="X319" s="65"/>
      <c r="Y319" s="65"/>
      <c r="Z319" s="65"/>
      <c r="AA319" s="65"/>
      <c r="AB319" s="65"/>
      <c r="AC319" s="65"/>
      <c r="AD319" s="65"/>
      <c r="AE319" s="65"/>
      <c r="AF319" s="65"/>
      <c r="AG319" s="65"/>
      <c r="AH319" s="65"/>
      <c r="AI319" s="65"/>
      <c r="AJ319" s="65"/>
      <c r="AK319" s="65"/>
      <c r="AL319" s="65"/>
      <c r="AM319" s="65"/>
      <c r="AN319" s="65"/>
      <c r="AO319" s="65"/>
      <c r="AP319" s="65"/>
      <c r="AQ319" s="65"/>
      <c r="AR319" s="65"/>
      <c r="AS319" s="65"/>
      <c r="AT319" s="65"/>
      <c r="AU319" s="65"/>
      <c r="AV319" s="65"/>
      <c r="AW319" s="65"/>
      <c r="AX319" s="65"/>
      <c r="AY319" s="65"/>
      <c r="AZ319" s="65"/>
      <c r="BA319" s="65"/>
      <c r="BB319" s="65"/>
      <c r="BC319" s="65"/>
      <c r="BD319" s="65"/>
      <c r="BE319" s="65"/>
      <c r="BF319" s="65"/>
      <c r="BG319" s="65"/>
      <c r="BH319" s="65"/>
      <c r="BI319" s="65"/>
      <c r="BJ319" s="65"/>
      <c r="BK319" s="65"/>
      <c r="BL319" s="65"/>
    </row>
    <row r="320" spans="1:64" x14ac:dyDescent="0.2">
      <c r="A320" s="60" t="s">
        <v>1372</v>
      </c>
      <c r="B320" s="60" t="s">
        <v>1506</v>
      </c>
      <c r="C320" s="71" t="s">
        <v>1706</v>
      </c>
      <c r="D320" s="60">
        <v>230</v>
      </c>
      <c r="E320" s="60" t="s">
        <v>26</v>
      </c>
      <c r="F320" s="60"/>
      <c r="G320" s="60" t="s">
        <v>27</v>
      </c>
      <c r="H320" s="60" t="s">
        <v>28</v>
      </c>
      <c r="I320" s="60" t="s">
        <v>29</v>
      </c>
      <c r="J320" s="60" t="s">
        <v>28</v>
      </c>
      <c r="K320" s="60" t="s">
        <v>30</v>
      </c>
      <c r="L320" s="60" t="s">
        <v>1699</v>
      </c>
      <c r="M320" s="60" t="s">
        <v>32</v>
      </c>
      <c r="N320" s="60" t="s">
        <v>1707</v>
      </c>
      <c r="O320" s="60">
        <v>24</v>
      </c>
      <c r="P320" s="60" t="s">
        <v>28</v>
      </c>
      <c r="Q320" s="65"/>
      <c r="R320" s="65"/>
      <c r="S320" s="65"/>
      <c r="T320" s="65"/>
      <c r="U320" s="65"/>
      <c r="V320" s="65"/>
      <c r="W320" s="65"/>
      <c r="X320" s="65"/>
      <c r="Y320" s="65"/>
      <c r="Z320" s="65"/>
      <c r="AA320" s="65"/>
      <c r="AB320" s="65"/>
      <c r="AC320" s="65"/>
      <c r="AD320" s="65"/>
      <c r="AE320" s="65"/>
      <c r="AF320" s="65"/>
      <c r="AG320" s="65"/>
      <c r="AH320" s="65"/>
      <c r="AI320" s="65"/>
      <c r="AJ320" s="65"/>
      <c r="AK320" s="65"/>
      <c r="AL320" s="65"/>
      <c r="AM320" s="65"/>
      <c r="AN320" s="65"/>
      <c r="AO320" s="65"/>
      <c r="AP320" s="65"/>
      <c r="AQ320" s="65"/>
      <c r="AR320" s="65"/>
      <c r="AS320" s="65"/>
      <c r="AT320" s="65"/>
      <c r="AU320" s="65"/>
      <c r="AV320" s="65"/>
      <c r="AW320" s="65"/>
      <c r="AX320" s="65"/>
      <c r="AY320" s="65"/>
      <c r="AZ320" s="65"/>
      <c r="BA320" s="65"/>
      <c r="BB320" s="65"/>
      <c r="BC320" s="65"/>
      <c r="BD320" s="65"/>
      <c r="BE320" s="65"/>
      <c r="BF320" s="65"/>
      <c r="BG320" s="65"/>
      <c r="BH320" s="65"/>
      <c r="BI320" s="65"/>
      <c r="BJ320" s="65"/>
      <c r="BK320" s="65"/>
      <c r="BL320" s="65"/>
    </row>
    <row r="321" spans="1:64" x14ac:dyDescent="0.2">
      <c r="A321" s="60" t="s">
        <v>1372</v>
      </c>
      <c r="B321" s="60" t="s">
        <v>1506</v>
      </c>
      <c r="C321" s="71" t="s">
        <v>1708</v>
      </c>
      <c r="D321" s="60">
        <v>230</v>
      </c>
      <c r="E321" s="60" t="s">
        <v>26</v>
      </c>
      <c r="F321" s="60"/>
      <c r="G321" s="60" t="s">
        <v>27</v>
      </c>
      <c r="H321" s="60" t="s">
        <v>28</v>
      </c>
      <c r="I321" s="60" t="s">
        <v>29</v>
      </c>
      <c r="J321" s="60" t="s">
        <v>28</v>
      </c>
      <c r="K321" s="60" t="s">
        <v>30</v>
      </c>
      <c r="L321" s="60" t="s">
        <v>1699</v>
      </c>
      <c r="M321" s="60" t="s">
        <v>32</v>
      </c>
      <c r="N321" s="60" t="s">
        <v>1709</v>
      </c>
      <c r="O321" s="60">
        <v>24</v>
      </c>
      <c r="P321" s="60" t="s">
        <v>28</v>
      </c>
      <c r="Q321" s="65"/>
      <c r="R321" s="65"/>
      <c r="S321" s="65"/>
      <c r="T321" s="65"/>
      <c r="U321" s="65"/>
      <c r="V321" s="65"/>
      <c r="W321" s="65"/>
      <c r="X321" s="65"/>
      <c r="Y321" s="65"/>
      <c r="Z321" s="65"/>
      <c r="AA321" s="65"/>
      <c r="AB321" s="65"/>
      <c r="AC321" s="65"/>
      <c r="AD321" s="65"/>
      <c r="AE321" s="65"/>
      <c r="AF321" s="65"/>
      <c r="AG321" s="65"/>
      <c r="AH321" s="65"/>
      <c r="AI321" s="65"/>
      <c r="AJ321" s="65"/>
      <c r="AK321" s="65"/>
      <c r="AL321" s="65"/>
      <c r="AM321" s="65"/>
      <c r="AN321" s="65"/>
      <c r="AO321" s="65"/>
      <c r="AP321" s="65"/>
      <c r="AQ321" s="65"/>
      <c r="AR321" s="65"/>
      <c r="AS321" s="65"/>
      <c r="AT321" s="65"/>
      <c r="AU321" s="65"/>
      <c r="AV321" s="65"/>
      <c r="AW321" s="65"/>
      <c r="AX321" s="65"/>
      <c r="AY321" s="65"/>
      <c r="AZ321" s="65"/>
      <c r="BA321" s="65"/>
      <c r="BB321" s="65"/>
      <c r="BC321" s="65"/>
      <c r="BD321" s="65"/>
      <c r="BE321" s="65"/>
      <c r="BF321" s="65"/>
      <c r="BG321" s="65"/>
      <c r="BH321" s="65"/>
      <c r="BI321" s="65"/>
      <c r="BJ321" s="65"/>
      <c r="BK321" s="65"/>
      <c r="BL321" s="65"/>
    </row>
    <row r="322" spans="1:64" x14ac:dyDescent="0.2">
      <c r="A322" s="60" t="s">
        <v>1372</v>
      </c>
      <c r="B322" s="60" t="s">
        <v>1506</v>
      </c>
      <c r="C322" s="71" t="s">
        <v>1710</v>
      </c>
      <c r="D322" s="60">
        <v>230</v>
      </c>
      <c r="E322" s="60" t="s">
        <v>26</v>
      </c>
      <c r="F322" s="60"/>
      <c r="G322" s="60" t="s">
        <v>27</v>
      </c>
      <c r="H322" s="60" t="s">
        <v>28</v>
      </c>
      <c r="I322" s="60" t="s">
        <v>29</v>
      </c>
      <c r="J322" s="60" t="s">
        <v>28</v>
      </c>
      <c r="K322" s="60" t="s">
        <v>30</v>
      </c>
      <c r="L322" s="60" t="s">
        <v>1699</v>
      </c>
      <c r="M322" s="60" t="s">
        <v>32</v>
      </c>
      <c r="N322" s="60" t="s">
        <v>1711</v>
      </c>
      <c r="O322" s="60">
        <v>24</v>
      </c>
      <c r="P322" s="60" t="s">
        <v>28</v>
      </c>
      <c r="Q322" s="65"/>
      <c r="R322" s="65"/>
      <c r="S322" s="65"/>
      <c r="T322" s="65"/>
      <c r="U322" s="65"/>
      <c r="V322" s="65"/>
      <c r="W322" s="65"/>
      <c r="X322" s="65"/>
      <c r="Y322" s="65"/>
      <c r="Z322" s="65"/>
      <c r="AA322" s="65"/>
      <c r="AB322" s="65"/>
      <c r="AC322" s="65"/>
      <c r="AD322" s="65"/>
      <c r="AE322" s="65"/>
      <c r="AF322" s="65"/>
      <c r="AG322" s="65"/>
      <c r="AH322" s="65"/>
      <c r="AI322" s="65"/>
      <c r="AJ322" s="65"/>
      <c r="AK322" s="65"/>
      <c r="AL322" s="65"/>
      <c r="AM322" s="65"/>
      <c r="AN322" s="65"/>
      <c r="AO322" s="65"/>
      <c r="AP322" s="65"/>
      <c r="AQ322" s="65"/>
      <c r="AR322" s="65"/>
      <c r="AS322" s="65"/>
      <c r="AT322" s="65"/>
      <c r="AU322" s="65"/>
      <c r="AV322" s="65"/>
      <c r="AW322" s="65"/>
      <c r="AX322" s="65"/>
      <c r="AY322" s="65"/>
      <c r="AZ322" s="65"/>
      <c r="BA322" s="65"/>
      <c r="BB322" s="65"/>
      <c r="BC322" s="65"/>
      <c r="BD322" s="65"/>
      <c r="BE322" s="65"/>
      <c r="BF322" s="65"/>
      <c r="BG322" s="65"/>
      <c r="BH322" s="65"/>
      <c r="BI322" s="65"/>
      <c r="BJ322" s="65"/>
      <c r="BK322" s="65"/>
      <c r="BL322" s="65"/>
    </row>
    <row r="323" spans="1:64" x14ac:dyDescent="0.2">
      <c r="A323" s="60" t="s">
        <v>1372</v>
      </c>
      <c r="B323" s="60" t="s">
        <v>1506</v>
      </c>
      <c r="C323" s="71" t="s">
        <v>1712</v>
      </c>
      <c r="D323" s="60">
        <v>230</v>
      </c>
      <c r="E323" s="60" t="s">
        <v>26</v>
      </c>
      <c r="F323" s="60"/>
      <c r="G323" s="60" t="s">
        <v>27</v>
      </c>
      <c r="H323" s="60" t="s">
        <v>28</v>
      </c>
      <c r="I323" s="60" t="s">
        <v>29</v>
      </c>
      <c r="J323" s="60" t="s">
        <v>28</v>
      </c>
      <c r="K323" s="60" t="s">
        <v>30</v>
      </c>
      <c r="L323" s="60" t="s">
        <v>1699</v>
      </c>
      <c r="M323" s="60" t="s">
        <v>32</v>
      </c>
      <c r="N323" s="60" t="s">
        <v>1713</v>
      </c>
      <c r="O323" s="60">
        <v>24</v>
      </c>
      <c r="P323" s="60" t="s">
        <v>28</v>
      </c>
      <c r="Q323" s="65"/>
      <c r="R323" s="65"/>
      <c r="S323" s="65"/>
      <c r="T323" s="65"/>
      <c r="U323" s="65"/>
      <c r="V323" s="65"/>
      <c r="W323" s="65"/>
      <c r="X323" s="65"/>
      <c r="Y323" s="65"/>
      <c r="Z323" s="65"/>
      <c r="AA323" s="65"/>
      <c r="AB323" s="65"/>
      <c r="AC323" s="65"/>
      <c r="AD323" s="65"/>
      <c r="AE323" s="65"/>
      <c r="AF323" s="65"/>
      <c r="AG323" s="65"/>
      <c r="AH323" s="65"/>
      <c r="AI323" s="65"/>
      <c r="AJ323" s="65"/>
      <c r="AK323" s="65"/>
      <c r="AL323" s="65"/>
      <c r="AM323" s="65"/>
      <c r="AN323" s="65"/>
      <c r="AO323" s="65"/>
      <c r="AP323" s="65"/>
      <c r="AQ323" s="65"/>
      <c r="AR323" s="65"/>
      <c r="AS323" s="65"/>
      <c r="AT323" s="65"/>
      <c r="AU323" s="65"/>
      <c r="AV323" s="65"/>
      <c r="AW323" s="65"/>
      <c r="AX323" s="65"/>
      <c r="AY323" s="65"/>
      <c r="AZ323" s="65"/>
      <c r="BA323" s="65"/>
      <c r="BB323" s="65"/>
      <c r="BC323" s="65"/>
      <c r="BD323" s="65"/>
      <c r="BE323" s="65"/>
      <c r="BF323" s="65"/>
      <c r="BG323" s="65"/>
      <c r="BH323" s="65"/>
      <c r="BI323" s="65"/>
      <c r="BJ323" s="65"/>
      <c r="BK323" s="65"/>
      <c r="BL323" s="65"/>
    </row>
    <row r="324" spans="1:64" x14ac:dyDescent="0.2">
      <c r="A324" s="60" t="s">
        <v>1372</v>
      </c>
      <c r="B324" s="60" t="s">
        <v>1506</v>
      </c>
      <c r="C324" s="71" t="s">
        <v>1714</v>
      </c>
      <c r="D324" s="60">
        <v>238</v>
      </c>
      <c r="E324" s="60" t="s">
        <v>26</v>
      </c>
      <c r="F324" s="60"/>
      <c r="G324" s="60" t="s">
        <v>27</v>
      </c>
      <c r="H324" s="60" t="s">
        <v>28</v>
      </c>
      <c r="I324" s="60" t="s">
        <v>29</v>
      </c>
      <c r="J324" s="60" t="s">
        <v>28</v>
      </c>
      <c r="K324" s="60" t="s">
        <v>30</v>
      </c>
      <c r="L324" s="60" t="s">
        <v>1699</v>
      </c>
      <c r="M324" s="60" t="s">
        <v>32</v>
      </c>
      <c r="N324" s="60" t="s">
        <v>1715</v>
      </c>
      <c r="O324" s="60">
        <v>24</v>
      </c>
      <c r="P324" s="60" t="s">
        <v>28</v>
      </c>
      <c r="Q324" s="65"/>
      <c r="R324" s="65"/>
      <c r="S324" s="65"/>
      <c r="T324" s="65"/>
      <c r="U324" s="65"/>
      <c r="V324" s="65"/>
      <c r="W324" s="65"/>
      <c r="X324" s="65"/>
      <c r="Y324" s="65"/>
      <c r="Z324" s="65"/>
      <c r="AA324" s="65"/>
      <c r="AB324" s="65"/>
      <c r="AC324" s="65"/>
      <c r="AD324" s="65"/>
      <c r="AE324" s="65"/>
      <c r="AF324" s="65"/>
      <c r="AG324" s="65"/>
      <c r="AH324" s="65"/>
      <c r="AI324" s="65"/>
      <c r="AJ324" s="65"/>
      <c r="AK324" s="65"/>
      <c r="AL324" s="65"/>
      <c r="AM324" s="65"/>
      <c r="AN324" s="65"/>
      <c r="AO324" s="65"/>
      <c r="AP324" s="65"/>
      <c r="AQ324" s="65"/>
      <c r="AR324" s="65"/>
      <c r="AS324" s="65"/>
      <c r="AT324" s="65"/>
      <c r="AU324" s="65"/>
      <c r="AV324" s="65"/>
      <c r="AW324" s="65"/>
      <c r="AX324" s="65"/>
      <c r="AY324" s="65"/>
      <c r="AZ324" s="65"/>
      <c r="BA324" s="65"/>
      <c r="BB324" s="65"/>
      <c r="BC324" s="65"/>
      <c r="BD324" s="65"/>
      <c r="BE324" s="65"/>
      <c r="BF324" s="65"/>
      <c r="BG324" s="65"/>
      <c r="BH324" s="65"/>
      <c r="BI324" s="65"/>
      <c r="BJ324" s="65"/>
      <c r="BK324" s="65"/>
      <c r="BL324" s="65"/>
    </row>
    <row r="325" spans="1:64" x14ac:dyDescent="0.2">
      <c r="A325" s="60" t="s">
        <v>1372</v>
      </c>
      <c r="B325" s="60" t="s">
        <v>1506</v>
      </c>
      <c r="C325" s="71" t="s">
        <v>1716</v>
      </c>
      <c r="D325" s="60">
        <v>230</v>
      </c>
      <c r="E325" s="60" t="s">
        <v>26</v>
      </c>
      <c r="F325" s="60"/>
      <c r="G325" s="60" t="s">
        <v>27</v>
      </c>
      <c r="H325" s="60" t="s">
        <v>28</v>
      </c>
      <c r="I325" s="60" t="s">
        <v>29</v>
      </c>
      <c r="J325" s="60" t="s">
        <v>28</v>
      </c>
      <c r="K325" s="60" t="s">
        <v>30</v>
      </c>
      <c r="L325" s="60" t="s">
        <v>1699</v>
      </c>
      <c r="M325" s="60" t="s">
        <v>32</v>
      </c>
      <c r="N325" s="60" t="s">
        <v>1717</v>
      </c>
      <c r="O325" s="60">
        <v>24</v>
      </c>
      <c r="P325" s="60" t="s">
        <v>28</v>
      </c>
      <c r="Q325" s="65"/>
      <c r="R325" s="65"/>
      <c r="S325" s="65"/>
      <c r="T325" s="65"/>
      <c r="U325" s="65"/>
      <c r="V325" s="65"/>
      <c r="W325" s="65"/>
      <c r="X325" s="65"/>
      <c r="Y325" s="65"/>
      <c r="Z325" s="65"/>
      <c r="AA325" s="65"/>
      <c r="AB325" s="65"/>
      <c r="AC325" s="65"/>
      <c r="AD325" s="65"/>
      <c r="AE325" s="65"/>
      <c r="AF325" s="65"/>
      <c r="AG325" s="65"/>
      <c r="AH325" s="65"/>
      <c r="AI325" s="65"/>
      <c r="AJ325" s="65"/>
      <c r="AK325" s="65"/>
      <c r="AL325" s="65"/>
      <c r="AM325" s="65"/>
      <c r="AN325" s="65"/>
      <c r="AO325" s="65"/>
      <c r="AP325" s="65"/>
      <c r="AQ325" s="65"/>
      <c r="AR325" s="65"/>
      <c r="AS325" s="65"/>
      <c r="AT325" s="65"/>
      <c r="AU325" s="65"/>
      <c r="AV325" s="65"/>
      <c r="AW325" s="65"/>
      <c r="AX325" s="65"/>
      <c r="AY325" s="65"/>
      <c r="AZ325" s="65"/>
      <c r="BA325" s="65"/>
      <c r="BB325" s="65"/>
      <c r="BC325" s="65"/>
      <c r="BD325" s="65"/>
      <c r="BE325" s="65"/>
      <c r="BF325" s="65"/>
      <c r="BG325" s="65"/>
      <c r="BH325" s="65"/>
      <c r="BI325" s="65"/>
      <c r="BJ325" s="65"/>
      <c r="BK325" s="65"/>
      <c r="BL325" s="65"/>
    </row>
    <row r="326" spans="1:64" x14ac:dyDescent="0.2">
      <c r="A326" s="60" t="s">
        <v>1372</v>
      </c>
      <c r="B326" s="60" t="s">
        <v>1506</v>
      </c>
      <c r="C326" s="71" t="s">
        <v>1718</v>
      </c>
      <c r="D326" s="60">
        <v>230</v>
      </c>
      <c r="E326" s="60" t="s">
        <v>26</v>
      </c>
      <c r="F326" s="60"/>
      <c r="G326" s="60" t="s">
        <v>27</v>
      </c>
      <c r="H326" s="60" t="s">
        <v>28</v>
      </c>
      <c r="I326" s="60" t="s">
        <v>29</v>
      </c>
      <c r="J326" s="60" t="s">
        <v>28</v>
      </c>
      <c r="K326" s="60" t="s">
        <v>30</v>
      </c>
      <c r="L326" s="60" t="s">
        <v>1699</v>
      </c>
      <c r="M326" s="60" t="s">
        <v>32</v>
      </c>
      <c r="N326" s="60" t="s">
        <v>1719</v>
      </c>
      <c r="O326" s="60">
        <v>24</v>
      </c>
      <c r="P326" s="60" t="s">
        <v>28</v>
      </c>
      <c r="Q326" s="65"/>
      <c r="R326" s="65"/>
      <c r="S326" s="65"/>
      <c r="T326" s="65"/>
      <c r="U326" s="65"/>
      <c r="V326" s="65"/>
      <c r="W326" s="65"/>
      <c r="X326" s="65"/>
      <c r="Y326" s="65"/>
      <c r="Z326" s="65"/>
      <c r="AA326" s="65"/>
      <c r="AB326" s="65"/>
      <c r="AC326" s="65"/>
      <c r="AD326" s="65"/>
      <c r="AE326" s="65"/>
      <c r="AF326" s="65"/>
      <c r="AG326" s="65"/>
      <c r="AH326" s="65"/>
      <c r="AI326" s="65"/>
      <c r="AJ326" s="65"/>
      <c r="AK326" s="65"/>
      <c r="AL326" s="65"/>
      <c r="AM326" s="65"/>
      <c r="AN326" s="65"/>
      <c r="AO326" s="65"/>
      <c r="AP326" s="65"/>
      <c r="AQ326" s="65"/>
      <c r="AR326" s="65"/>
      <c r="AS326" s="65"/>
      <c r="AT326" s="65"/>
      <c r="AU326" s="65"/>
      <c r="AV326" s="65"/>
      <c r="AW326" s="65"/>
      <c r="AX326" s="65"/>
      <c r="AY326" s="65"/>
      <c r="AZ326" s="65"/>
      <c r="BA326" s="65"/>
      <c r="BB326" s="65"/>
      <c r="BC326" s="65"/>
      <c r="BD326" s="65"/>
      <c r="BE326" s="65"/>
      <c r="BF326" s="65"/>
      <c r="BG326" s="65"/>
      <c r="BH326" s="65"/>
      <c r="BI326" s="65"/>
      <c r="BJ326" s="65"/>
      <c r="BK326" s="65"/>
      <c r="BL326" s="65"/>
    </row>
    <row r="327" spans="1:64" x14ac:dyDescent="0.2">
      <c r="A327" s="60" t="s">
        <v>1372</v>
      </c>
      <c r="B327" s="60" t="s">
        <v>1506</v>
      </c>
      <c r="C327" s="71" t="s">
        <v>1720</v>
      </c>
      <c r="D327" s="60">
        <v>230</v>
      </c>
      <c r="E327" s="60" t="s">
        <v>26</v>
      </c>
      <c r="F327" s="60"/>
      <c r="G327" s="60" t="s">
        <v>27</v>
      </c>
      <c r="H327" s="60" t="s">
        <v>76</v>
      </c>
      <c r="I327" s="60" t="s">
        <v>29</v>
      </c>
      <c r="J327" s="60" t="s">
        <v>28</v>
      </c>
      <c r="K327" s="60" t="s">
        <v>30</v>
      </c>
      <c r="L327" s="60" t="s">
        <v>1699</v>
      </c>
      <c r="M327" s="60" t="s">
        <v>32</v>
      </c>
      <c r="N327" s="60" t="s">
        <v>1721</v>
      </c>
      <c r="O327" s="60">
        <v>24</v>
      </c>
      <c r="P327" s="60" t="s">
        <v>28</v>
      </c>
      <c r="Q327" s="65"/>
      <c r="R327" s="65"/>
      <c r="S327" s="65"/>
      <c r="T327" s="65"/>
      <c r="U327" s="65"/>
      <c r="V327" s="65"/>
      <c r="W327" s="65"/>
      <c r="X327" s="65"/>
      <c r="Y327" s="65"/>
      <c r="Z327" s="65"/>
      <c r="AA327" s="65"/>
      <c r="AB327" s="65"/>
      <c r="AC327" s="65"/>
      <c r="AD327" s="65"/>
      <c r="AE327" s="65"/>
      <c r="AF327" s="65"/>
      <c r="AG327" s="65"/>
      <c r="AH327" s="65"/>
      <c r="AI327" s="65"/>
      <c r="AJ327" s="65"/>
      <c r="AK327" s="65"/>
      <c r="AL327" s="65"/>
      <c r="AM327" s="65"/>
      <c r="AN327" s="65"/>
      <c r="AO327" s="65"/>
      <c r="AP327" s="65"/>
      <c r="AQ327" s="65"/>
      <c r="AR327" s="65"/>
      <c r="AS327" s="65"/>
      <c r="AT327" s="65"/>
      <c r="AU327" s="65"/>
      <c r="AV327" s="65"/>
      <c r="AW327" s="65"/>
      <c r="AX327" s="65"/>
      <c r="AY327" s="65"/>
      <c r="AZ327" s="65"/>
      <c r="BA327" s="65"/>
      <c r="BB327" s="65"/>
      <c r="BC327" s="65"/>
      <c r="BD327" s="65"/>
      <c r="BE327" s="65"/>
      <c r="BF327" s="65"/>
      <c r="BG327" s="65"/>
      <c r="BH327" s="65"/>
      <c r="BI327" s="65"/>
      <c r="BJ327" s="65"/>
      <c r="BK327" s="65"/>
      <c r="BL327" s="65"/>
    </row>
    <row r="328" spans="1:64" x14ac:dyDescent="0.2">
      <c r="A328" s="60" t="s">
        <v>1372</v>
      </c>
      <c r="B328" s="60" t="s">
        <v>1506</v>
      </c>
      <c r="C328" s="72" t="s">
        <v>1722</v>
      </c>
      <c r="D328" s="60">
        <v>230</v>
      </c>
      <c r="E328" s="60" t="s">
        <v>26</v>
      </c>
      <c r="F328" s="60"/>
      <c r="G328" s="60" t="s">
        <v>27</v>
      </c>
      <c r="H328" s="60" t="s">
        <v>76</v>
      </c>
      <c r="I328" s="60" t="s">
        <v>29</v>
      </c>
      <c r="J328" s="60" t="s">
        <v>28</v>
      </c>
      <c r="K328" s="60" t="s">
        <v>30</v>
      </c>
      <c r="L328" s="60" t="s">
        <v>1699</v>
      </c>
      <c r="M328" s="60" t="s">
        <v>32</v>
      </c>
      <c r="N328" s="60" t="s">
        <v>70</v>
      </c>
      <c r="O328" s="60">
        <v>24</v>
      </c>
      <c r="P328" s="60" t="s">
        <v>28</v>
      </c>
      <c r="Q328" s="65"/>
      <c r="R328" s="65"/>
      <c r="S328" s="65"/>
      <c r="T328" s="65"/>
      <c r="U328" s="65"/>
      <c r="V328" s="65"/>
      <c r="W328" s="65"/>
      <c r="X328" s="65"/>
      <c r="Y328" s="65"/>
      <c r="Z328" s="65"/>
      <c r="AA328" s="65"/>
      <c r="AB328" s="65"/>
      <c r="AC328" s="65"/>
      <c r="AD328" s="65"/>
      <c r="AE328" s="65"/>
      <c r="AF328" s="65"/>
      <c r="AG328" s="65"/>
      <c r="AH328" s="65"/>
      <c r="AI328" s="65"/>
      <c r="AJ328" s="65"/>
      <c r="AK328" s="65"/>
      <c r="AL328" s="65"/>
      <c r="AM328" s="65"/>
      <c r="AN328" s="65"/>
      <c r="AO328" s="65"/>
      <c r="AP328" s="65"/>
      <c r="AQ328" s="65"/>
      <c r="AR328" s="65"/>
      <c r="AS328" s="65"/>
      <c r="AT328" s="65"/>
      <c r="AU328" s="65"/>
      <c r="AV328" s="65"/>
      <c r="AW328" s="65"/>
      <c r="AX328" s="65"/>
      <c r="AY328" s="65"/>
      <c r="AZ328" s="65"/>
      <c r="BA328" s="65"/>
      <c r="BB328" s="65"/>
      <c r="BC328" s="65"/>
      <c r="BD328" s="65"/>
      <c r="BE328" s="65"/>
      <c r="BF328" s="65"/>
      <c r="BG328" s="65"/>
      <c r="BH328" s="65"/>
      <c r="BI328" s="65"/>
      <c r="BJ328" s="65"/>
      <c r="BK328" s="65"/>
      <c r="BL328" s="65"/>
    </row>
    <row r="329" spans="1:64" x14ac:dyDescent="0.2">
      <c r="A329" s="60" t="s">
        <v>1372</v>
      </c>
      <c r="B329" s="60" t="s">
        <v>1506</v>
      </c>
      <c r="C329" s="71" t="s">
        <v>1723</v>
      </c>
      <c r="D329" s="60">
        <v>230</v>
      </c>
      <c r="E329" s="60" t="s">
        <v>26</v>
      </c>
      <c r="F329" s="60"/>
      <c r="G329" s="60" t="s">
        <v>27</v>
      </c>
      <c r="H329" s="60" t="s">
        <v>28</v>
      </c>
      <c r="I329" s="60" t="s">
        <v>29</v>
      </c>
      <c r="J329" s="60" t="s">
        <v>76</v>
      </c>
      <c r="K329" s="60" t="s">
        <v>267</v>
      </c>
      <c r="L329" s="60" t="s">
        <v>1724</v>
      </c>
      <c r="M329" s="60" t="s">
        <v>32</v>
      </c>
      <c r="N329" s="60" t="s">
        <v>368</v>
      </c>
      <c r="O329" s="60">
        <v>24</v>
      </c>
      <c r="P329" s="60" t="s">
        <v>28</v>
      </c>
      <c r="Q329" s="65"/>
      <c r="R329" s="65"/>
      <c r="S329" s="65"/>
      <c r="T329" s="65"/>
      <c r="U329" s="65"/>
      <c r="V329" s="65"/>
      <c r="W329" s="65"/>
      <c r="X329" s="65"/>
      <c r="Y329" s="65"/>
      <c r="Z329" s="65"/>
      <c r="AA329" s="65"/>
      <c r="AB329" s="65"/>
      <c r="AC329" s="65"/>
      <c r="AD329" s="65"/>
      <c r="AE329" s="65"/>
      <c r="AF329" s="65"/>
      <c r="AG329" s="65"/>
      <c r="AH329" s="65"/>
      <c r="AI329" s="65"/>
      <c r="AJ329" s="65"/>
      <c r="AK329" s="65"/>
      <c r="AL329" s="65"/>
      <c r="AM329" s="65"/>
      <c r="AN329" s="65"/>
      <c r="AO329" s="65"/>
      <c r="AP329" s="65"/>
      <c r="AQ329" s="65"/>
      <c r="AR329" s="65"/>
      <c r="AS329" s="65"/>
      <c r="AT329" s="65"/>
      <c r="AU329" s="65"/>
      <c r="AV329" s="65"/>
      <c r="AW329" s="65"/>
      <c r="AX329" s="65"/>
      <c r="AY329" s="65"/>
      <c r="AZ329" s="65"/>
      <c r="BA329" s="65"/>
      <c r="BB329" s="65"/>
      <c r="BC329" s="65"/>
      <c r="BD329" s="65"/>
      <c r="BE329" s="65"/>
      <c r="BF329" s="65"/>
      <c r="BG329" s="65"/>
      <c r="BH329" s="65"/>
      <c r="BI329" s="65"/>
      <c r="BJ329" s="65"/>
      <c r="BK329" s="65"/>
      <c r="BL329" s="65"/>
    </row>
    <row r="330" spans="1:64" x14ac:dyDescent="0.2">
      <c r="A330" s="60" t="s">
        <v>1372</v>
      </c>
      <c r="B330" s="60" t="s">
        <v>1506</v>
      </c>
      <c r="C330" s="71" t="s">
        <v>1725</v>
      </c>
      <c r="D330" s="60">
        <v>50</v>
      </c>
      <c r="E330" s="60" t="s">
        <v>26</v>
      </c>
      <c r="F330" s="60"/>
      <c r="G330" s="60" t="s">
        <v>27</v>
      </c>
      <c r="H330" s="60" t="s">
        <v>28</v>
      </c>
      <c r="I330" s="60" t="s">
        <v>29</v>
      </c>
      <c r="J330" s="60" t="s">
        <v>28</v>
      </c>
      <c r="K330" s="60" t="s">
        <v>267</v>
      </c>
      <c r="L330" s="60" t="s">
        <v>1726</v>
      </c>
      <c r="M330" s="60" t="s">
        <v>32</v>
      </c>
      <c r="N330" s="60" t="s">
        <v>368</v>
      </c>
      <c r="O330" s="60">
        <v>24</v>
      </c>
      <c r="P330" s="60" t="s">
        <v>28</v>
      </c>
      <c r="Q330" s="65"/>
      <c r="R330" s="65"/>
      <c r="S330" s="65"/>
      <c r="T330" s="65"/>
      <c r="U330" s="65"/>
      <c r="V330" s="65"/>
      <c r="W330" s="65"/>
      <c r="X330" s="65"/>
      <c r="Y330" s="65"/>
      <c r="Z330" s="65"/>
      <c r="AA330" s="65"/>
      <c r="AB330" s="65"/>
      <c r="AC330" s="65"/>
      <c r="AD330" s="65"/>
      <c r="AE330" s="65"/>
      <c r="AF330" s="65"/>
      <c r="AG330" s="65"/>
      <c r="AH330" s="65"/>
      <c r="AI330" s="65"/>
      <c r="AJ330" s="65"/>
      <c r="AK330" s="65"/>
      <c r="AL330" s="65"/>
      <c r="AM330" s="65"/>
      <c r="AN330" s="65"/>
      <c r="AO330" s="65"/>
      <c r="AP330" s="65"/>
      <c r="AQ330" s="65"/>
      <c r="AR330" s="65"/>
      <c r="AS330" s="65"/>
      <c r="AT330" s="65"/>
      <c r="AU330" s="65"/>
      <c r="AV330" s="65"/>
      <c r="AW330" s="65"/>
      <c r="AX330" s="65"/>
      <c r="AY330" s="65"/>
      <c r="AZ330" s="65"/>
      <c r="BA330" s="65"/>
      <c r="BB330" s="65"/>
      <c r="BC330" s="65"/>
      <c r="BD330" s="65"/>
      <c r="BE330" s="65"/>
      <c r="BF330" s="65"/>
      <c r="BG330" s="65"/>
      <c r="BH330" s="65"/>
      <c r="BI330" s="65"/>
      <c r="BJ330" s="65"/>
      <c r="BK330" s="65"/>
      <c r="BL330" s="65"/>
    </row>
    <row r="331" spans="1:64" x14ac:dyDescent="0.2">
      <c r="A331" s="60" t="s">
        <v>1372</v>
      </c>
      <c r="B331" s="60" t="s">
        <v>1506</v>
      </c>
      <c r="C331" s="71" t="s">
        <v>1727</v>
      </c>
      <c r="D331" s="60">
        <v>230</v>
      </c>
      <c r="E331" s="60" t="s">
        <v>26</v>
      </c>
      <c r="F331" s="60"/>
      <c r="G331" s="60" t="s">
        <v>27</v>
      </c>
      <c r="H331" s="60" t="s">
        <v>28</v>
      </c>
      <c r="I331" s="60" t="s">
        <v>29</v>
      </c>
      <c r="J331" s="60" t="s">
        <v>28</v>
      </c>
      <c r="K331" s="60" t="s">
        <v>267</v>
      </c>
      <c r="L331" s="60" t="s">
        <v>1724</v>
      </c>
      <c r="M331" s="60" t="s">
        <v>32</v>
      </c>
      <c r="N331" s="60" t="s">
        <v>368</v>
      </c>
      <c r="O331" s="60">
        <v>24</v>
      </c>
      <c r="P331" s="60" t="s">
        <v>28</v>
      </c>
      <c r="Q331" s="65"/>
      <c r="R331" s="65"/>
      <c r="S331" s="65"/>
      <c r="T331" s="65"/>
      <c r="U331" s="65"/>
      <c r="V331" s="65"/>
      <c r="W331" s="65"/>
      <c r="X331" s="65"/>
      <c r="Y331" s="65"/>
      <c r="Z331" s="65"/>
      <c r="AA331" s="65"/>
      <c r="AB331" s="65"/>
      <c r="AC331" s="65"/>
      <c r="AD331" s="65"/>
      <c r="AE331" s="65"/>
      <c r="AF331" s="65"/>
      <c r="AG331" s="65"/>
      <c r="AH331" s="65"/>
      <c r="AI331" s="65"/>
      <c r="AJ331" s="65"/>
      <c r="AK331" s="65"/>
      <c r="AL331" s="65"/>
      <c r="AM331" s="65"/>
      <c r="AN331" s="65"/>
      <c r="AO331" s="65"/>
      <c r="AP331" s="65"/>
      <c r="AQ331" s="65"/>
      <c r="AR331" s="65"/>
      <c r="AS331" s="65"/>
      <c r="AT331" s="65"/>
      <c r="AU331" s="65"/>
      <c r="AV331" s="65"/>
      <c r="AW331" s="65"/>
      <c r="AX331" s="65"/>
      <c r="AY331" s="65"/>
      <c r="AZ331" s="65"/>
      <c r="BA331" s="65"/>
      <c r="BB331" s="65"/>
      <c r="BC331" s="65"/>
      <c r="BD331" s="65"/>
      <c r="BE331" s="65"/>
      <c r="BF331" s="65"/>
      <c r="BG331" s="65"/>
      <c r="BH331" s="65"/>
      <c r="BI331" s="65"/>
      <c r="BJ331" s="65"/>
      <c r="BK331" s="65"/>
      <c r="BL331" s="65"/>
    </row>
    <row r="332" spans="1:64" x14ac:dyDescent="0.2">
      <c r="A332" s="60" t="s">
        <v>1372</v>
      </c>
      <c r="B332" s="60" t="s">
        <v>1506</v>
      </c>
      <c r="C332" s="71" t="s">
        <v>1728</v>
      </c>
      <c r="D332" s="60">
        <v>230</v>
      </c>
      <c r="E332" s="60" t="s">
        <v>26</v>
      </c>
      <c r="F332" s="60"/>
      <c r="G332" s="60" t="s">
        <v>27</v>
      </c>
      <c r="H332" s="60" t="s">
        <v>28</v>
      </c>
      <c r="I332" s="60" t="s">
        <v>29</v>
      </c>
      <c r="J332" s="60" t="s">
        <v>28</v>
      </c>
      <c r="K332" s="60" t="s">
        <v>267</v>
      </c>
      <c r="L332" s="60" t="s">
        <v>1724</v>
      </c>
      <c r="M332" s="60" t="s">
        <v>32</v>
      </c>
      <c r="N332" s="60" t="s">
        <v>368</v>
      </c>
      <c r="O332" s="60">
        <v>24</v>
      </c>
      <c r="P332" s="60" t="s">
        <v>28</v>
      </c>
      <c r="Q332" s="65"/>
      <c r="R332" s="65"/>
      <c r="S332" s="65"/>
      <c r="T332" s="65"/>
      <c r="U332" s="65"/>
      <c r="V332" s="65"/>
      <c r="W332" s="65"/>
      <c r="X332" s="65"/>
      <c r="Y332" s="65"/>
      <c r="Z332" s="65"/>
      <c r="AA332" s="65"/>
      <c r="AB332" s="65"/>
      <c r="AC332" s="65"/>
      <c r="AD332" s="65"/>
      <c r="AE332" s="65"/>
      <c r="AF332" s="65"/>
      <c r="AG332" s="65"/>
      <c r="AH332" s="65"/>
      <c r="AI332" s="65"/>
      <c r="AJ332" s="65"/>
      <c r="AK332" s="65"/>
      <c r="AL332" s="65"/>
      <c r="AM332" s="65"/>
      <c r="AN332" s="65"/>
      <c r="AO332" s="65"/>
      <c r="AP332" s="65"/>
      <c r="AQ332" s="65"/>
      <c r="AR332" s="65"/>
      <c r="AS332" s="65"/>
      <c r="AT332" s="65"/>
      <c r="AU332" s="65"/>
      <c r="AV332" s="65"/>
      <c r="AW332" s="65"/>
      <c r="AX332" s="65"/>
      <c r="AY332" s="65"/>
      <c r="AZ332" s="65"/>
      <c r="BA332" s="65"/>
      <c r="BB332" s="65"/>
      <c r="BC332" s="65"/>
      <c r="BD332" s="65"/>
      <c r="BE332" s="65"/>
      <c r="BF332" s="65"/>
      <c r="BG332" s="65"/>
      <c r="BH332" s="65"/>
      <c r="BI332" s="65"/>
      <c r="BJ332" s="65"/>
      <c r="BK332" s="65"/>
      <c r="BL332" s="65"/>
    </row>
    <row r="333" spans="1:64" x14ac:dyDescent="0.2">
      <c r="A333" s="60" t="s">
        <v>1372</v>
      </c>
      <c r="B333" s="60" t="s">
        <v>1506</v>
      </c>
      <c r="C333" s="71" t="s">
        <v>1729</v>
      </c>
      <c r="D333" s="60">
        <v>230</v>
      </c>
      <c r="E333" s="60" t="s">
        <v>26</v>
      </c>
      <c r="F333" s="60"/>
      <c r="G333" s="60" t="s">
        <v>27</v>
      </c>
      <c r="H333" s="60" t="s">
        <v>28</v>
      </c>
      <c r="I333" s="60" t="s">
        <v>29</v>
      </c>
      <c r="J333" s="60" t="s">
        <v>76</v>
      </c>
      <c r="K333" s="60"/>
      <c r="L333" s="60"/>
      <c r="M333" s="60" t="s">
        <v>32</v>
      </c>
      <c r="N333" s="60" t="s">
        <v>368</v>
      </c>
      <c r="O333" s="60">
        <v>24</v>
      </c>
      <c r="P333" s="60" t="s">
        <v>28</v>
      </c>
      <c r="Q333" s="65"/>
      <c r="R333" s="65"/>
      <c r="S333" s="65"/>
      <c r="T333" s="65"/>
      <c r="U333" s="65"/>
      <c r="V333" s="65"/>
      <c r="W333" s="65"/>
      <c r="X333" s="65"/>
      <c r="Y333" s="65"/>
      <c r="Z333" s="65"/>
      <c r="AA333" s="65"/>
      <c r="AB333" s="65"/>
      <c r="AC333" s="65"/>
      <c r="AD333" s="65"/>
      <c r="AE333" s="65"/>
      <c r="AF333" s="65"/>
      <c r="AG333" s="65"/>
      <c r="AH333" s="65"/>
      <c r="AI333" s="65"/>
      <c r="AJ333" s="65"/>
      <c r="AK333" s="65"/>
      <c r="AL333" s="65"/>
      <c r="AM333" s="65"/>
      <c r="AN333" s="65"/>
      <c r="AO333" s="65"/>
      <c r="AP333" s="65"/>
      <c r="AQ333" s="65"/>
      <c r="AR333" s="65"/>
      <c r="AS333" s="65"/>
      <c r="AT333" s="65"/>
      <c r="AU333" s="65"/>
      <c r="AV333" s="65"/>
      <c r="AW333" s="65"/>
      <c r="AX333" s="65"/>
      <c r="AY333" s="65"/>
      <c r="AZ333" s="65"/>
      <c r="BA333" s="65"/>
      <c r="BB333" s="65"/>
      <c r="BC333" s="65"/>
      <c r="BD333" s="65"/>
      <c r="BE333" s="65"/>
      <c r="BF333" s="65"/>
      <c r="BG333" s="65"/>
      <c r="BH333" s="65"/>
      <c r="BI333" s="65"/>
      <c r="BJ333" s="65"/>
      <c r="BK333" s="65"/>
      <c r="BL333" s="65"/>
    </row>
    <row r="334" spans="1:64" x14ac:dyDescent="0.2">
      <c r="A334" s="60" t="s">
        <v>1372</v>
      </c>
      <c r="B334" s="60" t="s">
        <v>1506</v>
      </c>
      <c r="C334" s="67" t="s">
        <v>1730</v>
      </c>
      <c r="D334" s="60">
        <v>230</v>
      </c>
      <c r="E334" s="60" t="s">
        <v>26</v>
      </c>
      <c r="F334" s="60"/>
      <c r="G334" s="60" t="s">
        <v>27</v>
      </c>
      <c r="H334" s="60" t="s">
        <v>28</v>
      </c>
      <c r="I334" s="60" t="s">
        <v>29</v>
      </c>
      <c r="J334" s="60" t="s">
        <v>76</v>
      </c>
      <c r="K334" s="60"/>
      <c r="L334" s="60"/>
      <c r="M334" s="60" t="s">
        <v>32</v>
      </c>
      <c r="N334" s="60" t="s">
        <v>368</v>
      </c>
      <c r="O334" s="60">
        <v>24</v>
      </c>
      <c r="P334" s="60" t="s">
        <v>28</v>
      </c>
      <c r="Q334" s="65"/>
      <c r="R334" s="65"/>
      <c r="S334" s="65"/>
      <c r="T334" s="65"/>
      <c r="U334" s="65"/>
      <c r="V334" s="65"/>
      <c r="W334" s="65"/>
      <c r="X334" s="65"/>
      <c r="Y334" s="65"/>
      <c r="Z334" s="65"/>
      <c r="AA334" s="65"/>
      <c r="AB334" s="65"/>
      <c r="AC334" s="65"/>
      <c r="AD334" s="65"/>
      <c r="AE334" s="65"/>
      <c r="AF334" s="65"/>
      <c r="AG334" s="65"/>
      <c r="AH334" s="65"/>
      <c r="AI334" s="65"/>
      <c r="AJ334" s="65"/>
      <c r="AK334" s="65"/>
      <c r="AL334" s="65"/>
      <c r="AM334" s="65"/>
      <c r="AN334" s="65"/>
      <c r="AO334" s="65"/>
      <c r="AP334" s="65"/>
      <c r="AQ334" s="65"/>
      <c r="AR334" s="65"/>
      <c r="AS334" s="65"/>
      <c r="AT334" s="65"/>
      <c r="AU334" s="65"/>
      <c r="AV334" s="65"/>
      <c r="AW334" s="65"/>
      <c r="AX334" s="65"/>
      <c r="AY334" s="65"/>
      <c r="AZ334" s="65"/>
      <c r="BA334" s="65"/>
      <c r="BB334" s="65"/>
      <c r="BC334" s="65"/>
      <c r="BD334" s="65"/>
      <c r="BE334" s="65"/>
      <c r="BF334" s="65"/>
      <c r="BG334" s="65"/>
      <c r="BH334" s="65"/>
      <c r="BI334" s="65"/>
      <c r="BJ334" s="65"/>
      <c r="BK334" s="65"/>
      <c r="BL334" s="65"/>
    </row>
    <row r="335" spans="1:64" x14ac:dyDescent="0.2">
      <c r="A335" s="60" t="s">
        <v>1372</v>
      </c>
      <c r="B335" s="60" t="s">
        <v>1506</v>
      </c>
      <c r="C335" s="67" t="s">
        <v>1731</v>
      </c>
      <c r="D335" s="60">
        <v>230</v>
      </c>
      <c r="E335" s="60" t="s">
        <v>26</v>
      </c>
      <c r="F335" s="60"/>
      <c r="G335" s="60" t="s">
        <v>27</v>
      </c>
      <c r="H335" s="60" t="s">
        <v>28</v>
      </c>
      <c r="I335" s="60" t="s">
        <v>29</v>
      </c>
      <c r="J335" s="60" t="s">
        <v>76</v>
      </c>
      <c r="K335" s="60"/>
      <c r="L335" s="60"/>
      <c r="M335" s="60" t="s">
        <v>32</v>
      </c>
      <c r="N335" s="60" t="s">
        <v>368</v>
      </c>
      <c r="O335" s="60">
        <v>24</v>
      </c>
      <c r="P335" s="60" t="s">
        <v>28</v>
      </c>
      <c r="Q335" s="65"/>
      <c r="R335" s="65"/>
      <c r="S335" s="65"/>
      <c r="T335" s="65"/>
      <c r="U335" s="65"/>
      <c r="V335" s="65"/>
      <c r="W335" s="65"/>
      <c r="X335" s="65"/>
      <c r="Y335" s="65"/>
      <c r="Z335" s="65"/>
      <c r="AA335" s="65"/>
      <c r="AB335" s="65"/>
      <c r="AC335" s="65"/>
      <c r="AD335" s="65"/>
      <c r="AE335" s="65"/>
      <c r="AF335" s="65"/>
      <c r="AG335" s="65"/>
      <c r="AH335" s="65"/>
      <c r="AI335" s="65"/>
      <c r="AJ335" s="65"/>
      <c r="AK335" s="65"/>
      <c r="AL335" s="65"/>
      <c r="AM335" s="65"/>
      <c r="AN335" s="65"/>
      <c r="AO335" s="65"/>
      <c r="AP335" s="65"/>
      <c r="AQ335" s="65"/>
      <c r="AR335" s="65"/>
      <c r="AS335" s="65"/>
      <c r="AT335" s="65"/>
      <c r="AU335" s="65"/>
      <c r="AV335" s="65"/>
      <c r="AW335" s="65"/>
      <c r="AX335" s="65"/>
      <c r="AY335" s="65"/>
      <c r="AZ335" s="65"/>
      <c r="BA335" s="65"/>
      <c r="BB335" s="65"/>
      <c r="BC335" s="65"/>
      <c r="BD335" s="65"/>
      <c r="BE335" s="65"/>
      <c r="BF335" s="65"/>
      <c r="BG335" s="65"/>
      <c r="BH335" s="65"/>
      <c r="BI335" s="65"/>
      <c r="BJ335" s="65"/>
      <c r="BK335" s="65"/>
      <c r="BL335" s="65"/>
    </row>
    <row r="336" spans="1:64" x14ac:dyDescent="0.2">
      <c r="A336" s="60" t="s">
        <v>1372</v>
      </c>
      <c r="B336" s="60" t="s">
        <v>1506</v>
      </c>
      <c r="C336" s="67" t="s">
        <v>1732</v>
      </c>
      <c r="D336" s="60">
        <v>50</v>
      </c>
      <c r="E336" s="60" t="s">
        <v>26</v>
      </c>
      <c r="F336" s="60"/>
      <c r="G336" s="60" t="s">
        <v>27</v>
      </c>
      <c r="H336" s="60" t="s">
        <v>28</v>
      </c>
      <c r="I336" s="60" t="s">
        <v>29</v>
      </c>
      <c r="J336" s="60" t="s">
        <v>76</v>
      </c>
      <c r="K336" s="60"/>
      <c r="L336" s="60"/>
      <c r="M336" s="60" t="s">
        <v>32</v>
      </c>
      <c r="N336" s="60" t="s">
        <v>368</v>
      </c>
      <c r="O336" s="60">
        <v>24</v>
      </c>
      <c r="P336" s="60" t="s">
        <v>28</v>
      </c>
      <c r="Q336" s="65"/>
      <c r="R336" s="65"/>
      <c r="S336" s="65"/>
      <c r="T336" s="65"/>
      <c r="U336" s="65"/>
      <c r="V336" s="65"/>
      <c r="W336" s="65"/>
      <c r="X336" s="65"/>
      <c r="Y336" s="65"/>
      <c r="Z336" s="65"/>
      <c r="AA336" s="65"/>
      <c r="AB336" s="65"/>
      <c r="AC336" s="65"/>
      <c r="AD336" s="65"/>
      <c r="AE336" s="65"/>
      <c r="AF336" s="65"/>
      <c r="AG336" s="65"/>
      <c r="AH336" s="65"/>
      <c r="AI336" s="65"/>
      <c r="AJ336" s="65"/>
      <c r="AK336" s="65"/>
      <c r="AL336" s="65"/>
      <c r="AM336" s="65"/>
      <c r="AN336" s="65"/>
      <c r="AO336" s="65"/>
      <c r="AP336" s="65"/>
      <c r="AQ336" s="65"/>
      <c r="AR336" s="65"/>
      <c r="AS336" s="65"/>
      <c r="AT336" s="65"/>
      <c r="AU336" s="65"/>
      <c r="AV336" s="65"/>
      <c r="AW336" s="65"/>
      <c r="AX336" s="65"/>
      <c r="AY336" s="65"/>
      <c r="AZ336" s="65"/>
      <c r="BA336" s="65"/>
      <c r="BB336" s="65"/>
      <c r="BC336" s="65"/>
      <c r="BD336" s="65"/>
      <c r="BE336" s="65"/>
      <c r="BF336" s="65"/>
      <c r="BG336" s="65"/>
      <c r="BH336" s="65"/>
      <c r="BI336" s="65"/>
      <c r="BJ336" s="65"/>
      <c r="BK336" s="65"/>
      <c r="BL336" s="65"/>
    </row>
    <row r="337" spans="1:64" x14ac:dyDescent="0.2">
      <c r="A337" s="60" t="s">
        <v>1372</v>
      </c>
      <c r="B337" s="60" t="s">
        <v>1733</v>
      </c>
      <c r="C337" s="66" t="s">
        <v>1734</v>
      </c>
      <c r="D337" s="60">
        <v>50</v>
      </c>
      <c r="E337" s="60" t="s">
        <v>26</v>
      </c>
      <c r="F337" s="60">
        <v>45</v>
      </c>
      <c r="G337" s="60" t="s">
        <v>27</v>
      </c>
      <c r="H337" s="60" t="s">
        <v>76</v>
      </c>
      <c r="I337" s="60" t="s">
        <v>29</v>
      </c>
      <c r="J337" s="60"/>
      <c r="K337" s="60"/>
      <c r="L337" s="60"/>
      <c r="M337" s="60" t="s">
        <v>32</v>
      </c>
      <c r="N337" s="60" t="s">
        <v>368</v>
      </c>
      <c r="O337" s="60">
        <v>24</v>
      </c>
      <c r="P337" s="60" t="s">
        <v>28</v>
      </c>
      <c r="Q337" s="65"/>
      <c r="R337" s="65"/>
      <c r="S337" s="65"/>
      <c r="T337" s="65"/>
      <c r="U337" s="65"/>
      <c r="V337" s="65"/>
      <c r="W337" s="65"/>
      <c r="X337" s="65"/>
      <c r="Y337" s="65"/>
      <c r="Z337" s="65"/>
      <c r="AA337" s="65"/>
      <c r="AB337" s="65"/>
      <c r="AC337" s="65"/>
      <c r="AD337" s="65"/>
      <c r="AE337" s="65"/>
      <c r="AF337" s="65"/>
      <c r="AG337" s="65"/>
      <c r="AH337" s="65"/>
      <c r="AI337" s="65"/>
      <c r="AJ337" s="65"/>
      <c r="AK337" s="65"/>
      <c r="AL337" s="65"/>
      <c r="AM337" s="65"/>
      <c r="AN337" s="65"/>
      <c r="AO337" s="65"/>
      <c r="AP337" s="65"/>
      <c r="AQ337" s="65"/>
      <c r="AR337" s="65"/>
      <c r="AS337" s="65"/>
      <c r="AT337" s="65"/>
      <c r="AU337" s="65"/>
      <c r="AV337" s="65"/>
      <c r="AW337" s="65"/>
      <c r="AX337" s="65"/>
      <c r="AY337" s="65"/>
      <c r="AZ337" s="65"/>
      <c r="BA337" s="65"/>
      <c r="BB337" s="65"/>
      <c r="BC337" s="65"/>
      <c r="BD337" s="65"/>
      <c r="BE337" s="65"/>
      <c r="BF337" s="65"/>
      <c r="BG337" s="65"/>
      <c r="BH337" s="65"/>
      <c r="BI337" s="65"/>
      <c r="BJ337" s="65"/>
      <c r="BK337" s="65"/>
      <c r="BL337" s="65"/>
    </row>
    <row r="338" spans="1:64" x14ac:dyDescent="0.2">
      <c r="A338" s="60" t="s">
        <v>1372</v>
      </c>
      <c r="B338" s="60" t="s">
        <v>1733</v>
      </c>
      <c r="C338" s="66" t="s">
        <v>1735</v>
      </c>
      <c r="D338" s="60">
        <v>50</v>
      </c>
      <c r="E338" s="60" t="s">
        <v>26</v>
      </c>
      <c r="F338" s="60">
        <v>35</v>
      </c>
      <c r="G338" s="60" t="s">
        <v>27</v>
      </c>
      <c r="H338" s="60" t="s">
        <v>76</v>
      </c>
      <c r="I338" s="60" t="s">
        <v>29</v>
      </c>
      <c r="J338" s="60"/>
      <c r="K338" s="60"/>
      <c r="L338" s="60"/>
      <c r="M338" s="60" t="s">
        <v>32</v>
      </c>
      <c r="N338" s="60" t="s">
        <v>368</v>
      </c>
      <c r="O338" s="60">
        <v>24</v>
      </c>
      <c r="P338" s="60" t="s">
        <v>28</v>
      </c>
      <c r="Q338" s="65"/>
      <c r="R338" s="65"/>
      <c r="S338" s="65"/>
      <c r="T338" s="65"/>
      <c r="U338" s="65"/>
      <c r="V338" s="65"/>
      <c r="W338" s="65"/>
      <c r="X338" s="65"/>
      <c r="Y338" s="65"/>
      <c r="Z338" s="65"/>
      <c r="AA338" s="65"/>
      <c r="AB338" s="65"/>
      <c r="AC338" s="65"/>
      <c r="AD338" s="65"/>
      <c r="AE338" s="65"/>
      <c r="AF338" s="65"/>
      <c r="AG338" s="65"/>
      <c r="AH338" s="65"/>
      <c r="AI338" s="65"/>
      <c r="AJ338" s="65"/>
      <c r="AK338" s="65"/>
      <c r="AL338" s="65"/>
      <c r="AM338" s="65"/>
      <c r="AN338" s="65"/>
      <c r="AO338" s="65"/>
      <c r="AP338" s="65"/>
      <c r="AQ338" s="65"/>
      <c r="AR338" s="65"/>
      <c r="AS338" s="65"/>
      <c r="AT338" s="65"/>
      <c r="AU338" s="65"/>
      <c r="AV338" s="65"/>
      <c r="AW338" s="65"/>
      <c r="AX338" s="65"/>
      <c r="AY338" s="65"/>
      <c r="AZ338" s="65"/>
      <c r="BA338" s="65"/>
      <c r="BB338" s="65"/>
      <c r="BC338" s="65"/>
      <c r="BD338" s="65"/>
      <c r="BE338" s="65"/>
      <c r="BF338" s="65"/>
      <c r="BG338" s="65"/>
      <c r="BH338" s="65"/>
      <c r="BI338" s="65"/>
      <c r="BJ338" s="65"/>
      <c r="BK338" s="65"/>
      <c r="BL338" s="65"/>
    </row>
    <row r="339" spans="1:64" x14ac:dyDescent="0.2">
      <c r="A339" s="60" t="s">
        <v>1372</v>
      </c>
      <c r="B339" s="60" t="s">
        <v>1733</v>
      </c>
      <c r="C339" s="66" t="s">
        <v>1736</v>
      </c>
      <c r="D339" s="60">
        <v>50</v>
      </c>
      <c r="E339" s="60" t="s">
        <v>26</v>
      </c>
      <c r="F339" s="60">
        <v>48</v>
      </c>
      <c r="G339" s="60" t="s">
        <v>27</v>
      </c>
      <c r="H339" s="60" t="s">
        <v>76</v>
      </c>
      <c r="I339" s="60" t="s">
        <v>29</v>
      </c>
      <c r="J339" s="60"/>
      <c r="K339" s="60"/>
      <c r="L339" s="60"/>
      <c r="M339" s="60" t="s">
        <v>32</v>
      </c>
      <c r="N339" s="60" t="s">
        <v>368</v>
      </c>
      <c r="O339" s="60">
        <v>24</v>
      </c>
      <c r="P339" s="60" t="s">
        <v>28</v>
      </c>
      <c r="Q339" s="65"/>
      <c r="R339" s="65"/>
      <c r="S339" s="65"/>
      <c r="T339" s="65"/>
      <c r="U339" s="65"/>
      <c r="V339" s="65"/>
      <c r="W339" s="65"/>
      <c r="X339" s="65"/>
      <c r="Y339" s="65"/>
      <c r="Z339" s="65"/>
      <c r="AA339" s="65"/>
      <c r="AB339" s="65"/>
      <c r="AC339" s="65"/>
      <c r="AD339" s="65"/>
      <c r="AE339" s="65"/>
      <c r="AF339" s="65"/>
      <c r="AG339" s="65"/>
      <c r="AH339" s="65"/>
      <c r="AI339" s="65"/>
      <c r="AJ339" s="65"/>
      <c r="AK339" s="65"/>
      <c r="AL339" s="65"/>
      <c r="AM339" s="65"/>
      <c r="AN339" s="65"/>
      <c r="AO339" s="65"/>
      <c r="AP339" s="65"/>
      <c r="AQ339" s="65"/>
      <c r="AR339" s="65"/>
      <c r="AS339" s="65"/>
      <c r="AT339" s="65"/>
      <c r="AU339" s="65"/>
      <c r="AV339" s="65"/>
      <c r="AW339" s="65"/>
      <c r="AX339" s="65"/>
      <c r="AY339" s="65"/>
      <c r="AZ339" s="65"/>
      <c r="BA339" s="65"/>
      <c r="BB339" s="65"/>
      <c r="BC339" s="65"/>
      <c r="BD339" s="65"/>
      <c r="BE339" s="65"/>
      <c r="BF339" s="65"/>
      <c r="BG339" s="65"/>
      <c r="BH339" s="65"/>
      <c r="BI339" s="65"/>
      <c r="BJ339" s="65"/>
      <c r="BK339" s="65"/>
      <c r="BL339" s="65"/>
    </row>
    <row r="340" spans="1:64" x14ac:dyDescent="0.2">
      <c r="A340" s="60" t="s">
        <v>1372</v>
      </c>
      <c r="B340" s="60" t="s">
        <v>1733</v>
      </c>
      <c r="C340" s="66" t="s">
        <v>1737</v>
      </c>
      <c r="D340" s="60">
        <v>50</v>
      </c>
      <c r="E340" s="60" t="s">
        <v>26</v>
      </c>
      <c r="F340" s="60">
        <v>46</v>
      </c>
      <c r="G340" s="60" t="s">
        <v>27</v>
      </c>
      <c r="H340" s="60" t="s">
        <v>76</v>
      </c>
      <c r="I340" s="60" t="s">
        <v>29</v>
      </c>
      <c r="J340" s="60"/>
      <c r="K340" s="60"/>
      <c r="L340" s="60"/>
      <c r="M340" s="60" t="s">
        <v>32</v>
      </c>
      <c r="N340" s="60" t="s">
        <v>368</v>
      </c>
      <c r="O340" s="60">
        <v>24</v>
      </c>
      <c r="P340" s="60" t="s">
        <v>28</v>
      </c>
      <c r="Q340" s="65"/>
      <c r="R340" s="65"/>
      <c r="S340" s="65"/>
      <c r="T340" s="65"/>
      <c r="U340" s="65"/>
      <c r="V340" s="65"/>
      <c r="W340" s="65"/>
      <c r="X340" s="65"/>
      <c r="Y340" s="65"/>
      <c r="Z340" s="65"/>
      <c r="AA340" s="65"/>
      <c r="AB340" s="65"/>
      <c r="AC340" s="65"/>
      <c r="AD340" s="65"/>
      <c r="AE340" s="65"/>
      <c r="AF340" s="65"/>
      <c r="AG340" s="65"/>
      <c r="AH340" s="65"/>
      <c r="AI340" s="65"/>
      <c r="AJ340" s="65"/>
      <c r="AK340" s="65"/>
      <c r="AL340" s="65"/>
      <c r="AM340" s="65"/>
      <c r="AN340" s="65"/>
      <c r="AO340" s="65"/>
      <c r="AP340" s="65"/>
      <c r="AQ340" s="65"/>
      <c r="AR340" s="65"/>
      <c r="AS340" s="65"/>
      <c r="AT340" s="65"/>
      <c r="AU340" s="65"/>
      <c r="AV340" s="65"/>
      <c r="AW340" s="65"/>
      <c r="AX340" s="65"/>
      <c r="AY340" s="65"/>
      <c r="AZ340" s="65"/>
      <c r="BA340" s="65"/>
      <c r="BB340" s="65"/>
      <c r="BC340" s="65"/>
      <c r="BD340" s="65"/>
      <c r="BE340" s="65"/>
      <c r="BF340" s="65"/>
      <c r="BG340" s="65"/>
      <c r="BH340" s="65"/>
      <c r="BI340" s="65"/>
      <c r="BJ340" s="65"/>
      <c r="BK340" s="65"/>
      <c r="BL340" s="65"/>
    </row>
    <row r="341" spans="1:64" x14ac:dyDescent="0.2">
      <c r="A341" s="60" t="s">
        <v>1372</v>
      </c>
      <c r="B341" s="60" t="s">
        <v>1733</v>
      </c>
      <c r="C341" s="66" t="s">
        <v>1738</v>
      </c>
      <c r="D341" s="60">
        <v>45</v>
      </c>
      <c r="E341" s="60" t="s">
        <v>26</v>
      </c>
      <c r="F341" s="60">
        <v>40</v>
      </c>
      <c r="G341" s="60" t="s">
        <v>27</v>
      </c>
      <c r="H341" s="60" t="s">
        <v>28</v>
      </c>
      <c r="I341" s="60" t="s">
        <v>29</v>
      </c>
      <c r="J341" s="60"/>
      <c r="K341" s="60"/>
      <c r="L341" s="60"/>
      <c r="M341" s="60" t="s">
        <v>32</v>
      </c>
      <c r="N341" s="60" t="s">
        <v>70</v>
      </c>
      <c r="O341" s="60">
        <v>24</v>
      </c>
      <c r="P341" s="60" t="s">
        <v>28</v>
      </c>
      <c r="Q341" s="65"/>
      <c r="R341" s="65"/>
      <c r="S341" s="65"/>
      <c r="T341" s="65"/>
      <c r="U341" s="65"/>
      <c r="V341" s="65"/>
      <c r="W341" s="65"/>
      <c r="X341" s="65"/>
      <c r="Y341" s="65"/>
      <c r="Z341" s="65"/>
      <c r="AA341" s="65"/>
      <c r="AB341" s="65"/>
      <c r="AC341" s="65"/>
      <c r="AD341" s="65"/>
      <c r="AE341" s="65"/>
      <c r="AF341" s="65"/>
      <c r="AG341" s="65"/>
      <c r="AH341" s="65"/>
      <c r="AI341" s="65"/>
      <c r="AJ341" s="65"/>
      <c r="AK341" s="65"/>
      <c r="AL341" s="65"/>
      <c r="AM341" s="65"/>
      <c r="AN341" s="65"/>
      <c r="AO341" s="65"/>
      <c r="AP341" s="65"/>
      <c r="AQ341" s="65"/>
      <c r="AR341" s="65"/>
      <c r="AS341" s="65"/>
      <c r="AT341" s="65"/>
      <c r="AU341" s="65"/>
      <c r="AV341" s="65"/>
      <c r="AW341" s="65"/>
      <c r="AX341" s="65"/>
      <c r="AY341" s="65"/>
      <c r="AZ341" s="65"/>
      <c r="BA341" s="65"/>
      <c r="BB341" s="65"/>
      <c r="BC341" s="65"/>
      <c r="BD341" s="65"/>
      <c r="BE341" s="65"/>
      <c r="BF341" s="65"/>
      <c r="BG341" s="65"/>
      <c r="BH341" s="65"/>
      <c r="BI341" s="65"/>
      <c r="BJ341" s="65"/>
      <c r="BK341" s="65"/>
      <c r="BL341" s="65"/>
    </row>
    <row r="342" spans="1:64" x14ac:dyDescent="0.2">
      <c r="A342" s="60" t="s">
        <v>1372</v>
      </c>
      <c r="B342" s="60" t="s">
        <v>1733</v>
      </c>
      <c r="C342" s="67" t="s">
        <v>1739</v>
      </c>
      <c r="D342" s="60">
        <v>200</v>
      </c>
      <c r="E342" s="60" t="s">
        <v>26</v>
      </c>
      <c r="F342" s="60">
        <v>180</v>
      </c>
      <c r="G342" s="60" t="s">
        <v>27</v>
      </c>
      <c r="H342" s="60" t="s">
        <v>28</v>
      </c>
      <c r="I342" s="60" t="s">
        <v>29</v>
      </c>
      <c r="J342" s="60" t="s">
        <v>28</v>
      </c>
      <c r="K342" s="60" t="s">
        <v>267</v>
      </c>
      <c r="L342" s="60" t="s">
        <v>1740</v>
      </c>
      <c r="M342" s="60" t="s">
        <v>32</v>
      </c>
      <c r="N342" s="60" t="s">
        <v>368</v>
      </c>
      <c r="O342" s="60">
        <v>24</v>
      </c>
      <c r="P342" s="60" t="s">
        <v>28</v>
      </c>
      <c r="Q342" s="65"/>
      <c r="R342" s="65"/>
      <c r="S342" s="65"/>
      <c r="T342" s="65"/>
      <c r="U342" s="65"/>
      <c r="V342" s="65"/>
      <c r="W342" s="65"/>
      <c r="X342" s="65"/>
      <c r="Y342" s="65"/>
      <c r="Z342" s="65"/>
      <c r="AA342" s="65"/>
      <c r="AB342" s="65"/>
      <c r="AC342" s="65"/>
      <c r="AD342" s="65"/>
      <c r="AE342" s="65"/>
      <c r="AF342" s="65"/>
      <c r="AG342" s="65"/>
      <c r="AH342" s="65"/>
      <c r="AI342" s="65"/>
      <c r="AJ342" s="65"/>
      <c r="AK342" s="65"/>
      <c r="AL342" s="65"/>
      <c r="AM342" s="65"/>
      <c r="AN342" s="65"/>
      <c r="AO342" s="65"/>
      <c r="AP342" s="65"/>
      <c r="AQ342" s="65"/>
      <c r="AR342" s="65"/>
      <c r="AS342" s="65"/>
      <c r="AT342" s="65"/>
      <c r="AU342" s="65"/>
      <c r="AV342" s="65"/>
      <c r="AW342" s="65"/>
      <c r="AX342" s="65"/>
      <c r="AY342" s="65"/>
      <c r="AZ342" s="65"/>
      <c r="BA342" s="65"/>
      <c r="BB342" s="65"/>
      <c r="BC342" s="65"/>
      <c r="BD342" s="65"/>
      <c r="BE342" s="65"/>
      <c r="BF342" s="65"/>
      <c r="BG342" s="65"/>
      <c r="BH342" s="65"/>
      <c r="BI342" s="65"/>
      <c r="BJ342" s="65"/>
      <c r="BK342" s="65"/>
      <c r="BL342" s="65"/>
    </row>
    <row r="343" spans="1:64" x14ac:dyDescent="0.2">
      <c r="A343" s="60" t="s">
        <v>1372</v>
      </c>
      <c r="B343" s="60" t="s">
        <v>1733</v>
      </c>
      <c r="C343" s="67" t="s">
        <v>1741</v>
      </c>
      <c r="D343" s="60">
        <v>50</v>
      </c>
      <c r="E343" s="60" t="s">
        <v>26</v>
      </c>
      <c r="F343" s="60">
        <v>60</v>
      </c>
      <c r="G343" s="60" t="s">
        <v>27</v>
      </c>
      <c r="H343" s="60" t="s">
        <v>76</v>
      </c>
      <c r="I343" s="60" t="s">
        <v>29</v>
      </c>
      <c r="J343" s="60"/>
      <c r="K343" s="60"/>
      <c r="L343" s="60"/>
      <c r="M343" s="60" t="s">
        <v>32</v>
      </c>
      <c r="N343" s="60" t="s">
        <v>368</v>
      </c>
      <c r="O343" s="60">
        <v>24</v>
      </c>
      <c r="P343" s="60" t="s">
        <v>28</v>
      </c>
      <c r="Q343" s="65"/>
      <c r="R343" s="65"/>
      <c r="S343" s="65"/>
      <c r="T343" s="65"/>
      <c r="U343" s="65"/>
      <c r="V343" s="65"/>
      <c r="W343" s="65"/>
      <c r="X343" s="65"/>
      <c r="Y343" s="65"/>
      <c r="Z343" s="65"/>
      <c r="AA343" s="65"/>
      <c r="AB343" s="65"/>
      <c r="AC343" s="65"/>
      <c r="AD343" s="65"/>
      <c r="AE343" s="65"/>
      <c r="AF343" s="65"/>
      <c r="AG343" s="65"/>
      <c r="AH343" s="65"/>
      <c r="AI343" s="65"/>
      <c r="AJ343" s="65"/>
      <c r="AK343" s="65"/>
      <c r="AL343" s="65"/>
      <c r="AM343" s="65"/>
      <c r="AN343" s="65"/>
      <c r="AO343" s="65"/>
      <c r="AP343" s="65"/>
      <c r="AQ343" s="65"/>
      <c r="AR343" s="65"/>
      <c r="AS343" s="65"/>
      <c r="AT343" s="65"/>
      <c r="AU343" s="65"/>
      <c r="AV343" s="65"/>
      <c r="AW343" s="65"/>
      <c r="AX343" s="65"/>
      <c r="AY343" s="65"/>
      <c r="AZ343" s="65"/>
      <c r="BA343" s="65"/>
      <c r="BB343" s="65"/>
      <c r="BC343" s="65"/>
      <c r="BD343" s="65"/>
      <c r="BE343" s="65"/>
      <c r="BF343" s="65"/>
      <c r="BG343" s="65"/>
      <c r="BH343" s="65"/>
      <c r="BI343" s="65"/>
      <c r="BJ343" s="65"/>
      <c r="BK343" s="65"/>
      <c r="BL343" s="65"/>
    </row>
    <row r="344" spans="1:64" x14ac:dyDescent="0.2">
      <c r="A344" s="60" t="s">
        <v>1372</v>
      </c>
      <c r="B344" s="60" t="s">
        <v>1733</v>
      </c>
      <c r="C344" s="67" t="s">
        <v>1742</v>
      </c>
      <c r="D344" s="60">
        <v>400</v>
      </c>
      <c r="E344" s="60" t="s">
        <v>26</v>
      </c>
      <c r="F344" s="60">
        <v>350</v>
      </c>
      <c r="G344" s="60" t="s">
        <v>27</v>
      </c>
      <c r="H344" s="60" t="s">
        <v>28</v>
      </c>
      <c r="I344" s="60" t="s">
        <v>29</v>
      </c>
      <c r="J344" s="60"/>
      <c r="K344" s="60"/>
      <c r="L344" s="60"/>
      <c r="M344" s="60" t="s">
        <v>32</v>
      </c>
      <c r="N344" s="60" t="s">
        <v>368</v>
      </c>
      <c r="O344" s="60">
        <v>24</v>
      </c>
      <c r="P344" s="60" t="s">
        <v>28</v>
      </c>
      <c r="Q344" s="65"/>
      <c r="R344" s="65"/>
      <c r="S344" s="65"/>
      <c r="T344" s="65"/>
      <c r="U344" s="65"/>
      <c r="V344" s="65"/>
      <c r="W344" s="65"/>
      <c r="X344" s="65"/>
      <c r="Y344" s="65"/>
      <c r="Z344" s="65"/>
      <c r="AA344" s="65"/>
      <c r="AB344" s="65"/>
      <c r="AC344" s="65"/>
      <c r="AD344" s="65"/>
      <c r="AE344" s="65"/>
      <c r="AF344" s="65"/>
      <c r="AG344" s="65"/>
      <c r="AH344" s="65"/>
      <c r="AI344" s="65"/>
      <c r="AJ344" s="65"/>
      <c r="AK344" s="65"/>
      <c r="AL344" s="65"/>
      <c r="AM344" s="65"/>
      <c r="AN344" s="65"/>
      <c r="AO344" s="65"/>
      <c r="AP344" s="65"/>
      <c r="AQ344" s="65"/>
      <c r="AR344" s="65"/>
      <c r="AS344" s="65"/>
      <c r="AT344" s="65"/>
      <c r="AU344" s="65"/>
      <c r="AV344" s="65"/>
      <c r="AW344" s="65"/>
      <c r="AX344" s="65"/>
      <c r="AY344" s="65"/>
      <c r="AZ344" s="65"/>
      <c r="BA344" s="65"/>
      <c r="BB344" s="65"/>
      <c r="BC344" s="65"/>
      <c r="BD344" s="65"/>
      <c r="BE344" s="65"/>
      <c r="BF344" s="65"/>
      <c r="BG344" s="65"/>
      <c r="BH344" s="65"/>
      <c r="BI344" s="65"/>
      <c r="BJ344" s="65"/>
      <c r="BK344" s="65"/>
      <c r="BL344" s="65"/>
    </row>
    <row r="345" spans="1:64" x14ac:dyDescent="0.2">
      <c r="A345" s="60" t="s">
        <v>1372</v>
      </c>
      <c r="B345" s="60" t="s">
        <v>1733</v>
      </c>
      <c r="C345" s="67" t="s">
        <v>1743</v>
      </c>
      <c r="D345" s="60">
        <v>230</v>
      </c>
      <c r="E345" s="60" t="s">
        <v>26</v>
      </c>
      <c r="F345" s="60">
        <v>220</v>
      </c>
      <c r="G345" s="60" t="s">
        <v>27</v>
      </c>
      <c r="H345" s="60" t="s">
        <v>28</v>
      </c>
      <c r="I345" s="60" t="s">
        <v>29</v>
      </c>
      <c r="J345" s="60" t="s">
        <v>28</v>
      </c>
      <c r="K345" s="60" t="s">
        <v>267</v>
      </c>
      <c r="L345" s="60" t="s">
        <v>1740</v>
      </c>
      <c r="M345" s="60" t="s">
        <v>32</v>
      </c>
      <c r="N345" s="60" t="s">
        <v>368</v>
      </c>
      <c r="O345" s="60">
        <v>24</v>
      </c>
      <c r="P345" s="60" t="s">
        <v>28</v>
      </c>
      <c r="Q345" s="65"/>
      <c r="R345" s="65"/>
      <c r="S345" s="65"/>
      <c r="T345" s="65"/>
      <c r="U345" s="65"/>
      <c r="V345" s="65"/>
      <c r="W345" s="65"/>
      <c r="X345" s="65"/>
      <c r="Y345" s="65"/>
      <c r="Z345" s="65"/>
      <c r="AA345" s="65"/>
      <c r="AB345" s="65"/>
      <c r="AC345" s="65"/>
      <c r="AD345" s="65"/>
      <c r="AE345" s="65"/>
      <c r="AF345" s="65"/>
      <c r="AG345" s="65"/>
      <c r="AH345" s="65"/>
      <c r="AI345" s="65"/>
      <c r="AJ345" s="65"/>
      <c r="AK345" s="65"/>
      <c r="AL345" s="65"/>
      <c r="AM345" s="65"/>
      <c r="AN345" s="65"/>
      <c r="AO345" s="65"/>
      <c r="AP345" s="65"/>
      <c r="AQ345" s="65"/>
      <c r="AR345" s="65"/>
      <c r="AS345" s="65"/>
      <c r="AT345" s="65"/>
      <c r="AU345" s="65"/>
      <c r="AV345" s="65"/>
      <c r="AW345" s="65"/>
      <c r="AX345" s="65"/>
      <c r="AY345" s="65"/>
      <c r="AZ345" s="65"/>
      <c r="BA345" s="65"/>
      <c r="BB345" s="65"/>
      <c r="BC345" s="65"/>
      <c r="BD345" s="65"/>
      <c r="BE345" s="65"/>
      <c r="BF345" s="65"/>
      <c r="BG345" s="65"/>
      <c r="BH345" s="65"/>
      <c r="BI345" s="65"/>
      <c r="BJ345" s="65"/>
      <c r="BK345" s="65"/>
      <c r="BL345" s="65"/>
    </row>
    <row r="346" spans="1:64" x14ac:dyDescent="0.2">
      <c r="A346" s="60" t="s">
        <v>1372</v>
      </c>
      <c r="B346" s="60" t="s">
        <v>1733</v>
      </c>
      <c r="C346" s="67" t="s">
        <v>1744</v>
      </c>
      <c r="D346" s="60">
        <v>230</v>
      </c>
      <c r="E346" s="60" t="s">
        <v>26</v>
      </c>
      <c r="F346" s="60">
        <v>200</v>
      </c>
      <c r="G346" s="60" t="s">
        <v>27</v>
      </c>
      <c r="H346" s="60" t="s">
        <v>28</v>
      </c>
      <c r="I346" s="60" t="s">
        <v>29</v>
      </c>
      <c r="J346" s="60"/>
      <c r="K346" s="60"/>
      <c r="L346" s="60"/>
      <c r="M346" s="60" t="s">
        <v>32</v>
      </c>
      <c r="N346" s="60" t="s">
        <v>368</v>
      </c>
      <c r="O346" s="60">
        <v>24</v>
      </c>
      <c r="P346" s="60" t="s">
        <v>28</v>
      </c>
      <c r="Q346" s="65"/>
      <c r="R346" s="65"/>
      <c r="S346" s="65"/>
      <c r="T346" s="65"/>
      <c r="U346" s="65"/>
      <c r="V346" s="65"/>
      <c r="W346" s="65"/>
      <c r="X346" s="65"/>
      <c r="Y346" s="65"/>
      <c r="Z346" s="65"/>
      <c r="AA346" s="65"/>
      <c r="AB346" s="65"/>
      <c r="AC346" s="65"/>
      <c r="AD346" s="65"/>
      <c r="AE346" s="65"/>
      <c r="AF346" s="65"/>
      <c r="AG346" s="65"/>
      <c r="AH346" s="65"/>
      <c r="AI346" s="65"/>
      <c r="AJ346" s="65"/>
      <c r="AK346" s="65"/>
      <c r="AL346" s="65"/>
      <c r="AM346" s="65"/>
      <c r="AN346" s="65"/>
      <c r="AO346" s="65"/>
      <c r="AP346" s="65"/>
      <c r="AQ346" s="65"/>
      <c r="AR346" s="65"/>
      <c r="AS346" s="65"/>
      <c r="AT346" s="65"/>
      <c r="AU346" s="65"/>
      <c r="AV346" s="65"/>
      <c r="AW346" s="65"/>
      <c r="AX346" s="65"/>
      <c r="AY346" s="65"/>
      <c r="AZ346" s="65"/>
      <c r="BA346" s="65"/>
      <c r="BB346" s="65"/>
      <c r="BC346" s="65"/>
      <c r="BD346" s="65"/>
      <c r="BE346" s="65"/>
      <c r="BF346" s="65"/>
      <c r="BG346" s="65"/>
      <c r="BH346" s="65"/>
      <c r="BI346" s="65"/>
      <c r="BJ346" s="65"/>
      <c r="BK346" s="65"/>
      <c r="BL346" s="65"/>
    </row>
    <row r="347" spans="1:64" x14ac:dyDescent="0.2">
      <c r="A347" s="60" t="s">
        <v>1372</v>
      </c>
      <c r="B347" s="60" t="s">
        <v>1733</v>
      </c>
      <c r="C347" s="67" t="s">
        <v>1745</v>
      </c>
      <c r="D347" s="60">
        <v>230</v>
      </c>
      <c r="E347" s="60" t="s">
        <v>26</v>
      </c>
      <c r="F347" s="60">
        <v>190</v>
      </c>
      <c r="G347" s="60" t="s">
        <v>27</v>
      </c>
      <c r="H347" s="60" t="s">
        <v>76</v>
      </c>
      <c r="I347" s="60" t="s">
        <v>29</v>
      </c>
      <c r="J347" s="60"/>
      <c r="K347" s="60"/>
      <c r="L347" s="60"/>
      <c r="M347" s="60" t="s">
        <v>32</v>
      </c>
      <c r="N347" s="60" t="s">
        <v>368</v>
      </c>
      <c r="O347" s="60">
        <v>24</v>
      </c>
      <c r="P347" s="60" t="s">
        <v>28</v>
      </c>
      <c r="Q347" s="65"/>
      <c r="R347" s="65"/>
      <c r="S347" s="65"/>
      <c r="T347" s="65"/>
      <c r="U347" s="65"/>
      <c r="V347" s="65"/>
      <c r="W347" s="65"/>
      <c r="X347" s="65"/>
      <c r="Y347" s="65"/>
      <c r="Z347" s="65"/>
      <c r="AA347" s="65"/>
      <c r="AB347" s="65"/>
      <c r="AC347" s="65"/>
      <c r="AD347" s="65"/>
      <c r="AE347" s="65"/>
      <c r="AF347" s="65"/>
      <c r="AG347" s="65"/>
      <c r="AH347" s="65"/>
      <c r="AI347" s="65"/>
      <c r="AJ347" s="65"/>
      <c r="AK347" s="65"/>
      <c r="AL347" s="65"/>
      <c r="AM347" s="65"/>
      <c r="AN347" s="65"/>
      <c r="AO347" s="65"/>
      <c r="AP347" s="65"/>
      <c r="AQ347" s="65"/>
      <c r="AR347" s="65"/>
      <c r="AS347" s="65"/>
      <c r="AT347" s="65"/>
      <c r="AU347" s="65"/>
      <c r="AV347" s="65"/>
      <c r="AW347" s="65"/>
      <c r="AX347" s="65"/>
      <c r="AY347" s="65"/>
      <c r="AZ347" s="65"/>
      <c r="BA347" s="65"/>
      <c r="BB347" s="65"/>
      <c r="BC347" s="65"/>
      <c r="BD347" s="65"/>
      <c r="BE347" s="65"/>
      <c r="BF347" s="65"/>
      <c r="BG347" s="65"/>
      <c r="BH347" s="65"/>
      <c r="BI347" s="65"/>
      <c r="BJ347" s="65"/>
      <c r="BK347" s="65"/>
      <c r="BL347" s="65"/>
    </row>
    <row r="348" spans="1:64" x14ac:dyDescent="0.2">
      <c r="A348" s="60" t="s">
        <v>1372</v>
      </c>
      <c r="B348" s="60" t="s">
        <v>1733</v>
      </c>
      <c r="C348" s="69" t="s">
        <v>1746</v>
      </c>
      <c r="D348" s="60">
        <v>230</v>
      </c>
      <c r="E348" s="60" t="s">
        <v>26</v>
      </c>
      <c r="F348" s="60">
        <v>200</v>
      </c>
      <c r="G348" s="60" t="s">
        <v>264</v>
      </c>
      <c r="H348" s="60" t="s">
        <v>28</v>
      </c>
      <c r="I348" s="60" t="s">
        <v>29</v>
      </c>
      <c r="J348" s="60"/>
      <c r="K348" s="60"/>
      <c r="L348" s="60"/>
      <c r="M348" s="60" t="s">
        <v>32</v>
      </c>
      <c r="N348" s="60" t="s">
        <v>70</v>
      </c>
      <c r="O348" s="60">
        <v>24</v>
      </c>
      <c r="P348" s="60" t="s">
        <v>28</v>
      </c>
      <c r="Q348" s="65"/>
      <c r="R348" s="65"/>
      <c r="S348" s="65"/>
      <c r="T348" s="65"/>
      <c r="U348" s="65"/>
      <c r="V348" s="65"/>
      <c r="W348" s="65"/>
      <c r="X348" s="65"/>
      <c r="Y348" s="65"/>
      <c r="Z348" s="65"/>
      <c r="AA348" s="65"/>
      <c r="AB348" s="65"/>
      <c r="AC348" s="65"/>
      <c r="AD348" s="65"/>
      <c r="AE348" s="65"/>
      <c r="AF348" s="65"/>
      <c r="AG348" s="65"/>
      <c r="AH348" s="65"/>
      <c r="AI348" s="65"/>
      <c r="AJ348" s="65"/>
      <c r="AK348" s="65"/>
      <c r="AL348" s="65"/>
      <c r="AM348" s="65"/>
      <c r="AN348" s="65"/>
      <c r="AO348" s="65"/>
      <c r="AP348" s="65"/>
      <c r="AQ348" s="65"/>
      <c r="AR348" s="65"/>
      <c r="AS348" s="65"/>
      <c r="AT348" s="65"/>
      <c r="AU348" s="65"/>
      <c r="AV348" s="65"/>
      <c r="AW348" s="65"/>
      <c r="AX348" s="65"/>
      <c r="AY348" s="65"/>
      <c r="AZ348" s="65"/>
      <c r="BA348" s="65"/>
      <c r="BB348" s="65"/>
      <c r="BC348" s="65"/>
      <c r="BD348" s="65"/>
      <c r="BE348" s="65"/>
      <c r="BF348" s="65"/>
      <c r="BG348" s="65"/>
      <c r="BH348" s="65"/>
      <c r="BI348" s="65"/>
      <c r="BJ348" s="65"/>
      <c r="BK348" s="65"/>
      <c r="BL348" s="65"/>
    </row>
    <row r="349" spans="1:64" x14ac:dyDescent="0.2">
      <c r="A349" s="60" t="s">
        <v>1372</v>
      </c>
      <c r="B349" s="60" t="s">
        <v>1733</v>
      </c>
      <c r="C349" s="68" t="s">
        <v>1747</v>
      </c>
      <c r="D349" s="60"/>
      <c r="E349" s="60" t="s">
        <v>26</v>
      </c>
      <c r="F349" s="60">
        <v>150</v>
      </c>
      <c r="G349" s="60" t="s">
        <v>1748</v>
      </c>
      <c r="H349" s="60" t="s">
        <v>76</v>
      </c>
      <c r="I349" s="60" t="s">
        <v>29</v>
      </c>
      <c r="J349" s="60"/>
      <c r="K349" s="60"/>
      <c r="L349" s="60"/>
      <c r="M349" s="60" t="s">
        <v>32</v>
      </c>
      <c r="N349" s="60" t="s">
        <v>368</v>
      </c>
      <c r="O349" s="60">
        <v>24</v>
      </c>
      <c r="P349" s="60" t="s">
        <v>28</v>
      </c>
      <c r="Q349" s="65"/>
      <c r="R349" s="65"/>
      <c r="S349" s="65"/>
      <c r="T349" s="65"/>
      <c r="U349" s="65"/>
      <c r="V349" s="65"/>
      <c r="W349" s="65"/>
      <c r="X349" s="65"/>
      <c r="Y349" s="65"/>
      <c r="Z349" s="65"/>
      <c r="AA349" s="65"/>
      <c r="AB349" s="65"/>
      <c r="AC349" s="65"/>
      <c r="AD349" s="65"/>
      <c r="AE349" s="65"/>
      <c r="AF349" s="65"/>
      <c r="AG349" s="65"/>
      <c r="AH349" s="65"/>
      <c r="AI349" s="65"/>
      <c r="AJ349" s="65"/>
      <c r="AK349" s="65"/>
      <c r="AL349" s="65"/>
      <c r="AM349" s="65"/>
      <c r="AN349" s="65"/>
      <c r="AO349" s="65"/>
      <c r="AP349" s="65"/>
      <c r="AQ349" s="65"/>
      <c r="AR349" s="65"/>
      <c r="AS349" s="65"/>
      <c r="AT349" s="65"/>
      <c r="AU349" s="65"/>
      <c r="AV349" s="65"/>
      <c r="AW349" s="65"/>
      <c r="AX349" s="65"/>
      <c r="AY349" s="65"/>
      <c r="AZ349" s="65"/>
      <c r="BA349" s="65"/>
      <c r="BB349" s="65"/>
      <c r="BC349" s="65"/>
      <c r="BD349" s="65"/>
      <c r="BE349" s="65"/>
      <c r="BF349" s="65"/>
      <c r="BG349" s="65"/>
      <c r="BH349" s="65"/>
      <c r="BI349" s="65"/>
      <c r="BJ349" s="65"/>
      <c r="BK349" s="65"/>
      <c r="BL349" s="65"/>
    </row>
    <row r="350" spans="1:64" x14ac:dyDescent="0.2">
      <c r="A350" s="60" t="s">
        <v>1372</v>
      </c>
      <c r="B350" s="60" t="s">
        <v>1733</v>
      </c>
      <c r="C350" s="66" t="s">
        <v>1749</v>
      </c>
      <c r="D350" s="73">
        <v>30</v>
      </c>
      <c r="E350" s="60" t="s">
        <v>26</v>
      </c>
      <c r="F350" s="60">
        <v>40</v>
      </c>
      <c r="G350" s="60" t="s">
        <v>27</v>
      </c>
      <c r="H350" s="60" t="s">
        <v>76</v>
      </c>
      <c r="I350" s="60" t="s">
        <v>29</v>
      </c>
      <c r="J350" s="60"/>
      <c r="K350" s="60"/>
      <c r="L350" s="60"/>
      <c r="M350" s="60" t="s">
        <v>32</v>
      </c>
      <c r="N350" s="60" t="s">
        <v>70</v>
      </c>
      <c r="O350" s="60">
        <v>24</v>
      </c>
      <c r="P350" s="60" t="s">
        <v>28</v>
      </c>
      <c r="Q350" s="65"/>
      <c r="R350" s="65"/>
      <c r="S350" s="65"/>
      <c r="T350" s="65"/>
      <c r="U350" s="65"/>
      <c r="V350" s="65"/>
      <c r="W350" s="65"/>
      <c r="X350" s="65"/>
      <c r="Y350" s="65"/>
      <c r="Z350" s="65"/>
      <c r="AA350" s="65"/>
      <c r="AB350" s="65"/>
      <c r="AC350" s="65"/>
      <c r="AD350" s="65"/>
      <c r="AE350" s="65"/>
      <c r="AF350" s="65"/>
      <c r="AG350" s="65"/>
      <c r="AH350" s="65"/>
      <c r="AI350" s="65"/>
      <c r="AJ350" s="65"/>
      <c r="AK350" s="65"/>
      <c r="AL350" s="65"/>
      <c r="AM350" s="65"/>
      <c r="AN350" s="65"/>
      <c r="AO350" s="65"/>
      <c r="AP350" s="65"/>
      <c r="AQ350" s="65"/>
      <c r="AR350" s="65"/>
      <c r="AS350" s="65"/>
      <c r="AT350" s="65"/>
      <c r="AU350" s="65"/>
      <c r="AV350" s="65"/>
      <c r="AW350" s="65"/>
      <c r="AX350" s="65"/>
      <c r="AY350" s="65"/>
      <c r="AZ350" s="65"/>
      <c r="BA350" s="65"/>
      <c r="BB350" s="65"/>
      <c r="BC350" s="65"/>
      <c r="BD350" s="65"/>
      <c r="BE350" s="65"/>
      <c r="BF350" s="65"/>
      <c r="BG350" s="65"/>
      <c r="BH350" s="65"/>
      <c r="BI350" s="65"/>
      <c r="BJ350" s="65"/>
      <c r="BK350" s="65"/>
      <c r="BL350" s="65"/>
    </row>
    <row r="351" spans="1:64" x14ac:dyDescent="0.2">
      <c r="A351" s="60" t="s">
        <v>1372</v>
      </c>
      <c r="B351" s="60" t="s">
        <v>1733</v>
      </c>
      <c r="C351" s="66" t="s">
        <v>1750</v>
      </c>
      <c r="D351" s="73">
        <v>30</v>
      </c>
      <c r="E351" s="60" t="s">
        <v>26</v>
      </c>
      <c r="F351" s="60">
        <v>39</v>
      </c>
      <c r="G351" s="60" t="s">
        <v>27</v>
      </c>
      <c r="H351" s="60" t="s">
        <v>76</v>
      </c>
      <c r="I351" s="60" t="s">
        <v>29</v>
      </c>
      <c r="J351" s="60"/>
      <c r="K351" s="60"/>
      <c r="L351" s="60"/>
      <c r="M351" s="60" t="s">
        <v>32</v>
      </c>
      <c r="N351" s="60" t="s">
        <v>368</v>
      </c>
      <c r="O351" s="60">
        <v>24</v>
      </c>
      <c r="P351" s="60" t="s">
        <v>28</v>
      </c>
      <c r="Q351" s="65"/>
      <c r="R351" s="65"/>
      <c r="S351" s="65"/>
      <c r="T351" s="65"/>
      <c r="U351" s="65"/>
      <c r="V351" s="65"/>
      <c r="W351" s="65"/>
      <c r="X351" s="65"/>
      <c r="Y351" s="65"/>
      <c r="Z351" s="65"/>
      <c r="AA351" s="65"/>
      <c r="AB351" s="65"/>
      <c r="AC351" s="65"/>
      <c r="AD351" s="65"/>
      <c r="AE351" s="65"/>
      <c r="AF351" s="65"/>
      <c r="AG351" s="65"/>
      <c r="AH351" s="65"/>
      <c r="AI351" s="65"/>
      <c r="AJ351" s="65"/>
      <c r="AK351" s="65"/>
      <c r="AL351" s="65"/>
      <c r="AM351" s="65"/>
      <c r="AN351" s="65"/>
      <c r="AO351" s="65"/>
      <c r="AP351" s="65"/>
      <c r="AQ351" s="65"/>
      <c r="AR351" s="65"/>
      <c r="AS351" s="65"/>
      <c r="AT351" s="65"/>
      <c r="AU351" s="65"/>
      <c r="AV351" s="65"/>
      <c r="AW351" s="65"/>
      <c r="AX351" s="65"/>
      <c r="AY351" s="65"/>
      <c r="AZ351" s="65"/>
      <c r="BA351" s="65"/>
      <c r="BB351" s="65"/>
      <c r="BC351" s="65"/>
      <c r="BD351" s="65"/>
      <c r="BE351" s="65"/>
      <c r="BF351" s="65"/>
      <c r="BG351" s="65"/>
      <c r="BH351" s="65"/>
      <c r="BI351" s="65"/>
      <c r="BJ351" s="65"/>
      <c r="BK351" s="65"/>
      <c r="BL351" s="65"/>
    </row>
    <row r="352" spans="1:64" x14ac:dyDescent="0.2">
      <c r="A352" s="60" t="s">
        <v>1372</v>
      </c>
      <c r="B352" s="60" t="s">
        <v>1733</v>
      </c>
      <c r="C352" s="66" t="s">
        <v>1751</v>
      </c>
      <c r="D352" s="73">
        <v>30</v>
      </c>
      <c r="E352" s="60" t="s">
        <v>26</v>
      </c>
      <c r="F352" s="60">
        <v>41</v>
      </c>
      <c r="G352" s="60" t="s">
        <v>27</v>
      </c>
      <c r="H352" s="60" t="s">
        <v>76</v>
      </c>
      <c r="I352" s="60" t="s">
        <v>29</v>
      </c>
      <c r="J352" s="60"/>
      <c r="K352" s="60"/>
      <c r="L352" s="60"/>
      <c r="M352" s="60" t="s">
        <v>32</v>
      </c>
      <c r="N352" s="60" t="s">
        <v>368</v>
      </c>
      <c r="O352" s="60">
        <v>24</v>
      </c>
      <c r="P352" s="60" t="s">
        <v>28</v>
      </c>
      <c r="Q352" s="65"/>
      <c r="R352" s="65"/>
      <c r="S352" s="65"/>
      <c r="T352" s="65"/>
      <c r="U352" s="65"/>
      <c r="V352" s="65"/>
      <c r="W352" s="65"/>
      <c r="X352" s="65"/>
      <c r="Y352" s="65"/>
      <c r="Z352" s="65"/>
      <c r="AA352" s="65"/>
      <c r="AB352" s="65"/>
      <c r="AC352" s="65"/>
      <c r="AD352" s="65"/>
      <c r="AE352" s="65"/>
      <c r="AF352" s="65"/>
      <c r="AG352" s="65"/>
      <c r="AH352" s="65"/>
      <c r="AI352" s="65"/>
      <c r="AJ352" s="65"/>
      <c r="AK352" s="65"/>
      <c r="AL352" s="65"/>
      <c r="AM352" s="65"/>
      <c r="AN352" s="65"/>
      <c r="AO352" s="65"/>
      <c r="AP352" s="65"/>
      <c r="AQ352" s="65"/>
      <c r="AR352" s="65"/>
      <c r="AS352" s="65"/>
      <c r="AT352" s="65"/>
      <c r="AU352" s="65"/>
      <c r="AV352" s="65"/>
      <c r="AW352" s="65"/>
      <c r="AX352" s="65"/>
      <c r="AY352" s="65"/>
      <c r="AZ352" s="65"/>
      <c r="BA352" s="65"/>
      <c r="BB352" s="65"/>
      <c r="BC352" s="65"/>
      <c r="BD352" s="65"/>
      <c r="BE352" s="65"/>
      <c r="BF352" s="65"/>
      <c r="BG352" s="65"/>
      <c r="BH352" s="65"/>
      <c r="BI352" s="65"/>
      <c r="BJ352" s="65"/>
      <c r="BK352" s="65"/>
      <c r="BL352" s="65"/>
    </row>
    <row r="353" spans="1:64" x14ac:dyDescent="0.2">
      <c r="A353" s="60" t="s">
        <v>1372</v>
      </c>
      <c r="B353" s="60" t="s">
        <v>1733</v>
      </c>
      <c r="C353" s="66" t="s">
        <v>1752</v>
      </c>
      <c r="D353" s="73">
        <v>30</v>
      </c>
      <c r="E353" s="60" t="s">
        <v>26</v>
      </c>
      <c r="F353" s="60">
        <v>38</v>
      </c>
      <c r="G353" s="60" t="s">
        <v>27</v>
      </c>
      <c r="H353" s="60" t="s">
        <v>76</v>
      </c>
      <c r="I353" s="60" t="s">
        <v>29</v>
      </c>
      <c r="J353" s="60"/>
      <c r="K353" s="60"/>
      <c r="L353" s="60"/>
      <c r="M353" s="60" t="s">
        <v>32</v>
      </c>
      <c r="N353" s="60" t="s">
        <v>368</v>
      </c>
      <c r="O353" s="60">
        <v>24</v>
      </c>
      <c r="P353" s="60" t="s">
        <v>28</v>
      </c>
      <c r="Q353" s="65"/>
      <c r="R353" s="65"/>
      <c r="S353" s="65"/>
      <c r="T353" s="65"/>
      <c r="U353" s="65"/>
      <c r="V353" s="65"/>
      <c r="W353" s="65"/>
      <c r="X353" s="65"/>
      <c r="Y353" s="65"/>
      <c r="Z353" s="65"/>
      <c r="AA353" s="65"/>
      <c r="AB353" s="65"/>
      <c r="AC353" s="65"/>
      <c r="AD353" s="65"/>
      <c r="AE353" s="65"/>
      <c r="AF353" s="65"/>
      <c r="AG353" s="65"/>
      <c r="AH353" s="65"/>
      <c r="AI353" s="65"/>
      <c r="AJ353" s="65"/>
      <c r="AK353" s="65"/>
      <c r="AL353" s="65"/>
      <c r="AM353" s="65"/>
      <c r="AN353" s="65"/>
      <c r="AO353" s="65"/>
      <c r="AP353" s="65"/>
      <c r="AQ353" s="65"/>
      <c r="AR353" s="65"/>
      <c r="AS353" s="65"/>
      <c r="AT353" s="65"/>
      <c r="AU353" s="65"/>
      <c r="AV353" s="65"/>
      <c r="AW353" s="65"/>
      <c r="AX353" s="65"/>
      <c r="AY353" s="65"/>
      <c r="AZ353" s="65"/>
      <c r="BA353" s="65"/>
      <c r="BB353" s="65"/>
      <c r="BC353" s="65"/>
      <c r="BD353" s="65"/>
      <c r="BE353" s="65"/>
      <c r="BF353" s="65"/>
      <c r="BG353" s="65"/>
      <c r="BH353" s="65"/>
      <c r="BI353" s="65"/>
      <c r="BJ353" s="65"/>
      <c r="BK353" s="65"/>
      <c r="BL353" s="65"/>
    </row>
    <row r="354" spans="1:64" x14ac:dyDescent="0.2">
      <c r="A354" s="60" t="s">
        <v>1372</v>
      </c>
      <c r="B354" s="60" t="s">
        <v>1733</v>
      </c>
      <c r="C354" s="66" t="s">
        <v>1753</v>
      </c>
      <c r="D354" s="73">
        <v>30</v>
      </c>
      <c r="E354" s="60" t="s">
        <v>26</v>
      </c>
      <c r="F354" s="60">
        <v>39</v>
      </c>
      <c r="G354" s="60" t="s">
        <v>27</v>
      </c>
      <c r="H354" s="60" t="s">
        <v>76</v>
      </c>
      <c r="I354" s="60" t="s">
        <v>29</v>
      </c>
      <c r="J354" s="60"/>
      <c r="K354" s="60"/>
      <c r="L354" s="60"/>
      <c r="M354" s="60" t="s">
        <v>32</v>
      </c>
      <c r="N354" s="60" t="s">
        <v>368</v>
      </c>
      <c r="O354" s="60">
        <v>24</v>
      </c>
      <c r="P354" s="60" t="s">
        <v>28</v>
      </c>
      <c r="Q354" s="65"/>
      <c r="R354" s="65"/>
      <c r="S354" s="65"/>
      <c r="T354" s="65"/>
      <c r="U354" s="65"/>
      <c r="V354" s="65"/>
      <c r="W354" s="65"/>
      <c r="X354" s="65"/>
      <c r="Y354" s="65"/>
      <c r="Z354" s="65"/>
      <c r="AA354" s="65"/>
      <c r="AB354" s="65"/>
      <c r="AC354" s="65"/>
      <c r="AD354" s="65"/>
      <c r="AE354" s="65"/>
      <c r="AF354" s="65"/>
      <c r="AG354" s="65"/>
      <c r="AH354" s="65"/>
      <c r="AI354" s="65"/>
      <c r="AJ354" s="65"/>
      <c r="AK354" s="65"/>
      <c r="AL354" s="65"/>
      <c r="AM354" s="65"/>
      <c r="AN354" s="65"/>
      <c r="AO354" s="65"/>
      <c r="AP354" s="65"/>
      <c r="AQ354" s="65"/>
      <c r="AR354" s="65"/>
      <c r="AS354" s="65"/>
      <c r="AT354" s="65"/>
      <c r="AU354" s="65"/>
      <c r="AV354" s="65"/>
      <c r="AW354" s="65"/>
      <c r="AX354" s="65"/>
      <c r="AY354" s="65"/>
      <c r="AZ354" s="65"/>
      <c r="BA354" s="65"/>
      <c r="BB354" s="65"/>
      <c r="BC354" s="65"/>
      <c r="BD354" s="65"/>
      <c r="BE354" s="65"/>
      <c r="BF354" s="65"/>
      <c r="BG354" s="65"/>
      <c r="BH354" s="65"/>
      <c r="BI354" s="65"/>
      <c r="BJ354" s="65"/>
      <c r="BK354" s="65"/>
      <c r="BL354" s="65"/>
    </row>
    <row r="355" spans="1:64" x14ac:dyDescent="0.2">
      <c r="A355" s="60" t="s">
        <v>1372</v>
      </c>
      <c r="B355" s="60" t="s">
        <v>1733</v>
      </c>
      <c r="C355" s="66" t="s">
        <v>1754</v>
      </c>
      <c r="D355" s="73">
        <v>30</v>
      </c>
      <c r="E355" s="60" t="s">
        <v>26</v>
      </c>
      <c r="F355" s="60">
        <v>40</v>
      </c>
      <c r="G355" s="60" t="s">
        <v>27</v>
      </c>
      <c r="H355" s="60" t="s">
        <v>76</v>
      </c>
      <c r="I355" s="60" t="s">
        <v>29</v>
      </c>
      <c r="J355" s="60"/>
      <c r="K355" s="60"/>
      <c r="L355" s="60"/>
      <c r="M355" s="60" t="s">
        <v>32</v>
      </c>
      <c r="N355" s="60" t="s">
        <v>70</v>
      </c>
      <c r="O355" s="60">
        <v>24</v>
      </c>
      <c r="P355" s="60" t="s">
        <v>28</v>
      </c>
      <c r="Q355" s="65"/>
      <c r="R355" s="65"/>
      <c r="S355" s="65"/>
      <c r="T355" s="65"/>
      <c r="U355" s="65"/>
      <c r="V355" s="65"/>
      <c r="W355" s="65"/>
      <c r="X355" s="65"/>
      <c r="Y355" s="65"/>
      <c r="Z355" s="65"/>
      <c r="AA355" s="65"/>
      <c r="AB355" s="65"/>
      <c r="AC355" s="65"/>
      <c r="AD355" s="65"/>
      <c r="AE355" s="65"/>
      <c r="AF355" s="65"/>
      <c r="AG355" s="65"/>
      <c r="AH355" s="65"/>
      <c r="AI355" s="65"/>
      <c r="AJ355" s="65"/>
      <c r="AK355" s="65"/>
      <c r="AL355" s="65"/>
      <c r="AM355" s="65"/>
      <c r="AN355" s="65"/>
      <c r="AO355" s="65"/>
      <c r="AP355" s="65"/>
      <c r="AQ355" s="65"/>
      <c r="AR355" s="65"/>
      <c r="AS355" s="65"/>
      <c r="AT355" s="65"/>
      <c r="AU355" s="65"/>
      <c r="AV355" s="65"/>
      <c r="AW355" s="65"/>
      <c r="AX355" s="65"/>
      <c r="AY355" s="65"/>
      <c r="AZ355" s="65"/>
      <c r="BA355" s="65"/>
      <c r="BB355" s="65"/>
      <c r="BC355" s="65"/>
      <c r="BD355" s="65"/>
      <c r="BE355" s="65"/>
      <c r="BF355" s="65"/>
      <c r="BG355" s="65"/>
      <c r="BH355" s="65"/>
      <c r="BI355" s="65"/>
      <c r="BJ355" s="65"/>
      <c r="BK355" s="65"/>
      <c r="BL355" s="65"/>
    </row>
    <row r="356" spans="1:64" x14ac:dyDescent="0.2">
      <c r="A356" s="60" t="s">
        <v>1372</v>
      </c>
      <c r="B356" s="60" t="s">
        <v>1733</v>
      </c>
      <c r="C356" s="66" t="s">
        <v>1755</v>
      </c>
      <c r="D356" s="73">
        <v>30</v>
      </c>
      <c r="E356" s="60" t="s">
        <v>26</v>
      </c>
      <c r="F356" s="60">
        <v>41</v>
      </c>
      <c r="G356" s="60" t="s">
        <v>27</v>
      </c>
      <c r="H356" s="60" t="s">
        <v>76</v>
      </c>
      <c r="I356" s="60" t="s">
        <v>29</v>
      </c>
      <c r="J356" s="60"/>
      <c r="K356" s="60"/>
      <c r="L356" s="60"/>
      <c r="M356" s="60" t="s">
        <v>32</v>
      </c>
      <c r="N356" s="60" t="s">
        <v>368</v>
      </c>
      <c r="O356" s="60">
        <v>24</v>
      </c>
      <c r="P356" s="60" t="s">
        <v>28</v>
      </c>
      <c r="Q356" s="65"/>
      <c r="R356" s="65"/>
      <c r="S356" s="65"/>
      <c r="T356" s="65"/>
      <c r="U356" s="65"/>
      <c r="V356" s="65"/>
      <c r="W356" s="65"/>
      <c r="X356" s="65"/>
      <c r="Y356" s="65"/>
      <c r="Z356" s="65"/>
      <c r="AA356" s="65"/>
      <c r="AB356" s="65"/>
      <c r="AC356" s="65"/>
      <c r="AD356" s="65"/>
      <c r="AE356" s="65"/>
      <c r="AF356" s="65"/>
      <c r="AG356" s="65"/>
      <c r="AH356" s="65"/>
      <c r="AI356" s="65"/>
      <c r="AJ356" s="65"/>
      <c r="AK356" s="65"/>
      <c r="AL356" s="65"/>
      <c r="AM356" s="65"/>
      <c r="AN356" s="65"/>
      <c r="AO356" s="65"/>
      <c r="AP356" s="65"/>
      <c r="AQ356" s="65"/>
      <c r="AR356" s="65"/>
      <c r="AS356" s="65"/>
      <c r="AT356" s="65"/>
      <c r="AU356" s="65"/>
      <c r="AV356" s="65"/>
      <c r="AW356" s="65"/>
      <c r="AX356" s="65"/>
      <c r="AY356" s="65"/>
      <c r="AZ356" s="65"/>
      <c r="BA356" s="65"/>
      <c r="BB356" s="65"/>
      <c r="BC356" s="65"/>
      <c r="BD356" s="65"/>
      <c r="BE356" s="65"/>
      <c r="BF356" s="65"/>
      <c r="BG356" s="65"/>
      <c r="BH356" s="65"/>
      <c r="BI356" s="65"/>
      <c r="BJ356" s="65"/>
      <c r="BK356" s="65"/>
      <c r="BL356" s="65"/>
    </row>
    <row r="357" spans="1:64" x14ac:dyDescent="0.2">
      <c r="A357" s="60" t="s">
        <v>1372</v>
      </c>
      <c r="B357" s="60" t="s">
        <v>1733</v>
      </c>
      <c r="C357" s="66" t="s">
        <v>1756</v>
      </c>
      <c r="D357" s="73">
        <v>30</v>
      </c>
      <c r="E357" s="60" t="s">
        <v>26</v>
      </c>
      <c r="F357" s="60">
        <v>43</v>
      </c>
      <c r="G357" s="60" t="s">
        <v>27</v>
      </c>
      <c r="H357" s="60" t="s">
        <v>76</v>
      </c>
      <c r="I357" s="60" t="s">
        <v>29</v>
      </c>
      <c r="J357" s="60"/>
      <c r="K357" s="60"/>
      <c r="L357" s="60"/>
      <c r="M357" s="60" t="s">
        <v>32</v>
      </c>
      <c r="N357" s="60" t="s">
        <v>368</v>
      </c>
      <c r="O357" s="60">
        <v>24</v>
      </c>
      <c r="P357" s="60" t="s">
        <v>28</v>
      </c>
      <c r="Q357" s="65"/>
      <c r="R357" s="65"/>
      <c r="S357" s="65"/>
      <c r="T357" s="65"/>
      <c r="U357" s="65"/>
      <c r="V357" s="65"/>
      <c r="W357" s="65"/>
      <c r="X357" s="65"/>
      <c r="Y357" s="65"/>
      <c r="Z357" s="65"/>
      <c r="AA357" s="65"/>
      <c r="AB357" s="65"/>
      <c r="AC357" s="65"/>
      <c r="AD357" s="65"/>
      <c r="AE357" s="65"/>
      <c r="AF357" s="65"/>
      <c r="AG357" s="65"/>
      <c r="AH357" s="65"/>
      <c r="AI357" s="65"/>
      <c r="AJ357" s="65"/>
      <c r="AK357" s="65"/>
      <c r="AL357" s="65"/>
      <c r="AM357" s="65"/>
      <c r="AN357" s="65"/>
      <c r="AO357" s="65"/>
      <c r="AP357" s="65"/>
      <c r="AQ357" s="65"/>
      <c r="AR357" s="65"/>
      <c r="AS357" s="65"/>
      <c r="AT357" s="65"/>
      <c r="AU357" s="65"/>
      <c r="AV357" s="65"/>
      <c r="AW357" s="65"/>
      <c r="AX357" s="65"/>
      <c r="AY357" s="65"/>
      <c r="AZ357" s="65"/>
      <c r="BA357" s="65"/>
      <c r="BB357" s="65"/>
      <c r="BC357" s="65"/>
      <c r="BD357" s="65"/>
      <c r="BE357" s="65"/>
      <c r="BF357" s="65"/>
      <c r="BG357" s="65"/>
      <c r="BH357" s="65"/>
      <c r="BI357" s="65"/>
      <c r="BJ357" s="65"/>
      <c r="BK357" s="65"/>
      <c r="BL357" s="65"/>
    </row>
    <row r="358" spans="1:64" x14ac:dyDescent="0.2">
      <c r="A358" s="60" t="s">
        <v>1372</v>
      </c>
      <c r="B358" s="60" t="s">
        <v>1733</v>
      </c>
      <c r="C358" s="66" t="s">
        <v>1757</v>
      </c>
      <c r="D358" s="73">
        <v>30</v>
      </c>
      <c r="E358" s="60" t="s">
        <v>26</v>
      </c>
      <c r="F358" s="60">
        <v>39</v>
      </c>
      <c r="G358" s="60" t="s">
        <v>27</v>
      </c>
      <c r="H358" s="60" t="s">
        <v>76</v>
      </c>
      <c r="I358" s="60" t="s">
        <v>29</v>
      </c>
      <c r="J358" s="60"/>
      <c r="K358" s="60"/>
      <c r="L358" s="60"/>
      <c r="M358" s="60" t="s">
        <v>32</v>
      </c>
      <c r="N358" s="60" t="s">
        <v>70</v>
      </c>
      <c r="O358" s="60">
        <v>24</v>
      </c>
      <c r="P358" s="60" t="s">
        <v>28</v>
      </c>
      <c r="Q358" s="65"/>
      <c r="R358" s="65"/>
      <c r="S358" s="65"/>
      <c r="T358" s="65"/>
      <c r="U358" s="65"/>
      <c r="V358" s="65"/>
      <c r="W358" s="65"/>
      <c r="X358" s="65"/>
      <c r="Y358" s="65"/>
      <c r="Z358" s="65"/>
      <c r="AA358" s="65"/>
      <c r="AB358" s="65"/>
      <c r="AC358" s="65"/>
      <c r="AD358" s="65"/>
      <c r="AE358" s="65"/>
      <c r="AF358" s="65"/>
      <c r="AG358" s="65"/>
      <c r="AH358" s="65"/>
      <c r="AI358" s="65"/>
      <c r="AJ358" s="65"/>
      <c r="AK358" s="65"/>
      <c r="AL358" s="65"/>
      <c r="AM358" s="65"/>
      <c r="AN358" s="65"/>
      <c r="AO358" s="65"/>
      <c r="AP358" s="65"/>
      <c r="AQ358" s="65"/>
      <c r="AR358" s="65"/>
      <c r="AS358" s="65"/>
      <c r="AT358" s="65"/>
      <c r="AU358" s="65"/>
      <c r="AV358" s="65"/>
      <c r="AW358" s="65"/>
      <c r="AX358" s="65"/>
      <c r="AY358" s="65"/>
      <c r="AZ358" s="65"/>
      <c r="BA358" s="65"/>
      <c r="BB358" s="65"/>
      <c r="BC358" s="65"/>
      <c r="BD358" s="65"/>
      <c r="BE358" s="65"/>
      <c r="BF358" s="65"/>
      <c r="BG358" s="65"/>
      <c r="BH358" s="65"/>
      <c r="BI358" s="65"/>
      <c r="BJ358" s="65"/>
      <c r="BK358" s="65"/>
      <c r="BL358" s="65"/>
    </row>
    <row r="359" spans="1:64" x14ac:dyDescent="0.2">
      <c r="A359" s="60" t="s">
        <v>1372</v>
      </c>
      <c r="B359" s="60" t="s">
        <v>1733</v>
      </c>
      <c r="C359" s="66" t="s">
        <v>1758</v>
      </c>
      <c r="D359" s="73">
        <v>30</v>
      </c>
      <c r="E359" s="60" t="s">
        <v>26</v>
      </c>
      <c r="F359" s="60">
        <v>38</v>
      </c>
      <c r="G359" s="60" t="s">
        <v>27</v>
      </c>
      <c r="H359" s="60" t="s">
        <v>76</v>
      </c>
      <c r="I359" s="60" t="s">
        <v>29</v>
      </c>
      <c r="J359" s="60"/>
      <c r="K359" s="60"/>
      <c r="L359" s="60"/>
      <c r="M359" s="60" t="s">
        <v>32</v>
      </c>
      <c r="N359" s="60" t="s">
        <v>70</v>
      </c>
      <c r="O359" s="60">
        <v>24</v>
      </c>
      <c r="P359" s="60" t="s">
        <v>28</v>
      </c>
      <c r="Q359" s="65"/>
      <c r="R359" s="65"/>
      <c r="S359" s="65"/>
      <c r="T359" s="65"/>
      <c r="U359" s="65"/>
      <c r="V359" s="65"/>
      <c r="W359" s="65"/>
      <c r="X359" s="65"/>
      <c r="Y359" s="65"/>
      <c r="Z359" s="65"/>
      <c r="AA359" s="65"/>
      <c r="AB359" s="65"/>
      <c r="AC359" s="65"/>
      <c r="AD359" s="65"/>
      <c r="AE359" s="65"/>
      <c r="AF359" s="65"/>
      <c r="AG359" s="65"/>
      <c r="AH359" s="65"/>
      <c r="AI359" s="65"/>
      <c r="AJ359" s="65"/>
      <c r="AK359" s="65"/>
      <c r="AL359" s="65"/>
      <c r="AM359" s="65"/>
      <c r="AN359" s="65"/>
      <c r="AO359" s="65"/>
      <c r="AP359" s="65"/>
      <c r="AQ359" s="65"/>
      <c r="AR359" s="65"/>
      <c r="AS359" s="65"/>
      <c r="AT359" s="65"/>
      <c r="AU359" s="65"/>
      <c r="AV359" s="65"/>
      <c r="AW359" s="65"/>
      <c r="AX359" s="65"/>
      <c r="AY359" s="65"/>
      <c r="AZ359" s="65"/>
      <c r="BA359" s="65"/>
      <c r="BB359" s="65"/>
      <c r="BC359" s="65"/>
      <c r="BD359" s="65"/>
      <c r="BE359" s="65"/>
      <c r="BF359" s="65"/>
      <c r="BG359" s="65"/>
      <c r="BH359" s="65"/>
      <c r="BI359" s="65"/>
      <c r="BJ359" s="65"/>
      <c r="BK359" s="65"/>
      <c r="BL359" s="65"/>
    </row>
    <row r="360" spans="1:64" x14ac:dyDescent="0.2">
      <c r="A360" s="60" t="s">
        <v>1372</v>
      </c>
      <c r="B360" s="60" t="s">
        <v>1733</v>
      </c>
      <c r="C360" s="66" t="s">
        <v>1759</v>
      </c>
      <c r="D360" s="73">
        <v>30</v>
      </c>
      <c r="E360" s="60" t="s">
        <v>26</v>
      </c>
      <c r="F360" s="60">
        <v>40</v>
      </c>
      <c r="G360" s="60" t="s">
        <v>27</v>
      </c>
      <c r="H360" s="60" t="s">
        <v>76</v>
      </c>
      <c r="I360" s="60" t="s">
        <v>29</v>
      </c>
      <c r="J360" s="60"/>
      <c r="K360" s="60"/>
      <c r="L360" s="60"/>
      <c r="M360" s="60" t="s">
        <v>32</v>
      </c>
      <c r="N360" s="60" t="s">
        <v>368</v>
      </c>
      <c r="O360" s="60">
        <v>24</v>
      </c>
      <c r="P360" s="60" t="s">
        <v>28</v>
      </c>
      <c r="Q360" s="65"/>
      <c r="R360" s="65"/>
      <c r="S360" s="65"/>
      <c r="T360" s="65"/>
      <c r="U360" s="65"/>
      <c r="V360" s="65"/>
      <c r="W360" s="65"/>
      <c r="X360" s="65"/>
      <c r="Y360" s="65"/>
      <c r="Z360" s="65"/>
      <c r="AA360" s="65"/>
      <c r="AB360" s="65"/>
      <c r="AC360" s="65"/>
      <c r="AD360" s="65"/>
      <c r="AE360" s="65"/>
      <c r="AF360" s="65"/>
      <c r="AG360" s="65"/>
      <c r="AH360" s="65"/>
      <c r="AI360" s="65"/>
      <c r="AJ360" s="65"/>
      <c r="AK360" s="65"/>
      <c r="AL360" s="65"/>
      <c r="AM360" s="65"/>
      <c r="AN360" s="65"/>
      <c r="AO360" s="65"/>
      <c r="AP360" s="65"/>
      <c r="AQ360" s="65"/>
      <c r="AR360" s="65"/>
      <c r="AS360" s="65"/>
      <c r="AT360" s="65"/>
      <c r="AU360" s="65"/>
      <c r="AV360" s="65"/>
      <c r="AW360" s="65"/>
      <c r="AX360" s="65"/>
      <c r="AY360" s="65"/>
      <c r="AZ360" s="65"/>
      <c r="BA360" s="65"/>
      <c r="BB360" s="65"/>
      <c r="BC360" s="65"/>
      <c r="BD360" s="65"/>
      <c r="BE360" s="65"/>
      <c r="BF360" s="65"/>
      <c r="BG360" s="65"/>
      <c r="BH360" s="65"/>
      <c r="BI360" s="65"/>
      <c r="BJ360" s="65"/>
      <c r="BK360" s="65"/>
      <c r="BL360" s="65"/>
    </row>
    <row r="361" spans="1:64" x14ac:dyDescent="0.2">
      <c r="A361" s="60" t="s">
        <v>1372</v>
      </c>
      <c r="B361" s="60" t="s">
        <v>1733</v>
      </c>
      <c r="C361" s="66" t="s">
        <v>1760</v>
      </c>
      <c r="D361" s="73">
        <v>30</v>
      </c>
      <c r="E361" s="60" t="s">
        <v>26</v>
      </c>
      <c r="F361" s="60">
        <v>41</v>
      </c>
      <c r="G361" s="60" t="s">
        <v>27</v>
      </c>
      <c r="H361" s="60" t="s">
        <v>76</v>
      </c>
      <c r="I361" s="60" t="s">
        <v>29</v>
      </c>
      <c r="J361" s="60"/>
      <c r="K361" s="60"/>
      <c r="L361" s="60"/>
      <c r="M361" s="60" t="s">
        <v>32</v>
      </c>
      <c r="N361" s="60" t="s">
        <v>70</v>
      </c>
      <c r="O361" s="60">
        <v>24</v>
      </c>
      <c r="P361" s="60" t="s">
        <v>28</v>
      </c>
      <c r="Q361" s="65"/>
      <c r="R361" s="65"/>
      <c r="S361" s="65"/>
      <c r="T361" s="65"/>
      <c r="U361" s="65"/>
      <c r="V361" s="65"/>
      <c r="W361" s="65"/>
      <c r="X361" s="65"/>
      <c r="Y361" s="65"/>
      <c r="Z361" s="65"/>
      <c r="AA361" s="65"/>
      <c r="AB361" s="65"/>
      <c r="AC361" s="65"/>
      <c r="AD361" s="65"/>
      <c r="AE361" s="65"/>
      <c r="AF361" s="65"/>
      <c r="AG361" s="65"/>
      <c r="AH361" s="65"/>
      <c r="AI361" s="65"/>
      <c r="AJ361" s="65"/>
      <c r="AK361" s="65"/>
      <c r="AL361" s="65"/>
      <c r="AM361" s="65"/>
      <c r="AN361" s="65"/>
      <c r="AO361" s="65"/>
      <c r="AP361" s="65"/>
      <c r="AQ361" s="65"/>
      <c r="AR361" s="65"/>
      <c r="AS361" s="65"/>
      <c r="AT361" s="65"/>
      <c r="AU361" s="65"/>
      <c r="AV361" s="65"/>
      <c r="AW361" s="65"/>
      <c r="AX361" s="65"/>
      <c r="AY361" s="65"/>
      <c r="AZ361" s="65"/>
      <c r="BA361" s="65"/>
      <c r="BB361" s="65"/>
      <c r="BC361" s="65"/>
      <c r="BD361" s="65"/>
      <c r="BE361" s="65"/>
      <c r="BF361" s="65"/>
      <c r="BG361" s="65"/>
      <c r="BH361" s="65"/>
      <c r="BI361" s="65"/>
      <c r="BJ361" s="65"/>
      <c r="BK361" s="65"/>
      <c r="BL361" s="65"/>
    </row>
    <row r="362" spans="1:64" x14ac:dyDescent="0.2">
      <c r="A362" s="60" t="s">
        <v>1372</v>
      </c>
      <c r="B362" s="60" t="s">
        <v>1733</v>
      </c>
      <c r="C362" s="66" t="s">
        <v>1761</v>
      </c>
      <c r="D362" s="73">
        <v>30</v>
      </c>
      <c r="E362" s="60" t="s">
        <v>26</v>
      </c>
      <c r="F362" s="60">
        <v>38</v>
      </c>
      <c r="G362" s="60" t="s">
        <v>27</v>
      </c>
      <c r="H362" s="60" t="s">
        <v>76</v>
      </c>
      <c r="I362" s="60" t="s">
        <v>29</v>
      </c>
      <c r="J362" s="60"/>
      <c r="K362" s="60"/>
      <c r="L362" s="60"/>
      <c r="M362" s="60" t="s">
        <v>32</v>
      </c>
      <c r="N362" s="60" t="s">
        <v>70</v>
      </c>
      <c r="O362" s="60">
        <v>24</v>
      </c>
      <c r="P362" s="60" t="s">
        <v>28</v>
      </c>
      <c r="Q362" s="65"/>
      <c r="R362" s="65"/>
      <c r="S362" s="65"/>
      <c r="T362" s="65"/>
      <c r="U362" s="65"/>
      <c r="V362" s="65"/>
      <c r="W362" s="65"/>
      <c r="X362" s="65"/>
      <c r="Y362" s="65"/>
      <c r="Z362" s="65"/>
      <c r="AA362" s="65"/>
      <c r="AB362" s="65"/>
      <c r="AC362" s="65"/>
      <c r="AD362" s="65"/>
      <c r="AE362" s="65"/>
      <c r="AF362" s="65"/>
      <c r="AG362" s="65"/>
      <c r="AH362" s="65"/>
      <c r="AI362" s="65"/>
      <c r="AJ362" s="65"/>
      <c r="AK362" s="65"/>
      <c r="AL362" s="65"/>
      <c r="AM362" s="65"/>
      <c r="AN362" s="65"/>
      <c r="AO362" s="65"/>
      <c r="AP362" s="65"/>
      <c r="AQ362" s="65"/>
      <c r="AR362" s="65"/>
      <c r="AS362" s="65"/>
      <c r="AT362" s="65"/>
      <c r="AU362" s="65"/>
      <c r="AV362" s="65"/>
      <c r="AW362" s="65"/>
      <c r="AX362" s="65"/>
      <c r="AY362" s="65"/>
      <c r="AZ362" s="65"/>
      <c r="BA362" s="65"/>
      <c r="BB362" s="65"/>
      <c r="BC362" s="65"/>
      <c r="BD362" s="65"/>
      <c r="BE362" s="65"/>
      <c r="BF362" s="65"/>
      <c r="BG362" s="65"/>
      <c r="BH362" s="65"/>
      <c r="BI362" s="65"/>
      <c r="BJ362" s="65"/>
      <c r="BK362" s="65"/>
      <c r="BL362" s="65"/>
    </row>
    <row r="363" spans="1:64" x14ac:dyDescent="0.2">
      <c r="A363" s="60" t="s">
        <v>1372</v>
      </c>
      <c r="B363" s="60" t="s">
        <v>1733</v>
      </c>
      <c r="C363" s="66" t="s">
        <v>1762</v>
      </c>
      <c r="D363" s="73">
        <v>30</v>
      </c>
      <c r="E363" s="60" t="s">
        <v>26</v>
      </c>
      <c r="F363" s="60">
        <v>39</v>
      </c>
      <c r="G363" s="60" t="s">
        <v>27</v>
      </c>
      <c r="H363" s="60" t="s">
        <v>76</v>
      </c>
      <c r="I363" s="60" t="s">
        <v>29</v>
      </c>
      <c r="J363" s="60"/>
      <c r="K363" s="60"/>
      <c r="L363" s="60"/>
      <c r="M363" s="60" t="s">
        <v>32</v>
      </c>
      <c r="N363" s="60" t="s">
        <v>70</v>
      </c>
      <c r="O363" s="60">
        <v>24</v>
      </c>
      <c r="P363" s="60" t="s">
        <v>28</v>
      </c>
      <c r="Q363" s="65"/>
      <c r="R363" s="65"/>
      <c r="S363" s="65"/>
      <c r="T363" s="65"/>
      <c r="U363" s="65"/>
      <c r="V363" s="65"/>
      <c r="W363" s="65"/>
      <c r="X363" s="65"/>
      <c r="Y363" s="65"/>
      <c r="Z363" s="65"/>
      <c r="AA363" s="65"/>
      <c r="AB363" s="65"/>
      <c r="AC363" s="65"/>
      <c r="AD363" s="65"/>
      <c r="AE363" s="65"/>
      <c r="AF363" s="65"/>
      <c r="AG363" s="65"/>
      <c r="AH363" s="65"/>
      <c r="AI363" s="65"/>
      <c r="AJ363" s="65"/>
      <c r="AK363" s="65"/>
      <c r="AL363" s="65"/>
      <c r="AM363" s="65"/>
      <c r="AN363" s="65"/>
      <c r="AO363" s="65"/>
      <c r="AP363" s="65"/>
      <c r="AQ363" s="65"/>
      <c r="AR363" s="65"/>
      <c r="AS363" s="65"/>
      <c r="AT363" s="65"/>
      <c r="AU363" s="65"/>
      <c r="AV363" s="65"/>
      <c r="AW363" s="65"/>
      <c r="AX363" s="65"/>
      <c r="AY363" s="65"/>
      <c r="AZ363" s="65"/>
      <c r="BA363" s="65"/>
      <c r="BB363" s="65"/>
      <c r="BC363" s="65"/>
      <c r="BD363" s="65"/>
      <c r="BE363" s="65"/>
      <c r="BF363" s="65"/>
      <c r="BG363" s="65"/>
      <c r="BH363" s="65"/>
      <c r="BI363" s="65"/>
      <c r="BJ363" s="65"/>
      <c r="BK363" s="65"/>
      <c r="BL363" s="65"/>
    </row>
    <row r="364" spans="1:64" x14ac:dyDescent="0.2">
      <c r="A364" s="60" t="s">
        <v>1372</v>
      </c>
      <c r="B364" s="60" t="s">
        <v>1733</v>
      </c>
      <c r="C364" s="66" t="s">
        <v>1763</v>
      </c>
      <c r="D364" s="73">
        <v>30</v>
      </c>
      <c r="E364" s="60" t="s">
        <v>26</v>
      </c>
      <c r="F364" s="60">
        <v>42</v>
      </c>
      <c r="G364" s="60" t="s">
        <v>27</v>
      </c>
      <c r="H364" s="60" t="s">
        <v>76</v>
      </c>
      <c r="I364" s="60" t="s">
        <v>29</v>
      </c>
      <c r="J364" s="60"/>
      <c r="K364" s="60"/>
      <c r="L364" s="60"/>
      <c r="M364" s="60" t="s">
        <v>32</v>
      </c>
      <c r="N364" s="60" t="s">
        <v>368</v>
      </c>
      <c r="O364" s="60">
        <v>24</v>
      </c>
      <c r="P364" s="60" t="s">
        <v>28</v>
      </c>
      <c r="Q364" s="65"/>
      <c r="R364" s="65"/>
      <c r="S364" s="65"/>
      <c r="T364" s="65"/>
      <c r="U364" s="65"/>
      <c r="V364" s="65"/>
      <c r="W364" s="65"/>
      <c r="X364" s="65"/>
      <c r="Y364" s="65"/>
      <c r="Z364" s="65"/>
      <c r="AA364" s="65"/>
      <c r="AB364" s="65"/>
      <c r="AC364" s="65"/>
      <c r="AD364" s="65"/>
      <c r="AE364" s="65"/>
      <c r="AF364" s="65"/>
      <c r="AG364" s="65"/>
      <c r="AH364" s="65"/>
      <c r="AI364" s="65"/>
      <c r="AJ364" s="65"/>
      <c r="AK364" s="65"/>
      <c r="AL364" s="65"/>
      <c r="AM364" s="65"/>
      <c r="AN364" s="65"/>
      <c r="AO364" s="65"/>
      <c r="AP364" s="65"/>
      <c r="AQ364" s="65"/>
      <c r="AR364" s="65"/>
      <c r="AS364" s="65"/>
      <c r="AT364" s="65"/>
      <c r="AU364" s="65"/>
      <c r="AV364" s="65"/>
      <c r="AW364" s="65"/>
      <c r="AX364" s="65"/>
      <c r="AY364" s="65"/>
      <c r="AZ364" s="65"/>
      <c r="BA364" s="65"/>
      <c r="BB364" s="65"/>
      <c r="BC364" s="65"/>
      <c r="BD364" s="65"/>
      <c r="BE364" s="65"/>
      <c r="BF364" s="65"/>
      <c r="BG364" s="65"/>
      <c r="BH364" s="65"/>
      <c r="BI364" s="65"/>
      <c r="BJ364" s="65"/>
      <c r="BK364" s="65"/>
      <c r="BL364" s="65"/>
    </row>
    <row r="365" spans="1:64" x14ac:dyDescent="0.2">
      <c r="A365" s="60" t="s">
        <v>1372</v>
      </c>
      <c r="B365" s="60" t="s">
        <v>1733</v>
      </c>
      <c r="C365" s="66" t="s">
        <v>1764</v>
      </c>
      <c r="D365" s="73">
        <v>30</v>
      </c>
      <c r="E365" s="60" t="s">
        <v>26</v>
      </c>
      <c r="F365" s="60">
        <v>41</v>
      </c>
      <c r="G365" s="60" t="s">
        <v>27</v>
      </c>
      <c r="H365" s="60" t="s">
        <v>76</v>
      </c>
      <c r="I365" s="60" t="s">
        <v>29</v>
      </c>
      <c r="J365" s="60"/>
      <c r="K365" s="60"/>
      <c r="L365" s="60"/>
      <c r="M365" s="60" t="s">
        <v>32</v>
      </c>
      <c r="N365" s="60" t="s">
        <v>368</v>
      </c>
      <c r="O365" s="60">
        <v>24</v>
      </c>
      <c r="P365" s="60" t="s">
        <v>28</v>
      </c>
      <c r="Q365" s="65"/>
      <c r="R365" s="65"/>
      <c r="S365" s="65"/>
      <c r="T365" s="65"/>
      <c r="U365" s="65"/>
      <c r="V365" s="65"/>
      <c r="W365" s="65"/>
      <c r="X365" s="65"/>
      <c r="Y365" s="65"/>
      <c r="Z365" s="65"/>
      <c r="AA365" s="65"/>
      <c r="AB365" s="65"/>
      <c r="AC365" s="65"/>
      <c r="AD365" s="65"/>
      <c r="AE365" s="65"/>
      <c r="AF365" s="65"/>
      <c r="AG365" s="65"/>
      <c r="AH365" s="65"/>
      <c r="AI365" s="65"/>
      <c r="AJ365" s="65"/>
      <c r="AK365" s="65"/>
      <c r="AL365" s="65"/>
      <c r="AM365" s="65"/>
      <c r="AN365" s="65"/>
      <c r="AO365" s="65"/>
      <c r="AP365" s="65"/>
      <c r="AQ365" s="65"/>
      <c r="AR365" s="65"/>
      <c r="AS365" s="65"/>
      <c r="AT365" s="65"/>
      <c r="AU365" s="65"/>
      <c r="AV365" s="65"/>
      <c r="AW365" s="65"/>
      <c r="AX365" s="65"/>
      <c r="AY365" s="65"/>
      <c r="AZ365" s="65"/>
      <c r="BA365" s="65"/>
      <c r="BB365" s="65"/>
      <c r="BC365" s="65"/>
      <c r="BD365" s="65"/>
      <c r="BE365" s="65"/>
      <c r="BF365" s="65"/>
      <c r="BG365" s="65"/>
      <c r="BH365" s="65"/>
      <c r="BI365" s="65"/>
      <c r="BJ365" s="65"/>
      <c r="BK365" s="65"/>
      <c r="BL365" s="65"/>
    </row>
    <row r="366" spans="1:64" x14ac:dyDescent="0.2">
      <c r="A366" s="60" t="s">
        <v>1372</v>
      </c>
      <c r="B366" s="60" t="s">
        <v>1733</v>
      </c>
      <c r="C366" s="66" t="s">
        <v>1765</v>
      </c>
      <c r="D366" s="73">
        <v>30</v>
      </c>
      <c r="E366" s="60" t="s">
        <v>26</v>
      </c>
      <c r="F366" s="60">
        <v>42</v>
      </c>
      <c r="G366" s="60" t="s">
        <v>27</v>
      </c>
      <c r="H366" s="60" t="s">
        <v>76</v>
      </c>
      <c r="I366" s="60" t="s">
        <v>29</v>
      </c>
      <c r="J366" s="60"/>
      <c r="K366" s="60"/>
      <c r="L366" s="60"/>
      <c r="M366" s="60" t="s">
        <v>32</v>
      </c>
      <c r="N366" s="60" t="s">
        <v>70</v>
      </c>
      <c r="O366" s="60">
        <v>24</v>
      </c>
      <c r="P366" s="60" t="s">
        <v>28</v>
      </c>
      <c r="Q366" s="65"/>
      <c r="R366" s="65"/>
      <c r="S366" s="65"/>
      <c r="T366" s="65"/>
      <c r="U366" s="65"/>
      <c r="V366" s="65"/>
      <c r="W366" s="65"/>
      <c r="X366" s="65"/>
      <c r="Y366" s="65"/>
      <c r="Z366" s="65"/>
      <c r="AA366" s="65"/>
      <c r="AB366" s="65"/>
      <c r="AC366" s="65"/>
      <c r="AD366" s="65"/>
      <c r="AE366" s="65"/>
      <c r="AF366" s="65"/>
      <c r="AG366" s="65"/>
      <c r="AH366" s="65"/>
      <c r="AI366" s="65"/>
      <c r="AJ366" s="65"/>
      <c r="AK366" s="65"/>
      <c r="AL366" s="65"/>
      <c r="AM366" s="65"/>
      <c r="AN366" s="65"/>
      <c r="AO366" s="65"/>
      <c r="AP366" s="65"/>
      <c r="AQ366" s="65"/>
      <c r="AR366" s="65"/>
      <c r="AS366" s="65"/>
      <c r="AT366" s="65"/>
      <c r="AU366" s="65"/>
      <c r="AV366" s="65"/>
      <c r="AW366" s="65"/>
      <c r="AX366" s="65"/>
      <c r="AY366" s="65"/>
      <c r="AZ366" s="65"/>
      <c r="BA366" s="65"/>
      <c r="BB366" s="65"/>
      <c r="BC366" s="65"/>
      <c r="BD366" s="65"/>
      <c r="BE366" s="65"/>
      <c r="BF366" s="65"/>
      <c r="BG366" s="65"/>
      <c r="BH366" s="65"/>
      <c r="BI366" s="65"/>
      <c r="BJ366" s="65"/>
      <c r="BK366" s="65"/>
      <c r="BL366" s="65"/>
    </row>
    <row r="367" spans="1:64" x14ac:dyDescent="0.2">
      <c r="A367" s="60" t="s">
        <v>1372</v>
      </c>
      <c r="B367" s="60" t="s">
        <v>1733</v>
      </c>
      <c r="C367" s="66" t="s">
        <v>1766</v>
      </c>
      <c r="D367" s="73">
        <v>30</v>
      </c>
      <c r="E367" s="60" t="s">
        <v>26</v>
      </c>
      <c r="F367" s="60">
        <v>40</v>
      </c>
      <c r="G367" s="60" t="s">
        <v>27</v>
      </c>
      <c r="H367" s="60" t="s">
        <v>76</v>
      </c>
      <c r="I367" s="60" t="s">
        <v>29</v>
      </c>
      <c r="J367" s="60"/>
      <c r="K367" s="60"/>
      <c r="L367" s="60"/>
      <c r="M367" s="60" t="s">
        <v>32</v>
      </c>
      <c r="N367" s="60" t="s">
        <v>70</v>
      </c>
      <c r="O367" s="60">
        <v>24</v>
      </c>
      <c r="P367" s="60" t="s">
        <v>28</v>
      </c>
      <c r="Q367" s="65"/>
      <c r="R367" s="65"/>
      <c r="S367" s="65"/>
      <c r="T367" s="65"/>
      <c r="U367" s="65"/>
      <c r="V367" s="65"/>
      <c r="W367" s="65"/>
      <c r="X367" s="65"/>
      <c r="Y367" s="65"/>
      <c r="Z367" s="65"/>
      <c r="AA367" s="65"/>
      <c r="AB367" s="65"/>
      <c r="AC367" s="65"/>
      <c r="AD367" s="65"/>
      <c r="AE367" s="65"/>
      <c r="AF367" s="65"/>
      <c r="AG367" s="65"/>
      <c r="AH367" s="65"/>
      <c r="AI367" s="65"/>
      <c r="AJ367" s="65"/>
      <c r="AK367" s="65"/>
      <c r="AL367" s="65"/>
      <c r="AM367" s="65"/>
      <c r="AN367" s="65"/>
      <c r="AO367" s="65"/>
      <c r="AP367" s="65"/>
      <c r="AQ367" s="65"/>
      <c r="AR367" s="65"/>
      <c r="AS367" s="65"/>
      <c r="AT367" s="65"/>
      <c r="AU367" s="65"/>
      <c r="AV367" s="65"/>
      <c r="AW367" s="65"/>
      <c r="AX367" s="65"/>
      <c r="AY367" s="65"/>
      <c r="AZ367" s="65"/>
      <c r="BA367" s="65"/>
      <c r="BB367" s="65"/>
      <c r="BC367" s="65"/>
      <c r="BD367" s="65"/>
      <c r="BE367" s="65"/>
      <c r="BF367" s="65"/>
      <c r="BG367" s="65"/>
      <c r="BH367" s="65"/>
      <c r="BI367" s="65"/>
      <c r="BJ367" s="65"/>
      <c r="BK367" s="65"/>
      <c r="BL367" s="65"/>
    </row>
    <row r="368" spans="1:64" x14ac:dyDescent="0.2">
      <c r="A368" s="60" t="s">
        <v>1372</v>
      </c>
      <c r="B368" s="60" t="s">
        <v>1733</v>
      </c>
      <c r="C368" s="66" t="s">
        <v>1767</v>
      </c>
      <c r="D368" s="60">
        <v>30</v>
      </c>
      <c r="E368" s="60" t="s">
        <v>26</v>
      </c>
      <c r="F368" s="60">
        <v>38</v>
      </c>
      <c r="G368" s="60" t="s">
        <v>27</v>
      </c>
      <c r="H368" s="60" t="s">
        <v>76</v>
      </c>
      <c r="I368" s="60" t="s">
        <v>29</v>
      </c>
      <c r="J368" s="60"/>
      <c r="K368" s="60"/>
      <c r="L368" s="60"/>
      <c r="M368" s="60" t="s">
        <v>32</v>
      </c>
      <c r="N368" s="60" t="s">
        <v>368</v>
      </c>
      <c r="O368" s="60">
        <v>24</v>
      </c>
      <c r="P368" s="60" t="s">
        <v>28</v>
      </c>
      <c r="Q368" s="65"/>
      <c r="R368" s="65"/>
      <c r="S368" s="65"/>
      <c r="T368" s="65"/>
      <c r="U368" s="65"/>
      <c r="V368" s="65"/>
      <c r="W368" s="65"/>
      <c r="X368" s="65"/>
      <c r="Y368" s="65"/>
      <c r="Z368" s="65"/>
      <c r="AA368" s="65"/>
      <c r="AB368" s="65"/>
      <c r="AC368" s="65"/>
      <c r="AD368" s="65"/>
      <c r="AE368" s="65"/>
      <c r="AF368" s="65"/>
      <c r="AG368" s="65"/>
      <c r="AH368" s="65"/>
      <c r="AI368" s="65"/>
      <c r="AJ368" s="65"/>
      <c r="AK368" s="65"/>
      <c r="AL368" s="65"/>
      <c r="AM368" s="65"/>
      <c r="AN368" s="65"/>
      <c r="AO368" s="65"/>
      <c r="AP368" s="65"/>
      <c r="AQ368" s="65"/>
      <c r="AR368" s="65"/>
      <c r="AS368" s="65"/>
      <c r="AT368" s="65"/>
      <c r="AU368" s="65"/>
      <c r="AV368" s="65"/>
      <c r="AW368" s="65"/>
      <c r="AX368" s="65"/>
      <c r="AY368" s="65"/>
      <c r="AZ368" s="65"/>
      <c r="BA368" s="65"/>
      <c r="BB368" s="65"/>
      <c r="BC368" s="65"/>
      <c r="BD368" s="65"/>
      <c r="BE368" s="65"/>
      <c r="BF368" s="65"/>
      <c r="BG368" s="65"/>
      <c r="BH368" s="65"/>
      <c r="BI368" s="65"/>
      <c r="BJ368" s="65"/>
      <c r="BK368" s="65"/>
      <c r="BL368" s="65"/>
    </row>
    <row r="369" spans="1:64" x14ac:dyDescent="0.2">
      <c r="A369" s="60" t="s">
        <v>1372</v>
      </c>
      <c r="B369" s="60" t="s">
        <v>1733</v>
      </c>
      <c r="C369" s="66" t="s">
        <v>1768</v>
      </c>
      <c r="D369" s="60">
        <v>30</v>
      </c>
      <c r="E369" s="60" t="s">
        <v>26</v>
      </c>
      <c r="F369" s="60">
        <v>39</v>
      </c>
      <c r="G369" s="60" t="s">
        <v>27</v>
      </c>
      <c r="H369" s="60" t="s">
        <v>76</v>
      </c>
      <c r="I369" s="60" t="s">
        <v>29</v>
      </c>
      <c r="J369" s="60"/>
      <c r="K369" s="60"/>
      <c r="L369" s="60"/>
      <c r="M369" s="60" t="s">
        <v>32</v>
      </c>
      <c r="N369" s="60" t="s">
        <v>368</v>
      </c>
      <c r="O369" s="60">
        <v>24</v>
      </c>
      <c r="P369" s="60" t="s">
        <v>28</v>
      </c>
      <c r="Q369" s="65"/>
      <c r="R369" s="65"/>
      <c r="S369" s="65"/>
      <c r="T369" s="65"/>
      <c r="U369" s="65"/>
      <c r="V369" s="65"/>
      <c r="W369" s="65"/>
      <c r="X369" s="65"/>
      <c r="Y369" s="65"/>
      <c r="Z369" s="65"/>
      <c r="AA369" s="65"/>
      <c r="AB369" s="65"/>
      <c r="AC369" s="65"/>
      <c r="AD369" s="65"/>
      <c r="AE369" s="65"/>
      <c r="AF369" s="65"/>
      <c r="AG369" s="65"/>
      <c r="AH369" s="65"/>
      <c r="AI369" s="65"/>
      <c r="AJ369" s="65"/>
      <c r="AK369" s="65"/>
      <c r="AL369" s="65"/>
      <c r="AM369" s="65"/>
      <c r="AN369" s="65"/>
      <c r="AO369" s="65"/>
      <c r="AP369" s="65"/>
      <c r="AQ369" s="65"/>
      <c r="AR369" s="65"/>
      <c r="AS369" s="65"/>
      <c r="AT369" s="65"/>
      <c r="AU369" s="65"/>
      <c r="AV369" s="65"/>
      <c r="AW369" s="65"/>
      <c r="AX369" s="65"/>
      <c r="AY369" s="65"/>
      <c r="AZ369" s="65"/>
      <c r="BA369" s="65"/>
      <c r="BB369" s="65"/>
      <c r="BC369" s="65"/>
      <c r="BD369" s="65"/>
      <c r="BE369" s="65"/>
      <c r="BF369" s="65"/>
      <c r="BG369" s="65"/>
      <c r="BH369" s="65"/>
      <c r="BI369" s="65"/>
      <c r="BJ369" s="65"/>
      <c r="BK369" s="65"/>
      <c r="BL369" s="65"/>
    </row>
    <row r="370" spans="1:64" x14ac:dyDescent="0.2">
      <c r="A370" s="60" t="s">
        <v>1372</v>
      </c>
      <c r="B370" s="60" t="s">
        <v>1733</v>
      </c>
      <c r="C370" s="66" t="s">
        <v>1769</v>
      </c>
      <c r="D370" s="60">
        <v>30</v>
      </c>
      <c r="E370" s="60" t="s">
        <v>26</v>
      </c>
      <c r="F370" s="60">
        <v>41</v>
      </c>
      <c r="G370" s="60" t="s">
        <v>27</v>
      </c>
      <c r="H370" s="60" t="s">
        <v>76</v>
      </c>
      <c r="I370" s="60" t="s">
        <v>29</v>
      </c>
      <c r="J370" s="60"/>
      <c r="K370" s="60"/>
      <c r="L370" s="60"/>
      <c r="M370" s="60" t="s">
        <v>32</v>
      </c>
      <c r="N370" s="60" t="s">
        <v>368</v>
      </c>
      <c r="O370" s="60">
        <v>24</v>
      </c>
      <c r="P370" s="60" t="s">
        <v>28</v>
      </c>
      <c r="Q370" s="65"/>
      <c r="R370" s="65"/>
      <c r="S370" s="65"/>
      <c r="T370" s="65"/>
      <c r="U370" s="65"/>
      <c r="V370" s="65"/>
      <c r="W370" s="65"/>
      <c r="X370" s="65"/>
      <c r="Y370" s="65"/>
      <c r="Z370" s="65"/>
      <c r="AA370" s="65"/>
      <c r="AB370" s="65"/>
      <c r="AC370" s="65"/>
      <c r="AD370" s="65"/>
      <c r="AE370" s="65"/>
      <c r="AF370" s="65"/>
      <c r="AG370" s="65"/>
      <c r="AH370" s="65"/>
      <c r="AI370" s="65"/>
      <c r="AJ370" s="65"/>
      <c r="AK370" s="65"/>
      <c r="AL370" s="65"/>
      <c r="AM370" s="65"/>
      <c r="AN370" s="65"/>
      <c r="AO370" s="65"/>
      <c r="AP370" s="65"/>
      <c r="AQ370" s="65"/>
      <c r="AR370" s="65"/>
      <c r="AS370" s="65"/>
      <c r="AT370" s="65"/>
      <c r="AU370" s="65"/>
      <c r="AV370" s="65"/>
      <c r="AW370" s="65"/>
      <c r="AX370" s="65"/>
      <c r="AY370" s="65"/>
      <c r="AZ370" s="65"/>
      <c r="BA370" s="65"/>
      <c r="BB370" s="65"/>
      <c r="BC370" s="65"/>
      <c r="BD370" s="65"/>
      <c r="BE370" s="65"/>
      <c r="BF370" s="65"/>
      <c r="BG370" s="65"/>
      <c r="BH370" s="65"/>
      <c r="BI370" s="65"/>
      <c r="BJ370" s="65"/>
      <c r="BK370" s="65"/>
      <c r="BL370" s="65"/>
    </row>
    <row r="371" spans="1:64" x14ac:dyDescent="0.2">
      <c r="A371" s="60" t="s">
        <v>1372</v>
      </c>
      <c r="B371" s="60" t="s">
        <v>1733</v>
      </c>
      <c r="C371" s="66" t="s">
        <v>1770</v>
      </c>
      <c r="D371" s="60">
        <v>30</v>
      </c>
      <c r="E371" s="60" t="s">
        <v>26</v>
      </c>
      <c r="F371" s="60">
        <v>38</v>
      </c>
      <c r="G371" s="60" t="s">
        <v>27</v>
      </c>
      <c r="H371" s="60" t="s">
        <v>76</v>
      </c>
      <c r="I371" s="60" t="s">
        <v>29</v>
      </c>
      <c r="J371" s="60"/>
      <c r="K371" s="60"/>
      <c r="L371" s="60"/>
      <c r="M371" s="60" t="s">
        <v>32</v>
      </c>
      <c r="N371" s="60" t="s">
        <v>70</v>
      </c>
      <c r="O371" s="60">
        <v>24</v>
      </c>
      <c r="P371" s="60" t="s">
        <v>28</v>
      </c>
      <c r="Q371" s="65"/>
      <c r="R371" s="65"/>
      <c r="S371" s="65"/>
      <c r="T371" s="65"/>
      <c r="U371" s="65"/>
      <c r="V371" s="65"/>
      <c r="W371" s="65"/>
      <c r="X371" s="65"/>
      <c r="Y371" s="65"/>
      <c r="Z371" s="65"/>
      <c r="AA371" s="65"/>
      <c r="AB371" s="65"/>
      <c r="AC371" s="65"/>
      <c r="AD371" s="65"/>
      <c r="AE371" s="65"/>
      <c r="AF371" s="65"/>
      <c r="AG371" s="65"/>
      <c r="AH371" s="65"/>
      <c r="AI371" s="65"/>
      <c r="AJ371" s="65"/>
      <c r="AK371" s="65"/>
      <c r="AL371" s="65"/>
      <c r="AM371" s="65"/>
      <c r="AN371" s="65"/>
      <c r="AO371" s="65"/>
      <c r="AP371" s="65"/>
      <c r="AQ371" s="65"/>
      <c r="AR371" s="65"/>
      <c r="AS371" s="65"/>
      <c r="AT371" s="65"/>
      <c r="AU371" s="65"/>
      <c r="AV371" s="65"/>
      <c r="AW371" s="65"/>
      <c r="AX371" s="65"/>
      <c r="AY371" s="65"/>
      <c r="AZ371" s="65"/>
      <c r="BA371" s="65"/>
      <c r="BB371" s="65"/>
      <c r="BC371" s="65"/>
      <c r="BD371" s="65"/>
      <c r="BE371" s="65"/>
      <c r="BF371" s="65"/>
      <c r="BG371" s="65"/>
      <c r="BH371" s="65"/>
      <c r="BI371" s="65"/>
      <c r="BJ371" s="65"/>
      <c r="BK371" s="65"/>
      <c r="BL371" s="65"/>
    </row>
    <row r="372" spans="1:64" x14ac:dyDescent="0.2">
      <c r="A372" s="60" t="s">
        <v>1372</v>
      </c>
      <c r="B372" s="60" t="s">
        <v>1733</v>
      </c>
      <c r="C372" s="66" t="s">
        <v>1771</v>
      </c>
      <c r="D372" s="60">
        <v>30</v>
      </c>
      <c r="E372" s="60" t="s">
        <v>26</v>
      </c>
      <c r="F372" s="60">
        <v>39</v>
      </c>
      <c r="G372" s="60" t="s">
        <v>27</v>
      </c>
      <c r="H372" s="60" t="s">
        <v>76</v>
      </c>
      <c r="I372" s="60" t="s">
        <v>29</v>
      </c>
      <c r="J372" s="60"/>
      <c r="K372" s="60"/>
      <c r="L372" s="60"/>
      <c r="M372" s="60" t="s">
        <v>32</v>
      </c>
      <c r="N372" s="60" t="s">
        <v>368</v>
      </c>
      <c r="O372" s="60">
        <v>24</v>
      </c>
      <c r="P372" s="60" t="s">
        <v>28</v>
      </c>
      <c r="Q372" s="65"/>
      <c r="R372" s="65"/>
      <c r="S372" s="65"/>
      <c r="T372" s="65"/>
      <c r="U372" s="65"/>
      <c r="V372" s="65"/>
      <c r="W372" s="65"/>
      <c r="X372" s="65"/>
      <c r="Y372" s="65"/>
      <c r="Z372" s="65"/>
      <c r="AA372" s="65"/>
      <c r="AB372" s="65"/>
      <c r="AC372" s="65"/>
      <c r="AD372" s="65"/>
      <c r="AE372" s="65"/>
      <c r="AF372" s="65"/>
      <c r="AG372" s="65"/>
      <c r="AH372" s="65"/>
      <c r="AI372" s="65"/>
      <c r="AJ372" s="65"/>
      <c r="AK372" s="65"/>
      <c r="AL372" s="65"/>
      <c r="AM372" s="65"/>
      <c r="AN372" s="65"/>
      <c r="AO372" s="65"/>
      <c r="AP372" s="65"/>
      <c r="AQ372" s="65"/>
      <c r="AR372" s="65"/>
      <c r="AS372" s="65"/>
      <c r="AT372" s="65"/>
      <c r="AU372" s="65"/>
      <c r="AV372" s="65"/>
      <c r="AW372" s="65"/>
      <c r="AX372" s="65"/>
      <c r="AY372" s="65"/>
      <c r="AZ372" s="65"/>
      <c r="BA372" s="65"/>
      <c r="BB372" s="65"/>
      <c r="BC372" s="65"/>
      <c r="BD372" s="65"/>
      <c r="BE372" s="65"/>
      <c r="BF372" s="65"/>
      <c r="BG372" s="65"/>
      <c r="BH372" s="65"/>
      <c r="BI372" s="65"/>
      <c r="BJ372" s="65"/>
      <c r="BK372" s="65"/>
      <c r="BL372" s="65"/>
    </row>
    <row r="373" spans="1:64" x14ac:dyDescent="0.2">
      <c r="A373" s="60" t="s">
        <v>1372</v>
      </c>
      <c r="B373" s="60" t="s">
        <v>1733</v>
      </c>
      <c r="C373" s="66" t="s">
        <v>1772</v>
      </c>
      <c r="D373" s="60">
        <v>30</v>
      </c>
      <c r="E373" s="60" t="s">
        <v>26</v>
      </c>
      <c r="F373" s="60">
        <v>41</v>
      </c>
      <c r="G373" s="60" t="s">
        <v>27</v>
      </c>
      <c r="H373" s="60" t="s">
        <v>76</v>
      </c>
      <c r="I373" s="60" t="s">
        <v>29</v>
      </c>
      <c r="J373" s="60"/>
      <c r="K373" s="60"/>
      <c r="L373" s="60"/>
      <c r="M373" s="60" t="s">
        <v>32</v>
      </c>
      <c r="N373" s="60" t="s">
        <v>368</v>
      </c>
      <c r="O373" s="60">
        <v>24</v>
      </c>
      <c r="P373" s="60" t="s">
        <v>28</v>
      </c>
      <c r="Q373" s="65"/>
      <c r="R373" s="65"/>
      <c r="S373" s="65"/>
      <c r="T373" s="65"/>
      <c r="U373" s="65"/>
      <c r="V373" s="65"/>
      <c r="W373" s="65"/>
      <c r="X373" s="65"/>
      <c r="Y373" s="65"/>
      <c r="Z373" s="65"/>
      <c r="AA373" s="65"/>
      <c r="AB373" s="65"/>
      <c r="AC373" s="65"/>
      <c r="AD373" s="65"/>
      <c r="AE373" s="65"/>
      <c r="AF373" s="65"/>
      <c r="AG373" s="65"/>
      <c r="AH373" s="65"/>
      <c r="AI373" s="65"/>
      <c r="AJ373" s="65"/>
      <c r="AK373" s="65"/>
      <c r="AL373" s="65"/>
      <c r="AM373" s="65"/>
      <c r="AN373" s="65"/>
      <c r="AO373" s="65"/>
      <c r="AP373" s="65"/>
      <c r="AQ373" s="65"/>
      <c r="AR373" s="65"/>
      <c r="AS373" s="65"/>
      <c r="AT373" s="65"/>
      <c r="AU373" s="65"/>
      <c r="AV373" s="65"/>
      <c r="AW373" s="65"/>
      <c r="AX373" s="65"/>
      <c r="AY373" s="65"/>
      <c r="AZ373" s="65"/>
      <c r="BA373" s="65"/>
      <c r="BB373" s="65"/>
      <c r="BC373" s="65"/>
      <c r="BD373" s="65"/>
      <c r="BE373" s="65"/>
      <c r="BF373" s="65"/>
      <c r="BG373" s="65"/>
      <c r="BH373" s="65"/>
      <c r="BI373" s="65"/>
      <c r="BJ373" s="65"/>
      <c r="BK373" s="65"/>
      <c r="BL373" s="65"/>
    </row>
    <row r="374" spans="1:64" x14ac:dyDescent="0.2">
      <c r="A374" s="60" t="s">
        <v>1372</v>
      </c>
      <c r="B374" s="60" t="s">
        <v>1733</v>
      </c>
      <c r="C374" s="66" t="s">
        <v>1773</v>
      </c>
      <c r="D374" s="60">
        <v>30</v>
      </c>
      <c r="E374" s="60" t="s">
        <v>26</v>
      </c>
      <c r="F374" s="60">
        <v>42</v>
      </c>
      <c r="G374" s="60" t="s">
        <v>27</v>
      </c>
      <c r="H374" s="60" t="s">
        <v>76</v>
      </c>
      <c r="I374" s="60" t="s">
        <v>29</v>
      </c>
      <c r="J374" s="60"/>
      <c r="K374" s="60"/>
      <c r="L374" s="60"/>
      <c r="M374" s="60" t="s">
        <v>32</v>
      </c>
      <c r="N374" s="60" t="s">
        <v>368</v>
      </c>
      <c r="O374" s="60">
        <v>24</v>
      </c>
      <c r="P374" s="60" t="s">
        <v>28</v>
      </c>
      <c r="Q374" s="65"/>
      <c r="R374" s="65"/>
      <c r="S374" s="65"/>
      <c r="T374" s="65"/>
      <c r="U374" s="65"/>
      <c r="V374" s="65"/>
      <c r="W374" s="65"/>
      <c r="X374" s="65"/>
      <c r="Y374" s="65"/>
      <c r="Z374" s="65"/>
      <c r="AA374" s="65"/>
      <c r="AB374" s="65"/>
      <c r="AC374" s="65"/>
      <c r="AD374" s="65"/>
      <c r="AE374" s="65"/>
      <c r="AF374" s="65"/>
      <c r="AG374" s="65"/>
      <c r="AH374" s="65"/>
      <c r="AI374" s="65"/>
      <c r="AJ374" s="65"/>
      <c r="AK374" s="65"/>
      <c r="AL374" s="65"/>
      <c r="AM374" s="65"/>
      <c r="AN374" s="65"/>
      <c r="AO374" s="65"/>
      <c r="AP374" s="65"/>
      <c r="AQ374" s="65"/>
      <c r="AR374" s="65"/>
      <c r="AS374" s="65"/>
      <c r="AT374" s="65"/>
      <c r="AU374" s="65"/>
      <c r="AV374" s="65"/>
      <c r="AW374" s="65"/>
      <c r="AX374" s="65"/>
      <c r="AY374" s="65"/>
      <c r="AZ374" s="65"/>
      <c r="BA374" s="65"/>
      <c r="BB374" s="65"/>
      <c r="BC374" s="65"/>
      <c r="BD374" s="65"/>
      <c r="BE374" s="65"/>
      <c r="BF374" s="65"/>
      <c r="BG374" s="65"/>
      <c r="BH374" s="65"/>
      <c r="BI374" s="65"/>
      <c r="BJ374" s="65"/>
      <c r="BK374" s="65"/>
      <c r="BL374" s="65"/>
    </row>
    <row r="375" spans="1:64" x14ac:dyDescent="0.2">
      <c r="A375" s="60" t="s">
        <v>1372</v>
      </c>
      <c r="B375" s="60" t="s">
        <v>1733</v>
      </c>
      <c r="C375" s="66" t="s">
        <v>1774</v>
      </c>
      <c r="D375" s="60">
        <v>30</v>
      </c>
      <c r="E375" s="60" t="s">
        <v>26</v>
      </c>
      <c r="F375" s="60">
        <v>40</v>
      </c>
      <c r="G375" s="60" t="s">
        <v>27</v>
      </c>
      <c r="H375" s="60" t="s">
        <v>76</v>
      </c>
      <c r="I375" s="60" t="s">
        <v>29</v>
      </c>
      <c r="J375" s="60"/>
      <c r="K375" s="60"/>
      <c r="L375" s="60"/>
      <c r="M375" s="60" t="s">
        <v>32</v>
      </c>
      <c r="N375" s="60" t="s">
        <v>368</v>
      </c>
      <c r="O375" s="60">
        <v>24</v>
      </c>
      <c r="P375" s="60" t="s">
        <v>28</v>
      </c>
      <c r="Q375" s="65"/>
      <c r="R375" s="65"/>
      <c r="S375" s="65"/>
      <c r="T375" s="65"/>
      <c r="U375" s="65"/>
      <c r="V375" s="65"/>
      <c r="W375" s="65"/>
      <c r="X375" s="65"/>
      <c r="Y375" s="65"/>
      <c r="Z375" s="65"/>
      <c r="AA375" s="65"/>
      <c r="AB375" s="65"/>
      <c r="AC375" s="65"/>
      <c r="AD375" s="65"/>
      <c r="AE375" s="65"/>
      <c r="AF375" s="65"/>
      <c r="AG375" s="65"/>
      <c r="AH375" s="65"/>
      <c r="AI375" s="65"/>
      <c r="AJ375" s="65"/>
      <c r="AK375" s="65"/>
      <c r="AL375" s="65"/>
      <c r="AM375" s="65"/>
      <c r="AN375" s="65"/>
      <c r="AO375" s="65"/>
      <c r="AP375" s="65"/>
      <c r="AQ375" s="65"/>
      <c r="AR375" s="65"/>
      <c r="AS375" s="65"/>
      <c r="AT375" s="65"/>
      <c r="AU375" s="65"/>
      <c r="AV375" s="65"/>
      <c r="AW375" s="65"/>
      <c r="AX375" s="65"/>
      <c r="AY375" s="65"/>
      <c r="AZ375" s="65"/>
      <c r="BA375" s="65"/>
      <c r="BB375" s="65"/>
      <c r="BC375" s="65"/>
      <c r="BD375" s="65"/>
      <c r="BE375" s="65"/>
      <c r="BF375" s="65"/>
      <c r="BG375" s="65"/>
      <c r="BH375" s="65"/>
      <c r="BI375" s="65"/>
      <c r="BJ375" s="65"/>
      <c r="BK375" s="65"/>
      <c r="BL375" s="65"/>
    </row>
    <row r="376" spans="1:64" x14ac:dyDescent="0.2">
      <c r="A376" s="60" t="s">
        <v>1372</v>
      </c>
      <c r="B376" s="60" t="s">
        <v>1733</v>
      </c>
      <c r="C376" s="66" t="s">
        <v>1775</v>
      </c>
      <c r="D376" s="60">
        <v>30</v>
      </c>
      <c r="E376" s="60" t="s">
        <v>26</v>
      </c>
      <c r="F376" s="60">
        <v>38</v>
      </c>
      <c r="G376" s="60" t="s">
        <v>27</v>
      </c>
      <c r="H376" s="60" t="s">
        <v>76</v>
      </c>
      <c r="I376" s="60" t="s">
        <v>29</v>
      </c>
      <c r="J376" s="60"/>
      <c r="K376" s="60"/>
      <c r="L376" s="60"/>
      <c r="M376" s="60" t="s">
        <v>32</v>
      </c>
      <c r="N376" s="60" t="s">
        <v>368</v>
      </c>
      <c r="O376" s="60">
        <v>24</v>
      </c>
      <c r="P376" s="60" t="s">
        <v>28</v>
      </c>
      <c r="Q376" s="65"/>
      <c r="R376" s="65"/>
      <c r="S376" s="65"/>
      <c r="T376" s="65"/>
      <c r="U376" s="65"/>
      <c r="V376" s="65"/>
      <c r="W376" s="65"/>
      <c r="X376" s="65"/>
      <c r="Y376" s="65"/>
      <c r="Z376" s="65"/>
      <c r="AA376" s="65"/>
      <c r="AB376" s="65"/>
      <c r="AC376" s="65"/>
      <c r="AD376" s="65"/>
      <c r="AE376" s="65"/>
      <c r="AF376" s="65"/>
      <c r="AG376" s="65"/>
      <c r="AH376" s="65"/>
      <c r="AI376" s="65"/>
      <c r="AJ376" s="65"/>
      <c r="AK376" s="65"/>
      <c r="AL376" s="65"/>
      <c r="AM376" s="65"/>
      <c r="AN376" s="65"/>
      <c r="AO376" s="65"/>
      <c r="AP376" s="65"/>
      <c r="AQ376" s="65"/>
      <c r="AR376" s="65"/>
      <c r="AS376" s="65"/>
      <c r="AT376" s="65"/>
      <c r="AU376" s="65"/>
      <c r="AV376" s="65"/>
      <c r="AW376" s="65"/>
      <c r="AX376" s="65"/>
      <c r="AY376" s="65"/>
      <c r="AZ376" s="65"/>
      <c r="BA376" s="65"/>
      <c r="BB376" s="65"/>
      <c r="BC376" s="65"/>
      <c r="BD376" s="65"/>
      <c r="BE376" s="65"/>
      <c r="BF376" s="65"/>
      <c r="BG376" s="65"/>
      <c r="BH376" s="65"/>
      <c r="BI376" s="65"/>
      <c r="BJ376" s="65"/>
      <c r="BK376" s="65"/>
      <c r="BL376" s="65"/>
    </row>
    <row r="377" spans="1:64" x14ac:dyDescent="0.2">
      <c r="A377" s="60" t="s">
        <v>1372</v>
      </c>
      <c r="B377" s="60" t="s">
        <v>1733</v>
      </c>
      <c r="C377" s="66" t="s">
        <v>1776</v>
      </c>
      <c r="D377" s="60">
        <v>30</v>
      </c>
      <c r="E377" s="60" t="s">
        <v>26</v>
      </c>
      <c r="F377" s="60">
        <v>39</v>
      </c>
      <c r="G377" s="60" t="s">
        <v>27</v>
      </c>
      <c r="H377" s="60" t="s">
        <v>76</v>
      </c>
      <c r="I377" s="60" t="s">
        <v>29</v>
      </c>
      <c r="J377" s="60"/>
      <c r="K377" s="60"/>
      <c r="L377" s="60"/>
      <c r="M377" s="60" t="s">
        <v>32</v>
      </c>
      <c r="N377" s="60" t="s">
        <v>368</v>
      </c>
      <c r="O377" s="60">
        <v>24</v>
      </c>
      <c r="P377" s="60" t="s">
        <v>28</v>
      </c>
      <c r="Q377" s="65"/>
      <c r="R377" s="65"/>
      <c r="S377" s="65"/>
      <c r="T377" s="65"/>
      <c r="U377" s="65"/>
      <c r="V377" s="65"/>
      <c r="W377" s="65"/>
      <c r="X377" s="65"/>
      <c r="Y377" s="65"/>
      <c r="Z377" s="65"/>
      <c r="AA377" s="65"/>
      <c r="AB377" s="65"/>
      <c r="AC377" s="65"/>
      <c r="AD377" s="65"/>
      <c r="AE377" s="65"/>
      <c r="AF377" s="65"/>
      <c r="AG377" s="65"/>
      <c r="AH377" s="65"/>
      <c r="AI377" s="65"/>
      <c r="AJ377" s="65"/>
      <c r="AK377" s="65"/>
      <c r="AL377" s="65"/>
      <c r="AM377" s="65"/>
      <c r="AN377" s="65"/>
      <c r="AO377" s="65"/>
      <c r="AP377" s="65"/>
      <c r="AQ377" s="65"/>
      <c r="AR377" s="65"/>
      <c r="AS377" s="65"/>
      <c r="AT377" s="65"/>
      <c r="AU377" s="65"/>
      <c r="AV377" s="65"/>
      <c r="AW377" s="65"/>
      <c r="AX377" s="65"/>
      <c r="AY377" s="65"/>
      <c r="AZ377" s="65"/>
      <c r="BA377" s="65"/>
      <c r="BB377" s="65"/>
      <c r="BC377" s="65"/>
      <c r="BD377" s="65"/>
      <c r="BE377" s="65"/>
      <c r="BF377" s="65"/>
      <c r="BG377" s="65"/>
      <c r="BH377" s="65"/>
      <c r="BI377" s="65"/>
      <c r="BJ377" s="65"/>
      <c r="BK377" s="65"/>
      <c r="BL377" s="65"/>
    </row>
    <row r="378" spans="1:64" x14ac:dyDescent="0.2">
      <c r="A378" s="60" t="s">
        <v>1372</v>
      </c>
      <c r="B378" s="60" t="s">
        <v>1733</v>
      </c>
      <c r="C378" s="66" t="s">
        <v>1777</v>
      </c>
      <c r="D378" s="60">
        <v>30</v>
      </c>
      <c r="E378" s="60" t="s">
        <v>26</v>
      </c>
      <c r="F378" s="60">
        <v>40</v>
      </c>
      <c r="G378" s="60" t="s">
        <v>27</v>
      </c>
      <c r="H378" s="60" t="s">
        <v>76</v>
      </c>
      <c r="I378" s="60" t="s">
        <v>29</v>
      </c>
      <c r="J378" s="60"/>
      <c r="K378" s="60"/>
      <c r="L378" s="60"/>
      <c r="M378" s="60" t="s">
        <v>32</v>
      </c>
      <c r="N378" s="60" t="s">
        <v>368</v>
      </c>
      <c r="O378" s="60">
        <v>24</v>
      </c>
      <c r="P378" s="60" t="s">
        <v>28</v>
      </c>
      <c r="Q378" s="65"/>
      <c r="R378" s="65"/>
      <c r="S378" s="65"/>
      <c r="T378" s="65"/>
      <c r="U378" s="65"/>
      <c r="V378" s="65"/>
      <c r="W378" s="65"/>
      <c r="X378" s="65"/>
      <c r="Y378" s="65"/>
      <c r="Z378" s="65"/>
      <c r="AA378" s="65"/>
      <c r="AB378" s="65"/>
      <c r="AC378" s="65"/>
      <c r="AD378" s="65"/>
      <c r="AE378" s="65"/>
      <c r="AF378" s="65"/>
      <c r="AG378" s="65"/>
      <c r="AH378" s="65"/>
      <c r="AI378" s="65"/>
      <c r="AJ378" s="65"/>
      <c r="AK378" s="65"/>
      <c r="AL378" s="65"/>
      <c r="AM378" s="65"/>
      <c r="AN378" s="65"/>
      <c r="AO378" s="65"/>
      <c r="AP378" s="65"/>
      <c r="AQ378" s="65"/>
      <c r="AR378" s="65"/>
      <c r="AS378" s="65"/>
      <c r="AT378" s="65"/>
      <c r="AU378" s="65"/>
      <c r="AV378" s="65"/>
      <c r="AW378" s="65"/>
      <c r="AX378" s="65"/>
      <c r="AY378" s="65"/>
      <c r="AZ378" s="65"/>
      <c r="BA378" s="65"/>
      <c r="BB378" s="65"/>
      <c r="BC378" s="65"/>
      <c r="BD378" s="65"/>
      <c r="BE378" s="65"/>
      <c r="BF378" s="65"/>
      <c r="BG378" s="65"/>
      <c r="BH378" s="65"/>
      <c r="BI378" s="65"/>
      <c r="BJ378" s="65"/>
      <c r="BK378" s="65"/>
      <c r="BL378" s="65"/>
    </row>
    <row r="379" spans="1:64" x14ac:dyDescent="0.2">
      <c r="A379" s="60" t="s">
        <v>1372</v>
      </c>
      <c r="B379" s="60" t="s">
        <v>1733</v>
      </c>
      <c r="C379" s="66" t="s">
        <v>1778</v>
      </c>
      <c r="D379" s="60">
        <v>30</v>
      </c>
      <c r="E379" s="60" t="s">
        <v>26</v>
      </c>
      <c r="F379" s="60">
        <v>41</v>
      </c>
      <c r="G379" s="60" t="s">
        <v>27</v>
      </c>
      <c r="H379" s="60" t="s">
        <v>76</v>
      </c>
      <c r="I379" s="60" t="s">
        <v>29</v>
      </c>
      <c r="J379" s="60"/>
      <c r="K379" s="60"/>
      <c r="L379" s="60"/>
      <c r="M379" s="60" t="s">
        <v>32</v>
      </c>
      <c r="N379" s="60" t="s">
        <v>368</v>
      </c>
      <c r="O379" s="60">
        <v>24</v>
      </c>
      <c r="P379" s="60" t="s">
        <v>28</v>
      </c>
      <c r="Q379" s="65"/>
      <c r="R379" s="65"/>
      <c r="S379" s="65"/>
      <c r="T379" s="65"/>
      <c r="U379" s="65"/>
      <c r="V379" s="65"/>
      <c r="W379" s="65"/>
      <c r="X379" s="65"/>
      <c r="Y379" s="65"/>
      <c r="Z379" s="65"/>
      <c r="AA379" s="65"/>
      <c r="AB379" s="65"/>
      <c r="AC379" s="65"/>
      <c r="AD379" s="65"/>
      <c r="AE379" s="65"/>
      <c r="AF379" s="65"/>
      <c r="AG379" s="65"/>
      <c r="AH379" s="65"/>
      <c r="AI379" s="65"/>
      <c r="AJ379" s="65"/>
      <c r="AK379" s="65"/>
      <c r="AL379" s="65"/>
      <c r="AM379" s="65"/>
      <c r="AN379" s="65"/>
      <c r="AO379" s="65"/>
      <c r="AP379" s="65"/>
      <c r="AQ379" s="65"/>
      <c r="AR379" s="65"/>
      <c r="AS379" s="65"/>
      <c r="AT379" s="65"/>
      <c r="AU379" s="65"/>
      <c r="AV379" s="65"/>
      <c r="AW379" s="65"/>
      <c r="AX379" s="65"/>
      <c r="AY379" s="65"/>
      <c r="AZ379" s="65"/>
      <c r="BA379" s="65"/>
      <c r="BB379" s="65"/>
      <c r="BC379" s="65"/>
      <c r="BD379" s="65"/>
      <c r="BE379" s="65"/>
      <c r="BF379" s="65"/>
      <c r="BG379" s="65"/>
      <c r="BH379" s="65"/>
      <c r="BI379" s="65"/>
      <c r="BJ379" s="65"/>
      <c r="BK379" s="65"/>
      <c r="BL379" s="65"/>
    </row>
    <row r="380" spans="1:64" x14ac:dyDescent="0.2">
      <c r="A380" s="60" t="s">
        <v>1372</v>
      </c>
      <c r="B380" s="60" t="s">
        <v>1733</v>
      </c>
      <c r="C380" s="66" t="s">
        <v>1779</v>
      </c>
      <c r="D380" s="60">
        <v>30</v>
      </c>
      <c r="E380" s="60" t="s">
        <v>26</v>
      </c>
      <c r="F380" s="60">
        <v>38</v>
      </c>
      <c r="G380" s="60" t="s">
        <v>27</v>
      </c>
      <c r="H380" s="60" t="s">
        <v>76</v>
      </c>
      <c r="I380" s="60" t="s">
        <v>29</v>
      </c>
      <c r="J380" s="60"/>
      <c r="K380" s="60"/>
      <c r="L380" s="60"/>
      <c r="M380" s="60" t="s">
        <v>32</v>
      </c>
      <c r="N380" s="60" t="s">
        <v>368</v>
      </c>
      <c r="O380" s="60">
        <v>24</v>
      </c>
      <c r="P380" s="60" t="s">
        <v>28</v>
      </c>
      <c r="Q380" s="65"/>
      <c r="R380" s="65"/>
      <c r="S380" s="65"/>
      <c r="T380" s="65"/>
      <c r="U380" s="65"/>
      <c r="V380" s="65"/>
      <c r="W380" s="65"/>
      <c r="X380" s="65"/>
      <c r="Y380" s="65"/>
      <c r="Z380" s="65"/>
      <c r="AA380" s="65"/>
      <c r="AB380" s="65"/>
      <c r="AC380" s="65"/>
      <c r="AD380" s="65"/>
      <c r="AE380" s="65"/>
      <c r="AF380" s="65"/>
      <c r="AG380" s="65"/>
      <c r="AH380" s="65"/>
      <c r="AI380" s="65"/>
      <c r="AJ380" s="65"/>
      <c r="AK380" s="65"/>
      <c r="AL380" s="65"/>
      <c r="AM380" s="65"/>
      <c r="AN380" s="65"/>
      <c r="AO380" s="65"/>
      <c r="AP380" s="65"/>
      <c r="AQ380" s="65"/>
      <c r="AR380" s="65"/>
      <c r="AS380" s="65"/>
      <c r="AT380" s="65"/>
      <c r="AU380" s="65"/>
      <c r="AV380" s="65"/>
      <c r="AW380" s="65"/>
      <c r="AX380" s="65"/>
      <c r="AY380" s="65"/>
      <c r="AZ380" s="65"/>
      <c r="BA380" s="65"/>
      <c r="BB380" s="65"/>
      <c r="BC380" s="65"/>
      <c r="BD380" s="65"/>
      <c r="BE380" s="65"/>
      <c r="BF380" s="65"/>
      <c r="BG380" s="65"/>
      <c r="BH380" s="65"/>
      <c r="BI380" s="65"/>
      <c r="BJ380" s="65"/>
      <c r="BK380" s="65"/>
      <c r="BL380" s="65"/>
    </row>
    <row r="381" spans="1:64" x14ac:dyDescent="0.2">
      <c r="A381" s="60" t="s">
        <v>1372</v>
      </c>
      <c r="B381" s="60" t="s">
        <v>1733</v>
      </c>
      <c r="C381" s="66" t="s">
        <v>1780</v>
      </c>
      <c r="D381" s="60">
        <v>30</v>
      </c>
      <c r="E381" s="60" t="s">
        <v>26</v>
      </c>
      <c r="F381" s="60">
        <v>39</v>
      </c>
      <c r="G381" s="60" t="s">
        <v>27</v>
      </c>
      <c r="H381" s="60" t="s">
        <v>76</v>
      </c>
      <c r="I381" s="60" t="s">
        <v>29</v>
      </c>
      <c r="J381" s="60"/>
      <c r="K381" s="60"/>
      <c r="L381" s="60"/>
      <c r="M381" s="60" t="s">
        <v>32</v>
      </c>
      <c r="N381" s="60" t="s">
        <v>368</v>
      </c>
      <c r="O381" s="60">
        <v>24</v>
      </c>
      <c r="P381" s="60" t="s">
        <v>28</v>
      </c>
      <c r="Q381" s="65"/>
      <c r="R381" s="65"/>
      <c r="S381" s="65"/>
      <c r="T381" s="65"/>
      <c r="U381" s="65"/>
      <c r="V381" s="65"/>
      <c r="W381" s="65"/>
      <c r="X381" s="65"/>
      <c r="Y381" s="65"/>
      <c r="Z381" s="65"/>
      <c r="AA381" s="65"/>
      <c r="AB381" s="65"/>
      <c r="AC381" s="65"/>
      <c r="AD381" s="65"/>
      <c r="AE381" s="65"/>
      <c r="AF381" s="65"/>
      <c r="AG381" s="65"/>
      <c r="AH381" s="65"/>
      <c r="AI381" s="65"/>
      <c r="AJ381" s="65"/>
      <c r="AK381" s="65"/>
      <c r="AL381" s="65"/>
      <c r="AM381" s="65"/>
      <c r="AN381" s="65"/>
      <c r="AO381" s="65"/>
      <c r="AP381" s="65"/>
      <c r="AQ381" s="65"/>
      <c r="AR381" s="65"/>
      <c r="AS381" s="65"/>
      <c r="AT381" s="65"/>
      <c r="AU381" s="65"/>
      <c r="AV381" s="65"/>
      <c r="AW381" s="65"/>
      <c r="AX381" s="65"/>
      <c r="AY381" s="65"/>
      <c r="AZ381" s="65"/>
      <c r="BA381" s="65"/>
      <c r="BB381" s="65"/>
      <c r="BC381" s="65"/>
      <c r="BD381" s="65"/>
      <c r="BE381" s="65"/>
      <c r="BF381" s="65"/>
      <c r="BG381" s="65"/>
      <c r="BH381" s="65"/>
      <c r="BI381" s="65"/>
      <c r="BJ381" s="65"/>
      <c r="BK381" s="65"/>
      <c r="BL381" s="65"/>
    </row>
    <row r="382" spans="1:64" x14ac:dyDescent="0.2">
      <c r="A382" s="60" t="s">
        <v>1372</v>
      </c>
      <c r="B382" s="60" t="s">
        <v>1733</v>
      </c>
      <c r="C382" s="66" t="s">
        <v>1781</v>
      </c>
      <c r="D382" s="60">
        <v>30</v>
      </c>
      <c r="E382" s="60" t="s">
        <v>26</v>
      </c>
      <c r="F382" s="60">
        <v>38</v>
      </c>
      <c r="G382" s="60" t="s">
        <v>27</v>
      </c>
      <c r="H382" s="60" t="s">
        <v>76</v>
      </c>
      <c r="I382" s="60" t="s">
        <v>29</v>
      </c>
      <c r="J382" s="60"/>
      <c r="K382" s="60"/>
      <c r="L382" s="60"/>
      <c r="M382" s="60" t="s">
        <v>32</v>
      </c>
      <c r="N382" s="60" t="s">
        <v>368</v>
      </c>
      <c r="O382" s="60">
        <v>24</v>
      </c>
      <c r="P382" s="60" t="s">
        <v>28</v>
      </c>
      <c r="Q382" s="65"/>
      <c r="R382" s="65"/>
      <c r="S382" s="65"/>
      <c r="T382" s="65"/>
      <c r="U382" s="65"/>
      <c r="V382" s="65"/>
      <c r="W382" s="65"/>
      <c r="X382" s="65"/>
      <c r="Y382" s="65"/>
      <c r="Z382" s="65"/>
      <c r="AA382" s="65"/>
      <c r="AB382" s="65"/>
      <c r="AC382" s="65"/>
      <c r="AD382" s="65"/>
      <c r="AE382" s="65"/>
      <c r="AF382" s="65"/>
      <c r="AG382" s="65"/>
      <c r="AH382" s="65"/>
      <c r="AI382" s="65"/>
      <c r="AJ382" s="65"/>
      <c r="AK382" s="65"/>
      <c r="AL382" s="65"/>
      <c r="AM382" s="65"/>
      <c r="AN382" s="65"/>
      <c r="AO382" s="65"/>
      <c r="AP382" s="65"/>
      <c r="AQ382" s="65"/>
      <c r="AR382" s="65"/>
      <c r="AS382" s="65"/>
      <c r="AT382" s="65"/>
      <c r="AU382" s="65"/>
      <c r="AV382" s="65"/>
      <c r="AW382" s="65"/>
      <c r="AX382" s="65"/>
      <c r="AY382" s="65"/>
      <c r="AZ382" s="65"/>
      <c r="BA382" s="65"/>
      <c r="BB382" s="65"/>
      <c r="BC382" s="65"/>
      <c r="BD382" s="65"/>
      <c r="BE382" s="65"/>
      <c r="BF382" s="65"/>
      <c r="BG382" s="65"/>
      <c r="BH382" s="65"/>
      <c r="BI382" s="65"/>
      <c r="BJ382" s="65"/>
      <c r="BK382" s="65"/>
      <c r="BL382" s="65"/>
    </row>
    <row r="383" spans="1:64" x14ac:dyDescent="0.2">
      <c r="A383" s="60" t="s">
        <v>1372</v>
      </c>
      <c r="B383" s="60" t="s">
        <v>1733</v>
      </c>
      <c r="C383" s="66" t="s">
        <v>1782</v>
      </c>
      <c r="D383" s="60">
        <v>30</v>
      </c>
      <c r="E383" s="60" t="s">
        <v>26</v>
      </c>
      <c r="F383" s="60">
        <v>39</v>
      </c>
      <c r="G383" s="60" t="s">
        <v>27</v>
      </c>
      <c r="H383" s="60" t="s">
        <v>76</v>
      </c>
      <c r="I383" s="60" t="s">
        <v>29</v>
      </c>
      <c r="J383" s="60"/>
      <c r="K383" s="60"/>
      <c r="L383" s="60"/>
      <c r="M383" s="60" t="s">
        <v>32</v>
      </c>
      <c r="N383" s="60" t="s">
        <v>368</v>
      </c>
      <c r="O383" s="60">
        <v>24</v>
      </c>
      <c r="P383" s="60" t="s">
        <v>28</v>
      </c>
      <c r="Q383" s="65"/>
      <c r="R383" s="65"/>
      <c r="S383" s="65"/>
      <c r="T383" s="65"/>
      <c r="U383" s="65"/>
      <c r="V383" s="65"/>
      <c r="W383" s="65"/>
      <c r="X383" s="65"/>
      <c r="Y383" s="65"/>
      <c r="Z383" s="65"/>
      <c r="AA383" s="65"/>
      <c r="AB383" s="65"/>
      <c r="AC383" s="65"/>
      <c r="AD383" s="65"/>
      <c r="AE383" s="65"/>
      <c r="AF383" s="65"/>
      <c r="AG383" s="65"/>
      <c r="AH383" s="65"/>
      <c r="AI383" s="65"/>
      <c r="AJ383" s="65"/>
      <c r="AK383" s="65"/>
      <c r="AL383" s="65"/>
      <c r="AM383" s="65"/>
      <c r="AN383" s="65"/>
      <c r="AO383" s="65"/>
      <c r="AP383" s="65"/>
      <c r="AQ383" s="65"/>
      <c r="AR383" s="65"/>
      <c r="AS383" s="65"/>
      <c r="AT383" s="65"/>
      <c r="AU383" s="65"/>
      <c r="AV383" s="65"/>
      <c r="AW383" s="65"/>
      <c r="AX383" s="65"/>
      <c r="AY383" s="65"/>
      <c r="AZ383" s="65"/>
      <c r="BA383" s="65"/>
      <c r="BB383" s="65"/>
      <c r="BC383" s="65"/>
      <c r="BD383" s="65"/>
      <c r="BE383" s="65"/>
      <c r="BF383" s="65"/>
      <c r="BG383" s="65"/>
      <c r="BH383" s="65"/>
      <c r="BI383" s="65"/>
      <c r="BJ383" s="65"/>
      <c r="BK383" s="65"/>
      <c r="BL383" s="65"/>
    </row>
    <row r="384" spans="1:64" x14ac:dyDescent="0.2">
      <c r="A384" s="60" t="s">
        <v>1372</v>
      </c>
      <c r="B384" s="60" t="s">
        <v>1733</v>
      </c>
      <c r="C384" s="66" t="s">
        <v>1783</v>
      </c>
      <c r="D384" s="73">
        <v>30</v>
      </c>
      <c r="E384" s="60" t="s">
        <v>26</v>
      </c>
      <c r="F384" s="60">
        <v>40</v>
      </c>
      <c r="G384" s="60" t="s">
        <v>27</v>
      </c>
      <c r="H384" s="60" t="s">
        <v>76</v>
      </c>
      <c r="I384" s="60" t="s">
        <v>29</v>
      </c>
      <c r="J384" s="60"/>
      <c r="K384" s="60"/>
      <c r="L384" s="60"/>
      <c r="M384" s="60" t="s">
        <v>32</v>
      </c>
      <c r="N384" s="60" t="s">
        <v>368</v>
      </c>
      <c r="O384" s="60">
        <v>24</v>
      </c>
      <c r="P384" s="60" t="s">
        <v>28</v>
      </c>
      <c r="Q384" s="65"/>
      <c r="R384" s="65"/>
      <c r="S384" s="65"/>
      <c r="T384" s="65"/>
      <c r="U384" s="65"/>
      <c r="V384" s="65"/>
      <c r="W384" s="65"/>
      <c r="X384" s="65"/>
      <c r="Y384" s="65"/>
      <c r="Z384" s="65"/>
      <c r="AA384" s="65"/>
      <c r="AB384" s="65"/>
      <c r="AC384" s="65"/>
      <c r="AD384" s="65"/>
      <c r="AE384" s="65"/>
      <c r="AF384" s="65"/>
      <c r="AG384" s="65"/>
      <c r="AH384" s="65"/>
      <c r="AI384" s="65"/>
      <c r="AJ384" s="65"/>
      <c r="AK384" s="65"/>
      <c r="AL384" s="65"/>
      <c r="AM384" s="65"/>
      <c r="AN384" s="65"/>
      <c r="AO384" s="65"/>
      <c r="AP384" s="65"/>
      <c r="AQ384" s="65"/>
      <c r="AR384" s="65"/>
      <c r="AS384" s="65"/>
      <c r="AT384" s="65"/>
      <c r="AU384" s="65"/>
      <c r="AV384" s="65"/>
      <c r="AW384" s="65"/>
      <c r="AX384" s="65"/>
      <c r="AY384" s="65"/>
      <c r="AZ384" s="65"/>
      <c r="BA384" s="65"/>
      <c r="BB384" s="65"/>
      <c r="BC384" s="65"/>
      <c r="BD384" s="65"/>
      <c r="BE384" s="65"/>
      <c r="BF384" s="65"/>
      <c r="BG384" s="65"/>
      <c r="BH384" s="65"/>
      <c r="BI384" s="65"/>
      <c r="BJ384" s="65"/>
      <c r="BK384" s="65"/>
      <c r="BL384" s="65"/>
    </row>
    <row r="385" spans="1:64" x14ac:dyDescent="0.2">
      <c r="A385" s="60" t="s">
        <v>1372</v>
      </c>
      <c r="B385" s="60" t="s">
        <v>1733</v>
      </c>
      <c r="C385" s="66" t="s">
        <v>1784</v>
      </c>
      <c r="D385" s="73">
        <v>30</v>
      </c>
      <c r="E385" s="60" t="s">
        <v>26</v>
      </c>
      <c r="F385" s="60">
        <v>41</v>
      </c>
      <c r="G385" s="60" t="s">
        <v>27</v>
      </c>
      <c r="H385" s="60" t="s">
        <v>76</v>
      </c>
      <c r="I385" s="60" t="s">
        <v>29</v>
      </c>
      <c r="J385" s="60"/>
      <c r="K385" s="60"/>
      <c r="L385" s="60"/>
      <c r="M385" s="60" t="s">
        <v>32</v>
      </c>
      <c r="N385" s="60" t="s">
        <v>368</v>
      </c>
      <c r="O385" s="60">
        <v>24</v>
      </c>
      <c r="P385" s="60" t="s">
        <v>28</v>
      </c>
      <c r="Q385" s="65"/>
      <c r="R385" s="65"/>
      <c r="S385" s="65"/>
      <c r="T385" s="65"/>
      <c r="U385" s="65"/>
      <c r="V385" s="65"/>
      <c r="W385" s="65"/>
      <c r="X385" s="65"/>
      <c r="Y385" s="65"/>
      <c r="Z385" s="65"/>
      <c r="AA385" s="65"/>
      <c r="AB385" s="65"/>
      <c r="AC385" s="65"/>
      <c r="AD385" s="65"/>
      <c r="AE385" s="65"/>
      <c r="AF385" s="65"/>
      <c r="AG385" s="65"/>
      <c r="AH385" s="65"/>
      <c r="AI385" s="65"/>
      <c r="AJ385" s="65"/>
      <c r="AK385" s="65"/>
      <c r="AL385" s="65"/>
      <c r="AM385" s="65"/>
      <c r="AN385" s="65"/>
      <c r="AO385" s="65"/>
      <c r="AP385" s="65"/>
      <c r="AQ385" s="65"/>
      <c r="AR385" s="65"/>
      <c r="AS385" s="65"/>
      <c r="AT385" s="65"/>
      <c r="AU385" s="65"/>
      <c r="AV385" s="65"/>
      <c r="AW385" s="65"/>
      <c r="AX385" s="65"/>
      <c r="AY385" s="65"/>
      <c r="AZ385" s="65"/>
      <c r="BA385" s="65"/>
      <c r="BB385" s="65"/>
      <c r="BC385" s="65"/>
      <c r="BD385" s="65"/>
      <c r="BE385" s="65"/>
      <c r="BF385" s="65"/>
      <c r="BG385" s="65"/>
      <c r="BH385" s="65"/>
      <c r="BI385" s="65"/>
      <c r="BJ385" s="65"/>
      <c r="BK385" s="65"/>
      <c r="BL385" s="65"/>
    </row>
    <row r="386" spans="1:64" x14ac:dyDescent="0.2">
      <c r="A386" s="60" t="s">
        <v>1372</v>
      </c>
      <c r="B386" s="60" t="s">
        <v>1733</v>
      </c>
      <c r="C386" s="66" t="s">
        <v>1785</v>
      </c>
      <c r="D386" s="73">
        <v>30</v>
      </c>
      <c r="E386" s="60" t="s">
        <v>26</v>
      </c>
      <c r="F386" s="60">
        <v>40</v>
      </c>
      <c r="G386" s="60" t="s">
        <v>27</v>
      </c>
      <c r="H386" s="60" t="s">
        <v>76</v>
      </c>
      <c r="I386" s="60" t="s">
        <v>29</v>
      </c>
      <c r="J386" s="60"/>
      <c r="K386" s="60"/>
      <c r="L386" s="60"/>
      <c r="M386" s="60" t="s">
        <v>32</v>
      </c>
      <c r="N386" s="60" t="s">
        <v>368</v>
      </c>
      <c r="O386" s="60">
        <v>24</v>
      </c>
      <c r="P386" s="60" t="s">
        <v>28</v>
      </c>
      <c r="Q386" s="65"/>
      <c r="R386" s="65"/>
      <c r="S386" s="65"/>
      <c r="T386" s="65"/>
      <c r="U386" s="65"/>
      <c r="V386" s="65"/>
      <c r="W386" s="65"/>
      <c r="X386" s="65"/>
      <c r="Y386" s="65"/>
      <c r="Z386" s="65"/>
      <c r="AA386" s="65"/>
      <c r="AB386" s="65"/>
      <c r="AC386" s="65"/>
      <c r="AD386" s="65"/>
      <c r="AE386" s="65"/>
      <c r="AF386" s="65"/>
      <c r="AG386" s="65"/>
      <c r="AH386" s="65"/>
      <c r="AI386" s="65"/>
      <c r="AJ386" s="65"/>
      <c r="AK386" s="65"/>
      <c r="AL386" s="65"/>
      <c r="AM386" s="65"/>
      <c r="AN386" s="65"/>
      <c r="AO386" s="65"/>
      <c r="AP386" s="65"/>
      <c r="AQ386" s="65"/>
      <c r="AR386" s="65"/>
      <c r="AS386" s="65"/>
      <c r="AT386" s="65"/>
      <c r="AU386" s="65"/>
      <c r="AV386" s="65"/>
      <c r="AW386" s="65"/>
      <c r="AX386" s="65"/>
      <c r="AY386" s="65"/>
      <c r="AZ386" s="65"/>
      <c r="BA386" s="65"/>
      <c r="BB386" s="65"/>
      <c r="BC386" s="65"/>
      <c r="BD386" s="65"/>
      <c r="BE386" s="65"/>
      <c r="BF386" s="65"/>
      <c r="BG386" s="65"/>
      <c r="BH386" s="65"/>
      <c r="BI386" s="65"/>
      <c r="BJ386" s="65"/>
      <c r="BK386" s="65"/>
      <c r="BL386" s="65"/>
    </row>
    <row r="387" spans="1:64" x14ac:dyDescent="0.2">
      <c r="A387" s="60" t="s">
        <v>1372</v>
      </c>
      <c r="B387" s="60" t="s">
        <v>1733</v>
      </c>
      <c r="C387" s="66" t="s">
        <v>1786</v>
      </c>
      <c r="D387" s="73">
        <v>30</v>
      </c>
      <c r="E387" s="60" t="s">
        <v>26</v>
      </c>
      <c r="F387" s="60">
        <v>39</v>
      </c>
      <c r="G387" s="60" t="s">
        <v>27</v>
      </c>
      <c r="H387" s="60" t="s">
        <v>76</v>
      </c>
      <c r="I387" s="60" t="s">
        <v>29</v>
      </c>
      <c r="J387" s="60"/>
      <c r="K387" s="60"/>
      <c r="L387" s="60"/>
      <c r="M387" s="60" t="s">
        <v>32</v>
      </c>
      <c r="N387" s="60" t="s">
        <v>368</v>
      </c>
      <c r="O387" s="60">
        <v>24</v>
      </c>
      <c r="P387" s="60" t="s">
        <v>28</v>
      </c>
      <c r="Q387" s="65"/>
      <c r="R387" s="65"/>
      <c r="S387" s="65"/>
      <c r="T387" s="65"/>
      <c r="U387" s="65"/>
      <c r="V387" s="65"/>
      <c r="W387" s="65"/>
      <c r="X387" s="65"/>
      <c r="Y387" s="65"/>
      <c r="Z387" s="65"/>
      <c r="AA387" s="65"/>
      <c r="AB387" s="65"/>
      <c r="AC387" s="65"/>
      <c r="AD387" s="65"/>
      <c r="AE387" s="65"/>
      <c r="AF387" s="65"/>
      <c r="AG387" s="65"/>
      <c r="AH387" s="65"/>
      <c r="AI387" s="65"/>
      <c r="AJ387" s="65"/>
      <c r="AK387" s="65"/>
      <c r="AL387" s="65"/>
      <c r="AM387" s="65"/>
      <c r="AN387" s="65"/>
      <c r="AO387" s="65"/>
      <c r="AP387" s="65"/>
      <c r="AQ387" s="65"/>
      <c r="AR387" s="65"/>
      <c r="AS387" s="65"/>
      <c r="AT387" s="65"/>
      <c r="AU387" s="65"/>
      <c r="AV387" s="65"/>
      <c r="AW387" s="65"/>
      <c r="AX387" s="65"/>
      <c r="AY387" s="65"/>
      <c r="AZ387" s="65"/>
      <c r="BA387" s="65"/>
      <c r="BB387" s="65"/>
      <c r="BC387" s="65"/>
      <c r="BD387" s="65"/>
      <c r="BE387" s="65"/>
      <c r="BF387" s="65"/>
      <c r="BG387" s="65"/>
      <c r="BH387" s="65"/>
      <c r="BI387" s="65"/>
      <c r="BJ387" s="65"/>
      <c r="BK387" s="65"/>
      <c r="BL387" s="65"/>
    </row>
    <row r="388" spans="1:64" x14ac:dyDescent="0.2">
      <c r="A388" s="60" t="s">
        <v>1372</v>
      </c>
      <c r="B388" s="60" t="s">
        <v>1733</v>
      </c>
      <c r="C388" s="67" t="s">
        <v>1787</v>
      </c>
      <c r="D388" s="73">
        <v>200</v>
      </c>
      <c r="E388" s="60" t="s">
        <v>26</v>
      </c>
      <c r="F388" s="60">
        <v>38</v>
      </c>
      <c r="G388" s="60" t="s">
        <v>27</v>
      </c>
      <c r="H388" s="60" t="s">
        <v>28</v>
      </c>
      <c r="I388" s="60" t="s">
        <v>29</v>
      </c>
      <c r="J388" s="60"/>
      <c r="K388" s="60"/>
      <c r="L388" s="60"/>
      <c r="M388" s="60" t="s">
        <v>32</v>
      </c>
      <c r="N388" s="60" t="s">
        <v>368</v>
      </c>
      <c r="O388" s="60">
        <v>24</v>
      </c>
      <c r="P388" s="60" t="s">
        <v>28</v>
      </c>
      <c r="Q388" s="65"/>
      <c r="R388" s="65"/>
      <c r="S388" s="65"/>
      <c r="T388" s="65"/>
      <c r="U388" s="65"/>
      <c r="V388" s="65"/>
      <c r="W388" s="65"/>
      <c r="X388" s="65"/>
      <c r="Y388" s="65"/>
      <c r="Z388" s="65"/>
      <c r="AA388" s="65"/>
      <c r="AB388" s="65"/>
      <c r="AC388" s="65"/>
      <c r="AD388" s="65"/>
      <c r="AE388" s="65"/>
      <c r="AF388" s="65"/>
      <c r="AG388" s="65"/>
      <c r="AH388" s="65"/>
      <c r="AI388" s="65"/>
      <c r="AJ388" s="65"/>
      <c r="AK388" s="65"/>
      <c r="AL388" s="65"/>
      <c r="AM388" s="65"/>
      <c r="AN388" s="65"/>
      <c r="AO388" s="65"/>
      <c r="AP388" s="65"/>
      <c r="AQ388" s="65"/>
      <c r="AR388" s="65"/>
      <c r="AS388" s="65"/>
      <c r="AT388" s="65"/>
      <c r="AU388" s="65"/>
      <c r="AV388" s="65"/>
      <c r="AW388" s="65"/>
      <c r="AX388" s="65"/>
      <c r="AY388" s="65"/>
      <c r="AZ388" s="65"/>
      <c r="BA388" s="65"/>
      <c r="BB388" s="65"/>
      <c r="BC388" s="65"/>
      <c r="BD388" s="65"/>
      <c r="BE388" s="65"/>
      <c r="BF388" s="65"/>
      <c r="BG388" s="65"/>
      <c r="BH388" s="65"/>
      <c r="BI388" s="65"/>
      <c r="BJ388" s="65"/>
      <c r="BK388" s="65"/>
      <c r="BL388" s="65"/>
    </row>
    <row r="389" spans="1:64" x14ac:dyDescent="0.2">
      <c r="A389" s="60" t="s">
        <v>1372</v>
      </c>
      <c r="B389" s="60" t="s">
        <v>1733</v>
      </c>
      <c r="C389" s="67" t="s">
        <v>1788</v>
      </c>
      <c r="D389" s="73">
        <v>200</v>
      </c>
      <c r="E389" s="60" t="s">
        <v>26</v>
      </c>
      <c r="F389" s="60">
        <v>40</v>
      </c>
      <c r="G389" s="60" t="s">
        <v>27</v>
      </c>
      <c r="H389" s="60" t="s">
        <v>28</v>
      </c>
      <c r="I389" s="60" t="s">
        <v>29</v>
      </c>
      <c r="J389" s="60"/>
      <c r="K389" s="60"/>
      <c r="L389" s="60"/>
      <c r="M389" s="60" t="s">
        <v>32</v>
      </c>
      <c r="N389" s="60" t="s">
        <v>368</v>
      </c>
      <c r="O389" s="60">
        <v>24</v>
      </c>
      <c r="P389" s="60" t="s">
        <v>28</v>
      </c>
      <c r="Q389" s="65"/>
      <c r="R389" s="65"/>
      <c r="S389" s="65"/>
      <c r="T389" s="65"/>
      <c r="U389" s="65"/>
      <c r="V389" s="65"/>
      <c r="W389" s="65"/>
      <c r="X389" s="65"/>
      <c r="Y389" s="65"/>
      <c r="Z389" s="65"/>
      <c r="AA389" s="65"/>
      <c r="AB389" s="65"/>
      <c r="AC389" s="65"/>
      <c r="AD389" s="65"/>
      <c r="AE389" s="65"/>
      <c r="AF389" s="65"/>
      <c r="AG389" s="65"/>
      <c r="AH389" s="65"/>
      <c r="AI389" s="65"/>
      <c r="AJ389" s="65"/>
      <c r="AK389" s="65"/>
      <c r="AL389" s="65"/>
      <c r="AM389" s="65"/>
      <c r="AN389" s="65"/>
      <c r="AO389" s="65"/>
      <c r="AP389" s="65"/>
      <c r="AQ389" s="65"/>
      <c r="AR389" s="65"/>
      <c r="AS389" s="65"/>
      <c r="AT389" s="65"/>
      <c r="AU389" s="65"/>
      <c r="AV389" s="65"/>
      <c r="AW389" s="65"/>
      <c r="AX389" s="65"/>
      <c r="AY389" s="65"/>
      <c r="AZ389" s="65"/>
      <c r="BA389" s="65"/>
      <c r="BB389" s="65"/>
      <c r="BC389" s="65"/>
      <c r="BD389" s="65"/>
      <c r="BE389" s="65"/>
      <c r="BF389" s="65"/>
      <c r="BG389" s="65"/>
      <c r="BH389" s="65"/>
      <c r="BI389" s="65"/>
      <c r="BJ389" s="65"/>
      <c r="BK389" s="65"/>
      <c r="BL389" s="65"/>
    </row>
    <row r="390" spans="1:64" x14ac:dyDescent="0.2">
      <c r="A390" s="60" t="s">
        <v>1372</v>
      </c>
      <c r="B390" s="60" t="s">
        <v>1733</v>
      </c>
      <c r="C390" s="67" t="s">
        <v>1789</v>
      </c>
      <c r="D390" s="73">
        <v>250</v>
      </c>
      <c r="E390" s="60" t="s">
        <v>26</v>
      </c>
      <c r="F390" s="60">
        <v>41</v>
      </c>
      <c r="G390" s="60" t="s">
        <v>27</v>
      </c>
      <c r="H390" s="60" t="s">
        <v>28</v>
      </c>
      <c r="I390" s="60" t="s">
        <v>29</v>
      </c>
      <c r="J390" s="60"/>
      <c r="K390" s="60"/>
      <c r="L390" s="60"/>
      <c r="M390" s="60" t="s">
        <v>32</v>
      </c>
      <c r="N390" s="60" t="s">
        <v>368</v>
      </c>
      <c r="O390" s="60">
        <v>24</v>
      </c>
      <c r="P390" s="60" t="s">
        <v>28</v>
      </c>
      <c r="Q390" s="65"/>
      <c r="R390" s="65"/>
      <c r="S390" s="65"/>
      <c r="T390" s="65"/>
      <c r="U390" s="65"/>
      <c r="V390" s="65"/>
      <c r="W390" s="65"/>
      <c r="X390" s="65"/>
      <c r="Y390" s="65"/>
      <c r="Z390" s="65"/>
      <c r="AA390" s="65"/>
      <c r="AB390" s="65"/>
      <c r="AC390" s="65"/>
      <c r="AD390" s="65"/>
      <c r="AE390" s="65"/>
      <c r="AF390" s="65"/>
      <c r="AG390" s="65"/>
      <c r="AH390" s="65"/>
      <c r="AI390" s="65"/>
      <c r="AJ390" s="65"/>
      <c r="AK390" s="65"/>
      <c r="AL390" s="65"/>
      <c r="AM390" s="65"/>
      <c r="AN390" s="65"/>
      <c r="AO390" s="65"/>
      <c r="AP390" s="65"/>
      <c r="AQ390" s="65"/>
      <c r="AR390" s="65"/>
      <c r="AS390" s="65"/>
      <c r="AT390" s="65"/>
      <c r="AU390" s="65"/>
      <c r="AV390" s="65"/>
      <c r="AW390" s="65"/>
      <c r="AX390" s="65"/>
      <c r="AY390" s="65"/>
      <c r="AZ390" s="65"/>
      <c r="BA390" s="65"/>
      <c r="BB390" s="65"/>
      <c r="BC390" s="65"/>
      <c r="BD390" s="65"/>
      <c r="BE390" s="65"/>
      <c r="BF390" s="65"/>
      <c r="BG390" s="65"/>
      <c r="BH390" s="65"/>
      <c r="BI390" s="65"/>
      <c r="BJ390" s="65"/>
      <c r="BK390" s="65"/>
      <c r="BL390" s="65"/>
    </row>
    <row r="391" spans="1:64" x14ac:dyDescent="0.2">
      <c r="A391" s="60" t="s">
        <v>1372</v>
      </c>
      <c r="B391" s="60" t="s">
        <v>1733</v>
      </c>
      <c r="C391" s="67" t="s">
        <v>1790</v>
      </c>
      <c r="D391" s="73">
        <v>200</v>
      </c>
      <c r="E391" s="60" t="s">
        <v>26</v>
      </c>
      <c r="F391" s="60">
        <v>40</v>
      </c>
      <c r="G391" s="60" t="s">
        <v>27</v>
      </c>
      <c r="H391" s="60" t="s">
        <v>28</v>
      </c>
      <c r="I391" s="60" t="s">
        <v>29</v>
      </c>
      <c r="J391" s="60"/>
      <c r="K391" s="60"/>
      <c r="L391" s="60"/>
      <c r="M391" s="60" t="s">
        <v>32</v>
      </c>
      <c r="N391" s="60" t="s">
        <v>368</v>
      </c>
      <c r="O391" s="60">
        <v>24</v>
      </c>
      <c r="P391" s="60" t="s">
        <v>28</v>
      </c>
      <c r="Q391" s="65"/>
      <c r="R391" s="65"/>
      <c r="S391" s="65"/>
      <c r="T391" s="65"/>
      <c r="U391" s="65"/>
      <c r="V391" s="65"/>
      <c r="W391" s="65"/>
      <c r="X391" s="65"/>
      <c r="Y391" s="65"/>
      <c r="Z391" s="65"/>
      <c r="AA391" s="65"/>
      <c r="AB391" s="65"/>
      <c r="AC391" s="65"/>
      <c r="AD391" s="65"/>
      <c r="AE391" s="65"/>
      <c r="AF391" s="65"/>
      <c r="AG391" s="65"/>
      <c r="AH391" s="65"/>
      <c r="AI391" s="65"/>
      <c r="AJ391" s="65"/>
      <c r="AK391" s="65"/>
      <c r="AL391" s="65"/>
      <c r="AM391" s="65"/>
      <c r="AN391" s="65"/>
      <c r="AO391" s="65"/>
      <c r="AP391" s="65"/>
      <c r="AQ391" s="65"/>
      <c r="AR391" s="65"/>
      <c r="AS391" s="65"/>
      <c r="AT391" s="65"/>
      <c r="AU391" s="65"/>
      <c r="AV391" s="65"/>
      <c r="AW391" s="65"/>
      <c r="AX391" s="65"/>
      <c r="AY391" s="65"/>
      <c r="AZ391" s="65"/>
      <c r="BA391" s="65"/>
      <c r="BB391" s="65"/>
      <c r="BC391" s="65"/>
      <c r="BD391" s="65"/>
      <c r="BE391" s="65"/>
      <c r="BF391" s="65"/>
      <c r="BG391" s="65"/>
      <c r="BH391" s="65"/>
      <c r="BI391" s="65"/>
      <c r="BJ391" s="65"/>
      <c r="BK391" s="65"/>
      <c r="BL391" s="65"/>
    </row>
    <row r="392" spans="1:64" x14ac:dyDescent="0.2">
      <c r="A392" s="60" t="s">
        <v>1372</v>
      </c>
      <c r="B392" s="60" t="s">
        <v>1733</v>
      </c>
      <c r="C392" s="67" t="s">
        <v>1791</v>
      </c>
      <c r="D392" s="73">
        <v>200</v>
      </c>
      <c r="E392" s="60" t="s">
        <v>26</v>
      </c>
      <c r="F392" s="60">
        <v>210</v>
      </c>
      <c r="G392" s="60" t="s">
        <v>27</v>
      </c>
      <c r="H392" s="60" t="s">
        <v>28</v>
      </c>
      <c r="I392" s="60" t="s">
        <v>29</v>
      </c>
      <c r="J392" s="60"/>
      <c r="K392" s="60"/>
      <c r="L392" s="60"/>
      <c r="M392" s="60" t="s">
        <v>32</v>
      </c>
      <c r="N392" s="60" t="s">
        <v>368</v>
      </c>
      <c r="O392" s="60">
        <v>24</v>
      </c>
      <c r="P392" s="60" t="s">
        <v>28</v>
      </c>
      <c r="Q392" s="65"/>
      <c r="R392" s="65"/>
      <c r="S392" s="65"/>
      <c r="T392" s="65"/>
      <c r="U392" s="65"/>
      <c r="V392" s="65"/>
      <c r="W392" s="65"/>
      <c r="X392" s="65"/>
      <c r="Y392" s="65"/>
      <c r="Z392" s="65"/>
      <c r="AA392" s="65"/>
      <c r="AB392" s="65"/>
      <c r="AC392" s="65"/>
      <c r="AD392" s="65"/>
      <c r="AE392" s="65"/>
      <c r="AF392" s="65"/>
      <c r="AG392" s="65"/>
      <c r="AH392" s="65"/>
      <c r="AI392" s="65"/>
      <c r="AJ392" s="65"/>
      <c r="AK392" s="65"/>
      <c r="AL392" s="65"/>
      <c r="AM392" s="65"/>
      <c r="AN392" s="65"/>
      <c r="AO392" s="65"/>
      <c r="AP392" s="65"/>
      <c r="AQ392" s="65"/>
      <c r="AR392" s="65"/>
      <c r="AS392" s="65"/>
      <c r="AT392" s="65"/>
      <c r="AU392" s="65"/>
      <c r="AV392" s="65"/>
      <c r="AW392" s="65"/>
      <c r="AX392" s="65"/>
      <c r="AY392" s="65"/>
      <c r="AZ392" s="65"/>
      <c r="BA392" s="65"/>
      <c r="BB392" s="65"/>
      <c r="BC392" s="65"/>
      <c r="BD392" s="65"/>
      <c r="BE392" s="65"/>
      <c r="BF392" s="65"/>
      <c r="BG392" s="65"/>
      <c r="BH392" s="65"/>
      <c r="BI392" s="65"/>
      <c r="BJ392" s="65"/>
      <c r="BK392" s="65"/>
      <c r="BL392" s="65"/>
    </row>
    <row r="393" spans="1:64" x14ac:dyDescent="0.2">
      <c r="A393" s="60" t="s">
        <v>1372</v>
      </c>
      <c r="B393" s="60" t="s">
        <v>1733</v>
      </c>
      <c r="C393" s="67" t="s">
        <v>1792</v>
      </c>
      <c r="D393" s="73">
        <v>200</v>
      </c>
      <c r="E393" s="60" t="s">
        <v>26</v>
      </c>
      <c r="F393" s="60">
        <v>205</v>
      </c>
      <c r="G393" s="60" t="s">
        <v>27</v>
      </c>
      <c r="H393" s="60" t="s">
        <v>28</v>
      </c>
      <c r="I393" s="60" t="s">
        <v>29</v>
      </c>
      <c r="J393" s="60"/>
      <c r="K393" s="60"/>
      <c r="L393" s="60"/>
      <c r="M393" s="60" t="s">
        <v>32</v>
      </c>
      <c r="N393" s="60" t="s">
        <v>368</v>
      </c>
      <c r="O393" s="60">
        <v>24</v>
      </c>
      <c r="P393" s="60" t="s">
        <v>28</v>
      </c>
      <c r="Q393" s="65"/>
      <c r="R393" s="65"/>
      <c r="S393" s="65"/>
      <c r="T393" s="65"/>
      <c r="U393" s="65"/>
      <c r="V393" s="65"/>
      <c r="W393" s="65"/>
      <c r="X393" s="65"/>
      <c r="Y393" s="65"/>
      <c r="Z393" s="65"/>
      <c r="AA393" s="65"/>
      <c r="AB393" s="65"/>
      <c r="AC393" s="65"/>
      <c r="AD393" s="65"/>
      <c r="AE393" s="65"/>
      <c r="AF393" s="65"/>
      <c r="AG393" s="65"/>
      <c r="AH393" s="65"/>
      <c r="AI393" s="65"/>
      <c r="AJ393" s="65"/>
      <c r="AK393" s="65"/>
      <c r="AL393" s="65"/>
      <c r="AM393" s="65"/>
      <c r="AN393" s="65"/>
      <c r="AO393" s="65"/>
      <c r="AP393" s="65"/>
      <c r="AQ393" s="65"/>
      <c r="AR393" s="65"/>
      <c r="AS393" s="65"/>
      <c r="AT393" s="65"/>
      <c r="AU393" s="65"/>
      <c r="AV393" s="65"/>
      <c r="AW393" s="65"/>
      <c r="AX393" s="65"/>
      <c r="AY393" s="65"/>
      <c r="AZ393" s="65"/>
      <c r="BA393" s="65"/>
      <c r="BB393" s="65"/>
      <c r="BC393" s="65"/>
      <c r="BD393" s="65"/>
      <c r="BE393" s="65"/>
      <c r="BF393" s="65"/>
      <c r="BG393" s="65"/>
      <c r="BH393" s="65"/>
      <c r="BI393" s="65"/>
      <c r="BJ393" s="65"/>
      <c r="BK393" s="65"/>
      <c r="BL393" s="65"/>
    </row>
    <row r="394" spans="1:64" x14ac:dyDescent="0.2">
      <c r="A394" s="60" t="s">
        <v>1372</v>
      </c>
      <c r="B394" s="60" t="s">
        <v>1733</v>
      </c>
      <c r="C394" s="69" t="s">
        <v>1793</v>
      </c>
      <c r="D394" s="60">
        <v>230</v>
      </c>
      <c r="E394" s="60" t="s">
        <v>26</v>
      </c>
      <c r="F394" s="60">
        <v>195</v>
      </c>
      <c r="G394" s="60" t="s">
        <v>264</v>
      </c>
      <c r="H394" s="60" t="s">
        <v>76</v>
      </c>
      <c r="I394" s="60" t="s">
        <v>29</v>
      </c>
      <c r="J394" s="60"/>
      <c r="K394" s="60"/>
      <c r="L394" s="60"/>
      <c r="M394" s="60" t="s">
        <v>32</v>
      </c>
      <c r="N394" s="60" t="s">
        <v>70</v>
      </c>
      <c r="O394" s="60">
        <v>24</v>
      </c>
      <c r="P394" s="60" t="s">
        <v>28</v>
      </c>
      <c r="Q394" s="65"/>
      <c r="R394" s="65"/>
      <c r="S394" s="65"/>
      <c r="T394" s="65"/>
      <c r="U394" s="65"/>
      <c r="V394" s="65"/>
      <c r="W394" s="65"/>
      <c r="X394" s="65"/>
      <c r="Y394" s="65"/>
      <c r="Z394" s="65"/>
      <c r="AA394" s="65"/>
      <c r="AB394" s="65"/>
      <c r="AC394" s="65"/>
      <c r="AD394" s="65"/>
      <c r="AE394" s="65"/>
      <c r="AF394" s="65"/>
      <c r="AG394" s="65"/>
      <c r="AH394" s="65"/>
      <c r="AI394" s="65"/>
      <c r="AJ394" s="65"/>
      <c r="AK394" s="65"/>
      <c r="AL394" s="65"/>
      <c r="AM394" s="65"/>
      <c r="AN394" s="65"/>
      <c r="AO394" s="65"/>
      <c r="AP394" s="65"/>
      <c r="AQ394" s="65"/>
      <c r="AR394" s="65"/>
      <c r="AS394" s="65"/>
      <c r="AT394" s="65"/>
      <c r="AU394" s="65"/>
      <c r="AV394" s="65"/>
      <c r="AW394" s="65"/>
      <c r="AX394" s="65"/>
      <c r="AY394" s="65"/>
      <c r="AZ394" s="65"/>
      <c r="BA394" s="65"/>
      <c r="BB394" s="65"/>
      <c r="BC394" s="65"/>
      <c r="BD394" s="65"/>
      <c r="BE394" s="65"/>
      <c r="BF394" s="65"/>
      <c r="BG394" s="65"/>
      <c r="BH394" s="65"/>
      <c r="BI394" s="65"/>
      <c r="BJ394" s="65"/>
      <c r="BK394" s="65"/>
      <c r="BL394" s="65"/>
    </row>
    <row r="395" spans="1:64" x14ac:dyDescent="0.2">
      <c r="A395" s="60" t="s">
        <v>1372</v>
      </c>
      <c r="B395" s="60" t="s">
        <v>1733</v>
      </c>
      <c r="C395" s="68" t="s">
        <v>1794</v>
      </c>
      <c r="D395" s="60"/>
      <c r="E395" s="60" t="s">
        <v>26</v>
      </c>
      <c r="F395" s="60">
        <v>160</v>
      </c>
      <c r="G395" s="60" t="s">
        <v>1748</v>
      </c>
      <c r="H395" s="60" t="s">
        <v>76</v>
      </c>
      <c r="I395" s="60" t="s">
        <v>29</v>
      </c>
      <c r="J395" s="60"/>
      <c r="K395" s="60"/>
      <c r="L395" s="60"/>
      <c r="M395" s="60" t="s">
        <v>32</v>
      </c>
      <c r="N395" s="60" t="s">
        <v>368</v>
      </c>
      <c r="O395" s="60">
        <v>24</v>
      </c>
      <c r="P395" s="60" t="s">
        <v>28</v>
      </c>
      <c r="Q395" s="65"/>
      <c r="R395" s="65"/>
      <c r="S395" s="65"/>
      <c r="T395" s="65"/>
      <c r="U395" s="65"/>
      <c r="V395" s="65"/>
      <c r="W395" s="65"/>
      <c r="X395" s="65"/>
      <c r="Y395" s="65"/>
      <c r="Z395" s="65"/>
      <c r="AA395" s="65"/>
      <c r="AB395" s="65"/>
      <c r="AC395" s="65"/>
      <c r="AD395" s="65"/>
      <c r="AE395" s="65"/>
      <c r="AF395" s="65"/>
      <c r="AG395" s="65"/>
      <c r="AH395" s="65"/>
      <c r="AI395" s="65"/>
      <c r="AJ395" s="65"/>
      <c r="AK395" s="65"/>
      <c r="AL395" s="65"/>
      <c r="AM395" s="65"/>
      <c r="AN395" s="65"/>
      <c r="AO395" s="65"/>
      <c r="AP395" s="65"/>
      <c r="AQ395" s="65"/>
      <c r="AR395" s="65"/>
      <c r="AS395" s="65"/>
      <c r="AT395" s="65"/>
      <c r="AU395" s="65"/>
      <c r="AV395" s="65"/>
      <c r="AW395" s="65"/>
      <c r="AX395" s="65"/>
      <c r="AY395" s="65"/>
      <c r="AZ395" s="65"/>
      <c r="BA395" s="65"/>
      <c r="BB395" s="65"/>
      <c r="BC395" s="65"/>
      <c r="BD395" s="65"/>
      <c r="BE395" s="65"/>
      <c r="BF395" s="65"/>
      <c r="BG395" s="65"/>
      <c r="BH395" s="65"/>
      <c r="BI395" s="65"/>
      <c r="BJ395" s="65"/>
      <c r="BK395" s="65"/>
      <c r="BL395" s="65"/>
    </row>
    <row r="396" spans="1:64" x14ac:dyDescent="0.2">
      <c r="A396" s="60" t="s">
        <v>1372</v>
      </c>
      <c r="B396" s="60" t="s">
        <v>1733</v>
      </c>
      <c r="C396" s="60" t="s">
        <v>1795</v>
      </c>
      <c r="D396" s="60">
        <v>150</v>
      </c>
      <c r="E396" s="60" t="s">
        <v>26</v>
      </c>
      <c r="F396" s="60">
        <v>45</v>
      </c>
      <c r="G396" s="60" t="s">
        <v>84</v>
      </c>
      <c r="H396" s="60" t="s">
        <v>76</v>
      </c>
      <c r="I396" s="60" t="s">
        <v>29</v>
      </c>
      <c r="J396" s="60"/>
      <c r="K396" s="60"/>
      <c r="L396" s="60"/>
      <c r="M396" s="60" t="s">
        <v>32</v>
      </c>
      <c r="N396" s="60" t="s">
        <v>368</v>
      </c>
      <c r="O396" s="60">
        <v>24</v>
      </c>
      <c r="P396" s="60" t="s">
        <v>28</v>
      </c>
      <c r="Q396" s="65"/>
      <c r="R396" s="65"/>
      <c r="S396" s="65"/>
      <c r="T396" s="65"/>
      <c r="U396" s="65"/>
      <c r="V396" s="65"/>
      <c r="W396" s="65"/>
      <c r="X396" s="65"/>
      <c r="Y396" s="65"/>
      <c r="Z396" s="65"/>
      <c r="AA396" s="65"/>
      <c r="AB396" s="65"/>
      <c r="AC396" s="65"/>
      <c r="AD396" s="65"/>
      <c r="AE396" s="65"/>
      <c r="AF396" s="65"/>
      <c r="AG396" s="65"/>
      <c r="AH396" s="65"/>
      <c r="AI396" s="65"/>
      <c r="AJ396" s="65"/>
      <c r="AK396" s="65"/>
      <c r="AL396" s="65"/>
      <c r="AM396" s="65"/>
      <c r="AN396" s="65"/>
      <c r="AO396" s="65"/>
      <c r="AP396" s="65"/>
      <c r="AQ396" s="65"/>
      <c r="AR396" s="65"/>
      <c r="AS396" s="65"/>
      <c r="AT396" s="65"/>
      <c r="AU396" s="65"/>
      <c r="AV396" s="65"/>
      <c r="AW396" s="65"/>
      <c r="AX396" s="65"/>
      <c r="AY396" s="65"/>
      <c r="AZ396" s="65"/>
      <c r="BA396" s="65"/>
      <c r="BB396" s="65"/>
      <c r="BC396" s="65"/>
      <c r="BD396" s="65"/>
      <c r="BE396" s="65"/>
      <c r="BF396" s="65"/>
      <c r="BG396" s="65"/>
      <c r="BH396" s="65"/>
      <c r="BI396" s="65"/>
      <c r="BJ396" s="65"/>
      <c r="BK396" s="65"/>
      <c r="BL396" s="65"/>
    </row>
    <row r="397" spans="1:64" x14ac:dyDescent="0.2">
      <c r="A397" s="60" t="s">
        <v>1372</v>
      </c>
      <c r="B397" s="60" t="s">
        <v>1733</v>
      </c>
      <c r="C397" s="60" t="s">
        <v>1796</v>
      </c>
      <c r="D397" s="60">
        <v>150</v>
      </c>
      <c r="E397" s="60" t="s">
        <v>26</v>
      </c>
      <c r="F397" s="60">
        <v>47</v>
      </c>
      <c r="G397" s="60" t="s">
        <v>84</v>
      </c>
      <c r="H397" s="60" t="s">
        <v>76</v>
      </c>
      <c r="I397" s="60" t="s">
        <v>29</v>
      </c>
      <c r="J397" s="60"/>
      <c r="K397" s="60"/>
      <c r="L397" s="60"/>
      <c r="M397" s="60" t="s">
        <v>32</v>
      </c>
      <c r="N397" s="60" t="s">
        <v>70</v>
      </c>
      <c r="O397" s="60">
        <v>24</v>
      </c>
      <c r="P397" s="60" t="s">
        <v>28</v>
      </c>
      <c r="Q397" s="65"/>
      <c r="R397" s="65"/>
      <c r="S397" s="65"/>
      <c r="T397" s="65"/>
      <c r="U397" s="65"/>
      <c r="V397" s="65"/>
      <c r="W397" s="65"/>
      <c r="X397" s="65"/>
      <c r="Y397" s="65"/>
      <c r="Z397" s="65"/>
      <c r="AA397" s="65"/>
      <c r="AB397" s="65"/>
      <c r="AC397" s="65"/>
      <c r="AD397" s="65"/>
      <c r="AE397" s="65"/>
      <c r="AF397" s="65"/>
      <c r="AG397" s="65"/>
      <c r="AH397" s="65"/>
      <c r="AI397" s="65"/>
      <c r="AJ397" s="65"/>
      <c r="AK397" s="65"/>
      <c r="AL397" s="65"/>
      <c r="AM397" s="65"/>
      <c r="AN397" s="65"/>
      <c r="AO397" s="65"/>
      <c r="AP397" s="65"/>
      <c r="AQ397" s="65"/>
      <c r="AR397" s="65"/>
      <c r="AS397" s="65"/>
      <c r="AT397" s="65"/>
      <c r="AU397" s="65"/>
      <c r="AV397" s="65"/>
      <c r="AW397" s="65"/>
      <c r="AX397" s="65"/>
      <c r="AY397" s="65"/>
      <c r="AZ397" s="65"/>
      <c r="BA397" s="65"/>
      <c r="BB397" s="65"/>
      <c r="BC397" s="65"/>
      <c r="BD397" s="65"/>
      <c r="BE397" s="65"/>
      <c r="BF397" s="65"/>
      <c r="BG397" s="65"/>
      <c r="BH397" s="65"/>
      <c r="BI397" s="65"/>
      <c r="BJ397" s="65"/>
      <c r="BK397" s="65"/>
      <c r="BL397" s="65"/>
    </row>
    <row r="398" spans="1:64" x14ac:dyDescent="0.2">
      <c r="A398" s="60" t="s">
        <v>1372</v>
      </c>
      <c r="B398" s="60" t="s">
        <v>1733</v>
      </c>
      <c r="C398" s="60" t="s">
        <v>1797</v>
      </c>
      <c r="D398" s="60">
        <v>150</v>
      </c>
      <c r="E398" s="60" t="s">
        <v>26</v>
      </c>
      <c r="F398" s="60">
        <v>46</v>
      </c>
      <c r="G398" s="60" t="s">
        <v>84</v>
      </c>
      <c r="H398" s="60" t="s">
        <v>76</v>
      </c>
      <c r="I398" s="60" t="s">
        <v>29</v>
      </c>
      <c r="J398" s="60"/>
      <c r="K398" s="60"/>
      <c r="L398" s="60"/>
      <c r="M398" s="60" t="s">
        <v>32</v>
      </c>
      <c r="N398" s="60" t="s">
        <v>70</v>
      </c>
      <c r="O398" s="60">
        <v>24</v>
      </c>
      <c r="P398" s="60" t="s">
        <v>28</v>
      </c>
      <c r="Q398" s="65"/>
      <c r="R398" s="65"/>
      <c r="S398" s="65"/>
      <c r="T398" s="65"/>
      <c r="U398" s="65"/>
      <c r="V398" s="65"/>
      <c r="W398" s="65"/>
      <c r="X398" s="65"/>
      <c r="Y398" s="65"/>
      <c r="Z398" s="65"/>
      <c r="AA398" s="65"/>
      <c r="AB398" s="65"/>
      <c r="AC398" s="65"/>
      <c r="AD398" s="65"/>
      <c r="AE398" s="65"/>
      <c r="AF398" s="65"/>
      <c r="AG398" s="65"/>
      <c r="AH398" s="65"/>
      <c r="AI398" s="65"/>
      <c r="AJ398" s="65"/>
      <c r="AK398" s="65"/>
      <c r="AL398" s="65"/>
      <c r="AM398" s="65"/>
      <c r="AN398" s="65"/>
      <c r="AO398" s="65"/>
      <c r="AP398" s="65"/>
      <c r="AQ398" s="65"/>
      <c r="AR398" s="65"/>
      <c r="AS398" s="65"/>
      <c r="AT398" s="65"/>
      <c r="AU398" s="65"/>
      <c r="AV398" s="65"/>
      <c r="AW398" s="65"/>
      <c r="AX398" s="65"/>
      <c r="AY398" s="65"/>
      <c r="AZ398" s="65"/>
      <c r="BA398" s="65"/>
      <c r="BB398" s="65"/>
      <c r="BC398" s="65"/>
      <c r="BD398" s="65"/>
      <c r="BE398" s="65"/>
      <c r="BF398" s="65"/>
      <c r="BG398" s="65"/>
      <c r="BH398" s="65"/>
      <c r="BI398" s="65"/>
      <c r="BJ398" s="65"/>
      <c r="BK398" s="65"/>
      <c r="BL398" s="65"/>
    </row>
    <row r="399" spans="1:64" x14ac:dyDescent="0.2">
      <c r="A399" s="60" t="s">
        <v>1372</v>
      </c>
      <c r="B399" s="60" t="s">
        <v>1798</v>
      </c>
      <c r="C399" s="66" t="s">
        <v>1799</v>
      </c>
      <c r="D399" s="60">
        <v>50</v>
      </c>
      <c r="E399" s="60" t="s">
        <v>26</v>
      </c>
      <c r="F399" s="60">
        <v>54</v>
      </c>
      <c r="G399" s="60" t="s">
        <v>27</v>
      </c>
      <c r="H399" s="60" t="s">
        <v>76</v>
      </c>
      <c r="I399" s="60" t="s">
        <v>29</v>
      </c>
      <c r="J399" s="60"/>
      <c r="K399" s="60"/>
      <c r="L399" s="60"/>
      <c r="M399" s="60" t="s">
        <v>32</v>
      </c>
      <c r="N399" s="60" t="s">
        <v>33</v>
      </c>
      <c r="O399" s="60">
        <v>24</v>
      </c>
      <c r="P399" s="61" t="s">
        <v>28</v>
      </c>
      <c r="Q399" s="65"/>
      <c r="R399" s="65"/>
      <c r="S399" s="65"/>
      <c r="T399" s="65"/>
      <c r="U399" s="65"/>
      <c r="V399" s="65"/>
      <c r="W399" s="65"/>
      <c r="X399" s="65"/>
      <c r="Y399" s="65"/>
      <c r="Z399" s="65"/>
      <c r="AA399" s="65"/>
      <c r="AB399" s="65"/>
      <c r="AC399" s="65"/>
      <c r="AD399" s="65"/>
      <c r="AE399" s="65"/>
      <c r="AF399" s="65"/>
      <c r="AG399" s="65"/>
      <c r="AH399" s="65"/>
      <c r="AI399" s="65"/>
      <c r="AJ399" s="65"/>
      <c r="AK399" s="65"/>
      <c r="AL399" s="65"/>
      <c r="AM399" s="65"/>
      <c r="AN399" s="65"/>
      <c r="AO399" s="65"/>
      <c r="AP399" s="65"/>
      <c r="AQ399" s="65"/>
      <c r="AR399" s="65"/>
      <c r="AS399" s="65"/>
      <c r="AT399" s="65"/>
      <c r="AU399" s="65"/>
      <c r="AV399" s="65"/>
      <c r="AW399" s="65"/>
      <c r="AX399" s="65"/>
      <c r="AY399" s="65"/>
      <c r="AZ399" s="65"/>
      <c r="BA399" s="65"/>
      <c r="BB399" s="65"/>
      <c r="BC399" s="65"/>
      <c r="BD399" s="65"/>
      <c r="BE399" s="65"/>
      <c r="BF399" s="65"/>
      <c r="BG399" s="65"/>
      <c r="BH399" s="65"/>
      <c r="BI399" s="65"/>
      <c r="BJ399" s="65"/>
      <c r="BK399" s="65"/>
      <c r="BL399" s="65"/>
    </row>
    <row r="400" spans="1:64" x14ac:dyDescent="0.2">
      <c r="A400" s="60" t="s">
        <v>1372</v>
      </c>
      <c r="B400" s="60" t="s">
        <v>1798</v>
      </c>
      <c r="C400" s="66" t="s">
        <v>1800</v>
      </c>
      <c r="D400" s="60">
        <v>50</v>
      </c>
      <c r="E400" s="60" t="s">
        <v>26</v>
      </c>
      <c r="F400" s="60">
        <v>48</v>
      </c>
      <c r="G400" s="60" t="s">
        <v>27</v>
      </c>
      <c r="H400" s="60" t="s">
        <v>28</v>
      </c>
      <c r="I400" s="60" t="s">
        <v>41</v>
      </c>
      <c r="J400" s="60"/>
      <c r="K400" s="60"/>
      <c r="L400" s="60"/>
      <c r="M400" s="60" t="s">
        <v>32</v>
      </c>
      <c r="N400" s="60" t="s">
        <v>33</v>
      </c>
      <c r="O400" s="60">
        <v>24</v>
      </c>
      <c r="P400" s="61" t="s">
        <v>28</v>
      </c>
      <c r="Q400" s="65"/>
      <c r="R400" s="65"/>
      <c r="S400" s="65"/>
      <c r="T400" s="65"/>
      <c r="U400" s="65"/>
      <c r="V400" s="65"/>
      <c r="W400" s="65"/>
      <c r="X400" s="65"/>
      <c r="Y400" s="65"/>
      <c r="Z400" s="65"/>
      <c r="AA400" s="65"/>
      <c r="AB400" s="65"/>
      <c r="AC400" s="65"/>
      <c r="AD400" s="65"/>
      <c r="AE400" s="65"/>
      <c r="AF400" s="65"/>
      <c r="AG400" s="65"/>
      <c r="AH400" s="65"/>
      <c r="AI400" s="65"/>
      <c r="AJ400" s="65"/>
      <c r="AK400" s="65"/>
      <c r="AL400" s="65"/>
      <c r="AM400" s="65"/>
      <c r="AN400" s="65"/>
      <c r="AO400" s="65"/>
      <c r="AP400" s="65"/>
      <c r="AQ400" s="65"/>
      <c r="AR400" s="65"/>
      <c r="AS400" s="65"/>
      <c r="AT400" s="65"/>
      <c r="AU400" s="65"/>
      <c r="AV400" s="65"/>
      <c r="AW400" s="65"/>
      <c r="AX400" s="65"/>
      <c r="AY400" s="65"/>
      <c r="AZ400" s="65"/>
      <c r="BA400" s="65"/>
      <c r="BB400" s="65"/>
      <c r="BC400" s="65"/>
      <c r="BD400" s="65"/>
      <c r="BE400" s="65"/>
      <c r="BF400" s="65"/>
      <c r="BG400" s="65"/>
      <c r="BH400" s="65"/>
      <c r="BI400" s="65"/>
      <c r="BJ400" s="65"/>
      <c r="BK400" s="65"/>
      <c r="BL400" s="65"/>
    </row>
    <row r="401" spans="1:64" x14ac:dyDescent="0.2">
      <c r="A401" s="60" t="s">
        <v>1372</v>
      </c>
      <c r="B401" s="60" t="s">
        <v>1798</v>
      </c>
      <c r="C401" s="66" t="s">
        <v>1801</v>
      </c>
      <c r="D401" s="60">
        <v>50</v>
      </c>
      <c r="E401" s="60" t="s">
        <v>26</v>
      </c>
      <c r="F401" s="60">
        <v>53</v>
      </c>
      <c r="G401" s="60" t="s">
        <v>27</v>
      </c>
      <c r="H401" s="60" t="s">
        <v>28</v>
      </c>
      <c r="I401" s="60" t="s">
        <v>41</v>
      </c>
      <c r="J401" s="60"/>
      <c r="K401" s="60"/>
      <c r="L401" s="60"/>
      <c r="M401" s="60" t="s">
        <v>32</v>
      </c>
      <c r="N401" s="60" t="s">
        <v>1802</v>
      </c>
      <c r="O401" s="60">
        <v>24</v>
      </c>
      <c r="P401" s="61" t="s">
        <v>28</v>
      </c>
      <c r="Q401" s="65"/>
      <c r="R401" s="65"/>
      <c r="S401" s="65"/>
      <c r="T401" s="65"/>
      <c r="U401" s="65"/>
      <c r="V401" s="65"/>
      <c r="W401" s="65"/>
      <c r="X401" s="65"/>
      <c r="Y401" s="65"/>
      <c r="Z401" s="65"/>
      <c r="AA401" s="65"/>
      <c r="AB401" s="65"/>
      <c r="AC401" s="65"/>
      <c r="AD401" s="65"/>
      <c r="AE401" s="65"/>
      <c r="AF401" s="65"/>
      <c r="AG401" s="65"/>
      <c r="AH401" s="65"/>
      <c r="AI401" s="65"/>
      <c r="AJ401" s="65"/>
      <c r="AK401" s="65"/>
      <c r="AL401" s="65"/>
      <c r="AM401" s="65"/>
      <c r="AN401" s="65"/>
      <c r="AO401" s="65"/>
      <c r="AP401" s="65"/>
      <c r="AQ401" s="65"/>
      <c r="AR401" s="65"/>
      <c r="AS401" s="65"/>
      <c r="AT401" s="65"/>
      <c r="AU401" s="65"/>
      <c r="AV401" s="65"/>
      <c r="AW401" s="65"/>
      <c r="AX401" s="65"/>
      <c r="AY401" s="65"/>
      <c r="AZ401" s="65"/>
      <c r="BA401" s="65"/>
      <c r="BB401" s="65"/>
      <c r="BC401" s="65"/>
      <c r="BD401" s="65"/>
      <c r="BE401" s="65"/>
      <c r="BF401" s="65"/>
      <c r="BG401" s="65"/>
      <c r="BH401" s="65"/>
      <c r="BI401" s="65"/>
      <c r="BJ401" s="65"/>
      <c r="BK401" s="65"/>
      <c r="BL401" s="65"/>
    </row>
    <row r="402" spans="1:64" x14ac:dyDescent="0.2">
      <c r="A402" s="60" t="s">
        <v>1372</v>
      </c>
      <c r="B402" s="60" t="s">
        <v>1798</v>
      </c>
      <c r="C402" s="66" t="s">
        <v>1803</v>
      </c>
      <c r="D402" s="60">
        <v>50</v>
      </c>
      <c r="E402" s="60" t="s">
        <v>26</v>
      </c>
      <c r="F402" s="60">
        <v>49</v>
      </c>
      <c r="G402" s="60" t="s">
        <v>27</v>
      </c>
      <c r="H402" s="60" t="s">
        <v>76</v>
      </c>
      <c r="I402" s="60" t="s">
        <v>29</v>
      </c>
      <c r="J402" s="60"/>
      <c r="K402" s="60"/>
      <c r="L402" s="60"/>
      <c r="M402" s="60" t="s">
        <v>32</v>
      </c>
      <c r="N402" s="60" t="s">
        <v>1802</v>
      </c>
      <c r="O402" s="60">
        <v>24</v>
      </c>
      <c r="P402" s="61" t="s">
        <v>28</v>
      </c>
      <c r="Q402" s="65"/>
      <c r="R402" s="65"/>
      <c r="S402" s="65"/>
      <c r="T402" s="65"/>
      <c r="U402" s="65"/>
      <c r="V402" s="65"/>
      <c r="W402" s="65"/>
      <c r="X402" s="65"/>
      <c r="Y402" s="65"/>
      <c r="Z402" s="65"/>
      <c r="AA402" s="65"/>
      <c r="AB402" s="65"/>
      <c r="AC402" s="65"/>
      <c r="AD402" s="65"/>
      <c r="AE402" s="65"/>
      <c r="AF402" s="65"/>
      <c r="AG402" s="65"/>
      <c r="AH402" s="65"/>
      <c r="AI402" s="65"/>
      <c r="AJ402" s="65"/>
      <c r="AK402" s="65"/>
      <c r="AL402" s="65"/>
      <c r="AM402" s="65"/>
      <c r="AN402" s="65"/>
      <c r="AO402" s="65"/>
      <c r="AP402" s="65"/>
      <c r="AQ402" s="65"/>
      <c r="AR402" s="65"/>
      <c r="AS402" s="65"/>
      <c r="AT402" s="65"/>
      <c r="AU402" s="65"/>
      <c r="AV402" s="65"/>
      <c r="AW402" s="65"/>
      <c r="AX402" s="65"/>
      <c r="AY402" s="65"/>
      <c r="AZ402" s="65"/>
      <c r="BA402" s="65"/>
      <c r="BB402" s="65"/>
      <c r="BC402" s="65"/>
      <c r="BD402" s="65"/>
      <c r="BE402" s="65"/>
      <c r="BF402" s="65"/>
      <c r="BG402" s="65"/>
      <c r="BH402" s="65"/>
      <c r="BI402" s="65"/>
      <c r="BJ402" s="65"/>
      <c r="BK402" s="65"/>
      <c r="BL402" s="65"/>
    </row>
    <row r="403" spans="1:64" x14ac:dyDescent="0.2">
      <c r="A403" s="60" t="s">
        <v>1372</v>
      </c>
      <c r="B403" s="60" t="s">
        <v>1798</v>
      </c>
      <c r="C403" s="66" t="s">
        <v>1804</v>
      </c>
      <c r="D403" s="60">
        <v>50</v>
      </c>
      <c r="E403" s="60" t="s">
        <v>26</v>
      </c>
      <c r="F403" s="60">
        <v>55</v>
      </c>
      <c r="G403" s="60" t="s">
        <v>27</v>
      </c>
      <c r="H403" s="60" t="s">
        <v>28</v>
      </c>
      <c r="I403" s="60" t="s">
        <v>41</v>
      </c>
      <c r="J403" s="60"/>
      <c r="K403" s="60"/>
      <c r="L403" s="60"/>
      <c r="M403" s="60" t="s">
        <v>32</v>
      </c>
      <c r="N403" s="60" t="s">
        <v>33</v>
      </c>
      <c r="O403" s="60">
        <v>24</v>
      </c>
      <c r="P403" s="61" t="s">
        <v>28</v>
      </c>
      <c r="Q403" s="65"/>
      <c r="R403" s="65"/>
      <c r="S403" s="65"/>
      <c r="T403" s="65"/>
      <c r="U403" s="65"/>
      <c r="V403" s="65"/>
      <c r="W403" s="65"/>
      <c r="X403" s="65"/>
      <c r="Y403" s="65"/>
      <c r="Z403" s="65"/>
      <c r="AA403" s="65"/>
      <c r="AB403" s="65"/>
      <c r="AC403" s="65"/>
      <c r="AD403" s="65"/>
      <c r="AE403" s="65"/>
      <c r="AF403" s="65"/>
      <c r="AG403" s="65"/>
      <c r="AH403" s="65"/>
      <c r="AI403" s="65"/>
      <c r="AJ403" s="65"/>
      <c r="AK403" s="65"/>
      <c r="AL403" s="65"/>
      <c r="AM403" s="65"/>
      <c r="AN403" s="65"/>
      <c r="AO403" s="65"/>
      <c r="AP403" s="65"/>
      <c r="AQ403" s="65"/>
      <c r="AR403" s="65"/>
      <c r="AS403" s="65"/>
      <c r="AT403" s="65"/>
      <c r="AU403" s="65"/>
      <c r="AV403" s="65"/>
      <c r="AW403" s="65"/>
      <c r="AX403" s="65"/>
      <c r="AY403" s="65"/>
      <c r="AZ403" s="65"/>
      <c r="BA403" s="65"/>
      <c r="BB403" s="65"/>
      <c r="BC403" s="65"/>
      <c r="BD403" s="65"/>
      <c r="BE403" s="65"/>
      <c r="BF403" s="65"/>
      <c r="BG403" s="65"/>
      <c r="BH403" s="65"/>
      <c r="BI403" s="65"/>
      <c r="BJ403" s="65"/>
      <c r="BK403" s="65"/>
      <c r="BL403" s="65"/>
    </row>
    <row r="404" spans="1:64" x14ac:dyDescent="0.2">
      <c r="A404" s="60" t="s">
        <v>1372</v>
      </c>
      <c r="B404" s="60" t="s">
        <v>1798</v>
      </c>
      <c r="C404" s="66" t="s">
        <v>1805</v>
      </c>
      <c r="D404" s="60">
        <v>50</v>
      </c>
      <c r="E404" s="60" t="s">
        <v>26</v>
      </c>
      <c r="F404" s="60">
        <v>48</v>
      </c>
      <c r="G404" s="60" t="s">
        <v>27</v>
      </c>
      <c r="H404" s="60" t="s">
        <v>28</v>
      </c>
      <c r="I404" s="60" t="s">
        <v>41</v>
      </c>
      <c r="J404" s="60"/>
      <c r="K404" s="60"/>
      <c r="L404" s="60"/>
      <c r="M404" s="60" t="s">
        <v>32</v>
      </c>
      <c r="N404" s="60" t="s">
        <v>33</v>
      </c>
      <c r="O404" s="60">
        <v>24</v>
      </c>
      <c r="P404" s="61" t="s">
        <v>28</v>
      </c>
      <c r="Q404" s="65"/>
      <c r="R404" s="65"/>
      <c r="S404" s="65"/>
      <c r="T404" s="65"/>
      <c r="U404" s="65"/>
      <c r="V404" s="65"/>
      <c r="W404" s="65"/>
      <c r="X404" s="65"/>
      <c r="Y404" s="65"/>
      <c r="Z404" s="65"/>
      <c r="AA404" s="65"/>
      <c r="AB404" s="65"/>
      <c r="AC404" s="65"/>
      <c r="AD404" s="65"/>
      <c r="AE404" s="65"/>
      <c r="AF404" s="65"/>
      <c r="AG404" s="65"/>
      <c r="AH404" s="65"/>
      <c r="AI404" s="65"/>
      <c r="AJ404" s="65"/>
      <c r="AK404" s="65"/>
      <c r="AL404" s="65"/>
      <c r="AM404" s="65"/>
      <c r="AN404" s="65"/>
      <c r="AO404" s="65"/>
      <c r="AP404" s="65"/>
      <c r="AQ404" s="65"/>
      <c r="AR404" s="65"/>
      <c r="AS404" s="65"/>
      <c r="AT404" s="65"/>
      <c r="AU404" s="65"/>
      <c r="AV404" s="65"/>
      <c r="AW404" s="65"/>
      <c r="AX404" s="65"/>
      <c r="AY404" s="65"/>
      <c r="AZ404" s="65"/>
      <c r="BA404" s="65"/>
      <c r="BB404" s="65"/>
      <c r="BC404" s="65"/>
      <c r="BD404" s="65"/>
      <c r="BE404" s="65"/>
      <c r="BF404" s="65"/>
      <c r="BG404" s="65"/>
      <c r="BH404" s="65"/>
      <c r="BI404" s="65"/>
      <c r="BJ404" s="65"/>
      <c r="BK404" s="65"/>
      <c r="BL404" s="65"/>
    </row>
    <row r="405" spans="1:64" x14ac:dyDescent="0.2">
      <c r="A405" s="60" t="s">
        <v>1372</v>
      </c>
      <c r="B405" s="60" t="s">
        <v>1798</v>
      </c>
      <c r="C405" s="66" t="s">
        <v>1806</v>
      </c>
      <c r="D405" s="60">
        <v>50</v>
      </c>
      <c r="E405" s="60" t="s">
        <v>26</v>
      </c>
      <c r="F405" s="60">
        <v>51</v>
      </c>
      <c r="G405" s="60" t="s">
        <v>27</v>
      </c>
      <c r="H405" s="60" t="s">
        <v>28</v>
      </c>
      <c r="I405" s="60" t="s">
        <v>41</v>
      </c>
      <c r="J405" s="60"/>
      <c r="K405" s="60"/>
      <c r="L405" s="60"/>
      <c r="M405" s="60" t="s">
        <v>32</v>
      </c>
      <c r="N405" s="60" t="s">
        <v>33</v>
      </c>
      <c r="O405" s="60">
        <v>24</v>
      </c>
      <c r="P405" s="61" t="s">
        <v>28</v>
      </c>
      <c r="Q405" s="65"/>
      <c r="R405" s="65"/>
      <c r="S405" s="65"/>
      <c r="T405" s="65"/>
      <c r="U405" s="65"/>
      <c r="V405" s="65"/>
      <c r="W405" s="65"/>
      <c r="X405" s="65"/>
      <c r="Y405" s="65"/>
      <c r="Z405" s="65"/>
      <c r="AA405" s="65"/>
      <c r="AB405" s="65"/>
      <c r="AC405" s="65"/>
      <c r="AD405" s="65"/>
      <c r="AE405" s="65"/>
      <c r="AF405" s="65"/>
      <c r="AG405" s="65"/>
      <c r="AH405" s="65"/>
      <c r="AI405" s="65"/>
      <c r="AJ405" s="65"/>
      <c r="AK405" s="65"/>
      <c r="AL405" s="65"/>
      <c r="AM405" s="65"/>
      <c r="AN405" s="65"/>
      <c r="AO405" s="65"/>
      <c r="AP405" s="65"/>
      <c r="AQ405" s="65"/>
      <c r="AR405" s="65"/>
      <c r="AS405" s="65"/>
      <c r="AT405" s="65"/>
      <c r="AU405" s="65"/>
      <c r="AV405" s="65"/>
      <c r="AW405" s="65"/>
      <c r="AX405" s="65"/>
      <c r="AY405" s="65"/>
      <c r="AZ405" s="65"/>
      <c r="BA405" s="65"/>
      <c r="BB405" s="65"/>
      <c r="BC405" s="65"/>
      <c r="BD405" s="65"/>
      <c r="BE405" s="65"/>
      <c r="BF405" s="65"/>
      <c r="BG405" s="65"/>
      <c r="BH405" s="65"/>
      <c r="BI405" s="65"/>
      <c r="BJ405" s="65"/>
      <c r="BK405" s="65"/>
      <c r="BL405" s="65"/>
    </row>
    <row r="406" spans="1:64" x14ac:dyDescent="0.2">
      <c r="A406" s="60" t="s">
        <v>1372</v>
      </c>
      <c r="B406" s="60" t="s">
        <v>1798</v>
      </c>
      <c r="C406" s="66" t="s">
        <v>1807</v>
      </c>
      <c r="D406" s="60">
        <v>50</v>
      </c>
      <c r="E406" s="60" t="s">
        <v>26</v>
      </c>
      <c r="F406" s="60">
        <v>54</v>
      </c>
      <c r="G406" s="60" t="s">
        <v>27</v>
      </c>
      <c r="H406" s="60" t="s">
        <v>76</v>
      </c>
      <c r="I406" s="60" t="s">
        <v>29</v>
      </c>
      <c r="J406" s="60"/>
      <c r="K406" s="60"/>
      <c r="L406" s="60"/>
      <c r="M406" s="60" t="s">
        <v>32</v>
      </c>
      <c r="N406" s="60" t="s">
        <v>1802</v>
      </c>
      <c r="O406" s="60">
        <v>24</v>
      </c>
      <c r="P406" s="61" t="s">
        <v>28</v>
      </c>
      <c r="Q406" s="65"/>
      <c r="R406" s="65"/>
      <c r="S406" s="65"/>
      <c r="T406" s="65"/>
      <c r="U406" s="65"/>
      <c r="V406" s="65"/>
      <c r="W406" s="65"/>
      <c r="X406" s="65"/>
      <c r="Y406" s="65"/>
      <c r="Z406" s="65"/>
      <c r="AA406" s="65"/>
      <c r="AB406" s="65"/>
      <c r="AC406" s="65"/>
      <c r="AD406" s="65"/>
      <c r="AE406" s="65"/>
      <c r="AF406" s="65"/>
      <c r="AG406" s="65"/>
      <c r="AH406" s="65"/>
      <c r="AI406" s="65"/>
      <c r="AJ406" s="65"/>
      <c r="AK406" s="65"/>
      <c r="AL406" s="65"/>
      <c r="AM406" s="65"/>
      <c r="AN406" s="65"/>
      <c r="AO406" s="65"/>
      <c r="AP406" s="65"/>
      <c r="AQ406" s="65"/>
      <c r="AR406" s="65"/>
      <c r="AS406" s="65"/>
      <c r="AT406" s="65"/>
      <c r="AU406" s="65"/>
      <c r="AV406" s="65"/>
      <c r="AW406" s="65"/>
      <c r="AX406" s="65"/>
      <c r="AY406" s="65"/>
      <c r="AZ406" s="65"/>
      <c r="BA406" s="65"/>
      <c r="BB406" s="65"/>
      <c r="BC406" s="65"/>
      <c r="BD406" s="65"/>
      <c r="BE406" s="65"/>
      <c r="BF406" s="65"/>
      <c r="BG406" s="65"/>
      <c r="BH406" s="65"/>
      <c r="BI406" s="65"/>
      <c r="BJ406" s="65"/>
      <c r="BK406" s="65"/>
      <c r="BL406" s="65"/>
    </row>
    <row r="407" spans="1:64" x14ac:dyDescent="0.2">
      <c r="A407" s="60" t="s">
        <v>1372</v>
      </c>
      <c r="B407" s="60" t="s">
        <v>1798</v>
      </c>
      <c r="C407" s="67" t="s">
        <v>1808</v>
      </c>
      <c r="D407" s="60">
        <v>230</v>
      </c>
      <c r="E407" s="60" t="s">
        <v>26</v>
      </c>
      <c r="F407" s="60">
        <v>251</v>
      </c>
      <c r="G407" s="60" t="s">
        <v>27</v>
      </c>
      <c r="H407" s="61" t="s">
        <v>28</v>
      </c>
      <c r="I407" s="60" t="s">
        <v>41</v>
      </c>
      <c r="J407" s="60" t="s">
        <v>28</v>
      </c>
      <c r="K407" s="60" t="s">
        <v>30</v>
      </c>
      <c r="L407" s="60" t="s">
        <v>1396</v>
      </c>
      <c r="M407" s="60" t="s">
        <v>32</v>
      </c>
      <c r="N407" s="60" t="s">
        <v>368</v>
      </c>
      <c r="O407" s="60">
        <v>24</v>
      </c>
      <c r="P407" s="61" t="s">
        <v>28</v>
      </c>
      <c r="Q407" s="65"/>
      <c r="R407" s="65"/>
      <c r="S407" s="65"/>
      <c r="T407" s="65"/>
      <c r="U407" s="65"/>
      <c r="V407" s="65"/>
      <c r="W407" s="65"/>
      <c r="X407" s="65"/>
      <c r="Y407" s="65"/>
      <c r="Z407" s="65"/>
      <c r="AA407" s="65"/>
      <c r="AB407" s="65"/>
      <c r="AC407" s="65"/>
      <c r="AD407" s="65"/>
      <c r="AE407" s="65"/>
      <c r="AF407" s="65"/>
      <c r="AG407" s="65"/>
      <c r="AH407" s="65"/>
      <c r="AI407" s="65"/>
      <c r="AJ407" s="65"/>
      <c r="AK407" s="65"/>
      <c r="AL407" s="65"/>
      <c r="AM407" s="65"/>
      <c r="AN407" s="65"/>
      <c r="AO407" s="65"/>
      <c r="AP407" s="65"/>
      <c r="AQ407" s="65"/>
      <c r="AR407" s="65"/>
      <c r="AS407" s="65"/>
      <c r="AT407" s="65"/>
      <c r="AU407" s="65"/>
      <c r="AV407" s="65"/>
      <c r="AW407" s="65"/>
      <c r="AX407" s="65"/>
      <c r="AY407" s="65"/>
      <c r="AZ407" s="65"/>
      <c r="BA407" s="65"/>
      <c r="BB407" s="65"/>
      <c r="BC407" s="65"/>
      <c r="BD407" s="65"/>
      <c r="BE407" s="65"/>
      <c r="BF407" s="65"/>
      <c r="BG407" s="65"/>
      <c r="BH407" s="65"/>
      <c r="BI407" s="65"/>
      <c r="BJ407" s="65"/>
      <c r="BK407" s="65"/>
      <c r="BL407" s="65"/>
    </row>
    <row r="408" spans="1:64" x14ac:dyDescent="0.2">
      <c r="A408" s="60" t="s">
        <v>1372</v>
      </c>
      <c r="B408" s="60" t="s">
        <v>1798</v>
      </c>
      <c r="C408" s="67" t="s">
        <v>1809</v>
      </c>
      <c r="D408" s="60">
        <v>100</v>
      </c>
      <c r="E408" s="60" t="s">
        <v>26</v>
      </c>
      <c r="F408" s="60">
        <v>68</v>
      </c>
      <c r="G408" s="60" t="s">
        <v>27</v>
      </c>
      <c r="H408" s="61" t="s">
        <v>28</v>
      </c>
      <c r="I408" s="60" t="s">
        <v>41</v>
      </c>
      <c r="J408" s="60" t="s">
        <v>28</v>
      </c>
      <c r="K408" s="60" t="s">
        <v>30</v>
      </c>
      <c r="L408" s="60" t="s">
        <v>1500</v>
      </c>
      <c r="M408" s="60" t="s">
        <v>32</v>
      </c>
      <c r="N408" s="60" t="s">
        <v>368</v>
      </c>
      <c r="O408" s="60">
        <v>24</v>
      </c>
      <c r="P408" s="61" t="s">
        <v>28</v>
      </c>
      <c r="Q408" s="65"/>
      <c r="R408" s="65"/>
      <c r="S408" s="65"/>
      <c r="T408" s="65"/>
      <c r="U408" s="65"/>
      <c r="V408" s="65"/>
      <c r="W408" s="65"/>
      <c r="X408" s="65"/>
      <c r="Y408" s="65"/>
      <c r="Z408" s="65"/>
      <c r="AA408" s="65"/>
      <c r="AB408" s="65"/>
      <c r="AC408" s="65"/>
      <c r="AD408" s="65"/>
      <c r="AE408" s="65"/>
      <c r="AF408" s="65"/>
      <c r="AG408" s="65"/>
      <c r="AH408" s="65"/>
      <c r="AI408" s="65"/>
      <c r="AJ408" s="65"/>
      <c r="AK408" s="65"/>
      <c r="AL408" s="65"/>
      <c r="AM408" s="65"/>
      <c r="AN408" s="65"/>
      <c r="AO408" s="65"/>
      <c r="AP408" s="65"/>
      <c r="AQ408" s="65"/>
      <c r="AR408" s="65"/>
      <c r="AS408" s="65"/>
      <c r="AT408" s="65"/>
      <c r="AU408" s="65"/>
      <c r="AV408" s="65"/>
      <c r="AW408" s="65"/>
      <c r="AX408" s="65"/>
      <c r="AY408" s="65"/>
      <c r="AZ408" s="65"/>
      <c r="BA408" s="65"/>
      <c r="BB408" s="65"/>
      <c r="BC408" s="65"/>
      <c r="BD408" s="65"/>
      <c r="BE408" s="65"/>
      <c r="BF408" s="65"/>
      <c r="BG408" s="65"/>
      <c r="BH408" s="65"/>
      <c r="BI408" s="65"/>
      <c r="BJ408" s="65"/>
      <c r="BK408" s="65"/>
      <c r="BL408" s="65"/>
    </row>
    <row r="409" spans="1:64" x14ac:dyDescent="0.2">
      <c r="A409" s="60" t="s">
        <v>1372</v>
      </c>
      <c r="B409" s="60" t="s">
        <v>1798</v>
      </c>
      <c r="C409" s="67" t="s">
        <v>1810</v>
      </c>
      <c r="D409" s="60">
        <v>80</v>
      </c>
      <c r="E409" s="60" t="s">
        <v>26</v>
      </c>
      <c r="F409" s="60">
        <v>71</v>
      </c>
      <c r="G409" s="60" t="s">
        <v>27</v>
      </c>
      <c r="H409" s="61" t="s">
        <v>28</v>
      </c>
      <c r="I409" s="60" t="s">
        <v>41</v>
      </c>
      <c r="J409" s="60" t="s">
        <v>28</v>
      </c>
      <c r="K409" s="60" t="s">
        <v>30</v>
      </c>
      <c r="L409" s="60" t="s">
        <v>1500</v>
      </c>
      <c r="M409" s="60" t="s">
        <v>32</v>
      </c>
      <c r="N409" s="60" t="s">
        <v>368</v>
      </c>
      <c r="O409" s="60">
        <v>24</v>
      </c>
      <c r="P409" s="61" t="s">
        <v>28</v>
      </c>
      <c r="Q409" s="65"/>
      <c r="R409" s="65"/>
      <c r="S409" s="65"/>
      <c r="T409" s="65"/>
      <c r="U409" s="65"/>
      <c r="V409" s="65"/>
      <c r="W409" s="65"/>
      <c r="X409" s="65"/>
      <c r="Y409" s="65"/>
      <c r="Z409" s="65"/>
      <c r="AA409" s="65"/>
      <c r="AB409" s="65"/>
      <c r="AC409" s="65"/>
      <c r="AD409" s="65"/>
      <c r="AE409" s="65"/>
      <c r="AF409" s="65"/>
      <c r="AG409" s="65"/>
      <c r="AH409" s="65"/>
      <c r="AI409" s="65"/>
      <c r="AJ409" s="65"/>
      <c r="AK409" s="65"/>
      <c r="AL409" s="65"/>
      <c r="AM409" s="65"/>
      <c r="AN409" s="65"/>
      <c r="AO409" s="65"/>
      <c r="AP409" s="65"/>
      <c r="AQ409" s="65"/>
      <c r="AR409" s="65"/>
      <c r="AS409" s="65"/>
      <c r="AT409" s="65"/>
      <c r="AU409" s="65"/>
      <c r="AV409" s="65"/>
      <c r="AW409" s="65"/>
      <c r="AX409" s="65"/>
      <c r="AY409" s="65"/>
      <c r="AZ409" s="65"/>
      <c r="BA409" s="65"/>
      <c r="BB409" s="65"/>
      <c r="BC409" s="65"/>
      <c r="BD409" s="65"/>
      <c r="BE409" s="65"/>
      <c r="BF409" s="65"/>
      <c r="BG409" s="65"/>
      <c r="BH409" s="65"/>
      <c r="BI409" s="65"/>
      <c r="BJ409" s="65"/>
      <c r="BK409" s="65"/>
      <c r="BL409" s="65"/>
    </row>
    <row r="410" spans="1:64" x14ac:dyDescent="0.2">
      <c r="A410" s="60" t="s">
        <v>1372</v>
      </c>
      <c r="B410" s="60" t="s">
        <v>1798</v>
      </c>
      <c r="C410" s="67" t="s">
        <v>1811</v>
      </c>
      <c r="D410" s="60">
        <v>100</v>
      </c>
      <c r="E410" s="60" t="s">
        <v>26</v>
      </c>
      <c r="F410" s="60">
        <v>70</v>
      </c>
      <c r="G410" s="60" t="s">
        <v>27</v>
      </c>
      <c r="H410" s="61" t="s">
        <v>28</v>
      </c>
      <c r="I410" s="60" t="s">
        <v>41</v>
      </c>
      <c r="J410" s="60" t="s">
        <v>28</v>
      </c>
      <c r="K410" s="60" t="s">
        <v>30</v>
      </c>
      <c r="L410" s="60" t="s">
        <v>1500</v>
      </c>
      <c r="M410" s="60" t="s">
        <v>32</v>
      </c>
      <c r="N410" s="60" t="s">
        <v>368</v>
      </c>
      <c r="O410" s="60">
        <v>24</v>
      </c>
      <c r="P410" s="61" t="s">
        <v>28</v>
      </c>
      <c r="Q410" s="65"/>
      <c r="R410" s="65"/>
      <c r="S410" s="65"/>
      <c r="T410" s="65"/>
      <c r="U410" s="65"/>
      <c r="V410" s="65"/>
      <c r="W410" s="65"/>
      <c r="X410" s="65"/>
      <c r="Y410" s="65"/>
      <c r="Z410" s="65"/>
      <c r="AA410" s="65"/>
      <c r="AB410" s="65"/>
      <c r="AC410" s="65"/>
      <c r="AD410" s="65"/>
      <c r="AE410" s="65"/>
      <c r="AF410" s="65"/>
      <c r="AG410" s="65"/>
      <c r="AH410" s="65"/>
      <c r="AI410" s="65"/>
      <c r="AJ410" s="65"/>
      <c r="AK410" s="65"/>
      <c r="AL410" s="65"/>
      <c r="AM410" s="65"/>
      <c r="AN410" s="65"/>
      <c r="AO410" s="65"/>
      <c r="AP410" s="65"/>
      <c r="AQ410" s="65"/>
      <c r="AR410" s="65"/>
      <c r="AS410" s="65"/>
      <c r="AT410" s="65"/>
      <c r="AU410" s="65"/>
      <c r="AV410" s="65"/>
      <c r="AW410" s="65"/>
      <c r="AX410" s="65"/>
      <c r="AY410" s="65"/>
      <c r="AZ410" s="65"/>
      <c r="BA410" s="65"/>
      <c r="BB410" s="65"/>
      <c r="BC410" s="65"/>
      <c r="BD410" s="65"/>
      <c r="BE410" s="65"/>
      <c r="BF410" s="65"/>
      <c r="BG410" s="65"/>
      <c r="BH410" s="65"/>
      <c r="BI410" s="65"/>
      <c r="BJ410" s="65"/>
      <c r="BK410" s="65"/>
      <c r="BL410" s="65"/>
    </row>
    <row r="411" spans="1:64" x14ac:dyDescent="0.2">
      <c r="A411" s="60" t="s">
        <v>1372</v>
      </c>
      <c r="B411" s="60" t="s">
        <v>1798</v>
      </c>
      <c r="C411" s="67" t="s">
        <v>1812</v>
      </c>
      <c r="D411" s="60">
        <v>800</v>
      </c>
      <c r="E411" s="60" t="s">
        <v>26</v>
      </c>
      <c r="F411" s="60">
        <v>768</v>
      </c>
      <c r="G411" s="60" t="s">
        <v>27</v>
      </c>
      <c r="H411" s="60" t="s">
        <v>76</v>
      </c>
      <c r="I411" s="60" t="s">
        <v>29</v>
      </c>
      <c r="J411" s="60"/>
      <c r="K411" s="60"/>
      <c r="L411" s="60"/>
      <c r="M411" s="60" t="s">
        <v>32</v>
      </c>
      <c r="N411" s="60" t="s">
        <v>368</v>
      </c>
      <c r="O411" s="60">
        <v>24</v>
      </c>
      <c r="P411" s="61" t="s">
        <v>28</v>
      </c>
      <c r="Q411" s="65"/>
      <c r="R411" s="65"/>
      <c r="S411" s="65"/>
      <c r="T411" s="65"/>
      <c r="U411" s="65"/>
      <c r="V411" s="65"/>
      <c r="W411" s="65"/>
      <c r="X411" s="65"/>
      <c r="Y411" s="65"/>
      <c r="Z411" s="65"/>
      <c r="AA411" s="65"/>
      <c r="AB411" s="65"/>
      <c r="AC411" s="65"/>
      <c r="AD411" s="65"/>
      <c r="AE411" s="65"/>
      <c r="AF411" s="65"/>
      <c r="AG411" s="65"/>
      <c r="AH411" s="65"/>
      <c r="AI411" s="65"/>
      <c r="AJ411" s="65"/>
      <c r="AK411" s="65"/>
      <c r="AL411" s="65"/>
      <c r="AM411" s="65"/>
      <c r="AN411" s="65"/>
      <c r="AO411" s="65"/>
      <c r="AP411" s="65"/>
      <c r="AQ411" s="65"/>
      <c r="AR411" s="65"/>
      <c r="AS411" s="65"/>
      <c r="AT411" s="65"/>
      <c r="AU411" s="65"/>
      <c r="AV411" s="65"/>
      <c r="AW411" s="65"/>
      <c r="AX411" s="65"/>
      <c r="AY411" s="65"/>
      <c r="AZ411" s="65"/>
      <c r="BA411" s="65"/>
      <c r="BB411" s="65"/>
      <c r="BC411" s="65"/>
      <c r="BD411" s="65"/>
      <c r="BE411" s="65"/>
      <c r="BF411" s="65"/>
      <c r="BG411" s="65"/>
      <c r="BH411" s="65"/>
      <c r="BI411" s="65"/>
      <c r="BJ411" s="65"/>
      <c r="BK411" s="65"/>
      <c r="BL411" s="65"/>
    </row>
    <row r="412" spans="1:64" x14ac:dyDescent="0.2">
      <c r="A412" s="60" t="s">
        <v>1372</v>
      </c>
      <c r="B412" s="60" t="s">
        <v>1798</v>
      </c>
      <c r="C412" s="69" t="s">
        <v>1813</v>
      </c>
      <c r="D412" s="60">
        <v>230</v>
      </c>
      <c r="E412" s="60" t="s">
        <v>26</v>
      </c>
      <c r="F412" s="60">
        <v>278</v>
      </c>
      <c r="G412" s="60" t="s">
        <v>264</v>
      </c>
      <c r="H412" s="61" t="s">
        <v>28</v>
      </c>
      <c r="I412" s="60" t="s">
        <v>41</v>
      </c>
      <c r="J412" s="60"/>
      <c r="K412" s="60"/>
      <c r="L412" s="60"/>
      <c r="M412" s="60" t="s">
        <v>69</v>
      </c>
      <c r="N412" s="60" t="s">
        <v>33</v>
      </c>
      <c r="O412" s="60">
        <v>24</v>
      </c>
      <c r="P412" s="61" t="s">
        <v>28</v>
      </c>
      <c r="Q412" s="65"/>
      <c r="R412" s="65"/>
      <c r="S412" s="65"/>
      <c r="T412" s="65"/>
      <c r="U412" s="65"/>
      <c r="V412" s="65"/>
      <c r="W412" s="65"/>
      <c r="X412" s="65"/>
      <c r="Y412" s="65"/>
      <c r="Z412" s="65"/>
      <c r="AA412" s="65"/>
      <c r="AB412" s="65"/>
      <c r="AC412" s="65"/>
      <c r="AD412" s="65"/>
      <c r="AE412" s="65"/>
      <c r="AF412" s="65"/>
      <c r="AG412" s="65"/>
      <c r="AH412" s="65"/>
      <c r="AI412" s="65"/>
      <c r="AJ412" s="65"/>
      <c r="AK412" s="65"/>
      <c r="AL412" s="65"/>
      <c r="AM412" s="65"/>
      <c r="AN412" s="65"/>
      <c r="AO412" s="65"/>
      <c r="AP412" s="65"/>
      <c r="AQ412" s="65"/>
      <c r="AR412" s="65"/>
      <c r="AS412" s="65"/>
      <c r="AT412" s="65"/>
      <c r="AU412" s="65"/>
      <c r="AV412" s="65"/>
      <c r="AW412" s="65"/>
      <c r="AX412" s="65"/>
      <c r="AY412" s="65"/>
      <c r="AZ412" s="65"/>
      <c r="BA412" s="65"/>
      <c r="BB412" s="65"/>
      <c r="BC412" s="65"/>
      <c r="BD412" s="65"/>
      <c r="BE412" s="65"/>
      <c r="BF412" s="65"/>
      <c r="BG412" s="65"/>
      <c r="BH412" s="65"/>
      <c r="BI412" s="65"/>
      <c r="BJ412" s="65"/>
      <c r="BK412" s="65"/>
      <c r="BL412" s="65"/>
    </row>
    <row r="413" spans="1:64" x14ac:dyDescent="0.2">
      <c r="A413" s="60" t="s">
        <v>1372</v>
      </c>
      <c r="B413" s="60" t="s">
        <v>1798</v>
      </c>
      <c r="C413" s="69" t="s">
        <v>1814</v>
      </c>
      <c r="D413" s="60">
        <v>230</v>
      </c>
      <c r="E413" s="60" t="s">
        <v>26</v>
      </c>
      <c r="F413" s="60">
        <v>284</v>
      </c>
      <c r="G413" s="60" t="s">
        <v>264</v>
      </c>
      <c r="H413" s="61" t="s">
        <v>28</v>
      </c>
      <c r="I413" s="60" t="s">
        <v>41</v>
      </c>
      <c r="J413" s="60"/>
      <c r="K413" s="60"/>
      <c r="L413" s="60"/>
      <c r="M413" s="60" t="s">
        <v>69</v>
      </c>
      <c r="N413" s="60" t="s">
        <v>33</v>
      </c>
      <c r="O413" s="60">
        <v>24</v>
      </c>
      <c r="P413" s="61" t="s">
        <v>28</v>
      </c>
      <c r="Q413" s="65"/>
      <c r="R413" s="65"/>
      <c r="S413" s="65"/>
      <c r="T413" s="65"/>
      <c r="U413" s="65"/>
      <c r="V413" s="65"/>
      <c r="W413" s="65"/>
      <c r="X413" s="65"/>
      <c r="Y413" s="65"/>
      <c r="Z413" s="65"/>
      <c r="AA413" s="65"/>
      <c r="AB413" s="65"/>
      <c r="AC413" s="65"/>
      <c r="AD413" s="65"/>
      <c r="AE413" s="65"/>
      <c r="AF413" s="65"/>
      <c r="AG413" s="65"/>
      <c r="AH413" s="65"/>
      <c r="AI413" s="65"/>
      <c r="AJ413" s="65"/>
      <c r="AK413" s="65"/>
      <c r="AL413" s="65"/>
      <c r="AM413" s="65"/>
      <c r="AN413" s="65"/>
      <c r="AO413" s="65"/>
      <c r="AP413" s="65"/>
      <c r="AQ413" s="65"/>
      <c r="AR413" s="65"/>
      <c r="AS413" s="65"/>
      <c r="AT413" s="65"/>
      <c r="AU413" s="65"/>
      <c r="AV413" s="65"/>
      <c r="AW413" s="65"/>
      <c r="AX413" s="65"/>
      <c r="AY413" s="65"/>
      <c r="AZ413" s="65"/>
      <c r="BA413" s="65"/>
      <c r="BB413" s="65"/>
      <c r="BC413" s="65"/>
      <c r="BD413" s="65"/>
      <c r="BE413" s="65"/>
      <c r="BF413" s="65"/>
      <c r="BG413" s="65"/>
      <c r="BH413" s="65"/>
      <c r="BI413" s="65"/>
      <c r="BJ413" s="65"/>
      <c r="BK413" s="65"/>
      <c r="BL413" s="65"/>
    </row>
    <row r="414" spans="1:64" x14ac:dyDescent="0.2">
      <c r="A414" s="60" t="s">
        <v>1372</v>
      </c>
      <c r="B414" s="60" t="s">
        <v>1798</v>
      </c>
      <c r="C414" s="69" t="s">
        <v>1815</v>
      </c>
      <c r="D414" s="60">
        <v>230</v>
      </c>
      <c r="E414" s="60" t="s">
        <v>26</v>
      </c>
      <c r="F414" s="60">
        <v>295</v>
      </c>
      <c r="G414" s="60" t="s">
        <v>264</v>
      </c>
      <c r="H414" s="61" t="s">
        <v>28</v>
      </c>
      <c r="I414" s="60" t="s">
        <v>41</v>
      </c>
      <c r="J414" s="60"/>
      <c r="K414" s="60"/>
      <c r="L414" s="60"/>
      <c r="M414" s="60" t="s">
        <v>69</v>
      </c>
      <c r="N414" s="60" t="s">
        <v>33</v>
      </c>
      <c r="O414" s="60">
        <v>24</v>
      </c>
      <c r="P414" s="61" t="s">
        <v>28</v>
      </c>
      <c r="Q414" s="65"/>
      <c r="R414" s="65"/>
      <c r="S414" s="65"/>
      <c r="T414" s="65"/>
      <c r="U414" s="65"/>
      <c r="V414" s="65"/>
      <c r="W414" s="65"/>
      <c r="X414" s="65"/>
      <c r="Y414" s="65"/>
      <c r="Z414" s="65"/>
      <c r="AA414" s="65"/>
      <c r="AB414" s="65"/>
      <c r="AC414" s="65"/>
      <c r="AD414" s="65"/>
      <c r="AE414" s="65"/>
      <c r="AF414" s="65"/>
      <c r="AG414" s="65"/>
      <c r="AH414" s="65"/>
      <c r="AI414" s="65"/>
      <c r="AJ414" s="65"/>
      <c r="AK414" s="65"/>
      <c r="AL414" s="65"/>
      <c r="AM414" s="65"/>
      <c r="AN414" s="65"/>
      <c r="AO414" s="65"/>
      <c r="AP414" s="65"/>
      <c r="AQ414" s="65"/>
      <c r="AR414" s="65"/>
      <c r="AS414" s="65"/>
      <c r="AT414" s="65"/>
      <c r="AU414" s="65"/>
      <c r="AV414" s="65"/>
      <c r="AW414" s="65"/>
      <c r="AX414" s="65"/>
      <c r="AY414" s="65"/>
      <c r="AZ414" s="65"/>
      <c r="BA414" s="65"/>
      <c r="BB414" s="65"/>
      <c r="BC414" s="65"/>
      <c r="BD414" s="65"/>
      <c r="BE414" s="65"/>
      <c r="BF414" s="65"/>
      <c r="BG414" s="65"/>
      <c r="BH414" s="65"/>
      <c r="BI414" s="65"/>
      <c r="BJ414" s="65"/>
      <c r="BK414" s="65"/>
      <c r="BL414" s="65"/>
    </row>
    <row r="415" spans="1:64" x14ac:dyDescent="0.2">
      <c r="A415" s="60" t="s">
        <v>1372</v>
      </c>
      <c r="B415" s="60" t="s">
        <v>1816</v>
      </c>
      <c r="C415" s="66" t="s">
        <v>1817</v>
      </c>
      <c r="D415" s="60">
        <v>50</v>
      </c>
      <c r="E415" s="60" t="s">
        <v>26</v>
      </c>
      <c r="F415" s="60">
        <v>150</v>
      </c>
      <c r="G415" s="60" t="s">
        <v>27</v>
      </c>
      <c r="H415" s="68" t="s">
        <v>28</v>
      </c>
      <c r="I415" s="74" t="s">
        <v>29</v>
      </c>
      <c r="J415" s="60" t="s">
        <v>76</v>
      </c>
      <c r="K415" s="60"/>
      <c r="L415" s="60"/>
      <c r="M415" s="60" t="s">
        <v>32</v>
      </c>
      <c r="N415" s="60" t="s">
        <v>368</v>
      </c>
      <c r="O415" s="60">
        <v>24</v>
      </c>
      <c r="P415" s="60" t="s">
        <v>28</v>
      </c>
      <c r="Q415" s="65"/>
      <c r="R415" s="65"/>
      <c r="S415" s="65"/>
      <c r="T415" s="65"/>
      <c r="U415" s="65"/>
      <c r="V415" s="65"/>
      <c r="W415" s="65"/>
      <c r="X415" s="65"/>
      <c r="Y415" s="65"/>
      <c r="Z415" s="65"/>
      <c r="AA415" s="65"/>
      <c r="AB415" s="65"/>
      <c r="AC415" s="65"/>
      <c r="AD415" s="65"/>
      <c r="AE415" s="65"/>
      <c r="AF415" s="65"/>
      <c r="AG415" s="65"/>
      <c r="AH415" s="65"/>
      <c r="AI415" s="65"/>
      <c r="AJ415" s="65"/>
      <c r="AK415" s="65"/>
      <c r="AL415" s="65"/>
      <c r="AM415" s="65"/>
      <c r="AN415" s="65"/>
      <c r="AO415" s="65"/>
      <c r="AP415" s="65"/>
      <c r="AQ415" s="65"/>
      <c r="AR415" s="65"/>
      <c r="AS415" s="65"/>
      <c r="AT415" s="65"/>
      <c r="AU415" s="65"/>
      <c r="AV415" s="65"/>
      <c r="AW415" s="65"/>
      <c r="AX415" s="65"/>
      <c r="AY415" s="65"/>
      <c r="AZ415" s="65"/>
      <c r="BA415" s="65"/>
      <c r="BB415" s="65"/>
      <c r="BC415" s="65"/>
      <c r="BD415" s="65"/>
      <c r="BE415" s="65"/>
      <c r="BF415" s="65"/>
      <c r="BG415" s="65"/>
      <c r="BH415" s="65"/>
      <c r="BI415" s="65"/>
      <c r="BJ415" s="65"/>
      <c r="BK415" s="65"/>
      <c r="BL415" s="65"/>
    </row>
    <row r="416" spans="1:64" x14ac:dyDescent="0.2">
      <c r="A416" s="60" t="s">
        <v>1372</v>
      </c>
      <c r="B416" s="60" t="s">
        <v>1816</v>
      </c>
      <c r="C416" s="66" t="s">
        <v>1818</v>
      </c>
      <c r="D416" s="60">
        <v>50</v>
      </c>
      <c r="E416" s="60" t="s">
        <v>26</v>
      </c>
      <c r="F416" s="60">
        <v>160</v>
      </c>
      <c r="G416" s="60" t="s">
        <v>27</v>
      </c>
      <c r="H416" s="68" t="s">
        <v>28</v>
      </c>
      <c r="I416" s="74" t="s">
        <v>29</v>
      </c>
      <c r="J416" s="60" t="s">
        <v>76</v>
      </c>
      <c r="K416" s="60"/>
      <c r="L416" s="60"/>
      <c r="M416" s="60" t="s">
        <v>32</v>
      </c>
      <c r="N416" s="60" t="s">
        <v>368</v>
      </c>
      <c r="O416" s="60">
        <v>24</v>
      </c>
      <c r="P416" s="60" t="s">
        <v>28</v>
      </c>
      <c r="Q416" s="65"/>
      <c r="R416" s="65"/>
      <c r="S416" s="65"/>
      <c r="T416" s="65"/>
      <c r="U416" s="65"/>
      <c r="V416" s="65"/>
      <c r="W416" s="65"/>
      <c r="X416" s="65"/>
      <c r="Y416" s="65"/>
      <c r="Z416" s="65"/>
      <c r="AA416" s="65"/>
      <c r="AB416" s="65"/>
      <c r="AC416" s="65"/>
      <c r="AD416" s="65"/>
      <c r="AE416" s="65"/>
      <c r="AF416" s="65"/>
      <c r="AG416" s="65"/>
      <c r="AH416" s="65"/>
      <c r="AI416" s="65"/>
      <c r="AJ416" s="65"/>
      <c r="AK416" s="65"/>
      <c r="AL416" s="65"/>
      <c r="AM416" s="65"/>
      <c r="AN416" s="65"/>
      <c r="AO416" s="65"/>
      <c r="AP416" s="65"/>
      <c r="AQ416" s="65"/>
      <c r="AR416" s="65"/>
      <c r="AS416" s="65"/>
      <c r="AT416" s="65"/>
      <c r="AU416" s="65"/>
      <c r="AV416" s="65"/>
      <c r="AW416" s="65"/>
      <c r="AX416" s="65"/>
      <c r="AY416" s="65"/>
      <c r="AZ416" s="65"/>
      <c r="BA416" s="65"/>
      <c r="BB416" s="65"/>
      <c r="BC416" s="65"/>
      <c r="BD416" s="65"/>
      <c r="BE416" s="65"/>
      <c r="BF416" s="65"/>
      <c r="BG416" s="65"/>
      <c r="BH416" s="65"/>
      <c r="BI416" s="65"/>
      <c r="BJ416" s="65"/>
      <c r="BK416" s="65"/>
      <c r="BL416" s="65"/>
    </row>
    <row r="417" spans="1:64" x14ac:dyDescent="0.2">
      <c r="A417" s="60" t="s">
        <v>1372</v>
      </c>
      <c r="B417" s="60" t="s">
        <v>1816</v>
      </c>
      <c r="C417" s="66" t="s">
        <v>1819</v>
      </c>
      <c r="D417" s="60">
        <v>50</v>
      </c>
      <c r="E417" s="60" t="s">
        <v>26</v>
      </c>
      <c r="F417" s="60">
        <v>130</v>
      </c>
      <c r="G417" s="60" t="s">
        <v>27</v>
      </c>
      <c r="H417" s="68" t="s">
        <v>28</v>
      </c>
      <c r="I417" s="74" t="s">
        <v>29</v>
      </c>
      <c r="J417" s="60" t="s">
        <v>76</v>
      </c>
      <c r="K417" s="60"/>
      <c r="L417" s="60"/>
      <c r="M417" s="60" t="s">
        <v>32</v>
      </c>
      <c r="N417" s="60" t="s">
        <v>368</v>
      </c>
      <c r="O417" s="60">
        <v>24</v>
      </c>
      <c r="P417" s="60" t="s">
        <v>28</v>
      </c>
      <c r="Q417" s="65"/>
      <c r="R417" s="65"/>
      <c r="S417" s="65"/>
      <c r="T417" s="65"/>
      <c r="U417" s="65"/>
      <c r="V417" s="65"/>
      <c r="W417" s="65"/>
      <c r="X417" s="65"/>
      <c r="Y417" s="65"/>
      <c r="Z417" s="65"/>
      <c r="AA417" s="65"/>
      <c r="AB417" s="65"/>
      <c r="AC417" s="65"/>
      <c r="AD417" s="65"/>
      <c r="AE417" s="65"/>
      <c r="AF417" s="65"/>
      <c r="AG417" s="65"/>
      <c r="AH417" s="65"/>
      <c r="AI417" s="65"/>
      <c r="AJ417" s="65"/>
      <c r="AK417" s="65"/>
      <c r="AL417" s="65"/>
      <c r="AM417" s="65"/>
      <c r="AN417" s="65"/>
      <c r="AO417" s="65"/>
      <c r="AP417" s="65"/>
      <c r="AQ417" s="65"/>
      <c r="AR417" s="65"/>
      <c r="AS417" s="65"/>
      <c r="AT417" s="65"/>
      <c r="AU417" s="65"/>
      <c r="AV417" s="65"/>
      <c r="AW417" s="65"/>
      <c r="AX417" s="65"/>
      <c r="AY417" s="65"/>
      <c r="AZ417" s="65"/>
      <c r="BA417" s="65"/>
      <c r="BB417" s="65"/>
      <c r="BC417" s="65"/>
      <c r="BD417" s="65"/>
      <c r="BE417" s="65"/>
      <c r="BF417" s="65"/>
      <c r="BG417" s="65"/>
      <c r="BH417" s="65"/>
      <c r="BI417" s="65"/>
      <c r="BJ417" s="65"/>
      <c r="BK417" s="65"/>
      <c r="BL417" s="65"/>
    </row>
    <row r="418" spans="1:64" x14ac:dyDescent="0.2">
      <c r="A418" s="60" t="s">
        <v>1372</v>
      </c>
      <c r="B418" s="60" t="s">
        <v>1816</v>
      </c>
      <c r="C418" s="66" t="s">
        <v>1820</v>
      </c>
      <c r="D418" s="60">
        <v>50</v>
      </c>
      <c r="E418" s="60" t="s">
        <v>26</v>
      </c>
      <c r="F418" s="60">
        <v>130</v>
      </c>
      <c r="G418" s="60" t="s">
        <v>27</v>
      </c>
      <c r="H418" s="68" t="s">
        <v>28</v>
      </c>
      <c r="I418" s="74" t="s">
        <v>41</v>
      </c>
      <c r="J418" s="60" t="s">
        <v>76</v>
      </c>
      <c r="K418" s="60"/>
      <c r="L418" s="60"/>
      <c r="M418" s="60" t="s">
        <v>32</v>
      </c>
      <c r="N418" s="60" t="s">
        <v>368</v>
      </c>
      <c r="O418" s="60">
        <v>24</v>
      </c>
      <c r="P418" s="60" t="s">
        <v>28</v>
      </c>
      <c r="Q418" s="65"/>
      <c r="R418" s="65"/>
      <c r="S418" s="65"/>
      <c r="T418" s="65"/>
      <c r="U418" s="65"/>
      <c r="V418" s="65"/>
      <c r="W418" s="65"/>
      <c r="X418" s="65"/>
      <c r="Y418" s="65"/>
      <c r="Z418" s="65"/>
      <c r="AA418" s="65"/>
      <c r="AB418" s="65"/>
      <c r="AC418" s="65"/>
      <c r="AD418" s="65"/>
      <c r="AE418" s="65"/>
      <c r="AF418" s="65"/>
      <c r="AG418" s="65"/>
      <c r="AH418" s="65"/>
      <c r="AI418" s="65"/>
      <c r="AJ418" s="65"/>
      <c r="AK418" s="65"/>
      <c r="AL418" s="65"/>
      <c r="AM418" s="65"/>
      <c r="AN418" s="65"/>
      <c r="AO418" s="65"/>
      <c r="AP418" s="65"/>
      <c r="AQ418" s="65"/>
      <c r="AR418" s="65"/>
      <c r="AS418" s="65"/>
      <c r="AT418" s="65"/>
      <c r="AU418" s="65"/>
      <c r="AV418" s="65"/>
      <c r="AW418" s="65"/>
      <c r="AX418" s="65"/>
      <c r="AY418" s="65"/>
      <c r="AZ418" s="65"/>
      <c r="BA418" s="65"/>
      <c r="BB418" s="65"/>
      <c r="BC418" s="65"/>
      <c r="BD418" s="65"/>
      <c r="BE418" s="65"/>
      <c r="BF418" s="65"/>
      <c r="BG418" s="65"/>
      <c r="BH418" s="65"/>
      <c r="BI418" s="65"/>
      <c r="BJ418" s="65"/>
      <c r="BK418" s="65"/>
      <c r="BL418" s="65"/>
    </row>
    <row r="419" spans="1:64" x14ac:dyDescent="0.2">
      <c r="A419" s="60" t="s">
        <v>1372</v>
      </c>
      <c r="B419" s="60" t="s">
        <v>1816</v>
      </c>
      <c r="C419" s="66" t="s">
        <v>1821</v>
      </c>
      <c r="D419" s="60">
        <v>50</v>
      </c>
      <c r="E419" s="60" t="s">
        <v>26</v>
      </c>
      <c r="F419" s="60">
        <v>120</v>
      </c>
      <c r="G419" s="60" t="s">
        <v>27</v>
      </c>
      <c r="H419" s="68" t="s">
        <v>28</v>
      </c>
      <c r="I419" s="74" t="s">
        <v>41</v>
      </c>
      <c r="J419" s="60" t="s">
        <v>76</v>
      </c>
      <c r="K419" s="60"/>
      <c r="L419" s="60"/>
      <c r="M419" s="60" t="s">
        <v>32</v>
      </c>
      <c r="N419" s="60" t="s">
        <v>368</v>
      </c>
      <c r="O419" s="60">
        <v>24</v>
      </c>
      <c r="P419" s="60" t="s">
        <v>28</v>
      </c>
      <c r="Q419" s="65"/>
      <c r="R419" s="65"/>
      <c r="S419" s="65"/>
      <c r="T419" s="65"/>
      <c r="U419" s="65"/>
      <c r="V419" s="65"/>
      <c r="W419" s="65"/>
      <c r="X419" s="65"/>
      <c r="Y419" s="65"/>
      <c r="Z419" s="65"/>
      <c r="AA419" s="65"/>
      <c r="AB419" s="65"/>
      <c r="AC419" s="65"/>
      <c r="AD419" s="65"/>
      <c r="AE419" s="65"/>
      <c r="AF419" s="65"/>
      <c r="AG419" s="65"/>
      <c r="AH419" s="65"/>
      <c r="AI419" s="65"/>
      <c r="AJ419" s="65"/>
      <c r="AK419" s="65"/>
      <c r="AL419" s="65"/>
      <c r="AM419" s="65"/>
      <c r="AN419" s="65"/>
      <c r="AO419" s="65"/>
      <c r="AP419" s="65"/>
      <c r="AQ419" s="65"/>
      <c r="AR419" s="65"/>
      <c r="AS419" s="65"/>
      <c r="AT419" s="65"/>
      <c r="AU419" s="65"/>
      <c r="AV419" s="65"/>
      <c r="AW419" s="65"/>
      <c r="AX419" s="65"/>
      <c r="AY419" s="65"/>
      <c r="AZ419" s="65"/>
      <c r="BA419" s="65"/>
      <c r="BB419" s="65"/>
      <c r="BC419" s="65"/>
      <c r="BD419" s="65"/>
      <c r="BE419" s="65"/>
      <c r="BF419" s="65"/>
      <c r="BG419" s="65"/>
      <c r="BH419" s="65"/>
      <c r="BI419" s="65"/>
      <c r="BJ419" s="65"/>
      <c r="BK419" s="65"/>
      <c r="BL419" s="65"/>
    </row>
    <row r="420" spans="1:64" x14ac:dyDescent="0.2">
      <c r="A420" s="60" t="s">
        <v>1372</v>
      </c>
      <c r="B420" s="60" t="s">
        <v>1816</v>
      </c>
      <c r="C420" s="66" t="s">
        <v>1822</v>
      </c>
      <c r="D420" s="60">
        <v>50</v>
      </c>
      <c r="E420" s="60" t="s">
        <v>26</v>
      </c>
      <c r="F420" s="60">
        <v>140</v>
      </c>
      <c r="G420" s="60" t="s">
        <v>27</v>
      </c>
      <c r="H420" s="68" t="s">
        <v>28</v>
      </c>
      <c r="I420" s="74" t="s">
        <v>29</v>
      </c>
      <c r="J420" s="60" t="s">
        <v>76</v>
      </c>
      <c r="K420" s="60"/>
      <c r="L420" s="60"/>
      <c r="M420" s="60" t="s">
        <v>32</v>
      </c>
      <c r="N420" s="60" t="s">
        <v>368</v>
      </c>
      <c r="O420" s="60">
        <v>24</v>
      </c>
      <c r="P420" s="60" t="s">
        <v>28</v>
      </c>
      <c r="Q420" s="65"/>
      <c r="R420" s="65"/>
      <c r="S420" s="65"/>
      <c r="T420" s="65"/>
      <c r="U420" s="65"/>
      <c r="V420" s="65"/>
      <c r="W420" s="65"/>
      <c r="X420" s="65"/>
      <c r="Y420" s="65"/>
      <c r="Z420" s="65"/>
      <c r="AA420" s="65"/>
      <c r="AB420" s="65"/>
      <c r="AC420" s="65"/>
      <c r="AD420" s="65"/>
      <c r="AE420" s="65"/>
      <c r="AF420" s="65"/>
      <c r="AG420" s="65"/>
      <c r="AH420" s="65"/>
      <c r="AI420" s="65"/>
      <c r="AJ420" s="65"/>
      <c r="AK420" s="65"/>
      <c r="AL420" s="65"/>
      <c r="AM420" s="65"/>
      <c r="AN420" s="65"/>
      <c r="AO420" s="65"/>
      <c r="AP420" s="65"/>
      <c r="AQ420" s="65"/>
      <c r="AR420" s="65"/>
      <c r="AS420" s="65"/>
      <c r="AT420" s="65"/>
      <c r="AU420" s="65"/>
      <c r="AV420" s="65"/>
      <c r="AW420" s="65"/>
      <c r="AX420" s="65"/>
      <c r="AY420" s="65"/>
      <c r="AZ420" s="65"/>
      <c r="BA420" s="65"/>
      <c r="BB420" s="65"/>
      <c r="BC420" s="65"/>
      <c r="BD420" s="65"/>
      <c r="BE420" s="65"/>
      <c r="BF420" s="65"/>
      <c r="BG420" s="65"/>
      <c r="BH420" s="65"/>
      <c r="BI420" s="65"/>
      <c r="BJ420" s="65"/>
      <c r="BK420" s="65"/>
      <c r="BL420" s="65"/>
    </row>
    <row r="421" spans="1:64" x14ac:dyDescent="0.2">
      <c r="A421" s="60" t="s">
        <v>1372</v>
      </c>
      <c r="B421" s="60" t="s">
        <v>1816</v>
      </c>
      <c r="C421" s="66" t="s">
        <v>1823</v>
      </c>
      <c r="D421" s="60">
        <v>50</v>
      </c>
      <c r="E421" s="60" t="s">
        <v>26</v>
      </c>
      <c r="F421" s="60">
        <v>120</v>
      </c>
      <c r="G421" s="60" t="s">
        <v>27</v>
      </c>
      <c r="H421" s="68" t="s">
        <v>28</v>
      </c>
      <c r="I421" s="74" t="s">
        <v>41</v>
      </c>
      <c r="J421" s="60" t="s">
        <v>76</v>
      </c>
      <c r="K421" s="60"/>
      <c r="L421" s="60"/>
      <c r="M421" s="60" t="s">
        <v>32</v>
      </c>
      <c r="N421" s="60" t="s">
        <v>368</v>
      </c>
      <c r="O421" s="60">
        <v>24</v>
      </c>
      <c r="P421" s="60" t="s">
        <v>28</v>
      </c>
      <c r="Q421" s="65"/>
      <c r="R421" s="65"/>
      <c r="S421" s="65"/>
      <c r="T421" s="65"/>
      <c r="U421" s="65"/>
      <c r="V421" s="65"/>
      <c r="W421" s="65"/>
      <c r="X421" s="65"/>
      <c r="Y421" s="65"/>
      <c r="Z421" s="65"/>
      <c r="AA421" s="65"/>
      <c r="AB421" s="65"/>
      <c r="AC421" s="65"/>
      <c r="AD421" s="65"/>
      <c r="AE421" s="65"/>
      <c r="AF421" s="65"/>
      <c r="AG421" s="65"/>
      <c r="AH421" s="65"/>
      <c r="AI421" s="65"/>
      <c r="AJ421" s="65"/>
      <c r="AK421" s="65"/>
      <c r="AL421" s="65"/>
      <c r="AM421" s="65"/>
      <c r="AN421" s="65"/>
      <c r="AO421" s="65"/>
      <c r="AP421" s="65"/>
      <c r="AQ421" s="65"/>
      <c r="AR421" s="65"/>
      <c r="AS421" s="65"/>
      <c r="AT421" s="65"/>
      <c r="AU421" s="65"/>
      <c r="AV421" s="65"/>
      <c r="AW421" s="65"/>
      <c r="AX421" s="65"/>
      <c r="AY421" s="65"/>
      <c r="AZ421" s="65"/>
      <c r="BA421" s="65"/>
      <c r="BB421" s="65"/>
      <c r="BC421" s="65"/>
      <c r="BD421" s="65"/>
      <c r="BE421" s="65"/>
      <c r="BF421" s="65"/>
      <c r="BG421" s="65"/>
      <c r="BH421" s="65"/>
      <c r="BI421" s="65"/>
      <c r="BJ421" s="65"/>
      <c r="BK421" s="65"/>
      <c r="BL421" s="65"/>
    </row>
    <row r="422" spans="1:64" x14ac:dyDescent="0.2">
      <c r="A422" s="60" t="s">
        <v>1372</v>
      </c>
      <c r="B422" s="60" t="s">
        <v>1816</v>
      </c>
      <c r="C422" s="66" t="s">
        <v>1824</v>
      </c>
      <c r="D422" s="60">
        <v>50</v>
      </c>
      <c r="E422" s="60" t="s">
        <v>26</v>
      </c>
      <c r="F422" s="60">
        <v>180</v>
      </c>
      <c r="G422" s="60" t="s">
        <v>27</v>
      </c>
      <c r="H422" s="68" t="s">
        <v>28</v>
      </c>
      <c r="I422" s="74" t="s">
        <v>41</v>
      </c>
      <c r="J422" s="60" t="s">
        <v>76</v>
      </c>
      <c r="K422" s="60"/>
      <c r="L422" s="60"/>
      <c r="M422" s="60" t="s">
        <v>32</v>
      </c>
      <c r="N422" s="60" t="s">
        <v>368</v>
      </c>
      <c r="O422" s="60">
        <v>24</v>
      </c>
      <c r="P422" s="60" t="s">
        <v>28</v>
      </c>
      <c r="Q422" s="65"/>
      <c r="R422" s="65"/>
      <c r="S422" s="65"/>
      <c r="T422" s="65"/>
      <c r="U422" s="65"/>
      <c r="V422" s="65"/>
      <c r="W422" s="65"/>
      <c r="X422" s="65"/>
      <c r="Y422" s="65"/>
      <c r="Z422" s="65"/>
      <c r="AA422" s="65"/>
      <c r="AB422" s="65"/>
      <c r="AC422" s="65"/>
      <c r="AD422" s="65"/>
      <c r="AE422" s="65"/>
      <c r="AF422" s="65"/>
      <c r="AG422" s="65"/>
      <c r="AH422" s="65"/>
      <c r="AI422" s="65"/>
      <c r="AJ422" s="65"/>
      <c r="AK422" s="65"/>
      <c r="AL422" s="65"/>
      <c r="AM422" s="65"/>
      <c r="AN422" s="65"/>
      <c r="AO422" s="65"/>
      <c r="AP422" s="65"/>
      <c r="AQ422" s="65"/>
      <c r="AR422" s="65"/>
      <c r="AS422" s="65"/>
      <c r="AT422" s="65"/>
      <c r="AU422" s="65"/>
      <c r="AV422" s="65"/>
      <c r="AW422" s="65"/>
      <c r="AX422" s="65"/>
      <c r="AY422" s="65"/>
      <c r="AZ422" s="65"/>
      <c r="BA422" s="65"/>
      <c r="BB422" s="65"/>
      <c r="BC422" s="65"/>
      <c r="BD422" s="65"/>
      <c r="BE422" s="65"/>
      <c r="BF422" s="65"/>
      <c r="BG422" s="65"/>
      <c r="BH422" s="65"/>
      <c r="BI422" s="65"/>
      <c r="BJ422" s="65"/>
      <c r="BK422" s="65"/>
      <c r="BL422" s="65"/>
    </row>
    <row r="423" spans="1:64" x14ac:dyDescent="0.2">
      <c r="A423" s="60" t="s">
        <v>1372</v>
      </c>
      <c r="B423" s="60" t="s">
        <v>1816</v>
      </c>
      <c r="C423" s="66" t="s">
        <v>1825</v>
      </c>
      <c r="D423" s="60">
        <v>50</v>
      </c>
      <c r="E423" s="60" t="s">
        <v>26</v>
      </c>
      <c r="F423" s="60">
        <v>160</v>
      </c>
      <c r="G423" s="60" t="s">
        <v>27</v>
      </c>
      <c r="H423" s="68" t="s">
        <v>28</v>
      </c>
      <c r="I423" s="74" t="s">
        <v>29</v>
      </c>
      <c r="J423" s="60" t="s">
        <v>76</v>
      </c>
      <c r="K423" s="60"/>
      <c r="L423" s="60"/>
      <c r="M423" s="60" t="s">
        <v>32</v>
      </c>
      <c r="N423" s="60" t="s">
        <v>368</v>
      </c>
      <c r="O423" s="60">
        <v>24</v>
      </c>
      <c r="P423" s="60" t="s">
        <v>28</v>
      </c>
      <c r="Q423" s="65"/>
      <c r="R423" s="65"/>
      <c r="S423" s="65"/>
      <c r="T423" s="65"/>
      <c r="U423" s="65"/>
      <c r="V423" s="65"/>
      <c r="W423" s="65"/>
      <c r="X423" s="65"/>
      <c r="Y423" s="65"/>
      <c r="Z423" s="65"/>
      <c r="AA423" s="65"/>
      <c r="AB423" s="65"/>
      <c r="AC423" s="65"/>
      <c r="AD423" s="65"/>
      <c r="AE423" s="65"/>
      <c r="AF423" s="65"/>
      <c r="AG423" s="65"/>
      <c r="AH423" s="65"/>
      <c r="AI423" s="65"/>
      <c r="AJ423" s="65"/>
      <c r="AK423" s="65"/>
      <c r="AL423" s="65"/>
      <c r="AM423" s="65"/>
      <c r="AN423" s="65"/>
      <c r="AO423" s="65"/>
      <c r="AP423" s="65"/>
      <c r="AQ423" s="65"/>
      <c r="AR423" s="65"/>
      <c r="AS423" s="65"/>
      <c r="AT423" s="65"/>
      <c r="AU423" s="65"/>
      <c r="AV423" s="65"/>
      <c r="AW423" s="65"/>
      <c r="AX423" s="65"/>
      <c r="AY423" s="65"/>
      <c r="AZ423" s="65"/>
      <c r="BA423" s="65"/>
      <c r="BB423" s="65"/>
      <c r="BC423" s="65"/>
      <c r="BD423" s="65"/>
      <c r="BE423" s="65"/>
      <c r="BF423" s="65"/>
      <c r="BG423" s="65"/>
      <c r="BH423" s="65"/>
      <c r="BI423" s="65"/>
      <c r="BJ423" s="65"/>
      <c r="BK423" s="65"/>
      <c r="BL423" s="65"/>
    </row>
    <row r="424" spans="1:64" x14ac:dyDescent="0.2">
      <c r="A424" s="60" t="s">
        <v>1372</v>
      </c>
      <c r="B424" s="60" t="s">
        <v>1816</v>
      </c>
      <c r="C424" s="67" t="s">
        <v>1826</v>
      </c>
      <c r="D424" s="60">
        <v>800</v>
      </c>
      <c r="E424" s="60" t="s">
        <v>26</v>
      </c>
      <c r="F424" s="60">
        <v>2600</v>
      </c>
      <c r="G424" s="60" t="s">
        <v>27</v>
      </c>
      <c r="H424" s="68" t="s">
        <v>28</v>
      </c>
      <c r="I424" s="74" t="s">
        <v>29</v>
      </c>
      <c r="J424" s="60" t="s">
        <v>28</v>
      </c>
      <c r="K424" s="60" t="s">
        <v>267</v>
      </c>
      <c r="L424" s="60" t="s">
        <v>1827</v>
      </c>
      <c r="M424" s="60" t="s">
        <v>32</v>
      </c>
      <c r="N424" s="60" t="s">
        <v>368</v>
      </c>
      <c r="O424" s="60">
        <v>24</v>
      </c>
      <c r="P424" s="60" t="s">
        <v>28</v>
      </c>
      <c r="Q424" s="65"/>
      <c r="R424" s="65"/>
      <c r="S424" s="65"/>
      <c r="T424" s="65"/>
      <c r="U424" s="65"/>
      <c r="V424" s="65"/>
      <c r="W424" s="65"/>
      <c r="X424" s="65"/>
      <c r="Y424" s="65"/>
      <c r="Z424" s="65"/>
      <c r="AA424" s="65"/>
      <c r="AB424" s="65"/>
      <c r="AC424" s="65"/>
      <c r="AD424" s="65"/>
      <c r="AE424" s="65"/>
      <c r="AF424" s="65"/>
      <c r="AG424" s="65"/>
      <c r="AH424" s="65"/>
      <c r="AI424" s="65"/>
      <c r="AJ424" s="65"/>
      <c r="AK424" s="65"/>
      <c r="AL424" s="65"/>
      <c r="AM424" s="65"/>
      <c r="AN424" s="65"/>
      <c r="AO424" s="65"/>
      <c r="AP424" s="65"/>
      <c r="AQ424" s="65"/>
      <c r="AR424" s="65"/>
      <c r="AS424" s="65"/>
      <c r="AT424" s="65"/>
      <c r="AU424" s="65"/>
      <c r="AV424" s="65"/>
      <c r="AW424" s="65"/>
      <c r="AX424" s="65"/>
      <c r="AY424" s="65"/>
      <c r="AZ424" s="65"/>
      <c r="BA424" s="65"/>
      <c r="BB424" s="65"/>
      <c r="BC424" s="65"/>
      <c r="BD424" s="65"/>
      <c r="BE424" s="65"/>
      <c r="BF424" s="65"/>
      <c r="BG424" s="65"/>
      <c r="BH424" s="65"/>
      <c r="BI424" s="65"/>
      <c r="BJ424" s="65"/>
      <c r="BK424" s="65"/>
      <c r="BL424" s="65"/>
    </row>
    <row r="425" spans="1:64" x14ac:dyDescent="0.2">
      <c r="A425" s="60" t="s">
        <v>1372</v>
      </c>
      <c r="B425" s="60" t="s">
        <v>1816</v>
      </c>
      <c r="C425" s="69" t="s">
        <v>1828</v>
      </c>
      <c r="D425" s="60">
        <v>200</v>
      </c>
      <c r="E425" s="60" t="s">
        <v>26</v>
      </c>
      <c r="F425" s="60">
        <v>800</v>
      </c>
      <c r="G425" s="60" t="s">
        <v>264</v>
      </c>
      <c r="H425" s="68" t="s">
        <v>76</v>
      </c>
      <c r="I425" s="74" t="s">
        <v>29</v>
      </c>
      <c r="J425" s="60" t="s">
        <v>76</v>
      </c>
      <c r="K425" s="60"/>
      <c r="L425" s="60"/>
      <c r="M425" s="60" t="s">
        <v>32</v>
      </c>
      <c r="N425" s="60" t="s">
        <v>33</v>
      </c>
      <c r="O425" s="60">
        <v>24</v>
      </c>
      <c r="P425" s="60" t="s">
        <v>28</v>
      </c>
      <c r="Q425" s="65"/>
      <c r="R425" s="65"/>
      <c r="S425" s="65"/>
      <c r="T425" s="65"/>
      <c r="U425" s="65"/>
      <c r="V425" s="65"/>
      <c r="W425" s="65"/>
      <c r="X425" s="65"/>
      <c r="Y425" s="65"/>
      <c r="Z425" s="65"/>
      <c r="AA425" s="65"/>
      <c r="AB425" s="65"/>
      <c r="AC425" s="65"/>
      <c r="AD425" s="65"/>
      <c r="AE425" s="65"/>
      <c r="AF425" s="65"/>
      <c r="AG425" s="65"/>
      <c r="AH425" s="65"/>
      <c r="AI425" s="65"/>
      <c r="AJ425" s="65"/>
      <c r="AK425" s="65"/>
      <c r="AL425" s="65"/>
      <c r="AM425" s="65"/>
      <c r="AN425" s="65"/>
      <c r="AO425" s="65"/>
      <c r="AP425" s="65"/>
      <c r="AQ425" s="65"/>
      <c r="AR425" s="65"/>
      <c r="AS425" s="65"/>
      <c r="AT425" s="65"/>
      <c r="AU425" s="65"/>
      <c r="AV425" s="65"/>
      <c r="AW425" s="65"/>
      <c r="AX425" s="65"/>
      <c r="AY425" s="65"/>
      <c r="AZ425" s="65"/>
      <c r="BA425" s="65"/>
      <c r="BB425" s="65"/>
      <c r="BC425" s="65"/>
      <c r="BD425" s="65"/>
      <c r="BE425" s="65"/>
      <c r="BF425" s="65"/>
      <c r="BG425" s="65"/>
      <c r="BH425" s="65"/>
      <c r="BI425" s="65"/>
      <c r="BJ425" s="65"/>
      <c r="BK425" s="65"/>
      <c r="BL425" s="65"/>
    </row>
    <row r="426" spans="1:64" x14ac:dyDescent="0.2">
      <c r="A426" s="60" t="s">
        <v>1372</v>
      </c>
      <c r="B426" s="60" t="s">
        <v>1816</v>
      </c>
      <c r="C426" s="66" t="s">
        <v>1829</v>
      </c>
      <c r="D426" s="60">
        <v>50</v>
      </c>
      <c r="E426" s="60" t="s">
        <v>26</v>
      </c>
      <c r="F426" s="60">
        <v>260</v>
      </c>
      <c r="G426" s="60" t="s">
        <v>27</v>
      </c>
      <c r="H426" s="68" t="s">
        <v>28</v>
      </c>
      <c r="I426" s="74" t="s">
        <v>29</v>
      </c>
      <c r="J426" s="60" t="s">
        <v>28</v>
      </c>
      <c r="K426" s="60" t="s">
        <v>1830</v>
      </c>
      <c r="L426" s="60" t="s">
        <v>1831</v>
      </c>
      <c r="M426" s="60" t="s">
        <v>32</v>
      </c>
      <c r="N426" s="60" t="s">
        <v>368</v>
      </c>
      <c r="O426" s="60">
        <v>24</v>
      </c>
      <c r="P426" s="60" t="s">
        <v>28</v>
      </c>
      <c r="Q426" s="65"/>
      <c r="R426" s="65"/>
      <c r="S426" s="65"/>
      <c r="T426" s="65"/>
      <c r="U426" s="65"/>
      <c r="V426" s="65"/>
      <c r="W426" s="65"/>
      <c r="X426" s="65"/>
      <c r="Y426" s="65"/>
      <c r="Z426" s="65"/>
      <c r="AA426" s="65"/>
      <c r="AB426" s="65"/>
      <c r="AC426" s="65"/>
      <c r="AD426" s="65"/>
      <c r="AE426" s="65"/>
      <c r="AF426" s="65"/>
      <c r="AG426" s="65"/>
      <c r="AH426" s="65"/>
      <c r="AI426" s="65"/>
      <c r="AJ426" s="65"/>
      <c r="AK426" s="65"/>
      <c r="AL426" s="65"/>
      <c r="AM426" s="65"/>
      <c r="AN426" s="65"/>
      <c r="AO426" s="65"/>
      <c r="AP426" s="65"/>
      <c r="AQ426" s="65"/>
      <c r="AR426" s="65"/>
      <c r="AS426" s="65"/>
      <c r="AT426" s="65"/>
      <c r="AU426" s="65"/>
      <c r="AV426" s="65"/>
      <c r="AW426" s="65"/>
      <c r="AX426" s="65"/>
      <c r="AY426" s="65"/>
      <c r="AZ426" s="65"/>
      <c r="BA426" s="65"/>
      <c r="BB426" s="65"/>
      <c r="BC426" s="65"/>
      <c r="BD426" s="65"/>
      <c r="BE426" s="65"/>
      <c r="BF426" s="65"/>
      <c r="BG426" s="65"/>
      <c r="BH426" s="65"/>
      <c r="BI426" s="65"/>
      <c r="BJ426" s="65"/>
      <c r="BK426" s="65"/>
      <c r="BL426" s="65"/>
    </row>
    <row r="427" spans="1:64" x14ac:dyDescent="0.2">
      <c r="A427" s="60" t="s">
        <v>1372</v>
      </c>
      <c r="B427" s="60" t="s">
        <v>1816</v>
      </c>
      <c r="C427" s="66" t="s">
        <v>1832</v>
      </c>
      <c r="D427" s="60">
        <v>50</v>
      </c>
      <c r="E427" s="60" t="s">
        <v>26</v>
      </c>
      <c r="F427" s="60">
        <v>200</v>
      </c>
      <c r="G427" s="60" t="s">
        <v>27</v>
      </c>
      <c r="H427" s="68" t="s">
        <v>28</v>
      </c>
      <c r="I427" s="74" t="s">
        <v>29</v>
      </c>
      <c r="J427" s="60" t="s">
        <v>28</v>
      </c>
      <c r="K427" s="60" t="s">
        <v>1830</v>
      </c>
      <c r="L427" s="60" t="s">
        <v>1833</v>
      </c>
      <c r="M427" s="60" t="s">
        <v>32</v>
      </c>
      <c r="N427" s="60" t="s">
        <v>368</v>
      </c>
      <c r="O427" s="60">
        <v>24</v>
      </c>
      <c r="P427" s="60" t="s">
        <v>28</v>
      </c>
      <c r="Q427" s="65"/>
      <c r="R427" s="65"/>
      <c r="S427" s="65"/>
      <c r="T427" s="65"/>
      <c r="U427" s="65"/>
      <c r="V427" s="65"/>
      <c r="W427" s="65"/>
      <c r="X427" s="65"/>
      <c r="Y427" s="65"/>
      <c r="Z427" s="65"/>
      <c r="AA427" s="65"/>
      <c r="AB427" s="65"/>
      <c r="AC427" s="65"/>
      <c r="AD427" s="65"/>
      <c r="AE427" s="65"/>
      <c r="AF427" s="65"/>
      <c r="AG427" s="65"/>
      <c r="AH427" s="65"/>
      <c r="AI427" s="65"/>
      <c r="AJ427" s="65"/>
      <c r="AK427" s="65"/>
      <c r="AL427" s="65"/>
      <c r="AM427" s="65"/>
      <c r="AN427" s="65"/>
      <c r="AO427" s="65"/>
      <c r="AP427" s="65"/>
      <c r="AQ427" s="65"/>
      <c r="AR427" s="65"/>
      <c r="AS427" s="65"/>
      <c r="AT427" s="65"/>
      <c r="AU427" s="65"/>
      <c r="AV427" s="65"/>
      <c r="AW427" s="65"/>
      <c r="AX427" s="65"/>
      <c r="AY427" s="65"/>
      <c r="AZ427" s="65"/>
      <c r="BA427" s="65"/>
      <c r="BB427" s="65"/>
      <c r="BC427" s="65"/>
      <c r="BD427" s="65"/>
      <c r="BE427" s="65"/>
      <c r="BF427" s="65"/>
      <c r="BG427" s="65"/>
      <c r="BH427" s="65"/>
      <c r="BI427" s="65"/>
      <c r="BJ427" s="65"/>
      <c r="BK427" s="65"/>
      <c r="BL427" s="65"/>
    </row>
    <row r="428" spans="1:64" x14ac:dyDescent="0.2">
      <c r="A428" s="60" t="s">
        <v>1372</v>
      </c>
      <c r="B428" s="60" t="s">
        <v>1816</v>
      </c>
      <c r="C428" s="66" t="s">
        <v>1834</v>
      </c>
      <c r="D428" s="60">
        <v>50</v>
      </c>
      <c r="E428" s="60" t="s">
        <v>26</v>
      </c>
      <c r="F428" s="60">
        <v>180</v>
      </c>
      <c r="G428" s="60" t="s">
        <v>27</v>
      </c>
      <c r="H428" s="68" t="s">
        <v>28</v>
      </c>
      <c r="I428" s="74" t="s">
        <v>29</v>
      </c>
      <c r="J428" s="60" t="s">
        <v>76</v>
      </c>
      <c r="K428" s="60"/>
      <c r="L428" s="60"/>
      <c r="M428" s="60" t="s">
        <v>32</v>
      </c>
      <c r="N428" s="60" t="s">
        <v>368</v>
      </c>
      <c r="O428" s="60">
        <v>24</v>
      </c>
      <c r="P428" s="60" t="s">
        <v>28</v>
      </c>
      <c r="Q428" s="65"/>
      <c r="R428" s="65"/>
      <c r="S428" s="65"/>
      <c r="T428" s="65"/>
      <c r="U428" s="65"/>
      <c r="V428" s="65"/>
      <c r="W428" s="65"/>
      <c r="X428" s="65"/>
      <c r="Y428" s="65"/>
      <c r="Z428" s="65"/>
      <c r="AA428" s="65"/>
      <c r="AB428" s="65"/>
      <c r="AC428" s="65"/>
      <c r="AD428" s="65"/>
      <c r="AE428" s="65"/>
      <c r="AF428" s="65"/>
      <c r="AG428" s="65"/>
      <c r="AH428" s="65"/>
      <c r="AI428" s="65"/>
      <c r="AJ428" s="65"/>
      <c r="AK428" s="65"/>
      <c r="AL428" s="65"/>
      <c r="AM428" s="65"/>
      <c r="AN428" s="65"/>
      <c r="AO428" s="65"/>
      <c r="AP428" s="65"/>
      <c r="AQ428" s="65"/>
      <c r="AR428" s="65"/>
      <c r="AS428" s="65"/>
      <c r="AT428" s="65"/>
      <c r="AU428" s="65"/>
      <c r="AV428" s="65"/>
      <c r="AW428" s="65"/>
      <c r="AX428" s="65"/>
      <c r="AY428" s="65"/>
      <c r="AZ428" s="65"/>
      <c r="BA428" s="65"/>
      <c r="BB428" s="65"/>
      <c r="BC428" s="65"/>
      <c r="BD428" s="65"/>
      <c r="BE428" s="65"/>
      <c r="BF428" s="65"/>
      <c r="BG428" s="65"/>
      <c r="BH428" s="65"/>
      <c r="BI428" s="65"/>
      <c r="BJ428" s="65"/>
      <c r="BK428" s="65"/>
      <c r="BL428" s="65"/>
    </row>
    <row r="429" spans="1:64" x14ac:dyDescent="0.2">
      <c r="A429" s="60" t="s">
        <v>1372</v>
      </c>
      <c r="B429" s="60" t="s">
        <v>1816</v>
      </c>
      <c r="C429" s="66" t="s">
        <v>1835</v>
      </c>
      <c r="D429" s="60">
        <v>50</v>
      </c>
      <c r="E429" s="60" t="s">
        <v>26</v>
      </c>
      <c r="F429" s="60">
        <v>160</v>
      </c>
      <c r="G429" s="60" t="s">
        <v>27</v>
      </c>
      <c r="H429" s="68" t="s">
        <v>28</v>
      </c>
      <c r="I429" s="74" t="s">
        <v>29</v>
      </c>
      <c r="J429" s="60" t="s">
        <v>76</v>
      </c>
      <c r="K429" s="60"/>
      <c r="L429" s="60"/>
      <c r="M429" s="60" t="s">
        <v>32</v>
      </c>
      <c r="N429" s="60" t="s">
        <v>368</v>
      </c>
      <c r="O429" s="60">
        <v>24</v>
      </c>
      <c r="P429" s="60" t="s">
        <v>28</v>
      </c>
      <c r="Q429" s="65"/>
      <c r="R429" s="65"/>
      <c r="S429" s="65"/>
      <c r="T429" s="65"/>
      <c r="U429" s="65"/>
      <c r="V429" s="65"/>
      <c r="W429" s="65"/>
      <c r="X429" s="65"/>
      <c r="Y429" s="65"/>
      <c r="Z429" s="65"/>
      <c r="AA429" s="65"/>
      <c r="AB429" s="65"/>
      <c r="AC429" s="65"/>
      <c r="AD429" s="65"/>
      <c r="AE429" s="65"/>
      <c r="AF429" s="65"/>
      <c r="AG429" s="65"/>
      <c r="AH429" s="65"/>
      <c r="AI429" s="65"/>
      <c r="AJ429" s="65"/>
      <c r="AK429" s="65"/>
      <c r="AL429" s="65"/>
      <c r="AM429" s="65"/>
      <c r="AN429" s="65"/>
      <c r="AO429" s="65"/>
      <c r="AP429" s="65"/>
      <c r="AQ429" s="65"/>
      <c r="AR429" s="65"/>
      <c r="AS429" s="65"/>
      <c r="AT429" s="65"/>
      <c r="AU429" s="65"/>
      <c r="AV429" s="65"/>
      <c r="AW429" s="65"/>
      <c r="AX429" s="65"/>
      <c r="AY429" s="65"/>
      <c r="AZ429" s="65"/>
      <c r="BA429" s="65"/>
      <c r="BB429" s="65"/>
      <c r="BC429" s="65"/>
      <c r="BD429" s="65"/>
      <c r="BE429" s="65"/>
      <c r="BF429" s="65"/>
      <c r="BG429" s="65"/>
      <c r="BH429" s="65"/>
      <c r="BI429" s="65"/>
      <c r="BJ429" s="65"/>
      <c r="BK429" s="65"/>
      <c r="BL429" s="65"/>
    </row>
    <row r="430" spans="1:64" x14ac:dyDescent="0.2">
      <c r="A430" s="60" t="s">
        <v>1372</v>
      </c>
      <c r="B430" s="60" t="s">
        <v>1816</v>
      </c>
      <c r="C430" s="67" t="s">
        <v>1836</v>
      </c>
      <c r="D430" s="60">
        <v>200</v>
      </c>
      <c r="E430" s="60" t="s">
        <v>26</v>
      </c>
      <c r="F430" s="60">
        <v>600</v>
      </c>
      <c r="G430" s="60" t="s">
        <v>27</v>
      </c>
      <c r="H430" s="68" t="s">
        <v>28</v>
      </c>
      <c r="I430" s="74" t="s">
        <v>41</v>
      </c>
      <c r="J430" s="60" t="s">
        <v>28</v>
      </c>
      <c r="K430" s="60" t="s">
        <v>1830</v>
      </c>
      <c r="L430" s="60" t="s">
        <v>1833</v>
      </c>
      <c r="M430" s="60" t="s">
        <v>32</v>
      </c>
      <c r="N430" s="60" t="s">
        <v>368</v>
      </c>
      <c r="O430" s="60">
        <v>24</v>
      </c>
      <c r="P430" s="60" t="s">
        <v>28</v>
      </c>
      <c r="Q430" s="65"/>
      <c r="R430" s="65"/>
      <c r="S430" s="65"/>
      <c r="T430" s="65"/>
      <c r="U430" s="65"/>
      <c r="V430" s="65"/>
      <c r="W430" s="65"/>
      <c r="X430" s="65"/>
      <c r="Y430" s="65"/>
      <c r="Z430" s="65"/>
      <c r="AA430" s="65"/>
      <c r="AB430" s="65"/>
      <c r="AC430" s="65"/>
      <c r="AD430" s="65"/>
      <c r="AE430" s="65"/>
      <c r="AF430" s="65"/>
      <c r="AG430" s="65"/>
      <c r="AH430" s="65"/>
      <c r="AI430" s="65"/>
      <c r="AJ430" s="65"/>
      <c r="AK430" s="65"/>
      <c r="AL430" s="65"/>
      <c r="AM430" s="65"/>
      <c r="AN430" s="65"/>
      <c r="AO430" s="65"/>
      <c r="AP430" s="65"/>
      <c r="AQ430" s="65"/>
      <c r="AR430" s="65"/>
      <c r="AS430" s="65"/>
      <c r="AT430" s="65"/>
      <c r="AU430" s="65"/>
      <c r="AV430" s="65"/>
      <c r="AW430" s="65"/>
      <c r="AX430" s="65"/>
      <c r="AY430" s="65"/>
      <c r="AZ430" s="65"/>
      <c r="BA430" s="65"/>
      <c r="BB430" s="65"/>
      <c r="BC430" s="65"/>
      <c r="BD430" s="65"/>
      <c r="BE430" s="65"/>
      <c r="BF430" s="65"/>
      <c r="BG430" s="65"/>
      <c r="BH430" s="65"/>
      <c r="BI430" s="65"/>
      <c r="BJ430" s="65"/>
      <c r="BK430" s="65"/>
      <c r="BL430" s="65"/>
    </row>
    <row r="431" spans="1:64" x14ac:dyDescent="0.2">
      <c r="A431" s="60" t="s">
        <v>1372</v>
      </c>
      <c r="B431" s="60" t="s">
        <v>1816</v>
      </c>
      <c r="C431" s="66" t="s">
        <v>1837</v>
      </c>
      <c r="D431" s="60">
        <v>50</v>
      </c>
      <c r="E431" s="60" t="s">
        <v>26</v>
      </c>
      <c r="F431" s="60">
        <v>180</v>
      </c>
      <c r="G431" s="60" t="s">
        <v>27</v>
      </c>
      <c r="H431" s="68" t="s">
        <v>28</v>
      </c>
      <c r="I431" s="74" t="s">
        <v>29</v>
      </c>
      <c r="J431" s="60" t="s">
        <v>76</v>
      </c>
      <c r="K431" s="60"/>
      <c r="L431" s="60"/>
      <c r="M431" s="60" t="s">
        <v>32</v>
      </c>
      <c r="N431" s="60" t="s">
        <v>368</v>
      </c>
      <c r="O431" s="60">
        <v>24</v>
      </c>
      <c r="P431" s="60" t="s">
        <v>28</v>
      </c>
      <c r="Q431" s="65"/>
      <c r="R431" s="65"/>
      <c r="S431" s="65"/>
      <c r="T431" s="65"/>
      <c r="U431" s="65"/>
      <c r="V431" s="65"/>
      <c r="W431" s="65"/>
      <c r="X431" s="65"/>
      <c r="Y431" s="65"/>
      <c r="Z431" s="65"/>
      <c r="AA431" s="65"/>
      <c r="AB431" s="65"/>
      <c r="AC431" s="65"/>
      <c r="AD431" s="65"/>
      <c r="AE431" s="65"/>
      <c r="AF431" s="65"/>
      <c r="AG431" s="65"/>
      <c r="AH431" s="65"/>
      <c r="AI431" s="65"/>
      <c r="AJ431" s="65"/>
      <c r="AK431" s="65"/>
      <c r="AL431" s="65"/>
      <c r="AM431" s="65"/>
      <c r="AN431" s="65"/>
      <c r="AO431" s="65"/>
      <c r="AP431" s="65"/>
      <c r="AQ431" s="65"/>
      <c r="AR431" s="65"/>
      <c r="AS431" s="65"/>
      <c r="AT431" s="65"/>
      <c r="AU431" s="65"/>
      <c r="AV431" s="65"/>
      <c r="AW431" s="65"/>
      <c r="AX431" s="65"/>
      <c r="AY431" s="65"/>
      <c r="AZ431" s="65"/>
      <c r="BA431" s="65"/>
      <c r="BB431" s="65"/>
      <c r="BC431" s="65"/>
      <c r="BD431" s="65"/>
      <c r="BE431" s="65"/>
      <c r="BF431" s="65"/>
      <c r="BG431" s="65"/>
      <c r="BH431" s="65"/>
      <c r="BI431" s="65"/>
      <c r="BJ431" s="65"/>
      <c r="BK431" s="65"/>
      <c r="BL431" s="65"/>
    </row>
    <row r="432" spans="1:64" x14ac:dyDescent="0.2">
      <c r="A432" s="60" t="s">
        <v>1372</v>
      </c>
      <c r="B432" s="60" t="s">
        <v>1816</v>
      </c>
      <c r="C432" s="66" t="s">
        <v>1838</v>
      </c>
      <c r="D432" s="60">
        <v>50</v>
      </c>
      <c r="E432" s="60" t="s">
        <v>26</v>
      </c>
      <c r="F432" s="60">
        <v>160</v>
      </c>
      <c r="G432" s="60" t="s">
        <v>27</v>
      </c>
      <c r="H432" s="68" t="s">
        <v>28</v>
      </c>
      <c r="I432" s="74" t="s">
        <v>29</v>
      </c>
      <c r="J432" s="60" t="s">
        <v>76</v>
      </c>
      <c r="K432" s="60"/>
      <c r="L432" s="60"/>
      <c r="M432" s="60" t="s">
        <v>32</v>
      </c>
      <c r="N432" s="60" t="s">
        <v>368</v>
      </c>
      <c r="O432" s="60">
        <v>24</v>
      </c>
      <c r="P432" s="60" t="s">
        <v>28</v>
      </c>
      <c r="Q432" s="65"/>
      <c r="R432" s="65"/>
      <c r="S432" s="65"/>
      <c r="T432" s="65"/>
      <c r="U432" s="65"/>
      <c r="V432" s="65"/>
      <c r="W432" s="65"/>
      <c r="X432" s="65"/>
      <c r="Y432" s="65"/>
      <c r="Z432" s="65"/>
      <c r="AA432" s="65"/>
      <c r="AB432" s="65"/>
      <c r="AC432" s="65"/>
      <c r="AD432" s="65"/>
      <c r="AE432" s="65"/>
      <c r="AF432" s="65"/>
      <c r="AG432" s="65"/>
      <c r="AH432" s="65"/>
      <c r="AI432" s="65"/>
      <c r="AJ432" s="65"/>
      <c r="AK432" s="65"/>
      <c r="AL432" s="65"/>
      <c r="AM432" s="65"/>
      <c r="AN432" s="65"/>
      <c r="AO432" s="65"/>
      <c r="AP432" s="65"/>
      <c r="AQ432" s="65"/>
      <c r="AR432" s="65"/>
      <c r="AS432" s="65"/>
      <c r="AT432" s="65"/>
      <c r="AU432" s="65"/>
      <c r="AV432" s="65"/>
      <c r="AW432" s="65"/>
      <c r="AX432" s="65"/>
      <c r="AY432" s="65"/>
      <c r="AZ432" s="65"/>
      <c r="BA432" s="65"/>
      <c r="BB432" s="65"/>
      <c r="BC432" s="65"/>
      <c r="BD432" s="65"/>
      <c r="BE432" s="65"/>
      <c r="BF432" s="65"/>
      <c r="BG432" s="65"/>
      <c r="BH432" s="65"/>
      <c r="BI432" s="65"/>
      <c r="BJ432" s="65"/>
      <c r="BK432" s="65"/>
      <c r="BL432" s="65"/>
    </row>
    <row r="433" spans="1:64" x14ac:dyDescent="0.2">
      <c r="A433" s="60" t="s">
        <v>1372</v>
      </c>
      <c r="B433" s="60" t="s">
        <v>1816</v>
      </c>
      <c r="C433" s="66" t="s">
        <v>1839</v>
      </c>
      <c r="D433" s="60">
        <v>50</v>
      </c>
      <c r="E433" s="60" t="s">
        <v>26</v>
      </c>
      <c r="F433" s="60">
        <v>160</v>
      </c>
      <c r="G433" s="60" t="s">
        <v>27</v>
      </c>
      <c r="H433" s="68" t="s">
        <v>28</v>
      </c>
      <c r="I433" s="74" t="s">
        <v>29</v>
      </c>
      <c r="J433" s="60" t="s">
        <v>76</v>
      </c>
      <c r="K433" s="60"/>
      <c r="L433" s="60"/>
      <c r="M433" s="60" t="s">
        <v>32</v>
      </c>
      <c r="N433" s="60" t="s">
        <v>368</v>
      </c>
      <c r="O433" s="60">
        <v>24</v>
      </c>
      <c r="P433" s="60" t="s">
        <v>28</v>
      </c>
      <c r="Q433" s="65"/>
      <c r="R433" s="65"/>
      <c r="S433" s="65"/>
      <c r="T433" s="65"/>
      <c r="U433" s="65"/>
      <c r="V433" s="65"/>
      <c r="W433" s="65"/>
      <c r="X433" s="65"/>
      <c r="Y433" s="65"/>
      <c r="Z433" s="65"/>
      <c r="AA433" s="65"/>
      <c r="AB433" s="65"/>
      <c r="AC433" s="65"/>
      <c r="AD433" s="65"/>
      <c r="AE433" s="65"/>
      <c r="AF433" s="65"/>
      <c r="AG433" s="65"/>
      <c r="AH433" s="65"/>
      <c r="AI433" s="65"/>
      <c r="AJ433" s="65"/>
      <c r="AK433" s="65"/>
      <c r="AL433" s="65"/>
      <c r="AM433" s="65"/>
      <c r="AN433" s="65"/>
      <c r="AO433" s="65"/>
      <c r="AP433" s="65"/>
      <c r="AQ433" s="65"/>
      <c r="AR433" s="65"/>
      <c r="AS433" s="65"/>
      <c r="AT433" s="65"/>
      <c r="AU433" s="65"/>
      <c r="AV433" s="65"/>
      <c r="AW433" s="65"/>
      <c r="AX433" s="65"/>
      <c r="AY433" s="65"/>
      <c r="AZ433" s="65"/>
      <c r="BA433" s="65"/>
      <c r="BB433" s="65"/>
      <c r="BC433" s="65"/>
      <c r="BD433" s="65"/>
      <c r="BE433" s="65"/>
      <c r="BF433" s="65"/>
      <c r="BG433" s="65"/>
      <c r="BH433" s="65"/>
      <c r="BI433" s="65"/>
      <c r="BJ433" s="65"/>
      <c r="BK433" s="65"/>
      <c r="BL433" s="65"/>
    </row>
    <row r="434" spans="1:64" x14ac:dyDescent="0.2">
      <c r="A434" s="60" t="s">
        <v>1372</v>
      </c>
      <c r="B434" s="60" t="s">
        <v>1816</v>
      </c>
      <c r="C434" s="66" t="s">
        <v>1840</v>
      </c>
      <c r="D434" s="60">
        <v>50</v>
      </c>
      <c r="E434" s="60" t="s">
        <v>26</v>
      </c>
      <c r="F434" s="60">
        <v>130</v>
      </c>
      <c r="G434" s="60" t="s">
        <v>27</v>
      </c>
      <c r="H434" s="68" t="s">
        <v>28</v>
      </c>
      <c r="I434" s="74" t="s">
        <v>29</v>
      </c>
      <c r="J434" s="60" t="s">
        <v>76</v>
      </c>
      <c r="K434" s="60"/>
      <c r="L434" s="60"/>
      <c r="M434" s="60" t="s">
        <v>32</v>
      </c>
      <c r="N434" s="60" t="s">
        <v>368</v>
      </c>
      <c r="O434" s="60">
        <v>24</v>
      </c>
      <c r="P434" s="60" t="s">
        <v>28</v>
      </c>
      <c r="Q434" s="65"/>
      <c r="R434" s="65"/>
      <c r="S434" s="65"/>
      <c r="T434" s="65"/>
      <c r="U434" s="65"/>
      <c r="V434" s="65"/>
      <c r="W434" s="65"/>
      <c r="X434" s="65"/>
      <c r="Y434" s="65"/>
      <c r="Z434" s="65"/>
      <c r="AA434" s="65"/>
      <c r="AB434" s="65"/>
      <c r="AC434" s="65"/>
      <c r="AD434" s="65"/>
      <c r="AE434" s="65"/>
      <c r="AF434" s="65"/>
      <c r="AG434" s="65"/>
      <c r="AH434" s="65"/>
      <c r="AI434" s="65"/>
      <c r="AJ434" s="65"/>
      <c r="AK434" s="65"/>
      <c r="AL434" s="65"/>
      <c r="AM434" s="65"/>
      <c r="AN434" s="65"/>
      <c r="AO434" s="65"/>
      <c r="AP434" s="65"/>
      <c r="AQ434" s="65"/>
      <c r="AR434" s="65"/>
      <c r="AS434" s="65"/>
      <c r="AT434" s="65"/>
      <c r="AU434" s="65"/>
      <c r="AV434" s="65"/>
      <c r="AW434" s="65"/>
      <c r="AX434" s="65"/>
      <c r="AY434" s="65"/>
      <c r="AZ434" s="65"/>
      <c r="BA434" s="65"/>
      <c r="BB434" s="65"/>
      <c r="BC434" s="65"/>
      <c r="BD434" s="65"/>
      <c r="BE434" s="65"/>
      <c r="BF434" s="65"/>
      <c r="BG434" s="65"/>
      <c r="BH434" s="65"/>
      <c r="BI434" s="65"/>
      <c r="BJ434" s="65"/>
      <c r="BK434" s="65"/>
      <c r="BL434" s="65"/>
    </row>
    <row r="435" spans="1:64" x14ac:dyDescent="0.2">
      <c r="A435" s="60" t="s">
        <v>1372</v>
      </c>
      <c r="B435" s="60" t="s">
        <v>1816</v>
      </c>
      <c r="C435" s="66" t="s">
        <v>1841</v>
      </c>
      <c r="D435" s="60">
        <v>50</v>
      </c>
      <c r="E435" s="60" t="s">
        <v>26</v>
      </c>
      <c r="F435" s="60">
        <v>130</v>
      </c>
      <c r="G435" s="60" t="s">
        <v>27</v>
      </c>
      <c r="H435" s="68" t="s">
        <v>28</v>
      </c>
      <c r="I435" s="74" t="s">
        <v>29</v>
      </c>
      <c r="J435" s="60" t="s">
        <v>76</v>
      </c>
      <c r="K435" s="60"/>
      <c r="L435" s="60"/>
      <c r="M435" s="60" t="s">
        <v>32</v>
      </c>
      <c r="N435" s="60" t="s">
        <v>368</v>
      </c>
      <c r="O435" s="60">
        <v>24</v>
      </c>
      <c r="P435" s="60" t="s">
        <v>28</v>
      </c>
      <c r="Q435" s="65"/>
      <c r="R435" s="65"/>
      <c r="S435" s="65"/>
      <c r="T435" s="65"/>
      <c r="U435" s="65"/>
      <c r="V435" s="65"/>
      <c r="W435" s="65"/>
      <c r="X435" s="65"/>
      <c r="Y435" s="65"/>
      <c r="Z435" s="65"/>
      <c r="AA435" s="65"/>
      <c r="AB435" s="65"/>
      <c r="AC435" s="65"/>
      <c r="AD435" s="65"/>
      <c r="AE435" s="65"/>
      <c r="AF435" s="65"/>
      <c r="AG435" s="65"/>
      <c r="AH435" s="65"/>
      <c r="AI435" s="65"/>
      <c r="AJ435" s="65"/>
      <c r="AK435" s="65"/>
      <c r="AL435" s="65"/>
      <c r="AM435" s="65"/>
      <c r="AN435" s="65"/>
      <c r="AO435" s="65"/>
      <c r="AP435" s="65"/>
      <c r="AQ435" s="65"/>
      <c r="AR435" s="65"/>
      <c r="AS435" s="65"/>
      <c r="AT435" s="65"/>
      <c r="AU435" s="65"/>
      <c r="AV435" s="65"/>
      <c r="AW435" s="65"/>
      <c r="AX435" s="65"/>
      <c r="AY435" s="65"/>
      <c r="AZ435" s="65"/>
      <c r="BA435" s="65"/>
      <c r="BB435" s="65"/>
      <c r="BC435" s="65"/>
      <c r="BD435" s="65"/>
      <c r="BE435" s="65"/>
      <c r="BF435" s="65"/>
      <c r="BG435" s="65"/>
      <c r="BH435" s="65"/>
      <c r="BI435" s="65"/>
      <c r="BJ435" s="65"/>
      <c r="BK435" s="65"/>
      <c r="BL435" s="65"/>
    </row>
    <row r="436" spans="1:64" x14ac:dyDescent="0.2">
      <c r="A436" s="60" t="s">
        <v>1372</v>
      </c>
      <c r="B436" s="60" t="s">
        <v>1816</v>
      </c>
      <c r="C436" s="66" t="s">
        <v>1842</v>
      </c>
      <c r="D436" s="60">
        <v>50</v>
      </c>
      <c r="E436" s="60" t="s">
        <v>26</v>
      </c>
      <c r="F436" s="60">
        <v>120</v>
      </c>
      <c r="G436" s="60" t="s">
        <v>27</v>
      </c>
      <c r="H436" s="68" t="s">
        <v>28</v>
      </c>
      <c r="I436" s="74" t="s">
        <v>29</v>
      </c>
      <c r="J436" s="60" t="s">
        <v>76</v>
      </c>
      <c r="K436" s="60"/>
      <c r="L436" s="60"/>
      <c r="M436" s="60" t="s">
        <v>32</v>
      </c>
      <c r="N436" s="60" t="s">
        <v>368</v>
      </c>
      <c r="O436" s="60">
        <v>24</v>
      </c>
      <c r="P436" s="60" t="s">
        <v>28</v>
      </c>
      <c r="Q436" s="65"/>
      <c r="R436" s="65"/>
      <c r="S436" s="65"/>
      <c r="T436" s="65"/>
      <c r="U436" s="65"/>
      <c r="V436" s="65"/>
      <c r="W436" s="65"/>
      <c r="X436" s="65"/>
      <c r="Y436" s="65"/>
      <c r="Z436" s="65"/>
      <c r="AA436" s="65"/>
      <c r="AB436" s="65"/>
      <c r="AC436" s="65"/>
      <c r="AD436" s="65"/>
      <c r="AE436" s="65"/>
      <c r="AF436" s="65"/>
      <c r="AG436" s="65"/>
      <c r="AH436" s="65"/>
      <c r="AI436" s="65"/>
      <c r="AJ436" s="65"/>
      <c r="AK436" s="65"/>
      <c r="AL436" s="65"/>
      <c r="AM436" s="65"/>
      <c r="AN436" s="65"/>
      <c r="AO436" s="65"/>
      <c r="AP436" s="65"/>
      <c r="AQ436" s="65"/>
      <c r="AR436" s="65"/>
      <c r="AS436" s="65"/>
      <c r="AT436" s="65"/>
      <c r="AU436" s="65"/>
      <c r="AV436" s="65"/>
      <c r="AW436" s="65"/>
      <c r="AX436" s="65"/>
      <c r="AY436" s="65"/>
      <c r="AZ436" s="65"/>
      <c r="BA436" s="65"/>
      <c r="BB436" s="65"/>
      <c r="BC436" s="65"/>
      <c r="BD436" s="65"/>
      <c r="BE436" s="65"/>
      <c r="BF436" s="65"/>
      <c r="BG436" s="65"/>
      <c r="BH436" s="65"/>
      <c r="BI436" s="65"/>
      <c r="BJ436" s="65"/>
      <c r="BK436" s="65"/>
      <c r="BL436" s="65"/>
    </row>
    <row r="437" spans="1:64" x14ac:dyDescent="0.2">
      <c r="A437" s="60" t="s">
        <v>1372</v>
      </c>
      <c r="B437" s="60" t="s">
        <v>1816</v>
      </c>
      <c r="C437" s="66" t="s">
        <v>1843</v>
      </c>
      <c r="D437" s="60">
        <v>50</v>
      </c>
      <c r="E437" s="60" t="s">
        <v>26</v>
      </c>
      <c r="F437" s="60">
        <v>140</v>
      </c>
      <c r="G437" s="60" t="s">
        <v>27</v>
      </c>
      <c r="H437" s="68" t="s">
        <v>28</v>
      </c>
      <c r="I437" s="74" t="s">
        <v>29</v>
      </c>
      <c r="J437" s="60" t="s">
        <v>76</v>
      </c>
      <c r="K437" s="60"/>
      <c r="L437" s="60"/>
      <c r="M437" s="60" t="s">
        <v>32</v>
      </c>
      <c r="N437" s="60" t="s">
        <v>1844</v>
      </c>
      <c r="O437" s="60">
        <v>24</v>
      </c>
      <c r="P437" s="60" t="s">
        <v>28</v>
      </c>
      <c r="Q437" s="65"/>
      <c r="R437" s="65"/>
      <c r="S437" s="65"/>
      <c r="T437" s="65"/>
      <c r="U437" s="65"/>
      <c r="V437" s="65"/>
      <c r="W437" s="65"/>
      <c r="X437" s="65"/>
      <c r="Y437" s="65"/>
      <c r="Z437" s="65"/>
      <c r="AA437" s="65"/>
      <c r="AB437" s="65"/>
      <c r="AC437" s="65"/>
      <c r="AD437" s="65"/>
      <c r="AE437" s="65"/>
      <c r="AF437" s="65"/>
      <c r="AG437" s="65"/>
      <c r="AH437" s="65"/>
      <c r="AI437" s="65"/>
      <c r="AJ437" s="65"/>
      <c r="AK437" s="65"/>
      <c r="AL437" s="65"/>
      <c r="AM437" s="65"/>
      <c r="AN437" s="65"/>
      <c r="AO437" s="65"/>
      <c r="AP437" s="65"/>
      <c r="AQ437" s="65"/>
      <c r="AR437" s="65"/>
      <c r="AS437" s="65"/>
      <c r="AT437" s="65"/>
      <c r="AU437" s="65"/>
      <c r="AV437" s="65"/>
      <c r="AW437" s="65"/>
      <c r="AX437" s="65"/>
      <c r="AY437" s="65"/>
      <c r="AZ437" s="65"/>
      <c r="BA437" s="65"/>
      <c r="BB437" s="65"/>
      <c r="BC437" s="65"/>
      <c r="BD437" s="65"/>
      <c r="BE437" s="65"/>
      <c r="BF437" s="65"/>
      <c r="BG437" s="65"/>
      <c r="BH437" s="65"/>
      <c r="BI437" s="65"/>
      <c r="BJ437" s="65"/>
      <c r="BK437" s="65"/>
      <c r="BL437" s="65"/>
    </row>
    <row r="438" spans="1:64" x14ac:dyDescent="0.2">
      <c r="A438" s="60" t="s">
        <v>1372</v>
      </c>
      <c r="B438" s="60" t="s">
        <v>1816</v>
      </c>
      <c r="C438" s="66" t="s">
        <v>1845</v>
      </c>
      <c r="D438" s="60">
        <v>50</v>
      </c>
      <c r="E438" s="60" t="s">
        <v>26</v>
      </c>
      <c r="F438" s="60">
        <v>180</v>
      </c>
      <c r="G438" s="60" t="s">
        <v>27</v>
      </c>
      <c r="H438" s="68" t="s">
        <v>28</v>
      </c>
      <c r="I438" s="74" t="s">
        <v>29</v>
      </c>
      <c r="J438" s="60" t="s">
        <v>76</v>
      </c>
      <c r="K438" s="60"/>
      <c r="L438" s="60"/>
      <c r="M438" s="60" t="s">
        <v>32</v>
      </c>
      <c r="N438" s="60" t="s">
        <v>368</v>
      </c>
      <c r="O438" s="60">
        <v>24</v>
      </c>
      <c r="P438" s="60" t="s">
        <v>28</v>
      </c>
      <c r="Q438" s="65"/>
      <c r="R438" s="65"/>
      <c r="S438" s="65"/>
      <c r="T438" s="65"/>
      <c r="U438" s="65"/>
      <c r="V438" s="65"/>
      <c r="W438" s="65"/>
      <c r="X438" s="65"/>
      <c r="Y438" s="65"/>
      <c r="Z438" s="65"/>
      <c r="AA438" s="65"/>
      <c r="AB438" s="65"/>
      <c r="AC438" s="65"/>
      <c r="AD438" s="65"/>
      <c r="AE438" s="65"/>
      <c r="AF438" s="65"/>
      <c r="AG438" s="65"/>
      <c r="AH438" s="65"/>
      <c r="AI438" s="65"/>
      <c r="AJ438" s="65"/>
      <c r="AK438" s="65"/>
      <c r="AL438" s="65"/>
      <c r="AM438" s="65"/>
      <c r="AN438" s="65"/>
      <c r="AO438" s="65"/>
      <c r="AP438" s="65"/>
      <c r="AQ438" s="65"/>
      <c r="AR438" s="65"/>
      <c r="AS438" s="65"/>
      <c r="AT438" s="65"/>
      <c r="AU438" s="65"/>
      <c r="AV438" s="65"/>
      <c r="AW438" s="65"/>
      <c r="AX438" s="65"/>
      <c r="AY438" s="65"/>
      <c r="AZ438" s="65"/>
      <c r="BA438" s="65"/>
      <c r="BB438" s="65"/>
      <c r="BC438" s="65"/>
      <c r="BD438" s="65"/>
      <c r="BE438" s="65"/>
      <c r="BF438" s="65"/>
      <c r="BG438" s="65"/>
      <c r="BH438" s="65"/>
      <c r="BI438" s="65"/>
      <c r="BJ438" s="65"/>
      <c r="BK438" s="65"/>
      <c r="BL438" s="65"/>
    </row>
    <row r="439" spans="1:64" x14ac:dyDescent="0.2">
      <c r="A439" s="60" t="s">
        <v>1372</v>
      </c>
      <c r="B439" s="60" t="s">
        <v>1816</v>
      </c>
      <c r="C439" s="66" t="s">
        <v>1846</v>
      </c>
      <c r="D439" s="60">
        <v>50</v>
      </c>
      <c r="E439" s="60" t="s">
        <v>26</v>
      </c>
      <c r="F439" s="60">
        <v>160</v>
      </c>
      <c r="G439" s="60" t="s">
        <v>27</v>
      </c>
      <c r="H439" s="68" t="s">
        <v>28</v>
      </c>
      <c r="I439" s="74" t="s">
        <v>29</v>
      </c>
      <c r="J439" s="60" t="s">
        <v>76</v>
      </c>
      <c r="K439" s="60"/>
      <c r="L439" s="60"/>
      <c r="M439" s="60" t="s">
        <v>32</v>
      </c>
      <c r="N439" s="60" t="s">
        <v>368</v>
      </c>
      <c r="O439" s="60">
        <v>24</v>
      </c>
      <c r="P439" s="60" t="s">
        <v>28</v>
      </c>
      <c r="Q439" s="65"/>
      <c r="R439" s="65"/>
      <c r="S439" s="65"/>
      <c r="T439" s="65"/>
      <c r="U439" s="65"/>
      <c r="V439" s="65"/>
      <c r="W439" s="65"/>
      <c r="X439" s="65"/>
      <c r="Y439" s="65"/>
      <c r="Z439" s="65"/>
      <c r="AA439" s="65"/>
      <c r="AB439" s="65"/>
      <c r="AC439" s="65"/>
      <c r="AD439" s="65"/>
      <c r="AE439" s="65"/>
      <c r="AF439" s="65"/>
      <c r="AG439" s="65"/>
      <c r="AH439" s="65"/>
      <c r="AI439" s="65"/>
      <c r="AJ439" s="65"/>
      <c r="AK439" s="65"/>
      <c r="AL439" s="65"/>
      <c r="AM439" s="65"/>
      <c r="AN439" s="65"/>
      <c r="AO439" s="65"/>
      <c r="AP439" s="65"/>
      <c r="AQ439" s="65"/>
      <c r="AR439" s="65"/>
      <c r="AS439" s="65"/>
      <c r="AT439" s="65"/>
      <c r="AU439" s="65"/>
      <c r="AV439" s="65"/>
      <c r="AW439" s="65"/>
      <c r="AX439" s="65"/>
      <c r="AY439" s="65"/>
      <c r="AZ439" s="65"/>
      <c r="BA439" s="65"/>
      <c r="BB439" s="65"/>
      <c r="BC439" s="65"/>
      <c r="BD439" s="65"/>
      <c r="BE439" s="65"/>
      <c r="BF439" s="65"/>
      <c r="BG439" s="65"/>
      <c r="BH439" s="65"/>
      <c r="BI439" s="65"/>
      <c r="BJ439" s="65"/>
      <c r="BK439" s="65"/>
      <c r="BL439" s="65"/>
    </row>
    <row r="440" spans="1:64" x14ac:dyDescent="0.2">
      <c r="A440" s="60" t="s">
        <v>1372</v>
      </c>
      <c r="B440" s="60" t="s">
        <v>1816</v>
      </c>
      <c r="C440" s="66" t="s">
        <v>1847</v>
      </c>
      <c r="D440" s="60">
        <v>50</v>
      </c>
      <c r="E440" s="60" t="s">
        <v>26</v>
      </c>
      <c r="F440" s="60">
        <v>180</v>
      </c>
      <c r="G440" s="60" t="s">
        <v>27</v>
      </c>
      <c r="H440" s="68" t="s">
        <v>28</v>
      </c>
      <c r="I440" s="74" t="s">
        <v>29</v>
      </c>
      <c r="J440" s="60" t="s">
        <v>76</v>
      </c>
      <c r="K440" s="60"/>
      <c r="L440" s="60"/>
      <c r="M440" s="60" t="s">
        <v>32</v>
      </c>
      <c r="N440" s="60" t="s">
        <v>368</v>
      </c>
      <c r="O440" s="60">
        <v>24</v>
      </c>
      <c r="P440" s="60" t="s">
        <v>28</v>
      </c>
      <c r="Q440" s="65"/>
      <c r="R440" s="65"/>
      <c r="S440" s="65"/>
      <c r="T440" s="65"/>
      <c r="U440" s="65"/>
      <c r="V440" s="65"/>
      <c r="W440" s="65"/>
      <c r="X440" s="65"/>
      <c r="Y440" s="65"/>
      <c r="Z440" s="65"/>
      <c r="AA440" s="65"/>
      <c r="AB440" s="65"/>
      <c r="AC440" s="65"/>
      <c r="AD440" s="65"/>
      <c r="AE440" s="65"/>
      <c r="AF440" s="65"/>
      <c r="AG440" s="65"/>
      <c r="AH440" s="65"/>
      <c r="AI440" s="65"/>
      <c r="AJ440" s="65"/>
      <c r="AK440" s="65"/>
      <c r="AL440" s="65"/>
      <c r="AM440" s="65"/>
      <c r="AN440" s="65"/>
      <c r="AO440" s="65"/>
      <c r="AP440" s="65"/>
      <c r="AQ440" s="65"/>
      <c r="AR440" s="65"/>
      <c r="AS440" s="65"/>
      <c r="AT440" s="65"/>
      <c r="AU440" s="65"/>
      <c r="AV440" s="65"/>
      <c r="AW440" s="65"/>
      <c r="AX440" s="65"/>
      <c r="AY440" s="65"/>
      <c r="AZ440" s="65"/>
      <c r="BA440" s="65"/>
      <c r="BB440" s="65"/>
      <c r="BC440" s="65"/>
      <c r="BD440" s="65"/>
      <c r="BE440" s="65"/>
      <c r="BF440" s="65"/>
      <c r="BG440" s="65"/>
      <c r="BH440" s="65"/>
      <c r="BI440" s="65"/>
      <c r="BJ440" s="65"/>
      <c r="BK440" s="65"/>
      <c r="BL440" s="65"/>
    </row>
    <row r="441" spans="1:64" x14ac:dyDescent="0.2">
      <c r="A441" s="60" t="s">
        <v>1372</v>
      </c>
      <c r="B441" s="60" t="s">
        <v>1816</v>
      </c>
      <c r="C441" s="66" t="s">
        <v>1848</v>
      </c>
      <c r="D441" s="60">
        <v>50</v>
      </c>
      <c r="E441" s="60" t="s">
        <v>26</v>
      </c>
      <c r="F441" s="60">
        <v>160</v>
      </c>
      <c r="G441" s="60" t="s">
        <v>27</v>
      </c>
      <c r="H441" s="68" t="s">
        <v>28</v>
      </c>
      <c r="I441" s="74" t="s">
        <v>29</v>
      </c>
      <c r="J441" s="60" t="s">
        <v>76</v>
      </c>
      <c r="K441" s="60"/>
      <c r="L441" s="60"/>
      <c r="M441" s="60" t="s">
        <v>32</v>
      </c>
      <c r="N441" s="60" t="s">
        <v>368</v>
      </c>
      <c r="O441" s="60">
        <v>24</v>
      </c>
      <c r="P441" s="60" t="s">
        <v>28</v>
      </c>
      <c r="Q441" s="65"/>
      <c r="R441" s="65"/>
      <c r="S441" s="65"/>
      <c r="T441" s="65"/>
      <c r="U441" s="65"/>
      <c r="V441" s="65"/>
      <c r="W441" s="65"/>
      <c r="X441" s="65"/>
      <c r="Y441" s="65"/>
      <c r="Z441" s="65"/>
      <c r="AA441" s="65"/>
      <c r="AB441" s="65"/>
      <c r="AC441" s="65"/>
      <c r="AD441" s="65"/>
      <c r="AE441" s="65"/>
      <c r="AF441" s="65"/>
      <c r="AG441" s="65"/>
      <c r="AH441" s="65"/>
      <c r="AI441" s="65"/>
      <c r="AJ441" s="65"/>
      <c r="AK441" s="65"/>
      <c r="AL441" s="65"/>
      <c r="AM441" s="65"/>
      <c r="AN441" s="65"/>
      <c r="AO441" s="65"/>
      <c r="AP441" s="65"/>
      <c r="AQ441" s="65"/>
      <c r="AR441" s="65"/>
      <c r="AS441" s="65"/>
      <c r="AT441" s="65"/>
      <c r="AU441" s="65"/>
      <c r="AV441" s="65"/>
      <c r="AW441" s="65"/>
      <c r="AX441" s="65"/>
      <c r="AY441" s="65"/>
      <c r="AZ441" s="65"/>
      <c r="BA441" s="65"/>
      <c r="BB441" s="65"/>
      <c r="BC441" s="65"/>
      <c r="BD441" s="65"/>
      <c r="BE441" s="65"/>
      <c r="BF441" s="65"/>
      <c r="BG441" s="65"/>
      <c r="BH441" s="65"/>
      <c r="BI441" s="65"/>
      <c r="BJ441" s="65"/>
      <c r="BK441" s="65"/>
      <c r="BL441" s="65"/>
    </row>
    <row r="442" spans="1:64" x14ac:dyDescent="0.2">
      <c r="A442" s="60" t="s">
        <v>1372</v>
      </c>
      <c r="B442" s="60" t="s">
        <v>1816</v>
      </c>
      <c r="C442" s="66" t="s">
        <v>1849</v>
      </c>
      <c r="D442" s="60">
        <v>50</v>
      </c>
      <c r="E442" s="60" t="s">
        <v>26</v>
      </c>
      <c r="F442" s="60">
        <v>160</v>
      </c>
      <c r="G442" s="60" t="s">
        <v>27</v>
      </c>
      <c r="H442" s="68" t="s">
        <v>28</v>
      </c>
      <c r="I442" s="74" t="s">
        <v>29</v>
      </c>
      <c r="J442" s="60" t="s">
        <v>76</v>
      </c>
      <c r="K442" s="60"/>
      <c r="L442" s="60"/>
      <c r="M442" s="60" t="s">
        <v>32</v>
      </c>
      <c r="N442" s="60" t="s">
        <v>368</v>
      </c>
      <c r="O442" s="60">
        <v>24</v>
      </c>
      <c r="P442" s="60" t="s">
        <v>28</v>
      </c>
      <c r="Q442" s="65"/>
      <c r="R442" s="65"/>
      <c r="S442" s="65"/>
      <c r="T442" s="65"/>
      <c r="U442" s="65"/>
      <c r="V442" s="65"/>
      <c r="W442" s="65"/>
      <c r="X442" s="65"/>
      <c r="Y442" s="65"/>
      <c r="Z442" s="65"/>
      <c r="AA442" s="65"/>
      <c r="AB442" s="65"/>
      <c r="AC442" s="65"/>
      <c r="AD442" s="65"/>
      <c r="AE442" s="65"/>
      <c r="AF442" s="65"/>
      <c r="AG442" s="65"/>
      <c r="AH442" s="65"/>
      <c r="AI442" s="65"/>
      <c r="AJ442" s="65"/>
      <c r="AK442" s="65"/>
      <c r="AL442" s="65"/>
      <c r="AM442" s="65"/>
      <c r="AN442" s="65"/>
      <c r="AO442" s="65"/>
      <c r="AP442" s="65"/>
      <c r="AQ442" s="65"/>
      <c r="AR442" s="65"/>
      <c r="AS442" s="65"/>
      <c r="AT442" s="65"/>
      <c r="AU442" s="65"/>
      <c r="AV442" s="65"/>
      <c r="AW442" s="65"/>
      <c r="AX442" s="65"/>
      <c r="AY442" s="65"/>
      <c r="AZ442" s="65"/>
      <c r="BA442" s="65"/>
      <c r="BB442" s="65"/>
      <c r="BC442" s="65"/>
      <c r="BD442" s="65"/>
      <c r="BE442" s="65"/>
      <c r="BF442" s="65"/>
      <c r="BG442" s="65"/>
      <c r="BH442" s="65"/>
      <c r="BI442" s="65"/>
      <c r="BJ442" s="65"/>
      <c r="BK442" s="65"/>
      <c r="BL442" s="65"/>
    </row>
    <row r="443" spans="1:64" x14ac:dyDescent="0.2">
      <c r="A443" s="60" t="s">
        <v>1372</v>
      </c>
      <c r="B443" s="60" t="s">
        <v>1816</v>
      </c>
      <c r="C443" s="66" t="s">
        <v>1850</v>
      </c>
      <c r="D443" s="60">
        <v>50</v>
      </c>
      <c r="E443" s="60" t="s">
        <v>26</v>
      </c>
      <c r="F443" s="60">
        <v>130</v>
      </c>
      <c r="G443" s="60" t="s">
        <v>27</v>
      </c>
      <c r="H443" s="68" t="s">
        <v>28</v>
      </c>
      <c r="I443" s="74" t="s">
        <v>29</v>
      </c>
      <c r="J443" s="60" t="s">
        <v>76</v>
      </c>
      <c r="K443" s="60"/>
      <c r="L443" s="60"/>
      <c r="M443" s="60" t="s">
        <v>32</v>
      </c>
      <c r="N443" s="60" t="s">
        <v>1844</v>
      </c>
      <c r="O443" s="60">
        <v>24</v>
      </c>
      <c r="P443" s="60" t="s">
        <v>28</v>
      </c>
      <c r="Q443" s="65"/>
      <c r="R443" s="65"/>
      <c r="S443" s="65"/>
      <c r="T443" s="65"/>
      <c r="U443" s="65"/>
      <c r="V443" s="65"/>
      <c r="W443" s="65"/>
      <c r="X443" s="65"/>
      <c r="Y443" s="65"/>
      <c r="Z443" s="65"/>
      <c r="AA443" s="65"/>
      <c r="AB443" s="65"/>
      <c r="AC443" s="65"/>
      <c r="AD443" s="65"/>
      <c r="AE443" s="65"/>
      <c r="AF443" s="65"/>
      <c r="AG443" s="65"/>
      <c r="AH443" s="65"/>
      <c r="AI443" s="65"/>
      <c r="AJ443" s="65"/>
      <c r="AK443" s="65"/>
      <c r="AL443" s="65"/>
      <c r="AM443" s="65"/>
      <c r="AN443" s="65"/>
      <c r="AO443" s="65"/>
      <c r="AP443" s="65"/>
      <c r="AQ443" s="65"/>
      <c r="AR443" s="65"/>
      <c r="AS443" s="65"/>
      <c r="AT443" s="65"/>
      <c r="AU443" s="65"/>
      <c r="AV443" s="65"/>
      <c r="AW443" s="65"/>
      <c r="AX443" s="65"/>
      <c r="AY443" s="65"/>
      <c r="AZ443" s="65"/>
      <c r="BA443" s="65"/>
      <c r="BB443" s="65"/>
      <c r="BC443" s="65"/>
      <c r="BD443" s="65"/>
      <c r="BE443" s="65"/>
      <c r="BF443" s="65"/>
      <c r="BG443" s="65"/>
      <c r="BH443" s="65"/>
      <c r="BI443" s="65"/>
      <c r="BJ443" s="65"/>
      <c r="BK443" s="65"/>
      <c r="BL443" s="65"/>
    </row>
    <row r="444" spans="1:64" x14ac:dyDescent="0.2">
      <c r="A444" s="60" t="s">
        <v>1372</v>
      </c>
      <c r="B444" s="60" t="s">
        <v>1816</v>
      </c>
      <c r="C444" s="66" t="s">
        <v>1851</v>
      </c>
      <c r="D444" s="60">
        <v>50</v>
      </c>
      <c r="E444" s="60" t="s">
        <v>26</v>
      </c>
      <c r="F444" s="60">
        <v>130</v>
      </c>
      <c r="G444" s="60" t="s">
        <v>27</v>
      </c>
      <c r="H444" s="68" t="s">
        <v>28</v>
      </c>
      <c r="I444" s="74" t="s">
        <v>29</v>
      </c>
      <c r="J444" s="60" t="s">
        <v>76</v>
      </c>
      <c r="K444" s="60"/>
      <c r="L444" s="60"/>
      <c r="M444" s="60" t="s">
        <v>32</v>
      </c>
      <c r="N444" s="60" t="s">
        <v>1844</v>
      </c>
      <c r="O444" s="60">
        <v>24</v>
      </c>
      <c r="P444" s="60" t="s">
        <v>28</v>
      </c>
      <c r="Q444" s="65"/>
      <c r="R444" s="65"/>
      <c r="S444" s="65"/>
      <c r="T444" s="65"/>
      <c r="U444" s="65"/>
      <c r="V444" s="65"/>
      <c r="W444" s="65"/>
      <c r="X444" s="65"/>
      <c r="Y444" s="65"/>
      <c r="Z444" s="65"/>
      <c r="AA444" s="65"/>
      <c r="AB444" s="65"/>
      <c r="AC444" s="65"/>
      <c r="AD444" s="65"/>
      <c r="AE444" s="65"/>
      <c r="AF444" s="65"/>
      <c r="AG444" s="65"/>
      <c r="AH444" s="65"/>
      <c r="AI444" s="65"/>
      <c r="AJ444" s="65"/>
      <c r="AK444" s="65"/>
      <c r="AL444" s="65"/>
      <c r="AM444" s="65"/>
      <c r="AN444" s="65"/>
      <c r="AO444" s="65"/>
      <c r="AP444" s="65"/>
      <c r="AQ444" s="65"/>
      <c r="AR444" s="65"/>
      <c r="AS444" s="65"/>
      <c r="AT444" s="65"/>
      <c r="AU444" s="65"/>
      <c r="AV444" s="65"/>
      <c r="AW444" s="65"/>
      <c r="AX444" s="65"/>
      <c r="AY444" s="65"/>
      <c r="AZ444" s="65"/>
      <c r="BA444" s="65"/>
      <c r="BB444" s="65"/>
      <c r="BC444" s="65"/>
      <c r="BD444" s="65"/>
      <c r="BE444" s="65"/>
      <c r="BF444" s="65"/>
      <c r="BG444" s="65"/>
      <c r="BH444" s="65"/>
      <c r="BI444" s="65"/>
      <c r="BJ444" s="65"/>
      <c r="BK444" s="65"/>
      <c r="BL444" s="65"/>
    </row>
    <row r="445" spans="1:64" x14ac:dyDescent="0.2">
      <c r="A445" s="60" t="s">
        <v>1372</v>
      </c>
      <c r="B445" s="60" t="s">
        <v>1816</v>
      </c>
      <c r="C445" s="66" t="s">
        <v>1852</v>
      </c>
      <c r="D445" s="60">
        <v>50</v>
      </c>
      <c r="E445" s="60" t="s">
        <v>26</v>
      </c>
      <c r="F445" s="60">
        <v>120</v>
      </c>
      <c r="G445" s="60" t="s">
        <v>27</v>
      </c>
      <c r="H445" s="68" t="s">
        <v>28</v>
      </c>
      <c r="I445" s="74" t="s">
        <v>29</v>
      </c>
      <c r="J445" s="60" t="s">
        <v>76</v>
      </c>
      <c r="K445" s="60"/>
      <c r="L445" s="60"/>
      <c r="M445" s="60" t="s">
        <v>32</v>
      </c>
      <c r="N445" s="60" t="s">
        <v>368</v>
      </c>
      <c r="O445" s="60">
        <v>24</v>
      </c>
      <c r="P445" s="60" t="s">
        <v>28</v>
      </c>
      <c r="Q445" s="65"/>
      <c r="R445" s="65"/>
      <c r="S445" s="65"/>
      <c r="T445" s="65"/>
      <c r="U445" s="65"/>
      <c r="V445" s="65"/>
      <c r="W445" s="65"/>
      <c r="X445" s="65"/>
      <c r="Y445" s="65"/>
      <c r="Z445" s="65"/>
      <c r="AA445" s="65"/>
      <c r="AB445" s="65"/>
      <c r="AC445" s="65"/>
      <c r="AD445" s="65"/>
      <c r="AE445" s="65"/>
      <c r="AF445" s="65"/>
      <c r="AG445" s="65"/>
      <c r="AH445" s="65"/>
      <c r="AI445" s="65"/>
      <c r="AJ445" s="65"/>
      <c r="AK445" s="65"/>
      <c r="AL445" s="65"/>
      <c r="AM445" s="65"/>
      <c r="AN445" s="65"/>
      <c r="AO445" s="65"/>
      <c r="AP445" s="65"/>
      <c r="AQ445" s="65"/>
      <c r="AR445" s="65"/>
      <c r="AS445" s="65"/>
      <c r="AT445" s="65"/>
      <c r="AU445" s="65"/>
      <c r="AV445" s="65"/>
      <c r="AW445" s="65"/>
      <c r="AX445" s="65"/>
      <c r="AY445" s="65"/>
      <c r="AZ445" s="65"/>
      <c r="BA445" s="65"/>
      <c r="BB445" s="65"/>
      <c r="BC445" s="65"/>
      <c r="BD445" s="65"/>
      <c r="BE445" s="65"/>
      <c r="BF445" s="65"/>
      <c r="BG445" s="65"/>
      <c r="BH445" s="65"/>
      <c r="BI445" s="65"/>
      <c r="BJ445" s="65"/>
      <c r="BK445" s="65"/>
      <c r="BL445" s="65"/>
    </row>
    <row r="446" spans="1:64" x14ac:dyDescent="0.2">
      <c r="A446" s="60" t="s">
        <v>1372</v>
      </c>
      <c r="B446" s="60" t="s">
        <v>1816</v>
      </c>
      <c r="C446" s="66" t="s">
        <v>1853</v>
      </c>
      <c r="D446" s="60">
        <v>50</v>
      </c>
      <c r="E446" s="60" t="s">
        <v>26</v>
      </c>
      <c r="F446" s="60">
        <v>160</v>
      </c>
      <c r="G446" s="60" t="s">
        <v>27</v>
      </c>
      <c r="H446" s="68" t="s">
        <v>28</v>
      </c>
      <c r="I446" s="74" t="s">
        <v>29</v>
      </c>
      <c r="J446" s="60" t="s">
        <v>76</v>
      </c>
      <c r="K446" s="60"/>
      <c r="L446" s="60"/>
      <c r="M446" s="60" t="s">
        <v>32</v>
      </c>
      <c r="N446" s="60" t="s">
        <v>368</v>
      </c>
      <c r="O446" s="60">
        <v>24</v>
      </c>
      <c r="P446" s="60" t="s">
        <v>28</v>
      </c>
      <c r="Q446" s="65"/>
      <c r="R446" s="65"/>
      <c r="S446" s="65"/>
      <c r="T446" s="65"/>
      <c r="U446" s="65"/>
      <c r="V446" s="65"/>
      <c r="W446" s="65"/>
      <c r="X446" s="65"/>
      <c r="Y446" s="65"/>
      <c r="Z446" s="65"/>
      <c r="AA446" s="65"/>
      <c r="AB446" s="65"/>
      <c r="AC446" s="65"/>
      <c r="AD446" s="65"/>
      <c r="AE446" s="65"/>
      <c r="AF446" s="65"/>
      <c r="AG446" s="65"/>
      <c r="AH446" s="65"/>
      <c r="AI446" s="65"/>
      <c r="AJ446" s="65"/>
      <c r="AK446" s="65"/>
      <c r="AL446" s="65"/>
      <c r="AM446" s="65"/>
      <c r="AN446" s="65"/>
      <c r="AO446" s="65"/>
      <c r="AP446" s="65"/>
      <c r="AQ446" s="65"/>
      <c r="AR446" s="65"/>
      <c r="AS446" s="65"/>
      <c r="AT446" s="65"/>
      <c r="AU446" s="65"/>
      <c r="AV446" s="65"/>
      <c r="AW446" s="65"/>
      <c r="AX446" s="65"/>
      <c r="AY446" s="65"/>
      <c r="AZ446" s="65"/>
      <c r="BA446" s="65"/>
      <c r="BB446" s="65"/>
      <c r="BC446" s="65"/>
      <c r="BD446" s="65"/>
      <c r="BE446" s="65"/>
      <c r="BF446" s="65"/>
      <c r="BG446" s="65"/>
      <c r="BH446" s="65"/>
      <c r="BI446" s="65"/>
      <c r="BJ446" s="65"/>
      <c r="BK446" s="65"/>
      <c r="BL446" s="65"/>
    </row>
    <row r="447" spans="1:64" x14ac:dyDescent="0.2">
      <c r="A447" s="60" t="s">
        <v>1372</v>
      </c>
      <c r="B447" s="60" t="s">
        <v>1816</v>
      </c>
      <c r="C447" s="66" t="s">
        <v>1854</v>
      </c>
      <c r="D447" s="60">
        <v>50</v>
      </c>
      <c r="E447" s="60" t="s">
        <v>26</v>
      </c>
      <c r="F447" s="60">
        <v>160</v>
      </c>
      <c r="G447" s="60" t="s">
        <v>27</v>
      </c>
      <c r="H447" s="68" t="s">
        <v>28</v>
      </c>
      <c r="I447" s="74" t="s">
        <v>29</v>
      </c>
      <c r="J447" s="60" t="s">
        <v>76</v>
      </c>
      <c r="K447" s="60"/>
      <c r="L447" s="60"/>
      <c r="M447" s="60" t="s">
        <v>32</v>
      </c>
      <c r="N447" s="60" t="s">
        <v>368</v>
      </c>
      <c r="O447" s="60">
        <v>24</v>
      </c>
      <c r="P447" s="60" t="s">
        <v>28</v>
      </c>
      <c r="Q447" s="65"/>
      <c r="R447" s="65"/>
      <c r="S447" s="65"/>
      <c r="T447" s="65"/>
      <c r="U447" s="65"/>
      <c r="V447" s="65"/>
      <c r="W447" s="65"/>
      <c r="X447" s="65"/>
      <c r="Y447" s="65"/>
      <c r="Z447" s="65"/>
      <c r="AA447" s="65"/>
      <c r="AB447" s="65"/>
      <c r="AC447" s="65"/>
      <c r="AD447" s="65"/>
      <c r="AE447" s="65"/>
      <c r="AF447" s="65"/>
      <c r="AG447" s="65"/>
      <c r="AH447" s="65"/>
      <c r="AI447" s="65"/>
      <c r="AJ447" s="65"/>
      <c r="AK447" s="65"/>
      <c r="AL447" s="65"/>
      <c r="AM447" s="65"/>
      <c r="AN447" s="65"/>
      <c r="AO447" s="65"/>
      <c r="AP447" s="65"/>
      <c r="AQ447" s="65"/>
      <c r="AR447" s="65"/>
      <c r="AS447" s="65"/>
      <c r="AT447" s="65"/>
      <c r="AU447" s="65"/>
      <c r="AV447" s="65"/>
      <c r="AW447" s="65"/>
      <c r="AX447" s="65"/>
      <c r="AY447" s="65"/>
      <c r="AZ447" s="65"/>
      <c r="BA447" s="65"/>
      <c r="BB447" s="65"/>
      <c r="BC447" s="65"/>
      <c r="BD447" s="65"/>
      <c r="BE447" s="65"/>
      <c r="BF447" s="65"/>
      <c r="BG447" s="65"/>
      <c r="BH447" s="65"/>
      <c r="BI447" s="65"/>
      <c r="BJ447" s="65"/>
      <c r="BK447" s="65"/>
      <c r="BL447" s="65"/>
    </row>
    <row r="448" spans="1:64" x14ac:dyDescent="0.2">
      <c r="A448" s="60" t="s">
        <v>1372</v>
      </c>
      <c r="B448" s="60" t="s">
        <v>1816</v>
      </c>
      <c r="C448" s="66" t="s">
        <v>1855</v>
      </c>
      <c r="D448" s="60">
        <v>50</v>
      </c>
      <c r="E448" s="60" t="s">
        <v>26</v>
      </c>
      <c r="F448" s="60">
        <v>130</v>
      </c>
      <c r="G448" s="60" t="s">
        <v>27</v>
      </c>
      <c r="H448" s="68" t="s">
        <v>28</v>
      </c>
      <c r="I448" s="74" t="s">
        <v>29</v>
      </c>
      <c r="J448" s="60" t="s">
        <v>76</v>
      </c>
      <c r="K448" s="60"/>
      <c r="L448" s="60"/>
      <c r="M448" s="60" t="s">
        <v>32</v>
      </c>
      <c r="N448" s="60" t="s">
        <v>1844</v>
      </c>
      <c r="O448" s="60">
        <v>24</v>
      </c>
      <c r="P448" s="60" t="s">
        <v>28</v>
      </c>
      <c r="Q448" s="65"/>
      <c r="R448" s="65"/>
      <c r="S448" s="65"/>
      <c r="T448" s="65"/>
      <c r="U448" s="65"/>
      <c r="V448" s="65"/>
      <c r="W448" s="65"/>
      <c r="X448" s="65"/>
      <c r="Y448" s="65"/>
      <c r="Z448" s="65"/>
      <c r="AA448" s="65"/>
      <c r="AB448" s="65"/>
      <c r="AC448" s="65"/>
      <c r="AD448" s="65"/>
      <c r="AE448" s="65"/>
      <c r="AF448" s="65"/>
      <c r="AG448" s="65"/>
      <c r="AH448" s="65"/>
      <c r="AI448" s="65"/>
      <c r="AJ448" s="65"/>
      <c r="AK448" s="65"/>
      <c r="AL448" s="65"/>
      <c r="AM448" s="65"/>
      <c r="AN448" s="65"/>
      <c r="AO448" s="65"/>
      <c r="AP448" s="65"/>
      <c r="AQ448" s="65"/>
      <c r="AR448" s="65"/>
      <c r="AS448" s="65"/>
      <c r="AT448" s="65"/>
      <c r="AU448" s="65"/>
      <c r="AV448" s="65"/>
      <c r="AW448" s="65"/>
      <c r="AX448" s="65"/>
      <c r="AY448" s="65"/>
      <c r="AZ448" s="65"/>
      <c r="BA448" s="65"/>
      <c r="BB448" s="65"/>
      <c r="BC448" s="65"/>
      <c r="BD448" s="65"/>
      <c r="BE448" s="65"/>
      <c r="BF448" s="65"/>
      <c r="BG448" s="65"/>
      <c r="BH448" s="65"/>
      <c r="BI448" s="65"/>
      <c r="BJ448" s="65"/>
      <c r="BK448" s="65"/>
      <c r="BL448" s="65"/>
    </row>
    <row r="449" spans="1:64" x14ac:dyDescent="0.2">
      <c r="A449" s="60" t="s">
        <v>1372</v>
      </c>
      <c r="B449" s="60" t="s">
        <v>1816</v>
      </c>
      <c r="C449" s="66" t="s">
        <v>1856</v>
      </c>
      <c r="D449" s="60">
        <v>50</v>
      </c>
      <c r="E449" s="60" t="s">
        <v>26</v>
      </c>
      <c r="F449" s="60">
        <v>100</v>
      </c>
      <c r="G449" s="60" t="s">
        <v>27</v>
      </c>
      <c r="H449" s="68" t="s">
        <v>28</v>
      </c>
      <c r="I449" s="74" t="s">
        <v>29</v>
      </c>
      <c r="J449" s="60" t="s">
        <v>76</v>
      </c>
      <c r="K449" s="60"/>
      <c r="L449" s="60"/>
      <c r="M449" s="60" t="s">
        <v>32</v>
      </c>
      <c r="N449" s="60" t="s">
        <v>1844</v>
      </c>
      <c r="O449" s="60">
        <v>24</v>
      </c>
      <c r="P449" s="60" t="s">
        <v>28</v>
      </c>
      <c r="Q449" s="65"/>
      <c r="R449" s="65"/>
      <c r="S449" s="65"/>
      <c r="T449" s="65"/>
      <c r="U449" s="65"/>
      <c r="V449" s="65"/>
      <c r="W449" s="65"/>
      <c r="X449" s="65"/>
      <c r="Y449" s="65"/>
      <c r="Z449" s="65"/>
      <c r="AA449" s="65"/>
      <c r="AB449" s="65"/>
      <c r="AC449" s="65"/>
      <c r="AD449" s="65"/>
      <c r="AE449" s="65"/>
      <c r="AF449" s="65"/>
      <c r="AG449" s="65"/>
      <c r="AH449" s="65"/>
      <c r="AI449" s="65"/>
      <c r="AJ449" s="65"/>
      <c r="AK449" s="65"/>
      <c r="AL449" s="65"/>
      <c r="AM449" s="65"/>
      <c r="AN449" s="65"/>
      <c r="AO449" s="65"/>
      <c r="AP449" s="65"/>
      <c r="AQ449" s="65"/>
      <c r="AR449" s="65"/>
      <c r="AS449" s="65"/>
      <c r="AT449" s="65"/>
      <c r="AU449" s="65"/>
      <c r="AV449" s="65"/>
      <c r="AW449" s="65"/>
      <c r="AX449" s="65"/>
      <c r="AY449" s="65"/>
      <c r="AZ449" s="65"/>
      <c r="BA449" s="65"/>
      <c r="BB449" s="65"/>
      <c r="BC449" s="65"/>
      <c r="BD449" s="65"/>
      <c r="BE449" s="65"/>
      <c r="BF449" s="65"/>
      <c r="BG449" s="65"/>
      <c r="BH449" s="65"/>
      <c r="BI449" s="65"/>
      <c r="BJ449" s="65"/>
      <c r="BK449" s="65"/>
      <c r="BL449" s="65"/>
    </row>
    <row r="450" spans="1:64" x14ac:dyDescent="0.2">
      <c r="A450" s="60" t="s">
        <v>1372</v>
      </c>
      <c r="B450" s="60" t="s">
        <v>1816</v>
      </c>
      <c r="C450" s="66" t="s">
        <v>1857</v>
      </c>
      <c r="D450" s="60">
        <v>50</v>
      </c>
      <c r="E450" s="60" t="s">
        <v>26</v>
      </c>
      <c r="F450" s="60">
        <v>180</v>
      </c>
      <c r="G450" s="60" t="s">
        <v>27</v>
      </c>
      <c r="H450" s="68" t="s">
        <v>28</v>
      </c>
      <c r="I450" s="74" t="s">
        <v>29</v>
      </c>
      <c r="J450" s="60" t="s">
        <v>76</v>
      </c>
      <c r="K450" s="60"/>
      <c r="L450" s="60"/>
      <c r="M450" s="60" t="s">
        <v>32</v>
      </c>
      <c r="N450" s="60" t="s">
        <v>368</v>
      </c>
      <c r="O450" s="60">
        <v>24</v>
      </c>
      <c r="P450" s="60" t="s">
        <v>28</v>
      </c>
      <c r="Q450" s="65"/>
      <c r="R450" s="65"/>
      <c r="S450" s="65"/>
      <c r="T450" s="65"/>
      <c r="U450" s="65"/>
      <c r="V450" s="65"/>
      <c r="W450" s="65"/>
      <c r="X450" s="65"/>
      <c r="Y450" s="65"/>
      <c r="Z450" s="65"/>
      <c r="AA450" s="65"/>
      <c r="AB450" s="65"/>
      <c r="AC450" s="65"/>
      <c r="AD450" s="65"/>
      <c r="AE450" s="65"/>
      <c r="AF450" s="65"/>
      <c r="AG450" s="65"/>
      <c r="AH450" s="65"/>
      <c r="AI450" s="65"/>
      <c r="AJ450" s="65"/>
      <c r="AK450" s="65"/>
      <c r="AL450" s="65"/>
      <c r="AM450" s="65"/>
      <c r="AN450" s="65"/>
      <c r="AO450" s="65"/>
      <c r="AP450" s="65"/>
      <c r="AQ450" s="65"/>
      <c r="AR450" s="65"/>
      <c r="AS450" s="65"/>
      <c r="AT450" s="65"/>
      <c r="AU450" s="65"/>
      <c r="AV450" s="65"/>
      <c r="AW450" s="65"/>
      <c r="AX450" s="65"/>
      <c r="AY450" s="65"/>
      <c r="AZ450" s="65"/>
      <c r="BA450" s="65"/>
      <c r="BB450" s="65"/>
      <c r="BC450" s="65"/>
      <c r="BD450" s="65"/>
      <c r="BE450" s="65"/>
      <c r="BF450" s="65"/>
      <c r="BG450" s="65"/>
      <c r="BH450" s="65"/>
      <c r="BI450" s="65"/>
      <c r="BJ450" s="65"/>
      <c r="BK450" s="65"/>
      <c r="BL450" s="65"/>
    </row>
    <row r="451" spans="1:64" x14ac:dyDescent="0.2">
      <c r="A451" s="60" t="s">
        <v>1372</v>
      </c>
      <c r="B451" s="60" t="s">
        <v>1816</v>
      </c>
      <c r="C451" s="66" t="s">
        <v>1858</v>
      </c>
      <c r="D451" s="60">
        <v>50</v>
      </c>
      <c r="E451" s="60" t="s">
        <v>26</v>
      </c>
      <c r="F451" s="60">
        <v>160</v>
      </c>
      <c r="G451" s="60" t="s">
        <v>27</v>
      </c>
      <c r="H451" s="68" t="s">
        <v>28</v>
      </c>
      <c r="I451" s="74" t="s">
        <v>29</v>
      </c>
      <c r="J451" s="60" t="s">
        <v>76</v>
      </c>
      <c r="K451" s="60"/>
      <c r="L451" s="60"/>
      <c r="M451" s="60" t="s">
        <v>32</v>
      </c>
      <c r="N451" s="60" t="s">
        <v>1844</v>
      </c>
      <c r="O451" s="60">
        <v>24</v>
      </c>
      <c r="P451" s="60" t="s">
        <v>28</v>
      </c>
      <c r="Q451" s="65"/>
      <c r="R451" s="65"/>
      <c r="S451" s="65"/>
      <c r="T451" s="65"/>
      <c r="U451" s="65"/>
      <c r="V451" s="65"/>
      <c r="W451" s="65"/>
      <c r="X451" s="65"/>
      <c r="Y451" s="65"/>
      <c r="Z451" s="65"/>
      <c r="AA451" s="65"/>
      <c r="AB451" s="65"/>
      <c r="AC451" s="65"/>
      <c r="AD451" s="65"/>
      <c r="AE451" s="65"/>
      <c r="AF451" s="65"/>
      <c r="AG451" s="65"/>
      <c r="AH451" s="65"/>
      <c r="AI451" s="65"/>
      <c r="AJ451" s="65"/>
      <c r="AK451" s="65"/>
      <c r="AL451" s="65"/>
      <c r="AM451" s="65"/>
      <c r="AN451" s="65"/>
      <c r="AO451" s="65"/>
      <c r="AP451" s="65"/>
      <c r="AQ451" s="65"/>
      <c r="AR451" s="65"/>
      <c r="AS451" s="65"/>
      <c r="AT451" s="65"/>
      <c r="AU451" s="65"/>
      <c r="AV451" s="65"/>
      <c r="AW451" s="65"/>
      <c r="AX451" s="65"/>
      <c r="AY451" s="65"/>
      <c r="AZ451" s="65"/>
      <c r="BA451" s="65"/>
      <c r="BB451" s="65"/>
      <c r="BC451" s="65"/>
      <c r="BD451" s="65"/>
      <c r="BE451" s="65"/>
      <c r="BF451" s="65"/>
      <c r="BG451" s="65"/>
      <c r="BH451" s="65"/>
      <c r="BI451" s="65"/>
      <c r="BJ451" s="65"/>
      <c r="BK451" s="65"/>
      <c r="BL451" s="65"/>
    </row>
    <row r="452" spans="1:64" x14ac:dyDescent="0.2">
      <c r="A452" s="60" t="s">
        <v>1372</v>
      </c>
      <c r="B452" s="60" t="s">
        <v>1816</v>
      </c>
      <c r="C452" s="66" t="s">
        <v>1859</v>
      </c>
      <c r="D452" s="60">
        <v>50</v>
      </c>
      <c r="E452" s="60" t="s">
        <v>26</v>
      </c>
      <c r="F452" s="60">
        <v>160</v>
      </c>
      <c r="G452" s="60" t="s">
        <v>27</v>
      </c>
      <c r="H452" s="68" t="s">
        <v>28</v>
      </c>
      <c r="I452" s="74" t="s">
        <v>29</v>
      </c>
      <c r="J452" s="60" t="s">
        <v>76</v>
      </c>
      <c r="K452" s="60"/>
      <c r="L452" s="60"/>
      <c r="M452" s="60" t="s">
        <v>32</v>
      </c>
      <c r="N452" s="60" t="s">
        <v>368</v>
      </c>
      <c r="O452" s="60">
        <v>24</v>
      </c>
      <c r="P452" s="60" t="s">
        <v>28</v>
      </c>
      <c r="Q452" s="65"/>
      <c r="R452" s="65"/>
      <c r="S452" s="65"/>
      <c r="T452" s="65"/>
      <c r="U452" s="65"/>
      <c r="V452" s="65"/>
      <c r="W452" s="65"/>
      <c r="X452" s="65"/>
      <c r="Y452" s="65"/>
      <c r="Z452" s="65"/>
      <c r="AA452" s="65"/>
      <c r="AB452" s="65"/>
      <c r="AC452" s="65"/>
      <c r="AD452" s="65"/>
      <c r="AE452" s="65"/>
      <c r="AF452" s="65"/>
      <c r="AG452" s="65"/>
      <c r="AH452" s="65"/>
      <c r="AI452" s="65"/>
      <c r="AJ452" s="65"/>
      <c r="AK452" s="65"/>
      <c r="AL452" s="65"/>
      <c r="AM452" s="65"/>
      <c r="AN452" s="65"/>
      <c r="AO452" s="65"/>
      <c r="AP452" s="65"/>
      <c r="AQ452" s="65"/>
      <c r="AR452" s="65"/>
      <c r="AS452" s="65"/>
      <c r="AT452" s="65"/>
      <c r="AU452" s="65"/>
      <c r="AV452" s="65"/>
      <c r="AW452" s="65"/>
      <c r="AX452" s="65"/>
      <c r="AY452" s="65"/>
      <c r="AZ452" s="65"/>
      <c r="BA452" s="65"/>
      <c r="BB452" s="65"/>
      <c r="BC452" s="65"/>
      <c r="BD452" s="65"/>
      <c r="BE452" s="65"/>
      <c r="BF452" s="65"/>
      <c r="BG452" s="65"/>
      <c r="BH452" s="65"/>
      <c r="BI452" s="65"/>
      <c r="BJ452" s="65"/>
      <c r="BK452" s="65"/>
      <c r="BL452" s="65"/>
    </row>
    <row r="453" spans="1:64" x14ac:dyDescent="0.2">
      <c r="A453" s="60" t="s">
        <v>1372</v>
      </c>
      <c r="B453" s="60" t="s">
        <v>1816</v>
      </c>
      <c r="C453" s="66" t="s">
        <v>1860</v>
      </c>
      <c r="D453" s="60">
        <v>50</v>
      </c>
      <c r="E453" s="60" t="s">
        <v>26</v>
      </c>
      <c r="F453" s="60">
        <v>130</v>
      </c>
      <c r="G453" s="60" t="s">
        <v>27</v>
      </c>
      <c r="H453" s="68" t="s">
        <v>76</v>
      </c>
      <c r="I453" s="74" t="s">
        <v>29</v>
      </c>
      <c r="J453" s="60" t="s">
        <v>76</v>
      </c>
      <c r="K453" s="60"/>
      <c r="L453" s="60"/>
      <c r="M453" s="60" t="s">
        <v>32</v>
      </c>
      <c r="N453" s="60" t="s">
        <v>368</v>
      </c>
      <c r="O453" s="60">
        <v>24</v>
      </c>
      <c r="P453" s="60" t="s">
        <v>28</v>
      </c>
      <c r="Q453" s="65"/>
      <c r="R453" s="65"/>
      <c r="S453" s="65"/>
      <c r="T453" s="65"/>
      <c r="U453" s="65"/>
      <c r="V453" s="65"/>
      <c r="W453" s="65"/>
      <c r="X453" s="65"/>
      <c r="Y453" s="65"/>
      <c r="Z453" s="65"/>
      <c r="AA453" s="65"/>
      <c r="AB453" s="65"/>
      <c r="AC453" s="65"/>
      <c r="AD453" s="65"/>
      <c r="AE453" s="65"/>
      <c r="AF453" s="65"/>
      <c r="AG453" s="65"/>
      <c r="AH453" s="65"/>
      <c r="AI453" s="65"/>
      <c r="AJ453" s="65"/>
      <c r="AK453" s="65"/>
      <c r="AL453" s="65"/>
      <c r="AM453" s="65"/>
      <c r="AN453" s="65"/>
      <c r="AO453" s="65"/>
      <c r="AP453" s="65"/>
      <c r="AQ453" s="65"/>
      <c r="AR453" s="65"/>
      <c r="AS453" s="65"/>
      <c r="AT453" s="65"/>
      <c r="AU453" s="65"/>
      <c r="AV453" s="65"/>
      <c r="AW453" s="65"/>
      <c r="AX453" s="65"/>
      <c r="AY453" s="65"/>
      <c r="AZ453" s="65"/>
      <c r="BA453" s="65"/>
      <c r="BB453" s="65"/>
      <c r="BC453" s="65"/>
      <c r="BD453" s="65"/>
      <c r="BE453" s="65"/>
      <c r="BF453" s="65"/>
      <c r="BG453" s="65"/>
      <c r="BH453" s="65"/>
      <c r="BI453" s="65"/>
      <c r="BJ453" s="65"/>
      <c r="BK453" s="65"/>
      <c r="BL453" s="65"/>
    </row>
    <row r="454" spans="1:64" x14ac:dyDescent="0.2">
      <c r="A454" s="60" t="s">
        <v>1372</v>
      </c>
      <c r="B454" s="60" t="s">
        <v>1816</v>
      </c>
      <c r="C454" s="66" t="s">
        <v>1861</v>
      </c>
      <c r="D454" s="60">
        <v>50</v>
      </c>
      <c r="E454" s="60" t="s">
        <v>26</v>
      </c>
      <c r="F454" s="60">
        <v>130</v>
      </c>
      <c r="G454" s="60" t="s">
        <v>27</v>
      </c>
      <c r="H454" s="68" t="s">
        <v>28</v>
      </c>
      <c r="I454" s="74" t="s">
        <v>29</v>
      </c>
      <c r="J454" s="60" t="s">
        <v>76</v>
      </c>
      <c r="K454" s="60"/>
      <c r="L454" s="60"/>
      <c r="M454" s="60" t="s">
        <v>32</v>
      </c>
      <c r="N454" s="60" t="s">
        <v>368</v>
      </c>
      <c r="O454" s="60">
        <v>24</v>
      </c>
      <c r="P454" s="60" t="s">
        <v>28</v>
      </c>
      <c r="Q454" s="65"/>
      <c r="R454" s="65"/>
      <c r="S454" s="65"/>
      <c r="T454" s="65"/>
      <c r="U454" s="65"/>
      <c r="V454" s="65"/>
      <c r="W454" s="65"/>
      <c r="X454" s="65"/>
      <c r="Y454" s="65"/>
      <c r="Z454" s="65"/>
      <c r="AA454" s="65"/>
      <c r="AB454" s="65"/>
      <c r="AC454" s="65"/>
      <c r="AD454" s="65"/>
      <c r="AE454" s="65"/>
      <c r="AF454" s="65"/>
      <c r="AG454" s="65"/>
      <c r="AH454" s="65"/>
      <c r="AI454" s="65"/>
      <c r="AJ454" s="65"/>
      <c r="AK454" s="65"/>
      <c r="AL454" s="65"/>
      <c r="AM454" s="65"/>
      <c r="AN454" s="65"/>
      <c r="AO454" s="65"/>
      <c r="AP454" s="65"/>
      <c r="AQ454" s="65"/>
      <c r="AR454" s="65"/>
      <c r="AS454" s="65"/>
      <c r="AT454" s="65"/>
      <c r="AU454" s="65"/>
      <c r="AV454" s="65"/>
      <c r="AW454" s="65"/>
      <c r="AX454" s="65"/>
      <c r="AY454" s="65"/>
      <c r="AZ454" s="65"/>
      <c r="BA454" s="65"/>
      <c r="BB454" s="65"/>
      <c r="BC454" s="65"/>
      <c r="BD454" s="65"/>
      <c r="BE454" s="65"/>
      <c r="BF454" s="65"/>
      <c r="BG454" s="65"/>
      <c r="BH454" s="65"/>
      <c r="BI454" s="65"/>
      <c r="BJ454" s="65"/>
      <c r="BK454" s="65"/>
      <c r="BL454" s="65"/>
    </row>
    <row r="455" spans="1:64" x14ac:dyDescent="0.2">
      <c r="A455" s="60" t="s">
        <v>1372</v>
      </c>
      <c r="B455" s="60" t="s">
        <v>1816</v>
      </c>
      <c r="C455" s="67" t="s">
        <v>1862</v>
      </c>
      <c r="D455" s="60">
        <v>200</v>
      </c>
      <c r="E455" s="60" t="s">
        <v>26</v>
      </c>
      <c r="F455" s="60">
        <v>120</v>
      </c>
      <c r="G455" s="60" t="s">
        <v>27</v>
      </c>
      <c r="H455" s="68" t="s">
        <v>28</v>
      </c>
      <c r="I455" s="74" t="s">
        <v>29</v>
      </c>
      <c r="J455" s="60" t="s">
        <v>28</v>
      </c>
      <c r="K455" s="60" t="s">
        <v>1830</v>
      </c>
      <c r="L455" s="60" t="s">
        <v>1833</v>
      </c>
      <c r="M455" s="60" t="s">
        <v>32</v>
      </c>
      <c r="N455" s="60" t="s">
        <v>368</v>
      </c>
      <c r="O455" s="60">
        <v>24</v>
      </c>
      <c r="P455" s="60" t="s">
        <v>28</v>
      </c>
      <c r="Q455" s="65"/>
      <c r="R455" s="65"/>
      <c r="S455" s="65"/>
      <c r="T455" s="65"/>
      <c r="U455" s="65"/>
      <c r="V455" s="65"/>
      <c r="W455" s="65"/>
      <c r="X455" s="65"/>
      <c r="Y455" s="65"/>
      <c r="Z455" s="65"/>
      <c r="AA455" s="65"/>
      <c r="AB455" s="65"/>
      <c r="AC455" s="65"/>
      <c r="AD455" s="65"/>
      <c r="AE455" s="65"/>
      <c r="AF455" s="65"/>
      <c r="AG455" s="65"/>
      <c r="AH455" s="65"/>
      <c r="AI455" s="65"/>
      <c r="AJ455" s="65"/>
      <c r="AK455" s="65"/>
      <c r="AL455" s="65"/>
      <c r="AM455" s="65"/>
      <c r="AN455" s="65"/>
      <c r="AO455" s="65"/>
      <c r="AP455" s="65"/>
      <c r="AQ455" s="65"/>
      <c r="AR455" s="65"/>
      <c r="AS455" s="65"/>
      <c r="AT455" s="65"/>
      <c r="AU455" s="65"/>
      <c r="AV455" s="65"/>
      <c r="AW455" s="65"/>
      <c r="AX455" s="65"/>
      <c r="AY455" s="65"/>
      <c r="AZ455" s="65"/>
      <c r="BA455" s="65"/>
      <c r="BB455" s="65"/>
      <c r="BC455" s="65"/>
      <c r="BD455" s="65"/>
      <c r="BE455" s="65"/>
      <c r="BF455" s="65"/>
      <c r="BG455" s="65"/>
      <c r="BH455" s="65"/>
      <c r="BI455" s="65"/>
      <c r="BJ455" s="65"/>
      <c r="BK455" s="65"/>
      <c r="BL455" s="65"/>
    </row>
    <row r="456" spans="1:64" x14ac:dyDescent="0.2">
      <c r="A456" s="60" t="s">
        <v>1372</v>
      </c>
      <c r="B456" s="60" t="s">
        <v>1816</v>
      </c>
      <c r="C456" s="67" t="s">
        <v>1863</v>
      </c>
      <c r="D456" s="60">
        <v>300</v>
      </c>
      <c r="E456" s="60" t="s">
        <v>26</v>
      </c>
      <c r="F456" s="60">
        <v>700</v>
      </c>
      <c r="G456" s="60" t="s">
        <v>27</v>
      </c>
      <c r="H456" s="68" t="s">
        <v>28</v>
      </c>
      <c r="I456" s="74" t="s">
        <v>29</v>
      </c>
      <c r="J456" s="60" t="s">
        <v>28</v>
      </c>
      <c r="K456" s="60" t="s">
        <v>1830</v>
      </c>
      <c r="L456" s="60" t="s">
        <v>1864</v>
      </c>
      <c r="M456" s="60" t="s">
        <v>32</v>
      </c>
      <c r="N456" s="60" t="s">
        <v>368</v>
      </c>
      <c r="O456" s="60">
        <v>24</v>
      </c>
      <c r="P456" s="60" t="s">
        <v>28</v>
      </c>
      <c r="Q456" s="65"/>
      <c r="R456" s="65"/>
      <c r="S456" s="65"/>
      <c r="T456" s="65"/>
      <c r="U456" s="65"/>
      <c r="V456" s="65"/>
      <c r="W456" s="65"/>
      <c r="X456" s="65"/>
      <c r="Y456" s="65"/>
      <c r="Z456" s="65"/>
      <c r="AA456" s="65"/>
      <c r="AB456" s="65"/>
      <c r="AC456" s="65"/>
      <c r="AD456" s="65"/>
      <c r="AE456" s="65"/>
      <c r="AF456" s="65"/>
      <c r="AG456" s="65"/>
      <c r="AH456" s="65"/>
      <c r="AI456" s="65"/>
      <c r="AJ456" s="65"/>
      <c r="AK456" s="65"/>
      <c r="AL456" s="65"/>
      <c r="AM456" s="65"/>
      <c r="AN456" s="65"/>
      <c r="AO456" s="65"/>
      <c r="AP456" s="65"/>
      <c r="AQ456" s="65"/>
      <c r="AR456" s="65"/>
      <c r="AS456" s="65"/>
      <c r="AT456" s="65"/>
      <c r="AU456" s="65"/>
      <c r="AV456" s="65"/>
      <c r="AW456" s="65"/>
      <c r="AX456" s="65"/>
      <c r="AY456" s="65"/>
      <c r="AZ456" s="65"/>
      <c r="BA456" s="65"/>
      <c r="BB456" s="65"/>
      <c r="BC456" s="65"/>
      <c r="BD456" s="65"/>
      <c r="BE456" s="65"/>
      <c r="BF456" s="65"/>
      <c r="BG456" s="65"/>
      <c r="BH456" s="65"/>
      <c r="BI456" s="65"/>
      <c r="BJ456" s="65"/>
      <c r="BK456" s="65"/>
      <c r="BL456" s="65"/>
    </row>
    <row r="457" spans="1:64" x14ac:dyDescent="0.2">
      <c r="A457" s="60" t="s">
        <v>1372</v>
      </c>
      <c r="B457" s="60" t="s">
        <v>1816</v>
      </c>
      <c r="C457" s="67" t="s">
        <v>1865</v>
      </c>
      <c r="D457" s="60">
        <v>800</v>
      </c>
      <c r="E457" s="60" t="s">
        <v>26</v>
      </c>
      <c r="F457" s="60">
        <v>3100</v>
      </c>
      <c r="G457" s="60" t="s">
        <v>27</v>
      </c>
      <c r="H457" s="68" t="s">
        <v>28</v>
      </c>
      <c r="I457" s="74" t="s">
        <v>29</v>
      </c>
      <c r="J457" s="60" t="s">
        <v>28</v>
      </c>
      <c r="K457" s="60" t="s">
        <v>1830</v>
      </c>
      <c r="L457" s="60" t="s">
        <v>1866</v>
      </c>
      <c r="M457" s="60" t="s">
        <v>32</v>
      </c>
      <c r="N457" s="60" t="s">
        <v>368</v>
      </c>
      <c r="O457" s="60">
        <v>24</v>
      </c>
      <c r="P457" s="60" t="s">
        <v>28</v>
      </c>
      <c r="Q457" s="65"/>
      <c r="R457" s="65"/>
      <c r="S457" s="65"/>
      <c r="T457" s="65"/>
      <c r="U457" s="65"/>
      <c r="V457" s="65"/>
      <c r="W457" s="65"/>
      <c r="X457" s="65"/>
      <c r="Y457" s="65"/>
      <c r="Z457" s="65"/>
      <c r="AA457" s="65"/>
      <c r="AB457" s="65"/>
      <c r="AC457" s="65"/>
      <c r="AD457" s="65"/>
      <c r="AE457" s="65"/>
      <c r="AF457" s="65"/>
      <c r="AG457" s="65"/>
      <c r="AH457" s="65"/>
      <c r="AI457" s="65"/>
      <c r="AJ457" s="65"/>
      <c r="AK457" s="65"/>
      <c r="AL457" s="65"/>
      <c r="AM457" s="65"/>
      <c r="AN457" s="65"/>
      <c r="AO457" s="65"/>
      <c r="AP457" s="65"/>
      <c r="AQ457" s="65"/>
      <c r="AR457" s="65"/>
      <c r="AS457" s="65"/>
      <c r="AT457" s="65"/>
      <c r="AU457" s="65"/>
      <c r="AV457" s="65"/>
      <c r="AW457" s="65"/>
      <c r="AX457" s="65"/>
      <c r="AY457" s="65"/>
      <c r="AZ457" s="65"/>
      <c r="BA457" s="65"/>
      <c r="BB457" s="65"/>
      <c r="BC457" s="65"/>
      <c r="BD457" s="65"/>
      <c r="BE457" s="65"/>
      <c r="BF457" s="65"/>
      <c r="BG457" s="65"/>
      <c r="BH457" s="65"/>
      <c r="BI457" s="65"/>
      <c r="BJ457" s="65"/>
      <c r="BK457" s="65"/>
      <c r="BL457" s="65"/>
    </row>
    <row r="458" spans="1:64" x14ac:dyDescent="0.2">
      <c r="A458" s="60" t="s">
        <v>1372</v>
      </c>
      <c r="B458" s="60" t="s">
        <v>1816</v>
      </c>
      <c r="C458" s="66" t="s">
        <v>1867</v>
      </c>
      <c r="D458" s="60">
        <v>50</v>
      </c>
      <c r="E458" s="60" t="s">
        <v>26</v>
      </c>
      <c r="F458" s="60">
        <v>300</v>
      </c>
      <c r="G458" s="60" t="s">
        <v>27</v>
      </c>
      <c r="H458" s="68" t="s">
        <v>28</v>
      </c>
      <c r="I458" s="74" t="s">
        <v>29</v>
      </c>
      <c r="J458" s="60" t="s">
        <v>76</v>
      </c>
      <c r="K458" s="60"/>
      <c r="L458" s="60"/>
      <c r="M458" s="60" t="s">
        <v>32</v>
      </c>
      <c r="N458" s="60" t="s">
        <v>368</v>
      </c>
      <c r="O458" s="60">
        <v>24</v>
      </c>
      <c r="P458" s="60" t="s">
        <v>28</v>
      </c>
      <c r="Q458" s="65"/>
      <c r="R458" s="65"/>
      <c r="S458" s="65"/>
      <c r="T458" s="65"/>
      <c r="U458" s="65"/>
      <c r="V458" s="65"/>
      <c r="W458" s="65"/>
      <c r="X458" s="65"/>
      <c r="Y458" s="65"/>
      <c r="Z458" s="65"/>
      <c r="AA458" s="65"/>
      <c r="AB458" s="65"/>
      <c r="AC458" s="65"/>
      <c r="AD458" s="65"/>
      <c r="AE458" s="65"/>
      <c r="AF458" s="65"/>
      <c r="AG458" s="65"/>
      <c r="AH458" s="65"/>
      <c r="AI458" s="65"/>
      <c r="AJ458" s="65"/>
      <c r="AK458" s="65"/>
      <c r="AL458" s="65"/>
      <c r="AM458" s="65"/>
      <c r="AN458" s="65"/>
      <c r="AO458" s="65"/>
      <c r="AP458" s="65"/>
      <c r="AQ458" s="65"/>
      <c r="AR458" s="65"/>
      <c r="AS458" s="65"/>
      <c r="AT458" s="65"/>
      <c r="AU458" s="65"/>
      <c r="AV458" s="65"/>
      <c r="AW458" s="65"/>
      <c r="AX458" s="65"/>
      <c r="AY458" s="65"/>
      <c r="AZ458" s="65"/>
      <c r="BA458" s="65"/>
      <c r="BB458" s="65"/>
      <c r="BC458" s="65"/>
      <c r="BD458" s="65"/>
      <c r="BE458" s="65"/>
      <c r="BF458" s="65"/>
      <c r="BG458" s="65"/>
      <c r="BH458" s="65"/>
      <c r="BI458" s="65"/>
      <c r="BJ458" s="65"/>
      <c r="BK458" s="65"/>
      <c r="BL458" s="65"/>
    </row>
    <row r="459" spans="1:64" x14ac:dyDescent="0.2">
      <c r="A459" s="60" t="s">
        <v>1372</v>
      </c>
      <c r="B459" s="60" t="s">
        <v>1816</v>
      </c>
      <c r="C459" s="66" t="s">
        <v>1868</v>
      </c>
      <c r="D459" s="60">
        <v>50</v>
      </c>
      <c r="E459" s="60" t="s">
        <v>26</v>
      </c>
      <c r="F459" s="60">
        <v>180</v>
      </c>
      <c r="G459" s="60" t="s">
        <v>27</v>
      </c>
      <c r="H459" s="68" t="s">
        <v>28</v>
      </c>
      <c r="I459" s="74" t="s">
        <v>29</v>
      </c>
      <c r="J459" s="60" t="s">
        <v>76</v>
      </c>
      <c r="K459" s="60"/>
      <c r="L459" s="60"/>
      <c r="M459" s="60" t="s">
        <v>32</v>
      </c>
      <c r="N459" s="60" t="s">
        <v>368</v>
      </c>
      <c r="O459" s="60">
        <v>24</v>
      </c>
      <c r="P459" s="60" t="s">
        <v>28</v>
      </c>
      <c r="Q459" s="65"/>
      <c r="R459" s="65"/>
      <c r="S459" s="65"/>
      <c r="T459" s="65"/>
      <c r="U459" s="65"/>
      <c r="V459" s="65"/>
      <c r="W459" s="65"/>
      <c r="X459" s="65"/>
      <c r="Y459" s="65"/>
      <c r="Z459" s="65"/>
      <c r="AA459" s="65"/>
      <c r="AB459" s="65"/>
      <c r="AC459" s="65"/>
      <c r="AD459" s="65"/>
      <c r="AE459" s="65"/>
      <c r="AF459" s="65"/>
      <c r="AG459" s="65"/>
      <c r="AH459" s="65"/>
      <c r="AI459" s="65"/>
      <c r="AJ459" s="65"/>
      <c r="AK459" s="65"/>
      <c r="AL459" s="65"/>
      <c r="AM459" s="65"/>
      <c r="AN459" s="65"/>
      <c r="AO459" s="65"/>
      <c r="AP459" s="65"/>
      <c r="AQ459" s="65"/>
      <c r="AR459" s="65"/>
      <c r="AS459" s="65"/>
      <c r="AT459" s="65"/>
      <c r="AU459" s="65"/>
      <c r="AV459" s="65"/>
      <c r="AW459" s="65"/>
      <c r="AX459" s="65"/>
      <c r="AY459" s="65"/>
      <c r="AZ459" s="65"/>
      <c r="BA459" s="65"/>
      <c r="BB459" s="65"/>
      <c r="BC459" s="65"/>
      <c r="BD459" s="65"/>
      <c r="BE459" s="65"/>
      <c r="BF459" s="65"/>
      <c r="BG459" s="65"/>
      <c r="BH459" s="65"/>
      <c r="BI459" s="65"/>
      <c r="BJ459" s="65"/>
      <c r="BK459" s="65"/>
      <c r="BL459" s="65"/>
    </row>
    <row r="460" spans="1:64" x14ac:dyDescent="0.2">
      <c r="A460" s="60" t="s">
        <v>1372</v>
      </c>
      <c r="B460" s="60" t="s">
        <v>1816</v>
      </c>
      <c r="C460" s="75" t="s">
        <v>1869</v>
      </c>
      <c r="D460" s="68">
        <v>800</v>
      </c>
      <c r="E460" s="68" t="s">
        <v>26</v>
      </c>
      <c r="F460" s="68">
        <v>2100</v>
      </c>
      <c r="G460" s="60" t="s">
        <v>27</v>
      </c>
      <c r="H460" s="68" t="s">
        <v>76</v>
      </c>
      <c r="I460" s="74" t="s">
        <v>41</v>
      </c>
      <c r="J460" s="60" t="s">
        <v>28</v>
      </c>
      <c r="K460" s="60" t="s">
        <v>1830</v>
      </c>
      <c r="L460" s="60" t="s">
        <v>1866</v>
      </c>
      <c r="M460" s="60" t="s">
        <v>32</v>
      </c>
      <c r="N460" s="60" t="s">
        <v>368</v>
      </c>
      <c r="O460" s="60">
        <v>24</v>
      </c>
      <c r="P460" s="60" t="s">
        <v>28</v>
      </c>
      <c r="Q460" s="65"/>
      <c r="R460" s="65"/>
      <c r="S460" s="65"/>
      <c r="T460" s="65"/>
      <c r="U460" s="65"/>
      <c r="V460" s="65"/>
      <c r="W460" s="65"/>
      <c r="X460" s="65"/>
      <c r="Y460" s="65"/>
      <c r="Z460" s="65"/>
      <c r="AA460" s="65"/>
      <c r="AB460" s="65"/>
      <c r="AC460" s="65"/>
      <c r="AD460" s="65"/>
      <c r="AE460" s="65"/>
      <c r="AF460" s="65"/>
      <c r="AG460" s="65"/>
      <c r="AH460" s="65"/>
      <c r="AI460" s="65"/>
      <c r="AJ460" s="65"/>
      <c r="AK460" s="65"/>
      <c r="AL460" s="65"/>
      <c r="AM460" s="65"/>
      <c r="AN460" s="65"/>
      <c r="AO460" s="65"/>
      <c r="AP460" s="65"/>
      <c r="AQ460" s="65"/>
      <c r="AR460" s="65"/>
      <c r="AS460" s="65"/>
      <c r="AT460" s="65"/>
      <c r="AU460" s="65"/>
      <c r="AV460" s="65"/>
      <c r="AW460" s="65"/>
      <c r="AX460" s="65"/>
      <c r="AY460" s="65"/>
      <c r="AZ460" s="65"/>
      <c r="BA460" s="65"/>
      <c r="BB460" s="65"/>
      <c r="BC460" s="65"/>
      <c r="BD460" s="65"/>
      <c r="BE460" s="65"/>
      <c r="BF460" s="65"/>
      <c r="BG460" s="65"/>
      <c r="BH460" s="65"/>
      <c r="BI460" s="65"/>
      <c r="BJ460" s="65"/>
      <c r="BK460" s="65"/>
      <c r="BL460" s="65"/>
    </row>
    <row r="461" spans="1:64" x14ac:dyDescent="0.2">
      <c r="A461" s="60" t="s">
        <v>1372</v>
      </c>
      <c r="B461" s="60" t="s">
        <v>1816</v>
      </c>
      <c r="C461" s="75" t="s">
        <v>1870</v>
      </c>
      <c r="D461" s="68">
        <v>800</v>
      </c>
      <c r="E461" s="68" t="s">
        <v>26</v>
      </c>
      <c r="F461" s="68">
        <v>2000</v>
      </c>
      <c r="G461" s="60" t="s">
        <v>27</v>
      </c>
      <c r="H461" s="68" t="s">
        <v>28</v>
      </c>
      <c r="I461" s="74" t="s">
        <v>41</v>
      </c>
      <c r="J461" s="60" t="s">
        <v>76</v>
      </c>
      <c r="K461" s="60"/>
      <c r="L461" s="60"/>
      <c r="M461" s="60" t="s">
        <v>32</v>
      </c>
      <c r="N461" s="60" t="s">
        <v>368</v>
      </c>
      <c r="O461" s="60">
        <v>24</v>
      </c>
      <c r="P461" s="60" t="s">
        <v>28</v>
      </c>
      <c r="Q461" s="65"/>
      <c r="R461" s="65"/>
      <c r="S461" s="65"/>
      <c r="T461" s="65"/>
      <c r="U461" s="65"/>
      <c r="V461" s="65"/>
      <c r="W461" s="65"/>
      <c r="X461" s="65"/>
      <c r="Y461" s="65"/>
      <c r="Z461" s="65"/>
      <c r="AA461" s="65"/>
      <c r="AB461" s="65"/>
      <c r="AC461" s="65"/>
      <c r="AD461" s="65"/>
      <c r="AE461" s="65"/>
      <c r="AF461" s="65"/>
      <c r="AG461" s="65"/>
      <c r="AH461" s="65"/>
      <c r="AI461" s="65"/>
      <c r="AJ461" s="65"/>
      <c r="AK461" s="65"/>
      <c r="AL461" s="65"/>
      <c r="AM461" s="65"/>
      <c r="AN461" s="65"/>
      <c r="AO461" s="65"/>
      <c r="AP461" s="65"/>
      <c r="AQ461" s="65"/>
      <c r="AR461" s="65"/>
      <c r="AS461" s="65"/>
      <c r="AT461" s="65"/>
      <c r="AU461" s="65"/>
      <c r="AV461" s="65"/>
      <c r="AW461" s="65"/>
      <c r="AX461" s="65"/>
      <c r="AY461" s="65"/>
      <c r="AZ461" s="65"/>
      <c r="BA461" s="65"/>
      <c r="BB461" s="65"/>
      <c r="BC461" s="65"/>
      <c r="BD461" s="65"/>
      <c r="BE461" s="65"/>
      <c r="BF461" s="65"/>
      <c r="BG461" s="65"/>
      <c r="BH461" s="65"/>
      <c r="BI461" s="65"/>
      <c r="BJ461" s="65"/>
      <c r="BK461" s="65"/>
      <c r="BL461" s="65"/>
    </row>
    <row r="462" spans="1:64" x14ac:dyDescent="0.2">
      <c r="A462" s="60" t="s">
        <v>1372</v>
      </c>
      <c r="B462" s="60" t="s">
        <v>1816</v>
      </c>
      <c r="C462" s="68" t="s">
        <v>1871</v>
      </c>
      <c r="D462" s="68">
        <v>200</v>
      </c>
      <c r="E462" s="68" t="s">
        <v>26</v>
      </c>
      <c r="F462" s="68">
        <v>200</v>
      </c>
      <c r="G462" s="60" t="s">
        <v>1872</v>
      </c>
      <c r="H462" s="68" t="s">
        <v>76</v>
      </c>
      <c r="I462" s="74" t="s">
        <v>41</v>
      </c>
      <c r="J462" s="60" t="s">
        <v>76</v>
      </c>
      <c r="K462" s="60"/>
      <c r="L462" s="60"/>
      <c r="M462" s="60" t="s">
        <v>32</v>
      </c>
      <c r="N462" s="60" t="s">
        <v>368</v>
      </c>
      <c r="O462" s="60">
        <v>24</v>
      </c>
      <c r="P462" s="60" t="s">
        <v>28</v>
      </c>
      <c r="Q462" s="65"/>
      <c r="R462" s="65"/>
      <c r="S462" s="65"/>
      <c r="T462" s="65"/>
      <c r="U462" s="65"/>
      <c r="V462" s="65"/>
      <c r="W462" s="65"/>
      <c r="X462" s="65"/>
      <c r="Y462" s="65"/>
      <c r="Z462" s="65"/>
      <c r="AA462" s="65"/>
      <c r="AB462" s="65"/>
      <c r="AC462" s="65"/>
      <c r="AD462" s="65"/>
      <c r="AE462" s="65"/>
      <c r="AF462" s="65"/>
      <c r="AG462" s="65"/>
      <c r="AH462" s="65"/>
      <c r="AI462" s="65"/>
      <c r="AJ462" s="65"/>
      <c r="AK462" s="65"/>
      <c r="AL462" s="65"/>
      <c r="AM462" s="65"/>
      <c r="AN462" s="65"/>
      <c r="AO462" s="65"/>
      <c r="AP462" s="65"/>
      <c r="AQ462" s="65"/>
      <c r="AR462" s="65"/>
      <c r="AS462" s="65"/>
      <c r="AT462" s="65"/>
      <c r="AU462" s="65"/>
      <c r="AV462" s="65"/>
      <c r="AW462" s="65"/>
      <c r="AX462" s="65"/>
      <c r="AY462" s="65"/>
      <c r="AZ462" s="65"/>
      <c r="BA462" s="65"/>
      <c r="BB462" s="65"/>
      <c r="BC462" s="65"/>
      <c r="BD462" s="65"/>
      <c r="BE462" s="65"/>
      <c r="BF462" s="65"/>
      <c r="BG462" s="65"/>
      <c r="BH462" s="65"/>
      <c r="BI462" s="65"/>
      <c r="BJ462" s="65"/>
      <c r="BK462" s="65"/>
      <c r="BL462" s="65"/>
    </row>
    <row r="463" spans="1:64" x14ac:dyDescent="0.2">
      <c r="A463" s="60" t="s">
        <v>1372</v>
      </c>
      <c r="B463" s="60" t="s">
        <v>1816</v>
      </c>
      <c r="C463" s="75" t="s">
        <v>1873</v>
      </c>
      <c r="D463" s="68">
        <v>50</v>
      </c>
      <c r="E463" s="68" t="s">
        <v>26</v>
      </c>
      <c r="F463" s="68">
        <v>210</v>
      </c>
      <c r="G463" s="60" t="s">
        <v>27</v>
      </c>
      <c r="H463" s="68" t="s">
        <v>28</v>
      </c>
      <c r="I463" s="74" t="s">
        <v>41</v>
      </c>
      <c r="J463" s="60" t="s">
        <v>76</v>
      </c>
      <c r="K463" s="60"/>
      <c r="L463" s="60"/>
      <c r="M463" s="60" t="s">
        <v>32</v>
      </c>
      <c r="N463" s="60" t="s">
        <v>368</v>
      </c>
      <c r="O463" s="60">
        <v>24</v>
      </c>
      <c r="P463" s="60" t="s">
        <v>28</v>
      </c>
      <c r="Q463" s="65"/>
      <c r="R463" s="65"/>
      <c r="S463" s="65"/>
      <c r="T463" s="65"/>
      <c r="U463" s="65"/>
      <c r="V463" s="65"/>
      <c r="W463" s="65"/>
      <c r="X463" s="65"/>
      <c r="Y463" s="65"/>
      <c r="Z463" s="65"/>
      <c r="AA463" s="65"/>
      <c r="AB463" s="65"/>
      <c r="AC463" s="65"/>
      <c r="AD463" s="65"/>
      <c r="AE463" s="65"/>
      <c r="AF463" s="65"/>
      <c r="AG463" s="65"/>
      <c r="AH463" s="65"/>
      <c r="AI463" s="65"/>
      <c r="AJ463" s="65"/>
      <c r="AK463" s="65"/>
      <c r="AL463" s="65"/>
      <c r="AM463" s="65"/>
      <c r="AN463" s="65"/>
      <c r="AO463" s="65"/>
      <c r="AP463" s="65"/>
      <c r="AQ463" s="65"/>
      <c r="AR463" s="65"/>
      <c r="AS463" s="65"/>
      <c r="AT463" s="65"/>
      <c r="AU463" s="65"/>
      <c r="AV463" s="65"/>
      <c r="AW463" s="65"/>
      <c r="AX463" s="65"/>
      <c r="AY463" s="65"/>
      <c r="AZ463" s="65"/>
      <c r="BA463" s="65"/>
      <c r="BB463" s="65"/>
      <c r="BC463" s="65"/>
      <c r="BD463" s="65"/>
      <c r="BE463" s="65"/>
      <c r="BF463" s="65"/>
      <c r="BG463" s="65"/>
      <c r="BH463" s="65"/>
      <c r="BI463" s="65"/>
      <c r="BJ463" s="65"/>
      <c r="BK463" s="65"/>
      <c r="BL463" s="65"/>
    </row>
    <row r="464" spans="1:64" x14ac:dyDescent="0.2">
      <c r="A464" s="60" t="s">
        <v>1372</v>
      </c>
      <c r="B464" s="60" t="s">
        <v>1816</v>
      </c>
      <c r="C464" s="75" t="s">
        <v>1874</v>
      </c>
      <c r="D464" s="68">
        <v>50</v>
      </c>
      <c r="E464" s="68" t="s">
        <v>26</v>
      </c>
      <c r="F464" s="68">
        <v>200</v>
      </c>
      <c r="G464" s="60" t="s">
        <v>27</v>
      </c>
      <c r="H464" s="68" t="s">
        <v>28</v>
      </c>
      <c r="I464" s="74" t="s">
        <v>41</v>
      </c>
      <c r="J464" s="60" t="s">
        <v>76</v>
      </c>
      <c r="K464" s="60"/>
      <c r="L464" s="60"/>
      <c r="M464" s="60" t="s">
        <v>32</v>
      </c>
      <c r="N464" s="60" t="s">
        <v>368</v>
      </c>
      <c r="O464" s="60">
        <v>24</v>
      </c>
      <c r="P464" s="60" t="s">
        <v>28</v>
      </c>
      <c r="Q464" s="65"/>
      <c r="R464" s="65"/>
      <c r="S464" s="65"/>
      <c r="T464" s="65"/>
      <c r="U464" s="65"/>
      <c r="V464" s="65"/>
      <c r="W464" s="65"/>
      <c r="X464" s="65"/>
      <c r="Y464" s="65"/>
      <c r="Z464" s="65"/>
      <c r="AA464" s="65"/>
      <c r="AB464" s="65"/>
      <c r="AC464" s="65"/>
      <c r="AD464" s="65"/>
      <c r="AE464" s="65"/>
      <c r="AF464" s="65"/>
      <c r="AG464" s="65"/>
      <c r="AH464" s="65"/>
      <c r="AI464" s="65"/>
      <c r="AJ464" s="65"/>
      <c r="AK464" s="65"/>
      <c r="AL464" s="65"/>
      <c r="AM464" s="65"/>
      <c r="AN464" s="65"/>
      <c r="AO464" s="65"/>
      <c r="AP464" s="65"/>
      <c r="AQ464" s="65"/>
      <c r="AR464" s="65"/>
      <c r="AS464" s="65"/>
      <c r="AT464" s="65"/>
      <c r="AU464" s="65"/>
      <c r="AV464" s="65"/>
      <c r="AW464" s="65"/>
      <c r="AX464" s="65"/>
      <c r="AY464" s="65"/>
      <c r="AZ464" s="65"/>
      <c r="BA464" s="65"/>
      <c r="BB464" s="65"/>
      <c r="BC464" s="65"/>
      <c r="BD464" s="65"/>
      <c r="BE464" s="65"/>
      <c r="BF464" s="65"/>
      <c r="BG464" s="65"/>
      <c r="BH464" s="65"/>
      <c r="BI464" s="65"/>
      <c r="BJ464" s="65"/>
      <c r="BK464" s="65"/>
      <c r="BL464" s="65"/>
    </row>
    <row r="465" spans="1:64" x14ac:dyDescent="0.2">
      <c r="A465" s="60" t="s">
        <v>1372</v>
      </c>
      <c r="B465" s="60" t="s">
        <v>1816</v>
      </c>
      <c r="C465" s="75" t="s">
        <v>1875</v>
      </c>
      <c r="D465" s="68">
        <v>260</v>
      </c>
      <c r="E465" s="68" t="s">
        <v>26</v>
      </c>
      <c r="F465" s="68">
        <v>400</v>
      </c>
      <c r="G465" s="60" t="s">
        <v>27</v>
      </c>
      <c r="H465" s="68" t="s">
        <v>28</v>
      </c>
      <c r="I465" s="74" t="s">
        <v>29</v>
      </c>
      <c r="J465" s="60" t="s">
        <v>28</v>
      </c>
      <c r="K465" s="60" t="s">
        <v>1830</v>
      </c>
      <c r="L465" s="60" t="s">
        <v>1876</v>
      </c>
      <c r="M465" s="60" t="s">
        <v>32</v>
      </c>
      <c r="N465" s="60" t="s">
        <v>368</v>
      </c>
      <c r="O465" s="60">
        <v>24</v>
      </c>
      <c r="P465" s="60" t="s">
        <v>28</v>
      </c>
      <c r="Q465" s="65"/>
      <c r="R465" s="65"/>
      <c r="S465" s="65"/>
      <c r="T465" s="65"/>
      <c r="U465" s="65"/>
      <c r="V465" s="65"/>
      <c r="W465" s="65"/>
      <c r="X465" s="65"/>
      <c r="Y465" s="65"/>
      <c r="Z465" s="65"/>
      <c r="AA465" s="65"/>
      <c r="AB465" s="65"/>
      <c r="AC465" s="65"/>
      <c r="AD465" s="65"/>
      <c r="AE465" s="65"/>
      <c r="AF465" s="65"/>
      <c r="AG465" s="65"/>
      <c r="AH465" s="65"/>
      <c r="AI465" s="65"/>
      <c r="AJ465" s="65"/>
      <c r="AK465" s="65"/>
      <c r="AL465" s="65"/>
      <c r="AM465" s="65"/>
      <c r="AN465" s="65"/>
      <c r="AO465" s="65"/>
      <c r="AP465" s="65"/>
      <c r="AQ465" s="65"/>
      <c r="AR465" s="65"/>
      <c r="AS465" s="65"/>
      <c r="AT465" s="65"/>
      <c r="AU465" s="65"/>
      <c r="AV465" s="65"/>
      <c r="AW465" s="65"/>
      <c r="AX465" s="65"/>
      <c r="AY465" s="65"/>
      <c r="AZ465" s="65"/>
      <c r="BA465" s="65"/>
      <c r="BB465" s="65"/>
      <c r="BC465" s="65"/>
      <c r="BD465" s="65"/>
      <c r="BE465" s="65"/>
      <c r="BF465" s="65"/>
      <c r="BG465" s="65"/>
      <c r="BH465" s="65"/>
      <c r="BI465" s="65"/>
      <c r="BJ465" s="65"/>
      <c r="BK465" s="65"/>
      <c r="BL465" s="65"/>
    </row>
    <row r="466" spans="1:64" x14ac:dyDescent="0.2">
      <c r="A466" s="60" t="s">
        <v>1372</v>
      </c>
      <c r="B466" s="60" t="s">
        <v>1816</v>
      </c>
      <c r="C466" s="66" t="s">
        <v>1877</v>
      </c>
      <c r="D466" s="68">
        <v>50</v>
      </c>
      <c r="E466" s="68" t="s">
        <v>26</v>
      </c>
      <c r="F466" s="68">
        <v>180</v>
      </c>
      <c r="G466" s="60" t="s">
        <v>27</v>
      </c>
      <c r="H466" s="68" t="s">
        <v>28</v>
      </c>
      <c r="I466" s="74" t="s">
        <v>41</v>
      </c>
      <c r="J466" s="60" t="s">
        <v>76</v>
      </c>
      <c r="K466" s="60"/>
      <c r="L466" s="60"/>
      <c r="M466" s="60" t="s">
        <v>32</v>
      </c>
      <c r="N466" s="60" t="s">
        <v>368</v>
      </c>
      <c r="O466" s="60">
        <v>24</v>
      </c>
      <c r="P466" s="60" t="s">
        <v>28</v>
      </c>
      <c r="Q466" s="65"/>
      <c r="R466" s="65"/>
      <c r="S466" s="65"/>
      <c r="T466" s="65"/>
      <c r="U466" s="65"/>
      <c r="V466" s="65"/>
      <c r="W466" s="65"/>
      <c r="X466" s="65"/>
      <c r="Y466" s="65"/>
      <c r="Z466" s="65"/>
      <c r="AA466" s="65"/>
      <c r="AB466" s="65"/>
      <c r="AC466" s="65"/>
      <c r="AD466" s="65"/>
      <c r="AE466" s="65"/>
      <c r="AF466" s="65"/>
      <c r="AG466" s="65"/>
      <c r="AH466" s="65"/>
      <c r="AI466" s="65"/>
      <c r="AJ466" s="65"/>
      <c r="AK466" s="65"/>
      <c r="AL466" s="65"/>
      <c r="AM466" s="65"/>
      <c r="AN466" s="65"/>
      <c r="AO466" s="65"/>
      <c r="AP466" s="65"/>
      <c r="AQ466" s="65"/>
      <c r="AR466" s="65"/>
      <c r="AS466" s="65"/>
      <c r="AT466" s="65"/>
      <c r="AU466" s="65"/>
      <c r="AV466" s="65"/>
      <c r="AW466" s="65"/>
      <c r="AX466" s="65"/>
      <c r="AY466" s="65"/>
      <c r="AZ466" s="65"/>
      <c r="BA466" s="65"/>
      <c r="BB466" s="65"/>
      <c r="BC466" s="65"/>
      <c r="BD466" s="65"/>
      <c r="BE466" s="65"/>
      <c r="BF466" s="65"/>
      <c r="BG466" s="65"/>
      <c r="BH466" s="65"/>
      <c r="BI466" s="65"/>
      <c r="BJ466" s="65"/>
      <c r="BK466" s="65"/>
      <c r="BL466" s="65"/>
    </row>
    <row r="467" spans="1:64" x14ac:dyDescent="0.2">
      <c r="A467" s="60" t="s">
        <v>1372</v>
      </c>
      <c r="B467" s="60" t="s">
        <v>1816</v>
      </c>
      <c r="C467" s="69" t="s">
        <v>1878</v>
      </c>
      <c r="D467" s="68">
        <v>80</v>
      </c>
      <c r="E467" s="68" t="s">
        <v>26</v>
      </c>
      <c r="F467" s="68">
        <v>260</v>
      </c>
      <c r="G467" s="60" t="s">
        <v>264</v>
      </c>
      <c r="H467" s="68" t="s">
        <v>76</v>
      </c>
      <c r="I467" s="74" t="s">
        <v>41</v>
      </c>
      <c r="J467" s="60" t="s">
        <v>76</v>
      </c>
      <c r="K467" s="60"/>
      <c r="L467" s="60"/>
      <c r="M467" s="60" t="s">
        <v>32</v>
      </c>
      <c r="N467" s="60" t="s">
        <v>33</v>
      </c>
      <c r="O467" s="60">
        <v>24</v>
      </c>
      <c r="P467" s="60" t="s">
        <v>28</v>
      </c>
      <c r="Q467" s="65"/>
      <c r="R467" s="65"/>
      <c r="S467" s="65"/>
      <c r="T467" s="65"/>
      <c r="U467" s="65"/>
      <c r="V467" s="65"/>
      <c r="W467" s="65"/>
      <c r="X467" s="65"/>
      <c r="Y467" s="65"/>
      <c r="Z467" s="65"/>
      <c r="AA467" s="65"/>
      <c r="AB467" s="65"/>
      <c r="AC467" s="65"/>
      <c r="AD467" s="65"/>
      <c r="AE467" s="65"/>
      <c r="AF467" s="65"/>
      <c r="AG467" s="65"/>
      <c r="AH467" s="65"/>
      <c r="AI467" s="65"/>
      <c r="AJ467" s="65"/>
      <c r="AK467" s="65"/>
      <c r="AL467" s="65"/>
      <c r="AM467" s="65"/>
      <c r="AN467" s="65"/>
      <c r="AO467" s="65"/>
      <c r="AP467" s="65"/>
      <c r="AQ467" s="65"/>
      <c r="AR467" s="65"/>
      <c r="AS467" s="65"/>
      <c r="AT467" s="65"/>
      <c r="AU467" s="65"/>
      <c r="AV467" s="65"/>
      <c r="AW467" s="65"/>
      <c r="AX467" s="65"/>
      <c r="AY467" s="65"/>
      <c r="AZ467" s="65"/>
      <c r="BA467" s="65"/>
      <c r="BB467" s="65"/>
      <c r="BC467" s="65"/>
      <c r="BD467" s="65"/>
      <c r="BE467" s="65"/>
      <c r="BF467" s="65"/>
      <c r="BG467" s="65"/>
      <c r="BH467" s="65"/>
      <c r="BI467" s="65"/>
      <c r="BJ467" s="65"/>
      <c r="BK467" s="65"/>
      <c r="BL467" s="65"/>
    </row>
    <row r="468" spans="1:64" x14ac:dyDescent="0.2">
      <c r="A468" s="60" t="s">
        <v>1372</v>
      </c>
      <c r="B468" s="60" t="s">
        <v>1816</v>
      </c>
      <c r="C468" s="67" t="s">
        <v>1879</v>
      </c>
      <c r="D468" s="60">
        <v>50</v>
      </c>
      <c r="E468" s="60" t="s">
        <v>26</v>
      </c>
      <c r="F468" s="60">
        <v>200</v>
      </c>
      <c r="G468" s="60" t="s">
        <v>27</v>
      </c>
      <c r="H468" s="68" t="s">
        <v>28</v>
      </c>
      <c r="I468" s="74" t="s">
        <v>41</v>
      </c>
      <c r="J468" s="60" t="s">
        <v>28</v>
      </c>
      <c r="K468" s="60" t="s">
        <v>1830</v>
      </c>
      <c r="L468" s="60" t="s">
        <v>1831</v>
      </c>
      <c r="M468" s="60" t="s">
        <v>32</v>
      </c>
      <c r="N468" s="60" t="s">
        <v>368</v>
      </c>
      <c r="O468" s="60">
        <v>24</v>
      </c>
      <c r="P468" s="60" t="s">
        <v>28</v>
      </c>
      <c r="Q468" s="65"/>
      <c r="R468" s="65"/>
      <c r="S468" s="65"/>
      <c r="T468" s="65"/>
      <c r="U468" s="65"/>
      <c r="V468" s="65"/>
      <c r="W468" s="65"/>
      <c r="X468" s="65"/>
      <c r="Y468" s="65"/>
      <c r="Z468" s="65"/>
      <c r="AA468" s="65"/>
      <c r="AB468" s="65"/>
      <c r="AC468" s="65"/>
      <c r="AD468" s="65"/>
      <c r="AE468" s="65"/>
      <c r="AF468" s="65"/>
      <c r="AG468" s="65"/>
      <c r="AH468" s="65"/>
      <c r="AI468" s="65"/>
      <c r="AJ468" s="65"/>
      <c r="AK468" s="65"/>
      <c r="AL468" s="65"/>
      <c r="AM468" s="65"/>
      <c r="AN468" s="65"/>
      <c r="AO468" s="65"/>
      <c r="AP468" s="65"/>
      <c r="AQ468" s="65"/>
      <c r="AR468" s="65"/>
      <c r="AS468" s="65"/>
      <c r="AT468" s="65"/>
      <c r="AU468" s="65"/>
      <c r="AV468" s="65"/>
      <c r="AW468" s="65"/>
      <c r="AX468" s="65"/>
      <c r="AY468" s="65"/>
      <c r="AZ468" s="65"/>
      <c r="BA468" s="65"/>
      <c r="BB468" s="65"/>
      <c r="BC468" s="65"/>
      <c r="BD468" s="65"/>
      <c r="BE468" s="65"/>
      <c r="BF468" s="65"/>
      <c r="BG468" s="65"/>
      <c r="BH468" s="65"/>
      <c r="BI468" s="65"/>
      <c r="BJ468" s="65"/>
      <c r="BK468" s="65"/>
      <c r="BL468" s="65"/>
    </row>
    <row r="469" spans="1:64" x14ac:dyDescent="0.2">
      <c r="A469" s="60" t="s">
        <v>1372</v>
      </c>
      <c r="B469" s="60" t="s">
        <v>1816</v>
      </c>
      <c r="C469" s="66" t="s">
        <v>1880</v>
      </c>
      <c r="D469" s="60">
        <v>50</v>
      </c>
      <c r="E469" s="60" t="s">
        <v>26</v>
      </c>
      <c r="F469" s="60">
        <v>180</v>
      </c>
      <c r="G469" s="60" t="s">
        <v>27</v>
      </c>
      <c r="H469" s="68" t="s">
        <v>28</v>
      </c>
      <c r="I469" s="74" t="s">
        <v>29</v>
      </c>
      <c r="J469" s="60" t="s">
        <v>76</v>
      </c>
      <c r="K469" s="60"/>
      <c r="L469" s="60"/>
      <c r="M469" s="60" t="s">
        <v>32</v>
      </c>
      <c r="N469" s="60" t="s">
        <v>368</v>
      </c>
      <c r="O469" s="60">
        <v>24</v>
      </c>
      <c r="P469" s="60" t="s">
        <v>28</v>
      </c>
      <c r="Q469" s="65"/>
      <c r="R469" s="65"/>
      <c r="S469" s="65"/>
      <c r="T469" s="65"/>
      <c r="U469" s="65"/>
      <c r="V469" s="65"/>
      <c r="W469" s="65"/>
      <c r="X469" s="65"/>
      <c r="Y469" s="65"/>
      <c r="Z469" s="65"/>
      <c r="AA469" s="65"/>
      <c r="AB469" s="65"/>
      <c r="AC469" s="65"/>
      <c r="AD469" s="65"/>
      <c r="AE469" s="65"/>
      <c r="AF469" s="65"/>
      <c r="AG469" s="65"/>
      <c r="AH469" s="65"/>
      <c r="AI469" s="65"/>
      <c r="AJ469" s="65"/>
      <c r="AK469" s="65"/>
      <c r="AL469" s="65"/>
      <c r="AM469" s="65"/>
      <c r="AN469" s="65"/>
      <c r="AO469" s="65"/>
      <c r="AP469" s="65"/>
      <c r="AQ469" s="65"/>
      <c r="AR469" s="65"/>
      <c r="AS469" s="65"/>
      <c r="AT469" s="65"/>
      <c r="AU469" s="65"/>
      <c r="AV469" s="65"/>
      <c r="AW469" s="65"/>
      <c r="AX469" s="65"/>
      <c r="AY469" s="65"/>
      <c r="AZ469" s="65"/>
      <c r="BA469" s="65"/>
      <c r="BB469" s="65"/>
      <c r="BC469" s="65"/>
      <c r="BD469" s="65"/>
      <c r="BE469" s="65"/>
      <c r="BF469" s="65"/>
      <c r="BG469" s="65"/>
      <c r="BH469" s="65"/>
      <c r="BI469" s="65"/>
      <c r="BJ469" s="65"/>
      <c r="BK469" s="65"/>
      <c r="BL469" s="65"/>
    </row>
    <row r="470" spans="1:64" x14ac:dyDescent="0.2">
      <c r="A470" s="60" t="s">
        <v>1372</v>
      </c>
      <c r="B470" s="60" t="s">
        <v>1816</v>
      </c>
      <c r="C470" s="66" t="s">
        <v>1881</v>
      </c>
      <c r="D470" s="60">
        <v>50</v>
      </c>
      <c r="E470" s="60" t="s">
        <v>26</v>
      </c>
      <c r="F470" s="60">
        <v>170</v>
      </c>
      <c r="G470" s="60" t="s">
        <v>27</v>
      </c>
      <c r="H470" s="68" t="s">
        <v>28</v>
      </c>
      <c r="I470" s="74" t="s">
        <v>41</v>
      </c>
      <c r="J470" s="60" t="s">
        <v>76</v>
      </c>
      <c r="K470" s="60"/>
      <c r="L470" s="60"/>
      <c r="M470" s="60" t="s">
        <v>32</v>
      </c>
      <c r="N470" s="60" t="s">
        <v>1844</v>
      </c>
      <c r="O470" s="60">
        <v>24</v>
      </c>
      <c r="P470" s="60" t="s">
        <v>28</v>
      </c>
      <c r="Q470" s="65"/>
      <c r="R470" s="65"/>
      <c r="S470" s="65"/>
      <c r="T470" s="65"/>
      <c r="U470" s="65"/>
      <c r="V470" s="65"/>
      <c r="W470" s="65"/>
      <c r="X470" s="65"/>
      <c r="Y470" s="65"/>
      <c r="Z470" s="65"/>
      <c r="AA470" s="65"/>
      <c r="AB470" s="65"/>
      <c r="AC470" s="65"/>
      <c r="AD470" s="65"/>
      <c r="AE470" s="65"/>
      <c r="AF470" s="65"/>
      <c r="AG470" s="65"/>
      <c r="AH470" s="65"/>
      <c r="AI470" s="65"/>
      <c r="AJ470" s="65"/>
      <c r="AK470" s="65"/>
      <c r="AL470" s="65"/>
      <c r="AM470" s="65"/>
      <c r="AN470" s="65"/>
      <c r="AO470" s="65"/>
      <c r="AP470" s="65"/>
      <c r="AQ470" s="65"/>
      <c r="AR470" s="65"/>
      <c r="AS470" s="65"/>
      <c r="AT470" s="65"/>
      <c r="AU470" s="65"/>
      <c r="AV470" s="65"/>
      <c r="AW470" s="65"/>
      <c r="AX470" s="65"/>
      <c r="AY470" s="65"/>
      <c r="AZ470" s="65"/>
      <c r="BA470" s="65"/>
      <c r="BB470" s="65"/>
      <c r="BC470" s="65"/>
      <c r="BD470" s="65"/>
      <c r="BE470" s="65"/>
      <c r="BF470" s="65"/>
      <c r="BG470" s="65"/>
      <c r="BH470" s="65"/>
      <c r="BI470" s="65"/>
      <c r="BJ470" s="65"/>
      <c r="BK470" s="65"/>
      <c r="BL470" s="65"/>
    </row>
    <row r="471" spans="1:64" x14ac:dyDescent="0.2">
      <c r="A471" s="60" t="s">
        <v>1372</v>
      </c>
      <c r="B471" s="60" t="s">
        <v>1816</v>
      </c>
      <c r="C471" s="66" t="s">
        <v>1882</v>
      </c>
      <c r="D471" s="60">
        <v>50</v>
      </c>
      <c r="E471" s="60" t="s">
        <v>26</v>
      </c>
      <c r="F471" s="60">
        <v>140</v>
      </c>
      <c r="G471" s="60" t="s">
        <v>27</v>
      </c>
      <c r="H471" s="68" t="s">
        <v>28</v>
      </c>
      <c r="I471" s="74" t="s">
        <v>41</v>
      </c>
      <c r="J471" s="60" t="s">
        <v>76</v>
      </c>
      <c r="K471" s="60"/>
      <c r="L471" s="60"/>
      <c r="M471" s="60" t="s">
        <v>32</v>
      </c>
      <c r="N471" s="60" t="s">
        <v>1844</v>
      </c>
      <c r="O471" s="60">
        <v>24</v>
      </c>
      <c r="P471" s="60" t="s">
        <v>28</v>
      </c>
      <c r="Q471" s="65"/>
      <c r="R471" s="65"/>
      <c r="S471" s="65"/>
      <c r="T471" s="65"/>
      <c r="U471" s="65"/>
      <c r="V471" s="65"/>
      <c r="W471" s="65"/>
      <c r="X471" s="65"/>
      <c r="Y471" s="65"/>
      <c r="Z471" s="65"/>
      <c r="AA471" s="65"/>
      <c r="AB471" s="65"/>
      <c r="AC471" s="65"/>
      <c r="AD471" s="65"/>
      <c r="AE471" s="65"/>
      <c r="AF471" s="65"/>
      <c r="AG471" s="65"/>
      <c r="AH471" s="65"/>
      <c r="AI471" s="65"/>
      <c r="AJ471" s="65"/>
      <c r="AK471" s="65"/>
      <c r="AL471" s="65"/>
      <c r="AM471" s="65"/>
      <c r="AN471" s="65"/>
      <c r="AO471" s="65"/>
      <c r="AP471" s="65"/>
      <c r="AQ471" s="65"/>
      <c r="AR471" s="65"/>
      <c r="AS471" s="65"/>
      <c r="AT471" s="65"/>
      <c r="AU471" s="65"/>
      <c r="AV471" s="65"/>
      <c r="AW471" s="65"/>
      <c r="AX471" s="65"/>
      <c r="AY471" s="65"/>
      <c r="AZ471" s="65"/>
      <c r="BA471" s="65"/>
      <c r="BB471" s="65"/>
      <c r="BC471" s="65"/>
      <c r="BD471" s="65"/>
      <c r="BE471" s="65"/>
      <c r="BF471" s="65"/>
      <c r="BG471" s="65"/>
      <c r="BH471" s="65"/>
      <c r="BI471" s="65"/>
      <c r="BJ471" s="65"/>
      <c r="BK471" s="65"/>
      <c r="BL471" s="65"/>
    </row>
    <row r="472" spans="1:64" x14ac:dyDescent="0.2">
      <c r="A472" s="60" t="s">
        <v>1372</v>
      </c>
      <c r="B472" s="60" t="s">
        <v>1816</v>
      </c>
      <c r="C472" s="66" t="s">
        <v>1883</v>
      </c>
      <c r="D472" s="60">
        <v>50</v>
      </c>
      <c r="E472" s="60" t="s">
        <v>26</v>
      </c>
      <c r="F472" s="60">
        <v>180</v>
      </c>
      <c r="G472" s="60" t="s">
        <v>27</v>
      </c>
      <c r="H472" s="68" t="s">
        <v>28</v>
      </c>
      <c r="I472" s="74" t="s">
        <v>41</v>
      </c>
      <c r="J472" s="60" t="s">
        <v>76</v>
      </c>
      <c r="K472" s="60"/>
      <c r="L472" s="60"/>
      <c r="M472" s="60" t="s">
        <v>32</v>
      </c>
      <c r="N472" s="60" t="s">
        <v>1844</v>
      </c>
      <c r="O472" s="60">
        <v>24</v>
      </c>
      <c r="P472" s="60" t="s">
        <v>28</v>
      </c>
      <c r="Q472" s="65"/>
      <c r="R472" s="65"/>
      <c r="S472" s="65"/>
      <c r="T472" s="65"/>
      <c r="U472" s="65"/>
      <c r="V472" s="65"/>
      <c r="W472" s="65"/>
      <c r="X472" s="65"/>
      <c r="Y472" s="65"/>
      <c r="Z472" s="65"/>
      <c r="AA472" s="65"/>
      <c r="AB472" s="65"/>
      <c r="AC472" s="65"/>
      <c r="AD472" s="65"/>
      <c r="AE472" s="65"/>
      <c r="AF472" s="65"/>
      <c r="AG472" s="65"/>
      <c r="AH472" s="65"/>
      <c r="AI472" s="65"/>
      <c r="AJ472" s="65"/>
      <c r="AK472" s="65"/>
      <c r="AL472" s="65"/>
      <c r="AM472" s="65"/>
      <c r="AN472" s="65"/>
      <c r="AO472" s="65"/>
      <c r="AP472" s="65"/>
      <c r="AQ472" s="65"/>
      <c r="AR472" s="65"/>
      <c r="AS472" s="65"/>
      <c r="AT472" s="65"/>
      <c r="AU472" s="65"/>
      <c r="AV472" s="65"/>
      <c r="AW472" s="65"/>
      <c r="AX472" s="65"/>
      <c r="AY472" s="65"/>
      <c r="AZ472" s="65"/>
      <c r="BA472" s="65"/>
      <c r="BB472" s="65"/>
      <c r="BC472" s="65"/>
      <c r="BD472" s="65"/>
      <c r="BE472" s="65"/>
      <c r="BF472" s="65"/>
      <c r="BG472" s="65"/>
      <c r="BH472" s="65"/>
      <c r="BI472" s="65"/>
      <c r="BJ472" s="65"/>
      <c r="BK472" s="65"/>
      <c r="BL472" s="65"/>
    </row>
    <row r="473" spans="1:64" x14ac:dyDescent="0.2">
      <c r="A473" s="60" t="s">
        <v>1372</v>
      </c>
      <c r="B473" s="60" t="s">
        <v>1816</v>
      </c>
      <c r="C473" s="66" t="s">
        <v>1884</v>
      </c>
      <c r="D473" s="60">
        <v>50</v>
      </c>
      <c r="E473" s="60" t="s">
        <v>26</v>
      </c>
      <c r="F473" s="60">
        <v>180</v>
      </c>
      <c r="G473" s="60" t="s">
        <v>27</v>
      </c>
      <c r="H473" s="68" t="s">
        <v>28</v>
      </c>
      <c r="I473" s="74" t="s">
        <v>41</v>
      </c>
      <c r="J473" s="60" t="s">
        <v>76</v>
      </c>
      <c r="K473" s="60"/>
      <c r="L473" s="60"/>
      <c r="M473" s="60" t="s">
        <v>32</v>
      </c>
      <c r="N473" s="60" t="s">
        <v>1844</v>
      </c>
      <c r="O473" s="60">
        <v>24</v>
      </c>
      <c r="P473" s="60" t="s">
        <v>28</v>
      </c>
      <c r="Q473" s="65"/>
      <c r="R473" s="65"/>
      <c r="S473" s="65"/>
      <c r="T473" s="65"/>
      <c r="U473" s="65"/>
      <c r="V473" s="65"/>
      <c r="W473" s="65"/>
      <c r="X473" s="65"/>
      <c r="Y473" s="65"/>
      <c r="Z473" s="65"/>
      <c r="AA473" s="65"/>
      <c r="AB473" s="65"/>
      <c r="AC473" s="65"/>
      <c r="AD473" s="65"/>
      <c r="AE473" s="65"/>
      <c r="AF473" s="65"/>
      <c r="AG473" s="65"/>
      <c r="AH473" s="65"/>
      <c r="AI473" s="65"/>
      <c r="AJ473" s="65"/>
      <c r="AK473" s="65"/>
      <c r="AL473" s="65"/>
      <c r="AM473" s="65"/>
      <c r="AN473" s="65"/>
      <c r="AO473" s="65"/>
      <c r="AP473" s="65"/>
      <c r="AQ473" s="65"/>
      <c r="AR473" s="65"/>
      <c r="AS473" s="65"/>
      <c r="AT473" s="65"/>
      <c r="AU473" s="65"/>
      <c r="AV473" s="65"/>
      <c r="AW473" s="65"/>
      <c r="AX473" s="65"/>
      <c r="AY473" s="65"/>
      <c r="AZ473" s="65"/>
      <c r="BA473" s="65"/>
      <c r="BB473" s="65"/>
      <c r="BC473" s="65"/>
      <c r="BD473" s="65"/>
      <c r="BE473" s="65"/>
      <c r="BF473" s="65"/>
      <c r="BG473" s="65"/>
      <c r="BH473" s="65"/>
      <c r="BI473" s="65"/>
      <c r="BJ473" s="65"/>
      <c r="BK473" s="65"/>
      <c r="BL473" s="65"/>
    </row>
    <row r="474" spans="1:64" x14ac:dyDescent="0.2">
      <c r="A474" s="60" t="s">
        <v>1372</v>
      </c>
      <c r="B474" s="60" t="s">
        <v>1816</v>
      </c>
      <c r="C474" s="66" t="s">
        <v>1885</v>
      </c>
      <c r="D474" s="60">
        <v>50</v>
      </c>
      <c r="E474" s="60" t="s">
        <v>26</v>
      </c>
      <c r="F474" s="60">
        <v>170</v>
      </c>
      <c r="G474" s="60" t="s">
        <v>27</v>
      </c>
      <c r="H474" s="68" t="s">
        <v>28</v>
      </c>
      <c r="I474" s="74" t="s">
        <v>41</v>
      </c>
      <c r="J474" s="60" t="s">
        <v>76</v>
      </c>
      <c r="K474" s="60"/>
      <c r="L474" s="60"/>
      <c r="M474" s="60" t="s">
        <v>32</v>
      </c>
      <c r="N474" s="60" t="s">
        <v>368</v>
      </c>
      <c r="O474" s="60">
        <v>24</v>
      </c>
      <c r="P474" s="60" t="s">
        <v>28</v>
      </c>
      <c r="Q474" s="65"/>
      <c r="R474" s="65"/>
      <c r="S474" s="65"/>
      <c r="T474" s="65"/>
      <c r="U474" s="65"/>
      <c r="V474" s="65"/>
      <c r="W474" s="65"/>
      <c r="X474" s="65"/>
      <c r="Y474" s="65"/>
      <c r="Z474" s="65"/>
      <c r="AA474" s="65"/>
      <c r="AB474" s="65"/>
      <c r="AC474" s="65"/>
      <c r="AD474" s="65"/>
      <c r="AE474" s="65"/>
      <c r="AF474" s="65"/>
      <c r="AG474" s="65"/>
      <c r="AH474" s="65"/>
      <c r="AI474" s="65"/>
      <c r="AJ474" s="65"/>
      <c r="AK474" s="65"/>
      <c r="AL474" s="65"/>
      <c r="AM474" s="65"/>
      <c r="AN474" s="65"/>
      <c r="AO474" s="65"/>
      <c r="AP474" s="65"/>
      <c r="AQ474" s="65"/>
      <c r="AR474" s="65"/>
      <c r="AS474" s="65"/>
      <c r="AT474" s="65"/>
      <c r="AU474" s="65"/>
      <c r="AV474" s="65"/>
      <c r="AW474" s="65"/>
      <c r="AX474" s="65"/>
      <c r="AY474" s="65"/>
      <c r="AZ474" s="65"/>
      <c r="BA474" s="65"/>
      <c r="BB474" s="65"/>
      <c r="BC474" s="65"/>
      <c r="BD474" s="65"/>
      <c r="BE474" s="65"/>
      <c r="BF474" s="65"/>
      <c r="BG474" s="65"/>
      <c r="BH474" s="65"/>
      <c r="BI474" s="65"/>
      <c r="BJ474" s="65"/>
      <c r="BK474" s="65"/>
      <c r="BL474" s="65"/>
    </row>
    <row r="475" spans="1:64" x14ac:dyDescent="0.2">
      <c r="A475" s="60" t="s">
        <v>1372</v>
      </c>
      <c r="B475" s="60" t="s">
        <v>1816</v>
      </c>
      <c r="C475" s="66" t="s">
        <v>1886</v>
      </c>
      <c r="D475" s="60">
        <v>50</v>
      </c>
      <c r="E475" s="60" t="s">
        <v>26</v>
      </c>
      <c r="F475" s="60">
        <v>140</v>
      </c>
      <c r="G475" s="60" t="s">
        <v>27</v>
      </c>
      <c r="H475" s="68" t="s">
        <v>28</v>
      </c>
      <c r="I475" s="74" t="s">
        <v>41</v>
      </c>
      <c r="J475" s="60" t="s">
        <v>76</v>
      </c>
      <c r="K475" s="60"/>
      <c r="L475" s="60"/>
      <c r="M475" s="60" t="s">
        <v>32</v>
      </c>
      <c r="N475" s="60" t="s">
        <v>368</v>
      </c>
      <c r="O475" s="60">
        <v>24</v>
      </c>
      <c r="P475" s="60" t="s">
        <v>28</v>
      </c>
      <c r="Q475" s="65"/>
      <c r="R475" s="65"/>
      <c r="S475" s="65"/>
      <c r="T475" s="65"/>
      <c r="U475" s="65"/>
      <c r="V475" s="65"/>
      <c r="W475" s="65"/>
      <c r="X475" s="65"/>
      <c r="Y475" s="65"/>
      <c r="Z475" s="65"/>
      <c r="AA475" s="65"/>
      <c r="AB475" s="65"/>
      <c r="AC475" s="65"/>
      <c r="AD475" s="65"/>
      <c r="AE475" s="65"/>
      <c r="AF475" s="65"/>
      <c r="AG475" s="65"/>
      <c r="AH475" s="65"/>
      <c r="AI475" s="65"/>
      <c r="AJ475" s="65"/>
      <c r="AK475" s="65"/>
      <c r="AL475" s="65"/>
      <c r="AM475" s="65"/>
      <c r="AN475" s="65"/>
      <c r="AO475" s="65"/>
      <c r="AP475" s="65"/>
      <c r="AQ475" s="65"/>
      <c r="AR475" s="65"/>
      <c r="AS475" s="65"/>
      <c r="AT475" s="65"/>
      <c r="AU475" s="65"/>
      <c r="AV475" s="65"/>
      <c r="AW475" s="65"/>
      <c r="AX475" s="65"/>
      <c r="AY475" s="65"/>
      <c r="AZ475" s="65"/>
      <c r="BA475" s="65"/>
      <c r="BB475" s="65"/>
      <c r="BC475" s="65"/>
      <c r="BD475" s="65"/>
      <c r="BE475" s="65"/>
      <c r="BF475" s="65"/>
      <c r="BG475" s="65"/>
      <c r="BH475" s="65"/>
      <c r="BI475" s="65"/>
      <c r="BJ475" s="65"/>
      <c r="BK475" s="65"/>
      <c r="BL475" s="65"/>
    </row>
    <row r="476" spans="1:64" x14ac:dyDescent="0.2">
      <c r="A476" s="60" t="s">
        <v>1372</v>
      </c>
      <c r="B476" s="60" t="s">
        <v>1816</v>
      </c>
      <c r="C476" s="66" t="s">
        <v>1887</v>
      </c>
      <c r="D476" s="60">
        <v>50</v>
      </c>
      <c r="E476" s="60" t="s">
        <v>26</v>
      </c>
      <c r="F476" s="60">
        <v>180</v>
      </c>
      <c r="G476" s="60" t="s">
        <v>27</v>
      </c>
      <c r="H476" s="68" t="s">
        <v>28</v>
      </c>
      <c r="I476" s="74" t="s">
        <v>41</v>
      </c>
      <c r="J476" s="60" t="s">
        <v>76</v>
      </c>
      <c r="K476" s="60"/>
      <c r="L476" s="60"/>
      <c r="M476" s="60" t="s">
        <v>32</v>
      </c>
      <c r="N476" s="60" t="s">
        <v>368</v>
      </c>
      <c r="O476" s="60">
        <v>24</v>
      </c>
      <c r="P476" s="60" t="s">
        <v>28</v>
      </c>
      <c r="Q476" s="65"/>
      <c r="R476" s="65"/>
      <c r="S476" s="65"/>
      <c r="T476" s="65"/>
      <c r="U476" s="65"/>
      <c r="V476" s="65"/>
      <c r="W476" s="65"/>
      <c r="X476" s="65"/>
      <c r="Y476" s="65"/>
      <c r="Z476" s="65"/>
      <c r="AA476" s="65"/>
      <c r="AB476" s="65"/>
      <c r="AC476" s="65"/>
      <c r="AD476" s="65"/>
      <c r="AE476" s="65"/>
      <c r="AF476" s="65"/>
      <c r="AG476" s="65"/>
      <c r="AH476" s="65"/>
      <c r="AI476" s="65"/>
      <c r="AJ476" s="65"/>
      <c r="AK476" s="65"/>
      <c r="AL476" s="65"/>
      <c r="AM476" s="65"/>
      <c r="AN476" s="65"/>
      <c r="AO476" s="65"/>
      <c r="AP476" s="65"/>
      <c r="AQ476" s="65"/>
      <c r="AR476" s="65"/>
      <c r="AS476" s="65"/>
      <c r="AT476" s="65"/>
      <c r="AU476" s="65"/>
      <c r="AV476" s="65"/>
      <c r="AW476" s="65"/>
      <c r="AX476" s="65"/>
      <c r="AY476" s="65"/>
      <c r="AZ476" s="65"/>
      <c r="BA476" s="65"/>
      <c r="BB476" s="65"/>
      <c r="BC476" s="65"/>
      <c r="BD476" s="65"/>
      <c r="BE476" s="65"/>
      <c r="BF476" s="65"/>
      <c r="BG476" s="65"/>
      <c r="BH476" s="65"/>
      <c r="BI476" s="65"/>
      <c r="BJ476" s="65"/>
      <c r="BK476" s="65"/>
      <c r="BL476" s="65"/>
    </row>
    <row r="477" spans="1:64" x14ac:dyDescent="0.2">
      <c r="A477" s="60" t="s">
        <v>1372</v>
      </c>
      <c r="B477" s="60" t="s">
        <v>1816</v>
      </c>
      <c r="C477" s="67" t="s">
        <v>1888</v>
      </c>
      <c r="D477" s="60">
        <v>200</v>
      </c>
      <c r="E477" s="60" t="s">
        <v>26</v>
      </c>
      <c r="F477" s="60">
        <v>360</v>
      </c>
      <c r="G477" s="60" t="s">
        <v>27</v>
      </c>
      <c r="H477" s="68" t="s">
        <v>28</v>
      </c>
      <c r="I477" s="74" t="s">
        <v>41</v>
      </c>
      <c r="J477" s="60" t="s">
        <v>28</v>
      </c>
      <c r="K477" s="60" t="s">
        <v>1830</v>
      </c>
      <c r="L477" s="60" t="s">
        <v>1833</v>
      </c>
      <c r="M477" s="60" t="s">
        <v>32</v>
      </c>
      <c r="N477" s="60" t="s">
        <v>368</v>
      </c>
      <c r="O477" s="60">
        <v>24</v>
      </c>
      <c r="P477" s="60" t="s">
        <v>28</v>
      </c>
      <c r="Q477" s="65"/>
      <c r="R477" s="65"/>
      <c r="S477" s="65"/>
      <c r="T477" s="65"/>
      <c r="U477" s="65"/>
      <c r="V477" s="65"/>
      <c r="W477" s="65"/>
      <c r="X477" s="65"/>
      <c r="Y477" s="65"/>
      <c r="Z477" s="65"/>
      <c r="AA477" s="65"/>
      <c r="AB477" s="65"/>
      <c r="AC477" s="65"/>
      <c r="AD477" s="65"/>
      <c r="AE477" s="65"/>
      <c r="AF477" s="65"/>
      <c r="AG477" s="65"/>
      <c r="AH477" s="65"/>
      <c r="AI477" s="65"/>
      <c r="AJ477" s="65"/>
      <c r="AK477" s="65"/>
      <c r="AL477" s="65"/>
      <c r="AM477" s="65"/>
      <c r="AN477" s="65"/>
      <c r="AO477" s="65"/>
      <c r="AP477" s="65"/>
      <c r="AQ477" s="65"/>
      <c r="AR477" s="65"/>
      <c r="AS477" s="65"/>
      <c r="AT477" s="65"/>
      <c r="AU477" s="65"/>
      <c r="AV477" s="65"/>
      <c r="AW477" s="65"/>
      <c r="AX477" s="65"/>
      <c r="AY477" s="65"/>
      <c r="AZ477" s="65"/>
      <c r="BA477" s="65"/>
      <c r="BB477" s="65"/>
      <c r="BC477" s="65"/>
      <c r="BD477" s="65"/>
      <c r="BE477" s="65"/>
      <c r="BF477" s="65"/>
      <c r="BG477" s="65"/>
      <c r="BH477" s="65"/>
      <c r="BI477" s="65"/>
      <c r="BJ477" s="65"/>
      <c r="BK477" s="65"/>
      <c r="BL477" s="65"/>
    </row>
    <row r="478" spans="1:64" x14ac:dyDescent="0.2">
      <c r="A478" s="60" t="s">
        <v>1372</v>
      </c>
      <c r="B478" s="60" t="s">
        <v>1816</v>
      </c>
      <c r="C478" s="67" t="s">
        <v>1889</v>
      </c>
      <c r="D478" s="60">
        <v>250</v>
      </c>
      <c r="E478" s="60" t="s">
        <v>26</v>
      </c>
      <c r="F478" s="60">
        <v>680</v>
      </c>
      <c r="G478" s="60" t="s">
        <v>27</v>
      </c>
      <c r="H478" s="68" t="s">
        <v>28</v>
      </c>
      <c r="I478" s="74" t="s">
        <v>41</v>
      </c>
      <c r="J478" s="60" t="s">
        <v>28</v>
      </c>
      <c r="K478" s="60" t="s">
        <v>1830</v>
      </c>
      <c r="L478" s="60" t="s">
        <v>1833</v>
      </c>
      <c r="M478" s="60" t="s">
        <v>32</v>
      </c>
      <c r="N478" s="60" t="s">
        <v>368</v>
      </c>
      <c r="O478" s="60">
        <v>24</v>
      </c>
      <c r="P478" s="60" t="s">
        <v>28</v>
      </c>
      <c r="Q478" s="65"/>
      <c r="R478" s="65"/>
      <c r="S478" s="65"/>
      <c r="T478" s="65"/>
      <c r="U478" s="65"/>
      <c r="V478" s="65"/>
      <c r="W478" s="65"/>
      <c r="X478" s="65"/>
      <c r="Y478" s="65"/>
      <c r="Z478" s="65"/>
      <c r="AA478" s="65"/>
      <c r="AB478" s="65"/>
      <c r="AC478" s="65"/>
      <c r="AD478" s="65"/>
      <c r="AE478" s="65"/>
      <c r="AF478" s="65"/>
      <c r="AG478" s="65"/>
      <c r="AH478" s="65"/>
      <c r="AI478" s="65"/>
      <c r="AJ478" s="65"/>
      <c r="AK478" s="65"/>
      <c r="AL478" s="65"/>
      <c r="AM478" s="65"/>
      <c r="AN478" s="65"/>
      <c r="AO478" s="65"/>
      <c r="AP478" s="65"/>
      <c r="AQ478" s="65"/>
      <c r="AR478" s="65"/>
      <c r="AS478" s="65"/>
      <c r="AT478" s="65"/>
      <c r="AU478" s="65"/>
      <c r="AV478" s="65"/>
      <c r="AW478" s="65"/>
      <c r="AX478" s="65"/>
      <c r="AY478" s="65"/>
      <c r="AZ478" s="65"/>
      <c r="BA478" s="65"/>
      <c r="BB478" s="65"/>
      <c r="BC478" s="65"/>
      <c r="BD478" s="65"/>
      <c r="BE478" s="65"/>
      <c r="BF478" s="65"/>
      <c r="BG478" s="65"/>
      <c r="BH478" s="65"/>
      <c r="BI478" s="65"/>
      <c r="BJ478" s="65"/>
      <c r="BK478" s="65"/>
      <c r="BL478" s="65"/>
    </row>
    <row r="479" spans="1:64" x14ac:dyDescent="0.2">
      <c r="A479" s="60" t="s">
        <v>1372</v>
      </c>
      <c r="B479" s="60" t="s">
        <v>1816</v>
      </c>
      <c r="C479" s="66" t="s">
        <v>1890</v>
      </c>
      <c r="D479" s="60">
        <v>50</v>
      </c>
      <c r="E479" s="60" t="s">
        <v>26</v>
      </c>
      <c r="F479" s="60">
        <v>140</v>
      </c>
      <c r="G479" s="60" t="s">
        <v>27</v>
      </c>
      <c r="H479" s="68" t="s">
        <v>76</v>
      </c>
      <c r="I479" s="74" t="s">
        <v>41</v>
      </c>
      <c r="J479" s="60" t="s">
        <v>76</v>
      </c>
      <c r="K479" s="60"/>
      <c r="L479" s="60"/>
      <c r="M479" s="60" t="s">
        <v>32</v>
      </c>
      <c r="N479" s="60" t="s">
        <v>1844</v>
      </c>
      <c r="O479" s="60">
        <v>24</v>
      </c>
      <c r="P479" s="60" t="s">
        <v>28</v>
      </c>
      <c r="Q479" s="65"/>
      <c r="R479" s="65"/>
      <c r="S479" s="65"/>
      <c r="T479" s="65"/>
      <c r="U479" s="65"/>
      <c r="V479" s="65"/>
      <c r="W479" s="65"/>
      <c r="X479" s="65"/>
      <c r="Y479" s="65"/>
      <c r="Z479" s="65"/>
      <c r="AA479" s="65"/>
      <c r="AB479" s="65"/>
      <c r="AC479" s="65"/>
      <c r="AD479" s="65"/>
      <c r="AE479" s="65"/>
      <c r="AF479" s="65"/>
      <c r="AG479" s="65"/>
      <c r="AH479" s="65"/>
      <c r="AI479" s="65"/>
      <c r="AJ479" s="65"/>
      <c r="AK479" s="65"/>
      <c r="AL479" s="65"/>
      <c r="AM479" s="65"/>
      <c r="AN479" s="65"/>
      <c r="AO479" s="65"/>
      <c r="AP479" s="65"/>
      <c r="AQ479" s="65"/>
      <c r="AR479" s="65"/>
      <c r="AS479" s="65"/>
      <c r="AT479" s="65"/>
      <c r="AU479" s="65"/>
      <c r="AV479" s="65"/>
      <c r="AW479" s="65"/>
      <c r="AX479" s="65"/>
      <c r="AY479" s="65"/>
      <c r="AZ479" s="65"/>
      <c r="BA479" s="65"/>
      <c r="BB479" s="65"/>
      <c r="BC479" s="65"/>
      <c r="BD479" s="65"/>
      <c r="BE479" s="65"/>
      <c r="BF479" s="65"/>
      <c r="BG479" s="65"/>
      <c r="BH479" s="65"/>
      <c r="BI479" s="65"/>
      <c r="BJ479" s="65"/>
      <c r="BK479" s="65"/>
      <c r="BL479" s="65"/>
    </row>
    <row r="480" spans="1:64" x14ac:dyDescent="0.2">
      <c r="A480" s="60" t="s">
        <v>1372</v>
      </c>
      <c r="B480" s="60" t="s">
        <v>1816</v>
      </c>
      <c r="C480" s="67" t="s">
        <v>1891</v>
      </c>
      <c r="D480" s="60">
        <v>200</v>
      </c>
      <c r="E480" s="60" t="s">
        <v>26</v>
      </c>
      <c r="F480" s="60">
        <v>620</v>
      </c>
      <c r="G480" s="60" t="s">
        <v>27</v>
      </c>
      <c r="H480" s="68" t="s">
        <v>28</v>
      </c>
      <c r="I480" s="74" t="s">
        <v>41</v>
      </c>
      <c r="J480" s="60" t="s">
        <v>28</v>
      </c>
      <c r="K480" s="60" t="s">
        <v>1830</v>
      </c>
      <c r="L480" s="60" t="s">
        <v>1833</v>
      </c>
      <c r="M480" s="60" t="s">
        <v>32</v>
      </c>
      <c r="N480" s="60" t="s">
        <v>368</v>
      </c>
      <c r="O480" s="60">
        <v>24</v>
      </c>
      <c r="P480" s="60" t="s">
        <v>28</v>
      </c>
      <c r="Q480" s="65"/>
      <c r="R480" s="65"/>
      <c r="S480" s="65"/>
      <c r="T480" s="65"/>
      <c r="U480" s="65"/>
      <c r="V480" s="65"/>
      <c r="W480" s="65"/>
      <c r="X480" s="65"/>
      <c r="Y480" s="65"/>
      <c r="Z480" s="65"/>
      <c r="AA480" s="65"/>
      <c r="AB480" s="65"/>
      <c r="AC480" s="65"/>
      <c r="AD480" s="65"/>
      <c r="AE480" s="65"/>
      <c r="AF480" s="65"/>
      <c r="AG480" s="65"/>
      <c r="AH480" s="65"/>
      <c r="AI480" s="65"/>
      <c r="AJ480" s="65"/>
      <c r="AK480" s="65"/>
      <c r="AL480" s="65"/>
      <c r="AM480" s="65"/>
      <c r="AN480" s="65"/>
      <c r="AO480" s="65"/>
      <c r="AP480" s="65"/>
      <c r="AQ480" s="65"/>
      <c r="AR480" s="65"/>
      <c r="AS480" s="65"/>
      <c r="AT480" s="65"/>
      <c r="AU480" s="65"/>
      <c r="AV480" s="65"/>
      <c r="AW480" s="65"/>
      <c r="AX480" s="65"/>
      <c r="AY480" s="65"/>
      <c r="AZ480" s="65"/>
      <c r="BA480" s="65"/>
      <c r="BB480" s="65"/>
      <c r="BC480" s="65"/>
      <c r="BD480" s="65"/>
      <c r="BE480" s="65"/>
      <c r="BF480" s="65"/>
      <c r="BG480" s="65"/>
      <c r="BH480" s="65"/>
      <c r="BI480" s="65"/>
      <c r="BJ480" s="65"/>
      <c r="BK480" s="65"/>
      <c r="BL480" s="65"/>
    </row>
    <row r="481" spans="8:8" x14ac:dyDescent="0.2">
      <c r="H481">
        <v>118</v>
      </c>
    </row>
    <row r="497" spans="1:28" x14ac:dyDescent="0.2">
      <c r="A497" s="736" t="s">
        <v>4751</v>
      </c>
      <c r="B497" s="737"/>
      <c r="C497" s="737"/>
      <c r="D497" s="737"/>
      <c r="E497" s="737"/>
      <c r="F497" s="737"/>
      <c r="G497" s="737"/>
      <c r="H497" s="737"/>
      <c r="I497" s="737"/>
      <c r="J497" s="737"/>
      <c r="K497" s="737"/>
      <c r="L497" s="737"/>
      <c r="M497" s="737"/>
      <c r="N497" s="737"/>
      <c r="O497" s="737"/>
      <c r="P497" s="737"/>
      <c r="Q497" s="736" t="s">
        <v>4608</v>
      </c>
      <c r="R497" s="736"/>
      <c r="S497" s="736"/>
      <c r="T497" s="736"/>
      <c r="U497" s="736"/>
      <c r="V497" s="736"/>
      <c r="W497" s="736"/>
      <c r="X497" s="736"/>
      <c r="Y497" s="736"/>
      <c r="Z497" s="736"/>
      <c r="AA497" s="736"/>
      <c r="AB497" s="736"/>
    </row>
  </sheetData>
  <mergeCells count="34">
    <mergeCell ref="K3:K4"/>
    <mergeCell ref="L3:L4"/>
    <mergeCell ref="AW3:AZ3"/>
    <mergeCell ref="BA3:BD3"/>
    <mergeCell ref="O3:O4"/>
    <mergeCell ref="P3:P4"/>
    <mergeCell ref="A497:P497"/>
    <mergeCell ref="Q497:AB497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BE3:BH3"/>
    <mergeCell ref="BI3:BL3"/>
    <mergeCell ref="M3:M4"/>
    <mergeCell ref="N3:N4"/>
    <mergeCell ref="A1:P1"/>
    <mergeCell ref="Q1:AB1"/>
    <mergeCell ref="A2:P2"/>
    <mergeCell ref="Q2:BL2"/>
    <mergeCell ref="Q3:T3"/>
    <mergeCell ref="U3:X3"/>
    <mergeCell ref="Y3:AB3"/>
    <mergeCell ref="AC3:AF3"/>
    <mergeCell ref="AG3:AJ3"/>
    <mergeCell ref="AK3:AN3"/>
    <mergeCell ref="AO3:AR3"/>
    <mergeCell ref="AS3:AV3"/>
  </mergeCells>
  <phoneticPr fontId="51" type="noConversion"/>
  <pageMargins left="0.69930555555555596" right="0.69930555555555596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5"/>
  <dimension ref="A1:BL630"/>
  <sheetViews>
    <sheetView workbookViewId="0">
      <selection activeCell="D26" sqref="D26"/>
    </sheetView>
  </sheetViews>
  <sheetFormatPr defaultColWidth="9" defaultRowHeight="14.25" x14ac:dyDescent="0.2"/>
  <cols>
    <col min="1" max="1" width="18.375" customWidth="1"/>
    <col min="2" max="2" width="18.125" customWidth="1"/>
    <col min="3" max="3" width="21.125" customWidth="1"/>
    <col min="4" max="4" width="7.25" customWidth="1"/>
    <col min="5" max="5" width="13.25" customWidth="1"/>
    <col min="6" max="6" width="10.5" customWidth="1"/>
    <col min="7" max="7" width="21.625" customWidth="1"/>
    <col min="8" max="8" width="11.125" customWidth="1"/>
    <col min="9" max="9" width="13" customWidth="1"/>
    <col min="10" max="10" width="10.625" customWidth="1"/>
    <col min="11" max="11" width="33" customWidth="1"/>
    <col min="12" max="12" width="10.625" customWidth="1"/>
    <col min="13" max="13" width="13.875" customWidth="1"/>
    <col min="14" max="14" width="9.5" customWidth="1"/>
    <col min="15" max="15" width="12" customWidth="1"/>
    <col min="16" max="16" width="11.25" customWidth="1"/>
    <col min="17" max="17" width="9.75" customWidth="1"/>
    <col min="18" max="18" width="11.5" customWidth="1"/>
    <col min="19" max="19" width="12.75" customWidth="1"/>
    <col min="20" max="20" width="11" customWidth="1"/>
    <col min="28" max="28" width="12.875" customWidth="1"/>
    <col min="37" max="37" width="9.25" customWidth="1"/>
  </cols>
  <sheetData>
    <row r="1" spans="1:64" ht="44.25" customHeight="1" x14ac:dyDescent="0.2">
      <c r="A1" s="720" t="s">
        <v>5920</v>
      </c>
      <c r="B1" s="721"/>
      <c r="C1" s="721"/>
      <c r="D1" s="721"/>
      <c r="E1" s="721"/>
      <c r="F1" s="721"/>
      <c r="G1" s="721"/>
      <c r="H1" s="721"/>
      <c r="I1" s="721"/>
      <c r="J1" s="721"/>
      <c r="K1" s="721"/>
      <c r="L1" s="721"/>
      <c r="M1" s="721"/>
      <c r="N1" s="721"/>
      <c r="O1" s="721"/>
      <c r="P1" s="721"/>
      <c r="Q1" s="731" t="s">
        <v>1</v>
      </c>
      <c r="R1" s="731"/>
      <c r="S1" s="731"/>
      <c r="T1" s="731"/>
      <c r="U1" s="731"/>
      <c r="V1" s="731"/>
      <c r="W1" s="731"/>
      <c r="X1" s="731"/>
      <c r="Y1" s="731"/>
      <c r="Z1" s="731"/>
      <c r="AA1" s="731"/>
      <c r="AB1" s="731"/>
    </row>
    <row r="2" spans="1:64" ht="39" customHeight="1" x14ac:dyDescent="0.2">
      <c r="A2" s="732" t="s">
        <v>5921</v>
      </c>
      <c r="B2" s="732"/>
      <c r="C2" s="732"/>
      <c r="D2" s="732"/>
      <c r="E2" s="732"/>
      <c r="F2" s="732"/>
      <c r="G2" s="732"/>
      <c r="H2" s="732"/>
      <c r="I2" s="732"/>
      <c r="J2" s="732"/>
      <c r="K2" s="732"/>
      <c r="L2" s="732"/>
      <c r="M2" s="732"/>
      <c r="N2" s="732"/>
      <c r="O2" s="732"/>
      <c r="P2" s="732"/>
      <c r="Q2" s="733" t="s">
        <v>4567</v>
      </c>
      <c r="R2" s="733"/>
      <c r="S2" s="733"/>
      <c r="T2" s="733"/>
      <c r="U2" s="733"/>
      <c r="V2" s="733"/>
      <c r="W2" s="733"/>
      <c r="X2" s="733"/>
      <c r="Y2" s="733"/>
      <c r="Z2" s="733"/>
      <c r="AA2" s="733"/>
      <c r="AB2" s="733"/>
      <c r="AC2" s="733"/>
      <c r="AD2" s="733"/>
      <c r="AE2" s="733"/>
      <c r="AF2" s="733"/>
      <c r="AG2" s="733"/>
      <c r="AH2" s="733"/>
      <c r="AI2" s="733"/>
      <c r="AJ2" s="733"/>
      <c r="AK2" s="733"/>
      <c r="AL2" s="733"/>
      <c r="AM2" s="733"/>
      <c r="AN2" s="733"/>
      <c r="AO2" s="733"/>
      <c r="AP2" s="733"/>
      <c r="AQ2" s="733"/>
      <c r="AR2" s="733"/>
      <c r="AS2" s="733"/>
      <c r="AT2" s="733"/>
      <c r="AU2" s="733"/>
      <c r="AV2" s="733"/>
      <c r="AW2" s="733"/>
      <c r="AX2" s="733"/>
      <c r="AY2" s="733"/>
      <c r="AZ2" s="733"/>
      <c r="BA2" s="733"/>
      <c r="BB2" s="733"/>
      <c r="BC2" s="733"/>
      <c r="BD2" s="733"/>
      <c r="BE2" s="733"/>
      <c r="BF2" s="733"/>
      <c r="BG2" s="733"/>
      <c r="BH2" s="733"/>
      <c r="BI2" s="733"/>
      <c r="BJ2" s="733"/>
      <c r="BK2" s="733"/>
      <c r="BL2" s="733"/>
    </row>
    <row r="3" spans="1:64" s="3" customFormat="1" ht="25.5" customHeight="1" x14ac:dyDescent="0.2">
      <c r="A3" s="724" t="s">
        <v>2</v>
      </c>
      <c r="B3" s="724" t="s">
        <v>3</v>
      </c>
      <c r="C3" s="724" t="s">
        <v>4</v>
      </c>
      <c r="D3" s="734" t="s">
        <v>5</v>
      </c>
      <c r="E3" s="734" t="s">
        <v>6</v>
      </c>
      <c r="F3" s="734" t="s">
        <v>7</v>
      </c>
      <c r="G3" s="728" t="s">
        <v>8</v>
      </c>
      <c r="H3" s="728" t="s">
        <v>9</v>
      </c>
      <c r="I3" s="728" t="s">
        <v>10</v>
      </c>
      <c r="J3" s="728" t="s">
        <v>11</v>
      </c>
      <c r="K3" s="734" t="s">
        <v>12</v>
      </c>
      <c r="L3" s="734" t="s">
        <v>13</v>
      </c>
      <c r="M3" s="728" t="s">
        <v>14</v>
      </c>
      <c r="N3" s="728" t="s">
        <v>15</v>
      </c>
      <c r="O3" s="728" t="s">
        <v>16</v>
      </c>
      <c r="P3" s="728" t="s">
        <v>17</v>
      </c>
      <c r="Q3" s="723">
        <v>44197</v>
      </c>
      <c r="R3" s="724"/>
      <c r="S3" s="724"/>
      <c r="T3" s="724"/>
      <c r="U3" s="723">
        <v>44228</v>
      </c>
      <c r="V3" s="724"/>
      <c r="W3" s="724"/>
      <c r="X3" s="724"/>
      <c r="Y3" s="723">
        <v>44256</v>
      </c>
      <c r="Z3" s="724"/>
      <c r="AA3" s="724"/>
      <c r="AB3" s="724"/>
      <c r="AC3" s="723">
        <v>44287</v>
      </c>
      <c r="AD3" s="724"/>
      <c r="AE3" s="724"/>
      <c r="AF3" s="724"/>
      <c r="AG3" s="723">
        <v>44317</v>
      </c>
      <c r="AH3" s="724"/>
      <c r="AI3" s="724"/>
      <c r="AJ3" s="724"/>
      <c r="AK3" s="723">
        <v>44348</v>
      </c>
      <c r="AL3" s="724"/>
      <c r="AM3" s="724"/>
      <c r="AN3" s="724"/>
      <c r="AO3" s="723">
        <v>44378</v>
      </c>
      <c r="AP3" s="724"/>
      <c r="AQ3" s="724"/>
      <c r="AR3" s="724"/>
      <c r="AS3" s="723">
        <v>44409</v>
      </c>
      <c r="AT3" s="724"/>
      <c r="AU3" s="724"/>
      <c r="AV3" s="724"/>
      <c r="AW3" s="723">
        <v>44440</v>
      </c>
      <c r="AX3" s="724"/>
      <c r="AY3" s="724"/>
      <c r="AZ3" s="724"/>
      <c r="BA3" s="723">
        <v>44470</v>
      </c>
      <c r="BB3" s="724"/>
      <c r="BC3" s="724"/>
      <c r="BD3" s="724"/>
      <c r="BE3" s="723">
        <v>44501</v>
      </c>
      <c r="BF3" s="724"/>
      <c r="BG3" s="724"/>
      <c r="BH3" s="724"/>
      <c r="BI3" s="723">
        <v>44531</v>
      </c>
      <c r="BJ3" s="724"/>
      <c r="BK3" s="724"/>
      <c r="BL3" s="724"/>
    </row>
    <row r="4" spans="1:64" s="10" customFormat="1" ht="38.25" customHeight="1" x14ac:dyDescent="0.2">
      <c r="A4" s="724"/>
      <c r="B4" s="724"/>
      <c r="C4" s="724"/>
      <c r="D4" s="735"/>
      <c r="E4" s="735"/>
      <c r="F4" s="735"/>
      <c r="G4" s="728"/>
      <c r="H4" s="728"/>
      <c r="I4" s="728"/>
      <c r="J4" s="728"/>
      <c r="K4" s="735"/>
      <c r="L4" s="735"/>
      <c r="M4" s="728"/>
      <c r="N4" s="728"/>
      <c r="O4" s="728"/>
      <c r="P4" s="728"/>
      <c r="Q4" s="11" t="s">
        <v>18</v>
      </c>
      <c r="R4" s="12" t="s">
        <v>19</v>
      </c>
      <c r="S4" s="12" t="s">
        <v>20</v>
      </c>
      <c r="T4" s="12" t="s">
        <v>21</v>
      </c>
      <c r="U4" s="11" t="s">
        <v>18</v>
      </c>
      <c r="V4" s="12" t="s">
        <v>19</v>
      </c>
      <c r="W4" s="12" t="s">
        <v>20</v>
      </c>
      <c r="X4" s="12" t="s">
        <v>21</v>
      </c>
      <c r="Y4" s="11" t="s">
        <v>18</v>
      </c>
      <c r="Z4" s="12" t="s">
        <v>19</v>
      </c>
      <c r="AA4" s="12" t="s">
        <v>20</v>
      </c>
      <c r="AB4" s="12" t="s">
        <v>21</v>
      </c>
      <c r="AC4" s="11" t="s">
        <v>18</v>
      </c>
      <c r="AD4" s="12" t="s">
        <v>19</v>
      </c>
      <c r="AE4" s="12" t="s">
        <v>20</v>
      </c>
      <c r="AF4" s="12" t="s">
        <v>21</v>
      </c>
      <c r="AG4" s="11" t="s">
        <v>18</v>
      </c>
      <c r="AH4" s="12" t="s">
        <v>19</v>
      </c>
      <c r="AI4" s="12" t="s">
        <v>20</v>
      </c>
      <c r="AJ4" s="12" t="s">
        <v>21</v>
      </c>
      <c r="AK4" s="11" t="s">
        <v>18</v>
      </c>
      <c r="AL4" s="12" t="s">
        <v>19</v>
      </c>
      <c r="AM4" s="12" t="s">
        <v>20</v>
      </c>
      <c r="AN4" s="12" t="s">
        <v>21</v>
      </c>
      <c r="AO4" s="11" t="s">
        <v>18</v>
      </c>
      <c r="AP4" s="12" t="s">
        <v>19</v>
      </c>
      <c r="AQ4" s="12" t="s">
        <v>20</v>
      </c>
      <c r="AR4" s="12" t="s">
        <v>21</v>
      </c>
      <c r="AS4" s="11" t="s">
        <v>18</v>
      </c>
      <c r="AT4" s="12" t="s">
        <v>19</v>
      </c>
      <c r="AU4" s="12" t="s">
        <v>20</v>
      </c>
      <c r="AV4" s="12" t="s">
        <v>21</v>
      </c>
      <c r="AW4" s="11" t="s">
        <v>18</v>
      </c>
      <c r="AX4" s="12" t="s">
        <v>19</v>
      </c>
      <c r="AY4" s="12" t="s">
        <v>20</v>
      </c>
      <c r="AZ4" s="12" t="s">
        <v>21</v>
      </c>
      <c r="BA4" s="11" t="s">
        <v>18</v>
      </c>
      <c r="BB4" s="12" t="s">
        <v>19</v>
      </c>
      <c r="BC4" s="12" t="s">
        <v>20</v>
      </c>
      <c r="BD4" s="12" t="s">
        <v>21</v>
      </c>
      <c r="BE4" s="11" t="s">
        <v>18</v>
      </c>
      <c r="BF4" s="12" t="s">
        <v>19</v>
      </c>
      <c r="BG4" s="12" t="s">
        <v>20</v>
      </c>
      <c r="BH4" s="12" t="s">
        <v>21</v>
      </c>
      <c r="BI4" s="11" t="s">
        <v>18</v>
      </c>
      <c r="BJ4" s="12" t="s">
        <v>19</v>
      </c>
      <c r="BK4" s="12" t="s">
        <v>20</v>
      </c>
      <c r="BL4" s="12" t="s">
        <v>21</v>
      </c>
    </row>
    <row r="5" spans="1:64" s="10" customFormat="1" ht="38.25" customHeight="1" x14ac:dyDescent="0.2">
      <c r="A5" s="11"/>
      <c r="B5" s="11"/>
      <c r="C5" s="11"/>
      <c r="D5" s="28"/>
      <c r="E5" s="13"/>
      <c r="F5" s="13"/>
      <c r="G5" s="12"/>
      <c r="H5" s="12"/>
      <c r="I5" s="12"/>
      <c r="J5" s="12"/>
      <c r="K5" s="13"/>
      <c r="L5" s="13"/>
      <c r="M5" s="12"/>
      <c r="N5" s="12"/>
      <c r="O5" s="12"/>
      <c r="P5" s="12"/>
      <c r="Q5" s="11"/>
      <c r="R5" s="12"/>
      <c r="S5" s="12"/>
      <c r="T5" s="12"/>
      <c r="U5" s="11"/>
      <c r="V5" s="12"/>
      <c r="W5" s="12"/>
      <c r="X5" s="12"/>
      <c r="Y5" s="11"/>
      <c r="Z5" s="12"/>
      <c r="AA5" s="12"/>
      <c r="AB5" s="12"/>
      <c r="AC5" s="11"/>
      <c r="AD5" s="12"/>
      <c r="AE5" s="12"/>
      <c r="AF5" s="12"/>
      <c r="AG5" s="11"/>
      <c r="AH5" s="12"/>
      <c r="AI5" s="12"/>
      <c r="AJ5" s="12"/>
      <c r="AK5" s="11"/>
      <c r="AL5" s="12"/>
      <c r="AM5" s="12"/>
      <c r="AN5" s="12"/>
      <c r="AO5" s="11"/>
      <c r="AP5" s="12"/>
      <c r="AQ5" s="12"/>
      <c r="AR5" s="12"/>
      <c r="AS5" s="11"/>
      <c r="AT5" s="12"/>
      <c r="AU5" s="12"/>
      <c r="AV5" s="12"/>
      <c r="AW5" s="11"/>
      <c r="AX5" s="12"/>
      <c r="AY5" s="12"/>
      <c r="AZ5" s="12"/>
      <c r="BA5" s="11"/>
      <c r="BB5" s="12"/>
      <c r="BC5" s="12"/>
      <c r="BD5" s="12"/>
      <c r="BE5" s="11"/>
      <c r="BF5" s="12"/>
      <c r="BG5" s="12"/>
      <c r="BH5" s="12"/>
      <c r="BI5" s="11"/>
      <c r="BJ5" s="12"/>
      <c r="BK5" s="12"/>
      <c r="BL5" s="12"/>
    </row>
    <row r="6" spans="1:64" s="20" customFormat="1" x14ac:dyDescent="0.2">
      <c r="A6" s="29" t="s">
        <v>724</v>
      </c>
      <c r="B6" s="29" t="s">
        <v>326</v>
      </c>
      <c r="C6" s="29" t="s">
        <v>725</v>
      </c>
      <c r="D6" s="29">
        <v>1750</v>
      </c>
      <c r="E6" s="29" t="s">
        <v>26</v>
      </c>
      <c r="F6" s="29">
        <v>220</v>
      </c>
      <c r="G6" s="29" t="s">
        <v>726</v>
      </c>
      <c r="H6" s="29" t="s">
        <v>28</v>
      </c>
      <c r="I6" s="29" t="s">
        <v>41</v>
      </c>
      <c r="J6" s="29" t="s">
        <v>28</v>
      </c>
      <c r="K6" s="29" t="s">
        <v>727</v>
      </c>
      <c r="L6" s="29" t="s">
        <v>728</v>
      </c>
      <c r="M6" s="29" t="s">
        <v>32</v>
      </c>
      <c r="N6" s="29" t="s">
        <v>368</v>
      </c>
      <c r="O6" s="29">
        <v>24</v>
      </c>
      <c r="P6" s="29" t="s">
        <v>28</v>
      </c>
      <c r="Q6" s="29"/>
      <c r="R6" s="29"/>
      <c r="S6" s="29"/>
      <c r="T6" s="29"/>
      <c r="U6" s="29" t="s">
        <v>5922</v>
      </c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</row>
    <row r="7" spans="1:64" s="20" customFormat="1" x14ac:dyDescent="0.2">
      <c r="A7" s="29" t="s">
        <v>724</v>
      </c>
      <c r="B7" s="29" t="s">
        <v>326</v>
      </c>
      <c r="C7" s="29" t="s">
        <v>729</v>
      </c>
      <c r="D7" s="29">
        <v>110</v>
      </c>
      <c r="E7" s="29" t="s">
        <v>26</v>
      </c>
      <c r="F7" s="29">
        <v>300</v>
      </c>
      <c r="G7" s="29" t="s">
        <v>730</v>
      </c>
      <c r="H7" s="29" t="s">
        <v>28</v>
      </c>
      <c r="I7" s="29" t="s">
        <v>41</v>
      </c>
      <c r="J7" s="29" t="s">
        <v>76</v>
      </c>
      <c r="K7" s="29"/>
      <c r="L7" s="35"/>
      <c r="M7" s="29" t="s">
        <v>32</v>
      </c>
      <c r="N7" s="29" t="s">
        <v>459</v>
      </c>
      <c r="O7" s="29">
        <v>24</v>
      </c>
      <c r="P7" s="29" t="s">
        <v>28</v>
      </c>
      <c r="Q7" s="29"/>
      <c r="R7" s="29"/>
      <c r="S7" s="29"/>
      <c r="T7" s="29"/>
      <c r="U7" s="29" t="s">
        <v>5922</v>
      </c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</row>
    <row r="8" spans="1:64" s="20" customFormat="1" x14ac:dyDescent="0.2">
      <c r="A8" s="29" t="s">
        <v>724</v>
      </c>
      <c r="B8" s="29" t="s">
        <v>326</v>
      </c>
      <c r="C8" s="29" t="s">
        <v>731</v>
      </c>
      <c r="D8" s="29">
        <v>800</v>
      </c>
      <c r="E8" s="29" t="s">
        <v>732</v>
      </c>
      <c r="F8" s="29">
        <v>1100</v>
      </c>
      <c r="G8" s="29" t="s">
        <v>726</v>
      </c>
      <c r="H8" s="29" t="s">
        <v>28</v>
      </c>
      <c r="I8" s="29" t="s">
        <v>41</v>
      </c>
      <c r="J8" s="29" t="s">
        <v>28</v>
      </c>
      <c r="K8" s="29" t="s">
        <v>727</v>
      </c>
      <c r="L8" s="29" t="s">
        <v>728</v>
      </c>
      <c r="M8" s="29" t="s">
        <v>32</v>
      </c>
      <c r="N8" s="29" t="s">
        <v>733</v>
      </c>
      <c r="O8" s="29">
        <v>24</v>
      </c>
      <c r="P8" s="29" t="s">
        <v>28</v>
      </c>
      <c r="Q8" s="29"/>
      <c r="R8" s="29"/>
      <c r="S8" s="29"/>
      <c r="T8" s="29"/>
      <c r="U8" s="29" t="s">
        <v>5922</v>
      </c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</row>
    <row r="9" spans="1:64" s="20" customFormat="1" x14ac:dyDescent="0.2">
      <c r="A9" s="29" t="s">
        <v>724</v>
      </c>
      <c r="B9" s="29" t="s">
        <v>326</v>
      </c>
      <c r="C9" s="29" t="s">
        <v>734</v>
      </c>
      <c r="D9" s="29">
        <v>800</v>
      </c>
      <c r="E9" s="29" t="s">
        <v>26</v>
      </c>
      <c r="F9" s="29">
        <v>800</v>
      </c>
      <c r="G9" s="29" t="s">
        <v>726</v>
      </c>
      <c r="H9" s="29" t="s">
        <v>28</v>
      </c>
      <c r="I9" s="29" t="s">
        <v>41</v>
      </c>
      <c r="J9" s="29" t="s">
        <v>76</v>
      </c>
      <c r="K9" s="29"/>
      <c r="L9" s="35"/>
      <c r="M9" s="29" t="s">
        <v>32</v>
      </c>
      <c r="N9" s="29" t="s">
        <v>70</v>
      </c>
      <c r="O9" s="29">
        <v>24</v>
      </c>
      <c r="P9" s="29" t="s">
        <v>28</v>
      </c>
      <c r="Q9" s="29"/>
      <c r="R9" s="29"/>
      <c r="S9" s="29"/>
      <c r="T9" s="29"/>
      <c r="U9" s="29" t="s">
        <v>5922</v>
      </c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</row>
    <row r="10" spans="1:64" s="20" customFormat="1" x14ac:dyDescent="0.2">
      <c r="A10" s="29" t="s">
        <v>724</v>
      </c>
      <c r="B10" s="29" t="s">
        <v>326</v>
      </c>
      <c r="C10" s="29" t="s">
        <v>735</v>
      </c>
      <c r="D10" s="29">
        <v>800</v>
      </c>
      <c r="E10" s="29" t="s">
        <v>26</v>
      </c>
      <c r="F10" s="29">
        <v>800</v>
      </c>
      <c r="G10" s="29" t="s">
        <v>726</v>
      </c>
      <c r="H10" s="29" t="s">
        <v>28</v>
      </c>
      <c r="I10" s="29" t="s">
        <v>41</v>
      </c>
      <c r="J10" s="29" t="s">
        <v>76</v>
      </c>
      <c r="K10" s="29"/>
      <c r="L10" s="35"/>
      <c r="M10" s="29" t="s">
        <v>32</v>
      </c>
      <c r="N10" s="29" t="s">
        <v>70</v>
      </c>
      <c r="O10" s="29">
        <v>24</v>
      </c>
      <c r="P10" s="29" t="s">
        <v>28</v>
      </c>
      <c r="Q10" s="29"/>
      <c r="R10" s="29"/>
      <c r="S10" s="29"/>
      <c r="T10" s="29"/>
      <c r="U10" s="29" t="s">
        <v>5922</v>
      </c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</row>
    <row r="11" spans="1:64" s="20" customFormat="1" x14ac:dyDescent="0.2">
      <c r="A11" s="29" t="s">
        <v>724</v>
      </c>
      <c r="B11" s="29" t="s">
        <v>326</v>
      </c>
      <c r="C11" s="29" t="s">
        <v>736</v>
      </c>
      <c r="D11" s="29">
        <v>1750</v>
      </c>
      <c r="E11" s="29" t="s">
        <v>732</v>
      </c>
      <c r="F11" s="29">
        <v>1400</v>
      </c>
      <c r="G11" s="29" t="s">
        <v>726</v>
      </c>
      <c r="H11" s="29" t="s">
        <v>28</v>
      </c>
      <c r="I11" s="29" t="s">
        <v>41</v>
      </c>
      <c r="J11" s="29" t="s">
        <v>76</v>
      </c>
      <c r="K11" s="29"/>
      <c r="L11" s="35"/>
      <c r="M11" s="29" t="s">
        <v>32</v>
      </c>
      <c r="N11" s="29" t="s">
        <v>276</v>
      </c>
      <c r="O11" s="29">
        <v>24</v>
      </c>
      <c r="P11" s="29" t="s">
        <v>28</v>
      </c>
      <c r="Q11" s="29"/>
      <c r="R11" s="29"/>
      <c r="S11" s="29"/>
      <c r="T11" s="29"/>
      <c r="U11" s="29" t="s">
        <v>5922</v>
      </c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</row>
    <row r="12" spans="1:64" s="20" customFormat="1" x14ac:dyDescent="0.2">
      <c r="A12" s="29" t="s">
        <v>724</v>
      </c>
      <c r="B12" s="29" t="s">
        <v>326</v>
      </c>
      <c r="C12" s="29" t="s">
        <v>737</v>
      </c>
      <c r="D12" s="29">
        <v>800</v>
      </c>
      <c r="E12" s="29" t="s">
        <v>732</v>
      </c>
      <c r="F12" s="29">
        <v>1200</v>
      </c>
      <c r="G12" s="29" t="s">
        <v>726</v>
      </c>
      <c r="H12" s="29" t="s">
        <v>28</v>
      </c>
      <c r="I12" s="29" t="s">
        <v>41</v>
      </c>
      <c r="J12" s="29" t="s">
        <v>76</v>
      </c>
      <c r="K12" s="29"/>
      <c r="L12" s="35"/>
      <c r="M12" s="29" t="s">
        <v>32</v>
      </c>
      <c r="N12" s="29" t="s">
        <v>392</v>
      </c>
      <c r="O12" s="29"/>
      <c r="P12" s="29" t="s">
        <v>28</v>
      </c>
      <c r="Q12" s="29"/>
      <c r="R12" s="29"/>
      <c r="S12" s="29"/>
      <c r="T12" s="29"/>
      <c r="U12" s="29" t="s">
        <v>5922</v>
      </c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</row>
    <row r="13" spans="1:64" s="20" customFormat="1" x14ac:dyDescent="0.2">
      <c r="A13" s="29" t="s">
        <v>724</v>
      </c>
      <c r="B13" s="29" t="s">
        <v>326</v>
      </c>
      <c r="C13" s="29" t="s">
        <v>738</v>
      </c>
      <c r="D13" s="29">
        <v>800</v>
      </c>
      <c r="E13" s="29" t="s">
        <v>739</v>
      </c>
      <c r="F13" s="29">
        <v>1100</v>
      </c>
      <c r="G13" s="29" t="s">
        <v>726</v>
      </c>
      <c r="H13" s="29" t="s">
        <v>28</v>
      </c>
      <c r="I13" s="29" t="s">
        <v>41</v>
      </c>
      <c r="J13" s="29" t="s">
        <v>28</v>
      </c>
      <c r="K13" s="29" t="s">
        <v>727</v>
      </c>
      <c r="L13" s="29" t="s">
        <v>728</v>
      </c>
      <c r="M13" s="29" t="s">
        <v>32</v>
      </c>
      <c r="N13" s="29" t="s">
        <v>368</v>
      </c>
      <c r="O13" s="29">
        <v>24</v>
      </c>
      <c r="P13" s="29" t="s">
        <v>28</v>
      </c>
      <c r="Q13" s="29"/>
      <c r="R13" s="29"/>
      <c r="S13" s="29"/>
      <c r="T13" s="29"/>
      <c r="U13" s="29" t="s">
        <v>5922</v>
      </c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</row>
    <row r="14" spans="1:64" s="20" customFormat="1" x14ac:dyDescent="0.2">
      <c r="A14" s="29" t="s">
        <v>724</v>
      </c>
      <c r="B14" s="29" t="s">
        <v>326</v>
      </c>
      <c r="C14" s="29" t="s">
        <v>740</v>
      </c>
      <c r="D14" s="29">
        <v>800</v>
      </c>
      <c r="E14" s="29" t="s">
        <v>739</v>
      </c>
      <c r="F14" s="29">
        <v>1100</v>
      </c>
      <c r="G14" s="29" t="s">
        <v>726</v>
      </c>
      <c r="H14" s="29" t="s">
        <v>28</v>
      </c>
      <c r="I14" s="29" t="s">
        <v>41</v>
      </c>
      <c r="J14" s="29" t="s">
        <v>28</v>
      </c>
      <c r="K14" s="29" t="s">
        <v>727</v>
      </c>
      <c r="L14" s="29" t="s">
        <v>728</v>
      </c>
      <c r="M14" s="29" t="s">
        <v>32</v>
      </c>
      <c r="N14" s="29" t="s">
        <v>368</v>
      </c>
      <c r="O14" s="29">
        <v>24</v>
      </c>
      <c r="P14" s="29" t="s">
        <v>28</v>
      </c>
      <c r="Q14" s="29"/>
      <c r="R14" s="29"/>
      <c r="S14" s="29"/>
      <c r="T14" s="29"/>
      <c r="U14" s="29" t="s">
        <v>5922</v>
      </c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</row>
    <row r="15" spans="1:64" s="20" customFormat="1" x14ac:dyDescent="0.2">
      <c r="A15" s="29" t="s">
        <v>724</v>
      </c>
      <c r="B15" s="29" t="s">
        <v>326</v>
      </c>
      <c r="C15" s="29" t="s">
        <v>741</v>
      </c>
      <c r="D15" s="29">
        <v>800</v>
      </c>
      <c r="E15" s="29" t="s">
        <v>739</v>
      </c>
      <c r="F15" s="29">
        <v>1100</v>
      </c>
      <c r="G15" s="29" t="s">
        <v>726</v>
      </c>
      <c r="H15" s="29" t="s">
        <v>28</v>
      </c>
      <c r="I15" s="29" t="s">
        <v>41</v>
      </c>
      <c r="J15" s="29" t="s">
        <v>28</v>
      </c>
      <c r="K15" s="29" t="s">
        <v>727</v>
      </c>
      <c r="L15" s="29" t="s">
        <v>728</v>
      </c>
      <c r="M15" s="29" t="s">
        <v>32</v>
      </c>
      <c r="N15" s="29" t="s">
        <v>368</v>
      </c>
      <c r="O15" s="29">
        <v>24</v>
      </c>
      <c r="P15" s="29" t="s">
        <v>28</v>
      </c>
      <c r="Q15" s="29"/>
      <c r="R15" s="29"/>
      <c r="S15" s="29"/>
      <c r="T15" s="29"/>
      <c r="U15" s="29" t="s">
        <v>5922</v>
      </c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</row>
    <row r="16" spans="1:64" s="20" customFormat="1" x14ac:dyDescent="0.2">
      <c r="A16" s="29" t="s">
        <v>724</v>
      </c>
      <c r="B16" s="29" t="s">
        <v>326</v>
      </c>
      <c r="C16" s="29" t="s">
        <v>742</v>
      </c>
      <c r="D16" s="29">
        <v>800</v>
      </c>
      <c r="E16" s="29" t="s">
        <v>739</v>
      </c>
      <c r="F16" s="29">
        <v>1100</v>
      </c>
      <c r="G16" s="29" t="s">
        <v>726</v>
      </c>
      <c r="H16" s="29" t="s">
        <v>28</v>
      </c>
      <c r="I16" s="29" t="s">
        <v>41</v>
      </c>
      <c r="J16" s="29" t="s">
        <v>76</v>
      </c>
      <c r="K16" s="29"/>
      <c r="L16" s="35"/>
      <c r="M16" s="29" t="s">
        <v>32</v>
      </c>
      <c r="N16" s="29" t="s">
        <v>368</v>
      </c>
      <c r="O16" s="29">
        <v>24</v>
      </c>
      <c r="P16" s="29" t="s">
        <v>28</v>
      </c>
      <c r="Q16" s="29"/>
      <c r="R16" s="29"/>
      <c r="S16" s="29"/>
      <c r="T16" s="29"/>
      <c r="U16" s="29" t="s">
        <v>5922</v>
      </c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</row>
    <row r="17" spans="1:64" s="20" customFormat="1" x14ac:dyDescent="0.2">
      <c r="A17" s="29" t="s">
        <v>724</v>
      </c>
      <c r="B17" s="29" t="s">
        <v>326</v>
      </c>
      <c r="C17" s="29" t="s">
        <v>743</v>
      </c>
      <c r="D17" s="29">
        <v>1750</v>
      </c>
      <c r="E17" s="29" t="s">
        <v>739</v>
      </c>
      <c r="F17" s="29">
        <v>1100</v>
      </c>
      <c r="G17" s="29" t="s">
        <v>726</v>
      </c>
      <c r="H17" s="29" t="s">
        <v>28</v>
      </c>
      <c r="I17" s="29" t="s">
        <v>41</v>
      </c>
      <c r="J17" s="29" t="s">
        <v>76</v>
      </c>
      <c r="K17" s="29"/>
      <c r="L17" s="35"/>
      <c r="M17" s="29" t="s">
        <v>32</v>
      </c>
      <c r="N17" s="29" t="s">
        <v>368</v>
      </c>
      <c r="O17" s="29">
        <v>24</v>
      </c>
      <c r="P17" s="29" t="s">
        <v>28</v>
      </c>
      <c r="Q17" s="29"/>
      <c r="R17" s="29"/>
      <c r="S17" s="29"/>
      <c r="T17" s="29"/>
      <c r="U17" s="29" t="s">
        <v>5922</v>
      </c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</row>
    <row r="18" spans="1:64" s="20" customFormat="1" x14ac:dyDescent="0.2">
      <c r="A18" s="29" t="s">
        <v>724</v>
      </c>
      <c r="B18" s="29" t="s">
        <v>326</v>
      </c>
      <c r="C18" s="29" t="s">
        <v>744</v>
      </c>
      <c r="D18" s="29">
        <v>800</v>
      </c>
      <c r="E18" s="29" t="s">
        <v>26</v>
      </c>
      <c r="F18" s="29">
        <v>1000</v>
      </c>
      <c r="G18" s="29" t="s">
        <v>745</v>
      </c>
      <c r="H18" s="29" t="s">
        <v>28</v>
      </c>
      <c r="I18" s="29" t="s">
        <v>41</v>
      </c>
      <c r="J18" s="29" t="s">
        <v>76</v>
      </c>
      <c r="K18" s="29"/>
      <c r="L18" s="29"/>
      <c r="M18" s="29" t="s">
        <v>32</v>
      </c>
      <c r="N18" s="29" t="s">
        <v>368</v>
      </c>
      <c r="O18" s="29">
        <v>24</v>
      </c>
      <c r="P18" s="29" t="s">
        <v>28</v>
      </c>
      <c r="Q18" s="29"/>
      <c r="R18" s="29"/>
      <c r="S18" s="29"/>
      <c r="T18" s="29"/>
      <c r="U18" s="29" t="s">
        <v>5922</v>
      </c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</row>
    <row r="19" spans="1:64" s="20" customFormat="1" x14ac:dyDescent="0.2">
      <c r="A19" s="29" t="s">
        <v>724</v>
      </c>
      <c r="B19" s="29" t="s">
        <v>326</v>
      </c>
      <c r="C19" s="29" t="s">
        <v>746</v>
      </c>
      <c r="D19" s="29">
        <v>800</v>
      </c>
      <c r="E19" s="29" t="s">
        <v>26</v>
      </c>
      <c r="F19" s="29">
        <v>1000</v>
      </c>
      <c r="G19" s="29" t="s">
        <v>745</v>
      </c>
      <c r="H19" s="29" t="s">
        <v>28</v>
      </c>
      <c r="I19" s="29" t="s">
        <v>41</v>
      </c>
      <c r="J19" s="29" t="s">
        <v>76</v>
      </c>
      <c r="K19" s="29"/>
      <c r="L19" s="29"/>
      <c r="M19" s="29" t="s">
        <v>32</v>
      </c>
      <c r="N19" s="29" t="s">
        <v>368</v>
      </c>
      <c r="O19" s="29">
        <v>24</v>
      </c>
      <c r="P19" s="29" t="s">
        <v>28</v>
      </c>
      <c r="Q19" s="29"/>
      <c r="R19" s="29"/>
      <c r="S19" s="29"/>
      <c r="T19" s="29"/>
      <c r="U19" s="29" t="s">
        <v>5922</v>
      </c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</row>
    <row r="20" spans="1:64" s="20" customFormat="1" x14ac:dyDescent="0.2">
      <c r="A20" s="29" t="s">
        <v>724</v>
      </c>
      <c r="B20" s="29" t="s">
        <v>326</v>
      </c>
      <c r="C20" s="29" t="s">
        <v>747</v>
      </c>
      <c r="D20" s="29">
        <v>800</v>
      </c>
      <c r="E20" s="29" t="s">
        <v>26</v>
      </c>
      <c r="F20" s="29">
        <v>1000</v>
      </c>
      <c r="G20" s="29" t="s">
        <v>745</v>
      </c>
      <c r="H20" s="29" t="s">
        <v>28</v>
      </c>
      <c r="I20" s="29" t="s">
        <v>41</v>
      </c>
      <c r="J20" s="29" t="s">
        <v>76</v>
      </c>
      <c r="K20" s="29"/>
      <c r="L20" s="29"/>
      <c r="M20" s="29" t="s">
        <v>32</v>
      </c>
      <c r="N20" s="29" t="s">
        <v>368</v>
      </c>
      <c r="O20" s="29">
        <v>24</v>
      </c>
      <c r="P20" s="29" t="s">
        <v>28</v>
      </c>
      <c r="Q20" s="29"/>
      <c r="R20" s="29"/>
      <c r="S20" s="29"/>
      <c r="T20" s="29"/>
      <c r="U20" s="29" t="s">
        <v>5922</v>
      </c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</row>
    <row r="21" spans="1:64" s="20" customFormat="1" x14ac:dyDescent="0.2">
      <c r="A21" s="29" t="s">
        <v>724</v>
      </c>
      <c r="B21" s="29" t="s">
        <v>326</v>
      </c>
      <c r="C21" s="29" t="s">
        <v>748</v>
      </c>
      <c r="D21" s="29">
        <v>800</v>
      </c>
      <c r="E21" s="29" t="s">
        <v>26</v>
      </c>
      <c r="F21" s="29">
        <v>1000</v>
      </c>
      <c r="G21" s="29" t="s">
        <v>745</v>
      </c>
      <c r="H21" s="29" t="s">
        <v>28</v>
      </c>
      <c r="I21" s="29" t="s">
        <v>41</v>
      </c>
      <c r="J21" s="29" t="s">
        <v>76</v>
      </c>
      <c r="K21" s="29"/>
      <c r="L21" s="29"/>
      <c r="M21" s="29" t="s">
        <v>32</v>
      </c>
      <c r="N21" s="29" t="s">
        <v>368</v>
      </c>
      <c r="O21" s="29">
        <v>24</v>
      </c>
      <c r="P21" s="29" t="s">
        <v>28</v>
      </c>
      <c r="Q21" s="29"/>
      <c r="R21" s="29"/>
      <c r="S21" s="29"/>
      <c r="T21" s="29"/>
      <c r="U21" s="29" t="s">
        <v>5922</v>
      </c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</row>
    <row r="22" spans="1:64" s="21" customFormat="1" x14ac:dyDescent="0.2">
      <c r="A22" s="30" t="s">
        <v>724</v>
      </c>
      <c r="B22" s="31" t="s">
        <v>749</v>
      </c>
      <c r="C22" s="31" t="s">
        <v>750</v>
      </c>
      <c r="D22" s="31">
        <v>50</v>
      </c>
      <c r="E22" s="31" t="s">
        <v>26</v>
      </c>
      <c r="F22" s="31">
        <v>120</v>
      </c>
      <c r="G22" s="30" t="s">
        <v>27</v>
      </c>
      <c r="H22" s="30" t="s">
        <v>28</v>
      </c>
      <c r="I22" s="30" t="s">
        <v>41</v>
      </c>
      <c r="J22" s="30" t="s">
        <v>76</v>
      </c>
      <c r="K22" s="30"/>
      <c r="L22" s="30"/>
      <c r="M22" s="30" t="s">
        <v>32</v>
      </c>
      <c r="N22" s="30" t="s">
        <v>751</v>
      </c>
      <c r="O22" s="30">
        <v>24</v>
      </c>
      <c r="P22" s="31" t="s">
        <v>28</v>
      </c>
      <c r="Q22" s="30"/>
      <c r="R22" s="30"/>
      <c r="S22" s="30"/>
      <c r="T22" s="30"/>
      <c r="U22" s="30"/>
      <c r="V22" s="30"/>
      <c r="W22" s="30"/>
      <c r="X22" s="30"/>
      <c r="Y22" s="30" t="s">
        <v>5923</v>
      </c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/>
    </row>
    <row r="23" spans="1:64" s="21" customFormat="1" x14ac:dyDescent="0.2">
      <c r="A23" s="30" t="s">
        <v>724</v>
      </c>
      <c r="B23" s="31" t="s">
        <v>749</v>
      </c>
      <c r="C23" s="31" t="s">
        <v>752</v>
      </c>
      <c r="D23" s="31">
        <v>50</v>
      </c>
      <c r="E23" s="31" t="s">
        <v>26</v>
      </c>
      <c r="F23" s="31">
        <v>90</v>
      </c>
      <c r="G23" s="30" t="s">
        <v>27</v>
      </c>
      <c r="H23" s="30" t="s">
        <v>28</v>
      </c>
      <c r="I23" s="30" t="s">
        <v>41</v>
      </c>
      <c r="J23" s="30" t="s">
        <v>76</v>
      </c>
      <c r="K23" s="30"/>
      <c r="L23" s="30"/>
      <c r="M23" s="30" t="s">
        <v>32</v>
      </c>
      <c r="N23" s="30" t="s">
        <v>751</v>
      </c>
      <c r="O23" s="30">
        <v>24</v>
      </c>
      <c r="P23" s="31" t="s">
        <v>28</v>
      </c>
      <c r="Q23" s="30"/>
      <c r="R23" s="30"/>
      <c r="S23" s="30"/>
      <c r="T23" s="30"/>
      <c r="U23" s="30"/>
      <c r="V23" s="30"/>
      <c r="W23" s="30"/>
      <c r="X23" s="30"/>
      <c r="Y23" s="30" t="s">
        <v>5923</v>
      </c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</row>
    <row r="24" spans="1:64" s="21" customFormat="1" x14ac:dyDescent="0.2">
      <c r="A24" s="30" t="s">
        <v>724</v>
      </c>
      <c r="B24" s="31" t="s">
        <v>749</v>
      </c>
      <c r="C24" s="31" t="s">
        <v>753</v>
      </c>
      <c r="D24" s="31">
        <v>50</v>
      </c>
      <c r="E24" s="31" t="s">
        <v>26</v>
      </c>
      <c r="F24" s="31">
        <v>110</v>
      </c>
      <c r="G24" s="30" t="s">
        <v>27</v>
      </c>
      <c r="H24" s="30" t="s">
        <v>28</v>
      </c>
      <c r="I24" s="30" t="s">
        <v>41</v>
      </c>
      <c r="J24" s="30" t="s">
        <v>76</v>
      </c>
      <c r="K24" s="30"/>
      <c r="L24" s="30"/>
      <c r="M24" s="30" t="s">
        <v>32</v>
      </c>
      <c r="N24" s="30" t="s">
        <v>751</v>
      </c>
      <c r="O24" s="30">
        <v>24</v>
      </c>
      <c r="P24" s="31" t="s">
        <v>28</v>
      </c>
      <c r="Q24" s="30"/>
      <c r="R24" s="30"/>
      <c r="S24" s="30"/>
      <c r="T24" s="30"/>
      <c r="U24" s="30"/>
      <c r="V24" s="30"/>
      <c r="W24" s="30"/>
      <c r="X24" s="30"/>
      <c r="Y24" s="30" t="s">
        <v>5923</v>
      </c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  <c r="BK24" s="30"/>
      <c r="BL24" s="30"/>
    </row>
    <row r="25" spans="1:64" s="21" customFormat="1" x14ac:dyDescent="0.2">
      <c r="A25" s="30" t="s">
        <v>724</v>
      </c>
      <c r="B25" s="31" t="s">
        <v>749</v>
      </c>
      <c r="C25" s="31" t="s">
        <v>754</v>
      </c>
      <c r="D25" s="31">
        <v>50</v>
      </c>
      <c r="E25" s="31" t="s">
        <v>189</v>
      </c>
      <c r="F25" s="31">
        <v>80</v>
      </c>
      <c r="G25" s="30" t="s">
        <v>27</v>
      </c>
      <c r="H25" s="30" t="s">
        <v>28</v>
      </c>
      <c r="I25" s="30" t="s">
        <v>41</v>
      </c>
      <c r="J25" s="30" t="s">
        <v>76</v>
      </c>
      <c r="K25" s="30"/>
      <c r="L25" s="30"/>
      <c r="M25" s="30" t="s">
        <v>32</v>
      </c>
      <c r="N25" s="30" t="s">
        <v>751</v>
      </c>
      <c r="O25" s="30">
        <v>24</v>
      </c>
      <c r="P25" s="31" t="s">
        <v>28</v>
      </c>
      <c r="Q25" s="30"/>
      <c r="R25" s="30"/>
      <c r="S25" s="30"/>
      <c r="T25" s="30"/>
      <c r="U25" s="30"/>
      <c r="V25" s="30"/>
      <c r="W25" s="30"/>
      <c r="X25" s="30"/>
      <c r="Y25" s="30" t="s">
        <v>5923</v>
      </c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</row>
    <row r="26" spans="1:64" s="21" customFormat="1" x14ac:dyDescent="0.2">
      <c r="A26" s="30" t="s">
        <v>724</v>
      </c>
      <c r="B26" s="31" t="s">
        <v>749</v>
      </c>
      <c r="C26" s="31" t="s">
        <v>755</v>
      </c>
      <c r="D26" s="31">
        <v>50</v>
      </c>
      <c r="E26" s="31" t="s">
        <v>26</v>
      </c>
      <c r="F26" s="31">
        <v>90</v>
      </c>
      <c r="G26" s="30" t="s">
        <v>27</v>
      </c>
      <c r="H26" s="30" t="s">
        <v>28</v>
      </c>
      <c r="I26" s="30" t="s">
        <v>41</v>
      </c>
      <c r="J26" s="30" t="s">
        <v>76</v>
      </c>
      <c r="K26" s="30"/>
      <c r="L26" s="30"/>
      <c r="M26" s="30" t="s">
        <v>32</v>
      </c>
      <c r="N26" s="30" t="s">
        <v>751</v>
      </c>
      <c r="O26" s="30">
        <v>24</v>
      </c>
      <c r="P26" s="31" t="s">
        <v>28</v>
      </c>
      <c r="Q26" s="30"/>
      <c r="R26" s="30"/>
      <c r="S26" s="30"/>
      <c r="T26" s="30"/>
      <c r="U26" s="30"/>
      <c r="V26" s="30"/>
      <c r="W26" s="30"/>
      <c r="X26" s="30"/>
      <c r="Y26" s="30" t="s">
        <v>5923</v>
      </c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  <c r="BK26" s="30"/>
      <c r="BL26" s="30"/>
    </row>
    <row r="27" spans="1:64" s="21" customFormat="1" x14ac:dyDescent="0.2">
      <c r="A27" s="30" t="s">
        <v>724</v>
      </c>
      <c r="B27" s="31" t="s">
        <v>749</v>
      </c>
      <c r="C27" s="31" t="s">
        <v>756</v>
      </c>
      <c r="D27" s="31">
        <v>50</v>
      </c>
      <c r="E27" s="31" t="s">
        <v>26</v>
      </c>
      <c r="F27" s="31">
        <v>105</v>
      </c>
      <c r="G27" s="30" t="s">
        <v>27</v>
      </c>
      <c r="H27" s="30" t="s">
        <v>28</v>
      </c>
      <c r="I27" s="30" t="s">
        <v>41</v>
      </c>
      <c r="J27" s="30" t="s">
        <v>76</v>
      </c>
      <c r="K27" s="30"/>
      <c r="L27" s="30"/>
      <c r="M27" s="30" t="s">
        <v>32</v>
      </c>
      <c r="N27" s="30" t="s">
        <v>751</v>
      </c>
      <c r="O27" s="30">
        <v>24</v>
      </c>
      <c r="P27" s="31" t="s">
        <v>28</v>
      </c>
      <c r="Q27" s="30"/>
      <c r="R27" s="30"/>
      <c r="S27" s="30"/>
      <c r="T27" s="30"/>
      <c r="U27" s="30"/>
      <c r="V27" s="30"/>
      <c r="W27" s="30"/>
      <c r="X27" s="30"/>
      <c r="Y27" s="30" t="s">
        <v>5923</v>
      </c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</row>
    <row r="28" spans="1:64" s="21" customFormat="1" x14ac:dyDescent="0.2">
      <c r="A28" s="30" t="s">
        <v>724</v>
      </c>
      <c r="B28" s="31" t="s">
        <v>749</v>
      </c>
      <c r="C28" s="31" t="s">
        <v>757</v>
      </c>
      <c r="D28" s="31">
        <v>50</v>
      </c>
      <c r="E28" s="31" t="s">
        <v>26</v>
      </c>
      <c r="F28" s="31">
        <v>120</v>
      </c>
      <c r="G28" s="30" t="s">
        <v>27</v>
      </c>
      <c r="H28" s="30" t="s">
        <v>28</v>
      </c>
      <c r="I28" s="30" t="s">
        <v>41</v>
      </c>
      <c r="J28" s="30" t="s">
        <v>76</v>
      </c>
      <c r="K28" s="30"/>
      <c r="L28" s="30"/>
      <c r="M28" s="30" t="s">
        <v>32</v>
      </c>
      <c r="N28" s="30" t="s">
        <v>751</v>
      </c>
      <c r="O28" s="30">
        <v>24</v>
      </c>
      <c r="P28" s="31" t="s">
        <v>28</v>
      </c>
      <c r="Q28" s="30"/>
      <c r="R28" s="30"/>
      <c r="S28" s="30"/>
      <c r="T28" s="30"/>
      <c r="U28" s="30"/>
      <c r="V28" s="30"/>
      <c r="W28" s="30"/>
      <c r="X28" s="30"/>
      <c r="Y28" s="30" t="s">
        <v>5923</v>
      </c>
      <c r="Z28" s="30"/>
      <c r="AA28" s="30"/>
      <c r="AB28" s="30"/>
      <c r="AC28" s="30"/>
      <c r="AD28" s="30"/>
      <c r="AE28" s="30"/>
      <c r="AF28" s="30"/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  <c r="BK28" s="30"/>
      <c r="BL28" s="30"/>
    </row>
    <row r="29" spans="1:64" s="21" customFormat="1" x14ac:dyDescent="0.2">
      <c r="A29" s="30" t="s">
        <v>724</v>
      </c>
      <c r="B29" s="31" t="s">
        <v>749</v>
      </c>
      <c r="C29" s="31" t="s">
        <v>758</v>
      </c>
      <c r="D29" s="31">
        <v>50</v>
      </c>
      <c r="E29" s="31" t="s">
        <v>26</v>
      </c>
      <c r="F29" s="31">
        <v>140</v>
      </c>
      <c r="G29" s="30" t="s">
        <v>27</v>
      </c>
      <c r="H29" s="30" t="s">
        <v>28</v>
      </c>
      <c r="I29" s="30" t="s">
        <v>41</v>
      </c>
      <c r="J29" s="30" t="s">
        <v>76</v>
      </c>
      <c r="K29" s="30"/>
      <c r="L29" s="30"/>
      <c r="M29" s="30" t="s">
        <v>32</v>
      </c>
      <c r="N29" s="30" t="s">
        <v>751</v>
      </c>
      <c r="O29" s="30">
        <v>24</v>
      </c>
      <c r="P29" s="31" t="s">
        <v>28</v>
      </c>
      <c r="Q29" s="30"/>
      <c r="R29" s="30"/>
      <c r="S29" s="30"/>
      <c r="T29" s="30"/>
      <c r="U29" s="30"/>
      <c r="V29" s="30"/>
      <c r="W29" s="30"/>
      <c r="X29" s="30"/>
      <c r="Y29" s="30" t="s">
        <v>5923</v>
      </c>
      <c r="Z29" s="30"/>
      <c r="AA29" s="30"/>
      <c r="AB29" s="30"/>
      <c r="AC29" s="30"/>
      <c r="AD29" s="30"/>
      <c r="AE29" s="30"/>
      <c r="AF29" s="30"/>
      <c r="AG29" s="30"/>
      <c r="AH29" s="30"/>
      <c r="AI29" s="30"/>
      <c r="AJ29" s="30"/>
      <c r="AK29" s="30"/>
      <c r="AL29" s="30"/>
      <c r="AM29" s="30"/>
      <c r="AN29" s="30"/>
      <c r="AO29" s="30"/>
      <c r="AP29" s="30"/>
      <c r="AQ29" s="30"/>
      <c r="AR29" s="30"/>
      <c r="AS29" s="30"/>
      <c r="AT29" s="30"/>
      <c r="AU29" s="30"/>
      <c r="AV29" s="30"/>
      <c r="AW29" s="30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  <c r="BK29" s="30"/>
      <c r="BL29" s="30"/>
    </row>
    <row r="30" spans="1:64" s="21" customFormat="1" x14ac:dyDescent="0.2">
      <c r="A30" s="30" t="s">
        <v>724</v>
      </c>
      <c r="B30" s="31" t="s">
        <v>749</v>
      </c>
      <c r="C30" s="31" t="s">
        <v>759</v>
      </c>
      <c r="D30" s="31">
        <v>50</v>
      </c>
      <c r="E30" s="31" t="s">
        <v>26</v>
      </c>
      <c r="F30" s="31">
        <v>120</v>
      </c>
      <c r="G30" s="30" t="s">
        <v>27</v>
      </c>
      <c r="H30" s="30" t="s">
        <v>28</v>
      </c>
      <c r="I30" s="30" t="s">
        <v>41</v>
      </c>
      <c r="J30" s="30" t="s">
        <v>76</v>
      </c>
      <c r="K30" s="30"/>
      <c r="L30" s="30"/>
      <c r="M30" s="30" t="s">
        <v>32</v>
      </c>
      <c r="N30" s="30" t="s">
        <v>751</v>
      </c>
      <c r="O30" s="30">
        <v>24</v>
      </c>
      <c r="P30" s="31" t="s">
        <v>28</v>
      </c>
      <c r="Q30" s="30"/>
      <c r="R30" s="30"/>
      <c r="S30" s="30"/>
      <c r="T30" s="30"/>
      <c r="U30" s="30"/>
      <c r="V30" s="30"/>
      <c r="W30" s="30"/>
      <c r="X30" s="30"/>
      <c r="Y30" s="30" t="s">
        <v>5923</v>
      </c>
      <c r="Z30" s="30"/>
      <c r="AA30" s="30"/>
      <c r="AB30" s="30"/>
      <c r="AC30" s="30"/>
      <c r="AD30" s="30"/>
      <c r="AE30" s="30"/>
      <c r="AF30" s="30"/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0"/>
      <c r="BH30" s="30"/>
      <c r="BI30" s="30"/>
      <c r="BJ30" s="30"/>
      <c r="BK30" s="30"/>
      <c r="BL30" s="30"/>
    </row>
    <row r="31" spans="1:64" s="21" customFormat="1" x14ac:dyDescent="0.2">
      <c r="A31" s="30" t="s">
        <v>724</v>
      </c>
      <c r="B31" s="31" t="s">
        <v>749</v>
      </c>
      <c r="C31" s="31" t="s">
        <v>760</v>
      </c>
      <c r="D31" s="31">
        <v>50</v>
      </c>
      <c r="E31" s="31" t="s">
        <v>26</v>
      </c>
      <c r="F31" s="31">
        <v>95</v>
      </c>
      <c r="G31" s="30" t="s">
        <v>27</v>
      </c>
      <c r="H31" s="30" t="s">
        <v>28</v>
      </c>
      <c r="I31" s="30" t="s">
        <v>41</v>
      </c>
      <c r="J31" s="30" t="s">
        <v>76</v>
      </c>
      <c r="K31" s="30"/>
      <c r="L31" s="30"/>
      <c r="M31" s="30" t="s">
        <v>32</v>
      </c>
      <c r="N31" s="30" t="s">
        <v>751</v>
      </c>
      <c r="O31" s="30">
        <v>24</v>
      </c>
      <c r="P31" s="31" t="s">
        <v>28</v>
      </c>
      <c r="Q31" s="30"/>
      <c r="R31" s="30"/>
      <c r="S31" s="30"/>
      <c r="T31" s="30"/>
      <c r="U31" s="30"/>
      <c r="V31" s="30"/>
      <c r="W31" s="30"/>
      <c r="X31" s="30"/>
      <c r="Y31" s="30" t="s">
        <v>5923</v>
      </c>
      <c r="Z31" s="30"/>
      <c r="AA31" s="30"/>
      <c r="AB31" s="30"/>
      <c r="AC31" s="30"/>
      <c r="AD31" s="30"/>
      <c r="AE31" s="30"/>
      <c r="AF31" s="30"/>
      <c r="AG31" s="30"/>
      <c r="AH31" s="30"/>
      <c r="AI31" s="30"/>
      <c r="AJ31" s="30"/>
      <c r="AK31" s="30"/>
      <c r="AL31" s="30"/>
      <c r="AM31" s="30"/>
      <c r="AN31" s="30"/>
      <c r="AO31" s="30"/>
      <c r="AP31" s="30"/>
      <c r="AQ31" s="30"/>
      <c r="AR31" s="30"/>
      <c r="AS31" s="30"/>
      <c r="AT31" s="30"/>
      <c r="AU31" s="30"/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  <c r="BK31" s="30"/>
      <c r="BL31" s="30"/>
    </row>
    <row r="32" spans="1:64" s="21" customFormat="1" x14ac:dyDescent="0.2">
      <c r="A32" s="30" t="s">
        <v>724</v>
      </c>
      <c r="B32" s="31" t="s">
        <v>749</v>
      </c>
      <c r="C32" s="31" t="s">
        <v>761</v>
      </c>
      <c r="D32" s="31">
        <v>50</v>
      </c>
      <c r="E32" s="31" t="s">
        <v>26</v>
      </c>
      <c r="F32" s="31">
        <v>120</v>
      </c>
      <c r="G32" s="30" t="s">
        <v>27</v>
      </c>
      <c r="H32" s="30" t="s">
        <v>28</v>
      </c>
      <c r="I32" s="30" t="s">
        <v>41</v>
      </c>
      <c r="J32" s="30" t="s">
        <v>76</v>
      </c>
      <c r="K32" s="30"/>
      <c r="L32" s="30"/>
      <c r="M32" s="30" t="s">
        <v>32</v>
      </c>
      <c r="N32" s="30" t="s">
        <v>751</v>
      </c>
      <c r="O32" s="30">
        <v>24</v>
      </c>
      <c r="P32" s="31" t="s">
        <v>28</v>
      </c>
      <c r="Q32" s="30"/>
      <c r="R32" s="30"/>
      <c r="S32" s="30"/>
      <c r="T32" s="30"/>
      <c r="U32" s="30"/>
      <c r="V32" s="30"/>
      <c r="W32" s="30"/>
      <c r="X32" s="30"/>
      <c r="Y32" s="30" t="s">
        <v>5923</v>
      </c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  <c r="BK32" s="30"/>
      <c r="BL32" s="30"/>
    </row>
    <row r="33" spans="1:64" s="21" customFormat="1" x14ac:dyDescent="0.2">
      <c r="A33" s="30" t="s">
        <v>724</v>
      </c>
      <c r="B33" s="31" t="s">
        <v>749</v>
      </c>
      <c r="C33" s="31" t="s">
        <v>762</v>
      </c>
      <c r="D33" s="31">
        <v>50</v>
      </c>
      <c r="E33" s="31" t="s">
        <v>26</v>
      </c>
      <c r="F33" s="31">
        <v>140</v>
      </c>
      <c r="G33" s="30" t="s">
        <v>27</v>
      </c>
      <c r="H33" s="30" t="s">
        <v>28</v>
      </c>
      <c r="I33" s="30" t="s">
        <v>41</v>
      </c>
      <c r="J33" s="30" t="s">
        <v>76</v>
      </c>
      <c r="K33" s="30"/>
      <c r="L33" s="30"/>
      <c r="M33" s="30" t="s">
        <v>32</v>
      </c>
      <c r="N33" s="30" t="s">
        <v>751</v>
      </c>
      <c r="O33" s="30">
        <v>24</v>
      </c>
      <c r="P33" s="31" t="s">
        <v>28</v>
      </c>
      <c r="Q33" s="30"/>
      <c r="R33" s="30"/>
      <c r="S33" s="30"/>
      <c r="T33" s="30"/>
      <c r="U33" s="30"/>
      <c r="V33" s="30"/>
      <c r="W33" s="30"/>
      <c r="X33" s="30"/>
      <c r="Y33" s="30" t="s">
        <v>5923</v>
      </c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</row>
    <row r="34" spans="1:64" s="21" customFormat="1" x14ac:dyDescent="0.2">
      <c r="A34" s="30" t="s">
        <v>724</v>
      </c>
      <c r="B34" s="31" t="s">
        <v>749</v>
      </c>
      <c r="C34" s="31" t="s">
        <v>763</v>
      </c>
      <c r="D34" s="31">
        <v>50</v>
      </c>
      <c r="E34" s="31" t="s">
        <v>26</v>
      </c>
      <c r="F34" s="31">
        <v>120</v>
      </c>
      <c r="G34" s="30" t="s">
        <v>27</v>
      </c>
      <c r="H34" s="30" t="s">
        <v>28</v>
      </c>
      <c r="I34" s="30" t="s">
        <v>41</v>
      </c>
      <c r="J34" s="30" t="s">
        <v>28</v>
      </c>
      <c r="K34" s="30" t="s">
        <v>648</v>
      </c>
      <c r="L34" s="30" t="s">
        <v>764</v>
      </c>
      <c r="M34" s="30" t="s">
        <v>32</v>
      </c>
      <c r="N34" s="30" t="s">
        <v>751</v>
      </c>
      <c r="O34" s="30">
        <v>24</v>
      </c>
      <c r="P34" s="31" t="s">
        <v>28</v>
      </c>
      <c r="Q34" s="30"/>
      <c r="R34" s="30"/>
      <c r="S34" s="30"/>
      <c r="T34" s="30"/>
      <c r="U34" s="30"/>
      <c r="V34" s="30"/>
      <c r="W34" s="30"/>
      <c r="X34" s="30"/>
      <c r="Y34" s="30" t="s">
        <v>5923</v>
      </c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  <c r="BK34" s="30"/>
      <c r="BL34" s="30"/>
    </row>
    <row r="35" spans="1:64" s="21" customFormat="1" x14ac:dyDescent="0.2">
      <c r="A35" s="30" t="s">
        <v>724</v>
      </c>
      <c r="B35" s="31" t="s">
        <v>749</v>
      </c>
      <c r="C35" s="31" t="s">
        <v>765</v>
      </c>
      <c r="D35" s="31">
        <v>50</v>
      </c>
      <c r="E35" s="31" t="s">
        <v>26</v>
      </c>
      <c r="F35" s="31">
        <v>110</v>
      </c>
      <c r="G35" s="30" t="s">
        <v>27</v>
      </c>
      <c r="H35" s="30" t="s">
        <v>28</v>
      </c>
      <c r="I35" s="30" t="s">
        <v>41</v>
      </c>
      <c r="J35" s="30" t="s">
        <v>76</v>
      </c>
      <c r="K35" s="30"/>
      <c r="L35" s="30"/>
      <c r="M35" s="30" t="s">
        <v>32</v>
      </c>
      <c r="N35" s="30" t="s">
        <v>751</v>
      </c>
      <c r="O35" s="30">
        <v>24</v>
      </c>
      <c r="P35" s="31" t="s">
        <v>28</v>
      </c>
      <c r="Q35" s="30"/>
      <c r="R35" s="30"/>
      <c r="S35" s="30"/>
      <c r="T35" s="30"/>
      <c r="U35" s="30"/>
      <c r="V35" s="30"/>
      <c r="W35" s="30"/>
      <c r="X35" s="30"/>
      <c r="Y35" s="30" t="s">
        <v>5923</v>
      </c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  <c r="BK35" s="30"/>
      <c r="BL35" s="30"/>
    </row>
    <row r="36" spans="1:64" s="21" customFormat="1" x14ac:dyDescent="0.2">
      <c r="A36" s="30" t="s">
        <v>724</v>
      </c>
      <c r="B36" s="31" t="s">
        <v>749</v>
      </c>
      <c r="C36" s="31" t="s">
        <v>766</v>
      </c>
      <c r="D36" s="31">
        <v>50</v>
      </c>
      <c r="E36" s="31" t="s">
        <v>26</v>
      </c>
      <c r="F36" s="31">
        <v>105</v>
      </c>
      <c r="G36" s="30" t="s">
        <v>27</v>
      </c>
      <c r="H36" s="30" t="s">
        <v>28</v>
      </c>
      <c r="I36" s="30" t="s">
        <v>41</v>
      </c>
      <c r="J36" s="30" t="s">
        <v>76</v>
      </c>
      <c r="K36" s="30"/>
      <c r="L36" s="30"/>
      <c r="M36" s="30" t="s">
        <v>32</v>
      </c>
      <c r="N36" s="30" t="s">
        <v>751</v>
      </c>
      <c r="O36" s="30">
        <v>24</v>
      </c>
      <c r="P36" s="31" t="s">
        <v>28</v>
      </c>
      <c r="Q36" s="30"/>
      <c r="R36" s="30"/>
      <c r="S36" s="30"/>
      <c r="T36" s="30"/>
      <c r="U36" s="30"/>
      <c r="V36" s="30"/>
      <c r="W36" s="30"/>
      <c r="X36" s="30"/>
      <c r="Y36" s="30" t="s">
        <v>5923</v>
      </c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</row>
    <row r="37" spans="1:64" s="21" customFormat="1" x14ac:dyDescent="0.2">
      <c r="A37" s="30" t="s">
        <v>724</v>
      </c>
      <c r="B37" s="31" t="s">
        <v>749</v>
      </c>
      <c r="C37" s="31" t="s">
        <v>767</v>
      </c>
      <c r="D37" s="31">
        <v>50</v>
      </c>
      <c r="E37" s="31" t="s">
        <v>26</v>
      </c>
      <c r="F37" s="31">
        <v>130</v>
      </c>
      <c r="G37" s="30" t="s">
        <v>27</v>
      </c>
      <c r="H37" s="30" t="s">
        <v>28</v>
      </c>
      <c r="I37" s="30" t="s">
        <v>41</v>
      </c>
      <c r="J37" s="30" t="s">
        <v>76</v>
      </c>
      <c r="K37" s="30"/>
      <c r="L37" s="30"/>
      <c r="M37" s="30" t="s">
        <v>32</v>
      </c>
      <c r="N37" s="30" t="s">
        <v>751</v>
      </c>
      <c r="O37" s="30">
        <v>24</v>
      </c>
      <c r="P37" s="31" t="s">
        <v>28</v>
      </c>
      <c r="Q37" s="30"/>
      <c r="R37" s="30"/>
      <c r="S37" s="30"/>
      <c r="T37" s="30"/>
      <c r="U37" s="30"/>
      <c r="V37" s="30"/>
      <c r="W37" s="30"/>
      <c r="X37" s="30"/>
      <c r="Y37" s="30" t="s">
        <v>5923</v>
      </c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/>
      <c r="BL37" s="30"/>
    </row>
    <row r="38" spans="1:64" s="21" customFormat="1" x14ac:dyDescent="0.2">
      <c r="A38" s="30" t="s">
        <v>724</v>
      </c>
      <c r="B38" s="31" t="s">
        <v>749</v>
      </c>
      <c r="C38" s="31" t="s">
        <v>768</v>
      </c>
      <c r="D38" s="31">
        <v>50</v>
      </c>
      <c r="E38" s="31" t="s">
        <v>26</v>
      </c>
      <c r="F38" s="31">
        <v>120</v>
      </c>
      <c r="G38" s="30" t="s">
        <v>27</v>
      </c>
      <c r="H38" s="30" t="s">
        <v>28</v>
      </c>
      <c r="I38" s="30" t="s">
        <v>41</v>
      </c>
      <c r="J38" s="30" t="s">
        <v>76</v>
      </c>
      <c r="K38" s="30"/>
      <c r="L38" s="30"/>
      <c r="M38" s="30" t="s">
        <v>32</v>
      </c>
      <c r="N38" s="30" t="s">
        <v>751</v>
      </c>
      <c r="O38" s="30">
        <v>24</v>
      </c>
      <c r="P38" s="31" t="s">
        <v>28</v>
      </c>
      <c r="Q38" s="30"/>
      <c r="R38" s="30"/>
      <c r="S38" s="30"/>
      <c r="T38" s="30"/>
      <c r="U38" s="30"/>
      <c r="V38" s="30"/>
      <c r="W38" s="30"/>
      <c r="X38" s="30"/>
      <c r="Y38" s="30" t="s">
        <v>5923</v>
      </c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</row>
    <row r="39" spans="1:64" s="21" customFormat="1" x14ac:dyDescent="0.2">
      <c r="A39" s="30" t="s">
        <v>724</v>
      </c>
      <c r="B39" s="31" t="s">
        <v>749</v>
      </c>
      <c r="C39" s="31" t="s">
        <v>769</v>
      </c>
      <c r="D39" s="31">
        <v>50</v>
      </c>
      <c r="E39" s="31" t="s">
        <v>26</v>
      </c>
      <c r="F39" s="31">
        <v>98</v>
      </c>
      <c r="G39" s="30" t="s">
        <v>27</v>
      </c>
      <c r="H39" s="30" t="s">
        <v>28</v>
      </c>
      <c r="I39" s="30" t="s">
        <v>41</v>
      </c>
      <c r="J39" s="30" t="s">
        <v>76</v>
      </c>
      <c r="K39" s="30"/>
      <c r="L39" s="30"/>
      <c r="M39" s="30" t="s">
        <v>32</v>
      </c>
      <c r="N39" s="30" t="s">
        <v>751</v>
      </c>
      <c r="O39" s="30">
        <v>24</v>
      </c>
      <c r="P39" s="31" t="s">
        <v>28</v>
      </c>
      <c r="Q39" s="30"/>
      <c r="R39" s="30"/>
      <c r="S39" s="30"/>
      <c r="T39" s="30"/>
      <c r="U39" s="30"/>
      <c r="V39" s="30"/>
      <c r="W39" s="30"/>
      <c r="X39" s="30"/>
      <c r="Y39" s="30" t="s">
        <v>5923</v>
      </c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0"/>
      <c r="BH39" s="30"/>
      <c r="BI39" s="30"/>
      <c r="BJ39" s="30"/>
      <c r="BK39" s="30"/>
      <c r="BL39" s="30"/>
    </row>
    <row r="40" spans="1:64" s="21" customFormat="1" x14ac:dyDescent="0.2">
      <c r="A40" s="30" t="s">
        <v>724</v>
      </c>
      <c r="B40" s="31" t="s">
        <v>749</v>
      </c>
      <c r="C40" s="31" t="s">
        <v>770</v>
      </c>
      <c r="D40" s="31">
        <v>50</v>
      </c>
      <c r="E40" s="31" t="s">
        <v>26</v>
      </c>
      <c r="F40" s="31">
        <v>80</v>
      </c>
      <c r="G40" s="30" t="s">
        <v>27</v>
      </c>
      <c r="H40" s="30" t="s">
        <v>28</v>
      </c>
      <c r="I40" s="30" t="s">
        <v>41</v>
      </c>
      <c r="J40" s="30" t="s">
        <v>76</v>
      </c>
      <c r="K40" s="30"/>
      <c r="L40" s="30"/>
      <c r="M40" s="30" t="s">
        <v>32</v>
      </c>
      <c r="N40" s="30" t="s">
        <v>751</v>
      </c>
      <c r="O40" s="30">
        <v>24</v>
      </c>
      <c r="P40" s="31" t="s">
        <v>28</v>
      </c>
      <c r="Q40" s="30"/>
      <c r="R40" s="30"/>
      <c r="S40" s="30"/>
      <c r="T40" s="30"/>
      <c r="U40" s="30"/>
      <c r="V40" s="30"/>
      <c r="W40" s="30"/>
      <c r="X40" s="30"/>
      <c r="Y40" s="30" t="s">
        <v>5923</v>
      </c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</row>
    <row r="41" spans="1:64" s="21" customFormat="1" x14ac:dyDescent="0.2">
      <c r="A41" s="30" t="s">
        <v>724</v>
      </c>
      <c r="B41" s="31" t="s">
        <v>749</v>
      </c>
      <c r="C41" s="31" t="s">
        <v>771</v>
      </c>
      <c r="D41" s="31">
        <v>50</v>
      </c>
      <c r="E41" s="31" t="s">
        <v>26</v>
      </c>
      <c r="F41" s="31">
        <v>90</v>
      </c>
      <c r="G41" s="30" t="s">
        <v>27</v>
      </c>
      <c r="H41" s="30" t="s">
        <v>28</v>
      </c>
      <c r="I41" s="30" t="s">
        <v>41</v>
      </c>
      <c r="J41" s="30" t="s">
        <v>76</v>
      </c>
      <c r="K41" s="30"/>
      <c r="L41" s="30"/>
      <c r="M41" s="30" t="s">
        <v>32</v>
      </c>
      <c r="N41" s="30" t="s">
        <v>751</v>
      </c>
      <c r="O41" s="30">
        <v>24</v>
      </c>
      <c r="P41" s="31" t="s">
        <v>28</v>
      </c>
      <c r="Q41" s="30"/>
      <c r="R41" s="30"/>
      <c r="S41" s="30"/>
      <c r="T41" s="30"/>
      <c r="U41" s="30"/>
      <c r="V41" s="30"/>
      <c r="W41" s="30"/>
      <c r="X41" s="30"/>
      <c r="Y41" s="30" t="s">
        <v>5923</v>
      </c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</row>
    <row r="42" spans="1:64" s="21" customFormat="1" x14ac:dyDescent="0.2">
      <c r="A42" s="30" t="s">
        <v>724</v>
      </c>
      <c r="B42" s="31" t="s">
        <v>749</v>
      </c>
      <c r="C42" s="31" t="s">
        <v>772</v>
      </c>
      <c r="D42" s="31">
        <v>50</v>
      </c>
      <c r="E42" s="31" t="s">
        <v>26</v>
      </c>
      <c r="F42" s="31">
        <v>120</v>
      </c>
      <c r="G42" s="30" t="s">
        <v>27</v>
      </c>
      <c r="H42" s="30" t="s">
        <v>28</v>
      </c>
      <c r="I42" s="30" t="s">
        <v>41</v>
      </c>
      <c r="J42" s="30" t="s">
        <v>76</v>
      </c>
      <c r="K42" s="30"/>
      <c r="L42" s="30"/>
      <c r="M42" s="30" t="s">
        <v>32</v>
      </c>
      <c r="N42" s="30" t="s">
        <v>751</v>
      </c>
      <c r="O42" s="30">
        <v>24</v>
      </c>
      <c r="P42" s="31" t="s">
        <v>28</v>
      </c>
      <c r="Q42" s="30"/>
      <c r="R42" s="30"/>
      <c r="S42" s="30"/>
      <c r="T42" s="30"/>
      <c r="U42" s="30"/>
      <c r="V42" s="30"/>
      <c r="W42" s="30"/>
      <c r="X42" s="30"/>
      <c r="Y42" s="30" t="s">
        <v>5923</v>
      </c>
      <c r="Z42" s="30"/>
      <c r="AA42" s="30"/>
      <c r="AB42" s="30"/>
      <c r="AC42" s="30"/>
      <c r="AD42" s="30"/>
      <c r="AE42" s="30"/>
      <c r="AF42" s="30"/>
      <c r="AG42" s="30"/>
      <c r="AH42" s="30"/>
      <c r="AI42" s="30"/>
      <c r="AJ42" s="30"/>
      <c r="AK42" s="30"/>
      <c r="AL42" s="30"/>
      <c r="AM42" s="30"/>
      <c r="AN42" s="30"/>
      <c r="AO42" s="30"/>
      <c r="AP42" s="30"/>
      <c r="AQ42" s="30"/>
      <c r="AR42" s="30"/>
      <c r="AS42" s="30"/>
      <c r="AT42" s="30"/>
      <c r="AU42" s="30"/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0"/>
      <c r="BH42" s="30"/>
      <c r="BI42" s="30"/>
      <c r="BJ42" s="30"/>
      <c r="BK42" s="30"/>
      <c r="BL42" s="30"/>
    </row>
    <row r="43" spans="1:64" s="21" customFormat="1" x14ac:dyDescent="0.2">
      <c r="A43" s="30" t="s">
        <v>724</v>
      </c>
      <c r="B43" s="31" t="s">
        <v>749</v>
      </c>
      <c r="C43" s="31" t="s">
        <v>773</v>
      </c>
      <c r="D43" s="31">
        <v>50</v>
      </c>
      <c r="E43" s="31" t="s">
        <v>26</v>
      </c>
      <c r="F43" s="31">
        <v>90</v>
      </c>
      <c r="G43" s="30" t="s">
        <v>27</v>
      </c>
      <c r="H43" s="30" t="s">
        <v>28</v>
      </c>
      <c r="I43" s="30" t="s">
        <v>41</v>
      </c>
      <c r="J43" s="30" t="s">
        <v>76</v>
      </c>
      <c r="K43" s="30"/>
      <c r="L43" s="30"/>
      <c r="M43" s="30" t="s">
        <v>32</v>
      </c>
      <c r="N43" s="30" t="s">
        <v>751</v>
      </c>
      <c r="O43" s="30">
        <v>24</v>
      </c>
      <c r="P43" s="31" t="s">
        <v>28</v>
      </c>
      <c r="Q43" s="30"/>
      <c r="R43" s="30"/>
      <c r="S43" s="30"/>
      <c r="T43" s="30"/>
      <c r="U43" s="30"/>
      <c r="V43" s="30"/>
      <c r="W43" s="30"/>
      <c r="X43" s="30"/>
      <c r="Y43" s="30" t="s">
        <v>5923</v>
      </c>
      <c r="Z43" s="30"/>
      <c r="AA43" s="30"/>
      <c r="AB43" s="30"/>
      <c r="AC43" s="30"/>
      <c r="AD43" s="30"/>
      <c r="AE43" s="30"/>
      <c r="AF43" s="30"/>
      <c r="AG43" s="30"/>
      <c r="AH43" s="30"/>
      <c r="AI43" s="30"/>
      <c r="AJ43" s="30"/>
      <c r="AK43" s="30"/>
      <c r="AL43" s="30"/>
      <c r="AM43" s="30"/>
      <c r="AN43" s="30"/>
      <c r="AO43" s="30"/>
      <c r="AP43" s="30"/>
      <c r="AQ43" s="30"/>
      <c r="AR43" s="30"/>
      <c r="AS43" s="30"/>
      <c r="AT43" s="30"/>
      <c r="AU43" s="30"/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0"/>
      <c r="BH43" s="30"/>
      <c r="BI43" s="30"/>
      <c r="BJ43" s="30"/>
      <c r="BK43" s="30"/>
      <c r="BL43" s="30"/>
    </row>
    <row r="44" spans="1:64" s="21" customFormat="1" x14ac:dyDescent="0.2">
      <c r="A44" s="30" t="s">
        <v>724</v>
      </c>
      <c r="B44" s="31" t="s">
        <v>749</v>
      </c>
      <c r="C44" s="31" t="s">
        <v>774</v>
      </c>
      <c r="D44" s="31">
        <v>50</v>
      </c>
      <c r="E44" s="31" t="s">
        <v>26</v>
      </c>
      <c r="F44" s="31">
        <v>80</v>
      </c>
      <c r="G44" s="30" t="s">
        <v>27</v>
      </c>
      <c r="H44" s="30" t="s">
        <v>28</v>
      </c>
      <c r="I44" s="30" t="s">
        <v>41</v>
      </c>
      <c r="J44" s="30" t="s">
        <v>76</v>
      </c>
      <c r="K44" s="30"/>
      <c r="L44" s="30"/>
      <c r="M44" s="30" t="s">
        <v>32</v>
      </c>
      <c r="N44" s="30" t="s">
        <v>751</v>
      </c>
      <c r="O44" s="30">
        <v>24</v>
      </c>
      <c r="P44" s="31" t="s">
        <v>28</v>
      </c>
      <c r="Q44" s="30"/>
      <c r="R44" s="30"/>
      <c r="S44" s="30"/>
      <c r="T44" s="30"/>
      <c r="U44" s="30"/>
      <c r="V44" s="30"/>
      <c r="W44" s="30"/>
      <c r="X44" s="30"/>
      <c r="Y44" s="30" t="s">
        <v>5923</v>
      </c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30"/>
      <c r="AK44" s="30"/>
      <c r="AL44" s="30"/>
      <c r="AM44" s="30"/>
      <c r="AN44" s="30"/>
      <c r="AO44" s="30"/>
      <c r="AP44" s="30"/>
      <c r="AQ44" s="30"/>
      <c r="AR44" s="30"/>
      <c r="AS44" s="30"/>
      <c r="AT44" s="30"/>
      <c r="AU44" s="30"/>
      <c r="AV44" s="30"/>
      <c r="AW44" s="30"/>
      <c r="AX44" s="30"/>
      <c r="AY44" s="30"/>
      <c r="AZ44" s="30"/>
      <c r="BA44" s="30"/>
      <c r="BB44" s="30"/>
      <c r="BC44" s="30"/>
      <c r="BD44" s="30"/>
      <c r="BE44" s="30"/>
      <c r="BF44" s="30"/>
      <c r="BG44" s="30"/>
      <c r="BH44" s="30"/>
      <c r="BI44" s="30"/>
      <c r="BJ44" s="30"/>
      <c r="BK44" s="30"/>
      <c r="BL44" s="30"/>
    </row>
    <row r="45" spans="1:64" s="21" customFormat="1" x14ac:dyDescent="0.2">
      <c r="A45" s="30" t="s">
        <v>724</v>
      </c>
      <c r="B45" s="31" t="s">
        <v>749</v>
      </c>
      <c r="C45" s="31" t="s">
        <v>775</v>
      </c>
      <c r="D45" s="31">
        <v>50</v>
      </c>
      <c r="E45" s="31" t="s">
        <v>26</v>
      </c>
      <c r="F45" s="31">
        <v>120</v>
      </c>
      <c r="G45" s="30" t="s">
        <v>27</v>
      </c>
      <c r="H45" s="30" t="s">
        <v>28</v>
      </c>
      <c r="I45" s="30" t="s">
        <v>41</v>
      </c>
      <c r="J45" s="30" t="s">
        <v>76</v>
      </c>
      <c r="K45" s="30"/>
      <c r="L45" s="30"/>
      <c r="M45" s="30" t="s">
        <v>32</v>
      </c>
      <c r="N45" s="30" t="s">
        <v>751</v>
      </c>
      <c r="O45" s="30">
        <v>24</v>
      </c>
      <c r="P45" s="31" t="s">
        <v>28</v>
      </c>
      <c r="Q45" s="30"/>
      <c r="R45" s="30"/>
      <c r="S45" s="30"/>
      <c r="T45" s="30"/>
      <c r="U45" s="30"/>
      <c r="V45" s="30"/>
      <c r="W45" s="30"/>
      <c r="X45" s="30"/>
      <c r="Y45" s="30" t="s">
        <v>5923</v>
      </c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30"/>
      <c r="AK45" s="30"/>
      <c r="AL45" s="30"/>
      <c r="AM45" s="30"/>
      <c r="AN45" s="30"/>
      <c r="AO45" s="30"/>
      <c r="AP45" s="30"/>
      <c r="AQ45" s="30"/>
      <c r="AR45" s="30"/>
      <c r="AS45" s="30"/>
      <c r="AT45" s="30"/>
      <c r="AU45" s="30"/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0"/>
      <c r="BH45" s="30"/>
      <c r="BI45" s="30"/>
      <c r="BJ45" s="30"/>
      <c r="BK45" s="30"/>
      <c r="BL45" s="30"/>
    </row>
    <row r="46" spans="1:64" s="21" customFormat="1" x14ac:dyDescent="0.2">
      <c r="A46" s="30" t="s">
        <v>724</v>
      </c>
      <c r="B46" s="31" t="s">
        <v>749</v>
      </c>
      <c r="C46" s="31" t="s">
        <v>776</v>
      </c>
      <c r="D46" s="31">
        <v>50</v>
      </c>
      <c r="E46" s="31" t="s">
        <v>26</v>
      </c>
      <c r="F46" s="31">
        <v>150</v>
      </c>
      <c r="G46" s="30" t="s">
        <v>27</v>
      </c>
      <c r="H46" s="30" t="s">
        <v>28</v>
      </c>
      <c r="I46" s="30" t="s">
        <v>41</v>
      </c>
      <c r="J46" s="30" t="s">
        <v>28</v>
      </c>
      <c r="K46" s="30" t="s">
        <v>648</v>
      </c>
      <c r="L46" s="30" t="s">
        <v>764</v>
      </c>
      <c r="M46" s="30" t="s">
        <v>32</v>
      </c>
      <c r="N46" s="30" t="s">
        <v>751</v>
      </c>
      <c r="O46" s="30">
        <v>24</v>
      </c>
      <c r="P46" s="31" t="s">
        <v>28</v>
      </c>
      <c r="Q46" s="30"/>
      <c r="R46" s="30"/>
      <c r="S46" s="30"/>
      <c r="T46" s="30"/>
      <c r="U46" s="30"/>
      <c r="V46" s="30"/>
      <c r="W46" s="30"/>
      <c r="X46" s="30"/>
      <c r="Y46" s="30" t="s">
        <v>5923</v>
      </c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30"/>
      <c r="AK46" s="30"/>
      <c r="AL46" s="30"/>
      <c r="AM46" s="30"/>
      <c r="AN46" s="30"/>
      <c r="AO46" s="30"/>
      <c r="AP46" s="30"/>
      <c r="AQ46" s="30"/>
      <c r="AR46" s="30"/>
      <c r="AS46" s="30"/>
      <c r="AT46" s="30"/>
      <c r="AU46" s="30"/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0"/>
      <c r="BH46" s="30"/>
      <c r="BI46" s="30"/>
      <c r="BJ46" s="30"/>
      <c r="BK46" s="30"/>
      <c r="BL46" s="30"/>
    </row>
    <row r="47" spans="1:64" s="21" customFormat="1" x14ac:dyDescent="0.2">
      <c r="A47" s="30" t="s">
        <v>724</v>
      </c>
      <c r="B47" s="31" t="s">
        <v>749</v>
      </c>
      <c r="C47" s="31" t="s">
        <v>777</v>
      </c>
      <c r="D47" s="31">
        <v>50</v>
      </c>
      <c r="E47" s="31" t="s">
        <v>26</v>
      </c>
      <c r="F47" s="31">
        <v>130</v>
      </c>
      <c r="G47" s="30" t="s">
        <v>27</v>
      </c>
      <c r="H47" s="30" t="s">
        <v>28</v>
      </c>
      <c r="I47" s="30" t="s">
        <v>41</v>
      </c>
      <c r="J47" s="30" t="s">
        <v>28</v>
      </c>
      <c r="K47" s="30" t="s">
        <v>648</v>
      </c>
      <c r="L47" s="30" t="s">
        <v>764</v>
      </c>
      <c r="M47" s="30" t="s">
        <v>32</v>
      </c>
      <c r="N47" s="30" t="s">
        <v>751</v>
      </c>
      <c r="O47" s="30">
        <v>24</v>
      </c>
      <c r="P47" s="31" t="s">
        <v>28</v>
      </c>
      <c r="Q47" s="30"/>
      <c r="R47" s="30"/>
      <c r="S47" s="30"/>
      <c r="T47" s="30"/>
      <c r="U47" s="30"/>
      <c r="V47" s="30"/>
      <c r="W47" s="30"/>
      <c r="X47" s="30"/>
      <c r="Y47" s="30" t="s">
        <v>5923</v>
      </c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0"/>
      <c r="BH47" s="30"/>
      <c r="BI47" s="30"/>
      <c r="BJ47" s="30"/>
      <c r="BK47" s="30"/>
      <c r="BL47" s="30"/>
    </row>
    <row r="48" spans="1:64" s="21" customFormat="1" x14ac:dyDescent="0.2">
      <c r="A48" s="30" t="s">
        <v>724</v>
      </c>
      <c r="B48" s="31" t="s">
        <v>749</v>
      </c>
      <c r="C48" s="31" t="s">
        <v>778</v>
      </c>
      <c r="D48" s="31">
        <v>50</v>
      </c>
      <c r="E48" s="31" t="s">
        <v>26</v>
      </c>
      <c r="F48" s="31">
        <v>120</v>
      </c>
      <c r="G48" s="30" t="s">
        <v>27</v>
      </c>
      <c r="H48" s="30" t="s">
        <v>28</v>
      </c>
      <c r="I48" s="30" t="s">
        <v>41</v>
      </c>
      <c r="J48" s="30" t="s">
        <v>28</v>
      </c>
      <c r="K48" s="30" t="s">
        <v>648</v>
      </c>
      <c r="L48" s="30" t="s">
        <v>764</v>
      </c>
      <c r="M48" s="30" t="s">
        <v>32</v>
      </c>
      <c r="N48" s="30" t="s">
        <v>751</v>
      </c>
      <c r="O48" s="30">
        <v>24</v>
      </c>
      <c r="P48" s="31" t="s">
        <v>28</v>
      </c>
      <c r="Q48" s="30"/>
      <c r="R48" s="30"/>
      <c r="S48" s="30"/>
      <c r="T48" s="30"/>
      <c r="U48" s="30"/>
      <c r="V48" s="30"/>
      <c r="W48" s="30"/>
      <c r="X48" s="30"/>
      <c r="Y48" s="30" t="s">
        <v>5923</v>
      </c>
      <c r="Z48" s="3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</row>
    <row r="49" spans="1:64" s="21" customFormat="1" x14ac:dyDescent="0.2">
      <c r="A49" s="30" t="s">
        <v>724</v>
      </c>
      <c r="B49" s="31" t="s">
        <v>749</v>
      </c>
      <c r="C49" s="31" t="s">
        <v>779</v>
      </c>
      <c r="D49" s="31">
        <v>50</v>
      </c>
      <c r="E49" s="31" t="s">
        <v>26</v>
      </c>
      <c r="F49" s="31">
        <v>120</v>
      </c>
      <c r="G49" s="30" t="s">
        <v>27</v>
      </c>
      <c r="H49" s="30" t="s">
        <v>28</v>
      </c>
      <c r="I49" s="30" t="s">
        <v>41</v>
      </c>
      <c r="J49" s="30" t="s">
        <v>76</v>
      </c>
      <c r="K49" s="30"/>
      <c r="L49" s="30"/>
      <c r="M49" s="30" t="s">
        <v>32</v>
      </c>
      <c r="N49" s="30" t="s">
        <v>751</v>
      </c>
      <c r="O49" s="30">
        <v>24</v>
      </c>
      <c r="P49" s="31" t="s">
        <v>28</v>
      </c>
      <c r="Q49" s="30"/>
      <c r="R49" s="30"/>
      <c r="S49" s="30"/>
      <c r="T49" s="30"/>
      <c r="U49" s="30"/>
      <c r="V49" s="30"/>
      <c r="W49" s="30"/>
      <c r="X49" s="30"/>
      <c r="Y49" s="30" t="s">
        <v>5923</v>
      </c>
      <c r="Z49" s="30"/>
      <c r="AA49" s="30"/>
      <c r="AB49" s="30"/>
      <c r="AC49" s="30"/>
      <c r="AD49" s="30"/>
      <c r="AE49" s="30"/>
      <c r="AF49" s="30"/>
      <c r="AG49" s="30"/>
      <c r="AH49" s="30"/>
      <c r="AI49" s="30"/>
      <c r="AJ49" s="30"/>
      <c r="AK49" s="30"/>
      <c r="AL49" s="30"/>
      <c r="AM49" s="30"/>
      <c r="AN49" s="30"/>
      <c r="AO49" s="30"/>
      <c r="AP49" s="30"/>
      <c r="AQ49" s="30"/>
      <c r="AR49" s="30"/>
      <c r="AS49" s="30"/>
      <c r="AT49" s="30"/>
      <c r="AU49" s="30"/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0"/>
      <c r="BH49" s="30"/>
      <c r="BI49" s="30"/>
      <c r="BJ49" s="30"/>
      <c r="BK49" s="30"/>
      <c r="BL49" s="30"/>
    </row>
    <row r="50" spans="1:64" s="21" customFormat="1" x14ac:dyDescent="0.2">
      <c r="A50" s="30" t="s">
        <v>724</v>
      </c>
      <c r="B50" s="31" t="s">
        <v>749</v>
      </c>
      <c r="C50" s="31" t="s">
        <v>780</v>
      </c>
      <c r="D50" s="31">
        <v>50</v>
      </c>
      <c r="E50" s="31" t="s">
        <v>26</v>
      </c>
      <c r="F50" s="31">
        <v>120</v>
      </c>
      <c r="G50" s="30" t="s">
        <v>27</v>
      </c>
      <c r="H50" s="30" t="s">
        <v>28</v>
      </c>
      <c r="I50" s="30" t="s">
        <v>41</v>
      </c>
      <c r="J50" s="30" t="s">
        <v>28</v>
      </c>
      <c r="K50" s="30" t="s">
        <v>648</v>
      </c>
      <c r="L50" s="30" t="s">
        <v>764</v>
      </c>
      <c r="M50" s="30" t="s">
        <v>32</v>
      </c>
      <c r="N50" s="30" t="s">
        <v>751</v>
      </c>
      <c r="O50" s="30">
        <v>24</v>
      </c>
      <c r="P50" s="31" t="s">
        <v>28</v>
      </c>
      <c r="Q50" s="30"/>
      <c r="R50" s="30"/>
      <c r="S50" s="30"/>
      <c r="T50" s="30"/>
      <c r="U50" s="30"/>
      <c r="V50" s="30"/>
      <c r="W50" s="30"/>
      <c r="X50" s="30"/>
      <c r="Y50" s="30" t="s">
        <v>5923</v>
      </c>
      <c r="Z50" s="30"/>
      <c r="AA50" s="30"/>
      <c r="AB50" s="30"/>
      <c r="AC50" s="30"/>
      <c r="AD50" s="30"/>
      <c r="AE50" s="30"/>
      <c r="AF50" s="30"/>
      <c r="AG50" s="30"/>
      <c r="AH50" s="30"/>
      <c r="AI50" s="30"/>
      <c r="AJ50" s="30"/>
      <c r="AK50" s="30"/>
      <c r="AL50" s="30"/>
      <c r="AM50" s="30"/>
      <c r="AN50" s="30"/>
      <c r="AO50" s="30"/>
      <c r="AP50" s="30"/>
      <c r="AQ50" s="30"/>
      <c r="AR50" s="30"/>
      <c r="AS50" s="30"/>
      <c r="AT50" s="30"/>
      <c r="AU50" s="30"/>
      <c r="AV50" s="30"/>
      <c r="AW50" s="30"/>
      <c r="AX50" s="30"/>
      <c r="AY50" s="30"/>
      <c r="AZ50" s="30"/>
      <c r="BA50" s="30"/>
      <c r="BB50" s="30"/>
      <c r="BC50" s="30"/>
      <c r="BD50" s="30"/>
      <c r="BE50" s="30"/>
      <c r="BF50" s="30"/>
      <c r="BG50" s="30"/>
      <c r="BH50" s="30"/>
      <c r="BI50" s="30"/>
      <c r="BJ50" s="30"/>
      <c r="BK50" s="30"/>
      <c r="BL50" s="30"/>
    </row>
    <row r="51" spans="1:64" s="21" customFormat="1" x14ac:dyDescent="0.2">
      <c r="A51" s="30" t="s">
        <v>724</v>
      </c>
      <c r="B51" s="31" t="s">
        <v>749</v>
      </c>
      <c r="C51" s="31" t="s">
        <v>781</v>
      </c>
      <c r="D51" s="31">
        <v>50</v>
      </c>
      <c r="E51" s="31" t="s">
        <v>26</v>
      </c>
      <c r="F51" s="31">
        <v>130</v>
      </c>
      <c r="G51" s="30" t="s">
        <v>27</v>
      </c>
      <c r="H51" s="30" t="s">
        <v>28</v>
      </c>
      <c r="I51" s="30" t="s">
        <v>41</v>
      </c>
      <c r="J51" s="30" t="s">
        <v>28</v>
      </c>
      <c r="K51" s="30"/>
      <c r="L51" s="30"/>
      <c r="M51" s="30" t="s">
        <v>32</v>
      </c>
      <c r="N51" s="30" t="s">
        <v>751</v>
      </c>
      <c r="O51" s="30">
        <v>24</v>
      </c>
      <c r="P51" s="31" t="s">
        <v>28</v>
      </c>
      <c r="Q51" s="30"/>
      <c r="R51" s="30"/>
      <c r="S51" s="30"/>
      <c r="T51" s="30"/>
      <c r="U51" s="30"/>
      <c r="V51" s="30"/>
      <c r="W51" s="30"/>
      <c r="X51" s="30"/>
      <c r="Y51" s="30" t="s">
        <v>5923</v>
      </c>
      <c r="Z51" s="30"/>
      <c r="AA51" s="30"/>
      <c r="AB51" s="30"/>
      <c r="AC51" s="30"/>
      <c r="AD51" s="30"/>
      <c r="AE51" s="30"/>
      <c r="AF51" s="30"/>
      <c r="AG51" s="30"/>
      <c r="AH51" s="30"/>
      <c r="AI51" s="30"/>
      <c r="AJ51" s="30"/>
      <c r="AK51" s="30"/>
      <c r="AL51" s="30"/>
      <c r="AM51" s="30"/>
      <c r="AN51" s="30"/>
      <c r="AO51" s="30"/>
      <c r="AP51" s="30"/>
      <c r="AQ51" s="30"/>
      <c r="AR51" s="30"/>
      <c r="AS51" s="30"/>
      <c r="AT51" s="30"/>
      <c r="AU51" s="30"/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0"/>
      <c r="BH51" s="30"/>
      <c r="BI51" s="30"/>
      <c r="BJ51" s="30"/>
      <c r="BK51" s="30"/>
      <c r="BL51" s="30"/>
    </row>
    <row r="52" spans="1:64" s="22" customFormat="1" x14ac:dyDescent="0.2">
      <c r="A52" s="32" t="s">
        <v>724</v>
      </c>
      <c r="B52" s="32" t="s">
        <v>782</v>
      </c>
      <c r="C52" s="33" t="s">
        <v>783</v>
      </c>
      <c r="D52" s="34">
        <v>50</v>
      </c>
      <c r="E52" s="32" t="s">
        <v>26</v>
      </c>
      <c r="F52" s="32">
        <v>68</v>
      </c>
      <c r="G52" s="32" t="s">
        <v>27</v>
      </c>
      <c r="H52" s="32" t="s">
        <v>28</v>
      </c>
      <c r="I52" s="32" t="s">
        <v>41</v>
      </c>
      <c r="J52" s="32" t="s">
        <v>76</v>
      </c>
      <c r="K52" s="32"/>
      <c r="L52" s="32"/>
      <c r="M52" s="32" t="s">
        <v>32</v>
      </c>
      <c r="N52" s="32" t="s">
        <v>368</v>
      </c>
      <c r="O52" s="32">
        <v>24</v>
      </c>
      <c r="P52" s="32" t="s">
        <v>28</v>
      </c>
      <c r="Q52" s="32"/>
      <c r="R52" s="32"/>
      <c r="S52" s="32"/>
      <c r="T52" s="32"/>
      <c r="U52" s="32"/>
      <c r="V52" s="32"/>
      <c r="W52" s="32"/>
      <c r="X52" s="32"/>
      <c r="Y52" s="32" t="s">
        <v>5923</v>
      </c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2"/>
      <c r="AU52" s="32"/>
      <c r="AV52" s="32"/>
      <c r="AW52" s="32"/>
      <c r="AX52" s="32"/>
      <c r="AY52" s="32"/>
      <c r="AZ52" s="32"/>
      <c r="BA52" s="32"/>
      <c r="BB52" s="32"/>
      <c r="BC52" s="32"/>
      <c r="BD52" s="32"/>
      <c r="BE52" s="32"/>
      <c r="BF52" s="32"/>
      <c r="BG52" s="32"/>
      <c r="BH52" s="32"/>
      <c r="BI52" s="32"/>
      <c r="BJ52" s="32"/>
      <c r="BK52" s="32"/>
      <c r="BL52" s="32"/>
    </row>
    <row r="53" spans="1:64" s="22" customFormat="1" x14ac:dyDescent="0.2">
      <c r="A53" s="32" t="s">
        <v>724</v>
      </c>
      <c r="B53" s="32" t="s">
        <v>782</v>
      </c>
      <c r="C53" s="33" t="s">
        <v>784</v>
      </c>
      <c r="D53" s="34">
        <v>50</v>
      </c>
      <c r="E53" s="32" t="s">
        <v>26</v>
      </c>
      <c r="F53" s="32">
        <v>77</v>
      </c>
      <c r="G53" s="32" t="s">
        <v>27</v>
      </c>
      <c r="H53" s="32" t="s">
        <v>28</v>
      </c>
      <c r="I53" s="32" t="s">
        <v>41</v>
      </c>
      <c r="J53" s="32" t="s">
        <v>76</v>
      </c>
      <c r="K53" s="32"/>
      <c r="L53" s="32"/>
      <c r="M53" s="32" t="s">
        <v>32</v>
      </c>
      <c r="N53" s="32" t="s">
        <v>368</v>
      </c>
      <c r="O53" s="32">
        <v>24</v>
      </c>
      <c r="P53" s="32" t="s">
        <v>28</v>
      </c>
      <c r="Q53" s="32"/>
      <c r="R53" s="32"/>
      <c r="S53" s="32"/>
      <c r="T53" s="32"/>
      <c r="U53" s="32"/>
      <c r="V53" s="32"/>
      <c r="W53" s="32"/>
      <c r="X53" s="32"/>
      <c r="Y53" s="32" t="s">
        <v>5923</v>
      </c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  <c r="AN53" s="32"/>
      <c r="AO53" s="32"/>
      <c r="AP53" s="32"/>
      <c r="AQ53" s="32"/>
      <c r="AR53" s="32"/>
      <c r="AS53" s="32"/>
      <c r="AT53" s="32"/>
      <c r="AU53" s="32"/>
      <c r="AV53" s="32"/>
      <c r="AW53" s="32"/>
      <c r="AX53" s="32"/>
      <c r="AY53" s="32"/>
      <c r="AZ53" s="32"/>
      <c r="BA53" s="32"/>
      <c r="BB53" s="32"/>
      <c r="BC53" s="32"/>
      <c r="BD53" s="32"/>
      <c r="BE53" s="32"/>
      <c r="BF53" s="32"/>
      <c r="BG53" s="32"/>
      <c r="BH53" s="32"/>
      <c r="BI53" s="32"/>
      <c r="BJ53" s="32"/>
      <c r="BK53" s="32"/>
      <c r="BL53" s="32"/>
    </row>
    <row r="54" spans="1:64" s="22" customFormat="1" x14ac:dyDescent="0.2">
      <c r="A54" s="32" t="s">
        <v>724</v>
      </c>
      <c r="B54" s="32" t="s">
        <v>782</v>
      </c>
      <c r="C54" s="33" t="s">
        <v>785</v>
      </c>
      <c r="D54" s="34">
        <v>50</v>
      </c>
      <c r="E54" s="32" t="s">
        <v>26</v>
      </c>
      <c r="F54" s="32">
        <v>74</v>
      </c>
      <c r="G54" s="32" t="s">
        <v>27</v>
      </c>
      <c r="H54" s="32" t="s">
        <v>28</v>
      </c>
      <c r="I54" s="32" t="s">
        <v>41</v>
      </c>
      <c r="J54" s="32" t="s">
        <v>76</v>
      </c>
      <c r="K54" s="32"/>
      <c r="L54" s="32"/>
      <c r="M54" s="32" t="s">
        <v>32</v>
      </c>
      <c r="N54" s="32" t="s">
        <v>368</v>
      </c>
      <c r="O54" s="32">
        <v>24</v>
      </c>
      <c r="P54" s="32" t="s">
        <v>28</v>
      </c>
      <c r="Q54" s="32"/>
      <c r="R54" s="32"/>
      <c r="S54" s="32"/>
      <c r="T54" s="32"/>
      <c r="U54" s="32"/>
      <c r="V54" s="32"/>
      <c r="W54" s="32"/>
      <c r="X54" s="32"/>
      <c r="Y54" s="32" t="s">
        <v>5923</v>
      </c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2"/>
      <c r="AU54" s="32"/>
      <c r="AV54" s="32"/>
      <c r="AW54" s="32"/>
      <c r="AX54" s="32"/>
      <c r="AY54" s="32"/>
      <c r="AZ54" s="32"/>
      <c r="BA54" s="32"/>
      <c r="BB54" s="32"/>
      <c r="BC54" s="32"/>
      <c r="BD54" s="32"/>
      <c r="BE54" s="32"/>
      <c r="BF54" s="32"/>
      <c r="BG54" s="32"/>
      <c r="BH54" s="32"/>
      <c r="BI54" s="32"/>
      <c r="BJ54" s="32"/>
      <c r="BK54" s="32"/>
      <c r="BL54" s="32"/>
    </row>
    <row r="55" spans="1:64" s="22" customFormat="1" x14ac:dyDescent="0.2">
      <c r="A55" s="32" t="s">
        <v>724</v>
      </c>
      <c r="B55" s="32" t="s">
        <v>782</v>
      </c>
      <c r="C55" s="33" t="s">
        <v>786</v>
      </c>
      <c r="D55" s="34">
        <v>50</v>
      </c>
      <c r="E55" s="32" t="s">
        <v>26</v>
      </c>
      <c r="F55" s="32">
        <v>72</v>
      </c>
      <c r="G55" s="32" t="s">
        <v>27</v>
      </c>
      <c r="H55" s="32" t="s">
        <v>28</v>
      </c>
      <c r="I55" s="32" t="s">
        <v>41</v>
      </c>
      <c r="J55" s="32" t="s">
        <v>76</v>
      </c>
      <c r="K55" s="32"/>
      <c r="L55" s="32"/>
      <c r="M55" s="32" t="s">
        <v>32</v>
      </c>
      <c r="N55" s="32" t="s">
        <v>368</v>
      </c>
      <c r="O55" s="32">
        <v>24</v>
      </c>
      <c r="P55" s="32" t="s">
        <v>28</v>
      </c>
      <c r="Q55" s="32"/>
      <c r="R55" s="32"/>
      <c r="S55" s="32"/>
      <c r="T55" s="32"/>
      <c r="U55" s="32"/>
      <c r="V55" s="32"/>
      <c r="W55" s="32"/>
      <c r="X55" s="32"/>
      <c r="Y55" s="32" t="s">
        <v>5923</v>
      </c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2"/>
      <c r="AU55" s="32"/>
      <c r="AV55" s="32"/>
      <c r="AW55" s="32"/>
      <c r="AX55" s="32"/>
      <c r="AY55" s="32"/>
      <c r="AZ55" s="32"/>
      <c r="BA55" s="32"/>
      <c r="BB55" s="32"/>
      <c r="BC55" s="32"/>
      <c r="BD55" s="32"/>
      <c r="BE55" s="32"/>
      <c r="BF55" s="32"/>
      <c r="BG55" s="32"/>
      <c r="BH55" s="32"/>
      <c r="BI55" s="32"/>
      <c r="BJ55" s="32"/>
      <c r="BK55" s="32"/>
      <c r="BL55" s="32"/>
    </row>
    <row r="56" spans="1:64" s="22" customFormat="1" x14ac:dyDescent="0.2">
      <c r="A56" s="32" t="s">
        <v>724</v>
      </c>
      <c r="B56" s="32" t="s">
        <v>782</v>
      </c>
      <c r="C56" s="33" t="s">
        <v>787</v>
      </c>
      <c r="D56" s="34">
        <v>50</v>
      </c>
      <c r="E56" s="32" t="s">
        <v>26</v>
      </c>
      <c r="F56" s="32">
        <v>53</v>
      </c>
      <c r="G56" s="32" t="s">
        <v>27</v>
      </c>
      <c r="H56" s="32" t="s">
        <v>28</v>
      </c>
      <c r="I56" s="32" t="s">
        <v>41</v>
      </c>
      <c r="J56" s="32" t="s">
        <v>76</v>
      </c>
      <c r="K56" s="32"/>
      <c r="L56" s="32"/>
      <c r="M56" s="32" t="s">
        <v>32</v>
      </c>
      <c r="N56" s="32" t="s">
        <v>368</v>
      </c>
      <c r="O56" s="32">
        <v>24</v>
      </c>
      <c r="P56" s="32" t="s">
        <v>28</v>
      </c>
      <c r="Q56" s="32"/>
      <c r="R56" s="32"/>
      <c r="S56" s="32"/>
      <c r="T56" s="32"/>
      <c r="U56" s="32"/>
      <c r="V56" s="32"/>
      <c r="W56" s="32"/>
      <c r="X56" s="32"/>
      <c r="Y56" s="32" t="s">
        <v>5923</v>
      </c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2"/>
      <c r="AU56" s="32"/>
      <c r="AV56" s="32"/>
      <c r="AW56" s="32"/>
      <c r="AX56" s="32"/>
      <c r="AY56" s="32"/>
      <c r="AZ56" s="32"/>
      <c r="BA56" s="32"/>
      <c r="BB56" s="32"/>
      <c r="BC56" s="32"/>
      <c r="BD56" s="32"/>
      <c r="BE56" s="32"/>
      <c r="BF56" s="32"/>
      <c r="BG56" s="32"/>
      <c r="BH56" s="32"/>
      <c r="BI56" s="32"/>
      <c r="BJ56" s="32"/>
      <c r="BK56" s="32"/>
      <c r="BL56" s="32"/>
    </row>
    <row r="57" spans="1:64" s="22" customFormat="1" x14ac:dyDescent="0.2">
      <c r="A57" s="32" t="s">
        <v>724</v>
      </c>
      <c r="B57" s="32" t="s">
        <v>782</v>
      </c>
      <c r="C57" s="33" t="s">
        <v>788</v>
      </c>
      <c r="D57" s="34">
        <v>50</v>
      </c>
      <c r="E57" s="32" t="s">
        <v>26</v>
      </c>
      <c r="F57" s="32">
        <v>50</v>
      </c>
      <c r="G57" s="32" t="s">
        <v>27</v>
      </c>
      <c r="H57" s="32" t="s">
        <v>28</v>
      </c>
      <c r="I57" s="32" t="s">
        <v>41</v>
      </c>
      <c r="J57" s="32" t="s">
        <v>76</v>
      </c>
      <c r="K57" s="32"/>
      <c r="L57" s="32"/>
      <c r="M57" s="32" t="s">
        <v>32</v>
      </c>
      <c r="N57" s="32" t="s">
        <v>368</v>
      </c>
      <c r="O57" s="32">
        <v>24</v>
      </c>
      <c r="P57" s="32" t="s">
        <v>28</v>
      </c>
      <c r="Q57" s="32"/>
      <c r="R57" s="32"/>
      <c r="S57" s="32"/>
      <c r="T57" s="32"/>
      <c r="U57" s="32"/>
      <c r="V57" s="32"/>
      <c r="W57" s="32"/>
      <c r="X57" s="32"/>
      <c r="Y57" s="32" t="s">
        <v>5923</v>
      </c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2"/>
      <c r="AU57" s="32"/>
      <c r="AV57" s="32"/>
      <c r="AW57" s="32"/>
      <c r="AX57" s="32"/>
      <c r="AY57" s="32"/>
      <c r="AZ57" s="32"/>
      <c r="BA57" s="32"/>
      <c r="BB57" s="32"/>
      <c r="BC57" s="32"/>
      <c r="BD57" s="32"/>
      <c r="BE57" s="32"/>
      <c r="BF57" s="32"/>
      <c r="BG57" s="32"/>
      <c r="BH57" s="32"/>
      <c r="BI57" s="32"/>
      <c r="BJ57" s="32"/>
      <c r="BK57" s="32"/>
      <c r="BL57" s="32"/>
    </row>
    <row r="58" spans="1:64" s="22" customFormat="1" x14ac:dyDescent="0.2">
      <c r="A58" s="32" t="s">
        <v>724</v>
      </c>
      <c r="B58" s="32" t="s">
        <v>782</v>
      </c>
      <c r="C58" s="33" t="s">
        <v>789</v>
      </c>
      <c r="D58" s="34">
        <v>50</v>
      </c>
      <c r="E58" s="32" t="s">
        <v>26</v>
      </c>
      <c r="F58" s="32">
        <v>65</v>
      </c>
      <c r="G58" s="32" t="s">
        <v>27</v>
      </c>
      <c r="H58" s="32" t="s">
        <v>28</v>
      </c>
      <c r="I58" s="32" t="s">
        <v>41</v>
      </c>
      <c r="J58" s="32" t="s">
        <v>76</v>
      </c>
      <c r="K58" s="32"/>
      <c r="L58" s="32"/>
      <c r="M58" s="32" t="s">
        <v>32</v>
      </c>
      <c r="N58" s="32" t="s">
        <v>368</v>
      </c>
      <c r="O58" s="32">
        <v>24</v>
      </c>
      <c r="P58" s="32" t="s">
        <v>28</v>
      </c>
      <c r="Q58" s="32"/>
      <c r="R58" s="32"/>
      <c r="S58" s="32"/>
      <c r="T58" s="32"/>
      <c r="U58" s="32"/>
      <c r="V58" s="32"/>
      <c r="W58" s="32"/>
      <c r="X58" s="32"/>
      <c r="Y58" s="32" t="s">
        <v>5923</v>
      </c>
      <c r="Z58" s="32"/>
      <c r="AA58" s="32"/>
      <c r="AB58" s="32"/>
      <c r="AC58" s="32"/>
      <c r="AD58" s="32"/>
      <c r="AE58" s="32"/>
      <c r="AF58" s="32"/>
      <c r="AG58" s="32"/>
      <c r="AH58" s="32"/>
      <c r="AI58" s="32"/>
      <c r="AJ58" s="32"/>
      <c r="AK58" s="32"/>
      <c r="AL58" s="32"/>
      <c r="AM58" s="32"/>
      <c r="AN58" s="32"/>
      <c r="AO58" s="32"/>
      <c r="AP58" s="32"/>
      <c r="AQ58" s="32"/>
      <c r="AR58" s="32"/>
      <c r="AS58" s="32"/>
      <c r="AT58" s="32"/>
      <c r="AU58" s="32"/>
      <c r="AV58" s="32"/>
      <c r="AW58" s="32"/>
      <c r="AX58" s="32"/>
      <c r="AY58" s="32"/>
      <c r="AZ58" s="32"/>
      <c r="BA58" s="32"/>
      <c r="BB58" s="32"/>
      <c r="BC58" s="32"/>
      <c r="BD58" s="32"/>
      <c r="BE58" s="32"/>
      <c r="BF58" s="32"/>
      <c r="BG58" s="32"/>
      <c r="BH58" s="32"/>
      <c r="BI58" s="32"/>
      <c r="BJ58" s="32"/>
      <c r="BK58" s="32"/>
      <c r="BL58" s="32"/>
    </row>
    <row r="59" spans="1:64" s="22" customFormat="1" x14ac:dyDescent="0.2">
      <c r="A59" s="32" t="s">
        <v>724</v>
      </c>
      <c r="B59" s="32" t="s">
        <v>782</v>
      </c>
      <c r="C59" s="33" t="s">
        <v>790</v>
      </c>
      <c r="D59" s="34">
        <v>50</v>
      </c>
      <c r="E59" s="32" t="s">
        <v>26</v>
      </c>
      <c r="F59" s="32">
        <v>76</v>
      </c>
      <c r="G59" s="32" t="s">
        <v>27</v>
      </c>
      <c r="H59" s="32" t="s">
        <v>28</v>
      </c>
      <c r="I59" s="32" t="s">
        <v>41</v>
      </c>
      <c r="J59" s="32" t="s">
        <v>76</v>
      </c>
      <c r="K59" s="32"/>
      <c r="L59" s="32"/>
      <c r="M59" s="32" t="s">
        <v>32</v>
      </c>
      <c r="N59" s="32" t="s">
        <v>368</v>
      </c>
      <c r="O59" s="32">
        <v>24</v>
      </c>
      <c r="P59" s="32" t="s">
        <v>28</v>
      </c>
      <c r="Q59" s="32"/>
      <c r="R59" s="32"/>
      <c r="S59" s="32"/>
      <c r="T59" s="32"/>
      <c r="U59" s="32"/>
      <c r="V59" s="32"/>
      <c r="W59" s="32"/>
      <c r="X59" s="32"/>
      <c r="Y59" s="32" t="s">
        <v>5923</v>
      </c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2"/>
      <c r="AU59" s="32"/>
      <c r="AV59" s="32"/>
      <c r="AW59" s="32"/>
      <c r="AX59" s="32"/>
      <c r="AY59" s="32"/>
      <c r="AZ59" s="32"/>
      <c r="BA59" s="32"/>
      <c r="BB59" s="32"/>
      <c r="BC59" s="32"/>
      <c r="BD59" s="32"/>
      <c r="BE59" s="32"/>
      <c r="BF59" s="32"/>
      <c r="BG59" s="32"/>
      <c r="BH59" s="32"/>
      <c r="BI59" s="32"/>
      <c r="BJ59" s="32"/>
      <c r="BK59" s="32"/>
      <c r="BL59" s="32"/>
    </row>
    <row r="60" spans="1:64" s="22" customFormat="1" x14ac:dyDescent="0.2">
      <c r="A60" s="32" t="s">
        <v>724</v>
      </c>
      <c r="B60" s="32" t="s">
        <v>782</v>
      </c>
      <c r="C60" s="33" t="s">
        <v>791</v>
      </c>
      <c r="D60" s="34">
        <v>50</v>
      </c>
      <c r="E60" s="32" t="s">
        <v>26</v>
      </c>
      <c r="F60" s="32">
        <v>67</v>
      </c>
      <c r="G60" s="32" t="s">
        <v>27</v>
      </c>
      <c r="H60" s="32" t="s">
        <v>28</v>
      </c>
      <c r="I60" s="32" t="s">
        <v>41</v>
      </c>
      <c r="J60" s="32" t="s">
        <v>76</v>
      </c>
      <c r="K60" s="32"/>
      <c r="L60" s="32"/>
      <c r="M60" s="32" t="s">
        <v>32</v>
      </c>
      <c r="N60" s="32" t="s">
        <v>368</v>
      </c>
      <c r="O60" s="32">
        <v>24</v>
      </c>
      <c r="P60" s="32" t="s">
        <v>28</v>
      </c>
      <c r="Q60" s="32"/>
      <c r="R60" s="32"/>
      <c r="S60" s="32"/>
      <c r="T60" s="32"/>
      <c r="U60" s="32"/>
      <c r="V60" s="32"/>
      <c r="W60" s="32"/>
      <c r="X60" s="32"/>
      <c r="Y60" s="32" t="s">
        <v>5923</v>
      </c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2"/>
      <c r="AU60" s="32"/>
      <c r="AV60" s="32"/>
      <c r="AW60" s="32"/>
      <c r="AX60" s="32"/>
      <c r="AY60" s="32"/>
      <c r="AZ60" s="32"/>
      <c r="BA60" s="32"/>
      <c r="BB60" s="32"/>
      <c r="BC60" s="32"/>
      <c r="BD60" s="32"/>
      <c r="BE60" s="32"/>
      <c r="BF60" s="32"/>
      <c r="BG60" s="32"/>
      <c r="BH60" s="32"/>
      <c r="BI60" s="32"/>
      <c r="BJ60" s="32"/>
      <c r="BK60" s="32"/>
      <c r="BL60" s="32"/>
    </row>
    <row r="61" spans="1:64" s="22" customFormat="1" x14ac:dyDescent="0.2">
      <c r="A61" s="32" t="s">
        <v>724</v>
      </c>
      <c r="B61" s="32" t="s">
        <v>782</v>
      </c>
      <c r="C61" s="33" t="s">
        <v>792</v>
      </c>
      <c r="D61" s="34">
        <v>50</v>
      </c>
      <c r="E61" s="32" t="s">
        <v>26</v>
      </c>
      <c r="F61" s="32">
        <v>52</v>
      </c>
      <c r="G61" s="32" t="s">
        <v>27</v>
      </c>
      <c r="H61" s="32" t="s">
        <v>28</v>
      </c>
      <c r="I61" s="32" t="s">
        <v>41</v>
      </c>
      <c r="J61" s="32" t="s">
        <v>76</v>
      </c>
      <c r="K61" s="32"/>
      <c r="L61" s="32"/>
      <c r="M61" s="32" t="s">
        <v>32</v>
      </c>
      <c r="N61" s="32" t="s">
        <v>368</v>
      </c>
      <c r="O61" s="32">
        <v>24</v>
      </c>
      <c r="P61" s="32" t="s">
        <v>28</v>
      </c>
      <c r="Q61" s="32"/>
      <c r="R61" s="32"/>
      <c r="S61" s="32"/>
      <c r="T61" s="32"/>
      <c r="U61" s="32"/>
      <c r="V61" s="32"/>
      <c r="W61" s="32"/>
      <c r="X61" s="32"/>
      <c r="Y61" s="32" t="s">
        <v>5923</v>
      </c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  <c r="AN61" s="32"/>
      <c r="AO61" s="32"/>
      <c r="AP61" s="32"/>
      <c r="AQ61" s="32"/>
      <c r="AR61" s="32"/>
      <c r="AS61" s="32"/>
      <c r="AT61" s="32"/>
      <c r="AU61" s="32"/>
      <c r="AV61" s="32"/>
      <c r="AW61" s="32"/>
      <c r="AX61" s="32"/>
      <c r="AY61" s="32"/>
      <c r="AZ61" s="32"/>
      <c r="BA61" s="32"/>
      <c r="BB61" s="32"/>
      <c r="BC61" s="32"/>
      <c r="BD61" s="32"/>
      <c r="BE61" s="32"/>
      <c r="BF61" s="32"/>
      <c r="BG61" s="32"/>
      <c r="BH61" s="32"/>
      <c r="BI61" s="32"/>
      <c r="BJ61" s="32"/>
      <c r="BK61" s="32"/>
      <c r="BL61" s="32"/>
    </row>
    <row r="62" spans="1:64" s="22" customFormat="1" x14ac:dyDescent="0.2">
      <c r="A62" s="32" t="s">
        <v>724</v>
      </c>
      <c r="B62" s="32" t="s">
        <v>782</v>
      </c>
      <c r="C62" s="33" t="s">
        <v>793</v>
      </c>
      <c r="D62" s="34">
        <v>50</v>
      </c>
      <c r="E62" s="32" t="s">
        <v>26</v>
      </c>
      <c r="F62" s="32">
        <v>76</v>
      </c>
      <c r="G62" s="32" t="s">
        <v>27</v>
      </c>
      <c r="H62" s="32" t="s">
        <v>28</v>
      </c>
      <c r="I62" s="32" t="s">
        <v>41</v>
      </c>
      <c r="J62" s="32" t="s">
        <v>76</v>
      </c>
      <c r="K62" s="32"/>
      <c r="L62" s="32"/>
      <c r="M62" s="32" t="s">
        <v>32</v>
      </c>
      <c r="N62" s="32" t="s">
        <v>368</v>
      </c>
      <c r="O62" s="32">
        <v>24</v>
      </c>
      <c r="P62" s="32" t="s">
        <v>28</v>
      </c>
      <c r="Q62" s="32"/>
      <c r="R62" s="32"/>
      <c r="S62" s="32"/>
      <c r="T62" s="32"/>
      <c r="U62" s="32"/>
      <c r="V62" s="32"/>
      <c r="W62" s="32"/>
      <c r="X62" s="32"/>
      <c r="Y62" s="32" t="s">
        <v>5923</v>
      </c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2"/>
      <c r="AU62" s="32"/>
      <c r="AV62" s="32"/>
      <c r="AW62" s="32"/>
      <c r="AX62" s="32"/>
      <c r="AY62" s="32"/>
      <c r="AZ62" s="32"/>
      <c r="BA62" s="32"/>
      <c r="BB62" s="32"/>
      <c r="BC62" s="32"/>
      <c r="BD62" s="32"/>
      <c r="BE62" s="32"/>
      <c r="BF62" s="32"/>
      <c r="BG62" s="32"/>
      <c r="BH62" s="32"/>
      <c r="BI62" s="32"/>
      <c r="BJ62" s="32"/>
      <c r="BK62" s="32"/>
      <c r="BL62" s="32"/>
    </row>
    <row r="63" spans="1:64" s="22" customFormat="1" x14ac:dyDescent="0.2">
      <c r="A63" s="32" t="s">
        <v>724</v>
      </c>
      <c r="B63" s="32" t="s">
        <v>782</v>
      </c>
      <c r="C63" s="33" t="s">
        <v>794</v>
      </c>
      <c r="D63" s="34">
        <v>50</v>
      </c>
      <c r="E63" s="32" t="s">
        <v>26</v>
      </c>
      <c r="F63" s="32">
        <v>75</v>
      </c>
      <c r="G63" s="32" t="s">
        <v>27</v>
      </c>
      <c r="H63" s="32" t="s">
        <v>28</v>
      </c>
      <c r="I63" s="32" t="s">
        <v>41</v>
      </c>
      <c r="J63" s="32" t="s">
        <v>76</v>
      </c>
      <c r="K63" s="32"/>
      <c r="L63" s="32"/>
      <c r="M63" s="32" t="s">
        <v>32</v>
      </c>
      <c r="N63" s="32" t="s">
        <v>368</v>
      </c>
      <c r="O63" s="32">
        <v>24</v>
      </c>
      <c r="P63" s="32" t="s">
        <v>28</v>
      </c>
      <c r="Q63" s="32"/>
      <c r="R63" s="32"/>
      <c r="S63" s="32"/>
      <c r="T63" s="32"/>
      <c r="U63" s="32"/>
      <c r="V63" s="32"/>
      <c r="W63" s="32"/>
      <c r="X63" s="32"/>
      <c r="Y63" s="32" t="s">
        <v>5923</v>
      </c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2"/>
      <c r="AU63" s="32"/>
      <c r="AV63" s="32"/>
      <c r="AW63" s="32"/>
      <c r="AX63" s="32"/>
      <c r="AY63" s="32"/>
      <c r="AZ63" s="32"/>
      <c r="BA63" s="32"/>
      <c r="BB63" s="32"/>
      <c r="BC63" s="32"/>
      <c r="BD63" s="32"/>
      <c r="BE63" s="32"/>
      <c r="BF63" s="32"/>
      <c r="BG63" s="32"/>
      <c r="BH63" s="32"/>
      <c r="BI63" s="32"/>
      <c r="BJ63" s="32"/>
      <c r="BK63" s="32"/>
      <c r="BL63" s="32"/>
    </row>
    <row r="64" spans="1:64" s="22" customFormat="1" x14ac:dyDescent="0.2">
      <c r="A64" s="32" t="s">
        <v>724</v>
      </c>
      <c r="B64" s="32" t="s">
        <v>782</v>
      </c>
      <c r="C64" s="33" t="s">
        <v>795</v>
      </c>
      <c r="D64" s="34">
        <v>50</v>
      </c>
      <c r="E64" s="32" t="s">
        <v>26</v>
      </c>
      <c r="F64" s="32">
        <v>70</v>
      </c>
      <c r="G64" s="32" t="s">
        <v>27</v>
      </c>
      <c r="H64" s="32" t="s">
        <v>28</v>
      </c>
      <c r="I64" s="32" t="s">
        <v>41</v>
      </c>
      <c r="J64" s="32" t="s">
        <v>76</v>
      </c>
      <c r="K64" s="32"/>
      <c r="L64" s="32"/>
      <c r="M64" s="32" t="s">
        <v>32</v>
      </c>
      <c r="N64" s="32" t="s">
        <v>368</v>
      </c>
      <c r="O64" s="32">
        <v>24</v>
      </c>
      <c r="P64" s="32" t="s">
        <v>28</v>
      </c>
      <c r="Q64" s="32"/>
      <c r="R64" s="32"/>
      <c r="S64" s="32"/>
      <c r="T64" s="32"/>
      <c r="U64" s="32"/>
      <c r="V64" s="32"/>
      <c r="W64" s="32"/>
      <c r="X64" s="32"/>
      <c r="Y64" s="32" t="s">
        <v>5923</v>
      </c>
      <c r="Z64" s="32"/>
      <c r="AA64" s="32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/>
      <c r="AM64" s="32"/>
      <c r="AN64" s="32"/>
      <c r="AO64" s="32"/>
      <c r="AP64" s="32"/>
      <c r="AQ64" s="32"/>
      <c r="AR64" s="32"/>
      <c r="AS64" s="32"/>
      <c r="AT64" s="32"/>
      <c r="AU64" s="32"/>
      <c r="AV64" s="32"/>
      <c r="AW64" s="32"/>
      <c r="AX64" s="32"/>
      <c r="AY64" s="32"/>
      <c r="AZ64" s="32"/>
      <c r="BA64" s="32"/>
      <c r="BB64" s="32"/>
      <c r="BC64" s="32"/>
      <c r="BD64" s="32"/>
      <c r="BE64" s="32"/>
      <c r="BF64" s="32"/>
      <c r="BG64" s="32"/>
      <c r="BH64" s="32"/>
      <c r="BI64" s="32"/>
      <c r="BJ64" s="32"/>
      <c r="BK64" s="32"/>
      <c r="BL64" s="32"/>
    </row>
    <row r="65" spans="1:64" s="22" customFormat="1" x14ac:dyDescent="0.2">
      <c r="A65" s="32" t="s">
        <v>724</v>
      </c>
      <c r="B65" s="32" t="s">
        <v>782</v>
      </c>
      <c r="C65" s="33" t="s">
        <v>796</v>
      </c>
      <c r="D65" s="34">
        <v>50</v>
      </c>
      <c r="E65" s="32" t="s">
        <v>26</v>
      </c>
      <c r="F65" s="32">
        <v>59</v>
      </c>
      <c r="G65" s="32" t="s">
        <v>27</v>
      </c>
      <c r="H65" s="32" t="s">
        <v>28</v>
      </c>
      <c r="I65" s="32" t="s">
        <v>41</v>
      </c>
      <c r="J65" s="32" t="s">
        <v>76</v>
      </c>
      <c r="K65" s="32"/>
      <c r="L65" s="32"/>
      <c r="M65" s="32" t="s">
        <v>32</v>
      </c>
      <c r="N65" s="32" t="s">
        <v>368</v>
      </c>
      <c r="O65" s="32">
        <v>24</v>
      </c>
      <c r="P65" s="32" t="s">
        <v>28</v>
      </c>
      <c r="Q65" s="32"/>
      <c r="R65" s="32"/>
      <c r="S65" s="32"/>
      <c r="T65" s="32"/>
      <c r="U65" s="32"/>
      <c r="V65" s="32"/>
      <c r="W65" s="32"/>
      <c r="X65" s="32"/>
      <c r="Y65" s="32" t="s">
        <v>5923</v>
      </c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2"/>
      <c r="AU65" s="32"/>
      <c r="AV65" s="32"/>
      <c r="AW65" s="32"/>
      <c r="AX65" s="32"/>
      <c r="AY65" s="32"/>
      <c r="AZ65" s="32"/>
      <c r="BA65" s="32"/>
      <c r="BB65" s="32"/>
      <c r="BC65" s="32"/>
      <c r="BD65" s="32"/>
      <c r="BE65" s="32"/>
      <c r="BF65" s="32"/>
      <c r="BG65" s="32"/>
      <c r="BH65" s="32"/>
      <c r="BI65" s="32"/>
      <c r="BJ65" s="32"/>
      <c r="BK65" s="32"/>
      <c r="BL65" s="32"/>
    </row>
    <row r="66" spans="1:64" s="22" customFormat="1" x14ac:dyDescent="0.2">
      <c r="A66" s="32" t="s">
        <v>724</v>
      </c>
      <c r="B66" s="32" t="s">
        <v>782</v>
      </c>
      <c r="C66" s="33" t="s">
        <v>797</v>
      </c>
      <c r="D66" s="34">
        <v>50</v>
      </c>
      <c r="E66" s="32" t="s">
        <v>26</v>
      </c>
      <c r="F66" s="32">
        <v>65</v>
      </c>
      <c r="G66" s="32" t="s">
        <v>27</v>
      </c>
      <c r="H66" s="32" t="s">
        <v>28</v>
      </c>
      <c r="I66" s="32" t="s">
        <v>41</v>
      </c>
      <c r="J66" s="32" t="s">
        <v>76</v>
      </c>
      <c r="K66" s="32"/>
      <c r="L66" s="32"/>
      <c r="M66" s="32" t="s">
        <v>32</v>
      </c>
      <c r="N66" s="32" t="s">
        <v>368</v>
      </c>
      <c r="O66" s="32">
        <v>24</v>
      </c>
      <c r="P66" s="32" t="s">
        <v>28</v>
      </c>
      <c r="Q66" s="32"/>
      <c r="R66" s="32"/>
      <c r="S66" s="32"/>
      <c r="T66" s="32"/>
      <c r="U66" s="32"/>
      <c r="V66" s="32"/>
      <c r="W66" s="32"/>
      <c r="X66" s="32"/>
      <c r="Y66" s="32" t="s">
        <v>5923</v>
      </c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2"/>
      <c r="AU66" s="32"/>
      <c r="AV66" s="32"/>
      <c r="AW66" s="32"/>
      <c r="AX66" s="32"/>
      <c r="AY66" s="32"/>
      <c r="AZ66" s="32"/>
      <c r="BA66" s="32"/>
      <c r="BB66" s="32"/>
      <c r="BC66" s="32"/>
      <c r="BD66" s="32"/>
      <c r="BE66" s="32"/>
      <c r="BF66" s="32"/>
      <c r="BG66" s="32"/>
      <c r="BH66" s="32"/>
      <c r="BI66" s="32"/>
      <c r="BJ66" s="32"/>
      <c r="BK66" s="32"/>
      <c r="BL66" s="32"/>
    </row>
    <row r="67" spans="1:64" s="22" customFormat="1" x14ac:dyDescent="0.2">
      <c r="A67" s="32" t="s">
        <v>724</v>
      </c>
      <c r="B67" s="32" t="s">
        <v>782</v>
      </c>
      <c r="C67" s="33" t="s">
        <v>798</v>
      </c>
      <c r="D67" s="34">
        <v>50</v>
      </c>
      <c r="E67" s="32" t="s">
        <v>26</v>
      </c>
      <c r="F67" s="32">
        <v>53</v>
      </c>
      <c r="G67" s="32" t="s">
        <v>27</v>
      </c>
      <c r="H67" s="32" t="s">
        <v>28</v>
      </c>
      <c r="I67" s="32" t="s">
        <v>41</v>
      </c>
      <c r="J67" s="32" t="s">
        <v>76</v>
      </c>
      <c r="K67" s="32"/>
      <c r="L67" s="32"/>
      <c r="M67" s="32" t="s">
        <v>32</v>
      </c>
      <c r="N67" s="32" t="s">
        <v>368</v>
      </c>
      <c r="O67" s="32">
        <v>24</v>
      </c>
      <c r="P67" s="32" t="s">
        <v>28</v>
      </c>
      <c r="Q67" s="32"/>
      <c r="R67" s="32"/>
      <c r="S67" s="32"/>
      <c r="T67" s="32"/>
      <c r="U67" s="32"/>
      <c r="V67" s="32"/>
      <c r="W67" s="32"/>
      <c r="X67" s="32"/>
      <c r="Y67" s="32" t="s">
        <v>5923</v>
      </c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  <c r="AN67" s="32"/>
      <c r="AO67" s="32"/>
      <c r="AP67" s="32"/>
      <c r="AQ67" s="32"/>
      <c r="AR67" s="32"/>
      <c r="AS67" s="32"/>
      <c r="AT67" s="32"/>
      <c r="AU67" s="32"/>
      <c r="AV67" s="32"/>
      <c r="AW67" s="32"/>
      <c r="AX67" s="32"/>
      <c r="AY67" s="32"/>
      <c r="AZ67" s="32"/>
      <c r="BA67" s="32"/>
      <c r="BB67" s="32"/>
      <c r="BC67" s="32"/>
      <c r="BD67" s="32"/>
      <c r="BE67" s="32"/>
      <c r="BF67" s="32"/>
      <c r="BG67" s="32"/>
      <c r="BH67" s="32"/>
      <c r="BI67" s="32"/>
      <c r="BJ67" s="32"/>
      <c r="BK67" s="32"/>
      <c r="BL67" s="32"/>
    </row>
    <row r="68" spans="1:64" s="22" customFormat="1" x14ac:dyDescent="0.2">
      <c r="A68" s="32" t="s">
        <v>724</v>
      </c>
      <c r="B68" s="32" t="s">
        <v>782</v>
      </c>
      <c r="C68" s="33" t="s">
        <v>799</v>
      </c>
      <c r="D68" s="34">
        <v>50</v>
      </c>
      <c r="E68" s="32" t="s">
        <v>26</v>
      </c>
      <c r="F68" s="32">
        <v>68</v>
      </c>
      <c r="G68" s="32" t="s">
        <v>27</v>
      </c>
      <c r="H68" s="32" t="s">
        <v>28</v>
      </c>
      <c r="I68" s="32" t="s">
        <v>41</v>
      </c>
      <c r="J68" s="32" t="s">
        <v>28</v>
      </c>
      <c r="K68" s="32" t="s">
        <v>648</v>
      </c>
      <c r="L68" s="32" t="s">
        <v>764</v>
      </c>
      <c r="M68" s="32" t="s">
        <v>32</v>
      </c>
      <c r="N68" s="32" t="s">
        <v>368</v>
      </c>
      <c r="O68" s="32">
        <v>24</v>
      </c>
      <c r="P68" s="32" t="s">
        <v>28</v>
      </c>
      <c r="Q68" s="32"/>
      <c r="R68" s="32"/>
      <c r="S68" s="32"/>
      <c r="T68" s="32"/>
      <c r="U68" s="32"/>
      <c r="V68" s="32"/>
      <c r="W68" s="32"/>
      <c r="X68" s="32"/>
      <c r="Y68" s="32" t="s">
        <v>5923</v>
      </c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2"/>
      <c r="AU68" s="32"/>
      <c r="AV68" s="32"/>
      <c r="AW68" s="32"/>
      <c r="AX68" s="32"/>
      <c r="AY68" s="32"/>
      <c r="AZ68" s="32"/>
      <c r="BA68" s="32"/>
      <c r="BB68" s="32"/>
      <c r="BC68" s="32"/>
      <c r="BD68" s="32"/>
      <c r="BE68" s="32"/>
      <c r="BF68" s="32"/>
      <c r="BG68" s="32"/>
      <c r="BH68" s="32"/>
      <c r="BI68" s="32"/>
      <c r="BJ68" s="32"/>
      <c r="BK68" s="32"/>
      <c r="BL68" s="32"/>
    </row>
    <row r="69" spans="1:64" s="22" customFormat="1" x14ac:dyDescent="0.2">
      <c r="A69" s="32" t="s">
        <v>724</v>
      </c>
      <c r="B69" s="32" t="s">
        <v>782</v>
      </c>
      <c r="C69" s="33" t="s">
        <v>800</v>
      </c>
      <c r="D69" s="34">
        <v>50</v>
      </c>
      <c r="E69" s="32" t="s">
        <v>26</v>
      </c>
      <c r="F69" s="32">
        <v>70</v>
      </c>
      <c r="G69" s="32" t="s">
        <v>27</v>
      </c>
      <c r="H69" s="32" t="s">
        <v>28</v>
      </c>
      <c r="I69" s="32" t="s">
        <v>41</v>
      </c>
      <c r="J69" s="32" t="s">
        <v>76</v>
      </c>
      <c r="K69" s="32"/>
      <c r="L69" s="32"/>
      <c r="M69" s="32" t="s">
        <v>32</v>
      </c>
      <c r="N69" s="32" t="s">
        <v>368</v>
      </c>
      <c r="O69" s="32">
        <v>24</v>
      </c>
      <c r="P69" s="32" t="s">
        <v>28</v>
      </c>
      <c r="Q69" s="32"/>
      <c r="R69" s="32"/>
      <c r="S69" s="32"/>
      <c r="T69" s="32"/>
      <c r="U69" s="32"/>
      <c r="V69" s="32"/>
      <c r="W69" s="32"/>
      <c r="X69" s="32"/>
      <c r="Y69" s="32" t="s">
        <v>5923</v>
      </c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2"/>
      <c r="AU69" s="32"/>
      <c r="AV69" s="32"/>
      <c r="AW69" s="32"/>
      <c r="AX69" s="32"/>
      <c r="AY69" s="32"/>
      <c r="AZ69" s="32"/>
      <c r="BA69" s="32"/>
      <c r="BB69" s="32"/>
      <c r="BC69" s="32"/>
      <c r="BD69" s="32"/>
      <c r="BE69" s="32"/>
      <c r="BF69" s="32"/>
      <c r="BG69" s="32"/>
      <c r="BH69" s="32"/>
      <c r="BI69" s="32"/>
      <c r="BJ69" s="32"/>
      <c r="BK69" s="32"/>
      <c r="BL69" s="32"/>
    </row>
    <row r="70" spans="1:64" s="22" customFormat="1" x14ac:dyDescent="0.2">
      <c r="A70" s="32" t="s">
        <v>724</v>
      </c>
      <c r="B70" s="32" t="s">
        <v>782</v>
      </c>
      <c r="C70" s="33" t="s">
        <v>801</v>
      </c>
      <c r="D70" s="34">
        <v>50</v>
      </c>
      <c r="E70" s="32" t="s">
        <v>26</v>
      </c>
      <c r="F70" s="32">
        <v>50</v>
      </c>
      <c r="G70" s="32" t="s">
        <v>27</v>
      </c>
      <c r="H70" s="32" t="s">
        <v>28</v>
      </c>
      <c r="I70" s="32" t="s">
        <v>41</v>
      </c>
      <c r="J70" s="32" t="s">
        <v>76</v>
      </c>
      <c r="K70" s="32"/>
      <c r="L70" s="32"/>
      <c r="M70" s="32" t="s">
        <v>32</v>
      </c>
      <c r="N70" s="32" t="s">
        <v>368</v>
      </c>
      <c r="O70" s="32">
        <v>24</v>
      </c>
      <c r="P70" s="32" t="s">
        <v>28</v>
      </c>
      <c r="Q70" s="32"/>
      <c r="R70" s="32"/>
      <c r="S70" s="32"/>
      <c r="T70" s="32"/>
      <c r="U70" s="32"/>
      <c r="V70" s="32"/>
      <c r="W70" s="32"/>
      <c r="X70" s="32"/>
      <c r="Y70" s="32" t="s">
        <v>5923</v>
      </c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2"/>
      <c r="AU70" s="32"/>
      <c r="AV70" s="32"/>
      <c r="AW70" s="32"/>
      <c r="AX70" s="32"/>
      <c r="AY70" s="32"/>
      <c r="AZ70" s="32"/>
      <c r="BA70" s="32"/>
      <c r="BB70" s="32"/>
      <c r="BC70" s="32"/>
      <c r="BD70" s="32"/>
      <c r="BE70" s="32"/>
      <c r="BF70" s="32"/>
      <c r="BG70" s="32"/>
      <c r="BH70" s="32"/>
      <c r="BI70" s="32"/>
      <c r="BJ70" s="32"/>
      <c r="BK70" s="32"/>
      <c r="BL70" s="32"/>
    </row>
    <row r="71" spans="1:64" s="22" customFormat="1" x14ac:dyDescent="0.2">
      <c r="A71" s="32" t="s">
        <v>724</v>
      </c>
      <c r="B71" s="32" t="s">
        <v>782</v>
      </c>
      <c r="C71" s="33" t="s">
        <v>802</v>
      </c>
      <c r="D71" s="34">
        <v>50</v>
      </c>
      <c r="E71" s="32" t="s">
        <v>26</v>
      </c>
      <c r="F71" s="32">
        <v>69</v>
      </c>
      <c r="G71" s="32" t="s">
        <v>27</v>
      </c>
      <c r="H71" s="32" t="s">
        <v>28</v>
      </c>
      <c r="I71" s="32" t="s">
        <v>41</v>
      </c>
      <c r="J71" s="32" t="s">
        <v>76</v>
      </c>
      <c r="K71" s="32"/>
      <c r="L71" s="32"/>
      <c r="M71" s="32" t="s">
        <v>32</v>
      </c>
      <c r="N71" s="32" t="s">
        <v>368</v>
      </c>
      <c r="O71" s="32">
        <v>24</v>
      </c>
      <c r="P71" s="32" t="s">
        <v>28</v>
      </c>
      <c r="Q71" s="32"/>
      <c r="R71" s="32"/>
      <c r="S71" s="32"/>
      <c r="T71" s="32"/>
      <c r="U71" s="32"/>
      <c r="V71" s="32"/>
      <c r="W71" s="32"/>
      <c r="X71" s="32"/>
      <c r="Y71" s="32" t="s">
        <v>5923</v>
      </c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  <c r="AN71" s="32"/>
      <c r="AO71" s="32"/>
      <c r="AP71" s="32"/>
      <c r="AQ71" s="32"/>
      <c r="AR71" s="32"/>
      <c r="AS71" s="32"/>
      <c r="AT71" s="32"/>
      <c r="AU71" s="32"/>
      <c r="AV71" s="32"/>
      <c r="AW71" s="32"/>
      <c r="AX71" s="32"/>
      <c r="AY71" s="32"/>
      <c r="AZ71" s="32"/>
      <c r="BA71" s="32"/>
      <c r="BB71" s="32"/>
      <c r="BC71" s="32"/>
      <c r="BD71" s="32"/>
      <c r="BE71" s="32"/>
      <c r="BF71" s="32"/>
      <c r="BG71" s="32"/>
      <c r="BH71" s="32"/>
      <c r="BI71" s="32"/>
      <c r="BJ71" s="32"/>
      <c r="BK71" s="32"/>
      <c r="BL71" s="32"/>
    </row>
    <row r="72" spans="1:64" s="22" customFormat="1" x14ac:dyDescent="0.2">
      <c r="A72" s="32" t="s">
        <v>724</v>
      </c>
      <c r="B72" s="32" t="s">
        <v>782</v>
      </c>
      <c r="C72" s="33" t="s">
        <v>803</v>
      </c>
      <c r="D72" s="34">
        <v>50</v>
      </c>
      <c r="E72" s="32" t="s">
        <v>26</v>
      </c>
      <c r="F72" s="32">
        <v>63</v>
      </c>
      <c r="G72" s="32" t="s">
        <v>27</v>
      </c>
      <c r="H72" s="32" t="s">
        <v>28</v>
      </c>
      <c r="I72" s="32" t="s">
        <v>41</v>
      </c>
      <c r="J72" s="32" t="s">
        <v>76</v>
      </c>
      <c r="K72" s="32"/>
      <c r="L72" s="32"/>
      <c r="M72" s="32" t="s">
        <v>32</v>
      </c>
      <c r="N72" s="32" t="s">
        <v>368</v>
      </c>
      <c r="O72" s="32">
        <v>24</v>
      </c>
      <c r="P72" s="32" t="s">
        <v>28</v>
      </c>
      <c r="Q72" s="32"/>
      <c r="R72" s="32"/>
      <c r="S72" s="32"/>
      <c r="T72" s="32"/>
      <c r="U72" s="32"/>
      <c r="V72" s="32"/>
      <c r="W72" s="32"/>
      <c r="X72" s="32"/>
      <c r="Y72" s="32" t="s">
        <v>5923</v>
      </c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2"/>
      <c r="AU72" s="32"/>
      <c r="AV72" s="32"/>
      <c r="AW72" s="32"/>
      <c r="AX72" s="32"/>
      <c r="AY72" s="32"/>
      <c r="AZ72" s="32"/>
      <c r="BA72" s="32"/>
      <c r="BB72" s="32"/>
      <c r="BC72" s="32"/>
      <c r="BD72" s="32"/>
      <c r="BE72" s="32"/>
      <c r="BF72" s="32"/>
      <c r="BG72" s="32"/>
      <c r="BH72" s="32"/>
      <c r="BI72" s="32"/>
      <c r="BJ72" s="32"/>
      <c r="BK72" s="32"/>
      <c r="BL72" s="32"/>
    </row>
    <row r="73" spans="1:64" s="22" customFormat="1" x14ac:dyDescent="0.2">
      <c r="A73" s="32" t="s">
        <v>724</v>
      </c>
      <c r="B73" s="32" t="s">
        <v>782</v>
      </c>
      <c r="C73" s="33" t="s">
        <v>804</v>
      </c>
      <c r="D73" s="34">
        <v>50</v>
      </c>
      <c r="E73" s="32" t="s">
        <v>26</v>
      </c>
      <c r="F73" s="32">
        <v>70</v>
      </c>
      <c r="G73" s="32" t="s">
        <v>27</v>
      </c>
      <c r="H73" s="32" t="s">
        <v>28</v>
      </c>
      <c r="I73" s="32" t="s">
        <v>41</v>
      </c>
      <c r="J73" s="32" t="s">
        <v>76</v>
      </c>
      <c r="K73" s="32"/>
      <c r="L73" s="32"/>
      <c r="M73" s="32" t="s">
        <v>32</v>
      </c>
      <c r="N73" s="32" t="s">
        <v>368</v>
      </c>
      <c r="O73" s="32">
        <v>24</v>
      </c>
      <c r="P73" s="32" t="s">
        <v>28</v>
      </c>
      <c r="Q73" s="32"/>
      <c r="R73" s="32"/>
      <c r="S73" s="32"/>
      <c r="T73" s="32"/>
      <c r="U73" s="32"/>
      <c r="V73" s="32"/>
      <c r="W73" s="32"/>
      <c r="X73" s="32"/>
      <c r="Y73" s="32" t="s">
        <v>5923</v>
      </c>
      <c r="Z73" s="32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  <c r="AN73" s="32"/>
      <c r="AO73" s="32"/>
      <c r="AP73" s="32"/>
      <c r="AQ73" s="32"/>
      <c r="AR73" s="32"/>
      <c r="AS73" s="32"/>
      <c r="AT73" s="32"/>
      <c r="AU73" s="32"/>
      <c r="AV73" s="32"/>
      <c r="AW73" s="32"/>
      <c r="AX73" s="32"/>
      <c r="AY73" s="32"/>
      <c r="AZ73" s="32"/>
      <c r="BA73" s="32"/>
      <c r="BB73" s="32"/>
      <c r="BC73" s="32"/>
      <c r="BD73" s="32"/>
      <c r="BE73" s="32"/>
      <c r="BF73" s="32"/>
      <c r="BG73" s="32"/>
      <c r="BH73" s="32"/>
      <c r="BI73" s="32"/>
      <c r="BJ73" s="32"/>
      <c r="BK73" s="32"/>
      <c r="BL73" s="32"/>
    </row>
    <row r="74" spans="1:64" s="22" customFormat="1" x14ac:dyDescent="0.2">
      <c r="A74" s="32" t="s">
        <v>724</v>
      </c>
      <c r="B74" s="32" t="s">
        <v>782</v>
      </c>
      <c r="C74" s="33" t="s">
        <v>805</v>
      </c>
      <c r="D74" s="34">
        <v>50</v>
      </c>
      <c r="E74" s="32" t="s">
        <v>26</v>
      </c>
      <c r="F74" s="32">
        <v>75</v>
      </c>
      <c r="G74" s="32" t="s">
        <v>27</v>
      </c>
      <c r="H74" s="32" t="s">
        <v>28</v>
      </c>
      <c r="I74" s="32" t="s">
        <v>41</v>
      </c>
      <c r="J74" s="32" t="s">
        <v>76</v>
      </c>
      <c r="K74" s="32"/>
      <c r="L74" s="32"/>
      <c r="M74" s="32" t="s">
        <v>32</v>
      </c>
      <c r="N74" s="32" t="s">
        <v>368</v>
      </c>
      <c r="O74" s="32">
        <v>24</v>
      </c>
      <c r="P74" s="32" t="s">
        <v>28</v>
      </c>
      <c r="Q74" s="32"/>
      <c r="R74" s="32"/>
      <c r="S74" s="32"/>
      <c r="T74" s="32"/>
      <c r="U74" s="32"/>
      <c r="V74" s="32"/>
      <c r="W74" s="32"/>
      <c r="X74" s="32"/>
      <c r="Y74" s="32" t="s">
        <v>5923</v>
      </c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2"/>
      <c r="AU74" s="32"/>
      <c r="AV74" s="32"/>
      <c r="AW74" s="32"/>
      <c r="AX74" s="32"/>
      <c r="AY74" s="32"/>
      <c r="AZ74" s="32"/>
      <c r="BA74" s="32"/>
      <c r="BB74" s="32"/>
      <c r="BC74" s="32"/>
      <c r="BD74" s="32"/>
      <c r="BE74" s="32"/>
      <c r="BF74" s="32"/>
      <c r="BG74" s="32"/>
      <c r="BH74" s="32"/>
      <c r="BI74" s="32"/>
      <c r="BJ74" s="32"/>
      <c r="BK74" s="32"/>
      <c r="BL74" s="32"/>
    </row>
    <row r="75" spans="1:64" s="22" customFormat="1" x14ac:dyDescent="0.2">
      <c r="A75" s="32" t="s">
        <v>724</v>
      </c>
      <c r="B75" s="32" t="s">
        <v>782</v>
      </c>
      <c r="C75" s="33" t="s">
        <v>806</v>
      </c>
      <c r="D75" s="34">
        <v>50</v>
      </c>
      <c r="E75" s="32" t="s">
        <v>26</v>
      </c>
      <c r="F75" s="32">
        <v>61</v>
      </c>
      <c r="G75" s="32" t="s">
        <v>27</v>
      </c>
      <c r="H75" s="32" t="s">
        <v>28</v>
      </c>
      <c r="I75" s="32" t="s">
        <v>41</v>
      </c>
      <c r="J75" s="32" t="s">
        <v>76</v>
      </c>
      <c r="K75" s="32"/>
      <c r="L75" s="32"/>
      <c r="M75" s="32" t="s">
        <v>32</v>
      </c>
      <c r="N75" s="32" t="s">
        <v>368</v>
      </c>
      <c r="O75" s="32">
        <v>24</v>
      </c>
      <c r="P75" s="32" t="s">
        <v>28</v>
      </c>
      <c r="Q75" s="32"/>
      <c r="R75" s="32"/>
      <c r="S75" s="32"/>
      <c r="T75" s="32"/>
      <c r="U75" s="32"/>
      <c r="V75" s="32"/>
      <c r="W75" s="32"/>
      <c r="X75" s="32"/>
      <c r="Y75" s="32" t="s">
        <v>5923</v>
      </c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  <c r="AN75" s="32"/>
      <c r="AO75" s="32"/>
      <c r="AP75" s="32"/>
      <c r="AQ75" s="32"/>
      <c r="AR75" s="32"/>
      <c r="AS75" s="32"/>
      <c r="AT75" s="32"/>
      <c r="AU75" s="32"/>
      <c r="AV75" s="32"/>
      <c r="AW75" s="32"/>
      <c r="AX75" s="32"/>
      <c r="AY75" s="32"/>
      <c r="AZ75" s="32"/>
      <c r="BA75" s="32"/>
      <c r="BB75" s="32"/>
      <c r="BC75" s="32"/>
      <c r="BD75" s="32"/>
      <c r="BE75" s="32"/>
      <c r="BF75" s="32"/>
      <c r="BG75" s="32"/>
      <c r="BH75" s="32"/>
      <c r="BI75" s="32"/>
      <c r="BJ75" s="32"/>
      <c r="BK75" s="32"/>
      <c r="BL75" s="32"/>
    </row>
    <row r="76" spans="1:64" s="22" customFormat="1" x14ac:dyDescent="0.2">
      <c r="A76" s="32" t="s">
        <v>724</v>
      </c>
      <c r="B76" s="32" t="s">
        <v>782</v>
      </c>
      <c r="C76" s="33" t="s">
        <v>807</v>
      </c>
      <c r="D76" s="34">
        <v>50</v>
      </c>
      <c r="E76" s="32" t="s">
        <v>26</v>
      </c>
      <c r="F76" s="32">
        <v>64</v>
      </c>
      <c r="G76" s="32" t="s">
        <v>27</v>
      </c>
      <c r="H76" s="32" t="s">
        <v>28</v>
      </c>
      <c r="I76" s="32" t="s">
        <v>41</v>
      </c>
      <c r="J76" s="32" t="s">
        <v>76</v>
      </c>
      <c r="K76" s="32"/>
      <c r="L76" s="32"/>
      <c r="M76" s="32" t="s">
        <v>32</v>
      </c>
      <c r="N76" s="32" t="s">
        <v>368</v>
      </c>
      <c r="O76" s="32">
        <v>24</v>
      </c>
      <c r="P76" s="32" t="s">
        <v>28</v>
      </c>
      <c r="Q76" s="32"/>
      <c r="R76" s="32"/>
      <c r="S76" s="32"/>
      <c r="T76" s="32"/>
      <c r="U76" s="32"/>
      <c r="V76" s="32"/>
      <c r="W76" s="32"/>
      <c r="X76" s="32"/>
      <c r="Y76" s="32" t="s">
        <v>5923</v>
      </c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2"/>
      <c r="AU76" s="32"/>
      <c r="AV76" s="32"/>
      <c r="AW76" s="32"/>
      <c r="AX76" s="32"/>
      <c r="AY76" s="32"/>
      <c r="AZ76" s="32"/>
      <c r="BA76" s="32"/>
      <c r="BB76" s="32"/>
      <c r="BC76" s="32"/>
      <c r="BD76" s="32"/>
      <c r="BE76" s="32"/>
      <c r="BF76" s="32"/>
      <c r="BG76" s="32"/>
      <c r="BH76" s="32"/>
      <c r="BI76" s="32"/>
      <c r="BJ76" s="32"/>
      <c r="BK76" s="32"/>
      <c r="BL76" s="32"/>
    </row>
    <row r="77" spans="1:64" s="22" customFormat="1" x14ac:dyDescent="0.2">
      <c r="A77" s="32" t="s">
        <v>724</v>
      </c>
      <c r="B77" s="32" t="s">
        <v>782</v>
      </c>
      <c r="C77" s="33" t="s">
        <v>808</v>
      </c>
      <c r="D77" s="34">
        <v>50</v>
      </c>
      <c r="E77" s="32" t="s">
        <v>26</v>
      </c>
      <c r="F77" s="32">
        <v>73</v>
      </c>
      <c r="G77" s="32" t="s">
        <v>27</v>
      </c>
      <c r="H77" s="32" t="s">
        <v>28</v>
      </c>
      <c r="I77" s="32" t="s">
        <v>41</v>
      </c>
      <c r="J77" s="32" t="s">
        <v>76</v>
      </c>
      <c r="K77" s="32"/>
      <c r="L77" s="32"/>
      <c r="M77" s="32" t="s">
        <v>32</v>
      </c>
      <c r="N77" s="32" t="s">
        <v>368</v>
      </c>
      <c r="O77" s="32">
        <v>24</v>
      </c>
      <c r="P77" s="32" t="s">
        <v>28</v>
      </c>
      <c r="Q77" s="32"/>
      <c r="R77" s="32"/>
      <c r="S77" s="32"/>
      <c r="T77" s="32"/>
      <c r="U77" s="32"/>
      <c r="V77" s="32"/>
      <c r="W77" s="32"/>
      <c r="X77" s="32"/>
      <c r="Y77" s="32" t="s">
        <v>5923</v>
      </c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2"/>
      <c r="AU77" s="32"/>
      <c r="AV77" s="32"/>
      <c r="AW77" s="32"/>
      <c r="AX77" s="32"/>
      <c r="AY77" s="32"/>
      <c r="AZ77" s="32"/>
      <c r="BA77" s="32"/>
      <c r="BB77" s="32"/>
      <c r="BC77" s="32"/>
      <c r="BD77" s="32"/>
      <c r="BE77" s="32"/>
      <c r="BF77" s="32"/>
      <c r="BG77" s="32"/>
      <c r="BH77" s="32"/>
      <c r="BI77" s="32"/>
      <c r="BJ77" s="32"/>
      <c r="BK77" s="32"/>
      <c r="BL77" s="32"/>
    </row>
    <row r="78" spans="1:64" s="22" customFormat="1" x14ac:dyDescent="0.2">
      <c r="A78" s="32" t="s">
        <v>724</v>
      </c>
      <c r="B78" s="32" t="s">
        <v>782</v>
      </c>
      <c r="C78" s="33" t="s">
        <v>809</v>
      </c>
      <c r="D78" s="34">
        <v>50</v>
      </c>
      <c r="E78" s="32" t="s">
        <v>26</v>
      </c>
      <c r="F78" s="32">
        <v>51</v>
      </c>
      <c r="G78" s="32" t="s">
        <v>27</v>
      </c>
      <c r="H78" s="32" t="s">
        <v>28</v>
      </c>
      <c r="I78" s="32" t="s">
        <v>41</v>
      </c>
      <c r="J78" s="32" t="s">
        <v>76</v>
      </c>
      <c r="K78" s="32"/>
      <c r="L78" s="32"/>
      <c r="M78" s="32" t="s">
        <v>32</v>
      </c>
      <c r="N78" s="32" t="s">
        <v>368</v>
      </c>
      <c r="O78" s="32">
        <v>24</v>
      </c>
      <c r="P78" s="32" t="s">
        <v>28</v>
      </c>
      <c r="Q78" s="32"/>
      <c r="R78" s="32"/>
      <c r="S78" s="32"/>
      <c r="T78" s="32"/>
      <c r="U78" s="32"/>
      <c r="V78" s="32"/>
      <c r="W78" s="32"/>
      <c r="X78" s="32"/>
      <c r="Y78" s="32" t="s">
        <v>5923</v>
      </c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2"/>
      <c r="AU78" s="32"/>
      <c r="AV78" s="32"/>
      <c r="AW78" s="32"/>
      <c r="AX78" s="32"/>
      <c r="AY78" s="32"/>
      <c r="AZ78" s="32"/>
      <c r="BA78" s="32"/>
      <c r="BB78" s="32"/>
      <c r="BC78" s="32"/>
      <c r="BD78" s="32"/>
      <c r="BE78" s="32"/>
      <c r="BF78" s="32"/>
      <c r="BG78" s="32"/>
      <c r="BH78" s="32"/>
      <c r="BI78" s="32"/>
      <c r="BJ78" s="32"/>
      <c r="BK78" s="32"/>
      <c r="BL78" s="32"/>
    </row>
    <row r="79" spans="1:64" s="22" customFormat="1" x14ac:dyDescent="0.2">
      <c r="A79" s="32" t="s">
        <v>724</v>
      </c>
      <c r="B79" s="32" t="s">
        <v>782</v>
      </c>
      <c r="C79" s="33" t="s">
        <v>810</v>
      </c>
      <c r="D79" s="34">
        <v>50</v>
      </c>
      <c r="E79" s="32" t="s">
        <v>26</v>
      </c>
      <c r="F79" s="32">
        <v>61</v>
      </c>
      <c r="G79" s="32" t="s">
        <v>27</v>
      </c>
      <c r="H79" s="32" t="s">
        <v>28</v>
      </c>
      <c r="I79" s="32" t="s">
        <v>41</v>
      </c>
      <c r="J79" s="32" t="s">
        <v>76</v>
      </c>
      <c r="K79" s="32"/>
      <c r="L79" s="32"/>
      <c r="M79" s="32" t="s">
        <v>32</v>
      </c>
      <c r="N79" s="32" t="s">
        <v>368</v>
      </c>
      <c r="O79" s="32">
        <v>24</v>
      </c>
      <c r="P79" s="32" t="s">
        <v>28</v>
      </c>
      <c r="Q79" s="32"/>
      <c r="R79" s="32"/>
      <c r="S79" s="32"/>
      <c r="T79" s="32"/>
      <c r="U79" s="32"/>
      <c r="V79" s="32"/>
      <c r="W79" s="32"/>
      <c r="X79" s="32"/>
      <c r="Y79" s="32" t="s">
        <v>5923</v>
      </c>
      <c r="Z79" s="32"/>
      <c r="AA79" s="32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2"/>
      <c r="AN79" s="32"/>
      <c r="AO79" s="32"/>
      <c r="AP79" s="32"/>
      <c r="AQ79" s="32"/>
      <c r="AR79" s="32"/>
      <c r="AS79" s="32"/>
      <c r="AT79" s="32"/>
      <c r="AU79" s="32"/>
      <c r="AV79" s="32"/>
      <c r="AW79" s="32"/>
      <c r="AX79" s="32"/>
      <c r="AY79" s="32"/>
      <c r="AZ79" s="32"/>
      <c r="BA79" s="32"/>
      <c r="BB79" s="32"/>
      <c r="BC79" s="32"/>
      <c r="BD79" s="32"/>
      <c r="BE79" s="32"/>
      <c r="BF79" s="32"/>
      <c r="BG79" s="32"/>
      <c r="BH79" s="32"/>
      <c r="BI79" s="32"/>
      <c r="BJ79" s="32"/>
      <c r="BK79" s="32"/>
      <c r="BL79" s="32"/>
    </row>
    <row r="80" spans="1:64" s="22" customFormat="1" x14ac:dyDescent="0.2">
      <c r="A80" s="32" t="s">
        <v>724</v>
      </c>
      <c r="B80" s="32" t="s">
        <v>782</v>
      </c>
      <c r="C80" s="33" t="s">
        <v>811</v>
      </c>
      <c r="D80" s="34">
        <v>50</v>
      </c>
      <c r="E80" s="32" t="s">
        <v>26</v>
      </c>
      <c r="F80" s="32">
        <v>56</v>
      </c>
      <c r="G80" s="32" t="s">
        <v>27</v>
      </c>
      <c r="H80" s="32" t="s">
        <v>28</v>
      </c>
      <c r="I80" s="32" t="s">
        <v>41</v>
      </c>
      <c r="J80" s="32" t="s">
        <v>76</v>
      </c>
      <c r="K80" s="32"/>
      <c r="L80" s="32"/>
      <c r="M80" s="32" t="s">
        <v>32</v>
      </c>
      <c r="N80" s="32" t="s">
        <v>368</v>
      </c>
      <c r="O80" s="32">
        <v>24</v>
      </c>
      <c r="P80" s="32" t="s">
        <v>28</v>
      </c>
      <c r="Q80" s="32"/>
      <c r="R80" s="32"/>
      <c r="S80" s="32"/>
      <c r="T80" s="32"/>
      <c r="U80" s="32"/>
      <c r="V80" s="32"/>
      <c r="W80" s="32"/>
      <c r="X80" s="32"/>
      <c r="Y80" s="32" t="s">
        <v>5923</v>
      </c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2"/>
      <c r="AU80" s="32"/>
      <c r="AV80" s="32"/>
      <c r="AW80" s="32"/>
      <c r="AX80" s="32"/>
      <c r="AY80" s="32"/>
      <c r="AZ80" s="32"/>
      <c r="BA80" s="32"/>
      <c r="BB80" s="32"/>
      <c r="BC80" s="32"/>
      <c r="BD80" s="32"/>
      <c r="BE80" s="32"/>
      <c r="BF80" s="32"/>
      <c r="BG80" s="32"/>
      <c r="BH80" s="32"/>
      <c r="BI80" s="32"/>
      <c r="BJ80" s="32"/>
      <c r="BK80" s="32"/>
      <c r="BL80" s="32"/>
    </row>
    <row r="81" spans="1:64" s="22" customFormat="1" x14ac:dyDescent="0.2">
      <c r="A81" s="32" t="s">
        <v>724</v>
      </c>
      <c r="B81" s="32" t="s">
        <v>782</v>
      </c>
      <c r="C81" s="33" t="s">
        <v>812</v>
      </c>
      <c r="D81" s="34">
        <v>50</v>
      </c>
      <c r="E81" s="32" t="s">
        <v>26</v>
      </c>
      <c r="F81" s="32">
        <v>74</v>
      </c>
      <c r="G81" s="32" t="s">
        <v>27</v>
      </c>
      <c r="H81" s="32" t="s">
        <v>28</v>
      </c>
      <c r="I81" s="32" t="s">
        <v>41</v>
      </c>
      <c r="J81" s="32" t="s">
        <v>76</v>
      </c>
      <c r="K81" s="32"/>
      <c r="L81" s="32"/>
      <c r="M81" s="32" t="s">
        <v>32</v>
      </c>
      <c r="N81" s="32" t="s">
        <v>368</v>
      </c>
      <c r="O81" s="32">
        <v>24</v>
      </c>
      <c r="P81" s="32" t="s">
        <v>28</v>
      </c>
      <c r="Q81" s="32"/>
      <c r="R81" s="32"/>
      <c r="S81" s="32"/>
      <c r="T81" s="32"/>
      <c r="U81" s="32"/>
      <c r="V81" s="32"/>
      <c r="W81" s="32"/>
      <c r="X81" s="32"/>
      <c r="Y81" s="32" t="s">
        <v>5923</v>
      </c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2"/>
      <c r="AU81" s="32"/>
      <c r="AV81" s="32"/>
      <c r="AW81" s="32"/>
      <c r="AX81" s="32"/>
      <c r="AY81" s="32"/>
      <c r="AZ81" s="32"/>
      <c r="BA81" s="32"/>
      <c r="BB81" s="32"/>
      <c r="BC81" s="32"/>
      <c r="BD81" s="32"/>
      <c r="BE81" s="32"/>
      <c r="BF81" s="32"/>
      <c r="BG81" s="32"/>
      <c r="BH81" s="32"/>
      <c r="BI81" s="32"/>
      <c r="BJ81" s="32"/>
      <c r="BK81" s="32"/>
      <c r="BL81" s="32"/>
    </row>
    <row r="82" spans="1:64" s="22" customFormat="1" x14ac:dyDescent="0.2">
      <c r="A82" s="32" t="s">
        <v>724</v>
      </c>
      <c r="B82" s="32" t="s">
        <v>782</v>
      </c>
      <c r="C82" s="33" t="s">
        <v>813</v>
      </c>
      <c r="D82" s="34">
        <v>50</v>
      </c>
      <c r="E82" s="32" t="s">
        <v>26</v>
      </c>
      <c r="F82" s="32">
        <v>63</v>
      </c>
      <c r="G82" s="32" t="s">
        <v>27</v>
      </c>
      <c r="H82" s="32" t="s">
        <v>28</v>
      </c>
      <c r="I82" s="32" t="s">
        <v>41</v>
      </c>
      <c r="J82" s="32" t="s">
        <v>76</v>
      </c>
      <c r="K82" s="32"/>
      <c r="L82" s="32"/>
      <c r="M82" s="32" t="s">
        <v>32</v>
      </c>
      <c r="N82" s="32" t="s">
        <v>368</v>
      </c>
      <c r="O82" s="32">
        <v>24</v>
      </c>
      <c r="P82" s="32" t="s">
        <v>28</v>
      </c>
      <c r="Q82" s="32"/>
      <c r="R82" s="32"/>
      <c r="S82" s="32"/>
      <c r="T82" s="32"/>
      <c r="U82" s="32"/>
      <c r="V82" s="32"/>
      <c r="W82" s="32"/>
      <c r="X82" s="32"/>
      <c r="Y82" s="32" t="s">
        <v>5923</v>
      </c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2"/>
      <c r="BH82" s="32"/>
      <c r="BI82" s="32"/>
      <c r="BJ82" s="32"/>
      <c r="BK82" s="32"/>
      <c r="BL82" s="32"/>
    </row>
    <row r="83" spans="1:64" s="22" customFormat="1" x14ac:dyDescent="0.2">
      <c r="A83" s="32" t="s">
        <v>724</v>
      </c>
      <c r="B83" s="32" t="s">
        <v>782</v>
      </c>
      <c r="C83" s="33" t="s">
        <v>814</v>
      </c>
      <c r="D83" s="34">
        <v>50</v>
      </c>
      <c r="E83" s="32" t="s">
        <v>26</v>
      </c>
      <c r="F83" s="32">
        <v>76</v>
      </c>
      <c r="G83" s="32" t="s">
        <v>27</v>
      </c>
      <c r="H83" s="32" t="s">
        <v>28</v>
      </c>
      <c r="I83" s="32" t="s">
        <v>41</v>
      </c>
      <c r="J83" s="32" t="s">
        <v>76</v>
      </c>
      <c r="K83" s="32"/>
      <c r="L83" s="32"/>
      <c r="M83" s="32" t="s">
        <v>32</v>
      </c>
      <c r="N83" s="32" t="s">
        <v>368</v>
      </c>
      <c r="O83" s="32">
        <v>24</v>
      </c>
      <c r="P83" s="32" t="s">
        <v>28</v>
      </c>
      <c r="Q83" s="32"/>
      <c r="R83" s="32"/>
      <c r="S83" s="32"/>
      <c r="T83" s="32"/>
      <c r="U83" s="32"/>
      <c r="V83" s="32"/>
      <c r="W83" s="32"/>
      <c r="X83" s="32"/>
      <c r="Y83" s="32" t="s">
        <v>5923</v>
      </c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2"/>
      <c r="AU83" s="32"/>
      <c r="AV83" s="32"/>
      <c r="AW83" s="32"/>
      <c r="AX83" s="32"/>
      <c r="AY83" s="32"/>
      <c r="AZ83" s="32"/>
      <c r="BA83" s="32"/>
      <c r="BB83" s="32"/>
      <c r="BC83" s="32"/>
      <c r="BD83" s="32"/>
      <c r="BE83" s="32"/>
      <c r="BF83" s="32"/>
      <c r="BG83" s="32"/>
      <c r="BH83" s="32"/>
      <c r="BI83" s="32"/>
      <c r="BJ83" s="32"/>
      <c r="BK83" s="32"/>
      <c r="BL83" s="32"/>
    </row>
    <row r="84" spans="1:64" s="22" customFormat="1" x14ac:dyDescent="0.2">
      <c r="A84" s="32" t="s">
        <v>724</v>
      </c>
      <c r="B84" s="32" t="s">
        <v>782</v>
      </c>
      <c r="C84" s="33" t="s">
        <v>815</v>
      </c>
      <c r="D84" s="34">
        <v>50</v>
      </c>
      <c r="E84" s="32" t="s">
        <v>26</v>
      </c>
      <c r="F84" s="32">
        <v>78</v>
      </c>
      <c r="G84" s="32" t="s">
        <v>27</v>
      </c>
      <c r="H84" s="32" t="s">
        <v>28</v>
      </c>
      <c r="I84" s="32" t="s">
        <v>41</v>
      </c>
      <c r="J84" s="32" t="s">
        <v>76</v>
      </c>
      <c r="K84" s="32"/>
      <c r="L84" s="32"/>
      <c r="M84" s="32" t="s">
        <v>32</v>
      </c>
      <c r="N84" s="32" t="s">
        <v>368</v>
      </c>
      <c r="O84" s="32">
        <v>24</v>
      </c>
      <c r="P84" s="32" t="s">
        <v>28</v>
      </c>
      <c r="Q84" s="32"/>
      <c r="R84" s="32"/>
      <c r="S84" s="32"/>
      <c r="T84" s="32"/>
      <c r="U84" s="32"/>
      <c r="V84" s="32"/>
      <c r="W84" s="32"/>
      <c r="X84" s="32"/>
      <c r="Y84" s="32" t="s">
        <v>5923</v>
      </c>
      <c r="Z84" s="32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  <c r="AN84" s="32"/>
      <c r="AO84" s="32"/>
      <c r="AP84" s="32"/>
      <c r="AQ84" s="32"/>
      <c r="AR84" s="32"/>
      <c r="AS84" s="32"/>
      <c r="AT84" s="32"/>
      <c r="AU84" s="32"/>
      <c r="AV84" s="32"/>
      <c r="AW84" s="32"/>
      <c r="AX84" s="32"/>
      <c r="AY84" s="32"/>
      <c r="AZ84" s="32"/>
      <c r="BA84" s="32"/>
      <c r="BB84" s="32"/>
      <c r="BC84" s="32"/>
      <c r="BD84" s="32"/>
      <c r="BE84" s="32"/>
      <c r="BF84" s="32"/>
      <c r="BG84" s="32"/>
      <c r="BH84" s="32"/>
      <c r="BI84" s="32"/>
      <c r="BJ84" s="32"/>
      <c r="BK84" s="32"/>
      <c r="BL84" s="32"/>
    </row>
    <row r="85" spans="1:64" s="22" customFormat="1" x14ac:dyDescent="0.2">
      <c r="A85" s="32" t="s">
        <v>724</v>
      </c>
      <c r="B85" s="32" t="s">
        <v>782</v>
      </c>
      <c r="C85" s="33" t="s">
        <v>816</v>
      </c>
      <c r="D85" s="34">
        <v>50</v>
      </c>
      <c r="E85" s="32" t="s">
        <v>26</v>
      </c>
      <c r="F85" s="32">
        <v>59</v>
      </c>
      <c r="G85" s="32" t="s">
        <v>27</v>
      </c>
      <c r="H85" s="32" t="s">
        <v>28</v>
      </c>
      <c r="I85" s="32" t="s">
        <v>41</v>
      </c>
      <c r="J85" s="32" t="s">
        <v>76</v>
      </c>
      <c r="K85" s="32"/>
      <c r="L85" s="32"/>
      <c r="M85" s="32" t="s">
        <v>32</v>
      </c>
      <c r="N85" s="32" t="s">
        <v>368</v>
      </c>
      <c r="O85" s="32">
        <v>24</v>
      </c>
      <c r="P85" s="32" t="s">
        <v>28</v>
      </c>
      <c r="Q85" s="32"/>
      <c r="R85" s="32"/>
      <c r="S85" s="32"/>
      <c r="T85" s="32"/>
      <c r="U85" s="32"/>
      <c r="V85" s="32"/>
      <c r="W85" s="32"/>
      <c r="X85" s="32"/>
      <c r="Y85" s="32" t="s">
        <v>5923</v>
      </c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2"/>
      <c r="AU85" s="32"/>
      <c r="AV85" s="32"/>
      <c r="AW85" s="32"/>
      <c r="AX85" s="32"/>
      <c r="AY85" s="32"/>
      <c r="AZ85" s="32"/>
      <c r="BA85" s="32"/>
      <c r="BB85" s="32"/>
      <c r="BC85" s="32"/>
      <c r="BD85" s="32"/>
      <c r="BE85" s="32"/>
      <c r="BF85" s="32"/>
      <c r="BG85" s="32"/>
      <c r="BH85" s="32"/>
      <c r="BI85" s="32"/>
      <c r="BJ85" s="32"/>
      <c r="BK85" s="32"/>
      <c r="BL85" s="32"/>
    </row>
    <row r="86" spans="1:64" s="22" customFormat="1" x14ac:dyDescent="0.2">
      <c r="A86" s="32" t="s">
        <v>724</v>
      </c>
      <c r="B86" s="32" t="s">
        <v>782</v>
      </c>
      <c r="C86" s="33" t="s">
        <v>817</v>
      </c>
      <c r="D86" s="34">
        <v>50</v>
      </c>
      <c r="E86" s="32" t="s">
        <v>26</v>
      </c>
      <c r="F86" s="32">
        <v>56</v>
      </c>
      <c r="G86" s="32" t="s">
        <v>27</v>
      </c>
      <c r="H86" s="32" t="s">
        <v>28</v>
      </c>
      <c r="I86" s="32" t="s">
        <v>41</v>
      </c>
      <c r="J86" s="32" t="s">
        <v>76</v>
      </c>
      <c r="K86" s="32"/>
      <c r="L86" s="32"/>
      <c r="M86" s="32" t="s">
        <v>32</v>
      </c>
      <c r="N86" s="32" t="s">
        <v>368</v>
      </c>
      <c r="O86" s="32">
        <v>24</v>
      </c>
      <c r="P86" s="32" t="s">
        <v>28</v>
      </c>
      <c r="Q86" s="32"/>
      <c r="R86" s="32"/>
      <c r="S86" s="32"/>
      <c r="T86" s="32"/>
      <c r="U86" s="32"/>
      <c r="V86" s="32"/>
      <c r="W86" s="32"/>
      <c r="X86" s="32"/>
      <c r="Y86" s="32" t="s">
        <v>5923</v>
      </c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  <c r="AN86" s="32"/>
      <c r="AO86" s="32"/>
      <c r="AP86" s="32"/>
      <c r="AQ86" s="32"/>
      <c r="AR86" s="32"/>
      <c r="AS86" s="32"/>
      <c r="AT86" s="32"/>
      <c r="AU86" s="32"/>
      <c r="AV86" s="32"/>
      <c r="AW86" s="32"/>
      <c r="AX86" s="32"/>
      <c r="AY86" s="32"/>
      <c r="AZ86" s="32"/>
      <c r="BA86" s="32"/>
      <c r="BB86" s="32"/>
      <c r="BC86" s="32"/>
      <c r="BD86" s="32"/>
      <c r="BE86" s="32"/>
      <c r="BF86" s="32"/>
      <c r="BG86" s="32"/>
      <c r="BH86" s="32"/>
      <c r="BI86" s="32"/>
      <c r="BJ86" s="32"/>
      <c r="BK86" s="32"/>
      <c r="BL86" s="32"/>
    </row>
    <row r="87" spans="1:64" s="22" customFormat="1" x14ac:dyDescent="0.2">
      <c r="A87" s="32" t="s">
        <v>724</v>
      </c>
      <c r="B87" s="32" t="s">
        <v>782</v>
      </c>
      <c r="C87" s="33" t="s">
        <v>818</v>
      </c>
      <c r="D87" s="34">
        <v>50</v>
      </c>
      <c r="E87" s="32" t="s">
        <v>26</v>
      </c>
      <c r="F87" s="32">
        <v>54</v>
      </c>
      <c r="G87" s="32" t="s">
        <v>27</v>
      </c>
      <c r="H87" s="32" t="s">
        <v>28</v>
      </c>
      <c r="I87" s="32" t="s">
        <v>41</v>
      </c>
      <c r="J87" s="32" t="s">
        <v>76</v>
      </c>
      <c r="K87" s="32"/>
      <c r="L87" s="32"/>
      <c r="M87" s="32" t="s">
        <v>32</v>
      </c>
      <c r="N87" s="32" t="s">
        <v>368</v>
      </c>
      <c r="O87" s="32">
        <v>24</v>
      </c>
      <c r="P87" s="32" t="s">
        <v>28</v>
      </c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 t="s">
        <v>5924</v>
      </c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2"/>
      <c r="AU87" s="32"/>
      <c r="AV87" s="32"/>
      <c r="AW87" s="32"/>
      <c r="AX87" s="32"/>
      <c r="AY87" s="32"/>
      <c r="AZ87" s="32"/>
      <c r="BA87" s="32"/>
      <c r="BB87" s="32"/>
      <c r="BC87" s="32"/>
      <c r="BD87" s="32"/>
      <c r="BE87" s="32"/>
      <c r="BF87" s="32"/>
      <c r="BG87" s="32"/>
      <c r="BH87" s="32"/>
      <c r="BI87" s="32"/>
      <c r="BJ87" s="32"/>
      <c r="BK87" s="32"/>
      <c r="BL87" s="32"/>
    </row>
    <row r="88" spans="1:64" s="22" customFormat="1" x14ac:dyDescent="0.2">
      <c r="A88" s="32" t="s">
        <v>724</v>
      </c>
      <c r="B88" s="32" t="s">
        <v>782</v>
      </c>
      <c r="C88" s="33" t="s">
        <v>819</v>
      </c>
      <c r="D88" s="34">
        <v>50</v>
      </c>
      <c r="E88" s="32" t="s">
        <v>26</v>
      </c>
      <c r="F88" s="32">
        <v>59</v>
      </c>
      <c r="G88" s="32" t="s">
        <v>27</v>
      </c>
      <c r="H88" s="32" t="s">
        <v>28</v>
      </c>
      <c r="I88" s="32" t="s">
        <v>41</v>
      </c>
      <c r="J88" s="32" t="s">
        <v>76</v>
      </c>
      <c r="K88" s="32"/>
      <c r="L88" s="32"/>
      <c r="M88" s="32" t="s">
        <v>32</v>
      </c>
      <c r="N88" s="32" t="s">
        <v>368</v>
      </c>
      <c r="O88" s="32">
        <v>24</v>
      </c>
      <c r="P88" s="32" t="s">
        <v>28</v>
      </c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 t="s">
        <v>5924</v>
      </c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2"/>
      <c r="AU88" s="32"/>
      <c r="AV88" s="32"/>
      <c r="AW88" s="32"/>
      <c r="AX88" s="32"/>
      <c r="AY88" s="32"/>
      <c r="AZ88" s="32"/>
      <c r="BA88" s="32"/>
      <c r="BB88" s="32"/>
      <c r="BC88" s="32"/>
      <c r="BD88" s="32"/>
      <c r="BE88" s="32"/>
      <c r="BF88" s="32"/>
      <c r="BG88" s="32"/>
      <c r="BH88" s="32"/>
      <c r="BI88" s="32"/>
      <c r="BJ88" s="32"/>
      <c r="BK88" s="32"/>
      <c r="BL88" s="32"/>
    </row>
    <row r="89" spans="1:64" s="22" customFormat="1" x14ac:dyDescent="0.2">
      <c r="A89" s="32" t="s">
        <v>724</v>
      </c>
      <c r="B89" s="32" t="s">
        <v>782</v>
      </c>
      <c r="C89" s="33" t="s">
        <v>820</v>
      </c>
      <c r="D89" s="34">
        <v>50</v>
      </c>
      <c r="E89" s="32" t="s">
        <v>26</v>
      </c>
      <c r="F89" s="32">
        <v>59</v>
      </c>
      <c r="G89" s="32" t="s">
        <v>27</v>
      </c>
      <c r="H89" s="32" t="s">
        <v>28</v>
      </c>
      <c r="I89" s="32" t="s">
        <v>41</v>
      </c>
      <c r="J89" s="32" t="s">
        <v>76</v>
      </c>
      <c r="K89" s="32"/>
      <c r="L89" s="32"/>
      <c r="M89" s="32" t="s">
        <v>32</v>
      </c>
      <c r="N89" s="32" t="s">
        <v>368</v>
      </c>
      <c r="O89" s="32">
        <v>24</v>
      </c>
      <c r="P89" s="32" t="s">
        <v>28</v>
      </c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 t="s">
        <v>5924</v>
      </c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  <c r="AW89" s="32"/>
      <c r="AX89" s="32"/>
      <c r="AY89" s="32"/>
      <c r="AZ89" s="32"/>
      <c r="BA89" s="32"/>
      <c r="BB89" s="32"/>
      <c r="BC89" s="32"/>
      <c r="BD89" s="32"/>
      <c r="BE89" s="32"/>
      <c r="BF89" s="32"/>
      <c r="BG89" s="32"/>
      <c r="BH89" s="32"/>
      <c r="BI89" s="32"/>
      <c r="BJ89" s="32"/>
      <c r="BK89" s="32"/>
      <c r="BL89" s="32"/>
    </row>
    <row r="90" spans="1:64" s="22" customFormat="1" x14ac:dyDescent="0.2">
      <c r="A90" s="32" t="s">
        <v>724</v>
      </c>
      <c r="B90" s="32" t="s">
        <v>782</v>
      </c>
      <c r="C90" s="33" t="s">
        <v>821</v>
      </c>
      <c r="D90" s="34">
        <v>50</v>
      </c>
      <c r="E90" s="32" t="s">
        <v>26</v>
      </c>
      <c r="F90" s="32">
        <v>57</v>
      </c>
      <c r="G90" s="32" t="s">
        <v>27</v>
      </c>
      <c r="H90" s="32" t="s">
        <v>28</v>
      </c>
      <c r="I90" s="32" t="s">
        <v>41</v>
      </c>
      <c r="J90" s="32" t="s">
        <v>76</v>
      </c>
      <c r="K90" s="32"/>
      <c r="L90" s="32"/>
      <c r="M90" s="32" t="s">
        <v>32</v>
      </c>
      <c r="N90" s="32" t="s">
        <v>368</v>
      </c>
      <c r="O90" s="32">
        <v>24</v>
      </c>
      <c r="P90" s="32" t="s">
        <v>28</v>
      </c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 t="s">
        <v>5924</v>
      </c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2"/>
      <c r="AU90" s="32"/>
      <c r="AV90" s="32"/>
      <c r="AW90" s="32"/>
      <c r="AX90" s="32"/>
      <c r="AY90" s="32"/>
      <c r="AZ90" s="32"/>
      <c r="BA90" s="32"/>
      <c r="BB90" s="32"/>
      <c r="BC90" s="32"/>
      <c r="BD90" s="32"/>
      <c r="BE90" s="32"/>
      <c r="BF90" s="32"/>
      <c r="BG90" s="32"/>
      <c r="BH90" s="32"/>
      <c r="BI90" s="32"/>
      <c r="BJ90" s="32"/>
      <c r="BK90" s="32"/>
      <c r="BL90" s="32"/>
    </row>
    <row r="91" spans="1:64" s="22" customFormat="1" x14ac:dyDescent="0.2">
      <c r="A91" s="32" t="s">
        <v>724</v>
      </c>
      <c r="B91" s="32" t="s">
        <v>782</v>
      </c>
      <c r="C91" s="33" t="s">
        <v>822</v>
      </c>
      <c r="D91" s="34">
        <v>50</v>
      </c>
      <c r="E91" s="32" t="s">
        <v>26</v>
      </c>
      <c r="F91" s="32">
        <v>54</v>
      </c>
      <c r="G91" s="32" t="s">
        <v>27</v>
      </c>
      <c r="H91" s="32" t="s">
        <v>28</v>
      </c>
      <c r="I91" s="32" t="s">
        <v>41</v>
      </c>
      <c r="J91" s="32" t="s">
        <v>76</v>
      </c>
      <c r="K91" s="32"/>
      <c r="L91" s="32"/>
      <c r="M91" s="32" t="s">
        <v>32</v>
      </c>
      <c r="N91" s="32" t="s">
        <v>368</v>
      </c>
      <c r="O91" s="32">
        <v>24</v>
      </c>
      <c r="P91" s="32" t="s">
        <v>28</v>
      </c>
      <c r="Q91" s="32"/>
      <c r="R91" s="32"/>
      <c r="S91" s="32"/>
      <c r="T91" s="32"/>
      <c r="U91" s="32"/>
      <c r="V91" s="32"/>
      <c r="W91" s="32"/>
      <c r="X91" s="32"/>
      <c r="Y91" s="32"/>
      <c r="Z91" s="32"/>
      <c r="AA91" s="32"/>
      <c r="AB91" s="32"/>
      <c r="AC91" s="32" t="s">
        <v>5924</v>
      </c>
      <c r="AD91" s="32"/>
      <c r="AE91" s="32"/>
      <c r="AF91" s="32"/>
      <c r="AG91" s="32"/>
      <c r="AH91" s="32"/>
      <c r="AI91" s="32"/>
      <c r="AJ91" s="32"/>
      <c r="AK91" s="32"/>
      <c r="AL91" s="32"/>
      <c r="AM91" s="32"/>
      <c r="AN91" s="32"/>
      <c r="AO91" s="32"/>
      <c r="AP91" s="32"/>
      <c r="AQ91" s="32"/>
      <c r="AR91" s="32"/>
      <c r="AS91" s="32"/>
      <c r="AT91" s="32"/>
      <c r="AU91" s="32"/>
      <c r="AV91" s="32"/>
      <c r="AW91" s="32"/>
      <c r="AX91" s="32"/>
      <c r="AY91" s="32"/>
      <c r="AZ91" s="32"/>
      <c r="BA91" s="32"/>
      <c r="BB91" s="32"/>
      <c r="BC91" s="32"/>
      <c r="BD91" s="32"/>
      <c r="BE91" s="32"/>
      <c r="BF91" s="32"/>
      <c r="BG91" s="32"/>
      <c r="BH91" s="32"/>
      <c r="BI91" s="32"/>
      <c r="BJ91" s="32"/>
      <c r="BK91" s="32"/>
      <c r="BL91" s="32"/>
    </row>
    <row r="92" spans="1:64" s="22" customFormat="1" x14ac:dyDescent="0.2">
      <c r="A92" s="32" t="s">
        <v>724</v>
      </c>
      <c r="B92" s="32" t="s">
        <v>782</v>
      </c>
      <c r="C92" s="33" t="s">
        <v>823</v>
      </c>
      <c r="D92" s="34">
        <v>50</v>
      </c>
      <c r="E92" s="32" t="s">
        <v>26</v>
      </c>
      <c r="F92" s="32">
        <v>74</v>
      </c>
      <c r="G92" s="32" t="s">
        <v>27</v>
      </c>
      <c r="H92" s="32" t="s">
        <v>28</v>
      </c>
      <c r="I92" s="32" t="s">
        <v>41</v>
      </c>
      <c r="J92" s="32" t="s">
        <v>76</v>
      </c>
      <c r="K92" s="32"/>
      <c r="L92" s="32"/>
      <c r="M92" s="32" t="s">
        <v>32</v>
      </c>
      <c r="N92" s="32" t="s">
        <v>368</v>
      </c>
      <c r="O92" s="32">
        <v>24</v>
      </c>
      <c r="P92" s="32" t="s">
        <v>28</v>
      </c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 t="s">
        <v>5924</v>
      </c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2"/>
      <c r="AU92" s="32"/>
      <c r="AV92" s="32"/>
      <c r="AW92" s="32"/>
      <c r="AX92" s="32"/>
      <c r="AY92" s="32"/>
      <c r="AZ92" s="32"/>
      <c r="BA92" s="32"/>
      <c r="BB92" s="32"/>
      <c r="BC92" s="32"/>
      <c r="BD92" s="32"/>
      <c r="BE92" s="32"/>
      <c r="BF92" s="32"/>
      <c r="BG92" s="32"/>
      <c r="BH92" s="32"/>
      <c r="BI92" s="32"/>
      <c r="BJ92" s="32"/>
      <c r="BK92" s="32"/>
      <c r="BL92" s="32"/>
    </row>
    <row r="93" spans="1:64" s="22" customFormat="1" x14ac:dyDescent="0.2">
      <c r="A93" s="32" t="s">
        <v>724</v>
      </c>
      <c r="B93" s="32" t="s">
        <v>782</v>
      </c>
      <c r="C93" s="33" t="s">
        <v>824</v>
      </c>
      <c r="D93" s="34">
        <v>50</v>
      </c>
      <c r="E93" s="32" t="s">
        <v>26</v>
      </c>
      <c r="F93" s="32">
        <v>58</v>
      </c>
      <c r="G93" s="32" t="s">
        <v>27</v>
      </c>
      <c r="H93" s="32" t="s">
        <v>28</v>
      </c>
      <c r="I93" s="32" t="s">
        <v>41</v>
      </c>
      <c r="J93" s="32" t="s">
        <v>76</v>
      </c>
      <c r="K93" s="32"/>
      <c r="L93" s="32"/>
      <c r="M93" s="32" t="s">
        <v>32</v>
      </c>
      <c r="N93" s="32" t="s">
        <v>368</v>
      </c>
      <c r="O93" s="32">
        <v>24</v>
      </c>
      <c r="P93" s="32" t="s">
        <v>28</v>
      </c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 t="s">
        <v>5924</v>
      </c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2"/>
      <c r="AU93" s="32"/>
      <c r="AV93" s="32"/>
      <c r="AW93" s="32"/>
      <c r="AX93" s="32"/>
      <c r="AY93" s="32"/>
      <c r="AZ93" s="32"/>
      <c r="BA93" s="32"/>
      <c r="BB93" s="32"/>
      <c r="BC93" s="32"/>
      <c r="BD93" s="32"/>
      <c r="BE93" s="32"/>
      <c r="BF93" s="32"/>
      <c r="BG93" s="32"/>
      <c r="BH93" s="32"/>
      <c r="BI93" s="32"/>
      <c r="BJ93" s="32"/>
      <c r="BK93" s="32"/>
      <c r="BL93" s="32"/>
    </row>
    <row r="94" spans="1:64" s="22" customFormat="1" x14ac:dyDescent="0.2">
      <c r="A94" s="32" t="s">
        <v>724</v>
      </c>
      <c r="B94" s="32" t="s">
        <v>782</v>
      </c>
      <c r="C94" s="33" t="s">
        <v>825</v>
      </c>
      <c r="D94" s="34">
        <v>50</v>
      </c>
      <c r="E94" s="32" t="s">
        <v>26</v>
      </c>
      <c r="F94" s="32">
        <v>71</v>
      </c>
      <c r="G94" s="32" t="s">
        <v>27</v>
      </c>
      <c r="H94" s="32" t="s">
        <v>28</v>
      </c>
      <c r="I94" s="32" t="s">
        <v>41</v>
      </c>
      <c r="J94" s="32" t="s">
        <v>76</v>
      </c>
      <c r="K94" s="32"/>
      <c r="L94" s="32"/>
      <c r="M94" s="32" t="s">
        <v>32</v>
      </c>
      <c r="N94" s="32" t="s">
        <v>368</v>
      </c>
      <c r="O94" s="32">
        <v>24</v>
      </c>
      <c r="P94" s="32" t="s">
        <v>28</v>
      </c>
      <c r="Q94" s="32"/>
      <c r="R94" s="32"/>
      <c r="S94" s="32"/>
      <c r="T94" s="32"/>
      <c r="U94" s="32"/>
      <c r="V94" s="32"/>
      <c r="W94" s="32"/>
      <c r="X94" s="32"/>
      <c r="Y94" s="32"/>
      <c r="Z94" s="32"/>
      <c r="AA94" s="32"/>
      <c r="AB94" s="32"/>
      <c r="AC94" s="32" t="s">
        <v>5924</v>
      </c>
      <c r="AD94" s="32"/>
      <c r="AE94" s="32"/>
      <c r="AF94" s="32"/>
      <c r="AG94" s="32"/>
      <c r="AH94" s="32"/>
      <c r="AI94" s="32"/>
      <c r="AJ94" s="32"/>
      <c r="AK94" s="32"/>
      <c r="AL94" s="32"/>
      <c r="AM94" s="32"/>
      <c r="AN94" s="32"/>
      <c r="AO94" s="32"/>
      <c r="AP94" s="32"/>
      <c r="AQ94" s="32"/>
      <c r="AR94" s="32"/>
      <c r="AS94" s="32"/>
      <c r="AT94" s="32"/>
      <c r="AU94" s="32"/>
      <c r="AV94" s="32"/>
      <c r="AW94" s="32"/>
      <c r="AX94" s="32"/>
      <c r="AY94" s="32"/>
      <c r="AZ94" s="32"/>
      <c r="BA94" s="32"/>
      <c r="BB94" s="32"/>
      <c r="BC94" s="32"/>
      <c r="BD94" s="32"/>
      <c r="BE94" s="32"/>
      <c r="BF94" s="32"/>
      <c r="BG94" s="32"/>
      <c r="BH94" s="32"/>
      <c r="BI94" s="32"/>
      <c r="BJ94" s="32"/>
      <c r="BK94" s="32"/>
      <c r="BL94" s="32"/>
    </row>
    <row r="95" spans="1:64" s="22" customFormat="1" x14ac:dyDescent="0.2">
      <c r="A95" s="32" t="s">
        <v>724</v>
      </c>
      <c r="B95" s="32" t="s">
        <v>782</v>
      </c>
      <c r="C95" s="33" t="s">
        <v>826</v>
      </c>
      <c r="D95" s="34">
        <v>50</v>
      </c>
      <c r="E95" s="32" t="s">
        <v>26</v>
      </c>
      <c r="F95" s="32">
        <v>69</v>
      </c>
      <c r="G95" s="32" t="s">
        <v>27</v>
      </c>
      <c r="H95" s="32" t="s">
        <v>28</v>
      </c>
      <c r="I95" s="32" t="s">
        <v>41</v>
      </c>
      <c r="J95" s="32" t="s">
        <v>76</v>
      </c>
      <c r="K95" s="32"/>
      <c r="L95" s="32"/>
      <c r="M95" s="32" t="s">
        <v>32</v>
      </c>
      <c r="N95" s="32" t="s">
        <v>368</v>
      </c>
      <c r="O95" s="32">
        <v>24</v>
      </c>
      <c r="P95" s="32" t="s">
        <v>28</v>
      </c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 t="s">
        <v>5924</v>
      </c>
      <c r="AD95" s="32"/>
      <c r="AE95" s="32"/>
      <c r="AF95" s="32"/>
      <c r="AG95" s="32"/>
      <c r="AH95" s="32"/>
      <c r="AI95" s="32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  <c r="BD95" s="32"/>
      <c r="BE95" s="32"/>
      <c r="BF95" s="32"/>
      <c r="BG95" s="32"/>
      <c r="BH95" s="32"/>
      <c r="BI95" s="32"/>
      <c r="BJ95" s="32"/>
      <c r="BK95" s="32"/>
      <c r="BL95" s="32"/>
    </row>
    <row r="96" spans="1:64" s="22" customFormat="1" x14ac:dyDescent="0.2">
      <c r="A96" s="32" t="s">
        <v>724</v>
      </c>
      <c r="B96" s="32" t="s">
        <v>782</v>
      </c>
      <c r="C96" s="33" t="s">
        <v>827</v>
      </c>
      <c r="D96" s="34">
        <v>50</v>
      </c>
      <c r="E96" s="32" t="s">
        <v>26</v>
      </c>
      <c r="F96" s="32">
        <v>60</v>
      </c>
      <c r="G96" s="32" t="s">
        <v>27</v>
      </c>
      <c r="H96" s="32" t="s">
        <v>28</v>
      </c>
      <c r="I96" s="32" t="s">
        <v>41</v>
      </c>
      <c r="J96" s="32" t="s">
        <v>76</v>
      </c>
      <c r="K96" s="32"/>
      <c r="L96" s="32"/>
      <c r="M96" s="32" t="s">
        <v>32</v>
      </c>
      <c r="N96" s="32" t="s">
        <v>368</v>
      </c>
      <c r="O96" s="32">
        <v>24</v>
      </c>
      <c r="P96" s="32" t="s">
        <v>28</v>
      </c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  <c r="AB96" s="32"/>
      <c r="AC96" s="32" t="s">
        <v>5924</v>
      </c>
      <c r="AD96" s="32"/>
      <c r="AE96" s="32"/>
      <c r="AF96" s="32"/>
      <c r="AG96" s="32"/>
      <c r="AH96" s="32"/>
      <c r="AI96" s="32"/>
      <c r="AJ96" s="32"/>
      <c r="AK96" s="32"/>
      <c r="AL96" s="32"/>
      <c r="AM96" s="32"/>
      <c r="AN96" s="32"/>
      <c r="AO96" s="32"/>
      <c r="AP96" s="32"/>
      <c r="AQ96" s="32"/>
      <c r="AR96" s="32"/>
      <c r="AS96" s="32"/>
      <c r="AT96" s="32"/>
      <c r="AU96" s="32"/>
      <c r="AV96" s="32"/>
      <c r="AW96" s="32"/>
      <c r="AX96" s="32"/>
      <c r="AY96" s="32"/>
      <c r="AZ96" s="32"/>
      <c r="BA96" s="32"/>
      <c r="BB96" s="32"/>
      <c r="BC96" s="32"/>
      <c r="BD96" s="32"/>
      <c r="BE96" s="32"/>
      <c r="BF96" s="32"/>
      <c r="BG96" s="32"/>
      <c r="BH96" s="32"/>
      <c r="BI96" s="32"/>
      <c r="BJ96" s="32"/>
      <c r="BK96" s="32"/>
      <c r="BL96" s="32"/>
    </row>
    <row r="97" spans="1:64" s="22" customFormat="1" x14ac:dyDescent="0.2">
      <c r="A97" s="32" t="s">
        <v>724</v>
      </c>
      <c r="B97" s="32" t="s">
        <v>782</v>
      </c>
      <c r="C97" s="33" t="s">
        <v>828</v>
      </c>
      <c r="D97" s="34">
        <v>50</v>
      </c>
      <c r="E97" s="32" t="s">
        <v>26</v>
      </c>
      <c r="F97" s="32">
        <v>52</v>
      </c>
      <c r="G97" s="32" t="s">
        <v>27</v>
      </c>
      <c r="H97" s="32" t="s">
        <v>28</v>
      </c>
      <c r="I97" s="32" t="s">
        <v>41</v>
      </c>
      <c r="J97" s="32" t="s">
        <v>76</v>
      </c>
      <c r="K97" s="32"/>
      <c r="L97" s="32"/>
      <c r="M97" s="32" t="s">
        <v>32</v>
      </c>
      <c r="N97" s="32" t="s">
        <v>368</v>
      </c>
      <c r="O97" s="32">
        <v>24</v>
      </c>
      <c r="P97" s="32" t="s">
        <v>28</v>
      </c>
      <c r="Q97" s="32"/>
      <c r="R97" s="32"/>
      <c r="S97" s="32"/>
      <c r="T97" s="32"/>
      <c r="U97" s="32"/>
      <c r="V97" s="32"/>
      <c r="W97" s="32"/>
      <c r="X97" s="32"/>
      <c r="Y97" s="32"/>
      <c r="Z97" s="32"/>
      <c r="AA97" s="32"/>
      <c r="AB97" s="32"/>
      <c r="AC97" s="32" t="s">
        <v>5924</v>
      </c>
      <c r="AD97" s="32"/>
      <c r="AE97" s="32"/>
      <c r="AF97" s="32"/>
      <c r="AG97" s="32"/>
      <c r="AH97" s="32"/>
      <c r="AI97" s="32"/>
      <c r="AJ97" s="32"/>
      <c r="AK97" s="32"/>
      <c r="AL97" s="32"/>
      <c r="AM97" s="32"/>
      <c r="AN97" s="32"/>
      <c r="AO97" s="32"/>
      <c r="AP97" s="32"/>
      <c r="AQ97" s="32"/>
      <c r="AR97" s="32"/>
      <c r="AS97" s="32"/>
      <c r="AT97" s="32"/>
      <c r="AU97" s="32"/>
      <c r="AV97" s="32"/>
      <c r="AW97" s="32"/>
      <c r="AX97" s="32"/>
      <c r="AY97" s="32"/>
      <c r="AZ97" s="32"/>
      <c r="BA97" s="32"/>
      <c r="BB97" s="32"/>
      <c r="BC97" s="32"/>
      <c r="BD97" s="32"/>
      <c r="BE97" s="32"/>
      <c r="BF97" s="32"/>
      <c r="BG97" s="32"/>
      <c r="BH97" s="32"/>
      <c r="BI97" s="32"/>
      <c r="BJ97" s="32"/>
      <c r="BK97" s="32"/>
      <c r="BL97" s="32"/>
    </row>
    <row r="98" spans="1:64" s="22" customFormat="1" x14ac:dyDescent="0.2">
      <c r="A98" s="32" t="s">
        <v>724</v>
      </c>
      <c r="B98" s="32" t="s">
        <v>782</v>
      </c>
      <c r="C98" s="33" t="s">
        <v>829</v>
      </c>
      <c r="D98" s="34">
        <v>50</v>
      </c>
      <c r="E98" s="32" t="s">
        <v>26</v>
      </c>
      <c r="F98" s="32">
        <v>77</v>
      </c>
      <c r="G98" s="32" t="s">
        <v>27</v>
      </c>
      <c r="H98" s="32" t="s">
        <v>28</v>
      </c>
      <c r="I98" s="32" t="s">
        <v>41</v>
      </c>
      <c r="J98" s="32" t="s">
        <v>76</v>
      </c>
      <c r="K98" s="32"/>
      <c r="L98" s="32"/>
      <c r="M98" s="32" t="s">
        <v>32</v>
      </c>
      <c r="N98" s="32" t="s">
        <v>368</v>
      </c>
      <c r="O98" s="32">
        <v>24</v>
      </c>
      <c r="P98" s="32" t="s">
        <v>28</v>
      </c>
      <c r="Q98" s="32"/>
      <c r="R98" s="32"/>
      <c r="S98" s="32"/>
      <c r="T98" s="32"/>
      <c r="U98" s="32"/>
      <c r="V98" s="32"/>
      <c r="W98" s="32"/>
      <c r="X98" s="32"/>
      <c r="Y98" s="32"/>
      <c r="Z98" s="32"/>
      <c r="AA98" s="32"/>
      <c r="AB98" s="32"/>
      <c r="AC98" s="32" t="s">
        <v>5924</v>
      </c>
      <c r="AD98" s="32"/>
      <c r="AE98" s="32"/>
      <c r="AF98" s="32"/>
      <c r="AG98" s="32"/>
      <c r="AH98" s="32"/>
      <c r="AI98" s="32"/>
      <c r="AJ98" s="32"/>
      <c r="AK98" s="32"/>
      <c r="AL98" s="32"/>
      <c r="AM98" s="32"/>
      <c r="AN98" s="32"/>
      <c r="AO98" s="32"/>
      <c r="AP98" s="32"/>
      <c r="AQ98" s="32"/>
      <c r="AR98" s="32"/>
      <c r="AS98" s="32"/>
      <c r="AT98" s="32"/>
      <c r="AU98" s="32"/>
      <c r="AV98" s="32"/>
      <c r="AW98" s="32"/>
      <c r="AX98" s="32"/>
      <c r="AY98" s="32"/>
      <c r="AZ98" s="32"/>
      <c r="BA98" s="32"/>
      <c r="BB98" s="32"/>
      <c r="BC98" s="32"/>
      <c r="BD98" s="32"/>
      <c r="BE98" s="32"/>
      <c r="BF98" s="32"/>
      <c r="BG98" s="32"/>
      <c r="BH98" s="32"/>
      <c r="BI98" s="32"/>
      <c r="BJ98" s="32"/>
      <c r="BK98" s="32"/>
      <c r="BL98" s="32"/>
    </row>
    <row r="99" spans="1:64" s="22" customFormat="1" x14ac:dyDescent="0.2">
      <c r="A99" s="32" t="s">
        <v>724</v>
      </c>
      <c r="B99" s="32" t="s">
        <v>782</v>
      </c>
      <c r="C99" s="33" t="s">
        <v>830</v>
      </c>
      <c r="D99" s="34">
        <v>50</v>
      </c>
      <c r="E99" s="32" t="s">
        <v>26</v>
      </c>
      <c r="F99" s="32">
        <v>51</v>
      </c>
      <c r="G99" s="32" t="s">
        <v>27</v>
      </c>
      <c r="H99" s="32" t="s">
        <v>28</v>
      </c>
      <c r="I99" s="32" t="s">
        <v>41</v>
      </c>
      <c r="J99" s="32" t="s">
        <v>76</v>
      </c>
      <c r="K99" s="32"/>
      <c r="L99" s="32"/>
      <c r="M99" s="32" t="s">
        <v>32</v>
      </c>
      <c r="N99" s="32" t="s">
        <v>368</v>
      </c>
      <c r="O99" s="32">
        <v>24</v>
      </c>
      <c r="P99" s="32" t="s">
        <v>28</v>
      </c>
      <c r="Q99" s="32"/>
      <c r="R99" s="32"/>
      <c r="S99" s="32"/>
      <c r="T99" s="32"/>
      <c r="U99" s="32"/>
      <c r="V99" s="32"/>
      <c r="W99" s="32"/>
      <c r="X99" s="32"/>
      <c r="Y99" s="32"/>
      <c r="Z99" s="32"/>
      <c r="AA99" s="32"/>
      <c r="AB99" s="32"/>
      <c r="AC99" s="32" t="s">
        <v>5924</v>
      </c>
      <c r="AD99" s="32"/>
      <c r="AE99" s="32"/>
      <c r="AF99" s="32"/>
      <c r="AG99" s="32"/>
      <c r="AH99" s="32"/>
      <c r="AI99" s="32"/>
      <c r="AJ99" s="32"/>
      <c r="AK99" s="32"/>
      <c r="AL99" s="32"/>
      <c r="AM99" s="32"/>
      <c r="AN99" s="32"/>
      <c r="AO99" s="32"/>
      <c r="AP99" s="32"/>
      <c r="AQ99" s="32"/>
      <c r="AR99" s="32"/>
      <c r="AS99" s="32"/>
      <c r="AT99" s="32"/>
      <c r="AU99" s="32"/>
      <c r="AV99" s="32"/>
      <c r="AW99" s="32"/>
      <c r="AX99" s="32"/>
      <c r="AY99" s="32"/>
      <c r="AZ99" s="32"/>
      <c r="BA99" s="32"/>
      <c r="BB99" s="32"/>
      <c r="BC99" s="32"/>
      <c r="BD99" s="32"/>
      <c r="BE99" s="32"/>
      <c r="BF99" s="32"/>
      <c r="BG99" s="32"/>
      <c r="BH99" s="32"/>
      <c r="BI99" s="32"/>
      <c r="BJ99" s="32"/>
      <c r="BK99" s="32"/>
      <c r="BL99" s="32"/>
    </row>
    <row r="100" spans="1:64" s="22" customFormat="1" x14ac:dyDescent="0.2">
      <c r="A100" s="32" t="s">
        <v>724</v>
      </c>
      <c r="B100" s="32" t="s">
        <v>782</v>
      </c>
      <c r="C100" s="33" t="s">
        <v>831</v>
      </c>
      <c r="D100" s="34">
        <v>50</v>
      </c>
      <c r="E100" s="32" t="s">
        <v>26</v>
      </c>
      <c r="F100" s="32">
        <v>52</v>
      </c>
      <c r="G100" s="32" t="s">
        <v>27</v>
      </c>
      <c r="H100" s="32" t="s">
        <v>28</v>
      </c>
      <c r="I100" s="32" t="s">
        <v>41</v>
      </c>
      <c r="J100" s="32" t="s">
        <v>76</v>
      </c>
      <c r="K100" s="32"/>
      <c r="L100" s="32"/>
      <c r="M100" s="32" t="s">
        <v>32</v>
      </c>
      <c r="N100" s="32" t="s">
        <v>368</v>
      </c>
      <c r="O100" s="32">
        <v>24</v>
      </c>
      <c r="P100" s="32" t="s">
        <v>28</v>
      </c>
      <c r="Q100" s="32"/>
      <c r="R100" s="32"/>
      <c r="S100" s="32"/>
      <c r="T100" s="32"/>
      <c r="U100" s="32"/>
      <c r="V100" s="32"/>
      <c r="W100" s="32"/>
      <c r="X100" s="32"/>
      <c r="Y100" s="32"/>
      <c r="Z100" s="32"/>
      <c r="AA100" s="32"/>
      <c r="AB100" s="32"/>
      <c r="AC100" s="32" t="s">
        <v>5924</v>
      </c>
      <c r="AD100" s="32"/>
      <c r="AE100" s="32"/>
      <c r="AF100" s="32"/>
      <c r="AG100" s="32"/>
      <c r="AH100" s="32"/>
      <c r="AI100" s="32"/>
      <c r="AJ100" s="32"/>
      <c r="AK100" s="32"/>
      <c r="AL100" s="32"/>
      <c r="AM100" s="32"/>
      <c r="AN100" s="32"/>
      <c r="AO100" s="32"/>
      <c r="AP100" s="32"/>
      <c r="AQ100" s="32"/>
      <c r="AR100" s="32"/>
      <c r="AS100" s="32"/>
      <c r="AT100" s="32"/>
      <c r="AU100" s="32"/>
      <c r="AV100" s="32"/>
      <c r="AW100" s="32"/>
      <c r="AX100" s="32"/>
      <c r="AY100" s="32"/>
      <c r="AZ100" s="32"/>
      <c r="BA100" s="32"/>
      <c r="BB100" s="32"/>
      <c r="BC100" s="32"/>
      <c r="BD100" s="32"/>
      <c r="BE100" s="32"/>
      <c r="BF100" s="32"/>
      <c r="BG100" s="32"/>
      <c r="BH100" s="32"/>
      <c r="BI100" s="32"/>
      <c r="BJ100" s="32"/>
      <c r="BK100" s="32"/>
      <c r="BL100" s="32"/>
    </row>
    <row r="101" spans="1:64" s="22" customFormat="1" x14ac:dyDescent="0.2">
      <c r="A101" s="32" t="s">
        <v>724</v>
      </c>
      <c r="B101" s="32" t="s">
        <v>782</v>
      </c>
      <c r="C101" s="33" t="s">
        <v>832</v>
      </c>
      <c r="D101" s="34">
        <v>50</v>
      </c>
      <c r="E101" s="32" t="s">
        <v>26</v>
      </c>
      <c r="F101" s="32">
        <v>75</v>
      </c>
      <c r="G101" s="32" t="s">
        <v>27</v>
      </c>
      <c r="H101" s="32" t="s">
        <v>28</v>
      </c>
      <c r="I101" s="32" t="s">
        <v>41</v>
      </c>
      <c r="J101" s="32" t="s">
        <v>76</v>
      </c>
      <c r="K101" s="32"/>
      <c r="L101" s="32"/>
      <c r="M101" s="32" t="s">
        <v>32</v>
      </c>
      <c r="N101" s="32" t="s">
        <v>368</v>
      </c>
      <c r="O101" s="32">
        <v>24</v>
      </c>
      <c r="P101" s="32" t="s">
        <v>28</v>
      </c>
      <c r="Q101" s="32"/>
      <c r="R101" s="32"/>
      <c r="S101" s="32"/>
      <c r="T101" s="32"/>
      <c r="U101" s="32"/>
      <c r="V101" s="32"/>
      <c r="W101" s="32"/>
      <c r="X101" s="32"/>
      <c r="Y101" s="32"/>
      <c r="Z101" s="32"/>
      <c r="AA101" s="32"/>
      <c r="AB101" s="32"/>
      <c r="AC101" s="32" t="s">
        <v>5924</v>
      </c>
      <c r="AD101" s="32"/>
      <c r="AE101" s="32"/>
      <c r="AF101" s="32"/>
      <c r="AG101" s="32"/>
      <c r="AH101" s="32"/>
      <c r="AI101" s="32"/>
      <c r="AJ101" s="32"/>
      <c r="AK101" s="32"/>
      <c r="AL101" s="32"/>
      <c r="AM101" s="32"/>
      <c r="AN101" s="32"/>
      <c r="AO101" s="32"/>
      <c r="AP101" s="32"/>
      <c r="AQ101" s="32"/>
      <c r="AR101" s="32"/>
      <c r="AS101" s="32"/>
      <c r="AT101" s="32"/>
      <c r="AU101" s="32"/>
      <c r="AV101" s="32"/>
      <c r="AW101" s="32"/>
      <c r="AX101" s="32"/>
      <c r="AY101" s="32"/>
      <c r="AZ101" s="32"/>
      <c r="BA101" s="32"/>
      <c r="BB101" s="32"/>
      <c r="BC101" s="32"/>
      <c r="BD101" s="32"/>
      <c r="BE101" s="32"/>
      <c r="BF101" s="32"/>
      <c r="BG101" s="32"/>
      <c r="BH101" s="32"/>
      <c r="BI101" s="32"/>
      <c r="BJ101" s="32"/>
      <c r="BK101" s="32"/>
      <c r="BL101" s="32"/>
    </row>
    <row r="102" spans="1:64" s="22" customFormat="1" x14ac:dyDescent="0.2">
      <c r="A102" s="32" t="s">
        <v>724</v>
      </c>
      <c r="B102" s="32" t="s">
        <v>782</v>
      </c>
      <c r="C102" s="33" t="s">
        <v>833</v>
      </c>
      <c r="D102" s="34">
        <v>50</v>
      </c>
      <c r="E102" s="32" t="s">
        <v>26</v>
      </c>
      <c r="F102" s="32">
        <v>58</v>
      </c>
      <c r="G102" s="32" t="s">
        <v>27</v>
      </c>
      <c r="H102" s="32" t="s">
        <v>28</v>
      </c>
      <c r="I102" s="32" t="s">
        <v>41</v>
      </c>
      <c r="J102" s="32" t="s">
        <v>76</v>
      </c>
      <c r="K102" s="32"/>
      <c r="L102" s="32"/>
      <c r="M102" s="32" t="s">
        <v>32</v>
      </c>
      <c r="N102" s="32" t="s">
        <v>368</v>
      </c>
      <c r="O102" s="32">
        <v>24</v>
      </c>
      <c r="P102" s="32" t="s">
        <v>28</v>
      </c>
      <c r="Q102" s="32"/>
      <c r="R102" s="32"/>
      <c r="S102" s="32"/>
      <c r="T102" s="32"/>
      <c r="U102" s="32"/>
      <c r="V102" s="32"/>
      <c r="W102" s="32"/>
      <c r="X102" s="32"/>
      <c r="Y102" s="32"/>
      <c r="Z102" s="32"/>
      <c r="AA102" s="32"/>
      <c r="AB102" s="32"/>
      <c r="AC102" s="32" t="s">
        <v>5924</v>
      </c>
      <c r="AD102" s="32"/>
      <c r="AE102" s="32"/>
      <c r="AF102" s="32"/>
      <c r="AG102" s="32"/>
      <c r="AH102" s="32"/>
      <c r="AI102" s="32"/>
      <c r="AJ102" s="32"/>
      <c r="AK102" s="32"/>
      <c r="AL102" s="32"/>
      <c r="AM102" s="32"/>
      <c r="AN102" s="32"/>
      <c r="AO102" s="32"/>
      <c r="AP102" s="32"/>
      <c r="AQ102" s="32"/>
      <c r="AR102" s="32"/>
      <c r="AS102" s="32"/>
      <c r="AT102" s="32"/>
      <c r="AU102" s="32"/>
      <c r="AV102" s="32"/>
      <c r="AW102" s="32"/>
      <c r="AX102" s="32"/>
      <c r="AY102" s="32"/>
      <c r="AZ102" s="32"/>
      <c r="BA102" s="32"/>
      <c r="BB102" s="32"/>
      <c r="BC102" s="32"/>
      <c r="BD102" s="32"/>
      <c r="BE102" s="32"/>
      <c r="BF102" s="32"/>
      <c r="BG102" s="32"/>
      <c r="BH102" s="32"/>
      <c r="BI102" s="32"/>
      <c r="BJ102" s="32"/>
      <c r="BK102" s="32"/>
      <c r="BL102" s="32"/>
    </row>
    <row r="103" spans="1:64" s="22" customFormat="1" x14ac:dyDescent="0.2">
      <c r="A103" s="32" t="s">
        <v>724</v>
      </c>
      <c r="B103" s="32" t="s">
        <v>782</v>
      </c>
      <c r="C103" s="33" t="s">
        <v>834</v>
      </c>
      <c r="D103" s="34">
        <v>50</v>
      </c>
      <c r="E103" s="32" t="s">
        <v>26</v>
      </c>
      <c r="F103" s="32">
        <v>64</v>
      </c>
      <c r="G103" s="32" t="s">
        <v>27</v>
      </c>
      <c r="H103" s="32" t="s">
        <v>28</v>
      </c>
      <c r="I103" s="32" t="s">
        <v>41</v>
      </c>
      <c r="J103" s="32" t="s">
        <v>76</v>
      </c>
      <c r="K103" s="32"/>
      <c r="L103" s="32"/>
      <c r="M103" s="32" t="s">
        <v>32</v>
      </c>
      <c r="N103" s="32" t="s">
        <v>368</v>
      </c>
      <c r="O103" s="32">
        <v>24</v>
      </c>
      <c r="P103" s="32" t="s">
        <v>28</v>
      </c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  <c r="AB103" s="32"/>
      <c r="AC103" s="32" t="s">
        <v>5924</v>
      </c>
      <c r="AD103" s="32"/>
      <c r="AE103" s="32"/>
      <c r="AF103" s="32"/>
      <c r="AG103" s="32"/>
      <c r="AH103" s="32"/>
      <c r="AI103" s="32"/>
      <c r="AJ103" s="32"/>
      <c r="AK103" s="32"/>
      <c r="AL103" s="32"/>
      <c r="AM103" s="32"/>
      <c r="AN103" s="32"/>
      <c r="AO103" s="32"/>
      <c r="AP103" s="32"/>
      <c r="AQ103" s="32"/>
      <c r="AR103" s="32"/>
      <c r="AS103" s="32"/>
      <c r="AT103" s="32"/>
      <c r="AU103" s="32"/>
      <c r="AV103" s="32"/>
      <c r="AW103" s="32"/>
      <c r="AX103" s="32"/>
      <c r="AY103" s="32"/>
      <c r="AZ103" s="32"/>
      <c r="BA103" s="32"/>
      <c r="BB103" s="32"/>
      <c r="BC103" s="32"/>
      <c r="BD103" s="32"/>
      <c r="BE103" s="32"/>
      <c r="BF103" s="32"/>
      <c r="BG103" s="32"/>
      <c r="BH103" s="32"/>
      <c r="BI103" s="32"/>
      <c r="BJ103" s="32"/>
      <c r="BK103" s="32"/>
      <c r="BL103" s="32"/>
    </row>
    <row r="104" spans="1:64" s="22" customFormat="1" x14ac:dyDescent="0.2">
      <c r="A104" s="32" t="s">
        <v>724</v>
      </c>
      <c r="B104" s="32" t="s">
        <v>782</v>
      </c>
      <c r="C104" s="33" t="s">
        <v>835</v>
      </c>
      <c r="D104" s="34">
        <v>50</v>
      </c>
      <c r="E104" s="32" t="s">
        <v>26</v>
      </c>
      <c r="F104" s="32">
        <v>64</v>
      </c>
      <c r="G104" s="32" t="s">
        <v>27</v>
      </c>
      <c r="H104" s="32" t="s">
        <v>28</v>
      </c>
      <c r="I104" s="32" t="s">
        <v>41</v>
      </c>
      <c r="J104" s="32" t="s">
        <v>76</v>
      </c>
      <c r="K104" s="32"/>
      <c r="L104" s="32"/>
      <c r="M104" s="32" t="s">
        <v>32</v>
      </c>
      <c r="N104" s="32" t="s">
        <v>368</v>
      </c>
      <c r="O104" s="32">
        <v>24</v>
      </c>
      <c r="P104" s="32" t="s">
        <v>28</v>
      </c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  <c r="AB104" s="32"/>
      <c r="AC104" s="32" t="s">
        <v>5924</v>
      </c>
      <c r="AD104" s="32"/>
      <c r="AE104" s="32"/>
      <c r="AF104" s="32"/>
      <c r="AG104" s="32"/>
      <c r="AH104" s="32"/>
      <c r="AI104" s="32"/>
      <c r="AJ104" s="32"/>
      <c r="AK104" s="32"/>
      <c r="AL104" s="32"/>
      <c r="AM104" s="32"/>
      <c r="AN104" s="32"/>
      <c r="AO104" s="32"/>
      <c r="AP104" s="32"/>
      <c r="AQ104" s="32"/>
      <c r="AR104" s="32"/>
      <c r="AS104" s="32"/>
      <c r="AT104" s="32"/>
      <c r="AU104" s="32"/>
      <c r="AV104" s="32"/>
      <c r="AW104" s="32"/>
      <c r="AX104" s="32"/>
      <c r="AY104" s="32"/>
      <c r="AZ104" s="32"/>
      <c r="BA104" s="32"/>
      <c r="BB104" s="32"/>
      <c r="BC104" s="32"/>
      <c r="BD104" s="32"/>
      <c r="BE104" s="32"/>
      <c r="BF104" s="32"/>
      <c r="BG104" s="32"/>
      <c r="BH104" s="32"/>
      <c r="BI104" s="32"/>
      <c r="BJ104" s="32"/>
      <c r="BK104" s="32"/>
      <c r="BL104" s="32"/>
    </row>
    <row r="105" spans="1:64" s="22" customFormat="1" x14ac:dyDescent="0.2">
      <c r="A105" s="32" t="s">
        <v>724</v>
      </c>
      <c r="B105" s="32" t="s">
        <v>782</v>
      </c>
      <c r="C105" s="33" t="s">
        <v>836</v>
      </c>
      <c r="D105" s="34">
        <v>50</v>
      </c>
      <c r="E105" s="32" t="s">
        <v>26</v>
      </c>
      <c r="F105" s="32">
        <v>55</v>
      </c>
      <c r="G105" s="32" t="s">
        <v>27</v>
      </c>
      <c r="H105" s="32" t="s">
        <v>28</v>
      </c>
      <c r="I105" s="32" t="s">
        <v>41</v>
      </c>
      <c r="J105" s="32" t="s">
        <v>76</v>
      </c>
      <c r="K105" s="32"/>
      <c r="L105" s="32"/>
      <c r="M105" s="32" t="s">
        <v>32</v>
      </c>
      <c r="N105" s="32" t="s">
        <v>368</v>
      </c>
      <c r="O105" s="32">
        <v>24</v>
      </c>
      <c r="P105" s="32" t="s">
        <v>28</v>
      </c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2"/>
      <c r="AB105" s="32"/>
      <c r="AC105" s="32" t="s">
        <v>5924</v>
      </c>
      <c r="AD105" s="32"/>
      <c r="AE105" s="32"/>
      <c r="AF105" s="32"/>
      <c r="AG105" s="32"/>
      <c r="AH105" s="32"/>
      <c r="AI105" s="32"/>
      <c r="AJ105" s="32"/>
      <c r="AK105" s="32"/>
      <c r="AL105" s="32"/>
      <c r="AM105" s="32"/>
      <c r="AN105" s="32"/>
      <c r="AO105" s="32"/>
      <c r="AP105" s="32"/>
      <c r="AQ105" s="32"/>
      <c r="AR105" s="32"/>
      <c r="AS105" s="32"/>
      <c r="AT105" s="32"/>
      <c r="AU105" s="32"/>
      <c r="AV105" s="32"/>
      <c r="AW105" s="32"/>
      <c r="AX105" s="32"/>
      <c r="AY105" s="32"/>
      <c r="AZ105" s="32"/>
      <c r="BA105" s="32"/>
      <c r="BB105" s="32"/>
      <c r="BC105" s="32"/>
      <c r="BD105" s="32"/>
      <c r="BE105" s="32"/>
      <c r="BF105" s="32"/>
      <c r="BG105" s="32"/>
      <c r="BH105" s="32"/>
      <c r="BI105" s="32"/>
      <c r="BJ105" s="32"/>
      <c r="BK105" s="32"/>
      <c r="BL105" s="32"/>
    </row>
    <row r="106" spans="1:64" s="22" customFormat="1" x14ac:dyDescent="0.2">
      <c r="A106" s="32" t="s">
        <v>724</v>
      </c>
      <c r="B106" s="32" t="s">
        <v>782</v>
      </c>
      <c r="C106" s="33" t="s">
        <v>837</v>
      </c>
      <c r="D106" s="34">
        <v>50</v>
      </c>
      <c r="E106" s="32" t="s">
        <v>26</v>
      </c>
      <c r="F106" s="32">
        <v>77</v>
      </c>
      <c r="G106" s="32" t="s">
        <v>27</v>
      </c>
      <c r="H106" s="32" t="s">
        <v>28</v>
      </c>
      <c r="I106" s="32" t="s">
        <v>41</v>
      </c>
      <c r="J106" s="32" t="s">
        <v>76</v>
      </c>
      <c r="K106" s="32"/>
      <c r="L106" s="32"/>
      <c r="M106" s="32" t="s">
        <v>32</v>
      </c>
      <c r="N106" s="32" t="s">
        <v>368</v>
      </c>
      <c r="O106" s="32">
        <v>24</v>
      </c>
      <c r="P106" s="32" t="s">
        <v>28</v>
      </c>
      <c r="Q106" s="32"/>
      <c r="R106" s="32"/>
      <c r="S106" s="32"/>
      <c r="T106" s="32"/>
      <c r="U106" s="32"/>
      <c r="V106" s="32"/>
      <c r="W106" s="32"/>
      <c r="X106" s="32"/>
      <c r="Y106" s="32"/>
      <c r="Z106" s="32"/>
      <c r="AA106" s="32"/>
      <c r="AB106" s="32"/>
      <c r="AC106" s="32" t="s">
        <v>5924</v>
      </c>
      <c r="AD106" s="32"/>
      <c r="AE106" s="32"/>
      <c r="AF106" s="32"/>
      <c r="AG106" s="32"/>
      <c r="AH106" s="32"/>
      <c r="AI106" s="32"/>
      <c r="AJ106" s="32"/>
      <c r="AK106" s="32"/>
      <c r="AL106" s="32"/>
      <c r="AM106" s="32"/>
      <c r="AN106" s="32"/>
      <c r="AO106" s="32"/>
      <c r="AP106" s="32"/>
      <c r="AQ106" s="32"/>
      <c r="AR106" s="32"/>
      <c r="AS106" s="32"/>
      <c r="AT106" s="32"/>
      <c r="AU106" s="32"/>
      <c r="AV106" s="32"/>
      <c r="AW106" s="32"/>
      <c r="AX106" s="32"/>
      <c r="AY106" s="32"/>
      <c r="AZ106" s="32"/>
      <c r="BA106" s="32"/>
      <c r="BB106" s="32"/>
      <c r="BC106" s="32"/>
      <c r="BD106" s="32"/>
      <c r="BE106" s="32"/>
      <c r="BF106" s="32"/>
      <c r="BG106" s="32"/>
      <c r="BH106" s="32"/>
      <c r="BI106" s="32"/>
      <c r="BJ106" s="32"/>
      <c r="BK106" s="32"/>
      <c r="BL106" s="32"/>
    </row>
    <row r="107" spans="1:64" s="22" customFormat="1" x14ac:dyDescent="0.2">
      <c r="A107" s="32" t="s">
        <v>724</v>
      </c>
      <c r="B107" s="32" t="s">
        <v>782</v>
      </c>
      <c r="C107" s="33" t="s">
        <v>838</v>
      </c>
      <c r="D107" s="34">
        <v>50</v>
      </c>
      <c r="E107" s="32" t="s">
        <v>26</v>
      </c>
      <c r="F107" s="32">
        <v>60</v>
      </c>
      <c r="G107" s="32" t="s">
        <v>27</v>
      </c>
      <c r="H107" s="32" t="s">
        <v>28</v>
      </c>
      <c r="I107" s="32" t="s">
        <v>41</v>
      </c>
      <c r="J107" s="32" t="s">
        <v>28</v>
      </c>
      <c r="K107" s="32" t="s">
        <v>648</v>
      </c>
      <c r="L107" s="32" t="s">
        <v>764</v>
      </c>
      <c r="M107" s="32" t="s">
        <v>32</v>
      </c>
      <c r="N107" s="32" t="s">
        <v>368</v>
      </c>
      <c r="O107" s="32">
        <v>24</v>
      </c>
      <c r="P107" s="32" t="s">
        <v>28</v>
      </c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  <c r="AB107" s="32"/>
      <c r="AC107" s="32" t="s">
        <v>5924</v>
      </c>
      <c r="AD107" s="32"/>
      <c r="AE107" s="32"/>
      <c r="AF107" s="32"/>
      <c r="AG107" s="32"/>
      <c r="AH107" s="32"/>
      <c r="AI107" s="32"/>
      <c r="AJ107" s="32"/>
      <c r="AK107" s="32"/>
      <c r="AL107" s="32"/>
      <c r="AM107" s="32"/>
      <c r="AN107" s="32"/>
      <c r="AO107" s="32"/>
      <c r="AP107" s="32"/>
      <c r="AQ107" s="32"/>
      <c r="AR107" s="32"/>
      <c r="AS107" s="32"/>
      <c r="AT107" s="32"/>
      <c r="AU107" s="32"/>
      <c r="AV107" s="32"/>
      <c r="AW107" s="32"/>
      <c r="AX107" s="32"/>
      <c r="AY107" s="32"/>
      <c r="AZ107" s="32"/>
      <c r="BA107" s="32"/>
      <c r="BB107" s="32"/>
      <c r="BC107" s="32"/>
      <c r="BD107" s="32"/>
      <c r="BE107" s="32"/>
      <c r="BF107" s="32"/>
      <c r="BG107" s="32"/>
      <c r="BH107" s="32"/>
      <c r="BI107" s="32"/>
      <c r="BJ107" s="32"/>
      <c r="BK107" s="32"/>
      <c r="BL107" s="32"/>
    </row>
    <row r="108" spans="1:64" s="22" customFormat="1" x14ac:dyDescent="0.2">
      <c r="A108" s="32" t="s">
        <v>724</v>
      </c>
      <c r="B108" s="32" t="s">
        <v>782</v>
      </c>
      <c r="C108" s="33" t="s">
        <v>839</v>
      </c>
      <c r="D108" s="34">
        <v>50</v>
      </c>
      <c r="E108" s="32" t="s">
        <v>26</v>
      </c>
      <c r="F108" s="32">
        <v>75</v>
      </c>
      <c r="G108" s="32" t="s">
        <v>27</v>
      </c>
      <c r="H108" s="32" t="s">
        <v>28</v>
      </c>
      <c r="I108" s="32" t="s">
        <v>41</v>
      </c>
      <c r="J108" s="32" t="s">
        <v>76</v>
      </c>
      <c r="K108" s="32"/>
      <c r="L108" s="32"/>
      <c r="M108" s="32" t="s">
        <v>32</v>
      </c>
      <c r="N108" s="32" t="s">
        <v>368</v>
      </c>
      <c r="O108" s="32">
        <v>24</v>
      </c>
      <c r="P108" s="32" t="s">
        <v>28</v>
      </c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  <c r="AB108" s="32"/>
      <c r="AC108" s="32" t="s">
        <v>5924</v>
      </c>
      <c r="AD108" s="32"/>
      <c r="AE108" s="32"/>
      <c r="AF108" s="32"/>
      <c r="AG108" s="32"/>
      <c r="AH108" s="32"/>
      <c r="AI108" s="32"/>
      <c r="AJ108" s="32"/>
      <c r="AK108" s="32"/>
      <c r="AL108" s="32"/>
      <c r="AM108" s="32"/>
      <c r="AN108" s="32"/>
      <c r="AO108" s="32"/>
      <c r="AP108" s="32"/>
      <c r="AQ108" s="32"/>
      <c r="AR108" s="32"/>
      <c r="AS108" s="32"/>
      <c r="AT108" s="32"/>
      <c r="AU108" s="32"/>
      <c r="AV108" s="32"/>
      <c r="AW108" s="32"/>
      <c r="AX108" s="32"/>
      <c r="AY108" s="32"/>
      <c r="AZ108" s="32"/>
      <c r="BA108" s="32"/>
      <c r="BB108" s="32"/>
      <c r="BC108" s="32"/>
      <c r="BD108" s="32"/>
      <c r="BE108" s="32"/>
      <c r="BF108" s="32"/>
      <c r="BG108" s="32"/>
      <c r="BH108" s="32"/>
      <c r="BI108" s="32"/>
      <c r="BJ108" s="32"/>
      <c r="BK108" s="32"/>
      <c r="BL108" s="32"/>
    </row>
    <row r="109" spans="1:64" s="22" customFormat="1" x14ac:dyDescent="0.2">
      <c r="A109" s="32" t="s">
        <v>724</v>
      </c>
      <c r="B109" s="32" t="s">
        <v>782</v>
      </c>
      <c r="C109" s="33" t="s">
        <v>840</v>
      </c>
      <c r="D109" s="34">
        <v>50</v>
      </c>
      <c r="E109" s="32" t="s">
        <v>26</v>
      </c>
      <c r="F109" s="32">
        <v>73</v>
      </c>
      <c r="G109" s="32" t="s">
        <v>27</v>
      </c>
      <c r="H109" s="32" t="s">
        <v>28</v>
      </c>
      <c r="I109" s="32" t="s">
        <v>41</v>
      </c>
      <c r="J109" s="32" t="s">
        <v>76</v>
      </c>
      <c r="K109" s="32"/>
      <c r="L109" s="32"/>
      <c r="M109" s="32" t="s">
        <v>32</v>
      </c>
      <c r="N109" s="32" t="s">
        <v>368</v>
      </c>
      <c r="O109" s="32">
        <v>24</v>
      </c>
      <c r="P109" s="32" t="s">
        <v>28</v>
      </c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 t="s">
        <v>5924</v>
      </c>
      <c r="AD109" s="32"/>
      <c r="AE109" s="32"/>
      <c r="AF109" s="32"/>
      <c r="AG109" s="32"/>
      <c r="AH109" s="32"/>
      <c r="AI109" s="32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  <c r="BD109" s="32"/>
      <c r="BE109" s="32"/>
      <c r="BF109" s="32"/>
      <c r="BG109" s="32"/>
      <c r="BH109" s="32"/>
      <c r="BI109" s="32"/>
      <c r="BJ109" s="32"/>
      <c r="BK109" s="32"/>
      <c r="BL109" s="32"/>
    </row>
    <row r="110" spans="1:64" s="22" customFormat="1" x14ac:dyDescent="0.2">
      <c r="A110" s="32" t="s">
        <v>724</v>
      </c>
      <c r="B110" s="32" t="s">
        <v>782</v>
      </c>
      <c r="C110" s="33" t="s">
        <v>841</v>
      </c>
      <c r="D110" s="34">
        <v>50</v>
      </c>
      <c r="E110" s="32" t="s">
        <v>26</v>
      </c>
      <c r="F110" s="32">
        <v>70</v>
      </c>
      <c r="G110" s="32" t="s">
        <v>27</v>
      </c>
      <c r="H110" s="32" t="s">
        <v>28</v>
      </c>
      <c r="I110" s="32" t="s">
        <v>41</v>
      </c>
      <c r="J110" s="32" t="s">
        <v>76</v>
      </c>
      <c r="K110" s="32"/>
      <c r="L110" s="32"/>
      <c r="M110" s="32" t="s">
        <v>32</v>
      </c>
      <c r="N110" s="32" t="s">
        <v>368</v>
      </c>
      <c r="O110" s="32">
        <v>24</v>
      </c>
      <c r="P110" s="32" t="s">
        <v>28</v>
      </c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 t="s">
        <v>5924</v>
      </c>
      <c r="AD110" s="32"/>
      <c r="AE110" s="32"/>
      <c r="AF110" s="32"/>
      <c r="AG110" s="32"/>
      <c r="AH110" s="32"/>
      <c r="AI110" s="32"/>
      <c r="AJ110" s="32"/>
      <c r="AK110" s="32"/>
      <c r="AL110" s="32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  <c r="AW110" s="32"/>
      <c r="AX110" s="32"/>
      <c r="AY110" s="32"/>
      <c r="AZ110" s="32"/>
      <c r="BA110" s="32"/>
      <c r="BB110" s="32"/>
      <c r="BC110" s="32"/>
      <c r="BD110" s="32"/>
      <c r="BE110" s="32"/>
      <c r="BF110" s="32"/>
      <c r="BG110" s="32"/>
      <c r="BH110" s="32"/>
      <c r="BI110" s="32"/>
      <c r="BJ110" s="32"/>
      <c r="BK110" s="32"/>
      <c r="BL110" s="32"/>
    </row>
    <row r="111" spans="1:64" s="22" customFormat="1" x14ac:dyDescent="0.2">
      <c r="A111" s="32" t="s">
        <v>724</v>
      </c>
      <c r="B111" s="32" t="s">
        <v>782</v>
      </c>
      <c r="C111" s="33" t="s">
        <v>842</v>
      </c>
      <c r="D111" s="34">
        <v>50</v>
      </c>
      <c r="E111" s="32" t="s">
        <v>26</v>
      </c>
      <c r="F111" s="32">
        <v>50</v>
      </c>
      <c r="G111" s="32" t="s">
        <v>27</v>
      </c>
      <c r="H111" s="32" t="s">
        <v>28</v>
      </c>
      <c r="I111" s="32" t="s">
        <v>41</v>
      </c>
      <c r="J111" s="32" t="s">
        <v>76</v>
      </c>
      <c r="K111" s="32"/>
      <c r="L111" s="32"/>
      <c r="M111" s="32" t="s">
        <v>32</v>
      </c>
      <c r="N111" s="32" t="s">
        <v>368</v>
      </c>
      <c r="O111" s="32">
        <v>24</v>
      </c>
      <c r="P111" s="32" t="s">
        <v>28</v>
      </c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2"/>
      <c r="AB111" s="32"/>
      <c r="AC111" s="32" t="s">
        <v>5924</v>
      </c>
      <c r="AD111" s="32"/>
      <c r="AE111" s="32"/>
      <c r="AF111" s="32"/>
      <c r="AG111" s="32"/>
      <c r="AH111" s="32"/>
      <c r="AI111" s="32"/>
      <c r="AJ111" s="32"/>
      <c r="AK111" s="32"/>
      <c r="AL111" s="32"/>
      <c r="AM111" s="32"/>
      <c r="AN111" s="32"/>
      <c r="AO111" s="32"/>
      <c r="AP111" s="32"/>
      <c r="AQ111" s="32"/>
      <c r="AR111" s="32"/>
      <c r="AS111" s="32"/>
      <c r="AT111" s="32"/>
      <c r="AU111" s="32"/>
      <c r="AV111" s="32"/>
      <c r="AW111" s="32"/>
      <c r="AX111" s="32"/>
      <c r="AY111" s="32"/>
      <c r="AZ111" s="32"/>
      <c r="BA111" s="32"/>
      <c r="BB111" s="32"/>
      <c r="BC111" s="32"/>
      <c r="BD111" s="32"/>
      <c r="BE111" s="32"/>
      <c r="BF111" s="32"/>
      <c r="BG111" s="32"/>
      <c r="BH111" s="32"/>
      <c r="BI111" s="32"/>
      <c r="BJ111" s="32"/>
      <c r="BK111" s="32"/>
      <c r="BL111" s="32"/>
    </row>
    <row r="112" spans="1:64" s="22" customFormat="1" x14ac:dyDescent="0.2">
      <c r="A112" s="32" t="s">
        <v>724</v>
      </c>
      <c r="B112" s="32" t="s">
        <v>782</v>
      </c>
      <c r="C112" s="33" t="s">
        <v>843</v>
      </c>
      <c r="D112" s="34">
        <v>50</v>
      </c>
      <c r="E112" s="32" t="s">
        <v>26</v>
      </c>
      <c r="F112" s="32">
        <v>66</v>
      </c>
      <c r="G112" s="32" t="s">
        <v>27</v>
      </c>
      <c r="H112" s="32" t="s">
        <v>28</v>
      </c>
      <c r="I112" s="32" t="s">
        <v>41</v>
      </c>
      <c r="J112" s="32" t="s">
        <v>76</v>
      </c>
      <c r="K112" s="32"/>
      <c r="L112" s="32"/>
      <c r="M112" s="32" t="s">
        <v>32</v>
      </c>
      <c r="N112" s="32" t="s">
        <v>368</v>
      </c>
      <c r="O112" s="32">
        <v>24</v>
      </c>
      <c r="P112" s="32" t="s">
        <v>28</v>
      </c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 t="s">
        <v>5924</v>
      </c>
      <c r="AD112" s="32"/>
      <c r="AE112" s="32"/>
      <c r="AF112" s="32"/>
      <c r="AG112" s="32"/>
      <c r="AH112" s="32"/>
      <c r="AI112" s="32"/>
      <c r="AJ112" s="32"/>
      <c r="AK112" s="32"/>
      <c r="AL112" s="32"/>
      <c r="AM112" s="32"/>
      <c r="AN112" s="32"/>
      <c r="AO112" s="32"/>
      <c r="AP112" s="32"/>
      <c r="AQ112" s="32"/>
      <c r="AR112" s="32"/>
      <c r="AS112" s="32"/>
      <c r="AT112" s="32"/>
      <c r="AU112" s="32"/>
      <c r="AV112" s="32"/>
      <c r="AW112" s="32"/>
      <c r="AX112" s="32"/>
      <c r="AY112" s="32"/>
      <c r="AZ112" s="32"/>
      <c r="BA112" s="32"/>
      <c r="BB112" s="32"/>
      <c r="BC112" s="32"/>
      <c r="BD112" s="32"/>
      <c r="BE112" s="32"/>
      <c r="BF112" s="32"/>
      <c r="BG112" s="32"/>
      <c r="BH112" s="32"/>
      <c r="BI112" s="32"/>
      <c r="BJ112" s="32"/>
      <c r="BK112" s="32"/>
      <c r="BL112" s="32"/>
    </row>
    <row r="113" spans="1:64" s="22" customFormat="1" x14ac:dyDescent="0.2">
      <c r="A113" s="32" t="s">
        <v>724</v>
      </c>
      <c r="B113" s="32" t="s">
        <v>782</v>
      </c>
      <c r="C113" s="33" t="s">
        <v>844</v>
      </c>
      <c r="D113" s="34">
        <v>50</v>
      </c>
      <c r="E113" s="32" t="s">
        <v>26</v>
      </c>
      <c r="F113" s="32">
        <v>57</v>
      </c>
      <c r="G113" s="32" t="s">
        <v>27</v>
      </c>
      <c r="H113" s="32" t="s">
        <v>28</v>
      </c>
      <c r="I113" s="32" t="s">
        <v>41</v>
      </c>
      <c r="J113" s="32" t="s">
        <v>76</v>
      </c>
      <c r="K113" s="32"/>
      <c r="L113" s="32"/>
      <c r="M113" s="32" t="s">
        <v>32</v>
      </c>
      <c r="N113" s="32" t="s">
        <v>368</v>
      </c>
      <c r="O113" s="32">
        <v>24</v>
      </c>
      <c r="P113" s="32" t="s">
        <v>28</v>
      </c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 t="s">
        <v>5924</v>
      </c>
      <c r="AD113" s="32"/>
      <c r="AE113" s="32"/>
      <c r="AF113" s="32"/>
      <c r="AG113" s="32"/>
      <c r="AH113" s="32"/>
      <c r="AI113" s="32"/>
      <c r="AJ113" s="32"/>
      <c r="AK113" s="32"/>
      <c r="AL113" s="32"/>
      <c r="AM113" s="32"/>
      <c r="AN113" s="32"/>
      <c r="AO113" s="32"/>
      <c r="AP113" s="32"/>
      <c r="AQ113" s="32"/>
      <c r="AR113" s="32"/>
      <c r="AS113" s="32"/>
      <c r="AT113" s="32"/>
      <c r="AU113" s="32"/>
      <c r="AV113" s="32"/>
      <c r="AW113" s="32"/>
      <c r="AX113" s="32"/>
      <c r="AY113" s="32"/>
      <c r="AZ113" s="32"/>
      <c r="BA113" s="32"/>
      <c r="BB113" s="32"/>
      <c r="BC113" s="32"/>
      <c r="BD113" s="32"/>
      <c r="BE113" s="32"/>
      <c r="BF113" s="32"/>
      <c r="BG113" s="32"/>
      <c r="BH113" s="32"/>
      <c r="BI113" s="32"/>
      <c r="BJ113" s="32"/>
      <c r="BK113" s="32"/>
      <c r="BL113" s="32"/>
    </row>
    <row r="114" spans="1:64" s="22" customFormat="1" x14ac:dyDescent="0.2">
      <c r="A114" s="32" t="s">
        <v>724</v>
      </c>
      <c r="B114" s="32" t="s">
        <v>782</v>
      </c>
      <c r="C114" s="33" t="s">
        <v>845</v>
      </c>
      <c r="D114" s="34">
        <v>50</v>
      </c>
      <c r="E114" s="32" t="s">
        <v>26</v>
      </c>
      <c r="F114" s="32">
        <v>52</v>
      </c>
      <c r="G114" s="32" t="s">
        <v>27</v>
      </c>
      <c r="H114" s="32" t="s">
        <v>28</v>
      </c>
      <c r="I114" s="32" t="s">
        <v>41</v>
      </c>
      <c r="J114" s="32" t="s">
        <v>28</v>
      </c>
      <c r="K114" s="32" t="s">
        <v>648</v>
      </c>
      <c r="L114" s="32" t="s">
        <v>764</v>
      </c>
      <c r="M114" s="32" t="s">
        <v>32</v>
      </c>
      <c r="N114" s="32" t="s">
        <v>368</v>
      </c>
      <c r="O114" s="32">
        <v>24</v>
      </c>
      <c r="P114" s="32" t="s">
        <v>28</v>
      </c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32"/>
      <c r="AC114" s="32" t="s">
        <v>5924</v>
      </c>
      <c r="AD114" s="32"/>
      <c r="AE114" s="32"/>
      <c r="AF114" s="32"/>
      <c r="AG114" s="32"/>
      <c r="AH114" s="32"/>
      <c r="AI114" s="32"/>
      <c r="AJ114" s="32"/>
      <c r="AK114" s="32"/>
      <c r="AL114" s="32"/>
      <c r="AM114" s="32"/>
      <c r="AN114" s="32"/>
      <c r="AO114" s="32"/>
      <c r="AP114" s="32"/>
      <c r="AQ114" s="32"/>
      <c r="AR114" s="32"/>
      <c r="AS114" s="32"/>
      <c r="AT114" s="32"/>
      <c r="AU114" s="32"/>
      <c r="AV114" s="32"/>
      <c r="AW114" s="32"/>
      <c r="AX114" s="32"/>
      <c r="AY114" s="32"/>
      <c r="AZ114" s="32"/>
      <c r="BA114" s="32"/>
      <c r="BB114" s="32"/>
      <c r="BC114" s="32"/>
      <c r="BD114" s="32"/>
      <c r="BE114" s="32"/>
      <c r="BF114" s="32"/>
      <c r="BG114" s="32"/>
      <c r="BH114" s="32"/>
      <c r="BI114" s="32"/>
      <c r="BJ114" s="32"/>
      <c r="BK114" s="32"/>
      <c r="BL114" s="32"/>
    </row>
    <row r="115" spans="1:64" s="22" customFormat="1" x14ac:dyDescent="0.2">
      <c r="A115" s="32" t="s">
        <v>724</v>
      </c>
      <c r="B115" s="32" t="s">
        <v>782</v>
      </c>
      <c r="C115" s="33" t="s">
        <v>846</v>
      </c>
      <c r="D115" s="34">
        <v>50</v>
      </c>
      <c r="E115" s="32" t="s">
        <v>26</v>
      </c>
      <c r="F115" s="32">
        <v>64</v>
      </c>
      <c r="G115" s="32" t="s">
        <v>27</v>
      </c>
      <c r="H115" s="32" t="s">
        <v>28</v>
      </c>
      <c r="I115" s="32" t="s">
        <v>41</v>
      </c>
      <c r="J115" s="32" t="s">
        <v>76</v>
      </c>
      <c r="K115" s="32"/>
      <c r="L115" s="32"/>
      <c r="M115" s="32" t="s">
        <v>32</v>
      </c>
      <c r="N115" s="32" t="s">
        <v>368</v>
      </c>
      <c r="O115" s="32">
        <v>24</v>
      </c>
      <c r="P115" s="32" t="s">
        <v>28</v>
      </c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 t="s">
        <v>5924</v>
      </c>
      <c r="AD115" s="32"/>
      <c r="AE115" s="32"/>
      <c r="AF115" s="32"/>
      <c r="AG115" s="32"/>
      <c r="AH115" s="32"/>
      <c r="AI115" s="32"/>
      <c r="AJ115" s="32"/>
      <c r="AK115" s="32"/>
      <c r="AL115" s="32"/>
      <c r="AM115" s="32"/>
      <c r="AN115" s="32"/>
      <c r="AO115" s="32"/>
      <c r="AP115" s="32"/>
      <c r="AQ115" s="32"/>
      <c r="AR115" s="32"/>
      <c r="AS115" s="32"/>
      <c r="AT115" s="32"/>
      <c r="AU115" s="32"/>
      <c r="AV115" s="32"/>
      <c r="AW115" s="32"/>
      <c r="AX115" s="32"/>
      <c r="AY115" s="32"/>
      <c r="AZ115" s="32"/>
      <c r="BA115" s="32"/>
      <c r="BB115" s="32"/>
      <c r="BC115" s="32"/>
      <c r="BD115" s="32"/>
      <c r="BE115" s="32"/>
      <c r="BF115" s="32"/>
      <c r="BG115" s="32"/>
      <c r="BH115" s="32"/>
      <c r="BI115" s="32"/>
      <c r="BJ115" s="32"/>
      <c r="BK115" s="32"/>
      <c r="BL115" s="32"/>
    </row>
    <row r="116" spans="1:64" s="22" customFormat="1" x14ac:dyDescent="0.2">
      <c r="A116" s="32" t="s">
        <v>724</v>
      </c>
      <c r="B116" s="32" t="s">
        <v>782</v>
      </c>
      <c r="C116" s="33" t="s">
        <v>847</v>
      </c>
      <c r="D116" s="34">
        <v>50</v>
      </c>
      <c r="E116" s="32" t="s">
        <v>26</v>
      </c>
      <c r="F116" s="32">
        <v>60</v>
      </c>
      <c r="G116" s="32" t="s">
        <v>27</v>
      </c>
      <c r="H116" s="32" t="s">
        <v>28</v>
      </c>
      <c r="I116" s="32" t="s">
        <v>41</v>
      </c>
      <c r="J116" s="32" t="s">
        <v>76</v>
      </c>
      <c r="K116" s="32"/>
      <c r="L116" s="32"/>
      <c r="M116" s="32" t="s">
        <v>32</v>
      </c>
      <c r="N116" s="32" t="s">
        <v>368</v>
      </c>
      <c r="O116" s="32">
        <v>24</v>
      </c>
      <c r="P116" s="32" t="s">
        <v>28</v>
      </c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 t="s">
        <v>5924</v>
      </c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  <c r="AW116" s="32"/>
      <c r="AX116" s="32"/>
      <c r="AY116" s="32"/>
      <c r="AZ116" s="32"/>
      <c r="BA116" s="32"/>
      <c r="BB116" s="32"/>
      <c r="BC116" s="32"/>
      <c r="BD116" s="32"/>
      <c r="BE116" s="32"/>
      <c r="BF116" s="32"/>
      <c r="BG116" s="32"/>
      <c r="BH116" s="32"/>
      <c r="BI116" s="32"/>
      <c r="BJ116" s="32"/>
      <c r="BK116" s="32"/>
      <c r="BL116" s="32"/>
    </row>
    <row r="117" spans="1:64" s="22" customFormat="1" x14ac:dyDescent="0.2">
      <c r="A117" s="32" t="s">
        <v>724</v>
      </c>
      <c r="B117" s="32" t="s">
        <v>782</v>
      </c>
      <c r="C117" s="33" t="s">
        <v>848</v>
      </c>
      <c r="D117" s="34">
        <v>50</v>
      </c>
      <c r="E117" s="32" t="s">
        <v>26</v>
      </c>
      <c r="F117" s="32">
        <v>61</v>
      </c>
      <c r="G117" s="32" t="s">
        <v>27</v>
      </c>
      <c r="H117" s="32" t="s">
        <v>28</v>
      </c>
      <c r="I117" s="32" t="s">
        <v>41</v>
      </c>
      <c r="J117" s="32" t="s">
        <v>76</v>
      </c>
      <c r="K117" s="32"/>
      <c r="L117" s="32"/>
      <c r="M117" s="32" t="s">
        <v>32</v>
      </c>
      <c r="N117" s="32" t="s">
        <v>368</v>
      </c>
      <c r="O117" s="32">
        <v>24</v>
      </c>
      <c r="P117" s="32" t="s">
        <v>28</v>
      </c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 t="s">
        <v>5924</v>
      </c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  <c r="BD117" s="32"/>
      <c r="BE117" s="32"/>
      <c r="BF117" s="32"/>
      <c r="BG117" s="32"/>
      <c r="BH117" s="32"/>
      <c r="BI117" s="32"/>
      <c r="BJ117" s="32"/>
      <c r="BK117" s="32"/>
      <c r="BL117" s="32"/>
    </row>
    <row r="118" spans="1:64" s="22" customFormat="1" x14ac:dyDescent="0.2">
      <c r="A118" s="32" t="s">
        <v>724</v>
      </c>
      <c r="B118" s="32" t="s">
        <v>782</v>
      </c>
      <c r="C118" s="33" t="s">
        <v>849</v>
      </c>
      <c r="D118" s="34">
        <v>50</v>
      </c>
      <c r="E118" s="32" t="s">
        <v>26</v>
      </c>
      <c r="F118" s="32">
        <v>58</v>
      </c>
      <c r="G118" s="32" t="s">
        <v>27</v>
      </c>
      <c r="H118" s="32" t="s">
        <v>28</v>
      </c>
      <c r="I118" s="32" t="s">
        <v>41</v>
      </c>
      <c r="J118" s="32" t="s">
        <v>76</v>
      </c>
      <c r="K118" s="32"/>
      <c r="L118" s="32"/>
      <c r="M118" s="32" t="s">
        <v>32</v>
      </c>
      <c r="N118" s="32" t="s">
        <v>368</v>
      </c>
      <c r="O118" s="32">
        <v>24</v>
      </c>
      <c r="P118" s="32" t="s">
        <v>28</v>
      </c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 t="s">
        <v>5924</v>
      </c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32"/>
      <c r="AX118" s="32"/>
      <c r="AY118" s="32"/>
      <c r="AZ118" s="32"/>
      <c r="BA118" s="32"/>
      <c r="BB118" s="32"/>
      <c r="BC118" s="32"/>
      <c r="BD118" s="32"/>
      <c r="BE118" s="32"/>
      <c r="BF118" s="32"/>
      <c r="BG118" s="32"/>
      <c r="BH118" s="32"/>
      <c r="BI118" s="32"/>
      <c r="BJ118" s="32"/>
      <c r="BK118" s="32"/>
      <c r="BL118" s="32"/>
    </row>
    <row r="119" spans="1:64" s="22" customFormat="1" x14ac:dyDescent="0.2">
      <c r="A119" s="32" t="s">
        <v>724</v>
      </c>
      <c r="B119" s="32" t="s">
        <v>782</v>
      </c>
      <c r="C119" s="33" t="s">
        <v>850</v>
      </c>
      <c r="D119" s="34">
        <v>50</v>
      </c>
      <c r="E119" s="32" t="s">
        <v>26</v>
      </c>
      <c r="F119" s="32">
        <v>68</v>
      </c>
      <c r="G119" s="32" t="s">
        <v>27</v>
      </c>
      <c r="H119" s="32" t="s">
        <v>28</v>
      </c>
      <c r="I119" s="32" t="s">
        <v>41</v>
      </c>
      <c r="J119" s="32" t="s">
        <v>76</v>
      </c>
      <c r="K119" s="32"/>
      <c r="L119" s="32"/>
      <c r="M119" s="32" t="s">
        <v>32</v>
      </c>
      <c r="N119" s="32" t="s">
        <v>368</v>
      </c>
      <c r="O119" s="32">
        <v>24</v>
      </c>
      <c r="P119" s="32" t="s">
        <v>28</v>
      </c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 t="s">
        <v>5924</v>
      </c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2"/>
      <c r="BK119" s="32"/>
      <c r="BL119" s="32"/>
    </row>
    <row r="120" spans="1:64" s="22" customFormat="1" x14ac:dyDescent="0.2">
      <c r="A120" s="32" t="s">
        <v>724</v>
      </c>
      <c r="B120" s="32" t="s">
        <v>782</v>
      </c>
      <c r="C120" s="33" t="s">
        <v>851</v>
      </c>
      <c r="D120" s="34">
        <v>50</v>
      </c>
      <c r="E120" s="32" t="s">
        <v>26</v>
      </c>
      <c r="F120" s="32">
        <v>78</v>
      </c>
      <c r="G120" s="32" t="s">
        <v>27</v>
      </c>
      <c r="H120" s="32" t="s">
        <v>28</v>
      </c>
      <c r="I120" s="32" t="s">
        <v>41</v>
      </c>
      <c r="J120" s="32" t="s">
        <v>76</v>
      </c>
      <c r="K120" s="32"/>
      <c r="L120" s="32"/>
      <c r="M120" s="32" t="s">
        <v>32</v>
      </c>
      <c r="N120" s="32" t="s">
        <v>368</v>
      </c>
      <c r="O120" s="32">
        <v>24</v>
      </c>
      <c r="P120" s="32" t="s">
        <v>28</v>
      </c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 t="s">
        <v>5924</v>
      </c>
      <c r="AD120" s="32"/>
      <c r="AE120" s="32"/>
      <c r="AF120" s="32"/>
      <c r="AG120" s="32"/>
      <c r="AH120" s="32"/>
      <c r="AI120" s="32"/>
      <c r="AJ120" s="32"/>
      <c r="AK120" s="32"/>
      <c r="AL120" s="32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  <c r="AW120" s="32"/>
      <c r="AX120" s="32"/>
      <c r="AY120" s="32"/>
      <c r="AZ120" s="32"/>
      <c r="BA120" s="32"/>
      <c r="BB120" s="32"/>
      <c r="BC120" s="32"/>
      <c r="BD120" s="32"/>
      <c r="BE120" s="32"/>
      <c r="BF120" s="32"/>
      <c r="BG120" s="32"/>
      <c r="BH120" s="32"/>
      <c r="BI120" s="32"/>
      <c r="BJ120" s="32"/>
      <c r="BK120" s="32"/>
      <c r="BL120" s="32"/>
    </row>
    <row r="121" spans="1:64" s="22" customFormat="1" x14ac:dyDescent="0.2">
      <c r="A121" s="32" t="s">
        <v>724</v>
      </c>
      <c r="B121" s="32" t="s">
        <v>782</v>
      </c>
      <c r="C121" s="33" t="s">
        <v>852</v>
      </c>
      <c r="D121" s="34">
        <v>50</v>
      </c>
      <c r="E121" s="32" t="s">
        <v>26</v>
      </c>
      <c r="F121" s="32">
        <v>71</v>
      </c>
      <c r="G121" s="32" t="s">
        <v>27</v>
      </c>
      <c r="H121" s="32" t="s">
        <v>28</v>
      </c>
      <c r="I121" s="32" t="s">
        <v>41</v>
      </c>
      <c r="J121" s="32" t="s">
        <v>76</v>
      </c>
      <c r="K121" s="32"/>
      <c r="L121" s="32"/>
      <c r="M121" s="32" t="s">
        <v>32</v>
      </c>
      <c r="N121" s="32" t="s">
        <v>368</v>
      </c>
      <c r="O121" s="32">
        <v>24</v>
      </c>
      <c r="P121" s="32" t="s">
        <v>28</v>
      </c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32"/>
      <c r="AC121" s="32" t="s">
        <v>5924</v>
      </c>
      <c r="AD121" s="32"/>
      <c r="AE121" s="32"/>
      <c r="AF121" s="32"/>
      <c r="AG121" s="32"/>
      <c r="AH121" s="32"/>
      <c r="AI121" s="32"/>
      <c r="AJ121" s="32"/>
      <c r="AK121" s="32"/>
      <c r="AL121" s="32"/>
      <c r="AM121" s="32"/>
      <c r="AN121" s="32"/>
      <c r="AO121" s="32"/>
      <c r="AP121" s="32"/>
      <c r="AQ121" s="32"/>
      <c r="AR121" s="32"/>
      <c r="AS121" s="32"/>
      <c r="AT121" s="32"/>
      <c r="AU121" s="32"/>
      <c r="AV121" s="32"/>
      <c r="AW121" s="32"/>
      <c r="AX121" s="32"/>
      <c r="AY121" s="32"/>
      <c r="AZ121" s="32"/>
      <c r="BA121" s="32"/>
      <c r="BB121" s="32"/>
      <c r="BC121" s="32"/>
      <c r="BD121" s="32"/>
      <c r="BE121" s="32"/>
      <c r="BF121" s="32"/>
      <c r="BG121" s="32"/>
      <c r="BH121" s="32"/>
      <c r="BI121" s="32"/>
      <c r="BJ121" s="32"/>
      <c r="BK121" s="32"/>
      <c r="BL121" s="32"/>
    </row>
    <row r="122" spans="1:64" s="22" customFormat="1" x14ac:dyDescent="0.2">
      <c r="A122" s="32" t="s">
        <v>724</v>
      </c>
      <c r="B122" s="32" t="s">
        <v>782</v>
      </c>
      <c r="C122" s="33" t="s">
        <v>853</v>
      </c>
      <c r="D122" s="34">
        <v>50</v>
      </c>
      <c r="E122" s="32" t="s">
        <v>26</v>
      </c>
      <c r="F122" s="32">
        <v>57</v>
      </c>
      <c r="G122" s="32" t="s">
        <v>27</v>
      </c>
      <c r="H122" s="32" t="s">
        <v>28</v>
      </c>
      <c r="I122" s="32" t="s">
        <v>41</v>
      </c>
      <c r="J122" s="32" t="s">
        <v>76</v>
      </c>
      <c r="K122" s="32"/>
      <c r="L122" s="32"/>
      <c r="M122" s="32" t="s">
        <v>32</v>
      </c>
      <c r="N122" s="32" t="s">
        <v>368</v>
      </c>
      <c r="O122" s="32">
        <v>24</v>
      </c>
      <c r="P122" s="32" t="s">
        <v>28</v>
      </c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32"/>
      <c r="AC122" s="32" t="s">
        <v>5924</v>
      </c>
      <c r="AD122" s="32"/>
      <c r="AE122" s="32"/>
      <c r="AF122" s="32"/>
      <c r="AG122" s="32"/>
      <c r="AH122" s="32"/>
      <c r="AI122" s="32"/>
      <c r="AJ122" s="32"/>
      <c r="AK122" s="32"/>
      <c r="AL122" s="32"/>
      <c r="AM122" s="32"/>
      <c r="AN122" s="32"/>
      <c r="AO122" s="32"/>
      <c r="AP122" s="32"/>
      <c r="AQ122" s="32"/>
      <c r="AR122" s="32"/>
      <c r="AS122" s="32"/>
      <c r="AT122" s="32"/>
      <c r="AU122" s="32"/>
      <c r="AV122" s="32"/>
      <c r="AW122" s="32"/>
      <c r="AX122" s="32"/>
      <c r="AY122" s="32"/>
      <c r="AZ122" s="32"/>
      <c r="BA122" s="32"/>
      <c r="BB122" s="32"/>
      <c r="BC122" s="32"/>
      <c r="BD122" s="32"/>
      <c r="BE122" s="32"/>
      <c r="BF122" s="32"/>
      <c r="BG122" s="32"/>
      <c r="BH122" s="32"/>
      <c r="BI122" s="32"/>
      <c r="BJ122" s="32"/>
      <c r="BK122" s="32"/>
      <c r="BL122" s="32"/>
    </row>
    <row r="123" spans="1:64" s="22" customFormat="1" x14ac:dyDescent="0.2">
      <c r="A123" s="32" t="s">
        <v>724</v>
      </c>
      <c r="B123" s="32" t="s">
        <v>782</v>
      </c>
      <c r="C123" s="33" t="s">
        <v>854</v>
      </c>
      <c r="D123" s="34">
        <v>50</v>
      </c>
      <c r="E123" s="32" t="s">
        <v>26</v>
      </c>
      <c r="F123" s="32">
        <v>67</v>
      </c>
      <c r="G123" s="32" t="s">
        <v>27</v>
      </c>
      <c r="H123" s="32" t="s">
        <v>28</v>
      </c>
      <c r="I123" s="32" t="s">
        <v>41</v>
      </c>
      <c r="J123" s="32" t="s">
        <v>76</v>
      </c>
      <c r="K123" s="32"/>
      <c r="L123" s="32"/>
      <c r="M123" s="32" t="s">
        <v>32</v>
      </c>
      <c r="N123" s="32" t="s">
        <v>368</v>
      </c>
      <c r="O123" s="32">
        <v>24</v>
      </c>
      <c r="P123" s="32" t="s">
        <v>28</v>
      </c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 t="s">
        <v>5924</v>
      </c>
      <c r="AD123" s="32"/>
      <c r="AE123" s="32"/>
      <c r="AF123" s="32"/>
      <c r="AG123" s="32"/>
      <c r="AH123" s="32"/>
      <c r="AI123" s="32"/>
      <c r="AJ123" s="32"/>
      <c r="AK123" s="32"/>
      <c r="AL123" s="32"/>
      <c r="AM123" s="32"/>
      <c r="AN123" s="32"/>
      <c r="AO123" s="32"/>
      <c r="AP123" s="32"/>
      <c r="AQ123" s="32"/>
      <c r="AR123" s="32"/>
      <c r="AS123" s="32"/>
      <c r="AT123" s="32"/>
      <c r="AU123" s="32"/>
      <c r="AV123" s="32"/>
      <c r="AW123" s="32"/>
      <c r="AX123" s="32"/>
      <c r="AY123" s="32"/>
      <c r="AZ123" s="32"/>
      <c r="BA123" s="32"/>
      <c r="BB123" s="32"/>
      <c r="BC123" s="32"/>
      <c r="BD123" s="32"/>
      <c r="BE123" s="32"/>
      <c r="BF123" s="32"/>
      <c r="BG123" s="32"/>
      <c r="BH123" s="32"/>
      <c r="BI123" s="32"/>
      <c r="BJ123" s="32"/>
      <c r="BK123" s="32"/>
      <c r="BL123" s="32"/>
    </row>
    <row r="124" spans="1:64" s="22" customFormat="1" x14ac:dyDescent="0.2">
      <c r="A124" s="32" t="s">
        <v>724</v>
      </c>
      <c r="B124" s="32" t="s">
        <v>782</v>
      </c>
      <c r="C124" s="33" t="s">
        <v>855</v>
      </c>
      <c r="D124" s="34">
        <v>50</v>
      </c>
      <c r="E124" s="32" t="s">
        <v>26</v>
      </c>
      <c r="F124" s="32">
        <v>63</v>
      </c>
      <c r="G124" s="32" t="s">
        <v>27</v>
      </c>
      <c r="H124" s="32" t="s">
        <v>28</v>
      </c>
      <c r="I124" s="32" t="s">
        <v>41</v>
      </c>
      <c r="J124" s="32" t="s">
        <v>76</v>
      </c>
      <c r="K124" s="32"/>
      <c r="L124" s="32"/>
      <c r="M124" s="32" t="s">
        <v>32</v>
      </c>
      <c r="N124" s="32" t="s">
        <v>368</v>
      </c>
      <c r="O124" s="32">
        <v>24</v>
      </c>
      <c r="P124" s="32" t="s">
        <v>28</v>
      </c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 t="s">
        <v>5924</v>
      </c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  <c r="BJ124" s="32"/>
      <c r="BK124" s="32"/>
      <c r="BL124" s="32"/>
    </row>
    <row r="125" spans="1:64" s="22" customFormat="1" x14ac:dyDescent="0.2">
      <c r="A125" s="32" t="s">
        <v>724</v>
      </c>
      <c r="B125" s="32" t="s">
        <v>782</v>
      </c>
      <c r="C125" s="33" t="s">
        <v>856</v>
      </c>
      <c r="D125" s="34">
        <v>50</v>
      </c>
      <c r="E125" s="32" t="s">
        <v>26</v>
      </c>
      <c r="F125" s="32">
        <v>73</v>
      </c>
      <c r="G125" s="32" t="s">
        <v>27</v>
      </c>
      <c r="H125" s="32" t="s">
        <v>28</v>
      </c>
      <c r="I125" s="32" t="s">
        <v>41</v>
      </c>
      <c r="J125" s="32" t="s">
        <v>76</v>
      </c>
      <c r="K125" s="32"/>
      <c r="L125" s="32"/>
      <c r="M125" s="32" t="s">
        <v>32</v>
      </c>
      <c r="N125" s="32" t="s">
        <v>368</v>
      </c>
      <c r="O125" s="32">
        <v>24</v>
      </c>
      <c r="P125" s="32" t="s">
        <v>28</v>
      </c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 t="s">
        <v>5924</v>
      </c>
      <c r="AD125" s="32"/>
      <c r="AE125" s="32"/>
      <c r="AF125" s="32"/>
      <c r="AG125" s="32"/>
      <c r="AH125" s="32"/>
      <c r="AI125" s="32"/>
      <c r="AJ125" s="32"/>
      <c r="AK125" s="32"/>
      <c r="AL125" s="32"/>
      <c r="AM125" s="32"/>
      <c r="AN125" s="32"/>
      <c r="AO125" s="32"/>
      <c r="AP125" s="32"/>
      <c r="AQ125" s="32"/>
      <c r="AR125" s="32"/>
      <c r="AS125" s="32"/>
      <c r="AT125" s="32"/>
      <c r="AU125" s="32"/>
      <c r="AV125" s="32"/>
      <c r="AW125" s="32"/>
      <c r="AX125" s="32"/>
      <c r="AY125" s="32"/>
      <c r="AZ125" s="32"/>
      <c r="BA125" s="32"/>
      <c r="BB125" s="32"/>
      <c r="BC125" s="32"/>
      <c r="BD125" s="32"/>
      <c r="BE125" s="32"/>
      <c r="BF125" s="32"/>
      <c r="BG125" s="32"/>
      <c r="BH125" s="32"/>
      <c r="BI125" s="32"/>
      <c r="BJ125" s="32"/>
      <c r="BK125" s="32"/>
      <c r="BL125" s="32"/>
    </row>
    <row r="126" spans="1:64" s="22" customFormat="1" x14ac:dyDescent="0.2">
      <c r="A126" s="32" t="s">
        <v>724</v>
      </c>
      <c r="B126" s="32" t="s">
        <v>782</v>
      </c>
      <c r="C126" s="33" t="s">
        <v>857</v>
      </c>
      <c r="D126" s="34">
        <v>50</v>
      </c>
      <c r="E126" s="32" t="s">
        <v>26</v>
      </c>
      <c r="F126" s="32">
        <v>56</v>
      </c>
      <c r="G126" s="32" t="s">
        <v>27</v>
      </c>
      <c r="H126" s="32" t="s">
        <v>28</v>
      </c>
      <c r="I126" s="32" t="s">
        <v>41</v>
      </c>
      <c r="J126" s="32" t="s">
        <v>76</v>
      </c>
      <c r="K126" s="32"/>
      <c r="L126" s="32"/>
      <c r="M126" s="32" t="s">
        <v>32</v>
      </c>
      <c r="N126" s="32" t="s">
        <v>368</v>
      </c>
      <c r="O126" s="32">
        <v>24</v>
      </c>
      <c r="P126" s="32" t="s">
        <v>28</v>
      </c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 t="s">
        <v>5924</v>
      </c>
      <c r="AD126" s="32"/>
      <c r="AE126" s="32"/>
      <c r="AF126" s="32"/>
      <c r="AG126" s="32"/>
      <c r="AH126" s="32"/>
      <c r="AI126" s="32"/>
      <c r="AJ126" s="32"/>
      <c r="AK126" s="32"/>
      <c r="AL126" s="32"/>
      <c r="AM126" s="32"/>
      <c r="AN126" s="32"/>
      <c r="AO126" s="32"/>
      <c r="AP126" s="32"/>
      <c r="AQ126" s="32"/>
      <c r="AR126" s="32"/>
      <c r="AS126" s="32"/>
      <c r="AT126" s="32"/>
      <c r="AU126" s="32"/>
      <c r="AV126" s="32"/>
      <c r="AW126" s="32"/>
      <c r="AX126" s="32"/>
      <c r="AY126" s="32"/>
      <c r="AZ126" s="32"/>
      <c r="BA126" s="32"/>
      <c r="BB126" s="32"/>
      <c r="BC126" s="32"/>
      <c r="BD126" s="32"/>
      <c r="BE126" s="32"/>
      <c r="BF126" s="32"/>
      <c r="BG126" s="32"/>
      <c r="BH126" s="32"/>
      <c r="BI126" s="32"/>
      <c r="BJ126" s="32"/>
      <c r="BK126" s="32"/>
      <c r="BL126" s="32"/>
    </row>
    <row r="127" spans="1:64" s="22" customFormat="1" x14ac:dyDescent="0.2">
      <c r="A127" s="32" t="s">
        <v>724</v>
      </c>
      <c r="B127" s="32" t="s">
        <v>782</v>
      </c>
      <c r="C127" s="33" t="s">
        <v>858</v>
      </c>
      <c r="D127" s="34">
        <v>50</v>
      </c>
      <c r="E127" s="32" t="s">
        <v>26</v>
      </c>
      <c r="F127" s="32">
        <v>73</v>
      </c>
      <c r="G127" s="32" t="s">
        <v>27</v>
      </c>
      <c r="H127" s="32" t="s">
        <v>28</v>
      </c>
      <c r="I127" s="32" t="s">
        <v>41</v>
      </c>
      <c r="J127" s="32" t="s">
        <v>76</v>
      </c>
      <c r="K127" s="32"/>
      <c r="L127" s="32"/>
      <c r="M127" s="32" t="s">
        <v>32</v>
      </c>
      <c r="N127" s="32" t="s">
        <v>368</v>
      </c>
      <c r="O127" s="32">
        <v>24</v>
      </c>
      <c r="P127" s="32" t="s">
        <v>28</v>
      </c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 t="s">
        <v>5924</v>
      </c>
      <c r="AD127" s="32"/>
      <c r="AE127" s="32"/>
      <c r="AF127" s="32"/>
      <c r="AG127" s="32"/>
      <c r="AH127" s="32"/>
      <c r="AI127" s="32"/>
      <c r="AJ127" s="32"/>
      <c r="AK127" s="32"/>
      <c r="AL127" s="32"/>
      <c r="AM127" s="32"/>
      <c r="AN127" s="32"/>
      <c r="AO127" s="32"/>
      <c r="AP127" s="32"/>
      <c r="AQ127" s="32"/>
      <c r="AR127" s="32"/>
      <c r="AS127" s="32"/>
      <c r="AT127" s="32"/>
      <c r="AU127" s="32"/>
      <c r="AV127" s="32"/>
      <c r="AW127" s="32"/>
      <c r="AX127" s="32"/>
      <c r="AY127" s="32"/>
      <c r="AZ127" s="32"/>
      <c r="BA127" s="32"/>
      <c r="BB127" s="32"/>
      <c r="BC127" s="32"/>
      <c r="BD127" s="32"/>
      <c r="BE127" s="32"/>
      <c r="BF127" s="32"/>
      <c r="BG127" s="32"/>
      <c r="BH127" s="32"/>
      <c r="BI127" s="32"/>
      <c r="BJ127" s="32"/>
      <c r="BK127" s="32"/>
      <c r="BL127" s="32"/>
    </row>
    <row r="128" spans="1:64" s="22" customFormat="1" x14ac:dyDescent="0.2">
      <c r="A128" s="32" t="s">
        <v>724</v>
      </c>
      <c r="B128" s="32" t="s">
        <v>782</v>
      </c>
      <c r="C128" s="33" t="s">
        <v>859</v>
      </c>
      <c r="D128" s="34">
        <v>50</v>
      </c>
      <c r="E128" s="32" t="s">
        <v>26</v>
      </c>
      <c r="F128" s="32">
        <v>60</v>
      </c>
      <c r="G128" s="32" t="s">
        <v>27</v>
      </c>
      <c r="H128" s="32" t="s">
        <v>28</v>
      </c>
      <c r="I128" s="32" t="s">
        <v>41</v>
      </c>
      <c r="J128" s="32" t="s">
        <v>76</v>
      </c>
      <c r="K128" s="32"/>
      <c r="L128" s="32"/>
      <c r="M128" s="32" t="s">
        <v>32</v>
      </c>
      <c r="N128" s="32" t="s">
        <v>368</v>
      </c>
      <c r="O128" s="32">
        <v>24</v>
      </c>
      <c r="P128" s="32" t="s">
        <v>28</v>
      </c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  <c r="AB128" s="32"/>
      <c r="AC128" s="32" t="s">
        <v>5924</v>
      </c>
      <c r="AD128" s="32"/>
      <c r="AE128" s="32"/>
      <c r="AF128" s="32"/>
      <c r="AG128" s="32"/>
      <c r="AH128" s="32"/>
      <c r="AI128" s="32"/>
      <c r="AJ128" s="32"/>
      <c r="AK128" s="32"/>
      <c r="AL128" s="32"/>
      <c r="AM128" s="32"/>
      <c r="AN128" s="32"/>
      <c r="AO128" s="32"/>
      <c r="AP128" s="32"/>
      <c r="AQ128" s="32"/>
      <c r="AR128" s="32"/>
      <c r="AS128" s="32"/>
      <c r="AT128" s="32"/>
      <c r="AU128" s="32"/>
      <c r="AV128" s="32"/>
      <c r="AW128" s="32"/>
      <c r="AX128" s="32"/>
      <c r="AY128" s="32"/>
      <c r="AZ128" s="32"/>
      <c r="BA128" s="32"/>
      <c r="BB128" s="32"/>
      <c r="BC128" s="32"/>
      <c r="BD128" s="32"/>
      <c r="BE128" s="32"/>
      <c r="BF128" s="32"/>
      <c r="BG128" s="32"/>
      <c r="BH128" s="32"/>
      <c r="BI128" s="32"/>
      <c r="BJ128" s="32"/>
      <c r="BK128" s="32"/>
      <c r="BL128" s="32"/>
    </row>
    <row r="129" spans="1:64" s="22" customFormat="1" x14ac:dyDescent="0.2">
      <c r="A129" s="32" t="s">
        <v>724</v>
      </c>
      <c r="B129" s="32" t="s">
        <v>782</v>
      </c>
      <c r="C129" s="33" t="s">
        <v>860</v>
      </c>
      <c r="D129" s="34">
        <v>50</v>
      </c>
      <c r="E129" s="32" t="s">
        <v>26</v>
      </c>
      <c r="F129" s="32">
        <v>75</v>
      </c>
      <c r="G129" s="32" t="s">
        <v>27</v>
      </c>
      <c r="H129" s="32" t="s">
        <v>28</v>
      </c>
      <c r="I129" s="32" t="s">
        <v>41</v>
      </c>
      <c r="J129" s="32" t="s">
        <v>76</v>
      </c>
      <c r="K129" s="32"/>
      <c r="L129" s="32"/>
      <c r="M129" s="32" t="s">
        <v>32</v>
      </c>
      <c r="N129" s="32" t="s">
        <v>368</v>
      </c>
      <c r="O129" s="32">
        <v>24</v>
      </c>
      <c r="P129" s="32" t="s">
        <v>28</v>
      </c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  <c r="AB129" s="32"/>
      <c r="AC129" s="32" t="s">
        <v>5924</v>
      </c>
      <c r="AD129" s="32"/>
      <c r="AE129" s="32"/>
      <c r="AF129" s="32"/>
      <c r="AG129" s="32"/>
      <c r="AH129" s="32"/>
      <c r="AI129" s="32"/>
      <c r="AJ129" s="32"/>
      <c r="AK129" s="32"/>
      <c r="AL129" s="32"/>
      <c r="AM129" s="32"/>
      <c r="AN129" s="32"/>
      <c r="AO129" s="32"/>
      <c r="AP129" s="32"/>
      <c r="AQ129" s="32"/>
      <c r="AR129" s="32"/>
      <c r="AS129" s="32"/>
      <c r="AT129" s="32"/>
      <c r="AU129" s="32"/>
      <c r="AV129" s="32"/>
      <c r="AW129" s="32"/>
      <c r="AX129" s="32"/>
      <c r="AY129" s="32"/>
      <c r="AZ129" s="32"/>
      <c r="BA129" s="32"/>
      <c r="BB129" s="32"/>
      <c r="BC129" s="32"/>
      <c r="BD129" s="32"/>
      <c r="BE129" s="32"/>
      <c r="BF129" s="32"/>
      <c r="BG129" s="32"/>
      <c r="BH129" s="32"/>
      <c r="BI129" s="32"/>
      <c r="BJ129" s="32"/>
      <c r="BK129" s="32"/>
      <c r="BL129" s="32"/>
    </row>
    <row r="130" spans="1:64" s="22" customFormat="1" x14ac:dyDescent="0.2">
      <c r="A130" s="32" t="s">
        <v>724</v>
      </c>
      <c r="B130" s="32" t="s">
        <v>782</v>
      </c>
      <c r="C130" s="33" t="s">
        <v>861</v>
      </c>
      <c r="D130" s="34">
        <v>50</v>
      </c>
      <c r="E130" s="32" t="s">
        <v>26</v>
      </c>
      <c r="F130" s="32">
        <v>64</v>
      </c>
      <c r="G130" s="32" t="s">
        <v>27</v>
      </c>
      <c r="H130" s="32" t="s">
        <v>28</v>
      </c>
      <c r="I130" s="32" t="s">
        <v>41</v>
      </c>
      <c r="J130" s="32" t="s">
        <v>76</v>
      </c>
      <c r="K130" s="32"/>
      <c r="L130" s="32"/>
      <c r="M130" s="32" t="s">
        <v>32</v>
      </c>
      <c r="N130" s="32" t="s">
        <v>368</v>
      </c>
      <c r="O130" s="32">
        <v>24</v>
      </c>
      <c r="P130" s="32" t="s">
        <v>28</v>
      </c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 t="s">
        <v>5924</v>
      </c>
      <c r="AD130" s="32"/>
      <c r="AE130" s="32"/>
      <c r="AF130" s="32"/>
      <c r="AG130" s="32"/>
      <c r="AH130" s="32"/>
      <c r="AI130" s="32"/>
      <c r="AJ130" s="32"/>
      <c r="AK130" s="32"/>
      <c r="AL130" s="32"/>
      <c r="AM130" s="32"/>
      <c r="AN130" s="32"/>
      <c r="AO130" s="32"/>
      <c r="AP130" s="32"/>
      <c r="AQ130" s="32"/>
      <c r="AR130" s="32"/>
      <c r="AS130" s="32"/>
      <c r="AT130" s="32"/>
      <c r="AU130" s="32"/>
      <c r="AV130" s="32"/>
      <c r="AW130" s="32"/>
      <c r="AX130" s="32"/>
      <c r="AY130" s="32"/>
      <c r="AZ130" s="32"/>
      <c r="BA130" s="32"/>
      <c r="BB130" s="32"/>
      <c r="BC130" s="32"/>
      <c r="BD130" s="32"/>
      <c r="BE130" s="32"/>
      <c r="BF130" s="32"/>
      <c r="BG130" s="32"/>
      <c r="BH130" s="32"/>
      <c r="BI130" s="32"/>
      <c r="BJ130" s="32"/>
      <c r="BK130" s="32"/>
      <c r="BL130" s="32"/>
    </row>
    <row r="131" spans="1:64" s="22" customFormat="1" x14ac:dyDescent="0.2">
      <c r="A131" s="32" t="s">
        <v>724</v>
      </c>
      <c r="B131" s="32" t="s">
        <v>782</v>
      </c>
      <c r="C131" s="33" t="s">
        <v>862</v>
      </c>
      <c r="D131" s="34">
        <v>50</v>
      </c>
      <c r="E131" s="32" t="s">
        <v>26</v>
      </c>
      <c r="F131" s="32">
        <v>76</v>
      </c>
      <c r="G131" s="32" t="s">
        <v>27</v>
      </c>
      <c r="H131" s="32" t="s">
        <v>28</v>
      </c>
      <c r="I131" s="32" t="s">
        <v>41</v>
      </c>
      <c r="J131" s="32" t="s">
        <v>28</v>
      </c>
      <c r="K131" s="32" t="s">
        <v>648</v>
      </c>
      <c r="L131" s="32" t="s">
        <v>764</v>
      </c>
      <c r="M131" s="32" t="s">
        <v>32</v>
      </c>
      <c r="N131" s="32" t="s">
        <v>368</v>
      </c>
      <c r="O131" s="32">
        <v>24</v>
      </c>
      <c r="P131" s="32" t="s">
        <v>28</v>
      </c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 t="s">
        <v>5924</v>
      </c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  <c r="BD131" s="32"/>
      <c r="BE131" s="32"/>
      <c r="BF131" s="32"/>
      <c r="BG131" s="32"/>
      <c r="BH131" s="32"/>
      <c r="BI131" s="32"/>
      <c r="BJ131" s="32"/>
      <c r="BK131" s="32"/>
      <c r="BL131" s="32"/>
    </row>
    <row r="132" spans="1:64" s="22" customFormat="1" x14ac:dyDescent="0.2">
      <c r="A132" s="32" t="s">
        <v>724</v>
      </c>
      <c r="B132" s="32" t="s">
        <v>782</v>
      </c>
      <c r="C132" s="33" t="s">
        <v>863</v>
      </c>
      <c r="D132" s="34">
        <v>50</v>
      </c>
      <c r="E132" s="32" t="s">
        <v>26</v>
      </c>
      <c r="F132" s="32">
        <v>67</v>
      </c>
      <c r="G132" s="32" t="s">
        <v>27</v>
      </c>
      <c r="H132" s="32" t="s">
        <v>28</v>
      </c>
      <c r="I132" s="32" t="s">
        <v>41</v>
      </c>
      <c r="J132" s="32" t="s">
        <v>76</v>
      </c>
      <c r="K132" s="32"/>
      <c r="L132" s="32"/>
      <c r="M132" s="32" t="s">
        <v>32</v>
      </c>
      <c r="N132" s="32" t="s">
        <v>368</v>
      </c>
      <c r="O132" s="32">
        <v>24</v>
      </c>
      <c r="P132" s="32" t="s">
        <v>28</v>
      </c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  <c r="AC132" s="32" t="s">
        <v>5924</v>
      </c>
      <c r="AD132" s="32"/>
      <c r="AE132" s="32"/>
      <c r="AF132" s="32"/>
      <c r="AG132" s="32"/>
      <c r="AH132" s="32"/>
      <c r="AI132" s="32"/>
      <c r="AJ132" s="32"/>
      <c r="AK132" s="32"/>
      <c r="AL132" s="32"/>
      <c r="AM132" s="32"/>
      <c r="AN132" s="32"/>
      <c r="AO132" s="32"/>
      <c r="AP132" s="32"/>
      <c r="AQ132" s="32"/>
      <c r="AR132" s="32"/>
      <c r="AS132" s="32"/>
      <c r="AT132" s="32"/>
      <c r="AU132" s="32"/>
      <c r="AV132" s="32"/>
      <c r="AW132" s="32"/>
      <c r="AX132" s="32"/>
      <c r="AY132" s="32"/>
      <c r="AZ132" s="32"/>
      <c r="BA132" s="32"/>
      <c r="BB132" s="32"/>
      <c r="BC132" s="32"/>
      <c r="BD132" s="32"/>
      <c r="BE132" s="32"/>
      <c r="BF132" s="32"/>
      <c r="BG132" s="32"/>
      <c r="BH132" s="32"/>
      <c r="BI132" s="32"/>
      <c r="BJ132" s="32"/>
      <c r="BK132" s="32"/>
      <c r="BL132" s="32"/>
    </row>
    <row r="133" spans="1:64" s="22" customFormat="1" x14ac:dyDescent="0.2">
      <c r="A133" s="32" t="s">
        <v>724</v>
      </c>
      <c r="B133" s="32" t="s">
        <v>782</v>
      </c>
      <c r="C133" s="33" t="s">
        <v>864</v>
      </c>
      <c r="D133" s="34">
        <v>50</v>
      </c>
      <c r="E133" s="32" t="s">
        <v>26</v>
      </c>
      <c r="F133" s="32">
        <v>61</v>
      </c>
      <c r="G133" s="32" t="s">
        <v>27</v>
      </c>
      <c r="H133" s="32" t="s">
        <v>28</v>
      </c>
      <c r="I133" s="32" t="s">
        <v>41</v>
      </c>
      <c r="J133" s="32" t="s">
        <v>76</v>
      </c>
      <c r="K133" s="32"/>
      <c r="L133" s="32"/>
      <c r="M133" s="32" t="s">
        <v>32</v>
      </c>
      <c r="N133" s="32" t="s">
        <v>368</v>
      </c>
      <c r="O133" s="32">
        <v>24</v>
      </c>
      <c r="P133" s="32" t="s">
        <v>28</v>
      </c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32"/>
      <c r="AC133" s="32" t="s">
        <v>5924</v>
      </c>
      <c r="AD133" s="32"/>
      <c r="AE133" s="32"/>
      <c r="AF133" s="32"/>
      <c r="AG133" s="32"/>
      <c r="AH133" s="32"/>
      <c r="AI133" s="32"/>
      <c r="AJ133" s="32"/>
      <c r="AK133" s="32"/>
      <c r="AL133" s="32"/>
      <c r="AM133" s="32"/>
      <c r="AN133" s="32"/>
      <c r="AO133" s="32"/>
      <c r="AP133" s="32"/>
      <c r="AQ133" s="32"/>
      <c r="AR133" s="32"/>
      <c r="AS133" s="32"/>
      <c r="AT133" s="32"/>
      <c r="AU133" s="32"/>
      <c r="AV133" s="32"/>
      <c r="AW133" s="32"/>
      <c r="AX133" s="32"/>
      <c r="AY133" s="32"/>
      <c r="AZ133" s="32"/>
      <c r="BA133" s="32"/>
      <c r="BB133" s="32"/>
      <c r="BC133" s="32"/>
      <c r="BD133" s="32"/>
      <c r="BE133" s="32"/>
      <c r="BF133" s="32"/>
      <c r="BG133" s="32"/>
      <c r="BH133" s="32"/>
      <c r="BI133" s="32"/>
      <c r="BJ133" s="32"/>
      <c r="BK133" s="32"/>
      <c r="BL133" s="32"/>
    </row>
    <row r="134" spans="1:64" s="22" customFormat="1" x14ac:dyDescent="0.2">
      <c r="A134" s="32" t="s">
        <v>724</v>
      </c>
      <c r="B134" s="32" t="s">
        <v>782</v>
      </c>
      <c r="C134" s="33" t="s">
        <v>865</v>
      </c>
      <c r="D134" s="34">
        <v>50</v>
      </c>
      <c r="E134" s="32" t="s">
        <v>26</v>
      </c>
      <c r="F134" s="32">
        <v>80</v>
      </c>
      <c r="G134" s="32" t="s">
        <v>27</v>
      </c>
      <c r="H134" s="32" t="s">
        <v>28</v>
      </c>
      <c r="I134" s="32" t="s">
        <v>41</v>
      </c>
      <c r="J134" s="32" t="s">
        <v>76</v>
      </c>
      <c r="K134" s="32"/>
      <c r="L134" s="32"/>
      <c r="M134" s="32" t="s">
        <v>32</v>
      </c>
      <c r="N134" s="32" t="s">
        <v>368</v>
      </c>
      <c r="O134" s="32">
        <v>24</v>
      </c>
      <c r="P134" s="32" t="s">
        <v>28</v>
      </c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  <c r="AC134" s="32" t="s">
        <v>5924</v>
      </c>
      <c r="AD134" s="32"/>
      <c r="AE134" s="32"/>
      <c r="AF134" s="32"/>
      <c r="AG134" s="32"/>
      <c r="AH134" s="32"/>
      <c r="AI134" s="32"/>
      <c r="AJ134" s="32"/>
      <c r="AK134" s="32"/>
      <c r="AL134" s="32"/>
      <c r="AM134" s="32"/>
      <c r="AN134" s="32"/>
      <c r="AO134" s="32"/>
      <c r="AP134" s="32"/>
      <c r="AQ134" s="32"/>
      <c r="AR134" s="32"/>
      <c r="AS134" s="32"/>
      <c r="AT134" s="32"/>
      <c r="AU134" s="32"/>
      <c r="AV134" s="32"/>
      <c r="AW134" s="32"/>
      <c r="AX134" s="32"/>
      <c r="AY134" s="32"/>
      <c r="AZ134" s="32"/>
      <c r="BA134" s="32"/>
      <c r="BB134" s="32"/>
      <c r="BC134" s="32"/>
      <c r="BD134" s="32"/>
      <c r="BE134" s="32"/>
      <c r="BF134" s="32"/>
      <c r="BG134" s="32"/>
      <c r="BH134" s="32"/>
      <c r="BI134" s="32"/>
      <c r="BJ134" s="32"/>
      <c r="BK134" s="32"/>
      <c r="BL134" s="32"/>
    </row>
    <row r="135" spans="1:64" s="22" customFormat="1" x14ac:dyDescent="0.2">
      <c r="A135" s="32" t="s">
        <v>724</v>
      </c>
      <c r="B135" s="32" t="s">
        <v>782</v>
      </c>
      <c r="C135" s="33" t="s">
        <v>866</v>
      </c>
      <c r="D135" s="34">
        <v>50</v>
      </c>
      <c r="E135" s="32" t="s">
        <v>26</v>
      </c>
      <c r="F135" s="32">
        <v>79</v>
      </c>
      <c r="G135" s="32" t="s">
        <v>27</v>
      </c>
      <c r="H135" s="32" t="s">
        <v>28</v>
      </c>
      <c r="I135" s="32" t="s">
        <v>41</v>
      </c>
      <c r="J135" s="32" t="s">
        <v>76</v>
      </c>
      <c r="K135" s="32"/>
      <c r="L135" s="32"/>
      <c r="M135" s="32" t="s">
        <v>32</v>
      </c>
      <c r="N135" s="32" t="s">
        <v>368</v>
      </c>
      <c r="O135" s="32">
        <v>24</v>
      </c>
      <c r="P135" s="32" t="s">
        <v>28</v>
      </c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  <c r="AB135" s="32"/>
      <c r="AC135" s="32" t="s">
        <v>5924</v>
      </c>
      <c r="AD135" s="32"/>
      <c r="AE135" s="32"/>
      <c r="AF135" s="32"/>
      <c r="AG135" s="32"/>
      <c r="AH135" s="32"/>
      <c r="AI135" s="32"/>
      <c r="AJ135" s="32"/>
      <c r="AK135" s="32"/>
      <c r="AL135" s="32"/>
      <c r="AM135" s="32"/>
      <c r="AN135" s="32"/>
      <c r="AO135" s="32"/>
      <c r="AP135" s="32"/>
      <c r="AQ135" s="32"/>
      <c r="AR135" s="32"/>
      <c r="AS135" s="32"/>
      <c r="AT135" s="32"/>
      <c r="AU135" s="32"/>
      <c r="AV135" s="32"/>
      <c r="AW135" s="32"/>
      <c r="AX135" s="32"/>
      <c r="AY135" s="32"/>
      <c r="AZ135" s="32"/>
      <c r="BA135" s="32"/>
      <c r="BB135" s="32"/>
      <c r="BC135" s="32"/>
      <c r="BD135" s="32"/>
      <c r="BE135" s="32"/>
      <c r="BF135" s="32"/>
      <c r="BG135" s="32"/>
      <c r="BH135" s="32"/>
      <c r="BI135" s="32"/>
      <c r="BJ135" s="32"/>
      <c r="BK135" s="32"/>
      <c r="BL135" s="32"/>
    </row>
    <row r="136" spans="1:64" s="22" customFormat="1" x14ac:dyDescent="0.2">
      <c r="A136" s="32" t="s">
        <v>724</v>
      </c>
      <c r="B136" s="32" t="s">
        <v>782</v>
      </c>
      <c r="C136" s="33" t="s">
        <v>867</v>
      </c>
      <c r="D136" s="34">
        <v>50</v>
      </c>
      <c r="E136" s="32" t="s">
        <v>26</v>
      </c>
      <c r="F136" s="32">
        <v>76</v>
      </c>
      <c r="G136" s="32" t="s">
        <v>27</v>
      </c>
      <c r="H136" s="32" t="s">
        <v>28</v>
      </c>
      <c r="I136" s="32" t="s">
        <v>41</v>
      </c>
      <c r="J136" s="32" t="s">
        <v>76</v>
      </c>
      <c r="K136" s="32"/>
      <c r="L136" s="32"/>
      <c r="M136" s="32" t="s">
        <v>32</v>
      </c>
      <c r="N136" s="32" t="s">
        <v>368</v>
      </c>
      <c r="O136" s="32">
        <v>24</v>
      </c>
      <c r="P136" s="32" t="s">
        <v>28</v>
      </c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  <c r="AB136" s="32"/>
      <c r="AC136" s="32" t="s">
        <v>5924</v>
      </c>
      <c r="AD136" s="32"/>
      <c r="AE136" s="32"/>
      <c r="AF136" s="32"/>
      <c r="AG136" s="32"/>
      <c r="AH136" s="32"/>
      <c r="AI136" s="32"/>
      <c r="AJ136" s="32"/>
      <c r="AK136" s="32"/>
      <c r="AL136" s="32"/>
      <c r="AM136" s="32"/>
      <c r="AN136" s="32"/>
      <c r="AO136" s="32"/>
      <c r="AP136" s="32"/>
      <c r="AQ136" s="32"/>
      <c r="AR136" s="32"/>
      <c r="AS136" s="32"/>
      <c r="AT136" s="32"/>
      <c r="AU136" s="32"/>
      <c r="AV136" s="32"/>
      <c r="AW136" s="32"/>
      <c r="AX136" s="32"/>
      <c r="AY136" s="32"/>
      <c r="AZ136" s="32"/>
      <c r="BA136" s="32"/>
      <c r="BB136" s="32"/>
      <c r="BC136" s="32"/>
      <c r="BD136" s="32"/>
      <c r="BE136" s="32"/>
      <c r="BF136" s="32"/>
      <c r="BG136" s="32"/>
      <c r="BH136" s="32"/>
      <c r="BI136" s="32"/>
      <c r="BJ136" s="32"/>
      <c r="BK136" s="32"/>
      <c r="BL136" s="32"/>
    </row>
    <row r="137" spans="1:64" s="22" customFormat="1" x14ac:dyDescent="0.2">
      <c r="A137" s="32" t="s">
        <v>724</v>
      </c>
      <c r="B137" s="32" t="s">
        <v>782</v>
      </c>
      <c r="C137" s="33" t="s">
        <v>868</v>
      </c>
      <c r="D137" s="34">
        <v>50</v>
      </c>
      <c r="E137" s="32" t="s">
        <v>26</v>
      </c>
      <c r="F137" s="32">
        <v>64</v>
      </c>
      <c r="G137" s="32" t="s">
        <v>27</v>
      </c>
      <c r="H137" s="32" t="s">
        <v>28</v>
      </c>
      <c r="I137" s="32" t="s">
        <v>41</v>
      </c>
      <c r="J137" s="32" t="s">
        <v>76</v>
      </c>
      <c r="K137" s="32"/>
      <c r="L137" s="32"/>
      <c r="M137" s="32" t="s">
        <v>32</v>
      </c>
      <c r="N137" s="32" t="s">
        <v>368</v>
      </c>
      <c r="O137" s="32">
        <v>24</v>
      </c>
      <c r="P137" s="32" t="s">
        <v>28</v>
      </c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 t="s">
        <v>5924</v>
      </c>
      <c r="AD137" s="32"/>
      <c r="AE137" s="32"/>
      <c r="AF137" s="32"/>
      <c r="AG137" s="32"/>
      <c r="AH137" s="32"/>
      <c r="AI137" s="32"/>
      <c r="AJ137" s="32"/>
      <c r="AK137" s="32"/>
      <c r="AL137" s="32"/>
      <c r="AM137" s="32"/>
      <c r="AN137" s="32"/>
      <c r="AO137" s="32"/>
      <c r="AP137" s="32"/>
      <c r="AQ137" s="32"/>
      <c r="AR137" s="32"/>
      <c r="AS137" s="32"/>
      <c r="AT137" s="32"/>
      <c r="AU137" s="32"/>
      <c r="AV137" s="32"/>
      <c r="AW137" s="32"/>
      <c r="AX137" s="32"/>
      <c r="AY137" s="32"/>
      <c r="AZ137" s="32"/>
      <c r="BA137" s="32"/>
      <c r="BB137" s="32"/>
      <c r="BC137" s="32"/>
      <c r="BD137" s="32"/>
      <c r="BE137" s="32"/>
      <c r="BF137" s="32"/>
      <c r="BG137" s="32"/>
      <c r="BH137" s="32"/>
      <c r="BI137" s="32"/>
      <c r="BJ137" s="32"/>
      <c r="BK137" s="32"/>
      <c r="BL137" s="32"/>
    </row>
    <row r="138" spans="1:64" s="22" customFormat="1" x14ac:dyDescent="0.2">
      <c r="A138" s="32" t="s">
        <v>724</v>
      </c>
      <c r="B138" s="32" t="s">
        <v>782</v>
      </c>
      <c r="C138" s="33" t="s">
        <v>869</v>
      </c>
      <c r="D138" s="34">
        <v>50</v>
      </c>
      <c r="E138" s="32" t="s">
        <v>26</v>
      </c>
      <c r="F138" s="32">
        <v>72</v>
      </c>
      <c r="G138" s="32" t="s">
        <v>27</v>
      </c>
      <c r="H138" s="32" t="s">
        <v>28</v>
      </c>
      <c r="I138" s="32" t="s">
        <v>41</v>
      </c>
      <c r="J138" s="32" t="s">
        <v>76</v>
      </c>
      <c r="K138" s="32"/>
      <c r="L138" s="32"/>
      <c r="M138" s="32" t="s">
        <v>32</v>
      </c>
      <c r="N138" s="32" t="s">
        <v>368</v>
      </c>
      <c r="O138" s="32">
        <v>24</v>
      </c>
      <c r="P138" s="32" t="s">
        <v>28</v>
      </c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 t="s">
        <v>5924</v>
      </c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  <c r="AW138" s="32"/>
      <c r="AX138" s="32"/>
      <c r="AY138" s="32"/>
      <c r="AZ138" s="32"/>
      <c r="BA138" s="32"/>
      <c r="BB138" s="32"/>
      <c r="BC138" s="32"/>
      <c r="BD138" s="32"/>
      <c r="BE138" s="32"/>
      <c r="BF138" s="32"/>
      <c r="BG138" s="32"/>
      <c r="BH138" s="32"/>
      <c r="BI138" s="32"/>
      <c r="BJ138" s="32"/>
      <c r="BK138" s="32"/>
      <c r="BL138" s="32"/>
    </row>
    <row r="139" spans="1:64" s="22" customFormat="1" x14ac:dyDescent="0.2">
      <c r="A139" s="32" t="s">
        <v>724</v>
      </c>
      <c r="B139" s="32" t="s">
        <v>782</v>
      </c>
      <c r="C139" s="33" t="s">
        <v>870</v>
      </c>
      <c r="D139" s="34">
        <v>50</v>
      </c>
      <c r="E139" s="32" t="s">
        <v>26</v>
      </c>
      <c r="F139" s="32">
        <v>50</v>
      </c>
      <c r="G139" s="32" t="s">
        <v>27</v>
      </c>
      <c r="H139" s="32" t="s">
        <v>28</v>
      </c>
      <c r="I139" s="32" t="s">
        <v>41</v>
      </c>
      <c r="J139" s="32" t="s">
        <v>76</v>
      </c>
      <c r="K139" s="32"/>
      <c r="L139" s="32"/>
      <c r="M139" s="32" t="s">
        <v>32</v>
      </c>
      <c r="N139" s="32" t="s">
        <v>368</v>
      </c>
      <c r="O139" s="32">
        <v>24</v>
      </c>
      <c r="P139" s="32" t="s">
        <v>28</v>
      </c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 t="s">
        <v>5924</v>
      </c>
      <c r="AD139" s="32"/>
      <c r="AE139" s="32"/>
      <c r="AF139" s="32"/>
      <c r="AG139" s="32"/>
      <c r="AH139" s="32"/>
      <c r="AI139" s="32"/>
      <c r="AJ139" s="32"/>
      <c r="AK139" s="32"/>
      <c r="AL139" s="32"/>
      <c r="AM139" s="32"/>
      <c r="AN139" s="32"/>
      <c r="AO139" s="32"/>
      <c r="AP139" s="32"/>
      <c r="AQ139" s="32"/>
      <c r="AR139" s="32"/>
      <c r="AS139" s="32"/>
      <c r="AT139" s="32"/>
      <c r="AU139" s="32"/>
      <c r="AV139" s="32"/>
      <c r="AW139" s="32"/>
      <c r="AX139" s="32"/>
      <c r="AY139" s="32"/>
      <c r="AZ139" s="32"/>
      <c r="BA139" s="32"/>
      <c r="BB139" s="32"/>
      <c r="BC139" s="32"/>
      <c r="BD139" s="32"/>
      <c r="BE139" s="32"/>
      <c r="BF139" s="32"/>
      <c r="BG139" s="32"/>
      <c r="BH139" s="32"/>
      <c r="BI139" s="32"/>
      <c r="BJ139" s="32"/>
      <c r="BK139" s="32"/>
      <c r="BL139" s="32"/>
    </row>
    <row r="140" spans="1:64" s="22" customFormat="1" x14ac:dyDescent="0.2">
      <c r="A140" s="32" t="s">
        <v>724</v>
      </c>
      <c r="B140" s="32" t="s">
        <v>782</v>
      </c>
      <c r="C140" s="33" t="s">
        <v>871</v>
      </c>
      <c r="D140" s="34">
        <v>50</v>
      </c>
      <c r="E140" s="32" t="s">
        <v>26</v>
      </c>
      <c r="F140" s="32">
        <v>66</v>
      </c>
      <c r="G140" s="32" t="s">
        <v>27</v>
      </c>
      <c r="H140" s="32" t="s">
        <v>28</v>
      </c>
      <c r="I140" s="32" t="s">
        <v>41</v>
      </c>
      <c r="J140" s="32" t="s">
        <v>28</v>
      </c>
      <c r="K140" s="32" t="s">
        <v>648</v>
      </c>
      <c r="L140" s="32" t="s">
        <v>764</v>
      </c>
      <c r="M140" s="32" t="s">
        <v>32</v>
      </c>
      <c r="N140" s="32" t="s">
        <v>368</v>
      </c>
      <c r="O140" s="32">
        <v>24</v>
      </c>
      <c r="P140" s="32" t="s">
        <v>28</v>
      </c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  <c r="AB140" s="32"/>
      <c r="AC140" s="32" t="s">
        <v>5924</v>
      </c>
      <c r="AD140" s="32"/>
      <c r="AE140" s="32"/>
      <c r="AF140" s="32"/>
      <c r="AG140" s="32"/>
      <c r="AH140" s="32"/>
      <c r="AI140" s="32"/>
      <c r="AJ140" s="32"/>
      <c r="AK140" s="32"/>
      <c r="AL140" s="32"/>
      <c r="AM140" s="32"/>
      <c r="AN140" s="32"/>
      <c r="AO140" s="32"/>
      <c r="AP140" s="32"/>
      <c r="AQ140" s="32"/>
      <c r="AR140" s="32"/>
      <c r="AS140" s="32"/>
      <c r="AT140" s="32"/>
      <c r="AU140" s="32"/>
      <c r="AV140" s="32"/>
      <c r="AW140" s="32"/>
      <c r="AX140" s="32"/>
      <c r="AY140" s="32"/>
      <c r="AZ140" s="32"/>
      <c r="BA140" s="32"/>
      <c r="BB140" s="32"/>
      <c r="BC140" s="32"/>
      <c r="BD140" s="32"/>
      <c r="BE140" s="32"/>
      <c r="BF140" s="32"/>
      <c r="BG140" s="32"/>
      <c r="BH140" s="32"/>
      <c r="BI140" s="32"/>
      <c r="BJ140" s="32"/>
      <c r="BK140" s="32"/>
      <c r="BL140" s="32"/>
    </row>
    <row r="141" spans="1:64" s="22" customFormat="1" x14ac:dyDescent="0.2">
      <c r="A141" s="32" t="s">
        <v>724</v>
      </c>
      <c r="B141" s="32" t="s">
        <v>782</v>
      </c>
      <c r="C141" s="36" t="s">
        <v>872</v>
      </c>
      <c r="D141" s="32">
        <v>800</v>
      </c>
      <c r="E141" s="32" t="s">
        <v>873</v>
      </c>
      <c r="F141" s="32">
        <v>500</v>
      </c>
      <c r="G141" s="32" t="s">
        <v>27</v>
      </c>
      <c r="H141" s="32" t="s">
        <v>28</v>
      </c>
      <c r="I141" s="32" t="s">
        <v>41</v>
      </c>
      <c r="J141" s="32" t="s">
        <v>76</v>
      </c>
      <c r="K141" s="32"/>
      <c r="L141" s="32"/>
      <c r="M141" s="32" t="s">
        <v>32</v>
      </c>
      <c r="N141" s="32" t="s">
        <v>368</v>
      </c>
      <c r="O141" s="32">
        <v>24</v>
      </c>
      <c r="P141" s="32" t="s">
        <v>28</v>
      </c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  <c r="AB141" s="32"/>
      <c r="AC141" s="32" t="s">
        <v>5924</v>
      </c>
      <c r="AD141" s="32"/>
      <c r="AE141" s="32"/>
      <c r="AF141" s="32"/>
      <c r="AG141" s="32"/>
      <c r="AH141" s="32"/>
      <c r="AI141" s="32"/>
      <c r="AJ141" s="32"/>
      <c r="AK141" s="32"/>
      <c r="AL141" s="32"/>
      <c r="AM141" s="32"/>
      <c r="AN141" s="32"/>
      <c r="AO141" s="32"/>
      <c r="AP141" s="32"/>
      <c r="AQ141" s="32"/>
      <c r="AR141" s="32"/>
      <c r="AS141" s="32"/>
      <c r="AT141" s="32"/>
      <c r="AU141" s="32"/>
      <c r="AV141" s="32"/>
      <c r="AW141" s="32"/>
      <c r="AX141" s="32"/>
      <c r="AY141" s="32"/>
      <c r="AZ141" s="32"/>
      <c r="BA141" s="32"/>
      <c r="BB141" s="32"/>
      <c r="BC141" s="32"/>
      <c r="BD141" s="32"/>
      <c r="BE141" s="32"/>
      <c r="BF141" s="32"/>
      <c r="BG141" s="32"/>
      <c r="BH141" s="32"/>
      <c r="BI141" s="32"/>
      <c r="BJ141" s="32"/>
      <c r="BK141" s="32"/>
      <c r="BL141" s="32"/>
    </row>
    <row r="142" spans="1:64" s="22" customFormat="1" x14ac:dyDescent="0.2">
      <c r="A142" s="32" t="s">
        <v>724</v>
      </c>
      <c r="B142" s="32" t="s">
        <v>782</v>
      </c>
      <c r="C142" s="32" t="s">
        <v>874</v>
      </c>
      <c r="D142" s="32">
        <v>800</v>
      </c>
      <c r="E142" s="32" t="s">
        <v>873</v>
      </c>
      <c r="F142" s="32">
        <v>500</v>
      </c>
      <c r="G142" s="32" t="s">
        <v>27</v>
      </c>
      <c r="H142" s="32" t="s">
        <v>28</v>
      </c>
      <c r="I142" s="32" t="s">
        <v>41</v>
      </c>
      <c r="J142" s="32" t="s">
        <v>76</v>
      </c>
      <c r="K142" s="32"/>
      <c r="L142" s="32"/>
      <c r="M142" s="32" t="s">
        <v>32</v>
      </c>
      <c r="N142" s="32" t="s">
        <v>368</v>
      </c>
      <c r="O142" s="32">
        <v>24</v>
      </c>
      <c r="P142" s="32" t="s">
        <v>28</v>
      </c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2"/>
      <c r="AB142" s="32"/>
      <c r="AC142" s="32" t="s">
        <v>5924</v>
      </c>
      <c r="AD142" s="32"/>
      <c r="AE142" s="32"/>
      <c r="AF142" s="32"/>
      <c r="AG142" s="32"/>
      <c r="AH142" s="32"/>
      <c r="AI142" s="32"/>
      <c r="AJ142" s="32"/>
      <c r="AK142" s="32"/>
      <c r="AL142" s="32"/>
      <c r="AM142" s="32"/>
      <c r="AN142" s="32"/>
      <c r="AO142" s="32"/>
      <c r="AP142" s="32"/>
      <c r="AQ142" s="32"/>
      <c r="AR142" s="32"/>
      <c r="AS142" s="32"/>
      <c r="AT142" s="32"/>
      <c r="AU142" s="32"/>
      <c r="AV142" s="32"/>
      <c r="AW142" s="32"/>
      <c r="AX142" s="32"/>
      <c r="AY142" s="32"/>
      <c r="AZ142" s="32"/>
      <c r="BA142" s="32"/>
      <c r="BB142" s="32"/>
      <c r="BC142" s="32"/>
      <c r="BD142" s="32"/>
      <c r="BE142" s="32"/>
      <c r="BF142" s="32"/>
      <c r="BG142" s="32"/>
      <c r="BH142" s="32"/>
      <c r="BI142" s="32"/>
      <c r="BJ142" s="32"/>
      <c r="BK142" s="32"/>
      <c r="BL142" s="32"/>
    </row>
    <row r="143" spans="1:64" s="22" customFormat="1" x14ac:dyDescent="0.2">
      <c r="A143" s="32" t="s">
        <v>724</v>
      </c>
      <c r="B143" s="32" t="s">
        <v>782</v>
      </c>
      <c r="C143" s="32" t="s">
        <v>875</v>
      </c>
      <c r="D143" s="32">
        <v>80</v>
      </c>
      <c r="E143" s="32" t="s">
        <v>26</v>
      </c>
      <c r="F143" s="32">
        <v>80</v>
      </c>
      <c r="G143" s="32" t="s">
        <v>27</v>
      </c>
      <c r="H143" s="32" t="s">
        <v>28</v>
      </c>
      <c r="I143" s="32" t="s">
        <v>41</v>
      </c>
      <c r="J143" s="32" t="s">
        <v>28</v>
      </c>
      <c r="K143" s="32" t="s">
        <v>648</v>
      </c>
      <c r="L143" s="32" t="s">
        <v>764</v>
      </c>
      <c r="M143" s="32" t="s">
        <v>32</v>
      </c>
      <c r="N143" s="32" t="s">
        <v>368</v>
      </c>
      <c r="O143" s="32">
        <v>24</v>
      </c>
      <c r="P143" s="32" t="s">
        <v>28</v>
      </c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2"/>
      <c r="AB143" s="32"/>
      <c r="AC143" s="32" t="s">
        <v>5924</v>
      </c>
      <c r="AD143" s="32"/>
      <c r="AE143" s="32"/>
      <c r="AF143" s="32"/>
      <c r="AG143" s="32"/>
      <c r="AH143" s="32"/>
      <c r="AI143" s="32"/>
      <c r="AJ143" s="32"/>
      <c r="AK143" s="32"/>
      <c r="AL143" s="32"/>
      <c r="AM143" s="32"/>
      <c r="AN143" s="32"/>
      <c r="AO143" s="32"/>
      <c r="AP143" s="32"/>
      <c r="AQ143" s="32"/>
      <c r="AR143" s="32"/>
      <c r="AS143" s="32"/>
      <c r="AT143" s="32"/>
      <c r="AU143" s="32"/>
      <c r="AV143" s="32"/>
      <c r="AW143" s="32"/>
      <c r="AX143" s="32"/>
      <c r="AY143" s="32"/>
      <c r="AZ143" s="32"/>
      <c r="BA143" s="32"/>
      <c r="BB143" s="32"/>
      <c r="BC143" s="32"/>
      <c r="BD143" s="32"/>
      <c r="BE143" s="32"/>
      <c r="BF143" s="32"/>
      <c r="BG143" s="32"/>
      <c r="BH143" s="32"/>
      <c r="BI143" s="32"/>
      <c r="BJ143" s="32"/>
      <c r="BK143" s="32"/>
      <c r="BL143" s="32"/>
    </row>
    <row r="144" spans="1:64" s="22" customFormat="1" x14ac:dyDescent="0.2">
      <c r="A144" s="32" t="s">
        <v>724</v>
      </c>
      <c r="B144" s="32" t="s">
        <v>782</v>
      </c>
      <c r="C144" s="32" t="s">
        <v>876</v>
      </c>
      <c r="D144" s="32">
        <v>100</v>
      </c>
      <c r="E144" s="32" t="s">
        <v>26</v>
      </c>
      <c r="F144" s="32">
        <v>85</v>
      </c>
      <c r="G144" s="32" t="s">
        <v>27</v>
      </c>
      <c r="H144" s="32" t="s">
        <v>28</v>
      </c>
      <c r="I144" s="32" t="s">
        <v>41</v>
      </c>
      <c r="J144" s="32" t="s">
        <v>28</v>
      </c>
      <c r="K144" s="32" t="s">
        <v>648</v>
      </c>
      <c r="L144" s="32" t="s">
        <v>764</v>
      </c>
      <c r="M144" s="32" t="s">
        <v>32</v>
      </c>
      <c r="N144" s="32" t="s">
        <v>368</v>
      </c>
      <c r="O144" s="32">
        <v>24</v>
      </c>
      <c r="P144" s="32" t="s">
        <v>28</v>
      </c>
      <c r="Q144" s="32"/>
      <c r="R144" s="32"/>
      <c r="S144" s="32"/>
      <c r="T144" s="32"/>
      <c r="U144" s="32"/>
      <c r="V144" s="32"/>
      <c r="W144" s="32"/>
      <c r="X144" s="32"/>
      <c r="Y144" s="32"/>
      <c r="Z144" s="32"/>
      <c r="AA144" s="32"/>
      <c r="AB144" s="32"/>
      <c r="AC144" s="32" t="s">
        <v>5924</v>
      </c>
      <c r="AD144" s="32"/>
      <c r="AE144" s="32"/>
      <c r="AF144" s="32"/>
      <c r="AG144" s="32"/>
      <c r="AH144" s="32"/>
      <c r="AI144" s="32"/>
      <c r="AJ144" s="32"/>
      <c r="AK144" s="32"/>
      <c r="AL144" s="32"/>
      <c r="AM144" s="32"/>
      <c r="AN144" s="32"/>
      <c r="AO144" s="32"/>
      <c r="AP144" s="32"/>
      <c r="AQ144" s="32"/>
      <c r="AR144" s="32"/>
      <c r="AS144" s="32"/>
      <c r="AT144" s="32"/>
      <c r="AU144" s="32"/>
      <c r="AV144" s="32"/>
      <c r="AW144" s="32"/>
      <c r="AX144" s="32"/>
      <c r="AY144" s="32"/>
      <c r="AZ144" s="32"/>
      <c r="BA144" s="32"/>
      <c r="BB144" s="32"/>
      <c r="BC144" s="32"/>
      <c r="BD144" s="32"/>
      <c r="BE144" s="32"/>
      <c r="BF144" s="32"/>
      <c r="BG144" s="32"/>
      <c r="BH144" s="32"/>
      <c r="BI144" s="32"/>
      <c r="BJ144" s="32"/>
      <c r="BK144" s="32"/>
      <c r="BL144" s="32"/>
    </row>
    <row r="145" spans="1:64" s="22" customFormat="1" x14ac:dyDescent="0.2">
      <c r="A145" s="32" t="s">
        <v>724</v>
      </c>
      <c r="B145" s="32" t="s">
        <v>782</v>
      </c>
      <c r="C145" s="32" t="s">
        <v>877</v>
      </c>
      <c r="D145" s="32">
        <v>230</v>
      </c>
      <c r="E145" s="32" t="s">
        <v>26</v>
      </c>
      <c r="F145" s="32">
        <v>220</v>
      </c>
      <c r="G145" s="32" t="s">
        <v>27</v>
      </c>
      <c r="H145" s="32" t="s">
        <v>28</v>
      </c>
      <c r="I145" s="32" t="s">
        <v>41</v>
      </c>
      <c r="J145" s="32" t="s">
        <v>76</v>
      </c>
      <c r="K145" s="32"/>
      <c r="L145" s="32"/>
      <c r="M145" s="32" t="s">
        <v>32</v>
      </c>
      <c r="N145" s="32" t="s">
        <v>368</v>
      </c>
      <c r="O145" s="32">
        <v>24</v>
      </c>
      <c r="P145" s="32" t="s">
        <v>28</v>
      </c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  <c r="AB145" s="32"/>
      <c r="AC145" s="32" t="s">
        <v>5924</v>
      </c>
      <c r="AD145" s="32"/>
      <c r="AE145" s="32"/>
      <c r="AF145" s="32"/>
      <c r="AG145" s="32"/>
      <c r="AH145" s="32"/>
      <c r="AI145" s="32"/>
      <c r="AJ145" s="32"/>
      <c r="AK145" s="32"/>
      <c r="AL145" s="32"/>
      <c r="AM145" s="32"/>
      <c r="AN145" s="32"/>
      <c r="AO145" s="32"/>
      <c r="AP145" s="32"/>
      <c r="AQ145" s="32"/>
      <c r="AR145" s="32"/>
      <c r="AS145" s="32"/>
      <c r="AT145" s="32"/>
      <c r="AU145" s="32"/>
      <c r="AV145" s="32"/>
      <c r="AW145" s="32"/>
      <c r="AX145" s="32"/>
      <c r="AY145" s="32"/>
      <c r="AZ145" s="32"/>
      <c r="BA145" s="32"/>
      <c r="BB145" s="32"/>
      <c r="BC145" s="32"/>
      <c r="BD145" s="32"/>
      <c r="BE145" s="32"/>
      <c r="BF145" s="32"/>
      <c r="BG145" s="32"/>
      <c r="BH145" s="32"/>
      <c r="BI145" s="32"/>
      <c r="BJ145" s="32"/>
      <c r="BK145" s="32"/>
      <c r="BL145" s="32"/>
    </row>
    <row r="146" spans="1:64" s="22" customFormat="1" x14ac:dyDescent="0.2">
      <c r="A146" s="32" t="s">
        <v>724</v>
      </c>
      <c r="B146" s="32" t="s">
        <v>782</v>
      </c>
      <c r="C146" s="32" t="s">
        <v>878</v>
      </c>
      <c r="D146" s="32">
        <v>100</v>
      </c>
      <c r="E146" s="32" t="s">
        <v>26</v>
      </c>
      <c r="F146" s="32">
        <v>90</v>
      </c>
      <c r="G146" s="32" t="s">
        <v>27</v>
      </c>
      <c r="H146" s="32" t="s">
        <v>28</v>
      </c>
      <c r="I146" s="32" t="s">
        <v>41</v>
      </c>
      <c r="J146" s="32" t="s">
        <v>76</v>
      </c>
      <c r="K146" s="32"/>
      <c r="L146" s="32"/>
      <c r="M146" s="32" t="s">
        <v>32</v>
      </c>
      <c r="N146" s="32" t="s">
        <v>368</v>
      </c>
      <c r="O146" s="32">
        <v>24</v>
      </c>
      <c r="P146" s="32" t="s">
        <v>28</v>
      </c>
      <c r="Q146" s="32"/>
      <c r="R146" s="32"/>
      <c r="S146" s="32"/>
      <c r="T146" s="32"/>
      <c r="U146" s="32"/>
      <c r="V146" s="32"/>
      <c r="W146" s="32"/>
      <c r="X146" s="32"/>
      <c r="Y146" s="32"/>
      <c r="Z146" s="32"/>
      <c r="AA146" s="32"/>
      <c r="AB146" s="32"/>
      <c r="AC146" s="32" t="s">
        <v>5924</v>
      </c>
      <c r="AD146" s="32"/>
      <c r="AE146" s="32"/>
      <c r="AF146" s="32"/>
      <c r="AG146" s="32"/>
      <c r="AH146" s="32"/>
      <c r="AI146" s="32"/>
      <c r="AJ146" s="32"/>
      <c r="AK146" s="32"/>
      <c r="AL146" s="32"/>
      <c r="AM146" s="32"/>
      <c r="AN146" s="32"/>
      <c r="AO146" s="32"/>
      <c r="AP146" s="32"/>
      <c r="AQ146" s="32"/>
      <c r="AR146" s="32"/>
      <c r="AS146" s="32"/>
      <c r="AT146" s="32"/>
      <c r="AU146" s="32"/>
      <c r="AV146" s="32"/>
      <c r="AW146" s="32"/>
      <c r="AX146" s="32"/>
      <c r="AY146" s="32"/>
      <c r="AZ146" s="32"/>
      <c r="BA146" s="32"/>
      <c r="BB146" s="32"/>
      <c r="BC146" s="32"/>
      <c r="BD146" s="32"/>
      <c r="BE146" s="32"/>
      <c r="BF146" s="32"/>
      <c r="BG146" s="32"/>
      <c r="BH146" s="32"/>
      <c r="BI146" s="32"/>
      <c r="BJ146" s="32"/>
      <c r="BK146" s="32"/>
      <c r="BL146" s="32"/>
    </row>
    <row r="147" spans="1:64" s="22" customFormat="1" x14ac:dyDescent="0.2">
      <c r="A147" s="32" t="s">
        <v>724</v>
      </c>
      <c r="B147" s="32" t="s">
        <v>782</v>
      </c>
      <c r="C147" s="32" t="s">
        <v>879</v>
      </c>
      <c r="D147" s="32">
        <v>100</v>
      </c>
      <c r="E147" s="32" t="s">
        <v>26</v>
      </c>
      <c r="F147" s="32">
        <v>90</v>
      </c>
      <c r="G147" s="32" t="s">
        <v>27</v>
      </c>
      <c r="H147" s="32" t="s">
        <v>28</v>
      </c>
      <c r="I147" s="32" t="s">
        <v>41</v>
      </c>
      <c r="J147" s="32" t="s">
        <v>76</v>
      </c>
      <c r="K147" s="32"/>
      <c r="L147" s="32"/>
      <c r="M147" s="32" t="s">
        <v>32</v>
      </c>
      <c r="N147" s="32" t="s">
        <v>368</v>
      </c>
      <c r="O147" s="32">
        <v>24</v>
      </c>
      <c r="P147" s="32" t="s">
        <v>28</v>
      </c>
      <c r="Q147" s="32"/>
      <c r="R147" s="32"/>
      <c r="S147" s="32"/>
      <c r="T147" s="32"/>
      <c r="U147" s="32"/>
      <c r="V147" s="32"/>
      <c r="W147" s="32"/>
      <c r="X147" s="32"/>
      <c r="Y147" s="32"/>
      <c r="Z147" s="32"/>
      <c r="AA147" s="32"/>
      <c r="AB147" s="32"/>
      <c r="AC147" s="32" t="s">
        <v>5924</v>
      </c>
      <c r="AD147" s="32"/>
      <c r="AE147" s="32"/>
      <c r="AF147" s="32"/>
      <c r="AG147" s="32"/>
      <c r="AH147" s="32"/>
      <c r="AI147" s="32"/>
      <c r="AJ147" s="32"/>
      <c r="AK147" s="32"/>
      <c r="AL147" s="32"/>
      <c r="AM147" s="32"/>
      <c r="AN147" s="32"/>
      <c r="AO147" s="32"/>
      <c r="AP147" s="32"/>
      <c r="AQ147" s="32"/>
      <c r="AR147" s="32"/>
      <c r="AS147" s="32"/>
      <c r="AT147" s="32"/>
      <c r="AU147" s="32"/>
      <c r="AV147" s="32"/>
      <c r="AW147" s="32"/>
      <c r="AX147" s="32"/>
      <c r="AY147" s="32"/>
      <c r="AZ147" s="32"/>
      <c r="BA147" s="32"/>
      <c r="BB147" s="32"/>
      <c r="BC147" s="32"/>
      <c r="BD147" s="32"/>
      <c r="BE147" s="32"/>
      <c r="BF147" s="32"/>
      <c r="BG147" s="32"/>
      <c r="BH147" s="32"/>
      <c r="BI147" s="32"/>
      <c r="BJ147" s="32"/>
      <c r="BK147" s="32"/>
      <c r="BL147" s="32"/>
    </row>
    <row r="148" spans="1:64" s="22" customFormat="1" x14ac:dyDescent="0.2">
      <c r="A148" s="32" t="s">
        <v>724</v>
      </c>
      <c r="B148" s="32" t="s">
        <v>782</v>
      </c>
      <c r="C148" s="32" t="s">
        <v>880</v>
      </c>
      <c r="D148" s="32">
        <v>230</v>
      </c>
      <c r="E148" s="32" t="s">
        <v>26</v>
      </c>
      <c r="F148" s="37">
        <v>220</v>
      </c>
      <c r="G148" s="32" t="s">
        <v>27</v>
      </c>
      <c r="H148" s="32" t="s">
        <v>28</v>
      </c>
      <c r="I148" s="32" t="s">
        <v>41</v>
      </c>
      <c r="J148" s="32" t="s">
        <v>76</v>
      </c>
      <c r="K148" s="32"/>
      <c r="L148" s="32"/>
      <c r="M148" s="32" t="s">
        <v>32</v>
      </c>
      <c r="N148" s="32" t="s">
        <v>368</v>
      </c>
      <c r="O148" s="32">
        <v>24</v>
      </c>
      <c r="P148" s="32" t="s">
        <v>28</v>
      </c>
      <c r="Q148" s="32"/>
      <c r="R148" s="32"/>
      <c r="S148" s="32"/>
      <c r="T148" s="32"/>
      <c r="U148" s="32"/>
      <c r="V148" s="32"/>
      <c r="W148" s="32"/>
      <c r="X148" s="32"/>
      <c r="Y148" s="32"/>
      <c r="Z148" s="32"/>
      <c r="AA148" s="32"/>
      <c r="AB148" s="32"/>
      <c r="AC148" s="32" t="s">
        <v>5924</v>
      </c>
      <c r="AD148" s="32"/>
      <c r="AE148" s="32"/>
      <c r="AF148" s="32"/>
      <c r="AG148" s="32"/>
      <c r="AH148" s="32"/>
      <c r="AI148" s="32"/>
      <c r="AJ148" s="32"/>
      <c r="AK148" s="32"/>
      <c r="AL148" s="32"/>
      <c r="AM148" s="32"/>
      <c r="AN148" s="32"/>
      <c r="AO148" s="32"/>
      <c r="AP148" s="32"/>
      <c r="AQ148" s="32"/>
      <c r="AR148" s="32"/>
      <c r="AS148" s="32"/>
      <c r="AT148" s="32"/>
      <c r="AU148" s="32"/>
      <c r="AV148" s="32"/>
      <c r="AW148" s="32"/>
      <c r="AX148" s="32"/>
      <c r="AY148" s="32"/>
      <c r="AZ148" s="32"/>
      <c r="BA148" s="32"/>
      <c r="BB148" s="32"/>
      <c r="BC148" s="32"/>
      <c r="BD148" s="32"/>
      <c r="BE148" s="32"/>
      <c r="BF148" s="32"/>
      <c r="BG148" s="32"/>
      <c r="BH148" s="32"/>
      <c r="BI148" s="32"/>
      <c r="BJ148" s="32"/>
      <c r="BK148" s="32"/>
      <c r="BL148" s="32"/>
    </row>
    <row r="149" spans="1:64" s="22" customFormat="1" x14ac:dyDescent="0.2">
      <c r="A149" s="32" t="s">
        <v>724</v>
      </c>
      <c r="B149" s="32" t="s">
        <v>782</v>
      </c>
      <c r="C149" s="32" t="s">
        <v>881</v>
      </c>
      <c r="D149" s="32">
        <v>230</v>
      </c>
      <c r="E149" s="32" t="s">
        <v>26</v>
      </c>
      <c r="F149" s="37">
        <v>220</v>
      </c>
      <c r="G149" s="32" t="s">
        <v>27</v>
      </c>
      <c r="H149" s="32" t="s">
        <v>28</v>
      </c>
      <c r="I149" s="32" t="s">
        <v>41</v>
      </c>
      <c r="J149" s="32" t="s">
        <v>76</v>
      </c>
      <c r="K149" s="32"/>
      <c r="L149" s="32"/>
      <c r="M149" s="32" t="s">
        <v>32</v>
      </c>
      <c r="N149" s="32" t="s">
        <v>368</v>
      </c>
      <c r="O149" s="32">
        <v>24</v>
      </c>
      <c r="P149" s="32" t="s">
        <v>28</v>
      </c>
      <c r="Q149" s="32"/>
      <c r="R149" s="32"/>
      <c r="S149" s="32"/>
      <c r="T149" s="32"/>
      <c r="U149" s="32"/>
      <c r="V149" s="32"/>
      <c r="W149" s="32"/>
      <c r="X149" s="32"/>
      <c r="Y149" s="32"/>
      <c r="Z149" s="32"/>
      <c r="AA149" s="32"/>
      <c r="AB149" s="32"/>
      <c r="AC149" s="32" t="s">
        <v>5924</v>
      </c>
      <c r="AD149" s="32"/>
      <c r="AE149" s="32"/>
      <c r="AF149" s="32"/>
      <c r="AG149" s="32"/>
      <c r="AH149" s="32"/>
      <c r="AI149" s="32"/>
      <c r="AJ149" s="32"/>
      <c r="AK149" s="32"/>
      <c r="AL149" s="32"/>
      <c r="AM149" s="32"/>
      <c r="AN149" s="32"/>
      <c r="AO149" s="32"/>
      <c r="AP149" s="32"/>
      <c r="AQ149" s="32"/>
      <c r="AR149" s="32"/>
      <c r="AS149" s="32"/>
      <c r="AT149" s="32"/>
      <c r="AU149" s="32"/>
      <c r="AV149" s="32"/>
      <c r="AW149" s="32"/>
      <c r="AX149" s="32"/>
      <c r="AY149" s="32"/>
      <c r="AZ149" s="32"/>
      <c r="BA149" s="32"/>
      <c r="BB149" s="32"/>
      <c r="BC149" s="32"/>
      <c r="BD149" s="32"/>
      <c r="BE149" s="32"/>
      <c r="BF149" s="32"/>
      <c r="BG149" s="32"/>
      <c r="BH149" s="32"/>
      <c r="BI149" s="32"/>
      <c r="BJ149" s="32"/>
      <c r="BK149" s="32"/>
      <c r="BL149" s="32"/>
    </row>
    <row r="150" spans="1:64" s="22" customFormat="1" x14ac:dyDescent="0.2">
      <c r="A150" s="32" t="s">
        <v>724</v>
      </c>
      <c r="B150" s="32" t="s">
        <v>782</v>
      </c>
      <c r="C150" s="32" t="s">
        <v>882</v>
      </c>
      <c r="D150" s="32">
        <v>230</v>
      </c>
      <c r="E150" s="32" t="s">
        <v>26</v>
      </c>
      <c r="F150" s="37">
        <v>220</v>
      </c>
      <c r="G150" s="32" t="s">
        <v>27</v>
      </c>
      <c r="H150" s="32" t="s">
        <v>28</v>
      </c>
      <c r="I150" s="32" t="s">
        <v>41</v>
      </c>
      <c r="J150" s="32" t="s">
        <v>76</v>
      </c>
      <c r="K150" s="32"/>
      <c r="L150" s="32"/>
      <c r="M150" s="32" t="s">
        <v>32</v>
      </c>
      <c r="N150" s="32" t="s">
        <v>368</v>
      </c>
      <c r="O150" s="32">
        <v>24</v>
      </c>
      <c r="P150" s="32" t="s">
        <v>28</v>
      </c>
      <c r="Q150" s="32"/>
      <c r="R150" s="32"/>
      <c r="S150" s="32"/>
      <c r="T150" s="32"/>
      <c r="U150" s="32"/>
      <c r="V150" s="32"/>
      <c r="W150" s="32"/>
      <c r="X150" s="32"/>
      <c r="Y150" s="32"/>
      <c r="Z150" s="32"/>
      <c r="AA150" s="32"/>
      <c r="AB150" s="32"/>
      <c r="AC150" s="32" t="s">
        <v>5924</v>
      </c>
      <c r="AD150" s="32"/>
      <c r="AE150" s="32"/>
      <c r="AF150" s="32"/>
      <c r="AG150" s="32"/>
      <c r="AH150" s="32"/>
      <c r="AI150" s="32"/>
      <c r="AJ150" s="32"/>
      <c r="AK150" s="32"/>
      <c r="AL150" s="32"/>
      <c r="AM150" s="32"/>
      <c r="AN150" s="32"/>
      <c r="AO150" s="32"/>
      <c r="AP150" s="32"/>
      <c r="AQ150" s="32"/>
      <c r="AR150" s="32"/>
      <c r="AS150" s="32"/>
      <c r="AT150" s="32"/>
      <c r="AU150" s="32"/>
      <c r="AV150" s="32"/>
      <c r="AW150" s="32"/>
      <c r="AX150" s="32"/>
      <c r="AY150" s="32"/>
      <c r="AZ150" s="32"/>
      <c r="BA150" s="32"/>
      <c r="BB150" s="32"/>
      <c r="BC150" s="32"/>
      <c r="BD150" s="32"/>
      <c r="BE150" s="32"/>
      <c r="BF150" s="32"/>
      <c r="BG150" s="32"/>
      <c r="BH150" s="32"/>
      <c r="BI150" s="32"/>
      <c r="BJ150" s="32"/>
      <c r="BK150" s="32"/>
      <c r="BL150" s="32"/>
    </row>
    <row r="151" spans="1:64" s="22" customFormat="1" x14ac:dyDescent="0.2">
      <c r="A151" s="32" t="s">
        <v>724</v>
      </c>
      <c r="B151" s="32" t="s">
        <v>782</v>
      </c>
      <c r="C151" s="32" t="s">
        <v>883</v>
      </c>
      <c r="D151" s="32">
        <v>800</v>
      </c>
      <c r="E151" s="32" t="s">
        <v>26</v>
      </c>
      <c r="F151" s="32">
        <v>300</v>
      </c>
      <c r="G151" s="32" t="s">
        <v>27</v>
      </c>
      <c r="H151" s="32" t="s">
        <v>28</v>
      </c>
      <c r="I151" s="32" t="s">
        <v>41</v>
      </c>
      <c r="J151" s="32" t="s">
        <v>76</v>
      </c>
      <c r="K151" s="32"/>
      <c r="L151" s="32"/>
      <c r="M151" s="32" t="s">
        <v>32</v>
      </c>
      <c r="N151" s="32" t="s">
        <v>368</v>
      </c>
      <c r="O151" s="32">
        <v>24</v>
      </c>
      <c r="P151" s="32" t="s">
        <v>28</v>
      </c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32" t="s">
        <v>5924</v>
      </c>
      <c r="AD151" s="32"/>
      <c r="AE151" s="32"/>
      <c r="AF151" s="32"/>
      <c r="AG151" s="32"/>
      <c r="AH151" s="32"/>
      <c r="AI151" s="32"/>
      <c r="AJ151" s="32"/>
      <c r="AK151" s="32"/>
      <c r="AL151" s="32"/>
      <c r="AM151" s="32"/>
      <c r="AN151" s="32"/>
      <c r="AO151" s="32"/>
      <c r="AP151" s="32"/>
      <c r="AQ151" s="32"/>
      <c r="AR151" s="32"/>
      <c r="AS151" s="32"/>
      <c r="AT151" s="32"/>
      <c r="AU151" s="32"/>
      <c r="AV151" s="32"/>
      <c r="AW151" s="32"/>
      <c r="AX151" s="32"/>
      <c r="AY151" s="32"/>
      <c r="AZ151" s="32"/>
      <c r="BA151" s="32"/>
      <c r="BB151" s="32"/>
      <c r="BC151" s="32"/>
      <c r="BD151" s="32"/>
      <c r="BE151" s="32"/>
      <c r="BF151" s="32"/>
      <c r="BG151" s="32"/>
      <c r="BH151" s="32"/>
      <c r="BI151" s="32"/>
      <c r="BJ151" s="32"/>
      <c r="BK151" s="32"/>
      <c r="BL151" s="32"/>
    </row>
    <row r="152" spans="1:64" s="22" customFormat="1" x14ac:dyDescent="0.2">
      <c r="A152" s="32" t="s">
        <v>724</v>
      </c>
      <c r="B152" s="32" t="s">
        <v>782</v>
      </c>
      <c r="C152" s="32" t="s">
        <v>884</v>
      </c>
      <c r="D152" s="32">
        <v>800</v>
      </c>
      <c r="E152" s="32" t="s">
        <v>26</v>
      </c>
      <c r="F152" s="32">
        <v>300</v>
      </c>
      <c r="G152" s="32" t="s">
        <v>27</v>
      </c>
      <c r="H152" s="32" t="s">
        <v>28</v>
      </c>
      <c r="I152" s="32" t="s">
        <v>41</v>
      </c>
      <c r="J152" s="32" t="s">
        <v>76</v>
      </c>
      <c r="K152" s="32"/>
      <c r="L152" s="32"/>
      <c r="M152" s="32" t="s">
        <v>32</v>
      </c>
      <c r="N152" s="32" t="s">
        <v>368</v>
      </c>
      <c r="O152" s="32">
        <v>24</v>
      </c>
      <c r="P152" s="32" t="s">
        <v>28</v>
      </c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  <c r="AB152" s="32"/>
      <c r="AC152" s="32" t="s">
        <v>5924</v>
      </c>
      <c r="AD152" s="32"/>
      <c r="AE152" s="32"/>
      <c r="AF152" s="32"/>
      <c r="AG152" s="32"/>
      <c r="AH152" s="32"/>
      <c r="AI152" s="32"/>
      <c r="AJ152" s="32"/>
      <c r="AK152" s="32"/>
      <c r="AL152" s="32"/>
      <c r="AM152" s="32"/>
      <c r="AN152" s="32"/>
      <c r="AO152" s="32"/>
      <c r="AP152" s="32"/>
      <c r="AQ152" s="32"/>
      <c r="AR152" s="32"/>
      <c r="AS152" s="32"/>
      <c r="AT152" s="32"/>
      <c r="AU152" s="32"/>
      <c r="AV152" s="32"/>
      <c r="AW152" s="32"/>
      <c r="AX152" s="32"/>
      <c r="AY152" s="32"/>
      <c r="AZ152" s="32"/>
      <c r="BA152" s="32"/>
      <c r="BB152" s="32"/>
      <c r="BC152" s="32"/>
      <c r="BD152" s="32"/>
      <c r="BE152" s="32"/>
      <c r="BF152" s="32"/>
      <c r="BG152" s="32"/>
      <c r="BH152" s="32"/>
      <c r="BI152" s="32"/>
      <c r="BJ152" s="32"/>
      <c r="BK152" s="32"/>
      <c r="BL152" s="32"/>
    </row>
    <row r="153" spans="1:64" s="22" customFormat="1" x14ac:dyDescent="0.2">
      <c r="A153" s="32" t="s">
        <v>724</v>
      </c>
      <c r="B153" s="32" t="s">
        <v>782</v>
      </c>
      <c r="C153" s="32" t="s">
        <v>885</v>
      </c>
      <c r="D153" s="32">
        <v>230</v>
      </c>
      <c r="E153" s="32" t="s">
        <v>26</v>
      </c>
      <c r="F153" s="32">
        <v>220</v>
      </c>
      <c r="G153" s="32" t="s">
        <v>27</v>
      </c>
      <c r="H153" s="32" t="s">
        <v>28</v>
      </c>
      <c r="I153" s="32" t="s">
        <v>41</v>
      </c>
      <c r="J153" s="32" t="s">
        <v>76</v>
      </c>
      <c r="K153" s="32"/>
      <c r="L153" s="32"/>
      <c r="M153" s="32" t="s">
        <v>32</v>
      </c>
      <c r="N153" s="32" t="s">
        <v>368</v>
      </c>
      <c r="O153" s="32">
        <v>24</v>
      </c>
      <c r="P153" s="32" t="s">
        <v>28</v>
      </c>
      <c r="Q153" s="32"/>
      <c r="R153" s="32"/>
      <c r="S153" s="32"/>
      <c r="T153" s="32"/>
      <c r="U153" s="32"/>
      <c r="V153" s="32"/>
      <c r="W153" s="32"/>
      <c r="X153" s="32"/>
      <c r="Y153" s="32"/>
      <c r="Z153" s="32"/>
      <c r="AA153" s="32"/>
      <c r="AB153" s="32"/>
      <c r="AC153" s="32" t="s">
        <v>5924</v>
      </c>
      <c r="AD153" s="32"/>
      <c r="AE153" s="32"/>
      <c r="AF153" s="32"/>
      <c r="AG153" s="32"/>
      <c r="AH153" s="32"/>
      <c r="AI153" s="32"/>
      <c r="AJ153" s="32"/>
      <c r="AK153" s="32"/>
      <c r="AL153" s="32"/>
      <c r="AM153" s="32"/>
      <c r="AN153" s="32"/>
      <c r="AO153" s="32"/>
      <c r="AP153" s="32"/>
      <c r="AQ153" s="32"/>
      <c r="AR153" s="32"/>
      <c r="AS153" s="32"/>
      <c r="AT153" s="32"/>
      <c r="AU153" s="32"/>
      <c r="AV153" s="32"/>
      <c r="AW153" s="32"/>
      <c r="AX153" s="32"/>
      <c r="AY153" s="32"/>
      <c r="AZ153" s="32"/>
      <c r="BA153" s="32"/>
      <c r="BB153" s="32"/>
      <c r="BC153" s="32"/>
      <c r="BD153" s="32"/>
      <c r="BE153" s="32"/>
      <c r="BF153" s="32"/>
      <c r="BG153" s="32"/>
      <c r="BH153" s="32"/>
      <c r="BI153" s="32"/>
      <c r="BJ153" s="32"/>
      <c r="BK153" s="32"/>
      <c r="BL153" s="32"/>
    </row>
    <row r="154" spans="1:64" s="22" customFormat="1" x14ac:dyDescent="0.2">
      <c r="A154" s="32" t="s">
        <v>724</v>
      </c>
      <c r="B154" s="32" t="s">
        <v>782</v>
      </c>
      <c r="C154" s="32" t="s">
        <v>886</v>
      </c>
      <c r="D154" s="32">
        <v>230</v>
      </c>
      <c r="E154" s="32" t="s">
        <v>26</v>
      </c>
      <c r="F154" s="32">
        <v>220</v>
      </c>
      <c r="G154" s="32" t="s">
        <v>27</v>
      </c>
      <c r="H154" s="32" t="s">
        <v>28</v>
      </c>
      <c r="I154" s="32" t="s">
        <v>41</v>
      </c>
      <c r="J154" s="32" t="s">
        <v>76</v>
      </c>
      <c r="K154" s="32"/>
      <c r="L154" s="32"/>
      <c r="M154" s="32" t="s">
        <v>32</v>
      </c>
      <c r="N154" s="32" t="s">
        <v>368</v>
      </c>
      <c r="O154" s="32">
        <v>24</v>
      </c>
      <c r="P154" s="32" t="s">
        <v>28</v>
      </c>
      <c r="Q154" s="32"/>
      <c r="R154" s="32"/>
      <c r="S154" s="32"/>
      <c r="T154" s="32"/>
      <c r="U154" s="32"/>
      <c r="V154" s="32"/>
      <c r="W154" s="32"/>
      <c r="X154" s="32"/>
      <c r="Y154" s="32"/>
      <c r="Z154" s="32"/>
      <c r="AA154" s="32"/>
      <c r="AB154" s="32"/>
      <c r="AC154" s="32" t="s">
        <v>5924</v>
      </c>
      <c r="AD154" s="32"/>
      <c r="AE154" s="32"/>
      <c r="AF154" s="32"/>
      <c r="AG154" s="32"/>
      <c r="AH154" s="32"/>
      <c r="AI154" s="32"/>
      <c r="AJ154" s="32"/>
      <c r="AK154" s="32"/>
      <c r="AL154" s="32"/>
      <c r="AM154" s="32"/>
      <c r="AN154" s="32"/>
      <c r="AO154" s="32"/>
      <c r="AP154" s="32"/>
      <c r="AQ154" s="32"/>
      <c r="AR154" s="32"/>
      <c r="AS154" s="32"/>
      <c r="AT154" s="32"/>
      <c r="AU154" s="32"/>
      <c r="AV154" s="32"/>
      <c r="AW154" s="32"/>
      <c r="AX154" s="32"/>
      <c r="AY154" s="32"/>
      <c r="AZ154" s="32"/>
      <c r="BA154" s="32"/>
      <c r="BB154" s="32"/>
      <c r="BC154" s="32"/>
      <c r="BD154" s="32"/>
      <c r="BE154" s="32"/>
      <c r="BF154" s="32"/>
      <c r="BG154" s="32"/>
      <c r="BH154" s="32"/>
      <c r="BI154" s="32"/>
      <c r="BJ154" s="32"/>
      <c r="BK154" s="32"/>
      <c r="BL154" s="32"/>
    </row>
    <row r="155" spans="1:64" s="22" customFormat="1" x14ac:dyDescent="0.2">
      <c r="A155" s="32" t="s">
        <v>724</v>
      </c>
      <c r="B155" s="32" t="s">
        <v>782</v>
      </c>
      <c r="C155" s="32" t="s">
        <v>887</v>
      </c>
      <c r="D155" s="32">
        <v>230</v>
      </c>
      <c r="E155" s="32" t="s">
        <v>26</v>
      </c>
      <c r="F155" s="32">
        <v>220</v>
      </c>
      <c r="G155" s="32" t="s">
        <v>27</v>
      </c>
      <c r="H155" s="32" t="s">
        <v>28</v>
      </c>
      <c r="I155" s="32" t="s">
        <v>41</v>
      </c>
      <c r="J155" s="32" t="s">
        <v>76</v>
      </c>
      <c r="K155" s="32"/>
      <c r="L155" s="32"/>
      <c r="M155" s="32" t="s">
        <v>32</v>
      </c>
      <c r="N155" s="32" t="s">
        <v>368</v>
      </c>
      <c r="O155" s="32">
        <v>24</v>
      </c>
      <c r="P155" s="32" t="s">
        <v>28</v>
      </c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  <c r="AB155" s="32"/>
      <c r="AC155" s="32" t="s">
        <v>5924</v>
      </c>
      <c r="AD155" s="32"/>
      <c r="AE155" s="32"/>
      <c r="AF155" s="32"/>
      <c r="AG155" s="32"/>
      <c r="AH155" s="32"/>
      <c r="AI155" s="32"/>
      <c r="AJ155" s="32"/>
      <c r="AK155" s="32"/>
      <c r="AL155" s="32"/>
      <c r="AM155" s="32"/>
      <c r="AN155" s="32"/>
      <c r="AO155" s="32"/>
      <c r="AP155" s="32"/>
      <c r="AQ155" s="32"/>
      <c r="AR155" s="32"/>
      <c r="AS155" s="32"/>
      <c r="AT155" s="32"/>
      <c r="AU155" s="32"/>
      <c r="AV155" s="32"/>
      <c r="AW155" s="32"/>
      <c r="AX155" s="32"/>
      <c r="AY155" s="32"/>
      <c r="AZ155" s="32"/>
      <c r="BA155" s="32"/>
      <c r="BB155" s="32"/>
      <c r="BC155" s="32"/>
      <c r="BD155" s="32"/>
      <c r="BE155" s="32"/>
      <c r="BF155" s="32"/>
      <c r="BG155" s="32"/>
      <c r="BH155" s="32"/>
      <c r="BI155" s="32"/>
      <c r="BJ155" s="32"/>
      <c r="BK155" s="32"/>
      <c r="BL155" s="32"/>
    </row>
    <row r="156" spans="1:64" s="22" customFormat="1" x14ac:dyDescent="0.2">
      <c r="A156" s="32" t="s">
        <v>724</v>
      </c>
      <c r="B156" s="32" t="s">
        <v>782</v>
      </c>
      <c r="C156" s="33" t="s">
        <v>888</v>
      </c>
      <c r="D156" s="34">
        <v>50</v>
      </c>
      <c r="E156" s="32" t="s">
        <v>26</v>
      </c>
      <c r="F156" s="32">
        <v>50</v>
      </c>
      <c r="G156" s="32" t="s">
        <v>27</v>
      </c>
      <c r="H156" s="32" t="s">
        <v>28</v>
      </c>
      <c r="I156" s="32" t="s">
        <v>41</v>
      </c>
      <c r="J156" s="32" t="s">
        <v>76</v>
      </c>
      <c r="K156" s="32"/>
      <c r="L156" s="32"/>
      <c r="M156" s="32" t="s">
        <v>32</v>
      </c>
      <c r="N156" s="32" t="s">
        <v>368</v>
      </c>
      <c r="O156" s="32">
        <v>24</v>
      </c>
      <c r="P156" s="32" t="s">
        <v>28</v>
      </c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  <c r="AB156" s="32"/>
      <c r="AC156" s="32" t="s">
        <v>5924</v>
      </c>
      <c r="AD156" s="32"/>
      <c r="AE156" s="32"/>
      <c r="AF156" s="32"/>
      <c r="AG156" s="32"/>
      <c r="AH156" s="32"/>
      <c r="AI156" s="32"/>
      <c r="AJ156" s="32"/>
      <c r="AK156" s="32"/>
      <c r="AL156" s="32"/>
      <c r="AM156" s="32"/>
      <c r="AN156" s="32"/>
      <c r="AO156" s="32"/>
      <c r="AP156" s="32"/>
      <c r="AQ156" s="32"/>
      <c r="AR156" s="32"/>
      <c r="AS156" s="32"/>
      <c r="AT156" s="32"/>
      <c r="AU156" s="32"/>
      <c r="AV156" s="32"/>
      <c r="AW156" s="32"/>
      <c r="AX156" s="32"/>
      <c r="AY156" s="32"/>
      <c r="AZ156" s="32"/>
      <c r="BA156" s="32"/>
      <c r="BB156" s="32"/>
      <c r="BC156" s="32"/>
      <c r="BD156" s="32"/>
      <c r="BE156" s="32"/>
      <c r="BF156" s="32"/>
      <c r="BG156" s="32"/>
      <c r="BH156" s="32"/>
      <c r="BI156" s="32"/>
      <c r="BJ156" s="32"/>
      <c r="BK156" s="32"/>
      <c r="BL156" s="32"/>
    </row>
    <row r="157" spans="1:64" s="22" customFormat="1" x14ac:dyDescent="0.2">
      <c r="A157" s="32" t="s">
        <v>724</v>
      </c>
      <c r="B157" s="32" t="s">
        <v>782</v>
      </c>
      <c r="C157" s="33" t="s">
        <v>889</v>
      </c>
      <c r="D157" s="34">
        <v>50</v>
      </c>
      <c r="E157" s="32" t="s">
        <v>26</v>
      </c>
      <c r="F157" s="32">
        <v>50</v>
      </c>
      <c r="G157" s="32" t="s">
        <v>27</v>
      </c>
      <c r="H157" s="32" t="s">
        <v>28</v>
      </c>
      <c r="I157" s="32" t="s">
        <v>41</v>
      </c>
      <c r="J157" s="32" t="s">
        <v>76</v>
      </c>
      <c r="K157" s="32"/>
      <c r="L157" s="32"/>
      <c r="M157" s="32" t="s">
        <v>32</v>
      </c>
      <c r="N157" s="32" t="s">
        <v>368</v>
      </c>
      <c r="O157" s="32">
        <v>24</v>
      </c>
      <c r="P157" s="32" t="s">
        <v>28</v>
      </c>
      <c r="Q157" s="32"/>
      <c r="R157" s="32"/>
      <c r="S157" s="32"/>
      <c r="T157" s="32"/>
      <c r="U157" s="32"/>
      <c r="V157" s="32"/>
      <c r="W157" s="32"/>
      <c r="X157" s="32"/>
      <c r="Y157" s="32"/>
      <c r="Z157" s="32"/>
      <c r="AA157" s="32"/>
      <c r="AB157" s="32"/>
      <c r="AC157" s="32" t="s">
        <v>5924</v>
      </c>
      <c r="AD157" s="32"/>
      <c r="AE157" s="32"/>
      <c r="AF157" s="32"/>
      <c r="AG157" s="32"/>
      <c r="AH157" s="32"/>
      <c r="AI157" s="32"/>
      <c r="AJ157" s="32"/>
      <c r="AK157" s="32"/>
      <c r="AL157" s="32"/>
      <c r="AM157" s="32"/>
      <c r="AN157" s="32"/>
      <c r="AO157" s="32"/>
      <c r="AP157" s="32"/>
      <c r="AQ157" s="32"/>
      <c r="AR157" s="32"/>
      <c r="AS157" s="32"/>
      <c r="AT157" s="32"/>
      <c r="AU157" s="32"/>
      <c r="AV157" s="32"/>
      <c r="AW157" s="32"/>
      <c r="AX157" s="32"/>
      <c r="AY157" s="32"/>
      <c r="AZ157" s="32"/>
      <c r="BA157" s="32"/>
      <c r="BB157" s="32"/>
      <c r="BC157" s="32"/>
      <c r="BD157" s="32"/>
      <c r="BE157" s="32"/>
      <c r="BF157" s="32"/>
      <c r="BG157" s="32"/>
      <c r="BH157" s="32"/>
      <c r="BI157" s="32"/>
      <c r="BJ157" s="32"/>
      <c r="BK157" s="32"/>
      <c r="BL157" s="32"/>
    </row>
    <row r="158" spans="1:64" s="22" customFormat="1" x14ac:dyDescent="0.2">
      <c r="A158" s="32" t="s">
        <v>724</v>
      </c>
      <c r="B158" s="32" t="s">
        <v>782</v>
      </c>
      <c r="C158" s="33" t="s">
        <v>890</v>
      </c>
      <c r="D158" s="34">
        <v>50</v>
      </c>
      <c r="E158" s="32" t="s">
        <v>26</v>
      </c>
      <c r="F158" s="32">
        <v>50</v>
      </c>
      <c r="G158" s="32" t="s">
        <v>27</v>
      </c>
      <c r="H158" s="32" t="s">
        <v>28</v>
      </c>
      <c r="I158" s="32" t="s">
        <v>41</v>
      </c>
      <c r="J158" s="32" t="s">
        <v>76</v>
      </c>
      <c r="K158" s="32"/>
      <c r="L158" s="32"/>
      <c r="M158" s="32" t="s">
        <v>32</v>
      </c>
      <c r="N158" s="32" t="s">
        <v>368</v>
      </c>
      <c r="O158" s="32">
        <v>24</v>
      </c>
      <c r="P158" s="32" t="s">
        <v>28</v>
      </c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  <c r="AB158" s="32"/>
      <c r="AC158" s="32" t="s">
        <v>5924</v>
      </c>
      <c r="AD158" s="32"/>
      <c r="AE158" s="32"/>
      <c r="AF158" s="32"/>
      <c r="AG158" s="32"/>
      <c r="AH158" s="32"/>
      <c r="AI158" s="32"/>
      <c r="AJ158" s="32"/>
      <c r="AK158" s="32"/>
      <c r="AL158" s="32"/>
      <c r="AM158" s="32"/>
      <c r="AN158" s="32"/>
      <c r="AO158" s="32"/>
      <c r="AP158" s="32"/>
      <c r="AQ158" s="32"/>
      <c r="AR158" s="32"/>
      <c r="AS158" s="32"/>
      <c r="AT158" s="32"/>
      <c r="AU158" s="32"/>
      <c r="AV158" s="32"/>
      <c r="AW158" s="32"/>
      <c r="AX158" s="32"/>
      <c r="AY158" s="32"/>
      <c r="AZ158" s="32"/>
      <c r="BA158" s="32"/>
      <c r="BB158" s="32"/>
      <c r="BC158" s="32"/>
      <c r="BD158" s="32"/>
      <c r="BE158" s="32"/>
      <c r="BF158" s="32"/>
      <c r="BG158" s="32"/>
      <c r="BH158" s="32"/>
      <c r="BI158" s="32"/>
      <c r="BJ158" s="32"/>
      <c r="BK158" s="32"/>
      <c r="BL158" s="32"/>
    </row>
    <row r="159" spans="1:64" s="22" customFormat="1" x14ac:dyDescent="0.2">
      <c r="A159" s="32" t="s">
        <v>724</v>
      </c>
      <c r="B159" s="32" t="s">
        <v>782</v>
      </c>
      <c r="C159" s="33" t="s">
        <v>891</v>
      </c>
      <c r="D159" s="34">
        <v>50</v>
      </c>
      <c r="E159" s="32" t="s">
        <v>26</v>
      </c>
      <c r="F159" s="32">
        <v>50</v>
      </c>
      <c r="G159" s="32" t="s">
        <v>27</v>
      </c>
      <c r="H159" s="32" t="s">
        <v>28</v>
      </c>
      <c r="I159" s="32" t="s">
        <v>41</v>
      </c>
      <c r="J159" s="32" t="s">
        <v>76</v>
      </c>
      <c r="K159" s="32"/>
      <c r="L159" s="32"/>
      <c r="M159" s="32" t="s">
        <v>32</v>
      </c>
      <c r="N159" s="32" t="s">
        <v>368</v>
      </c>
      <c r="O159" s="32">
        <v>24</v>
      </c>
      <c r="P159" s="32" t="s">
        <v>28</v>
      </c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  <c r="AB159" s="32"/>
      <c r="AC159" s="32" t="s">
        <v>5924</v>
      </c>
      <c r="AD159" s="32"/>
      <c r="AE159" s="32"/>
      <c r="AF159" s="32"/>
      <c r="AG159" s="32"/>
      <c r="AH159" s="32"/>
      <c r="AI159" s="32"/>
      <c r="AJ159" s="32"/>
      <c r="AK159" s="32"/>
      <c r="AL159" s="32"/>
      <c r="AM159" s="32"/>
      <c r="AN159" s="32"/>
      <c r="AO159" s="32"/>
      <c r="AP159" s="32"/>
      <c r="AQ159" s="32"/>
      <c r="AR159" s="32"/>
      <c r="AS159" s="32"/>
      <c r="AT159" s="32"/>
      <c r="AU159" s="32"/>
      <c r="AV159" s="32"/>
      <c r="AW159" s="32"/>
      <c r="AX159" s="32"/>
      <c r="AY159" s="32"/>
      <c r="AZ159" s="32"/>
      <c r="BA159" s="32"/>
      <c r="BB159" s="32"/>
      <c r="BC159" s="32"/>
      <c r="BD159" s="32"/>
      <c r="BE159" s="32"/>
      <c r="BF159" s="32"/>
      <c r="BG159" s="32"/>
      <c r="BH159" s="32"/>
      <c r="BI159" s="32"/>
      <c r="BJ159" s="32"/>
      <c r="BK159" s="32"/>
      <c r="BL159" s="32"/>
    </row>
    <row r="160" spans="1:64" s="22" customFormat="1" x14ac:dyDescent="0.2">
      <c r="A160" s="32" t="s">
        <v>724</v>
      </c>
      <c r="B160" s="32" t="s">
        <v>782</v>
      </c>
      <c r="C160" s="33" t="s">
        <v>892</v>
      </c>
      <c r="D160" s="34">
        <v>50</v>
      </c>
      <c r="E160" s="32" t="s">
        <v>26</v>
      </c>
      <c r="F160" s="32">
        <v>50</v>
      </c>
      <c r="G160" s="32" t="s">
        <v>27</v>
      </c>
      <c r="H160" s="32" t="s">
        <v>28</v>
      </c>
      <c r="I160" s="32" t="s">
        <v>41</v>
      </c>
      <c r="J160" s="32" t="s">
        <v>76</v>
      </c>
      <c r="K160" s="32"/>
      <c r="L160" s="32"/>
      <c r="M160" s="32" t="s">
        <v>32</v>
      </c>
      <c r="N160" s="32" t="s">
        <v>368</v>
      </c>
      <c r="O160" s="32">
        <v>24</v>
      </c>
      <c r="P160" s="32" t="s">
        <v>28</v>
      </c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  <c r="AB160" s="32"/>
      <c r="AC160" s="32" t="s">
        <v>5924</v>
      </c>
      <c r="AD160" s="32"/>
      <c r="AE160" s="32"/>
      <c r="AF160" s="32"/>
      <c r="AG160" s="32"/>
      <c r="AH160" s="32"/>
      <c r="AI160" s="32"/>
      <c r="AJ160" s="32"/>
      <c r="AK160" s="32"/>
      <c r="AL160" s="32"/>
      <c r="AM160" s="32"/>
      <c r="AN160" s="32"/>
      <c r="AO160" s="32"/>
      <c r="AP160" s="32"/>
      <c r="AQ160" s="32"/>
      <c r="AR160" s="32"/>
      <c r="AS160" s="32"/>
      <c r="AT160" s="32"/>
      <c r="AU160" s="32"/>
      <c r="AV160" s="32"/>
      <c r="AW160" s="32"/>
      <c r="AX160" s="32"/>
      <c r="AY160" s="32"/>
      <c r="AZ160" s="32"/>
      <c r="BA160" s="32"/>
      <c r="BB160" s="32"/>
      <c r="BC160" s="32"/>
      <c r="BD160" s="32"/>
      <c r="BE160" s="32"/>
      <c r="BF160" s="32"/>
      <c r="BG160" s="32"/>
      <c r="BH160" s="32"/>
      <c r="BI160" s="32"/>
      <c r="BJ160" s="32"/>
      <c r="BK160" s="32"/>
      <c r="BL160" s="32"/>
    </row>
    <row r="161" spans="1:64" s="22" customFormat="1" x14ac:dyDescent="0.2">
      <c r="A161" s="32" t="s">
        <v>724</v>
      </c>
      <c r="B161" s="32" t="s">
        <v>782</v>
      </c>
      <c r="C161" s="33" t="s">
        <v>893</v>
      </c>
      <c r="D161" s="34">
        <v>50</v>
      </c>
      <c r="E161" s="32" t="s">
        <v>26</v>
      </c>
      <c r="F161" s="32">
        <v>50</v>
      </c>
      <c r="G161" s="32" t="s">
        <v>27</v>
      </c>
      <c r="H161" s="32" t="s">
        <v>28</v>
      </c>
      <c r="I161" s="32" t="s">
        <v>41</v>
      </c>
      <c r="J161" s="32" t="s">
        <v>76</v>
      </c>
      <c r="K161" s="32"/>
      <c r="L161" s="32"/>
      <c r="M161" s="32" t="s">
        <v>32</v>
      </c>
      <c r="N161" s="32" t="s">
        <v>368</v>
      </c>
      <c r="O161" s="32">
        <v>24</v>
      </c>
      <c r="P161" s="32" t="s">
        <v>28</v>
      </c>
      <c r="Q161" s="32"/>
      <c r="R161" s="32"/>
      <c r="S161" s="32"/>
      <c r="T161" s="32"/>
      <c r="U161" s="32"/>
      <c r="V161" s="32"/>
      <c r="W161" s="32"/>
      <c r="X161" s="32"/>
      <c r="Y161" s="32"/>
      <c r="Z161" s="32"/>
      <c r="AA161" s="32"/>
      <c r="AB161" s="32"/>
      <c r="AC161" s="32" t="s">
        <v>5924</v>
      </c>
      <c r="AD161" s="32"/>
      <c r="AE161" s="32"/>
      <c r="AF161" s="32"/>
      <c r="AG161" s="32"/>
      <c r="AH161" s="32"/>
      <c r="AI161" s="32"/>
      <c r="AJ161" s="32"/>
      <c r="AK161" s="32"/>
      <c r="AL161" s="32"/>
      <c r="AM161" s="32"/>
      <c r="AN161" s="32"/>
      <c r="AO161" s="32"/>
      <c r="AP161" s="32"/>
      <c r="AQ161" s="32"/>
      <c r="AR161" s="32"/>
      <c r="AS161" s="32"/>
      <c r="AT161" s="32"/>
      <c r="AU161" s="32"/>
      <c r="AV161" s="32"/>
      <c r="AW161" s="32"/>
      <c r="AX161" s="32"/>
      <c r="AY161" s="32"/>
      <c r="AZ161" s="32"/>
      <c r="BA161" s="32"/>
      <c r="BB161" s="32"/>
      <c r="BC161" s="32"/>
      <c r="BD161" s="32"/>
      <c r="BE161" s="32"/>
      <c r="BF161" s="32"/>
      <c r="BG161" s="32"/>
      <c r="BH161" s="32"/>
      <c r="BI161" s="32"/>
      <c r="BJ161" s="32"/>
      <c r="BK161" s="32"/>
      <c r="BL161" s="32"/>
    </row>
    <row r="162" spans="1:64" s="22" customFormat="1" x14ac:dyDescent="0.2">
      <c r="A162" s="32" t="s">
        <v>724</v>
      </c>
      <c r="B162" s="32" t="s">
        <v>782</v>
      </c>
      <c r="C162" s="33" t="s">
        <v>894</v>
      </c>
      <c r="D162" s="34">
        <v>50</v>
      </c>
      <c r="E162" s="32" t="s">
        <v>26</v>
      </c>
      <c r="F162" s="32">
        <v>50</v>
      </c>
      <c r="G162" s="32" t="s">
        <v>27</v>
      </c>
      <c r="H162" s="32" t="s">
        <v>28</v>
      </c>
      <c r="I162" s="32" t="s">
        <v>41</v>
      </c>
      <c r="J162" s="32" t="s">
        <v>76</v>
      </c>
      <c r="K162" s="32"/>
      <c r="L162" s="32"/>
      <c r="M162" s="32" t="s">
        <v>32</v>
      </c>
      <c r="N162" s="32" t="s">
        <v>368</v>
      </c>
      <c r="O162" s="32">
        <v>24</v>
      </c>
      <c r="P162" s="32" t="s">
        <v>28</v>
      </c>
      <c r="Q162" s="32"/>
      <c r="R162" s="32"/>
      <c r="S162" s="32"/>
      <c r="T162" s="32"/>
      <c r="U162" s="32"/>
      <c r="V162" s="32"/>
      <c r="W162" s="32"/>
      <c r="X162" s="32"/>
      <c r="Y162" s="32"/>
      <c r="Z162" s="32"/>
      <c r="AA162" s="32"/>
      <c r="AB162" s="32"/>
      <c r="AC162" s="32" t="s">
        <v>5924</v>
      </c>
      <c r="AD162" s="32"/>
      <c r="AE162" s="32"/>
      <c r="AF162" s="32"/>
      <c r="AG162" s="32"/>
      <c r="AH162" s="32"/>
      <c r="AI162" s="32"/>
      <c r="AJ162" s="32"/>
      <c r="AK162" s="32"/>
      <c r="AL162" s="32"/>
      <c r="AM162" s="32"/>
      <c r="AN162" s="32"/>
      <c r="AO162" s="32"/>
      <c r="AP162" s="32"/>
      <c r="AQ162" s="32"/>
      <c r="AR162" s="32"/>
      <c r="AS162" s="32"/>
      <c r="AT162" s="32"/>
      <c r="AU162" s="32"/>
      <c r="AV162" s="32"/>
      <c r="AW162" s="32"/>
      <c r="AX162" s="32"/>
      <c r="AY162" s="32"/>
      <c r="AZ162" s="32"/>
      <c r="BA162" s="32"/>
      <c r="BB162" s="32"/>
      <c r="BC162" s="32"/>
      <c r="BD162" s="32"/>
      <c r="BE162" s="32"/>
      <c r="BF162" s="32"/>
      <c r="BG162" s="32"/>
      <c r="BH162" s="32"/>
      <c r="BI162" s="32"/>
      <c r="BJ162" s="32"/>
      <c r="BK162" s="32"/>
      <c r="BL162" s="32"/>
    </row>
    <row r="163" spans="1:64" s="22" customFormat="1" x14ac:dyDescent="0.2">
      <c r="A163" s="32" t="s">
        <v>724</v>
      </c>
      <c r="B163" s="32" t="s">
        <v>782</v>
      </c>
      <c r="C163" s="33" t="s">
        <v>895</v>
      </c>
      <c r="D163" s="34">
        <v>50</v>
      </c>
      <c r="E163" s="32" t="s">
        <v>26</v>
      </c>
      <c r="F163" s="32">
        <v>50</v>
      </c>
      <c r="G163" s="32" t="s">
        <v>27</v>
      </c>
      <c r="H163" s="32" t="s">
        <v>28</v>
      </c>
      <c r="I163" s="32" t="s">
        <v>41</v>
      </c>
      <c r="J163" s="32" t="s">
        <v>76</v>
      </c>
      <c r="K163" s="32"/>
      <c r="L163" s="32"/>
      <c r="M163" s="32" t="s">
        <v>32</v>
      </c>
      <c r="N163" s="32" t="s">
        <v>368</v>
      </c>
      <c r="O163" s="32">
        <v>24</v>
      </c>
      <c r="P163" s="32" t="s">
        <v>28</v>
      </c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  <c r="AB163" s="32"/>
      <c r="AC163" s="32" t="s">
        <v>5924</v>
      </c>
      <c r="AD163" s="32"/>
      <c r="AE163" s="32"/>
      <c r="AF163" s="32"/>
      <c r="AG163" s="32"/>
      <c r="AH163" s="32"/>
      <c r="AI163" s="32"/>
      <c r="AJ163" s="32"/>
      <c r="AK163" s="32"/>
      <c r="AL163" s="32"/>
      <c r="AM163" s="32"/>
      <c r="AN163" s="32"/>
      <c r="AO163" s="32"/>
      <c r="AP163" s="32"/>
      <c r="AQ163" s="32"/>
      <c r="AR163" s="32"/>
      <c r="AS163" s="32"/>
      <c r="AT163" s="32"/>
      <c r="AU163" s="32"/>
      <c r="AV163" s="32"/>
      <c r="AW163" s="32"/>
      <c r="AX163" s="32"/>
      <c r="AY163" s="32"/>
      <c r="AZ163" s="32"/>
      <c r="BA163" s="32"/>
      <c r="BB163" s="32"/>
      <c r="BC163" s="32"/>
      <c r="BD163" s="32"/>
      <c r="BE163" s="32"/>
      <c r="BF163" s="32"/>
      <c r="BG163" s="32"/>
      <c r="BH163" s="32"/>
      <c r="BI163" s="32"/>
      <c r="BJ163" s="32"/>
      <c r="BK163" s="32"/>
      <c r="BL163" s="32"/>
    </row>
    <row r="164" spans="1:64" s="23" customFormat="1" x14ac:dyDescent="0.2">
      <c r="A164" s="38" t="s">
        <v>724</v>
      </c>
      <c r="B164" s="29" t="s">
        <v>896</v>
      </c>
      <c r="C164" s="29" t="s">
        <v>897</v>
      </c>
      <c r="D164" s="38">
        <v>230</v>
      </c>
      <c r="E164" s="29" t="s">
        <v>26</v>
      </c>
      <c r="F164" s="38">
        <v>220</v>
      </c>
      <c r="G164" s="29" t="s">
        <v>27</v>
      </c>
      <c r="H164" s="29" t="s">
        <v>28</v>
      </c>
      <c r="I164" s="38" t="s">
        <v>41</v>
      </c>
      <c r="J164" s="38" t="s">
        <v>28</v>
      </c>
      <c r="K164" s="29" t="s">
        <v>898</v>
      </c>
      <c r="L164" s="29" t="s">
        <v>899</v>
      </c>
      <c r="M164" s="29" t="s">
        <v>32</v>
      </c>
      <c r="N164" s="29" t="s">
        <v>368</v>
      </c>
      <c r="O164" s="29">
        <v>24</v>
      </c>
      <c r="P164" s="29" t="s">
        <v>28</v>
      </c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 t="s">
        <v>5925</v>
      </c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  <c r="BA164" s="38"/>
      <c r="BB164" s="38"/>
      <c r="BC164" s="38"/>
      <c r="BD164" s="38"/>
      <c r="BE164" s="38"/>
      <c r="BF164" s="38"/>
      <c r="BG164" s="38"/>
      <c r="BH164" s="38"/>
      <c r="BI164" s="38"/>
      <c r="BJ164" s="38"/>
      <c r="BK164" s="38"/>
      <c r="BL164" s="38"/>
    </row>
    <row r="165" spans="1:64" s="23" customFormat="1" x14ac:dyDescent="0.2">
      <c r="A165" s="38" t="s">
        <v>724</v>
      </c>
      <c r="B165" s="29" t="s">
        <v>896</v>
      </c>
      <c r="C165" s="29" t="s">
        <v>900</v>
      </c>
      <c r="D165" s="38">
        <v>230</v>
      </c>
      <c r="E165" s="29" t="s">
        <v>26</v>
      </c>
      <c r="F165" s="38">
        <v>240</v>
      </c>
      <c r="G165" s="29" t="s">
        <v>27</v>
      </c>
      <c r="H165" s="29" t="s">
        <v>28</v>
      </c>
      <c r="I165" s="38" t="s">
        <v>41</v>
      </c>
      <c r="J165" s="38" t="s">
        <v>28</v>
      </c>
      <c r="K165" s="29" t="s">
        <v>898</v>
      </c>
      <c r="L165" s="29" t="s">
        <v>899</v>
      </c>
      <c r="M165" s="29" t="s">
        <v>32</v>
      </c>
      <c r="N165" s="29" t="s">
        <v>368</v>
      </c>
      <c r="O165" s="29">
        <v>24</v>
      </c>
      <c r="P165" s="29" t="s">
        <v>28</v>
      </c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 t="s">
        <v>5925</v>
      </c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  <c r="BA165" s="38"/>
      <c r="BB165" s="38"/>
      <c r="BC165" s="38"/>
      <c r="BD165" s="38"/>
      <c r="BE165" s="38"/>
      <c r="BF165" s="38"/>
      <c r="BG165" s="38"/>
      <c r="BH165" s="38"/>
      <c r="BI165" s="38"/>
      <c r="BJ165" s="38"/>
      <c r="BK165" s="38"/>
      <c r="BL165" s="38"/>
    </row>
    <row r="166" spans="1:64" s="23" customFormat="1" x14ac:dyDescent="0.2">
      <c r="A166" s="38" t="s">
        <v>724</v>
      </c>
      <c r="B166" s="29" t="s">
        <v>896</v>
      </c>
      <c r="C166" s="29" t="s">
        <v>901</v>
      </c>
      <c r="D166" s="29">
        <v>50</v>
      </c>
      <c r="E166" s="29" t="s">
        <v>26</v>
      </c>
      <c r="F166" s="38">
        <v>80</v>
      </c>
      <c r="G166" s="29" t="s">
        <v>27</v>
      </c>
      <c r="H166" s="29" t="s">
        <v>28</v>
      </c>
      <c r="I166" s="38" t="s">
        <v>41</v>
      </c>
      <c r="J166" s="38" t="s">
        <v>28</v>
      </c>
      <c r="K166" s="29" t="s">
        <v>648</v>
      </c>
      <c r="L166" s="29" t="s">
        <v>764</v>
      </c>
      <c r="M166" s="29" t="s">
        <v>32</v>
      </c>
      <c r="N166" s="29" t="s">
        <v>368</v>
      </c>
      <c r="O166" s="29">
        <v>24</v>
      </c>
      <c r="P166" s="29" t="s">
        <v>28</v>
      </c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 t="s">
        <v>5925</v>
      </c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  <c r="BA166" s="38"/>
      <c r="BB166" s="38"/>
      <c r="BC166" s="38"/>
      <c r="BD166" s="38"/>
      <c r="BE166" s="38"/>
      <c r="BF166" s="38"/>
      <c r="BG166" s="38"/>
      <c r="BH166" s="38"/>
      <c r="BI166" s="38"/>
      <c r="BJ166" s="38"/>
      <c r="BK166" s="38"/>
      <c r="BL166" s="38"/>
    </row>
    <row r="167" spans="1:64" s="23" customFormat="1" x14ac:dyDescent="0.2">
      <c r="A167" s="38" t="s">
        <v>724</v>
      </c>
      <c r="B167" s="29" t="s">
        <v>896</v>
      </c>
      <c r="C167" s="29" t="s">
        <v>902</v>
      </c>
      <c r="D167" s="29">
        <v>50</v>
      </c>
      <c r="E167" s="29" t="s">
        <v>26</v>
      </c>
      <c r="F167" s="38">
        <v>75</v>
      </c>
      <c r="G167" s="29" t="s">
        <v>27</v>
      </c>
      <c r="H167" s="29" t="s">
        <v>28</v>
      </c>
      <c r="I167" s="38" t="s">
        <v>41</v>
      </c>
      <c r="J167" s="38" t="s">
        <v>28</v>
      </c>
      <c r="K167" s="29" t="s">
        <v>648</v>
      </c>
      <c r="L167" s="29" t="s">
        <v>764</v>
      </c>
      <c r="M167" s="29" t="s">
        <v>32</v>
      </c>
      <c r="N167" s="29" t="s">
        <v>368</v>
      </c>
      <c r="O167" s="29">
        <v>24</v>
      </c>
      <c r="P167" s="29" t="s">
        <v>28</v>
      </c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 t="s">
        <v>5925</v>
      </c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  <c r="BA167" s="38"/>
      <c r="BB167" s="38"/>
      <c r="BC167" s="38"/>
      <c r="BD167" s="38"/>
      <c r="BE167" s="38"/>
      <c r="BF167" s="38"/>
      <c r="BG167" s="38"/>
      <c r="BH167" s="38"/>
      <c r="BI167" s="38"/>
      <c r="BJ167" s="38"/>
      <c r="BK167" s="38"/>
      <c r="BL167" s="38"/>
    </row>
    <row r="168" spans="1:64" s="23" customFormat="1" x14ac:dyDescent="0.2">
      <c r="A168" s="38" t="s">
        <v>724</v>
      </c>
      <c r="B168" s="29" t="s">
        <v>896</v>
      </c>
      <c r="C168" s="29" t="s">
        <v>903</v>
      </c>
      <c r="D168" s="29">
        <v>50</v>
      </c>
      <c r="E168" s="29" t="s">
        <v>26</v>
      </c>
      <c r="F168" s="38">
        <v>78</v>
      </c>
      <c r="G168" s="29" t="s">
        <v>27</v>
      </c>
      <c r="H168" s="29" t="s">
        <v>28</v>
      </c>
      <c r="I168" s="38" t="s">
        <v>41</v>
      </c>
      <c r="J168" s="38" t="s">
        <v>28</v>
      </c>
      <c r="K168" s="29" t="s">
        <v>648</v>
      </c>
      <c r="L168" s="29" t="s">
        <v>764</v>
      </c>
      <c r="M168" s="29" t="s">
        <v>32</v>
      </c>
      <c r="N168" s="29" t="s">
        <v>368</v>
      </c>
      <c r="O168" s="29">
        <v>24</v>
      </c>
      <c r="P168" s="29" t="s">
        <v>28</v>
      </c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 t="s">
        <v>5925</v>
      </c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  <c r="BA168" s="38"/>
      <c r="BB168" s="38"/>
      <c r="BC168" s="38"/>
      <c r="BD168" s="38"/>
      <c r="BE168" s="38"/>
      <c r="BF168" s="38"/>
      <c r="BG168" s="38"/>
      <c r="BH168" s="38"/>
      <c r="BI168" s="38"/>
      <c r="BJ168" s="38"/>
      <c r="BK168" s="38"/>
      <c r="BL168" s="38"/>
    </row>
    <row r="169" spans="1:64" s="23" customFormat="1" x14ac:dyDescent="0.2">
      <c r="A169" s="38" t="s">
        <v>724</v>
      </c>
      <c r="B169" s="29" t="s">
        <v>896</v>
      </c>
      <c r="C169" s="29" t="s">
        <v>904</v>
      </c>
      <c r="D169" s="29">
        <v>50</v>
      </c>
      <c r="E169" s="29" t="s">
        <v>26</v>
      </c>
      <c r="F169" s="38">
        <v>80</v>
      </c>
      <c r="G169" s="29" t="s">
        <v>27</v>
      </c>
      <c r="H169" s="29" t="s">
        <v>28</v>
      </c>
      <c r="I169" s="38" t="s">
        <v>41</v>
      </c>
      <c r="J169" s="38" t="s">
        <v>28</v>
      </c>
      <c r="K169" s="29" t="s">
        <v>648</v>
      </c>
      <c r="L169" s="29" t="s">
        <v>764</v>
      </c>
      <c r="M169" s="29" t="s">
        <v>32</v>
      </c>
      <c r="N169" s="29" t="s">
        <v>368</v>
      </c>
      <c r="O169" s="29">
        <v>24</v>
      </c>
      <c r="P169" s="29" t="s">
        <v>28</v>
      </c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 t="s">
        <v>5925</v>
      </c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  <c r="BA169" s="38"/>
      <c r="BB169" s="38"/>
      <c r="BC169" s="38"/>
      <c r="BD169" s="38"/>
      <c r="BE169" s="38"/>
      <c r="BF169" s="38"/>
      <c r="BG169" s="38"/>
      <c r="BH169" s="38"/>
      <c r="BI169" s="38"/>
      <c r="BJ169" s="38"/>
      <c r="BK169" s="38"/>
      <c r="BL169" s="38"/>
    </row>
    <row r="170" spans="1:64" s="23" customFormat="1" x14ac:dyDescent="0.2">
      <c r="A170" s="38" t="s">
        <v>724</v>
      </c>
      <c r="B170" s="29" t="s">
        <v>896</v>
      </c>
      <c r="C170" s="29" t="s">
        <v>905</v>
      </c>
      <c r="D170" s="29">
        <v>50</v>
      </c>
      <c r="E170" s="29" t="s">
        <v>26</v>
      </c>
      <c r="F170" s="38">
        <v>86</v>
      </c>
      <c r="G170" s="29" t="s">
        <v>27</v>
      </c>
      <c r="H170" s="29" t="s">
        <v>28</v>
      </c>
      <c r="I170" s="38" t="s">
        <v>41</v>
      </c>
      <c r="J170" s="38" t="s">
        <v>28</v>
      </c>
      <c r="K170" s="29" t="s">
        <v>648</v>
      </c>
      <c r="L170" s="29" t="s">
        <v>764</v>
      </c>
      <c r="M170" s="29" t="s">
        <v>32</v>
      </c>
      <c r="N170" s="29" t="s">
        <v>368</v>
      </c>
      <c r="O170" s="29">
        <v>24</v>
      </c>
      <c r="P170" s="29" t="s">
        <v>28</v>
      </c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 t="s">
        <v>5925</v>
      </c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  <c r="BA170" s="38"/>
      <c r="BB170" s="38"/>
      <c r="BC170" s="38"/>
      <c r="BD170" s="38"/>
      <c r="BE170" s="38"/>
      <c r="BF170" s="38"/>
      <c r="BG170" s="38"/>
      <c r="BH170" s="38"/>
      <c r="BI170" s="38"/>
      <c r="BJ170" s="38"/>
      <c r="BK170" s="38"/>
      <c r="BL170" s="38"/>
    </row>
    <row r="171" spans="1:64" s="23" customFormat="1" x14ac:dyDescent="0.2">
      <c r="A171" s="38" t="s">
        <v>724</v>
      </c>
      <c r="B171" s="29" t="s">
        <v>896</v>
      </c>
      <c r="C171" s="39" t="s">
        <v>906</v>
      </c>
      <c r="D171" s="29">
        <v>50</v>
      </c>
      <c r="E171" s="29" t="s">
        <v>26</v>
      </c>
      <c r="F171" s="38">
        <v>86</v>
      </c>
      <c r="G171" s="29" t="s">
        <v>27</v>
      </c>
      <c r="H171" s="29" t="s">
        <v>28</v>
      </c>
      <c r="I171" s="38" t="s">
        <v>41</v>
      </c>
      <c r="J171" s="38" t="s">
        <v>76</v>
      </c>
      <c r="K171" s="38"/>
      <c r="L171" s="38"/>
      <c r="M171" s="29" t="s">
        <v>32</v>
      </c>
      <c r="N171" s="29" t="s">
        <v>368</v>
      </c>
      <c r="O171" s="29">
        <v>24</v>
      </c>
      <c r="P171" s="29" t="s">
        <v>28</v>
      </c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 t="s">
        <v>5925</v>
      </c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  <c r="BA171" s="38"/>
      <c r="BB171" s="38"/>
      <c r="BC171" s="38"/>
      <c r="BD171" s="38"/>
      <c r="BE171" s="38"/>
      <c r="BF171" s="38"/>
      <c r="BG171" s="38"/>
      <c r="BH171" s="38"/>
      <c r="BI171" s="38"/>
      <c r="BJ171" s="38"/>
      <c r="BK171" s="38"/>
      <c r="BL171" s="38"/>
    </row>
    <row r="172" spans="1:64" s="23" customFormat="1" x14ac:dyDescent="0.2">
      <c r="A172" s="38" t="s">
        <v>724</v>
      </c>
      <c r="B172" s="29" t="s">
        <v>896</v>
      </c>
      <c r="C172" s="39" t="s">
        <v>907</v>
      </c>
      <c r="D172" s="29">
        <v>50</v>
      </c>
      <c r="E172" s="29" t="s">
        <v>26</v>
      </c>
      <c r="F172" s="38">
        <v>75</v>
      </c>
      <c r="G172" s="29" t="s">
        <v>27</v>
      </c>
      <c r="H172" s="29" t="s">
        <v>28</v>
      </c>
      <c r="I172" s="38" t="s">
        <v>41</v>
      </c>
      <c r="J172" s="38" t="s">
        <v>76</v>
      </c>
      <c r="K172" s="38"/>
      <c r="L172" s="38"/>
      <c r="M172" s="29" t="s">
        <v>32</v>
      </c>
      <c r="N172" s="29" t="s">
        <v>368</v>
      </c>
      <c r="O172" s="29">
        <v>24</v>
      </c>
      <c r="P172" s="29" t="s">
        <v>28</v>
      </c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 t="s">
        <v>5925</v>
      </c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  <c r="BA172" s="38"/>
      <c r="BB172" s="38"/>
      <c r="BC172" s="38"/>
      <c r="BD172" s="38"/>
      <c r="BE172" s="38"/>
      <c r="BF172" s="38"/>
      <c r="BG172" s="38"/>
      <c r="BH172" s="38"/>
      <c r="BI172" s="38"/>
      <c r="BJ172" s="38"/>
      <c r="BK172" s="38"/>
      <c r="BL172" s="38"/>
    </row>
    <row r="173" spans="1:64" s="23" customFormat="1" x14ac:dyDescent="0.2">
      <c r="A173" s="38" t="s">
        <v>724</v>
      </c>
      <c r="B173" s="29" t="s">
        <v>896</v>
      </c>
      <c r="C173" s="39" t="s">
        <v>908</v>
      </c>
      <c r="D173" s="29">
        <v>50</v>
      </c>
      <c r="E173" s="29" t="s">
        <v>26</v>
      </c>
      <c r="F173" s="38">
        <v>78</v>
      </c>
      <c r="G173" s="29" t="s">
        <v>27</v>
      </c>
      <c r="H173" s="29" t="s">
        <v>28</v>
      </c>
      <c r="I173" s="38" t="s">
        <v>41</v>
      </c>
      <c r="J173" s="38" t="s">
        <v>76</v>
      </c>
      <c r="K173" s="38"/>
      <c r="L173" s="38"/>
      <c r="M173" s="29" t="s">
        <v>32</v>
      </c>
      <c r="N173" s="29" t="s">
        <v>368</v>
      </c>
      <c r="O173" s="29">
        <v>24</v>
      </c>
      <c r="P173" s="29" t="s">
        <v>28</v>
      </c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 t="s">
        <v>5925</v>
      </c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  <c r="BA173" s="38"/>
      <c r="BB173" s="38"/>
      <c r="BC173" s="38"/>
      <c r="BD173" s="38"/>
      <c r="BE173" s="38"/>
      <c r="BF173" s="38"/>
      <c r="BG173" s="38"/>
      <c r="BH173" s="38"/>
      <c r="BI173" s="38"/>
      <c r="BJ173" s="38"/>
      <c r="BK173" s="38"/>
      <c r="BL173" s="38"/>
    </row>
    <row r="174" spans="1:64" s="23" customFormat="1" x14ac:dyDescent="0.2">
      <c r="A174" s="38" t="s">
        <v>724</v>
      </c>
      <c r="B174" s="29" t="s">
        <v>896</v>
      </c>
      <c r="C174" s="39" t="s">
        <v>909</v>
      </c>
      <c r="D174" s="29">
        <v>50</v>
      </c>
      <c r="E174" s="29" t="s">
        <v>26</v>
      </c>
      <c r="F174" s="38">
        <v>80</v>
      </c>
      <c r="G174" s="29" t="s">
        <v>27</v>
      </c>
      <c r="H174" s="29" t="s">
        <v>28</v>
      </c>
      <c r="I174" s="38" t="s">
        <v>41</v>
      </c>
      <c r="J174" s="38" t="s">
        <v>76</v>
      </c>
      <c r="K174" s="38"/>
      <c r="L174" s="38"/>
      <c r="M174" s="29" t="s">
        <v>32</v>
      </c>
      <c r="N174" s="29" t="s">
        <v>368</v>
      </c>
      <c r="O174" s="29">
        <v>24</v>
      </c>
      <c r="P174" s="29" t="s">
        <v>28</v>
      </c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 t="s">
        <v>5925</v>
      </c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  <c r="BA174" s="38"/>
      <c r="BB174" s="38"/>
      <c r="BC174" s="38"/>
      <c r="BD174" s="38"/>
      <c r="BE174" s="38"/>
      <c r="BF174" s="38"/>
      <c r="BG174" s="38"/>
      <c r="BH174" s="38"/>
      <c r="BI174" s="38"/>
      <c r="BJ174" s="38"/>
      <c r="BK174" s="38"/>
      <c r="BL174" s="38"/>
    </row>
    <row r="175" spans="1:64" s="23" customFormat="1" x14ac:dyDescent="0.2">
      <c r="A175" s="38" t="s">
        <v>724</v>
      </c>
      <c r="B175" s="29" t="s">
        <v>896</v>
      </c>
      <c r="C175" s="39" t="s">
        <v>910</v>
      </c>
      <c r="D175" s="29">
        <v>50</v>
      </c>
      <c r="E175" s="29" t="s">
        <v>26</v>
      </c>
      <c r="F175" s="38">
        <v>86</v>
      </c>
      <c r="G175" s="29" t="s">
        <v>27</v>
      </c>
      <c r="H175" s="29" t="s">
        <v>28</v>
      </c>
      <c r="I175" s="38" t="s">
        <v>41</v>
      </c>
      <c r="J175" s="38" t="s">
        <v>76</v>
      </c>
      <c r="K175" s="38"/>
      <c r="L175" s="38"/>
      <c r="M175" s="29" t="s">
        <v>32</v>
      </c>
      <c r="N175" s="29" t="s">
        <v>368</v>
      </c>
      <c r="O175" s="29">
        <v>24</v>
      </c>
      <c r="P175" s="29" t="s">
        <v>28</v>
      </c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 t="s">
        <v>5925</v>
      </c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  <c r="BA175" s="38"/>
      <c r="BB175" s="38"/>
      <c r="BC175" s="38"/>
      <c r="BD175" s="38"/>
      <c r="BE175" s="38"/>
      <c r="BF175" s="38"/>
      <c r="BG175" s="38"/>
      <c r="BH175" s="38"/>
      <c r="BI175" s="38"/>
      <c r="BJ175" s="38"/>
      <c r="BK175" s="38"/>
      <c r="BL175" s="38"/>
    </row>
    <row r="176" spans="1:64" s="23" customFormat="1" x14ac:dyDescent="0.2">
      <c r="A176" s="38" t="s">
        <v>724</v>
      </c>
      <c r="B176" s="29" t="s">
        <v>896</v>
      </c>
      <c r="C176" s="39" t="s">
        <v>911</v>
      </c>
      <c r="D176" s="29">
        <v>50</v>
      </c>
      <c r="E176" s="29" t="s">
        <v>26</v>
      </c>
      <c r="F176" s="38">
        <v>82</v>
      </c>
      <c r="G176" s="29" t="s">
        <v>27</v>
      </c>
      <c r="H176" s="29" t="s">
        <v>28</v>
      </c>
      <c r="I176" s="38" t="s">
        <v>41</v>
      </c>
      <c r="J176" s="38" t="s">
        <v>76</v>
      </c>
      <c r="K176" s="38"/>
      <c r="L176" s="38"/>
      <c r="M176" s="29" t="s">
        <v>32</v>
      </c>
      <c r="N176" s="29" t="s">
        <v>368</v>
      </c>
      <c r="O176" s="29">
        <v>24</v>
      </c>
      <c r="P176" s="29" t="s">
        <v>28</v>
      </c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 t="s">
        <v>5925</v>
      </c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  <c r="BA176" s="38"/>
      <c r="BB176" s="38"/>
      <c r="BC176" s="38"/>
      <c r="BD176" s="38"/>
      <c r="BE176" s="38"/>
      <c r="BF176" s="38"/>
      <c r="BG176" s="38"/>
      <c r="BH176" s="38"/>
      <c r="BI176" s="38"/>
      <c r="BJ176" s="38"/>
      <c r="BK176" s="38"/>
      <c r="BL176" s="38"/>
    </row>
    <row r="177" spans="1:64" s="23" customFormat="1" x14ac:dyDescent="0.2">
      <c r="A177" s="38" t="s">
        <v>724</v>
      </c>
      <c r="B177" s="29" t="s">
        <v>896</v>
      </c>
      <c r="C177" s="39" t="s">
        <v>912</v>
      </c>
      <c r="D177" s="29">
        <v>50</v>
      </c>
      <c r="E177" s="29" t="s">
        <v>26</v>
      </c>
      <c r="F177" s="38">
        <v>86</v>
      </c>
      <c r="G177" s="29" t="s">
        <v>27</v>
      </c>
      <c r="H177" s="29" t="s">
        <v>28</v>
      </c>
      <c r="I177" s="38" t="s">
        <v>41</v>
      </c>
      <c r="J177" s="38" t="s">
        <v>76</v>
      </c>
      <c r="K177" s="38"/>
      <c r="L177" s="38"/>
      <c r="M177" s="29" t="s">
        <v>32</v>
      </c>
      <c r="N177" s="29" t="s">
        <v>368</v>
      </c>
      <c r="O177" s="29">
        <v>24</v>
      </c>
      <c r="P177" s="29" t="s">
        <v>28</v>
      </c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 t="s">
        <v>5925</v>
      </c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  <c r="BA177" s="38"/>
      <c r="BB177" s="38"/>
      <c r="BC177" s="38"/>
      <c r="BD177" s="38"/>
      <c r="BE177" s="38"/>
      <c r="BF177" s="38"/>
      <c r="BG177" s="38"/>
      <c r="BH177" s="38"/>
      <c r="BI177" s="38"/>
      <c r="BJ177" s="38"/>
      <c r="BK177" s="38"/>
      <c r="BL177" s="38"/>
    </row>
    <row r="178" spans="1:64" s="23" customFormat="1" x14ac:dyDescent="0.2">
      <c r="A178" s="38" t="s">
        <v>724</v>
      </c>
      <c r="B178" s="29" t="s">
        <v>896</v>
      </c>
      <c r="C178" s="39" t="s">
        <v>913</v>
      </c>
      <c r="D178" s="29">
        <v>50</v>
      </c>
      <c r="E178" s="29" t="s">
        <v>26</v>
      </c>
      <c r="F178" s="38">
        <v>74</v>
      </c>
      <c r="G178" s="29" t="s">
        <v>27</v>
      </c>
      <c r="H178" s="29" t="s">
        <v>28</v>
      </c>
      <c r="I178" s="38" t="s">
        <v>41</v>
      </c>
      <c r="J178" s="38" t="s">
        <v>76</v>
      </c>
      <c r="K178" s="38"/>
      <c r="L178" s="38"/>
      <c r="M178" s="29" t="s">
        <v>32</v>
      </c>
      <c r="N178" s="29" t="s">
        <v>368</v>
      </c>
      <c r="O178" s="29">
        <v>24</v>
      </c>
      <c r="P178" s="29" t="s">
        <v>28</v>
      </c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 t="s">
        <v>5925</v>
      </c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  <c r="BA178" s="38"/>
      <c r="BB178" s="38"/>
      <c r="BC178" s="38"/>
      <c r="BD178" s="38"/>
      <c r="BE178" s="38"/>
      <c r="BF178" s="38"/>
      <c r="BG178" s="38"/>
      <c r="BH178" s="38"/>
      <c r="BI178" s="38"/>
      <c r="BJ178" s="38"/>
      <c r="BK178" s="38"/>
      <c r="BL178" s="38"/>
    </row>
    <row r="179" spans="1:64" s="23" customFormat="1" x14ac:dyDescent="0.2">
      <c r="A179" s="38" t="s">
        <v>724</v>
      </c>
      <c r="B179" s="29" t="s">
        <v>896</v>
      </c>
      <c r="C179" s="39" t="s">
        <v>914</v>
      </c>
      <c r="D179" s="29">
        <v>50</v>
      </c>
      <c r="E179" s="29" t="s">
        <v>26</v>
      </c>
      <c r="F179" s="38">
        <v>86</v>
      </c>
      <c r="G179" s="29" t="s">
        <v>27</v>
      </c>
      <c r="H179" s="29" t="s">
        <v>28</v>
      </c>
      <c r="I179" s="38" t="s">
        <v>41</v>
      </c>
      <c r="J179" s="38" t="s">
        <v>76</v>
      </c>
      <c r="K179" s="38"/>
      <c r="L179" s="38"/>
      <c r="M179" s="29" t="s">
        <v>32</v>
      </c>
      <c r="N179" s="29" t="s">
        <v>368</v>
      </c>
      <c r="O179" s="29">
        <v>24</v>
      </c>
      <c r="P179" s="29" t="s">
        <v>28</v>
      </c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 t="s">
        <v>5925</v>
      </c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  <c r="BA179" s="38"/>
      <c r="BB179" s="38"/>
      <c r="BC179" s="38"/>
      <c r="BD179" s="38"/>
      <c r="BE179" s="38"/>
      <c r="BF179" s="38"/>
      <c r="BG179" s="38"/>
      <c r="BH179" s="38"/>
      <c r="BI179" s="38"/>
      <c r="BJ179" s="38"/>
      <c r="BK179" s="38"/>
      <c r="BL179" s="38"/>
    </row>
    <row r="180" spans="1:64" s="23" customFormat="1" x14ac:dyDescent="0.2">
      <c r="A180" s="38" t="s">
        <v>724</v>
      </c>
      <c r="B180" s="29" t="s">
        <v>896</v>
      </c>
      <c r="C180" s="39" t="s">
        <v>915</v>
      </c>
      <c r="D180" s="29">
        <v>50</v>
      </c>
      <c r="E180" s="29" t="s">
        <v>26</v>
      </c>
      <c r="F180" s="38">
        <v>75</v>
      </c>
      <c r="G180" s="29" t="s">
        <v>27</v>
      </c>
      <c r="H180" s="29" t="s">
        <v>28</v>
      </c>
      <c r="I180" s="38" t="s">
        <v>41</v>
      </c>
      <c r="J180" s="38" t="s">
        <v>76</v>
      </c>
      <c r="K180" s="38"/>
      <c r="L180" s="38"/>
      <c r="M180" s="29" t="s">
        <v>32</v>
      </c>
      <c r="N180" s="29" t="s">
        <v>368</v>
      </c>
      <c r="O180" s="29">
        <v>24</v>
      </c>
      <c r="P180" s="29" t="s">
        <v>28</v>
      </c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 t="s">
        <v>5925</v>
      </c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38"/>
      <c r="BG180" s="38"/>
      <c r="BH180" s="38"/>
      <c r="BI180" s="38"/>
      <c r="BJ180" s="38"/>
      <c r="BK180" s="38"/>
      <c r="BL180" s="38"/>
    </row>
    <row r="181" spans="1:64" s="23" customFormat="1" x14ac:dyDescent="0.2">
      <c r="A181" s="38" t="s">
        <v>724</v>
      </c>
      <c r="B181" s="29" t="s">
        <v>896</v>
      </c>
      <c r="C181" s="39" t="s">
        <v>916</v>
      </c>
      <c r="D181" s="29">
        <v>50</v>
      </c>
      <c r="E181" s="29" t="s">
        <v>26</v>
      </c>
      <c r="F181" s="38">
        <v>78</v>
      </c>
      <c r="G181" s="29" t="s">
        <v>27</v>
      </c>
      <c r="H181" s="29" t="s">
        <v>28</v>
      </c>
      <c r="I181" s="38" t="s">
        <v>41</v>
      </c>
      <c r="J181" s="38" t="s">
        <v>76</v>
      </c>
      <c r="K181" s="38"/>
      <c r="L181" s="38"/>
      <c r="M181" s="29" t="s">
        <v>32</v>
      </c>
      <c r="N181" s="29" t="s">
        <v>368</v>
      </c>
      <c r="O181" s="29">
        <v>24</v>
      </c>
      <c r="P181" s="29" t="s">
        <v>28</v>
      </c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 t="s">
        <v>5925</v>
      </c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  <c r="BA181" s="38"/>
      <c r="BB181" s="38"/>
      <c r="BC181" s="38"/>
      <c r="BD181" s="38"/>
      <c r="BE181" s="38"/>
      <c r="BF181" s="38"/>
      <c r="BG181" s="38"/>
      <c r="BH181" s="38"/>
      <c r="BI181" s="38"/>
      <c r="BJ181" s="38"/>
      <c r="BK181" s="38"/>
      <c r="BL181" s="38"/>
    </row>
    <row r="182" spans="1:64" s="23" customFormat="1" x14ac:dyDescent="0.2">
      <c r="A182" s="38" t="s">
        <v>724</v>
      </c>
      <c r="B182" s="29" t="s">
        <v>896</v>
      </c>
      <c r="C182" s="39" t="s">
        <v>917</v>
      </c>
      <c r="D182" s="29">
        <v>50</v>
      </c>
      <c r="E182" s="29" t="s">
        <v>26</v>
      </c>
      <c r="F182" s="38">
        <v>80</v>
      </c>
      <c r="G182" s="29" t="s">
        <v>27</v>
      </c>
      <c r="H182" s="29" t="s">
        <v>28</v>
      </c>
      <c r="I182" s="38" t="s">
        <v>41</v>
      </c>
      <c r="J182" s="38" t="s">
        <v>76</v>
      </c>
      <c r="K182" s="38"/>
      <c r="L182" s="38"/>
      <c r="M182" s="29" t="s">
        <v>32</v>
      </c>
      <c r="N182" s="29" t="s">
        <v>368</v>
      </c>
      <c r="O182" s="29">
        <v>24</v>
      </c>
      <c r="P182" s="29" t="s">
        <v>28</v>
      </c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 t="s">
        <v>5925</v>
      </c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  <c r="BA182" s="38"/>
      <c r="BB182" s="38"/>
      <c r="BC182" s="38"/>
      <c r="BD182" s="38"/>
      <c r="BE182" s="38"/>
      <c r="BF182" s="38"/>
      <c r="BG182" s="38"/>
      <c r="BH182" s="38"/>
      <c r="BI182" s="38"/>
      <c r="BJ182" s="38"/>
      <c r="BK182" s="38"/>
      <c r="BL182" s="38"/>
    </row>
    <row r="183" spans="1:64" s="23" customFormat="1" x14ac:dyDescent="0.2">
      <c r="A183" s="38" t="s">
        <v>724</v>
      </c>
      <c r="B183" s="29" t="s">
        <v>896</v>
      </c>
      <c r="C183" s="39" t="s">
        <v>918</v>
      </c>
      <c r="D183" s="29">
        <v>50</v>
      </c>
      <c r="E183" s="29" t="s">
        <v>26</v>
      </c>
      <c r="F183" s="38">
        <v>86</v>
      </c>
      <c r="G183" s="29" t="s">
        <v>27</v>
      </c>
      <c r="H183" s="29" t="s">
        <v>28</v>
      </c>
      <c r="I183" s="38" t="s">
        <v>41</v>
      </c>
      <c r="J183" s="38" t="s">
        <v>76</v>
      </c>
      <c r="K183" s="38"/>
      <c r="L183" s="38"/>
      <c r="M183" s="29" t="s">
        <v>32</v>
      </c>
      <c r="N183" s="29" t="s">
        <v>368</v>
      </c>
      <c r="O183" s="29">
        <v>24</v>
      </c>
      <c r="P183" s="29" t="s">
        <v>28</v>
      </c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 t="s">
        <v>5925</v>
      </c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  <c r="BA183" s="38"/>
      <c r="BB183" s="38"/>
      <c r="BC183" s="38"/>
      <c r="BD183" s="38"/>
      <c r="BE183" s="38"/>
      <c r="BF183" s="38"/>
      <c r="BG183" s="38"/>
      <c r="BH183" s="38"/>
      <c r="BI183" s="38"/>
      <c r="BJ183" s="38"/>
      <c r="BK183" s="38"/>
      <c r="BL183" s="38"/>
    </row>
    <row r="184" spans="1:64" s="23" customFormat="1" x14ac:dyDescent="0.2">
      <c r="A184" s="38" t="s">
        <v>724</v>
      </c>
      <c r="B184" s="29" t="s">
        <v>896</v>
      </c>
      <c r="C184" s="39" t="s">
        <v>919</v>
      </c>
      <c r="D184" s="29">
        <v>50</v>
      </c>
      <c r="E184" s="29" t="s">
        <v>26</v>
      </c>
      <c r="F184" s="38">
        <v>86</v>
      </c>
      <c r="G184" s="29" t="s">
        <v>27</v>
      </c>
      <c r="H184" s="29" t="s">
        <v>28</v>
      </c>
      <c r="I184" s="38" t="s">
        <v>41</v>
      </c>
      <c r="J184" s="38" t="s">
        <v>76</v>
      </c>
      <c r="K184" s="38"/>
      <c r="L184" s="38"/>
      <c r="M184" s="29" t="s">
        <v>32</v>
      </c>
      <c r="N184" s="29" t="s">
        <v>368</v>
      </c>
      <c r="O184" s="29">
        <v>24</v>
      </c>
      <c r="P184" s="29" t="s">
        <v>28</v>
      </c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 t="s">
        <v>5925</v>
      </c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  <c r="BA184" s="38"/>
      <c r="BB184" s="38"/>
      <c r="BC184" s="38"/>
      <c r="BD184" s="38"/>
      <c r="BE184" s="38"/>
      <c r="BF184" s="38"/>
      <c r="BG184" s="38"/>
      <c r="BH184" s="38"/>
      <c r="BI184" s="38"/>
      <c r="BJ184" s="38"/>
      <c r="BK184" s="38"/>
      <c r="BL184" s="38"/>
    </row>
    <row r="185" spans="1:64" s="23" customFormat="1" x14ac:dyDescent="0.2">
      <c r="A185" s="38" t="s">
        <v>724</v>
      </c>
      <c r="B185" s="29" t="s">
        <v>896</v>
      </c>
      <c r="C185" s="39" t="s">
        <v>920</v>
      </c>
      <c r="D185" s="29">
        <v>50</v>
      </c>
      <c r="E185" s="29" t="s">
        <v>26</v>
      </c>
      <c r="F185" s="38">
        <v>75</v>
      </c>
      <c r="G185" s="29" t="s">
        <v>27</v>
      </c>
      <c r="H185" s="29" t="s">
        <v>28</v>
      </c>
      <c r="I185" s="38" t="s">
        <v>41</v>
      </c>
      <c r="J185" s="38" t="s">
        <v>76</v>
      </c>
      <c r="K185" s="38"/>
      <c r="L185" s="38"/>
      <c r="M185" s="29" t="s">
        <v>32</v>
      </c>
      <c r="N185" s="29" t="s">
        <v>368</v>
      </c>
      <c r="O185" s="29">
        <v>24</v>
      </c>
      <c r="P185" s="29" t="s">
        <v>28</v>
      </c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 t="s">
        <v>5925</v>
      </c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  <c r="BA185" s="38"/>
      <c r="BB185" s="38"/>
      <c r="BC185" s="38"/>
      <c r="BD185" s="38"/>
      <c r="BE185" s="38"/>
      <c r="BF185" s="38"/>
      <c r="BG185" s="38"/>
      <c r="BH185" s="38"/>
      <c r="BI185" s="38"/>
      <c r="BJ185" s="38"/>
      <c r="BK185" s="38"/>
      <c r="BL185" s="38"/>
    </row>
    <row r="186" spans="1:64" s="23" customFormat="1" x14ac:dyDescent="0.2">
      <c r="A186" s="38" t="s">
        <v>724</v>
      </c>
      <c r="B186" s="29" t="s">
        <v>896</v>
      </c>
      <c r="C186" s="39" t="s">
        <v>921</v>
      </c>
      <c r="D186" s="29">
        <v>50</v>
      </c>
      <c r="E186" s="29" t="s">
        <v>26</v>
      </c>
      <c r="F186" s="38">
        <v>78</v>
      </c>
      <c r="G186" s="29" t="s">
        <v>27</v>
      </c>
      <c r="H186" s="29" t="s">
        <v>28</v>
      </c>
      <c r="I186" s="38" t="s">
        <v>41</v>
      </c>
      <c r="J186" s="38" t="s">
        <v>76</v>
      </c>
      <c r="K186" s="38"/>
      <c r="L186" s="38"/>
      <c r="M186" s="29" t="s">
        <v>32</v>
      </c>
      <c r="N186" s="29" t="s">
        <v>368</v>
      </c>
      <c r="O186" s="29">
        <v>24</v>
      </c>
      <c r="P186" s="29" t="s">
        <v>28</v>
      </c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 t="s">
        <v>5925</v>
      </c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  <c r="BA186" s="38"/>
      <c r="BB186" s="38"/>
      <c r="BC186" s="38"/>
      <c r="BD186" s="38"/>
      <c r="BE186" s="38"/>
      <c r="BF186" s="38"/>
      <c r="BG186" s="38"/>
      <c r="BH186" s="38"/>
      <c r="BI186" s="38"/>
      <c r="BJ186" s="38"/>
      <c r="BK186" s="38"/>
      <c r="BL186" s="38"/>
    </row>
    <row r="187" spans="1:64" s="23" customFormat="1" x14ac:dyDescent="0.2">
      <c r="A187" s="38" t="s">
        <v>724</v>
      </c>
      <c r="B187" s="29" t="s">
        <v>896</v>
      </c>
      <c r="C187" s="39" t="s">
        <v>922</v>
      </c>
      <c r="D187" s="29">
        <v>50</v>
      </c>
      <c r="E187" s="29" t="s">
        <v>26</v>
      </c>
      <c r="F187" s="38">
        <v>80</v>
      </c>
      <c r="G187" s="29" t="s">
        <v>27</v>
      </c>
      <c r="H187" s="29" t="s">
        <v>28</v>
      </c>
      <c r="I187" s="38" t="s">
        <v>41</v>
      </c>
      <c r="J187" s="38" t="s">
        <v>76</v>
      </c>
      <c r="K187" s="38"/>
      <c r="L187" s="38"/>
      <c r="M187" s="29" t="s">
        <v>32</v>
      </c>
      <c r="N187" s="29" t="s">
        <v>368</v>
      </c>
      <c r="O187" s="29">
        <v>24</v>
      </c>
      <c r="P187" s="29" t="s">
        <v>28</v>
      </c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 t="s">
        <v>5925</v>
      </c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  <c r="BA187" s="38"/>
      <c r="BB187" s="38"/>
      <c r="BC187" s="38"/>
      <c r="BD187" s="38"/>
      <c r="BE187" s="38"/>
      <c r="BF187" s="38"/>
      <c r="BG187" s="38"/>
      <c r="BH187" s="38"/>
      <c r="BI187" s="38"/>
      <c r="BJ187" s="38"/>
      <c r="BK187" s="38"/>
      <c r="BL187" s="38"/>
    </row>
    <row r="188" spans="1:64" s="23" customFormat="1" x14ac:dyDescent="0.2">
      <c r="A188" s="38" t="s">
        <v>724</v>
      </c>
      <c r="B188" s="29" t="s">
        <v>896</v>
      </c>
      <c r="C188" s="39" t="s">
        <v>923</v>
      </c>
      <c r="D188" s="29">
        <v>50</v>
      </c>
      <c r="E188" s="29" t="s">
        <v>26</v>
      </c>
      <c r="F188" s="38">
        <v>86</v>
      </c>
      <c r="G188" s="29" t="s">
        <v>27</v>
      </c>
      <c r="H188" s="29" t="s">
        <v>28</v>
      </c>
      <c r="I188" s="38" t="s">
        <v>41</v>
      </c>
      <c r="J188" s="38" t="s">
        <v>76</v>
      </c>
      <c r="K188" s="38"/>
      <c r="L188" s="38"/>
      <c r="M188" s="29" t="s">
        <v>32</v>
      </c>
      <c r="N188" s="29" t="s">
        <v>368</v>
      </c>
      <c r="O188" s="29">
        <v>24</v>
      </c>
      <c r="P188" s="29" t="s">
        <v>28</v>
      </c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 t="s">
        <v>5925</v>
      </c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  <c r="BA188" s="38"/>
      <c r="BB188" s="38"/>
      <c r="BC188" s="38"/>
      <c r="BD188" s="38"/>
      <c r="BE188" s="38"/>
      <c r="BF188" s="38"/>
      <c r="BG188" s="38"/>
      <c r="BH188" s="38"/>
      <c r="BI188" s="38"/>
      <c r="BJ188" s="38"/>
      <c r="BK188" s="38"/>
      <c r="BL188" s="38"/>
    </row>
    <row r="189" spans="1:64" s="23" customFormat="1" x14ac:dyDescent="0.2">
      <c r="A189" s="38" t="s">
        <v>724</v>
      </c>
      <c r="B189" s="29" t="s">
        <v>896</v>
      </c>
      <c r="C189" s="39" t="s">
        <v>924</v>
      </c>
      <c r="D189" s="29">
        <v>50</v>
      </c>
      <c r="E189" s="29" t="s">
        <v>26</v>
      </c>
      <c r="F189" s="38">
        <v>82</v>
      </c>
      <c r="G189" s="29" t="s">
        <v>27</v>
      </c>
      <c r="H189" s="29" t="s">
        <v>28</v>
      </c>
      <c r="I189" s="38" t="s">
        <v>41</v>
      </c>
      <c r="J189" s="38" t="s">
        <v>76</v>
      </c>
      <c r="K189" s="38"/>
      <c r="L189" s="38"/>
      <c r="M189" s="29" t="s">
        <v>32</v>
      </c>
      <c r="N189" s="29" t="s">
        <v>368</v>
      </c>
      <c r="O189" s="29">
        <v>24</v>
      </c>
      <c r="P189" s="29" t="s">
        <v>28</v>
      </c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 t="s">
        <v>5925</v>
      </c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  <c r="BA189" s="38"/>
      <c r="BB189" s="38"/>
      <c r="BC189" s="38"/>
      <c r="BD189" s="38"/>
      <c r="BE189" s="38"/>
      <c r="BF189" s="38"/>
      <c r="BG189" s="38"/>
      <c r="BH189" s="38"/>
      <c r="BI189" s="38"/>
      <c r="BJ189" s="38"/>
      <c r="BK189" s="38"/>
      <c r="BL189" s="38"/>
    </row>
    <row r="190" spans="1:64" s="23" customFormat="1" x14ac:dyDescent="0.2">
      <c r="A190" s="38" t="s">
        <v>724</v>
      </c>
      <c r="B190" s="29" t="s">
        <v>896</v>
      </c>
      <c r="C190" s="39" t="s">
        <v>925</v>
      </c>
      <c r="D190" s="29">
        <v>50</v>
      </c>
      <c r="E190" s="29" t="s">
        <v>26</v>
      </c>
      <c r="F190" s="38">
        <v>86</v>
      </c>
      <c r="G190" s="29" t="s">
        <v>27</v>
      </c>
      <c r="H190" s="29" t="s">
        <v>28</v>
      </c>
      <c r="I190" s="38" t="s">
        <v>41</v>
      </c>
      <c r="J190" s="38" t="s">
        <v>76</v>
      </c>
      <c r="K190" s="38"/>
      <c r="L190" s="38"/>
      <c r="M190" s="29" t="s">
        <v>32</v>
      </c>
      <c r="N190" s="29" t="s">
        <v>368</v>
      </c>
      <c r="O190" s="29">
        <v>24</v>
      </c>
      <c r="P190" s="29" t="s">
        <v>28</v>
      </c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 t="s">
        <v>5925</v>
      </c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8"/>
      <c r="BE190" s="38"/>
      <c r="BF190" s="38"/>
      <c r="BG190" s="38"/>
      <c r="BH190" s="38"/>
      <c r="BI190" s="38"/>
      <c r="BJ190" s="38"/>
      <c r="BK190" s="38"/>
      <c r="BL190" s="38"/>
    </row>
    <row r="191" spans="1:64" s="23" customFormat="1" x14ac:dyDescent="0.2">
      <c r="A191" s="38" t="s">
        <v>724</v>
      </c>
      <c r="B191" s="29" t="s">
        <v>896</v>
      </c>
      <c r="C191" s="39" t="s">
        <v>926</v>
      </c>
      <c r="D191" s="29">
        <v>50</v>
      </c>
      <c r="E191" s="29" t="s">
        <v>26</v>
      </c>
      <c r="F191" s="38">
        <v>75</v>
      </c>
      <c r="G191" s="29" t="s">
        <v>27</v>
      </c>
      <c r="H191" s="29" t="s">
        <v>28</v>
      </c>
      <c r="I191" s="38" t="s">
        <v>41</v>
      </c>
      <c r="J191" s="38" t="s">
        <v>76</v>
      </c>
      <c r="K191" s="38"/>
      <c r="L191" s="38"/>
      <c r="M191" s="29" t="s">
        <v>32</v>
      </c>
      <c r="N191" s="29" t="s">
        <v>368</v>
      </c>
      <c r="O191" s="29">
        <v>24</v>
      </c>
      <c r="P191" s="29" t="s">
        <v>28</v>
      </c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 t="s">
        <v>5925</v>
      </c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  <c r="BA191" s="38"/>
      <c r="BB191" s="38"/>
      <c r="BC191" s="38"/>
      <c r="BD191" s="38"/>
      <c r="BE191" s="38"/>
      <c r="BF191" s="38"/>
      <c r="BG191" s="38"/>
      <c r="BH191" s="38"/>
      <c r="BI191" s="38"/>
      <c r="BJ191" s="38"/>
      <c r="BK191" s="38"/>
      <c r="BL191" s="38"/>
    </row>
    <row r="192" spans="1:64" s="23" customFormat="1" x14ac:dyDescent="0.2">
      <c r="A192" s="38" t="s">
        <v>724</v>
      </c>
      <c r="B192" s="29" t="s">
        <v>896</v>
      </c>
      <c r="C192" s="39" t="s">
        <v>927</v>
      </c>
      <c r="D192" s="29">
        <v>50</v>
      </c>
      <c r="E192" s="29" t="s">
        <v>26</v>
      </c>
      <c r="F192" s="38">
        <v>78</v>
      </c>
      <c r="G192" s="29" t="s">
        <v>27</v>
      </c>
      <c r="H192" s="29" t="s">
        <v>28</v>
      </c>
      <c r="I192" s="38" t="s">
        <v>41</v>
      </c>
      <c r="J192" s="38" t="s">
        <v>76</v>
      </c>
      <c r="K192" s="38"/>
      <c r="L192" s="38"/>
      <c r="M192" s="29" t="s">
        <v>32</v>
      </c>
      <c r="N192" s="29" t="s">
        <v>368</v>
      </c>
      <c r="O192" s="29">
        <v>24</v>
      </c>
      <c r="P192" s="29" t="s">
        <v>28</v>
      </c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 t="s">
        <v>5925</v>
      </c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  <c r="BA192" s="38"/>
      <c r="BB192" s="38"/>
      <c r="BC192" s="38"/>
      <c r="BD192" s="38"/>
      <c r="BE192" s="38"/>
      <c r="BF192" s="38"/>
      <c r="BG192" s="38"/>
      <c r="BH192" s="38"/>
      <c r="BI192" s="38"/>
      <c r="BJ192" s="38"/>
      <c r="BK192" s="38"/>
      <c r="BL192" s="38"/>
    </row>
    <row r="193" spans="1:64" s="23" customFormat="1" x14ac:dyDescent="0.2">
      <c r="A193" s="38" t="s">
        <v>724</v>
      </c>
      <c r="B193" s="29" t="s">
        <v>896</v>
      </c>
      <c r="C193" s="39" t="s">
        <v>928</v>
      </c>
      <c r="D193" s="29">
        <v>50</v>
      </c>
      <c r="E193" s="29" t="s">
        <v>26</v>
      </c>
      <c r="F193" s="38">
        <v>80</v>
      </c>
      <c r="G193" s="29" t="s">
        <v>27</v>
      </c>
      <c r="H193" s="29" t="s">
        <v>28</v>
      </c>
      <c r="I193" s="38" t="s">
        <v>41</v>
      </c>
      <c r="J193" s="38" t="s">
        <v>76</v>
      </c>
      <c r="K193" s="38"/>
      <c r="L193" s="38"/>
      <c r="M193" s="29" t="s">
        <v>32</v>
      </c>
      <c r="N193" s="29" t="s">
        <v>368</v>
      </c>
      <c r="O193" s="29">
        <v>24</v>
      </c>
      <c r="P193" s="29" t="s">
        <v>28</v>
      </c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 t="s">
        <v>5925</v>
      </c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  <c r="BA193" s="38"/>
      <c r="BB193" s="38"/>
      <c r="BC193" s="38"/>
      <c r="BD193" s="38"/>
      <c r="BE193" s="38"/>
      <c r="BF193" s="38"/>
      <c r="BG193" s="38"/>
      <c r="BH193" s="38"/>
      <c r="BI193" s="38"/>
      <c r="BJ193" s="38"/>
      <c r="BK193" s="38"/>
      <c r="BL193" s="38"/>
    </row>
    <row r="194" spans="1:64" s="23" customFormat="1" x14ac:dyDescent="0.2">
      <c r="A194" s="38" t="s">
        <v>724</v>
      </c>
      <c r="B194" s="29" t="s">
        <v>896</v>
      </c>
      <c r="C194" s="39" t="s">
        <v>929</v>
      </c>
      <c r="D194" s="29">
        <v>50</v>
      </c>
      <c r="E194" s="29" t="s">
        <v>26</v>
      </c>
      <c r="F194" s="38">
        <v>86</v>
      </c>
      <c r="G194" s="29" t="s">
        <v>27</v>
      </c>
      <c r="H194" s="29" t="s">
        <v>28</v>
      </c>
      <c r="I194" s="38" t="s">
        <v>41</v>
      </c>
      <c r="J194" s="38" t="s">
        <v>76</v>
      </c>
      <c r="K194" s="38"/>
      <c r="L194" s="38"/>
      <c r="M194" s="29" t="s">
        <v>32</v>
      </c>
      <c r="N194" s="29" t="s">
        <v>368</v>
      </c>
      <c r="O194" s="29">
        <v>24</v>
      </c>
      <c r="P194" s="29" t="s">
        <v>28</v>
      </c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 t="s">
        <v>5925</v>
      </c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  <c r="BA194" s="38"/>
      <c r="BB194" s="38"/>
      <c r="BC194" s="38"/>
      <c r="BD194" s="38"/>
      <c r="BE194" s="38"/>
      <c r="BF194" s="38"/>
      <c r="BG194" s="38"/>
      <c r="BH194" s="38"/>
      <c r="BI194" s="38"/>
      <c r="BJ194" s="38"/>
      <c r="BK194" s="38"/>
      <c r="BL194" s="38"/>
    </row>
    <row r="195" spans="1:64" s="23" customFormat="1" x14ac:dyDescent="0.2">
      <c r="A195" s="38" t="s">
        <v>724</v>
      </c>
      <c r="B195" s="29" t="s">
        <v>896</v>
      </c>
      <c r="C195" s="39" t="s">
        <v>930</v>
      </c>
      <c r="D195" s="29">
        <v>50</v>
      </c>
      <c r="E195" s="29" t="s">
        <v>26</v>
      </c>
      <c r="F195" s="38">
        <v>82</v>
      </c>
      <c r="G195" s="29" t="s">
        <v>27</v>
      </c>
      <c r="H195" s="29" t="s">
        <v>28</v>
      </c>
      <c r="I195" s="38" t="s">
        <v>41</v>
      </c>
      <c r="J195" s="38" t="s">
        <v>76</v>
      </c>
      <c r="K195" s="38"/>
      <c r="L195" s="38"/>
      <c r="M195" s="29" t="s">
        <v>32</v>
      </c>
      <c r="N195" s="29" t="s">
        <v>368</v>
      </c>
      <c r="O195" s="29">
        <v>24</v>
      </c>
      <c r="P195" s="29" t="s">
        <v>28</v>
      </c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 t="s">
        <v>5925</v>
      </c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  <c r="BA195" s="38"/>
      <c r="BB195" s="38"/>
      <c r="BC195" s="38"/>
      <c r="BD195" s="38"/>
      <c r="BE195" s="38"/>
      <c r="BF195" s="38"/>
      <c r="BG195" s="38"/>
      <c r="BH195" s="38"/>
      <c r="BI195" s="38"/>
      <c r="BJ195" s="38"/>
      <c r="BK195" s="38"/>
      <c r="BL195" s="38"/>
    </row>
    <row r="196" spans="1:64" s="23" customFormat="1" x14ac:dyDescent="0.2">
      <c r="A196" s="38" t="s">
        <v>724</v>
      </c>
      <c r="B196" s="29" t="s">
        <v>896</v>
      </c>
      <c r="C196" s="39" t="s">
        <v>931</v>
      </c>
      <c r="D196" s="29">
        <v>50</v>
      </c>
      <c r="E196" s="29" t="s">
        <v>26</v>
      </c>
      <c r="F196" s="38">
        <v>86</v>
      </c>
      <c r="G196" s="29" t="s">
        <v>27</v>
      </c>
      <c r="H196" s="29" t="s">
        <v>28</v>
      </c>
      <c r="I196" s="38" t="s">
        <v>41</v>
      </c>
      <c r="J196" s="38" t="s">
        <v>76</v>
      </c>
      <c r="K196" s="38"/>
      <c r="L196" s="38"/>
      <c r="M196" s="29" t="s">
        <v>32</v>
      </c>
      <c r="N196" s="29" t="s">
        <v>368</v>
      </c>
      <c r="O196" s="29">
        <v>24</v>
      </c>
      <c r="P196" s="29" t="s">
        <v>28</v>
      </c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 t="s">
        <v>5925</v>
      </c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  <c r="BA196" s="38"/>
      <c r="BB196" s="38"/>
      <c r="BC196" s="38"/>
      <c r="BD196" s="38"/>
      <c r="BE196" s="38"/>
      <c r="BF196" s="38"/>
      <c r="BG196" s="38"/>
      <c r="BH196" s="38"/>
      <c r="BI196" s="38"/>
      <c r="BJ196" s="38"/>
      <c r="BK196" s="38"/>
      <c r="BL196" s="38"/>
    </row>
    <row r="197" spans="1:64" s="23" customFormat="1" x14ac:dyDescent="0.2">
      <c r="A197" s="38" t="s">
        <v>724</v>
      </c>
      <c r="B197" s="29" t="s">
        <v>896</v>
      </c>
      <c r="C197" s="39" t="s">
        <v>932</v>
      </c>
      <c r="D197" s="29">
        <v>50</v>
      </c>
      <c r="E197" s="29" t="s">
        <v>26</v>
      </c>
      <c r="F197" s="38">
        <v>75</v>
      </c>
      <c r="G197" s="29" t="s">
        <v>27</v>
      </c>
      <c r="H197" s="29" t="s">
        <v>28</v>
      </c>
      <c r="I197" s="38" t="s">
        <v>41</v>
      </c>
      <c r="J197" s="38" t="s">
        <v>76</v>
      </c>
      <c r="K197" s="38"/>
      <c r="L197" s="38"/>
      <c r="M197" s="29" t="s">
        <v>32</v>
      </c>
      <c r="N197" s="29" t="s">
        <v>368</v>
      </c>
      <c r="O197" s="29">
        <v>24</v>
      </c>
      <c r="P197" s="29" t="s">
        <v>28</v>
      </c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 t="s">
        <v>5925</v>
      </c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  <c r="BA197" s="38"/>
      <c r="BB197" s="38"/>
      <c r="BC197" s="38"/>
      <c r="BD197" s="38"/>
      <c r="BE197" s="38"/>
      <c r="BF197" s="38"/>
      <c r="BG197" s="38"/>
      <c r="BH197" s="38"/>
      <c r="BI197" s="38"/>
      <c r="BJ197" s="38"/>
      <c r="BK197" s="38"/>
      <c r="BL197" s="38"/>
    </row>
    <row r="198" spans="1:64" s="23" customFormat="1" x14ac:dyDescent="0.2">
      <c r="A198" s="38" t="s">
        <v>724</v>
      </c>
      <c r="B198" s="29" t="s">
        <v>896</v>
      </c>
      <c r="C198" s="39" t="s">
        <v>933</v>
      </c>
      <c r="D198" s="29">
        <v>50</v>
      </c>
      <c r="E198" s="29" t="s">
        <v>26</v>
      </c>
      <c r="F198" s="38">
        <v>78</v>
      </c>
      <c r="G198" s="29" t="s">
        <v>27</v>
      </c>
      <c r="H198" s="29" t="s">
        <v>28</v>
      </c>
      <c r="I198" s="38" t="s">
        <v>41</v>
      </c>
      <c r="J198" s="38" t="s">
        <v>76</v>
      </c>
      <c r="K198" s="38"/>
      <c r="L198" s="38"/>
      <c r="M198" s="29" t="s">
        <v>32</v>
      </c>
      <c r="N198" s="29" t="s">
        <v>368</v>
      </c>
      <c r="O198" s="29">
        <v>24</v>
      </c>
      <c r="P198" s="29" t="s">
        <v>28</v>
      </c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 t="s">
        <v>5925</v>
      </c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  <c r="BA198" s="38"/>
      <c r="BB198" s="38"/>
      <c r="BC198" s="38"/>
      <c r="BD198" s="38"/>
      <c r="BE198" s="38"/>
      <c r="BF198" s="38"/>
      <c r="BG198" s="38"/>
      <c r="BH198" s="38"/>
      <c r="BI198" s="38"/>
      <c r="BJ198" s="38"/>
      <c r="BK198" s="38"/>
      <c r="BL198" s="38"/>
    </row>
    <row r="199" spans="1:64" s="23" customFormat="1" x14ac:dyDescent="0.2">
      <c r="A199" s="38" t="s">
        <v>724</v>
      </c>
      <c r="B199" s="29" t="s">
        <v>896</v>
      </c>
      <c r="C199" s="39" t="s">
        <v>934</v>
      </c>
      <c r="D199" s="29">
        <v>50</v>
      </c>
      <c r="E199" s="29" t="s">
        <v>26</v>
      </c>
      <c r="F199" s="38">
        <v>80</v>
      </c>
      <c r="G199" s="29" t="s">
        <v>27</v>
      </c>
      <c r="H199" s="29" t="s">
        <v>28</v>
      </c>
      <c r="I199" s="38" t="s">
        <v>41</v>
      </c>
      <c r="J199" s="38" t="s">
        <v>76</v>
      </c>
      <c r="K199" s="38"/>
      <c r="L199" s="38"/>
      <c r="M199" s="29" t="s">
        <v>32</v>
      </c>
      <c r="N199" s="29" t="s">
        <v>368</v>
      </c>
      <c r="O199" s="29">
        <v>24</v>
      </c>
      <c r="P199" s="29" t="s">
        <v>28</v>
      </c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 t="s">
        <v>5925</v>
      </c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  <c r="BA199" s="38"/>
      <c r="BB199" s="38"/>
      <c r="BC199" s="38"/>
      <c r="BD199" s="38"/>
      <c r="BE199" s="38"/>
      <c r="BF199" s="38"/>
      <c r="BG199" s="38"/>
      <c r="BH199" s="38"/>
      <c r="BI199" s="38"/>
      <c r="BJ199" s="38"/>
      <c r="BK199" s="38"/>
      <c r="BL199" s="38"/>
    </row>
    <row r="200" spans="1:64" s="23" customFormat="1" x14ac:dyDescent="0.2">
      <c r="A200" s="38" t="s">
        <v>724</v>
      </c>
      <c r="B200" s="29" t="s">
        <v>896</v>
      </c>
      <c r="C200" s="39" t="s">
        <v>935</v>
      </c>
      <c r="D200" s="29">
        <v>50</v>
      </c>
      <c r="E200" s="29" t="s">
        <v>26</v>
      </c>
      <c r="F200" s="38">
        <v>86</v>
      </c>
      <c r="G200" s="29" t="s">
        <v>27</v>
      </c>
      <c r="H200" s="29" t="s">
        <v>28</v>
      </c>
      <c r="I200" s="38" t="s">
        <v>41</v>
      </c>
      <c r="J200" s="38" t="s">
        <v>76</v>
      </c>
      <c r="K200" s="38"/>
      <c r="L200" s="38"/>
      <c r="M200" s="29" t="s">
        <v>32</v>
      </c>
      <c r="N200" s="29" t="s">
        <v>368</v>
      </c>
      <c r="O200" s="29">
        <v>24</v>
      </c>
      <c r="P200" s="29" t="s">
        <v>28</v>
      </c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 t="s">
        <v>5925</v>
      </c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  <c r="BA200" s="38"/>
      <c r="BB200" s="38"/>
      <c r="BC200" s="38"/>
      <c r="BD200" s="38"/>
      <c r="BE200" s="38"/>
      <c r="BF200" s="38"/>
      <c r="BG200" s="38"/>
      <c r="BH200" s="38"/>
      <c r="BI200" s="38"/>
      <c r="BJ200" s="38"/>
      <c r="BK200" s="38"/>
      <c r="BL200" s="38"/>
    </row>
    <row r="201" spans="1:64" s="23" customFormat="1" x14ac:dyDescent="0.2">
      <c r="A201" s="38" t="s">
        <v>724</v>
      </c>
      <c r="B201" s="29" t="s">
        <v>896</v>
      </c>
      <c r="C201" s="39" t="s">
        <v>936</v>
      </c>
      <c r="D201" s="29">
        <v>50</v>
      </c>
      <c r="E201" s="29" t="s">
        <v>26</v>
      </c>
      <c r="F201" s="38">
        <v>86</v>
      </c>
      <c r="G201" s="29" t="s">
        <v>27</v>
      </c>
      <c r="H201" s="29" t="s">
        <v>28</v>
      </c>
      <c r="I201" s="38" t="s">
        <v>41</v>
      </c>
      <c r="J201" s="38" t="s">
        <v>76</v>
      </c>
      <c r="K201" s="38"/>
      <c r="L201" s="38"/>
      <c r="M201" s="29" t="s">
        <v>32</v>
      </c>
      <c r="N201" s="29" t="s">
        <v>368</v>
      </c>
      <c r="O201" s="29">
        <v>24</v>
      </c>
      <c r="P201" s="29" t="s">
        <v>28</v>
      </c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 t="s">
        <v>5925</v>
      </c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  <c r="BA201" s="38"/>
      <c r="BB201" s="38"/>
      <c r="BC201" s="38"/>
      <c r="BD201" s="38"/>
      <c r="BE201" s="38"/>
      <c r="BF201" s="38"/>
      <c r="BG201" s="38"/>
      <c r="BH201" s="38"/>
      <c r="BI201" s="38"/>
      <c r="BJ201" s="38"/>
      <c r="BK201" s="38"/>
      <c r="BL201" s="38"/>
    </row>
    <row r="202" spans="1:64" s="23" customFormat="1" x14ac:dyDescent="0.2">
      <c r="A202" s="38" t="s">
        <v>724</v>
      </c>
      <c r="B202" s="29" t="s">
        <v>896</v>
      </c>
      <c r="C202" s="39" t="s">
        <v>937</v>
      </c>
      <c r="D202" s="29">
        <v>50</v>
      </c>
      <c r="E202" s="29" t="s">
        <v>26</v>
      </c>
      <c r="F202" s="38">
        <v>75</v>
      </c>
      <c r="G202" s="29" t="s">
        <v>27</v>
      </c>
      <c r="H202" s="29" t="s">
        <v>28</v>
      </c>
      <c r="I202" s="38" t="s">
        <v>41</v>
      </c>
      <c r="J202" s="38" t="s">
        <v>76</v>
      </c>
      <c r="K202" s="38"/>
      <c r="L202" s="38"/>
      <c r="M202" s="29" t="s">
        <v>32</v>
      </c>
      <c r="N202" s="29" t="s">
        <v>368</v>
      </c>
      <c r="O202" s="29">
        <v>24</v>
      </c>
      <c r="P202" s="29" t="s">
        <v>28</v>
      </c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 t="s">
        <v>5925</v>
      </c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  <c r="BA202" s="38"/>
      <c r="BB202" s="38"/>
      <c r="BC202" s="38"/>
      <c r="BD202" s="38"/>
      <c r="BE202" s="38"/>
      <c r="BF202" s="38"/>
      <c r="BG202" s="38"/>
      <c r="BH202" s="38"/>
      <c r="BI202" s="38"/>
      <c r="BJ202" s="38"/>
      <c r="BK202" s="38"/>
      <c r="BL202" s="38"/>
    </row>
    <row r="203" spans="1:64" s="23" customFormat="1" x14ac:dyDescent="0.2">
      <c r="A203" s="38" t="s">
        <v>724</v>
      </c>
      <c r="B203" s="29" t="s">
        <v>896</v>
      </c>
      <c r="C203" s="39" t="s">
        <v>938</v>
      </c>
      <c r="D203" s="29">
        <v>50</v>
      </c>
      <c r="E203" s="29" t="s">
        <v>26</v>
      </c>
      <c r="F203" s="38">
        <v>78</v>
      </c>
      <c r="G203" s="29" t="s">
        <v>27</v>
      </c>
      <c r="H203" s="29" t="s">
        <v>28</v>
      </c>
      <c r="I203" s="38" t="s">
        <v>41</v>
      </c>
      <c r="J203" s="38" t="s">
        <v>76</v>
      </c>
      <c r="K203" s="38"/>
      <c r="L203" s="38"/>
      <c r="M203" s="29" t="s">
        <v>32</v>
      </c>
      <c r="N203" s="29" t="s">
        <v>368</v>
      </c>
      <c r="O203" s="29">
        <v>24</v>
      </c>
      <c r="P203" s="29" t="s">
        <v>28</v>
      </c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 t="s">
        <v>5925</v>
      </c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  <c r="BA203" s="38"/>
      <c r="BB203" s="38"/>
      <c r="BC203" s="38"/>
      <c r="BD203" s="38"/>
      <c r="BE203" s="38"/>
      <c r="BF203" s="38"/>
      <c r="BG203" s="38"/>
      <c r="BH203" s="38"/>
      <c r="BI203" s="38"/>
      <c r="BJ203" s="38"/>
      <c r="BK203" s="38"/>
      <c r="BL203" s="38"/>
    </row>
    <row r="204" spans="1:64" s="23" customFormat="1" x14ac:dyDescent="0.2">
      <c r="A204" s="38" t="s">
        <v>724</v>
      </c>
      <c r="B204" s="29" t="s">
        <v>896</v>
      </c>
      <c r="C204" s="39" t="s">
        <v>939</v>
      </c>
      <c r="D204" s="29">
        <v>50</v>
      </c>
      <c r="E204" s="29" t="s">
        <v>26</v>
      </c>
      <c r="F204" s="38">
        <v>80</v>
      </c>
      <c r="G204" s="29" t="s">
        <v>27</v>
      </c>
      <c r="H204" s="29" t="s">
        <v>28</v>
      </c>
      <c r="I204" s="38" t="s">
        <v>41</v>
      </c>
      <c r="J204" s="38" t="s">
        <v>76</v>
      </c>
      <c r="K204" s="38"/>
      <c r="L204" s="38"/>
      <c r="M204" s="29" t="s">
        <v>32</v>
      </c>
      <c r="N204" s="29" t="s">
        <v>368</v>
      </c>
      <c r="O204" s="29">
        <v>24</v>
      </c>
      <c r="P204" s="29" t="s">
        <v>28</v>
      </c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 t="s">
        <v>5925</v>
      </c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  <c r="BA204" s="38"/>
      <c r="BB204" s="38"/>
      <c r="BC204" s="38"/>
      <c r="BD204" s="38"/>
      <c r="BE204" s="38"/>
      <c r="BF204" s="38"/>
      <c r="BG204" s="38"/>
      <c r="BH204" s="38"/>
      <c r="BI204" s="38"/>
      <c r="BJ204" s="38"/>
      <c r="BK204" s="38"/>
      <c r="BL204" s="38"/>
    </row>
    <row r="205" spans="1:64" s="23" customFormat="1" x14ac:dyDescent="0.2">
      <c r="A205" s="38" t="s">
        <v>724</v>
      </c>
      <c r="B205" s="29" t="s">
        <v>896</v>
      </c>
      <c r="C205" s="39" t="s">
        <v>940</v>
      </c>
      <c r="D205" s="29">
        <v>50</v>
      </c>
      <c r="E205" s="29" t="s">
        <v>26</v>
      </c>
      <c r="F205" s="38">
        <v>86</v>
      </c>
      <c r="G205" s="29" t="s">
        <v>27</v>
      </c>
      <c r="H205" s="29" t="s">
        <v>28</v>
      </c>
      <c r="I205" s="38" t="s">
        <v>41</v>
      </c>
      <c r="J205" s="38" t="s">
        <v>76</v>
      </c>
      <c r="K205" s="38"/>
      <c r="L205" s="38"/>
      <c r="M205" s="29" t="s">
        <v>32</v>
      </c>
      <c r="N205" s="29" t="s">
        <v>368</v>
      </c>
      <c r="O205" s="29">
        <v>24</v>
      </c>
      <c r="P205" s="29" t="s">
        <v>28</v>
      </c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 t="s">
        <v>5925</v>
      </c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  <c r="BA205" s="38"/>
      <c r="BB205" s="38"/>
      <c r="BC205" s="38"/>
      <c r="BD205" s="38"/>
      <c r="BE205" s="38"/>
      <c r="BF205" s="38"/>
      <c r="BG205" s="38"/>
      <c r="BH205" s="38"/>
      <c r="BI205" s="38"/>
      <c r="BJ205" s="38"/>
      <c r="BK205" s="38"/>
      <c r="BL205" s="38"/>
    </row>
    <row r="206" spans="1:64" s="23" customFormat="1" x14ac:dyDescent="0.2">
      <c r="A206" s="38" t="s">
        <v>724</v>
      </c>
      <c r="B206" s="29" t="s">
        <v>896</v>
      </c>
      <c r="C206" s="39" t="s">
        <v>941</v>
      </c>
      <c r="D206" s="29">
        <v>50</v>
      </c>
      <c r="E206" s="29" t="s">
        <v>26</v>
      </c>
      <c r="F206" s="38">
        <v>75</v>
      </c>
      <c r="G206" s="29" t="s">
        <v>27</v>
      </c>
      <c r="H206" s="29" t="s">
        <v>28</v>
      </c>
      <c r="I206" s="38" t="s">
        <v>41</v>
      </c>
      <c r="J206" s="38" t="s">
        <v>76</v>
      </c>
      <c r="K206" s="38"/>
      <c r="L206" s="38"/>
      <c r="M206" s="29" t="s">
        <v>32</v>
      </c>
      <c r="N206" s="29" t="s">
        <v>368</v>
      </c>
      <c r="O206" s="29">
        <v>24</v>
      </c>
      <c r="P206" s="29" t="s">
        <v>28</v>
      </c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 t="s">
        <v>5925</v>
      </c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  <c r="BA206" s="38"/>
      <c r="BB206" s="38"/>
      <c r="BC206" s="38"/>
      <c r="BD206" s="38"/>
      <c r="BE206" s="38"/>
      <c r="BF206" s="38"/>
      <c r="BG206" s="38"/>
      <c r="BH206" s="38"/>
      <c r="BI206" s="38"/>
      <c r="BJ206" s="38"/>
      <c r="BK206" s="38"/>
      <c r="BL206" s="38"/>
    </row>
    <row r="207" spans="1:64" s="23" customFormat="1" x14ac:dyDescent="0.2">
      <c r="A207" s="38" t="s">
        <v>724</v>
      </c>
      <c r="B207" s="29" t="s">
        <v>896</v>
      </c>
      <c r="C207" s="39" t="s">
        <v>942</v>
      </c>
      <c r="D207" s="29">
        <v>50</v>
      </c>
      <c r="E207" s="29" t="s">
        <v>26</v>
      </c>
      <c r="F207" s="38">
        <v>78</v>
      </c>
      <c r="G207" s="29" t="s">
        <v>27</v>
      </c>
      <c r="H207" s="29" t="s">
        <v>28</v>
      </c>
      <c r="I207" s="38" t="s">
        <v>41</v>
      </c>
      <c r="J207" s="38" t="s">
        <v>76</v>
      </c>
      <c r="K207" s="38"/>
      <c r="L207" s="38"/>
      <c r="M207" s="29" t="s">
        <v>32</v>
      </c>
      <c r="N207" s="29" t="s">
        <v>368</v>
      </c>
      <c r="O207" s="29">
        <v>24</v>
      </c>
      <c r="P207" s="29" t="s">
        <v>28</v>
      </c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 t="s">
        <v>5925</v>
      </c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8"/>
      <c r="BE207" s="38"/>
      <c r="BF207" s="38"/>
      <c r="BG207" s="38"/>
      <c r="BH207" s="38"/>
      <c r="BI207" s="38"/>
      <c r="BJ207" s="38"/>
      <c r="BK207" s="38"/>
      <c r="BL207" s="38"/>
    </row>
    <row r="208" spans="1:64" s="23" customFormat="1" x14ac:dyDescent="0.2">
      <c r="A208" s="38" t="s">
        <v>724</v>
      </c>
      <c r="B208" s="29" t="s">
        <v>896</v>
      </c>
      <c r="C208" s="39" t="s">
        <v>943</v>
      </c>
      <c r="D208" s="29">
        <v>50</v>
      </c>
      <c r="E208" s="29" t="s">
        <v>26</v>
      </c>
      <c r="F208" s="38">
        <v>80</v>
      </c>
      <c r="G208" s="29" t="s">
        <v>27</v>
      </c>
      <c r="H208" s="29" t="s">
        <v>28</v>
      </c>
      <c r="I208" s="38" t="s">
        <v>41</v>
      </c>
      <c r="J208" s="38" t="s">
        <v>76</v>
      </c>
      <c r="K208" s="38"/>
      <c r="L208" s="38"/>
      <c r="M208" s="29" t="s">
        <v>32</v>
      </c>
      <c r="N208" s="29" t="s">
        <v>368</v>
      </c>
      <c r="O208" s="29">
        <v>24</v>
      </c>
      <c r="P208" s="29" t="s">
        <v>28</v>
      </c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 t="s">
        <v>5925</v>
      </c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  <c r="BA208" s="38"/>
      <c r="BB208" s="38"/>
      <c r="BC208" s="38"/>
      <c r="BD208" s="38"/>
      <c r="BE208" s="38"/>
      <c r="BF208" s="38"/>
      <c r="BG208" s="38"/>
      <c r="BH208" s="38"/>
      <c r="BI208" s="38"/>
      <c r="BJ208" s="38"/>
      <c r="BK208" s="38"/>
      <c r="BL208" s="38"/>
    </row>
    <row r="209" spans="1:64" s="23" customFormat="1" x14ac:dyDescent="0.2">
      <c r="A209" s="38" t="s">
        <v>724</v>
      </c>
      <c r="B209" s="29" t="s">
        <v>896</v>
      </c>
      <c r="C209" s="39" t="s">
        <v>944</v>
      </c>
      <c r="D209" s="29">
        <v>50</v>
      </c>
      <c r="E209" s="29" t="s">
        <v>26</v>
      </c>
      <c r="F209" s="38">
        <v>86</v>
      </c>
      <c r="G209" s="29" t="s">
        <v>27</v>
      </c>
      <c r="H209" s="29" t="s">
        <v>28</v>
      </c>
      <c r="I209" s="38" t="s">
        <v>41</v>
      </c>
      <c r="J209" s="38" t="s">
        <v>76</v>
      </c>
      <c r="K209" s="38"/>
      <c r="L209" s="38"/>
      <c r="M209" s="29" t="s">
        <v>32</v>
      </c>
      <c r="N209" s="29" t="s">
        <v>368</v>
      </c>
      <c r="O209" s="29">
        <v>24</v>
      </c>
      <c r="P209" s="29" t="s">
        <v>28</v>
      </c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 t="s">
        <v>5925</v>
      </c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  <c r="BA209" s="38"/>
      <c r="BB209" s="38"/>
      <c r="BC209" s="38"/>
      <c r="BD209" s="38"/>
      <c r="BE209" s="38"/>
      <c r="BF209" s="38"/>
      <c r="BG209" s="38"/>
      <c r="BH209" s="38"/>
      <c r="BI209" s="38"/>
      <c r="BJ209" s="38"/>
      <c r="BK209" s="38"/>
      <c r="BL209" s="38"/>
    </row>
    <row r="210" spans="1:64" s="23" customFormat="1" x14ac:dyDescent="0.2">
      <c r="A210" s="38" t="s">
        <v>724</v>
      </c>
      <c r="B210" s="29" t="s">
        <v>896</v>
      </c>
      <c r="C210" s="39" t="s">
        <v>945</v>
      </c>
      <c r="D210" s="29">
        <v>50</v>
      </c>
      <c r="E210" s="29" t="s">
        <v>26</v>
      </c>
      <c r="F210" s="38">
        <v>82</v>
      </c>
      <c r="G210" s="29" t="s">
        <v>27</v>
      </c>
      <c r="H210" s="29" t="s">
        <v>28</v>
      </c>
      <c r="I210" s="38" t="s">
        <v>41</v>
      </c>
      <c r="J210" s="38" t="s">
        <v>76</v>
      </c>
      <c r="K210" s="38"/>
      <c r="L210" s="38"/>
      <c r="M210" s="29" t="s">
        <v>32</v>
      </c>
      <c r="N210" s="29" t="s">
        <v>368</v>
      </c>
      <c r="O210" s="29">
        <v>24</v>
      </c>
      <c r="P210" s="29" t="s">
        <v>28</v>
      </c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 t="s">
        <v>5925</v>
      </c>
      <c r="AH210" s="38"/>
      <c r="AI210" s="38"/>
      <c r="AJ210" s="38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  <c r="BA210" s="38"/>
      <c r="BB210" s="38"/>
      <c r="BC210" s="38"/>
      <c r="BD210" s="38"/>
      <c r="BE210" s="38"/>
      <c r="BF210" s="38"/>
      <c r="BG210" s="38"/>
      <c r="BH210" s="38"/>
      <c r="BI210" s="38"/>
      <c r="BJ210" s="38"/>
      <c r="BK210" s="38"/>
      <c r="BL210" s="38"/>
    </row>
    <row r="211" spans="1:64" s="23" customFormat="1" x14ac:dyDescent="0.2">
      <c r="A211" s="38" t="s">
        <v>724</v>
      </c>
      <c r="B211" s="29" t="s">
        <v>896</v>
      </c>
      <c r="C211" s="39" t="s">
        <v>946</v>
      </c>
      <c r="D211" s="29">
        <v>50</v>
      </c>
      <c r="E211" s="29" t="s">
        <v>26</v>
      </c>
      <c r="F211" s="38">
        <v>86</v>
      </c>
      <c r="G211" s="29" t="s">
        <v>27</v>
      </c>
      <c r="H211" s="29" t="s">
        <v>28</v>
      </c>
      <c r="I211" s="38" t="s">
        <v>41</v>
      </c>
      <c r="J211" s="38" t="s">
        <v>76</v>
      </c>
      <c r="K211" s="38"/>
      <c r="L211" s="38"/>
      <c r="M211" s="29" t="s">
        <v>32</v>
      </c>
      <c r="N211" s="29" t="s">
        <v>368</v>
      </c>
      <c r="O211" s="29">
        <v>24</v>
      </c>
      <c r="P211" s="29" t="s">
        <v>28</v>
      </c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 t="s">
        <v>5925</v>
      </c>
      <c r="AH211" s="38"/>
      <c r="AI211" s="38"/>
      <c r="AJ211" s="38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  <c r="BA211" s="38"/>
      <c r="BB211" s="38"/>
      <c r="BC211" s="38"/>
      <c r="BD211" s="38"/>
      <c r="BE211" s="38"/>
      <c r="BF211" s="38"/>
      <c r="BG211" s="38"/>
      <c r="BH211" s="38"/>
      <c r="BI211" s="38"/>
      <c r="BJ211" s="38"/>
      <c r="BK211" s="38"/>
      <c r="BL211" s="38"/>
    </row>
    <row r="212" spans="1:64" s="23" customFormat="1" x14ac:dyDescent="0.2">
      <c r="A212" s="38" t="s">
        <v>724</v>
      </c>
      <c r="B212" s="29" t="s">
        <v>896</v>
      </c>
      <c r="C212" s="39" t="s">
        <v>947</v>
      </c>
      <c r="D212" s="29">
        <v>50</v>
      </c>
      <c r="E212" s="29" t="s">
        <v>26</v>
      </c>
      <c r="F212" s="38">
        <v>75</v>
      </c>
      <c r="G212" s="29" t="s">
        <v>27</v>
      </c>
      <c r="H212" s="29" t="s">
        <v>28</v>
      </c>
      <c r="I212" s="38" t="s">
        <v>41</v>
      </c>
      <c r="J212" s="38" t="s">
        <v>76</v>
      </c>
      <c r="K212" s="38"/>
      <c r="L212" s="38"/>
      <c r="M212" s="29" t="s">
        <v>32</v>
      </c>
      <c r="N212" s="29" t="s">
        <v>368</v>
      </c>
      <c r="O212" s="29">
        <v>24</v>
      </c>
      <c r="P212" s="29" t="s">
        <v>28</v>
      </c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 t="s">
        <v>5925</v>
      </c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  <c r="BA212" s="38"/>
      <c r="BB212" s="38"/>
      <c r="BC212" s="38"/>
      <c r="BD212" s="38"/>
      <c r="BE212" s="38"/>
      <c r="BF212" s="38"/>
      <c r="BG212" s="38"/>
      <c r="BH212" s="38"/>
      <c r="BI212" s="38"/>
      <c r="BJ212" s="38"/>
      <c r="BK212" s="38"/>
      <c r="BL212" s="38"/>
    </row>
    <row r="213" spans="1:64" s="23" customFormat="1" x14ac:dyDescent="0.2">
      <c r="A213" s="38" t="s">
        <v>724</v>
      </c>
      <c r="B213" s="29" t="s">
        <v>896</v>
      </c>
      <c r="C213" s="39" t="s">
        <v>948</v>
      </c>
      <c r="D213" s="29">
        <v>50</v>
      </c>
      <c r="E213" s="29" t="s">
        <v>26</v>
      </c>
      <c r="F213" s="38">
        <v>78</v>
      </c>
      <c r="G213" s="29" t="s">
        <v>27</v>
      </c>
      <c r="H213" s="29" t="s">
        <v>28</v>
      </c>
      <c r="I213" s="38" t="s">
        <v>41</v>
      </c>
      <c r="J213" s="38" t="s">
        <v>76</v>
      </c>
      <c r="K213" s="38"/>
      <c r="L213" s="38"/>
      <c r="M213" s="29" t="s">
        <v>32</v>
      </c>
      <c r="N213" s="29" t="s">
        <v>368</v>
      </c>
      <c r="O213" s="29">
        <v>24</v>
      </c>
      <c r="P213" s="29" t="s">
        <v>28</v>
      </c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 t="s">
        <v>5925</v>
      </c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  <c r="BA213" s="38"/>
      <c r="BB213" s="38"/>
      <c r="BC213" s="38"/>
      <c r="BD213" s="38"/>
      <c r="BE213" s="38"/>
      <c r="BF213" s="38"/>
      <c r="BG213" s="38"/>
      <c r="BH213" s="38"/>
      <c r="BI213" s="38"/>
      <c r="BJ213" s="38"/>
      <c r="BK213" s="38"/>
      <c r="BL213" s="38"/>
    </row>
    <row r="214" spans="1:64" s="23" customFormat="1" x14ac:dyDescent="0.2">
      <c r="A214" s="38" t="s">
        <v>724</v>
      </c>
      <c r="B214" s="29" t="s">
        <v>896</v>
      </c>
      <c r="C214" s="40" t="s">
        <v>949</v>
      </c>
      <c r="D214" s="29">
        <v>50</v>
      </c>
      <c r="E214" s="29" t="s">
        <v>26</v>
      </c>
      <c r="F214" s="38">
        <v>80</v>
      </c>
      <c r="G214" s="29" t="s">
        <v>27</v>
      </c>
      <c r="H214" s="29" t="s">
        <v>28</v>
      </c>
      <c r="I214" s="38" t="s">
        <v>41</v>
      </c>
      <c r="J214" s="38" t="s">
        <v>76</v>
      </c>
      <c r="K214" s="38"/>
      <c r="L214" s="38"/>
      <c r="M214" s="29" t="s">
        <v>32</v>
      </c>
      <c r="N214" s="29" t="s">
        <v>368</v>
      </c>
      <c r="O214" s="29">
        <v>24</v>
      </c>
      <c r="P214" s="29" t="s">
        <v>28</v>
      </c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 t="s">
        <v>5925</v>
      </c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  <c r="BA214" s="38"/>
      <c r="BB214" s="38"/>
      <c r="BC214" s="38"/>
      <c r="BD214" s="38"/>
      <c r="BE214" s="38"/>
      <c r="BF214" s="38"/>
      <c r="BG214" s="38"/>
      <c r="BH214" s="38"/>
      <c r="BI214" s="38"/>
      <c r="BJ214" s="38"/>
      <c r="BK214" s="38"/>
      <c r="BL214" s="38"/>
    </row>
    <row r="215" spans="1:64" s="23" customFormat="1" x14ac:dyDescent="0.2">
      <c r="A215" s="38" t="s">
        <v>724</v>
      </c>
      <c r="B215" s="29" t="s">
        <v>896</v>
      </c>
      <c r="C215" s="40" t="s">
        <v>950</v>
      </c>
      <c r="D215" s="29">
        <v>50</v>
      </c>
      <c r="E215" s="29" t="s">
        <v>26</v>
      </c>
      <c r="F215" s="38">
        <v>86</v>
      </c>
      <c r="G215" s="29" t="s">
        <v>27</v>
      </c>
      <c r="H215" s="29" t="s">
        <v>28</v>
      </c>
      <c r="I215" s="38" t="s">
        <v>41</v>
      </c>
      <c r="J215" s="38" t="s">
        <v>76</v>
      </c>
      <c r="K215" s="38"/>
      <c r="L215" s="38"/>
      <c r="M215" s="29" t="s">
        <v>32</v>
      </c>
      <c r="N215" s="29" t="s">
        <v>368</v>
      </c>
      <c r="O215" s="29">
        <v>24</v>
      </c>
      <c r="P215" s="29" t="s">
        <v>28</v>
      </c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 t="s">
        <v>5925</v>
      </c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  <c r="BA215" s="38"/>
      <c r="BB215" s="38"/>
      <c r="BC215" s="38"/>
      <c r="BD215" s="38"/>
      <c r="BE215" s="38"/>
      <c r="BF215" s="38"/>
      <c r="BG215" s="38"/>
      <c r="BH215" s="38"/>
      <c r="BI215" s="38"/>
      <c r="BJ215" s="38"/>
      <c r="BK215" s="38"/>
      <c r="BL215" s="38"/>
    </row>
    <row r="216" spans="1:64" s="23" customFormat="1" x14ac:dyDescent="0.2">
      <c r="A216" s="38" t="s">
        <v>724</v>
      </c>
      <c r="B216" s="29" t="s">
        <v>896</v>
      </c>
      <c r="C216" s="40" t="s">
        <v>951</v>
      </c>
      <c r="D216" s="29">
        <v>50</v>
      </c>
      <c r="E216" s="29" t="s">
        <v>26</v>
      </c>
      <c r="F216" s="38">
        <v>82</v>
      </c>
      <c r="G216" s="29" t="s">
        <v>27</v>
      </c>
      <c r="H216" s="29" t="s">
        <v>28</v>
      </c>
      <c r="I216" s="38" t="s">
        <v>41</v>
      </c>
      <c r="J216" s="38" t="s">
        <v>76</v>
      </c>
      <c r="K216" s="38"/>
      <c r="L216" s="38"/>
      <c r="M216" s="29" t="s">
        <v>32</v>
      </c>
      <c r="N216" s="29" t="s">
        <v>368</v>
      </c>
      <c r="O216" s="29">
        <v>24</v>
      </c>
      <c r="P216" s="29" t="s">
        <v>28</v>
      </c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 t="s">
        <v>5925</v>
      </c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  <c r="BA216" s="38"/>
      <c r="BB216" s="38"/>
      <c r="BC216" s="38"/>
      <c r="BD216" s="38"/>
      <c r="BE216" s="38"/>
      <c r="BF216" s="38"/>
      <c r="BG216" s="38"/>
      <c r="BH216" s="38"/>
      <c r="BI216" s="38"/>
      <c r="BJ216" s="38"/>
      <c r="BK216" s="38"/>
      <c r="BL216" s="38"/>
    </row>
    <row r="217" spans="1:64" s="23" customFormat="1" x14ac:dyDescent="0.2">
      <c r="A217" s="38" t="s">
        <v>724</v>
      </c>
      <c r="B217" s="29" t="s">
        <v>896</v>
      </c>
      <c r="C217" s="40" t="s">
        <v>952</v>
      </c>
      <c r="D217" s="29">
        <v>50</v>
      </c>
      <c r="E217" s="29" t="s">
        <v>26</v>
      </c>
      <c r="F217" s="38">
        <v>86</v>
      </c>
      <c r="G217" s="29" t="s">
        <v>27</v>
      </c>
      <c r="H217" s="29" t="s">
        <v>28</v>
      </c>
      <c r="I217" s="38" t="s">
        <v>41</v>
      </c>
      <c r="J217" s="38" t="s">
        <v>76</v>
      </c>
      <c r="K217" s="38"/>
      <c r="L217" s="38"/>
      <c r="M217" s="29" t="s">
        <v>32</v>
      </c>
      <c r="N217" s="29" t="s">
        <v>368</v>
      </c>
      <c r="O217" s="29">
        <v>24</v>
      </c>
      <c r="P217" s="29" t="s">
        <v>28</v>
      </c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 t="s">
        <v>5925</v>
      </c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  <c r="BA217" s="38"/>
      <c r="BB217" s="38"/>
      <c r="BC217" s="38"/>
      <c r="BD217" s="38"/>
      <c r="BE217" s="38"/>
      <c r="BF217" s="38"/>
      <c r="BG217" s="38"/>
      <c r="BH217" s="38"/>
      <c r="BI217" s="38"/>
      <c r="BJ217" s="38"/>
      <c r="BK217" s="38"/>
      <c r="BL217" s="38"/>
    </row>
    <row r="218" spans="1:64" s="23" customFormat="1" x14ac:dyDescent="0.2">
      <c r="A218" s="38" t="s">
        <v>724</v>
      </c>
      <c r="B218" s="29" t="s">
        <v>896</v>
      </c>
      <c r="C218" s="40" t="s">
        <v>953</v>
      </c>
      <c r="D218" s="29">
        <v>50</v>
      </c>
      <c r="E218" s="29" t="s">
        <v>26</v>
      </c>
      <c r="F218" s="38">
        <v>75</v>
      </c>
      <c r="G218" s="29" t="s">
        <v>27</v>
      </c>
      <c r="H218" s="29" t="s">
        <v>28</v>
      </c>
      <c r="I218" s="38" t="s">
        <v>41</v>
      </c>
      <c r="J218" s="38" t="s">
        <v>76</v>
      </c>
      <c r="K218" s="38"/>
      <c r="L218" s="38"/>
      <c r="M218" s="29" t="s">
        <v>32</v>
      </c>
      <c r="N218" s="29" t="s">
        <v>368</v>
      </c>
      <c r="O218" s="29">
        <v>24</v>
      </c>
      <c r="P218" s="29" t="s">
        <v>28</v>
      </c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 t="s">
        <v>5925</v>
      </c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  <c r="BA218" s="38"/>
      <c r="BB218" s="38"/>
      <c r="BC218" s="38"/>
      <c r="BD218" s="38"/>
      <c r="BE218" s="38"/>
      <c r="BF218" s="38"/>
      <c r="BG218" s="38"/>
      <c r="BH218" s="38"/>
      <c r="BI218" s="38"/>
      <c r="BJ218" s="38"/>
      <c r="BK218" s="38"/>
      <c r="BL218" s="38"/>
    </row>
    <row r="219" spans="1:64" s="23" customFormat="1" x14ac:dyDescent="0.2">
      <c r="A219" s="38" t="s">
        <v>724</v>
      </c>
      <c r="B219" s="29" t="s">
        <v>896</v>
      </c>
      <c r="C219" s="40" t="s">
        <v>954</v>
      </c>
      <c r="D219" s="29">
        <v>50</v>
      </c>
      <c r="E219" s="29" t="s">
        <v>26</v>
      </c>
      <c r="F219" s="38">
        <v>78</v>
      </c>
      <c r="G219" s="29" t="s">
        <v>27</v>
      </c>
      <c r="H219" s="29" t="s">
        <v>28</v>
      </c>
      <c r="I219" s="38" t="s">
        <v>41</v>
      </c>
      <c r="J219" s="38" t="s">
        <v>76</v>
      </c>
      <c r="K219" s="38"/>
      <c r="L219" s="38"/>
      <c r="M219" s="29" t="s">
        <v>32</v>
      </c>
      <c r="N219" s="29" t="s">
        <v>368</v>
      </c>
      <c r="O219" s="29">
        <v>24</v>
      </c>
      <c r="P219" s="29" t="s">
        <v>28</v>
      </c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 t="s">
        <v>5925</v>
      </c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  <c r="BA219" s="38"/>
      <c r="BB219" s="38"/>
      <c r="BC219" s="38"/>
      <c r="BD219" s="38"/>
      <c r="BE219" s="38"/>
      <c r="BF219" s="38"/>
      <c r="BG219" s="38"/>
      <c r="BH219" s="38"/>
      <c r="BI219" s="38"/>
      <c r="BJ219" s="38"/>
      <c r="BK219" s="38"/>
      <c r="BL219" s="38"/>
    </row>
    <row r="220" spans="1:64" s="23" customFormat="1" x14ac:dyDescent="0.2">
      <c r="A220" s="38" t="s">
        <v>724</v>
      </c>
      <c r="B220" s="29" t="s">
        <v>896</v>
      </c>
      <c r="C220" s="40" t="s">
        <v>955</v>
      </c>
      <c r="D220" s="29">
        <v>50</v>
      </c>
      <c r="E220" s="29" t="s">
        <v>26</v>
      </c>
      <c r="F220" s="38">
        <v>80</v>
      </c>
      <c r="G220" s="29" t="s">
        <v>27</v>
      </c>
      <c r="H220" s="29" t="s">
        <v>28</v>
      </c>
      <c r="I220" s="38" t="s">
        <v>41</v>
      </c>
      <c r="J220" s="38" t="s">
        <v>76</v>
      </c>
      <c r="K220" s="38"/>
      <c r="L220" s="38"/>
      <c r="M220" s="29" t="s">
        <v>32</v>
      </c>
      <c r="N220" s="29" t="s">
        <v>368</v>
      </c>
      <c r="O220" s="29">
        <v>24</v>
      </c>
      <c r="P220" s="29" t="s">
        <v>28</v>
      </c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 t="s">
        <v>5925</v>
      </c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  <c r="BA220" s="38"/>
      <c r="BB220" s="38"/>
      <c r="BC220" s="38"/>
      <c r="BD220" s="38"/>
      <c r="BE220" s="38"/>
      <c r="BF220" s="38"/>
      <c r="BG220" s="38"/>
      <c r="BH220" s="38"/>
      <c r="BI220" s="38"/>
      <c r="BJ220" s="38"/>
      <c r="BK220" s="38"/>
      <c r="BL220" s="38"/>
    </row>
    <row r="221" spans="1:64" s="23" customFormat="1" x14ac:dyDescent="0.2">
      <c r="A221" s="38" t="s">
        <v>724</v>
      </c>
      <c r="B221" s="29" t="s">
        <v>896</v>
      </c>
      <c r="C221" s="40" t="s">
        <v>956</v>
      </c>
      <c r="D221" s="29">
        <v>50</v>
      </c>
      <c r="E221" s="29" t="s">
        <v>26</v>
      </c>
      <c r="F221" s="38">
        <v>86</v>
      </c>
      <c r="G221" s="29" t="s">
        <v>27</v>
      </c>
      <c r="H221" s="29" t="s">
        <v>28</v>
      </c>
      <c r="I221" s="38" t="s">
        <v>41</v>
      </c>
      <c r="J221" s="38" t="s">
        <v>76</v>
      </c>
      <c r="K221" s="38"/>
      <c r="L221" s="38"/>
      <c r="M221" s="29" t="s">
        <v>32</v>
      </c>
      <c r="N221" s="29" t="s">
        <v>368</v>
      </c>
      <c r="O221" s="29">
        <v>24</v>
      </c>
      <c r="P221" s="29" t="s">
        <v>28</v>
      </c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 t="s">
        <v>5925</v>
      </c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  <c r="BA221" s="38"/>
      <c r="BB221" s="38"/>
      <c r="BC221" s="38"/>
      <c r="BD221" s="38"/>
      <c r="BE221" s="38"/>
      <c r="BF221" s="38"/>
      <c r="BG221" s="38"/>
      <c r="BH221" s="38"/>
      <c r="BI221" s="38"/>
      <c r="BJ221" s="38"/>
      <c r="BK221" s="38"/>
      <c r="BL221" s="38"/>
    </row>
    <row r="222" spans="1:64" s="23" customFormat="1" x14ac:dyDescent="0.2">
      <c r="A222" s="38" t="s">
        <v>724</v>
      </c>
      <c r="B222" s="29" t="s">
        <v>896</v>
      </c>
      <c r="C222" s="40" t="s">
        <v>957</v>
      </c>
      <c r="D222" s="29">
        <v>800</v>
      </c>
      <c r="E222" s="29" t="s">
        <v>26</v>
      </c>
      <c r="F222" s="38">
        <v>1200</v>
      </c>
      <c r="G222" s="29" t="s">
        <v>27</v>
      </c>
      <c r="H222" s="29" t="s">
        <v>28</v>
      </c>
      <c r="I222" s="38" t="s">
        <v>41</v>
      </c>
      <c r="J222" s="38" t="s">
        <v>76</v>
      </c>
      <c r="K222" s="38"/>
      <c r="L222" s="38"/>
      <c r="M222" s="29" t="s">
        <v>32</v>
      </c>
      <c r="N222" s="29" t="s">
        <v>368</v>
      </c>
      <c r="O222" s="29">
        <v>24</v>
      </c>
      <c r="P222" s="29" t="s">
        <v>28</v>
      </c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 t="s">
        <v>5925</v>
      </c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  <c r="BA222" s="38"/>
      <c r="BB222" s="38"/>
      <c r="BC222" s="38"/>
      <c r="BD222" s="38"/>
      <c r="BE222" s="38"/>
      <c r="BF222" s="38"/>
      <c r="BG222" s="38"/>
      <c r="BH222" s="38"/>
      <c r="BI222" s="38"/>
      <c r="BJ222" s="38"/>
      <c r="BK222" s="38"/>
      <c r="BL222" s="38"/>
    </row>
    <row r="223" spans="1:64" s="23" customFormat="1" x14ac:dyDescent="0.2">
      <c r="A223" s="38" t="s">
        <v>724</v>
      </c>
      <c r="B223" s="29" t="s">
        <v>896</v>
      </c>
      <c r="C223" s="40" t="s">
        <v>958</v>
      </c>
      <c r="D223" s="38">
        <v>400</v>
      </c>
      <c r="E223" s="29" t="s">
        <v>26</v>
      </c>
      <c r="F223" s="38">
        <v>500</v>
      </c>
      <c r="G223" s="29" t="s">
        <v>27</v>
      </c>
      <c r="H223" s="29" t="s">
        <v>28</v>
      </c>
      <c r="I223" s="38" t="s">
        <v>41</v>
      </c>
      <c r="J223" s="38" t="s">
        <v>76</v>
      </c>
      <c r="K223" s="29"/>
      <c r="L223" s="29"/>
      <c r="M223" s="29" t="s">
        <v>32</v>
      </c>
      <c r="N223" s="29" t="s">
        <v>368</v>
      </c>
      <c r="O223" s="29">
        <v>24</v>
      </c>
      <c r="P223" s="29" t="s">
        <v>28</v>
      </c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 t="s">
        <v>5925</v>
      </c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  <c r="BA223" s="38"/>
      <c r="BB223" s="38"/>
      <c r="BC223" s="38"/>
      <c r="BD223" s="38"/>
      <c r="BE223" s="38"/>
      <c r="BF223" s="38"/>
      <c r="BG223" s="38"/>
      <c r="BH223" s="38"/>
      <c r="BI223" s="38"/>
      <c r="BJ223" s="38"/>
      <c r="BK223" s="38"/>
      <c r="BL223" s="38"/>
    </row>
    <row r="224" spans="1:64" s="23" customFormat="1" x14ac:dyDescent="0.2">
      <c r="A224" s="38" t="s">
        <v>724</v>
      </c>
      <c r="B224" s="29" t="s">
        <v>896</v>
      </c>
      <c r="C224" s="40" t="s">
        <v>959</v>
      </c>
      <c r="D224" s="38">
        <v>230</v>
      </c>
      <c r="E224" s="29" t="s">
        <v>26</v>
      </c>
      <c r="F224" s="38">
        <v>250</v>
      </c>
      <c r="G224" s="29" t="s">
        <v>27</v>
      </c>
      <c r="H224" s="29" t="s">
        <v>28</v>
      </c>
      <c r="I224" s="38" t="s">
        <v>41</v>
      </c>
      <c r="J224" s="38" t="s">
        <v>76</v>
      </c>
      <c r="K224" s="29"/>
      <c r="L224" s="29"/>
      <c r="M224" s="29" t="s">
        <v>32</v>
      </c>
      <c r="N224" s="29" t="s">
        <v>368</v>
      </c>
      <c r="O224" s="29">
        <v>24</v>
      </c>
      <c r="P224" s="29" t="s">
        <v>28</v>
      </c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 t="s">
        <v>5925</v>
      </c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  <c r="BA224" s="38"/>
      <c r="BB224" s="38"/>
      <c r="BC224" s="38"/>
      <c r="BD224" s="38"/>
      <c r="BE224" s="38"/>
      <c r="BF224" s="38"/>
      <c r="BG224" s="38"/>
      <c r="BH224" s="38"/>
      <c r="BI224" s="38"/>
      <c r="BJ224" s="38"/>
      <c r="BK224" s="38"/>
      <c r="BL224" s="38"/>
    </row>
    <row r="225" spans="1:64" s="23" customFormat="1" x14ac:dyDescent="0.2">
      <c r="A225" s="38" t="s">
        <v>724</v>
      </c>
      <c r="B225" s="29" t="s">
        <v>896</v>
      </c>
      <c r="C225" s="40" t="s">
        <v>960</v>
      </c>
      <c r="D225" s="38">
        <v>230</v>
      </c>
      <c r="E225" s="29" t="s">
        <v>26</v>
      </c>
      <c r="F225" s="38">
        <v>230</v>
      </c>
      <c r="G225" s="29" t="s">
        <v>27</v>
      </c>
      <c r="H225" s="29" t="s">
        <v>28</v>
      </c>
      <c r="I225" s="38" t="s">
        <v>41</v>
      </c>
      <c r="J225" s="38" t="s">
        <v>76</v>
      </c>
      <c r="K225" s="29"/>
      <c r="L225" s="29"/>
      <c r="M225" s="29" t="s">
        <v>32</v>
      </c>
      <c r="N225" s="29" t="s">
        <v>368</v>
      </c>
      <c r="O225" s="29">
        <v>24</v>
      </c>
      <c r="P225" s="29" t="s">
        <v>28</v>
      </c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 t="s">
        <v>5925</v>
      </c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  <c r="BA225" s="38"/>
      <c r="BB225" s="38"/>
      <c r="BC225" s="38"/>
      <c r="BD225" s="38"/>
      <c r="BE225" s="38"/>
      <c r="BF225" s="38"/>
      <c r="BG225" s="38"/>
      <c r="BH225" s="38"/>
      <c r="BI225" s="38"/>
      <c r="BJ225" s="38"/>
      <c r="BK225" s="38"/>
      <c r="BL225" s="38"/>
    </row>
    <row r="226" spans="1:64" s="23" customFormat="1" x14ac:dyDescent="0.2">
      <c r="A226" s="38" t="s">
        <v>724</v>
      </c>
      <c r="B226" s="29" t="s">
        <v>896</v>
      </c>
      <c r="C226" s="40" t="s">
        <v>961</v>
      </c>
      <c r="D226" s="38">
        <v>230</v>
      </c>
      <c r="E226" s="29" t="s">
        <v>26</v>
      </c>
      <c r="F226" s="38">
        <v>240</v>
      </c>
      <c r="G226" s="29" t="s">
        <v>27</v>
      </c>
      <c r="H226" s="29" t="s">
        <v>28</v>
      </c>
      <c r="I226" s="38" t="s">
        <v>41</v>
      </c>
      <c r="J226" s="38" t="s">
        <v>76</v>
      </c>
      <c r="K226" s="29"/>
      <c r="L226" s="29"/>
      <c r="M226" s="29" t="s">
        <v>32</v>
      </c>
      <c r="N226" s="29" t="s">
        <v>368</v>
      </c>
      <c r="O226" s="29">
        <v>24</v>
      </c>
      <c r="P226" s="29" t="s">
        <v>28</v>
      </c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 t="s">
        <v>5925</v>
      </c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  <c r="BA226" s="38"/>
      <c r="BB226" s="38"/>
      <c r="BC226" s="38"/>
      <c r="BD226" s="38"/>
      <c r="BE226" s="38"/>
      <c r="BF226" s="38"/>
      <c r="BG226" s="38"/>
      <c r="BH226" s="38"/>
      <c r="BI226" s="38"/>
      <c r="BJ226" s="38"/>
      <c r="BK226" s="38"/>
      <c r="BL226" s="38"/>
    </row>
    <row r="227" spans="1:64" s="23" customFormat="1" x14ac:dyDescent="0.2">
      <c r="A227" s="38" t="s">
        <v>724</v>
      </c>
      <c r="B227" s="29" t="s">
        <v>896</v>
      </c>
      <c r="C227" s="40" t="s">
        <v>962</v>
      </c>
      <c r="D227" s="38">
        <v>100</v>
      </c>
      <c r="E227" s="29" t="s">
        <v>26</v>
      </c>
      <c r="F227" s="38">
        <v>150</v>
      </c>
      <c r="G227" s="29" t="s">
        <v>27</v>
      </c>
      <c r="H227" s="29" t="s">
        <v>28</v>
      </c>
      <c r="I227" s="38" t="s">
        <v>41</v>
      </c>
      <c r="J227" s="38" t="s">
        <v>76</v>
      </c>
      <c r="K227" s="29"/>
      <c r="L227" s="29"/>
      <c r="M227" s="29" t="s">
        <v>32</v>
      </c>
      <c r="N227" s="29" t="s">
        <v>368</v>
      </c>
      <c r="O227" s="29">
        <v>24</v>
      </c>
      <c r="P227" s="29" t="s">
        <v>28</v>
      </c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 t="s">
        <v>5925</v>
      </c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  <c r="BA227" s="38"/>
      <c r="BB227" s="38"/>
      <c r="BC227" s="38"/>
      <c r="BD227" s="38"/>
      <c r="BE227" s="38"/>
      <c r="BF227" s="38"/>
      <c r="BG227" s="38"/>
      <c r="BH227" s="38"/>
      <c r="BI227" s="38"/>
      <c r="BJ227" s="38"/>
      <c r="BK227" s="38"/>
      <c r="BL227" s="38"/>
    </row>
    <row r="228" spans="1:64" s="23" customFormat="1" x14ac:dyDescent="0.2">
      <c r="A228" s="38" t="s">
        <v>724</v>
      </c>
      <c r="B228" s="29" t="s">
        <v>896</v>
      </c>
      <c r="C228" s="40" t="s">
        <v>963</v>
      </c>
      <c r="D228" s="38">
        <v>230</v>
      </c>
      <c r="E228" s="29" t="s">
        <v>26</v>
      </c>
      <c r="F228" s="38">
        <v>240</v>
      </c>
      <c r="G228" s="29" t="s">
        <v>27</v>
      </c>
      <c r="H228" s="29" t="s">
        <v>28</v>
      </c>
      <c r="I228" s="38" t="s">
        <v>41</v>
      </c>
      <c r="J228" s="38" t="s">
        <v>76</v>
      </c>
      <c r="K228" s="29"/>
      <c r="L228" s="29"/>
      <c r="M228" s="29" t="s">
        <v>32</v>
      </c>
      <c r="N228" s="29" t="s">
        <v>368</v>
      </c>
      <c r="O228" s="29">
        <v>24</v>
      </c>
      <c r="P228" s="29" t="s">
        <v>28</v>
      </c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 t="s">
        <v>5925</v>
      </c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  <c r="BA228" s="38"/>
      <c r="BB228" s="38"/>
      <c r="BC228" s="38"/>
      <c r="BD228" s="38"/>
      <c r="BE228" s="38"/>
      <c r="BF228" s="38"/>
      <c r="BG228" s="38"/>
      <c r="BH228" s="38"/>
      <c r="BI228" s="38"/>
      <c r="BJ228" s="38"/>
      <c r="BK228" s="38"/>
      <c r="BL228" s="38"/>
    </row>
    <row r="229" spans="1:64" s="23" customFormat="1" x14ac:dyDescent="0.2">
      <c r="A229" s="38" t="s">
        <v>724</v>
      </c>
      <c r="B229" s="29" t="s">
        <v>896</v>
      </c>
      <c r="C229" s="40" t="s">
        <v>964</v>
      </c>
      <c r="D229" s="38">
        <v>230</v>
      </c>
      <c r="E229" s="29" t="s">
        <v>26</v>
      </c>
      <c r="F229" s="38">
        <v>240</v>
      </c>
      <c r="G229" s="29" t="s">
        <v>27</v>
      </c>
      <c r="H229" s="29" t="s">
        <v>28</v>
      </c>
      <c r="I229" s="38" t="s">
        <v>41</v>
      </c>
      <c r="J229" s="38" t="s">
        <v>76</v>
      </c>
      <c r="K229" s="29"/>
      <c r="L229" s="29"/>
      <c r="M229" s="29" t="s">
        <v>32</v>
      </c>
      <c r="N229" s="29" t="s">
        <v>368</v>
      </c>
      <c r="O229" s="29">
        <v>24</v>
      </c>
      <c r="P229" s="29" t="s">
        <v>28</v>
      </c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 t="s">
        <v>5925</v>
      </c>
      <c r="AH229" s="38"/>
      <c r="AI229" s="38"/>
      <c r="AJ229" s="38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  <c r="BA229" s="38"/>
      <c r="BB229" s="38"/>
      <c r="BC229" s="38"/>
      <c r="BD229" s="38"/>
      <c r="BE229" s="38"/>
      <c r="BF229" s="38"/>
      <c r="BG229" s="38"/>
      <c r="BH229" s="38"/>
      <c r="BI229" s="38"/>
      <c r="BJ229" s="38"/>
      <c r="BK229" s="38"/>
      <c r="BL229" s="38"/>
    </row>
    <row r="230" spans="1:64" s="23" customFormat="1" x14ac:dyDescent="0.2">
      <c r="A230" s="38" t="s">
        <v>724</v>
      </c>
      <c r="B230" s="29" t="s">
        <v>896</v>
      </c>
      <c r="C230" s="40" t="s">
        <v>965</v>
      </c>
      <c r="D230" s="38">
        <v>230</v>
      </c>
      <c r="E230" s="29" t="s">
        <v>26</v>
      </c>
      <c r="F230" s="38">
        <v>200</v>
      </c>
      <c r="G230" s="29" t="s">
        <v>27</v>
      </c>
      <c r="H230" s="29" t="s">
        <v>28</v>
      </c>
      <c r="I230" s="38" t="s">
        <v>41</v>
      </c>
      <c r="J230" s="38" t="s">
        <v>76</v>
      </c>
      <c r="K230" s="29"/>
      <c r="L230" s="29"/>
      <c r="M230" s="29" t="s">
        <v>32</v>
      </c>
      <c r="N230" s="29" t="s">
        <v>368</v>
      </c>
      <c r="O230" s="29">
        <v>24</v>
      </c>
      <c r="P230" s="29" t="s">
        <v>28</v>
      </c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 t="s">
        <v>5925</v>
      </c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  <c r="BA230" s="38"/>
      <c r="BB230" s="38"/>
      <c r="BC230" s="38"/>
      <c r="BD230" s="38"/>
      <c r="BE230" s="38"/>
      <c r="BF230" s="38"/>
      <c r="BG230" s="38"/>
      <c r="BH230" s="38"/>
      <c r="BI230" s="38"/>
      <c r="BJ230" s="38"/>
      <c r="BK230" s="38"/>
      <c r="BL230" s="38"/>
    </row>
    <row r="231" spans="1:64" s="23" customFormat="1" x14ac:dyDescent="0.2">
      <c r="A231" s="38" t="s">
        <v>724</v>
      </c>
      <c r="B231" s="29" t="s">
        <v>896</v>
      </c>
      <c r="C231" s="40" t="s">
        <v>966</v>
      </c>
      <c r="D231" s="38">
        <v>230</v>
      </c>
      <c r="E231" s="29" t="s">
        <v>26</v>
      </c>
      <c r="F231" s="38">
        <v>240</v>
      </c>
      <c r="G231" s="29" t="s">
        <v>27</v>
      </c>
      <c r="H231" s="29" t="s">
        <v>28</v>
      </c>
      <c r="I231" s="38" t="s">
        <v>41</v>
      </c>
      <c r="J231" s="38" t="s">
        <v>76</v>
      </c>
      <c r="K231" s="29"/>
      <c r="L231" s="29"/>
      <c r="M231" s="29" t="s">
        <v>32</v>
      </c>
      <c r="N231" s="29" t="s">
        <v>368</v>
      </c>
      <c r="O231" s="29">
        <v>24</v>
      </c>
      <c r="P231" s="29" t="s">
        <v>28</v>
      </c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 t="s">
        <v>5925</v>
      </c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  <c r="BA231" s="38"/>
      <c r="BB231" s="38"/>
      <c r="BC231" s="38"/>
      <c r="BD231" s="38"/>
      <c r="BE231" s="38"/>
      <c r="BF231" s="38"/>
      <c r="BG231" s="38"/>
      <c r="BH231" s="38"/>
      <c r="BI231" s="38"/>
      <c r="BJ231" s="38"/>
      <c r="BK231" s="38"/>
      <c r="BL231" s="38"/>
    </row>
    <row r="232" spans="1:64" s="23" customFormat="1" x14ac:dyDescent="0.2">
      <c r="A232" s="38" t="s">
        <v>724</v>
      </c>
      <c r="B232" s="29" t="s">
        <v>896</v>
      </c>
      <c r="C232" s="40" t="s">
        <v>967</v>
      </c>
      <c r="D232" s="38">
        <v>100</v>
      </c>
      <c r="E232" s="29" t="s">
        <v>26</v>
      </c>
      <c r="F232" s="38">
        <v>105</v>
      </c>
      <c r="G232" s="29" t="s">
        <v>27</v>
      </c>
      <c r="H232" s="29" t="s">
        <v>28</v>
      </c>
      <c r="I232" s="38" t="s">
        <v>41</v>
      </c>
      <c r="J232" s="38" t="s">
        <v>76</v>
      </c>
      <c r="K232" s="29"/>
      <c r="L232" s="29"/>
      <c r="M232" s="29" t="s">
        <v>32</v>
      </c>
      <c r="N232" s="29" t="s">
        <v>368</v>
      </c>
      <c r="O232" s="29">
        <v>24</v>
      </c>
      <c r="P232" s="29" t="s">
        <v>28</v>
      </c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 t="s">
        <v>5925</v>
      </c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  <c r="BA232" s="38"/>
      <c r="BB232" s="38"/>
      <c r="BC232" s="38"/>
      <c r="BD232" s="38"/>
      <c r="BE232" s="38"/>
      <c r="BF232" s="38"/>
      <c r="BG232" s="38"/>
      <c r="BH232" s="38"/>
      <c r="BI232" s="38"/>
      <c r="BJ232" s="38"/>
      <c r="BK232" s="38"/>
      <c r="BL232" s="38"/>
    </row>
    <row r="233" spans="1:64" s="23" customFormat="1" x14ac:dyDescent="0.2">
      <c r="A233" s="38" t="s">
        <v>724</v>
      </c>
      <c r="B233" s="29" t="s">
        <v>896</v>
      </c>
      <c r="C233" s="40" t="s">
        <v>968</v>
      </c>
      <c r="D233" s="38">
        <v>230</v>
      </c>
      <c r="E233" s="29" t="s">
        <v>26</v>
      </c>
      <c r="F233" s="38">
        <v>240</v>
      </c>
      <c r="G233" s="29" t="s">
        <v>27</v>
      </c>
      <c r="H233" s="29" t="s">
        <v>28</v>
      </c>
      <c r="I233" s="38" t="s">
        <v>41</v>
      </c>
      <c r="J233" s="38" t="s">
        <v>76</v>
      </c>
      <c r="K233" s="29"/>
      <c r="L233" s="29"/>
      <c r="M233" s="29" t="s">
        <v>32</v>
      </c>
      <c r="N233" s="29" t="s">
        <v>368</v>
      </c>
      <c r="O233" s="29">
        <v>24</v>
      </c>
      <c r="P233" s="29" t="s">
        <v>28</v>
      </c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 t="s">
        <v>5925</v>
      </c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  <c r="BA233" s="38"/>
      <c r="BB233" s="38"/>
      <c r="BC233" s="38"/>
      <c r="BD233" s="38"/>
      <c r="BE233" s="38"/>
      <c r="BF233" s="38"/>
      <c r="BG233" s="38"/>
      <c r="BH233" s="38"/>
      <c r="BI233" s="38"/>
      <c r="BJ233" s="38"/>
      <c r="BK233" s="38"/>
      <c r="BL233" s="38"/>
    </row>
    <row r="234" spans="1:64" s="23" customFormat="1" x14ac:dyDescent="0.2">
      <c r="A234" s="38" t="s">
        <v>724</v>
      </c>
      <c r="B234" s="29" t="s">
        <v>896</v>
      </c>
      <c r="C234" s="40" t="s">
        <v>969</v>
      </c>
      <c r="D234" s="38">
        <v>230</v>
      </c>
      <c r="E234" s="29" t="s">
        <v>26</v>
      </c>
      <c r="F234" s="38">
        <v>240</v>
      </c>
      <c r="G234" s="29" t="s">
        <v>27</v>
      </c>
      <c r="H234" s="29" t="s">
        <v>28</v>
      </c>
      <c r="I234" s="38" t="s">
        <v>41</v>
      </c>
      <c r="J234" s="38" t="s">
        <v>76</v>
      </c>
      <c r="K234" s="29"/>
      <c r="L234" s="29"/>
      <c r="M234" s="29" t="s">
        <v>32</v>
      </c>
      <c r="N234" s="29" t="s">
        <v>368</v>
      </c>
      <c r="O234" s="29">
        <v>24</v>
      </c>
      <c r="P234" s="29" t="s">
        <v>28</v>
      </c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 t="s">
        <v>5925</v>
      </c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  <c r="BA234" s="38"/>
      <c r="BB234" s="38"/>
      <c r="BC234" s="38"/>
      <c r="BD234" s="38"/>
      <c r="BE234" s="38"/>
      <c r="BF234" s="38"/>
      <c r="BG234" s="38"/>
      <c r="BH234" s="38"/>
      <c r="BI234" s="38"/>
      <c r="BJ234" s="38"/>
      <c r="BK234" s="38"/>
      <c r="BL234" s="38"/>
    </row>
    <row r="235" spans="1:64" s="23" customFormat="1" x14ac:dyDescent="0.2">
      <c r="A235" s="38" t="s">
        <v>724</v>
      </c>
      <c r="B235" s="29" t="s">
        <v>896</v>
      </c>
      <c r="C235" s="40" t="s">
        <v>970</v>
      </c>
      <c r="D235" s="38">
        <v>230</v>
      </c>
      <c r="E235" s="29" t="s">
        <v>26</v>
      </c>
      <c r="F235" s="38">
        <v>210</v>
      </c>
      <c r="G235" s="29" t="s">
        <v>27</v>
      </c>
      <c r="H235" s="29" t="s">
        <v>28</v>
      </c>
      <c r="I235" s="38" t="s">
        <v>41</v>
      </c>
      <c r="J235" s="38" t="s">
        <v>76</v>
      </c>
      <c r="K235" s="29"/>
      <c r="L235" s="29"/>
      <c r="M235" s="29" t="s">
        <v>32</v>
      </c>
      <c r="N235" s="29" t="s">
        <v>368</v>
      </c>
      <c r="O235" s="29">
        <v>24</v>
      </c>
      <c r="P235" s="29" t="s">
        <v>28</v>
      </c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 t="s">
        <v>5925</v>
      </c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  <c r="BA235" s="38"/>
      <c r="BB235" s="38"/>
      <c r="BC235" s="38"/>
      <c r="BD235" s="38"/>
      <c r="BE235" s="38"/>
      <c r="BF235" s="38"/>
      <c r="BG235" s="38"/>
      <c r="BH235" s="38"/>
      <c r="BI235" s="38"/>
      <c r="BJ235" s="38"/>
      <c r="BK235" s="38"/>
      <c r="BL235" s="38"/>
    </row>
    <row r="236" spans="1:64" s="23" customFormat="1" x14ac:dyDescent="0.2">
      <c r="A236" s="38" t="s">
        <v>724</v>
      </c>
      <c r="B236" s="29" t="s">
        <v>896</v>
      </c>
      <c r="C236" s="40" t="s">
        <v>971</v>
      </c>
      <c r="D236" s="38">
        <v>230</v>
      </c>
      <c r="E236" s="29" t="s">
        <v>26</v>
      </c>
      <c r="F236" s="38">
        <v>253</v>
      </c>
      <c r="G236" s="29" t="s">
        <v>27</v>
      </c>
      <c r="H236" s="29" t="s">
        <v>28</v>
      </c>
      <c r="I236" s="38" t="s">
        <v>41</v>
      </c>
      <c r="J236" s="38" t="s">
        <v>76</v>
      </c>
      <c r="K236" s="29"/>
      <c r="L236" s="29"/>
      <c r="M236" s="29" t="s">
        <v>32</v>
      </c>
      <c r="N236" s="29" t="s">
        <v>368</v>
      </c>
      <c r="O236" s="29">
        <v>24</v>
      </c>
      <c r="P236" s="29" t="s">
        <v>28</v>
      </c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 t="s">
        <v>5925</v>
      </c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  <c r="BA236" s="38"/>
      <c r="BB236" s="38"/>
      <c r="BC236" s="38"/>
      <c r="BD236" s="38"/>
      <c r="BE236" s="38"/>
      <c r="BF236" s="38"/>
      <c r="BG236" s="38"/>
      <c r="BH236" s="38"/>
      <c r="BI236" s="38"/>
      <c r="BJ236" s="38"/>
      <c r="BK236" s="38"/>
      <c r="BL236" s="38"/>
    </row>
    <row r="237" spans="1:64" s="23" customFormat="1" x14ac:dyDescent="0.2">
      <c r="A237" s="38" t="s">
        <v>724</v>
      </c>
      <c r="B237" s="29" t="s">
        <v>896</v>
      </c>
      <c r="C237" s="40" t="s">
        <v>972</v>
      </c>
      <c r="D237" s="38">
        <v>230</v>
      </c>
      <c r="E237" s="29" t="s">
        <v>26</v>
      </c>
      <c r="F237" s="38">
        <v>240</v>
      </c>
      <c r="G237" s="29" t="s">
        <v>27</v>
      </c>
      <c r="H237" s="29" t="s">
        <v>28</v>
      </c>
      <c r="I237" s="38" t="s">
        <v>41</v>
      </c>
      <c r="J237" s="38" t="s">
        <v>76</v>
      </c>
      <c r="K237" s="29"/>
      <c r="L237" s="29"/>
      <c r="M237" s="29" t="s">
        <v>32</v>
      </c>
      <c r="N237" s="29" t="s">
        <v>368</v>
      </c>
      <c r="O237" s="29">
        <v>24</v>
      </c>
      <c r="P237" s="29" t="s">
        <v>28</v>
      </c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 t="s">
        <v>5925</v>
      </c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  <c r="BA237" s="38"/>
      <c r="BB237" s="38"/>
      <c r="BC237" s="38"/>
      <c r="BD237" s="38"/>
      <c r="BE237" s="38"/>
      <c r="BF237" s="38"/>
      <c r="BG237" s="38"/>
      <c r="BH237" s="38"/>
      <c r="BI237" s="38"/>
      <c r="BJ237" s="38"/>
      <c r="BK237" s="38"/>
      <c r="BL237" s="38"/>
    </row>
    <row r="238" spans="1:64" s="23" customFormat="1" x14ac:dyDescent="0.2">
      <c r="A238" s="38" t="s">
        <v>724</v>
      </c>
      <c r="B238" s="29" t="s">
        <v>896</v>
      </c>
      <c r="C238" s="40" t="s">
        <v>973</v>
      </c>
      <c r="D238" s="38">
        <v>230</v>
      </c>
      <c r="E238" s="29" t="s">
        <v>26</v>
      </c>
      <c r="F238" s="38">
        <v>240</v>
      </c>
      <c r="G238" s="29" t="s">
        <v>27</v>
      </c>
      <c r="H238" s="29" t="s">
        <v>28</v>
      </c>
      <c r="I238" s="38" t="s">
        <v>41</v>
      </c>
      <c r="J238" s="38" t="s">
        <v>76</v>
      </c>
      <c r="K238" s="29"/>
      <c r="L238" s="29"/>
      <c r="M238" s="29" t="s">
        <v>32</v>
      </c>
      <c r="N238" s="29" t="s">
        <v>368</v>
      </c>
      <c r="O238" s="29">
        <v>24</v>
      </c>
      <c r="P238" s="29" t="s">
        <v>28</v>
      </c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 t="s">
        <v>5925</v>
      </c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8"/>
      <c r="BE238" s="38"/>
      <c r="BF238" s="38"/>
      <c r="BG238" s="38"/>
      <c r="BH238" s="38"/>
      <c r="BI238" s="38"/>
      <c r="BJ238" s="38"/>
      <c r="BK238" s="38"/>
      <c r="BL238" s="38"/>
    </row>
    <row r="239" spans="1:64" s="23" customFormat="1" x14ac:dyDescent="0.2">
      <c r="A239" s="38" t="s">
        <v>724</v>
      </c>
      <c r="B239" s="29" t="s">
        <v>896</v>
      </c>
      <c r="C239" s="40" t="s">
        <v>974</v>
      </c>
      <c r="D239" s="38">
        <v>230</v>
      </c>
      <c r="E239" s="29" t="s">
        <v>26</v>
      </c>
      <c r="F239" s="38">
        <v>200</v>
      </c>
      <c r="G239" s="29" t="s">
        <v>27</v>
      </c>
      <c r="H239" s="29" t="s">
        <v>28</v>
      </c>
      <c r="I239" s="38" t="s">
        <v>41</v>
      </c>
      <c r="J239" s="38" t="s">
        <v>76</v>
      </c>
      <c r="K239" s="29"/>
      <c r="L239" s="29"/>
      <c r="M239" s="29" t="s">
        <v>32</v>
      </c>
      <c r="N239" s="29" t="s">
        <v>368</v>
      </c>
      <c r="O239" s="29">
        <v>24</v>
      </c>
      <c r="P239" s="29" t="s">
        <v>28</v>
      </c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 t="s">
        <v>5925</v>
      </c>
      <c r="AH239" s="38"/>
      <c r="AI239" s="38"/>
      <c r="AJ239" s="38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  <c r="BA239" s="38"/>
      <c r="BB239" s="38"/>
      <c r="BC239" s="38"/>
      <c r="BD239" s="38"/>
      <c r="BE239" s="38"/>
      <c r="BF239" s="38"/>
      <c r="BG239" s="38"/>
      <c r="BH239" s="38"/>
      <c r="BI239" s="38"/>
      <c r="BJ239" s="38"/>
      <c r="BK239" s="38"/>
      <c r="BL239" s="38"/>
    </row>
    <row r="240" spans="1:64" s="24" customFormat="1" x14ac:dyDescent="0.2">
      <c r="A240" s="41" t="s">
        <v>724</v>
      </c>
      <c r="B240" s="42" t="s">
        <v>975</v>
      </c>
      <c r="C240" s="42" t="s">
        <v>976</v>
      </c>
      <c r="D240" s="42">
        <v>230</v>
      </c>
      <c r="E240" s="42" t="s">
        <v>26</v>
      </c>
      <c r="F240" s="41">
        <v>350</v>
      </c>
      <c r="G240" s="41" t="s">
        <v>27</v>
      </c>
      <c r="H240" s="41" t="s">
        <v>28</v>
      </c>
      <c r="I240" s="41" t="s">
        <v>41</v>
      </c>
      <c r="J240" s="41" t="s">
        <v>28</v>
      </c>
      <c r="K240" s="41" t="s">
        <v>648</v>
      </c>
      <c r="L240" s="41" t="s">
        <v>977</v>
      </c>
      <c r="M240" s="41" t="s">
        <v>32</v>
      </c>
      <c r="N240" s="41" t="s">
        <v>368</v>
      </c>
      <c r="O240" s="41">
        <v>24</v>
      </c>
      <c r="P240" s="42" t="s">
        <v>28</v>
      </c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F240" s="41"/>
      <c r="AG240" s="41"/>
      <c r="AH240" s="41"/>
      <c r="AI240" s="41"/>
      <c r="AJ240" s="41"/>
      <c r="AK240" s="41" t="s">
        <v>5926</v>
      </c>
      <c r="AL240" s="41"/>
      <c r="AM240" s="41"/>
      <c r="AN240" s="41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</row>
    <row r="241" spans="1:64" s="24" customFormat="1" x14ac:dyDescent="0.2">
      <c r="A241" s="41" t="s">
        <v>724</v>
      </c>
      <c r="B241" s="42" t="s">
        <v>975</v>
      </c>
      <c r="C241" s="42" t="s">
        <v>978</v>
      </c>
      <c r="D241" s="42">
        <v>50</v>
      </c>
      <c r="E241" s="42" t="s">
        <v>26</v>
      </c>
      <c r="F241" s="43">
        <v>80</v>
      </c>
      <c r="G241" s="41" t="s">
        <v>84</v>
      </c>
      <c r="H241" s="41" t="s">
        <v>28</v>
      </c>
      <c r="I241" s="41" t="s">
        <v>41</v>
      </c>
      <c r="J241" s="41" t="s">
        <v>28</v>
      </c>
      <c r="K241" s="41" t="s">
        <v>648</v>
      </c>
      <c r="L241" s="41" t="s">
        <v>977</v>
      </c>
      <c r="M241" s="41" t="s">
        <v>69</v>
      </c>
      <c r="N241" s="41" t="s">
        <v>368</v>
      </c>
      <c r="O241" s="43">
        <v>10</v>
      </c>
      <c r="P241" s="42" t="s">
        <v>28</v>
      </c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F241" s="41"/>
      <c r="AG241" s="41"/>
      <c r="AH241" s="41"/>
      <c r="AI241" s="41"/>
      <c r="AJ241" s="41"/>
      <c r="AK241" s="41" t="s">
        <v>5926</v>
      </c>
      <c r="AL241" s="41"/>
      <c r="AM241" s="41"/>
      <c r="AN241" s="41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</row>
    <row r="242" spans="1:64" s="24" customFormat="1" x14ac:dyDescent="0.2">
      <c r="A242" s="41" t="s">
        <v>724</v>
      </c>
      <c r="B242" s="42" t="s">
        <v>975</v>
      </c>
      <c r="C242" s="42" t="s">
        <v>979</v>
      </c>
      <c r="D242" s="42">
        <v>50</v>
      </c>
      <c r="E242" s="42" t="s">
        <v>26</v>
      </c>
      <c r="F242" s="43">
        <v>80</v>
      </c>
      <c r="G242" s="41" t="s">
        <v>84</v>
      </c>
      <c r="H242" s="41" t="s">
        <v>28</v>
      </c>
      <c r="I242" s="41" t="s">
        <v>41</v>
      </c>
      <c r="J242" s="41" t="s">
        <v>28</v>
      </c>
      <c r="K242" s="41" t="s">
        <v>648</v>
      </c>
      <c r="L242" s="41" t="s">
        <v>977</v>
      </c>
      <c r="M242" s="41" t="s">
        <v>69</v>
      </c>
      <c r="N242" s="41" t="s">
        <v>368</v>
      </c>
      <c r="O242" s="43">
        <v>10</v>
      </c>
      <c r="P242" s="42" t="s">
        <v>28</v>
      </c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F242" s="41"/>
      <c r="AG242" s="41"/>
      <c r="AH242" s="41"/>
      <c r="AI242" s="41"/>
      <c r="AJ242" s="41"/>
      <c r="AK242" s="41" t="s">
        <v>5926</v>
      </c>
      <c r="AL242" s="41"/>
      <c r="AM242" s="41"/>
      <c r="AN242" s="41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</row>
    <row r="243" spans="1:64" s="24" customFormat="1" x14ac:dyDescent="0.2">
      <c r="A243" s="41" t="s">
        <v>724</v>
      </c>
      <c r="B243" s="42" t="s">
        <v>975</v>
      </c>
      <c r="C243" s="42" t="s">
        <v>980</v>
      </c>
      <c r="D243" s="42">
        <v>50</v>
      </c>
      <c r="E243" s="42" t="s">
        <v>26</v>
      </c>
      <c r="F243" s="43">
        <v>80</v>
      </c>
      <c r="G243" s="41" t="s">
        <v>84</v>
      </c>
      <c r="H243" s="41" t="s">
        <v>28</v>
      </c>
      <c r="I243" s="41" t="s">
        <v>41</v>
      </c>
      <c r="J243" s="41" t="s">
        <v>28</v>
      </c>
      <c r="K243" s="41" t="s">
        <v>648</v>
      </c>
      <c r="L243" s="41" t="s">
        <v>977</v>
      </c>
      <c r="M243" s="41" t="s">
        <v>69</v>
      </c>
      <c r="N243" s="41" t="s">
        <v>368</v>
      </c>
      <c r="O243" s="43">
        <v>10</v>
      </c>
      <c r="P243" s="42" t="s">
        <v>28</v>
      </c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F243" s="41"/>
      <c r="AG243" s="41"/>
      <c r="AH243" s="41"/>
      <c r="AI243" s="41"/>
      <c r="AJ243" s="41"/>
      <c r="AK243" s="41" t="s">
        <v>5926</v>
      </c>
      <c r="AL243" s="41"/>
      <c r="AM243" s="41"/>
      <c r="AN243" s="41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</row>
    <row r="244" spans="1:64" s="24" customFormat="1" x14ac:dyDescent="0.2">
      <c r="A244" s="41" t="s">
        <v>724</v>
      </c>
      <c r="B244" s="42" t="s">
        <v>975</v>
      </c>
      <c r="C244" s="42" t="s">
        <v>981</v>
      </c>
      <c r="D244" s="42">
        <v>50</v>
      </c>
      <c r="E244" s="42" t="s">
        <v>26</v>
      </c>
      <c r="F244" s="43">
        <v>80</v>
      </c>
      <c r="G244" s="41" t="s">
        <v>84</v>
      </c>
      <c r="H244" s="41" t="s">
        <v>28</v>
      </c>
      <c r="I244" s="41" t="s">
        <v>41</v>
      </c>
      <c r="J244" s="41" t="s">
        <v>28</v>
      </c>
      <c r="K244" s="41" t="s">
        <v>648</v>
      </c>
      <c r="L244" s="41" t="s">
        <v>977</v>
      </c>
      <c r="M244" s="41" t="s">
        <v>69</v>
      </c>
      <c r="N244" s="41" t="s">
        <v>368</v>
      </c>
      <c r="O244" s="43">
        <v>10</v>
      </c>
      <c r="P244" s="42" t="s">
        <v>28</v>
      </c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F244" s="41"/>
      <c r="AG244" s="41"/>
      <c r="AH244" s="41"/>
      <c r="AI244" s="41"/>
      <c r="AJ244" s="41"/>
      <c r="AK244" s="41" t="s">
        <v>5926</v>
      </c>
      <c r="AL244" s="41"/>
      <c r="AM244" s="41"/>
      <c r="AN244" s="41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</row>
    <row r="245" spans="1:64" s="24" customFormat="1" x14ac:dyDescent="0.2">
      <c r="A245" s="41" t="s">
        <v>724</v>
      </c>
      <c r="B245" s="42" t="s">
        <v>975</v>
      </c>
      <c r="C245" s="42" t="s">
        <v>982</v>
      </c>
      <c r="D245" s="42">
        <v>50</v>
      </c>
      <c r="E245" s="42" t="s">
        <v>26</v>
      </c>
      <c r="F245" s="43">
        <v>80</v>
      </c>
      <c r="G245" s="41" t="s">
        <v>84</v>
      </c>
      <c r="H245" s="41" t="s">
        <v>28</v>
      </c>
      <c r="I245" s="41" t="s">
        <v>41</v>
      </c>
      <c r="J245" s="41" t="s">
        <v>28</v>
      </c>
      <c r="K245" s="41" t="s">
        <v>648</v>
      </c>
      <c r="L245" s="41" t="s">
        <v>977</v>
      </c>
      <c r="M245" s="41" t="s">
        <v>69</v>
      </c>
      <c r="N245" s="41" t="s">
        <v>368</v>
      </c>
      <c r="O245" s="43">
        <v>10</v>
      </c>
      <c r="P245" s="42" t="s">
        <v>28</v>
      </c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F245" s="41"/>
      <c r="AG245" s="41"/>
      <c r="AH245" s="41"/>
      <c r="AI245" s="41"/>
      <c r="AJ245" s="41"/>
      <c r="AK245" s="41" t="s">
        <v>5926</v>
      </c>
      <c r="AL245" s="41"/>
      <c r="AM245" s="41"/>
      <c r="AN245" s="41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</row>
    <row r="246" spans="1:64" s="24" customFormat="1" x14ac:dyDescent="0.2">
      <c r="A246" s="41" t="s">
        <v>724</v>
      </c>
      <c r="B246" s="42" t="s">
        <v>975</v>
      </c>
      <c r="C246" s="42" t="s">
        <v>983</v>
      </c>
      <c r="D246" s="42">
        <v>50</v>
      </c>
      <c r="E246" s="42" t="s">
        <v>26</v>
      </c>
      <c r="F246" s="43">
        <v>80</v>
      </c>
      <c r="G246" s="41" t="s">
        <v>84</v>
      </c>
      <c r="H246" s="41" t="s">
        <v>28</v>
      </c>
      <c r="I246" s="41" t="s">
        <v>41</v>
      </c>
      <c r="J246" s="41" t="s">
        <v>28</v>
      </c>
      <c r="K246" s="41" t="s">
        <v>648</v>
      </c>
      <c r="L246" s="41" t="s">
        <v>977</v>
      </c>
      <c r="M246" s="41" t="s">
        <v>69</v>
      </c>
      <c r="N246" s="41" t="s">
        <v>368</v>
      </c>
      <c r="O246" s="43">
        <v>10</v>
      </c>
      <c r="P246" s="42" t="s">
        <v>28</v>
      </c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F246" s="41"/>
      <c r="AG246" s="41"/>
      <c r="AH246" s="41"/>
      <c r="AI246" s="41"/>
      <c r="AJ246" s="41"/>
      <c r="AK246" s="41" t="s">
        <v>5926</v>
      </c>
      <c r="AL246" s="41"/>
      <c r="AM246" s="41"/>
      <c r="AN246" s="41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</row>
    <row r="247" spans="1:64" s="24" customFormat="1" x14ac:dyDescent="0.2">
      <c r="A247" s="41" t="s">
        <v>724</v>
      </c>
      <c r="B247" s="42" t="s">
        <v>975</v>
      </c>
      <c r="C247" s="42" t="s">
        <v>984</v>
      </c>
      <c r="D247" s="42">
        <v>50</v>
      </c>
      <c r="E247" s="42" t="s">
        <v>26</v>
      </c>
      <c r="F247" s="43">
        <v>60</v>
      </c>
      <c r="G247" s="41" t="s">
        <v>27</v>
      </c>
      <c r="H247" s="41" t="s">
        <v>28</v>
      </c>
      <c r="I247" s="41" t="s">
        <v>41</v>
      </c>
      <c r="J247" s="41" t="s">
        <v>28</v>
      </c>
      <c r="K247" s="41" t="s">
        <v>648</v>
      </c>
      <c r="L247" s="41" t="s">
        <v>977</v>
      </c>
      <c r="M247" s="41" t="s">
        <v>32</v>
      </c>
      <c r="N247" s="41" t="s">
        <v>368</v>
      </c>
      <c r="O247" s="43">
        <v>24</v>
      </c>
      <c r="P247" s="42" t="s">
        <v>28</v>
      </c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F247" s="41"/>
      <c r="AG247" s="41"/>
      <c r="AH247" s="41"/>
      <c r="AI247" s="41"/>
      <c r="AJ247" s="41"/>
      <c r="AK247" s="41" t="s">
        <v>5926</v>
      </c>
      <c r="AL247" s="41"/>
      <c r="AM247" s="41"/>
      <c r="AN247" s="41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</row>
    <row r="248" spans="1:64" s="24" customFormat="1" x14ac:dyDescent="0.2">
      <c r="A248" s="41" t="s">
        <v>724</v>
      </c>
      <c r="B248" s="42" t="s">
        <v>975</v>
      </c>
      <c r="C248" s="42" t="s">
        <v>985</v>
      </c>
      <c r="D248" s="42">
        <v>50</v>
      </c>
      <c r="E248" s="42" t="s">
        <v>26</v>
      </c>
      <c r="F248" s="43">
        <v>60</v>
      </c>
      <c r="G248" s="41" t="s">
        <v>27</v>
      </c>
      <c r="H248" s="41" t="s">
        <v>28</v>
      </c>
      <c r="I248" s="41" t="s">
        <v>41</v>
      </c>
      <c r="J248" s="41" t="s">
        <v>28</v>
      </c>
      <c r="K248" s="41" t="s">
        <v>648</v>
      </c>
      <c r="L248" s="41" t="s">
        <v>977</v>
      </c>
      <c r="M248" s="41" t="s">
        <v>32</v>
      </c>
      <c r="N248" s="41" t="s">
        <v>368</v>
      </c>
      <c r="O248" s="43">
        <v>24</v>
      </c>
      <c r="P248" s="42" t="s">
        <v>28</v>
      </c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F248" s="41"/>
      <c r="AG248" s="41"/>
      <c r="AH248" s="41"/>
      <c r="AI248" s="41"/>
      <c r="AJ248" s="41"/>
      <c r="AK248" s="41" t="s">
        <v>5926</v>
      </c>
      <c r="AL248" s="41"/>
      <c r="AM248" s="41"/>
      <c r="AN248" s="41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</row>
    <row r="249" spans="1:64" s="24" customFormat="1" x14ac:dyDescent="0.2">
      <c r="A249" s="41" t="s">
        <v>724</v>
      </c>
      <c r="B249" s="42" t="s">
        <v>975</v>
      </c>
      <c r="C249" s="42" t="s">
        <v>986</v>
      </c>
      <c r="D249" s="42">
        <v>50</v>
      </c>
      <c r="E249" s="42" t="s">
        <v>26</v>
      </c>
      <c r="F249" s="43">
        <v>60</v>
      </c>
      <c r="G249" s="41" t="s">
        <v>27</v>
      </c>
      <c r="H249" s="41" t="s">
        <v>28</v>
      </c>
      <c r="I249" s="41" t="s">
        <v>41</v>
      </c>
      <c r="J249" s="41" t="s">
        <v>28</v>
      </c>
      <c r="K249" s="41" t="s">
        <v>648</v>
      </c>
      <c r="L249" s="41" t="s">
        <v>977</v>
      </c>
      <c r="M249" s="41" t="s">
        <v>32</v>
      </c>
      <c r="N249" s="41" t="s">
        <v>368</v>
      </c>
      <c r="O249" s="43">
        <v>24</v>
      </c>
      <c r="P249" s="42" t="s">
        <v>28</v>
      </c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F249" s="41"/>
      <c r="AG249" s="41"/>
      <c r="AH249" s="41"/>
      <c r="AI249" s="41"/>
      <c r="AJ249" s="41"/>
      <c r="AK249" s="41" t="s">
        <v>5926</v>
      </c>
      <c r="AL249" s="41"/>
      <c r="AM249" s="41"/>
      <c r="AN249" s="41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</row>
    <row r="250" spans="1:64" s="24" customFormat="1" x14ac:dyDescent="0.2">
      <c r="A250" s="41" t="s">
        <v>724</v>
      </c>
      <c r="B250" s="42" t="s">
        <v>975</v>
      </c>
      <c r="C250" s="42" t="s">
        <v>987</v>
      </c>
      <c r="D250" s="42">
        <v>50</v>
      </c>
      <c r="E250" s="42" t="s">
        <v>26</v>
      </c>
      <c r="F250" s="43">
        <v>60</v>
      </c>
      <c r="G250" s="41" t="s">
        <v>27</v>
      </c>
      <c r="H250" s="41" t="s">
        <v>28</v>
      </c>
      <c r="I250" s="41" t="s">
        <v>41</v>
      </c>
      <c r="J250" s="41" t="s">
        <v>28</v>
      </c>
      <c r="K250" s="41" t="s">
        <v>648</v>
      </c>
      <c r="L250" s="41" t="s">
        <v>977</v>
      </c>
      <c r="M250" s="41" t="s">
        <v>32</v>
      </c>
      <c r="N250" s="41" t="s">
        <v>368</v>
      </c>
      <c r="O250" s="43">
        <v>24</v>
      </c>
      <c r="P250" s="42" t="s">
        <v>28</v>
      </c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F250" s="41"/>
      <c r="AG250" s="41"/>
      <c r="AH250" s="41"/>
      <c r="AI250" s="41"/>
      <c r="AJ250" s="41"/>
      <c r="AK250" s="41" t="s">
        <v>5926</v>
      </c>
      <c r="AL250" s="41"/>
      <c r="AM250" s="41"/>
      <c r="AN250" s="41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</row>
    <row r="251" spans="1:64" s="24" customFormat="1" ht="14.45" customHeight="1" x14ac:dyDescent="0.2">
      <c r="A251" s="41" t="s">
        <v>724</v>
      </c>
      <c r="B251" s="42" t="s">
        <v>975</v>
      </c>
      <c r="C251" s="42" t="s">
        <v>988</v>
      </c>
      <c r="D251" s="42">
        <v>50</v>
      </c>
      <c r="E251" s="42" t="s">
        <v>26</v>
      </c>
      <c r="F251" s="43">
        <v>60</v>
      </c>
      <c r="G251" s="41" t="s">
        <v>27</v>
      </c>
      <c r="H251" s="41" t="s">
        <v>28</v>
      </c>
      <c r="I251" s="41" t="s">
        <v>41</v>
      </c>
      <c r="J251" s="41" t="s">
        <v>28</v>
      </c>
      <c r="K251" s="41" t="s">
        <v>648</v>
      </c>
      <c r="L251" s="41" t="s">
        <v>977</v>
      </c>
      <c r="M251" s="41" t="s">
        <v>32</v>
      </c>
      <c r="N251" s="41" t="s">
        <v>989</v>
      </c>
      <c r="O251" s="43">
        <v>24</v>
      </c>
      <c r="P251" s="42" t="s">
        <v>28</v>
      </c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F251" s="41"/>
      <c r="AG251" s="41"/>
      <c r="AH251" s="41"/>
      <c r="AI251" s="41"/>
      <c r="AJ251" s="41"/>
      <c r="AK251" s="41" t="s">
        <v>5926</v>
      </c>
      <c r="AL251" s="41"/>
      <c r="AM251" s="41"/>
      <c r="AN251" s="41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</row>
    <row r="252" spans="1:64" s="24" customFormat="1" x14ac:dyDescent="0.2">
      <c r="A252" s="41" t="s">
        <v>724</v>
      </c>
      <c r="B252" s="42" t="s">
        <v>975</v>
      </c>
      <c r="C252" s="42" t="s">
        <v>990</v>
      </c>
      <c r="D252" s="42">
        <v>230</v>
      </c>
      <c r="E252" s="42" t="s">
        <v>26</v>
      </c>
      <c r="F252" s="41">
        <v>350</v>
      </c>
      <c r="G252" s="41" t="s">
        <v>27</v>
      </c>
      <c r="H252" s="41" t="s">
        <v>28</v>
      </c>
      <c r="I252" s="41" t="s">
        <v>41</v>
      </c>
      <c r="J252" s="41" t="s">
        <v>76</v>
      </c>
      <c r="K252" s="41"/>
      <c r="L252" s="41"/>
      <c r="M252" s="41" t="s">
        <v>32</v>
      </c>
      <c r="N252" s="41" t="s">
        <v>368</v>
      </c>
      <c r="O252" s="43">
        <v>24</v>
      </c>
      <c r="P252" s="42" t="s">
        <v>28</v>
      </c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F252" s="41"/>
      <c r="AG252" s="41"/>
      <c r="AH252" s="41"/>
      <c r="AI252" s="41"/>
      <c r="AJ252" s="41"/>
      <c r="AK252" s="41" t="s">
        <v>5926</v>
      </c>
      <c r="AL252" s="41"/>
      <c r="AM252" s="41"/>
      <c r="AN252" s="41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</row>
    <row r="253" spans="1:64" s="24" customFormat="1" x14ac:dyDescent="0.2">
      <c r="A253" s="41" t="s">
        <v>724</v>
      </c>
      <c r="B253" s="42" t="s">
        <v>975</v>
      </c>
      <c r="C253" s="42" t="s">
        <v>991</v>
      </c>
      <c r="D253" s="42">
        <v>230</v>
      </c>
      <c r="E253" s="42" t="s">
        <v>26</v>
      </c>
      <c r="F253" s="41">
        <v>400</v>
      </c>
      <c r="G253" s="41" t="s">
        <v>27</v>
      </c>
      <c r="H253" s="41" t="s">
        <v>28</v>
      </c>
      <c r="I253" s="41" t="s">
        <v>41</v>
      </c>
      <c r="J253" s="41" t="s">
        <v>76</v>
      </c>
      <c r="K253" s="41"/>
      <c r="L253" s="41"/>
      <c r="M253" s="41" t="s">
        <v>32</v>
      </c>
      <c r="N253" s="41" t="s">
        <v>368</v>
      </c>
      <c r="O253" s="43">
        <v>24</v>
      </c>
      <c r="P253" s="42" t="s">
        <v>28</v>
      </c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F253" s="41"/>
      <c r="AG253" s="41"/>
      <c r="AH253" s="41"/>
      <c r="AI253" s="41"/>
      <c r="AJ253" s="41"/>
      <c r="AK253" s="41" t="s">
        <v>5926</v>
      </c>
      <c r="AL253" s="41"/>
      <c r="AM253" s="41"/>
      <c r="AN253" s="41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</row>
    <row r="254" spans="1:64" s="24" customFormat="1" x14ac:dyDescent="0.2">
      <c r="A254" s="41" t="s">
        <v>724</v>
      </c>
      <c r="B254" s="42" t="s">
        <v>975</v>
      </c>
      <c r="C254" s="42" t="s">
        <v>992</v>
      </c>
      <c r="D254" s="42">
        <v>230</v>
      </c>
      <c r="E254" s="42" t="s">
        <v>26</v>
      </c>
      <c r="F254" s="42">
        <v>360</v>
      </c>
      <c r="G254" s="41" t="s">
        <v>27</v>
      </c>
      <c r="H254" s="41" t="s">
        <v>28</v>
      </c>
      <c r="I254" s="41" t="s">
        <v>41</v>
      </c>
      <c r="J254" s="41" t="s">
        <v>76</v>
      </c>
      <c r="K254" s="41"/>
      <c r="L254" s="41"/>
      <c r="M254" s="41" t="s">
        <v>32</v>
      </c>
      <c r="N254" s="41" t="s">
        <v>368</v>
      </c>
      <c r="O254" s="43">
        <v>24</v>
      </c>
      <c r="P254" s="42" t="s">
        <v>28</v>
      </c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F254" s="41"/>
      <c r="AG254" s="41"/>
      <c r="AH254" s="41"/>
      <c r="AI254" s="41"/>
      <c r="AJ254" s="41"/>
      <c r="AK254" s="41" t="s">
        <v>5926</v>
      </c>
      <c r="AL254" s="41"/>
      <c r="AM254" s="41"/>
      <c r="AN254" s="41"/>
      <c r="AO254" s="41"/>
      <c r="AP254" s="41"/>
      <c r="AQ254" s="41"/>
      <c r="AR254" s="41"/>
      <c r="AS254" s="41"/>
      <c r="AT254" s="41"/>
      <c r="AU254" s="41"/>
      <c r="AV254" s="41"/>
      <c r="AW254" s="41"/>
      <c r="AX254" s="41"/>
      <c r="AY254" s="41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</row>
    <row r="255" spans="1:64" s="24" customFormat="1" x14ac:dyDescent="0.2">
      <c r="A255" s="41" t="s">
        <v>724</v>
      </c>
      <c r="B255" s="42" t="s">
        <v>975</v>
      </c>
      <c r="C255" s="42" t="s">
        <v>993</v>
      </c>
      <c r="D255" s="42">
        <v>230</v>
      </c>
      <c r="E255" s="42" t="s">
        <v>26</v>
      </c>
      <c r="F255" s="42">
        <v>300</v>
      </c>
      <c r="G255" s="41" t="s">
        <v>27</v>
      </c>
      <c r="H255" s="41" t="s">
        <v>28</v>
      </c>
      <c r="I255" s="41" t="s">
        <v>41</v>
      </c>
      <c r="J255" s="41" t="s">
        <v>76</v>
      </c>
      <c r="K255" s="41"/>
      <c r="L255" s="41"/>
      <c r="M255" s="41" t="s">
        <v>32</v>
      </c>
      <c r="N255" s="41" t="s">
        <v>368</v>
      </c>
      <c r="O255" s="43">
        <v>24</v>
      </c>
      <c r="P255" s="42" t="s">
        <v>28</v>
      </c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F255" s="41"/>
      <c r="AG255" s="41"/>
      <c r="AH255" s="41"/>
      <c r="AI255" s="41"/>
      <c r="AJ255" s="41"/>
      <c r="AK255" s="41" t="s">
        <v>5926</v>
      </c>
      <c r="AL255" s="41"/>
      <c r="AM255" s="41"/>
      <c r="AN255" s="41"/>
      <c r="AO255" s="41"/>
      <c r="AP255" s="41"/>
      <c r="AQ255" s="41"/>
      <c r="AR255" s="41"/>
      <c r="AS255" s="41"/>
      <c r="AT255" s="41"/>
      <c r="AU255" s="41"/>
      <c r="AV255" s="41"/>
      <c r="AW255" s="41"/>
      <c r="AX255" s="41"/>
      <c r="AY255" s="41"/>
      <c r="AZ255" s="41"/>
      <c r="BA255" s="41"/>
      <c r="BB255" s="41"/>
      <c r="BC255" s="41"/>
      <c r="BD255" s="41"/>
      <c r="BE255" s="41"/>
      <c r="BF255" s="41"/>
      <c r="BG255" s="41"/>
      <c r="BH255" s="41"/>
      <c r="BI255" s="41"/>
      <c r="BJ255" s="41"/>
      <c r="BK255" s="41"/>
      <c r="BL255" s="41"/>
    </row>
    <row r="256" spans="1:64" s="24" customFormat="1" x14ac:dyDescent="0.2">
      <c r="A256" s="41" t="s">
        <v>724</v>
      </c>
      <c r="B256" s="42" t="s">
        <v>975</v>
      </c>
      <c r="C256" s="42" t="s">
        <v>994</v>
      </c>
      <c r="D256" s="42">
        <v>230</v>
      </c>
      <c r="E256" s="42" t="s">
        <v>26</v>
      </c>
      <c r="F256" s="42">
        <v>400</v>
      </c>
      <c r="G256" s="41" t="s">
        <v>27</v>
      </c>
      <c r="H256" s="41" t="s">
        <v>28</v>
      </c>
      <c r="I256" s="41" t="s">
        <v>41</v>
      </c>
      <c r="J256" s="41" t="s">
        <v>76</v>
      </c>
      <c r="K256" s="41"/>
      <c r="L256" s="41"/>
      <c r="M256" s="41" t="s">
        <v>32</v>
      </c>
      <c r="N256" s="41" t="s">
        <v>368</v>
      </c>
      <c r="O256" s="43">
        <v>24</v>
      </c>
      <c r="P256" s="42" t="s">
        <v>28</v>
      </c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F256" s="41"/>
      <c r="AG256" s="41"/>
      <c r="AH256" s="41"/>
      <c r="AI256" s="41"/>
      <c r="AJ256" s="41"/>
      <c r="AK256" s="41" t="s">
        <v>5926</v>
      </c>
      <c r="AL256" s="41"/>
      <c r="AM256" s="41"/>
      <c r="AN256" s="41"/>
      <c r="AO256" s="41"/>
      <c r="AP256" s="41"/>
      <c r="AQ256" s="41"/>
      <c r="AR256" s="41"/>
      <c r="AS256" s="41"/>
      <c r="AT256" s="41"/>
      <c r="AU256" s="41"/>
      <c r="AV256" s="41"/>
      <c r="AW256" s="41"/>
      <c r="AX256" s="41"/>
      <c r="AY256" s="41"/>
      <c r="AZ256" s="41"/>
      <c r="BA256" s="41"/>
      <c r="BB256" s="41"/>
      <c r="BC256" s="41"/>
      <c r="BD256" s="41"/>
      <c r="BE256" s="41"/>
      <c r="BF256" s="41"/>
      <c r="BG256" s="41"/>
      <c r="BH256" s="41"/>
      <c r="BI256" s="41"/>
      <c r="BJ256" s="41"/>
      <c r="BK256" s="41"/>
      <c r="BL256" s="41"/>
    </row>
    <row r="257" spans="1:64" s="24" customFormat="1" x14ac:dyDescent="0.2">
      <c r="A257" s="41" t="s">
        <v>724</v>
      </c>
      <c r="B257" s="42" t="s">
        <v>975</v>
      </c>
      <c r="C257" s="42" t="s">
        <v>995</v>
      </c>
      <c r="D257" s="42">
        <v>230</v>
      </c>
      <c r="E257" s="42" t="s">
        <v>26</v>
      </c>
      <c r="F257" s="42">
        <v>310</v>
      </c>
      <c r="G257" s="41" t="s">
        <v>27</v>
      </c>
      <c r="H257" s="41" t="s">
        <v>28</v>
      </c>
      <c r="I257" s="41" t="s">
        <v>41</v>
      </c>
      <c r="J257" s="41" t="s">
        <v>76</v>
      </c>
      <c r="K257" s="41"/>
      <c r="L257" s="41"/>
      <c r="M257" s="41" t="s">
        <v>32</v>
      </c>
      <c r="N257" s="41" t="s">
        <v>368</v>
      </c>
      <c r="O257" s="43">
        <v>24</v>
      </c>
      <c r="P257" s="42" t="s">
        <v>28</v>
      </c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F257" s="41"/>
      <c r="AG257" s="41"/>
      <c r="AH257" s="41"/>
      <c r="AI257" s="41"/>
      <c r="AJ257" s="41"/>
      <c r="AK257" s="41" t="s">
        <v>5926</v>
      </c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  <c r="AX257" s="41"/>
      <c r="AY257" s="41"/>
      <c r="AZ257" s="41"/>
      <c r="BA257" s="41"/>
      <c r="BB257" s="41"/>
      <c r="BC257" s="41"/>
      <c r="BD257" s="41"/>
      <c r="BE257" s="41"/>
      <c r="BF257" s="41"/>
      <c r="BG257" s="41"/>
      <c r="BH257" s="41"/>
      <c r="BI257" s="41"/>
      <c r="BJ257" s="41"/>
      <c r="BK257" s="41"/>
      <c r="BL257" s="41"/>
    </row>
    <row r="258" spans="1:64" s="24" customFormat="1" ht="16.5" customHeight="1" x14ac:dyDescent="0.2">
      <c r="A258" s="41" t="s">
        <v>724</v>
      </c>
      <c r="B258" s="42" t="s">
        <v>975</v>
      </c>
      <c r="C258" s="42" t="s">
        <v>996</v>
      </c>
      <c r="D258" s="42">
        <v>800</v>
      </c>
      <c r="E258" s="42" t="s">
        <v>26</v>
      </c>
      <c r="F258" s="42">
        <v>1100</v>
      </c>
      <c r="G258" s="41" t="s">
        <v>27</v>
      </c>
      <c r="H258" s="41" t="s">
        <v>28</v>
      </c>
      <c r="I258" s="41" t="s">
        <v>41</v>
      </c>
      <c r="J258" s="41" t="s">
        <v>76</v>
      </c>
      <c r="K258" s="41"/>
      <c r="L258" s="41"/>
      <c r="M258" s="41" t="s">
        <v>32</v>
      </c>
      <c r="N258" s="41" t="s">
        <v>368</v>
      </c>
      <c r="O258" s="43">
        <v>24</v>
      </c>
      <c r="P258" s="42" t="s">
        <v>28</v>
      </c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F258" s="41"/>
      <c r="AG258" s="41"/>
      <c r="AH258" s="41"/>
      <c r="AI258" s="41"/>
      <c r="AJ258" s="41"/>
      <c r="AK258" s="41" t="s">
        <v>5926</v>
      </c>
      <c r="AL258" s="41"/>
      <c r="AM258" s="41"/>
      <c r="AN258" s="41"/>
      <c r="AO258" s="41"/>
      <c r="AP258" s="41"/>
      <c r="AQ258" s="41"/>
      <c r="AR258" s="41"/>
      <c r="AS258" s="41"/>
      <c r="AT258" s="41"/>
      <c r="AU258" s="41"/>
      <c r="AV258" s="41"/>
      <c r="AW258" s="41"/>
      <c r="AX258" s="41"/>
      <c r="AY258" s="41"/>
      <c r="AZ258" s="41"/>
      <c r="BA258" s="41"/>
      <c r="BB258" s="41"/>
      <c r="BC258" s="41"/>
      <c r="BD258" s="41"/>
      <c r="BE258" s="41"/>
      <c r="BF258" s="41"/>
      <c r="BG258" s="41"/>
      <c r="BH258" s="41"/>
      <c r="BI258" s="41"/>
      <c r="BJ258" s="41"/>
      <c r="BK258" s="41"/>
      <c r="BL258" s="41"/>
    </row>
    <row r="259" spans="1:64" s="24" customFormat="1" x14ac:dyDescent="0.2">
      <c r="A259" s="41" t="s">
        <v>724</v>
      </c>
      <c r="B259" s="42" t="s">
        <v>975</v>
      </c>
      <c r="C259" s="42" t="s">
        <v>997</v>
      </c>
      <c r="D259" s="42">
        <v>230</v>
      </c>
      <c r="E259" s="42" t="s">
        <v>26</v>
      </c>
      <c r="F259" s="42">
        <v>350</v>
      </c>
      <c r="G259" s="41" t="s">
        <v>27</v>
      </c>
      <c r="H259" s="41" t="s">
        <v>28</v>
      </c>
      <c r="I259" s="41" t="s">
        <v>41</v>
      </c>
      <c r="J259" s="41" t="s">
        <v>76</v>
      </c>
      <c r="K259" s="41"/>
      <c r="L259" s="41"/>
      <c r="M259" s="41" t="s">
        <v>32</v>
      </c>
      <c r="N259" s="41" t="s">
        <v>368</v>
      </c>
      <c r="O259" s="43">
        <v>24</v>
      </c>
      <c r="P259" s="42" t="s">
        <v>28</v>
      </c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F259" s="41"/>
      <c r="AG259" s="41"/>
      <c r="AH259" s="41"/>
      <c r="AI259" s="41"/>
      <c r="AJ259" s="41"/>
      <c r="AK259" s="41" t="s">
        <v>5926</v>
      </c>
      <c r="AL259" s="41"/>
      <c r="AM259" s="41"/>
      <c r="AN259" s="41"/>
      <c r="AO259" s="41"/>
      <c r="AP259" s="41"/>
      <c r="AQ259" s="41"/>
      <c r="AR259" s="41"/>
      <c r="AS259" s="41"/>
      <c r="AT259" s="41"/>
      <c r="AU259" s="41"/>
      <c r="AV259" s="41"/>
      <c r="AW259" s="41"/>
      <c r="AX259" s="41"/>
      <c r="AY259" s="41"/>
      <c r="AZ259" s="41"/>
      <c r="BA259" s="41"/>
      <c r="BB259" s="41"/>
      <c r="BC259" s="41"/>
      <c r="BD259" s="41"/>
      <c r="BE259" s="41"/>
      <c r="BF259" s="41"/>
      <c r="BG259" s="41"/>
      <c r="BH259" s="41"/>
      <c r="BI259" s="41"/>
      <c r="BJ259" s="41"/>
      <c r="BK259" s="41"/>
      <c r="BL259" s="41"/>
    </row>
    <row r="260" spans="1:64" s="24" customFormat="1" x14ac:dyDescent="0.2">
      <c r="A260" s="41" t="s">
        <v>724</v>
      </c>
      <c r="B260" s="42" t="s">
        <v>975</v>
      </c>
      <c r="C260" s="42" t="s">
        <v>998</v>
      </c>
      <c r="D260" s="42">
        <v>230</v>
      </c>
      <c r="E260" s="42" t="s">
        <v>26</v>
      </c>
      <c r="F260" s="42">
        <v>350</v>
      </c>
      <c r="G260" s="41" t="s">
        <v>27</v>
      </c>
      <c r="H260" s="41" t="s">
        <v>28</v>
      </c>
      <c r="I260" s="41" t="s">
        <v>41</v>
      </c>
      <c r="J260" s="41" t="s">
        <v>76</v>
      </c>
      <c r="K260" s="41"/>
      <c r="L260" s="41"/>
      <c r="M260" s="41" t="s">
        <v>32</v>
      </c>
      <c r="N260" s="41" t="s">
        <v>368</v>
      </c>
      <c r="O260" s="43">
        <v>24</v>
      </c>
      <c r="P260" s="42" t="s">
        <v>28</v>
      </c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F260" s="41"/>
      <c r="AG260" s="41"/>
      <c r="AH260" s="41"/>
      <c r="AI260" s="41"/>
      <c r="AJ260" s="41"/>
      <c r="AK260" s="41" t="s">
        <v>5926</v>
      </c>
      <c r="AL260" s="41"/>
      <c r="AM260" s="41"/>
      <c r="AN260" s="41"/>
      <c r="AO260" s="41"/>
      <c r="AP260" s="41"/>
      <c r="AQ260" s="41"/>
      <c r="AR260" s="41"/>
      <c r="AS260" s="41"/>
      <c r="AT260" s="41"/>
      <c r="AU260" s="41"/>
      <c r="AV260" s="41"/>
      <c r="AW260" s="41"/>
      <c r="AX260" s="41"/>
      <c r="AY260" s="41"/>
      <c r="AZ260" s="41"/>
      <c r="BA260" s="41"/>
      <c r="BB260" s="41"/>
      <c r="BC260" s="41"/>
      <c r="BD260" s="41"/>
      <c r="BE260" s="41"/>
      <c r="BF260" s="41"/>
      <c r="BG260" s="41"/>
      <c r="BH260" s="41"/>
      <c r="BI260" s="41"/>
      <c r="BJ260" s="41"/>
      <c r="BK260" s="41"/>
      <c r="BL260" s="41"/>
    </row>
    <row r="261" spans="1:64" s="24" customFormat="1" x14ac:dyDescent="0.2">
      <c r="A261" s="41" t="s">
        <v>724</v>
      </c>
      <c r="B261" s="42" t="s">
        <v>975</v>
      </c>
      <c r="C261" s="42" t="s">
        <v>999</v>
      </c>
      <c r="D261" s="42">
        <v>230</v>
      </c>
      <c r="E261" s="42" t="s">
        <v>26</v>
      </c>
      <c r="F261" s="42">
        <v>400</v>
      </c>
      <c r="G261" s="41" t="s">
        <v>27</v>
      </c>
      <c r="H261" s="41" t="s">
        <v>28</v>
      </c>
      <c r="I261" s="41" t="s">
        <v>41</v>
      </c>
      <c r="J261" s="41" t="s">
        <v>76</v>
      </c>
      <c r="K261" s="41"/>
      <c r="L261" s="41"/>
      <c r="M261" s="41" t="s">
        <v>32</v>
      </c>
      <c r="N261" s="41" t="s">
        <v>368</v>
      </c>
      <c r="O261" s="43">
        <v>24</v>
      </c>
      <c r="P261" s="42" t="s">
        <v>28</v>
      </c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F261" s="41"/>
      <c r="AG261" s="41"/>
      <c r="AH261" s="41"/>
      <c r="AI261" s="41"/>
      <c r="AJ261" s="41"/>
      <c r="AK261" s="41" t="s">
        <v>5926</v>
      </c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  <c r="AX261" s="41"/>
      <c r="AY261" s="41"/>
      <c r="AZ261" s="41"/>
      <c r="BA261" s="41"/>
      <c r="BB261" s="41"/>
      <c r="BC261" s="41"/>
      <c r="BD261" s="41"/>
      <c r="BE261" s="41"/>
      <c r="BF261" s="41"/>
      <c r="BG261" s="41"/>
      <c r="BH261" s="41"/>
      <c r="BI261" s="41"/>
      <c r="BJ261" s="41"/>
      <c r="BK261" s="41"/>
      <c r="BL261" s="41"/>
    </row>
    <row r="262" spans="1:64" s="24" customFormat="1" x14ac:dyDescent="0.2">
      <c r="A262" s="41" t="s">
        <v>724</v>
      </c>
      <c r="B262" s="42" t="s">
        <v>975</v>
      </c>
      <c r="C262" s="42" t="s">
        <v>1000</v>
      </c>
      <c r="D262" s="42">
        <v>150</v>
      </c>
      <c r="E262" s="42" t="s">
        <v>26</v>
      </c>
      <c r="F262" s="42">
        <v>280</v>
      </c>
      <c r="G262" s="41" t="s">
        <v>27</v>
      </c>
      <c r="H262" s="41" t="s">
        <v>28</v>
      </c>
      <c r="I262" s="41" t="s">
        <v>41</v>
      </c>
      <c r="J262" s="41" t="s">
        <v>76</v>
      </c>
      <c r="K262" s="41"/>
      <c r="L262" s="41"/>
      <c r="M262" s="41" t="s">
        <v>32</v>
      </c>
      <c r="N262" s="41" t="s">
        <v>368</v>
      </c>
      <c r="O262" s="43">
        <v>24</v>
      </c>
      <c r="P262" s="42" t="s">
        <v>28</v>
      </c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F262" s="41"/>
      <c r="AG262" s="41"/>
      <c r="AH262" s="41"/>
      <c r="AI262" s="41"/>
      <c r="AJ262" s="41"/>
      <c r="AK262" s="41" t="s">
        <v>5926</v>
      </c>
      <c r="AL262" s="41"/>
      <c r="AM262" s="41"/>
      <c r="AN262" s="41"/>
      <c r="AO262" s="41"/>
      <c r="AP262" s="41"/>
      <c r="AQ262" s="41"/>
      <c r="AR262" s="41"/>
      <c r="AS262" s="41"/>
      <c r="AT262" s="41"/>
      <c r="AU262" s="41"/>
      <c r="AV262" s="41"/>
      <c r="AW262" s="41"/>
      <c r="AX262" s="41"/>
      <c r="AY262" s="41"/>
      <c r="AZ262" s="41"/>
      <c r="BA262" s="41"/>
      <c r="BB262" s="41"/>
      <c r="BC262" s="41"/>
      <c r="BD262" s="41"/>
      <c r="BE262" s="41"/>
      <c r="BF262" s="41"/>
      <c r="BG262" s="41"/>
      <c r="BH262" s="41"/>
      <c r="BI262" s="41"/>
      <c r="BJ262" s="41"/>
      <c r="BK262" s="41"/>
      <c r="BL262" s="41"/>
    </row>
    <row r="263" spans="1:64" s="24" customFormat="1" x14ac:dyDescent="0.2">
      <c r="A263" s="41" t="s">
        <v>724</v>
      </c>
      <c r="B263" s="42" t="s">
        <v>975</v>
      </c>
      <c r="C263" s="44" t="s">
        <v>1001</v>
      </c>
      <c r="D263" s="42">
        <v>50</v>
      </c>
      <c r="E263" s="42" t="s">
        <v>26</v>
      </c>
      <c r="F263" s="42">
        <v>80</v>
      </c>
      <c r="G263" s="41" t="s">
        <v>27</v>
      </c>
      <c r="H263" s="41" t="s">
        <v>28</v>
      </c>
      <c r="I263" s="41" t="s">
        <v>41</v>
      </c>
      <c r="J263" s="41" t="s">
        <v>76</v>
      </c>
      <c r="K263" s="41"/>
      <c r="L263" s="41"/>
      <c r="M263" s="41" t="s">
        <v>32</v>
      </c>
      <c r="N263" s="41" t="s">
        <v>368</v>
      </c>
      <c r="O263" s="43">
        <v>24</v>
      </c>
      <c r="P263" s="42" t="s">
        <v>28</v>
      </c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F263" s="41"/>
      <c r="AG263" s="41"/>
      <c r="AH263" s="41"/>
      <c r="AI263" s="41"/>
      <c r="AJ263" s="41"/>
      <c r="AK263" s="41" t="s">
        <v>5926</v>
      </c>
      <c r="AL263" s="41"/>
      <c r="AM263" s="41"/>
      <c r="AN263" s="41"/>
      <c r="AO263" s="41"/>
      <c r="AP263" s="41"/>
      <c r="AQ263" s="41"/>
      <c r="AR263" s="41"/>
      <c r="AS263" s="41"/>
      <c r="AT263" s="41"/>
      <c r="AU263" s="41"/>
      <c r="AV263" s="41"/>
      <c r="AW263" s="41"/>
      <c r="AX263" s="41"/>
      <c r="AY263" s="41"/>
      <c r="AZ263" s="41"/>
      <c r="BA263" s="41"/>
      <c r="BB263" s="41"/>
      <c r="BC263" s="41"/>
      <c r="BD263" s="41"/>
      <c r="BE263" s="41"/>
      <c r="BF263" s="41"/>
      <c r="BG263" s="41"/>
      <c r="BH263" s="41"/>
      <c r="BI263" s="41"/>
      <c r="BJ263" s="41"/>
      <c r="BK263" s="41"/>
      <c r="BL263" s="41"/>
    </row>
    <row r="264" spans="1:64" s="24" customFormat="1" x14ac:dyDescent="0.2">
      <c r="A264" s="41" t="s">
        <v>724</v>
      </c>
      <c r="B264" s="42" t="s">
        <v>975</v>
      </c>
      <c r="C264" s="44" t="s">
        <v>1002</v>
      </c>
      <c r="D264" s="42">
        <v>50</v>
      </c>
      <c r="E264" s="42" t="s">
        <v>26</v>
      </c>
      <c r="F264" s="42">
        <v>80</v>
      </c>
      <c r="G264" s="41" t="s">
        <v>27</v>
      </c>
      <c r="H264" s="41" t="s">
        <v>28</v>
      </c>
      <c r="I264" s="41" t="s">
        <v>41</v>
      </c>
      <c r="J264" s="41" t="s">
        <v>76</v>
      </c>
      <c r="K264" s="41"/>
      <c r="L264" s="41"/>
      <c r="M264" s="41" t="s">
        <v>32</v>
      </c>
      <c r="N264" s="41" t="s">
        <v>368</v>
      </c>
      <c r="O264" s="43">
        <v>24</v>
      </c>
      <c r="P264" s="42" t="s">
        <v>28</v>
      </c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F264" s="41"/>
      <c r="AG264" s="41"/>
      <c r="AH264" s="41"/>
      <c r="AI264" s="41"/>
      <c r="AJ264" s="41"/>
      <c r="AK264" s="41" t="s">
        <v>5926</v>
      </c>
      <c r="AL264" s="41"/>
      <c r="AM264" s="41"/>
      <c r="AN264" s="41"/>
      <c r="AO264" s="41"/>
      <c r="AP264" s="41"/>
      <c r="AQ264" s="41"/>
      <c r="AR264" s="41"/>
      <c r="AS264" s="41"/>
      <c r="AT264" s="41"/>
      <c r="AU264" s="41"/>
      <c r="AV264" s="41"/>
      <c r="AW264" s="41"/>
      <c r="AX264" s="41"/>
      <c r="AY264" s="41"/>
      <c r="AZ264" s="41"/>
      <c r="BA264" s="41"/>
      <c r="BB264" s="41"/>
      <c r="BC264" s="41"/>
      <c r="BD264" s="41"/>
      <c r="BE264" s="41"/>
      <c r="BF264" s="41"/>
      <c r="BG264" s="41"/>
      <c r="BH264" s="41"/>
      <c r="BI264" s="41"/>
      <c r="BJ264" s="41"/>
      <c r="BK264" s="41"/>
      <c r="BL264" s="41"/>
    </row>
    <row r="265" spans="1:64" s="24" customFormat="1" x14ac:dyDescent="0.2">
      <c r="A265" s="41" t="s">
        <v>724</v>
      </c>
      <c r="B265" s="42" t="s">
        <v>975</v>
      </c>
      <c r="C265" s="44" t="s">
        <v>1003</v>
      </c>
      <c r="D265" s="42">
        <v>50</v>
      </c>
      <c r="E265" s="42" t="s">
        <v>26</v>
      </c>
      <c r="F265" s="42">
        <v>60</v>
      </c>
      <c r="G265" s="41" t="s">
        <v>27</v>
      </c>
      <c r="H265" s="41" t="s">
        <v>28</v>
      </c>
      <c r="I265" s="41" t="s">
        <v>41</v>
      </c>
      <c r="J265" s="41" t="s">
        <v>76</v>
      </c>
      <c r="K265" s="41"/>
      <c r="L265" s="41"/>
      <c r="M265" s="41" t="s">
        <v>32</v>
      </c>
      <c r="N265" s="41" t="s">
        <v>368</v>
      </c>
      <c r="O265" s="43">
        <v>24</v>
      </c>
      <c r="P265" s="42" t="s">
        <v>28</v>
      </c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F265" s="41"/>
      <c r="AG265" s="41"/>
      <c r="AH265" s="41"/>
      <c r="AI265" s="41"/>
      <c r="AJ265" s="41"/>
      <c r="AK265" s="41" t="s">
        <v>5926</v>
      </c>
      <c r="AL265" s="41"/>
      <c r="AM265" s="41"/>
      <c r="AN265" s="41"/>
      <c r="AO265" s="41"/>
      <c r="AP265" s="41"/>
      <c r="AQ265" s="41"/>
      <c r="AR265" s="41"/>
      <c r="AS265" s="41"/>
      <c r="AT265" s="41"/>
      <c r="AU265" s="41"/>
      <c r="AV265" s="41"/>
      <c r="AW265" s="41"/>
      <c r="AX265" s="41"/>
      <c r="AY265" s="41"/>
      <c r="AZ265" s="41"/>
      <c r="BA265" s="41"/>
      <c r="BB265" s="41"/>
      <c r="BC265" s="41"/>
      <c r="BD265" s="41"/>
      <c r="BE265" s="41"/>
      <c r="BF265" s="41"/>
      <c r="BG265" s="41"/>
      <c r="BH265" s="41"/>
      <c r="BI265" s="41"/>
      <c r="BJ265" s="41"/>
      <c r="BK265" s="41"/>
      <c r="BL265" s="41"/>
    </row>
    <row r="266" spans="1:64" s="24" customFormat="1" x14ac:dyDescent="0.2">
      <c r="A266" s="41" t="s">
        <v>724</v>
      </c>
      <c r="B266" s="42" t="s">
        <v>975</v>
      </c>
      <c r="C266" s="44" t="s">
        <v>1004</v>
      </c>
      <c r="D266" s="42">
        <v>50</v>
      </c>
      <c r="E266" s="42" t="s">
        <v>26</v>
      </c>
      <c r="F266" s="42">
        <v>60</v>
      </c>
      <c r="G266" s="41" t="s">
        <v>27</v>
      </c>
      <c r="H266" s="41" t="s">
        <v>28</v>
      </c>
      <c r="I266" s="41" t="s">
        <v>41</v>
      </c>
      <c r="J266" s="41" t="s">
        <v>76</v>
      </c>
      <c r="K266" s="41"/>
      <c r="L266" s="41"/>
      <c r="M266" s="41" t="s">
        <v>32</v>
      </c>
      <c r="N266" s="41" t="s">
        <v>368</v>
      </c>
      <c r="O266" s="43">
        <v>24</v>
      </c>
      <c r="P266" s="42" t="s">
        <v>28</v>
      </c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F266" s="41"/>
      <c r="AG266" s="41"/>
      <c r="AH266" s="41"/>
      <c r="AI266" s="41"/>
      <c r="AJ266" s="41"/>
      <c r="AK266" s="41" t="s">
        <v>5926</v>
      </c>
      <c r="AL266" s="41"/>
      <c r="AM266" s="41"/>
      <c r="AN266" s="41"/>
      <c r="AO266" s="41"/>
      <c r="AP266" s="41"/>
      <c r="AQ266" s="41"/>
      <c r="AR266" s="41"/>
      <c r="AS266" s="41"/>
      <c r="AT266" s="41"/>
      <c r="AU266" s="41"/>
      <c r="AV266" s="41"/>
      <c r="AW266" s="41"/>
      <c r="AX266" s="41"/>
      <c r="AY266" s="41"/>
      <c r="AZ266" s="41"/>
      <c r="BA266" s="41"/>
      <c r="BB266" s="41"/>
      <c r="BC266" s="41"/>
      <c r="BD266" s="41"/>
      <c r="BE266" s="41"/>
      <c r="BF266" s="41"/>
      <c r="BG266" s="41"/>
      <c r="BH266" s="41"/>
      <c r="BI266" s="41"/>
      <c r="BJ266" s="41"/>
      <c r="BK266" s="41"/>
      <c r="BL266" s="41"/>
    </row>
    <row r="267" spans="1:64" s="24" customFormat="1" x14ac:dyDescent="0.2">
      <c r="A267" s="41" t="s">
        <v>724</v>
      </c>
      <c r="B267" s="42" t="s">
        <v>975</v>
      </c>
      <c r="C267" s="44" t="s">
        <v>1005</v>
      </c>
      <c r="D267" s="42">
        <v>50</v>
      </c>
      <c r="E267" s="42" t="s">
        <v>26</v>
      </c>
      <c r="F267" s="42">
        <v>60</v>
      </c>
      <c r="G267" s="41" t="s">
        <v>27</v>
      </c>
      <c r="H267" s="41" t="s">
        <v>28</v>
      </c>
      <c r="I267" s="41" t="s">
        <v>41</v>
      </c>
      <c r="J267" s="41" t="s">
        <v>76</v>
      </c>
      <c r="K267" s="41"/>
      <c r="L267" s="41"/>
      <c r="M267" s="41" t="s">
        <v>32</v>
      </c>
      <c r="N267" s="41" t="s">
        <v>368</v>
      </c>
      <c r="O267" s="43">
        <v>24</v>
      </c>
      <c r="P267" s="42" t="s">
        <v>28</v>
      </c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F267" s="41"/>
      <c r="AG267" s="41"/>
      <c r="AH267" s="41"/>
      <c r="AI267" s="41"/>
      <c r="AJ267" s="41"/>
      <c r="AK267" s="41" t="s">
        <v>5926</v>
      </c>
      <c r="AL267" s="41"/>
      <c r="AM267" s="41"/>
      <c r="AN267" s="41"/>
      <c r="AO267" s="41"/>
      <c r="AP267" s="41"/>
      <c r="AQ267" s="41"/>
      <c r="AR267" s="41"/>
      <c r="AS267" s="41"/>
      <c r="AT267" s="41"/>
      <c r="AU267" s="41"/>
      <c r="AV267" s="41"/>
      <c r="AW267" s="41"/>
      <c r="AX267" s="41"/>
      <c r="AY267" s="41"/>
      <c r="AZ267" s="41"/>
      <c r="BA267" s="41"/>
      <c r="BB267" s="41"/>
      <c r="BC267" s="41"/>
      <c r="BD267" s="41"/>
      <c r="BE267" s="41"/>
      <c r="BF267" s="41"/>
      <c r="BG267" s="41"/>
      <c r="BH267" s="41"/>
      <c r="BI267" s="41"/>
      <c r="BJ267" s="41"/>
      <c r="BK267" s="41"/>
      <c r="BL267" s="41"/>
    </row>
    <row r="268" spans="1:64" s="24" customFormat="1" x14ac:dyDescent="0.2">
      <c r="A268" s="41" t="s">
        <v>724</v>
      </c>
      <c r="B268" s="42" t="s">
        <v>975</v>
      </c>
      <c r="C268" s="42" t="s">
        <v>1006</v>
      </c>
      <c r="D268" s="42">
        <v>50</v>
      </c>
      <c r="E268" s="42" t="s">
        <v>26</v>
      </c>
      <c r="F268" s="42">
        <v>70</v>
      </c>
      <c r="G268" s="41" t="s">
        <v>84</v>
      </c>
      <c r="H268" s="41" t="s">
        <v>28</v>
      </c>
      <c r="I268" s="41" t="s">
        <v>41</v>
      </c>
      <c r="J268" s="41" t="s">
        <v>76</v>
      </c>
      <c r="K268" s="41"/>
      <c r="L268" s="41"/>
      <c r="M268" s="41" t="s">
        <v>69</v>
      </c>
      <c r="N268" s="41" t="s">
        <v>368</v>
      </c>
      <c r="O268" s="41">
        <v>10</v>
      </c>
      <c r="P268" s="42" t="s">
        <v>28</v>
      </c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F268" s="41"/>
      <c r="AG268" s="41"/>
      <c r="AH268" s="41"/>
      <c r="AI268" s="41"/>
      <c r="AJ268" s="41"/>
      <c r="AK268" s="41" t="s">
        <v>5926</v>
      </c>
      <c r="AL268" s="41"/>
      <c r="AM268" s="41"/>
      <c r="AN268" s="41"/>
      <c r="AO268" s="41"/>
      <c r="AP268" s="41"/>
      <c r="AQ268" s="41"/>
      <c r="AR268" s="41"/>
      <c r="AS268" s="41"/>
      <c r="AT268" s="41"/>
      <c r="AU268" s="41"/>
      <c r="AV268" s="41"/>
      <c r="AW268" s="41"/>
      <c r="AX268" s="41"/>
      <c r="AY268" s="41"/>
      <c r="AZ268" s="41"/>
      <c r="BA268" s="41"/>
      <c r="BB268" s="41"/>
      <c r="BC268" s="41"/>
      <c r="BD268" s="41"/>
      <c r="BE268" s="41"/>
      <c r="BF268" s="41"/>
      <c r="BG268" s="41"/>
      <c r="BH268" s="41"/>
      <c r="BI268" s="41"/>
      <c r="BJ268" s="41"/>
      <c r="BK268" s="41"/>
      <c r="BL268" s="41"/>
    </row>
    <row r="269" spans="1:64" s="24" customFormat="1" x14ac:dyDescent="0.2">
      <c r="A269" s="41" t="s">
        <v>724</v>
      </c>
      <c r="B269" s="42" t="s">
        <v>975</v>
      </c>
      <c r="C269" s="42" t="s">
        <v>1007</v>
      </c>
      <c r="D269" s="42">
        <v>50</v>
      </c>
      <c r="E269" s="42" t="s">
        <v>26</v>
      </c>
      <c r="F269" s="42">
        <v>70</v>
      </c>
      <c r="G269" s="41" t="s">
        <v>84</v>
      </c>
      <c r="H269" s="41" t="s">
        <v>28</v>
      </c>
      <c r="I269" s="41" t="s">
        <v>41</v>
      </c>
      <c r="J269" s="41" t="s">
        <v>76</v>
      </c>
      <c r="K269" s="41"/>
      <c r="L269" s="41"/>
      <c r="M269" s="41" t="s">
        <v>69</v>
      </c>
      <c r="N269" s="41" t="s">
        <v>368</v>
      </c>
      <c r="O269" s="41">
        <v>10</v>
      </c>
      <c r="P269" s="42" t="s">
        <v>28</v>
      </c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F269" s="41"/>
      <c r="AG269" s="41"/>
      <c r="AH269" s="41"/>
      <c r="AI269" s="41"/>
      <c r="AJ269" s="41"/>
      <c r="AK269" s="41" t="s">
        <v>5926</v>
      </c>
      <c r="AL269" s="41"/>
      <c r="AM269" s="41"/>
      <c r="AN269" s="41"/>
      <c r="AO269" s="41"/>
      <c r="AP269" s="41"/>
      <c r="AQ269" s="41"/>
      <c r="AR269" s="41"/>
      <c r="AS269" s="41"/>
      <c r="AT269" s="41"/>
      <c r="AU269" s="41"/>
      <c r="AV269" s="41"/>
      <c r="AW269" s="41"/>
      <c r="AX269" s="41"/>
      <c r="AY269" s="41"/>
      <c r="AZ269" s="41"/>
      <c r="BA269" s="41"/>
      <c r="BB269" s="41"/>
      <c r="BC269" s="41"/>
      <c r="BD269" s="41"/>
      <c r="BE269" s="41"/>
      <c r="BF269" s="41"/>
      <c r="BG269" s="41"/>
      <c r="BH269" s="41"/>
      <c r="BI269" s="41"/>
      <c r="BJ269" s="41"/>
      <c r="BK269" s="41"/>
      <c r="BL269" s="41"/>
    </row>
    <row r="270" spans="1:64" s="24" customFormat="1" x14ac:dyDescent="0.2">
      <c r="A270" s="41" t="s">
        <v>724</v>
      </c>
      <c r="B270" s="42" t="s">
        <v>975</v>
      </c>
      <c r="C270" s="42" t="s">
        <v>1008</v>
      </c>
      <c r="D270" s="42">
        <v>50</v>
      </c>
      <c r="E270" s="42" t="s">
        <v>26</v>
      </c>
      <c r="F270" s="42">
        <v>70</v>
      </c>
      <c r="G270" s="41" t="s">
        <v>84</v>
      </c>
      <c r="H270" s="41" t="s">
        <v>28</v>
      </c>
      <c r="I270" s="41" t="s">
        <v>41</v>
      </c>
      <c r="J270" s="41" t="s">
        <v>76</v>
      </c>
      <c r="K270" s="41"/>
      <c r="L270" s="41"/>
      <c r="M270" s="41" t="s">
        <v>69</v>
      </c>
      <c r="N270" s="41" t="s">
        <v>368</v>
      </c>
      <c r="O270" s="41">
        <v>10</v>
      </c>
      <c r="P270" s="42" t="s">
        <v>28</v>
      </c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F270" s="41"/>
      <c r="AG270" s="41"/>
      <c r="AH270" s="41"/>
      <c r="AI270" s="41"/>
      <c r="AJ270" s="41"/>
      <c r="AK270" s="41" t="s">
        <v>5926</v>
      </c>
      <c r="AL270" s="41"/>
      <c r="AM270" s="41"/>
      <c r="AN270" s="41"/>
      <c r="AO270" s="41"/>
      <c r="AP270" s="41"/>
      <c r="AQ270" s="41"/>
      <c r="AR270" s="41"/>
      <c r="AS270" s="41"/>
      <c r="AT270" s="41"/>
      <c r="AU270" s="41"/>
      <c r="AV270" s="41"/>
      <c r="AW270" s="41"/>
      <c r="AX270" s="41"/>
      <c r="AY270" s="41"/>
      <c r="AZ270" s="41"/>
      <c r="BA270" s="41"/>
      <c r="BB270" s="41"/>
      <c r="BC270" s="41"/>
      <c r="BD270" s="41"/>
      <c r="BE270" s="41"/>
      <c r="BF270" s="41"/>
      <c r="BG270" s="41"/>
      <c r="BH270" s="41"/>
      <c r="BI270" s="41"/>
      <c r="BJ270" s="41"/>
      <c r="BK270" s="41"/>
      <c r="BL270" s="41"/>
    </row>
    <row r="271" spans="1:64" s="24" customFormat="1" x14ac:dyDescent="0.2">
      <c r="A271" s="41" t="s">
        <v>724</v>
      </c>
      <c r="B271" s="42" t="s">
        <v>975</v>
      </c>
      <c r="C271" s="44" t="s">
        <v>1009</v>
      </c>
      <c r="D271" s="42">
        <v>50</v>
      </c>
      <c r="E271" s="42" t="s">
        <v>26</v>
      </c>
      <c r="F271" s="42">
        <v>70</v>
      </c>
      <c r="G271" s="41" t="s">
        <v>27</v>
      </c>
      <c r="H271" s="41" t="s">
        <v>28</v>
      </c>
      <c r="I271" s="41" t="s">
        <v>41</v>
      </c>
      <c r="J271" s="41" t="s">
        <v>76</v>
      </c>
      <c r="K271" s="41"/>
      <c r="L271" s="41"/>
      <c r="M271" s="41" t="s">
        <v>32</v>
      </c>
      <c r="N271" s="41" t="s">
        <v>368</v>
      </c>
      <c r="O271" s="43">
        <v>24</v>
      </c>
      <c r="P271" s="42" t="s">
        <v>28</v>
      </c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F271" s="41"/>
      <c r="AG271" s="41"/>
      <c r="AH271" s="41"/>
      <c r="AI271" s="41"/>
      <c r="AJ271" s="41"/>
      <c r="AK271" s="41" t="s">
        <v>5926</v>
      </c>
      <c r="AL271" s="41"/>
      <c r="AM271" s="41"/>
      <c r="AN271" s="41"/>
      <c r="AO271" s="41"/>
      <c r="AP271" s="41"/>
      <c r="AQ271" s="41"/>
      <c r="AR271" s="41"/>
      <c r="AS271" s="41"/>
      <c r="AT271" s="41"/>
      <c r="AU271" s="41"/>
      <c r="AV271" s="41"/>
      <c r="AW271" s="41"/>
      <c r="AX271" s="41"/>
      <c r="AY271" s="41"/>
      <c r="AZ271" s="41"/>
      <c r="BA271" s="41"/>
      <c r="BB271" s="41"/>
      <c r="BC271" s="41"/>
      <c r="BD271" s="41"/>
      <c r="BE271" s="41"/>
      <c r="BF271" s="41"/>
      <c r="BG271" s="41"/>
      <c r="BH271" s="41"/>
      <c r="BI271" s="41"/>
      <c r="BJ271" s="41"/>
      <c r="BK271" s="41"/>
      <c r="BL271" s="41"/>
    </row>
    <row r="272" spans="1:64" s="24" customFormat="1" x14ac:dyDescent="0.2">
      <c r="A272" s="41" t="s">
        <v>724</v>
      </c>
      <c r="B272" s="42" t="s">
        <v>975</v>
      </c>
      <c r="C272" s="44" t="s">
        <v>1010</v>
      </c>
      <c r="D272" s="42">
        <v>50</v>
      </c>
      <c r="E272" s="42" t="s">
        <v>26</v>
      </c>
      <c r="F272" s="42">
        <v>60</v>
      </c>
      <c r="G272" s="41" t="s">
        <v>27</v>
      </c>
      <c r="H272" s="41" t="s">
        <v>28</v>
      </c>
      <c r="I272" s="41" t="s">
        <v>41</v>
      </c>
      <c r="J272" s="41" t="s">
        <v>76</v>
      </c>
      <c r="K272" s="41"/>
      <c r="L272" s="41"/>
      <c r="M272" s="41" t="s">
        <v>32</v>
      </c>
      <c r="N272" s="41" t="s">
        <v>368</v>
      </c>
      <c r="O272" s="43">
        <v>24</v>
      </c>
      <c r="P272" s="42" t="s">
        <v>28</v>
      </c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F272" s="41"/>
      <c r="AG272" s="41"/>
      <c r="AH272" s="41"/>
      <c r="AI272" s="41"/>
      <c r="AJ272" s="41"/>
      <c r="AK272" s="41" t="s">
        <v>5926</v>
      </c>
      <c r="AL272" s="41"/>
      <c r="AM272" s="41"/>
      <c r="AN272" s="41"/>
      <c r="AO272" s="41"/>
      <c r="AP272" s="41"/>
      <c r="AQ272" s="41"/>
      <c r="AR272" s="41"/>
      <c r="AS272" s="41"/>
      <c r="AT272" s="41"/>
      <c r="AU272" s="41"/>
      <c r="AV272" s="41"/>
      <c r="AW272" s="41"/>
      <c r="AX272" s="41"/>
      <c r="AY272" s="41"/>
      <c r="AZ272" s="41"/>
      <c r="BA272" s="41"/>
      <c r="BB272" s="41"/>
      <c r="BC272" s="41"/>
      <c r="BD272" s="41"/>
      <c r="BE272" s="41"/>
      <c r="BF272" s="41"/>
      <c r="BG272" s="41"/>
      <c r="BH272" s="41"/>
      <c r="BI272" s="41"/>
      <c r="BJ272" s="41"/>
      <c r="BK272" s="41"/>
      <c r="BL272" s="41"/>
    </row>
    <row r="273" spans="1:64" s="24" customFormat="1" x14ac:dyDescent="0.2">
      <c r="A273" s="41" t="s">
        <v>724</v>
      </c>
      <c r="B273" s="42" t="s">
        <v>975</v>
      </c>
      <c r="C273" s="44" t="s">
        <v>1011</v>
      </c>
      <c r="D273" s="42">
        <v>50</v>
      </c>
      <c r="E273" s="42" t="s">
        <v>26</v>
      </c>
      <c r="F273" s="42">
        <v>60</v>
      </c>
      <c r="G273" s="41" t="s">
        <v>84</v>
      </c>
      <c r="H273" s="41" t="s">
        <v>28</v>
      </c>
      <c r="I273" s="41" t="s">
        <v>41</v>
      </c>
      <c r="J273" s="41" t="s">
        <v>76</v>
      </c>
      <c r="K273" s="41"/>
      <c r="L273" s="41"/>
      <c r="M273" s="41" t="s">
        <v>69</v>
      </c>
      <c r="N273" s="41" t="s">
        <v>368</v>
      </c>
      <c r="O273" s="41">
        <v>12</v>
      </c>
      <c r="P273" s="42" t="s">
        <v>28</v>
      </c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F273" s="41"/>
      <c r="AG273" s="41"/>
      <c r="AH273" s="41"/>
      <c r="AI273" s="41"/>
      <c r="AJ273" s="41"/>
      <c r="AK273" s="41" t="s">
        <v>5926</v>
      </c>
      <c r="AL273" s="41"/>
      <c r="AM273" s="41"/>
      <c r="AN273" s="41"/>
      <c r="AO273" s="41"/>
      <c r="AP273" s="41"/>
      <c r="AQ273" s="41"/>
      <c r="AR273" s="41"/>
      <c r="AS273" s="41"/>
      <c r="AT273" s="41"/>
      <c r="AU273" s="41"/>
      <c r="AV273" s="41"/>
      <c r="AW273" s="41"/>
      <c r="AX273" s="41"/>
      <c r="AY273" s="41"/>
      <c r="AZ273" s="41"/>
      <c r="BA273" s="41"/>
      <c r="BB273" s="41"/>
      <c r="BC273" s="41"/>
      <c r="BD273" s="41"/>
      <c r="BE273" s="41"/>
      <c r="BF273" s="41"/>
      <c r="BG273" s="41"/>
      <c r="BH273" s="41"/>
      <c r="BI273" s="41"/>
      <c r="BJ273" s="41"/>
      <c r="BK273" s="41"/>
      <c r="BL273" s="41"/>
    </row>
    <row r="274" spans="1:64" s="24" customFormat="1" x14ac:dyDescent="0.2">
      <c r="A274" s="41" t="s">
        <v>724</v>
      </c>
      <c r="B274" s="42" t="s">
        <v>975</v>
      </c>
      <c r="C274" s="42" t="s">
        <v>1012</v>
      </c>
      <c r="D274" s="42">
        <v>50</v>
      </c>
      <c r="E274" s="42" t="s">
        <v>26</v>
      </c>
      <c r="F274" s="42">
        <v>70</v>
      </c>
      <c r="G274" s="41" t="s">
        <v>84</v>
      </c>
      <c r="H274" s="41" t="s">
        <v>28</v>
      </c>
      <c r="I274" s="41" t="s">
        <v>41</v>
      </c>
      <c r="J274" s="41" t="s">
        <v>76</v>
      </c>
      <c r="K274" s="41"/>
      <c r="L274" s="41"/>
      <c r="M274" s="41" t="s">
        <v>69</v>
      </c>
      <c r="N274" s="41" t="s">
        <v>368</v>
      </c>
      <c r="O274" s="41">
        <v>10</v>
      </c>
      <c r="P274" s="42" t="s">
        <v>28</v>
      </c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1"/>
      <c r="AC274" s="41"/>
      <c r="AD274" s="41"/>
      <c r="AE274" s="41"/>
      <c r="AF274" s="41"/>
      <c r="AG274" s="41"/>
      <c r="AH274" s="41"/>
      <c r="AI274" s="41"/>
      <c r="AJ274" s="41"/>
      <c r="AK274" s="41" t="s">
        <v>5926</v>
      </c>
      <c r="AL274" s="41"/>
      <c r="AM274" s="41"/>
      <c r="AN274" s="41"/>
      <c r="AO274" s="41"/>
      <c r="AP274" s="41"/>
      <c r="AQ274" s="41"/>
      <c r="AR274" s="41"/>
      <c r="AS274" s="41"/>
      <c r="AT274" s="41"/>
      <c r="AU274" s="41"/>
      <c r="AV274" s="41"/>
      <c r="AW274" s="41"/>
      <c r="AX274" s="41"/>
      <c r="AY274" s="41"/>
      <c r="AZ274" s="41"/>
      <c r="BA274" s="41"/>
      <c r="BB274" s="41"/>
      <c r="BC274" s="41"/>
      <c r="BD274" s="41"/>
      <c r="BE274" s="41"/>
      <c r="BF274" s="41"/>
      <c r="BG274" s="41"/>
      <c r="BH274" s="41"/>
      <c r="BI274" s="41"/>
      <c r="BJ274" s="41"/>
      <c r="BK274" s="41"/>
      <c r="BL274" s="41"/>
    </row>
    <row r="275" spans="1:64" s="24" customFormat="1" x14ac:dyDescent="0.2">
      <c r="A275" s="41" t="s">
        <v>724</v>
      </c>
      <c r="B275" s="42" t="s">
        <v>975</v>
      </c>
      <c r="C275" s="42" t="s">
        <v>1013</v>
      </c>
      <c r="D275" s="42">
        <v>800</v>
      </c>
      <c r="E275" s="42" t="s">
        <v>26</v>
      </c>
      <c r="F275" s="42">
        <v>300</v>
      </c>
      <c r="G275" s="41" t="s">
        <v>27</v>
      </c>
      <c r="H275" s="41" t="s">
        <v>28</v>
      </c>
      <c r="I275" s="41" t="s">
        <v>41</v>
      </c>
      <c r="J275" s="41" t="s">
        <v>76</v>
      </c>
      <c r="K275" s="41"/>
      <c r="L275" s="41"/>
      <c r="M275" s="41" t="s">
        <v>32</v>
      </c>
      <c r="N275" s="41" t="s">
        <v>368</v>
      </c>
      <c r="O275" s="43">
        <v>24</v>
      </c>
      <c r="P275" s="42" t="s">
        <v>28</v>
      </c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F275" s="41"/>
      <c r="AG275" s="41"/>
      <c r="AH275" s="41"/>
      <c r="AI275" s="41"/>
      <c r="AJ275" s="41"/>
      <c r="AK275" s="41" t="s">
        <v>5926</v>
      </c>
      <c r="AL275" s="41"/>
      <c r="AM275" s="41"/>
      <c r="AN275" s="41"/>
      <c r="AO275" s="41"/>
      <c r="AP275" s="41"/>
      <c r="AQ275" s="41"/>
      <c r="AR275" s="41"/>
      <c r="AS275" s="41"/>
      <c r="AT275" s="41"/>
      <c r="AU275" s="41"/>
      <c r="AV275" s="41"/>
      <c r="AW275" s="41"/>
      <c r="AX275" s="41"/>
      <c r="AY275" s="41"/>
      <c r="AZ275" s="41"/>
      <c r="BA275" s="41"/>
      <c r="BB275" s="41"/>
      <c r="BC275" s="41"/>
      <c r="BD275" s="41"/>
      <c r="BE275" s="41"/>
      <c r="BF275" s="41"/>
      <c r="BG275" s="41"/>
      <c r="BH275" s="41"/>
      <c r="BI275" s="41"/>
      <c r="BJ275" s="41"/>
      <c r="BK275" s="41"/>
      <c r="BL275" s="41"/>
    </row>
    <row r="276" spans="1:64" s="24" customFormat="1" x14ac:dyDescent="0.2">
      <c r="A276" s="41" t="s">
        <v>724</v>
      </c>
      <c r="B276" s="42" t="s">
        <v>975</v>
      </c>
      <c r="C276" s="44" t="s">
        <v>1014</v>
      </c>
      <c r="D276" s="42">
        <v>50</v>
      </c>
      <c r="E276" s="42" t="s">
        <v>26</v>
      </c>
      <c r="F276" s="42">
        <v>60</v>
      </c>
      <c r="G276" s="41" t="s">
        <v>27</v>
      </c>
      <c r="H276" s="41" t="s">
        <v>28</v>
      </c>
      <c r="I276" s="41" t="s">
        <v>41</v>
      </c>
      <c r="J276" s="41" t="s">
        <v>76</v>
      </c>
      <c r="K276" s="41"/>
      <c r="L276" s="41"/>
      <c r="M276" s="41" t="s">
        <v>32</v>
      </c>
      <c r="N276" s="41" t="s">
        <v>368</v>
      </c>
      <c r="O276" s="43">
        <v>24</v>
      </c>
      <c r="P276" s="42" t="s">
        <v>28</v>
      </c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F276" s="41"/>
      <c r="AG276" s="41"/>
      <c r="AH276" s="41"/>
      <c r="AI276" s="41"/>
      <c r="AJ276" s="41"/>
      <c r="AK276" s="41" t="s">
        <v>5926</v>
      </c>
      <c r="AL276" s="41"/>
      <c r="AM276" s="41"/>
      <c r="AN276" s="41"/>
      <c r="AO276" s="41"/>
      <c r="AP276" s="41"/>
      <c r="AQ276" s="41"/>
      <c r="AR276" s="41"/>
      <c r="AS276" s="41"/>
      <c r="AT276" s="41"/>
      <c r="AU276" s="41"/>
      <c r="AV276" s="41"/>
      <c r="AW276" s="41"/>
      <c r="AX276" s="41"/>
      <c r="AY276" s="41"/>
      <c r="AZ276" s="41"/>
      <c r="BA276" s="41"/>
      <c r="BB276" s="41"/>
      <c r="BC276" s="41"/>
      <c r="BD276" s="41"/>
      <c r="BE276" s="41"/>
      <c r="BF276" s="41"/>
      <c r="BG276" s="41"/>
      <c r="BH276" s="41"/>
      <c r="BI276" s="41"/>
      <c r="BJ276" s="41"/>
      <c r="BK276" s="41"/>
      <c r="BL276" s="41"/>
    </row>
    <row r="277" spans="1:64" s="24" customFormat="1" x14ac:dyDescent="0.2">
      <c r="A277" s="41" t="s">
        <v>724</v>
      </c>
      <c r="B277" s="42" t="s">
        <v>975</v>
      </c>
      <c r="C277" s="42" t="s">
        <v>1015</v>
      </c>
      <c r="D277" s="42">
        <v>50</v>
      </c>
      <c r="E277" s="42" t="s">
        <v>26</v>
      </c>
      <c r="F277" s="42">
        <v>70</v>
      </c>
      <c r="G277" s="41" t="s">
        <v>27</v>
      </c>
      <c r="H277" s="41" t="s">
        <v>28</v>
      </c>
      <c r="I277" s="41" t="s">
        <v>41</v>
      </c>
      <c r="J277" s="41" t="s">
        <v>76</v>
      </c>
      <c r="K277" s="41"/>
      <c r="L277" s="41"/>
      <c r="M277" s="41" t="s">
        <v>32</v>
      </c>
      <c r="N277" s="41" t="s">
        <v>368</v>
      </c>
      <c r="O277" s="43">
        <v>24</v>
      </c>
      <c r="P277" s="42" t="s">
        <v>28</v>
      </c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F277" s="41"/>
      <c r="AG277" s="41"/>
      <c r="AH277" s="41"/>
      <c r="AI277" s="41"/>
      <c r="AJ277" s="41"/>
      <c r="AK277" s="41" t="s">
        <v>5926</v>
      </c>
      <c r="AL277" s="41"/>
      <c r="AM277" s="41"/>
      <c r="AN277" s="41"/>
      <c r="AO277" s="41"/>
      <c r="AP277" s="41"/>
      <c r="AQ277" s="41"/>
      <c r="AR277" s="41"/>
      <c r="AS277" s="41"/>
      <c r="AT277" s="41"/>
      <c r="AU277" s="41"/>
      <c r="AV277" s="41"/>
      <c r="AW277" s="41"/>
      <c r="AX277" s="41"/>
      <c r="AY277" s="41"/>
      <c r="AZ277" s="41"/>
      <c r="BA277" s="41"/>
      <c r="BB277" s="41"/>
      <c r="BC277" s="41"/>
      <c r="BD277" s="41"/>
      <c r="BE277" s="41"/>
      <c r="BF277" s="41"/>
      <c r="BG277" s="41"/>
      <c r="BH277" s="41"/>
      <c r="BI277" s="41"/>
      <c r="BJ277" s="41"/>
      <c r="BK277" s="41"/>
      <c r="BL277" s="41"/>
    </row>
    <row r="278" spans="1:64" s="24" customFormat="1" x14ac:dyDescent="0.2">
      <c r="A278" s="41" t="s">
        <v>724</v>
      </c>
      <c r="B278" s="42" t="s">
        <v>975</v>
      </c>
      <c r="C278" s="42" t="s">
        <v>1016</v>
      </c>
      <c r="D278" s="42">
        <v>50</v>
      </c>
      <c r="E278" s="42" t="s">
        <v>26</v>
      </c>
      <c r="F278" s="42">
        <v>60</v>
      </c>
      <c r="G278" s="41" t="s">
        <v>84</v>
      </c>
      <c r="H278" s="41" t="s">
        <v>28</v>
      </c>
      <c r="I278" s="41" t="s">
        <v>41</v>
      </c>
      <c r="J278" s="41" t="s">
        <v>76</v>
      </c>
      <c r="K278" s="41"/>
      <c r="L278" s="41"/>
      <c r="M278" s="41" t="s">
        <v>69</v>
      </c>
      <c r="N278" s="41" t="s">
        <v>368</v>
      </c>
      <c r="O278" s="41">
        <v>12</v>
      </c>
      <c r="P278" s="42" t="s">
        <v>28</v>
      </c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F278" s="41"/>
      <c r="AG278" s="41"/>
      <c r="AH278" s="41"/>
      <c r="AI278" s="41"/>
      <c r="AJ278" s="41"/>
      <c r="AK278" s="41" t="s">
        <v>5926</v>
      </c>
      <c r="AL278" s="41"/>
      <c r="AM278" s="41"/>
      <c r="AN278" s="41"/>
      <c r="AO278" s="41"/>
      <c r="AP278" s="41"/>
      <c r="AQ278" s="41"/>
      <c r="AR278" s="41"/>
      <c r="AS278" s="41"/>
      <c r="AT278" s="41"/>
      <c r="AU278" s="41"/>
      <c r="AV278" s="41"/>
      <c r="AW278" s="41"/>
      <c r="AX278" s="41"/>
      <c r="AY278" s="41"/>
      <c r="AZ278" s="41"/>
      <c r="BA278" s="41"/>
      <c r="BB278" s="41"/>
      <c r="BC278" s="41"/>
      <c r="BD278" s="41"/>
      <c r="BE278" s="41"/>
      <c r="BF278" s="41"/>
      <c r="BG278" s="41"/>
      <c r="BH278" s="41"/>
      <c r="BI278" s="41"/>
      <c r="BJ278" s="41"/>
      <c r="BK278" s="41"/>
      <c r="BL278" s="41"/>
    </row>
    <row r="279" spans="1:64" s="24" customFormat="1" x14ac:dyDescent="0.2">
      <c r="A279" s="41" t="s">
        <v>724</v>
      </c>
      <c r="B279" s="42" t="s">
        <v>975</v>
      </c>
      <c r="C279" s="44" t="s">
        <v>1017</v>
      </c>
      <c r="D279" s="42">
        <v>50</v>
      </c>
      <c r="E279" s="42" t="s">
        <v>26</v>
      </c>
      <c r="F279" s="42">
        <v>70</v>
      </c>
      <c r="G279" s="41" t="s">
        <v>84</v>
      </c>
      <c r="H279" s="41" t="s">
        <v>28</v>
      </c>
      <c r="I279" s="41" t="s">
        <v>41</v>
      </c>
      <c r="J279" s="41" t="s">
        <v>76</v>
      </c>
      <c r="K279" s="41"/>
      <c r="L279" s="41"/>
      <c r="M279" s="41" t="s">
        <v>69</v>
      </c>
      <c r="N279" s="41" t="s">
        <v>368</v>
      </c>
      <c r="O279" s="41">
        <v>12</v>
      </c>
      <c r="P279" s="42" t="s">
        <v>28</v>
      </c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F279" s="41"/>
      <c r="AG279" s="41"/>
      <c r="AH279" s="41"/>
      <c r="AI279" s="41"/>
      <c r="AJ279" s="41"/>
      <c r="AK279" s="41" t="s">
        <v>5926</v>
      </c>
      <c r="AL279" s="41"/>
      <c r="AM279" s="41"/>
      <c r="AN279" s="41"/>
      <c r="AO279" s="41"/>
      <c r="AP279" s="41"/>
      <c r="AQ279" s="41"/>
      <c r="AR279" s="41"/>
      <c r="AS279" s="41"/>
      <c r="AT279" s="41"/>
      <c r="AU279" s="41"/>
      <c r="AV279" s="41"/>
      <c r="AW279" s="41"/>
      <c r="AX279" s="41"/>
      <c r="AY279" s="41"/>
      <c r="AZ279" s="41"/>
      <c r="BA279" s="41"/>
      <c r="BB279" s="41"/>
      <c r="BC279" s="41"/>
      <c r="BD279" s="41"/>
      <c r="BE279" s="41"/>
      <c r="BF279" s="41"/>
      <c r="BG279" s="41"/>
      <c r="BH279" s="41"/>
      <c r="BI279" s="41"/>
      <c r="BJ279" s="41"/>
      <c r="BK279" s="41"/>
      <c r="BL279" s="41"/>
    </row>
    <row r="280" spans="1:64" s="24" customFormat="1" x14ac:dyDescent="0.2">
      <c r="A280" s="41" t="s">
        <v>724</v>
      </c>
      <c r="B280" s="42" t="s">
        <v>975</v>
      </c>
      <c r="C280" s="42" t="s">
        <v>1018</v>
      </c>
      <c r="D280" s="42">
        <v>50</v>
      </c>
      <c r="E280" s="42" t="s">
        <v>26</v>
      </c>
      <c r="F280" s="42">
        <v>60</v>
      </c>
      <c r="G280" s="41" t="s">
        <v>84</v>
      </c>
      <c r="H280" s="41" t="s">
        <v>28</v>
      </c>
      <c r="I280" s="41" t="s">
        <v>41</v>
      </c>
      <c r="J280" s="41" t="s">
        <v>76</v>
      </c>
      <c r="K280" s="41"/>
      <c r="L280" s="41"/>
      <c r="M280" s="41" t="s">
        <v>69</v>
      </c>
      <c r="N280" s="41" t="s">
        <v>368</v>
      </c>
      <c r="O280" s="41">
        <v>12</v>
      </c>
      <c r="P280" s="42" t="s">
        <v>28</v>
      </c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F280" s="41"/>
      <c r="AG280" s="41"/>
      <c r="AH280" s="41"/>
      <c r="AI280" s="41"/>
      <c r="AJ280" s="41"/>
      <c r="AK280" s="41" t="s">
        <v>5926</v>
      </c>
      <c r="AL280" s="41"/>
      <c r="AM280" s="41"/>
      <c r="AN280" s="41"/>
      <c r="AO280" s="41"/>
      <c r="AP280" s="41"/>
      <c r="AQ280" s="41"/>
      <c r="AR280" s="41"/>
      <c r="AS280" s="41"/>
      <c r="AT280" s="41"/>
      <c r="AU280" s="41"/>
      <c r="AV280" s="41"/>
      <c r="AW280" s="41"/>
      <c r="AX280" s="41"/>
      <c r="AY280" s="41"/>
      <c r="AZ280" s="41"/>
      <c r="BA280" s="41"/>
      <c r="BB280" s="41"/>
      <c r="BC280" s="41"/>
      <c r="BD280" s="41"/>
      <c r="BE280" s="41"/>
      <c r="BF280" s="41"/>
      <c r="BG280" s="41"/>
      <c r="BH280" s="41"/>
      <c r="BI280" s="41"/>
      <c r="BJ280" s="41"/>
      <c r="BK280" s="41"/>
      <c r="BL280" s="41"/>
    </row>
    <row r="281" spans="1:64" s="24" customFormat="1" x14ac:dyDescent="0.2">
      <c r="A281" s="41" t="s">
        <v>724</v>
      </c>
      <c r="B281" s="42" t="s">
        <v>975</v>
      </c>
      <c r="C281" s="42" t="s">
        <v>1019</v>
      </c>
      <c r="D281" s="42">
        <v>50</v>
      </c>
      <c r="E281" s="42" t="s">
        <v>26</v>
      </c>
      <c r="F281" s="42">
        <v>60</v>
      </c>
      <c r="G281" s="41" t="s">
        <v>84</v>
      </c>
      <c r="H281" s="41" t="s">
        <v>28</v>
      </c>
      <c r="I281" s="41" t="s">
        <v>41</v>
      </c>
      <c r="J281" s="41" t="s">
        <v>76</v>
      </c>
      <c r="K281" s="41"/>
      <c r="L281" s="41"/>
      <c r="M281" s="41" t="s">
        <v>69</v>
      </c>
      <c r="N281" s="41" t="s">
        <v>368</v>
      </c>
      <c r="O281" s="41">
        <v>12</v>
      </c>
      <c r="P281" s="42" t="s">
        <v>28</v>
      </c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F281" s="41"/>
      <c r="AG281" s="41"/>
      <c r="AH281" s="41"/>
      <c r="AI281" s="41"/>
      <c r="AJ281" s="41"/>
      <c r="AK281" s="41" t="s">
        <v>5926</v>
      </c>
      <c r="AL281" s="41"/>
      <c r="AM281" s="41"/>
      <c r="AN281" s="41"/>
      <c r="AO281" s="41"/>
      <c r="AP281" s="41"/>
      <c r="AQ281" s="41"/>
      <c r="AR281" s="41"/>
      <c r="AS281" s="41"/>
      <c r="AT281" s="41"/>
      <c r="AU281" s="41"/>
      <c r="AV281" s="41"/>
      <c r="AW281" s="41"/>
      <c r="AX281" s="41"/>
      <c r="AY281" s="41"/>
      <c r="AZ281" s="41"/>
      <c r="BA281" s="41"/>
      <c r="BB281" s="41"/>
      <c r="BC281" s="41"/>
      <c r="BD281" s="41"/>
      <c r="BE281" s="41"/>
      <c r="BF281" s="41"/>
      <c r="BG281" s="41"/>
      <c r="BH281" s="41"/>
      <c r="BI281" s="41"/>
      <c r="BJ281" s="41"/>
      <c r="BK281" s="41"/>
      <c r="BL281" s="41"/>
    </row>
    <row r="282" spans="1:64" s="24" customFormat="1" x14ac:dyDescent="0.2">
      <c r="A282" s="41" t="s">
        <v>724</v>
      </c>
      <c r="B282" s="42" t="s">
        <v>975</v>
      </c>
      <c r="C282" s="44" t="s">
        <v>1020</v>
      </c>
      <c r="D282" s="42">
        <v>50</v>
      </c>
      <c r="E282" s="42" t="s">
        <v>26</v>
      </c>
      <c r="F282" s="42">
        <v>60</v>
      </c>
      <c r="G282" s="41" t="s">
        <v>84</v>
      </c>
      <c r="H282" s="41" t="s">
        <v>28</v>
      </c>
      <c r="I282" s="41" t="s">
        <v>41</v>
      </c>
      <c r="J282" s="41" t="s">
        <v>76</v>
      </c>
      <c r="K282" s="41"/>
      <c r="L282" s="41"/>
      <c r="M282" s="41" t="s">
        <v>69</v>
      </c>
      <c r="N282" s="41" t="s">
        <v>368</v>
      </c>
      <c r="O282" s="41">
        <v>10</v>
      </c>
      <c r="P282" s="42" t="s">
        <v>28</v>
      </c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F282" s="41"/>
      <c r="AG282" s="41"/>
      <c r="AH282" s="41"/>
      <c r="AI282" s="41"/>
      <c r="AJ282" s="41"/>
      <c r="AK282" s="41" t="s">
        <v>5926</v>
      </c>
      <c r="AL282" s="41"/>
      <c r="AM282" s="41"/>
      <c r="AN282" s="41"/>
      <c r="AO282" s="41"/>
      <c r="AP282" s="41"/>
      <c r="AQ282" s="41"/>
      <c r="AR282" s="41"/>
      <c r="AS282" s="41"/>
      <c r="AT282" s="41"/>
      <c r="AU282" s="41"/>
      <c r="AV282" s="41"/>
      <c r="AW282" s="41"/>
      <c r="AX282" s="41"/>
      <c r="AY282" s="41"/>
      <c r="AZ282" s="41"/>
      <c r="BA282" s="41"/>
      <c r="BB282" s="41"/>
      <c r="BC282" s="41"/>
      <c r="BD282" s="41"/>
      <c r="BE282" s="41"/>
      <c r="BF282" s="41"/>
      <c r="BG282" s="41"/>
      <c r="BH282" s="41"/>
      <c r="BI282" s="41"/>
      <c r="BJ282" s="41"/>
      <c r="BK282" s="41"/>
      <c r="BL282" s="41"/>
    </row>
    <row r="283" spans="1:64" s="24" customFormat="1" x14ac:dyDescent="0.2">
      <c r="A283" s="41" t="s">
        <v>724</v>
      </c>
      <c r="B283" s="42" t="s">
        <v>975</v>
      </c>
      <c r="C283" s="42" t="s">
        <v>1021</v>
      </c>
      <c r="D283" s="42">
        <v>50</v>
      </c>
      <c r="E283" s="42" t="s">
        <v>26</v>
      </c>
      <c r="F283" s="42">
        <v>70</v>
      </c>
      <c r="G283" s="41" t="s">
        <v>84</v>
      </c>
      <c r="H283" s="41" t="s">
        <v>28</v>
      </c>
      <c r="I283" s="41" t="s">
        <v>41</v>
      </c>
      <c r="J283" s="41" t="s">
        <v>76</v>
      </c>
      <c r="K283" s="41"/>
      <c r="L283" s="41"/>
      <c r="M283" s="41" t="s">
        <v>69</v>
      </c>
      <c r="N283" s="41" t="s">
        <v>368</v>
      </c>
      <c r="O283" s="41">
        <v>10</v>
      </c>
      <c r="P283" s="42" t="s">
        <v>28</v>
      </c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F283" s="41"/>
      <c r="AG283" s="41"/>
      <c r="AH283" s="41"/>
      <c r="AI283" s="41"/>
      <c r="AJ283" s="41"/>
      <c r="AK283" s="41" t="s">
        <v>5926</v>
      </c>
      <c r="AL283" s="41"/>
      <c r="AM283" s="41"/>
      <c r="AN283" s="41"/>
      <c r="AO283" s="41"/>
      <c r="AP283" s="41"/>
      <c r="AQ283" s="41"/>
      <c r="AR283" s="41"/>
      <c r="AS283" s="41"/>
      <c r="AT283" s="41"/>
      <c r="AU283" s="41"/>
      <c r="AV283" s="41"/>
      <c r="AW283" s="41"/>
      <c r="AX283" s="41"/>
      <c r="AY283" s="41"/>
      <c r="AZ283" s="41"/>
      <c r="BA283" s="41"/>
      <c r="BB283" s="41"/>
      <c r="BC283" s="41"/>
      <c r="BD283" s="41"/>
      <c r="BE283" s="41"/>
      <c r="BF283" s="41"/>
      <c r="BG283" s="41"/>
      <c r="BH283" s="41"/>
      <c r="BI283" s="41"/>
      <c r="BJ283" s="41"/>
      <c r="BK283" s="41"/>
      <c r="BL283" s="41"/>
    </row>
    <row r="284" spans="1:64" s="24" customFormat="1" x14ac:dyDescent="0.2">
      <c r="A284" s="41" t="s">
        <v>724</v>
      </c>
      <c r="B284" s="42" t="s">
        <v>975</v>
      </c>
      <c r="C284" s="42" t="s">
        <v>1022</v>
      </c>
      <c r="D284" s="42">
        <v>50</v>
      </c>
      <c r="E284" s="42" t="s">
        <v>26</v>
      </c>
      <c r="F284" s="42">
        <v>70</v>
      </c>
      <c r="G284" s="41" t="s">
        <v>84</v>
      </c>
      <c r="H284" s="41" t="s">
        <v>28</v>
      </c>
      <c r="I284" s="41" t="s">
        <v>41</v>
      </c>
      <c r="J284" s="41" t="s">
        <v>76</v>
      </c>
      <c r="K284" s="41"/>
      <c r="L284" s="41"/>
      <c r="M284" s="41" t="s">
        <v>69</v>
      </c>
      <c r="N284" s="41" t="s">
        <v>368</v>
      </c>
      <c r="O284" s="41">
        <v>10</v>
      </c>
      <c r="P284" s="42" t="s">
        <v>28</v>
      </c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F284" s="41"/>
      <c r="AG284" s="41"/>
      <c r="AH284" s="41"/>
      <c r="AI284" s="41"/>
      <c r="AJ284" s="41"/>
      <c r="AK284" s="41" t="s">
        <v>5926</v>
      </c>
      <c r="AL284" s="41"/>
      <c r="AM284" s="41"/>
      <c r="AN284" s="41"/>
      <c r="AO284" s="41"/>
      <c r="AP284" s="41"/>
      <c r="AQ284" s="41"/>
      <c r="AR284" s="41"/>
      <c r="AS284" s="41"/>
      <c r="AT284" s="41"/>
      <c r="AU284" s="41"/>
      <c r="AV284" s="41"/>
      <c r="AW284" s="41"/>
      <c r="AX284" s="41"/>
      <c r="AY284" s="41"/>
      <c r="AZ284" s="41"/>
      <c r="BA284" s="41"/>
      <c r="BB284" s="41"/>
      <c r="BC284" s="41"/>
      <c r="BD284" s="41"/>
      <c r="BE284" s="41"/>
      <c r="BF284" s="41"/>
      <c r="BG284" s="41"/>
      <c r="BH284" s="41"/>
      <c r="BI284" s="41"/>
      <c r="BJ284" s="41"/>
      <c r="BK284" s="41"/>
      <c r="BL284" s="41"/>
    </row>
    <row r="285" spans="1:64" s="24" customFormat="1" x14ac:dyDescent="0.2">
      <c r="A285" s="41" t="s">
        <v>724</v>
      </c>
      <c r="B285" s="42" t="s">
        <v>975</v>
      </c>
      <c r="C285" s="44" t="s">
        <v>1023</v>
      </c>
      <c r="D285" s="42">
        <v>150</v>
      </c>
      <c r="E285" s="42" t="s">
        <v>26</v>
      </c>
      <c r="F285" s="42">
        <v>60</v>
      </c>
      <c r="G285" s="41" t="s">
        <v>27</v>
      </c>
      <c r="H285" s="41" t="s">
        <v>28</v>
      </c>
      <c r="I285" s="41" t="s">
        <v>41</v>
      </c>
      <c r="J285" s="41" t="s">
        <v>76</v>
      </c>
      <c r="K285" s="41"/>
      <c r="L285" s="41"/>
      <c r="M285" s="41" t="s">
        <v>32</v>
      </c>
      <c r="N285" s="41" t="s">
        <v>368</v>
      </c>
      <c r="O285" s="43">
        <v>24</v>
      </c>
      <c r="P285" s="42" t="s">
        <v>28</v>
      </c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F285" s="41"/>
      <c r="AG285" s="41"/>
      <c r="AH285" s="41"/>
      <c r="AI285" s="41"/>
      <c r="AJ285" s="41"/>
      <c r="AK285" s="41" t="s">
        <v>5926</v>
      </c>
      <c r="AL285" s="41"/>
      <c r="AM285" s="41"/>
      <c r="AN285" s="41"/>
      <c r="AO285" s="41"/>
      <c r="AP285" s="41"/>
      <c r="AQ285" s="41"/>
      <c r="AR285" s="41"/>
      <c r="AS285" s="41"/>
      <c r="AT285" s="41"/>
      <c r="AU285" s="41"/>
      <c r="AV285" s="41"/>
      <c r="AW285" s="41"/>
      <c r="AX285" s="41"/>
      <c r="AY285" s="41"/>
      <c r="AZ285" s="41"/>
      <c r="BA285" s="41"/>
      <c r="BB285" s="41"/>
      <c r="BC285" s="41"/>
      <c r="BD285" s="41"/>
      <c r="BE285" s="41"/>
      <c r="BF285" s="41"/>
      <c r="BG285" s="41"/>
      <c r="BH285" s="41"/>
      <c r="BI285" s="41"/>
      <c r="BJ285" s="41"/>
      <c r="BK285" s="41"/>
      <c r="BL285" s="41"/>
    </row>
    <row r="286" spans="1:64" s="24" customFormat="1" ht="16.5" customHeight="1" x14ac:dyDescent="0.2">
      <c r="A286" s="41" t="s">
        <v>724</v>
      </c>
      <c r="B286" s="42" t="s">
        <v>975</v>
      </c>
      <c r="C286" s="42" t="s">
        <v>1024</v>
      </c>
      <c r="D286" s="42">
        <v>50</v>
      </c>
      <c r="E286" s="42" t="s">
        <v>26</v>
      </c>
      <c r="F286" s="42">
        <v>50</v>
      </c>
      <c r="G286" s="41" t="s">
        <v>27</v>
      </c>
      <c r="H286" s="41" t="s">
        <v>28</v>
      </c>
      <c r="I286" s="41" t="s">
        <v>41</v>
      </c>
      <c r="J286" s="41" t="s">
        <v>76</v>
      </c>
      <c r="K286" s="41"/>
      <c r="L286" s="41"/>
      <c r="M286" s="41" t="s">
        <v>32</v>
      </c>
      <c r="N286" s="41" t="s">
        <v>368</v>
      </c>
      <c r="O286" s="43">
        <v>24</v>
      </c>
      <c r="P286" s="42" t="s">
        <v>28</v>
      </c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1"/>
      <c r="AC286" s="41"/>
      <c r="AD286" s="41"/>
      <c r="AE286" s="41"/>
      <c r="AF286" s="41"/>
      <c r="AG286" s="41"/>
      <c r="AH286" s="41"/>
      <c r="AI286" s="41"/>
      <c r="AJ286" s="41"/>
      <c r="AK286" s="41" t="s">
        <v>5926</v>
      </c>
      <c r="AL286" s="41"/>
      <c r="AM286" s="41"/>
      <c r="AN286" s="41"/>
      <c r="AO286" s="41"/>
      <c r="AP286" s="41"/>
      <c r="AQ286" s="41"/>
      <c r="AR286" s="41"/>
      <c r="AS286" s="41"/>
      <c r="AT286" s="41"/>
      <c r="AU286" s="41"/>
      <c r="AV286" s="41"/>
      <c r="AW286" s="41"/>
      <c r="AX286" s="41"/>
      <c r="AY286" s="41"/>
      <c r="AZ286" s="41"/>
      <c r="BA286" s="41"/>
      <c r="BB286" s="41"/>
      <c r="BC286" s="41"/>
      <c r="BD286" s="41"/>
      <c r="BE286" s="41"/>
      <c r="BF286" s="41"/>
      <c r="BG286" s="41"/>
      <c r="BH286" s="41"/>
      <c r="BI286" s="41"/>
      <c r="BJ286" s="41"/>
      <c r="BK286" s="41"/>
      <c r="BL286" s="41"/>
    </row>
    <row r="287" spans="1:64" s="24" customFormat="1" x14ac:dyDescent="0.2">
      <c r="A287" s="41" t="s">
        <v>724</v>
      </c>
      <c r="B287" s="42" t="s">
        <v>975</v>
      </c>
      <c r="C287" s="42" t="s">
        <v>1025</v>
      </c>
      <c r="D287" s="42">
        <v>50</v>
      </c>
      <c r="E287" s="42" t="s">
        <v>26</v>
      </c>
      <c r="F287" s="42">
        <v>50</v>
      </c>
      <c r="G287" s="41" t="s">
        <v>27</v>
      </c>
      <c r="H287" s="41" t="s">
        <v>28</v>
      </c>
      <c r="I287" s="41" t="s">
        <v>41</v>
      </c>
      <c r="J287" s="41" t="s">
        <v>76</v>
      </c>
      <c r="K287" s="41"/>
      <c r="L287" s="41"/>
      <c r="M287" s="41" t="s">
        <v>32</v>
      </c>
      <c r="N287" s="41" t="s">
        <v>368</v>
      </c>
      <c r="O287" s="43">
        <v>24</v>
      </c>
      <c r="P287" s="42" t="s">
        <v>28</v>
      </c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F287" s="41"/>
      <c r="AG287" s="41"/>
      <c r="AH287" s="41"/>
      <c r="AI287" s="41"/>
      <c r="AJ287" s="41"/>
      <c r="AK287" s="41" t="s">
        <v>5926</v>
      </c>
      <c r="AL287" s="41"/>
      <c r="AM287" s="41"/>
      <c r="AN287" s="41"/>
      <c r="AO287" s="41"/>
      <c r="AP287" s="41"/>
      <c r="AQ287" s="41"/>
      <c r="AR287" s="41"/>
      <c r="AS287" s="41"/>
      <c r="AT287" s="41"/>
      <c r="AU287" s="41"/>
      <c r="AV287" s="41"/>
      <c r="AW287" s="41"/>
      <c r="AX287" s="41"/>
      <c r="AY287" s="41"/>
      <c r="AZ287" s="41"/>
      <c r="BA287" s="41"/>
      <c r="BB287" s="41"/>
      <c r="BC287" s="41"/>
      <c r="BD287" s="41"/>
      <c r="BE287" s="41"/>
      <c r="BF287" s="41"/>
      <c r="BG287" s="41"/>
      <c r="BH287" s="41"/>
      <c r="BI287" s="41"/>
      <c r="BJ287" s="41"/>
      <c r="BK287" s="41"/>
      <c r="BL287" s="41"/>
    </row>
    <row r="288" spans="1:64" s="24" customFormat="1" x14ac:dyDescent="0.2">
      <c r="A288" s="41" t="s">
        <v>724</v>
      </c>
      <c r="B288" s="42" t="s">
        <v>975</v>
      </c>
      <c r="C288" s="44" t="s">
        <v>1026</v>
      </c>
      <c r="D288" s="42">
        <v>50</v>
      </c>
      <c r="E288" s="42" t="s">
        <v>26</v>
      </c>
      <c r="F288" s="42">
        <v>50</v>
      </c>
      <c r="G288" s="41" t="s">
        <v>27</v>
      </c>
      <c r="H288" s="41" t="s">
        <v>28</v>
      </c>
      <c r="I288" s="41" t="s">
        <v>41</v>
      </c>
      <c r="J288" s="41" t="s">
        <v>76</v>
      </c>
      <c r="K288" s="41"/>
      <c r="L288" s="41"/>
      <c r="M288" s="41" t="s">
        <v>32</v>
      </c>
      <c r="N288" s="41" t="s">
        <v>368</v>
      </c>
      <c r="O288" s="43">
        <v>24</v>
      </c>
      <c r="P288" s="42" t="s">
        <v>28</v>
      </c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F288" s="41"/>
      <c r="AG288" s="41"/>
      <c r="AH288" s="41"/>
      <c r="AI288" s="41"/>
      <c r="AJ288" s="41"/>
      <c r="AK288" s="41" t="s">
        <v>5926</v>
      </c>
      <c r="AL288" s="41"/>
      <c r="AM288" s="41"/>
      <c r="AN288" s="41"/>
      <c r="AO288" s="41"/>
      <c r="AP288" s="41"/>
      <c r="AQ288" s="41"/>
      <c r="AR288" s="41"/>
      <c r="AS288" s="41"/>
      <c r="AT288" s="41"/>
      <c r="AU288" s="41"/>
      <c r="AV288" s="41"/>
      <c r="AW288" s="41"/>
      <c r="AX288" s="41"/>
      <c r="AY288" s="41"/>
      <c r="AZ288" s="41"/>
      <c r="BA288" s="41"/>
      <c r="BB288" s="41"/>
      <c r="BC288" s="41"/>
      <c r="BD288" s="41"/>
      <c r="BE288" s="41"/>
      <c r="BF288" s="41"/>
      <c r="BG288" s="41"/>
      <c r="BH288" s="41"/>
      <c r="BI288" s="41"/>
      <c r="BJ288" s="41"/>
      <c r="BK288" s="41"/>
      <c r="BL288" s="41"/>
    </row>
    <row r="289" spans="1:64" s="24" customFormat="1" x14ac:dyDescent="0.2">
      <c r="A289" s="41" t="s">
        <v>724</v>
      </c>
      <c r="B289" s="42" t="s">
        <v>975</v>
      </c>
      <c r="C289" s="42" t="s">
        <v>1027</v>
      </c>
      <c r="D289" s="45">
        <v>100</v>
      </c>
      <c r="E289" s="42" t="s">
        <v>26</v>
      </c>
      <c r="F289" s="41">
        <v>80</v>
      </c>
      <c r="G289" s="41" t="s">
        <v>27</v>
      </c>
      <c r="H289" s="41" t="s">
        <v>28</v>
      </c>
      <c r="I289" s="41" t="s">
        <v>41</v>
      </c>
      <c r="J289" s="41" t="s">
        <v>76</v>
      </c>
      <c r="K289" s="41"/>
      <c r="L289" s="41"/>
      <c r="M289" s="41" t="s">
        <v>32</v>
      </c>
      <c r="N289" s="41" t="s">
        <v>368</v>
      </c>
      <c r="O289" s="43">
        <v>24</v>
      </c>
      <c r="P289" s="42" t="s">
        <v>28</v>
      </c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F289" s="41"/>
      <c r="AG289" s="41"/>
      <c r="AH289" s="41"/>
      <c r="AI289" s="41"/>
      <c r="AJ289" s="41"/>
      <c r="AK289" s="41" t="s">
        <v>5926</v>
      </c>
      <c r="AL289" s="41"/>
      <c r="AM289" s="41"/>
      <c r="AN289" s="41"/>
      <c r="AO289" s="41"/>
      <c r="AP289" s="41"/>
      <c r="AQ289" s="41"/>
      <c r="AR289" s="41"/>
      <c r="AS289" s="41"/>
      <c r="AT289" s="41"/>
      <c r="AU289" s="41"/>
      <c r="AV289" s="41"/>
      <c r="AW289" s="41"/>
      <c r="AX289" s="41"/>
      <c r="AY289" s="41"/>
      <c r="AZ289" s="41"/>
      <c r="BA289" s="41"/>
      <c r="BB289" s="41"/>
      <c r="BC289" s="41"/>
      <c r="BD289" s="41"/>
      <c r="BE289" s="41"/>
      <c r="BF289" s="41"/>
      <c r="BG289" s="41"/>
      <c r="BH289" s="41"/>
      <c r="BI289" s="41"/>
      <c r="BJ289" s="41"/>
      <c r="BK289" s="41"/>
      <c r="BL289" s="41"/>
    </row>
    <row r="290" spans="1:64" s="24" customFormat="1" x14ac:dyDescent="0.2">
      <c r="A290" s="41" t="s">
        <v>724</v>
      </c>
      <c r="B290" s="42" t="s">
        <v>975</v>
      </c>
      <c r="C290" s="42" t="s">
        <v>1028</v>
      </c>
      <c r="D290" s="42">
        <v>50</v>
      </c>
      <c r="E290" s="42" t="s">
        <v>26</v>
      </c>
      <c r="F290" s="41">
        <v>60</v>
      </c>
      <c r="G290" s="41" t="s">
        <v>27</v>
      </c>
      <c r="H290" s="41" t="s">
        <v>28</v>
      </c>
      <c r="I290" s="41" t="s">
        <v>41</v>
      </c>
      <c r="J290" s="41" t="s">
        <v>76</v>
      </c>
      <c r="K290" s="41"/>
      <c r="L290" s="41"/>
      <c r="M290" s="41" t="s">
        <v>32</v>
      </c>
      <c r="N290" s="41" t="s">
        <v>368</v>
      </c>
      <c r="O290" s="43">
        <v>24</v>
      </c>
      <c r="P290" s="42" t="s">
        <v>28</v>
      </c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F290" s="41"/>
      <c r="AG290" s="41"/>
      <c r="AH290" s="41"/>
      <c r="AI290" s="41"/>
      <c r="AJ290" s="41"/>
      <c r="AK290" s="41" t="s">
        <v>5926</v>
      </c>
      <c r="AL290" s="41"/>
      <c r="AM290" s="41"/>
      <c r="AN290" s="41"/>
      <c r="AO290" s="41"/>
      <c r="AP290" s="41"/>
      <c r="AQ290" s="41"/>
      <c r="AR290" s="41"/>
      <c r="AS290" s="41"/>
      <c r="AT290" s="41"/>
      <c r="AU290" s="41"/>
      <c r="AV290" s="41"/>
      <c r="AW290" s="41"/>
      <c r="AX290" s="41"/>
      <c r="AY290" s="41"/>
      <c r="AZ290" s="41"/>
      <c r="BA290" s="41"/>
      <c r="BB290" s="41"/>
      <c r="BC290" s="41"/>
      <c r="BD290" s="41"/>
      <c r="BE290" s="41"/>
      <c r="BF290" s="41"/>
      <c r="BG290" s="41"/>
      <c r="BH290" s="41"/>
      <c r="BI290" s="41"/>
      <c r="BJ290" s="41"/>
      <c r="BK290" s="41"/>
      <c r="BL290" s="41"/>
    </row>
    <row r="291" spans="1:64" s="24" customFormat="1" x14ac:dyDescent="0.2">
      <c r="A291" s="41" t="s">
        <v>724</v>
      </c>
      <c r="B291" s="42" t="s">
        <v>975</v>
      </c>
      <c r="C291" s="44" t="s">
        <v>1029</v>
      </c>
      <c r="D291" s="42">
        <v>50</v>
      </c>
      <c r="E291" s="42" t="s">
        <v>26</v>
      </c>
      <c r="F291" s="41">
        <v>60</v>
      </c>
      <c r="G291" s="41" t="s">
        <v>27</v>
      </c>
      <c r="H291" s="41" t="s">
        <v>28</v>
      </c>
      <c r="I291" s="41" t="s">
        <v>41</v>
      </c>
      <c r="J291" s="41" t="s">
        <v>76</v>
      </c>
      <c r="K291" s="41"/>
      <c r="L291" s="41"/>
      <c r="M291" s="41" t="s">
        <v>32</v>
      </c>
      <c r="N291" s="41" t="s">
        <v>368</v>
      </c>
      <c r="O291" s="43">
        <v>24</v>
      </c>
      <c r="P291" s="42" t="s">
        <v>28</v>
      </c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F291" s="41"/>
      <c r="AG291" s="41"/>
      <c r="AH291" s="41"/>
      <c r="AI291" s="41"/>
      <c r="AJ291" s="41"/>
      <c r="AK291" s="41" t="s">
        <v>5926</v>
      </c>
      <c r="AL291" s="41"/>
      <c r="AM291" s="41"/>
      <c r="AN291" s="41"/>
      <c r="AO291" s="41"/>
      <c r="AP291" s="41"/>
      <c r="AQ291" s="41"/>
      <c r="AR291" s="41"/>
      <c r="AS291" s="41"/>
      <c r="AT291" s="41"/>
      <c r="AU291" s="41"/>
      <c r="AV291" s="41"/>
      <c r="AW291" s="41"/>
      <c r="AX291" s="41"/>
      <c r="AY291" s="41"/>
      <c r="AZ291" s="41"/>
      <c r="BA291" s="41"/>
      <c r="BB291" s="41"/>
      <c r="BC291" s="41"/>
      <c r="BD291" s="41"/>
      <c r="BE291" s="41"/>
      <c r="BF291" s="41"/>
      <c r="BG291" s="41"/>
      <c r="BH291" s="41"/>
      <c r="BI291" s="41"/>
      <c r="BJ291" s="41"/>
      <c r="BK291" s="41"/>
      <c r="BL291" s="41"/>
    </row>
    <row r="292" spans="1:64" s="24" customFormat="1" x14ac:dyDescent="0.2">
      <c r="A292" s="41" t="s">
        <v>724</v>
      </c>
      <c r="B292" s="42" t="s">
        <v>975</v>
      </c>
      <c r="C292" s="42" t="s">
        <v>1030</v>
      </c>
      <c r="D292" s="45">
        <v>50</v>
      </c>
      <c r="E292" s="42" t="s">
        <v>26</v>
      </c>
      <c r="F292" s="41">
        <v>50</v>
      </c>
      <c r="G292" s="41" t="s">
        <v>27</v>
      </c>
      <c r="H292" s="41" t="s">
        <v>28</v>
      </c>
      <c r="I292" s="41" t="s">
        <v>41</v>
      </c>
      <c r="J292" s="41" t="s">
        <v>76</v>
      </c>
      <c r="K292" s="41"/>
      <c r="L292" s="41"/>
      <c r="M292" s="41" t="s">
        <v>32</v>
      </c>
      <c r="N292" s="41" t="s">
        <v>368</v>
      </c>
      <c r="O292" s="43">
        <v>24</v>
      </c>
      <c r="P292" s="42" t="s">
        <v>28</v>
      </c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F292" s="41"/>
      <c r="AG292" s="41"/>
      <c r="AH292" s="41"/>
      <c r="AI292" s="41"/>
      <c r="AJ292" s="41"/>
      <c r="AK292" s="41" t="s">
        <v>5926</v>
      </c>
      <c r="AL292" s="41"/>
      <c r="AM292" s="41"/>
      <c r="AN292" s="41"/>
      <c r="AO292" s="41"/>
      <c r="AP292" s="41"/>
      <c r="AQ292" s="41"/>
      <c r="AR292" s="41"/>
      <c r="AS292" s="41"/>
      <c r="AT292" s="41"/>
      <c r="AU292" s="41"/>
      <c r="AV292" s="41"/>
      <c r="AW292" s="41"/>
      <c r="AX292" s="41"/>
      <c r="AY292" s="41"/>
      <c r="AZ292" s="41"/>
      <c r="BA292" s="41"/>
      <c r="BB292" s="41"/>
      <c r="BC292" s="41"/>
      <c r="BD292" s="41"/>
      <c r="BE292" s="41"/>
      <c r="BF292" s="41"/>
      <c r="BG292" s="41"/>
      <c r="BH292" s="41"/>
      <c r="BI292" s="41"/>
      <c r="BJ292" s="41"/>
      <c r="BK292" s="41"/>
      <c r="BL292" s="41"/>
    </row>
    <row r="293" spans="1:64" s="24" customFormat="1" x14ac:dyDescent="0.2">
      <c r="A293" s="41" t="s">
        <v>724</v>
      </c>
      <c r="B293" s="42" t="s">
        <v>975</v>
      </c>
      <c r="C293" s="42" t="s">
        <v>1031</v>
      </c>
      <c r="D293" s="42">
        <v>50</v>
      </c>
      <c r="E293" s="42" t="s">
        <v>26</v>
      </c>
      <c r="F293" s="42">
        <v>50</v>
      </c>
      <c r="G293" s="41" t="s">
        <v>84</v>
      </c>
      <c r="H293" s="41" t="s">
        <v>28</v>
      </c>
      <c r="I293" s="41" t="s">
        <v>41</v>
      </c>
      <c r="J293" s="41" t="s">
        <v>76</v>
      </c>
      <c r="K293" s="41"/>
      <c r="L293" s="41"/>
      <c r="M293" s="41" t="s">
        <v>69</v>
      </c>
      <c r="N293" s="41" t="s">
        <v>368</v>
      </c>
      <c r="O293" s="41">
        <v>12</v>
      </c>
      <c r="P293" s="42" t="s">
        <v>28</v>
      </c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F293" s="41"/>
      <c r="AG293" s="41"/>
      <c r="AH293" s="41"/>
      <c r="AI293" s="41"/>
      <c r="AJ293" s="41"/>
      <c r="AK293" s="41" t="s">
        <v>5926</v>
      </c>
      <c r="AL293" s="41"/>
      <c r="AM293" s="41"/>
      <c r="AN293" s="41"/>
      <c r="AO293" s="41"/>
      <c r="AP293" s="41"/>
      <c r="AQ293" s="41"/>
      <c r="AR293" s="41"/>
      <c r="AS293" s="41"/>
      <c r="AT293" s="41"/>
      <c r="AU293" s="41"/>
      <c r="AV293" s="41"/>
      <c r="AW293" s="41"/>
      <c r="AX293" s="41"/>
      <c r="AY293" s="41"/>
      <c r="AZ293" s="41"/>
      <c r="BA293" s="41"/>
      <c r="BB293" s="41"/>
      <c r="BC293" s="41"/>
      <c r="BD293" s="41"/>
      <c r="BE293" s="41"/>
      <c r="BF293" s="41"/>
      <c r="BG293" s="41"/>
      <c r="BH293" s="41"/>
      <c r="BI293" s="41"/>
      <c r="BJ293" s="41"/>
      <c r="BK293" s="41"/>
      <c r="BL293" s="41"/>
    </row>
    <row r="294" spans="1:64" s="24" customFormat="1" x14ac:dyDescent="0.2">
      <c r="A294" s="41" t="s">
        <v>724</v>
      </c>
      <c r="B294" s="42" t="s">
        <v>975</v>
      </c>
      <c r="C294" s="44" t="s">
        <v>1032</v>
      </c>
      <c r="D294" s="45">
        <v>50</v>
      </c>
      <c r="E294" s="42" t="s">
        <v>26</v>
      </c>
      <c r="F294" s="42">
        <v>60</v>
      </c>
      <c r="G294" s="41" t="s">
        <v>1033</v>
      </c>
      <c r="H294" s="41" t="s">
        <v>28</v>
      </c>
      <c r="I294" s="41" t="s">
        <v>41</v>
      </c>
      <c r="J294" s="41" t="s">
        <v>76</v>
      </c>
      <c r="K294" s="41"/>
      <c r="L294" s="41"/>
      <c r="M294" s="41" t="s">
        <v>32</v>
      </c>
      <c r="N294" s="41" t="s">
        <v>368</v>
      </c>
      <c r="O294" s="43">
        <v>24</v>
      </c>
      <c r="P294" s="42" t="s">
        <v>28</v>
      </c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F294" s="41"/>
      <c r="AG294" s="41"/>
      <c r="AH294" s="41"/>
      <c r="AI294" s="41"/>
      <c r="AJ294" s="41"/>
      <c r="AK294" s="41" t="s">
        <v>5926</v>
      </c>
      <c r="AL294" s="41"/>
      <c r="AM294" s="41"/>
      <c r="AN294" s="41"/>
      <c r="AO294" s="41"/>
      <c r="AP294" s="41"/>
      <c r="AQ294" s="41"/>
      <c r="AR294" s="41"/>
      <c r="AS294" s="41"/>
      <c r="AT294" s="41"/>
      <c r="AU294" s="41"/>
      <c r="AV294" s="41"/>
      <c r="AW294" s="41"/>
      <c r="AX294" s="41"/>
      <c r="AY294" s="41"/>
      <c r="AZ294" s="41"/>
      <c r="BA294" s="41"/>
      <c r="BB294" s="41"/>
      <c r="BC294" s="41"/>
      <c r="BD294" s="41"/>
      <c r="BE294" s="41"/>
      <c r="BF294" s="41"/>
      <c r="BG294" s="41"/>
      <c r="BH294" s="41"/>
      <c r="BI294" s="41"/>
      <c r="BJ294" s="41"/>
      <c r="BK294" s="41"/>
      <c r="BL294" s="41"/>
    </row>
    <row r="295" spans="1:64" s="24" customFormat="1" x14ac:dyDescent="0.2">
      <c r="A295" s="41" t="s">
        <v>724</v>
      </c>
      <c r="B295" s="42" t="s">
        <v>975</v>
      </c>
      <c r="C295" s="42" t="s">
        <v>1034</v>
      </c>
      <c r="D295" s="45">
        <v>50</v>
      </c>
      <c r="E295" s="42" t="s">
        <v>26</v>
      </c>
      <c r="F295" s="42">
        <v>70</v>
      </c>
      <c r="G295" s="41" t="s">
        <v>1033</v>
      </c>
      <c r="H295" s="41" t="s">
        <v>28</v>
      </c>
      <c r="I295" s="41" t="s">
        <v>41</v>
      </c>
      <c r="J295" s="41" t="s">
        <v>76</v>
      </c>
      <c r="K295" s="41"/>
      <c r="L295" s="41"/>
      <c r="M295" s="41" t="s">
        <v>32</v>
      </c>
      <c r="N295" s="41" t="s">
        <v>368</v>
      </c>
      <c r="O295" s="43">
        <v>24</v>
      </c>
      <c r="P295" s="42" t="s">
        <v>28</v>
      </c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F295" s="41"/>
      <c r="AG295" s="41"/>
      <c r="AH295" s="41"/>
      <c r="AI295" s="41"/>
      <c r="AJ295" s="41"/>
      <c r="AK295" s="41" t="s">
        <v>5926</v>
      </c>
      <c r="AL295" s="41"/>
      <c r="AM295" s="41"/>
      <c r="AN295" s="41"/>
      <c r="AO295" s="41"/>
      <c r="AP295" s="41"/>
      <c r="AQ295" s="41"/>
      <c r="AR295" s="41"/>
      <c r="AS295" s="41"/>
      <c r="AT295" s="41"/>
      <c r="AU295" s="41"/>
      <c r="AV295" s="41"/>
      <c r="AW295" s="41"/>
      <c r="AX295" s="41"/>
      <c r="AY295" s="41"/>
      <c r="AZ295" s="41"/>
      <c r="BA295" s="41"/>
      <c r="BB295" s="41"/>
      <c r="BC295" s="41"/>
      <c r="BD295" s="41"/>
      <c r="BE295" s="41"/>
      <c r="BF295" s="41"/>
      <c r="BG295" s="41"/>
      <c r="BH295" s="41"/>
      <c r="BI295" s="41"/>
      <c r="BJ295" s="41"/>
      <c r="BK295" s="41"/>
      <c r="BL295" s="41"/>
    </row>
    <row r="296" spans="1:64" s="24" customFormat="1" x14ac:dyDescent="0.2">
      <c r="A296" s="41" t="s">
        <v>724</v>
      </c>
      <c r="B296" s="42" t="s">
        <v>975</v>
      </c>
      <c r="C296" s="42" t="s">
        <v>1035</v>
      </c>
      <c r="D296" s="45">
        <v>50</v>
      </c>
      <c r="E296" s="42" t="s">
        <v>26</v>
      </c>
      <c r="F296" s="42">
        <v>60</v>
      </c>
      <c r="G296" s="41" t="s">
        <v>1033</v>
      </c>
      <c r="H296" s="41" t="s">
        <v>28</v>
      </c>
      <c r="I296" s="41" t="s">
        <v>41</v>
      </c>
      <c r="J296" s="41" t="s">
        <v>76</v>
      </c>
      <c r="K296" s="41"/>
      <c r="L296" s="41"/>
      <c r="M296" s="41" t="s">
        <v>32</v>
      </c>
      <c r="N296" s="41" t="s">
        <v>368</v>
      </c>
      <c r="O296" s="43">
        <v>24</v>
      </c>
      <c r="P296" s="42" t="s">
        <v>28</v>
      </c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F296" s="41"/>
      <c r="AG296" s="41"/>
      <c r="AH296" s="41"/>
      <c r="AI296" s="41"/>
      <c r="AJ296" s="41"/>
      <c r="AK296" s="41" t="s">
        <v>5926</v>
      </c>
      <c r="AL296" s="41"/>
      <c r="AM296" s="41"/>
      <c r="AN296" s="41"/>
      <c r="AO296" s="41"/>
      <c r="AP296" s="41"/>
      <c r="AQ296" s="41"/>
      <c r="AR296" s="41"/>
      <c r="AS296" s="41"/>
      <c r="AT296" s="41"/>
      <c r="AU296" s="41"/>
      <c r="AV296" s="41"/>
      <c r="AW296" s="41"/>
      <c r="AX296" s="41"/>
      <c r="AY296" s="41"/>
      <c r="AZ296" s="41"/>
      <c r="BA296" s="41"/>
      <c r="BB296" s="41"/>
      <c r="BC296" s="41"/>
      <c r="BD296" s="41"/>
      <c r="BE296" s="41"/>
      <c r="BF296" s="41"/>
      <c r="BG296" s="41"/>
      <c r="BH296" s="41"/>
      <c r="BI296" s="41"/>
      <c r="BJ296" s="41"/>
      <c r="BK296" s="41"/>
      <c r="BL296" s="41"/>
    </row>
    <row r="297" spans="1:64" s="24" customFormat="1" x14ac:dyDescent="0.2">
      <c r="A297" s="41" t="s">
        <v>724</v>
      </c>
      <c r="B297" s="42" t="s">
        <v>975</v>
      </c>
      <c r="C297" s="44" t="s">
        <v>1036</v>
      </c>
      <c r="D297" s="45">
        <v>50</v>
      </c>
      <c r="E297" s="42" t="s">
        <v>26</v>
      </c>
      <c r="F297" s="42">
        <v>70</v>
      </c>
      <c r="G297" s="41" t="s">
        <v>1033</v>
      </c>
      <c r="H297" s="41" t="s">
        <v>28</v>
      </c>
      <c r="I297" s="41" t="s">
        <v>41</v>
      </c>
      <c r="J297" s="41" t="s">
        <v>76</v>
      </c>
      <c r="K297" s="41"/>
      <c r="L297" s="41"/>
      <c r="M297" s="41" t="s">
        <v>32</v>
      </c>
      <c r="N297" s="41" t="s">
        <v>368</v>
      </c>
      <c r="O297" s="43">
        <v>24</v>
      </c>
      <c r="P297" s="42" t="s">
        <v>28</v>
      </c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F297" s="41"/>
      <c r="AG297" s="41"/>
      <c r="AH297" s="41"/>
      <c r="AI297" s="41"/>
      <c r="AJ297" s="41"/>
      <c r="AK297" s="41" t="s">
        <v>5926</v>
      </c>
      <c r="AL297" s="41"/>
      <c r="AM297" s="41"/>
      <c r="AN297" s="41"/>
      <c r="AO297" s="41"/>
      <c r="AP297" s="41"/>
      <c r="AQ297" s="41"/>
      <c r="AR297" s="41"/>
      <c r="AS297" s="41"/>
      <c r="AT297" s="41"/>
      <c r="AU297" s="41"/>
      <c r="AV297" s="41"/>
      <c r="AW297" s="41"/>
      <c r="AX297" s="41"/>
      <c r="AY297" s="41"/>
      <c r="AZ297" s="41"/>
      <c r="BA297" s="41"/>
      <c r="BB297" s="41"/>
      <c r="BC297" s="41"/>
      <c r="BD297" s="41"/>
      <c r="BE297" s="41"/>
      <c r="BF297" s="41"/>
      <c r="BG297" s="41"/>
      <c r="BH297" s="41"/>
      <c r="BI297" s="41"/>
      <c r="BJ297" s="41"/>
      <c r="BK297" s="41"/>
      <c r="BL297" s="41"/>
    </row>
    <row r="298" spans="1:64" s="24" customFormat="1" x14ac:dyDescent="0.2">
      <c r="A298" s="41" t="s">
        <v>724</v>
      </c>
      <c r="B298" s="42" t="s">
        <v>975</v>
      </c>
      <c r="C298" s="42" t="s">
        <v>1037</v>
      </c>
      <c r="D298" s="45">
        <v>50</v>
      </c>
      <c r="E298" s="42" t="s">
        <v>26</v>
      </c>
      <c r="F298" s="42">
        <v>70</v>
      </c>
      <c r="G298" s="41" t="s">
        <v>1033</v>
      </c>
      <c r="H298" s="41" t="s">
        <v>28</v>
      </c>
      <c r="I298" s="41" t="s">
        <v>41</v>
      </c>
      <c r="J298" s="41" t="s">
        <v>76</v>
      </c>
      <c r="K298" s="41"/>
      <c r="L298" s="41"/>
      <c r="M298" s="41" t="s">
        <v>32</v>
      </c>
      <c r="N298" s="41" t="s">
        <v>368</v>
      </c>
      <c r="O298" s="43">
        <v>24</v>
      </c>
      <c r="P298" s="42" t="s">
        <v>28</v>
      </c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1"/>
      <c r="AC298" s="41"/>
      <c r="AD298" s="41"/>
      <c r="AE298" s="41"/>
      <c r="AF298" s="41"/>
      <c r="AG298" s="41"/>
      <c r="AH298" s="41"/>
      <c r="AI298" s="41"/>
      <c r="AJ298" s="41"/>
      <c r="AK298" s="41" t="s">
        <v>5926</v>
      </c>
      <c r="AL298" s="41"/>
      <c r="AM298" s="41"/>
      <c r="AN298" s="41"/>
      <c r="AO298" s="41"/>
      <c r="AP298" s="41"/>
      <c r="AQ298" s="41"/>
      <c r="AR298" s="41"/>
      <c r="AS298" s="41"/>
      <c r="AT298" s="41"/>
      <c r="AU298" s="41"/>
      <c r="AV298" s="41"/>
      <c r="AW298" s="41"/>
      <c r="AX298" s="41"/>
      <c r="AY298" s="41"/>
      <c r="AZ298" s="41"/>
      <c r="BA298" s="41"/>
      <c r="BB298" s="41"/>
      <c r="BC298" s="41"/>
      <c r="BD298" s="41"/>
      <c r="BE298" s="41"/>
      <c r="BF298" s="41"/>
      <c r="BG298" s="41"/>
      <c r="BH298" s="41"/>
      <c r="BI298" s="41"/>
      <c r="BJ298" s="41"/>
      <c r="BK298" s="41"/>
      <c r="BL298" s="41"/>
    </row>
    <row r="299" spans="1:64" s="24" customFormat="1" x14ac:dyDescent="0.2">
      <c r="A299" s="41" t="s">
        <v>724</v>
      </c>
      <c r="B299" s="42" t="s">
        <v>975</v>
      </c>
      <c r="C299" s="42" t="s">
        <v>1038</v>
      </c>
      <c r="D299" s="45">
        <v>50</v>
      </c>
      <c r="E299" s="42" t="s">
        <v>26</v>
      </c>
      <c r="F299" s="42">
        <v>80</v>
      </c>
      <c r="G299" s="41" t="s">
        <v>1033</v>
      </c>
      <c r="H299" s="41" t="s">
        <v>28</v>
      </c>
      <c r="I299" s="41" t="s">
        <v>41</v>
      </c>
      <c r="J299" s="41" t="s">
        <v>76</v>
      </c>
      <c r="K299" s="41"/>
      <c r="L299" s="41"/>
      <c r="M299" s="41" t="s">
        <v>32</v>
      </c>
      <c r="N299" s="41" t="s">
        <v>368</v>
      </c>
      <c r="O299" s="43">
        <v>24</v>
      </c>
      <c r="P299" s="42" t="s">
        <v>28</v>
      </c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F299" s="41"/>
      <c r="AG299" s="41"/>
      <c r="AH299" s="41"/>
      <c r="AI299" s="41"/>
      <c r="AJ299" s="41"/>
      <c r="AK299" s="41" t="s">
        <v>5926</v>
      </c>
      <c r="AL299" s="41"/>
      <c r="AM299" s="41"/>
      <c r="AN299" s="41"/>
      <c r="AO299" s="41"/>
      <c r="AP299" s="41"/>
      <c r="AQ299" s="41"/>
      <c r="AR299" s="41"/>
      <c r="AS299" s="41"/>
      <c r="AT299" s="41"/>
      <c r="AU299" s="41"/>
      <c r="AV299" s="41"/>
      <c r="AW299" s="41"/>
      <c r="AX299" s="41"/>
      <c r="AY299" s="41"/>
      <c r="AZ299" s="41"/>
      <c r="BA299" s="41"/>
      <c r="BB299" s="41"/>
      <c r="BC299" s="41"/>
      <c r="BD299" s="41"/>
      <c r="BE299" s="41"/>
      <c r="BF299" s="41"/>
      <c r="BG299" s="41"/>
      <c r="BH299" s="41"/>
      <c r="BI299" s="41"/>
      <c r="BJ299" s="41"/>
      <c r="BK299" s="41"/>
      <c r="BL299" s="41"/>
    </row>
    <row r="300" spans="1:64" s="24" customFormat="1" x14ac:dyDescent="0.2">
      <c r="A300" s="41" t="s">
        <v>724</v>
      </c>
      <c r="B300" s="42" t="s">
        <v>975</v>
      </c>
      <c r="C300" s="44" t="s">
        <v>1039</v>
      </c>
      <c r="D300" s="45">
        <v>50</v>
      </c>
      <c r="E300" s="42" t="s">
        <v>26</v>
      </c>
      <c r="F300" s="42">
        <v>60</v>
      </c>
      <c r="G300" s="41" t="s">
        <v>1033</v>
      </c>
      <c r="H300" s="41" t="s">
        <v>28</v>
      </c>
      <c r="I300" s="41" t="s">
        <v>41</v>
      </c>
      <c r="J300" s="41" t="s">
        <v>76</v>
      </c>
      <c r="K300" s="41"/>
      <c r="L300" s="41"/>
      <c r="M300" s="41" t="s">
        <v>32</v>
      </c>
      <c r="N300" s="41" t="s">
        <v>368</v>
      </c>
      <c r="O300" s="43">
        <v>24</v>
      </c>
      <c r="P300" s="42" t="s">
        <v>28</v>
      </c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F300" s="41"/>
      <c r="AG300" s="41"/>
      <c r="AH300" s="41"/>
      <c r="AI300" s="41"/>
      <c r="AJ300" s="41"/>
      <c r="AK300" s="41" t="s">
        <v>5926</v>
      </c>
      <c r="AL300" s="41"/>
      <c r="AM300" s="41"/>
      <c r="AN300" s="41"/>
      <c r="AO300" s="41"/>
      <c r="AP300" s="41"/>
      <c r="AQ300" s="41"/>
      <c r="AR300" s="41"/>
      <c r="AS300" s="41"/>
      <c r="AT300" s="41"/>
      <c r="AU300" s="41"/>
      <c r="AV300" s="41"/>
      <c r="AW300" s="41"/>
      <c r="AX300" s="41"/>
      <c r="AY300" s="41"/>
      <c r="AZ300" s="41"/>
      <c r="BA300" s="41"/>
      <c r="BB300" s="41"/>
      <c r="BC300" s="41"/>
      <c r="BD300" s="41"/>
      <c r="BE300" s="41"/>
      <c r="BF300" s="41"/>
      <c r="BG300" s="41"/>
      <c r="BH300" s="41"/>
      <c r="BI300" s="41"/>
      <c r="BJ300" s="41"/>
      <c r="BK300" s="41"/>
      <c r="BL300" s="41"/>
    </row>
    <row r="301" spans="1:64" s="24" customFormat="1" x14ac:dyDescent="0.2">
      <c r="A301" s="41" t="s">
        <v>724</v>
      </c>
      <c r="B301" s="42" t="s">
        <v>975</v>
      </c>
      <c r="C301" s="42" t="s">
        <v>1040</v>
      </c>
      <c r="D301" s="45">
        <v>50</v>
      </c>
      <c r="E301" s="42" t="s">
        <v>26</v>
      </c>
      <c r="F301" s="42">
        <v>60</v>
      </c>
      <c r="G301" s="41" t="s">
        <v>1033</v>
      </c>
      <c r="H301" s="41" t="s">
        <v>28</v>
      </c>
      <c r="I301" s="41" t="s">
        <v>41</v>
      </c>
      <c r="J301" s="41" t="s">
        <v>76</v>
      </c>
      <c r="K301" s="41"/>
      <c r="L301" s="41"/>
      <c r="M301" s="41" t="s">
        <v>32</v>
      </c>
      <c r="N301" s="41" t="s">
        <v>368</v>
      </c>
      <c r="O301" s="43">
        <v>24</v>
      </c>
      <c r="P301" s="42" t="s">
        <v>28</v>
      </c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F301" s="41"/>
      <c r="AG301" s="41"/>
      <c r="AH301" s="41"/>
      <c r="AI301" s="41"/>
      <c r="AJ301" s="41"/>
      <c r="AK301" s="41" t="s">
        <v>5926</v>
      </c>
      <c r="AL301" s="41"/>
      <c r="AM301" s="41"/>
      <c r="AN301" s="41"/>
      <c r="AO301" s="41"/>
      <c r="AP301" s="41"/>
      <c r="AQ301" s="41"/>
      <c r="AR301" s="41"/>
      <c r="AS301" s="41"/>
      <c r="AT301" s="41"/>
      <c r="AU301" s="41"/>
      <c r="AV301" s="41"/>
      <c r="AW301" s="41"/>
      <c r="AX301" s="41"/>
      <c r="AY301" s="41"/>
      <c r="AZ301" s="41"/>
      <c r="BA301" s="41"/>
      <c r="BB301" s="41"/>
      <c r="BC301" s="41"/>
      <c r="BD301" s="41"/>
      <c r="BE301" s="41"/>
      <c r="BF301" s="41"/>
      <c r="BG301" s="41"/>
      <c r="BH301" s="41"/>
      <c r="BI301" s="41"/>
      <c r="BJ301" s="41"/>
      <c r="BK301" s="41"/>
      <c r="BL301" s="41"/>
    </row>
    <row r="302" spans="1:64" s="24" customFormat="1" x14ac:dyDescent="0.2">
      <c r="A302" s="41" t="s">
        <v>724</v>
      </c>
      <c r="B302" s="42" t="s">
        <v>975</v>
      </c>
      <c r="C302" s="42" t="s">
        <v>1041</v>
      </c>
      <c r="D302" s="45">
        <v>50</v>
      </c>
      <c r="E302" s="42" t="s">
        <v>26</v>
      </c>
      <c r="F302" s="42">
        <v>60</v>
      </c>
      <c r="G302" s="41" t="s">
        <v>1033</v>
      </c>
      <c r="H302" s="41" t="s">
        <v>28</v>
      </c>
      <c r="I302" s="41" t="s">
        <v>41</v>
      </c>
      <c r="J302" s="41" t="s">
        <v>76</v>
      </c>
      <c r="K302" s="41"/>
      <c r="L302" s="41"/>
      <c r="M302" s="41" t="s">
        <v>32</v>
      </c>
      <c r="N302" s="41" t="s">
        <v>368</v>
      </c>
      <c r="O302" s="43">
        <v>24</v>
      </c>
      <c r="P302" s="42" t="s">
        <v>28</v>
      </c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F302" s="41"/>
      <c r="AG302" s="41"/>
      <c r="AH302" s="41"/>
      <c r="AI302" s="41"/>
      <c r="AJ302" s="41"/>
      <c r="AK302" s="41" t="s">
        <v>5926</v>
      </c>
      <c r="AL302" s="41"/>
      <c r="AM302" s="41"/>
      <c r="AN302" s="41"/>
      <c r="AO302" s="41"/>
      <c r="AP302" s="41"/>
      <c r="AQ302" s="41"/>
      <c r="AR302" s="41"/>
      <c r="AS302" s="41"/>
      <c r="AT302" s="41"/>
      <c r="AU302" s="41"/>
      <c r="AV302" s="41"/>
      <c r="AW302" s="41"/>
      <c r="AX302" s="41"/>
      <c r="AY302" s="41"/>
      <c r="AZ302" s="41"/>
      <c r="BA302" s="41"/>
      <c r="BB302" s="41"/>
      <c r="BC302" s="41"/>
      <c r="BD302" s="41"/>
      <c r="BE302" s="41"/>
      <c r="BF302" s="41"/>
      <c r="BG302" s="41"/>
      <c r="BH302" s="41"/>
      <c r="BI302" s="41"/>
      <c r="BJ302" s="41"/>
      <c r="BK302" s="41"/>
      <c r="BL302" s="41"/>
    </row>
    <row r="303" spans="1:64" s="24" customFormat="1" x14ac:dyDescent="0.2">
      <c r="A303" s="41" t="s">
        <v>724</v>
      </c>
      <c r="B303" s="42" t="s">
        <v>975</v>
      </c>
      <c r="C303" s="44" t="s">
        <v>1042</v>
      </c>
      <c r="D303" s="45">
        <v>50</v>
      </c>
      <c r="E303" s="42" t="s">
        <v>26</v>
      </c>
      <c r="F303" s="42">
        <v>70</v>
      </c>
      <c r="G303" s="41" t="s">
        <v>1033</v>
      </c>
      <c r="H303" s="41" t="s">
        <v>28</v>
      </c>
      <c r="I303" s="41" t="s">
        <v>41</v>
      </c>
      <c r="J303" s="41" t="s">
        <v>76</v>
      </c>
      <c r="K303" s="41"/>
      <c r="L303" s="41"/>
      <c r="M303" s="41" t="s">
        <v>32</v>
      </c>
      <c r="N303" s="41" t="s">
        <v>368</v>
      </c>
      <c r="O303" s="43">
        <v>24</v>
      </c>
      <c r="P303" s="42" t="s">
        <v>28</v>
      </c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F303" s="41"/>
      <c r="AG303" s="41"/>
      <c r="AH303" s="41"/>
      <c r="AI303" s="41"/>
      <c r="AJ303" s="41"/>
      <c r="AK303" s="41" t="s">
        <v>5926</v>
      </c>
      <c r="AL303" s="41"/>
      <c r="AM303" s="41"/>
      <c r="AN303" s="41"/>
      <c r="AO303" s="41"/>
      <c r="AP303" s="41"/>
      <c r="AQ303" s="41"/>
      <c r="AR303" s="41"/>
      <c r="AS303" s="41"/>
      <c r="AT303" s="41"/>
      <c r="AU303" s="41"/>
      <c r="AV303" s="41"/>
      <c r="AW303" s="41"/>
      <c r="AX303" s="41"/>
      <c r="AY303" s="41"/>
      <c r="AZ303" s="41"/>
      <c r="BA303" s="41"/>
      <c r="BB303" s="41"/>
      <c r="BC303" s="41"/>
      <c r="BD303" s="41"/>
      <c r="BE303" s="41"/>
      <c r="BF303" s="41"/>
      <c r="BG303" s="41"/>
      <c r="BH303" s="41"/>
      <c r="BI303" s="41"/>
      <c r="BJ303" s="41"/>
      <c r="BK303" s="41"/>
      <c r="BL303" s="41"/>
    </row>
    <row r="304" spans="1:64" s="24" customFormat="1" x14ac:dyDescent="0.2">
      <c r="A304" s="41" t="s">
        <v>724</v>
      </c>
      <c r="B304" s="42" t="s">
        <v>975</v>
      </c>
      <c r="C304" s="42" t="s">
        <v>1043</v>
      </c>
      <c r="D304" s="45">
        <v>50</v>
      </c>
      <c r="E304" s="42" t="s">
        <v>26</v>
      </c>
      <c r="F304" s="42">
        <v>70</v>
      </c>
      <c r="G304" s="41" t="s">
        <v>1033</v>
      </c>
      <c r="H304" s="41" t="s">
        <v>28</v>
      </c>
      <c r="I304" s="41" t="s">
        <v>41</v>
      </c>
      <c r="J304" s="41" t="s">
        <v>76</v>
      </c>
      <c r="K304" s="41"/>
      <c r="L304" s="41"/>
      <c r="M304" s="41" t="s">
        <v>32</v>
      </c>
      <c r="N304" s="41" t="s">
        <v>368</v>
      </c>
      <c r="O304" s="43">
        <v>24</v>
      </c>
      <c r="P304" s="42" t="s">
        <v>28</v>
      </c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F304" s="41"/>
      <c r="AG304" s="41"/>
      <c r="AH304" s="41"/>
      <c r="AI304" s="41"/>
      <c r="AJ304" s="41"/>
      <c r="AK304" s="41" t="s">
        <v>5926</v>
      </c>
      <c r="AL304" s="41"/>
      <c r="AM304" s="41"/>
      <c r="AN304" s="41"/>
      <c r="AO304" s="41"/>
      <c r="AP304" s="41"/>
      <c r="AQ304" s="41"/>
      <c r="AR304" s="41"/>
      <c r="AS304" s="41"/>
      <c r="AT304" s="41"/>
      <c r="AU304" s="41"/>
      <c r="AV304" s="41"/>
      <c r="AW304" s="41"/>
      <c r="AX304" s="41"/>
      <c r="AY304" s="41"/>
      <c r="AZ304" s="41"/>
      <c r="BA304" s="41"/>
      <c r="BB304" s="41"/>
      <c r="BC304" s="41"/>
      <c r="BD304" s="41"/>
      <c r="BE304" s="41"/>
      <c r="BF304" s="41"/>
      <c r="BG304" s="41"/>
      <c r="BH304" s="41"/>
      <c r="BI304" s="41"/>
      <c r="BJ304" s="41"/>
      <c r="BK304" s="41"/>
      <c r="BL304" s="41"/>
    </row>
    <row r="305" spans="1:64" s="24" customFormat="1" x14ac:dyDescent="0.2">
      <c r="A305" s="41" t="s">
        <v>724</v>
      </c>
      <c r="B305" s="42" t="s">
        <v>975</v>
      </c>
      <c r="C305" s="42" t="s">
        <v>1044</v>
      </c>
      <c r="D305" s="45">
        <v>50</v>
      </c>
      <c r="E305" s="42" t="s">
        <v>26</v>
      </c>
      <c r="F305" s="42">
        <v>80</v>
      </c>
      <c r="G305" s="41" t="s">
        <v>1033</v>
      </c>
      <c r="H305" s="41" t="s">
        <v>28</v>
      </c>
      <c r="I305" s="41" t="s">
        <v>41</v>
      </c>
      <c r="J305" s="41" t="s">
        <v>76</v>
      </c>
      <c r="K305" s="41"/>
      <c r="L305" s="41"/>
      <c r="M305" s="41" t="s">
        <v>32</v>
      </c>
      <c r="N305" s="41" t="s">
        <v>368</v>
      </c>
      <c r="O305" s="43">
        <v>24</v>
      </c>
      <c r="P305" s="42" t="s">
        <v>28</v>
      </c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1"/>
      <c r="AC305" s="41"/>
      <c r="AD305" s="41"/>
      <c r="AE305" s="41"/>
      <c r="AF305" s="41"/>
      <c r="AG305" s="41"/>
      <c r="AH305" s="41"/>
      <c r="AI305" s="41"/>
      <c r="AJ305" s="41"/>
      <c r="AK305" s="41" t="s">
        <v>5926</v>
      </c>
      <c r="AL305" s="41"/>
      <c r="AM305" s="41"/>
      <c r="AN305" s="41"/>
      <c r="AO305" s="41"/>
      <c r="AP305" s="41"/>
      <c r="AQ305" s="41"/>
      <c r="AR305" s="41"/>
      <c r="AS305" s="41"/>
      <c r="AT305" s="41"/>
      <c r="AU305" s="41"/>
      <c r="AV305" s="41"/>
      <c r="AW305" s="41"/>
      <c r="AX305" s="41"/>
      <c r="AY305" s="41"/>
      <c r="AZ305" s="41"/>
      <c r="BA305" s="41"/>
      <c r="BB305" s="41"/>
      <c r="BC305" s="41"/>
      <c r="BD305" s="41"/>
      <c r="BE305" s="41"/>
      <c r="BF305" s="41"/>
      <c r="BG305" s="41"/>
      <c r="BH305" s="41"/>
      <c r="BI305" s="41"/>
      <c r="BJ305" s="41"/>
      <c r="BK305" s="41"/>
      <c r="BL305" s="41"/>
    </row>
    <row r="306" spans="1:64" s="24" customFormat="1" x14ac:dyDescent="0.2">
      <c r="A306" s="41" t="s">
        <v>724</v>
      </c>
      <c r="B306" s="42" t="s">
        <v>975</v>
      </c>
      <c r="C306" s="44" t="s">
        <v>1045</v>
      </c>
      <c r="D306" s="45">
        <v>50</v>
      </c>
      <c r="E306" s="42" t="s">
        <v>26</v>
      </c>
      <c r="F306" s="41">
        <v>70</v>
      </c>
      <c r="G306" s="41" t="s">
        <v>1033</v>
      </c>
      <c r="H306" s="41" t="s">
        <v>28</v>
      </c>
      <c r="I306" s="41" t="s">
        <v>41</v>
      </c>
      <c r="J306" s="41" t="s">
        <v>76</v>
      </c>
      <c r="K306" s="41"/>
      <c r="L306" s="41"/>
      <c r="M306" s="41" t="s">
        <v>32</v>
      </c>
      <c r="N306" s="41" t="s">
        <v>368</v>
      </c>
      <c r="O306" s="43">
        <v>24</v>
      </c>
      <c r="P306" s="42" t="s">
        <v>28</v>
      </c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F306" s="41"/>
      <c r="AG306" s="41"/>
      <c r="AH306" s="41"/>
      <c r="AI306" s="41"/>
      <c r="AJ306" s="41"/>
      <c r="AK306" s="41" t="s">
        <v>5926</v>
      </c>
      <c r="AL306" s="41"/>
      <c r="AM306" s="41"/>
      <c r="AN306" s="41"/>
      <c r="AO306" s="41"/>
      <c r="AP306" s="41"/>
      <c r="AQ306" s="41"/>
      <c r="AR306" s="41"/>
      <c r="AS306" s="41"/>
      <c r="AT306" s="41"/>
      <c r="AU306" s="41"/>
      <c r="AV306" s="41"/>
      <c r="AW306" s="41"/>
      <c r="AX306" s="41"/>
      <c r="AY306" s="41"/>
      <c r="AZ306" s="41"/>
      <c r="BA306" s="41"/>
      <c r="BB306" s="41"/>
      <c r="BC306" s="41"/>
      <c r="BD306" s="41"/>
      <c r="BE306" s="41"/>
      <c r="BF306" s="41"/>
      <c r="BG306" s="41"/>
      <c r="BH306" s="41"/>
      <c r="BI306" s="41"/>
      <c r="BJ306" s="41"/>
      <c r="BK306" s="41"/>
      <c r="BL306" s="41"/>
    </row>
    <row r="307" spans="1:64" s="24" customFormat="1" x14ac:dyDescent="0.2">
      <c r="A307" s="41" t="s">
        <v>724</v>
      </c>
      <c r="B307" s="42" t="s">
        <v>975</v>
      </c>
      <c r="C307" s="42" t="s">
        <v>1046</v>
      </c>
      <c r="D307" s="45">
        <v>50</v>
      </c>
      <c r="E307" s="42" t="s">
        <v>26</v>
      </c>
      <c r="F307" s="41">
        <v>60</v>
      </c>
      <c r="G307" s="41" t="s">
        <v>1033</v>
      </c>
      <c r="H307" s="41" t="s">
        <v>28</v>
      </c>
      <c r="I307" s="41" t="s">
        <v>41</v>
      </c>
      <c r="J307" s="41" t="s">
        <v>76</v>
      </c>
      <c r="K307" s="41"/>
      <c r="L307" s="41"/>
      <c r="M307" s="41" t="s">
        <v>32</v>
      </c>
      <c r="N307" s="41" t="s">
        <v>368</v>
      </c>
      <c r="O307" s="43">
        <v>24</v>
      </c>
      <c r="P307" s="42" t="s">
        <v>28</v>
      </c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F307" s="41"/>
      <c r="AG307" s="41"/>
      <c r="AH307" s="41"/>
      <c r="AI307" s="41"/>
      <c r="AJ307" s="41"/>
      <c r="AK307" s="41" t="s">
        <v>5926</v>
      </c>
      <c r="AL307" s="41"/>
      <c r="AM307" s="41"/>
      <c r="AN307" s="41"/>
      <c r="AO307" s="41"/>
      <c r="AP307" s="41"/>
      <c r="AQ307" s="41"/>
      <c r="AR307" s="41"/>
      <c r="AS307" s="41"/>
      <c r="AT307" s="41"/>
      <c r="AU307" s="41"/>
      <c r="AV307" s="41"/>
      <c r="AW307" s="41"/>
      <c r="AX307" s="41"/>
      <c r="AY307" s="41"/>
      <c r="AZ307" s="41"/>
      <c r="BA307" s="41"/>
      <c r="BB307" s="41"/>
      <c r="BC307" s="41"/>
      <c r="BD307" s="41"/>
      <c r="BE307" s="41"/>
      <c r="BF307" s="41"/>
      <c r="BG307" s="41"/>
      <c r="BH307" s="41"/>
      <c r="BI307" s="41"/>
      <c r="BJ307" s="41"/>
      <c r="BK307" s="41"/>
      <c r="BL307" s="41"/>
    </row>
    <row r="308" spans="1:64" s="24" customFormat="1" x14ac:dyDescent="0.2">
      <c r="A308" s="41" t="s">
        <v>724</v>
      </c>
      <c r="B308" s="42" t="s">
        <v>975</v>
      </c>
      <c r="C308" s="42" t="s">
        <v>1047</v>
      </c>
      <c r="D308" s="45">
        <v>80</v>
      </c>
      <c r="E308" s="42" t="s">
        <v>26</v>
      </c>
      <c r="F308" s="41">
        <v>100</v>
      </c>
      <c r="G308" s="43" t="s">
        <v>298</v>
      </c>
      <c r="H308" s="41" t="s">
        <v>28</v>
      </c>
      <c r="I308" s="41" t="s">
        <v>41</v>
      </c>
      <c r="J308" s="41" t="s">
        <v>76</v>
      </c>
      <c r="K308" s="41"/>
      <c r="L308" s="41"/>
      <c r="M308" s="41" t="s">
        <v>69</v>
      </c>
      <c r="N308" s="41" t="s">
        <v>368</v>
      </c>
      <c r="O308" s="43">
        <v>18</v>
      </c>
      <c r="P308" s="42" t="s">
        <v>28</v>
      </c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F308" s="41"/>
      <c r="AG308" s="41"/>
      <c r="AH308" s="41"/>
      <c r="AI308" s="41"/>
      <c r="AJ308" s="41"/>
      <c r="AK308" s="41" t="s">
        <v>5926</v>
      </c>
      <c r="AL308" s="41"/>
      <c r="AM308" s="41"/>
      <c r="AN308" s="41"/>
      <c r="AO308" s="41"/>
      <c r="AP308" s="41"/>
      <c r="AQ308" s="41"/>
      <c r="AR308" s="41"/>
      <c r="AS308" s="41"/>
      <c r="AT308" s="41"/>
      <c r="AU308" s="41"/>
      <c r="AV308" s="41"/>
      <c r="AW308" s="41"/>
      <c r="AX308" s="41"/>
      <c r="AY308" s="41"/>
      <c r="AZ308" s="41"/>
      <c r="BA308" s="41"/>
      <c r="BB308" s="41"/>
      <c r="BC308" s="41"/>
      <c r="BD308" s="41"/>
      <c r="BE308" s="41"/>
      <c r="BF308" s="41"/>
      <c r="BG308" s="41"/>
      <c r="BH308" s="41"/>
      <c r="BI308" s="41"/>
      <c r="BJ308" s="41"/>
      <c r="BK308" s="41"/>
      <c r="BL308" s="41"/>
    </row>
    <row r="309" spans="1:64" s="25" customFormat="1" ht="15" customHeight="1" x14ac:dyDescent="0.2">
      <c r="A309" s="46" t="s">
        <v>724</v>
      </c>
      <c r="B309" s="46" t="s">
        <v>1048</v>
      </c>
      <c r="C309" s="46" t="s">
        <v>1049</v>
      </c>
      <c r="D309" s="46">
        <v>230</v>
      </c>
      <c r="E309" s="46" t="s">
        <v>26</v>
      </c>
      <c r="F309" s="46">
        <f>D309*1.8</f>
        <v>414</v>
      </c>
      <c r="G309" s="46" t="s">
        <v>27</v>
      </c>
      <c r="H309" s="46" t="s">
        <v>28</v>
      </c>
      <c r="I309" s="46" t="s">
        <v>41</v>
      </c>
      <c r="J309" s="46" t="s">
        <v>76</v>
      </c>
      <c r="K309" s="46"/>
      <c r="L309" s="46"/>
      <c r="M309" s="46" t="s">
        <v>32</v>
      </c>
      <c r="N309" s="46" t="s">
        <v>368</v>
      </c>
      <c r="O309" s="46">
        <v>24</v>
      </c>
      <c r="P309" s="46" t="s">
        <v>28</v>
      </c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 t="s">
        <v>5927</v>
      </c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</row>
    <row r="310" spans="1:64" s="25" customFormat="1" ht="15" customHeight="1" x14ac:dyDescent="0.2">
      <c r="A310" s="46" t="s">
        <v>724</v>
      </c>
      <c r="B310" s="46" t="s">
        <v>1048</v>
      </c>
      <c r="C310" s="46" t="s">
        <v>1050</v>
      </c>
      <c r="D310" s="46">
        <v>45</v>
      </c>
      <c r="E310" s="46" t="s">
        <v>26</v>
      </c>
      <c r="F310" s="46">
        <f t="shared" ref="F310:F373" si="0">D310*1.8</f>
        <v>81</v>
      </c>
      <c r="G310" s="46" t="s">
        <v>27</v>
      </c>
      <c r="H310" s="46" t="s">
        <v>28</v>
      </c>
      <c r="I310" s="46" t="s">
        <v>41</v>
      </c>
      <c r="J310" s="46" t="s">
        <v>28</v>
      </c>
      <c r="K310" s="46" t="s">
        <v>648</v>
      </c>
      <c r="L310" s="46" t="s">
        <v>649</v>
      </c>
      <c r="M310" s="46" t="s">
        <v>32</v>
      </c>
      <c r="N310" s="46" t="s">
        <v>368</v>
      </c>
      <c r="O310" s="46">
        <v>24</v>
      </c>
      <c r="P310" s="46" t="s">
        <v>28</v>
      </c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 t="s">
        <v>5927</v>
      </c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</row>
    <row r="311" spans="1:64" s="25" customFormat="1" ht="15" customHeight="1" x14ac:dyDescent="0.2">
      <c r="A311" s="46" t="s">
        <v>724</v>
      </c>
      <c r="B311" s="46" t="s">
        <v>1048</v>
      </c>
      <c r="C311" s="46" t="s">
        <v>1051</v>
      </c>
      <c r="D311" s="46">
        <v>230</v>
      </c>
      <c r="E311" s="46" t="s">
        <v>26</v>
      </c>
      <c r="F311" s="46">
        <f t="shared" si="0"/>
        <v>414</v>
      </c>
      <c r="G311" s="46" t="s">
        <v>27</v>
      </c>
      <c r="H311" s="46" t="s">
        <v>28</v>
      </c>
      <c r="I311" s="46" t="s">
        <v>41</v>
      </c>
      <c r="J311" s="46" t="s">
        <v>76</v>
      </c>
      <c r="K311" s="46"/>
      <c r="L311" s="46"/>
      <c r="M311" s="46" t="s">
        <v>32</v>
      </c>
      <c r="N311" s="46" t="s">
        <v>368</v>
      </c>
      <c r="O311" s="46">
        <v>24</v>
      </c>
      <c r="P311" s="46" t="s">
        <v>28</v>
      </c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  <c r="AL311" s="46"/>
      <c r="AM311" s="46"/>
      <c r="AN311" s="46"/>
      <c r="AO311" s="46" t="s">
        <v>5927</v>
      </c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</row>
    <row r="312" spans="1:64" s="25" customFormat="1" ht="15" customHeight="1" x14ac:dyDescent="0.2">
      <c r="A312" s="46" t="s">
        <v>724</v>
      </c>
      <c r="B312" s="46" t="s">
        <v>1048</v>
      </c>
      <c r="C312" s="46" t="s">
        <v>1052</v>
      </c>
      <c r="D312" s="46">
        <v>230</v>
      </c>
      <c r="E312" s="46" t="s">
        <v>26</v>
      </c>
      <c r="F312" s="46">
        <f t="shared" si="0"/>
        <v>414</v>
      </c>
      <c r="G312" s="46" t="s">
        <v>27</v>
      </c>
      <c r="H312" s="46" t="s">
        <v>28</v>
      </c>
      <c r="I312" s="46" t="s">
        <v>41</v>
      </c>
      <c r="J312" s="46" t="s">
        <v>76</v>
      </c>
      <c r="K312" s="46"/>
      <c r="L312" s="46"/>
      <c r="M312" s="46" t="s">
        <v>32</v>
      </c>
      <c r="N312" s="46" t="s">
        <v>368</v>
      </c>
      <c r="O312" s="46">
        <v>24</v>
      </c>
      <c r="P312" s="46" t="s">
        <v>28</v>
      </c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M312" s="46"/>
      <c r="AN312" s="46"/>
      <c r="AO312" s="46" t="s">
        <v>5927</v>
      </c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</row>
    <row r="313" spans="1:64" s="25" customFormat="1" ht="15" customHeight="1" x14ac:dyDescent="0.2">
      <c r="A313" s="46" t="s">
        <v>724</v>
      </c>
      <c r="B313" s="46" t="s">
        <v>1048</v>
      </c>
      <c r="C313" s="46" t="s">
        <v>1053</v>
      </c>
      <c r="D313" s="46">
        <v>230</v>
      </c>
      <c r="E313" s="46" t="s">
        <v>26</v>
      </c>
      <c r="F313" s="46">
        <f t="shared" si="0"/>
        <v>414</v>
      </c>
      <c r="G313" s="46" t="s">
        <v>27</v>
      </c>
      <c r="H313" s="46" t="s">
        <v>28</v>
      </c>
      <c r="I313" s="46" t="s">
        <v>41</v>
      </c>
      <c r="J313" s="46" t="s">
        <v>76</v>
      </c>
      <c r="K313" s="46"/>
      <c r="L313" s="46"/>
      <c r="M313" s="46" t="s">
        <v>32</v>
      </c>
      <c r="N313" s="46" t="s">
        <v>368</v>
      </c>
      <c r="O313" s="46">
        <v>24</v>
      </c>
      <c r="P313" s="46" t="s">
        <v>28</v>
      </c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46" t="s">
        <v>5927</v>
      </c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</row>
    <row r="314" spans="1:64" s="25" customFormat="1" ht="15" customHeight="1" x14ac:dyDescent="0.2">
      <c r="A314" s="46" t="s">
        <v>724</v>
      </c>
      <c r="B314" s="46" t="s">
        <v>1048</v>
      </c>
      <c r="C314" s="46" t="s">
        <v>1054</v>
      </c>
      <c r="D314" s="46">
        <v>200</v>
      </c>
      <c r="E314" s="46" t="s">
        <v>26</v>
      </c>
      <c r="F314" s="46">
        <f t="shared" si="0"/>
        <v>360</v>
      </c>
      <c r="G314" s="46" t="s">
        <v>27</v>
      </c>
      <c r="H314" s="46" t="s">
        <v>28</v>
      </c>
      <c r="I314" s="46" t="s">
        <v>41</v>
      </c>
      <c r="J314" s="46" t="s">
        <v>76</v>
      </c>
      <c r="K314" s="46"/>
      <c r="L314" s="46"/>
      <c r="M314" s="46" t="s">
        <v>32</v>
      </c>
      <c r="N314" s="46" t="s">
        <v>368</v>
      </c>
      <c r="O314" s="46">
        <v>24</v>
      </c>
      <c r="P314" s="46" t="s">
        <v>28</v>
      </c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M314" s="46"/>
      <c r="AN314" s="46"/>
      <c r="AO314" s="46" t="s">
        <v>5927</v>
      </c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</row>
    <row r="315" spans="1:64" s="25" customFormat="1" ht="15" customHeight="1" x14ac:dyDescent="0.2">
      <c r="A315" s="46" t="s">
        <v>724</v>
      </c>
      <c r="B315" s="46" t="s">
        <v>1048</v>
      </c>
      <c r="C315" s="46" t="s">
        <v>1055</v>
      </c>
      <c r="D315" s="46">
        <v>230</v>
      </c>
      <c r="E315" s="46" t="s">
        <v>26</v>
      </c>
      <c r="F315" s="46">
        <f t="shared" si="0"/>
        <v>414</v>
      </c>
      <c r="G315" s="46" t="s">
        <v>27</v>
      </c>
      <c r="H315" s="46" t="s">
        <v>28</v>
      </c>
      <c r="I315" s="46" t="s">
        <v>41</v>
      </c>
      <c r="J315" s="46" t="s">
        <v>76</v>
      </c>
      <c r="K315" s="46"/>
      <c r="L315" s="46"/>
      <c r="M315" s="46" t="s">
        <v>32</v>
      </c>
      <c r="N315" s="46" t="s">
        <v>368</v>
      </c>
      <c r="O315" s="46">
        <v>24</v>
      </c>
      <c r="P315" s="46" t="s">
        <v>28</v>
      </c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M315" s="46"/>
      <c r="AN315" s="46"/>
      <c r="AO315" s="46" t="s">
        <v>5927</v>
      </c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</row>
    <row r="316" spans="1:64" s="25" customFormat="1" ht="15" customHeight="1" x14ac:dyDescent="0.2">
      <c r="A316" s="46" t="s">
        <v>724</v>
      </c>
      <c r="B316" s="46" t="s">
        <v>1048</v>
      </c>
      <c r="C316" s="46" t="s">
        <v>1056</v>
      </c>
      <c r="D316" s="46">
        <v>230</v>
      </c>
      <c r="E316" s="46" t="s">
        <v>26</v>
      </c>
      <c r="F316" s="46">
        <f t="shared" si="0"/>
        <v>414</v>
      </c>
      <c r="G316" s="46" t="s">
        <v>27</v>
      </c>
      <c r="H316" s="46" t="s">
        <v>28</v>
      </c>
      <c r="I316" s="46" t="s">
        <v>41</v>
      </c>
      <c r="J316" s="46" t="s">
        <v>76</v>
      </c>
      <c r="K316" s="46"/>
      <c r="L316" s="46"/>
      <c r="M316" s="46" t="s">
        <v>32</v>
      </c>
      <c r="N316" s="46" t="s">
        <v>368</v>
      </c>
      <c r="O316" s="46">
        <v>24</v>
      </c>
      <c r="P316" s="46" t="s">
        <v>28</v>
      </c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M316" s="46"/>
      <c r="AN316" s="46"/>
      <c r="AO316" s="46" t="s">
        <v>5927</v>
      </c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</row>
    <row r="317" spans="1:64" s="25" customFormat="1" ht="15" customHeight="1" x14ac:dyDescent="0.2">
      <c r="A317" s="46" t="s">
        <v>724</v>
      </c>
      <c r="B317" s="46" t="s">
        <v>1048</v>
      </c>
      <c r="C317" s="46" t="s">
        <v>1057</v>
      </c>
      <c r="D317" s="46">
        <v>230</v>
      </c>
      <c r="E317" s="46" t="s">
        <v>26</v>
      </c>
      <c r="F317" s="46">
        <f t="shared" si="0"/>
        <v>414</v>
      </c>
      <c r="G317" s="46" t="s">
        <v>27</v>
      </c>
      <c r="H317" s="46" t="s">
        <v>28</v>
      </c>
      <c r="I317" s="46" t="s">
        <v>41</v>
      </c>
      <c r="J317" s="46" t="s">
        <v>76</v>
      </c>
      <c r="K317" s="46"/>
      <c r="L317" s="46"/>
      <c r="M317" s="46" t="s">
        <v>32</v>
      </c>
      <c r="N317" s="46" t="s">
        <v>368</v>
      </c>
      <c r="O317" s="46">
        <v>24</v>
      </c>
      <c r="P317" s="46" t="s">
        <v>28</v>
      </c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M317" s="46"/>
      <c r="AN317" s="46"/>
      <c r="AO317" s="46" t="s">
        <v>5927</v>
      </c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</row>
    <row r="318" spans="1:64" s="25" customFormat="1" ht="15" customHeight="1" x14ac:dyDescent="0.2">
      <c r="A318" s="46" t="s">
        <v>724</v>
      </c>
      <c r="B318" s="46" t="s">
        <v>1048</v>
      </c>
      <c r="C318" s="46" t="s">
        <v>1058</v>
      </c>
      <c r="D318" s="46">
        <v>230</v>
      </c>
      <c r="E318" s="46" t="s">
        <v>26</v>
      </c>
      <c r="F318" s="46">
        <f t="shared" si="0"/>
        <v>414</v>
      </c>
      <c r="G318" s="46" t="s">
        <v>27</v>
      </c>
      <c r="H318" s="46" t="s">
        <v>28</v>
      </c>
      <c r="I318" s="46" t="s">
        <v>41</v>
      </c>
      <c r="J318" s="46" t="s">
        <v>76</v>
      </c>
      <c r="K318" s="46"/>
      <c r="L318" s="46"/>
      <c r="M318" s="46" t="s">
        <v>32</v>
      </c>
      <c r="N318" s="46" t="s">
        <v>368</v>
      </c>
      <c r="O318" s="46">
        <v>24</v>
      </c>
      <c r="P318" s="46" t="s">
        <v>28</v>
      </c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M318" s="46"/>
      <c r="AN318" s="46"/>
      <c r="AO318" s="46" t="s">
        <v>5927</v>
      </c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</row>
    <row r="319" spans="1:64" s="25" customFormat="1" ht="15" customHeight="1" x14ac:dyDescent="0.2">
      <c r="A319" s="46" t="s">
        <v>724</v>
      </c>
      <c r="B319" s="46" t="s">
        <v>1048</v>
      </c>
      <c r="C319" s="46" t="s">
        <v>1059</v>
      </c>
      <c r="D319" s="46">
        <v>230</v>
      </c>
      <c r="E319" s="46" t="s">
        <v>26</v>
      </c>
      <c r="F319" s="46">
        <f t="shared" si="0"/>
        <v>414</v>
      </c>
      <c r="G319" s="46" t="s">
        <v>27</v>
      </c>
      <c r="H319" s="46" t="s">
        <v>28</v>
      </c>
      <c r="I319" s="46" t="s">
        <v>41</v>
      </c>
      <c r="J319" s="46" t="s">
        <v>76</v>
      </c>
      <c r="K319" s="46"/>
      <c r="L319" s="46"/>
      <c r="M319" s="46" t="s">
        <v>32</v>
      </c>
      <c r="N319" s="46" t="s">
        <v>368</v>
      </c>
      <c r="O319" s="46">
        <v>24</v>
      </c>
      <c r="P319" s="46" t="s">
        <v>28</v>
      </c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M319" s="46"/>
      <c r="AN319" s="46"/>
      <c r="AO319" s="46" t="s">
        <v>5927</v>
      </c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</row>
    <row r="320" spans="1:64" s="25" customFormat="1" ht="15" customHeight="1" x14ac:dyDescent="0.2">
      <c r="A320" s="46" t="s">
        <v>724</v>
      </c>
      <c r="B320" s="46" t="s">
        <v>1048</v>
      </c>
      <c r="C320" s="46" t="s">
        <v>1060</v>
      </c>
      <c r="D320" s="46">
        <v>230</v>
      </c>
      <c r="E320" s="46" t="s">
        <v>26</v>
      </c>
      <c r="F320" s="46">
        <f t="shared" si="0"/>
        <v>414</v>
      </c>
      <c r="G320" s="46" t="s">
        <v>27</v>
      </c>
      <c r="H320" s="46" t="s">
        <v>28</v>
      </c>
      <c r="I320" s="46" t="s">
        <v>41</v>
      </c>
      <c r="J320" s="46" t="s">
        <v>76</v>
      </c>
      <c r="K320" s="46"/>
      <c r="L320" s="46"/>
      <c r="M320" s="46" t="s">
        <v>32</v>
      </c>
      <c r="N320" s="46" t="s">
        <v>368</v>
      </c>
      <c r="O320" s="46">
        <v>24</v>
      </c>
      <c r="P320" s="46" t="s">
        <v>28</v>
      </c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 t="s">
        <v>5927</v>
      </c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</row>
    <row r="321" spans="1:64" s="25" customFormat="1" ht="15" customHeight="1" x14ac:dyDescent="0.2">
      <c r="A321" s="46" t="s">
        <v>724</v>
      </c>
      <c r="B321" s="46" t="s">
        <v>1048</v>
      </c>
      <c r="C321" s="46" t="s">
        <v>1061</v>
      </c>
      <c r="D321" s="46">
        <v>230</v>
      </c>
      <c r="E321" s="46" t="s">
        <v>26</v>
      </c>
      <c r="F321" s="46">
        <f t="shared" si="0"/>
        <v>414</v>
      </c>
      <c r="G321" s="46" t="s">
        <v>27</v>
      </c>
      <c r="H321" s="46" t="s">
        <v>28</v>
      </c>
      <c r="I321" s="46" t="s">
        <v>41</v>
      </c>
      <c r="J321" s="46" t="s">
        <v>76</v>
      </c>
      <c r="K321" s="46"/>
      <c r="L321" s="46"/>
      <c r="M321" s="46" t="s">
        <v>32</v>
      </c>
      <c r="N321" s="46" t="s">
        <v>368</v>
      </c>
      <c r="O321" s="46">
        <v>24</v>
      </c>
      <c r="P321" s="46" t="s">
        <v>28</v>
      </c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M321" s="46"/>
      <c r="AN321" s="46"/>
      <c r="AO321" s="46" t="s">
        <v>5927</v>
      </c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</row>
    <row r="322" spans="1:64" s="25" customFormat="1" ht="15" customHeight="1" x14ac:dyDescent="0.2">
      <c r="A322" s="46" t="s">
        <v>724</v>
      </c>
      <c r="B322" s="46" t="s">
        <v>1048</v>
      </c>
      <c r="C322" s="46" t="s">
        <v>1062</v>
      </c>
      <c r="D322" s="46">
        <v>230</v>
      </c>
      <c r="E322" s="46" t="s">
        <v>26</v>
      </c>
      <c r="F322" s="46">
        <f t="shared" si="0"/>
        <v>414</v>
      </c>
      <c r="G322" s="46" t="s">
        <v>27</v>
      </c>
      <c r="H322" s="46" t="s">
        <v>28</v>
      </c>
      <c r="I322" s="46" t="s">
        <v>41</v>
      </c>
      <c r="J322" s="46" t="s">
        <v>76</v>
      </c>
      <c r="K322" s="46"/>
      <c r="L322" s="46"/>
      <c r="M322" s="46" t="s">
        <v>32</v>
      </c>
      <c r="N322" s="46" t="s">
        <v>368</v>
      </c>
      <c r="O322" s="46">
        <v>24</v>
      </c>
      <c r="P322" s="46" t="s">
        <v>28</v>
      </c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M322" s="46"/>
      <c r="AN322" s="46"/>
      <c r="AO322" s="46" t="s">
        <v>5927</v>
      </c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</row>
    <row r="323" spans="1:64" s="25" customFormat="1" ht="15" customHeight="1" x14ac:dyDescent="0.2">
      <c r="A323" s="46" t="s">
        <v>724</v>
      </c>
      <c r="B323" s="46" t="s">
        <v>1048</v>
      </c>
      <c r="C323" s="46" t="s">
        <v>1063</v>
      </c>
      <c r="D323" s="46">
        <v>230</v>
      </c>
      <c r="E323" s="46" t="s">
        <v>26</v>
      </c>
      <c r="F323" s="46">
        <f t="shared" si="0"/>
        <v>414</v>
      </c>
      <c r="G323" s="46" t="s">
        <v>27</v>
      </c>
      <c r="H323" s="46" t="s">
        <v>28</v>
      </c>
      <c r="I323" s="46" t="s">
        <v>41</v>
      </c>
      <c r="J323" s="46" t="s">
        <v>76</v>
      </c>
      <c r="K323" s="46"/>
      <c r="L323" s="46"/>
      <c r="M323" s="46" t="s">
        <v>32</v>
      </c>
      <c r="N323" s="46" t="s">
        <v>368</v>
      </c>
      <c r="O323" s="46">
        <v>24</v>
      </c>
      <c r="P323" s="46" t="s">
        <v>28</v>
      </c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M323" s="46"/>
      <c r="AN323" s="46"/>
      <c r="AO323" s="46" t="s">
        <v>5927</v>
      </c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</row>
    <row r="324" spans="1:64" s="25" customFormat="1" ht="15" customHeight="1" x14ac:dyDescent="0.2">
      <c r="A324" s="46" t="s">
        <v>724</v>
      </c>
      <c r="B324" s="46" t="s">
        <v>1048</v>
      </c>
      <c r="C324" s="46" t="s">
        <v>1064</v>
      </c>
      <c r="D324" s="46">
        <v>230</v>
      </c>
      <c r="E324" s="46" t="s">
        <v>26</v>
      </c>
      <c r="F324" s="46">
        <f t="shared" si="0"/>
        <v>414</v>
      </c>
      <c r="G324" s="46" t="s">
        <v>27</v>
      </c>
      <c r="H324" s="46" t="s">
        <v>28</v>
      </c>
      <c r="I324" s="46" t="s">
        <v>41</v>
      </c>
      <c r="J324" s="46" t="s">
        <v>76</v>
      </c>
      <c r="K324" s="46"/>
      <c r="L324" s="46"/>
      <c r="M324" s="46" t="s">
        <v>32</v>
      </c>
      <c r="N324" s="46" t="s">
        <v>368</v>
      </c>
      <c r="O324" s="46">
        <v>24</v>
      </c>
      <c r="P324" s="46" t="s">
        <v>28</v>
      </c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  <c r="AL324" s="46"/>
      <c r="AM324" s="46"/>
      <c r="AN324" s="46"/>
      <c r="AO324" s="46" t="s">
        <v>5927</v>
      </c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</row>
    <row r="325" spans="1:64" s="25" customFormat="1" ht="15" customHeight="1" x14ac:dyDescent="0.2">
      <c r="A325" s="46" t="s">
        <v>724</v>
      </c>
      <c r="B325" s="46" t="s">
        <v>1048</v>
      </c>
      <c r="C325" s="47" t="s">
        <v>1065</v>
      </c>
      <c r="D325" s="46">
        <v>50</v>
      </c>
      <c r="E325" s="46" t="s">
        <v>26</v>
      </c>
      <c r="F325" s="46">
        <f t="shared" si="0"/>
        <v>90</v>
      </c>
      <c r="G325" s="46" t="s">
        <v>27</v>
      </c>
      <c r="H325" s="46" t="s">
        <v>28</v>
      </c>
      <c r="I325" s="46" t="s">
        <v>41</v>
      </c>
      <c r="J325" s="46" t="s">
        <v>28</v>
      </c>
      <c r="K325" s="46" t="s">
        <v>648</v>
      </c>
      <c r="L325" s="46" t="s">
        <v>649</v>
      </c>
      <c r="M325" s="46" t="s">
        <v>32</v>
      </c>
      <c r="N325" s="46" t="s">
        <v>368</v>
      </c>
      <c r="O325" s="46">
        <v>24</v>
      </c>
      <c r="P325" s="46" t="s">
        <v>28</v>
      </c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M325" s="46"/>
      <c r="AN325" s="46"/>
      <c r="AO325" s="46" t="s">
        <v>5927</v>
      </c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</row>
    <row r="326" spans="1:64" s="25" customFormat="1" ht="15" customHeight="1" x14ac:dyDescent="0.2">
      <c r="A326" s="46" t="s">
        <v>724</v>
      </c>
      <c r="B326" s="46" t="s">
        <v>1048</v>
      </c>
      <c r="C326" s="47" t="s">
        <v>1066</v>
      </c>
      <c r="D326" s="46">
        <v>50</v>
      </c>
      <c r="E326" s="46" t="s">
        <v>26</v>
      </c>
      <c r="F326" s="46">
        <f t="shared" si="0"/>
        <v>90</v>
      </c>
      <c r="G326" s="46" t="s">
        <v>27</v>
      </c>
      <c r="H326" s="46" t="s">
        <v>28</v>
      </c>
      <c r="I326" s="46" t="s">
        <v>41</v>
      </c>
      <c r="J326" s="46" t="s">
        <v>28</v>
      </c>
      <c r="K326" s="46" t="s">
        <v>648</v>
      </c>
      <c r="L326" s="46" t="s">
        <v>649</v>
      </c>
      <c r="M326" s="46" t="s">
        <v>32</v>
      </c>
      <c r="N326" s="46" t="s">
        <v>368</v>
      </c>
      <c r="O326" s="46">
        <v>24</v>
      </c>
      <c r="P326" s="46" t="s">
        <v>28</v>
      </c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M326" s="46"/>
      <c r="AN326" s="46"/>
      <c r="AO326" s="46" t="s">
        <v>5927</v>
      </c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</row>
    <row r="327" spans="1:64" s="25" customFormat="1" ht="15" customHeight="1" x14ac:dyDescent="0.2">
      <c r="A327" s="46" t="s">
        <v>724</v>
      </c>
      <c r="B327" s="46" t="s">
        <v>1048</v>
      </c>
      <c r="C327" s="47" t="s">
        <v>1067</v>
      </c>
      <c r="D327" s="46">
        <v>50</v>
      </c>
      <c r="E327" s="46" t="s">
        <v>26</v>
      </c>
      <c r="F327" s="46">
        <f t="shared" si="0"/>
        <v>90</v>
      </c>
      <c r="G327" s="46" t="s">
        <v>27</v>
      </c>
      <c r="H327" s="46" t="s">
        <v>28</v>
      </c>
      <c r="I327" s="46" t="s">
        <v>41</v>
      </c>
      <c r="J327" s="46" t="s">
        <v>28</v>
      </c>
      <c r="K327" s="46" t="s">
        <v>648</v>
      </c>
      <c r="L327" s="46" t="s">
        <v>649</v>
      </c>
      <c r="M327" s="46" t="s">
        <v>32</v>
      </c>
      <c r="N327" s="46" t="s">
        <v>368</v>
      </c>
      <c r="O327" s="46">
        <v>24</v>
      </c>
      <c r="P327" s="46" t="s">
        <v>28</v>
      </c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46"/>
      <c r="AO327" s="46" t="s">
        <v>5927</v>
      </c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</row>
    <row r="328" spans="1:64" s="25" customFormat="1" ht="15" customHeight="1" x14ac:dyDescent="0.2">
      <c r="A328" s="46" t="s">
        <v>724</v>
      </c>
      <c r="B328" s="46" t="s">
        <v>1048</v>
      </c>
      <c r="C328" s="47" t="s">
        <v>1068</v>
      </c>
      <c r="D328" s="46">
        <v>50</v>
      </c>
      <c r="E328" s="46" t="s">
        <v>26</v>
      </c>
      <c r="F328" s="46">
        <f t="shared" si="0"/>
        <v>90</v>
      </c>
      <c r="G328" s="46" t="s">
        <v>27</v>
      </c>
      <c r="H328" s="46" t="s">
        <v>28</v>
      </c>
      <c r="I328" s="46" t="s">
        <v>41</v>
      </c>
      <c r="J328" s="46" t="s">
        <v>28</v>
      </c>
      <c r="K328" s="46" t="s">
        <v>648</v>
      </c>
      <c r="L328" s="46" t="s">
        <v>649</v>
      </c>
      <c r="M328" s="46" t="s">
        <v>32</v>
      </c>
      <c r="N328" s="46" t="s">
        <v>368</v>
      </c>
      <c r="O328" s="46">
        <v>24</v>
      </c>
      <c r="P328" s="46" t="s">
        <v>28</v>
      </c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 t="s">
        <v>5927</v>
      </c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</row>
    <row r="329" spans="1:64" s="25" customFormat="1" ht="15" customHeight="1" x14ac:dyDescent="0.2">
      <c r="A329" s="46" t="s">
        <v>724</v>
      </c>
      <c r="B329" s="46" t="s">
        <v>1048</v>
      </c>
      <c r="C329" s="47" t="s">
        <v>1069</v>
      </c>
      <c r="D329" s="46">
        <v>50</v>
      </c>
      <c r="E329" s="46" t="s">
        <v>26</v>
      </c>
      <c r="F329" s="46">
        <f t="shared" si="0"/>
        <v>90</v>
      </c>
      <c r="G329" s="46" t="s">
        <v>27</v>
      </c>
      <c r="H329" s="46" t="s">
        <v>28</v>
      </c>
      <c r="I329" s="46" t="s">
        <v>41</v>
      </c>
      <c r="J329" s="46" t="s">
        <v>28</v>
      </c>
      <c r="K329" s="46" t="s">
        <v>648</v>
      </c>
      <c r="L329" s="46" t="s">
        <v>649</v>
      </c>
      <c r="M329" s="46" t="s">
        <v>32</v>
      </c>
      <c r="N329" s="46" t="s">
        <v>368</v>
      </c>
      <c r="O329" s="46">
        <v>24</v>
      </c>
      <c r="P329" s="46" t="s">
        <v>28</v>
      </c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 t="s">
        <v>5927</v>
      </c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</row>
    <row r="330" spans="1:64" s="25" customFormat="1" ht="15" customHeight="1" x14ac:dyDescent="0.2">
      <c r="A330" s="46" t="s">
        <v>724</v>
      </c>
      <c r="B330" s="46" t="s">
        <v>1048</v>
      </c>
      <c r="C330" s="47" t="s">
        <v>1070</v>
      </c>
      <c r="D330" s="46">
        <v>50</v>
      </c>
      <c r="E330" s="46" t="s">
        <v>26</v>
      </c>
      <c r="F330" s="46">
        <f t="shared" si="0"/>
        <v>90</v>
      </c>
      <c r="G330" s="46" t="s">
        <v>27</v>
      </c>
      <c r="H330" s="46" t="s">
        <v>28</v>
      </c>
      <c r="I330" s="46" t="s">
        <v>41</v>
      </c>
      <c r="J330" s="46" t="s">
        <v>28</v>
      </c>
      <c r="K330" s="46" t="s">
        <v>648</v>
      </c>
      <c r="L330" s="46" t="s">
        <v>649</v>
      </c>
      <c r="M330" s="46" t="s">
        <v>32</v>
      </c>
      <c r="N330" s="46" t="s">
        <v>368</v>
      </c>
      <c r="O330" s="46">
        <v>24</v>
      </c>
      <c r="P330" s="46" t="s">
        <v>28</v>
      </c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 t="s">
        <v>5927</v>
      </c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</row>
    <row r="331" spans="1:64" s="25" customFormat="1" ht="15" customHeight="1" x14ac:dyDescent="0.2">
      <c r="A331" s="46" t="s">
        <v>724</v>
      </c>
      <c r="B331" s="46" t="s">
        <v>1048</v>
      </c>
      <c r="C331" s="47" t="s">
        <v>1071</v>
      </c>
      <c r="D331" s="46">
        <v>50</v>
      </c>
      <c r="E331" s="46" t="s">
        <v>26</v>
      </c>
      <c r="F331" s="46">
        <f t="shared" si="0"/>
        <v>90</v>
      </c>
      <c r="G331" s="46" t="s">
        <v>27</v>
      </c>
      <c r="H331" s="46" t="s">
        <v>28</v>
      </c>
      <c r="I331" s="46" t="s">
        <v>41</v>
      </c>
      <c r="J331" s="46" t="s">
        <v>28</v>
      </c>
      <c r="K331" s="46" t="s">
        <v>655</v>
      </c>
      <c r="L331" s="46" t="s">
        <v>1072</v>
      </c>
      <c r="M331" s="46" t="s">
        <v>32</v>
      </c>
      <c r="N331" s="46" t="s">
        <v>368</v>
      </c>
      <c r="O331" s="46">
        <v>24</v>
      </c>
      <c r="P331" s="46" t="s">
        <v>28</v>
      </c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M331" s="46"/>
      <c r="AN331" s="46"/>
      <c r="AO331" s="46" t="s">
        <v>5927</v>
      </c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</row>
    <row r="332" spans="1:64" s="25" customFormat="1" ht="15" customHeight="1" x14ac:dyDescent="0.2">
      <c r="A332" s="46" t="s">
        <v>724</v>
      </c>
      <c r="B332" s="46" t="s">
        <v>1048</v>
      </c>
      <c r="C332" s="47" t="s">
        <v>1073</v>
      </c>
      <c r="D332" s="46">
        <v>50</v>
      </c>
      <c r="E332" s="46" t="s">
        <v>26</v>
      </c>
      <c r="F332" s="46">
        <f t="shared" si="0"/>
        <v>90</v>
      </c>
      <c r="G332" s="46" t="s">
        <v>27</v>
      </c>
      <c r="H332" s="46" t="s">
        <v>28</v>
      </c>
      <c r="I332" s="46" t="s">
        <v>41</v>
      </c>
      <c r="J332" s="46" t="s">
        <v>28</v>
      </c>
      <c r="K332" s="46" t="s">
        <v>655</v>
      </c>
      <c r="L332" s="46" t="s">
        <v>1072</v>
      </c>
      <c r="M332" s="46" t="s">
        <v>32</v>
      </c>
      <c r="N332" s="46" t="s">
        <v>368</v>
      </c>
      <c r="O332" s="46">
        <v>24</v>
      </c>
      <c r="P332" s="46" t="s">
        <v>28</v>
      </c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M332" s="46"/>
      <c r="AN332" s="46"/>
      <c r="AO332" s="46" t="s">
        <v>5927</v>
      </c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</row>
    <row r="333" spans="1:64" s="25" customFormat="1" ht="15" customHeight="1" x14ac:dyDescent="0.2">
      <c r="A333" s="46" t="s">
        <v>724</v>
      </c>
      <c r="B333" s="46" t="s">
        <v>1048</v>
      </c>
      <c r="C333" s="47" t="s">
        <v>1074</v>
      </c>
      <c r="D333" s="46">
        <v>50</v>
      </c>
      <c r="E333" s="46" t="s">
        <v>26</v>
      </c>
      <c r="F333" s="46">
        <f t="shared" si="0"/>
        <v>90</v>
      </c>
      <c r="G333" s="46" t="s">
        <v>27</v>
      </c>
      <c r="H333" s="46" t="s">
        <v>28</v>
      </c>
      <c r="I333" s="46" t="s">
        <v>41</v>
      </c>
      <c r="J333" s="46" t="s">
        <v>28</v>
      </c>
      <c r="K333" s="46" t="s">
        <v>655</v>
      </c>
      <c r="L333" s="46" t="s">
        <v>1072</v>
      </c>
      <c r="M333" s="46" t="s">
        <v>32</v>
      </c>
      <c r="N333" s="46" t="s">
        <v>368</v>
      </c>
      <c r="O333" s="46">
        <v>24</v>
      </c>
      <c r="P333" s="46" t="s">
        <v>28</v>
      </c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M333" s="46"/>
      <c r="AN333" s="46"/>
      <c r="AO333" s="46" t="s">
        <v>5927</v>
      </c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</row>
    <row r="334" spans="1:64" s="25" customFormat="1" ht="15" customHeight="1" x14ac:dyDescent="0.2">
      <c r="A334" s="46" t="s">
        <v>724</v>
      </c>
      <c r="B334" s="46" t="s">
        <v>1048</v>
      </c>
      <c r="C334" s="47" t="s">
        <v>1075</v>
      </c>
      <c r="D334" s="46">
        <v>50</v>
      </c>
      <c r="E334" s="46" t="s">
        <v>26</v>
      </c>
      <c r="F334" s="46">
        <f t="shared" si="0"/>
        <v>90</v>
      </c>
      <c r="G334" s="46" t="s">
        <v>27</v>
      </c>
      <c r="H334" s="46" t="s">
        <v>28</v>
      </c>
      <c r="I334" s="46" t="s">
        <v>41</v>
      </c>
      <c r="J334" s="46" t="s">
        <v>28</v>
      </c>
      <c r="K334" s="46" t="s">
        <v>655</v>
      </c>
      <c r="L334" s="46" t="s">
        <v>1072</v>
      </c>
      <c r="M334" s="46" t="s">
        <v>32</v>
      </c>
      <c r="N334" s="46" t="s">
        <v>368</v>
      </c>
      <c r="O334" s="46">
        <v>24</v>
      </c>
      <c r="P334" s="46" t="s">
        <v>28</v>
      </c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 t="s">
        <v>5927</v>
      </c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</row>
    <row r="335" spans="1:64" s="25" customFormat="1" ht="15" customHeight="1" x14ac:dyDescent="0.2">
      <c r="A335" s="46" t="s">
        <v>724</v>
      </c>
      <c r="B335" s="46" t="s">
        <v>1048</v>
      </c>
      <c r="C335" s="47" t="s">
        <v>1076</v>
      </c>
      <c r="D335" s="46">
        <v>50</v>
      </c>
      <c r="E335" s="46" t="s">
        <v>26</v>
      </c>
      <c r="F335" s="46">
        <f t="shared" si="0"/>
        <v>90</v>
      </c>
      <c r="G335" s="46" t="s">
        <v>27</v>
      </c>
      <c r="H335" s="46" t="s">
        <v>28</v>
      </c>
      <c r="I335" s="46" t="s">
        <v>41</v>
      </c>
      <c r="J335" s="46" t="s">
        <v>28</v>
      </c>
      <c r="K335" s="46" t="s">
        <v>655</v>
      </c>
      <c r="L335" s="46" t="s">
        <v>1072</v>
      </c>
      <c r="M335" s="46" t="s">
        <v>32</v>
      </c>
      <c r="N335" s="46" t="s">
        <v>368</v>
      </c>
      <c r="O335" s="46">
        <v>24</v>
      </c>
      <c r="P335" s="46" t="s">
        <v>28</v>
      </c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  <c r="AL335" s="46"/>
      <c r="AM335" s="46"/>
      <c r="AN335" s="46"/>
      <c r="AO335" s="46" t="s">
        <v>5927</v>
      </c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</row>
    <row r="336" spans="1:64" s="25" customFormat="1" ht="15" customHeight="1" x14ac:dyDescent="0.2">
      <c r="A336" s="46" t="s">
        <v>724</v>
      </c>
      <c r="B336" s="46" t="s">
        <v>1048</v>
      </c>
      <c r="C336" s="47" t="s">
        <v>1077</v>
      </c>
      <c r="D336" s="46">
        <v>50</v>
      </c>
      <c r="E336" s="46" t="s">
        <v>26</v>
      </c>
      <c r="F336" s="46">
        <f t="shared" si="0"/>
        <v>90</v>
      </c>
      <c r="G336" s="46" t="s">
        <v>27</v>
      </c>
      <c r="H336" s="46" t="s">
        <v>28</v>
      </c>
      <c r="I336" s="46" t="s">
        <v>41</v>
      </c>
      <c r="J336" s="46" t="s">
        <v>28</v>
      </c>
      <c r="K336" s="46" t="s">
        <v>655</v>
      </c>
      <c r="L336" s="46" t="s">
        <v>1072</v>
      </c>
      <c r="M336" s="46" t="s">
        <v>32</v>
      </c>
      <c r="N336" s="46" t="s">
        <v>368</v>
      </c>
      <c r="O336" s="46">
        <v>24</v>
      </c>
      <c r="P336" s="46" t="s">
        <v>28</v>
      </c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  <c r="AL336" s="46"/>
      <c r="AM336" s="46"/>
      <c r="AN336" s="46"/>
      <c r="AO336" s="46" t="s">
        <v>5927</v>
      </c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</row>
    <row r="337" spans="1:64" s="25" customFormat="1" ht="15" customHeight="1" x14ac:dyDescent="0.2">
      <c r="A337" s="46" t="s">
        <v>724</v>
      </c>
      <c r="B337" s="46" t="s">
        <v>1048</v>
      </c>
      <c r="C337" s="47" t="s">
        <v>1078</v>
      </c>
      <c r="D337" s="46">
        <v>50</v>
      </c>
      <c r="E337" s="46" t="s">
        <v>26</v>
      </c>
      <c r="F337" s="46">
        <f t="shared" si="0"/>
        <v>90</v>
      </c>
      <c r="G337" s="46" t="s">
        <v>27</v>
      </c>
      <c r="H337" s="46" t="s">
        <v>28</v>
      </c>
      <c r="I337" s="46" t="s">
        <v>41</v>
      </c>
      <c r="J337" s="46" t="s">
        <v>28</v>
      </c>
      <c r="K337" s="46" t="s">
        <v>655</v>
      </c>
      <c r="L337" s="46" t="s">
        <v>1072</v>
      </c>
      <c r="M337" s="46" t="s">
        <v>32</v>
      </c>
      <c r="N337" s="46" t="s">
        <v>368</v>
      </c>
      <c r="O337" s="46">
        <v>24</v>
      </c>
      <c r="P337" s="46" t="s">
        <v>28</v>
      </c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M337" s="46"/>
      <c r="AN337" s="46"/>
      <c r="AO337" s="46" t="s">
        <v>5927</v>
      </c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</row>
    <row r="338" spans="1:64" s="25" customFormat="1" ht="15" customHeight="1" x14ac:dyDescent="0.2">
      <c r="A338" s="46" t="s">
        <v>724</v>
      </c>
      <c r="B338" s="46" t="s">
        <v>1048</v>
      </c>
      <c r="C338" s="47" t="s">
        <v>1079</v>
      </c>
      <c r="D338" s="46">
        <v>50</v>
      </c>
      <c r="E338" s="46" t="s">
        <v>26</v>
      </c>
      <c r="F338" s="46">
        <f t="shared" si="0"/>
        <v>90</v>
      </c>
      <c r="G338" s="46" t="s">
        <v>84</v>
      </c>
      <c r="H338" s="46" t="s">
        <v>28</v>
      </c>
      <c r="I338" s="46" t="s">
        <v>41</v>
      </c>
      <c r="J338" s="46" t="s">
        <v>28</v>
      </c>
      <c r="K338" s="46" t="s">
        <v>655</v>
      </c>
      <c r="L338" s="46" t="s">
        <v>1072</v>
      </c>
      <c r="M338" s="46" t="s">
        <v>32</v>
      </c>
      <c r="N338" s="46" t="s">
        <v>368</v>
      </c>
      <c r="O338" s="46">
        <v>24</v>
      </c>
      <c r="P338" s="46" t="s">
        <v>28</v>
      </c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  <c r="AN338" s="46"/>
      <c r="AO338" s="46" t="s">
        <v>5927</v>
      </c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</row>
    <row r="339" spans="1:64" s="25" customFormat="1" ht="15" customHeight="1" x14ac:dyDescent="0.2">
      <c r="A339" s="46" t="s">
        <v>724</v>
      </c>
      <c r="B339" s="46" t="s">
        <v>1048</v>
      </c>
      <c r="C339" s="47" t="s">
        <v>1080</v>
      </c>
      <c r="D339" s="46">
        <v>50</v>
      </c>
      <c r="E339" s="46" t="s">
        <v>26</v>
      </c>
      <c r="F339" s="46">
        <f t="shared" si="0"/>
        <v>90</v>
      </c>
      <c r="G339" s="46" t="s">
        <v>84</v>
      </c>
      <c r="H339" s="46" t="s">
        <v>28</v>
      </c>
      <c r="I339" s="46" t="s">
        <v>41</v>
      </c>
      <c r="J339" s="46" t="s">
        <v>28</v>
      </c>
      <c r="K339" s="46" t="s">
        <v>655</v>
      </c>
      <c r="L339" s="46" t="s">
        <v>1072</v>
      </c>
      <c r="M339" s="46" t="s">
        <v>32</v>
      </c>
      <c r="N339" s="46" t="s">
        <v>368</v>
      </c>
      <c r="O339" s="46">
        <v>24</v>
      </c>
      <c r="P339" s="46" t="s">
        <v>28</v>
      </c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M339" s="46"/>
      <c r="AN339" s="46"/>
      <c r="AO339" s="46" t="s">
        <v>5927</v>
      </c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</row>
    <row r="340" spans="1:64" s="25" customFormat="1" ht="15" customHeight="1" x14ac:dyDescent="0.2">
      <c r="A340" s="46" t="s">
        <v>724</v>
      </c>
      <c r="B340" s="46" t="s">
        <v>1048</v>
      </c>
      <c r="C340" s="47" t="s">
        <v>1081</v>
      </c>
      <c r="D340" s="46">
        <v>50</v>
      </c>
      <c r="E340" s="46" t="s">
        <v>26</v>
      </c>
      <c r="F340" s="46">
        <f t="shared" si="0"/>
        <v>90</v>
      </c>
      <c r="G340" s="46" t="s">
        <v>84</v>
      </c>
      <c r="H340" s="46" t="s">
        <v>28</v>
      </c>
      <c r="I340" s="46" t="s">
        <v>41</v>
      </c>
      <c r="J340" s="46" t="s">
        <v>28</v>
      </c>
      <c r="K340" s="46" t="s">
        <v>655</v>
      </c>
      <c r="L340" s="46" t="s">
        <v>1072</v>
      </c>
      <c r="M340" s="46" t="s">
        <v>32</v>
      </c>
      <c r="N340" s="46" t="s">
        <v>368</v>
      </c>
      <c r="O340" s="46">
        <v>24</v>
      </c>
      <c r="P340" s="46" t="s">
        <v>28</v>
      </c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M340" s="46"/>
      <c r="AN340" s="46"/>
      <c r="AO340" s="46" t="s">
        <v>5927</v>
      </c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</row>
    <row r="341" spans="1:64" s="25" customFormat="1" ht="15" customHeight="1" x14ac:dyDescent="0.2">
      <c r="A341" s="46" t="s">
        <v>724</v>
      </c>
      <c r="B341" s="46" t="s">
        <v>1048</v>
      </c>
      <c r="C341" s="47" t="s">
        <v>1082</v>
      </c>
      <c r="D341" s="46">
        <v>50</v>
      </c>
      <c r="E341" s="46" t="s">
        <v>26</v>
      </c>
      <c r="F341" s="46">
        <f t="shared" si="0"/>
        <v>90</v>
      </c>
      <c r="G341" s="46" t="s">
        <v>84</v>
      </c>
      <c r="H341" s="46" t="s">
        <v>28</v>
      </c>
      <c r="I341" s="46" t="s">
        <v>41</v>
      </c>
      <c r="J341" s="46" t="s">
        <v>28</v>
      </c>
      <c r="K341" s="46" t="s">
        <v>655</v>
      </c>
      <c r="L341" s="46" t="s">
        <v>1072</v>
      </c>
      <c r="M341" s="46" t="s">
        <v>32</v>
      </c>
      <c r="N341" s="46" t="s">
        <v>368</v>
      </c>
      <c r="O341" s="46">
        <v>24</v>
      </c>
      <c r="P341" s="46" t="s">
        <v>28</v>
      </c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M341" s="46"/>
      <c r="AN341" s="46"/>
      <c r="AO341" s="46" t="s">
        <v>5927</v>
      </c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</row>
    <row r="342" spans="1:64" s="25" customFormat="1" ht="15" customHeight="1" x14ac:dyDescent="0.2">
      <c r="A342" s="46" t="s">
        <v>724</v>
      </c>
      <c r="B342" s="46" t="s">
        <v>1048</v>
      </c>
      <c r="C342" s="47" t="s">
        <v>1083</v>
      </c>
      <c r="D342" s="46">
        <v>50</v>
      </c>
      <c r="E342" s="46" t="s">
        <v>26</v>
      </c>
      <c r="F342" s="46">
        <f t="shared" si="0"/>
        <v>90</v>
      </c>
      <c r="G342" s="46" t="s">
        <v>84</v>
      </c>
      <c r="H342" s="46" t="s">
        <v>28</v>
      </c>
      <c r="I342" s="46" t="s">
        <v>41</v>
      </c>
      <c r="J342" s="46" t="s">
        <v>28</v>
      </c>
      <c r="K342" s="46" t="s">
        <v>655</v>
      </c>
      <c r="L342" s="46" t="s">
        <v>1072</v>
      </c>
      <c r="M342" s="46" t="s">
        <v>32</v>
      </c>
      <c r="N342" s="46" t="s">
        <v>368</v>
      </c>
      <c r="O342" s="46">
        <v>24</v>
      </c>
      <c r="P342" s="46" t="s">
        <v>28</v>
      </c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  <c r="AL342" s="46"/>
      <c r="AM342" s="46"/>
      <c r="AN342" s="46"/>
      <c r="AO342" s="46" t="s">
        <v>5927</v>
      </c>
      <c r="AP342" s="46"/>
      <c r="AQ342" s="46"/>
      <c r="AR342" s="46"/>
      <c r="AS342" s="46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</row>
    <row r="343" spans="1:64" s="25" customFormat="1" ht="15" customHeight="1" x14ac:dyDescent="0.2">
      <c r="A343" s="46" t="s">
        <v>724</v>
      </c>
      <c r="B343" s="46" t="s">
        <v>1048</v>
      </c>
      <c r="C343" s="47" t="s">
        <v>1084</v>
      </c>
      <c r="D343" s="46">
        <v>50</v>
      </c>
      <c r="E343" s="46" t="s">
        <v>26</v>
      </c>
      <c r="F343" s="46">
        <f t="shared" si="0"/>
        <v>90</v>
      </c>
      <c r="G343" s="46" t="s">
        <v>27</v>
      </c>
      <c r="H343" s="46" t="s">
        <v>28</v>
      </c>
      <c r="I343" s="46" t="s">
        <v>41</v>
      </c>
      <c r="J343" s="46" t="s">
        <v>28</v>
      </c>
      <c r="K343" s="46" t="s">
        <v>655</v>
      </c>
      <c r="L343" s="46" t="s">
        <v>1072</v>
      </c>
      <c r="M343" s="46" t="s">
        <v>32</v>
      </c>
      <c r="N343" s="46" t="s">
        <v>368</v>
      </c>
      <c r="O343" s="46">
        <v>24</v>
      </c>
      <c r="P343" s="46" t="s">
        <v>28</v>
      </c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M343" s="46"/>
      <c r="AN343" s="46"/>
      <c r="AO343" s="46" t="s">
        <v>5927</v>
      </c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</row>
    <row r="344" spans="1:64" s="25" customFormat="1" ht="15" customHeight="1" x14ac:dyDescent="0.2">
      <c r="A344" s="46" t="s">
        <v>724</v>
      </c>
      <c r="B344" s="46" t="s">
        <v>1048</v>
      </c>
      <c r="C344" s="47" t="s">
        <v>1085</v>
      </c>
      <c r="D344" s="46">
        <v>50</v>
      </c>
      <c r="E344" s="46" t="s">
        <v>26</v>
      </c>
      <c r="F344" s="46">
        <f t="shared" si="0"/>
        <v>90</v>
      </c>
      <c r="G344" s="46" t="s">
        <v>27</v>
      </c>
      <c r="H344" s="46" t="s">
        <v>28</v>
      </c>
      <c r="I344" s="46" t="s">
        <v>41</v>
      </c>
      <c r="J344" s="46" t="s">
        <v>28</v>
      </c>
      <c r="K344" s="46" t="s">
        <v>655</v>
      </c>
      <c r="L344" s="46" t="s">
        <v>1072</v>
      </c>
      <c r="M344" s="46" t="s">
        <v>32</v>
      </c>
      <c r="N344" s="46" t="s">
        <v>368</v>
      </c>
      <c r="O344" s="46">
        <v>24</v>
      </c>
      <c r="P344" s="46" t="s">
        <v>28</v>
      </c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M344" s="46"/>
      <c r="AN344" s="46"/>
      <c r="AO344" s="46" t="s">
        <v>5927</v>
      </c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</row>
    <row r="345" spans="1:64" s="25" customFormat="1" ht="15" customHeight="1" x14ac:dyDescent="0.2">
      <c r="A345" s="46" t="s">
        <v>724</v>
      </c>
      <c r="B345" s="46" t="s">
        <v>1048</v>
      </c>
      <c r="C345" s="47" t="s">
        <v>1086</v>
      </c>
      <c r="D345" s="46">
        <v>50</v>
      </c>
      <c r="E345" s="46" t="s">
        <v>26</v>
      </c>
      <c r="F345" s="46">
        <f t="shared" si="0"/>
        <v>90</v>
      </c>
      <c r="G345" s="46" t="s">
        <v>27</v>
      </c>
      <c r="H345" s="46" t="s">
        <v>28</v>
      </c>
      <c r="I345" s="46" t="s">
        <v>41</v>
      </c>
      <c r="J345" s="46" t="s">
        <v>28</v>
      </c>
      <c r="K345" s="46" t="s">
        <v>655</v>
      </c>
      <c r="L345" s="46" t="s">
        <v>1072</v>
      </c>
      <c r="M345" s="46" t="s">
        <v>32</v>
      </c>
      <c r="N345" s="46" t="s">
        <v>368</v>
      </c>
      <c r="O345" s="46">
        <v>24</v>
      </c>
      <c r="P345" s="46" t="s">
        <v>28</v>
      </c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M345" s="46"/>
      <c r="AN345" s="46"/>
      <c r="AO345" s="46" t="s">
        <v>5927</v>
      </c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</row>
    <row r="346" spans="1:64" s="25" customFormat="1" ht="15" customHeight="1" x14ac:dyDescent="0.2">
      <c r="A346" s="46" t="s">
        <v>724</v>
      </c>
      <c r="B346" s="46" t="s">
        <v>1048</v>
      </c>
      <c r="C346" s="47" t="s">
        <v>1087</v>
      </c>
      <c r="D346" s="46">
        <v>50</v>
      </c>
      <c r="E346" s="46" t="s">
        <v>26</v>
      </c>
      <c r="F346" s="46">
        <f t="shared" si="0"/>
        <v>90</v>
      </c>
      <c r="G346" s="46" t="s">
        <v>27</v>
      </c>
      <c r="H346" s="46" t="s">
        <v>28</v>
      </c>
      <c r="I346" s="46" t="s">
        <v>41</v>
      </c>
      <c r="J346" s="46" t="s">
        <v>28</v>
      </c>
      <c r="K346" s="46" t="s">
        <v>655</v>
      </c>
      <c r="L346" s="46" t="s">
        <v>1072</v>
      </c>
      <c r="M346" s="46" t="s">
        <v>32</v>
      </c>
      <c r="N346" s="46" t="s">
        <v>368</v>
      </c>
      <c r="O346" s="46">
        <v>24</v>
      </c>
      <c r="P346" s="46" t="s">
        <v>28</v>
      </c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M346" s="46"/>
      <c r="AN346" s="46"/>
      <c r="AO346" s="46" t="s">
        <v>5927</v>
      </c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</row>
    <row r="347" spans="1:64" s="25" customFormat="1" ht="15" customHeight="1" x14ac:dyDescent="0.2">
      <c r="A347" s="46" t="s">
        <v>724</v>
      </c>
      <c r="B347" s="46" t="s">
        <v>1048</v>
      </c>
      <c r="C347" s="47" t="s">
        <v>1088</v>
      </c>
      <c r="D347" s="46">
        <v>50</v>
      </c>
      <c r="E347" s="46" t="s">
        <v>26</v>
      </c>
      <c r="F347" s="46">
        <f t="shared" si="0"/>
        <v>90</v>
      </c>
      <c r="G347" s="46" t="s">
        <v>27</v>
      </c>
      <c r="H347" s="46" t="s">
        <v>28</v>
      </c>
      <c r="I347" s="46" t="s">
        <v>41</v>
      </c>
      <c r="J347" s="46" t="s">
        <v>28</v>
      </c>
      <c r="K347" s="46" t="s">
        <v>655</v>
      </c>
      <c r="L347" s="46" t="s">
        <v>1072</v>
      </c>
      <c r="M347" s="46" t="s">
        <v>32</v>
      </c>
      <c r="N347" s="46" t="s">
        <v>368</v>
      </c>
      <c r="O347" s="46">
        <v>24</v>
      </c>
      <c r="P347" s="46" t="s">
        <v>28</v>
      </c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M347" s="46"/>
      <c r="AN347" s="46"/>
      <c r="AO347" s="46" t="s">
        <v>5927</v>
      </c>
      <c r="AP347" s="46"/>
      <c r="AQ347" s="46"/>
      <c r="AR347" s="46"/>
      <c r="AS347" s="46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</row>
    <row r="348" spans="1:64" s="25" customFormat="1" ht="15" customHeight="1" x14ac:dyDescent="0.2">
      <c r="A348" s="46" t="s">
        <v>724</v>
      </c>
      <c r="B348" s="46" t="s">
        <v>1048</v>
      </c>
      <c r="C348" s="47" t="s">
        <v>1089</v>
      </c>
      <c r="D348" s="46">
        <v>50</v>
      </c>
      <c r="E348" s="46" t="s">
        <v>26</v>
      </c>
      <c r="F348" s="46">
        <f t="shared" si="0"/>
        <v>90</v>
      </c>
      <c r="G348" s="46" t="s">
        <v>27</v>
      </c>
      <c r="H348" s="46" t="s">
        <v>28</v>
      </c>
      <c r="I348" s="46" t="s">
        <v>41</v>
      </c>
      <c r="J348" s="46" t="s">
        <v>28</v>
      </c>
      <c r="K348" s="46" t="s">
        <v>655</v>
      </c>
      <c r="L348" s="46" t="s">
        <v>1072</v>
      </c>
      <c r="M348" s="46" t="s">
        <v>32</v>
      </c>
      <c r="N348" s="46" t="s">
        <v>368</v>
      </c>
      <c r="O348" s="46">
        <v>24</v>
      </c>
      <c r="P348" s="46" t="s">
        <v>28</v>
      </c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M348" s="46"/>
      <c r="AN348" s="46"/>
      <c r="AO348" s="46" t="s">
        <v>5927</v>
      </c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</row>
    <row r="349" spans="1:64" s="25" customFormat="1" ht="15" customHeight="1" x14ac:dyDescent="0.2">
      <c r="A349" s="46" t="s">
        <v>724</v>
      </c>
      <c r="B349" s="46" t="s">
        <v>1048</v>
      </c>
      <c r="C349" s="47" t="s">
        <v>1090</v>
      </c>
      <c r="D349" s="46">
        <v>50</v>
      </c>
      <c r="E349" s="46" t="s">
        <v>26</v>
      </c>
      <c r="F349" s="46">
        <f t="shared" si="0"/>
        <v>90</v>
      </c>
      <c r="G349" s="46" t="s">
        <v>27</v>
      </c>
      <c r="H349" s="46" t="s">
        <v>28</v>
      </c>
      <c r="I349" s="46" t="s">
        <v>41</v>
      </c>
      <c r="J349" s="46" t="s">
        <v>28</v>
      </c>
      <c r="K349" s="46" t="s">
        <v>655</v>
      </c>
      <c r="L349" s="46" t="s">
        <v>1072</v>
      </c>
      <c r="M349" s="46" t="s">
        <v>32</v>
      </c>
      <c r="N349" s="46" t="s">
        <v>368</v>
      </c>
      <c r="O349" s="46">
        <v>24</v>
      </c>
      <c r="P349" s="46" t="s">
        <v>28</v>
      </c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M349" s="46"/>
      <c r="AN349" s="46"/>
      <c r="AO349" s="46" t="s">
        <v>5927</v>
      </c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</row>
    <row r="350" spans="1:64" s="25" customFormat="1" ht="15" customHeight="1" x14ac:dyDescent="0.2">
      <c r="A350" s="46" t="s">
        <v>724</v>
      </c>
      <c r="B350" s="46" t="s">
        <v>1048</v>
      </c>
      <c r="C350" s="48" t="s">
        <v>1091</v>
      </c>
      <c r="D350" s="46">
        <v>50</v>
      </c>
      <c r="E350" s="46" t="s">
        <v>26</v>
      </c>
      <c r="F350" s="46">
        <f t="shared" si="0"/>
        <v>90</v>
      </c>
      <c r="G350" s="46" t="s">
        <v>27</v>
      </c>
      <c r="H350" s="46" t="s">
        <v>28</v>
      </c>
      <c r="I350" s="46" t="s">
        <v>41</v>
      </c>
      <c r="J350" s="46" t="s">
        <v>76</v>
      </c>
      <c r="K350" s="46"/>
      <c r="L350" s="46"/>
      <c r="M350" s="46" t="s">
        <v>32</v>
      </c>
      <c r="N350" s="46" t="s">
        <v>368</v>
      </c>
      <c r="O350" s="46">
        <v>24</v>
      </c>
      <c r="P350" s="46" t="s">
        <v>28</v>
      </c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 t="s">
        <v>5927</v>
      </c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</row>
    <row r="351" spans="1:64" s="25" customFormat="1" ht="15" customHeight="1" x14ac:dyDescent="0.2">
      <c r="A351" s="46" t="s">
        <v>724</v>
      </c>
      <c r="B351" s="46" t="s">
        <v>1048</v>
      </c>
      <c r="C351" s="48" t="s">
        <v>1092</v>
      </c>
      <c r="D351" s="46">
        <v>50</v>
      </c>
      <c r="E351" s="46" t="s">
        <v>26</v>
      </c>
      <c r="F351" s="46">
        <f t="shared" si="0"/>
        <v>90</v>
      </c>
      <c r="G351" s="46" t="s">
        <v>27</v>
      </c>
      <c r="H351" s="46" t="s">
        <v>28</v>
      </c>
      <c r="I351" s="46" t="s">
        <v>41</v>
      </c>
      <c r="J351" s="46" t="s">
        <v>76</v>
      </c>
      <c r="K351" s="46"/>
      <c r="L351" s="46"/>
      <c r="M351" s="46" t="s">
        <v>32</v>
      </c>
      <c r="N351" s="46" t="s">
        <v>368</v>
      </c>
      <c r="O351" s="46">
        <v>24</v>
      </c>
      <c r="P351" s="46" t="s">
        <v>28</v>
      </c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M351" s="46"/>
      <c r="AN351" s="46"/>
      <c r="AO351" s="46" t="s">
        <v>5927</v>
      </c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</row>
    <row r="352" spans="1:64" s="25" customFormat="1" ht="15" customHeight="1" x14ac:dyDescent="0.2">
      <c r="A352" s="46" t="s">
        <v>724</v>
      </c>
      <c r="B352" s="46" t="s">
        <v>1048</v>
      </c>
      <c r="C352" s="48" t="s">
        <v>1093</v>
      </c>
      <c r="D352" s="46">
        <v>50</v>
      </c>
      <c r="E352" s="46" t="s">
        <v>26</v>
      </c>
      <c r="F352" s="46">
        <f t="shared" si="0"/>
        <v>90</v>
      </c>
      <c r="G352" s="46" t="s">
        <v>27</v>
      </c>
      <c r="H352" s="46" t="s">
        <v>28</v>
      </c>
      <c r="I352" s="46" t="s">
        <v>41</v>
      </c>
      <c r="J352" s="46" t="s">
        <v>76</v>
      </c>
      <c r="K352" s="46"/>
      <c r="L352" s="46"/>
      <c r="M352" s="46" t="s">
        <v>32</v>
      </c>
      <c r="N352" s="46" t="s">
        <v>368</v>
      </c>
      <c r="O352" s="46">
        <v>24</v>
      </c>
      <c r="P352" s="46" t="s">
        <v>28</v>
      </c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M352" s="46"/>
      <c r="AN352" s="46"/>
      <c r="AO352" s="46" t="s">
        <v>5927</v>
      </c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</row>
    <row r="353" spans="1:64" s="25" customFormat="1" ht="15" customHeight="1" x14ac:dyDescent="0.2">
      <c r="A353" s="46" t="s">
        <v>724</v>
      </c>
      <c r="B353" s="46" t="s">
        <v>1048</v>
      </c>
      <c r="C353" s="48" t="s">
        <v>1094</v>
      </c>
      <c r="D353" s="46">
        <v>50</v>
      </c>
      <c r="E353" s="46" t="s">
        <v>26</v>
      </c>
      <c r="F353" s="46">
        <f t="shared" si="0"/>
        <v>90</v>
      </c>
      <c r="G353" s="46" t="s">
        <v>27</v>
      </c>
      <c r="H353" s="46" t="s">
        <v>28</v>
      </c>
      <c r="I353" s="46" t="s">
        <v>41</v>
      </c>
      <c r="J353" s="46" t="s">
        <v>76</v>
      </c>
      <c r="K353" s="46"/>
      <c r="L353" s="46"/>
      <c r="M353" s="46" t="s">
        <v>32</v>
      </c>
      <c r="N353" s="46" t="s">
        <v>368</v>
      </c>
      <c r="O353" s="46">
        <v>24</v>
      </c>
      <c r="P353" s="46" t="s">
        <v>28</v>
      </c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 t="s">
        <v>5927</v>
      </c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</row>
    <row r="354" spans="1:64" s="25" customFormat="1" ht="15" customHeight="1" x14ac:dyDescent="0.2">
      <c r="A354" s="46" t="s">
        <v>724</v>
      </c>
      <c r="B354" s="46" t="s">
        <v>1048</v>
      </c>
      <c r="C354" s="48" t="s">
        <v>1095</v>
      </c>
      <c r="D354" s="46">
        <v>50</v>
      </c>
      <c r="E354" s="46" t="s">
        <v>26</v>
      </c>
      <c r="F354" s="46">
        <f t="shared" si="0"/>
        <v>90</v>
      </c>
      <c r="G354" s="46" t="s">
        <v>27</v>
      </c>
      <c r="H354" s="46" t="s">
        <v>28</v>
      </c>
      <c r="I354" s="46" t="s">
        <v>41</v>
      </c>
      <c r="J354" s="46" t="s">
        <v>76</v>
      </c>
      <c r="K354" s="46"/>
      <c r="L354" s="46"/>
      <c r="M354" s="46" t="s">
        <v>32</v>
      </c>
      <c r="N354" s="46" t="s">
        <v>368</v>
      </c>
      <c r="O354" s="46">
        <v>24</v>
      </c>
      <c r="P354" s="46" t="s">
        <v>28</v>
      </c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 t="s">
        <v>5927</v>
      </c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</row>
    <row r="355" spans="1:64" s="25" customFormat="1" ht="15" customHeight="1" x14ac:dyDescent="0.2">
      <c r="A355" s="46" t="s">
        <v>724</v>
      </c>
      <c r="B355" s="46" t="s">
        <v>1048</v>
      </c>
      <c r="C355" s="48" t="s">
        <v>1096</v>
      </c>
      <c r="D355" s="46">
        <v>50</v>
      </c>
      <c r="E355" s="46" t="s">
        <v>26</v>
      </c>
      <c r="F355" s="46">
        <f t="shared" si="0"/>
        <v>90</v>
      </c>
      <c r="G355" s="46" t="s">
        <v>27</v>
      </c>
      <c r="H355" s="46" t="s">
        <v>28</v>
      </c>
      <c r="I355" s="46" t="s">
        <v>41</v>
      </c>
      <c r="J355" s="46" t="s">
        <v>76</v>
      </c>
      <c r="K355" s="46"/>
      <c r="L355" s="46"/>
      <c r="M355" s="46" t="s">
        <v>32</v>
      </c>
      <c r="N355" s="46" t="s">
        <v>368</v>
      </c>
      <c r="O355" s="46">
        <v>24</v>
      </c>
      <c r="P355" s="46" t="s">
        <v>28</v>
      </c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46" t="s">
        <v>5927</v>
      </c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</row>
    <row r="356" spans="1:64" s="25" customFormat="1" ht="15" customHeight="1" x14ac:dyDescent="0.2">
      <c r="A356" s="46" t="s">
        <v>724</v>
      </c>
      <c r="B356" s="46" t="s">
        <v>1048</v>
      </c>
      <c r="C356" s="48" t="s">
        <v>1097</v>
      </c>
      <c r="D356" s="46">
        <v>50</v>
      </c>
      <c r="E356" s="46" t="s">
        <v>26</v>
      </c>
      <c r="F356" s="46">
        <f t="shared" si="0"/>
        <v>90</v>
      </c>
      <c r="G356" s="46" t="s">
        <v>27</v>
      </c>
      <c r="H356" s="46" t="s">
        <v>28</v>
      </c>
      <c r="I356" s="46" t="s">
        <v>41</v>
      </c>
      <c r="J356" s="46" t="s">
        <v>76</v>
      </c>
      <c r="K356" s="46"/>
      <c r="L356" s="46"/>
      <c r="M356" s="46" t="s">
        <v>32</v>
      </c>
      <c r="N356" s="46" t="s">
        <v>368</v>
      </c>
      <c r="O356" s="46">
        <v>24</v>
      </c>
      <c r="P356" s="46" t="s">
        <v>28</v>
      </c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M356" s="46"/>
      <c r="AN356" s="46"/>
      <c r="AO356" s="46" t="s">
        <v>5927</v>
      </c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</row>
    <row r="357" spans="1:64" s="25" customFormat="1" ht="15" customHeight="1" x14ac:dyDescent="0.2">
      <c r="A357" s="46" t="s">
        <v>724</v>
      </c>
      <c r="B357" s="46" t="s">
        <v>1048</v>
      </c>
      <c r="C357" s="48" t="s">
        <v>1098</v>
      </c>
      <c r="D357" s="46">
        <v>50</v>
      </c>
      <c r="E357" s="46" t="s">
        <v>26</v>
      </c>
      <c r="F357" s="46">
        <f t="shared" si="0"/>
        <v>90</v>
      </c>
      <c r="G357" s="46" t="s">
        <v>84</v>
      </c>
      <c r="H357" s="46" t="s">
        <v>28</v>
      </c>
      <c r="I357" s="46" t="s">
        <v>41</v>
      </c>
      <c r="J357" s="46" t="s">
        <v>76</v>
      </c>
      <c r="K357" s="46"/>
      <c r="L357" s="46"/>
      <c r="M357" s="46" t="s">
        <v>69</v>
      </c>
      <c r="N357" s="46" t="s">
        <v>368</v>
      </c>
      <c r="O357" s="46">
        <v>12</v>
      </c>
      <c r="P357" s="46" t="s">
        <v>28</v>
      </c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M357" s="46"/>
      <c r="AN357" s="46"/>
      <c r="AO357" s="46" t="s">
        <v>5927</v>
      </c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</row>
    <row r="358" spans="1:64" s="25" customFormat="1" ht="15" customHeight="1" x14ac:dyDescent="0.2">
      <c r="A358" s="46" t="s">
        <v>724</v>
      </c>
      <c r="B358" s="46" t="s">
        <v>1048</v>
      </c>
      <c r="C358" s="48" t="s">
        <v>1099</v>
      </c>
      <c r="D358" s="46">
        <v>50</v>
      </c>
      <c r="E358" s="46" t="s">
        <v>26</v>
      </c>
      <c r="F358" s="46">
        <f t="shared" si="0"/>
        <v>90</v>
      </c>
      <c r="G358" s="46" t="s">
        <v>27</v>
      </c>
      <c r="H358" s="46" t="s">
        <v>28</v>
      </c>
      <c r="I358" s="46" t="s">
        <v>41</v>
      </c>
      <c r="J358" s="46" t="s">
        <v>76</v>
      </c>
      <c r="K358" s="46"/>
      <c r="L358" s="46"/>
      <c r="M358" s="46" t="s">
        <v>32</v>
      </c>
      <c r="N358" s="46" t="s">
        <v>368</v>
      </c>
      <c r="O358" s="46">
        <v>24</v>
      </c>
      <c r="P358" s="46" t="s">
        <v>28</v>
      </c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M358" s="46"/>
      <c r="AN358" s="46"/>
      <c r="AO358" s="46" t="s">
        <v>5927</v>
      </c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</row>
    <row r="359" spans="1:64" s="25" customFormat="1" ht="15" customHeight="1" x14ac:dyDescent="0.2">
      <c r="A359" s="46" t="s">
        <v>724</v>
      </c>
      <c r="B359" s="46" t="s">
        <v>1048</v>
      </c>
      <c r="C359" s="48" t="s">
        <v>1100</v>
      </c>
      <c r="D359" s="46">
        <v>50</v>
      </c>
      <c r="E359" s="46" t="s">
        <v>26</v>
      </c>
      <c r="F359" s="46">
        <f t="shared" si="0"/>
        <v>90</v>
      </c>
      <c r="G359" s="46" t="s">
        <v>27</v>
      </c>
      <c r="H359" s="46" t="s">
        <v>28</v>
      </c>
      <c r="I359" s="46" t="s">
        <v>41</v>
      </c>
      <c r="J359" s="46" t="s">
        <v>76</v>
      </c>
      <c r="K359" s="46"/>
      <c r="L359" s="46"/>
      <c r="M359" s="46" t="s">
        <v>32</v>
      </c>
      <c r="N359" s="46" t="s">
        <v>368</v>
      </c>
      <c r="O359" s="46">
        <v>24</v>
      </c>
      <c r="P359" s="46" t="s">
        <v>28</v>
      </c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  <c r="AL359" s="46"/>
      <c r="AM359" s="46"/>
      <c r="AN359" s="46"/>
      <c r="AO359" s="46" t="s">
        <v>5927</v>
      </c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</row>
    <row r="360" spans="1:64" s="25" customFormat="1" ht="15" customHeight="1" x14ac:dyDescent="0.2">
      <c r="A360" s="46" t="s">
        <v>724</v>
      </c>
      <c r="B360" s="46" t="s">
        <v>1048</v>
      </c>
      <c r="C360" s="48" t="s">
        <v>1101</v>
      </c>
      <c r="D360" s="46">
        <v>50</v>
      </c>
      <c r="E360" s="46" t="s">
        <v>26</v>
      </c>
      <c r="F360" s="46">
        <f t="shared" si="0"/>
        <v>90</v>
      </c>
      <c r="G360" s="46" t="s">
        <v>27</v>
      </c>
      <c r="H360" s="46" t="s">
        <v>28</v>
      </c>
      <c r="I360" s="46" t="s">
        <v>41</v>
      </c>
      <c r="J360" s="46" t="s">
        <v>76</v>
      </c>
      <c r="K360" s="46"/>
      <c r="L360" s="46"/>
      <c r="M360" s="46" t="s">
        <v>32</v>
      </c>
      <c r="N360" s="46" t="s">
        <v>368</v>
      </c>
      <c r="O360" s="46">
        <v>24</v>
      </c>
      <c r="P360" s="46" t="s">
        <v>28</v>
      </c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  <c r="AL360" s="46"/>
      <c r="AM360" s="46"/>
      <c r="AN360" s="46"/>
      <c r="AO360" s="46" t="s">
        <v>5927</v>
      </c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</row>
    <row r="361" spans="1:64" s="25" customFormat="1" ht="15" customHeight="1" x14ac:dyDescent="0.2">
      <c r="A361" s="46" t="s">
        <v>724</v>
      </c>
      <c r="B361" s="46" t="s">
        <v>1048</v>
      </c>
      <c r="C361" s="48" t="s">
        <v>1102</v>
      </c>
      <c r="D361" s="46">
        <v>50</v>
      </c>
      <c r="E361" s="46" t="s">
        <v>26</v>
      </c>
      <c r="F361" s="46">
        <f t="shared" si="0"/>
        <v>90</v>
      </c>
      <c r="G361" s="46" t="s">
        <v>27</v>
      </c>
      <c r="H361" s="46" t="s">
        <v>28</v>
      </c>
      <c r="I361" s="46" t="s">
        <v>41</v>
      </c>
      <c r="J361" s="46" t="s">
        <v>76</v>
      </c>
      <c r="K361" s="46"/>
      <c r="L361" s="46"/>
      <c r="M361" s="46" t="s">
        <v>32</v>
      </c>
      <c r="N361" s="46" t="s">
        <v>368</v>
      </c>
      <c r="O361" s="46">
        <v>24</v>
      </c>
      <c r="P361" s="46" t="s">
        <v>28</v>
      </c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  <c r="AL361" s="46"/>
      <c r="AM361" s="46"/>
      <c r="AN361" s="46"/>
      <c r="AO361" s="46" t="s">
        <v>5927</v>
      </c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</row>
    <row r="362" spans="1:64" s="25" customFormat="1" ht="15" customHeight="1" x14ac:dyDescent="0.2">
      <c r="A362" s="46" t="s">
        <v>724</v>
      </c>
      <c r="B362" s="46" t="s">
        <v>1048</v>
      </c>
      <c r="C362" s="48" t="s">
        <v>1103</v>
      </c>
      <c r="D362" s="46">
        <v>50</v>
      </c>
      <c r="E362" s="46" t="s">
        <v>26</v>
      </c>
      <c r="F362" s="46">
        <f t="shared" si="0"/>
        <v>90</v>
      </c>
      <c r="G362" s="46" t="s">
        <v>27</v>
      </c>
      <c r="H362" s="46" t="s">
        <v>28</v>
      </c>
      <c r="I362" s="46" t="s">
        <v>41</v>
      </c>
      <c r="J362" s="46" t="s">
        <v>76</v>
      </c>
      <c r="K362" s="46"/>
      <c r="L362" s="46"/>
      <c r="M362" s="46" t="s">
        <v>32</v>
      </c>
      <c r="N362" s="46" t="s">
        <v>368</v>
      </c>
      <c r="O362" s="46">
        <v>24</v>
      </c>
      <c r="P362" s="46" t="s">
        <v>28</v>
      </c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  <c r="AL362" s="46"/>
      <c r="AM362" s="46"/>
      <c r="AN362" s="46"/>
      <c r="AO362" s="46" t="s">
        <v>5927</v>
      </c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</row>
    <row r="363" spans="1:64" s="25" customFormat="1" ht="15" customHeight="1" x14ac:dyDescent="0.2">
      <c r="A363" s="46" t="s">
        <v>724</v>
      </c>
      <c r="B363" s="46" t="s">
        <v>1048</v>
      </c>
      <c r="C363" s="48" t="s">
        <v>1104</v>
      </c>
      <c r="D363" s="46">
        <v>50</v>
      </c>
      <c r="E363" s="46" t="s">
        <v>26</v>
      </c>
      <c r="F363" s="46">
        <f t="shared" si="0"/>
        <v>90</v>
      </c>
      <c r="G363" s="46" t="s">
        <v>27</v>
      </c>
      <c r="H363" s="46" t="s">
        <v>28</v>
      </c>
      <c r="I363" s="46" t="s">
        <v>41</v>
      </c>
      <c r="J363" s="46" t="s">
        <v>76</v>
      </c>
      <c r="K363" s="46"/>
      <c r="L363" s="46"/>
      <c r="M363" s="46" t="s">
        <v>32</v>
      </c>
      <c r="N363" s="46" t="s">
        <v>368</v>
      </c>
      <c r="O363" s="46">
        <v>24</v>
      </c>
      <c r="P363" s="46" t="s">
        <v>28</v>
      </c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  <c r="AL363" s="46"/>
      <c r="AM363" s="46"/>
      <c r="AN363" s="46"/>
      <c r="AO363" s="46" t="s">
        <v>5927</v>
      </c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</row>
    <row r="364" spans="1:64" s="25" customFormat="1" ht="15" customHeight="1" x14ac:dyDescent="0.2">
      <c r="A364" s="46" t="s">
        <v>724</v>
      </c>
      <c r="B364" s="46" t="s">
        <v>1048</v>
      </c>
      <c r="C364" s="48" t="s">
        <v>1105</v>
      </c>
      <c r="D364" s="46">
        <v>50</v>
      </c>
      <c r="E364" s="46" t="s">
        <v>26</v>
      </c>
      <c r="F364" s="46">
        <f t="shared" si="0"/>
        <v>90</v>
      </c>
      <c r="G364" s="46" t="s">
        <v>27</v>
      </c>
      <c r="H364" s="46" t="s">
        <v>28</v>
      </c>
      <c r="I364" s="46" t="s">
        <v>41</v>
      </c>
      <c r="J364" s="46" t="s">
        <v>76</v>
      </c>
      <c r="K364" s="46"/>
      <c r="L364" s="46"/>
      <c r="M364" s="46" t="s">
        <v>32</v>
      </c>
      <c r="N364" s="46" t="s">
        <v>368</v>
      </c>
      <c r="O364" s="46">
        <v>24</v>
      </c>
      <c r="P364" s="46" t="s">
        <v>28</v>
      </c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M364" s="46"/>
      <c r="AN364" s="46"/>
      <c r="AO364" s="46" t="s">
        <v>5927</v>
      </c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</row>
    <row r="365" spans="1:64" s="25" customFormat="1" ht="15" customHeight="1" x14ac:dyDescent="0.2">
      <c r="A365" s="46" t="s">
        <v>724</v>
      </c>
      <c r="B365" s="46" t="s">
        <v>1048</v>
      </c>
      <c r="C365" s="48" t="s">
        <v>1106</v>
      </c>
      <c r="D365" s="46">
        <v>50</v>
      </c>
      <c r="E365" s="46" t="s">
        <v>26</v>
      </c>
      <c r="F365" s="46">
        <f t="shared" si="0"/>
        <v>90</v>
      </c>
      <c r="G365" s="46" t="s">
        <v>84</v>
      </c>
      <c r="H365" s="46" t="s">
        <v>28</v>
      </c>
      <c r="I365" s="46" t="s">
        <v>41</v>
      </c>
      <c r="J365" s="46" t="s">
        <v>76</v>
      </c>
      <c r="K365" s="46"/>
      <c r="L365" s="46"/>
      <c r="M365" s="46" t="s">
        <v>32</v>
      </c>
      <c r="N365" s="46" t="s">
        <v>368</v>
      </c>
      <c r="O365" s="46">
        <v>24</v>
      </c>
      <c r="P365" s="46" t="s">
        <v>28</v>
      </c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M365" s="46"/>
      <c r="AN365" s="46"/>
      <c r="AO365" s="46" t="s">
        <v>5927</v>
      </c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</row>
    <row r="366" spans="1:64" s="25" customFormat="1" ht="15" customHeight="1" x14ac:dyDescent="0.2">
      <c r="A366" s="46" t="s">
        <v>724</v>
      </c>
      <c r="B366" s="46" t="s">
        <v>1048</v>
      </c>
      <c r="C366" s="48" t="s">
        <v>1107</v>
      </c>
      <c r="D366" s="46">
        <v>50</v>
      </c>
      <c r="E366" s="46" t="s">
        <v>26</v>
      </c>
      <c r="F366" s="46">
        <f t="shared" si="0"/>
        <v>90</v>
      </c>
      <c r="G366" s="46" t="s">
        <v>27</v>
      </c>
      <c r="H366" s="46" t="s">
        <v>28</v>
      </c>
      <c r="I366" s="46" t="s">
        <v>41</v>
      </c>
      <c r="J366" s="46" t="s">
        <v>76</v>
      </c>
      <c r="K366" s="46"/>
      <c r="L366" s="46"/>
      <c r="M366" s="46" t="s">
        <v>32</v>
      </c>
      <c r="N366" s="46" t="s">
        <v>368</v>
      </c>
      <c r="O366" s="46">
        <v>24</v>
      </c>
      <c r="P366" s="46" t="s">
        <v>28</v>
      </c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  <c r="AL366" s="46"/>
      <c r="AM366" s="46"/>
      <c r="AN366" s="46"/>
      <c r="AO366" s="46" t="s">
        <v>5927</v>
      </c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</row>
    <row r="367" spans="1:64" s="25" customFormat="1" ht="15" customHeight="1" x14ac:dyDescent="0.2">
      <c r="A367" s="46" t="s">
        <v>724</v>
      </c>
      <c r="B367" s="46" t="s">
        <v>1048</v>
      </c>
      <c r="C367" s="48" t="s">
        <v>1108</v>
      </c>
      <c r="D367" s="46">
        <v>50</v>
      </c>
      <c r="E367" s="46" t="s">
        <v>26</v>
      </c>
      <c r="F367" s="46">
        <f t="shared" si="0"/>
        <v>90</v>
      </c>
      <c r="G367" s="46" t="s">
        <v>27</v>
      </c>
      <c r="H367" s="46" t="s">
        <v>28</v>
      </c>
      <c r="I367" s="46" t="s">
        <v>41</v>
      </c>
      <c r="J367" s="46" t="s">
        <v>76</v>
      </c>
      <c r="K367" s="46"/>
      <c r="L367" s="46"/>
      <c r="M367" s="46" t="s">
        <v>32</v>
      </c>
      <c r="N367" s="46" t="s">
        <v>368</v>
      </c>
      <c r="O367" s="46">
        <v>24</v>
      </c>
      <c r="P367" s="46" t="s">
        <v>28</v>
      </c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  <c r="AL367" s="46"/>
      <c r="AM367" s="46"/>
      <c r="AN367" s="46"/>
      <c r="AO367" s="46" t="s">
        <v>5927</v>
      </c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</row>
    <row r="368" spans="1:64" s="25" customFormat="1" ht="15" customHeight="1" x14ac:dyDescent="0.2">
      <c r="A368" s="46" t="s">
        <v>724</v>
      </c>
      <c r="B368" s="46" t="s">
        <v>1048</v>
      </c>
      <c r="C368" s="48" t="s">
        <v>1109</v>
      </c>
      <c r="D368" s="46">
        <v>50</v>
      </c>
      <c r="E368" s="46" t="s">
        <v>26</v>
      </c>
      <c r="F368" s="46">
        <f t="shared" si="0"/>
        <v>90</v>
      </c>
      <c r="G368" s="46" t="s">
        <v>84</v>
      </c>
      <c r="H368" s="46" t="s">
        <v>28</v>
      </c>
      <c r="I368" s="46" t="s">
        <v>41</v>
      </c>
      <c r="J368" s="46" t="s">
        <v>76</v>
      </c>
      <c r="K368" s="46"/>
      <c r="L368" s="46"/>
      <c r="M368" s="46" t="s">
        <v>69</v>
      </c>
      <c r="N368" s="46" t="s">
        <v>368</v>
      </c>
      <c r="O368" s="46">
        <v>10</v>
      </c>
      <c r="P368" s="46" t="s">
        <v>28</v>
      </c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M368" s="46"/>
      <c r="AN368" s="46"/>
      <c r="AO368" s="46" t="s">
        <v>5927</v>
      </c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</row>
    <row r="369" spans="1:64" s="25" customFormat="1" ht="15" customHeight="1" x14ac:dyDescent="0.2">
      <c r="A369" s="46" t="s">
        <v>724</v>
      </c>
      <c r="B369" s="46" t="s">
        <v>1048</v>
      </c>
      <c r="C369" s="48" t="s">
        <v>1110</v>
      </c>
      <c r="D369" s="46">
        <v>50</v>
      </c>
      <c r="E369" s="46" t="s">
        <v>26</v>
      </c>
      <c r="F369" s="46">
        <f t="shared" si="0"/>
        <v>90</v>
      </c>
      <c r="G369" s="46" t="s">
        <v>84</v>
      </c>
      <c r="H369" s="46" t="s">
        <v>28</v>
      </c>
      <c r="I369" s="46" t="s">
        <v>41</v>
      </c>
      <c r="J369" s="46" t="s">
        <v>76</v>
      </c>
      <c r="K369" s="46"/>
      <c r="L369" s="46"/>
      <c r="M369" s="46" t="s">
        <v>69</v>
      </c>
      <c r="N369" s="46" t="s">
        <v>368</v>
      </c>
      <c r="O369" s="46">
        <v>10</v>
      </c>
      <c r="P369" s="46" t="s">
        <v>28</v>
      </c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M369" s="46"/>
      <c r="AN369" s="46"/>
      <c r="AO369" s="46" t="s">
        <v>5927</v>
      </c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</row>
    <row r="370" spans="1:64" s="25" customFormat="1" ht="15" customHeight="1" x14ac:dyDescent="0.2">
      <c r="A370" s="46" t="s">
        <v>724</v>
      </c>
      <c r="B370" s="46" t="s">
        <v>1048</v>
      </c>
      <c r="C370" s="48" t="s">
        <v>1111</v>
      </c>
      <c r="D370" s="46">
        <v>50</v>
      </c>
      <c r="E370" s="46" t="s">
        <v>26</v>
      </c>
      <c r="F370" s="46">
        <f t="shared" si="0"/>
        <v>90</v>
      </c>
      <c r="G370" s="46" t="s">
        <v>27</v>
      </c>
      <c r="H370" s="46" t="s">
        <v>28</v>
      </c>
      <c r="I370" s="46" t="s">
        <v>41</v>
      </c>
      <c r="J370" s="46" t="s">
        <v>76</v>
      </c>
      <c r="K370" s="46"/>
      <c r="L370" s="46"/>
      <c r="M370" s="46" t="s">
        <v>69</v>
      </c>
      <c r="N370" s="46" t="s">
        <v>368</v>
      </c>
      <c r="O370" s="46">
        <v>10</v>
      </c>
      <c r="P370" s="46" t="s">
        <v>28</v>
      </c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  <c r="AL370" s="46"/>
      <c r="AM370" s="46"/>
      <c r="AN370" s="46"/>
      <c r="AO370" s="46" t="s">
        <v>5927</v>
      </c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</row>
    <row r="371" spans="1:64" s="25" customFormat="1" ht="15" customHeight="1" x14ac:dyDescent="0.2">
      <c r="A371" s="46" t="s">
        <v>724</v>
      </c>
      <c r="B371" s="46" t="s">
        <v>1048</v>
      </c>
      <c r="C371" s="48" t="s">
        <v>1112</v>
      </c>
      <c r="D371" s="46">
        <v>50</v>
      </c>
      <c r="E371" s="46" t="s">
        <v>26</v>
      </c>
      <c r="F371" s="46">
        <f t="shared" si="0"/>
        <v>90</v>
      </c>
      <c r="G371" s="46" t="s">
        <v>27</v>
      </c>
      <c r="H371" s="46" t="s">
        <v>28</v>
      </c>
      <c r="I371" s="46" t="s">
        <v>41</v>
      </c>
      <c r="J371" s="46" t="s">
        <v>76</v>
      </c>
      <c r="K371" s="46"/>
      <c r="L371" s="46"/>
      <c r="M371" s="46" t="s">
        <v>32</v>
      </c>
      <c r="N371" s="46" t="s">
        <v>368</v>
      </c>
      <c r="O371" s="46">
        <v>24</v>
      </c>
      <c r="P371" s="46" t="s">
        <v>28</v>
      </c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  <c r="AL371" s="46"/>
      <c r="AM371" s="46"/>
      <c r="AN371" s="46"/>
      <c r="AO371" s="46" t="s">
        <v>5927</v>
      </c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</row>
    <row r="372" spans="1:64" s="25" customFormat="1" ht="15" customHeight="1" x14ac:dyDescent="0.2">
      <c r="A372" s="46" t="s">
        <v>724</v>
      </c>
      <c r="B372" s="46" t="s">
        <v>1048</v>
      </c>
      <c r="C372" s="48" t="s">
        <v>1113</v>
      </c>
      <c r="D372" s="46">
        <v>50</v>
      </c>
      <c r="E372" s="46" t="s">
        <v>26</v>
      </c>
      <c r="F372" s="46">
        <f t="shared" si="0"/>
        <v>90</v>
      </c>
      <c r="G372" s="46" t="s">
        <v>27</v>
      </c>
      <c r="H372" s="46" t="s">
        <v>28</v>
      </c>
      <c r="I372" s="46" t="s">
        <v>41</v>
      </c>
      <c r="J372" s="46" t="s">
        <v>76</v>
      </c>
      <c r="K372" s="46"/>
      <c r="L372" s="46"/>
      <c r="M372" s="46" t="s">
        <v>32</v>
      </c>
      <c r="N372" s="46" t="s">
        <v>368</v>
      </c>
      <c r="O372" s="46">
        <v>24</v>
      </c>
      <c r="P372" s="46" t="s">
        <v>28</v>
      </c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  <c r="AL372" s="46"/>
      <c r="AM372" s="46"/>
      <c r="AN372" s="46"/>
      <c r="AO372" s="46" t="s">
        <v>5927</v>
      </c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</row>
    <row r="373" spans="1:64" s="25" customFormat="1" ht="15" customHeight="1" x14ac:dyDescent="0.2">
      <c r="A373" s="46" t="s">
        <v>724</v>
      </c>
      <c r="B373" s="46" t="s">
        <v>1048</v>
      </c>
      <c r="C373" s="48" t="s">
        <v>1114</v>
      </c>
      <c r="D373" s="46">
        <v>50</v>
      </c>
      <c r="E373" s="46" t="s">
        <v>26</v>
      </c>
      <c r="F373" s="46">
        <f t="shared" si="0"/>
        <v>90</v>
      </c>
      <c r="G373" s="46" t="s">
        <v>27</v>
      </c>
      <c r="H373" s="46" t="s">
        <v>28</v>
      </c>
      <c r="I373" s="46" t="s">
        <v>41</v>
      </c>
      <c r="J373" s="46" t="s">
        <v>76</v>
      </c>
      <c r="K373" s="46"/>
      <c r="L373" s="46"/>
      <c r="M373" s="46" t="s">
        <v>32</v>
      </c>
      <c r="N373" s="46" t="s">
        <v>368</v>
      </c>
      <c r="O373" s="46">
        <v>24</v>
      </c>
      <c r="P373" s="46" t="s">
        <v>28</v>
      </c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  <c r="AL373" s="46"/>
      <c r="AM373" s="46"/>
      <c r="AN373" s="46"/>
      <c r="AO373" s="46" t="s">
        <v>5927</v>
      </c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</row>
    <row r="374" spans="1:64" s="25" customFormat="1" ht="15" customHeight="1" x14ac:dyDescent="0.2">
      <c r="A374" s="46" t="s">
        <v>724</v>
      </c>
      <c r="B374" s="46" t="s">
        <v>1048</v>
      </c>
      <c r="C374" s="48" t="s">
        <v>1115</v>
      </c>
      <c r="D374" s="46">
        <v>50</v>
      </c>
      <c r="E374" s="46" t="s">
        <v>26</v>
      </c>
      <c r="F374" s="46">
        <f t="shared" ref="F374:F424" si="1">D374*1.8</f>
        <v>90</v>
      </c>
      <c r="G374" s="46" t="s">
        <v>27</v>
      </c>
      <c r="H374" s="46" t="s">
        <v>28</v>
      </c>
      <c r="I374" s="46" t="s">
        <v>41</v>
      </c>
      <c r="J374" s="46" t="s">
        <v>76</v>
      </c>
      <c r="K374" s="46"/>
      <c r="L374" s="46"/>
      <c r="M374" s="46" t="s">
        <v>32</v>
      </c>
      <c r="N374" s="46" t="s">
        <v>368</v>
      </c>
      <c r="O374" s="46">
        <v>24</v>
      </c>
      <c r="P374" s="46" t="s">
        <v>28</v>
      </c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  <c r="AL374" s="46"/>
      <c r="AM374" s="46"/>
      <c r="AN374" s="46"/>
      <c r="AO374" s="46" t="s">
        <v>5927</v>
      </c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</row>
    <row r="375" spans="1:64" s="25" customFormat="1" ht="15" customHeight="1" x14ac:dyDescent="0.2">
      <c r="A375" s="46" t="s">
        <v>724</v>
      </c>
      <c r="B375" s="46" t="s">
        <v>1048</v>
      </c>
      <c r="C375" s="48" t="s">
        <v>1116</v>
      </c>
      <c r="D375" s="46">
        <v>50</v>
      </c>
      <c r="E375" s="46" t="s">
        <v>26</v>
      </c>
      <c r="F375" s="46">
        <f t="shared" si="1"/>
        <v>90</v>
      </c>
      <c r="G375" s="46" t="s">
        <v>27</v>
      </c>
      <c r="H375" s="46" t="s">
        <v>28</v>
      </c>
      <c r="I375" s="46" t="s">
        <v>41</v>
      </c>
      <c r="J375" s="46" t="s">
        <v>76</v>
      </c>
      <c r="K375" s="46"/>
      <c r="L375" s="46"/>
      <c r="M375" s="46" t="s">
        <v>32</v>
      </c>
      <c r="N375" s="46" t="s">
        <v>368</v>
      </c>
      <c r="O375" s="46">
        <v>24</v>
      </c>
      <c r="P375" s="46" t="s">
        <v>28</v>
      </c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M375" s="46"/>
      <c r="AN375" s="46"/>
      <c r="AO375" s="46" t="s">
        <v>5927</v>
      </c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</row>
    <row r="376" spans="1:64" s="25" customFormat="1" ht="15" customHeight="1" x14ac:dyDescent="0.2">
      <c r="A376" s="46" t="s">
        <v>724</v>
      </c>
      <c r="B376" s="46" t="s">
        <v>1048</v>
      </c>
      <c r="C376" s="48" t="s">
        <v>1117</v>
      </c>
      <c r="D376" s="46">
        <v>50</v>
      </c>
      <c r="E376" s="46" t="s">
        <v>26</v>
      </c>
      <c r="F376" s="46">
        <f t="shared" si="1"/>
        <v>90</v>
      </c>
      <c r="G376" s="46" t="s">
        <v>84</v>
      </c>
      <c r="H376" s="46" t="s">
        <v>28</v>
      </c>
      <c r="I376" s="46" t="s">
        <v>41</v>
      </c>
      <c r="J376" s="46" t="s">
        <v>76</v>
      </c>
      <c r="K376" s="46"/>
      <c r="L376" s="46"/>
      <c r="M376" s="46" t="s">
        <v>69</v>
      </c>
      <c r="N376" s="46" t="s">
        <v>368</v>
      </c>
      <c r="O376" s="46">
        <v>10</v>
      </c>
      <c r="P376" s="46" t="s">
        <v>28</v>
      </c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M376" s="46"/>
      <c r="AN376" s="46"/>
      <c r="AO376" s="46" t="s">
        <v>5927</v>
      </c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</row>
    <row r="377" spans="1:64" s="25" customFormat="1" ht="15" customHeight="1" x14ac:dyDescent="0.2">
      <c r="A377" s="46" t="s">
        <v>724</v>
      </c>
      <c r="B377" s="46" t="s">
        <v>1048</v>
      </c>
      <c r="C377" s="48" t="s">
        <v>1118</v>
      </c>
      <c r="D377" s="46">
        <v>50</v>
      </c>
      <c r="E377" s="46" t="s">
        <v>26</v>
      </c>
      <c r="F377" s="46">
        <f t="shared" si="1"/>
        <v>90</v>
      </c>
      <c r="G377" s="46" t="s">
        <v>84</v>
      </c>
      <c r="H377" s="46" t="s">
        <v>28</v>
      </c>
      <c r="I377" s="46" t="s">
        <v>41</v>
      </c>
      <c r="J377" s="46" t="s">
        <v>76</v>
      </c>
      <c r="K377" s="46"/>
      <c r="L377" s="46"/>
      <c r="M377" s="46" t="s">
        <v>69</v>
      </c>
      <c r="N377" s="46" t="s">
        <v>368</v>
      </c>
      <c r="O377" s="46">
        <v>10</v>
      </c>
      <c r="P377" s="46" t="s">
        <v>28</v>
      </c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M377" s="46"/>
      <c r="AN377" s="46"/>
      <c r="AO377" s="46" t="s">
        <v>5927</v>
      </c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</row>
    <row r="378" spans="1:64" s="25" customFormat="1" ht="15" customHeight="1" x14ac:dyDescent="0.2">
      <c r="A378" s="46" t="s">
        <v>724</v>
      </c>
      <c r="B378" s="46" t="s">
        <v>1048</v>
      </c>
      <c r="C378" s="48" t="s">
        <v>1119</v>
      </c>
      <c r="D378" s="46">
        <v>50</v>
      </c>
      <c r="E378" s="46" t="s">
        <v>26</v>
      </c>
      <c r="F378" s="46">
        <f t="shared" si="1"/>
        <v>90</v>
      </c>
      <c r="G378" s="46" t="s">
        <v>27</v>
      </c>
      <c r="H378" s="46" t="s">
        <v>28</v>
      </c>
      <c r="I378" s="46" t="s">
        <v>41</v>
      </c>
      <c r="J378" s="46" t="s">
        <v>76</v>
      </c>
      <c r="K378" s="46"/>
      <c r="L378" s="46"/>
      <c r="M378" s="46" t="s">
        <v>32</v>
      </c>
      <c r="N378" s="46" t="s">
        <v>368</v>
      </c>
      <c r="O378" s="46">
        <v>24</v>
      </c>
      <c r="P378" s="46" t="s">
        <v>28</v>
      </c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  <c r="AL378" s="46"/>
      <c r="AM378" s="46"/>
      <c r="AN378" s="46"/>
      <c r="AO378" s="46"/>
      <c r="AP378" s="46"/>
      <c r="AQ378" s="46"/>
      <c r="AR378" s="46"/>
      <c r="AS378" s="46" t="s">
        <v>5928</v>
      </c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</row>
    <row r="379" spans="1:64" s="25" customFormat="1" ht="15" customHeight="1" x14ac:dyDescent="0.2">
      <c r="A379" s="46" t="s">
        <v>724</v>
      </c>
      <c r="B379" s="46" t="s">
        <v>1048</v>
      </c>
      <c r="C379" s="48" t="s">
        <v>1120</v>
      </c>
      <c r="D379" s="46">
        <v>50</v>
      </c>
      <c r="E379" s="46" t="s">
        <v>26</v>
      </c>
      <c r="F379" s="46">
        <f t="shared" si="1"/>
        <v>90</v>
      </c>
      <c r="G379" s="46" t="s">
        <v>27</v>
      </c>
      <c r="H379" s="46" t="s">
        <v>28</v>
      </c>
      <c r="I379" s="46" t="s">
        <v>41</v>
      </c>
      <c r="J379" s="46" t="s">
        <v>76</v>
      </c>
      <c r="K379" s="46"/>
      <c r="L379" s="46"/>
      <c r="M379" s="46" t="s">
        <v>32</v>
      </c>
      <c r="N379" s="46" t="s">
        <v>368</v>
      </c>
      <c r="O379" s="46">
        <v>24</v>
      </c>
      <c r="P379" s="46" t="s">
        <v>28</v>
      </c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M379" s="46"/>
      <c r="AN379" s="46"/>
      <c r="AO379" s="46"/>
      <c r="AP379" s="46"/>
      <c r="AQ379" s="46"/>
      <c r="AR379" s="46"/>
      <c r="AS379" s="46" t="s">
        <v>5928</v>
      </c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</row>
    <row r="380" spans="1:64" s="25" customFormat="1" ht="15" customHeight="1" x14ac:dyDescent="0.2">
      <c r="A380" s="46" t="s">
        <v>724</v>
      </c>
      <c r="B380" s="46" t="s">
        <v>1048</v>
      </c>
      <c r="C380" s="48" t="s">
        <v>1121</v>
      </c>
      <c r="D380" s="46">
        <v>50</v>
      </c>
      <c r="E380" s="46" t="s">
        <v>26</v>
      </c>
      <c r="F380" s="46">
        <f t="shared" si="1"/>
        <v>90</v>
      </c>
      <c r="G380" s="46" t="s">
        <v>27</v>
      </c>
      <c r="H380" s="46" t="s">
        <v>28</v>
      </c>
      <c r="I380" s="46" t="s">
        <v>41</v>
      </c>
      <c r="J380" s="46" t="s">
        <v>76</v>
      </c>
      <c r="K380" s="46"/>
      <c r="L380" s="46"/>
      <c r="M380" s="46" t="s">
        <v>32</v>
      </c>
      <c r="N380" s="46" t="s">
        <v>368</v>
      </c>
      <c r="O380" s="46">
        <v>24</v>
      </c>
      <c r="P380" s="46" t="s">
        <v>28</v>
      </c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  <c r="AL380" s="46"/>
      <c r="AM380" s="46"/>
      <c r="AN380" s="46"/>
      <c r="AO380" s="46"/>
      <c r="AP380" s="46"/>
      <c r="AQ380" s="46"/>
      <c r="AR380" s="46"/>
      <c r="AS380" s="46" t="s">
        <v>5928</v>
      </c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</row>
    <row r="381" spans="1:64" s="25" customFormat="1" ht="15" customHeight="1" x14ac:dyDescent="0.2">
      <c r="A381" s="46" t="s">
        <v>724</v>
      </c>
      <c r="B381" s="46" t="s">
        <v>1048</v>
      </c>
      <c r="C381" s="48" t="s">
        <v>1122</v>
      </c>
      <c r="D381" s="46">
        <v>50</v>
      </c>
      <c r="E381" s="46" t="s">
        <v>26</v>
      </c>
      <c r="F381" s="46">
        <f t="shared" si="1"/>
        <v>90</v>
      </c>
      <c r="G381" s="46" t="s">
        <v>84</v>
      </c>
      <c r="H381" s="46" t="s">
        <v>28</v>
      </c>
      <c r="I381" s="46" t="s">
        <v>41</v>
      </c>
      <c r="J381" s="46" t="s">
        <v>76</v>
      </c>
      <c r="K381" s="46"/>
      <c r="L381" s="46"/>
      <c r="M381" s="46" t="s">
        <v>69</v>
      </c>
      <c r="N381" s="46" t="s">
        <v>368</v>
      </c>
      <c r="O381" s="46">
        <v>10</v>
      </c>
      <c r="P381" s="46" t="s">
        <v>28</v>
      </c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  <c r="AL381" s="46"/>
      <c r="AM381" s="46"/>
      <c r="AN381" s="46"/>
      <c r="AO381" s="46"/>
      <c r="AP381" s="46"/>
      <c r="AQ381" s="46"/>
      <c r="AR381" s="46"/>
      <c r="AS381" s="46" t="s">
        <v>5928</v>
      </c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</row>
    <row r="382" spans="1:64" s="25" customFormat="1" ht="15" customHeight="1" x14ac:dyDescent="0.2">
      <c r="A382" s="46" t="s">
        <v>724</v>
      </c>
      <c r="B382" s="46" t="s">
        <v>1048</v>
      </c>
      <c r="C382" s="48" t="s">
        <v>1123</v>
      </c>
      <c r="D382" s="46">
        <v>50</v>
      </c>
      <c r="E382" s="46" t="s">
        <v>26</v>
      </c>
      <c r="F382" s="46">
        <f t="shared" si="1"/>
        <v>90</v>
      </c>
      <c r="G382" s="46" t="s">
        <v>27</v>
      </c>
      <c r="H382" s="46" t="s">
        <v>28</v>
      </c>
      <c r="I382" s="46" t="s">
        <v>41</v>
      </c>
      <c r="J382" s="46" t="s">
        <v>76</v>
      </c>
      <c r="K382" s="46"/>
      <c r="L382" s="46"/>
      <c r="M382" s="46" t="s">
        <v>32</v>
      </c>
      <c r="N382" s="46" t="s">
        <v>368</v>
      </c>
      <c r="O382" s="46">
        <v>24</v>
      </c>
      <c r="P382" s="46" t="s">
        <v>28</v>
      </c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M382" s="46"/>
      <c r="AN382" s="46"/>
      <c r="AO382" s="46"/>
      <c r="AP382" s="46"/>
      <c r="AQ382" s="46"/>
      <c r="AR382" s="46"/>
      <c r="AS382" s="46" t="s">
        <v>5928</v>
      </c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</row>
    <row r="383" spans="1:64" s="25" customFormat="1" ht="15" customHeight="1" x14ac:dyDescent="0.2">
      <c r="A383" s="46" t="s">
        <v>724</v>
      </c>
      <c r="B383" s="46" t="s">
        <v>1048</v>
      </c>
      <c r="C383" s="48" t="s">
        <v>1124</v>
      </c>
      <c r="D383" s="46">
        <v>50</v>
      </c>
      <c r="E383" s="46" t="s">
        <v>26</v>
      </c>
      <c r="F383" s="46">
        <f t="shared" si="1"/>
        <v>90</v>
      </c>
      <c r="G383" s="46" t="s">
        <v>27</v>
      </c>
      <c r="H383" s="46" t="s">
        <v>28</v>
      </c>
      <c r="I383" s="46" t="s">
        <v>41</v>
      </c>
      <c r="J383" s="46" t="s">
        <v>76</v>
      </c>
      <c r="K383" s="46"/>
      <c r="L383" s="46"/>
      <c r="M383" s="46" t="s">
        <v>32</v>
      </c>
      <c r="N383" s="46" t="s">
        <v>368</v>
      </c>
      <c r="O383" s="46">
        <v>24</v>
      </c>
      <c r="P383" s="46" t="s">
        <v>28</v>
      </c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  <c r="AL383" s="46"/>
      <c r="AM383" s="46"/>
      <c r="AN383" s="46"/>
      <c r="AO383" s="46"/>
      <c r="AP383" s="46"/>
      <c r="AQ383" s="46"/>
      <c r="AR383" s="46"/>
      <c r="AS383" s="46" t="s">
        <v>5928</v>
      </c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</row>
    <row r="384" spans="1:64" s="25" customFormat="1" ht="15" customHeight="1" x14ac:dyDescent="0.2">
      <c r="A384" s="46" t="s">
        <v>724</v>
      </c>
      <c r="B384" s="46" t="s">
        <v>1048</v>
      </c>
      <c r="C384" s="48" t="s">
        <v>1125</v>
      </c>
      <c r="D384" s="46">
        <v>50</v>
      </c>
      <c r="E384" s="46" t="s">
        <v>26</v>
      </c>
      <c r="F384" s="46">
        <f t="shared" si="1"/>
        <v>90</v>
      </c>
      <c r="G384" s="46" t="s">
        <v>27</v>
      </c>
      <c r="H384" s="46" t="s">
        <v>28</v>
      </c>
      <c r="I384" s="46" t="s">
        <v>41</v>
      </c>
      <c r="J384" s="46" t="s">
        <v>76</v>
      </c>
      <c r="K384" s="46"/>
      <c r="L384" s="46"/>
      <c r="M384" s="46" t="s">
        <v>32</v>
      </c>
      <c r="N384" s="46" t="s">
        <v>368</v>
      </c>
      <c r="O384" s="46">
        <v>24</v>
      </c>
      <c r="P384" s="46" t="s">
        <v>28</v>
      </c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  <c r="AL384" s="46"/>
      <c r="AM384" s="46"/>
      <c r="AN384" s="46"/>
      <c r="AO384" s="46"/>
      <c r="AP384" s="46"/>
      <c r="AQ384" s="46"/>
      <c r="AR384" s="46"/>
      <c r="AS384" s="46" t="s">
        <v>5928</v>
      </c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</row>
    <row r="385" spans="1:64" s="25" customFormat="1" ht="15" customHeight="1" x14ac:dyDescent="0.2">
      <c r="A385" s="46" t="s">
        <v>724</v>
      </c>
      <c r="B385" s="46" t="s">
        <v>1048</v>
      </c>
      <c r="C385" s="48" t="s">
        <v>1126</v>
      </c>
      <c r="D385" s="46">
        <v>50</v>
      </c>
      <c r="E385" s="46" t="s">
        <v>26</v>
      </c>
      <c r="F385" s="46">
        <f t="shared" si="1"/>
        <v>90</v>
      </c>
      <c r="G385" s="46" t="s">
        <v>27</v>
      </c>
      <c r="H385" s="46" t="s">
        <v>28</v>
      </c>
      <c r="I385" s="46" t="s">
        <v>41</v>
      </c>
      <c r="J385" s="46" t="s">
        <v>76</v>
      </c>
      <c r="K385" s="46"/>
      <c r="L385" s="46"/>
      <c r="M385" s="46" t="s">
        <v>32</v>
      </c>
      <c r="N385" s="46" t="s">
        <v>368</v>
      </c>
      <c r="O385" s="46">
        <v>24</v>
      </c>
      <c r="P385" s="46" t="s">
        <v>28</v>
      </c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M385" s="46"/>
      <c r="AN385" s="46"/>
      <c r="AO385" s="46"/>
      <c r="AP385" s="46"/>
      <c r="AQ385" s="46"/>
      <c r="AR385" s="46"/>
      <c r="AS385" s="46" t="s">
        <v>5928</v>
      </c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</row>
    <row r="386" spans="1:64" s="25" customFormat="1" ht="15" customHeight="1" x14ac:dyDescent="0.2">
      <c r="A386" s="46" t="s">
        <v>724</v>
      </c>
      <c r="B386" s="46" t="s">
        <v>1048</v>
      </c>
      <c r="C386" s="48" t="s">
        <v>1127</v>
      </c>
      <c r="D386" s="46">
        <v>50</v>
      </c>
      <c r="E386" s="46" t="s">
        <v>26</v>
      </c>
      <c r="F386" s="46">
        <f t="shared" si="1"/>
        <v>90</v>
      </c>
      <c r="G386" s="46" t="s">
        <v>27</v>
      </c>
      <c r="H386" s="46" t="s">
        <v>28</v>
      </c>
      <c r="I386" s="46" t="s">
        <v>41</v>
      </c>
      <c r="J386" s="46" t="s">
        <v>76</v>
      </c>
      <c r="K386" s="46"/>
      <c r="L386" s="46"/>
      <c r="M386" s="46" t="s">
        <v>32</v>
      </c>
      <c r="N386" s="46" t="s">
        <v>368</v>
      </c>
      <c r="O386" s="46">
        <v>24</v>
      </c>
      <c r="P386" s="46" t="s">
        <v>28</v>
      </c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  <c r="AL386" s="46"/>
      <c r="AM386" s="46"/>
      <c r="AN386" s="46"/>
      <c r="AO386" s="46"/>
      <c r="AP386" s="46"/>
      <c r="AQ386" s="46"/>
      <c r="AR386" s="46"/>
      <c r="AS386" s="46" t="s">
        <v>5928</v>
      </c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</row>
    <row r="387" spans="1:64" s="25" customFormat="1" ht="15" customHeight="1" x14ac:dyDescent="0.2">
      <c r="A387" s="46" t="s">
        <v>724</v>
      </c>
      <c r="B387" s="46" t="s">
        <v>1048</v>
      </c>
      <c r="C387" s="48" t="s">
        <v>1128</v>
      </c>
      <c r="D387" s="46">
        <v>50</v>
      </c>
      <c r="E387" s="46" t="s">
        <v>26</v>
      </c>
      <c r="F387" s="46">
        <f t="shared" si="1"/>
        <v>90</v>
      </c>
      <c r="G387" s="46" t="s">
        <v>27</v>
      </c>
      <c r="H387" s="46" t="s">
        <v>28</v>
      </c>
      <c r="I387" s="46" t="s">
        <v>41</v>
      </c>
      <c r="J387" s="46" t="s">
        <v>76</v>
      </c>
      <c r="K387" s="46"/>
      <c r="L387" s="46"/>
      <c r="M387" s="46" t="s">
        <v>32</v>
      </c>
      <c r="N387" s="46" t="s">
        <v>368</v>
      </c>
      <c r="O387" s="46">
        <v>24</v>
      </c>
      <c r="P387" s="46" t="s">
        <v>28</v>
      </c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M387" s="46"/>
      <c r="AN387" s="46"/>
      <c r="AO387" s="46"/>
      <c r="AP387" s="46"/>
      <c r="AQ387" s="46"/>
      <c r="AR387" s="46"/>
      <c r="AS387" s="46" t="s">
        <v>5928</v>
      </c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</row>
    <row r="388" spans="1:64" s="25" customFormat="1" ht="15" customHeight="1" x14ac:dyDescent="0.2">
      <c r="A388" s="46" t="s">
        <v>724</v>
      </c>
      <c r="B388" s="46" t="s">
        <v>1048</v>
      </c>
      <c r="C388" s="48" t="s">
        <v>1129</v>
      </c>
      <c r="D388" s="46">
        <v>50</v>
      </c>
      <c r="E388" s="46" t="s">
        <v>26</v>
      </c>
      <c r="F388" s="46">
        <f t="shared" si="1"/>
        <v>90</v>
      </c>
      <c r="G388" s="46" t="s">
        <v>27</v>
      </c>
      <c r="H388" s="46" t="s">
        <v>28</v>
      </c>
      <c r="I388" s="46" t="s">
        <v>41</v>
      </c>
      <c r="J388" s="46" t="s">
        <v>76</v>
      </c>
      <c r="K388" s="46"/>
      <c r="L388" s="46"/>
      <c r="M388" s="46" t="s">
        <v>32</v>
      </c>
      <c r="N388" s="46" t="s">
        <v>368</v>
      </c>
      <c r="O388" s="46">
        <v>24</v>
      </c>
      <c r="P388" s="46" t="s">
        <v>28</v>
      </c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M388" s="46"/>
      <c r="AN388" s="46"/>
      <c r="AO388" s="46"/>
      <c r="AP388" s="46"/>
      <c r="AQ388" s="46"/>
      <c r="AR388" s="46"/>
      <c r="AS388" s="46" t="s">
        <v>5928</v>
      </c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</row>
    <row r="389" spans="1:64" s="25" customFormat="1" ht="15" customHeight="1" x14ac:dyDescent="0.2">
      <c r="A389" s="46" t="s">
        <v>724</v>
      </c>
      <c r="B389" s="46" t="s">
        <v>1048</v>
      </c>
      <c r="C389" s="48" t="s">
        <v>1130</v>
      </c>
      <c r="D389" s="46">
        <v>50</v>
      </c>
      <c r="E389" s="46" t="s">
        <v>26</v>
      </c>
      <c r="F389" s="46">
        <f t="shared" si="1"/>
        <v>90</v>
      </c>
      <c r="G389" s="46" t="s">
        <v>27</v>
      </c>
      <c r="H389" s="46" t="s">
        <v>28</v>
      </c>
      <c r="I389" s="46" t="s">
        <v>41</v>
      </c>
      <c r="J389" s="46" t="s">
        <v>76</v>
      </c>
      <c r="K389" s="46"/>
      <c r="L389" s="46"/>
      <c r="M389" s="46" t="s">
        <v>32</v>
      </c>
      <c r="N389" s="46" t="s">
        <v>368</v>
      </c>
      <c r="O389" s="46">
        <v>24</v>
      </c>
      <c r="P389" s="46" t="s">
        <v>28</v>
      </c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M389" s="46"/>
      <c r="AN389" s="46"/>
      <c r="AO389" s="46"/>
      <c r="AP389" s="46"/>
      <c r="AQ389" s="46"/>
      <c r="AR389" s="46"/>
      <c r="AS389" s="46" t="s">
        <v>5928</v>
      </c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</row>
    <row r="390" spans="1:64" s="25" customFormat="1" ht="15" customHeight="1" x14ac:dyDescent="0.2">
      <c r="A390" s="46" t="s">
        <v>724</v>
      </c>
      <c r="B390" s="46" t="s">
        <v>1048</v>
      </c>
      <c r="C390" s="48" t="s">
        <v>1131</v>
      </c>
      <c r="D390" s="46">
        <v>50</v>
      </c>
      <c r="E390" s="46" t="s">
        <v>26</v>
      </c>
      <c r="F390" s="46">
        <f t="shared" si="1"/>
        <v>90</v>
      </c>
      <c r="G390" s="46" t="s">
        <v>27</v>
      </c>
      <c r="H390" s="46" t="s">
        <v>28</v>
      </c>
      <c r="I390" s="46" t="s">
        <v>41</v>
      </c>
      <c r="J390" s="46" t="s">
        <v>76</v>
      </c>
      <c r="K390" s="46"/>
      <c r="L390" s="46"/>
      <c r="M390" s="46" t="s">
        <v>32</v>
      </c>
      <c r="N390" s="46" t="s">
        <v>368</v>
      </c>
      <c r="O390" s="46">
        <v>24</v>
      </c>
      <c r="P390" s="46" t="s">
        <v>28</v>
      </c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 t="s">
        <v>5928</v>
      </c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</row>
    <row r="391" spans="1:64" s="25" customFormat="1" ht="15" customHeight="1" x14ac:dyDescent="0.2">
      <c r="A391" s="46" t="s">
        <v>724</v>
      </c>
      <c r="B391" s="46" t="s">
        <v>1048</v>
      </c>
      <c r="C391" s="48" t="s">
        <v>1132</v>
      </c>
      <c r="D391" s="46">
        <v>50</v>
      </c>
      <c r="E391" s="46" t="s">
        <v>26</v>
      </c>
      <c r="F391" s="46">
        <f t="shared" si="1"/>
        <v>90</v>
      </c>
      <c r="G391" s="46" t="s">
        <v>27</v>
      </c>
      <c r="H391" s="46" t="s">
        <v>28</v>
      </c>
      <c r="I391" s="46" t="s">
        <v>41</v>
      </c>
      <c r="J391" s="46" t="s">
        <v>76</v>
      </c>
      <c r="K391" s="46"/>
      <c r="L391" s="46"/>
      <c r="M391" s="46" t="s">
        <v>32</v>
      </c>
      <c r="N391" s="46" t="s">
        <v>368</v>
      </c>
      <c r="O391" s="46">
        <v>24</v>
      </c>
      <c r="P391" s="46" t="s">
        <v>28</v>
      </c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 t="s">
        <v>5928</v>
      </c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</row>
    <row r="392" spans="1:64" s="25" customFormat="1" ht="15" customHeight="1" x14ac:dyDescent="0.2">
      <c r="A392" s="46" t="s">
        <v>724</v>
      </c>
      <c r="B392" s="46" t="s">
        <v>1048</v>
      </c>
      <c r="C392" s="48" t="s">
        <v>1133</v>
      </c>
      <c r="D392" s="46">
        <v>50</v>
      </c>
      <c r="E392" s="46" t="s">
        <v>26</v>
      </c>
      <c r="F392" s="46">
        <f t="shared" si="1"/>
        <v>90</v>
      </c>
      <c r="G392" s="46" t="s">
        <v>27</v>
      </c>
      <c r="H392" s="46" t="s">
        <v>28</v>
      </c>
      <c r="I392" s="46" t="s">
        <v>41</v>
      </c>
      <c r="J392" s="46" t="s">
        <v>76</v>
      </c>
      <c r="K392" s="46"/>
      <c r="L392" s="46"/>
      <c r="M392" s="46" t="s">
        <v>32</v>
      </c>
      <c r="N392" s="46" t="s">
        <v>368</v>
      </c>
      <c r="O392" s="46">
        <v>24</v>
      </c>
      <c r="P392" s="46" t="s">
        <v>28</v>
      </c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 t="s">
        <v>5928</v>
      </c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</row>
    <row r="393" spans="1:64" s="25" customFormat="1" ht="15" customHeight="1" x14ac:dyDescent="0.2">
      <c r="A393" s="46" t="s">
        <v>724</v>
      </c>
      <c r="B393" s="46" t="s">
        <v>1048</v>
      </c>
      <c r="C393" s="48" t="s">
        <v>1134</v>
      </c>
      <c r="D393" s="46">
        <v>50</v>
      </c>
      <c r="E393" s="46" t="s">
        <v>26</v>
      </c>
      <c r="F393" s="46">
        <f t="shared" si="1"/>
        <v>90</v>
      </c>
      <c r="G393" s="46" t="s">
        <v>84</v>
      </c>
      <c r="H393" s="46" t="s">
        <v>28</v>
      </c>
      <c r="I393" s="46" t="s">
        <v>41</v>
      </c>
      <c r="J393" s="46" t="s">
        <v>76</v>
      </c>
      <c r="K393" s="46"/>
      <c r="L393" s="46"/>
      <c r="M393" s="46" t="s">
        <v>69</v>
      </c>
      <c r="N393" s="46" t="s">
        <v>368</v>
      </c>
      <c r="O393" s="46">
        <v>10</v>
      </c>
      <c r="P393" s="46" t="s">
        <v>28</v>
      </c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  <c r="AL393" s="46"/>
      <c r="AM393" s="46"/>
      <c r="AN393" s="46"/>
      <c r="AO393" s="46"/>
      <c r="AP393" s="46"/>
      <c r="AQ393" s="46"/>
      <c r="AR393" s="46"/>
      <c r="AS393" s="46" t="s">
        <v>5928</v>
      </c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</row>
    <row r="394" spans="1:64" s="25" customFormat="1" ht="15" customHeight="1" x14ac:dyDescent="0.2">
      <c r="A394" s="46" t="s">
        <v>724</v>
      </c>
      <c r="B394" s="46" t="s">
        <v>1048</v>
      </c>
      <c r="C394" s="48" t="s">
        <v>1135</v>
      </c>
      <c r="D394" s="46">
        <v>50</v>
      </c>
      <c r="E394" s="46" t="s">
        <v>26</v>
      </c>
      <c r="F394" s="46">
        <f t="shared" si="1"/>
        <v>90</v>
      </c>
      <c r="G394" s="46" t="s">
        <v>84</v>
      </c>
      <c r="H394" s="46" t="s">
        <v>28</v>
      </c>
      <c r="I394" s="46" t="s">
        <v>41</v>
      </c>
      <c r="J394" s="46" t="s">
        <v>76</v>
      </c>
      <c r="K394" s="46"/>
      <c r="L394" s="46"/>
      <c r="M394" s="46" t="s">
        <v>69</v>
      </c>
      <c r="N394" s="46" t="s">
        <v>368</v>
      </c>
      <c r="O394" s="46">
        <v>12</v>
      </c>
      <c r="P394" s="46" t="s">
        <v>28</v>
      </c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 t="s">
        <v>5928</v>
      </c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</row>
    <row r="395" spans="1:64" s="25" customFormat="1" ht="15" customHeight="1" x14ac:dyDescent="0.2">
      <c r="A395" s="46" t="s">
        <v>724</v>
      </c>
      <c r="B395" s="46" t="s">
        <v>1048</v>
      </c>
      <c r="C395" s="48" t="s">
        <v>1136</v>
      </c>
      <c r="D395" s="46">
        <v>50</v>
      </c>
      <c r="E395" s="46" t="s">
        <v>26</v>
      </c>
      <c r="F395" s="46">
        <f t="shared" si="1"/>
        <v>90</v>
      </c>
      <c r="G395" s="46" t="s">
        <v>84</v>
      </c>
      <c r="H395" s="46" t="s">
        <v>28</v>
      </c>
      <c r="I395" s="46" t="s">
        <v>41</v>
      </c>
      <c r="J395" s="46" t="s">
        <v>76</v>
      </c>
      <c r="K395" s="46"/>
      <c r="L395" s="46"/>
      <c r="M395" s="46" t="s">
        <v>69</v>
      </c>
      <c r="N395" s="46" t="s">
        <v>368</v>
      </c>
      <c r="O395" s="46">
        <v>10</v>
      </c>
      <c r="P395" s="46" t="s">
        <v>28</v>
      </c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  <c r="AL395" s="46"/>
      <c r="AM395" s="46"/>
      <c r="AN395" s="46"/>
      <c r="AO395" s="46"/>
      <c r="AP395" s="46"/>
      <c r="AQ395" s="46"/>
      <c r="AR395" s="46"/>
      <c r="AS395" s="46" t="s">
        <v>5928</v>
      </c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</row>
    <row r="396" spans="1:64" s="25" customFormat="1" ht="15" customHeight="1" x14ac:dyDescent="0.2">
      <c r="A396" s="46" t="s">
        <v>724</v>
      </c>
      <c r="B396" s="46" t="s">
        <v>1048</v>
      </c>
      <c r="C396" s="48" t="s">
        <v>1137</v>
      </c>
      <c r="D396" s="46">
        <v>50</v>
      </c>
      <c r="E396" s="46" t="s">
        <v>26</v>
      </c>
      <c r="F396" s="46">
        <f t="shared" si="1"/>
        <v>90</v>
      </c>
      <c r="G396" s="46" t="s">
        <v>84</v>
      </c>
      <c r="H396" s="46" t="s">
        <v>28</v>
      </c>
      <c r="I396" s="46" t="s">
        <v>41</v>
      </c>
      <c r="J396" s="46" t="s">
        <v>76</v>
      </c>
      <c r="K396" s="46"/>
      <c r="L396" s="46"/>
      <c r="M396" s="46" t="s">
        <v>69</v>
      </c>
      <c r="N396" s="46" t="s">
        <v>368</v>
      </c>
      <c r="O396" s="46">
        <v>8</v>
      </c>
      <c r="P396" s="46" t="s">
        <v>28</v>
      </c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  <c r="AL396" s="46"/>
      <c r="AM396" s="46"/>
      <c r="AN396" s="46"/>
      <c r="AO396" s="46"/>
      <c r="AP396" s="46"/>
      <c r="AQ396" s="46"/>
      <c r="AR396" s="46"/>
      <c r="AS396" s="46" t="s">
        <v>5928</v>
      </c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</row>
    <row r="397" spans="1:64" s="25" customFormat="1" ht="15" customHeight="1" x14ac:dyDescent="0.2">
      <c r="A397" s="46" t="s">
        <v>724</v>
      </c>
      <c r="B397" s="46" t="s">
        <v>1048</v>
      </c>
      <c r="C397" s="48" t="s">
        <v>1138</v>
      </c>
      <c r="D397" s="46">
        <v>50</v>
      </c>
      <c r="E397" s="46" t="s">
        <v>26</v>
      </c>
      <c r="F397" s="46">
        <f t="shared" si="1"/>
        <v>90</v>
      </c>
      <c r="G397" s="46" t="s">
        <v>84</v>
      </c>
      <c r="H397" s="46" t="s">
        <v>28</v>
      </c>
      <c r="I397" s="46" t="s">
        <v>41</v>
      </c>
      <c r="J397" s="46" t="s">
        <v>76</v>
      </c>
      <c r="K397" s="46"/>
      <c r="L397" s="46"/>
      <c r="M397" s="46" t="s">
        <v>69</v>
      </c>
      <c r="N397" s="46" t="s">
        <v>368</v>
      </c>
      <c r="O397" s="46">
        <v>10</v>
      </c>
      <c r="P397" s="46" t="s">
        <v>28</v>
      </c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  <c r="AN397" s="46"/>
      <c r="AO397" s="46"/>
      <c r="AP397" s="46"/>
      <c r="AQ397" s="46"/>
      <c r="AR397" s="46"/>
      <c r="AS397" s="46" t="s">
        <v>5928</v>
      </c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</row>
    <row r="398" spans="1:64" s="25" customFormat="1" ht="15" customHeight="1" x14ac:dyDescent="0.2">
      <c r="A398" s="46" t="s">
        <v>724</v>
      </c>
      <c r="B398" s="46" t="s">
        <v>1048</v>
      </c>
      <c r="C398" s="48" t="s">
        <v>1139</v>
      </c>
      <c r="D398" s="46">
        <v>50</v>
      </c>
      <c r="E398" s="46" t="s">
        <v>26</v>
      </c>
      <c r="F398" s="46">
        <f t="shared" si="1"/>
        <v>90</v>
      </c>
      <c r="G398" s="46" t="s">
        <v>84</v>
      </c>
      <c r="H398" s="46" t="s">
        <v>28</v>
      </c>
      <c r="I398" s="46" t="s">
        <v>41</v>
      </c>
      <c r="J398" s="46" t="s">
        <v>76</v>
      </c>
      <c r="K398" s="46"/>
      <c r="L398" s="46"/>
      <c r="M398" s="46" t="s">
        <v>69</v>
      </c>
      <c r="N398" s="46" t="s">
        <v>368</v>
      </c>
      <c r="O398" s="46">
        <v>10</v>
      </c>
      <c r="P398" s="46" t="s">
        <v>28</v>
      </c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  <c r="AL398" s="46"/>
      <c r="AM398" s="46"/>
      <c r="AN398" s="46"/>
      <c r="AO398" s="46"/>
      <c r="AP398" s="46"/>
      <c r="AQ398" s="46"/>
      <c r="AR398" s="46"/>
      <c r="AS398" s="46" t="s">
        <v>5928</v>
      </c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</row>
    <row r="399" spans="1:64" s="25" customFormat="1" ht="15" customHeight="1" x14ac:dyDescent="0.2">
      <c r="A399" s="46" t="s">
        <v>724</v>
      </c>
      <c r="B399" s="46" t="s">
        <v>1048</v>
      </c>
      <c r="C399" s="48" t="s">
        <v>1140</v>
      </c>
      <c r="D399" s="46">
        <v>50</v>
      </c>
      <c r="E399" s="46" t="s">
        <v>26</v>
      </c>
      <c r="F399" s="46">
        <f t="shared" si="1"/>
        <v>90</v>
      </c>
      <c r="G399" s="46" t="s">
        <v>84</v>
      </c>
      <c r="H399" s="46" t="s">
        <v>28</v>
      </c>
      <c r="I399" s="46" t="s">
        <v>41</v>
      </c>
      <c r="J399" s="46" t="s">
        <v>76</v>
      </c>
      <c r="K399" s="46"/>
      <c r="L399" s="46"/>
      <c r="M399" s="46" t="s">
        <v>69</v>
      </c>
      <c r="N399" s="46" t="s">
        <v>368</v>
      </c>
      <c r="O399" s="46">
        <v>10</v>
      </c>
      <c r="P399" s="46" t="s">
        <v>28</v>
      </c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  <c r="AL399" s="46"/>
      <c r="AM399" s="46"/>
      <c r="AN399" s="46"/>
      <c r="AO399" s="46"/>
      <c r="AP399" s="46"/>
      <c r="AQ399" s="46"/>
      <c r="AR399" s="46"/>
      <c r="AS399" s="46" t="s">
        <v>5928</v>
      </c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</row>
    <row r="400" spans="1:64" s="25" customFormat="1" ht="15" customHeight="1" x14ac:dyDescent="0.2">
      <c r="A400" s="46" t="s">
        <v>724</v>
      </c>
      <c r="B400" s="46" t="s">
        <v>1048</v>
      </c>
      <c r="C400" s="48" t="s">
        <v>1141</v>
      </c>
      <c r="D400" s="46">
        <v>50</v>
      </c>
      <c r="E400" s="46" t="s">
        <v>26</v>
      </c>
      <c r="F400" s="46">
        <f t="shared" si="1"/>
        <v>90</v>
      </c>
      <c r="G400" s="46" t="s">
        <v>84</v>
      </c>
      <c r="H400" s="46" t="s">
        <v>28</v>
      </c>
      <c r="I400" s="46" t="s">
        <v>41</v>
      </c>
      <c r="J400" s="46" t="s">
        <v>76</v>
      </c>
      <c r="K400" s="46"/>
      <c r="L400" s="46"/>
      <c r="M400" s="46" t="s">
        <v>32</v>
      </c>
      <c r="N400" s="46" t="s">
        <v>368</v>
      </c>
      <c r="O400" s="46">
        <v>24</v>
      </c>
      <c r="P400" s="46" t="s">
        <v>28</v>
      </c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  <c r="AL400" s="46"/>
      <c r="AM400" s="46"/>
      <c r="AN400" s="46"/>
      <c r="AO400" s="46"/>
      <c r="AP400" s="46"/>
      <c r="AQ400" s="46"/>
      <c r="AR400" s="46"/>
      <c r="AS400" s="46" t="s">
        <v>5928</v>
      </c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</row>
    <row r="401" spans="1:64" s="25" customFormat="1" ht="15" customHeight="1" x14ac:dyDescent="0.2">
      <c r="A401" s="46" t="s">
        <v>724</v>
      </c>
      <c r="B401" s="46" t="s">
        <v>1048</v>
      </c>
      <c r="C401" s="48" t="s">
        <v>1142</v>
      </c>
      <c r="D401" s="46">
        <v>50</v>
      </c>
      <c r="E401" s="46" t="s">
        <v>26</v>
      </c>
      <c r="F401" s="46">
        <f t="shared" si="1"/>
        <v>90</v>
      </c>
      <c r="G401" s="46" t="s">
        <v>84</v>
      </c>
      <c r="H401" s="46" t="s">
        <v>28</v>
      </c>
      <c r="I401" s="46" t="s">
        <v>41</v>
      </c>
      <c r="J401" s="46" t="s">
        <v>76</v>
      </c>
      <c r="K401" s="46"/>
      <c r="L401" s="46"/>
      <c r="M401" s="46" t="s">
        <v>32</v>
      </c>
      <c r="N401" s="46" t="s">
        <v>368</v>
      </c>
      <c r="O401" s="46">
        <v>24</v>
      </c>
      <c r="P401" s="46" t="s">
        <v>28</v>
      </c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  <c r="AL401" s="46"/>
      <c r="AM401" s="46"/>
      <c r="AN401" s="46"/>
      <c r="AO401" s="46"/>
      <c r="AP401" s="46"/>
      <c r="AQ401" s="46"/>
      <c r="AR401" s="46"/>
      <c r="AS401" s="46" t="s">
        <v>5928</v>
      </c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</row>
    <row r="402" spans="1:64" s="25" customFormat="1" ht="15" customHeight="1" x14ac:dyDescent="0.2">
      <c r="A402" s="46" t="s">
        <v>724</v>
      </c>
      <c r="B402" s="46" t="s">
        <v>1048</v>
      </c>
      <c r="C402" s="48" t="s">
        <v>1143</v>
      </c>
      <c r="D402" s="46">
        <v>50</v>
      </c>
      <c r="E402" s="46" t="s">
        <v>26</v>
      </c>
      <c r="F402" s="46">
        <f t="shared" si="1"/>
        <v>90</v>
      </c>
      <c r="G402" s="46" t="s">
        <v>84</v>
      </c>
      <c r="H402" s="46" t="s">
        <v>28</v>
      </c>
      <c r="I402" s="46" t="s">
        <v>41</v>
      </c>
      <c r="J402" s="46" t="s">
        <v>76</v>
      </c>
      <c r="K402" s="46"/>
      <c r="L402" s="46"/>
      <c r="M402" s="46" t="s">
        <v>69</v>
      </c>
      <c r="N402" s="46" t="s">
        <v>368</v>
      </c>
      <c r="O402" s="46">
        <v>10</v>
      </c>
      <c r="P402" s="46" t="s">
        <v>28</v>
      </c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  <c r="AL402" s="46"/>
      <c r="AM402" s="46"/>
      <c r="AN402" s="46"/>
      <c r="AO402" s="46"/>
      <c r="AP402" s="46"/>
      <c r="AQ402" s="46"/>
      <c r="AR402" s="46"/>
      <c r="AS402" s="46" t="s">
        <v>5928</v>
      </c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</row>
    <row r="403" spans="1:64" s="25" customFormat="1" ht="15" customHeight="1" x14ac:dyDescent="0.2">
      <c r="A403" s="46" t="s">
        <v>724</v>
      </c>
      <c r="B403" s="46" t="s">
        <v>1048</v>
      </c>
      <c r="C403" s="48" t="s">
        <v>1144</v>
      </c>
      <c r="D403" s="46">
        <v>50</v>
      </c>
      <c r="E403" s="46" t="s">
        <v>26</v>
      </c>
      <c r="F403" s="46">
        <f t="shared" si="1"/>
        <v>90</v>
      </c>
      <c r="G403" s="46" t="s">
        <v>84</v>
      </c>
      <c r="H403" s="46" t="s">
        <v>28</v>
      </c>
      <c r="I403" s="46" t="s">
        <v>41</v>
      </c>
      <c r="J403" s="46" t="s">
        <v>76</v>
      </c>
      <c r="K403" s="46"/>
      <c r="L403" s="46"/>
      <c r="M403" s="46" t="s">
        <v>32</v>
      </c>
      <c r="N403" s="46" t="s">
        <v>368</v>
      </c>
      <c r="O403" s="46">
        <v>24</v>
      </c>
      <c r="P403" s="46" t="s">
        <v>28</v>
      </c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 t="s">
        <v>5928</v>
      </c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</row>
    <row r="404" spans="1:64" s="25" customFormat="1" ht="15" customHeight="1" x14ac:dyDescent="0.2">
      <c r="A404" s="46" t="s">
        <v>724</v>
      </c>
      <c r="B404" s="46" t="s">
        <v>1048</v>
      </c>
      <c r="C404" s="48" t="s">
        <v>1145</v>
      </c>
      <c r="D404" s="46">
        <v>50</v>
      </c>
      <c r="E404" s="46" t="s">
        <v>26</v>
      </c>
      <c r="F404" s="46">
        <f t="shared" si="1"/>
        <v>90</v>
      </c>
      <c r="G404" s="46" t="s">
        <v>84</v>
      </c>
      <c r="H404" s="46" t="s">
        <v>28</v>
      </c>
      <c r="I404" s="46" t="s">
        <v>41</v>
      </c>
      <c r="J404" s="46" t="s">
        <v>76</v>
      </c>
      <c r="K404" s="46"/>
      <c r="L404" s="46"/>
      <c r="M404" s="46" t="s">
        <v>32</v>
      </c>
      <c r="N404" s="46" t="s">
        <v>368</v>
      </c>
      <c r="O404" s="46">
        <v>24</v>
      </c>
      <c r="P404" s="46" t="s">
        <v>28</v>
      </c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M404" s="46"/>
      <c r="AN404" s="46"/>
      <c r="AO404" s="46"/>
      <c r="AP404" s="46"/>
      <c r="AQ404" s="46"/>
      <c r="AR404" s="46"/>
      <c r="AS404" s="46" t="s">
        <v>5928</v>
      </c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</row>
    <row r="405" spans="1:64" s="25" customFormat="1" ht="15" customHeight="1" x14ac:dyDescent="0.2">
      <c r="A405" s="46" t="s">
        <v>724</v>
      </c>
      <c r="B405" s="46" t="s">
        <v>1048</v>
      </c>
      <c r="C405" s="48" t="s">
        <v>1146</v>
      </c>
      <c r="D405" s="46">
        <v>50</v>
      </c>
      <c r="E405" s="46" t="s">
        <v>26</v>
      </c>
      <c r="F405" s="46">
        <f t="shared" si="1"/>
        <v>90</v>
      </c>
      <c r="G405" s="46" t="s">
        <v>84</v>
      </c>
      <c r="H405" s="46" t="s">
        <v>28</v>
      </c>
      <c r="I405" s="46" t="s">
        <v>41</v>
      </c>
      <c r="J405" s="46" t="s">
        <v>76</v>
      </c>
      <c r="K405" s="46"/>
      <c r="L405" s="46"/>
      <c r="M405" s="46" t="s">
        <v>32</v>
      </c>
      <c r="N405" s="46" t="s">
        <v>368</v>
      </c>
      <c r="O405" s="46">
        <v>24</v>
      </c>
      <c r="P405" s="46" t="s">
        <v>28</v>
      </c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  <c r="AL405" s="46"/>
      <c r="AM405" s="46"/>
      <c r="AN405" s="46"/>
      <c r="AO405" s="46"/>
      <c r="AP405" s="46"/>
      <c r="AQ405" s="46"/>
      <c r="AR405" s="46"/>
      <c r="AS405" s="46" t="s">
        <v>5928</v>
      </c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</row>
    <row r="406" spans="1:64" s="25" customFormat="1" ht="15" customHeight="1" x14ac:dyDescent="0.2">
      <c r="A406" s="46" t="s">
        <v>724</v>
      </c>
      <c r="B406" s="46" t="s">
        <v>1048</v>
      </c>
      <c r="C406" s="48" t="s">
        <v>1147</v>
      </c>
      <c r="D406" s="46">
        <v>50</v>
      </c>
      <c r="E406" s="46" t="s">
        <v>26</v>
      </c>
      <c r="F406" s="46">
        <f t="shared" si="1"/>
        <v>90</v>
      </c>
      <c r="G406" s="46" t="s">
        <v>84</v>
      </c>
      <c r="H406" s="46" t="s">
        <v>28</v>
      </c>
      <c r="I406" s="46" t="s">
        <v>41</v>
      </c>
      <c r="J406" s="46" t="s">
        <v>76</v>
      </c>
      <c r="K406" s="46"/>
      <c r="L406" s="46"/>
      <c r="M406" s="46" t="s">
        <v>32</v>
      </c>
      <c r="N406" s="46" t="s">
        <v>368</v>
      </c>
      <c r="O406" s="46">
        <v>24</v>
      </c>
      <c r="P406" s="46" t="s">
        <v>28</v>
      </c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  <c r="AL406" s="46"/>
      <c r="AM406" s="46"/>
      <c r="AN406" s="46"/>
      <c r="AO406" s="46"/>
      <c r="AP406" s="46"/>
      <c r="AQ406" s="46"/>
      <c r="AR406" s="46"/>
      <c r="AS406" s="46" t="s">
        <v>5928</v>
      </c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</row>
    <row r="407" spans="1:64" s="25" customFormat="1" ht="15" customHeight="1" x14ac:dyDescent="0.2">
      <c r="A407" s="46" t="s">
        <v>724</v>
      </c>
      <c r="B407" s="46" t="s">
        <v>1048</v>
      </c>
      <c r="C407" s="48" t="s">
        <v>1148</v>
      </c>
      <c r="D407" s="46">
        <v>50</v>
      </c>
      <c r="E407" s="46" t="s">
        <v>26</v>
      </c>
      <c r="F407" s="46">
        <f t="shared" si="1"/>
        <v>90</v>
      </c>
      <c r="G407" s="46" t="s">
        <v>84</v>
      </c>
      <c r="H407" s="46" t="s">
        <v>28</v>
      </c>
      <c r="I407" s="46" t="s">
        <v>41</v>
      </c>
      <c r="J407" s="46" t="s">
        <v>76</v>
      </c>
      <c r="K407" s="46"/>
      <c r="L407" s="46"/>
      <c r="M407" s="46" t="s">
        <v>69</v>
      </c>
      <c r="N407" s="46" t="s">
        <v>368</v>
      </c>
      <c r="O407" s="46">
        <v>10</v>
      </c>
      <c r="P407" s="46" t="s">
        <v>28</v>
      </c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  <c r="AL407" s="46"/>
      <c r="AM407" s="46"/>
      <c r="AN407" s="46"/>
      <c r="AO407" s="46"/>
      <c r="AP407" s="46"/>
      <c r="AQ407" s="46"/>
      <c r="AR407" s="46"/>
      <c r="AS407" s="46" t="s">
        <v>5928</v>
      </c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</row>
    <row r="408" spans="1:64" s="25" customFormat="1" ht="15" customHeight="1" x14ac:dyDescent="0.2">
      <c r="A408" s="46" t="s">
        <v>724</v>
      </c>
      <c r="B408" s="46" t="s">
        <v>1048</v>
      </c>
      <c r="C408" s="48" t="s">
        <v>1149</v>
      </c>
      <c r="D408" s="46">
        <v>50</v>
      </c>
      <c r="E408" s="46" t="s">
        <v>26</v>
      </c>
      <c r="F408" s="46">
        <f t="shared" si="1"/>
        <v>90</v>
      </c>
      <c r="G408" s="46" t="s">
        <v>84</v>
      </c>
      <c r="H408" s="46" t="s">
        <v>28</v>
      </c>
      <c r="I408" s="46" t="s">
        <v>41</v>
      </c>
      <c r="J408" s="46" t="s">
        <v>76</v>
      </c>
      <c r="K408" s="46"/>
      <c r="L408" s="46"/>
      <c r="M408" s="46" t="s">
        <v>32</v>
      </c>
      <c r="N408" s="46" t="s">
        <v>368</v>
      </c>
      <c r="O408" s="46">
        <v>24</v>
      </c>
      <c r="P408" s="46" t="s">
        <v>28</v>
      </c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  <c r="AL408" s="46"/>
      <c r="AM408" s="46"/>
      <c r="AN408" s="46"/>
      <c r="AO408" s="46"/>
      <c r="AP408" s="46"/>
      <c r="AQ408" s="46"/>
      <c r="AR408" s="46"/>
      <c r="AS408" s="46" t="s">
        <v>5928</v>
      </c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</row>
    <row r="409" spans="1:64" s="25" customFormat="1" ht="15" customHeight="1" x14ac:dyDescent="0.2">
      <c r="A409" s="46" t="s">
        <v>724</v>
      </c>
      <c r="B409" s="46" t="s">
        <v>1048</v>
      </c>
      <c r="C409" s="48" t="s">
        <v>1150</v>
      </c>
      <c r="D409" s="46">
        <v>50</v>
      </c>
      <c r="E409" s="46" t="s">
        <v>26</v>
      </c>
      <c r="F409" s="46">
        <f t="shared" si="1"/>
        <v>90</v>
      </c>
      <c r="G409" s="46" t="s">
        <v>84</v>
      </c>
      <c r="H409" s="46" t="s">
        <v>28</v>
      </c>
      <c r="I409" s="46" t="s">
        <v>41</v>
      </c>
      <c r="J409" s="46" t="s">
        <v>76</v>
      </c>
      <c r="K409" s="46"/>
      <c r="L409" s="46"/>
      <c r="M409" s="46" t="s">
        <v>69</v>
      </c>
      <c r="N409" s="46" t="s">
        <v>368</v>
      </c>
      <c r="O409" s="46">
        <v>10</v>
      </c>
      <c r="P409" s="46" t="s">
        <v>28</v>
      </c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  <c r="AL409" s="46"/>
      <c r="AM409" s="46"/>
      <c r="AN409" s="46"/>
      <c r="AO409" s="46"/>
      <c r="AP409" s="46"/>
      <c r="AQ409" s="46"/>
      <c r="AR409" s="46"/>
      <c r="AS409" s="46" t="s">
        <v>5928</v>
      </c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</row>
    <row r="410" spans="1:64" s="25" customFormat="1" ht="15" customHeight="1" x14ac:dyDescent="0.2">
      <c r="A410" s="46" t="s">
        <v>724</v>
      </c>
      <c r="B410" s="46" t="s">
        <v>1048</v>
      </c>
      <c r="C410" s="48" t="s">
        <v>1151</v>
      </c>
      <c r="D410" s="46">
        <v>50</v>
      </c>
      <c r="E410" s="46" t="s">
        <v>26</v>
      </c>
      <c r="F410" s="46">
        <f t="shared" si="1"/>
        <v>90</v>
      </c>
      <c r="G410" s="46" t="s">
        <v>84</v>
      </c>
      <c r="H410" s="46" t="s">
        <v>28</v>
      </c>
      <c r="I410" s="46" t="s">
        <v>41</v>
      </c>
      <c r="J410" s="46" t="s">
        <v>76</v>
      </c>
      <c r="K410" s="46"/>
      <c r="L410" s="46"/>
      <c r="M410" s="46" t="s">
        <v>32</v>
      </c>
      <c r="N410" s="46" t="s">
        <v>368</v>
      </c>
      <c r="O410" s="46">
        <v>24</v>
      </c>
      <c r="P410" s="46" t="s">
        <v>28</v>
      </c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  <c r="AL410" s="46"/>
      <c r="AM410" s="46"/>
      <c r="AN410" s="46"/>
      <c r="AO410" s="46"/>
      <c r="AP410" s="46"/>
      <c r="AQ410" s="46"/>
      <c r="AR410" s="46"/>
      <c r="AS410" s="46" t="s">
        <v>5928</v>
      </c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</row>
    <row r="411" spans="1:64" s="25" customFormat="1" ht="15" customHeight="1" x14ac:dyDescent="0.2">
      <c r="A411" s="46" t="s">
        <v>724</v>
      </c>
      <c r="B411" s="46" t="s">
        <v>1048</v>
      </c>
      <c r="C411" s="48" t="s">
        <v>1152</v>
      </c>
      <c r="D411" s="46">
        <v>50</v>
      </c>
      <c r="E411" s="46" t="s">
        <v>26</v>
      </c>
      <c r="F411" s="46">
        <f t="shared" si="1"/>
        <v>90</v>
      </c>
      <c r="G411" s="46" t="s">
        <v>84</v>
      </c>
      <c r="H411" s="46" t="s">
        <v>28</v>
      </c>
      <c r="I411" s="46" t="s">
        <v>41</v>
      </c>
      <c r="J411" s="46" t="s">
        <v>76</v>
      </c>
      <c r="K411" s="46"/>
      <c r="L411" s="46"/>
      <c r="M411" s="46" t="s">
        <v>69</v>
      </c>
      <c r="N411" s="46" t="s">
        <v>368</v>
      </c>
      <c r="O411" s="46">
        <v>10</v>
      </c>
      <c r="P411" s="46" t="s">
        <v>28</v>
      </c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M411" s="46"/>
      <c r="AN411" s="46"/>
      <c r="AO411" s="46"/>
      <c r="AP411" s="46"/>
      <c r="AQ411" s="46"/>
      <c r="AR411" s="46"/>
      <c r="AS411" s="46" t="s">
        <v>5928</v>
      </c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</row>
    <row r="412" spans="1:64" s="25" customFormat="1" ht="15" customHeight="1" x14ac:dyDescent="0.2">
      <c r="A412" s="46" t="s">
        <v>724</v>
      </c>
      <c r="B412" s="46" t="s">
        <v>1048</v>
      </c>
      <c r="C412" s="48" t="s">
        <v>1153</v>
      </c>
      <c r="D412" s="46">
        <v>50</v>
      </c>
      <c r="E412" s="46" t="s">
        <v>26</v>
      </c>
      <c r="F412" s="46">
        <f t="shared" si="1"/>
        <v>90</v>
      </c>
      <c r="G412" s="46" t="s">
        <v>27</v>
      </c>
      <c r="H412" s="46" t="s">
        <v>28</v>
      </c>
      <c r="I412" s="46" t="s">
        <v>41</v>
      </c>
      <c r="J412" s="46" t="s">
        <v>76</v>
      </c>
      <c r="K412" s="46"/>
      <c r="L412" s="46"/>
      <c r="M412" s="46" t="s">
        <v>32</v>
      </c>
      <c r="N412" s="46" t="s">
        <v>368</v>
      </c>
      <c r="O412" s="46">
        <v>24</v>
      </c>
      <c r="P412" s="46" t="s">
        <v>28</v>
      </c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  <c r="AL412" s="46"/>
      <c r="AM412" s="46"/>
      <c r="AN412" s="46"/>
      <c r="AO412" s="46"/>
      <c r="AP412" s="46"/>
      <c r="AQ412" s="46"/>
      <c r="AR412" s="46"/>
      <c r="AS412" s="46" t="s">
        <v>5928</v>
      </c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</row>
    <row r="413" spans="1:64" s="25" customFormat="1" ht="15" customHeight="1" x14ac:dyDescent="0.2">
      <c r="A413" s="46" t="s">
        <v>724</v>
      </c>
      <c r="B413" s="46" t="s">
        <v>1048</v>
      </c>
      <c r="C413" s="48" t="s">
        <v>1154</v>
      </c>
      <c r="D413" s="46">
        <v>50</v>
      </c>
      <c r="E413" s="46" t="s">
        <v>26</v>
      </c>
      <c r="F413" s="46">
        <f t="shared" si="1"/>
        <v>90</v>
      </c>
      <c r="G413" s="46" t="s">
        <v>27</v>
      </c>
      <c r="H413" s="46" t="s">
        <v>28</v>
      </c>
      <c r="I413" s="46" t="s">
        <v>41</v>
      </c>
      <c r="J413" s="46" t="s">
        <v>76</v>
      </c>
      <c r="K413" s="46"/>
      <c r="L413" s="46"/>
      <c r="M413" s="46" t="s">
        <v>32</v>
      </c>
      <c r="N413" s="46" t="s">
        <v>368</v>
      </c>
      <c r="O413" s="46">
        <v>24</v>
      </c>
      <c r="P413" s="46" t="s">
        <v>28</v>
      </c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  <c r="AL413" s="46"/>
      <c r="AM413" s="46"/>
      <c r="AN413" s="46"/>
      <c r="AO413" s="46"/>
      <c r="AP413" s="46"/>
      <c r="AQ413" s="46"/>
      <c r="AR413" s="46"/>
      <c r="AS413" s="46" t="s">
        <v>5928</v>
      </c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</row>
    <row r="414" spans="1:64" s="25" customFormat="1" ht="15" customHeight="1" x14ac:dyDescent="0.2">
      <c r="A414" s="46" t="s">
        <v>724</v>
      </c>
      <c r="B414" s="46" t="s">
        <v>1048</v>
      </c>
      <c r="C414" s="48" t="s">
        <v>1155</v>
      </c>
      <c r="D414" s="46">
        <v>50</v>
      </c>
      <c r="E414" s="46" t="s">
        <v>26</v>
      </c>
      <c r="F414" s="46">
        <f t="shared" si="1"/>
        <v>90</v>
      </c>
      <c r="G414" s="46" t="s">
        <v>27</v>
      </c>
      <c r="H414" s="46" t="s">
        <v>28</v>
      </c>
      <c r="I414" s="46" t="s">
        <v>41</v>
      </c>
      <c r="J414" s="46" t="s">
        <v>76</v>
      </c>
      <c r="K414" s="46"/>
      <c r="L414" s="46"/>
      <c r="M414" s="46" t="s">
        <v>32</v>
      </c>
      <c r="N414" s="46" t="s">
        <v>368</v>
      </c>
      <c r="O414" s="46">
        <v>24</v>
      </c>
      <c r="P414" s="46" t="s">
        <v>28</v>
      </c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  <c r="AL414" s="46"/>
      <c r="AM414" s="46"/>
      <c r="AN414" s="46"/>
      <c r="AO414" s="46"/>
      <c r="AP414" s="46"/>
      <c r="AQ414" s="46"/>
      <c r="AR414" s="46"/>
      <c r="AS414" s="46" t="s">
        <v>5928</v>
      </c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</row>
    <row r="415" spans="1:64" s="25" customFormat="1" ht="15" customHeight="1" x14ac:dyDescent="0.2">
      <c r="A415" s="46" t="s">
        <v>724</v>
      </c>
      <c r="B415" s="46" t="s">
        <v>1048</v>
      </c>
      <c r="C415" s="48" t="s">
        <v>1156</v>
      </c>
      <c r="D415" s="46">
        <v>50</v>
      </c>
      <c r="E415" s="46" t="s">
        <v>26</v>
      </c>
      <c r="F415" s="46">
        <f t="shared" si="1"/>
        <v>90</v>
      </c>
      <c r="G415" s="46" t="s">
        <v>84</v>
      </c>
      <c r="H415" s="46" t="s">
        <v>28</v>
      </c>
      <c r="I415" s="46" t="s">
        <v>41</v>
      </c>
      <c r="J415" s="46" t="s">
        <v>76</v>
      </c>
      <c r="K415" s="46"/>
      <c r="L415" s="46"/>
      <c r="M415" s="46" t="s">
        <v>69</v>
      </c>
      <c r="N415" s="46" t="s">
        <v>368</v>
      </c>
      <c r="O415" s="46">
        <v>12</v>
      </c>
      <c r="P415" s="46" t="s">
        <v>28</v>
      </c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  <c r="AL415" s="46"/>
      <c r="AM415" s="46"/>
      <c r="AN415" s="46"/>
      <c r="AO415" s="46"/>
      <c r="AP415" s="46"/>
      <c r="AQ415" s="46"/>
      <c r="AR415" s="46"/>
      <c r="AS415" s="46" t="s">
        <v>5928</v>
      </c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</row>
    <row r="416" spans="1:64" s="25" customFormat="1" ht="15" customHeight="1" x14ac:dyDescent="0.2">
      <c r="A416" s="46" t="s">
        <v>724</v>
      </c>
      <c r="B416" s="46" t="s">
        <v>1048</v>
      </c>
      <c r="C416" s="48" t="s">
        <v>1157</v>
      </c>
      <c r="D416" s="46">
        <v>50</v>
      </c>
      <c r="E416" s="46" t="s">
        <v>26</v>
      </c>
      <c r="F416" s="46">
        <f t="shared" si="1"/>
        <v>90</v>
      </c>
      <c r="G416" s="46" t="s">
        <v>27</v>
      </c>
      <c r="H416" s="46" t="s">
        <v>28</v>
      </c>
      <c r="I416" s="46" t="s">
        <v>41</v>
      </c>
      <c r="J416" s="46" t="s">
        <v>76</v>
      </c>
      <c r="K416" s="46"/>
      <c r="L416" s="46"/>
      <c r="M416" s="46" t="s">
        <v>32</v>
      </c>
      <c r="N416" s="46" t="s">
        <v>368</v>
      </c>
      <c r="O416" s="46">
        <v>24</v>
      </c>
      <c r="P416" s="46" t="s">
        <v>28</v>
      </c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  <c r="AL416" s="46"/>
      <c r="AM416" s="46"/>
      <c r="AN416" s="46"/>
      <c r="AO416" s="46"/>
      <c r="AP416" s="46"/>
      <c r="AQ416" s="46"/>
      <c r="AR416" s="46"/>
      <c r="AS416" s="46" t="s">
        <v>5928</v>
      </c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</row>
    <row r="417" spans="1:64" s="25" customFormat="1" ht="15" customHeight="1" x14ac:dyDescent="0.2">
      <c r="A417" s="46" t="s">
        <v>724</v>
      </c>
      <c r="B417" s="46" t="s">
        <v>1048</v>
      </c>
      <c r="C417" s="48" t="s">
        <v>1158</v>
      </c>
      <c r="D417" s="46">
        <v>50</v>
      </c>
      <c r="E417" s="46" t="s">
        <v>26</v>
      </c>
      <c r="F417" s="46">
        <f t="shared" si="1"/>
        <v>90</v>
      </c>
      <c r="G417" s="46" t="s">
        <v>27</v>
      </c>
      <c r="H417" s="46" t="s">
        <v>28</v>
      </c>
      <c r="I417" s="46" t="s">
        <v>41</v>
      </c>
      <c r="J417" s="46" t="s">
        <v>76</v>
      </c>
      <c r="K417" s="46"/>
      <c r="L417" s="46"/>
      <c r="M417" s="46" t="s">
        <v>32</v>
      </c>
      <c r="N417" s="46" t="s">
        <v>368</v>
      </c>
      <c r="O417" s="46">
        <v>24</v>
      </c>
      <c r="P417" s="46" t="s">
        <v>28</v>
      </c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  <c r="AL417" s="46"/>
      <c r="AM417" s="46"/>
      <c r="AN417" s="46"/>
      <c r="AO417" s="46"/>
      <c r="AP417" s="46"/>
      <c r="AQ417" s="46"/>
      <c r="AR417" s="46"/>
      <c r="AS417" s="46" t="s">
        <v>5928</v>
      </c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</row>
    <row r="418" spans="1:64" s="25" customFormat="1" ht="15" customHeight="1" x14ac:dyDescent="0.2">
      <c r="A418" s="46" t="s">
        <v>724</v>
      </c>
      <c r="B418" s="46" t="s">
        <v>1048</v>
      </c>
      <c r="C418" s="48" t="s">
        <v>1159</v>
      </c>
      <c r="D418" s="46">
        <v>50</v>
      </c>
      <c r="E418" s="46" t="s">
        <v>26</v>
      </c>
      <c r="F418" s="46">
        <f t="shared" si="1"/>
        <v>90</v>
      </c>
      <c r="G418" s="46" t="s">
        <v>27</v>
      </c>
      <c r="H418" s="46" t="s">
        <v>28</v>
      </c>
      <c r="I418" s="46" t="s">
        <v>41</v>
      </c>
      <c r="J418" s="46" t="s">
        <v>76</v>
      </c>
      <c r="K418" s="46"/>
      <c r="L418" s="46"/>
      <c r="M418" s="46" t="s">
        <v>32</v>
      </c>
      <c r="N418" s="46" t="s">
        <v>368</v>
      </c>
      <c r="O418" s="46">
        <v>24</v>
      </c>
      <c r="P418" s="46" t="s">
        <v>28</v>
      </c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M418" s="46"/>
      <c r="AN418" s="46"/>
      <c r="AO418" s="46"/>
      <c r="AP418" s="46"/>
      <c r="AQ418" s="46"/>
      <c r="AR418" s="46"/>
      <c r="AS418" s="46" t="s">
        <v>5928</v>
      </c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</row>
    <row r="419" spans="1:64" s="25" customFormat="1" ht="15" customHeight="1" x14ac:dyDescent="0.2">
      <c r="A419" s="46" t="s">
        <v>724</v>
      </c>
      <c r="B419" s="46" t="s">
        <v>1048</v>
      </c>
      <c r="C419" s="48" t="s">
        <v>1160</v>
      </c>
      <c r="D419" s="46">
        <v>50</v>
      </c>
      <c r="E419" s="46" t="s">
        <v>26</v>
      </c>
      <c r="F419" s="46">
        <f t="shared" si="1"/>
        <v>90</v>
      </c>
      <c r="G419" s="46" t="s">
        <v>27</v>
      </c>
      <c r="H419" s="46" t="s">
        <v>28</v>
      </c>
      <c r="I419" s="46" t="s">
        <v>41</v>
      </c>
      <c r="J419" s="46" t="s">
        <v>76</v>
      </c>
      <c r="K419" s="46"/>
      <c r="L419" s="46"/>
      <c r="M419" s="46" t="s">
        <v>32</v>
      </c>
      <c r="N419" s="46" t="s">
        <v>368</v>
      </c>
      <c r="O419" s="46">
        <v>24</v>
      </c>
      <c r="P419" s="46" t="s">
        <v>28</v>
      </c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6"/>
      <c r="AO419" s="46"/>
      <c r="AP419" s="46"/>
      <c r="AQ419" s="46"/>
      <c r="AR419" s="46"/>
      <c r="AS419" s="46" t="s">
        <v>5928</v>
      </c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</row>
    <row r="420" spans="1:64" s="25" customFormat="1" ht="15" customHeight="1" x14ac:dyDescent="0.2">
      <c r="A420" s="46" t="s">
        <v>724</v>
      </c>
      <c r="B420" s="46" t="s">
        <v>1048</v>
      </c>
      <c r="C420" s="48" t="s">
        <v>1161</v>
      </c>
      <c r="D420" s="46">
        <v>50</v>
      </c>
      <c r="E420" s="46" t="s">
        <v>26</v>
      </c>
      <c r="F420" s="46">
        <f t="shared" si="1"/>
        <v>90</v>
      </c>
      <c r="G420" s="46" t="s">
        <v>27</v>
      </c>
      <c r="H420" s="46" t="s">
        <v>28</v>
      </c>
      <c r="I420" s="46" t="s">
        <v>41</v>
      </c>
      <c r="J420" s="46" t="s">
        <v>76</v>
      </c>
      <c r="K420" s="46"/>
      <c r="L420" s="46"/>
      <c r="M420" s="46" t="s">
        <v>32</v>
      </c>
      <c r="N420" s="46" t="s">
        <v>368</v>
      </c>
      <c r="O420" s="46">
        <v>24</v>
      </c>
      <c r="P420" s="46" t="s">
        <v>28</v>
      </c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  <c r="AL420" s="46"/>
      <c r="AM420" s="46"/>
      <c r="AN420" s="46"/>
      <c r="AO420" s="46"/>
      <c r="AP420" s="46"/>
      <c r="AQ420" s="46"/>
      <c r="AR420" s="46"/>
      <c r="AS420" s="46" t="s">
        <v>5928</v>
      </c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</row>
    <row r="421" spans="1:64" s="25" customFormat="1" ht="15" customHeight="1" x14ac:dyDescent="0.2">
      <c r="A421" s="46" t="s">
        <v>724</v>
      </c>
      <c r="B421" s="46" t="s">
        <v>1048</v>
      </c>
      <c r="C421" s="48" t="s">
        <v>1162</v>
      </c>
      <c r="D421" s="46">
        <v>50</v>
      </c>
      <c r="E421" s="46" t="s">
        <v>26</v>
      </c>
      <c r="F421" s="46">
        <f t="shared" si="1"/>
        <v>90</v>
      </c>
      <c r="G421" s="46" t="s">
        <v>27</v>
      </c>
      <c r="H421" s="46" t="s">
        <v>28</v>
      </c>
      <c r="I421" s="46" t="s">
        <v>41</v>
      </c>
      <c r="J421" s="46" t="s">
        <v>76</v>
      </c>
      <c r="K421" s="46"/>
      <c r="L421" s="46"/>
      <c r="M421" s="46" t="s">
        <v>32</v>
      </c>
      <c r="N421" s="46" t="s">
        <v>368</v>
      </c>
      <c r="O421" s="46">
        <v>24</v>
      </c>
      <c r="P421" s="46" t="s">
        <v>28</v>
      </c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  <c r="AL421" s="46"/>
      <c r="AM421" s="46"/>
      <c r="AN421" s="46"/>
      <c r="AO421" s="46"/>
      <c r="AP421" s="46"/>
      <c r="AQ421" s="46"/>
      <c r="AR421" s="46"/>
      <c r="AS421" s="46" t="s">
        <v>5928</v>
      </c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</row>
    <row r="422" spans="1:64" s="25" customFormat="1" ht="15" customHeight="1" x14ac:dyDescent="0.2">
      <c r="A422" s="46" t="s">
        <v>724</v>
      </c>
      <c r="B422" s="46" t="s">
        <v>1048</v>
      </c>
      <c r="C422" s="48" t="s">
        <v>1163</v>
      </c>
      <c r="D422" s="46">
        <v>50</v>
      </c>
      <c r="E422" s="46" t="s">
        <v>26</v>
      </c>
      <c r="F422" s="46">
        <f t="shared" si="1"/>
        <v>90</v>
      </c>
      <c r="G422" s="46" t="s">
        <v>27</v>
      </c>
      <c r="H422" s="46" t="s">
        <v>28</v>
      </c>
      <c r="I422" s="46" t="s">
        <v>41</v>
      </c>
      <c r="J422" s="46" t="s">
        <v>76</v>
      </c>
      <c r="K422" s="46"/>
      <c r="L422" s="46"/>
      <c r="M422" s="46" t="s">
        <v>32</v>
      </c>
      <c r="N422" s="46" t="s">
        <v>368</v>
      </c>
      <c r="O422" s="46">
        <v>24</v>
      </c>
      <c r="P422" s="46" t="s">
        <v>28</v>
      </c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  <c r="AL422" s="46"/>
      <c r="AM422" s="46"/>
      <c r="AN422" s="46"/>
      <c r="AO422" s="46"/>
      <c r="AP422" s="46"/>
      <c r="AQ422" s="46"/>
      <c r="AR422" s="46"/>
      <c r="AS422" s="46" t="s">
        <v>5928</v>
      </c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</row>
    <row r="423" spans="1:64" s="25" customFormat="1" ht="15" customHeight="1" x14ac:dyDescent="0.2">
      <c r="A423" s="46" t="s">
        <v>724</v>
      </c>
      <c r="B423" s="46" t="s">
        <v>1048</v>
      </c>
      <c r="C423" s="48" t="s">
        <v>1164</v>
      </c>
      <c r="D423" s="46">
        <v>50</v>
      </c>
      <c r="E423" s="46" t="s">
        <v>26</v>
      </c>
      <c r="F423" s="46">
        <f t="shared" si="1"/>
        <v>90</v>
      </c>
      <c r="G423" s="46" t="s">
        <v>27</v>
      </c>
      <c r="H423" s="46" t="s">
        <v>28</v>
      </c>
      <c r="I423" s="46" t="s">
        <v>41</v>
      </c>
      <c r="J423" s="46" t="s">
        <v>76</v>
      </c>
      <c r="K423" s="46"/>
      <c r="L423" s="46"/>
      <c r="M423" s="46" t="s">
        <v>32</v>
      </c>
      <c r="N423" s="46" t="s">
        <v>368</v>
      </c>
      <c r="O423" s="46">
        <v>24</v>
      </c>
      <c r="P423" s="46" t="s">
        <v>28</v>
      </c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  <c r="AL423" s="46"/>
      <c r="AM423" s="46"/>
      <c r="AN423" s="46"/>
      <c r="AO423" s="46"/>
      <c r="AP423" s="46"/>
      <c r="AQ423" s="46"/>
      <c r="AR423" s="46"/>
      <c r="AS423" s="46" t="s">
        <v>5928</v>
      </c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</row>
    <row r="424" spans="1:64" s="25" customFormat="1" ht="15" customHeight="1" x14ac:dyDescent="0.2">
      <c r="A424" s="46" t="s">
        <v>724</v>
      </c>
      <c r="B424" s="46" t="s">
        <v>1048</v>
      </c>
      <c r="C424" s="48" t="s">
        <v>1165</v>
      </c>
      <c r="D424" s="46">
        <v>50</v>
      </c>
      <c r="E424" s="46" t="s">
        <v>26</v>
      </c>
      <c r="F424" s="46">
        <f t="shared" si="1"/>
        <v>90</v>
      </c>
      <c r="G424" s="46" t="s">
        <v>84</v>
      </c>
      <c r="H424" s="46" t="s">
        <v>28</v>
      </c>
      <c r="I424" s="46" t="s">
        <v>41</v>
      </c>
      <c r="J424" s="46" t="s">
        <v>28</v>
      </c>
      <c r="K424" s="46" t="s">
        <v>655</v>
      </c>
      <c r="L424" s="46" t="s">
        <v>1166</v>
      </c>
      <c r="M424" s="46" t="s">
        <v>32</v>
      </c>
      <c r="N424" s="46" t="s">
        <v>368</v>
      </c>
      <c r="O424" s="46">
        <v>24</v>
      </c>
      <c r="P424" s="46" t="s">
        <v>28</v>
      </c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  <c r="AL424" s="46"/>
      <c r="AM424" s="46"/>
      <c r="AN424" s="46"/>
      <c r="AO424" s="46"/>
      <c r="AP424" s="46"/>
      <c r="AQ424" s="46"/>
      <c r="AR424" s="46"/>
      <c r="AS424" s="46" t="s">
        <v>5928</v>
      </c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</row>
    <row r="425" spans="1:64" s="26" customFormat="1" x14ac:dyDescent="0.2">
      <c r="A425" s="49" t="s">
        <v>724</v>
      </c>
      <c r="B425" s="50" t="s">
        <v>1167</v>
      </c>
      <c r="C425" s="51" t="s">
        <v>1168</v>
      </c>
      <c r="D425" s="50">
        <v>40</v>
      </c>
      <c r="E425" s="50" t="s">
        <v>26</v>
      </c>
      <c r="F425" s="50">
        <v>5</v>
      </c>
      <c r="G425" s="49" t="s">
        <v>27</v>
      </c>
      <c r="H425" s="50" t="s">
        <v>28</v>
      </c>
      <c r="I425" s="49" t="s">
        <v>41</v>
      </c>
      <c r="J425" s="49" t="s">
        <v>76</v>
      </c>
      <c r="K425" s="50"/>
      <c r="L425" s="49"/>
      <c r="M425" s="49" t="s">
        <v>32</v>
      </c>
      <c r="N425" s="49" t="s">
        <v>368</v>
      </c>
      <c r="O425" s="49">
        <v>24</v>
      </c>
      <c r="P425" s="50" t="s">
        <v>28</v>
      </c>
      <c r="Q425" s="49"/>
      <c r="R425" s="49"/>
      <c r="S425" s="49"/>
      <c r="T425" s="49"/>
      <c r="U425" s="49"/>
      <c r="V425" s="49"/>
      <c r="W425" s="49"/>
      <c r="X425" s="49"/>
      <c r="Y425" s="49"/>
      <c r="Z425" s="49"/>
      <c r="AA425" s="49"/>
      <c r="AB425" s="49"/>
      <c r="AC425" s="49"/>
      <c r="AD425" s="49"/>
      <c r="AE425" s="49"/>
      <c r="AF425" s="49"/>
      <c r="AG425" s="49"/>
      <c r="AH425" s="49"/>
      <c r="AI425" s="49"/>
      <c r="AJ425" s="49"/>
      <c r="AK425" s="49"/>
      <c r="AL425" s="49"/>
      <c r="AM425" s="49"/>
      <c r="AN425" s="49"/>
      <c r="AO425" s="49"/>
      <c r="AP425" s="49"/>
      <c r="AQ425" s="49"/>
      <c r="AR425" s="49"/>
      <c r="AS425" s="49" t="s">
        <v>5928</v>
      </c>
      <c r="AT425" s="49"/>
      <c r="AU425" s="49"/>
      <c r="AV425" s="49"/>
      <c r="AW425" s="49"/>
      <c r="AX425" s="49"/>
      <c r="AY425" s="49"/>
      <c r="AZ425" s="49"/>
      <c r="BA425" s="49"/>
      <c r="BB425" s="49"/>
      <c r="BC425" s="49"/>
      <c r="BD425" s="49"/>
      <c r="BE425" s="49"/>
      <c r="BF425" s="49"/>
      <c r="BG425" s="49"/>
      <c r="BH425" s="49"/>
      <c r="BI425" s="49"/>
      <c r="BJ425" s="49"/>
      <c r="BK425" s="49"/>
      <c r="BL425" s="49"/>
    </row>
    <row r="426" spans="1:64" s="26" customFormat="1" x14ac:dyDescent="0.2">
      <c r="A426" s="49" t="s">
        <v>724</v>
      </c>
      <c r="B426" s="50" t="s">
        <v>1167</v>
      </c>
      <c r="C426" s="51" t="s">
        <v>1169</v>
      </c>
      <c r="D426" s="50">
        <v>40</v>
      </c>
      <c r="E426" s="50" t="s">
        <v>26</v>
      </c>
      <c r="F426" s="50">
        <v>15</v>
      </c>
      <c r="G426" s="49" t="s">
        <v>27</v>
      </c>
      <c r="H426" s="50" t="s">
        <v>28</v>
      </c>
      <c r="I426" s="49" t="s">
        <v>41</v>
      </c>
      <c r="J426" s="49" t="s">
        <v>76</v>
      </c>
      <c r="K426" s="49"/>
      <c r="L426" s="49"/>
      <c r="M426" s="49" t="s">
        <v>32</v>
      </c>
      <c r="N426" s="49" t="s">
        <v>368</v>
      </c>
      <c r="O426" s="49">
        <v>24</v>
      </c>
      <c r="P426" s="50" t="s">
        <v>28</v>
      </c>
      <c r="Q426" s="49"/>
      <c r="R426" s="49"/>
      <c r="S426" s="49"/>
      <c r="T426" s="49"/>
      <c r="U426" s="49"/>
      <c r="V426" s="49"/>
      <c r="W426" s="49"/>
      <c r="X426" s="49"/>
      <c r="Y426" s="49"/>
      <c r="Z426" s="49"/>
      <c r="AA426" s="49"/>
      <c r="AB426" s="49"/>
      <c r="AC426" s="49"/>
      <c r="AD426" s="49"/>
      <c r="AE426" s="49"/>
      <c r="AF426" s="49"/>
      <c r="AG426" s="49"/>
      <c r="AH426" s="49"/>
      <c r="AI426" s="49"/>
      <c r="AJ426" s="49"/>
      <c r="AK426" s="49"/>
      <c r="AL426" s="49"/>
      <c r="AM426" s="49"/>
      <c r="AN426" s="49"/>
      <c r="AO426" s="49"/>
      <c r="AP426" s="49"/>
      <c r="AQ426" s="49"/>
      <c r="AR426" s="49"/>
      <c r="AS426" s="49" t="s">
        <v>5928</v>
      </c>
      <c r="AT426" s="49"/>
      <c r="AU426" s="49"/>
      <c r="AV426" s="49"/>
      <c r="AW426" s="49"/>
      <c r="AX426" s="49"/>
      <c r="AY426" s="49"/>
      <c r="AZ426" s="49"/>
      <c r="BA426" s="49"/>
      <c r="BB426" s="49"/>
      <c r="BC426" s="49"/>
      <c r="BD426" s="49"/>
      <c r="BE426" s="49"/>
      <c r="BF426" s="49"/>
      <c r="BG426" s="49"/>
      <c r="BH426" s="49"/>
      <c r="BI426" s="49"/>
      <c r="BJ426" s="49"/>
      <c r="BK426" s="49"/>
      <c r="BL426" s="49"/>
    </row>
    <row r="427" spans="1:64" s="26" customFormat="1" x14ac:dyDescent="0.2">
      <c r="A427" s="49" t="s">
        <v>724</v>
      </c>
      <c r="B427" s="50" t="s">
        <v>1167</v>
      </c>
      <c r="C427" s="51" t="s">
        <v>1170</v>
      </c>
      <c r="D427" s="50">
        <v>40</v>
      </c>
      <c r="E427" s="50" t="s">
        <v>26</v>
      </c>
      <c r="F427" s="50">
        <v>3</v>
      </c>
      <c r="G427" s="49" t="s">
        <v>27</v>
      </c>
      <c r="H427" s="50" t="s">
        <v>28</v>
      </c>
      <c r="I427" s="49" t="s">
        <v>41</v>
      </c>
      <c r="J427" s="49" t="s">
        <v>76</v>
      </c>
      <c r="K427" s="49"/>
      <c r="L427" s="49"/>
      <c r="M427" s="49" t="s">
        <v>32</v>
      </c>
      <c r="N427" s="49" t="s">
        <v>368</v>
      </c>
      <c r="O427" s="49">
        <v>24</v>
      </c>
      <c r="P427" s="50" t="s">
        <v>28</v>
      </c>
      <c r="Q427" s="49"/>
      <c r="R427" s="49"/>
      <c r="S427" s="49"/>
      <c r="T427" s="49"/>
      <c r="U427" s="49"/>
      <c r="V427" s="49"/>
      <c r="W427" s="49"/>
      <c r="X427" s="49"/>
      <c r="Y427" s="49"/>
      <c r="Z427" s="49"/>
      <c r="AA427" s="49"/>
      <c r="AB427" s="49"/>
      <c r="AC427" s="49"/>
      <c r="AD427" s="49"/>
      <c r="AE427" s="49"/>
      <c r="AF427" s="49"/>
      <c r="AG427" s="49"/>
      <c r="AH427" s="49"/>
      <c r="AI427" s="49"/>
      <c r="AJ427" s="49"/>
      <c r="AK427" s="49"/>
      <c r="AL427" s="49"/>
      <c r="AM427" s="49"/>
      <c r="AN427" s="49"/>
      <c r="AO427" s="49"/>
      <c r="AP427" s="49"/>
      <c r="AQ427" s="49"/>
      <c r="AR427" s="49"/>
      <c r="AS427" s="49" t="s">
        <v>5928</v>
      </c>
      <c r="AT427" s="49"/>
      <c r="AU427" s="49"/>
      <c r="AV427" s="49"/>
      <c r="AW427" s="49"/>
      <c r="AX427" s="49"/>
      <c r="AY427" s="49"/>
      <c r="AZ427" s="49"/>
      <c r="BA427" s="49"/>
      <c r="BB427" s="49"/>
      <c r="BC427" s="49"/>
      <c r="BD427" s="49"/>
      <c r="BE427" s="49"/>
      <c r="BF427" s="49"/>
      <c r="BG427" s="49"/>
      <c r="BH427" s="49"/>
      <c r="BI427" s="49"/>
      <c r="BJ427" s="49"/>
      <c r="BK427" s="49"/>
      <c r="BL427" s="49"/>
    </row>
    <row r="428" spans="1:64" s="26" customFormat="1" x14ac:dyDescent="0.2">
      <c r="A428" s="49" t="s">
        <v>724</v>
      </c>
      <c r="B428" s="50" t="s">
        <v>1167</v>
      </c>
      <c r="C428" s="51" t="s">
        <v>1171</v>
      </c>
      <c r="D428" s="50">
        <v>40</v>
      </c>
      <c r="E428" s="50" t="s">
        <v>26</v>
      </c>
      <c r="F428" s="50">
        <v>18</v>
      </c>
      <c r="G428" s="49" t="s">
        <v>27</v>
      </c>
      <c r="H428" s="50" t="s">
        <v>28</v>
      </c>
      <c r="I428" s="49" t="s">
        <v>41</v>
      </c>
      <c r="J428" s="49" t="s">
        <v>76</v>
      </c>
      <c r="K428" s="50"/>
      <c r="L428" s="49"/>
      <c r="M428" s="49" t="s">
        <v>32</v>
      </c>
      <c r="N428" s="49" t="s">
        <v>368</v>
      </c>
      <c r="O428" s="49">
        <v>24</v>
      </c>
      <c r="P428" s="50" t="s">
        <v>28</v>
      </c>
      <c r="Q428" s="49"/>
      <c r="R428" s="49"/>
      <c r="S428" s="49"/>
      <c r="T428" s="49"/>
      <c r="U428" s="49"/>
      <c r="V428" s="49"/>
      <c r="W428" s="49"/>
      <c r="X428" s="49"/>
      <c r="Y428" s="49"/>
      <c r="Z428" s="49"/>
      <c r="AA428" s="49"/>
      <c r="AB428" s="49"/>
      <c r="AC428" s="49"/>
      <c r="AD428" s="49"/>
      <c r="AE428" s="49"/>
      <c r="AF428" s="49"/>
      <c r="AG428" s="49"/>
      <c r="AH428" s="49"/>
      <c r="AI428" s="49"/>
      <c r="AJ428" s="49"/>
      <c r="AK428" s="49"/>
      <c r="AL428" s="49"/>
      <c r="AM428" s="49"/>
      <c r="AN428" s="49"/>
      <c r="AO428" s="49"/>
      <c r="AP428" s="49"/>
      <c r="AQ428" s="49"/>
      <c r="AR428" s="49"/>
      <c r="AS428" s="49" t="s">
        <v>5928</v>
      </c>
      <c r="AT428" s="49"/>
      <c r="AU428" s="49"/>
      <c r="AV428" s="49"/>
      <c r="AW428" s="49"/>
      <c r="AX428" s="49"/>
      <c r="AY428" s="49"/>
      <c r="AZ428" s="49"/>
      <c r="BA428" s="49"/>
      <c r="BB428" s="49"/>
      <c r="BC428" s="49"/>
      <c r="BD428" s="49"/>
      <c r="BE428" s="49"/>
      <c r="BF428" s="49"/>
      <c r="BG428" s="49"/>
      <c r="BH428" s="49"/>
      <c r="BI428" s="49"/>
      <c r="BJ428" s="49"/>
      <c r="BK428" s="49"/>
      <c r="BL428" s="49"/>
    </row>
    <row r="429" spans="1:64" s="26" customFormat="1" x14ac:dyDescent="0.2">
      <c r="A429" s="49" t="s">
        <v>724</v>
      </c>
      <c r="B429" s="50" t="s">
        <v>1167</v>
      </c>
      <c r="C429" s="51" t="s">
        <v>1172</v>
      </c>
      <c r="D429" s="50">
        <v>40</v>
      </c>
      <c r="E429" s="50" t="s">
        <v>26</v>
      </c>
      <c r="F429" s="50">
        <v>2</v>
      </c>
      <c r="G429" s="49" t="s">
        <v>27</v>
      </c>
      <c r="H429" s="50" t="s">
        <v>28</v>
      </c>
      <c r="I429" s="49" t="s">
        <v>41</v>
      </c>
      <c r="J429" s="49" t="s">
        <v>76</v>
      </c>
      <c r="K429" s="49"/>
      <c r="L429" s="49"/>
      <c r="M429" s="49" t="s">
        <v>32</v>
      </c>
      <c r="N429" s="49" t="s">
        <v>368</v>
      </c>
      <c r="O429" s="49">
        <v>24</v>
      </c>
      <c r="P429" s="50" t="s">
        <v>28</v>
      </c>
      <c r="Q429" s="49"/>
      <c r="R429" s="49"/>
      <c r="S429" s="49"/>
      <c r="T429" s="49"/>
      <c r="U429" s="49"/>
      <c r="V429" s="49"/>
      <c r="W429" s="49"/>
      <c r="X429" s="49"/>
      <c r="Y429" s="49"/>
      <c r="Z429" s="49"/>
      <c r="AA429" s="49"/>
      <c r="AB429" s="49"/>
      <c r="AC429" s="49"/>
      <c r="AD429" s="49"/>
      <c r="AE429" s="49"/>
      <c r="AF429" s="49"/>
      <c r="AG429" s="49"/>
      <c r="AH429" s="49"/>
      <c r="AI429" s="49"/>
      <c r="AJ429" s="49"/>
      <c r="AK429" s="49"/>
      <c r="AL429" s="49"/>
      <c r="AM429" s="49"/>
      <c r="AN429" s="49"/>
      <c r="AO429" s="49"/>
      <c r="AP429" s="49"/>
      <c r="AQ429" s="49"/>
      <c r="AR429" s="49"/>
      <c r="AS429" s="49" t="s">
        <v>5928</v>
      </c>
      <c r="AT429" s="49"/>
      <c r="AU429" s="49"/>
      <c r="AV429" s="49"/>
      <c r="AW429" s="49"/>
      <c r="AX429" s="49"/>
      <c r="AY429" s="49"/>
      <c r="AZ429" s="49"/>
      <c r="BA429" s="49"/>
      <c r="BB429" s="49"/>
      <c r="BC429" s="49"/>
      <c r="BD429" s="49"/>
      <c r="BE429" s="49"/>
      <c r="BF429" s="49"/>
      <c r="BG429" s="49"/>
      <c r="BH429" s="49"/>
      <c r="BI429" s="49"/>
      <c r="BJ429" s="49"/>
      <c r="BK429" s="49"/>
      <c r="BL429" s="49"/>
    </row>
    <row r="430" spans="1:64" s="26" customFormat="1" x14ac:dyDescent="0.2">
      <c r="A430" s="49" t="s">
        <v>724</v>
      </c>
      <c r="B430" s="50" t="s">
        <v>1167</v>
      </c>
      <c r="C430" s="51" t="s">
        <v>1173</v>
      </c>
      <c r="D430" s="50">
        <v>40</v>
      </c>
      <c r="E430" s="50" t="s">
        <v>26</v>
      </c>
      <c r="F430" s="50">
        <v>13</v>
      </c>
      <c r="G430" s="49" t="s">
        <v>27</v>
      </c>
      <c r="H430" s="50" t="s">
        <v>28</v>
      </c>
      <c r="I430" s="49" t="s">
        <v>41</v>
      </c>
      <c r="J430" s="49" t="s">
        <v>76</v>
      </c>
      <c r="K430" s="49"/>
      <c r="L430" s="49"/>
      <c r="M430" s="49" t="s">
        <v>32</v>
      </c>
      <c r="N430" s="49" t="s">
        <v>368</v>
      </c>
      <c r="O430" s="49">
        <v>24</v>
      </c>
      <c r="P430" s="50" t="s">
        <v>28</v>
      </c>
      <c r="Q430" s="49"/>
      <c r="R430" s="49"/>
      <c r="S430" s="49"/>
      <c r="T430" s="49"/>
      <c r="U430" s="49"/>
      <c r="V430" s="49"/>
      <c r="W430" s="49"/>
      <c r="X430" s="49"/>
      <c r="Y430" s="49"/>
      <c r="Z430" s="49"/>
      <c r="AA430" s="49"/>
      <c r="AB430" s="49"/>
      <c r="AC430" s="49"/>
      <c r="AD430" s="49"/>
      <c r="AE430" s="49"/>
      <c r="AF430" s="49"/>
      <c r="AG430" s="49"/>
      <c r="AH430" s="49"/>
      <c r="AI430" s="49"/>
      <c r="AJ430" s="49"/>
      <c r="AK430" s="49"/>
      <c r="AL430" s="49"/>
      <c r="AM430" s="49"/>
      <c r="AN430" s="49"/>
      <c r="AO430" s="49"/>
      <c r="AP430" s="49"/>
      <c r="AQ430" s="49"/>
      <c r="AR430" s="49"/>
      <c r="AS430" s="49" t="s">
        <v>5928</v>
      </c>
      <c r="AT430" s="49"/>
      <c r="AU430" s="49"/>
      <c r="AV430" s="49"/>
      <c r="AW430" s="49"/>
      <c r="AX430" s="49"/>
      <c r="AY430" s="49"/>
      <c r="AZ430" s="49"/>
      <c r="BA430" s="49"/>
      <c r="BB430" s="49"/>
      <c r="BC430" s="49"/>
      <c r="BD430" s="49"/>
      <c r="BE430" s="49"/>
      <c r="BF430" s="49"/>
      <c r="BG430" s="49"/>
      <c r="BH430" s="49"/>
      <c r="BI430" s="49"/>
      <c r="BJ430" s="49"/>
      <c r="BK430" s="49"/>
      <c r="BL430" s="49"/>
    </row>
    <row r="431" spans="1:64" s="26" customFormat="1" x14ac:dyDescent="0.2">
      <c r="A431" s="49" t="s">
        <v>724</v>
      </c>
      <c r="B431" s="50" t="s">
        <v>1167</v>
      </c>
      <c r="C431" s="51" t="s">
        <v>1174</v>
      </c>
      <c r="D431" s="50">
        <v>40</v>
      </c>
      <c r="E431" s="50" t="s">
        <v>26</v>
      </c>
      <c r="F431" s="50">
        <v>16</v>
      </c>
      <c r="G431" s="49" t="s">
        <v>27</v>
      </c>
      <c r="H431" s="50" t="s">
        <v>28</v>
      </c>
      <c r="I431" s="49" t="s">
        <v>41</v>
      </c>
      <c r="J431" s="49" t="s">
        <v>76</v>
      </c>
      <c r="K431" s="49"/>
      <c r="L431" s="49"/>
      <c r="M431" s="49" t="s">
        <v>32</v>
      </c>
      <c r="N431" s="49" t="s">
        <v>368</v>
      </c>
      <c r="O431" s="49">
        <v>24</v>
      </c>
      <c r="P431" s="50" t="s">
        <v>28</v>
      </c>
      <c r="Q431" s="49"/>
      <c r="R431" s="49"/>
      <c r="S431" s="49"/>
      <c r="T431" s="49"/>
      <c r="U431" s="49"/>
      <c r="V431" s="49"/>
      <c r="W431" s="49"/>
      <c r="X431" s="49"/>
      <c r="Y431" s="49"/>
      <c r="Z431" s="49"/>
      <c r="AA431" s="49"/>
      <c r="AB431" s="49"/>
      <c r="AC431" s="49"/>
      <c r="AD431" s="49"/>
      <c r="AE431" s="49"/>
      <c r="AF431" s="49"/>
      <c r="AG431" s="49"/>
      <c r="AH431" s="49"/>
      <c r="AI431" s="49"/>
      <c r="AJ431" s="49"/>
      <c r="AK431" s="49"/>
      <c r="AL431" s="49"/>
      <c r="AM431" s="49"/>
      <c r="AN431" s="49"/>
      <c r="AO431" s="49"/>
      <c r="AP431" s="49"/>
      <c r="AQ431" s="49"/>
      <c r="AR431" s="49"/>
      <c r="AS431" s="49" t="s">
        <v>5928</v>
      </c>
      <c r="AT431" s="49"/>
      <c r="AU431" s="49"/>
      <c r="AV431" s="49"/>
      <c r="AW431" s="49"/>
      <c r="AX431" s="49"/>
      <c r="AY431" s="49"/>
      <c r="AZ431" s="49"/>
      <c r="BA431" s="49"/>
      <c r="BB431" s="49"/>
      <c r="BC431" s="49"/>
      <c r="BD431" s="49"/>
      <c r="BE431" s="49"/>
      <c r="BF431" s="49"/>
      <c r="BG431" s="49"/>
      <c r="BH431" s="49"/>
      <c r="BI431" s="49"/>
      <c r="BJ431" s="49"/>
      <c r="BK431" s="49"/>
      <c r="BL431" s="49"/>
    </row>
    <row r="432" spans="1:64" s="26" customFormat="1" x14ac:dyDescent="0.2">
      <c r="A432" s="49" t="s">
        <v>724</v>
      </c>
      <c r="B432" s="50" t="s">
        <v>1167</v>
      </c>
      <c r="C432" s="51" t="s">
        <v>1175</v>
      </c>
      <c r="D432" s="50">
        <v>40</v>
      </c>
      <c r="E432" s="50" t="s">
        <v>26</v>
      </c>
      <c r="F432" s="50">
        <v>3</v>
      </c>
      <c r="G432" s="49" t="s">
        <v>27</v>
      </c>
      <c r="H432" s="50" t="s">
        <v>28</v>
      </c>
      <c r="I432" s="49" t="s">
        <v>41</v>
      </c>
      <c r="J432" s="49" t="s">
        <v>76</v>
      </c>
      <c r="K432" s="49"/>
      <c r="L432" s="49"/>
      <c r="M432" s="49" t="s">
        <v>32</v>
      </c>
      <c r="N432" s="49" t="s">
        <v>368</v>
      </c>
      <c r="O432" s="49">
        <v>24</v>
      </c>
      <c r="P432" s="50" t="s">
        <v>28</v>
      </c>
      <c r="Q432" s="49"/>
      <c r="R432" s="49"/>
      <c r="S432" s="49"/>
      <c r="T432" s="49"/>
      <c r="U432" s="49"/>
      <c r="V432" s="49"/>
      <c r="W432" s="49"/>
      <c r="X432" s="49"/>
      <c r="Y432" s="49"/>
      <c r="Z432" s="49"/>
      <c r="AA432" s="49"/>
      <c r="AB432" s="49"/>
      <c r="AC432" s="49"/>
      <c r="AD432" s="49"/>
      <c r="AE432" s="49"/>
      <c r="AF432" s="49"/>
      <c r="AG432" s="49"/>
      <c r="AH432" s="49"/>
      <c r="AI432" s="49"/>
      <c r="AJ432" s="49"/>
      <c r="AK432" s="49"/>
      <c r="AL432" s="49"/>
      <c r="AM432" s="49"/>
      <c r="AN432" s="49"/>
      <c r="AO432" s="49"/>
      <c r="AP432" s="49"/>
      <c r="AQ432" s="49"/>
      <c r="AR432" s="49"/>
      <c r="AS432" s="49" t="s">
        <v>5928</v>
      </c>
      <c r="AT432" s="49"/>
      <c r="AU432" s="49"/>
      <c r="AV432" s="49"/>
      <c r="AW432" s="49"/>
      <c r="AX432" s="49"/>
      <c r="AY432" s="49"/>
      <c r="AZ432" s="49"/>
      <c r="BA432" s="49"/>
      <c r="BB432" s="49"/>
      <c r="BC432" s="49"/>
      <c r="BD432" s="49"/>
      <c r="BE432" s="49"/>
      <c r="BF432" s="49"/>
      <c r="BG432" s="49"/>
      <c r="BH432" s="49"/>
      <c r="BI432" s="49"/>
      <c r="BJ432" s="49"/>
      <c r="BK432" s="49"/>
      <c r="BL432" s="49"/>
    </row>
    <row r="433" spans="1:64" s="26" customFormat="1" x14ac:dyDescent="0.2">
      <c r="A433" s="49" t="s">
        <v>724</v>
      </c>
      <c r="B433" s="50" t="s">
        <v>1167</v>
      </c>
      <c r="C433" s="51" t="s">
        <v>1176</v>
      </c>
      <c r="D433" s="50">
        <v>40</v>
      </c>
      <c r="E433" s="50" t="s">
        <v>26</v>
      </c>
      <c r="F433" s="50">
        <v>7</v>
      </c>
      <c r="G433" s="49" t="s">
        <v>27</v>
      </c>
      <c r="H433" s="50" t="s">
        <v>28</v>
      </c>
      <c r="I433" s="49" t="s">
        <v>41</v>
      </c>
      <c r="J433" s="49" t="s">
        <v>76</v>
      </c>
      <c r="K433" s="49"/>
      <c r="L433" s="49"/>
      <c r="M433" s="49" t="s">
        <v>32</v>
      </c>
      <c r="N433" s="49" t="s">
        <v>368</v>
      </c>
      <c r="O433" s="49">
        <v>24</v>
      </c>
      <c r="P433" s="50" t="s">
        <v>28</v>
      </c>
      <c r="Q433" s="49"/>
      <c r="R433" s="49"/>
      <c r="S433" s="49"/>
      <c r="T433" s="49"/>
      <c r="U433" s="49"/>
      <c r="V433" s="49"/>
      <c r="W433" s="49"/>
      <c r="X433" s="49"/>
      <c r="Y433" s="49"/>
      <c r="Z433" s="49"/>
      <c r="AA433" s="49"/>
      <c r="AB433" s="49"/>
      <c r="AC433" s="49"/>
      <c r="AD433" s="49"/>
      <c r="AE433" s="49"/>
      <c r="AF433" s="49"/>
      <c r="AG433" s="49"/>
      <c r="AH433" s="49"/>
      <c r="AI433" s="49"/>
      <c r="AJ433" s="49"/>
      <c r="AK433" s="49"/>
      <c r="AL433" s="49"/>
      <c r="AM433" s="49"/>
      <c r="AN433" s="49"/>
      <c r="AO433" s="49"/>
      <c r="AP433" s="49"/>
      <c r="AQ433" s="49"/>
      <c r="AR433" s="49"/>
      <c r="AS433" s="49" t="s">
        <v>5928</v>
      </c>
      <c r="AT433" s="49"/>
      <c r="AU433" s="49"/>
      <c r="AV433" s="49"/>
      <c r="AW433" s="49"/>
      <c r="AX433" s="49"/>
      <c r="AY433" s="49"/>
      <c r="AZ433" s="49"/>
      <c r="BA433" s="49"/>
      <c r="BB433" s="49"/>
      <c r="BC433" s="49"/>
      <c r="BD433" s="49"/>
      <c r="BE433" s="49"/>
      <c r="BF433" s="49"/>
      <c r="BG433" s="49"/>
      <c r="BH433" s="49"/>
      <c r="BI433" s="49"/>
      <c r="BJ433" s="49"/>
      <c r="BK433" s="49"/>
      <c r="BL433" s="49"/>
    </row>
    <row r="434" spans="1:64" s="26" customFormat="1" x14ac:dyDescent="0.2">
      <c r="A434" s="49" t="s">
        <v>724</v>
      </c>
      <c r="B434" s="50" t="s">
        <v>1167</v>
      </c>
      <c r="C434" s="51" t="s">
        <v>1177</v>
      </c>
      <c r="D434" s="50">
        <v>40</v>
      </c>
      <c r="E434" s="50" t="s">
        <v>26</v>
      </c>
      <c r="F434" s="50">
        <v>3</v>
      </c>
      <c r="G434" s="49" t="s">
        <v>27</v>
      </c>
      <c r="H434" s="50" t="s">
        <v>28</v>
      </c>
      <c r="I434" s="49" t="s">
        <v>41</v>
      </c>
      <c r="J434" s="49" t="s">
        <v>76</v>
      </c>
      <c r="K434" s="49"/>
      <c r="L434" s="49"/>
      <c r="M434" s="49" t="s">
        <v>32</v>
      </c>
      <c r="N434" s="49" t="s">
        <v>368</v>
      </c>
      <c r="O434" s="49">
        <v>24</v>
      </c>
      <c r="P434" s="50" t="s">
        <v>28</v>
      </c>
      <c r="Q434" s="49"/>
      <c r="R434" s="49"/>
      <c r="S434" s="49"/>
      <c r="T434" s="49"/>
      <c r="U434" s="49"/>
      <c r="V434" s="49"/>
      <c r="W434" s="49"/>
      <c r="X434" s="49"/>
      <c r="Y434" s="49"/>
      <c r="Z434" s="49"/>
      <c r="AA434" s="49"/>
      <c r="AB434" s="49"/>
      <c r="AC434" s="49"/>
      <c r="AD434" s="49"/>
      <c r="AE434" s="49"/>
      <c r="AF434" s="49"/>
      <c r="AG434" s="49"/>
      <c r="AH434" s="49"/>
      <c r="AI434" s="49"/>
      <c r="AJ434" s="49"/>
      <c r="AK434" s="49"/>
      <c r="AL434" s="49"/>
      <c r="AM434" s="49"/>
      <c r="AN434" s="49"/>
      <c r="AO434" s="49"/>
      <c r="AP434" s="49"/>
      <c r="AQ434" s="49"/>
      <c r="AR434" s="49"/>
      <c r="AS434" s="49" t="s">
        <v>5928</v>
      </c>
      <c r="AT434" s="49"/>
      <c r="AU434" s="49"/>
      <c r="AV434" s="49"/>
      <c r="AW434" s="49"/>
      <c r="AX434" s="49"/>
      <c r="AY434" s="49"/>
      <c r="AZ434" s="49"/>
      <c r="BA434" s="49"/>
      <c r="BB434" s="49"/>
      <c r="BC434" s="49"/>
      <c r="BD434" s="49"/>
      <c r="BE434" s="49"/>
      <c r="BF434" s="49"/>
      <c r="BG434" s="49"/>
      <c r="BH434" s="49"/>
      <c r="BI434" s="49"/>
      <c r="BJ434" s="49"/>
      <c r="BK434" s="49"/>
      <c r="BL434" s="49"/>
    </row>
    <row r="435" spans="1:64" s="26" customFormat="1" x14ac:dyDescent="0.2">
      <c r="A435" s="49" t="s">
        <v>724</v>
      </c>
      <c r="B435" s="50" t="s">
        <v>1167</v>
      </c>
      <c r="C435" s="51" t="s">
        <v>1178</v>
      </c>
      <c r="D435" s="50">
        <v>40</v>
      </c>
      <c r="E435" s="50" t="s">
        <v>26</v>
      </c>
      <c r="F435" s="50">
        <v>10</v>
      </c>
      <c r="G435" s="49" t="s">
        <v>27</v>
      </c>
      <c r="H435" s="50" t="s">
        <v>28</v>
      </c>
      <c r="I435" s="49" t="s">
        <v>41</v>
      </c>
      <c r="J435" s="49" t="s">
        <v>76</v>
      </c>
      <c r="K435" s="49"/>
      <c r="L435" s="49"/>
      <c r="M435" s="49" t="s">
        <v>32</v>
      </c>
      <c r="N435" s="49" t="s">
        <v>368</v>
      </c>
      <c r="O435" s="49">
        <v>24</v>
      </c>
      <c r="P435" s="50" t="s">
        <v>28</v>
      </c>
      <c r="Q435" s="49"/>
      <c r="R435" s="49"/>
      <c r="S435" s="49"/>
      <c r="T435" s="49"/>
      <c r="U435" s="49"/>
      <c r="V435" s="49"/>
      <c r="W435" s="49"/>
      <c r="X435" s="49"/>
      <c r="Y435" s="49"/>
      <c r="Z435" s="49"/>
      <c r="AA435" s="49"/>
      <c r="AB435" s="49"/>
      <c r="AC435" s="49"/>
      <c r="AD435" s="49"/>
      <c r="AE435" s="49"/>
      <c r="AF435" s="49"/>
      <c r="AG435" s="49"/>
      <c r="AH435" s="49"/>
      <c r="AI435" s="49"/>
      <c r="AJ435" s="49"/>
      <c r="AK435" s="49"/>
      <c r="AL435" s="49"/>
      <c r="AM435" s="49"/>
      <c r="AN435" s="49"/>
      <c r="AO435" s="49"/>
      <c r="AP435" s="49"/>
      <c r="AQ435" s="49"/>
      <c r="AR435" s="49"/>
      <c r="AS435" s="49" t="s">
        <v>5928</v>
      </c>
      <c r="AT435" s="49"/>
      <c r="AU435" s="49"/>
      <c r="AV435" s="49"/>
      <c r="AW435" s="49"/>
      <c r="AX435" s="49"/>
      <c r="AY435" s="49"/>
      <c r="AZ435" s="49"/>
      <c r="BA435" s="49"/>
      <c r="BB435" s="49"/>
      <c r="BC435" s="49"/>
      <c r="BD435" s="49"/>
      <c r="BE435" s="49"/>
      <c r="BF435" s="49"/>
      <c r="BG435" s="49"/>
      <c r="BH435" s="49"/>
      <c r="BI435" s="49"/>
      <c r="BJ435" s="49"/>
      <c r="BK435" s="49"/>
      <c r="BL435" s="49"/>
    </row>
    <row r="436" spans="1:64" s="26" customFormat="1" x14ac:dyDescent="0.2">
      <c r="A436" s="49" t="s">
        <v>724</v>
      </c>
      <c r="B436" s="50" t="s">
        <v>1167</v>
      </c>
      <c r="C436" s="51" t="s">
        <v>1179</v>
      </c>
      <c r="D436" s="50">
        <v>40</v>
      </c>
      <c r="E436" s="50" t="s">
        <v>26</v>
      </c>
      <c r="F436" s="50">
        <v>5</v>
      </c>
      <c r="G436" s="49" t="s">
        <v>27</v>
      </c>
      <c r="H436" s="50" t="s">
        <v>28</v>
      </c>
      <c r="I436" s="49" t="s">
        <v>41</v>
      </c>
      <c r="J436" s="49" t="s">
        <v>76</v>
      </c>
      <c r="K436" s="49"/>
      <c r="L436" s="49"/>
      <c r="M436" s="49" t="s">
        <v>32</v>
      </c>
      <c r="N436" s="49" t="s">
        <v>368</v>
      </c>
      <c r="O436" s="49">
        <v>24</v>
      </c>
      <c r="P436" s="50" t="s">
        <v>28</v>
      </c>
      <c r="Q436" s="49"/>
      <c r="R436" s="49"/>
      <c r="S436" s="49"/>
      <c r="T436" s="49"/>
      <c r="U436" s="49"/>
      <c r="V436" s="49"/>
      <c r="W436" s="49"/>
      <c r="X436" s="49"/>
      <c r="Y436" s="49"/>
      <c r="Z436" s="49"/>
      <c r="AA436" s="49"/>
      <c r="AB436" s="49"/>
      <c r="AC436" s="49"/>
      <c r="AD436" s="49"/>
      <c r="AE436" s="49"/>
      <c r="AF436" s="49"/>
      <c r="AG436" s="49"/>
      <c r="AH436" s="49"/>
      <c r="AI436" s="49"/>
      <c r="AJ436" s="49"/>
      <c r="AK436" s="49"/>
      <c r="AL436" s="49"/>
      <c r="AM436" s="49"/>
      <c r="AN436" s="49"/>
      <c r="AO436" s="49"/>
      <c r="AP436" s="49"/>
      <c r="AQ436" s="49"/>
      <c r="AR436" s="49"/>
      <c r="AS436" s="49" t="s">
        <v>5928</v>
      </c>
      <c r="AT436" s="49"/>
      <c r="AU436" s="49"/>
      <c r="AV436" s="49"/>
      <c r="AW436" s="49"/>
      <c r="AX436" s="49"/>
      <c r="AY436" s="49"/>
      <c r="AZ436" s="49"/>
      <c r="BA436" s="49"/>
      <c r="BB436" s="49"/>
      <c r="BC436" s="49"/>
      <c r="BD436" s="49"/>
      <c r="BE436" s="49"/>
      <c r="BF436" s="49"/>
      <c r="BG436" s="49"/>
      <c r="BH436" s="49"/>
      <c r="BI436" s="49"/>
      <c r="BJ436" s="49"/>
      <c r="BK436" s="49"/>
      <c r="BL436" s="49"/>
    </row>
    <row r="437" spans="1:64" s="26" customFormat="1" x14ac:dyDescent="0.2">
      <c r="A437" s="49" t="s">
        <v>724</v>
      </c>
      <c r="B437" s="50" t="s">
        <v>1167</v>
      </c>
      <c r="C437" s="51" t="s">
        <v>1180</v>
      </c>
      <c r="D437" s="50">
        <v>40</v>
      </c>
      <c r="E437" s="50" t="s">
        <v>26</v>
      </c>
      <c r="F437" s="50">
        <v>7</v>
      </c>
      <c r="G437" s="49" t="s">
        <v>27</v>
      </c>
      <c r="H437" s="50" t="s">
        <v>28</v>
      </c>
      <c r="I437" s="49" t="s">
        <v>41</v>
      </c>
      <c r="J437" s="49" t="s">
        <v>76</v>
      </c>
      <c r="K437" s="49"/>
      <c r="L437" s="49"/>
      <c r="M437" s="49" t="s">
        <v>32</v>
      </c>
      <c r="N437" s="49" t="s">
        <v>368</v>
      </c>
      <c r="O437" s="49">
        <v>24</v>
      </c>
      <c r="P437" s="50" t="s">
        <v>28</v>
      </c>
      <c r="Q437" s="49"/>
      <c r="R437" s="49"/>
      <c r="S437" s="49"/>
      <c r="T437" s="49"/>
      <c r="U437" s="49"/>
      <c r="V437" s="49"/>
      <c r="W437" s="49"/>
      <c r="X437" s="49"/>
      <c r="Y437" s="49"/>
      <c r="Z437" s="49"/>
      <c r="AA437" s="49"/>
      <c r="AB437" s="49"/>
      <c r="AC437" s="49"/>
      <c r="AD437" s="49"/>
      <c r="AE437" s="49"/>
      <c r="AF437" s="49"/>
      <c r="AG437" s="49"/>
      <c r="AH437" s="49"/>
      <c r="AI437" s="49"/>
      <c r="AJ437" s="49"/>
      <c r="AK437" s="49"/>
      <c r="AL437" s="49"/>
      <c r="AM437" s="49"/>
      <c r="AN437" s="49"/>
      <c r="AO437" s="49"/>
      <c r="AP437" s="49"/>
      <c r="AQ437" s="49"/>
      <c r="AR437" s="49"/>
      <c r="AS437" s="49" t="s">
        <v>5928</v>
      </c>
      <c r="AT437" s="49"/>
      <c r="AU437" s="49"/>
      <c r="AV437" s="49"/>
      <c r="AW437" s="49"/>
      <c r="AX437" s="49"/>
      <c r="AY437" s="49"/>
      <c r="AZ437" s="49"/>
      <c r="BA437" s="49"/>
      <c r="BB437" s="49"/>
      <c r="BC437" s="49"/>
      <c r="BD437" s="49"/>
      <c r="BE437" s="49"/>
      <c r="BF437" s="49"/>
      <c r="BG437" s="49"/>
      <c r="BH437" s="49"/>
      <c r="BI437" s="49"/>
      <c r="BJ437" s="49"/>
      <c r="BK437" s="49"/>
      <c r="BL437" s="49"/>
    </row>
    <row r="438" spans="1:64" s="26" customFormat="1" x14ac:dyDescent="0.2">
      <c r="A438" s="49" t="s">
        <v>724</v>
      </c>
      <c r="B438" s="50" t="s">
        <v>1167</v>
      </c>
      <c r="C438" s="51" t="s">
        <v>1181</v>
      </c>
      <c r="D438" s="50">
        <v>40</v>
      </c>
      <c r="E438" s="50" t="s">
        <v>26</v>
      </c>
      <c r="F438" s="50">
        <v>3</v>
      </c>
      <c r="G438" s="49" t="s">
        <v>27</v>
      </c>
      <c r="H438" s="50" t="s">
        <v>28</v>
      </c>
      <c r="I438" s="49" t="s">
        <v>41</v>
      </c>
      <c r="J438" s="49" t="s">
        <v>76</v>
      </c>
      <c r="K438" s="49"/>
      <c r="L438" s="49"/>
      <c r="M438" s="49" t="s">
        <v>32</v>
      </c>
      <c r="N438" s="49" t="s">
        <v>368</v>
      </c>
      <c r="O438" s="49">
        <v>24</v>
      </c>
      <c r="P438" s="50" t="s">
        <v>28</v>
      </c>
      <c r="Q438" s="49"/>
      <c r="R438" s="49"/>
      <c r="S438" s="49"/>
      <c r="T438" s="49"/>
      <c r="U438" s="49"/>
      <c r="V438" s="49"/>
      <c r="W438" s="49"/>
      <c r="X438" s="49"/>
      <c r="Y438" s="49"/>
      <c r="Z438" s="49"/>
      <c r="AA438" s="49"/>
      <c r="AB438" s="49"/>
      <c r="AC438" s="49"/>
      <c r="AD438" s="49"/>
      <c r="AE438" s="49"/>
      <c r="AF438" s="49"/>
      <c r="AG438" s="49"/>
      <c r="AH438" s="49"/>
      <c r="AI438" s="49"/>
      <c r="AJ438" s="49"/>
      <c r="AK438" s="49"/>
      <c r="AL438" s="49"/>
      <c r="AM438" s="49"/>
      <c r="AN438" s="49"/>
      <c r="AO438" s="49"/>
      <c r="AP438" s="49"/>
      <c r="AQ438" s="49"/>
      <c r="AR438" s="49"/>
      <c r="AS438" s="49" t="s">
        <v>5928</v>
      </c>
      <c r="AT438" s="49"/>
      <c r="AU438" s="49"/>
      <c r="AV438" s="49"/>
      <c r="AW438" s="49"/>
      <c r="AX438" s="49"/>
      <c r="AY438" s="49"/>
      <c r="AZ438" s="49"/>
      <c r="BA438" s="49"/>
      <c r="BB438" s="49"/>
      <c r="BC438" s="49"/>
      <c r="BD438" s="49"/>
      <c r="BE438" s="49"/>
      <c r="BF438" s="49"/>
      <c r="BG438" s="49"/>
      <c r="BH438" s="49"/>
      <c r="BI438" s="49"/>
      <c r="BJ438" s="49"/>
      <c r="BK438" s="49"/>
      <c r="BL438" s="49"/>
    </row>
    <row r="439" spans="1:64" s="26" customFormat="1" x14ac:dyDescent="0.2">
      <c r="A439" s="49" t="s">
        <v>724</v>
      </c>
      <c r="B439" s="50" t="s">
        <v>1167</v>
      </c>
      <c r="C439" s="51" t="s">
        <v>1182</v>
      </c>
      <c r="D439" s="50">
        <v>40</v>
      </c>
      <c r="E439" s="50" t="s">
        <v>26</v>
      </c>
      <c r="F439" s="50">
        <v>24</v>
      </c>
      <c r="G439" s="49" t="s">
        <v>27</v>
      </c>
      <c r="H439" s="50" t="s">
        <v>28</v>
      </c>
      <c r="I439" s="49" t="s">
        <v>41</v>
      </c>
      <c r="J439" s="49" t="s">
        <v>76</v>
      </c>
      <c r="K439" s="49"/>
      <c r="L439" s="49"/>
      <c r="M439" s="49" t="s">
        <v>32</v>
      </c>
      <c r="N439" s="49" t="s">
        <v>368</v>
      </c>
      <c r="O439" s="49">
        <v>24</v>
      </c>
      <c r="P439" s="50" t="s">
        <v>28</v>
      </c>
      <c r="Q439" s="49"/>
      <c r="R439" s="49"/>
      <c r="S439" s="49"/>
      <c r="T439" s="49"/>
      <c r="U439" s="49"/>
      <c r="V439" s="49"/>
      <c r="W439" s="49"/>
      <c r="X439" s="49"/>
      <c r="Y439" s="49"/>
      <c r="Z439" s="49"/>
      <c r="AA439" s="49"/>
      <c r="AB439" s="49"/>
      <c r="AC439" s="49"/>
      <c r="AD439" s="49"/>
      <c r="AE439" s="49"/>
      <c r="AF439" s="49"/>
      <c r="AG439" s="49"/>
      <c r="AH439" s="49"/>
      <c r="AI439" s="49"/>
      <c r="AJ439" s="49"/>
      <c r="AK439" s="49"/>
      <c r="AL439" s="49"/>
      <c r="AM439" s="49"/>
      <c r="AN439" s="49"/>
      <c r="AO439" s="49"/>
      <c r="AP439" s="49"/>
      <c r="AQ439" s="49"/>
      <c r="AR439" s="49"/>
      <c r="AS439" s="49" t="s">
        <v>5928</v>
      </c>
      <c r="AT439" s="49"/>
      <c r="AU439" s="49"/>
      <c r="AV439" s="49"/>
      <c r="AW439" s="49"/>
      <c r="AX439" s="49"/>
      <c r="AY439" s="49"/>
      <c r="AZ439" s="49"/>
      <c r="BA439" s="49"/>
      <c r="BB439" s="49"/>
      <c r="BC439" s="49"/>
      <c r="BD439" s="49"/>
      <c r="BE439" s="49"/>
      <c r="BF439" s="49"/>
      <c r="BG439" s="49"/>
      <c r="BH439" s="49"/>
      <c r="BI439" s="49"/>
      <c r="BJ439" s="49"/>
      <c r="BK439" s="49"/>
      <c r="BL439" s="49"/>
    </row>
    <row r="440" spans="1:64" s="26" customFormat="1" x14ac:dyDescent="0.2">
      <c r="A440" s="49" t="s">
        <v>724</v>
      </c>
      <c r="B440" s="50" t="s">
        <v>1167</v>
      </c>
      <c r="C440" s="51" t="s">
        <v>1183</v>
      </c>
      <c r="D440" s="50">
        <v>40</v>
      </c>
      <c r="E440" s="50" t="s">
        <v>26</v>
      </c>
      <c r="F440" s="50">
        <v>22</v>
      </c>
      <c r="G440" s="49" t="s">
        <v>27</v>
      </c>
      <c r="H440" s="50" t="s">
        <v>28</v>
      </c>
      <c r="I440" s="49" t="s">
        <v>41</v>
      </c>
      <c r="J440" s="49" t="s">
        <v>76</v>
      </c>
      <c r="K440" s="49"/>
      <c r="L440" s="49"/>
      <c r="M440" s="49" t="s">
        <v>32</v>
      </c>
      <c r="N440" s="49" t="s">
        <v>368</v>
      </c>
      <c r="O440" s="49">
        <v>24</v>
      </c>
      <c r="P440" s="50" t="s">
        <v>28</v>
      </c>
      <c r="Q440" s="49"/>
      <c r="R440" s="49"/>
      <c r="S440" s="49"/>
      <c r="T440" s="49"/>
      <c r="U440" s="49"/>
      <c r="V440" s="49"/>
      <c r="W440" s="49"/>
      <c r="X440" s="49"/>
      <c r="Y440" s="49"/>
      <c r="Z440" s="49"/>
      <c r="AA440" s="49"/>
      <c r="AB440" s="49"/>
      <c r="AC440" s="49"/>
      <c r="AD440" s="49"/>
      <c r="AE440" s="49"/>
      <c r="AF440" s="49"/>
      <c r="AG440" s="49"/>
      <c r="AH440" s="49"/>
      <c r="AI440" s="49"/>
      <c r="AJ440" s="49"/>
      <c r="AK440" s="49"/>
      <c r="AL440" s="49"/>
      <c r="AM440" s="49"/>
      <c r="AN440" s="49"/>
      <c r="AO440" s="49"/>
      <c r="AP440" s="49"/>
      <c r="AQ440" s="49"/>
      <c r="AR440" s="49"/>
      <c r="AS440" s="49" t="s">
        <v>5928</v>
      </c>
      <c r="AT440" s="49"/>
      <c r="AU440" s="49"/>
      <c r="AV440" s="49"/>
      <c r="AW440" s="49"/>
      <c r="AX440" s="49"/>
      <c r="AY440" s="49"/>
      <c r="AZ440" s="49"/>
      <c r="BA440" s="49"/>
      <c r="BB440" s="49"/>
      <c r="BC440" s="49"/>
      <c r="BD440" s="49"/>
      <c r="BE440" s="49"/>
      <c r="BF440" s="49"/>
      <c r="BG440" s="49"/>
      <c r="BH440" s="49"/>
      <c r="BI440" s="49"/>
      <c r="BJ440" s="49"/>
      <c r="BK440" s="49"/>
      <c r="BL440" s="49"/>
    </row>
    <row r="441" spans="1:64" s="26" customFormat="1" x14ac:dyDescent="0.2">
      <c r="A441" s="49" t="s">
        <v>724</v>
      </c>
      <c r="B441" s="50" t="s">
        <v>1167</v>
      </c>
      <c r="C441" s="51" t="s">
        <v>1184</v>
      </c>
      <c r="D441" s="50">
        <v>40</v>
      </c>
      <c r="E441" s="50" t="s">
        <v>26</v>
      </c>
      <c r="F441" s="50">
        <v>21</v>
      </c>
      <c r="G441" s="49" t="s">
        <v>27</v>
      </c>
      <c r="H441" s="50" t="s">
        <v>28</v>
      </c>
      <c r="I441" s="49" t="s">
        <v>41</v>
      </c>
      <c r="J441" s="49" t="s">
        <v>76</v>
      </c>
      <c r="K441" s="49"/>
      <c r="L441" s="49"/>
      <c r="M441" s="49" t="s">
        <v>32</v>
      </c>
      <c r="N441" s="49" t="s">
        <v>368</v>
      </c>
      <c r="O441" s="49">
        <v>24</v>
      </c>
      <c r="P441" s="50" t="s">
        <v>28</v>
      </c>
      <c r="Q441" s="49"/>
      <c r="R441" s="49"/>
      <c r="S441" s="49"/>
      <c r="T441" s="49"/>
      <c r="U441" s="49"/>
      <c r="V441" s="49"/>
      <c r="W441" s="49"/>
      <c r="X441" s="49"/>
      <c r="Y441" s="49"/>
      <c r="Z441" s="49"/>
      <c r="AA441" s="49"/>
      <c r="AB441" s="49"/>
      <c r="AC441" s="49"/>
      <c r="AD441" s="49"/>
      <c r="AE441" s="49"/>
      <c r="AF441" s="49"/>
      <c r="AG441" s="49"/>
      <c r="AH441" s="49"/>
      <c r="AI441" s="49"/>
      <c r="AJ441" s="49"/>
      <c r="AK441" s="49"/>
      <c r="AL441" s="49"/>
      <c r="AM441" s="49"/>
      <c r="AN441" s="49"/>
      <c r="AO441" s="49"/>
      <c r="AP441" s="49"/>
      <c r="AQ441" s="49"/>
      <c r="AR441" s="49"/>
      <c r="AS441" s="49" t="s">
        <v>5928</v>
      </c>
      <c r="AT441" s="49"/>
      <c r="AU441" s="49"/>
      <c r="AV441" s="49"/>
      <c r="AW441" s="49"/>
      <c r="AX441" s="49"/>
      <c r="AY441" s="49"/>
      <c r="AZ441" s="49"/>
      <c r="BA441" s="49"/>
      <c r="BB441" s="49"/>
      <c r="BC441" s="49"/>
      <c r="BD441" s="49"/>
      <c r="BE441" s="49"/>
      <c r="BF441" s="49"/>
      <c r="BG441" s="49"/>
      <c r="BH441" s="49"/>
      <c r="BI441" s="49"/>
      <c r="BJ441" s="49"/>
      <c r="BK441" s="49"/>
      <c r="BL441" s="49"/>
    </row>
    <row r="442" spans="1:64" s="26" customFormat="1" x14ac:dyDescent="0.2">
      <c r="A442" s="49" t="s">
        <v>724</v>
      </c>
      <c r="B442" s="50" t="s">
        <v>1167</v>
      </c>
      <c r="C442" s="51" t="s">
        <v>1185</v>
      </c>
      <c r="D442" s="50">
        <v>40</v>
      </c>
      <c r="E442" s="50" t="s">
        <v>26</v>
      </c>
      <c r="F442" s="50">
        <v>11</v>
      </c>
      <c r="G442" s="49" t="s">
        <v>27</v>
      </c>
      <c r="H442" s="50" t="s">
        <v>28</v>
      </c>
      <c r="I442" s="49" t="s">
        <v>41</v>
      </c>
      <c r="J442" s="49" t="s">
        <v>76</v>
      </c>
      <c r="K442" s="49"/>
      <c r="L442" s="49"/>
      <c r="M442" s="49" t="s">
        <v>32</v>
      </c>
      <c r="N442" s="49" t="s">
        <v>368</v>
      </c>
      <c r="O442" s="49">
        <v>24</v>
      </c>
      <c r="P442" s="50" t="s">
        <v>28</v>
      </c>
      <c r="Q442" s="49"/>
      <c r="R442" s="49"/>
      <c r="S442" s="49"/>
      <c r="T442" s="49"/>
      <c r="U442" s="49"/>
      <c r="V442" s="49"/>
      <c r="W442" s="49"/>
      <c r="X442" s="49"/>
      <c r="Y442" s="49"/>
      <c r="Z442" s="49"/>
      <c r="AA442" s="49"/>
      <c r="AB442" s="49"/>
      <c r="AC442" s="49"/>
      <c r="AD442" s="49"/>
      <c r="AE442" s="49"/>
      <c r="AF442" s="49"/>
      <c r="AG442" s="49"/>
      <c r="AH442" s="49"/>
      <c r="AI442" s="49"/>
      <c r="AJ442" s="49"/>
      <c r="AK442" s="49"/>
      <c r="AL442" s="49"/>
      <c r="AM442" s="49"/>
      <c r="AN442" s="49"/>
      <c r="AO442" s="49"/>
      <c r="AP442" s="49"/>
      <c r="AQ442" s="49"/>
      <c r="AR442" s="49"/>
      <c r="AS442" s="49" t="s">
        <v>5928</v>
      </c>
      <c r="AT442" s="49"/>
      <c r="AU442" s="49"/>
      <c r="AV442" s="49"/>
      <c r="AW442" s="49"/>
      <c r="AX442" s="49"/>
      <c r="AY442" s="49"/>
      <c r="AZ442" s="49"/>
      <c r="BA442" s="49"/>
      <c r="BB442" s="49"/>
      <c r="BC442" s="49"/>
      <c r="BD442" s="49"/>
      <c r="BE442" s="49"/>
      <c r="BF442" s="49"/>
      <c r="BG442" s="49"/>
      <c r="BH442" s="49"/>
      <c r="BI442" s="49"/>
      <c r="BJ442" s="49"/>
      <c r="BK442" s="49"/>
      <c r="BL442" s="49"/>
    </row>
    <row r="443" spans="1:64" s="26" customFormat="1" x14ac:dyDescent="0.2">
      <c r="A443" s="49" t="s">
        <v>724</v>
      </c>
      <c r="B443" s="50" t="s">
        <v>1167</v>
      </c>
      <c r="C443" s="51" t="s">
        <v>1186</v>
      </c>
      <c r="D443" s="50">
        <v>40</v>
      </c>
      <c r="E443" s="50" t="s">
        <v>26</v>
      </c>
      <c r="F443" s="50">
        <v>16</v>
      </c>
      <c r="G443" s="49" t="s">
        <v>27</v>
      </c>
      <c r="H443" s="50" t="s">
        <v>28</v>
      </c>
      <c r="I443" s="49" t="s">
        <v>41</v>
      </c>
      <c r="J443" s="49" t="s">
        <v>76</v>
      </c>
      <c r="K443" s="49"/>
      <c r="L443" s="49"/>
      <c r="M443" s="49" t="s">
        <v>32</v>
      </c>
      <c r="N443" s="49" t="s">
        <v>368</v>
      </c>
      <c r="O443" s="49">
        <v>24</v>
      </c>
      <c r="P443" s="50" t="s">
        <v>28</v>
      </c>
      <c r="Q443" s="49"/>
      <c r="R443" s="49"/>
      <c r="S443" s="49"/>
      <c r="T443" s="49"/>
      <c r="U443" s="49"/>
      <c r="V443" s="49"/>
      <c r="W443" s="49"/>
      <c r="X443" s="49"/>
      <c r="Y443" s="49"/>
      <c r="Z443" s="49"/>
      <c r="AA443" s="49"/>
      <c r="AB443" s="49"/>
      <c r="AC443" s="49"/>
      <c r="AD443" s="49"/>
      <c r="AE443" s="49"/>
      <c r="AF443" s="49"/>
      <c r="AG443" s="49"/>
      <c r="AH443" s="49"/>
      <c r="AI443" s="49"/>
      <c r="AJ443" s="49"/>
      <c r="AK443" s="49"/>
      <c r="AL443" s="49"/>
      <c r="AM443" s="49"/>
      <c r="AN443" s="49"/>
      <c r="AO443" s="49"/>
      <c r="AP443" s="49"/>
      <c r="AQ443" s="49"/>
      <c r="AR443" s="49"/>
      <c r="AS443" s="49" t="s">
        <v>5928</v>
      </c>
      <c r="AT443" s="49"/>
      <c r="AU443" s="49"/>
      <c r="AV443" s="49"/>
      <c r="AW443" s="49"/>
      <c r="AX443" s="49"/>
      <c r="AY443" s="49"/>
      <c r="AZ443" s="49"/>
      <c r="BA443" s="49"/>
      <c r="BB443" s="49"/>
      <c r="BC443" s="49"/>
      <c r="BD443" s="49"/>
      <c r="BE443" s="49"/>
      <c r="BF443" s="49"/>
      <c r="BG443" s="49"/>
      <c r="BH443" s="49"/>
      <c r="BI443" s="49"/>
      <c r="BJ443" s="49"/>
      <c r="BK443" s="49"/>
      <c r="BL443" s="49"/>
    </row>
    <row r="444" spans="1:64" s="26" customFormat="1" x14ac:dyDescent="0.2">
      <c r="A444" s="49" t="s">
        <v>724</v>
      </c>
      <c r="B444" s="50" t="s">
        <v>1167</v>
      </c>
      <c r="C444" s="51" t="s">
        <v>1187</v>
      </c>
      <c r="D444" s="50">
        <v>40</v>
      </c>
      <c r="E444" s="50" t="s">
        <v>26</v>
      </c>
      <c r="F444" s="50">
        <v>2</v>
      </c>
      <c r="G444" s="49" t="s">
        <v>27</v>
      </c>
      <c r="H444" s="50" t="s">
        <v>28</v>
      </c>
      <c r="I444" s="49" t="s">
        <v>41</v>
      </c>
      <c r="J444" s="49" t="s">
        <v>76</v>
      </c>
      <c r="K444" s="49"/>
      <c r="L444" s="49"/>
      <c r="M444" s="49" t="s">
        <v>32</v>
      </c>
      <c r="N444" s="49" t="s">
        <v>368</v>
      </c>
      <c r="O444" s="49">
        <v>24</v>
      </c>
      <c r="P444" s="50" t="s">
        <v>28</v>
      </c>
      <c r="Q444" s="49"/>
      <c r="R444" s="49"/>
      <c r="S444" s="49"/>
      <c r="T444" s="49"/>
      <c r="U444" s="49"/>
      <c r="V444" s="49"/>
      <c r="W444" s="49"/>
      <c r="X444" s="49"/>
      <c r="Y444" s="49"/>
      <c r="Z444" s="49"/>
      <c r="AA444" s="49"/>
      <c r="AB444" s="49"/>
      <c r="AC444" s="49"/>
      <c r="AD444" s="49"/>
      <c r="AE444" s="49"/>
      <c r="AF444" s="49"/>
      <c r="AG444" s="49"/>
      <c r="AH444" s="49"/>
      <c r="AI444" s="49"/>
      <c r="AJ444" s="49"/>
      <c r="AK444" s="49"/>
      <c r="AL444" s="49"/>
      <c r="AM444" s="49"/>
      <c r="AN444" s="49"/>
      <c r="AO444" s="49"/>
      <c r="AP444" s="49"/>
      <c r="AQ444" s="49"/>
      <c r="AR444" s="49"/>
      <c r="AS444" s="49" t="s">
        <v>5928</v>
      </c>
      <c r="AT444" s="49"/>
      <c r="AU444" s="49"/>
      <c r="AV444" s="49"/>
      <c r="AW444" s="49"/>
      <c r="AX444" s="49"/>
      <c r="AY444" s="49"/>
      <c r="AZ444" s="49"/>
      <c r="BA444" s="49"/>
      <c r="BB444" s="49"/>
      <c r="BC444" s="49"/>
      <c r="BD444" s="49"/>
      <c r="BE444" s="49"/>
      <c r="BF444" s="49"/>
      <c r="BG444" s="49"/>
      <c r="BH444" s="49"/>
      <c r="BI444" s="49"/>
      <c r="BJ444" s="49"/>
      <c r="BK444" s="49"/>
      <c r="BL444" s="49"/>
    </row>
    <row r="445" spans="1:64" s="26" customFormat="1" x14ac:dyDescent="0.2">
      <c r="A445" s="49" t="s">
        <v>724</v>
      </c>
      <c r="B445" s="50" t="s">
        <v>1167</v>
      </c>
      <c r="C445" s="51" t="s">
        <v>1188</v>
      </c>
      <c r="D445" s="50">
        <v>40</v>
      </c>
      <c r="E445" s="50" t="s">
        <v>26</v>
      </c>
      <c r="F445" s="50">
        <v>14</v>
      </c>
      <c r="G445" s="49" t="s">
        <v>27</v>
      </c>
      <c r="H445" s="50" t="s">
        <v>28</v>
      </c>
      <c r="I445" s="49" t="s">
        <v>41</v>
      </c>
      <c r="J445" s="49" t="s">
        <v>76</v>
      </c>
      <c r="K445" s="49"/>
      <c r="L445" s="49"/>
      <c r="M445" s="49" t="s">
        <v>32</v>
      </c>
      <c r="N445" s="49" t="s">
        <v>368</v>
      </c>
      <c r="O445" s="49">
        <v>24</v>
      </c>
      <c r="P445" s="50" t="s">
        <v>28</v>
      </c>
      <c r="Q445" s="49"/>
      <c r="R445" s="49"/>
      <c r="S445" s="49"/>
      <c r="T445" s="49"/>
      <c r="U445" s="49"/>
      <c r="V445" s="49"/>
      <c r="W445" s="49"/>
      <c r="X445" s="49"/>
      <c r="Y445" s="49"/>
      <c r="Z445" s="49"/>
      <c r="AA445" s="49"/>
      <c r="AB445" s="49"/>
      <c r="AC445" s="49"/>
      <c r="AD445" s="49"/>
      <c r="AE445" s="49"/>
      <c r="AF445" s="49"/>
      <c r="AG445" s="49"/>
      <c r="AH445" s="49"/>
      <c r="AI445" s="49"/>
      <c r="AJ445" s="49"/>
      <c r="AK445" s="49"/>
      <c r="AL445" s="49"/>
      <c r="AM445" s="49"/>
      <c r="AN445" s="49"/>
      <c r="AO445" s="49"/>
      <c r="AP445" s="49"/>
      <c r="AQ445" s="49"/>
      <c r="AR445" s="49"/>
      <c r="AS445" s="49" t="s">
        <v>5928</v>
      </c>
      <c r="AT445" s="49"/>
      <c r="AU445" s="49"/>
      <c r="AV445" s="49"/>
      <c r="AW445" s="49"/>
      <c r="AX445" s="49"/>
      <c r="AY445" s="49"/>
      <c r="AZ445" s="49"/>
      <c r="BA445" s="49"/>
      <c r="BB445" s="49"/>
      <c r="BC445" s="49"/>
      <c r="BD445" s="49"/>
      <c r="BE445" s="49"/>
      <c r="BF445" s="49"/>
      <c r="BG445" s="49"/>
      <c r="BH445" s="49"/>
      <c r="BI445" s="49"/>
      <c r="BJ445" s="49"/>
      <c r="BK445" s="49"/>
      <c r="BL445" s="49"/>
    </row>
    <row r="446" spans="1:64" s="26" customFormat="1" x14ac:dyDescent="0.2">
      <c r="A446" s="49" t="s">
        <v>724</v>
      </c>
      <c r="B446" s="50" t="s">
        <v>1167</v>
      </c>
      <c r="C446" s="51" t="s">
        <v>1189</v>
      </c>
      <c r="D446" s="50">
        <v>40</v>
      </c>
      <c r="E446" s="50" t="s">
        <v>26</v>
      </c>
      <c r="F446" s="50">
        <v>17</v>
      </c>
      <c r="G446" s="49" t="s">
        <v>27</v>
      </c>
      <c r="H446" s="50" t="s">
        <v>28</v>
      </c>
      <c r="I446" s="49" t="s">
        <v>41</v>
      </c>
      <c r="J446" s="49" t="s">
        <v>76</v>
      </c>
      <c r="K446" s="49"/>
      <c r="L446" s="49"/>
      <c r="M446" s="49" t="s">
        <v>32</v>
      </c>
      <c r="N446" s="49" t="s">
        <v>368</v>
      </c>
      <c r="O446" s="49">
        <v>24</v>
      </c>
      <c r="P446" s="50" t="s">
        <v>28</v>
      </c>
      <c r="Q446" s="49"/>
      <c r="R446" s="49"/>
      <c r="S446" s="49"/>
      <c r="T446" s="49"/>
      <c r="U446" s="49"/>
      <c r="V446" s="49"/>
      <c r="W446" s="49"/>
      <c r="X446" s="49"/>
      <c r="Y446" s="49"/>
      <c r="Z446" s="49"/>
      <c r="AA446" s="49"/>
      <c r="AB446" s="49"/>
      <c r="AC446" s="49"/>
      <c r="AD446" s="49"/>
      <c r="AE446" s="49"/>
      <c r="AF446" s="49"/>
      <c r="AG446" s="49"/>
      <c r="AH446" s="49"/>
      <c r="AI446" s="49"/>
      <c r="AJ446" s="49"/>
      <c r="AK446" s="49"/>
      <c r="AL446" s="49"/>
      <c r="AM446" s="49"/>
      <c r="AN446" s="49"/>
      <c r="AO446" s="49"/>
      <c r="AP446" s="49"/>
      <c r="AQ446" s="49"/>
      <c r="AR446" s="49"/>
      <c r="AS446" s="49" t="s">
        <v>5928</v>
      </c>
      <c r="AT446" s="49"/>
      <c r="AU446" s="49"/>
      <c r="AV446" s="49"/>
      <c r="AW446" s="49"/>
      <c r="AX446" s="49"/>
      <c r="AY446" s="49"/>
      <c r="AZ446" s="49"/>
      <c r="BA446" s="49"/>
      <c r="BB446" s="49"/>
      <c r="BC446" s="49"/>
      <c r="BD446" s="49"/>
      <c r="BE446" s="49"/>
      <c r="BF446" s="49"/>
      <c r="BG446" s="49"/>
      <c r="BH446" s="49"/>
      <c r="BI446" s="49"/>
      <c r="BJ446" s="49"/>
      <c r="BK446" s="49"/>
      <c r="BL446" s="49"/>
    </row>
    <row r="447" spans="1:64" s="26" customFormat="1" x14ac:dyDescent="0.2">
      <c r="A447" s="49" t="s">
        <v>724</v>
      </c>
      <c r="B447" s="50" t="s">
        <v>1167</v>
      </c>
      <c r="C447" s="51" t="s">
        <v>1190</v>
      </c>
      <c r="D447" s="50">
        <v>40</v>
      </c>
      <c r="E447" s="50" t="s">
        <v>26</v>
      </c>
      <c r="F447" s="50">
        <v>3</v>
      </c>
      <c r="G447" s="49" t="s">
        <v>27</v>
      </c>
      <c r="H447" s="50" t="s">
        <v>28</v>
      </c>
      <c r="I447" s="49" t="s">
        <v>41</v>
      </c>
      <c r="J447" s="49" t="s">
        <v>76</v>
      </c>
      <c r="K447" s="49"/>
      <c r="L447" s="49"/>
      <c r="M447" s="49" t="s">
        <v>32</v>
      </c>
      <c r="N447" s="49" t="s">
        <v>368</v>
      </c>
      <c r="O447" s="49">
        <v>24</v>
      </c>
      <c r="P447" s="50" t="s">
        <v>28</v>
      </c>
      <c r="Q447" s="49"/>
      <c r="R447" s="49"/>
      <c r="S447" s="49"/>
      <c r="T447" s="49"/>
      <c r="U447" s="49"/>
      <c r="V447" s="49"/>
      <c r="W447" s="49"/>
      <c r="X447" s="49"/>
      <c r="Y447" s="49"/>
      <c r="Z447" s="49"/>
      <c r="AA447" s="49"/>
      <c r="AB447" s="49"/>
      <c r="AC447" s="49"/>
      <c r="AD447" s="49"/>
      <c r="AE447" s="49"/>
      <c r="AF447" s="49"/>
      <c r="AG447" s="49"/>
      <c r="AH447" s="49"/>
      <c r="AI447" s="49"/>
      <c r="AJ447" s="49"/>
      <c r="AK447" s="49"/>
      <c r="AL447" s="49"/>
      <c r="AM447" s="49"/>
      <c r="AN447" s="49"/>
      <c r="AO447" s="49"/>
      <c r="AP447" s="49"/>
      <c r="AQ447" s="49"/>
      <c r="AR447" s="49"/>
      <c r="AS447" s="49" t="s">
        <v>5928</v>
      </c>
      <c r="AT447" s="49"/>
      <c r="AU447" s="49"/>
      <c r="AV447" s="49"/>
      <c r="AW447" s="49"/>
      <c r="AX447" s="49"/>
      <c r="AY447" s="49"/>
      <c r="AZ447" s="49"/>
      <c r="BA447" s="49"/>
      <c r="BB447" s="49"/>
      <c r="BC447" s="49"/>
      <c r="BD447" s="49"/>
      <c r="BE447" s="49"/>
      <c r="BF447" s="49"/>
      <c r="BG447" s="49"/>
      <c r="BH447" s="49"/>
      <c r="BI447" s="49"/>
      <c r="BJ447" s="49"/>
      <c r="BK447" s="49"/>
      <c r="BL447" s="49"/>
    </row>
    <row r="448" spans="1:64" s="26" customFormat="1" x14ac:dyDescent="0.2">
      <c r="A448" s="49" t="s">
        <v>724</v>
      </c>
      <c r="B448" s="50" t="s">
        <v>1167</v>
      </c>
      <c r="C448" s="50" t="s">
        <v>1191</v>
      </c>
      <c r="D448" s="50">
        <v>50</v>
      </c>
      <c r="E448" s="50" t="s">
        <v>26</v>
      </c>
      <c r="F448" s="50">
        <v>3</v>
      </c>
      <c r="G448" s="49" t="s">
        <v>84</v>
      </c>
      <c r="H448" s="50" t="s">
        <v>28</v>
      </c>
      <c r="I448" s="49" t="s">
        <v>41</v>
      </c>
      <c r="J448" s="49" t="s">
        <v>76</v>
      </c>
      <c r="K448" s="49"/>
      <c r="L448" s="49"/>
      <c r="M448" s="49" t="s">
        <v>32</v>
      </c>
      <c r="N448" s="49" t="s">
        <v>368</v>
      </c>
      <c r="O448" s="49">
        <v>7</v>
      </c>
      <c r="P448" s="50" t="s">
        <v>28</v>
      </c>
      <c r="Q448" s="49"/>
      <c r="R448" s="49"/>
      <c r="S448" s="49"/>
      <c r="T448" s="49"/>
      <c r="U448" s="49"/>
      <c r="V448" s="49"/>
      <c r="W448" s="49"/>
      <c r="X448" s="49"/>
      <c r="Y448" s="49"/>
      <c r="Z448" s="49"/>
      <c r="AA448" s="49"/>
      <c r="AB448" s="49"/>
      <c r="AC448" s="49"/>
      <c r="AD448" s="49"/>
      <c r="AE448" s="49"/>
      <c r="AF448" s="49"/>
      <c r="AG448" s="49"/>
      <c r="AH448" s="49"/>
      <c r="AI448" s="49"/>
      <c r="AJ448" s="49"/>
      <c r="AK448" s="49"/>
      <c r="AL448" s="49"/>
      <c r="AM448" s="49"/>
      <c r="AN448" s="49"/>
      <c r="AO448" s="49"/>
      <c r="AP448" s="49"/>
      <c r="AQ448" s="49"/>
      <c r="AR448" s="49"/>
      <c r="AS448" s="49" t="s">
        <v>5928</v>
      </c>
      <c r="AT448" s="49"/>
      <c r="AU448" s="49"/>
      <c r="AV448" s="49"/>
      <c r="AW448" s="49"/>
      <c r="AX448" s="49"/>
      <c r="AY448" s="49"/>
      <c r="AZ448" s="49"/>
      <c r="BA448" s="49"/>
      <c r="BB448" s="49"/>
      <c r="BC448" s="49"/>
      <c r="BD448" s="49"/>
      <c r="BE448" s="49"/>
      <c r="BF448" s="49"/>
      <c r="BG448" s="49"/>
      <c r="BH448" s="49"/>
      <c r="BI448" s="49"/>
      <c r="BJ448" s="49"/>
      <c r="BK448" s="49"/>
      <c r="BL448" s="49"/>
    </row>
    <row r="449" spans="1:64" s="26" customFormat="1" x14ac:dyDescent="0.2">
      <c r="A449" s="49" t="s">
        <v>724</v>
      </c>
      <c r="B449" s="50" t="s">
        <v>1167</v>
      </c>
      <c r="C449" s="51" t="s">
        <v>1192</v>
      </c>
      <c r="D449" s="50">
        <v>40</v>
      </c>
      <c r="E449" s="50" t="s">
        <v>26</v>
      </c>
      <c r="F449" s="50">
        <v>18</v>
      </c>
      <c r="G449" s="49" t="s">
        <v>27</v>
      </c>
      <c r="H449" s="50" t="s">
        <v>28</v>
      </c>
      <c r="I449" s="49" t="s">
        <v>41</v>
      </c>
      <c r="J449" s="49" t="s">
        <v>76</v>
      </c>
      <c r="K449" s="49"/>
      <c r="L449" s="49"/>
      <c r="M449" s="49" t="s">
        <v>32</v>
      </c>
      <c r="N449" s="49" t="s">
        <v>368</v>
      </c>
      <c r="O449" s="49">
        <v>24</v>
      </c>
      <c r="P449" s="50" t="s">
        <v>28</v>
      </c>
      <c r="Q449" s="49"/>
      <c r="R449" s="49"/>
      <c r="S449" s="49"/>
      <c r="T449" s="49"/>
      <c r="U449" s="49"/>
      <c r="V449" s="49"/>
      <c r="W449" s="49"/>
      <c r="X449" s="49"/>
      <c r="Y449" s="49"/>
      <c r="Z449" s="49"/>
      <c r="AA449" s="49"/>
      <c r="AB449" s="49"/>
      <c r="AC449" s="49"/>
      <c r="AD449" s="49"/>
      <c r="AE449" s="49"/>
      <c r="AF449" s="49"/>
      <c r="AG449" s="49"/>
      <c r="AH449" s="49"/>
      <c r="AI449" s="49"/>
      <c r="AJ449" s="49"/>
      <c r="AK449" s="49"/>
      <c r="AL449" s="49"/>
      <c r="AM449" s="49"/>
      <c r="AN449" s="49"/>
      <c r="AO449" s="49"/>
      <c r="AP449" s="49"/>
      <c r="AQ449" s="49"/>
      <c r="AR449" s="49"/>
      <c r="AS449" s="49"/>
      <c r="AT449" s="49"/>
      <c r="AU449" s="49"/>
      <c r="AV449" s="49"/>
      <c r="AW449" s="49" t="s">
        <v>5929</v>
      </c>
      <c r="AX449" s="49"/>
      <c r="AY449" s="49"/>
      <c r="AZ449" s="49"/>
      <c r="BA449" s="49"/>
      <c r="BB449" s="49"/>
      <c r="BC449" s="49"/>
      <c r="BD449" s="49"/>
      <c r="BE449" s="49"/>
      <c r="BF449" s="49"/>
      <c r="BG449" s="49"/>
      <c r="BH449" s="49"/>
      <c r="BI449" s="49"/>
      <c r="BJ449" s="49"/>
      <c r="BK449" s="49"/>
      <c r="BL449" s="49"/>
    </row>
    <row r="450" spans="1:64" s="26" customFormat="1" x14ac:dyDescent="0.2">
      <c r="A450" s="49" t="s">
        <v>724</v>
      </c>
      <c r="B450" s="50" t="s">
        <v>1167</v>
      </c>
      <c r="C450" s="51" t="s">
        <v>1193</v>
      </c>
      <c r="D450" s="50">
        <v>40</v>
      </c>
      <c r="E450" s="50" t="s">
        <v>26</v>
      </c>
      <c r="F450" s="50">
        <v>22</v>
      </c>
      <c r="G450" s="49" t="s">
        <v>27</v>
      </c>
      <c r="H450" s="50" t="s">
        <v>28</v>
      </c>
      <c r="I450" s="49" t="s">
        <v>41</v>
      </c>
      <c r="J450" s="49" t="s">
        <v>76</v>
      </c>
      <c r="K450" s="49"/>
      <c r="L450" s="49"/>
      <c r="M450" s="49" t="s">
        <v>32</v>
      </c>
      <c r="N450" s="49" t="s">
        <v>368</v>
      </c>
      <c r="O450" s="49">
        <v>24</v>
      </c>
      <c r="P450" s="50" t="s">
        <v>28</v>
      </c>
      <c r="Q450" s="49"/>
      <c r="R450" s="49"/>
      <c r="S450" s="49"/>
      <c r="T450" s="49"/>
      <c r="U450" s="49"/>
      <c r="V450" s="49"/>
      <c r="W450" s="49"/>
      <c r="X450" s="49"/>
      <c r="Y450" s="49"/>
      <c r="Z450" s="49"/>
      <c r="AA450" s="49"/>
      <c r="AB450" s="49"/>
      <c r="AC450" s="49"/>
      <c r="AD450" s="49"/>
      <c r="AE450" s="49"/>
      <c r="AF450" s="49"/>
      <c r="AG450" s="49"/>
      <c r="AH450" s="49"/>
      <c r="AI450" s="49"/>
      <c r="AJ450" s="49"/>
      <c r="AK450" s="49"/>
      <c r="AL450" s="49"/>
      <c r="AM450" s="49"/>
      <c r="AN450" s="49"/>
      <c r="AO450" s="49"/>
      <c r="AP450" s="49"/>
      <c r="AQ450" s="49"/>
      <c r="AR450" s="49"/>
      <c r="AS450" s="49"/>
      <c r="AT450" s="49"/>
      <c r="AU450" s="49"/>
      <c r="AV450" s="49"/>
      <c r="AW450" s="49" t="s">
        <v>5929</v>
      </c>
      <c r="AX450" s="49"/>
      <c r="AY450" s="49"/>
      <c r="AZ450" s="49"/>
      <c r="BA450" s="49"/>
      <c r="BB450" s="49"/>
      <c r="BC450" s="49"/>
      <c r="BD450" s="49"/>
      <c r="BE450" s="49"/>
      <c r="BF450" s="49"/>
      <c r="BG450" s="49"/>
      <c r="BH450" s="49"/>
      <c r="BI450" s="49"/>
      <c r="BJ450" s="49"/>
      <c r="BK450" s="49"/>
      <c r="BL450" s="49"/>
    </row>
    <row r="451" spans="1:64" s="26" customFormat="1" x14ac:dyDescent="0.2">
      <c r="A451" s="49" t="s">
        <v>724</v>
      </c>
      <c r="B451" s="50" t="s">
        <v>1167</v>
      </c>
      <c r="C451" s="51" t="s">
        <v>1194</v>
      </c>
      <c r="D451" s="50">
        <v>40</v>
      </c>
      <c r="E451" s="50" t="s">
        <v>26</v>
      </c>
      <c r="F451" s="50">
        <v>19</v>
      </c>
      <c r="G451" s="49" t="s">
        <v>27</v>
      </c>
      <c r="H451" s="50" t="s">
        <v>28</v>
      </c>
      <c r="I451" s="49" t="s">
        <v>41</v>
      </c>
      <c r="J451" s="49" t="s">
        <v>76</v>
      </c>
      <c r="K451" s="49"/>
      <c r="L451" s="49"/>
      <c r="M451" s="49" t="s">
        <v>32</v>
      </c>
      <c r="N451" s="49" t="s">
        <v>368</v>
      </c>
      <c r="O451" s="49">
        <v>24</v>
      </c>
      <c r="P451" s="50" t="s">
        <v>28</v>
      </c>
      <c r="Q451" s="49"/>
      <c r="R451" s="49"/>
      <c r="S451" s="49"/>
      <c r="T451" s="49"/>
      <c r="U451" s="49"/>
      <c r="V451" s="49"/>
      <c r="W451" s="49"/>
      <c r="X451" s="49"/>
      <c r="Y451" s="49"/>
      <c r="Z451" s="49"/>
      <c r="AA451" s="49"/>
      <c r="AB451" s="49"/>
      <c r="AC451" s="49"/>
      <c r="AD451" s="49"/>
      <c r="AE451" s="49"/>
      <c r="AF451" s="49"/>
      <c r="AG451" s="49"/>
      <c r="AH451" s="49"/>
      <c r="AI451" s="49"/>
      <c r="AJ451" s="49"/>
      <c r="AK451" s="49"/>
      <c r="AL451" s="49"/>
      <c r="AM451" s="49"/>
      <c r="AN451" s="49"/>
      <c r="AO451" s="49"/>
      <c r="AP451" s="49"/>
      <c r="AQ451" s="49"/>
      <c r="AR451" s="49"/>
      <c r="AS451" s="49"/>
      <c r="AT451" s="49"/>
      <c r="AU451" s="49"/>
      <c r="AV451" s="49"/>
      <c r="AW451" s="49" t="s">
        <v>5929</v>
      </c>
      <c r="AX451" s="49"/>
      <c r="AY451" s="49"/>
      <c r="AZ451" s="49"/>
      <c r="BA451" s="49"/>
      <c r="BB451" s="49"/>
      <c r="BC451" s="49"/>
      <c r="BD451" s="49"/>
      <c r="BE451" s="49"/>
      <c r="BF451" s="49"/>
      <c r="BG451" s="49"/>
      <c r="BH451" s="49"/>
      <c r="BI451" s="49"/>
      <c r="BJ451" s="49"/>
      <c r="BK451" s="49"/>
      <c r="BL451" s="49"/>
    </row>
    <row r="452" spans="1:64" s="26" customFormat="1" x14ac:dyDescent="0.2">
      <c r="A452" s="49" t="s">
        <v>724</v>
      </c>
      <c r="B452" s="50" t="s">
        <v>1167</v>
      </c>
      <c r="C452" s="51" t="s">
        <v>1195</v>
      </c>
      <c r="D452" s="50">
        <v>40</v>
      </c>
      <c r="E452" s="50" t="s">
        <v>26</v>
      </c>
      <c r="F452" s="50">
        <v>8</v>
      </c>
      <c r="G452" s="49" t="s">
        <v>27</v>
      </c>
      <c r="H452" s="50" t="s">
        <v>28</v>
      </c>
      <c r="I452" s="49" t="s">
        <v>41</v>
      </c>
      <c r="J452" s="49" t="s">
        <v>76</v>
      </c>
      <c r="K452" s="49"/>
      <c r="L452" s="49"/>
      <c r="M452" s="49" t="s">
        <v>32</v>
      </c>
      <c r="N452" s="49" t="s">
        <v>368</v>
      </c>
      <c r="O452" s="49">
        <v>24</v>
      </c>
      <c r="P452" s="50" t="s">
        <v>28</v>
      </c>
      <c r="Q452" s="49"/>
      <c r="R452" s="49"/>
      <c r="S452" s="49"/>
      <c r="T452" s="49"/>
      <c r="U452" s="49"/>
      <c r="V452" s="49"/>
      <c r="W452" s="49"/>
      <c r="X452" s="49"/>
      <c r="Y452" s="49"/>
      <c r="Z452" s="49"/>
      <c r="AA452" s="49"/>
      <c r="AB452" s="49"/>
      <c r="AC452" s="49"/>
      <c r="AD452" s="49"/>
      <c r="AE452" s="49"/>
      <c r="AF452" s="49"/>
      <c r="AG452" s="49"/>
      <c r="AH452" s="49"/>
      <c r="AI452" s="49"/>
      <c r="AJ452" s="49"/>
      <c r="AK452" s="49"/>
      <c r="AL452" s="49"/>
      <c r="AM452" s="49"/>
      <c r="AN452" s="49"/>
      <c r="AO452" s="49"/>
      <c r="AP452" s="49"/>
      <c r="AQ452" s="49"/>
      <c r="AR452" s="49"/>
      <c r="AS452" s="49"/>
      <c r="AT452" s="49"/>
      <c r="AU452" s="49"/>
      <c r="AV452" s="49"/>
      <c r="AW452" s="49" t="s">
        <v>5929</v>
      </c>
      <c r="AX452" s="49"/>
      <c r="AY452" s="49"/>
      <c r="AZ452" s="49"/>
      <c r="BA452" s="49"/>
      <c r="BB452" s="49"/>
      <c r="BC452" s="49"/>
      <c r="BD452" s="49"/>
      <c r="BE452" s="49"/>
      <c r="BF452" s="49"/>
      <c r="BG452" s="49"/>
      <c r="BH452" s="49"/>
      <c r="BI452" s="49"/>
      <c r="BJ452" s="49"/>
      <c r="BK452" s="49"/>
      <c r="BL452" s="49"/>
    </row>
    <row r="453" spans="1:64" s="26" customFormat="1" x14ac:dyDescent="0.2">
      <c r="A453" s="49" t="s">
        <v>724</v>
      </c>
      <c r="B453" s="50" t="s">
        <v>1167</v>
      </c>
      <c r="C453" s="51" t="s">
        <v>1196</v>
      </c>
      <c r="D453" s="50">
        <v>40</v>
      </c>
      <c r="E453" s="50" t="s">
        <v>26</v>
      </c>
      <c r="F453" s="50">
        <v>15</v>
      </c>
      <c r="G453" s="49" t="s">
        <v>27</v>
      </c>
      <c r="H453" s="50" t="s">
        <v>28</v>
      </c>
      <c r="I453" s="49" t="s">
        <v>41</v>
      </c>
      <c r="J453" s="49" t="s">
        <v>76</v>
      </c>
      <c r="K453" s="49"/>
      <c r="L453" s="49"/>
      <c r="M453" s="49" t="s">
        <v>32</v>
      </c>
      <c r="N453" s="49" t="s">
        <v>368</v>
      </c>
      <c r="O453" s="49">
        <v>24</v>
      </c>
      <c r="P453" s="50" t="s">
        <v>28</v>
      </c>
      <c r="Q453" s="49"/>
      <c r="R453" s="49"/>
      <c r="S453" s="49"/>
      <c r="T453" s="49"/>
      <c r="U453" s="49"/>
      <c r="V453" s="49"/>
      <c r="W453" s="49"/>
      <c r="X453" s="49"/>
      <c r="Y453" s="49"/>
      <c r="Z453" s="49"/>
      <c r="AA453" s="49"/>
      <c r="AB453" s="49"/>
      <c r="AC453" s="49"/>
      <c r="AD453" s="49"/>
      <c r="AE453" s="49"/>
      <c r="AF453" s="49"/>
      <c r="AG453" s="49"/>
      <c r="AH453" s="49"/>
      <c r="AI453" s="49"/>
      <c r="AJ453" s="49"/>
      <c r="AK453" s="49"/>
      <c r="AL453" s="49"/>
      <c r="AM453" s="49"/>
      <c r="AN453" s="49"/>
      <c r="AO453" s="49"/>
      <c r="AP453" s="49"/>
      <c r="AQ453" s="49"/>
      <c r="AR453" s="49"/>
      <c r="AS453" s="49"/>
      <c r="AT453" s="49"/>
      <c r="AU453" s="49"/>
      <c r="AV453" s="49"/>
      <c r="AW453" s="49" t="s">
        <v>5929</v>
      </c>
      <c r="AX453" s="49"/>
      <c r="AY453" s="49"/>
      <c r="AZ453" s="49"/>
      <c r="BA453" s="49"/>
      <c r="BB453" s="49"/>
      <c r="BC453" s="49"/>
      <c r="BD453" s="49"/>
      <c r="BE453" s="49"/>
      <c r="BF453" s="49"/>
      <c r="BG453" s="49"/>
      <c r="BH453" s="49"/>
      <c r="BI453" s="49"/>
      <c r="BJ453" s="49"/>
      <c r="BK453" s="49"/>
      <c r="BL453" s="49"/>
    </row>
    <row r="454" spans="1:64" s="26" customFormat="1" x14ac:dyDescent="0.2">
      <c r="A454" s="49" t="s">
        <v>724</v>
      </c>
      <c r="B454" s="50" t="s">
        <v>1167</v>
      </c>
      <c r="C454" s="51" t="s">
        <v>1197</v>
      </c>
      <c r="D454" s="50">
        <v>40</v>
      </c>
      <c r="E454" s="50" t="s">
        <v>26</v>
      </c>
      <c r="F454" s="50">
        <v>11</v>
      </c>
      <c r="G454" s="49" t="s">
        <v>27</v>
      </c>
      <c r="H454" s="50" t="s">
        <v>28</v>
      </c>
      <c r="I454" s="49" t="s">
        <v>41</v>
      </c>
      <c r="J454" s="49" t="s">
        <v>76</v>
      </c>
      <c r="K454" s="49"/>
      <c r="L454" s="49"/>
      <c r="M454" s="49" t="s">
        <v>32</v>
      </c>
      <c r="N454" s="49" t="s">
        <v>368</v>
      </c>
      <c r="O454" s="49">
        <v>24</v>
      </c>
      <c r="P454" s="50" t="s">
        <v>28</v>
      </c>
      <c r="Q454" s="49"/>
      <c r="R454" s="49"/>
      <c r="S454" s="49"/>
      <c r="T454" s="49"/>
      <c r="U454" s="49"/>
      <c r="V454" s="49"/>
      <c r="W454" s="49"/>
      <c r="X454" s="49"/>
      <c r="Y454" s="49"/>
      <c r="Z454" s="49"/>
      <c r="AA454" s="49"/>
      <c r="AB454" s="49"/>
      <c r="AC454" s="49"/>
      <c r="AD454" s="49"/>
      <c r="AE454" s="49"/>
      <c r="AF454" s="49"/>
      <c r="AG454" s="49"/>
      <c r="AH454" s="49"/>
      <c r="AI454" s="49"/>
      <c r="AJ454" s="49"/>
      <c r="AK454" s="49"/>
      <c r="AL454" s="49"/>
      <c r="AM454" s="49"/>
      <c r="AN454" s="49"/>
      <c r="AO454" s="49"/>
      <c r="AP454" s="49"/>
      <c r="AQ454" s="49"/>
      <c r="AR454" s="49"/>
      <c r="AS454" s="49"/>
      <c r="AT454" s="49"/>
      <c r="AU454" s="49"/>
      <c r="AV454" s="49"/>
      <c r="AW454" s="49" t="s">
        <v>5929</v>
      </c>
      <c r="AX454" s="49"/>
      <c r="AY454" s="49"/>
      <c r="AZ454" s="49"/>
      <c r="BA454" s="49"/>
      <c r="BB454" s="49"/>
      <c r="BC454" s="49"/>
      <c r="BD454" s="49"/>
      <c r="BE454" s="49"/>
      <c r="BF454" s="49"/>
      <c r="BG454" s="49"/>
      <c r="BH454" s="49"/>
      <c r="BI454" s="49"/>
      <c r="BJ454" s="49"/>
      <c r="BK454" s="49"/>
      <c r="BL454" s="49"/>
    </row>
    <row r="455" spans="1:64" s="26" customFormat="1" x14ac:dyDescent="0.2">
      <c r="A455" s="49" t="s">
        <v>724</v>
      </c>
      <c r="B455" s="50" t="s">
        <v>1167</v>
      </c>
      <c r="C455" s="51" t="s">
        <v>1198</v>
      </c>
      <c r="D455" s="50">
        <v>40</v>
      </c>
      <c r="E455" s="50" t="s">
        <v>26</v>
      </c>
      <c r="F455" s="50">
        <v>2</v>
      </c>
      <c r="G455" s="49" t="s">
        <v>27</v>
      </c>
      <c r="H455" s="50" t="s">
        <v>28</v>
      </c>
      <c r="I455" s="49" t="s">
        <v>41</v>
      </c>
      <c r="J455" s="49" t="s">
        <v>76</v>
      </c>
      <c r="K455" s="49"/>
      <c r="L455" s="49"/>
      <c r="M455" s="49" t="s">
        <v>32</v>
      </c>
      <c r="N455" s="49" t="s">
        <v>368</v>
      </c>
      <c r="O455" s="49">
        <v>24</v>
      </c>
      <c r="P455" s="50" t="s">
        <v>28</v>
      </c>
      <c r="Q455" s="49"/>
      <c r="R455" s="49"/>
      <c r="S455" s="49"/>
      <c r="T455" s="49"/>
      <c r="U455" s="49"/>
      <c r="V455" s="49"/>
      <c r="W455" s="49"/>
      <c r="X455" s="49"/>
      <c r="Y455" s="49"/>
      <c r="Z455" s="49"/>
      <c r="AA455" s="49"/>
      <c r="AB455" s="49"/>
      <c r="AC455" s="49"/>
      <c r="AD455" s="49"/>
      <c r="AE455" s="49"/>
      <c r="AF455" s="49"/>
      <c r="AG455" s="49"/>
      <c r="AH455" s="49"/>
      <c r="AI455" s="49"/>
      <c r="AJ455" s="49"/>
      <c r="AK455" s="49"/>
      <c r="AL455" s="49"/>
      <c r="AM455" s="49"/>
      <c r="AN455" s="49"/>
      <c r="AO455" s="49"/>
      <c r="AP455" s="49"/>
      <c r="AQ455" s="49"/>
      <c r="AR455" s="49"/>
      <c r="AS455" s="49"/>
      <c r="AT455" s="49"/>
      <c r="AU455" s="49"/>
      <c r="AV455" s="49"/>
      <c r="AW455" s="49" t="s">
        <v>5929</v>
      </c>
      <c r="AX455" s="49"/>
      <c r="AY455" s="49"/>
      <c r="AZ455" s="49"/>
      <c r="BA455" s="49"/>
      <c r="BB455" s="49"/>
      <c r="BC455" s="49"/>
      <c r="BD455" s="49"/>
      <c r="BE455" s="49"/>
      <c r="BF455" s="49"/>
      <c r="BG455" s="49"/>
      <c r="BH455" s="49"/>
      <c r="BI455" s="49"/>
      <c r="BJ455" s="49"/>
      <c r="BK455" s="49"/>
      <c r="BL455" s="49"/>
    </row>
    <row r="456" spans="1:64" s="26" customFormat="1" x14ac:dyDescent="0.2">
      <c r="A456" s="49" t="s">
        <v>724</v>
      </c>
      <c r="B456" s="50" t="s">
        <v>1167</v>
      </c>
      <c r="C456" s="51" t="s">
        <v>1199</v>
      </c>
      <c r="D456" s="50">
        <v>40</v>
      </c>
      <c r="E456" s="50" t="s">
        <v>26</v>
      </c>
      <c r="F456" s="50">
        <v>18</v>
      </c>
      <c r="G456" s="49" t="s">
        <v>27</v>
      </c>
      <c r="H456" s="50" t="s">
        <v>28</v>
      </c>
      <c r="I456" s="49" t="s">
        <v>41</v>
      </c>
      <c r="J456" s="49" t="s">
        <v>76</v>
      </c>
      <c r="K456" s="49"/>
      <c r="L456" s="49"/>
      <c r="M456" s="49" t="s">
        <v>32</v>
      </c>
      <c r="N456" s="49" t="s">
        <v>368</v>
      </c>
      <c r="O456" s="49">
        <v>24</v>
      </c>
      <c r="P456" s="50" t="s">
        <v>28</v>
      </c>
      <c r="Q456" s="49"/>
      <c r="R456" s="49"/>
      <c r="S456" s="49"/>
      <c r="T456" s="49"/>
      <c r="U456" s="49"/>
      <c r="V456" s="49"/>
      <c r="W456" s="49"/>
      <c r="X456" s="49"/>
      <c r="Y456" s="49"/>
      <c r="Z456" s="49"/>
      <c r="AA456" s="49"/>
      <c r="AB456" s="49"/>
      <c r="AC456" s="49"/>
      <c r="AD456" s="49"/>
      <c r="AE456" s="49"/>
      <c r="AF456" s="49"/>
      <c r="AG456" s="49"/>
      <c r="AH456" s="49"/>
      <c r="AI456" s="49"/>
      <c r="AJ456" s="49"/>
      <c r="AK456" s="49"/>
      <c r="AL456" s="49"/>
      <c r="AM456" s="49"/>
      <c r="AN456" s="49"/>
      <c r="AO456" s="49"/>
      <c r="AP456" s="49"/>
      <c r="AQ456" s="49"/>
      <c r="AR456" s="49"/>
      <c r="AS456" s="49"/>
      <c r="AT456" s="49"/>
      <c r="AU456" s="49"/>
      <c r="AV456" s="49"/>
      <c r="AW456" s="49" t="s">
        <v>5929</v>
      </c>
      <c r="AX456" s="49"/>
      <c r="AY456" s="49"/>
      <c r="AZ456" s="49"/>
      <c r="BA456" s="49"/>
      <c r="BB456" s="49"/>
      <c r="BC456" s="49"/>
      <c r="BD456" s="49"/>
      <c r="BE456" s="49"/>
      <c r="BF456" s="49"/>
      <c r="BG456" s="49"/>
      <c r="BH456" s="49"/>
      <c r="BI456" s="49"/>
      <c r="BJ456" s="49"/>
      <c r="BK456" s="49"/>
      <c r="BL456" s="49"/>
    </row>
    <row r="457" spans="1:64" s="26" customFormat="1" x14ac:dyDescent="0.2">
      <c r="A457" s="49" t="s">
        <v>724</v>
      </c>
      <c r="B457" s="50" t="s">
        <v>1167</v>
      </c>
      <c r="C457" s="51" t="s">
        <v>1200</v>
      </c>
      <c r="D457" s="50">
        <v>40</v>
      </c>
      <c r="E457" s="50" t="s">
        <v>26</v>
      </c>
      <c r="F457" s="50">
        <v>11</v>
      </c>
      <c r="G457" s="49" t="s">
        <v>27</v>
      </c>
      <c r="H457" s="50" t="s">
        <v>28</v>
      </c>
      <c r="I457" s="49" t="s">
        <v>41</v>
      </c>
      <c r="J457" s="49" t="s">
        <v>76</v>
      </c>
      <c r="K457" s="49"/>
      <c r="L457" s="49"/>
      <c r="M457" s="49" t="s">
        <v>32</v>
      </c>
      <c r="N457" s="49" t="s">
        <v>368</v>
      </c>
      <c r="O457" s="49">
        <v>24</v>
      </c>
      <c r="P457" s="50" t="s">
        <v>28</v>
      </c>
      <c r="Q457" s="49"/>
      <c r="R457" s="49"/>
      <c r="S457" s="49"/>
      <c r="T457" s="49"/>
      <c r="U457" s="49"/>
      <c r="V457" s="49"/>
      <c r="W457" s="49"/>
      <c r="X457" s="49"/>
      <c r="Y457" s="49"/>
      <c r="Z457" s="49"/>
      <c r="AA457" s="49"/>
      <c r="AB457" s="49"/>
      <c r="AC457" s="49"/>
      <c r="AD457" s="49"/>
      <c r="AE457" s="49"/>
      <c r="AF457" s="49"/>
      <c r="AG457" s="49"/>
      <c r="AH457" s="49"/>
      <c r="AI457" s="49"/>
      <c r="AJ457" s="49"/>
      <c r="AK457" s="49"/>
      <c r="AL457" s="49"/>
      <c r="AM457" s="49"/>
      <c r="AN457" s="49"/>
      <c r="AO457" s="49"/>
      <c r="AP457" s="49"/>
      <c r="AQ457" s="49"/>
      <c r="AR457" s="49"/>
      <c r="AS457" s="49"/>
      <c r="AT457" s="49"/>
      <c r="AU457" s="49"/>
      <c r="AV457" s="49"/>
      <c r="AW457" s="49" t="s">
        <v>5929</v>
      </c>
      <c r="AX457" s="49"/>
      <c r="AY457" s="49"/>
      <c r="AZ457" s="49"/>
      <c r="BA457" s="49"/>
      <c r="BB457" s="49"/>
      <c r="BC457" s="49"/>
      <c r="BD457" s="49"/>
      <c r="BE457" s="49"/>
      <c r="BF457" s="49"/>
      <c r="BG457" s="49"/>
      <c r="BH457" s="49"/>
      <c r="BI457" s="49"/>
      <c r="BJ457" s="49"/>
      <c r="BK457" s="49"/>
      <c r="BL457" s="49"/>
    </row>
    <row r="458" spans="1:64" s="26" customFormat="1" x14ac:dyDescent="0.2">
      <c r="A458" s="49" t="s">
        <v>724</v>
      </c>
      <c r="B458" s="50" t="s">
        <v>1167</v>
      </c>
      <c r="C458" s="51" t="s">
        <v>1201</v>
      </c>
      <c r="D458" s="50">
        <v>40</v>
      </c>
      <c r="E458" s="50" t="s">
        <v>26</v>
      </c>
      <c r="F458" s="50">
        <v>18</v>
      </c>
      <c r="G458" s="49" t="s">
        <v>27</v>
      </c>
      <c r="H458" s="50" t="s">
        <v>28</v>
      </c>
      <c r="I458" s="49" t="s">
        <v>41</v>
      </c>
      <c r="J458" s="49" t="s">
        <v>76</v>
      </c>
      <c r="K458" s="49"/>
      <c r="L458" s="49"/>
      <c r="M458" s="49" t="s">
        <v>32</v>
      </c>
      <c r="N458" s="49" t="s">
        <v>368</v>
      </c>
      <c r="O458" s="49">
        <v>24</v>
      </c>
      <c r="P458" s="50" t="s">
        <v>28</v>
      </c>
      <c r="Q458" s="49"/>
      <c r="R458" s="49"/>
      <c r="S458" s="49"/>
      <c r="T458" s="49"/>
      <c r="U458" s="49"/>
      <c r="V458" s="49"/>
      <c r="W458" s="49"/>
      <c r="X458" s="49"/>
      <c r="Y458" s="49"/>
      <c r="Z458" s="49"/>
      <c r="AA458" s="49"/>
      <c r="AB458" s="49"/>
      <c r="AC458" s="49"/>
      <c r="AD458" s="49"/>
      <c r="AE458" s="49"/>
      <c r="AF458" s="49"/>
      <c r="AG458" s="49"/>
      <c r="AH458" s="49"/>
      <c r="AI458" s="49"/>
      <c r="AJ458" s="49"/>
      <c r="AK458" s="49"/>
      <c r="AL458" s="49"/>
      <c r="AM458" s="49"/>
      <c r="AN458" s="49"/>
      <c r="AO458" s="49"/>
      <c r="AP458" s="49"/>
      <c r="AQ458" s="49"/>
      <c r="AR458" s="49"/>
      <c r="AS458" s="49"/>
      <c r="AT458" s="49"/>
      <c r="AU458" s="49"/>
      <c r="AV458" s="49"/>
      <c r="AW458" s="49" t="s">
        <v>5929</v>
      </c>
      <c r="AX458" s="49"/>
      <c r="AY458" s="49"/>
      <c r="AZ458" s="49"/>
      <c r="BA458" s="49"/>
      <c r="BB458" s="49"/>
      <c r="BC458" s="49"/>
      <c r="BD458" s="49"/>
      <c r="BE458" s="49"/>
      <c r="BF458" s="49"/>
      <c r="BG458" s="49"/>
      <c r="BH458" s="49"/>
      <c r="BI458" s="49"/>
      <c r="BJ458" s="49"/>
      <c r="BK458" s="49"/>
      <c r="BL458" s="49"/>
    </row>
    <row r="459" spans="1:64" s="26" customFormat="1" x14ac:dyDescent="0.2">
      <c r="A459" s="49" t="s">
        <v>724</v>
      </c>
      <c r="B459" s="50" t="s">
        <v>1167</v>
      </c>
      <c r="C459" s="50" t="s">
        <v>1202</v>
      </c>
      <c r="D459" s="50">
        <v>50</v>
      </c>
      <c r="E459" s="50" t="s">
        <v>26</v>
      </c>
      <c r="F459" s="50">
        <v>3</v>
      </c>
      <c r="G459" s="49" t="s">
        <v>84</v>
      </c>
      <c r="H459" s="50" t="s">
        <v>28</v>
      </c>
      <c r="I459" s="49" t="s">
        <v>41</v>
      </c>
      <c r="J459" s="49" t="s">
        <v>76</v>
      </c>
      <c r="K459" s="49"/>
      <c r="L459" s="49"/>
      <c r="M459" s="49" t="s">
        <v>69</v>
      </c>
      <c r="N459" s="49" t="s">
        <v>368</v>
      </c>
      <c r="O459" s="49">
        <v>7</v>
      </c>
      <c r="P459" s="50" t="s">
        <v>28</v>
      </c>
      <c r="Q459" s="49"/>
      <c r="R459" s="49"/>
      <c r="S459" s="49"/>
      <c r="T459" s="49"/>
      <c r="U459" s="49"/>
      <c r="V459" s="49"/>
      <c r="W459" s="49"/>
      <c r="X459" s="49"/>
      <c r="Y459" s="49"/>
      <c r="Z459" s="49"/>
      <c r="AA459" s="49"/>
      <c r="AB459" s="49"/>
      <c r="AC459" s="49"/>
      <c r="AD459" s="49"/>
      <c r="AE459" s="49"/>
      <c r="AF459" s="49"/>
      <c r="AG459" s="49"/>
      <c r="AH459" s="49"/>
      <c r="AI459" s="49"/>
      <c r="AJ459" s="49"/>
      <c r="AK459" s="49"/>
      <c r="AL459" s="49"/>
      <c r="AM459" s="49"/>
      <c r="AN459" s="49"/>
      <c r="AO459" s="49"/>
      <c r="AP459" s="49"/>
      <c r="AQ459" s="49"/>
      <c r="AR459" s="49"/>
      <c r="AS459" s="49"/>
      <c r="AT459" s="49"/>
      <c r="AU459" s="49"/>
      <c r="AV459" s="49"/>
      <c r="AW459" s="49" t="s">
        <v>5929</v>
      </c>
      <c r="AX459" s="49"/>
      <c r="AY459" s="49"/>
      <c r="AZ459" s="49"/>
      <c r="BA459" s="49"/>
      <c r="BB459" s="49"/>
      <c r="BC459" s="49"/>
      <c r="BD459" s="49"/>
      <c r="BE459" s="49"/>
      <c r="BF459" s="49"/>
      <c r="BG459" s="49"/>
      <c r="BH459" s="49"/>
      <c r="BI459" s="49"/>
      <c r="BJ459" s="49"/>
      <c r="BK459" s="49"/>
      <c r="BL459" s="49"/>
    </row>
    <row r="460" spans="1:64" s="26" customFormat="1" x14ac:dyDescent="0.2">
      <c r="A460" s="49" t="s">
        <v>724</v>
      </c>
      <c r="B460" s="50" t="s">
        <v>1167</v>
      </c>
      <c r="C460" s="50" t="s">
        <v>1203</v>
      </c>
      <c r="D460" s="50">
        <v>50</v>
      </c>
      <c r="E460" s="50" t="s">
        <v>26</v>
      </c>
      <c r="F460" s="50">
        <v>10</v>
      </c>
      <c r="G460" s="49" t="s">
        <v>84</v>
      </c>
      <c r="H460" s="50" t="s">
        <v>28</v>
      </c>
      <c r="I460" s="49" t="s">
        <v>41</v>
      </c>
      <c r="J460" s="49" t="s">
        <v>76</v>
      </c>
      <c r="K460" s="49"/>
      <c r="L460" s="49"/>
      <c r="M460" s="49" t="s">
        <v>69</v>
      </c>
      <c r="N460" s="49" t="s">
        <v>368</v>
      </c>
      <c r="O460" s="49">
        <v>7</v>
      </c>
      <c r="P460" s="50" t="s">
        <v>28</v>
      </c>
      <c r="Q460" s="49"/>
      <c r="R460" s="49"/>
      <c r="S460" s="49"/>
      <c r="T460" s="49"/>
      <c r="U460" s="49"/>
      <c r="V460" s="49"/>
      <c r="W460" s="49"/>
      <c r="X460" s="49"/>
      <c r="Y460" s="49"/>
      <c r="Z460" s="49"/>
      <c r="AA460" s="49"/>
      <c r="AB460" s="49"/>
      <c r="AC460" s="49"/>
      <c r="AD460" s="49"/>
      <c r="AE460" s="49"/>
      <c r="AF460" s="49"/>
      <c r="AG460" s="49"/>
      <c r="AH460" s="49"/>
      <c r="AI460" s="49"/>
      <c r="AJ460" s="49"/>
      <c r="AK460" s="49"/>
      <c r="AL460" s="49"/>
      <c r="AM460" s="49"/>
      <c r="AN460" s="49"/>
      <c r="AO460" s="49"/>
      <c r="AP460" s="49"/>
      <c r="AQ460" s="49"/>
      <c r="AR460" s="49"/>
      <c r="AS460" s="49"/>
      <c r="AT460" s="49"/>
      <c r="AU460" s="49"/>
      <c r="AV460" s="49"/>
      <c r="AW460" s="49" t="s">
        <v>5929</v>
      </c>
      <c r="AX460" s="49"/>
      <c r="AY460" s="49"/>
      <c r="AZ460" s="49"/>
      <c r="BA460" s="49"/>
      <c r="BB460" s="49"/>
      <c r="BC460" s="49"/>
      <c r="BD460" s="49"/>
      <c r="BE460" s="49"/>
      <c r="BF460" s="49"/>
      <c r="BG460" s="49"/>
      <c r="BH460" s="49"/>
      <c r="BI460" s="49"/>
      <c r="BJ460" s="49"/>
      <c r="BK460" s="49"/>
      <c r="BL460" s="49"/>
    </row>
    <row r="461" spans="1:64" s="26" customFormat="1" x14ac:dyDescent="0.2">
      <c r="A461" s="49" t="s">
        <v>724</v>
      </c>
      <c r="B461" s="50" t="s">
        <v>1167</v>
      </c>
      <c r="C461" s="50" t="s">
        <v>1204</v>
      </c>
      <c r="D461" s="50">
        <v>50</v>
      </c>
      <c r="E461" s="50" t="s">
        <v>26</v>
      </c>
      <c r="F461" s="50">
        <v>5</v>
      </c>
      <c r="G461" s="49" t="s">
        <v>84</v>
      </c>
      <c r="H461" s="50" t="s">
        <v>28</v>
      </c>
      <c r="I461" s="49" t="s">
        <v>41</v>
      </c>
      <c r="J461" s="49" t="s">
        <v>76</v>
      </c>
      <c r="K461" s="49"/>
      <c r="L461" s="49"/>
      <c r="M461" s="49" t="s">
        <v>69</v>
      </c>
      <c r="N461" s="49" t="s">
        <v>368</v>
      </c>
      <c r="O461" s="49">
        <v>7</v>
      </c>
      <c r="P461" s="50" t="s">
        <v>28</v>
      </c>
      <c r="Q461" s="49"/>
      <c r="R461" s="49"/>
      <c r="S461" s="49"/>
      <c r="T461" s="49"/>
      <c r="U461" s="49"/>
      <c r="V461" s="49"/>
      <c r="W461" s="49"/>
      <c r="X461" s="49"/>
      <c r="Y461" s="49"/>
      <c r="Z461" s="49"/>
      <c r="AA461" s="49"/>
      <c r="AB461" s="49"/>
      <c r="AC461" s="49"/>
      <c r="AD461" s="49"/>
      <c r="AE461" s="49"/>
      <c r="AF461" s="49"/>
      <c r="AG461" s="49"/>
      <c r="AH461" s="49"/>
      <c r="AI461" s="49"/>
      <c r="AJ461" s="49"/>
      <c r="AK461" s="49"/>
      <c r="AL461" s="49"/>
      <c r="AM461" s="49"/>
      <c r="AN461" s="49"/>
      <c r="AO461" s="49"/>
      <c r="AP461" s="49"/>
      <c r="AQ461" s="49"/>
      <c r="AR461" s="49"/>
      <c r="AS461" s="49"/>
      <c r="AT461" s="49"/>
      <c r="AU461" s="49"/>
      <c r="AV461" s="49"/>
      <c r="AW461" s="49" t="s">
        <v>5929</v>
      </c>
      <c r="AX461" s="49"/>
      <c r="AY461" s="49"/>
      <c r="AZ461" s="49"/>
      <c r="BA461" s="49"/>
      <c r="BB461" s="49"/>
      <c r="BC461" s="49"/>
      <c r="BD461" s="49"/>
      <c r="BE461" s="49"/>
      <c r="BF461" s="49"/>
      <c r="BG461" s="49"/>
      <c r="BH461" s="49"/>
      <c r="BI461" s="49"/>
      <c r="BJ461" s="49"/>
      <c r="BK461" s="49"/>
      <c r="BL461" s="49"/>
    </row>
    <row r="462" spans="1:64" s="26" customFormat="1" x14ac:dyDescent="0.2">
      <c r="A462" s="49" t="s">
        <v>724</v>
      </c>
      <c r="B462" s="50" t="s">
        <v>1167</v>
      </c>
      <c r="C462" s="51" t="s">
        <v>1205</v>
      </c>
      <c r="D462" s="50">
        <v>40</v>
      </c>
      <c r="E462" s="50" t="s">
        <v>26</v>
      </c>
      <c r="F462" s="50">
        <v>8</v>
      </c>
      <c r="G462" s="49" t="s">
        <v>27</v>
      </c>
      <c r="H462" s="50" t="s">
        <v>28</v>
      </c>
      <c r="I462" s="49" t="s">
        <v>41</v>
      </c>
      <c r="J462" s="49" t="s">
        <v>76</v>
      </c>
      <c r="K462" s="49"/>
      <c r="L462" s="49"/>
      <c r="M462" s="49" t="s">
        <v>32</v>
      </c>
      <c r="N462" s="49" t="s">
        <v>368</v>
      </c>
      <c r="O462" s="49">
        <v>24</v>
      </c>
      <c r="P462" s="50" t="s">
        <v>28</v>
      </c>
      <c r="Q462" s="49"/>
      <c r="R462" s="49"/>
      <c r="S462" s="49"/>
      <c r="T462" s="49"/>
      <c r="U462" s="49"/>
      <c r="V462" s="49"/>
      <c r="W462" s="49"/>
      <c r="X462" s="49"/>
      <c r="Y462" s="49"/>
      <c r="Z462" s="49"/>
      <c r="AA462" s="49"/>
      <c r="AB462" s="49"/>
      <c r="AC462" s="49"/>
      <c r="AD462" s="49"/>
      <c r="AE462" s="49"/>
      <c r="AF462" s="49"/>
      <c r="AG462" s="49"/>
      <c r="AH462" s="49"/>
      <c r="AI462" s="49"/>
      <c r="AJ462" s="49"/>
      <c r="AK462" s="49"/>
      <c r="AL462" s="49"/>
      <c r="AM462" s="49"/>
      <c r="AN462" s="49"/>
      <c r="AO462" s="49"/>
      <c r="AP462" s="49"/>
      <c r="AQ462" s="49"/>
      <c r="AR462" s="49"/>
      <c r="AS462" s="49"/>
      <c r="AT462" s="49"/>
      <c r="AU462" s="49"/>
      <c r="AV462" s="49"/>
      <c r="AW462" s="49" t="s">
        <v>5929</v>
      </c>
      <c r="AX462" s="49"/>
      <c r="AY462" s="49"/>
      <c r="AZ462" s="49"/>
      <c r="BA462" s="49"/>
      <c r="BB462" s="49"/>
      <c r="BC462" s="49"/>
      <c r="BD462" s="49"/>
      <c r="BE462" s="49"/>
      <c r="BF462" s="49"/>
      <c r="BG462" s="49"/>
      <c r="BH462" s="49"/>
      <c r="BI462" s="49"/>
      <c r="BJ462" s="49"/>
      <c r="BK462" s="49"/>
      <c r="BL462" s="49"/>
    </row>
    <row r="463" spans="1:64" s="26" customFormat="1" x14ac:dyDescent="0.2">
      <c r="A463" s="49" t="s">
        <v>724</v>
      </c>
      <c r="B463" s="50" t="s">
        <v>1167</v>
      </c>
      <c r="C463" s="51" t="s">
        <v>1206</v>
      </c>
      <c r="D463" s="50">
        <v>40</v>
      </c>
      <c r="E463" s="50" t="s">
        <v>26</v>
      </c>
      <c r="F463" s="50">
        <v>29</v>
      </c>
      <c r="G463" s="49" t="s">
        <v>27</v>
      </c>
      <c r="H463" s="50" t="s">
        <v>28</v>
      </c>
      <c r="I463" s="49" t="s">
        <v>41</v>
      </c>
      <c r="J463" s="49" t="s">
        <v>76</v>
      </c>
      <c r="K463" s="49"/>
      <c r="L463" s="49"/>
      <c r="M463" s="49" t="s">
        <v>32</v>
      </c>
      <c r="N463" s="49" t="s">
        <v>368</v>
      </c>
      <c r="O463" s="49">
        <v>24</v>
      </c>
      <c r="P463" s="50" t="s">
        <v>28</v>
      </c>
      <c r="Q463" s="49"/>
      <c r="R463" s="49"/>
      <c r="S463" s="49"/>
      <c r="T463" s="49"/>
      <c r="U463" s="49"/>
      <c r="V463" s="49"/>
      <c r="W463" s="49"/>
      <c r="X463" s="49"/>
      <c r="Y463" s="49"/>
      <c r="Z463" s="49"/>
      <c r="AA463" s="49"/>
      <c r="AB463" s="49"/>
      <c r="AC463" s="49"/>
      <c r="AD463" s="49"/>
      <c r="AE463" s="49"/>
      <c r="AF463" s="49"/>
      <c r="AG463" s="49"/>
      <c r="AH463" s="49"/>
      <c r="AI463" s="49"/>
      <c r="AJ463" s="49"/>
      <c r="AK463" s="49"/>
      <c r="AL463" s="49"/>
      <c r="AM463" s="49"/>
      <c r="AN463" s="49"/>
      <c r="AO463" s="49"/>
      <c r="AP463" s="49"/>
      <c r="AQ463" s="49"/>
      <c r="AR463" s="49"/>
      <c r="AS463" s="49"/>
      <c r="AT463" s="49"/>
      <c r="AU463" s="49"/>
      <c r="AV463" s="49"/>
      <c r="AW463" s="49" t="s">
        <v>5929</v>
      </c>
      <c r="AX463" s="49"/>
      <c r="AY463" s="49"/>
      <c r="AZ463" s="49"/>
      <c r="BA463" s="49"/>
      <c r="BB463" s="49"/>
      <c r="BC463" s="49"/>
      <c r="BD463" s="49"/>
      <c r="BE463" s="49"/>
      <c r="BF463" s="49"/>
      <c r="BG463" s="49"/>
      <c r="BH463" s="49"/>
      <c r="BI463" s="49"/>
      <c r="BJ463" s="49"/>
      <c r="BK463" s="49"/>
      <c r="BL463" s="49"/>
    </row>
    <row r="464" spans="1:64" s="26" customFormat="1" x14ac:dyDescent="0.2">
      <c r="A464" s="49" t="s">
        <v>724</v>
      </c>
      <c r="B464" s="50" t="s">
        <v>1167</v>
      </c>
      <c r="C464" s="51" t="s">
        <v>1207</v>
      </c>
      <c r="D464" s="50">
        <v>40</v>
      </c>
      <c r="E464" s="50" t="s">
        <v>26</v>
      </c>
      <c r="F464" s="50">
        <v>23</v>
      </c>
      <c r="G464" s="49" t="s">
        <v>27</v>
      </c>
      <c r="H464" s="50" t="s">
        <v>28</v>
      </c>
      <c r="I464" s="49" t="s">
        <v>41</v>
      </c>
      <c r="J464" s="49" t="s">
        <v>76</v>
      </c>
      <c r="K464" s="49"/>
      <c r="L464" s="49"/>
      <c r="M464" s="49" t="s">
        <v>32</v>
      </c>
      <c r="N464" s="49" t="s">
        <v>368</v>
      </c>
      <c r="O464" s="49">
        <v>24</v>
      </c>
      <c r="P464" s="50" t="s">
        <v>28</v>
      </c>
      <c r="Q464" s="49"/>
      <c r="R464" s="49"/>
      <c r="S464" s="49"/>
      <c r="T464" s="49"/>
      <c r="U464" s="49"/>
      <c r="V464" s="49"/>
      <c r="W464" s="49"/>
      <c r="X464" s="49"/>
      <c r="Y464" s="49"/>
      <c r="Z464" s="49"/>
      <c r="AA464" s="49"/>
      <c r="AB464" s="49"/>
      <c r="AC464" s="49"/>
      <c r="AD464" s="49"/>
      <c r="AE464" s="49"/>
      <c r="AF464" s="49"/>
      <c r="AG464" s="49"/>
      <c r="AH464" s="49"/>
      <c r="AI464" s="49"/>
      <c r="AJ464" s="49"/>
      <c r="AK464" s="49"/>
      <c r="AL464" s="49"/>
      <c r="AM464" s="49"/>
      <c r="AN464" s="49"/>
      <c r="AO464" s="49"/>
      <c r="AP464" s="49"/>
      <c r="AQ464" s="49"/>
      <c r="AR464" s="49"/>
      <c r="AS464" s="49"/>
      <c r="AT464" s="49"/>
      <c r="AU464" s="49"/>
      <c r="AV464" s="49"/>
      <c r="AW464" s="49" t="s">
        <v>5929</v>
      </c>
      <c r="AX464" s="49"/>
      <c r="AY464" s="49"/>
      <c r="AZ464" s="49"/>
      <c r="BA464" s="49"/>
      <c r="BB464" s="49"/>
      <c r="BC464" s="49"/>
      <c r="BD464" s="49"/>
      <c r="BE464" s="49"/>
      <c r="BF464" s="49"/>
      <c r="BG464" s="49"/>
      <c r="BH464" s="49"/>
      <c r="BI464" s="49"/>
      <c r="BJ464" s="49"/>
      <c r="BK464" s="49"/>
      <c r="BL464" s="49"/>
    </row>
    <row r="465" spans="1:64" s="26" customFormat="1" x14ac:dyDescent="0.2">
      <c r="A465" s="49" t="s">
        <v>724</v>
      </c>
      <c r="B465" s="50" t="s">
        <v>1167</v>
      </c>
      <c r="C465" s="51" t="s">
        <v>1208</v>
      </c>
      <c r="D465" s="50">
        <v>40</v>
      </c>
      <c r="E465" s="50" t="s">
        <v>26</v>
      </c>
      <c r="F465" s="50">
        <v>2</v>
      </c>
      <c r="G465" s="49" t="s">
        <v>27</v>
      </c>
      <c r="H465" s="50" t="s">
        <v>28</v>
      </c>
      <c r="I465" s="49" t="s">
        <v>41</v>
      </c>
      <c r="J465" s="49" t="s">
        <v>76</v>
      </c>
      <c r="K465" s="49"/>
      <c r="L465" s="49"/>
      <c r="M465" s="49" t="s">
        <v>32</v>
      </c>
      <c r="N465" s="49" t="s">
        <v>368</v>
      </c>
      <c r="O465" s="49">
        <v>24</v>
      </c>
      <c r="P465" s="50" t="s">
        <v>28</v>
      </c>
      <c r="Q465" s="49"/>
      <c r="R465" s="49"/>
      <c r="S465" s="49"/>
      <c r="T465" s="49"/>
      <c r="U465" s="49"/>
      <c r="V465" s="49"/>
      <c r="W465" s="49"/>
      <c r="X465" s="49"/>
      <c r="Y465" s="49"/>
      <c r="Z465" s="49"/>
      <c r="AA465" s="49"/>
      <c r="AB465" s="49"/>
      <c r="AC465" s="49"/>
      <c r="AD465" s="49"/>
      <c r="AE465" s="49"/>
      <c r="AF465" s="49"/>
      <c r="AG465" s="49"/>
      <c r="AH465" s="49"/>
      <c r="AI465" s="49"/>
      <c r="AJ465" s="49"/>
      <c r="AK465" s="49"/>
      <c r="AL465" s="49"/>
      <c r="AM465" s="49"/>
      <c r="AN465" s="49"/>
      <c r="AO465" s="49"/>
      <c r="AP465" s="49"/>
      <c r="AQ465" s="49"/>
      <c r="AR465" s="49"/>
      <c r="AS465" s="49"/>
      <c r="AT465" s="49"/>
      <c r="AU465" s="49"/>
      <c r="AV465" s="49"/>
      <c r="AW465" s="49" t="s">
        <v>5929</v>
      </c>
      <c r="AX465" s="49"/>
      <c r="AY465" s="49"/>
      <c r="AZ465" s="49"/>
      <c r="BA465" s="49"/>
      <c r="BB465" s="49"/>
      <c r="BC465" s="49"/>
      <c r="BD465" s="49"/>
      <c r="BE465" s="49"/>
      <c r="BF465" s="49"/>
      <c r="BG465" s="49"/>
      <c r="BH465" s="49"/>
      <c r="BI465" s="49"/>
      <c r="BJ465" s="49"/>
      <c r="BK465" s="49"/>
      <c r="BL465" s="49"/>
    </row>
    <row r="466" spans="1:64" s="26" customFormat="1" x14ac:dyDescent="0.2">
      <c r="A466" s="49" t="s">
        <v>724</v>
      </c>
      <c r="B466" s="50" t="s">
        <v>1167</v>
      </c>
      <c r="C466" s="51" t="s">
        <v>1209</v>
      </c>
      <c r="D466" s="50">
        <v>40</v>
      </c>
      <c r="E466" s="50" t="s">
        <v>26</v>
      </c>
      <c r="F466" s="50">
        <v>4</v>
      </c>
      <c r="G466" s="49" t="s">
        <v>27</v>
      </c>
      <c r="H466" s="50" t="s">
        <v>28</v>
      </c>
      <c r="I466" s="49" t="s">
        <v>41</v>
      </c>
      <c r="J466" s="49" t="s">
        <v>76</v>
      </c>
      <c r="K466" s="49"/>
      <c r="L466" s="49"/>
      <c r="M466" s="49" t="s">
        <v>32</v>
      </c>
      <c r="N466" s="49" t="s">
        <v>368</v>
      </c>
      <c r="O466" s="49">
        <v>24</v>
      </c>
      <c r="P466" s="50" t="s">
        <v>28</v>
      </c>
      <c r="Q466" s="49"/>
      <c r="R466" s="49"/>
      <c r="S466" s="49"/>
      <c r="T466" s="49"/>
      <c r="U466" s="49"/>
      <c r="V466" s="49"/>
      <c r="W466" s="49"/>
      <c r="X466" s="49"/>
      <c r="Y466" s="49"/>
      <c r="Z466" s="49"/>
      <c r="AA466" s="49"/>
      <c r="AB466" s="49"/>
      <c r="AC466" s="49"/>
      <c r="AD466" s="49"/>
      <c r="AE466" s="49"/>
      <c r="AF466" s="49"/>
      <c r="AG466" s="49"/>
      <c r="AH466" s="49"/>
      <c r="AI466" s="49"/>
      <c r="AJ466" s="49"/>
      <c r="AK466" s="49"/>
      <c r="AL466" s="49"/>
      <c r="AM466" s="49"/>
      <c r="AN466" s="49"/>
      <c r="AO466" s="49"/>
      <c r="AP466" s="49"/>
      <c r="AQ466" s="49"/>
      <c r="AR466" s="49"/>
      <c r="AS466" s="49"/>
      <c r="AT466" s="49"/>
      <c r="AU466" s="49"/>
      <c r="AV466" s="49"/>
      <c r="AW466" s="49" t="s">
        <v>5929</v>
      </c>
      <c r="AX466" s="49"/>
      <c r="AY466" s="49"/>
      <c r="AZ466" s="49"/>
      <c r="BA466" s="49"/>
      <c r="BB466" s="49"/>
      <c r="BC466" s="49"/>
      <c r="BD466" s="49"/>
      <c r="BE466" s="49"/>
      <c r="BF466" s="49"/>
      <c r="BG466" s="49"/>
      <c r="BH466" s="49"/>
      <c r="BI466" s="49"/>
      <c r="BJ466" s="49"/>
      <c r="BK466" s="49"/>
      <c r="BL466" s="49"/>
    </row>
    <row r="467" spans="1:64" s="26" customFormat="1" x14ac:dyDescent="0.2">
      <c r="A467" s="49" t="s">
        <v>724</v>
      </c>
      <c r="B467" s="50" t="s">
        <v>1167</v>
      </c>
      <c r="C467" s="51" t="s">
        <v>1210</v>
      </c>
      <c r="D467" s="50">
        <v>40</v>
      </c>
      <c r="E467" s="50" t="s">
        <v>26</v>
      </c>
      <c r="F467" s="50">
        <v>5</v>
      </c>
      <c r="G467" s="49" t="s">
        <v>27</v>
      </c>
      <c r="H467" s="50" t="s">
        <v>28</v>
      </c>
      <c r="I467" s="49" t="s">
        <v>41</v>
      </c>
      <c r="J467" s="49" t="s">
        <v>76</v>
      </c>
      <c r="K467" s="49"/>
      <c r="L467" s="49"/>
      <c r="M467" s="49" t="s">
        <v>32</v>
      </c>
      <c r="N467" s="49" t="s">
        <v>368</v>
      </c>
      <c r="O467" s="49">
        <v>24</v>
      </c>
      <c r="P467" s="50" t="s">
        <v>28</v>
      </c>
      <c r="Q467" s="49"/>
      <c r="R467" s="49"/>
      <c r="S467" s="49"/>
      <c r="T467" s="49"/>
      <c r="U467" s="49"/>
      <c r="V467" s="49"/>
      <c r="W467" s="49"/>
      <c r="X467" s="49"/>
      <c r="Y467" s="49"/>
      <c r="Z467" s="49"/>
      <c r="AA467" s="49"/>
      <c r="AB467" s="49"/>
      <c r="AC467" s="49"/>
      <c r="AD467" s="49"/>
      <c r="AE467" s="49"/>
      <c r="AF467" s="49"/>
      <c r="AG467" s="49"/>
      <c r="AH467" s="49"/>
      <c r="AI467" s="49"/>
      <c r="AJ467" s="49"/>
      <c r="AK467" s="49"/>
      <c r="AL467" s="49"/>
      <c r="AM467" s="49"/>
      <c r="AN467" s="49"/>
      <c r="AO467" s="49"/>
      <c r="AP467" s="49"/>
      <c r="AQ467" s="49"/>
      <c r="AR467" s="49"/>
      <c r="AS467" s="49"/>
      <c r="AT467" s="49"/>
      <c r="AU467" s="49"/>
      <c r="AV467" s="49"/>
      <c r="AW467" s="49" t="s">
        <v>5929</v>
      </c>
      <c r="AX467" s="49"/>
      <c r="AY467" s="49"/>
      <c r="AZ467" s="49"/>
      <c r="BA467" s="49"/>
      <c r="BB467" s="49"/>
      <c r="BC467" s="49"/>
      <c r="BD467" s="49"/>
      <c r="BE467" s="49"/>
      <c r="BF467" s="49"/>
      <c r="BG467" s="49"/>
      <c r="BH467" s="49"/>
      <c r="BI467" s="49"/>
      <c r="BJ467" s="49"/>
      <c r="BK467" s="49"/>
      <c r="BL467" s="49"/>
    </row>
    <row r="468" spans="1:64" s="26" customFormat="1" x14ac:dyDescent="0.2">
      <c r="A468" s="49" t="s">
        <v>724</v>
      </c>
      <c r="B468" s="50" t="s">
        <v>1167</v>
      </c>
      <c r="C468" s="51" t="s">
        <v>1211</v>
      </c>
      <c r="D468" s="50">
        <v>40</v>
      </c>
      <c r="E468" s="50" t="s">
        <v>26</v>
      </c>
      <c r="F468" s="50">
        <v>4</v>
      </c>
      <c r="G468" s="49" t="s">
        <v>27</v>
      </c>
      <c r="H468" s="50" t="s">
        <v>28</v>
      </c>
      <c r="I468" s="49" t="s">
        <v>41</v>
      </c>
      <c r="J468" s="49" t="s">
        <v>76</v>
      </c>
      <c r="K468" s="49"/>
      <c r="L468" s="49"/>
      <c r="M468" s="49" t="s">
        <v>32</v>
      </c>
      <c r="N468" s="49" t="s">
        <v>368</v>
      </c>
      <c r="O468" s="49">
        <v>24</v>
      </c>
      <c r="P468" s="50" t="s">
        <v>28</v>
      </c>
      <c r="Q468" s="49"/>
      <c r="R468" s="49"/>
      <c r="S468" s="49"/>
      <c r="T468" s="49"/>
      <c r="U468" s="49"/>
      <c r="V468" s="49"/>
      <c r="W468" s="49"/>
      <c r="X468" s="49"/>
      <c r="Y468" s="49"/>
      <c r="Z468" s="49"/>
      <c r="AA468" s="49"/>
      <c r="AB468" s="49"/>
      <c r="AC468" s="49"/>
      <c r="AD468" s="49"/>
      <c r="AE468" s="49"/>
      <c r="AF468" s="49"/>
      <c r="AG468" s="49"/>
      <c r="AH468" s="49"/>
      <c r="AI468" s="49"/>
      <c r="AJ468" s="49"/>
      <c r="AK468" s="49"/>
      <c r="AL468" s="49"/>
      <c r="AM468" s="49"/>
      <c r="AN468" s="49"/>
      <c r="AO468" s="49"/>
      <c r="AP468" s="49"/>
      <c r="AQ468" s="49"/>
      <c r="AR468" s="49"/>
      <c r="AS468" s="49"/>
      <c r="AT468" s="49"/>
      <c r="AU468" s="49"/>
      <c r="AV468" s="49"/>
      <c r="AW468" s="49" t="s">
        <v>5929</v>
      </c>
      <c r="AX468" s="49"/>
      <c r="AY468" s="49"/>
      <c r="AZ468" s="49"/>
      <c r="BA468" s="49"/>
      <c r="BB468" s="49"/>
      <c r="BC468" s="49"/>
      <c r="BD468" s="49"/>
      <c r="BE468" s="49"/>
      <c r="BF468" s="49"/>
      <c r="BG468" s="49"/>
      <c r="BH468" s="49"/>
      <c r="BI468" s="49"/>
      <c r="BJ468" s="49"/>
      <c r="BK468" s="49"/>
      <c r="BL468" s="49"/>
    </row>
    <row r="469" spans="1:64" s="26" customFormat="1" x14ac:dyDescent="0.2">
      <c r="A469" s="49" t="s">
        <v>724</v>
      </c>
      <c r="B469" s="50" t="s">
        <v>1167</v>
      </c>
      <c r="C469" s="51" t="s">
        <v>1212</v>
      </c>
      <c r="D469" s="50">
        <v>40</v>
      </c>
      <c r="E469" s="50" t="s">
        <v>26</v>
      </c>
      <c r="F469" s="50">
        <v>3</v>
      </c>
      <c r="G469" s="49" t="s">
        <v>27</v>
      </c>
      <c r="H469" s="50" t="s">
        <v>28</v>
      </c>
      <c r="I469" s="49" t="s">
        <v>41</v>
      </c>
      <c r="J469" s="49" t="s">
        <v>76</v>
      </c>
      <c r="K469" s="49"/>
      <c r="L469" s="49"/>
      <c r="M469" s="49" t="s">
        <v>32</v>
      </c>
      <c r="N469" s="49" t="s">
        <v>368</v>
      </c>
      <c r="O469" s="49">
        <v>24</v>
      </c>
      <c r="P469" s="50" t="s">
        <v>28</v>
      </c>
      <c r="Q469" s="49"/>
      <c r="R469" s="49"/>
      <c r="S469" s="49"/>
      <c r="T469" s="49"/>
      <c r="U469" s="49"/>
      <c r="V469" s="49"/>
      <c r="W469" s="49"/>
      <c r="X469" s="49"/>
      <c r="Y469" s="49"/>
      <c r="Z469" s="49"/>
      <c r="AA469" s="49"/>
      <c r="AB469" s="49"/>
      <c r="AC469" s="49"/>
      <c r="AD469" s="49"/>
      <c r="AE469" s="49"/>
      <c r="AF469" s="49"/>
      <c r="AG469" s="49"/>
      <c r="AH469" s="49"/>
      <c r="AI469" s="49"/>
      <c r="AJ469" s="49"/>
      <c r="AK469" s="49"/>
      <c r="AL469" s="49"/>
      <c r="AM469" s="49"/>
      <c r="AN469" s="49"/>
      <c r="AO469" s="49"/>
      <c r="AP469" s="49"/>
      <c r="AQ469" s="49"/>
      <c r="AR469" s="49"/>
      <c r="AS469" s="49"/>
      <c r="AT469" s="49"/>
      <c r="AU469" s="49"/>
      <c r="AV469" s="49"/>
      <c r="AW469" s="49" t="s">
        <v>5929</v>
      </c>
      <c r="AX469" s="49"/>
      <c r="AY469" s="49"/>
      <c r="AZ469" s="49"/>
      <c r="BA469" s="49"/>
      <c r="BB469" s="49"/>
      <c r="BC469" s="49"/>
      <c r="BD469" s="49"/>
      <c r="BE469" s="49"/>
      <c r="BF469" s="49"/>
      <c r="BG469" s="49"/>
      <c r="BH469" s="49"/>
      <c r="BI469" s="49"/>
      <c r="BJ469" s="49"/>
      <c r="BK469" s="49"/>
      <c r="BL469" s="49"/>
    </row>
    <row r="470" spans="1:64" s="26" customFormat="1" x14ac:dyDescent="0.2">
      <c r="A470" s="49" t="s">
        <v>724</v>
      </c>
      <c r="B470" s="50" t="s">
        <v>1167</v>
      </c>
      <c r="C470" s="51" t="s">
        <v>1213</v>
      </c>
      <c r="D470" s="50">
        <v>40</v>
      </c>
      <c r="E470" s="50" t="s">
        <v>26</v>
      </c>
      <c r="F470" s="50">
        <v>6</v>
      </c>
      <c r="G470" s="49" t="s">
        <v>27</v>
      </c>
      <c r="H470" s="50" t="s">
        <v>28</v>
      </c>
      <c r="I470" s="49" t="s">
        <v>41</v>
      </c>
      <c r="J470" s="49" t="s">
        <v>76</v>
      </c>
      <c r="K470" s="49"/>
      <c r="L470" s="49"/>
      <c r="M470" s="49" t="s">
        <v>32</v>
      </c>
      <c r="N470" s="49" t="s">
        <v>368</v>
      </c>
      <c r="O470" s="49">
        <v>24</v>
      </c>
      <c r="P470" s="50" t="s">
        <v>28</v>
      </c>
      <c r="Q470" s="49"/>
      <c r="R470" s="49"/>
      <c r="S470" s="49"/>
      <c r="T470" s="49"/>
      <c r="U470" s="49"/>
      <c r="V470" s="49"/>
      <c r="W470" s="49"/>
      <c r="X470" s="49"/>
      <c r="Y470" s="49"/>
      <c r="Z470" s="49"/>
      <c r="AA470" s="49"/>
      <c r="AB470" s="49"/>
      <c r="AC470" s="49"/>
      <c r="AD470" s="49"/>
      <c r="AE470" s="49"/>
      <c r="AF470" s="49"/>
      <c r="AG470" s="49"/>
      <c r="AH470" s="49"/>
      <c r="AI470" s="49"/>
      <c r="AJ470" s="49"/>
      <c r="AK470" s="49"/>
      <c r="AL470" s="49"/>
      <c r="AM470" s="49"/>
      <c r="AN470" s="49"/>
      <c r="AO470" s="49"/>
      <c r="AP470" s="49"/>
      <c r="AQ470" s="49"/>
      <c r="AR470" s="49"/>
      <c r="AS470" s="49"/>
      <c r="AT470" s="49"/>
      <c r="AU470" s="49"/>
      <c r="AV470" s="49"/>
      <c r="AW470" s="49" t="s">
        <v>5929</v>
      </c>
      <c r="AX470" s="49"/>
      <c r="AY470" s="49"/>
      <c r="AZ470" s="49"/>
      <c r="BA470" s="49"/>
      <c r="BB470" s="49"/>
      <c r="BC470" s="49"/>
      <c r="BD470" s="49"/>
      <c r="BE470" s="49"/>
      <c r="BF470" s="49"/>
      <c r="BG470" s="49"/>
      <c r="BH470" s="49"/>
      <c r="BI470" s="49"/>
      <c r="BJ470" s="49"/>
      <c r="BK470" s="49"/>
      <c r="BL470" s="49"/>
    </row>
    <row r="471" spans="1:64" s="26" customFormat="1" x14ac:dyDescent="0.2">
      <c r="A471" s="49" t="s">
        <v>724</v>
      </c>
      <c r="B471" s="50" t="s">
        <v>1167</v>
      </c>
      <c r="C471" s="51" t="s">
        <v>1214</v>
      </c>
      <c r="D471" s="50">
        <v>40</v>
      </c>
      <c r="E471" s="50" t="s">
        <v>26</v>
      </c>
      <c r="F471" s="50">
        <v>4</v>
      </c>
      <c r="G471" s="49" t="s">
        <v>27</v>
      </c>
      <c r="H471" s="50" t="s">
        <v>28</v>
      </c>
      <c r="I471" s="49" t="s">
        <v>41</v>
      </c>
      <c r="J471" s="49" t="s">
        <v>76</v>
      </c>
      <c r="K471" s="49"/>
      <c r="L471" s="49"/>
      <c r="M471" s="49" t="s">
        <v>32</v>
      </c>
      <c r="N471" s="49" t="s">
        <v>368</v>
      </c>
      <c r="O471" s="49">
        <v>24</v>
      </c>
      <c r="P471" s="50" t="s">
        <v>28</v>
      </c>
      <c r="Q471" s="49"/>
      <c r="R471" s="49"/>
      <c r="S471" s="49"/>
      <c r="T471" s="49"/>
      <c r="U471" s="49"/>
      <c r="V471" s="49"/>
      <c r="W471" s="49"/>
      <c r="X471" s="49"/>
      <c r="Y471" s="49"/>
      <c r="Z471" s="49"/>
      <c r="AA471" s="49"/>
      <c r="AB471" s="49"/>
      <c r="AC471" s="49"/>
      <c r="AD471" s="49"/>
      <c r="AE471" s="49"/>
      <c r="AF471" s="49"/>
      <c r="AG471" s="49"/>
      <c r="AH471" s="49"/>
      <c r="AI471" s="49"/>
      <c r="AJ471" s="49"/>
      <c r="AK471" s="49"/>
      <c r="AL471" s="49"/>
      <c r="AM471" s="49"/>
      <c r="AN471" s="49"/>
      <c r="AO471" s="49"/>
      <c r="AP471" s="49"/>
      <c r="AQ471" s="49"/>
      <c r="AR471" s="49"/>
      <c r="AS471" s="49"/>
      <c r="AT471" s="49"/>
      <c r="AU471" s="49"/>
      <c r="AV471" s="49"/>
      <c r="AW471" s="49" t="s">
        <v>5929</v>
      </c>
      <c r="AX471" s="49"/>
      <c r="AY471" s="49"/>
      <c r="AZ471" s="49"/>
      <c r="BA471" s="49"/>
      <c r="BB471" s="49"/>
      <c r="BC471" s="49"/>
      <c r="BD471" s="49"/>
      <c r="BE471" s="49"/>
      <c r="BF471" s="49"/>
      <c r="BG471" s="49"/>
      <c r="BH471" s="49"/>
      <c r="BI471" s="49"/>
      <c r="BJ471" s="49"/>
      <c r="BK471" s="49"/>
      <c r="BL471" s="49"/>
    </row>
    <row r="472" spans="1:64" s="26" customFormat="1" x14ac:dyDescent="0.2">
      <c r="A472" s="49" t="s">
        <v>724</v>
      </c>
      <c r="B472" s="50" t="s">
        <v>1167</v>
      </c>
      <c r="C472" s="51" t="s">
        <v>1215</v>
      </c>
      <c r="D472" s="50">
        <v>40</v>
      </c>
      <c r="E472" s="50" t="s">
        <v>26</v>
      </c>
      <c r="F472" s="50">
        <v>4</v>
      </c>
      <c r="G472" s="49" t="s">
        <v>27</v>
      </c>
      <c r="H472" s="50" t="s">
        <v>28</v>
      </c>
      <c r="I472" s="49" t="s">
        <v>41</v>
      </c>
      <c r="J472" s="49" t="s">
        <v>76</v>
      </c>
      <c r="K472" s="49"/>
      <c r="L472" s="49"/>
      <c r="M472" s="49" t="s">
        <v>32</v>
      </c>
      <c r="N472" s="49" t="s">
        <v>368</v>
      </c>
      <c r="O472" s="49">
        <v>24</v>
      </c>
      <c r="P472" s="50" t="s">
        <v>28</v>
      </c>
      <c r="Q472" s="49"/>
      <c r="R472" s="49"/>
      <c r="S472" s="49"/>
      <c r="T472" s="49"/>
      <c r="U472" s="49"/>
      <c r="V472" s="49"/>
      <c r="W472" s="49"/>
      <c r="X472" s="49"/>
      <c r="Y472" s="49"/>
      <c r="Z472" s="49"/>
      <c r="AA472" s="49"/>
      <c r="AB472" s="49"/>
      <c r="AC472" s="49"/>
      <c r="AD472" s="49"/>
      <c r="AE472" s="49"/>
      <c r="AF472" s="49"/>
      <c r="AG472" s="49"/>
      <c r="AH472" s="49"/>
      <c r="AI472" s="49"/>
      <c r="AJ472" s="49"/>
      <c r="AK472" s="49"/>
      <c r="AL472" s="49"/>
      <c r="AM472" s="49"/>
      <c r="AN472" s="49"/>
      <c r="AO472" s="49"/>
      <c r="AP472" s="49"/>
      <c r="AQ472" s="49"/>
      <c r="AR472" s="49"/>
      <c r="AS472" s="49"/>
      <c r="AT472" s="49"/>
      <c r="AU472" s="49"/>
      <c r="AV472" s="49"/>
      <c r="AW472" s="49" t="s">
        <v>5929</v>
      </c>
      <c r="AX472" s="49"/>
      <c r="AY472" s="49"/>
      <c r="AZ472" s="49"/>
      <c r="BA472" s="49"/>
      <c r="BB472" s="49"/>
      <c r="BC472" s="49"/>
      <c r="BD472" s="49"/>
      <c r="BE472" s="49"/>
      <c r="BF472" s="49"/>
      <c r="BG472" s="49"/>
      <c r="BH472" s="49"/>
      <c r="BI472" s="49"/>
      <c r="BJ472" s="49"/>
      <c r="BK472" s="49"/>
      <c r="BL472" s="49"/>
    </row>
    <row r="473" spans="1:64" s="26" customFormat="1" x14ac:dyDescent="0.2">
      <c r="A473" s="49" t="s">
        <v>724</v>
      </c>
      <c r="B473" s="50" t="s">
        <v>1167</v>
      </c>
      <c r="C473" s="52" t="s">
        <v>1216</v>
      </c>
      <c r="D473" s="50">
        <v>230</v>
      </c>
      <c r="E473" s="50" t="s">
        <v>26</v>
      </c>
      <c r="F473" s="50">
        <v>48</v>
      </c>
      <c r="G473" s="49" t="s">
        <v>27</v>
      </c>
      <c r="H473" s="50" t="s">
        <v>28</v>
      </c>
      <c r="I473" s="49" t="s">
        <v>41</v>
      </c>
      <c r="J473" s="49" t="s">
        <v>76</v>
      </c>
      <c r="K473" s="49"/>
      <c r="L473" s="49"/>
      <c r="M473" s="49" t="s">
        <v>32</v>
      </c>
      <c r="N473" s="49" t="s">
        <v>368</v>
      </c>
      <c r="O473" s="49">
        <v>24</v>
      </c>
      <c r="P473" s="50" t="s">
        <v>28</v>
      </c>
      <c r="Q473" s="49"/>
      <c r="R473" s="49"/>
      <c r="S473" s="49"/>
      <c r="T473" s="49"/>
      <c r="U473" s="49"/>
      <c r="V473" s="49"/>
      <c r="W473" s="49"/>
      <c r="X473" s="49"/>
      <c r="Y473" s="49"/>
      <c r="Z473" s="49"/>
      <c r="AA473" s="49"/>
      <c r="AB473" s="49"/>
      <c r="AC473" s="49"/>
      <c r="AD473" s="49"/>
      <c r="AE473" s="49"/>
      <c r="AF473" s="49"/>
      <c r="AG473" s="49"/>
      <c r="AH473" s="49"/>
      <c r="AI473" s="49"/>
      <c r="AJ473" s="49"/>
      <c r="AK473" s="49"/>
      <c r="AL473" s="49"/>
      <c r="AM473" s="49"/>
      <c r="AN473" s="49"/>
      <c r="AO473" s="49"/>
      <c r="AP473" s="49"/>
      <c r="AQ473" s="49"/>
      <c r="AR473" s="49"/>
      <c r="AS473" s="49"/>
      <c r="AT473" s="49"/>
      <c r="AU473" s="49"/>
      <c r="AV473" s="49"/>
      <c r="AW473" s="49" t="s">
        <v>5929</v>
      </c>
      <c r="AX473" s="49"/>
      <c r="AY473" s="49"/>
      <c r="AZ473" s="49"/>
      <c r="BA473" s="49"/>
      <c r="BB473" s="49"/>
      <c r="BC473" s="49"/>
      <c r="BD473" s="49"/>
      <c r="BE473" s="49"/>
      <c r="BF473" s="49"/>
      <c r="BG473" s="49"/>
      <c r="BH473" s="49"/>
      <c r="BI473" s="49"/>
      <c r="BJ473" s="49"/>
      <c r="BK473" s="49"/>
      <c r="BL473" s="49"/>
    </row>
    <row r="474" spans="1:64" s="26" customFormat="1" x14ac:dyDescent="0.2">
      <c r="A474" s="49" t="s">
        <v>724</v>
      </c>
      <c r="B474" s="50" t="s">
        <v>1167</v>
      </c>
      <c r="C474" s="52" t="s">
        <v>1217</v>
      </c>
      <c r="D474" s="50">
        <v>230</v>
      </c>
      <c r="E474" s="50" t="s">
        <v>26</v>
      </c>
      <c r="F474" s="50">
        <v>48</v>
      </c>
      <c r="G474" s="49" t="s">
        <v>27</v>
      </c>
      <c r="H474" s="50" t="s">
        <v>28</v>
      </c>
      <c r="I474" s="49" t="s">
        <v>41</v>
      </c>
      <c r="J474" s="49" t="s">
        <v>76</v>
      </c>
      <c r="K474" s="49"/>
      <c r="L474" s="49"/>
      <c r="M474" s="49" t="s">
        <v>32</v>
      </c>
      <c r="N474" s="49" t="s">
        <v>368</v>
      </c>
      <c r="O474" s="49">
        <v>24</v>
      </c>
      <c r="P474" s="50" t="s">
        <v>28</v>
      </c>
      <c r="Q474" s="49"/>
      <c r="R474" s="49"/>
      <c r="S474" s="49"/>
      <c r="T474" s="49"/>
      <c r="U474" s="49"/>
      <c r="V474" s="49"/>
      <c r="W474" s="49"/>
      <c r="X474" s="49"/>
      <c r="Y474" s="49"/>
      <c r="Z474" s="49"/>
      <c r="AA474" s="49"/>
      <c r="AB474" s="49"/>
      <c r="AC474" s="49"/>
      <c r="AD474" s="49"/>
      <c r="AE474" s="49"/>
      <c r="AF474" s="49"/>
      <c r="AG474" s="49"/>
      <c r="AH474" s="49"/>
      <c r="AI474" s="49"/>
      <c r="AJ474" s="49"/>
      <c r="AK474" s="49"/>
      <c r="AL474" s="49"/>
      <c r="AM474" s="49"/>
      <c r="AN474" s="49"/>
      <c r="AO474" s="49"/>
      <c r="AP474" s="49"/>
      <c r="AQ474" s="49"/>
      <c r="AR474" s="49"/>
      <c r="AS474" s="49"/>
      <c r="AT474" s="49"/>
      <c r="AU474" s="49"/>
      <c r="AV474" s="49"/>
      <c r="AW474" s="49" t="s">
        <v>5929</v>
      </c>
      <c r="AX474" s="49"/>
      <c r="AY474" s="49"/>
      <c r="AZ474" s="49"/>
      <c r="BA474" s="49"/>
      <c r="BB474" s="49"/>
      <c r="BC474" s="49"/>
      <c r="BD474" s="49"/>
      <c r="BE474" s="49"/>
      <c r="BF474" s="49"/>
      <c r="BG474" s="49"/>
      <c r="BH474" s="49"/>
      <c r="BI474" s="49"/>
      <c r="BJ474" s="49"/>
      <c r="BK474" s="49"/>
      <c r="BL474" s="49"/>
    </row>
    <row r="475" spans="1:64" s="26" customFormat="1" x14ac:dyDescent="0.2">
      <c r="A475" s="49" t="s">
        <v>724</v>
      </c>
      <c r="B475" s="50" t="s">
        <v>1167</v>
      </c>
      <c r="C475" s="52" t="s">
        <v>1218</v>
      </c>
      <c r="D475" s="50">
        <v>230</v>
      </c>
      <c r="E475" s="50" t="s">
        <v>26</v>
      </c>
      <c r="F475" s="50">
        <v>48</v>
      </c>
      <c r="G475" s="49" t="s">
        <v>27</v>
      </c>
      <c r="H475" s="50" t="s">
        <v>28</v>
      </c>
      <c r="I475" s="49" t="s">
        <v>41</v>
      </c>
      <c r="J475" s="49" t="s">
        <v>76</v>
      </c>
      <c r="K475" s="49"/>
      <c r="L475" s="49"/>
      <c r="M475" s="49" t="s">
        <v>32</v>
      </c>
      <c r="N475" s="49" t="s">
        <v>368</v>
      </c>
      <c r="O475" s="49">
        <v>24</v>
      </c>
      <c r="P475" s="50" t="s">
        <v>28</v>
      </c>
      <c r="Q475" s="49"/>
      <c r="R475" s="49"/>
      <c r="S475" s="49"/>
      <c r="T475" s="49"/>
      <c r="U475" s="49"/>
      <c r="V475" s="49"/>
      <c r="W475" s="49"/>
      <c r="X475" s="49"/>
      <c r="Y475" s="49"/>
      <c r="Z475" s="49"/>
      <c r="AA475" s="49"/>
      <c r="AB475" s="49"/>
      <c r="AC475" s="49"/>
      <c r="AD475" s="49"/>
      <c r="AE475" s="49"/>
      <c r="AF475" s="49"/>
      <c r="AG475" s="49"/>
      <c r="AH475" s="49"/>
      <c r="AI475" s="49"/>
      <c r="AJ475" s="49"/>
      <c r="AK475" s="49"/>
      <c r="AL475" s="49"/>
      <c r="AM475" s="49"/>
      <c r="AN475" s="49"/>
      <c r="AO475" s="49"/>
      <c r="AP475" s="49"/>
      <c r="AQ475" s="49"/>
      <c r="AR475" s="49"/>
      <c r="AS475" s="49"/>
      <c r="AT475" s="49"/>
      <c r="AU475" s="49"/>
      <c r="AV475" s="49"/>
      <c r="AW475" s="49" t="s">
        <v>5929</v>
      </c>
      <c r="AX475" s="49"/>
      <c r="AY475" s="49"/>
      <c r="AZ475" s="49"/>
      <c r="BA475" s="49"/>
      <c r="BB475" s="49"/>
      <c r="BC475" s="49"/>
      <c r="BD475" s="49"/>
      <c r="BE475" s="49"/>
      <c r="BF475" s="49"/>
      <c r="BG475" s="49"/>
      <c r="BH475" s="49"/>
      <c r="BI475" s="49"/>
      <c r="BJ475" s="49"/>
      <c r="BK475" s="49"/>
      <c r="BL475" s="49"/>
    </row>
    <row r="476" spans="1:64" s="26" customFormat="1" x14ac:dyDescent="0.2">
      <c r="A476" s="49" t="s">
        <v>724</v>
      </c>
      <c r="B476" s="50" t="s">
        <v>1167</v>
      </c>
      <c r="C476" s="52" t="s">
        <v>1219</v>
      </c>
      <c r="D476" s="50">
        <v>230</v>
      </c>
      <c r="E476" s="50" t="s">
        <v>26</v>
      </c>
      <c r="F476" s="50">
        <v>48</v>
      </c>
      <c r="G476" s="49" t="s">
        <v>27</v>
      </c>
      <c r="H476" s="50" t="s">
        <v>28</v>
      </c>
      <c r="I476" s="49" t="s">
        <v>41</v>
      </c>
      <c r="J476" s="49" t="s">
        <v>76</v>
      </c>
      <c r="K476" s="50"/>
      <c r="L476" s="49"/>
      <c r="M476" s="49" t="s">
        <v>32</v>
      </c>
      <c r="N476" s="49" t="s">
        <v>368</v>
      </c>
      <c r="O476" s="49">
        <v>24</v>
      </c>
      <c r="P476" s="50" t="s">
        <v>28</v>
      </c>
      <c r="Q476" s="49"/>
      <c r="R476" s="49"/>
      <c r="S476" s="49"/>
      <c r="T476" s="49"/>
      <c r="U476" s="49"/>
      <c r="V476" s="49"/>
      <c r="W476" s="49"/>
      <c r="X476" s="49"/>
      <c r="Y476" s="49"/>
      <c r="Z476" s="49"/>
      <c r="AA476" s="49"/>
      <c r="AB476" s="49"/>
      <c r="AC476" s="49"/>
      <c r="AD476" s="49"/>
      <c r="AE476" s="49"/>
      <c r="AF476" s="49"/>
      <c r="AG476" s="49"/>
      <c r="AH476" s="49"/>
      <c r="AI476" s="49"/>
      <c r="AJ476" s="49"/>
      <c r="AK476" s="49"/>
      <c r="AL476" s="49"/>
      <c r="AM476" s="49"/>
      <c r="AN476" s="49"/>
      <c r="AO476" s="49"/>
      <c r="AP476" s="49"/>
      <c r="AQ476" s="49"/>
      <c r="AR476" s="49"/>
      <c r="AS476" s="49"/>
      <c r="AT476" s="49"/>
      <c r="AU476" s="49"/>
      <c r="AV476" s="49"/>
      <c r="AW476" s="49" t="s">
        <v>5929</v>
      </c>
      <c r="AX476" s="49"/>
      <c r="AY476" s="49"/>
      <c r="AZ476" s="49"/>
      <c r="BA476" s="49"/>
      <c r="BB476" s="49"/>
      <c r="BC476" s="49"/>
      <c r="BD476" s="49"/>
      <c r="BE476" s="49"/>
      <c r="BF476" s="49"/>
      <c r="BG476" s="49"/>
      <c r="BH476" s="49"/>
      <c r="BI476" s="49"/>
      <c r="BJ476" s="49"/>
      <c r="BK476" s="49"/>
      <c r="BL476" s="49"/>
    </row>
    <row r="477" spans="1:64" s="26" customFormat="1" x14ac:dyDescent="0.2">
      <c r="A477" s="49" t="s">
        <v>724</v>
      </c>
      <c r="B477" s="50" t="s">
        <v>1167</v>
      </c>
      <c r="C477" s="52" t="s">
        <v>1220</v>
      </c>
      <c r="D477" s="50">
        <v>230</v>
      </c>
      <c r="E477" s="50" t="s">
        <v>26</v>
      </c>
      <c r="F477" s="50">
        <v>48</v>
      </c>
      <c r="G477" s="49" t="s">
        <v>27</v>
      </c>
      <c r="H477" s="50" t="s">
        <v>28</v>
      </c>
      <c r="I477" s="49" t="s">
        <v>41</v>
      </c>
      <c r="J477" s="49" t="s">
        <v>76</v>
      </c>
      <c r="K477" s="49"/>
      <c r="L477" s="49"/>
      <c r="M477" s="49" t="s">
        <v>32</v>
      </c>
      <c r="N477" s="49" t="s">
        <v>368</v>
      </c>
      <c r="O477" s="49">
        <v>24</v>
      </c>
      <c r="P477" s="50" t="s">
        <v>28</v>
      </c>
      <c r="Q477" s="49"/>
      <c r="R477" s="49"/>
      <c r="S477" s="49"/>
      <c r="T477" s="49"/>
      <c r="U477" s="49"/>
      <c r="V477" s="49"/>
      <c r="W477" s="49"/>
      <c r="X477" s="49"/>
      <c r="Y477" s="49"/>
      <c r="Z477" s="49"/>
      <c r="AA477" s="49"/>
      <c r="AB477" s="49"/>
      <c r="AC477" s="49"/>
      <c r="AD477" s="49"/>
      <c r="AE477" s="49"/>
      <c r="AF477" s="49"/>
      <c r="AG477" s="49"/>
      <c r="AH477" s="49"/>
      <c r="AI477" s="49"/>
      <c r="AJ477" s="49"/>
      <c r="AK477" s="49"/>
      <c r="AL477" s="49"/>
      <c r="AM477" s="49"/>
      <c r="AN477" s="49"/>
      <c r="AO477" s="49"/>
      <c r="AP477" s="49"/>
      <c r="AQ477" s="49"/>
      <c r="AR477" s="49"/>
      <c r="AS477" s="49"/>
      <c r="AT477" s="49"/>
      <c r="AU477" s="49"/>
      <c r="AV477" s="49"/>
      <c r="AW477" s="49" t="s">
        <v>5929</v>
      </c>
      <c r="AX477" s="49"/>
      <c r="AY477" s="49"/>
      <c r="AZ477" s="49"/>
      <c r="BA477" s="49"/>
      <c r="BB477" s="49"/>
      <c r="BC477" s="49"/>
      <c r="BD477" s="49"/>
      <c r="BE477" s="49"/>
      <c r="BF477" s="49"/>
      <c r="BG477" s="49"/>
      <c r="BH477" s="49"/>
      <c r="BI477" s="49"/>
      <c r="BJ477" s="49"/>
      <c r="BK477" s="49"/>
      <c r="BL477" s="49"/>
    </row>
    <row r="478" spans="1:64" s="26" customFormat="1" x14ac:dyDescent="0.2">
      <c r="A478" s="49" t="s">
        <v>724</v>
      </c>
      <c r="B478" s="50" t="s">
        <v>1167</v>
      </c>
      <c r="C478" s="52" t="s">
        <v>1221</v>
      </c>
      <c r="D478" s="50">
        <v>230</v>
      </c>
      <c r="E478" s="50" t="s">
        <v>26</v>
      </c>
      <c r="F478" s="50">
        <v>48</v>
      </c>
      <c r="G478" s="49" t="s">
        <v>27</v>
      </c>
      <c r="H478" s="50" t="s">
        <v>28</v>
      </c>
      <c r="I478" s="49" t="s">
        <v>41</v>
      </c>
      <c r="J478" s="49" t="s">
        <v>76</v>
      </c>
      <c r="K478" s="49"/>
      <c r="L478" s="49"/>
      <c r="M478" s="49" t="s">
        <v>32</v>
      </c>
      <c r="N478" s="49" t="s">
        <v>368</v>
      </c>
      <c r="O478" s="49">
        <v>24</v>
      </c>
      <c r="P478" s="50" t="s">
        <v>28</v>
      </c>
      <c r="Q478" s="49"/>
      <c r="R478" s="49"/>
      <c r="S478" s="49"/>
      <c r="T478" s="49"/>
      <c r="U478" s="49"/>
      <c r="V478" s="49"/>
      <c r="W478" s="49"/>
      <c r="X478" s="49"/>
      <c r="Y478" s="49"/>
      <c r="Z478" s="49"/>
      <c r="AA478" s="49"/>
      <c r="AB478" s="49"/>
      <c r="AC478" s="49"/>
      <c r="AD478" s="49"/>
      <c r="AE478" s="49"/>
      <c r="AF478" s="49"/>
      <c r="AG478" s="49"/>
      <c r="AH478" s="49"/>
      <c r="AI478" s="49"/>
      <c r="AJ478" s="49"/>
      <c r="AK478" s="49"/>
      <c r="AL478" s="49"/>
      <c r="AM478" s="49"/>
      <c r="AN478" s="49"/>
      <c r="AO478" s="49"/>
      <c r="AP478" s="49"/>
      <c r="AQ478" s="49"/>
      <c r="AR478" s="49"/>
      <c r="AS478" s="49"/>
      <c r="AT478" s="49"/>
      <c r="AU478" s="49"/>
      <c r="AV478" s="49"/>
      <c r="AW478" s="49" t="s">
        <v>5929</v>
      </c>
      <c r="AX478" s="49"/>
      <c r="AY478" s="49"/>
      <c r="AZ478" s="49"/>
      <c r="BA478" s="49"/>
      <c r="BB478" s="49"/>
      <c r="BC478" s="49"/>
      <c r="BD478" s="49"/>
      <c r="BE478" s="49"/>
      <c r="BF478" s="49"/>
      <c r="BG478" s="49"/>
      <c r="BH478" s="49"/>
      <c r="BI478" s="49"/>
      <c r="BJ478" s="49"/>
      <c r="BK478" s="49"/>
      <c r="BL478" s="49"/>
    </row>
    <row r="479" spans="1:64" s="26" customFormat="1" x14ac:dyDescent="0.2">
      <c r="A479" s="49" t="s">
        <v>724</v>
      </c>
      <c r="B479" s="50" t="s">
        <v>1167</v>
      </c>
      <c r="C479" s="52" t="s">
        <v>1222</v>
      </c>
      <c r="D479" s="50">
        <v>230</v>
      </c>
      <c r="E479" s="50" t="s">
        <v>26</v>
      </c>
      <c r="F479" s="50">
        <v>48</v>
      </c>
      <c r="G479" s="49" t="s">
        <v>27</v>
      </c>
      <c r="H479" s="50" t="s">
        <v>28</v>
      </c>
      <c r="I479" s="49" t="s">
        <v>41</v>
      </c>
      <c r="J479" s="49" t="s">
        <v>76</v>
      </c>
      <c r="K479" s="50"/>
      <c r="L479" s="49"/>
      <c r="M479" s="49" t="s">
        <v>32</v>
      </c>
      <c r="N479" s="49" t="s">
        <v>368</v>
      </c>
      <c r="O479" s="49">
        <v>24</v>
      </c>
      <c r="P479" s="50" t="s">
        <v>28</v>
      </c>
      <c r="Q479" s="49"/>
      <c r="R479" s="49"/>
      <c r="S479" s="49"/>
      <c r="T479" s="49"/>
      <c r="U479" s="49"/>
      <c r="V479" s="49"/>
      <c r="W479" s="49"/>
      <c r="X479" s="49"/>
      <c r="Y479" s="49"/>
      <c r="Z479" s="49"/>
      <c r="AA479" s="49"/>
      <c r="AB479" s="49"/>
      <c r="AC479" s="49"/>
      <c r="AD479" s="49"/>
      <c r="AE479" s="49"/>
      <c r="AF479" s="49"/>
      <c r="AG479" s="49"/>
      <c r="AH479" s="49"/>
      <c r="AI479" s="49"/>
      <c r="AJ479" s="49"/>
      <c r="AK479" s="49"/>
      <c r="AL479" s="49"/>
      <c r="AM479" s="49"/>
      <c r="AN479" s="49"/>
      <c r="AO479" s="49"/>
      <c r="AP479" s="49"/>
      <c r="AQ479" s="49"/>
      <c r="AR479" s="49"/>
      <c r="AS479" s="49"/>
      <c r="AT479" s="49"/>
      <c r="AU479" s="49"/>
      <c r="AV479" s="49"/>
      <c r="AW479" s="49" t="s">
        <v>5929</v>
      </c>
      <c r="AX479" s="49"/>
      <c r="AY479" s="49"/>
      <c r="AZ479" s="49"/>
      <c r="BA479" s="49"/>
      <c r="BB479" s="49"/>
      <c r="BC479" s="49"/>
      <c r="BD479" s="49"/>
      <c r="BE479" s="49"/>
      <c r="BF479" s="49"/>
      <c r="BG479" s="49"/>
      <c r="BH479" s="49"/>
      <c r="BI479" s="49"/>
      <c r="BJ479" s="49"/>
      <c r="BK479" s="49"/>
      <c r="BL479" s="49"/>
    </row>
    <row r="480" spans="1:64" s="26" customFormat="1" x14ac:dyDescent="0.2">
      <c r="A480" s="49" t="s">
        <v>724</v>
      </c>
      <c r="B480" s="50" t="s">
        <v>1167</v>
      </c>
      <c r="C480" s="52" t="s">
        <v>1223</v>
      </c>
      <c r="D480" s="50">
        <v>80</v>
      </c>
      <c r="E480" s="50" t="s">
        <v>26</v>
      </c>
      <c r="F480" s="50">
        <v>20</v>
      </c>
      <c r="G480" s="49" t="s">
        <v>27</v>
      </c>
      <c r="H480" s="50" t="s">
        <v>28</v>
      </c>
      <c r="I480" s="49" t="s">
        <v>41</v>
      </c>
      <c r="J480" s="49" t="s">
        <v>76</v>
      </c>
      <c r="K480" s="50"/>
      <c r="L480" s="49"/>
      <c r="M480" s="49" t="s">
        <v>32</v>
      </c>
      <c r="N480" s="49" t="s">
        <v>368</v>
      </c>
      <c r="O480" s="49">
        <v>24</v>
      </c>
      <c r="P480" s="50" t="s">
        <v>28</v>
      </c>
      <c r="Q480" s="49"/>
      <c r="R480" s="49"/>
      <c r="S480" s="49"/>
      <c r="T480" s="49"/>
      <c r="U480" s="49"/>
      <c r="V480" s="49"/>
      <c r="W480" s="49"/>
      <c r="X480" s="49"/>
      <c r="Y480" s="49"/>
      <c r="Z480" s="49"/>
      <c r="AA480" s="49"/>
      <c r="AB480" s="49"/>
      <c r="AC480" s="49"/>
      <c r="AD480" s="49"/>
      <c r="AE480" s="49"/>
      <c r="AF480" s="49"/>
      <c r="AG480" s="49"/>
      <c r="AH480" s="49"/>
      <c r="AI480" s="49"/>
      <c r="AJ480" s="49"/>
      <c r="AK480" s="49"/>
      <c r="AL480" s="49"/>
      <c r="AM480" s="49"/>
      <c r="AN480" s="49"/>
      <c r="AO480" s="49"/>
      <c r="AP480" s="49"/>
      <c r="AQ480" s="49"/>
      <c r="AR480" s="49"/>
      <c r="AS480" s="49"/>
      <c r="AT480" s="49"/>
      <c r="AU480" s="49"/>
      <c r="AV480" s="49"/>
      <c r="AW480" s="49" t="s">
        <v>5929</v>
      </c>
      <c r="AX480" s="49"/>
      <c r="AY480" s="49"/>
      <c r="AZ480" s="49"/>
      <c r="BA480" s="49"/>
      <c r="BB480" s="49"/>
      <c r="BC480" s="49"/>
      <c r="BD480" s="49"/>
      <c r="BE480" s="49"/>
      <c r="BF480" s="49"/>
      <c r="BG480" s="49"/>
      <c r="BH480" s="49"/>
      <c r="BI480" s="49"/>
      <c r="BJ480" s="49"/>
      <c r="BK480" s="49"/>
      <c r="BL480" s="49"/>
    </row>
    <row r="481" spans="1:64" s="26" customFormat="1" x14ac:dyDescent="0.2">
      <c r="A481" s="49" t="s">
        <v>724</v>
      </c>
      <c r="B481" s="50" t="s">
        <v>1167</v>
      </c>
      <c r="C481" s="52" t="s">
        <v>1224</v>
      </c>
      <c r="D481" s="50">
        <v>230</v>
      </c>
      <c r="E481" s="50" t="s">
        <v>26</v>
      </c>
      <c r="F481" s="50">
        <v>48</v>
      </c>
      <c r="G481" s="49" t="s">
        <v>27</v>
      </c>
      <c r="H481" s="50" t="s">
        <v>28</v>
      </c>
      <c r="I481" s="49" t="s">
        <v>41</v>
      </c>
      <c r="J481" s="49" t="s">
        <v>76</v>
      </c>
      <c r="K481" s="49"/>
      <c r="L481" s="49"/>
      <c r="M481" s="49" t="s">
        <v>32</v>
      </c>
      <c r="N481" s="49" t="s">
        <v>368</v>
      </c>
      <c r="O481" s="49">
        <v>24</v>
      </c>
      <c r="P481" s="50" t="s">
        <v>28</v>
      </c>
      <c r="Q481" s="49"/>
      <c r="R481" s="49"/>
      <c r="S481" s="49"/>
      <c r="T481" s="49"/>
      <c r="U481" s="49"/>
      <c r="V481" s="49"/>
      <c r="W481" s="49"/>
      <c r="X481" s="49"/>
      <c r="Y481" s="49"/>
      <c r="Z481" s="49"/>
      <c r="AA481" s="49"/>
      <c r="AB481" s="49"/>
      <c r="AC481" s="49"/>
      <c r="AD481" s="49"/>
      <c r="AE481" s="49"/>
      <c r="AF481" s="49"/>
      <c r="AG481" s="49"/>
      <c r="AH481" s="49"/>
      <c r="AI481" s="49"/>
      <c r="AJ481" s="49"/>
      <c r="AK481" s="49"/>
      <c r="AL481" s="49"/>
      <c r="AM481" s="49"/>
      <c r="AN481" s="49"/>
      <c r="AO481" s="49"/>
      <c r="AP481" s="49"/>
      <c r="AQ481" s="49"/>
      <c r="AR481" s="49"/>
      <c r="AS481" s="49"/>
      <c r="AT481" s="49"/>
      <c r="AU481" s="49"/>
      <c r="AV481" s="49"/>
      <c r="AW481" s="49" t="s">
        <v>5929</v>
      </c>
      <c r="AX481" s="49"/>
      <c r="AY481" s="49"/>
      <c r="AZ481" s="49"/>
      <c r="BA481" s="49"/>
      <c r="BB481" s="49"/>
      <c r="BC481" s="49"/>
      <c r="BD481" s="49"/>
      <c r="BE481" s="49"/>
      <c r="BF481" s="49"/>
      <c r="BG481" s="49"/>
      <c r="BH481" s="49"/>
      <c r="BI481" s="49"/>
      <c r="BJ481" s="49"/>
      <c r="BK481" s="49"/>
      <c r="BL481" s="49"/>
    </row>
    <row r="482" spans="1:64" s="26" customFormat="1" x14ac:dyDescent="0.2">
      <c r="A482" s="49" t="s">
        <v>724</v>
      </c>
      <c r="B482" s="50" t="s">
        <v>1167</v>
      </c>
      <c r="C482" s="52" t="s">
        <v>1225</v>
      </c>
      <c r="D482" s="50">
        <v>230</v>
      </c>
      <c r="E482" s="50" t="s">
        <v>26</v>
      </c>
      <c r="F482" s="50">
        <v>48</v>
      </c>
      <c r="G482" s="49" t="s">
        <v>27</v>
      </c>
      <c r="H482" s="50" t="s">
        <v>28</v>
      </c>
      <c r="I482" s="49" t="s">
        <v>41</v>
      </c>
      <c r="J482" s="49" t="s">
        <v>76</v>
      </c>
      <c r="K482" s="50"/>
      <c r="L482" s="49"/>
      <c r="M482" s="49" t="s">
        <v>32</v>
      </c>
      <c r="N482" s="49" t="s">
        <v>368</v>
      </c>
      <c r="O482" s="49">
        <v>24</v>
      </c>
      <c r="P482" s="50" t="s">
        <v>28</v>
      </c>
      <c r="Q482" s="49"/>
      <c r="R482" s="49"/>
      <c r="S482" s="49"/>
      <c r="T482" s="49"/>
      <c r="U482" s="49"/>
      <c r="V482" s="49"/>
      <c r="W482" s="49"/>
      <c r="X482" s="49"/>
      <c r="Y482" s="49"/>
      <c r="Z482" s="49"/>
      <c r="AA482" s="49"/>
      <c r="AB482" s="49"/>
      <c r="AC482" s="49"/>
      <c r="AD482" s="49"/>
      <c r="AE482" s="49"/>
      <c r="AF482" s="49"/>
      <c r="AG482" s="49"/>
      <c r="AH482" s="49"/>
      <c r="AI482" s="49"/>
      <c r="AJ482" s="49"/>
      <c r="AK482" s="49"/>
      <c r="AL482" s="49"/>
      <c r="AM482" s="49"/>
      <c r="AN482" s="49"/>
      <c r="AO482" s="49"/>
      <c r="AP482" s="49"/>
      <c r="AQ482" s="49"/>
      <c r="AR482" s="49"/>
      <c r="AS482" s="49"/>
      <c r="AT482" s="49"/>
      <c r="AU482" s="49"/>
      <c r="AV482" s="49"/>
      <c r="AW482" s="49" t="s">
        <v>5929</v>
      </c>
      <c r="AX482" s="49"/>
      <c r="AY482" s="49"/>
      <c r="AZ482" s="49"/>
      <c r="BA482" s="49"/>
      <c r="BB482" s="49"/>
      <c r="BC482" s="49"/>
      <c r="BD482" s="49"/>
      <c r="BE482" s="49"/>
      <c r="BF482" s="49"/>
      <c r="BG482" s="49"/>
      <c r="BH482" s="49"/>
      <c r="BI482" s="49"/>
      <c r="BJ482" s="49"/>
      <c r="BK482" s="49"/>
      <c r="BL482" s="49"/>
    </row>
    <row r="483" spans="1:64" s="26" customFormat="1" x14ac:dyDescent="0.2">
      <c r="A483" s="49" t="s">
        <v>724</v>
      </c>
      <c r="B483" s="50" t="s">
        <v>1167</v>
      </c>
      <c r="C483" s="52" t="s">
        <v>1226</v>
      </c>
      <c r="D483" s="50">
        <v>230</v>
      </c>
      <c r="E483" s="50" t="s">
        <v>26</v>
      </c>
      <c r="F483" s="50">
        <v>48</v>
      </c>
      <c r="G483" s="49" t="s">
        <v>27</v>
      </c>
      <c r="H483" s="50" t="s">
        <v>28</v>
      </c>
      <c r="I483" s="49" t="s">
        <v>41</v>
      </c>
      <c r="J483" s="49" t="s">
        <v>76</v>
      </c>
      <c r="K483" s="49"/>
      <c r="L483" s="49"/>
      <c r="M483" s="49" t="s">
        <v>32</v>
      </c>
      <c r="N483" s="49" t="s">
        <v>368</v>
      </c>
      <c r="O483" s="49">
        <v>24</v>
      </c>
      <c r="P483" s="50" t="s">
        <v>28</v>
      </c>
      <c r="Q483" s="49"/>
      <c r="R483" s="49"/>
      <c r="S483" s="49"/>
      <c r="T483" s="49"/>
      <c r="U483" s="49"/>
      <c r="V483" s="49"/>
      <c r="W483" s="49"/>
      <c r="X483" s="49"/>
      <c r="Y483" s="49"/>
      <c r="Z483" s="49"/>
      <c r="AA483" s="49"/>
      <c r="AB483" s="49"/>
      <c r="AC483" s="49"/>
      <c r="AD483" s="49"/>
      <c r="AE483" s="49"/>
      <c r="AF483" s="49"/>
      <c r="AG483" s="49"/>
      <c r="AH483" s="49"/>
      <c r="AI483" s="49"/>
      <c r="AJ483" s="49"/>
      <c r="AK483" s="49"/>
      <c r="AL483" s="49"/>
      <c r="AM483" s="49"/>
      <c r="AN483" s="49"/>
      <c r="AO483" s="49"/>
      <c r="AP483" s="49"/>
      <c r="AQ483" s="49"/>
      <c r="AR483" s="49"/>
      <c r="AS483" s="49"/>
      <c r="AT483" s="49"/>
      <c r="AU483" s="49"/>
      <c r="AV483" s="49"/>
      <c r="AW483" s="49" t="s">
        <v>5929</v>
      </c>
      <c r="AX483" s="49"/>
      <c r="AY483" s="49"/>
      <c r="AZ483" s="49"/>
      <c r="BA483" s="49"/>
      <c r="BB483" s="49"/>
      <c r="BC483" s="49"/>
      <c r="BD483" s="49"/>
      <c r="BE483" s="49"/>
      <c r="BF483" s="49"/>
      <c r="BG483" s="49"/>
      <c r="BH483" s="49"/>
      <c r="BI483" s="49"/>
      <c r="BJ483" s="49"/>
      <c r="BK483" s="49"/>
      <c r="BL483" s="49"/>
    </row>
    <row r="484" spans="1:64" s="26" customFormat="1" x14ac:dyDescent="0.2">
      <c r="A484" s="49" t="s">
        <v>724</v>
      </c>
      <c r="B484" s="50" t="s">
        <v>1167</v>
      </c>
      <c r="C484" s="52" t="s">
        <v>1227</v>
      </c>
      <c r="D484" s="50">
        <v>230</v>
      </c>
      <c r="E484" s="50" t="s">
        <v>26</v>
      </c>
      <c r="F484" s="50">
        <v>48</v>
      </c>
      <c r="G484" s="49" t="s">
        <v>27</v>
      </c>
      <c r="H484" s="50" t="s">
        <v>28</v>
      </c>
      <c r="I484" s="49" t="s">
        <v>41</v>
      </c>
      <c r="J484" s="49" t="s">
        <v>76</v>
      </c>
      <c r="K484" s="50"/>
      <c r="L484" s="49"/>
      <c r="M484" s="49" t="s">
        <v>32</v>
      </c>
      <c r="N484" s="49" t="s">
        <v>368</v>
      </c>
      <c r="O484" s="49">
        <v>24</v>
      </c>
      <c r="P484" s="50" t="s">
        <v>28</v>
      </c>
      <c r="Q484" s="49"/>
      <c r="R484" s="49"/>
      <c r="S484" s="49"/>
      <c r="T484" s="49"/>
      <c r="U484" s="49"/>
      <c r="V484" s="49"/>
      <c r="W484" s="49"/>
      <c r="X484" s="49"/>
      <c r="Y484" s="49"/>
      <c r="Z484" s="49"/>
      <c r="AA484" s="49"/>
      <c r="AB484" s="49"/>
      <c r="AC484" s="49"/>
      <c r="AD484" s="49"/>
      <c r="AE484" s="49"/>
      <c r="AF484" s="49"/>
      <c r="AG484" s="49"/>
      <c r="AH484" s="49"/>
      <c r="AI484" s="49"/>
      <c r="AJ484" s="49"/>
      <c r="AK484" s="49"/>
      <c r="AL484" s="49"/>
      <c r="AM484" s="49"/>
      <c r="AN484" s="49"/>
      <c r="AO484" s="49"/>
      <c r="AP484" s="49"/>
      <c r="AQ484" s="49"/>
      <c r="AR484" s="49"/>
      <c r="AS484" s="49"/>
      <c r="AT484" s="49"/>
      <c r="AU484" s="49"/>
      <c r="AV484" s="49"/>
      <c r="AW484" s="49" t="s">
        <v>5929</v>
      </c>
      <c r="AX484" s="49"/>
      <c r="AY484" s="49"/>
      <c r="AZ484" s="49"/>
      <c r="BA484" s="49"/>
      <c r="BB484" s="49"/>
      <c r="BC484" s="49"/>
      <c r="BD484" s="49"/>
      <c r="BE484" s="49"/>
      <c r="BF484" s="49"/>
      <c r="BG484" s="49"/>
      <c r="BH484" s="49"/>
      <c r="BI484" s="49"/>
      <c r="BJ484" s="49"/>
      <c r="BK484" s="49"/>
      <c r="BL484" s="49"/>
    </row>
    <row r="485" spans="1:64" s="26" customFormat="1" x14ac:dyDescent="0.2">
      <c r="A485" s="49" t="s">
        <v>724</v>
      </c>
      <c r="B485" s="50" t="s">
        <v>1167</v>
      </c>
      <c r="C485" s="52" t="s">
        <v>1228</v>
      </c>
      <c r="D485" s="50">
        <v>230</v>
      </c>
      <c r="E485" s="50" t="s">
        <v>26</v>
      </c>
      <c r="F485" s="50">
        <v>48</v>
      </c>
      <c r="G485" s="49" t="s">
        <v>27</v>
      </c>
      <c r="H485" s="50" t="s">
        <v>28</v>
      </c>
      <c r="I485" s="49" t="s">
        <v>41</v>
      </c>
      <c r="J485" s="49" t="s">
        <v>76</v>
      </c>
      <c r="K485" s="49"/>
      <c r="L485" s="49"/>
      <c r="M485" s="49" t="s">
        <v>32</v>
      </c>
      <c r="N485" s="49" t="s">
        <v>368</v>
      </c>
      <c r="O485" s="49">
        <v>24</v>
      </c>
      <c r="P485" s="50" t="s">
        <v>28</v>
      </c>
      <c r="Q485" s="49"/>
      <c r="R485" s="49"/>
      <c r="S485" s="49"/>
      <c r="T485" s="49"/>
      <c r="U485" s="49"/>
      <c r="V485" s="49"/>
      <c r="W485" s="49"/>
      <c r="X485" s="49"/>
      <c r="Y485" s="49"/>
      <c r="Z485" s="49"/>
      <c r="AA485" s="49"/>
      <c r="AB485" s="49"/>
      <c r="AC485" s="49"/>
      <c r="AD485" s="49"/>
      <c r="AE485" s="49"/>
      <c r="AF485" s="49"/>
      <c r="AG485" s="49"/>
      <c r="AH485" s="49"/>
      <c r="AI485" s="49"/>
      <c r="AJ485" s="49"/>
      <c r="AK485" s="49"/>
      <c r="AL485" s="49"/>
      <c r="AM485" s="49"/>
      <c r="AN485" s="49"/>
      <c r="AO485" s="49"/>
      <c r="AP485" s="49"/>
      <c r="AQ485" s="49"/>
      <c r="AR485" s="49"/>
      <c r="AS485" s="49"/>
      <c r="AT485" s="49"/>
      <c r="AU485" s="49"/>
      <c r="AV485" s="49"/>
      <c r="AW485" s="49" t="s">
        <v>5929</v>
      </c>
      <c r="AX485" s="49"/>
      <c r="AY485" s="49"/>
      <c r="AZ485" s="49"/>
      <c r="BA485" s="49"/>
      <c r="BB485" s="49"/>
      <c r="BC485" s="49"/>
      <c r="BD485" s="49"/>
      <c r="BE485" s="49"/>
      <c r="BF485" s="49"/>
      <c r="BG485" s="49"/>
      <c r="BH485" s="49"/>
      <c r="BI485" s="49"/>
      <c r="BJ485" s="49"/>
      <c r="BK485" s="49"/>
      <c r="BL485" s="49"/>
    </row>
    <row r="486" spans="1:64" s="26" customFormat="1" x14ac:dyDescent="0.2">
      <c r="A486" s="49" t="s">
        <v>724</v>
      </c>
      <c r="B486" s="50" t="s">
        <v>1167</v>
      </c>
      <c r="C486" s="52" t="s">
        <v>1229</v>
      </c>
      <c r="D486" s="50">
        <v>230</v>
      </c>
      <c r="E486" s="50" t="s">
        <v>26</v>
      </c>
      <c r="F486" s="50">
        <v>48</v>
      </c>
      <c r="G486" s="49" t="s">
        <v>27</v>
      </c>
      <c r="H486" s="50" t="s">
        <v>28</v>
      </c>
      <c r="I486" s="49" t="s">
        <v>41</v>
      </c>
      <c r="J486" s="49" t="s">
        <v>76</v>
      </c>
      <c r="K486" s="49"/>
      <c r="L486" s="49"/>
      <c r="M486" s="49" t="s">
        <v>32</v>
      </c>
      <c r="N486" s="49" t="s">
        <v>368</v>
      </c>
      <c r="O486" s="49">
        <v>24</v>
      </c>
      <c r="P486" s="50" t="s">
        <v>28</v>
      </c>
      <c r="Q486" s="49"/>
      <c r="R486" s="49"/>
      <c r="S486" s="49"/>
      <c r="T486" s="49"/>
      <c r="U486" s="49"/>
      <c r="V486" s="49"/>
      <c r="W486" s="49"/>
      <c r="X486" s="49"/>
      <c r="Y486" s="49"/>
      <c r="Z486" s="49"/>
      <c r="AA486" s="49"/>
      <c r="AB486" s="49"/>
      <c r="AC486" s="49"/>
      <c r="AD486" s="49"/>
      <c r="AE486" s="49"/>
      <c r="AF486" s="49"/>
      <c r="AG486" s="49"/>
      <c r="AH486" s="49"/>
      <c r="AI486" s="49"/>
      <c r="AJ486" s="49"/>
      <c r="AK486" s="49"/>
      <c r="AL486" s="49"/>
      <c r="AM486" s="49"/>
      <c r="AN486" s="49"/>
      <c r="AO486" s="49"/>
      <c r="AP486" s="49"/>
      <c r="AQ486" s="49"/>
      <c r="AR486" s="49"/>
      <c r="AS486" s="49"/>
      <c r="AT486" s="49"/>
      <c r="AU486" s="49"/>
      <c r="AV486" s="49"/>
      <c r="AW486" s="49" t="s">
        <v>5929</v>
      </c>
      <c r="AX486" s="49"/>
      <c r="AY486" s="49"/>
      <c r="AZ486" s="49"/>
      <c r="BA486" s="49"/>
      <c r="BB486" s="49"/>
      <c r="BC486" s="49"/>
      <c r="BD486" s="49"/>
      <c r="BE486" s="49"/>
      <c r="BF486" s="49"/>
      <c r="BG486" s="49"/>
      <c r="BH486" s="49"/>
      <c r="BI486" s="49"/>
      <c r="BJ486" s="49"/>
      <c r="BK486" s="49"/>
      <c r="BL486" s="49"/>
    </row>
    <row r="487" spans="1:64" s="26" customFormat="1" x14ac:dyDescent="0.2">
      <c r="A487" s="49" t="s">
        <v>724</v>
      </c>
      <c r="B487" s="50" t="s">
        <v>1167</v>
      </c>
      <c r="C487" s="52" t="s">
        <v>1230</v>
      </c>
      <c r="D487" s="50">
        <v>230</v>
      </c>
      <c r="E487" s="50" t="s">
        <v>26</v>
      </c>
      <c r="F487" s="50">
        <v>48</v>
      </c>
      <c r="G487" s="49" t="s">
        <v>27</v>
      </c>
      <c r="H487" s="50" t="s">
        <v>28</v>
      </c>
      <c r="I487" s="49" t="s">
        <v>41</v>
      </c>
      <c r="J487" s="49" t="s">
        <v>76</v>
      </c>
      <c r="K487" s="49"/>
      <c r="L487" s="49"/>
      <c r="M487" s="49" t="s">
        <v>32</v>
      </c>
      <c r="N487" s="49" t="s">
        <v>368</v>
      </c>
      <c r="O487" s="49">
        <v>24</v>
      </c>
      <c r="P487" s="50" t="s">
        <v>28</v>
      </c>
      <c r="Q487" s="49"/>
      <c r="R487" s="49"/>
      <c r="S487" s="49"/>
      <c r="T487" s="49"/>
      <c r="U487" s="49"/>
      <c r="V487" s="49"/>
      <c r="W487" s="49"/>
      <c r="X487" s="49"/>
      <c r="Y487" s="49"/>
      <c r="Z487" s="49"/>
      <c r="AA487" s="49"/>
      <c r="AB487" s="49"/>
      <c r="AC487" s="49"/>
      <c r="AD487" s="49"/>
      <c r="AE487" s="49"/>
      <c r="AF487" s="49"/>
      <c r="AG487" s="49"/>
      <c r="AH487" s="49"/>
      <c r="AI487" s="49"/>
      <c r="AJ487" s="49"/>
      <c r="AK487" s="49"/>
      <c r="AL487" s="49"/>
      <c r="AM487" s="49"/>
      <c r="AN487" s="49"/>
      <c r="AO487" s="49"/>
      <c r="AP487" s="49"/>
      <c r="AQ487" s="49"/>
      <c r="AR487" s="49"/>
      <c r="AS487" s="49"/>
      <c r="AT487" s="49"/>
      <c r="AU487" s="49"/>
      <c r="AV487" s="49"/>
      <c r="AW487" s="49" t="s">
        <v>5929</v>
      </c>
      <c r="AX487" s="49"/>
      <c r="AY487" s="49"/>
      <c r="AZ487" s="49"/>
      <c r="BA487" s="49"/>
      <c r="BB487" s="49"/>
      <c r="BC487" s="49"/>
      <c r="BD487" s="49"/>
      <c r="BE487" s="49"/>
      <c r="BF487" s="49"/>
      <c r="BG487" s="49"/>
      <c r="BH487" s="49"/>
      <c r="BI487" s="49"/>
      <c r="BJ487" s="49"/>
      <c r="BK487" s="49"/>
      <c r="BL487" s="49"/>
    </row>
    <row r="488" spans="1:64" s="26" customFormat="1" x14ac:dyDescent="0.2">
      <c r="A488" s="49" t="s">
        <v>724</v>
      </c>
      <c r="B488" s="50" t="s">
        <v>1167</v>
      </c>
      <c r="C488" s="49" t="s">
        <v>1231</v>
      </c>
      <c r="D488" s="50">
        <v>50</v>
      </c>
      <c r="E488" s="50" t="s">
        <v>26</v>
      </c>
      <c r="F488" s="50">
        <v>15</v>
      </c>
      <c r="G488" s="49" t="s">
        <v>84</v>
      </c>
      <c r="H488" s="50" t="s">
        <v>28</v>
      </c>
      <c r="I488" s="49" t="s">
        <v>41</v>
      </c>
      <c r="J488" s="49" t="s">
        <v>76</v>
      </c>
      <c r="K488" s="49"/>
      <c r="L488" s="49"/>
      <c r="M488" s="49" t="s">
        <v>69</v>
      </c>
      <c r="N488" s="49" t="s">
        <v>368</v>
      </c>
      <c r="O488" s="49">
        <v>7</v>
      </c>
      <c r="P488" s="50" t="s">
        <v>28</v>
      </c>
      <c r="Q488" s="49"/>
      <c r="R488" s="49"/>
      <c r="S488" s="49"/>
      <c r="T488" s="49"/>
      <c r="U488" s="49"/>
      <c r="V488" s="49"/>
      <c r="W488" s="49"/>
      <c r="X488" s="49"/>
      <c r="Y488" s="49"/>
      <c r="Z488" s="49"/>
      <c r="AA488" s="49"/>
      <c r="AB488" s="49"/>
      <c r="AC488" s="49"/>
      <c r="AD488" s="49"/>
      <c r="AE488" s="49"/>
      <c r="AF488" s="49"/>
      <c r="AG488" s="49"/>
      <c r="AH488" s="49"/>
      <c r="AI488" s="49"/>
      <c r="AJ488" s="49"/>
      <c r="AK488" s="49"/>
      <c r="AL488" s="49"/>
      <c r="AM488" s="49"/>
      <c r="AN488" s="49"/>
      <c r="AO488" s="49"/>
      <c r="AP488" s="49"/>
      <c r="AQ488" s="49"/>
      <c r="AR488" s="49"/>
      <c r="AS488" s="49"/>
      <c r="AT488" s="49"/>
      <c r="AU488" s="49"/>
      <c r="AV488" s="49"/>
      <c r="AW488" s="49" t="s">
        <v>5929</v>
      </c>
      <c r="AX488" s="49"/>
      <c r="AY488" s="49"/>
      <c r="AZ488" s="49"/>
      <c r="BA488" s="49"/>
      <c r="BB488" s="49"/>
      <c r="BC488" s="49"/>
      <c r="BD488" s="49"/>
      <c r="BE488" s="49"/>
      <c r="BF488" s="49"/>
      <c r="BG488" s="49"/>
      <c r="BH488" s="49"/>
      <c r="BI488" s="49"/>
      <c r="BJ488" s="49"/>
      <c r="BK488" s="49"/>
      <c r="BL488" s="49"/>
    </row>
    <row r="489" spans="1:64" s="26" customFormat="1" x14ac:dyDescent="0.2">
      <c r="A489" s="49" t="s">
        <v>724</v>
      </c>
      <c r="B489" s="50" t="s">
        <v>1167</v>
      </c>
      <c r="C489" s="49" t="s">
        <v>1232</v>
      </c>
      <c r="D489" s="50">
        <v>50</v>
      </c>
      <c r="E489" s="50" t="s">
        <v>26</v>
      </c>
      <c r="F489" s="50">
        <v>10</v>
      </c>
      <c r="G489" s="49" t="s">
        <v>84</v>
      </c>
      <c r="H489" s="50" t="s">
        <v>28</v>
      </c>
      <c r="I489" s="49" t="s">
        <v>41</v>
      </c>
      <c r="J489" s="49" t="s">
        <v>76</v>
      </c>
      <c r="K489" s="49"/>
      <c r="L489" s="49"/>
      <c r="M489" s="49" t="s">
        <v>69</v>
      </c>
      <c r="N489" s="49" t="s">
        <v>368</v>
      </c>
      <c r="O489" s="49">
        <v>7</v>
      </c>
      <c r="P489" s="50" t="s">
        <v>28</v>
      </c>
      <c r="Q489" s="49"/>
      <c r="R489" s="49"/>
      <c r="S489" s="49"/>
      <c r="T489" s="49"/>
      <c r="U489" s="49"/>
      <c r="V489" s="49"/>
      <c r="W489" s="49"/>
      <c r="X489" s="49"/>
      <c r="Y489" s="49"/>
      <c r="Z489" s="49"/>
      <c r="AA489" s="49"/>
      <c r="AB489" s="49"/>
      <c r="AC489" s="49"/>
      <c r="AD489" s="49"/>
      <c r="AE489" s="49"/>
      <c r="AF489" s="49"/>
      <c r="AG489" s="49"/>
      <c r="AH489" s="49"/>
      <c r="AI489" s="49"/>
      <c r="AJ489" s="49"/>
      <c r="AK489" s="49"/>
      <c r="AL489" s="49"/>
      <c r="AM489" s="49"/>
      <c r="AN489" s="49"/>
      <c r="AO489" s="49"/>
      <c r="AP489" s="49"/>
      <c r="AQ489" s="49"/>
      <c r="AR489" s="49"/>
      <c r="AS489" s="49"/>
      <c r="AT489" s="49"/>
      <c r="AU489" s="49"/>
      <c r="AV489" s="49"/>
      <c r="AW489" s="49" t="s">
        <v>5929</v>
      </c>
      <c r="AX489" s="49"/>
      <c r="AY489" s="49"/>
      <c r="AZ489" s="49"/>
      <c r="BA489" s="49"/>
      <c r="BB489" s="49"/>
      <c r="BC489" s="49"/>
      <c r="BD489" s="49"/>
      <c r="BE489" s="49"/>
      <c r="BF489" s="49"/>
      <c r="BG489" s="49"/>
      <c r="BH489" s="49"/>
      <c r="BI489" s="49"/>
      <c r="BJ489" s="49"/>
      <c r="BK489" s="49"/>
      <c r="BL489" s="49"/>
    </row>
    <row r="490" spans="1:64" s="26" customFormat="1" x14ac:dyDescent="0.2">
      <c r="A490" s="49" t="s">
        <v>724</v>
      </c>
      <c r="B490" s="50" t="s">
        <v>1167</v>
      </c>
      <c r="C490" s="49" t="s">
        <v>1233</v>
      </c>
      <c r="D490" s="50">
        <v>50</v>
      </c>
      <c r="E490" s="50" t="s">
        <v>26</v>
      </c>
      <c r="F490" s="50">
        <v>9</v>
      </c>
      <c r="G490" s="49" t="s">
        <v>84</v>
      </c>
      <c r="H490" s="50" t="s">
        <v>28</v>
      </c>
      <c r="I490" s="49" t="s">
        <v>41</v>
      </c>
      <c r="J490" s="49" t="s">
        <v>76</v>
      </c>
      <c r="K490" s="49"/>
      <c r="L490" s="49"/>
      <c r="M490" s="49" t="s">
        <v>69</v>
      </c>
      <c r="N490" s="49" t="s">
        <v>368</v>
      </c>
      <c r="O490" s="49">
        <v>7</v>
      </c>
      <c r="P490" s="50" t="s">
        <v>28</v>
      </c>
      <c r="Q490" s="49"/>
      <c r="R490" s="49"/>
      <c r="S490" s="49"/>
      <c r="T490" s="49"/>
      <c r="U490" s="49"/>
      <c r="V490" s="49"/>
      <c r="W490" s="49"/>
      <c r="X490" s="49"/>
      <c r="Y490" s="49"/>
      <c r="Z490" s="49"/>
      <c r="AA490" s="49"/>
      <c r="AB490" s="49"/>
      <c r="AC490" s="49"/>
      <c r="AD490" s="49"/>
      <c r="AE490" s="49"/>
      <c r="AF490" s="49"/>
      <c r="AG490" s="49"/>
      <c r="AH490" s="49"/>
      <c r="AI490" s="49"/>
      <c r="AJ490" s="49"/>
      <c r="AK490" s="49"/>
      <c r="AL490" s="49"/>
      <c r="AM490" s="49"/>
      <c r="AN490" s="49"/>
      <c r="AO490" s="49"/>
      <c r="AP490" s="49"/>
      <c r="AQ490" s="49"/>
      <c r="AR490" s="49"/>
      <c r="AS490" s="49"/>
      <c r="AT490" s="49"/>
      <c r="AU490" s="49"/>
      <c r="AV490" s="49"/>
      <c r="AW490" s="49" t="s">
        <v>5929</v>
      </c>
      <c r="AX490" s="49"/>
      <c r="AY490" s="49"/>
      <c r="AZ490" s="49"/>
      <c r="BA490" s="49"/>
      <c r="BB490" s="49"/>
      <c r="BC490" s="49"/>
      <c r="BD490" s="49"/>
      <c r="BE490" s="49"/>
      <c r="BF490" s="49"/>
      <c r="BG490" s="49"/>
      <c r="BH490" s="49"/>
      <c r="BI490" s="49"/>
      <c r="BJ490" s="49"/>
      <c r="BK490" s="49"/>
      <c r="BL490" s="49"/>
    </row>
    <row r="491" spans="1:64" s="26" customFormat="1" x14ac:dyDescent="0.2">
      <c r="A491" s="49" t="s">
        <v>724</v>
      </c>
      <c r="B491" s="50" t="s">
        <v>1167</v>
      </c>
      <c r="C491" s="49" t="s">
        <v>1234</v>
      </c>
      <c r="D491" s="50">
        <v>50</v>
      </c>
      <c r="E491" s="50" t="s">
        <v>26</v>
      </c>
      <c r="F491" s="50">
        <v>11</v>
      </c>
      <c r="G491" s="49" t="s">
        <v>84</v>
      </c>
      <c r="H491" s="50" t="s">
        <v>28</v>
      </c>
      <c r="I491" s="49" t="s">
        <v>41</v>
      </c>
      <c r="J491" s="49" t="s">
        <v>76</v>
      </c>
      <c r="K491" s="49"/>
      <c r="L491" s="49"/>
      <c r="M491" s="49" t="s">
        <v>69</v>
      </c>
      <c r="N491" s="49" t="s">
        <v>368</v>
      </c>
      <c r="O491" s="49">
        <v>7</v>
      </c>
      <c r="P491" s="50" t="s">
        <v>28</v>
      </c>
      <c r="Q491" s="49"/>
      <c r="R491" s="49"/>
      <c r="S491" s="49"/>
      <c r="T491" s="49"/>
      <c r="U491" s="49"/>
      <c r="V491" s="49"/>
      <c r="W491" s="49"/>
      <c r="X491" s="49"/>
      <c r="Y491" s="49"/>
      <c r="Z491" s="49"/>
      <c r="AA491" s="49"/>
      <c r="AB491" s="49"/>
      <c r="AC491" s="49"/>
      <c r="AD491" s="49"/>
      <c r="AE491" s="49"/>
      <c r="AF491" s="49"/>
      <c r="AG491" s="49"/>
      <c r="AH491" s="49"/>
      <c r="AI491" s="49"/>
      <c r="AJ491" s="49"/>
      <c r="AK491" s="49"/>
      <c r="AL491" s="49"/>
      <c r="AM491" s="49"/>
      <c r="AN491" s="49"/>
      <c r="AO491" s="49"/>
      <c r="AP491" s="49"/>
      <c r="AQ491" s="49"/>
      <c r="AR491" s="49"/>
      <c r="AS491" s="49"/>
      <c r="AT491" s="49"/>
      <c r="AU491" s="49"/>
      <c r="AV491" s="49"/>
      <c r="AW491" s="49" t="s">
        <v>5929</v>
      </c>
      <c r="AX491" s="49"/>
      <c r="AY491" s="49"/>
      <c r="AZ491" s="49"/>
      <c r="BA491" s="49"/>
      <c r="BB491" s="49"/>
      <c r="BC491" s="49"/>
      <c r="BD491" s="49"/>
      <c r="BE491" s="49"/>
      <c r="BF491" s="49"/>
      <c r="BG491" s="49"/>
      <c r="BH491" s="49"/>
      <c r="BI491" s="49"/>
      <c r="BJ491" s="49"/>
      <c r="BK491" s="49"/>
      <c r="BL491" s="49"/>
    </row>
    <row r="492" spans="1:64" s="26" customFormat="1" x14ac:dyDescent="0.2">
      <c r="A492" s="49" t="s">
        <v>724</v>
      </c>
      <c r="B492" s="50" t="s">
        <v>1167</v>
      </c>
      <c r="C492" s="49" t="s">
        <v>1235</v>
      </c>
      <c r="D492" s="50">
        <v>50</v>
      </c>
      <c r="E492" s="50" t="s">
        <v>26</v>
      </c>
      <c r="F492" s="50">
        <v>2</v>
      </c>
      <c r="G492" s="49" t="s">
        <v>84</v>
      </c>
      <c r="H492" s="50" t="s">
        <v>28</v>
      </c>
      <c r="I492" s="49" t="s">
        <v>41</v>
      </c>
      <c r="J492" s="49" t="s">
        <v>76</v>
      </c>
      <c r="K492" s="49"/>
      <c r="L492" s="49"/>
      <c r="M492" s="49" t="s">
        <v>69</v>
      </c>
      <c r="N492" s="49" t="s">
        <v>368</v>
      </c>
      <c r="O492" s="49">
        <v>7</v>
      </c>
      <c r="P492" s="50" t="s">
        <v>28</v>
      </c>
      <c r="Q492" s="49"/>
      <c r="R492" s="49"/>
      <c r="S492" s="49"/>
      <c r="T492" s="49"/>
      <c r="U492" s="49"/>
      <c r="V492" s="49"/>
      <c r="W492" s="49"/>
      <c r="X492" s="49"/>
      <c r="Y492" s="49"/>
      <c r="Z492" s="49"/>
      <c r="AA492" s="49"/>
      <c r="AB492" s="49"/>
      <c r="AC492" s="49"/>
      <c r="AD492" s="49"/>
      <c r="AE492" s="49"/>
      <c r="AF492" s="49"/>
      <c r="AG492" s="49"/>
      <c r="AH492" s="49"/>
      <c r="AI492" s="49"/>
      <c r="AJ492" s="49"/>
      <c r="AK492" s="49"/>
      <c r="AL492" s="49"/>
      <c r="AM492" s="49"/>
      <c r="AN492" s="49"/>
      <c r="AO492" s="49"/>
      <c r="AP492" s="49"/>
      <c r="AQ492" s="49"/>
      <c r="AR492" s="49"/>
      <c r="AS492" s="49"/>
      <c r="AT492" s="49"/>
      <c r="AU492" s="49"/>
      <c r="AV492" s="49"/>
      <c r="AW492" s="49" t="s">
        <v>5929</v>
      </c>
      <c r="AX492" s="49"/>
      <c r="AY492" s="49"/>
      <c r="AZ492" s="49"/>
      <c r="BA492" s="49"/>
      <c r="BB492" s="49"/>
      <c r="BC492" s="49"/>
      <c r="BD492" s="49"/>
      <c r="BE492" s="49"/>
      <c r="BF492" s="49"/>
      <c r="BG492" s="49"/>
      <c r="BH492" s="49"/>
      <c r="BI492" s="49"/>
      <c r="BJ492" s="49"/>
      <c r="BK492" s="49"/>
      <c r="BL492" s="49"/>
    </row>
    <row r="493" spans="1:64" s="26" customFormat="1" x14ac:dyDescent="0.2">
      <c r="A493" s="49" t="s">
        <v>724</v>
      </c>
      <c r="B493" s="50" t="s">
        <v>1167</v>
      </c>
      <c r="C493" s="49" t="s">
        <v>1236</v>
      </c>
      <c r="D493" s="50">
        <v>50</v>
      </c>
      <c r="E493" s="50" t="s">
        <v>26</v>
      </c>
      <c r="F493" s="50">
        <v>18</v>
      </c>
      <c r="G493" s="49" t="s">
        <v>84</v>
      </c>
      <c r="H493" s="50" t="s">
        <v>28</v>
      </c>
      <c r="I493" s="49" t="s">
        <v>41</v>
      </c>
      <c r="J493" s="49" t="s">
        <v>76</v>
      </c>
      <c r="K493" s="49"/>
      <c r="L493" s="49"/>
      <c r="M493" s="49" t="s">
        <v>69</v>
      </c>
      <c r="N493" s="49" t="s">
        <v>368</v>
      </c>
      <c r="O493" s="49">
        <v>7</v>
      </c>
      <c r="P493" s="50" t="s">
        <v>28</v>
      </c>
      <c r="Q493" s="49"/>
      <c r="R493" s="49"/>
      <c r="S493" s="49"/>
      <c r="T493" s="49"/>
      <c r="U493" s="49"/>
      <c r="V493" s="49"/>
      <c r="W493" s="49"/>
      <c r="X493" s="49"/>
      <c r="Y493" s="49"/>
      <c r="Z493" s="49"/>
      <c r="AA493" s="49"/>
      <c r="AB493" s="49"/>
      <c r="AC493" s="49"/>
      <c r="AD493" s="49"/>
      <c r="AE493" s="49"/>
      <c r="AF493" s="49"/>
      <c r="AG493" s="49"/>
      <c r="AH493" s="49"/>
      <c r="AI493" s="49"/>
      <c r="AJ493" s="49"/>
      <c r="AK493" s="49"/>
      <c r="AL493" s="49"/>
      <c r="AM493" s="49"/>
      <c r="AN493" s="49"/>
      <c r="AO493" s="49"/>
      <c r="AP493" s="49"/>
      <c r="AQ493" s="49"/>
      <c r="AR493" s="49"/>
      <c r="AS493" s="49"/>
      <c r="AT493" s="49"/>
      <c r="AU493" s="49"/>
      <c r="AV493" s="49"/>
      <c r="AW493" s="49" t="s">
        <v>5929</v>
      </c>
      <c r="AX493" s="49"/>
      <c r="AY493" s="49"/>
      <c r="AZ493" s="49"/>
      <c r="BA493" s="49"/>
      <c r="BB493" s="49"/>
      <c r="BC493" s="49"/>
      <c r="BD493" s="49"/>
      <c r="BE493" s="49"/>
      <c r="BF493" s="49"/>
      <c r="BG493" s="49"/>
      <c r="BH493" s="49"/>
      <c r="BI493" s="49"/>
      <c r="BJ493" s="49"/>
      <c r="BK493" s="49"/>
      <c r="BL493" s="49"/>
    </row>
    <row r="494" spans="1:64" s="26" customFormat="1" x14ac:dyDescent="0.2">
      <c r="A494" s="49" t="s">
        <v>724</v>
      </c>
      <c r="B494" s="50" t="s">
        <v>1167</v>
      </c>
      <c r="C494" s="49" t="s">
        <v>1237</v>
      </c>
      <c r="D494" s="50">
        <v>50</v>
      </c>
      <c r="E494" s="50" t="s">
        <v>26</v>
      </c>
      <c r="F494" s="50">
        <v>2</v>
      </c>
      <c r="G494" s="49" t="s">
        <v>84</v>
      </c>
      <c r="H494" s="50" t="s">
        <v>28</v>
      </c>
      <c r="I494" s="49" t="s">
        <v>41</v>
      </c>
      <c r="J494" s="49" t="s">
        <v>76</v>
      </c>
      <c r="K494" s="49"/>
      <c r="L494" s="49"/>
      <c r="M494" s="49" t="s">
        <v>69</v>
      </c>
      <c r="N494" s="49" t="s">
        <v>368</v>
      </c>
      <c r="O494" s="49">
        <v>7</v>
      </c>
      <c r="P494" s="50" t="s">
        <v>28</v>
      </c>
      <c r="Q494" s="49"/>
      <c r="R494" s="49"/>
      <c r="S494" s="49"/>
      <c r="T494" s="49"/>
      <c r="U494" s="49"/>
      <c r="V494" s="49"/>
      <c r="W494" s="49"/>
      <c r="X494" s="49"/>
      <c r="Y494" s="49"/>
      <c r="Z494" s="49"/>
      <c r="AA494" s="49"/>
      <c r="AB494" s="49"/>
      <c r="AC494" s="49"/>
      <c r="AD494" s="49"/>
      <c r="AE494" s="49"/>
      <c r="AF494" s="49"/>
      <c r="AG494" s="49"/>
      <c r="AH494" s="49"/>
      <c r="AI494" s="49"/>
      <c r="AJ494" s="49"/>
      <c r="AK494" s="49"/>
      <c r="AL494" s="49"/>
      <c r="AM494" s="49"/>
      <c r="AN494" s="49"/>
      <c r="AO494" s="49"/>
      <c r="AP494" s="49"/>
      <c r="AQ494" s="49"/>
      <c r="AR494" s="49"/>
      <c r="AS494" s="49"/>
      <c r="AT494" s="49"/>
      <c r="AU494" s="49"/>
      <c r="AV494" s="49"/>
      <c r="AW494" s="49" t="s">
        <v>5929</v>
      </c>
      <c r="AX494" s="49"/>
      <c r="AY494" s="49"/>
      <c r="AZ494" s="49"/>
      <c r="BA494" s="49"/>
      <c r="BB494" s="49"/>
      <c r="BC494" s="49"/>
      <c r="BD494" s="49"/>
      <c r="BE494" s="49"/>
      <c r="BF494" s="49"/>
      <c r="BG494" s="49"/>
      <c r="BH494" s="49"/>
      <c r="BI494" s="49"/>
      <c r="BJ494" s="49"/>
      <c r="BK494" s="49"/>
      <c r="BL494" s="49"/>
    </row>
    <row r="495" spans="1:64" s="26" customFormat="1" x14ac:dyDescent="0.2">
      <c r="A495" s="49" t="s">
        <v>724</v>
      </c>
      <c r="B495" s="50" t="s">
        <v>1167</v>
      </c>
      <c r="C495" s="49" t="s">
        <v>1181</v>
      </c>
      <c r="D495" s="50">
        <v>50</v>
      </c>
      <c r="E495" s="50" t="s">
        <v>26</v>
      </c>
      <c r="F495" s="50">
        <v>4</v>
      </c>
      <c r="G495" s="49" t="s">
        <v>84</v>
      </c>
      <c r="H495" s="50" t="s">
        <v>28</v>
      </c>
      <c r="I495" s="49" t="s">
        <v>41</v>
      </c>
      <c r="J495" s="49" t="s">
        <v>76</v>
      </c>
      <c r="K495" s="49"/>
      <c r="L495" s="49"/>
      <c r="M495" s="49" t="s">
        <v>69</v>
      </c>
      <c r="N495" s="49" t="s">
        <v>368</v>
      </c>
      <c r="O495" s="49">
        <v>7</v>
      </c>
      <c r="P495" s="50" t="s">
        <v>28</v>
      </c>
      <c r="Q495" s="49"/>
      <c r="R495" s="49"/>
      <c r="S495" s="49"/>
      <c r="T495" s="49"/>
      <c r="U495" s="49"/>
      <c r="V495" s="49"/>
      <c r="W495" s="49"/>
      <c r="X495" s="49"/>
      <c r="Y495" s="49"/>
      <c r="Z495" s="49"/>
      <c r="AA495" s="49"/>
      <c r="AB495" s="49"/>
      <c r="AC495" s="49"/>
      <c r="AD495" s="49"/>
      <c r="AE495" s="49"/>
      <c r="AF495" s="49"/>
      <c r="AG495" s="49"/>
      <c r="AH495" s="49"/>
      <c r="AI495" s="49"/>
      <c r="AJ495" s="49"/>
      <c r="AK495" s="49"/>
      <c r="AL495" s="49"/>
      <c r="AM495" s="49"/>
      <c r="AN495" s="49"/>
      <c r="AO495" s="49"/>
      <c r="AP495" s="49"/>
      <c r="AQ495" s="49"/>
      <c r="AR495" s="49"/>
      <c r="AS495" s="49"/>
      <c r="AT495" s="49"/>
      <c r="AU495" s="49"/>
      <c r="AV495" s="49"/>
      <c r="AW495" s="49" t="s">
        <v>5929</v>
      </c>
      <c r="AX495" s="49"/>
      <c r="AY495" s="49"/>
      <c r="AZ495" s="49"/>
      <c r="BA495" s="49"/>
      <c r="BB495" s="49"/>
      <c r="BC495" s="49"/>
      <c r="BD495" s="49"/>
      <c r="BE495" s="49"/>
      <c r="BF495" s="49"/>
      <c r="BG495" s="49"/>
      <c r="BH495" s="49"/>
      <c r="BI495" s="49"/>
      <c r="BJ495" s="49"/>
      <c r="BK495" s="49"/>
      <c r="BL495" s="49"/>
    </row>
    <row r="496" spans="1:64" s="26" customFormat="1" x14ac:dyDescent="0.2">
      <c r="A496" s="49" t="s">
        <v>724</v>
      </c>
      <c r="B496" s="50" t="s">
        <v>1167</v>
      </c>
      <c r="C496" s="49" t="s">
        <v>1238</v>
      </c>
      <c r="D496" s="50">
        <v>50</v>
      </c>
      <c r="E496" s="50" t="s">
        <v>26</v>
      </c>
      <c r="F496" s="50">
        <v>5</v>
      </c>
      <c r="G496" s="49" t="s">
        <v>84</v>
      </c>
      <c r="H496" s="50" t="s">
        <v>28</v>
      </c>
      <c r="I496" s="49" t="s">
        <v>41</v>
      </c>
      <c r="J496" s="49" t="s">
        <v>76</v>
      </c>
      <c r="K496" s="49"/>
      <c r="L496" s="49"/>
      <c r="M496" s="49" t="s">
        <v>69</v>
      </c>
      <c r="N496" s="49" t="s">
        <v>368</v>
      </c>
      <c r="O496" s="49">
        <v>7</v>
      </c>
      <c r="P496" s="50" t="s">
        <v>28</v>
      </c>
      <c r="Q496" s="49"/>
      <c r="R496" s="49"/>
      <c r="S496" s="49"/>
      <c r="T496" s="49"/>
      <c r="U496" s="49"/>
      <c r="V496" s="49"/>
      <c r="W496" s="49"/>
      <c r="X496" s="49"/>
      <c r="Y496" s="49"/>
      <c r="Z496" s="49"/>
      <c r="AA496" s="49"/>
      <c r="AB496" s="49"/>
      <c r="AC496" s="49"/>
      <c r="AD496" s="49"/>
      <c r="AE496" s="49"/>
      <c r="AF496" s="49"/>
      <c r="AG496" s="49"/>
      <c r="AH496" s="49"/>
      <c r="AI496" s="49"/>
      <c r="AJ496" s="49"/>
      <c r="AK496" s="49"/>
      <c r="AL496" s="49"/>
      <c r="AM496" s="49"/>
      <c r="AN496" s="49"/>
      <c r="AO496" s="49"/>
      <c r="AP496" s="49"/>
      <c r="AQ496" s="49"/>
      <c r="AR496" s="49"/>
      <c r="AS496" s="49"/>
      <c r="AT496" s="49"/>
      <c r="AU496" s="49"/>
      <c r="AV496" s="49"/>
      <c r="AW496" s="49" t="s">
        <v>5929</v>
      </c>
      <c r="AX496" s="49"/>
      <c r="AY496" s="49"/>
      <c r="AZ496" s="49"/>
      <c r="BA496" s="49"/>
      <c r="BB496" s="49"/>
      <c r="BC496" s="49"/>
      <c r="BD496" s="49"/>
      <c r="BE496" s="49"/>
      <c r="BF496" s="49"/>
      <c r="BG496" s="49"/>
      <c r="BH496" s="49"/>
      <c r="BI496" s="49"/>
      <c r="BJ496" s="49"/>
      <c r="BK496" s="49"/>
      <c r="BL496" s="49"/>
    </row>
    <row r="497" spans="1:64" s="26" customFormat="1" x14ac:dyDescent="0.2">
      <c r="A497" s="49" t="s">
        <v>724</v>
      </c>
      <c r="B497" s="50" t="s">
        <v>1167</v>
      </c>
      <c r="C497" s="49" t="s">
        <v>1239</v>
      </c>
      <c r="D497" s="50">
        <v>50</v>
      </c>
      <c r="E497" s="50" t="s">
        <v>26</v>
      </c>
      <c r="F497" s="50">
        <v>4</v>
      </c>
      <c r="G497" s="49" t="s">
        <v>84</v>
      </c>
      <c r="H497" s="50" t="s">
        <v>28</v>
      </c>
      <c r="I497" s="49" t="s">
        <v>41</v>
      </c>
      <c r="J497" s="49" t="s">
        <v>76</v>
      </c>
      <c r="K497" s="50"/>
      <c r="L497" s="49"/>
      <c r="M497" s="49" t="s">
        <v>69</v>
      </c>
      <c r="N497" s="49" t="s">
        <v>368</v>
      </c>
      <c r="O497" s="49">
        <v>7</v>
      </c>
      <c r="P497" s="50" t="s">
        <v>28</v>
      </c>
      <c r="Q497" s="49"/>
      <c r="R497" s="49"/>
      <c r="S497" s="49"/>
      <c r="T497" s="49"/>
      <c r="U497" s="49"/>
      <c r="V497" s="49"/>
      <c r="W497" s="49"/>
      <c r="X497" s="49"/>
      <c r="Y497" s="49"/>
      <c r="Z497" s="49"/>
      <c r="AA497" s="49"/>
      <c r="AB497" s="49"/>
      <c r="AC497" s="49"/>
      <c r="AD497" s="49"/>
      <c r="AE497" s="49"/>
      <c r="AF497" s="49"/>
      <c r="AG497" s="49"/>
      <c r="AH497" s="49"/>
      <c r="AI497" s="49"/>
      <c r="AJ497" s="49"/>
      <c r="AK497" s="49"/>
      <c r="AL497" s="49"/>
      <c r="AM497" s="49"/>
      <c r="AN497" s="49"/>
      <c r="AO497" s="49"/>
      <c r="AP497" s="49"/>
      <c r="AQ497" s="49"/>
      <c r="AR497" s="49"/>
      <c r="AS497" s="49"/>
      <c r="AT497" s="49"/>
      <c r="AU497" s="49"/>
      <c r="AV497" s="49"/>
      <c r="AW497" s="49" t="s">
        <v>5929</v>
      </c>
      <c r="AX497" s="49"/>
      <c r="AY497" s="49"/>
      <c r="AZ497" s="49"/>
      <c r="BA497" s="49"/>
      <c r="BB497" s="49"/>
      <c r="BC497" s="49"/>
      <c r="BD497" s="49"/>
      <c r="BE497" s="49"/>
      <c r="BF497" s="49"/>
      <c r="BG497" s="49"/>
      <c r="BH497" s="49"/>
      <c r="BI497" s="49"/>
      <c r="BJ497" s="49"/>
      <c r="BK497" s="49"/>
      <c r="BL497" s="49"/>
    </row>
    <row r="498" spans="1:64" s="26" customFormat="1" x14ac:dyDescent="0.2">
      <c r="A498" s="49" t="s">
        <v>724</v>
      </c>
      <c r="B498" s="50" t="s">
        <v>1167</v>
      </c>
      <c r="C498" s="49" t="s">
        <v>1240</v>
      </c>
      <c r="D498" s="50">
        <v>50</v>
      </c>
      <c r="E498" s="50" t="s">
        <v>26</v>
      </c>
      <c r="F498" s="50">
        <v>3</v>
      </c>
      <c r="G498" s="49" t="s">
        <v>84</v>
      </c>
      <c r="H498" s="50" t="s">
        <v>28</v>
      </c>
      <c r="I498" s="49" t="s">
        <v>41</v>
      </c>
      <c r="J498" s="49" t="s">
        <v>76</v>
      </c>
      <c r="K498" s="49"/>
      <c r="L498" s="49"/>
      <c r="M498" s="49" t="s">
        <v>69</v>
      </c>
      <c r="N498" s="49" t="s">
        <v>368</v>
      </c>
      <c r="O498" s="49">
        <v>7</v>
      </c>
      <c r="P498" s="50" t="s">
        <v>28</v>
      </c>
      <c r="Q498" s="49"/>
      <c r="R498" s="49"/>
      <c r="S498" s="49"/>
      <c r="T498" s="49"/>
      <c r="U498" s="49"/>
      <c r="V498" s="49"/>
      <c r="W498" s="49"/>
      <c r="X498" s="49"/>
      <c r="Y498" s="49"/>
      <c r="Z498" s="49"/>
      <c r="AA498" s="49"/>
      <c r="AB498" s="49"/>
      <c r="AC498" s="49"/>
      <c r="AD498" s="49"/>
      <c r="AE498" s="49"/>
      <c r="AF498" s="49"/>
      <c r="AG498" s="49"/>
      <c r="AH498" s="49"/>
      <c r="AI498" s="49"/>
      <c r="AJ498" s="49"/>
      <c r="AK498" s="49"/>
      <c r="AL498" s="49"/>
      <c r="AM498" s="49"/>
      <c r="AN498" s="49"/>
      <c r="AO498" s="49"/>
      <c r="AP498" s="49"/>
      <c r="AQ498" s="49"/>
      <c r="AR498" s="49"/>
      <c r="AS498" s="49"/>
      <c r="AT498" s="49"/>
      <c r="AU498" s="49"/>
      <c r="AV498" s="49"/>
      <c r="AW498" s="49" t="s">
        <v>5929</v>
      </c>
      <c r="AX498" s="49"/>
      <c r="AY498" s="49"/>
      <c r="AZ498" s="49"/>
      <c r="BA498" s="49"/>
      <c r="BB498" s="49"/>
      <c r="BC498" s="49"/>
      <c r="BD498" s="49"/>
      <c r="BE498" s="49"/>
      <c r="BF498" s="49"/>
      <c r="BG498" s="49"/>
      <c r="BH498" s="49"/>
      <c r="BI498" s="49"/>
      <c r="BJ498" s="49"/>
      <c r="BK498" s="49"/>
      <c r="BL498" s="49"/>
    </row>
    <row r="499" spans="1:64" s="26" customFormat="1" x14ac:dyDescent="0.2">
      <c r="A499" s="49" t="s">
        <v>724</v>
      </c>
      <c r="B499" s="50" t="s">
        <v>1167</v>
      </c>
      <c r="C499" s="50" t="s">
        <v>1241</v>
      </c>
      <c r="D499" s="50">
        <v>50</v>
      </c>
      <c r="E499" s="50" t="s">
        <v>26</v>
      </c>
      <c r="F499" s="50">
        <v>7</v>
      </c>
      <c r="G499" s="49" t="s">
        <v>84</v>
      </c>
      <c r="H499" s="50" t="s">
        <v>28</v>
      </c>
      <c r="I499" s="49" t="s">
        <v>41</v>
      </c>
      <c r="J499" s="49" t="s">
        <v>76</v>
      </c>
      <c r="K499" s="49"/>
      <c r="L499" s="49"/>
      <c r="M499" s="49" t="s">
        <v>69</v>
      </c>
      <c r="N499" s="49" t="s">
        <v>368</v>
      </c>
      <c r="O499" s="49">
        <v>7</v>
      </c>
      <c r="P499" s="50" t="s">
        <v>28</v>
      </c>
      <c r="Q499" s="49"/>
      <c r="R499" s="49"/>
      <c r="S499" s="49"/>
      <c r="T499" s="49"/>
      <c r="U499" s="49"/>
      <c r="V499" s="49"/>
      <c r="W499" s="49"/>
      <c r="X499" s="49"/>
      <c r="Y499" s="49"/>
      <c r="Z499" s="49"/>
      <c r="AA499" s="49"/>
      <c r="AB499" s="49"/>
      <c r="AC499" s="49"/>
      <c r="AD499" s="49"/>
      <c r="AE499" s="49"/>
      <c r="AF499" s="49"/>
      <c r="AG499" s="49"/>
      <c r="AH499" s="49"/>
      <c r="AI499" s="49"/>
      <c r="AJ499" s="49"/>
      <c r="AK499" s="49"/>
      <c r="AL499" s="49"/>
      <c r="AM499" s="49"/>
      <c r="AN499" s="49"/>
      <c r="AO499" s="49"/>
      <c r="AP499" s="49"/>
      <c r="AQ499" s="49"/>
      <c r="AR499" s="49"/>
      <c r="AS499" s="49"/>
      <c r="AT499" s="49"/>
      <c r="AU499" s="49"/>
      <c r="AV499" s="49"/>
      <c r="AW499" s="49" t="s">
        <v>5929</v>
      </c>
      <c r="AX499" s="49"/>
      <c r="AY499" s="49"/>
      <c r="AZ499" s="49"/>
      <c r="BA499" s="49"/>
      <c r="BB499" s="49"/>
      <c r="BC499" s="49"/>
      <c r="BD499" s="49"/>
      <c r="BE499" s="49"/>
      <c r="BF499" s="49"/>
      <c r="BG499" s="49"/>
      <c r="BH499" s="49"/>
      <c r="BI499" s="49"/>
      <c r="BJ499" s="49"/>
      <c r="BK499" s="49"/>
      <c r="BL499" s="49"/>
    </row>
    <row r="500" spans="1:64" s="26" customFormat="1" x14ac:dyDescent="0.2">
      <c r="A500" s="49" t="s">
        <v>724</v>
      </c>
      <c r="B500" s="50" t="s">
        <v>1167</v>
      </c>
      <c r="C500" s="49" t="s">
        <v>1242</v>
      </c>
      <c r="D500" s="50">
        <v>50</v>
      </c>
      <c r="E500" s="50" t="s">
        <v>26</v>
      </c>
      <c r="F500" s="50">
        <v>6</v>
      </c>
      <c r="G500" s="49" t="s">
        <v>84</v>
      </c>
      <c r="H500" s="50" t="s">
        <v>28</v>
      </c>
      <c r="I500" s="49" t="s">
        <v>41</v>
      </c>
      <c r="J500" s="49" t="s">
        <v>76</v>
      </c>
      <c r="K500" s="50"/>
      <c r="L500" s="49"/>
      <c r="M500" s="49" t="s">
        <v>69</v>
      </c>
      <c r="N500" s="49" t="s">
        <v>368</v>
      </c>
      <c r="O500" s="49">
        <v>7</v>
      </c>
      <c r="P500" s="50" t="s">
        <v>28</v>
      </c>
      <c r="Q500" s="49"/>
      <c r="R500" s="49"/>
      <c r="S500" s="49"/>
      <c r="T500" s="49"/>
      <c r="U500" s="49"/>
      <c r="V500" s="49"/>
      <c r="W500" s="49"/>
      <c r="X500" s="49"/>
      <c r="Y500" s="49"/>
      <c r="Z500" s="49"/>
      <c r="AA500" s="49"/>
      <c r="AB500" s="49"/>
      <c r="AC500" s="49"/>
      <c r="AD500" s="49"/>
      <c r="AE500" s="49"/>
      <c r="AF500" s="49"/>
      <c r="AG500" s="49"/>
      <c r="AH500" s="49"/>
      <c r="AI500" s="49"/>
      <c r="AJ500" s="49"/>
      <c r="AK500" s="49"/>
      <c r="AL500" s="49"/>
      <c r="AM500" s="49"/>
      <c r="AN500" s="49"/>
      <c r="AO500" s="49"/>
      <c r="AP500" s="49"/>
      <c r="AQ500" s="49"/>
      <c r="AR500" s="49"/>
      <c r="AS500" s="49"/>
      <c r="AT500" s="49"/>
      <c r="AU500" s="49"/>
      <c r="AV500" s="49"/>
      <c r="AW500" s="49" t="s">
        <v>5929</v>
      </c>
      <c r="AX500" s="49"/>
      <c r="AY500" s="49"/>
      <c r="AZ500" s="49"/>
      <c r="BA500" s="49"/>
      <c r="BB500" s="49"/>
      <c r="BC500" s="49"/>
      <c r="BD500" s="49"/>
      <c r="BE500" s="49"/>
      <c r="BF500" s="49"/>
      <c r="BG500" s="49"/>
      <c r="BH500" s="49"/>
      <c r="BI500" s="49"/>
      <c r="BJ500" s="49"/>
      <c r="BK500" s="49"/>
      <c r="BL500" s="49"/>
    </row>
    <row r="501" spans="1:64" s="26" customFormat="1" x14ac:dyDescent="0.2">
      <c r="A501" s="49" t="s">
        <v>724</v>
      </c>
      <c r="B501" s="50" t="s">
        <v>1167</v>
      </c>
      <c r="C501" s="49" t="s">
        <v>1243</v>
      </c>
      <c r="D501" s="50">
        <v>50</v>
      </c>
      <c r="E501" s="50" t="s">
        <v>26</v>
      </c>
      <c r="F501" s="50">
        <v>2</v>
      </c>
      <c r="G501" s="49" t="s">
        <v>84</v>
      </c>
      <c r="H501" s="50" t="s">
        <v>28</v>
      </c>
      <c r="I501" s="49" t="s">
        <v>41</v>
      </c>
      <c r="J501" s="49" t="s">
        <v>76</v>
      </c>
      <c r="K501" s="49"/>
      <c r="L501" s="49"/>
      <c r="M501" s="49" t="s">
        <v>69</v>
      </c>
      <c r="N501" s="49" t="s">
        <v>368</v>
      </c>
      <c r="O501" s="49">
        <v>7</v>
      </c>
      <c r="P501" s="50" t="s">
        <v>28</v>
      </c>
      <c r="Q501" s="49"/>
      <c r="R501" s="49"/>
      <c r="S501" s="49"/>
      <c r="T501" s="49"/>
      <c r="U501" s="49"/>
      <c r="V501" s="49"/>
      <c r="W501" s="49"/>
      <c r="X501" s="49"/>
      <c r="Y501" s="49"/>
      <c r="Z501" s="49"/>
      <c r="AA501" s="49"/>
      <c r="AB501" s="49"/>
      <c r="AC501" s="49"/>
      <c r="AD501" s="49"/>
      <c r="AE501" s="49"/>
      <c r="AF501" s="49"/>
      <c r="AG501" s="49"/>
      <c r="AH501" s="49"/>
      <c r="AI501" s="49"/>
      <c r="AJ501" s="49"/>
      <c r="AK501" s="49"/>
      <c r="AL501" s="49"/>
      <c r="AM501" s="49"/>
      <c r="AN501" s="49"/>
      <c r="AO501" s="49"/>
      <c r="AP501" s="49"/>
      <c r="AQ501" s="49"/>
      <c r="AR501" s="49"/>
      <c r="AS501" s="49"/>
      <c r="AT501" s="49"/>
      <c r="AU501" s="49"/>
      <c r="AV501" s="49"/>
      <c r="AW501" s="49" t="s">
        <v>5929</v>
      </c>
      <c r="AX501" s="49"/>
      <c r="AY501" s="49"/>
      <c r="AZ501" s="49"/>
      <c r="BA501" s="49"/>
      <c r="BB501" s="49"/>
      <c r="BC501" s="49"/>
      <c r="BD501" s="49"/>
      <c r="BE501" s="49"/>
      <c r="BF501" s="49"/>
      <c r="BG501" s="49"/>
      <c r="BH501" s="49"/>
      <c r="BI501" s="49"/>
      <c r="BJ501" s="49"/>
      <c r="BK501" s="49"/>
      <c r="BL501" s="49"/>
    </row>
    <row r="502" spans="1:64" s="26" customFormat="1" x14ac:dyDescent="0.2">
      <c r="A502" s="49" t="s">
        <v>724</v>
      </c>
      <c r="B502" s="50" t="s">
        <v>1167</v>
      </c>
      <c r="C502" s="49" t="s">
        <v>1244</v>
      </c>
      <c r="D502" s="50">
        <v>50</v>
      </c>
      <c r="E502" s="50" t="s">
        <v>26</v>
      </c>
      <c r="F502" s="50">
        <v>13</v>
      </c>
      <c r="G502" s="49" t="s">
        <v>84</v>
      </c>
      <c r="H502" s="50" t="s">
        <v>28</v>
      </c>
      <c r="I502" s="49" t="s">
        <v>41</v>
      </c>
      <c r="J502" s="49" t="s">
        <v>76</v>
      </c>
      <c r="K502" s="49"/>
      <c r="L502" s="49"/>
      <c r="M502" s="49" t="s">
        <v>69</v>
      </c>
      <c r="N502" s="49" t="s">
        <v>368</v>
      </c>
      <c r="O502" s="49">
        <v>7</v>
      </c>
      <c r="P502" s="50" t="s">
        <v>28</v>
      </c>
      <c r="Q502" s="49"/>
      <c r="R502" s="49"/>
      <c r="S502" s="49"/>
      <c r="T502" s="49"/>
      <c r="U502" s="49"/>
      <c r="V502" s="49"/>
      <c r="W502" s="49"/>
      <c r="X502" s="49"/>
      <c r="Y502" s="49"/>
      <c r="Z502" s="49"/>
      <c r="AA502" s="49"/>
      <c r="AB502" s="49"/>
      <c r="AC502" s="49"/>
      <c r="AD502" s="49"/>
      <c r="AE502" s="49"/>
      <c r="AF502" s="49"/>
      <c r="AG502" s="49"/>
      <c r="AH502" s="49"/>
      <c r="AI502" s="49"/>
      <c r="AJ502" s="49"/>
      <c r="AK502" s="49"/>
      <c r="AL502" s="49"/>
      <c r="AM502" s="49"/>
      <c r="AN502" s="49"/>
      <c r="AO502" s="49"/>
      <c r="AP502" s="49"/>
      <c r="AQ502" s="49"/>
      <c r="AR502" s="49"/>
      <c r="AS502" s="49"/>
      <c r="AT502" s="49"/>
      <c r="AU502" s="49"/>
      <c r="AV502" s="49"/>
      <c r="AW502" s="49" t="s">
        <v>5929</v>
      </c>
      <c r="AX502" s="49"/>
      <c r="AY502" s="49"/>
      <c r="AZ502" s="49"/>
      <c r="BA502" s="49"/>
      <c r="BB502" s="49"/>
      <c r="BC502" s="49"/>
      <c r="BD502" s="49"/>
      <c r="BE502" s="49"/>
      <c r="BF502" s="49"/>
      <c r="BG502" s="49"/>
      <c r="BH502" s="49"/>
      <c r="BI502" s="49"/>
      <c r="BJ502" s="49"/>
      <c r="BK502" s="49"/>
      <c r="BL502" s="49"/>
    </row>
    <row r="503" spans="1:64" s="26" customFormat="1" x14ac:dyDescent="0.2">
      <c r="A503" s="49" t="s">
        <v>724</v>
      </c>
      <c r="B503" s="50" t="s">
        <v>1167</v>
      </c>
      <c r="C503" s="49" t="s">
        <v>1245</v>
      </c>
      <c r="D503" s="50">
        <v>50</v>
      </c>
      <c r="E503" s="50" t="s">
        <v>26</v>
      </c>
      <c r="F503" s="50">
        <v>16</v>
      </c>
      <c r="G503" s="49" t="s">
        <v>84</v>
      </c>
      <c r="H503" s="50" t="s">
        <v>28</v>
      </c>
      <c r="I503" s="49" t="s">
        <v>41</v>
      </c>
      <c r="J503" s="49" t="s">
        <v>76</v>
      </c>
      <c r="K503" s="49"/>
      <c r="L503" s="49"/>
      <c r="M503" s="49" t="s">
        <v>69</v>
      </c>
      <c r="N503" s="49" t="s">
        <v>368</v>
      </c>
      <c r="O503" s="49">
        <v>7</v>
      </c>
      <c r="P503" s="50" t="s">
        <v>28</v>
      </c>
      <c r="Q503" s="49"/>
      <c r="R503" s="49"/>
      <c r="S503" s="49"/>
      <c r="T503" s="49"/>
      <c r="U503" s="49"/>
      <c r="V503" s="49"/>
      <c r="W503" s="49"/>
      <c r="X503" s="49"/>
      <c r="Y503" s="49"/>
      <c r="Z503" s="49"/>
      <c r="AA503" s="49"/>
      <c r="AB503" s="49"/>
      <c r="AC503" s="49"/>
      <c r="AD503" s="49"/>
      <c r="AE503" s="49"/>
      <c r="AF503" s="49"/>
      <c r="AG503" s="49"/>
      <c r="AH503" s="49"/>
      <c r="AI503" s="49"/>
      <c r="AJ503" s="49"/>
      <c r="AK503" s="49"/>
      <c r="AL503" s="49"/>
      <c r="AM503" s="49"/>
      <c r="AN503" s="49"/>
      <c r="AO503" s="49"/>
      <c r="AP503" s="49"/>
      <c r="AQ503" s="49"/>
      <c r="AR503" s="49"/>
      <c r="AS503" s="49"/>
      <c r="AT503" s="49"/>
      <c r="AU503" s="49"/>
      <c r="AV503" s="49"/>
      <c r="AW503" s="49" t="s">
        <v>5929</v>
      </c>
      <c r="AX503" s="49"/>
      <c r="AY503" s="49"/>
      <c r="AZ503" s="49"/>
      <c r="BA503" s="49"/>
      <c r="BB503" s="49"/>
      <c r="BC503" s="49"/>
      <c r="BD503" s="49"/>
      <c r="BE503" s="49"/>
      <c r="BF503" s="49"/>
      <c r="BG503" s="49"/>
      <c r="BH503" s="49"/>
      <c r="BI503" s="49"/>
      <c r="BJ503" s="49"/>
      <c r="BK503" s="49"/>
      <c r="BL503" s="49"/>
    </row>
    <row r="504" spans="1:64" s="26" customFormat="1" x14ac:dyDescent="0.2">
      <c r="A504" s="49" t="s">
        <v>724</v>
      </c>
      <c r="B504" s="50" t="s">
        <v>1167</v>
      </c>
      <c r="C504" s="50" t="s">
        <v>1246</v>
      </c>
      <c r="D504" s="50">
        <v>50</v>
      </c>
      <c r="E504" s="50" t="s">
        <v>26</v>
      </c>
      <c r="F504" s="50">
        <v>7</v>
      </c>
      <c r="G504" s="49" t="s">
        <v>84</v>
      </c>
      <c r="H504" s="50" t="s">
        <v>28</v>
      </c>
      <c r="I504" s="49" t="s">
        <v>41</v>
      </c>
      <c r="J504" s="49" t="s">
        <v>76</v>
      </c>
      <c r="K504" s="49"/>
      <c r="L504" s="49"/>
      <c r="M504" s="49" t="s">
        <v>69</v>
      </c>
      <c r="N504" s="49" t="s">
        <v>368</v>
      </c>
      <c r="O504" s="49">
        <v>7</v>
      </c>
      <c r="P504" s="50" t="s">
        <v>28</v>
      </c>
      <c r="Q504" s="49"/>
      <c r="R504" s="49"/>
      <c r="S504" s="49"/>
      <c r="T504" s="49"/>
      <c r="U504" s="49"/>
      <c r="V504" s="49"/>
      <c r="W504" s="49"/>
      <c r="X504" s="49"/>
      <c r="Y504" s="49"/>
      <c r="Z504" s="49"/>
      <c r="AA504" s="49"/>
      <c r="AB504" s="49"/>
      <c r="AC504" s="49"/>
      <c r="AD504" s="49"/>
      <c r="AE504" s="49"/>
      <c r="AF504" s="49"/>
      <c r="AG504" s="49"/>
      <c r="AH504" s="49"/>
      <c r="AI504" s="49"/>
      <c r="AJ504" s="49"/>
      <c r="AK504" s="49"/>
      <c r="AL504" s="49"/>
      <c r="AM504" s="49"/>
      <c r="AN504" s="49"/>
      <c r="AO504" s="49"/>
      <c r="AP504" s="49"/>
      <c r="AQ504" s="49"/>
      <c r="AR504" s="49"/>
      <c r="AS504" s="49"/>
      <c r="AT504" s="49"/>
      <c r="AU504" s="49"/>
      <c r="AV504" s="49"/>
      <c r="AW504" s="49" t="s">
        <v>5929</v>
      </c>
      <c r="AX504" s="49"/>
      <c r="AY504" s="49"/>
      <c r="AZ504" s="49"/>
      <c r="BA504" s="49"/>
      <c r="BB504" s="49"/>
      <c r="BC504" s="49"/>
      <c r="BD504" s="49"/>
      <c r="BE504" s="49"/>
      <c r="BF504" s="49"/>
      <c r="BG504" s="49"/>
      <c r="BH504" s="49"/>
      <c r="BI504" s="49"/>
      <c r="BJ504" s="49"/>
      <c r="BK504" s="49"/>
      <c r="BL504" s="49"/>
    </row>
    <row r="505" spans="1:64" s="26" customFormat="1" x14ac:dyDescent="0.2">
      <c r="A505" s="49" t="s">
        <v>724</v>
      </c>
      <c r="B505" s="50" t="s">
        <v>1167</v>
      </c>
      <c r="C505" s="53" t="s">
        <v>1247</v>
      </c>
      <c r="D505" s="50">
        <v>50</v>
      </c>
      <c r="E505" s="50" t="s">
        <v>26</v>
      </c>
      <c r="F505" s="50">
        <v>3</v>
      </c>
      <c r="G505" s="49" t="s">
        <v>84</v>
      </c>
      <c r="H505" s="50" t="s">
        <v>28</v>
      </c>
      <c r="I505" s="49" t="s">
        <v>41</v>
      </c>
      <c r="J505" s="49" t="s">
        <v>76</v>
      </c>
      <c r="K505" s="49"/>
      <c r="L505" s="49"/>
      <c r="M505" s="49" t="s">
        <v>69</v>
      </c>
      <c r="N505" s="49" t="s">
        <v>368</v>
      </c>
      <c r="O505" s="49">
        <v>7</v>
      </c>
      <c r="P505" s="50" t="s">
        <v>28</v>
      </c>
      <c r="Q505" s="49"/>
      <c r="R505" s="49"/>
      <c r="S505" s="49"/>
      <c r="T505" s="49"/>
      <c r="U505" s="49"/>
      <c r="V505" s="49"/>
      <c r="W505" s="49"/>
      <c r="X505" s="49"/>
      <c r="Y505" s="49"/>
      <c r="Z505" s="49"/>
      <c r="AA505" s="49"/>
      <c r="AB505" s="49"/>
      <c r="AC505" s="49"/>
      <c r="AD505" s="49"/>
      <c r="AE505" s="49"/>
      <c r="AF505" s="49"/>
      <c r="AG505" s="49"/>
      <c r="AH505" s="49"/>
      <c r="AI505" s="49"/>
      <c r="AJ505" s="49"/>
      <c r="AK505" s="49"/>
      <c r="AL505" s="49"/>
      <c r="AM505" s="49"/>
      <c r="AN505" s="49"/>
      <c r="AO505" s="49"/>
      <c r="AP505" s="49"/>
      <c r="AQ505" s="49"/>
      <c r="AR505" s="49"/>
      <c r="AS505" s="49"/>
      <c r="AT505" s="49"/>
      <c r="AU505" s="49"/>
      <c r="AV505" s="49"/>
      <c r="AW505" s="49" t="s">
        <v>5929</v>
      </c>
      <c r="AX505" s="49"/>
      <c r="AY505" s="49"/>
      <c r="AZ505" s="49"/>
      <c r="BA505" s="49"/>
      <c r="BB505" s="49"/>
      <c r="BC505" s="49"/>
      <c r="BD505" s="49"/>
      <c r="BE505" s="49"/>
      <c r="BF505" s="49"/>
      <c r="BG505" s="49"/>
      <c r="BH505" s="49"/>
      <c r="BI505" s="49"/>
      <c r="BJ505" s="49"/>
      <c r="BK505" s="49"/>
      <c r="BL505" s="49"/>
    </row>
    <row r="506" spans="1:64" s="26" customFormat="1" x14ac:dyDescent="0.2">
      <c r="A506" s="49" t="s">
        <v>724</v>
      </c>
      <c r="B506" s="50" t="s">
        <v>1167</v>
      </c>
      <c r="C506" s="50" t="s">
        <v>1248</v>
      </c>
      <c r="D506" s="50">
        <v>50</v>
      </c>
      <c r="E506" s="50" t="s">
        <v>26</v>
      </c>
      <c r="F506" s="50">
        <v>10</v>
      </c>
      <c r="G506" s="49" t="s">
        <v>84</v>
      </c>
      <c r="H506" s="50" t="s">
        <v>28</v>
      </c>
      <c r="I506" s="49" t="s">
        <v>41</v>
      </c>
      <c r="J506" s="49" t="s">
        <v>76</v>
      </c>
      <c r="K506" s="49"/>
      <c r="L506" s="49"/>
      <c r="M506" s="49" t="s">
        <v>69</v>
      </c>
      <c r="N506" s="49" t="s">
        <v>368</v>
      </c>
      <c r="O506" s="49">
        <v>7</v>
      </c>
      <c r="P506" s="50" t="s">
        <v>28</v>
      </c>
      <c r="Q506" s="49"/>
      <c r="R506" s="49"/>
      <c r="S506" s="49"/>
      <c r="T506" s="49"/>
      <c r="U506" s="49"/>
      <c r="V506" s="49"/>
      <c r="W506" s="49"/>
      <c r="X506" s="49"/>
      <c r="Y506" s="49"/>
      <c r="Z506" s="49"/>
      <c r="AA506" s="49"/>
      <c r="AB506" s="49"/>
      <c r="AC506" s="49"/>
      <c r="AD506" s="49"/>
      <c r="AE506" s="49"/>
      <c r="AF506" s="49"/>
      <c r="AG506" s="49"/>
      <c r="AH506" s="49"/>
      <c r="AI506" s="49"/>
      <c r="AJ506" s="49"/>
      <c r="AK506" s="49"/>
      <c r="AL506" s="49"/>
      <c r="AM506" s="49"/>
      <c r="AN506" s="49"/>
      <c r="AO506" s="49"/>
      <c r="AP506" s="49"/>
      <c r="AQ506" s="49"/>
      <c r="AR506" s="49"/>
      <c r="AS506" s="49"/>
      <c r="AT506" s="49"/>
      <c r="AU506" s="49"/>
      <c r="AV506" s="49"/>
      <c r="AW506" s="49" t="s">
        <v>5929</v>
      </c>
      <c r="AX506" s="49"/>
      <c r="AY506" s="49"/>
      <c r="AZ506" s="49"/>
      <c r="BA506" s="49"/>
      <c r="BB506" s="49"/>
      <c r="BC506" s="49"/>
      <c r="BD506" s="49"/>
      <c r="BE506" s="49"/>
      <c r="BF506" s="49"/>
      <c r="BG506" s="49"/>
      <c r="BH506" s="49"/>
      <c r="BI506" s="49"/>
      <c r="BJ506" s="49"/>
      <c r="BK506" s="49"/>
      <c r="BL506" s="49"/>
    </row>
    <row r="507" spans="1:64" s="26" customFormat="1" x14ac:dyDescent="0.2">
      <c r="A507" s="49" t="s">
        <v>724</v>
      </c>
      <c r="B507" s="50" t="s">
        <v>1167</v>
      </c>
      <c r="C507" s="50" t="s">
        <v>1249</v>
      </c>
      <c r="D507" s="50">
        <v>50</v>
      </c>
      <c r="E507" s="50" t="s">
        <v>26</v>
      </c>
      <c r="F507" s="50">
        <v>5</v>
      </c>
      <c r="G507" s="49" t="s">
        <v>84</v>
      </c>
      <c r="H507" s="50" t="s">
        <v>28</v>
      </c>
      <c r="I507" s="49" t="s">
        <v>41</v>
      </c>
      <c r="J507" s="49" t="s">
        <v>76</v>
      </c>
      <c r="K507" s="49"/>
      <c r="L507" s="49"/>
      <c r="M507" s="49" t="s">
        <v>69</v>
      </c>
      <c r="N507" s="49" t="s">
        <v>368</v>
      </c>
      <c r="O507" s="49">
        <v>7</v>
      </c>
      <c r="P507" s="50" t="s">
        <v>28</v>
      </c>
      <c r="Q507" s="49"/>
      <c r="R507" s="49"/>
      <c r="S507" s="49"/>
      <c r="T507" s="49"/>
      <c r="U507" s="49"/>
      <c r="V507" s="49"/>
      <c r="W507" s="49"/>
      <c r="X507" s="49"/>
      <c r="Y507" s="49"/>
      <c r="Z507" s="49"/>
      <c r="AA507" s="49"/>
      <c r="AB507" s="49"/>
      <c r="AC507" s="49"/>
      <c r="AD507" s="49"/>
      <c r="AE507" s="49"/>
      <c r="AF507" s="49"/>
      <c r="AG507" s="49"/>
      <c r="AH507" s="49"/>
      <c r="AI507" s="49"/>
      <c r="AJ507" s="49"/>
      <c r="AK507" s="49"/>
      <c r="AL507" s="49"/>
      <c r="AM507" s="49"/>
      <c r="AN507" s="49"/>
      <c r="AO507" s="49"/>
      <c r="AP507" s="49"/>
      <c r="AQ507" s="49"/>
      <c r="AR507" s="49"/>
      <c r="AS507" s="49"/>
      <c r="AT507" s="49"/>
      <c r="AU507" s="49"/>
      <c r="AV507" s="49"/>
      <c r="AW507" s="49" t="s">
        <v>5929</v>
      </c>
      <c r="AX507" s="49"/>
      <c r="AY507" s="49"/>
      <c r="AZ507" s="49"/>
      <c r="BA507" s="49"/>
      <c r="BB507" s="49"/>
      <c r="BC507" s="49"/>
      <c r="BD507" s="49"/>
      <c r="BE507" s="49"/>
      <c r="BF507" s="49"/>
      <c r="BG507" s="49"/>
      <c r="BH507" s="49"/>
      <c r="BI507" s="49"/>
      <c r="BJ507" s="49"/>
      <c r="BK507" s="49"/>
      <c r="BL507" s="49"/>
    </row>
    <row r="508" spans="1:64" s="26" customFormat="1" x14ac:dyDescent="0.2">
      <c r="A508" s="49" t="s">
        <v>724</v>
      </c>
      <c r="B508" s="50" t="s">
        <v>1167</v>
      </c>
      <c r="C508" s="50" t="s">
        <v>1250</v>
      </c>
      <c r="D508" s="50">
        <v>50</v>
      </c>
      <c r="E508" s="50" t="s">
        <v>26</v>
      </c>
      <c r="F508" s="50">
        <v>7</v>
      </c>
      <c r="G508" s="49" t="s">
        <v>84</v>
      </c>
      <c r="H508" s="50" t="s">
        <v>28</v>
      </c>
      <c r="I508" s="49" t="s">
        <v>41</v>
      </c>
      <c r="J508" s="49" t="s">
        <v>76</v>
      </c>
      <c r="K508" s="49"/>
      <c r="L508" s="49"/>
      <c r="M508" s="49" t="s">
        <v>69</v>
      </c>
      <c r="N508" s="49" t="s">
        <v>368</v>
      </c>
      <c r="O508" s="49">
        <v>7</v>
      </c>
      <c r="P508" s="50" t="s">
        <v>28</v>
      </c>
      <c r="Q508" s="49"/>
      <c r="R508" s="49"/>
      <c r="S508" s="49"/>
      <c r="T508" s="49"/>
      <c r="U508" s="49"/>
      <c r="V508" s="49"/>
      <c r="W508" s="49"/>
      <c r="X508" s="49"/>
      <c r="Y508" s="49"/>
      <c r="Z508" s="49"/>
      <c r="AA508" s="49"/>
      <c r="AB508" s="49"/>
      <c r="AC508" s="49"/>
      <c r="AD508" s="49"/>
      <c r="AE508" s="49"/>
      <c r="AF508" s="49"/>
      <c r="AG508" s="49"/>
      <c r="AH508" s="49"/>
      <c r="AI508" s="49"/>
      <c r="AJ508" s="49"/>
      <c r="AK508" s="49"/>
      <c r="AL508" s="49"/>
      <c r="AM508" s="49"/>
      <c r="AN508" s="49"/>
      <c r="AO508" s="49"/>
      <c r="AP508" s="49"/>
      <c r="AQ508" s="49"/>
      <c r="AR508" s="49"/>
      <c r="AS508" s="49"/>
      <c r="AT508" s="49"/>
      <c r="AU508" s="49"/>
      <c r="AV508" s="49"/>
      <c r="AW508" s="49" t="s">
        <v>5929</v>
      </c>
      <c r="AX508" s="49"/>
      <c r="AY508" s="49"/>
      <c r="AZ508" s="49"/>
      <c r="BA508" s="49"/>
      <c r="BB508" s="49"/>
      <c r="BC508" s="49"/>
      <c r="BD508" s="49"/>
      <c r="BE508" s="49"/>
      <c r="BF508" s="49"/>
      <c r="BG508" s="49"/>
      <c r="BH508" s="49"/>
      <c r="BI508" s="49"/>
      <c r="BJ508" s="49"/>
      <c r="BK508" s="49"/>
      <c r="BL508" s="49"/>
    </row>
    <row r="509" spans="1:64" s="26" customFormat="1" x14ac:dyDescent="0.2">
      <c r="A509" s="49" t="s">
        <v>724</v>
      </c>
      <c r="B509" s="50" t="s">
        <v>1167</v>
      </c>
      <c r="C509" s="53" t="s">
        <v>1251</v>
      </c>
      <c r="D509" s="50">
        <v>50</v>
      </c>
      <c r="E509" s="50" t="s">
        <v>26</v>
      </c>
      <c r="F509" s="50">
        <v>6</v>
      </c>
      <c r="G509" s="49" t="s">
        <v>84</v>
      </c>
      <c r="H509" s="50" t="s">
        <v>28</v>
      </c>
      <c r="I509" s="49" t="s">
        <v>41</v>
      </c>
      <c r="J509" s="49" t="s">
        <v>76</v>
      </c>
      <c r="K509" s="49"/>
      <c r="L509" s="49"/>
      <c r="M509" s="49" t="s">
        <v>69</v>
      </c>
      <c r="N509" s="49" t="s">
        <v>368</v>
      </c>
      <c r="O509" s="49">
        <v>7</v>
      </c>
      <c r="P509" s="50" t="s">
        <v>28</v>
      </c>
      <c r="Q509" s="49"/>
      <c r="R509" s="49"/>
      <c r="S509" s="49"/>
      <c r="T509" s="49"/>
      <c r="U509" s="49"/>
      <c r="V509" s="49"/>
      <c r="W509" s="49"/>
      <c r="X509" s="49"/>
      <c r="Y509" s="49"/>
      <c r="Z509" s="49"/>
      <c r="AA509" s="49"/>
      <c r="AB509" s="49"/>
      <c r="AC509" s="49"/>
      <c r="AD509" s="49"/>
      <c r="AE509" s="49"/>
      <c r="AF509" s="49"/>
      <c r="AG509" s="49"/>
      <c r="AH509" s="49"/>
      <c r="AI509" s="49"/>
      <c r="AJ509" s="49"/>
      <c r="AK509" s="49"/>
      <c r="AL509" s="49"/>
      <c r="AM509" s="49"/>
      <c r="AN509" s="49"/>
      <c r="AO509" s="49"/>
      <c r="AP509" s="49"/>
      <c r="AQ509" s="49"/>
      <c r="AR509" s="49"/>
      <c r="AS509" s="49"/>
      <c r="AT509" s="49"/>
      <c r="AU509" s="49"/>
      <c r="AV509" s="49"/>
      <c r="AW509" s="49" t="s">
        <v>5929</v>
      </c>
      <c r="AX509" s="49"/>
      <c r="AY509" s="49"/>
      <c r="AZ509" s="49"/>
      <c r="BA509" s="49"/>
      <c r="BB509" s="49"/>
      <c r="BC509" s="49"/>
      <c r="BD509" s="49"/>
      <c r="BE509" s="49"/>
      <c r="BF509" s="49"/>
      <c r="BG509" s="49"/>
      <c r="BH509" s="49"/>
      <c r="BI509" s="49"/>
      <c r="BJ509" s="49"/>
      <c r="BK509" s="49"/>
      <c r="BL509" s="49"/>
    </row>
    <row r="510" spans="1:64" s="26" customFormat="1" x14ac:dyDescent="0.2">
      <c r="A510" s="49" t="s">
        <v>724</v>
      </c>
      <c r="B510" s="50" t="s">
        <v>1167</v>
      </c>
      <c r="C510" s="50" t="s">
        <v>1252</v>
      </c>
      <c r="D510" s="50">
        <v>50</v>
      </c>
      <c r="E510" s="50" t="s">
        <v>26</v>
      </c>
      <c r="F510" s="50">
        <v>2</v>
      </c>
      <c r="G510" s="49" t="s">
        <v>84</v>
      </c>
      <c r="H510" s="50" t="s">
        <v>28</v>
      </c>
      <c r="I510" s="49" t="s">
        <v>41</v>
      </c>
      <c r="J510" s="49" t="s">
        <v>76</v>
      </c>
      <c r="K510" s="49"/>
      <c r="L510" s="49"/>
      <c r="M510" s="49" t="s">
        <v>69</v>
      </c>
      <c r="N510" s="49" t="s">
        <v>368</v>
      </c>
      <c r="O510" s="49">
        <v>7</v>
      </c>
      <c r="P510" s="50" t="s">
        <v>28</v>
      </c>
      <c r="Q510" s="49"/>
      <c r="R510" s="49"/>
      <c r="S510" s="49"/>
      <c r="T510" s="49"/>
      <c r="U510" s="49"/>
      <c r="V510" s="49"/>
      <c r="W510" s="49"/>
      <c r="X510" s="49"/>
      <c r="Y510" s="49"/>
      <c r="Z510" s="49"/>
      <c r="AA510" s="49"/>
      <c r="AB510" s="49"/>
      <c r="AC510" s="49"/>
      <c r="AD510" s="49"/>
      <c r="AE510" s="49"/>
      <c r="AF510" s="49"/>
      <c r="AG510" s="49"/>
      <c r="AH510" s="49"/>
      <c r="AI510" s="49"/>
      <c r="AJ510" s="49"/>
      <c r="AK510" s="49"/>
      <c r="AL510" s="49"/>
      <c r="AM510" s="49"/>
      <c r="AN510" s="49"/>
      <c r="AO510" s="49"/>
      <c r="AP510" s="49"/>
      <c r="AQ510" s="49"/>
      <c r="AR510" s="49"/>
      <c r="AS510" s="49"/>
      <c r="AT510" s="49"/>
      <c r="AU510" s="49"/>
      <c r="AV510" s="49"/>
      <c r="AW510" s="49" t="s">
        <v>5929</v>
      </c>
      <c r="AX510" s="49"/>
      <c r="AY510" s="49"/>
      <c r="AZ510" s="49"/>
      <c r="BA510" s="49"/>
      <c r="BB510" s="49"/>
      <c r="BC510" s="49"/>
      <c r="BD510" s="49"/>
      <c r="BE510" s="49"/>
      <c r="BF510" s="49"/>
      <c r="BG510" s="49"/>
      <c r="BH510" s="49"/>
      <c r="BI510" s="49"/>
      <c r="BJ510" s="49"/>
      <c r="BK510" s="49"/>
      <c r="BL510" s="49"/>
    </row>
    <row r="511" spans="1:64" s="26" customFormat="1" x14ac:dyDescent="0.2">
      <c r="A511" s="49" t="s">
        <v>724</v>
      </c>
      <c r="B511" s="50" t="s">
        <v>1167</v>
      </c>
      <c r="C511" s="50" t="s">
        <v>1253</v>
      </c>
      <c r="D511" s="50">
        <v>50</v>
      </c>
      <c r="E511" s="50" t="s">
        <v>26</v>
      </c>
      <c r="F511" s="50">
        <v>13</v>
      </c>
      <c r="G511" s="49" t="s">
        <v>84</v>
      </c>
      <c r="H511" s="50" t="s">
        <v>28</v>
      </c>
      <c r="I511" s="49" t="s">
        <v>41</v>
      </c>
      <c r="J511" s="49" t="s">
        <v>76</v>
      </c>
      <c r="K511" s="49"/>
      <c r="L511" s="49"/>
      <c r="M511" s="49" t="s">
        <v>69</v>
      </c>
      <c r="N511" s="49" t="s">
        <v>368</v>
      </c>
      <c r="O511" s="49">
        <v>7</v>
      </c>
      <c r="P511" s="50" t="s">
        <v>28</v>
      </c>
      <c r="Q511" s="49"/>
      <c r="R511" s="49"/>
      <c r="S511" s="49"/>
      <c r="T511" s="49"/>
      <c r="U511" s="49"/>
      <c r="V511" s="49"/>
      <c r="W511" s="49"/>
      <c r="X511" s="49"/>
      <c r="Y511" s="49"/>
      <c r="Z511" s="49"/>
      <c r="AA511" s="49"/>
      <c r="AB511" s="49"/>
      <c r="AC511" s="49"/>
      <c r="AD511" s="49"/>
      <c r="AE511" s="49"/>
      <c r="AF511" s="49"/>
      <c r="AG511" s="49"/>
      <c r="AH511" s="49"/>
      <c r="AI511" s="49"/>
      <c r="AJ511" s="49"/>
      <c r="AK511" s="49"/>
      <c r="AL511" s="49"/>
      <c r="AM511" s="49"/>
      <c r="AN511" s="49"/>
      <c r="AO511" s="49"/>
      <c r="AP511" s="49"/>
      <c r="AQ511" s="49"/>
      <c r="AR511" s="49"/>
      <c r="AS511" s="49"/>
      <c r="AT511" s="49"/>
      <c r="AU511" s="49"/>
      <c r="AV511" s="49"/>
      <c r="AW511" s="49" t="s">
        <v>5929</v>
      </c>
      <c r="AX511" s="49"/>
      <c r="AY511" s="49"/>
      <c r="AZ511" s="49"/>
      <c r="BA511" s="49"/>
      <c r="BB511" s="49"/>
      <c r="BC511" s="49"/>
      <c r="BD511" s="49"/>
      <c r="BE511" s="49"/>
      <c r="BF511" s="49"/>
      <c r="BG511" s="49"/>
      <c r="BH511" s="49"/>
      <c r="BI511" s="49"/>
      <c r="BJ511" s="49"/>
      <c r="BK511" s="49"/>
      <c r="BL511" s="49"/>
    </row>
    <row r="512" spans="1:64" s="26" customFormat="1" x14ac:dyDescent="0.2">
      <c r="A512" s="49" t="s">
        <v>724</v>
      </c>
      <c r="B512" s="50" t="s">
        <v>1167</v>
      </c>
      <c r="C512" s="53" t="s">
        <v>1254</v>
      </c>
      <c r="D512" s="50">
        <v>50</v>
      </c>
      <c r="E512" s="50" t="s">
        <v>26</v>
      </c>
      <c r="F512" s="50">
        <v>16</v>
      </c>
      <c r="G512" s="49" t="s">
        <v>84</v>
      </c>
      <c r="H512" s="50" t="s">
        <v>28</v>
      </c>
      <c r="I512" s="49" t="s">
        <v>41</v>
      </c>
      <c r="J512" s="49" t="s">
        <v>76</v>
      </c>
      <c r="K512" s="49"/>
      <c r="L512" s="49"/>
      <c r="M512" s="49" t="s">
        <v>69</v>
      </c>
      <c r="N512" s="49" t="s">
        <v>368</v>
      </c>
      <c r="O512" s="49">
        <v>7</v>
      </c>
      <c r="P512" s="50" t="s">
        <v>28</v>
      </c>
      <c r="Q512" s="49"/>
      <c r="R512" s="49"/>
      <c r="S512" s="49"/>
      <c r="T512" s="49"/>
      <c r="U512" s="49"/>
      <c r="V512" s="49"/>
      <c r="W512" s="49"/>
      <c r="X512" s="49"/>
      <c r="Y512" s="49"/>
      <c r="Z512" s="49"/>
      <c r="AA512" s="49"/>
      <c r="AB512" s="49"/>
      <c r="AC512" s="49"/>
      <c r="AD512" s="49"/>
      <c r="AE512" s="49"/>
      <c r="AF512" s="49"/>
      <c r="AG512" s="49"/>
      <c r="AH512" s="49"/>
      <c r="AI512" s="49"/>
      <c r="AJ512" s="49"/>
      <c r="AK512" s="49"/>
      <c r="AL512" s="49"/>
      <c r="AM512" s="49"/>
      <c r="AN512" s="49"/>
      <c r="AO512" s="49"/>
      <c r="AP512" s="49"/>
      <c r="AQ512" s="49"/>
      <c r="AR512" s="49"/>
      <c r="AS512" s="49"/>
      <c r="AT512" s="49"/>
      <c r="AU512" s="49"/>
      <c r="AV512" s="49"/>
      <c r="AW512" s="49" t="s">
        <v>5929</v>
      </c>
      <c r="AX512" s="49"/>
      <c r="AY512" s="49"/>
      <c r="AZ512" s="49"/>
      <c r="BA512" s="49"/>
      <c r="BB512" s="49"/>
      <c r="BC512" s="49"/>
      <c r="BD512" s="49"/>
      <c r="BE512" s="49"/>
      <c r="BF512" s="49"/>
      <c r="BG512" s="49"/>
      <c r="BH512" s="49"/>
      <c r="BI512" s="49"/>
      <c r="BJ512" s="49"/>
      <c r="BK512" s="49"/>
      <c r="BL512" s="49"/>
    </row>
    <row r="513" spans="1:64" s="26" customFormat="1" x14ac:dyDescent="0.2">
      <c r="A513" s="49" t="s">
        <v>724</v>
      </c>
      <c r="B513" s="50" t="s">
        <v>1167</v>
      </c>
      <c r="C513" s="53" t="s">
        <v>1255</v>
      </c>
      <c r="D513" s="50">
        <v>50</v>
      </c>
      <c r="E513" s="50" t="s">
        <v>26</v>
      </c>
      <c r="F513" s="50">
        <v>3</v>
      </c>
      <c r="G513" s="49" t="s">
        <v>84</v>
      </c>
      <c r="H513" s="50" t="s">
        <v>28</v>
      </c>
      <c r="I513" s="49" t="s">
        <v>41</v>
      </c>
      <c r="J513" s="49" t="s">
        <v>76</v>
      </c>
      <c r="K513" s="49"/>
      <c r="L513" s="49"/>
      <c r="M513" s="49" t="s">
        <v>69</v>
      </c>
      <c r="N513" s="49" t="s">
        <v>368</v>
      </c>
      <c r="O513" s="49">
        <v>7</v>
      </c>
      <c r="P513" s="50" t="s">
        <v>28</v>
      </c>
      <c r="Q513" s="49"/>
      <c r="R513" s="49"/>
      <c r="S513" s="49"/>
      <c r="T513" s="49"/>
      <c r="U513" s="49"/>
      <c r="V513" s="49"/>
      <c r="W513" s="49"/>
      <c r="X513" s="49"/>
      <c r="Y513" s="49"/>
      <c r="Z513" s="49"/>
      <c r="AA513" s="49"/>
      <c r="AB513" s="49"/>
      <c r="AC513" s="49"/>
      <c r="AD513" s="49"/>
      <c r="AE513" s="49"/>
      <c r="AF513" s="49"/>
      <c r="AG513" s="49"/>
      <c r="AH513" s="49"/>
      <c r="AI513" s="49"/>
      <c r="AJ513" s="49"/>
      <c r="AK513" s="49"/>
      <c r="AL513" s="49"/>
      <c r="AM513" s="49"/>
      <c r="AN513" s="49"/>
      <c r="AO513" s="49"/>
      <c r="AP513" s="49"/>
      <c r="AQ513" s="49"/>
      <c r="AR513" s="49"/>
      <c r="AS513" s="49"/>
      <c r="AT513" s="49"/>
      <c r="AU513" s="49"/>
      <c r="AV513" s="49"/>
      <c r="AW513" s="49" t="s">
        <v>5929</v>
      </c>
      <c r="AX513" s="49"/>
      <c r="AY513" s="49"/>
      <c r="AZ513" s="49"/>
      <c r="BA513" s="49"/>
      <c r="BB513" s="49"/>
      <c r="BC513" s="49"/>
      <c r="BD513" s="49"/>
      <c r="BE513" s="49"/>
      <c r="BF513" s="49"/>
      <c r="BG513" s="49"/>
      <c r="BH513" s="49"/>
      <c r="BI513" s="49"/>
      <c r="BJ513" s="49"/>
      <c r="BK513" s="49"/>
      <c r="BL513" s="49"/>
    </row>
    <row r="514" spans="1:64" s="26" customFormat="1" x14ac:dyDescent="0.2">
      <c r="A514" s="49" t="s">
        <v>724</v>
      </c>
      <c r="B514" s="50" t="s">
        <v>1167</v>
      </c>
      <c r="C514" s="53" t="s">
        <v>1256</v>
      </c>
      <c r="D514" s="50">
        <v>50</v>
      </c>
      <c r="E514" s="50" t="s">
        <v>26</v>
      </c>
      <c r="F514" s="50">
        <v>7</v>
      </c>
      <c r="G514" s="49" t="s">
        <v>84</v>
      </c>
      <c r="H514" s="50" t="s">
        <v>28</v>
      </c>
      <c r="I514" s="49" t="s">
        <v>41</v>
      </c>
      <c r="J514" s="49" t="s">
        <v>76</v>
      </c>
      <c r="K514" s="49"/>
      <c r="L514" s="49"/>
      <c r="M514" s="49" t="s">
        <v>69</v>
      </c>
      <c r="N514" s="49" t="s">
        <v>368</v>
      </c>
      <c r="O514" s="49">
        <v>7</v>
      </c>
      <c r="P514" s="50" t="s">
        <v>28</v>
      </c>
      <c r="Q514" s="49"/>
      <c r="R514" s="49"/>
      <c r="S514" s="49"/>
      <c r="T514" s="49"/>
      <c r="U514" s="49"/>
      <c r="V514" s="49"/>
      <c r="W514" s="49"/>
      <c r="X514" s="49"/>
      <c r="Y514" s="49"/>
      <c r="Z514" s="49"/>
      <c r="AA514" s="49"/>
      <c r="AB514" s="49"/>
      <c r="AC514" s="49"/>
      <c r="AD514" s="49"/>
      <c r="AE514" s="49"/>
      <c r="AF514" s="49"/>
      <c r="AG514" s="49"/>
      <c r="AH514" s="49"/>
      <c r="AI514" s="49"/>
      <c r="AJ514" s="49"/>
      <c r="AK514" s="49"/>
      <c r="AL514" s="49"/>
      <c r="AM514" s="49"/>
      <c r="AN514" s="49"/>
      <c r="AO514" s="49"/>
      <c r="AP514" s="49"/>
      <c r="AQ514" s="49"/>
      <c r="AR514" s="49"/>
      <c r="AS514" s="49"/>
      <c r="AT514" s="49"/>
      <c r="AU514" s="49"/>
      <c r="AV514" s="49"/>
      <c r="AW514" s="49" t="s">
        <v>5929</v>
      </c>
      <c r="AX514" s="49"/>
      <c r="AY514" s="49"/>
      <c r="AZ514" s="49"/>
      <c r="BA514" s="49"/>
      <c r="BB514" s="49"/>
      <c r="BC514" s="49"/>
      <c r="BD514" s="49"/>
      <c r="BE514" s="49"/>
      <c r="BF514" s="49"/>
      <c r="BG514" s="49"/>
      <c r="BH514" s="49"/>
      <c r="BI514" s="49"/>
      <c r="BJ514" s="49"/>
      <c r="BK514" s="49"/>
      <c r="BL514" s="49"/>
    </row>
    <row r="515" spans="1:64" s="26" customFormat="1" x14ac:dyDescent="0.2">
      <c r="A515" s="49" t="s">
        <v>724</v>
      </c>
      <c r="B515" s="50" t="s">
        <v>1167</v>
      </c>
      <c r="C515" s="50" t="s">
        <v>1257</v>
      </c>
      <c r="D515" s="50">
        <v>50</v>
      </c>
      <c r="E515" s="50" t="s">
        <v>26</v>
      </c>
      <c r="F515" s="50">
        <v>5</v>
      </c>
      <c r="G515" s="49" t="s">
        <v>84</v>
      </c>
      <c r="H515" s="50" t="s">
        <v>28</v>
      </c>
      <c r="I515" s="49" t="s">
        <v>41</v>
      </c>
      <c r="J515" s="49" t="s">
        <v>76</v>
      </c>
      <c r="K515" s="49"/>
      <c r="L515" s="49"/>
      <c r="M515" s="49" t="s">
        <v>69</v>
      </c>
      <c r="N515" s="49" t="s">
        <v>368</v>
      </c>
      <c r="O515" s="49">
        <v>7</v>
      </c>
      <c r="P515" s="50" t="s">
        <v>28</v>
      </c>
      <c r="Q515" s="49"/>
      <c r="R515" s="49"/>
      <c r="S515" s="49"/>
      <c r="T515" s="49"/>
      <c r="U515" s="49"/>
      <c r="V515" s="49"/>
      <c r="W515" s="49"/>
      <c r="X515" s="49"/>
      <c r="Y515" s="49"/>
      <c r="Z515" s="49"/>
      <c r="AA515" s="49"/>
      <c r="AB515" s="49"/>
      <c r="AC515" s="49"/>
      <c r="AD515" s="49"/>
      <c r="AE515" s="49"/>
      <c r="AF515" s="49"/>
      <c r="AG515" s="49"/>
      <c r="AH515" s="49"/>
      <c r="AI515" s="49"/>
      <c r="AJ515" s="49"/>
      <c r="AK515" s="49"/>
      <c r="AL515" s="49"/>
      <c r="AM515" s="49"/>
      <c r="AN515" s="49"/>
      <c r="AO515" s="49"/>
      <c r="AP515" s="49"/>
      <c r="AQ515" s="49"/>
      <c r="AR515" s="49"/>
      <c r="AS515" s="49"/>
      <c r="AT515" s="49"/>
      <c r="AU515" s="49"/>
      <c r="AV515" s="49"/>
      <c r="AW515" s="49" t="s">
        <v>5929</v>
      </c>
      <c r="AX515" s="49"/>
      <c r="AY515" s="49"/>
      <c r="AZ515" s="49"/>
      <c r="BA515" s="49"/>
      <c r="BB515" s="49"/>
      <c r="BC515" s="49"/>
      <c r="BD515" s="49"/>
      <c r="BE515" s="49"/>
      <c r="BF515" s="49"/>
      <c r="BG515" s="49"/>
      <c r="BH515" s="49"/>
      <c r="BI515" s="49"/>
      <c r="BJ515" s="49"/>
      <c r="BK515" s="49"/>
      <c r="BL515" s="49"/>
    </row>
    <row r="516" spans="1:64" s="26" customFormat="1" x14ac:dyDescent="0.2">
      <c r="A516" s="49" t="s">
        <v>724</v>
      </c>
      <c r="B516" s="50" t="s">
        <v>1167</v>
      </c>
      <c r="C516" s="53" t="s">
        <v>1258</v>
      </c>
      <c r="D516" s="50">
        <v>50</v>
      </c>
      <c r="E516" s="50" t="s">
        <v>26</v>
      </c>
      <c r="F516" s="50">
        <v>15</v>
      </c>
      <c r="G516" s="49" t="s">
        <v>84</v>
      </c>
      <c r="H516" s="50" t="s">
        <v>28</v>
      </c>
      <c r="I516" s="49" t="s">
        <v>41</v>
      </c>
      <c r="J516" s="49" t="s">
        <v>76</v>
      </c>
      <c r="K516" s="49"/>
      <c r="L516" s="49"/>
      <c r="M516" s="49" t="s">
        <v>69</v>
      </c>
      <c r="N516" s="49" t="s">
        <v>368</v>
      </c>
      <c r="O516" s="49">
        <v>7</v>
      </c>
      <c r="P516" s="50" t="s">
        <v>28</v>
      </c>
      <c r="Q516" s="49"/>
      <c r="R516" s="49"/>
      <c r="S516" s="49"/>
      <c r="T516" s="49"/>
      <c r="U516" s="49"/>
      <c r="V516" s="49"/>
      <c r="W516" s="49"/>
      <c r="X516" s="49"/>
      <c r="Y516" s="49"/>
      <c r="Z516" s="49"/>
      <c r="AA516" s="49"/>
      <c r="AB516" s="49"/>
      <c r="AC516" s="49"/>
      <c r="AD516" s="49"/>
      <c r="AE516" s="49"/>
      <c r="AF516" s="49"/>
      <c r="AG516" s="49"/>
      <c r="AH516" s="49"/>
      <c r="AI516" s="49"/>
      <c r="AJ516" s="49"/>
      <c r="AK516" s="49"/>
      <c r="AL516" s="49"/>
      <c r="AM516" s="49"/>
      <c r="AN516" s="49"/>
      <c r="AO516" s="49"/>
      <c r="AP516" s="49"/>
      <c r="AQ516" s="49"/>
      <c r="AR516" s="49"/>
      <c r="AS516" s="49"/>
      <c r="AT516" s="49"/>
      <c r="AU516" s="49"/>
      <c r="AV516" s="49"/>
      <c r="AW516" s="49" t="s">
        <v>5929</v>
      </c>
      <c r="AX516" s="49"/>
      <c r="AY516" s="49"/>
      <c r="AZ516" s="49"/>
      <c r="BA516" s="49"/>
      <c r="BB516" s="49"/>
      <c r="BC516" s="49"/>
      <c r="BD516" s="49"/>
      <c r="BE516" s="49"/>
      <c r="BF516" s="49"/>
      <c r="BG516" s="49"/>
      <c r="BH516" s="49"/>
      <c r="BI516" s="49"/>
      <c r="BJ516" s="49"/>
      <c r="BK516" s="49"/>
      <c r="BL516" s="49"/>
    </row>
    <row r="517" spans="1:64" s="26" customFormat="1" x14ac:dyDescent="0.2">
      <c r="A517" s="49" t="s">
        <v>724</v>
      </c>
      <c r="B517" s="50" t="s">
        <v>1167</v>
      </c>
      <c r="C517" s="53" t="s">
        <v>1259</v>
      </c>
      <c r="D517" s="50">
        <v>50</v>
      </c>
      <c r="E517" s="50" t="s">
        <v>26</v>
      </c>
      <c r="F517" s="50">
        <v>3</v>
      </c>
      <c r="G517" s="49" t="s">
        <v>84</v>
      </c>
      <c r="H517" s="50" t="s">
        <v>28</v>
      </c>
      <c r="I517" s="49" t="s">
        <v>41</v>
      </c>
      <c r="J517" s="49" t="s">
        <v>76</v>
      </c>
      <c r="K517" s="49"/>
      <c r="L517" s="49"/>
      <c r="M517" s="49" t="s">
        <v>69</v>
      </c>
      <c r="N517" s="49" t="s">
        <v>368</v>
      </c>
      <c r="O517" s="49">
        <v>7</v>
      </c>
      <c r="P517" s="50" t="s">
        <v>28</v>
      </c>
      <c r="Q517" s="49"/>
      <c r="R517" s="49"/>
      <c r="S517" s="49"/>
      <c r="T517" s="49"/>
      <c r="U517" s="49"/>
      <c r="V517" s="49"/>
      <c r="W517" s="49"/>
      <c r="X517" s="49"/>
      <c r="Y517" s="49"/>
      <c r="Z517" s="49"/>
      <c r="AA517" s="49"/>
      <c r="AB517" s="49"/>
      <c r="AC517" s="49"/>
      <c r="AD517" s="49"/>
      <c r="AE517" s="49"/>
      <c r="AF517" s="49"/>
      <c r="AG517" s="49"/>
      <c r="AH517" s="49"/>
      <c r="AI517" s="49"/>
      <c r="AJ517" s="49"/>
      <c r="AK517" s="49"/>
      <c r="AL517" s="49"/>
      <c r="AM517" s="49"/>
      <c r="AN517" s="49"/>
      <c r="AO517" s="49"/>
      <c r="AP517" s="49"/>
      <c r="AQ517" s="49"/>
      <c r="AR517" s="49"/>
      <c r="AS517" s="49"/>
      <c r="AT517" s="49"/>
      <c r="AU517" s="49"/>
      <c r="AV517" s="49"/>
      <c r="AW517" s="49" t="s">
        <v>5929</v>
      </c>
      <c r="AX517" s="49"/>
      <c r="AY517" s="49"/>
      <c r="AZ517" s="49"/>
      <c r="BA517" s="49"/>
      <c r="BB517" s="49"/>
      <c r="BC517" s="49"/>
      <c r="BD517" s="49"/>
      <c r="BE517" s="49"/>
      <c r="BF517" s="49"/>
      <c r="BG517" s="49"/>
      <c r="BH517" s="49"/>
      <c r="BI517" s="49"/>
      <c r="BJ517" s="49"/>
      <c r="BK517" s="49"/>
      <c r="BL517" s="49"/>
    </row>
    <row r="518" spans="1:64" s="26" customFormat="1" x14ac:dyDescent="0.2">
      <c r="A518" s="49" t="s">
        <v>724</v>
      </c>
      <c r="B518" s="50" t="s">
        <v>1167</v>
      </c>
      <c r="C518" s="50" t="s">
        <v>1260</v>
      </c>
      <c r="D518" s="50">
        <v>50</v>
      </c>
      <c r="E518" s="50" t="s">
        <v>26</v>
      </c>
      <c r="F518" s="50">
        <v>18</v>
      </c>
      <c r="G518" s="49" t="s">
        <v>84</v>
      </c>
      <c r="H518" s="50" t="s">
        <v>28</v>
      </c>
      <c r="I518" s="49" t="s">
        <v>41</v>
      </c>
      <c r="J518" s="49" t="s">
        <v>76</v>
      </c>
      <c r="K518" s="49"/>
      <c r="L518" s="49"/>
      <c r="M518" s="49" t="s">
        <v>69</v>
      </c>
      <c r="N518" s="49" t="s">
        <v>368</v>
      </c>
      <c r="O518" s="49">
        <v>7</v>
      </c>
      <c r="P518" s="50" t="s">
        <v>28</v>
      </c>
      <c r="Q518" s="49"/>
      <c r="R518" s="49"/>
      <c r="S518" s="49"/>
      <c r="T518" s="49"/>
      <c r="U518" s="49"/>
      <c r="V518" s="49"/>
      <c r="W518" s="49"/>
      <c r="X518" s="49"/>
      <c r="Y518" s="49"/>
      <c r="Z518" s="49"/>
      <c r="AA518" s="49"/>
      <c r="AB518" s="49"/>
      <c r="AC518" s="49"/>
      <c r="AD518" s="49"/>
      <c r="AE518" s="49"/>
      <c r="AF518" s="49"/>
      <c r="AG518" s="49"/>
      <c r="AH518" s="49"/>
      <c r="AI518" s="49"/>
      <c r="AJ518" s="49"/>
      <c r="AK518" s="49"/>
      <c r="AL518" s="49"/>
      <c r="AM518" s="49"/>
      <c r="AN518" s="49"/>
      <c r="AO518" s="49"/>
      <c r="AP518" s="49"/>
      <c r="AQ518" s="49"/>
      <c r="AR518" s="49"/>
      <c r="AS518" s="49"/>
      <c r="AT518" s="49"/>
      <c r="AU518" s="49"/>
      <c r="AV518" s="49"/>
      <c r="AW518" s="49" t="s">
        <v>5929</v>
      </c>
      <c r="AX518" s="49"/>
      <c r="AY518" s="49"/>
      <c r="AZ518" s="49"/>
      <c r="BA518" s="49"/>
      <c r="BB518" s="49"/>
      <c r="BC518" s="49"/>
      <c r="BD518" s="49"/>
      <c r="BE518" s="49"/>
      <c r="BF518" s="49"/>
      <c r="BG518" s="49"/>
      <c r="BH518" s="49"/>
      <c r="BI518" s="49"/>
      <c r="BJ518" s="49"/>
      <c r="BK518" s="49"/>
      <c r="BL518" s="49"/>
    </row>
    <row r="519" spans="1:64" s="26" customFormat="1" x14ac:dyDescent="0.2">
      <c r="A519" s="49" t="s">
        <v>724</v>
      </c>
      <c r="B519" s="50" t="s">
        <v>1167</v>
      </c>
      <c r="C519" s="53" t="s">
        <v>1261</v>
      </c>
      <c r="D519" s="50">
        <v>50</v>
      </c>
      <c r="E519" s="50" t="s">
        <v>26</v>
      </c>
      <c r="F519" s="50">
        <v>2</v>
      </c>
      <c r="G519" s="49" t="s">
        <v>84</v>
      </c>
      <c r="H519" s="50" t="s">
        <v>28</v>
      </c>
      <c r="I519" s="49" t="s">
        <v>41</v>
      </c>
      <c r="J519" s="49" t="s">
        <v>76</v>
      </c>
      <c r="K519" s="49"/>
      <c r="L519" s="49"/>
      <c r="M519" s="49" t="s">
        <v>69</v>
      </c>
      <c r="N519" s="49" t="s">
        <v>368</v>
      </c>
      <c r="O519" s="49">
        <v>7</v>
      </c>
      <c r="P519" s="50" t="s">
        <v>28</v>
      </c>
      <c r="Q519" s="49"/>
      <c r="R519" s="49"/>
      <c r="S519" s="49"/>
      <c r="T519" s="49"/>
      <c r="U519" s="49"/>
      <c r="V519" s="49"/>
      <c r="W519" s="49"/>
      <c r="X519" s="49"/>
      <c r="Y519" s="49"/>
      <c r="Z519" s="49"/>
      <c r="AA519" s="49"/>
      <c r="AB519" s="49"/>
      <c r="AC519" s="49"/>
      <c r="AD519" s="49"/>
      <c r="AE519" s="49"/>
      <c r="AF519" s="49"/>
      <c r="AG519" s="49"/>
      <c r="AH519" s="49"/>
      <c r="AI519" s="49"/>
      <c r="AJ519" s="49"/>
      <c r="AK519" s="49"/>
      <c r="AL519" s="49"/>
      <c r="AM519" s="49"/>
      <c r="AN519" s="49"/>
      <c r="AO519" s="49"/>
      <c r="AP519" s="49"/>
      <c r="AQ519" s="49"/>
      <c r="AR519" s="49"/>
      <c r="AS519" s="49"/>
      <c r="AT519" s="49"/>
      <c r="AU519" s="49"/>
      <c r="AV519" s="49"/>
      <c r="AW519" s="49" t="s">
        <v>5929</v>
      </c>
      <c r="AX519" s="49"/>
      <c r="AY519" s="49"/>
      <c r="AZ519" s="49"/>
      <c r="BA519" s="49"/>
      <c r="BB519" s="49"/>
      <c r="BC519" s="49"/>
      <c r="BD519" s="49"/>
      <c r="BE519" s="49"/>
      <c r="BF519" s="49"/>
      <c r="BG519" s="49"/>
      <c r="BH519" s="49"/>
      <c r="BI519" s="49"/>
      <c r="BJ519" s="49"/>
      <c r="BK519" s="49"/>
      <c r="BL519" s="49"/>
    </row>
    <row r="520" spans="1:64" s="26" customFormat="1" x14ac:dyDescent="0.2">
      <c r="A520" s="49" t="s">
        <v>724</v>
      </c>
      <c r="B520" s="50" t="s">
        <v>1167</v>
      </c>
      <c r="C520" s="53" t="s">
        <v>1262</v>
      </c>
      <c r="D520" s="50">
        <v>50</v>
      </c>
      <c r="E520" s="50" t="s">
        <v>26</v>
      </c>
      <c r="F520" s="50">
        <v>13</v>
      </c>
      <c r="G520" s="49" t="s">
        <v>84</v>
      </c>
      <c r="H520" s="50" t="s">
        <v>28</v>
      </c>
      <c r="I520" s="49" t="s">
        <v>41</v>
      </c>
      <c r="J520" s="49" t="s">
        <v>76</v>
      </c>
      <c r="K520" s="49"/>
      <c r="L520" s="49"/>
      <c r="M520" s="49" t="s">
        <v>69</v>
      </c>
      <c r="N520" s="49" t="s">
        <v>368</v>
      </c>
      <c r="O520" s="49">
        <v>7</v>
      </c>
      <c r="P520" s="50" t="s">
        <v>28</v>
      </c>
      <c r="Q520" s="49"/>
      <c r="R520" s="49"/>
      <c r="S520" s="49"/>
      <c r="T520" s="49"/>
      <c r="U520" s="49"/>
      <c r="V520" s="49"/>
      <c r="W520" s="49"/>
      <c r="X520" s="49"/>
      <c r="Y520" s="49"/>
      <c r="Z520" s="49"/>
      <c r="AA520" s="49"/>
      <c r="AB520" s="49"/>
      <c r="AC520" s="49"/>
      <c r="AD520" s="49"/>
      <c r="AE520" s="49"/>
      <c r="AF520" s="49"/>
      <c r="AG520" s="49"/>
      <c r="AH520" s="49"/>
      <c r="AI520" s="49"/>
      <c r="AJ520" s="49"/>
      <c r="AK520" s="49"/>
      <c r="AL520" s="49"/>
      <c r="AM520" s="49"/>
      <c r="AN520" s="49"/>
      <c r="AO520" s="49"/>
      <c r="AP520" s="49"/>
      <c r="AQ520" s="49"/>
      <c r="AR520" s="49"/>
      <c r="AS520" s="49"/>
      <c r="AT520" s="49"/>
      <c r="AU520" s="49"/>
      <c r="AV520" s="49"/>
      <c r="AW520" s="49" t="s">
        <v>5929</v>
      </c>
      <c r="AX520" s="49"/>
      <c r="AY520" s="49"/>
      <c r="AZ520" s="49"/>
      <c r="BA520" s="49"/>
      <c r="BB520" s="49"/>
      <c r="BC520" s="49"/>
      <c r="BD520" s="49"/>
      <c r="BE520" s="49"/>
      <c r="BF520" s="49"/>
      <c r="BG520" s="49"/>
      <c r="BH520" s="49"/>
      <c r="BI520" s="49"/>
      <c r="BJ520" s="49"/>
      <c r="BK520" s="49"/>
      <c r="BL520" s="49"/>
    </row>
    <row r="521" spans="1:64" s="26" customFormat="1" x14ac:dyDescent="0.2">
      <c r="A521" s="49" t="s">
        <v>724</v>
      </c>
      <c r="B521" s="50" t="s">
        <v>1167</v>
      </c>
      <c r="C521" s="50" t="s">
        <v>1263</v>
      </c>
      <c r="D521" s="50">
        <v>50</v>
      </c>
      <c r="E521" s="50" t="s">
        <v>26</v>
      </c>
      <c r="F521" s="50">
        <v>3</v>
      </c>
      <c r="G521" s="49" t="s">
        <v>84</v>
      </c>
      <c r="H521" s="50" t="s">
        <v>28</v>
      </c>
      <c r="I521" s="49" t="s">
        <v>41</v>
      </c>
      <c r="J521" s="49" t="s">
        <v>76</v>
      </c>
      <c r="K521" s="49"/>
      <c r="L521" s="49"/>
      <c r="M521" s="49" t="s">
        <v>69</v>
      </c>
      <c r="N521" s="49" t="s">
        <v>368</v>
      </c>
      <c r="O521" s="49">
        <v>7</v>
      </c>
      <c r="P521" s="50" t="s">
        <v>28</v>
      </c>
      <c r="Q521" s="49"/>
      <c r="R521" s="49"/>
      <c r="S521" s="49"/>
      <c r="T521" s="49"/>
      <c r="U521" s="49"/>
      <c r="V521" s="49"/>
      <c r="W521" s="49"/>
      <c r="X521" s="49"/>
      <c r="Y521" s="49"/>
      <c r="Z521" s="49"/>
      <c r="AA521" s="49"/>
      <c r="AB521" s="49"/>
      <c r="AC521" s="49"/>
      <c r="AD521" s="49"/>
      <c r="AE521" s="49"/>
      <c r="AF521" s="49"/>
      <c r="AG521" s="49"/>
      <c r="AH521" s="49"/>
      <c r="AI521" s="49"/>
      <c r="AJ521" s="49"/>
      <c r="AK521" s="49"/>
      <c r="AL521" s="49"/>
      <c r="AM521" s="49"/>
      <c r="AN521" s="49"/>
      <c r="AO521" s="49"/>
      <c r="AP521" s="49"/>
      <c r="AQ521" s="49"/>
      <c r="AR521" s="49"/>
      <c r="AS521" s="49"/>
      <c r="AT521" s="49"/>
      <c r="AU521" s="49"/>
      <c r="AV521" s="49"/>
      <c r="AW521" s="49" t="s">
        <v>5929</v>
      </c>
      <c r="AX521" s="49"/>
      <c r="AY521" s="49"/>
      <c r="AZ521" s="49"/>
      <c r="BA521" s="49"/>
      <c r="BB521" s="49"/>
      <c r="BC521" s="49"/>
      <c r="BD521" s="49"/>
      <c r="BE521" s="49"/>
      <c r="BF521" s="49"/>
      <c r="BG521" s="49"/>
      <c r="BH521" s="49"/>
      <c r="BI521" s="49"/>
      <c r="BJ521" s="49"/>
      <c r="BK521" s="49"/>
      <c r="BL521" s="49"/>
    </row>
    <row r="522" spans="1:64" s="26" customFormat="1" x14ac:dyDescent="0.2">
      <c r="A522" s="49" t="s">
        <v>724</v>
      </c>
      <c r="B522" s="50" t="s">
        <v>1167</v>
      </c>
      <c r="C522" s="50" t="s">
        <v>1264</v>
      </c>
      <c r="D522" s="50">
        <v>50</v>
      </c>
      <c r="E522" s="50" t="s">
        <v>26</v>
      </c>
      <c r="F522" s="50">
        <v>7</v>
      </c>
      <c r="G522" s="49" t="s">
        <v>84</v>
      </c>
      <c r="H522" s="50" t="s">
        <v>28</v>
      </c>
      <c r="I522" s="49" t="s">
        <v>41</v>
      </c>
      <c r="J522" s="49" t="s">
        <v>76</v>
      </c>
      <c r="K522" s="49"/>
      <c r="L522" s="49"/>
      <c r="M522" s="49" t="s">
        <v>69</v>
      </c>
      <c r="N522" s="49" t="s">
        <v>368</v>
      </c>
      <c r="O522" s="49">
        <v>7</v>
      </c>
      <c r="P522" s="50" t="s">
        <v>28</v>
      </c>
      <c r="Q522" s="49"/>
      <c r="R522" s="49"/>
      <c r="S522" s="49"/>
      <c r="T522" s="49"/>
      <c r="U522" s="49"/>
      <c r="V522" s="49"/>
      <c r="W522" s="49"/>
      <c r="X522" s="49"/>
      <c r="Y522" s="49"/>
      <c r="Z522" s="49"/>
      <c r="AA522" s="49"/>
      <c r="AB522" s="49"/>
      <c r="AC522" s="49"/>
      <c r="AD522" s="49"/>
      <c r="AE522" s="49"/>
      <c r="AF522" s="49"/>
      <c r="AG522" s="49"/>
      <c r="AH522" s="49"/>
      <c r="AI522" s="49"/>
      <c r="AJ522" s="49"/>
      <c r="AK522" s="49"/>
      <c r="AL522" s="49"/>
      <c r="AM522" s="49"/>
      <c r="AN522" s="49"/>
      <c r="AO522" s="49"/>
      <c r="AP522" s="49"/>
      <c r="AQ522" s="49"/>
      <c r="AR522" s="49"/>
      <c r="AS522" s="49"/>
      <c r="AT522" s="49"/>
      <c r="AU522" s="49"/>
      <c r="AV522" s="49"/>
      <c r="AW522" s="49" t="s">
        <v>5929</v>
      </c>
      <c r="AX522" s="49"/>
      <c r="AY522" s="49"/>
      <c r="AZ522" s="49"/>
      <c r="BA522" s="49"/>
      <c r="BB522" s="49"/>
      <c r="BC522" s="49"/>
      <c r="BD522" s="49"/>
      <c r="BE522" s="49"/>
      <c r="BF522" s="49"/>
      <c r="BG522" s="49"/>
      <c r="BH522" s="49"/>
      <c r="BI522" s="49"/>
      <c r="BJ522" s="49"/>
      <c r="BK522" s="49"/>
      <c r="BL522" s="49"/>
    </row>
    <row r="523" spans="1:64" s="26" customFormat="1" x14ac:dyDescent="0.2">
      <c r="A523" s="49" t="s">
        <v>724</v>
      </c>
      <c r="B523" s="50" t="s">
        <v>1167</v>
      </c>
      <c r="C523" s="50" t="s">
        <v>1265</v>
      </c>
      <c r="D523" s="50">
        <v>50</v>
      </c>
      <c r="E523" s="50" t="s">
        <v>26</v>
      </c>
      <c r="F523" s="50">
        <v>3</v>
      </c>
      <c r="G523" s="49" t="s">
        <v>84</v>
      </c>
      <c r="H523" s="50" t="s">
        <v>28</v>
      </c>
      <c r="I523" s="49" t="s">
        <v>41</v>
      </c>
      <c r="J523" s="49" t="s">
        <v>76</v>
      </c>
      <c r="K523" s="49"/>
      <c r="L523" s="49"/>
      <c r="M523" s="49" t="s">
        <v>69</v>
      </c>
      <c r="N523" s="49" t="s">
        <v>368</v>
      </c>
      <c r="O523" s="49">
        <v>7</v>
      </c>
      <c r="P523" s="50" t="s">
        <v>28</v>
      </c>
      <c r="Q523" s="49"/>
      <c r="R523" s="49"/>
      <c r="S523" s="49"/>
      <c r="T523" s="49"/>
      <c r="U523" s="49"/>
      <c r="V523" s="49"/>
      <c r="W523" s="49"/>
      <c r="X523" s="49"/>
      <c r="Y523" s="49"/>
      <c r="Z523" s="49"/>
      <c r="AA523" s="49"/>
      <c r="AB523" s="49"/>
      <c r="AC523" s="49"/>
      <c r="AD523" s="49"/>
      <c r="AE523" s="49"/>
      <c r="AF523" s="49"/>
      <c r="AG523" s="49"/>
      <c r="AH523" s="49"/>
      <c r="AI523" s="49"/>
      <c r="AJ523" s="49"/>
      <c r="AK523" s="49"/>
      <c r="AL523" s="49"/>
      <c r="AM523" s="49"/>
      <c r="AN523" s="49"/>
      <c r="AO523" s="49"/>
      <c r="AP523" s="49"/>
      <c r="AQ523" s="49"/>
      <c r="AR523" s="49"/>
      <c r="AS523" s="49"/>
      <c r="AT523" s="49"/>
      <c r="AU523" s="49"/>
      <c r="AV523" s="49"/>
      <c r="AW523" s="49" t="s">
        <v>5929</v>
      </c>
      <c r="AX523" s="49"/>
      <c r="AY523" s="49"/>
      <c r="AZ523" s="49"/>
      <c r="BA523" s="49"/>
      <c r="BB523" s="49"/>
      <c r="BC523" s="49"/>
      <c r="BD523" s="49"/>
      <c r="BE523" s="49"/>
      <c r="BF523" s="49"/>
      <c r="BG523" s="49"/>
      <c r="BH523" s="49"/>
      <c r="BI523" s="49"/>
      <c r="BJ523" s="49"/>
      <c r="BK523" s="49"/>
      <c r="BL523" s="49"/>
    </row>
    <row r="524" spans="1:64" s="26" customFormat="1" x14ac:dyDescent="0.2">
      <c r="A524" s="49" t="s">
        <v>724</v>
      </c>
      <c r="B524" s="50" t="s">
        <v>1167</v>
      </c>
      <c r="C524" s="53" t="s">
        <v>1266</v>
      </c>
      <c r="D524" s="50">
        <v>50</v>
      </c>
      <c r="E524" s="50" t="s">
        <v>26</v>
      </c>
      <c r="F524" s="50">
        <v>10</v>
      </c>
      <c r="G524" s="49" t="s">
        <v>84</v>
      </c>
      <c r="H524" s="50" t="s">
        <v>28</v>
      </c>
      <c r="I524" s="49" t="s">
        <v>41</v>
      </c>
      <c r="J524" s="49" t="s">
        <v>76</v>
      </c>
      <c r="K524" s="49"/>
      <c r="L524" s="49"/>
      <c r="M524" s="49" t="s">
        <v>69</v>
      </c>
      <c r="N524" s="49" t="s">
        <v>368</v>
      </c>
      <c r="O524" s="49">
        <v>7</v>
      </c>
      <c r="P524" s="50" t="s">
        <v>28</v>
      </c>
      <c r="Q524" s="49"/>
      <c r="R524" s="49"/>
      <c r="S524" s="49"/>
      <c r="T524" s="49"/>
      <c r="U524" s="49"/>
      <c r="V524" s="49"/>
      <c r="W524" s="49"/>
      <c r="X524" s="49"/>
      <c r="Y524" s="49"/>
      <c r="Z524" s="49"/>
      <c r="AA524" s="49"/>
      <c r="AB524" s="49"/>
      <c r="AC524" s="49"/>
      <c r="AD524" s="49"/>
      <c r="AE524" s="49"/>
      <c r="AF524" s="49"/>
      <c r="AG524" s="49"/>
      <c r="AH524" s="49"/>
      <c r="AI524" s="49"/>
      <c r="AJ524" s="49"/>
      <c r="AK524" s="49"/>
      <c r="AL524" s="49"/>
      <c r="AM524" s="49"/>
      <c r="AN524" s="49"/>
      <c r="AO524" s="49"/>
      <c r="AP524" s="49"/>
      <c r="AQ524" s="49"/>
      <c r="AR524" s="49"/>
      <c r="AS524" s="49"/>
      <c r="AT524" s="49"/>
      <c r="AU524" s="49"/>
      <c r="AV524" s="49"/>
      <c r="AW524" s="49" t="s">
        <v>5929</v>
      </c>
      <c r="AX524" s="49"/>
      <c r="AY524" s="49"/>
      <c r="AZ524" s="49"/>
      <c r="BA524" s="49"/>
      <c r="BB524" s="49"/>
      <c r="BC524" s="49"/>
      <c r="BD524" s="49"/>
      <c r="BE524" s="49"/>
      <c r="BF524" s="49"/>
      <c r="BG524" s="49"/>
      <c r="BH524" s="49"/>
      <c r="BI524" s="49"/>
      <c r="BJ524" s="49"/>
      <c r="BK524" s="49"/>
      <c r="BL524" s="49"/>
    </row>
    <row r="525" spans="1:64" s="26" customFormat="1" x14ac:dyDescent="0.2">
      <c r="A525" s="49" t="s">
        <v>724</v>
      </c>
      <c r="B525" s="50" t="s">
        <v>1167</v>
      </c>
      <c r="C525" s="53" t="s">
        <v>1267</v>
      </c>
      <c r="D525" s="50">
        <v>50</v>
      </c>
      <c r="E525" s="50" t="s">
        <v>26</v>
      </c>
      <c r="F525" s="50">
        <v>5</v>
      </c>
      <c r="G525" s="49" t="s">
        <v>84</v>
      </c>
      <c r="H525" s="50" t="s">
        <v>28</v>
      </c>
      <c r="I525" s="49" t="s">
        <v>41</v>
      </c>
      <c r="J525" s="49" t="s">
        <v>76</v>
      </c>
      <c r="K525" s="49"/>
      <c r="L525" s="49"/>
      <c r="M525" s="49" t="s">
        <v>69</v>
      </c>
      <c r="N525" s="49" t="s">
        <v>368</v>
      </c>
      <c r="O525" s="49">
        <v>7</v>
      </c>
      <c r="P525" s="50" t="s">
        <v>28</v>
      </c>
      <c r="Q525" s="49"/>
      <c r="R525" s="49"/>
      <c r="S525" s="49"/>
      <c r="T525" s="49"/>
      <c r="U525" s="49"/>
      <c r="V525" s="49"/>
      <c r="W525" s="49"/>
      <c r="X525" s="49"/>
      <c r="Y525" s="49"/>
      <c r="Z525" s="49"/>
      <c r="AA525" s="49"/>
      <c r="AB525" s="49"/>
      <c r="AC525" s="49"/>
      <c r="AD525" s="49"/>
      <c r="AE525" s="49"/>
      <c r="AF525" s="49"/>
      <c r="AG525" s="49"/>
      <c r="AH525" s="49"/>
      <c r="AI525" s="49"/>
      <c r="AJ525" s="49"/>
      <c r="AK525" s="49"/>
      <c r="AL525" s="49"/>
      <c r="AM525" s="49"/>
      <c r="AN525" s="49"/>
      <c r="AO525" s="49"/>
      <c r="AP525" s="49"/>
      <c r="AQ525" s="49"/>
      <c r="AR525" s="49"/>
      <c r="AS525" s="49"/>
      <c r="AT525" s="49"/>
      <c r="AU525" s="49"/>
      <c r="AV525" s="49"/>
      <c r="AW525" s="49" t="s">
        <v>5929</v>
      </c>
      <c r="AX525" s="49"/>
      <c r="AY525" s="49"/>
      <c r="AZ525" s="49"/>
      <c r="BA525" s="49"/>
      <c r="BB525" s="49"/>
      <c r="BC525" s="49"/>
      <c r="BD525" s="49"/>
      <c r="BE525" s="49"/>
      <c r="BF525" s="49"/>
      <c r="BG525" s="49"/>
      <c r="BH525" s="49"/>
      <c r="BI525" s="49"/>
      <c r="BJ525" s="49"/>
      <c r="BK525" s="49"/>
      <c r="BL525" s="49"/>
    </row>
    <row r="526" spans="1:64" s="26" customFormat="1" x14ac:dyDescent="0.2">
      <c r="A526" s="49" t="s">
        <v>724</v>
      </c>
      <c r="B526" s="50" t="s">
        <v>1167</v>
      </c>
      <c r="C526" s="53" t="s">
        <v>1268</v>
      </c>
      <c r="D526" s="50">
        <v>50</v>
      </c>
      <c r="E526" s="50" t="s">
        <v>26</v>
      </c>
      <c r="F526" s="50">
        <v>7</v>
      </c>
      <c r="G526" s="49" t="s">
        <v>84</v>
      </c>
      <c r="H526" s="50" t="s">
        <v>28</v>
      </c>
      <c r="I526" s="49" t="s">
        <v>41</v>
      </c>
      <c r="J526" s="49" t="s">
        <v>76</v>
      </c>
      <c r="K526" s="49"/>
      <c r="L526" s="49"/>
      <c r="M526" s="49" t="s">
        <v>69</v>
      </c>
      <c r="N526" s="49" t="s">
        <v>368</v>
      </c>
      <c r="O526" s="49">
        <v>7</v>
      </c>
      <c r="P526" s="50" t="s">
        <v>28</v>
      </c>
      <c r="Q526" s="49"/>
      <c r="R526" s="49"/>
      <c r="S526" s="49"/>
      <c r="T526" s="49"/>
      <c r="U526" s="49"/>
      <c r="V526" s="49"/>
      <c r="W526" s="49"/>
      <c r="X526" s="49"/>
      <c r="Y526" s="49"/>
      <c r="Z526" s="49"/>
      <c r="AA526" s="49"/>
      <c r="AB526" s="49"/>
      <c r="AC526" s="49"/>
      <c r="AD526" s="49"/>
      <c r="AE526" s="49"/>
      <c r="AF526" s="49"/>
      <c r="AG526" s="49"/>
      <c r="AH526" s="49"/>
      <c r="AI526" s="49"/>
      <c r="AJ526" s="49"/>
      <c r="AK526" s="49"/>
      <c r="AL526" s="49"/>
      <c r="AM526" s="49"/>
      <c r="AN526" s="49"/>
      <c r="AO526" s="49"/>
      <c r="AP526" s="49"/>
      <c r="AQ526" s="49"/>
      <c r="AR526" s="49"/>
      <c r="AS526" s="49"/>
      <c r="AT526" s="49"/>
      <c r="AU526" s="49"/>
      <c r="AV526" s="49"/>
      <c r="AW526" s="49" t="s">
        <v>5929</v>
      </c>
      <c r="AX526" s="49"/>
      <c r="AY526" s="49"/>
      <c r="AZ526" s="49"/>
      <c r="BA526" s="49"/>
      <c r="BB526" s="49"/>
      <c r="BC526" s="49"/>
      <c r="BD526" s="49"/>
      <c r="BE526" s="49"/>
      <c r="BF526" s="49"/>
      <c r="BG526" s="49"/>
      <c r="BH526" s="49"/>
      <c r="BI526" s="49"/>
      <c r="BJ526" s="49"/>
      <c r="BK526" s="49"/>
      <c r="BL526" s="49"/>
    </row>
    <row r="527" spans="1:64" s="26" customFormat="1" x14ac:dyDescent="0.2">
      <c r="A527" s="49" t="s">
        <v>724</v>
      </c>
      <c r="B527" s="50" t="s">
        <v>1167</v>
      </c>
      <c r="C527" s="53" t="s">
        <v>1269</v>
      </c>
      <c r="D527" s="50">
        <v>50</v>
      </c>
      <c r="E527" s="50" t="s">
        <v>26</v>
      </c>
      <c r="F527" s="50">
        <v>6</v>
      </c>
      <c r="G527" s="49" t="s">
        <v>84</v>
      </c>
      <c r="H527" s="50" t="s">
        <v>28</v>
      </c>
      <c r="I527" s="49" t="s">
        <v>41</v>
      </c>
      <c r="J527" s="49" t="s">
        <v>76</v>
      </c>
      <c r="K527" s="49"/>
      <c r="L527" s="49"/>
      <c r="M527" s="49" t="s">
        <v>69</v>
      </c>
      <c r="N527" s="49" t="s">
        <v>368</v>
      </c>
      <c r="O527" s="49">
        <v>7</v>
      </c>
      <c r="P527" s="50" t="s">
        <v>28</v>
      </c>
      <c r="Q527" s="49"/>
      <c r="R527" s="49"/>
      <c r="S527" s="49"/>
      <c r="T527" s="49"/>
      <c r="U527" s="49"/>
      <c r="V527" s="49"/>
      <c r="W527" s="49"/>
      <c r="X527" s="49"/>
      <c r="Y527" s="49"/>
      <c r="Z527" s="49"/>
      <c r="AA527" s="49"/>
      <c r="AB527" s="49"/>
      <c r="AC527" s="49"/>
      <c r="AD527" s="49"/>
      <c r="AE527" s="49"/>
      <c r="AF527" s="49"/>
      <c r="AG527" s="49"/>
      <c r="AH527" s="49"/>
      <c r="AI527" s="49"/>
      <c r="AJ527" s="49"/>
      <c r="AK527" s="49"/>
      <c r="AL527" s="49"/>
      <c r="AM527" s="49"/>
      <c r="AN527" s="49"/>
      <c r="AO527" s="49"/>
      <c r="AP527" s="49"/>
      <c r="AQ527" s="49"/>
      <c r="AR527" s="49"/>
      <c r="AS527" s="49"/>
      <c r="AT527" s="49"/>
      <c r="AU527" s="49"/>
      <c r="AV527" s="49"/>
      <c r="AW527" s="49" t="s">
        <v>5929</v>
      </c>
      <c r="AX527" s="49"/>
      <c r="AY527" s="49"/>
      <c r="AZ527" s="49"/>
      <c r="BA527" s="49"/>
      <c r="BB527" s="49"/>
      <c r="BC527" s="49"/>
      <c r="BD527" s="49"/>
      <c r="BE527" s="49"/>
      <c r="BF527" s="49"/>
      <c r="BG527" s="49"/>
      <c r="BH527" s="49"/>
      <c r="BI527" s="49"/>
      <c r="BJ527" s="49"/>
      <c r="BK527" s="49"/>
      <c r="BL527" s="49"/>
    </row>
    <row r="528" spans="1:64" s="26" customFormat="1" x14ac:dyDescent="0.2">
      <c r="A528" s="49" t="s">
        <v>724</v>
      </c>
      <c r="B528" s="50" t="s">
        <v>1167</v>
      </c>
      <c r="C528" s="53" t="s">
        <v>1270</v>
      </c>
      <c r="D528" s="50">
        <v>50</v>
      </c>
      <c r="E528" s="50" t="s">
        <v>26</v>
      </c>
      <c r="F528" s="50">
        <v>2</v>
      </c>
      <c r="G528" s="49" t="s">
        <v>84</v>
      </c>
      <c r="H528" s="50" t="s">
        <v>28</v>
      </c>
      <c r="I528" s="49" t="s">
        <v>41</v>
      </c>
      <c r="J528" s="49" t="s">
        <v>76</v>
      </c>
      <c r="K528" s="49"/>
      <c r="L528" s="49"/>
      <c r="M528" s="49" t="s">
        <v>69</v>
      </c>
      <c r="N528" s="49" t="s">
        <v>368</v>
      </c>
      <c r="O528" s="49">
        <v>7</v>
      </c>
      <c r="P528" s="50" t="s">
        <v>28</v>
      </c>
      <c r="Q528" s="49"/>
      <c r="R528" s="49"/>
      <c r="S528" s="49"/>
      <c r="T528" s="49"/>
      <c r="U528" s="49"/>
      <c r="V528" s="49"/>
      <c r="W528" s="49"/>
      <c r="X528" s="49"/>
      <c r="Y528" s="49"/>
      <c r="Z528" s="49"/>
      <c r="AA528" s="49"/>
      <c r="AB528" s="49"/>
      <c r="AC528" s="49"/>
      <c r="AD528" s="49"/>
      <c r="AE528" s="49"/>
      <c r="AF528" s="49"/>
      <c r="AG528" s="49"/>
      <c r="AH528" s="49"/>
      <c r="AI528" s="49"/>
      <c r="AJ528" s="49"/>
      <c r="AK528" s="49"/>
      <c r="AL528" s="49"/>
      <c r="AM528" s="49"/>
      <c r="AN528" s="49"/>
      <c r="AO528" s="49"/>
      <c r="AP528" s="49"/>
      <c r="AQ528" s="49"/>
      <c r="AR528" s="49"/>
      <c r="AS528" s="49"/>
      <c r="AT528" s="49"/>
      <c r="AU528" s="49"/>
      <c r="AV528" s="49"/>
      <c r="AW528" s="49" t="s">
        <v>5929</v>
      </c>
      <c r="AX528" s="49"/>
      <c r="AY528" s="49"/>
      <c r="AZ528" s="49"/>
      <c r="BA528" s="49"/>
      <c r="BB528" s="49"/>
      <c r="BC528" s="49"/>
      <c r="BD528" s="49"/>
      <c r="BE528" s="49"/>
      <c r="BF528" s="49"/>
      <c r="BG528" s="49"/>
      <c r="BH528" s="49"/>
      <c r="BI528" s="49"/>
      <c r="BJ528" s="49"/>
      <c r="BK528" s="49"/>
      <c r="BL528" s="49"/>
    </row>
    <row r="529" spans="1:64" s="26" customFormat="1" x14ac:dyDescent="0.2">
      <c r="A529" s="49" t="s">
        <v>724</v>
      </c>
      <c r="B529" s="50" t="s">
        <v>1167</v>
      </c>
      <c r="C529" s="53" t="s">
        <v>1271</v>
      </c>
      <c r="D529" s="50">
        <v>50</v>
      </c>
      <c r="E529" s="50" t="s">
        <v>26</v>
      </c>
      <c r="F529" s="50">
        <v>13</v>
      </c>
      <c r="G529" s="49" t="s">
        <v>84</v>
      </c>
      <c r="H529" s="50" t="s">
        <v>28</v>
      </c>
      <c r="I529" s="49" t="s">
        <v>41</v>
      </c>
      <c r="J529" s="49" t="s">
        <v>76</v>
      </c>
      <c r="K529" s="49"/>
      <c r="L529" s="49"/>
      <c r="M529" s="49" t="s">
        <v>69</v>
      </c>
      <c r="N529" s="49" t="s">
        <v>368</v>
      </c>
      <c r="O529" s="49">
        <v>7</v>
      </c>
      <c r="P529" s="50" t="s">
        <v>28</v>
      </c>
      <c r="Q529" s="49"/>
      <c r="R529" s="49"/>
      <c r="S529" s="49"/>
      <c r="T529" s="49"/>
      <c r="U529" s="49"/>
      <c r="V529" s="49"/>
      <c r="W529" s="49"/>
      <c r="X529" s="49"/>
      <c r="Y529" s="49"/>
      <c r="Z529" s="49"/>
      <c r="AA529" s="49"/>
      <c r="AB529" s="49"/>
      <c r="AC529" s="49"/>
      <c r="AD529" s="49"/>
      <c r="AE529" s="49"/>
      <c r="AF529" s="49"/>
      <c r="AG529" s="49"/>
      <c r="AH529" s="49"/>
      <c r="AI529" s="49"/>
      <c r="AJ529" s="49"/>
      <c r="AK529" s="49"/>
      <c r="AL529" s="49"/>
      <c r="AM529" s="49"/>
      <c r="AN529" s="49"/>
      <c r="AO529" s="49"/>
      <c r="AP529" s="49"/>
      <c r="AQ529" s="49"/>
      <c r="AR529" s="49"/>
      <c r="AS529" s="49"/>
      <c r="AT529" s="49"/>
      <c r="AU529" s="49"/>
      <c r="AV529" s="49"/>
      <c r="AW529" s="49" t="s">
        <v>5929</v>
      </c>
      <c r="AX529" s="49"/>
      <c r="AY529" s="49"/>
      <c r="AZ529" s="49"/>
      <c r="BA529" s="49"/>
      <c r="BB529" s="49"/>
      <c r="BC529" s="49"/>
      <c r="BD529" s="49"/>
      <c r="BE529" s="49"/>
      <c r="BF529" s="49"/>
      <c r="BG529" s="49"/>
      <c r="BH529" s="49"/>
      <c r="BI529" s="49"/>
      <c r="BJ529" s="49"/>
      <c r="BK529" s="49"/>
      <c r="BL529" s="49"/>
    </row>
    <row r="530" spans="1:64" s="26" customFormat="1" x14ac:dyDescent="0.2">
      <c r="A530" s="49" t="s">
        <v>724</v>
      </c>
      <c r="B530" s="50" t="s">
        <v>1167</v>
      </c>
      <c r="C530" s="53" t="s">
        <v>1272</v>
      </c>
      <c r="D530" s="50">
        <v>50</v>
      </c>
      <c r="E530" s="50" t="s">
        <v>26</v>
      </c>
      <c r="F530" s="50">
        <v>9</v>
      </c>
      <c r="G530" s="49" t="s">
        <v>84</v>
      </c>
      <c r="H530" s="50" t="s">
        <v>28</v>
      </c>
      <c r="I530" s="49" t="s">
        <v>41</v>
      </c>
      <c r="J530" s="49" t="s">
        <v>76</v>
      </c>
      <c r="K530" s="49"/>
      <c r="L530" s="49"/>
      <c r="M530" s="49" t="s">
        <v>69</v>
      </c>
      <c r="N530" s="49" t="s">
        <v>368</v>
      </c>
      <c r="O530" s="49">
        <v>7</v>
      </c>
      <c r="P530" s="50" t="s">
        <v>28</v>
      </c>
      <c r="Q530" s="49"/>
      <c r="R530" s="49"/>
      <c r="S530" s="49"/>
      <c r="T530" s="49"/>
      <c r="U530" s="49"/>
      <c r="V530" s="49"/>
      <c r="W530" s="49"/>
      <c r="X530" s="49"/>
      <c r="Y530" s="49"/>
      <c r="Z530" s="49"/>
      <c r="AA530" s="49"/>
      <c r="AB530" s="49"/>
      <c r="AC530" s="49"/>
      <c r="AD530" s="49"/>
      <c r="AE530" s="49"/>
      <c r="AF530" s="49"/>
      <c r="AG530" s="49"/>
      <c r="AH530" s="49"/>
      <c r="AI530" s="49"/>
      <c r="AJ530" s="49"/>
      <c r="AK530" s="49"/>
      <c r="AL530" s="49"/>
      <c r="AM530" s="49"/>
      <c r="AN530" s="49"/>
      <c r="AO530" s="49"/>
      <c r="AP530" s="49"/>
      <c r="AQ530" s="49"/>
      <c r="AR530" s="49"/>
      <c r="AS530" s="49"/>
      <c r="AT530" s="49"/>
      <c r="AU530" s="49"/>
      <c r="AV530" s="49"/>
      <c r="AW530" s="49" t="s">
        <v>5929</v>
      </c>
      <c r="AX530" s="49"/>
      <c r="AY530" s="49"/>
      <c r="AZ530" s="49"/>
      <c r="BA530" s="49"/>
      <c r="BB530" s="49"/>
      <c r="BC530" s="49"/>
      <c r="BD530" s="49"/>
      <c r="BE530" s="49"/>
      <c r="BF530" s="49"/>
      <c r="BG530" s="49"/>
      <c r="BH530" s="49"/>
      <c r="BI530" s="49"/>
      <c r="BJ530" s="49"/>
      <c r="BK530" s="49"/>
      <c r="BL530" s="49"/>
    </row>
    <row r="531" spans="1:64" s="26" customFormat="1" x14ac:dyDescent="0.2">
      <c r="A531" s="49" t="s">
        <v>724</v>
      </c>
      <c r="B531" s="50" t="s">
        <v>1167</v>
      </c>
      <c r="C531" s="53" t="s">
        <v>1273</v>
      </c>
      <c r="D531" s="50">
        <v>50</v>
      </c>
      <c r="E531" s="50" t="s">
        <v>26</v>
      </c>
      <c r="F531" s="50">
        <v>11</v>
      </c>
      <c r="G531" s="49" t="s">
        <v>84</v>
      </c>
      <c r="H531" s="50" t="s">
        <v>28</v>
      </c>
      <c r="I531" s="49" t="s">
        <v>41</v>
      </c>
      <c r="J531" s="49" t="s">
        <v>76</v>
      </c>
      <c r="K531" s="49"/>
      <c r="L531" s="49"/>
      <c r="M531" s="49" t="s">
        <v>69</v>
      </c>
      <c r="N531" s="49" t="s">
        <v>368</v>
      </c>
      <c r="O531" s="49">
        <v>7</v>
      </c>
      <c r="P531" s="50" t="s">
        <v>28</v>
      </c>
      <c r="Q531" s="49"/>
      <c r="R531" s="49"/>
      <c r="S531" s="49"/>
      <c r="T531" s="49"/>
      <c r="U531" s="49"/>
      <c r="V531" s="49"/>
      <c r="W531" s="49"/>
      <c r="X531" s="49"/>
      <c r="Y531" s="49"/>
      <c r="Z531" s="49"/>
      <c r="AA531" s="49"/>
      <c r="AB531" s="49"/>
      <c r="AC531" s="49"/>
      <c r="AD531" s="49"/>
      <c r="AE531" s="49"/>
      <c r="AF531" s="49"/>
      <c r="AG531" s="49"/>
      <c r="AH531" s="49"/>
      <c r="AI531" s="49"/>
      <c r="AJ531" s="49"/>
      <c r="AK531" s="49"/>
      <c r="AL531" s="49"/>
      <c r="AM531" s="49"/>
      <c r="AN531" s="49"/>
      <c r="AO531" s="49"/>
      <c r="AP531" s="49"/>
      <c r="AQ531" s="49"/>
      <c r="AR531" s="49"/>
      <c r="AS531" s="49"/>
      <c r="AT531" s="49"/>
      <c r="AU531" s="49"/>
      <c r="AV531" s="49"/>
      <c r="AW531" s="49" t="s">
        <v>5929</v>
      </c>
      <c r="AX531" s="49"/>
      <c r="AY531" s="49"/>
      <c r="AZ531" s="49"/>
      <c r="BA531" s="49"/>
      <c r="BB531" s="49"/>
      <c r="BC531" s="49"/>
      <c r="BD531" s="49"/>
      <c r="BE531" s="49"/>
      <c r="BF531" s="49"/>
      <c r="BG531" s="49"/>
      <c r="BH531" s="49"/>
      <c r="BI531" s="49"/>
      <c r="BJ531" s="49"/>
      <c r="BK531" s="49"/>
      <c r="BL531" s="49"/>
    </row>
    <row r="532" spans="1:64" s="26" customFormat="1" x14ac:dyDescent="0.2">
      <c r="A532" s="49" t="s">
        <v>724</v>
      </c>
      <c r="B532" s="50" t="s">
        <v>1167</v>
      </c>
      <c r="C532" s="53" t="s">
        <v>1274</v>
      </c>
      <c r="D532" s="50">
        <v>50</v>
      </c>
      <c r="E532" s="50" t="s">
        <v>26</v>
      </c>
      <c r="F532" s="50">
        <v>2</v>
      </c>
      <c r="G532" s="49" t="s">
        <v>84</v>
      </c>
      <c r="H532" s="50" t="s">
        <v>28</v>
      </c>
      <c r="I532" s="49" t="s">
        <v>41</v>
      </c>
      <c r="J532" s="49" t="s">
        <v>76</v>
      </c>
      <c r="K532" s="49"/>
      <c r="L532" s="49"/>
      <c r="M532" s="49" t="s">
        <v>69</v>
      </c>
      <c r="N532" s="49" t="s">
        <v>368</v>
      </c>
      <c r="O532" s="49">
        <v>7</v>
      </c>
      <c r="P532" s="50" t="s">
        <v>28</v>
      </c>
      <c r="Q532" s="49"/>
      <c r="R532" s="49"/>
      <c r="S532" s="49"/>
      <c r="T532" s="49"/>
      <c r="U532" s="49"/>
      <c r="V532" s="49"/>
      <c r="W532" s="49"/>
      <c r="X532" s="49"/>
      <c r="Y532" s="49"/>
      <c r="Z532" s="49"/>
      <c r="AA532" s="49"/>
      <c r="AB532" s="49"/>
      <c r="AC532" s="49"/>
      <c r="AD532" s="49"/>
      <c r="AE532" s="49"/>
      <c r="AF532" s="49"/>
      <c r="AG532" s="49"/>
      <c r="AH532" s="49"/>
      <c r="AI532" s="49"/>
      <c r="AJ532" s="49"/>
      <c r="AK532" s="49"/>
      <c r="AL532" s="49"/>
      <c r="AM532" s="49"/>
      <c r="AN532" s="49"/>
      <c r="AO532" s="49"/>
      <c r="AP532" s="49"/>
      <c r="AQ532" s="49"/>
      <c r="AR532" s="49"/>
      <c r="AS532" s="49"/>
      <c r="AT532" s="49"/>
      <c r="AU532" s="49"/>
      <c r="AV532" s="49"/>
      <c r="AW532" s="49" t="s">
        <v>5929</v>
      </c>
      <c r="AX532" s="49"/>
      <c r="AY532" s="49"/>
      <c r="AZ532" s="49"/>
      <c r="BA532" s="49"/>
      <c r="BB532" s="49"/>
      <c r="BC532" s="49"/>
      <c r="BD532" s="49"/>
      <c r="BE532" s="49"/>
      <c r="BF532" s="49"/>
      <c r="BG532" s="49"/>
      <c r="BH532" s="49"/>
      <c r="BI532" s="49"/>
      <c r="BJ532" s="49"/>
      <c r="BK532" s="49"/>
      <c r="BL532" s="49"/>
    </row>
    <row r="533" spans="1:64" s="26" customFormat="1" x14ac:dyDescent="0.2">
      <c r="A533" s="49" t="s">
        <v>724</v>
      </c>
      <c r="B533" s="50" t="s">
        <v>1167</v>
      </c>
      <c r="C533" s="53" t="s">
        <v>1275</v>
      </c>
      <c r="D533" s="50">
        <v>50</v>
      </c>
      <c r="E533" s="50" t="s">
        <v>26</v>
      </c>
      <c r="F533" s="50">
        <v>18</v>
      </c>
      <c r="G533" s="49" t="s">
        <v>84</v>
      </c>
      <c r="H533" s="50" t="s">
        <v>28</v>
      </c>
      <c r="I533" s="49" t="s">
        <v>41</v>
      </c>
      <c r="J533" s="49" t="s">
        <v>76</v>
      </c>
      <c r="K533" s="49"/>
      <c r="L533" s="49"/>
      <c r="M533" s="49" t="s">
        <v>69</v>
      </c>
      <c r="N533" s="49" t="s">
        <v>368</v>
      </c>
      <c r="O533" s="49">
        <v>7</v>
      </c>
      <c r="P533" s="50" t="s">
        <v>28</v>
      </c>
      <c r="Q533" s="49"/>
      <c r="R533" s="49"/>
      <c r="S533" s="49"/>
      <c r="T533" s="49"/>
      <c r="U533" s="49"/>
      <c r="V533" s="49"/>
      <c r="W533" s="49"/>
      <c r="X533" s="49"/>
      <c r="Y533" s="49"/>
      <c r="Z533" s="49"/>
      <c r="AA533" s="49"/>
      <c r="AB533" s="49"/>
      <c r="AC533" s="49"/>
      <c r="AD533" s="49"/>
      <c r="AE533" s="49"/>
      <c r="AF533" s="49"/>
      <c r="AG533" s="49"/>
      <c r="AH533" s="49"/>
      <c r="AI533" s="49"/>
      <c r="AJ533" s="49"/>
      <c r="AK533" s="49"/>
      <c r="AL533" s="49"/>
      <c r="AM533" s="49"/>
      <c r="AN533" s="49"/>
      <c r="AO533" s="49"/>
      <c r="AP533" s="49"/>
      <c r="AQ533" s="49"/>
      <c r="AR533" s="49"/>
      <c r="AS533" s="49"/>
      <c r="AT533" s="49"/>
      <c r="AU533" s="49"/>
      <c r="AV533" s="49"/>
      <c r="AW533" s="49" t="s">
        <v>5929</v>
      </c>
      <c r="AX533" s="49"/>
      <c r="AY533" s="49"/>
      <c r="AZ533" s="49"/>
      <c r="BA533" s="49"/>
      <c r="BB533" s="49"/>
      <c r="BC533" s="49"/>
      <c r="BD533" s="49"/>
      <c r="BE533" s="49"/>
      <c r="BF533" s="49"/>
      <c r="BG533" s="49"/>
      <c r="BH533" s="49"/>
      <c r="BI533" s="49"/>
      <c r="BJ533" s="49"/>
      <c r="BK533" s="49"/>
      <c r="BL533" s="49"/>
    </row>
    <row r="534" spans="1:64" s="26" customFormat="1" x14ac:dyDescent="0.2">
      <c r="A534" s="49" t="s">
        <v>724</v>
      </c>
      <c r="B534" s="50" t="s">
        <v>1167</v>
      </c>
      <c r="C534" s="53" t="s">
        <v>1276</v>
      </c>
      <c r="D534" s="50">
        <v>50</v>
      </c>
      <c r="E534" s="50" t="s">
        <v>26</v>
      </c>
      <c r="F534" s="50">
        <v>2</v>
      </c>
      <c r="G534" s="49" t="s">
        <v>84</v>
      </c>
      <c r="H534" s="50" t="s">
        <v>28</v>
      </c>
      <c r="I534" s="49" t="s">
        <v>41</v>
      </c>
      <c r="J534" s="49" t="s">
        <v>76</v>
      </c>
      <c r="K534" s="49"/>
      <c r="L534" s="49"/>
      <c r="M534" s="49" t="s">
        <v>69</v>
      </c>
      <c r="N534" s="49" t="s">
        <v>368</v>
      </c>
      <c r="O534" s="49">
        <v>7</v>
      </c>
      <c r="P534" s="50" t="s">
        <v>28</v>
      </c>
      <c r="Q534" s="49"/>
      <c r="R534" s="49"/>
      <c r="S534" s="49"/>
      <c r="T534" s="49"/>
      <c r="U534" s="49"/>
      <c r="V534" s="49"/>
      <c r="W534" s="49"/>
      <c r="X534" s="49"/>
      <c r="Y534" s="49"/>
      <c r="Z534" s="49"/>
      <c r="AA534" s="49"/>
      <c r="AB534" s="49"/>
      <c r="AC534" s="49"/>
      <c r="AD534" s="49"/>
      <c r="AE534" s="49"/>
      <c r="AF534" s="49"/>
      <c r="AG534" s="49"/>
      <c r="AH534" s="49"/>
      <c r="AI534" s="49"/>
      <c r="AJ534" s="49"/>
      <c r="AK534" s="49"/>
      <c r="AL534" s="49"/>
      <c r="AM534" s="49"/>
      <c r="AN534" s="49"/>
      <c r="AO534" s="49"/>
      <c r="AP534" s="49"/>
      <c r="AQ534" s="49"/>
      <c r="AR534" s="49"/>
      <c r="AS534" s="49"/>
      <c r="AT534" s="49"/>
      <c r="AU534" s="49"/>
      <c r="AV534" s="49"/>
      <c r="AW534" s="49" t="s">
        <v>5929</v>
      </c>
      <c r="AX534" s="49"/>
      <c r="AY534" s="49"/>
      <c r="AZ534" s="49"/>
      <c r="BA534" s="49"/>
      <c r="BB534" s="49"/>
      <c r="BC534" s="49"/>
      <c r="BD534" s="49"/>
      <c r="BE534" s="49"/>
      <c r="BF534" s="49"/>
      <c r="BG534" s="49"/>
      <c r="BH534" s="49"/>
      <c r="BI534" s="49"/>
      <c r="BJ534" s="49"/>
      <c r="BK534" s="49"/>
      <c r="BL534" s="49"/>
    </row>
    <row r="535" spans="1:64" s="26" customFormat="1" x14ac:dyDescent="0.2">
      <c r="A535" s="49" t="s">
        <v>724</v>
      </c>
      <c r="B535" s="50" t="s">
        <v>1167</v>
      </c>
      <c r="C535" s="53" t="s">
        <v>1277</v>
      </c>
      <c r="D535" s="50">
        <v>50</v>
      </c>
      <c r="E535" s="50" t="s">
        <v>26</v>
      </c>
      <c r="F535" s="50">
        <v>4</v>
      </c>
      <c r="G535" s="49" t="s">
        <v>84</v>
      </c>
      <c r="H535" s="50" t="s">
        <v>28</v>
      </c>
      <c r="I535" s="49" t="s">
        <v>41</v>
      </c>
      <c r="J535" s="49" t="s">
        <v>76</v>
      </c>
      <c r="K535" s="49"/>
      <c r="L535" s="49"/>
      <c r="M535" s="49" t="s">
        <v>69</v>
      </c>
      <c r="N535" s="49" t="s">
        <v>368</v>
      </c>
      <c r="O535" s="49">
        <v>7</v>
      </c>
      <c r="P535" s="50" t="s">
        <v>28</v>
      </c>
      <c r="Q535" s="49"/>
      <c r="R535" s="49"/>
      <c r="S535" s="49"/>
      <c r="T535" s="49"/>
      <c r="U535" s="49"/>
      <c r="V535" s="49"/>
      <c r="W535" s="49"/>
      <c r="X535" s="49"/>
      <c r="Y535" s="49"/>
      <c r="Z535" s="49"/>
      <c r="AA535" s="49"/>
      <c r="AB535" s="49"/>
      <c r="AC535" s="49"/>
      <c r="AD535" s="49"/>
      <c r="AE535" s="49"/>
      <c r="AF535" s="49"/>
      <c r="AG535" s="49"/>
      <c r="AH535" s="49"/>
      <c r="AI535" s="49"/>
      <c r="AJ535" s="49"/>
      <c r="AK535" s="49"/>
      <c r="AL535" s="49"/>
      <c r="AM535" s="49"/>
      <c r="AN535" s="49"/>
      <c r="AO535" s="49"/>
      <c r="AP535" s="49"/>
      <c r="AQ535" s="49"/>
      <c r="AR535" s="49"/>
      <c r="AS535" s="49"/>
      <c r="AT535" s="49"/>
      <c r="AU535" s="49"/>
      <c r="AV535" s="49"/>
      <c r="AW535" s="49" t="s">
        <v>5929</v>
      </c>
      <c r="AX535" s="49"/>
      <c r="AY535" s="49"/>
      <c r="AZ535" s="49"/>
      <c r="BA535" s="49"/>
      <c r="BB535" s="49"/>
      <c r="BC535" s="49"/>
      <c r="BD535" s="49"/>
      <c r="BE535" s="49"/>
      <c r="BF535" s="49"/>
      <c r="BG535" s="49"/>
      <c r="BH535" s="49"/>
      <c r="BI535" s="49"/>
      <c r="BJ535" s="49"/>
      <c r="BK535" s="49"/>
      <c r="BL535" s="49"/>
    </row>
    <row r="536" spans="1:64" s="26" customFormat="1" x14ac:dyDescent="0.2">
      <c r="A536" s="49" t="s">
        <v>724</v>
      </c>
      <c r="B536" s="50" t="s">
        <v>1167</v>
      </c>
      <c r="C536" s="53" t="s">
        <v>1278</v>
      </c>
      <c r="D536" s="50">
        <v>50</v>
      </c>
      <c r="E536" s="50" t="s">
        <v>26</v>
      </c>
      <c r="F536" s="50">
        <v>5</v>
      </c>
      <c r="G536" s="49" t="s">
        <v>84</v>
      </c>
      <c r="H536" s="50" t="s">
        <v>28</v>
      </c>
      <c r="I536" s="49" t="s">
        <v>41</v>
      </c>
      <c r="J536" s="49" t="s">
        <v>76</v>
      </c>
      <c r="K536" s="49"/>
      <c r="L536" s="49"/>
      <c r="M536" s="49" t="s">
        <v>69</v>
      </c>
      <c r="N536" s="49" t="s">
        <v>368</v>
      </c>
      <c r="O536" s="49">
        <v>7</v>
      </c>
      <c r="P536" s="50" t="s">
        <v>28</v>
      </c>
      <c r="Q536" s="49"/>
      <c r="R536" s="49"/>
      <c r="S536" s="49"/>
      <c r="T536" s="49"/>
      <c r="U536" s="49"/>
      <c r="V536" s="49"/>
      <c r="W536" s="49"/>
      <c r="X536" s="49"/>
      <c r="Y536" s="49"/>
      <c r="Z536" s="49"/>
      <c r="AA536" s="49"/>
      <c r="AB536" s="49"/>
      <c r="AC536" s="49"/>
      <c r="AD536" s="49"/>
      <c r="AE536" s="49"/>
      <c r="AF536" s="49"/>
      <c r="AG536" s="49"/>
      <c r="AH536" s="49"/>
      <c r="AI536" s="49"/>
      <c r="AJ536" s="49"/>
      <c r="AK536" s="49"/>
      <c r="AL536" s="49"/>
      <c r="AM536" s="49"/>
      <c r="AN536" s="49"/>
      <c r="AO536" s="49"/>
      <c r="AP536" s="49"/>
      <c r="AQ536" s="49"/>
      <c r="AR536" s="49"/>
      <c r="AS536" s="49"/>
      <c r="AT536" s="49"/>
      <c r="AU536" s="49"/>
      <c r="AV536" s="49"/>
      <c r="AW536" s="49" t="s">
        <v>5929</v>
      </c>
      <c r="AX536" s="49"/>
      <c r="AY536" s="49"/>
      <c r="AZ536" s="49"/>
      <c r="BA536" s="49"/>
      <c r="BB536" s="49"/>
      <c r="BC536" s="49"/>
      <c r="BD536" s="49"/>
      <c r="BE536" s="49"/>
      <c r="BF536" s="49"/>
      <c r="BG536" s="49"/>
      <c r="BH536" s="49"/>
      <c r="BI536" s="49"/>
      <c r="BJ536" s="49"/>
      <c r="BK536" s="49"/>
      <c r="BL536" s="49"/>
    </row>
    <row r="537" spans="1:64" s="26" customFormat="1" x14ac:dyDescent="0.2">
      <c r="A537" s="49" t="s">
        <v>724</v>
      </c>
      <c r="B537" s="50" t="s">
        <v>1167</v>
      </c>
      <c r="C537" s="53" t="s">
        <v>1279</v>
      </c>
      <c r="D537" s="50">
        <v>50</v>
      </c>
      <c r="E537" s="50" t="s">
        <v>26</v>
      </c>
      <c r="F537" s="50">
        <v>4</v>
      </c>
      <c r="G537" s="49" t="s">
        <v>84</v>
      </c>
      <c r="H537" s="50" t="s">
        <v>28</v>
      </c>
      <c r="I537" s="49" t="s">
        <v>41</v>
      </c>
      <c r="J537" s="49" t="s">
        <v>76</v>
      </c>
      <c r="K537" s="49"/>
      <c r="L537" s="49"/>
      <c r="M537" s="49" t="s">
        <v>69</v>
      </c>
      <c r="N537" s="49" t="s">
        <v>368</v>
      </c>
      <c r="O537" s="49">
        <v>7</v>
      </c>
      <c r="P537" s="50" t="s">
        <v>28</v>
      </c>
      <c r="Q537" s="49"/>
      <c r="R537" s="49"/>
      <c r="S537" s="49"/>
      <c r="T537" s="49"/>
      <c r="U537" s="49"/>
      <c r="V537" s="49"/>
      <c r="W537" s="49"/>
      <c r="X537" s="49"/>
      <c r="Y537" s="49"/>
      <c r="Z537" s="49"/>
      <c r="AA537" s="49"/>
      <c r="AB537" s="49"/>
      <c r="AC537" s="49"/>
      <c r="AD537" s="49"/>
      <c r="AE537" s="49"/>
      <c r="AF537" s="49"/>
      <c r="AG537" s="49"/>
      <c r="AH537" s="49"/>
      <c r="AI537" s="49"/>
      <c r="AJ537" s="49"/>
      <c r="AK537" s="49"/>
      <c r="AL537" s="49"/>
      <c r="AM537" s="49"/>
      <c r="AN537" s="49"/>
      <c r="AO537" s="49"/>
      <c r="AP537" s="49"/>
      <c r="AQ537" s="49"/>
      <c r="AR537" s="49"/>
      <c r="AS537" s="49"/>
      <c r="AT537" s="49"/>
      <c r="AU537" s="49"/>
      <c r="AV537" s="49"/>
      <c r="AW537" s="49" t="s">
        <v>5929</v>
      </c>
      <c r="AX537" s="49"/>
      <c r="AY537" s="49"/>
      <c r="AZ537" s="49"/>
      <c r="BA537" s="49"/>
      <c r="BB537" s="49"/>
      <c r="BC537" s="49"/>
      <c r="BD537" s="49"/>
      <c r="BE537" s="49"/>
      <c r="BF537" s="49"/>
      <c r="BG537" s="49"/>
      <c r="BH537" s="49"/>
      <c r="BI537" s="49"/>
      <c r="BJ537" s="49"/>
      <c r="BK537" s="49"/>
      <c r="BL537" s="49"/>
    </row>
    <row r="538" spans="1:64" s="26" customFormat="1" x14ac:dyDescent="0.2">
      <c r="A538" s="49" t="s">
        <v>724</v>
      </c>
      <c r="B538" s="50" t="s">
        <v>1167</v>
      </c>
      <c r="C538" s="53" t="s">
        <v>1280</v>
      </c>
      <c r="D538" s="50">
        <v>50</v>
      </c>
      <c r="E538" s="50" t="s">
        <v>26</v>
      </c>
      <c r="F538" s="50">
        <v>3</v>
      </c>
      <c r="G538" s="49" t="s">
        <v>84</v>
      </c>
      <c r="H538" s="50" t="s">
        <v>28</v>
      </c>
      <c r="I538" s="49" t="s">
        <v>41</v>
      </c>
      <c r="J538" s="49" t="s">
        <v>76</v>
      </c>
      <c r="K538" s="49"/>
      <c r="L538" s="49"/>
      <c r="M538" s="49" t="s">
        <v>69</v>
      </c>
      <c r="N538" s="49" t="s">
        <v>368</v>
      </c>
      <c r="O538" s="49">
        <v>7</v>
      </c>
      <c r="P538" s="50" t="s">
        <v>28</v>
      </c>
      <c r="Q538" s="49"/>
      <c r="R538" s="49"/>
      <c r="S538" s="49"/>
      <c r="T538" s="49"/>
      <c r="U538" s="49"/>
      <c r="V538" s="49"/>
      <c r="W538" s="49"/>
      <c r="X538" s="49"/>
      <c r="Y538" s="49"/>
      <c r="Z538" s="49"/>
      <c r="AA538" s="49"/>
      <c r="AB538" s="49"/>
      <c r="AC538" s="49"/>
      <c r="AD538" s="49"/>
      <c r="AE538" s="49"/>
      <c r="AF538" s="49"/>
      <c r="AG538" s="49"/>
      <c r="AH538" s="49"/>
      <c r="AI538" s="49"/>
      <c r="AJ538" s="49"/>
      <c r="AK538" s="49"/>
      <c r="AL538" s="49"/>
      <c r="AM538" s="49"/>
      <c r="AN538" s="49"/>
      <c r="AO538" s="49"/>
      <c r="AP538" s="49"/>
      <c r="AQ538" s="49"/>
      <c r="AR538" s="49"/>
      <c r="AS538" s="49"/>
      <c r="AT538" s="49"/>
      <c r="AU538" s="49"/>
      <c r="AV538" s="49"/>
      <c r="AW538" s="49" t="s">
        <v>5929</v>
      </c>
      <c r="AX538" s="49"/>
      <c r="AY538" s="49"/>
      <c r="AZ538" s="49"/>
      <c r="BA538" s="49"/>
      <c r="BB538" s="49"/>
      <c r="BC538" s="49"/>
      <c r="BD538" s="49"/>
      <c r="BE538" s="49"/>
      <c r="BF538" s="49"/>
      <c r="BG538" s="49"/>
      <c r="BH538" s="49"/>
      <c r="BI538" s="49"/>
      <c r="BJ538" s="49"/>
      <c r="BK538" s="49"/>
      <c r="BL538" s="49"/>
    </row>
    <row r="539" spans="1:64" s="26" customFormat="1" x14ac:dyDescent="0.2">
      <c r="A539" s="49" t="s">
        <v>724</v>
      </c>
      <c r="B539" s="50" t="s">
        <v>1167</v>
      </c>
      <c r="C539" s="53" t="s">
        <v>1281</v>
      </c>
      <c r="D539" s="50">
        <v>50</v>
      </c>
      <c r="E539" s="50" t="s">
        <v>26</v>
      </c>
      <c r="F539" s="50">
        <v>6</v>
      </c>
      <c r="G539" s="49" t="s">
        <v>84</v>
      </c>
      <c r="H539" s="50" t="s">
        <v>28</v>
      </c>
      <c r="I539" s="49" t="s">
        <v>41</v>
      </c>
      <c r="J539" s="49" t="s">
        <v>76</v>
      </c>
      <c r="K539" s="49"/>
      <c r="L539" s="49"/>
      <c r="M539" s="49" t="s">
        <v>69</v>
      </c>
      <c r="N539" s="49" t="s">
        <v>368</v>
      </c>
      <c r="O539" s="49">
        <v>7</v>
      </c>
      <c r="P539" s="50" t="s">
        <v>28</v>
      </c>
      <c r="Q539" s="49"/>
      <c r="R539" s="49"/>
      <c r="S539" s="49"/>
      <c r="T539" s="49"/>
      <c r="U539" s="49"/>
      <c r="V539" s="49"/>
      <c r="W539" s="49"/>
      <c r="X539" s="49"/>
      <c r="Y539" s="49"/>
      <c r="Z539" s="49"/>
      <c r="AA539" s="49"/>
      <c r="AB539" s="49"/>
      <c r="AC539" s="49"/>
      <c r="AD539" s="49"/>
      <c r="AE539" s="49"/>
      <c r="AF539" s="49"/>
      <c r="AG539" s="49"/>
      <c r="AH539" s="49"/>
      <c r="AI539" s="49"/>
      <c r="AJ539" s="49"/>
      <c r="AK539" s="49"/>
      <c r="AL539" s="49"/>
      <c r="AM539" s="49"/>
      <c r="AN539" s="49"/>
      <c r="AO539" s="49"/>
      <c r="AP539" s="49"/>
      <c r="AQ539" s="49"/>
      <c r="AR539" s="49"/>
      <c r="AS539" s="49"/>
      <c r="AT539" s="49"/>
      <c r="AU539" s="49"/>
      <c r="AV539" s="49"/>
      <c r="AW539" s="49" t="s">
        <v>5929</v>
      </c>
      <c r="AX539" s="49"/>
      <c r="AY539" s="49"/>
      <c r="AZ539" s="49"/>
      <c r="BA539" s="49"/>
      <c r="BB539" s="49"/>
      <c r="BC539" s="49"/>
      <c r="BD539" s="49"/>
      <c r="BE539" s="49"/>
      <c r="BF539" s="49"/>
      <c r="BG539" s="49"/>
      <c r="BH539" s="49"/>
      <c r="BI539" s="49"/>
      <c r="BJ539" s="49"/>
      <c r="BK539" s="49"/>
      <c r="BL539" s="49"/>
    </row>
    <row r="540" spans="1:64" s="26" customFormat="1" x14ac:dyDescent="0.2">
      <c r="A540" s="49" t="s">
        <v>724</v>
      </c>
      <c r="B540" s="50" t="s">
        <v>1167</v>
      </c>
      <c r="C540" s="54" t="s">
        <v>1282</v>
      </c>
      <c r="D540" s="50">
        <v>50</v>
      </c>
      <c r="E540" s="50" t="s">
        <v>26</v>
      </c>
      <c r="F540" s="50">
        <v>2</v>
      </c>
      <c r="G540" s="49" t="s">
        <v>84</v>
      </c>
      <c r="H540" s="50" t="s">
        <v>28</v>
      </c>
      <c r="I540" s="49" t="s">
        <v>41</v>
      </c>
      <c r="J540" s="49" t="s">
        <v>76</v>
      </c>
      <c r="K540" s="49"/>
      <c r="L540" s="49"/>
      <c r="M540" s="49" t="s">
        <v>69</v>
      </c>
      <c r="N540" s="49" t="s">
        <v>368</v>
      </c>
      <c r="O540" s="49">
        <v>7</v>
      </c>
      <c r="P540" s="50" t="s">
        <v>28</v>
      </c>
      <c r="Q540" s="49"/>
      <c r="R540" s="49"/>
      <c r="S540" s="49"/>
      <c r="T540" s="49"/>
      <c r="U540" s="49"/>
      <c r="V540" s="49"/>
      <c r="W540" s="49"/>
      <c r="X540" s="49"/>
      <c r="Y540" s="49"/>
      <c r="Z540" s="49"/>
      <c r="AA540" s="49"/>
      <c r="AB540" s="49"/>
      <c r="AC540" s="49"/>
      <c r="AD540" s="49"/>
      <c r="AE540" s="49"/>
      <c r="AF540" s="49"/>
      <c r="AG540" s="49"/>
      <c r="AH540" s="49"/>
      <c r="AI540" s="49"/>
      <c r="AJ540" s="49"/>
      <c r="AK540" s="49"/>
      <c r="AL540" s="49"/>
      <c r="AM540" s="49"/>
      <c r="AN540" s="49"/>
      <c r="AO540" s="49"/>
      <c r="AP540" s="49"/>
      <c r="AQ540" s="49"/>
      <c r="AR540" s="49"/>
      <c r="AS540" s="49"/>
      <c r="AT540" s="49"/>
      <c r="AU540" s="49"/>
      <c r="AV540" s="49"/>
      <c r="AW540" s="49" t="s">
        <v>5929</v>
      </c>
      <c r="AX540" s="49"/>
      <c r="AY540" s="49"/>
      <c r="AZ540" s="49"/>
      <c r="BA540" s="49"/>
      <c r="BB540" s="49"/>
      <c r="BC540" s="49"/>
      <c r="BD540" s="49"/>
      <c r="BE540" s="49"/>
      <c r="BF540" s="49"/>
      <c r="BG540" s="49"/>
      <c r="BH540" s="49"/>
      <c r="BI540" s="49"/>
      <c r="BJ540" s="49"/>
      <c r="BK540" s="49"/>
      <c r="BL540" s="49"/>
    </row>
    <row r="541" spans="1:64" s="26" customFormat="1" x14ac:dyDescent="0.2">
      <c r="A541" s="49" t="s">
        <v>724</v>
      </c>
      <c r="B541" s="50" t="s">
        <v>1167</v>
      </c>
      <c r="C541" s="50" t="s">
        <v>1283</v>
      </c>
      <c r="D541" s="50">
        <v>50</v>
      </c>
      <c r="E541" s="50" t="s">
        <v>26</v>
      </c>
      <c r="F541" s="50">
        <v>13</v>
      </c>
      <c r="G541" s="49" t="s">
        <v>84</v>
      </c>
      <c r="H541" s="50" t="s">
        <v>28</v>
      </c>
      <c r="I541" s="49" t="s">
        <v>41</v>
      </c>
      <c r="J541" s="49" t="s">
        <v>76</v>
      </c>
      <c r="K541" s="49"/>
      <c r="L541" s="49"/>
      <c r="M541" s="49" t="s">
        <v>69</v>
      </c>
      <c r="N541" s="49" t="s">
        <v>368</v>
      </c>
      <c r="O541" s="49">
        <v>7</v>
      </c>
      <c r="P541" s="50" t="s">
        <v>28</v>
      </c>
      <c r="Q541" s="49"/>
      <c r="R541" s="49"/>
      <c r="S541" s="49"/>
      <c r="T541" s="49"/>
      <c r="U541" s="49"/>
      <c r="V541" s="49"/>
      <c r="W541" s="49"/>
      <c r="X541" s="49"/>
      <c r="Y541" s="49"/>
      <c r="Z541" s="49"/>
      <c r="AA541" s="49"/>
      <c r="AB541" s="49"/>
      <c r="AC541" s="49"/>
      <c r="AD541" s="49"/>
      <c r="AE541" s="49"/>
      <c r="AF541" s="49"/>
      <c r="AG541" s="49"/>
      <c r="AH541" s="49"/>
      <c r="AI541" s="49"/>
      <c r="AJ541" s="49"/>
      <c r="AK541" s="49"/>
      <c r="AL541" s="49"/>
      <c r="AM541" s="49"/>
      <c r="AN541" s="49"/>
      <c r="AO541" s="49"/>
      <c r="AP541" s="49"/>
      <c r="AQ541" s="49"/>
      <c r="AR541" s="49"/>
      <c r="AS541" s="49"/>
      <c r="AT541" s="49"/>
      <c r="AU541" s="49"/>
      <c r="AV541" s="49"/>
      <c r="AW541" s="49" t="s">
        <v>5929</v>
      </c>
      <c r="AX541" s="49"/>
      <c r="AY541" s="49"/>
      <c r="AZ541" s="49"/>
      <c r="BA541" s="49"/>
      <c r="BB541" s="49"/>
      <c r="BC541" s="49"/>
      <c r="BD541" s="49"/>
      <c r="BE541" s="49"/>
      <c r="BF541" s="49"/>
      <c r="BG541" s="49"/>
      <c r="BH541" s="49"/>
      <c r="BI541" s="49"/>
      <c r="BJ541" s="49"/>
      <c r="BK541" s="49"/>
      <c r="BL541" s="49"/>
    </row>
    <row r="542" spans="1:64" s="26" customFormat="1" x14ac:dyDescent="0.2">
      <c r="A542" s="49" t="s">
        <v>724</v>
      </c>
      <c r="B542" s="50" t="s">
        <v>1167</v>
      </c>
      <c r="C542" s="50" t="s">
        <v>1284</v>
      </c>
      <c r="D542" s="50">
        <v>50</v>
      </c>
      <c r="E542" s="50" t="s">
        <v>26</v>
      </c>
      <c r="F542" s="50">
        <v>16</v>
      </c>
      <c r="G542" s="49" t="s">
        <v>84</v>
      </c>
      <c r="H542" s="50" t="s">
        <v>28</v>
      </c>
      <c r="I542" s="49" t="s">
        <v>41</v>
      </c>
      <c r="J542" s="49" t="s">
        <v>76</v>
      </c>
      <c r="K542" s="49"/>
      <c r="L542" s="49"/>
      <c r="M542" s="49" t="s">
        <v>69</v>
      </c>
      <c r="N542" s="49" t="s">
        <v>368</v>
      </c>
      <c r="O542" s="49">
        <v>7</v>
      </c>
      <c r="P542" s="50" t="s">
        <v>28</v>
      </c>
      <c r="Q542" s="49"/>
      <c r="R542" s="49"/>
      <c r="S542" s="49"/>
      <c r="T542" s="49"/>
      <c r="U542" s="49"/>
      <c r="V542" s="49"/>
      <c r="W542" s="49"/>
      <c r="X542" s="49"/>
      <c r="Y542" s="49"/>
      <c r="Z542" s="49"/>
      <c r="AA542" s="49"/>
      <c r="AB542" s="49"/>
      <c r="AC542" s="49"/>
      <c r="AD542" s="49"/>
      <c r="AE542" s="49"/>
      <c r="AF542" s="49"/>
      <c r="AG542" s="49"/>
      <c r="AH542" s="49"/>
      <c r="AI542" s="49"/>
      <c r="AJ542" s="49"/>
      <c r="AK542" s="49"/>
      <c r="AL542" s="49"/>
      <c r="AM542" s="49"/>
      <c r="AN542" s="49"/>
      <c r="AO542" s="49"/>
      <c r="AP542" s="49"/>
      <c r="AQ542" s="49"/>
      <c r="AR542" s="49"/>
      <c r="AS542" s="49"/>
      <c r="AT542" s="49"/>
      <c r="AU542" s="49"/>
      <c r="AV542" s="49"/>
      <c r="AW542" s="49" t="s">
        <v>5929</v>
      </c>
      <c r="AX542" s="49"/>
      <c r="AY542" s="49"/>
      <c r="AZ542" s="49"/>
      <c r="BA542" s="49"/>
      <c r="BB542" s="49"/>
      <c r="BC542" s="49"/>
      <c r="BD542" s="49"/>
      <c r="BE542" s="49"/>
      <c r="BF542" s="49"/>
      <c r="BG542" s="49"/>
      <c r="BH542" s="49"/>
      <c r="BI542" s="49"/>
      <c r="BJ542" s="49"/>
      <c r="BK542" s="49"/>
      <c r="BL542" s="49"/>
    </row>
    <row r="543" spans="1:64" s="26" customFormat="1" x14ac:dyDescent="0.2">
      <c r="A543" s="49" t="s">
        <v>724</v>
      </c>
      <c r="B543" s="50" t="s">
        <v>1167</v>
      </c>
      <c r="C543" s="55" t="s">
        <v>1285</v>
      </c>
      <c r="D543" s="50">
        <v>50</v>
      </c>
      <c r="E543" s="50" t="s">
        <v>26</v>
      </c>
      <c r="F543" s="50">
        <v>3</v>
      </c>
      <c r="G543" s="49" t="s">
        <v>84</v>
      </c>
      <c r="H543" s="50" t="s">
        <v>28</v>
      </c>
      <c r="I543" s="49" t="s">
        <v>41</v>
      </c>
      <c r="J543" s="49" t="s">
        <v>76</v>
      </c>
      <c r="K543" s="49"/>
      <c r="L543" s="49"/>
      <c r="M543" s="49" t="s">
        <v>69</v>
      </c>
      <c r="N543" s="49" t="s">
        <v>368</v>
      </c>
      <c r="O543" s="49">
        <v>7</v>
      </c>
      <c r="P543" s="50" t="s">
        <v>28</v>
      </c>
      <c r="Q543" s="49"/>
      <c r="R543" s="49"/>
      <c r="S543" s="49"/>
      <c r="T543" s="49"/>
      <c r="U543" s="49"/>
      <c r="V543" s="49"/>
      <c r="W543" s="49"/>
      <c r="X543" s="49"/>
      <c r="Y543" s="49"/>
      <c r="Z543" s="49"/>
      <c r="AA543" s="49"/>
      <c r="AB543" s="49"/>
      <c r="AC543" s="49"/>
      <c r="AD543" s="49"/>
      <c r="AE543" s="49"/>
      <c r="AF543" s="49"/>
      <c r="AG543" s="49"/>
      <c r="AH543" s="49"/>
      <c r="AI543" s="49"/>
      <c r="AJ543" s="49"/>
      <c r="AK543" s="49"/>
      <c r="AL543" s="49"/>
      <c r="AM543" s="49"/>
      <c r="AN543" s="49"/>
      <c r="AO543" s="49"/>
      <c r="AP543" s="49"/>
      <c r="AQ543" s="49"/>
      <c r="AR543" s="49"/>
      <c r="AS543" s="49"/>
      <c r="AT543" s="49"/>
      <c r="AU543" s="49"/>
      <c r="AV543" s="49"/>
      <c r="AW543" s="49" t="s">
        <v>5929</v>
      </c>
      <c r="AX543" s="49"/>
      <c r="AY543" s="49"/>
      <c r="AZ543" s="49"/>
      <c r="BA543" s="49"/>
      <c r="BB543" s="49"/>
      <c r="BC543" s="49"/>
      <c r="BD543" s="49"/>
      <c r="BE543" s="49"/>
      <c r="BF543" s="49"/>
      <c r="BG543" s="49"/>
      <c r="BH543" s="49"/>
      <c r="BI543" s="49"/>
      <c r="BJ543" s="49"/>
      <c r="BK543" s="49"/>
      <c r="BL543" s="49"/>
    </row>
    <row r="544" spans="1:64" s="26" customFormat="1" x14ac:dyDescent="0.2">
      <c r="A544" s="49" t="s">
        <v>724</v>
      </c>
      <c r="B544" s="50" t="s">
        <v>1167</v>
      </c>
      <c r="C544" s="51" t="s">
        <v>1286</v>
      </c>
      <c r="D544" s="50" t="s">
        <v>360</v>
      </c>
      <c r="E544" s="50" t="s">
        <v>26</v>
      </c>
      <c r="F544" s="50">
        <v>10</v>
      </c>
      <c r="G544" s="49" t="s">
        <v>27</v>
      </c>
      <c r="H544" s="50" t="s">
        <v>28</v>
      </c>
      <c r="I544" s="49" t="s">
        <v>41</v>
      </c>
      <c r="J544" s="49" t="s">
        <v>76</v>
      </c>
      <c r="K544" s="49"/>
      <c r="L544" s="49"/>
      <c r="M544" s="49" t="s">
        <v>32</v>
      </c>
      <c r="N544" s="49" t="s">
        <v>368</v>
      </c>
      <c r="O544" s="49">
        <v>24</v>
      </c>
      <c r="P544" s="50" t="s">
        <v>28</v>
      </c>
      <c r="Q544" s="49"/>
      <c r="R544" s="49"/>
      <c r="S544" s="49"/>
      <c r="T544" s="49"/>
      <c r="U544" s="49"/>
      <c r="V544" s="49"/>
      <c r="W544" s="49"/>
      <c r="X544" s="49"/>
      <c r="Y544" s="49"/>
      <c r="Z544" s="49"/>
      <c r="AA544" s="49"/>
      <c r="AB544" s="49"/>
      <c r="AC544" s="49"/>
      <c r="AD544" s="49"/>
      <c r="AE544" s="49"/>
      <c r="AF544" s="49"/>
      <c r="AG544" s="49"/>
      <c r="AH544" s="49"/>
      <c r="AI544" s="49"/>
      <c r="AJ544" s="49"/>
      <c r="AK544" s="49"/>
      <c r="AL544" s="49"/>
      <c r="AM544" s="49"/>
      <c r="AN544" s="49"/>
      <c r="AO544" s="49"/>
      <c r="AP544" s="49"/>
      <c r="AQ544" s="49"/>
      <c r="AR544" s="49"/>
      <c r="AS544" s="49"/>
      <c r="AT544" s="49"/>
      <c r="AU544" s="49"/>
      <c r="AV544" s="49"/>
      <c r="AW544" s="49" t="s">
        <v>5929</v>
      </c>
      <c r="AX544" s="49"/>
      <c r="AY544" s="49"/>
      <c r="AZ544" s="49"/>
      <c r="BA544" s="49"/>
      <c r="BB544" s="49"/>
      <c r="BC544" s="49"/>
      <c r="BD544" s="49"/>
      <c r="BE544" s="49"/>
      <c r="BF544" s="49"/>
      <c r="BG544" s="49"/>
      <c r="BH544" s="49"/>
      <c r="BI544" s="49"/>
      <c r="BJ544" s="49"/>
      <c r="BK544" s="49"/>
      <c r="BL544" s="49"/>
    </row>
    <row r="545" spans="1:64" s="26" customFormat="1" x14ac:dyDescent="0.2">
      <c r="A545" s="49" t="s">
        <v>724</v>
      </c>
      <c r="B545" s="50" t="s">
        <v>1167</v>
      </c>
      <c r="C545" s="51" t="s">
        <v>1287</v>
      </c>
      <c r="D545" s="50" t="s">
        <v>360</v>
      </c>
      <c r="E545" s="50" t="s">
        <v>26</v>
      </c>
      <c r="F545" s="50">
        <v>10</v>
      </c>
      <c r="G545" s="49" t="s">
        <v>27</v>
      </c>
      <c r="H545" s="50" t="s">
        <v>28</v>
      </c>
      <c r="I545" s="49" t="s">
        <v>41</v>
      </c>
      <c r="J545" s="49" t="s">
        <v>76</v>
      </c>
      <c r="K545" s="49"/>
      <c r="L545" s="49"/>
      <c r="M545" s="49" t="s">
        <v>32</v>
      </c>
      <c r="N545" s="49" t="s">
        <v>368</v>
      </c>
      <c r="O545" s="49">
        <v>24</v>
      </c>
      <c r="P545" s="50" t="s">
        <v>28</v>
      </c>
      <c r="Q545" s="49"/>
      <c r="R545" s="49"/>
      <c r="S545" s="49"/>
      <c r="T545" s="49"/>
      <c r="U545" s="49"/>
      <c r="V545" s="49"/>
      <c r="W545" s="49"/>
      <c r="X545" s="49"/>
      <c r="Y545" s="49"/>
      <c r="Z545" s="49"/>
      <c r="AA545" s="49"/>
      <c r="AB545" s="49"/>
      <c r="AC545" s="49"/>
      <c r="AD545" s="49"/>
      <c r="AE545" s="49"/>
      <c r="AF545" s="49"/>
      <c r="AG545" s="49"/>
      <c r="AH545" s="49"/>
      <c r="AI545" s="49"/>
      <c r="AJ545" s="49"/>
      <c r="AK545" s="49"/>
      <c r="AL545" s="49"/>
      <c r="AM545" s="49"/>
      <c r="AN545" s="49"/>
      <c r="AO545" s="49"/>
      <c r="AP545" s="49"/>
      <c r="AQ545" s="49"/>
      <c r="AR545" s="49"/>
      <c r="AS545" s="49"/>
      <c r="AT545" s="49"/>
      <c r="AU545" s="49"/>
      <c r="AV545" s="49"/>
      <c r="AW545" s="49" t="s">
        <v>5929</v>
      </c>
      <c r="AX545" s="49"/>
      <c r="AY545" s="49"/>
      <c r="AZ545" s="49"/>
      <c r="BA545" s="49"/>
      <c r="BB545" s="49"/>
      <c r="BC545" s="49"/>
      <c r="BD545" s="49"/>
      <c r="BE545" s="49"/>
      <c r="BF545" s="49"/>
      <c r="BG545" s="49"/>
      <c r="BH545" s="49"/>
      <c r="BI545" s="49"/>
      <c r="BJ545" s="49"/>
      <c r="BK545" s="49"/>
      <c r="BL545" s="49"/>
    </row>
    <row r="546" spans="1:64" s="26" customFormat="1" x14ac:dyDescent="0.2">
      <c r="A546" s="49" t="s">
        <v>724</v>
      </c>
      <c r="B546" s="50" t="s">
        <v>1167</v>
      </c>
      <c r="C546" s="51" t="s">
        <v>1288</v>
      </c>
      <c r="D546" s="50" t="s">
        <v>360</v>
      </c>
      <c r="E546" s="50" t="s">
        <v>26</v>
      </c>
      <c r="F546" s="50">
        <v>9</v>
      </c>
      <c r="G546" s="49" t="s">
        <v>27</v>
      </c>
      <c r="H546" s="50" t="s">
        <v>28</v>
      </c>
      <c r="I546" s="49" t="s">
        <v>41</v>
      </c>
      <c r="J546" s="49" t="s">
        <v>76</v>
      </c>
      <c r="K546" s="49"/>
      <c r="L546" s="49"/>
      <c r="M546" s="49" t="s">
        <v>32</v>
      </c>
      <c r="N546" s="49" t="s">
        <v>368</v>
      </c>
      <c r="O546" s="49">
        <v>24</v>
      </c>
      <c r="P546" s="50" t="s">
        <v>28</v>
      </c>
      <c r="Q546" s="49"/>
      <c r="R546" s="49"/>
      <c r="S546" s="49"/>
      <c r="T546" s="49"/>
      <c r="U546" s="49"/>
      <c r="V546" s="49"/>
      <c r="W546" s="49"/>
      <c r="X546" s="49"/>
      <c r="Y546" s="49"/>
      <c r="Z546" s="49"/>
      <c r="AA546" s="49"/>
      <c r="AB546" s="49"/>
      <c r="AC546" s="49"/>
      <c r="AD546" s="49"/>
      <c r="AE546" s="49"/>
      <c r="AF546" s="49"/>
      <c r="AG546" s="49"/>
      <c r="AH546" s="49"/>
      <c r="AI546" s="49"/>
      <c r="AJ546" s="49"/>
      <c r="AK546" s="49"/>
      <c r="AL546" s="49"/>
      <c r="AM546" s="49"/>
      <c r="AN546" s="49"/>
      <c r="AO546" s="49"/>
      <c r="AP546" s="49"/>
      <c r="AQ546" s="49"/>
      <c r="AR546" s="49"/>
      <c r="AS546" s="49"/>
      <c r="AT546" s="49"/>
      <c r="AU546" s="49"/>
      <c r="AV546" s="49"/>
      <c r="AW546" s="49" t="s">
        <v>5929</v>
      </c>
      <c r="AX546" s="49"/>
      <c r="AY546" s="49"/>
      <c r="AZ546" s="49"/>
      <c r="BA546" s="49"/>
      <c r="BB546" s="49"/>
      <c r="BC546" s="49"/>
      <c r="BD546" s="49"/>
      <c r="BE546" s="49"/>
      <c r="BF546" s="49"/>
      <c r="BG546" s="49"/>
      <c r="BH546" s="49"/>
      <c r="BI546" s="49"/>
      <c r="BJ546" s="49"/>
      <c r="BK546" s="49"/>
      <c r="BL546" s="49"/>
    </row>
    <row r="547" spans="1:64" s="26" customFormat="1" x14ac:dyDescent="0.2">
      <c r="A547" s="49" t="s">
        <v>724</v>
      </c>
      <c r="B547" s="50" t="s">
        <v>1167</v>
      </c>
      <c r="C547" s="51" t="s">
        <v>1289</v>
      </c>
      <c r="D547" s="50" t="s">
        <v>360</v>
      </c>
      <c r="E547" s="50" t="s">
        <v>26</v>
      </c>
      <c r="F547" s="50">
        <v>3</v>
      </c>
      <c r="G547" s="49" t="s">
        <v>27</v>
      </c>
      <c r="H547" s="50" t="s">
        <v>28</v>
      </c>
      <c r="I547" s="49" t="s">
        <v>41</v>
      </c>
      <c r="J547" s="49" t="s">
        <v>76</v>
      </c>
      <c r="K547" s="49"/>
      <c r="L547" s="49"/>
      <c r="M547" s="49" t="s">
        <v>32</v>
      </c>
      <c r="N547" s="49" t="s">
        <v>368</v>
      </c>
      <c r="O547" s="49">
        <v>24</v>
      </c>
      <c r="P547" s="50" t="s">
        <v>28</v>
      </c>
      <c r="Q547" s="49"/>
      <c r="R547" s="49"/>
      <c r="S547" s="49"/>
      <c r="T547" s="49"/>
      <c r="U547" s="49"/>
      <c r="V547" s="49"/>
      <c r="W547" s="49"/>
      <c r="X547" s="49"/>
      <c r="Y547" s="49"/>
      <c r="Z547" s="49"/>
      <c r="AA547" s="49"/>
      <c r="AB547" s="49"/>
      <c r="AC547" s="49"/>
      <c r="AD547" s="49"/>
      <c r="AE547" s="49"/>
      <c r="AF547" s="49"/>
      <c r="AG547" s="49"/>
      <c r="AH547" s="49"/>
      <c r="AI547" s="49"/>
      <c r="AJ547" s="49"/>
      <c r="AK547" s="49"/>
      <c r="AL547" s="49"/>
      <c r="AM547" s="49"/>
      <c r="AN547" s="49"/>
      <c r="AO547" s="49"/>
      <c r="AP547" s="49"/>
      <c r="AQ547" s="49"/>
      <c r="AR547" s="49"/>
      <c r="AS547" s="49"/>
      <c r="AT547" s="49"/>
      <c r="AU547" s="49"/>
      <c r="AV547" s="49"/>
      <c r="AW547" s="49" t="s">
        <v>5929</v>
      </c>
      <c r="AX547" s="49"/>
      <c r="AY547" s="49"/>
      <c r="AZ547" s="49"/>
      <c r="BA547" s="49"/>
      <c r="BB547" s="49"/>
      <c r="BC547" s="49"/>
      <c r="BD547" s="49"/>
      <c r="BE547" s="49"/>
      <c r="BF547" s="49"/>
      <c r="BG547" s="49"/>
      <c r="BH547" s="49"/>
      <c r="BI547" s="49"/>
      <c r="BJ547" s="49"/>
      <c r="BK547" s="49"/>
      <c r="BL547" s="49"/>
    </row>
    <row r="548" spans="1:64" s="27" customFormat="1" x14ac:dyDescent="0.2">
      <c r="A548" s="56" t="s">
        <v>724</v>
      </c>
      <c r="B548" s="28" t="s">
        <v>1290</v>
      </c>
      <c r="C548" s="28" t="s">
        <v>1291</v>
      </c>
      <c r="D548" s="28">
        <v>45</v>
      </c>
      <c r="E548" s="28" t="s">
        <v>26</v>
      </c>
      <c r="F548" s="28">
        <v>7</v>
      </c>
      <c r="G548" s="56" t="s">
        <v>27</v>
      </c>
      <c r="H548" s="56" t="s">
        <v>28</v>
      </c>
      <c r="I548" s="56" t="s">
        <v>41</v>
      </c>
      <c r="J548" s="56" t="s">
        <v>76</v>
      </c>
      <c r="K548" s="56"/>
      <c r="L548" s="56"/>
      <c r="M548" s="56" t="s">
        <v>32</v>
      </c>
      <c r="N548" s="57" t="s">
        <v>368</v>
      </c>
      <c r="O548" s="56">
        <v>24</v>
      </c>
      <c r="P548" s="56" t="s">
        <v>1292</v>
      </c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6"/>
      <c r="AD548" s="56"/>
      <c r="AE548" s="56"/>
      <c r="AF548" s="56"/>
      <c r="AG548" s="56"/>
      <c r="AH548" s="56"/>
      <c r="AI548" s="56"/>
      <c r="AJ548" s="56"/>
      <c r="AK548" s="56"/>
      <c r="AL548" s="56"/>
      <c r="AM548" s="56"/>
      <c r="AN548" s="56"/>
      <c r="AO548" s="56"/>
      <c r="AP548" s="56"/>
      <c r="AQ548" s="56"/>
      <c r="AR548" s="56"/>
      <c r="AS548" s="56"/>
      <c r="AT548" s="56"/>
      <c r="AU548" s="56"/>
      <c r="AV548" s="56"/>
      <c r="AW548" s="56"/>
      <c r="AX548" s="56"/>
      <c r="AY548" s="56"/>
      <c r="AZ548" s="56"/>
      <c r="BA548" s="56" t="s">
        <v>5930</v>
      </c>
      <c r="BB548" s="56"/>
      <c r="BC548" s="56"/>
      <c r="BD548" s="56"/>
      <c r="BE548" s="56"/>
      <c r="BF548" s="56"/>
      <c r="BG548" s="56"/>
      <c r="BH548" s="56"/>
      <c r="BI548" s="56"/>
      <c r="BJ548" s="56"/>
      <c r="BK548" s="56"/>
      <c r="BL548" s="56"/>
    </row>
    <row r="549" spans="1:64" s="27" customFormat="1" x14ac:dyDescent="0.2">
      <c r="A549" s="56" t="s">
        <v>724</v>
      </c>
      <c r="B549" s="28" t="s">
        <v>1290</v>
      </c>
      <c r="C549" s="28" t="s">
        <v>1293</v>
      </c>
      <c r="D549" s="28">
        <v>45</v>
      </c>
      <c r="E549" s="28" t="s">
        <v>26</v>
      </c>
      <c r="F549" s="56">
        <v>11</v>
      </c>
      <c r="G549" s="56" t="s">
        <v>27</v>
      </c>
      <c r="H549" s="56" t="s">
        <v>28</v>
      </c>
      <c r="I549" s="56" t="s">
        <v>41</v>
      </c>
      <c r="J549" s="56" t="s">
        <v>76</v>
      </c>
      <c r="K549" s="56"/>
      <c r="L549" s="56"/>
      <c r="M549" s="56" t="s">
        <v>32</v>
      </c>
      <c r="N549" s="57" t="s">
        <v>368</v>
      </c>
      <c r="O549" s="56">
        <v>24</v>
      </c>
      <c r="P549" s="56" t="s">
        <v>1292</v>
      </c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6"/>
      <c r="AD549" s="56"/>
      <c r="AE549" s="56"/>
      <c r="AF549" s="56"/>
      <c r="AG549" s="56"/>
      <c r="AH549" s="56"/>
      <c r="AI549" s="56"/>
      <c r="AJ549" s="56"/>
      <c r="AK549" s="56"/>
      <c r="AL549" s="56"/>
      <c r="AM549" s="56"/>
      <c r="AN549" s="56"/>
      <c r="AO549" s="56"/>
      <c r="AP549" s="56"/>
      <c r="AQ549" s="56"/>
      <c r="AR549" s="56"/>
      <c r="AS549" s="56"/>
      <c r="AT549" s="56"/>
      <c r="AU549" s="56"/>
      <c r="AV549" s="56"/>
      <c r="AW549" s="56"/>
      <c r="AX549" s="56"/>
      <c r="AY549" s="56"/>
      <c r="AZ549" s="56"/>
      <c r="BA549" s="56" t="s">
        <v>5930</v>
      </c>
      <c r="BB549" s="56"/>
      <c r="BC549" s="56"/>
      <c r="BD549" s="56"/>
      <c r="BE549" s="56"/>
      <c r="BF549" s="56"/>
      <c r="BG549" s="56"/>
      <c r="BH549" s="56"/>
      <c r="BI549" s="56"/>
      <c r="BJ549" s="56"/>
      <c r="BK549" s="56"/>
      <c r="BL549" s="56"/>
    </row>
    <row r="550" spans="1:64" s="27" customFormat="1" x14ac:dyDescent="0.2">
      <c r="A550" s="56" t="s">
        <v>724</v>
      </c>
      <c r="B550" s="28" t="s">
        <v>1290</v>
      </c>
      <c r="C550" s="56" t="s">
        <v>1294</v>
      </c>
      <c r="D550" s="56">
        <v>100</v>
      </c>
      <c r="E550" s="28" t="s">
        <v>26</v>
      </c>
      <c r="F550" s="56">
        <v>16</v>
      </c>
      <c r="G550" s="56" t="s">
        <v>27</v>
      </c>
      <c r="H550" s="56" t="s">
        <v>28</v>
      </c>
      <c r="I550" s="56" t="s">
        <v>41</v>
      </c>
      <c r="J550" s="56" t="s">
        <v>76</v>
      </c>
      <c r="K550" s="56"/>
      <c r="L550" s="56"/>
      <c r="M550" s="56" t="s">
        <v>32</v>
      </c>
      <c r="N550" s="57" t="s">
        <v>368</v>
      </c>
      <c r="O550" s="56">
        <v>24</v>
      </c>
      <c r="P550" s="56" t="s">
        <v>1292</v>
      </c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6"/>
      <c r="AD550" s="56"/>
      <c r="AE550" s="56"/>
      <c r="AF550" s="56"/>
      <c r="AG550" s="56"/>
      <c r="AH550" s="56"/>
      <c r="AI550" s="56"/>
      <c r="AJ550" s="56"/>
      <c r="AK550" s="56"/>
      <c r="AL550" s="56"/>
      <c r="AM550" s="56"/>
      <c r="AN550" s="56"/>
      <c r="AO550" s="56"/>
      <c r="AP550" s="56"/>
      <c r="AQ550" s="56"/>
      <c r="AR550" s="56"/>
      <c r="AS550" s="56"/>
      <c r="AT550" s="56"/>
      <c r="AU550" s="56"/>
      <c r="AV550" s="56"/>
      <c r="AW550" s="56"/>
      <c r="AX550" s="56"/>
      <c r="AY550" s="56"/>
      <c r="AZ550" s="56"/>
      <c r="BA550" s="56" t="s">
        <v>5930</v>
      </c>
      <c r="BB550" s="56"/>
      <c r="BC550" s="56"/>
      <c r="BD550" s="56"/>
      <c r="BE550" s="56"/>
      <c r="BF550" s="56"/>
      <c r="BG550" s="56"/>
      <c r="BH550" s="56"/>
      <c r="BI550" s="56"/>
      <c r="BJ550" s="56"/>
      <c r="BK550" s="56"/>
      <c r="BL550" s="56"/>
    </row>
    <row r="551" spans="1:64" s="27" customFormat="1" x14ac:dyDescent="0.2">
      <c r="A551" s="56" t="s">
        <v>724</v>
      </c>
      <c r="B551" s="28" t="s">
        <v>1290</v>
      </c>
      <c r="C551" s="56" t="s">
        <v>1295</v>
      </c>
      <c r="D551" s="56">
        <v>45</v>
      </c>
      <c r="E551" s="28" t="s">
        <v>26</v>
      </c>
      <c r="F551" s="56">
        <v>9</v>
      </c>
      <c r="G551" s="56" t="s">
        <v>27</v>
      </c>
      <c r="H551" s="56" t="s">
        <v>28</v>
      </c>
      <c r="I551" s="56" t="s">
        <v>41</v>
      </c>
      <c r="J551" s="56" t="s">
        <v>76</v>
      </c>
      <c r="K551" s="56"/>
      <c r="L551" s="56"/>
      <c r="M551" s="56" t="s">
        <v>32</v>
      </c>
      <c r="N551" s="57" t="s">
        <v>368</v>
      </c>
      <c r="O551" s="56">
        <v>24</v>
      </c>
      <c r="P551" s="56" t="s">
        <v>1292</v>
      </c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6"/>
      <c r="AD551" s="56"/>
      <c r="AE551" s="56"/>
      <c r="AF551" s="56"/>
      <c r="AG551" s="56"/>
      <c r="AH551" s="56"/>
      <c r="AI551" s="56"/>
      <c r="AJ551" s="56"/>
      <c r="AK551" s="56"/>
      <c r="AL551" s="56"/>
      <c r="AM551" s="56"/>
      <c r="AN551" s="56"/>
      <c r="AO551" s="56"/>
      <c r="AP551" s="56"/>
      <c r="AQ551" s="56"/>
      <c r="AR551" s="56"/>
      <c r="AS551" s="56"/>
      <c r="AT551" s="56"/>
      <c r="AU551" s="56"/>
      <c r="AV551" s="56"/>
      <c r="AW551" s="56"/>
      <c r="AX551" s="56"/>
      <c r="AY551" s="56"/>
      <c r="AZ551" s="56"/>
      <c r="BA551" s="56" t="s">
        <v>5930</v>
      </c>
      <c r="BB551" s="56"/>
      <c r="BC551" s="56"/>
      <c r="BD551" s="56"/>
      <c r="BE551" s="56"/>
      <c r="BF551" s="56"/>
      <c r="BG551" s="56"/>
      <c r="BH551" s="56"/>
      <c r="BI551" s="56"/>
      <c r="BJ551" s="56"/>
      <c r="BK551" s="56"/>
      <c r="BL551" s="56"/>
    </row>
    <row r="552" spans="1:64" s="27" customFormat="1" x14ac:dyDescent="0.2">
      <c r="A552" s="56" t="s">
        <v>724</v>
      </c>
      <c r="B552" s="28" t="s">
        <v>1290</v>
      </c>
      <c r="C552" s="56" t="s">
        <v>1296</v>
      </c>
      <c r="D552" s="56">
        <v>45</v>
      </c>
      <c r="E552" s="28" t="s">
        <v>26</v>
      </c>
      <c r="F552" s="56">
        <v>10</v>
      </c>
      <c r="G552" s="56" t="s">
        <v>27</v>
      </c>
      <c r="H552" s="56" t="s">
        <v>28</v>
      </c>
      <c r="I552" s="56" t="s">
        <v>41</v>
      </c>
      <c r="J552" s="56" t="s">
        <v>76</v>
      </c>
      <c r="K552" s="56"/>
      <c r="L552" s="56"/>
      <c r="M552" s="56" t="s">
        <v>32</v>
      </c>
      <c r="N552" s="57" t="s">
        <v>368</v>
      </c>
      <c r="O552" s="56">
        <v>24</v>
      </c>
      <c r="P552" s="56" t="s">
        <v>1292</v>
      </c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6"/>
      <c r="AD552" s="56"/>
      <c r="AE552" s="56"/>
      <c r="AF552" s="56"/>
      <c r="AG552" s="56"/>
      <c r="AH552" s="56"/>
      <c r="AI552" s="56"/>
      <c r="AJ552" s="56"/>
      <c r="AK552" s="56"/>
      <c r="AL552" s="56"/>
      <c r="AM552" s="56"/>
      <c r="AN552" s="56"/>
      <c r="AO552" s="56"/>
      <c r="AP552" s="56"/>
      <c r="AQ552" s="56"/>
      <c r="AR552" s="56"/>
      <c r="AS552" s="56"/>
      <c r="AT552" s="56"/>
      <c r="AU552" s="56"/>
      <c r="AV552" s="56"/>
      <c r="AW552" s="56"/>
      <c r="AX552" s="56"/>
      <c r="AY552" s="56"/>
      <c r="AZ552" s="56"/>
      <c r="BA552" s="56" t="s">
        <v>5930</v>
      </c>
      <c r="BB552" s="56"/>
      <c r="BC552" s="56"/>
      <c r="BD552" s="56"/>
      <c r="BE552" s="56"/>
      <c r="BF552" s="56"/>
      <c r="BG552" s="56"/>
      <c r="BH552" s="56"/>
      <c r="BI552" s="56"/>
      <c r="BJ552" s="56"/>
      <c r="BK552" s="56"/>
      <c r="BL552" s="56"/>
    </row>
    <row r="553" spans="1:64" s="27" customFormat="1" x14ac:dyDescent="0.2">
      <c r="A553" s="56" t="s">
        <v>724</v>
      </c>
      <c r="B553" s="28" t="s">
        <v>1290</v>
      </c>
      <c r="C553" s="56" t="s">
        <v>1297</v>
      </c>
      <c r="D553" s="56">
        <v>45</v>
      </c>
      <c r="E553" s="28" t="s">
        <v>26</v>
      </c>
      <c r="F553" s="56">
        <v>4</v>
      </c>
      <c r="G553" s="56" t="s">
        <v>27</v>
      </c>
      <c r="H553" s="56" t="s">
        <v>28</v>
      </c>
      <c r="I553" s="56" t="s">
        <v>41</v>
      </c>
      <c r="J553" s="56" t="s">
        <v>76</v>
      </c>
      <c r="K553" s="56"/>
      <c r="L553" s="56"/>
      <c r="M553" s="56" t="s">
        <v>32</v>
      </c>
      <c r="N553" s="57" t="s">
        <v>368</v>
      </c>
      <c r="O553" s="56">
        <v>24</v>
      </c>
      <c r="P553" s="56" t="s">
        <v>1292</v>
      </c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6"/>
      <c r="AD553" s="56"/>
      <c r="AE553" s="56"/>
      <c r="AF553" s="56"/>
      <c r="AG553" s="56"/>
      <c r="AH553" s="56"/>
      <c r="AI553" s="56"/>
      <c r="AJ553" s="56"/>
      <c r="AK553" s="56"/>
      <c r="AL553" s="56"/>
      <c r="AM553" s="56"/>
      <c r="AN553" s="56"/>
      <c r="AO553" s="56"/>
      <c r="AP553" s="56"/>
      <c r="AQ553" s="56"/>
      <c r="AR553" s="56"/>
      <c r="AS553" s="56"/>
      <c r="AT553" s="56"/>
      <c r="AU553" s="56"/>
      <c r="AV553" s="56"/>
      <c r="AW553" s="56"/>
      <c r="AX553" s="56"/>
      <c r="AY553" s="56"/>
      <c r="AZ553" s="56"/>
      <c r="BA553" s="56" t="s">
        <v>5930</v>
      </c>
      <c r="BB553" s="56"/>
      <c r="BC553" s="56"/>
      <c r="BD553" s="56"/>
      <c r="BE553" s="56"/>
      <c r="BF553" s="56"/>
      <c r="BG553" s="56"/>
      <c r="BH553" s="56"/>
      <c r="BI553" s="56"/>
      <c r="BJ553" s="56"/>
      <c r="BK553" s="56"/>
      <c r="BL553" s="56"/>
    </row>
    <row r="554" spans="1:64" s="27" customFormat="1" x14ac:dyDescent="0.2">
      <c r="A554" s="56" t="s">
        <v>724</v>
      </c>
      <c r="B554" s="28" t="s">
        <v>1290</v>
      </c>
      <c r="C554" s="56" t="s">
        <v>1298</v>
      </c>
      <c r="D554" s="56">
        <v>45</v>
      </c>
      <c r="E554" s="28" t="s">
        <v>26</v>
      </c>
      <c r="F554" s="56">
        <v>7</v>
      </c>
      <c r="G554" s="56" t="s">
        <v>27</v>
      </c>
      <c r="H554" s="56" t="s">
        <v>28</v>
      </c>
      <c r="I554" s="56" t="s">
        <v>41</v>
      </c>
      <c r="J554" s="56" t="s">
        <v>76</v>
      </c>
      <c r="K554" s="56"/>
      <c r="L554" s="56"/>
      <c r="M554" s="56" t="s">
        <v>32</v>
      </c>
      <c r="N554" s="57" t="s">
        <v>368</v>
      </c>
      <c r="O554" s="56">
        <v>24</v>
      </c>
      <c r="P554" s="56" t="s">
        <v>1292</v>
      </c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6"/>
      <c r="AD554" s="56"/>
      <c r="AE554" s="56"/>
      <c r="AF554" s="56"/>
      <c r="AG554" s="56"/>
      <c r="AH554" s="56"/>
      <c r="AI554" s="56"/>
      <c r="AJ554" s="56"/>
      <c r="AK554" s="56"/>
      <c r="AL554" s="56"/>
      <c r="AM554" s="56"/>
      <c r="AN554" s="56"/>
      <c r="AO554" s="56"/>
      <c r="AP554" s="56"/>
      <c r="AQ554" s="56"/>
      <c r="AR554" s="56"/>
      <c r="AS554" s="56"/>
      <c r="AT554" s="56"/>
      <c r="AU554" s="56"/>
      <c r="AV554" s="56"/>
      <c r="AW554" s="56"/>
      <c r="AX554" s="56"/>
      <c r="AY554" s="56"/>
      <c r="AZ554" s="56"/>
      <c r="BA554" s="56" t="s">
        <v>5930</v>
      </c>
      <c r="BB554" s="56"/>
      <c r="BC554" s="56"/>
      <c r="BD554" s="56"/>
      <c r="BE554" s="56"/>
      <c r="BF554" s="56"/>
      <c r="BG554" s="56"/>
      <c r="BH554" s="56"/>
      <c r="BI554" s="56"/>
      <c r="BJ554" s="56"/>
      <c r="BK554" s="56"/>
      <c r="BL554" s="56"/>
    </row>
    <row r="555" spans="1:64" s="27" customFormat="1" x14ac:dyDescent="0.2">
      <c r="A555" s="56" t="s">
        <v>724</v>
      </c>
      <c r="B555" s="28" t="s">
        <v>1290</v>
      </c>
      <c r="C555" s="56" t="s">
        <v>1299</v>
      </c>
      <c r="D555" s="56">
        <v>45</v>
      </c>
      <c r="E555" s="28" t="s">
        <v>26</v>
      </c>
      <c r="F555" s="56">
        <v>8</v>
      </c>
      <c r="G555" s="56" t="s">
        <v>27</v>
      </c>
      <c r="H555" s="56" t="s">
        <v>28</v>
      </c>
      <c r="I555" s="56" t="s">
        <v>41</v>
      </c>
      <c r="J555" s="56" t="s">
        <v>76</v>
      </c>
      <c r="K555" s="56"/>
      <c r="L555" s="56"/>
      <c r="M555" s="56" t="s">
        <v>32</v>
      </c>
      <c r="N555" s="57" t="s">
        <v>368</v>
      </c>
      <c r="O555" s="56">
        <v>24</v>
      </c>
      <c r="P555" s="56" t="s">
        <v>1292</v>
      </c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6"/>
      <c r="AD555" s="56"/>
      <c r="AE555" s="56"/>
      <c r="AF555" s="56"/>
      <c r="AG555" s="56"/>
      <c r="AH555" s="56"/>
      <c r="AI555" s="56"/>
      <c r="AJ555" s="56"/>
      <c r="AK555" s="56"/>
      <c r="AL555" s="56"/>
      <c r="AM555" s="56"/>
      <c r="AN555" s="56"/>
      <c r="AO555" s="56"/>
      <c r="AP555" s="56"/>
      <c r="AQ555" s="56"/>
      <c r="AR555" s="56"/>
      <c r="AS555" s="56"/>
      <c r="AT555" s="56"/>
      <c r="AU555" s="56"/>
      <c r="AV555" s="56"/>
      <c r="AW555" s="56"/>
      <c r="AX555" s="56"/>
      <c r="AY555" s="56"/>
      <c r="AZ555" s="56"/>
      <c r="BA555" s="56" t="s">
        <v>5930</v>
      </c>
      <c r="BB555" s="56"/>
      <c r="BC555" s="56"/>
      <c r="BD555" s="56"/>
      <c r="BE555" s="56"/>
      <c r="BF555" s="56"/>
      <c r="BG555" s="56"/>
      <c r="BH555" s="56"/>
      <c r="BI555" s="56"/>
      <c r="BJ555" s="56"/>
      <c r="BK555" s="56"/>
      <c r="BL555" s="56"/>
    </row>
    <row r="556" spans="1:64" s="27" customFormat="1" x14ac:dyDescent="0.2">
      <c r="A556" s="56" t="s">
        <v>724</v>
      </c>
      <c r="B556" s="28" t="s">
        <v>1290</v>
      </c>
      <c r="C556" s="56" t="s">
        <v>1300</v>
      </c>
      <c r="D556" s="56">
        <v>45</v>
      </c>
      <c r="E556" s="28" t="s">
        <v>26</v>
      </c>
      <c r="F556" s="56">
        <v>9</v>
      </c>
      <c r="G556" s="56" t="s">
        <v>27</v>
      </c>
      <c r="H556" s="56" t="s">
        <v>28</v>
      </c>
      <c r="I556" s="56" t="s">
        <v>41</v>
      </c>
      <c r="J556" s="56" t="s">
        <v>76</v>
      </c>
      <c r="K556" s="56"/>
      <c r="L556" s="56"/>
      <c r="M556" s="56" t="s">
        <v>32</v>
      </c>
      <c r="N556" s="57" t="s">
        <v>368</v>
      </c>
      <c r="O556" s="56">
        <v>24</v>
      </c>
      <c r="P556" s="56" t="s">
        <v>1292</v>
      </c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6"/>
      <c r="AD556" s="56"/>
      <c r="AE556" s="56"/>
      <c r="AF556" s="56"/>
      <c r="AG556" s="56"/>
      <c r="AH556" s="56"/>
      <c r="AI556" s="56"/>
      <c r="AJ556" s="56"/>
      <c r="AK556" s="56"/>
      <c r="AL556" s="56"/>
      <c r="AM556" s="56"/>
      <c r="AN556" s="56"/>
      <c r="AO556" s="56"/>
      <c r="AP556" s="56"/>
      <c r="AQ556" s="56"/>
      <c r="AR556" s="56"/>
      <c r="AS556" s="56"/>
      <c r="AT556" s="56"/>
      <c r="AU556" s="56"/>
      <c r="AV556" s="56"/>
      <c r="AW556" s="56"/>
      <c r="AX556" s="56"/>
      <c r="AY556" s="56"/>
      <c r="AZ556" s="56"/>
      <c r="BA556" s="56" t="s">
        <v>5930</v>
      </c>
      <c r="BB556" s="56"/>
      <c r="BC556" s="56"/>
      <c r="BD556" s="56"/>
      <c r="BE556" s="56"/>
      <c r="BF556" s="56"/>
      <c r="BG556" s="56"/>
      <c r="BH556" s="56"/>
      <c r="BI556" s="56"/>
      <c r="BJ556" s="56"/>
      <c r="BK556" s="56"/>
      <c r="BL556" s="56"/>
    </row>
    <row r="557" spans="1:64" s="27" customFormat="1" x14ac:dyDescent="0.2">
      <c r="A557" s="56" t="s">
        <v>724</v>
      </c>
      <c r="B557" s="28" t="s">
        <v>1290</v>
      </c>
      <c r="C557" s="56" t="s">
        <v>1301</v>
      </c>
      <c r="D557" s="56">
        <v>45</v>
      </c>
      <c r="E557" s="28" t="s">
        <v>26</v>
      </c>
      <c r="F557" s="56">
        <v>8</v>
      </c>
      <c r="G557" s="56" t="s">
        <v>27</v>
      </c>
      <c r="H557" s="56" t="s">
        <v>28</v>
      </c>
      <c r="I557" s="56" t="s">
        <v>41</v>
      </c>
      <c r="J557" s="56" t="s">
        <v>76</v>
      </c>
      <c r="K557" s="56"/>
      <c r="L557" s="56"/>
      <c r="M557" s="56" t="s">
        <v>32</v>
      </c>
      <c r="N557" s="57" t="s">
        <v>368</v>
      </c>
      <c r="O557" s="56">
        <v>24</v>
      </c>
      <c r="P557" s="56" t="s">
        <v>1292</v>
      </c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6"/>
      <c r="AD557" s="56"/>
      <c r="AE557" s="56"/>
      <c r="AF557" s="56"/>
      <c r="AG557" s="56"/>
      <c r="AH557" s="56"/>
      <c r="AI557" s="56"/>
      <c r="AJ557" s="56"/>
      <c r="AK557" s="56"/>
      <c r="AL557" s="56"/>
      <c r="AM557" s="56"/>
      <c r="AN557" s="56"/>
      <c r="AO557" s="56"/>
      <c r="AP557" s="56"/>
      <c r="AQ557" s="56"/>
      <c r="AR557" s="56"/>
      <c r="AS557" s="56"/>
      <c r="AT557" s="56"/>
      <c r="AU557" s="56"/>
      <c r="AV557" s="56"/>
      <c r="AW557" s="56"/>
      <c r="AX557" s="56"/>
      <c r="AY557" s="56"/>
      <c r="AZ557" s="56"/>
      <c r="BA557" s="56" t="s">
        <v>5930</v>
      </c>
      <c r="BB557" s="56"/>
      <c r="BC557" s="56"/>
      <c r="BD557" s="56"/>
      <c r="BE557" s="56"/>
      <c r="BF557" s="56"/>
      <c r="BG557" s="56"/>
      <c r="BH557" s="56"/>
      <c r="BI557" s="56"/>
      <c r="BJ557" s="56"/>
      <c r="BK557" s="56"/>
      <c r="BL557" s="56"/>
    </row>
    <row r="558" spans="1:64" s="27" customFormat="1" x14ac:dyDescent="0.2">
      <c r="A558" s="56" t="s">
        <v>724</v>
      </c>
      <c r="B558" s="28" t="s">
        <v>1290</v>
      </c>
      <c r="C558" s="56" t="s">
        <v>1302</v>
      </c>
      <c r="D558" s="56">
        <v>45</v>
      </c>
      <c r="E558" s="28" t="s">
        <v>26</v>
      </c>
      <c r="F558" s="56">
        <v>9</v>
      </c>
      <c r="G558" s="56" t="s">
        <v>27</v>
      </c>
      <c r="H558" s="56" t="s">
        <v>28</v>
      </c>
      <c r="I558" s="56" t="s">
        <v>41</v>
      </c>
      <c r="J558" s="56" t="s">
        <v>76</v>
      </c>
      <c r="K558" s="56"/>
      <c r="L558" s="56"/>
      <c r="M558" s="56" t="s">
        <v>32</v>
      </c>
      <c r="N558" s="57" t="s">
        <v>368</v>
      </c>
      <c r="O558" s="56">
        <v>24</v>
      </c>
      <c r="P558" s="56" t="s">
        <v>1292</v>
      </c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6"/>
      <c r="AD558" s="56"/>
      <c r="AE558" s="56"/>
      <c r="AF558" s="56"/>
      <c r="AG558" s="56"/>
      <c r="AH558" s="56"/>
      <c r="AI558" s="56"/>
      <c r="AJ558" s="56"/>
      <c r="AK558" s="56"/>
      <c r="AL558" s="56"/>
      <c r="AM558" s="56"/>
      <c r="AN558" s="56"/>
      <c r="AO558" s="56"/>
      <c r="AP558" s="56"/>
      <c r="AQ558" s="56"/>
      <c r="AR558" s="56"/>
      <c r="AS558" s="56"/>
      <c r="AT558" s="56"/>
      <c r="AU558" s="56"/>
      <c r="AV558" s="56"/>
      <c r="AW558" s="56"/>
      <c r="AX558" s="56"/>
      <c r="AY558" s="56"/>
      <c r="AZ558" s="56"/>
      <c r="BA558" s="56" t="s">
        <v>5930</v>
      </c>
      <c r="BB558" s="56"/>
      <c r="BC558" s="56"/>
      <c r="BD558" s="56"/>
      <c r="BE558" s="56"/>
      <c r="BF558" s="56"/>
      <c r="BG558" s="56"/>
      <c r="BH558" s="56"/>
      <c r="BI558" s="56"/>
      <c r="BJ558" s="56"/>
      <c r="BK558" s="56"/>
      <c r="BL558" s="56"/>
    </row>
    <row r="559" spans="1:64" s="27" customFormat="1" x14ac:dyDescent="0.2">
      <c r="A559" s="56" t="s">
        <v>724</v>
      </c>
      <c r="B559" s="28" t="s">
        <v>1290</v>
      </c>
      <c r="C559" s="56" t="s">
        <v>1303</v>
      </c>
      <c r="D559" s="56">
        <v>45</v>
      </c>
      <c r="E559" s="28" t="s">
        <v>26</v>
      </c>
      <c r="F559" s="56">
        <v>15</v>
      </c>
      <c r="G559" s="56" t="s">
        <v>27</v>
      </c>
      <c r="H559" s="56" t="s">
        <v>28</v>
      </c>
      <c r="I559" s="56" t="s">
        <v>41</v>
      </c>
      <c r="J559" s="56" t="s">
        <v>76</v>
      </c>
      <c r="K559" s="56"/>
      <c r="L559" s="56"/>
      <c r="M559" s="56" t="s">
        <v>32</v>
      </c>
      <c r="N559" s="57" t="s">
        <v>368</v>
      </c>
      <c r="O559" s="56">
        <v>24</v>
      </c>
      <c r="P559" s="56" t="s">
        <v>1292</v>
      </c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6"/>
      <c r="AD559" s="56"/>
      <c r="AE559" s="56"/>
      <c r="AF559" s="56"/>
      <c r="AG559" s="56"/>
      <c r="AH559" s="56"/>
      <c r="AI559" s="56"/>
      <c r="AJ559" s="56"/>
      <c r="AK559" s="56"/>
      <c r="AL559" s="56"/>
      <c r="AM559" s="56"/>
      <c r="AN559" s="56"/>
      <c r="AO559" s="56"/>
      <c r="AP559" s="56"/>
      <c r="AQ559" s="56"/>
      <c r="AR559" s="56"/>
      <c r="AS559" s="56"/>
      <c r="AT559" s="56"/>
      <c r="AU559" s="56"/>
      <c r="AV559" s="56"/>
      <c r="AW559" s="56"/>
      <c r="AX559" s="56"/>
      <c r="AY559" s="56"/>
      <c r="AZ559" s="56"/>
      <c r="BA559" s="56" t="s">
        <v>5930</v>
      </c>
      <c r="BB559" s="56"/>
      <c r="BC559" s="56"/>
      <c r="BD559" s="56"/>
      <c r="BE559" s="56"/>
      <c r="BF559" s="56"/>
      <c r="BG559" s="56"/>
      <c r="BH559" s="56"/>
      <c r="BI559" s="56"/>
      <c r="BJ559" s="56"/>
      <c r="BK559" s="56"/>
      <c r="BL559" s="56"/>
    </row>
    <row r="560" spans="1:64" s="27" customFormat="1" x14ac:dyDescent="0.2">
      <c r="A560" s="56" t="s">
        <v>724</v>
      </c>
      <c r="B560" s="28" t="s">
        <v>1290</v>
      </c>
      <c r="C560" s="56" t="s">
        <v>1304</v>
      </c>
      <c r="D560" s="56">
        <v>45</v>
      </c>
      <c r="E560" s="28" t="s">
        <v>26</v>
      </c>
      <c r="F560" s="56">
        <v>20</v>
      </c>
      <c r="G560" s="56" t="s">
        <v>27</v>
      </c>
      <c r="H560" s="56" t="s">
        <v>28</v>
      </c>
      <c r="I560" s="56" t="s">
        <v>41</v>
      </c>
      <c r="J560" s="56" t="s">
        <v>76</v>
      </c>
      <c r="K560" s="56"/>
      <c r="L560" s="56"/>
      <c r="M560" s="56" t="s">
        <v>32</v>
      </c>
      <c r="N560" s="57" t="s">
        <v>368</v>
      </c>
      <c r="O560" s="56">
        <v>24</v>
      </c>
      <c r="P560" s="56" t="s">
        <v>1292</v>
      </c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6"/>
      <c r="AD560" s="56"/>
      <c r="AE560" s="56"/>
      <c r="AF560" s="56"/>
      <c r="AG560" s="56"/>
      <c r="AH560" s="56"/>
      <c r="AI560" s="56"/>
      <c r="AJ560" s="56"/>
      <c r="AK560" s="56"/>
      <c r="AL560" s="56"/>
      <c r="AM560" s="56"/>
      <c r="AN560" s="56"/>
      <c r="AO560" s="56"/>
      <c r="AP560" s="56"/>
      <c r="AQ560" s="56"/>
      <c r="AR560" s="56"/>
      <c r="AS560" s="56"/>
      <c r="AT560" s="56"/>
      <c r="AU560" s="56"/>
      <c r="AV560" s="56"/>
      <c r="AW560" s="56"/>
      <c r="AX560" s="56"/>
      <c r="AY560" s="56"/>
      <c r="AZ560" s="56"/>
      <c r="BA560" s="56" t="s">
        <v>5930</v>
      </c>
      <c r="BB560" s="56"/>
      <c r="BC560" s="56"/>
      <c r="BD560" s="56"/>
      <c r="BE560" s="56"/>
      <c r="BF560" s="56"/>
      <c r="BG560" s="56"/>
      <c r="BH560" s="56"/>
      <c r="BI560" s="56"/>
      <c r="BJ560" s="56"/>
      <c r="BK560" s="56"/>
      <c r="BL560" s="56"/>
    </row>
    <row r="561" spans="1:64" s="27" customFormat="1" x14ac:dyDescent="0.2">
      <c r="A561" s="56" t="s">
        <v>724</v>
      </c>
      <c r="B561" s="28" t="s">
        <v>1290</v>
      </c>
      <c r="C561" s="56" t="s">
        <v>1305</v>
      </c>
      <c r="D561" s="56">
        <v>45</v>
      </c>
      <c r="E561" s="28" t="s">
        <v>26</v>
      </c>
      <c r="F561" s="56">
        <v>13</v>
      </c>
      <c r="G561" s="56" t="s">
        <v>27</v>
      </c>
      <c r="H561" s="56" t="s">
        <v>28</v>
      </c>
      <c r="I561" s="56" t="s">
        <v>41</v>
      </c>
      <c r="J561" s="56" t="s">
        <v>76</v>
      </c>
      <c r="K561" s="56"/>
      <c r="L561" s="56"/>
      <c r="M561" s="56" t="s">
        <v>32</v>
      </c>
      <c r="N561" s="57" t="s">
        <v>368</v>
      </c>
      <c r="O561" s="56">
        <v>24</v>
      </c>
      <c r="P561" s="56" t="s">
        <v>1292</v>
      </c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6"/>
      <c r="AD561" s="56"/>
      <c r="AE561" s="56"/>
      <c r="AF561" s="56"/>
      <c r="AG561" s="56"/>
      <c r="AH561" s="56"/>
      <c r="AI561" s="56"/>
      <c r="AJ561" s="56"/>
      <c r="AK561" s="56"/>
      <c r="AL561" s="56"/>
      <c r="AM561" s="56"/>
      <c r="AN561" s="56"/>
      <c r="AO561" s="56"/>
      <c r="AP561" s="56"/>
      <c r="AQ561" s="56"/>
      <c r="AR561" s="56"/>
      <c r="AS561" s="56"/>
      <c r="AT561" s="56"/>
      <c r="AU561" s="56"/>
      <c r="AV561" s="56"/>
      <c r="AW561" s="56"/>
      <c r="AX561" s="56"/>
      <c r="AY561" s="56"/>
      <c r="AZ561" s="56"/>
      <c r="BA561" s="56" t="s">
        <v>5930</v>
      </c>
      <c r="BB561" s="56"/>
      <c r="BC561" s="56"/>
      <c r="BD561" s="56"/>
      <c r="BE561" s="56"/>
      <c r="BF561" s="56"/>
      <c r="BG561" s="56"/>
      <c r="BH561" s="56"/>
      <c r="BI561" s="56"/>
      <c r="BJ561" s="56"/>
      <c r="BK561" s="56"/>
      <c r="BL561" s="56"/>
    </row>
    <row r="562" spans="1:64" s="27" customFormat="1" x14ac:dyDescent="0.2">
      <c r="A562" s="56" t="s">
        <v>724</v>
      </c>
      <c r="B562" s="28" t="s">
        <v>1290</v>
      </c>
      <c r="C562" s="56" t="s">
        <v>1306</v>
      </c>
      <c r="D562" s="56">
        <v>45</v>
      </c>
      <c r="E562" s="28" t="s">
        <v>26</v>
      </c>
      <c r="F562" s="56">
        <v>11</v>
      </c>
      <c r="G562" s="56" t="s">
        <v>27</v>
      </c>
      <c r="H562" s="56" t="s">
        <v>28</v>
      </c>
      <c r="I562" s="56" t="s">
        <v>41</v>
      </c>
      <c r="J562" s="56" t="s">
        <v>76</v>
      </c>
      <c r="K562" s="56"/>
      <c r="L562" s="56"/>
      <c r="M562" s="56" t="s">
        <v>32</v>
      </c>
      <c r="N562" s="57" t="s">
        <v>368</v>
      </c>
      <c r="O562" s="56">
        <v>24</v>
      </c>
      <c r="P562" s="56" t="s">
        <v>1292</v>
      </c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6"/>
      <c r="AD562" s="56"/>
      <c r="AE562" s="56"/>
      <c r="AF562" s="56"/>
      <c r="AG562" s="56"/>
      <c r="AH562" s="56"/>
      <c r="AI562" s="56"/>
      <c r="AJ562" s="56"/>
      <c r="AK562" s="56"/>
      <c r="AL562" s="56"/>
      <c r="AM562" s="56"/>
      <c r="AN562" s="56"/>
      <c r="AO562" s="56"/>
      <c r="AP562" s="56"/>
      <c r="AQ562" s="56"/>
      <c r="AR562" s="56"/>
      <c r="AS562" s="56"/>
      <c r="AT562" s="56"/>
      <c r="AU562" s="56"/>
      <c r="AV562" s="56"/>
      <c r="AW562" s="56"/>
      <c r="AX562" s="56"/>
      <c r="AY562" s="56"/>
      <c r="AZ562" s="56"/>
      <c r="BA562" s="56" t="s">
        <v>5930</v>
      </c>
      <c r="BB562" s="56"/>
      <c r="BC562" s="56"/>
      <c r="BD562" s="56"/>
      <c r="BE562" s="56"/>
      <c r="BF562" s="56"/>
      <c r="BG562" s="56"/>
      <c r="BH562" s="56"/>
      <c r="BI562" s="56"/>
      <c r="BJ562" s="56"/>
      <c r="BK562" s="56"/>
      <c r="BL562" s="56"/>
    </row>
    <row r="563" spans="1:64" s="27" customFormat="1" x14ac:dyDescent="0.2">
      <c r="A563" s="56" t="s">
        <v>724</v>
      </c>
      <c r="B563" s="28" t="s">
        <v>1290</v>
      </c>
      <c r="C563" s="56" t="s">
        <v>1307</v>
      </c>
      <c r="D563" s="56">
        <v>45</v>
      </c>
      <c r="E563" s="28" t="s">
        <v>26</v>
      </c>
      <c r="F563" s="56">
        <v>10</v>
      </c>
      <c r="G563" s="56" t="s">
        <v>27</v>
      </c>
      <c r="H563" s="56" t="s">
        <v>28</v>
      </c>
      <c r="I563" s="56" t="s">
        <v>41</v>
      </c>
      <c r="J563" s="56" t="s">
        <v>76</v>
      </c>
      <c r="K563" s="56"/>
      <c r="L563" s="56"/>
      <c r="M563" s="56" t="s">
        <v>32</v>
      </c>
      <c r="N563" s="57" t="s">
        <v>368</v>
      </c>
      <c r="O563" s="56">
        <v>24</v>
      </c>
      <c r="P563" s="56" t="s">
        <v>1292</v>
      </c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6"/>
      <c r="AD563" s="56"/>
      <c r="AE563" s="56"/>
      <c r="AF563" s="56"/>
      <c r="AG563" s="56"/>
      <c r="AH563" s="56"/>
      <c r="AI563" s="56"/>
      <c r="AJ563" s="56"/>
      <c r="AK563" s="56"/>
      <c r="AL563" s="56"/>
      <c r="AM563" s="56"/>
      <c r="AN563" s="56"/>
      <c r="AO563" s="56"/>
      <c r="AP563" s="56"/>
      <c r="AQ563" s="56"/>
      <c r="AR563" s="56"/>
      <c r="AS563" s="56"/>
      <c r="AT563" s="56"/>
      <c r="AU563" s="56"/>
      <c r="AV563" s="56"/>
      <c r="AW563" s="56"/>
      <c r="AX563" s="56"/>
      <c r="AY563" s="56"/>
      <c r="AZ563" s="56"/>
      <c r="BA563" s="56" t="s">
        <v>5930</v>
      </c>
      <c r="BB563" s="56"/>
      <c r="BC563" s="56"/>
      <c r="BD563" s="56"/>
      <c r="BE563" s="56"/>
      <c r="BF563" s="56"/>
      <c r="BG563" s="56"/>
      <c r="BH563" s="56"/>
      <c r="BI563" s="56"/>
      <c r="BJ563" s="56"/>
      <c r="BK563" s="56"/>
      <c r="BL563" s="56"/>
    </row>
    <row r="564" spans="1:64" s="27" customFormat="1" x14ac:dyDescent="0.2">
      <c r="A564" s="56" t="s">
        <v>724</v>
      </c>
      <c r="B564" s="28" t="s">
        <v>1290</v>
      </c>
      <c r="C564" s="56" t="s">
        <v>1308</v>
      </c>
      <c r="D564" s="56">
        <v>45</v>
      </c>
      <c r="E564" s="28" t="s">
        <v>26</v>
      </c>
      <c r="F564" s="56">
        <v>17</v>
      </c>
      <c r="G564" s="56" t="s">
        <v>27</v>
      </c>
      <c r="H564" s="56" t="s">
        <v>28</v>
      </c>
      <c r="I564" s="56" t="s">
        <v>41</v>
      </c>
      <c r="J564" s="56" t="s">
        <v>76</v>
      </c>
      <c r="K564" s="56"/>
      <c r="L564" s="56"/>
      <c r="M564" s="56" t="s">
        <v>32</v>
      </c>
      <c r="N564" s="57" t="s">
        <v>368</v>
      </c>
      <c r="O564" s="56">
        <v>24</v>
      </c>
      <c r="P564" s="56" t="s">
        <v>1292</v>
      </c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6"/>
      <c r="AD564" s="56"/>
      <c r="AE564" s="56"/>
      <c r="AF564" s="56"/>
      <c r="AG564" s="56"/>
      <c r="AH564" s="56"/>
      <c r="AI564" s="56"/>
      <c r="AJ564" s="56"/>
      <c r="AK564" s="56"/>
      <c r="AL564" s="56"/>
      <c r="AM564" s="56"/>
      <c r="AN564" s="56"/>
      <c r="AO564" s="56"/>
      <c r="AP564" s="56"/>
      <c r="AQ564" s="56"/>
      <c r="AR564" s="56"/>
      <c r="AS564" s="56"/>
      <c r="AT564" s="56"/>
      <c r="AU564" s="56"/>
      <c r="AV564" s="56"/>
      <c r="AW564" s="56"/>
      <c r="AX564" s="56"/>
      <c r="AY564" s="56"/>
      <c r="AZ564" s="56"/>
      <c r="BA564" s="56" t="s">
        <v>5930</v>
      </c>
      <c r="BB564" s="56"/>
      <c r="BC564" s="56"/>
      <c r="BD564" s="56"/>
      <c r="BE564" s="56"/>
      <c r="BF564" s="56"/>
      <c r="BG564" s="56"/>
      <c r="BH564" s="56"/>
      <c r="BI564" s="56"/>
      <c r="BJ564" s="56"/>
      <c r="BK564" s="56"/>
      <c r="BL564" s="56"/>
    </row>
    <row r="565" spans="1:64" s="27" customFormat="1" x14ac:dyDescent="0.2">
      <c r="A565" s="56" t="s">
        <v>724</v>
      </c>
      <c r="B565" s="28" t="s">
        <v>1290</v>
      </c>
      <c r="C565" s="56" t="s">
        <v>1309</v>
      </c>
      <c r="D565" s="56">
        <v>45</v>
      </c>
      <c r="E565" s="28" t="s">
        <v>26</v>
      </c>
      <c r="F565" s="56">
        <v>13</v>
      </c>
      <c r="G565" s="56" t="s">
        <v>27</v>
      </c>
      <c r="H565" s="56" t="s">
        <v>28</v>
      </c>
      <c r="I565" s="56" t="s">
        <v>41</v>
      </c>
      <c r="J565" s="56" t="s">
        <v>76</v>
      </c>
      <c r="K565" s="56"/>
      <c r="L565" s="56"/>
      <c r="M565" s="56" t="s">
        <v>32</v>
      </c>
      <c r="N565" s="57" t="s">
        <v>368</v>
      </c>
      <c r="O565" s="56">
        <v>24</v>
      </c>
      <c r="P565" s="56" t="s">
        <v>1292</v>
      </c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6"/>
      <c r="AD565" s="56"/>
      <c r="AE565" s="56"/>
      <c r="AF565" s="56"/>
      <c r="AG565" s="56"/>
      <c r="AH565" s="56"/>
      <c r="AI565" s="56"/>
      <c r="AJ565" s="56"/>
      <c r="AK565" s="56"/>
      <c r="AL565" s="56"/>
      <c r="AM565" s="56"/>
      <c r="AN565" s="56"/>
      <c r="AO565" s="56"/>
      <c r="AP565" s="56"/>
      <c r="AQ565" s="56"/>
      <c r="AR565" s="56"/>
      <c r="AS565" s="56"/>
      <c r="AT565" s="56"/>
      <c r="AU565" s="56"/>
      <c r="AV565" s="56"/>
      <c r="AW565" s="56"/>
      <c r="AX565" s="56"/>
      <c r="AY565" s="56"/>
      <c r="AZ565" s="56"/>
      <c r="BA565" s="56" t="s">
        <v>5930</v>
      </c>
      <c r="BB565" s="56"/>
      <c r="BC565" s="56"/>
      <c r="BD565" s="56"/>
      <c r="BE565" s="56"/>
      <c r="BF565" s="56"/>
      <c r="BG565" s="56"/>
      <c r="BH565" s="56"/>
      <c r="BI565" s="56"/>
      <c r="BJ565" s="56"/>
      <c r="BK565" s="56"/>
      <c r="BL565" s="56"/>
    </row>
    <row r="566" spans="1:64" s="27" customFormat="1" x14ac:dyDescent="0.2">
      <c r="A566" s="56" t="s">
        <v>724</v>
      </c>
      <c r="B566" s="28" t="s">
        <v>1290</v>
      </c>
      <c r="C566" s="56" t="s">
        <v>1310</v>
      </c>
      <c r="D566" s="56">
        <v>45</v>
      </c>
      <c r="E566" s="28" t="s">
        <v>26</v>
      </c>
      <c r="F566" s="56">
        <v>12</v>
      </c>
      <c r="G566" s="56" t="s">
        <v>27</v>
      </c>
      <c r="H566" s="56" t="s">
        <v>28</v>
      </c>
      <c r="I566" s="56" t="s">
        <v>41</v>
      </c>
      <c r="J566" s="56" t="s">
        <v>76</v>
      </c>
      <c r="K566" s="56"/>
      <c r="L566" s="56"/>
      <c r="M566" s="56" t="s">
        <v>32</v>
      </c>
      <c r="N566" s="57" t="s">
        <v>368</v>
      </c>
      <c r="O566" s="56">
        <v>24</v>
      </c>
      <c r="P566" s="56" t="s">
        <v>1292</v>
      </c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6"/>
      <c r="AD566" s="56"/>
      <c r="AE566" s="56"/>
      <c r="AF566" s="56"/>
      <c r="AG566" s="56"/>
      <c r="AH566" s="56"/>
      <c r="AI566" s="56"/>
      <c r="AJ566" s="56"/>
      <c r="AK566" s="56"/>
      <c r="AL566" s="56"/>
      <c r="AM566" s="56"/>
      <c r="AN566" s="56"/>
      <c r="AO566" s="56"/>
      <c r="AP566" s="56"/>
      <c r="AQ566" s="56"/>
      <c r="AR566" s="56"/>
      <c r="AS566" s="56"/>
      <c r="AT566" s="56"/>
      <c r="AU566" s="56"/>
      <c r="AV566" s="56"/>
      <c r="AW566" s="56"/>
      <c r="AX566" s="56"/>
      <c r="AY566" s="56"/>
      <c r="AZ566" s="56"/>
      <c r="BA566" s="56" t="s">
        <v>5930</v>
      </c>
      <c r="BB566" s="56"/>
      <c r="BC566" s="56"/>
      <c r="BD566" s="56"/>
      <c r="BE566" s="56"/>
      <c r="BF566" s="56"/>
      <c r="BG566" s="56"/>
      <c r="BH566" s="56"/>
      <c r="BI566" s="56"/>
      <c r="BJ566" s="56"/>
      <c r="BK566" s="56"/>
      <c r="BL566" s="56"/>
    </row>
    <row r="567" spans="1:64" s="27" customFormat="1" x14ac:dyDescent="0.2">
      <c r="A567" s="56" t="s">
        <v>724</v>
      </c>
      <c r="B567" s="28" t="s">
        <v>1290</v>
      </c>
      <c r="C567" s="56" t="s">
        <v>1311</v>
      </c>
      <c r="D567" s="56">
        <v>45</v>
      </c>
      <c r="E567" s="28" t="s">
        <v>26</v>
      </c>
      <c r="F567" s="56">
        <v>10</v>
      </c>
      <c r="G567" s="56" t="s">
        <v>27</v>
      </c>
      <c r="H567" s="56" t="s">
        <v>28</v>
      </c>
      <c r="I567" s="56" t="s">
        <v>41</v>
      </c>
      <c r="J567" s="56" t="s">
        <v>76</v>
      </c>
      <c r="K567" s="56"/>
      <c r="L567" s="56"/>
      <c r="M567" s="56" t="s">
        <v>32</v>
      </c>
      <c r="N567" s="57" t="s">
        <v>368</v>
      </c>
      <c r="O567" s="56">
        <v>24</v>
      </c>
      <c r="P567" s="56" t="s">
        <v>1292</v>
      </c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6"/>
      <c r="AD567" s="56"/>
      <c r="AE567" s="56"/>
      <c r="AF567" s="56"/>
      <c r="AG567" s="56"/>
      <c r="AH567" s="56"/>
      <c r="AI567" s="56"/>
      <c r="AJ567" s="56"/>
      <c r="AK567" s="56"/>
      <c r="AL567" s="56"/>
      <c r="AM567" s="56"/>
      <c r="AN567" s="56"/>
      <c r="AO567" s="56"/>
      <c r="AP567" s="56"/>
      <c r="AQ567" s="56"/>
      <c r="AR567" s="56"/>
      <c r="AS567" s="56"/>
      <c r="AT567" s="56"/>
      <c r="AU567" s="56"/>
      <c r="AV567" s="56"/>
      <c r="AW567" s="56"/>
      <c r="AX567" s="56"/>
      <c r="AY567" s="56"/>
      <c r="AZ567" s="56"/>
      <c r="BA567" s="56" t="s">
        <v>5930</v>
      </c>
      <c r="BB567" s="56"/>
      <c r="BC567" s="56"/>
      <c r="BD567" s="56"/>
      <c r="BE567" s="56"/>
      <c r="BF567" s="56"/>
      <c r="BG567" s="56"/>
      <c r="BH567" s="56"/>
      <c r="BI567" s="56"/>
      <c r="BJ567" s="56"/>
      <c r="BK567" s="56"/>
      <c r="BL567" s="56"/>
    </row>
    <row r="568" spans="1:64" s="27" customFormat="1" x14ac:dyDescent="0.2">
      <c r="A568" s="56" t="s">
        <v>724</v>
      </c>
      <c r="B568" s="28" t="s">
        <v>1290</v>
      </c>
      <c r="C568" s="56" t="s">
        <v>1312</v>
      </c>
      <c r="D568" s="56">
        <v>45</v>
      </c>
      <c r="E568" s="28" t="s">
        <v>26</v>
      </c>
      <c r="F568" s="56">
        <v>9</v>
      </c>
      <c r="G568" s="56" t="s">
        <v>27</v>
      </c>
      <c r="H568" s="56" t="s">
        <v>28</v>
      </c>
      <c r="I568" s="56" t="s">
        <v>41</v>
      </c>
      <c r="J568" s="56" t="s">
        <v>76</v>
      </c>
      <c r="K568" s="56"/>
      <c r="L568" s="56"/>
      <c r="M568" s="56" t="s">
        <v>32</v>
      </c>
      <c r="N568" s="57" t="s">
        <v>368</v>
      </c>
      <c r="O568" s="56">
        <v>24</v>
      </c>
      <c r="P568" s="56" t="s">
        <v>1292</v>
      </c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6"/>
      <c r="AD568" s="56"/>
      <c r="AE568" s="56"/>
      <c r="AF568" s="56"/>
      <c r="AG568" s="56"/>
      <c r="AH568" s="56"/>
      <c r="AI568" s="56"/>
      <c r="AJ568" s="56"/>
      <c r="AK568" s="56"/>
      <c r="AL568" s="56"/>
      <c r="AM568" s="56"/>
      <c r="AN568" s="56"/>
      <c r="AO568" s="56"/>
      <c r="AP568" s="56"/>
      <c r="AQ568" s="56"/>
      <c r="AR568" s="56"/>
      <c r="AS568" s="56"/>
      <c r="AT568" s="56"/>
      <c r="AU568" s="56"/>
      <c r="AV568" s="56"/>
      <c r="AW568" s="56"/>
      <c r="AX568" s="56"/>
      <c r="AY568" s="56"/>
      <c r="AZ568" s="56"/>
      <c r="BA568" s="56" t="s">
        <v>5930</v>
      </c>
      <c r="BB568" s="56"/>
      <c r="BC568" s="56"/>
      <c r="BD568" s="56"/>
      <c r="BE568" s="56"/>
      <c r="BF568" s="56"/>
      <c r="BG568" s="56"/>
      <c r="BH568" s="56"/>
      <c r="BI568" s="56"/>
      <c r="BJ568" s="56"/>
      <c r="BK568" s="56"/>
      <c r="BL568" s="56"/>
    </row>
    <row r="569" spans="1:64" s="27" customFormat="1" x14ac:dyDescent="0.2">
      <c r="A569" s="56" t="s">
        <v>724</v>
      </c>
      <c r="B569" s="28" t="s">
        <v>1290</v>
      </c>
      <c r="C569" s="56" t="s">
        <v>1313</v>
      </c>
      <c r="D569" s="56">
        <v>45</v>
      </c>
      <c r="E569" s="28" t="s">
        <v>26</v>
      </c>
      <c r="F569" s="56">
        <v>5</v>
      </c>
      <c r="G569" s="56" t="s">
        <v>27</v>
      </c>
      <c r="H569" s="56" t="s">
        <v>28</v>
      </c>
      <c r="I569" s="56" t="s">
        <v>41</v>
      </c>
      <c r="J569" s="56" t="s">
        <v>76</v>
      </c>
      <c r="K569" s="56"/>
      <c r="L569" s="56"/>
      <c r="M569" s="56" t="s">
        <v>32</v>
      </c>
      <c r="N569" s="57" t="s">
        <v>368</v>
      </c>
      <c r="O569" s="56">
        <v>24</v>
      </c>
      <c r="P569" s="56" t="s">
        <v>1292</v>
      </c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6"/>
      <c r="AD569" s="56"/>
      <c r="AE569" s="56"/>
      <c r="AF569" s="56"/>
      <c r="AG569" s="56"/>
      <c r="AH569" s="56"/>
      <c r="AI569" s="56"/>
      <c r="AJ569" s="56"/>
      <c r="AK569" s="56"/>
      <c r="AL569" s="56"/>
      <c r="AM569" s="56"/>
      <c r="AN569" s="56"/>
      <c r="AO569" s="56"/>
      <c r="AP569" s="56"/>
      <c r="AQ569" s="56"/>
      <c r="AR569" s="56"/>
      <c r="AS569" s="56"/>
      <c r="AT569" s="56"/>
      <c r="AU569" s="56"/>
      <c r="AV569" s="56"/>
      <c r="AW569" s="56"/>
      <c r="AX569" s="56"/>
      <c r="AY569" s="56"/>
      <c r="AZ569" s="56"/>
      <c r="BA569" s="56" t="s">
        <v>5930</v>
      </c>
      <c r="BB569" s="56"/>
      <c r="BC569" s="56"/>
      <c r="BD569" s="56"/>
      <c r="BE569" s="56"/>
      <c r="BF569" s="56"/>
      <c r="BG569" s="56"/>
      <c r="BH569" s="56"/>
      <c r="BI569" s="56"/>
      <c r="BJ569" s="56"/>
      <c r="BK569" s="56"/>
      <c r="BL569" s="56"/>
    </row>
    <row r="570" spans="1:64" s="27" customFormat="1" x14ac:dyDescent="0.2">
      <c r="A570" s="56" t="s">
        <v>724</v>
      </c>
      <c r="B570" s="28" t="s">
        <v>1290</v>
      </c>
      <c r="C570" s="56" t="s">
        <v>1314</v>
      </c>
      <c r="D570" s="56">
        <v>45</v>
      </c>
      <c r="E570" s="28" t="s">
        <v>26</v>
      </c>
      <c r="F570" s="56">
        <v>4</v>
      </c>
      <c r="G570" s="56" t="s">
        <v>27</v>
      </c>
      <c r="H570" s="56" t="s">
        <v>28</v>
      </c>
      <c r="I570" s="56" t="s">
        <v>41</v>
      </c>
      <c r="J570" s="56" t="s">
        <v>76</v>
      </c>
      <c r="K570" s="56"/>
      <c r="L570" s="56"/>
      <c r="M570" s="56" t="s">
        <v>32</v>
      </c>
      <c r="N570" s="57" t="s">
        <v>1315</v>
      </c>
      <c r="O570" s="56">
        <v>24</v>
      </c>
      <c r="P570" s="56" t="s">
        <v>1292</v>
      </c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6"/>
      <c r="AD570" s="56"/>
      <c r="AE570" s="56"/>
      <c r="AF570" s="56"/>
      <c r="AG570" s="56"/>
      <c r="AH570" s="56"/>
      <c r="AI570" s="56"/>
      <c r="AJ570" s="56"/>
      <c r="AK570" s="56"/>
      <c r="AL570" s="56"/>
      <c r="AM570" s="56"/>
      <c r="AN570" s="56"/>
      <c r="AO570" s="56"/>
      <c r="AP570" s="56"/>
      <c r="AQ570" s="56"/>
      <c r="AR570" s="56"/>
      <c r="AS570" s="56"/>
      <c r="AT570" s="56"/>
      <c r="AU570" s="56"/>
      <c r="AV570" s="56"/>
      <c r="AW570" s="56"/>
      <c r="AX570" s="56"/>
      <c r="AY570" s="56"/>
      <c r="AZ570" s="56"/>
      <c r="BA570" s="56" t="s">
        <v>5930</v>
      </c>
      <c r="BB570" s="56"/>
      <c r="BC570" s="56"/>
      <c r="BD570" s="56"/>
      <c r="BE570" s="56"/>
      <c r="BF570" s="56"/>
      <c r="BG570" s="56"/>
      <c r="BH570" s="56"/>
      <c r="BI570" s="56"/>
      <c r="BJ570" s="56"/>
      <c r="BK570" s="56"/>
      <c r="BL570" s="56"/>
    </row>
    <row r="571" spans="1:64" s="27" customFormat="1" x14ac:dyDescent="0.2">
      <c r="A571" s="56" t="s">
        <v>724</v>
      </c>
      <c r="B571" s="28" t="s">
        <v>1290</v>
      </c>
      <c r="C571" s="56" t="s">
        <v>1316</v>
      </c>
      <c r="D571" s="56">
        <v>45</v>
      </c>
      <c r="E571" s="28" t="s">
        <v>26</v>
      </c>
      <c r="F571" s="56">
        <v>10</v>
      </c>
      <c r="G571" s="56" t="s">
        <v>27</v>
      </c>
      <c r="H571" s="56" t="s">
        <v>28</v>
      </c>
      <c r="I571" s="56" t="s">
        <v>41</v>
      </c>
      <c r="J571" s="56" t="s">
        <v>76</v>
      </c>
      <c r="K571" s="56"/>
      <c r="L571" s="56"/>
      <c r="M571" s="56" t="s">
        <v>32</v>
      </c>
      <c r="N571" s="57" t="s">
        <v>368</v>
      </c>
      <c r="O571" s="56">
        <v>24</v>
      </c>
      <c r="P571" s="56" t="s">
        <v>1292</v>
      </c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6"/>
      <c r="AD571" s="56"/>
      <c r="AE571" s="56"/>
      <c r="AF571" s="56"/>
      <c r="AG571" s="56"/>
      <c r="AH571" s="56"/>
      <c r="AI571" s="56"/>
      <c r="AJ571" s="56"/>
      <c r="AK571" s="56"/>
      <c r="AL571" s="56"/>
      <c r="AM571" s="56"/>
      <c r="AN571" s="56"/>
      <c r="AO571" s="56"/>
      <c r="AP571" s="56"/>
      <c r="AQ571" s="56"/>
      <c r="AR571" s="56"/>
      <c r="AS571" s="56"/>
      <c r="AT571" s="56"/>
      <c r="AU571" s="56"/>
      <c r="AV571" s="56"/>
      <c r="AW571" s="56"/>
      <c r="AX571" s="56"/>
      <c r="AY571" s="56"/>
      <c r="AZ571" s="56"/>
      <c r="BA571" s="56" t="s">
        <v>5930</v>
      </c>
      <c r="BB571" s="56"/>
      <c r="BC571" s="56"/>
      <c r="BD571" s="56"/>
      <c r="BE571" s="56"/>
      <c r="BF571" s="56"/>
      <c r="BG571" s="56"/>
      <c r="BH571" s="56"/>
      <c r="BI571" s="56"/>
      <c r="BJ571" s="56"/>
      <c r="BK571" s="56"/>
      <c r="BL571" s="56"/>
    </row>
    <row r="572" spans="1:64" s="27" customFormat="1" x14ac:dyDescent="0.2">
      <c r="A572" s="56" t="s">
        <v>724</v>
      </c>
      <c r="B572" s="28" t="s">
        <v>1290</v>
      </c>
      <c r="C572" s="56" t="s">
        <v>1317</v>
      </c>
      <c r="D572" s="56">
        <v>45</v>
      </c>
      <c r="E572" s="28" t="s">
        <v>26</v>
      </c>
      <c r="F572" s="56">
        <v>11</v>
      </c>
      <c r="G572" s="56" t="s">
        <v>27</v>
      </c>
      <c r="H572" s="56" t="s">
        <v>28</v>
      </c>
      <c r="I572" s="56" t="s">
        <v>41</v>
      </c>
      <c r="J572" s="56" t="s">
        <v>76</v>
      </c>
      <c r="K572" s="56"/>
      <c r="L572" s="56"/>
      <c r="M572" s="56" t="s">
        <v>32</v>
      </c>
      <c r="N572" s="57" t="s">
        <v>368</v>
      </c>
      <c r="O572" s="56">
        <v>24</v>
      </c>
      <c r="P572" s="56" t="s">
        <v>1292</v>
      </c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6"/>
      <c r="AD572" s="56"/>
      <c r="AE572" s="56"/>
      <c r="AF572" s="56"/>
      <c r="AG572" s="56"/>
      <c r="AH572" s="56"/>
      <c r="AI572" s="56"/>
      <c r="AJ572" s="56"/>
      <c r="AK572" s="56"/>
      <c r="AL572" s="56"/>
      <c r="AM572" s="56"/>
      <c r="AN572" s="56"/>
      <c r="AO572" s="56"/>
      <c r="AP572" s="56"/>
      <c r="AQ572" s="56"/>
      <c r="AR572" s="56"/>
      <c r="AS572" s="56"/>
      <c r="AT572" s="56"/>
      <c r="AU572" s="56"/>
      <c r="AV572" s="56"/>
      <c r="AW572" s="56"/>
      <c r="AX572" s="56"/>
      <c r="AY572" s="56"/>
      <c r="AZ572" s="56"/>
      <c r="BA572" s="56" t="s">
        <v>5930</v>
      </c>
      <c r="BB572" s="56"/>
      <c r="BC572" s="56"/>
      <c r="BD572" s="56"/>
      <c r="BE572" s="56"/>
      <c r="BF572" s="56"/>
      <c r="BG572" s="56"/>
      <c r="BH572" s="56"/>
      <c r="BI572" s="56"/>
      <c r="BJ572" s="56"/>
      <c r="BK572" s="56"/>
      <c r="BL572" s="56"/>
    </row>
    <row r="573" spans="1:64" s="27" customFormat="1" x14ac:dyDescent="0.2">
      <c r="A573" s="56" t="s">
        <v>724</v>
      </c>
      <c r="B573" s="28" t="s">
        <v>1290</v>
      </c>
      <c r="C573" s="56" t="s">
        <v>1318</v>
      </c>
      <c r="D573" s="56">
        <v>45</v>
      </c>
      <c r="E573" s="28" t="s">
        <v>26</v>
      </c>
      <c r="F573" s="56">
        <v>2</v>
      </c>
      <c r="G573" s="56" t="s">
        <v>27</v>
      </c>
      <c r="H573" s="56" t="s">
        <v>28</v>
      </c>
      <c r="I573" s="56" t="s">
        <v>41</v>
      </c>
      <c r="J573" s="56" t="s">
        <v>76</v>
      </c>
      <c r="K573" s="56"/>
      <c r="L573" s="56"/>
      <c r="M573" s="56" t="s">
        <v>32</v>
      </c>
      <c r="N573" s="57" t="s">
        <v>368</v>
      </c>
      <c r="O573" s="56">
        <v>24</v>
      </c>
      <c r="P573" s="56" t="s">
        <v>1292</v>
      </c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6"/>
      <c r="AD573" s="56"/>
      <c r="AE573" s="56"/>
      <c r="AF573" s="56"/>
      <c r="AG573" s="56"/>
      <c r="AH573" s="56"/>
      <c r="AI573" s="56"/>
      <c r="AJ573" s="56"/>
      <c r="AK573" s="56"/>
      <c r="AL573" s="56"/>
      <c r="AM573" s="56"/>
      <c r="AN573" s="56"/>
      <c r="AO573" s="56"/>
      <c r="AP573" s="56"/>
      <c r="AQ573" s="56"/>
      <c r="AR573" s="56"/>
      <c r="AS573" s="56"/>
      <c r="AT573" s="56"/>
      <c r="AU573" s="56"/>
      <c r="AV573" s="56"/>
      <c r="AW573" s="56"/>
      <c r="AX573" s="56"/>
      <c r="AY573" s="56"/>
      <c r="AZ573" s="56"/>
      <c r="BA573" s="56" t="s">
        <v>5930</v>
      </c>
      <c r="BB573" s="56"/>
      <c r="BC573" s="56"/>
      <c r="BD573" s="56"/>
      <c r="BE573" s="56"/>
      <c r="BF573" s="56"/>
      <c r="BG573" s="56"/>
      <c r="BH573" s="56"/>
      <c r="BI573" s="56"/>
      <c r="BJ573" s="56"/>
      <c r="BK573" s="56"/>
      <c r="BL573" s="56"/>
    </row>
    <row r="574" spans="1:64" s="27" customFormat="1" x14ac:dyDescent="0.2">
      <c r="A574" s="56" t="s">
        <v>724</v>
      </c>
      <c r="B574" s="28" t="s">
        <v>1290</v>
      </c>
      <c r="C574" s="56" t="s">
        <v>1319</v>
      </c>
      <c r="D574" s="56">
        <v>45</v>
      </c>
      <c r="E574" s="28" t="s">
        <v>26</v>
      </c>
      <c r="F574" s="56">
        <v>10</v>
      </c>
      <c r="G574" s="56" t="s">
        <v>27</v>
      </c>
      <c r="H574" s="56" t="s">
        <v>28</v>
      </c>
      <c r="I574" s="56" t="s">
        <v>41</v>
      </c>
      <c r="J574" s="56" t="s">
        <v>76</v>
      </c>
      <c r="K574" s="56"/>
      <c r="L574" s="56"/>
      <c r="M574" s="56" t="s">
        <v>32</v>
      </c>
      <c r="N574" s="57" t="s">
        <v>368</v>
      </c>
      <c r="O574" s="56">
        <v>24</v>
      </c>
      <c r="P574" s="56" t="s">
        <v>1292</v>
      </c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6"/>
      <c r="AD574" s="56"/>
      <c r="AE574" s="56"/>
      <c r="AF574" s="56"/>
      <c r="AG574" s="56"/>
      <c r="AH574" s="56"/>
      <c r="AI574" s="56"/>
      <c r="AJ574" s="56"/>
      <c r="AK574" s="56"/>
      <c r="AL574" s="56"/>
      <c r="AM574" s="56"/>
      <c r="AN574" s="56"/>
      <c r="AO574" s="56"/>
      <c r="AP574" s="56"/>
      <c r="AQ574" s="56"/>
      <c r="AR574" s="56"/>
      <c r="AS574" s="56"/>
      <c r="AT574" s="56"/>
      <c r="AU574" s="56"/>
      <c r="AV574" s="56"/>
      <c r="AW574" s="56"/>
      <c r="AX574" s="56"/>
      <c r="AY574" s="56"/>
      <c r="AZ574" s="56"/>
      <c r="BA574" s="56" t="s">
        <v>5930</v>
      </c>
      <c r="BB574" s="56"/>
      <c r="BC574" s="56"/>
      <c r="BD574" s="56"/>
      <c r="BE574" s="56"/>
      <c r="BF574" s="56"/>
      <c r="BG574" s="56"/>
      <c r="BH574" s="56"/>
      <c r="BI574" s="56"/>
      <c r="BJ574" s="56"/>
      <c r="BK574" s="56"/>
      <c r="BL574" s="56"/>
    </row>
    <row r="575" spans="1:64" s="27" customFormat="1" x14ac:dyDescent="0.2">
      <c r="A575" s="56" t="s">
        <v>724</v>
      </c>
      <c r="B575" s="28" t="s">
        <v>1290</v>
      </c>
      <c r="C575" s="56" t="s">
        <v>1320</v>
      </c>
      <c r="D575" s="56">
        <v>60</v>
      </c>
      <c r="E575" s="28" t="s">
        <v>26</v>
      </c>
      <c r="F575" s="56">
        <v>12</v>
      </c>
      <c r="G575" s="56" t="s">
        <v>27</v>
      </c>
      <c r="H575" s="56" t="s">
        <v>28</v>
      </c>
      <c r="I575" s="56" t="s">
        <v>41</v>
      </c>
      <c r="J575" s="56" t="s">
        <v>76</v>
      </c>
      <c r="K575" s="56"/>
      <c r="L575" s="56"/>
      <c r="M575" s="56" t="s">
        <v>32</v>
      </c>
      <c r="N575" s="57" t="s">
        <v>368</v>
      </c>
      <c r="O575" s="56">
        <v>24</v>
      </c>
      <c r="P575" s="56" t="s">
        <v>1292</v>
      </c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6"/>
      <c r="AD575" s="56"/>
      <c r="AE575" s="56"/>
      <c r="AF575" s="56"/>
      <c r="AG575" s="56"/>
      <c r="AH575" s="56"/>
      <c r="AI575" s="56"/>
      <c r="AJ575" s="56"/>
      <c r="AK575" s="56"/>
      <c r="AL575" s="56"/>
      <c r="AM575" s="56"/>
      <c r="AN575" s="56"/>
      <c r="AO575" s="56"/>
      <c r="AP575" s="56"/>
      <c r="AQ575" s="56"/>
      <c r="AR575" s="56"/>
      <c r="AS575" s="56"/>
      <c r="AT575" s="56"/>
      <c r="AU575" s="56"/>
      <c r="AV575" s="56"/>
      <c r="AW575" s="56"/>
      <c r="AX575" s="56"/>
      <c r="AY575" s="56"/>
      <c r="AZ575" s="56"/>
      <c r="BA575" s="56" t="s">
        <v>5930</v>
      </c>
      <c r="BB575" s="56"/>
      <c r="BC575" s="56"/>
      <c r="BD575" s="56"/>
      <c r="BE575" s="56"/>
      <c r="BF575" s="56"/>
      <c r="BG575" s="56"/>
      <c r="BH575" s="56"/>
      <c r="BI575" s="56"/>
      <c r="BJ575" s="56"/>
      <c r="BK575" s="56"/>
      <c r="BL575" s="56"/>
    </row>
    <row r="576" spans="1:64" s="27" customFormat="1" x14ac:dyDescent="0.2">
      <c r="A576" s="56" t="s">
        <v>724</v>
      </c>
      <c r="B576" s="28" t="s">
        <v>1290</v>
      </c>
      <c r="C576" s="56" t="s">
        <v>1321</v>
      </c>
      <c r="D576" s="56">
        <v>45</v>
      </c>
      <c r="E576" s="28" t="s">
        <v>26</v>
      </c>
      <c r="F576" s="56">
        <v>9</v>
      </c>
      <c r="G576" s="56" t="s">
        <v>27</v>
      </c>
      <c r="H576" s="56" t="s">
        <v>28</v>
      </c>
      <c r="I576" s="56" t="s">
        <v>41</v>
      </c>
      <c r="J576" s="56" t="s">
        <v>76</v>
      </c>
      <c r="K576" s="56"/>
      <c r="L576" s="56"/>
      <c r="M576" s="56" t="s">
        <v>32</v>
      </c>
      <c r="N576" s="57" t="s">
        <v>368</v>
      </c>
      <c r="O576" s="56">
        <v>24</v>
      </c>
      <c r="P576" s="56" t="s">
        <v>1292</v>
      </c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6"/>
      <c r="AD576" s="56"/>
      <c r="AE576" s="56"/>
      <c r="AF576" s="56"/>
      <c r="AG576" s="56"/>
      <c r="AH576" s="56"/>
      <c r="AI576" s="56"/>
      <c r="AJ576" s="56"/>
      <c r="AK576" s="56"/>
      <c r="AL576" s="56"/>
      <c r="AM576" s="56"/>
      <c r="AN576" s="56"/>
      <c r="AO576" s="56"/>
      <c r="AP576" s="56"/>
      <c r="AQ576" s="56"/>
      <c r="AR576" s="56"/>
      <c r="AS576" s="56"/>
      <c r="AT576" s="56"/>
      <c r="AU576" s="56"/>
      <c r="AV576" s="56"/>
      <c r="AW576" s="56"/>
      <c r="AX576" s="56"/>
      <c r="AY576" s="56"/>
      <c r="AZ576" s="56"/>
      <c r="BA576" s="56" t="s">
        <v>5930</v>
      </c>
      <c r="BB576" s="56"/>
      <c r="BC576" s="56"/>
      <c r="BD576" s="56"/>
      <c r="BE576" s="56"/>
      <c r="BF576" s="56"/>
      <c r="BG576" s="56"/>
      <c r="BH576" s="56"/>
      <c r="BI576" s="56"/>
      <c r="BJ576" s="56"/>
      <c r="BK576" s="56"/>
      <c r="BL576" s="56"/>
    </row>
    <row r="577" spans="1:64" s="27" customFormat="1" x14ac:dyDescent="0.2">
      <c r="A577" s="56" t="s">
        <v>724</v>
      </c>
      <c r="B577" s="28" t="s">
        <v>1290</v>
      </c>
      <c r="C577" s="56" t="s">
        <v>1322</v>
      </c>
      <c r="D577" s="56">
        <v>45</v>
      </c>
      <c r="E577" s="28" t="s">
        <v>26</v>
      </c>
      <c r="F577" s="56">
        <v>11</v>
      </c>
      <c r="G577" s="56" t="s">
        <v>27</v>
      </c>
      <c r="H577" s="56" t="s">
        <v>28</v>
      </c>
      <c r="I577" s="56" t="s">
        <v>41</v>
      </c>
      <c r="J577" s="56" t="s">
        <v>76</v>
      </c>
      <c r="K577" s="56"/>
      <c r="L577" s="56"/>
      <c r="M577" s="56" t="s">
        <v>32</v>
      </c>
      <c r="N577" s="57" t="s">
        <v>368</v>
      </c>
      <c r="O577" s="56">
        <v>24</v>
      </c>
      <c r="P577" s="56" t="s">
        <v>1292</v>
      </c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6"/>
      <c r="AD577" s="56"/>
      <c r="AE577" s="56"/>
      <c r="AF577" s="56"/>
      <c r="AG577" s="56"/>
      <c r="AH577" s="56"/>
      <c r="AI577" s="56"/>
      <c r="AJ577" s="56"/>
      <c r="AK577" s="56"/>
      <c r="AL577" s="56"/>
      <c r="AM577" s="56"/>
      <c r="AN577" s="56"/>
      <c r="AO577" s="56"/>
      <c r="AP577" s="56"/>
      <c r="AQ577" s="56"/>
      <c r="AR577" s="56"/>
      <c r="AS577" s="56"/>
      <c r="AT577" s="56"/>
      <c r="AU577" s="56"/>
      <c r="AV577" s="56"/>
      <c r="AW577" s="56"/>
      <c r="AX577" s="56"/>
      <c r="AY577" s="56"/>
      <c r="AZ577" s="56"/>
      <c r="BA577" s="56" t="s">
        <v>5930</v>
      </c>
      <c r="BB577" s="56"/>
      <c r="BC577" s="56"/>
      <c r="BD577" s="56"/>
      <c r="BE577" s="56"/>
      <c r="BF577" s="56"/>
      <c r="BG577" s="56"/>
      <c r="BH577" s="56"/>
      <c r="BI577" s="56"/>
      <c r="BJ577" s="56"/>
      <c r="BK577" s="56"/>
      <c r="BL577" s="56"/>
    </row>
    <row r="578" spans="1:64" s="27" customFormat="1" x14ac:dyDescent="0.2">
      <c r="A578" s="56" t="s">
        <v>724</v>
      </c>
      <c r="B578" s="28" t="s">
        <v>1290</v>
      </c>
      <c r="C578" s="56" t="s">
        <v>1323</v>
      </c>
      <c r="D578" s="56">
        <v>45</v>
      </c>
      <c r="E578" s="28" t="s">
        <v>26</v>
      </c>
      <c r="F578" s="56">
        <v>9</v>
      </c>
      <c r="G578" s="56" t="s">
        <v>27</v>
      </c>
      <c r="H578" s="56" t="s">
        <v>28</v>
      </c>
      <c r="I578" s="56" t="s">
        <v>41</v>
      </c>
      <c r="J578" s="56" t="s">
        <v>76</v>
      </c>
      <c r="K578" s="56"/>
      <c r="L578" s="56"/>
      <c r="M578" s="56" t="s">
        <v>32</v>
      </c>
      <c r="N578" s="57" t="s">
        <v>368</v>
      </c>
      <c r="O578" s="56">
        <v>24</v>
      </c>
      <c r="P578" s="56" t="s">
        <v>1292</v>
      </c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6"/>
      <c r="AD578" s="56"/>
      <c r="AE578" s="56"/>
      <c r="AF578" s="56"/>
      <c r="AG578" s="56"/>
      <c r="AH578" s="56"/>
      <c r="AI578" s="56"/>
      <c r="AJ578" s="56"/>
      <c r="AK578" s="56"/>
      <c r="AL578" s="56"/>
      <c r="AM578" s="56"/>
      <c r="AN578" s="56"/>
      <c r="AO578" s="56"/>
      <c r="AP578" s="56"/>
      <c r="AQ578" s="56"/>
      <c r="AR578" s="56"/>
      <c r="AS578" s="56"/>
      <c r="AT578" s="56"/>
      <c r="AU578" s="56"/>
      <c r="AV578" s="56"/>
      <c r="AW578" s="56"/>
      <c r="AX578" s="56"/>
      <c r="AY578" s="56"/>
      <c r="AZ578" s="56"/>
      <c r="BA578" s="56" t="s">
        <v>5930</v>
      </c>
      <c r="BB578" s="56"/>
      <c r="BC578" s="56"/>
      <c r="BD578" s="56"/>
      <c r="BE578" s="56"/>
      <c r="BF578" s="56"/>
      <c r="BG578" s="56"/>
      <c r="BH578" s="56"/>
      <c r="BI578" s="56"/>
      <c r="BJ578" s="56"/>
      <c r="BK578" s="56"/>
      <c r="BL578" s="56"/>
    </row>
    <row r="579" spans="1:64" s="27" customFormat="1" x14ac:dyDescent="0.2">
      <c r="A579" s="56" t="s">
        <v>724</v>
      </c>
      <c r="B579" s="28" t="s">
        <v>1290</v>
      </c>
      <c r="C579" s="56" t="s">
        <v>1324</v>
      </c>
      <c r="D579" s="56">
        <v>45</v>
      </c>
      <c r="E579" s="28" t="s">
        <v>26</v>
      </c>
      <c r="F579" s="56">
        <v>9</v>
      </c>
      <c r="G579" s="56" t="s">
        <v>27</v>
      </c>
      <c r="H579" s="56" t="s">
        <v>28</v>
      </c>
      <c r="I579" s="56" t="s">
        <v>41</v>
      </c>
      <c r="J579" s="56" t="s">
        <v>76</v>
      </c>
      <c r="K579" s="56"/>
      <c r="L579" s="56"/>
      <c r="M579" s="56" t="s">
        <v>32</v>
      </c>
      <c r="N579" s="57" t="s">
        <v>368</v>
      </c>
      <c r="O579" s="56">
        <v>24</v>
      </c>
      <c r="P579" s="56" t="s">
        <v>1292</v>
      </c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6"/>
      <c r="AD579" s="56"/>
      <c r="AE579" s="56"/>
      <c r="AF579" s="56"/>
      <c r="AG579" s="56"/>
      <c r="AH579" s="56"/>
      <c r="AI579" s="56"/>
      <c r="AJ579" s="56"/>
      <c r="AK579" s="56"/>
      <c r="AL579" s="56"/>
      <c r="AM579" s="56"/>
      <c r="AN579" s="56"/>
      <c r="AO579" s="56"/>
      <c r="AP579" s="56"/>
      <c r="AQ579" s="56"/>
      <c r="AR579" s="56"/>
      <c r="AS579" s="56"/>
      <c r="AT579" s="56"/>
      <c r="AU579" s="56"/>
      <c r="AV579" s="56"/>
      <c r="AW579" s="56"/>
      <c r="AX579" s="56"/>
      <c r="AY579" s="56"/>
      <c r="AZ579" s="56"/>
      <c r="BA579" s="56" t="s">
        <v>5930</v>
      </c>
      <c r="BB579" s="56"/>
      <c r="BC579" s="56"/>
      <c r="BD579" s="56"/>
      <c r="BE579" s="56"/>
      <c r="BF579" s="56"/>
      <c r="BG579" s="56"/>
      <c r="BH579" s="56"/>
      <c r="BI579" s="56"/>
      <c r="BJ579" s="56"/>
      <c r="BK579" s="56"/>
      <c r="BL579" s="56"/>
    </row>
    <row r="580" spans="1:64" s="27" customFormat="1" x14ac:dyDescent="0.2">
      <c r="A580" s="56" t="s">
        <v>724</v>
      </c>
      <c r="B580" s="28" t="s">
        <v>1290</v>
      </c>
      <c r="C580" s="56" t="s">
        <v>1325</v>
      </c>
      <c r="D580" s="56">
        <v>45</v>
      </c>
      <c r="E580" s="28" t="s">
        <v>26</v>
      </c>
      <c r="F580" s="56">
        <v>8</v>
      </c>
      <c r="G580" s="56" t="s">
        <v>27</v>
      </c>
      <c r="H580" s="56" t="s">
        <v>28</v>
      </c>
      <c r="I580" s="56" t="s">
        <v>41</v>
      </c>
      <c r="J580" s="56" t="s">
        <v>76</v>
      </c>
      <c r="K580" s="56"/>
      <c r="L580" s="56"/>
      <c r="M580" s="56" t="s">
        <v>32</v>
      </c>
      <c r="N580" s="57" t="s">
        <v>368</v>
      </c>
      <c r="O580" s="56">
        <v>24</v>
      </c>
      <c r="P580" s="56" t="s">
        <v>1292</v>
      </c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6"/>
      <c r="AD580" s="56"/>
      <c r="AE580" s="56"/>
      <c r="AF580" s="56"/>
      <c r="AG580" s="56"/>
      <c r="AH580" s="56"/>
      <c r="AI580" s="56"/>
      <c r="AJ580" s="56"/>
      <c r="AK580" s="56"/>
      <c r="AL580" s="56"/>
      <c r="AM580" s="56"/>
      <c r="AN580" s="56"/>
      <c r="AO580" s="56"/>
      <c r="AP580" s="56"/>
      <c r="AQ580" s="56"/>
      <c r="AR580" s="56"/>
      <c r="AS580" s="56"/>
      <c r="AT580" s="56"/>
      <c r="AU580" s="56"/>
      <c r="AV580" s="56"/>
      <c r="AW580" s="56"/>
      <c r="AX580" s="56"/>
      <c r="AY580" s="56"/>
      <c r="AZ580" s="56"/>
      <c r="BA580" s="56" t="s">
        <v>5930</v>
      </c>
      <c r="BB580" s="56"/>
      <c r="BC580" s="56"/>
      <c r="BD580" s="56"/>
      <c r="BE580" s="56"/>
      <c r="BF580" s="56"/>
      <c r="BG580" s="56"/>
      <c r="BH580" s="56"/>
      <c r="BI580" s="56"/>
      <c r="BJ580" s="56"/>
      <c r="BK580" s="56"/>
      <c r="BL580" s="56"/>
    </row>
    <row r="581" spans="1:64" s="27" customFormat="1" x14ac:dyDescent="0.2">
      <c r="A581" s="56" t="s">
        <v>724</v>
      </c>
      <c r="B581" s="28" t="s">
        <v>1290</v>
      </c>
      <c r="C581" s="56" t="s">
        <v>1326</v>
      </c>
      <c r="D581" s="56">
        <v>45</v>
      </c>
      <c r="E581" s="28" t="s">
        <v>26</v>
      </c>
      <c r="F581" s="56">
        <v>7</v>
      </c>
      <c r="G581" s="56" t="s">
        <v>27</v>
      </c>
      <c r="H581" s="56" t="s">
        <v>28</v>
      </c>
      <c r="I581" s="56" t="s">
        <v>41</v>
      </c>
      <c r="J581" s="56" t="s">
        <v>76</v>
      </c>
      <c r="K581" s="56"/>
      <c r="L581" s="56"/>
      <c r="M581" s="56" t="s">
        <v>32</v>
      </c>
      <c r="N581" s="57" t="s">
        <v>368</v>
      </c>
      <c r="O581" s="56">
        <v>24</v>
      </c>
      <c r="P581" s="56" t="s">
        <v>1292</v>
      </c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6"/>
      <c r="AD581" s="56"/>
      <c r="AE581" s="56"/>
      <c r="AF581" s="56"/>
      <c r="AG581" s="56"/>
      <c r="AH581" s="56"/>
      <c r="AI581" s="56"/>
      <c r="AJ581" s="56"/>
      <c r="AK581" s="56"/>
      <c r="AL581" s="56"/>
      <c r="AM581" s="56"/>
      <c r="AN581" s="56"/>
      <c r="AO581" s="56"/>
      <c r="AP581" s="56"/>
      <c r="AQ581" s="56"/>
      <c r="AR581" s="56"/>
      <c r="AS581" s="56"/>
      <c r="AT581" s="56"/>
      <c r="AU581" s="56"/>
      <c r="AV581" s="56"/>
      <c r="AW581" s="56"/>
      <c r="AX581" s="56"/>
      <c r="AY581" s="56"/>
      <c r="AZ581" s="56"/>
      <c r="BA581" s="56" t="s">
        <v>5930</v>
      </c>
      <c r="BB581" s="56"/>
      <c r="BC581" s="56"/>
      <c r="BD581" s="56"/>
      <c r="BE581" s="56"/>
      <c r="BF581" s="56"/>
      <c r="BG581" s="56"/>
      <c r="BH581" s="56"/>
      <c r="BI581" s="56"/>
      <c r="BJ581" s="56"/>
      <c r="BK581" s="56"/>
      <c r="BL581" s="56"/>
    </row>
    <row r="582" spans="1:64" s="27" customFormat="1" x14ac:dyDescent="0.2">
      <c r="A582" s="56" t="s">
        <v>724</v>
      </c>
      <c r="B582" s="28" t="s">
        <v>1290</v>
      </c>
      <c r="C582" s="56" t="s">
        <v>1327</v>
      </c>
      <c r="D582" s="56">
        <v>45</v>
      </c>
      <c r="E582" s="28" t="s">
        <v>26</v>
      </c>
      <c r="F582" s="56">
        <v>14</v>
      </c>
      <c r="G582" s="56" t="s">
        <v>27</v>
      </c>
      <c r="H582" s="56" t="s">
        <v>28</v>
      </c>
      <c r="I582" s="56" t="s">
        <v>41</v>
      </c>
      <c r="J582" s="56" t="s">
        <v>76</v>
      </c>
      <c r="K582" s="56"/>
      <c r="L582" s="56"/>
      <c r="M582" s="56" t="s">
        <v>32</v>
      </c>
      <c r="N582" s="57" t="s">
        <v>368</v>
      </c>
      <c r="O582" s="56">
        <v>24</v>
      </c>
      <c r="P582" s="56" t="s">
        <v>1292</v>
      </c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6"/>
      <c r="AD582" s="56"/>
      <c r="AE582" s="56"/>
      <c r="AF582" s="56"/>
      <c r="AG582" s="56"/>
      <c r="AH582" s="56"/>
      <c r="AI582" s="56"/>
      <c r="AJ582" s="56"/>
      <c r="AK582" s="56"/>
      <c r="AL582" s="56"/>
      <c r="AM582" s="56"/>
      <c r="AN582" s="56"/>
      <c r="AO582" s="56"/>
      <c r="AP582" s="56"/>
      <c r="AQ582" s="56"/>
      <c r="AR582" s="56"/>
      <c r="AS582" s="56"/>
      <c r="AT582" s="56"/>
      <c r="AU582" s="56"/>
      <c r="AV582" s="56"/>
      <c r="AW582" s="56"/>
      <c r="AX582" s="56"/>
      <c r="AY582" s="56"/>
      <c r="AZ582" s="56"/>
      <c r="BA582" s="56" t="s">
        <v>5930</v>
      </c>
      <c r="BB582" s="56"/>
      <c r="BC582" s="56"/>
      <c r="BD582" s="56"/>
      <c r="BE582" s="56"/>
      <c r="BF582" s="56"/>
      <c r="BG582" s="56"/>
      <c r="BH582" s="56"/>
      <c r="BI582" s="56"/>
      <c r="BJ582" s="56"/>
      <c r="BK582" s="56"/>
      <c r="BL582" s="56"/>
    </row>
    <row r="583" spans="1:64" s="27" customFormat="1" x14ac:dyDescent="0.2">
      <c r="A583" s="56" t="s">
        <v>724</v>
      </c>
      <c r="B583" s="28" t="s">
        <v>1290</v>
      </c>
      <c r="C583" s="56" t="s">
        <v>1328</v>
      </c>
      <c r="D583" s="56">
        <v>45</v>
      </c>
      <c r="E583" s="28" t="s">
        <v>26</v>
      </c>
      <c r="F583" s="56">
        <v>11</v>
      </c>
      <c r="G583" s="56" t="s">
        <v>27</v>
      </c>
      <c r="H583" s="56" t="s">
        <v>28</v>
      </c>
      <c r="I583" s="56" t="s">
        <v>41</v>
      </c>
      <c r="J583" s="56" t="s">
        <v>76</v>
      </c>
      <c r="K583" s="56"/>
      <c r="L583" s="56"/>
      <c r="M583" s="56" t="s">
        <v>32</v>
      </c>
      <c r="N583" s="57" t="s">
        <v>368</v>
      </c>
      <c r="O583" s="56">
        <v>24</v>
      </c>
      <c r="P583" s="56" t="s">
        <v>1292</v>
      </c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6"/>
      <c r="AD583" s="56"/>
      <c r="AE583" s="56"/>
      <c r="AF583" s="56"/>
      <c r="AG583" s="56"/>
      <c r="AH583" s="56"/>
      <c r="AI583" s="56"/>
      <c r="AJ583" s="56"/>
      <c r="AK583" s="56"/>
      <c r="AL583" s="56"/>
      <c r="AM583" s="56"/>
      <c r="AN583" s="56"/>
      <c r="AO583" s="56"/>
      <c r="AP583" s="56"/>
      <c r="AQ583" s="56"/>
      <c r="AR583" s="56"/>
      <c r="AS583" s="56"/>
      <c r="AT583" s="56"/>
      <c r="AU583" s="56"/>
      <c r="AV583" s="56"/>
      <c r="AW583" s="56"/>
      <c r="AX583" s="56"/>
      <c r="AY583" s="56"/>
      <c r="AZ583" s="56"/>
      <c r="BA583" s="56" t="s">
        <v>5930</v>
      </c>
      <c r="BB583" s="56"/>
      <c r="BC583" s="56"/>
      <c r="BD583" s="56"/>
      <c r="BE583" s="56"/>
      <c r="BF583" s="56"/>
      <c r="BG583" s="56"/>
      <c r="BH583" s="56"/>
      <c r="BI583" s="56"/>
      <c r="BJ583" s="56"/>
      <c r="BK583" s="56"/>
      <c r="BL583" s="56"/>
    </row>
    <row r="584" spans="1:64" s="27" customFormat="1" x14ac:dyDescent="0.2">
      <c r="A584" s="56" t="s">
        <v>724</v>
      </c>
      <c r="B584" s="28" t="s">
        <v>1290</v>
      </c>
      <c r="C584" s="56" t="s">
        <v>1329</v>
      </c>
      <c r="D584" s="56">
        <v>45</v>
      </c>
      <c r="E584" s="28" t="s">
        <v>26</v>
      </c>
      <c r="F584" s="56">
        <v>13</v>
      </c>
      <c r="G584" s="56" t="s">
        <v>27</v>
      </c>
      <c r="H584" s="56" t="s">
        <v>28</v>
      </c>
      <c r="I584" s="56" t="s">
        <v>41</v>
      </c>
      <c r="J584" s="56" t="s">
        <v>76</v>
      </c>
      <c r="K584" s="56"/>
      <c r="L584" s="56"/>
      <c r="M584" s="56" t="s">
        <v>32</v>
      </c>
      <c r="N584" s="57" t="s">
        <v>368</v>
      </c>
      <c r="O584" s="56">
        <v>24</v>
      </c>
      <c r="P584" s="56" t="s">
        <v>1292</v>
      </c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6"/>
      <c r="AD584" s="56"/>
      <c r="AE584" s="56"/>
      <c r="AF584" s="56"/>
      <c r="AG584" s="56"/>
      <c r="AH584" s="56"/>
      <c r="AI584" s="56"/>
      <c r="AJ584" s="56"/>
      <c r="AK584" s="56"/>
      <c r="AL584" s="56"/>
      <c r="AM584" s="56"/>
      <c r="AN584" s="56"/>
      <c r="AO584" s="56"/>
      <c r="AP584" s="56"/>
      <c r="AQ584" s="56"/>
      <c r="AR584" s="56"/>
      <c r="AS584" s="56"/>
      <c r="AT584" s="56"/>
      <c r="AU584" s="56"/>
      <c r="AV584" s="56"/>
      <c r="AW584" s="56"/>
      <c r="AX584" s="56"/>
      <c r="AY584" s="56"/>
      <c r="AZ584" s="56"/>
      <c r="BA584" s="56" t="s">
        <v>5930</v>
      </c>
      <c r="BB584" s="56"/>
      <c r="BC584" s="56"/>
      <c r="BD584" s="56"/>
      <c r="BE584" s="56"/>
      <c r="BF584" s="56"/>
      <c r="BG584" s="56"/>
      <c r="BH584" s="56"/>
      <c r="BI584" s="56"/>
      <c r="BJ584" s="56"/>
      <c r="BK584" s="56"/>
      <c r="BL584" s="56"/>
    </row>
    <row r="585" spans="1:64" s="27" customFormat="1" x14ac:dyDescent="0.2">
      <c r="A585" s="56" t="s">
        <v>724</v>
      </c>
      <c r="B585" s="28" t="s">
        <v>1290</v>
      </c>
      <c r="C585" s="56" t="s">
        <v>1330</v>
      </c>
      <c r="D585" s="56">
        <v>45</v>
      </c>
      <c r="E585" s="28" t="s">
        <v>26</v>
      </c>
      <c r="F585" s="56">
        <v>11</v>
      </c>
      <c r="G585" s="56" t="s">
        <v>27</v>
      </c>
      <c r="H585" s="56" t="s">
        <v>28</v>
      </c>
      <c r="I585" s="56" t="s">
        <v>41</v>
      </c>
      <c r="J585" s="56" t="s">
        <v>76</v>
      </c>
      <c r="K585" s="56"/>
      <c r="L585" s="56"/>
      <c r="M585" s="56" t="s">
        <v>32</v>
      </c>
      <c r="N585" s="57" t="s">
        <v>368</v>
      </c>
      <c r="O585" s="56">
        <v>24</v>
      </c>
      <c r="P585" s="56" t="s">
        <v>1292</v>
      </c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6"/>
      <c r="AD585" s="56"/>
      <c r="AE585" s="56"/>
      <c r="AF585" s="56"/>
      <c r="AG585" s="56"/>
      <c r="AH585" s="56"/>
      <c r="AI585" s="56"/>
      <c r="AJ585" s="56"/>
      <c r="AK585" s="56"/>
      <c r="AL585" s="56"/>
      <c r="AM585" s="56"/>
      <c r="AN585" s="56"/>
      <c r="AO585" s="56"/>
      <c r="AP585" s="56"/>
      <c r="AQ585" s="56"/>
      <c r="AR585" s="56"/>
      <c r="AS585" s="56"/>
      <c r="AT585" s="56"/>
      <c r="AU585" s="56"/>
      <c r="AV585" s="56"/>
      <c r="AW585" s="56"/>
      <c r="AX585" s="56"/>
      <c r="AY585" s="56"/>
      <c r="AZ585" s="56"/>
      <c r="BA585" s="56" t="s">
        <v>5930</v>
      </c>
      <c r="BB585" s="56"/>
      <c r="BC585" s="56"/>
      <c r="BD585" s="56"/>
      <c r="BE585" s="56"/>
      <c r="BF585" s="56"/>
      <c r="BG585" s="56"/>
      <c r="BH585" s="56"/>
      <c r="BI585" s="56"/>
      <c r="BJ585" s="56"/>
      <c r="BK585" s="56"/>
      <c r="BL585" s="56"/>
    </row>
    <row r="586" spans="1:64" s="27" customFormat="1" x14ac:dyDescent="0.2">
      <c r="A586" s="56" t="s">
        <v>724</v>
      </c>
      <c r="B586" s="28" t="s">
        <v>1290</v>
      </c>
      <c r="C586" s="56" t="s">
        <v>1331</v>
      </c>
      <c r="D586" s="56">
        <v>45</v>
      </c>
      <c r="E586" s="28" t="s">
        <v>26</v>
      </c>
      <c r="F586" s="56">
        <v>17</v>
      </c>
      <c r="G586" s="56" t="s">
        <v>27</v>
      </c>
      <c r="H586" s="56" t="s">
        <v>28</v>
      </c>
      <c r="I586" s="56" t="s">
        <v>41</v>
      </c>
      <c r="J586" s="56" t="s">
        <v>76</v>
      </c>
      <c r="K586" s="56"/>
      <c r="L586" s="56"/>
      <c r="M586" s="56" t="s">
        <v>32</v>
      </c>
      <c r="N586" s="57" t="s">
        <v>368</v>
      </c>
      <c r="O586" s="56">
        <v>24</v>
      </c>
      <c r="P586" s="56" t="s">
        <v>1292</v>
      </c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6"/>
      <c r="AD586" s="56"/>
      <c r="AE586" s="56"/>
      <c r="AF586" s="56"/>
      <c r="AG586" s="56"/>
      <c r="AH586" s="56"/>
      <c r="AI586" s="56"/>
      <c r="AJ586" s="56"/>
      <c r="AK586" s="56"/>
      <c r="AL586" s="56"/>
      <c r="AM586" s="56"/>
      <c r="AN586" s="56"/>
      <c r="AO586" s="56"/>
      <c r="AP586" s="56"/>
      <c r="AQ586" s="56"/>
      <c r="AR586" s="56"/>
      <c r="AS586" s="56"/>
      <c r="AT586" s="56"/>
      <c r="AU586" s="56"/>
      <c r="AV586" s="56"/>
      <c r="AW586" s="56"/>
      <c r="AX586" s="56"/>
      <c r="AY586" s="56"/>
      <c r="AZ586" s="56"/>
      <c r="BA586" s="56" t="s">
        <v>5930</v>
      </c>
      <c r="BB586" s="56"/>
      <c r="BC586" s="56"/>
      <c r="BD586" s="56"/>
      <c r="BE586" s="56"/>
      <c r="BF586" s="56"/>
      <c r="BG586" s="56"/>
      <c r="BH586" s="56"/>
      <c r="BI586" s="56"/>
      <c r="BJ586" s="56"/>
      <c r="BK586" s="56"/>
      <c r="BL586" s="56"/>
    </row>
    <row r="587" spans="1:64" s="27" customFormat="1" x14ac:dyDescent="0.2">
      <c r="A587" s="56" t="s">
        <v>724</v>
      </c>
      <c r="B587" s="28" t="s">
        <v>1290</v>
      </c>
      <c r="C587" s="56" t="s">
        <v>1332</v>
      </c>
      <c r="D587" s="56">
        <v>45</v>
      </c>
      <c r="E587" s="28" t="s">
        <v>26</v>
      </c>
      <c r="F587" s="56">
        <v>10</v>
      </c>
      <c r="G587" s="56" t="s">
        <v>27</v>
      </c>
      <c r="H587" s="56" t="s">
        <v>28</v>
      </c>
      <c r="I587" s="56" t="s">
        <v>41</v>
      </c>
      <c r="J587" s="56" t="s">
        <v>76</v>
      </c>
      <c r="K587" s="56"/>
      <c r="L587" s="56"/>
      <c r="M587" s="56" t="s">
        <v>32</v>
      </c>
      <c r="N587" s="57" t="s">
        <v>368</v>
      </c>
      <c r="O587" s="56">
        <v>24</v>
      </c>
      <c r="P587" s="56" t="s">
        <v>1292</v>
      </c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6"/>
      <c r="AD587" s="56"/>
      <c r="AE587" s="56"/>
      <c r="AF587" s="56"/>
      <c r="AG587" s="56"/>
      <c r="AH587" s="56"/>
      <c r="AI587" s="56"/>
      <c r="AJ587" s="56"/>
      <c r="AK587" s="56"/>
      <c r="AL587" s="56"/>
      <c r="AM587" s="56"/>
      <c r="AN587" s="56"/>
      <c r="AO587" s="56"/>
      <c r="AP587" s="56"/>
      <c r="AQ587" s="56"/>
      <c r="AR587" s="56"/>
      <c r="AS587" s="56"/>
      <c r="AT587" s="56"/>
      <c r="AU587" s="56"/>
      <c r="AV587" s="56"/>
      <c r="AW587" s="56"/>
      <c r="AX587" s="56"/>
      <c r="AY587" s="56"/>
      <c r="AZ587" s="56"/>
      <c r="BA587" s="56" t="s">
        <v>5930</v>
      </c>
      <c r="BB587" s="56"/>
      <c r="BC587" s="56"/>
      <c r="BD587" s="56"/>
      <c r="BE587" s="56"/>
      <c r="BF587" s="56"/>
      <c r="BG587" s="56"/>
      <c r="BH587" s="56"/>
      <c r="BI587" s="56"/>
      <c r="BJ587" s="56"/>
      <c r="BK587" s="56"/>
      <c r="BL587" s="56"/>
    </row>
    <row r="588" spans="1:64" s="27" customFormat="1" x14ac:dyDescent="0.2">
      <c r="A588" s="56" t="s">
        <v>724</v>
      </c>
      <c r="B588" s="28" t="s">
        <v>1290</v>
      </c>
      <c r="C588" s="56" t="s">
        <v>1333</v>
      </c>
      <c r="D588" s="56">
        <v>45</v>
      </c>
      <c r="E588" s="28" t="s">
        <v>26</v>
      </c>
      <c r="F588" s="56">
        <v>12</v>
      </c>
      <c r="G588" s="56" t="s">
        <v>27</v>
      </c>
      <c r="H588" s="56" t="s">
        <v>28</v>
      </c>
      <c r="I588" s="56" t="s">
        <v>41</v>
      </c>
      <c r="J588" s="56" t="s">
        <v>76</v>
      </c>
      <c r="K588" s="56"/>
      <c r="L588" s="56"/>
      <c r="M588" s="56" t="s">
        <v>32</v>
      </c>
      <c r="N588" s="57" t="s">
        <v>368</v>
      </c>
      <c r="O588" s="56">
        <v>24</v>
      </c>
      <c r="P588" s="56" t="s">
        <v>1292</v>
      </c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6"/>
      <c r="AD588" s="56"/>
      <c r="AE588" s="56"/>
      <c r="AF588" s="56"/>
      <c r="AG588" s="56"/>
      <c r="AH588" s="56"/>
      <c r="AI588" s="56"/>
      <c r="AJ588" s="56"/>
      <c r="AK588" s="56"/>
      <c r="AL588" s="56"/>
      <c r="AM588" s="56"/>
      <c r="AN588" s="56"/>
      <c r="AO588" s="56"/>
      <c r="AP588" s="56"/>
      <c r="AQ588" s="56"/>
      <c r="AR588" s="56"/>
      <c r="AS588" s="56"/>
      <c r="AT588" s="56"/>
      <c r="AU588" s="56"/>
      <c r="AV588" s="56"/>
      <c r="AW588" s="56"/>
      <c r="AX588" s="56"/>
      <c r="AY588" s="56"/>
      <c r="AZ588" s="56"/>
      <c r="BA588" s="56" t="s">
        <v>5930</v>
      </c>
      <c r="BB588" s="56"/>
      <c r="BC588" s="56"/>
      <c r="BD588" s="56"/>
      <c r="BE588" s="56"/>
      <c r="BF588" s="56"/>
      <c r="BG588" s="56"/>
      <c r="BH588" s="56"/>
      <c r="BI588" s="56"/>
      <c r="BJ588" s="56"/>
      <c r="BK588" s="56"/>
      <c r="BL588" s="56"/>
    </row>
    <row r="589" spans="1:64" s="27" customFormat="1" x14ac:dyDescent="0.2">
      <c r="A589" s="56" t="s">
        <v>724</v>
      </c>
      <c r="B589" s="28" t="s">
        <v>1290</v>
      </c>
      <c r="C589" s="56" t="s">
        <v>1334</v>
      </c>
      <c r="D589" s="56">
        <v>45</v>
      </c>
      <c r="E589" s="28" t="s">
        <v>26</v>
      </c>
      <c r="F589" s="56">
        <v>14</v>
      </c>
      <c r="G589" s="56" t="s">
        <v>27</v>
      </c>
      <c r="H589" s="56" t="s">
        <v>28</v>
      </c>
      <c r="I589" s="56" t="s">
        <v>41</v>
      </c>
      <c r="J589" s="56" t="s">
        <v>76</v>
      </c>
      <c r="K589" s="56"/>
      <c r="L589" s="56"/>
      <c r="M589" s="56" t="s">
        <v>32</v>
      </c>
      <c r="N589" s="57" t="s">
        <v>368</v>
      </c>
      <c r="O589" s="56">
        <v>24</v>
      </c>
      <c r="P589" s="56" t="s">
        <v>1292</v>
      </c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6"/>
      <c r="AD589" s="56"/>
      <c r="AE589" s="56"/>
      <c r="AF589" s="56"/>
      <c r="AG589" s="56"/>
      <c r="AH589" s="56"/>
      <c r="AI589" s="56"/>
      <c r="AJ589" s="56"/>
      <c r="AK589" s="56"/>
      <c r="AL589" s="56"/>
      <c r="AM589" s="56"/>
      <c r="AN589" s="56"/>
      <c r="AO589" s="56"/>
      <c r="AP589" s="56"/>
      <c r="AQ589" s="56"/>
      <c r="AR589" s="56"/>
      <c r="AS589" s="56"/>
      <c r="AT589" s="56"/>
      <c r="AU589" s="56"/>
      <c r="AV589" s="56"/>
      <c r="AW589" s="56"/>
      <c r="AX589" s="56"/>
      <c r="AY589" s="56"/>
      <c r="AZ589" s="56"/>
      <c r="BA589" s="56" t="s">
        <v>5930</v>
      </c>
      <c r="BB589" s="56"/>
      <c r="BC589" s="56"/>
      <c r="BD589" s="56"/>
      <c r="BE589" s="56"/>
      <c r="BF589" s="56"/>
      <c r="BG589" s="56"/>
      <c r="BH589" s="56"/>
      <c r="BI589" s="56"/>
      <c r="BJ589" s="56"/>
      <c r="BK589" s="56"/>
      <c r="BL589" s="56"/>
    </row>
    <row r="590" spans="1:64" s="27" customFormat="1" x14ac:dyDescent="0.2">
      <c r="A590" s="56" t="s">
        <v>724</v>
      </c>
      <c r="B590" s="28" t="s">
        <v>1290</v>
      </c>
      <c r="C590" s="56" t="s">
        <v>1335</v>
      </c>
      <c r="D590" s="56">
        <v>45</v>
      </c>
      <c r="E590" s="28" t="s">
        <v>26</v>
      </c>
      <c r="F590" s="56">
        <v>9</v>
      </c>
      <c r="G590" s="56" t="s">
        <v>27</v>
      </c>
      <c r="H590" s="56" t="s">
        <v>28</v>
      </c>
      <c r="I590" s="56" t="s">
        <v>41</v>
      </c>
      <c r="J590" s="56" t="s">
        <v>76</v>
      </c>
      <c r="K590" s="56"/>
      <c r="L590" s="56"/>
      <c r="M590" s="56" t="s">
        <v>32</v>
      </c>
      <c r="N590" s="57" t="s">
        <v>368</v>
      </c>
      <c r="O590" s="56">
        <v>24</v>
      </c>
      <c r="P590" s="56" t="s">
        <v>1292</v>
      </c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6"/>
      <c r="AD590" s="56"/>
      <c r="AE590" s="56"/>
      <c r="AF590" s="56"/>
      <c r="AG590" s="56"/>
      <c r="AH590" s="56"/>
      <c r="AI590" s="56"/>
      <c r="AJ590" s="56"/>
      <c r="AK590" s="56"/>
      <c r="AL590" s="56"/>
      <c r="AM590" s="56"/>
      <c r="AN590" s="56"/>
      <c r="AO590" s="56"/>
      <c r="AP590" s="56"/>
      <c r="AQ590" s="56"/>
      <c r="AR590" s="56"/>
      <c r="AS590" s="56"/>
      <c r="AT590" s="56"/>
      <c r="AU590" s="56"/>
      <c r="AV590" s="56"/>
      <c r="AW590" s="56"/>
      <c r="AX590" s="56"/>
      <c r="AY590" s="56"/>
      <c r="AZ590" s="56"/>
      <c r="BA590" s="56" t="s">
        <v>5930</v>
      </c>
      <c r="BB590" s="56"/>
      <c r="BC590" s="56"/>
      <c r="BD590" s="56"/>
      <c r="BE590" s="56"/>
      <c r="BF590" s="56"/>
      <c r="BG590" s="56"/>
      <c r="BH590" s="56"/>
      <c r="BI590" s="56"/>
      <c r="BJ590" s="56"/>
      <c r="BK590" s="56"/>
      <c r="BL590" s="56"/>
    </row>
    <row r="591" spans="1:64" s="27" customFormat="1" x14ac:dyDescent="0.2">
      <c r="A591" s="56" t="s">
        <v>724</v>
      </c>
      <c r="B591" s="28" t="s">
        <v>1290</v>
      </c>
      <c r="C591" s="56" t="s">
        <v>1336</v>
      </c>
      <c r="D591" s="56">
        <v>100</v>
      </c>
      <c r="E591" s="28" t="s">
        <v>26</v>
      </c>
      <c r="F591" s="56">
        <v>11</v>
      </c>
      <c r="G591" s="56" t="s">
        <v>27</v>
      </c>
      <c r="H591" s="56" t="s">
        <v>28</v>
      </c>
      <c r="I591" s="56" t="s">
        <v>41</v>
      </c>
      <c r="J591" s="56" t="s">
        <v>76</v>
      </c>
      <c r="K591" s="56"/>
      <c r="L591" s="56"/>
      <c r="M591" s="56" t="s">
        <v>32</v>
      </c>
      <c r="N591" s="57" t="s">
        <v>368</v>
      </c>
      <c r="O591" s="56">
        <v>24</v>
      </c>
      <c r="P591" s="56" t="s">
        <v>1292</v>
      </c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6"/>
      <c r="AD591" s="56"/>
      <c r="AE591" s="56"/>
      <c r="AF591" s="56"/>
      <c r="AG591" s="56"/>
      <c r="AH591" s="56"/>
      <c r="AI591" s="56"/>
      <c r="AJ591" s="56"/>
      <c r="AK591" s="56"/>
      <c r="AL591" s="56"/>
      <c r="AM591" s="56"/>
      <c r="AN591" s="56"/>
      <c r="AO591" s="56"/>
      <c r="AP591" s="56"/>
      <c r="AQ591" s="56"/>
      <c r="AR591" s="56"/>
      <c r="AS591" s="56"/>
      <c r="AT591" s="56"/>
      <c r="AU591" s="56"/>
      <c r="AV591" s="56"/>
      <c r="AW591" s="56"/>
      <c r="AX591" s="56"/>
      <c r="AY591" s="56"/>
      <c r="AZ591" s="56"/>
      <c r="BA591" s="56" t="s">
        <v>5930</v>
      </c>
      <c r="BB591" s="56"/>
      <c r="BC591" s="56"/>
      <c r="BD591" s="56"/>
      <c r="BE591" s="56"/>
      <c r="BF591" s="56"/>
      <c r="BG591" s="56"/>
      <c r="BH591" s="56"/>
      <c r="BI591" s="56"/>
      <c r="BJ591" s="56"/>
      <c r="BK591" s="56"/>
      <c r="BL591" s="56"/>
    </row>
    <row r="592" spans="1:64" s="27" customFormat="1" x14ac:dyDescent="0.2">
      <c r="A592" s="56" t="s">
        <v>724</v>
      </c>
      <c r="B592" s="28" t="s">
        <v>1290</v>
      </c>
      <c r="C592" s="56" t="s">
        <v>1337</v>
      </c>
      <c r="D592" s="56">
        <v>230</v>
      </c>
      <c r="E592" s="28" t="s">
        <v>26</v>
      </c>
      <c r="F592" s="56">
        <v>12</v>
      </c>
      <c r="G592" s="56" t="s">
        <v>27</v>
      </c>
      <c r="H592" s="56" t="s">
        <v>28</v>
      </c>
      <c r="I592" s="56" t="s">
        <v>41</v>
      </c>
      <c r="J592" s="56" t="s">
        <v>76</v>
      </c>
      <c r="K592" s="56"/>
      <c r="L592" s="56"/>
      <c r="M592" s="56" t="s">
        <v>32</v>
      </c>
      <c r="N592" s="57" t="s">
        <v>368</v>
      </c>
      <c r="O592" s="56">
        <v>24</v>
      </c>
      <c r="P592" s="56" t="s">
        <v>1292</v>
      </c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6"/>
      <c r="AD592" s="56"/>
      <c r="AE592" s="56"/>
      <c r="AF592" s="56"/>
      <c r="AG592" s="56"/>
      <c r="AH592" s="56"/>
      <c r="AI592" s="56"/>
      <c r="AJ592" s="56"/>
      <c r="AK592" s="56"/>
      <c r="AL592" s="56"/>
      <c r="AM592" s="56"/>
      <c r="AN592" s="56"/>
      <c r="AO592" s="56"/>
      <c r="AP592" s="56"/>
      <c r="AQ592" s="56"/>
      <c r="AR592" s="56"/>
      <c r="AS592" s="56"/>
      <c r="AT592" s="56"/>
      <c r="AU592" s="56"/>
      <c r="AV592" s="56"/>
      <c r="AW592" s="56"/>
      <c r="AX592" s="56"/>
      <c r="AY592" s="56"/>
      <c r="AZ592" s="56"/>
      <c r="BA592" s="56" t="s">
        <v>5930</v>
      </c>
      <c r="BB592" s="56"/>
      <c r="BC592" s="56"/>
      <c r="BD592" s="56"/>
      <c r="BE592" s="56"/>
      <c r="BF592" s="56"/>
      <c r="BG592" s="56"/>
      <c r="BH592" s="56"/>
      <c r="BI592" s="56"/>
      <c r="BJ592" s="56"/>
      <c r="BK592" s="56"/>
      <c r="BL592" s="56"/>
    </row>
    <row r="593" spans="1:64" s="27" customFormat="1" x14ac:dyDescent="0.2">
      <c r="A593" s="56" t="s">
        <v>724</v>
      </c>
      <c r="B593" s="28" t="s">
        <v>1290</v>
      </c>
      <c r="C593" s="56" t="s">
        <v>1338</v>
      </c>
      <c r="D593" s="56">
        <v>230</v>
      </c>
      <c r="E593" s="28" t="s">
        <v>26</v>
      </c>
      <c r="F593" s="56">
        <v>9</v>
      </c>
      <c r="G593" s="56" t="s">
        <v>27</v>
      </c>
      <c r="H593" s="56" t="s">
        <v>28</v>
      </c>
      <c r="I593" s="56" t="s">
        <v>41</v>
      </c>
      <c r="J593" s="56" t="s">
        <v>629</v>
      </c>
      <c r="K593" s="56" t="s">
        <v>655</v>
      </c>
      <c r="L593" s="56" t="s">
        <v>1072</v>
      </c>
      <c r="M593" s="56" t="s">
        <v>32</v>
      </c>
      <c r="N593" s="57" t="s">
        <v>368</v>
      </c>
      <c r="O593" s="56">
        <v>24</v>
      </c>
      <c r="P593" s="56" t="s">
        <v>1292</v>
      </c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6"/>
      <c r="AD593" s="56"/>
      <c r="AE593" s="56"/>
      <c r="AF593" s="56"/>
      <c r="AG593" s="56"/>
      <c r="AH593" s="56"/>
      <c r="AI593" s="56"/>
      <c r="AJ593" s="56"/>
      <c r="AK593" s="56"/>
      <c r="AL593" s="56"/>
      <c r="AM593" s="56"/>
      <c r="AN593" s="56"/>
      <c r="AO593" s="56"/>
      <c r="AP593" s="56"/>
      <c r="AQ593" s="56"/>
      <c r="AR593" s="56"/>
      <c r="AS593" s="56"/>
      <c r="AT593" s="56"/>
      <c r="AU593" s="56"/>
      <c r="AV593" s="56"/>
      <c r="AW593" s="56"/>
      <c r="AX593" s="56"/>
      <c r="AY593" s="56"/>
      <c r="AZ593" s="56"/>
      <c r="BA593" s="56" t="s">
        <v>5930</v>
      </c>
      <c r="BB593" s="56"/>
      <c r="BC593" s="56"/>
      <c r="BD593" s="56"/>
      <c r="BE593" s="56"/>
      <c r="BF593" s="56"/>
      <c r="BG593" s="56"/>
      <c r="BH593" s="56"/>
      <c r="BI593" s="56"/>
      <c r="BJ593" s="56"/>
      <c r="BK593" s="56"/>
      <c r="BL593" s="56"/>
    </row>
    <row r="594" spans="1:64" s="27" customFormat="1" x14ac:dyDescent="0.2">
      <c r="A594" s="56" t="s">
        <v>724</v>
      </c>
      <c r="B594" s="28" t="s">
        <v>1290</v>
      </c>
      <c r="C594" s="56" t="s">
        <v>1339</v>
      </c>
      <c r="D594" s="56">
        <v>230</v>
      </c>
      <c r="E594" s="28" t="s">
        <v>26</v>
      </c>
      <c r="F594" s="56">
        <v>10</v>
      </c>
      <c r="G594" s="56" t="s">
        <v>27</v>
      </c>
      <c r="H594" s="56" t="s">
        <v>28</v>
      </c>
      <c r="I594" s="56" t="s">
        <v>41</v>
      </c>
      <c r="J594" s="56" t="s">
        <v>76</v>
      </c>
      <c r="K594" s="56"/>
      <c r="L594" s="56"/>
      <c r="M594" s="56" t="s">
        <v>32</v>
      </c>
      <c r="N594" s="57" t="s">
        <v>368</v>
      </c>
      <c r="O594" s="56">
        <v>24</v>
      </c>
      <c r="P594" s="56" t="s">
        <v>1292</v>
      </c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6"/>
      <c r="AD594" s="56"/>
      <c r="AE594" s="56"/>
      <c r="AF594" s="56"/>
      <c r="AG594" s="56"/>
      <c r="AH594" s="56"/>
      <c r="AI594" s="56"/>
      <c r="AJ594" s="56"/>
      <c r="AK594" s="56"/>
      <c r="AL594" s="56"/>
      <c r="AM594" s="56"/>
      <c r="AN594" s="56"/>
      <c r="AO594" s="56"/>
      <c r="AP594" s="56"/>
      <c r="AQ594" s="56"/>
      <c r="AR594" s="56"/>
      <c r="AS594" s="56"/>
      <c r="AT594" s="56"/>
      <c r="AU594" s="56"/>
      <c r="AV594" s="56"/>
      <c r="AW594" s="56"/>
      <c r="AX594" s="56"/>
      <c r="AY594" s="56"/>
      <c r="AZ594" s="56"/>
      <c r="BA594" s="56" t="s">
        <v>5930</v>
      </c>
      <c r="BB594" s="56"/>
      <c r="BC594" s="56"/>
      <c r="BD594" s="56"/>
      <c r="BE594" s="56"/>
      <c r="BF594" s="56"/>
      <c r="BG594" s="56"/>
      <c r="BH594" s="56"/>
      <c r="BI594" s="56"/>
      <c r="BJ594" s="56"/>
      <c r="BK594" s="56"/>
      <c r="BL594" s="56"/>
    </row>
    <row r="595" spans="1:64" s="27" customFormat="1" x14ac:dyDescent="0.2">
      <c r="A595" s="56" t="s">
        <v>724</v>
      </c>
      <c r="B595" s="28" t="s">
        <v>1290</v>
      </c>
      <c r="C595" s="56" t="s">
        <v>1340</v>
      </c>
      <c r="D595" s="56">
        <v>230</v>
      </c>
      <c r="E595" s="28" t="s">
        <v>26</v>
      </c>
      <c r="F595" s="56">
        <v>15</v>
      </c>
      <c r="G595" s="56" t="s">
        <v>27</v>
      </c>
      <c r="H595" s="56" t="s">
        <v>28</v>
      </c>
      <c r="I595" s="56" t="s">
        <v>41</v>
      </c>
      <c r="J595" s="56" t="s">
        <v>76</v>
      </c>
      <c r="K595" s="56"/>
      <c r="L595" s="56"/>
      <c r="M595" s="56" t="s">
        <v>32</v>
      </c>
      <c r="N595" s="57" t="s">
        <v>368</v>
      </c>
      <c r="O595" s="56">
        <v>24</v>
      </c>
      <c r="P595" s="56" t="s">
        <v>1292</v>
      </c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6"/>
      <c r="AD595" s="56"/>
      <c r="AE595" s="56"/>
      <c r="AF595" s="56"/>
      <c r="AG595" s="56"/>
      <c r="AH595" s="56"/>
      <c r="AI595" s="56"/>
      <c r="AJ595" s="56"/>
      <c r="AK595" s="56"/>
      <c r="AL595" s="56"/>
      <c r="AM595" s="56"/>
      <c r="AN595" s="56"/>
      <c r="AO595" s="56"/>
      <c r="AP595" s="56"/>
      <c r="AQ595" s="56"/>
      <c r="AR595" s="56"/>
      <c r="AS595" s="56"/>
      <c r="AT595" s="56"/>
      <c r="AU595" s="56"/>
      <c r="AV595" s="56"/>
      <c r="AW595" s="56"/>
      <c r="AX595" s="56"/>
      <c r="AY595" s="56"/>
      <c r="AZ595" s="56"/>
      <c r="BA595" s="56" t="s">
        <v>5930</v>
      </c>
      <c r="BB595" s="56"/>
      <c r="BC595" s="56"/>
      <c r="BD595" s="56"/>
      <c r="BE595" s="56"/>
      <c r="BF595" s="56"/>
      <c r="BG595" s="56"/>
      <c r="BH595" s="56"/>
      <c r="BI595" s="56"/>
      <c r="BJ595" s="56"/>
      <c r="BK595" s="56"/>
      <c r="BL595" s="56"/>
    </row>
    <row r="596" spans="1:64" s="27" customFormat="1" x14ac:dyDescent="0.2">
      <c r="A596" s="56" t="s">
        <v>724</v>
      </c>
      <c r="B596" s="28" t="s">
        <v>1290</v>
      </c>
      <c r="C596" s="56" t="s">
        <v>1341</v>
      </c>
      <c r="D596" s="56">
        <v>230</v>
      </c>
      <c r="E596" s="28" t="s">
        <v>26</v>
      </c>
      <c r="F596" s="56">
        <v>11</v>
      </c>
      <c r="G596" s="56" t="s">
        <v>27</v>
      </c>
      <c r="H596" s="56" t="s">
        <v>28</v>
      </c>
      <c r="I596" s="56" t="s">
        <v>41</v>
      </c>
      <c r="J596" s="56" t="s">
        <v>76</v>
      </c>
      <c r="K596" s="56"/>
      <c r="L596" s="56"/>
      <c r="M596" s="56" t="s">
        <v>32</v>
      </c>
      <c r="N596" s="57" t="s">
        <v>368</v>
      </c>
      <c r="O596" s="56">
        <v>24</v>
      </c>
      <c r="P596" s="56" t="s">
        <v>1292</v>
      </c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6"/>
      <c r="AD596" s="56"/>
      <c r="AE596" s="56"/>
      <c r="AF596" s="56"/>
      <c r="AG596" s="56"/>
      <c r="AH596" s="56"/>
      <c r="AI596" s="56"/>
      <c r="AJ596" s="56"/>
      <c r="AK596" s="56"/>
      <c r="AL596" s="56"/>
      <c r="AM596" s="56"/>
      <c r="AN596" s="56"/>
      <c r="AO596" s="56"/>
      <c r="AP596" s="56"/>
      <c r="AQ596" s="56"/>
      <c r="AR596" s="56"/>
      <c r="AS596" s="56"/>
      <c r="AT596" s="56"/>
      <c r="AU596" s="56"/>
      <c r="AV596" s="56"/>
      <c r="AW596" s="56"/>
      <c r="AX596" s="56"/>
      <c r="AY596" s="56"/>
      <c r="AZ596" s="56"/>
      <c r="BA596" s="56" t="s">
        <v>5930</v>
      </c>
      <c r="BB596" s="56"/>
      <c r="BC596" s="56"/>
      <c r="BD596" s="56"/>
      <c r="BE596" s="56"/>
      <c r="BF596" s="56"/>
      <c r="BG596" s="56"/>
      <c r="BH596" s="56"/>
      <c r="BI596" s="56"/>
      <c r="BJ596" s="56"/>
      <c r="BK596" s="56"/>
      <c r="BL596" s="56"/>
    </row>
    <row r="597" spans="1:64" s="27" customFormat="1" x14ac:dyDescent="0.2">
      <c r="A597" s="56" t="s">
        <v>724</v>
      </c>
      <c r="B597" s="28" t="s">
        <v>1290</v>
      </c>
      <c r="C597" s="56" t="s">
        <v>1342</v>
      </c>
      <c r="D597" s="56">
        <v>230</v>
      </c>
      <c r="E597" s="28" t="s">
        <v>26</v>
      </c>
      <c r="F597" s="56">
        <v>11</v>
      </c>
      <c r="G597" s="56" t="s">
        <v>27</v>
      </c>
      <c r="H597" s="56" t="s">
        <v>28</v>
      </c>
      <c r="I597" s="56" t="s">
        <v>41</v>
      </c>
      <c r="J597" s="56" t="s">
        <v>76</v>
      </c>
      <c r="K597" s="56"/>
      <c r="L597" s="56"/>
      <c r="M597" s="56" t="s">
        <v>32</v>
      </c>
      <c r="N597" s="57" t="s">
        <v>368</v>
      </c>
      <c r="O597" s="56">
        <v>24</v>
      </c>
      <c r="P597" s="56" t="s">
        <v>1292</v>
      </c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6"/>
      <c r="AD597" s="56"/>
      <c r="AE597" s="56"/>
      <c r="AF597" s="56"/>
      <c r="AG597" s="56"/>
      <c r="AH597" s="56"/>
      <c r="AI597" s="56"/>
      <c r="AJ597" s="56"/>
      <c r="AK597" s="56"/>
      <c r="AL597" s="56"/>
      <c r="AM597" s="56"/>
      <c r="AN597" s="56"/>
      <c r="AO597" s="56"/>
      <c r="AP597" s="56"/>
      <c r="AQ597" s="56"/>
      <c r="AR597" s="56"/>
      <c r="AS597" s="56"/>
      <c r="AT597" s="56"/>
      <c r="AU597" s="56"/>
      <c r="AV597" s="56"/>
      <c r="AW597" s="56"/>
      <c r="AX597" s="56"/>
      <c r="AY597" s="56"/>
      <c r="AZ597" s="56"/>
      <c r="BA597" s="56" t="s">
        <v>5930</v>
      </c>
      <c r="BB597" s="56"/>
      <c r="BC597" s="56"/>
      <c r="BD597" s="56"/>
      <c r="BE597" s="56"/>
      <c r="BF597" s="56"/>
      <c r="BG597" s="56"/>
      <c r="BH597" s="56"/>
      <c r="BI597" s="56"/>
      <c r="BJ597" s="56"/>
      <c r="BK597" s="56"/>
      <c r="BL597" s="56"/>
    </row>
    <row r="598" spans="1:64" s="27" customFormat="1" x14ac:dyDescent="0.2">
      <c r="A598" s="56" t="s">
        <v>724</v>
      </c>
      <c r="B598" s="28" t="s">
        <v>1290</v>
      </c>
      <c r="C598" s="56" t="s">
        <v>1343</v>
      </c>
      <c r="D598" s="28">
        <v>500</v>
      </c>
      <c r="E598" s="28" t="s">
        <v>26</v>
      </c>
      <c r="F598" s="56">
        <v>10</v>
      </c>
      <c r="G598" s="56" t="s">
        <v>27</v>
      </c>
      <c r="H598" s="56" t="s">
        <v>28</v>
      </c>
      <c r="I598" s="56" t="s">
        <v>41</v>
      </c>
      <c r="J598" s="56" t="s">
        <v>76</v>
      </c>
      <c r="K598" s="56"/>
      <c r="L598" s="56"/>
      <c r="M598" s="56" t="s">
        <v>32</v>
      </c>
      <c r="N598" s="57" t="s">
        <v>368</v>
      </c>
      <c r="O598" s="56">
        <v>24</v>
      </c>
      <c r="P598" s="56" t="s">
        <v>1292</v>
      </c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6"/>
      <c r="AD598" s="56"/>
      <c r="AE598" s="56"/>
      <c r="AF598" s="56"/>
      <c r="AG598" s="56"/>
      <c r="AH598" s="56"/>
      <c r="AI598" s="56"/>
      <c r="AJ598" s="56"/>
      <c r="AK598" s="56"/>
      <c r="AL598" s="56"/>
      <c r="AM598" s="56"/>
      <c r="AN598" s="56"/>
      <c r="AO598" s="56"/>
      <c r="AP598" s="56"/>
      <c r="AQ598" s="56"/>
      <c r="AR598" s="56"/>
      <c r="AS598" s="56"/>
      <c r="AT598" s="56"/>
      <c r="AU598" s="56"/>
      <c r="AV598" s="56"/>
      <c r="AW598" s="56"/>
      <c r="AX598" s="56"/>
      <c r="AY598" s="56"/>
      <c r="AZ598" s="56"/>
      <c r="BA598" s="56" t="s">
        <v>5930</v>
      </c>
      <c r="BB598" s="56"/>
      <c r="BC598" s="56"/>
      <c r="BD598" s="56"/>
      <c r="BE598" s="56"/>
      <c r="BF598" s="56"/>
      <c r="BG598" s="56"/>
      <c r="BH598" s="56"/>
      <c r="BI598" s="56"/>
      <c r="BJ598" s="56"/>
      <c r="BK598" s="56"/>
      <c r="BL598" s="56"/>
    </row>
    <row r="599" spans="1:64" s="27" customFormat="1" x14ac:dyDescent="0.2">
      <c r="A599" s="56" t="s">
        <v>724</v>
      </c>
      <c r="B599" s="28" t="s">
        <v>1290</v>
      </c>
      <c r="C599" s="56" t="s">
        <v>1344</v>
      </c>
      <c r="D599" s="28">
        <v>230</v>
      </c>
      <c r="E599" s="28" t="s">
        <v>26</v>
      </c>
      <c r="F599" s="56">
        <v>11</v>
      </c>
      <c r="G599" s="56" t="s">
        <v>27</v>
      </c>
      <c r="H599" s="56" t="s">
        <v>28</v>
      </c>
      <c r="I599" s="56" t="s">
        <v>41</v>
      </c>
      <c r="J599" s="56" t="s">
        <v>76</v>
      </c>
      <c r="K599" s="56"/>
      <c r="L599" s="56"/>
      <c r="M599" s="56" t="s">
        <v>32</v>
      </c>
      <c r="N599" s="57" t="s">
        <v>368</v>
      </c>
      <c r="O599" s="56">
        <v>24</v>
      </c>
      <c r="P599" s="56" t="s">
        <v>1292</v>
      </c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6"/>
      <c r="AD599" s="56"/>
      <c r="AE599" s="56"/>
      <c r="AF599" s="56"/>
      <c r="AG599" s="56"/>
      <c r="AH599" s="56"/>
      <c r="AI599" s="56"/>
      <c r="AJ599" s="56"/>
      <c r="AK599" s="56"/>
      <c r="AL599" s="56"/>
      <c r="AM599" s="56"/>
      <c r="AN599" s="56"/>
      <c r="AO599" s="56"/>
      <c r="AP599" s="56"/>
      <c r="AQ599" s="56"/>
      <c r="AR599" s="56"/>
      <c r="AS599" s="56"/>
      <c r="AT599" s="56"/>
      <c r="AU599" s="56"/>
      <c r="AV599" s="56"/>
      <c r="AW599" s="56"/>
      <c r="AX599" s="56"/>
      <c r="AY599" s="56"/>
      <c r="AZ599" s="56"/>
      <c r="BA599" s="56" t="s">
        <v>5930</v>
      </c>
      <c r="BB599" s="56"/>
      <c r="BC599" s="56"/>
      <c r="BD599" s="56"/>
      <c r="BE599" s="56"/>
      <c r="BF599" s="56"/>
      <c r="BG599" s="56"/>
      <c r="BH599" s="56"/>
      <c r="BI599" s="56"/>
      <c r="BJ599" s="56"/>
      <c r="BK599" s="56"/>
      <c r="BL599" s="56"/>
    </row>
    <row r="600" spans="1:64" s="27" customFormat="1" x14ac:dyDescent="0.2">
      <c r="A600" s="56" t="s">
        <v>724</v>
      </c>
      <c r="B600" s="28" t="s">
        <v>1290</v>
      </c>
      <c r="C600" s="56" t="s">
        <v>1345</v>
      </c>
      <c r="D600" s="28">
        <v>800</v>
      </c>
      <c r="E600" s="28" t="s">
        <v>26</v>
      </c>
      <c r="F600" s="56">
        <v>14</v>
      </c>
      <c r="G600" s="56" t="s">
        <v>27</v>
      </c>
      <c r="H600" s="56" t="s">
        <v>28</v>
      </c>
      <c r="I600" s="56" t="s">
        <v>41</v>
      </c>
      <c r="J600" s="56" t="s">
        <v>76</v>
      </c>
      <c r="K600" s="56"/>
      <c r="L600" s="56"/>
      <c r="M600" s="56" t="s">
        <v>32</v>
      </c>
      <c r="N600" s="57" t="s">
        <v>368</v>
      </c>
      <c r="O600" s="56">
        <v>24</v>
      </c>
      <c r="P600" s="56" t="s">
        <v>1292</v>
      </c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6"/>
      <c r="AD600" s="56"/>
      <c r="AE600" s="56"/>
      <c r="AF600" s="56"/>
      <c r="AG600" s="56"/>
      <c r="AH600" s="56"/>
      <c r="AI600" s="56"/>
      <c r="AJ600" s="56"/>
      <c r="AK600" s="56"/>
      <c r="AL600" s="56"/>
      <c r="AM600" s="56"/>
      <c r="AN600" s="56"/>
      <c r="AO600" s="56"/>
      <c r="AP600" s="56"/>
      <c r="AQ600" s="56"/>
      <c r="AR600" s="56"/>
      <c r="AS600" s="56"/>
      <c r="AT600" s="56"/>
      <c r="AU600" s="56"/>
      <c r="AV600" s="56"/>
      <c r="AW600" s="56"/>
      <c r="AX600" s="56"/>
      <c r="AY600" s="56"/>
      <c r="AZ600" s="56"/>
      <c r="BA600" s="56" t="s">
        <v>5930</v>
      </c>
      <c r="BB600" s="56"/>
      <c r="BC600" s="56"/>
      <c r="BD600" s="56"/>
      <c r="BE600" s="56"/>
      <c r="BF600" s="56"/>
      <c r="BG600" s="56"/>
      <c r="BH600" s="56"/>
      <c r="BI600" s="56"/>
      <c r="BJ600" s="56"/>
      <c r="BK600" s="56"/>
      <c r="BL600" s="56"/>
    </row>
    <row r="601" spans="1:64" s="27" customFormat="1" x14ac:dyDescent="0.2">
      <c r="A601" s="56" t="s">
        <v>724</v>
      </c>
      <c r="B601" s="28" t="s">
        <v>1290</v>
      </c>
      <c r="C601" s="56" t="s">
        <v>1346</v>
      </c>
      <c r="D601" s="28">
        <v>50</v>
      </c>
      <c r="E601" s="28" t="s">
        <v>26</v>
      </c>
      <c r="F601" s="56">
        <v>15</v>
      </c>
      <c r="G601" s="56" t="s">
        <v>84</v>
      </c>
      <c r="H601" s="56" t="s">
        <v>28</v>
      </c>
      <c r="I601" s="56" t="s">
        <v>41</v>
      </c>
      <c r="J601" s="56" t="s">
        <v>76</v>
      </c>
      <c r="K601" s="56"/>
      <c r="L601" s="56"/>
      <c r="M601" s="56" t="s">
        <v>32</v>
      </c>
      <c r="N601" s="57" t="s">
        <v>368</v>
      </c>
      <c r="O601" s="56">
        <v>24</v>
      </c>
      <c r="P601" s="56" t="s">
        <v>1292</v>
      </c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6"/>
      <c r="AD601" s="56"/>
      <c r="AE601" s="56"/>
      <c r="AF601" s="56"/>
      <c r="AG601" s="56"/>
      <c r="AH601" s="56"/>
      <c r="AI601" s="56"/>
      <c r="AJ601" s="56"/>
      <c r="AK601" s="56"/>
      <c r="AL601" s="56"/>
      <c r="AM601" s="56"/>
      <c r="AN601" s="56"/>
      <c r="AO601" s="56"/>
      <c r="AP601" s="56"/>
      <c r="AQ601" s="56"/>
      <c r="AR601" s="56"/>
      <c r="AS601" s="56"/>
      <c r="AT601" s="56"/>
      <c r="AU601" s="56"/>
      <c r="AV601" s="56"/>
      <c r="AW601" s="56"/>
      <c r="AX601" s="56"/>
      <c r="AY601" s="56"/>
      <c r="AZ601" s="56"/>
      <c r="BA601" s="56" t="s">
        <v>5930</v>
      </c>
      <c r="BB601" s="56"/>
      <c r="BC601" s="56"/>
      <c r="BD601" s="56"/>
      <c r="BE601" s="56"/>
      <c r="BF601" s="56"/>
      <c r="BG601" s="56"/>
      <c r="BH601" s="56"/>
      <c r="BI601" s="56"/>
      <c r="BJ601" s="56"/>
      <c r="BK601" s="56"/>
      <c r="BL601" s="56"/>
    </row>
    <row r="602" spans="1:64" s="27" customFormat="1" x14ac:dyDescent="0.2">
      <c r="A602" s="56" t="s">
        <v>724</v>
      </c>
      <c r="B602" s="28" t="s">
        <v>1290</v>
      </c>
      <c r="C602" s="56" t="s">
        <v>1347</v>
      </c>
      <c r="D602" s="28">
        <v>50</v>
      </c>
      <c r="E602" s="28" t="s">
        <v>26</v>
      </c>
      <c r="F602" s="56">
        <v>14</v>
      </c>
      <c r="G602" s="56" t="s">
        <v>84</v>
      </c>
      <c r="H602" s="56" t="s">
        <v>28</v>
      </c>
      <c r="I602" s="56" t="s">
        <v>41</v>
      </c>
      <c r="J602" s="56" t="s">
        <v>76</v>
      </c>
      <c r="K602" s="56"/>
      <c r="L602" s="56"/>
      <c r="M602" s="56" t="s">
        <v>32</v>
      </c>
      <c r="N602" s="57" t="s">
        <v>368</v>
      </c>
      <c r="O602" s="56">
        <v>24</v>
      </c>
      <c r="P602" s="56" t="s">
        <v>1292</v>
      </c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6"/>
      <c r="AD602" s="56"/>
      <c r="AE602" s="56"/>
      <c r="AF602" s="56"/>
      <c r="AG602" s="56"/>
      <c r="AH602" s="56"/>
      <c r="AI602" s="56"/>
      <c r="AJ602" s="56"/>
      <c r="AK602" s="56"/>
      <c r="AL602" s="56"/>
      <c r="AM602" s="56"/>
      <c r="AN602" s="56"/>
      <c r="AO602" s="56"/>
      <c r="AP602" s="56"/>
      <c r="AQ602" s="56"/>
      <c r="AR602" s="56"/>
      <c r="AS602" s="56"/>
      <c r="AT602" s="56"/>
      <c r="AU602" s="56"/>
      <c r="AV602" s="56"/>
      <c r="AW602" s="56"/>
      <c r="AX602" s="56"/>
      <c r="AY602" s="56"/>
      <c r="AZ602" s="56"/>
      <c r="BA602" s="56" t="s">
        <v>5930</v>
      </c>
      <c r="BB602" s="56"/>
      <c r="BC602" s="56"/>
      <c r="BD602" s="56"/>
      <c r="BE602" s="56"/>
      <c r="BF602" s="56"/>
      <c r="BG602" s="56"/>
      <c r="BH602" s="56"/>
      <c r="BI602" s="56"/>
      <c r="BJ602" s="56"/>
      <c r="BK602" s="56"/>
      <c r="BL602" s="56"/>
    </row>
    <row r="603" spans="1:64" s="27" customFormat="1" x14ac:dyDescent="0.2">
      <c r="A603" s="56" t="s">
        <v>724</v>
      </c>
      <c r="B603" s="28" t="s">
        <v>1290</v>
      </c>
      <c r="C603" s="56" t="s">
        <v>1348</v>
      </c>
      <c r="D603" s="28">
        <v>50</v>
      </c>
      <c r="E603" s="28" t="s">
        <v>26</v>
      </c>
      <c r="F603" s="56">
        <v>13</v>
      </c>
      <c r="G603" s="56" t="s">
        <v>84</v>
      </c>
      <c r="H603" s="56" t="s">
        <v>28</v>
      </c>
      <c r="I603" s="56" t="s">
        <v>41</v>
      </c>
      <c r="J603" s="56" t="s">
        <v>76</v>
      </c>
      <c r="K603" s="56"/>
      <c r="L603" s="56"/>
      <c r="M603" s="56" t="s">
        <v>32</v>
      </c>
      <c r="N603" s="57" t="s">
        <v>368</v>
      </c>
      <c r="O603" s="56">
        <v>24</v>
      </c>
      <c r="P603" s="56" t="s">
        <v>1292</v>
      </c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6"/>
      <c r="AD603" s="56"/>
      <c r="AE603" s="56"/>
      <c r="AF603" s="56"/>
      <c r="AG603" s="56"/>
      <c r="AH603" s="56"/>
      <c r="AI603" s="56"/>
      <c r="AJ603" s="56"/>
      <c r="AK603" s="56"/>
      <c r="AL603" s="56"/>
      <c r="AM603" s="56"/>
      <c r="AN603" s="56"/>
      <c r="AO603" s="56"/>
      <c r="AP603" s="56"/>
      <c r="AQ603" s="56"/>
      <c r="AR603" s="56"/>
      <c r="AS603" s="56"/>
      <c r="AT603" s="56"/>
      <c r="AU603" s="56"/>
      <c r="AV603" s="56"/>
      <c r="AW603" s="56"/>
      <c r="AX603" s="56"/>
      <c r="AY603" s="56"/>
      <c r="AZ603" s="56"/>
      <c r="BA603" s="56" t="s">
        <v>5930</v>
      </c>
      <c r="BB603" s="56"/>
      <c r="BC603" s="56"/>
      <c r="BD603" s="56"/>
      <c r="BE603" s="56"/>
      <c r="BF603" s="56"/>
      <c r="BG603" s="56"/>
      <c r="BH603" s="56"/>
      <c r="BI603" s="56"/>
      <c r="BJ603" s="56"/>
      <c r="BK603" s="56"/>
      <c r="BL603" s="56"/>
    </row>
    <row r="604" spans="1:64" s="27" customFormat="1" x14ac:dyDescent="0.2">
      <c r="A604" s="56" t="s">
        <v>724</v>
      </c>
      <c r="B604" s="28" t="s">
        <v>1290</v>
      </c>
      <c r="C604" s="56" t="s">
        <v>1349</v>
      </c>
      <c r="D604" s="28">
        <v>50</v>
      </c>
      <c r="E604" s="28" t="s">
        <v>26</v>
      </c>
      <c r="F604" s="56">
        <v>12</v>
      </c>
      <c r="G604" s="56" t="s">
        <v>84</v>
      </c>
      <c r="H604" s="56" t="s">
        <v>28</v>
      </c>
      <c r="I604" s="56" t="s">
        <v>41</v>
      </c>
      <c r="J604" s="56" t="s">
        <v>76</v>
      </c>
      <c r="K604" s="56"/>
      <c r="L604" s="56"/>
      <c r="M604" s="56" t="s">
        <v>32</v>
      </c>
      <c r="N604" s="57" t="s">
        <v>368</v>
      </c>
      <c r="O604" s="56">
        <v>24</v>
      </c>
      <c r="P604" s="56" t="s">
        <v>1292</v>
      </c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6"/>
      <c r="AD604" s="56"/>
      <c r="AE604" s="56"/>
      <c r="AF604" s="56"/>
      <c r="AG604" s="56"/>
      <c r="AH604" s="56"/>
      <c r="AI604" s="56"/>
      <c r="AJ604" s="56"/>
      <c r="AK604" s="56"/>
      <c r="AL604" s="56"/>
      <c r="AM604" s="56"/>
      <c r="AN604" s="56"/>
      <c r="AO604" s="56"/>
      <c r="AP604" s="56"/>
      <c r="AQ604" s="56"/>
      <c r="AR604" s="56"/>
      <c r="AS604" s="56"/>
      <c r="AT604" s="56"/>
      <c r="AU604" s="56"/>
      <c r="AV604" s="56"/>
      <c r="AW604" s="56"/>
      <c r="AX604" s="56"/>
      <c r="AY604" s="56"/>
      <c r="AZ604" s="56"/>
      <c r="BA604" s="56" t="s">
        <v>5930</v>
      </c>
      <c r="BB604" s="56"/>
      <c r="BC604" s="56"/>
      <c r="BD604" s="56"/>
      <c r="BE604" s="56"/>
      <c r="BF604" s="56"/>
      <c r="BG604" s="56"/>
      <c r="BH604" s="56"/>
      <c r="BI604" s="56"/>
      <c r="BJ604" s="56"/>
      <c r="BK604" s="56"/>
      <c r="BL604" s="56"/>
    </row>
    <row r="605" spans="1:64" s="27" customFormat="1" x14ac:dyDescent="0.2">
      <c r="A605" s="56" t="s">
        <v>724</v>
      </c>
      <c r="B605" s="28" t="s">
        <v>1290</v>
      </c>
      <c r="C605" s="56" t="s">
        <v>1350</v>
      </c>
      <c r="D605" s="28">
        <v>50</v>
      </c>
      <c r="E605" s="28" t="s">
        <v>26</v>
      </c>
      <c r="F605" s="56">
        <v>12</v>
      </c>
      <c r="G605" s="56" t="s">
        <v>84</v>
      </c>
      <c r="H605" s="56" t="s">
        <v>28</v>
      </c>
      <c r="I605" s="56" t="s">
        <v>41</v>
      </c>
      <c r="J605" s="56" t="s">
        <v>76</v>
      </c>
      <c r="K605" s="56"/>
      <c r="L605" s="56"/>
      <c r="M605" s="56" t="s">
        <v>32</v>
      </c>
      <c r="N605" s="57" t="s">
        <v>368</v>
      </c>
      <c r="O605" s="56">
        <v>24</v>
      </c>
      <c r="P605" s="56" t="s">
        <v>1292</v>
      </c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6"/>
      <c r="AD605" s="56"/>
      <c r="AE605" s="56"/>
      <c r="AF605" s="56"/>
      <c r="AG605" s="56"/>
      <c r="AH605" s="56"/>
      <c r="AI605" s="56"/>
      <c r="AJ605" s="56"/>
      <c r="AK605" s="56"/>
      <c r="AL605" s="56"/>
      <c r="AM605" s="56"/>
      <c r="AN605" s="56"/>
      <c r="AO605" s="56"/>
      <c r="AP605" s="56"/>
      <c r="AQ605" s="56"/>
      <c r="AR605" s="56"/>
      <c r="AS605" s="56"/>
      <c r="AT605" s="56"/>
      <c r="AU605" s="56"/>
      <c r="AV605" s="56"/>
      <c r="AW605" s="56"/>
      <c r="AX605" s="56"/>
      <c r="AY605" s="56"/>
      <c r="AZ605" s="56"/>
      <c r="BA605" s="56" t="s">
        <v>5930</v>
      </c>
      <c r="BB605" s="56"/>
      <c r="BC605" s="56"/>
      <c r="BD605" s="56"/>
      <c r="BE605" s="56"/>
      <c r="BF605" s="56"/>
      <c r="BG605" s="56"/>
      <c r="BH605" s="56"/>
      <c r="BI605" s="56"/>
      <c r="BJ605" s="56"/>
      <c r="BK605" s="56"/>
      <c r="BL605" s="56"/>
    </row>
    <row r="606" spans="1:64" s="27" customFormat="1" x14ac:dyDescent="0.2">
      <c r="A606" s="56" t="s">
        <v>724</v>
      </c>
      <c r="B606" s="28" t="s">
        <v>1290</v>
      </c>
      <c r="C606" s="56" t="s">
        <v>1351</v>
      </c>
      <c r="D606" s="28">
        <v>50</v>
      </c>
      <c r="E606" s="28" t="s">
        <v>26</v>
      </c>
      <c r="F606" s="56">
        <v>11</v>
      </c>
      <c r="G606" s="56" t="s">
        <v>84</v>
      </c>
      <c r="H606" s="56" t="s">
        <v>28</v>
      </c>
      <c r="I606" s="56" t="s">
        <v>41</v>
      </c>
      <c r="J606" s="56" t="s">
        <v>76</v>
      </c>
      <c r="K606" s="56"/>
      <c r="L606" s="56"/>
      <c r="M606" s="56" t="s">
        <v>32</v>
      </c>
      <c r="N606" s="57" t="s">
        <v>368</v>
      </c>
      <c r="O606" s="56">
        <v>24</v>
      </c>
      <c r="P606" s="56" t="s">
        <v>1292</v>
      </c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6"/>
      <c r="AD606" s="56"/>
      <c r="AE606" s="56"/>
      <c r="AF606" s="56"/>
      <c r="AG606" s="56"/>
      <c r="AH606" s="56"/>
      <c r="AI606" s="56"/>
      <c r="AJ606" s="56"/>
      <c r="AK606" s="56"/>
      <c r="AL606" s="56"/>
      <c r="AM606" s="56"/>
      <c r="AN606" s="56"/>
      <c r="AO606" s="56"/>
      <c r="AP606" s="56"/>
      <c r="AQ606" s="56"/>
      <c r="AR606" s="56"/>
      <c r="AS606" s="56"/>
      <c r="AT606" s="56"/>
      <c r="AU606" s="56"/>
      <c r="AV606" s="56"/>
      <c r="AW606" s="56"/>
      <c r="AX606" s="56"/>
      <c r="AY606" s="56"/>
      <c r="AZ606" s="56"/>
      <c r="BA606" s="56" t="s">
        <v>5930</v>
      </c>
      <c r="BB606" s="56"/>
      <c r="BC606" s="56"/>
      <c r="BD606" s="56"/>
      <c r="BE606" s="56"/>
      <c r="BF606" s="56"/>
      <c r="BG606" s="56"/>
      <c r="BH606" s="56"/>
      <c r="BI606" s="56"/>
      <c r="BJ606" s="56"/>
      <c r="BK606" s="56"/>
      <c r="BL606" s="56"/>
    </row>
    <row r="607" spans="1:64" s="27" customFormat="1" x14ac:dyDescent="0.2">
      <c r="A607" s="56" t="s">
        <v>724</v>
      </c>
      <c r="B607" s="28" t="s">
        <v>1290</v>
      </c>
      <c r="C607" s="56" t="s">
        <v>1352</v>
      </c>
      <c r="D607" s="28">
        <v>50</v>
      </c>
      <c r="E607" s="28" t="s">
        <v>26</v>
      </c>
      <c r="F607" s="56">
        <v>15</v>
      </c>
      <c r="G607" s="56" t="s">
        <v>84</v>
      </c>
      <c r="H607" s="56" t="s">
        <v>28</v>
      </c>
      <c r="I607" s="56" t="s">
        <v>41</v>
      </c>
      <c r="J607" s="56" t="s">
        <v>76</v>
      </c>
      <c r="K607" s="56"/>
      <c r="L607" s="56"/>
      <c r="M607" s="56" t="s">
        <v>32</v>
      </c>
      <c r="N607" s="57" t="s">
        <v>368</v>
      </c>
      <c r="O607" s="56">
        <v>24</v>
      </c>
      <c r="P607" s="56" t="s">
        <v>1292</v>
      </c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6"/>
      <c r="AD607" s="56"/>
      <c r="AE607" s="56"/>
      <c r="AF607" s="56"/>
      <c r="AG607" s="56"/>
      <c r="AH607" s="56"/>
      <c r="AI607" s="56"/>
      <c r="AJ607" s="56"/>
      <c r="AK607" s="56"/>
      <c r="AL607" s="56"/>
      <c r="AM607" s="56"/>
      <c r="AN607" s="56"/>
      <c r="AO607" s="56"/>
      <c r="AP607" s="56"/>
      <c r="AQ607" s="56"/>
      <c r="AR607" s="56"/>
      <c r="AS607" s="56"/>
      <c r="AT607" s="56"/>
      <c r="AU607" s="56"/>
      <c r="AV607" s="56"/>
      <c r="AW607" s="56"/>
      <c r="AX607" s="56"/>
      <c r="AY607" s="56"/>
      <c r="AZ607" s="56"/>
      <c r="BA607" s="56" t="s">
        <v>5930</v>
      </c>
      <c r="BB607" s="56"/>
      <c r="BC607" s="56"/>
      <c r="BD607" s="56"/>
      <c r="BE607" s="56"/>
      <c r="BF607" s="56"/>
      <c r="BG607" s="56"/>
      <c r="BH607" s="56"/>
      <c r="BI607" s="56"/>
      <c r="BJ607" s="56"/>
      <c r="BK607" s="56"/>
      <c r="BL607" s="56"/>
    </row>
    <row r="608" spans="1:64" s="27" customFormat="1" x14ac:dyDescent="0.2">
      <c r="A608" s="56" t="s">
        <v>724</v>
      </c>
      <c r="B608" s="28" t="s">
        <v>1290</v>
      </c>
      <c r="C608" s="56" t="s">
        <v>1353</v>
      </c>
      <c r="D608" s="28">
        <v>50</v>
      </c>
      <c r="E608" s="28" t="s">
        <v>26</v>
      </c>
      <c r="F608" s="56">
        <v>13</v>
      </c>
      <c r="G608" s="56" t="s">
        <v>84</v>
      </c>
      <c r="H608" s="56" t="s">
        <v>28</v>
      </c>
      <c r="I608" s="56" t="s">
        <v>41</v>
      </c>
      <c r="J608" s="56" t="s">
        <v>76</v>
      </c>
      <c r="K608" s="56"/>
      <c r="L608" s="56"/>
      <c r="M608" s="56" t="s">
        <v>32</v>
      </c>
      <c r="N608" s="57" t="s">
        <v>368</v>
      </c>
      <c r="O608" s="56">
        <v>24</v>
      </c>
      <c r="P608" s="56" t="s">
        <v>1292</v>
      </c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6"/>
      <c r="AD608" s="56"/>
      <c r="AE608" s="56"/>
      <c r="AF608" s="56"/>
      <c r="AG608" s="56"/>
      <c r="AH608" s="56"/>
      <c r="AI608" s="56"/>
      <c r="AJ608" s="56"/>
      <c r="AK608" s="56"/>
      <c r="AL608" s="56"/>
      <c r="AM608" s="56"/>
      <c r="AN608" s="56"/>
      <c r="AO608" s="56"/>
      <c r="AP608" s="56"/>
      <c r="AQ608" s="56"/>
      <c r="AR608" s="56"/>
      <c r="AS608" s="56"/>
      <c r="AT608" s="56"/>
      <c r="AU608" s="56"/>
      <c r="AV608" s="56"/>
      <c r="AW608" s="56"/>
      <c r="AX608" s="56"/>
      <c r="AY608" s="56"/>
      <c r="AZ608" s="56"/>
      <c r="BA608" s="56" t="s">
        <v>5930</v>
      </c>
      <c r="BB608" s="56"/>
      <c r="BC608" s="56"/>
      <c r="BD608" s="56"/>
      <c r="BE608" s="56"/>
      <c r="BF608" s="56"/>
      <c r="BG608" s="56"/>
      <c r="BH608" s="56"/>
      <c r="BI608" s="56"/>
      <c r="BJ608" s="56"/>
      <c r="BK608" s="56"/>
      <c r="BL608" s="56"/>
    </row>
    <row r="609" spans="1:64" s="27" customFormat="1" x14ac:dyDescent="0.2">
      <c r="A609" s="56" t="s">
        <v>724</v>
      </c>
      <c r="B609" s="28" t="s">
        <v>1290</v>
      </c>
      <c r="C609" s="56" t="s">
        <v>1354</v>
      </c>
      <c r="D609" s="28">
        <v>50</v>
      </c>
      <c r="E609" s="28" t="s">
        <v>26</v>
      </c>
      <c r="F609" s="56">
        <v>12</v>
      </c>
      <c r="G609" s="56" t="s">
        <v>84</v>
      </c>
      <c r="H609" s="56" t="s">
        <v>28</v>
      </c>
      <c r="I609" s="56" t="s">
        <v>41</v>
      </c>
      <c r="J609" s="56" t="s">
        <v>76</v>
      </c>
      <c r="K609" s="56"/>
      <c r="L609" s="56"/>
      <c r="M609" s="56" t="s">
        <v>32</v>
      </c>
      <c r="N609" s="57" t="s">
        <v>368</v>
      </c>
      <c r="O609" s="56">
        <v>24</v>
      </c>
      <c r="P609" s="56" t="s">
        <v>1292</v>
      </c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6"/>
      <c r="AD609" s="56"/>
      <c r="AE609" s="56"/>
      <c r="AF609" s="56"/>
      <c r="AG609" s="56"/>
      <c r="AH609" s="56"/>
      <c r="AI609" s="56"/>
      <c r="AJ609" s="56"/>
      <c r="AK609" s="56"/>
      <c r="AL609" s="56"/>
      <c r="AM609" s="56"/>
      <c r="AN609" s="56"/>
      <c r="AO609" s="56"/>
      <c r="AP609" s="56"/>
      <c r="AQ609" s="56"/>
      <c r="AR609" s="56"/>
      <c r="AS609" s="56"/>
      <c r="AT609" s="56"/>
      <c r="AU609" s="56"/>
      <c r="AV609" s="56"/>
      <c r="AW609" s="56"/>
      <c r="AX609" s="56"/>
      <c r="AY609" s="56"/>
      <c r="AZ609" s="56"/>
      <c r="BA609" s="56" t="s">
        <v>5930</v>
      </c>
      <c r="BB609" s="56"/>
      <c r="BC609" s="56"/>
      <c r="BD609" s="56"/>
      <c r="BE609" s="56"/>
      <c r="BF609" s="56"/>
      <c r="BG609" s="56"/>
      <c r="BH609" s="56"/>
      <c r="BI609" s="56"/>
      <c r="BJ609" s="56"/>
      <c r="BK609" s="56"/>
      <c r="BL609" s="56"/>
    </row>
    <row r="610" spans="1:64" s="27" customFormat="1" x14ac:dyDescent="0.2">
      <c r="A610" s="56" t="s">
        <v>724</v>
      </c>
      <c r="B610" s="28" t="s">
        <v>1290</v>
      </c>
      <c r="C610" s="56" t="s">
        <v>1355</v>
      </c>
      <c r="D610" s="28">
        <v>50</v>
      </c>
      <c r="E610" s="28" t="s">
        <v>26</v>
      </c>
      <c r="F610" s="56">
        <v>11</v>
      </c>
      <c r="G610" s="56" t="s">
        <v>84</v>
      </c>
      <c r="H610" s="56" t="s">
        <v>28</v>
      </c>
      <c r="I610" s="56" t="s">
        <v>41</v>
      </c>
      <c r="J610" s="56" t="s">
        <v>76</v>
      </c>
      <c r="K610" s="56"/>
      <c r="L610" s="56"/>
      <c r="M610" s="56" t="s">
        <v>32</v>
      </c>
      <c r="N610" s="57" t="s">
        <v>368</v>
      </c>
      <c r="O610" s="56">
        <v>24</v>
      </c>
      <c r="P610" s="56" t="s">
        <v>1292</v>
      </c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6"/>
      <c r="AD610" s="56"/>
      <c r="AE610" s="56"/>
      <c r="AF610" s="56"/>
      <c r="AG610" s="56"/>
      <c r="AH610" s="56"/>
      <c r="AI610" s="56"/>
      <c r="AJ610" s="56"/>
      <c r="AK610" s="56"/>
      <c r="AL610" s="56"/>
      <c r="AM610" s="56"/>
      <c r="AN610" s="56"/>
      <c r="AO610" s="56"/>
      <c r="AP610" s="56"/>
      <c r="AQ610" s="56"/>
      <c r="AR610" s="56"/>
      <c r="AS610" s="56"/>
      <c r="AT610" s="56"/>
      <c r="AU610" s="56"/>
      <c r="AV610" s="56"/>
      <c r="AW610" s="56"/>
      <c r="AX610" s="56"/>
      <c r="AY610" s="56"/>
      <c r="AZ610" s="56"/>
      <c r="BA610" s="56" t="s">
        <v>5930</v>
      </c>
      <c r="BB610" s="56"/>
      <c r="BC610" s="56"/>
      <c r="BD610" s="56"/>
      <c r="BE610" s="56"/>
      <c r="BF610" s="56"/>
      <c r="BG610" s="56"/>
      <c r="BH610" s="56"/>
      <c r="BI610" s="56"/>
      <c r="BJ610" s="56"/>
      <c r="BK610" s="56"/>
      <c r="BL610" s="56"/>
    </row>
    <row r="611" spans="1:64" s="27" customFormat="1" x14ac:dyDescent="0.2">
      <c r="A611" s="56" t="s">
        <v>724</v>
      </c>
      <c r="B611" s="28" t="s">
        <v>1290</v>
      </c>
      <c r="C611" s="56" t="s">
        <v>1356</v>
      </c>
      <c r="D611" s="28">
        <v>50</v>
      </c>
      <c r="E611" s="28" t="s">
        <v>26</v>
      </c>
      <c r="F611" s="56">
        <v>12</v>
      </c>
      <c r="G611" s="56" t="s">
        <v>84</v>
      </c>
      <c r="H611" s="56" t="s">
        <v>28</v>
      </c>
      <c r="I611" s="56" t="s">
        <v>41</v>
      </c>
      <c r="J611" s="56" t="s">
        <v>76</v>
      </c>
      <c r="K611" s="56"/>
      <c r="L611" s="56"/>
      <c r="M611" s="56" t="s">
        <v>32</v>
      </c>
      <c r="N611" s="57" t="s">
        <v>368</v>
      </c>
      <c r="O611" s="56">
        <v>24</v>
      </c>
      <c r="P611" s="56" t="s">
        <v>1292</v>
      </c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6"/>
      <c r="AD611" s="56"/>
      <c r="AE611" s="56"/>
      <c r="AF611" s="56"/>
      <c r="AG611" s="56"/>
      <c r="AH611" s="56"/>
      <c r="AI611" s="56"/>
      <c r="AJ611" s="56"/>
      <c r="AK611" s="56"/>
      <c r="AL611" s="56"/>
      <c r="AM611" s="56"/>
      <c r="AN611" s="56"/>
      <c r="AO611" s="56"/>
      <c r="AP611" s="56"/>
      <c r="AQ611" s="56"/>
      <c r="AR611" s="56"/>
      <c r="AS611" s="56"/>
      <c r="AT611" s="56"/>
      <c r="AU611" s="56"/>
      <c r="AV611" s="56"/>
      <c r="AW611" s="56"/>
      <c r="AX611" s="56"/>
      <c r="AY611" s="56"/>
      <c r="AZ611" s="56"/>
      <c r="BA611" s="56" t="s">
        <v>5930</v>
      </c>
      <c r="BB611" s="56"/>
      <c r="BC611" s="56"/>
      <c r="BD611" s="56"/>
      <c r="BE611" s="56"/>
      <c r="BF611" s="56"/>
      <c r="BG611" s="56"/>
      <c r="BH611" s="56"/>
      <c r="BI611" s="56"/>
      <c r="BJ611" s="56"/>
      <c r="BK611" s="56"/>
      <c r="BL611" s="56"/>
    </row>
    <row r="612" spans="1:64" s="27" customFormat="1" x14ac:dyDescent="0.2">
      <c r="A612" s="56" t="s">
        <v>724</v>
      </c>
      <c r="B612" s="28" t="s">
        <v>1290</v>
      </c>
      <c r="C612" s="56" t="s">
        <v>1357</v>
      </c>
      <c r="D612" s="28">
        <v>50</v>
      </c>
      <c r="E612" s="28" t="s">
        <v>26</v>
      </c>
      <c r="F612" s="56">
        <v>12</v>
      </c>
      <c r="G612" s="56" t="s">
        <v>84</v>
      </c>
      <c r="H612" s="56" t="s">
        <v>28</v>
      </c>
      <c r="I612" s="56" t="s">
        <v>41</v>
      </c>
      <c r="J612" s="56" t="s">
        <v>76</v>
      </c>
      <c r="K612" s="56"/>
      <c r="L612" s="56"/>
      <c r="M612" s="56" t="s">
        <v>32</v>
      </c>
      <c r="N612" s="57" t="s">
        <v>368</v>
      </c>
      <c r="O612" s="56">
        <v>24</v>
      </c>
      <c r="P612" s="56" t="s">
        <v>1292</v>
      </c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6"/>
      <c r="AD612" s="56"/>
      <c r="AE612" s="56"/>
      <c r="AF612" s="56"/>
      <c r="AG612" s="56"/>
      <c r="AH612" s="56"/>
      <c r="AI612" s="56"/>
      <c r="AJ612" s="56"/>
      <c r="AK612" s="56"/>
      <c r="AL612" s="56"/>
      <c r="AM612" s="56"/>
      <c r="AN612" s="56"/>
      <c r="AO612" s="56"/>
      <c r="AP612" s="56"/>
      <c r="AQ612" s="56"/>
      <c r="AR612" s="56"/>
      <c r="AS612" s="56"/>
      <c r="AT612" s="56"/>
      <c r="AU612" s="56"/>
      <c r="AV612" s="56"/>
      <c r="AW612" s="56"/>
      <c r="AX612" s="56"/>
      <c r="AY612" s="56"/>
      <c r="AZ612" s="56"/>
      <c r="BA612" s="56" t="s">
        <v>5930</v>
      </c>
      <c r="BB612" s="56"/>
      <c r="BC612" s="56"/>
      <c r="BD612" s="56"/>
      <c r="BE612" s="56"/>
      <c r="BF612" s="56"/>
      <c r="BG612" s="56"/>
      <c r="BH612" s="56"/>
      <c r="BI612" s="56"/>
      <c r="BJ612" s="56"/>
      <c r="BK612" s="56"/>
      <c r="BL612" s="56"/>
    </row>
    <row r="613" spans="1:64" s="27" customFormat="1" x14ac:dyDescent="0.2">
      <c r="A613" s="58" t="s">
        <v>724</v>
      </c>
      <c r="B613" s="58" t="s">
        <v>1290</v>
      </c>
      <c r="C613" s="58" t="s">
        <v>1358</v>
      </c>
      <c r="D613" s="28">
        <v>50</v>
      </c>
      <c r="E613" s="28" t="s">
        <v>26</v>
      </c>
      <c r="F613" s="59">
        <v>15</v>
      </c>
      <c r="G613" s="56" t="s">
        <v>27</v>
      </c>
      <c r="H613" s="56" t="s">
        <v>28</v>
      </c>
      <c r="I613" s="56" t="s">
        <v>41</v>
      </c>
      <c r="J613" s="56" t="s">
        <v>76</v>
      </c>
      <c r="K613" s="59"/>
      <c r="L613" s="59"/>
      <c r="M613" s="56" t="s">
        <v>32</v>
      </c>
      <c r="N613" s="57" t="s">
        <v>368</v>
      </c>
      <c r="O613" s="56">
        <v>24</v>
      </c>
      <c r="P613" s="56" t="s">
        <v>1292</v>
      </c>
      <c r="Q613" s="56"/>
      <c r="R613" s="28"/>
      <c r="S613" s="28"/>
      <c r="T613" s="28"/>
      <c r="U613" s="56"/>
      <c r="V613" s="28"/>
      <c r="W613" s="28"/>
      <c r="X613" s="28"/>
      <c r="Y613" s="56"/>
      <c r="Z613" s="28"/>
      <c r="AA613" s="28"/>
      <c r="AB613" s="28"/>
      <c r="AC613" s="56"/>
      <c r="AD613" s="28"/>
      <c r="AE613" s="28"/>
      <c r="AF613" s="28"/>
      <c r="AG613" s="56"/>
      <c r="AH613" s="28"/>
      <c r="AI613" s="28"/>
      <c r="AJ613" s="28"/>
      <c r="AK613" s="56"/>
      <c r="AL613" s="28"/>
      <c r="AM613" s="28"/>
      <c r="AN613" s="28"/>
      <c r="AO613" s="56"/>
      <c r="AP613" s="28"/>
      <c r="AQ613" s="28"/>
      <c r="AR613" s="28"/>
      <c r="AS613" s="56"/>
      <c r="AT613" s="28"/>
      <c r="AU613" s="28"/>
      <c r="AV613" s="28"/>
      <c r="AW613" s="56"/>
      <c r="AX613" s="28"/>
      <c r="AY613" s="28"/>
      <c r="AZ613" s="28"/>
      <c r="BA613" s="56" t="s">
        <v>5930</v>
      </c>
      <c r="BB613" s="28"/>
      <c r="BC613" s="28"/>
      <c r="BD613" s="28"/>
      <c r="BE613" s="56"/>
      <c r="BF613" s="28"/>
      <c r="BG613" s="28"/>
      <c r="BH613" s="28"/>
      <c r="BI613" s="56"/>
      <c r="BJ613" s="28"/>
      <c r="BK613" s="28"/>
      <c r="BL613" s="28"/>
    </row>
    <row r="614" spans="1:64" s="27" customFormat="1" x14ac:dyDescent="0.2">
      <c r="A614" s="58" t="s">
        <v>724</v>
      </c>
      <c r="B614" s="58" t="s">
        <v>1290</v>
      </c>
      <c r="C614" s="58" t="s">
        <v>1359</v>
      </c>
      <c r="D614" s="28">
        <v>50</v>
      </c>
      <c r="E614" s="28" t="s">
        <v>26</v>
      </c>
      <c r="F614" s="59">
        <v>15</v>
      </c>
      <c r="G614" s="56" t="s">
        <v>27</v>
      </c>
      <c r="H614" s="56" t="s">
        <v>28</v>
      </c>
      <c r="I614" s="56" t="s">
        <v>41</v>
      </c>
      <c r="J614" s="56" t="s">
        <v>76</v>
      </c>
      <c r="K614" s="59"/>
      <c r="L614" s="59"/>
      <c r="M614" s="56" t="s">
        <v>32</v>
      </c>
      <c r="N614" s="57" t="s">
        <v>368</v>
      </c>
      <c r="O614" s="56">
        <v>24</v>
      </c>
      <c r="P614" s="56" t="s">
        <v>1292</v>
      </c>
      <c r="Q614" s="56"/>
      <c r="R614" s="28"/>
      <c r="S614" s="28"/>
      <c r="T614" s="28"/>
      <c r="U614" s="56"/>
      <c r="V614" s="28"/>
      <c r="W614" s="28"/>
      <c r="X614" s="28"/>
      <c r="Y614" s="56"/>
      <c r="Z614" s="28"/>
      <c r="AA614" s="28"/>
      <c r="AB614" s="28"/>
      <c r="AC614" s="56"/>
      <c r="AD614" s="28"/>
      <c r="AE614" s="28"/>
      <c r="AF614" s="28"/>
      <c r="AG614" s="56"/>
      <c r="AH614" s="28"/>
      <c r="AI614" s="28"/>
      <c r="AJ614" s="28"/>
      <c r="AK614" s="56"/>
      <c r="AL614" s="28"/>
      <c r="AM614" s="28"/>
      <c r="AN614" s="28"/>
      <c r="AO614" s="56"/>
      <c r="AP614" s="28"/>
      <c r="AQ614" s="28"/>
      <c r="AR614" s="28"/>
      <c r="AS614" s="56"/>
      <c r="AT614" s="28"/>
      <c r="AU614" s="28"/>
      <c r="AV614" s="28"/>
      <c r="AW614" s="56"/>
      <c r="AX614" s="28"/>
      <c r="AY614" s="28"/>
      <c r="AZ614" s="28"/>
      <c r="BA614" s="56" t="s">
        <v>5930</v>
      </c>
      <c r="BB614" s="28"/>
      <c r="BC614" s="28"/>
      <c r="BD614" s="28"/>
      <c r="BE614" s="56"/>
      <c r="BF614" s="28"/>
      <c r="BG614" s="28"/>
      <c r="BH614" s="28"/>
      <c r="BI614" s="56"/>
      <c r="BJ614" s="28"/>
      <c r="BK614" s="28"/>
      <c r="BL614" s="28"/>
    </row>
    <row r="615" spans="1:64" s="27" customFormat="1" x14ac:dyDescent="0.2">
      <c r="A615" s="58" t="s">
        <v>724</v>
      </c>
      <c r="B615" s="58" t="s">
        <v>1290</v>
      </c>
      <c r="C615" s="58" t="s">
        <v>1360</v>
      </c>
      <c r="D615" s="28">
        <v>50</v>
      </c>
      <c r="E615" s="28" t="s">
        <v>26</v>
      </c>
      <c r="F615" s="59">
        <v>12</v>
      </c>
      <c r="G615" s="56" t="s">
        <v>27</v>
      </c>
      <c r="H615" s="56" t="s">
        <v>28</v>
      </c>
      <c r="I615" s="56" t="s">
        <v>41</v>
      </c>
      <c r="J615" s="56" t="s">
        <v>76</v>
      </c>
      <c r="K615" s="59"/>
      <c r="L615" s="59"/>
      <c r="M615" s="56" t="s">
        <v>32</v>
      </c>
      <c r="N615" s="57" t="s">
        <v>368</v>
      </c>
      <c r="O615" s="56">
        <v>24</v>
      </c>
      <c r="P615" s="56" t="s">
        <v>1292</v>
      </c>
      <c r="Q615" s="56"/>
      <c r="R615" s="28"/>
      <c r="S615" s="28"/>
      <c r="T615" s="28"/>
      <c r="U615" s="56"/>
      <c r="V615" s="28"/>
      <c r="W615" s="28"/>
      <c r="X615" s="28"/>
      <c r="Y615" s="56"/>
      <c r="Z615" s="28"/>
      <c r="AA615" s="28"/>
      <c r="AB615" s="28"/>
      <c r="AC615" s="56"/>
      <c r="AD615" s="28"/>
      <c r="AE615" s="28"/>
      <c r="AF615" s="28"/>
      <c r="AG615" s="56"/>
      <c r="AH615" s="28"/>
      <c r="AI615" s="28"/>
      <c r="AJ615" s="28"/>
      <c r="AK615" s="56"/>
      <c r="AL615" s="28"/>
      <c r="AM615" s="28"/>
      <c r="AN615" s="28"/>
      <c r="AO615" s="56"/>
      <c r="AP615" s="28"/>
      <c r="AQ615" s="28"/>
      <c r="AR615" s="28"/>
      <c r="AS615" s="56"/>
      <c r="AT615" s="28"/>
      <c r="AU615" s="28"/>
      <c r="AV615" s="28"/>
      <c r="AW615" s="56"/>
      <c r="AX615" s="28"/>
      <c r="AY615" s="28"/>
      <c r="AZ615" s="28"/>
      <c r="BA615" s="56" t="s">
        <v>5930</v>
      </c>
      <c r="BB615" s="28"/>
      <c r="BC615" s="28"/>
      <c r="BD615" s="28"/>
      <c r="BE615" s="56"/>
      <c r="BF615" s="28"/>
      <c r="BG615" s="28"/>
      <c r="BH615" s="28"/>
      <c r="BI615" s="56"/>
      <c r="BJ615" s="28"/>
      <c r="BK615" s="28"/>
      <c r="BL615" s="28"/>
    </row>
    <row r="616" spans="1:64" s="27" customFormat="1" x14ac:dyDescent="0.2">
      <c r="A616" s="58" t="s">
        <v>724</v>
      </c>
      <c r="B616" s="58" t="s">
        <v>1290</v>
      </c>
      <c r="C616" s="58" t="s">
        <v>1361</v>
      </c>
      <c r="D616" s="28">
        <v>50</v>
      </c>
      <c r="E616" s="28" t="s">
        <v>26</v>
      </c>
      <c r="F616" s="59">
        <v>13</v>
      </c>
      <c r="G616" s="56" t="s">
        <v>27</v>
      </c>
      <c r="H616" s="56" t="s">
        <v>28</v>
      </c>
      <c r="I616" s="56" t="s">
        <v>41</v>
      </c>
      <c r="J616" s="56" t="s">
        <v>76</v>
      </c>
      <c r="K616" s="59"/>
      <c r="L616" s="59"/>
      <c r="M616" s="56" t="s">
        <v>32</v>
      </c>
      <c r="N616" s="57" t="s">
        <v>368</v>
      </c>
      <c r="O616" s="56">
        <v>24</v>
      </c>
      <c r="P616" s="56" t="s">
        <v>1292</v>
      </c>
      <c r="Q616" s="56"/>
      <c r="R616" s="28"/>
      <c r="S616" s="28"/>
      <c r="T616" s="28"/>
      <c r="U616" s="56"/>
      <c r="V616" s="28"/>
      <c r="W616" s="28"/>
      <c r="X616" s="28"/>
      <c r="Y616" s="56"/>
      <c r="Z616" s="28"/>
      <c r="AA616" s="28"/>
      <c r="AB616" s="28"/>
      <c r="AC616" s="56"/>
      <c r="AD616" s="28"/>
      <c r="AE616" s="28"/>
      <c r="AF616" s="28"/>
      <c r="AG616" s="56"/>
      <c r="AH616" s="28"/>
      <c r="AI616" s="28"/>
      <c r="AJ616" s="28"/>
      <c r="AK616" s="56"/>
      <c r="AL616" s="28"/>
      <c r="AM616" s="28"/>
      <c r="AN616" s="28"/>
      <c r="AO616" s="56"/>
      <c r="AP616" s="28"/>
      <c r="AQ616" s="28"/>
      <c r="AR616" s="28"/>
      <c r="AS616" s="56"/>
      <c r="AT616" s="28"/>
      <c r="AU616" s="28"/>
      <c r="AV616" s="28"/>
      <c r="AW616" s="56"/>
      <c r="AX616" s="28"/>
      <c r="AY616" s="28"/>
      <c r="AZ616" s="28"/>
      <c r="BA616" s="56" t="s">
        <v>5930</v>
      </c>
      <c r="BB616" s="28"/>
      <c r="BC616" s="28"/>
      <c r="BD616" s="28"/>
      <c r="BE616" s="56"/>
      <c r="BF616" s="28"/>
      <c r="BG616" s="28"/>
      <c r="BH616" s="28"/>
      <c r="BI616" s="56"/>
      <c r="BJ616" s="28"/>
      <c r="BK616" s="28"/>
      <c r="BL616" s="28"/>
    </row>
    <row r="617" spans="1:64" s="27" customFormat="1" x14ac:dyDescent="0.2">
      <c r="A617" s="58" t="s">
        <v>724</v>
      </c>
      <c r="B617" s="58" t="s">
        <v>1290</v>
      </c>
      <c r="C617" s="58" t="s">
        <v>1362</v>
      </c>
      <c r="D617" s="28">
        <v>50</v>
      </c>
      <c r="E617" s="28" t="s">
        <v>26</v>
      </c>
      <c r="F617" s="59">
        <v>11</v>
      </c>
      <c r="G617" s="56" t="s">
        <v>27</v>
      </c>
      <c r="H617" s="56" t="s">
        <v>28</v>
      </c>
      <c r="I617" s="56" t="s">
        <v>41</v>
      </c>
      <c r="J617" s="56" t="s">
        <v>76</v>
      </c>
      <c r="K617" s="59"/>
      <c r="L617" s="59"/>
      <c r="M617" s="56" t="s">
        <v>32</v>
      </c>
      <c r="N617" s="57" t="s">
        <v>368</v>
      </c>
      <c r="O617" s="56">
        <v>24</v>
      </c>
      <c r="P617" s="56" t="s">
        <v>1292</v>
      </c>
      <c r="Q617" s="56"/>
      <c r="R617" s="28"/>
      <c r="S617" s="28"/>
      <c r="T617" s="28"/>
      <c r="U617" s="56"/>
      <c r="V617" s="28"/>
      <c r="W617" s="28"/>
      <c r="X617" s="28"/>
      <c r="Y617" s="56"/>
      <c r="Z617" s="28"/>
      <c r="AA617" s="28"/>
      <c r="AB617" s="28"/>
      <c r="AC617" s="56"/>
      <c r="AD617" s="28"/>
      <c r="AE617" s="28"/>
      <c r="AF617" s="28"/>
      <c r="AG617" s="56"/>
      <c r="AH617" s="28"/>
      <c r="AI617" s="28"/>
      <c r="AJ617" s="28"/>
      <c r="AK617" s="56"/>
      <c r="AL617" s="28"/>
      <c r="AM617" s="28"/>
      <c r="AN617" s="28"/>
      <c r="AO617" s="56"/>
      <c r="AP617" s="28"/>
      <c r="AQ617" s="28"/>
      <c r="AR617" s="28"/>
      <c r="AS617" s="56"/>
      <c r="AT617" s="28"/>
      <c r="AU617" s="28"/>
      <c r="AV617" s="28"/>
      <c r="AW617" s="56"/>
      <c r="AX617" s="28"/>
      <c r="AY617" s="28"/>
      <c r="AZ617" s="28"/>
      <c r="BA617" s="56" t="s">
        <v>5930</v>
      </c>
      <c r="BB617" s="28"/>
      <c r="BC617" s="28"/>
      <c r="BD617" s="28"/>
      <c r="BE617" s="56"/>
      <c r="BF617" s="28"/>
      <c r="BG617" s="28"/>
      <c r="BH617" s="28"/>
      <c r="BI617" s="56"/>
      <c r="BJ617" s="28"/>
      <c r="BK617" s="28"/>
      <c r="BL617" s="28"/>
    </row>
    <row r="618" spans="1:64" s="27" customFormat="1" x14ac:dyDescent="0.2">
      <c r="A618" s="58" t="s">
        <v>724</v>
      </c>
      <c r="B618" s="58" t="s">
        <v>1290</v>
      </c>
      <c r="C618" s="58" t="s">
        <v>1363</v>
      </c>
      <c r="D618" s="28">
        <v>50</v>
      </c>
      <c r="E618" s="28" t="s">
        <v>26</v>
      </c>
      <c r="F618" s="59">
        <v>12</v>
      </c>
      <c r="G618" s="56" t="s">
        <v>27</v>
      </c>
      <c r="H618" s="56" t="s">
        <v>28</v>
      </c>
      <c r="I618" s="56" t="s">
        <v>41</v>
      </c>
      <c r="J618" s="56" t="s">
        <v>76</v>
      </c>
      <c r="K618" s="59"/>
      <c r="L618" s="59"/>
      <c r="M618" s="56" t="s">
        <v>32</v>
      </c>
      <c r="N618" s="57" t="s">
        <v>368</v>
      </c>
      <c r="O618" s="56">
        <v>24</v>
      </c>
      <c r="P618" s="56" t="s">
        <v>1292</v>
      </c>
      <c r="Q618" s="56"/>
      <c r="R618" s="28"/>
      <c r="S618" s="28"/>
      <c r="T618" s="28"/>
      <c r="U618" s="56"/>
      <c r="V618" s="28"/>
      <c r="W618" s="28"/>
      <c r="X618" s="28"/>
      <c r="Y618" s="56"/>
      <c r="Z618" s="28"/>
      <c r="AA618" s="28"/>
      <c r="AB618" s="28"/>
      <c r="AC618" s="56"/>
      <c r="AD618" s="28"/>
      <c r="AE618" s="28"/>
      <c r="AF618" s="28"/>
      <c r="AG618" s="56"/>
      <c r="AH618" s="28"/>
      <c r="AI618" s="28"/>
      <c r="AJ618" s="28"/>
      <c r="AK618" s="56"/>
      <c r="AL618" s="28"/>
      <c r="AM618" s="28"/>
      <c r="AN618" s="28"/>
      <c r="AO618" s="56"/>
      <c r="AP618" s="28"/>
      <c r="AQ618" s="28"/>
      <c r="AR618" s="28"/>
      <c r="AS618" s="56"/>
      <c r="AT618" s="28"/>
      <c r="AU618" s="28"/>
      <c r="AV618" s="28"/>
      <c r="AW618" s="56"/>
      <c r="AX618" s="28"/>
      <c r="AY618" s="28"/>
      <c r="AZ618" s="28"/>
      <c r="BA618" s="56" t="s">
        <v>5930</v>
      </c>
      <c r="BB618" s="28"/>
      <c r="BC618" s="28"/>
      <c r="BD618" s="28"/>
      <c r="BE618" s="56"/>
      <c r="BF618" s="28"/>
      <c r="BG618" s="28"/>
      <c r="BH618" s="28"/>
      <c r="BI618" s="56"/>
      <c r="BJ618" s="28"/>
      <c r="BK618" s="28"/>
      <c r="BL618" s="28"/>
    </row>
    <row r="619" spans="1:64" s="27" customFormat="1" x14ac:dyDescent="0.2">
      <c r="A619" s="58" t="s">
        <v>724</v>
      </c>
      <c r="B619" s="58" t="s">
        <v>1290</v>
      </c>
      <c r="C619" s="58" t="s">
        <v>1364</v>
      </c>
      <c r="D619" s="28">
        <v>50</v>
      </c>
      <c r="E619" s="28" t="s">
        <v>26</v>
      </c>
      <c r="F619" s="59">
        <v>13</v>
      </c>
      <c r="G619" s="56" t="s">
        <v>27</v>
      </c>
      <c r="H619" s="56" t="s">
        <v>28</v>
      </c>
      <c r="I619" s="56" t="s">
        <v>41</v>
      </c>
      <c r="J619" s="56" t="s">
        <v>76</v>
      </c>
      <c r="K619" s="59"/>
      <c r="L619" s="59"/>
      <c r="M619" s="56" t="s">
        <v>32</v>
      </c>
      <c r="N619" s="57" t="s">
        <v>368</v>
      </c>
      <c r="O619" s="56">
        <v>24</v>
      </c>
      <c r="P619" s="56" t="s">
        <v>1292</v>
      </c>
      <c r="Q619" s="56"/>
      <c r="R619" s="28"/>
      <c r="S619" s="28"/>
      <c r="T619" s="28"/>
      <c r="U619" s="56"/>
      <c r="V619" s="28"/>
      <c r="W619" s="28"/>
      <c r="X619" s="28"/>
      <c r="Y619" s="56"/>
      <c r="Z619" s="28"/>
      <c r="AA619" s="28"/>
      <c r="AB619" s="28"/>
      <c r="AC619" s="56"/>
      <c r="AD619" s="28"/>
      <c r="AE619" s="28"/>
      <c r="AF619" s="28"/>
      <c r="AG619" s="56"/>
      <c r="AH619" s="28"/>
      <c r="AI619" s="28"/>
      <c r="AJ619" s="28"/>
      <c r="AK619" s="56"/>
      <c r="AL619" s="28"/>
      <c r="AM619" s="28"/>
      <c r="AN619" s="28"/>
      <c r="AO619" s="56"/>
      <c r="AP619" s="28"/>
      <c r="AQ619" s="28"/>
      <c r="AR619" s="28"/>
      <c r="AS619" s="56"/>
      <c r="AT619" s="28"/>
      <c r="AU619" s="28"/>
      <c r="AV619" s="28"/>
      <c r="AW619" s="56"/>
      <c r="AX619" s="28"/>
      <c r="AY619" s="28"/>
      <c r="AZ619" s="28"/>
      <c r="BA619" s="56" t="s">
        <v>5930</v>
      </c>
      <c r="BB619" s="28"/>
      <c r="BC619" s="28"/>
      <c r="BD619" s="28"/>
      <c r="BE619" s="56"/>
      <c r="BF619" s="28"/>
      <c r="BG619" s="28"/>
      <c r="BH619" s="28"/>
      <c r="BI619" s="56"/>
      <c r="BJ619" s="28"/>
      <c r="BK619" s="28"/>
      <c r="BL619" s="28"/>
    </row>
    <row r="620" spans="1:64" s="27" customFormat="1" x14ac:dyDescent="0.2">
      <c r="A620" s="58" t="s">
        <v>724</v>
      </c>
      <c r="B620" s="58" t="s">
        <v>1290</v>
      </c>
      <c r="C620" s="58" t="s">
        <v>1365</v>
      </c>
      <c r="D620" s="28">
        <v>50</v>
      </c>
      <c r="E620" s="28" t="s">
        <v>26</v>
      </c>
      <c r="F620" s="59">
        <v>12</v>
      </c>
      <c r="G620" s="56" t="s">
        <v>27</v>
      </c>
      <c r="H620" s="56" t="s">
        <v>28</v>
      </c>
      <c r="I620" s="56" t="s">
        <v>41</v>
      </c>
      <c r="J620" s="56" t="s">
        <v>76</v>
      </c>
      <c r="K620" s="59"/>
      <c r="L620" s="59"/>
      <c r="M620" s="56" t="s">
        <v>32</v>
      </c>
      <c r="N620" s="57" t="s">
        <v>368</v>
      </c>
      <c r="O620" s="56">
        <v>24</v>
      </c>
      <c r="P620" s="56" t="s">
        <v>1292</v>
      </c>
      <c r="Q620" s="56"/>
      <c r="R620" s="28"/>
      <c r="S620" s="28"/>
      <c r="T620" s="28"/>
      <c r="U620" s="56"/>
      <c r="V620" s="28"/>
      <c r="W620" s="28"/>
      <c r="X620" s="28"/>
      <c r="Y620" s="56"/>
      <c r="Z620" s="28"/>
      <c r="AA620" s="28"/>
      <c r="AB620" s="28"/>
      <c r="AC620" s="56"/>
      <c r="AD620" s="28"/>
      <c r="AE620" s="28"/>
      <c r="AF620" s="28"/>
      <c r="AG620" s="56"/>
      <c r="AH620" s="28"/>
      <c r="AI620" s="28"/>
      <c r="AJ620" s="28"/>
      <c r="AK620" s="56"/>
      <c r="AL620" s="28"/>
      <c r="AM620" s="28"/>
      <c r="AN620" s="28"/>
      <c r="AO620" s="56"/>
      <c r="AP620" s="28"/>
      <c r="AQ620" s="28"/>
      <c r="AR620" s="28"/>
      <c r="AS620" s="56"/>
      <c r="AT620" s="28"/>
      <c r="AU620" s="28"/>
      <c r="AV620" s="28"/>
      <c r="AW620" s="56"/>
      <c r="AX620" s="28"/>
      <c r="AY620" s="28"/>
      <c r="AZ620" s="28"/>
      <c r="BA620" s="56" t="s">
        <v>5930</v>
      </c>
      <c r="BB620" s="28"/>
      <c r="BC620" s="28"/>
      <c r="BD620" s="28"/>
      <c r="BE620" s="56"/>
      <c r="BF620" s="28"/>
      <c r="BG620" s="28"/>
      <c r="BH620" s="28"/>
      <c r="BI620" s="56"/>
      <c r="BJ620" s="28"/>
      <c r="BK620" s="28"/>
      <c r="BL620" s="28"/>
    </row>
    <row r="621" spans="1:64" s="27" customFormat="1" x14ac:dyDescent="0.2">
      <c r="A621" s="58" t="s">
        <v>724</v>
      </c>
      <c r="B621" s="58" t="s">
        <v>1290</v>
      </c>
      <c r="C621" s="58" t="s">
        <v>1366</v>
      </c>
      <c r="D621" s="28">
        <v>50</v>
      </c>
      <c r="E621" s="28" t="s">
        <v>26</v>
      </c>
      <c r="F621" s="59">
        <v>18</v>
      </c>
      <c r="G621" s="59" t="s">
        <v>298</v>
      </c>
      <c r="H621" s="56" t="s">
        <v>28</v>
      </c>
      <c r="I621" s="56" t="s">
        <v>41</v>
      </c>
      <c r="J621" s="56" t="s">
        <v>76</v>
      </c>
      <c r="K621" s="59"/>
      <c r="L621" s="59"/>
      <c r="M621" s="56" t="s">
        <v>32</v>
      </c>
      <c r="N621" s="57" t="s">
        <v>368</v>
      </c>
      <c r="O621" s="56">
        <v>24</v>
      </c>
      <c r="P621" s="56" t="s">
        <v>1292</v>
      </c>
      <c r="Q621" s="56"/>
      <c r="R621" s="28"/>
      <c r="S621" s="28"/>
      <c r="T621" s="28"/>
      <c r="U621" s="56"/>
      <c r="V621" s="28"/>
      <c r="W621" s="28"/>
      <c r="X621" s="28"/>
      <c r="Y621" s="56"/>
      <c r="Z621" s="28"/>
      <c r="AA621" s="28"/>
      <c r="AB621" s="28"/>
      <c r="AC621" s="56"/>
      <c r="AD621" s="28"/>
      <c r="AE621" s="28"/>
      <c r="AF621" s="28"/>
      <c r="AG621" s="56"/>
      <c r="AH621" s="28"/>
      <c r="AI621" s="28"/>
      <c r="AJ621" s="28"/>
      <c r="AK621" s="56"/>
      <c r="AL621" s="28"/>
      <c r="AM621" s="28"/>
      <c r="AN621" s="28"/>
      <c r="AO621" s="56"/>
      <c r="AP621" s="28"/>
      <c r="AQ621" s="28"/>
      <c r="AR621" s="28"/>
      <c r="AS621" s="56"/>
      <c r="AT621" s="28"/>
      <c r="AU621" s="28"/>
      <c r="AV621" s="28"/>
      <c r="AW621" s="56"/>
      <c r="AX621" s="28"/>
      <c r="AY621" s="28"/>
      <c r="AZ621" s="28"/>
      <c r="BA621" s="56" t="s">
        <v>5930</v>
      </c>
      <c r="BB621" s="28"/>
      <c r="BC621" s="28"/>
      <c r="BD621" s="28"/>
      <c r="BE621" s="56"/>
      <c r="BF621" s="28"/>
      <c r="BG621" s="28"/>
      <c r="BH621" s="28"/>
      <c r="BI621" s="56"/>
      <c r="BJ621" s="28"/>
      <c r="BK621" s="28"/>
      <c r="BL621" s="28"/>
    </row>
    <row r="622" spans="1:64" s="27" customFormat="1" x14ac:dyDescent="0.2">
      <c r="A622" s="58" t="s">
        <v>724</v>
      </c>
      <c r="B622" s="58" t="s">
        <v>1290</v>
      </c>
      <c r="C622" s="58" t="s">
        <v>1367</v>
      </c>
      <c r="D622" s="28">
        <v>50</v>
      </c>
      <c r="E622" s="28" t="s">
        <v>26</v>
      </c>
      <c r="F622" s="59">
        <v>10</v>
      </c>
      <c r="G622" s="56" t="s">
        <v>27</v>
      </c>
      <c r="H622" s="56" t="s">
        <v>28</v>
      </c>
      <c r="I622" s="56" t="s">
        <v>41</v>
      </c>
      <c r="J622" s="56" t="s">
        <v>76</v>
      </c>
      <c r="K622" s="59"/>
      <c r="L622" s="59"/>
      <c r="M622" s="56" t="s">
        <v>32</v>
      </c>
      <c r="N622" s="57" t="s">
        <v>368</v>
      </c>
      <c r="O622" s="56">
        <v>24</v>
      </c>
      <c r="P622" s="56" t="s">
        <v>1292</v>
      </c>
      <c r="Q622" s="56"/>
      <c r="R622" s="28"/>
      <c r="S622" s="28"/>
      <c r="T622" s="28"/>
      <c r="U622" s="56"/>
      <c r="V622" s="28"/>
      <c r="W622" s="28"/>
      <c r="X622" s="28"/>
      <c r="Y622" s="56"/>
      <c r="Z622" s="28"/>
      <c r="AA622" s="28"/>
      <c r="AB622" s="28"/>
      <c r="AC622" s="56"/>
      <c r="AD622" s="28"/>
      <c r="AE622" s="28"/>
      <c r="AF622" s="28"/>
      <c r="AG622" s="56"/>
      <c r="AH622" s="28"/>
      <c r="AI622" s="28"/>
      <c r="AJ622" s="28"/>
      <c r="AK622" s="56"/>
      <c r="AL622" s="28"/>
      <c r="AM622" s="28"/>
      <c r="AN622" s="28"/>
      <c r="AO622" s="56"/>
      <c r="AP622" s="28"/>
      <c r="AQ622" s="28"/>
      <c r="AR622" s="28"/>
      <c r="AS622" s="56"/>
      <c r="AT622" s="28"/>
      <c r="AU622" s="28"/>
      <c r="AV622" s="28"/>
      <c r="AW622" s="56"/>
      <c r="AX622" s="28"/>
      <c r="AY622" s="28"/>
      <c r="AZ622" s="28"/>
      <c r="BA622" s="56" t="s">
        <v>5930</v>
      </c>
      <c r="BB622" s="28"/>
      <c r="BC622" s="28"/>
      <c r="BD622" s="28"/>
      <c r="BE622" s="56"/>
      <c r="BF622" s="28"/>
      <c r="BG622" s="28"/>
      <c r="BH622" s="28"/>
      <c r="BI622" s="56"/>
      <c r="BJ622" s="28"/>
      <c r="BK622" s="28"/>
      <c r="BL622" s="28"/>
    </row>
    <row r="623" spans="1:64" s="27" customFormat="1" x14ac:dyDescent="0.2">
      <c r="A623" s="58" t="s">
        <v>724</v>
      </c>
      <c r="B623" s="58" t="s">
        <v>1290</v>
      </c>
      <c r="C623" s="58" t="s">
        <v>1368</v>
      </c>
      <c r="D623" s="28">
        <v>50</v>
      </c>
      <c r="E623" s="28" t="s">
        <v>26</v>
      </c>
      <c r="F623" s="59">
        <v>9</v>
      </c>
      <c r="G623" s="56" t="s">
        <v>27</v>
      </c>
      <c r="H623" s="56" t="s">
        <v>28</v>
      </c>
      <c r="I623" s="56" t="s">
        <v>41</v>
      </c>
      <c r="J623" s="56" t="s">
        <v>76</v>
      </c>
      <c r="K623" s="59"/>
      <c r="L623" s="59"/>
      <c r="M623" s="56" t="s">
        <v>32</v>
      </c>
      <c r="N623" s="57" t="s">
        <v>368</v>
      </c>
      <c r="O623" s="56">
        <v>24</v>
      </c>
      <c r="P623" s="56" t="s">
        <v>1292</v>
      </c>
      <c r="Q623" s="56"/>
      <c r="R623" s="28"/>
      <c r="S623" s="28"/>
      <c r="T623" s="28"/>
      <c r="U623" s="56"/>
      <c r="V623" s="28"/>
      <c r="W623" s="28"/>
      <c r="X623" s="28"/>
      <c r="Y623" s="56"/>
      <c r="Z623" s="28"/>
      <c r="AA623" s="28"/>
      <c r="AB623" s="28"/>
      <c r="AC623" s="56"/>
      <c r="AD623" s="28"/>
      <c r="AE623" s="28"/>
      <c r="AF623" s="28"/>
      <c r="AG623" s="56"/>
      <c r="AH623" s="28"/>
      <c r="AI623" s="28"/>
      <c r="AJ623" s="28"/>
      <c r="AK623" s="56"/>
      <c r="AL623" s="28"/>
      <c r="AM623" s="28"/>
      <c r="AN623" s="28"/>
      <c r="AO623" s="56"/>
      <c r="AP623" s="28"/>
      <c r="AQ623" s="28"/>
      <c r="AR623" s="28"/>
      <c r="AS623" s="56"/>
      <c r="AT623" s="28"/>
      <c r="AU623" s="28"/>
      <c r="AV623" s="28"/>
      <c r="AW623" s="56"/>
      <c r="AX623" s="28"/>
      <c r="AY623" s="28"/>
      <c r="AZ623" s="28"/>
      <c r="BA623" s="56" t="s">
        <v>5930</v>
      </c>
      <c r="BB623" s="28"/>
      <c r="BC623" s="28"/>
      <c r="BD623" s="28"/>
      <c r="BE623" s="56"/>
      <c r="BF623" s="28"/>
      <c r="BG623" s="28"/>
      <c r="BH623" s="28"/>
      <c r="BI623" s="56"/>
      <c r="BJ623" s="28"/>
      <c r="BK623" s="28"/>
      <c r="BL623" s="28"/>
    </row>
    <row r="624" spans="1:64" s="27" customFormat="1" x14ac:dyDescent="0.2">
      <c r="A624" s="58" t="s">
        <v>724</v>
      </c>
      <c r="B624" s="58" t="s">
        <v>1290</v>
      </c>
      <c r="C624" s="58" t="s">
        <v>1369</v>
      </c>
      <c r="D624" s="28">
        <v>50</v>
      </c>
      <c r="E624" s="28" t="s">
        <v>26</v>
      </c>
      <c r="F624" s="59">
        <v>12</v>
      </c>
      <c r="G624" s="56" t="s">
        <v>27</v>
      </c>
      <c r="H624" s="56" t="s">
        <v>28</v>
      </c>
      <c r="I624" s="56" t="s">
        <v>41</v>
      </c>
      <c r="J624" s="56" t="s">
        <v>76</v>
      </c>
      <c r="K624" s="59"/>
      <c r="L624" s="59"/>
      <c r="M624" s="56" t="s">
        <v>32</v>
      </c>
      <c r="N624" s="57" t="s">
        <v>368</v>
      </c>
      <c r="O624" s="56">
        <v>24</v>
      </c>
      <c r="P624" s="56" t="s">
        <v>1292</v>
      </c>
      <c r="Q624" s="56"/>
      <c r="R624" s="28"/>
      <c r="S624" s="28"/>
      <c r="T624" s="28"/>
      <c r="U624" s="56"/>
      <c r="V624" s="28"/>
      <c r="W624" s="28"/>
      <c r="X624" s="28"/>
      <c r="Y624" s="56"/>
      <c r="Z624" s="28"/>
      <c r="AA624" s="28"/>
      <c r="AB624" s="28"/>
      <c r="AC624" s="56"/>
      <c r="AD624" s="28"/>
      <c r="AE624" s="28"/>
      <c r="AF624" s="28"/>
      <c r="AG624" s="56"/>
      <c r="AH624" s="28"/>
      <c r="AI624" s="28"/>
      <c r="AJ624" s="28"/>
      <c r="AK624" s="56"/>
      <c r="AL624" s="28"/>
      <c r="AM624" s="28"/>
      <c r="AN624" s="28"/>
      <c r="AO624" s="56"/>
      <c r="AP624" s="28"/>
      <c r="AQ624" s="28"/>
      <c r="AR624" s="28"/>
      <c r="AS624" s="56"/>
      <c r="AT624" s="28"/>
      <c r="AU624" s="28"/>
      <c r="AV624" s="28"/>
      <c r="AW624" s="56"/>
      <c r="AX624" s="28"/>
      <c r="AY624" s="28"/>
      <c r="AZ624" s="28"/>
      <c r="BA624" s="56" t="s">
        <v>5930</v>
      </c>
      <c r="BB624" s="28"/>
      <c r="BC624" s="28"/>
      <c r="BD624" s="28"/>
      <c r="BE624" s="56"/>
      <c r="BF624" s="28"/>
      <c r="BG624" s="28"/>
      <c r="BH624" s="28"/>
      <c r="BI624" s="56"/>
      <c r="BJ624" s="28"/>
      <c r="BK624" s="28"/>
      <c r="BL624" s="28"/>
    </row>
    <row r="625" spans="1:64" s="27" customFormat="1" x14ac:dyDescent="0.2">
      <c r="A625" s="58" t="s">
        <v>724</v>
      </c>
      <c r="B625" s="58" t="s">
        <v>1290</v>
      </c>
      <c r="C625" s="58" t="s">
        <v>1314</v>
      </c>
      <c r="D625" s="28">
        <v>50</v>
      </c>
      <c r="E625" s="28" t="s">
        <v>26</v>
      </c>
      <c r="F625" s="59">
        <v>10</v>
      </c>
      <c r="G625" s="56" t="s">
        <v>27</v>
      </c>
      <c r="H625" s="56" t="s">
        <v>28</v>
      </c>
      <c r="I625" s="56" t="s">
        <v>41</v>
      </c>
      <c r="J625" s="56" t="s">
        <v>76</v>
      </c>
      <c r="K625" s="59"/>
      <c r="L625" s="59"/>
      <c r="M625" s="56" t="s">
        <v>32</v>
      </c>
      <c r="N625" s="57" t="s">
        <v>368</v>
      </c>
      <c r="O625" s="56">
        <v>24</v>
      </c>
      <c r="P625" s="56" t="s">
        <v>1292</v>
      </c>
      <c r="Q625" s="56"/>
      <c r="R625" s="28"/>
      <c r="S625" s="28"/>
      <c r="T625" s="28"/>
      <c r="U625" s="56"/>
      <c r="V625" s="28"/>
      <c r="W625" s="28"/>
      <c r="X625" s="28"/>
      <c r="Y625" s="56"/>
      <c r="Z625" s="28"/>
      <c r="AA625" s="28"/>
      <c r="AB625" s="28"/>
      <c r="AC625" s="56"/>
      <c r="AD625" s="28"/>
      <c r="AE625" s="28"/>
      <c r="AF625" s="28"/>
      <c r="AG625" s="56"/>
      <c r="AH625" s="28"/>
      <c r="AI625" s="28"/>
      <c r="AJ625" s="28"/>
      <c r="AK625" s="56"/>
      <c r="AL625" s="28"/>
      <c r="AM625" s="28"/>
      <c r="AN625" s="28"/>
      <c r="AO625" s="56"/>
      <c r="AP625" s="28"/>
      <c r="AQ625" s="28"/>
      <c r="AR625" s="28"/>
      <c r="AS625" s="56"/>
      <c r="AT625" s="28"/>
      <c r="AU625" s="28"/>
      <c r="AV625" s="28"/>
      <c r="AW625" s="56"/>
      <c r="AX625" s="28"/>
      <c r="AY625" s="28"/>
      <c r="AZ625" s="28"/>
      <c r="BA625" s="56" t="s">
        <v>5930</v>
      </c>
      <c r="BB625" s="28"/>
      <c r="BC625" s="28"/>
      <c r="BD625" s="28"/>
      <c r="BE625" s="56"/>
      <c r="BF625" s="28"/>
      <c r="BG625" s="28"/>
      <c r="BH625" s="28"/>
      <c r="BI625" s="56"/>
      <c r="BJ625" s="28"/>
      <c r="BK625" s="28"/>
      <c r="BL625" s="28"/>
    </row>
    <row r="626" spans="1:64" s="27" customFormat="1" x14ac:dyDescent="0.2">
      <c r="A626" s="58" t="s">
        <v>724</v>
      </c>
      <c r="B626" s="58" t="s">
        <v>1290</v>
      </c>
      <c r="C626" s="58" t="s">
        <v>1319</v>
      </c>
      <c r="D626" s="28">
        <v>50</v>
      </c>
      <c r="E626" s="28" t="s">
        <v>26</v>
      </c>
      <c r="F626" s="59">
        <v>11</v>
      </c>
      <c r="G626" s="56" t="s">
        <v>27</v>
      </c>
      <c r="H626" s="56" t="s">
        <v>28</v>
      </c>
      <c r="I626" s="56" t="s">
        <v>41</v>
      </c>
      <c r="J626" s="56" t="s">
        <v>76</v>
      </c>
      <c r="K626" s="59"/>
      <c r="L626" s="59"/>
      <c r="M626" s="56" t="s">
        <v>32</v>
      </c>
      <c r="N626" s="57" t="s">
        <v>368</v>
      </c>
      <c r="O626" s="56">
        <v>24</v>
      </c>
      <c r="P626" s="56" t="s">
        <v>1292</v>
      </c>
      <c r="Q626" s="56"/>
      <c r="R626" s="28"/>
      <c r="S626" s="28"/>
      <c r="T626" s="28"/>
      <c r="U626" s="56"/>
      <c r="V626" s="28"/>
      <c r="W626" s="28"/>
      <c r="X626" s="28"/>
      <c r="Y626" s="56"/>
      <c r="Z626" s="28"/>
      <c r="AA626" s="28"/>
      <c r="AB626" s="28"/>
      <c r="AC626" s="56"/>
      <c r="AD626" s="28"/>
      <c r="AE626" s="28"/>
      <c r="AF626" s="28"/>
      <c r="AG626" s="56"/>
      <c r="AH626" s="28"/>
      <c r="AI626" s="28"/>
      <c r="AJ626" s="28"/>
      <c r="AK626" s="56"/>
      <c r="AL626" s="28"/>
      <c r="AM626" s="28"/>
      <c r="AN626" s="28"/>
      <c r="AO626" s="56"/>
      <c r="AP626" s="28"/>
      <c r="AQ626" s="28"/>
      <c r="AR626" s="28"/>
      <c r="AS626" s="56"/>
      <c r="AT626" s="28"/>
      <c r="AU626" s="28"/>
      <c r="AV626" s="28"/>
      <c r="AW626" s="56"/>
      <c r="AX626" s="28"/>
      <c r="AY626" s="28"/>
      <c r="AZ626" s="28"/>
      <c r="BA626" s="56" t="s">
        <v>5930</v>
      </c>
      <c r="BB626" s="28"/>
      <c r="BC626" s="28"/>
      <c r="BD626" s="28"/>
      <c r="BE626" s="56"/>
      <c r="BF626" s="28"/>
      <c r="BG626" s="28"/>
      <c r="BH626" s="28"/>
      <c r="BI626" s="56"/>
      <c r="BJ626" s="28"/>
      <c r="BK626" s="28"/>
      <c r="BL626" s="28"/>
    </row>
    <row r="627" spans="1:64" s="27" customFormat="1" x14ac:dyDescent="0.2">
      <c r="A627" s="58" t="s">
        <v>724</v>
      </c>
      <c r="B627" s="58" t="s">
        <v>1290</v>
      </c>
      <c r="C627" s="58" t="s">
        <v>1321</v>
      </c>
      <c r="D627" s="28">
        <v>50</v>
      </c>
      <c r="E627" s="28" t="s">
        <v>26</v>
      </c>
      <c r="F627" s="59">
        <v>11</v>
      </c>
      <c r="G627" s="56" t="s">
        <v>27</v>
      </c>
      <c r="H627" s="56" t="s">
        <v>28</v>
      </c>
      <c r="I627" s="56" t="s">
        <v>41</v>
      </c>
      <c r="J627" s="56" t="s">
        <v>76</v>
      </c>
      <c r="K627" s="59"/>
      <c r="L627" s="59"/>
      <c r="M627" s="56" t="s">
        <v>32</v>
      </c>
      <c r="N627" s="57" t="s">
        <v>368</v>
      </c>
      <c r="O627" s="56">
        <v>24</v>
      </c>
      <c r="P627" s="56" t="s">
        <v>1292</v>
      </c>
      <c r="Q627" s="56"/>
      <c r="R627" s="28"/>
      <c r="S627" s="28"/>
      <c r="T627" s="28"/>
      <c r="U627" s="56"/>
      <c r="V627" s="28"/>
      <c r="W627" s="28"/>
      <c r="X627" s="28"/>
      <c r="Y627" s="56"/>
      <c r="Z627" s="28"/>
      <c r="AA627" s="28"/>
      <c r="AB627" s="28"/>
      <c r="AC627" s="56"/>
      <c r="AD627" s="28"/>
      <c r="AE627" s="28"/>
      <c r="AF627" s="28"/>
      <c r="AG627" s="56"/>
      <c r="AH627" s="28"/>
      <c r="AI627" s="28"/>
      <c r="AJ627" s="28"/>
      <c r="AK627" s="56"/>
      <c r="AL627" s="28"/>
      <c r="AM627" s="28"/>
      <c r="AN627" s="28"/>
      <c r="AO627" s="56"/>
      <c r="AP627" s="28"/>
      <c r="AQ627" s="28"/>
      <c r="AR627" s="28"/>
      <c r="AS627" s="56"/>
      <c r="AT627" s="28"/>
      <c r="AU627" s="28"/>
      <c r="AV627" s="28"/>
      <c r="AW627" s="56"/>
      <c r="AX627" s="28"/>
      <c r="AY627" s="28"/>
      <c r="AZ627" s="28"/>
      <c r="BA627" s="56" t="s">
        <v>5930</v>
      </c>
      <c r="BB627" s="28"/>
      <c r="BC627" s="28"/>
      <c r="BD627" s="28"/>
      <c r="BE627" s="56"/>
      <c r="BF627" s="28"/>
      <c r="BG627" s="28"/>
      <c r="BH627" s="28"/>
      <c r="BI627" s="56"/>
      <c r="BJ627" s="28"/>
      <c r="BK627" s="28"/>
      <c r="BL627" s="28"/>
    </row>
    <row r="628" spans="1:64" s="27" customFormat="1" x14ac:dyDescent="0.2">
      <c r="A628" s="58" t="s">
        <v>724</v>
      </c>
      <c r="B628" s="58" t="s">
        <v>1290</v>
      </c>
      <c r="C628" s="58" t="s">
        <v>1370</v>
      </c>
      <c r="D628" s="28">
        <v>50</v>
      </c>
      <c r="E628" s="28" t="s">
        <v>26</v>
      </c>
      <c r="F628" s="59">
        <v>12</v>
      </c>
      <c r="G628" s="56" t="s">
        <v>84</v>
      </c>
      <c r="H628" s="56" t="s">
        <v>28</v>
      </c>
      <c r="I628" s="56" t="s">
        <v>41</v>
      </c>
      <c r="J628" s="56" t="s">
        <v>76</v>
      </c>
      <c r="K628" s="59"/>
      <c r="L628" s="59"/>
      <c r="M628" s="56" t="s">
        <v>32</v>
      </c>
      <c r="N628" s="57" t="s">
        <v>368</v>
      </c>
      <c r="O628" s="56">
        <v>24</v>
      </c>
      <c r="P628" s="56" t="s">
        <v>1292</v>
      </c>
      <c r="Q628" s="56"/>
      <c r="R628" s="28"/>
      <c r="S628" s="28"/>
      <c r="T628" s="28"/>
      <c r="U628" s="56"/>
      <c r="V628" s="28"/>
      <c r="W628" s="28"/>
      <c r="X628" s="28"/>
      <c r="Y628" s="56"/>
      <c r="Z628" s="28"/>
      <c r="AA628" s="28"/>
      <c r="AB628" s="28"/>
      <c r="AC628" s="56"/>
      <c r="AD628" s="28"/>
      <c r="AE628" s="28"/>
      <c r="AF628" s="28"/>
      <c r="AG628" s="56"/>
      <c r="AH628" s="28"/>
      <c r="AI628" s="28"/>
      <c r="AJ628" s="28"/>
      <c r="AK628" s="56"/>
      <c r="AL628" s="28"/>
      <c r="AM628" s="28"/>
      <c r="AN628" s="28"/>
      <c r="AO628" s="56"/>
      <c r="AP628" s="28"/>
      <c r="AQ628" s="28"/>
      <c r="AR628" s="28"/>
      <c r="AS628" s="56"/>
      <c r="AT628" s="28"/>
      <c r="AU628" s="28"/>
      <c r="AV628" s="28"/>
      <c r="AW628" s="56"/>
      <c r="AX628" s="28"/>
      <c r="AY628" s="28"/>
      <c r="AZ628" s="28"/>
      <c r="BA628" s="56" t="s">
        <v>5930</v>
      </c>
      <c r="BB628" s="28"/>
      <c r="BC628" s="28"/>
      <c r="BD628" s="28"/>
      <c r="BE628" s="56"/>
      <c r="BF628" s="28"/>
      <c r="BG628" s="28"/>
      <c r="BH628" s="28"/>
      <c r="BI628" s="56"/>
      <c r="BJ628" s="28"/>
      <c r="BK628" s="28"/>
      <c r="BL628" s="28"/>
    </row>
    <row r="629" spans="1:64" s="27" customFormat="1" x14ac:dyDescent="0.2">
      <c r="A629" s="58" t="s">
        <v>724</v>
      </c>
      <c r="B629" s="58" t="s">
        <v>1290</v>
      </c>
      <c r="C629" s="58" t="s">
        <v>1371</v>
      </c>
      <c r="D629" s="28">
        <v>50</v>
      </c>
      <c r="E629" s="28" t="s">
        <v>26</v>
      </c>
      <c r="F629" s="59">
        <v>15</v>
      </c>
      <c r="G629" s="56" t="s">
        <v>27</v>
      </c>
      <c r="H629" s="56" t="s">
        <v>28</v>
      </c>
      <c r="I629" s="56" t="s">
        <v>41</v>
      </c>
      <c r="J629" s="56" t="s">
        <v>76</v>
      </c>
      <c r="K629" s="59"/>
      <c r="L629" s="59"/>
      <c r="M629" s="56" t="s">
        <v>32</v>
      </c>
      <c r="N629" s="57" t="s">
        <v>368</v>
      </c>
      <c r="O629" s="56">
        <v>24</v>
      </c>
      <c r="P629" s="56" t="s">
        <v>1292</v>
      </c>
      <c r="Q629" s="56"/>
      <c r="R629" s="28"/>
      <c r="S629" s="28"/>
      <c r="T629" s="28"/>
      <c r="U629" s="56"/>
      <c r="V629" s="28"/>
      <c r="W629" s="28"/>
      <c r="X629" s="28"/>
      <c r="Y629" s="56"/>
      <c r="Z629" s="28"/>
      <c r="AA629" s="28"/>
      <c r="AB629" s="28"/>
      <c r="AC629" s="56"/>
      <c r="AD629" s="28"/>
      <c r="AE629" s="28"/>
      <c r="AF629" s="28"/>
      <c r="AG629" s="56"/>
      <c r="AH629" s="28"/>
      <c r="AI629" s="28"/>
      <c r="AJ629" s="28"/>
      <c r="AK629" s="56"/>
      <c r="AL629" s="28"/>
      <c r="AM629" s="28"/>
      <c r="AN629" s="28"/>
      <c r="AO629" s="56"/>
      <c r="AP629" s="28"/>
      <c r="AQ629" s="28"/>
      <c r="AR629" s="28"/>
      <c r="AS629" s="56"/>
      <c r="AT629" s="28"/>
      <c r="AU629" s="28"/>
      <c r="AV629" s="28"/>
      <c r="AW629" s="56"/>
      <c r="AX629" s="28"/>
      <c r="AY629" s="28"/>
      <c r="AZ629" s="28"/>
      <c r="BA629" s="56" t="s">
        <v>5930</v>
      </c>
      <c r="BB629" s="28"/>
      <c r="BC629" s="28"/>
      <c r="BD629" s="28"/>
      <c r="BE629" s="56"/>
      <c r="BF629" s="28"/>
      <c r="BG629" s="28"/>
      <c r="BH629" s="28"/>
      <c r="BI629" s="56"/>
      <c r="BJ629" s="28"/>
      <c r="BK629" s="28"/>
      <c r="BL629" s="28"/>
    </row>
    <row r="630" spans="1:64" s="10" customFormat="1" ht="52.15" customHeight="1" x14ac:dyDescent="0.2">
      <c r="A630" s="736" t="s">
        <v>4751</v>
      </c>
      <c r="B630" s="737"/>
      <c r="C630" s="737"/>
      <c r="D630" s="737"/>
      <c r="E630" s="737"/>
      <c r="F630" s="737"/>
      <c r="G630" s="737"/>
      <c r="H630" s="737"/>
      <c r="I630" s="737"/>
      <c r="J630" s="737"/>
      <c r="K630" s="737"/>
      <c r="L630" s="737"/>
      <c r="M630" s="737"/>
      <c r="N630" s="737"/>
      <c r="O630" s="737"/>
      <c r="P630" s="737"/>
      <c r="Q630" s="736" t="s">
        <v>4608</v>
      </c>
      <c r="R630" s="736"/>
      <c r="S630" s="736"/>
      <c r="T630" s="736"/>
      <c r="U630" s="736"/>
      <c r="V630" s="736"/>
      <c r="W630" s="736"/>
      <c r="X630" s="736"/>
      <c r="Y630" s="736"/>
      <c r="Z630" s="736"/>
      <c r="AA630" s="736"/>
      <c r="AB630" s="736"/>
    </row>
  </sheetData>
  <mergeCells count="34">
    <mergeCell ref="K3:K4"/>
    <mergeCell ref="L3:L4"/>
    <mergeCell ref="AW3:AZ3"/>
    <mergeCell ref="BA3:BD3"/>
    <mergeCell ref="O3:O4"/>
    <mergeCell ref="P3:P4"/>
    <mergeCell ref="A630:P630"/>
    <mergeCell ref="Q630:AB630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BE3:BH3"/>
    <mergeCell ref="BI3:BL3"/>
    <mergeCell ref="M3:M4"/>
    <mergeCell ref="N3:N4"/>
    <mergeCell ref="A1:P1"/>
    <mergeCell ref="Q1:AB1"/>
    <mergeCell ref="A2:P2"/>
    <mergeCell ref="Q2:BL2"/>
    <mergeCell ref="Q3:T3"/>
    <mergeCell ref="U3:X3"/>
    <mergeCell ref="Y3:AB3"/>
    <mergeCell ref="AC3:AF3"/>
    <mergeCell ref="AG3:AJ3"/>
    <mergeCell ref="AK3:AN3"/>
    <mergeCell ref="AO3:AR3"/>
    <mergeCell ref="AS3:AV3"/>
  </mergeCells>
  <phoneticPr fontId="51" type="noConversion"/>
  <pageMargins left="0.69930555555555596" right="0.69930555555555596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6"/>
  <dimension ref="A1:BL86"/>
  <sheetViews>
    <sheetView workbookViewId="0">
      <selection activeCell="F20" sqref="F20"/>
    </sheetView>
  </sheetViews>
  <sheetFormatPr defaultColWidth="9" defaultRowHeight="14.25" x14ac:dyDescent="0.2"/>
  <cols>
    <col min="1" max="1" width="18.375" customWidth="1"/>
    <col min="2" max="2" width="18.125" customWidth="1"/>
    <col min="3" max="3" width="29.5" customWidth="1"/>
    <col min="4" max="4" width="7.25" customWidth="1"/>
    <col min="5" max="5" width="13.25" customWidth="1"/>
    <col min="6" max="6" width="10.5" customWidth="1"/>
    <col min="7" max="7" width="21.625" customWidth="1"/>
    <col min="8" max="8" width="11.125" customWidth="1"/>
    <col min="9" max="9" width="13" customWidth="1"/>
    <col min="10" max="10" width="10.625" customWidth="1"/>
    <col min="11" max="11" width="16.75" customWidth="1"/>
    <col min="12" max="12" width="27" customWidth="1"/>
    <col min="13" max="13" width="13.875" customWidth="1"/>
    <col min="14" max="14" width="9.5" customWidth="1"/>
    <col min="15" max="15" width="12" customWidth="1"/>
    <col min="16" max="16" width="11.25" customWidth="1"/>
    <col min="17" max="17" width="9.75" customWidth="1"/>
    <col min="18" max="18" width="11.5" customWidth="1"/>
    <col min="19" max="19" width="12.75" customWidth="1"/>
    <col min="20" max="20" width="11" customWidth="1"/>
    <col min="28" max="28" width="12.875" customWidth="1"/>
  </cols>
  <sheetData>
    <row r="1" spans="1:64" ht="44.25" customHeight="1" x14ac:dyDescent="0.2">
      <c r="A1" s="720" t="s">
        <v>5931</v>
      </c>
      <c r="B1" s="721"/>
      <c r="C1" s="721"/>
      <c r="D1" s="721"/>
      <c r="E1" s="721"/>
      <c r="F1" s="721"/>
      <c r="G1" s="721"/>
      <c r="H1" s="721"/>
      <c r="I1" s="721"/>
      <c r="J1" s="721"/>
      <c r="K1" s="721"/>
      <c r="L1" s="721"/>
      <c r="M1" s="721"/>
      <c r="N1" s="721"/>
      <c r="O1" s="721"/>
      <c r="P1" s="721"/>
      <c r="Q1" s="731" t="s">
        <v>1</v>
      </c>
      <c r="R1" s="731"/>
      <c r="S1" s="731"/>
      <c r="T1" s="731"/>
      <c r="U1" s="731"/>
      <c r="V1" s="731"/>
      <c r="W1" s="731"/>
      <c r="X1" s="731"/>
      <c r="Y1" s="731"/>
      <c r="Z1" s="731"/>
      <c r="AA1" s="731"/>
      <c r="AB1" s="731"/>
    </row>
    <row r="2" spans="1:64" ht="39" customHeight="1" x14ac:dyDescent="0.2">
      <c r="A2" s="732" t="s">
        <v>5932</v>
      </c>
      <c r="B2" s="732"/>
      <c r="C2" s="732"/>
      <c r="D2" s="732"/>
      <c r="E2" s="732"/>
      <c r="F2" s="732"/>
      <c r="G2" s="732"/>
      <c r="H2" s="732"/>
      <c r="I2" s="732"/>
      <c r="J2" s="732"/>
      <c r="K2" s="732"/>
      <c r="L2" s="732"/>
      <c r="M2" s="732"/>
      <c r="N2" s="732"/>
      <c r="O2" s="732"/>
      <c r="P2" s="732"/>
      <c r="Q2" s="733" t="s">
        <v>4567</v>
      </c>
      <c r="R2" s="733"/>
      <c r="S2" s="733"/>
      <c r="T2" s="733"/>
      <c r="U2" s="733"/>
      <c r="V2" s="733"/>
      <c r="W2" s="733"/>
      <c r="X2" s="733"/>
      <c r="Y2" s="733"/>
      <c r="Z2" s="733"/>
      <c r="AA2" s="733"/>
      <c r="AB2" s="733"/>
      <c r="AC2" s="733"/>
      <c r="AD2" s="733"/>
      <c r="AE2" s="733"/>
      <c r="AF2" s="733"/>
      <c r="AG2" s="733"/>
      <c r="AH2" s="733"/>
      <c r="AI2" s="733"/>
      <c r="AJ2" s="733"/>
      <c r="AK2" s="733"/>
      <c r="AL2" s="733"/>
      <c r="AM2" s="733"/>
      <c r="AN2" s="733"/>
      <c r="AO2" s="733"/>
      <c r="AP2" s="733"/>
      <c r="AQ2" s="733"/>
      <c r="AR2" s="733"/>
      <c r="AS2" s="733"/>
      <c r="AT2" s="733"/>
      <c r="AU2" s="733"/>
      <c r="AV2" s="733"/>
      <c r="AW2" s="733"/>
      <c r="AX2" s="733"/>
      <c r="AY2" s="733"/>
      <c r="AZ2" s="733"/>
      <c r="BA2" s="733"/>
      <c r="BB2" s="733"/>
      <c r="BC2" s="733"/>
      <c r="BD2" s="733"/>
      <c r="BE2" s="733"/>
      <c r="BF2" s="733"/>
      <c r="BG2" s="733"/>
      <c r="BH2" s="733"/>
      <c r="BI2" s="733"/>
      <c r="BJ2" s="733"/>
      <c r="BK2" s="733"/>
      <c r="BL2" s="733"/>
    </row>
    <row r="3" spans="1:64" s="3" customFormat="1" ht="25.5" customHeight="1" x14ac:dyDescent="0.2">
      <c r="A3" s="724" t="s">
        <v>2</v>
      </c>
      <c r="B3" s="724" t="s">
        <v>3</v>
      </c>
      <c r="C3" s="724" t="s">
        <v>4</v>
      </c>
      <c r="D3" s="734" t="s">
        <v>5</v>
      </c>
      <c r="E3" s="734" t="s">
        <v>6</v>
      </c>
      <c r="F3" s="734" t="s">
        <v>7</v>
      </c>
      <c r="G3" s="728" t="s">
        <v>8</v>
      </c>
      <c r="H3" s="728" t="s">
        <v>9</v>
      </c>
      <c r="I3" s="728" t="s">
        <v>10</v>
      </c>
      <c r="J3" s="728" t="s">
        <v>11</v>
      </c>
      <c r="K3" s="734" t="s">
        <v>12</v>
      </c>
      <c r="L3" s="734" t="s">
        <v>13</v>
      </c>
      <c r="M3" s="728" t="s">
        <v>14</v>
      </c>
      <c r="N3" s="728" t="s">
        <v>15</v>
      </c>
      <c r="O3" s="728" t="s">
        <v>16</v>
      </c>
      <c r="P3" s="728" t="s">
        <v>17</v>
      </c>
      <c r="Q3" s="723">
        <v>44197</v>
      </c>
      <c r="R3" s="724"/>
      <c r="S3" s="724"/>
      <c r="T3" s="724"/>
      <c r="U3" s="723">
        <v>44228</v>
      </c>
      <c r="V3" s="724"/>
      <c r="W3" s="724"/>
      <c r="X3" s="724"/>
      <c r="Y3" s="723">
        <v>44256</v>
      </c>
      <c r="Z3" s="724"/>
      <c r="AA3" s="724"/>
      <c r="AB3" s="724"/>
      <c r="AC3" s="723">
        <v>44287</v>
      </c>
      <c r="AD3" s="724"/>
      <c r="AE3" s="724"/>
      <c r="AF3" s="724"/>
      <c r="AG3" s="723">
        <v>44317</v>
      </c>
      <c r="AH3" s="724"/>
      <c r="AI3" s="724"/>
      <c r="AJ3" s="724"/>
      <c r="AK3" s="723">
        <v>44348</v>
      </c>
      <c r="AL3" s="724"/>
      <c r="AM3" s="724"/>
      <c r="AN3" s="724"/>
      <c r="AO3" s="723">
        <v>44378</v>
      </c>
      <c r="AP3" s="724"/>
      <c r="AQ3" s="724"/>
      <c r="AR3" s="724"/>
      <c r="AS3" s="723">
        <v>44409</v>
      </c>
      <c r="AT3" s="724"/>
      <c r="AU3" s="724"/>
      <c r="AV3" s="724"/>
      <c r="AW3" s="723">
        <v>44440</v>
      </c>
      <c r="AX3" s="724"/>
      <c r="AY3" s="724"/>
      <c r="AZ3" s="724"/>
      <c r="BA3" s="723">
        <v>44470</v>
      </c>
      <c r="BB3" s="724"/>
      <c r="BC3" s="724"/>
      <c r="BD3" s="724"/>
      <c r="BE3" s="723">
        <v>44501</v>
      </c>
      <c r="BF3" s="724"/>
      <c r="BG3" s="724"/>
      <c r="BH3" s="724"/>
      <c r="BI3" s="723">
        <v>44531</v>
      </c>
      <c r="BJ3" s="724"/>
      <c r="BK3" s="724"/>
      <c r="BL3" s="724"/>
    </row>
    <row r="4" spans="1:64" s="10" customFormat="1" ht="42.75" x14ac:dyDescent="0.2">
      <c r="A4" s="724"/>
      <c r="B4" s="724"/>
      <c r="C4" s="724"/>
      <c r="D4" s="735"/>
      <c r="E4" s="735"/>
      <c r="F4" s="735"/>
      <c r="G4" s="728"/>
      <c r="H4" s="728"/>
      <c r="I4" s="728"/>
      <c r="J4" s="728"/>
      <c r="K4" s="735"/>
      <c r="L4" s="735"/>
      <c r="M4" s="728"/>
      <c r="N4" s="728"/>
      <c r="O4" s="728"/>
      <c r="P4" s="728"/>
      <c r="Q4" s="11" t="s">
        <v>18</v>
      </c>
      <c r="R4" s="12" t="s">
        <v>19</v>
      </c>
      <c r="S4" s="12" t="s">
        <v>20</v>
      </c>
      <c r="T4" s="12" t="s">
        <v>21</v>
      </c>
      <c r="U4" s="11" t="s">
        <v>18</v>
      </c>
      <c r="V4" s="12" t="s">
        <v>19</v>
      </c>
      <c r="W4" s="12" t="s">
        <v>20</v>
      </c>
      <c r="X4" s="12" t="s">
        <v>21</v>
      </c>
      <c r="Y4" s="11" t="s">
        <v>18</v>
      </c>
      <c r="Z4" s="12" t="s">
        <v>19</v>
      </c>
      <c r="AA4" s="12" t="s">
        <v>20</v>
      </c>
      <c r="AB4" s="12" t="s">
        <v>21</v>
      </c>
      <c r="AC4" s="11" t="s">
        <v>18</v>
      </c>
      <c r="AD4" s="12" t="s">
        <v>19</v>
      </c>
      <c r="AE4" s="12" t="s">
        <v>20</v>
      </c>
      <c r="AF4" s="12" t="s">
        <v>21</v>
      </c>
      <c r="AG4" s="11" t="s">
        <v>18</v>
      </c>
      <c r="AH4" s="12" t="s">
        <v>19</v>
      </c>
      <c r="AI4" s="12" t="s">
        <v>20</v>
      </c>
      <c r="AJ4" s="12" t="s">
        <v>21</v>
      </c>
      <c r="AK4" s="11" t="s">
        <v>18</v>
      </c>
      <c r="AL4" s="12" t="s">
        <v>19</v>
      </c>
      <c r="AM4" s="12" t="s">
        <v>20</v>
      </c>
      <c r="AN4" s="12" t="s">
        <v>21</v>
      </c>
      <c r="AO4" s="11" t="s">
        <v>18</v>
      </c>
      <c r="AP4" s="12" t="s">
        <v>19</v>
      </c>
      <c r="AQ4" s="12" t="s">
        <v>20</v>
      </c>
      <c r="AR4" s="12" t="s">
        <v>21</v>
      </c>
      <c r="AS4" s="11" t="s">
        <v>18</v>
      </c>
      <c r="AT4" s="12" t="s">
        <v>19</v>
      </c>
      <c r="AU4" s="12" t="s">
        <v>20</v>
      </c>
      <c r="AV4" s="12" t="s">
        <v>21</v>
      </c>
      <c r="AW4" s="11" t="s">
        <v>18</v>
      </c>
      <c r="AX4" s="12" t="s">
        <v>19</v>
      </c>
      <c r="AY4" s="12" t="s">
        <v>20</v>
      </c>
      <c r="AZ4" s="12" t="s">
        <v>21</v>
      </c>
      <c r="BA4" s="11" t="s">
        <v>18</v>
      </c>
      <c r="BB4" s="12" t="s">
        <v>19</v>
      </c>
      <c r="BC4" s="12" t="s">
        <v>20</v>
      </c>
      <c r="BD4" s="12" t="s">
        <v>21</v>
      </c>
      <c r="BE4" s="11" t="s">
        <v>18</v>
      </c>
      <c r="BF4" s="12" t="s">
        <v>19</v>
      </c>
      <c r="BG4" s="12" t="s">
        <v>20</v>
      </c>
      <c r="BH4" s="12" t="s">
        <v>21</v>
      </c>
      <c r="BI4" s="11" t="s">
        <v>18</v>
      </c>
      <c r="BJ4" s="12" t="s">
        <v>19</v>
      </c>
      <c r="BK4" s="12" t="s">
        <v>20</v>
      </c>
      <c r="BL4" s="12" t="s">
        <v>21</v>
      </c>
    </row>
    <row r="5" spans="1:64" s="10" customFormat="1" x14ac:dyDescent="0.2">
      <c r="A5" s="14" t="s">
        <v>364</v>
      </c>
      <c r="B5" s="15" t="s">
        <v>365</v>
      </c>
      <c r="C5" s="15" t="s">
        <v>366</v>
      </c>
      <c r="D5" s="15">
        <v>80</v>
      </c>
      <c r="E5" s="15" t="s">
        <v>26</v>
      </c>
      <c r="F5" s="15"/>
      <c r="G5" s="15" t="s">
        <v>84</v>
      </c>
      <c r="H5" s="14" t="s">
        <v>28</v>
      </c>
      <c r="I5" s="14" t="s">
        <v>41</v>
      </c>
      <c r="J5" s="15" t="s">
        <v>28</v>
      </c>
      <c r="K5" s="15" t="s">
        <v>367</v>
      </c>
      <c r="L5" s="15"/>
      <c r="M5" s="14" t="s">
        <v>69</v>
      </c>
      <c r="N5" s="14" t="s">
        <v>368</v>
      </c>
      <c r="O5" s="14" t="s">
        <v>369</v>
      </c>
      <c r="P5" s="15" t="s">
        <v>28</v>
      </c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</row>
    <row r="6" spans="1:64" s="10" customFormat="1" x14ac:dyDescent="0.2">
      <c r="A6" s="14" t="s">
        <v>364</v>
      </c>
      <c r="B6" s="15" t="s">
        <v>365</v>
      </c>
      <c r="C6" s="14" t="s">
        <v>370</v>
      </c>
      <c r="D6" s="14">
        <v>80</v>
      </c>
      <c r="E6" s="15" t="s">
        <v>26</v>
      </c>
      <c r="F6" s="14"/>
      <c r="G6" s="15" t="s">
        <v>84</v>
      </c>
      <c r="H6" s="14" t="s">
        <v>28</v>
      </c>
      <c r="I6" s="14" t="s">
        <v>41</v>
      </c>
      <c r="J6" s="16" t="s">
        <v>28</v>
      </c>
      <c r="K6" s="15" t="s">
        <v>367</v>
      </c>
      <c r="L6" s="14"/>
      <c r="M6" s="14" t="s">
        <v>69</v>
      </c>
      <c r="N6" s="14" t="s">
        <v>368</v>
      </c>
      <c r="O6" s="14" t="s">
        <v>369</v>
      </c>
      <c r="P6" s="15" t="s">
        <v>28</v>
      </c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</row>
    <row r="7" spans="1:64" s="10" customFormat="1" x14ac:dyDescent="0.2">
      <c r="A7" s="14" t="s">
        <v>364</v>
      </c>
      <c r="B7" s="15" t="s">
        <v>365</v>
      </c>
      <c r="C7" s="14" t="s">
        <v>371</v>
      </c>
      <c r="D7" s="14">
        <v>2050</v>
      </c>
      <c r="E7" s="15" t="s">
        <v>26</v>
      </c>
      <c r="F7" s="14"/>
      <c r="G7" s="15" t="s">
        <v>372</v>
      </c>
      <c r="H7" s="14" t="s">
        <v>28</v>
      </c>
      <c r="I7" s="14" t="s">
        <v>41</v>
      </c>
      <c r="J7" s="16" t="s">
        <v>76</v>
      </c>
      <c r="K7" s="15"/>
      <c r="L7" s="14"/>
      <c r="M7" s="14" t="s">
        <v>32</v>
      </c>
      <c r="N7" s="14" t="s">
        <v>368</v>
      </c>
      <c r="O7" s="14">
        <v>24</v>
      </c>
      <c r="P7" s="15" t="s">
        <v>28</v>
      </c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</row>
    <row r="8" spans="1:64" s="10" customFormat="1" x14ac:dyDescent="0.2">
      <c r="A8" s="14" t="s">
        <v>364</v>
      </c>
      <c r="B8" s="15" t="s">
        <v>365</v>
      </c>
      <c r="C8" s="14" t="s">
        <v>373</v>
      </c>
      <c r="D8" s="14">
        <v>90</v>
      </c>
      <c r="E8" s="15" t="s">
        <v>26</v>
      </c>
      <c r="F8" s="14"/>
      <c r="G8" s="15" t="s">
        <v>374</v>
      </c>
      <c r="H8" s="14" t="s">
        <v>28</v>
      </c>
      <c r="I8" s="14" t="s">
        <v>41</v>
      </c>
      <c r="J8" s="16" t="s">
        <v>76</v>
      </c>
      <c r="K8" s="15"/>
      <c r="L8" s="14"/>
      <c r="M8" s="14" t="s">
        <v>69</v>
      </c>
      <c r="N8" s="14">
        <v>100</v>
      </c>
      <c r="O8" s="14">
        <v>24</v>
      </c>
      <c r="P8" s="15" t="s">
        <v>28</v>
      </c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</row>
    <row r="9" spans="1:64" s="10" customFormat="1" x14ac:dyDescent="0.2">
      <c r="A9" s="14" t="s">
        <v>364</v>
      </c>
      <c r="B9" s="15" t="s">
        <v>365</v>
      </c>
      <c r="C9" s="14" t="s">
        <v>375</v>
      </c>
      <c r="D9" s="14">
        <v>50</v>
      </c>
      <c r="E9" s="15" t="s">
        <v>26</v>
      </c>
      <c r="F9" s="14"/>
      <c r="G9" s="15" t="s">
        <v>374</v>
      </c>
      <c r="H9" s="14" t="s">
        <v>28</v>
      </c>
      <c r="I9" s="14" t="s">
        <v>41</v>
      </c>
      <c r="J9" s="16" t="s">
        <v>76</v>
      </c>
      <c r="K9" s="15"/>
      <c r="L9" s="14"/>
      <c r="M9" s="14" t="s">
        <v>32</v>
      </c>
      <c r="N9" s="14" t="s">
        <v>368</v>
      </c>
      <c r="O9" s="14">
        <v>24</v>
      </c>
      <c r="P9" s="15" t="s">
        <v>28</v>
      </c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</row>
    <row r="10" spans="1:64" s="10" customFormat="1" x14ac:dyDescent="0.2">
      <c r="A10" s="14" t="s">
        <v>364</v>
      </c>
      <c r="B10" s="14" t="s">
        <v>376</v>
      </c>
      <c r="C10" s="14" t="s">
        <v>377</v>
      </c>
      <c r="D10" s="14">
        <v>80</v>
      </c>
      <c r="E10" s="15" t="s">
        <v>26</v>
      </c>
      <c r="F10" s="14"/>
      <c r="G10" s="15" t="s">
        <v>84</v>
      </c>
      <c r="H10" s="14" t="s">
        <v>28</v>
      </c>
      <c r="I10" s="14" t="s">
        <v>41</v>
      </c>
      <c r="J10" s="17" t="s">
        <v>28</v>
      </c>
      <c r="K10" s="15" t="s">
        <v>367</v>
      </c>
      <c r="L10" s="14" t="s">
        <v>378</v>
      </c>
      <c r="M10" s="14" t="s">
        <v>69</v>
      </c>
      <c r="N10" s="14" t="s">
        <v>368</v>
      </c>
      <c r="O10" s="14" t="s">
        <v>369</v>
      </c>
      <c r="P10" s="15" t="s">
        <v>28</v>
      </c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</row>
    <row r="11" spans="1:64" s="10" customFormat="1" x14ac:dyDescent="0.2">
      <c r="A11" s="14" t="s">
        <v>364</v>
      </c>
      <c r="B11" s="14" t="s">
        <v>376</v>
      </c>
      <c r="C11" s="14" t="s">
        <v>379</v>
      </c>
      <c r="D11" s="14">
        <v>40</v>
      </c>
      <c r="E11" s="15" t="s">
        <v>26</v>
      </c>
      <c r="F11" s="14"/>
      <c r="G11" s="15" t="s">
        <v>84</v>
      </c>
      <c r="H11" s="14" t="s">
        <v>28</v>
      </c>
      <c r="I11" s="14" t="s">
        <v>41</v>
      </c>
      <c r="J11" s="17" t="s">
        <v>76</v>
      </c>
      <c r="K11" s="15"/>
      <c r="L11" s="14"/>
      <c r="M11" s="14" t="s">
        <v>69</v>
      </c>
      <c r="N11" s="14" t="s">
        <v>368</v>
      </c>
      <c r="O11" s="14" t="s">
        <v>369</v>
      </c>
      <c r="P11" s="15" t="s">
        <v>28</v>
      </c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</row>
    <row r="12" spans="1:64" s="10" customFormat="1" x14ac:dyDescent="0.2">
      <c r="A12" s="14" t="s">
        <v>364</v>
      </c>
      <c r="B12" s="14" t="s">
        <v>376</v>
      </c>
      <c r="C12" s="14" t="s">
        <v>380</v>
      </c>
      <c r="D12" s="14">
        <v>40</v>
      </c>
      <c r="E12" s="15" t="s">
        <v>26</v>
      </c>
      <c r="F12" s="14"/>
      <c r="G12" s="15" t="s">
        <v>84</v>
      </c>
      <c r="H12" s="14" t="s">
        <v>28</v>
      </c>
      <c r="I12" s="14" t="s">
        <v>41</v>
      </c>
      <c r="J12" s="17" t="s">
        <v>76</v>
      </c>
      <c r="K12" s="14"/>
      <c r="L12" s="14"/>
      <c r="M12" s="14" t="s">
        <v>69</v>
      </c>
      <c r="N12" s="14" t="s">
        <v>368</v>
      </c>
      <c r="O12" s="14" t="s">
        <v>369</v>
      </c>
      <c r="P12" s="15" t="s">
        <v>28</v>
      </c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</row>
    <row r="13" spans="1:64" s="10" customFormat="1" x14ac:dyDescent="0.2">
      <c r="A13" s="14" t="s">
        <v>364</v>
      </c>
      <c r="B13" s="14" t="s">
        <v>376</v>
      </c>
      <c r="C13" s="14" t="s">
        <v>381</v>
      </c>
      <c r="D13" s="14">
        <v>800</v>
      </c>
      <c r="E13" s="15" t="s">
        <v>26</v>
      </c>
      <c r="F13" s="14"/>
      <c r="G13" s="15" t="s">
        <v>27</v>
      </c>
      <c r="H13" s="14" t="s">
        <v>28</v>
      </c>
      <c r="I13" s="14" t="s">
        <v>29</v>
      </c>
      <c r="J13" s="17" t="s">
        <v>76</v>
      </c>
      <c r="K13" s="14"/>
      <c r="L13" s="14"/>
      <c r="M13" s="14" t="s">
        <v>32</v>
      </c>
      <c r="N13" s="14" t="s">
        <v>368</v>
      </c>
      <c r="O13" s="14">
        <v>24</v>
      </c>
      <c r="P13" s="15" t="s">
        <v>28</v>
      </c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</row>
    <row r="14" spans="1:64" s="10" customFormat="1" x14ac:dyDescent="0.2">
      <c r="A14" s="14" t="s">
        <v>364</v>
      </c>
      <c r="B14" s="14" t="s">
        <v>376</v>
      </c>
      <c r="C14" s="14" t="s">
        <v>382</v>
      </c>
      <c r="D14" s="14">
        <v>400</v>
      </c>
      <c r="E14" s="15" t="s">
        <v>26</v>
      </c>
      <c r="F14" s="14"/>
      <c r="G14" s="15" t="s">
        <v>27</v>
      </c>
      <c r="H14" s="14" t="s">
        <v>28</v>
      </c>
      <c r="I14" s="14" t="s">
        <v>29</v>
      </c>
      <c r="J14" s="17" t="s">
        <v>76</v>
      </c>
      <c r="K14" s="14"/>
      <c r="L14" s="14"/>
      <c r="M14" s="14" t="s">
        <v>32</v>
      </c>
      <c r="N14" s="14" t="s">
        <v>368</v>
      </c>
      <c r="O14" s="14">
        <v>24</v>
      </c>
      <c r="P14" s="15" t="s">
        <v>28</v>
      </c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</row>
    <row r="15" spans="1:64" s="10" customFormat="1" x14ac:dyDescent="0.2">
      <c r="A15" s="14" t="s">
        <v>364</v>
      </c>
      <c r="B15" s="14" t="s">
        <v>376</v>
      </c>
      <c r="C15" s="14" t="s">
        <v>383</v>
      </c>
      <c r="D15" s="14">
        <v>800</v>
      </c>
      <c r="E15" s="15" t="s">
        <v>26</v>
      </c>
      <c r="F15" s="14"/>
      <c r="G15" s="15" t="s">
        <v>27</v>
      </c>
      <c r="H15" s="14" t="s">
        <v>28</v>
      </c>
      <c r="I15" s="14" t="s">
        <v>29</v>
      </c>
      <c r="J15" s="17" t="s">
        <v>76</v>
      </c>
      <c r="K15" s="14"/>
      <c r="L15" s="14"/>
      <c r="M15" s="14" t="s">
        <v>32</v>
      </c>
      <c r="N15" s="14" t="s">
        <v>368</v>
      </c>
      <c r="O15" s="14">
        <v>24</v>
      </c>
      <c r="P15" s="15" t="s">
        <v>28</v>
      </c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</row>
    <row r="16" spans="1:64" s="10" customFormat="1" x14ac:dyDescent="0.2">
      <c r="A16" s="14" t="s">
        <v>364</v>
      </c>
      <c r="B16" s="14" t="s">
        <v>376</v>
      </c>
      <c r="C16" s="14" t="s">
        <v>383</v>
      </c>
      <c r="D16" s="14">
        <v>800</v>
      </c>
      <c r="E16" s="15" t="s">
        <v>26</v>
      </c>
      <c r="F16" s="14"/>
      <c r="G16" s="15" t="s">
        <v>27</v>
      </c>
      <c r="H16" s="14" t="s">
        <v>28</v>
      </c>
      <c r="I16" s="14" t="s">
        <v>29</v>
      </c>
      <c r="J16" s="17" t="s">
        <v>76</v>
      </c>
      <c r="K16" s="14"/>
      <c r="L16" s="14"/>
      <c r="M16" s="14" t="s">
        <v>32</v>
      </c>
      <c r="N16" s="14" t="s">
        <v>368</v>
      </c>
      <c r="O16" s="14">
        <v>24</v>
      </c>
      <c r="P16" s="15" t="s">
        <v>28</v>
      </c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</row>
    <row r="17" spans="1:64" s="10" customFormat="1" x14ac:dyDescent="0.2">
      <c r="A17" s="14" t="s">
        <v>364</v>
      </c>
      <c r="B17" s="14" t="s">
        <v>376</v>
      </c>
      <c r="C17" s="14" t="s">
        <v>384</v>
      </c>
      <c r="D17" s="14">
        <v>800</v>
      </c>
      <c r="E17" s="15" t="s">
        <v>26</v>
      </c>
      <c r="F17" s="14"/>
      <c r="G17" s="15" t="s">
        <v>130</v>
      </c>
      <c r="H17" s="14" t="s">
        <v>28</v>
      </c>
      <c r="I17" s="14" t="s">
        <v>29</v>
      </c>
      <c r="J17" s="17" t="s">
        <v>76</v>
      </c>
      <c r="K17" s="14"/>
      <c r="L17" s="14"/>
      <c r="M17" s="14" t="s">
        <v>32</v>
      </c>
      <c r="N17" s="14" t="s">
        <v>368</v>
      </c>
      <c r="O17" s="14">
        <v>24</v>
      </c>
      <c r="P17" s="15" t="s">
        <v>28</v>
      </c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</row>
    <row r="18" spans="1:64" s="10" customFormat="1" x14ac:dyDescent="0.2">
      <c r="A18" s="14" t="s">
        <v>364</v>
      </c>
      <c r="B18" s="14" t="s">
        <v>376</v>
      </c>
      <c r="C18" s="14" t="s">
        <v>385</v>
      </c>
      <c r="D18" s="14">
        <v>800</v>
      </c>
      <c r="E18" s="15" t="s">
        <v>26</v>
      </c>
      <c r="F18" s="14"/>
      <c r="G18" s="15" t="s">
        <v>130</v>
      </c>
      <c r="H18" s="14" t="s">
        <v>28</v>
      </c>
      <c r="I18" s="14" t="s">
        <v>29</v>
      </c>
      <c r="J18" s="17" t="s">
        <v>76</v>
      </c>
      <c r="K18" s="14"/>
      <c r="L18" s="14"/>
      <c r="M18" s="14" t="s">
        <v>32</v>
      </c>
      <c r="N18" s="14" t="s">
        <v>368</v>
      </c>
      <c r="O18" s="14">
        <v>24</v>
      </c>
      <c r="P18" s="15" t="s">
        <v>28</v>
      </c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</row>
    <row r="19" spans="1:64" s="10" customFormat="1" x14ac:dyDescent="0.2">
      <c r="A19" s="14" t="s">
        <v>364</v>
      </c>
      <c r="B19" s="14" t="s">
        <v>376</v>
      </c>
      <c r="C19" s="14" t="s">
        <v>386</v>
      </c>
      <c r="D19" s="14">
        <v>800</v>
      </c>
      <c r="E19" s="15" t="s">
        <v>26</v>
      </c>
      <c r="F19" s="14"/>
      <c r="G19" s="15" t="s">
        <v>130</v>
      </c>
      <c r="H19" s="14" t="s">
        <v>28</v>
      </c>
      <c r="I19" s="14" t="s">
        <v>29</v>
      </c>
      <c r="J19" s="17" t="s">
        <v>76</v>
      </c>
      <c r="K19" s="14"/>
      <c r="L19" s="14"/>
      <c r="M19" s="14" t="s">
        <v>32</v>
      </c>
      <c r="N19" s="14" t="s">
        <v>368</v>
      </c>
      <c r="O19" s="14">
        <v>24</v>
      </c>
      <c r="P19" s="15" t="s">
        <v>28</v>
      </c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</row>
    <row r="20" spans="1:64" s="10" customFormat="1" x14ac:dyDescent="0.2">
      <c r="A20" s="14" t="s">
        <v>364</v>
      </c>
      <c r="B20" s="14" t="s">
        <v>376</v>
      </c>
      <c r="C20" s="14" t="s">
        <v>387</v>
      </c>
      <c r="D20" s="14">
        <v>800</v>
      </c>
      <c r="E20" s="15" t="s">
        <v>26</v>
      </c>
      <c r="F20" s="14"/>
      <c r="G20" s="15" t="s">
        <v>130</v>
      </c>
      <c r="H20" s="14" t="s">
        <v>28</v>
      </c>
      <c r="I20" s="14" t="s">
        <v>29</v>
      </c>
      <c r="J20" s="17" t="s">
        <v>76</v>
      </c>
      <c r="K20" s="14"/>
      <c r="L20" s="14"/>
      <c r="M20" s="14" t="s">
        <v>32</v>
      </c>
      <c r="N20" s="14" t="s">
        <v>368</v>
      </c>
      <c r="O20" s="14">
        <v>24</v>
      </c>
      <c r="P20" s="15" t="s">
        <v>28</v>
      </c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</row>
    <row r="21" spans="1:64" s="10" customFormat="1" x14ac:dyDescent="0.2">
      <c r="A21" s="14" t="s">
        <v>364</v>
      </c>
      <c r="B21" s="14" t="s">
        <v>388</v>
      </c>
      <c r="C21" s="14" t="s">
        <v>389</v>
      </c>
      <c r="D21" s="14">
        <v>1750</v>
      </c>
      <c r="E21" s="15" t="s">
        <v>390</v>
      </c>
      <c r="F21" s="14"/>
      <c r="G21" s="15" t="s">
        <v>130</v>
      </c>
      <c r="H21" s="14" t="s">
        <v>28</v>
      </c>
      <c r="I21" s="14" t="s">
        <v>41</v>
      </c>
      <c r="J21" s="17" t="s">
        <v>76</v>
      </c>
      <c r="K21" s="14"/>
      <c r="L21" s="14"/>
      <c r="M21" s="14" t="s">
        <v>32</v>
      </c>
      <c r="N21" s="14" t="s">
        <v>368</v>
      </c>
      <c r="O21" s="14">
        <v>24</v>
      </c>
      <c r="P21" s="15" t="s">
        <v>28</v>
      </c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</row>
    <row r="22" spans="1:64" s="10" customFormat="1" x14ac:dyDescent="0.2">
      <c r="A22" s="14" t="s">
        <v>364</v>
      </c>
      <c r="B22" s="14" t="s">
        <v>388</v>
      </c>
      <c r="C22" s="14" t="s">
        <v>391</v>
      </c>
      <c r="D22" s="14">
        <v>800</v>
      </c>
      <c r="E22" s="15" t="s">
        <v>390</v>
      </c>
      <c r="F22" s="14"/>
      <c r="G22" s="15" t="s">
        <v>130</v>
      </c>
      <c r="H22" s="14" t="s">
        <v>28</v>
      </c>
      <c r="I22" s="14" t="s">
        <v>41</v>
      </c>
      <c r="J22" s="17" t="s">
        <v>76</v>
      </c>
      <c r="K22" s="14"/>
      <c r="L22" s="14"/>
      <c r="M22" s="14" t="s">
        <v>392</v>
      </c>
      <c r="N22" s="14"/>
      <c r="O22" s="14"/>
      <c r="P22" s="15" t="s">
        <v>28</v>
      </c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</row>
    <row r="23" spans="1:64" s="10" customFormat="1" x14ac:dyDescent="0.2">
      <c r="A23" s="14" t="s">
        <v>364</v>
      </c>
      <c r="B23" s="14" t="s">
        <v>388</v>
      </c>
      <c r="C23" s="14" t="s">
        <v>393</v>
      </c>
      <c r="D23" s="14">
        <v>450</v>
      </c>
      <c r="E23" s="15" t="s">
        <v>390</v>
      </c>
      <c r="F23" s="14"/>
      <c r="G23" s="15" t="s">
        <v>130</v>
      </c>
      <c r="H23" s="14" t="s">
        <v>28</v>
      </c>
      <c r="I23" s="14" t="s">
        <v>41</v>
      </c>
      <c r="J23" s="17" t="s">
        <v>76</v>
      </c>
      <c r="K23" s="14"/>
      <c r="L23" s="14"/>
      <c r="M23" s="14" t="s">
        <v>69</v>
      </c>
      <c r="N23" s="14" t="s">
        <v>394</v>
      </c>
      <c r="O23" s="14">
        <v>24</v>
      </c>
      <c r="P23" s="15" t="s">
        <v>28</v>
      </c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</row>
    <row r="24" spans="1:64" s="10" customFormat="1" x14ac:dyDescent="0.2">
      <c r="A24" s="14" t="s">
        <v>364</v>
      </c>
      <c r="B24" s="14" t="s">
        <v>388</v>
      </c>
      <c r="C24" s="14" t="s">
        <v>395</v>
      </c>
      <c r="D24" s="14">
        <v>450</v>
      </c>
      <c r="E24" s="15" t="s">
        <v>390</v>
      </c>
      <c r="F24" s="14"/>
      <c r="G24" s="15" t="s">
        <v>130</v>
      </c>
      <c r="H24" s="14" t="s">
        <v>28</v>
      </c>
      <c r="I24" s="14" t="s">
        <v>41</v>
      </c>
      <c r="J24" s="17" t="s">
        <v>76</v>
      </c>
      <c r="K24" s="14"/>
      <c r="L24" s="14"/>
      <c r="M24" s="14" t="s">
        <v>392</v>
      </c>
      <c r="N24" s="14"/>
      <c r="O24" s="14"/>
      <c r="P24" s="15" t="s">
        <v>28</v>
      </c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</row>
    <row r="25" spans="1:64" s="10" customFormat="1" x14ac:dyDescent="0.2">
      <c r="A25" s="14" t="s">
        <v>364</v>
      </c>
      <c r="B25" s="14" t="s">
        <v>388</v>
      </c>
      <c r="C25" s="14" t="s">
        <v>396</v>
      </c>
      <c r="D25" s="14">
        <v>800</v>
      </c>
      <c r="E25" s="15" t="s">
        <v>390</v>
      </c>
      <c r="F25" s="14"/>
      <c r="G25" s="15" t="s">
        <v>27</v>
      </c>
      <c r="H25" s="14" t="s">
        <v>28</v>
      </c>
      <c r="I25" s="14" t="s">
        <v>41</v>
      </c>
      <c r="J25" s="17" t="s">
        <v>76</v>
      </c>
      <c r="K25" s="14"/>
      <c r="L25" s="14"/>
      <c r="M25" s="14" t="s">
        <v>69</v>
      </c>
      <c r="N25" s="14" t="s">
        <v>397</v>
      </c>
      <c r="O25" s="14">
        <v>24</v>
      </c>
      <c r="P25" s="15" t="s">
        <v>28</v>
      </c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</row>
    <row r="26" spans="1:64" s="10" customFormat="1" x14ac:dyDescent="0.2">
      <c r="A26" s="14" t="s">
        <v>364</v>
      </c>
      <c r="B26" s="14" t="s">
        <v>388</v>
      </c>
      <c r="C26" s="14" t="s">
        <v>398</v>
      </c>
      <c r="D26" s="14">
        <v>2000</v>
      </c>
      <c r="E26" s="15" t="s">
        <v>390</v>
      </c>
      <c r="F26" s="14"/>
      <c r="G26" s="15" t="s">
        <v>130</v>
      </c>
      <c r="H26" s="14" t="s">
        <v>28</v>
      </c>
      <c r="I26" s="14" t="s">
        <v>41</v>
      </c>
      <c r="J26" s="17" t="s">
        <v>76</v>
      </c>
      <c r="K26" s="14"/>
      <c r="L26" s="14"/>
      <c r="M26" s="14" t="s">
        <v>32</v>
      </c>
      <c r="N26" s="14" t="s">
        <v>368</v>
      </c>
      <c r="O26" s="14">
        <v>24</v>
      </c>
      <c r="P26" s="15" t="s">
        <v>28</v>
      </c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</row>
    <row r="27" spans="1:64" s="10" customFormat="1" x14ac:dyDescent="0.2">
      <c r="A27" s="14" t="s">
        <v>364</v>
      </c>
      <c r="B27" s="14" t="s">
        <v>388</v>
      </c>
      <c r="C27" s="14" t="s">
        <v>399</v>
      </c>
      <c r="D27" s="14">
        <v>2000</v>
      </c>
      <c r="E27" s="15" t="s">
        <v>390</v>
      </c>
      <c r="F27" s="14"/>
      <c r="G27" s="15" t="s">
        <v>130</v>
      </c>
      <c r="H27" s="14" t="s">
        <v>28</v>
      </c>
      <c r="I27" s="14" t="s">
        <v>41</v>
      </c>
      <c r="J27" s="17" t="s">
        <v>76</v>
      </c>
      <c r="K27" s="14"/>
      <c r="L27" s="14"/>
      <c r="M27" s="14" t="s">
        <v>392</v>
      </c>
      <c r="N27" s="14"/>
      <c r="O27" s="14"/>
      <c r="P27" s="15" t="s">
        <v>28</v>
      </c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</row>
    <row r="28" spans="1:64" s="10" customFormat="1" x14ac:dyDescent="0.2">
      <c r="A28" s="14" t="s">
        <v>364</v>
      </c>
      <c r="B28" s="14" t="s">
        <v>388</v>
      </c>
      <c r="C28" s="14" t="s">
        <v>400</v>
      </c>
      <c r="D28" s="14">
        <v>300</v>
      </c>
      <c r="E28" s="15" t="s">
        <v>390</v>
      </c>
      <c r="F28" s="14"/>
      <c r="G28" s="15" t="s">
        <v>264</v>
      </c>
      <c r="H28" s="14" t="s">
        <v>28</v>
      </c>
      <c r="I28" s="14" t="s">
        <v>41</v>
      </c>
      <c r="J28" s="17" t="s">
        <v>76</v>
      </c>
      <c r="K28" s="14"/>
      <c r="L28" s="14"/>
      <c r="M28" s="14" t="s">
        <v>69</v>
      </c>
      <c r="N28" s="14" t="s">
        <v>70</v>
      </c>
      <c r="O28" s="14">
        <v>24</v>
      </c>
      <c r="P28" s="15" t="s">
        <v>28</v>
      </c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</row>
    <row r="29" spans="1:64" s="10" customFormat="1" x14ac:dyDescent="0.2">
      <c r="A29" s="14" t="s">
        <v>364</v>
      </c>
      <c r="B29" s="14" t="s">
        <v>388</v>
      </c>
      <c r="C29" s="14" t="s">
        <v>401</v>
      </c>
      <c r="D29" s="14">
        <v>300</v>
      </c>
      <c r="E29" s="15" t="s">
        <v>390</v>
      </c>
      <c r="F29" s="14"/>
      <c r="G29" s="15" t="s">
        <v>264</v>
      </c>
      <c r="H29" s="14" t="s">
        <v>28</v>
      </c>
      <c r="I29" s="14" t="s">
        <v>41</v>
      </c>
      <c r="J29" s="17" t="s">
        <v>76</v>
      </c>
      <c r="K29" s="14"/>
      <c r="L29" s="14"/>
      <c r="M29" s="14" t="s">
        <v>69</v>
      </c>
      <c r="N29" s="14" t="s">
        <v>70</v>
      </c>
      <c r="O29" s="14">
        <v>24</v>
      </c>
      <c r="P29" s="15" t="s">
        <v>28</v>
      </c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</row>
    <row r="30" spans="1:64" s="10" customFormat="1" x14ac:dyDescent="0.2">
      <c r="A30" s="14" t="s">
        <v>364</v>
      </c>
      <c r="B30" s="14" t="s">
        <v>388</v>
      </c>
      <c r="C30" s="14" t="s">
        <v>402</v>
      </c>
      <c r="D30" s="14">
        <v>80</v>
      </c>
      <c r="E30" s="15" t="s">
        <v>390</v>
      </c>
      <c r="F30" s="14"/>
      <c r="G30" s="15" t="s">
        <v>264</v>
      </c>
      <c r="H30" s="14" t="s">
        <v>28</v>
      </c>
      <c r="I30" s="14" t="s">
        <v>41</v>
      </c>
      <c r="J30" s="17" t="s">
        <v>76</v>
      </c>
      <c r="K30" s="14"/>
      <c r="L30" s="14"/>
      <c r="M30" s="14" t="s">
        <v>69</v>
      </c>
      <c r="N30" s="14" t="s">
        <v>70</v>
      </c>
      <c r="O30" s="14">
        <v>24</v>
      </c>
      <c r="P30" s="15" t="s">
        <v>28</v>
      </c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  <c r="BI30" s="14"/>
      <c r="BJ30" s="14"/>
      <c r="BK30" s="14"/>
      <c r="BL30" s="14"/>
    </row>
    <row r="31" spans="1:64" s="10" customFormat="1" x14ac:dyDescent="0.2">
      <c r="A31" s="14" t="s">
        <v>364</v>
      </c>
      <c r="B31" s="14" t="s">
        <v>388</v>
      </c>
      <c r="C31" s="14" t="s">
        <v>403</v>
      </c>
      <c r="D31" s="14">
        <v>40</v>
      </c>
      <c r="E31" s="15" t="s">
        <v>26</v>
      </c>
      <c r="F31" s="14"/>
      <c r="G31" s="15" t="s">
        <v>84</v>
      </c>
      <c r="H31" s="14" t="s">
        <v>28</v>
      </c>
      <c r="I31" s="14" t="s">
        <v>41</v>
      </c>
      <c r="J31" s="17" t="s">
        <v>76</v>
      </c>
      <c r="K31" s="14"/>
      <c r="L31" s="14"/>
      <c r="M31" s="14" t="s">
        <v>69</v>
      </c>
      <c r="N31" s="14" t="s">
        <v>368</v>
      </c>
      <c r="O31" s="14" t="s">
        <v>404</v>
      </c>
      <c r="P31" s="15" t="s">
        <v>28</v>
      </c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</row>
    <row r="32" spans="1:64" s="10" customFormat="1" x14ac:dyDescent="0.2">
      <c r="A32" s="14" t="s">
        <v>364</v>
      </c>
      <c r="B32" s="14" t="s">
        <v>405</v>
      </c>
      <c r="C32" s="14" t="s">
        <v>406</v>
      </c>
      <c r="D32" s="14">
        <v>50</v>
      </c>
      <c r="E32" s="15" t="s">
        <v>26</v>
      </c>
      <c r="F32" s="14"/>
      <c r="G32" s="15" t="s">
        <v>84</v>
      </c>
      <c r="H32" s="14" t="s">
        <v>28</v>
      </c>
      <c r="I32" s="14" t="s">
        <v>41</v>
      </c>
      <c r="J32" s="17" t="s">
        <v>28</v>
      </c>
      <c r="K32" s="14" t="s">
        <v>407</v>
      </c>
      <c r="L32" s="14"/>
      <c r="M32" s="14" t="s">
        <v>69</v>
      </c>
      <c r="N32" s="14">
        <v>100</v>
      </c>
      <c r="O32" s="14">
        <v>24</v>
      </c>
      <c r="P32" s="15" t="s">
        <v>28</v>
      </c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</row>
    <row r="33" spans="1:64" s="10" customFormat="1" x14ac:dyDescent="0.2">
      <c r="A33" s="14" t="s">
        <v>364</v>
      </c>
      <c r="B33" s="14" t="s">
        <v>405</v>
      </c>
      <c r="C33" s="14" t="s">
        <v>408</v>
      </c>
      <c r="D33" s="14">
        <v>100</v>
      </c>
      <c r="E33" s="15" t="s">
        <v>26</v>
      </c>
      <c r="F33" s="14"/>
      <c r="G33" s="15" t="s">
        <v>84</v>
      </c>
      <c r="H33" s="14" t="s">
        <v>28</v>
      </c>
      <c r="I33" s="14" t="s">
        <v>41</v>
      </c>
      <c r="J33" s="17" t="s">
        <v>28</v>
      </c>
      <c r="K33" s="14" t="s">
        <v>407</v>
      </c>
      <c r="L33" s="14"/>
      <c r="M33" s="14" t="s">
        <v>69</v>
      </c>
      <c r="N33" s="14">
        <v>100</v>
      </c>
      <c r="O33" s="14">
        <v>24</v>
      </c>
      <c r="P33" s="15" t="s">
        <v>28</v>
      </c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</row>
    <row r="34" spans="1:64" s="10" customFormat="1" x14ac:dyDescent="0.2">
      <c r="A34" s="14" t="s">
        <v>364</v>
      </c>
      <c r="B34" s="14" t="s">
        <v>405</v>
      </c>
      <c r="C34" s="14" t="s">
        <v>409</v>
      </c>
      <c r="D34" s="14">
        <v>50</v>
      </c>
      <c r="E34" s="15" t="s">
        <v>26</v>
      </c>
      <c r="F34" s="14"/>
      <c r="G34" s="15" t="s">
        <v>84</v>
      </c>
      <c r="H34" s="14" t="s">
        <v>28</v>
      </c>
      <c r="I34" s="14" t="s">
        <v>41</v>
      </c>
      <c r="J34" s="17" t="s">
        <v>28</v>
      </c>
      <c r="K34" s="14" t="s">
        <v>407</v>
      </c>
      <c r="L34" s="14"/>
      <c r="M34" s="14" t="s">
        <v>69</v>
      </c>
      <c r="N34" s="14">
        <v>100</v>
      </c>
      <c r="O34" s="14">
        <v>24</v>
      </c>
      <c r="P34" s="15" t="s">
        <v>28</v>
      </c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</row>
    <row r="35" spans="1:64" s="10" customFormat="1" x14ac:dyDescent="0.2">
      <c r="A35" s="14" t="s">
        <v>364</v>
      </c>
      <c r="B35" s="14" t="s">
        <v>405</v>
      </c>
      <c r="C35" s="14" t="s">
        <v>410</v>
      </c>
      <c r="D35" s="14">
        <v>100</v>
      </c>
      <c r="E35" s="15" t="s">
        <v>26</v>
      </c>
      <c r="F35" s="14"/>
      <c r="G35" s="15" t="s">
        <v>84</v>
      </c>
      <c r="H35" s="14" t="s">
        <v>28</v>
      </c>
      <c r="I35" s="14" t="s">
        <v>41</v>
      </c>
      <c r="J35" s="17" t="s">
        <v>28</v>
      </c>
      <c r="K35" s="14" t="s">
        <v>407</v>
      </c>
      <c r="L35" s="14"/>
      <c r="M35" s="14" t="s">
        <v>69</v>
      </c>
      <c r="N35" s="14">
        <v>100</v>
      </c>
      <c r="O35" s="14">
        <v>24</v>
      </c>
      <c r="P35" s="15" t="s">
        <v>28</v>
      </c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</row>
    <row r="36" spans="1:64" s="10" customFormat="1" x14ac:dyDescent="0.2">
      <c r="A36" s="14" t="s">
        <v>364</v>
      </c>
      <c r="B36" s="14" t="s">
        <v>405</v>
      </c>
      <c r="C36" s="14" t="s">
        <v>411</v>
      </c>
      <c r="D36" s="14">
        <v>50</v>
      </c>
      <c r="E36" s="15" t="s">
        <v>26</v>
      </c>
      <c r="F36" s="14"/>
      <c r="G36" s="15" t="s">
        <v>84</v>
      </c>
      <c r="H36" s="14" t="s">
        <v>28</v>
      </c>
      <c r="I36" s="14" t="s">
        <v>41</v>
      </c>
      <c r="J36" s="17" t="s">
        <v>28</v>
      </c>
      <c r="K36" s="14" t="s">
        <v>407</v>
      </c>
      <c r="L36" s="14"/>
      <c r="M36" s="14" t="s">
        <v>69</v>
      </c>
      <c r="N36" s="14">
        <v>100</v>
      </c>
      <c r="O36" s="14">
        <v>24</v>
      </c>
      <c r="P36" s="15" t="s">
        <v>28</v>
      </c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</row>
    <row r="37" spans="1:64" s="10" customFormat="1" x14ac:dyDescent="0.2">
      <c r="A37" s="14" t="s">
        <v>364</v>
      </c>
      <c r="B37" s="14" t="s">
        <v>405</v>
      </c>
      <c r="C37" s="14" t="s">
        <v>412</v>
      </c>
      <c r="D37" s="14">
        <v>50</v>
      </c>
      <c r="E37" s="15" t="s">
        <v>26</v>
      </c>
      <c r="F37" s="14"/>
      <c r="G37" s="15" t="s">
        <v>84</v>
      </c>
      <c r="H37" s="14" t="s">
        <v>28</v>
      </c>
      <c r="I37" s="14" t="s">
        <v>41</v>
      </c>
      <c r="J37" s="17" t="s">
        <v>28</v>
      </c>
      <c r="K37" s="14" t="s">
        <v>407</v>
      </c>
      <c r="L37" s="14"/>
      <c r="M37" s="14" t="s">
        <v>69</v>
      </c>
      <c r="N37" s="14">
        <v>100</v>
      </c>
      <c r="O37" s="14">
        <v>24</v>
      </c>
      <c r="P37" s="15" t="s">
        <v>28</v>
      </c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</row>
    <row r="38" spans="1:64" s="10" customFormat="1" x14ac:dyDescent="0.2">
      <c r="A38" s="14" t="s">
        <v>364</v>
      </c>
      <c r="B38" s="14" t="s">
        <v>405</v>
      </c>
      <c r="C38" s="14" t="s">
        <v>413</v>
      </c>
      <c r="D38" s="14">
        <v>50</v>
      </c>
      <c r="E38" s="15" t="s">
        <v>26</v>
      </c>
      <c r="F38" s="14"/>
      <c r="G38" s="15" t="s">
        <v>84</v>
      </c>
      <c r="H38" s="14" t="s">
        <v>28</v>
      </c>
      <c r="I38" s="14" t="s">
        <v>41</v>
      </c>
      <c r="J38" s="17" t="s">
        <v>28</v>
      </c>
      <c r="K38" s="14" t="s">
        <v>407</v>
      </c>
      <c r="L38" s="14"/>
      <c r="M38" s="14" t="s">
        <v>69</v>
      </c>
      <c r="N38" s="14">
        <v>100</v>
      </c>
      <c r="O38" s="14">
        <v>24</v>
      </c>
      <c r="P38" s="15" t="s">
        <v>28</v>
      </c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</row>
    <row r="39" spans="1:64" s="10" customFormat="1" x14ac:dyDescent="0.2">
      <c r="A39" s="14" t="s">
        <v>364</v>
      </c>
      <c r="B39" s="14" t="s">
        <v>405</v>
      </c>
      <c r="C39" s="14" t="s">
        <v>414</v>
      </c>
      <c r="D39" s="14">
        <v>50</v>
      </c>
      <c r="E39" s="15" t="s">
        <v>26</v>
      </c>
      <c r="F39" s="14"/>
      <c r="G39" s="15" t="s">
        <v>84</v>
      </c>
      <c r="H39" s="14" t="s">
        <v>28</v>
      </c>
      <c r="I39" s="14" t="s">
        <v>41</v>
      </c>
      <c r="J39" s="17" t="s">
        <v>28</v>
      </c>
      <c r="K39" s="14" t="s">
        <v>407</v>
      </c>
      <c r="L39" s="14"/>
      <c r="M39" s="14" t="s">
        <v>69</v>
      </c>
      <c r="N39" s="14">
        <v>100</v>
      </c>
      <c r="O39" s="14">
        <v>24</v>
      </c>
      <c r="P39" s="15" t="s">
        <v>28</v>
      </c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</row>
    <row r="40" spans="1:64" s="10" customFormat="1" x14ac:dyDescent="0.2">
      <c r="A40" s="14" t="s">
        <v>364</v>
      </c>
      <c r="B40" s="14" t="s">
        <v>405</v>
      </c>
      <c r="C40" s="14" t="s">
        <v>415</v>
      </c>
      <c r="D40" s="14">
        <v>100</v>
      </c>
      <c r="E40" s="15" t="s">
        <v>26</v>
      </c>
      <c r="F40" s="14"/>
      <c r="G40" s="15" t="s">
        <v>84</v>
      </c>
      <c r="H40" s="14" t="s">
        <v>28</v>
      </c>
      <c r="I40" s="14" t="s">
        <v>41</v>
      </c>
      <c r="J40" s="17" t="s">
        <v>28</v>
      </c>
      <c r="K40" s="14" t="s">
        <v>407</v>
      </c>
      <c r="L40" s="14"/>
      <c r="M40" s="14" t="s">
        <v>69</v>
      </c>
      <c r="N40" s="14">
        <v>100</v>
      </c>
      <c r="O40" s="14">
        <v>24</v>
      </c>
      <c r="P40" s="15" t="s">
        <v>28</v>
      </c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</row>
    <row r="41" spans="1:64" s="10" customFormat="1" x14ac:dyDescent="0.2">
      <c r="A41" s="14" t="s">
        <v>364</v>
      </c>
      <c r="B41" s="14" t="s">
        <v>405</v>
      </c>
      <c r="C41" s="14" t="s">
        <v>416</v>
      </c>
      <c r="D41" s="14">
        <v>100</v>
      </c>
      <c r="E41" s="15" t="s">
        <v>26</v>
      </c>
      <c r="F41" s="14"/>
      <c r="G41" s="15" t="s">
        <v>84</v>
      </c>
      <c r="H41" s="14" t="s">
        <v>28</v>
      </c>
      <c r="I41" s="14" t="s">
        <v>41</v>
      </c>
      <c r="J41" s="17" t="s">
        <v>28</v>
      </c>
      <c r="K41" s="14" t="s">
        <v>407</v>
      </c>
      <c r="L41" s="14"/>
      <c r="M41" s="14" t="s">
        <v>69</v>
      </c>
      <c r="N41" s="14">
        <v>100</v>
      </c>
      <c r="O41" s="14">
        <v>24</v>
      </c>
      <c r="P41" s="15" t="s">
        <v>28</v>
      </c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</row>
    <row r="42" spans="1:64" s="10" customFormat="1" x14ac:dyDescent="0.2">
      <c r="A42" s="14" t="s">
        <v>364</v>
      </c>
      <c r="B42" s="14" t="s">
        <v>405</v>
      </c>
      <c r="C42" s="14" t="s">
        <v>417</v>
      </c>
      <c r="D42" s="14">
        <v>100</v>
      </c>
      <c r="E42" s="15" t="s">
        <v>26</v>
      </c>
      <c r="F42" s="14"/>
      <c r="G42" s="15" t="s">
        <v>84</v>
      </c>
      <c r="H42" s="14" t="s">
        <v>28</v>
      </c>
      <c r="I42" s="14" t="s">
        <v>41</v>
      </c>
      <c r="J42" s="17" t="s">
        <v>28</v>
      </c>
      <c r="K42" s="14" t="s">
        <v>407</v>
      </c>
      <c r="L42" s="14"/>
      <c r="M42" s="14" t="s">
        <v>69</v>
      </c>
      <c r="N42" s="14">
        <v>100</v>
      </c>
      <c r="O42" s="14">
        <v>24</v>
      </c>
      <c r="P42" s="15" t="s">
        <v>28</v>
      </c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</row>
    <row r="43" spans="1:64" s="10" customFormat="1" x14ac:dyDescent="0.2">
      <c r="A43" s="14" t="s">
        <v>364</v>
      </c>
      <c r="B43" s="14" t="s">
        <v>405</v>
      </c>
      <c r="C43" s="14" t="s">
        <v>418</v>
      </c>
      <c r="D43" s="14">
        <v>50</v>
      </c>
      <c r="E43" s="15" t="s">
        <v>26</v>
      </c>
      <c r="F43" s="14"/>
      <c r="G43" s="15" t="s">
        <v>84</v>
      </c>
      <c r="H43" s="14" t="s">
        <v>28</v>
      </c>
      <c r="I43" s="14" t="s">
        <v>41</v>
      </c>
      <c r="J43" s="17" t="s">
        <v>28</v>
      </c>
      <c r="K43" s="14" t="s">
        <v>407</v>
      </c>
      <c r="L43" s="14"/>
      <c r="M43" s="14" t="s">
        <v>69</v>
      </c>
      <c r="N43" s="14">
        <v>100</v>
      </c>
      <c r="O43" s="14">
        <v>24</v>
      </c>
      <c r="P43" s="15" t="s">
        <v>28</v>
      </c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</row>
    <row r="44" spans="1:64" s="10" customFormat="1" x14ac:dyDescent="0.2">
      <c r="A44" s="14" t="s">
        <v>364</v>
      </c>
      <c r="B44" s="14" t="s">
        <v>405</v>
      </c>
      <c r="C44" s="14" t="s">
        <v>419</v>
      </c>
      <c r="D44" s="14">
        <v>50</v>
      </c>
      <c r="E44" s="15" t="s">
        <v>26</v>
      </c>
      <c r="F44" s="14"/>
      <c r="G44" s="15" t="s">
        <v>84</v>
      </c>
      <c r="H44" s="14" t="s">
        <v>28</v>
      </c>
      <c r="I44" s="14" t="s">
        <v>41</v>
      </c>
      <c r="J44" s="17" t="s">
        <v>28</v>
      </c>
      <c r="K44" s="14" t="s">
        <v>407</v>
      </c>
      <c r="L44" s="14"/>
      <c r="M44" s="14" t="s">
        <v>69</v>
      </c>
      <c r="N44" s="14">
        <v>100</v>
      </c>
      <c r="O44" s="14">
        <v>24</v>
      </c>
      <c r="P44" s="15" t="s">
        <v>28</v>
      </c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</row>
    <row r="45" spans="1:64" s="10" customFormat="1" x14ac:dyDescent="0.2">
      <c r="A45" s="14" t="s">
        <v>364</v>
      </c>
      <c r="B45" s="14" t="s">
        <v>405</v>
      </c>
      <c r="C45" s="14" t="s">
        <v>420</v>
      </c>
      <c r="D45" s="14">
        <v>50</v>
      </c>
      <c r="E45" s="15" t="s">
        <v>26</v>
      </c>
      <c r="F45" s="14"/>
      <c r="G45" s="15" t="s">
        <v>84</v>
      </c>
      <c r="H45" s="14" t="s">
        <v>28</v>
      </c>
      <c r="I45" s="14" t="s">
        <v>41</v>
      </c>
      <c r="J45" s="17" t="s">
        <v>28</v>
      </c>
      <c r="K45" s="14" t="s">
        <v>407</v>
      </c>
      <c r="L45" s="14"/>
      <c r="M45" s="14" t="s">
        <v>69</v>
      </c>
      <c r="N45" s="14">
        <v>100</v>
      </c>
      <c r="O45" s="14">
        <v>24</v>
      </c>
      <c r="P45" s="15" t="s">
        <v>28</v>
      </c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</row>
    <row r="46" spans="1:64" s="10" customFormat="1" x14ac:dyDescent="0.2">
      <c r="A46" s="14" t="s">
        <v>364</v>
      </c>
      <c r="B46" s="14" t="s">
        <v>405</v>
      </c>
      <c r="C46" s="14" t="s">
        <v>421</v>
      </c>
      <c r="D46" s="14">
        <v>50</v>
      </c>
      <c r="E46" s="15" t="s">
        <v>26</v>
      </c>
      <c r="F46" s="14"/>
      <c r="G46" s="15" t="s">
        <v>84</v>
      </c>
      <c r="H46" s="14" t="s">
        <v>28</v>
      </c>
      <c r="I46" s="14" t="s">
        <v>41</v>
      </c>
      <c r="J46" s="17" t="s">
        <v>28</v>
      </c>
      <c r="K46" s="14" t="s">
        <v>407</v>
      </c>
      <c r="L46" s="14"/>
      <c r="M46" s="14" t="s">
        <v>69</v>
      </c>
      <c r="N46" s="14">
        <v>100</v>
      </c>
      <c r="O46" s="14">
        <v>24</v>
      </c>
      <c r="P46" s="15" t="s">
        <v>28</v>
      </c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</row>
    <row r="47" spans="1:64" s="10" customFormat="1" x14ac:dyDescent="0.2">
      <c r="A47" s="14" t="s">
        <v>364</v>
      </c>
      <c r="B47" s="14" t="s">
        <v>405</v>
      </c>
      <c r="C47" s="14" t="s">
        <v>422</v>
      </c>
      <c r="D47" s="14">
        <v>50</v>
      </c>
      <c r="E47" s="15" t="s">
        <v>26</v>
      </c>
      <c r="F47" s="14"/>
      <c r="G47" s="15" t="s">
        <v>84</v>
      </c>
      <c r="H47" s="14" t="s">
        <v>28</v>
      </c>
      <c r="I47" s="14" t="s">
        <v>41</v>
      </c>
      <c r="J47" s="17" t="s">
        <v>28</v>
      </c>
      <c r="K47" s="14" t="s">
        <v>407</v>
      </c>
      <c r="L47" s="14"/>
      <c r="M47" s="14" t="s">
        <v>69</v>
      </c>
      <c r="N47" s="14">
        <v>100</v>
      </c>
      <c r="O47" s="14">
        <v>24</v>
      </c>
      <c r="P47" s="15" t="s">
        <v>28</v>
      </c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</row>
    <row r="48" spans="1:64" s="10" customFormat="1" x14ac:dyDescent="0.2">
      <c r="A48" s="14" t="s">
        <v>364</v>
      </c>
      <c r="B48" s="14" t="s">
        <v>405</v>
      </c>
      <c r="C48" s="14" t="s">
        <v>423</v>
      </c>
      <c r="D48" s="14">
        <v>50</v>
      </c>
      <c r="E48" s="15" t="s">
        <v>26</v>
      </c>
      <c r="F48" s="14"/>
      <c r="G48" s="15" t="s">
        <v>84</v>
      </c>
      <c r="H48" s="14" t="s">
        <v>28</v>
      </c>
      <c r="I48" s="14" t="s">
        <v>41</v>
      </c>
      <c r="J48" s="17" t="s">
        <v>28</v>
      </c>
      <c r="K48" s="14" t="s">
        <v>407</v>
      </c>
      <c r="L48" s="14"/>
      <c r="M48" s="14" t="s">
        <v>69</v>
      </c>
      <c r="N48" s="14">
        <v>100</v>
      </c>
      <c r="O48" s="14">
        <v>24</v>
      </c>
      <c r="P48" s="15" t="s">
        <v>28</v>
      </c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</row>
    <row r="49" spans="1:64" s="10" customFormat="1" x14ac:dyDescent="0.2">
      <c r="A49" s="14" t="s">
        <v>364</v>
      </c>
      <c r="B49" s="14" t="s">
        <v>405</v>
      </c>
      <c r="C49" s="14" t="s">
        <v>424</v>
      </c>
      <c r="D49" s="14">
        <v>50</v>
      </c>
      <c r="E49" s="15" t="s">
        <v>26</v>
      </c>
      <c r="F49" s="14"/>
      <c r="G49" s="15" t="s">
        <v>84</v>
      </c>
      <c r="H49" s="14" t="s">
        <v>28</v>
      </c>
      <c r="I49" s="14" t="s">
        <v>41</v>
      </c>
      <c r="J49" s="17" t="s">
        <v>28</v>
      </c>
      <c r="K49" s="14" t="s">
        <v>407</v>
      </c>
      <c r="L49" s="14"/>
      <c r="M49" s="14" t="s">
        <v>69</v>
      </c>
      <c r="N49" s="14">
        <v>100</v>
      </c>
      <c r="O49" s="14">
        <v>24</v>
      </c>
      <c r="P49" s="15" t="s">
        <v>28</v>
      </c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</row>
    <row r="50" spans="1:64" s="10" customFormat="1" x14ac:dyDescent="0.2">
      <c r="A50" s="14" t="s">
        <v>364</v>
      </c>
      <c r="B50" s="14" t="s">
        <v>405</v>
      </c>
      <c r="C50" s="14" t="s">
        <v>425</v>
      </c>
      <c r="D50" s="14">
        <v>50</v>
      </c>
      <c r="E50" s="15" t="s">
        <v>26</v>
      </c>
      <c r="F50" s="14"/>
      <c r="G50" s="15" t="s">
        <v>84</v>
      </c>
      <c r="H50" s="14" t="s">
        <v>28</v>
      </c>
      <c r="I50" s="14" t="s">
        <v>41</v>
      </c>
      <c r="J50" s="17" t="s">
        <v>28</v>
      </c>
      <c r="K50" s="14" t="s">
        <v>407</v>
      </c>
      <c r="L50" s="14"/>
      <c r="M50" s="14" t="s">
        <v>69</v>
      </c>
      <c r="N50" s="14">
        <v>100</v>
      </c>
      <c r="O50" s="14">
        <v>24</v>
      </c>
      <c r="P50" s="15" t="s">
        <v>28</v>
      </c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</row>
    <row r="51" spans="1:64" s="10" customFormat="1" x14ac:dyDescent="0.2">
      <c r="A51" s="14" t="s">
        <v>364</v>
      </c>
      <c r="B51" s="14" t="s">
        <v>405</v>
      </c>
      <c r="C51" s="14" t="s">
        <v>426</v>
      </c>
      <c r="D51" s="14">
        <v>50</v>
      </c>
      <c r="E51" s="15" t="s">
        <v>26</v>
      </c>
      <c r="F51" s="14"/>
      <c r="G51" s="15" t="s">
        <v>84</v>
      </c>
      <c r="H51" s="14" t="s">
        <v>28</v>
      </c>
      <c r="I51" s="14" t="s">
        <v>41</v>
      </c>
      <c r="J51" s="17" t="s">
        <v>28</v>
      </c>
      <c r="K51" s="14" t="s">
        <v>407</v>
      </c>
      <c r="L51" s="14"/>
      <c r="M51" s="14" t="s">
        <v>69</v>
      </c>
      <c r="N51" s="14">
        <v>100</v>
      </c>
      <c r="O51" s="14">
        <v>24</v>
      </c>
      <c r="P51" s="15" t="s">
        <v>28</v>
      </c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</row>
    <row r="52" spans="1:64" s="10" customFormat="1" x14ac:dyDescent="0.2">
      <c r="A52" s="14" t="s">
        <v>364</v>
      </c>
      <c r="B52" s="14" t="s">
        <v>405</v>
      </c>
      <c r="C52" s="14" t="s">
        <v>427</v>
      </c>
      <c r="D52" s="14">
        <v>50</v>
      </c>
      <c r="E52" s="15" t="s">
        <v>26</v>
      </c>
      <c r="F52" s="14"/>
      <c r="G52" s="15" t="s">
        <v>84</v>
      </c>
      <c r="H52" s="14" t="s">
        <v>28</v>
      </c>
      <c r="I52" s="14" t="s">
        <v>41</v>
      </c>
      <c r="J52" s="17" t="s">
        <v>28</v>
      </c>
      <c r="K52" s="14" t="s">
        <v>407</v>
      </c>
      <c r="L52" s="14"/>
      <c r="M52" s="14" t="s">
        <v>69</v>
      </c>
      <c r="N52" s="14">
        <v>100</v>
      </c>
      <c r="O52" s="14">
        <v>24</v>
      </c>
      <c r="P52" s="15" t="s">
        <v>28</v>
      </c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</row>
    <row r="53" spans="1:64" s="10" customFormat="1" x14ac:dyDescent="0.2">
      <c r="A53" s="14" t="s">
        <v>364</v>
      </c>
      <c r="B53" s="14" t="s">
        <v>405</v>
      </c>
      <c r="C53" s="14" t="s">
        <v>428</v>
      </c>
      <c r="D53" s="14">
        <v>80</v>
      </c>
      <c r="E53" s="15" t="s">
        <v>26</v>
      </c>
      <c r="F53" s="14"/>
      <c r="G53" s="15" t="s">
        <v>27</v>
      </c>
      <c r="H53" s="14" t="s">
        <v>28</v>
      </c>
      <c r="I53" s="14" t="s">
        <v>41</v>
      </c>
      <c r="J53" s="17" t="s">
        <v>28</v>
      </c>
      <c r="K53" s="14" t="s">
        <v>367</v>
      </c>
      <c r="L53" s="14"/>
      <c r="M53" s="14" t="s">
        <v>32</v>
      </c>
      <c r="N53" s="14">
        <v>365</v>
      </c>
      <c r="O53" s="14">
        <v>24</v>
      </c>
      <c r="P53" s="15" t="s">
        <v>28</v>
      </c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</row>
    <row r="54" spans="1:64" s="10" customFormat="1" x14ac:dyDescent="0.2">
      <c r="A54" s="14" t="s">
        <v>364</v>
      </c>
      <c r="B54" s="14" t="s">
        <v>405</v>
      </c>
      <c r="C54" s="14" t="s">
        <v>429</v>
      </c>
      <c r="D54" s="14">
        <v>80</v>
      </c>
      <c r="E54" s="15" t="s">
        <v>26</v>
      </c>
      <c r="F54" s="14"/>
      <c r="G54" s="15" t="s">
        <v>27</v>
      </c>
      <c r="H54" s="14" t="s">
        <v>28</v>
      </c>
      <c r="I54" s="14" t="s">
        <v>41</v>
      </c>
      <c r="J54" s="17" t="s">
        <v>28</v>
      </c>
      <c r="K54" s="14" t="s">
        <v>367</v>
      </c>
      <c r="L54" s="14"/>
      <c r="M54" s="14" t="s">
        <v>32</v>
      </c>
      <c r="N54" s="14">
        <v>365</v>
      </c>
      <c r="O54" s="14">
        <v>24</v>
      </c>
      <c r="P54" s="15" t="s">
        <v>28</v>
      </c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</row>
    <row r="55" spans="1:64" s="10" customFormat="1" x14ac:dyDescent="0.2">
      <c r="A55" s="14" t="s">
        <v>364</v>
      </c>
      <c r="B55" s="14" t="s">
        <v>405</v>
      </c>
      <c r="C55" s="14" t="s">
        <v>430</v>
      </c>
      <c r="D55" s="14">
        <v>80</v>
      </c>
      <c r="E55" s="15" t="s">
        <v>26</v>
      </c>
      <c r="F55" s="14"/>
      <c r="G55" s="15" t="s">
        <v>27</v>
      </c>
      <c r="H55" s="14" t="s">
        <v>28</v>
      </c>
      <c r="I55" s="14" t="s">
        <v>41</v>
      </c>
      <c r="J55" s="17" t="s">
        <v>28</v>
      </c>
      <c r="K55" s="14" t="s">
        <v>367</v>
      </c>
      <c r="L55" s="14"/>
      <c r="M55" s="14" t="s">
        <v>32</v>
      </c>
      <c r="N55" s="14">
        <v>365</v>
      </c>
      <c r="O55" s="14">
        <v>24</v>
      </c>
      <c r="P55" s="15" t="s">
        <v>28</v>
      </c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</row>
    <row r="56" spans="1:64" s="10" customFormat="1" x14ac:dyDescent="0.2">
      <c r="A56" s="14" t="s">
        <v>364</v>
      </c>
      <c r="B56" s="14" t="s">
        <v>405</v>
      </c>
      <c r="C56" s="14" t="s">
        <v>431</v>
      </c>
      <c r="D56" s="14">
        <v>80</v>
      </c>
      <c r="E56" s="15" t="s">
        <v>26</v>
      </c>
      <c r="F56" s="14"/>
      <c r="G56" s="15" t="s">
        <v>27</v>
      </c>
      <c r="H56" s="14" t="s">
        <v>28</v>
      </c>
      <c r="I56" s="14" t="s">
        <v>41</v>
      </c>
      <c r="J56" s="17" t="s">
        <v>28</v>
      </c>
      <c r="K56" s="14" t="s">
        <v>367</v>
      </c>
      <c r="L56" s="14"/>
      <c r="M56" s="14" t="s">
        <v>32</v>
      </c>
      <c r="N56" s="14">
        <v>365</v>
      </c>
      <c r="O56" s="14">
        <v>24</v>
      </c>
      <c r="P56" s="15" t="s">
        <v>28</v>
      </c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</row>
    <row r="57" spans="1:64" s="10" customFormat="1" x14ac:dyDescent="0.2">
      <c r="A57" s="14" t="s">
        <v>364</v>
      </c>
      <c r="B57" s="14" t="s">
        <v>405</v>
      </c>
      <c r="C57" s="14" t="s">
        <v>432</v>
      </c>
      <c r="D57" s="14">
        <v>80</v>
      </c>
      <c r="E57" s="15" t="s">
        <v>26</v>
      </c>
      <c r="F57" s="14"/>
      <c r="G57" s="15" t="s">
        <v>27</v>
      </c>
      <c r="H57" s="14" t="s">
        <v>28</v>
      </c>
      <c r="I57" s="14" t="s">
        <v>41</v>
      </c>
      <c r="J57" s="17" t="s">
        <v>28</v>
      </c>
      <c r="K57" s="14" t="s">
        <v>367</v>
      </c>
      <c r="L57" s="14"/>
      <c r="M57" s="14" t="s">
        <v>32</v>
      </c>
      <c r="N57" s="14">
        <v>365</v>
      </c>
      <c r="O57" s="14">
        <v>24</v>
      </c>
      <c r="P57" s="15" t="s">
        <v>28</v>
      </c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</row>
    <row r="58" spans="1:64" s="10" customFormat="1" x14ac:dyDescent="0.2">
      <c r="A58" s="14" t="s">
        <v>364</v>
      </c>
      <c r="B58" s="14" t="s">
        <v>405</v>
      </c>
      <c r="C58" s="14" t="s">
        <v>433</v>
      </c>
      <c r="D58" s="14">
        <v>80</v>
      </c>
      <c r="E58" s="15" t="s">
        <v>26</v>
      </c>
      <c r="F58" s="14"/>
      <c r="G58" s="15" t="s">
        <v>27</v>
      </c>
      <c r="H58" s="14" t="s">
        <v>28</v>
      </c>
      <c r="I58" s="14" t="s">
        <v>41</v>
      </c>
      <c r="J58" s="17" t="s">
        <v>28</v>
      </c>
      <c r="K58" s="14" t="s">
        <v>367</v>
      </c>
      <c r="L58" s="14"/>
      <c r="M58" s="14" t="s">
        <v>32</v>
      </c>
      <c r="N58" s="14">
        <v>365</v>
      </c>
      <c r="O58" s="14">
        <v>24</v>
      </c>
      <c r="P58" s="15" t="s">
        <v>28</v>
      </c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</row>
    <row r="59" spans="1:64" s="10" customFormat="1" x14ac:dyDescent="0.2">
      <c r="A59" s="14" t="s">
        <v>364</v>
      </c>
      <c r="B59" s="14" t="s">
        <v>405</v>
      </c>
      <c r="C59" s="14" t="s">
        <v>434</v>
      </c>
      <c r="D59" s="14">
        <v>80</v>
      </c>
      <c r="E59" s="15" t="s">
        <v>26</v>
      </c>
      <c r="F59" s="14"/>
      <c r="G59" s="15" t="s">
        <v>27</v>
      </c>
      <c r="H59" s="14" t="s">
        <v>28</v>
      </c>
      <c r="I59" s="14" t="s">
        <v>41</v>
      </c>
      <c r="J59" s="17" t="s">
        <v>28</v>
      </c>
      <c r="K59" s="14" t="s">
        <v>367</v>
      </c>
      <c r="L59" s="14"/>
      <c r="M59" s="14" t="s">
        <v>32</v>
      </c>
      <c r="N59" s="14">
        <v>365</v>
      </c>
      <c r="O59" s="14">
        <v>24</v>
      </c>
      <c r="P59" s="15" t="s">
        <v>28</v>
      </c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</row>
    <row r="60" spans="1:64" s="10" customFormat="1" x14ac:dyDescent="0.2">
      <c r="A60" s="14" t="s">
        <v>364</v>
      </c>
      <c r="B60" s="14" t="s">
        <v>405</v>
      </c>
      <c r="C60" s="14" t="s">
        <v>435</v>
      </c>
      <c r="D60" s="14">
        <v>80</v>
      </c>
      <c r="E60" s="15" t="s">
        <v>26</v>
      </c>
      <c r="F60" s="14"/>
      <c r="G60" s="15" t="s">
        <v>27</v>
      </c>
      <c r="H60" s="14" t="s">
        <v>28</v>
      </c>
      <c r="I60" s="14" t="s">
        <v>41</v>
      </c>
      <c r="J60" s="17" t="s">
        <v>28</v>
      </c>
      <c r="K60" s="14" t="s">
        <v>367</v>
      </c>
      <c r="L60" s="14"/>
      <c r="M60" s="14" t="s">
        <v>32</v>
      </c>
      <c r="N60" s="14">
        <v>365</v>
      </c>
      <c r="O60" s="14">
        <v>24</v>
      </c>
      <c r="P60" s="15" t="s">
        <v>28</v>
      </c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</row>
    <row r="61" spans="1:64" s="10" customFormat="1" x14ac:dyDescent="0.2">
      <c r="A61" s="14" t="s">
        <v>364</v>
      </c>
      <c r="B61" s="14" t="s">
        <v>405</v>
      </c>
      <c r="C61" s="14" t="s">
        <v>436</v>
      </c>
      <c r="D61" s="14">
        <v>80</v>
      </c>
      <c r="E61" s="15" t="s">
        <v>26</v>
      </c>
      <c r="F61" s="14"/>
      <c r="G61" s="15" t="s">
        <v>27</v>
      </c>
      <c r="H61" s="14" t="s">
        <v>28</v>
      </c>
      <c r="I61" s="14" t="s">
        <v>41</v>
      </c>
      <c r="J61" s="17" t="s">
        <v>28</v>
      </c>
      <c r="K61" s="14" t="s">
        <v>367</v>
      </c>
      <c r="L61" s="14"/>
      <c r="M61" s="14" t="s">
        <v>32</v>
      </c>
      <c r="N61" s="14">
        <v>365</v>
      </c>
      <c r="O61" s="14">
        <v>24</v>
      </c>
      <c r="P61" s="15" t="s">
        <v>28</v>
      </c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  <c r="BH61" s="14"/>
      <c r="BI61" s="14"/>
      <c r="BJ61" s="14"/>
      <c r="BK61" s="14"/>
      <c r="BL61" s="14"/>
    </row>
    <row r="62" spans="1:64" s="10" customFormat="1" x14ac:dyDescent="0.2">
      <c r="A62" s="14" t="s">
        <v>364</v>
      </c>
      <c r="B62" s="14" t="s">
        <v>405</v>
      </c>
      <c r="C62" s="14" t="s">
        <v>437</v>
      </c>
      <c r="D62" s="14">
        <v>80</v>
      </c>
      <c r="E62" s="15" t="s">
        <v>26</v>
      </c>
      <c r="F62" s="14"/>
      <c r="G62" s="15" t="s">
        <v>27</v>
      </c>
      <c r="H62" s="14" t="s">
        <v>28</v>
      </c>
      <c r="I62" s="14" t="s">
        <v>41</v>
      </c>
      <c r="J62" s="17" t="s">
        <v>28</v>
      </c>
      <c r="K62" s="14" t="s">
        <v>367</v>
      </c>
      <c r="L62" s="14"/>
      <c r="M62" s="14" t="s">
        <v>32</v>
      </c>
      <c r="N62" s="14">
        <v>365</v>
      </c>
      <c r="O62" s="14">
        <v>24</v>
      </c>
      <c r="P62" s="15" t="s">
        <v>28</v>
      </c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  <c r="AZ62" s="14"/>
      <c r="BA62" s="14"/>
      <c r="BB62" s="14"/>
      <c r="BC62" s="14"/>
      <c r="BD62" s="14"/>
      <c r="BE62" s="14"/>
      <c r="BF62" s="14"/>
      <c r="BG62" s="14"/>
      <c r="BH62" s="14"/>
      <c r="BI62" s="14"/>
      <c r="BJ62" s="14"/>
      <c r="BK62" s="14"/>
      <c r="BL62" s="14"/>
    </row>
    <row r="63" spans="1:64" s="10" customFormat="1" x14ac:dyDescent="0.2">
      <c r="A63" s="14" t="s">
        <v>364</v>
      </c>
      <c r="B63" s="14" t="s">
        <v>405</v>
      </c>
      <c r="C63" s="14" t="s">
        <v>438</v>
      </c>
      <c r="D63" s="14">
        <v>80</v>
      </c>
      <c r="E63" s="15" t="s">
        <v>26</v>
      </c>
      <c r="F63" s="14"/>
      <c r="G63" s="15" t="s">
        <v>27</v>
      </c>
      <c r="H63" s="14" t="s">
        <v>28</v>
      </c>
      <c r="I63" s="14" t="s">
        <v>41</v>
      </c>
      <c r="J63" s="17" t="s">
        <v>28</v>
      </c>
      <c r="K63" s="14" t="s">
        <v>367</v>
      </c>
      <c r="L63" s="14"/>
      <c r="M63" s="14" t="s">
        <v>32</v>
      </c>
      <c r="N63" s="14">
        <v>365</v>
      </c>
      <c r="O63" s="14">
        <v>24</v>
      </c>
      <c r="P63" s="15" t="s">
        <v>28</v>
      </c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</row>
    <row r="64" spans="1:64" s="10" customFormat="1" x14ac:dyDescent="0.2">
      <c r="A64" s="14" t="s">
        <v>364</v>
      </c>
      <c r="B64" s="14" t="s">
        <v>405</v>
      </c>
      <c r="C64" s="14" t="s">
        <v>439</v>
      </c>
      <c r="D64" s="14">
        <v>80</v>
      </c>
      <c r="E64" s="15" t="s">
        <v>26</v>
      </c>
      <c r="F64" s="14"/>
      <c r="G64" s="15" t="s">
        <v>27</v>
      </c>
      <c r="H64" s="14" t="s">
        <v>28</v>
      </c>
      <c r="I64" s="14" t="s">
        <v>41</v>
      </c>
      <c r="J64" s="17" t="s">
        <v>28</v>
      </c>
      <c r="K64" s="14" t="s">
        <v>367</v>
      </c>
      <c r="L64" s="14"/>
      <c r="M64" s="14" t="s">
        <v>32</v>
      </c>
      <c r="N64" s="14">
        <v>365</v>
      </c>
      <c r="O64" s="14">
        <v>24</v>
      </c>
      <c r="P64" s="15" t="s">
        <v>28</v>
      </c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</row>
    <row r="65" spans="1:64" s="10" customFormat="1" x14ac:dyDescent="0.2">
      <c r="A65" s="14" t="s">
        <v>364</v>
      </c>
      <c r="B65" s="14" t="s">
        <v>405</v>
      </c>
      <c r="C65" s="14" t="s">
        <v>440</v>
      </c>
      <c r="D65" s="14">
        <v>50</v>
      </c>
      <c r="E65" s="15" t="s">
        <v>26</v>
      </c>
      <c r="F65" s="14"/>
      <c r="G65" s="15" t="s">
        <v>84</v>
      </c>
      <c r="H65" s="14" t="s">
        <v>28</v>
      </c>
      <c r="I65" s="14" t="s">
        <v>41</v>
      </c>
      <c r="J65" s="17" t="s">
        <v>28</v>
      </c>
      <c r="K65" s="14" t="s">
        <v>367</v>
      </c>
      <c r="L65" s="14"/>
      <c r="M65" s="14" t="s">
        <v>69</v>
      </c>
      <c r="N65" s="14">
        <v>100</v>
      </c>
      <c r="O65" s="14">
        <v>24</v>
      </c>
      <c r="P65" s="15" t="s">
        <v>28</v>
      </c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14"/>
      <c r="BF65" s="14"/>
      <c r="BG65" s="14"/>
      <c r="BH65" s="14"/>
      <c r="BI65" s="14"/>
      <c r="BJ65" s="14"/>
      <c r="BK65" s="14"/>
      <c r="BL65" s="14"/>
    </row>
    <row r="66" spans="1:64" s="10" customFormat="1" x14ac:dyDescent="0.2">
      <c r="A66" s="14" t="s">
        <v>364</v>
      </c>
      <c r="B66" s="14" t="s">
        <v>405</v>
      </c>
      <c r="C66" s="14" t="s">
        <v>441</v>
      </c>
      <c r="D66" s="14">
        <v>50</v>
      </c>
      <c r="E66" s="15" t="s">
        <v>26</v>
      </c>
      <c r="F66" s="14"/>
      <c r="G66" s="15" t="s">
        <v>84</v>
      </c>
      <c r="H66" s="14" t="s">
        <v>28</v>
      </c>
      <c r="I66" s="14" t="s">
        <v>41</v>
      </c>
      <c r="J66" s="17" t="s">
        <v>28</v>
      </c>
      <c r="K66" s="14" t="s">
        <v>367</v>
      </c>
      <c r="L66" s="14"/>
      <c r="M66" s="14" t="s">
        <v>69</v>
      </c>
      <c r="N66" s="14">
        <v>100</v>
      </c>
      <c r="O66" s="14">
        <v>24</v>
      </c>
      <c r="P66" s="15" t="s">
        <v>28</v>
      </c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  <c r="AZ66" s="14"/>
      <c r="BA66" s="14"/>
      <c r="BB66" s="14"/>
      <c r="BC66" s="14"/>
      <c r="BD66" s="14"/>
      <c r="BE66" s="14"/>
      <c r="BF66" s="14"/>
      <c r="BG66" s="14"/>
      <c r="BH66" s="14"/>
      <c r="BI66" s="14"/>
      <c r="BJ66" s="14"/>
      <c r="BK66" s="14"/>
      <c r="BL66" s="14"/>
    </row>
    <row r="67" spans="1:64" s="10" customFormat="1" x14ac:dyDescent="0.2">
      <c r="A67" s="14" t="s">
        <v>364</v>
      </c>
      <c r="B67" s="14" t="s">
        <v>405</v>
      </c>
      <c r="C67" s="14" t="s">
        <v>442</v>
      </c>
      <c r="D67" s="14">
        <v>50</v>
      </c>
      <c r="E67" s="15" t="s">
        <v>26</v>
      </c>
      <c r="F67" s="14"/>
      <c r="G67" s="15" t="s">
        <v>84</v>
      </c>
      <c r="H67" s="14" t="s">
        <v>28</v>
      </c>
      <c r="I67" s="14" t="s">
        <v>41</v>
      </c>
      <c r="J67" s="17" t="s">
        <v>28</v>
      </c>
      <c r="K67" s="14" t="s">
        <v>367</v>
      </c>
      <c r="L67" s="14"/>
      <c r="M67" s="14" t="s">
        <v>69</v>
      </c>
      <c r="N67" s="14">
        <v>100</v>
      </c>
      <c r="O67" s="14">
        <v>24</v>
      </c>
      <c r="P67" s="15" t="s">
        <v>28</v>
      </c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</row>
    <row r="68" spans="1:64" s="10" customFormat="1" x14ac:dyDescent="0.2">
      <c r="A68" s="14" t="s">
        <v>364</v>
      </c>
      <c r="B68" s="14" t="s">
        <v>405</v>
      </c>
      <c r="C68" s="14" t="s">
        <v>443</v>
      </c>
      <c r="D68" s="14">
        <v>50</v>
      </c>
      <c r="E68" s="15" t="s">
        <v>26</v>
      </c>
      <c r="F68" s="14"/>
      <c r="G68" s="15" t="s">
        <v>84</v>
      </c>
      <c r="H68" s="14" t="s">
        <v>28</v>
      </c>
      <c r="I68" s="14" t="s">
        <v>41</v>
      </c>
      <c r="J68" s="17" t="s">
        <v>28</v>
      </c>
      <c r="K68" s="14" t="s">
        <v>367</v>
      </c>
      <c r="L68" s="14"/>
      <c r="M68" s="14" t="s">
        <v>69</v>
      </c>
      <c r="N68" s="14">
        <v>100</v>
      </c>
      <c r="O68" s="14">
        <v>24</v>
      </c>
      <c r="P68" s="15" t="s">
        <v>28</v>
      </c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</row>
    <row r="69" spans="1:64" s="10" customFormat="1" x14ac:dyDescent="0.2">
      <c r="A69" s="14" t="s">
        <v>364</v>
      </c>
      <c r="B69" s="14" t="s">
        <v>405</v>
      </c>
      <c r="C69" s="14" t="s">
        <v>444</v>
      </c>
      <c r="D69" s="14">
        <v>50</v>
      </c>
      <c r="E69" s="15" t="s">
        <v>26</v>
      </c>
      <c r="F69" s="14"/>
      <c r="G69" s="15" t="s">
        <v>84</v>
      </c>
      <c r="H69" s="14" t="s">
        <v>28</v>
      </c>
      <c r="I69" s="14" t="s">
        <v>41</v>
      </c>
      <c r="J69" s="17" t="s">
        <v>28</v>
      </c>
      <c r="K69" s="14" t="s">
        <v>367</v>
      </c>
      <c r="L69" s="14"/>
      <c r="M69" s="14" t="s">
        <v>69</v>
      </c>
      <c r="N69" s="14">
        <v>100</v>
      </c>
      <c r="O69" s="14">
        <v>24</v>
      </c>
      <c r="P69" s="15" t="s">
        <v>28</v>
      </c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  <c r="BK69" s="14"/>
      <c r="BL69" s="14"/>
    </row>
    <row r="70" spans="1:64" s="10" customFormat="1" x14ac:dyDescent="0.2">
      <c r="A70" s="14" t="s">
        <v>364</v>
      </c>
      <c r="B70" s="14" t="s">
        <v>405</v>
      </c>
      <c r="C70" s="14" t="s">
        <v>445</v>
      </c>
      <c r="D70" s="14">
        <v>50</v>
      </c>
      <c r="E70" s="15" t="s">
        <v>26</v>
      </c>
      <c r="F70" s="14"/>
      <c r="G70" s="15" t="s">
        <v>84</v>
      </c>
      <c r="H70" s="14" t="s">
        <v>28</v>
      </c>
      <c r="I70" s="14" t="s">
        <v>41</v>
      </c>
      <c r="J70" s="17" t="s">
        <v>28</v>
      </c>
      <c r="K70" s="14" t="s">
        <v>367</v>
      </c>
      <c r="L70" s="14"/>
      <c r="M70" s="14" t="s">
        <v>69</v>
      </c>
      <c r="N70" s="14">
        <v>100</v>
      </c>
      <c r="O70" s="14">
        <v>24</v>
      </c>
      <c r="P70" s="15" t="s">
        <v>28</v>
      </c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</row>
    <row r="71" spans="1:64" s="10" customFormat="1" x14ac:dyDescent="0.2">
      <c r="A71" s="14" t="s">
        <v>364</v>
      </c>
      <c r="B71" s="14" t="s">
        <v>405</v>
      </c>
      <c r="C71" s="14" t="s">
        <v>446</v>
      </c>
      <c r="D71" s="14">
        <v>50</v>
      </c>
      <c r="E71" s="15" t="s">
        <v>26</v>
      </c>
      <c r="F71" s="14"/>
      <c r="G71" s="15" t="s">
        <v>84</v>
      </c>
      <c r="H71" s="14" t="s">
        <v>28</v>
      </c>
      <c r="I71" s="14" t="s">
        <v>41</v>
      </c>
      <c r="J71" s="17" t="s">
        <v>28</v>
      </c>
      <c r="K71" s="14" t="s">
        <v>367</v>
      </c>
      <c r="L71" s="14"/>
      <c r="M71" s="14" t="s">
        <v>69</v>
      </c>
      <c r="N71" s="14">
        <v>100</v>
      </c>
      <c r="O71" s="14">
        <v>24</v>
      </c>
      <c r="P71" s="15" t="s">
        <v>28</v>
      </c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</row>
    <row r="72" spans="1:64" s="10" customFormat="1" x14ac:dyDescent="0.2">
      <c r="A72" s="14" t="s">
        <v>364</v>
      </c>
      <c r="B72" s="14" t="s">
        <v>405</v>
      </c>
      <c r="C72" s="14" t="s">
        <v>447</v>
      </c>
      <c r="D72" s="14">
        <v>50</v>
      </c>
      <c r="E72" s="15" t="s">
        <v>26</v>
      </c>
      <c r="F72" s="14"/>
      <c r="G72" s="15" t="s">
        <v>84</v>
      </c>
      <c r="H72" s="14" t="s">
        <v>28</v>
      </c>
      <c r="I72" s="14" t="s">
        <v>41</v>
      </c>
      <c r="J72" s="17" t="s">
        <v>28</v>
      </c>
      <c r="K72" s="14" t="s">
        <v>367</v>
      </c>
      <c r="L72" s="14"/>
      <c r="M72" s="14" t="s">
        <v>69</v>
      </c>
      <c r="N72" s="14">
        <v>100</v>
      </c>
      <c r="O72" s="14">
        <v>24</v>
      </c>
      <c r="P72" s="15" t="s">
        <v>28</v>
      </c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</row>
    <row r="73" spans="1:64" s="10" customFormat="1" x14ac:dyDescent="0.2">
      <c r="A73" s="14" t="s">
        <v>364</v>
      </c>
      <c r="B73" s="14" t="s">
        <v>405</v>
      </c>
      <c r="C73" s="14" t="s">
        <v>448</v>
      </c>
      <c r="D73" s="14">
        <v>50</v>
      </c>
      <c r="E73" s="15" t="s">
        <v>26</v>
      </c>
      <c r="F73" s="14"/>
      <c r="G73" s="15" t="s">
        <v>84</v>
      </c>
      <c r="H73" s="14" t="s">
        <v>28</v>
      </c>
      <c r="I73" s="14" t="s">
        <v>41</v>
      </c>
      <c r="J73" s="17" t="s">
        <v>28</v>
      </c>
      <c r="K73" s="14" t="s">
        <v>367</v>
      </c>
      <c r="L73" s="14"/>
      <c r="M73" s="14" t="s">
        <v>69</v>
      </c>
      <c r="N73" s="14">
        <v>100</v>
      </c>
      <c r="O73" s="14">
        <v>24</v>
      </c>
      <c r="P73" s="15" t="s">
        <v>28</v>
      </c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4"/>
      <c r="AZ73" s="14"/>
      <c r="BA73" s="14"/>
      <c r="BB73" s="14"/>
      <c r="BC73" s="14"/>
      <c r="BD73" s="14"/>
      <c r="BE73" s="14"/>
      <c r="BF73" s="14"/>
      <c r="BG73" s="14"/>
      <c r="BH73" s="14"/>
      <c r="BI73" s="14"/>
      <c r="BJ73" s="14"/>
      <c r="BK73" s="14"/>
      <c r="BL73" s="14"/>
    </row>
    <row r="74" spans="1:64" s="10" customFormat="1" x14ac:dyDescent="0.2">
      <c r="A74" s="14" t="s">
        <v>364</v>
      </c>
      <c r="B74" s="14" t="s">
        <v>405</v>
      </c>
      <c r="C74" s="14" t="s">
        <v>449</v>
      </c>
      <c r="D74" s="14">
        <v>50</v>
      </c>
      <c r="E74" s="15" t="s">
        <v>26</v>
      </c>
      <c r="F74" s="14"/>
      <c r="G74" s="15" t="s">
        <v>84</v>
      </c>
      <c r="H74" s="14" t="s">
        <v>28</v>
      </c>
      <c r="I74" s="14" t="s">
        <v>41</v>
      </c>
      <c r="J74" s="17" t="s">
        <v>28</v>
      </c>
      <c r="K74" s="14" t="s">
        <v>367</v>
      </c>
      <c r="L74" s="14"/>
      <c r="M74" s="14" t="s">
        <v>69</v>
      </c>
      <c r="N74" s="14">
        <v>100</v>
      </c>
      <c r="O74" s="14">
        <v>24</v>
      </c>
      <c r="P74" s="15" t="s">
        <v>28</v>
      </c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  <c r="AZ74" s="14"/>
      <c r="BA74" s="14"/>
      <c r="BB74" s="14"/>
      <c r="BC74" s="14"/>
      <c r="BD74" s="14"/>
      <c r="BE74" s="14"/>
      <c r="BF74" s="14"/>
      <c r="BG74" s="14"/>
      <c r="BH74" s="14"/>
      <c r="BI74" s="14"/>
      <c r="BJ74" s="14"/>
      <c r="BK74" s="14"/>
      <c r="BL74" s="14"/>
    </row>
    <row r="75" spans="1:64" s="10" customFormat="1" x14ac:dyDescent="0.2">
      <c r="A75" s="14" t="s">
        <v>364</v>
      </c>
      <c r="B75" s="14" t="s">
        <v>405</v>
      </c>
      <c r="C75" s="14" t="s">
        <v>450</v>
      </c>
      <c r="D75" s="14">
        <v>50</v>
      </c>
      <c r="E75" s="15" t="s">
        <v>26</v>
      </c>
      <c r="F75" s="14"/>
      <c r="G75" s="15" t="s">
        <v>84</v>
      </c>
      <c r="H75" s="14" t="s">
        <v>28</v>
      </c>
      <c r="I75" s="14" t="s">
        <v>41</v>
      </c>
      <c r="J75" s="17" t="s">
        <v>28</v>
      </c>
      <c r="K75" s="14" t="s">
        <v>367</v>
      </c>
      <c r="L75" s="14"/>
      <c r="M75" s="14" t="s">
        <v>69</v>
      </c>
      <c r="N75" s="14">
        <v>100</v>
      </c>
      <c r="O75" s="14">
        <v>24</v>
      </c>
      <c r="P75" s="15" t="s">
        <v>28</v>
      </c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</row>
    <row r="76" spans="1:64" s="10" customFormat="1" x14ac:dyDescent="0.2">
      <c r="A76" s="14" t="s">
        <v>364</v>
      </c>
      <c r="B76" s="14" t="s">
        <v>405</v>
      </c>
      <c r="C76" s="14" t="s">
        <v>451</v>
      </c>
      <c r="D76" s="14">
        <v>50</v>
      </c>
      <c r="E76" s="15" t="s">
        <v>26</v>
      </c>
      <c r="F76" s="14"/>
      <c r="G76" s="15" t="s">
        <v>84</v>
      </c>
      <c r="H76" s="14" t="s">
        <v>28</v>
      </c>
      <c r="I76" s="14" t="s">
        <v>41</v>
      </c>
      <c r="J76" s="17" t="s">
        <v>28</v>
      </c>
      <c r="K76" s="14" t="s">
        <v>367</v>
      </c>
      <c r="L76" s="14"/>
      <c r="M76" s="14" t="s">
        <v>69</v>
      </c>
      <c r="N76" s="14">
        <v>100</v>
      </c>
      <c r="O76" s="14">
        <v>24</v>
      </c>
      <c r="P76" s="15" t="s">
        <v>28</v>
      </c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</row>
    <row r="77" spans="1:64" s="10" customFormat="1" x14ac:dyDescent="0.2">
      <c r="A77" s="14" t="s">
        <v>364</v>
      </c>
      <c r="B77" s="14" t="s">
        <v>405</v>
      </c>
      <c r="C77" s="14" t="s">
        <v>452</v>
      </c>
      <c r="D77" s="14">
        <v>50</v>
      </c>
      <c r="E77" s="15" t="s">
        <v>26</v>
      </c>
      <c r="F77" s="14"/>
      <c r="G77" s="15" t="s">
        <v>84</v>
      </c>
      <c r="H77" s="14" t="s">
        <v>28</v>
      </c>
      <c r="I77" s="14" t="s">
        <v>41</v>
      </c>
      <c r="J77" s="17" t="s">
        <v>28</v>
      </c>
      <c r="K77" s="14" t="s">
        <v>367</v>
      </c>
      <c r="L77" s="14"/>
      <c r="M77" s="14" t="s">
        <v>69</v>
      </c>
      <c r="N77" s="14">
        <v>100</v>
      </c>
      <c r="O77" s="14">
        <v>24</v>
      </c>
      <c r="P77" s="15" t="s">
        <v>28</v>
      </c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</row>
    <row r="78" spans="1:64" s="10" customFormat="1" x14ac:dyDescent="0.2">
      <c r="A78" s="14" t="s">
        <v>364</v>
      </c>
      <c r="B78" s="14" t="s">
        <v>405</v>
      </c>
      <c r="C78" s="14" t="s">
        <v>453</v>
      </c>
      <c r="D78" s="14">
        <v>50</v>
      </c>
      <c r="E78" s="15" t="s">
        <v>26</v>
      </c>
      <c r="F78" s="14"/>
      <c r="G78" s="15" t="s">
        <v>84</v>
      </c>
      <c r="H78" s="14" t="s">
        <v>28</v>
      </c>
      <c r="I78" s="14" t="s">
        <v>41</v>
      </c>
      <c r="J78" s="17" t="s">
        <v>28</v>
      </c>
      <c r="K78" s="14" t="s">
        <v>367</v>
      </c>
      <c r="L78" s="14"/>
      <c r="M78" s="14" t="s">
        <v>69</v>
      </c>
      <c r="N78" s="14">
        <v>100</v>
      </c>
      <c r="O78" s="14">
        <v>24</v>
      </c>
      <c r="P78" s="15" t="s">
        <v>28</v>
      </c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  <c r="AX78" s="14"/>
      <c r="AY78" s="14"/>
      <c r="AZ78" s="14"/>
      <c r="BA78" s="14"/>
      <c r="BB78" s="14"/>
      <c r="BC78" s="14"/>
      <c r="BD78" s="14"/>
      <c r="BE78" s="14"/>
      <c r="BF78" s="14"/>
      <c r="BG78" s="14"/>
      <c r="BH78" s="14"/>
      <c r="BI78" s="14"/>
      <c r="BJ78" s="14"/>
      <c r="BK78" s="14"/>
      <c r="BL78" s="14"/>
    </row>
    <row r="79" spans="1:64" s="10" customFormat="1" x14ac:dyDescent="0.2">
      <c r="A79" s="14" t="s">
        <v>364</v>
      </c>
      <c r="B79" s="14" t="s">
        <v>405</v>
      </c>
      <c r="C79" s="14" t="s">
        <v>454</v>
      </c>
      <c r="D79" s="14">
        <v>50</v>
      </c>
      <c r="E79" s="15" t="s">
        <v>26</v>
      </c>
      <c r="F79" s="14"/>
      <c r="G79" s="15" t="s">
        <v>84</v>
      </c>
      <c r="H79" s="14" t="s">
        <v>28</v>
      </c>
      <c r="I79" s="14" t="s">
        <v>41</v>
      </c>
      <c r="J79" s="17" t="s">
        <v>28</v>
      </c>
      <c r="K79" s="14" t="s">
        <v>367</v>
      </c>
      <c r="L79" s="14"/>
      <c r="M79" s="14" t="s">
        <v>69</v>
      </c>
      <c r="N79" s="14">
        <v>100</v>
      </c>
      <c r="O79" s="14">
        <v>24</v>
      </c>
      <c r="P79" s="15" t="s">
        <v>28</v>
      </c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</row>
    <row r="80" spans="1:64" s="10" customFormat="1" x14ac:dyDescent="0.2">
      <c r="A80" s="14" t="s">
        <v>364</v>
      </c>
      <c r="B80" s="14" t="s">
        <v>405</v>
      </c>
      <c r="C80" s="14" t="s">
        <v>455</v>
      </c>
      <c r="D80" s="14">
        <v>50</v>
      </c>
      <c r="E80" s="15" t="s">
        <v>26</v>
      </c>
      <c r="F80" s="14"/>
      <c r="G80" s="15" t="s">
        <v>84</v>
      </c>
      <c r="H80" s="14" t="s">
        <v>28</v>
      </c>
      <c r="I80" s="14" t="s">
        <v>41</v>
      </c>
      <c r="J80" s="17" t="s">
        <v>28</v>
      </c>
      <c r="K80" s="14" t="s">
        <v>367</v>
      </c>
      <c r="L80" s="14"/>
      <c r="M80" s="14" t="s">
        <v>69</v>
      </c>
      <c r="N80" s="14">
        <v>100</v>
      </c>
      <c r="O80" s="14">
        <v>24</v>
      </c>
      <c r="P80" s="15" t="s">
        <v>28</v>
      </c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</row>
    <row r="81" spans="1:64" s="10" customFormat="1" x14ac:dyDescent="0.2">
      <c r="A81" s="14" t="s">
        <v>364</v>
      </c>
      <c r="B81" s="14" t="s">
        <v>405</v>
      </c>
      <c r="C81" s="14" t="s">
        <v>456</v>
      </c>
      <c r="D81" s="14">
        <v>80</v>
      </c>
      <c r="E81" s="15" t="s">
        <v>26</v>
      </c>
      <c r="F81" s="14"/>
      <c r="G81" s="15" t="s">
        <v>27</v>
      </c>
      <c r="H81" s="14" t="s">
        <v>28</v>
      </c>
      <c r="I81" s="14" t="s">
        <v>29</v>
      </c>
      <c r="J81" s="17" t="s">
        <v>28</v>
      </c>
      <c r="K81" s="14" t="s">
        <v>367</v>
      </c>
      <c r="L81" s="14"/>
      <c r="M81" s="14" t="s">
        <v>32</v>
      </c>
      <c r="N81" s="14">
        <v>365</v>
      </c>
      <c r="O81" s="14">
        <v>24</v>
      </c>
      <c r="P81" s="15" t="s">
        <v>28</v>
      </c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F81" s="14"/>
      <c r="BG81" s="14"/>
      <c r="BH81" s="14"/>
      <c r="BI81" s="14"/>
      <c r="BJ81" s="14"/>
      <c r="BK81" s="14"/>
      <c r="BL81" s="14"/>
    </row>
    <row r="82" spans="1:64" s="10" customFormat="1" x14ac:dyDescent="0.2">
      <c r="A82" s="14" t="s">
        <v>364</v>
      </c>
      <c r="B82" s="14" t="s">
        <v>405</v>
      </c>
      <c r="C82" s="14" t="s">
        <v>457</v>
      </c>
      <c r="D82" s="14">
        <v>50</v>
      </c>
      <c r="E82" s="15" t="s">
        <v>26</v>
      </c>
      <c r="F82" s="14"/>
      <c r="G82" s="15" t="s">
        <v>84</v>
      </c>
      <c r="H82" s="14" t="s">
        <v>28</v>
      </c>
      <c r="I82" s="14" t="s">
        <v>41</v>
      </c>
      <c r="J82" s="17" t="s">
        <v>28</v>
      </c>
      <c r="K82" s="14" t="s">
        <v>367</v>
      </c>
      <c r="L82" s="14"/>
      <c r="M82" s="14" t="s">
        <v>69</v>
      </c>
      <c r="N82" s="14">
        <v>100</v>
      </c>
      <c r="O82" s="14">
        <v>24</v>
      </c>
      <c r="P82" s="15" t="s">
        <v>28</v>
      </c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  <c r="AX82" s="14"/>
      <c r="AY82" s="14"/>
      <c r="AZ82" s="14"/>
      <c r="BA82" s="14"/>
      <c r="BB82" s="14"/>
      <c r="BC82" s="14"/>
      <c r="BD82" s="14"/>
      <c r="BE82" s="14"/>
      <c r="BF82" s="14"/>
      <c r="BG82" s="14"/>
      <c r="BH82" s="14"/>
      <c r="BI82" s="14"/>
      <c r="BJ82" s="14"/>
      <c r="BK82" s="14"/>
      <c r="BL82" s="14"/>
    </row>
    <row r="83" spans="1:64" s="10" customFormat="1" x14ac:dyDescent="0.2">
      <c r="A83" s="14" t="s">
        <v>364</v>
      </c>
      <c r="B83" s="14" t="s">
        <v>405</v>
      </c>
      <c r="C83" s="14" t="s">
        <v>458</v>
      </c>
      <c r="D83" s="14">
        <v>500</v>
      </c>
      <c r="E83" s="15" t="s">
        <v>26</v>
      </c>
      <c r="F83" s="14"/>
      <c r="G83" s="15" t="s">
        <v>130</v>
      </c>
      <c r="H83" s="14" t="s">
        <v>28</v>
      </c>
      <c r="I83" s="14" t="s">
        <v>41</v>
      </c>
      <c r="J83" s="17" t="s">
        <v>76</v>
      </c>
      <c r="K83" s="14" t="s">
        <v>367</v>
      </c>
      <c r="L83" s="14"/>
      <c r="M83" s="14" t="s">
        <v>32</v>
      </c>
      <c r="N83" s="14" t="s">
        <v>459</v>
      </c>
      <c r="O83" s="14">
        <v>24</v>
      </c>
      <c r="P83" s="15" t="s">
        <v>28</v>
      </c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</row>
    <row r="84" spans="1:64" s="10" customFormat="1" x14ac:dyDescent="0.2">
      <c r="A84" s="14" t="s">
        <v>364</v>
      </c>
      <c r="B84" s="14" t="s">
        <v>405</v>
      </c>
      <c r="C84" s="14" t="s">
        <v>460</v>
      </c>
      <c r="D84" s="14">
        <v>500</v>
      </c>
      <c r="E84" s="15" t="s">
        <v>26</v>
      </c>
      <c r="F84" s="14"/>
      <c r="G84" s="15" t="s">
        <v>130</v>
      </c>
      <c r="H84" s="14" t="s">
        <v>28</v>
      </c>
      <c r="I84" s="14" t="s">
        <v>41</v>
      </c>
      <c r="J84" s="17" t="s">
        <v>76</v>
      </c>
      <c r="K84" s="14" t="s">
        <v>367</v>
      </c>
      <c r="L84" s="14"/>
      <c r="M84" s="14" t="s">
        <v>392</v>
      </c>
      <c r="N84" s="14"/>
      <c r="O84" s="14"/>
      <c r="P84" s="15" t="s">
        <v>28</v>
      </c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</row>
    <row r="85" spans="1:64" s="10" customFormat="1" ht="52.15" customHeight="1" x14ac:dyDescent="0.2">
      <c r="A85" s="736" t="s">
        <v>4751</v>
      </c>
      <c r="B85" s="737"/>
      <c r="C85" s="737"/>
      <c r="D85" s="737"/>
      <c r="E85" s="737"/>
      <c r="F85" s="737"/>
      <c r="G85" s="737"/>
      <c r="H85" s="737"/>
      <c r="I85" s="737"/>
      <c r="J85" s="737"/>
      <c r="K85" s="737"/>
      <c r="L85" s="737"/>
      <c r="M85" s="737"/>
      <c r="N85" s="737"/>
      <c r="O85" s="737"/>
      <c r="P85" s="737"/>
      <c r="Q85" s="736" t="s">
        <v>4608</v>
      </c>
      <c r="R85" s="736"/>
      <c r="S85" s="736"/>
      <c r="T85" s="736"/>
      <c r="U85" s="736"/>
      <c r="V85" s="736"/>
      <c r="W85" s="736"/>
      <c r="X85" s="736"/>
      <c r="Y85" s="736"/>
      <c r="Z85" s="736"/>
      <c r="AA85" s="736"/>
      <c r="AB85" s="736"/>
    </row>
    <row r="86" spans="1:64" x14ac:dyDescent="0.2">
      <c r="A86" s="19"/>
    </row>
  </sheetData>
  <mergeCells count="34">
    <mergeCell ref="K3:K4"/>
    <mergeCell ref="L3:L4"/>
    <mergeCell ref="AW3:AZ3"/>
    <mergeCell ref="BA3:BD3"/>
    <mergeCell ref="O3:O4"/>
    <mergeCell ref="P3:P4"/>
    <mergeCell ref="A85:P85"/>
    <mergeCell ref="Q85:AB85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BE3:BH3"/>
    <mergeCell ref="BI3:BL3"/>
    <mergeCell ref="M3:M4"/>
    <mergeCell ref="N3:N4"/>
    <mergeCell ref="A1:P1"/>
    <mergeCell ref="Q1:AB1"/>
    <mergeCell ref="A2:P2"/>
    <mergeCell ref="Q2:BL2"/>
    <mergeCell ref="Q3:T3"/>
    <mergeCell ref="U3:X3"/>
    <mergeCell ref="Y3:AB3"/>
    <mergeCell ref="AC3:AF3"/>
    <mergeCell ref="AG3:AJ3"/>
    <mergeCell ref="AK3:AN3"/>
    <mergeCell ref="AO3:AR3"/>
    <mergeCell ref="AS3:AV3"/>
  </mergeCells>
  <phoneticPr fontId="51" type="noConversion"/>
  <pageMargins left="0.69930555555555596" right="0.69930555555555596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7"/>
  <dimension ref="A1:BM269"/>
  <sheetViews>
    <sheetView workbookViewId="0">
      <selection activeCell="K31" sqref="K31"/>
    </sheetView>
  </sheetViews>
  <sheetFormatPr defaultColWidth="62.25" defaultRowHeight="14.25" x14ac:dyDescent="0.2"/>
  <cols>
    <col min="1" max="1" width="9.375" style="2" customWidth="1"/>
    <col min="2" max="2" width="10.5" style="2" customWidth="1"/>
    <col min="3" max="3" width="22.875" style="2" customWidth="1"/>
    <col min="4" max="4" width="6.25" style="2" customWidth="1"/>
    <col min="5" max="5" width="6.375" style="2" customWidth="1"/>
    <col min="6" max="6" width="7.625" style="2" customWidth="1"/>
    <col min="7" max="7" width="5.875" style="2" customWidth="1"/>
    <col min="8" max="8" width="14.125" style="2" customWidth="1"/>
    <col min="9" max="9" width="7.5" style="2" customWidth="1"/>
    <col min="10" max="10" width="10.375" style="2" customWidth="1"/>
    <col min="11" max="11" width="7.25" style="2" customWidth="1"/>
    <col min="12" max="12" width="11" style="2" customWidth="1"/>
    <col min="13" max="13" width="22.25" style="2" customWidth="1"/>
    <col min="14" max="14" width="8.75" style="2" customWidth="1"/>
    <col min="15" max="15" width="9.25" style="2" customWidth="1"/>
    <col min="16" max="16" width="6.75" style="2" customWidth="1"/>
    <col min="17" max="17" width="5.375" style="2" customWidth="1"/>
    <col min="18" max="18" width="7.5" style="3" customWidth="1"/>
    <col min="19" max="21" width="9.75" style="3" customWidth="1"/>
    <col min="22" max="22" width="7.5" style="3" customWidth="1"/>
    <col min="23" max="25" width="9.75" style="3" customWidth="1"/>
    <col min="26" max="26" width="7.5" style="3" customWidth="1"/>
    <col min="27" max="29" width="9.75" style="3" customWidth="1"/>
    <col min="30" max="30" width="7.5" style="3" customWidth="1"/>
    <col min="31" max="33" width="9.75" style="3" customWidth="1"/>
    <col min="34" max="34" width="7.5" style="3" customWidth="1"/>
    <col min="35" max="37" width="9.75" style="3" customWidth="1"/>
    <col min="38" max="38" width="7.5" style="3" customWidth="1"/>
    <col min="39" max="41" width="9.75" style="3" customWidth="1"/>
    <col min="42" max="42" width="7.5" style="3" customWidth="1"/>
    <col min="43" max="45" width="9.75" style="3" customWidth="1"/>
    <col min="46" max="46" width="7.5" style="3" customWidth="1"/>
    <col min="47" max="49" width="9.75" style="3" customWidth="1"/>
    <col min="50" max="50" width="7.5" style="3" customWidth="1"/>
    <col min="51" max="53" width="9.75" style="3" customWidth="1"/>
    <col min="54" max="54" width="7.5" style="3" customWidth="1"/>
    <col min="55" max="57" width="9.75" style="3" customWidth="1"/>
    <col min="58" max="58" width="7.5" style="3" customWidth="1"/>
    <col min="59" max="61" width="9.75" style="3" customWidth="1"/>
    <col min="62" max="62" width="7.5" style="3" customWidth="1"/>
    <col min="63" max="65" width="9.75" style="3" customWidth="1"/>
    <col min="66" max="16384" width="62.25" style="3"/>
  </cols>
  <sheetData>
    <row r="1" spans="1:65" ht="25.5" x14ac:dyDescent="0.2">
      <c r="A1" s="754" t="s">
        <v>5933</v>
      </c>
      <c r="B1" s="755"/>
      <c r="C1" s="755"/>
      <c r="D1" s="755"/>
      <c r="E1" s="755"/>
      <c r="F1" s="755"/>
      <c r="G1" s="755"/>
      <c r="H1" s="755"/>
      <c r="I1" s="755"/>
      <c r="J1" s="755"/>
      <c r="K1" s="755"/>
      <c r="L1" s="755"/>
      <c r="M1" s="755"/>
      <c r="N1" s="755"/>
      <c r="O1" s="755"/>
      <c r="P1" s="755"/>
      <c r="Q1" s="755"/>
      <c r="R1" s="721" t="s">
        <v>1</v>
      </c>
      <c r="S1" s="721"/>
      <c r="T1" s="721"/>
      <c r="U1" s="721"/>
      <c r="V1" s="721"/>
      <c r="W1" s="721"/>
      <c r="X1" s="721"/>
      <c r="Y1" s="721"/>
      <c r="Z1" s="721"/>
      <c r="AA1" s="721"/>
      <c r="AB1" s="721"/>
      <c r="AC1" s="721"/>
      <c r="AD1" s="721"/>
      <c r="AE1" s="721"/>
      <c r="AF1" s="721"/>
      <c r="AG1" s="721"/>
      <c r="AH1" s="721"/>
      <c r="AI1" s="721"/>
      <c r="AJ1" s="721"/>
      <c r="AK1" s="721"/>
      <c r="AL1" s="721"/>
      <c r="AM1" s="721"/>
      <c r="AN1" s="721"/>
      <c r="AO1" s="721"/>
      <c r="AP1" s="721"/>
      <c r="AQ1" s="721"/>
      <c r="AR1" s="721"/>
      <c r="AS1" s="721"/>
      <c r="AT1" s="721"/>
      <c r="AU1" s="721"/>
      <c r="AV1" s="721"/>
      <c r="AW1" s="721"/>
      <c r="AX1" s="721"/>
      <c r="AY1" s="721"/>
      <c r="AZ1" s="721"/>
      <c r="BA1" s="721"/>
      <c r="BB1" s="721"/>
      <c r="BC1" s="721"/>
      <c r="BD1" s="721"/>
      <c r="BE1" s="721"/>
      <c r="BF1" s="721"/>
      <c r="BG1" s="721"/>
      <c r="BH1" s="721"/>
      <c r="BI1" s="721"/>
      <c r="BJ1" s="721"/>
      <c r="BK1" s="721"/>
      <c r="BL1" s="721"/>
      <c r="BM1" s="721"/>
    </row>
    <row r="2" spans="1:65" ht="20.25" x14ac:dyDescent="0.2">
      <c r="A2" s="757" t="s">
        <v>5934</v>
      </c>
      <c r="B2" s="757"/>
      <c r="C2" s="757"/>
      <c r="D2" s="757"/>
      <c r="E2" s="757"/>
      <c r="F2" s="757"/>
      <c r="G2" s="757"/>
      <c r="H2" s="757"/>
      <c r="I2" s="757"/>
      <c r="J2" s="757"/>
      <c r="K2" s="757"/>
      <c r="L2" s="757"/>
      <c r="M2" s="757"/>
      <c r="N2" s="757"/>
      <c r="O2" s="757"/>
      <c r="P2" s="757"/>
      <c r="Q2" s="757"/>
      <c r="R2" s="733" t="s">
        <v>4567</v>
      </c>
      <c r="S2" s="733"/>
      <c r="T2" s="733"/>
      <c r="U2" s="733"/>
      <c r="V2" s="733"/>
      <c r="W2" s="733"/>
      <c r="X2" s="733"/>
      <c r="Y2" s="733"/>
      <c r="Z2" s="733"/>
      <c r="AA2" s="733"/>
      <c r="AB2" s="733"/>
      <c r="AC2" s="733"/>
      <c r="AD2" s="733"/>
      <c r="AE2" s="733"/>
      <c r="AF2" s="733"/>
      <c r="AG2" s="733"/>
      <c r="AH2" s="733"/>
      <c r="AI2" s="733"/>
      <c r="AJ2" s="733"/>
      <c r="AK2" s="733"/>
      <c r="AL2" s="733"/>
      <c r="AM2" s="733"/>
      <c r="AN2" s="733"/>
      <c r="AO2" s="733"/>
      <c r="AP2" s="733"/>
      <c r="AQ2" s="733"/>
      <c r="AR2" s="733"/>
      <c r="AS2" s="733"/>
      <c r="AT2" s="733"/>
      <c r="AU2" s="733"/>
      <c r="AV2" s="733"/>
      <c r="AW2" s="733"/>
      <c r="AX2" s="733"/>
      <c r="AY2" s="733"/>
      <c r="AZ2" s="733"/>
      <c r="BA2" s="733"/>
      <c r="BB2" s="733"/>
      <c r="BC2" s="733"/>
      <c r="BD2" s="733"/>
      <c r="BE2" s="733"/>
      <c r="BF2" s="733"/>
      <c r="BG2" s="733"/>
      <c r="BH2" s="733"/>
      <c r="BI2" s="733"/>
      <c r="BJ2" s="733"/>
      <c r="BK2" s="733"/>
      <c r="BL2" s="733"/>
      <c r="BM2" s="733"/>
    </row>
    <row r="3" spans="1:65" s="1" customFormat="1" ht="11.25" customHeight="1" x14ac:dyDescent="0.2">
      <c r="A3" s="816" t="s">
        <v>2</v>
      </c>
      <c r="B3" s="816" t="s">
        <v>3</v>
      </c>
      <c r="C3" s="816" t="s">
        <v>4</v>
      </c>
      <c r="D3" s="812" t="s">
        <v>5</v>
      </c>
      <c r="E3" s="812" t="s">
        <v>5935</v>
      </c>
      <c r="F3" s="812" t="s">
        <v>6</v>
      </c>
      <c r="G3" s="812" t="s">
        <v>7</v>
      </c>
      <c r="H3" s="814" t="s">
        <v>8</v>
      </c>
      <c r="I3" s="814" t="s">
        <v>9</v>
      </c>
      <c r="J3" s="814" t="s">
        <v>10</v>
      </c>
      <c r="K3" s="814" t="s">
        <v>11</v>
      </c>
      <c r="L3" s="812" t="s">
        <v>12</v>
      </c>
      <c r="M3" s="812" t="s">
        <v>13</v>
      </c>
      <c r="N3" s="814" t="s">
        <v>14</v>
      </c>
      <c r="O3" s="814" t="s">
        <v>15</v>
      </c>
      <c r="P3" s="814" t="s">
        <v>16</v>
      </c>
      <c r="Q3" s="814" t="s">
        <v>17</v>
      </c>
      <c r="R3" s="810">
        <v>44197</v>
      </c>
      <c r="S3" s="811"/>
      <c r="T3" s="811"/>
      <c r="U3" s="811"/>
      <c r="V3" s="810">
        <v>44228</v>
      </c>
      <c r="W3" s="811"/>
      <c r="X3" s="811"/>
      <c r="Y3" s="811"/>
      <c r="Z3" s="810">
        <v>44256</v>
      </c>
      <c r="AA3" s="811"/>
      <c r="AB3" s="811"/>
      <c r="AC3" s="811"/>
      <c r="AD3" s="810">
        <v>44287</v>
      </c>
      <c r="AE3" s="811"/>
      <c r="AF3" s="811"/>
      <c r="AG3" s="811"/>
      <c r="AH3" s="810">
        <v>44317</v>
      </c>
      <c r="AI3" s="811"/>
      <c r="AJ3" s="811"/>
      <c r="AK3" s="811"/>
      <c r="AL3" s="810">
        <v>44348</v>
      </c>
      <c r="AM3" s="811"/>
      <c r="AN3" s="811"/>
      <c r="AO3" s="811"/>
      <c r="AP3" s="810">
        <v>44378</v>
      </c>
      <c r="AQ3" s="811"/>
      <c r="AR3" s="811"/>
      <c r="AS3" s="811"/>
      <c r="AT3" s="810">
        <v>44409</v>
      </c>
      <c r="AU3" s="811"/>
      <c r="AV3" s="811"/>
      <c r="AW3" s="811"/>
      <c r="AX3" s="810">
        <v>44440</v>
      </c>
      <c r="AY3" s="811"/>
      <c r="AZ3" s="811"/>
      <c r="BA3" s="811"/>
      <c r="BB3" s="810">
        <v>44470</v>
      </c>
      <c r="BC3" s="811"/>
      <c r="BD3" s="811"/>
      <c r="BE3" s="811"/>
      <c r="BF3" s="810">
        <v>44501</v>
      </c>
      <c r="BG3" s="811"/>
      <c r="BH3" s="811"/>
      <c r="BI3" s="811"/>
      <c r="BJ3" s="810">
        <v>44531</v>
      </c>
      <c r="BK3" s="811"/>
      <c r="BL3" s="811"/>
      <c r="BM3" s="811"/>
    </row>
    <row r="4" spans="1:65" s="1" customFormat="1" ht="58.5" customHeight="1" x14ac:dyDescent="0.2">
      <c r="A4" s="816"/>
      <c r="B4" s="816"/>
      <c r="C4" s="816"/>
      <c r="D4" s="813"/>
      <c r="E4" s="813"/>
      <c r="F4" s="813"/>
      <c r="G4" s="813"/>
      <c r="H4" s="814"/>
      <c r="I4" s="814"/>
      <c r="J4" s="814"/>
      <c r="K4" s="814"/>
      <c r="L4" s="813"/>
      <c r="M4" s="813"/>
      <c r="N4" s="814"/>
      <c r="O4" s="814"/>
      <c r="P4" s="814"/>
      <c r="Q4" s="814"/>
      <c r="R4" s="6" t="s">
        <v>18</v>
      </c>
      <c r="S4" s="7" t="s">
        <v>19</v>
      </c>
      <c r="T4" s="7" t="s">
        <v>20</v>
      </c>
      <c r="U4" s="7" t="s">
        <v>21</v>
      </c>
      <c r="V4" s="6" t="s">
        <v>18</v>
      </c>
      <c r="W4" s="7" t="s">
        <v>19</v>
      </c>
      <c r="X4" s="7" t="s">
        <v>20</v>
      </c>
      <c r="Y4" s="7" t="s">
        <v>21</v>
      </c>
      <c r="Z4" s="6" t="s">
        <v>18</v>
      </c>
      <c r="AA4" s="7" t="s">
        <v>19</v>
      </c>
      <c r="AB4" s="7" t="s">
        <v>20</v>
      </c>
      <c r="AC4" s="7" t="s">
        <v>21</v>
      </c>
      <c r="AD4" s="6" t="s">
        <v>18</v>
      </c>
      <c r="AE4" s="7" t="s">
        <v>19</v>
      </c>
      <c r="AF4" s="7" t="s">
        <v>20</v>
      </c>
      <c r="AG4" s="7" t="s">
        <v>21</v>
      </c>
      <c r="AH4" s="6" t="s">
        <v>18</v>
      </c>
      <c r="AI4" s="7" t="s">
        <v>19</v>
      </c>
      <c r="AJ4" s="7" t="s">
        <v>20</v>
      </c>
      <c r="AK4" s="7" t="s">
        <v>21</v>
      </c>
      <c r="AL4" s="6" t="s">
        <v>18</v>
      </c>
      <c r="AM4" s="7" t="s">
        <v>19</v>
      </c>
      <c r="AN4" s="7" t="s">
        <v>20</v>
      </c>
      <c r="AO4" s="7" t="s">
        <v>21</v>
      </c>
      <c r="AP4" s="6" t="s">
        <v>18</v>
      </c>
      <c r="AQ4" s="7" t="s">
        <v>19</v>
      </c>
      <c r="AR4" s="7" t="s">
        <v>20</v>
      </c>
      <c r="AS4" s="7" t="s">
        <v>21</v>
      </c>
      <c r="AT4" s="6" t="s">
        <v>18</v>
      </c>
      <c r="AU4" s="7" t="s">
        <v>19</v>
      </c>
      <c r="AV4" s="7" t="s">
        <v>20</v>
      </c>
      <c r="AW4" s="7" t="s">
        <v>21</v>
      </c>
      <c r="AX4" s="6" t="s">
        <v>18</v>
      </c>
      <c r="AY4" s="7" t="s">
        <v>19</v>
      </c>
      <c r="AZ4" s="7" t="s">
        <v>20</v>
      </c>
      <c r="BA4" s="7" t="s">
        <v>21</v>
      </c>
      <c r="BB4" s="6" t="s">
        <v>18</v>
      </c>
      <c r="BC4" s="7" t="s">
        <v>19</v>
      </c>
      <c r="BD4" s="7" t="s">
        <v>20</v>
      </c>
      <c r="BE4" s="7" t="s">
        <v>21</v>
      </c>
      <c r="BF4" s="6" t="s">
        <v>18</v>
      </c>
      <c r="BG4" s="7" t="s">
        <v>19</v>
      </c>
      <c r="BH4" s="7" t="s">
        <v>20</v>
      </c>
      <c r="BI4" s="7" t="s">
        <v>21</v>
      </c>
      <c r="BJ4" s="6" t="s">
        <v>18</v>
      </c>
      <c r="BK4" s="7" t="s">
        <v>19</v>
      </c>
      <c r="BL4" s="7" t="s">
        <v>20</v>
      </c>
      <c r="BM4" s="7" t="s">
        <v>21</v>
      </c>
    </row>
    <row r="5" spans="1:65" s="1" customFormat="1" ht="11.25" x14ac:dyDescent="0.2">
      <c r="A5" s="4" t="s">
        <v>22</v>
      </c>
      <c r="B5" s="5" t="s">
        <v>23</v>
      </c>
      <c r="C5" s="5" t="s">
        <v>24</v>
      </c>
      <c r="D5" s="5" t="s">
        <v>25</v>
      </c>
      <c r="E5" s="5" t="s">
        <v>5936</v>
      </c>
      <c r="F5" s="5" t="s">
        <v>26</v>
      </c>
      <c r="G5" s="5">
        <v>35</v>
      </c>
      <c r="H5" s="4" t="s">
        <v>27</v>
      </c>
      <c r="I5" s="4" t="s">
        <v>28</v>
      </c>
      <c r="J5" s="4" t="s">
        <v>29</v>
      </c>
      <c r="K5" s="4" t="s">
        <v>28</v>
      </c>
      <c r="L5" s="4" t="s">
        <v>30</v>
      </c>
      <c r="M5" s="4" t="s">
        <v>31</v>
      </c>
      <c r="N5" s="4" t="s">
        <v>32</v>
      </c>
      <c r="O5" s="4" t="s">
        <v>33</v>
      </c>
      <c r="P5" s="4">
        <v>24</v>
      </c>
      <c r="Q5" s="4" t="s">
        <v>28</v>
      </c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</row>
    <row r="6" spans="1:65" s="1" customFormat="1" ht="11.25" x14ac:dyDescent="0.2">
      <c r="A6" s="4" t="s">
        <v>22</v>
      </c>
      <c r="B6" s="5" t="s">
        <v>23</v>
      </c>
      <c r="C6" s="5" t="s">
        <v>34</v>
      </c>
      <c r="D6" s="5" t="s">
        <v>25</v>
      </c>
      <c r="E6" s="4" t="s">
        <v>5937</v>
      </c>
      <c r="F6" s="5" t="s">
        <v>26</v>
      </c>
      <c r="G6" s="5">
        <v>45</v>
      </c>
      <c r="H6" s="4" t="s">
        <v>27</v>
      </c>
      <c r="I6" s="4" t="s">
        <v>28</v>
      </c>
      <c r="J6" s="4" t="s">
        <v>29</v>
      </c>
      <c r="K6" s="4" t="s">
        <v>28</v>
      </c>
      <c r="L6" s="4" t="s">
        <v>30</v>
      </c>
      <c r="M6" s="4" t="s">
        <v>31</v>
      </c>
      <c r="N6" s="4" t="s">
        <v>32</v>
      </c>
      <c r="O6" s="4" t="s">
        <v>35</v>
      </c>
      <c r="P6" s="4">
        <v>24</v>
      </c>
      <c r="Q6" s="4" t="s">
        <v>28</v>
      </c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</row>
    <row r="7" spans="1:65" s="1" customFormat="1" ht="11.25" x14ac:dyDescent="0.2">
      <c r="A7" s="4" t="s">
        <v>22</v>
      </c>
      <c r="B7" s="5" t="s">
        <v>23</v>
      </c>
      <c r="C7" s="5" t="s">
        <v>36</v>
      </c>
      <c r="D7" s="5" t="s">
        <v>25</v>
      </c>
      <c r="E7" s="4" t="s">
        <v>5937</v>
      </c>
      <c r="F7" s="5" t="s">
        <v>26</v>
      </c>
      <c r="G7" s="5">
        <v>32</v>
      </c>
      <c r="H7" s="4" t="s">
        <v>27</v>
      </c>
      <c r="I7" s="4" t="s">
        <v>28</v>
      </c>
      <c r="J7" s="4" t="s">
        <v>29</v>
      </c>
      <c r="K7" s="4" t="s">
        <v>28</v>
      </c>
      <c r="L7" s="4" t="s">
        <v>30</v>
      </c>
      <c r="M7" s="4" t="s">
        <v>31</v>
      </c>
      <c r="N7" s="4" t="s">
        <v>32</v>
      </c>
      <c r="O7" s="4" t="s">
        <v>35</v>
      </c>
      <c r="P7" s="4">
        <v>24</v>
      </c>
      <c r="Q7" s="4" t="s">
        <v>28</v>
      </c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</row>
    <row r="8" spans="1:65" s="1" customFormat="1" ht="11.25" x14ac:dyDescent="0.2">
      <c r="A8" s="4" t="s">
        <v>22</v>
      </c>
      <c r="B8" s="5" t="s">
        <v>23</v>
      </c>
      <c r="C8" s="5" t="s">
        <v>37</v>
      </c>
      <c r="D8" s="5" t="s">
        <v>38</v>
      </c>
      <c r="E8" s="5" t="s">
        <v>5936</v>
      </c>
      <c r="F8" s="5" t="s">
        <v>26</v>
      </c>
      <c r="G8" s="5">
        <v>136</v>
      </c>
      <c r="H8" s="4" t="s">
        <v>27</v>
      </c>
      <c r="I8" s="4" t="s">
        <v>28</v>
      </c>
      <c r="J8" s="4" t="s">
        <v>29</v>
      </c>
      <c r="K8" s="4" t="s">
        <v>28</v>
      </c>
      <c r="L8" s="4" t="s">
        <v>30</v>
      </c>
      <c r="M8" s="4" t="s">
        <v>31</v>
      </c>
      <c r="N8" s="4" t="s">
        <v>32</v>
      </c>
      <c r="O8" s="4" t="s">
        <v>35</v>
      </c>
      <c r="P8" s="4">
        <v>24</v>
      </c>
      <c r="Q8" s="4" t="s">
        <v>28</v>
      </c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</row>
    <row r="9" spans="1:65" s="1" customFormat="1" ht="11.25" x14ac:dyDescent="0.2">
      <c r="A9" s="4" t="s">
        <v>22</v>
      </c>
      <c r="B9" s="5" t="s">
        <v>23</v>
      </c>
      <c r="C9" s="4" t="s">
        <v>39</v>
      </c>
      <c r="D9" s="5" t="s">
        <v>38</v>
      </c>
      <c r="E9" s="4" t="s">
        <v>5936</v>
      </c>
      <c r="F9" s="5" t="s">
        <v>26</v>
      </c>
      <c r="G9" s="4">
        <v>152</v>
      </c>
      <c r="H9" s="4" t="s">
        <v>27</v>
      </c>
      <c r="I9" s="4" t="s">
        <v>28</v>
      </c>
      <c r="J9" s="4" t="s">
        <v>29</v>
      </c>
      <c r="K9" s="4" t="s">
        <v>28</v>
      </c>
      <c r="L9" s="4" t="s">
        <v>30</v>
      </c>
      <c r="M9" s="4" t="s">
        <v>31</v>
      </c>
      <c r="N9" s="4" t="s">
        <v>32</v>
      </c>
      <c r="O9" s="4" t="s">
        <v>35</v>
      </c>
      <c r="P9" s="4">
        <v>24</v>
      </c>
      <c r="Q9" s="4" t="s">
        <v>28</v>
      </c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</row>
    <row r="10" spans="1:65" s="1" customFormat="1" ht="11.25" x14ac:dyDescent="0.2">
      <c r="A10" s="4" t="s">
        <v>22</v>
      </c>
      <c r="B10" s="5" t="s">
        <v>23</v>
      </c>
      <c r="C10" s="4" t="s">
        <v>40</v>
      </c>
      <c r="D10" s="5" t="s">
        <v>38</v>
      </c>
      <c r="E10" s="4" t="s">
        <v>5937</v>
      </c>
      <c r="F10" s="5" t="s">
        <v>26</v>
      </c>
      <c r="G10" s="4">
        <v>149</v>
      </c>
      <c r="H10" s="4" t="s">
        <v>27</v>
      </c>
      <c r="I10" s="4" t="s">
        <v>28</v>
      </c>
      <c r="J10" s="4" t="s">
        <v>41</v>
      </c>
      <c r="K10" s="4" t="s">
        <v>28</v>
      </c>
      <c r="L10" s="4" t="s">
        <v>30</v>
      </c>
      <c r="M10" s="4" t="s">
        <v>31</v>
      </c>
      <c r="N10" s="4" t="s">
        <v>32</v>
      </c>
      <c r="O10" s="4" t="s">
        <v>35</v>
      </c>
      <c r="P10" s="4">
        <v>24</v>
      </c>
      <c r="Q10" s="4" t="s">
        <v>28</v>
      </c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</row>
    <row r="11" spans="1:65" s="1" customFormat="1" ht="11.25" x14ac:dyDescent="0.2">
      <c r="A11" s="4" t="s">
        <v>22</v>
      </c>
      <c r="B11" s="5" t="s">
        <v>23</v>
      </c>
      <c r="C11" s="4" t="s">
        <v>42</v>
      </c>
      <c r="D11" s="4" t="s">
        <v>43</v>
      </c>
      <c r="E11" s="4" t="s">
        <v>5937</v>
      </c>
      <c r="F11" s="5" t="s">
        <v>26</v>
      </c>
      <c r="G11" s="4">
        <v>268</v>
      </c>
      <c r="H11" s="4" t="s">
        <v>44</v>
      </c>
      <c r="I11" s="4" t="s">
        <v>28</v>
      </c>
      <c r="J11" s="4" t="s">
        <v>41</v>
      </c>
      <c r="K11" s="4" t="s">
        <v>28</v>
      </c>
      <c r="L11" s="4" t="s">
        <v>30</v>
      </c>
      <c r="M11" s="4" t="s">
        <v>45</v>
      </c>
      <c r="N11" s="4" t="s">
        <v>32</v>
      </c>
      <c r="O11" s="4" t="s">
        <v>35</v>
      </c>
      <c r="P11" s="4">
        <v>24</v>
      </c>
      <c r="Q11" s="4" t="s">
        <v>28</v>
      </c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</row>
    <row r="12" spans="1:65" s="1" customFormat="1" ht="11.25" x14ac:dyDescent="0.2">
      <c r="A12" s="4" t="s">
        <v>22</v>
      </c>
      <c r="B12" s="5" t="s">
        <v>23</v>
      </c>
      <c r="C12" s="4" t="s">
        <v>46</v>
      </c>
      <c r="D12" s="4" t="s">
        <v>43</v>
      </c>
      <c r="E12" s="4" t="s">
        <v>5937</v>
      </c>
      <c r="F12" s="5" t="s">
        <v>26</v>
      </c>
      <c r="G12" s="4">
        <v>249</v>
      </c>
      <c r="H12" s="4" t="s">
        <v>44</v>
      </c>
      <c r="I12" s="4" t="s">
        <v>28</v>
      </c>
      <c r="J12" s="4" t="s">
        <v>41</v>
      </c>
      <c r="K12" s="4" t="s">
        <v>28</v>
      </c>
      <c r="L12" s="4" t="s">
        <v>30</v>
      </c>
      <c r="M12" s="4" t="s">
        <v>45</v>
      </c>
      <c r="N12" s="4" t="s">
        <v>32</v>
      </c>
      <c r="O12" s="4" t="s">
        <v>35</v>
      </c>
      <c r="P12" s="4">
        <v>24</v>
      </c>
      <c r="Q12" s="4" t="s">
        <v>28</v>
      </c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</row>
    <row r="13" spans="1:65" s="1" customFormat="1" ht="11.25" x14ac:dyDescent="0.2">
      <c r="A13" s="4" t="s">
        <v>22</v>
      </c>
      <c r="B13" s="5" t="s">
        <v>23</v>
      </c>
      <c r="C13" s="4" t="s">
        <v>47</v>
      </c>
      <c r="D13" s="4" t="s">
        <v>43</v>
      </c>
      <c r="E13" s="4" t="s">
        <v>5937</v>
      </c>
      <c r="F13" s="5" t="s">
        <v>26</v>
      </c>
      <c r="G13" s="4">
        <v>292</v>
      </c>
      <c r="H13" s="4" t="s">
        <v>44</v>
      </c>
      <c r="I13" s="4" t="s">
        <v>28</v>
      </c>
      <c r="J13" s="4" t="s">
        <v>41</v>
      </c>
      <c r="K13" s="4" t="s">
        <v>28</v>
      </c>
      <c r="L13" s="4" t="s">
        <v>30</v>
      </c>
      <c r="M13" s="4" t="s">
        <v>45</v>
      </c>
      <c r="N13" s="4" t="s">
        <v>32</v>
      </c>
      <c r="O13" s="4" t="s">
        <v>35</v>
      </c>
      <c r="P13" s="4">
        <v>24</v>
      </c>
      <c r="Q13" s="4" t="s">
        <v>28</v>
      </c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</row>
    <row r="14" spans="1:65" s="1" customFormat="1" ht="11.25" x14ac:dyDescent="0.2">
      <c r="A14" s="4" t="s">
        <v>22</v>
      </c>
      <c r="B14" s="5" t="s">
        <v>23</v>
      </c>
      <c r="C14" s="4" t="s">
        <v>48</v>
      </c>
      <c r="D14" s="4" t="s">
        <v>43</v>
      </c>
      <c r="E14" s="4" t="s">
        <v>5937</v>
      </c>
      <c r="F14" s="5" t="s">
        <v>26</v>
      </c>
      <c r="G14" s="4">
        <v>215</v>
      </c>
      <c r="H14" s="4" t="s">
        <v>44</v>
      </c>
      <c r="I14" s="4" t="s">
        <v>28</v>
      </c>
      <c r="J14" s="4" t="s">
        <v>41</v>
      </c>
      <c r="K14" s="4" t="s">
        <v>28</v>
      </c>
      <c r="L14" s="4" t="s">
        <v>30</v>
      </c>
      <c r="M14" s="4" t="s">
        <v>45</v>
      </c>
      <c r="N14" s="4" t="s">
        <v>32</v>
      </c>
      <c r="O14" s="4" t="s">
        <v>35</v>
      </c>
      <c r="P14" s="4">
        <v>24</v>
      </c>
      <c r="Q14" s="4" t="s">
        <v>28</v>
      </c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</row>
    <row r="15" spans="1:65" s="1" customFormat="1" ht="11.25" x14ac:dyDescent="0.2">
      <c r="A15" s="4" t="s">
        <v>22</v>
      </c>
      <c r="B15" s="5" t="s">
        <v>23</v>
      </c>
      <c r="C15" s="4" t="s">
        <v>49</v>
      </c>
      <c r="D15" s="4" t="s">
        <v>50</v>
      </c>
      <c r="E15" s="4" t="s">
        <v>5937</v>
      </c>
      <c r="F15" s="5" t="s">
        <v>26</v>
      </c>
      <c r="G15" s="4">
        <v>189</v>
      </c>
      <c r="H15" s="4" t="s">
        <v>51</v>
      </c>
      <c r="I15" s="4" t="s">
        <v>28</v>
      </c>
      <c r="J15" s="4" t="s">
        <v>41</v>
      </c>
      <c r="K15" s="4" t="s">
        <v>28</v>
      </c>
      <c r="L15" s="4" t="s">
        <v>30</v>
      </c>
      <c r="M15" s="4" t="s">
        <v>45</v>
      </c>
      <c r="N15" s="4" t="s">
        <v>32</v>
      </c>
      <c r="O15" s="4" t="s">
        <v>52</v>
      </c>
      <c r="P15" s="4">
        <v>24</v>
      </c>
      <c r="Q15" s="4" t="s">
        <v>28</v>
      </c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</row>
    <row r="16" spans="1:65" s="1" customFormat="1" ht="11.25" x14ac:dyDescent="0.2">
      <c r="A16" s="4" t="s">
        <v>22</v>
      </c>
      <c r="B16" s="5" t="s">
        <v>23</v>
      </c>
      <c r="C16" s="4" t="s">
        <v>53</v>
      </c>
      <c r="D16" s="4" t="s">
        <v>43</v>
      </c>
      <c r="E16" s="4" t="s">
        <v>5937</v>
      </c>
      <c r="F16" s="5" t="s">
        <v>26</v>
      </c>
      <c r="G16" s="4">
        <v>282</v>
      </c>
      <c r="H16" s="4" t="s">
        <v>51</v>
      </c>
      <c r="I16" s="4" t="s">
        <v>28</v>
      </c>
      <c r="J16" s="4" t="s">
        <v>41</v>
      </c>
      <c r="K16" s="4" t="s">
        <v>28</v>
      </c>
      <c r="L16" s="4" t="s">
        <v>30</v>
      </c>
      <c r="M16" s="4" t="s">
        <v>54</v>
      </c>
      <c r="N16" s="4" t="s">
        <v>32</v>
      </c>
      <c r="O16" s="4" t="s">
        <v>52</v>
      </c>
      <c r="P16" s="4">
        <v>24</v>
      </c>
      <c r="Q16" s="4" t="s">
        <v>28</v>
      </c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</row>
    <row r="17" spans="1:65" s="1" customFormat="1" ht="11.25" x14ac:dyDescent="0.2">
      <c r="A17" s="4" t="s">
        <v>22</v>
      </c>
      <c r="B17" s="5" t="s">
        <v>23</v>
      </c>
      <c r="C17" s="4" t="s">
        <v>55</v>
      </c>
      <c r="D17" s="5" t="s">
        <v>25</v>
      </c>
      <c r="E17" s="4" t="s">
        <v>5937</v>
      </c>
      <c r="F17" s="5" t="s">
        <v>26</v>
      </c>
      <c r="G17" s="4">
        <v>89</v>
      </c>
      <c r="H17" s="4" t="s">
        <v>56</v>
      </c>
      <c r="I17" s="4" t="s">
        <v>28</v>
      </c>
      <c r="J17" s="4" t="s">
        <v>41</v>
      </c>
      <c r="K17" s="4" t="s">
        <v>28</v>
      </c>
      <c r="L17" s="4" t="s">
        <v>30</v>
      </c>
      <c r="M17" s="4" t="s">
        <v>45</v>
      </c>
      <c r="N17" s="4" t="s">
        <v>32</v>
      </c>
      <c r="O17" s="4" t="s">
        <v>35</v>
      </c>
      <c r="P17" s="4">
        <v>24</v>
      </c>
      <c r="Q17" s="4" t="s">
        <v>28</v>
      </c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</row>
    <row r="18" spans="1:65" s="1" customFormat="1" ht="11.25" x14ac:dyDescent="0.2">
      <c r="A18" s="4" t="s">
        <v>22</v>
      </c>
      <c r="B18" s="5" t="s">
        <v>23</v>
      </c>
      <c r="C18" s="4" t="s">
        <v>57</v>
      </c>
      <c r="D18" s="5" t="s">
        <v>25</v>
      </c>
      <c r="E18" s="4" t="s">
        <v>5937</v>
      </c>
      <c r="F18" s="5" t="s">
        <v>26</v>
      </c>
      <c r="G18" s="4">
        <v>92</v>
      </c>
      <c r="H18" s="4" t="s">
        <v>56</v>
      </c>
      <c r="I18" s="4" t="s">
        <v>28</v>
      </c>
      <c r="J18" s="4" t="s">
        <v>41</v>
      </c>
      <c r="K18" s="4" t="s">
        <v>28</v>
      </c>
      <c r="L18" s="4" t="s">
        <v>30</v>
      </c>
      <c r="M18" s="4" t="s">
        <v>45</v>
      </c>
      <c r="N18" s="4" t="s">
        <v>32</v>
      </c>
      <c r="O18" s="4" t="s">
        <v>35</v>
      </c>
      <c r="P18" s="4">
        <v>24</v>
      </c>
      <c r="Q18" s="4" t="s">
        <v>28</v>
      </c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</row>
    <row r="19" spans="1:65" s="1" customFormat="1" ht="11.25" x14ac:dyDescent="0.2">
      <c r="A19" s="4" t="s">
        <v>22</v>
      </c>
      <c r="B19" s="5" t="s">
        <v>23</v>
      </c>
      <c r="C19" s="4" t="s">
        <v>58</v>
      </c>
      <c r="D19" s="5" t="s">
        <v>25</v>
      </c>
      <c r="E19" s="4" t="s">
        <v>5937</v>
      </c>
      <c r="F19" s="5" t="s">
        <v>26</v>
      </c>
      <c r="G19" s="4">
        <v>79</v>
      </c>
      <c r="H19" s="4" t="s">
        <v>56</v>
      </c>
      <c r="I19" s="4" t="s">
        <v>28</v>
      </c>
      <c r="J19" s="4" t="s">
        <v>41</v>
      </c>
      <c r="K19" s="4" t="s">
        <v>28</v>
      </c>
      <c r="L19" s="4" t="s">
        <v>30</v>
      </c>
      <c r="M19" s="4" t="s">
        <v>45</v>
      </c>
      <c r="N19" s="4" t="s">
        <v>32</v>
      </c>
      <c r="O19" s="4" t="s">
        <v>35</v>
      </c>
      <c r="P19" s="4">
        <v>24</v>
      </c>
      <c r="Q19" s="4" t="s">
        <v>28</v>
      </c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</row>
    <row r="20" spans="1:65" s="1" customFormat="1" ht="11.25" x14ac:dyDescent="0.2">
      <c r="A20" s="4" t="s">
        <v>22</v>
      </c>
      <c r="B20" s="5" t="s">
        <v>23</v>
      </c>
      <c r="C20" s="4" t="s">
        <v>59</v>
      </c>
      <c r="D20" s="5" t="s">
        <v>25</v>
      </c>
      <c r="E20" s="4" t="s">
        <v>5937</v>
      </c>
      <c r="F20" s="5" t="s">
        <v>26</v>
      </c>
      <c r="G20" s="4">
        <v>112</v>
      </c>
      <c r="H20" s="4" t="s">
        <v>56</v>
      </c>
      <c r="I20" s="4" t="s">
        <v>28</v>
      </c>
      <c r="J20" s="4" t="s">
        <v>41</v>
      </c>
      <c r="K20" s="4" t="s">
        <v>28</v>
      </c>
      <c r="L20" s="4" t="s">
        <v>30</v>
      </c>
      <c r="M20" s="4" t="s">
        <v>45</v>
      </c>
      <c r="N20" s="4" t="s">
        <v>32</v>
      </c>
      <c r="O20" s="4" t="s">
        <v>35</v>
      </c>
      <c r="P20" s="4">
        <v>24</v>
      </c>
      <c r="Q20" s="4" t="s">
        <v>28</v>
      </c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</row>
    <row r="21" spans="1:65" s="1" customFormat="1" ht="11.25" x14ac:dyDescent="0.2">
      <c r="A21" s="4" t="s">
        <v>22</v>
      </c>
      <c r="B21" s="5" t="s">
        <v>23</v>
      </c>
      <c r="C21" s="4" t="s">
        <v>60</v>
      </c>
      <c r="D21" s="5" t="s">
        <v>25</v>
      </c>
      <c r="E21" s="4" t="s">
        <v>5937</v>
      </c>
      <c r="F21" s="5" t="s">
        <v>26</v>
      </c>
      <c r="G21" s="4">
        <v>108</v>
      </c>
      <c r="H21" s="4" t="s">
        <v>56</v>
      </c>
      <c r="I21" s="4" t="s">
        <v>28</v>
      </c>
      <c r="J21" s="4" t="s">
        <v>41</v>
      </c>
      <c r="K21" s="4" t="s">
        <v>28</v>
      </c>
      <c r="L21" s="4" t="s">
        <v>30</v>
      </c>
      <c r="M21" s="4" t="s">
        <v>45</v>
      </c>
      <c r="N21" s="4" t="s">
        <v>32</v>
      </c>
      <c r="O21" s="4" t="s">
        <v>35</v>
      </c>
      <c r="P21" s="4">
        <v>24</v>
      </c>
      <c r="Q21" s="4" t="s">
        <v>28</v>
      </c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</row>
    <row r="22" spans="1:65" s="1" customFormat="1" ht="11.25" x14ac:dyDescent="0.2">
      <c r="A22" s="4" t="s">
        <v>22</v>
      </c>
      <c r="B22" s="5" t="s">
        <v>23</v>
      </c>
      <c r="C22" s="4" t="s">
        <v>61</v>
      </c>
      <c r="D22" s="5" t="s">
        <v>25</v>
      </c>
      <c r="E22" s="4" t="s">
        <v>5937</v>
      </c>
      <c r="F22" s="5" t="s">
        <v>26</v>
      </c>
      <c r="G22" s="4">
        <v>121</v>
      </c>
      <c r="H22" s="4" t="s">
        <v>56</v>
      </c>
      <c r="I22" s="4" t="s">
        <v>28</v>
      </c>
      <c r="J22" s="4" t="s">
        <v>41</v>
      </c>
      <c r="K22" s="4" t="s">
        <v>28</v>
      </c>
      <c r="L22" s="4" t="s">
        <v>30</v>
      </c>
      <c r="M22" s="4" t="s">
        <v>62</v>
      </c>
      <c r="N22" s="4" t="s">
        <v>32</v>
      </c>
      <c r="O22" s="4" t="s">
        <v>35</v>
      </c>
      <c r="P22" s="4">
        <v>24</v>
      </c>
      <c r="Q22" s="4" t="s">
        <v>28</v>
      </c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</row>
    <row r="23" spans="1:65" s="1" customFormat="1" ht="11.25" x14ac:dyDescent="0.2">
      <c r="A23" s="4" t="s">
        <v>22</v>
      </c>
      <c r="B23" s="5" t="s">
        <v>23</v>
      </c>
      <c r="C23" s="4" t="s">
        <v>63</v>
      </c>
      <c r="D23" s="5" t="s">
        <v>25</v>
      </c>
      <c r="E23" s="4" t="s">
        <v>5937</v>
      </c>
      <c r="F23" s="5" t="s">
        <v>26</v>
      </c>
      <c r="G23" s="4">
        <v>99</v>
      </c>
      <c r="H23" s="4" t="s">
        <v>56</v>
      </c>
      <c r="I23" s="4" t="s">
        <v>28</v>
      </c>
      <c r="J23" s="4" t="s">
        <v>41</v>
      </c>
      <c r="K23" s="4" t="s">
        <v>28</v>
      </c>
      <c r="L23" s="4" t="s">
        <v>30</v>
      </c>
      <c r="M23" s="4" t="s">
        <v>62</v>
      </c>
      <c r="N23" s="4" t="s">
        <v>32</v>
      </c>
      <c r="O23" s="4" t="s">
        <v>35</v>
      </c>
      <c r="P23" s="4">
        <v>24</v>
      </c>
      <c r="Q23" s="4" t="s">
        <v>28</v>
      </c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</row>
    <row r="24" spans="1:65" s="1" customFormat="1" ht="11.25" x14ac:dyDescent="0.2">
      <c r="A24" s="4" t="s">
        <v>22</v>
      </c>
      <c r="B24" s="5" t="s">
        <v>23</v>
      </c>
      <c r="C24" s="4" t="s">
        <v>64</v>
      </c>
      <c r="D24" s="5" t="s">
        <v>25</v>
      </c>
      <c r="E24" s="4" t="s">
        <v>5937</v>
      </c>
      <c r="F24" s="5" t="s">
        <v>26</v>
      </c>
      <c r="G24" s="4">
        <v>92</v>
      </c>
      <c r="H24" s="4" t="s">
        <v>56</v>
      </c>
      <c r="I24" s="4" t="s">
        <v>28</v>
      </c>
      <c r="J24" s="4" t="s">
        <v>41</v>
      </c>
      <c r="K24" s="4" t="s">
        <v>28</v>
      </c>
      <c r="L24" s="4" t="s">
        <v>30</v>
      </c>
      <c r="M24" s="4" t="s">
        <v>62</v>
      </c>
      <c r="N24" s="4" t="s">
        <v>32</v>
      </c>
      <c r="O24" s="4" t="s">
        <v>35</v>
      </c>
      <c r="P24" s="4">
        <v>24</v>
      </c>
      <c r="Q24" s="4" t="s">
        <v>28</v>
      </c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</row>
    <row r="25" spans="1:65" s="1" customFormat="1" ht="11.25" x14ac:dyDescent="0.2">
      <c r="A25" s="4" t="s">
        <v>22</v>
      </c>
      <c r="B25" s="5" t="s">
        <v>65</v>
      </c>
      <c r="C25" s="5" t="s">
        <v>66</v>
      </c>
      <c r="D25" s="5" t="s">
        <v>38</v>
      </c>
      <c r="E25" s="5" t="s">
        <v>5938</v>
      </c>
      <c r="F25" s="5" t="s">
        <v>26</v>
      </c>
      <c r="G25" s="5">
        <v>220</v>
      </c>
      <c r="H25" s="4" t="s">
        <v>27</v>
      </c>
      <c r="I25" s="4" t="s">
        <v>28</v>
      </c>
      <c r="J25" s="4" t="s">
        <v>29</v>
      </c>
      <c r="K25" s="4" t="s">
        <v>28</v>
      </c>
      <c r="L25" s="4" t="s">
        <v>67</v>
      </c>
      <c r="M25" s="4" t="s">
        <v>68</v>
      </c>
      <c r="N25" s="4" t="s">
        <v>69</v>
      </c>
      <c r="O25" s="4" t="s">
        <v>70</v>
      </c>
      <c r="P25" s="4">
        <v>24</v>
      </c>
      <c r="Q25" s="5" t="s">
        <v>28</v>
      </c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</row>
    <row r="26" spans="1:65" s="1" customFormat="1" ht="11.25" x14ac:dyDescent="0.2">
      <c r="A26" s="4" t="s">
        <v>22</v>
      </c>
      <c r="B26" s="5" t="s">
        <v>65</v>
      </c>
      <c r="C26" s="5" t="s">
        <v>71</v>
      </c>
      <c r="D26" s="5" t="s">
        <v>43</v>
      </c>
      <c r="E26" s="5" t="s">
        <v>5938</v>
      </c>
      <c r="F26" s="5" t="s">
        <v>26</v>
      </c>
      <c r="G26" s="5">
        <v>600</v>
      </c>
      <c r="H26" s="4" t="s">
        <v>27</v>
      </c>
      <c r="I26" s="4" t="s">
        <v>28</v>
      </c>
      <c r="J26" s="4" t="s">
        <v>29</v>
      </c>
      <c r="K26" s="4" t="s">
        <v>28</v>
      </c>
      <c r="L26" s="4" t="s">
        <v>67</v>
      </c>
      <c r="M26" s="4" t="s">
        <v>72</v>
      </c>
      <c r="N26" s="4" t="s">
        <v>32</v>
      </c>
      <c r="O26" s="4" t="s">
        <v>35</v>
      </c>
      <c r="P26" s="4">
        <v>24</v>
      </c>
      <c r="Q26" s="5" t="s">
        <v>28</v>
      </c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</row>
    <row r="27" spans="1:65" s="1" customFormat="1" ht="11.25" x14ac:dyDescent="0.2">
      <c r="A27" s="4" t="s">
        <v>22</v>
      </c>
      <c r="B27" s="5" t="s">
        <v>65</v>
      </c>
      <c r="C27" s="5" t="s">
        <v>71</v>
      </c>
      <c r="D27" s="5" t="s">
        <v>38</v>
      </c>
      <c r="E27" s="5" t="s">
        <v>5938</v>
      </c>
      <c r="F27" s="5" t="s">
        <v>26</v>
      </c>
      <c r="G27" s="5">
        <v>600</v>
      </c>
      <c r="H27" s="4" t="s">
        <v>27</v>
      </c>
      <c r="I27" s="4" t="s">
        <v>28</v>
      </c>
      <c r="J27" s="4" t="s">
        <v>29</v>
      </c>
      <c r="K27" s="4" t="s">
        <v>28</v>
      </c>
      <c r="L27" s="4" t="s">
        <v>67</v>
      </c>
      <c r="M27" s="4" t="s">
        <v>72</v>
      </c>
      <c r="N27" s="4" t="s">
        <v>32</v>
      </c>
      <c r="O27" s="4" t="s">
        <v>35</v>
      </c>
      <c r="P27" s="4">
        <v>24</v>
      </c>
      <c r="Q27" s="5" t="s">
        <v>28</v>
      </c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</row>
    <row r="28" spans="1:65" s="1" customFormat="1" ht="11.25" x14ac:dyDescent="0.2">
      <c r="A28" s="4" t="s">
        <v>22</v>
      </c>
      <c r="B28" s="5" t="s">
        <v>65</v>
      </c>
      <c r="C28" s="5" t="s">
        <v>73</v>
      </c>
      <c r="D28" s="5" t="s">
        <v>38</v>
      </c>
      <c r="E28" s="5" t="s">
        <v>5938</v>
      </c>
      <c r="F28" s="5" t="s">
        <v>26</v>
      </c>
      <c r="G28" s="5">
        <v>150</v>
      </c>
      <c r="H28" s="4" t="s">
        <v>27</v>
      </c>
      <c r="I28" s="4" t="s">
        <v>28</v>
      </c>
      <c r="J28" s="4" t="s">
        <v>29</v>
      </c>
      <c r="K28" s="4" t="s">
        <v>28</v>
      </c>
      <c r="L28" s="4" t="s">
        <v>67</v>
      </c>
      <c r="M28" s="4" t="s">
        <v>31</v>
      </c>
      <c r="N28" s="4" t="s">
        <v>69</v>
      </c>
      <c r="O28" s="4" t="s">
        <v>35</v>
      </c>
      <c r="P28" s="4">
        <v>22</v>
      </c>
      <c r="Q28" s="5" t="s">
        <v>28</v>
      </c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</row>
    <row r="29" spans="1:65" s="1" customFormat="1" ht="11.25" x14ac:dyDescent="0.2">
      <c r="A29" s="4" t="s">
        <v>22</v>
      </c>
      <c r="B29" s="5" t="s">
        <v>65</v>
      </c>
      <c r="C29" s="5" t="s">
        <v>73</v>
      </c>
      <c r="D29" s="5" t="s">
        <v>38</v>
      </c>
      <c r="E29" s="5" t="s">
        <v>5938</v>
      </c>
      <c r="F29" s="5" t="s">
        <v>26</v>
      </c>
      <c r="G29" s="5">
        <v>150</v>
      </c>
      <c r="H29" s="4" t="s">
        <v>27</v>
      </c>
      <c r="I29" s="4" t="s">
        <v>28</v>
      </c>
      <c r="J29" s="4" t="s">
        <v>29</v>
      </c>
      <c r="K29" s="4" t="s">
        <v>28</v>
      </c>
      <c r="L29" s="4" t="s">
        <v>67</v>
      </c>
      <c r="M29" s="4" t="s">
        <v>31</v>
      </c>
      <c r="N29" s="4" t="s">
        <v>69</v>
      </c>
      <c r="O29" s="4" t="s">
        <v>35</v>
      </c>
      <c r="P29" s="4">
        <v>22</v>
      </c>
      <c r="Q29" s="5" t="s">
        <v>28</v>
      </c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</row>
    <row r="30" spans="1:65" s="1" customFormat="1" ht="11.25" x14ac:dyDescent="0.2">
      <c r="A30" s="4" t="s">
        <v>22</v>
      </c>
      <c r="B30" s="5" t="s">
        <v>65</v>
      </c>
      <c r="C30" s="5" t="s">
        <v>73</v>
      </c>
      <c r="D30" s="5" t="s">
        <v>38</v>
      </c>
      <c r="E30" s="5" t="s">
        <v>5938</v>
      </c>
      <c r="F30" s="5" t="s">
        <v>26</v>
      </c>
      <c r="G30" s="5">
        <v>150</v>
      </c>
      <c r="H30" s="4" t="s">
        <v>27</v>
      </c>
      <c r="I30" s="4" t="s">
        <v>28</v>
      </c>
      <c r="J30" s="4" t="s">
        <v>29</v>
      </c>
      <c r="K30" s="4" t="s">
        <v>28</v>
      </c>
      <c r="L30" s="4" t="s">
        <v>67</v>
      </c>
      <c r="M30" s="4" t="s">
        <v>31</v>
      </c>
      <c r="N30" s="4" t="s">
        <v>69</v>
      </c>
      <c r="O30" s="4" t="s">
        <v>35</v>
      </c>
      <c r="P30" s="4">
        <v>22</v>
      </c>
      <c r="Q30" s="5" t="s">
        <v>28</v>
      </c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</row>
    <row r="31" spans="1:65" s="1" customFormat="1" ht="11.25" x14ac:dyDescent="0.2">
      <c r="A31" s="4" t="s">
        <v>22</v>
      </c>
      <c r="B31" s="5" t="s">
        <v>74</v>
      </c>
      <c r="C31" s="5" t="s">
        <v>75</v>
      </c>
      <c r="D31" s="5" t="s">
        <v>25</v>
      </c>
      <c r="E31" s="5" t="s">
        <v>5938</v>
      </c>
      <c r="F31" s="5" t="s">
        <v>26</v>
      </c>
      <c r="G31" s="5">
        <v>30</v>
      </c>
      <c r="H31" s="4" t="s">
        <v>27</v>
      </c>
      <c r="I31" s="4" t="s">
        <v>28</v>
      </c>
      <c r="J31" s="4" t="s">
        <v>29</v>
      </c>
      <c r="K31" s="4" t="s">
        <v>76</v>
      </c>
      <c r="L31" s="4"/>
      <c r="M31" s="4"/>
      <c r="N31" s="4" t="s">
        <v>32</v>
      </c>
      <c r="O31" s="4" t="s">
        <v>35</v>
      </c>
      <c r="P31" s="4">
        <v>24</v>
      </c>
      <c r="Q31" s="5" t="s">
        <v>28</v>
      </c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</row>
    <row r="32" spans="1:65" s="1" customFormat="1" ht="11.25" x14ac:dyDescent="0.2">
      <c r="A32" s="4" t="s">
        <v>22</v>
      </c>
      <c r="B32" s="5" t="s">
        <v>74</v>
      </c>
      <c r="C32" s="5" t="s">
        <v>77</v>
      </c>
      <c r="D32" s="5" t="s">
        <v>38</v>
      </c>
      <c r="E32" s="5" t="s">
        <v>5938</v>
      </c>
      <c r="F32" s="5" t="s">
        <v>26</v>
      </c>
      <c r="G32" s="5">
        <v>60</v>
      </c>
      <c r="H32" s="4" t="s">
        <v>27</v>
      </c>
      <c r="I32" s="4" t="s">
        <v>28</v>
      </c>
      <c r="J32" s="4" t="s">
        <v>29</v>
      </c>
      <c r="K32" s="4" t="s">
        <v>28</v>
      </c>
      <c r="L32" s="4" t="s">
        <v>78</v>
      </c>
      <c r="M32" s="4" t="s">
        <v>31</v>
      </c>
      <c r="N32" s="4" t="s">
        <v>32</v>
      </c>
      <c r="O32" s="4" t="s">
        <v>35</v>
      </c>
      <c r="P32" s="4">
        <v>24</v>
      </c>
      <c r="Q32" s="5" t="s">
        <v>28</v>
      </c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</row>
    <row r="33" spans="1:65" s="1" customFormat="1" ht="11.25" x14ac:dyDescent="0.2">
      <c r="A33" s="4" t="s">
        <v>22</v>
      </c>
      <c r="B33" s="5" t="s">
        <v>74</v>
      </c>
      <c r="C33" s="5" t="s">
        <v>79</v>
      </c>
      <c r="D33" s="5" t="s">
        <v>25</v>
      </c>
      <c r="E33" s="5" t="s">
        <v>5938</v>
      </c>
      <c r="F33" s="5" t="s">
        <v>26</v>
      </c>
      <c r="G33" s="5">
        <v>30</v>
      </c>
      <c r="H33" s="4" t="s">
        <v>27</v>
      </c>
      <c r="I33" s="4" t="s">
        <v>28</v>
      </c>
      <c r="J33" s="4" t="s">
        <v>29</v>
      </c>
      <c r="K33" s="4" t="s">
        <v>76</v>
      </c>
      <c r="L33" s="4"/>
      <c r="M33" s="4"/>
      <c r="N33" s="4" t="s">
        <v>32</v>
      </c>
      <c r="O33" s="4" t="s">
        <v>35</v>
      </c>
      <c r="P33" s="4">
        <v>24</v>
      </c>
      <c r="Q33" s="5" t="s">
        <v>28</v>
      </c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</row>
    <row r="34" spans="1:65" s="1" customFormat="1" ht="11.25" x14ac:dyDescent="0.2">
      <c r="A34" s="4" t="s">
        <v>22</v>
      </c>
      <c r="B34" s="5" t="s">
        <v>74</v>
      </c>
      <c r="C34" s="5" t="s">
        <v>80</v>
      </c>
      <c r="D34" s="5" t="s">
        <v>38</v>
      </c>
      <c r="E34" s="5" t="s">
        <v>5938</v>
      </c>
      <c r="F34" s="5" t="s">
        <v>26</v>
      </c>
      <c r="G34" s="5">
        <v>60</v>
      </c>
      <c r="H34" s="4" t="s">
        <v>27</v>
      </c>
      <c r="I34" s="4" t="s">
        <v>28</v>
      </c>
      <c r="J34" s="4" t="s">
        <v>29</v>
      </c>
      <c r="K34" s="4" t="s">
        <v>28</v>
      </c>
      <c r="L34" s="4" t="s">
        <v>78</v>
      </c>
      <c r="M34" s="4" t="s">
        <v>31</v>
      </c>
      <c r="N34" s="4" t="s">
        <v>32</v>
      </c>
      <c r="O34" s="4" t="s">
        <v>35</v>
      </c>
      <c r="P34" s="4">
        <v>24</v>
      </c>
      <c r="Q34" s="5" t="s">
        <v>28</v>
      </c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</row>
    <row r="35" spans="1:65" s="1" customFormat="1" ht="11.25" x14ac:dyDescent="0.2">
      <c r="A35" s="4" t="s">
        <v>22</v>
      </c>
      <c r="B35" s="5" t="s">
        <v>74</v>
      </c>
      <c r="C35" s="5" t="s">
        <v>81</v>
      </c>
      <c r="D35" s="5" t="s">
        <v>25</v>
      </c>
      <c r="E35" s="5" t="s">
        <v>5938</v>
      </c>
      <c r="F35" s="5" t="s">
        <v>26</v>
      </c>
      <c r="G35" s="5">
        <v>30</v>
      </c>
      <c r="H35" s="4" t="s">
        <v>27</v>
      </c>
      <c r="I35" s="4" t="s">
        <v>28</v>
      </c>
      <c r="J35" s="4" t="s">
        <v>29</v>
      </c>
      <c r="K35" s="4" t="s">
        <v>76</v>
      </c>
      <c r="L35" s="4"/>
      <c r="M35" s="4"/>
      <c r="N35" s="4" t="s">
        <v>32</v>
      </c>
      <c r="O35" s="4" t="s">
        <v>35</v>
      </c>
      <c r="P35" s="4">
        <v>24</v>
      </c>
      <c r="Q35" s="5" t="s">
        <v>28</v>
      </c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</row>
    <row r="36" spans="1:65" s="1" customFormat="1" ht="11.25" x14ac:dyDescent="0.2">
      <c r="A36" s="4" t="s">
        <v>22</v>
      </c>
      <c r="B36" s="5" t="s">
        <v>74</v>
      </c>
      <c r="C36" s="5" t="s">
        <v>82</v>
      </c>
      <c r="D36" s="5" t="s">
        <v>83</v>
      </c>
      <c r="E36" s="5" t="s">
        <v>5938</v>
      </c>
      <c r="F36" s="5" t="s">
        <v>26</v>
      </c>
      <c r="G36" s="5">
        <v>30</v>
      </c>
      <c r="H36" s="4" t="s">
        <v>84</v>
      </c>
      <c r="I36" s="4" t="s">
        <v>28</v>
      </c>
      <c r="J36" s="4" t="s">
        <v>29</v>
      </c>
      <c r="K36" s="4" t="s">
        <v>76</v>
      </c>
      <c r="L36" s="4"/>
      <c r="M36" s="4"/>
      <c r="N36" s="4" t="s">
        <v>69</v>
      </c>
      <c r="O36" s="4" t="s">
        <v>35</v>
      </c>
      <c r="P36" s="4">
        <v>12</v>
      </c>
      <c r="Q36" s="5" t="s">
        <v>28</v>
      </c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</row>
    <row r="37" spans="1:65" s="1" customFormat="1" ht="11.25" x14ac:dyDescent="0.2">
      <c r="A37" s="4" t="s">
        <v>22</v>
      </c>
      <c r="B37" s="5" t="s">
        <v>74</v>
      </c>
      <c r="C37" s="5" t="s">
        <v>85</v>
      </c>
      <c r="D37" s="5" t="s">
        <v>83</v>
      </c>
      <c r="E37" s="5" t="s">
        <v>5938</v>
      </c>
      <c r="F37" s="5" t="s">
        <v>26</v>
      </c>
      <c r="G37" s="5">
        <v>30</v>
      </c>
      <c r="H37" s="4" t="s">
        <v>84</v>
      </c>
      <c r="I37" s="4" t="s">
        <v>28</v>
      </c>
      <c r="J37" s="4" t="s">
        <v>29</v>
      </c>
      <c r="K37" s="4" t="s">
        <v>76</v>
      </c>
      <c r="L37" s="4"/>
      <c r="M37" s="4"/>
      <c r="N37" s="4" t="s">
        <v>69</v>
      </c>
      <c r="O37" s="4" t="s">
        <v>35</v>
      </c>
      <c r="P37" s="4">
        <v>12</v>
      </c>
      <c r="Q37" s="5" t="s">
        <v>28</v>
      </c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</row>
    <row r="38" spans="1:65" s="1" customFormat="1" ht="11.25" x14ac:dyDescent="0.2">
      <c r="A38" s="4" t="s">
        <v>22</v>
      </c>
      <c r="B38" s="5" t="s">
        <v>74</v>
      </c>
      <c r="C38" s="5" t="s">
        <v>86</v>
      </c>
      <c r="D38" s="5" t="s">
        <v>83</v>
      </c>
      <c r="E38" s="5" t="s">
        <v>5938</v>
      </c>
      <c r="F38" s="5" t="s">
        <v>26</v>
      </c>
      <c r="G38" s="5">
        <v>30</v>
      </c>
      <c r="H38" s="4" t="s">
        <v>84</v>
      </c>
      <c r="I38" s="4" t="s">
        <v>28</v>
      </c>
      <c r="J38" s="4" t="s">
        <v>29</v>
      </c>
      <c r="K38" s="4" t="s">
        <v>28</v>
      </c>
      <c r="L38" s="4" t="s">
        <v>78</v>
      </c>
      <c r="M38" s="4" t="s">
        <v>31</v>
      </c>
      <c r="N38" s="4" t="s">
        <v>69</v>
      </c>
      <c r="O38" s="4" t="s">
        <v>35</v>
      </c>
      <c r="P38" s="4">
        <v>12</v>
      </c>
      <c r="Q38" s="5" t="s">
        <v>28</v>
      </c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</row>
    <row r="39" spans="1:65" s="1" customFormat="1" ht="11.25" x14ac:dyDescent="0.2">
      <c r="A39" s="4" t="s">
        <v>22</v>
      </c>
      <c r="B39" s="5" t="s">
        <v>74</v>
      </c>
      <c r="C39" s="5" t="s">
        <v>87</v>
      </c>
      <c r="D39" s="5" t="s">
        <v>83</v>
      </c>
      <c r="E39" s="5" t="s">
        <v>5938</v>
      </c>
      <c r="F39" s="5" t="s">
        <v>26</v>
      </c>
      <c r="G39" s="5">
        <v>30</v>
      </c>
      <c r="H39" s="4" t="s">
        <v>84</v>
      </c>
      <c r="I39" s="4" t="s">
        <v>28</v>
      </c>
      <c r="J39" s="4" t="s">
        <v>29</v>
      </c>
      <c r="K39" s="4" t="s">
        <v>76</v>
      </c>
      <c r="L39" s="4"/>
      <c r="M39" s="4"/>
      <c r="N39" s="4" t="s">
        <v>69</v>
      </c>
      <c r="O39" s="4" t="s">
        <v>35</v>
      </c>
      <c r="P39" s="4">
        <v>12</v>
      </c>
      <c r="Q39" s="5" t="s">
        <v>28</v>
      </c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</row>
    <row r="40" spans="1:65" s="1" customFormat="1" ht="11.25" x14ac:dyDescent="0.2">
      <c r="A40" s="4" t="s">
        <v>22</v>
      </c>
      <c r="B40" s="5" t="s">
        <v>74</v>
      </c>
      <c r="C40" s="5" t="s">
        <v>88</v>
      </c>
      <c r="D40" s="5" t="s">
        <v>83</v>
      </c>
      <c r="E40" s="5" t="s">
        <v>5938</v>
      </c>
      <c r="F40" s="5" t="s">
        <v>26</v>
      </c>
      <c r="G40" s="5">
        <v>30</v>
      </c>
      <c r="H40" s="4" t="s">
        <v>84</v>
      </c>
      <c r="I40" s="4" t="s">
        <v>28</v>
      </c>
      <c r="J40" s="4" t="s">
        <v>29</v>
      </c>
      <c r="K40" s="4" t="s">
        <v>28</v>
      </c>
      <c r="L40" s="4" t="s">
        <v>78</v>
      </c>
      <c r="M40" s="4" t="s">
        <v>31</v>
      </c>
      <c r="N40" s="4" t="s">
        <v>69</v>
      </c>
      <c r="O40" s="4" t="s">
        <v>35</v>
      </c>
      <c r="P40" s="4">
        <v>12</v>
      </c>
      <c r="Q40" s="5" t="s">
        <v>28</v>
      </c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</row>
    <row r="41" spans="1:65" s="1" customFormat="1" ht="11.25" x14ac:dyDescent="0.2">
      <c r="A41" s="4" t="s">
        <v>22</v>
      </c>
      <c r="B41" s="5" t="s">
        <v>74</v>
      </c>
      <c r="C41" s="5" t="s">
        <v>89</v>
      </c>
      <c r="D41" s="5" t="s">
        <v>83</v>
      </c>
      <c r="E41" s="5" t="s">
        <v>5938</v>
      </c>
      <c r="F41" s="5" t="s">
        <v>26</v>
      </c>
      <c r="G41" s="5">
        <v>30</v>
      </c>
      <c r="H41" s="4" t="s">
        <v>84</v>
      </c>
      <c r="I41" s="4" t="s">
        <v>28</v>
      </c>
      <c r="J41" s="4" t="s">
        <v>29</v>
      </c>
      <c r="K41" s="4" t="s">
        <v>28</v>
      </c>
      <c r="L41" s="4" t="s">
        <v>78</v>
      </c>
      <c r="M41" s="4" t="s">
        <v>31</v>
      </c>
      <c r="N41" s="4" t="s">
        <v>69</v>
      </c>
      <c r="O41" s="4" t="s">
        <v>35</v>
      </c>
      <c r="P41" s="4">
        <v>12</v>
      </c>
      <c r="Q41" s="5" t="s">
        <v>28</v>
      </c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</row>
    <row r="42" spans="1:65" s="1" customFormat="1" ht="11.25" x14ac:dyDescent="0.2">
      <c r="A42" s="4" t="s">
        <v>22</v>
      </c>
      <c r="B42" s="5" t="s">
        <v>74</v>
      </c>
      <c r="C42" s="5" t="s">
        <v>90</v>
      </c>
      <c r="D42" s="5" t="s">
        <v>83</v>
      </c>
      <c r="E42" s="5" t="s">
        <v>5938</v>
      </c>
      <c r="F42" s="5" t="s">
        <v>26</v>
      </c>
      <c r="G42" s="5">
        <v>30</v>
      </c>
      <c r="H42" s="4" t="s">
        <v>84</v>
      </c>
      <c r="I42" s="4" t="s">
        <v>28</v>
      </c>
      <c r="J42" s="4" t="s">
        <v>29</v>
      </c>
      <c r="K42" s="4" t="s">
        <v>28</v>
      </c>
      <c r="L42" s="4" t="s">
        <v>78</v>
      </c>
      <c r="M42" s="4" t="s">
        <v>31</v>
      </c>
      <c r="N42" s="4" t="s">
        <v>69</v>
      </c>
      <c r="O42" s="4" t="s">
        <v>35</v>
      </c>
      <c r="P42" s="4">
        <v>12</v>
      </c>
      <c r="Q42" s="5" t="s">
        <v>28</v>
      </c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</row>
    <row r="43" spans="1:65" s="1" customFormat="1" ht="11.25" x14ac:dyDescent="0.2">
      <c r="A43" s="4" t="s">
        <v>22</v>
      </c>
      <c r="B43" s="5" t="s">
        <v>74</v>
      </c>
      <c r="C43" s="5" t="s">
        <v>91</v>
      </c>
      <c r="D43" s="5" t="s">
        <v>83</v>
      </c>
      <c r="E43" s="5" t="s">
        <v>5938</v>
      </c>
      <c r="F43" s="5" t="s">
        <v>26</v>
      </c>
      <c r="G43" s="5">
        <v>30</v>
      </c>
      <c r="H43" s="5" t="s">
        <v>84</v>
      </c>
      <c r="I43" s="5" t="s">
        <v>28</v>
      </c>
      <c r="J43" s="5" t="s">
        <v>29</v>
      </c>
      <c r="K43" s="4" t="s">
        <v>76</v>
      </c>
      <c r="L43" s="4"/>
      <c r="M43" s="4"/>
      <c r="N43" s="4" t="s">
        <v>69</v>
      </c>
      <c r="O43" s="4" t="s">
        <v>35</v>
      </c>
      <c r="P43" s="4">
        <v>12</v>
      </c>
      <c r="Q43" s="5" t="s">
        <v>28</v>
      </c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</row>
    <row r="44" spans="1:65" s="1" customFormat="1" ht="11.25" x14ac:dyDescent="0.2">
      <c r="A44" s="4" t="s">
        <v>22</v>
      </c>
      <c r="B44" s="5" t="s">
        <v>74</v>
      </c>
      <c r="C44" s="5" t="s">
        <v>92</v>
      </c>
      <c r="D44" s="5" t="s">
        <v>83</v>
      </c>
      <c r="E44" s="5" t="s">
        <v>5938</v>
      </c>
      <c r="F44" s="5" t="s">
        <v>26</v>
      </c>
      <c r="G44" s="5">
        <v>30</v>
      </c>
      <c r="H44" s="5" t="s">
        <v>84</v>
      </c>
      <c r="I44" s="5" t="s">
        <v>28</v>
      </c>
      <c r="J44" s="5" t="s">
        <v>29</v>
      </c>
      <c r="K44" s="4" t="s">
        <v>76</v>
      </c>
      <c r="L44" s="4"/>
      <c r="M44" s="4"/>
      <c r="N44" s="4" t="s">
        <v>69</v>
      </c>
      <c r="O44" s="4" t="s">
        <v>35</v>
      </c>
      <c r="P44" s="4">
        <v>12</v>
      </c>
      <c r="Q44" s="5" t="s">
        <v>28</v>
      </c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</row>
    <row r="45" spans="1:65" s="1" customFormat="1" ht="11.25" x14ac:dyDescent="0.2">
      <c r="A45" s="4" t="s">
        <v>22</v>
      </c>
      <c r="B45" s="5" t="s">
        <v>74</v>
      </c>
      <c r="C45" s="5" t="s">
        <v>93</v>
      </c>
      <c r="D45" s="5" t="s">
        <v>83</v>
      </c>
      <c r="E45" s="5" t="s">
        <v>5938</v>
      </c>
      <c r="F45" s="5" t="s">
        <v>26</v>
      </c>
      <c r="G45" s="5">
        <v>30</v>
      </c>
      <c r="H45" s="5" t="s">
        <v>84</v>
      </c>
      <c r="I45" s="5" t="s">
        <v>28</v>
      </c>
      <c r="J45" s="5" t="s">
        <v>29</v>
      </c>
      <c r="K45" s="4" t="s">
        <v>76</v>
      </c>
      <c r="L45" s="4"/>
      <c r="M45" s="4"/>
      <c r="N45" s="4" t="s">
        <v>69</v>
      </c>
      <c r="O45" s="4" t="s">
        <v>35</v>
      </c>
      <c r="P45" s="4">
        <v>12</v>
      </c>
      <c r="Q45" s="5" t="s">
        <v>28</v>
      </c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</row>
    <row r="46" spans="1:65" s="1" customFormat="1" ht="11.25" x14ac:dyDescent="0.2">
      <c r="A46" s="4" t="s">
        <v>22</v>
      </c>
      <c r="B46" s="5" t="s">
        <v>74</v>
      </c>
      <c r="C46" s="5" t="s">
        <v>94</v>
      </c>
      <c r="D46" s="5" t="s">
        <v>83</v>
      </c>
      <c r="E46" s="5" t="s">
        <v>5938</v>
      </c>
      <c r="F46" s="5" t="s">
        <v>26</v>
      </c>
      <c r="G46" s="5">
        <v>30</v>
      </c>
      <c r="H46" s="5" t="s">
        <v>84</v>
      </c>
      <c r="I46" s="5" t="s">
        <v>28</v>
      </c>
      <c r="J46" s="5" t="s">
        <v>29</v>
      </c>
      <c r="K46" s="4" t="s">
        <v>76</v>
      </c>
      <c r="L46" s="4"/>
      <c r="M46" s="4"/>
      <c r="N46" s="4" t="s">
        <v>69</v>
      </c>
      <c r="O46" s="4" t="s">
        <v>35</v>
      </c>
      <c r="P46" s="4">
        <v>12</v>
      </c>
      <c r="Q46" s="5" t="s">
        <v>28</v>
      </c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</row>
    <row r="47" spans="1:65" s="1" customFormat="1" ht="11.25" x14ac:dyDescent="0.2">
      <c r="A47" s="4" t="s">
        <v>22</v>
      </c>
      <c r="B47" s="5" t="s">
        <v>74</v>
      </c>
      <c r="C47" s="5" t="s">
        <v>95</v>
      </c>
      <c r="D47" s="5" t="s">
        <v>83</v>
      </c>
      <c r="E47" s="5" t="s">
        <v>5938</v>
      </c>
      <c r="F47" s="5" t="s">
        <v>26</v>
      </c>
      <c r="G47" s="5">
        <v>30</v>
      </c>
      <c r="H47" s="5" t="s">
        <v>84</v>
      </c>
      <c r="I47" s="5" t="s">
        <v>28</v>
      </c>
      <c r="J47" s="5" t="s">
        <v>29</v>
      </c>
      <c r="K47" s="4" t="s">
        <v>76</v>
      </c>
      <c r="L47" s="4"/>
      <c r="M47" s="4"/>
      <c r="N47" s="4" t="s">
        <v>32</v>
      </c>
      <c r="O47" s="4" t="s">
        <v>35</v>
      </c>
      <c r="P47" s="4">
        <v>24</v>
      </c>
      <c r="Q47" s="5" t="s">
        <v>28</v>
      </c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</row>
    <row r="48" spans="1:65" s="1" customFormat="1" ht="11.25" x14ac:dyDescent="0.2">
      <c r="A48" s="4" t="s">
        <v>22</v>
      </c>
      <c r="B48" s="5" t="s">
        <v>74</v>
      </c>
      <c r="C48" s="5" t="s">
        <v>96</v>
      </c>
      <c r="D48" s="5" t="s">
        <v>83</v>
      </c>
      <c r="E48" s="5" t="s">
        <v>5938</v>
      </c>
      <c r="F48" s="5" t="s">
        <v>26</v>
      </c>
      <c r="G48" s="5">
        <v>30</v>
      </c>
      <c r="H48" s="5" t="s">
        <v>84</v>
      </c>
      <c r="I48" s="5" t="s">
        <v>28</v>
      </c>
      <c r="J48" s="5" t="s">
        <v>29</v>
      </c>
      <c r="K48" s="4" t="s">
        <v>76</v>
      </c>
      <c r="L48" s="4"/>
      <c r="M48" s="4"/>
      <c r="N48" s="4" t="s">
        <v>32</v>
      </c>
      <c r="O48" s="4" t="s">
        <v>35</v>
      </c>
      <c r="P48" s="4">
        <v>24</v>
      </c>
      <c r="Q48" s="5" t="s">
        <v>28</v>
      </c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</row>
    <row r="49" spans="1:65" s="1" customFormat="1" ht="11.25" x14ac:dyDescent="0.2">
      <c r="A49" s="4" t="s">
        <v>22</v>
      </c>
      <c r="B49" s="5" t="s">
        <v>74</v>
      </c>
      <c r="C49" s="5" t="s">
        <v>97</v>
      </c>
      <c r="D49" s="5" t="s">
        <v>83</v>
      </c>
      <c r="E49" s="5" t="s">
        <v>5938</v>
      </c>
      <c r="F49" s="5" t="s">
        <v>26</v>
      </c>
      <c r="G49" s="5">
        <v>30</v>
      </c>
      <c r="H49" s="5" t="s">
        <v>84</v>
      </c>
      <c r="I49" s="5" t="s">
        <v>28</v>
      </c>
      <c r="J49" s="5" t="s">
        <v>29</v>
      </c>
      <c r="K49" s="4" t="s">
        <v>76</v>
      </c>
      <c r="L49" s="4"/>
      <c r="M49" s="4"/>
      <c r="N49" s="4" t="s">
        <v>32</v>
      </c>
      <c r="O49" s="4" t="s">
        <v>35</v>
      </c>
      <c r="P49" s="4">
        <v>24</v>
      </c>
      <c r="Q49" s="5" t="s">
        <v>28</v>
      </c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</row>
    <row r="50" spans="1:65" s="1" customFormat="1" ht="11.25" x14ac:dyDescent="0.2">
      <c r="A50" s="4" t="s">
        <v>22</v>
      </c>
      <c r="B50" s="5" t="s">
        <v>74</v>
      </c>
      <c r="C50" s="5" t="s">
        <v>98</v>
      </c>
      <c r="D50" s="5" t="s">
        <v>83</v>
      </c>
      <c r="E50" s="5" t="s">
        <v>5938</v>
      </c>
      <c r="F50" s="5" t="s">
        <v>26</v>
      </c>
      <c r="G50" s="5">
        <v>30</v>
      </c>
      <c r="H50" s="5" t="s">
        <v>84</v>
      </c>
      <c r="I50" s="5" t="s">
        <v>28</v>
      </c>
      <c r="J50" s="5" t="s">
        <v>29</v>
      </c>
      <c r="K50" s="4" t="s">
        <v>76</v>
      </c>
      <c r="L50" s="4"/>
      <c r="M50" s="4"/>
      <c r="N50" s="4" t="s">
        <v>32</v>
      </c>
      <c r="O50" s="4" t="s">
        <v>35</v>
      </c>
      <c r="P50" s="4">
        <v>24</v>
      </c>
      <c r="Q50" s="5" t="s">
        <v>28</v>
      </c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</row>
    <row r="51" spans="1:65" s="1" customFormat="1" ht="11.25" x14ac:dyDescent="0.2">
      <c r="A51" s="4" t="s">
        <v>22</v>
      </c>
      <c r="B51" s="5" t="s">
        <v>74</v>
      </c>
      <c r="C51" s="5" t="s">
        <v>99</v>
      </c>
      <c r="D51" s="5" t="s">
        <v>83</v>
      </c>
      <c r="E51" s="5" t="s">
        <v>5938</v>
      </c>
      <c r="F51" s="5" t="s">
        <v>26</v>
      </c>
      <c r="G51" s="5">
        <v>30</v>
      </c>
      <c r="H51" s="5" t="s">
        <v>84</v>
      </c>
      <c r="I51" s="5" t="s">
        <v>28</v>
      </c>
      <c r="J51" s="5" t="s">
        <v>41</v>
      </c>
      <c r="K51" s="4" t="s">
        <v>76</v>
      </c>
      <c r="L51" s="4"/>
      <c r="M51" s="4"/>
      <c r="N51" s="4" t="s">
        <v>69</v>
      </c>
      <c r="O51" s="4" t="s">
        <v>35</v>
      </c>
      <c r="P51" s="4">
        <v>12</v>
      </c>
      <c r="Q51" s="5" t="s">
        <v>28</v>
      </c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</row>
    <row r="52" spans="1:65" s="1" customFormat="1" ht="11.25" x14ac:dyDescent="0.2">
      <c r="A52" s="4" t="s">
        <v>22</v>
      </c>
      <c r="B52" s="5" t="s">
        <v>74</v>
      </c>
      <c r="C52" s="5" t="s">
        <v>100</v>
      </c>
      <c r="D52" s="5" t="s">
        <v>83</v>
      </c>
      <c r="E52" s="5" t="s">
        <v>5938</v>
      </c>
      <c r="F52" s="5" t="s">
        <v>26</v>
      </c>
      <c r="G52" s="5">
        <v>30</v>
      </c>
      <c r="H52" s="5" t="s">
        <v>84</v>
      </c>
      <c r="I52" s="5" t="s">
        <v>28</v>
      </c>
      <c r="J52" s="5" t="s">
        <v>41</v>
      </c>
      <c r="K52" s="4" t="s">
        <v>76</v>
      </c>
      <c r="L52" s="4"/>
      <c r="M52" s="4"/>
      <c r="N52" s="4" t="s">
        <v>69</v>
      </c>
      <c r="O52" s="4" t="s">
        <v>35</v>
      </c>
      <c r="P52" s="4">
        <v>12</v>
      </c>
      <c r="Q52" s="5" t="s">
        <v>28</v>
      </c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</row>
    <row r="53" spans="1:65" s="1" customFormat="1" ht="11.25" x14ac:dyDescent="0.2">
      <c r="A53" s="4" t="s">
        <v>22</v>
      </c>
      <c r="B53" s="5" t="s">
        <v>74</v>
      </c>
      <c r="C53" s="5" t="s">
        <v>101</v>
      </c>
      <c r="D53" s="5" t="s">
        <v>83</v>
      </c>
      <c r="E53" s="5" t="s">
        <v>5938</v>
      </c>
      <c r="F53" s="5" t="s">
        <v>26</v>
      </c>
      <c r="G53" s="5">
        <v>30</v>
      </c>
      <c r="H53" s="5" t="s">
        <v>84</v>
      </c>
      <c r="I53" s="5" t="s">
        <v>28</v>
      </c>
      <c r="J53" s="5" t="s">
        <v>41</v>
      </c>
      <c r="K53" s="4" t="s">
        <v>28</v>
      </c>
      <c r="L53" s="4" t="s">
        <v>78</v>
      </c>
      <c r="M53" s="4" t="s">
        <v>31</v>
      </c>
      <c r="N53" s="4" t="s">
        <v>69</v>
      </c>
      <c r="O53" s="4" t="s">
        <v>35</v>
      </c>
      <c r="P53" s="4">
        <v>12</v>
      </c>
      <c r="Q53" s="5" t="s">
        <v>28</v>
      </c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</row>
    <row r="54" spans="1:65" s="1" customFormat="1" ht="11.25" x14ac:dyDescent="0.2">
      <c r="A54" s="4" t="s">
        <v>22</v>
      </c>
      <c r="B54" s="5" t="s">
        <v>74</v>
      </c>
      <c r="C54" s="5" t="s">
        <v>102</v>
      </c>
      <c r="D54" s="5" t="s">
        <v>83</v>
      </c>
      <c r="E54" s="5" t="s">
        <v>5938</v>
      </c>
      <c r="F54" s="5" t="s">
        <v>26</v>
      </c>
      <c r="G54" s="5">
        <v>30</v>
      </c>
      <c r="H54" s="5" t="s">
        <v>84</v>
      </c>
      <c r="I54" s="5" t="s">
        <v>28</v>
      </c>
      <c r="J54" s="5" t="s">
        <v>41</v>
      </c>
      <c r="K54" s="4" t="s">
        <v>28</v>
      </c>
      <c r="L54" s="4" t="s">
        <v>78</v>
      </c>
      <c r="M54" s="4" t="s">
        <v>31</v>
      </c>
      <c r="N54" s="4" t="s">
        <v>69</v>
      </c>
      <c r="O54" s="4" t="s">
        <v>35</v>
      </c>
      <c r="P54" s="4">
        <v>12</v>
      </c>
      <c r="Q54" s="5" t="s">
        <v>28</v>
      </c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</row>
    <row r="55" spans="1:65" s="1" customFormat="1" ht="11.25" x14ac:dyDescent="0.2">
      <c r="A55" s="4" t="s">
        <v>22</v>
      </c>
      <c r="B55" s="5" t="s">
        <v>74</v>
      </c>
      <c r="C55" s="5" t="s">
        <v>103</v>
      </c>
      <c r="D55" s="5" t="s">
        <v>83</v>
      </c>
      <c r="E55" s="5" t="s">
        <v>5938</v>
      </c>
      <c r="F55" s="5" t="s">
        <v>26</v>
      </c>
      <c r="G55" s="5">
        <v>30</v>
      </c>
      <c r="H55" s="5" t="s">
        <v>84</v>
      </c>
      <c r="I55" s="5" t="s">
        <v>28</v>
      </c>
      <c r="J55" s="5" t="s">
        <v>41</v>
      </c>
      <c r="K55" s="4" t="s">
        <v>28</v>
      </c>
      <c r="L55" s="4" t="s">
        <v>78</v>
      </c>
      <c r="M55" s="4" t="s">
        <v>31</v>
      </c>
      <c r="N55" s="4" t="s">
        <v>69</v>
      </c>
      <c r="O55" s="4" t="s">
        <v>35</v>
      </c>
      <c r="P55" s="4">
        <v>12</v>
      </c>
      <c r="Q55" s="5" t="s">
        <v>28</v>
      </c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</row>
    <row r="56" spans="1:65" s="1" customFormat="1" ht="11.25" x14ac:dyDescent="0.2">
      <c r="A56" s="4" t="s">
        <v>22</v>
      </c>
      <c r="B56" s="5" t="s">
        <v>74</v>
      </c>
      <c r="C56" s="5" t="s">
        <v>104</v>
      </c>
      <c r="D56" s="5" t="s">
        <v>25</v>
      </c>
      <c r="E56" s="5" t="s">
        <v>5938</v>
      </c>
      <c r="F56" s="5" t="s">
        <v>26</v>
      </c>
      <c r="G56" s="5">
        <v>30</v>
      </c>
      <c r="H56" s="4" t="s">
        <v>27</v>
      </c>
      <c r="I56" s="4" t="s">
        <v>28</v>
      </c>
      <c r="J56" s="5" t="s">
        <v>29</v>
      </c>
      <c r="K56" s="4" t="s">
        <v>76</v>
      </c>
      <c r="L56" s="4"/>
      <c r="M56" s="4"/>
      <c r="N56" s="4" t="s">
        <v>32</v>
      </c>
      <c r="O56" s="4" t="s">
        <v>35</v>
      </c>
      <c r="P56" s="4">
        <v>24</v>
      </c>
      <c r="Q56" s="5" t="s">
        <v>28</v>
      </c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</row>
    <row r="57" spans="1:65" s="1" customFormat="1" ht="11.25" x14ac:dyDescent="0.2">
      <c r="A57" s="4" t="s">
        <v>22</v>
      </c>
      <c r="B57" s="5" t="s">
        <v>105</v>
      </c>
      <c r="C57" s="5" t="s">
        <v>106</v>
      </c>
      <c r="D57" s="5" t="s">
        <v>107</v>
      </c>
      <c r="E57" s="5" t="s">
        <v>5938</v>
      </c>
      <c r="F57" s="5" t="s">
        <v>26</v>
      </c>
      <c r="G57" s="5">
        <v>150</v>
      </c>
      <c r="H57" s="4" t="s">
        <v>27</v>
      </c>
      <c r="I57" s="4" t="s">
        <v>28</v>
      </c>
      <c r="J57" s="5" t="s">
        <v>29</v>
      </c>
      <c r="K57" s="4" t="s">
        <v>28</v>
      </c>
      <c r="L57" s="4" t="s">
        <v>108</v>
      </c>
      <c r="M57" s="4" t="s">
        <v>109</v>
      </c>
      <c r="N57" s="4" t="s">
        <v>32</v>
      </c>
      <c r="O57" s="4" t="s">
        <v>35</v>
      </c>
      <c r="P57" s="4">
        <v>24</v>
      </c>
      <c r="Q57" s="5" t="s">
        <v>28</v>
      </c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</row>
    <row r="58" spans="1:65" s="1" customFormat="1" ht="11.25" x14ac:dyDescent="0.2">
      <c r="A58" s="4" t="s">
        <v>22</v>
      </c>
      <c r="B58" s="5" t="s">
        <v>105</v>
      </c>
      <c r="C58" s="5" t="s">
        <v>110</v>
      </c>
      <c r="D58" s="5" t="s">
        <v>25</v>
      </c>
      <c r="E58" s="5" t="s">
        <v>5938</v>
      </c>
      <c r="F58" s="5" t="s">
        <v>26</v>
      </c>
      <c r="G58" s="5">
        <v>150</v>
      </c>
      <c r="H58" s="4" t="s">
        <v>27</v>
      </c>
      <c r="I58" s="4" t="s">
        <v>28</v>
      </c>
      <c r="J58" s="5" t="s">
        <v>29</v>
      </c>
      <c r="K58" s="4" t="s">
        <v>28</v>
      </c>
      <c r="L58" s="4" t="s">
        <v>108</v>
      </c>
      <c r="M58" s="4" t="s">
        <v>109</v>
      </c>
      <c r="N58" s="4" t="s">
        <v>32</v>
      </c>
      <c r="O58" s="4" t="s">
        <v>35</v>
      </c>
      <c r="P58" s="4">
        <v>24</v>
      </c>
      <c r="Q58" s="5" t="s">
        <v>28</v>
      </c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</row>
    <row r="59" spans="1:65" s="1" customFormat="1" ht="11.25" x14ac:dyDescent="0.2">
      <c r="A59" s="4" t="s">
        <v>22</v>
      </c>
      <c r="B59" s="5" t="s">
        <v>105</v>
      </c>
      <c r="C59" s="5" t="s">
        <v>111</v>
      </c>
      <c r="D59" s="5" t="s">
        <v>25</v>
      </c>
      <c r="E59" s="5" t="s">
        <v>5938</v>
      </c>
      <c r="F59" s="5" t="s">
        <v>26</v>
      </c>
      <c r="G59" s="5">
        <v>150</v>
      </c>
      <c r="H59" s="4" t="s">
        <v>27</v>
      </c>
      <c r="I59" s="4" t="s">
        <v>28</v>
      </c>
      <c r="J59" s="5" t="s">
        <v>29</v>
      </c>
      <c r="K59" s="4" t="s">
        <v>28</v>
      </c>
      <c r="L59" s="4" t="s">
        <v>108</v>
      </c>
      <c r="M59" s="4" t="s">
        <v>109</v>
      </c>
      <c r="N59" s="4" t="s">
        <v>32</v>
      </c>
      <c r="O59" s="4" t="s">
        <v>35</v>
      </c>
      <c r="P59" s="4">
        <v>24</v>
      </c>
      <c r="Q59" s="5" t="s">
        <v>28</v>
      </c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</row>
    <row r="60" spans="1:65" s="1" customFormat="1" ht="11.25" x14ac:dyDescent="0.2">
      <c r="A60" s="4" t="s">
        <v>22</v>
      </c>
      <c r="B60" s="5" t="s">
        <v>105</v>
      </c>
      <c r="C60" s="5" t="s">
        <v>112</v>
      </c>
      <c r="D60" s="5" t="s">
        <v>83</v>
      </c>
      <c r="E60" s="5" t="s">
        <v>5938</v>
      </c>
      <c r="F60" s="5" t="s">
        <v>26</v>
      </c>
      <c r="G60" s="5">
        <v>150</v>
      </c>
      <c r="H60" s="4" t="s">
        <v>84</v>
      </c>
      <c r="I60" s="4" t="s">
        <v>28</v>
      </c>
      <c r="J60" s="5" t="s">
        <v>29</v>
      </c>
      <c r="K60" s="4" t="s">
        <v>28</v>
      </c>
      <c r="L60" s="4" t="s">
        <v>108</v>
      </c>
      <c r="M60" s="4" t="s">
        <v>109</v>
      </c>
      <c r="N60" s="4" t="s">
        <v>69</v>
      </c>
      <c r="O60" s="4" t="s">
        <v>35</v>
      </c>
      <c r="P60" s="4">
        <v>10</v>
      </c>
      <c r="Q60" s="5" t="s">
        <v>28</v>
      </c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</row>
    <row r="61" spans="1:65" s="1" customFormat="1" ht="11.25" x14ac:dyDescent="0.2">
      <c r="A61" s="4" t="s">
        <v>22</v>
      </c>
      <c r="B61" s="5" t="s">
        <v>105</v>
      </c>
      <c r="C61" s="5" t="s">
        <v>113</v>
      </c>
      <c r="D61" s="5" t="s">
        <v>83</v>
      </c>
      <c r="E61" s="5" t="s">
        <v>5938</v>
      </c>
      <c r="F61" s="5" t="s">
        <v>26</v>
      </c>
      <c r="G61" s="5">
        <v>150</v>
      </c>
      <c r="H61" s="4" t="s">
        <v>84</v>
      </c>
      <c r="I61" s="4" t="s">
        <v>28</v>
      </c>
      <c r="J61" s="5" t="s">
        <v>29</v>
      </c>
      <c r="K61" s="4" t="s">
        <v>28</v>
      </c>
      <c r="L61" s="4" t="s">
        <v>108</v>
      </c>
      <c r="M61" s="4" t="s">
        <v>109</v>
      </c>
      <c r="N61" s="4" t="s">
        <v>69</v>
      </c>
      <c r="O61" s="4" t="s">
        <v>35</v>
      </c>
      <c r="P61" s="4">
        <v>10</v>
      </c>
      <c r="Q61" s="5" t="s">
        <v>28</v>
      </c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</row>
    <row r="62" spans="1:65" s="1" customFormat="1" ht="11.25" x14ac:dyDescent="0.2">
      <c r="A62" s="4" t="s">
        <v>22</v>
      </c>
      <c r="B62" s="5" t="s">
        <v>105</v>
      </c>
      <c r="C62" s="5" t="s">
        <v>114</v>
      </c>
      <c r="D62" s="5" t="s">
        <v>115</v>
      </c>
      <c r="E62" s="5" t="s">
        <v>5938</v>
      </c>
      <c r="F62" s="5" t="s">
        <v>26</v>
      </c>
      <c r="G62" s="5">
        <v>150</v>
      </c>
      <c r="H62" s="4" t="s">
        <v>27</v>
      </c>
      <c r="I62" s="4" t="s">
        <v>28</v>
      </c>
      <c r="J62" s="5" t="s">
        <v>29</v>
      </c>
      <c r="K62" s="4" t="s">
        <v>28</v>
      </c>
      <c r="L62" s="4" t="s">
        <v>108</v>
      </c>
      <c r="M62" s="4" t="s">
        <v>116</v>
      </c>
      <c r="N62" s="4" t="s">
        <v>32</v>
      </c>
      <c r="O62" s="4" t="s">
        <v>35</v>
      </c>
      <c r="P62" s="4">
        <v>24</v>
      </c>
      <c r="Q62" s="5" t="s">
        <v>28</v>
      </c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</row>
    <row r="63" spans="1:65" s="1" customFormat="1" ht="11.25" x14ac:dyDescent="0.2">
      <c r="A63" s="4" t="s">
        <v>22</v>
      </c>
      <c r="B63" s="5" t="s">
        <v>105</v>
      </c>
      <c r="C63" s="5" t="s">
        <v>117</v>
      </c>
      <c r="D63" s="5" t="s">
        <v>115</v>
      </c>
      <c r="E63" s="5" t="s">
        <v>5938</v>
      </c>
      <c r="F63" s="5" t="s">
        <v>26</v>
      </c>
      <c r="G63" s="5">
        <v>150</v>
      </c>
      <c r="H63" s="4" t="s">
        <v>27</v>
      </c>
      <c r="I63" s="4" t="s">
        <v>28</v>
      </c>
      <c r="J63" s="5" t="s">
        <v>29</v>
      </c>
      <c r="K63" s="4" t="s">
        <v>28</v>
      </c>
      <c r="L63" s="4" t="s">
        <v>108</v>
      </c>
      <c r="M63" s="4" t="s">
        <v>116</v>
      </c>
      <c r="N63" s="4" t="s">
        <v>32</v>
      </c>
      <c r="O63" s="4" t="s">
        <v>35</v>
      </c>
      <c r="P63" s="4">
        <v>24</v>
      </c>
      <c r="Q63" s="5" t="s">
        <v>28</v>
      </c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</row>
    <row r="64" spans="1:65" s="1" customFormat="1" ht="11.25" x14ac:dyDescent="0.2">
      <c r="A64" s="4" t="s">
        <v>22</v>
      </c>
      <c r="B64" s="5" t="s">
        <v>105</v>
      </c>
      <c r="C64" s="5" t="s">
        <v>118</v>
      </c>
      <c r="D64" s="5" t="s">
        <v>119</v>
      </c>
      <c r="E64" s="5" t="s">
        <v>5938</v>
      </c>
      <c r="F64" s="5" t="s">
        <v>26</v>
      </c>
      <c r="G64" s="5">
        <v>150</v>
      </c>
      <c r="H64" s="4" t="s">
        <v>27</v>
      </c>
      <c r="I64" s="4" t="s">
        <v>28</v>
      </c>
      <c r="J64" s="5" t="s">
        <v>29</v>
      </c>
      <c r="K64" s="4" t="s">
        <v>28</v>
      </c>
      <c r="L64" s="4" t="s">
        <v>108</v>
      </c>
      <c r="M64" s="4" t="s">
        <v>120</v>
      </c>
      <c r="N64" s="4" t="s">
        <v>32</v>
      </c>
      <c r="O64" s="4" t="s">
        <v>35</v>
      </c>
      <c r="P64" s="4">
        <v>24</v>
      </c>
      <c r="Q64" s="5" t="s">
        <v>28</v>
      </c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</row>
    <row r="65" spans="1:65" s="1" customFormat="1" ht="11.25" x14ac:dyDescent="0.2">
      <c r="A65" s="4" t="s">
        <v>22</v>
      </c>
      <c r="B65" s="5" t="s">
        <v>105</v>
      </c>
      <c r="C65" s="5" t="s">
        <v>121</v>
      </c>
      <c r="D65" s="5" t="s">
        <v>122</v>
      </c>
      <c r="E65" s="5" t="s">
        <v>5938</v>
      </c>
      <c r="F65" s="5" t="s">
        <v>26</v>
      </c>
      <c r="G65" s="5">
        <v>150</v>
      </c>
      <c r="H65" s="4" t="s">
        <v>27</v>
      </c>
      <c r="I65" s="4" t="s">
        <v>28</v>
      </c>
      <c r="J65" s="5" t="s">
        <v>29</v>
      </c>
      <c r="K65" s="4" t="s">
        <v>28</v>
      </c>
      <c r="L65" s="4" t="s">
        <v>108</v>
      </c>
      <c r="M65" s="4" t="s">
        <v>120</v>
      </c>
      <c r="N65" s="4" t="s">
        <v>32</v>
      </c>
      <c r="O65" s="4" t="s">
        <v>35</v>
      </c>
      <c r="P65" s="4">
        <v>24</v>
      </c>
      <c r="Q65" s="5" t="s">
        <v>28</v>
      </c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</row>
    <row r="66" spans="1:65" s="1" customFormat="1" ht="11.25" x14ac:dyDescent="0.2">
      <c r="A66" s="4" t="s">
        <v>22</v>
      </c>
      <c r="B66" s="5" t="s">
        <v>105</v>
      </c>
      <c r="C66" s="5" t="s">
        <v>123</v>
      </c>
      <c r="D66" s="5" t="s">
        <v>122</v>
      </c>
      <c r="E66" s="5" t="s">
        <v>5938</v>
      </c>
      <c r="F66" s="5" t="s">
        <v>26</v>
      </c>
      <c r="G66" s="5">
        <v>150</v>
      </c>
      <c r="H66" s="4" t="s">
        <v>27</v>
      </c>
      <c r="I66" s="4" t="s">
        <v>28</v>
      </c>
      <c r="J66" s="5" t="s">
        <v>29</v>
      </c>
      <c r="K66" s="4" t="s">
        <v>28</v>
      </c>
      <c r="L66" s="4" t="s">
        <v>108</v>
      </c>
      <c r="M66" s="4" t="s">
        <v>120</v>
      </c>
      <c r="N66" s="4" t="s">
        <v>32</v>
      </c>
      <c r="O66" s="4" t="s">
        <v>35</v>
      </c>
      <c r="P66" s="4">
        <v>24</v>
      </c>
      <c r="Q66" s="5" t="s">
        <v>28</v>
      </c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</row>
    <row r="67" spans="1:65" s="1" customFormat="1" ht="11.25" x14ac:dyDescent="0.2">
      <c r="A67" s="4" t="s">
        <v>22</v>
      </c>
      <c r="B67" s="5" t="s">
        <v>105</v>
      </c>
      <c r="C67" s="5" t="s">
        <v>124</v>
      </c>
      <c r="D67" s="5" t="s">
        <v>122</v>
      </c>
      <c r="E67" s="5" t="s">
        <v>5938</v>
      </c>
      <c r="F67" s="5" t="s">
        <v>26</v>
      </c>
      <c r="G67" s="5">
        <v>150</v>
      </c>
      <c r="H67" s="4" t="s">
        <v>27</v>
      </c>
      <c r="I67" s="4" t="s">
        <v>28</v>
      </c>
      <c r="J67" s="5" t="s">
        <v>29</v>
      </c>
      <c r="K67" s="4" t="s">
        <v>76</v>
      </c>
      <c r="L67" s="4"/>
      <c r="M67" s="4"/>
      <c r="N67" s="4" t="s">
        <v>32</v>
      </c>
      <c r="O67" s="4" t="s">
        <v>35</v>
      </c>
      <c r="P67" s="4">
        <v>24</v>
      </c>
      <c r="Q67" s="5" t="s">
        <v>28</v>
      </c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</row>
    <row r="68" spans="1:65" s="1" customFormat="1" ht="11.25" x14ac:dyDescent="0.2">
      <c r="A68" s="4" t="s">
        <v>22</v>
      </c>
      <c r="B68" s="5" t="s">
        <v>105</v>
      </c>
      <c r="C68" s="5" t="s">
        <v>125</v>
      </c>
      <c r="D68" s="5" t="s">
        <v>122</v>
      </c>
      <c r="E68" s="5" t="s">
        <v>5938</v>
      </c>
      <c r="F68" s="5" t="s">
        <v>26</v>
      </c>
      <c r="G68" s="5">
        <v>150</v>
      </c>
      <c r="H68" s="4" t="s">
        <v>27</v>
      </c>
      <c r="I68" s="4" t="s">
        <v>28</v>
      </c>
      <c r="J68" s="5" t="s">
        <v>29</v>
      </c>
      <c r="K68" s="4" t="s">
        <v>28</v>
      </c>
      <c r="L68" s="4" t="s">
        <v>108</v>
      </c>
      <c r="M68" s="4" t="s">
        <v>120</v>
      </c>
      <c r="N68" s="4" t="s">
        <v>32</v>
      </c>
      <c r="O68" s="4" t="s">
        <v>35</v>
      </c>
      <c r="P68" s="4">
        <v>24</v>
      </c>
      <c r="Q68" s="5" t="s">
        <v>28</v>
      </c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</row>
    <row r="69" spans="1:65" s="1" customFormat="1" ht="11.25" x14ac:dyDescent="0.2">
      <c r="A69" s="4" t="s">
        <v>22</v>
      </c>
      <c r="B69" s="5" t="s">
        <v>105</v>
      </c>
      <c r="C69" s="5" t="s">
        <v>126</v>
      </c>
      <c r="D69" s="5" t="s">
        <v>122</v>
      </c>
      <c r="E69" s="5" t="s">
        <v>5938</v>
      </c>
      <c r="F69" s="5" t="s">
        <v>26</v>
      </c>
      <c r="G69" s="5">
        <v>150</v>
      </c>
      <c r="H69" s="4" t="s">
        <v>27</v>
      </c>
      <c r="I69" s="4" t="s">
        <v>28</v>
      </c>
      <c r="J69" s="5" t="s">
        <v>29</v>
      </c>
      <c r="K69" s="4" t="s">
        <v>76</v>
      </c>
      <c r="L69" s="4"/>
      <c r="M69" s="4"/>
      <c r="N69" s="4" t="s">
        <v>32</v>
      </c>
      <c r="O69" s="4" t="s">
        <v>35</v>
      </c>
      <c r="P69" s="4">
        <v>24</v>
      </c>
      <c r="Q69" s="5" t="s">
        <v>28</v>
      </c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</row>
    <row r="70" spans="1:65" s="1" customFormat="1" ht="11.25" x14ac:dyDescent="0.2">
      <c r="A70" s="4" t="s">
        <v>22</v>
      </c>
      <c r="B70" s="5" t="s">
        <v>105</v>
      </c>
      <c r="C70" s="5" t="s">
        <v>127</v>
      </c>
      <c r="D70" s="5" t="s">
        <v>122</v>
      </c>
      <c r="E70" s="5" t="s">
        <v>5938</v>
      </c>
      <c r="F70" s="5" t="s">
        <v>26</v>
      </c>
      <c r="G70" s="5">
        <v>150</v>
      </c>
      <c r="H70" s="4" t="s">
        <v>27</v>
      </c>
      <c r="I70" s="4" t="s">
        <v>28</v>
      </c>
      <c r="J70" s="5" t="s">
        <v>29</v>
      </c>
      <c r="K70" s="4" t="s">
        <v>76</v>
      </c>
      <c r="L70" s="4"/>
      <c r="M70" s="4"/>
      <c r="N70" s="4" t="s">
        <v>32</v>
      </c>
      <c r="O70" s="4" t="s">
        <v>35</v>
      </c>
      <c r="P70" s="4">
        <v>24</v>
      </c>
      <c r="Q70" s="5" t="s">
        <v>28</v>
      </c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</row>
    <row r="71" spans="1:65" s="1" customFormat="1" ht="11.25" x14ac:dyDescent="0.2">
      <c r="A71" s="4" t="s">
        <v>22</v>
      </c>
      <c r="B71" s="5" t="s">
        <v>105</v>
      </c>
      <c r="C71" s="5" t="s">
        <v>128</v>
      </c>
      <c r="D71" s="5" t="s">
        <v>129</v>
      </c>
      <c r="E71" s="5" t="s">
        <v>5938</v>
      </c>
      <c r="F71" s="5" t="s">
        <v>26</v>
      </c>
      <c r="G71" s="5">
        <v>150</v>
      </c>
      <c r="H71" s="4" t="s">
        <v>130</v>
      </c>
      <c r="I71" s="4" t="s">
        <v>28</v>
      </c>
      <c r="J71" s="5" t="s">
        <v>29</v>
      </c>
      <c r="K71" s="4" t="s">
        <v>76</v>
      </c>
      <c r="L71" s="4"/>
      <c r="M71" s="4"/>
      <c r="N71" s="4" t="s">
        <v>32</v>
      </c>
      <c r="O71" s="4" t="s">
        <v>35</v>
      </c>
      <c r="P71" s="4">
        <v>24</v>
      </c>
      <c r="Q71" s="5" t="s">
        <v>28</v>
      </c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</row>
    <row r="72" spans="1:65" s="1" customFormat="1" ht="11.25" x14ac:dyDescent="0.2">
      <c r="A72" s="4" t="s">
        <v>22</v>
      </c>
      <c r="B72" s="5" t="s">
        <v>105</v>
      </c>
      <c r="C72" s="5" t="s">
        <v>131</v>
      </c>
      <c r="D72" s="5" t="s">
        <v>129</v>
      </c>
      <c r="E72" s="5" t="s">
        <v>5938</v>
      </c>
      <c r="F72" s="5" t="s">
        <v>26</v>
      </c>
      <c r="G72" s="5">
        <v>150</v>
      </c>
      <c r="H72" s="4" t="s">
        <v>130</v>
      </c>
      <c r="I72" s="4" t="s">
        <v>28</v>
      </c>
      <c r="J72" s="5" t="s">
        <v>29</v>
      </c>
      <c r="K72" s="4" t="s">
        <v>76</v>
      </c>
      <c r="L72" s="4"/>
      <c r="M72" s="4"/>
      <c r="N72" s="4" t="s">
        <v>32</v>
      </c>
      <c r="O72" s="4" t="s">
        <v>35</v>
      </c>
      <c r="P72" s="4">
        <v>24</v>
      </c>
      <c r="Q72" s="5" t="s">
        <v>28</v>
      </c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</row>
    <row r="73" spans="1:65" s="1" customFormat="1" ht="11.25" x14ac:dyDescent="0.2">
      <c r="A73" s="4" t="s">
        <v>22</v>
      </c>
      <c r="B73" s="5" t="s">
        <v>105</v>
      </c>
      <c r="C73" s="5" t="s">
        <v>132</v>
      </c>
      <c r="D73" s="5" t="s">
        <v>25</v>
      </c>
      <c r="E73" s="5" t="s">
        <v>5938</v>
      </c>
      <c r="F73" s="5" t="s">
        <v>26</v>
      </c>
      <c r="G73" s="5">
        <v>150</v>
      </c>
      <c r="H73" s="4" t="s">
        <v>27</v>
      </c>
      <c r="I73" s="4" t="s">
        <v>28</v>
      </c>
      <c r="J73" s="5" t="s">
        <v>29</v>
      </c>
      <c r="K73" s="4" t="s">
        <v>76</v>
      </c>
      <c r="L73" s="4"/>
      <c r="M73" s="4"/>
      <c r="N73" s="4" t="s">
        <v>32</v>
      </c>
      <c r="O73" s="4" t="s">
        <v>35</v>
      </c>
      <c r="P73" s="4">
        <v>24</v>
      </c>
      <c r="Q73" s="5" t="s">
        <v>28</v>
      </c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</row>
    <row r="74" spans="1:65" s="1" customFormat="1" ht="11.25" x14ac:dyDescent="0.2">
      <c r="A74" s="4" t="s">
        <v>22</v>
      </c>
      <c r="B74" s="5" t="s">
        <v>105</v>
      </c>
      <c r="C74" s="5" t="s">
        <v>133</v>
      </c>
      <c r="D74" s="5" t="s">
        <v>25</v>
      </c>
      <c r="E74" s="5" t="s">
        <v>5938</v>
      </c>
      <c r="F74" s="5" t="s">
        <v>26</v>
      </c>
      <c r="G74" s="5">
        <v>150</v>
      </c>
      <c r="H74" s="4" t="s">
        <v>27</v>
      </c>
      <c r="I74" s="4" t="s">
        <v>28</v>
      </c>
      <c r="J74" s="5" t="s">
        <v>29</v>
      </c>
      <c r="K74" s="4" t="s">
        <v>76</v>
      </c>
      <c r="L74" s="4"/>
      <c r="M74" s="4"/>
      <c r="N74" s="4" t="s">
        <v>32</v>
      </c>
      <c r="O74" s="4" t="s">
        <v>35</v>
      </c>
      <c r="P74" s="4">
        <v>24</v>
      </c>
      <c r="Q74" s="5" t="s">
        <v>28</v>
      </c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</row>
    <row r="75" spans="1:65" s="1" customFormat="1" ht="11.25" x14ac:dyDescent="0.2">
      <c r="A75" s="4" t="s">
        <v>22</v>
      </c>
      <c r="B75" s="5" t="s">
        <v>105</v>
      </c>
      <c r="C75" s="5" t="s">
        <v>134</v>
      </c>
      <c r="D75" s="5" t="s">
        <v>25</v>
      </c>
      <c r="E75" s="5" t="s">
        <v>5938</v>
      </c>
      <c r="F75" s="5" t="s">
        <v>26</v>
      </c>
      <c r="G75" s="5">
        <v>150</v>
      </c>
      <c r="H75" s="4" t="s">
        <v>27</v>
      </c>
      <c r="I75" s="4" t="s">
        <v>28</v>
      </c>
      <c r="J75" s="5" t="s">
        <v>29</v>
      </c>
      <c r="K75" s="4" t="s">
        <v>28</v>
      </c>
      <c r="L75" s="4" t="s">
        <v>108</v>
      </c>
      <c r="M75" s="4" t="s">
        <v>109</v>
      </c>
      <c r="N75" s="4" t="s">
        <v>32</v>
      </c>
      <c r="O75" s="4" t="s">
        <v>35</v>
      </c>
      <c r="P75" s="4">
        <v>24</v>
      </c>
      <c r="Q75" s="5" t="s">
        <v>28</v>
      </c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</row>
    <row r="76" spans="1:65" s="1" customFormat="1" ht="11.25" x14ac:dyDescent="0.2">
      <c r="A76" s="4" t="s">
        <v>22</v>
      </c>
      <c r="B76" s="5" t="s">
        <v>105</v>
      </c>
      <c r="C76" s="5" t="s">
        <v>135</v>
      </c>
      <c r="D76" s="5" t="s">
        <v>25</v>
      </c>
      <c r="E76" s="5" t="s">
        <v>5938</v>
      </c>
      <c r="F76" s="5" t="s">
        <v>26</v>
      </c>
      <c r="G76" s="5">
        <v>150</v>
      </c>
      <c r="H76" s="4" t="s">
        <v>27</v>
      </c>
      <c r="I76" s="4" t="s">
        <v>28</v>
      </c>
      <c r="J76" s="5" t="s">
        <v>29</v>
      </c>
      <c r="K76" s="4" t="s">
        <v>76</v>
      </c>
      <c r="L76" s="4"/>
      <c r="M76" s="4"/>
      <c r="N76" s="4" t="s">
        <v>32</v>
      </c>
      <c r="O76" s="4" t="s">
        <v>35</v>
      </c>
      <c r="P76" s="4">
        <v>24</v>
      </c>
      <c r="Q76" s="5" t="s">
        <v>28</v>
      </c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</row>
    <row r="77" spans="1:65" s="1" customFormat="1" ht="11.25" x14ac:dyDescent="0.2">
      <c r="A77" s="4" t="s">
        <v>22</v>
      </c>
      <c r="B77" s="5" t="s">
        <v>105</v>
      </c>
      <c r="C77" s="5" t="s">
        <v>136</v>
      </c>
      <c r="D77" s="5" t="s">
        <v>25</v>
      </c>
      <c r="E77" s="5" t="s">
        <v>5938</v>
      </c>
      <c r="F77" s="5" t="s">
        <v>26</v>
      </c>
      <c r="G77" s="5">
        <v>150</v>
      </c>
      <c r="H77" s="4" t="s">
        <v>27</v>
      </c>
      <c r="I77" s="4" t="s">
        <v>28</v>
      </c>
      <c r="J77" s="5" t="s">
        <v>29</v>
      </c>
      <c r="K77" s="4" t="s">
        <v>76</v>
      </c>
      <c r="L77" s="4"/>
      <c r="M77" s="4"/>
      <c r="N77" s="4" t="s">
        <v>32</v>
      </c>
      <c r="O77" s="4" t="s">
        <v>35</v>
      </c>
      <c r="P77" s="4">
        <v>24</v>
      </c>
      <c r="Q77" s="5" t="s">
        <v>28</v>
      </c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</row>
    <row r="78" spans="1:65" s="1" customFormat="1" ht="11.25" x14ac:dyDescent="0.2">
      <c r="A78" s="4" t="s">
        <v>22</v>
      </c>
      <c r="B78" s="5" t="s">
        <v>105</v>
      </c>
      <c r="C78" s="5" t="s">
        <v>137</v>
      </c>
      <c r="D78" s="5" t="s">
        <v>25</v>
      </c>
      <c r="E78" s="5" t="s">
        <v>5938</v>
      </c>
      <c r="F78" s="5" t="s">
        <v>26</v>
      </c>
      <c r="G78" s="5">
        <v>150</v>
      </c>
      <c r="H78" s="4" t="s">
        <v>27</v>
      </c>
      <c r="I78" s="4" t="s">
        <v>28</v>
      </c>
      <c r="J78" s="5" t="s">
        <v>29</v>
      </c>
      <c r="K78" s="4" t="s">
        <v>28</v>
      </c>
      <c r="L78" s="4" t="s">
        <v>108</v>
      </c>
      <c r="M78" s="4" t="s">
        <v>109</v>
      </c>
      <c r="N78" s="4" t="s">
        <v>32</v>
      </c>
      <c r="O78" s="4" t="s">
        <v>35</v>
      </c>
      <c r="P78" s="4">
        <v>24</v>
      </c>
      <c r="Q78" s="5" t="s">
        <v>28</v>
      </c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</row>
    <row r="79" spans="1:65" s="1" customFormat="1" ht="11.25" x14ac:dyDescent="0.2">
      <c r="A79" s="4" t="s">
        <v>22</v>
      </c>
      <c r="B79" s="5" t="s">
        <v>105</v>
      </c>
      <c r="C79" s="5" t="s">
        <v>138</v>
      </c>
      <c r="D79" s="5" t="s">
        <v>25</v>
      </c>
      <c r="E79" s="5" t="s">
        <v>5938</v>
      </c>
      <c r="F79" s="5" t="s">
        <v>26</v>
      </c>
      <c r="G79" s="5">
        <v>150</v>
      </c>
      <c r="H79" s="4" t="s">
        <v>27</v>
      </c>
      <c r="I79" s="4" t="s">
        <v>28</v>
      </c>
      <c r="J79" s="5" t="s">
        <v>29</v>
      </c>
      <c r="K79" s="4" t="s">
        <v>28</v>
      </c>
      <c r="L79" s="4" t="s">
        <v>108</v>
      </c>
      <c r="M79" s="4" t="s">
        <v>109</v>
      </c>
      <c r="N79" s="4" t="s">
        <v>32</v>
      </c>
      <c r="O79" s="4" t="s">
        <v>35</v>
      </c>
      <c r="P79" s="4">
        <v>24</v>
      </c>
      <c r="Q79" s="5" t="s">
        <v>28</v>
      </c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</row>
    <row r="80" spans="1:65" s="1" customFormat="1" ht="11.25" x14ac:dyDescent="0.2">
      <c r="A80" s="4" t="s">
        <v>22</v>
      </c>
      <c r="B80" s="5" t="s">
        <v>105</v>
      </c>
      <c r="C80" s="5" t="s">
        <v>139</v>
      </c>
      <c r="D80" s="5" t="s">
        <v>25</v>
      </c>
      <c r="E80" s="5" t="s">
        <v>5938</v>
      </c>
      <c r="F80" s="5" t="s">
        <v>26</v>
      </c>
      <c r="G80" s="5">
        <v>150</v>
      </c>
      <c r="H80" s="4" t="s">
        <v>27</v>
      </c>
      <c r="I80" s="4" t="s">
        <v>28</v>
      </c>
      <c r="J80" s="5" t="s">
        <v>29</v>
      </c>
      <c r="K80" s="4" t="s">
        <v>76</v>
      </c>
      <c r="L80" s="4"/>
      <c r="M80" s="4"/>
      <c r="N80" s="4" t="s">
        <v>32</v>
      </c>
      <c r="O80" s="4" t="s">
        <v>35</v>
      </c>
      <c r="P80" s="4">
        <v>24</v>
      </c>
      <c r="Q80" s="5" t="s">
        <v>28</v>
      </c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</row>
    <row r="81" spans="1:65" s="1" customFormat="1" ht="11.25" x14ac:dyDescent="0.2">
      <c r="A81" s="4" t="s">
        <v>22</v>
      </c>
      <c r="B81" s="5" t="s">
        <v>105</v>
      </c>
      <c r="C81" s="5" t="s">
        <v>140</v>
      </c>
      <c r="D81" s="5" t="s">
        <v>25</v>
      </c>
      <c r="E81" s="5" t="s">
        <v>5938</v>
      </c>
      <c r="F81" s="5" t="s">
        <v>26</v>
      </c>
      <c r="G81" s="5">
        <v>150</v>
      </c>
      <c r="H81" s="4" t="s">
        <v>27</v>
      </c>
      <c r="I81" s="4" t="s">
        <v>28</v>
      </c>
      <c r="J81" s="5" t="s">
        <v>29</v>
      </c>
      <c r="K81" s="4" t="s">
        <v>76</v>
      </c>
      <c r="L81" s="4"/>
      <c r="M81" s="4"/>
      <c r="N81" s="4" t="s">
        <v>32</v>
      </c>
      <c r="O81" s="4" t="s">
        <v>35</v>
      </c>
      <c r="P81" s="4">
        <v>24</v>
      </c>
      <c r="Q81" s="5" t="s">
        <v>28</v>
      </c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</row>
    <row r="82" spans="1:65" s="1" customFormat="1" ht="11.25" x14ac:dyDescent="0.2">
      <c r="A82" s="4" t="s">
        <v>22</v>
      </c>
      <c r="B82" s="5" t="s">
        <v>105</v>
      </c>
      <c r="C82" s="5" t="s">
        <v>141</v>
      </c>
      <c r="D82" s="5" t="s">
        <v>25</v>
      </c>
      <c r="E82" s="5" t="s">
        <v>5938</v>
      </c>
      <c r="F82" s="5" t="s">
        <v>26</v>
      </c>
      <c r="G82" s="5">
        <v>150</v>
      </c>
      <c r="H82" s="4" t="s">
        <v>27</v>
      </c>
      <c r="I82" s="4" t="s">
        <v>28</v>
      </c>
      <c r="J82" s="5" t="s">
        <v>29</v>
      </c>
      <c r="K82" s="4" t="s">
        <v>76</v>
      </c>
      <c r="L82" s="4"/>
      <c r="M82" s="4"/>
      <c r="N82" s="4" t="s">
        <v>32</v>
      </c>
      <c r="O82" s="4" t="s">
        <v>35</v>
      </c>
      <c r="P82" s="4">
        <v>24</v>
      </c>
      <c r="Q82" s="5" t="s">
        <v>28</v>
      </c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</row>
    <row r="83" spans="1:65" s="1" customFormat="1" ht="11.25" x14ac:dyDescent="0.2">
      <c r="A83" s="4" t="s">
        <v>22</v>
      </c>
      <c r="B83" s="5" t="s">
        <v>105</v>
      </c>
      <c r="C83" s="5" t="s">
        <v>142</v>
      </c>
      <c r="D83" s="5" t="s">
        <v>122</v>
      </c>
      <c r="E83" s="5" t="s">
        <v>5938</v>
      </c>
      <c r="F83" s="5" t="s">
        <v>26</v>
      </c>
      <c r="G83" s="5">
        <v>150</v>
      </c>
      <c r="H83" s="4" t="s">
        <v>27</v>
      </c>
      <c r="I83" s="4" t="s">
        <v>28</v>
      </c>
      <c r="J83" s="5" t="s">
        <v>29</v>
      </c>
      <c r="K83" s="4" t="s">
        <v>28</v>
      </c>
      <c r="L83" s="4" t="s">
        <v>108</v>
      </c>
      <c r="M83" s="4" t="s">
        <v>120</v>
      </c>
      <c r="N83" s="4" t="s">
        <v>32</v>
      </c>
      <c r="O83" s="4" t="s">
        <v>35</v>
      </c>
      <c r="P83" s="4">
        <v>24</v>
      </c>
      <c r="Q83" s="5" t="s">
        <v>28</v>
      </c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</row>
    <row r="84" spans="1:65" s="1" customFormat="1" ht="11.25" x14ac:dyDescent="0.2">
      <c r="A84" s="4" t="s">
        <v>22</v>
      </c>
      <c r="B84" s="5" t="s">
        <v>105</v>
      </c>
      <c r="C84" s="5" t="s">
        <v>143</v>
      </c>
      <c r="D84" s="5" t="s">
        <v>122</v>
      </c>
      <c r="E84" s="5" t="s">
        <v>5938</v>
      </c>
      <c r="F84" s="5" t="s">
        <v>26</v>
      </c>
      <c r="G84" s="5">
        <v>150</v>
      </c>
      <c r="H84" s="4" t="s">
        <v>27</v>
      </c>
      <c r="I84" s="4" t="s">
        <v>28</v>
      </c>
      <c r="J84" s="5" t="s">
        <v>29</v>
      </c>
      <c r="K84" s="4" t="s">
        <v>28</v>
      </c>
      <c r="L84" s="4" t="s">
        <v>108</v>
      </c>
      <c r="M84" s="4" t="s">
        <v>120</v>
      </c>
      <c r="N84" s="4" t="s">
        <v>32</v>
      </c>
      <c r="O84" s="4" t="s">
        <v>35</v>
      </c>
      <c r="P84" s="4">
        <v>24</v>
      </c>
      <c r="Q84" s="5" t="s">
        <v>28</v>
      </c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</row>
    <row r="85" spans="1:65" s="1" customFormat="1" ht="11.25" x14ac:dyDescent="0.2">
      <c r="A85" s="4" t="s">
        <v>22</v>
      </c>
      <c r="B85" s="5" t="s">
        <v>105</v>
      </c>
      <c r="C85" s="5" t="s">
        <v>144</v>
      </c>
      <c r="D85" s="5" t="s">
        <v>25</v>
      </c>
      <c r="E85" s="5" t="s">
        <v>5938</v>
      </c>
      <c r="F85" s="5" t="s">
        <v>26</v>
      </c>
      <c r="G85" s="5">
        <v>150</v>
      </c>
      <c r="H85" s="4" t="s">
        <v>27</v>
      </c>
      <c r="I85" s="4" t="s">
        <v>28</v>
      </c>
      <c r="J85" s="5" t="s">
        <v>29</v>
      </c>
      <c r="K85" s="4" t="s">
        <v>76</v>
      </c>
      <c r="L85" s="4"/>
      <c r="M85" s="4"/>
      <c r="N85" s="4" t="s">
        <v>32</v>
      </c>
      <c r="O85" s="4" t="s">
        <v>35</v>
      </c>
      <c r="P85" s="4">
        <v>24</v>
      </c>
      <c r="Q85" s="5" t="s">
        <v>28</v>
      </c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</row>
    <row r="86" spans="1:65" s="1" customFormat="1" ht="11.25" x14ac:dyDescent="0.2">
      <c r="A86" s="4" t="s">
        <v>22</v>
      </c>
      <c r="B86" s="5" t="s">
        <v>105</v>
      </c>
      <c r="C86" s="5" t="s">
        <v>145</v>
      </c>
      <c r="D86" s="5" t="s">
        <v>25</v>
      </c>
      <c r="E86" s="5" t="s">
        <v>5938</v>
      </c>
      <c r="F86" s="5" t="s">
        <v>26</v>
      </c>
      <c r="G86" s="5">
        <v>150</v>
      </c>
      <c r="H86" s="4" t="s">
        <v>27</v>
      </c>
      <c r="I86" s="4" t="s">
        <v>28</v>
      </c>
      <c r="J86" s="5" t="s">
        <v>29</v>
      </c>
      <c r="K86" s="4" t="s">
        <v>76</v>
      </c>
      <c r="L86" s="4"/>
      <c r="M86" s="4"/>
      <c r="N86" s="4" t="s">
        <v>32</v>
      </c>
      <c r="O86" s="4" t="s">
        <v>35</v>
      </c>
      <c r="P86" s="4">
        <v>24</v>
      </c>
      <c r="Q86" s="5" t="s">
        <v>28</v>
      </c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</row>
    <row r="87" spans="1:65" s="1" customFormat="1" ht="11.25" x14ac:dyDescent="0.2">
      <c r="A87" s="4" t="s">
        <v>22</v>
      </c>
      <c r="B87" s="5" t="s">
        <v>105</v>
      </c>
      <c r="C87" s="5" t="s">
        <v>146</v>
      </c>
      <c r="D87" s="5" t="s">
        <v>25</v>
      </c>
      <c r="E87" s="5" t="s">
        <v>5938</v>
      </c>
      <c r="F87" s="5" t="s">
        <v>26</v>
      </c>
      <c r="G87" s="5">
        <v>150</v>
      </c>
      <c r="H87" s="4" t="s">
        <v>27</v>
      </c>
      <c r="I87" s="4" t="s">
        <v>28</v>
      </c>
      <c r="J87" s="5" t="s">
        <v>29</v>
      </c>
      <c r="K87" s="4" t="s">
        <v>28</v>
      </c>
      <c r="L87" s="4" t="s">
        <v>108</v>
      </c>
      <c r="M87" s="4" t="s">
        <v>109</v>
      </c>
      <c r="N87" s="4" t="s">
        <v>32</v>
      </c>
      <c r="O87" s="4" t="s">
        <v>35</v>
      </c>
      <c r="P87" s="4">
        <v>24</v>
      </c>
      <c r="Q87" s="5" t="s">
        <v>28</v>
      </c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</row>
    <row r="88" spans="1:65" s="1" customFormat="1" ht="11.25" x14ac:dyDescent="0.2">
      <c r="A88" s="4" t="s">
        <v>22</v>
      </c>
      <c r="B88" s="5" t="s">
        <v>105</v>
      </c>
      <c r="C88" s="5" t="s">
        <v>147</v>
      </c>
      <c r="D88" s="5" t="s">
        <v>107</v>
      </c>
      <c r="E88" s="5" t="s">
        <v>5938</v>
      </c>
      <c r="F88" s="5" t="s">
        <v>26</v>
      </c>
      <c r="G88" s="5">
        <v>150</v>
      </c>
      <c r="H88" s="4" t="s">
        <v>27</v>
      </c>
      <c r="I88" s="4" t="s">
        <v>28</v>
      </c>
      <c r="J88" s="5" t="s">
        <v>29</v>
      </c>
      <c r="K88" s="4" t="s">
        <v>76</v>
      </c>
      <c r="L88" s="4"/>
      <c r="M88" s="4"/>
      <c r="N88" s="4" t="s">
        <v>32</v>
      </c>
      <c r="O88" s="4" t="s">
        <v>35</v>
      </c>
      <c r="P88" s="4">
        <v>24</v>
      </c>
      <c r="Q88" s="5" t="s">
        <v>28</v>
      </c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</row>
    <row r="89" spans="1:65" s="1" customFormat="1" ht="11.25" x14ac:dyDescent="0.2">
      <c r="A89" s="4" t="s">
        <v>22</v>
      </c>
      <c r="B89" s="5" t="s">
        <v>105</v>
      </c>
      <c r="C89" s="5" t="s">
        <v>148</v>
      </c>
      <c r="D89" s="5" t="s">
        <v>25</v>
      </c>
      <c r="E89" s="5" t="s">
        <v>5938</v>
      </c>
      <c r="F89" s="5" t="s">
        <v>26</v>
      </c>
      <c r="G89" s="5">
        <v>150</v>
      </c>
      <c r="H89" s="4" t="s">
        <v>27</v>
      </c>
      <c r="I89" s="4" t="s">
        <v>28</v>
      </c>
      <c r="J89" s="5" t="s">
        <v>29</v>
      </c>
      <c r="K89" s="4" t="s">
        <v>76</v>
      </c>
      <c r="L89" s="4"/>
      <c r="M89" s="4"/>
      <c r="N89" s="4" t="s">
        <v>32</v>
      </c>
      <c r="O89" s="4" t="s">
        <v>35</v>
      </c>
      <c r="P89" s="4">
        <v>24</v>
      </c>
      <c r="Q89" s="5" t="s">
        <v>28</v>
      </c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</row>
    <row r="90" spans="1:65" s="1" customFormat="1" ht="11.25" x14ac:dyDescent="0.2">
      <c r="A90" s="4" t="s">
        <v>22</v>
      </c>
      <c r="B90" s="5" t="s">
        <v>105</v>
      </c>
      <c r="C90" s="5" t="s">
        <v>149</v>
      </c>
      <c r="D90" s="5" t="s">
        <v>25</v>
      </c>
      <c r="E90" s="5" t="s">
        <v>5938</v>
      </c>
      <c r="F90" s="5" t="s">
        <v>26</v>
      </c>
      <c r="G90" s="5">
        <v>150</v>
      </c>
      <c r="H90" s="4" t="s">
        <v>27</v>
      </c>
      <c r="I90" s="4" t="s">
        <v>28</v>
      </c>
      <c r="J90" s="5" t="s">
        <v>29</v>
      </c>
      <c r="K90" s="4" t="s">
        <v>28</v>
      </c>
      <c r="L90" s="4" t="s">
        <v>108</v>
      </c>
      <c r="M90" s="4" t="s">
        <v>109</v>
      </c>
      <c r="N90" s="4" t="s">
        <v>32</v>
      </c>
      <c r="O90" s="4" t="s">
        <v>35</v>
      </c>
      <c r="P90" s="4">
        <v>24</v>
      </c>
      <c r="Q90" s="5" t="s">
        <v>28</v>
      </c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</row>
    <row r="91" spans="1:65" s="1" customFormat="1" ht="11.25" x14ac:dyDescent="0.2">
      <c r="A91" s="4" t="s">
        <v>22</v>
      </c>
      <c r="B91" s="5" t="s">
        <v>105</v>
      </c>
      <c r="C91" s="5" t="s">
        <v>150</v>
      </c>
      <c r="D91" s="5" t="s">
        <v>151</v>
      </c>
      <c r="E91" s="5" t="s">
        <v>5938</v>
      </c>
      <c r="F91" s="5" t="s">
        <v>26</v>
      </c>
      <c r="G91" s="5">
        <v>150</v>
      </c>
      <c r="H91" s="4" t="s">
        <v>27</v>
      </c>
      <c r="I91" s="4" t="s">
        <v>28</v>
      </c>
      <c r="J91" s="5" t="s">
        <v>29</v>
      </c>
      <c r="K91" s="4" t="s">
        <v>28</v>
      </c>
      <c r="L91" s="4" t="s">
        <v>108</v>
      </c>
      <c r="M91" s="4" t="s">
        <v>120</v>
      </c>
      <c r="N91" s="4" t="s">
        <v>32</v>
      </c>
      <c r="O91" s="4" t="s">
        <v>35</v>
      </c>
      <c r="P91" s="4">
        <v>24</v>
      </c>
      <c r="Q91" s="5" t="s">
        <v>28</v>
      </c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  <c r="BM91" s="6"/>
    </row>
    <row r="92" spans="1:65" s="1" customFormat="1" ht="11.25" x14ac:dyDescent="0.2">
      <c r="A92" s="4" t="s">
        <v>22</v>
      </c>
      <c r="B92" s="5" t="s">
        <v>105</v>
      </c>
      <c r="C92" s="5" t="s">
        <v>152</v>
      </c>
      <c r="D92" s="5" t="s">
        <v>25</v>
      </c>
      <c r="E92" s="5" t="s">
        <v>5938</v>
      </c>
      <c r="F92" s="5" t="s">
        <v>26</v>
      </c>
      <c r="G92" s="5">
        <v>150</v>
      </c>
      <c r="H92" s="4" t="s">
        <v>27</v>
      </c>
      <c r="I92" s="4" t="s">
        <v>28</v>
      </c>
      <c r="J92" s="5" t="s">
        <v>29</v>
      </c>
      <c r="K92" s="4" t="s">
        <v>28</v>
      </c>
      <c r="L92" s="4" t="s">
        <v>108</v>
      </c>
      <c r="M92" s="4" t="s">
        <v>109</v>
      </c>
      <c r="N92" s="4" t="s">
        <v>32</v>
      </c>
      <c r="O92" s="4" t="s">
        <v>35</v>
      </c>
      <c r="P92" s="4">
        <v>24</v>
      </c>
      <c r="Q92" s="5" t="s">
        <v>28</v>
      </c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6"/>
      <c r="BL92" s="6"/>
      <c r="BM92" s="6"/>
    </row>
    <row r="93" spans="1:65" s="1" customFormat="1" ht="11.25" x14ac:dyDescent="0.2">
      <c r="A93" s="4" t="s">
        <v>22</v>
      </c>
      <c r="B93" s="5" t="s">
        <v>105</v>
      </c>
      <c r="C93" s="5" t="s">
        <v>153</v>
      </c>
      <c r="D93" s="5" t="s">
        <v>151</v>
      </c>
      <c r="E93" s="5" t="s">
        <v>5938</v>
      </c>
      <c r="F93" s="5" t="s">
        <v>26</v>
      </c>
      <c r="G93" s="5">
        <v>150</v>
      </c>
      <c r="H93" s="4" t="s">
        <v>27</v>
      </c>
      <c r="I93" s="4" t="s">
        <v>28</v>
      </c>
      <c r="J93" s="5" t="s">
        <v>29</v>
      </c>
      <c r="K93" s="4" t="s">
        <v>28</v>
      </c>
      <c r="L93" s="4" t="s">
        <v>108</v>
      </c>
      <c r="M93" s="4" t="s">
        <v>120</v>
      </c>
      <c r="N93" s="4" t="s">
        <v>32</v>
      </c>
      <c r="O93" s="4" t="s">
        <v>35</v>
      </c>
      <c r="P93" s="4">
        <v>24</v>
      </c>
      <c r="Q93" s="5" t="s">
        <v>28</v>
      </c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6"/>
      <c r="BL93" s="6"/>
      <c r="BM93" s="6"/>
    </row>
    <row r="94" spans="1:65" s="1" customFormat="1" ht="11.25" x14ac:dyDescent="0.2">
      <c r="A94" s="4" t="s">
        <v>22</v>
      </c>
      <c r="B94" s="5" t="s">
        <v>105</v>
      </c>
      <c r="C94" s="5" t="s">
        <v>154</v>
      </c>
      <c r="D94" s="5" t="s">
        <v>151</v>
      </c>
      <c r="E94" s="5" t="s">
        <v>5938</v>
      </c>
      <c r="F94" s="5" t="s">
        <v>26</v>
      </c>
      <c r="G94" s="5">
        <v>150</v>
      </c>
      <c r="H94" s="4" t="s">
        <v>27</v>
      </c>
      <c r="I94" s="4" t="s">
        <v>28</v>
      </c>
      <c r="J94" s="5" t="s">
        <v>29</v>
      </c>
      <c r="K94" s="4" t="s">
        <v>28</v>
      </c>
      <c r="L94" s="4" t="s">
        <v>108</v>
      </c>
      <c r="M94" s="4" t="s">
        <v>120</v>
      </c>
      <c r="N94" s="4" t="s">
        <v>32</v>
      </c>
      <c r="O94" s="4" t="s">
        <v>35</v>
      </c>
      <c r="P94" s="4">
        <v>24</v>
      </c>
      <c r="Q94" s="5" t="s">
        <v>28</v>
      </c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  <c r="BM94" s="6"/>
    </row>
    <row r="95" spans="1:65" s="1" customFormat="1" ht="11.25" x14ac:dyDescent="0.2">
      <c r="A95" s="4" t="s">
        <v>22</v>
      </c>
      <c r="B95" s="5" t="s">
        <v>105</v>
      </c>
      <c r="C95" s="5" t="s">
        <v>155</v>
      </c>
      <c r="D95" s="5" t="s">
        <v>151</v>
      </c>
      <c r="E95" s="5" t="s">
        <v>5938</v>
      </c>
      <c r="F95" s="5" t="s">
        <v>26</v>
      </c>
      <c r="G95" s="5">
        <v>150</v>
      </c>
      <c r="H95" s="4" t="s">
        <v>27</v>
      </c>
      <c r="I95" s="4" t="s">
        <v>28</v>
      </c>
      <c r="J95" s="5" t="s">
        <v>29</v>
      </c>
      <c r="K95" s="4" t="s">
        <v>76</v>
      </c>
      <c r="L95" s="4"/>
      <c r="M95" s="4"/>
      <c r="N95" s="4" t="s">
        <v>32</v>
      </c>
      <c r="O95" s="4" t="s">
        <v>35</v>
      </c>
      <c r="P95" s="4">
        <v>24</v>
      </c>
      <c r="Q95" s="5" t="s">
        <v>28</v>
      </c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6"/>
      <c r="BL95" s="6"/>
      <c r="BM95" s="6"/>
    </row>
    <row r="96" spans="1:65" s="1" customFormat="1" ht="11.25" x14ac:dyDescent="0.2">
      <c r="A96" s="4" t="s">
        <v>22</v>
      </c>
      <c r="B96" s="5" t="s">
        <v>105</v>
      </c>
      <c r="C96" s="5" t="s">
        <v>156</v>
      </c>
      <c r="D96" s="5" t="s">
        <v>25</v>
      </c>
      <c r="E96" s="5" t="s">
        <v>5938</v>
      </c>
      <c r="F96" s="5" t="s">
        <v>26</v>
      </c>
      <c r="G96" s="5">
        <v>150</v>
      </c>
      <c r="H96" s="4" t="s">
        <v>27</v>
      </c>
      <c r="I96" s="4" t="s">
        <v>28</v>
      </c>
      <c r="J96" s="5" t="s">
        <v>29</v>
      </c>
      <c r="K96" s="4" t="s">
        <v>76</v>
      </c>
      <c r="L96" s="4"/>
      <c r="M96" s="4"/>
      <c r="N96" s="4" t="s">
        <v>32</v>
      </c>
      <c r="O96" s="4" t="s">
        <v>35</v>
      </c>
      <c r="P96" s="4">
        <v>24</v>
      </c>
      <c r="Q96" s="5" t="s">
        <v>28</v>
      </c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6"/>
      <c r="BJ96" s="6"/>
      <c r="BK96" s="6"/>
      <c r="BL96" s="6"/>
      <c r="BM96" s="6"/>
    </row>
    <row r="97" spans="1:65" s="1" customFormat="1" ht="11.25" x14ac:dyDescent="0.2">
      <c r="A97" s="4" t="s">
        <v>22</v>
      </c>
      <c r="B97" s="5" t="s">
        <v>105</v>
      </c>
      <c r="C97" s="5" t="s">
        <v>157</v>
      </c>
      <c r="D97" s="5" t="s">
        <v>151</v>
      </c>
      <c r="E97" s="5" t="s">
        <v>5938</v>
      </c>
      <c r="F97" s="5" t="s">
        <v>26</v>
      </c>
      <c r="G97" s="5">
        <v>150</v>
      </c>
      <c r="H97" s="4" t="s">
        <v>27</v>
      </c>
      <c r="I97" s="4" t="s">
        <v>28</v>
      </c>
      <c r="J97" s="5" t="s">
        <v>29</v>
      </c>
      <c r="K97" s="4" t="s">
        <v>76</v>
      </c>
      <c r="L97" s="4"/>
      <c r="M97" s="4"/>
      <c r="N97" s="4" t="s">
        <v>32</v>
      </c>
      <c r="O97" s="4" t="s">
        <v>35</v>
      </c>
      <c r="P97" s="4">
        <v>24</v>
      </c>
      <c r="Q97" s="5" t="s">
        <v>28</v>
      </c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6"/>
      <c r="BL97" s="6"/>
      <c r="BM97" s="6"/>
    </row>
    <row r="98" spans="1:65" s="1" customFormat="1" ht="11.25" x14ac:dyDescent="0.2">
      <c r="A98" s="4" t="s">
        <v>22</v>
      </c>
      <c r="B98" s="5" t="s">
        <v>105</v>
      </c>
      <c r="C98" s="5" t="s">
        <v>158</v>
      </c>
      <c r="D98" s="5" t="s">
        <v>25</v>
      </c>
      <c r="E98" s="5" t="s">
        <v>5938</v>
      </c>
      <c r="F98" s="5" t="s">
        <v>26</v>
      </c>
      <c r="G98" s="5">
        <v>150</v>
      </c>
      <c r="H98" s="4" t="s">
        <v>27</v>
      </c>
      <c r="I98" s="4" t="s">
        <v>28</v>
      </c>
      <c r="J98" s="5" t="s">
        <v>29</v>
      </c>
      <c r="K98" s="4" t="s">
        <v>28</v>
      </c>
      <c r="L98" s="4" t="s">
        <v>108</v>
      </c>
      <c r="M98" s="4" t="s">
        <v>109</v>
      </c>
      <c r="N98" s="4" t="s">
        <v>32</v>
      </c>
      <c r="O98" s="4" t="s">
        <v>35</v>
      </c>
      <c r="P98" s="4">
        <v>24</v>
      </c>
      <c r="Q98" s="5" t="s">
        <v>28</v>
      </c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6"/>
      <c r="BL98" s="6"/>
      <c r="BM98" s="6"/>
    </row>
    <row r="99" spans="1:65" s="1" customFormat="1" ht="11.25" x14ac:dyDescent="0.2">
      <c r="A99" s="4" t="s">
        <v>22</v>
      </c>
      <c r="B99" s="5" t="s">
        <v>105</v>
      </c>
      <c r="C99" s="5" t="s">
        <v>159</v>
      </c>
      <c r="D99" s="5" t="s">
        <v>151</v>
      </c>
      <c r="E99" s="5" t="s">
        <v>5938</v>
      </c>
      <c r="F99" s="5" t="s">
        <v>26</v>
      </c>
      <c r="G99" s="5">
        <v>150</v>
      </c>
      <c r="H99" s="4" t="s">
        <v>27</v>
      </c>
      <c r="I99" s="4" t="s">
        <v>28</v>
      </c>
      <c r="J99" s="5" t="s">
        <v>29</v>
      </c>
      <c r="K99" s="4" t="s">
        <v>76</v>
      </c>
      <c r="L99" s="4"/>
      <c r="M99" s="4"/>
      <c r="N99" s="4" t="s">
        <v>32</v>
      </c>
      <c r="O99" s="4" t="s">
        <v>35</v>
      </c>
      <c r="P99" s="4">
        <v>24</v>
      </c>
      <c r="Q99" s="5" t="s">
        <v>28</v>
      </c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6"/>
      <c r="BL99" s="6"/>
      <c r="BM99" s="6"/>
    </row>
    <row r="100" spans="1:65" s="1" customFormat="1" ht="11.25" x14ac:dyDescent="0.2">
      <c r="A100" s="4" t="s">
        <v>22</v>
      </c>
      <c r="B100" s="5" t="s">
        <v>105</v>
      </c>
      <c r="C100" s="5" t="s">
        <v>160</v>
      </c>
      <c r="D100" s="5" t="s">
        <v>151</v>
      </c>
      <c r="E100" s="5" t="s">
        <v>5938</v>
      </c>
      <c r="F100" s="5" t="s">
        <v>26</v>
      </c>
      <c r="G100" s="5">
        <v>150</v>
      </c>
      <c r="H100" s="4" t="s">
        <v>27</v>
      </c>
      <c r="I100" s="4" t="s">
        <v>28</v>
      </c>
      <c r="J100" s="5" t="s">
        <v>29</v>
      </c>
      <c r="K100" s="4" t="s">
        <v>76</v>
      </c>
      <c r="L100" s="4"/>
      <c r="M100" s="4"/>
      <c r="N100" s="4" t="s">
        <v>32</v>
      </c>
      <c r="O100" s="4" t="s">
        <v>35</v>
      </c>
      <c r="P100" s="4">
        <v>24</v>
      </c>
      <c r="Q100" s="5" t="s">
        <v>28</v>
      </c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6"/>
      <c r="BL100" s="6"/>
      <c r="BM100" s="6"/>
    </row>
    <row r="101" spans="1:65" s="1" customFormat="1" ht="11.25" x14ac:dyDescent="0.2">
      <c r="A101" s="4" t="s">
        <v>22</v>
      </c>
      <c r="B101" s="5" t="s">
        <v>105</v>
      </c>
      <c r="C101" s="5" t="s">
        <v>161</v>
      </c>
      <c r="D101" s="5" t="s">
        <v>151</v>
      </c>
      <c r="E101" s="5" t="s">
        <v>5938</v>
      </c>
      <c r="F101" s="5" t="s">
        <v>26</v>
      </c>
      <c r="G101" s="5">
        <v>150</v>
      </c>
      <c r="H101" s="4" t="s">
        <v>27</v>
      </c>
      <c r="I101" s="4" t="s">
        <v>28</v>
      </c>
      <c r="J101" s="5" t="s">
        <v>29</v>
      </c>
      <c r="K101" s="4" t="s">
        <v>28</v>
      </c>
      <c r="L101" s="4" t="s">
        <v>108</v>
      </c>
      <c r="M101" s="4" t="s">
        <v>120</v>
      </c>
      <c r="N101" s="4" t="s">
        <v>32</v>
      </c>
      <c r="O101" s="4" t="s">
        <v>35</v>
      </c>
      <c r="P101" s="4">
        <v>24</v>
      </c>
      <c r="Q101" s="5" t="s">
        <v>28</v>
      </c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6"/>
      <c r="BL101" s="6"/>
      <c r="BM101" s="6"/>
    </row>
    <row r="102" spans="1:65" s="1" customFormat="1" ht="11.25" x14ac:dyDescent="0.2">
      <c r="A102" s="4" t="s">
        <v>22</v>
      </c>
      <c r="B102" s="5" t="s">
        <v>105</v>
      </c>
      <c r="C102" s="5" t="s">
        <v>162</v>
      </c>
      <c r="D102" s="5" t="s">
        <v>25</v>
      </c>
      <c r="E102" s="5" t="s">
        <v>5938</v>
      </c>
      <c r="F102" s="5" t="s">
        <v>26</v>
      </c>
      <c r="G102" s="5">
        <v>150</v>
      </c>
      <c r="H102" s="4" t="s">
        <v>27</v>
      </c>
      <c r="I102" s="4" t="s">
        <v>28</v>
      </c>
      <c r="J102" s="5" t="s">
        <v>29</v>
      </c>
      <c r="K102" s="4" t="s">
        <v>76</v>
      </c>
      <c r="L102" s="4"/>
      <c r="M102" s="4"/>
      <c r="N102" s="4" t="s">
        <v>32</v>
      </c>
      <c r="O102" s="4" t="s">
        <v>35</v>
      </c>
      <c r="P102" s="4">
        <v>24</v>
      </c>
      <c r="Q102" s="5" t="s">
        <v>28</v>
      </c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6"/>
      <c r="BL102" s="6"/>
      <c r="BM102" s="6"/>
    </row>
    <row r="103" spans="1:65" s="1" customFormat="1" ht="11.25" x14ac:dyDescent="0.2">
      <c r="A103" s="4" t="s">
        <v>22</v>
      </c>
      <c r="B103" s="5" t="s">
        <v>105</v>
      </c>
      <c r="C103" s="5" t="s">
        <v>163</v>
      </c>
      <c r="D103" s="5" t="s">
        <v>25</v>
      </c>
      <c r="E103" s="5" t="s">
        <v>5938</v>
      </c>
      <c r="F103" s="5" t="s">
        <v>26</v>
      </c>
      <c r="G103" s="5">
        <v>150</v>
      </c>
      <c r="H103" s="4" t="s">
        <v>27</v>
      </c>
      <c r="I103" s="4" t="s">
        <v>28</v>
      </c>
      <c r="J103" s="5" t="s">
        <v>29</v>
      </c>
      <c r="K103" s="4" t="s">
        <v>76</v>
      </c>
      <c r="L103" s="4"/>
      <c r="M103" s="4"/>
      <c r="N103" s="4" t="s">
        <v>32</v>
      </c>
      <c r="O103" s="4" t="s">
        <v>35</v>
      </c>
      <c r="P103" s="4">
        <v>24</v>
      </c>
      <c r="Q103" s="5" t="s">
        <v>28</v>
      </c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  <c r="BM103" s="6"/>
    </row>
    <row r="104" spans="1:65" s="1" customFormat="1" ht="11.25" x14ac:dyDescent="0.2">
      <c r="A104" s="4" t="s">
        <v>22</v>
      </c>
      <c r="B104" s="5" t="s">
        <v>105</v>
      </c>
      <c r="C104" s="5" t="s">
        <v>164</v>
      </c>
      <c r="D104" s="5" t="s">
        <v>107</v>
      </c>
      <c r="E104" s="5" t="s">
        <v>5938</v>
      </c>
      <c r="F104" s="5" t="s">
        <v>26</v>
      </c>
      <c r="G104" s="5">
        <v>150</v>
      </c>
      <c r="H104" s="4" t="s">
        <v>27</v>
      </c>
      <c r="I104" s="4" t="s">
        <v>28</v>
      </c>
      <c r="J104" s="5" t="s">
        <v>29</v>
      </c>
      <c r="K104" s="4" t="s">
        <v>76</v>
      </c>
      <c r="L104" s="4"/>
      <c r="M104" s="4"/>
      <c r="N104" s="4" t="s">
        <v>32</v>
      </c>
      <c r="O104" s="4" t="s">
        <v>35</v>
      </c>
      <c r="P104" s="4">
        <v>24</v>
      </c>
      <c r="Q104" s="5" t="s">
        <v>28</v>
      </c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</row>
    <row r="105" spans="1:65" s="1" customFormat="1" ht="11.25" x14ac:dyDescent="0.2">
      <c r="A105" s="4" t="s">
        <v>22</v>
      </c>
      <c r="B105" s="5" t="s">
        <v>105</v>
      </c>
      <c r="C105" s="5" t="s">
        <v>165</v>
      </c>
      <c r="D105" s="5" t="s">
        <v>25</v>
      </c>
      <c r="E105" s="5" t="s">
        <v>5938</v>
      </c>
      <c r="F105" s="5" t="s">
        <v>26</v>
      </c>
      <c r="G105" s="5">
        <v>150</v>
      </c>
      <c r="H105" s="4" t="s">
        <v>27</v>
      </c>
      <c r="I105" s="4" t="s">
        <v>28</v>
      </c>
      <c r="J105" s="5" t="s">
        <v>29</v>
      </c>
      <c r="K105" s="4" t="s">
        <v>76</v>
      </c>
      <c r="L105" s="4"/>
      <c r="M105" s="4"/>
      <c r="N105" s="4" t="s">
        <v>32</v>
      </c>
      <c r="O105" s="4" t="s">
        <v>35</v>
      </c>
      <c r="P105" s="4">
        <v>24</v>
      </c>
      <c r="Q105" s="5" t="s">
        <v>28</v>
      </c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  <c r="BM105" s="6"/>
    </row>
    <row r="106" spans="1:65" s="1" customFormat="1" ht="11.25" x14ac:dyDescent="0.2">
      <c r="A106" s="4" t="s">
        <v>22</v>
      </c>
      <c r="B106" s="5" t="s">
        <v>105</v>
      </c>
      <c r="C106" s="5" t="s">
        <v>166</v>
      </c>
      <c r="D106" s="5" t="s">
        <v>25</v>
      </c>
      <c r="E106" s="5" t="s">
        <v>5938</v>
      </c>
      <c r="F106" s="5" t="s">
        <v>26</v>
      </c>
      <c r="G106" s="5">
        <v>150</v>
      </c>
      <c r="H106" s="4" t="s">
        <v>27</v>
      </c>
      <c r="I106" s="4" t="s">
        <v>28</v>
      </c>
      <c r="J106" s="5" t="s">
        <v>29</v>
      </c>
      <c r="K106" s="4" t="s">
        <v>76</v>
      </c>
      <c r="L106" s="4"/>
      <c r="M106" s="4"/>
      <c r="N106" s="4" t="s">
        <v>32</v>
      </c>
      <c r="O106" s="4" t="s">
        <v>35</v>
      </c>
      <c r="P106" s="4">
        <v>24</v>
      </c>
      <c r="Q106" s="5" t="s">
        <v>28</v>
      </c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</row>
    <row r="107" spans="1:65" s="1" customFormat="1" ht="11.25" x14ac:dyDescent="0.2">
      <c r="A107" s="4" t="s">
        <v>22</v>
      </c>
      <c r="B107" s="5" t="s">
        <v>105</v>
      </c>
      <c r="C107" s="5" t="s">
        <v>167</v>
      </c>
      <c r="D107" s="5" t="s">
        <v>25</v>
      </c>
      <c r="E107" s="5" t="s">
        <v>5938</v>
      </c>
      <c r="F107" s="5" t="s">
        <v>26</v>
      </c>
      <c r="G107" s="5">
        <v>150</v>
      </c>
      <c r="H107" s="4" t="s">
        <v>27</v>
      </c>
      <c r="I107" s="4" t="s">
        <v>28</v>
      </c>
      <c r="J107" s="5" t="s">
        <v>29</v>
      </c>
      <c r="K107" s="4" t="s">
        <v>28</v>
      </c>
      <c r="L107" s="4" t="s">
        <v>108</v>
      </c>
      <c r="M107" s="4" t="s">
        <v>109</v>
      </c>
      <c r="N107" s="4" t="s">
        <v>32</v>
      </c>
      <c r="O107" s="4" t="s">
        <v>35</v>
      </c>
      <c r="P107" s="4">
        <v>24</v>
      </c>
      <c r="Q107" s="5" t="s">
        <v>28</v>
      </c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  <c r="BM107" s="6"/>
    </row>
    <row r="108" spans="1:65" s="1" customFormat="1" ht="11.25" x14ac:dyDescent="0.2">
      <c r="A108" s="4" t="s">
        <v>22</v>
      </c>
      <c r="B108" s="5" t="s">
        <v>105</v>
      </c>
      <c r="C108" s="5" t="s">
        <v>80</v>
      </c>
      <c r="D108" s="5" t="s">
        <v>151</v>
      </c>
      <c r="E108" s="5" t="s">
        <v>5938</v>
      </c>
      <c r="F108" s="5" t="s">
        <v>26</v>
      </c>
      <c r="G108" s="5">
        <v>150</v>
      </c>
      <c r="H108" s="4" t="s">
        <v>27</v>
      </c>
      <c r="I108" s="4" t="s">
        <v>28</v>
      </c>
      <c r="J108" s="5" t="s">
        <v>29</v>
      </c>
      <c r="K108" s="4" t="s">
        <v>76</v>
      </c>
      <c r="L108" s="4"/>
      <c r="M108" s="4"/>
      <c r="N108" s="4" t="s">
        <v>32</v>
      </c>
      <c r="O108" s="4" t="s">
        <v>35</v>
      </c>
      <c r="P108" s="4">
        <v>24</v>
      </c>
      <c r="Q108" s="5" t="s">
        <v>28</v>
      </c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  <c r="BM108" s="6"/>
    </row>
    <row r="109" spans="1:65" s="1" customFormat="1" ht="11.25" x14ac:dyDescent="0.2">
      <c r="A109" s="4" t="s">
        <v>22</v>
      </c>
      <c r="B109" s="5" t="s">
        <v>105</v>
      </c>
      <c r="C109" s="5" t="s">
        <v>168</v>
      </c>
      <c r="D109" s="5" t="s">
        <v>129</v>
      </c>
      <c r="E109" s="5" t="s">
        <v>5938</v>
      </c>
      <c r="F109" s="5" t="s">
        <v>26</v>
      </c>
      <c r="G109" s="5">
        <v>150</v>
      </c>
      <c r="H109" s="4" t="s">
        <v>130</v>
      </c>
      <c r="I109" s="4" t="s">
        <v>28</v>
      </c>
      <c r="J109" s="5" t="s">
        <v>29</v>
      </c>
      <c r="K109" s="4" t="s">
        <v>76</v>
      </c>
      <c r="L109" s="4"/>
      <c r="M109" s="4"/>
      <c r="N109" s="4" t="s">
        <v>32</v>
      </c>
      <c r="O109" s="4" t="s">
        <v>35</v>
      </c>
      <c r="P109" s="4">
        <v>24</v>
      </c>
      <c r="Q109" s="5" t="s">
        <v>28</v>
      </c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</row>
    <row r="110" spans="1:65" s="1" customFormat="1" ht="11.25" x14ac:dyDescent="0.2">
      <c r="A110" s="4" t="s">
        <v>22</v>
      </c>
      <c r="B110" s="5" t="s">
        <v>105</v>
      </c>
      <c r="C110" s="5" t="s">
        <v>169</v>
      </c>
      <c r="D110" s="5" t="s">
        <v>129</v>
      </c>
      <c r="E110" s="5" t="s">
        <v>5938</v>
      </c>
      <c r="F110" s="5" t="s">
        <v>26</v>
      </c>
      <c r="G110" s="5">
        <v>150</v>
      </c>
      <c r="H110" s="4" t="s">
        <v>130</v>
      </c>
      <c r="I110" s="4" t="s">
        <v>28</v>
      </c>
      <c r="J110" s="5" t="s">
        <v>29</v>
      </c>
      <c r="K110" s="4" t="s">
        <v>76</v>
      </c>
      <c r="L110" s="4"/>
      <c r="M110" s="4"/>
      <c r="N110" s="4" t="s">
        <v>32</v>
      </c>
      <c r="O110" s="4" t="s">
        <v>35</v>
      </c>
      <c r="P110" s="4">
        <v>24</v>
      </c>
      <c r="Q110" s="5" t="s">
        <v>28</v>
      </c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6"/>
      <c r="BM110" s="6"/>
    </row>
    <row r="111" spans="1:65" s="1" customFormat="1" ht="11.25" x14ac:dyDescent="0.2">
      <c r="A111" s="4" t="s">
        <v>22</v>
      </c>
      <c r="B111" s="5" t="s">
        <v>105</v>
      </c>
      <c r="C111" s="5" t="s">
        <v>170</v>
      </c>
      <c r="D111" s="5" t="s">
        <v>129</v>
      </c>
      <c r="E111" s="5" t="s">
        <v>5938</v>
      </c>
      <c r="F111" s="5" t="s">
        <v>26</v>
      </c>
      <c r="G111" s="5">
        <v>150</v>
      </c>
      <c r="H111" s="4" t="s">
        <v>130</v>
      </c>
      <c r="I111" s="4" t="s">
        <v>28</v>
      </c>
      <c r="J111" s="5" t="s">
        <v>29</v>
      </c>
      <c r="K111" s="4" t="s">
        <v>76</v>
      </c>
      <c r="L111" s="4"/>
      <c r="M111" s="4"/>
      <c r="N111" s="4" t="s">
        <v>32</v>
      </c>
      <c r="O111" s="4" t="s">
        <v>35</v>
      </c>
      <c r="P111" s="4">
        <v>24</v>
      </c>
      <c r="Q111" s="5" t="s">
        <v>28</v>
      </c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</row>
    <row r="112" spans="1:65" s="1" customFormat="1" ht="11.25" x14ac:dyDescent="0.2">
      <c r="A112" s="4" t="s">
        <v>22</v>
      </c>
      <c r="B112" s="5" t="s">
        <v>105</v>
      </c>
      <c r="C112" s="5" t="s">
        <v>171</v>
      </c>
      <c r="D112" s="5" t="s">
        <v>129</v>
      </c>
      <c r="E112" s="5" t="s">
        <v>5938</v>
      </c>
      <c r="F112" s="5" t="s">
        <v>26</v>
      </c>
      <c r="G112" s="5">
        <v>150</v>
      </c>
      <c r="H112" s="4" t="s">
        <v>130</v>
      </c>
      <c r="I112" s="4" t="s">
        <v>28</v>
      </c>
      <c r="J112" s="5" t="s">
        <v>29</v>
      </c>
      <c r="K112" s="4" t="s">
        <v>76</v>
      </c>
      <c r="L112" s="4"/>
      <c r="M112" s="4"/>
      <c r="N112" s="4" t="s">
        <v>32</v>
      </c>
      <c r="O112" s="4" t="s">
        <v>35</v>
      </c>
      <c r="P112" s="4">
        <v>24</v>
      </c>
      <c r="Q112" s="5" t="s">
        <v>28</v>
      </c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</row>
    <row r="113" spans="1:65" s="1" customFormat="1" ht="11.25" x14ac:dyDescent="0.2">
      <c r="A113" s="4" t="s">
        <v>22</v>
      </c>
      <c r="B113" s="5" t="s">
        <v>105</v>
      </c>
      <c r="C113" s="5" t="s">
        <v>172</v>
      </c>
      <c r="D113" s="5" t="s">
        <v>83</v>
      </c>
      <c r="E113" s="5" t="s">
        <v>5938</v>
      </c>
      <c r="F113" s="5" t="s">
        <v>26</v>
      </c>
      <c r="G113" s="5">
        <v>150</v>
      </c>
      <c r="H113" s="4" t="s">
        <v>84</v>
      </c>
      <c r="I113" s="4" t="s">
        <v>28</v>
      </c>
      <c r="J113" s="4" t="s">
        <v>41</v>
      </c>
      <c r="K113" s="4" t="s">
        <v>28</v>
      </c>
      <c r="L113" s="4" t="s">
        <v>108</v>
      </c>
      <c r="M113" s="4" t="s">
        <v>109</v>
      </c>
      <c r="N113" s="4" t="s">
        <v>69</v>
      </c>
      <c r="O113" s="4" t="s">
        <v>35</v>
      </c>
      <c r="P113" s="4">
        <v>10</v>
      </c>
      <c r="Q113" s="5" t="s">
        <v>28</v>
      </c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</row>
    <row r="114" spans="1:65" s="1" customFormat="1" ht="11.25" x14ac:dyDescent="0.2">
      <c r="A114" s="4" t="s">
        <v>22</v>
      </c>
      <c r="B114" s="5" t="s">
        <v>105</v>
      </c>
      <c r="C114" s="5" t="s">
        <v>173</v>
      </c>
      <c r="D114" s="5" t="s">
        <v>83</v>
      </c>
      <c r="E114" s="5" t="s">
        <v>5938</v>
      </c>
      <c r="F114" s="5" t="s">
        <v>26</v>
      </c>
      <c r="G114" s="5">
        <v>150</v>
      </c>
      <c r="H114" s="4" t="s">
        <v>84</v>
      </c>
      <c r="I114" s="4" t="s">
        <v>28</v>
      </c>
      <c r="J114" s="4" t="s">
        <v>41</v>
      </c>
      <c r="K114" s="4" t="s">
        <v>28</v>
      </c>
      <c r="L114" s="4" t="s">
        <v>108</v>
      </c>
      <c r="M114" s="4" t="s">
        <v>109</v>
      </c>
      <c r="N114" s="4" t="s">
        <v>69</v>
      </c>
      <c r="O114" s="4" t="s">
        <v>35</v>
      </c>
      <c r="P114" s="4">
        <v>10</v>
      </c>
      <c r="Q114" s="5" t="s">
        <v>28</v>
      </c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</row>
    <row r="115" spans="1:65" s="1" customFormat="1" ht="11.25" x14ac:dyDescent="0.2">
      <c r="A115" s="4" t="s">
        <v>22</v>
      </c>
      <c r="B115" s="5" t="s">
        <v>105</v>
      </c>
      <c r="C115" s="5" t="s">
        <v>174</v>
      </c>
      <c r="D115" s="5" t="s">
        <v>83</v>
      </c>
      <c r="E115" s="5" t="s">
        <v>5938</v>
      </c>
      <c r="F115" s="5" t="s">
        <v>26</v>
      </c>
      <c r="G115" s="5">
        <v>150</v>
      </c>
      <c r="H115" s="4" t="s">
        <v>84</v>
      </c>
      <c r="I115" s="4" t="s">
        <v>28</v>
      </c>
      <c r="J115" s="4" t="s">
        <v>41</v>
      </c>
      <c r="K115" s="4" t="s">
        <v>28</v>
      </c>
      <c r="L115" s="4" t="s">
        <v>108</v>
      </c>
      <c r="M115" s="4" t="s">
        <v>109</v>
      </c>
      <c r="N115" s="4" t="s">
        <v>32</v>
      </c>
      <c r="O115" s="4" t="s">
        <v>35</v>
      </c>
      <c r="P115" s="4">
        <v>24</v>
      </c>
      <c r="Q115" s="5" t="s">
        <v>28</v>
      </c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</row>
    <row r="116" spans="1:65" s="1" customFormat="1" ht="11.25" x14ac:dyDescent="0.2">
      <c r="A116" s="4" t="s">
        <v>22</v>
      </c>
      <c r="B116" s="5" t="s">
        <v>105</v>
      </c>
      <c r="C116" s="5" t="s">
        <v>175</v>
      </c>
      <c r="D116" s="5" t="s">
        <v>83</v>
      </c>
      <c r="E116" s="5" t="s">
        <v>5938</v>
      </c>
      <c r="F116" s="5" t="s">
        <v>26</v>
      </c>
      <c r="G116" s="5">
        <v>150</v>
      </c>
      <c r="H116" s="4" t="s">
        <v>84</v>
      </c>
      <c r="I116" s="4" t="s">
        <v>28</v>
      </c>
      <c r="J116" s="4" t="s">
        <v>41</v>
      </c>
      <c r="K116" s="4" t="s">
        <v>28</v>
      </c>
      <c r="L116" s="4" t="s">
        <v>108</v>
      </c>
      <c r="M116" s="4" t="s">
        <v>109</v>
      </c>
      <c r="N116" s="4" t="s">
        <v>69</v>
      </c>
      <c r="O116" s="4" t="s">
        <v>35</v>
      </c>
      <c r="P116" s="4">
        <v>10</v>
      </c>
      <c r="Q116" s="5" t="s">
        <v>28</v>
      </c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L116" s="6"/>
      <c r="BM116" s="6"/>
    </row>
    <row r="117" spans="1:65" s="1" customFormat="1" ht="11.25" x14ac:dyDescent="0.2">
      <c r="A117" s="4" t="s">
        <v>22</v>
      </c>
      <c r="B117" s="5" t="s">
        <v>105</v>
      </c>
      <c r="C117" s="5" t="s">
        <v>176</v>
      </c>
      <c r="D117" s="5" t="s">
        <v>83</v>
      </c>
      <c r="E117" s="5" t="s">
        <v>5938</v>
      </c>
      <c r="F117" s="5" t="s">
        <v>26</v>
      </c>
      <c r="G117" s="5">
        <v>150</v>
      </c>
      <c r="H117" s="4" t="s">
        <v>84</v>
      </c>
      <c r="I117" s="4" t="s">
        <v>28</v>
      </c>
      <c r="J117" s="4" t="s">
        <v>41</v>
      </c>
      <c r="K117" s="4" t="s">
        <v>28</v>
      </c>
      <c r="L117" s="4" t="s">
        <v>30</v>
      </c>
      <c r="M117" s="4" t="s">
        <v>31</v>
      </c>
      <c r="N117" s="4" t="s">
        <v>69</v>
      </c>
      <c r="O117" s="4" t="s">
        <v>35</v>
      </c>
      <c r="P117" s="4">
        <v>10</v>
      </c>
      <c r="Q117" s="5" t="s">
        <v>28</v>
      </c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</row>
    <row r="118" spans="1:65" s="1" customFormat="1" ht="11.25" x14ac:dyDescent="0.2">
      <c r="A118" s="4" t="s">
        <v>22</v>
      </c>
      <c r="B118" s="5" t="s">
        <v>105</v>
      </c>
      <c r="C118" s="5" t="s">
        <v>177</v>
      </c>
      <c r="D118" s="5" t="s">
        <v>83</v>
      </c>
      <c r="E118" s="5" t="s">
        <v>5938</v>
      </c>
      <c r="F118" s="5" t="s">
        <v>26</v>
      </c>
      <c r="G118" s="5">
        <v>150</v>
      </c>
      <c r="H118" s="4" t="s">
        <v>84</v>
      </c>
      <c r="I118" s="4" t="s">
        <v>28</v>
      </c>
      <c r="J118" s="4" t="s">
        <v>41</v>
      </c>
      <c r="K118" s="4" t="s">
        <v>28</v>
      </c>
      <c r="L118" s="4" t="s">
        <v>108</v>
      </c>
      <c r="M118" s="4" t="s">
        <v>109</v>
      </c>
      <c r="N118" s="4" t="s">
        <v>69</v>
      </c>
      <c r="O118" s="4" t="s">
        <v>35</v>
      </c>
      <c r="P118" s="4">
        <v>10</v>
      </c>
      <c r="Q118" s="5" t="s">
        <v>28</v>
      </c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</row>
    <row r="119" spans="1:65" s="1" customFormat="1" ht="11.25" x14ac:dyDescent="0.2">
      <c r="A119" s="4" t="s">
        <v>22</v>
      </c>
      <c r="B119" s="5" t="s">
        <v>105</v>
      </c>
      <c r="C119" s="5" t="s">
        <v>178</v>
      </c>
      <c r="D119" s="5" t="s">
        <v>83</v>
      </c>
      <c r="E119" s="5" t="s">
        <v>5938</v>
      </c>
      <c r="F119" s="5" t="s">
        <v>26</v>
      </c>
      <c r="G119" s="5">
        <v>150</v>
      </c>
      <c r="H119" s="4" t="s">
        <v>84</v>
      </c>
      <c r="I119" s="4" t="s">
        <v>28</v>
      </c>
      <c r="J119" s="4" t="s">
        <v>41</v>
      </c>
      <c r="K119" s="4" t="s">
        <v>28</v>
      </c>
      <c r="L119" s="4" t="s">
        <v>108</v>
      </c>
      <c r="M119" s="4" t="s">
        <v>109</v>
      </c>
      <c r="N119" s="4" t="s">
        <v>69</v>
      </c>
      <c r="O119" s="4" t="s">
        <v>35</v>
      </c>
      <c r="P119" s="4">
        <v>10</v>
      </c>
      <c r="Q119" s="5" t="s">
        <v>28</v>
      </c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</row>
    <row r="120" spans="1:65" s="1" customFormat="1" ht="11.25" x14ac:dyDescent="0.2">
      <c r="A120" s="4" t="s">
        <v>22</v>
      </c>
      <c r="B120" s="5" t="s">
        <v>105</v>
      </c>
      <c r="C120" s="5" t="s">
        <v>179</v>
      </c>
      <c r="D120" s="5" t="s">
        <v>83</v>
      </c>
      <c r="E120" s="5" t="s">
        <v>5938</v>
      </c>
      <c r="F120" s="5" t="s">
        <v>26</v>
      </c>
      <c r="G120" s="5">
        <v>150</v>
      </c>
      <c r="H120" s="4" t="s">
        <v>84</v>
      </c>
      <c r="I120" s="4" t="s">
        <v>28</v>
      </c>
      <c r="J120" s="4" t="s">
        <v>41</v>
      </c>
      <c r="K120" s="4" t="s">
        <v>28</v>
      </c>
      <c r="L120" s="4" t="s">
        <v>108</v>
      </c>
      <c r="M120" s="4" t="s">
        <v>109</v>
      </c>
      <c r="N120" s="4" t="s">
        <v>69</v>
      </c>
      <c r="O120" s="4" t="s">
        <v>35</v>
      </c>
      <c r="P120" s="4">
        <v>10</v>
      </c>
      <c r="Q120" s="5" t="s">
        <v>28</v>
      </c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</row>
    <row r="121" spans="1:65" s="1" customFormat="1" ht="11.25" x14ac:dyDescent="0.2">
      <c r="A121" s="4" t="s">
        <v>22</v>
      </c>
      <c r="B121" s="5" t="s">
        <v>105</v>
      </c>
      <c r="C121" s="5" t="s">
        <v>180</v>
      </c>
      <c r="D121" s="5" t="s">
        <v>83</v>
      </c>
      <c r="E121" s="5" t="s">
        <v>5938</v>
      </c>
      <c r="F121" s="5" t="s">
        <v>26</v>
      </c>
      <c r="G121" s="5">
        <v>150</v>
      </c>
      <c r="H121" s="4" t="s">
        <v>84</v>
      </c>
      <c r="I121" s="4" t="s">
        <v>28</v>
      </c>
      <c r="J121" s="4" t="s">
        <v>41</v>
      </c>
      <c r="K121" s="4" t="s">
        <v>28</v>
      </c>
      <c r="L121" s="4" t="s">
        <v>108</v>
      </c>
      <c r="M121" s="4" t="s">
        <v>109</v>
      </c>
      <c r="N121" s="4" t="s">
        <v>69</v>
      </c>
      <c r="O121" s="4" t="s">
        <v>35</v>
      </c>
      <c r="P121" s="4">
        <v>10</v>
      </c>
      <c r="Q121" s="5" t="s">
        <v>28</v>
      </c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</row>
    <row r="122" spans="1:65" s="1" customFormat="1" ht="11.25" x14ac:dyDescent="0.2">
      <c r="A122" s="4" t="s">
        <v>22</v>
      </c>
      <c r="B122" s="5" t="s">
        <v>105</v>
      </c>
      <c r="C122" s="5" t="s">
        <v>181</v>
      </c>
      <c r="D122" s="5" t="s">
        <v>83</v>
      </c>
      <c r="E122" s="5" t="s">
        <v>5938</v>
      </c>
      <c r="F122" s="5" t="s">
        <v>26</v>
      </c>
      <c r="G122" s="5">
        <v>150</v>
      </c>
      <c r="H122" s="4" t="s">
        <v>84</v>
      </c>
      <c r="I122" s="4" t="s">
        <v>28</v>
      </c>
      <c r="J122" s="4" t="s">
        <v>41</v>
      </c>
      <c r="K122" s="4" t="s">
        <v>28</v>
      </c>
      <c r="L122" s="4" t="s">
        <v>108</v>
      </c>
      <c r="M122" s="4" t="s">
        <v>109</v>
      </c>
      <c r="N122" s="4" t="s">
        <v>69</v>
      </c>
      <c r="O122" s="4" t="s">
        <v>35</v>
      </c>
      <c r="P122" s="4">
        <v>10</v>
      </c>
      <c r="Q122" s="5" t="s">
        <v>28</v>
      </c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</row>
    <row r="123" spans="1:65" s="1" customFormat="1" ht="11.25" x14ac:dyDescent="0.2">
      <c r="A123" s="4" t="s">
        <v>22</v>
      </c>
      <c r="B123" s="5" t="s">
        <v>105</v>
      </c>
      <c r="C123" s="5" t="s">
        <v>182</v>
      </c>
      <c r="D123" s="5" t="s">
        <v>83</v>
      </c>
      <c r="E123" s="5" t="s">
        <v>5938</v>
      </c>
      <c r="F123" s="5" t="s">
        <v>26</v>
      </c>
      <c r="G123" s="5">
        <v>150</v>
      </c>
      <c r="H123" s="4" t="s">
        <v>84</v>
      </c>
      <c r="I123" s="4" t="s">
        <v>28</v>
      </c>
      <c r="J123" s="4" t="s">
        <v>41</v>
      </c>
      <c r="K123" s="4" t="s">
        <v>28</v>
      </c>
      <c r="L123" s="4" t="s">
        <v>108</v>
      </c>
      <c r="M123" s="4" t="s">
        <v>109</v>
      </c>
      <c r="N123" s="4" t="s">
        <v>69</v>
      </c>
      <c r="O123" s="4" t="s">
        <v>35</v>
      </c>
      <c r="P123" s="4">
        <v>10</v>
      </c>
      <c r="Q123" s="5" t="s">
        <v>28</v>
      </c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</row>
    <row r="124" spans="1:65" s="1" customFormat="1" ht="11.25" x14ac:dyDescent="0.2">
      <c r="A124" s="4" t="s">
        <v>22</v>
      </c>
      <c r="B124" s="5" t="s">
        <v>105</v>
      </c>
      <c r="C124" s="5" t="s">
        <v>183</v>
      </c>
      <c r="D124" s="5" t="s">
        <v>83</v>
      </c>
      <c r="E124" s="5" t="s">
        <v>5938</v>
      </c>
      <c r="F124" s="5" t="s">
        <v>26</v>
      </c>
      <c r="G124" s="5">
        <v>150</v>
      </c>
      <c r="H124" s="4" t="s">
        <v>84</v>
      </c>
      <c r="I124" s="4" t="s">
        <v>28</v>
      </c>
      <c r="J124" s="4" t="s">
        <v>41</v>
      </c>
      <c r="K124" s="4" t="s">
        <v>28</v>
      </c>
      <c r="L124" s="4" t="s">
        <v>108</v>
      </c>
      <c r="M124" s="4" t="s">
        <v>109</v>
      </c>
      <c r="N124" s="4" t="s">
        <v>69</v>
      </c>
      <c r="O124" s="4" t="s">
        <v>35</v>
      </c>
      <c r="P124" s="4">
        <v>10</v>
      </c>
      <c r="Q124" s="5" t="s">
        <v>28</v>
      </c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</row>
    <row r="125" spans="1:65" s="1" customFormat="1" ht="11.25" x14ac:dyDescent="0.2">
      <c r="A125" s="4" t="s">
        <v>22</v>
      </c>
      <c r="B125" s="5" t="s">
        <v>105</v>
      </c>
      <c r="C125" s="5" t="s">
        <v>184</v>
      </c>
      <c r="D125" s="5" t="s">
        <v>83</v>
      </c>
      <c r="E125" s="5" t="s">
        <v>5938</v>
      </c>
      <c r="F125" s="5" t="s">
        <v>26</v>
      </c>
      <c r="G125" s="5">
        <v>150</v>
      </c>
      <c r="H125" s="4" t="s">
        <v>84</v>
      </c>
      <c r="I125" s="4" t="s">
        <v>28</v>
      </c>
      <c r="J125" s="4" t="s">
        <v>41</v>
      </c>
      <c r="K125" s="4" t="s">
        <v>28</v>
      </c>
      <c r="L125" s="4" t="s">
        <v>108</v>
      </c>
      <c r="M125" s="4" t="s">
        <v>109</v>
      </c>
      <c r="N125" s="4" t="s">
        <v>69</v>
      </c>
      <c r="O125" s="4" t="s">
        <v>35</v>
      </c>
      <c r="P125" s="4">
        <v>10</v>
      </c>
      <c r="Q125" s="5" t="s">
        <v>28</v>
      </c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</row>
    <row r="126" spans="1:65" s="1" customFormat="1" ht="11.25" x14ac:dyDescent="0.2">
      <c r="A126" s="4" t="s">
        <v>22</v>
      </c>
      <c r="B126" s="5" t="s">
        <v>105</v>
      </c>
      <c r="C126" s="5" t="s">
        <v>185</v>
      </c>
      <c r="D126" s="5" t="s">
        <v>83</v>
      </c>
      <c r="E126" s="5" t="s">
        <v>5938</v>
      </c>
      <c r="F126" s="5" t="s">
        <v>26</v>
      </c>
      <c r="G126" s="5">
        <v>150</v>
      </c>
      <c r="H126" s="4" t="s">
        <v>84</v>
      </c>
      <c r="I126" s="4" t="s">
        <v>28</v>
      </c>
      <c r="J126" s="4" t="s">
        <v>41</v>
      </c>
      <c r="K126" s="4" t="s">
        <v>28</v>
      </c>
      <c r="L126" s="4" t="s">
        <v>108</v>
      </c>
      <c r="M126" s="4" t="s">
        <v>109</v>
      </c>
      <c r="N126" s="4" t="s">
        <v>69</v>
      </c>
      <c r="O126" s="4" t="s">
        <v>35</v>
      </c>
      <c r="P126" s="4">
        <v>10</v>
      </c>
      <c r="Q126" s="5" t="s">
        <v>28</v>
      </c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</row>
    <row r="127" spans="1:65" s="1" customFormat="1" ht="11.25" x14ac:dyDescent="0.2">
      <c r="A127" s="4" t="s">
        <v>22</v>
      </c>
      <c r="B127" s="5" t="s">
        <v>105</v>
      </c>
      <c r="C127" s="5" t="s">
        <v>186</v>
      </c>
      <c r="D127" s="5" t="s">
        <v>83</v>
      </c>
      <c r="E127" s="5" t="s">
        <v>5938</v>
      </c>
      <c r="F127" s="5" t="s">
        <v>26</v>
      </c>
      <c r="G127" s="5">
        <v>150</v>
      </c>
      <c r="H127" s="4" t="s">
        <v>84</v>
      </c>
      <c r="I127" s="4" t="s">
        <v>28</v>
      </c>
      <c r="J127" s="4" t="s">
        <v>41</v>
      </c>
      <c r="K127" s="4" t="s">
        <v>28</v>
      </c>
      <c r="L127" s="4" t="s">
        <v>108</v>
      </c>
      <c r="M127" s="4" t="s">
        <v>109</v>
      </c>
      <c r="N127" s="4" t="s">
        <v>69</v>
      </c>
      <c r="O127" s="4" t="s">
        <v>35</v>
      </c>
      <c r="P127" s="4">
        <v>10</v>
      </c>
      <c r="Q127" s="5" t="s">
        <v>28</v>
      </c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  <c r="BM127" s="6"/>
    </row>
    <row r="128" spans="1:65" s="1" customFormat="1" ht="11.25" x14ac:dyDescent="0.2">
      <c r="A128" s="4" t="s">
        <v>22</v>
      </c>
      <c r="B128" s="5" t="s">
        <v>105</v>
      </c>
      <c r="C128" s="5" t="s">
        <v>187</v>
      </c>
      <c r="D128" s="5" t="s">
        <v>83</v>
      </c>
      <c r="E128" s="5" t="s">
        <v>5938</v>
      </c>
      <c r="F128" s="5" t="s">
        <v>26</v>
      </c>
      <c r="G128" s="5">
        <v>150</v>
      </c>
      <c r="H128" s="4" t="s">
        <v>84</v>
      </c>
      <c r="I128" s="4" t="s">
        <v>28</v>
      </c>
      <c r="J128" s="4" t="s">
        <v>41</v>
      </c>
      <c r="K128" s="4" t="s">
        <v>28</v>
      </c>
      <c r="L128" s="4" t="s">
        <v>108</v>
      </c>
      <c r="M128" s="4" t="s">
        <v>109</v>
      </c>
      <c r="N128" s="4" t="s">
        <v>69</v>
      </c>
      <c r="O128" s="4" t="s">
        <v>35</v>
      </c>
      <c r="P128" s="4">
        <v>10</v>
      </c>
      <c r="Q128" s="5" t="s">
        <v>28</v>
      </c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</row>
    <row r="129" spans="1:65" s="1" customFormat="1" ht="11.25" x14ac:dyDescent="0.2">
      <c r="A129" s="4" t="s">
        <v>22</v>
      </c>
      <c r="B129" s="5" t="s">
        <v>105</v>
      </c>
      <c r="C129" s="5" t="s">
        <v>188</v>
      </c>
      <c r="D129" s="5" t="s">
        <v>83</v>
      </c>
      <c r="E129" s="5" t="s">
        <v>5938</v>
      </c>
      <c r="F129" s="5" t="s">
        <v>189</v>
      </c>
      <c r="G129" s="5">
        <v>500</v>
      </c>
      <c r="H129" s="4" t="s">
        <v>190</v>
      </c>
      <c r="I129" s="4" t="s">
        <v>28</v>
      </c>
      <c r="J129" s="4" t="s">
        <v>41</v>
      </c>
      <c r="K129" s="4" t="s">
        <v>28</v>
      </c>
      <c r="L129" s="4" t="s">
        <v>108</v>
      </c>
      <c r="M129" s="4" t="s">
        <v>109</v>
      </c>
      <c r="N129" s="4" t="s">
        <v>32</v>
      </c>
      <c r="O129" s="4" t="s">
        <v>35</v>
      </c>
      <c r="P129" s="4">
        <v>24</v>
      </c>
      <c r="Q129" s="5" t="s">
        <v>28</v>
      </c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</row>
    <row r="130" spans="1:65" s="1" customFormat="1" ht="11.25" x14ac:dyDescent="0.2">
      <c r="A130" s="4" t="s">
        <v>22</v>
      </c>
      <c r="B130" s="5" t="s">
        <v>105</v>
      </c>
      <c r="C130" s="5" t="s">
        <v>191</v>
      </c>
      <c r="D130" s="5" t="s">
        <v>83</v>
      </c>
      <c r="E130" s="5" t="s">
        <v>5938</v>
      </c>
      <c r="F130" s="5" t="s">
        <v>189</v>
      </c>
      <c r="G130" s="5">
        <v>500</v>
      </c>
      <c r="H130" s="4" t="s">
        <v>190</v>
      </c>
      <c r="I130" s="4" t="s">
        <v>28</v>
      </c>
      <c r="J130" s="4" t="s">
        <v>41</v>
      </c>
      <c r="K130" s="4" t="s">
        <v>28</v>
      </c>
      <c r="L130" s="4" t="s">
        <v>108</v>
      </c>
      <c r="M130" s="4" t="s">
        <v>109</v>
      </c>
      <c r="N130" s="4" t="s">
        <v>32</v>
      </c>
      <c r="O130" s="4" t="s">
        <v>35</v>
      </c>
      <c r="P130" s="4">
        <v>24</v>
      </c>
      <c r="Q130" s="5" t="s">
        <v>28</v>
      </c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</row>
    <row r="131" spans="1:65" s="1" customFormat="1" ht="11.25" x14ac:dyDescent="0.2">
      <c r="A131" s="4" t="s">
        <v>22</v>
      </c>
      <c r="B131" s="5" t="s">
        <v>105</v>
      </c>
      <c r="C131" s="5" t="s">
        <v>192</v>
      </c>
      <c r="D131" s="5" t="s">
        <v>83</v>
      </c>
      <c r="E131" s="5" t="s">
        <v>5938</v>
      </c>
      <c r="F131" s="5" t="s">
        <v>189</v>
      </c>
      <c r="G131" s="5">
        <v>500</v>
      </c>
      <c r="H131" s="4" t="s">
        <v>190</v>
      </c>
      <c r="I131" s="4" t="s">
        <v>28</v>
      </c>
      <c r="J131" s="4" t="s">
        <v>41</v>
      </c>
      <c r="K131" s="4" t="s">
        <v>28</v>
      </c>
      <c r="L131" s="4" t="s">
        <v>108</v>
      </c>
      <c r="M131" s="4" t="s">
        <v>109</v>
      </c>
      <c r="N131" s="4" t="s">
        <v>32</v>
      </c>
      <c r="O131" s="4" t="s">
        <v>35</v>
      </c>
      <c r="P131" s="4">
        <v>24</v>
      </c>
      <c r="Q131" s="5" t="s">
        <v>28</v>
      </c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</row>
    <row r="132" spans="1:65" s="1" customFormat="1" ht="11.25" x14ac:dyDescent="0.2">
      <c r="A132" s="4" t="s">
        <v>22</v>
      </c>
      <c r="B132" s="5" t="s">
        <v>105</v>
      </c>
      <c r="C132" s="5" t="s">
        <v>193</v>
      </c>
      <c r="D132" s="5" t="s">
        <v>83</v>
      </c>
      <c r="E132" s="5" t="s">
        <v>5938</v>
      </c>
      <c r="F132" s="5" t="s">
        <v>189</v>
      </c>
      <c r="G132" s="5">
        <v>500</v>
      </c>
      <c r="H132" s="4" t="s">
        <v>190</v>
      </c>
      <c r="I132" s="4" t="s">
        <v>28</v>
      </c>
      <c r="J132" s="4" t="s">
        <v>41</v>
      </c>
      <c r="K132" s="4" t="s">
        <v>28</v>
      </c>
      <c r="L132" s="4" t="s">
        <v>108</v>
      </c>
      <c r="M132" s="4" t="s">
        <v>109</v>
      </c>
      <c r="N132" s="4" t="s">
        <v>32</v>
      </c>
      <c r="O132" s="4" t="s">
        <v>35</v>
      </c>
      <c r="P132" s="4">
        <v>24</v>
      </c>
      <c r="Q132" s="5" t="s">
        <v>28</v>
      </c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6"/>
      <c r="BM132" s="6"/>
    </row>
    <row r="133" spans="1:65" s="1" customFormat="1" ht="11.25" x14ac:dyDescent="0.2">
      <c r="A133" s="4" t="s">
        <v>22</v>
      </c>
      <c r="B133" s="5" t="s">
        <v>105</v>
      </c>
      <c r="C133" s="5" t="s">
        <v>194</v>
      </c>
      <c r="D133" s="5" t="s">
        <v>83</v>
      </c>
      <c r="E133" s="5" t="s">
        <v>5938</v>
      </c>
      <c r="F133" s="5" t="s">
        <v>189</v>
      </c>
      <c r="G133" s="5">
        <v>500</v>
      </c>
      <c r="H133" s="4" t="s">
        <v>190</v>
      </c>
      <c r="I133" s="4" t="s">
        <v>28</v>
      </c>
      <c r="J133" s="4" t="s">
        <v>41</v>
      </c>
      <c r="K133" s="4" t="s">
        <v>28</v>
      </c>
      <c r="L133" s="4" t="s">
        <v>108</v>
      </c>
      <c r="M133" s="4" t="s">
        <v>109</v>
      </c>
      <c r="N133" s="4" t="s">
        <v>32</v>
      </c>
      <c r="O133" s="4" t="s">
        <v>35</v>
      </c>
      <c r="P133" s="4">
        <v>24</v>
      </c>
      <c r="Q133" s="5" t="s">
        <v>28</v>
      </c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  <c r="BM133" s="6"/>
    </row>
    <row r="134" spans="1:65" s="1" customFormat="1" ht="11.25" x14ac:dyDescent="0.2">
      <c r="A134" s="4" t="s">
        <v>22</v>
      </c>
      <c r="B134" s="5" t="s">
        <v>195</v>
      </c>
      <c r="C134" s="5" t="s">
        <v>196</v>
      </c>
      <c r="D134" s="5" t="s">
        <v>25</v>
      </c>
      <c r="E134" s="5" t="s">
        <v>5938</v>
      </c>
      <c r="F134" s="5" t="s">
        <v>26</v>
      </c>
      <c r="G134" s="5">
        <v>36</v>
      </c>
      <c r="H134" s="4" t="s">
        <v>197</v>
      </c>
      <c r="I134" s="5" t="s">
        <v>28</v>
      </c>
      <c r="J134" s="4" t="s">
        <v>29</v>
      </c>
      <c r="K134" s="4" t="s">
        <v>76</v>
      </c>
      <c r="L134" s="4"/>
      <c r="M134" s="4"/>
      <c r="N134" s="4" t="s">
        <v>32</v>
      </c>
      <c r="O134" s="4" t="s">
        <v>33</v>
      </c>
      <c r="P134" s="4">
        <v>24</v>
      </c>
      <c r="Q134" s="5" t="s">
        <v>28</v>
      </c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</row>
    <row r="135" spans="1:65" s="1" customFormat="1" ht="11.25" x14ac:dyDescent="0.2">
      <c r="A135" s="4" t="s">
        <v>22</v>
      </c>
      <c r="B135" s="5" t="s">
        <v>195</v>
      </c>
      <c r="C135" s="5" t="s">
        <v>198</v>
      </c>
      <c r="D135" s="5" t="s">
        <v>25</v>
      </c>
      <c r="E135" s="5" t="s">
        <v>5939</v>
      </c>
      <c r="F135" s="5" t="s">
        <v>26</v>
      </c>
      <c r="G135" s="5">
        <v>31</v>
      </c>
      <c r="H135" s="4" t="s">
        <v>197</v>
      </c>
      <c r="I135" s="5" t="s">
        <v>28</v>
      </c>
      <c r="J135" s="4" t="s">
        <v>29</v>
      </c>
      <c r="K135" s="4" t="s">
        <v>76</v>
      </c>
      <c r="L135" s="4"/>
      <c r="M135" s="4"/>
      <c r="N135" s="4" t="s">
        <v>32</v>
      </c>
      <c r="O135" s="4" t="s">
        <v>33</v>
      </c>
      <c r="P135" s="4">
        <v>24</v>
      </c>
      <c r="Q135" s="5" t="s">
        <v>28</v>
      </c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  <c r="BM135" s="6"/>
    </row>
    <row r="136" spans="1:65" s="1" customFormat="1" ht="11.25" x14ac:dyDescent="0.2">
      <c r="A136" s="4" t="s">
        <v>22</v>
      </c>
      <c r="B136" s="5" t="s">
        <v>195</v>
      </c>
      <c r="C136" s="5" t="s">
        <v>199</v>
      </c>
      <c r="D136" s="5" t="s">
        <v>25</v>
      </c>
      <c r="E136" s="5" t="s">
        <v>5939</v>
      </c>
      <c r="F136" s="5" t="s">
        <v>26</v>
      </c>
      <c r="G136" s="5">
        <v>41</v>
      </c>
      <c r="H136" s="4" t="s">
        <v>197</v>
      </c>
      <c r="I136" s="5" t="s">
        <v>28</v>
      </c>
      <c r="J136" s="4" t="s">
        <v>29</v>
      </c>
      <c r="K136" s="4" t="s">
        <v>76</v>
      </c>
      <c r="L136" s="4"/>
      <c r="M136" s="4"/>
      <c r="N136" s="4" t="s">
        <v>32</v>
      </c>
      <c r="O136" s="4" t="s">
        <v>33</v>
      </c>
      <c r="P136" s="4">
        <v>24</v>
      </c>
      <c r="Q136" s="5" t="s">
        <v>28</v>
      </c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  <c r="BM136" s="6"/>
    </row>
    <row r="137" spans="1:65" s="1" customFormat="1" ht="11.25" x14ac:dyDescent="0.2">
      <c r="A137" s="4" t="s">
        <v>22</v>
      </c>
      <c r="B137" s="5" t="s">
        <v>195</v>
      </c>
      <c r="C137" s="5" t="s">
        <v>200</v>
      </c>
      <c r="D137" s="5" t="s">
        <v>25</v>
      </c>
      <c r="E137" s="5" t="s">
        <v>5939</v>
      </c>
      <c r="F137" s="5" t="s">
        <v>26</v>
      </c>
      <c r="G137" s="5">
        <v>36</v>
      </c>
      <c r="H137" s="4" t="s">
        <v>197</v>
      </c>
      <c r="I137" s="4" t="s">
        <v>28</v>
      </c>
      <c r="J137" s="5" t="s">
        <v>29</v>
      </c>
      <c r="K137" s="4" t="s">
        <v>28</v>
      </c>
      <c r="L137" s="4" t="s">
        <v>108</v>
      </c>
      <c r="M137" s="4" t="s">
        <v>201</v>
      </c>
      <c r="N137" s="4" t="s">
        <v>32</v>
      </c>
      <c r="O137" s="4" t="s">
        <v>33</v>
      </c>
      <c r="P137" s="4">
        <v>24</v>
      </c>
      <c r="Q137" s="5" t="s">
        <v>28</v>
      </c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</row>
    <row r="138" spans="1:65" s="1" customFormat="1" ht="11.25" x14ac:dyDescent="0.2">
      <c r="A138" s="4" t="s">
        <v>22</v>
      </c>
      <c r="B138" s="5" t="s">
        <v>195</v>
      </c>
      <c r="C138" s="5" t="s">
        <v>202</v>
      </c>
      <c r="D138" s="5" t="s">
        <v>25</v>
      </c>
      <c r="E138" s="5" t="s">
        <v>5938</v>
      </c>
      <c r="F138" s="5" t="s">
        <v>26</v>
      </c>
      <c r="G138" s="5">
        <v>35</v>
      </c>
      <c r="H138" s="4" t="s">
        <v>197</v>
      </c>
      <c r="I138" s="4" t="s">
        <v>28</v>
      </c>
      <c r="J138" s="5" t="s">
        <v>29</v>
      </c>
      <c r="K138" s="4" t="s">
        <v>76</v>
      </c>
      <c r="L138" s="4"/>
      <c r="M138" s="4"/>
      <c r="N138" s="4" t="s">
        <v>32</v>
      </c>
      <c r="O138" s="4" t="s">
        <v>33</v>
      </c>
      <c r="P138" s="4">
        <v>24</v>
      </c>
      <c r="Q138" s="5" t="s">
        <v>28</v>
      </c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</row>
    <row r="139" spans="1:65" s="1" customFormat="1" ht="11.25" x14ac:dyDescent="0.2">
      <c r="A139" s="4" t="s">
        <v>22</v>
      </c>
      <c r="B139" s="5" t="s">
        <v>195</v>
      </c>
      <c r="C139" s="5" t="s">
        <v>203</v>
      </c>
      <c r="D139" s="5" t="s">
        <v>25</v>
      </c>
      <c r="E139" s="5" t="s">
        <v>5939</v>
      </c>
      <c r="F139" s="5" t="s">
        <v>26</v>
      </c>
      <c r="G139" s="5">
        <v>38</v>
      </c>
      <c r="H139" s="4" t="s">
        <v>197</v>
      </c>
      <c r="I139" s="4" t="s">
        <v>28</v>
      </c>
      <c r="J139" s="5" t="s">
        <v>29</v>
      </c>
      <c r="K139" s="4" t="s">
        <v>28</v>
      </c>
      <c r="L139" s="4" t="s">
        <v>30</v>
      </c>
      <c r="M139" s="4" t="s">
        <v>204</v>
      </c>
      <c r="N139" s="4" t="s">
        <v>32</v>
      </c>
      <c r="O139" s="4" t="s">
        <v>33</v>
      </c>
      <c r="P139" s="4">
        <v>24</v>
      </c>
      <c r="Q139" s="5" t="s">
        <v>28</v>
      </c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  <c r="BM139" s="6"/>
    </row>
    <row r="140" spans="1:65" s="1" customFormat="1" ht="11.25" x14ac:dyDescent="0.2">
      <c r="A140" s="4" t="s">
        <v>22</v>
      </c>
      <c r="B140" s="5" t="s">
        <v>195</v>
      </c>
      <c r="C140" s="5" t="s">
        <v>205</v>
      </c>
      <c r="D140" s="5" t="s">
        <v>25</v>
      </c>
      <c r="E140" s="5" t="s">
        <v>5938</v>
      </c>
      <c r="F140" s="5" t="s">
        <v>26</v>
      </c>
      <c r="G140" s="5">
        <v>36</v>
      </c>
      <c r="H140" s="4" t="s">
        <v>197</v>
      </c>
      <c r="I140" s="4" t="s">
        <v>28</v>
      </c>
      <c r="J140" s="5" t="s">
        <v>29</v>
      </c>
      <c r="K140" s="4" t="s">
        <v>76</v>
      </c>
      <c r="L140" s="4"/>
      <c r="M140" s="4"/>
      <c r="N140" s="4" t="s">
        <v>32</v>
      </c>
      <c r="O140" s="4" t="s">
        <v>33</v>
      </c>
      <c r="P140" s="4">
        <v>24</v>
      </c>
      <c r="Q140" s="5" t="s">
        <v>28</v>
      </c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  <c r="BM140" s="6"/>
    </row>
    <row r="141" spans="1:65" s="1" customFormat="1" ht="11.25" x14ac:dyDescent="0.2">
      <c r="A141" s="4" t="s">
        <v>22</v>
      </c>
      <c r="B141" s="5" t="s">
        <v>195</v>
      </c>
      <c r="C141" s="5" t="s">
        <v>206</v>
      </c>
      <c r="D141" s="5" t="s">
        <v>25</v>
      </c>
      <c r="E141" s="5" t="s">
        <v>5938</v>
      </c>
      <c r="F141" s="5" t="s">
        <v>26</v>
      </c>
      <c r="G141" s="5">
        <v>37</v>
      </c>
      <c r="H141" s="4" t="s">
        <v>197</v>
      </c>
      <c r="I141" s="4" t="s">
        <v>28</v>
      </c>
      <c r="J141" s="5" t="s">
        <v>29</v>
      </c>
      <c r="K141" s="4" t="s">
        <v>28</v>
      </c>
      <c r="L141" s="4" t="s">
        <v>30</v>
      </c>
      <c r="M141" s="4" t="s">
        <v>204</v>
      </c>
      <c r="N141" s="4" t="s">
        <v>32</v>
      </c>
      <c r="O141" s="4" t="s">
        <v>33</v>
      </c>
      <c r="P141" s="4">
        <v>24</v>
      </c>
      <c r="Q141" s="5" t="s">
        <v>28</v>
      </c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</row>
    <row r="142" spans="1:65" s="1" customFormat="1" ht="11.25" x14ac:dyDescent="0.2">
      <c r="A142" s="4" t="s">
        <v>22</v>
      </c>
      <c r="B142" s="5" t="s">
        <v>195</v>
      </c>
      <c r="C142" s="5" t="s">
        <v>207</v>
      </c>
      <c r="D142" s="5" t="s">
        <v>208</v>
      </c>
      <c r="E142" s="5" t="s">
        <v>5938</v>
      </c>
      <c r="F142" s="5" t="s">
        <v>26</v>
      </c>
      <c r="G142" s="5">
        <v>40</v>
      </c>
      <c r="H142" s="4" t="s">
        <v>197</v>
      </c>
      <c r="I142" s="4" t="s">
        <v>28</v>
      </c>
      <c r="J142" s="5" t="s">
        <v>29</v>
      </c>
      <c r="K142" s="4" t="s">
        <v>28</v>
      </c>
      <c r="L142" s="4" t="s">
        <v>30</v>
      </c>
      <c r="M142" s="4" t="s">
        <v>204</v>
      </c>
      <c r="N142" s="4" t="s">
        <v>32</v>
      </c>
      <c r="O142" s="4" t="s">
        <v>33</v>
      </c>
      <c r="P142" s="4">
        <v>24</v>
      </c>
      <c r="Q142" s="5" t="s">
        <v>28</v>
      </c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</row>
    <row r="143" spans="1:65" s="1" customFormat="1" ht="11.25" x14ac:dyDescent="0.2">
      <c r="A143" s="4" t="s">
        <v>22</v>
      </c>
      <c r="B143" s="5" t="s">
        <v>195</v>
      </c>
      <c r="C143" s="5" t="s">
        <v>209</v>
      </c>
      <c r="D143" s="5" t="s">
        <v>25</v>
      </c>
      <c r="E143" s="5" t="s">
        <v>5938</v>
      </c>
      <c r="F143" s="5" t="s">
        <v>26</v>
      </c>
      <c r="G143" s="5">
        <v>35</v>
      </c>
      <c r="H143" s="4" t="s">
        <v>197</v>
      </c>
      <c r="I143" s="4" t="s">
        <v>28</v>
      </c>
      <c r="J143" s="5" t="s">
        <v>29</v>
      </c>
      <c r="K143" s="4" t="s">
        <v>28</v>
      </c>
      <c r="L143" s="4" t="s">
        <v>108</v>
      </c>
      <c r="M143" s="4" t="s">
        <v>201</v>
      </c>
      <c r="N143" s="4" t="s">
        <v>32</v>
      </c>
      <c r="O143" s="4" t="s">
        <v>33</v>
      </c>
      <c r="P143" s="4">
        <v>24</v>
      </c>
      <c r="Q143" s="5" t="s">
        <v>28</v>
      </c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/>
      <c r="BM143" s="6"/>
    </row>
    <row r="144" spans="1:65" s="1" customFormat="1" ht="11.25" x14ac:dyDescent="0.2">
      <c r="A144" s="4" t="s">
        <v>22</v>
      </c>
      <c r="B144" s="5" t="s">
        <v>195</v>
      </c>
      <c r="C144" s="5" t="s">
        <v>210</v>
      </c>
      <c r="D144" s="5" t="s">
        <v>25</v>
      </c>
      <c r="E144" s="5" t="s">
        <v>5938</v>
      </c>
      <c r="F144" s="5" t="s">
        <v>26</v>
      </c>
      <c r="G144" s="5">
        <v>36</v>
      </c>
      <c r="H144" s="4" t="s">
        <v>197</v>
      </c>
      <c r="I144" s="4" t="s">
        <v>28</v>
      </c>
      <c r="J144" s="5" t="s">
        <v>29</v>
      </c>
      <c r="K144" s="4" t="s">
        <v>76</v>
      </c>
      <c r="L144" s="4"/>
      <c r="M144" s="4"/>
      <c r="N144" s="4" t="s">
        <v>32</v>
      </c>
      <c r="O144" s="4" t="s">
        <v>33</v>
      </c>
      <c r="P144" s="4">
        <v>24</v>
      </c>
      <c r="Q144" s="5" t="s">
        <v>28</v>
      </c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  <c r="BM144" s="6"/>
    </row>
    <row r="145" spans="1:65" s="1" customFormat="1" ht="11.25" x14ac:dyDescent="0.2">
      <c r="A145" s="4" t="s">
        <v>22</v>
      </c>
      <c r="B145" s="5" t="s">
        <v>195</v>
      </c>
      <c r="C145" s="5" t="s">
        <v>211</v>
      </c>
      <c r="D145" s="5" t="s">
        <v>25</v>
      </c>
      <c r="E145" s="5" t="s">
        <v>5939</v>
      </c>
      <c r="F145" s="5" t="s">
        <v>26</v>
      </c>
      <c r="G145" s="5">
        <v>36</v>
      </c>
      <c r="H145" s="4" t="s">
        <v>197</v>
      </c>
      <c r="I145" s="4" t="s">
        <v>28</v>
      </c>
      <c r="J145" s="5" t="s">
        <v>29</v>
      </c>
      <c r="K145" s="4" t="s">
        <v>28</v>
      </c>
      <c r="L145" s="4" t="s">
        <v>30</v>
      </c>
      <c r="M145" s="4" t="s">
        <v>204</v>
      </c>
      <c r="N145" s="4" t="s">
        <v>32</v>
      </c>
      <c r="O145" s="4" t="s">
        <v>33</v>
      </c>
      <c r="P145" s="4">
        <v>24</v>
      </c>
      <c r="Q145" s="5" t="s">
        <v>28</v>
      </c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</row>
    <row r="146" spans="1:65" s="1" customFormat="1" ht="11.25" x14ac:dyDescent="0.2">
      <c r="A146" s="4" t="s">
        <v>22</v>
      </c>
      <c r="B146" s="5" t="s">
        <v>195</v>
      </c>
      <c r="C146" s="5" t="s">
        <v>212</v>
      </c>
      <c r="D146" s="5" t="s">
        <v>25</v>
      </c>
      <c r="E146" s="5" t="s">
        <v>5939</v>
      </c>
      <c r="F146" s="5" t="s">
        <v>26</v>
      </c>
      <c r="G146" s="5">
        <v>33</v>
      </c>
      <c r="H146" s="4" t="s">
        <v>197</v>
      </c>
      <c r="I146" s="4" t="s">
        <v>28</v>
      </c>
      <c r="J146" s="5" t="s">
        <v>29</v>
      </c>
      <c r="K146" s="4" t="s">
        <v>76</v>
      </c>
      <c r="L146" s="4"/>
      <c r="M146" s="4"/>
      <c r="N146" s="4" t="s">
        <v>32</v>
      </c>
      <c r="O146" s="4" t="s">
        <v>33</v>
      </c>
      <c r="P146" s="4">
        <v>24</v>
      </c>
      <c r="Q146" s="5" t="s">
        <v>28</v>
      </c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</row>
    <row r="147" spans="1:65" s="1" customFormat="1" ht="11.25" x14ac:dyDescent="0.2">
      <c r="A147" s="4" t="s">
        <v>22</v>
      </c>
      <c r="B147" s="5" t="s">
        <v>195</v>
      </c>
      <c r="C147" s="5" t="s">
        <v>213</v>
      </c>
      <c r="D147" s="5" t="s">
        <v>208</v>
      </c>
      <c r="E147" s="5" t="s">
        <v>5938</v>
      </c>
      <c r="F147" s="5" t="s">
        <v>26</v>
      </c>
      <c r="G147" s="5">
        <v>81</v>
      </c>
      <c r="H147" s="4" t="s">
        <v>197</v>
      </c>
      <c r="I147" s="4" t="s">
        <v>28</v>
      </c>
      <c r="J147" s="5" t="s">
        <v>29</v>
      </c>
      <c r="K147" s="4" t="s">
        <v>76</v>
      </c>
      <c r="L147" s="4"/>
      <c r="M147" s="4"/>
      <c r="N147" s="4" t="s">
        <v>32</v>
      </c>
      <c r="O147" s="4" t="s">
        <v>33</v>
      </c>
      <c r="P147" s="4">
        <v>24</v>
      </c>
      <c r="Q147" s="5" t="s">
        <v>28</v>
      </c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</row>
    <row r="148" spans="1:65" s="1" customFormat="1" ht="11.25" x14ac:dyDescent="0.2">
      <c r="A148" s="4" t="s">
        <v>22</v>
      </c>
      <c r="B148" s="5" t="s">
        <v>195</v>
      </c>
      <c r="C148" s="5" t="s">
        <v>214</v>
      </c>
      <c r="D148" s="5" t="s">
        <v>25</v>
      </c>
      <c r="E148" s="5" t="s">
        <v>5939</v>
      </c>
      <c r="F148" s="5" t="s">
        <v>26</v>
      </c>
      <c r="G148" s="5">
        <v>36</v>
      </c>
      <c r="H148" s="4" t="s">
        <v>197</v>
      </c>
      <c r="I148" s="5" t="s">
        <v>28</v>
      </c>
      <c r="J148" s="4" t="s">
        <v>29</v>
      </c>
      <c r="K148" s="4" t="s">
        <v>76</v>
      </c>
      <c r="L148" s="4"/>
      <c r="M148" s="4"/>
      <c r="N148" s="4" t="s">
        <v>32</v>
      </c>
      <c r="O148" s="4" t="s">
        <v>33</v>
      </c>
      <c r="P148" s="4">
        <v>24</v>
      </c>
      <c r="Q148" s="5" t="s">
        <v>28</v>
      </c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</row>
    <row r="149" spans="1:65" s="1" customFormat="1" ht="11.25" x14ac:dyDescent="0.2">
      <c r="A149" s="4" t="s">
        <v>22</v>
      </c>
      <c r="B149" s="5" t="s">
        <v>195</v>
      </c>
      <c r="C149" s="5" t="s">
        <v>215</v>
      </c>
      <c r="D149" s="5" t="s">
        <v>25</v>
      </c>
      <c r="E149" s="5" t="s">
        <v>5938</v>
      </c>
      <c r="F149" s="5" t="s">
        <v>26</v>
      </c>
      <c r="G149" s="5">
        <v>30</v>
      </c>
      <c r="H149" s="4" t="s">
        <v>197</v>
      </c>
      <c r="I149" s="5" t="s">
        <v>28</v>
      </c>
      <c r="J149" s="4" t="s">
        <v>29</v>
      </c>
      <c r="K149" s="4" t="s">
        <v>76</v>
      </c>
      <c r="L149" s="4"/>
      <c r="M149" s="4"/>
      <c r="N149" s="4" t="s">
        <v>32</v>
      </c>
      <c r="O149" s="4" t="s">
        <v>33</v>
      </c>
      <c r="P149" s="4">
        <v>24</v>
      </c>
      <c r="Q149" s="5" t="s">
        <v>28</v>
      </c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  <c r="BM149" s="6"/>
    </row>
    <row r="150" spans="1:65" s="1" customFormat="1" ht="11.25" x14ac:dyDescent="0.2">
      <c r="A150" s="4" t="s">
        <v>22</v>
      </c>
      <c r="B150" s="5" t="s">
        <v>195</v>
      </c>
      <c r="C150" s="5" t="s">
        <v>216</v>
      </c>
      <c r="D150" s="5" t="s">
        <v>25</v>
      </c>
      <c r="E150" s="5" t="s">
        <v>5939</v>
      </c>
      <c r="F150" s="5" t="s">
        <v>26</v>
      </c>
      <c r="G150" s="5">
        <v>37</v>
      </c>
      <c r="H150" s="4" t="s">
        <v>197</v>
      </c>
      <c r="I150" s="5" t="s">
        <v>28</v>
      </c>
      <c r="J150" s="4" t="s">
        <v>29</v>
      </c>
      <c r="K150" s="4" t="s">
        <v>76</v>
      </c>
      <c r="L150" s="4"/>
      <c r="M150" s="4"/>
      <c r="N150" s="4" t="s">
        <v>32</v>
      </c>
      <c r="O150" s="4" t="s">
        <v>33</v>
      </c>
      <c r="P150" s="4">
        <v>24</v>
      </c>
      <c r="Q150" s="5" t="s">
        <v>28</v>
      </c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  <c r="BM150" s="6"/>
    </row>
    <row r="151" spans="1:65" s="1" customFormat="1" ht="11.25" x14ac:dyDescent="0.2">
      <c r="A151" s="4" t="s">
        <v>22</v>
      </c>
      <c r="B151" s="5" t="s">
        <v>195</v>
      </c>
      <c r="C151" s="5" t="s">
        <v>217</v>
      </c>
      <c r="D151" s="5" t="s">
        <v>25</v>
      </c>
      <c r="E151" s="5" t="s">
        <v>5939</v>
      </c>
      <c r="F151" s="5" t="s">
        <v>26</v>
      </c>
      <c r="G151" s="5">
        <v>36</v>
      </c>
      <c r="H151" s="4" t="s">
        <v>197</v>
      </c>
      <c r="I151" s="4" t="s">
        <v>28</v>
      </c>
      <c r="J151" s="5" t="s">
        <v>29</v>
      </c>
      <c r="K151" s="4" t="s">
        <v>76</v>
      </c>
      <c r="L151" s="4"/>
      <c r="M151" s="4"/>
      <c r="N151" s="4" t="s">
        <v>32</v>
      </c>
      <c r="O151" s="4" t="s">
        <v>33</v>
      </c>
      <c r="P151" s="4">
        <v>24</v>
      </c>
      <c r="Q151" s="5" t="s">
        <v>28</v>
      </c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6"/>
      <c r="BL151" s="6"/>
      <c r="BM151" s="6"/>
    </row>
    <row r="152" spans="1:65" s="1" customFormat="1" ht="11.25" x14ac:dyDescent="0.2">
      <c r="A152" s="4" t="s">
        <v>22</v>
      </c>
      <c r="B152" s="5" t="s">
        <v>195</v>
      </c>
      <c r="C152" s="5" t="s">
        <v>218</v>
      </c>
      <c r="D152" s="5" t="s">
        <v>25</v>
      </c>
      <c r="E152" s="5" t="s">
        <v>5938</v>
      </c>
      <c r="F152" s="5" t="s">
        <v>26</v>
      </c>
      <c r="G152" s="5">
        <v>35</v>
      </c>
      <c r="H152" s="4" t="s">
        <v>197</v>
      </c>
      <c r="I152" s="4" t="s">
        <v>28</v>
      </c>
      <c r="J152" s="5" t="s">
        <v>29</v>
      </c>
      <c r="K152" s="4" t="s">
        <v>76</v>
      </c>
      <c r="L152" s="4"/>
      <c r="M152" s="4"/>
      <c r="N152" s="4" t="s">
        <v>32</v>
      </c>
      <c r="O152" s="4" t="s">
        <v>33</v>
      </c>
      <c r="P152" s="4">
        <v>24</v>
      </c>
      <c r="Q152" s="5" t="s">
        <v>28</v>
      </c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6"/>
      <c r="BM152" s="6"/>
    </row>
    <row r="153" spans="1:65" s="1" customFormat="1" ht="11.25" x14ac:dyDescent="0.2">
      <c r="A153" s="4" t="s">
        <v>22</v>
      </c>
      <c r="B153" s="5" t="s">
        <v>195</v>
      </c>
      <c r="C153" s="5" t="s">
        <v>219</v>
      </c>
      <c r="D153" s="5" t="s">
        <v>25</v>
      </c>
      <c r="E153" s="5" t="s">
        <v>5939</v>
      </c>
      <c r="F153" s="5" t="s">
        <v>26</v>
      </c>
      <c r="G153" s="5">
        <v>32</v>
      </c>
      <c r="H153" s="4" t="s">
        <v>197</v>
      </c>
      <c r="I153" s="4" t="s">
        <v>28</v>
      </c>
      <c r="J153" s="5" t="s">
        <v>29</v>
      </c>
      <c r="K153" s="4" t="s">
        <v>28</v>
      </c>
      <c r="L153" s="4" t="s">
        <v>30</v>
      </c>
      <c r="M153" s="4" t="s">
        <v>204</v>
      </c>
      <c r="N153" s="4" t="s">
        <v>32</v>
      </c>
      <c r="O153" s="4" t="s">
        <v>33</v>
      </c>
      <c r="P153" s="4">
        <v>24</v>
      </c>
      <c r="Q153" s="5" t="s">
        <v>28</v>
      </c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6"/>
      <c r="BL153" s="6"/>
      <c r="BM153" s="6"/>
    </row>
    <row r="154" spans="1:65" s="1" customFormat="1" ht="11.25" x14ac:dyDescent="0.2">
      <c r="A154" s="4" t="s">
        <v>22</v>
      </c>
      <c r="B154" s="5" t="s">
        <v>195</v>
      </c>
      <c r="C154" s="5" t="s">
        <v>220</v>
      </c>
      <c r="D154" s="5" t="s">
        <v>25</v>
      </c>
      <c r="E154" s="5" t="s">
        <v>5938</v>
      </c>
      <c r="F154" s="5" t="s">
        <v>26</v>
      </c>
      <c r="G154" s="5">
        <v>34</v>
      </c>
      <c r="H154" s="4" t="s">
        <v>197</v>
      </c>
      <c r="I154" s="5" t="s">
        <v>28</v>
      </c>
      <c r="J154" s="4" t="s">
        <v>29</v>
      </c>
      <c r="K154" s="4" t="s">
        <v>76</v>
      </c>
      <c r="L154" s="4"/>
      <c r="M154" s="4"/>
      <c r="N154" s="4" t="s">
        <v>32</v>
      </c>
      <c r="O154" s="4" t="s">
        <v>33</v>
      </c>
      <c r="P154" s="4">
        <v>24</v>
      </c>
      <c r="Q154" s="5" t="s">
        <v>28</v>
      </c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6"/>
      <c r="BL154" s="6"/>
      <c r="BM154" s="6"/>
    </row>
    <row r="155" spans="1:65" s="1" customFormat="1" ht="11.25" x14ac:dyDescent="0.2">
      <c r="A155" s="4" t="s">
        <v>22</v>
      </c>
      <c r="B155" s="5" t="s">
        <v>195</v>
      </c>
      <c r="C155" s="5" t="s">
        <v>221</v>
      </c>
      <c r="D155" s="5" t="s">
        <v>25</v>
      </c>
      <c r="E155" s="5" t="s">
        <v>5938</v>
      </c>
      <c r="F155" s="5" t="s">
        <v>26</v>
      </c>
      <c r="G155" s="5">
        <v>38</v>
      </c>
      <c r="H155" s="4" t="s">
        <v>197</v>
      </c>
      <c r="I155" s="5" t="s">
        <v>28</v>
      </c>
      <c r="J155" s="4" t="s">
        <v>29</v>
      </c>
      <c r="K155" s="4" t="s">
        <v>76</v>
      </c>
      <c r="L155" s="4"/>
      <c r="M155" s="4"/>
      <c r="N155" s="4" t="s">
        <v>32</v>
      </c>
      <c r="O155" s="4" t="s">
        <v>33</v>
      </c>
      <c r="P155" s="4">
        <v>24</v>
      </c>
      <c r="Q155" s="5" t="s">
        <v>28</v>
      </c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6"/>
      <c r="BL155" s="6"/>
      <c r="BM155" s="6"/>
    </row>
    <row r="156" spans="1:65" s="1" customFormat="1" ht="11.25" x14ac:dyDescent="0.2">
      <c r="A156" s="4" t="s">
        <v>22</v>
      </c>
      <c r="B156" s="5" t="s">
        <v>195</v>
      </c>
      <c r="C156" s="5" t="s">
        <v>222</v>
      </c>
      <c r="D156" s="5" t="s">
        <v>38</v>
      </c>
      <c r="E156" s="5" t="s">
        <v>5938</v>
      </c>
      <c r="F156" s="5" t="s">
        <v>26</v>
      </c>
      <c r="G156" s="5">
        <v>180</v>
      </c>
      <c r="H156" s="4" t="s">
        <v>223</v>
      </c>
      <c r="I156" s="4" t="s">
        <v>28</v>
      </c>
      <c r="J156" s="5" t="s">
        <v>29</v>
      </c>
      <c r="K156" s="4" t="s">
        <v>28</v>
      </c>
      <c r="L156" s="4" t="s">
        <v>30</v>
      </c>
      <c r="M156" s="4" t="s">
        <v>224</v>
      </c>
      <c r="N156" s="4" t="s">
        <v>32</v>
      </c>
      <c r="O156" s="4" t="s">
        <v>33</v>
      </c>
      <c r="P156" s="4">
        <v>24</v>
      </c>
      <c r="Q156" s="5" t="s">
        <v>28</v>
      </c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6"/>
      <c r="BL156" s="6"/>
      <c r="BM156" s="6"/>
    </row>
    <row r="157" spans="1:65" s="1" customFormat="1" ht="11.25" x14ac:dyDescent="0.2">
      <c r="A157" s="4" t="s">
        <v>22</v>
      </c>
      <c r="B157" s="5" t="s">
        <v>195</v>
      </c>
      <c r="C157" s="5" t="s">
        <v>225</v>
      </c>
      <c r="D157" s="5" t="s">
        <v>38</v>
      </c>
      <c r="E157" s="5" t="s">
        <v>5939</v>
      </c>
      <c r="F157" s="5" t="s">
        <v>26</v>
      </c>
      <c r="G157" s="5">
        <v>184</v>
      </c>
      <c r="H157" s="4" t="s">
        <v>223</v>
      </c>
      <c r="I157" s="4" t="s">
        <v>28</v>
      </c>
      <c r="J157" s="5" t="s">
        <v>29</v>
      </c>
      <c r="K157" s="4" t="s">
        <v>76</v>
      </c>
      <c r="L157" s="4"/>
      <c r="M157" s="4"/>
      <c r="N157" s="4" t="s">
        <v>32</v>
      </c>
      <c r="O157" s="4" t="s">
        <v>33</v>
      </c>
      <c r="P157" s="4">
        <v>24</v>
      </c>
      <c r="Q157" s="5" t="s">
        <v>28</v>
      </c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6"/>
      <c r="BL157" s="6"/>
      <c r="BM157" s="6"/>
    </row>
    <row r="158" spans="1:65" s="1" customFormat="1" ht="11.25" x14ac:dyDescent="0.2">
      <c r="A158" s="4" t="s">
        <v>22</v>
      </c>
      <c r="B158" s="5" t="s">
        <v>195</v>
      </c>
      <c r="C158" s="5" t="s">
        <v>226</v>
      </c>
      <c r="D158" s="5" t="s">
        <v>38</v>
      </c>
      <c r="E158" s="5" t="s">
        <v>5938</v>
      </c>
      <c r="F158" s="5" t="s">
        <v>26</v>
      </c>
      <c r="G158" s="5">
        <v>186</v>
      </c>
      <c r="H158" s="4" t="s">
        <v>223</v>
      </c>
      <c r="I158" s="4" t="s">
        <v>28</v>
      </c>
      <c r="J158" s="5" t="s">
        <v>29</v>
      </c>
      <c r="K158" s="4" t="s">
        <v>28</v>
      </c>
      <c r="L158" s="4" t="s">
        <v>30</v>
      </c>
      <c r="M158" s="4" t="s">
        <v>224</v>
      </c>
      <c r="N158" s="4" t="s">
        <v>32</v>
      </c>
      <c r="O158" s="4" t="s">
        <v>33</v>
      </c>
      <c r="P158" s="4">
        <v>24</v>
      </c>
      <c r="Q158" s="5" t="s">
        <v>28</v>
      </c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  <c r="BK158" s="6"/>
      <c r="BL158" s="6"/>
      <c r="BM158" s="6"/>
    </row>
    <row r="159" spans="1:65" s="1" customFormat="1" ht="11.25" x14ac:dyDescent="0.2">
      <c r="A159" s="4" t="s">
        <v>22</v>
      </c>
      <c r="B159" s="5" t="s">
        <v>195</v>
      </c>
      <c r="C159" s="5" t="s">
        <v>227</v>
      </c>
      <c r="D159" s="5" t="s">
        <v>38</v>
      </c>
      <c r="E159" s="5" t="s">
        <v>5938</v>
      </c>
      <c r="F159" s="5" t="s">
        <v>26</v>
      </c>
      <c r="G159" s="5">
        <v>185</v>
      </c>
      <c r="H159" s="4" t="s">
        <v>223</v>
      </c>
      <c r="I159" s="4" t="s">
        <v>28</v>
      </c>
      <c r="J159" s="5" t="s">
        <v>29</v>
      </c>
      <c r="K159" s="4" t="s">
        <v>76</v>
      </c>
      <c r="L159" s="4"/>
      <c r="M159" s="4"/>
      <c r="N159" s="4" t="s">
        <v>32</v>
      </c>
      <c r="O159" s="4" t="s">
        <v>33</v>
      </c>
      <c r="P159" s="4">
        <v>24</v>
      </c>
      <c r="Q159" s="5" t="s">
        <v>28</v>
      </c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6"/>
      <c r="BL159" s="6"/>
      <c r="BM159" s="6"/>
    </row>
    <row r="160" spans="1:65" s="1" customFormat="1" ht="11.25" x14ac:dyDescent="0.2">
      <c r="A160" s="4" t="s">
        <v>22</v>
      </c>
      <c r="B160" s="5" t="s">
        <v>195</v>
      </c>
      <c r="C160" s="5" t="s">
        <v>228</v>
      </c>
      <c r="D160" s="5" t="s">
        <v>38</v>
      </c>
      <c r="E160" s="5" t="s">
        <v>5938</v>
      </c>
      <c r="F160" s="5" t="s">
        <v>26</v>
      </c>
      <c r="G160" s="5">
        <v>183</v>
      </c>
      <c r="H160" s="4" t="s">
        <v>223</v>
      </c>
      <c r="I160" s="4" t="s">
        <v>28</v>
      </c>
      <c r="J160" s="5" t="s">
        <v>29</v>
      </c>
      <c r="K160" s="4" t="s">
        <v>28</v>
      </c>
      <c r="L160" s="4" t="s">
        <v>30</v>
      </c>
      <c r="M160" s="4" t="s">
        <v>224</v>
      </c>
      <c r="N160" s="4" t="s">
        <v>32</v>
      </c>
      <c r="O160" s="4" t="s">
        <v>33</v>
      </c>
      <c r="P160" s="4">
        <v>24</v>
      </c>
      <c r="Q160" s="5" t="s">
        <v>28</v>
      </c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6"/>
      <c r="BL160" s="6"/>
      <c r="BM160" s="6"/>
    </row>
    <row r="161" spans="1:65" s="1" customFormat="1" ht="11.25" x14ac:dyDescent="0.2">
      <c r="A161" s="4" t="s">
        <v>22</v>
      </c>
      <c r="B161" s="5" t="s">
        <v>195</v>
      </c>
      <c r="C161" s="5" t="s">
        <v>229</v>
      </c>
      <c r="D161" s="5" t="s">
        <v>119</v>
      </c>
      <c r="E161" s="5" t="s">
        <v>5938</v>
      </c>
      <c r="F161" s="5" t="s">
        <v>26</v>
      </c>
      <c r="G161" s="5">
        <v>160</v>
      </c>
      <c r="H161" s="4" t="s">
        <v>223</v>
      </c>
      <c r="I161" s="4" t="s">
        <v>28</v>
      </c>
      <c r="J161" s="5" t="s">
        <v>29</v>
      </c>
      <c r="K161" s="4" t="s">
        <v>28</v>
      </c>
      <c r="L161" s="4" t="s">
        <v>30</v>
      </c>
      <c r="M161" s="4" t="s">
        <v>224</v>
      </c>
      <c r="N161" s="4" t="s">
        <v>32</v>
      </c>
      <c r="O161" s="4" t="s">
        <v>33</v>
      </c>
      <c r="P161" s="4">
        <v>24</v>
      </c>
      <c r="Q161" s="5" t="s">
        <v>28</v>
      </c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  <c r="BK161" s="6"/>
      <c r="BL161" s="6"/>
      <c r="BM161" s="6"/>
    </row>
    <row r="162" spans="1:65" s="1" customFormat="1" ht="11.25" x14ac:dyDescent="0.2">
      <c r="A162" s="4" t="s">
        <v>22</v>
      </c>
      <c r="B162" s="5" t="s">
        <v>195</v>
      </c>
      <c r="C162" s="5" t="s">
        <v>230</v>
      </c>
      <c r="D162" s="5" t="s">
        <v>38</v>
      </c>
      <c r="E162" s="5" t="s">
        <v>5939</v>
      </c>
      <c r="F162" s="5" t="s">
        <v>26</v>
      </c>
      <c r="G162" s="5">
        <v>180</v>
      </c>
      <c r="H162" s="4" t="s">
        <v>223</v>
      </c>
      <c r="I162" s="4" t="s">
        <v>28</v>
      </c>
      <c r="J162" s="5" t="s">
        <v>29</v>
      </c>
      <c r="K162" s="4" t="s">
        <v>76</v>
      </c>
      <c r="L162" s="4"/>
      <c r="M162" s="4"/>
      <c r="N162" s="4" t="s">
        <v>32</v>
      </c>
      <c r="O162" s="4" t="s">
        <v>33</v>
      </c>
      <c r="P162" s="4">
        <v>24</v>
      </c>
      <c r="Q162" s="5" t="s">
        <v>28</v>
      </c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  <c r="BK162" s="6"/>
      <c r="BL162" s="6"/>
      <c r="BM162" s="6"/>
    </row>
    <row r="163" spans="1:65" s="1" customFormat="1" ht="11.25" x14ac:dyDescent="0.2">
      <c r="A163" s="4" t="s">
        <v>22</v>
      </c>
      <c r="B163" s="5" t="s">
        <v>195</v>
      </c>
      <c r="C163" s="5" t="s">
        <v>231</v>
      </c>
      <c r="D163" s="5" t="s">
        <v>38</v>
      </c>
      <c r="E163" s="5" t="s">
        <v>5939</v>
      </c>
      <c r="F163" s="5" t="s">
        <v>26</v>
      </c>
      <c r="G163" s="5">
        <v>188</v>
      </c>
      <c r="H163" s="4" t="s">
        <v>223</v>
      </c>
      <c r="I163" s="4" t="s">
        <v>28</v>
      </c>
      <c r="J163" s="5" t="s">
        <v>29</v>
      </c>
      <c r="K163" s="4" t="s">
        <v>76</v>
      </c>
      <c r="L163" s="4"/>
      <c r="M163" s="4"/>
      <c r="N163" s="4" t="s">
        <v>32</v>
      </c>
      <c r="O163" s="4" t="s">
        <v>33</v>
      </c>
      <c r="P163" s="4">
        <v>24</v>
      </c>
      <c r="Q163" s="5" t="s">
        <v>28</v>
      </c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6"/>
      <c r="BL163" s="6"/>
      <c r="BM163" s="6"/>
    </row>
    <row r="164" spans="1:65" s="1" customFormat="1" ht="11.25" x14ac:dyDescent="0.2">
      <c r="A164" s="4" t="s">
        <v>22</v>
      </c>
      <c r="B164" s="5" t="s">
        <v>195</v>
      </c>
      <c r="C164" s="5" t="s">
        <v>232</v>
      </c>
      <c r="D164" s="5" t="s">
        <v>38</v>
      </c>
      <c r="E164" s="5" t="s">
        <v>5939</v>
      </c>
      <c r="F164" s="5" t="s">
        <v>26</v>
      </c>
      <c r="G164" s="5">
        <v>189</v>
      </c>
      <c r="H164" s="4" t="s">
        <v>223</v>
      </c>
      <c r="I164" s="4" t="s">
        <v>28</v>
      </c>
      <c r="J164" s="5" t="s">
        <v>29</v>
      </c>
      <c r="K164" s="4" t="s">
        <v>76</v>
      </c>
      <c r="L164" s="4"/>
      <c r="M164" s="4"/>
      <c r="N164" s="4" t="s">
        <v>32</v>
      </c>
      <c r="O164" s="4" t="s">
        <v>33</v>
      </c>
      <c r="P164" s="4">
        <v>24</v>
      </c>
      <c r="Q164" s="5" t="s">
        <v>28</v>
      </c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/>
      <c r="BJ164" s="6"/>
      <c r="BK164" s="6"/>
      <c r="BL164" s="6"/>
      <c r="BM164" s="6"/>
    </row>
    <row r="165" spans="1:65" s="1" customFormat="1" ht="11.25" x14ac:dyDescent="0.2">
      <c r="A165" s="4" t="s">
        <v>22</v>
      </c>
      <c r="B165" s="5" t="s">
        <v>195</v>
      </c>
      <c r="C165" s="5" t="s">
        <v>233</v>
      </c>
      <c r="D165" s="5" t="s">
        <v>38</v>
      </c>
      <c r="E165" s="5" t="s">
        <v>5939</v>
      </c>
      <c r="F165" s="5" t="s">
        <v>26</v>
      </c>
      <c r="G165" s="5">
        <v>186</v>
      </c>
      <c r="H165" s="4" t="s">
        <v>223</v>
      </c>
      <c r="I165" s="4" t="s">
        <v>28</v>
      </c>
      <c r="J165" s="5" t="s">
        <v>29</v>
      </c>
      <c r="K165" s="4" t="s">
        <v>28</v>
      </c>
      <c r="L165" s="4" t="s">
        <v>30</v>
      </c>
      <c r="M165" s="4" t="s">
        <v>224</v>
      </c>
      <c r="N165" s="4" t="s">
        <v>32</v>
      </c>
      <c r="O165" s="4" t="s">
        <v>33</v>
      </c>
      <c r="P165" s="4">
        <v>24</v>
      </c>
      <c r="Q165" s="5" t="s">
        <v>28</v>
      </c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6"/>
      <c r="BL165" s="6"/>
      <c r="BM165" s="6"/>
    </row>
    <row r="166" spans="1:65" s="1" customFormat="1" ht="11.25" x14ac:dyDescent="0.2">
      <c r="A166" s="4" t="s">
        <v>22</v>
      </c>
      <c r="B166" s="5" t="s">
        <v>195</v>
      </c>
      <c r="C166" s="5" t="s">
        <v>234</v>
      </c>
      <c r="D166" s="5" t="s">
        <v>38</v>
      </c>
      <c r="E166" s="5" t="s">
        <v>5939</v>
      </c>
      <c r="F166" s="5" t="s">
        <v>26</v>
      </c>
      <c r="G166" s="5">
        <v>182</v>
      </c>
      <c r="H166" s="4" t="s">
        <v>223</v>
      </c>
      <c r="I166" s="4" t="s">
        <v>28</v>
      </c>
      <c r="J166" s="5" t="s">
        <v>29</v>
      </c>
      <c r="K166" s="4" t="s">
        <v>76</v>
      </c>
      <c r="L166" s="4"/>
      <c r="M166" s="4"/>
      <c r="N166" s="4" t="s">
        <v>32</v>
      </c>
      <c r="O166" s="4" t="s">
        <v>33</v>
      </c>
      <c r="P166" s="4">
        <v>24</v>
      </c>
      <c r="Q166" s="5" t="s">
        <v>28</v>
      </c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6"/>
      <c r="BL166" s="6"/>
      <c r="BM166" s="6"/>
    </row>
    <row r="167" spans="1:65" s="1" customFormat="1" ht="11.25" x14ac:dyDescent="0.2">
      <c r="A167" s="4" t="s">
        <v>22</v>
      </c>
      <c r="B167" s="5" t="s">
        <v>195</v>
      </c>
      <c r="C167" s="5" t="s">
        <v>235</v>
      </c>
      <c r="D167" s="5" t="s">
        <v>38</v>
      </c>
      <c r="E167" s="5" t="s">
        <v>5939</v>
      </c>
      <c r="F167" s="5" t="s">
        <v>26</v>
      </c>
      <c r="G167" s="5">
        <v>176</v>
      </c>
      <c r="H167" s="4" t="s">
        <v>223</v>
      </c>
      <c r="I167" s="4" t="s">
        <v>28</v>
      </c>
      <c r="J167" s="5" t="s">
        <v>29</v>
      </c>
      <c r="K167" s="4" t="s">
        <v>28</v>
      </c>
      <c r="L167" s="4" t="s">
        <v>30</v>
      </c>
      <c r="M167" s="4" t="s">
        <v>224</v>
      </c>
      <c r="N167" s="4" t="s">
        <v>32</v>
      </c>
      <c r="O167" s="4" t="s">
        <v>33</v>
      </c>
      <c r="P167" s="4">
        <v>24</v>
      </c>
      <c r="Q167" s="5" t="s">
        <v>28</v>
      </c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6"/>
      <c r="BL167" s="6"/>
      <c r="BM167" s="6"/>
    </row>
    <row r="168" spans="1:65" s="1" customFormat="1" ht="11.25" x14ac:dyDescent="0.2">
      <c r="A168" s="4" t="s">
        <v>22</v>
      </c>
      <c r="B168" s="5" t="s">
        <v>195</v>
      </c>
      <c r="C168" s="5" t="s">
        <v>236</v>
      </c>
      <c r="D168" s="5" t="s">
        <v>119</v>
      </c>
      <c r="E168" s="5" t="s">
        <v>5939</v>
      </c>
      <c r="F168" s="5" t="s">
        <v>26</v>
      </c>
      <c r="G168" s="5">
        <v>162</v>
      </c>
      <c r="H168" s="4" t="s">
        <v>223</v>
      </c>
      <c r="I168" s="4" t="s">
        <v>28</v>
      </c>
      <c r="J168" s="5" t="s">
        <v>29</v>
      </c>
      <c r="K168" s="4" t="s">
        <v>28</v>
      </c>
      <c r="L168" s="4" t="s">
        <v>30</v>
      </c>
      <c r="M168" s="4" t="s">
        <v>224</v>
      </c>
      <c r="N168" s="4" t="s">
        <v>32</v>
      </c>
      <c r="O168" s="4" t="s">
        <v>33</v>
      </c>
      <c r="P168" s="4">
        <v>24</v>
      </c>
      <c r="Q168" s="5" t="s">
        <v>28</v>
      </c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6"/>
      <c r="BL168" s="6"/>
      <c r="BM168" s="6"/>
    </row>
    <row r="169" spans="1:65" s="1" customFormat="1" ht="11.25" x14ac:dyDescent="0.2">
      <c r="A169" s="4" t="s">
        <v>22</v>
      </c>
      <c r="B169" s="5" t="s">
        <v>195</v>
      </c>
      <c r="C169" s="5" t="s">
        <v>237</v>
      </c>
      <c r="D169" s="5" t="s">
        <v>38</v>
      </c>
      <c r="E169" s="5" t="s">
        <v>5939</v>
      </c>
      <c r="F169" s="5" t="s">
        <v>26</v>
      </c>
      <c r="G169" s="5">
        <v>177</v>
      </c>
      <c r="H169" s="4" t="s">
        <v>223</v>
      </c>
      <c r="I169" s="4" t="s">
        <v>28</v>
      </c>
      <c r="J169" s="5" t="s">
        <v>29</v>
      </c>
      <c r="K169" s="4" t="s">
        <v>76</v>
      </c>
      <c r="L169" s="4"/>
      <c r="M169" s="4"/>
      <c r="N169" s="4" t="s">
        <v>32</v>
      </c>
      <c r="O169" s="4" t="s">
        <v>33</v>
      </c>
      <c r="P169" s="4">
        <v>24</v>
      </c>
      <c r="Q169" s="5" t="s">
        <v>28</v>
      </c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  <c r="BM169" s="6"/>
    </row>
    <row r="170" spans="1:65" s="1" customFormat="1" ht="11.25" x14ac:dyDescent="0.2">
      <c r="A170" s="4" t="s">
        <v>22</v>
      </c>
      <c r="B170" s="5" t="s">
        <v>195</v>
      </c>
      <c r="C170" s="5" t="s">
        <v>238</v>
      </c>
      <c r="D170" s="5" t="s">
        <v>38</v>
      </c>
      <c r="E170" s="5" t="s">
        <v>5939</v>
      </c>
      <c r="F170" s="5" t="s">
        <v>26</v>
      </c>
      <c r="G170" s="5">
        <v>183</v>
      </c>
      <c r="H170" s="4" t="s">
        <v>223</v>
      </c>
      <c r="I170" s="4" t="s">
        <v>28</v>
      </c>
      <c r="J170" s="5" t="s">
        <v>29</v>
      </c>
      <c r="K170" s="4" t="s">
        <v>28</v>
      </c>
      <c r="L170" s="4" t="s">
        <v>30</v>
      </c>
      <c r="M170" s="4" t="s">
        <v>224</v>
      </c>
      <c r="N170" s="4" t="s">
        <v>32</v>
      </c>
      <c r="O170" s="4" t="s">
        <v>33</v>
      </c>
      <c r="P170" s="4">
        <v>24</v>
      </c>
      <c r="Q170" s="5" t="s">
        <v>28</v>
      </c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6"/>
      <c r="BL170" s="6"/>
      <c r="BM170" s="6"/>
    </row>
    <row r="171" spans="1:65" s="1" customFormat="1" ht="11.25" x14ac:dyDescent="0.2">
      <c r="A171" s="4" t="s">
        <v>22</v>
      </c>
      <c r="B171" s="5" t="s">
        <v>195</v>
      </c>
      <c r="C171" s="5" t="s">
        <v>113</v>
      </c>
      <c r="D171" s="5" t="s">
        <v>25</v>
      </c>
      <c r="E171" s="5" t="s">
        <v>5939</v>
      </c>
      <c r="F171" s="5" t="s">
        <v>26</v>
      </c>
      <c r="G171" s="5">
        <v>32</v>
      </c>
      <c r="H171" s="4" t="s">
        <v>223</v>
      </c>
      <c r="I171" s="4" t="s">
        <v>28</v>
      </c>
      <c r="J171" s="5" t="s">
        <v>29</v>
      </c>
      <c r="K171" s="4" t="s">
        <v>76</v>
      </c>
      <c r="L171" s="4"/>
      <c r="M171" s="4"/>
      <c r="N171" s="4" t="s">
        <v>32</v>
      </c>
      <c r="O171" s="4" t="s">
        <v>33</v>
      </c>
      <c r="P171" s="4">
        <v>24</v>
      </c>
      <c r="Q171" s="5" t="s">
        <v>28</v>
      </c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6"/>
      <c r="BL171" s="6"/>
      <c r="BM171" s="6"/>
    </row>
    <row r="172" spans="1:65" s="1" customFormat="1" ht="11.25" x14ac:dyDescent="0.2">
      <c r="A172" s="4" t="s">
        <v>22</v>
      </c>
      <c r="B172" s="5" t="s">
        <v>195</v>
      </c>
      <c r="C172" s="5" t="s">
        <v>239</v>
      </c>
      <c r="D172" s="5" t="s">
        <v>38</v>
      </c>
      <c r="E172" s="5" t="s">
        <v>5939</v>
      </c>
      <c r="F172" s="5" t="s">
        <v>26</v>
      </c>
      <c r="G172" s="5">
        <v>179</v>
      </c>
      <c r="H172" s="4" t="s">
        <v>223</v>
      </c>
      <c r="I172" s="4" t="s">
        <v>28</v>
      </c>
      <c r="J172" s="5" t="s">
        <v>29</v>
      </c>
      <c r="K172" s="4" t="s">
        <v>28</v>
      </c>
      <c r="L172" s="4" t="s">
        <v>30</v>
      </c>
      <c r="M172" s="4" t="s">
        <v>224</v>
      </c>
      <c r="N172" s="4" t="s">
        <v>32</v>
      </c>
      <c r="O172" s="4" t="s">
        <v>33</v>
      </c>
      <c r="P172" s="4">
        <v>24</v>
      </c>
      <c r="Q172" s="5" t="s">
        <v>28</v>
      </c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6"/>
      <c r="BL172" s="6"/>
      <c r="BM172" s="6"/>
    </row>
    <row r="173" spans="1:65" s="1" customFormat="1" ht="11.25" x14ac:dyDescent="0.2">
      <c r="A173" s="4" t="s">
        <v>22</v>
      </c>
      <c r="B173" s="5" t="s">
        <v>195</v>
      </c>
      <c r="C173" s="5" t="s">
        <v>240</v>
      </c>
      <c r="D173" s="5" t="s">
        <v>38</v>
      </c>
      <c r="E173" s="5" t="s">
        <v>5939</v>
      </c>
      <c r="F173" s="5" t="s">
        <v>26</v>
      </c>
      <c r="G173" s="5">
        <v>176</v>
      </c>
      <c r="H173" s="4" t="s">
        <v>223</v>
      </c>
      <c r="I173" s="4" t="s">
        <v>28</v>
      </c>
      <c r="J173" s="5" t="s">
        <v>29</v>
      </c>
      <c r="K173" s="4" t="s">
        <v>76</v>
      </c>
      <c r="L173" s="4"/>
      <c r="M173" s="4"/>
      <c r="N173" s="4" t="s">
        <v>32</v>
      </c>
      <c r="O173" s="4" t="s">
        <v>33</v>
      </c>
      <c r="P173" s="4">
        <v>24</v>
      </c>
      <c r="Q173" s="5" t="s">
        <v>28</v>
      </c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6"/>
      <c r="BL173" s="6"/>
      <c r="BM173" s="6"/>
    </row>
    <row r="174" spans="1:65" s="1" customFormat="1" ht="11.25" x14ac:dyDescent="0.2">
      <c r="A174" s="4" t="s">
        <v>22</v>
      </c>
      <c r="B174" s="5" t="s">
        <v>195</v>
      </c>
      <c r="C174" s="5" t="s">
        <v>241</v>
      </c>
      <c r="D174" s="5" t="s">
        <v>208</v>
      </c>
      <c r="E174" s="5" t="s">
        <v>5938</v>
      </c>
      <c r="F174" s="5" t="s">
        <v>26</v>
      </c>
      <c r="G174" s="5">
        <v>83</v>
      </c>
      <c r="H174" s="4" t="s">
        <v>223</v>
      </c>
      <c r="I174" s="5" t="s">
        <v>28</v>
      </c>
      <c r="J174" s="4" t="s">
        <v>29</v>
      </c>
      <c r="K174" s="4" t="s">
        <v>28</v>
      </c>
      <c r="L174" s="4" t="s">
        <v>30</v>
      </c>
      <c r="M174" s="4" t="s">
        <v>204</v>
      </c>
      <c r="N174" s="4" t="s">
        <v>32</v>
      </c>
      <c r="O174" s="4" t="s">
        <v>33</v>
      </c>
      <c r="P174" s="4">
        <v>24</v>
      </c>
      <c r="Q174" s="5" t="s">
        <v>28</v>
      </c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6"/>
      <c r="BL174" s="6"/>
      <c r="BM174" s="6"/>
    </row>
    <row r="175" spans="1:65" s="1" customFormat="1" ht="11.25" x14ac:dyDescent="0.2">
      <c r="A175" s="4" t="s">
        <v>22</v>
      </c>
      <c r="B175" s="5" t="s">
        <v>195</v>
      </c>
      <c r="C175" s="5" t="s">
        <v>242</v>
      </c>
      <c r="D175" s="5" t="s">
        <v>208</v>
      </c>
      <c r="E175" s="5" t="s">
        <v>5938</v>
      </c>
      <c r="F175" s="5" t="s">
        <v>26</v>
      </c>
      <c r="G175" s="5">
        <v>80</v>
      </c>
      <c r="H175" s="4" t="s">
        <v>223</v>
      </c>
      <c r="I175" s="4" t="s">
        <v>28</v>
      </c>
      <c r="J175" s="5" t="s">
        <v>29</v>
      </c>
      <c r="K175" s="4" t="s">
        <v>76</v>
      </c>
      <c r="L175" s="4"/>
      <c r="M175" s="4"/>
      <c r="N175" s="4" t="s">
        <v>32</v>
      </c>
      <c r="O175" s="4" t="s">
        <v>33</v>
      </c>
      <c r="P175" s="4">
        <v>24</v>
      </c>
      <c r="Q175" s="5" t="s">
        <v>28</v>
      </c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6"/>
      <c r="BL175" s="6"/>
      <c r="BM175" s="6"/>
    </row>
    <row r="176" spans="1:65" s="1" customFormat="1" ht="11.25" x14ac:dyDescent="0.2">
      <c r="A176" s="4" t="s">
        <v>22</v>
      </c>
      <c r="B176" s="5" t="s">
        <v>195</v>
      </c>
      <c r="C176" s="5" t="s">
        <v>243</v>
      </c>
      <c r="D176" s="5" t="s">
        <v>208</v>
      </c>
      <c r="E176" s="5" t="s">
        <v>5939</v>
      </c>
      <c r="F176" s="5" t="s">
        <v>26</v>
      </c>
      <c r="G176" s="5">
        <v>84</v>
      </c>
      <c r="H176" s="4" t="s">
        <v>223</v>
      </c>
      <c r="I176" s="4" t="s">
        <v>28</v>
      </c>
      <c r="J176" s="5" t="s">
        <v>29</v>
      </c>
      <c r="K176" s="4" t="s">
        <v>28</v>
      </c>
      <c r="L176" s="4" t="s">
        <v>30</v>
      </c>
      <c r="M176" s="4" t="s">
        <v>204</v>
      </c>
      <c r="N176" s="4" t="s">
        <v>32</v>
      </c>
      <c r="O176" s="4" t="s">
        <v>33</v>
      </c>
      <c r="P176" s="4">
        <v>24</v>
      </c>
      <c r="Q176" s="5" t="s">
        <v>28</v>
      </c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6"/>
      <c r="BL176" s="6"/>
      <c r="BM176" s="6"/>
    </row>
    <row r="177" spans="1:65" s="1" customFormat="1" ht="11.25" x14ac:dyDescent="0.2">
      <c r="A177" s="4" t="s">
        <v>22</v>
      </c>
      <c r="B177" s="5" t="s">
        <v>195</v>
      </c>
      <c r="C177" s="5" t="s">
        <v>244</v>
      </c>
      <c r="D177" s="5" t="s">
        <v>83</v>
      </c>
      <c r="E177" s="5" t="s">
        <v>5938</v>
      </c>
      <c r="F177" s="5" t="s">
        <v>26</v>
      </c>
      <c r="G177" s="5">
        <v>33</v>
      </c>
      <c r="H177" s="4" t="s">
        <v>84</v>
      </c>
      <c r="I177" s="4" t="s">
        <v>28</v>
      </c>
      <c r="J177" s="4" t="s">
        <v>41</v>
      </c>
      <c r="K177" s="4" t="s">
        <v>76</v>
      </c>
      <c r="L177" s="4"/>
      <c r="M177" s="4"/>
      <c r="N177" s="4" t="s">
        <v>32</v>
      </c>
      <c r="O177" s="4" t="s">
        <v>33</v>
      </c>
      <c r="P177" s="4">
        <v>24</v>
      </c>
      <c r="Q177" s="5" t="s">
        <v>28</v>
      </c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6"/>
      <c r="BL177" s="6"/>
      <c r="BM177" s="6"/>
    </row>
    <row r="178" spans="1:65" s="1" customFormat="1" ht="11.25" x14ac:dyDescent="0.2">
      <c r="A178" s="4" t="s">
        <v>22</v>
      </c>
      <c r="B178" s="5" t="s">
        <v>195</v>
      </c>
      <c r="C178" s="5" t="s">
        <v>245</v>
      </c>
      <c r="D178" s="5" t="s">
        <v>83</v>
      </c>
      <c r="E178" s="5" t="s">
        <v>5938</v>
      </c>
      <c r="F178" s="5" t="s">
        <v>26</v>
      </c>
      <c r="G178" s="5">
        <v>32</v>
      </c>
      <c r="H178" s="4" t="s">
        <v>84</v>
      </c>
      <c r="I178" s="4" t="s">
        <v>28</v>
      </c>
      <c r="J178" s="4" t="s">
        <v>41</v>
      </c>
      <c r="K178" s="4" t="s">
        <v>76</v>
      </c>
      <c r="L178" s="4"/>
      <c r="M178" s="4"/>
      <c r="N178" s="4" t="s">
        <v>32</v>
      </c>
      <c r="O178" s="4" t="s">
        <v>33</v>
      </c>
      <c r="P178" s="4">
        <v>24</v>
      </c>
      <c r="Q178" s="5" t="s">
        <v>28</v>
      </c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L178" s="6"/>
      <c r="BM178" s="6"/>
    </row>
    <row r="179" spans="1:65" s="1" customFormat="1" ht="11.25" x14ac:dyDescent="0.2">
      <c r="A179" s="4" t="s">
        <v>22</v>
      </c>
      <c r="B179" s="5" t="s">
        <v>195</v>
      </c>
      <c r="C179" s="5" t="s">
        <v>246</v>
      </c>
      <c r="D179" s="5" t="s">
        <v>83</v>
      </c>
      <c r="E179" s="5" t="s">
        <v>5939</v>
      </c>
      <c r="F179" s="5" t="s">
        <v>26</v>
      </c>
      <c r="G179" s="5">
        <v>29</v>
      </c>
      <c r="H179" s="4" t="s">
        <v>84</v>
      </c>
      <c r="I179" s="4" t="s">
        <v>28</v>
      </c>
      <c r="J179" s="4" t="s">
        <v>41</v>
      </c>
      <c r="K179" s="4" t="s">
        <v>76</v>
      </c>
      <c r="L179" s="4"/>
      <c r="M179" s="4"/>
      <c r="N179" s="4" t="s">
        <v>32</v>
      </c>
      <c r="O179" s="4" t="s">
        <v>33</v>
      </c>
      <c r="P179" s="4">
        <v>24</v>
      </c>
      <c r="Q179" s="5" t="s">
        <v>28</v>
      </c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6"/>
      <c r="BL179" s="6"/>
      <c r="BM179" s="6"/>
    </row>
    <row r="180" spans="1:65" s="1" customFormat="1" ht="11.25" x14ac:dyDescent="0.2">
      <c r="A180" s="4" t="s">
        <v>22</v>
      </c>
      <c r="B180" s="5" t="s">
        <v>195</v>
      </c>
      <c r="C180" s="5" t="s">
        <v>247</v>
      </c>
      <c r="D180" s="5" t="s">
        <v>83</v>
      </c>
      <c r="E180" s="5" t="s">
        <v>5939</v>
      </c>
      <c r="F180" s="5" t="s">
        <v>26</v>
      </c>
      <c r="G180" s="5">
        <v>31</v>
      </c>
      <c r="H180" s="4" t="s">
        <v>84</v>
      </c>
      <c r="I180" s="4" t="s">
        <v>28</v>
      </c>
      <c r="J180" s="4" t="s">
        <v>41</v>
      </c>
      <c r="K180" s="4" t="s">
        <v>76</v>
      </c>
      <c r="L180" s="4"/>
      <c r="M180" s="4"/>
      <c r="N180" s="4" t="s">
        <v>32</v>
      </c>
      <c r="O180" s="4" t="s">
        <v>33</v>
      </c>
      <c r="P180" s="4">
        <v>24</v>
      </c>
      <c r="Q180" s="5" t="s">
        <v>28</v>
      </c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6"/>
      <c r="BL180" s="6"/>
      <c r="BM180" s="6"/>
    </row>
    <row r="181" spans="1:65" s="1" customFormat="1" ht="11.25" x14ac:dyDescent="0.2">
      <c r="A181" s="4" t="s">
        <v>22</v>
      </c>
      <c r="B181" s="5" t="s">
        <v>195</v>
      </c>
      <c r="C181" s="5" t="s">
        <v>248</v>
      </c>
      <c r="D181" s="5" t="s">
        <v>25</v>
      </c>
      <c r="E181" s="5" t="s">
        <v>5939</v>
      </c>
      <c r="F181" s="5" t="s">
        <v>26</v>
      </c>
      <c r="G181" s="5">
        <v>36</v>
      </c>
      <c r="H181" s="4" t="s">
        <v>197</v>
      </c>
      <c r="I181" s="4" t="s">
        <v>28</v>
      </c>
      <c r="J181" s="5" t="s">
        <v>29</v>
      </c>
      <c r="K181" s="4" t="s">
        <v>76</v>
      </c>
      <c r="L181" s="4"/>
      <c r="M181" s="4"/>
      <c r="N181" s="4" t="s">
        <v>32</v>
      </c>
      <c r="O181" s="4" t="s">
        <v>33</v>
      </c>
      <c r="P181" s="4">
        <v>24</v>
      </c>
      <c r="Q181" s="5" t="s">
        <v>28</v>
      </c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6"/>
      <c r="BL181" s="6"/>
      <c r="BM181" s="6"/>
    </row>
    <row r="182" spans="1:65" s="1" customFormat="1" ht="11.25" x14ac:dyDescent="0.2">
      <c r="A182" s="4" t="s">
        <v>22</v>
      </c>
      <c r="B182" s="5" t="s">
        <v>195</v>
      </c>
      <c r="C182" s="5" t="s">
        <v>249</v>
      </c>
      <c r="D182" s="5" t="s">
        <v>25</v>
      </c>
      <c r="E182" s="5" t="s">
        <v>5939</v>
      </c>
      <c r="F182" s="5" t="s">
        <v>26</v>
      </c>
      <c r="G182" s="5">
        <v>38</v>
      </c>
      <c r="H182" s="4" t="s">
        <v>197</v>
      </c>
      <c r="I182" s="4" t="s">
        <v>28</v>
      </c>
      <c r="J182" s="5" t="s">
        <v>29</v>
      </c>
      <c r="K182" s="4" t="s">
        <v>76</v>
      </c>
      <c r="L182" s="4"/>
      <c r="M182" s="4"/>
      <c r="N182" s="4" t="s">
        <v>32</v>
      </c>
      <c r="O182" s="4" t="s">
        <v>33</v>
      </c>
      <c r="P182" s="4">
        <v>24</v>
      </c>
      <c r="Q182" s="5" t="s">
        <v>28</v>
      </c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6"/>
      <c r="BL182" s="6"/>
      <c r="BM182" s="6"/>
    </row>
    <row r="183" spans="1:65" s="1" customFormat="1" ht="11.25" x14ac:dyDescent="0.2">
      <c r="A183" s="4" t="s">
        <v>22</v>
      </c>
      <c r="B183" s="5" t="s">
        <v>195</v>
      </c>
      <c r="C183" s="5" t="s">
        <v>250</v>
      </c>
      <c r="D183" s="5" t="s">
        <v>25</v>
      </c>
      <c r="E183" s="5" t="s">
        <v>5939</v>
      </c>
      <c r="F183" s="5" t="s">
        <v>26</v>
      </c>
      <c r="G183" s="5">
        <v>39</v>
      </c>
      <c r="H183" s="4" t="s">
        <v>197</v>
      </c>
      <c r="I183" s="4" t="s">
        <v>28</v>
      </c>
      <c r="J183" s="5" t="s">
        <v>29</v>
      </c>
      <c r="K183" s="4" t="s">
        <v>76</v>
      </c>
      <c r="L183" s="4"/>
      <c r="M183" s="4"/>
      <c r="N183" s="4" t="s">
        <v>32</v>
      </c>
      <c r="O183" s="4" t="s">
        <v>33</v>
      </c>
      <c r="P183" s="4">
        <v>24</v>
      </c>
      <c r="Q183" s="5" t="s">
        <v>28</v>
      </c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6"/>
      <c r="BL183" s="6"/>
      <c r="BM183" s="6"/>
    </row>
    <row r="184" spans="1:65" s="1" customFormat="1" ht="11.25" x14ac:dyDescent="0.2">
      <c r="A184" s="4" t="s">
        <v>22</v>
      </c>
      <c r="B184" s="5" t="s">
        <v>195</v>
      </c>
      <c r="C184" s="5" t="s">
        <v>251</v>
      </c>
      <c r="D184" s="5" t="s">
        <v>25</v>
      </c>
      <c r="E184" s="5" t="s">
        <v>5938</v>
      </c>
      <c r="F184" s="5" t="s">
        <v>26</v>
      </c>
      <c r="G184" s="5">
        <v>33</v>
      </c>
      <c r="H184" s="4" t="s">
        <v>197</v>
      </c>
      <c r="I184" s="4" t="s">
        <v>28</v>
      </c>
      <c r="J184" s="5" t="s">
        <v>29</v>
      </c>
      <c r="K184" s="4" t="s">
        <v>76</v>
      </c>
      <c r="L184" s="4"/>
      <c r="M184" s="4"/>
      <c r="N184" s="4" t="s">
        <v>32</v>
      </c>
      <c r="O184" s="4" t="s">
        <v>33</v>
      </c>
      <c r="P184" s="4">
        <v>24</v>
      </c>
      <c r="Q184" s="5" t="s">
        <v>28</v>
      </c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6"/>
      <c r="BL184" s="6"/>
      <c r="BM184" s="6"/>
    </row>
    <row r="185" spans="1:65" s="1" customFormat="1" ht="11.25" x14ac:dyDescent="0.2">
      <c r="A185" s="4" t="s">
        <v>22</v>
      </c>
      <c r="B185" s="5" t="s">
        <v>195</v>
      </c>
      <c r="C185" s="5" t="s">
        <v>252</v>
      </c>
      <c r="D185" s="5" t="s">
        <v>25</v>
      </c>
      <c r="E185" s="5" t="s">
        <v>5938</v>
      </c>
      <c r="F185" s="5" t="s">
        <v>26</v>
      </c>
      <c r="G185" s="5">
        <v>35</v>
      </c>
      <c r="H185" s="4" t="s">
        <v>197</v>
      </c>
      <c r="I185" s="4" t="s">
        <v>28</v>
      </c>
      <c r="J185" s="5" t="s">
        <v>29</v>
      </c>
      <c r="K185" s="4" t="s">
        <v>76</v>
      </c>
      <c r="L185" s="4"/>
      <c r="M185" s="4"/>
      <c r="N185" s="4" t="s">
        <v>32</v>
      </c>
      <c r="O185" s="4" t="s">
        <v>33</v>
      </c>
      <c r="P185" s="4">
        <v>24</v>
      </c>
      <c r="Q185" s="5" t="s">
        <v>28</v>
      </c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6"/>
      <c r="BL185" s="6"/>
      <c r="BM185" s="6"/>
    </row>
    <row r="186" spans="1:65" s="1" customFormat="1" ht="11.25" x14ac:dyDescent="0.2">
      <c r="A186" s="4" t="s">
        <v>22</v>
      </c>
      <c r="B186" s="5" t="s">
        <v>195</v>
      </c>
      <c r="C186" s="5" t="s">
        <v>253</v>
      </c>
      <c r="D186" s="5" t="s">
        <v>25</v>
      </c>
      <c r="E186" s="5" t="s">
        <v>5939</v>
      </c>
      <c r="F186" s="5" t="s">
        <v>26</v>
      </c>
      <c r="G186" s="5">
        <v>33</v>
      </c>
      <c r="H186" s="4" t="s">
        <v>197</v>
      </c>
      <c r="I186" s="4" t="s">
        <v>28</v>
      </c>
      <c r="J186" s="5" t="s">
        <v>29</v>
      </c>
      <c r="K186" s="4" t="s">
        <v>76</v>
      </c>
      <c r="L186" s="4"/>
      <c r="M186" s="4"/>
      <c r="N186" s="4" t="s">
        <v>32</v>
      </c>
      <c r="O186" s="4" t="s">
        <v>33</v>
      </c>
      <c r="P186" s="4">
        <v>24</v>
      </c>
      <c r="Q186" s="5" t="s">
        <v>28</v>
      </c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6"/>
      <c r="BL186" s="6"/>
      <c r="BM186" s="6"/>
    </row>
    <row r="187" spans="1:65" s="1" customFormat="1" ht="11.25" x14ac:dyDescent="0.2">
      <c r="A187" s="4" t="s">
        <v>22</v>
      </c>
      <c r="B187" s="5" t="s">
        <v>195</v>
      </c>
      <c r="C187" s="5" t="s">
        <v>254</v>
      </c>
      <c r="D187" s="5" t="s">
        <v>25</v>
      </c>
      <c r="E187" s="5" t="s">
        <v>5938</v>
      </c>
      <c r="F187" s="5" t="s">
        <v>26</v>
      </c>
      <c r="G187" s="5">
        <v>31</v>
      </c>
      <c r="H187" s="4" t="s">
        <v>197</v>
      </c>
      <c r="I187" s="4" t="s">
        <v>28</v>
      </c>
      <c r="J187" s="5" t="s">
        <v>29</v>
      </c>
      <c r="K187" s="4" t="s">
        <v>76</v>
      </c>
      <c r="L187" s="4"/>
      <c r="M187" s="4"/>
      <c r="N187" s="4" t="s">
        <v>32</v>
      </c>
      <c r="O187" s="4" t="s">
        <v>33</v>
      </c>
      <c r="P187" s="4">
        <v>24</v>
      </c>
      <c r="Q187" s="5" t="s">
        <v>28</v>
      </c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6"/>
      <c r="BL187" s="6"/>
      <c r="BM187" s="6"/>
    </row>
    <row r="188" spans="1:65" s="1" customFormat="1" ht="11.25" x14ac:dyDescent="0.2">
      <c r="A188" s="4" t="s">
        <v>22</v>
      </c>
      <c r="B188" s="5" t="s">
        <v>195</v>
      </c>
      <c r="C188" s="5" t="s">
        <v>255</v>
      </c>
      <c r="D188" s="5" t="s">
        <v>25</v>
      </c>
      <c r="E188" s="5" t="s">
        <v>5938</v>
      </c>
      <c r="F188" s="5" t="s">
        <v>26</v>
      </c>
      <c r="G188" s="5">
        <v>35</v>
      </c>
      <c r="H188" s="4" t="s">
        <v>197</v>
      </c>
      <c r="I188" s="4" t="s">
        <v>28</v>
      </c>
      <c r="J188" s="5" t="s">
        <v>29</v>
      </c>
      <c r="K188" s="4" t="s">
        <v>76</v>
      </c>
      <c r="L188" s="4"/>
      <c r="M188" s="4"/>
      <c r="N188" s="4" t="s">
        <v>32</v>
      </c>
      <c r="O188" s="4" t="s">
        <v>33</v>
      </c>
      <c r="P188" s="4">
        <v>24</v>
      </c>
      <c r="Q188" s="5" t="s">
        <v>28</v>
      </c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6"/>
      <c r="BL188" s="6"/>
      <c r="BM188" s="6"/>
    </row>
    <row r="189" spans="1:65" s="1" customFormat="1" ht="11.25" x14ac:dyDescent="0.2">
      <c r="A189" s="4" t="s">
        <v>22</v>
      </c>
      <c r="B189" s="5" t="s">
        <v>195</v>
      </c>
      <c r="C189" s="5" t="s">
        <v>256</v>
      </c>
      <c r="D189" s="5" t="s">
        <v>38</v>
      </c>
      <c r="E189" s="5" t="s">
        <v>5938</v>
      </c>
      <c r="F189" s="5" t="s">
        <v>26</v>
      </c>
      <c r="G189" s="5">
        <v>190</v>
      </c>
      <c r="H189" s="4" t="s">
        <v>223</v>
      </c>
      <c r="I189" s="4" t="s">
        <v>28</v>
      </c>
      <c r="J189" s="5" t="s">
        <v>29</v>
      </c>
      <c r="K189" s="4" t="s">
        <v>76</v>
      </c>
      <c r="L189" s="4"/>
      <c r="M189" s="4"/>
      <c r="N189" s="4" t="s">
        <v>32</v>
      </c>
      <c r="O189" s="4" t="s">
        <v>33</v>
      </c>
      <c r="P189" s="4">
        <v>24</v>
      </c>
      <c r="Q189" s="5" t="s">
        <v>28</v>
      </c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6"/>
      <c r="BL189" s="6"/>
      <c r="BM189" s="6"/>
    </row>
    <row r="190" spans="1:65" s="1" customFormat="1" ht="11.25" x14ac:dyDescent="0.2">
      <c r="A190" s="4" t="s">
        <v>22</v>
      </c>
      <c r="B190" s="5" t="s">
        <v>195</v>
      </c>
      <c r="C190" s="5" t="s">
        <v>257</v>
      </c>
      <c r="D190" s="5" t="s">
        <v>25</v>
      </c>
      <c r="E190" s="5" t="s">
        <v>5938</v>
      </c>
      <c r="F190" s="5" t="s">
        <v>26</v>
      </c>
      <c r="G190" s="5">
        <v>38</v>
      </c>
      <c r="H190" s="4" t="s">
        <v>197</v>
      </c>
      <c r="I190" s="4" t="s">
        <v>28</v>
      </c>
      <c r="J190" s="5" t="s">
        <v>29</v>
      </c>
      <c r="K190" s="4" t="s">
        <v>76</v>
      </c>
      <c r="L190" s="4"/>
      <c r="M190" s="4"/>
      <c r="N190" s="4" t="s">
        <v>32</v>
      </c>
      <c r="O190" s="4" t="s">
        <v>52</v>
      </c>
      <c r="P190" s="4">
        <v>24</v>
      </c>
      <c r="Q190" s="5" t="s">
        <v>28</v>
      </c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6"/>
      <c r="BL190" s="6"/>
      <c r="BM190" s="6"/>
    </row>
    <row r="191" spans="1:65" s="1" customFormat="1" ht="11.25" x14ac:dyDescent="0.2">
      <c r="A191" s="4" t="s">
        <v>22</v>
      </c>
      <c r="B191" s="5" t="s">
        <v>258</v>
      </c>
      <c r="C191" s="4" t="s">
        <v>259</v>
      </c>
      <c r="D191" s="5" t="s">
        <v>43</v>
      </c>
      <c r="E191" s="5" t="s">
        <v>5938</v>
      </c>
      <c r="F191" s="5" t="s">
        <v>26</v>
      </c>
      <c r="G191" s="5">
        <v>650</v>
      </c>
      <c r="H191" s="4" t="s">
        <v>27</v>
      </c>
      <c r="I191" s="4" t="s">
        <v>28</v>
      </c>
      <c r="J191" s="5" t="s">
        <v>29</v>
      </c>
      <c r="K191" s="4" t="s">
        <v>28</v>
      </c>
      <c r="L191" s="4" t="s">
        <v>30</v>
      </c>
      <c r="M191" s="4" t="s">
        <v>260</v>
      </c>
      <c r="N191" s="4" t="s">
        <v>32</v>
      </c>
      <c r="O191" s="4" t="s">
        <v>70</v>
      </c>
      <c r="P191" s="4">
        <v>24</v>
      </c>
      <c r="Q191" s="5" t="s">
        <v>28</v>
      </c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6"/>
      <c r="BL191" s="6"/>
      <c r="BM191" s="6"/>
    </row>
    <row r="192" spans="1:65" s="1" customFormat="1" ht="11.25" x14ac:dyDescent="0.2">
      <c r="A192" s="4" t="s">
        <v>22</v>
      </c>
      <c r="B192" s="5" t="s">
        <v>258</v>
      </c>
      <c r="C192" s="4" t="s">
        <v>261</v>
      </c>
      <c r="D192" s="5" t="s">
        <v>38</v>
      </c>
      <c r="E192" s="5" t="s">
        <v>5938</v>
      </c>
      <c r="F192" s="5" t="s">
        <v>26</v>
      </c>
      <c r="G192" s="5">
        <v>185</v>
      </c>
      <c r="H192" s="4" t="s">
        <v>27</v>
      </c>
      <c r="I192" s="4" t="s">
        <v>28</v>
      </c>
      <c r="J192" s="5" t="s">
        <v>29</v>
      </c>
      <c r="K192" s="4" t="s">
        <v>28</v>
      </c>
      <c r="L192" s="4" t="s">
        <v>30</v>
      </c>
      <c r="M192" s="4" t="s">
        <v>262</v>
      </c>
      <c r="N192" s="4" t="s">
        <v>32</v>
      </c>
      <c r="O192" s="4" t="s">
        <v>70</v>
      </c>
      <c r="P192" s="4">
        <v>24</v>
      </c>
      <c r="Q192" s="5" t="s">
        <v>28</v>
      </c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6"/>
      <c r="BL192" s="6"/>
      <c r="BM192" s="6"/>
    </row>
    <row r="193" spans="1:65" s="1" customFormat="1" ht="11.25" x14ac:dyDescent="0.2">
      <c r="A193" s="4" t="s">
        <v>22</v>
      </c>
      <c r="B193" s="5" t="s">
        <v>258</v>
      </c>
      <c r="C193" s="4" t="s">
        <v>263</v>
      </c>
      <c r="D193" s="4" t="s">
        <v>119</v>
      </c>
      <c r="E193" s="5" t="s">
        <v>5938</v>
      </c>
      <c r="F193" s="5" t="s">
        <v>26</v>
      </c>
      <c r="G193" s="5">
        <v>185</v>
      </c>
      <c r="H193" s="4" t="s">
        <v>264</v>
      </c>
      <c r="I193" s="5" t="s">
        <v>28</v>
      </c>
      <c r="J193" s="4" t="s">
        <v>29</v>
      </c>
      <c r="K193" s="4" t="s">
        <v>76</v>
      </c>
      <c r="L193" s="4"/>
      <c r="M193" s="4"/>
      <c r="N193" s="4" t="s">
        <v>32</v>
      </c>
      <c r="O193" s="4" t="s">
        <v>70</v>
      </c>
      <c r="P193" s="4">
        <v>24</v>
      </c>
      <c r="Q193" s="5" t="s">
        <v>28</v>
      </c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6"/>
      <c r="BL193" s="6"/>
      <c r="BM193" s="6"/>
    </row>
    <row r="194" spans="1:65" s="1" customFormat="1" ht="11.25" x14ac:dyDescent="0.2">
      <c r="A194" s="4" t="s">
        <v>22</v>
      </c>
      <c r="B194" s="5" t="s">
        <v>265</v>
      </c>
      <c r="C194" s="5" t="s">
        <v>266</v>
      </c>
      <c r="D194" s="5" t="s">
        <v>25</v>
      </c>
      <c r="E194" s="5" t="s">
        <v>5939</v>
      </c>
      <c r="F194" s="5" t="s">
        <v>26</v>
      </c>
      <c r="G194" s="5">
        <v>40</v>
      </c>
      <c r="H194" s="4" t="s">
        <v>84</v>
      </c>
      <c r="I194" s="4" t="s">
        <v>28</v>
      </c>
      <c r="J194" s="4" t="s">
        <v>41</v>
      </c>
      <c r="K194" s="4" t="s">
        <v>28</v>
      </c>
      <c r="L194" s="4" t="s">
        <v>267</v>
      </c>
      <c r="M194" s="4" t="s">
        <v>268</v>
      </c>
      <c r="N194" s="4" t="s">
        <v>32</v>
      </c>
      <c r="O194" s="4" t="s">
        <v>35</v>
      </c>
      <c r="P194" s="4">
        <v>24</v>
      </c>
      <c r="Q194" s="5" t="s">
        <v>28</v>
      </c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6"/>
      <c r="BL194" s="6"/>
      <c r="BM194" s="6"/>
    </row>
    <row r="195" spans="1:65" s="1" customFormat="1" ht="11.25" x14ac:dyDescent="0.2">
      <c r="A195" s="4" t="s">
        <v>22</v>
      </c>
      <c r="B195" s="5" t="s">
        <v>265</v>
      </c>
      <c r="C195" s="5" t="s">
        <v>269</v>
      </c>
      <c r="D195" s="5" t="s">
        <v>25</v>
      </c>
      <c r="E195" s="5" t="s">
        <v>5939</v>
      </c>
      <c r="F195" s="5" t="s">
        <v>26</v>
      </c>
      <c r="G195" s="5">
        <v>40</v>
      </c>
      <c r="H195" s="4" t="s">
        <v>84</v>
      </c>
      <c r="I195" s="4" t="s">
        <v>28</v>
      </c>
      <c r="J195" s="4" t="s">
        <v>41</v>
      </c>
      <c r="K195" s="4" t="s">
        <v>28</v>
      </c>
      <c r="L195" s="4" t="s">
        <v>267</v>
      </c>
      <c r="M195" s="4" t="s">
        <v>268</v>
      </c>
      <c r="N195" s="4" t="s">
        <v>32</v>
      </c>
      <c r="O195" s="4" t="s">
        <v>35</v>
      </c>
      <c r="P195" s="4">
        <v>24</v>
      </c>
      <c r="Q195" s="5" t="s">
        <v>28</v>
      </c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6"/>
      <c r="BL195" s="6"/>
      <c r="BM195" s="6"/>
    </row>
    <row r="196" spans="1:65" s="1" customFormat="1" ht="11.25" x14ac:dyDescent="0.2">
      <c r="A196" s="4" t="s">
        <v>22</v>
      </c>
      <c r="B196" s="5" t="s">
        <v>265</v>
      </c>
      <c r="C196" s="5" t="s">
        <v>270</v>
      </c>
      <c r="D196" s="5" t="s">
        <v>25</v>
      </c>
      <c r="E196" s="5" t="s">
        <v>5939</v>
      </c>
      <c r="F196" s="5" t="s">
        <v>26</v>
      </c>
      <c r="G196" s="5">
        <v>40</v>
      </c>
      <c r="H196" s="4" t="s">
        <v>84</v>
      </c>
      <c r="I196" s="4" t="s">
        <v>28</v>
      </c>
      <c r="J196" s="4" t="s">
        <v>41</v>
      </c>
      <c r="K196" s="4" t="s">
        <v>28</v>
      </c>
      <c r="L196" s="4" t="s">
        <v>267</v>
      </c>
      <c r="M196" s="4" t="s">
        <v>268</v>
      </c>
      <c r="N196" s="4" t="s">
        <v>32</v>
      </c>
      <c r="O196" s="4" t="s">
        <v>35</v>
      </c>
      <c r="P196" s="4">
        <v>24</v>
      </c>
      <c r="Q196" s="5" t="s">
        <v>28</v>
      </c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6"/>
      <c r="BL196" s="6"/>
      <c r="BM196" s="6"/>
    </row>
    <row r="197" spans="1:65" s="1" customFormat="1" ht="11.25" x14ac:dyDescent="0.2">
      <c r="A197" s="4" t="s">
        <v>22</v>
      </c>
      <c r="B197" s="5" t="s">
        <v>265</v>
      </c>
      <c r="C197" s="5" t="s">
        <v>271</v>
      </c>
      <c r="D197" s="5" t="s">
        <v>25</v>
      </c>
      <c r="E197" s="5" t="s">
        <v>5939</v>
      </c>
      <c r="F197" s="5" t="s">
        <v>26</v>
      </c>
      <c r="G197" s="5">
        <v>40</v>
      </c>
      <c r="H197" s="4" t="s">
        <v>84</v>
      </c>
      <c r="I197" s="4" t="s">
        <v>28</v>
      </c>
      <c r="J197" s="4" t="s">
        <v>41</v>
      </c>
      <c r="K197" s="4" t="s">
        <v>76</v>
      </c>
      <c r="L197" s="4"/>
      <c r="M197" s="4"/>
      <c r="N197" s="4" t="s">
        <v>32</v>
      </c>
      <c r="O197" s="4" t="s">
        <v>35</v>
      </c>
      <c r="P197" s="4">
        <v>24</v>
      </c>
      <c r="Q197" s="5" t="s">
        <v>28</v>
      </c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6"/>
      <c r="BM197" s="6"/>
    </row>
    <row r="198" spans="1:65" s="1" customFormat="1" ht="11.25" x14ac:dyDescent="0.2">
      <c r="A198" s="4" t="s">
        <v>22</v>
      </c>
      <c r="B198" s="5" t="s">
        <v>265</v>
      </c>
      <c r="C198" s="5" t="s">
        <v>272</v>
      </c>
      <c r="D198" s="5" t="s">
        <v>25</v>
      </c>
      <c r="E198" s="5" t="s">
        <v>5939</v>
      </c>
      <c r="F198" s="5" t="s">
        <v>26</v>
      </c>
      <c r="G198" s="5">
        <v>40</v>
      </c>
      <c r="H198" s="4" t="s">
        <v>84</v>
      </c>
      <c r="I198" s="4" t="s">
        <v>28</v>
      </c>
      <c r="J198" s="4" t="s">
        <v>41</v>
      </c>
      <c r="K198" s="4" t="s">
        <v>76</v>
      </c>
      <c r="L198" s="4"/>
      <c r="M198" s="4"/>
      <c r="N198" s="4" t="s">
        <v>32</v>
      </c>
      <c r="O198" s="4" t="s">
        <v>35</v>
      </c>
      <c r="P198" s="4">
        <v>24</v>
      </c>
      <c r="Q198" s="5" t="s">
        <v>28</v>
      </c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6"/>
      <c r="BL198" s="6"/>
      <c r="BM198" s="6"/>
    </row>
    <row r="199" spans="1:65" s="1" customFormat="1" ht="11.25" x14ac:dyDescent="0.2">
      <c r="A199" s="4" t="s">
        <v>22</v>
      </c>
      <c r="B199" s="5" t="s">
        <v>273</v>
      </c>
      <c r="C199" s="5" t="s">
        <v>274</v>
      </c>
      <c r="D199" s="5" t="s">
        <v>38</v>
      </c>
      <c r="E199" s="5" t="s">
        <v>5939</v>
      </c>
      <c r="F199" s="5" t="s">
        <v>26</v>
      </c>
      <c r="G199" s="5">
        <v>210</v>
      </c>
      <c r="H199" s="4" t="s">
        <v>27</v>
      </c>
      <c r="I199" s="4" t="s">
        <v>28</v>
      </c>
      <c r="J199" s="5" t="s">
        <v>29</v>
      </c>
      <c r="K199" s="4" t="s">
        <v>28</v>
      </c>
      <c r="L199" s="4" t="s">
        <v>267</v>
      </c>
      <c r="M199" s="4" t="s">
        <v>275</v>
      </c>
      <c r="N199" s="4" t="s">
        <v>32</v>
      </c>
      <c r="O199" s="4" t="s">
        <v>276</v>
      </c>
      <c r="P199" s="4">
        <v>24</v>
      </c>
      <c r="Q199" s="5" t="s">
        <v>28</v>
      </c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6"/>
      <c r="BL199" s="6"/>
      <c r="BM199" s="6"/>
    </row>
    <row r="200" spans="1:65" s="1" customFormat="1" ht="11.25" x14ac:dyDescent="0.2">
      <c r="A200" s="4" t="s">
        <v>22</v>
      </c>
      <c r="B200" s="5" t="s">
        <v>273</v>
      </c>
      <c r="C200" s="5" t="s">
        <v>277</v>
      </c>
      <c r="D200" s="5" t="s">
        <v>38</v>
      </c>
      <c r="E200" s="5" t="s">
        <v>5939</v>
      </c>
      <c r="F200" s="5" t="s">
        <v>26</v>
      </c>
      <c r="G200" s="5">
        <v>205</v>
      </c>
      <c r="H200" s="4" t="s">
        <v>27</v>
      </c>
      <c r="I200" s="4" t="s">
        <v>28</v>
      </c>
      <c r="J200" s="5" t="s">
        <v>29</v>
      </c>
      <c r="K200" s="4" t="s">
        <v>28</v>
      </c>
      <c r="L200" s="4" t="s">
        <v>267</v>
      </c>
      <c r="M200" s="4" t="s">
        <v>275</v>
      </c>
      <c r="N200" s="4" t="s">
        <v>32</v>
      </c>
      <c r="O200" s="4" t="s">
        <v>276</v>
      </c>
      <c r="P200" s="4">
        <v>24</v>
      </c>
      <c r="Q200" s="5" t="s">
        <v>28</v>
      </c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6"/>
      <c r="BL200" s="6"/>
      <c r="BM200" s="6"/>
    </row>
    <row r="201" spans="1:65" s="1" customFormat="1" ht="11.25" x14ac:dyDescent="0.2">
      <c r="A201" s="4" t="s">
        <v>22</v>
      </c>
      <c r="B201" s="5" t="s">
        <v>273</v>
      </c>
      <c r="C201" s="5" t="s">
        <v>278</v>
      </c>
      <c r="D201" s="5" t="s">
        <v>107</v>
      </c>
      <c r="E201" s="5" t="s">
        <v>5939</v>
      </c>
      <c r="F201" s="5" t="s">
        <v>26</v>
      </c>
      <c r="G201" s="5">
        <v>40</v>
      </c>
      <c r="H201" s="4" t="s">
        <v>84</v>
      </c>
      <c r="I201" s="5" t="s">
        <v>28</v>
      </c>
      <c r="J201" s="4" t="s">
        <v>29</v>
      </c>
      <c r="K201" s="4" t="s">
        <v>28</v>
      </c>
      <c r="L201" s="4" t="s">
        <v>108</v>
      </c>
      <c r="M201" s="4" t="s">
        <v>109</v>
      </c>
      <c r="N201" s="4" t="s">
        <v>69</v>
      </c>
      <c r="O201" s="4" t="s">
        <v>276</v>
      </c>
      <c r="P201" s="4">
        <v>5</v>
      </c>
      <c r="Q201" s="5" t="s">
        <v>28</v>
      </c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6"/>
      <c r="BL201" s="6"/>
      <c r="BM201" s="6"/>
    </row>
    <row r="202" spans="1:65" s="1" customFormat="1" ht="11.25" x14ac:dyDescent="0.2">
      <c r="A202" s="4" t="s">
        <v>22</v>
      </c>
      <c r="B202" s="5" t="s">
        <v>273</v>
      </c>
      <c r="C202" s="5" t="s">
        <v>279</v>
      </c>
      <c r="D202" s="5" t="s">
        <v>107</v>
      </c>
      <c r="E202" s="5" t="s">
        <v>5939</v>
      </c>
      <c r="F202" s="5" t="s">
        <v>26</v>
      </c>
      <c r="G202" s="5">
        <v>35</v>
      </c>
      <c r="H202" s="4" t="s">
        <v>84</v>
      </c>
      <c r="I202" s="5" t="s">
        <v>28</v>
      </c>
      <c r="J202" s="4" t="s">
        <v>29</v>
      </c>
      <c r="K202" s="4" t="s">
        <v>76</v>
      </c>
      <c r="L202" s="4"/>
      <c r="M202" s="4"/>
      <c r="N202" s="4" t="s">
        <v>69</v>
      </c>
      <c r="O202" s="4" t="s">
        <v>276</v>
      </c>
      <c r="P202" s="4">
        <v>5</v>
      </c>
      <c r="Q202" s="5" t="s">
        <v>28</v>
      </c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6"/>
      <c r="BL202" s="6"/>
      <c r="BM202" s="6"/>
    </row>
    <row r="203" spans="1:65" s="1" customFormat="1" ht="11.25" x14ac:dyDescent="0.2">
      <c r="A203" s="4" t="s">
        <v>22</v>
      </c>
      <c r="B203" s="5" t="s">
        <v>273</v>
      </c>
      <c r="C203" s="5" t="s">
        <v>280</v>
      </c>
      <c r="D203" s="5" t="s">
        <v>107</v>
      </c>
      <c r="E203" s="5" t="s">
        <v>5939</v>
      </c>
      <c r="F203" s="5" t="s">
        <v>26</v>
      </c>
      <c r="G203" s="5">
        <v>50</v>
      </c>
      <c r="H203" s="4" t="s">
        <v>84</v>
      </c>
      <c r="I203" s="5" t="s">
        <v>28</v>
      </c>
      <c r="J203" s="4" t="s">
        <v>29</v>
      </c>
      <c r="K203" s="4" t="s">
        <v>76</v>
      </c>
      <c r="L203" s="4"/>
      <c r="M203" s="4"/>
      <c r="N203" s="4" t="s">
        <v>69</v>
      </c>
      <c r="O203" s="4" t="s">
        <v>276</v>
      </c>
      <c r="P203" s="4">
        <v>5</v>
      </c>
      <c r="Q203" s="5" t="s">
        <v>28</v>
      </c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6"/>
      <c r="BL203" s="6"/>
      <c r="BM203" s="6"/>
    </row>
    <row r="204" spans="1:65" s="1" customFormat="1" ht="11.25" x14ac:dyDescent="0.2">
      <c r="A204" s="4" t="s">
        <v>22</v>
      </c>
      <c r="B204" s="5" t="s">
        <v>273</v>
      </c>
      <c r="C204" s="5" t="s">
        <v>281</v>
      </c>
      <c r="D204" s="5" t="s">
        <v>107</v>
      </c>
      <c r="E204" s="5" t="s">
        <v>5939</v>
      </c>
      <c r="F204" s="5" t="s">
        <v>26</v>
      </c>
      <c r="G204" s="5">
        <v>45</v>
      </c>
      <c r="H204" s="4" t="s">
        <v>84</v>
      </c>
      <c r="I204" s="5" t="s">
        <v>28</v>
      </c>
      <c r="J204" s="4" t="s">
        <v>29</v>
      </c>
      <c r="K204" s="4" t="s">
        <v>76</v>
      </c>
      <c r="L204" s="4"/>
      <c r="M204" s="4"/>
      <c r="N204" s="4" t="s">
        <v>69</v>
      </c>
      <c r="O204" s="4" t="s">
        <v>276</v>
      </c>
      <c r="P204" s="4">
        <v>5</v>
      </c>
      <c r="Q204" s="5" t="s">
        <v>28</v>
      </c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6"/>
      <c r="BL204" s="6"/>
      <c r="BM204" s="6"/>
    </row>
    <row r="205" spans="1:65" s="1" customFormat="1" ht="11.25" x14ac:dyDescent="0.2">
      <c r="A205" s="4" t="s">
        <v>22</v>
      </c>
      <c r="B205" s="5" t="s">
        <v>273</v>
      </c>
      <c r="C205" s="5" t="s">
        <v>282</v>
      </c>
      <c r="D205" s="5" t="s">
        <v>38</v>
      </c>
      <c r="E205" s="5" t="s">
        <v>5939</v>
      </c>
      <c r="F205" s="5" t="s">
        <v>26</v>
      </c>
      <c r="G205" s="5">
        <v>130</v>
      </c>
      <c r="H205" s="4" t="s">
        <v>27</v>
      </c>
      <c r="I205" s="4" t="s">
        <v>28</v>
      </c>
      <c r="J205" s="5" t="s">
        <v>29</v>
      </c>
      <c r="K205" s="4" t="s">
        <v>76</v>
      </c>
      <c r="L205" s="4"/>
      <c r="M205" s="4"/>
      <c r="N205" s="4" t="s">
        <v>32</v>
      </c>
      <c r="O205" s="4" t="s">
        <v>276</v>
      </c>
      <c r="P205" s="4">
        <v>24</v>
      </c>
      <c r="Q205" s="5" t="s">
        <v>28</v>
      </c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6"/>
      <c r="BM205" s="6"/>
    </row>
    <row r="206" spans="1:65" s="1" customFormat="1" ht="11.25" x14ac:dyDescent="0.2">
      <c r="A206" s="4" t="s">
        <v>22</v>
      </c>
      <c r="B206" s="5" t="s">
        <v>273</v>
      </c>
      <c r="C206" s="5" t="s">
        <v>283</v>
      </c>
      <c r="D206" s="5" t="s">
        <v>38</v>
      </c>
      <c r="E206" s="5" t="s">
        <v>5939</v>
      </c>
      <c r="F206" s="5" t="s">
        <v>26</v>
      </c>
      <c r="G206" s="5">
        <v>150</v>
      </c>
      <c r="H206" s="4" t="s">
        <v>27</v>
      </c>
      <c r="I206" s="4" t="s">
        <v>28</v>
      </c>
      <c r="J206" s="5" t="s">
        <v>29</v>
      </c>
      <c r="K206" s="4" t="s">
        <v>28</v>
      </c>
      <c r="L206" s="4" t="s">
        <v>267</v>
      </c>
      <c r="M206" s="4" t="s">
        <v>268</v>
      </c>
      <c r="N206" s="4" t="s">
        <v>32</v>
      </c>
      <c r="O206" s="4" t="s">
        <v>276</v>
      </c>
      <c r="P206" s="4">
        <v>24</v>
      </c>
      <c r="Q206" s="5" t="s">
        <v>28</v>
      </c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6"/>
      <c r="BL206" s="6"/>
      <c r="BM206" s="6"/>
    </row>
    <row r="207" spans="1:65" s="1" customFormat="1" ht="11.25" x14ac:dyDescent="0.2">
      <c r="A207" s="4" t="s">
        <v>22</v>
      </c>
      <c r="B207" s="5" t="s">
        <v>273</v>
      </c>
      <c r="C207" s="5" t="s">
        <v>284</v>
      </c>
      <c r="D207" s="5" t="s">
        <v>38</v>
      </c>
      <c r="E207" s="5" t="s">
        <v>5939</v>
      </c>
      <c r="F207" s="5" t="s">
        <v>26</v>
      </c>
      <c r="G207" s="5">
        <v>250</v>
      </c>
      <c r="H207" s="4" t="s">
        <v>27</v>
      </c>
      <c r="I207" s="5" t="s">
        <v>28</v>
      </c>
      <c r="J207" s="4" t="s">
        <v>29</v>
      </c>
      <c r="K207" s="4" t="s">
        <v>28</v>
      </c>
      <c r="L207" s="4" t="s">
        <v>67</v>
      </c>
      <c r="M207" s="4" t="s">
        <v>285</v>
      </c>
      <c r="N207" s="4" t="s">
        <v>32</v>
      </c>
      <c r="O207" s="4" t="s">
        <v>276</v>
      </c>
      <c r="P207" s="4">
        <v>24</v>
      </c>
      <c r="Q207" s="5" t="s">
        <v>28</v>
      </c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6"/>
      <c r="BL207" s="6"/>
      <c r="BM207" s="6"/>
    </row>
    <row r="208" spans="1:65" s="1" customFormat="1" ht="11.25" x14ac:dyDescent="0.2">
      <c r="A208" s="4" t="s">
        <v>22</v>
      </c>
      <c r="B208" s="5" t="s">
        <v>273</v>
      </c>
      <c r="C208" s="5" t="s">
        <v>286</v>
      </c>
      <c r="D208" s="5" t="s">
        <v>38</v>
      </c>
      <c r="E208" s="5" t="s">
        <v>5939</v>
      </c>
      <c r="F208" s="5" t="s">
        <v>26</v>
      </c>
      <c r="G208" s="5">
        <v>240</v>
      </c>
      <c r="H208" s="4" t="s">
        <v>27</v>
      </c>
      <c r="I208" s="5" t="s">
        <v>28</v>
      </c>
      <c r="J208" s="4" t="s">
        <v>29</v>
      </c>
      <c r="K208" s="4" t="s">
        <v>28</v>
      </c>
      <c r="L208" s="4" t="s">
        <v>67</v>
      </c>
      <c r="M208" s="4" t="s">
        <v>285</v>
      </c>
      <c r="N208" s="4" t="s">
        <v>32</v>
      </c>
      <c r="O208" s="4" t="s">
        <v>276</v>
      </c>
      <c r="P208" s="4">
        <v>24</v>
      </c>
      <c r="Q208" s="5" t="s">
        <v>28</v>
      </c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6"/>
      <c r="BL208" s="6"/>
      <c r="BM208" s="6"/>
    </row>
    <row r="209" spans="1:65" s="1" customFormat="1" ht="11.25" x14ac:dyDescent="0.2">
      <c r="A209" s="4" t="s">
        <v>22</v>
      </c>
      <c r="B209" s="5" t="s">
        <v>273</v>
      </c>
      <c r="C209" s="5" t="s">
        <v>287</v>
      </c>
      <c r="D209" s="5" t="s">
        <v>38</v>
      </c>
      <c r="E209" s="5" t="s">
        <v>5939</v>
      </c>
      <c r="F209" s="5" t="s">
        <v>26</v>
      </c>
      <c r="G209" s="5">
        <v>220</v>
      </c>
      <c r="H209" s="4" t="s">
        <v>27</v>
      </c>
      <c r="I209" s="5" t="s">
        <v>28</v>
      </c>
      <c r="J209" s="4" t="s">
        <v>29</v>
      </c>
      <c r="K209" s="4"/>
      <c r="L209" s="4" t="s">
        <v>267</v>
      </c>
      <c r="M209" s="4" t="s">
        <v>275</v>
      </c>
      <c r="N209" s="4" t="s">
        <v>32</v>
      </c>
      <c r="O209" s="4" t="s">
        <v>288</v>
      </c>
      <c r="P209" s="4">
        <v>24</v>
      </c>
      <c r="Q209" s="5" t="s">
        <v>28</v>
      </c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6"/>
      <c r="BL209" s="6"/>
      <c r="BM209" s="6"/>
    </row>
    <row r="210" spans="1:65" s="1" customFormat="1" ht="11.25" x14ac:dyDescent="0.2">
      <c r="A210" s="4" t="s">
        <v>22</v>
      </c>
      <c r="B210" s="5" t="s">
        <v>273</v>
      </c>
      <c r="C210" s="5" t="s">
        <v>289</v>
      </c>
      <c r="D210" s="5" t="s">
        <v>107</v>
      </c>
      <c r="E210" s="5" t="s">
        <v>5939</v>
      </c>
      <c r="F210" s="5" t="s">
        <v>26</v>
      </c>
      <c r="G210" s="5">
        <v>60</v>
      </c>
      <c r="H210" s="4" t="s">
        <v>27</v>
      </c>
      <c r="I210" s="4" t="s">
        <v>28</v>
      </c>
      <c r="J210" s="5" t="s">
        <v>29</v>
      </c>
      <c r="K210" s="4" t="s">
        <v>76</v>
      </c>
      <c r="L210" s="4"/>
      <c r="M210" s="4"/>
      <c r="N210" s="4" t="s">
        <v>32</v>
      </c>
      <c r="O210" s="4" t="s">
        <v>276</v>
      </c>
      <c r="P210" s="4">
        <v>24</v>
      </c>
      <c r="Q210" s="5" t="s">
        <v>28</v>
      </c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6"/>
      <c r="BL210" s="6"/>
      <c r="BM210" s="6"/>
    </row>
    <row r="211" spans="1:65" s="1" customFormat="1" ht="11.25" x14ac:dyDescent="0.2">
      <c r="A211" s="4" t="s">
        <v>22</v>
      </c>
      <c r="B211" s="5" t="s">
        <v>273</v>
      </c>
      <c r="C211" s="5" t="s">
        <v>290</v>
      </c>
      <c r="D211" s="5" t="s">
        <v>107</v>
      </c>
      <c r="E211" s="5" t="s">
        <v>5939</v>
      </c>
      <c r="F211" s="5" t="s">
        <v>26</v>
      </c>
      <c r="G211" s="5">
        <v>65</v>
      </c>
      <c r="H211" s="4" t="s">
        <v>27</v>
      </c>
      <c r="I211" s="5" t="s">
        <v>28</v>
      </c>
      <c r="J211" s="4" t="s">
        <v>29</v>
      </c>
      <c r="K211" s="4" t="s">
        <v>76</v>
      </c>
      <c r="L211" s="4"/>
      <c r="M211" s="4"/>
      <c r="N211" s="4" t="s">
        <v>32</v>
      </c>
      <c r="O211" s="4" t="s">
        <v>276</v>
      </c>
      <c r="P211" s="4">
        <v>24</v>
      </c>
      <c r="Q211" s="5" t="s">
        <v>28</v>
      </c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6"/>
      <c r="BL211" s="6"/>
      <c r="BM211" s="6"/>
    </row>
    <row r="212" spans="1:65" s="1" customFormat="1" ht="11.25" x14ac:dyDescent="0.2">
      <c r="A212" s="4" t="s">
        <v>22</v>
      </c>
      <c r="B212" s="5" t="s">
        <v>273</v>
      </c>
      <c r="C212" s="5" t="s">
        <v>291</v>
      </c>
      <c r="D212" s="5" t="s">
        <v>107</v>
      </c>
      <c r="E212" s="5" t="s">
        <v>5939</v>
      </c>
      <c r="F212" s="5" t="s">
        <v>26</v>
      </c>
      <c r="G212" s="5">
        <v>52</v>
      </c>
      <c r="H212" s="4" t="s">
        <v>27</v>
      </c>
      <c r="I212" s="5" t="s">
        <v>28</v>
      </c>
      <c r="J212" s="4" t="s">
        <v>29</v>
      </c>
      <c r="K212" s="4" t="s">
        <v>76</v>
      </c>
      <c r="L212" s="4"/>
      <c r="M212" s="4"/>
      <c r="N212" s="4" t="s">
        <v>32</v>
      </c>
      <c r="O212" s="4" t="s">
        <v>276</v>
      </c>
      <c r="P212" s="4">
        <v>24</v>
      </c>
      <c r="Q212" s="5" t="s">
        <v>28</v>
      </c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6"/>
      <c r="BL212" s="6"/>
      <c r="BM212" s="6"/>
    </row>
    <row r="213" spans="1:65" s="1" customFormat="1" ht="11.25" x14ac:dyDescent="0.2">
      <c r="A213" s="4" t="s">
        <v>22</v>
      </c>
      <c r="B213" s="5" t="s">
        <v>273</v>
      </c>
      <c r="C213" s="5" t="s">
        <v>292</v>
      </c>
      <c r="D213" s="5" t="s">
        <v>107</v>
      </c>
      <c r="E213" s="5" t="s">
        <v>5939</v>
      </c>
      <c r="F213" s="5" t="s">
        <v>26</v>
      </c>
      <c r="G213" s="5">
        <v>190</v>
      </c>
      <c r="H213" s="4" t="s">
        <v>27</v>
      </c>
      <c r="I213" s="4" t="s">
        <v>28</v>
      </c>
      <c r="J213" s="5" t="s">
        <v>29</v>
      </c>
      <c r="K213" s="4" t="s">
        <v>28</v>
      </c>
      <c r="L213" s="4" t="s">
        <v>267</v>
      </c>
      <c r="M213" s="4" t="s">
        <v>275</v>
      </c>
      <c r="N213" s="4" t="s">
        <v>32</v>
      </c>
      <c r="O213" s="4" t="s">
        <v>276</v>
      </c>
      <c r="P213" s="4">
        <v>24</v>
      </c>
      <c r="Q213" s="5" t="s">
        <v>28</v>
      </c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6"/>
      <c r="BL213" s="6"/>
      <c r="BM213" s="6"/>
    </row>
    <row r="214" spans="1:65" s="1" customFormat="1" ht="11.25" x14ac:dyDescent="0.2">
      <c r="A214" s="4" t="s">
        <v>22</v>
      </c>
      <c r="B214" s="5" t="s">
        <v>273</v>
      </c>
      <c r="C214" s="5" t="s">
        <v>293</v>
      </c>
      <c r="D214" s="5" t="s">
        <v>294</v>
      </c>
      <c r="E214" s="5" t="s">
        <v>5939</v>
      </c>
      <c r="F214" s="5" t="s">
        <v>26</v>
      </c>
      <c r="G214" s="5">
        <v>180</v>
      </c>
      <c r="H214" s="4" t="s">
        <v>27</v>
      </c>
      <c r="I214" s="4" t="s">
        <v>28</v>
      </c>
      <c r="J214" s="5" t="s">
        <v>29</v>
      </c>
      <c r="K214" s="4" t="s">
        <v>28</v>
      </c>
      <c r="L214" s="4" t="s">
        <v>267</v>
      </c>
      <c r="M214" s="4" t="s">
        <v>275</v>
      </c>
      <c r="N214" s="4" t="s">
        <v>32</v>
      </c>
      <c r="O214" s="4" t="s">
        <v>276</v>
      </c>
      <c r="P214" s="4">
        <v>24</v>
      </c>
      <c r="Q214" s="5" t="s">
        <v>28</v>
      </c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6"/>
      <c r="BL214" s="6"/>
      <c r="BM214" s="6"/>
    </row>
    <row r="215" spans="1:65" s="1" customFormat="1" ht="11.25" x14ac:dyDescent="0.2">
      <c r="A215" s="4" t="s">
        <v>22</v>
      </c>
      <c r="B215" s="5" t="s">
        <v>273</v>
      </c>
      <c r="C215" s="5" t="s">
        <v>295</v>
      </c>
      <c r="D215" s="5" t="s">
        <v>119</v>
      </c>
      <c r="E215" s="5" t="s">
        <v>5939</v>
      </c>
      <c r="F215" s="5" t="s">
        <v>26</v>
      </c>
      <c r="G215" s="5">
        <v>130</v>
      </c>
      <c r="H215" s="4" t="s">
        <v>27</v>
      </c>
      <c r="I215" s="4" t="s">
        <v>28</v>
      </c>
      <c r="J215" s="5" t="s">
        <v>29</v>
      </c>
      <c r="K215" s="4" t="s">
        <v>28</v>
      </c>
      <c r="L215" s="4" t="s">
        <v>267</v>
      </c>
      <c r="M215" s="4" t="s">
        <v>275</v>
      </c>
      <c r="N215" s="4" t="s">
        <v>32</v>
      </c>
      <c r="O215" s="4" t="s">
        <v>276</v>
      </c>
      <c r="P215" s="4">
        <v>24</v>
      </c>
      <c r="Q215" s="5" t="s">
        <v>28</v>
      </c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6"/>
      <c r="BL215" s="6"/>
      <c r="BM215" s="6"/>
    </row>
    <row r="216" spans="1:65" s="1" customFormat="1" ht="11.25" x14ac:dyDescent="0.2">
      <c r="A216" s="4" t="s">
        <v>22</v>
      </c>
      <c r="B216" s="5" t="s">
        <v>273</v>
      </c>
      <c r="C216" s="5" t="s">
        <v>296</v>
      </c>
      <c r="D216" s="5" t="s">
        <v>38</v>
      </c>
      <c r="E216" s="5" t="s">
        <v>5939</v>
      </c>
      <c r="F216" s="5" t="s">
        <v>26</v>
      </c>
      <c r="G216" s="5">
        <v>140</v>
      </c>
      <c r="H216" s="4" t="s">
        <v>27</v>
      </c>
      <c r="I216" s="4" t="s">
        <v>28</v>
      </c>
      <c r="J216" s="5" t="s">
        <v>29</v>
      </c>
      <c r="K216" s="4" t="s">
        <v>28</v>
      </c>
      <c r="L216" s="4" t="s">
        <v>267</v>
      </c>
      <c r="M216" s="4" t="s">
        <v>275</v>
      </c>
      <c r="N216" s="4" t="s">
        <v>32</v>
      </c>
      <c r="O216" s="4" t="s">
        <v>276</v>
      </c>
      <c r="P216" s="4">
        <v>24</v>
      </c>
      <c r="Q216" s="5" t="s">
        <v>28</v>
      </c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6"/>
      <c r="BL216" s="6"/>
      <c r="BM216" s="6"/>
    </row>
    <row r="217" spans="1:65" s="1" customFormat="1" ht="11.25" x14ac:dyDescent="0.2">
      <c r="A217" s="4" t="s">
        <v>22</v>
      </c>
      <c r="B217" s="5" t="s">
        <v>273</v>
      </c>
      <c r="C217" s="5" t="s">
        <v>297</v>
      </c>
      <c r="D217" s="5" t="s">
        <v>107</v>
      </c>
      <c r="E217" s="5" t="s">
        <v>5939</v>
      </c>
      <c r="F217" s="5" t="s">
        <v>26</v>
      </c>
      <c r="G217" s="5">
        <v>20</v>
      </c>
      <c r="H217" s="4" t="s">
        <v>298</v>
      </c>
      <c r="I217" s="4" t="s">
        <v>28</v>
      </c>
      <c r="J217" s="5" t="s">
        <v>29</v>
      </c>
      <c r="K217" s="4" t="s">
        <v>76</v>
      </c>
      <c r="L217" s="4"/>
      <c r="M217" s="4"/>
      <c r="N217" s="4" t="s">
        <v>32</v>
      </c>
      <c r="O217" s="4" t="s">
        <v>276</v>
      </c>
      <c r="P217" s="4">
        <v>5</v>
      </c>
      <c r="Q217" s="5" t="s">
        <v>28</v>
      </c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6"/>
      <c r="BL217" s="6"/>
      <c r="BM217" s="6"/>
    </row>
    <row r="218" spans="1:65" s="1" customFormat="1" ht="11.25" x14ac:dyDescent="0.2">
      <c r="A218" s="4" t="s">
        <v>22</v>
      </c>
      <c r="B218" s="5" t="s">
        <v>273</v>
      </c>
      <c r="C218" s="5" t="s">
        <v>299</v>
      </c>
      <c r="D218" s="5" t="s">
        <v>38</v>
      </c>
      <c r="E218" s="5" t="s">
        <v>5939</v>
      </c>
      <c r="F218" s="5" t="s">
        <v>26</v>
      </c>
      <c r="G218" s="5">
        <v>110</v>
      </c>
      <c r="H218" s="4" t="s">
        <v>27</v>
      </c>
      <c r="I218" s="4" t="s">
        <v>28</v>
      </c>
      <c r="J218" s="5" t="s">
        <v>29</v>
      </c>
      <c r="K218" s="4" t="s">
        <v>76</v>
      </c>
      <c r="L218" s="4"/>
      <c r="M218" s="4"/>
      <c r="N218" s="4" t="s">
        <v>32</v>
      </c>
      <c r="O218" s="4" t="s">
        <v>276</v>
      </c>
      <c r="P218" s="4">
        <v>24</v>
      </c>
      <c r="Q218" s="5" t="s">
        <v>28</v>
      </c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6"/>
      <c r="BL218" s="6"/>
      <c r="BM218" s="6"/>
    </row>
    <row r="219" spans="1:65" s="1" customFormat="1" ht="11.25" x14ac:dyDescent="0.2">
      <c r="A219" s="4" t="s">
        <v>22</v>
      </c>
      <c r="B219" s="5" t="s">
        <v>300</v>
      </c>
      <c r="C219" s="4" t="s">
        <v>301</v>
      </c>
      <c r="D219" s="4" t="s">
        <v>43</v>
      </c>
      <c r="E219" s="5" t="s">
        <v>5940</v>
      </c>
      <c r="F219" s="5" t="s">
        <v>302</v>
      </c>
      <c r="G219" s="5">
        <v>371</v>
      </c>
      <c r="H219" s="4" t="s">
        <v>303</v>
      </c>
      <c r="I219" s="4" t="s">
        <v>28</v>
      </c>
      <c r="J219" s="5" t="s">
        <v>29</v>
      </c>
      <c r="K219" s="4" t="s">
        <v>28</v>
      </c>
      <c r="L219" s="4" t="s">
        <v>267</v>
      </c>
      <c r="M219" s="4" t="s">
        <v>304</v>
      </c>
      <c r="N219" s="8" t="s">
        <v>32</v>
      </c>
      <c r="O219" s="4" t="s">
        <v>35</v>
      </c>
      <c r="P219" s="4">
        <v>24</v>
      </c>
      <c r="Q219" s="5" t="s">
        <v>28</v>
      </c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6"/>
      <c r="BL219" s="6"/>
      <c r="BM219" s="6"/>
    </row>
    <row r="220" spans="1:65" s="1" customFormat="1" ht="11.25" x14ac:dyDescent="0.2">
      <c r="A220" s="4" t="s">
        <v>22</v>
      </c>
      <c r="B220" s="5" t="s">
        <v>300</v>
      </c>
      <c r="C220" s="4" t="s">
        <v>301</v>
      </c>
      <c r="D220" s="4" t="s">
        <v>43</v>
      </c>
      <c r="E220" s="5" t="s">
        <v>5940</v>
      </c>
      <c r="F220" s="5" t="s">
        <v>302</v>
      </c>
      <c r="G220" s="4">
        <v>395</v>
      </c>
      <c r="H220" s="4" t="s">
        <v>303</v>
      </c>
      <c r="I220" s="4" t="s">
        <v>28</v>
      </c>
      <c r="J220" s="5" t="s">
        <v>29</v>
      </c>
      <c r="K220" s="4" t="s">
        <v>76</v>
      </c>
      <c r="L220" s="4"/>
      <c r="M220" s="4"/>
      <c r="N220" s="8" t="s">
        <v>32</v>
      </c>
      <c r="O220" s="4" t="s">
        <v>35</v>
      </c>
      <c r="P220" s="4">
        <v>24</v>
      </c>
      <c r="Q220" s="5" t="s">
        <v>28</v>
      </c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6"/>
      <c r="BL220" s="6"/>
      <c r="BM220" s="6"/>
    </row>
    <row r="221" spans="1:65" s="1" customFormat="1" ht="11.25" x14ac:dyDescent="0.2">
      <c r="A221" s="4" t="s">
        <v>22</v>
      </c>
      <c r="B221" s="5" t="s">
        <v>300</v>
      </c>
      <c r="C221" s="4" t="s">
        <v>301</v>
      </c>
      <c r="D221" s="4" t="s">
        <v>43</v>
      </c>
      <c r="E221" s="5" t="s">
        <v>5940</v>
      </c>
      <c r="F221" s="5" t="s">
        <v>302</v>
      </c>
      <c r="G221" s="5">
        <v>382</v>
      </c>
      <c r="H221" s="4" t="s">
        <v>303</v>
      </c>
      <c r="I221" s="4" t="s">
        <v>28</v>
      </c>
      <c r="J221" s="5" t="s">
        <v>29</v>
      </c>
      <c r="K221" s="4" t="s">
        <v>28</v>
      </c>
      <c r="L221" s="4" t="s">
        <v>67</v>
      </c>
      <c r="M221" s="4" t="s">
        <v>305</v>
      </c>
      <c r="N221" s="8" t="s">
        <v>32</v>
      </c>
      <c r="O221" s="4" t="s">
        <v>35</v>
      </c>
      <c r="P221" s="4">
        <v>24</v>
      </c>
      <c r="Q221" s="5" t="s">
        <v>28</v>
      </c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6"/>
      <c r="BL221" s="6"/>
      <c r="BM221" s="6"/>
    </row>
    <row r="222" spans="1:65" s="1" customFormat="1" ht="11.25" x14ac:dyDescent="0.2">
      <c r="A222" s="4" t="s">
        <v>22</v>
      </c>
      <c r="B222" s="5" t="s">
        <v>300</v>
      </c>
      <c r="C222" s="4" t="s">
        <v>306</v>
      </c>
      <c r="D222" s="4" t="s">
        <v>307</v>
      </c>
      <c r="E222" s="5" t="s">
        <v>5940</v>
      </c>
      <c r="F222" s="5" t="s">
        <v>302</v>
      </c>
      <c r="G222" s="5">
        <v>425</v>
      </c>
      <c r="H222" s="4" t="s">
        <v>308</v>
      </c>
      <c r="I222" s="4" t="s">
        <v>28</v>
      </c>
      <c r="J222" s="5" t="s">
        <v>29</v>
      </c>
      <c r="K222" s="4" t="s">
        <v>28</v>
      </c>
      <c r="L222" s="4" t="s">
        <v>67</v>
      </c>
      <c r="M222" s="4" t="s">
        <v>309</v>
      </c>
      <c r="N222" s="8" t="s">
        <v>32</v>
      </c>
      <c r="O222" s="4" t="s">
        <v>35</v>
      </c>
      <c r="P222" s="4">
        <v>24</v>
      </c>
      <c r="Q222" s="5" t="s">
        <v>28</v>
      </c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6"/>
      <c r="BM222" s="6"/>
    </row>
    <row r="223" spans="1:65" s="1" customFormat="1" ht="11.25" x14ac:dyDescent="0.2">
      <c r="A223" s="4" t="s">
        <v>22</v>
      </c>
      <c r="B223" s="5" t="s">
        <v>300</v>
      </c>
      <c r="C223" s="4" t="s">
        <v>310</v>
      </c>
      <c r="D223" s="4" t="s">
        <v>311</v>
      </c>
      <c r="E223" s="5" t="s">
        <v>5940</v>
      </c>
      <c r="F223" s="5" t="s">
        <v>302</v>
      </c>
      <c r="G223" s="4">
        <v>425</v>
      </c>
      <c r="H223" s="4" t="s">
        <v>303</v>
      </c>
      <c r="I223" s="4" t="s">
        <v>28</v>
      </c>
      <c r="J223" s="5" t="s">
        <v>29</v>
      </c>
      <c r="K223" s="4" t="s">
        <v>28</v>
      </c>
      <c r="L223" s="4" t="s">
        <v>67</v>
      </c>
      <c r="M223" s="4" t="s">
        <v>309</v>
      </c>
      <c r="N223" s="8" t="s">
        <v>32</v>
      </c>
      <c r="O223" s="4" t="s">
        <v>35</v>
      </c>
      <c r="P223" s="4">
        <v>24</v>
      </c>
      <c r="Q223" s="5" t="s">
        <v>28</v>
      </c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6"/>
      <c r="BL223" s="6"/>
      <c r="BM223" s="6"/>
    </row>
    <row r="224" spans="1:65" s="1" customFormat="1" ht="11.25" x14ac:dyDescent="0.2">
      <c r="A224" s="4" t="s">
        <v>22</v>
      </c>
      <c r="B224" s="5" t="s">
        <v>300</v>
      </c>
      <c r="C224" s="4" t="s">
        <v>306</v>
      </c>
      <c r="D224" s="4" t="s">
        <v>307</v>
      </c>
      <c r="E224" s="5" t="s">
        <v>5940</v>
      </c>
      <c r="F224" s="5" t="s">
        <v>302</v>
      </c>
      <c r="G224" s="5">
        <v>420</v>
      </c>
      <c r="H224" s="4" t="s">
        <v>308</v>
      </c>
      <c r="I224" s="4" t="s">
        <v>28</v>
      </c>
      <c r="J224" s="5" t="s">
        <v>29</v>
      </c>
      <c r="K224" s="4" t="s">
        <v>28</v>
      </c>
      <c r="L224" s="4" t="s">
        <v>67</v>
      </c>
      <c r="M224" s="4" t="s">
        <v>309</v>
      </c>
      <c r="N224" s="8" t="s">
        <v>32</v>
      </c>
      <c r="O224" s="4" t="s">
        <v>35</v>
      </c>
      <c r="P224" s="4">
        <v>24</v>
      </c>
      <c r="Q224" s="5" t="s">
        <v>28</v>
      </c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  <c r="BJ224" s="6"/>
      <c r="BK224" s="6"/>
      <c r="BL224" s="6"/>
      <c r="BM224" s="6"/>
    </row>
    <row r="225" spans="1:65" s="1" customFormat="1" ht="11.25" x14ac:dyDescent="0.2">
      <c r="A225" s="4" t="s">
        <v>22</v>
      </c>
      <c r="B225" s="5" t="s">
        <v>300</v>
      </c>
      <c r="C225" s="4" t="s">
        <v>306</v>
      </c>
      <c r="D225" s="4" t="s">
        <v>307</v>
      </c>
      <c r="E225" s="5" t="s">
        <v>5940</v>
      </c>
      <c r="F225" s="5" t="s">
        <v>302</v>
      </c>
      <c r="G225" s="5">
        <v>411</v>
      </c>
      <c r="H225" s="4" t="s">
        <v>308</v>
      </c>
      <c r="I225" s="4" t="s">
        <v>28</v>
      </c>
      <c r="J225" s="5" t="s">
        <v>29</v>
      </c>
      <c r="K225" s="4" t="s">
        <v>28</v>
      </c>
      <c r="L225" s="4" t="s">
        <v>67</v>
      </c>
      <c r="M225" s="4" t="s">
        <v>309</v>
      </c>
      <c r="N225" s="8" t="s">
        <v>32</v>
      </c>
      <c r="O225" s="4" t="s">
        <v>35</v>
      </c>
      <c r="P225" s="4">
        <v>24</v>
      </c>
      <c r="Q225" s="5" t="s">
        <v>28</v>
      </c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6"/>
      <c r="BL225" s="6"/>
      <c r="BM225" s="6"/>
    </row>
    <row r="226" spans="1:65" s="1" customFormat="1" ht="11.25" x14ac:dyDescent="0.2">
      <c r="A226" s="4" t="s">
        <v>22</v>
      </c>
      <c r="B226" s="5" t="s">
        <v>300</v>
      </c>
      <c r="C226" s="4" t="s">
        <v>306</v>
      </c>
      <c r="D226" s="4" t="s">
        <v>307</v>
      </c>
      <c r="E226" s="5" t="s">
        <v>5940</v>
      </c>
      <c r="F226" s="5" t="s">
        <v>302</v>
      </c>
      <c r="G226" s="5">
        <v>429</v>
      </c>
      <c r="H226" s="4" t="s">
        <v>308</v>
      </c>
      <c r="I226" s="4" t="s">
        <v>28</v>
      </c>
      <c r="J226" s="5" t="s">
        <v>29</v>
      </c>
      <c r="K226" s="4" t="s">
        <v>28</v>
      </c>
      <c r="L226" s="4" t="s">
        <v>67</v>
      </c>
      <c r="M226" s="4" t="s">
        <v>309</v>
      </c>
      <c r="N226" s="8" t="s">
        <v>32</v>
      </c>
      <c r="O226" s="4" t="s">
        <v>35</v>
      </c>
      <c r="P226" s="4">
        <v>24</v>
      </c>
      <c r="Q226" s="5" t="s">
        <v>28</v>
      </c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  <c r="BM226" s="6"/>
    </row>
    <row r="227" spans="1:65" s="1" customFormat="1" ht="11.25" x14ac:dyDescent="0.2">
      <c r="A227" s="4" t="s">
        <v>22</v>
      </c>
      <c r="B227" s="5" t="s">
        <v>300</v>
      </c>
      <c r="C227" s="4" t="s">
        <v>306</v>
      </c>
      <c r="D227" s="4" t="s">
        <v>50</v>
      </c>
      <c r="E227" s="5" t="s">
        <v>5940</v>
      </c>
      <c r="F227" s="5" t="s">
        <v>302</v>
      </c>
      <c r="G227" s="4">
        <v>279</v>
      </c>
      <c r="H227" s="4" t="s">
        <v>312</v>
      </c>
      <c r="I227" s="4" t="s">
        <v>28</v>
      </c>
      <c r="J227" s="5" t="s">
        <v>29</v>
      </c>
      <c r="K227" s="4" t="s">
        <v>76</v>
      </c>
      <c r="L227" s="4"/>
      <c r="M227" s="4"/>
      <c r="N227" s="8" t="s">
        <v>32</v>
      </c>
      <c r="O227" s="8" t="s">
        <v>70</v>
      </c>
      <c r="P227" s="4">
        <v>24</v>
      </c>
      <c r="Q227" s="5" t="s">
        <v>28</v>
      </c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6"/>
      <c r="BL227" s="6"/>
      <c r="BM227" s="6"/>
    </row>
    <row r="228" spans="1:65" s="1" customFormat="1" ht="11.25" x14ac:dyDescent="0.2">
      <c r="A228" s="4" t="s">
        <v>22</v>
      </c>
      <c r="B228" s="5" t="s">
        <v>300</v>
      </c>
      <c r="C228" s="4" t="s">
        <v>313</v>
      </c>
      <c r="D228" s="5" t="s">
        <v>83</v>
      </c>
      <c r="E228" s="5" t="s">
        <v>5940</v>
      </c>
      <c r="F228" s="5" t="s">
        <v>302</v>
      </c>
      <c r="G228" s="4">
        <v>379</v>
      </c>
      <c r="H228" s="4" t="s">
        <v>314</v>
      </c>
      <c r="I228" s="4" t="s">
        <v>28</v>
      </c>
      <c r="J228" s="4" t="s">
        <v>41</v>
      </c>
      <c r="K228" s="4" t="s">
        <v>28</v>
      </c>
      <c r="L228" s="4" t="s">
        <v>267</v>
      </c>
      <c r="M228" s="4" t="s">
        <v>315</v>
      </c>
      <c r="N228" s="8" t="s">
        <v>32</v>
      </c>
      <c r="O228" s="4" t="s">
        <v>35</v>
      </c>
      <c r="P228" s="4">
        <v>24</v>
      </c>
      <c r="Q228" s="5" t="s">
        <v>28</v>
      </c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  <c r="BM228" s="6"/>
    </row>
    <row r="229" spans="1:65" s="1" customFormat="1" ht="11.25" x14ac:dyDescent="0.2">
      <c r="A229" s="4" t="s">
        <v>22</v>
      </c>
      <c r="B229" s="5" t="s">
        <v>300</v>
      </c>
      <c r="C229" s="4" t="s">
        <v>313</v>
      </c>
      <c r="D229" s="5" t="s">
        <v>83</v>
      </c>
      <c r="E229" s="5" t="s">
        <v>5940</v>
      </c>
      <c r="F229" s="5" t="s">
        <v>302</v>
      </c>
      <c r="G229" s="5">
        <v>392</v>
      </c>
      <c r="H229" s="4" t="s">
        <v>314</v>
      </c>
      <c r="I229" s="4" t="s">
        <v>28</v>
      </c>
      <c r="J229" s="4" t="s">
        <v>41</v>
      </c>
      <c r="K229" s="4" t="s">
        <v>28</v>
      </c>
      <c r="L229" s="4" t="s">
        <v>267</v>
      </c>
      <c r="M229" s="4" t="s">
        <v>316</v>
      </c>
      <c r="N229" s="8" t="s">
        <v>32</v>
      </c>
      <c r="O229" s="4" t="s">
        <v>35</v>
      </c>
      <c r="P229" s="4">
        <v>24</v>
      </c>
      <c r="Q229" s="5" t="s">
        <v>28</v>
      </c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6"/>
      <c r="BL229" s="6"/>
      <c r="BM229" s="6"/>
    </row>
    <row r="230" spans="1:65" s="1" customFormat="1" ht="11.25" x14ac:dyDescent="0.2">
      <c r="A230" s="4" t="s">
        <v>22</v>
      </c>
      <c r="B230" s="5" t="s">
        <v>300</v>
      </c>
      <c r="C230" s="4" t="s">
        <v>313</v>
      </c>
      <c r="D230" s="5" t="s">
        <v>83</v>
      </c>
      <c r="E230" s="5" t="s">
        <v>5940</v>
      </c>
      <c r="F230" s="5" t="s">
        <v>302</v>
      </c>
      <c r="G230" s="5">
        <v>368</v>
      </c>
      <c r="H230" s="4" t="s">
        <v>314</v>
      </c>
      <c r="I230" s="4" t="s">
        <v>28</v>
      </c>
      <c r="J230" s="4" t="s">
        <v>41</v>
      </c>
      <c r="K230" s="4" t="s">
        <v>28</v>
      </c>
      <c r="L230" s="4" t="s">
        <v>267</v>
      </c>
      <c r="M230" s="4" t="s">
        <v>317</v>
      </c>
      <c r="N230" s="8" t="s">
        <v>32</v>
      </c>
      <c r="O230" s="4" t="s">
        <v>35</v>
      </c>
      <c r="P230" s="4">
        <v>24</v>
      </c>
      <c r="Q230" s="5" t="s">
        <v>28</v>
      </c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6"/>
      <c r="BL230" s="6"/>
      <c r="BM230" s="6"/>
    </row>
    <row r="231" spans="1:65" s="1" customFormat="1" ht="11.25" x14ac:dyDescent="0.2">
      <c r="A231" s="4" t="s">
        <v>22</v>
      </c>
      <c r="B231" s="5" t="s">
        <v>300</v>
      </c>
      <c r="C231" s="4" t="s">
        <v>313</v>
      </c>
      <c r="D231" s="5" t="s">
        <v>83</v>
      </c>
      <c r="E231" s="5" t="s">
        <v>5940</v>
      </c>
      <c r="F231" s="5" t="s">
        <v>302</v>
      </c>
      <c r="G231" s="5">
        <v>377</v>
      </c>
      <c r="H231" s="4" t="s">
        <v>314</v>
      </c>
      <c r="I231" s="4" t="s">
        <v>28</v>
      </c>
      <c r="J231" s="4" t="s">
        <v>41</v>
      </c>
      <c r="K231" s="4" t="s">
        <v>28</v>
      </c>
      <c r="L231" s="4" t="s">
        <v>267</v>
      </c>
      <c r="M231" s="4" t="s">
        <v>318</v>
      </c>
      <c r="N231" s="8" t="s">
        <v>32</v>
      </c>
      <c r="O231" s="4" t="s">
        <v>35</v>
      </c>
      <c r="P231" s="4">
        <v>24</v>
      </c>
      <c r="Q231" s="5" t="s">
        <v>28</v>
      </c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6"/>
      <c r="BL231" s="6"/>
      <c r="BM231" s="6"/>
    </row>
    <row r="232" spans="1:65" s="1" customFormat="1" ht="11.25" x14ac:dyDescent="0.2">
      <c r="A232" s="4" t="s">
        <v>22</v>
      </c>
      <c r="B232" s="5" t="s">
        <v>300</v>
      </c>
      <c r="C232" s="4" t="s">
        <v>313</v>
      </c>
      <c r="D232" s="5" t="s">
        <v>83</v>
      </c>
      <c r="E232" s="5" t="s">
        <v>5940</v>
      </c>
      <c r="F232" s="5" t="s">
        <v>302</v>
      </c>
      <c r="G232" s="5">
        <v>354</v>
      </c>
      <c r="H232" s="4" t="s">
        <v>314</v>
      </c>
      <c r="I232" s="4" t="s">
        <v>28</v>
      </c>
      <c r="J232" s="4" t="s">
        <v>41</v>
      </c>
      <c r="K232" s="4" t="s">
        <v>28</v>
      </c>
      <c r="L232" s="4" t="s">
        <v>267</v>
      </c>
      <c r="M232" s="4" t="s">
        <v>319</v>
      </c>
      <c r="N232" s="8" t="s">
        <v>32</v>
      </c>
      <c r="O232" s="4" t="s">
        <v>35</v>
      </c>
      <c r="P232" s="4">
        <v>24</v>
      </c>
      <c r="Q232" s="5" t="s">
        <v>28</v>
      </c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6"/>
      <c r="BL232" s="6"/>
      <c r="BM232" s="6"/>
    </row>
    <row r="233" spans="1:65" s="1" customFormat="1" ht="11.25" x14ac:dyDescent="0.2">
      <c r="A233" s="4" t="s">
        <v>22</v>
      </c>
      <c r="B233" s="5" t="s">
        <v>300</v>
      </c>
      <c r="C233" s="4" t="s">
        <v>313</v>
      </c>
      <c r="D233" s="5" t="s">
        <v>83</v>
      </c>
      <c r="E233" s="5" t="s">
        <v>5940</v>
      </c>
      <c r="F233" s="5" t="s">
        <v>302</v>
      </c>
      <c r="G233" s="5">
        <v>355</v>
      </c>
      <c r="H233" s="4" t="s">
        <v>314</v>
      </c>
      <c r="I233" s="4" t="s">
        <v>28</v>
      </c>
      <c r="J233" s="4" t="s">
        <v>41</v>
      </c>
      <c r="K233" s="4" t="s">
        <v>28</v>
      </c>
      <c r="L233" s="4" t="s">
        <v>267</v>
      </c>
      <c r="M233" s="4" t="s">
        <v>320</v>
      </c>
      <c r="N233" s="8" t="s">
        <v>32</v>
      </c>
      <c r="O233" s="4" t="s">
        <v>35</v>
      </c>
      <c r="P233" s="4">
        <v>24</v>
      </c>
      <c r="Q233" s="5" t="s">
        <v>28</v>
      </c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6"/>
      <c r="BL233" s="6"/>
      <c r="BM233" s="6"/>
    </row>
    <row r="234" spans="1:65" s="1" customFormat="1" ht="11.25" x14ac:dyDescent="0.2">
      <c r="A234" s="4" t="s">
        <v>22</v>
      </c>
      <c r="B234" s="5" t="s">
        <v>300</v>
      </c>
      <c r="C234" s="4" t="s">
        <v>321</v>
      </c>
      <c r="D234" s="5" t="s">
        <v>83</v>
      </c>
      <c r="E234" s="5" t="s">
        <v>5940</v>
      </c>
      <c r="F234" s="5" t="s">
        <v>302</v>
      </c>
      <c r="G234" s="5">
        <v>350</v>
      </c>
      <c r="H234" s="4" t="s">
        <v>84</v>
      </c>
      <c r="I234" s="4" t="s">
        <v>28</v>
      </c>
      <c r="J234" s="4" t="s">
        <v>41</v>
      </c>
      <c r="K234" s="4" t="s">
        <v>28</v>
      </c>
      <c r="L234" s="4" t="s">
        <v>267</v>
      </c>
      <c r="M234" s="4" t="s">
        <v>320</v>
      </c>
      <c r="N234" s="8" t="s">
        <v>69</v>
      </c>
      <c r="O234" s="8" t="s">
        <v>33</v>
      </c>
      <c r="P234" s="4">
        <v>5</v>
      </c>
      <c r="Q234" s="5" t="s">
        <v>28</v>
      </c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6"/>
      <c r="BJ234" s="6"/>
      <c r="BK234" s="6"/>
      <c r="BL234" s="6"/>
      <c r="BM234" s="6"/>
    </row>
    <row r="235" spans="1:65" s="1" customFormat="1" ht="11.25" x14ac:dyDescent="0.2">
      <c r="A235" s="4" t="s">
        <v>22</v>
      </c>
      <c r="B235" s="5" t="s">
        <v>300</v>
      </c>
      <c r="C235" s="4" t="s">
        <v>322</v>
      </c>
      <c r="D235" s="5" t="s">
        <v>83</v>
      </c>
      <c r="E235" s="5" t="s">
        <v>5940</v>
      </c>
      <c r="F235" s="5" t="s">
        <v>302</v>
      </c>
      <c r="G235" s="5">
        <v>350</v>
      </c>
      <c r="H235" s="4" t="s">
        <v>84</v>
      </c>
      <c r="I235" s="4" t="s">
        <v>28</v>
      </c>
      <c r="J235" s="4" t="s">
        <v>41</v>
      </c>
      <c r="K235" s="4" t="s">
        <v>28</v>
      </c>
      <c r="L235" s="4" t="s">
        <v>267</v>
      </c>
      <c r="M235" s="4" t="s">
        <v>320</v>
      </c>
      <c r="N235" s="8" t="s">
        <v>69</v>
      </c>
      <c r="O235" s="8" t="s">
        <v>33</v>
      </c>
      <c r="P235" s="4">
        <v>5</v>
      </c>
      <c r="Q235" s="5" t="s">
        <v>28</v>
      </c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6"/>
      <c r="BL235" s="6"/>
      <c r="BM235" s="6"/>
    </row>
    <row r="236" spans="1:65" s="1" customFormat="1" ht="11.25" x14ac:dyDescent="0.2">
      <c r="A236" s="4" t="s">
        <v>22</v>
      </c>
      <c r="B236" s="5" t="s">
        <v>300</v>
      </c>
      <c r="C236" s="4" t="s">
        <v>323</v>
      </c>
      <c r="D236" s="5" t="s">
        <v>83</v>
      </c>
      <c r="E236" s="5" t="s">
        <v>5940</v>
      </c>
      <c r="F236" s="5" t="s">
        <v>302</v>
      </c>
      <c r="G236" s="5">
        <v>350</v>
      </c>
      <c r="H236" s="4" t="s">
        <v>84</v>
      </c>
      <c r="I236" s="4" t="s">
        <v>28</v>
      </c>
      <c r="J236" s="4" t="s">
        <v>41</v>
      </c>
      <c r="K236" s="4" t="s">
        <v>28</v>
      </c>
      <c r="L236" s="4" t="s">
        <v>267</v>
      </c>
      <c r="M236" s="4" t="s">
        <v>320</v>
      </c>
      <c r="N236" s="8" t="s">
        <v>69</v>
      </c>
      <c r="O236" s="8" t="s">
        <v>33</v>
      </c>
      <c r="P236" s="4">
        <v>5</v>
      </c>
      <c r="Q236" s="5" t="s">
        <v>28</v>
      </c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6"/>
      <c r="BL236" s="6"/>
      <c r="BM236" s="6"/>
    </row>
    <row r="237" spans="1:65" s="1" customFormat="1" ht="11.25" x14ac:dyDescent="0.2">
      <c r="A237" s="4" t="s">
        <v>22</v>
      </c>
      <c r="B237" s="5" t="s">
        <v>300</v>
      </c>
      <c r="C237" s="4" t="s">
        <v>324</v>
      </c>
      <c r="D237" s="5" t="s">
        <v>83</v>
      </c>
      <c r="E237" s="5" t="s">
        <v>5940</v>
      </c>
      <c r="F237" s="5" t="s">
        <v>302</v>
      </c>
      <c r="G237" s="5">
        <v>350</v>
      </c>
      <c r="H237" s="4" t="s">
        <v>84</v>
      </c>
      <c r="I237" s="4" t="s">
        <v>28</v>
      </c>
      <c r="J237" s="4" t="s">
        <v>41</v>
      </c>
      <c r="K237" s="4" t="s">
        <v>28</v>
      </c>
      <c r="L237" s="4" t="s">
        <v>267</v>
      </c>
      <c r="M237" s="4" t="s">
        <v>320</v>
      </c>
      <c r="N237" s="8" t="s">
        <v>69</v>
      </c>
      <c r="O237" s="8" t="s">
        <v>33</v>
      </c>
      <c r="P237" s="4">
        <v>5</v>
      </c>
      <c r="Q237" s="5" t="s">
        <v>28</v>
      </c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  <c r="BK237" s="6"/>
      <c r="BL237" s="6"/>
      <c r="BM237" s="6"/>
    </row>
    <row r="238" spans="1:65" s="1" customFormat="1" ht="11.25" x14ac:dyDescent="0.2">
      <c r="A238" s="4" t="s">
        <v>22</v>
      </c>
      <c r="B238" s="5" t="s">
        <v>300</v>
      </c>
      <c r="C238" s="4" t="s">
        <v>325</v>
      </c>
      <c r="D238" s="5" t="s">
        <v>83</v>
      </c>
      <c r="E238" s="5" t="s">
        <v>5940</v>
      </c>
      <c r="F238" s="5" t="s">
        <v>302</v>
      </c>
      <c r="G238" s="5">
        <v>350</v>
      </c>
      <c r="H238" s="4" t="s">
        <v>84</v>
      </c>
      <c r="I238" s="4" t="s">
        <v>28</v>
      </c>
      <c r="J238" s="4" t="s">
        <v>41</v>
      </c>
      <c r="K238" s="4" t="s">
        <v>28</v>
      </c>
      <c r="L238" s="4" t="s">
        <v>267</v>
      </c>
      <c r="M238" s="4" t="s">
        <v>320</v>
      </c>
      <c r="N238" s="8" t="s">
        <v>69</v>
      </c>
      <c r="O238" s="8" t="s">
        <v>33</v>
      </c>
      <c r="P238" s="4">
        <v>5</v>
      </c>
      <c r="Q238" s="5" t="s">
        <v>28</v>
      </c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6"/>
      <c r="BL238" s="6"/>
      <c r="BM238" s="6"/>
    </row>
    <row r="239" spans="1:65" s="1" customFormat="1" x14ac:dyDescent="0.2">
      <c r="A239" s="4" t="s">
        <v>22</v>
      </c>
      <c r="B239" s="5" t="s">
        <v>326</v>
      </c>
      <c r="C239" s="4" t="s">
        <v>327</v>
      </c>
      <c r="D239" s="5" t="s">
        <v>43</v>
      </c>
      <c r="E239" s="5" t="s">
        <v>5940</v>
      </c>
      <c r="F239" s="5" t="s">
        <v>328</v>
      </c>
      <c r="G239" s="5">
        <v>1500</v>
      </c>
      <c r="H239" s="5" t="s">
        <v>130</v>
      </c>
      <c r="I239" s="5" t="s">
        <v>28</v>
      </c>
      <c r="J239" s="5" t="s">
        <v>41</v>
      </c>
      <c r="K239" s="4" t="s">
        <v>76</v>
      </c>
      <c r="L239" s="9"/>
      <c r="M239" s="9"/>
      <c r="N239" s="8" t="s">
        <v>32</v>
      </c>
      <c r="O239" s="8" t="s">
        <v>35</v>
      </c>
      <c r="P239" s="4">
        <v>24</v>
      </c>
      <c r="Q239" s="8" t="s">
        <v>28</v>
      </c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6"/>
      <c r="BJ239" s="6"/>
      <c r="BK239" s="6"/>
      <c r="BL239" s="6"/>
      <c r="BM239" s="6"/>
    </row>
    <row r="240" spans="1:65" s="1" customFormat="1" x14ac:dyDescent="0.2">
      <c r="A240" s="4" t="s">
        <v>22</v>
      </c>
      <c r="B240" s="5" t="s">
        <v>326</v>
      </c>
      <c r="C240" s="4" t="s">
        <v>329</v>
      </c>
      <c r="D240" s="5" t="s">
        <v>43</v>
      </c>
      <c r="E240" s="5" t="s">
        <v>5940</v>
      </c>
      <c r="F240" s="5" t="s">
        <v>328</v>
      </c>
      <c r="G240" s="5">
        <v>1500</v>
      </c>
      <c r="H240" s="5" t="s">
        <v>130</v>
      </c>
      <c r="I240" s="5" t="s">
        <v>28</v>
      </c>
      <c r="J240" s="5" t="s">
        <v>41</v>
      </c>
      <c r="K240" s="4" t="s">
        <v>76</v>
      </c>
      <c r="L240" s="9"/>
      <c r="M240" s="9"/>
      <c r="N240" s="8" t="s">
        <v>32</v>
      </c>
      <c r="O240" s="8" t="s">
        <v>35</v>
      </c>
      <c r="P240" s="4">
        <v>24</v>
      </c>
      <c r="Q240" s="8" t="s">
        <v>28</v>
      </c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6"/>
      <c r="BJ240" s="6"/>
      <c r="BK240" s="6"/>
      <c r="BL240" s="6"/>
      <c r="BM240" s="6"/>
    </row>
    <row r="241" spans="1:65" s="1" customFormat="1" x14ac:dyDescent="0.2">
      <c r="A241" s="4" t="s">
        <v>22</v>
      </c>
      <c r="B241" s="5" t="s">
        <v>326</v>
      </c>
      <c r="C241" s="4" t="s">
        <v>330</v>
      </c>
      <c r="D241" s="5" t="s">
        <v>38</v>
      </c>
      <c r="E241" s="5" t="s">
        <v>5940</v>
      </c>
      <c r="F241" s="5" t="s">
        <v>328</v>
      </c>
      <c r="G241" s="5">
        <v>1500</v>
      </c>
      <c r="H241" s="5" t="s">
        <v>130</v>
      </c>
      <c r="I241" s="5" t="s">
        <v>28</v>
      </c>
      <c r="J241" s="5" t="s">
        <v>41</v>
      </c>
      <c r="K241" s="4" t="s">
        <v>76</v>
      </c>
      <c r="L241" s="9"/>
      <c r="M241" s="9"/>
      <c r="N241" s="8" t="s">
        <v>32</v>
      </c>
      <c r="O241" s="8" t="s">
        <v>35</v>
      </c>
      <c r="P241" s="4">
        <v>24</v>
      </c>
      <c r="Q241" s="8" t="s">
        <v>28</v>
      </c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6"/>
      <c r="BL241" s="6"/>
      <c r="BM241" s="6"/>
    </row>
    <row r="242" spans="1:65" s="1" customFormat="1" x14ac:dyDescent="0.2">
      <c r="A242" s="4" t="s">
        <v>22</v>
      </c>
      <c r="B242" s="5" t="s">
        <v>326</v>
      </c>
      <c r="C242" s="4" t="s">
        <v>331</v>
      </c>
      <c r="D242" s="5" t="s">
        <v>43</v>
      </c>
      <c r="E242" s="5" t="s">
        <v>5940</v>
      </c>
      <c r="F242" s="5" t="s">
        <v>328</v>
      </c>
      <c r="G242" s="5">
        <v>1500</v>
      </c>
      <c r="H242" s="5" t="s">
        <v>130</v>
      </c>
      <c r="I242" s="5" t="s">
        <v>28</v>
      </c>
      <c r="J242" s="5" t="s">
        <v>41</v>
      </c>
      <c r="K242" s="4" t="s">
        <v>76</v>
      </c>
      <c r="L242" s="9"/>
      <c r="M242" s="9"/>
      <c r="N242" s="8" t="s">
        <v>32</v>
      </c>
      <c r="O242" s="8" t="s">
        <v>35</v>
      </c>
      <c r="P242" s="4">
        <v>24</v>
      </c>
      <c r="Q242" s="8" t="s">
        <v>28</v>
      </c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6"/>
      <c r="BJ242" s="6"/>
      <c r="BK242" s="6"/>
      <c r="BL242" s="6"/>
      <c r="BM242" s="6"/>
    </row>
    <row r="243" spans="1:65" s="1" customFormat="1" x14ac:dyDescent="0.2">
      <c r="A243" s="4" t="s">
        <v>22</v>
      </c>
      <c r="B243" s="5" t="s">
        <v>326</v>
      </c>
      <c r="C243" s="4" t="s">
        <v>332</v>
      </c>
      <c r="D243" s="5" t="s">
        <v>333</v>
      </c>
      <c r="E243" s="5" t="s">
        <v>5940</v>
      </c>
      <c r="F243" s="5" t="s">
        <v>328</v>
      </c>
      <c r="G243" s="5">
        <v>1500</v>
      </c>
      <c r="H243" s="5" t="s">
        <v>130</v>
      </c>
      <c r="I243" s="5" t="s">
        <v>28</v>
      </c>
      <c r="J243" s="5" t="s">
        <v>41</v>
      </c>
      <c r="K243" s="4" t="s">
        <v>76</v>
      </c>
      <c r="L243" s="9"/>
      <c r="M243" s="9"/>
      <c r="N243" s="8" t="s">
        <v>32</v>
      </c>
      <c r="O243" s="8" t="s">
        <v>35</v>
      </c>
      <c r="P243" s="4">
        <v>24</v>
      </c>
      <c r="Q243" s="8" t="s">
        <v>28</v>
      </c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  <c r="BK243" s="6"/>
      <c r="BL243" s="6"/>
      <c r="BM243" s="6"/>
    </row>
    <row r="244" spans="1:65" s="1" customFormat="1" x14ac:dyDescent="0.2">
      <c r="A244" s="4" t="s">
        <v>22</v>
      </c>
      <c r="B244" s="5" t="s">
        <v>326</v>
      </c>
      <c r="C244" s="4" t="s">
        <v>334</v>
      </c>
      <c r="D244" s="5" t="s">
        <v>335</v>
      </c>
      <c r="E244" s="5" t="s">
        <v>5940</v>
      </c>
      <c r="F244" s="5" t="s">
        <v>328</v>
      </c>
      <c r="G244" s="5">
        <v>2000</v>
      </c>
      <c r="H244" s="5" t="s">
        <v>130</v>
      </c>
      <c r="I244" s="5" t="s">
        <v>28</v>
      </c>
      <c r="J244" s="5" t="s">
        <v>41</v>
      </c>
      <c r="K244" s="4" t="s">
        <v>76</v>
      </c>
      <c r="L244" s="9"/>
      <c r="M244" s="9"/>
      <c r="N244" s="8" t="s">
        <v>32</v>
      </c>
      <c r="O244" s="8" t="s">
        <v>35</v>
      </c>
      <c r="P244" s="4">
        <v>24</v>
      </c>
      <c r="Q244" s="8" t="s">
        <v>28</v>
      </c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6"/>
      <c r="BJ244" s="6"/>
      <c r="BK244" s="6"/>
      <c r="BL244" s="6"/>
      <c r="BM244" s="6"/>
    </row>
    <row r="245" spans="1:65" s="1" customFormat="1" x14ac:dyDescent="0.2">
      <c r="A245" s="4" t="s">
        <v>22</v>
      </c>
      <c r="B245" s="5" t="s">
        <v>326</v>
      </c>
      <c r="C245" s="4" t="s">
        <v>336</v>
      </c>
      <c r="D245" s="5" t="s">
        <v>335</v>
      </c>
      <c r="E245" s="5" t="s">
        <v>5940</v>
      </c>
      <c r="F245" s="5" t="s">
        <v>328</v>
      </c>
      <c r="G245" s="5">
        <v>2000</v>
      </c>
      <c r="H245" s="5" t="s">
        <v>130</v>
      </c>
      <c r="I245" s="5" t="s">
        <v>28</v>
      </c>
      <c r="J245" s="5" t="s">
        <v>41</v>
      </c>
      <c r="K245" s="4" t="s">
        <v>76</v>
      </c>
      <c r="L245" s="9"/>
      <c r="M245" s="9"/>
      <c r="N245" s="8" t="s">
        <v>32</v>
      </c>
      <c r="O245" s="8" t="s">
        <v>35</v>
      </c>
      <c r="P245" s="4">
        <v>24</v>
      </c>
      <c r="Q245" s="8" t="s">
        <v>28</v>
      </c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6"/>
      <c r="BL245" s="6"/>
      <c r="BM245" s="6"/>
    </row>
    <row r="246" spans="1:65" s="1" customFormat="1" x14ac:dyDescent="0.2">
      <c r="A246" s="4" t="s">
        <v>22</v>
      </c>
      <c r="B246" s="5" t="s">
        <v>326</v>
      </c>
      <c r="C246" s="4" t="s">
        <v>337</v>
      </c>
      <c r="D246" s="5" t="s">
        <v>335</v>
      </c>
      <c r="E246" s="5" t="s">
        <v>5940</v>
      </c>
      <c r="F246" s="5" t="s">
        <v>328</v>
      </c>
      <c r="G246" s="5">
        <v>1500</v>
      </c>
      <c r="H246" s="5" t="s">
        <v>130</v>
      </c>
      <c r="I246" s="5" t="s">
        <v>28</v>
      </c>
      <c r="J246" s="5" t="s">
        <v>41</v>
      </c>
      <c r="K246" s="4" t="s">
        <v>76</v>
      </c>
      <c r="L246" s="9"/>
      <c r="M246" s="9"/>
      <c r="N246" s="8" t="s">
        <v>32</v>
      </c>
      <c r="O246" s="8" t="s">
        <v>35</v>
      </c>
      <c r="P246" s="4">
        <v>24</v>
      </c>
      <c r="Q246" s="8" t="s">
        <v>28</v>
      </c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6"/>
      <c r="BJ246" s="6"/>
      <c r="BK246" s="6"/>
      <c r="BL246" s="6"/>
      <c r="BM246" s="6"/>
    </row>
    <row r="247" spans="1:65" s="1" customFormat="1" x14ac:dyDescent="0.2">
      <c r="A247" s="4" t="s">
        <v>22</v>
      </c>
      <c r="B247" s="5" t="s">
        <v>326</v>
      </c>
      <c r="C247" s="4" t="s">
        <v>338</v>
      </c>
      <c r="D247" s="5" t="s">
        <v>335</v>
      </c>
      <c r="E247" s="5" t="s">
        <v>5940</v>
      </c>
      <c r="F247" s="5" t="s">
        <v>328</v>
      </c>
      <c r="G247" s="5">
        <v>1500</v>
      </c>
      <c r="H247" s="5" t="s">
        <v>130</v>
      </c>
      <c r="I247" s="5" t="s">
        <v>28</v>
      </c>
      <c r="J247" s="5" t="s">
        <v>41</v>
      </c>
      <c r="K247" s="4" t="s">
        <v>76</v>
      </c>
      <c r="L247" s="9"/>
      <c r="M247" s="9"/>
      <c r="N247" s="8" t="s">
        <v>32</v>
      </c>
      <c r="O247" s="8" t="s">
        <v>35</v>
      </c>
      <c r="P247" s="4">
        <v>24</v>
      </c>
      <c r="Q247" s="8" t="s">
        <v>28</v>
      </c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6"/>
      <c r="BL247" s="6"/>
      <c r="BM247" s="6"/>
    </row>
    <row r="248" spans="1:65" s="1" customFormat="1" x14ac:dyDescent="0.2">
      <c r="A248" s="4" t="s">
        <v>22</v>
      </c>
      <c r="B248" s="5" t="s">
        <v>326</v>
      </c>
      <c r="C248" s="4" t="s">
        <v>339</v>
      </c>
      <c r="D248" s="5" t="s">
        <v>335</v>
      </c>
      <c r="E248" s="5" t="s">
        <v>5940</v>
      </c>
      <c r="F248" s="5" t="s">
        <v>328</v>
      </c>
      <c r="G248" s="5">
        <v>1500</v>
      </c>
      <c r="H248" s="5" t="s">
        <v>130</v>
      </c>
      <c r="I248" s="5" t="s">
        <v>28</v>
      </c>
      <c r="J248" s="5" t="s">
        <v>41</v>
      </c>
      <c r="K248" s="4" t="s">
        <v>76</v>
      </c>
      <c r="L248" s="9"/>
      <c r="M248" s="9"/>
      <c r="N248" s="8" t="s">
        <v>32</v>
      </c>
      <c r="O248" s="8" t="s">
        <v>35</v>
      </c>
      <c r="P248" s="4">
        <v>24</v>
      </c>
      <c r="Q248" s="8" t="s">
        <v>28</v>
      </c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6"/>
      <c r="BL248" s="6"/>
      <c r="BM248" s="6"/>
    </row>
    <row r="249" spans="1:65" s="1" customFormat="1" x14ac:dyDescent="0.2">
      <c r="A249" s="4" t="s">
        <v>22</v>
      </c>
      <c r="B249" s="5" t="s">
        <v>326</v>
      </c>
      <c r="C249" s="4" t="s">
        <v>340</v>
      </c>
      <c r="D249" s="5" t="s">
        <v>335</v>
      </c>
      <c r="E249" s="5" t="s">
        <v>5940</v>
      </c>
      <c r="F249" s="5" t="s">
        <v>328</v>
      </c>
      <c r="G249" s="5">
        <v>1500</v>
      </c>
      <c r="H249" s="5" t="s">
        <v>130</v>
      </c>
      <c r="I249" s="5" t="s">
        <v>28</v>
      </c>
      <c r="J249" s="5" t="s">
        <v>41</v>
      </c>
      <c r="K249" s="4" t="s">
        <v>76</v>
      </c>
      <c r="L249" s="9"/>
      <c r="M249" s="9"/>
      <c r="N249" s="8" t="s">
        <v>32</v>
      </c>
      <c r="O249" s="8" t="s">
        <v>35</v>
      </c>
      <c r="P249" s="4">
        <v>24</v>
      </c>
      <c r="Q249" s="8" t="s">
        <v>28</v>
      </c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6"/>
      <c r="BL249" s="6"/>
      <c r="BM249" s="6"/>
    </row>
    <row r="250" spans="1:65" s="1" customFormat="1" x14ac:dyDescent="0.2">
      <c r="A250" s="4" t="s">
        <v>22</v>
      </c>
      <c r="B250" s="5" t="s">
        <v>326</v>
      </c>
      <c r="C250" s="4" t="s">
        <v>341</v>
      </c>
      <c r="D250" s="5" t="s">
        <v>335</v>
      </c>
      <c r="E250" s="5" t="s">
        <v>5940</v>
      </c>
      <c r="F250" s="5" t="s">
        <v>328</v>
      </c>
      <c r="G250" s="5">
        <v>1500</v>
      </c>
      <c r="H250" s="5" t="s">
        <v>130</v>
      </c>
      <c r="I250" s="5" t="s">
        <v>28</v>
      </c>
      <c r="J250" s="5" t="s">
        <v>41</v>
      </c>
      <c r="K250" s="4" t="s">
        <v>76</v>
      </c>
      <c r="L250" s="9"/>
      <c r="M250" s="9"/>
      <c r="N250" s="8" t="s">
        <v>32</v>
      </c>
      <c r="O250" s="8" t="s">
        <v>35</v>
      </c>
      <c r="P250" s="4">
        <v>24</v>
      </c>
      <c r="Q250" s="8" t="s">
        <v>28</v>
      </c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6"/>
      <c r="BL250" s="6"/>
      <c r="BM250" s="6"/>
    </row>
    <row r="251" spans="1:65" s="1" customFormat="1" x14ac:dyDescent="0.2">
      <c r="A251" s="4" t="s">
        <v>22</v>
      </c>
      <c r="B251" s="5" t="s">
        <v>326</v>
      </c>
      <c r="C251" s="4" t="s">
        <v>342</v>
      </c>
      <c r="D251" s="5" t="s">
        <v>335</v>
      </c>
      <c r="E251" s="5" t="s">
        <v>5938</v>
      </c>
      <c r="F251" s="5" t="s">
        <v>328</v>
      </c>
      <c r="G251" s="5">
        <v>1800</v>
      </c>
      <c r="H251" s="5" t="s">
        <v>130</v>
      </c>
      <c r="I251" s="5" t="s">
        <v>28</v>
      </c>
      <c r="J251" s="5" t="s">
        <v>41</v>
      </c>
      <c r="K251" s="4" t="s">
        <v>76</v>
      </c>
      <c r="L251" s="9"/>
      <c r="M251" s="9"/>
      <c r="N251" s="8" t="s">
        <v>32</v>
      </c>
      <c r="O251" s="8" t="s">
        <v>35</v>
      </c>
      <c r="P251" s="4">
        <v>24</v>
      </c>
      <c r="Q251" s="8" t="s">
        <v>28</v>
      </c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6"/>
      <c r="BL251" s="6"/>
      <c r="BM251" s="6"/>
    </row>
    <row r="252" spans="1:65" s="1" customFormat="1" x14ac:dyDescent="0.2">
      <c r="A252" s="4" t="s">
        <v>22</v>
      </c>
      <c r="B252" s="5" t="s">
        <v>326</v>
      </c>
      <c r="C252" s="4" t="s">
        <v>343</v>
      </c>
      <c r="D252" s="5" t="s">
        <v>335</v>
      </c>
      <c r="E252" s="5" t="s">
        <v>5938</v>
      </c>
      <c r="F252" s="5" t="s">
        <v>328</v>
      </c>
      <c r="G252" s="5">
        <v>1800</v>
      </c>
      <c r="H252" s="5" t="s">
        <v>130</v>
      </c>
      <c r="I252" s="5" t="s">
        <v>28</v>
      </c>
      <c r="J252" s="5" t="s">
        <v>41</v>
      </c>
      <c r="K252" s="4" t="s">
        <v>76</v>
      </c>
      <c r="L252" s="9"/>
      <c r="M252" s="9"/>
      <c r="N252" s="8" t="s">
        <v>32</v>
      </c>
      <c r="O252" s="8" t="s">
        <v>35</v>
      </c>
      <c r="P252" s="4">
        <v>24</v>
      </c>
      <c r="Q252" s="8" t="s">
        <v>28</v>
      </c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6"/>
      <c r="BL252" s="6"/>
      <c r="BM252" s="6"/>
    </row>
    <row r="253" spans="1:65" s="1" customFormat="1" x14ac:dyDescent="0.2">
      <c r="A253" s="4" t="s">
        <v>22</v>
      </c>
      <c r="B253" s="5" t="s">
        <v>326</v>
      </c>
      <c r="C253" s="4" t="s">
        <v>344</v>
      </c>
      <c r="D253" s="5" t="s">
        <v>335</v>
      </c>
      <c r="E253" s="5" t="s">
        <v>5938</v>
      </c>
      <c r="F253" s="5" t="s">
        <v>328</v>
      </c>
      <c r="G253" s="5">
        <v>1800</v>
      </c>
      <c r="H253" s="5" t="s">
        <v>130</v>
      </c>
      <c r="I253" s="5" t="s">
        <v>28</v>
      </c>
      <c r="J253" s="5" t="s">
        <v>41</v>
      </c>
      <c r="K253" s="4" t="s">
        <v>76</v>
      </c>
      <c r="L253" s="9"/>
      <c r="M253" s="9"/>
      <c r="N253" s="8" t="s">
        <v>32</v>
      </c>
      <c r="O253" s="8" t="s">
        <v>35</v>
      </c>
      <c r="P253" s="4">
        <v>24</v>
      </c>
      <c r="Q253" s="8" t="s">
        <v>28</v>
      </c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  <c r="BK253" s="6"/>
      <c r="BL253" s="6"/>
      <c r="BM253" s="6"/>
    </row>
    <row r="254" spans="1:65" s="1" customFormat="1" x14ac:dyDescent="0.2">
      <c r="A254" s="4" t="s">
        <v>22</v>
      </c>
      <c r="B254" s="5" t="s">
        <v>326</v>
      </c>
      <c r="C254" s="4" t="s">
        <v>345</v>
      </c>
      <c r="D254" s="5" t="s">
        <v>335</v>
      </c>
      <c r="E254" s="5" t="s">
        <v>5938</v>
      </c>
      <c r="F254" s="5" t="s">
        <v>328</v>
      </c>
      <c r="G254" s="5">
        <v>1800</v>
      </c>
      <c r="H254" s="5" t="s">
        <v>130</v>
      </c>
      <c r="I254" s="5" t="s">
        <v>28</v>
      </c>
      <c r="J254" s="5" t="s">
        <v>41</v>
      </c>
      <c r="K254" s="4" t="s">
        <v>76</v>
      </c>
      <c r="L254" s="9"/>
      <c r="M254" s="9"/>
      <c r="N254" s="8" t="s">
        <v>32</v>
      </c>
      <c r="O254" s="8" t="s">
        <v>35</v>
      </c>
      <c r="P254" s="4">
        <v>24</v>
      </c>
      <c r="Q254" s="8" t="s">
        <v>28</v>
      </c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6"/>
      <c r="BL254" s="6"/>
      <c r="BM254" s="6"/>
    </row>
    <row r="255" spans="1:65" s="1" customFormat="1" x14ac:dyDescent="0.2">
      <c r="A255" s="4" t="s">
        <v>22</v>
      </c>
      <c r="B255" s="5" t="s">
        <v>326</v>
      </c>
      <c r="C255" s="4" t="s">
        <v>346</v>
      </c>
      <c r="D255" s="5" t="s">
        <v>335</v>
      </c>
      <c r="E255" s="5" t="s">
        <v>5938</v>
      </c>
      <c r="F255" s="5" t="s">
        <v>328</v>
      </c>
      <c r="G255" s="5">
        <v>1800</v>
      </c>
      <c r="H255" s="5" t="s">
        <v>130</v>
      </c>
      <c r="I255" s="5" t="s">
        <v>28</v>
      </c>
      <c r="J255" s="5" t="s">
        <v>41</v>
      </c>
      <c r="K255" s="4" t="s">
        <v>76</v>
      </c>
      <c r="L255" s="9"/>
      <c r="M255" s="9"/>
      <c r="N255" s="8" t="s">
        <v>32</v>
      </c>
      <c r="O255" s="8" t="s">
        <v>35</v>
      </c>
      <c r="P255" s="4">
        <v>24</v>
      </c>
      <c r="Q255" s="8" t="s">
        <v>28</v>
      </c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6"/>
      <c r="BL255" s="6"/>
      <c r="BM255" s="6"/>
    </row>
    <row r="256" spans="1:65" s="1" customFormat="1" x14ac:dyDescent="0.2">
      <c r="A256" s="4" t="s">
        <v>22</v>
      </c>
      <c r="B256" s="5" t="s">
        <v>326</v>
      </c>
      <c r="C256" s="4" t="s">
        <v>347</v>
      </c>
      <c r="D256" s="5" t="s">
        <v>335</v>
      </c>
      <c r="E256" s="5" t="s">
        <v>5938</v>
      </c>
      <c r="F256" s="5" t="s">
        <v>348</v>
      </c>
      <c r="G256" s="5">
        <v>1500</v>
      </c>
      <c r="H256" s="5" t="s">
        <v>130</v>
      </c>
      <c r="I256" s="5" t="s">
        <v>28</v>
      </c>
      <c r="J256" s="5" t="s">
        <v>41</v>
      </c>
      <c r="K256" s="4" t="s">
        <v>76</v>
      </c>
      <c r="L256" s="9"/>
      <c r="M256" s="9"/>
      <c r="N256" s="8" t="s">
        <v>32</v>
      </c>
      <c r="O256" s="8" t="s">
        <v>35</v>
      </c>
      <c r="P256" s="4">
        <v>24</v>
      </c>
      <c r="Q256" s="8" t="s">
        <v>28</v>
      </c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6"/>
      <c r="BL256" s="6"/>
      <c r="BM256" s="6"/>
    </row>
    <row r="257" spans="1:65" s="1" customFormat="1" x14ac:dyDescent="0.2">
      <c r="A257" s="4" t="s">
        <v>22</v>
      </c>
      <c r="B257" s="5" t="s">
        <v>326</v>
      </c>
      <c r="C257" s="4" t="s">
        <v>349</v>
      </c>
      <c r="D257" s="5" t="s">
        <v>335</v>
      </c>
      <c r="E257" s="5" t="s">
        <v>5938</v>
      </c>
      <c r="F257" s="5" t="s">
        <v>348</v>
      </c>
      <c r="G257" s="5">
        <v>1500</v>
      </c>
      <c r="H257" s="5" t="s">
        <v>130</v>
      </c>
      <c r="I257" s="5" t="s">
        <v>28</v>
      </c>
      <c r="J257" s="5" t="s">
        <v>41</v>
      </c>
      <c r="K257" s="4" t="s">
        <v>76</v>
      </c>
      <c r="L257" s="9"/>
      <c r="M257" s="9"/>
      <c r="N257" s="8" t="s">
        <v>32</v>
      </c>
      <c r="O257" s="8" t="s">
        <v>35</v>
      </c>
      <c r="P257" s="4">
        <v>24</v>
      </c>
      <c r="Q257" s="8" t="s">
        <v>28</v>
      </c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6"/>
      <c r="BL257" s="6"/>
      <c r="BM257" s="6"/>
    </row>
    <row r="258" spans="1:65" s="1" customFormat="1" x14ac:dyDescent="0.2">
      <c r="A258" s="4" t="s">
        <v>22</v>
      </c>
      <c r="B258" s="5" t="s">
        <v>326</v>
      </c>
      <c r="C258" s="4" t="s">
        <v>350</v>
      </c>
      <c r="D258" s="5" t="s">
        <v>335</v>
      </c>
      <c r="E258" s="5" t="s">
        <v>5940</v>
      </c>
      <c r="F258" s="5" t="s">
        <v>328</v>
      </c>
      <c r="G258" s="5">
        <v>1800</v>
      </c>
      <c r="H258" s="5" t="s">
        <v>130</v>
      </c>
      <c r="I258" s="5" t="s">
        <v>28</v>
      </c>
      <c r="J258" s="5" t="s">
        <v>41</v>
      </c>
      <c r="K258" s="4" t="s">
        <v>76</v>
      </c>
      <c r="L258" s="9"/>
      <c r="M258" s="9"/>
      <c r="N258" s="8" t="s">
        <v>32</v>
      </c>
      <c r="O258" s="8" t="s">
        <v>35</v>
      </c>
      <c r="P258" s="4">
        <v>24</v>
      </c>
      <c r="Q258" s="8" t="s">
        <v>28</v>
      </c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6"/>
      <c r="BL258" s="6"/>
      <c r="BM258" s="6"/>
    </row>
    <row r="259" spans="1:65" s="1" customFormat="1" x14ac:dyDescent="0.2">
      <c r="A259" s="4" t="s">
        <v>22</v>
      </c>
      <c r="B259" s="5" t="s">
        <v>326</v>
      </c>
      <c r="C259" s="4" t="s">
        <v>351</v>
      </c>
      <c r="D259" s="5" t="s">
        <v>335</v>
      </c>
      <c r="E259" s="5" t="s">
        <v>5940</v>
      </c>
      <c r="F259" s="5" t="s">
        <v>328</v>
      </c>
      <c r="G259" s="5">
        <v>1800</v>
      </c>
      <c r="H259" s="5" t="s">
        <v>130</v>
      </c>
      <c r="I259" s="5" t="s">
        <v>28</v>
      </c>
      <c r="J259" s="5" t="s">
        <v>41</v>
      </c>
      <c r="K259" s="4" t="s">
        <v>76</v>
      </c>
      <c r="L259" s="9"/>
      <c r="M259" s="9"/>
      <c r="N259" s="8" t="s">
        <v>32</v>
      </c>
      <c r="O259" s="8" t="s">
        <v>35</v>
      </c>
      <c r="P259" s="4">
        <v>24</v>
      </c>
      <c r="Q259" s="8" t="s">
        <v>28</v>
      </c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6"/>
      <c r="BL259" s="6"/>
      <c r="BM259" s="6"/>
    </row>
    <row r="260" spans="1:65" s="1" customFormat="1" x14ac:dyDescent="0.2">
      <c r="A260" s="4" t="s">
        <v>22</v>
      </c>
      <c r="B260" s="5" t="s">
        <v>326</v>
      </c>
      <c r="C260" s="4" t="s">
        <v>352</v>
      </c>
      <c r="D260" s="5" t="s">
        <v>335</v>
      </c>
      <c r="E260" s="5" t="s">
        <v>5940</v>
      </c>
      <c r="F260" s="5" t="s">
        <v>328</v>
      </c>
      <c r="G260" s="5">
        <v>1800</v>
      </c>
      <c r="H260" s="5" t="s">
        <v>130</v>
      </c>
      <c r="I260" s="5" t="s">
        <v>28</v>
      </c>
      <c r="J260" s="5" t="s">
        <v>41</v>
      </c>
      <c r="K260" s="4" t="s">
        <v>76</v>
      </c>
      <c r="L260" s="9"/>
      <c r="M260" s="9"/>
      <c r="N260" s="8" t="s">
        <v>32</v>
      </c>
      <c r="O260" s="8" t="s">
        <v>35</v>
      </c>
      <c r="P260" s="4">
        <v>24</v>
      </c>
      <c r="Q260" s="8" t="s">
        <v>28</v>
      </c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6"/>
      <c r="BJ260" s="6"/>
      <c r="BK260" s="6"/>
      <c r="BL260" s="6"/>
      <c r="BM260" s="6"/>
    </row>
    <row r="261" spans="1:65" s="1" customFormat="1" x14ac:dyDescent="0.2">
      <c r="A261" s="4" t="s">
        <v>22</v>
      </c>
      <c r="B261" s="5" t="s">
        <v>326</v>
      </c>
      <c r="C261" s="4" t="s">
        <v>353</v>
      </c>
      <c r="D261" s="5" t="s">
        <v>335</v>
      </c>
      <c r="E261" s="5" t="s">
        <v>5940</v>
      </c>
      <c r="F261" s="5" t="s">
        <v>328</v>
      </c>
      <c r="G261" s="5">
        <v>1800</v>
      </c>
      <c r="H261" s="5" t="s">
        <v>130</v>
      </c>
      <c r="I261" s="5" t="s">
        <v>28</v>
      </c>
      <c r="J261" s="5" t="s">
        <v>41</v>
      </c>
      <c r="K261" s="4" t="s">
        <v>76</v>
      </c>
      <c r="L261" s="9"/>
      <c r="M261" s="9"/>
      <c r="N261" s="8" t="s">
        <v>32</v>
      </c>
      <c r="O261" s="8" t="s">
        <v>35</v>
      </c>
      <c r="P261" s="4">
        <v>24</v>
      </c>
      <c r="Q261" s="8" t="s">
        <v>28</v>
      </c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6"/>
      <c r="BL261" s="6"/>
      <c r="BM261" s="6"/>
    </row>
    <row r="262" spans="1:65" s="1" customFormat="1" x14ac:dyDescent="0.2">
      <c r="A262" s="4" t="s">
        <v>22</v>
      </c>
      <c r="B262" s="5" t="s">
        <v>326</v>
      </c>
      <c r="C262" s="4" t="s">
        <v>354</v>
      </c>
      <c r="D262" s="5" t="s">
        <v>307</v>
      </c>
      <c r="E262" s="5" t="s">
        <v>5940</v>
      </c>
      <c r="F262" s="5" t="s">
        <v>328</v>
      </c>
      <c r="G262" s="5">
        <v>1800</v>
      </c>
      <c r="H262" s="5" t="s">
        <v>130</v>
      </c>
      <c r="I262" s="5" t="s">
        <v>28</v>
      </c>
      <c r="J262" s="5" t="s">
        <v>41</v>
      </c>
      <c r="K262" s="4" t="s">
        <v>76</v>
      </c>
      <c r="L262" s="9"/>
      <c r="M262" s="9"/>
      <c r="N262" s="8" t="s">
        <v>32</v>
      </c>
      <c r="O262" s="8" t="s">
        <v>35</v>
      </c>
      <c r="P262" s="4">
        <v>24</v>
      </c>
      <c r="Q262" s="8" t="s">
        <v>28</v>
      </c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6"/>
      <c r="BJ262" s="6"/>
      <c r="BK262" s="6"/>
      <c r="BL262" s="6"/>
      <c r="BM262" s="6"/>
    </row>
    <row r="263" spans="1:65" s="1" customFormat="1" x14ac:dyDescent="0.2">
      <c r="A263" s="4" t="s">
        <v>22</v>
      </c>
      <c r="B263" s="5" t="s">
        <v>326</v>
      </c>
      <c r="C263" s="4" t="s">
        <v>355</v>
      </c>
      <c r="D263" s="5" t="s">
        <v>307</v>
      </c>
      <c r="E263" s="5" t="s">
        <v>5940</v>
      </c>
      <c r="F263" s="5" t="s">
        <v>328</v>
      </c>
      <c r="G263" s="5">
        <v>1800</v>
      </c>
      <c r="H263" s="5" t="s">
        <v>130</v>
      </c>
      <c r="I263" s="5" t="s">
        <v>28</v>
      </c>
      <c r="J263" s="5" t="s">
        <v>41</v>
      </c>
      <c r="K263" s="4" t="s">
        <v>76</v>
      </c>
      <c r="L263" s="9"/>
      <c r="M263" s="9"/>
      <c r="N263" s="8" t="s">
        <v>32</v>
      </c>
      <c r="O263" s="8" t="s">
        <v>35</v>
      </c>
      <c r="P263" s="4">
        <v>24</v>
      </c>
      <c r="Q263" s="8" t="s">
        <v>28</v>
      </c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6"/>
      <c r="BL263" s="6"/>
      <c r="BM263" s="6"/>
    </row>
    <row r="264" spans="1:65" s="1" customFormat="1" x14ac:dyDescent="0.2">
      <c r="A264" s="4" t="s">
        <v>22</v>
      </c>
      <c r="B264" s="5" t="s">
        <v>326</v>
      </c>
      <c r="C264" s="4" t="s">
        <v>356</v>
      </c>
      <c r="D264" s="5" t="s">
        <v>335</v>
      </c>
      <c r="E264" s="5" t="s">
        <v>5939</v>
      </c>
      <c r="F264" s="5" t="s">
        <v>328</v>
      </c>
      <c r="G264" s="5">
        <v>1500</v>
      </c>
      <c r="H264" s="5" t="s">
        <v>130</v>
      </c>
      <c r="I264" s="5" t="s">
        <v>28</v>
      </c>
      <c r="J264" s="5" t="s">
        <v>41</v>
      </c>
      <c r="K264" s="4" t="s">
        <v>76</v>
      </c>
      <c r="L264" s="9"/>
      <c r="M264" s="9"/>
      <c r="N264" s="8" t="s">
        <v>32</v>
      </c>
      <c r="O264" s="8" t="s">
        <v>357</v>
      </c>
      <c r="P264" s="4">
        <v>24</v>
      </c>
      <c r="Q264" s="8" t="s">
        <v>28</v>
      </c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6"/>
      <c r="BL264" s="6"/>
      <c r="BM264" s="6"/>
    </row>
    <row r="265" spans="1:65" s="1" customFormat="1" x14ac:dyDescent="0.2">
      <c r="A265" s="4" t="s">
        <v>22</v>
      </c>
      <c r="B265" s="5" t="s">
        <v>326</v>
      </c>
      <c r="C265" s="4" t="s">
        <v>358</v>
      </c>
      <c r="D265" s="5" t="s">
        <v>335</v>
      </c>
      <c r="E265" s="5" t="s">
        <v>5939</v>
      </c>
      <c r="F265" s="5" t="s">
        <v>328</v>
      </c>
      <c r="G265" s="5">
        <v>1500</v>
      </c>
      <c r="H265" s="5" t="s">
        <v>130</v>
      </c>
      <c r="I265" s="5" t="s">
        <v>28</v>
      </c>
      <c r="J265" s="5" t="s">
        <v>41</v>
      </c>
      <c r="K265" s="4" t="s">
        <v>76</v>
      </c>
      <c r="L265" s="9"/>
      <c r="M265" s="9"/>
      <c r="N265" s="8" t="s">
        <v>32</v>
      </c>
      <c r="O265" s="8" t="s">
        <v>357</v>
      </c>
      <c r="P265" s="4">
        <v>24</v>
      </c>
      <c r="Q265" s="8" t="s">
        <v>28</v>
      </c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6"/>
      <c r="BL265" s="6"/>
      <c r="BM265" s="6"/>
    </row>
    <row r="266" spans="1:65" s="1" customFormat="1" x14ac:dyDescent="0.2">
      <c r="A266" s="4" t="s">
        <v>22</v>
      </c>
      <c r="B266" s="5" t="s">
        <v>326</v>
      </c>
      <c r="C266" s="4" t="s">
        <v>359</v>
      </c>
      <c r="D266" s="5" t="s">
        <v>360</v>
      </c>
      <c r="E266" s="5" t="s">
        <v>5940</v>
      </c>
      <c r="F266" s="5" t="s">
        <v>328</v>
      </c>
      <c r="G266" s="5">
        <v>45</v>
      </c>
      <c r="H266" s="5" t="s">
        <v>361</v>
      </c>
      <c r="I266" s="5" t="s">
        <v>28</v>
      </c>
      <c r="J266" s="5" t="s">
        <v>41</v>
      </c>
      <c r="K266" s="4" t="s">
        <v>76</v>
      </c>
      <c r="L266" s="9"/>
      <c r="M266" s="9"/>
      <c r="N266" s="8" t="s">
        <v>32</v>
      </c>
      <c r="O266" s="8" t="s">
        <v>35</v>
      </c>
      <c r="P266" s="4">
        <v>24</v>
      </c>
      <c r="Q266" s="8" t="s">
        <v>28</v>
      </c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  <c r="BK266" s="6"/>
      <c r="BL266" s="6"/>
      <c r="BM266" s="6"/>
    </row>
    <row r="267" spans="1:65" s="1" customFormat="1" x14ac:dyDescent="0.2">
      <c r="A267" s="4" t="s">
        <v>22</v>
      </c>
      <c r="B267" s="5" t="s">
        <v>326</v>
      </c>
      <c r="C267" s="4" t="s">
        <v>362</v>
      </c>
      <c r="D267" s="5" t="s">
        <v>360</v>
      </c>
      <c r="E267" s="5" t="s">
        <v>5940</v>
      </c>
      <c r="F267" s="5" t="s">
        <v>328</v>
      </c>
      <c r="G267" s="5">
        <v>50</v>
      </c>
      <c r="H267" s="5" t="s">
        <v>361</v>
      </c>
      <c r="I267" s="5" t="s">
        <v>28</v>
      </c>
      <c r="J267" s="5" t="s">
        <v>41</v>
      </c>
      <c r="K267" s="4" t="s">
        <v>76</v>
      </c>
      <c r="L267" s="9"/>
      <c r="M267" s="9"/>
      <c r="N267" s="8" t="s">
        <v>32</v>
      </c>
      <c r="O267" s="8" t="s">
        <v>35</v>
      </c>
      <c r="P267" s="4">
        <v>24</v>
      </c>
      <c r="Q267" s="8" t="s">
        <v>28</v>
      </c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6"/>
      <c r="BL267" s="6"/>
      <c r="BM267" s="6"/>
    </row>
    <row r="268" spans="1:65" s="1" customFormat="1" x14ac:dyDescent="0.2">
      <c r="A268" s="4" t="s">
        <v>22</v>
      </c>
      <c r="B268" s="5" t="s">
        <v>326</v>
      </c>
      <c r="C268" s="4" t="s">
        <v>363</v>
      </c>
      <c r="D268" s="5" t="s">
        <v>360</v>
      </c>
      <c r="E268" s="5" t="s">
        <v>5940</v>
      </c>
      <c r="F268" s="5" t="s">
        <v>328</v>
      </c>
      <c r="G268" s="5">
        <v>45</v>
      </c>
      <c r="H268" s="5" t="s">
        <v>361</v>
      </c>
      <c r="I268" s="5" t="s">
        <v>28</v>
      </c>
      <c r="J268" s="5" t="s">
        <v>41</v>
      </c>
      <c r="K268" s="4" t="s">
        <v>76</v>
      </c>
      <c r="L268" s="9"/>
      <c r="M268" s="9"/>
      <c r="N268" s="8" t="s">
        <v>32</v>
      </c>
      <c r="O268" s="8" t="s">
        <v>35</v>
      </c>
      <c r="P268" s="4">
        <v>24</v>
      </c>
      <c r="Q268" s="8" t="s">
        <v>28</v>
      </c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  <c r="BK268" s="6"/>
      <c r="BL268" s="6"/>
      <c r="BM268" s="6"/>
    </row>
    <row r="269" spans="1:65" ht="47.25" customHeight="1" x14ac:dyDescent="0.2">
      <c r="A269" s="736" t="s">
        <v>4751</v>
      </c>
      <c r="B269" s="737"/>
      <c r="C269" s="737"/>
      <c r="D269" s="737"/>
      <c r="E269" s="737"/>
      <c r="F269" s="737"/>
      <c r="G269" s="737"/>
      <c r="H269" s="737"/>
      <c r="I269" s="737"/>
      <c r="J269" s="737"/>
      <c r="K269" s="737"/>
      <c r="L269" s="737"/>
      <c r="M269" s="737"/>
      <c r="N269" s="737"/>
      <c r="O269" s="737"/>
      <c r="P269" s="737"/>
      <c r="Q269" s="737"/>
      <c r="R269" s="815" t="s">
        <v>4608</v>
      </c>
      <c r="S269" s="815"/>
      <c r="T269" s="815"/>
      <c r="U269" s="815"/>
      <c r="V269" s="815"/>
      <c r="W269" s="815"/>
      <c r="X269" s="815"/>
      <c r="Y269" s="815"/>
      <c r="Z269" s="815"/>
      <c r="AA269" s="815"/>
      <c r="AB269" s="815"/>
      <c r="AC269" s="815"/>
      <c r="AD269" s="815"/>
      <c r="AE269" s="815"/>
      <c r="AF269" s="815"/>
      <c r="AG269" s="815"/>
      <c r="AH269" s="815"/>
      <c r="AI269" s="815"/>
      <c r="AJ269" s="815"/>
      <c r="AK269" s="815"/>
      <c r="AL269" s="815"/>
      <c r="AM269" s="815"/>
      <c r="AN269" s="815"/>
      <c r="AO269" s="815"/>
      <c r="AP269" s="815"/>
      <c r="AQ269" s="815"/>
      <c r="AR269" s="815"/>
      <c r="AS269" s="815"/>
      <c r="AT269" s="815"/>
      <c r="AU269" s="815"/>
      <c r="AV269" s="815"/>
      <c r="AW269" s="815"/>
      <c r="AX269" s="815"/>
      <c r="AY269" s="815"/>
      <c r="AZ269" s="815"/>
      <c r="BA269" s="815"/>
      <c r="BB269" s="815"/>
      <c r="BC269" s="815"/>
      <c r="BD269" s="815"/>
      <c r="BE269" s="815"/>
      <c r="BF269" s="815"/>
      <c r="BG269" s="815"/>
      <c r="BH269" s="815"/>
      <c r="BI269" s="815"/>
      <c r="BJ269" s="815"/>
      <c r="BK269" s="815"/>
      <c r="BL269" s="815"/>
      <c r="BM269" s="815"/>
    </row>
  </sheetData>
  <mergeCells count="35">
    <mergeCell ref="A269:Q269"/>
    <mergeCell ref="R269:BM269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A1:Q1"/>
    <mergeCell ref="R1:BM1"/>
    <mergeCell ref="A2:Q2"/>
    <mergeCell ref="R2:BM2"/>
    <mergeCell ref="R3:U3"/>
    <mergeCell ref="V3:Y3"/>
    <mergeCell ref="Z3:AC3"/>
    <mergeCell ref="AD3:AG3"/>
    <mergeCell ref="AH3:AK3"/>
    <mergeCell ref="AL3:AO3"/>
    <mergeCell ref="AP3:AS3"/>
    <mergeCell ref="AT3:AW3"/>
    <mergeCell ref="AX3:BA3"/>
    <mergeCell ref="O3:O4"/>
    <mergeCell ref="P3:P4"/>
    <mergeCell ref="Q3:Q4"/>
    <mergeCell ref="BB3:BE3"/>
    <mergeCell ref="BF3:BI3"/>
    <mergeCell ref="BJ3:BM3"/>
    <mergeCell ref="L3:L4"/>
    <mergeCell ref="M3:M4"/>
    <mergeCell ref="N3:N4"/>
  </mergeCells>
  <phoneticPr fontId="51" type="noConversion"/>
  <pageMargins left="0.69930555555555596" right="0.69930555555555596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BL113"/>
  <sheetViews>
    <sheetView workbookViewId="0">
      <selection activeCell="D24" sqref="D24"/>
    </sheetView>
  </sheetViews>
  <sheetFormatPr defaultColWidth="9" defaultRowHeight="14.25" x14ac:dyDescent="0.2"/>
  <cols>
    <col min="1" max="1" width="10.125" customWidth="1"/>
    <col min="2" max="2" width="18.125" style="438" customWidth="1"/>
    <col min="3" max="3" width="24.5" customWidth="1"/>
    <col min="4" max="4" width="7.875" customWidth="1"/>
    <col min="5" max="5" width="11.625" style="438" customWidth="1"/>
    <col min="6" max="6" width="9" style="438"/>
    <col min="7" max="7" width="19.5" style="438" customWidth="1"/>
    <col min="8" max="8" width="11.125" style="438" customWidth="1"/>
    <col min="9" max="9" width="13" style="438" customWidth="1"/>
    <col min="10" max="10" width="7.375" style="438" customWidth="1"/>
    <col min="11" max="11" width="10.625" style="438" customWidth="1"/>
    <col min="12" max="12" width="16.125" style="438" customWidth="1"/>
    <col min="13" max="13" width="13.875" style="438" customWidth="1"/>
    <col min="14" max="14" width="9.5" style="438" customWidth="1"/>
    <col min="15" max="15" width="12" style="438" customWidth="1"/>
    <col min="16" max="16" width="11.25" style="438" customWidth="1"/>
    <col min="17" max="17" width="11.125" style="549" customWidth="1"/>
    <col min="18" max="18" width="11.5" customWidth="1"/>
    <col min="19" max="19" width="12.75" customWidth="1"/>
    <col min="20" max="20" width="11" customWidth="1"/>
    <col min="28" max="28" width="12.875" customWidth="1"/>
  </cols>
  <sheetData>
    <row r="1" spans="1:64" ht="44.25" customHeight="1" x14ac:dyDescent="0.2">
      <c r="A1" s="720" t="s">
        <v>4565</v>
      </c>
      <c r="B1" s="721"/>
      <c r="C1" s="721"/>
      <c r="D1" s="721"/>
      <c r="E1" s="721"/>
      <c r="F1" s="721"/>
      <c r="G1" s="721"/>
      <c r="H1" s="721"/>
      <c r="I1" s="721"/>
      <c r="J1" s="721"/>
      <c r="K1" s="721"/>
      <c r="L1" s="721"/>
      <c r="M1" s="721"/>
      <c r="N1" s="721"/>
      <c r="O1" s="721"/>
      <c r="P1" s="721"/>
      <c r="Q1" s="731" t="s">
        <v>1</v>
      </c>
      <c r="R1" s="731"/>
      <c r="S1" s="731"/>
      <c r="T1" s="731"/>
      <c r="U1" s="731"/>
      <c r="V1" s="731"/>
      <c r="W1" s="731"/>
      <c r="X1" s="731"/>
      <c r="Y1" s="731"/>
      <c r="Z1" s="731"/>
      <c r="AA1" s="731"/>
      <c r="AB1" s="731"/>
    </row>
    <row r="2" spans="1:64" ht="39" customHeight="1" x14ac:dyDescent="0.2">
      <c r="A2" s="732" t="s">
        <v>4566</v>
      </c>
      <c r="B2" s="732"/>
      <c r="C2" s="732"/>
      <c r="D2" s="732"/>
      <c r="E2" s="732"/>
      <c r="F2" s="732"/>
      <c r="G2" s="732"/>
      <c r="H2" s="732"/>
      <c r="I2" s="732"/>
      <c r="J2" s="732"/>
      <c r="K2" s="732"/>
      <c r="L2" s="732"/>
      <c r="M2" s="732"/>
      <c r="N2" s="732"/>
      <c r="O2" s="732"/>
      <c r="P2" s="732"/>
      <c r="Q2" s="733" t="s">
        <v>4567</v>
      </c>
      <c r="R2" s="733"/>
      <c r="S2" s="733"/>
      <c r="T2" s="733"/>
      <c r="U2" s="733"/>
      <c r="V2" s="733"/>
      <c r="W2" s="733"/>
      <c r="X2" s="733"/>
      <c r="Y2" s="733"/>
      <c r="Z2" s="733"/>
      <c r="AA2" s="733"/>
      <c r="AB2" s="733"/>
      <c r="AC2" s="733"/>
      <c r="AD2" s="733"/>
      <c r="AE2" s="733"/>
      <c r="AF2" s="733"/>
      <c r="AG2" s="733"/>
      <c r="AH2" s="733"/>
      <c r="AI2" s="733"/>
      <c r="AJ2" s="733"/>
      <c r="AK2" s="733"/>
      <c r="AL2" s="733"/>
      <c r="AM2" s="733"/>
      <c r="AN2" s="733"/>
      <c r="AO2" s="733"/>
      <c r="AP2" s="733"/>
      <c r="AQ2" s="733"/>
      <c r="AR2" s="733"/>
      <c r="AS2" s="733"/>
      <c r="AT2" s="733"/>
      <c r="AU2" s="733"/>
      <c r="AV2" s="733"/>
      <c r="AW2" s="733"/>
      <c r="AX2" s="733"/>
      <c r="AY2" s="733"/>
      <c r="AZ2" s="733"/>
      <c r="BA2" s="733"/>
      <c r="BB2" s="733"/>
      <c r="BC2" s="733"/>
      <c r="BD2" s="733"/>
      <c r="BE2" s="733"/>
      <c r="BF2" s="733"/>
      <c r="BG2" s="733"/>
      <c r="BH2" s="733"/>
      <c r="BI2" s="733"/>
      <c r="BJ2" s="733"/>
      <c r="BK2" s="733"/>
      <c r="BL2" s="733"/>
    </row>
    <row r="3" spans="1:64" s="3" customFormat="1" ht="25.5" customHeight="1" x14ac:dyDescent="0.2">
      <c r="A3" s="724" t="s">
        <v>2</v>
      </c>
      <c r="B3" s="724" t="s">
        <v>3</v>
      </c>
      <c r="C3" s="724" t="s">
        <v>4</v>
      </c>
      <c r="D3" s="734" t="s">
        <v>5</v>
      </c>
      <c r="E3" s="734" t="s">
        <v>6</v>
      </c>
      <c r="F3" s="734" t="s">
        <v>7</v>
      </c>
      <c r="G3" s="728" t="s">
        <v>8</v>
      </c>
      <c r="H3" s="728" t="s">
        <v>9</v>
      </c>
      <c r="I3" s="728" t="s">
        <v>10</v>
      </c>
      <c r="J3" s="728" t="s">
        <v>11</v>
      </c>
      <c r="K3" s="734" t="s">
        <v>12</v>
      </c>
      <c r="L3" s="734" t="s">
        <v>13</v>
      </c>
      <c r="M3" s="728" t="s">
        <v>14</v>
      </c>
      <c r="N3" s="728" t="s">
        <v>15</v>
      </c>
      <c r="O3" s="728" t="s">
        <v>16</v>
      </c>
      <c r="P3" s="728" t="s">
        <v>17</v>
      </c>
      <c r="Q3" s="723">
        <v>44197</v>
      </c>
      <c r="R3" s="724"/>
      <c r="S3" s="724"/>
      <c r="T3" s="724"/>
      <c r="U3" s="723">
        <v>44228</v>
      </c>
      <c r="V3" s="724"/>
      <c r="W3" s="724"/>
      <c r="X3" s="724"/>
      <c r="Y3" s="723">
        <v>44256</v>
      </c>
      <c r="Z3" s="724"/>
      <c r="AA3" s="724"/>
      <c r="AB3" s="724"/>
      <c r="AC3" s="723">
        <v>44287</v>
      </c>
      <c r="AD3" s="724"/>
      <c r="AE3" s="724"/>
      <c r="AF3" s="724"/>
      <c r="AG3" s="723">
        <v>44317</v>
      </c>
      <c r="AH3" s="724"/>
      <c r="AI3" s="724"/>
      <c r="AJ3" s="724"/>
      <c r="AK3" s="723">
        <v>44348</v>
      </c>
      <c r="AL3" s="724"/>
      <c r="AM3" s="724"/>
      <c r="AN3" s="724"/>
      <c r="AO3" s="723">
        <v>44378</v>
      </c>
      <c r="AP3" s="724"/>
      <c r="AQ3" s="724"/>
      <c r="AR3" s="724"/>
      <c r="AS3" s="723">
        <v>44409</v>
      </c>
      <c r="AT3" s="724"/>
      <c r="AU3" s="724"/>
      <c r="AV3" s="724"/>
      <c r="AW3" s="723">
        <v>44440</v>
      </c>
      <c r="AX3" s="724"/>
      <c r="AY3" s="724"/>
      <c r="AZ3" s="724"/>
      <c r="BA3" s="723">
        <v>44470</v>
      </c>
      <c r="BB3" s="724"/>
      <c r="BC3" s="724"/>
      <c r="BD3" s="724"/>
      <c r="BE3" s="723">
        <v>44501</v>
      </c>
      <c r="BF3" s="724"/>
      <c r="BG3" s="724"/>
      <c r="BH3" s="724"/>
      <c r="BI3" s="723">
        <v>44531</v>
      </c>
      <c r="BJ3" s="724"/>
      <c r="BK3" s="724"/>
      <c r="BL3" s="724"/>
    </row>
    <row r="4" spans="1:64" s="10" customFormat="1" ht="38.25" customHeight="1" x14ac:dyDescent="0.2">
      <c r="A4" s="724"/>
      <c r="B4" s="724"/>
      <c r="C4" s="724"/>
      <c r="D4" s="735"/>
      <c r="E4" s="735"/>
      <c r="F4" s="735"/>
      <c r="G4" s="728"/>
      <c r="H4" s="728"/>
      <c r="I4" s="728"/>
      <c r="J4" s="728"/>
      <c r="K4" s="735"/>
      <c r="L4" s="735"/>
      <c r="M4" s="728"/>
      <c r="N4" s="728"/>
      <c r="O4" s="728"/>
      <c r="P4" s="728"/>
      <c r="Q4" s="551" t="s">
        <v>18</v>
      </c>
      <c r="R4" s="12" t="s">
        <v>19</v>
      </c>
      <c r="S4" s="12" t="s">
        <v>20</v>
      </c>
      <c r="T4" s="12" t="s">
        <v>21</v>
      </c>
      <c r="U4" s="11" t="s">
        <v>18</v>
      </c>
      <c r="V4" s="12" t="s">
        <v>19</v>
      </c>
      <c r="W4" s="12" t="s">
        <v>20</v>
      </c>
      <c r="X4" s="12" t="s">
        <v>21</v>
      </c>
      <c r="Y4" s="11" t="s">
        <v>18</v>
      </c>
      <c r="Z4" s="12" t="s">
        <v>19</v>
      </c>
      <c r="AA4" s="12" t="s">
        <v>20</v>
      </c>
      <c r="AB4" s="12" t="s">
        <v>21</v>
      </c>
      <c r="AC4" s="11" t="s">
        <v>18</v>
      </c>
      <c r="AD4" s="12" t="s">
        <v>19</v>
      </c>
      <c r="AE4" s="12" t="s">
        <v>20</v>
      </c>
      <c r="AF4" s="12" t="s">
        <v>21</v>
      </c>
      <c r="AG4" s="11" t="s">
        <v>18</v>
      </c>
      <c r="AH4" s="12" t="s">
        <v>19</v>
      </c>
      <c r="AI4" s="12" t="s">
        <v>20</v>
      </c>
      <c r="AJ4" s="12" t="s">
        <v>21</v>
      </c>
      <c r="AK4" s="11" t="s">
        <v>18</v>
      </c>
      <c r="AL4" s="12" t="s">
        <v>19</v>
      </c>
      <c r="AM4" s="12" t="s">
        <v>20</v>
      </c>
      <c r="AN4" s="12" t="s">
        <v>21</v>
      </c>
      <c r="AO4" s="11" t="s">
        <v>18</v>
      </c>
      <c r="AP4" s="12" t="s">
        <v>19</v>
      </c>
      <c r="AQ4" s="12" t="s">
        <v>20</v>
      </c>
      <c r="AR4" s="12" t="s">
        <v>21</v>
      </c>
      <c r="AS4" s="11" t="s">
        <v>18</v>
      </c>
      <c r="AT4" s="12" t="s">
        <v>19</v>
      </c>
      <c r="AU4" s="12" t="s">
        <v>20</v>
      </c>
      <c r="AV4" s="12" t="s">
        <v>21</v>
      </c>
      <c r="AW4" s="11" t="s">
        <v>18</v>
      </c>
      <c r="AX4" s="12" t="s">
        <v>19</v>
      </c>
      <c r="AY4" s="12" t="s">
        <v>20</v>
      </c>
      <c r="AZ4" s="12" t="s">
        <v>21</v>
      </c>
      <c r="BA4" s="11" t="s">
        <v>18</v>
      </c>
      <c r="BB4" s="12" t="s">
        <v>19</v>
      </c>
      <c r="BC4" s="12" t="s">
        <v>20</v>
      </c>
      <c r="BD4" s="12" t="s">
        <v>21</v>
      </c>
      <c r="BE4" s="11" t="s">
        <v>18</v>
      </c>
      <c r="BF4" s="12" t="s">
        <v>19</v>
      </c>
      <c r="BG4" s="12" t="s">
        <v>20</v>
      </c>
      <c r="BH4" s="12" t="s">
        <v>21</v>
      </c>
      <c r="BI4" s="11" t="s">
        <v>18</v>
      </c>
      <c r="BJ4" s="12" t="s">
        <v>19</v>
      </c>
      <c r="BK4" s="12" t="s">
        <v>20</v>
      </c>
      <c r="BL4" s="12" t="s">
        <v>21</v>
      </c>
    </row>
    <row r="5" spans="1:64" s="10" customFormat="1" x14ac:dyDescent="0.2">
      <c r="A5" s="362" t="s">
        <v>4155</v>
      </c>
      <c r="B5" s="312" t="s">
        <v>4156</v>
      </c>
      <c r="C5" s="550" t="s">
        <v>4157</v>
      </c>
      <c r="D5" s="312">
        <v>200</v>
      </c>
      <c r="E5" s="312" t="s">
        <v>26</v>
      </c>
      <c r="F5" s="312">
        <v>0</v>
      </c>
      <c r="G5" s="312" t="s">
        <v>84</v>
      </c>
      <c r="H5" s="362" t="s">
        <v>28</v>
      </c>
      <c r="I5" s="362" t="s">
        <v>41</v>
      </c>
      <c r="J5" s="362" t="s">
        <v>28</v>
      </c>
      <c r="K5" s="362" t="s">
        <v>4158</v>
      </c>
      <c r="L5" s="362" t="s">
        <v>4159</v>
      </c>
      <c r="M5" s="362" t="s">
        <v>2113</v>
      </c>
      <c r="N5" s="362">
        <v>0</v>
      </c>
      <c r="O5" s="362">
        <v>0</v>
      </c>
      <c r="P5" s="362" t="s">
        <v>28</v>
      </c>
      <c r="Q5" s="551" t="s">
        <v>4568</v>
      </c>
      <c r="R5" s="11"/>
      <c r="S5" s="11"/>
      <c r="T5" s="11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</row>
    <row r="6" spans="1:64" s="10" customFormat="1" x14ac:dyDescent="0.2">
      <c r="A6" s="362" t="s">
        <v>4155</v>
      </c>
      <c r="B6" s="312" t="s">
        <v>4156</v>
      </c>
      <c r="C6" s="550" t="s">
        <v>4160</v>
      </c>
      <c r="D6" s="312">
        <v>200</v>
      </c>
      <c r="E6" s="312" t="s">
        <v>26</v>
      </c>
      <c r="F6" s="312">
        <v>100</v>
      </c>
      <c r="G6" s="312" t="s">
        <v>27</v>
      </c>
      <c r="H6" s="362" t="s">
        <v>28</v>
      </c>
      <c r="I6" s="362" t="s">
        <v>29</v>
      </c>
      <c r="J6" s="362" t="s">
        <v>28</v>
      </c>
      <c r="K6" s="362" t="s">
        <v>4158</v>
      </c>
      <c r="L6" s="362" t="s">
        <v>4159</v>
      </c>
      <c r="M6" s="362" t="s">
        <v>32</v>
      </c>
      <c r="N6" s="362" t="s">
        <v>1401</v>
      </c>
      <c r="O6" s="362">
        <v>24</v>
      </c>
      <c r="P6" s="362" t="s">
        <v>28</v>
      </c>
      <c r="Q6" s="551"/>
      <c r="R6" s="11"/>
      <c r="S6" s="11"/>
      <c r="T6" s="11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</row>
    <row r="7" spans="1:64" s="10" customFormat="1" x14ac:dyDescent="0.2">
      <c r="A7" s="362" t="s">
        <v>4155</v>
      </c>
      <c r="B7" s="312" t="s">
        <v>4156</v>
      </c>
      <c r="C7" s="550" t="s">
        <v>4161</v>
      </c>
      <c r="D7" s="312">
        <v>200</v>
      </c>
      <c r="E7" s="312" t="s">
        <v>26</v>
      </c>
      <c r="F7" s="312">
        <v>100</v>
      </c>
      <c r="G7" s="312" t="s">
        <v>27</v>
      </c>
      <c r="H7" s="362" t="s">
        <v>28</v>
      </c>
      <c r="I7" s="362" t="s">
        <v>29</v>
      </c>
      <c r="J7" s="362" t="s">
        <v>28</v>
      </c>
      <c r="K7" s="362" t="s">
        <v>4158</v>
      </c>
      <c r="L7" s="362" t="s">
        <v>4159</v>
      </c>
      <c r="M7" s="362" t="s">
        <v>32</v>
      </c>
      <c r="N7" s="362" t="s">
        <v>1401</v>
      </c>
      <c r="O7" s="362">
        <v>24</v>
      </c>
      <c r="P7" s="362" t="s">
        <v>28</v>
      </c>
      <c r="Q7" s="551"/>
      <c r="R7" s="11"/>
      <c r="S7" s="11"/>
      <c r="T7" s="11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</row>
    <row r="8" spans="1:64" s="10" customFormat="1" x14ac:dyDescent="0.2">
      <c r="A8" s="362" t="s">
        <v>4155</v>
      </c>
      <c r="B8" s="312" t="s">
        <v>4156</v>
      </c>
      <c r="C8" s="550" t="s">
        <v>4162</v>
      </c>
      <c r="D8" s="312">
        <v>200</v>
      </c>
      <c r="E8" s="312" t="s">
        <v>26</v>
      </c>
      <c r="F8" s="312">
        <v>100</v>
      </c>
      <c r="G8" s="312" t="s">
        <v>27</v>
      </c>
      <c r="H8" s="362" t="s">
        <v>28</v>
      </c>
      <c r="I8" s="362" t="s">
        <v>29</v>
      </c>
      <c r="J8" s="362" t="s">
        <v>28</v>
      </c>
      <c r="K8" s="362" t="s">
        <v>4158</v>
      </c>
      <c r="L8" s="362" t="s">
        <v>4159</v>
      </c>
      <c r="M8" s="362" t="s">
        <v>32</v>
      </c>
      <c r="N8" s="362" t="s">
        <v>1401</v>
      </c>
      <c r="O8" s="362">
        <v>24</v>
      </c>
      <c r="P8" s="362" t="s">
        <v>28</v>
      </c>
      <c r="Q8" s="551"/>
      <c r="R8" s="11"/>
      <c r="S8" s="11"/>
      <c r="T8" s="11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</row>
    <row r="9" spans="1:64" s="10" customFormat="1" x14ac:dyDescent="0.2">
      <c r="A9" s="362" t="s">
        <v>4155</v>
      </c>
      <c r="B9" s="312" t="s">
        <v>4156</v>
      </c>
      <c r="C9" s="550" t="s">
        <v>4163</v>
      </c>
      <c r="D9" s="312">
        <v>200</v>
      </c>
      <c r="E9" s="312" t="s">
        <v>26</v>
      </c>
      <c r="F9" s="312">
        <v>30</v>
      </c>
      <c r="G9" s="312" t="s">
        <v>84</v>
      </c>
      <c r="H9" s="362" t="s">
        <v>28</v>
      </c>
      <c r="I9" s="362" t="s">
        <v>41</v>
      </c>
      <c r="J9" s="362" t="s">
        <v>28</v>
      </c>
      <c r="K9" s="362" t="s">
        <v>4158</v>
      </c>
      <c r="L9" s="362" t="s">
        <v>4159</v>
      </c>
      <c r="M9" s="362" t="s">
        <v>69</v>
      </c>
      <c r="N9" s="362" t="s">
        <v>35</v>
      </c>
      <c r="O9" s="362">
        <v>12</v>
      </c>
      <c r="P9" s="362" t="s">
        <v>28</v>
      </c>
      <c r="Q9" s="551"/>
      <c r="R9" s="11"/>
      <c r="S9" s="11"/>
      <c r="T9" s="11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</row>
    <row r="10" spans="1:64" s="10" customFormat="1" x14ac:dyDescent="0.2">
      <c r="A10" s="362" t="s">
        <v>4155</v>
      </c>
      <c r="B10" s="312" t="s">
        <v>4156</v>
      </c>
      <c r="C10" s="550" t="s">
        <v>4164</v>
      </c>
      <c r="D10" s="312">
        <v>200</v>
      </c>
      <c r="E10" s="312" t="s">
        <v>26</v>
      </c>
      <c r="F10" s="312">
        <v>100</v>
      </c>
      <c r="G10" s="312" t="s">
        <v>27</v>
      </c>
      <c r="H10" s="362" t="s">
        <v>28</v>
      </c>
      <c r="I10" s="362" t="s">
        <v>29</v>
      </c>
      <c r="J10" s="362" t="s">
        <v>28</v>
      </c>
      <c r="K10" s="362" t="s">
        <v>4158</v>
      </c>
      <c r="L10" s="362" t="s">
        <v>4159</v>
      </c>
      <c r="M10" s="362" t="s">
        <v>32</v>
      </c>
      <c r="N10" s="362" t="s">
        <v>1401</v>
      </c>
      <c r="O10" s="362">
        <v>24</v>
      </c>
      <c r="P10" s="362" t="s">
        <v>28</v>
      </c>
      <c r="Q10" s="551"/>
      <c r="R10" s="11"/>
      <c r="S10" s="11"/>
      <c r="T10" s="11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</row>
    <row r="11" spans="1:64" s="10" customFormat="1" x14ac:dyDescent="0.2">
      <c r="A11" s="362" t="s">
        <v>4155</v>
      </c>
      <c r="B11" s="312" t="s">
        <v>4156</v>
      </c>
      <c r="C11" s="550" t="s">
        <v>4165</v>
      </c>
      <c r="D11" s="312">
        <v>200</v>
      </c>
      <c r="E11" s="312" t="s">
        <v>26</v>
      </c>
      <c r="F11" s="312">
        <v>100</v>
      </c>
      <c r="G11" s="312" t="s">
        <v>27</v>
      </c>
      <c r="H11" s="362" t="s">
        <v>28</v>
      </c>
      <c r="I11" s="362" t="s">
        <v>29</v>
      </c>
      <c r="J11" s="362" t="s">
        <v>28</v>
      </c>
      <c r="K11" s="362" t="s">
        <v>4158</v>
      </c>
      <c r="L11" s="362" t="s">
        <v>4159</v>
      </c>
      <c r="M11" s="362" t="s">
        <v>32</v>
      </c>
      <c r="N11" s="362" t="s">
        <v>1401</v>
      </c>
      <c r="O11" s="362">
        <v>24</v>
      </c>
      <c r="P11" s="362" t="s">
        <v>28</v>
      </c>
      <c r="Q11" s="551"/>
      <c r="R11" s="11"/>
      <c r="S11" s="11"/>
      <c r="T11" s="11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</row>
    <row r="12" spans="1:64" s="10" customFormat="1" x14ac:dyDescent="0.2">
      <c r="A12" s="362" t="s">
        <v>4155</v>
      </c>
      <c r="B12" s="312" t="s">
        <v>4156</v>
      </c>
      <c r="C12" s="550" t="s">
        <v>4166</v>
      </c>
      <c r="D12" s="312">
        <v>200</v>
      </c>
      <c r="E12" s="312" t="s">
        <v>26</v>
      </c>
      <c r="F12" s="312">
        <v>100</v>
      </c>
      <c r="G12" s="312" t="s">
        <v>27</v>
      </c>
      <c r="H12" s="362" t="s">
        <v>28</v>
      </c>
      <c r="I12" s="362" t="s">
        <v>29</v>
      </c>
      <c r="J12" s="362" t="s">
        <v>28</v>
      </c>
      <c r="K12" s="362" t="s">
        <v>4158</v>
      </c>
      <c r="L12" s="362" t="s">
        <v>4159</v>
      </c>
      <c r="M12" s="362" t="s">
        <v>32</v>
      </c>
      <c r="N12" s="362" t="s">
        <v>1401</v>
      </c>
      <c r="O12" s="362">
        <v>24</v>
      </c>
      <c r="P12" s="362" t="s">
        <v>28</v>
      </c>
      <c r="Q12" s="551"/>
      <c r="R12" s="11"/>
      <c r="S12" s="11"/>
      <c r="T12" s="11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</row>
    <row r="13" spans="1:64" s="10" customFormat="1" x14ac:dyDescent="0.2">
      <c r="A13" s="362" t="s">
        <v>4155</v>
      </c>
      <c r="B13" s="312" t="s">
        <v>4156</v>
      </c>
      <c r="C13" s="550" t="s">
        <v>4167</v>
      </c>
      <c r="D13" s="312">
        <v>200</v>
      </c>
      <c r="E13" s="312" t="s">
        <v>26</v>
      </c>
      <c r="F13" s="312">
        <v>100</v>
      </c>
      <c r="G13" s="312" t="s">
        <v>27</v>
      </c>
      <c r="H13" s="362" t="s">
        <v>28</v>
      </c>
      <c r="I13" s="362" t="s">
        <v>29</v>
      </c>
      <c r="J13" s="362" t="s">
        <v>28</v>
      </c>
      <c r="K13" s="362" t="s">
        <v>4158</v>
      </c>
      <c r="L13" s="362" t="s">
        <v>4159</v>
      </c>
      <c r="M13" s="362" t="s">
        <v>32</v>
      </c>
      <c r="N13" s="362" t="s">
        <v>1401</v>
      </c>
      <c r="O13" s="362">
        <v>24</v>
      </c>
      <c r="P13" s="362" t="s">
        <v>28</v>
      </c>
      <c r="Q13" s="551"/>
      <c r="R13" s="11"/>
      <c r="S13" s="11"/>
      <c r="T13" s="11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</row>
    <row r="14" spans="1:64" s="10" customFormat="1" x14ac:dyDescent="0.2">
      <c r="A14" s="362" t="s">
        <v>4155</v>
      </c>
      <c r="B14" s="312" t="s">
        <v>4156</v>
      </c>
      <c r="C14" s="550" t="s">
        <v>4168</v>
      </c>
      <c r="D14" s="312">
        <v>50</v>
      </c>
      <c r="E14" s="312" t="s">
        <v>26</v>
      </c>
      <c r="F14" s="312">
        <v>60</v>
      </c>
      <c r="G14" s="312" t="s">
        <v>27</v>
      </c>
      <c r="H14" s="362" t="s">
        <v>28</v>
      </c>
      <c r="I14" s="362" t="s">
        <v>29</v>
      </c>
      <c r="J14" s="362" t="s">
        <v>28</v>
      </c>
      <c r="K14" s="362" t="s">
        <v>3243</v>
      </c>
      <c r="L14" s="362" t="s">
        <v>4169</v>
      </c>
      <c r="M14" s="362" t="s">
        <v>32</v>
      </c>
      <c r="N14" s="362" t="s">
        <v>35</v>
      </c>
      <c r="O14" s="362">
        <v>24</v>
      </c>
      <c r="P14" s="362" t="s">
        <v>28</v>
      </c>
      <c r="Q14" s="551"/>
      <c r="R14" s="11"/>
      <c r="S14" s="11"/>
      <c r="T14" s="11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</row>
    <row r="15" spans="1:64" s="10" customFormat="1" x14ac:dyDescent="0.2">
      <c r="A15" s="362" t="s">
        <v>4155</v>
      </c>
      <c r="B15" s="312" t="s">
        <v>4156</v>
      </c>
      <c r="C15" s="550" t="s">
        <v>4170</v>
      </c>
      <c r="D15" s="312">
        <v>200</v>
      </c>
      <c r="E15" s="312" t="s">
        <v>26</v>
      </c>
      <c r="F15" s="312">
        <v>100</v>
      </c>
      <c r="G15" s="312" t="s">
        <v>27</v>
      </c>
      <c r="H15" s="362" t="s">
        <v>28</v>
      </c>
      <c r="I15" s="362" t="s">
        <v>29</v>
      </c>
      <c r="J15" s="362" t="s">
        <v>28</v>
      </c>
      <c r="K15" s="362" t="s">
        <v>4158</v>
      </c>
      <c r="L15" s="362" t="s">
        <v>4159</v>
      </c>
      <c r="M15" s="362" t="s">
        <v>32</v>
      </c>
      <c r="N15" s="362" t="s">
        <v>1401</v>
      </c>
      <c r="O15" s="362">
        <v>24</v>
      </c>
      <c r="P15" s="362" t="s">
        <v>28</v>
      </c>
      <c r="Q15" s="551"/>
      <c r="R15" s="11"/>
      <c r="S15" s="11"/>
      <c r="T15" s="11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</row>
    <row r="16" spans="1:64" s="10" customFormat="1" x14ac:dyDescent="0.2">
      <c r="A16" s="362" t="s">
        <v>4155</v>
      </c>
      <c r="B16" s="312" t="s">
        <v>4156</v>
      </c>
      <c r="C16" s="550" t="s">
        <v>4171</v>
      </c>
      <c r="D16" s="312">
        <v>200</v>
      </c>
      <c r="E16" s="312" t="s">
        <v>26</v>
      </c>
      <c r="F16" s="312">
        <v>30</v>
      </c>
      <c r="G16" s="312" t="s">
        <v>84</v>
      </c>
      <c r="H16" s="362" t="s">
        <v>28</v>
      </c>
      <c r="I16" s="362" t="s">
        <v>41</v>
      </c>
      <c r="J16" s="362" t="s">
        <v>28</v>
      </c>
      <c r="K16" s="362" t="s">
        <v>4158</v>
      </c>
      <c r="L16" s="362" t="s">
        <v>4159</v>
      </c>
      <c r="M16" s="362" t="s">
        <v>69</v>
      </c>
      <c r="N16" s="362" t="s">
        <v>35</v>
      </c>
      <c r="O16" s="362">
        <v>12</v>
      </c>
      <c r="P16" s="362" t="s">
        <v>28</v>
      </c>
      <c r="Q16" s="551"/>
      <c r="R16" s="11"/>
      <c r="S16" s="11"/>
      <c r="T16" s="11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</row>
    <row r="17" spans="1:64" s="10" customFormat="1" x14ac:dyDescent="0.2">
      <c r="A17" s="362" t="s">
        <v>4155</v>
      </c>
      <c r="B17" s="312" t="s">
        <v>4156</v>
      </c>
      <c r="C17" s="550" t="s">
        <v>4172</v>
      </c>
      <c r="D17" s="312">
        <v>200</v>
      </c>
      <c r="E17" s="312" t="s">
        <v>26</v>
      </c>
      <c r="F17" s="312">
        <v>30</v>
      </c>
      <c r="G17" s="312" t="s">
        <v>84</v>
      </c>
      <c r="H17" s="362" t="s">
        <v>28</v>
      </c>
      <c r="I17" s="362" t="s">
        <v>41</v>
      </c>
      <c r="J17" s="362" t="s">
        <v>28</v>
      </c>
      <c r="K17" s="362" t="s">
        <v>4158</v>
      </c>
      <c r="L17" s="362" t="s">
        <v>4159</v>
      </c>
      <c r="M17" s="362" t="s">
        <v>69</v>
      </c>
      <c r="N17" s="362" t="s">
        <v>35</v>
      </c>
      <c r="O17" s="362">
        <v>12</v>
      </c>
      <c r="P17" s="362" t="s">
        <v>28</v>
      </c>
      <c r="Q17" s="551"/>
      <c r="R17" s="11"/>
      <c r="S17" s="11"/>
      <c r="T17" s="11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</row>
    <row r="18" spans="1:64" s="10" customFormat="1" x14ac:dyDescent="0.2">
      <c r="A18" s="362" t="s">
        <v>4155</v>
      </c>
      <c r="B18" s="312" t="s">
        <v>4156</v>
      </c>
      <c r="C18" s="550" t="s">
        <v>4173</v>
      </c>
      <c r="D18" s="312">
        <v>200</v>
      </c>
      <c r="E18" s="312" t="s">
        <v>26</v>
      </c>
      <c r="F18" s="312">
        <v>100</v>
      </c>
      <c r="G18" s="312" t="s">
        <v>27</v>
      </c>
      <c r="H18" s="362" t="s">
        <v>28</v>
      </c>
      <c r="I18" s="362" t="s">
        <v>29</v>
      </c>
      <c r="J18" s="362" t="s">
        <v>28</v>
      </c>
      <c r="K18" s="362" t="s">
        <v>4158</v>
      </c>
      <c r="L18" s="362" t="s">
        <v>4159</v>
      </c>
      <c r="M18" s="362" t="s">
        <v>32</v>
      </c>
      <c r="N18" s="362" t="s">
        <v>1401</v>
      </c>
      <c r="O18" s="362">
        <v>24</v>
      </c>
      <c r="P18" s="362" t="s">
        <v>28</v>
      </c>
      <c r="Q18" s="551"/>
      <c r="R18" s="11"/>
      <c r="S18" s="11"/>
      <c r="T18" s="11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</row>
    <row r="19" spans="1:64" s="10" customFormat="1" x14ac:dyDescent="0.2">
      <c r="A19" s="362" t="s">
        <v>4155</v>
      </c>
      <c r="B19" s="312" t="s">
        <v>4156</v>
      </c>
      <c r="C19" s="550" t="s">
        <v>4174</v>
      </c>
      <c r="D19" s="312">
        <v>200</v>
      </c>
      <c r="E19" s="312" t="s">
        <v>26</v>
      </c>
      <c r="F19" s="312">
        <v>100</v>
      </c>
      <c r="G19" s="312" t="s">
        <v>27</v>
      </c>
      <c r="H19" s="362" t="s">
        <v>28</v>
      </c>
      <c r="I19" s="362" t="s">
        <v>29</v>
      </c>
      <c r="J19" s="362" t="s">
        <v>28</v>
      </c>
      <c r="K19" s="362" t="s">
        <v>4158</v>
      </c>
      <c r="L19" s="362" t="s">
        <v>4159</v>
      </c>
      <c r="M19" s="362" t="s">
        <v>32</v>
      </c>
      <c r="N19" s="362" t="s">
        <v>1401</v>
      </c>
      <c r="O19" s="362">
        <v>24</v>
      </c>
      <c r="P19" s="362" t="s">
        <v>28</v>
      </c>
      <c r="Q19" s="551"/>
      <c r="R19" s="11"/>
      <c r="S19" s="11"/>
      <c r="T19" s="11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</row>
    <row r="20" spans="1:64" s="10" customFormat="1" x14ac:dyDescent="0.2">
      <c r="A20" s="362" t="s">
        <v>4155</v>
      </c>
      <c r="B20" s="312" t="s">
        <v>4156</v>
      </c>
      <c r="C20" s="550" t="s">
        <v>4175</v>
      </c>
      <c r="D20" s="312">
        <v>200</v>
      </c>
      <c r="E20" s="312" t="s">
        <v>26</v>
      </c>
      <c r="F20" s="312">
        <v>0</v>
      </c>
      <c r="G20" s="312" t="s">
        <v>27</v>
      </c>
      <c r="H20" s="362" t="s">
        <v>28</v>
      </c>
      <c r="I20" s="362" t="s">
        <v>29</v>
      </c>
      <c r="J20" s="362" t="s">
        <v>28</v>
      </c>
      <c r="K20" s="362" t="s">
        <v>4158</v>
      </c>
      <c r="L20" s="362" t="s">
        <v>4159</v>
      </c>
      <c r="M20" s="362" t="s">
        <v>2113</v>
      </c>
      <c r="N20" s="362">
        <v>0</v>
      </c>
      <c r="O20" s="362">
        <v>0</v>
      </c>
      <c r="P20" s="362" t="s">
        <v>28</v>
      </c>
      <c r="Q20" s="551"/>
      <c r="R20" s="11"/>
      <c r="S20" s="11"/>
      <c r="T20" s="11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</row>
    <row r="21" spans="1:64" s="10" customFormat="1" x14ac:dyDescent="0.2">
      <c r="A21" s="362" t="s">
        <v>4155</v>
      </c>
      <c r="B21" s="312" t="s">
        <v>4156</v>
      </c>
      <c r="C21" s="550" t="s">
        <v>4176</v>
      </c>
      <c r="D21" s="312">
        <v>200</v>
      </c>
      <c r="E21" s="312" t="s">
        <v>26</v>
      </c>
      <c r="F21" s="312">
        <v>30</v>
      </c>
      <c r="G21" s="312" t="s">
        <v>84</v>
      </c>
      <c r="H21" s="362" t="s">
        <v>28</v>
      </c>
      <c r="I21" s="362" t="s">
        <v>41</v>
      </c>
      <c r="J21" s="362" t="s">
        <v>28</v>
      </c>
      <c r="K21" s="362" t="s">
        <v>4158</v>
      </c>
      <c r="L21" s="362" t="s">
        <v>4159</v>
      </c>
      <c r="M21" s="362" t="s">
        <v>69</v>
      </c>
      <c r="N21" s="362" t="s">
        <v>35</v>
      </c>
      <c r="O21" s="362">
        <v>12</v>
      </c>
      <c r="P21" s="362" t="s">
        <v>28</v>
      </c>
      <c r="Q21" s="551"/>
      <c r="R21" s="11"/>
      <c r="S21" s="11"/>
      <c r="T21" s="11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</row>
    <row r="22" spans="1:64" s="10" customFormat="1" x14ac:dyDescent="0.2">
      <c r="A22" s="362" t="s">
        <v>4155</v>
      </c>
      <c r="B22" s="312" t="s">
        <v>4156</v>
      </c>
      <c r="C22" s="550" t="s">
        <v>4177</v>
      </c>
      <c r="D22" s="312">
        <v>200</v>
      </c>
      <c r="E22" s="312" t="s">
        <v>26</v>
      </c>
      <c r="F22" s="312">
        <v>30</v>
      </c>
      <c r="G22" s="312" t="s">
        <v>84</v>
      </c>
      <c r="H22" s="362" t="s">
        <v>28</v>
      </c>
      <c r="I22" s="362" t="s">
        <v>41</v>
      </c>
      <c r="J22" s="362" t="s">
        <v>28</v>
      </c>
      <c r="K22" s="362" t="s">
        <v>4158</v>
      </c>
      <c r="L22" s="362" t="s">
        <v>4159</v>
      </c>
      <c r="M22" s="362" t="s">
        <v>69</v>
      </c>
      <c r="N22" s="362" t="s">
        <v>35</v>
      </c>
      <c r="O22" s="362">
        <v>12</v>
      </c>
      <c r="P22" s="362" t="s">
        <v>28</v>
      </c>
      <c r="Q22" s="551"/>
      <c r="R22" s="11"/>
      <c r="S22" s="11"/>
      <c r="T22" s="11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</row>
    <row r="23" spans="1:64" s="10" customFormat="1" x14ac:dyDescent="0.2">
      <c r="A23" s="362" t="s">
        <v>4155</v>
      </c>
      <c r="B23" s="312" t="s">
        <v>4156</v>
      </c>
      <c r="C23" s="550" t="s">
        <v>4178</v>
      </c>
      <c r="D23" s="312">
        <v>200</v>
      </c>
      <c r="E23" s="312" t="s">
        <v>26</v>
      </c>
      <c r="F23" s="312">
        <v>30</v>
      </c>
      <c r="G23" s="312" t="s">
        <v>84</v>
      </c>
      <c r="H23" s="362" t="s">
        <v>28</v>
      </c>
      <c r="I23" s="362" t="s">
        <v>41</v>
      </c>
      <c r="J23" s="362" t="s">
        <v>28</v>
      </c>
      <c r="K23" s="362" t="s">
        <v>4158</v>
      </c>
      <c r="L23" s="362" t="s">
        <v>4159</v>
      </c>
      <c r="M23" s="362" t="s">
        <v>69</v>
      </c>
      <c r="N23" s="362" t="s">
        <v>35</v>
      </c>
      <c r="O23" s="362">
        <v>12</v>
      </c>
      <c r="P23" s="362" t="s">
        <v>28</v>
      </c>
      <c r="Q23" s="551"/>
      <c r="R23" s="11"/>
      <c r="S23" s="11"/>
      <c r="T23" s="11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</row>
    <row r="24" spans="1:64" s="10" customFormat="1" x14ac:dyDescent="0.2">
      <c r="A24" s="362" t="s">
        <v>4155</v>
      </c>
      <c r="B24" s="312" t="s">
        <v>4156</v>
      </c>
      <c r="C24" s="550" t="s">
        <v>4179</v>
      </c>
      <c r="D24" s="312">
        <v>200</v>
      </c>
      <c r="E24" s="312" t="s">
        <v>26</v>
      </c>
      <c r="F24" s="312">
        <v>30</v>
      </c>
      <c r="G24" s="312" t="s">
        <v>84</v>
      </c>
      <c r="H24" s="362" t="s">
        <v>28</v>
      </c>
      <c r="I24" s="362" t="s">
        <v>41</v>
      </c>
      <c r="J24" s="362" t="s">
        <v>28</v>
      </c>
      <c r="K24" s="362" t="s">
        <v>4158</v>
      </c>
      <c r="L24" s="362" t="s">
        <v>4159</v>
      </c>
      <c r="M24" s="362" t="s">
        <v>69</v>
      </c>
      <c r="N24" s="362" t="s">
        <v>35</v>
      </c>
      <c r="O24" s="362">
        <v>12</v>
      </c>
      <c r="P24" s="362" t="s">
        <v>28</v>
      </c>
      <c r="Q24" s="551"/>
      <c r="R24" s="11"/>
      <c r="S24" s="11"/>
      <c r="T24" s="11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</row>
    <row r="25" spans="1:64" s="10" customFormat="1" x14ac:dyDescent="0.2">
      <c r="A25" s="362" t="s">
        <v>4155</v>
      </c>
      <c r="B25" s="312" t="s">
        <v>4156</v>
      </c>
      <c r="C25" s="550" t="s">
        <v>4180</v>
      </c>
      <c r="D25" s="312">
        <v>200</v>
      </c>
      <c r="E25" s="312" t="s">
        <v>26</v>
      </c>
      <c r="F25" s="312">
        <v>30</v>
      </c>
      <c r="G25" s="312" t="s">
        <v>84</v>
      </c>
      <c r="H25" s="362" t="s">
        <v>28</v>
      </c>
      <c r="I25" s="362" t="s">
        <v>41</v>
      </c>
      <c r="J25" s="362" t="s">
        <v>28</v>
      </c>
      <c r="K25" s="362" t="s">
        <v>4158</v>
      </c>
      <c r="L25" s="362" t="s">
        <v>4159</v>
      </c>
      <c r="M25" s="362" t="s">
        <v>69</v>
      </c>
      <c r="N25" s="362" t="s">
        <v>35</v>
      </c>
      <c r="O25" s="362">
        <v>12</v>
      </c>
      <c r="P25" s="362" t="s">
        <v>28</v>
      </c>
      <c r="Q25" s="551"/>
      <c r="R25" s="11"/>
      <c r="S25" s="11"/>
      <c r="T25" s="11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</row>
    <row r="26" spans="1:64" s="10" customFormat="1" x14ac:dyDescent="0.2">
      <c r="A26" s="362" t="s">
        <v>4155</v>
      </c>
      <c r="B26" s="312" t="s">
        <v>4156</v>
      </c>
      <c r="C26" s="550" t="s">
        <v>4181</v>
      </c>
      <c r="D26" s="312">
        <v>200</v>
      </c>
      <c r="E26" s="312" t="s">
        <v>26</v>
      </c>
      <c r="F26" s="312">
        <v>0</v>
      </c>
      <c r="G26" s="312" t="s">
        <v>27</v>
      </c>
      <c r="H26" s="362" t="s">
        <v>28</v>
      </c>
      <c r="I26" s="362" t="s">
        <v>29</v>
      </c>
      <c r="J26" s="362" t="s">
        <v>28</v>
      </c>
      <c r="K26" s="362" t="s">
        <v>4158</v>
      </c>
      <c r="L26" s="362" t="s">
        <v>4159</v>
      </c>
      <c r="M26" s="362" t="s">
        <v>2113</v>
      </c>
      <c r="N26" s="362">
        <v>0</v>
      </c>
      <c r="O26" s="362">
        <v>0</v>
      </c>
      <c r="P26" s="362" t="s">
        <v>28</v>
      </c>
      <c r="Q26" s="551"/>
      <c r="R26" s="11"/>
      <c r="S26" s="11"/>
      <c r="T26" s="11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</row>
    <row r="27" spans="1:64" s="10" customFormat="1" x14ac:dyDescent="0.2">
      <c r="A27" s="362" t="s">
        <v>4155</v>
      </c>
      <c r="B27" s="312" t="s">
        <v>4156</v>
      </c>
      <c r="C27" s="550" t="s">
        <v>4182</v>
      </c>
      <c r="D27" s="312">
        <v>200</v>
      </c>
      <c r="E27" s="312" t="s">
        <v>26</v>
      </c>
      <c r="F27" s="312">
        <v>30</v>
      </c>
      <c r="G27" s="312" t="s">
        <v>84</v>
      </c>
      <c r="H27" s="362" t="s">
        <v>28</v>
      </c>
      <c r="I27" s="362" t="s">
        <v>41</v>
      </c>
      <c r="J27" s="362" t="s">
        <v>28</v>
      </c>
      <c r="K27" s="362" t="s">
        <v>4158</v>
      </c>
      <c r="L27" s="362" t="s">
        <v>4159</v>
      </c>
      <c r="M27" s="362" t="s">
        <v>69</v>
      </c>
      <c r="N27" s="362" t="s">
        <v>35</v>
      </c>
      <c r="O27" s="362">
        <v>12</v>
      </c>
      <c r="P27" s="362" t="s">
        <v>28</v>
      </c>
      <c r="Q27" s="551"/>
      <c r="R27" s="11"/>
      <c r="S27" s="11"/>
      <c r="T27" s="11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</row>
    <row r="28" spans="1:64" s="10" customFormat="1" x14ac:dyDescent="0.2">
      <c r="A28" s="362" t="s">
        <v>4155</v>
      </c>
      <c r="B28" s="312" t="s">
        <v>4156</v>
      </c>
      <c r="C28" s="550" t="s">
        <v>4183</v>
      </c>
      <c r="D28" s="312">
        <v>200</v>
      </c>
      <c r="E28" s="312" t="s">
        <v>26</v>
      </c>
      <c r="F28" s="312">
        <v>0</v>
      </c>
      <c r="G28" s="312" t="s">
        <v>84</v>
      </c>
      <c r="H28" s="362" t="s">
        <v>28</v>
      </c>
      <c r="I28" s="362" t="s">
        <v>41</v>
      </c>
      <c r="J28" s="362" t="s">
        <v>28</v>
      </c>
      <c r="K28" s="362" t="s">
        <v>4158</v>
      </c>
      <c r="L28" s="362" t="s">
        <v>4159</v>
      </c>
      <c r="M28" s="362" t="s">
        <v>2113</v>
      </c>
      <c r="N28" s="362">
        <v>0</v>
      </c>
      <c r="O28" s="362">
        <v>0</v>
      </c>
      <c r="P28" s="362" t="s">
        <v>28</v>
      </c>
      <c r="Q28" s="551"/>
      <c r="R28" s="11"/>
      <c r="S28" s="11"/>
      <c r="T28" s="11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</row>
    <row r="29" spans="1:64" s="10" customFormat="1" x14ac:dyDescent="0.2">
      <c r="A29" s="362" t="s">
        <v>4155</v>
      </c>
      <c r="B29" s="312" t="s">
        <v>4156</v>
      </c>
      <c r="C29" s="550" t="s">
        <v>4184</v>
      </c>
      <c r="D29" s="312">
        <v>200</v>
      </c>
      <c r="E29" s="312" t="s">
        <v>26</v>
      </c>
      <c r="F29" s="312">
        <v>30</v>
      </c>
      <c r="G29" s="312" t="s">
        <v>84</v>
      </c>
      <c r="H29" s="362" t="s">
        <v>28</v>
      </c>
      <c r="I29" s="362" t="s">
        <v>41</v>
      </c>
      <c r="J29" s="362" t="s">
        <v>28</v>
      </c>
      <c r="K29" s="362" t="s">
        <v>4158</v>
      </c>
      <c r="L29" s="362" t="s">
        <v>4159</v>
      </c>
      <c r="M29" s="362" t="s">
        <v>69</v>
      </c>
      <c r="N29" s="362" t="s">
        <v>35</v>
      </c>
      <c r="O29" s="362">
        <v>12</v>
      </c>
      <c r="P29" s="362" t="s">
        <v>28</v>
      </c>
      <c r="Q29" s="551"/>
      <c r="R29" s="11"/>
      <c r="S29" s="11"/>
      <c r="T29" s="11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</row>
    <row r="30" spans="1:64" s="10" customFormat="1" x14ac:dyDescent="0.2">
      <c r="A30" s="362" t="s">
        <v>4155</v>
      </c>
      <c r="B30" s="312" t="s">
        <v>4156</v>
      </c>
      <c r="C30" s="550" t="s">
        <v>4185</v>
      </c>
      <c r="D30" s="312">
        <v>200</v>
      </c>
      <c r="E30" s="312" t="s">
        <v>26</v>
      </c>
      <c r="F30" s="312">
        <v>30</v>
      </c>
      <c r="G30" s="312" t="s">
        <v>84</v>
      </c>
      <c r="H30" s="362" t="s">
        <v>28</v>
      </c>
      <c r="I30" s="362" t="s">
        <v>41</v>
      </c>
      <c r="J30" s="362" t="s">
        <v>28</v>
      </c>
      <c r="K30" s="362" t="s">
        <v>4158</v>
      </c>
      <c r="L30" s="362" t="s">
        <v>4159</v>
      </c>
      <c r="M30" s="362" t="s">
        <v>69</v>
      </c>
      <c r="N30" s="362" t="s">
        <v>35</v>
      </c>
      <c r="O30" s="362">
        <v>12</v>
      </c>
      <c r="P30" s="362" t="s">
        <v>28</v>
      </c>
      <c r="Q30" s="551"/>
      <c r="R30" s="11"/>
      <c r="S30" s="11"/>
      <c r="T30" s="11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  <c r="BI30" s="14"/>
      <c r="BJ30" s="14"/>
      <c r="BK30" s="14"/>
      <c r="BL30" s="14"/>
    </row>
    <row r="31" spans="1:64" s="10" customFormat="1" x14ac:dyDescent="0.2">
      <c r="A31" s="362" t="s">
        <v>4155</v>
      </c>
      <c r="B31" s="312" t="s">
        <v>4186</v>
      </c>
      <c r="C31" s="550" t="s">
        <v>4187</v>
      </c>
      <c r="D31" s="312">
        <v>100</v>
      </c>
      <c r="E31" s="312" t="s">
        <v>26</v>
      </c>
      <c r="F31" s="312">
        <v>200</v>
      </c>
      <c r="G31" s="312" t="s">
        <v>27</v>
      </c>
      <c r="H31" s="362" t="s">
        <v>28</v>
      </c>
      <c r="I31" s="362" t="s">
        <v>29</v>
      </c>
      <c r="J31" s="362" t="s">
        <v>28</v>
      </c>
      <c r="K31" s="362" t="s">
        <v>4158</v>
      </c>
      <c r="L31" s="362" t="s">
        <v>4159</v>
      </c>
      <c r="M31" s="362" t="s">
        <v>32</v>
      </c>
      <c r="N31" s="362" t="s">
        <v>368</v>
      </c>
      <c r="O31" s="362">
        <v>24</v>
      </c>
      <c r="P31" s="362" t="s">
        <v>28</v>
      </c>
      <c r="Q31" s="551"/>
      <c r="R31" s="11"/>
      <c r="S31" s="11"/>
      <c r="T31" s="11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</row>
    <row r="32" spans="1:64" s="10" customFormat="1" x14ac:dyDescent="0.2">
      <c r="A32" s="362" t="s">
        <v>4155</v>
      </c>
      <c r="B32" s="312" t="s">
        <v>4186</v>
      </c>
      <c r="C32" s="550" t="s">
        <v>4188</v>
      </c>
      <c r="D32" s="312">
        <v>200</v>
      </c>
      <c r="E32" s="312" t="s">
        <v>26</v>
      </c>
      <c r="F32" s="312">
        <v>200</v>
      </c>
      <c r="G32" s="312" t="s">
        <v>27</v>
      </c>
      <c r="H32" s="362" t="s">
        <v>28</v>
      </c>
      <c r="I32" s="362" t="s">
        <v>29</v>
      </c>
      <c r="J32" s="362" t="s">
        <v>28</v>
      </c>
      <c r="K32" s="362" t="s">
        <v>4158</v>
      </c>
      <c r="L32" s="362" t="s">
        <v>4159</v>
      </c>
      <c r="M32" s="362" t="s">
        <v>32</v>
      </c>
      <c r="N32" s="362" t="s">
        <v>368</v>
      </c>
      <c r="O32" s="362">
        <v>24</v>
      </c>
      <c r="P32" s="362" t="s">
        <v>28</v>
      </c>
      <c r="Q32" s="551"/>
      <c r="R32" s="11"/>
      <c r="S32" s="11"/>
      <c r="T32" s="11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</row>
    <row r="33" spans="1:64" s="10" customFormat="1" x14ac:dyDescent="0.2">
      <c r="A33" s="362" t="s">
        <v>4155</v>
      </c>
      <c r="B33" s="312" t="s">
        <v>4186</v>
      </c>
      <c r="C33" s="550" t="s">
        <v>4189</v>
      </c>
      <c r="D33" s="312">
        <v>400</v>
      </c>
      <c r="E33" s="312" t="s">
        <v>26</v>
      </c>
      <c r="F33" s="312">
        <v>300</v>
      </c>
      <c r="G33" s="312" t="s">
        <v>27</v>
      </c>
      <c r="H33" s="362" t="s">
        <v>28</v>
      </c>
      <c r="I33" s="362" t="s">
        <v>29</v>
      </c>
      <c r="J33" s="362" t="s">
        <v>28</v>
      </c>
      <c r="K33" s="362" t="s">
        <v>4158</v>
      </c>
      <c r="L33" s="362" t="s">
        <v>4159</v>
      </c>
      <c r="M33" s="362" t="s">
        <v>32</v>
      </c>
      <c r="N33" s="362" t="s">
        <v>368</v>
      </c>
      <c r="O33" s="362">
        <v>24</v>
      </c>
      <c r="P33" s="362" t="s">
        <v>28</v>
      </c>
      <c r="Q33" s="551"/>
      <c r="R33" s="11"/>
      <c r="S33" s="11"/>
      <c r="T33" s="11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</row>
    <row r="34" spans="1:64" s="10" customFormat="1" x14ac:dyDescent="0.2">
      <c r="A34" s="362" t="s">
        <v>4155</v>
      </c>
      <c r="B34" s="312" t="s">
        <v>4186</v>
      </c>
      <c r="C34" s="550" t="s">
        <v>4190</v>
      </c>
      <c r="D34" s="312">
        <v>230</v>
      </c>
      <c r="E34" s="312" t="s">
        <v>26</v>
      </c>
      <c r="F34" s="312">
        <v>200</v>
      </c>
      <c r="G34" s="312" t="s">
        <v>27</v>
      </c>
      <c r="H34" s="362" t="s">
        <v>28</v>
      </c>
      <c r="I34" s="362" t="s">
        <v>29</v>
      </c>
      <c r="J34" s="362" t="s">
        <v>28</v>
      </c>
      <c r="K34" s="362" t="s">
        <v>4158</v>
      </c>
      <c r="L34" s="362" t="s">
        <v>4159</v>
      </c>
      <c r="M34" s="362" t="s">
        <v>32</v>
      </c>
      <c r="N34" s="362" t="s">
        <v>368</v>
      </c>
      <c r="O34" s="362">
        <v>24</v>
      </c>
      <c r="P34" s="362" t="s">
        <v>28</v>
      </c>
      <c r="Q34" s="551"/>
      <c r="R34" s="11"/>
      <c r="S34" s="11"/>
      <c r="T34" s="11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</row>
    <row r="35" spans="1:64" s="10" customFormat="1" x14ac:dyDescent="0.2">
      <c r="A35" s="362" t="s">
        <v>4155</v>
      </c>
      <c r="B35" s="312" t="s">
        <v>4186</v>
      </c>
      <c r="C35" s="550" t="s">
        <v>4191</v>
      </c>
      <c r="D35" s="312">
        <v>200</v>
      </c>
      <c r="E35" s="312" t="s">
        <v>26</v>
      </c>
      <c r="F35" s="312">
        <v>300</v>
      </c>
      <c r="G35" s="312" t="s">
        <v>84</v>
      </c>
      <c r="H35" s="362" t="s">
        <v>28</v>
      </c>
      <c r="I35" s="362" t="s">
        <v>41</v>
      </c>
      <c r="J35" s="362" t="s">
        <v>28</v>
      </c>
      <c r="K35" s="362" t="s">
        <v>4158</v>
      </c>
      <c r="L35" s="362" t="s">
        <v>4159</v>
      </c>
      <c r="M35" s="362" t="s">
        <v>69</v>
      </c>
      <c r="N35" s="362" t="s">
        <v>368</v>
      </c>
      <c r="O35" s="362">
        <v>10</v>
      </c>
      <c r="P35" s="362" t="s">
        <v>28</v>
      </c>
      <c r="Q35" s="551"/>
      <c r="R35" s="11"/>
      <c r="S35" s="11"/>
      <c r="T35" s="11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</row>
    <row r="36" spans="1:64" s="10" customFormat="1" x14ac:dyDescent="0.2">
      <c r="A36" s="362" t="s">
        <v>4155</v>
      </c>
      <c r="B36" s="312" t="s">
        <v>4186</v>
      </c>
      <c r="C36" s="550" t="s">
        <v>4192</v>
      </c>
      <c r="D36" s="312">
        <v>230</v>
      </c>
      <c r="E36" s="312" t="s">
        <v>26</v>
      </c>
      <c r="F36" s="312">
        <v>300</v>
      </c>
      <c r="G36" s="312" t="s">
        <v>27</v>
      </c>
      <c r="H36" s="362" t="s">
        <v>28</v>
      </c>
      <c r="I36" s="362" t="s">
        <v>29</v>
      </c>
      <c r="J36" s="362" t="s">
        <v>28</v>
      </c>
      <c r="K36" s="362" t="s">
        <v>4158</v>
      </c>
      <c r="L36" s="362" t="s">
        <v>4159</v>
      </c>
      <c r="M36" s="362" t="s">
        <v>32</v>
      </c>
      <c r="N36" s="362" t="s">
        <v>368</v>
      </c>
      <c r="O36" s="362">
        <v>24</v>
      </c>
      <c r="P36" s="362" t="s">
        <v>28</v>
      </c>
      <c r="Q36" s="551"/>
      <c r="R36" s="11"/>
      <c r="S36" s="11"/>
      <c r="T36" s="11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</row>
    <row r="37" spans="1:64" s="10" customFormat="1" x14ac:dyDescent="0.2">
      <c r="A37" s="362" t="s">
        <v>4155</v>
      </c>
      <c r="B37" s="312" t="s">
        <v>4186</v>
      </c>
      <c r="C37" s="550" t="s">
        <v>4193</v>
      </c>
      <c r="D37" s="312">
        <v>50</v>
      </c>
      <c r="E37" s="312" t="s">
        <v>26</v>
      </c>
      <c r="F37" s="312">
        <v>100</v>
      </c>
      <c r="G37" s="312" t="s">
        <v>27</v>
      </c>
      <c r="H37" s="362" t="s">
        <v>28</v>
      </c>
      <c r="I37" s="362" t="s">
        <v>29</v>
      </c>
      <c r="J37" s="362" t="s">
        <v>28</v>
      </c>
      <c r="K37" s="362" t="s">
        <v>3243</v>
      </c>
      <c r="L37" s="362" t="s">
        <v>4169</v>
      </c>
      <c r="M37" s="362" t="s">
        <v>32</v>
      </c>
      <c r="N37" s="362" t="s">
        <v>368</v>
      </c>
      <c r="O37" s="362">
        <v>24</v>
      </c>
      <c r="P37" s="362" t="s">
        <v>28</v>
      </c>
      <c r="Q37" s="551"/>
      <c r="R37" s="11"/>
      <c r="S37" s="11"/>
      <c r="T37" s="11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</row>
    <row r="38" spans="1:64" s="10" customFormat="1" x14ac:dyDescent="0.2">
      <c r="A38" s="362" t="s">
        <v>4155</v>
      </c>
      <c r="B38" s="312" t="s">
        <v>4186</v>
      </c>
      <c r="C38" s="550" t="s">
        <v>4194</v>
      </c>
      <c r="D38" s="312">
        <v>230</v>
      </c>
      <c r="E38" s="312" t="s">
        <v>26</v>
      </c>
      <c r="F38" s="312">
        <v>300</v>
      </c>
      <c r="G38" s="312" t="s">
        <v>27</v>
      </c>
      <c r="H38" s="362" t="s">
        <v>28</v>
      </c>
      <c r="I38" s="362" t="s">
        <v>29</v>
      </c>
      <c r="J38" s="362" t="s">
        <v>28</v>
      </c>
      <c r="K38" s="362" t="s">
        <v>4158</v>
      </c>
      <c r="L38" s="362" t="s">
        <v>4159</v>
      </c>
      <c r="M38" s="362" t="s">
        <v>32</v>
      </c>
      <c r="N38" s="362" t="s">
        <v>368</v>
      </c>
      <c r="O38" s="362">
        <v>24</v>
      </c>
      <c r="P38" s="362" t="s">
        <v>28</v>
      </c>
      <c r="Q38" s="551"/>
      <c r="R38" s="11"/>
      <c r="S38" s="11"/>
      <c r="T38" s="11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</row>
    <row r="39" spans="1:64" s="10" customFormat="1" x14ac:dyDescent="0.2">
      <c r="A39" s="362" t="s">
        <v>4155</v>
      </c>
      <c r="B39" s="312" t="s">
        <v>4186</v>
      </c>
      <c r="C39" s="550" t="s">
        <v>4195</v>
      </c>
      <c r="D39" s="312">
        <v>50</v>
      </c>
      <c r="E39" s="312" t="s">
        <v>26</v>
      </c>
      <c r="F39" s="312">
        <v>100</v>
      </c>
      <c r="G39" s="312" t="s">
        <v>27</v>
      </c>
      <c r="H39" s="362" t="s">
        <v>28</v>
      </c>
      <c r="I39" s="362" t="s">
        <v>29</v>
      </c>
      <c r="J39" s="362" t="s">
        <v>28</v>
      </c>
      <c r="K39" s="362" t="s">
        <v>4158</v>
      </c>
      <c r="L39" s="362" t="s">
        <v>4159</v>
      </c>
      <c r="M39" s="362" t="s">
        <v>32</v>
      </c>
      <c r="N39" s="362" t="s">
        <v>368</v>
      </c>
      <c r="O39" s="362">
        <v>24</v>
      </c>
      <c r="P39" s="362" t="s">
        <v>28</v>
      </c>
      <c r="Q39" s="551"/>
      <c r="R39" s="11"/>
      <c r="S39" s="11"/>
      <c r="T39" s="11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</row>
    <row r="40" spans="1:64" s="10" customFormat="1" x14ac:dyDescent="0.2">
      <c r="A40" s="362" t="s">
        <v>4155</v>
      </c>
      <c r="B40" s="312" t="s">
        <v>4186</v>
      </c>
      <c r="C40" s="550" t="s">
        <v>4196</v>
      </c>
      <c r="D40" s="312">
        <v>50</v>
      </c>
      <c r="E40" s="312" t="s">
        <v>26</v>
      </c>
      <c r="F40" s="312">
        <v>80</v>
      </c>
      <c r="G40" s="312" t="s">
        <v>27</v>
      </c>
      <c r="H40" s="362" t="s">
        <v>28</v>
      </c>
      <c r="I40" s="362" t="s">
        <v>29</v>
      </c>
      <c r="J40" s="362" t="s">
        <v>28</v>
      </c>
      <c r="K40" s="362" t="s">
        <v>3243</v>
      </c>
      <c r="L40" s="362" t="s">
        <v>4169</v>
      </c>
      <c r="M40" s="362" t="s">
        <v>32</v>
      </c>
      <c r="N40" s="362" t="s">
        <v>368</v>
      </c>
      <c r="O40" s="362">
        <v>24</v>
      </c>
      <c r="P40" s="362" t="s">
        <v>28</v>
      </c>
      <c r="Q40" s="551"/>
      <c r="R40" s="11"/>
      <c r="S40" s="11"/>
      <c r="T40" s="11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</row>
    <row r="41" spans="1:64" s="10" customFormat="1" x14ac:dyDescent="0.2">
      <c r="A41" s="362" t="s">
        <v>4155</v>
      </c>
      <c r="B41" s="312" t="s">
        <v>4186</v>
      </c>
      <c r="C41" s="550" t="s">
        <v>4197</v>
      </c>
      <c r="D41" s="312">
        <v>200</v>
      </c>
      <c r="E41" s="312" t="s">
        <v>26</v>
      </c>
      <c r="F41" s="312">
        <v>100</v>
      </c>
      <c r="G41" s="312" t="s">
        <v>84</v>
      </c>
      <c r="H41" s="362" t="s">
        <v>28</v>
      </c>
      <c r="I41" s="362" t="s">
        <v>41</v>
      </c>
      <c r="J41" s="362" t="s">
        <v>28</v>
      </c>
      <c r="K41" s="362" t="s">
        <v>4158</v>
      </c>
      <c r="L41" s="362" t="s">
        <v>4159</v>
      </c>
      <c r="M41" s="362" t="s">
        <v>69</v>
      </c>
      <c r="N41" s="362" t="s">
        <v>368</v>
      </c>
      <c r="O41" s="362">
        <v>10</v>
      </c>
      <c r="P41" s="362" t="s">
        <v>28</v>
      </c>
      <c r="Q41" s="551"/>
      <c r="R41" s="11"/>
      <c r="S41" s="11"/>
      <c r="T41" s="11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</row>
    <row r="42" spans="1:64" s="10" customFormat="1" x14ac:dyDescent="0.2">
      <c r="A42" s="362" t="s">
        <v>4155</v>
      </c>
      <c r="B42" s="312" t="s">
        <v>4186</v>
      </c>
      <c r="C42" s="550" t="s">
        <v>4198</v>
      </c>
      <c r="D42" s="312">
        <v>230</v>
      </c>
      <c r="E42" s="312" t="s">
        <v>26</v>
      </c>
      <c r="F42" s="312">
        <v>200</v>
      </c>
      <c r="G42" s="312" t="s">
        <v>27</v>
      </c>
      <c r="H42" s="362" t="s">
        <v>28</v>
      </c>
      <c r="I42" s="362" t="s">
        <v>29</v>
      </c>
      <c r="J42" s="362" t="s">
        <v>28</v>
      </c>
      <c r="K42" s="362" t="s">
        <v>4158</v>
      </c>
      <c r="L42" s="362" t="s">
        <v>4159</v>
      </c>
      <c r="M42" s="362" t="s">
        <v>32</v>
      </c>
      <c r="N42" s="362" t="s">
        <v>368</v>
      </c>
      <c r="O42" s="362">
        <v>24</v>
      </c>
      <c r="P42" s="362" t="s">
        <v>28</v>
      </c>
      <c r="Q42" s="551"/>
      <c r="R42" s="11"/>
      <c r="S42" s="11"/>
      <c r="T42" s="11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</row>
    <row r="43" spans="1:64" s="10" customFormat="1" x14ac:dyDescent="0.2">
      <c r="A43" s="362" t="s">
        <v>4155</v>
      </c>
      <c r="B43" s="312" t="s">
        <v>4186</v>
      </c>
      <c r="C43" s="550" t="s">
        <v>4199</v>
      </c>
      <c r="D43" s="312">
        <v>200</v>
      </c>
      <c r="E43" s="312" t="s">
        <v>26</v>
      </c>
      <c r="F43" s="312">
        <v>0</v>
      </c>
      <c r="G43" s="312" t="s">
        <v>84</v>
      </c>
      <c r="H43" s="362" t="s">
        <v>28</v>
      </c>
      <c r="I43" s="362" t="s">
        <v>41</v>
      </c>
      <c r="J43" s="362" t="s">
        <v>28</v>
      </c>
      <c r="K43" s="362" t="s">
        <v>4158</v>
      </c>
      <c r="L43" s="362" t="s">
        <v>4159</v>
      </c>
      <c r="M43" s="362" t="s">
        <v>69</v>
      </c>
      <c r="N43" s="362" t="s">
        <v>368</v>
      </c>
      <c r="O43" s="362">
        <v>10</v>
      </c>
      <c r="P43" s="362" t="s">
        <v>28</v>
      </c>
      <c r="Q43" s="551"/>
      <c r="R43" s="11"/>
      <c r="S43" s="11"/>
      <c r="T43" s="11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</row>
    <row r="44" spans="1:64" s="10" customFormat="1" x14ac:dyDescent="0.2">
      <c r="A44" s="362" t="s">
        <v>4155</v>
      </c>
      <c r="B44" s="312" t="s">
        <v>4186</v>
      </c>
      <c r="C44" s="550" t="s">
        <v>4200</v>
      </c>
      <c r="D44" s="312">
        <v>200</v>
      </c>
      <c r="E44" s="312" t="s">
        <v>26</v>
      </c>
      <c r="F44" s="312">
        <v>200</v>
      </c>
      <c r="G44" s="312" t="s">
        <v>84</v>
      </c>
      <c r="H44" s="362" t="s">
        <v>28</v>
      </c>
      <c r="I44" s="362" t="s">
        <v>41</v>
      </c>
      <c r="J44" s="362" t="s">
        <v>28</v>
      </c>
      <c r="K44" s="362" t="s">
        <v>4158</v>
      </c>
      <c r="L44" s="362" t="s">
        <v>4159</v>
      </c>
      <c r="M44" s="362" t="s">
        <v>69</v>
      </c>
      <c r="N44" s="362" t="s">
        <v>368</v>
      </c>
      <c r="O44" s="362">
        <v>10</v>
      </c>
      <c r="P44" s="362" t="s">
        <v>28</v>
      </c>
      <c r="Q44" s="551"/>
      <c r="R44" s="11"/>
      <c r="S44" s="11"/>
      <c r="T44" s="11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</row>
    <row r="45" spans="1:64" s="10" customFormat="1" x14ac:dyDescent="0.2">
      <c r="A45" s="362" t="s">
        <v>4155</v>
      </c>
      <c r="B45" s="312" t="s">
        <v>4186</v>
      </c>
      <c r="C45" s="550" t="s">
        <v>4201</v>
      </c>
      <c r="D45" s="312">
        <v>200</v>
      </c>
      <c r="E45" s="312" t="s">
        <v>26</v>
      </c>
      <c r="F45" s="312">
        <v>200</v>
      </c>
      <c r="G45" s="312" t="s">
        <v>84</v>
      </c>
      <c r="H45" s="362" t="s">
        <v>28</v>
      </c>
      <c r="I45" s="362" t="s">
        <v>41</v>
      </c>
      <c r="J45" s="362" t="s">
        <v>28</v>
      </c>
      <c r="K45" s="362" t="s">
        <v>4158</v>
      </c>
      <c r="L45" s="362" t="s">
        <v>4159</v>
      </c>
      <c r="M45" s="362" t="s">
        <v>69</v>
      </c>
      <c r="N45" s="362" t="s">
        <v>368</v>
      </c>
      <c r="O45" s="362">
        <v>10</v>
      </c>
      <c r="P45" s="362" t="s">
        <v>28</v>
      </c>
      <c r="Q45" s="551"/>
      <c r="R45" s="11"/>
      <c r="S45" s="11"/>
      <c r="T45" s="11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</row>
    <row r="46" spans="1:64" s="10" customFormat="1" x14ac:dyDescent="0.2">
      <c r="A46" s="362" t="s">
        <v>4155</v>
      </c>
      <c r="B46" s="312" t="s">
        <v>4186</v>
      </c>
      <c r="C46" s="550" t="s">
        <v>4202</v>
      </c>
      <c r="D46" s="312">
        <v>200</v>
      </c>
      <c r="E46" s="312" t="s">
        <v>26</v>
      </c>
      <c r="F46" s="312">
        <v>200</v>
      </c>
      <c r="G46" s="312" t="s">
        <v>84</v>
      </c>
      <c r="H46" s="362" t="s">
        <v>28</v>
      </c>
      <c r="I46" s="362" t="s">
        <v>41</v>
      </c>
      <c r="J46" s="362" t="s">
        <v>28</v>
      </c>
      <c r="K46" s="362" t="s">
        <v>4158</v>
      </c>
      <c r="L46" s="362" t="s">
        <v>4159</v>
      </c>
      <c r="M46" s="362" t="s">
        <v>69</v>
      </c>
      <c r="N46" s="362" t="s">
        <v>368</v>
      </c>
      <c r="O46" s="362">
        <v>10</v>
      </c>
      <c r="P46" s="362" t="s">
        <v>28</v>
      </c>
      <c r="Q46" s="551"/>
      <c r="R46" s="11"/>
      <c r="S46" s="11"/>
      <c r="T46" s="11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</row>
    <row r="47" spans="1:64" s="10" customFormat="1" x14ac:dyDescent="0.2">
      <c r="A47" s="362" t="s">
        <v>4155</v>
      </c>
      <c r="B47" s="312" t="s">
        <v>4186</v>
      </c>
      <c r="C47" s="550" t="s">
        <v>4203</v>
      </c>
      <c r="D47" s="312">
        <v>200</v>
      </c>
      <c r="E47" s="312" t="s">
        <v>26</v>
      </c>
      <c r="F47" s="312">
        <v>200</v>
      </c>
      <c r="G47" s="312" t="s">
        <v>84</v>
      </c>
      <c r="H47" s="362" t="s">
        <v>28</v>
      </c>
      <c r="I47" s="362" t="s">
        <v>41</v>
      </c>
      <c r="J47" s="362" t="s">
        <v>28</v>
      </c>
      <c r="K47" s="362" t="s">
        <v>4158</v>
      </c>
      <c r="L47" s="362" t="s">
        <v>4159</v>
      </c>
      <c r="M47" s="362" t="s">
        <v>69</v>
      </c>
      <c r="N47" s="362" t="s">
        <v>368</v>
      </c>
      <c r="O47" s="362">
        <v>10</v>
      </c>
      <c r="P47" s="362" t="s">
        <v>28</v>
      </c>
      <c r="Q47" s="551"/>
      <c r="R47" s="11"/>
      <c r="S47" s="11"/>
      <c r="T47" s="11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</row>
    <row r="48" spans="1:64" s="10" customFormat="1" x14ac:dyDescent="0.2">
      <c r="A48" s="362" t="s">
        <v>4155</v>
      </c>
      <c r="B48" s="312" t="s">
        <v>4186</v>
      </c>
      <c r="C48" s="550" t="s">
        <v>4204</v>
      </c>
      <c r="D48" s="312">
        <v>200</v>
      </c>
      <c r="E48" s="312" t="s">
        <v>26</v>
      </c>
      <c r="F48" s="312">
        <v>0</v>
      </c>
      <c r="G48" s="312" t="s">
        <v>27</v>
      </c>
      <c r="H48" s="362" t="s">
        <v>28</v>
      </c>
      <c r="I48" s="362" t="s">
        <v>29</v>
      </c>
      <c r="J48" s="362" t="s">
        <v>28</v>
      </c>
      <c r="K48" s="362" t="s">
        <v>4158</v>
      </c>
      <c r="L48" s="362" t="s">
        <v>4159</v>
      </c>
      <c r="M48" s="362" t="s">
        <v>32</v>
      </c>
      <c r="N48" s="362" t="s">
        <v>368</v>
      </c>
      <c r="O48" s="362">
        <v>24</v>
      </c>
      <c r="P48" s="362" t="s">
        <v>28</v>
      </c>
      <c r="Q48" s="551"/>
      <c r="R48" s="11"/>
      <c r="S48" s="11"/>
      <c r="T48" s="11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</row>
    <row r="49" spans="1:64" s="10" customFormat="1" x14ac:dyDescent="0.2">
      <c r="A49" s="362" t="s">
        <v>4155</v>
      </c>
      <c r="B49" s="312" t="s">
        <v>4186</v>
      </c>
      <c r="C49" s="550" t="s">
        <v>4205</v>
      </c>
      <c r="D49" s="312">
        <v>230</v>
      </c>
      <c r="E49" s="312" t="s">
        <v>26</v>
      </c>
      <c r="F49" s="312">
        <v>200</v>
      </c>
      <c r="G49" s="312" t="s">
        <v>27</v>
      </c>
      <c r="H49" s="362" t="s">
        <v>28</v>
      </c>
      <c r="I49" s="362" t="s">
        <v>29</v>
      </c>
      <c r="J49" s="362" t="s">
        <v>28</v>
      </c>
      <c r="K49" s="362" t="s">
        <v>4158</v>
      </c>
      <c r="L49" s="362" t="s">
        <v>4159</v>
      </c>
      <c r="M49" s="362" t="s">
        <v>32</v>
      </c>
      <c r="N49" s="362" t="s">
        <v>368</v>
      </c>
      <c r="O49" s="362">
        <v>24</v>
      </c>
      <c r="P49" s="362" t="s">
        <v>28</v>
      </c>
      <c r="Q49" s="551"/>
      <c r="R49" s="11"/>
      <c r="S49" s="11"/>
      <c r="T49" s="11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</row>
    <row r="50" spans="1:64" s="10" customFormat="1" x14ac:dyDescent="0.2">
      <c r="A50" s="362" t="s">
        <v>4155</v>
      </c>
      <c r="B50" s="312" t="s">
        <v>4186</v>
      </c>
      <c r="C50" s="550" t="s">
        <v>4206</v>
      </c>
      <c r="D50" s="312">
        <v>200</v>
      </c>
      <c r="E50" s="312" t="s">
        <v>26</v>
      </c>
      <c r="F50" s="312">
        <v>200</v>
      </c>
      <c r="G50" s="312" t="s">
        <v>27</v>
      </c>
      <c r="H50" s="362" t="s">
        <v>28</v>
      </c>
      <c r="I50" s="362" t="s">
        <v>29</v>
      </c>
      <c r="J50" s="362" t="s">
        <v>28</v>
      </c>
      <c r="K50" s="362" t="s">
        <v>4158</v>
      </c>
      <c r="L50" s="362" t="s">
        <v>4159</v>
      </c>
      <c r="M50" s="362" t="s">
        <v>32</v>
      </c>
      <c r="N50" s="362" t="s">
        <v>368</v>
      </c>
      <c r="O50" s="362">
        <v>24</v>
      </c>
      <c r="P50" s="362" t="s">
        <v>28</v>
      </c>
      <c r="Q50" s="551"/>
      <c r="R50" s="11"/>
      <c r="S50" s="11"/>
      <c r="T50" s="11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</row>
    <row r="51" spans="1:64" s="10" customFormat="1" x14ac:dyDescent="0.2">
      <c r="A51" s="362" t="s">
        <v>4155</v>
      </c>
      <c r="B51" s="312" t="s">
        <v>4186</v>
      </c>
      <c r="C51" s="550" t="s">
        <v>4207</v>
      </c>
      <c r="D51" s="312">
        <v>200</v>
      </c>
      <c r="E51" s="312" t="s">
        <v>26</v>
      </c>
      <c r="F51" s="312">
        <v>300</v>
      </c>
      <c r="G51" s="312" t="s">
        <v>27</v>
      </c>
      <c r="H51" s="362" t="s">
        <v>28</v>
      </c>
      <c r="I51" s="362" t="s">
        <v>29</v>
      </c>
      <c r="J51" s="362" t="s">
        <v>28</v>
      </c>
      <c r="K51" s="362" t="s">
        <v>4158</v>
      </c>
      <c r="L51" s="362" t="s">
        <v>4159</v>
      </c>
      <c r="M51" s="362" t="s">
        <v>32</v>
      </c>
      <c r="N51" s="362" t="s">
        <v>368</v>
      </c>
      <c r="O51" s="362">
        <v>24</v>
      </c>
      <c r="P51" s="362" t="s">
        <v>28</v>
      </c>
      <c r="Q51" s="551"/>
      <c r="R51" s="11"/>
      <c r="S51" s="11"/>
      <c r="T51" s="11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</row>
    <row r="52" spans="1:64" s="10" customFormat="1" x14ac:dyDescent="0.2">
      <c r="A52" s="362" t="s">
        <v>4155</v>
      </c>
      <c r="B52" s="312" t="s">
        <v>4186</v>
      </c>
      <c r="C52" s="550" t="s">
        <v>4208</v>
      </c>
      <c r="D52" s="312">
        <v>200</v>
      </c>
      <c r="E52" s="312" t="s">
        <v>26</v>
      </c>
      <c r="F52" s="312">
        <v>300</v>
      </c>
      <c r="G52" s="312" t="s">
        <v>84</v>
      </c>
      <c r="H52" s="362" t="s">
        <v>28</v>
      </c>
      <c r="I52" s="362" t="s">
        <v>41</v>
      </c>
      <c r="J52" s="362" t="s">
        <v>28</v>
      </c>
      <c r="K52" s="362" t="s">
        <v>4158</v>
      </c>
      <c r="L52" s="362" t="s">
        <v>4159</v>
      </c>
      <c r="M52" s="362" t="s">
        <v>69</v>
      </c>
      <c r="N52" s="362" t="s">
        <v>368</v>
      </c>
      <c r="O52" s="362">
        <v>10</v>
      </c>
      <c r="P52" s="362" t="s">
        <v>28</v>
      </c>
      <c r="Q52" s="551"/>
      <c r="R52" s="11"/>
      <c r="S52" s="11"/>
      <c r="T52" s="11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</row>
    <row r="53" spans="1:64" s="10" customFormat="1" x14ac:dyDescent="0.2">
      <c r="A53" s="362" t="s">
        <v>4155</v>
      </c>
      <c r="B53" s="312" t="s">
        <v>4186</v>
      </c>
      <c r="C53" s="550" t="s">
        <v>4209</v>
      </c>
      <c r="D53" s="312">
        <v>200</v>
      </c>
      <c r="E53" s="312" t="s">
        <v>26</v>
      </c>
      <c r="F53" s="312">
        <v>300</v>
      </c>
      <c r="G53" s="312" t="s">
        <v>84</v>
      </c>
      <c r="H53" s="362" t="s">
        <v>28</v>
      </c>
      <c r="I53" s="362" t="s">
        <v>41</v>
      </c>
      <c r="J53" s="362" t="s">
        <v>28</v>
      </c>
      <c r="K53" s="362" t="s">
        <v>4158</v>
      </c>
      <c r="L53" s="362" t="s">
        <v>4159</v>
      </c>
      <c r="M53" s="362" t="s">
        <v>69</v>
      </c>
      <c r="N53" s="362" t="s">
        <v>368</v>
      </c>
      <c r="O53" s="362">
        <v>10</v>
      </c>
      <c r="P53" s="362" t="s">
        <v>28</v>
      </c>
      <c r="Q53" s="551"/>
      <c r="R53" s="11"/>
      <c r="S53" s="11"/>
      <c r="T53" s="11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</row>
    <row r="54" spans="1:64" s="10" customFormat="1" x14ac:dyDescent="0.2">
      <c r="A54" s="362" t="s">
        <v>4155</v>
      </c>
      <c r="B54" s="312" t="s">
        <v>4186</v>
      </c>
      <c r="C54" s="550" t="s">
        <v>4210</v>
      </c>
      <c r="D54" s="312">
        <v>100</v>
      </c>
      <c r="E54" s="312" t="s">
        <v>26</v>
      </c>
      <c r="F54" s="312">
        <v>200</v>
      </c>
      <c r="G54" s="312" t="s">
        <v>27</v>
      </c>
      <c r="H54" s="362" t="s">
        <v>28</v>
      </c>
      <c r="I54" s="362" t="s">
        <v>29</v>
      </c>
      <c r="J54" s="362" t="s">
        <v>28</v>
      </c>
      <c r="K54" s="362" t="s">
        <v>4158</v>
      </c>
      <c r="L54" s="362" t="s">
        <v>4159</v>
      </c>
      <c r="M54" s="362" t="s">
        <v>32</v>
      </c>
      <c r="N54" s="362" t="s">
        <v>368</v>
      </c>
      <c r="O54" s="362">
        <v>24</v>
      </c>
      <c r="P54" s="362" t="s">
        <v>28</v>
      </c>
      <c r="Q54" s="551"/>
      <c r="R54" s="11"/>
      <c r="S54" s="11"/>
      <c r="T54" s="11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</row>
    <row r="55" spans="1:64" s="10" customFormat="1" x14ac:dyDescent="0.2">
      <c r="A55" s="362" t="s">
        <v>4155</v>
      </c>
      <c r="B55" s="312" t="s">
        <v>4211</v>
      </c>
      <c r="C55" s="550" t="s">
        <v>4212</v>
      </c>
      <c r="D55" s="312">
        <v>200</v>
      </c>
      <c r="E55" s="312" t="s">
        <v>26</v>
      </c>
      <c r="F55" s="312">
        <v>15</v>
      </c>
      <c r="G55" s="312" t="s">
        <v>27</v>
      </c>
      <c r="H55" s="362" t="s">
        <v>28</v>
      </c>
      <c r="I55" s="362" t="s">
        <v>29</v>
      </c>
      <c r="J55" s="362" t="s">
        <v>28</v>
      </c>
      <c r="K55" s="362" t="s">
        <v>4158</v>
      </c>
      <c r="L55" s="362" t="s">
        <v>4159</v>
      </c>
      <c r="M55" s="362" t="s">
        <v>32</v>
      </c>
      <c r="N55" s="362" t="s">
        <v>368</v>
      </c>
      <c r="O55" s="362">
        <v>24</v>
      </c>
      <c r="P55" s="362" t="s">
        <v>28</v>
      </c>
      <c r="Q55" s="551"/>
      <c r="R55" s="11"/>
      <c r="S55" s="11" t="s">
        <v>4569</v>
      </c>
      <c r="T55" s="11">
        <v>42</v>
      </c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</row>
    <row r="56" spans="1:64" s="10" customFormat="1" x14ac:dyDescent="0.2">
      <c r="A56" s="362" t="s">
        <v>4155</v>
      </c>
      <c r="B56" s="312" t="s">
        <v>4211</v>
      </c>
      <c r="C56" s="550" t="s">
        <v>4213</v>
      </c>
      <c r="D56" s="312">
        <v>200</v>
      </c>
      <c r="E56" s="312" t="s">
        <v>26</v>
      </c>
      <c r="F56" s="312">
        <v>1.5</v>
      </c>
      <c r="G56" s="312" t="s">
        <v>84</v>
      </c>
      <c r="H56" s="362" t="s">
        <v>28</v>
      </c>
      <c r="I56" s="362" t="s">
        <v>41</v>
      </c>
      <c r="J56" s="362" t="s">
        <v>28</v>
      </c>
      <c r="K56" s="362" t="s">
        <v>4158</v>
      </c>
      <c r="L56" s="362" t="s">
        <v>4159</v>
      </c>
      <c r="M56" s="362" t="s">
        <v>32</v>
      </c>
      <c r="N56" s="362" t="s">
        <v>368</v>
      </c>
      <c r="O56" s="362">
        <v>0</v>
      </c>
      <c r="P56" s="362" t="s">
        <v>28</v>
      </c>
      <c r="Q56" s="551"/>
      <c r="R56" s="11"/>
      <c r="S56" s="11"/>
      <c r="T56" s="11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</row>
    <row r="57" spans="1:64" s="10" customFormat="1" x14ac:dyDescent="0.2">
      <c r="A57" s="362" t="s">
        <v>4155</v>
      </c>
      <c r="B57" s="312" t="s">
        <v>4211</v>
      </c>
      <c r="C57" s="550" t="s">
        <v>4214</v>
      </c>
      <c r="D57" s="312">
        <v>200</v>
      </c>
      <c r="E57" s="312" t="s">
        <v>26</v>
      </c>
      <c r="F57" s="312">
        <v>2</v>
      </c>
      <c r="G57" s="312" t="s">
        <v>84</v>
      </c>
      <c r="H57" s="362" t="s">
        <v>28</v>
      </c>
      <c r="I57" s="362" t="s">
        <v>41</v>
      </c>
      <c r="J57" s="362" t="s">
        <v>28</v>
      </c>
      <c r="K57" s="362" t="s">
        <v>4158</v>
      </c>
      <c r="L57" s="362" t="s">
        <v>4159</v>
      </c>
      <c r="M57" s="362" t="s">
        <v>32</v>
      </c>
      <c r="N57" s="362" t="s">
        <v>368</v>
      </c>
      <c r="O57" s="362">
        <v>24</v>
      </c>
      <c r="P57" s="362" t="s">
        <v>28</v>
      </c>
      <c r="Q57" s="551"/>
      <c r="R57" s="11"/>
      <c r="S57" s="11" t="s">
        <v>4569</v>
      </c>
      <c r="T57" s="11">
        <v>20</v>
      </c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</row>
    <row r="58" spans="1:64" s="10" customFormat="1" x14ac:dyDescent="0.2">
      <c r="A58" s="362" t="s">
        <v>4155</v>
      </c>
      <c r="B58" s="312" t="s">
        <v>4211</v>
      </c>
      <c r="C58" s="550" t="s">
        <v>4215</v>
      </c>
      <c r="D58" s="312">
        <v>200</v>
      </c>
      <c r="E58" s="312" t="s">
        <v>26</v>
      </c>
      <c r="F58" s="312">
        <v>2</v>
      </c>
      <c r="G58" s="312" t="s">
        <v>84</v>
      </c>
      <c r="H58" s="362" t="s">
        <v>28</v>
      </c>
      <c r="I58" s="362" t="s">
        <v>41</v>
      </c>
      <c r="J58" s="362" t="s">
        <v>28</v>
      </c>
      <c r="K58" s="362" t="s">
        <v>4158</v>
      </c>
      <c r="L58" s="362" t="s">
        <v>4159</v>
      </c>
      <c r="M58" s="362" t="s">
        <v>32</v>
      </c>
      <c r="N58" s="362" t="s">
        <v>368</v>
      </c>
      <c r="O58" s="362">
        <v>18</v>
      </c>
      <c r="P58" s="362" t="s">
        <v>28</v>
      </c>
      <c r="Q58" s="551"/>
      <c r="R58" s="11"/>
      <c r="S58" s="11" t="s">
        <v>4569</v>
      </c>
      <c r="T58" s="11">
        <v>37</v>
      </c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</row>
    <row r="59" spans="1:64" s="10" customFormat="1" x14ac:dyDescent="0.2">
      <c r="A59" s="362" t="s">
        <v>4155</v>
      </c>
      <c r="B59" s="312" t="s">
        <v>4211</v>
      </c>
      <c r="C59" s="550" t="s">
        <v>4216</v>
      </c>
      <c r="D59" s="312">
        <v>200</v>
      </c>
      <c r="E59" s="312" t="s">
        <v>26</v>
      </c>
      <c r="F59" s="312">
        <v>1.5</v>
      </c>
      <c r="G59" s="312" t="s">
        <v>84</v>
      </c>
      <c r="H59" s="362" t="s">
        <v>28</v>
      </c>
      <c r="I59" s="362" t="s">
        <v>41</v>
      </c>
      <c r="J59" s="362" t="s">
        <v>28</v>
      </c>
      <c r="K59" s="362" t="s">
        <v>4158</v>
      </c>
      <c r="L59" s="362" t="s">
        <v>4159</v>
      </c>
      <c r="M59" s="362" t="s">
        <v>32</v>
      </c>
      <c r="N59" s="362" t="s">
        <v>368</v>
      </c>
      <c r="O59" s="362">
        <v>18</v>
      </c>
      <c r="P59" s="362" t="s">
        <v>28</v>
      </c>
      <c r="Q59" s="551"/>
      <c r="R59" s="11"/>
      <c r="S59" s="11" t="s">
        <v>4569</v>
      </c>
      <c r="T59" s="11">
        <v>34</v>
      </c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</row>
    <row r="60" spans="1:64" s="10" customFormat="1" x14ac:dyDescent="0.2">
      <c r="A60" s="362" t="s">
        <v>4155</v>
      </c>
      <c r="B60" s="312" t="s">
        <v>4217</v>
      </c>
      <c r="C60" s="550" t="s">
        <v>4218</v>
      </c>
      <c r="D60" s="312" t="s">
        <v>119</v>
      </c>
      <c r="E60" s="312" t="s">
        <v>26</v>
      </c>
      <c r="F60" s="312">
        <v>150</v>
      </c>
      <c r="G60" s="312" t="s">
        <v>84</v>
      </c>
      <c r="H60" s="362" t="s">
        <v>28</v>
      </c>
      <c r="I60" s="362" t="s">
        <v>41</v>
      </c>
      <c r="J60" s="362" t="s">
        <v>28</v>
      </c>
      <c r="K60" s="362" t="s">
        <v>4158</v>
      </c>
      <c r="L60" s="362" t="s">
        <v>4159</v>
      </c>
      <c r="M60" s="362" t="s">
        <v>69</v>
      </c>
      <c r="N60" s="362" t="s">
        <v>368</v>
      </c>
      <c r="O60" s="362">
        <v>4</v>
      </c>
      <c r="P60" s="362" t="s">
        <v>28</v>
      </c>
      <c r="Q60" s="551"/>
      <c r="R60" s="11"/>
      <c r="S60" s="11"/>
      <c r="T60" s="11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</row>
    <row r="61" spans="1:64" s="10" customFormat="1" x14ac:dyDescent="0.2">
      <c r="A61" s="362" t="s">
        <v>4155</v>
      </c>
      <c r="B61" s="312" t="s">
        <v>4217</v>
      </c>
      <c r="C61" s="550" t="s">
        <v>4219</v>
      </c>
      <c r="D61" s="312" t="s">
        <v>119</v>
      </c>
      <c r="E61" s="312" t="s">
        <v>26</v>
      </c>
      <c r="F61" s="312">
        <v>150</v>
      </c>
      <c r="G61" s="312" t="s">
        <v>84</v>
      </c>
      <c r="H61" s="362" t="s">
        <v>28</v>
      </c>
      <c r="I61" s="362" t="s">
        <v>41</v>
      </c>
      <c r="J61" s="362" t="s">
        <v>28</v>
      </c>
      <c r="K61" s="362" t="s">
        <v>4158</v>
      </c>
      <c r="L61" s="362" t="s">
        <v>4159</v>
      </c>
      <c r="M61" s="362" t="s">
        <v>69</v>
      </c>
      <c r="N61" s="362" t="s">
        <v>368</v>
      </c>
      <c r="O61" s="362">
        <v>4</v>
      </c>
      <c r="P61" s="362" t="s">
        <v>28</v>
      </c>
      <c r="Q61" s="551"/>
      <c r="R61" s="11"/>
      <c r="S61" s="11"/>
      <c r="T61" s="11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  <c r="BH61" s="14"/>
      <c r="BI61" s="14"/>
      <c r="BJ61" s="14"/>
      <c r="BK61" s="14"/>
      <c r="BL61" s="14"/>
    </row>
    <row r="62" spans="1:64" s="10" customFormat="1" x14ac:dyDescent="0.2">
      <c r="A62" s="362" t="s">
        <v>4155</v>
      </c>
      <c r="B62" s="312" t="s">
        <v>4217</v>
      </c>
      <c r="C62" s="550" t="s">
        <v>4220</v>
      </c>
      <c r="D62" s="312" t="s">
        <v>50</v>
      </c>
      <c r="E62" s="312" t="s">
        <v>26</v>
      </c>
      <c r="F62" s="312">
        <v>300</v>
      </c>
      <c r="G62" s="312" t="s">
        <v>27</v>
      </c>
      <c r="H62" s="362" t="s">
        <v>28</v>
      </c>
      <c r="I62" s="362" t="s">
        <v>29</v>
      </c>
      <c r="J62" s="362" t="s">
        <v>28</v>
      </c>
      <c r="K62" s="362" t="s">
        <v>4158</v>
      </c>
      <c r="L62" s="362" t="s">
        <v>4221</v>
      </c>
      <c r="M62" s="362" t="s">
        <v>69</v>
      </c>
      <c r="N62" s="362" t="s">
        <v>368</v>
      </c>
      <c r="O62" s="362">
        <v>4</v>
      </c>
      <c r="P62" s="362" t="s">
        <v>28</v>
      </c>
      <c r="Q62" s="551"/>
      <c r="R62" s="11"/>
      <c r="S62" s="11"/>
      <c r="T62" s="11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  <c r="AZ62" s="14"/>
      <c r="BA62" s="14"/>
      <c r="BB62" s="14"/>
      <c r="BC62" s="14"/>
      <c r="BD62" s="14"/>
      <c r="BE62" s="14"/>
      <c r="BF62" s="14"/>
      <c r="BG62" s="14"/>
      <c r="BH62" s="14"/>
      <c r="BI62" s="14"/>
      <c r="BJ62" s="14"/>
      <c r="BK62" s="14"/>
      <c r="BL62" s="14"/>
    </row>
    <row r="63" spans="1:64" s="10" customFormat="1" x14ac:dyDescent="0.2">
      <c r="A63" s="362" t="s">
        <v>4155</v>
      </c>
      <c r="B63" s="312" t="s">
        <v>4217</v>
      </c>
      <c r="C63" s="550" t="s">
        <v>4222</v>
      </c>
      <c r="D63" s="312" t="s">
        <v>50</v>
      </c>
      <c r="E63" s="312" t="s">
        <v>26</v>
      </c>
      <c r="F63" s="312">
        <v>260</v>
      </c>
      <c r="G63" s="312" t="s">
        <v>27</v>
      </c>
      <c r="H63" s="362" t="s">
        <v>28</v>
      </c>
      <c r="I63" s="362" t="s">
        <v>29</v>
      </c>
      <c r="J63" s="362" t="s">
        <v>28</v>
      </c>
      <c r="K63" s="362" t="s">
        <v>4158</v>
      </c>
      <c r="L63" s="362" t="s">
        <v>4159</v>
      </c>
      <c r="M63" s="362" t="s">
        <v>69</v>
      </c>
      <c r="N63" s="362" t="s">
        <v>368</v>
      </c>
      <c r="O63" s="362">
        <v>4</v>
      </c>
      <c r="P63" s="362" t="s">
        <v>28</v>
      </c>
      <c r="Q63" s="551"/>
      <c r="R63" s="11"/>
      <c r="S63" s="11"/>
      <c r="T63" s="11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</row>
    <row r="64" spans="1:64" s="10" customFormat="1" x14ac:dyDescent="0.2">
      <c r="A64" s="362" t="s">
        <v>4155</v>
      </c>
      <c r="B64" s="312" t="s">
        <v>4217</v>
      </c>
      <c r="C64" s="550" t="s">
        <v>4223</v>
      </c>
      <c r="D64" s="312" t="s">
        <v>50</v>
      </c>
      <c r="E64" s="312" t="s">
        <v>26</v>
      </c>
      <c r="F64" s="312">
        <v>280</v>
      </c>
      <c r="G64" s="312" t="s">
        <v>27</v>
      </c>
      <c r="H64" s="362" t="s">
        <v>28</v>
      </c>
      <c r="I64" s="362" t="s">
        <v>29</v>
      </c>
      <c r="J64" s="362" t="s">
        <v>28</v>
      </c>
      <c r="K64" s="362" t="s">
        <v>4158</v>
      </c>
      <c r="L64" s="362" t="s">
        <v>4221</v>
      </c>
      <c r="M64" s="362" t="s">
        <v>69</v>
      </c>
      <c r="N64" s="362" t="s">
        <v>368</v>
      </c>
      <c r="O64" s="362">
        <v>4</v>
      </c>
      <c r="P64" s="362" t="s">
        <v>28</v>
      </c>
      <c r="Q64" s="551"/>
      <c r="R64" s="11"/>
      <c r="S64" s="11"/>
      <c r="T64" s="11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</row>
    <row r="65" spans="1:64" s="10" customFormat="1" x14ac:dyDescent="0.2">
      <c r="A65" s="362" t="s">
        <v>4155</v>
      </c>
      <c r="B65" s="312" t="s">
        <v>4217</v>
      </c>
      <c r="C65" s="550" t="s">
        <v>4224</v>
      </c>
      <c r="D65" s="312" t="s">
        <v>50</v>
      </c>
      <c r="E65" s="312" t="s">
        <v>26</v>
      </c>
      <c r="F65" s="312">
        <v>270</v>
      </c>
      <c r="G65" s="312" t="s">
        <v>27</v>
      </c>
      <c r="H65" s="362" t="s">
        <v>28</v>
      </c>
      <c r="I65" s="362" t="s">
        <v>29</v>
      </c>
      <c r="J65" s="362" t="s">
        <v>28</v>
      </c>
      <c r="K65" s="362" t="s">
        <v>4158</v>
      </c>
      <c r="L65" s="362" t="s">
        <v>4159</v>
      </c>
      <c r="M65" s="362" t="s">
        <v>69</v>
      </c>
      <c r="N65" s="362" t="s">
        <v>368</v>
      </c>
      <c r="O65" s="362">
        <v>4</v>
      </c>
      <c r="P65" s="362" t="s">
        <v>28</v>
      </c>
      <c r="Q65" s="551"/>
      <c r="R65" s="11"/>
      <c r="S65" s="11"/>
      <c r="T65" s="11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14"/>
      <c r="BF65" s="14"/>
      <c r="BG65" s="14"/>
      <c r="BH65" s="14"/>
      <c r="BI65" s="14"/>
      <c r="BJ65" s="14"/>
      <c r="BK65" s="14"/>
      <c r="BL65" s="14"/>
    </row>
    <row r="66" spans="1:64" s="10" customFormat="1" x14ac:dyDescent="0.2">
      <c r="A66" s="362" t="s">
        <v>4155</v>
      </c>
      <c r="B66" s="312" t="s">
        <v>4217</v>
      </c>
      <c r="C66" s="550" t="s">
        <v>4225</v>
      </c>
      <c r="D66" s="312" t="s">
        <v>50</v>
      </c>
      <c r="E66" s="312" t="s">
        <v>26</v>
      </c>
      <c r="F66" s="312">
        <v>190</v>
      </c>
      <c r="G66" s="312" t="s">
        <v>27</v>
      </c>
      <c r="H66" s="362" t="s">
        <v>28</v>
      </c>
      <c r="I66" s="362" t="s">
        <v>29</v>
      </c>
      <c r="J66" s="362" t="s">
        <v>28</v>
      </c>
      <c r="K66" s="362" t="s">
        <v>4158</v>
      </c>
      <c r="L66" s="362" t="s">
        <v>4159</v>
      </c>
      <c r="M66" s="362" t="s">
        <v>69</v>
      </c>
      <c r="N66" s="362" t="s">
        <v>368</v>
      </c>
      <c r="O66" s="362">
        <v>4</v>
      </c>
      <c r="P66" s="362" t="s">
        <v>28</v>
      </c>
      <c r="Q66" s="551"/>
      <c r="R66" s="11"/>
      <c r="S66" s="11"/>
      <c r="T66" s="11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  <c r="AZ66" s="14"/>
      <c r="BA66" s="14"/>
      <c r="BB66" s="14"/>
      <c r="BC66" s="14"/>
      <c r="BD66" s="14"/>
      <c r="BE66" s="14"/>
      <c r="BF66" s="14"/>
      <c r="BG66" s="14"/>
      <c r="BH66" s="14"/>
      <c r="BI66" s="14"/>
      <c r="BJ66" s="14"/>
      <c r="BK66" s="14"/>
      <c r="BL66" s="14"/>
    </row>
    <row r="67" spans="1:64" s="10" customFormat="1" x14ac:dyDescent="0.2">
      <c r="A67" s="362" t="s">
        <v>4155</v>
      </c>
      <c r="B67" s="312" t="s">
        <v>4217</v>
      </c>
      <c r="C67" s="550" t="s">
        <v>4226</v>
      </c>
      <c r="D67" s="312" t="s">
        <v>50</v>
      </c>
      <c r="E67" s="312" t="s">
        <v>26</v>
      </c>
      <c r="F67" s="312">
        <v>140</v>
      </c>
      <c r="G67" s="312" t="s">
        <v>27</v>
      </c>
      <c r="H67" s="362" t="s">
        <v>28</v>
      </c>
      <c r="I67" s="362" t="s">
        <v>29</v>
      </c>
      <c r="J67" s="362" t="s">
        <v>28</v>
      </c>
      <c r="K67" s="362" t="s">
        <v>4158</v>
      </c>
      <c r="L67" s="362" t="s">
        <v>4221</v>
      </c>
      <c r="M67" s="362" t="s">
        <v>69</v>
      </c>
      <c r="N67" s="362" t="s">
        <v>368</v>
      </c>
      <c r="O67" s="362">
        <v>4</v>
      </c>
      <c r="P67" s="362" t="s">
        <v>28</v>
      </c>
      <c r="Q67" s="551"/>
      <c r="R67" s="11"/>
      <c r="S67" s="11"/>
      <c r="T67" s="11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</row>
    <row r="68" spans="1:64" s="10" customFormat="1" x14ac:dyDescent="0.2">
      <c r="A68" s="362" t="s">
        <v>4155</v>
      </c>
      <c r="B68" s="312" t="s">
        <v>4217</v>
      </c>
      <c r="C68" s="550" t="s">
        <v>4227</v>
      </c>
      <c r="D68" s="312" t="s">
        <v>50</v>
      </c>
      <c r="E68" s="312" t="s">
        <v>26</v>
      </c>
      <c r="F68" s="312">
        <v>190</v>
      </c>
      <c r="G68" s="312" t="s">
        <v>27</v>
      </c>
      <c r="H68" s="362" t="s">
        <v>28</v>
      </c>
      <c r="I68" s="362" t="s">
        <v>29</v>
      </c>
      <c r="J68" s="362" t="s">
        <v>28</v>
      </c>
      <c r="K68" s="362" t="s">
        <v>4158</v>
      </c>
      <c r="L68" s="362" t="s">
        <v>4159</v>
      </c>
      <c r="M68" s="362" t="s">
        <v>69</v>
      </c>
      <c r="N68" s="362" t="s">
        <v>368</v>
      </c>
      <c r="O68" s="362">
        <v>4</v>
      </c>
      <c r="P68" s="362" t="s">
        <v>28</v>
      </c>
      <c r="Q68" s="551"/>
      <c r="R68" s="11"/>
      <c r="S68" s="11"/>
      <c r="T68" s="11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</row>
    <row r="69" spans="1:64" s="10" customFormat="1" x14ac:dyDescent="0.2">
      <c r="A69" s="362" t="s">
        <v>4155</v>
      </c>
      <c r="B69" s="312" t="s">
        <v>4217</v>
      </c>
      <c r="C69" s="550" t="s">
        <v>4228</v>
      </c>
      <c r="D69" s="312" t="s">
        <v>208</v>
      </c>
      <c r="E69" s="312" t="s">
        <v>26</v>
      </c>
      <c r="F69" s="312">
        <v>200</v>
      </c>
      <c r="G69" s="312" t="s">
        <v>27</v>
      </c>
      <c r="H69" s="362" t="s">
        <v>28</v>
      </c>
      <c r="I69" s="362" t="s">
        <v>29</v>
      </c>
      <c r="J69" s="362" t="s">
        <v>28</v>
      </c>
      <c r="K69" s="362" t="s">
        <v>4158</v>
      </c>
      <c r="L69" s="362" t="s">
        <v>4159</v>
      </c>
      <c r="M69" s="362" t="s">
        <v>69</v>
      </c>
      <c r="N69" s="362" t="s">
        <v>368</v>
      </c>
      <c r="O69" s="362">
        <v>4</v>
      </c>
      <c r="P69" s="362" t="s">
        <v>28</v>
      </c>
      <c r="Q69" s="551"/>
      <c r="R69" s="11"/>
      <c r="S69" s="11"/>
      <c r="T69" s="11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  <c r="BK69" s="14"/>
      <c r="BL69" s="14"/>
    </row>
    <row r="70" spans="1:64" s="10" customFormat="1" x14ac:dyDescent="0.2">
      <c r="A70" s="362" t="s">
        <v>4155</v>
      </c>
      <c r="B70" s="312" t="s">
        <v>4217</v>
      </c>
      <c r="C70" s="550" t="s">
        <v>4229</v>
      </c>
      <c r="D70" s="312" t="s">
        <v>119</v>
      </c>
      <c r="E70" s="312" t="s">
        <v>26</v>
      </c>
      <c r="F70" s="312">
        <v>100</v>
      </c>
      <c r="G70" s="312" t="s">
        <v>84</v>
      </c>
      <c r="H70" s="362" t="s">
        <v>28</v>
      </c>
      <c r="I70" s="362" t="s">
        <v>41</v>
      </c>
      <c r="J70" s="362" t="s">
        <v>28</v>
      </c>
      <c r="K70" s="362" t="s">
        <v>4158</v>
      </c>
      <c r="L70" s="362" t="s">
        <v>4159</v>
      </c>
      <c r="M70" s="362" t="s">
        <v>69</v>
      </c>
      <c r="N70" s="362" t="s">
        <v>368</v>
      </c>
      <c r="O70" s="362">
        <v>4</v>
      </c>
      <c r="P70" s="362" t="s">
        <v>28</v>
      </c>
      <c r="Q70" s="551"/>
      <c r="R70" s="11"/>
      <c r="S70" s="11"/>
      <c r="T70" s="11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</row>
    <row r="71" spans="1:64" s="10" customFormat="1" x14ac:dyDescent="0.2">
      <c r="A71" s="362" t="s">
        <v>4155</v>
      </c>
      <c r="B71" s="312" t="s">
        <v>4217</v>
      </c>
      <c r="C71" s="550" t="s">
        <v>4230</v>
      </c>
      <c r="D71" s="312" t="s">
        <v>119</v>
      </c>
      <c r="E71" s="312" t="s">
        <v>26</v>
      </c>
      <c r="F71" s="312">
        <v>80</v>
      </c>
      <c r="G71" s="312" t="s">
        <v>84</v>
      </c>
      <c r="H71" s="362" t="s">
        <v>28</v>
      </c>
      <c r="I71" s="362" t="s">
        <v>41</v>
      </c>
      <c r="J71" s="362" t="s">
        <v>28</v>
      </c>
      <c r="K71" s="362" t="s">
        <v>4158</v>
      </c>
      <c r="L71" s="362" t="s">
        <v>4159</v>
      </c>
      <c r="M71" s="362" t="s">
        <v>69</v>
      </c>
      <c r="N71" s="362" t="s">
        <v>368</v>
      </c>
      <c r="O71" s="362">
        <v>4</v>
      </c>
      <c r="P71" s="362" t="s">
        <v>28</v>
      </c>
      <c r="Q71" s="551"/>
      <c r="R71" s="11"/>
      <c r="S71" s="11"/>
      <c r="T71" s="11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</row>
    <row r="72" spans="1:64" s="10" customFormat="1" x14ac:dyDescent="0.2">
      <c r="A72" s="362" t="s">
        <v>4155</v>
      </c>
      <c r="B72" s="312" t="s">
        <v>4217</v>
      </c>
      <c r="C72" s="550" t="s">
        <v>4231</v>
      </c>
      <c r="D72" s="312" t="s">
        <v>119</v>
      </c>
      <c r="E72" s="312" t="s">
        <v>26</v>
      </c>
      <c r="F72" s="312">
        <v>70</v>
      </c>
      <c r="G72" s="312" t="s">
        <v>84</v>
      </c>
      <c r="H72" s="362" t="s">
        <v>28</v>
      </c>
      <c r="I72" s="362" t="s">
        <v>41</v>
      </c>
      <c r="J72" s="362" t="s">
        <v>28</v>
      </c>
      <c r="K72" s="362" t="s">
        <v>108</v>
      </c>
      <c r="L72" s="362" t="s">
        <v>4159</v>
      </c>
      <c r="M72" s="362" t="s">
        <v>69</v>
      </c>
      <c r="N72" s="362" t="s">
        <v>368</v>
      </c>
      <c r="O72" s="362">
        <v>4</v>
      </c>
      <c r="P72" s="362" t="s">
        <v>28</v>
      </c>
      <c r="Q72" s="551"/>
      <c r="R72" s="11"/>
      <c r="S72" s="11"/>
      <c r="T72" s="11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</row>
    <row r="73" spans="1:64" s="10" customFormat="1" x14ac:dyDescent="0.2">
      <c r="A73" s="362" t="s">
        <v>4155</v>
      </c>
      <c r="B73" s="312" t="s">
        <v>4217</v>
      </c>
      <c r="C73" s="550" t="s">
        <v>4232</v>
      </c>
      <c r="D73" s="312" t="s">
        <v>119</v>
      </c>
      <c r="E73" s="312" t="s">
        <v>26</v>
      </c>
      <c r="F73" s="312">
        <v>70</v>
      </c>
      <c r="G73" s="312" t="s">
        <v>84</v>
      </c>
      <c r="H73" s="362" t="s">
        <v>28</v>
      </c>
      <c r="I73" s="362" t="s">
        <v>41</v>
      </c>
      <c r="J73" s="362" t="s">
        <v>28</v>
      </c>
      <c r="K73" s="362" t="s">
        <v>108</v>
      </c>
      <c r="L73" s="362" t="s">
        <v>4159</v>
      </c>
      <c r="M73" s="362" t="s">
        <v>69</v>
      </c>
      <c r="N73" s="362" t="s">
        <v>368</v>
      </c>
      <c r="O73" s="362">
        <v>6</v>
      </c>
      <c r="P73" s="362" t="s">
        <v>28</v>
      </c>
      <c r="Q73" s="551"/>
      <c r="R73" s="11"/>
      <c r="S73" s="11"/>
      <c r="T73" s="11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4"/>
      <c r="AZ73" s="14"/>
      <c r="BA73" s="14"/>
      <c r="BB73" s="14"/>
      <c r="BC73" s="14"/>
      <c r="BD73" s="14"/>
      <c r="BE73" s="14"/>
      <c r="BF73" s="14"/>
      <c r="BG73" s="14"/>
      <c r="BH73" s="14"/>
      <c r="BI73" s="14"/>
      <c r="BJ73" s="14"/>
      <c r="BK73" s="14"/>
      <c r="BL73" s="14"/>
    </row>
    <row r="74" spans="1:64" s="10" customFormat="1" x14ac:dyDescent="0.2">
      <c r="A74" s="362" t="s">
        <v>4155</v>
      </c>
      <c r="B74" s="312" t="s">
        <v>4217</v>
      </c>
      <c r="C74" s="550" t="s">
        <v>4233</v>
      </c>
      <c r="D74" s="312" t="s">
        <v>119</v>
      </c>
      <c r="E74" s="312" t="s">
        <v>26</v>
      </c>
      <c r="F74" s="312">
        <v>80</v>
      </c>
      <c r="G74" s="312" t="s">
        <v>84</v>
      </c>
      <c r="H74" s="362" t="s">
        <v>28</v>
      </c>
      <c r="I74" s="362" t="s">
        <v>41</v>
      </c>
      <c r="J74" s="362" t="s">
        <v>28</v>
      </c>
      <c r="K74" s="362" t="s">
        <v>4158</v>
      </c>
      <c r="L74" s="362" t="s">
        <v>4159</v>
      </c>
      <c r="M74" s="362" t="s">
        <v>69</v>
      </c>
      <c r="N74" s="362" t="s">
        <v>368</v>
      </c>
      <c r="O74" s="362">
        <v>4</v>
      </c>
      <c r="P74" s="362" t="s">
        <v>28</v>
      </c>
      <c r="Q74" s="551"/>
      <c r="R74" s="11"/>
      <c r="S74" s="11"/>
      <c r="T74" s="11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  <c r="AZ74" s="14"/>
      <c r="BA74" s="14"/>
      <c r="BB74" s="14"/>
      <c r="BC74" s="14"/>
      <c r="BD74" s="14"/>
      <c r="BE74" s="14"/>
      <c r="BF74" s="14"/>
      <c r="BG74" s="14"/>
      <c r="BH74" s="14"/>
      <c r="BI74" s="14"/>
      <c r="BJ74" s="14"/>
      <c r="BK74" s="14"/>
      <c r="BL74" s="14"/>
    </row>
    <row r="75" spans="1:64" s="10" customFormat="1" x14ac:dyDescent="0.2">
      <c r="A75" s="362" t="s">
        <v>4155</v>
      </c>
      <c r="B75" s="312" t="s">
        <v>4217</v>
      </c>
      <c r="C75" s="550" t="s">
        <v>4234</v>
      </c>
      <c r="D75" s="312" t="s">
        <v>50</v>
      </c>
      <c r="E75" s="312" t="s">
        <v>26</v>
      </c>
      <c r="F75" s="312">
        <v>150</v>
      </c>
      <c r="G75" s="312" t="s">
        <v>27</v>
      </c>
      <c r="H75" s="362" t="s">
        <v>28</v>
      </c>
      <c r="I75" s="362" t="s">
        <v>29</v>
      </c>
      <c r="J75" s="362" t="s">
        <v>28</v>
      </c>
      <c r="K75" s="362" t="s">
        <v>4158</v>
      </c>
      <c r="L75" s="362" t="s">
        <v>4221</v>
      </c>
      <c r="M75" s="362" t="s">
        <v>69</v>
      </c>
      <c r="N75" s="362" t="s">
        <v>368</v>
      </c>
      <c r="O75" s="362">
        <v>4</v>
      </c>
      <c r="P75" s="362" t="s">
        <v>28</v>
      </c>
      <c r="Q75" s="551"/>
      <c r="R75" s="11"/>
      <c r="S75" s="11"/>
      <c r="T75" s="11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</row>
    <row r="76" spans="1:64" s="10" customFormat="1" x14ac:dyDescent="0.2">
      <c r="A76" s="362" t="s">
        <v>4155</v>
      </c>
      <c r="B76" s="312" t="s">
        <v>4217</v>
      </c>
      <c r="C76" s="550" t="s">
        <v>4235</v>
      </c>
      <c r="D76" s="312" t="s">
        <v>107</v>
      </c>
      <c r="E76" s="312" t="s">
        <v>26</v>
      </c>
      <c r="F76" s="312">
        <v>110</v>
      </c>
      <c r="G76" s="312" t="s">
        <v>27</v>
      </c>
      <c r="H76" s="362" t="s">
        <v>28</v>
      </c>
      <c r="I76" s="362" t="s">
        <v>29</v>
      </c>
      <c r="J76" s="362" t="s">
        <v>28</v>
      </c>
      <c r="K76" s="362" t="s">
        <v>3243</v>
      </c>
      <c r="L76" s="362" t="s">
        <v>4169</v>
      </c>
      <c r="M76" s="362" t="s">
        <v>69</v>
      </c>
      <c r="N76" s="362" t="s">
        <v>368</v>
      </c>
      <c r="O76" s="362">
        <v>4</v>
      </c>
      <c r="P76" s="362" t="s">
        <v>28</v>
      </c>
      <c r="Q76" s="551"/>
      <c r="R76" s="11"/>
      <c r="S76" s="11"/>
      <c r="T76" s="11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</row>
    <row r="77" spans="1:64" s="10" customFormat="1" x14ac:dyDescent="0.2">
      <c r="A77" s="362" t="s">
        <v>4155</v>
      </c>
      <c r="B77" s="312" t="s">
        <v>4217</v>
      </c>
      <c r="C77" s="550" t="s">
        <v>4236</v>
      </c>
      <c r="D77" s="312" t="s">
        <v>107</v>
      </c>
      <c r="E77" s="312" t="s">
        <v>26</v>
      </c>
      <c r="F77" s="312">
        <v>110</v>
      </c>
      <c r="G77" s="312" t="s">
        <v>27</v>
      </c>
      <c r="H77" s="362" t="s">
        <v>28</v>
      </c>
      <c r="I77" s="362" t="s">
        <v>29</v>
      </c>
      <c r="J77" s="362" t="s">
        <v>28</v>
      </c>
      <c r="K77" s="362" t="s">
        <v>3243</v>
      </c>
      <c r="L77" s="362" t="s">
        <v>4169</v>
      </c>
      <c r="M77" s="362" t="s">
        <v>69</v>
      </c>
      <c r="N77" s="362" t="s">
        <v>368</v>
      </c>
      <c r="O77" s="362">
        <v>4</v>
      </c>
      <c r="P77" s="362" t="s">
        <v>28</v>
      </c>
      <c r="Q77" s="551"/>
      <c r="R77" s="11"/>
      <c r="S77" s="11"/>
      <c r="T77" s="11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</row>
    <row r="78" spans="1:64" s="10" customFormat="1" x14ac:dyDescent="0.2">
      <c r="A78" s="362" t="s">
        <v>4155</v>
      </c>
      <c r="B78" s="312" t="s">
        <v>4237</v>
      </c>
      <c r="C78" s="550" t="s">
        <v>4238</v>
      </c>
      <c r="D78" s="312">
        <v>200</v>
      </c>
      <c r="E78" s="312" t="s">
        <v>26</v>
      </c>
      <c r="F78" s="312">
        <v>300</v>
      </c>
      <c r="G78" s="312" t="s">
        <v>84</v>
      </c>
      <c r="H78" s="362" t="s">
        <v>28</v>
      </c>
      <c r="I78" s="362" t="s">
        <v>41</v>
      </c>
      <c r="J78" s="362" t="s">
        <v>28</v>
      </c>
      <c r="K78" s="362" t="s">
        <v>4158</v>
      </c>
      <c r="L78" s="362" t="s">
        <v>4221</v>
      </c>
      <c r="M78" s="362" t="s">
        <v>69</v>
      </c>
      <c r="N78" s="362" t="s">
        <v>368</v>
      </c>
      <c r="O78" s="362">
        <v>10</v>
      </c>
      <c r="P78" s="362" t="s">
        <v>28</v>
      </c>
      <c r="Q78" s="551"/>
      <c r="R78" s="11"/>
      <c r="S78" s="11"/>
      <c r="T78" s="11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  <c r="AX78" s="14"/>
      <c r="AY78" s="14"/>
      <c r="AZ78" s="14"/>
      <c r="BA78" s="14"/>
      <c r="BB78" s="14"/>
      <c r="BC78" s="14"/>
      <c r="BD78" s="14"/>
      <c r="BE78" s="14"/>
      <c r="BF78" s="14"/>
      <c r="BG78" s="14"/>
      <c r="BH78" s="14"/>
      <c r="BI78" s="14"/>
      <c r="BJ78" s="14"/>
      <c r="BK78" s="14"/>
      <c r="BL78" s="14"/>
    </row>
    <row r="79" spans="1:64" s="10" customFormat="1" x14ac:dyDescent="0.2">
      <c r="A79" s="362" t="s">
        <v>4155</v>
      </c>
      <c r="B79" s="312" t="s">
        <v>4237</v>
      </c>
      <c r="C79" s="550" t="s">
        <v>4239</v>
      </c>
      <c r="D79" s="312">
        <v>200</v>
      </c>
      <c r="E79" s="312" t="s">
        <v>26</v>
      </c>
      <c r="F79" s="312">
        <v>300</v>
      </c>
      <c r="G79" s="312" t="s">
        <v>84</v>
      </c>
      <c r="H79" s="362" t="s">
        <v>28</v>
      </c>
      <c r="I79" s="362" t="s">
        <v>41</v>
      </c>
      <c r="J79" s="362" t="s">
        <v>28</v>
      </c>
      <c r="K79" s="362" t="s">
        <v>4158</v>
      </c>
      <c r="L79" s="362" t="s">
        <v>4221</v>
      </c>
      <c r="M79" s="362" t="s">
        <v>69</v>
      </c>
      <c r="N79" s="362" t="s">
        <v>368</v>
      </c>
      <c r="O79" s="362">
        <v>10</v>
      </c>
      <c r="P79" s="362" t="s">
        <v>28</v>
      </c>
      <c r="Q79" s="551"/>
      <c r="R79" s="11"/>
      <c r="S79" s="11"/>
      <c r="T79" s="11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</row>
    <row r="80" spans="1:64" s="10" customFormat="1" x14ac:dyDescent="0.2">
      <c r="A80" s="362" t="s">
        <v>4155</v>
      </c>
      <c r="B80" s="312" t="s">
        <v>4237</v>
      </c>
      <c r="C80" s="550" t="s">
        <v>4240</v>
      </c>
      <c r="D80" s="312">
        <v>200</v>
      </c>
      <c r="E80" s="312" t="s">
        <v>26</v>
      </c>
      <c r="F80" s="312">
        <v>300</v>
      </c>
      <c r="G80" s="312" t="s">
        <v>84</v>
      </c>
      <c r="H80" s="362" t="s">
        <v>28</v>
      </c>
      <c r="I80" s="362" t="s">
        <v>41</v>
      </c>
      <c r="J80" s="362" t="s">
        <v>28</v>
      </c>
      <c r="K80" s="362" t="s">
        <v>4158</v>
      </c>
      <c r="L80" s="362" t="s">
        <v>4221</v>
      </c>
      <c r="M80" s="362" t="s">
        <v>69</v>
      </c>
      <c r="N80" s="362" t="s">
        <v>368</v>
      </c>
      <c r="O80" s="362">
        <v>10</v>
      </c>
      <c r="P80" s="362" t="s">
        <v>28</v>
      </c>
      <c r="Q80" s="551"/>
      <c r="R80" s="11"/>
      <c r="S80" s="11"/>
      <c r="T80" s="11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</row>
    <row r="81" spans="1:64" s="10" customFormat="1" x14ac:dyDescent="0.2">
      <c r="A81" s="362" t="s">
        <v>4155</v>
      </c>
      <c r="B81" s="312" t="s">
        <v>4237</v>
      </c>
      <c r="C81" s="550" t="s">
        <v>4241</v>
      </c>
      <c r="D81" s="312">
        <v>300</v>
      </c>
      <c r="E81" s="312" t="s">
        <v>2220</v>
      </c>
      <c r="F81" s="312">
        <v>300</v>
      </c>
      <c r="G81" s="312" t="s">
        <v>27</v>
      </c>
      <c r="H81" s="362" t="s">
        <v>28</v>
      </c>
      <c r="I81" s="362" t="s">
        <v>29</v>
      </c>
      <c r="J81" s="362" t="s">
        <v>28</v>
      </c>
      <c r="K81" s="362" t="s">
        <v>4158</v>
      </c>
      <c r="L81" s="362" t="s">
        <v>4221</v>
      </c>
      <c r="M81" s="362" t="s">
        <v>32</v>
      </c>
      <c r="N81" s="362" t="s">
        <v>368</v>
      </c>
      <c r="O81" s="362">
        <v>24</v>
      </c>
      <c r="P81" s="362" t="s">
        <v>28</v>
      </c>
      <c r="Q81" s="551"/>
      <c r="R81" s="11"/>
      <c r="S81" s="11"/>
      <c r="T81" s="11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F81" s="14"/>
      <c r="BG81" s="14"/>
      <c r="BH81" s="14"/>
      <c r="BI81" s="14"/>
      <c r="BJ81" s="14"/>
      <c r="BK81" s="14"/>
      <c r="BL81" s="14"/>
    </row>
    <row r="82" spans="1:64" s="10" customFormat="1" x14ac:dyDescent="0.2">
      <c r="A82" s="362" t="s">
        <v>4155</v>
      </c>
      <c r="B82" s="312" t="s">
        <v>4237</v>
      </c>
      <c r="C82" s="550" t="s">
        <v>4242</v>
      </c>
      <c r="D82" s="312">
        <v>300</v>
      </c>
      <c r="E82" s="312" t="s">
        <v>2220</v>
      </c>
      <c r="F82" s="312">
        <v>100</v>
      </c>
      <c r="G82" s="312" t="s">
        <v>27</v>
      </c>
      <c r="H82" s="362" t="s">
        <v>28</v>
      </c>
      <c r="I82" s="362" t="s">
        <v>29</v>
      </c>
      <c r="J82" s="362" t="s">
        <v>28</v>
      </c>
      <c r="K82" s="362" t="s">
        <v>4158</v>
      </c>
      <c r="L82" s="362" t="s">
        <v>4159</v>
      </c>
      <c r="M82" s="362" t="s">
        <v>69</v>
      </c>
      <c r="N82" s="362" t="s">
        <v>368</v>
      </c>
      <c r="O82" s="362">
        <v>6</v>
      </c>
      <c r="P82" s="362" t="s">
        <v>28</v>
      </c>
      <c r="Q82" s="551"/>
      <c r="R82" s="11"/>
      <c r="S82" s="11"/>
      <c r="T82" s="11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  <c r="AX82" s="14"/>
      <c r="AY82" s="14"/>
      <c r="AZ82" s="14"/>
      <c r="BA82" s="14"/>
      <c r="BB82" s="14"/>
      <c r="BC82" s="14"/>
      <c r="BD82" s="14"/>
      <c r="BE82" s="14"/>
      <c r="BF82" s="14"/>
      <c r="BG82" s="14"/>
      <c r="BH82" s="14"/>
      <c r="BI82" s="14"/>
      <c r="BJ82" s="14"/>
      <c r="BK82" s="14"/>
      <c r="BL82" s="14"/>
    </row>
    <row r="83" spans="1:64" s="10" customFormat="1" x14ac:dyDescent="0.2">
      <c r="A83" s="362" t="s">
        <v>4155</v>
      </c>
      <c r="B83" s="312" t="s">
        <v>4237</v>
      </c>
      <c r="C83" s="550" t="s">
        <v>4243</v>
      </c>
      <c r="D83" s="312">
        <v>100</v>
      </c>
      <c r="E83" s="312" t="s">
        <v>2220</v>
      </c>
      <c r="F83" s="312">
        <v>200</v>
      </c>
      <c r="G83" s="312" t="s">
        <v>4244</v>
      </c>
      <c r="H83" s="362" t="s">
        <v>28</v>
      </c>
      <c r="I83" s="362" t="s">
        <v>29</v>
      </c>
      <c r="J83" s="362" t="s">
        <v>28</v>
      </c>
      <c r="K83" s="362" t="s">
        <v>4158</v>
      </c>
      <c r="L83" s="362" t="s">
        <v>4245</v>
      </c>
      <c r="M83" s="362" t="s">
        <v>69</v>
      </c>
      <c r="N83" s="362" t="s">
        <v>368</v>
      </c>
      <c r="O83" s="362">
        <v>10</v>
      </c>
      <c r="P83" s="362" t="s">
        <v>28</v>
      </c>
      <c r="Q83" s="551"/>
      <c r="R83" s="11"/>
      <c r="S83" s="11"/>
      <c r="T83" s="11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</row>
    <row r="85" spans="1:64" hidden="1" x14ac:dyDescent="0.2"/>
    <row r="86" spans="1:64" hidden="1" x14ac:dyDescent="0.2"/>
    <row r="87" spans="1:64" hidden="1" x14ac:dyDescent="0.2"/>
    <row r="88" spans="1:64" hidden="1" x14ac:dyDescent="0.2"/>
    <row r="89" spans="1:64" s="10" customFormat="1" hidden="1" x14ac:dyDescent="0.2">
      <c r="A89" s="362" t="s">
        <v>4155</v>
      </c>
      <c r="B89" s="312" t="s">
        <v>4156</v>
      </c>
      <c r="C89" s="550" t="s">
        <v>4570</v>
      </c>
      <c r="D89" s="312">
        <v>200</v>
      </c>
      <c r="E89" s="312" t="s">
        <v>26</v>
      </c>
      <c r="F89" s="312">
        <v>350</v>
      </c>
      <c r="G89" s="312" t="s">
        <v>264</v>
      </c>
      <c r="H89" s="362" t="s">
        <v>28</v>
      </c>
      <c r="I89" s="362" t="s">
        <v>29</v>
      </c>
      <c r="J89" s="362" t="s">
        <v>28</v>
      </c>
      <c r="K89" s="362" t="s">
        <v>4571</v>
      </c>
      <c r="L89" s="362" t="s">
        <v>4159</v>
      </c>
      <c r="M89" s="362" t="s">
        <v>32</v>
      </c>
      <c r="N89" s="362" t="s">
        <v>33</v>
      </c>
      <c r="O89" s="362">
        <v>24</v>
      </c>
      <c r="P89" s="362" t="s">
        <v>28</v>
      </c>
      <c r="Q89" s="551"/>
      <c r="R89" s="11"/>
      <c r="S89" s="11"/>
      <c r="T89" s="11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C89" s="14"/>
      <c r="BD89" s="14"/>
      <c r="BE89" s="14"/>
      <c r="BF89" s="14"/>
      <c r="BG89" s="14"/>
      <c r="BH89" s="14"/>
      <c r="BI89" s="14"/>
      <c r="BJ89" s="14"/>
      <c r="BK89" s="14"/>
      <c r="BL89" s="14"/>
    </row>
    <row r="90" spans="1:64" s="10" customFormat="1" hidden="1" x14ac:dyDescent="0.2">
      <c r="A90" s="362" t="s">
        <v>4155</v>
      </c>
      <c r="B90" s="312" t="s">
        <v>4156</v>
      </c>
      <c r="C90" s="550" t="s">
        <v>4572</v>
      </c>
      <c r="D90" s="312">
        <v>200</v>
      </c>
      <c r="E90" s="312" t="s">
        <v>26</v>
      </c>
      <c r="F90" s="312">
        <v>400</v>
      </c>
      <c r="G90" s="312" t="s">
        <v>264</v>
      </c>
      <c r="H90" s="362" t="s">
        <v>28</v>
      </c>
      <c r="I90" s="362" t="s">
        <v>29</v>
      </c>
      <c r="J90" s="362" t="s">
        <v>28</v>
      </c>
      <c r="K90" s="362" t="s">
        <v>4571</v>
      </c>
      <c r="L90" s="362" t="s">
        <v>4159</v>
      </c>
      <c r="M90" s="362" t="s">
        <v>32</v>
      </c>
      <c r="N90" s="362" t="s">
        <v>33</v>
      </c>
      <c r="O90" s="362">
        <v>24</v>
      </c>
      <c r="P90" s="362" t="s">
        <v>28</v>
      </c>
      <c r="Q90" s="551"/>
      <c r="R90" s="11"/>
      <c r="S90" s="11"/>
      <c r="T90" s="11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  <c r="AX90" s="14"/>
      <c r="AY90" s="14"/>
      <c r="AZ90" s="14"/>
      <c r="BA90" s="14"/>
      <c r="BB90" s="14"/>
      <c r="BC90" s="14"/>
      <c r="BD90" s="14"/>
      <c r="BE90" s="14"/>
      <c r="BF90" s="14"/>
      <c r="BG90" s="14"/>
      <c r="BH90" s="14"/>
      <c r="BI90" s="14"/>
      <c r="BJ90" s="14"/>
      <c r="BK90" s="14"/>
      <c r="BL90" s="14"/>
    </row>
    <row r="91" spans="1:64" s="10" customFormat="1" hidden="1" x14ac:dyDescent="0.2">
      <c r="A91" s="362" t="s">
        <v>4155</v>
      </c>
      <c r="B91" s="312" t="s">
        <v>4156</v>
      </c>
      <c r="C91" s="550" t="s">
        <v>4573</v>
      </c>
      <c r="D91" s="312">
        <v>200</v>
      </c>
      <c r="E91" s="312" t="s">
        <v>26</v>
      </c>
      <c r="F91" s="312">
        <v>300</v>
      </c>
      <c r="G91" s="312" t="s">
        <v>264</v>
      </c>
      <c r="H91" s="362" t="s">
        <v>28</v>
      </c>
      <c r="I91" s="362" t="s">
        <v>29</v>
      </c>
      <c r="J91" s="362" t="s">
        <v>28</v>
      </c>
      <c r="K91" s="362" t="s">
        <v>4571</v>
      </c>
      <c r="L91" s="362" t="s">
        <v>4159</v>
      </c>
      <c r="M91" s="362" t="s">
        <v>32</v>
      </c>
      <c r="N91" s="362" t="s">
        <v>33</v>
      </c>
      <c r="O91" s="362">
        <v>24</v>
      </c>
      <c r="P91" s="362" t="s">
        <v>28</v>
      </c>
      <c r="Q91" s="551"/>
      <c r="R91" s="11"/>
      <c r="S91" s="11"/>
      <c r="T91" s="11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</row>
    <row r="92" spans="1:64" s="10" customFormat="1" hidden="1" x14ac:dyDescent="0.2">
      <c r="A92" s="362" t="s">
        <v>4155</v>
      </c>
      <c r="B92" s="312" t="s">
        <v>4156</v>
      </c>
      <c r="C92" s="550" t="s">
        <v>4574</v>
      </c>
      <c r="D92" s="312">
        <v>200</v>
      </c>
      <c r="E92" s="312" t="s">
        <v>189</v>
      </c>
      <c r="F92" s="312">
        <v>350</v>
      </c>
      <c r="G92" s="312" t="s">
        <v>264</v>
      </c>
      <c r="H92" s="362" t="s">
        <v>28</v>
      </c>
      <c r="I92" s="362" t="s">
        <v>29</v>
      </c>
      <c r="J92" s="362" t="s">
        <v>28</v>
      </c>
      <c r="K92" s="362" t="s">
        <v>4571</v>
      </c>
      <c r="L92" s="362" t="s">
        <v>4159</v>
      </c>
      <c r="M92" s="362" t="s">
        <v>32</v>
      </c>
      <c r="N92" s="362" t="s">
        <v>33</v>
      </c>
      <c r="O92" s="362">
        <v>24</v>
      </c>
      <c r="P92" s="362" t="s">
        <v>28</v>
      </c>
      <c r="Q92" s="551"/>
      <c r="R92" s="11"/>
      <c r="S92" s="11"/>
      <c r="T92" s="11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</row>
    <row r="93" spans="1:64" s="10" customFormat="1" hidden="1" x14ac:dyDescent="0.2">
      <c r="A93" s="362" t="s">
        <v>4155</v>
      </c>
      <c r="B93" s="312" t="s">
        <v>4156</v>
      </c>
      <c r="C93" s="550" t="s">
        <v>4575</v>
      </c>
      <c r="D93" s="312">
        <v>200</v>
      </c>
      <c r="E93" s="312" t="s">
        <v>26</v>
      </c>
      <c r="F93" s="312">
        <v>350</v>
      </c>
      <c r="G93" s="312" t="s">
        <v>264</v>
      </c>
      <c r="H93" s="362" t="s">
        <v>28</v>
      </c>
      <c r="I93" s="362" t="s">
        <v>29</v>
      </c>
      <c r="J93" s="362" t="s">
        <v>28</v>
      </c>
      <c r="K93" s="362" t="s">
        <v>4571</v>
      </c>
      <c r="L93" s="362" t="s">
        <v>4159</v>
      </c>
      <c r="M93" s="362" t="s">
        <v>32</v>
      </c>
      <c r="N93" s="362" t="s">
        <v>33</v>
      </c>
      <c r="O93" s="362">
        <v>24</v>
      </c>
      <c r="P93" s="362" t="s">
        <v>28</v>
      </c>
      <c r="Q93" s="551"/>
      <c r="R93" s="11"/>
      <c r="S93" s="11"/>
      <c r="T93" s="11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14"/>
      <c r="BD93" s="14"/>
      <c r="BE93" s="14"/>
      <c r="BF93" s="14"/>
      <c r="BG93" s="14"/>
      <c r="BH93" s="14"/>
      <c r="BI93" s="14"/>
      <c r="BJ93" s="14"/>
      <c r="BK93" s="14"/>
      <c r="BL93" s="14"/>
    </row>
    <row r="94" spans="1:64" s="10" customFormat="1" hidden="1" x14ac:dyDescent="0.2">
      <c r="A94" s="362" t="s">
        <v>4155</v>
      </c>
      <c r="B94" s="312" t="s">
        <v>4186</v>
      </c>
      <c r="C94" s="550" t="s">
        <v>4576</v>
      </c>
      <c r="D94" s="312">
        <v>230</v>
      </c>
      <c r="E94" s="312" t="s">
        <v>26</v>
      </c>
      <c r="F94" s="312">
        <v>400</v>
      </c>
      <c r="G94" s="312" t="s">
        <v>264</v>
      </c>
      <c r="H94" s="362" t="s">
        <v>28</v>
      </c>
      <c r="I94" s="362" t="s">
        <v>29</v>
      </c>
      <c r="J94" s="362" t="s">
        <v>28</v>
      </c>
      <c r="K94" s="362" t="s">
        <v>4571</v>
      </c>
      <c r="L94" s="362" t="s">
        <v>4159</v>
      </c>
      <c r="M94" s="362" t="s">
        <v>32</v>
      </c>
      <c r="N94" s="362" t="s">
        <v>4577</v>
      </c>
      <c r="O94" s="362">
        <v>24</v>
      </c>
      <c r="P94" s="362" t="s">
        <v>28</v>
      </c>
      <c r="Q94" s="551"/>
      <c r="R94" s="11"/>
      <c r="S94" s="11"/>
      <c r="T94" s="11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4"/>
      <c r="AZ94" s="14"/>
      <c r="BA94" s="14"/>
      <c r="BB94" s="14"/>
      <c r="BC94" s="14"/>
      <c r="BD94" s="14"/>
      <c r="BE94" s="14"/>
      <c r="BF94" s="14"/>
      <c r="BG94" s="14"/>
      <c r="BH94" s="14"/>
      <c r="BI94" s="14"/>
      <c r="BJ94" s="14"/>
      <c r="BK94" s="14"/>
      <c r="BL94" s="14"/>
    </row>
    <row r="95" spans="1:64" s="10" customFormat="1" hidden="1" x14ac:dyDescent="0.2">
      <c r="A95" s="362" t="s">
        <v>4155</v>
      </c>
      <c r="B95" s="312" t="s">
        <v>4186</v>
      </c>
      <c r="C95" s="550" t="s">
        <v>4578</v>
      </c>
      <c r="D95" s="312">
        <v>230</v>
      </c>
      <c r="E95" s="312" t="s">
        <v>26</v>
      </c>
      <c r="F95" s="312">
        <v>400</v>
      </c>
      <c r="G95" s="312" t="s">
        <v>264</v>
      </c>
      <c r="H95" s="362" t="s">
        <v>28</v>
      </c>
      <c r="I95" s="362" t="s">
        <v>29</v>
      </c>
      <c r="J95" s="362" t="s">
        <v>28</v>
      </c>
      <c r="K95" s="362" t="s">
        <v>4571</v>
      </c>
      <c r="L95" s="362" t="s">
        <v>4159</v>
      </c>
      <c r="M95" s="362" t="s">
        <v>32</v>
      </c>
      <c r="N95" s="362" t="s">
        <v>4577</v>
      </c>
      <c r="O95" s="362">
        <v>24</v>
      </c>
      <c r="P95" s="362" t="s">
        <v>28</v>
      </c>
      <c r="Q95" s="551"/>
      <c r="R95" s="11"/>
      <c r="S95" s="11"/>
      <c r="T95" s="11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</row>
    <row r="96" spans="1:64" s="10" customFormat="1" hidden="1" x14ac:dyDescent="0.2">
      <c r="A96" s="362" t="s">
        <v>4155</v>
      </c>
      <c r="B96" s="312" t="s">
        <v>4186</v>
      </c>
      <c r="C96" s="550" t="s">
        <v>4579</v>
      </c>
      <c r="D96" s="312">
        <v>50</v>
      </c>
      <c r="E96" s="312" t="s">
        <v>26</v>
      </c>
      <c r="F96" s="312">
        <v>150</v>
      </c>
      <c r="G96" s="312" t="s">
        <v>264</v>
      </c>
      <c r="H96" s="362" t="s">
        <v>28</v>
      </c>
      <c r="I96" s="362" t="s">
        <v>29</v>
      </c>
      <c r="J96" s="362" t="s">
        <v>28</v>
      </c>
      <c r="K96" s="362" t="s">
        <v>3243</v>
      </c>
      <c r="L96" s="362" t="s">
        <v>4159</v>
      </c>
      <c r="M96" s="362" t="s">
        <v>32</v>
      </c>
      <c r="N96" s="362" t="s">
        <v>4577</v>
      </c>
      <c r="O96" s="362">
        <v>24</v>
      </c>
      <c r="P96" s="362" t="s">
        <v>28</v>
      </c>
      <c r="Q96" s="551"/>
      <c r="R96" s="11"/>
      <c r="S96" s="11"/>
      <c r="T96" s="11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</row>
    <row r="97" spans="1:64" s="10" customFormat="1" hidden="1" x14ac:dyDescent="0.2">
      <c r="A97" s="362" t="s">
        <v>4155</v>
      </c>
      <c r="B97" s="312" t="s">
        <v>4186</v>
      </c>
      <c r="C97" s="550" t="s">
        <v>4580</v>
      </c>
      <c r="D97" s="312">
        <v>230</v>
      </c>
      <c r="E97" s="312" t="s">
        <v>26</v>
      </c>
      <c r="F97" s="312">
        <v>400</v>
      </c>
      <c r="G97" s="312" t="s">
        <v>264</v>
      </c>
      <c r="H97" s="362" t="s">
        <v>28</v>
      </c>
      <c r="I97" s="362" t="s">
        <v>29</v>
      </c>
      <c r="J97" s="362" t="s">
        <v>28</v>
      </c>
      <c r="K97" s="362" t="s">
        <v>4571</v>
      </c>
      <c r="L97" s="362" t="s">
        <v>4159</v>
      </c>
      <c r="M97" s="362" t="s">
        <v>32</v>
      </c>
      <c r="N97" s="362" t="s">
        <v>4577</v>
      </c>
      <c r="O97" s="362">
        <v>24</v>
      </c>
      <c r="P97" s="362" t="s">
        <v>28</v>
      </c>
      <c r="Q97" s="551"/>
      <c r="R97" s="11"/>
      <c r="S97" s="11"/>
      <c r="T97" s="11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  <c r="AX97" s="14"/>
      <c r="AY97" s="14"/>
      <c r="AZ97" s="14"/>
      <c r="BA97" s="14"/>
      <c r="BB97" s="14"/>
      <c r="BC97" s="14"/>
      <c r="BD97" s="14"/>
      <c r="BE97" s="14"/>
      <c r="BF97" s="14"/>
      <c r="BG97" s="14"/>
      <c r="BH97" s="14"/>
      <c r="BI97" s="14"/>
      <c r="BJ97" s="14"/>
      <c r="BK97" s="14"/>
      <c r="BL97" s="14"/>
    </row>
    <row r="98" spans="1:64" s="10" customFormat="1" hidden="1" x14ac:dyDescent="0.2">
      <c r="A98" s="362" t="s">
        <v>4155</v>
      </c>
      <c r="B98" s="312" t="s">
        <v>4186</v>
      </c>
      <c r="C98" s="550" t="s">
        <v>4581</v>
      </c>
      <c r="D98" s="312">
        <v>230</v>
      </c>
      <c r="E98" s="312" t="s">
        <v>26</v>
      </c>
      <c r="F98" s="312">
        <v>300</v>
      </c>
      <c r="G98" s="312" t="s">
        <v>264</v>
      </c>
      <c r="H98" s="362" t="s">
        <v>28</v>
      </c>
      <c r="I98" s="362" t="s">
        <v>29</v>
      </c>
      <c r="J98" s="362" t="s">
        <v>28</v>
      </c>
      <c r="K98" s="362" t="s">
        <v>4571</v>
      </c>
      <c r="L98" s="362" t="s">
        <v>4159</v>
      </c>
      <c r="M98" s="362" t="s">
        <v>32</v>
      </c>
      <c r="N98" s="362" t="s">
        <v>4577</v>
      </c>
      <c r="O98" s="362">
        <v>24</v>
      </c>
      <c r="P98" s="362" t="s">
        <v>28</v>
      </c>
      <c r="Q98" s="551"/>
      <c r="R98" s="11"/>
      <c r="S98" s="11"/>
      <c r="T98" s="11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  <c r="BG98" s="14"/>
      <c r="BH98" s="14"/>
      <c r="BI98" s="14"/>
      <c r="BJ98" s="14"/>
      <c r="BK98" s="14"/>
      <c r="BL98" s="14"/>
    </row>
    <row r="99" spans="1:64" s="10" customFormat="1" hidden="1" x14ac:dyDescent="0.2">
      <c r="A99" s="362" t="s">
        <v>4155</v>
      </c>
      <c r="B99" s="312" t="s">
        <v>4186</v>
      </c>
      <c r="C99" s="550" t="s">
        <v>4582</v>
      </c>
      <c r="D99" s="312">
        <v>230</v>
      </c>
      <c r="E99" s="312" t="s">
        <v>26</v>
      </c>
      <c r="F99" s="312">
        <v>300</v>
      </c>
      <c r="G99" s="312" t="s">
        <v>264</v>
      </c>
      <c r="H99" s="362" t="s">
        <v>28</v>
      </c>
      <c r="I99" s="362" t="s">
        <v>29</v>
      </c>
      <c r="J99" s="362" t="s">
        <v>28</v>
      </c>
      <c r="K99" s="362" t="s">
        <v>4571</v>
      </c>
      <c r="L99" s="362" t="s">
        <v>4159</v>
      </c>
      <c r="M99" s="362" t="s">
        <v>32</v>
      </c>
      <c r="N99" s="362" t="s">
        <v>4577</v>
      </c>
      <c r="O99" s="362">
        <v>24</v>
      </c>
      <c r="P99" s="362" t="s">
        <v>28</v>
      </c>
      <c r="Q99" s="551"/>
      <c r="R99" s="11"/>
      <c r="S99" s="11"/>
      <c r="T99" s="11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</row>
    <row r="100" spans="1:64" s="10" customFormat="1" hidden="1" x14ac:dyDescent="0.2">
      <c r="A100" s="362" t="s">
        <v>4155</v>
      </c>
      <c r="B100" s="312" t="s">
        <v>4186</v>
      </c>
      <c r="C100" s="550" t="s">
        <v>4583</v>
      </c>
      <c r="D100" s="312">
        <v>230</v>
      </c>
      <c r="E100" s="312" t="s">
        <v>26</v>
      </c>
      <c r="F100" s="312">
        <v>400</v>
      </c>
      <c r="G100" s="312" t="s">
        <v>264</v>
      </c>
      <c r="H100" s="362" t="s">
        <v>28</v>
      </c>
      <c r="I100" s="362" t="s">
        <v>29</v>
      </c>
      <c r="J100" s="362" t="s">
        <v>28</v>
      </c>
      <c r="K100" s="362" t="s">
        <v>4571</v>
      </c>
      <c r="L100" s="362" t="s">
        <v>4159</v>
      </c>
      <c r="M100" s="362" t="s">
        <v>32</v>
      </c>
      <c r="N100" s="362" t="s">
        <v>368</v>
      </c>
      <c r="O100" s="362">
        <v>24</v>
      </c>
      <c r="P100" s="362" t="s">
        <v>28</v>
      </c>
      <c r="Q100" s="551"/>
      <c r="R100" s="11"/>
      <c r="S100" s="11"/>
      <c r="T100" s="11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</row>
    <row r="101" spans="1:64" s="10" customFormat="1" hidden="1" x14ac:dyDescent="0.2">
      <c r="A101" s="362" t="s">
        <v>4155</v>
      </c>
      <c r="B101" s="312" t="s">
        <v>4584</v>
      </c>
      <c r="C101" s="550" t="s">
        <v>4585</v>
      </c>
      <c r="D101" s="312" t="s">
        <v>115</v>
      </c>
      <c r="E101" s="312" t="s">
        <v>26</v>
      </c>
      <c r="F101" s="312">
        <v>120</v>
      </c>
      <c r="G101" s="312" t="s">
        <v>264</v>
      </c>
      <c r="H101" s="362" t="s">
        <v>28</v>
      </c>
      <c r="I101" s="362" t="s">
        <v>41</v>
      </c>
      <c r="J101" s="362" t="s">
        <v>28</v>
      </c>
      <c r="K101" s="362" t="s">
        <v>4586</v>
      </c>
      <c r="L101" s="362" t="s">
        <v>4221</v>
      </c>
      <c r="M101" s="362" t="s">
        <v>69</v>
      </c>
      <c r="N101" s="362" t="s">
        <v>33</v>
      </c>
      <c r="O101" s="362">
        <v>4</v>
      </c>
      <c r="P101" s="362" t="s">
        <v>28</v>
      </c>
      <c r="Q101" s="551"/>
      <c r="R101" s="11"/>
      <c r="S101" s="11"/>
      <c r="T101" s="11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  <c r="BF101" s="14"/>
      <c r="BG101" s="14"/>
      <c r="BH101" s="14"/>
      <c r="BI101" s="14"/>
      <c r="BJ101" s="14"/>
      <c r="BK101" s="14"/>
      <c r="BL101" s="14"/>
    </row>
    <row r="102" spans="1:64" s="10" customFormat="1" hidden="1" x14ac:dyDescent="0.2">
      <c r="A102" s="362" t="s">
        <v>4155</v>
      </c>
      <c r="B102" s="312" t="s">
        <v>4587</v>
      </c>
      <c r="C102" s="550" t="s">
        <v>4588</v>
      </c>
      <c r="D102" s="312" t="s">
        <v>50</v>
      </c>
      <c r="E102" s="312" t="s">
        <v>26</v>
      </c>
      <c r="F102" s="312">
        <v>210</v>
      </c>
      <c r="G102" s="312" t="s">
        <v>264</v>
      </c>
      <c r="H102" s="362" t="s">
        <v>28</v>
      </c>
      <c r="I102" s="362" t="s">
        <v>41</v>
      </c>
      <c r="J102" s="362" t="s">
        <v>28</v>
      </c>
      <c r="K102" s="362" t="s">
        <v>4586</v>
      </c>
      <c r="L102" s="362" t="s">
        <v>4159</v>
      </c>
      <c r="M102" s="362" t="s">
        <v>69</v>
      </c>
      <c r="N102" s="362" t="s">
        <v>33</v>
      </c>
      <c r="O102" s="362">
        <v>4</v>
      </c>
      <c r="P102" s="362" t="s">
        <v>28</v>
      </c>
      <c r="Q102" s="551"/>
      <c r="R102" s="11"/>
      <c r="S102" s="11"/>
      <c r="T102" s="11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  <c r="AX102" s="14"/>
      <c r="AY102" s="14"/>
      <c r="AZ102" s="14"/>
      <c r="BA102" s="14"/>
      <c r="BB102" s="14"/>
      <c r="BC102" s="14"/>
      <c r="BD102" s="14"/>
      <c r="BE102" s="14"/>
      <c r="BF102" s="14"/>
      <c r="BG102" s="14"/>
      <c r="BH102" s="14"/>
      <c r="BI102" s="14"/>
      <c r="BJ102" s="14"/>
      <c r="BK102" s="14"/>
      <c r="BL102" s="14"/>
    </row>
    <row r="103" spans="1:64" s="10" customFormat="1" hidden="1" x14ac:dyDescent="0.2">
      <c r="A103" s="362" t="s">
        <v>4155</v>
      </c>
      <c r="B103" s="312" t="s">
        <v>4587</v>
      </c>
      <c r="C103" s="550" t="s">
        <v>4589</v>
      </c>
      <c r="D103" s="312" t="s">
        <v>50</v>
      </c>
      <c r="E103" s="312" t="s">
        <v>26</v>
      </c>
      <c r="F103" s="312">
        <v>240</v>
      </c>
      <c r="G103" s="312" t="s">
        <v>264</v>
      </c>
      <c r="H103" s="362" t="s">
        <v>28</v>
      </c>
      <c r="I103" s="362" t="s">
        <v>41</v>
      </c>
      <c r="J103" s="362" t="s">
        <v>28</v>
      </c>
      <c r="K103" s="362" t="s">
        <v>4586</v>
      </c>
      <c r="L103" s="362" t="s">
        <v>4159</v>
      </c>
      <c r="M103" s="362" t="s">
        <v>69</v>
      </c>
      <c r="N103" s="362" t="s">
        <v>33</v>
      </c>
      <c r="O103" s="362">
        <v>4</v>
      </c>
      <c r="P103" s="362" t="s">
        <v>28</v>
      </c>
      <c r="Q103" s="551"/>
      <c r="R103" s="11"/>
      <c r="S103" s="11"/>
      <c r="T103" s="11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</row>
    <row r="104" spans="1:64" s="10" customFormat="1" hidden="1" x14ac:dyDescent="0.2">
      <c r="A104" s="362" t="s">
        <v>4155</v>
      </c>
      <c r="B104" s="312" t="s">
        <v>4584</v>
      </c>
      <c r="C104" s="550" t="s">
        <v>698</v>
      </c>
      <c r="D104" s="312" t="s">
        <v>119</v>
      </c>
      <c r="E104" s="312" t="s">
        <v>26</v>
      </c>
      <c r="F104" s="312">
        <v>110</v>
      </c>
      <c r="G104" s="312" t="s">
        <v>264</v>
      </c>
      <c r="H104" s="362" t="s">
        <v>28</v>
      </c>
      <c r="I104" s="362" t="s">
        <v>41</v>
      </c>
      <c r="J104" s="362" t="s">
        <v>28</v>
      </c>
      <c r="K104" s="362" t="s">
        <v>4586</v>
      </c>
      <c r="L104" s="362" t="s">
        <v>4159</v>
      </c>
      <c r="M104" s="362" t="s">
        <v>69</v>
      </c>
      <c r="N104" s="362" t="s">
        <v>33</v>
      </c>
      <c r="O104" s="362">
        <v>4</v>
      </c>
      <c r="P104" s="362" t="s">
        <v>28</v>
      </c>
      <c r="Q104" s="551"/>
      <c r="R104" s="11"/>
      <c r="S104" s="11"/>
      <c r="T104" s="11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</row>
    <row r="105" spans="1:64" s="10" customFormat="1" hidden="1" x14ac:dyDescent="0.2">
      <c r="A105" s="362" t="s">
        <v>4155</v>
      </c>
      <c r="B105" s="312" t="s">
        <v>4587</v>
      </c>
      <c r="C105" s="550" t="s">
        <v>4590</v>
      </c>
      <c r="D105" s="312" t="s">
        <v>43</v>
      </c>
      <c r="E105" s="312" t="s">
        <v>26</v>
      </c>
      <c r="F105" s="312">
        <v>920</v>
      </c>
      <c r="G105" s="312" t="s">
        <v>27</v>
      </c>
      <c r="H105" s="362" t="s">
        <v>28</v>
      </c>
      <c r="I105" s="362" t="s">
        <v>41</v>
      </c>
      <c r="J105" s="362" t="s">
        <v>76</v>
      </c>
      <c r="K105" s="362" t="s">
        <v>4591</v>
      </c>
      <c r="L105" s="362" t="s">
        <v>4591</v>
      </c>
      <c r="M105" s="362" t="s">
        <v>32</v>
      </c>
      <c r="N105" s="362" t="s">
        <v>368</v>
      </c>
      <c r="O105" s="362">
        <v>24</v>
      </c>
      <c r="P105" s="362" t="s">
        <v>28</v>
      </c>
      <c r="Q105" s="551"/>
      <c r="R105" s="11"/>
      <c r="S105" s="11"/>
      <c r="T105" s="11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</row>
    <row r="106" spans="1:64" s="10" customFormat="1" hidden="1" x14ac:dyDescent="0.2">
      <c r="A106" s="362" t="s">
        <v>4155</v>
      </c>
      <c r="B106" s="312" t="s">
        <v>4587</v>
      </c>
      <c r="C106" s="550" t="s">
        <v>4592</v>
      </c>
      <c r="D106" s="312" t="s">
        <v>43</v>
      </c>
      <c r="E106" s="312" t="s">
        <v>26</v>
      </c>
      <c r="F106" s="312">
        <v>470</v>
      </c>
      <c r="G106" s="312" t="s">
        <v>27</v>
      </c>
      <c r="H106" s="362" t="s">
        <v>28</v>
      </c>
      <c r="I106" s="362" t="s">
        <v>41</v>
      </c>
      <c r="J106" s="362" t="s">
        <v>76</v>
      </c>
      <c r="K106" s="362" t="s">
        <v>4591</v>
      </c>
      <c r="L106" s="362" t="s">
        <v>4591</v>
      </c>
      <c r="M106" s="362" t="s">
        <v>32</v>
      </c>
      <c r="N106" s="362" t="s">
        <v>4593</v>
      </c>
      <c r="O106" s="362">
        <v>24</v>
      </c>
      <c r="P106" s="362" t="s">
        <v>28</v>
      </c>
      <c r="Q106" s="551"/>
      <c r="R106" s="11"/>
      <c r="S106" s="11"/>
      <c r="T106" s="11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</row>
    <row r="107" spans="1:64" s="10" customFormat="1" hidden="1" x14ac:dyDescent="0.2">
      <c r="A107" s="362" t="s">
        <v>4155</v>
      </c>
      <c r="B107" s="312" t="s">
        <v>4587</v>
      </c>
      <c r="C107" s="550" t="s">
        <v>4594</v>
      </c>
      <c r="D107" s="312" t="s">
        <v>1941</v>
      </c>
      <c r="E107" s="312" t="s">
        <v>26</v>
      </c>
      <c r="F107" s="312">
        <v>390</v>
      </c>
      <c r="G107" s="312" t="s">
        <v>27</v>
      </c>
      <c r="H107" s="362" t="s">
        <v>28</v>
      </c>
      <c r="I107" s="362" t="s">
        <v>41</v>
      </c>
      <c r="J107" s="362" t="s">
        <v>76</v>
      </c>
      <c r="K107" s="362" t="s">
        <v>4591</v>
      </c>
      <c r="L107" s="362" t="s">
        <v>4591</v>
      </c>
      <c r="M107" s="362" t="s">
        <v>32</v>
      </c>
      <c r="N107" s="362" t="s">
        <v>751</v>
      </c>
      <c r="O107" s="362">
        <v>24</v>
      </c>
      <c r="P107" s="362" t="s">
        <v>28</v>
      </c>
      <c r="Q107" s="551"/>
      <c r="R107" s="11"/>
      <c r="S107" s="11"/>
      <c r="T107" s="11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</row>
    <row r="108" spans="1:64" s="10" customFormat="1" hidden="1" x14ac:dyDescent="0.2">
      <c r="A108" s="362" t="s">
        <v>4155</v>
      </c>
      <c r="B108" s="312" t="s">
        <v>4587</v>
      </c>
      <c r="C108" s="550" t="s">
        <v>4595</v>
      </c>
      <c r="D108" s="312" t="s">
        <v>1941</v>
      </c>
      <c r="E108" s="312" t="s">
        <v>26</v>
      </c>
      <c r="F108" s="312">
        <v>600</v>
      </c>
      <c r="G108" s="312" t="s">
        <v>27</v>
      </c>
      <c r="H108" s="362" t="s">
        <v>28</v>
      </c>
      <c r="I108" s="362" t="s">
        <v>41</v>
      </c>
      <c r="J108" s="362" t="s">
        <v>76</v>
      </c>
      <c r="K108" s="362" t="s">
        <v>4591</v>
      </c>
      <c r="L108" s="362" t="s">
        <v>4591</v>
      </c>
      <c r="M108" s="362" t="s">
        <v>32</v>
      </c>
      <c r="N108" s="362" t="s">
        <v>368</v>
      </c>
      <c r="O108" s="362">
        <v>24</v>
      </c>
      <c r="P108" s="362" t="s">
        <v>28</v>
      </c>
      <c r="Q108" s="551"/>
      <c r="R108" s="11"/>
      <c r="S108" s="11"/>
      <c r="T108" s="11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</row>
    <row r="109" spans="1:64" s="10" customFormat="1" hidden="1" x14ac:dyDescent="0.2">
      <c r="A109" s="362" t="s">
        <v>4155</v>
      </c>
      <c r="B109" s="312" t="s">
        <v>4237</v>
      </c>
      <c r="C109" s="550" t="s">
        <v>4596</v>
      </c>
      <c r="D109" s="312">
        <v>500</v>
      </c>
      <c r="E109" s="312" t="s">
        <v>26</v>
      </c>
      <c r="F109" s="312">
        <v>300</v>
      </c>
      <c r="G109" s="312" t="s">
        <v>264</v>
      </c>
      <c r="H109" s="362" t="s">
        <v>28</v>
      </c>
      <c r="I109" s="362" t="s">
        <v>29</v>
      </c>
      <c r="J109" s="362" t="s">
        <v>28</v>
      </c>
      <c r="K109" s="362" t="s">
        <v>4571</v>
      </c>
      <c r="L109" s="362" t="s">
        <v>4159</v>
      </c>
      <c r="M109" s="362" t="s">
        <v>32</v>
      </c>
      <c r="N109" s="362" t="s">
        <v>4577</v>
      </c>
      <c r="O109" s="362">
        <v>24</v>
      </c>
      <c r="P109" s="362" t="s">
        <v>28</v>
      </c>
      <c r="Q109" s="551"/>
      <c r="R109" s="11"/>
      <c r="S109" s="11"/>
      <c r="T109" s="11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  <c r="AU109" s="14"/>
      <c r="AV109" s="14"/>
      <c r="AW109" s="14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</row>
    <row r="110" spans="1:64" s="10" customFormat="1" hidden="1" x14ac:dyDescent="0.2">
      <c r="A110" s="362" t="s">
        <v>4155</v>
      </c>
      <c r="B110" s="312" t="s">
        <v>4237</v>
      </c>
      <c r="C110" s="550" t="s">
        <v>4597</v>
      </c>
      <c r="D110" s="312">
        <v>600</v>
      </c>
      <c r="E110" s="312" t="s">
        <v>26</v>
      </c>
      <c r="F110" s="312">
        <v>200</v>
      </c>
      <c r="G110" s="312" t="s">
        <v>4598</v>
      </c>
      <c r="H110" s="362" t="s">
        <v>28</v>
      </c>
      <c r="I110" s="362" t="s">
        <v>29</v>
      </c>
      <c r="J110" s="362" t="s">
        <v>28</v>
      </c>
      <c r="K110" s="362" t="s">
        <v>4571</v>
      </c>
      <c r="L110" s="362" t="s">
        <v>4159</v>
      </c>
      <c r="M110" s="362" t="s">
        <v>69</v>
      </c>
      <c r="N110" s="362" t="s">
        <v>368</v>
      </c>
      <c r="O110" s="362">
        <v>10</v>
      </c>
      <c r="P110" s="362" t="s">
        <v>28</v>
      </c>
      <c r="Q110" s="551"/>
      <c r="R110" s="11"/>
      <c r="S110" s="11"/>
      <c r="T110" s="11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  <c r="AW110" s="14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</row>
    <row r="111" spans="1:64" s="10" customFormat="1" hidden="1" x14ac:dyDescent="0.2">
      <c r="A111" s="362" t="s">
        <v>4155</v>
      </c>
      <c r="B111" s="312" t="s">
        <v>4237</v>
      </c>
      <c r="C111" s="550" t="s">
        <v>4599</v>
      </c>
      <c r="D111" s="312">
        <v>300</v>
      </c>
      <c r="E111" s="312" t="s">
        <v>2220</v>
      </c>
      <c r="F111" s="312">
        <v>200</v>
      </c>
      <c r="G111" s="312" t="s">
        <v>264</v>
      </c>
      <c r="H111" s="362" t="s">
        <v>28</v>
      </c>
      <c r="I111" s="362" t="s">
        <v>29</v>
      </c>
      <c r="J111" s="362" t="s">
        <v>28</v>
      </c>
      <c r="K111" s="362" t="s">
        <v>4571</v>
      </c>
      <c r="L111" s="362" t="s">
        <v>4159</v>
      </c>
      <c r="M111" s="362" t="s">
        <v>32</v>
      </c>
      <c r="N111" s="362" t="s">
        <v>4577</v>
      </c>
      <c r="O111" s="362">
        <v>24</v>
      </c>
      <c r="P111" s="362" t="s">
        <v>28</v>
      </c>
      <c r="Q111" s="551"/>
      <c r="R111" s="11"/>
      <c r="S111" s="11"/>
      <c r="T111" s="11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</row>
    <row r="112" spans="1:64" s="10" customFormat="1" hidden="1" x14ac:dyDescent="0.2">
      <c r="A112" s="362" t="s">
        <v>4155</v>
      </c>
      <c r="B112" s="312" t="s">
        <v>4237</v>
      </c>
      <c r="C112" s="550" t="s">
        <v>4600</v>
      </c>
      <c r="D112" s="312">
        <v>500</v>
      </c>
      <c r="E112" s="312" t="s">
        <v>2220</v>
      </c>
      <c r="F112" s="312">
        <v>300</v>
      </c>
      <c r="G112" s="312" t="s">
        <v>264</v>
      </c>
      <c r="H112" s="362" t="s">
        <v>28</v>
      </c>
      <c r="I112" s="362" t="s">
        <v>29</v>
      </c>
      <c r="J112" s="362" t="s">
        <v>28</v>
      </c>
      <c r="K112" s="362" t="s">
        <v>4571</v>
      </c>
      <c r="L112" s="362" t="s">
        <v>4159</v>
      </c>
      <c r="M112" s="362" t="s">
        <v>32</v>
      </c>
      <c r="N112" s="362" t="s">
        <v>4577</v>
      </c>
      <c r="O112" s="362">
        <v>24</v>
      </c>
      <c r="P112" s="362" t="s">
        <v>28</v>
      </c>
      <c r="Q112" s="551"/>
      <c r="R112" s="11"/>
      <c r="S112" s="11"/>
      <c r="T112" s="11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14"/>
      <c r="BE112" s="14"/>
      <c r="BF112" s="14"/>
      <c r="BG112" s="14"/>
      <c r="BH112" s="14"/>
      <c r="BI112" s="14"/>
      <c r="BJ112" s="14"/>
      <c r="BK112" s="14"/>
      <c r="BL112" s="14"/>
    </row>
    <row r="113" spans="1:64" s="10" customFormat="1" hidden="1" x14ac:dyDescent="0.2">
      <c r="A113" s="362" t="s">
        <v>4155</v>
      </c>
      <c r="B113" s="312" t="s">
        <v>4237</v>
      </c>
      <c r="C113" s="550" t="s">
        <v>4601</v>
      </c>
      <c r="D113" s="312">
        <v>100</v>
      </c>
      <c r="E113" s="312" t="s">
        <v>2220</v>
      </c>
      <c r="F113" s="312">
        <v>0</v>
      </c>
      <c r="G113" s="312" t="s">
        <v>264</v>
      </c>
      <c r="H113" s="362" t="s">
        <v>28</v>
      </c>
      <c r="I113" s="362" t="s">
        <v>29</v>
      </c>
      <c r="J113" s="362" t="s">
        <v>28</v>
      </c>
      <c r="K113" s="362" t="s">
        <v>4571</v>
      </c>
      <c r="L113" s="362" t="s">
        <v>4221</v>
      </c>
      <c r="M113" s="362"/>
      <c r="N113" s="362"/>
      <c r="O113" s="362" t="s">
        <v>4602</v>
      </c>
      <c r="P113" s="362"/>
      <c r="Q113" s="551"/>
      <c r="R113" s="11"/>
      <c r="S113" s="11"/>
      <c r="T113" s="11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  <c r="AU113" s="14"/>
      <c r="AV113" s="14"/>
      <c r="AW113" s="14"/>
      <c r="AX113" s="14"/>
      <c r="AY113" s="14"/>
      <c r="AZ113" s="14"/>
      <c r="BA113" s="14"/>
      <c r="BB113" s="14"/>
      <c r="BC113" s="14"/>
      <c r="BD113" s="14"/>
      <c r="BE113" s="14"/>
      <c r="BF113" s="14"/>
      <c r="BG113" s="14"/>
      <c r="BH113" s="14"/>
      <c r="BI113" s="14"/>
      <c r="BJ113" s="14"/>
      <c r="BK113" s="14"/>
      <c r="BL113" s="14"/>
    </row>
  </sheetData>
  <mergeCells count="32">
    <mergeCell ref="P3:P4"/>
    <mergeCell ref="K3:K4"/>
    <mergeCell ref="L3:L4"/>
    <mergeCell ref="M3:M4"/>
    <mergeCell ref="N3:N4"/>
    <mergeCell ref="O3:O4"/>
    <mergeCell ref="F3:F4"/>
    <mergeCell ref="G3:G4"/>
    <mergeCell ref="H3:H4"/>
    <mergeCell ref="I3:I4"/>
    <mergeCell ref="J3:J4"/>
    <mergeCell ref="A3:A4"/>
    <mergeCell ref="B3:B4"/>
    <mergeCell ref="C3:C4"/>
    <mergeCell ref="D3:D4"/>
    <mergeCell ref="E3:E4"/>
    <mergeCell ref="A1:P1"/>
    <mergeCell ref="Q1:AB1"/>
    <mergeCell ref="A2:P2"/>
    <mergeCell ref="Q2:BL2"/>
    <mergeCell ref="Q3:T3"/>
    <mergeCell ref="U3:X3"/>
    <mergeCell ref="Y3:AB3"/>
    <mergeCell ref="AC3:AF3"/>
    <mergeCell ref="AG3:AJ3"/>
    <mergeCell ref="AK3:AN3"/>
    <mergeCell ref="AO3:AR3"/>
    <mergeCell ref="AS3:AV3"/>
    <mergeCell ref="AW3:AZ3"/>
    <mergeCell ref="BA3:BD3"/>
    <mergeCell ref="BE3:BH3"/>
    <mergeCell ref="BI3:BL3"/>
  </mergeCells>
  <phoneticPr fontId="51" type="noConversion"/>
  <dataValidations count="1">
    <dataValidation type="list" allowBlank="1" showInputMessage="1" showErrorMessage="1" sqref="E31:E54 E94:E100" xr:uid="{00000000-0002-0000-0100-000000000000}">
      <formula1>"天然气,伴生气"</formula1>
    </dataValidation>
  </dataValidations>
  <pageMargins left="0.69930555555555596" right="0.69930555555555596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BL303"/>
  <sheetViews>
    <sheetView workbookViewId="0">
      <selection activeCell="H15" sqref="H15"/>
    </sheetView>
  </sheetViews>
  <sheetFormatPr defaultColWidth="9" defaultRowHeight="14.25" x14ac:dyDescent="0.2"/>
  <cols>
    <col min="1" max="1" width="18.375" customWidth="1"/>
    <col min="2" max="2" width="13" customWidth="1"/>
    <col min="3" max="3" width="24.75" customWidth="1"/>
    <col min="4" max="4" width="7.25" customWidth="1"/>
    <col min="5" max="5" width="13.25" customWidth="1"/>
    <col min="6" max="6" width="10.5" customWidth="1"/>
    <col min="7" max="7" width="21.625" customWidth="1"/>
    <col min="8" max="8" width="11.125" customWidth="1"/>
    <col min="9" max="9" width="13" customWidth="1"/>
    <col min="10" max="11" width="10.625" customWidth="1"/>
    <col min="12" max="12" width="18.75" customWidth="1"/>
    <col min="13" max="13" width="13.875" customWidth="1"/>
    <col min="14" max="14" width="9.5" customWidth="1"/>
    <col min="15" max="15" width="12" customWidth="1"/>
    <col min="16" max="16" width="11.25" customWidth="1"/>
    <col min="17" max="17" width="9.75" customWidth="1"/>
    <col min="18" max="18" width="11.5" customWidth="1"/>
    <col min="19" max="19" width="12.75" customWidth="1"/>
    <col min="20" max="20" width="11" customWidth="1"/>
    <col min="28" max="28" width="12.875" customWidth="1"/>
  </cols>
  <sheetData>
    <row r="1" spans="1:64" ht="44.25" customHeight="1" x14ac:dyDescent="0.2">
      <c r="A1" s="720" t="s">
        <v>4603</v>
      </c>
      <c r="B1" s="721"/>
      <c r="C1" s="721"/>
      <c r="D1" s="721"/>
      <c r="E1" s="721"/>
      <c r="F1" s="721"/>
      <c r="G1" s="721"/>
      <c r="H1" s="721"/>
      <c r="I1" s="721"/>
      <c r="J1" s="721"/>
      <c r="K1" s="721"/>
      <c r="L1" s="721"/>
      <c r="M1" s="721"/>
      <c r="N1" s="721"/>
      <c r="O1" s="721"/>
      <c r="P1" s="721"/>
      <c r="Q1" s="731" t="s">
        <v>1</v>
      </c>
      <c r="R1" s="731"/>
      <c r="S1" s="731"/>
      <c r="T1" s="731"/>
      <c r="U1" s="731"/>
      <c r="V1" s="731"/>
      <c r="W1" s="731"/>
      <c r="X1" s="731"/>
      <c r="Y1" s="731"/>
      <c r="Z1" s="731"/>
      <c r="AA1" s="731"/>
      <c r="AB1" s="731"/>
    </row>
    <row r="2" spans="1:64" ht="39" customHeight="1" x14ac:dyDescent="0.2">
      <c r="A2" s="732" t="s">
        <v>4604</v>
      </c>
      <c r="B2" s="732"/>
      <c r="C2" s="732"/>
      <c r="D2" s="732"/>
      <c r="E2" s="732"/>
      <c r="F2" s="732"/>
      <c r="G2" s="732"/>
      <c r="H2" s="732"/>
      <c r="I2" s="732"/>
      <c r="J2" s="732"/>
      <c r="K2" s="732"/>
      <c r="L2" s="732"/>
      <c r="M2" s="732"/>
      <c r="N2" s="732"/>
      <c r="O2" s="732"/>
      <c r="P2" s="732"/>
      <c r="Q2" s="733" t="s">
        <v>4567</v>
      </c>
      <c r="R2" s="733"/>
      <c r="S2" s="733"/>
      <c r="T2" s="733"/>
      <c r="U2" s="733"/>
      <c r="V2" s="733"/>
      <c r="W2" s="733"/>
      <c r="X2" s="733"/>
      <c r="Y2" s="733"/>
      <c r="Z2" s="733"/>
      <c r="AA2" s="733"/>
      <c r="AB2" s="733"/>
      <c r="AC2" s="733"/>
      <c r="AD2" s="733"/>
      <c r="AE2" s="733"/>
      <c r="AF2" s="733"/>
      <c r="AG2" s="733"/>
      <c r="AH2" s="733"/>
      <c r="AI2" s="733"/>
      <c r="AJ2" s="733"/>
      <c r="AK2" s="733"/>
      <c r="AL2" s="733"/>
      <c r="AM2" s="733"/>
      <c r="AN2" s="733"/>
      <c r="AO2" s="733"/>
      <c r="AP2" s="733"/>
      <c r="AQ2" s="733"/>
      <c r="AR2" s="733"/>
      <c r="AS2" s="733"/>
      <c r="AT2" s="733"/>
      <c r="AU2" s="733"/>
      <c r="AV2" s="733"/>
      <c r="AW2" s="733"/>
      <c r="AX2" s="733"/>
      <c r="AY2" s="733"/>
      <c r="AZ2" s="733"/>
      <c r="BA2" s="733"/>
      <c r="BB2" s="733"/>
      <c r="BC2" s="733"/>
      <c r="BD2" s="733"/>
      <c r="BE2" s="733"/>
      <c r="BF2" s="733"/>
      <c r="BG2" s="733"/>
      <c r="BH2" s="733"/>
      <c r="BI2" s="733"/>
      <c r="BJ2" s="733"/>
      <c r="BK2" s="733"/>
      <c r="BL2" s="733"/>
    </row>
    <row r="3" spans="1:64" s="3" customFormat="1" ht="25.5" customHeight="1" x14ac:dyDescent="0.2">
      <c r="A3" s="724" t="s">
        <v>2</v>
      </c>
      <c r="B3" s="724" t="s">
        <v>3</v>
      </c>
      <c r="C3" s="724" t="s">
        <v>4</v>
      </c>
      <c r="D3" s="734" t="s">
        <v>5</v>
      </c>
      <c r="E3" s="734" t="s">
        <v>6</v>
      </c>
      <c r="F3" s="734" t="s">
        <v>7</v>
      </c>
      <c r="G3" s="728" t="s">
        <v>8</v>
      </c>
      <c r="H3" s="728" t="s">
        <v>9</v>
      </c>
      <c r="I3" s="728" t="s">
        <v>10</v>
      </c>
      <c r="J3" s="728" t="s">
        <v>11</v>
      </c>
      <c r="K3" s="734" t="s">
        <v>12</v>
      </c>
      <c r="L3" s="734" t="s">
        <v>13</v>
      </c>
      <c r="M3" s="728" t="s">
        <v>14</v>
      </c>
      <c r="N3" s="728" t="s">
        <v>15</v>
      </c>
      <c r="O3" s="728" t="s">
        <v>16</v>
      </c>
      <c r="P3" s="728" t="s">
        <v>17</v>
      </c>
      <c r="Q3" s="723">
        <v>44197</v>
      </c>
      <c r="R3" s="724"/>
      <c r="S3" s="724"/>
      <c r="T3" s="724"/>
      <c r="U3" s="723">
        <v>44228</v>
      </c>
      <c r="V3" s="724"/>
      <c r="W3" s="724"/>
      <c r="X3" s="724"/>
      <c r="Y3" s="723">
        <v>44256</v>
      </c>
      <c r="Z3" s="724"/>
      <c r="AA3" s="724"/>
      <c r="AB3" s="724"/>
      <c r="AC3" s="723">
        <v>44287</v>
      </c>
      <c r="AD3" s="724"/>
      <c r="AE3" s="724"/>
      <c r="AF3" s="724"/>
      <c r="AG3" s="723">
        <v>44317</v>
      </c>
      <c r="AH3" s="724"/>
      <c r="AI3" s="724"/>
      <c r="AJ3" s="724"/>
      <c r="AK3" s="723">
        <v>44348</v>
      </c>
      <c r="AL3" s="724"/>
      <c r="AM3" s="724"/>
      <c r="AN3" s="724"/>
      <c r="AO3" s="723">
        <v>44378</v>
      </c>
      <c r="AP3" s="724"/>
      <c r="AQ3" s="724"/>
      <c r="AR3" s="724"/>
      <c r="AS3" s="723">
        <v>44409</v>
      </c>
      <c r="AT3" s="724"/>
      <c r="AU3" s="724"/>
      <c r="AV3" s="724"/>
      <c r="AW3" s="723">
        <v>44440</v>
      </c>
      <c r="AX3" s="724"/>
      <c r="AY3" s="724"/>
      <c r="AZ3" s="724"/>
      <c r="BA3" s="723">
        <v>44470</v>
      </c>
      <c r="BB3" s="724"/>
      <c r="BC3" s="724"/>
      <c r="BD3" s="724"/>
      <c r="BE3" s="723">
        <v>44501</v>
      </c>
      <c r="BF3" s="724"/>
      <c r="BG3" s="724"/>
      <c r="BH3" s="724"/>
      <c r="BI3" s="723">
        <v>44531</v>
      </c>
      <c r="BJ3" s="724"/>
      <c r="BK3" s="724"/>
      <c r="BL3" s="724"/>
    </row>
    <row r="4" spans="1:64" s="10" customFormat="1" ht="38.25" customHeight="1" x14ac:dyDescent="0.2">
      <c r="A4" s="724"/>
      <c r="B4" s="724"/>
      <c r="C4" s="724"/>
      <c r="D4" s="735"/>
      <c r="E4" s="735"/>
      <c r="F4" s="735"/>
      <c r="G4" s="728"/>
      <c r="H4" s="728"/>
      <c r="I4" s="728"/>
      <c r="J4" s="728"/>
      <c r="K4" s="735"/>
      <c r="L4" s="735"/>
      <c r="M4" s="728"/>
      <c r="N4" s="728"/>
      <c r="O4" s="728"/>
      <c r="P4" s="728"/>
      <c r="Q4" s="11" t="s">
        <v>18</v>
      </c>
      <c r="R4" s="12" t="s">
        <v>19</v>
      </c>
      <c r="S4" s="12" t="s">
        <v>20</v>
      </c>
      <c r="T4" s="12" t="s">
        <v>21</v>
      </c>
      <c r="U4" s="11" t="s">
        <v>18</v>
      </c>
      <c r="V4" s="12" t="s">
        <v>19</v>
      </c>
      <c r="W4" s="12" t="s">
        <v>20</v>
      </c>
      <c r="X4" s="12" t="s">
        <v>21</v>
      </c>
      <c r="Y4" s="11" t="s">
        <v>18</v>
      </c>
      <c r="Z4" s="12" t="s">
        <v>19</v>
      </c>
      <c r="AA4" s="12" t="s">
        <v>20</v>
      </c>
      <c r="AB4" s="12" t="s">
        <v>21</v>
      </c>
      <c r="AC4" s="11" t="s">
        <v>18</v>
      </c>
      <c r="AD4" s="12" t="s">
        <v>19</v>
      </c>
      <c r="AE4" s="12" t="s">
        <v>20</v>
      </c>
      <c r="AF4" s="12" t="s">
        <v>21</v>
      </c>
      <c r="AG4" s="11" t="s">
        <v>18</v>
      </c>
      <c r="AH4" s="12" t="s">
        <v>19</v>
      </c>
      <c r="AI4" s="12" t="s">
        <v>20</v>
      </c>
      <c r="AJ4" s="12" t="s">
        <v>21</v>
      </c>
      <c r="AK4" s="11" t="s">
        <v>18</v>
      </c>
      <c r="AL4" s="12" t="s">
        <v>19</v>
      </c>
      <c r="AM4" s="12" t="s">
        <v>20</v>
      </c>
      <c r="AN4" s="12" t="s">
        <v>21</v>
      </c>
      <c r="AO4" s="11" t="s">
        <v>18</v>
      </c>
      <c r="AP4" s="12" t="s">
        <v>19</v>
      </c>
      <c r="AQ4" s="12" t="s">
        <v>20</v>
      </c>
      <c r="AR4" s="12" t="s">
        <v>21</v>
      </c>
      <c r="AS4" s="11" t="s">
        <v>18</v>
      </c>
      <c r="AT4" s="12" t="s">
        <v>19</v>
      </c>
      <c r="AU4" s="12" t="s">
        <v>20</v>
      </c>
      <c r="AV4" s="12" t="s">
        <v>21</v>
      </c>
      <c r="AW4" s="11" t="s">
        <v>18</v>
      </c>
      <c r="AX4" s="12" t="s">
        <v>19</v>
      </c>
      <c r="AY4" s="12" t="s">
        <v>20</v>
      </c>
      <c r="AZ4" s="12" t="s">
        <v>21</v>
      </c>
      <c r="BA4" s="11" t="s">
        <v>18</v>
      </c>
      <c r="BB4" s="12" t="s">
        <v>19</v>
      </c>
      <c r="BC4" s="12" t="s">
        <v>20</v>
      </c>
      <c r="BD4" s="12" t="s">
        <v>21</v>
      </c>
      <c r="BE4" s="11" t="s">
        <v>18</v>
      </c>
      <c r="BF4" s="12" t="s">
        <v>19</v>
      </c>
      <c r="BG4" s="12" t="s">
        <v>20</v>
      </c>
      <c r="BH4" s="12" t="s">
        <v>21</v>
      </c>
      <c r="BI4" s="11" t="s">
        <v>18</v>
      </c>
      <c r="BJ4" s="12" t="s">
        <v>19</v>
      </c>
      <c r="BK4" s="12" t="s">
        <v>20</v>
      </c>
      <c r="BL4" s="12" t="s">
        <v>21</v>
      </c>
    </row>
    <row r="5" spans="1:64" s="10" customFormat="1" x14ac:dyDescent="0.2">
      <c r="A5" s="91" t="s">
        <v>4246</v>
      </c>
      <c r="B5" s="130" t="s">
        <v>4247</v>
      </c>
      <c r="C5" s="130" t="s">
        <v>4248</v>
      </c>
      <c r="D5" s="87">
        <v>50</v>
      </c>
      <c r="E5" s="15" t="s">
        <v>26</v>
      </c>
      <c r="F5" s="15">
        <v>65</v>
      </c>
      <c r="G5" s="14" t="s">
        <v>27</v>
      </c>
      <c r="H5" s="130" t="s">
        <v>28</v>
      </c>
      <c r="I5" s="91" t="s">
        <v>29</v>
      </c>
      <c r="J5" s="60" t="s">
        <v>76</v>
      </c>
      <c r="K5" s="14"/>
      <c r="L5" s="14"/>
      <c r="M5" s="538" t="s">
        <v>4249</v>
      </c>
      <c r="N5" s="539"/>
      <c r="O5" s="11"/>
      <c r="P5" s="540"/>
      <c r="Q5" s="11" t="s">
        <v>4568</v>
      </c>
      <c r="R5" s="11"/>
      <c r="S5" s="11"/>
      <c r="T5" s="11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</row>
    <row r="6" spans="1:64" s="10" customFormat="1" ht="24" x14ac:dyDescent="0.2">
      <c r="A6" s="91" t="s">
        <v>4246</v>
      </c>
      <c r="B6" s="130" t="s">
        <v>4247</v>
      </c>
      <c r="C6" s="130" t="s">
        <v>4250</v>
      </c>
      <c r="D6" s="87">
        <v>50</v>
      </c>
      <c r="E6" s="15" t="s">
        <v>26</v>
      </c>
      <c r="F6" s="15">
        <v>65</v>
      </c>
      <c r="G6" s="14" t="s">
        <v>27</v>
      </c>
      <c r="H6" s="130" t="s">
        <v>28</v>
      </c>
      <c r="I6" s="91" t="s">
        <v>29</v>
      </c>
      <c r="J6" s="60" t="s">
        <v>76</v>
      </c>
      <c r="K6" s="14"/>
      <c r="L6" s="14"/>
      <c r="M6" s="538" t="s">
        <v>4249</v>
      </c>
      <c r="N6" s="539"/>
      <c r="O6" s="11"/>
      <c r="P6" s="540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</row>
    <row r="7" spans="1:64" s="10" customFormat="1" ht="24" x14ac:dyDescent="0.2">
      <c r="A7" s="91" t="s">
        <v>4246</v>
      </c>
      <c r="B7" s="130" t="s">
        <v>4247</v>
      </c>
      <c r="C7" s="130" t="s">
        <v>4251</v>
      </c>
      <c r="D7" s="87">
        <v>50</v>
      </c>
      <c r="E7" s="15" t="s">
        <v>26</v>
      </c>
      <c r="F7" s="15">
        <v>65</v>
      </c>
      <c r="G7" s="14" t="s">
        <v>27</v>
      </c>
      <c r="H7" s="130" t="s">
        <v>28</v>
      </c>
      <c r="I7" s="91" t="s">
        <v>29</v>
      </c>
      <c r="J7" s="60" t="s">
        <v>76</v>
      </c>
      <c r="K7" s="14"/>
      <c r="L7" s="14"/>
      <c r="M7" s="538" t="s">
        <v>4249</v>
      </c>
      <c r="N7" s="539"/>
      <c r="O7" s="11"/>
      <c r="P7" s="540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</row>
    <row r="8" spans="1:64" s="10" customFormat="1" x14ac:dyDescent="0.2">
      <c r="A8" s="91" t="s">
        <v>4246</v>
      </c>
      <c r="B8" s="130" t="s">
        <v>4247</v>
      </c>
      <c r="C8" s="130" t="s">
        <v>4252</v>
      </c>
      <c r="D8" s="87">
        <v>45</v>
      </c>
      <c r="E8" s="15" t="s">
        <v>26</v>
      </c>
      <c r="F8" s="15">
        <v>58.5</v>
      </c>
      <c r="G8" s="14" t="s">
        <v>27</v>
      </c>
      <c r="H8" s="130" t="s">
        <v>28</v>
      </c>
      <c r="I8" s="91" t="s">
        <v>29</v>
      </c>
      <c r="J8" s="60" t="s">
        <v>76</v>
      </c>
      <c r="K8" s="14"/>
      <c r="L8" s="14"/>
      <c r="M8" s="538" t="s">
        <v>4249</v>
      </c>
      <c r="N8" s="539"/>
      <c r="O8" s="11"/>
      <c r="P8" s="540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</row>
    <row r="9" spans="1:64" s="10" customFormat="1" x14ac:dyDescent="0.2">
      <c r="A9" s="91" t="s">
        <v>4246</v>
      </c>
      <c r="B9" s="130" t="s">
        <v>4247</v>
      </c>
      <c r="C9" s="130" t="s">
        <v>4253</v>
      </c>
      <c r="D9" s="87">
        <v>230</v>
      </c>
      <c r="E9" s="15" t="s">
        <v>26</v>
      </c>
      <c r="F9" s="15">
        <v>299</v>
      </c>
      <c r="G9" s="14" t="s">
        <v>27</v>
      </c>
      <c r="H9" s="130" t="s">
        <v>28</v>
      </c>
      <c r="I9" s="91" t="s">
        <v>29</v>
      </c>
      <c r="J9" s="60" t="s">
        <v>76</v>
      </c>
      <c r="K9" s="14"/>
      <c r="L9" s="14"/>
      <c r="M9" s="538" t="s">
        <v>4249</v>
      </c>
      <c r="N9" s="539"/>
      <c r="O9" s="11"/>
      <c r="P9" s="540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</row>
    <row r="10" spans="1:64" s="10" customFormat="1" x14ac:dyDescent="0.2">
      <c r="A10" s="91" t="s">
        <v>4246</v>
      </c>
      <c r="B10" s="130" t="s">
        <v>4247</v>
      </c>
      <c r="C10" s="130" t="s">
        <v>4254</v>
      </c>
      <c r="D10" s="87">
        <v>50</v>
      </c>
      <c r="E10" s="15" t="s">
        <v>26</v>
      </c>
      <c r="F10" s="15">
        <v>65</v>
      </c>
      <c r="G10" s="14" t="s">
        <v>27</v>
      </c>
      <c r="H10" s="130" t="s">
        <v>28</v>
      </c>
      <c r="I10" s="91" t="s">
        <v>29</v>
      </c>
      <c r="J10" s="60" t="s">
        <v>76</v>
      </c>
      <c r="K10" s="14"/>
      <c r="L10" s="14"/>
      <c r="M10" s="538" t="s">
        <v>4249</v>
      </c>
      <c r="N10" s="539"/>
      <c r="O10" s="11"/>
      <c r="P10" s="540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</row>
    <row r="11" spans="1:64" s="10" customFormat="1" x14ac:dyDescent="0.2">
      <c r="A11" s="91" t="s">
        <v>4246</v>
      </c>
      <c r="B11" s="130" t="s">
        <v>4247</v>
      </c>
      <c r="C11" s="130" t="s">
        <v>4255</v>
      </c>
      <c r="D11" s="87">
        <v>50</v>
      </c>
      <c r="E11" s="15" t="s">
        <v>26</v>
      </c>
      <c r="F11" s="15">
        <v>65</v>
      </c>
      <c r="G11" s="14" t="s">
        <v>27</v>
      </c>
      <c r="H11" s="130" t="s">
        <v>28</v>
      </c>
      <c r="I11" s="91" t="s">
        <v>29</v>
      </c>
      <c r="J11" s="60" t="s">
        <v>76</v>
      </c>
      <c r="K11" s="14"/>
      <c r="L11" s="14"/>
      <c r="M11" s="538" t="s">
        <v>4249</v>
      </c>
      <c r="N11" s="539"/>
      <c r="O11" s="11"/>
      <c r="P11" s="540"/>
      <c r="Q11" s="542"/>
      <c r="R11" s="542"/>
      <c r="S11" s="542"/>
      <c r="T11" s="542"/>
      <c r="U11" s="542"/>
      <c r="V11" s="542"/>
      <c r="W11" s="542"/>
      <c r="X11" s="542"/>
      <c r="Y11" s="542"/>
      <c r="Z11" s="542"/>
      <c r="AA11" s="542"/>
      <c r="AB11" s="542"/>
    </row>
    <row r="12" spans="1:64" x14ac:dyDescent="0.2">
      <c r="A12" s="91" t="s">
        <v>4246</v>
      </c>
      <c r="B12" s="130" t="s">
        <v>4247</v>
      </c>
      <c r="C12" s="130" t="s">
        <v>4256</v>
      </c>
      <c r="D12" s="87">
        <v>50</v>
      </c>
      <c r="E12" s="15" t="s">
        <v>26</v>
      </c>
      <c r="F12" s="15">
        <v>65</v>
      </c>
      <c r="G12" s="14" t="s">
        <v>27</v>
      </c>
      <c r="H12" s="130" t="s">
        <v>28</v>
      </c>
      <c r="I12" s="91" t="s">
        <v>29</v>
      </c>
      <c r="J12" s="60" t="s">
        <v>76</v>
      </c>
      <c r="K12" s="14"/>
      <c r="L12" s="14"/>
      <c r="M12" s="538" t="s">
        <v>4249</v>
      </c>
      <c r="N12" s="539"/>
      <c r="O12" s="11"/>
      <c r="P12" s="540"/>
    </row>
    <row r="13" spans="1:64" x14ac:dyDescent="0.2">
      <c r="A13" s="91" t="s">
        <v>4246</v>
      </c>
      <c r="B13" s="130" t="s">
        <v>4247</v>
      </c>
      <c r="C13" s="130" t="s">
        <v>4257</v>
      </c>
      <c r="D13" s="87">
        <v>50</v>
      </c>
      <c r="E13" s="15" t="s">
        <v>26</v>
      </c>
      <c r="F13" s="15">
        <v>65</v>
      </c>
      <c r="G13" s="14" t="s">
        <v>27</v>
      </c>
      <c r="H13" s="130" t="s">
        <v>28</v>
      </c>
      <c r="I13" s="91" t="s">
        <v>29</v>
      </c>
      <c r="J13" s="60" t="s">
        <v>76</v>
      </c>
      <c r="K13" s="14"/>
      <c r="L13" s="14"/>
      <c r="M13" s="538" t="s">
        <v>4249</v>
      </c>
      <c r="N13" s="539"/>
      <c r="O13" s="11"/>
      <c r="P13" s="540"/>
    </row>
    <row r="14" spans="1:64" x14ac:dyDescent="0.2">
      <c r="A14" s="91" t="s">
        <v>4246</v>
      </c>
      <c r="B14" s="130" t="s">
        <v>4247</v>
      </c>
      <c r="C14" s="130" t="s">
        <v>4258</v>
      </c>
      <c r="D14" s="87">
        <v>50</v>
      </c>
      <c r="E14" s="15" t="s">
        <v>26</v>
      </c>
      <c r="F14" s="15">
        <v>65</v>
      </c>
      <c r="G14" s="14" t="s">
        <v>27</v>
      </c>
      <c r="H14" s="130" t="s">
        <v>28</v>
      </c>
      <c r="I14" s="91" t="s">
        <v>29</v>
      </c>
      <c r="J14" s="60" t="s">
        <v>76</v>
      </c>
      <c r="K14" s="14"/>
      <c r="L14" s="14"/>
      <c r="M14" s="538" t="s">
        <v>4249</v>
      </c>
      <c r="N14" s="539"/>
      <c r="O14" s="11"/>
      <c r="P14" s="540"/>
    </row>
    <row r="15" spans="1:64" x14ac:dyDescent="0.2">
      <c r="A15" s="91" t="s">
        <v>4246</v>
      </c>
      <c r="B15" s="130" t="s">
        <v>4247</v>
      </c>
      <c r="C15" s="130" t="s">
        <v>4259</v>
      </c>
      <c r="D15" s="87">
        <v>50</v>
      </c>
      <c r="E15" s="16" t="s">
        <v>26</v>
      </c>
      <c r="F15" s="15">
        <v>65</v>
      </c>
      <c r="G15" s="14" t="s">
        <v>27</v>
      </c>
      <c r="H15" s="130" t="s">
        <v>28</v>
      </c>
      <c r="I15" s="91" t="s">
        <v>29</v>
      </c>
      <c r="J15" s="73" t="s">
        <v>76</v>
      </c>
      <c r="K15" s="17"/>
      <c r="L15" s="17"/>
      <c r="M15" s="538" t="s">
        <v>4249</v>
      </c>
      <c r="N15" s="476"/>
      <c r="O15" s="472"/>
      <c r="P15" s="541"/>
    </row>
    <row r="16" spans="1:64" x14ac:dyDescent="0.2">
      <c r="A16" s="91" t="s">
        <v>4246</v>
      </c>
      <c r="B16" s="130" t="s">
        <v>4247</v>
      </c>
      <c r="C16" s="130" t="s">
        <v>4260</v>
      </c>
      <c r="D16" s="87">
        <v>50</v>
      </c>
      <c r="E16" s="16" t="s">
        <v>26</v>
      </c>
      <c r="F16" s="15">
        <v>65</v>
      </c>
      <c r="G16" s="14" t="s">
        <v>27</v>
      </c>
      <c r="H16" s="130" t="s">
        <v>28</v>
      </c>
      <c r="I16" s="91" t="s">
        <v>29</v>
      </c>
      <c r="J16" s="73" t="s">
        <v>76</v>
      </c>
      <c r="K16" s="17"/>
      <c r="L16" s="17"/>
      <c r="M16" s="538" t="s">
        <v>4249</v>
      </c>
      <c r="N16" s="476"/>
      <c r="O16" s="472"/>
      <c r="P16" s="541"/>
    </row>
    <row r="17" spans="1:16" x14ac:dyDescent="0.2">
      <c r="A17" s="91" t="s">
        <v>4246</v>
      </c>
      <c r="B17" s="130" t="s">
        <v>4247</v>
      </c>
      <c r="C17" s="130" t="s">
        <v>4261</v>
      </c>
      <c r="D17" s="87">
        <v>50</v>
      </c>
      <c r="E17" s="16" t="s">
        <v>26</v>
      </c>
      <c r="F17" s="15">
        <v>65</v>
      </c>
      <c r="G17" s="14" t="s">
        <v>27</v>
      </c>
      <c r="H17" s="130" t="s">
        <v>28</v>
      </c>
      <c r="I17" s="91" t="s">
        <v>29</v>
      </c>
      <c r="J17" s="73" t="s">
        <v>76</v>
      </c>
      <c r="K17" s="17"/>
      <c r="L17" s="17"/>
      <c r="M17" s="538" t="s">
        <v>4249</v>
      </c>
      <c r="N17" s="476"/>
      <c r="O17" s="472"/>
      <c r="P17" s="541"/>
    </row>
    <row r="18" spans="1:16" ht="24" x14ac:dyDescent="0.2">
      <c r="A18" s="91" t="s">
        <v>4246</v>
      </c>
      <c r="B18" s="130" t="s">
        <v>4262</v>
      </c>
      <c r="C18" s="130" t="s">
        <v>4263</v>
      </c>
      <c r="D18" s="113">
        <v>250</v>
      </c>
      <c r="E18" s="15" t="s">
        <v>189</v>
      </c>
      <c r="F18" s="15">
        <v>325</v>
      </c>
      <c r="G18" s="14" t="s">
        <v>27</v>
      </c>
      <c r="H18" s="130" t="s">
        <v>28</v>
      </c>
      <c r="I18" s="91" t="s">
        <v>29</v>
      </c>
      <c r="J18" s="60" t="s">
        <v>28</v>
      </c>
      <c r="K18" s="14" t="s">
        <v>267</v>
      </c>
      <c r="L18" s="14" t="s">
        <v>4264</v>
      </c>
      <c r="M18" s="538" t="s">
        <v>32</v>
      </c>
      <c r="N18" s="539" t="s">
        <v>368</v>
      </c>
      <c r="O18" s="11">
        <v>24</v>
      </c>
      <c r="P18" s="15" t="s">
        <v>28</v>
      </c>
    </row>
    <row r="19" spans="1:16" ht="24" x14ac:dyDescent="0.2">
      <c r="A19" s="91" t="s">
        <v>4246</v>
      </c>
      <c r="B19" s="130" t="s">
        <v>4262</v>
      </c>
      <c r="C19" s="130" t="s">
        <v>4265</v>
      </c>
      <c r="D19" s="113">
        <v>250</v>
      </c>
      <c r="E19" s="15" t="s">
        <v>189</v>
      </c>
      <c r="F19" s="15">
        <v>325</v>
      </c>
      <c r="G19" s="14" t="s">
        <v>27</v>
      </c>
      <c r="H19" s="130" t="s">
        <v>28</v>
      </c>
      <c r="I19" s="91" t="s">
        <v>29</v>
      </c>
      <c r="J19" s="60" t="s">
        <v>28</v>
      </c>
      <c r="K19" s="14" t="s">
        <v>267</v>
      </c>
      <c r="L19" s="14" t="s">
        <v>4264</v>
      </c>
      <c r="M19" s="538" t="s">
        <v>32</v>
      </c>
      <c r="N19" s="539" t="s">
        <v>368</v>
      </c>
      <c r="O19" s="11">
        <v>24</v>
      </c>
      <c r="P19" s="15" t="s">
        <v>28</v>
      </c>
    </row>
    <row r="20" spans="1:16" x14ac:dyDescent="0.2">
      <c r="A20" s="91" t="s">
        <v>4246</v>
      </c>
      <c r="B20" s="130" t="s">
        <v>4262</v>
      </c>
      <c r="C20" s="130" t="s">
        <v>4266</v>
      </c>
      <c r="D20" s="113">
        <v>250</v>
      </c>
      <c r="E20" s="15" t="s">
        <v>26</v>
      </c>
      <c r="F20" s="15">
        <v>325</v>
      </c>
      <c r="G20" s="14" t="s">
        <v>27</v>
      </c>
      <c r="H20" s="130" t="s">
        <v>28</v>
      </c>
      <c r="I20" s="91" t="s">
        <v>29</v>
      </c>
      <c r="J20" s="60" t="s">
        <v>76</v>
      </c>
      <c r="K20" s="14"/>
      <c r="L20" s="14"/>
      <c r="M20" s="538" t="s">
        <v>4249</v>
      </c>
      <c r="N20" s="539"/>
      <c r="O20" s="11"/>
      <c r="P20" s="15"/>
    </row>
    <row r="21" spans="1:16" x14ac:dyDescent="0.2">
      <c r="A21" s="91" t="s">
        <v>4246</v>
      </c>
      <c r="B21" s="130" t="s">
        <v>4267</v>
      </c>
      <c r="C21" s="130" t="s">
        <v>4268</v>
      </c>
      <c r="D21" s="113">
        <v>50</v>
      </c>
      <c r="E21" s="15" t="s">
        <v>26</v>
      </c>
      <c r="F21" s="15">
        <v>65</v>
      </c>
      <c r="G21" s="14" t="s">
        <v>27</v>
      </c>
      <c r="H21" s="130" t="s">
        <v>28</v>
      </c>
      <c r="I21" s="91" t="s">
        <v>29</v>
      </c>
      <c r="J21" s="60" t="s">
        <v>76</v>
      </c>
      <c r="K21" s="14"/>
      <c r="L21" s="14"/>
      <c r="M21" s="538" t="s">
        <v>4249</v>
      </c>
      <c r="N21" s="539"/>
      <c r="O21" s="11"/>
      <c r="P21" s="15"/>
    </row>
    <row r="22" spans="1:16" x14ac:dyDescent="0.2">
      <c r="A22" s="91" t="s">
        <v>4246</v>
      </c>
      <c r="B22" s="130" t="s">
        <v>4267</v>
      </c>
      <c r="C22" s="130" t="s">
        <v>4269</v>
      </c>
      <c r="D22" s="113">
        <v>50</v>
      </c>
      <c r="E22" s="15" t="s">
        <v>26</v>
      </c>
      <c r="F22" s="15">
        <v>65</v>
      </c>
      <c r="G22" s="14" t="s">
        <v>27</v>
      </c>
      <c r="H22" s="130" t="s">
        <v>28</v>
      </c>
      <c r="I22" s="91" t="s">
        <v>29</v>
      </c>
      <c r="J22" s="60" t="s">
        <v>76</v>
      </c>
      <c r="K22" s="14"/>
      <c r="L22" s="14"/>
      <c r="M22" s="538" t="s">
        <v>4249</v>
      </c>
      <c r="N22" s="539"/>
      <c r="O22" s="11"/>
      <c r="P22" s="15"/>
    </row>
    <row r="23" spans="1:16" x14ac:dyDescent="0.2">
      <c r="A23" s="91" t="s">
        <v>4246</v>
      </c>
      <c r="B23" s="130" t="s">
        <v>4267</v>
      </c>
      <c r="C23" s="130" t="s">
        <v>4270</v>
      </c>
      <c r="D23" s="113">
        <v>50</v>
      </c>
      <c r="E23" s="15" t="s">
        <v>26</v>
      </c>
      <c r="F23" s="15">
        <v>65</v>
      </c>
      <c r="G23" s="14" t="s">
        <v>27</v>
      </c>
      <c r="H23" s="130" t="s">
        <v>28</v>
      </c>
      <c r="I23" s="91" t="s">
        <v>29</v>
      </c>
      <c r="J23" s="60" t="s">
        <v>28</v>
      </c>
      <c r="K23" s="14" t="s">
        <v>267</v>
      </c>
      <c r="L23" s="14" t="s">
        <v>4264</v>
      </c>
      <c r="M23" s="538" t="s">
        <v>32</v>
      </c>
      <c r="N23" s="539" t="s">
        <v>52</v>
      </c>
      <c r="O23" s="11"/>
      <c r="P23" s="15" t="s">
        <v>28</v>
      </c>
    </row>
    <row r="24" spans="1:16" x14ac:dyDescent="0.2">
      <c r="A24" s="91" t="s">
        <v>4246</v>
      </c>
      <c r="B24" s="130" t="s">
        <v>4267</v>
      </c>
      <c r="C24" s="130" t="s">
        <v>4271</v>
      </c>
      <c r="D24" s="113">
        <v>50</v>
      </c>
      <c r="E24" s="15" t="s">
        <v>26</v>
      </c>
      <c r="F24" s="15">
        <v>65</v>
      </c>
      <c r="G24" s="14" t="s">
        <v>27</v>
      </c>
      <c r="H24" s="130" t="s">
        <v>28</v>
      </c>
      <c r="I24" s="91" t="s">
        <v>29</v>
      </c>
      <c r="J24" s="60" t="s">
        <v>28</v>
      </c>
      <c r="K24" s="14" t="s">
        <v>267</v>
      </c>
      <c r="L24" s="14"/>
      <c r="M24" s="538" t="s">
        <v>32</v>
      </c>
      <c r="N24" s="539" t="s">
        <v>52</v>
      </c>
      <c r="O24" s="11"/>
      <c r="P24" s="15" t="s">
        <v>28</v>
      </c>
    </row>
    <row r="25" spans="1:16" x14ac:dyDescent="0.2">
      <c r="A25" s="91" t="s">
        <v>4246</v>
      </c>
      <c r="B25" s="130" t="s">
        <v>4267</v>
      </c>
      <c r="C25" s="130" t="s">
        <v>4272</v>
      </c>
      <c r="D25" s="113">
        <v>50</v>
      </c>
      <c r="E25" s="15" t="s">
        <v>26</v>
      </c>
      <c r="F25" s="15">
        <v>65</v>
      </c>
      <c r="G25" s="14" t="s">
        <v>27</v>
      </c>
      <c r="H25" s="130" t="s">
        <v>28</v>
      </c>
      <c r="I25" s="91" t="s">
        <v>29</v>
      </c>
      <c r="J25" s="60" t="s">
        <v>76</v>
      </c>
      <c r="K25" s="14"/>
      <c r="L25" s="14"/>
      <c r="M25" s="538" t="s">
        <v>4249</v>
      </c>
      <c r="N25" s="539"/>
      <c r="O25" s="11"/>
      <c r="P25" s="15"/>
    </row>
    <row r="26" spans="1:16" x14ac:dyDescent="0.2">
      <c r="A26" s="91" t="s">
        <v>4246</v>
      </c>
      <c r="B26" s="130" t="s">
        <v>4267</v>
      </c>
      <c r="C26" s="130" t="s">
        <v>4273</v>
      </c>
      <c r="D26" s="113">
        <v>50</v>
      </c>
      <c r="E26" s="15" t="s">
        <v>26</v>
      </c>
      <c r="F26" s="15">
        <v>65</v>
      </c>
      <c r="G26" s="14" t="s">
        <v>27</v>
      </c>
      <c r="H26" s="130" t="s">
        <v>28</v>
      </c>
      <c r="I26" s="91" t="s">
        <v>29</v>
      </c>
      <c r="J26" s="60" t="s">
        <v>76</v>
      </c>
      <c r="K26" s="14"/>
      <c r="L26" s="14"/>
      <c r="M26" s="538" t="s">
        <v>4249</v>
      </c>
      <c r="N26" s="539"/>
      <c r="O26" s="11"/>
      <c r="P26" s="15"/>
    </row>
    <row r="27" spans="1:16" x14ac:dyDescent="0.2">
      <c r="A27" s="91" t="s">
        <v>4246</v>
      </c>
      <c r="B27" s="130" t="s">
        <v>4267</v>
      </c>
      <c r="C27" s="130" t="s">
        <v>4274</v>
      </c>
      <c r="D27" s="113">
        <v>50</v>
      </c>
      <c r="E27" s="15" t="s">
        <v>26</v>
      </c>
      <c r="F27" s="15">
        <v>65</v>
      </c>
      <c r="G27" s="14" t="s">
        <v>27</v>
      </c>
      <c r="H27" s="130" t="s">
        <v>28</v>
      </c>
      <c r="I27" s="91" t="s">
        <v>29</v>
      </c>
      <c r="J27" s="60" t="s">
        <v>76</v>
      </c>
      <c r="K27" s="14"/>
      <c r="L27" s="14"/>
      <c r="M27" s="538" t="s">
        <v>4249</v>
      </c>
      <c r="N27" s="539"/>
      <c r="O27" s="11"/>
      <c r="P27" s="15"/>
    </row>
    <row r="28" spans="1:16" x14ac:dyDescent="0.2">
      <c r="A28" s="91" t="s">
        <v>4246</v>
      </c>
      <c r="B28" s="130" t="s">
        <v>4267</v>
      </c>
      <c r="C28" s="130" t="s">
        <v>4275</v>
      </c>
      <c r="D28" s="113">
        <v>50</v>
      </c>
      <c r="E28" s="15" t="s">
        <v>26</v>
      </c>
      <c r="F28" s="15">
        <v>65</v>
      </c>
      <c r="G28" s="14" t="s">
        <v>27</v>
      </c>
      <c r="H28" s="130" t="s">
        <v>28</v>
      </c>
      <c r="I28" s="91" t="s">
        <v>29</v>
      </c>
      <c r="J28" s="60" t="s">
        <v>28</v>
      </c>
      <c r="K28" s="14" t="s">
        <v>267</v>
      </c>
      <c r="L28" s="14"/>
      <c r="M28" s="538" t="s">
        <v>32</v>
      </c>
      <c r="N28" s="539" t="s">
        <v>52</v>
      </c>
      <c r="O28" s="11"/>
      <c r="P28" s="15" t="s">
        <v>28</v>
      </c>
    </row>
    <row r="29" spans="1:16" x14ac:dyDescent="0.2">
      <c r="A29" s="91" t="s">
        <v>4246</v>
      </c>
      <c r="B29" s="130" t="s">
        <v>4267</v>
      </c>
      <c r="C29" s="130" t="s">
        <v>4276</v>
      </c>
      <c r="D29" s="113">
        <v>50</v>
      </c>
      <c r="E29" s="15" t="s">
        <v>26</v>
      </c>
      <c r="F29" s="15">
        <v>65</v>
      </c>
      <c r="G29" s="14" t="s">
        <v>27</v>
      </c>
      <c r="H29" s="130" t="s">
        <v>28</v>
      </c>
      <c r="I29" s="91" t="s">
        <v>29</v>
      </c>
      <c r="J29" s="60" t="s">
        <v>76</v>
      </c>
      <c r="K29" s="14"/>
      <c r="L29" s="14"/>
      <c r="M29" s="538" t="s">
        <v>4249</v>
      </c>
      <c r="N29" s="539"/>
      <c r="O29" s="11"/>
      <c r="P29" s="15"/>
    </row>
    <row r="30" spans="1:16" x14ac:dyDescent="0.2">
      <c r="A30" s="91" t="s">
        <v>4246</v>
      </c>
      <c r="B30" s="130" t="s">
        <v>4267</v>
      </c>
      <c r="C30" s="130" t="s">
        <v>4277</v>
      </c>
      <c r="D30" s="113">
        <v>50</v>
      </c>
      <c r="E30" s="15" t="s">
        <v>26</v>
      </c>
      <c r="F30" s="15">
        <v>65</v>
      </c>
      <c r="G30" s="14" t="s">
        <v>27</v>
      </c>
      <c r="H30" s="130" t="s">
        <v>28</v>
      </c>
      <c r="I30" s="91" t="s">
        <v>29</v>
      </c>
      <c r="J30" s="60" t="s">
        <v>76</v>
      </c>
      <c r="K30" s="14"/>
      <c r="L30" s="14"/>
      <c r="M30" s="538" t="s">
        <v>4249</v>
      </c>
      <c r="N30" s="539"/>
      <c r="O30" s="11"/>
      <c r="P30" s="15"/>
    </row>
    <row r="31" spans="1:16" x14ac:dyDescent="0.2">
      <c r="A31" s="91" t="s">
        <v>4246</v>
      </c>
      <c r="B31" s="130" t="s">
        <v>4267</v>
      </c>
      <c r="C31" s="130" t="s">
        <v>4278</v>
      </c>
      <c r="D31" s="113">
        <v>50</v>
      </c>
      <c r="E31" s="15" t="s">
        <v>26</v>
      </c>
      <c r="F31" s="15">
        <v>65</v>
      </c>
      <c r="G31" s="14" t="s">
        <v>27</v>
      </c>
      <c r="H31" s="130" t="s">
        <v>28</v>
      </c>
      <c r="I31" s="91" t="s">
        <v>29</v>
      </c>
      <c r="J31" s="60" t="s">
        <v>76</v>
      </c>
      <c r="K31" s="14"/>
      <c r="L31" s="14"/>
      <c r="M31" s="538" t="s">
        <v>4249</v>
      </c>
      <c r="N31" s="539"/>
      <c r="O31" s="11"/>
      <c r="P31" s="15"/>
    </row>
    <row r="32" spans="1:16" x14ac:dyDescent="0.2">
      <c r="A32" s="91" t="s">
        <v>4246</v>
      </c>
      <c r="B32" s="130" t="s">
        <v>4267</v>
      </c>
      <c r="C32" s="130" t="s">
        <v>4279</v>
      </c>
      <c r="D32" s="113">
        <v>250</v>
      </c>
      <c r="E32" s="15" t="s">
        <v>26</v>
      </c>
      <c r="F32" s="15">
        <v>325</v>
      </c>
      <c r="G32" s="14" t="s">
        <v>27</v>
      </c>
      <c r="H32" s="130" t="s">
        <v>28</v>
      </c>
      <c r="I32" s="91" t="s">
        <v>29</v>
      </c>
      <c r="J32" s="60" t="s">
        <v>28</v>
      </c>
      <c r="K32" s="14" t="s">
        <v>267</v>
      </c>
      <c r="L32" s="14" t="s">
        <v>4280</v>
      </c>
      <c r="M32" s="538" t="s">
        <v>32</v>
      </c>
      <c r="N32" s="539" t="s">
        <v>52</v>
      </c>
      <c r="O32" s="11"/>
      <c r="P32" s="15" t="s">
        <v>28</v>
      </c>
    </row>
    <row r="33" spans="1:16" x14ac:dyDescent="0.2">
      <c r="A33" s="91" t="s">
        <v>4246</v>
      </c>
      <c r="B33" s="130" t="s">
        <v>4267</v>
      </c>
      <c r="C33" s="130" t="s">
        <v>4281</v>
      </c>
      <c r="D33" s="113">
        <v>250</v>
      </c>
      <c r="E33" s="15" t="s">
        <v>26</v>
      </c>
      <c r="F33" s="15">
        <v>325</v>
      </c>
      <c r="G33" s="14" t="s">
        <v>27</v>
      </c>
      <c r="H33" s="130" t="s">
        <v>28</v>
      </c>
      <c r="I33" s="91" t="s">
        <v>29</v>
      </c>
      <c r="J33" s="60" t="s">
        <v>28</v>
      </c>
      <c r="K33" s="14" t="s">
        <v>267</v>
      </c>
      <c r="L33" s="14" t="s">
        <v>4280</v>
      </c>
      <c r="M33" s="538" t="s">
        <v>32</v>
      </c>
      <c r="N33" s="539" t="s">
        <v>52</v>
      </c>
      <c r="O33" s="11"/>
      <c r="P33" s="15" t="s">
        <v>28</v>
      </c>
    </row>
    <row r="34" spans="1:16" x14ac:dyDescent="0.2">
      <c r="A34" s="91" t="s">
        <v>4246</v>
      </c>
      <c r="B34" s="130" t="s">
        <v>4267</v>
      </c>
      <c r="C34" s="130" t="s">
        <v>4282</v>
      </c>
      <c r="D34" s="113">
        <v>250</v>
      </c>
      <c r="E34" s="15" t="s">
        <v>26</v>
      </c>
      <c r="F34" s="15">
        <v>325</v>
      </c>
      <c r="G34" s="14" t="s">
        <v>27</v>
      </c>
      <c r="H34" s="130" t="s">
        <v>28</v>
      </c>
      <c r="I34" s="91" t="s">
        <v>29</v>
      </c>
      <c r="J34" s="60" t="s">
        <v>28</v>
      </c>
      <c r="K34" s="14" t="s">
        <v>267</v>
      </c>
      <c r="L34" s="14" t="s">
        <v>4280</v>
      </c>
      <c r="M34" s="538" t="s">
        <v>32</v>
      </c>
      <c r="N34" s="539" t="s">
        <v>52</v>
      </c>
      <c r="O34" s="11"/>
      <c r="P34" s="15" t="s">
        <v>28</v>
      </c>
    </row>
    <row r="35" spans="1:16" x14ac:dyDescent="0.2">
      <c r="A35" s="91" t="s">
        <v>4246</v>
      </c>
      <c r="B35" s="130" t="s">
        <v>4267</v>
      </c>
      <c r="C35" s="130" t="s">
        <v>4283</v>
      </c>
      <c r="D35" s="113">
        <v>250</v>
      </c>
      <c r="E35" s="15" t="s">
        <v>26</v>
      </c>
      <c r="F35" s="15">
        <v>325</v>
      </c>
      <c r="G35" s="14" t="s">
        <v>27</v>
      </c>
      <c r="H35" s="130" t="s">
        <v>28</v>
      </c>
      <c r="I35" s="91" t="s">
        <v>29</v>
      </c>
      <c r="J35" s="60" t="s">
        <v>28</v>
      </c>
      <c r="K35" s="14" t="s">
        <v>267</v>
      </c>
      <c r="L35" s="14" t="s">
        <v>4284</v>
      </c>
      <c r="M35" s="538" t="s">
        <v>32</v>
      </c>
      <c r="N35" s="539" t="s">
        <v>52</v>
      </c>
      <c r="O35" s="11"/>
      <c r="P35" s="15" t="s">
        <v>28</v>
      </c>
    </row>
    <row r="36" spans="1:16" x14ac:dyDescent="0.2">
      <c r="A36" s="91" t="s">
        <v>4246</v>
      </c>
      <c r="B36" s="130" t="s">
        <v>4267</v>
      </c>
      <c r="C36" s="130" t="s">
        <v>4285</v>
      </c>
      <c r="D36" s="113">
        <v>250</v>
      </c>
      <c r="E36" s="15" t="s">
        <v>26</v>
      </c>
      <c r="F36" s="15">
        <v>325</v>
      </c>
      <c r="G36" s="14" t="s">
        <v>27</v>
      </c>
      <c r="H36" s="130" t="s">
        <v>28</v>
      </c>
      <c r="I36" s="91" t="s">
        <v>29</v>
      </c>
      <c r="J36" s="60" t="s">
        <v>28</v>
      </c>
      <c r="K36" s="14" t="s">
        <v>267</v>
      </c>
      <c r="L36" s="14" t="s">
        <v>4280</v>
      </c>
      <c r="M36" s="538" t="s">
        <v>32</v>
      </c>
      <c r="N36" s="539" t="s">
        <v>52</v>
      </c>
      <c r="O36" s="11"/>
      <c r="P36" s="15" t="s">
        <v>28</v>
      </c>
    </row>
    <row r="37" spans="1:16" x14ac:dyDescent="0.2">
      <c r="A37" s="91" t="s">
        <v>4246</v>
      </c>
      <c r="B37" s="130" t="s">
        <v>4267</v>
      </c>
      <c r="C37" s="130" t="s">
        <v>4286</v>
      </c>
      <c r="D37" s="113">
        <v>50</v>
      </c>
      <c r="E37" s="15" t="s">
        <v>26</v>
      </c>
      <c r="F37" s="15">
        <v>65</v>
      </c>
      <c r="G37" s="14" t="s">
        <v>27</v>
      </c>
      <c r="H37" s="130" t="s">
        <v>28</v>
      </c>
      <c r="I37" s="91" t="s">
        <v>29</v>
      </c>
      <c r="J37" s="60" t="s">
        <v>76</v>
      </c>
      <c r="K37" s="14"/>
      <c r="L37" s="14"/>
      <c r="M37" s="538" t="s">
        <v>4249</v>
      </c>
      <c r="N37" s="539"/>
      <c r="O37" s="11"/>
      <c r="P37" s="15"/>
    </row>
    <row r="38" spans="1:16" x14ac:dyDescent="0.2">
      <c r="A38" s="91" t="s">
        <v>4246</v>
      </c>
      <c r="B38" s="130" t="s">
        <v>4267</v>
      </c>
      <c r="C38" s="130" t="s">
        <v>4287</v>
      </c>
      <c r="D38" s="113">
        <v>50</v>
      </c>
      <c r="E38" s="15" t="s">
        <v>26</v>
      </c>
      <c r="F38" s="15">
        <v>65</v>
      </c>
      <c r="G38" s="14" t="s">
        <v>27</v>
      </c>
      <c r="H38" s="130" t="s">
        <v>28</v>
      </c>
      <c r="I38" s="91" t="s">
        <v>29</v>
      </c>
      <c r="J38" s="60" t="s">
        <v>28</v>
      </c>
      <c r="K38" s="14" t="s">
        <v>267</v>
      </c>
      <c r="L38" s="14"/>
      <c r="M38" s="538" t="s">
        <v>32</v>
      </c>
      <c r="N38" s="539" t="s">
        <v>52</v>
      </c>
      <c r="O38" s="11"/>
      <c r="P38" s="15" t="s">
        <v>28</v>
      </c>
    </row>
    <row r="39" spans="1:16" x14ac:dyDescent="0.2">
      <c r="A39" s="91" t="s">
        <v>4246</v>
      </c>
      <c r="B39" s="130" t="s">
        <v>4267</v>
      </c>
      <c r="C39" s="130" t="s">
        <v>4288</v>
      </c>
      <c r="D39" s="113">
        <v>50</v>
      </c>
      <c r="E39" s="15" t="s">
        <v>26</v>
      </c>
      <c r="F39" s="15">
        <v>65</v>
      </c>
      <c r="G39" s="14" t="s">
        <v>27</v>
      </c>
      <c r="H39" s="130" t="s">
        <v>28</v>
      </c>
      <c r="I39" s="91" t="s">
        <v>29</v>
      </c>
      <c r="J39" s="60" t="s">
        <v>28</v>
      </c>
      <c r="K39" s="14" t="s">
        <v>267</v>
      </c>
      <c r="L39" s="14" t="s">
        <v>4264</v>
      </c>
      <c r="M39" s="538" t="s">
        <v>32</v>
      </c>
      <c r="N39" s="539" t="s">
        <v>52</v>
      </c>
      <c r="O39" s="11"/>
      <c r="P39" s="15" t="s">
        <v>28</v>
      </c>
    </row>
    <row r="40" spans="1:16" x14ac:dyDescent="0.2">
      <c r="A40" s="91" t="s">
        <v>4246</v>
      </c>
      <c r="B40" s="130" t="s">
        <v>4267</v>
      </c>
      <c r="C40" s="130" t="s">
        <v>4289</v>
      </c>
      <c r="D40" s="113">
        <v>250</v>
      </c>
      <c r="E40" s="15" t="s">
        <v>26</v>
      </c>
      <c r="F40" s="15">
        <v>325</v>
      </c>
      <c r="G40" s="14" t="s">
        <v>27</v>
      </c>
      <c r="H40" s="130" t="s">
        <v>28</v>
      </c>
      <c r="I40" s="91" t="s">
        <v>29</v>
      </c>
      <c r="J40" s="60" t="s">
        <v>28</v>
      </c>
      <c r="K40" s="14" t="s">
        <v>267</v>
      </c>
      <c r="L40" s="14" t="s">
        <v>4280</v>
      </c>
      <c r="M40" s="538" t="s">
        <v>32</v>
      </c>
      <c r="N40" s="539" t="s">
        <v>52</v>
      </c>
      <c r="O40" s="11"/>
      <c r="P40" s="15" t="s">
        <v>28</v>
      </c>
    </row>
    <row r="41" spans="1:16" x14ac:dyDescent="0.2">
      <c r="A41" s="91" t="s">
        <v>4246</v>
      </c>
      <c r="B41" s="130" t="s">
        <v>4267</v>
      </c>
      <c r="C41" s="130" t="s">
        <v>4290</v>
      </c>
      <c r="D41" s="113">
        <v>250</v>
      </c>
      <c r="E41" s="15" t="s">
        <v>26</v>
      </c>
      <c r="F41" s="15">
        <v>325</v>
      </c>
      <c r="G41" s="14" t="s">
        <v>27</v>
      </c>
      <c r="H41" s="130" t="s">
        <v>28</v>
      </c>
      <c r="I41" s="91" t="s">
        <v>29</v>
      </c>
      <c r="J41" s="60" t="s">
        <v>28</v>
      </c>
      <c r="K41" s="14" t="s">
        <v>267</v>
      </c>
      <c r="L41" s="14" t="s">
        <v>4280</v>
      </c>
      <c r="M41" s="538" t="s">
        <v>32</v>
      </c>
      <c r="N41" s="539" t="s">
        <v>52</v>
      </c>
      <c r="O41" s="11"/>
      <c r="P41" s="15" t="s">
        <v>28</v>
      </c>
    </row>
    <row r="42" spans="1:16" x14ac:dyDescent="0.2">
      <c r="A42" s="91" t="s">
        <v>4246</v>
      </c>
      <c r="B42" s="130" t="s">
        <v>4267</v>
      </c>
      <c r="C42" s="130" t="s">
        <v>4291</v>
      </c>
      <c r="D42" s="113">
        <v>50</v>
      </c>
      <c r="E42" s="15" t="s">
        <v>26</v>
      </c>
      <c r="F42" s="15">
        <v>65</v>
      </c>
      <c r="G42" s="14" t="s">
        <v>27</v>
      </c>
      <c r="H42" s="130" t="s">
        <v>28</v>
      </c>
      <c r="I42" s="91" t="s">
        <v>29</v>
      </c>
      <c r="J42" s="60" t="s">
        <v>76</v>
      </c>
      <c r="K42" s="14"/>
      <c r="L42" s="14"/>
      <c r="M42" s="538" t="s">
        <v>4249</v>
      </c>
      <c r="N42" s="539"/>
      <c r="O42" s="11"/>
      <c r="P42" s="15"/>
    </row>
    <row r="43" spans="1:16" x14ac:dyDescent="0.2">
      <c r="A43" s="91" t="s">
        <v>4246</v>
      </c>
      <c r="B43" s="130" t="s">
        <v>4267</v>
      </c>
      <c r="C43" s="130" t="s">
        <v>4292</v>
      </c>
      <c r="D43" s="113">
        <v>50</v>
      </c>
      <c r="E43" s="15" t="s">
        <v>26</v>
      </c>
      <c r="F43" s="15">
        <v>65</v>
      </c>
      <c r="G43" s="14" t="s">
        <v>27</v>
      </c>
      <c r="H43" s="130" t="s">
        <v>28</v>
      </c>
      <c r="I43" s="91" t="s">
        <v>29</v>
      </c>
      <c r="J43" s="60" t="s">
        <v>76</v>
      </c>
      <c r="K43" s="14"/>
      <c r="L43" s="14"/>
      <c r="M43" s="538" t="s">
        <v>4249</v>
      </c>
      <c r="N43" s="539"/>
      <c r="O43" s="11"/>
      <c r="P43" s="15"/>
    </row>
    <row r="44" spans="1:16" x14ac:dyDescent="0.2">
      <c r="A44" s="91" t="s">
        <v>4246</v>
      </c>
      <c r="B44" s="130" t="s">
        <v>4267</v>
      </c>
      <c r="C44" s="130" t="s">
        <v>4293</v>
      </c>
      <c r="D44" s="113">
        <v>250</v>
      </c>
      <c r="E44" s="15" t="s">
        <v>26</v>
      </c>
      <c r="F44" s="15">
        <v>325</v>
      </c>
      <c r="G44" s="14" t="s">
        <v>27</v>
      </c>
      <c r="H44" s="130" t="s">
        <v>28</v>
      </c>
      <c r="I44" s="91" t="s">
        <v>29</v>
      </c>
      <c r="J44" s="60" t="s">
        <v>76</v>
      </c>
      <c r="K44" s="14"/>
      <c r="L44" s="14"/>
      <c r="M44" s="538" t="s">
        <v>4249</v>
      </c>
      <c r="N44" s="539"/>
      <c r="O44" s="11"/>
      <c r="P44" s="15"/>
    </row>
    <row r="45" spans="1:16" x14ac:dyDescent="0.2">
      <c r="A45" s="91" t="s">
        <v>4246</v>
      </c>
      <c r="B45" s="130" t="s">
        <v>4267</v>
      </c>
      <c r="C45" s="130" t="s">
        <v>4294</v>
      </c>
      <c r="D45" s="113">
        <v>50</v>
      </c>
      <c r="E45" s="15" t="s">
        <v>26</v>
      </c>
      <c r="F45" s="15">
        <v>65</v>
      </c>
      <c r="G45" s="14" t="s">
        <v>27</v>
      </c>
      <c r="H45" s="130" t="s">
        <v>28</v>
      </c>
      <c r="I45" s="91" t="s">
        <v>29</v>
      </c>
      <c r="J45" s="60" t="s">
        <v>76</v>
      </c>
      <c r="K45" s="14"/>
      <c r="L45" s="14"/>
      <c r="M45" s="538" t="s">
        <v>4249</v>
      </c>
      <c r="N45" s="539"/>
      <c r="O45" s="11"/>
      <c r="P45" s="15"/>
    </row>
    <row r="46" spans="1:16" x14ac:dyDescent="0.2">
      <c r="A46" s="91" t="s">
        <v>4246</v>
      </c>
      <c r="B46" s="130" t="s">
        <v>4267</v>
      </c>
      <c r="C46" s="130" t="s">
        <v>4295</v>
      </c>
      <c r="D46" s="113">
        <v>50</v>
      </c>
      <c r="E46" s="15" t="s">
        <v>26</v>
      </c>
      <c r="F46" s="15">
        <v>65</v>
      </c>
      <c r="G46" s="14" t="s">
        <v>27</v>
      </c>
      <c r="H46" s="130" t="s">
        <v>28</v>
      </c>
      <c r="I46" s="91" t="s">
        <v>29</v>
      </c>
      <c r="J46" s="60" t="s">
        <v>76</v>
      </c>
      <c r="K46" s="14"/>
      <c r="L46" s="14"/>
      <c r="M46" s="538" t="s">
        <v>4249</v>
      </c>
      <c r="N46" s="539"/>
      <c r="O46" s="11"/>
      <c r="P46" s="15"/>
    </row>
    <row r="47" spans="1:16" x14ac:dyDescent="0.2">
      <c r="A47" s="91" t="s">
        <v>4246</v>
      </c>
      <c r="B47" s="130" t="s">
        <v>4267</v>
      </c>
      <c r="C47" s="130" t="s">
        <v>4296</v>
      </c>
      <c r="D47" s="113">
        <v>250</v>
      </c>
      <c r="E47" s="15" t="s">
        <v>26</v>
      </c>
      <c r="F47" s="15">
        <v>325</v>
      </c>
      <c r="G47" s="14" t="s">
        <v>27</v>
      </c>
      <c r="H47" s="130" t="s">
        <v>28</v>
      </c>
      <c r="I47" s="91" t="s">
        <v>29</v>
      </c>
      <c r="J47" s="60" t="s">
        <v>76</v>
      </c>
      <c r="K47" s="14"/>
      <c r="L47" s="14"/>
      <c r="M47" s="538" t="s">
        <v>4249</v>
      </c>
      <c r="N47" s="539"/>
      <c r="O47" s="11"/>
      <c r="P47" s="15"/>
    </row>
    <row r="48" spans="1:16" x14ac:dyDescent="0.2">
      <c r="A48" s="91" t="s">
        <v>4246</v>
      </c>
      <c r="B48" s="130" t="s">
        <v>4267</v>
      </c>
      <c r="C48" s="130" t="s">
        <v>4297</v>
      </c>
      <c r="D48" s="113">
        <v>50</v>
      </c>
      <c r="E48" s="15" t="s">
        <v>26</v>
      </c>
      <c r="F48" s="15">
        <v>65</v>
      </c>
      <c r="G48" s="14" t="s">
        <v>27</v>
      </c>
      <c r="H48" s="130" t="s">
        <v>28</v>
      </c>
      <c r="I48" s="91" t="s">
        <v>29</v>
      </c>
      <c r="J48" s="60" t="s">
        <v>76</v>
      </c>
      <c r="K48" s="14"/>
      <c r="L48" s="14"/>
      <c r="M48" s="538" t="s">
        <v>4249</v>
      </c>
      <c r="N48" s="539"/>
      <c r="O48" s="11"/>
      <c r="P48" s="15"/>
    </row>
    <row r="49" spans="1:16" x14ac:dyDescent="0.2">
      <c r="A49" s="91" t="s">
        <v>4246</v>
      </c>
      <c r="B49" s="130" t="s">
        <v>4267</v>
      </c>
      <c r="C49" s="130" t="s">
        <v>4298</v>
      </c>
      <c r="D49" s="113">
        <v>50</v>
      </c>
      <c r="E49" s="15" t="s">
        <v>26</v>
      </c>
      <c r="F49" s="15">
        <v>65</v>
      </c>
      <c r="G49" s="14" t="s">
        <v>27</v>
      </c>
      <c r="H49" s="130" t="s">
        <v>28</v>
      </c>
      <c r="I49" s="91" t="s">
        <v>29</v>
      </c>
      <c r="J49" s="60" t="s">
        <v>76</v>
      </c>
      <c r="K49" s="14"/>
      <c r="L49" s="14"/>
      <c r="M49" s="538" t="s">
        <v>4249</v>
      </c>
      <c r="N49" s="539"/>
      <c r="O49" s="11"/>
      <c r="P49" s="15"/>
    </row>
    <row r="50" spans="1:16" x14ac:dyDescent="0.2">
      <c r="A50" s="91" t="s">
        <v>4246</v>
      </c>
      <c r="B50" s="130" t="s">
        <v>4267</v>
      </c>
      <c r="C50" s="130" t="s">
        <v>4299</v>
      </c>
      <c r="D50" s="113">
        <v>50</v>
      </c>
      <c r="E50" s="15" t="s">
        <v>26</v>
      </c>
      <c r="F50" s="15">
        <v>65</v>
      </c>
      <c r="G50" s="14" t="s">
        <v>27</v>
      </c>
      <c r="H50" s="130" t="s">
        <v>28</v>
      </c>
      <c r="I50" s="91" t="s">
        <v>29</v>
      </c>
      <c r="J50" s="60" t="s">
        <v>76</v>
      </c>
      <c r="K50" s="14"/>
      <c r="L50" s="14"/>
      <c r="M50" s="538" t="s">
        <v>4249</v>
      </c>
      <c r="N50" s="539"/>
      <c r="O50" s="11"/>
      <c r="P50" s="15"/>
    </row>
    <row r="51" spans="1:16" x14ac:dyDescent="0.2">
      <c r="A51" s="91" t="s">
        <v>4246</v>
      </c>
      <c r="B51" s="130" t="s">
        <v>4267</v>
      </c>
      <c r="C51" s="130" t="s">
        <v>4300</v>
      </c>
      <c r="D51" s="113">
        <v>50</v>
      </c>
      <c r="E51" s="15" t="s">
        <v>26</v>
      </c>
      <c r="F51" s="15">
        <v>65</v>
      </c>
      <c r="G51" s="14" t="s">
        <v>27</v>
      </c>
      <c r="H51" s="130" t="s">
        <v>28</v>
      </c>
      <c r="I51" s="91" t="s">
        <v>29</v>
      </c>
      <c r="J51" s="60" t="s">
        <v>76</v>
      </c>
      <c r="K51" s="14"/>
      <c r="L51" s="14"/>
      <c r="M51" s="538" t="s">
        <v>4249</v>
      </c>
      <c r="N51" s="539"/>
      <c r="O51" s="11"/>
      <c r="P51" s="15"/>
    </row>
    <row r="52" spans="1:16" x14ac:dyDescent="0.2">
      <c r="A52" s="91" t="s">
        <v>4246</v>
      </c>
      <c r="B52" s="130" t="s">
        <v>4267</v>
      </c>
      <c r="C52" s="130" t="s">
        <v>4301</v>
      </c>
      <c r="D52" s="113">
        <v>50</v>
      </c>
      <c r="E52" s="15" t="s">
        <v>26</v>
      </c>
      <c r="F52" s="15">
        <v>65</v>
      </c>
      <c r="G52" s="14" t="s">
        <v>27</v>
      </c>
      <c r="H52" s="130" t="s">
        <v>28</v>
      </c>
      <c r="I52" s="91" t="s">
        <v>29</v>
      </c>
      <c r="J52" s="60" t="s">
        <v>76</v>
      </c>
      <c r="K52" s="14"/>
      <c r="L52" s="14"/>
      <c r="M52" s="538" t="s">
        <v>4249</v>
      </c>
      <c r="N52" s="539"/>
      <c r="O52" s="11"/>
      <c r="P52" s="15"/>
    </row>
    <row r="53" spans="1:16" x14ac:dyDescent="0.2">
      <c r="A53" s="91" t="s">
        <v>4246</v>
      </c>
      <c r="B53" s="130" t="s">
        <v>4267</v>
      </c>
      <c r="C53" s="130" t="s">
        <v>4302</v>
      </c>
      <c r="D53" s="113">
        <v>50</v>
      </c>
      <c r="E53" s="15" t="s">
        <v>26</v>
      </c>
      <c r="F53" s="15">
        <v>65</v>
      </c>
      <c r="G53" s="14" t="s">
        <v>27</v>
      </c>
      <c r="H53" s="130" t="s">
        <v>28</v>
      </c>
      <c r="I53" s="91" t="s">
        <v>29</v>
      </c>
      <c r="J53" s="60" t="s">
        <v>76</v>
      </c>
      <c r="K53" s="14"/>
      <c r="L53" s="14"/>
      <c r="M53" s="538" t="s">
        <v>4249</v>
      </c>
      <c r="N53" s="539"/>
      <c r="O53" s="11"/>
      <c r="P53" s="15"/>
    </row>
    <row r="54" spans="1:16" x14ac:dyDescent="0.2">
      <c r="A54" s="91" t="s">
        <v>4246</v>
      </c>
      <c r="B54" s="130" t="s">
        <v>4267</v>
      </c>
      <c r="C54" s="130" t="s">
        <v>4303</v>
      </c>
      <c r="D54" s="113">
        <v>50</v>
      </c>
      <c r="E54" s="15" t="s">
        <v>26</v>
      </c>
      <c r="F54" s="15">
        <v>65</v>
      </c>
      <c r="G54" s="14" t="s">
        <v>27</v>
      </c>
      <c r="H54" s="130" t="s">
        <v>28</v>
      </c>
      <c r="I54" s="91" t="s">
        <v>29</v>
      </c>
      <c r="J54" s="60" t="s">
        <v>76</v>
      </c>
      <c r="K54" s="14"/>
      <c r="L54" s="14"/>
      <c r="M54" s="538" t="s">
        <v>4249</v>
      </c>
      <c r="N54" s="539"/>
      <c r="O54" s="11"/>
      <c r="P54" s="15"/>
    </row>
    <row r="55" spans="1:16" x14ac:dyDescent="0.2">
      <c r="A55" s="91" t="s">
        <v>4246</v>
      </c>
      <c r="B55" s="130" t="s">
        <v>4267</v>
      </c>
      <c r="C55" s="130" t="s">
        <v>4304</v>
      </c>
      <c r="D55" s="113">
        <v>50</v>
      </c>
      <c r="E55" s="15" t="s">
        <v>26</v>
      </c>
      <c r="F55" s="15">
        <v>65</v>
      </c>
      <c r="G55" s="14" t="s">
        <v>27</v>
      </c>
      <c r="H55" s="130" t="s">
        <v>28</v>
      </c>
      <c r="I55" s="91" t="s">
        <v>29</v>
      </c>
      <c r="J55" s="60" t="s">
        <v>76</v>
      </c>
      <c r="K55" s="14"/>
      <c r="L55" s="14"/>
      <c r="M55" s="538" t="s">
        <v>4249</v>
      </c>
      <c r="N55" s="539"/>
      <c r="O55" s="11"/>
      <c r="P55" s="15"/>
    </row>
    <row r="56" spans="1:16" x14ac:dyDescent="0.2">
      <c r="A56" s="91" t="s">
        <v>4246</v>
      </c>
      <c r="B56" s="130" t="s">
        <v>4267</v>
      </c>
      <c r="C56" s="130" t="s">
        <v>4305</v>
      </c>
      <c r="D56" s="113">
        <v>50</v>
      </c>
      <c r="E56" s="15" t="s">
        <v>26</v>
      </c>
      <c r="F56" s="15">
        <v>65</v>
      </c>
      <c r="G56" s="14" t="s">
        <v>27</v>
      </c>
      <c r="H56" s="130" t="s">
        <v>28</v>
      </c>
      <c r="I56" s="91" t="s">
        <v>29</v>
      </c>
      <c r="J56" s="60" t="s">
        <v>76</v>
      </c>
      <c r="K56" s="14"/>
      <c r="L56" s="14"/>
      <c r="M56" s="538" t="s">
        <v>4249</v>
      </c>
      <c r="N56" s="539"/>
      <c r="O56" s="11"/>
      <c r="P56" s="15"/>
    </row>
    <row r="57" spans="1:16" x14ac:dyDescent="0.2">
      <c r="A57" s="91" t="s">
        <v>4246</v>
      </c>
      <c r="B57" s="130" t="s">
        <v>4267</v>
      </c>
      <c r="C57" s="130" t="s">
        <v>4306</v>
      </c>
      <c r="D57" s="113">
        <v>50</v>
      </c>
      <c r="E57" s="15" t="s">
        <v>26</v>
      </c>
      <c r="F57" s="15">
        <v>65</v>
      </c>
      <c r="G57" s="14" t="s">
        <v>27</v>
      </c>
      <c r="H57" s="130" t="s">
        <v>28</v>
      </c>
      <c r="I57" s="91" t="s">
        <v>29</v>
      </c>
      <c r="J57" s="60" t="s">
        <v>76</v>
      </c>
      <c r="K57" s="14"/>
      <c r="L57" s="14"/>
      <c r="M57" s="538" t="s">
        <v>4249</v>
      </c>
      <c r="N57" s="539"/>
      <c r="O57" s="11"/>
      <c r="P57" s="15"/>
    </row>
    <row r="58" spans="1:16" x14ac:dyDescent="0.2">
      <c r="A58" s="91" t="s">
        <v>4246</v>
      </c>
      <c r="B58" s="130" t="s">
        <v>4267</v>
      </c>
      <c r="C58" s="130" t="s">
        <v>4307</v>
      </c>
      <c r="D58" s="113">
        <v>50</v>
      </c>
      <c r="E58" s="15" t="s">
        <v>26</v>
      </c>
      <c r="F58" s="15">
        <v>65</v>
      </c>
      <c r="G58" s="14" t="s">
        <v>27</v>
      </c>
      <c r="H58" s="130" t="s">
        <v>28</v>
      </c>
      <c r="I58" s="91" t="s">
        <v>29</v>
      </c>
      <c r="J58" s="60" t="s">
        <v>76</v>
      </c>
      <c r="K58" s="14"/>
      <c r="L58" s="14"/>
      <c r="M58" s="538" t="s">
        <v>4249</v>
      </c>
      <c r="N58" s="539"/>
      <c r="O58" s="11"/>
      <c r="P58" s="15"/>
    </row>
    <row r="59" spans="1:16" x14ac:dyDescent="0.2">
      <c r="A59" s="91" t="s">
        <v>4246</v>
      </c>
      <c r="B59" s="130" t="s">
        <v>4267</v>
      </c>
      <c r="C59" s="130" t="s">
        <v>4308</v>
      </c>
      <c r="D59" s="113">
        <v>50</v>
      </c>
      <c r="E59" s="15" t="s">
        <v>26</v>
      </c>
      <c r="F59" s="15">
        <v>65</v>
      </c>
      <c r="G59" s="14" t="s">
        <v>27</v>
      </c>
      <c r="H59" s="130" t="s">
        <v>28</v>
      </c>
      <c r="I59" s="91" t="s">
        <v>29</v>
      </c>
      <c r="J59" s="60" t="s">
        <v>28</v>
      </c>
      <c r="K59" s="14" t="s">
        <v>267</v>
      </c>
      <c r="L59" s="14" t="s">
        <v>4264</v>
      </c>
      <c r="M59" s="538" t="s">
        <v>32</v>
      </c>
      <c r="N59" s="539" t="s">
        <v>52</v>
      </c>
      <c r="O59" s="11"/>
      <c r="P59" s="15" t="s">
        <v>28</v>
      </c>
    </row>
    <row r="60" spans="1:16" x14ac:dyDescent="0.2">
      <c r="A60" s="91" t="s">
        <v>4246</v>
      </c>
      <c r="B60" s="130" t="s">
        <v>4267</v>
      </c>
      <c r="C60" s="130" t="s">
        <v>4309</v>
      </c>
      <c r="D60" s="113">
        <v>50</v>
      </c>
      <c r="E60" s="15" t="s">
        <v>26</v>
      </c>
      <c r="F60" s="15">
        <v>65</v>
      </c>
      <c r="G60" s="14" t="s">
        <v>27</v>
      </c>
      <c r="H60" s="130" t="s">
        <v>28</v>
      </c>
      <c r="I60" s="91" t="s">
        <v>29</v>
      </c>
      <c r="J60" s="60" t="s">
        <v>76</v>
      </c>
      <c r="K60" s="14"/>
      <c r="L60" s="14"/>
      <c r="M60" s="538" t="s">
        <v>4249</v>
      </c>
      <c r="N60" s="539"/>
      <c r="O60" s="11"/>
      <c r="P60" s="15"/>
    </row>
    <row r="61" spans="1:16" x14ac:dyDescent="0.2">
      <c r="A61" s="91" t="s">
        <v>4246</v>
      </c>
      <c r="B61" s="130" t="s">
        <v>4267</v>
      </c>
      <c r="C61" s="130" t="s">
        <v>4310</v>
      </c>
      <c r="D61" s="113">
        <v>250</v>
      </c>
      <c r="E61" s="15" t="s">
        <v>26</v>
      </c>
      <c r="F61" s="15">
        <v>325</v>
      </c>
      <c r="G61" s="14" t="s">
        <v>27</v>
      </c>
      <c r="H61" s="130" t="s">
        <v>28</v>
      </c>
      <c r="I61" s="91" t="s">
        <v>29</v>
      </c>
      <c r="J61" s="60" t="s">
        <v>76</v>
      </c>
      <c r="K61" s="14"/>
      <c r="L61" s="14"/>
      <c r="M61" s="538" t="s">
        <v>4249</v>
      </c>
      <c r="N61" s="539"/>
      <c r="O61" s="11"/>
      <c r="P61" s="15"/>
    </row>
    <row r="62" spans="1:16" x14ac:dyDescent="0.2">
      <c r="A62" s="91" t="s">
        <v>4246</v>
      </c>
      <c r="B62" s="130" t="s">
        <v>4311</v>
      </c>
      <c r="C62" s="130" t="s">
        <v>4312</v>
      </c>
      <c r="D62" s="113">
        <v>50</v>
      </c>
      <c r="E62" s="15" t="s">
        <v>26</v>
      </c>
      <c r="F62" s="15">
        <v>65</v>
      </c>
      <c r="G62" s="14" t="s">
        <v>27</v>
      </c>
      <c r="H62" s="130" t="s">
        <v>28</v>
      </c>
      <c r="I62" s="91" t="s">
        <v>29</v>
      </c>
      <c r="J62" s="60" t="s">
        <v>76</v>
      </c>
      <c r="K62" s="14"/>
      <c r="L62" s="14"/>
      <c r="M62" s="538"/>
      <c r="N62" s="539"/>
      <c r="O62" s="11"/>
      <c r="P62" s="15" t="s">
        <v>28</v>
      </c>
    </row>
    <row r="63" spans="1:16" x14ac:dyDescent="0.2">
      <c r="A63" s="91" t="s">
        <v>4246</v>
      </c>
      <c r="B63" s="130" t="s">
        <v>4311</v>
      </c>
      <c r="C63" s="130" t="s">
        <v>4313</v>
      </c>
      <c r="D63" s="113">
        <v>50</v>
      </c>
      <c r="E63" s="15" t="s">
        <v>26</v>
      </c>
      <c r="F63" s="15">
        <v>65</v>
      </c>
      <c r="G63" s="14" t="s">
        <v>27</v>
      </c>
      <c r="H63" s="130" t="s">
        <v>28</v>
      </c>
      <c r="I63" s="91" t="s">
        <v>29</v>
      </c>
      <c r="J63" s="60" t="s">
        <v>76</v>
      </c>
      <c r="K63" s="14"/>
      <c r="L63" s="14"/>
      <c r="M63" s="538"/>
      <c r="N63" s="539"/>
      <c r="O63" s="11"/>
      <c r="P63" s="15" t="s">
        <v>28</v>
      </c>
    </row>
    <row r="64" spans="1:16" x14ac:dyDescent="0.2">
      <c r="A64" s="91" t="s">
        <v>4246</v>
      </c>
      <c r="B64" s="130" t="s">
        <v>4311</v>
      </c>
      <c r="C64" s="130" t="s">
        <v>4314</v>
      </c>
      <c r="D64" s="113">
        <v>80</v>
      </c>
      <c r="E64" s="15" t="s">
        <v>26</v>
      </c>
      <c r="F64" s="15">
        <v>104</v>
      </c>
      <c r="G64" s="14" t="s">
        <v>27</v>
      </c>
      <c r="H64" s="130" t="s">
        <v>28</v>
      </c>
      <c r="I64" s="91" t="s">
        <v>29</v>
      </c>
      <c r="J64" s="60" t="s">
        <v>76</v>
      </c>
      <c r="K64" s="14"/>
      <c r="L64" s="14"/>
      <c r="M64" s="538"/>
      <c r="N64" s="539"/>
      <c r="O64" s="11"/>
      <c r="P64" s="15" t="s">
        <v>28</v>
      </c>
    </row>
    <row r="65" spans="1:16" x14ac:dyDescent="0.2">
      <c r="A65" s="91" t="s">
        <v>4246</v>
      </c>
      <c r="B65" s="130" t="s">
        <v>4311</v>
      </c>
      <c r="C65" s="130" t="s">
        <v>4315</v>
      </c>
      <c r="D65" s="113">
        <v>50</v>
      </c>
      <c r="E65" s="15" t="s">
        <v>26</v>
      </c>
      <c r="F65" s="15">
        <v>65</v>
      </c>
      <c r="G65" s="14" t="s">
        <v>27</v>
      </c>
      <c r="H65" s="130" t="s">
        <v>28</v>
      </c>
      <c r="I65" s="91" t="s">
        <v>29</v>
      </c>
      <c r="J65" s="60" t="s">
        <v>76</v>
      </c>
      <c r="K65" s="14"/>
      <c r="L65" s="14"/>
      <c r="M65" s="538"/>
      <c r="N65" s="539"/>
      <c r="O65" s="11"/>
      <c r="P65" s="15" t="s">
        <v>28</v>
      </c>
    </row>
    <row r="66" spans="1:16" x14ac:dyDescent="0.2">
      <c r="A66" s="91" t="s">
        <v>4246</v>
      </c>
      <c r="B66" s="130" t="s">
        <v>4311</v>
      </c>
      <c r="C66" s="130" t="s">
        <v>4316</v>
      </c>
      <c r="D66" s="113">
        <v>50</v>
      </c>
      <c r="E66" s="15" t="s">
        <v>26</v>
      </c>
      <c r="F66" s="15">
        <v>65</v>
      </c>
      <c r="G66" s="14" t="s">
        <v>27</v>
      </c>
      <c r="H66" s="130" t="s">
        <v>28</v>
      </c>
      <c r="I66" s="91" t="s">
        <v>29</v>
      </c>
      <c r="J66" s="60" t="s">
        <v>76</v>
      </c>
      <c r="K66" s="14" t="s">
        <v>267</v>
      </c>
      <c r="L66" s="14" t="s">
        <v>4264</v>
      </c>
      <c r="M66" s="538" t="s">
        <v>69</v>
      </c>
      <c r="N66" s="539" t="s">
        <v>368</v>
      </c>
      <c r="O66" s="11">
        <v>4</v>
      </c>
      <c r="P66" s="15" t="s">
        <v>28</v>
      </c>
    </row>
    <row r="67" spans="1:16" x14ac:dyDescent="0.2">
      <c r="A67" s="91" t="s">
        <v>4246</v>
      </c>
      <c r="B67" s="130" t="s">
        <v>4311</v>
      </c>
      <c r="C67" s="130" t="s">
        <v>4317</v>
      </c>
      <c r="D67" s="113">
        <v>230</v>
      </c>
      <c r="E67" s="15" t="s">
        <v>26</v>
      </c>
      <c r="F67" s="15">
        <v>299</v>
      </c>
      <c r="G67" s="14" t="s">
        <v>27</v>
      </c>
      <c r="H67" s="130" t="s">
        <v>28</v>
      </c>
      <c r="I67" s="91" t="s">
        <v>29</v>
      </c>
      <c r="J67" s="60" t="s">
        <v>28</v>
      </c>
      <c r="K67" s="14" t="s">
        <v>267</v>
      </c>
      <c r="L67" s="14" t="s">
        <v>4264</v>
      </c>
      <c r="M67" s="538" t="s">
        <v>657</v>
      </c>
      <c r="N67" s="539">
        <v>88</v>
      </c>
      <c r="O67" s="11">
        <v>24</v>
      </c>
      <c r="P67" s="15" t="s">
        <v>28</v>
      </c>
    </row>
    <row r="68" spans="1:16" x14ac:dyDescent="0.2">
      <c r="A68" s="91" t="s">
        <v>4246</v>
      </c>
      <c r="B68" s="130" t="s">
        <v>4311</v>
      </c>
      <c r="C68" s="130" t="s">
        <v>4318</v>
      </c>
      <c r="D68" s="113">
        <v>230</v>
      </c>
      <c r="E68" s="15" t="s">
        <v>26</v>
      </c>
      <c r="F68" s="15">
        <v>299</v>
      </c>
      <c r="G68" s="14" t="s">
        <v>27</v>
      </c>
      <c r="H68" s="130" t="s">
        <v>28</v>
      </c>
      <c r="I68" s="91" t="s">
        <v>29</v>
      </c>
      <c r="J68" s="60" t="s">
        <v>76</v>
      </c>
      <c r="K68" s="14"/>
      <c r="L68" s="14"/>
      <c r="M68" s="538"/>
      <c r="N68" s="539"/>
      <c r="O68" s="11"/>
      <c r="P68" s="15" t="s">
        <v>28</v>
      </c>
    </row>
    <row r="69" spans="1:16" x14ac:dyDescent="0.2">
      <c r="A69" s="91" t="s">
        <v>4246</v>
      </c>
      <c r="B69" s="130" t="s">
        <v>4311</v>
      </c>
      <c r="C69" s="130" t="s">
        <v>4319</v>
      </c>
      <c r="D69" s="113">
        <v>50</v>
      </c>
      <c r="E69" s="15" t="s">
        <v>26</v>
      </c>
      <c r="F69" s="15">
        <v>65</v>
      </c>
      <c r="G69" s="14" t="s">
        <v>27</v>
      </c>
      <c r="H69" s="130" t="s">
        <v>28</v>
      </c>
      <c r="I69" s="91" t="s">
        <v>29</v>
      </c>
      <c r="J69" s="60" t="s">
        <v>76</v>
      </c>
      <c r="K69" s="14"/>
      <c r="L69" s="14"/>
      <c r="M69" s="538"/>
      <c r="N69" s="539"/>
      <c r="O69" s="11"/>
      <c r="P69" s="15" t="s">
        <v>28</v>
      </c>
    </row>
    <row r="70" spans="1:16" x14ac:dyDescent="0.2">
      <c r="A70" s="91" t="s">
        <v>4246</v>
      </c>
      <c r="B70" s="130" t="s">
        <v>4311</v>
      </c>
      <c r="C70" s="130" t="s">
        <v>4320</v>
      </c>
      <c r="D70" s="113">
        <v>230</v>
      </c>
      <c r="E70" s="15" t="s">
        <v>26</v>
      </c>
      <c r="F70" s="15">
        <v>299</v>
      </c>
      <c r="G70" s="14" t="s">
        <v>27</v>
      </c>
      <c r="H70" s="130" t="s">
        <v>28</v>
      </c>
      <c r="I70" s="91" t="s">
        <v>29</v>
      </c>
      <c r="J70" s="60" t="s">
        <v>76</v>
      </c>
      <c r="K70" s="14"/>
      <c r="L70" s="14"/>
      <c r="M70" s="538"/>
      <c r="N70" s="539"/>
      <c r="O70" s="11"/>
      <c r="P70" s="15" t="s">
        <v>28</v>
      </c>
    </row>
    <row r="71" spans="1:16" x14ac:dyDescent="0.2">
      <c r="A71" s="91" t="s">
        <v>4246</v>
      </c>
      <c r="B71" s="130" t="s">
        <v>4311</v>
      </c>
      <c r="C71" s="130" t="s">
        <v>4321</v>
      </c>
      <c r="D71" s="113">
        <v>250</v>
      </c>
      <c r="E71" s="15" t="s">
        <v>26</v>
      </c>
      <c r="F71" s="15">
        <v>325</v>
      </c>
      <c r="G71" s="14" t="s">
        <v>27</v>
      </c>
      <c r="H71" s="130" t="s">
        <v>28</v>
      </c>
      <c r="I71" s="91" t="s">
        <v>29</v>
      </c>
      <c r="J71" s="60" t="s">
        <v>28</v>
      </c>
      <c r="K71" s="14" t="s">
        <v>267</v>
      </c>
      <c r="L71" s="14" t="s">
        <v>4264</v>
      </c>
      <c r="M71" s="538" t="s">
        <v>657</v>
      </c>
      <c r="N71" s="539">
        <v>49</v>
      </c>
      <c r="O71" s="11">
        <v>24</v>
      </c>
      <c r="P71" s="15" t="s">
        <v>28</v>
      </c>
    </row>
    <row r="72" spans="1:16" x14ac:dyDescent="0.2">
      <c r="A72" s="91" t="s">
        <v>4246</v>
      </c>
      <c r="B72" s="130" t="s">
        <v>4311</v>
      </c>
      <c r="C72" s="130" t="s">
        <v>4322</v>
      </c>
      <c r="D72" s="113">
        <v>300</v>
      </c>
      <c r="E72" s="15" t="s">
        <v>26</v>
      </c>
      <c r="F72" s="15">
        <v>390</v>
      </c>
      <c r="G72" s="14" t="s">
        <v>27</v>
      </c>
      <c r="H72" s="130" t="s">
        <v>28</v>
      </c>
      <c r="I72" s="91" t="s">
        <v>29</v>
      </c>
      <c r="J72" s="60" t="s">
        <v>76</v>
      </c>
      <c r="K72" s="14"/>
      <c r="L72" s="14"/>
      <c r="M72" s="538"/>
      <c r="N72" s="539"/>
      <c r="O72" s="11"/>
      <c r="P72" s="15" t="s">
        <v>28</v>
      </c>
    </row>
    <row r="73" spans="1:16" x14ac:dyDescent="0.2">
      <c r="A73" s="91" t="s">
        <v>4246</v>
      </c>
      <c r="B73" s="130" t="s">
        <v>4311</v>
      </c>
      <c r="C73" s="130" t="s">
        <v>4323</v>
      </c>
      <c r="D73" s="113">
        <v>50</v>
      </c>
      <c r="E73" s="15" t="s">
        <v>26</v>
      </c>
      <c r="F73" s="15">
        <v>65</v>
      </c>
      <c r="G73" s="14" t="s">
        <v>27</v>
      </c>
      <c r="H73" s="130" t="s">
        <v>28</v>
      </c>
      <c r="I73" s="91" t="s">
        <v>29</v>
      </c>
      <c r="J73" s="60" t="s">
        <v>76</v>
      </c>
      <c r="K73" s="14"/>
      <c r="L73" s="14"/>
      <c r="M73" s="538"/>
      <c r="N73" s="539"/>
      <c r="O73" s="11"/>
      <c r="P73" s="15" t="s">
        <v>28</v>
      </c>
    </row>
    <row r="74" spans="1:16" x14ac:dyDescent="0.2">
      <c r="A74" s="91" t="s">
        <v>4246</v>
      </c>
      <c r="B74" s="130" t="s">
        <v>4311</v>
      </c>
      <c r="C74" s="130" t="s">
        <v>4324</v>
      </c>
      <c r="D74" s="113">
        <v>50</v>
      </c>
      <c r="E74" s="15" t="s">
        <v>26</v>
      </c>
      <c r="F74" s="15">
        <v>65</v>
      </c>
      <c r="G74" s="14" t="s">
        <v>27</v>
      </c>
      <c r="H74" s="130" t="s">
        <v>28</v>
      </c>
      <c r="I74" s="91" t="s">
        <v>29</v>
      </c>
      <c r="J74" s="60" t="s">
        <v>76</v>
      </c>
      <c r="K74" s="14"/>
      <c r="L74" s="14"/>
      <c r="M74" s="538"/>
      <c r="N74" s="539"/>
      <c r="O74" s="11"/>
      <c r="P74" s="15" t="s">
        <v>28</v>
      </c>
    </row>
    <row r="75" spans="1:16" x14ac:dyDescent="0.2">
      <c r="A75" s="91" t="s">
        <v>4246</v>
      </c>
      <c r="B75" s="130" t="s">
        <v>4311</v>
      </c>
      <c r="C75" s="130" t="s">
        <v>4325</v>
      </c>
      <c r="D75" s="113">
        <v>80</v>
      </c>
      <c r="E75" s="15" t="s">
        <v>26</v>
      </c>
      <c r="F75" s="15">
        <v>104</v>
      </c>
      <c r="G75" s="14" t="s">
        <v>27</v>
      </c>
      <c r="H75" s="130" t="s">
        <v>28</v>
      </c>
      <c r="I75" s="91" t="s">
        <v>29</v>
      </c>
      <c r="J75" s="60" t="s">
        <v>76</v>
      </c>
      <c r="K75" s="14"/>
      <c r="L75" s="14"/>
      <c r="M75" s="538"/>
      <c r="N75" s="539"/>
      <c r="O75" s="11"/>
      <c r="P75" s="15" t="s">
        <v>28</v>
      </c>
    </row>
    <row r="76" spans="1:16" x14ac:dyDescent="0.2">
      <c r="A76" s="91" t="s">
        <v>4246</v>
      </c>
      <c r="B76" s="130" t="s">
        <v>4311</v>
      </c>
      <c r="C76" s="130" t="s">
        <v>4326</v>
      </c>
      <c r="D76" s="113">
        <v>50</v>
      </c>
      <c r="E76" s="15" t="s">
        <v>26</v>
      </c>
      <c r="F76" s="15">
        <v>65</v>
      </c>
      <c r="G76" s="14" t="s">
        <v>27</v>
      </c>
      <c r="H76" s="130" t="s">
        <v>28</v>
      </c>
      <c r="I76" s="91" t="s">
        <v>29</v>
      </c>
      <c r="J76" s="60" t="s">
        <v>76</v>
      </c>
      <c r="K76" s="14"/>
      <c r="L76" s="14"/>
      <c r="M76" s="538"/>
      <c r="N76" s="539"/>
      <c r="O76" s="11"/>
      <c r="P76" s="15" t="s">
        <v>28</v>
      </c>
    </row>
    <row r="77" spans="1:16" x14ac:dyDescent="0.2">
      <c r="A77" s="91" t="s">
        <v>4246</v>
      </c>
      <c r="B77" s="130" t="s">
        <v>4311</v>
      </c>
      <c r="C77" s="130" t="s">
        <v>4327</v>
      </c>
      <c r="D77" s="113">
        <v>50</v>
      </c>
      <c r="E77" s="15" t="s">
        <v>26</v>
      </c>
      <c r="F77" s="15">
        <v>65</v>
      </c>
      <c r="G77" s="14" t="s">
        <v>27</v>
      </c>
      <c r="H77" s="130" t="s">
        <v>28</v>
      </c>
      <c r="I77" s="91" t="s">
        <v>29</v>
      </c>
      <c r="J77" s="60" t="s">
        <v>76</v>
      </c>
      <c r="K77" s="14"/>
      <c r="L77" s="14"/>
      <c r="M77" s="538"/>
      <c r="N77" s="539"/>
      <c r="O77" s="11"/>
      <c r="P77" s="15" t="s">
        <v>28</v>
      </c>
    </row>
    <row r="78" spans="1:16" x14ac:dyDescent="0.2">
      <c r="A78" s="91" t="s">
        <v>4246</v>
      </c>
      <c r="B78" s="130" t="s">
        <v>4311</v>
      </c>
      <c r="C78" s="130" t="s">
        <v>4328</v>
      </c>
      <c r="D78" s="113">
        <v>50</v>
      </c>
      <c r="E78" s="15" t="s">
        <v>26</v>
      </c>
      <c r="F78" s="15">
        <v>65</v>
      </c>
      <c r="G78" s="14" t="s">
        <v>27</v>
      </c>
      <c r="H78" s="130" t="s">
        <v>28</v>
      </c>
      <c r="I78" s="91" t="s">
        <v>29</v>
      </c>
      <c r="J78" s="60" t="s">
        <v>76</v>
      </c>
      <c r="K78" s="14"/>
      <c r="L78" s="14"/>
      <c r="M78" s="538"/>
      <c r="N78" s="539"/>
      <c r="O78" s="11"/>
      <c r="P78" s="15" t="s">
        <v>28</v>
      </c>
    </row>
    <row r="79" spans="1:16" x14ac:dyDescent="0.2">
      <c r="A79" s="91" t="s">
        <v>4246</v>
      </c>
      <c r="B79" s="130" t="s">
        <v>4311</v>
      </c>
      <c r="C79" s="130" t="s">
        <v>4329</v>
      </c>
      <c r="D79" s="113">
        <v>50</v>
      </c>
      <c r="E79" s="15" t="s">
        <v>26</v>
      </c>
      <c r="F79" s="15">
        <v>65</v>
      </c>
      <c r="G79" s="14" t="s">
        <v>27</v>
      </c>
      <c r="H79" s="130" t="s">
        <v>28</v>
      </c>
      <c r="I79" s="91" t="s">
        <v>29</v>
      </c>
      <c r="J79" s="60" t="s">
        <v>76</v>
      </c>
      <c r="K79" s="14"/>
      <c r="L79" s="14"/>
      <c r="M79" s="538"/>
      <c r="N79" s="539"/>
      <c r="O79" s="11"/>
      <c r="P79" s="15" t="s">
        <v>28</v>
      </c>
    </row>
    <row r="80" spans="1:16" x14ac:dyDescent="0.2">
      <c r="A80" s="91" t="s">
        <v>4246</v>
      </c>
      <c r="B80" s="130" t="s">
        <v>4311</v>
      </c>
      <c r="C80" s="130" t="s">
        <v>4330</v>
      </c>
      <c r="D80" s="113">
        <v>50</v>
      </c>
      <c r="E80" s="15" t="s">
        <v>26</v>
      </c>
      <c r="F80" s="15">
        <v>65</v>
      </c>
      <c r="G80" s="14" t="s">
        <v>27</v>
      </c>
      <c r="H80" s="130" t="s">
        <v>28</v>
      </c>
      <c r="I80" s="91" t="s">
        <v>29</v>
      </c>
      <c r="J80" s="60" t="s">
        <v>76</v>
      </c>
      <c r="K80" s="14"/>
      <c r="L80" s="14"/>
      <c r="M80" s="538"/>
      <c r="N80" s="539"/>
      <c r="O80" s="11"/>
      <c r="P80" s="15" t="s">
        <v>28</v>
      </c>
    </row>
    <row r="81" spans="1:16" x14ac:dyDescent="0.2">
      <c r="A81" s="91" t="s">
        <v>4246</v>
      </c>
      <c r="B81" s="130" t="s">
        <v>4311</v>
      </c>
      <c r="C81" s="130" t="s">
        <v>4331</v>
      </c>
      <c r="D81" s="113">
        <v>50</v>
      </c>
      <c r="E81" s="15" t="s">
        <v>26</v>
      </c>
      <c r="F81" s="15">
        <v>65</v>
      </c>
      <c r="G81" s="14" t="s">
        <v>27</v>
      </c>
      <c r="H81" s="130" t="s">
        <v>28</v>
      </c>
      <c r="I81" s="91" t="s">
        <v>29</v>
      </c>
      <c r="J81" s="60" t="s">
        <v>76</v>
      </c>
      <c r="K81" s="14"/>
      <c r="L81" s="14"/>
      <c r="M81" s="538"/>
      <c r="N81" s="539"/>
      <c r="O81" s="11"/>
      <c r="P81" s="15" t="s">
        <v>28</v>
      </c>
    </row>
    <row r="82" spans="1:16" x14ac:dyDescent="0.2">
      <c r="A82" s="91" t="s">
        <v>4246</v>
      </c>
      <c r="B82" s="130" t="s">
        <v>4311</v>
      </c>
      <c r="C82" s="130" t="s">
        <v>4332</v>
      </c>
      <c r="D82" s="113">
        <v>50</v>
      </c>
      <c r="E82" s="15" t="s">
        <v>26</v>
      </c>
      <c r="F82" s="15">
        <v>65</v>
      </c>
      <c r="G82" s="14" t="s">
        <v>27</v>
      </c>
      <c r="H82" s="130" t="s">
        <v>28</v>
      </c>
      <c r="I82" s="91" t="s">
        <v>29</v>
      </c>
      <c r="J82" s="60" t="s">
        <v>76</v>
      </c>
      <c r="K82" s="14"/>
      <c r="L82" s="14"/>
      <c r="M82" s="538"/>
      <c r="N82" s="539"/>
      <c r="O82" s="11"/>
      <c r="P82" s="15" t="s">
        <v>28</v>
      </c>
    </row>
    <row r="83" spans="1:16" x14ac:dyDescent="0.2">
      <c r="A83" s="91" t="s">
        <v>4246</v>
      </c>
      <c r="B83" s="130" t="s">
        <v>4311</v>
      </c>
      <c r="C83" s="130" t="s">
        <v>4333</v>
      </c>
      <c r="D83" s="113">
        <v>50</v>
      </c>
      <c r="E83" s="15" t="s">
        <v>26</v>
      </c>
      <c r="F83" s="15">
        <v>65</v>
      </c>
      <c r="G83" s="14" t="s">
        <v>27</v>
      </c>
      <c r="H83" s="130" t="s">
        <v>28</v>
      </c>
      <c r="I83" s="91" t="s">
        <v>29</v>
      </c>
      <c r="J83" s="60" t="s">
        <v>76</v>
      </c>
      <c r="K83" s="14"/>
      <c r="L83" s="14"/>
      <c r="M83" s="538"/>
      <c r="N83" s="539"/>
      <c r="O83" s="11"/>
      <c r="P83" s="15" t="s">
        <v>28</v>
      </c>
    </row>
    <row r="84" spans="1:16" x14ac:dyDescent="0.2">
      <c r="A84" s="91" t="s">
        <v>4246</v>
      </c>
      <c r="B84" s="130" t="s">
        <v>4311</v>
      </c>
      <c r="C84" s="130" t="s">
        <v>4334</v>
      </c>
      <c r="D84" s="113">
        <v>50</v>
      </c>
      <c r="E84" s="15" t="s">
        <v>26</v>
      </c>
      <c r="F84" s="15">
        <v>65</v>
      </c>
      <c r="G84" s="14" t="s">
        <v>27</v>
      </c>
      <c r="H84" s="130" t="s">
        <v>28</v>
      </c>
      <c r="I84" s="91" t="s">
        <v>29</v>
      </c>
      <c r="J84" s="60" t="s">
        <v>76</v>
      </c>
      <c r="K84" s="14"/>
      <c r="L84" s="14"/>
      <c r="M84" s="538"/>
      <c r="N84" s="539"/>
      <c r="O84" s="11"/>
      <c r="P84" s="15" t="s">
        <v>28</v>
      </c>
    </row>
    <row r="85" spans="1:16" x14ac:dyDescent="0.2">
      <c r="A85" s="91" t="s">
        <v>4246</v>
      </c>
      <c r="B85" s="130" t="s">
        <v>4311</v>
      </c>
      <c r="C85" s="130" t="s">
        <v>4335</v>
      </c>
      <c r="D85" s="113">
        <v>230</v>
      </c>
      <c r="E85" s="15" t="s">
        <v>26</v>
      </c>
      <c r="F85" s="15">
        <v>299</v>
      </c>
      <c r="G85" s="14" t="s">
        <v>27</v>
      </c>
      <c r="H85" s="130" t="s">
        <v>28</v>
      </c>
      <c r="I85" s="91" t="s">
        <v>29</v>
      </c>
      <c r="J85" s="60" t="s">
        <v>76</v>
      </c>
      <c r="K85" s="14"/>
      <c r="L85" s="14"/>
      <c r="M85" s="538"/>
      <c r="N85" s="539"/>
      <c r="O85" s="11"/>
      <c r="P85" s="15" t="s">
        <v>28</v>
      </c>
    </row>
    <row r="86" spans="1:16" x14ac:dyDescent="0.2">
      <c r="A86" s="91" t="s">
        <v>4246</v>
      </c>
      <c r="B86" s="130" t="s">
        <v>4311</v>
      </c>
      <c r="C86" s="130" t="s">
        <v>4336</v>
      </c>
      <c r="D86" s="113">
        <v>250</v>
      </c>
      <c r="E86" s="15" t="s">
        <v>26</v>
      </c>
      <c r="F86" s="15">
        <v>325</v>
      </c>
      <c r="G86" s="14" t="s">
        <v>27</v>
      </c>
      <c r="H86" s="130" t="s">
        <v>28</v>
      </c>
      <c r="I86" s="91" t="s">
        <v>29</v>
      </c>
      <c r="J86" s="60" t="s">
        <v>28</v>
      </c>
      <c r="K86" s="14" t="s">
        <v>267</v>
      </c>
      <c r="L86" s="14" t="s">
        <v>4264</v>
      </c>
      <c r="M86" s="538" t="s">
        <v>657</v>
      </c>
      <c r="N86" s="539">
        <v>86</v>
      </c>
      <c r="O86" s="11">
        <v>24</v>
      </c>
      <c r="P86" s="15" t="s">
        <v>28</v>
      </c>
    </row>
    <row r="87" spans="1:16" x14ac:dyDescent="0.2">
      <c r="A87" s="91" t="s">
        <v>4246</v>
      </c>
      <c r="B87" s="130" t="s">
        <v>4311</v>
      </c>
      <c r="C87" s="130" t="s">
        <v>4337</v>
      </c>
      <c r="D87" s="113">
        <v>250</v>
      </c>
      <c r="E87" s="15" t="s">
        <v>26</v>
      </c>
      <c r="F87" s="15">
        <v>325</v>
      </c>
      <c r="G87" s="14" t="s">
        <v>27</v>
      </c>
      <c r="H87" s="130" t="s">
        <v>28</v>
      </c>
      <c r="I87" s="91" t="s">
        <v>29</v>
      </c>
      <c r="J87" s="60" t="s">
        <v>28</v>
      </c>
      <c r="K87" s="14" t="s">
        <v>267</v>
      </c>
      <c r="L87" s="14" t="s">
        <v>4264</v>
      </c>
      <c r="M87" s="538" t="s">
        <v>657</v>
      </c>
      <c r="N87" s="539">
        <v>86</v>
      </c>
      <c r="O87" s="11">
        <v>24</v>
      </c>
      <c r="P87" s="15" t="s">
        <v>28</v>
      </c>
    </row>
    <row r="88" spans="1:16" x14ac:dyDescent="0.2">
      <c r="A88" s="91" t="s">
        <v>4246</v>
      </c>
      <c r="B88" s="130" t="s">
        <v>4311</v>
      </c>
      <c r="C88" s="130" t="s">
        <v>4338</v>
      </c>
      <c r="D88" s="113">
        <v>50</v>
      </c>
      <c r="E88" s="15" t="s">
        <v>26</v>
      </c>
      <c r="F88" s="15">
        <v>65</v>
      </c>
      <c r="G88" s="14" t="s">
        <v>27</v>
      </c>
      <c r="H88" s="130" t="s">
        <v>28</v>
      </c>
      <c r="I88" s="91" t="s">
        <v>29</v>
      </c>
      <c r="J88" s="60" t="s">
        <v>76</v>
      </c>
      <c r="K88" s="14"/>
      <c r="L88" s="14"/>
      <c r="M88" s="538"/>
      <c r="N88" s="539"/>
      <c r="O88" s="11"/>
      <c r="P88" s="15" t="s">
        <v>28</v>
      </c>
    </row>
    <row r="89" spans="1:16" x14ac:dyDescent="0.2">
      <c r="A89" s="91" t="s">
        <v>4246</v>
      </c>
      <c r="B89" s="130" t="s">
        <v>4311</v>
      </c>
      <c r="C89" s="130" t="s">
        <v>4339</v>
      </c>
      <c r="D89" s="113">
        <v>50</v>
      </c>
      <c r="E89" s="15" t="s">
        <v>26</v>
      </c>
      <c r="F89" s="15">
        <v>65</v>
      </c>
      <c r="G89" s="14" t="s">
        <v>27</v>
      </c>
      <c r="H89" s="130" t="s">
        <v>28</v>
      </c>
      <c r="I89" s="91" t="s">
        <v>29</v>
      </c>
      <c r="J89" s="60" t="s">
        <v>76</v>
      </c>
      <c r="K89" s="14"/>
      <c r="L89" s="14"/>
      <c r="M89" s="538"/>
      <c r="N89" s="539"/>
      <c r="O89" s="11"/>
      <c r="P89" s="15" t="s">
        <v>28</v>
      </c>
    </row>
    <row r="90" spans="1:16" x14ac:dyDescent="0.2">
      <c r="A90" s="91" t="s">
        <v>4246</v>
      </c>
      <c r="B90" s="130" t="s">
        <v>4311</v>
      </c>
      <c r="C90" s="130" t="s">
        <v>4340</v>
      </c>
      <c r="D90" s="113">
        <v>50</v>
      </c>
      <c r="E90" s="15" t="s">
        <v>26</v>
      </c>
      <c r="F90" s="15">
        <v>65</v>
      </c>
      <c r="G90" s="14" t="s">
        <v>27</v>
      </c>
      <c r="H90" s="130" t="s">
        <v>28</v>
      </c>
      <c r="I90" s="91" t="s">
        <v>29</v>
      </c>
      <c r="J90" s="60" t="s">
        <v>76</v>
      </c>
      <c r="K90" s="14"/>
      <c r="L90" s="14"/>
      <c r="M90" s="538"/>
      <c r="N90" s="539"/>
      <c r="O90" s="11"/>
      <c r="P90" s="15" t="s">
        <v>28</v>
      </c>
    </row>
    <row r="91" spans="1:16" x14ac:dyDescent="0.2">
      <c r="A91" s="91" t="s">
        <v>4246</v>
      </c>
      <c r="B91" s="130" t="s">
        <v>4311</v>
      </c>
      <c r="C91" s="130" t="s">
        <v>4341</v>
      </c>
      <c r="D91" s="113">
        <v>230</v>
      </c>
      <c r="E91" s="15" t="s">
        <v>26</v>
      </c>
      <c r="F91" s="15">
        <v>299</v>
      </c>
      <c r="G91" s="14" t="s">
        <v>27</v>
      </c>
      <c r="H91" s="130" t="s">
        <v>28</v>
      </c>
      <c r="I91" s="91" t="s">
        <v>29</v>
      </c>
      <c r="J91" s="60" t="s">
        <v>76</v>
      </c>
      <c r="K91" s="14"/>
      <c r="L91" s="14"/>
      <c r="M91" s="538"/>
      <c r="N91" s="539"/>
      <c r="O91" s="11"/>
      <c r="P91" s="15" t="s">
        <v>28</v>
      </c>
    </row>
    <row r="92" spans="1:16" x14ac:dyDescent="0.2">
      <c r="A92" s="91" t="s">
        <v>4246</v>
      </c>
      <c r="B92" s="130" t="s">
        <v>4311</v>
      </c>
      <c r="C92" s="130" t="s">
        <v>4342</v>
      </c>
      <c r="D92" s="113">
        <v>250</v>
      </c>
      <c r="E92" s="15" t="s">
        <v>26</v>
      </c>
      <c r="F92" s="15">
        <v>325</v>
      </c>
      <c r="G92" s="14" t="s">
        <v>27</v>
      </c>
      <c r="H92" s="130" t="s">
        <v>28</v>
      </c>
      <c r="I92" s="91" t="s">
        <v>29</v>
      </c>
      <c r="J92" s="60" t="s">
        <v>76</v>
      </c>
      <c r="K92" s="14"/>
      <c r="L92" s="14"/>
      <c r="M92" s="538"/>
      <c r="N92" s="539"/>
      <c r="O92" s="11"/>
      <c r="P92" s="15" t="s">
        <v>28</v>
      </c>
    </row>
    <row r="93" spans="1:16" x14ac:dyDescent="0.2">
      <c r="A93" s="91" t="s">
        <v>4246</v>
      </c>
      <c r="B93" s="130" t="s">
        <v>4311</v>
      </c>
      <c r="C93" s="130" t="s">
        <v>4343</v>
      </c>
      <c r="D93" s="113">
        <v>250</v>
      </c>
      <c r="E93" s="15" t="s">
        <v>26</v>
      </c>
      <c r="F93" s="15">
        <v>325</v>
      </c>
      <c r="G93" s="14" t="s">
        <v>27</v>
      </c>
      <c r="H93" s="130" t="s">
        <v>28</v>
      </c>
      <c r="I93" s="91" t="s">
        <v>29</v>
      </c>
      <c r="J93" s="60" t="s">
        <v>76</v>
      </c>
      <c r="K93" s="14"/>
      <c r="L93" s="14"/>
      <c r="M93" s="538"/>
      <c r="N93" s="539"/>
      <c r="O93" s="11"/>
      <c r="P93" s="15" t="s">
        <v>28</v>
      </c>
    </row>
    <row r="94" spans="1:16" x14ac:dyDescent="0.2">
      <c r="A94" s="91" t="s">
        <v>4246</v>
      </c>
      <c r="B94" s="130" t="s">
        <v>4311</v>
      </c>
      <c r="C94" s="130" t="s">
        <v>4344</v>
      </c>
      <c r="D94" s="113">
        <v>50</v>
      </c>
      <c r="E94" s="15" t="s">
        <v>26</v>
      </c>
      <c r="F94" s="15">
        <v>65</v>
      </c>
      <c r="G94" s="14" t="s">
        <v>27</v>
      </c>
      <c r="H94" s="130" t="s">
        <v>28</v>
      </c>
      <c r="I94" s="91" t="s">
        <v>29</v>
      </c>
      <c r="J94" s="60" t="s">
        <v>76</v>
      </c>
      <c r="K94" s="14"/>
      <c r="L94" s="14"/>
      <c r="M94" s="538"/>
      <c r="N94" s="539"/>
      <c r="O94" s="11"/>
      <c r="P94" s="15" t="s">
        <v>28</v>
      </c>
    </row>
    <row r="95" spans="1:16" ht="24" x14ac:dyDescent="0.2">
      <c r="A95" s="91" t="s">
        <v>4246</v>
      </c>
      <c r="B95" s="130" t="s">
        <v>4345</v>
      </c>
      <c r="C95" s="130" t="s">
        <v>4346</v>
      </c>
      <c r="D95" s="130">
        <v>24</v>
      </c>
      <c r="E95" s="15" t="s">
        <v>26</v>
      </c>
      <c r="F95" s="15">
        <v>31.2</v>
      </c>
      <c r="G95" s="14" t="s">
        <v>27</v>
      </c>
      <c r="H95" s="130" t="s">
        <v>28</v>
      </c>
      <c r="I95" s="91" t="s">
        <v>29</v>
      </c>
      <c r="J95" s="60" t="s">
        <v>76</v>
      </c>
      <c r="K95" s="14"/>
      <c r="L95" s="14"/>
      <c r="M95" s="538" t="s">
        <v>4249</v>
      </c>
      <c r="N95" s="539"/>
      <c r="O95" s="11"/>
      <c r="P95" s="15"/>
    </row>
    <row r="96" spans="1:16" x14ac:dyDescent="0.2">
      <c r="A96" s="91" t="s">
        <v>4246</v>
      </c>
      <c r="B96" s="543" t="s">
        <v>4347</v>
      </c>
      <c r="C96" s="543" t="s">
        <v>4348</v>
      </c>
      <c r="D96" s="544">
        <v>230</v>
      </c>
      <c r="E96" s="15" t="s">
        <v>26</v>
      </c>
      <c r="F96" s="15">
        <v>299</v>
      </c>
      <c r="G96" s="14" t="s">
        <v>27</v>
      </c>
      <c r="H96" s="130" t="s">
        <v>28</v>
      </c>
      <c r="I96" s="91" t="s">
        <v>29</v>
      </c>
      <c r="J96" s="60" t="s">
        <v>28</v>
      </c>
      <c r="K96" s="14" t="s">
        <v>267</v>
      </c>
      <c r="L96" s="14" t="s">
        <v>4264</v>
      </c>
      <c r="M96" s="538" t="s">
        <v>32</v>
      </c>
      <c r="N96" s="539" t="s">
        <v>52</v>
      </c>
      <c r="O96" s="11">
        <v>4320</v>
      </c>
      <c r="P96" s="15" t="s">
        <v>28</v>
      </c>
    </row>
    <row r="97" spans="1:16" x14ac:dyDescent="0.2">
      <c r="A97" s="91" t="s">
        <v>4246</v>
      </c>
      <c r="B97" s="543" t="s">
        <v>4347</v>
      </c>
      <c r="C97" s="543" t="s">
        <v>4349</v>
      </c>
      <c r="D97" s="544">
        <v>230</v>
      </c>
      <c r="E97" s="15" t="s">
        <v>26</v>
      </c>
      <c r="F97" s="15">
        <v>299</v>
      </c>
      <c r="G97" s="14" t="s">
        <v>27</v>
      </c>
      <c r="H97" s="130" t="s">
        <v>28</v>
      </c>
      <c r="I97" s="91" t="s">
        <v>29</v>
      </c>
      <c r="J97" s="60" t="s">
        <v>28</v>
      </c>
      <c r="K97" s="14" t="s">
        <v>267</v>
      </c>
      <c r="L97" s="14" t="s">
        <v>4264</v>
      </c>
      <c r="M97" s="538" t="s">
        <v>32</v>
      </c>
      <c r="N97" s="539" t="s">
        <v>52</v>
      </c>
      <c r="O97" s="11">
        <v>4320</v>
      </c>
      <c r="P97" s="15" t="s">
        <v>28</v>
      </c>
    </row>
    <row r="98" spans="1:16" x14ac:dyDescent="0.2">
      <c r="A98" s="91" t="s">
        <v>4246</v>
      </c>
      <c r="B98" s="543" t="s">
        <v>4347</v>
      </c>
      <c r="C98" s="543" t="s">
        <v>4350</v>
      </c>
      <c r="D98" s="544">
        <v>230</v>
      </c>
      <c r="E98" s="15" t="s">
        <v>26</v>
      </c>
      <c r="F98" s="15">
        <v>299</v>
      </c>
      <c r="G98" s="14" t="s">
        <v>27</v>
      </c>
      <c r="H98" s="130" t="s">
        <v>28</v>
      </c>
      <c r="I98" s="91" t="s">
        <v>29</v>
      </c>
      <c r="J98" s="60" t="s">
        <v>28</v>
      </c>
      <c r="K98" s="14" t="s">
        <v>267</v>
      </c>
      <c r="L98" s="14" t="s">
        <v>4264</v>
      </c>
      <c r="M98" s="538" t="s">
        <v>32</v>
      </c>
      <c r="N98" s="539" t="s">
        <v>52</v>
      </c>
      <c r="O98" s="11">
        <v>4320</v>
      </c>
      <c r="P98" s="15" t="s">
        <v>28</v>
      </c>
    </row>
    <row r="99" spans="1:16" x14ac:dyDescent="0.2">
      <c r="A99" s="91" t="s">
        <v>4246</v>
      </c>
      <c r="B99" s="543" t="s">
        <v>4347</v>
      </c>
      <c r="C99" s="543" t="s">
        <v>4351</v>
      </c>
      <c r="D99" s="544">
        <v>50</v>
      </c>
      <c r="E99" s="15" t="s">
        <v>26</v>
      </c>
      <c r="F99" s="15">
        <v>65</v>
      </c>
      <c r="G99" s="14" t="s">
        <v>27</v>
      </c>
      <c r="H99" s="130" t="s">
        <v>28</v>
      </c>
      <c r="I99" s="91" t="s">
        <v>29</v>
      </c>
      <c r="J99" s="60" t="s">
        <v>76</v>
      </c>
      <c r="K99" s="14"/>
      <c r="L99" s="14"/>
      <c r="M99" s="538"/>
      <c r="N99" s="539"/>
      <c r="O99" s="11"/>
      <c r="P99" s="15"/>
    </row>
    <row r="100" spans="1:16" x14ac:dyDescent="0.2">
      <c r="A100" s="91" t="s">
        <v>4246</v>
      </c>
      <c r="B100" s="543" t="s">
        <v>4347</v>
      </c>
      <c r="C100" s="543" t="s">
        <v>4352</v>
      </c>
      <c r="D100" s="544">
        <v>250</v>
      </c>
      <c r="E100" s="15" t="s">
        <v>26</v>
      </c>
      <c r="F100" s="15">
        <v>325</v>
      </c>
      <c r="G100" s="14" t="s">
        <v>27</v>
      </c>
      <c r="H100" s="130" t="s">
        <v>28</v>
      </c>
      <c r="I100" s="91" t="s">
        <v>29</v>
      </c>
      <c r="J100" s="60" t="s">
        <v>76</v>
      </c>
      <c r="K100" s="14"/>
      <c r="L100" s="14"/>
      <c r="M100" s="538" t="s">
        <v>4249</v>
      </c>
      <c r="N100" s="539"/>
      <c r="O100" s="11"/>
      <c r="P100" s="15"/>
    </row>
    <row r="101" spans="1:16" x14ac:dyDescent="0.2">
      <c r="A101" s="91" t="s">
        <v>4246</v>
      </c>
      <c r="B101" s="543" t="s">
        <v>4347</v>
      </c>
      <c r="C101" s="543" t="s">
        <v>4353</v>
      </c>
      <c r="D101" s="544">
        <v>250</v>
      </c>
      <c r="E101" s="15" t="s">
        <v>26</v>
      </c>
      <c r="F101" s="15">
        <v>325</v>
      </c>
      <c r="G101" s="14" t="s">
        <v>27</v>
      </c>
      <c r="H101" s="130" t="s">
        <v>28</v>
      </c>
      <c r="I101" s="91" t="s">
        <v>29</v>
      </c>
      <c r="J101" s="60" t="s">
        <v>76</v>
      </c>
      <c r="K101" s="14"/>
      <c r="L101" s="14"/>
      <c r="M101" s="538"/>
      <c r="N101" s="539"/>
      <c r="O101" s="11"/>
      <c r="P101" s="15"/>
    </row>
    <row r="102" spans="1:16" x14ac:dyDescent="0.2">
      <c r="A102" s="91" t="s">
        <v>4246</v>
      </c>
      <c r="B102" s="543" t="s">
        <v>4347</v>
      </c>
      <c r="C102" s="543" t="s">
        <v>4354</v>
      </c>
      <c r="D102" s="544">
        <v>50</v>
      </c>
      <c r="E102" s="15" t="s">
        <v>26</v>
      </c>
      <c r="F102" s="15">
        <v>65</v>
      </c>
      <c r="G102" s="14" t="s">
        <v>27</v>
      </c>
      <c r="H102" s="130" t="s">
        <v>28</v>
      </c>
      <c r="I102" s="91" t="s">
        <v>29</v>
      </c>
      <c r="J102" s="60" t="s">
        <v>76</v>
      </c>
      <c r="K102" s="14"/>
      <c r="L102" s="14"/>
      <c r="M102" s="538"/>
      <c r="N102" s="539"/>
      <c r="O102" s="11"/>
      <c r="P102" s="15"/>
    </row>
    <row r="103" spans="1:16" x14ac:dyDescent="0.2">
      <c r="A103" s="91" t="s">
        <v>4246</v>
      </c>
      <c r="B103" s="543" t="s">
        <v>4347</v>
      </c>
      <c r="C103" s="543" t="s">
        <v>4355</v>
      </c>
      <c r="D103" s="543">
        <v>50</v>
      </c>
      <c r="E103" s="15" t="s">
        <v>26</v>
      </c>
      <c r="F103" s="15">
        <v>65</v>
      </c>
      <c r="G103" s="14" t="s">
        <v>27</v>
      </c>
      <c r="H103" s="130" t="s">
        <v>28</v>
      </c>
      <c r="I103" s="91" t="s">
        <v>29</v>
      </c>
      <c r="J103" s="60" t="s">
        <v>76</v>
      </c>
      <c r="K103" s="14"/>
      <c r="L103" s="14"/>
      <c r="M103" s="538"/>
      <c r="N103" s="539"/>
      <c r="O103" s="11"/>
      <c r="P103" s="15"/>
    </row>
    <row r="104" spans="1:16" x14ac:dyDescent="0.2">
      <c r="A104" s="91" t="s">
        <v>4246</v>
      </c>
      <c r="B104" s="543" t="s">
        <v>4347</v>
      </c>
      <c r="C104" s="543" t="s">
        <v>4356</v>
      </c>
      <c r="D104" s="544">
        <v>50</v>
      </c>
      <c r="E104" s="15" t="s">
        <v>26</v>
      </c>
      <c r="F104" s="15">
        <v>65</v>
      </c>
      <c r="G104" s="14" t="s">
        <v>27</v>
      </c>
      <c r="H104" s="130" t="s">
        <v>28</v>
      </c>
      <c r="I104" s="91" t="s">
        <v>29</v>
      </c>
      <c r="J104" s="60" t="s">
        <v>76</v>
      </c>
      <c r="K104" s="14"/>
      <c r="L104" s="14"/>
      <c r="M104" s="538"/>
      <c r="N104" s="539"/>
      <c r="O104" s="11"/>
      <c r="P104" s="15"/>
    </row>
    <row r="105" spans="1:16" x14ac:dyDescent="0.2">
      <c r="A105" s="91" t="s">
        <v>4246</v>
      </c>
      <c r="B105" s="543" t="s">
        <v>4347</v>
      </c>
      <c r="C105" s="543" t="s">
        <v>4357</v>
      </c>
      <c r="D105" s="544">
        <v>50</v>
      </c>
      <c r="E105" s="15" t="s">
        <v>26</v>
      </c>
      <c r="F105" s="15">
        <v>65</v>
      </c>
      <c r="G105" s="14" t="s">
        <v>27</v>
      </c>
      <c r="H105" s="130" t="s">
        <v>28</v>
      </c>
      <c r="I105" s="91" t="s">
        <v>29</v>
      </c>
      <c r="J105" s="60" t="s">
        <v>76</v>
      </c>
      <c r="K105" s="14"/>
      <c r="L105" s="14"/>
      <c r="M105" s="538"/>
      <c r="N105" s="539"/>
      <c r="O105" s="11"/>
      <c r="P105" s="15"/>
    </row>
    <row r="106" spans="1:16" x14ac:dyDescent="0.2">
      <c r="A106" s="91" t="s">
        <v>4246</v>
      </c>
      <c r="B106" s="543" t="s">
        <v>4347</v>
      </c>
      <c r="C106" s="543" t="s">
        <v>4358</v>
      </c>
      <c r="D106" s="544">
        <v>200</v>
      </c>
      <c r="E106" s="15" t="s">
        <v>26</v>
      </c>
      <c r="F106" s="15">
        <v>260</v>
      </c>
      <c r="G106" s="14" t="s">
        <v>27</v>
      </c>
      <c r="H106" s="130" t="s">
        <v>28</v>
      </c>
      <c r="I106" s="91" t="s">
        <v>29</v>
      </c>
      <c r="J106" s="60" t="s">
        <v>28</v>
      </c>
      <c r="K106" s="14" t="s">
        <v>267</v>
      </c>
      <c r="L106" s="14" t="s">
        <v>4264</v>
      </c>
      <c r="M106" s="538" t="s">
        <v>32</v>
      </c>
      <c r="N106" s="539" t="s">
        <v>52</v>
      </c>
      <c r="O106" s="11">
        <v>4320</v>
      </c>
      <c r="P106" s="15" t="s">
        <v>28</v>
      </c>
    </row>
    <row r="107" spans="1:16" x14ac:dyDescent="0.2">
      <c r="A107" s="91" t="s">
        <v>4246</v>
      </c>
      <c r="B107" s="543" t="s">
        <v>4347</v>
      </c>
      <c r="C107" s="543" t="s">
        <v>4359</v>
      </c>
      <c r="D107" s="544">
        <v>200</v>
      </c>
      <c r="E107" s="15" t="s">
        <v>26</v>
      </c>
      <c r="F107" s="15">
        <v>260</v>
      </c>
      <c r="G107" s="14" t="s">
        <v>27</v>
      </c>
      <c r="H107" s="130" t="s">
        <v>28</v>
      </c>
      <c r="I107" s="91" t="s">
        <v>29</v>
      </c>
      <c r="J107" s="60" t="s">
        <v>28</v>
      </c>
      <c r="K107" s="14" t="s">
        <v>267</v>
      </c>
      <c r="L107" s="14" t="s">
        <v>4264</v>
      </c>
      <c r="M107" s="538" t="s">
        <v>32</v>
      </c>
      <c r="N107" s="539" t="s">
        <v>52</v>
      </c>
      <c r="O107" s="11">
        <v>4320</v>
      </c>
      <c r="P107" s="15" t="s">
        <v>28</v>
      </c>
    </row>
    <row r="108" spans="1:16" x14ac:dyDescent="0.2">
      <c r="A108" s="91" t="s">
        <v>4246</v>
      </c>
      <c r="B108" s="543" t="s">
        <v>4347</v>
      </c>
      <c r="C108" s="543" t="s">
        <v>4360</v>
      </c>
      <c r="D108" s="544">
        <v>300</v>
      </c>
      <c r="E108" s="15" t="s">
        <v>26</v>
      </c>
      <c r="F108" s="15">
        <v>390</v>
      </c>
      <c r="G108" s="14" t="s">
        <v>27</v>
      </c>
      <c r="H108" s="130" t="s">
        <v>28</v>
      </c>
      <c r="I108" s="91" t="s">
        <v>29</v>
      </c>
      <c r="J108" s="60" t="s">
        <v>28</v>
      </c>
      <c r="K108" s="14" t="s">
        <v>267</v>
      </c>
      <c r="L108" s="14" t="s">
        <v>4264</v>
      </c>
      <c r="M108" s="538" t="s">
        <v>32</v>
      </c>
      <c r="N108" s="539" t="s">
        <v>52</v>
      </c>
      <c r="O108" s="11">
        <v>4320</v>
      </c>
      <c r="P108" s="15" t="s">
        <v>28</v>
      </c>
    </row>
    <row r="109" spans="1:16" x14ac:dyDescent="0.2">
      <c r="A109" s="91" t="s">
        <v>4246</v>
      </c>
      <c r="B109" s="543" t="s">
        <v>4347</v>
      </c>
      <c r="C109" s="543" t="s">
        <v>4361</v>
      </c>
      <c r="D109" s="544">
        <v>50</v>
      </c>
      <c r="E109" s="15" t="s">
        <v>26</v>
      </c>
      <c r="F109" s="15">
        <v>65</v>
      </c>
      <c r="G109" s="14" t="s">
        <v>27</v>
      </c>
      <c r="H109" s="130" t="s">
        <v>28</v>
      </c>
      <c r="I109" s="91" t="s">
        <v>29</v>
      </c>
      <c r="J109" s="60" t="s">
        <v>76</v>
      </c>
      <c r="K109" s="14"/>
      <c r="L109" s="14"/>
      <c r="M109" s="538"/>
      <c r="N109" s="539"/>
      <c r="O109" s="11"/>
      <c r="P109" s="15"/>
    </row>
    <row r="110" spans="1:16" x14ac:dyDescent="0.2">
      <c r="A110" s="91" t="s">
        <v>4246</v>
      </c>
      <c r="B110" s="543" t="s">
        <v>4347</v>
      </c>
      <c r="C110" s="543" t="s">
        <v>4362</v>
      </c>
      <c r="D110" s="544">
        <v>50</v>
      </c>
      <c r="E110" s="15" t="s">
        <v>26</v>
      </c>
      <c r="F110" s="15">
        <v>65</v>
      </c>
      <c r="G110" s="14" t="s">
        <v>27</v>
      </c>
      <c r="H110" s="130" t="s">
        <v>28</v>
      </c>
      <c r="I110" s="91" t="s">
        <v>29</v>
      </c>
      <c r="J110" s="60" t="s">
        <v>76</v>
      </c>
      <c r="K110" s="14"/>
      <c r="L110" s="14"/>
      <c r="M110" s="538"/>
      <c r="N110" s="539"/>
      <c r="O110" s="11"/>
      <c r="P110" s="15"/>
    </row>
    <row r="111" spans="1:16" x14ac:dyDescent="0.2">
      <c r="A111" s="91" t="s">
        <v>4246</v>
      </c>
      <c r="B111" s="543" t="s">
        <v>4347</v>
      </c>
      <c r="C111" s="543" t="s">
        <v>4363</v>
      </c>
      <c r="D111" s="544">
        <v>50</v>
      </c>
      <c r="E111" s="15" t="s">
        <v>26</v>
      </c>
      <c r="F111" s="15">
        <v>65</v>
      </c>
      <c r="G111" s="14" t="s">
        <v>27</v>
      </c>
      <c r="H111" s="130" t="s">
        <v>28</v>
      </c>
      <c r="I111" s="91" t="s">
        <v>29</v>
      </c>
      <c r="J111" s="60" t="s">
        <v>76</v>
      </c>
      <c r="K111" s="14"/>
      <c r="L111" s="14"/>
      <c r="M111" s="538"/>
      <c r="N111" s="539"/>
      <c r="O111" s="11"/>
      <c r="P111" s="15"/>
    </row>
    <row r="112" spans="1:16" x14ac:dyDescent="0.2">
      <c r="A112" s="91" t="s">
        <v>4246</v>
      </c>
      <c r="B112" s="543" t="s">
        <v>4347</v>
      </c>
      <c r="C112" s="543" t="s">
        <v>4364</v>
      </c>
      <c r="D112" s="544">
        <v>50</v>
      </c>
      <c r="E112" s="15" t="s">
        <v>26</v>
      </c>
      <c r="F112" s="15">
        <v>65</v>
      </c>
      <c r="G112" s="14" t="s">
        <v>27</v>
      </c>
      <c r="H112" s="130" t="s">
        <v>28</v>
      </c>
      <c r="I112" s="91" t="s">
        <v>29</v>
      </c>
      <c r="J112" s="60" t="s">
        <v>76</v>
      </c>
      <c r="K112" s="14"/>
      <c r="L112" s="14"/>
      <c r="M112" s="538"/>
      <c r="N112" s="539"/>
      <c r="O112" s="11"/>
      <c r="P112" s="15"/>
    </row>
    <row r="113" spans="1:16" x14ac:dyDescent="0.2">
      <c r="A113" s="91" t="s">
        <v>4246</v>
      </c>
      <c r="B113" s="543" t="s">
        <v>4347</v>
      </c>
      <c r="C113" s="543" t="s">
        <v>4365</v>
      </c>
      <c r="D113" s="544">
        <v>50</v>
      </c>
      <c r="E113" s="15" t="s">
        <v>26</v>
      </c>
      <c r="F113" s="15">
        <v>65</v>
      </c>
      <c r="G113" s="14" t="s">
        <v>27</v>
      </c>
      <c r="H113" s="130" t="s">
        <v>28</v>
      </c>
      <c r="I113" s="91" t="s">
        <v>29</v>
      </c>
      <c r="J113" s="60" t="s">
        <v>76</v>
      </c>
      <c r="K113" s="14"/>
      <c r="L113" s="14"/>
      <c r="M113" s="538"/>
      <c r="N113" s="539"/>
      <c r="O113" s="11"/>
      <c r="P113" s="15"/>
    </row>
    <row r="114" spans="1:16" x14ac:dyDescent="0.2">
      <c r="A114" s="91" t="s">
        <v>4246</v>
      </c>
      <c r="B114" s="543" t="s">
        <v>4347</v>
      </c>
      <c r="C114" s="543" t="s">
        <v>4366</v>
      </c>
      <c r="D114" s="544">
        <v>50</v>
      </c>
      <c r="E114" s="15" t="s">
        <v>26</v>
      </c>
      <c r="F114" s="15">
        <v>65</v>
      </c>
      <c r="G114" s="14" t="s">
        <v>27</v>
      </c>
      <c r="H114" s="130" t="s">
        <v>28</v>
      </c>
      <c r="I114" s="91" t="s">
        <v>29</v>
      </c>
      <c r="J114" s="60" t="s">
        <v>76</v>
      </c>
      <c r="K114" s="14"/>
      <c r="L114" s="14"/>
      <c r="M114" s="538"/>
      <c r="N114" s="539"/>
      <c r="O114" s="11"/>
      <c r="P114" s="15"/>
    </row>
    <row r="115" spans="1:16" x14ac:dyDescent="0.2">
      <c r="A115" s="91" t="s">
        <v>4246</v>
      </c>
      <c r="B115" s="543" t="s">
        <v>4347</v>
      </c>
      <c r="C115" s="543" t="s">
        <v>4367</v>
      </c>
      <c r="D115" s="544">
        <v>50</v>
      </c>
      <c r="E115" s="15" t="s">
        <v>26</v>
      </c>
      <c r="F115" s="15">
        <v>65</v>
      </c>
      <c r="G115" s="14" t="s">
        <v>27</v>
      </c>
      <c r="H115" s="130" t="s">
        <v>28</v>
      </c>
      <c r="I115" s="91" t="s">
        <v>29</v>
      </c>
      <c r="J115" s="60" t="s">
        <v>76</v>
      </c>
      <c r="K115" s="14"/>
      <c r="L115" s="14"/>
      <c r="M115" s="538"/>
      <c r="N115" s="539"/>
      <c r="O115" s="11"/>
      <c r="P115" s="15"/>
    </row>
    <row r="116" spans="1:16" x14ac:dyDescent="0.2">
      <c r="A116" s="91" t="s">
        <v>4246</v>
      </c>
      <c r="B116" s="543" t="s">
        <v>4347</v>
      </c>
      <c r="C116" s="543" t="s">
        <v>4368</v>
      </c>
      <c r="D116" s="544">
        <v>50</v>
      </c>
      <c r="E116" s="15" t="s">
        <v>26</v>
      </c>
      <c r="F116" s="15">
        <v>65</v>
      </c>
      <c r="G116" s="14" t="s">
        <v>27</v>
      </c>
      <c r="H116" s="130" t="s">
        <v>28</v>
      </c>
      <c r="I116" s="91" t="s">
        <v>29</v>
      </c>
      <c r="J116" s="60" t="s">
        <v>76</v>
      </c>
      <c r="K116" s="14"/>
      <c r="L116" s="14"/>
      <c r="M116" s="538"/>
      <c r="N116" s="539"/>
      <c r="O116" s="11"/>
      <c r="P116" s="15"/>
    </row>
    <row r="117" spans="1:16" x14ac:dyDescent="0.2">
      <c r="A117" s="91" t="s">
        <v>4246</v>
      </c>
      <c r="B117" s="543" t="s">
        <v>4347</v>
      </c>
      <c r="C117" s="543" t="s">
        <v>4369</v>
      </c>
      <c r="D117" s="544">
        <v>50</v>
      </c>
      <c r="E117" s="15" t="s">
        <v>26</v>
      </c>
      <c r="F117" s="15">
        <v>65</v>
      </c>
      <c r="G117" s="14" t="s">
        <v>27</v>
      </c>
      <c r="H117" s="130" t="s">
        <v>28</v>
      </c>
      <c r="I117" s="91" t="s">
        <v>29</v>
      </c>
      <c r="J117" s="60" t="s">
        <v>76</v>
      </c>
      <c r="K117" s="14"/>
      <c r="L117" s="14"/>
      <c r="M117" s="538"/>
      <c r="N117" s="539"/>
      <c r="O117" s="11"/>
      <c r="P117" s="15"/>
    </row>
    <row r="118" spans="1:16" x14ac:dyDescent="0.2">
      <c r="A118" s="91" t="s">
        <v>4246</v>
      </c>
      <c r="B118" s="543" t="s">
        <v>4347</v>
      </c>
      <c r="C118" s="543" t="s">
        <v>4370</v>
      </c>
      <c r="D118" s="544">
        <v>50</v>
      </c>
      <c r="E118" s="15" t="s">
        <v>26</v>
      </c>
      <c r="F118" s="15">
        <v>65</v>
      </c>
      <c r="G118" s="14" t="s">
        <v>27</v>
      </c>
      <c r="H118" s="130" t="s">
        <v>28</v>
      </c>
      <c r="I118" s="91" t="s">
        <v>29</v>
      </c>
      <c r="J118" s="60" t="s">
        <v>76</v>
      </c>
      <c r="K118" s="14"/>
      <c r="L118" s="14"/>
      <c r="M118" s="538"/>
      <c r="N118" s="539"/>
      <c r="O118" s="11"/>
      <c r="P118" s="15"/>
    </row>
    <row r="119" spans="1:16" x14ac:dyDescent="0.2">
      <c r="A119" s="91" t="s">
        <v>4246</v>
      </c>
      <c r="B119" s="543" t="s">
        <v>4347</v>
      </c>
      <c r="C119" s="543" t="s">
        <v>4371</v>
      </c>
      <c r="D119" s="544">
        <v>50</v>
      </c>
      <c r="E119" s="15" t="s">
        <v>26</v>
      </c>
      <c r="F119" s="15">
        <v>65</v>
      </c>
      <c r="G119" s="14" t="s">
        <v>27</v>
      </c>
      <c r="H119" s="130" t="s">
        <v>28</v>
      </c>
      <c r="I119" s="91" t="s">
        <v>29</v>
      </c>
      <c r="J119" s="60" t="s">
        <v>76</v>
      </c>
      <c r="K119" s="14"/>
      <c r="L119" s="14"/>
      <c r="M119" s="538"/>
      <c r="N119" s="539"/>
      <c r="O119" s="11"/>
      <c r="P119" s="15"/>
    </row>
    <row r="120" spans="1:16" x14ac:dyDescent="0.2">
      <c r="A120" s="91" t="s">
        <v>4246</v>
      </c>
      <c r="B120" s="543" t="s">
        <v>4347</v>
      </c>
      <c r="C120" s="543" t="s">
        <v>4372</v>
      </c>
      <c r="D120" s="544">
        <v>50</v>
      </c>
      <c r="E120" s="15" t="s">
        <v>26</v>
      </c>
      <c r="F120" s="15">
        <v>65</v>
      </c>
      <c r="G120" s="14" t="s">
        <v>27</v>
      </c>
      <c r="H120" s="130" t="s">
        <v>28</v>
      </c>
      <c r="I120" s="91" t="s">
        <v>29</v>
      </c>
      <c r="J120" s="60" t="s">
        <v>76</v>
      </c>
      <c r="K120" s="14"/>
      <c r="L120" s="14"/>
      <c r="M120" s="538"/>
      <c r="N120" s="539"/>
      <c r="O120" s="11"/>
      <c r="P120" s="15"/>
    </row>
    <row r="121" spans="1:16" x14ac:dyDescent="0.2">
      <c r="A121" s="91" t="s">
        <v>4246</v>
      </c>
      <c r="B121" s="543" t="s">
        <v>4347</v>
      </c>
      <c r="C121" s="543" t="s">
        <v>4373</v>
      </c>
      <c r="D121" s="544">
        <v>50</v>
      </c>
      <c r="E121" s="15" t="s">
        <v>26</v>
      </c>
      <c r="F121" s="15">
        <v>65</v>
      </c>
      <c r="G121" s="14" t="s">
        <v>27</v>
      </c>
      <c r="H121" s="130" t="s">
        <v>28</v>
      </c>
      <c r="I121" s="91" t="s">
        <v>29</v>
      </c>
      <c r="J121" s="60" t="s">
        <v>76</v>
      </c>
      <c r="K121" s="14"/>
      <c r="L121" s="14"/>
      <c r="M121" s="538"/>
      <c r="N121" s="539"/>
      <c r="O121" s="11"/>
      <c r="P121" s="15"/>
    </row>
    <row r="122" spans="1:16" x14ac:dyDescent="0.2">
      <c r="A122" s="91" t="s">
        <v>4246</v>
      </c>
      <c r="B122" s="543" t="s">
        <v>4347</v>
      </c>
      <c r="C122" s="543" t="s">
        <v>4374</v>
      </c>
      <c r="D122" s="544">
        <v>50</v>
      </c>
      <c r="E122" s="15" t="s">
        <v>26</v>
      </c>
      <c r="F122" s="15">
        <v>65</v>
      </c>
      <c r="G122" s="14" t="s">
        <v>27</v>
      </c>
      <c r="H122" s="130" t="s">
        <v>28</v>
      </c>
      <c r="I122" s="91" t="s">
        <v>29</v>
      </c>
      <c r="J122" s="60" t="s">
        <v>76</v>
      </c>
      <c r="K122" s="14"/>
      <c r="L122" s="14"/>
      <c r="M122" s="538"/>
      <c r="N122" s="539"/>
      <c r="O122" s="11"/>
      <c r="P122" s="15"/>
    </row>
    <row r="123" spans="1:16" x14ac:dyDescent="0.2">
      <c r="A123" s="91" t="s">
        <v>4246</v>
      </c>
      <c r="B123" s="543" t="s">
        <v>4347</v>
      </c>
      <c r="C123" s="543" t="s">
        <v>4375</v>
      </c>
      <c r="D123" s="544">
        <v>50</v>
      </c>
      <c r="E123" s="15" t="s">
        <v>26</v>
      </c>
      <c r="F123" s="15">
        <v>65</v>
      </c>
      <c r="G123" s="14" t="s">
        <v>27</v>
      </c>
      <c r="H123" s="130" t="s">
        <v>28</v>
      </c>
      <c r="I123" s="91" t="s">
        <v>29</v>
      </c>
      <c r="J123" s="60" t="s">
        <v>76</v>
      </c>
      <c r="K123" s="14"/>
      <c r="L123" s="14"/>
      <c r="M123" s="538"/>
      <c r="N123" s="539"/>
      <c r="O123" s="11"/>
      <c r="P123" s="15"/>
    </row>
    <row r="124" spans="1:16" x14ac:dyDescent="0.2">
      <c r="A124" s="91" t="s">
        <v>4246</v>
      </c>
      <c r="B124" s="543" t="s">
        <v>4347</v>
      </c>
      <c r="C124" s="543" t="s">
        <v>4376</v>
      </c>
      <c r="D124" s="544">
        <v>50</v>
      </c>
      <c r="E124" s="15" t="s">
        <v>26</v>
      </c>
      <c r="F124" s="15">
        <v>65</v>
      </c>
      <c r="G124" s="14" t="s">
        <v>27</v>
      </c>
      <c r="H124" s="130" t="s">
        <v>28</v>
      </c>
      <c r="I124" s="91" t="s">
        <v>29</v>
      </c>
      <c r="J124" s="60" t="s">
        <v>76</v>
      </c>
      <c r="K124" s="14"/>
      <c r="L124" s="14"/>
      <c r="M124" s="538"/>
      <c r="N124" s="539"/>
      <c r="O124" s="11"/>
      <c r="P124" s="15"/>
    </row>
    <row r="125" spans="1:16" x14ac:dyDescent="0.2">
      <c r="A125" s="91" t="s">
        <v>4246</v>
      </c>
      <c r="B125" s="543" t="s">
        <v>4347</v>
      </c>
      <c r="C125" s="543" t="s">
        <v>4377</v>
      </c>
      <c r="D125" s="544">
        <v>50</v>
      </c>
      <c r="E125" s="15" t="s">
        <v>26</v>
      </c>
      <c r="F125" s="15">
        <v>65</v>
      </c>
      <c r="G125" s="14" t="s">
        <v>27</v>
      </c>
      <c r="H125" s="130" t="s">
        <v>28</v>
      </c>
      <c r="I125" s="91" t="s">
        <v>29</v>
      </c>
      <c r="J125" s="60" t="s">
        <v>76</v>
      </c>
      <c r="K125" s="14"/>
      <c r="L125" s="14"/>
      <c r="M125" s="538"/>
      <c r="N125" s="539"/>
      <c r="O125" s="11"/>
      <c r="P125" s="15"/>
    </row>
    <row r="126" spans="1:16" x14ac:dyDescent="0.2">
      <c r="A126" s="91" t="s">
        <v>4246</v>
      </c>
      <c r="B126" s="543" t="s">
        <v>4347</v>
      </c>
      <c r="C126" s="545" t="s">
        <v>4378</v>
      </c>
      <c r="D126" s="544">
        <v>50</v>
      </c>
      <c r="E126" s="15" t="s">
        <v>26</v>
      </c>
      <c r="F126" s="15">
        <v>65</v>
      </c>
      <c r="G126" s="14" t="s">
        <v>27</v>
      </c>
      <c r="H126" s="130" t="s">
        <v>28</v>
      </c>
      <c r="I126" s="91" t="s">
        <v>29</v>
      </c>
      <c r="J126" s="60" t="s">
        <v>76</v>
      </c>
      <c r="K126" s="14"/>
      <c r="L126" s="14"/>
      <c r="M126" s="538"/>
      <c r="N126" s="539"/>
      <c r="O126" s="11"/>
      <c r="P126" s="15"/>
    </row>
    <row r="127" spans="1:16" x14ac:dyDescent="0.2">
      <c r="A127" s="91" t="s">
        <v>4246</v>
      </c>
      <c r="B127" s="543" t="s">
        <v>4347</v>
      </c>
      <c r="C127" s="545" t="s">
        <v>4379</v>
      </c>
      <c r="D127" s="544">
        <v>50</v>
      </c>
      <c r="E127" s="15" t="s">
        <v>26</v>
      </c>
      <c r="F127" s="15">
        <v>65</v>
      </c>
      <c r="G127" s="14" t="s">
        <v>27</v>
      </c>
      <c r="H127" s="130" t="s">
        <v>28</v>
      </c>
      <c r="I127" s="91" t="s">
        <v>29</v>
      </c>
      <c r="J127" s="60" t="s">
        <v>76</v>
      </c>
      <c r="K127" s="14"/>
      <c r="L127" s="14"/>
      <c r="M127" s="538"/>
      <c r="N127" s="539"/>
      <c r="O127" s="11"/>
      <c r="P127" s="15"/>
    </row>
    <row r="128" spans="1:16" x14ac:dyDescent="0.2">
      <c r="A128" s="91" t="s">
        <v>4246</v>
      </c>
      <c r="B128" s="543" t="s">
        <v>4347</v>
      </c>
      <c r="C128" s="545" t="s">
        <v>4380</v>
      </c>
      <c r="D128" s="544">
        <v>50</v>
      </c>
      <c r="E128" s="15" t="s">
        <v>26</v>
      </c>
      <c r="F128" s="15">
        <v>65</v>
      </c>
      <c r="G128" s="14" t="s">
        <v>27</v>
      </c>
      <c r="H128" s="130" t="s">
        <v>28</v>
      </c>
      <c r="I128" s="91" t="s">
        <v>29</v>
      </c>
      <c r="J128" s="60" t="s">
        <v>76</v>
      </c>
      <c r="K128" s="14"/>
      <c r="L128" s="14"/>
      <c r="M128" s="538"/>
      <c r="N128" s="539"/>
      <c r="O128" s="11"/>
      <c r="P128" s="15"/>
    </row>
    <row r="129" spans="1:16" x14ac:dyDescent="0.2">
      <c r="A129" s="91" t="s">
        <v>4246</v>
      </c>
      <c r="B129" s="543" t="s">
        <v>4347</v>
      </c>
      <c r="C129" s="545" t="s">
        <v>4381</v>
      </c>
      <c r="D129" s="544">
        <v>50</v>
      </c>
      <c r="E129" s="15" t="s">
        <v>26</v>
      </c>
      <c r="F129" s="15">
        <v>65</v>
      </c>
      <c r="G129" s="14" t="s">
        <v>27</v>
      </c>
      <c r="H129" s="130" t="s">
        <v>28</v>
      </c>
      <c r="I129" s="91" t="s">
        <v>29</v>
      </c>
      <c r="J129" s="60" t="s">
        <v>76</v>
      </c>
      <c r="K129" s="14"/>
      <c r="L129" s="14"/>
      <c r="M129" s="538"/>
      <c r="N129" s="539"/>
      <c r="O129" s="11"/>
      <c r="P129" s="15"/>
    </row>
    <row r="130" spans="1:16" x14ac:dyDescent="0.2">
      <c r="A130" s="91" t="s">
        <v>4246</v>
      </c>
      <c r="B130" s="543" t="s">
        <v>4347</v>
      </c>
      <c r="C130" s="543" t="s">
        <v>4382</v>
      </c>
      <c r="D130" s="544">
        <v>50</v>
      </c>
      <c r="E130" s="15" t="s">
        <v>26</v>
      </c>
      <c r="F130" s="15">
        <v>65</v>
      </c>
      <c r="G130" s="14" t="s">
        <v>27</v>
      </c>
      <c r="H130" s="130" t="s">
        <v>28</v>
      </c>
      <c r="I130" s="91" t="s">
        <v>29</v>
      </c>
      <c r="J130" s="60" t="s">
        <v>76</v>
      </c>
      <c r="K130" s="14"/>
      <c r="L130" s="14"/>
      <c r="M130" s="538"/>
      <c r="N130" s="539"/>
      <c r="O130" s="11"/>
      <c r="P130" s="15"/>
    </row>
    <row r="131" spans="1:16" x14ac:dyDescent="0.2">
      <c r="A131" s="91" t="s">
        <v>4246</v>
      </c>
      <c r="B131" s="543" t="s">
        <v>4347</v>
      </c>
      <c r="C131" s="545" t="s">
        <v>4383</v>
      </c>
      <c r="D131" s="544">
        <v>50</v>
      </c>
      <c r="E131" s="15" t="s">
        <v>26</v>
      </c>
      <c r="F131" s="15">
        <v>65</v>
      </c>
      <c r="G131" s="14" t="s">
        <v>27</v>
      </c>
      <c r="H131" s="130" t="s">
        <v>28</v>
      </c>
      <c r="I131" s="91" t="s">
        <v>29</v>
      </c>
      <c r="J131" s="60" t="s">
        <v>76</v>
      </c>
      <c r="K131" s="14"/>
      <c r="L131" s="14"/>
      <c r="M131" s="538"/>
      <c r="N131" s="539"/>
      <c r="O131" s="11"/>
      <c r="P131" s="15"/>
    </row>
    <row r="132" spans="1:16" x14ac:dyDescent="0.2">
      <c r="A132" s="91" t="s">
        <v>4246</v>
      </c>
      <c r="B132" s="543" t="s">
        <v>4347</v>
      </c>
      <c r="C132" s="545" t="s">
        <v>4384</v>
      </c>
      <c r="D132" s="543">
        <v>250</v>
      </c>
      <c r="E132" s="15" t="s">
        <v>26</v>
      </c>
      <c r="F132" s="15">
        <v>325</v>
      </c>
      <c r="G132" s="14" t="s">
        <v>27</v>
      </c>
      <c r="H132" s="130" t="s">
        <v>28</v>
      </c>
      <c r="I132" s="91" t="s">
        <v>29</v>
      </c>
      <c r="J132" s="60" t="s">
        <v>28</v>
      </c>
      <c r="K132" s="14" t="s">
        <v>267</v>
      </c>
      <c r="L132" s="14" t="s">
        <v>4264</v>
      </c>
      <c r="M132" s="538" t="s">
        <v>32</v>
      </c>
      <c r="N132" s="539" t="s">
        <v>52</v>
      </c>
      <c r="O132" s="11">
        <v>4320</v>
      </c>
      <c r="P132" s="15" t="s">
        <v>28</v>
      </c>
    </row>
    <row r="133" spans="1:16" x14ac:dyDescent="0.2">
      <c r="A133" s="91" t="s">
        <v>4246</v>
      </c>
      <c r="B133" s="130" t="s">
        <v>4385</v>
      </c>
      <c r="C133" s="130" t="s">
        <v>4386</v>
      </c>
      <c r="D133" s="113">
        <v>50</v>
      </c>
      <c r="E133" s="15" t="s">
        <v>26</v>
      </c>
      <c r="F133" s="15">
        <v>65</v>
      </c>
      <c r="G133" s="14" t="s">
        <v>27</v>
      </c>
      <c r="H133" s="130" t="s">
        <v>28</v>
      </c>
      <c r="I133" s="91" t="s">
        <v>29</v>
      </c>
      <c r="J133" s="60" t="s">
        <v>76</v>
      </c>
      <c r="K133" s="14"/>
      <c r="L133" s="14"/>
      <c r="M133" s="538"/>
      <c r="N133" s="539"/>
      <c r="O133" s="11"/>
      <c r="P133" s="15"/>
    </row>
    <row r="134" spans="1:16" x14ac:dyDescent="0.2">
      <c r="A134" s="91" t="s">
        <v>4246</v>
      </c>
      <c r="B134" s="130" t="s">
        <v>4385</v>
      </c>
      <c r="C134" s="130" t="s">
        <v>4387</v>
      </c>
      <c r="D134" s="113">
        <v>50</v>
      </c>
      <c r="E134" s="15" t="s">
        <v>26</v>
      </c>
      <c r="F134" s="15">
        <v>65</v>
      </c>
      <c r="G134" s="14" t="s">
        <v>27</v>
      </c>
      <c r="H134" s="130" t="s">
        <v>28</v>
      </c>
      <c r="I134" s="91" t="s">
        <v>29</v>
      </c>
      <c r="J134" s="60" t="s">
        <v>76</v>
      </c>
      <c r="K134" s="14"/>
      <c r="L134" s="14"/>
      <c r="M134" s="538"/>
      <c r="N134" s="539"/>
      <c r="O134" s="11"/>
      <c r="P134" s="15"/>
    </row>
    <row r="135" spans="1:16" x14ac:dyDescent="0.2">
      <c r="A135" s="91" t="s">
        <v>4246</v>
      </c>
      <c r="B135" s="130" t="s">
        <v>4385</v>
      </c>
      <c r="C135" s="130" t="s">
        <v>4388</v>
      </c>
      <c r="D135" s="113">
        <v>50</v>
      </c>
      <c r="E135" s="15" t="s">
        <v>26</v>
      </c>
      <c r="F135" s="15">
        <v>65</v>
      </c>
      <c r="G135" s="14" t="s">
        <v>27</v>
      </c>
      <c r="H135" s="130" t="s">
        <v>28</v>
      </c>
      <c r="I135" s="91" t="s">
        <v>29</v>
      </c>
      <c r="J135" s="60" t="s">
        <v>76</v>
      </c>
      <c r="K135" s="14"/>
      <c r="L135" s="14"/>
      <c r="M135" s="538"/>
      <c r="N135" s="539"/>
      <c r="O135" s="11"/>
      <c r="P135" s="15"/>
    </row>
    <row r="136" spans="1:16" x14ac:dyDescent="0.2">
      <c r="A136" s="91" t="s">
        <v>4246</v>
      </c>
      <c r="B136" s="130" t="s">
        <v>4385</v>
      </c>
      <c r="C136" s="130" t="s">
        <v>4389</v>
      </c>
      <c r="D136" s="113">
        <v>250</v>
      </c>
      <c r="E136" s="15" t="s">
        <v>26</v>
      </c>
      <c r="F136" s="15">
        <v>325</v>
      </c>
      <c r="G136" s="14" t="s">
        <v>27</v>
      </c>
      <c r="H136" s="130" t="s">
        <v>28</v>
      </c>
      <c r="I136" s="91" t="s">
        <v>29</v>
      </c>
      <c r="J136" s="60" t="s">
        <v>28</v>
      </c>
      <c r="K136" s="14" t="s">
        <v>267</v>
      </c>
      <c r="L136" s="14" t="s">
        <v>4264</v>
      </c>
      <c r="M136" s="538" t="s">
        <v>32</v>
      </c>
      <c r="N136" s="539" t="s">
        <v>52</v>
      </c>
      <c r="O136" s="11"/>
      <c r="P136" s="15" t="s">
        <v>28</v>
      </c>
    </row>
    <row r="137" spans="1:16" x14ac:dyDescent="0.2">
      <c r="A137" s="91" t="s">
        <v>4246</v>
      </c>
      <c r="B137" s="130" t="s">
        <v>4385</v>
      </c>
      <c r="C137" s="130" t="s">
        <v>4390</v>
      </c>
      <c r="D137" s="113">
        <v>250</v>
      </c>
      <c r="E137" s="15" t="s">
        <v>26</v>
      </c>
      <c r="F137" s="15">
        <v>325</v>
      </c>
      <c r="G137" s="14" t="s">
        <v>27</v>
      </c>
      <c r="H137" s="130" t="s">
        <v>28</v>
      </c>
      <c r="I137" s="91" t="s">
        <v>29</v>
      </c>
      <c r="J137" s="60" t="s">
        <v>28</v>
      </c>
      <c r="K137" s="14" t="s">
        <v>267</v>
      </c>
      <c r="L137" s="14" t="s">
        <v>4264</v>
      </c>
      <c r="M137" s="538" t="s">
        <v>32</v>
      </c>
      <c r="N137" s="539" t="s">
        <v>52</v>
      </c>
      <c r="O137" s="11"/>
      <c r="P137" s="15" t="s">
        <v>28</v>
      </c>
    </row>
    <row r="138" spans="1:16" x14ac:dyDescent="0.2">
      <c r="A138" s="91" t="s">
        <v>4246</v>
      </c>
      <c r="B138" s="130" t="s">
        <v>4385</v>
      </c>
      <c r="C138" s="130" t="s">
        <v>4391</v>
      </c>
      <c r="D138" s="113">
        <v>250</v>
      </c>
      <c r="E138" s="15" t="s">
        <v>26</v>
      </c>
      <c r="F138" s="15">
        <v>325</v>
      </c>
      <c r="G138" s="14" t="s">
        <v>27</v>
      </c>
      <c r="H138" s="130" t="s">
        <v>28</v>
      </c>
      <c r="I138" s="91" t="s">
        <v>29</v>
      </c>
      <c r="J138" s="60" t="s">
        <v>28</v>
      </c>
      <c r="K138" s="14" t="s">
        <v>267</v>
      </c>
      <c r="L138" s="14" t="s">
        <v>4264</v>
      </c>
      <c r="M138" s="538" t="s">
        <v>32</v>
      </c>
      <c r="N138" s="539" t="s">
        <v>52</v>
      </c>
      <c r="O138" s="11"/>
      <c r="P138" s="15" t="s">
        <v>28</v>
      </c>
    </row>
    <row r="139" spans="1:16" x14ac:dyDescent="0.2">
      <c r="A139" s="91" t="s">
        <v>4246</v>
      </c>
      <c r="B139" s="130" t="s">
        <v>4385</v>
      </c>
      <c r="C139" s="130" t="s">
        <v>4392</v>
      </c>
      <c r="D139" s="113">
        <v>250</v>
      </c>
      <c r="E139" s="15" t="s">
        <v>26</v>
      </c>
      <c r="F139" s="15">
        <v>325</v>
      </c>
      <c r="G139" s="14" t="s">
        <v>27</v>
      </c>
      <c r="H139" s="130" t="s">
        <v>28</v>
      </c>
      <c r="I139" s="91" t="s">
        <v>29</v>
      </c>
      <c r="J139" s="60" t="s">
        <v>28</v>
      </c>
      <c r="K139" s="14" t="s">
        <v>267</v>
      </c>
      <c r="L139" s="14" t="s">
        <v>4264</v>
      </c>
      <c r="M139" s="538" t="s">
        <v>32</v>
      </c>
      <c r="N139" s="539" t="s">
        <v>52</v>
      </c>
      <c r="O139" s="11"/>
      <c r="P139" s="15" t="s">
        <v>28</v>
      </c>
    </row>
    <row r="140" spans="1:16" x14ac:dyDescent="0.2">
      <c r="A140" s="91" t="s">
        <v>4246</v>
      </c>
      <c r="B140" s="130" t="s">
        <v>4385</v>
      </c>
      <c r="C140" s="130" t="s">
        <v>4393</v>
      </c>
      <c r="D140" s="113">
        <v>150</v>
      </c>
      <c r="E140" s="15" t="s">
        <v>26</v>
      </c>
      <c r="F140" s="15">
        <v>195</v>
      </c>
      <c r="G140" s="14" t="s">
        <v>27</v>
      </c>
      <c r="H140" s="130" t="s">
        <v>28</v>
      </c>
      <c r="I140" s="91" t="s">
        <v>29</v>
      </c>
      <c r="J140" s="60" t="s">
        <v>76</v>
      </c>
      <c r="K140" s="14"/>
      <c r="L140" s="14"/>
      <c r="M140" s="538" t="s">
        <v>32</v>
      </c>
      <c r="N140" s="539" t="s">
        <v>52</v>
      </c>
      <c r="O140" s="11">
        <v>24</v>
      </c>
      <c r="P140" s="15" t="s">
        <v>28</v>
      </c>
    </row>
    <row r="141" spans="1:16" x14ac:dyDescent="0.2">
      <c r="A141" s="91" t="s">
        <v>4246</v>
      </c>
      <c r="B141" s="130" t="s">
        <v>4385</v>
      </c>
      <c r="C141" s="130" t="s">
        <v>4394</v>
      </c>
      <c r="D141" s="113">
        <v>50</v>
      </c>
      <c r="E141" s="15" t="s">
        <v>26</v>
      </c>
      <c r="F141" s="15">
        <v>65</v>
      </c>
      <c r="G141" s="14" t="s">
        <v>27</v>
      </c>
      <c r="H141" s="130" t="s">
        <v>28</v>
      </c>
      <c r="I141" s="91" t="s">
        <v>29</v>
      </c>
      <c r="J141" s="60" t="s">
        <v>76</v>
      </c>
      <c r="K141" s="14"/>
      <c r="L141" s="14"/>
      <c r="M141" s="538"/>
      <c r="N141" s="539"/>
      <c r="O141" s="11"/>
      <c r="P141" s="15"/>
    </row>
    <row r="142" spans="1:16" x14ac:dyDescent="0.2">
      <c r="A142" s="91" t="s">
        <v>4246</v>
      </c>
      <c r="B142" s="130" t="s">
        <v>4385</v>
      </c>
      <c r="C142" s="130" t="s">
        <v>4395</v>
      </c>
      <c r="D142" s="113">
        <v>50</v>
      </c>
      <c r="E142" s="15" t="s">
        <v>26</v>
      </c>
      <c r="F142" s="15">
        <v>65</v>
      </c>
      <c r="G142" s="14" t="s">
        <v>27</v>
      </c>
      <c r="H142" s="130" t="s">
        <v>28</v>
      </c>
      <c r="I142" s="91" t="s">
        <v>29</v>
      </c>
      <c r="J142" s="60" t="s">
        <v>76</v>
      </c>
      <c r="K142" s="14"/>
      <c r="L142" s="14"/>
      <c r="M142" s="538"/>
      <c r="N142" s="539"/>
      <c r="O142" s="11"/>
      <c r="P142" s="15"/>
    </row>
    <row r="143" spans="1:16" x14ac:dyDescent="0.2">
      <c r="A143" s="91" t="s">
        <v>4246</v>
      </c>
      <c r="B143" s="130" t="s">
        <v>4385</v>
      </c>
      <c r="C143" s="130" t="s">
        <v>4396</v>
      </c>
      <c r="D143" s="113">
        <v>50</v>
      </c>
      <c r="E143" s="15" t="s">
        <v>26</v>
      </c>
      <c r="F143" s="15">
        <v>65</v>
      </c>
      <c r="G143" s="14" t="s">
        <v>27</v>
      </c>
      <c r="H143" s="130" t="s">
        <v>28</v>
      </c>
      <c r="I143" s="91" t="s">
        <v>29</v>
      </c>
      <c r="J143" s="60" t="s">
        <v>76</v>
      </c>
      <c r="K143" s="14"/>
      <c r="L143" s="14"/>
      <c r="M143" s="538" t="s">
        <v>32</v>
      </c>
      <c r="N143" s="539" t="s">
        <v>52</v>
      </c>
      <c r="O143" s="11">
        <v>24</v>
      </c>
      <c r="P143" s="15" t="s">
        <v>28</v>
      </c>
    </row>
    <row r="144" spans="1:16" x14ac:dyDescent="0.2">
      <c r="A144" s="91" t="s">
        <v>4246</v>
      </c>
      <c r="B144" s="130" t="s">
        <v>4385</v>
      </c>
      <c r="C144" s="130" t="s">
        <v>4397</v>
      </c>
      <c r="D144" s="113">
        <v>50</v>
      </c>
      <c r="E144" s="15" t="s">
        <v>26</v>
      </c>
      <c r="F144" s="15">
        <v>65</v>
      </c>
      <c r="G144" s="14" t="s">
        <v>27</v>
      </c>
      <c r="H144" s="130" t="s">
        <v>28</v>
      </c>
      <c r="I144" s="91" t="s">
        <v>29</v>
      </c>
      <c r="J144" s="60" t="s">
        <v>76</v>
      </c>
      <c r="K144" s="14"/>
      <c r="L144" s="14"/>
      <c r="M144" s="538" t="s">
        <v>32</v>
      </c>
      <c r="N144" s="539" t="s">
        <v>52</v>
      </c>
      <c r="O144" s="11">
        <v>24</v>
      </c>
      <c r="P144" s="15" t="s">
        <v>28</v>
      </c>
    </row>
    <row r="145" spans="1:16" x14ac:dyDescent="0.2">
      <c r="A145" s="91" t="s">
        <v>4246</v>
      </c>
      <c r="B145" s="130" t="s">
        <v>4385</v>
      </c>
      <c r="C145" s="130" t="s">
        <v>4398</v>
      </c>
      <c r="D145" s="113">
        <v>50</v>
      </c>
      <c r="E145" s="15" t="s">
        <v>26</v>
      </c>
      <c r="F145" s="15">
        <v>65</v>
      </c>
      <c r="G145" s="14" t="s">
        <v>27</v>
      </c>
      <c r="H145" s="130" t="s">
        <v>28</v>
      </c>
      <c r="I145" s="91" t="s">
        <v>29</v>
      </c>
      <c r="J145" s="60" t="s">
        <v>76</v>
      </c>
      <c r="K145" s="14"/>
      <c r="L145" s="14"/>
      <c r="M145" s="538"/>
      <c r="N145" s="539"/>
      <c r="O145" s="11"/>
      <c r="P145" s="15"/>
    </row>
    <row r="146" spans="1:16" x14ac:dyDescent="0.2">
      <c r="A146" s="91" t="s">
        <v>4246</v>
      </c>
      <c r="B146" s="130" t="s">
        <v>4385</v>
      </c>
      <c r="C146" s="130" t="s">
        <v>4399</v>
      </c>
      <c r="D146" s="113">
        <v>50</v>
      </c>
      <c r="E146" s="15" t="s">
        <v>26</v>
      </c>
      <c r="F146" s="15">
        <v>65</v>
      </c>
      <c r="G146" s="14" t="s">
        <v>27</v>
      </c>
      <c r="H146" s="130" t="s">
        <v>28</v>
      </c>
      <c r="I146" s="91" t="s">
        <v>29</v>
      </c>
      <c r="J146" s="60" t="s">
        <v>76</v>
      </c>
      <c r="K146" s="14"/>
      <c r="L146" s="14"/>
      <c r="M146" s="538"/>
      <c r="N146" s="539"/>
      <c r="O146" s="11"/>
      <c r="P146" s="15"/>
    </row>
    <row r="147" spans="1:16" x14ac:dyDescent="0.2">
      <c r="A147" s="91" t="s">
        <v>4246</v>
      </c>
      <c r="B147" s="130" t="s">
        <v>4385</v>
      </c>
      <c r="C147" s="130" t="s">
        <v>4400</v>
      </c>
      <c r="D147" s="113">
        <v>50</v>
      </c>
      <c r="E147" s="15" t="s">
        <v>26</v>
      </c>
      <c r="F147" s="15">
        <v>65</v>
      </c>
      <c r="G147" s="14" t="s">
        <v>27</v>
      </c>
      <c r="H147" s="130" t="s">
        <v>28</v>
      </c>
      <c r="I147" s="91" t="s">
        <v>29</v>
      </c>
      <c r="J147" s="60" t="s">
        <v>76</v>
      </c>
      <c r="K147" s="14"/>
      <c r="L147" s="14"/>
      <c r="M147" s="538"/>
      <c r="N147" s="539"/>
      <c r="O147" s="11"/>
      <c r="P147" s="15"/>
    </row>
    <row r="148" spans="1:16" x14ac:dyDescent="0.2">
      <c r="A148" s="91" t="s">
        <v>4246</v>
      </c>
      <c r="B148" s="130" t="s">
        <v>4385</v>
      </c>
      <c r="C148" s="130" t="s">
        <v>4401</v>
      </c>
      <c r="D148" s="113">
        <v>50</v>
      </c>
      <c r="E148" s="15" t="s">
        <v>26</v>
      </c>
      <c r="F148" s="15">
        <v>65</v>
      </c>
      <c r="G148" s="14" t="s">
        <v>27</v>
      </c>
      <c r="H148" s="130" t="s">
        <v>28</v>
      </c>
      <c r="I148" s="91" t="s">
        <v>29</v>
      </c>
      <c r="J148" s="60" t="s">
        <v>76</v>
      </c>
      <c r="K148" s="14"/>
      <c r="L148" s="14"/>
      <c r="M148" s="538"/>
      <c r="N148" s="539"/>
      <c r="O148" s="11"/>
      <c r="P148" s="15"/>
    </row>
    <row r="149" spans="1:16" x14ac:dyDescent="0.2">
      <c r="A149" s="91" t="s">
        <v>4246</v>
      </c>
      <c r="B149" s="130" t="s">
        <v>4385</v>
      </c>
      <c r="C149" s="130" t="s">
        <v>4402</v>
      </c>
      <c r="D149" s="113">
        <v>50</v>
      </c>
      <c r="E149" s="15" t="s">
        <v>26</v>
      </c>
      <c r="F149" s="15">
        <v>65</v>
      </c>
      <c r="G149" s="14" t="s">
        <v>27</v>
      </c>
      <c r="H149" s="130" t="s">
        <v>28</v>
      </c>
      <c r="I149" s="91" t="s">
        <v>29</v>
      </c>
      <c r="J149" s="60" t="s">
        <v>76</v>
      </c>
      <c r="K149" s="14"/>
      <c r="L149" s="14"/>
      <c r="M149" s="538"/>
      <c r="N149" s="539"/>
      <c r="O149" s="11"/>
      <c r="P149" s="15"/>
    </row>
    <row r="150" spans="1:16" x14ac:dyDescent="0.2">
      <c r="A150" s="91" t="s">
        <v>4246</v>
      </c>
      <c r="B150" s="546" t="s">
        <v>4385</v>
      </c>
      <c r="C150" s="546" t="s">
        <v>4403</v>
      </c>
      <c r="D150" s="547">
        <v>50</v>
      </c>
      <c r="E150" s="15" t="s">
        <v>26</v>
      </c>
      <c r="F150" s="15">
        <v>65</v>
      </c>
      <c r="G150" s="14" t="s">
        <v>27</v>
      </c>
      <c r="H150" s="130" t="s">
        <v>28</v>
      </c>
      <c r="I150" s="91" t="s">
        <v>29</v>
      </c>
      <c r="J150" s="60" t="s">
        <v>76</v>
      </c>
      <c r="K150" s="14"/>
      <c r="L150" s="14"/>
      <c r="M150" s="538"/>
      <c r="N150" s="539"/>
      <c r="O150" s="11"/>
      <c r="P150" s="15"/>
    </row>
    <row r="151" spans="1:16" x14ac:dyDescent="0.2">
      <c r="A151" s="91" t="s">
        <v>4246</v>
      </c>
      <c r="B151" s="130" t="s">
        <v>4385</v>
      </c>
      <c r="C151" s="130" t="s">
        <v>4404</v>
      </c>
      <c r="D151" s="113">
        <v>50</v>
      </c>
      <c r="E151" s="15" t="s">
        <v>26</v>
      </c>
      <c r="F151" s="15">
        <v>65</v>
      </c>
      <c r="G151" s="14" t="s">
        <v>27</v>
      </c>
      <c r="H151" s="130" t="s">
        <v>28</v>
      </c>
      <c r="I151" s="91" t="s">
        <v>29</v>
      </c>
      <c r="J151" s="60" t="s">
        <v>76</v>
      </c>
      <c r="K151" s="14"/>
      <c r="L151" s="14"/>
      <c r="M151" s="538"/>
      <c r="N151" s="539"/>
      <c r="O151" s="11"/>
      <c r="P151" s="15"/>
    </row>
    <row r="152" spans="1:16" x14ac:dyDescent="0.2">
      <c r="A152" s="91" t="s">
        <v>4246</v>
      </c>
      <c r="B152" s="130" t="s">
        <v>4385</v>
      </c>
      <c r="C152" s="130" t="s">
        <v>4405</v>
      </c>
      <c r="D152" s="113">
        <v>250</v>
      </c>
      <c r="E152" s="15" t="s">
        <v>26</v>
      </c>
      <c r="F152" s="15">
        <v>325</v>
      </c>
      <c r="G152" s="14" t="s">
        <v>27</v>
      </c>
      <c r="H152" s="130" t="s">
        <v>28</v>
      </c>
      <c r="I152" s="91" t="s">
        <v>29</v>
      </c>
      <c r="J152" s="60" t="s">
        <v>28</v>
      </c>
      <c r="K152" s="14" t="s">
        <v>267</v>
      </c>
      <c r="L152" s="14" t="s">
        <v>4264</v>
      </c>
      <c r="M152" s="538" t="s">
        <v>32</v>
      </c>
      <c r="N152" s="539" t="s">
        <v>52</v>
      </c>
      <c r="O152" s="11">
        <v>24</v>
      </c>
      <c r="P152" s="15" t="s">
        <v>28</v>
      </c>
    </row>
    <row r="153" spans="1:16" x14ac:dyDescent="0.2">
      <c r="A153" s="91" t="s">
        <v>4246</v>
      </c>
      <c r="B153" s="130" t="s">
        <v>4385</v>
      </c>
      <c r="C153" s="130" t="s">
        <v>4406</v>
      </c>
      <c r="D153" s="113">
        <v>50</v>
      </c>
      <c r="E153" s="15" t="s">
        <v>26</v>
      </c>
      <c r="F153" s="15">
        <v>65</v>
      </c>
      <c r="G153" s="14" t="s">
        <v>27</v>
      </c>
      <c r="H153" s="130" t="s">
        <v>28</v>
      </c>
      <c r="I153" s="91" t="s">
        <v>29</v>
      </c>
      <c r="J153" s="60" t="s">
        <v>76</v>
      </c>
      <c r="K153" s="14"/>
      <c r="L153" s="14"/>
      <c r="M153" s="538"/>
      <c r="N153" s="539"/>
      <c r="O153" s="11"/>
      <c r="P153" s="15"/>
    </row>
    <row r="154" spans="1:16" x14ac:dyDescent="0.2">
      <c r="A154" s="91" t="s">
        <v>4246</v>
      </c>
      <c r="B154" s="130" t="s">
        <v>4385</v>
      </c>
      <c r="C154" s="130" t="s">
        <v>4407</v>
      </c>
      <c r="D154" s="113">
        <v>250</v>
      </c>
      <c r="E154" s="15" t="s">
        <v>26</v>
      </c>
      <c r="F154" s="15">
        <v>325</v>
      </c>
      <c r="G154" s="14" t="s">
        <v>27</v>
      </c>
      <c r="H154" s="130" t="s">
        <v>28</v>
      </c>
      <c r="I154" s="91" t="s">
        <v>29</v>
      </c>
      <c r="J154" s="60" t="s">
        <v>28</v>
      </c>
      <c r="K154" s="14" t="s">
        <v>267</v>
      </c>
      <c r="L154" s="14" t="s">
        <v>4264</v>
      </c>
      <c r="M154" s="538" t="s">
        <v>32</v>
      </c>
      <c r="N154" s="539" t="s">
        <v>52</v>
      </c>
      <c r="O154" s="11">
        <v>24</v>
      </c>
      <c r="P154" s="15" t="s">
        <v>28</v>
      </c>
    </row>
    <row r="155" spans="1:16" x14ac:dyDescent="0.2">
      <c r="A155" s="91" t="s">
        <v>4246</v>
      </c>
      <c r="B155" s="130" t="s">
        <v>4385</v>
      </c>
      <c r="C155" s="130" t="s">
        <v>4408</v>
      </c>
      <c r="D155" s="113">
        <v>50</v>
      </c>
      <c r="E155" s="15" t="s">
        <v>26</v>
      </c>
      <c r="F155" s="15">
        <v>65</v>
      </c>
      <c r="G155" s="14" t="s">
        <v>27</v>
      </c>
      <c r="H155" s="130" t="s">
        <v>28</v>
      </c>
      <c r="I155" s="91" t="s">
        <v>29</v>
      </c>
      <c r="J155" s="60" t="s">
        <v>76</v>
      </c>
      <c r="K155" s="14"/>
      <c r="L155" s="14"/>
      <c r="M155" s="538" t="s">
        <v>4249</v>
      </c>
      <c r="N155" s="539"/>
      <c r="O155" s="11"/>
      <c r="P155" s="15"/>
    </row>
    <row r="156" spans="1:16" x14ac:dyDescent="0.2">
      <c r="A156" s="91" t="s">
        <v>4246</v>
      </c>
      <c r="B156" s="130" t="s">
        <v>4385</v>
      </c>
      <c r="C156" s="130" t="s">
        <v>4409</v>
      </c>
      <c r="D156" s="113">
        <v>250</v>
      </c>
      <c r="E156" s="15" t="s">
        <v>26</v>
      </c>
      <c r="F156" s="15">
        <v>325</v>
      </c>
      <c r="G156" s="14" t="s">
        <v>27</v>
      </c>
      <c r="H156" s="130" t="s">
        <v>28</v>
      </c>
      <c r="I156" s="91" t="s">
        <v>29</v>
      </c>
      <c r="J156" s="60" t="s">
        <v>28</v>
      </c>
      <c r="K156" s="14" t="s">
        <v>267</v>
      </c>
      <c r="L156" s="14" t="s">
        <v>4264</v>
      </c>
      <c r="M156" s="538" t="s">
        <v>32</v>
      </c>
      <c r="N156" s="539" t="s">
        <v>52</v>
      </c>
      <c r="O156" s="11">
        <v>24</v>
      </c>
      <c r="P156" s="15" t="s">
        <v>28</v>
      </c>
    </row>
    <row r="157" spans="1:16" x14ac:dyDescent="0.2">
      <c r="A157" s="91" t="s">
        <v>4246</v>
      </c>
      <c r="B157" s="130" t="s">
        <v>4385</v>
      </c>
      <c r="C157" s="130" t="s">
        <v>4410</v>
      </c>
      <c r="D157" s="113">
        <v>50</v>
      </c>
      <c r="E157" s="15" t="s">
        <v>26</v>
      </c>
      <c r="F157" s="15">
        <v>65</v>
      </c>
      <c r="G157" s="14" t="s">
        <v>27</v>
      </c>
      <c r="H157" s="130" t="s">
        <v>28</v>
      </c>
      <c r="I157" s="91" t="s">
        <v>29</v>
      </c>
      <c r="J157" s="60" t="s">
        <v>76</v>
      </c>
      <c r="K157" s="14"/>
      <c r="L157" s="14"/>
      <c r="M157" s="538" t="s">
        <v>4249</v>
      </c>
      <c r="N157" s="539"/>
      <c r="O157" s="11"/>
      <c r="P157" s="15"/>
    </row>
    <row r="158" spans="1:16" x14ac:dyDescent="0.2">
      <c r="A158" s="91" t="s">
        <v>4246</v>
      </c>
      <c r="B158" s="130" t="s">
        <v>4385</v>
      </c>
      <c r="C158" s="130" t="s">
        <v>4411</v>
      </c>
      <c r="D158" s="113">
        <v>250</v>
      </c>
      <c r="E158" s="15" t="s">
        <v>26</v>
      </c>
      <c r="F158" s="15">
        <v>325</v>
      </c>
      <c r="G158" s="14" t="s">
        <v>27</v>
      </c>
      <c r="H158" s="130" t="s">
        <v>28</v>
      </c>
      <c r="I158" s="91" t="s">
        <v>29</v>
      </c>
      <c r="J158" s="60" t="s">
        <v>28</v>
      </c>
      <c r="K158" s="14" t="s">
        <v>267</v>
      </c>
      <c r="L158" s="14" t="s">
        <v>4264</v>
      </c>
      <c r="M158" s="538" t="s">
        <v>32</v>
      </c>
      <c r="N158" s="539" t="s">
        <v>52</v>
      </c>
      <c r="O158" s="11">
        <v>24</v>
      </c>
      <c r="P158" s="15" t="s">
        <v>28</v>
      </c>
    </row>
    <row r="159" spans="1:16" x14ac:dyDescent="0.2">
      <c r="A159" s="91" t="s">
        <v>4246</v>
      </c>
      <c r="B159" s="130" t="s">
        <v>4385</v>
      </c>
      <c r="C159" s="130" t="s">
        <v>4412</v>
      </c>
      <c r="D159" s="113">
        <v>250</v>
      </c>
      <c r="E159" s="15" t="s">
        <v>26</v>
      </c>
      <c r="F159" s="15">
        <v>325</v>
      </c>
      <c r="G159" s="14" t="s">
        <v>27</v>
      </c>
      <c r="H159" s="130" t="s">
        <v>28</v>
      </c>
      <c r="I159" s="91" t="s">
        <v>29</v>
      </c>
      <c r="J159" s="60" t="s">
        <v>28</v>
      </c>
      <c r="K159" s="14" t="s">
        <v>267</v>
      </c>
      <c r="L159" s="14" t="s">
        <v>4264</v>
      </c>
      <c r="M159" s="538" t="s">
        <v>32</v>
      </c>
      <c r="N159" s="539" t="s">
        <v>52</v>
      </c>
      <c r="O159" s="11">
        <v>24</v>
      </c>
      <c r="P159" s="15" t="s">
        <v>28</v>
      </c>
    </row>
    <row r="160" spans="1:16" x14ac:dyDescent="0.2">
      <c r="A160" s="91" t="s">
        <v>4246</v>
      </c>
      <c r="B160" s="130" t="s">
        <v>4385</v>
      </c>
      <c r="C160" s="130" t="s">
        <v>4413</v>
      </c>
      <c r="D160" s="113">
        <v>250</v>
      </c>
      <c r="E160" s="15" t="s">
        <v>26</v>
      </c>
      <c r="F160" s="15">
        <v>325</v>
      </c>
      <c r="G160" s="14" t="s">
        <v>27</v>
      </c>
      <c r="H160" s="130" t="s">
        <v>28</v>
      </c>
      <c r="I160" s="91" t="s">
        <v>29</v>
      </c>
      <c r="J160" s="60" t="s">
        <v>28</v>
      </c>
      <c r="K160" s="14" t="s">
        <v>267</v>
      </c>
      <c r="L160" s="14" t="s">
        <v>4264</v>
      </c>
      <c r="M160" s="538" t="s">
        <v>32</v>
      </c>
      <c r="N160" s="539" t="s">
        <v>52</v>
      </c>
      <c r="O160" s="11">
        <v>24</v>
      </c>
      <c r="P160" s="15" t="s">
        <v>28</v>
      </c>
    </row>
    <row r="161" spans="1:16" x14ac:dyDescent="0.2">
      <c r="A161" s="91" t="s">
        <v>4246</v>
      </c>
      <c r="B161" s="130" t="s">
        <v>4385</v>
      </c>
      <c r="C161" s="130" t="s">
        <v>4414</v>
      </c>
      <c r="D161" s="113">
        <v>50</v>
      </c>
      <c r="E161" s="15" t="s">
        <v>26</v>
      </c>
      <c r="F161" s="15">
        <v>65</v>
      </c>
      <c r="G161" s="14" t="s">
        <v>27</v>
      </c>
      <c r="H161" s="130" t="s">
        <v>28</v>
      </c>
      <c r="I161" s="91" t="s">
        <v>29</v>
      </c>
      <c r="J161" s="60" t="s">
        <v>28</v>
      </c>
      <c r="K161" s="14" t="s">
        <v>4415</v>
      </c>
      <c r="L161" s="14" t="s">
        <v>4416</v>
      </c>
      <c r="M161" s="538" t="s">
        <v>32</v>
      </c>
      <c r="N161" s="539" t="s">
        <v>52</v>
      </c>
      <c r="O161" s="11">
        <v>24</v>
      </c>
      <c r="P161" s="15" t="s">
        <v>28</v>
      </c>
    </row>
    <row r="162" spans="1:16" x14ac:dyDescent="0.2">
      <c r="A162" s="91" t="s">
        <v>4246</v>
      </c>
      <c r="B162" s="130" t="s">
        <v>4385</v>
      </c>
      <c r="C162" s="130" t="s">
        <v>4417</v>
      </c>
      <c r="D162" s="113">
        <v>50</v>
      </c>
      <c r="E162" s="15" t="s">
        <v>26</v>
      </c>
      <c r="F162" s="15">
        <v>65</v>
      </c>
      <c r="G162" s="14" t="s">
        <v>27</v>
      </c>
      <c r="H162" s="130" t="s">
        <v>28</v>
      </c>
      <c r="I162" s="91" t="s">
        <v>29</v>
      </c>
      <c r="J162" s="60" t="s">
        <v>76</v>
      </c>
      <c r="K162" s="14"/>
      <c r="L162" s="14"/>
      <c r="M162" s="538" t="s">
        <v>4249</v>
      </c>
      <c r="N162" s="539"/>
      <c r="O162" s="11"/>
      <c r="P162" s="15"/>
    </row>
    <row r="163" spans="1:16" x14ac:dyDescent="0.2">
      <c r="A163" s="91" t="s">
        <v>4246</v>
      </c>
      <c r="B163" s="130" t="s">
        <v>4385</v>
      </c>
      <c r="C163" s="130" t="s">
        <v>4418</v>
      </c>
      <c r="D163" s="113">
        <v>250</v>
      </c>
      <c r="E163" s="15" t="s">
        <v>26</v>
      </c>
      <c r="F163" s="15">
        <v>325</v>
      </c>
      <c r="G163" s="14" t="s">
        <v>27</v>
      </c>
      <c r="H163" s="130" t="s">
        <v>28</v>
      </c>
      <c r="I163" s="91" t="s">
        <v>29</v>
      </c>
      <c r="J163" s="60" t="s">
        <v>28</v>
      </c>
      <c r="K163" s="14" t="s">
        <v>267</v>
      </c>
      <c r="L163" s="14" t="s">
        <v>4264</v>
      </c>
      <c r="M163" s="538" t="s">
        <v>32</v>
      </c>
      <c r="N163" s="539" t="s">
        <v>52</v>
      </c>
      <c r="O163" s="11">
        <v>24</v>
      </c>
      <c r="P163" s="15" t="s">
        <v>28</v>
      </c>
    </row>
    <row r="164" spans="1:16" x14ac:dyDescent="0.2">
      <c r="A164" s="91" t="s">
        <v>4246</v>
      </c>
      <c r="B164" s="130" t="s">
        <v>4385</v>
      </c>
      <c r="C164" s="130" t="s">
        <v>4419</v>
      </c>
      <c r="D164" s="113">
        <v>250</v>
      </c>
      <c r="E164" s="15" t="s">
        <v>26</v>
      </c>
      <c r="F164" s="15">
        <v>325</v>
      </c>
      <c r="G164" s="14" t="s">
        <v>27</v>
      </c>
      <c r="H164" s="130" t="s">
        <v>28</v>
      </c>
      <c r="I164" s="91" t="s">
        <v>29</v>
      </c>
      <c r="J164" s="60" t="s">
        <v>28</v>
      </c>
      <c r="K164" s="14" t="s">
        <v>267</v>
      </c>
      <c r="L164" s="14" t="s">
        <v>4264</v>
      </c>
      <c r="M164" s="538" t="s">
        <v>32</v>
      </c>
      <c r="N164" s="539" t="s">
        <v>52</v>
      </c>
      <c r="O164" s="11">
        <v>24</v>
      </c>
      <c r="P164" s="15" t="s">
        <v>28</v>
      </c>
    </row>
    <row r="165" spans="1:16" x14ac:dyDescent="0.2">
      <c r="A165" s="91" t="s">
        <v>4246</v>
      </c>
      <c r="B165" s="130" t="s">
        <v>4385</v>
      </c>
      <c r="C165" s="130" t="s">
        <v>4420</v>
      </c>
      <c r="D165" s="113">
        <v>50</v>
      </c>
      <c r="E165" s="15" t="s">
        <v>26</v>
      </c>
      <c r="F165" s="15">
        <v>65</v>
      </c>
      <c r="G165" s="14" t="s">
        <v>27</v>
      </c>
      <c r="H165" s="130" t="s">
        <v>28</v>
      </c>
      <c r="I165" s="91" t="s">
        <v>29</v>
      </c>
      <c r="J165" s="60" t="s">
        <v>76</v>
      </c>
      <c r="K165" s="14"/>
      <c r="L165" s="14"/>
      <c r="M165" s="538" t="s">
        <v>4249</v>
      </c>
      <c r="N165" s="539"/>
      <c r="O165" s="11"/>
      <c r="P165" s="15"/>
    </row>
    <row r="166" spans="1:16" ht="24" x14ac:dyDescent="0.2">
      <c r="A166" s="91" t="s">
        <v>4246</v>
      </c>
      <c r="B166" s="130" t="s">
        <v>4385</v>
      </c>
      <c r="C166" s="130" t="s">
        <v>4421</v>
      </c>
      <c r="D166" s="113">
        <v>50</v>
      </c>
      <c r="E166" s="15" t="s">
        <v>26</v>
      </c>
      <c r="F166" s="15">
        <v>65</v>
      </c>
      <c r="G166" s="14" t="s">
        <v>27</v>
      </c>
      <c r="H166" s="130" t="s">
        <v>28</v>
      </c>
      <c r="I166" s="91" t="s">
        <v>29</v>
      </c>
      <c r="J166" s="60" t="s">
        <v>76</v>
      </c>
      <c r="K166" s="14"/>
      <c r="L166" s="14"/>
      <c r="M166" s="538" t="s">
        <v>4249</v>
      </c>
      <c r="N166" s="539"/>
      <c r="O166" s="11"/>
      <c r="P166" s="15"/>
    </row>
    <row r="167" spans="1:16" x14ac:dyDescent="0.2">
      <c r="A167" s="91" t="s">
        <v>4246</v>
      </c>
      <c r="B167" s="130" t="s">
        <v>4385</v>
      </c>
      <c r="C167" s="130" t="s">
        <v>4422</v>
      </c>
      <c r="D167" s="113">
        <v>250</v>
      </c>
      <c r="E167" s="15" t="s">
        <v>26</v>
      </c>
      <c r="F167" s="15">
        <v>325</v>
      </c>
      <c r="G167" s="14" t="s">
        <v>27</v>
      </c>
      <c r="H167" s="130" t="s">
        <v>28</v>
      </c>
      <c r="I167" s="91" t="s">
        <v>29</v>
      </c>
      <c r="J167" s="60" t="s">
        <v>28</v>
      </c>
      <c r="K167" s="14" t="s">
        <v>267</v>
      </c>
      <c r="L167" s="14" t="s">
        <v>4264</v>
      </c>
      <c r="M167" s="538" t="s">
        <v>32</v>
      </c>
      <c r="N167" s="539" t="s">
        <v>52</v>
      </c>
      <c r="O167" s="11">
        <v>24</v>
      </c>
      <c r="P167" s="15" t="s">
        <v>28</v>
      </c>
    </row>
    <row r="168" spans="1:16" x14ac:dyDescent="0.2">
      <c r="A168" s="91" t="s">
        <v>4246</v>
      </c>
      <c r="B168" s="130" t="s">
        <v>4385</v>
      </c>
      <c r="C168" s="130" t="s">
        <v>4423</v>
      </c>
      <c r="D168" s="113">
        <v>50</v>
      </c>
      <c r="E168" s="15" t="s">
        <v>26</v>
      </c>
      <c r="F168" s="15">
        <v>65</v>
      </c>
      <c r="G168" s="14" t="s">
        <v>27</v>
      </c>
      <c r="H168" s="130" t="s">
        <v>28</v>
      </c>
      <c r="I168" s="91" t="s">
        <v>29</v>
      </c>
      <c r="J168" s="60" t="s">
        <v>76</v>
      </c>
      <c r="K168" s="14"/>
      <c r="L168" s="14"/>
      <c r="M168" s="538" t="s">
        <v>4249</v>
      </c>
      <c r="N168" s="539"/>
      <c r="O168" s="11"/>
      <c r="P168" s="15"/>
    </row>
    <row r="169" spans="1:16" x14ac:dyDescent="0.2">
      <c r="A169" s="91" t="s">
        <v>4246</v>
      </c>
      <c r="B169" s="130" t="s">
        <v>4424</v>
      </c>
      <c r="C169" s="130" t="s">
        <v>4425</v>
      </c>
      <c r="D169" s="113">
        <v>250</v>
      </c>
      <c r="E169" s="15" t="s">
        <v>26</v>
      </c>
      <c r="F169" s="15">
        <v>325</v>
      </c>
      <c r="G169" s="14" t="s">
        <v>27</v>
      </c>
      <c r="H169" s="130" t="s">
        <v>28</v>
      </c>
      <c r="I169" s="91" t="s">
        <v>29</v>
      </c>
      <c r="J169" s="60" t="s">
        <v>28</v>
      </c>
      <c r="K169" s="14" t="s">
        <v>267</v>
      </c>
      <c r="L169" s="14" t="s">
        <v>4280</v>
      </c>
      <c r="M169" s="538" t="s">
        <v>69</v>
      </c>
      <c r="N169" s="539" t="s">
        <v>52</v>
      </c>
      <c r="O169" s="11">
        <v>24</v>
      </c>
      <c r="P169" s="15" t="s">
        <v>28</v>
      </c>
    </row>
    <row r="170" spans="1:16" x14ac:dyDescent="0.2">
      <c r="A170" s="91" t="s">
        <v>4246</v>
      </c>
      <c r="B170" s="130" t="s">
        <v>4424</v>
      </c>
      <c r="C170" s="130" t="s">
        <v>4426</v>
      </c>
      <c r="D170" s="113">
        <v>250</v>
      </c>
      <c r="E170" s="15" t="s">
        <v>26</v>
      </c>
      <c r="F170" s="15">
        <v>325</v>
      </c>
      <c r="G170" s="14" t="s">
        <v>27</v>
      </c>
      <c r="H170" s="130" t="s">
        <v>28</v>
      </c>
      <c r="I170" s="91" t="s">
        <v>29</v>
      </c>
      <c r="J170" s="60" t="s">
        <v>28</v>
      </c>
      <c r="K170" s="14" t="s">
        <v>267</v>
      </c>
      <c r="L170" s="14" t="s">
        <v>4280</v>
      </c>
      <c r="M170" s="538" t="s">
        <v>69</v>
      </c>
      <c r="N170" s="539" t="s">
        <v>52</v>
      </c>
      <c r="O170" s="11">
        <v>24</v>
      </c>
      <c r="P170" s="15" t="s">
        <v>629</v>
      </c>
    </row>
    <row r="171" spans="1:16" x14ac:dyDescent="0.2">
      <c r="A171" s="91" t="s">
        <v>4246</v>
      </c>
      <c r="B171" s="130" t="s">
        <v>4311</v>
      </c>
      <c r="C171" s="130" t="s">
        <v>4427</v>
      </c>
      <c r="D171" s="113" t="s">
        <v>4428</v>
      </c>
      <c r="E171" s="15" t="s">
        <v>26</v>
      </c>
      <c r="F171" s="548">
        <v>13</v>
      </c>
      <c r="G171" s="14" t="s">
        <v>84</v>
      </c>
      <c r="H171" s="130" t="s">
        <v>28</v>
      </c>
      <c r="I171" s="91" t="s">
        <v>41</v>
      </c>
      <c r="J171" s="60" t="s">
        <v>28</v>
      </c>
      <c r="K171" s="14" t="s">
        <v>4429</v>
      </c>
      <c r="L171" s="14" t="s">
        <v>4264</v>
      </c>
      <c r="M171" s="538"/>
      <c r="N171" s="539"/>
      <c r="O171" s="11"/>
      <c r="P171" s="15"/>
    </row>
    <row r="172" spans="1:16" x14ac:dyDescent="0.2">
      <c r="A172" s="91" t="s">
        <v>4246</v>
      </c>
      <c r="B172" s="130" t="s">
        <v>4347</v>
      </c>
      <c r="C172" s="130" t="s">
        <v>4430</v>
      </c>
      <c r="D172" s="113" t="s">
        <v>4428</v>
      </c>
      <c r="E172" s="15" t="s">
        <v>26</v>
      </c>
      <c r="F172" s="548">
        <v>13</v>
      </c>
      <c r="G172" s="14" t="s">
        <v>84</v>
      </c>
      <c r="H172" s="130" t="s">
        <v>28</v>
      </c>
      <c r="I172" s="91" t="s">
        <v>41</v>
      </c>
      <c r="J172" s="60" t="s">
        <v>28</v>
      </c>
      <c r="K172" s="14" t="s">
        <v>4429</v>
      </c>
      <c r="L172" s="14" t="s">
        <v>4264</v>
      </c>
      <c r="M172" s="538" t="s">
        <v>4431</v>
      </c>
      <c r="N172" s="539">
        <v>29000</v>
      </c>
      <c r="O172" s="11" t="s">
        <v>4432</v>
      </c>
      <c r="P172" s="15" t="s">
        <v>28</v>
      </c>
    </row>
    <row r="173" spans="1:16" x14ac:dyDescent="0.2">
      <c r="A173" s="91" t="s">
        <v>4246</v>
      </c>
      <c r="B173" s="130" t="s">
        <v>4347</v>
      </c>
      <c r="C173" s="130" t="s">
        <v>4433</v>
      </c>
      <c r="D173" s="113" t="s">
        <v>4428</v>
      </c>
      <c r="E173" s="15" t="s">
        <v>26</v>
      </c>
      <c r="F173" s="548">
        <v>13</v>
      </c>
      <c r="G173" s="14" t="s">
        <v>84</v>
      </c>
      <c r="H173" s="130" t="s">
        <v>28</v>
      </c>
      <c r="I173" s="91" t="s">
        <v>41</v>
      </c>
      <c r="J173" s="60" t="s">
        <v>28</v>
      </c>
      <c r="K173" s="14" t="s">
        <v>4434</v>
      </c>
      <c r="L173" s="14" t="s">
        <v>4264</v>
      </c>
      <c r="M173" s="538" t="s">
        <v>69</v>
      </c>
      <c r="N173" s="539" t="s">
        <v>368</v>
      </c>
      <c r="O173" s="11">
        <v>3</v>
      </c>
      <c r="P173" s="15" t="s">
        <v>28</v>
      </c>
    </row>
    <row r="174" spans="1:16" x14ac:dyDescent="0.2">
      <c r="A174" s="91" t="s">
        <v>4246</v>
      </c>
      <c r="B174" s="130" t="s">
        <v>4347</v>
      </c>
      <c r="C174" s="130" t="s">
        <v>4435</v>
      </c>
      <c r="D174" s="113" t="s">
        <v>4428</v>
      </c>
      <c r="E174" s="15" t="s">
        <v>26</v>
      </c>
      <c r="F174" s="548">
        <v>13</v>
      </c>
      <c r="G174" s="14" t="s">
        <v>84</v>
      </c>
      <c r="H174" s="130" t="s">
        <v>28</v>
      </c>
      <c r="I174" s="91" t="s">
        <v>41</v>
      </c>
      <c r="J174" s="60" t="s">
        <v>28</v>
      </c>
      <c r="K174" s="14" t="s">
        <v>4434</v>
      </c>
      <c r="L174" s="14" t="s">
        <v>4264</v>
      </c>
      <c r="M174" s="538" t="s">
        <v>69</v>
      </c>
      <c r="N174" s="539" t="s">
        <v>368</v>
      </c>
      <c r="O174" s="11">
        <v>3</v>
      </c>
      <c r="P174" s="15" t="s">
        <v>28</v>
      </c>
    </row>
    <row r="175" spans="1:16" x14ac:dyDescent="0.2">
      <c r="A175" s="91" t="s">
        <v>4246</v>
      </c>
      <c r="B175" s="130" t="s">
        <v>4347</v>
      </c>
      <c r="C175" s="130" t="s">
        <v>4436</v>
      </c>
      <c r="D175" s="113" t="s">
        <v>4428</v>
      </c>
      <c r="E175" s="15" t="s">
        <v>26</v>
      </c>
      <c r="F175" s="548">
        <v>13</v>
      </c>
      <c r="G175" s="14" t="s">
        <v>84</v>
      </c>
      <c r="H175" s="130" t="s">
        <v>28</v>
      </c>
      <c r="I175" s="91" t="s">
        <v>41</v>
      </c>
      <c r="J175" s="60" t="s">
        <v>28</v>
      </c>
      <c r="K175" s="14" t="s">
        <v>4434</v>
      </c>
      <c r="L175" s="14" t="s">
        <v>4264</v>
      </c>
      <c r="M175" s="538" t="s">
        <v>69</v>
      </c>
      <c r="N175" s="539" t="s">
        <v>368</v>
      </c>
      <c r="O175" s="11">
        <v>3</v>
      </c>
      <c r="P175" s="15" t="s">
        <v>28</v>
      </c>
    </row>
    <row r="176" spans="1:16" x14ac:dyDescent="0.2">
      <c r="A176" s="91" t="s">
        <v>4246</v>
      </c>
      <c r="B176" s="130" t="s">
        <v>4347</v>
      </c>
      <c r="C176" s="130" t="s">
        <v>4437</v>
      </c>
      <c r="D176" s="113" t="s">
        <v>4428</v>
      </c>
      <c r="E176" s="15" t="s">
        <v>26</v>
      </c>
      <c r="F176" s="548">
        <v>13</v>
      </c>
      <c r="G176" s="14" t="s">
        <v>84</v>
      </c>
      <c r="H176" s="130" t="s">
        <v>28</v>
      </c>
      <c r="I176" s="91" t="s">
        <v>41</v>
      </c>
      <c r="J176" s="60" t="s">
        <v>28</v>
      </c>
      <c r="K176" s="14" t="s">
        <v>4434</v>
      </c>
      <c r="L176" s="14" t="s">
        <v>4264</v>
      </c>
      <c r="M176" s="538" t="s">
        <v>69</v>
      </c>
      <c r="N176" s="539" t="s">
        <v>368</v>
      </c>
      <c r="O176" s="11">
        <v>3</v>
      </c>
      <c r="P176" s="15" t="s">
        <v>28</v>
      </c>
    </row>
    <row r="177" spans="1:16" x14ac:dyDescent="0.2">
      <c r="A177" s="91" t="s">
        <v>4246</v>
      </c>
      <c r="B177" s="130" t="s">
        <v>4347</v>
      </c>
      <c r="C177" s="130" t="s">
        <v>4438</v>
      </c>
      <c r="D177" s="113" t="s">
        <v>4428</v>
      </c>
      <c r="E177" s="15" t="s">
        <v>26</v>
      </c>
      <c r="F177" s="548">
        <v>13</v>
      </c>
      <c r="G177" s="14" t="s">
        <v>84</v>
      </c>
      <c r="H177" s="130" t="s">
        <v>28</v>
      </c>
      <c r="I177" s="91" t="s">
        <v>41</v>
      </c>
      <c r="J177" s="60" t="s">
        <v>28</v>
      </c>
      <c r="K177" s="14" t="s">
        <v>4434</v>
      </c>
      <c r="L177" s="14" t="s">
        <v>4264</v>
      </c>
      <c r="M177" s="538" t="s">
        <v>69</v>
      </c>
      <c r="N177" s="539" t="s">
        <v>368</v>
      </c>
      <c r="O177" s="11">
        <v>3</v>
      </c>
      <c r="P177" s="15" t="s">
        <v>28</v>
      </c>
    </row>
    <row r="178" spans="1:16" x14ac:dyDescent="0.2">
      <c r="A178" s="91" t="s">
        <v>4246</v>
      </c>
      <c r="B178" s="130" t="s">
        <v>4347</v>
      </c>
      <c r="C178" s="130" t="s">
        <v>4439</v>
      </c>
      <c r="D178" s="113" t="s">
        <v>4428</v>
      </c>
      <c r="E178" s="15" t="s">
        <v>26</v>
      </c>
      <c r="F178" s="548">
        <v>13</v>
      </c>
      <c r="G178" s="14" t="s">
        <v>84</v>
      </c>
      <c r="H178" s="130" t="s">
        <v>28</v>
      </c>
      <c r="I178" s="91" t="s">
        <v>41</v>
      </c>
      <c r="J178" s="60" t="s">
        <v>28</v>
      </c>
      <c r="K178" s="14" t="s">
        <v>267</v>
      </c>
      <c r="L178" s="14" t="s">
        <v>4264</v>
      </c>
      <c r="M178" s="538" t="s">
        <v>69</v>
      </c>
      <c r="N178" s="539" t="s">
        <v>368</v>
      </c>
      <c r="O178" s="11">
        <v>3</v>
      </c>
      <c r="P178" s="15" t="s">
        <v>28</v>
      </c>
    </row>
    <row r="179" spans="1:16" x14ac:dyDescent="0.2">
      <c r="A179" s="91" t="s">
        <v>4246</v>
      </c>
      <c r="B179" s="130" t="s">
        <v>4347</v>
      </c>
      <c r="C179" s="130" t="s">
        <v>4440</v>
      </c>
      <c r="D179" s="113" t="s">
        <v>4428</v>
      </c>
      <c r="E179" s="15" t="s">
        <v>26</v>
      </c>
      <c r="F179" s="548">
        <v>13</v>
      </c>
      <c r="G179" s="14" t="s">
        <v>84</v>
      </c>
      <c r="H179" s="130" t="s">
        <v>28</v>
      </c>
      <c r="I179" s="91" t="s">
        <v>41</v>
      </c>
      <c r="J179" s="60" t="s">
        <v>28</v>
      </c>
      <c r="K179" s="14" t="s">
        <v>267</v>
      </c>
      <c r="L179" s="14" t="s">
        <v>4264</v>
      </c>
      <c r="M179" s="538" t="s">
        <v>69</v>
      </c>
      <c r="N179" s="539" t="s">
        <v>368</v>
      </c>
      <c r="O179" s="11">
        <v>3</v>
      </c>
      <c r="P179" s="15" t="s">
        <v>28</v>
      </c>
    </row>
    <row r="180" spans="1:16" x14ac:dyDescent="0.2">
      <c r="A180" s="91" t="s">
        <v>4246</v>
      </c>
      <c r="B180" s="130" t="s">
        <v>4347</v>
      </c>
      <c r="C180" s="130" t="s">
        <v>4441</v>
      </c>
      <c r="D180" s="113" t="s">
        <v>4428</v>
      </c>
      <c r="E180" s="15" t="s">
        <v>26</v>
      </c>
      <c r="F180" s="548">
        <v>13</v>
      </c>
      <c r="G180" s="14" t="s">
        <v>84</v>
      </c>
      <c r="H180" s="130" t="s">
        <v>28</v>
      </c>
      <c r="I180" s="91" t="s">
        <v>41</v>
      </c>
      <c r="J180" s="60" t="s">
        <v>28</v>
      </c>
      <c r="K180" s="14" t="s">
        <v>4434</v>
      </c>
      <c r="L180" s="14" t="s">
        <v>4264</v>
      </c>
      <c r="M180" s="538" t="s">
        <v>69</v>
      </c>
      <c r="N180" s="539" t="s">
        <v>368</v>
      </c>
      <c r="O180" s="11">
        <v>3</v>
      </c>
      <c r="P180" s="15" t="s">
        <v>28</v>
      </c>
    </row>
    <row r="181" spans="1:16" x14ac:dyDescent="0.2">
      <c r="A181" s="91" t="s">
        <v>4246</v>
      </c>
      <c r="B181" s="130" t="s">
        <v>4347</v>
      </c>
      <c r="C181" s="130" t="s">
        <v>4442</v>
      </c>
      <c r="D181" s="113" t="s">
        <v>4428</v>
      </c>
      <c r="E181" s="15" t="s">
        <v>26</v>
      </c>
      <c r="F181" s="548">
        <v>13</v>
      </c>
      <c r="G181" s="14" t="s">
        <v>84</v>
      </c>
      <c r="H181" s="130" t="s">
        <v>28</v>
      </c>
      <c r="I181" s="91" t="s">
        <v>41</v>
      </c>
      <c r="J181" s="60" t="s">
        <v>28</v>
      </c>
      <c r="K181" s="14" t="s">
        <v>4434</v>
      </c>
      <c r="L181" s="14" t="s">
        <v>4264</v>
      </c>
      <c r="M181" s="538" t="s">
        <v>4249</v>
      </c>
      <c r="N181" s="539"/>
      <c r="O181" s="11"/>
      <c r="P181" s="15" t="s">
        <v>28</v>
      </c>
    </row>
    <row r="182" spans="1:16" x14ac:dyDescent="0.2">
      <c r="A182" s="91" t="s">
        <v>4246</v>
      </c>
      <c r="B182" s="130" t="s">
        <v>4347</v>
      </c>
      <c r="C182" s="130" t="s">
        <v>4443</v>
      </c>
      <c r="D182" s="113" t="s">
        <v>4428</v>
      </c>
      <c r="E182" s="15" t="s">
        <v>26</v>
      </c>
      <c r="F182" s="548">
        <v>13</v>
      </c>
      <c r="G182" s="14" t="s">
        <v>84</v>
      </c>
      <c r="H182" s="130" t="s">
        <v>28</v>
      </c>
      <c r="I182" s="91" t="s">
        <v>41</v>
      </c>
      <c r="J182" s="60" t="s">
        <v>76</v>
      </c>
      <c r="K182" s="14"/>
      <c r="L182" s="14"/>
      <c r="M182" s="538" t="s">
        <v>4249</v>
      </c>
      <c r="N182" s="539"/>
      <c r="O182" s="11"/>
      <c r="P182" s="15" t="s">
        <v>28</v>
      </c>
    </row>
    <row r="183" spans="1:16" x14ac:dyDescent="0.2">
      <c r="A183" s="91" t="s">
        <v>4246</v>
      </c>
      <c r="B183" s="130" t="s">
        <v>4347</v>
      </c>
      <c r="C183" s="130" t="s">
        <v>4444</v>
      </c>
      <c r="D183" s="113" t="s">
        <v>4428</v>
      </c>
      <c r="E183" s="15" t="s">
        <v>26</v>
      </c>
      <c r="F183" s="548">
        <v>13</v>
      </c>
      <c r="G183" s="14" t="s">
        <v>84</v>
      </c>
      <c r="H183" s="130" t="s">
        <v>28</v>
      </c>
      <c r="I183" s="91" t="s">
        <v>41</v>
      </c>
      <c r="J183" s="60" t="s">
        <v>28</v>
      </c>
      <c r="K183" s="14" t="s">
        <v>267</v>
      </c>
      <c r="L183" s="14" t="s">
        <v>4264</v>
      </c>
      <c r="M183" s="538" t="s">
        <v>69</v>
      </c>
      <c r="N183" s="539" t="s">
        <v>368</v>
      </c>
      <c r="O183" s="11">
        <v>3</v>
      </c>
      <c r="P183" s="15" t="s">
        <v>28</v>
      </c>
    </row>
    <row r="184" spans="1:16" x14ac:dyDescent="0.2">
      <c r="A184" s="91" t="s">
        <v>4246</v>
      </c>
      <c r="B184" s="130" t="s">
        <v>4347</v>
      </c>
      <c r="C184" s="130" t="s">
        <v>4445</v>
      </c>
      <c r="D184" s="113" t="s">
        <v>4428</v>
      </c>
      <c r="E184" s="15" t="s">
        <v>26</v>
      </c>
      <c r="F184" s="548">
        <v>13</v>
      </c>
      <c r="G184" s="14" t="s">
        <v>84</v>
      </c>
      <c r="H184" s="130" t="s">
        <v>28</v>
      </c>
      <c r="I184" s="91" t="s">
        <v>41</v>
      </c>
      <c r="J184" s="60" t="s">
        <v>76</v>
      </c>
      <c r="K184" s="14"/>
      <c r="L184" s="14"/>
      <c r="M184" s="538" t="s">
        <v>4249</v>
      </c>
      <c r="N184" s="539"/>
      <c r="O184" s="11"/>
      <c r="P184" s="15" t="s">
        <v>28</v>
      </c>
    </row>
    <row r="185" spans="1:16" x14ac:dyDescent="0.2">
      <c r="A185" s="91" t="s">
        <v>4246</v>
      </c>
      <c r="B185" s="130" t="s">
        <v>4347</v>
      </c>
      <c r="C185" s="130" t="s">
        <v>4446</v>
      </c>
      <c r="D185" s="113" t="s">
        <v>4428</v>
      </c>
      <c r="E185" s="15" t="s">
        <v>26</v>
      </c>
      <c r="F185" s="548">
        <v>13</v>
      </c>
      <c r="G185" s="14" t="s">
        <v>84</v>
      </c>
      <c r="H185" s="130" t="s">
        <v>28</v>
      </c>
      <c r="I185" s="91" t="s">
        <v>41</v>
      </c>
      <c r="J185" s="60" t="s">
        <v>28</v>
      </c>
      <c r="K185" s="14" t="s">
        <v>4434</v>
      </c>
      <c r="L185" s="14" t="s">
        <v>4264</v>
      </c>
      <c r="M185" s="538" t="s">
        <v>4249</v>
      </c>
      <c r="N185" s="539"/>
      <c r="O185" s="11"/>
      <c r="P185" s="15" t="s">
        <v>28</v>
      </c>
    </row>
    <row r="186" spans="1:16" x14ac:dyDescent="0.2">
      <c r="A186" s="91" t="s">
        <v>4246</v>
      </c>
      <c r="B186" s="130" t="s">
        <v>4385</v>
      </c>
      <c r="C186" s="130" t="s">
        <v>4447</v>
      </c>
      <c r="D186" s="113" t="s">
        <v>4428</v>
      </c>
      <c r="E186" s="15" t="s">
        <v>26</v>
      </c>
      <c r="F186" s="548">
        <v>13</v>
      </c>
      <c r="G186" s="14" t="s">
        <v>84</v>
      </c>
      <c r="H186" s="130" t="s">
        <v>28</v>
      </c>
      <c r="I186" s="91" t="s">
        <v>41</v>
      </c>
      <c r="J186" s="60" t="s">
        <v>28</v>
      </c>
      <c r="K186" s="14" t="s">
        <v>4434</v>
      </c>
      <c r="L186" s="14" t="s">
        <v>4264</v>
      </c>
      <c r="M186" s="538" t="s">
        <v>69</v>
      </c>
      <c r="N186" s="539" t="s">
        <v>368</v>
      </c>
      <c r="O186" s="11">
        <v>6</v>
      </c>
      <c r="P186" s="15" t="s">
        <v>28</v>
      </c>
    </row>
    <row r="187" spans="1:16" x14ac:dyDescent="0.2">
      <c r="A187" s="91" t="s">
        <v>4246</v>
      </c>
      <c r="B187" s="130" t="s">
        <v>4385</v>
      </c>
      <c r="C187" s="130" t="s">
        <v>4448</v>
      </c>
      <c r="D187" s="113" t="s">
        <v>4428</v>
      </c>
      <c r="E187" s="15" t="s">
        <v>26</v>
      </c>
      <c r="F187" s="548">
        <v>13</v>
      </c>
      <c r="G187" s="14" t="s">
        <v>84</v>
      </c>
      <c r="H187" s="130" t="s">
        <v>28</v>
      </c>
      <c r="I187" s="91" t="s">
        <v>41</v>
      </c>
      <c r="J187" s="60" t="s">
        <v>28</v>
      </c>
      <c r="K187" s="14" t="s">
        <v>4434</v>
      </c>
      <c r="L187" s="14" t="s">
        <v>4264</v>
      </c>
      <c r="M187" s="538" t="s">
        <v>69</v>
      </c>
      <c r="N187" s="539" t="s">
        <v>368</v>
      </c>
      <c r="O187" s="11">
        <v>6</v>
      </c>
      <c r="P187" s="15" t="s">
        <v>28</v>
      </c>
    </row>
    <row r="188" spans="1:16" x14ac:dyDescent="0.2">
      <c r="A188" s="91" t="s">
        <v>4246</v>
      </c>
      <c r="B188" s="130" t="s">
        <v>4385</v>
      </c>
      <c r="C188" s="130" t="s">
        <v>4449</v>
      </c>
      <c r="D188" s="113" t="s">
        <v>4428</v>
      </c>
      <c r="E188" s="15" t="s">
        <v>26</v>
      </c>
      <c r="F188" s="548">
        <v>13</v>
      </c>
      <c r="G188" s="14" t="s">
        <v>84</v>
      </c>
      <c r="H188" s="130" t="s">
        <v>28</v>
      </c>
      <c r="I188" s="91" t="s">
        <v>41</v>
      </c>
      <c r="J188" s="60" t="s">
        <v>28</v>
      </c>
      <c r="K188" s="14" t="s">
        <v>4434</v>
      </c>
      <c r="L188" s="14" t="s">
        <v>4264</v>
      </c>
      <c r="M188" s="538" t="s">
        <v>69</v>
      </c>
      <c r="N188" s="539" t="s">
        <v>368</v>
      </c>
      <c r="O188" s="11">
        <v>12</v>
      </c>
      <c r="P188" s="15" t="s">
        <v>28</v>
      </c>
    </row>
    <row r="189" spans="1:16" x14ac:dyDescent="0.2">
      <c r="A189" s="91" t="s">
        <v>4246</v>
      </c>
      <c r="B189" s="130" t="s">
        <v>4385</v>
      </c>
      <c r="C189" s="130" t="s">
        <v>4450</v>
      </c>
      <c r="D189" s="113" t="s">
        <v>4428</v>
      </c>
      <c r="E189" s="15" t="s">
        <v>26</v>
      </c>
      <c r="F189" s="548">
        <v>13</v>
      </c>
      <c r="G189" s="14" t="s">
        <v>84</v>
      </c>
      <c r="H189" s="130" t="s">
        <v>28</v>
      </c>
      <c r="I189" s="91" t="s">
        <v>41</v>
      </c>
      <c r="J189" s="60" t="s">
        <v>28</v>
      </c>
      <c r="K189" s="14" t="s">
        <v>4434</v>
      </c>
      <c r="L189" s="14" t="s">
        <v>4264</v>
      </c>
      <c r="M189" s="538" t="s">
        <v>69</v>
      </c>
      <c r="N189" s="539" t="s">
        <v>368</v>
      </c>
      <c r="O189" s="11">
        <v>6</v>
      </c>
      <c r="P189" s="15" t="s">
        <v>28</v>
      </c>
    </row>
    <row r="190" spans="1:16" x14ac:dyDescent="0.2">
      <c r="A190" s="91" t="s">
        <v>4246</v>
      </c>
      <c r="B190" s="130" t="s">
        <v>4385</v>
      </c>
      <c r="C190" s="130" t="s">
        <v>4451</v>
      </c>
      <c r="D190" s="113" t="s">
        <v>4428</v>
      </c>
      <c r="E190" s="15" t="s">
        <v>26</v>
      </c>
      <c r="F190" s="548">
        <v>13</v>
      </c>
      <c r="G190" s="14" t="s">
        <v>84</v>
      </c>
      <c r="H190" s="130" t="s">
        <v>28</v>
      </c>
      <c r="I190" s="91" t="s">
        <v>41</v>
      </c>
      <c r="J190" s="60" t="s">
        <v>28</v>
      </c>
      <c r="K190" s="14" t="s">
        <v>4434</v>
      </c>
      <c r="L190" s="14" t="s">
        <v>4264</v>
      </c>
      <c r="M190" s="538" t="s">
        <v>69</v>
      </c>
      <c r="N190" s="539" t="s">
        <v>368</v>
      </c>
      <c r="O190" s="11">
        <v>8</v>
      </c>
      <c r="P190" s="15" t="s">
        <v>28</v>
      </c>
    </row>
    <row r="191" spans="1:16" x14ac:dyDescent="0.2">
      <c r="A191" s="91" t="s">
        <v>4246</v>
      </c>
      <c r="B191" s="130" t="s">
        <v>4385</v>
      </c>
      <c r="C191" s="130" t="s">
        <v>4452</v>
      </c>
      <c r="D191" s="113" t="s">
        <v>4428</v>
      </c>
      <c r="E191" s="15" t="s">
        <v>26</v>
      </c>
      <c r="F191" s="548">
        <v>13</v>
      </c>
      <c r="G191" s="14" t="s">
        <v>84</v>
      </c>
      <c r="H191" s="130" t="s">
        <v>28</v>
      </c>
      <c r="I191" s="91" t="s">
        <v>41</v>
      </c>
      <c r="J191" s="60" t="s">
        <v>28</v>
      </c>
      <c r="K191" s="14" t="s">
        <v>4434</v>
      </c>
      <c r="L191" s="14" t="s">
        <v>4264</v>
      </c>
      <c r="M191" s="538" t="s">
        <v>69</v>
      </c>
      <c r="N191" s="539" t="s">
        <v>368</v>
      </c>
      <c r="O191" s="11">
        <v>6</v>
      </c>
      <c r="P191" s="15" t="s">
        <v>28</v>
      </c>
    </row>
    <row r="192" spans="1:16" x14ac:dyDescent="0.2">
      <c r="A192" s="91" t="s">
        <v>4246</v>
      </c>
      <c r="B192" s="130" t="s">
        <v>4385</v>
      </c>
      <c r="C192" s="130" t="s">
        <v>4453</v>
      </c>
      <c r="D192" s="113" t="s">
        <v>4428</v>
      </c>
      <c r="E192" s="15" t="s">
        <v>26</v>
      </c>
      <c r="F192" s="548">
        <v>13</v>
      </c>
      <c r="G192" s="14" t="s">
        <v>84</v>
      </c>
      <c r="H192" s="130" t="s">
        <v>28</v>
      </c>
      <c r="I192" s="91" t="s">
        <v>41</v>
      </c>
      <c r="J192" s="60" t="s">
        <v>76</v>
      </c>
      <c r="K192" s="14"/>
      <c r="L192" s="14"/>
      <c r="M192" s="538" t="s">
        <v>4249</v>
      </c>
      <c r="N192" s="539"/>
      <c r="O192" s="11"/>
      <c r="P192" s="15"/>
    </row>
    <row r="193" spans="1:16" x14ac:dyDescent="0.2">
      <c r="A193" s="91" t="s">
        <v>4246</v>
      </c>
      <c r="B193" s="130" t="s">
        <v>4385</v>
      </c>
      <c r="C193" s="130" t="s">
        <v>4454</v>
      </c>
      <c r="D193" s="113" t="s">
        <v>4428</v>
      </c>
      <c r="E193" s="15" t="s">
        <v>26</v>
      </c>
      <c r="F193" s="548">
        <v>13</v>
      </c>
      <c r="G193" s="14" t="s">
        <v>84</v>
      </c>
      <c r="H193" s="130" t="s">
        <v>28</v>
      </c>
      <c r="I193" s="91" t="s">
        <v>41</v>
      </c>
      <c r="J193" s="60" t="s">
        <v>28</v>
      </c>
      <c r="K193" s="14" t="s">
        <v>4434</v>
      </c>
      <c r="L193" s="14" t="s">
        <v>4264</v>
      </c>
      <c r="M193" s="538" t="s">
        <v>69</v>
      </c>
      <c r="N193" s="539" t="s">
        <v>368</v>
      </c>
      <c r="O193" s="11">
        <v>8</v>
      </c>
      <c r="P193" s="15" t="s">
        <v>28</v>
      </c>
    </row>
    <row r="194" spans="1:16" x14ac:dyDescent="0.2">
      <c r="A194" s="91" t="s">
        <v>4246</v>
      </c>
      <c r="B194" s="130" t="s">
        <v>4385</v>
      </c>
      <c r="C194" s="130" t="s">
        <v>4455</v>
      </c>
      <c r="D194" s="113" t="s">
        <v>4428</v>
      </c>
      <c r="E194" s="15" t="s">
        <v>26</v>
      </c>
      <c r="F194" s="548">
        <v>13</v>
      </c>
      <c r="G194" s="14" t="s">
        <v>84</v>
      </c>
      <c r="H194" s="130" t="s">
        <v>28</v>
      </c>
      <c r="I194" s="91" t="s">
        <v>41</v>
      </c>
      <c r="J194" s="60" t="s">
        <v>28</v>
      </c>
      <c r="K194" s="14" t="s">
        <v>4434</v>
      </c>
      <c r="L194" s="14" t="s">
        <v>4264</v>
      </c>
      <c r="M194" s="538" t="s">
        <v>69</v>
      </c>
      <c r="N194" s="539" t="s">
        <v>368</v>
      </c>
      <c r="O194" s="11">
        <v>6</v>
      </c>
      <c r="P194" s="15" t="s">
        <v>28</v>
      </c>
    </row>
    <row r="195" spans="1:16" x14ac:dyDescent="0.2">
      <c r="A195" s="91" t="s">
        <v>4246</v>
      </c>
      <c r="B195" s="130" t="s">
        <v>4385</v>
      </c>
      <c r="C195" s="130" t="s">
        <v>4456</v>
      </c>
      <c r="D195" s="113" t="s">
        <v>4428</v>
      </c>
      <c r="E195" s="15" t="s">
        <v>26</v>
      </c>
      <c r="F195" s="548">
        <v>13</v>
      </c>
      <c r="G195" s="14" t="s">
        <v>84</v>
      </c>
      <c r="H195" s="130" t="s">
        <v>28</v>
      </c>
      <c r="I195" s="91" t="s">
        <v>41</v>
      </c>
      <c r="J195" s="60" t="s">
        <v>76</v>
      </c>
      <c r="K195" s="14"/>
      <c r="L195" s="14"/>
      <c r="M195" s="538" t="s">
        <v>4249</v>
      </c>
      <c r="N195" s="539"/>
      <c r="O195" s="11"/>
      <c r="P195" s="15"/>
    </row>
    <row r="196" spans="1:16" x14ac:dyDescent="0.2">
      <c r="A196" s="91" t="s">
        <v>4246</v>
      </c>
      <c r="B196" s="130" t="s">
        <v>4385</v>
      </c>
      <c r="C196" s="130" t="s">
        <v>4457</v>
      </c>
      <c r="D196" s="113" t="s">
        <v>4428</v>
      </c>
      <c r="E196" s="15" t="s">
        <v>26</v>
      </c>
      <c r="F196" s="548">
        <v>13</v>
      </c>
      <c r="G196" s="14" t="s">
        <v>84</v>
      </c>
      <c r="H196" s="130" t="s">
        <v>28</v>
      </c>
      <c r="I196" s="91" t="s">
        <v>41</v>
      </c>
      <c r="J196" s="60" t="s">
        <v>76</v>
      </c>
      <c r="K196" s="14"/>
      <c r="L196" s="14"/>
      <c r="M196" s="538" t="s">
        <v>4249</v>
      </c>
      <c r="N196" s="539"/>
      <c r="O196" s="11"/>
      <c r="P196" s="15"/>
    </row>
    <row r="197" spans="1:16" x14ac:dyDescent="0.2">
      <c r="A197" s="91" t="s">
        <v>4246</v>
      </c>
      <c r="B197" s="130" t="s">
        <v>4385</v>
      </c>
      <c r="C197" s="130" t="s">
        <v>4458</v>
      </c>
      <c r="D197" s="113" t="s">
        <v>4428</v>
      </c>
      <c r="E197" s="15" t="s">
        <v>26</v>
      </c>
      <c r="F197" s="548">
        <v>13</v>
      </c>
      <c r="G197" s="14" t="s">
        <v>84</v>
      </c>
      <c r="H197" s="130" t="s">
        <v>28</v>
      </c>
      <c r="I197" s="91" t="s">
        <v>41</v>
      </c>
      <c r="J197" s="60" t="s">
        <v>28</v>
      </c>
      <c r="K197" s="14" t="s">
        <v>4434</v>
      </c>
      <c r="L197" s="14" t="s">
        <v>4264</v>
      </c>
      <c r="M197" s="538" t="s">
        <v>69</v>
      </c>
      <c r="N197" s="539" t="s">
        <v>368</v>
      </c>
      <c r="O197" s="11">
        <v>6</v>
      </c>
      <c r="P197" s="15" t="s">
        <v>28</v>
      </c>
    </row>
    <row r="198" spans="1:16" x14ac:dyDescent="0.2">
      <c r="A198" s="91" t="s">
        <v>4246</v>
      </c>
      <c r="B198" s="130" t="s">
        <v>4385</v>
      </c>
      <c r="C198" s="130" t="s">
        <v>4459</v>
      </c>
      <c r="D198" s="113" t="s">
        <v>4428</v>
      </c>
      <c r="E198" s="15" t="s">
        <v>26</v>
      </c>
      <c r="F198" s="548">
        <v>13</v>
      </c>
      <c r="G198" s="14" t="s">
        <v>84</v>
      </c>
      <c r="H198" s="130" t="s">
        <v>28</v>
      </c>
      <c r="I198" s="91" t="s">
        <v>41</v>
      </c>
      <c r="J198" s="60" t="s">
        <v>28</v>
      </c>
      <c r="K198" s="14" t="s">
        <v>4434</v>
      </c>
      <c r="L198" s="14" t="s">
        <v>4264</v>
      </c>
      <c r="M198" s="538" t="s">
        <v>69</v>
      </c>
      <c r="N198" s="539" t="s">
        <v>368</v>
      </c>
      <c r="O198" s="11">
        <v>12</v>
      </c>
      <c r="P198" s="15" t="s">
        <v>28</v>
      </c>
    </row>
    <row r="199" spans="1:16" x14ac:dyDescent="0.2">
      <c r="A199" s="91" t="s">
        <v>4246</v>
      </c>
      <c r="B199" s="130" t="s">
        <v>4385</v>
      </c>
      <c r="C199" s="130" t="s">
        <v>4460</v>
      </c>
      <c r="D199" s="113" t="s">
        <v>4428</v>
      </c>
      <c r="E199" s="15" t="s">
        <v>26</v>
      </c>
      <c r="F199" s="548">
        <v>13</v>
      </c>
      <c r="G199" s="14" t="s">
        <v>84</v>
      </c>
      <c r="H199" s="130" t="s">
        <v>28</v>
      </c>
      <c r="I199" s="91" t="s">
        <v>41</v>
      </c>
      <c r="J199" s="60" t="s">
        <v>76</v>
      </c>
      <c r="K199" s="14"/>
      <c r="L199" s="14"/>
      <c r="M199" s="538" t="s">
        <v>4249</v>
      </c>
      <c r="N199" s="539"/>
      <c r="O199" s="11"/>
      <c r="P199" s="15"/>
    </row>
    <row r="200" spans="1:16" x14ac:dyDescent="0.2">
      <c r="A200" s="91" t="s">
        <v>4246</v>
      </c>
      <c r="B200" s="130" t="s">
        <v>4385</v>
      </c>
      <c r="C200" s="130" t="s">
        <v>4461</v>
      </c>
      <c r="D200" s="113" t="s">
        <v>4428</v>
      </c>
      <c r="E200" s="15" t="s">
        <v>26</v>
      </c>
      <c r="F200" s="548">
        <v>13</v>
      </c>
      <c r="G200" s="14" t="s">
        <v>84</v>
      </c>
      <c r="H200" s="130" t="s">
        <v>28</v>
      </c>
      <c r="I200" s="91" t="s">
        <v>41</v>
      </c>
      <c r="J200" s="60" t="s">
        <v>28</v>
      </c>
      <c r="K200" s="14" t="s">
        <v>4434</v>
      </c>
      <c r="L200" s="14" t="s">
        <v>4264</v>
      </c>
      <c r="M200" s="538" t="s">
        <v>69</v>
      </c>
      <c r="N200" s="539" t="s">
        <v>368</v>
      </c>
      <c r="O200" s="11">
        <v>8</v>
      </c>
      <c r="P200" s="15" t="s">
        <v>28</v>
      </c>
    </row>
    <row r="201" spans="1:16" x14ac:dyDescent="0.2">
      <c r="A201" s="91" t="s">
        <v>4246</v>
      </c>
      <c r="B201" s="130" t="s">
        <v>4385</v>
      </c>
      <c r="C201" s="130" t="s">
        <v>4462</v>
      </c>
      <c r="D201" s="113" t="s">
        <v>4428</v>
      </c>
      <c r="E201" s="15" t="s">
        <v>26</v>
      </c>
      <c r="F201" s="548">
        <v>13</v>
      </c>
      <c r="G201" s="14" t="s">
        <v>84</v>
      </c>
      <c r="H201" s="130" t="s">
        <v>28</v>
      </c>
      <c r="I201" s="91" t="s">
        <v>41</v>
      </c>
      <c r="J201" s="60" t="s">
        <v>28</v>
      </c>
      <c r="K201" s="14" t="s">
        <v>4434</v>
      </c>
      <c r="L201" s="14" t="s">
        <v>4264</v>
      </c>
      <c r="M201" s="538" t="s">
        <v>69</v>
      </c>
      <c r="N201" s="539" t="s">
        <v>368</v>
      </c>
      <c r="O201" s="11">
        <v>8</v>
      </c>
      <c r="P201" s="15" t="s">
        <v>28</v>
      </c>
    </row>
    <row r="202" spans="1:16" x14ac:dyDescent="0.2">
      <c r="A202" s="91" t="s">
        <v>4246</v>
      </c>
      <c r="B202" s="130" t="s">
        <v>4385</v>
      </c>
      <c r="C202" s="130" t="s">
        <v>4463</v>
      </c>
      <c r="D202" s="113" t="s">
        <v>4428</v>
      </c>
      <c r="E202" s="15" t="s">
        <v>26</v>
      </c>
      <c r="F202" s="548">
        <v>13</v>
      </c>
      <c r="G202" s="14" t="s">
        <v>84</v>
      </c>
      <c r="H202" s="130" t="s">
        <v>28</v>
      </c>
      <c r="I202" s="91" t="s">
        <v>41</v>
      </c>
      <c r="J202" s="60" t="s">
        <v>76</v>
      </c>
      <c r="K202" s="14"/>
      <c r="L202" s="14"/>
      <c r="M202" s="538" t="s">
        <v>4249</v>
      </c>
      <c r="N202" s="539"/>
      <c r="O202" s="11"/>
      <c r="P202" s="15"/>
    </row>
    <row r="203" spans="1:16" x14ac:dyDescent="0.2">
      <c r="A203" s="91" t="s">
        <v>4246</v>
      </c>
      <c r="B203" s="130" t="s">
        <v>4385</v>
      </c>
      <c r="C203" s="130" t="s">
        <v>4464</v>
      </c>
      <c r="D203" s="113" t="s">
        <v>4428</v>
      </c>
      <c r="E203" s="15" t="s">
        <v>26</v>
      </c>
      <c r="F203" s="548">
        <v>13</v>
      </c>
      <c r="G203" s="14" t="s">
        <v>84</v>
      </c>
      <c r="H203" s="130" t="s">
        <v>28</v>
      </c>
      <c r="I203" s="91" t="s">
        <v>41</v>
      </c>
      <c r="J203" s="60" t="s">
        <v>76</v>
      </c>
      <c r="K203" s="14"/>
      <c r="L203" s="14"/>
      <c r="M203" s="538" t="s">
        <v>4249</v>
      </c>
      <c r="N203" s="539"/>
      <c r="O203" s="11"/>
      <c r="P203" s="15"/>
    </row>
    <row r="204" spans="1:16" x14ac:dyDescent="0.2">
      <c r="A204" s="91" t="s">
        <v>4246</v>
      </c>
      <c r="B204" s="130" t="s">
        <v>4385</v>
      </c>
      <c r="C204" s="130" t="s">
        <v>4465</v>
      </c>
      <c r="D204" s="113" t="s">
        <v>4428</v>
      </c>
      <c r="E204" s="15" t="s">
        <v>26</v>
      </c>
      <c r="F204" s="548">
        <v>13</v>
      </c>
      <c r="G204" s="14" t="s">
        <v>84</v>
      </c>
      <c r="H204" s="130" t="s">
        <v>28</v>
      </c>
      <c r="I204" s="91" t="s">
        <v>41</v>
      </c>
      <c r="J204" s="60" t="s">
        <v>28</v>
      </c>
      <c r="K204" s="14" t="s">
        <v>4434</v>
      </c>
      <c r="L204" s="14" t="s">
        <v>4264</v>
      </c>
      <c r="M204" s="538" t="s">
        <v>69</v>
      </c>
      <c r="N204" s="539" t="s">
        <v>368</v>
      </c>
      <c r="O204" s="11">
        <v>8</v>
      </c>
      <c r="P204" s="15" t="s">
        <v>28</v>
      </c>
    </row>
    <row r="205" spans="1:16" x14ac:dyDescent="0.2">
      <c r="A205" s="91" t="s">
        <v>4246</v>
      </c>
      <c r="B205" s="130" t="s">
        <v>4385</v>
      </c>
      <c r="C205" s="130" t="s">
        <v>4466</v>
      </c>
      <c r="D205" s="113" t="s">
        <v>4428</v>
      </c>
      <c r="E205" s="15" t="s">
        <v>26</v>
      </c>
      <c r="F205" s="548">
        <v>13</v>
      </c>
      <c r="G205" s="14" t="s">
        <v>84</v>
      </c>
      <c r="H205" s="130" t="s">
        <v>28</v>
      </c>
      <c r="I205" s="91" t="s">
        <v>41</v>
      </c>
      <c r="J205" s="60" t="s">
        <v>28</v>
      </c>
      <c r="K205" s="14" t="s">
        <v>4434</v>
      </c>
      <c r="L205" s="14" t="s">
        <v>4264</v>
      </c>
      <c r="M205" s="538" t="s">
        <v>69</v>
      </c>
      <c r="N205" s="539" t="s">
        <v>368</v>
      </c>
      <c r="O205" s="11">
        <v>6</v>
      </c>
      <c r="P205" s="15" t="s">
        <v>28</v>
      </c>
    </row>
    <row r="206" spans="1:16" x14ac:dyDescent="0.2">
      <c r="A206" s="91" t="s">
        <v>4246</v>
      </c>
      <c r="B206" s="130" t="s">
        <v>4385</v>
      </c>
      <c r="C206" s="130" t="s">
        <v>4467</v>
      </c>
      <c r="D206" s="113" t="s">
        <v>4428</v>
      </c>
      <c r="E206" s="15" t="s">
        <v>26</v>
      </c>
      <c r="F206" s="548">
        <v>13</v>
      </c>
      <c r="G206" s="14" t="s">
        <v>84</v>
      </c>
      <c r="H206" s="130" t="s">
        <v>28</v>
      </c>
      <c r="I206" s="91" t="s">
        <v>41</v>
      </c>
      <c r="J206" s="60" t="s">
        <v>28</v>
      </c>
      <c r="K206" s="14" t="s">
        <v>4434</v>
      </c>
      <c r="L206" s="14" t="s">
        <v>4264</v>
      </c>
      <c r="M206" s="538" t="s">
        <v>69</v>
      </c>
      <c r="N206" s="539" t="s">
        <v>368</v>
      </c>
      <c r="O206" s="11">
        <v>8</v>
      </c>
      <c r="P206" s="15" t="s">
        <v>28</v>
      </c>
    </row>
    <row r="207" spans="1:16" x14ac:dyDescent="0.2">
      <c r="A207" s="91" t="s">
        <v>4246</v>
      </c>
      <c r="B207" s="130" t="s">
        <v>4385</v>
      </c>
      <c r="C207" s="130" t="s">
        <v>4468</v>
      </c>
      <c r="D207" s="113" t="s">
        <v>4428</v>
      </c>
      <c r="E207" s="15" t="s">
        <v>26</v>
      </c>
      <c r="F207" s="548">
        <v>13</v>
      </c>
      <c r="G207" s="14" t="s">
        <v>84</v>
      </c>
      <c r="H207" s="130" t="s">
        <v>28</v>
      </c>
      <c r="I207" s="91" t="s">
        <v>41</v>
      </c>
      <c r="J207" s="60" t="s">
        <v>76</v>
      </c>
      <c r="K207" s="14"/>
      <c r="L207" s="14"/>
      <c r="M207" s="538" t="s">
        <v>4249</v>
      </c>
      <c r="N207" s="539"/>
      <c r="O207" s="11"/>
      <c r="P207" s="15"/>
    </row>
    <row r="208" spans="1:16" x14ac:dyDescent="0.2">
      <c r="A208" s="91" t="s">
        <v>4246</v>
      </c>
      <c r="B208" s="130" t="s">
        <v>4385</v>
      </c>
      <c r="C208" s="130" t="s">
        <v>4469</v>
      </c>
      <c r="D208" s="113" t="s">
        <v>4428</v>
      </c>
      <c r="E208" s="15" t="s">
        <v>26</v>
      </c>
      <c r="F208" s="548">
        <v>13</v>
      </c>
      <c r="G208" s="14" t="s">
        <v>84</v>
      </c>
      <c r="H208" s="130" t="s">
        <v>28</v>
      </c>
      <c r="I208" s="91" t="s">
        <v>41</v>
      </c>
      <c r="J208" s="60" t="s">
        <v>28</v>
      </c>
      <c r="K208" s="14" t="s">
        <v>4434</v>
      </c>
      <c r="L208" s="14" t="s">
        <v>4264</v>
      </c>
      <c r="M208" s="538" t="s">
        <v>69</v>
      </c>
      <c r="N208" s="539" t="s">
        <v>368</v>
      </c>
      <c r="O208" s="11">
        <v>6</v>
      </c>
      <c r="P208" s="15" t="s">
        <v>28</v>
      </c>
    </row>
    <row r="209" spans="1:16" x14ac:dyDescent="0.2">
      <c r="A209" s="91" t="s">
        <v>4246</v>
      </c>
      <c r="B209" s="130" t="s">
        <v>4385</v>
      </c>
      <c r="C209" s="130" t="s">
        <v>4470</v>
      </c>
      <c r="D209" s="113" t="s">
        <v>4428</v>
      </c>
      <c r="E209" s="15" t="s">
        <v>26</v>
      </c>
      <c r="F209" s="548">
        <v>13</v>
      </c>
      <c r="G209" s="14" t="s">
        <v>84</v>
      </c>
      <c r="H209" s="130" t="s">
        <v>28</v>
      </c>
      <c r="I209" s="91" t="s">
        <v>41</v>
      </c>
      <c r="J209" s="60" t="s">
        <v>28</v>
      </c>
      <c r="K209" s="14" t="s">
        <v>4434</v>
      </c>
      <c r="L209" s="14" t="s">
        <v>4264</v>
      </c>
      <c r="M209" s="538" t="s">
        <v>69</v>
      </c>
      <c r="N209" s="539" t="s">
        <v>368</v>
      </c>
      <c r="O209" s="11">
        <v>8</v>
      </c>
      <c r="P209" s="15" t="s">
        <v>28</v>
      </c>
    </row>
    <row r="210" spans="1:16" x14ac:dyDescent="0.2">
      <c r="A210" s="91" t="s">
        <v>4246</v>
      </c>
      <c r="B210" s="130" t="s">
        <v>4385</v>
      </c>
      <c r="C210" s="130" t="s">
        <v>4471</v>
      </c>
      <c r="D210" s="113" t="s">
        <v>4428</v>
      </c>
      <c r="E210" s="15" t="s">
        <v>26</v>
      </c>
      <c r="F210" s="548">
        <v>13</v>
      </c>
      <c r="G210" s="14" t="s">
        <v>84</v>
      </c>
      <c r="H210" s="130" t="s">
        <v>28</v>
      </c>
      <c r="I210" s="91" t="s">
        <v>41</v>
      </c>
      <c r="J210" s="60" t="s">
        <v>76</v>
      </c>
      <c r="K210" s="14"/>
      <c r="L210" s="14"/>
      <c r="M210" s="538" t="s">
        <v>4249</v>
      </c>
      <c r="N210" s="539"/>
      <c r="O210" s="11"/>
      <c r="P210" s="15"/>
    </row>
    <row r="211" spans="1:16" x14ac:dyDescent="0.2">
      <c r="A211" s="91" t="s">
        <v>4246</v>
      </c>
      <c r="B211" s="130" t="s">
        <v>4385</v>
      </c>
      <c r="C211" s="130" t="s">
        <v>4472</v>
      </c>
      <c r="D211" s="113" t="s">
        <v>4428</v>
      </c>
      <c r="E211" s="15" t="s">
        <v>26</v>
      </c>
      <c r="F211" s="548">
        <v>13</v>
      </c>
      <c r="G211" s="14" t="s">
        <v>84</v>
      </c>
      <c r="H211" s="130" t="s">
        <v>28</v>
      </c>
      <c r="I211" s="91" t="s">
        <v>41</v>
      </c>
      <c r="J211" s="60" t="s">
        <v>28</v>
      </c>
      <c r="K211" s="14" t="s">
        <v>4434</v>
      </c>
      <c r="L211" s="14" t="s">
        <v>4264</v>
      </c>
      <c r="M211" s="538" t="s">
        <v>69</v>
      </c>
      <c r="N211" s="539" t="s">
        <v>368</v>
      </c>
      <c r="O211" s="11">
        <v>8</v>
      </c>
      <c r="P211" s="15"/>
    </row>
    <row r="212" spans="1:16" x14ac:dyDescent="0.2">
      <c r="A212" s="91" t="s">
        <v>4246</v>
      </c>
      <c r="B212" s="130" t="s">
        <v>4385</v>
      </c>
      <c r="C212" s="130" t="s">
        <v>4473</v>
      </c>
      <c r="D212" s="113" t="s">
        <v>4428</v>
      </c>
      <c r="E212" s="15" t="s">
        <v>26</v>
      </c>
      <c r="F212" s="548">
        <v>13</v>
      </c>
      <c r="G212" s="14" t="s">
        <v>84</v>
      </c>
      <c r="H212" s="130" t="s">
        <v>28</v>
      </c>
      <c r="I212" s="91" t="s">
        <v>41</v>
      </c>
      <c r="J212" s="60" t="s">
        <v>76</v>
      </c>
      <c r="K212" s="14"/>
      <c r="L212" s="14"/>
      <c r="M212" s="538" t="s">
        <v>4249</v>
      </c>
      <c r="N212" s="539"/>
      <c r="O212" s="11"/>
      <c r="P212" s="15"/>
    </row>
    <row r="213" spans="1:16" x14ac:dyDescent="0.2">
      <c r="A213" s="91" t="s">
        <v>4246</v>
      </c>
      <c r="B213" s="130" t="s">
        <v>4385</v>
      </c>
      <c r="C213" s="130" t="s">
        <v>4474</v>
      </c>
      <c r="D213" s="113" t="s">
        <v>4428</v>
      </c>
      <c r="E213" s="15" t="s">
        <v>26</v>
      </c>
      <c r="F213" s="548">
        <v>13</v>
      </c>
      <c r="G213" s="14" t="s">
        <v>84</v>
      </c>
      <c r="H213" s="130" t="s">
        <v>28</v>
      </c>
      <c r="I213" s="91" t="s">
        <v>41</v>
      </c>
      <c r="J213" s="60" t="s">
        <v>28</v>
      </c>
      <c r="K213" s="14" t="s">
        <v>4434</v>
      </c>
      <c r="L213" s="14" t="s">
        <v>4264</v>
      </c>
      <c r="M213" s="538" t="s">
        <v>69</v>
      </c>
      <c r="N213" s="539" t="s">
        <v>368</v>
      </c>
      <c r="O213" s="11">
        <v>12</v>
      </c>
      <c r="P213" s="15" t="s">
        <v>28</v>
      </c>
    </row>
    <row r="214" spans="1:16" x14ac:dyDescent="0.2">
      <c r="A214" s="91" t="s">
        <v>4246</v>
      </c>
      <c r="B214" s="130" t="s">
        <v>4385</v>
      </c>
      <c r="C214" s="130" t="s">
        <v>4475</v>
      </c>
      <c r="D214" s="113" t="s">
        <v>4428</v>
      </c>
      <c r="E214" s="15" t="s">
        <v>26</v>
      </c>
      <c r="F214" s="548">
        <v>13</v>
      </c>
      <c r="G214" s="14" t="s">
        <v>84</v>
      </c>
      <c r="H214" s="130" t="s">
        <v>28</v>
      </c>
      <c r="I214" s="91" t="s">
        <v>41</v>
      </c>
      <c r="J214" s="60" t="s">
        <v>28</v>
      </c>
      <c r="K214" s="14" t="s">
        <v>4434</v>
      </c>
      <c r="L214" s="14" t="s">
        <v>4264</v>
      </c>
      <c r="M214" s="538" t="s">
        <v>69</v>
      </c>
      <c r="N214" s="539" t="s">
        <v>368</v>
      </c>
      <c r="O214" s="11">
        <v>8</v>
      </c>
      <c r="P214" s="15" t="s">
        <v>28</v>
      </c>
    </row>
    <row r="215" spans="1:16" x14ac:dyDescent="0.2">
      <c r="A215" s="91" t="s">
        <v>4246</v>
      </c>
      <c r="B215" s="130" t="s">
        <v>4385</v>
      </c>
      <c r="C215" s="130" t="s">
        <v>4476</v>
      </c>
      <c r="D215" s="113" t="s">
        <v>4428</v>
      </c>
      <c r="E215" s="15" t="s">
        <v>26</v>
      </c>
      <c r="F215" s="548">
        <v>13</v>
      </c>
      <c r="G215" s="14" t="s">
        <v>84</v>
      </c>
      <c r="H215" s="130" t="s">
        <v>28</v>
      </c>
      <c r="I215" s="91" t="s">
        <v>41</v>
      </c>
      <c r="J215" s="60" t="s">
        <v>28</v>
      </c>
      <c r="K215" s="14" t="s">
        <v>4434</v>
      </c>
      <c r="L215" s="14" t="s">
        <v>4264</v>
      </c>
      <c r="M215" s="538" t="s">
        <v>69</v>
      </c>
      <c r="N215" s="539" t="s">
        <v>368</v>
      </c>
      <c r="O215" s="11">
        <v>8</v>
      </c>
      <c r="P215" s="15" t="s">
        <v>28</v>
      </c>
    </row>
    <row r="216" spans="1:16" x14ac:dyDescent="0.2">
      <c r="A216" s="91" t="s">
        <v>4246</v>
      </c>
      <c r="B216" s="130" t="s">
        <v>4385</v>
      </c>
      <c r="C216" s="130" t="s">
        <v>4477</v>
      </c>
      <c r="D216" s="113" t="s">
        <v>4428</v>
      </c>
      <c r="E216" s="15" t="s">
        <v>26</v>
      </c>
      <c r="F216" s="548">
        <v>13</v>
      </c>
      <c r="G216" s="14" t="s">
        <v>84</v>
      </c>
      <c r="H216" s="130" t="s">
        <v>28</v>
      </c>
      <c r="I216" s="91" t="s">
        <v>41</v>
      </c>
      <c r="J216" s="60" t="s">
        <v>28</v>
      </c>
      <c r="K216" s="14" t="s">
        <v>4434</v>
      </c>
      <c r="L216" s="14" t="s">
        <v>4264</v>
      </c>
      <c r="M216" s="538" t="s">
        <v>69</v>
      </c>
      <c r="N216" s="539" t="s">
        <v>368</v>
      </c>
      <c r="O216" s="11">
        <v>8</v>
      </c>
      <c r="P216" s="15" t="s">
        <v>28</v>
      </c>
    </row>
    <row r="217" spans="1:16" x14ac:dyDescent="0.2">
      <c r="A217" s="91" t="s">
        <v>4246</v>
      </c>
      <c r="B217" s="130" t="s">
        <v>4385</v>
      </c>
      <c r="C217" s="130" t="s">
        <v>4478</v>
      </c>
      <c r="D217" s="113" t="s">
        <v>4428</v>
      </c>
      <c r="E217" s="15" t="s">
        <v>26</v>
      </c>
      <c r="F217" s="548">
        <v>13</v>
      </c>
      <c r="G217" s="14" t="s">
        <v>84</v>
      </c>
      <c r="H217" s="130" t="s">
        <v>28</v>
      </c>
      <c r="I217" s="91" t="s">
        <v>41</v>
      </c>
      <c r="J217" s="60" t="s">
        <v>28</v>
      </c>
      <c r="K217" s="14" t="s">
        <v>4434</v>
      </c>
      <c r="L217" s="14" t="s">
        <v>4264</v>
      </c>
      <c r="M217" s="538" t="s">
        <v>69</v>
      </c>
      <c r="N217" s="539" t="s">
        <v>368</v>
      </c>
      <c r="O217" s="11">
        <v>8</v>
      </c>
      <c r="P217" s="15" t="s">
        <v>28</v>
      </c>
    </row>
    <row r="218" spans="1:16" x14ac:dyDescent="0.2">
      <c r="A218" s="91" t="s">
        <v>4246</v>
      </c>
      <c r="B218" s="130" t="s">
        <v>4385</v>
      </c>
      <c r="C218" s="130" t="s">
        <v>4479</v>
      </c>
      <c r="D218" s="113" t="s">
        <v>4428</v>
      </c>
      <c r="E218" s="15" t="s">
        <v>26</v>
      </c>
      <c r="F218" s="548">
        <v>13</v>
      </c>
      <c r="G218" s="14" t="s">
        <v>84</v>
      </c>
      <c r="H218" s="130" t="s">
        <v>28</v>
      </c>
      <c r="I218" s="91" t="s">
        <v>41</v>
      </c>
      <c r="J218" s="60" t="s">
        <v>28</v>
      </c>
      <c r="K218" s="14" t="s">
        <v>4434</v>
      </c>
      <c r="L218" s="14" t="s">
        <v>4264</v>
      </c>
      <c r="M218" s="538" t="s">
        <v>69</v>
      </c>
      <c r="N218" s="539" t="s">
        <v>368</v>
      </c>
      <c r="O218" s="11">
        <v>8</v>
      </c>
      <c r="P218" s="15" t="s">
        <v>28</v>
      </c>
    </row>
    <row r="219" spans="1:16" x14ac:dyDescent="0.2">
      <c r="A219" s="91" t="s">
        <v>4246</v>
      </c>
      <c r="B219" s="130" t="s">
        <v>4385</v>
      </c>
      <c r="C219" s="130" t="s">
        <v>4480</v>
      </c>
      <c r="D219" s="113" t="s">
        <v>4428</v>
      </c>
      <c r="E219" s="15" t="s">
        <v>26</v>
      </c>
      <c r="F219" s="548">
        <v>13</v>
      </c>
      <c r="G219" s="14" t="s">
        <v>84</v>
      </c>
      <c r="H219" s="130" t="s">
        <v>28</v>
      </c>
      <c r="I219" s="91" t="s">
        <v>41</v>
      </c>
      <c r="J219" s="60" t="s">
        <v>28</v>
      </c>
      <c r="K219" s="14" t="s">
        <v>4434</v>
      </c>
      <c r="L219" s="14" t="s">
        <v>4264</v>
      </c>
      <c r="M219" s="538" t="s">
        <v>69</v>
      </c>
      <c r="N219" s="539" t="s">
        <v>368</v>
      </c>
      <c r="O219" s="11">
        <v>6</v>
      </c>
      <c r="P219" s="15" t="s">
        <v>28</v>
      </c>
    </row>
    <row r="220" spans="1:16" x14ac:dyDescent="0.2">
      <c r="A220" s="91" t="s">
        <v>4246</v>
      </c>
      <c r="B220" s="130" t="s">
        <v>4385</v>
      </c>
      <c r="C220" s="130" t="s">
        <v>4481</v>
      </c>
      <c r="D220" s="113" t="s">
        <v>4428</v>
      </c>
      <c r="E220" s="15" t="s">
        <v>26</v>
      </c>
      <c r="F220" s="548">
        <v>13</v>
      </c>
      <c r="G220" s="14" t="s">
        <v>84</v>
      </c>
      <c r="H220" s="130" t="s">
        <v>28</v>
      </c>
      <c r="I220" s="91" t="s">
        <v>41</v>
      </c>
      <c r="J220" s="60" t="s">
        <v>76</v>
      </c>
      <c r="K220" s="14"/>
      <c r="L220" s="14"/>
      <c r="M220" s="538" t="s">
        <v>4249</v>
      </c>
      <c r="N220" s="539"/>
      <c r="O220" s="11"/>
      <c r="P220" s="15"/>
    </row>
    <row r="221" spans="1:16" x14ac:dyDescent="0.2">
      <c r="A221" s="91" t="s">
        <v>4246</v>
      </c>
      <c r="B221" s="130" t="s">
        <v>4385</v>
      </c>
      <c r="C221" s="130" t="s">
        <v>4482</v>
      </c>
      <c r="D221" s="113" t="s">
        <v>4428</v>
      </c>
      <c r="E221" s="15" t="s">
        <v>26</v>
      </c>
      <c r="F221" s="548">
        <v>13</v>
      </c>
      <c r="G221" s="14" t="s">
        <v>84</v>
      </c>
      <c r="H221" s="130" t="s">
        <v>28</v>
      </c>
      <c r="I221" s="91" t="s">
        <v>41</v>
      </c>
      <c r="J221" s="60" t="s">
        <v>28</v>
      </c>
      <c r="K221" s="14" t="s">
        <v>4434</v>
      </c>
      <c r="L221" s="14" t="s">
        <v>4264</v>
      </c>
      <c r="M221" s="538" t="s">
        <v>69</v>
      </c>
      <c r="N221" s="539" t="s">
        <v>368</v>
      </c>
      <c r="O221" s="11">
        <v>12</v>
      </c>
      <c r="P221" s="15" t="s">
        <v>76</v>
      </c>
    </row>
    <row r="222" spans="1:16" x14ac:dyDescent="0.2">
      <c r="A222" s="91" t="s">
        <v>4246</v>
      </c>
      <c r="B222" s="130" t="s">
        <v>4385</v>
      </c>
      <c r="C222" s="130" t="s">
        <v>4483</v>
      </c>
      <c r="D222" s="113" t="s">
        <v>4428</v>
      </c>
      <c r="E222" s="15" t="s">
        <v>26</v>
      </c>
      <c r="F222" s="548">
        <v>13</v>
      </c>
      <c r="G222" s="14" t="s">
        <v>84</v>
      </c>
      <c r="H222" s="130" t="s">
        <v>28</v>
      </c>
      <c r="I222" s="91" t="s">
        <v>41</v>
      </c>
      <c r="J222" s="60" t="s">
        <v>28</v>
      </c>
      <c r="K222" s="14" t="s">
        <v>4434</v>
      </c>
      <c r="L222" s="14" t="s">
        <v>4264</v>
      </c>
      <c r="M222" s="538" t="s">
        <v>69</v>
      </c>
      <c r="N222" s="539" t="s">
        <v>368</v>
      </c>
      <c r="O222" s="11">
        <v>12</v>
      </c>
      <c r="P222" s="15" t="s">
        <v>76</v>
      </c>
    </row>
    <row r="223" spans="1:16" x14ac:dyDescent="0.2">
      <c r="A223" s="91" t="s">
        <v>4246</v>
      </c>
      <c r="B223" s="130" t="s">
        <v>4385</v>
      </c>
      <c r="C223" s="130" t="s">
        <v>4484</v>
      </c>
      <c r="D223" s="113" t="s">
        <v>4428</v>
      </c>
      <c r="E223" s="15" t="s">
        <v>26</v>
      </c>
      <c r="F223" s="548">
        <v>13</v>
      </c>
      <c r="G223" s="14" t="s">
        <v>84</v>
      </c>
      <c r="H223" s="130" t="s">
        <v>28</v>
      </c>
      <c r="I223" s="91" t="s">
        <v>41</v>
      </c>
      <c r="J223" s="60" t="s">
        <v>76</v>
      </c>
      <c r="K223" s="14"/>
      <c r="L223" s="14"/>
      <c r="M223" s="538"/>
      <c r="N223" s="539"/>
      <c r="O223" s="11"/>
      <c r="P223" s="15"/>
    </row>
    <row r="224" spans="1:16" x14ac:dyDescent="0.2">
      <c r="A224" s="91" t="s">
        <v>4246</v>
      </c>
      <c r="B224" s="130" t="s">
        <v>4385</v>
      </c>
      <c r="C224" s="130" t="s">
        <v>4605</v>
      </c>
      <c r="D224" s="113" t="s">
        <v>4428</v>
      </c>
      <c r="E224" s="15" t="s">
        <v>26</v>
      </c>
      <c r="F224" s="548">
        <v>13</v>
      </c>
      <c r="G224" s="14" t="s">
        <v>84</v>
      </c>
      <c r="H224" s="130" t="s">
        <v>28</v>
      </c>
      <c r="I224" s="91" t="s">
        <v>41</v>
      </c>
      <c r="J224" s="60" t="s">
        <v>28</v>
      </c>
      <c r="K224" s="14" t="s">
        <v>4434</v>
      </c>
      <c r="L224" s="14" t="s">
        <v>4264</v>
      </c>
      <c r="M224" s="538" t="s">
        <v>69</v>
      </c>
      <c r="N224" s="539" t="s">
        <v>368</v>
      </c>
      <c r="O224" s="11">
        <v>12</v>
      </c>
      <c r="P224" s="15" t="s">
        <v>76</v>
      </c>
    </row>
    <row r="225" spans="1:16" x14ac:dyDescent="0.2">
      <c r="A225" s="91" t="s">
        <v>4246</v>
      </c>
      <c r="B225" s="130" t="s">
        <v>4385</v>
      </c>
      <c r="C225" s="130" t="s">
        <v>4606</v>
      </c>
      <c r="D225" s="113" t="s">
        <v>4428</v>
      </c>
      <c r="E225" s="15" t="s">
        <v>26</v>
      </c>
      <c r="F225" s="548">
        <v>13</v>
      </c>
      <c r="G225" s="14" t="s">
        <v>84</v>
      </c>
      <c r="H225" s="130" t="s">
        <v>28</v>
      </c>
      <c r="I225" s="91" t="s">
        <v>41</v>
      </c>
      <c r="J225" s="60" t="s">
        <v>28</v>
      </c>
      <c r="K225" s="14" t="s">
        <v>4434</v>
      </c>
      <c r="L225" s="14" t="s">
        <v>4264</v>
      </c>
      <c r="M225" s="538" t="s">
        <v>69</v>
      </c>
      <c r="N225" s="539" t="s">
        <v>368</v>
      </c>
      <c r="O225" s="11">
        <v>12</v>
      </c>
      <c r="P225" s="15" t="s">
        <v>76</v>
      </c>
    </row>
    <row r="226" spans="1:16" x14ac:dyDescent="0.2">
      <c r="A226" s="91" t="s">
        <v>4246</v>
      </c>
      <c r="B226" s="130" t="s">
        <v>4385</v>
      </c>
      <c r="C226" s="130" t="s">
        <v>4487</v>
      </c>
      <c r="D226" s="113" t="s">
        <v>4428</v>
      </c>
      <c r="E226" s="15" t="s">
        <v>26</v>
      </c>
      <c r="F226" s="548">
        <v>13</v>
      </c>
      <c r="G226" s="14" t="s">
        <v>84</v>
      </c>
      <c r="H226" s="130" t="s">
        <v>28</v>
      </c>
      <c r="I226" s="91" t="s">
        <v>41</v>
      </c>
      <c r="J226" s="60" t="s">
        <v>76</v>
      </c>
      <c r="K226" s="14"/>
      <c r="L226" s="14"/>
      <c r="M226" s="538" t="s">
        <v>4249</v>
      </c>
      <c r="N226" s="539"/>
      <c r="O226" s="11"/>
      <c r="P226" s="15"/>
    </row>
    <row r="227" spans="1:16" x14ac:dyDescent="0.2">
      <c r="A227" s="91" t="s">
        <v>4246</v>
      </c>
      <c r="B227" s="130" t="s">
        <v>4385</v>
      </c>
      <c r="C227" s="130" t="s">
        <v>4488</v>
      </c>
      <c r="D227" s="113" t="s">
        <v>4428</v>
      </c>
      <c r="E227" s="15" t="s">
        <v>26</v>
      </c>
      <c r="F227" s="548">
        <v>13</v>
      </c>
      <c r="G227" s="14" t="s">
        <v>84</v>
      </c>
      <c r="H227" s="130" t="s">
        <v>28</v>
      </c>
      <c r="I227" s="91" t="s">
        <v>41</v>
      </c>
      <c r="J227" s="60" t="s">
        <v>76</v>
      </c>
      <c r="K227" s="14"/>
      <c r="L227" s="14"/>
      <c r="M227" s="538" t="s">
        <v>4249</v>
      </c>
      <c r="N227" s="539"/>
      <c r="O227" s="11"/>
      <c r="P227" s="15"/>
    </row>
    <row r="228" spans="1:16" x14ac:dyDescent="0.2">
      <c r="A228" s="91" t="s">
        <v>4246</v>
      </c>
      <c r="B228" s="130" t="s">
        <v>4424</v>
      </c>
      <c r="C228" s="130" t="s">
        <v>4489</v>
      </c>
      <c r="D228" s="113" t="s">
        <v>4428</v>
      </c>
      <c r="E228" s="15" t="s">
        <v>26</v>
      </c>
      <c r="F228" s="548">
        <v>13</v>
      </c>
      <c r="G228" s="14" t="s">
        <v>84</v>
      </c>
      <c r="H228" s="130" t="s">
        <v>28</v>
      </c>
      <c r="I228" s="91" t="s">
        <v>41</v>
      </c>
      <c r="J228" s="60" t="s">
        <v>28</v>
      </c>
      <c r="K228" s="14" t="s">
        <v>4429</v>
      </c>
      <c r="L228" s="14" t="s">
        <v>4264</v>
      </c>
      <c r="M228" s="538" t="s">
        <v>4431</v>
      </c>
      <c r="N228" s="539" t="s">
        <v>368</v>
      </c>
      <c r="O228" s="11">
        <v>8</v>
      </c>
      <c r="P228" s="15" t="s">
        <v>28</v>
      </c>
    </row>
    <row r="229" spans="1:16" x14ac:dyDescent="0.2">
      <c r="A229" s="91" t="s">
        <v>4246</v>
      </c>
      <c r="B229" s="130" t="s">
        <v>4424</v>
      </c>
      <c r="C229" s="130" t="s">
        <v>4490</v>
      </c>
      <c r="D229" s="113" t="s">
        <v>4428</v>
      </c>
      <c r="E229" s="15" t="s">
        <v>26</v>
      </c>
      <c r="F229" s="548">
        <v>13</v>
      </c>
      <c r="G229" s="14" t="s">
        <v>84</v>
      </c>
      <c r="H229" s="130" t="s">
        <v>28</v>
      </c>
      <c r="I229" s="91" t="s">
        <v>41</v>
      </c>
      <c r="J229" s="60" t="s">
        <v>28</v>
      </c>
      <c r="K229" s="14" t="s">
        <v>4429</v>
      </c>
      <c r="L229" s="14" t="s">
        <v>4264</v>
      </c>
      <c r="M229" s="538" t="s">
        <v>4431</v>
      </c>
      <c r="N229" s="539" t="s">
        <v>368</v>
      </c>
      <c r="O229" s="11">
        <v>10</v>
      </c>
      <c r="P229" s="15" t="s">
        <v>28</v>
      </c>
    </row>
    <row r="230" spans="1:16" x14ac:dyDescent="0.2">
      <c r="A230" s="91" t="s">
        <v>4246</v>
      </c>
      <c r="B230" s="130" t="s">
        <v>4424</v>
      </c>
      <c r="C230" s="130" t="s">
        <v>4491</v>
      </c>
      <c r="D230" s="113" t="s">
        <v>4428</v>
      </c>
      <c r="E230" s="15" t="s">
        <v>26</v>
      </c>
      <c r="F230" s="548">
        <v>13</v>
      </c>
      <c r="G230" s="14" t="s">
        <v>84</v>
      </c>
      <c r="H230" s="130" t="s">
        <v>28</v>
      </c>
      <c r="I230" s="91" t="s">
        <v>41</v>
      </c>
      <c r="J230" s="60" t="s">
        <v>28</v>
      </c>
      <c r="K230" s="14" t="s">
        <v>4429</v>
      </c>
      <c r="L230" s="14" t="s">
        <v>4264</v>
      </c>
      <c r="M230" s="538" t="s">
        <v>4431</v>
      </c>
      <c r="N230" s="539" t="s">
        <v>368</v>
      </c>
      <c r="O230" s="11">
        <v>10</v>
      </c>
      <c r="P230" s="15" t="s">
        <v>28</v>
      </c>
    </row>
    <row r="231" spans="1:16" x14ac:dyDescent="0.2">
      <c r="A231" s="91" t="s">
        <v>4246</v>
      </c>
      <c r="B231" s="130" t="s">
        <v>4424</v>
      </c>
      <c r="C231" s="130" t="s">
        <v>4492</v>
      </c>
      <c r="D231" s="113" t="s">
        <v>4428</v>
      </c>
      <c r="E231" s="15" t="s">
        <v>26</v>
      </c>
      <c r="F231" s="548">
        <v>13</v>
      </c>
      <c r="G231" s="14" t="s">
        <v>84</v>
      </c>
      <c r="H231" s="130" t="s">
        <v>28</v>
      </c>
      <c r="I231" s="91" t="s">
        <v>41</v>
      </c>
      <c r="J231" s="60" t="s">
        <v>28</v>
      </c>
      <c r="K231" s="14" t="s">
        <v>4429</v>
      </c>
      <c r="L231" s="14" t="s">
        <v>4264</v>
      </c>
      <c r="M231" s="538" t="s">
        <v>4431</v>
      </c>
      <c r="N231" s="539" t="s">
        <v>368</v>
      </c>
      <c r="O231" s="11">
        <v>6</v>
      </c>
      <c r="P231" s="15" t="s">
        <v>28</v>
      </c>
    </row>
    <row r="232" spans="1:16" x14ac:dyDescent="0.2">
      <c r="A232" s="91" t="s">
        <v>4246</v>
      </c>
      <c r="B232" s="130" t="s">
        <v>4424</v>
      </c>
      <c r="C232" s="130" t="s">
        <v>4493</v>
      </c>
      <c r="D232" s="113" t="s">
        <v>4428</v>
      </c>
      <c r="E232" s="15" t="s">
        <v>26</v>
      </c>
      <c r="F232" s="548">
        <v>13</v>
      </c>
      <c r="G232" s="14" t="s">
        <v>84</v>
      </c>
      <c r="H232" s="130" t="s">
        <v>28</v>
      </c>
      <c r="I232" s="91" t="s">
        <v>41</v>
      </c>
      <c r="J232" s="60" t="s">
        <v>76</v>
      </c>
      <c r="K232" s="14"/>
      <c r="L232" s="14"/>
      <c r="M232" s="538"/>
      <c r="N232" s="539"/>
      <c r="O232" s="11"/>
      <c r="P232" s="15"/>
    </row>
    <row r="233" spans="1:16" x14ac:dyDescent="0.2">
      <c r="A233" s="91" t="s">
        <v>4246</v>
      </c>
      <c r="B233" s="130" t="s">
        <v>4424</v>
      </c>
      <c r="C233" s="130" t="s">
        <v>4494</v>
      </c>
      <c r="D233" s="113" t="s">
        <v>4428</v>
      </c>
      <c r="E233" s="15" t="s">
        <v>26</v>
      </c>
      <c r="F233" s="548">
        <v>13</v>
      </c>
      <c r="G233" s="14" t="s">
        <v>84</v>
      </c>
      <c r="H233" s="130" t="s">
        <v>28</v>
      </c>
      <c r="I233" s="91" t="s">
        <v>41</v>
      </c>
      <c r="J233" s="60" t="s">
        <v>28</v>
      </c>
      <c r="K233" s="14" t="s">
        <v>4429</v>
      </c>
      <c r="L233" s="14" t="s">
        <v>4264</v>
      </c>
      <c r="M233" s="538" t="s">
        <v>4431</v>
      </c>
      <c r="N233" s="539" t="s">
        <v>368</v>
      </c>
      <c r="O233" s="11">
        <v>6</v>
      </c>
      <c r="P233" s="15" t="s">
        <v>28</v>
      </c>
    </row>
    <row r="234" spans="1:16" x14ac:dyDescent="0.2">
      <c r="A234" s="91" t="s">
        <v>4246</v>
      </c>
      <c r="B234" s="130" t="s">
        <v>4424</v>
      </c>
      <c r="C234" s="130" t="s">
        <v>4495</v>
      </c>
      <c r="D234" s="113" t="s">
        <v>4428</v>
      </c>
      <c r="E234" s="15" t="s">
        <v>26</v>
      </c>
      <c r="F234" s="548">
        <v>13</v>
      </c>
      <c r="G234" s="14" t="s">
        <v>84</v>
      </c>
      <c r="H234" s="130" t="s">
        <v>28</v>
      </c>
      <c r="I234" s="91" t="s">
        <v>41</v>
      </c>
      <c r="J234" s="60" t="s">
        <v>76</v>
      </c>
      <c r="K234" s="14"/>
      <c r="L234" s="14"/>
      <c r="M234" s="538" t="s">
        <v>4249</v>
      </c>
      <c r="N234" s="539"/>
      <c r="O234" s="11"/>
      <c r="P234" s="15"/>
    </row>
    <row r="235" spans="1:16" x14ac:dyDescent="0.2">
      <c r="A235" s="91" t="s">
        <v>4246</v>
      </c>
      <c r="B235" s="130" t="s">
        <v>4424</v>
      </c>
      <c r="C235" s="130" t="s">
        <v>4496</v>
      </c>
      <c r="D235" s="113" t="s">
        <v>4428</v>
      </c>
      <c r="E235" s="15" t="s">
        <v>26</v>
      </c>
      <c r="F235" s="548">
        <v>13</v>
      </c>
      <c r="G235" s="14" t="s">
        <v>84</v>
      </c>
      <c r="H235" s="130" t="s">
        <v>28</v>
      </c>
      <c r="I235" s="91" t="s">
        <v>41</v>
      </c>
      <c r="J235" s="60" t="s">
        <v>76</v>
      </c>
      <c r="K235" s="14"/>
      <c r="L235" s="14"/>
      <c r="M235" s="538" t="s">
        <v>4249</v>
      </c>
      <c r="N235" s="539"/>
      <c r="O235" s="11"/>
      <c r="P235" s="15"/>
    </row>
    <row r="236" spans="1:16" x14ac:dyDescent="0.2">
      <c r="A236" s="91" t="s">
        <v>4246</v>
      </c>
      <c r="B236" s="130" t="s">
        <v>4424</v>
      </c>
      <c r="C236" s="130" t="s">
        <v>4497</v>
      </c>
      <c r="D236" s="113" t="s">
        <v>4428</v>
      </c>
      <c r="E236" s="15" t="s">
        <v>26</v>
      </c>
      <c r="F236" s="548">
        <v>13</v>
      </c>
      <c r="G236" s="14" t="s">
        <v>84</v>
      </c>
      <c r="H236" s="130" t="s">
        <v>28</v>
      </c>
      <c r="I236" s="91" t="s">
        <v>41</v>
      </c>
      <c r="J236" s="60" t="s">
        <v>28</v>
      </c>
      <c r="K236" s="14" t="s">
        <v>4429</v>
      </c>
      <c r="L236" s="14" t="s">
        <v>4264</v>
      </c>
      <c r="M236" s="538" t="s">
        <v>4431</v>
      </c>
      <c r="N236" s="539" t="s">
        <v>368</v>
      </c>
      <c r="O236" s="11">
        <v>6</v>
      </c>
      <c r="P236" s="15" t="s">
        <v>28</v>
      </c>
    </row>
    <row r="237" spans="1:16" x14ac:dyDescent="0.2">
      <c r="A237" s="91" t="s">
        <v>4246</v>
      </c>
      <c r="B237" s="130" t="s">
        <v>4424</v>
      </c>
      <c r="C237" s="130" t="s">
        <v>4498</v>
      </c>
      <c r="D237" s="113" t="s">
        <v>4428</v>
      </c>
      <c r="E237" s="15" t="s">
        <v>26</v>
      </c>
      <c r="F237" s="548">
        <v>13</v>
      </c>
      <c r="G237" s="14" t="s">
        <v>84</v>
      </c>
      <c r="H237" s="130" t="s">
        <v>28</v>
      </c>
      <c r="I237" s="91" t="s">
        <v>41</v>
      </c>
      <c r="J237" s="60" t="s">
        <v>28</v>
      </c>
      <c r="K237" s="14" t="s">
        <v>4429</v>
      </c>
      <c r="L237" s="14" t="s">
        <v>4264</v>
      </c>
      <c r="M237" s="538" t="s">
        <v>4431</v>
      </c>
      <c r="N237" s="539" t="s">
        <v>368</v>
      </c>
      <c r="O237" s="11">
        <v>6</v>
      </c>
      <c r="P237" s="15" t="s">
        <v>28</v>
      </c>
    </row>
    <row r="238" spans="1:16" x14ac:dyDescent="0.2">
      <c r="A238" s="91" t="s">
        <v>4246</v>
      </c>
      <c r="B238" s="130" t="s">
        <v>4424</v>
      </c>
      <c r="C238" s="130" t="s">
        <v>4499</v>
      </c>
      <c r="D238" s="113" t="s">
        <v>4428</v>
      </c>
      <c r="E238" s="15" t="s">
        <v>26</v>
      </c>
      <c r="F238" s="548">
        <v>13</v>
      </c>
      <c r="G238" s="14" t="s">
        <v>84</v>
      </c>
      <c r="H238" s="130" t="s">
        <v>28</v>
      </c>
      <c r="I238" s="91" t="s">
        <v>41</v>
      </c>
      <c r="J238" s="60" t="s">
        <v>28</v>
      </c>
      <c r="K238" s="14" t="s">
        <v>4429</v>
      </c>
      <c r="L238" s="14" t="s">
        <v>4264</v>
      </c>
      <c r="M238" s="538" t="s">
        <v>4431</v>
      </c>
      <c r="N238" s="539" t="s">
        <v>368</v>
      </c>
      <c r="O238" s="11">
        <v>6</v>
      </c>
      <c r="P238" s="15" t="s">
        <v>28</v>
      </c>
    </row>
    <row r="239" spans="1:16" x14ac:dyDescent="0.2">
      <c r="A239" s="91" t="s">
        <v>4246</v>
      </c>
      <c r="B239" s="130" t="s">
        <v>4424</v>
      </c>
      <c r="C239" s="130" t="s">
        <v>4500</v>
      </c>
      <c r="D239" s="113" t="s">
        <v>4428</v>
      </c>
      <c r="E239" s="15" t="s">
        <v>26</v>
      </c>
      <c r="F239" s="548">
        <v>13</v>
      </c>
      <c r="G239" s="14" t="s">
        <v>84</v>
      </c>
      <c r="H239" s="130" t="s">
        <v>28</v>
      </c>
      <c r="I239" s="91" t="s">
        <v>41</v>
      </c>
      <c r="J239" s="60" t="s">
        <v>28</v>
      </c>
      <c r="K239" s="14" t="s">
        <v>4429</v>
      </c>
      <c r="L239" s="14" t="s">
        <v>4264</v>
      </c>
      <c r="M239" s="538" t="s">
        <v>4431</v>
      </c>
      <c r="N239" s="539" t="s">
        <v>368</v>
      </c>
      <c r="O239" s="11">
        <v>6</v>
      </c>
      <c r="P239" s="15" t="s">
        <v>28</v>
      </c>
    </row>
    <row r="240" spans="1:16" x14ac:dyDescent="0.2">
      <c r="A240" s="91" t="s">
        <v>4246</v>
      </c>
      <c r="B240" s="130" t="s">
        <v>4424</v>
      </c>
      <c r="C240" s="130" t="s">
        <v>4501</v>
      </c>
      <c r="D240" s="113" t="s">
        <v>4428</v>
      </c>
      <c r="E240" s="15" t="s">
        <v>26</v>
      </c>
      <c r="F240" s="548">
        <v>13</v>
      </c>
      <c r="G240" s="14" t="s">
        <v>84</v>
      </c>
      <c r="H240" s="130" t="s">
        <v>28</v>
      </c>
      <c r="I240" s="91" t="s">
        <v>41</v>
      </c>
      <c r="J240" s="60" t="s">
        <v>28</v>
      </c>
      <c r="K240" s="14" t="s">
        <v>4429</v>
      </c>
      <c r="L240" s="14" t="s">
        <v>4264</v>
      </c>
      <c r="M240" s="538" t="s">
        <v>4431</v>
      </c>
      <c r="N240" s="539" t="s">
        <v>368</v>
      </c>
      <c r="O240" s="11">
        <v>6</v>
      </c>
      <c r="P240" s="15" t="s">
        <v>28</v>
      </c>
    </row>
    <row r="241" spans="1:16" x14ac:dyDescent="0.2">
      <c r="A241" s="91" t="s">
        <v>4246</v>
      </c>
      <c r="B241" s="130" t="s">
        <v>4424</v>
      </c>
      <c r="C241" s="130" t="s">
        <v>4502</v>
      </c>
      <c r="D241" s="113" t="s">
        <v>4428</v>
      </c>
      <c r="E241" s="15" t="s">
        <v>26</v>
      </c>
      <c r="F241" s="548">
        <v>13</v>
      </c>
      <c r="G241" s="14" t="s">
        <v>84</v>
      </c>
      <c r="H241" s="130" t="s">
        <v>28</v>
      </c>
      <c r="I241" s="91" t="s">
        <v>41</v>
      </c>
      <c r="J241" s="60" t="s">
        <v>28</v>
      </c>
      <c r="K241" s="14" t="s">
        <v>4429</v>
      </c>
      <c r="L241" s="14" t="s">
        <v>4264</v>
      </c>
      <c r="M241" s="538" t="s">
        <v>4431</v>
      </c>
      <c r="N241" s="539" t="s">
        <v>368</v>
      </c>
      <c r="O241" s="11">
        <v>6</v>
      </c>
      <c r="P241" s="15" t="s">
        <v>28</v>
      </c>
    </row>
    <row r="242" spans="1:16" x14ac:dyDescent="0.2">
      <c r="A242" s="91" t="s">
        <v>4246</v>
      </c>
      <c r="B242" s="130" t="s">
        <v>4424</v>
      </c>
      <c r="C242" s="130" t="s">
        <v>4503</v>
      </c>
      <c r="D242" s="113" t="s">
        <v>4428</v>
      </c>
      <c r="E242" s="15" t="s">
        <v>26</v>
      </c>
      <c r="F242" s="548">
        <v>13</v>
      </c>
      <c r="G242" s="14" t="s">
        <v>84</v>
      </c>
      <c r="H242" s="130" t="s">
        <v>28</v>
      </c>
      <c r="I242" s="91" t="s">
        <v>41</v>
      </c>
      <c r="J242" s="60" t="s">
        <v>28</v>
      </c>
      <c r="K242" s="14" t="s">
        <v>4429</v>
      </c>
      <c r="L242" s="14" t="s">
        <v>4264</v>
      </c>
      <c r="M242" s="538" t="s">
        <v>4431</v>
      </c>
      <c r="N242" s="539" t="s">
        <v>368</v>
      </c>
      <c r="O242" s="11">
        <v>6</v>
      </c>
      <c r="P242" s="15" t="s">
        <v>28</v>
      </c>
    </row>
    <row r="243" spans="1:16" x14ac:dyDescent="0.2">
      <c r="A243" s="91" t="s">
        <v>4246</v>
      </c>
      <c r="B243" s="130" t="s">
        <v>4424</v>
      </c>
      <c r="C243" s="130" t="s">
        <v>4504</v>
      </c>
      <c r="D243" s="113" t="s">
        <v>4428</v>
      </c>
      <c r="E243" s="15" t="s">
        <v>26</v>
      </c>
      <c r="F243" s="548">
        <v>13</v>
      </c>
      <c r="G243" s="14" t="s">
        <v>84</v>
      </c>
      <c r="H243" s="130" t="s">
        <v>28</v>
      </c>
      <c r="I243" s="91" t="s">
        <v>41</v>
      </c>
      <c r="J243" s="60" t="s">
        <v>28</v>
      </c>
      <c r="K243" s="14" t="s">
        <v>4429</v>
      </c>
      <c r="L243" s="14" t="s">
        <v>4264</v>
      </c>
      <c r="M243" s="538" t="s">
        <v>4431</v>
      </c>
      <c r="N243" s="539" t="s">
        <v>368</v>
      </c>
      <c r="O243" s="11">
        <v>6</v>
      </c>
      <c r="P243" s="15" t="s">
        <v>28</v>
      </c>
    </row>
    <row r="244" spans="1:16" x14ac:dyDescent="0.2">
      <c r="A244" s="91" t="s">
        <v>4246</v>
      </c>
      <c r="B244" s="130" t="s">
        <v>4424</v>
      </c>
      <c r="C244" s="130" t="s">
        <v>4505</v>
      </c>
      <c r="D244" s="113" t="s">
        <v>4428</v>
      </c>
      <c r="E244" s="15" t="s">
        <v>26</v>
      </c>
      <c r="F244" s="548">
        <v>13</v>
      </c>
      <c r="G244" s="14" t="s">
        <v>84</v>
      </c>
      <c r="H244" s="130" t="s">
        <v>28</v>
      </c>
      <c r="I244" s="91" t="s">
        <v>41</v>
      </c>
      <c r="J244" s="60" t="s">
        <v>28</v>
      </c>
      <c r="K244" s="14" t="s">
        <v>4506</v>
      </c>
      <c r="L244" s="14" t="s">
        <v>4264</v>
      </c>
      <c r="M244" s="538" t="s">
        <v>4431</v>
      </c>
      <c r="N244" s="539" t="s">
        <v>368</v>
      </c>
      <c r="O244" s="11">
        <v>6</v>
      </c>
      <c r="P244" s="15" t="s">
        <v>28</v>
      </c>
    </row>
    <row r="245" spans="1:16" x14ac:dyDescent="0.2">
      <c r="A245" s="91" t="s">
        <v>4246</v>
      </c>
      <c r="B245" s="130" t="s">
        <v>4424</v>
      </c>
      <c r="C245" s="130" t="s">
        <v>4507</v>
      </c>
      <c r="D245" s="113" t="s">
        <v>4428</v>
      </c>
      <c r="E245" s="15" t="s">
        <v>26</v>
      </c>
      <c r="F245" s="548">
        <v>13</v>
      </c>
      <c r="G245" s="14" t="s">
        <v>84</v>
      </c>
      <c r="H245" s="130" t="s">
        <v>28</v>
      </c>
      <c r="I245" s="91" t="s">
        <v>41</v>
      </c>
      <c r="J245" s="60" t="s">
        <v>28</v>
      </c>
      <c r="K245" s="14" t="s">
        <v>4429</v>
      </c>
      <c r="L245" s="14" t="s">
        <v>4264</v>
      </c>
      <c r="M245" s="538" t="s">
        <v>4431</v>
      </c>
      <c r="N245" s="539" t="s">
        <v>368</v>
      </c>
      <c r="O245" s="11">
        <v>6</v>
      </c>
      <c r="P245" s="15" t="s">
        <v>28</v>
      </c>
    </row>
    <row r="246" spans="1:16" x14ac:dyDescent="0.2">
      <c r="A246" s="91" t="s">
        <v>4246</v>
      </c>
      <c r="B246" s="130" t="s">
        <v>4424</v>
      </c>
      <c r="C246" s="130" t="s">
        <v>4508</v>
      </c>
      <c r="D246" s="113" t="s">
        <v>4428</v>
      </c>
      <c r="E246" s="15" t="s">
        <v>26</v>
      </c>
      <c r="F246" s="548">
        <v>13</v>
      </c>
      <c r="G246" s="14" t="s">
        <v>84</v>
      </c>
      <c r="H246" s="130" t="s">
        <v>28</v>
      </c>
      <c r="I246" s="91" t="s">
        <v>41</v>
      </c>
      <c r="J246" s="60" t="s">
        <v>28</v>
      </c>
      <c r="K246" s="14" t="s">
        <v>4429</v>
      </c>
      <c r="L246" s="14" t="s">
        <v>4264</v>
      </c>
      <c r="M246" s="538" t="s">
        <v>4431</v>
      </c>
      <c r="N246" s="539" t="s">
        <v>368</v>
      </c>
      <c r="O246" s="11">
        <v>6</v>
      </c>
      <c r="P246" s="15" t="s">
        <v>28</v>
      </c>
    </row>
    <row r="247" spans="1:16" x14ac:dyDescent="0.2">
      <c r="A247" s="91" t="s">
        <v>4246</v>
      </c>
      <c r="B247" s="130" t="s">
        <v>4424</v>
      </c>
      <c r="C247" s="130" t="s">
        <v>4509</v>
      </c>
      <c r="D247" s="113" t="s">
        <v>4428</v>
      </c>
      <c r="E247" s="15" t="s">
        <v>26</v>
      </c>
      <c r="F247" s="548">
        <v>13</v>
      </c>
      <c r="G247" s="14" t="s">
        <v>84</v>
      </c>
      <c r="H247" s="130" t="s">
        <v>28</v>
      </c>
      <c r="I247" s="91" t="s">
        <v>41</v>
      </c>
      <c r="J247" s="60" t="s">
        <v>28</v>
      </c>
      <c r="K247" s="14" t="s">
        <v>4429</v>
      </c>
      <c r="L247" s="14" t="s">
        <v>4264</v>
      </c>
      <c r="M247" s="538" t="s">
        <v>4431</v>
      </c>
      <c r="N247" s="539" t="s">
        <v>368</v>
      </c>
      <c r="O247" s="11">
        <v>6</v>
      </c>
      <c r="P247" s="15" t="s">
        <v>28</v>
      </c>
    </row>
    <row r="248" spans="1:16" x14ac:dyDescent="0.2">
      <c r="A248" s="91" t="s">
        <v>4246</v>
      </c>
      <c r="B248" s="130" t="s">
        <v>4424</v>
      </c>
      <c r="C248" s="130" t="s">
        <v>4510</v>
      </c>
      <c r="D248" s="113" t="s">
        <v>4428</v>
      </c>
      <c r="E248" s="15" t="s">
        <v>26</v>
      </c>
      <c r="F248" s="548">
        <v>13</v>
      </c>
      <c r="G248" s="14" t="s">
        <v>84</v>
      </c>
      <c r="H248" s="130" t="s">
        <v>28</v>
      </c>
      <c r="I248" s="91" t="s">
        <v>41</v>
      </c>
      <c r="J248" s="60" t="s">
        <v>28</v>
      </c>
      <c r="K248" s="14" t="s">
        <v>4429</v>
      </c>
      <c r="L248" s="14" t="s">
        <v>4264</v>
      </c>
      <c r="M248" s="538" t="s">
        <v>4431</v>
      </c>
      <c r="N248" s="539" t="s">
        <v>368</v>
      </c>
      <c r="O248" s="11">
        <v>6</v>
      </c>
      <c r="P248" s="15" t="s">
        <v>28</v>
      </c>
    </row>
    <row r="249" spans="1:16" x14ac:dyDescent="0.2">
      <c r="A249" s="91" t="s">
        <v>4246</v>
      </c>
      <c r="B249" s="130" t="s">
        <v>4424</v>
      </c>
      <c r="C249" s="130" t="s">
        <v>4511</v>
      </c>
      <c r="D249" s="113" t="s">
        <v>4428</v>
      </c>
      <c r="E249" s="15" t="s">
        <v>26</v>
      </c>
      <c r="F249" s="548">
        <v>13</v>
      </c>
      <c r="G249" s="14" t="s">
        <v>84</v>
      </c>
      <c r="H249" s="130" t="s">
        <v>28</v>
      </c>
      <c r="I249" s="91" t="s">
        <v>41</v>
      </c>
      <c r="J249" s="60" t="s">
        <v>28</v>
      </c>
      <c r="K249" s="14" t="s">
        <v>4429</v>
      </c>
      <c r="L249" s="14" t="s">
        <v>4264</v>
      </c>
      <c r="M249" s="538" t="s">
        <v>4431</v>
      </c>
      <c r="N249" s="539" t="s">
        <v>368</v>
      </c>
      <c r="O249" s="11">
        <v>6</v>
      </c>
      <c r="P249" s="15" t="s">
        <v>28</v>
      </c>
    </row>
    <row r="250" spans="1:16" x14ac:dyDescent="0.2">
      <c r="A250" s="91" t="s">
        <v>4246</v>
      </c>
      <c r="B250" s="130" t="s">
        <v>4424</v>
      </c>
      <c r="C250" s="130" t="s">
        <v>4512</v>
      </c>
      <c r="D250" s="113" t="s">
        <v>4428</v>
      </c>
      <c r="E250" s="15" t="s">
        <v>26</v>
      </c>
      <c r="F250" s="548">
        <v>13</v>
      </c>
      <c r="G250" s="14" t="s">
        <v>84</v>
      </c>
      <c r="H250" s="130" t="s">
        <v>28</v>
      </c>
      <c r="I250" s="91" t="s">
        <v>41</v>
      </c>
      <c r="J250" s="60" t="s">
        <v>28</v>
      </c>
      <c r="K250" s="14" t="s">
        <v>4429</v>
      </c>
      <c r="L250" s="14" t="s">
        <v>4264</v>
      </c>
      <c r="M250" s="538" t="s">
        <v>4431</v>
      </c>
      <c r="N250" s="539" t="s">
        <v>368</v>
      </c>
      <c r="O250" s="11">
        <v>6</v>
      </c>
      <c r="P250" s="15" t="s">
        <v>28</v>
      </c>
    </row>
    <row r="251" spans="1:16" x14ac:dyDescent="0.2">
      <c r="A251" s="91" t="s">
        <v>4246</v>
      </c>
      <c r="B251" s="130" t="s">
        <v>4424</v>
      </c>
      <c r="C251" s="130" t="s">
        <v>4513</v>
      </c>
      <c r="D251" s="113" t="s">
        <v>4428</v>
      </c>
      <c r="E251" s="15" t="s">
        <v>26</v>
      </c>
      <c r="F251" s="548">
        <v>13</v>
      </c>
      <c r="G251" s="14" t="s">
        <v>84</v>
      </c>
      <c r="H251" s="130" t="s">
        <v>28</v>
      </c>
      <c r="I251" s="91" t="s">
        <v>41</v>
      </c>
      <c r="J251" s="60" t="s">
        <v>28</v>
      </c>
      <c r="K251" s="14" t="s">
        <v>4429</v>
      </c>
      <c r="L251" s="14" t="s">
        <v>4264</v>
      </c>
      <c r="M251" s="538" t="s">
        <v>4431</v>
      </c>
      <c r="N251" s="539" t="s">
        <v>368</v>
      </c>
      <c r="O251" s="11">
        <v>6</v>
      </c>
      <c r="P251" s="15" t="s">
        <v>28</v>
      </c>
    </row>
    <row r="252" spans="1:16" x14ac:dyDescent="0.2">
      <c r="A252" s="91" t="s">
        <v>4246</v>
      </c>
      <c r="B252" s="130" t="s">
        <v>4424</v>
      </c>
      <c r="C252" s="130" t="s">
        <v>4514</v>
      </c>
      <c r="D252" s="113" t="s">
        <v>4428</v>
      </c>
      <c r="E252" s="15" t="s">
        <v>26</v>
      </c>
      <c r="F252" s="548">
        <v>13</v>
      </c>
      <c r="G252" s="14" t="s">
        <v>84</v>
      </c>
      <c r="H252" s="130" t="s">
        <v>28</v>
      </c>
      <c r="I252" s="91" t="s">
        <v>41</v>
      </c>
      <c r="J252" s="60" t="s">
        <v>28</v>
      </c>
      <c r="K252" s="14" t="s">
        <v>4429</v>
      </c>
      <c r="L252" s="14" t="s">
        <v>4264</v>
      </c>
      <c r="M252" s="538" t="s">
        <v>4431</v>
      </c>
      <c r="N252" s="539" t="s">
        <v>368</v>
      </c>
      <c r="O252" s="11">
        <v>6</v>
      </c>
      <c r="P252" s="15" t="s">
        <v>28</v>
      </c>
    </row>
    <row r="253" spans="1:16" x14ac:dyDescent="0.2">
      <c r="A253" s="91" t="s">
        <v>4246</v>
      </c>
      <c r="B253" s="130" t="s">
        <v>4424</v>
      </c>
      <c r="C253" s="130" t="s">
        <v>4515</v>
      </c>
      <c r="D253" s="113" t="s">
        <v>4428</v>
      </c>
      <c r="E253" s="15" t="s">
        <v>26</v>
      </c>
      <c r="F253" s="548">
        <v>13</v>
      </c>
      <c r="G253" s="14" t="s">
        <v>84</v>
      </c>
      <c r="H253" s="130" t="s">
        <v>28</v>
      </c>
      <c r="I253" s="91" t="s">
        <v>41</v>
      </c>
      <c r="J253" s="60" t="s">
        <v>28</v>
      </c>
      <c r="K253" s="14" t="s">
        <v>4429</v>
      </c>
      <c r="L253" s="14" t="s">
        <v>4264</v>
      </c>
      <c r="M253" s="538" t="s">
        <v>4431</v>
      </c>
      <c r="N253" s="539" t="s">
        <v>368</v>
      </c>
      <c r="O253" s="11">
        <v>6</v>
      </c>
      <c r="P253" s="15" t="s">
        <v>28</v>
      </c>
    </row>
    <row r="254" spans="1:16" x14ac:dyDescent="0.2">
      <c r="A254" s="91" t="s">
        <v>4246</v>
      </c>
      <c r="B254" s="130" t="s">
        <v>4424</v>
      </c>
      <c r="C254" s="130" t="s">
        <v>4516</v>
      </c>
      <c r="D254" s="113" t="s">
        <v>4428</v>
      </c>
      <c r="E254" s="15" t="s">
        <v>26</v>
      </c>
      <c r="F254" s="548">
        <v>13</v>
      </c>
      <c r="G254" s="14" t="s">
        <v>84</v>
      </c>
      <c r="H254" s="130" t="s">
        <v>28</v>
      </c>
      <c r="I254" s="91" t="s">
        <v>41</v>
      </c>
      <c r="J254" s="60" t="s">
        <v>28</v>
      </c>
      <c r="K254" s="14" t="s">
        <v>4429</v>
      </c>
      <c r="L254" s="14" t="s">
        <v>4264</v>
      </c>
      <c r="M254" s="538" t="s">
        <v>4431</v>
      </c>
      <c r="N254" s="539" t="s">
        <v>368</v>
      </c>
      <c r="O254" s="11">
        <v>6</v>
      </c>
      <c r="P254" s="15" t="s">
        <v>28</v>
      </c>
    </row>
    <row r="255" spans="1:16" x14ac:dyDescent="0.2">
      <c r="A255" s="91" t="s">
        <v>4246</v>
      </c>
      <c r="B255" s="130" t="s">
        <v>4424</v>
      </c>
      <c r="C255" s="130" t="s">
        <v>4517</v>
      </c>
      <c r="D255" s="113" t="s">
        <v>4428</v>
      </c>
      <c r="E255" s="15" t="s">
        <v>26</v>
      </c>
      <c r="F255" s="548">
        <v>13</v>
      </c>
      <c r="G255" s="14" t="s">
        <v>84</v>
      </c>
      <c r="H255" s="130" t="s">
        <v>28</v>
      </c>
      <c r="I255" s="91" t="s">
        <v>41</v>
      </c>
      <c r="J255" s="60" t="s">
        <v>28</v>
      </c>
      <c r="K255" s="14" t="s">
        <v>4429</v>
      </c>
      <c r="L255" s="14" t="s">
        <v>4264</v>
      </c>
      <c r="M255" s="538" t="s">
        <v>4431</v>
      </c>
      <c r="N255" s="539" t="s">
        <v>368</v>
      </c>
      <c r="O255" s="11">
        <v>6</v>
      </c>
      <c r="P255" s="15" t="s">
        <v>28</v>
      </c>
    </row>
    <row r="256" spans="1:16" x14ac:dyDescent="0.2">
      <c r="A256" s="91" t="s">
        <v>4246</v>
      </c>
      <c r="B256" s="130" t="s">
        <v>4424</v>
      </c>
      <c r="C256" s="130" t="s">
        <v>4518</v>
      </c>
      <c r="D256" s="113" t="s">
        <v>4428</v>
      </c>
      <c r="E256" s="15" t="s">
        <v>26</v>
      </c>
      <c r="F256" s="548">
        <v>13</v>
      </c>
      <c r="G256" s="14" t="s">
        <v>84</v>
      </c>
      <c r="H256" s="130" t="s">
        <v>28</v>
      </c>
      <c r="I256" s="91" t="s">
        <v>41</v>
      </c>
      <c r="J256" s="60" t="s">
        <v>28</v>
      </c>
      <c r="K256" s="14" t="s">
        <v>4429</v>
      </c>
      <c r="L256" s="14" t="s">
        <v>4264</v>
      </c>
      <c r="M256" s="538" t="s">
        <v>4431</v>
      </c>
      <c r="N256" s="539" t="s">
        <v>368</v>
      </c>
      <c r="O256" s="11">
        <v>6</v>
      </c>
      <c r="P256" s="15" t="s">
        <v>28</v>
      </c>
    </row>
    <row r="257" spans="1:16" x14ac:dyDescent="0.2">
      <c r="A257" s="91" t="s">
        <v>4246</v>
      </c>
      <c r="B257" s="130" t="s">
        <v>4424</v>
      </c>
      <c r="C257" s="130" t="s">
        <v>4519</v>
      </c>
      <c r="D257" s="113" t="s">
        <v>4428</v>
      </c>
      <c r="E257" s="15" t="s">
        <v>26</v>
      </c>
      <c r="F257" s="548">
        <v>13</v>
      </c>
      <c r="G257" s="14" t="s">
        <v>84</v>
      </c>
      <c r="H257" s="130" t="s">
        <v>28</v>
      </c>
      <c r="I257" s="91" t="s">
        <v>41</v>
      </c>
      <c r="J257" s="60" t="s">
        <v>28</v>
      </c>
      <c r="K257" s="14" t="s">
        <v>4429</v>
      </c>
      <c r="L257" s="14" t="s">
        <v>4264</v>
      </c>
      <c r="M257" s="538" t="s">
        <v>4431</v>
      </c>
      <c r="N257" s="539" t="s">
        <v>368</v>
      </c>
      <c r="O257" s="11">
        <v>6</v>
      </c>
      <c r="P257" s="15" t="s">
        <v>28</v>
      </c>
    </row>
    <row r="258" spans="1:16" x14ac:dyDescent="0.2">
      <c r="A258" s="91" t="s">
        <v>4246</v>
      </c>
      <c r="B258" s="130" t="s">
        <v>4424</v>
      </c>
      <c r="C258" s="130" t="s">
        <v>4520</v>
      </c>
      <c r="D258" s="113" t="s">
        <v>4428</v>
      </c>
      <c r="E258" s="15" t="s">
        <v>26</v>
      </c>
      <c r="F258" s="548">
        <v>13</v>
      </c>
      <c r="G258" s="14" t="s">
        <v>84</v>
      </c>
      <c r="H258" s="130" t="s">
        <v>28</v>
      </c>
      <c r="I258" s="91" t="s">
        <v>41</v>
      </c>
      <c r="J258" s="60" t="s">
        <v>28</v>
      </c>
      <c r="K258" s="14" t="s">
        <v>4429</v>
      </c>
      <c r="L258" s="14" t="s">
        <v>4264</v>
      </c>
      <c r="M258" s="538" t="s">
        <v>4431</v>
      </c>
      <c r="N258" s="539" t="s">
        <v>368</v>
      </c>
      <c r="O258" s="11">
        <v>6</v>
      </c>
      <c r="P258" s="15" t="s">
        <v>28</v>
      </c>
    </row>
    <row r="259" spans="1:16" x14ac:dyDescent="0.2">
      <c r="A259" s="91" t="s">
        <v>4246</v>
      </c>
      <c r="B259" s="130" t="s">
        <v>4424</v>
      </c>
      <c r="C259" s="130" t="s">
        <v>4521</v>
      </c>
      <c r="D259" s="113" t="s">
        <v>4428</v>
      </c>
      <c r="E259" s="15" t="s">
        <v>26</v>
      </c>
      <c r="F259" s="548">
        <v>13</v>
      </c>
      <c r="G259" s="14" t="s">
        <v>84</v>
      </c>
      <c r="H259" s="130" t="s">
        <v>28</v>
      </c>
      <c r="I259" s="91" t="s">
        <v>41</v>
      </c>
      <c r="J259" s="60" t="s">
        <v>28</v>
      </c>
      <c r="K259" s="14" t="s">
        <v>4429</v>
      </c>
      <c r="L259" s="14" t="s">
        <v>4264</v>
      </c>
      <c r="M259" s="538" t="s">
        <v>4431</v>
      </c>
      <c r="N259" s="539" t="s">
        <v>368</v>
      </c>
      <c r="O259" s="11">
        <v>6</v>
      </c>
      <c r="P259" s="15" t="s">
        <v>28</v>
      </c>
    </row>
    <row r="260" spans="1:16" x14ac:dyDescent="0.2">
      <c r="A260" s="91" t="s">
        <v>4246</v>
      </c>
      <c r="B260" s="130" t="s">
        <v>4424</v>
      </c>
      <c r="C260" s="130" t="s">
        <v>4522</v>
      </c>
      <c r="D260" s="113" t="s">
        <v>4428</v>
      </c>
      <c r="E260" s="15" t="s">
        <v>26</v>
      </c>
      <c r="F260" s="548">
        <v>13</v>
      </c>
      <c r="G260" s="14" t="s">
        <v>84</v>
      </c>
      <c r="H260" s="130" t="s">
        <v>28</v>
      </c>
      <c r="I260" s="91" t="s">
        <v>41</v>
      </c>
      <c r="J260" s="60" t="s">
        <v>76</v>
      </c>
      <c r="K260" s="14"/>
      <c r="L260" s="14"/>
      <c r="M260" s="538" t="s">
        <v>4249</v>
      </c>
      <c r="N260" s="539"/>
      <c r="O260" s="11"/>
      <c r="P260" s="15"/>
    </row>
    <row r="261" spans="1:16" x14ac:dyDescent="0.2">
      <c r="A261" s="91" t="s">
        <v>4246</v>
      </c>
      <c r="B261" s="130" t="s">
        <v>4424</v>
      </c>
      <c r="C261" s="130" t="s">
        <v>4523</v>
      </c>
      <c r="D261" s="113" t="s">
        <v>4428</v>
      </c>
      <c r="E261" s="15" t="s">
        <v>26</v>
      </c>
      <c r="F261" s="548">
        <v>13</v>
      </c>
      <c r="G261" s="14" t="s">
        <v>84</v>
      </c>
      <c r="H261" s="130" t="s">
        <v>28</v>
      </c>
      <c r="I261" s="91" t="s">
        <v>41</v>
      </c>
      <c r="J261" s="60" t="s">
        <v>28</v>
      </c>
      <c r="K261" s="14" t="s">
        <v>4429</v>
      </c>
      <c r="L261" s="14" t="s">
        <v>4264</v>
      </c>
      <c r="M261" s="538" t="s">
        <v>4431</v>
      </c>
      <c r="N261" s="539" t="s">
        <v>368</v>
      </c>
      <c r="O261" s="11">
        <v>6</v>
      </c>
      <c r="P261" s="15" t="s">
        <v>28</v>
      </c>
    </row>
    <row r="262" spans="1:16" x14ac:dyDescent="0.2">
      <c r="A262" s="91" t="s">
        <v>4246</v>
      </c>
      <c r="B262" s="130" t="s">
        <v>4424</v>
      </c>
      <c r="C262" s="130" t="s">
        <v>4524</v>
      </c>
      <c r="D262" s="113" t="s">
        <v>4428</v>
      </c>
      <c r="E262" s="15" t="s">
        <v>26</v>
      </c>
      <c r="F262" s="548">
        <v>13</v>
      </c>
      <c r="G262" s="14" t="s">
        <v>84</v>
      </c>
      <c r="H262" s="130" t="s">
        <v>28</v>
      </c>
      <c r="I262" s="91" t="s">
        <v>41</v>
      </c>
      <c r="J262" s="60" t="s">
        <v>28</v>
      </c>
      <c r="K262" s="14" t="s">
        <v>4429</v>
      </c>
      <c r="L262" s="14" t="s">
        <v>4264</v>
      </c>
      <c r="M262" s="538" t="s">
        <v>4431</v>
      </c>
      <c r="N262" s="539" t="s">
        <v>368</v>
      </c>
      <c r="O262" s="11">
        <v>6</v>
      </c>
      <c r="P262" s="15" t="s">
        <v>28</v>
      </c>
    </row>
    <row r="263" spans="1:16" x14ac:dyDescent="0.2">
      <c r="A263" s="91" t="s">
        <v>4246</v>
      </c>
      <c r="B263" s="130" t="s">
        <v>4424</v>
      </c>
      <c r="C263" s="130" t="s">
        <v>4525</v>
      </c>
      <c r="D263" s="113" t="s">
        <v>4428</v>
      </c>
      <c r="E263" s="15" t="s">
        <v>26</v>
      </c>
      <c r="F263" s="548">
        <v>13</v>
      </c>
      <c r="G263" s="14" t="s">
        <v>84</v>
      </c>
      <c r="H263" s="130" t="s">
        <v>28</v>
      </c>
      <c r="I263" s="91" t="s">
        <v>41</v>
      </c>
      <c r="J263" s="60" t="s">
        <v>28</v>
      </c>
      <c r="K263" s="14" t="s">
        <v>4429</v>
      </c>
      <c r="L263" s="14" t="s">
        <v>4264</v>
      </c>
      <c r="M263" s="538" t="s">
        <v>4431</v>
      </c>
      <c r="N263" s="539" t="s">
        <v>368</v>
      </c>
      <c r="O263" s="11">
        <v>6</v>
      </c>
      <c r="P263" s="15" t="s">
        <v>28</v>
      </c>
    </row>
    <row r="264" spans="1:16" x14ac:dyDescent="0.2">
      <c r="A264" s="91" t="s">
        <v>4246</v>
      </c>
      <c r="B264" s="130" t="s">
        <v>4424</v>
      </c>
      <c r="C264" s="130" t="s">
        <v>4526</v>
      </c>
      <c r="D264" s="113" t="s">
        <v>4428</v>
      </c>
      <c r="E264" s="15" t="s">
        <v>26</v>
      </c>
      <c r="F264" s="548">
        <v>13</v>
      </c>
      <c r="G264" s="14" t="s">
        <v>84</v>
      </c>
      <c r="H264" s="130" t="s">
        <v>28</v>
      </c>
      <c r="I264" s="91" t="s">
        <v>41</v>
      </c>
      <c r="J264" s="60" t="s">
        <v>28</v>
      </c>
      <c r="K264" s="14" t="s">
        <v>4429</v>
      </c>
      <c r="L264" s="14" t="s">
        <v>4264</v>
      </c>
      <c r="M264" s="538" t="s">
        <v>4431</v>
      </c>
      <c r="N264" s="539" t="s">
        <v>368</v>
      </c>
      <c r="O264" s="11">
        <v>6</v>
      </c>
      <c r="P264" s="15" t="s">
        <v>28</v>
      </c>
    </row>
    <row r="265" spans="1:16" x14ac:dyDescent="0.2">
      <c r="A265" s="91" t="s">
        <v>4246</v>
      </c>
      <c r="B265" s="130" t="s">
        <v>4424</v>
      </c>
      <c r="C265" s="130" t="s">
        <v>4527</v>
      </c>
      <c r="D265" s="113" t="s">
        <v>4428</v>
      </c>
      <c r="E265" s="15" t="s">
        <v>26</v>
      </c>
      <c r="F265" s="548">
        <v>13</v>
      </c>
      <c r="G265" s="14" t="s">
        <v>84</v>
      </c>
      <c r="H265" s="130" t="s">
        <v>28</v>
      </c>
      <c r="I265" s="91" t="s">
        <v>41</v>
      </c>
      <c r="J265" s="60" t="s">
        <v>28</v>
      </c>
      <c r="K265" s="14" t="s">
        <v>4429</v>
      </c>
      <c r="L265" s="14" t="s">
        <v>4264</v>
      </c>
      <c r="M265" s="538" t="s">
        <v>4431</v>
      </c>
      <c r="N265" s="539" t="s">
        <v>368</v>
      </c>
      <c r="O265" s="11">
        <v>6</v>
      </c>
      <c r="P265" s="15" t="s">
        <v>28</v>
      </c>
    </row>
    <row r="266" spans="1:16" x14ac:dyDescent="0.2">
      <c r="A266" s="91" t="s">
        <v>4246</v>
      </c>
      <c r="B266" s="130" t="s">
        <v>4424</v>
      </c>
      <c r="C266" s="130" t="s">
        <v>4528</v>
      </c>
      <c r="D266" s="113" t="s">
        <v>4428</v>
      </c>
      <c r="E266" s="15" t="s">
        <v>26</v>
      </c>
      <c r="F266" s="548">
        <v>13</v>
      </c>
      <c r="G266" s="14" t="s">
        <v>84</v>
      </c>
      <c r="H266" s="130" t="s">
        <v>28</v>
      </c>
      <c r="I266" s="91" t="s">
        <v>41</v>
      </c>
      <c r="J266" s="60" t="s">
        <v>28</v>
      </c>
      <c r="K266" s="14" t="s">
        <v>4429</v>
      </c>
      <c r="L266" s="14" t="s">
        <v>4264</v>
      </c>
      <c r="M266" s="538" t="s">
        <v>4431</v>
      </c>
      <c r="N266" s="539" t="s">
        <v>368</v>
      </c>
      <c r="O266" s="11">
        <v>6</v>
      </c>
      <c r="P266" s="15" t="s">
        <v>28</v>
      </c>
    </row>
    <row r="267" spans="1:16" x14ac:dyDescent="0.2">
      <c r="A267" s="91" t="s">
        <v>4246</v>
      </c>
      <c r="B267" s="130" t="s">
        <v>4424</v>
      </c>
      <c r="C267" s="130" t="s">
        <v>4529</v>
      </c>
      <c r="D267" s="113" t="s">
        <v>4428</v>
      </c>
      <c r="E267" s="15" t="s">
        <v>26</v>
      </c>
      <c r="F267" s="548">
        <v>13</v>
      </c>
      <c r="G267" s="14" t="s">
        <v>84</v>
      </c>
      <c r="H267" s="130" t="s">
        <v>28</v>
      </c>
      <c r="I267" s="91" t="s">
        <v>41</v>
      </c>
      <c r="J267" s="60" t="s">
        <v>28</v>
      </c>
      <c r="K267" s="14" t="s">
        <v>4429</v>
      </c>
      <c r="L267" s="14" t="s">
        <v>4264</v>
      </c>
      <c r="M267" s="538" t="s">
        <v>4431</v>
      </c>
      <c r="N267" s="539" t="s">
        <v>368</v>
      </c>
      <c r="O267" s="11">
        <v>6</v>
      </c>
      <c r="P267" s="15" t="s">
        <v>28</v>
      </c>
    </row>
    <row r="268" spans="1:16" x14ac:dyDescent="0.2">
      <c r="A268" s="91" t="s">
        <v>4246</v>
      </c>
      <c r="B268" s="130" t="s">
        <v>4424</v>
      </c>
      <c r="C268" s="130" t="s">
        <v>4530</v>
      </c>
      <c r="D268" s="113" t="s">
        <v>4428</v>
      </c>
      <c r="E268" s="15" t="s">
        <v>26</v>
      </c>
      <c r="F268" s="548">
        <v>13</v>
      </c>
      <c r="G268" s="14" t="s">
        <v>84</v>
      </c>
      <c r="H268" s="130" t="s">
        <v>28</v>
      </c>
      <c r="I268" s="91" t="s">
        <v>41</v>
      </c>
      <c r="J268" s="60" t="s">
        <v>28</v>
      </c>
      <c r="K268" s="14" t="s">
        <v>4429</v>
      </c>
      <c r="L268" s="14" t="s">
        <v>4264</v>
      </c>
      <c r="M268" s="538" t="s">
        <v>4431</v>
      </c>
      <c r="N268" s="539" t="s">
        <v>368</v>
      </c>
      <c r="O268" s="11">
        <v>6</v>
      </c>
      <c r="P268" s="15" t="s">
        <v>28</v>
      </c>
    </row>
    <row r="269" spans="1:16" x14ac:dyDescent="0.2">
      <c r="A269" s="91" t="s">
        <v>4246</v>
      </c>
      <c r="B269" s="130" t="s">
        <v>4424</v>
      </c>
      <c r="C269" s="130" t="s">
        <v>4531</v>
      </c>
      <c r="D269" s="113" t="s">
        <v>4428</v>
      </c>
      <c r="E269" s="15" t="s">
        <v>26</v>
      </c>
      <c r="F269" s="548">
        <v>13</v>
      </c>
      <c r="G269" s="14" t="s">
        <v>84</v>
      </c>
      <c r="H269" s="130" t="s">
        <v>28</v>
      </c>
      <c r="I269" s="91" t="s">
        <v>41</v>
      </c>
      <c r="J269" s="60" t="s">
        <v>28</v>
      </c>
      <c r="K269" s="14" t="s">
        <v>4429</v>
      </c>
      <c r="L269" s="14" t="s">
        <v>4264</v>
      </c>
      <c r="M269" s="538" t="s">
        <v>4431</v>
      </c>
      <c r="N269" s="539" t="s">
        <v>368</v>
      </c>
      <c r="O269" s="11">
        <v>6</v>
      </c>
      <c r="P269" s="15" t="s">
        <v>28</v>
      </c>
    </row>
    <row r="270" spans="1:16" x14ac:dyDescent="0.2">
      <c r="A270" s="91" t="s">
        <v>4246</v>
      </c>
      <c r="B270" s="130" t="s">
        <v>4424</v>
      </c>
      <c r="C270" s="130" t="s">
        <v>4532</v>
      </c>
      <c r="D270" s="113" t="s">
        <v>4428</v>
      </c>
      <c r="E270" s="15" t="s">
        <v>26</v>
      </c>
      <c r="F270" s="548">
        <v>13</v>
      </c>
      <c r="G270" s="14" t="s">
        <v>84</v>
      </c>
      <c r="H270" s="130" t="s">
        <v>28</v>
      </c>
      <c r="I270" s="91" t="s">
        <v>41</v>
      </c>
      <c r="J270" s="60" t="s">
        <v>28</v>
      </c>
      <c r="K270" s="14" t="s">
        <v>4429</v>
      </c>
      <c r="L270" s="14" t="s">
        <v>4264</v>
      </c>
      <c r="M270" s="538" t="s">
        <v>4431</v>
      </c>
      <c r="N270" s="539" t="s">
        <v>368</v>
      </c>
      <c r="O270" s="11">
        <v>6</v>
      </c>
      <c r="P270" s="15" t="s">
        <v>28</v>
      </c>
    </row>
    <row r="271" spans="1:16" x14ac:dyDescent="0.2">
      <c r="A271" s="91" t="s">
        <v>4246</v>
      </c>
      <c r="B271" s="130" t="s">
        <v>4424</v>
      </c>
      <c r="C271" s="130" t="s">
        <v>4533</v>
      </c>
      <c r="D271" s="113" t="s">
        <v>4428</v>
      </c>
      <c r="E271" s="15" t="s">
        <v>26</v>
      </c>
      <c r="F271" s="548">
        <v>13</v>
      </c>
      <c r="G271" s="14" t="s">
        <v>84</v>
      </c>
      <c r="H271" s="130" t="s">
        <v>28</v>
      </c>
      <c r="I271" s="91" t="s">
        <v>41</v>
      </c>
      <c r="J271" s="60" t="s">
        <v>28</v>
      </c>
      <c r="K271" s="14" t="s">
        <v>4429</v>
      </c>
      <c r="L271" s="14" t="s">
        <v>4264</v>
      </c>
      <c r="M271" s="538" t="s">
        <v>4431</v>
      </c>
      <c r="N271" s="539" t="s">
        <v>368</v>
      </c>
      <c r="O271" s="11">
        <v>6</v>
      </c>
      <c r="P271" s="15" t="s">
        <v>28</v>
      </c>
    </row>
    <row r="272" spans="1:16" x14ac:dyDescent="0.2">
      <c r="A272" s="91" t="s">
        <v>4246</v>
      </c>
      <c r="B272" s="130" t="s">
        <v>4424</v>
      </c>
      <c r="C272" s="130" t="s">
        <v>4534</v>
      </c>
      <c r="D272" s="113" t="s">
        <v>4428</v>
      </c>
      <c r="E272" s="15" t="s">
        <v>26</v>
      </c>
      <c r="F272" s="548">
        <v>13</v>
      </c>
      <c r="G272" s="14" t="s">
        <v>84</v>
      </c>
      <c r="H272" s="130" t="s">
        <v>28</v>
      </c>
      <c r="I272" s="91" t="s">
        <v>41</v>
      </c>
      <c r="J272" s="60" t="s">
        <v>28</v>
      </c>
      <c r="K272" s="14" t="s">
        <v>4429</v>
      </c>
      <c r="L272" s="14" t="s">
        <v>4264</v>
      </c>
      <c r="M272" s="538" t="s">
        <v>4431</v>
      </c>
      <c r="N272" s="539" t="s">
        <v>368</v>
      </c>
      <c r="O272" s="11">
        <v>6</v>
      </c>
      <c r="P272" s="15" t="s">
        <v>28</v>
      </c>
    </row>
    <row r="273" spans="1:16" x14ac:dyDescent="0.2">
      <c r="A273" s="91" t="s">
        <v>4246</v>
      </c>
      <c r="B273" s="130" t="s">
        <v>4424</v>
      </c>
      <c r="C273" s="130" t="s">
        <v>4535</v>
      </c>
      <c r="D273" s="113" t="s">
        <v>4428</v>
      </c>
      <c r="E273" s="15" t="s">
        <v>26</v>
      </c>
      <c r="F273" s="548">
        <v>13</v>
      </c>
      <c r="G273" s="14" t="s">
        <v>84</v>
      </c>
      <c r="H273" s="130" t="s">
        <v>28</v>
      </c>
      <c r="I273" s="91" t="s">
        <v>41</v>
      </c>
      <c r="J273" s="60" t="s">
        <v>28</v>
      </c>
      <c r="K273" s="14" t="s">
        <v>4429</v>
      </c>
      <c r="L273" s="14" t="s">
        <v>4264</v>
      </c>
      <c r="M273" s="538" t="s">
        <v>4431</v>
      </c>
      <c r="N273" s="539" t="s">
        <v>368</v>
      </c>
      <c r="O273" s="11">
        <v>6</v>
      </c>
      <c r="P273" s="15" t="s">
        <v>28</v>
      </c>
    </row>
    <row r="274" spans="1:16" x14ac:dyDescent="0.2">
      <c r="A274" s="91" t="s">
        <v>4246</v>
      </c>
      <c r="B274" s="130" t="s">
        <v>4424</v>
      </c>
      <c r="C274" s="130" t="s">
        <v>4536</v>
      </c>
      <c r="D274" s="113" t="s">
        <v>4428</v>
      </c>
      <c r="E274" s="15" t="s">
        <v>26</v>
      </c>
      <c r="F274" s="548">
        <v>13</v>
      </c>
      <c r="G274" s="14" t="s">
        <v>84</v>
      </c>
      <c r="H274" s="130" t="s">
        <v>28</v>
      </c>
      <c r="I274" s="91" t="s">
        <v>41</v>
      </c>
      <c r="J274" s="60" t="s">
        <v>28</v>
      </c>
      <c r="K274" s="14" t="s">
        <v>4429</v>
      </c>
      <c r="L274" s="14" t="s">
        <v>4264</v>
      </c>
      <c r="M274" s="538" t="s">
        <v>4431</v>
      </c>
      <c r="N274" s="539" t="s">
        <v>368</v>
      </c>
      <c r="O274" s="11">
        <v>6</v>
      </c>
      <c r="P274" s="15" t="s">
        <v>28</v>
      </c>
    </row>
    <row r="275" spans="1:16" x14ac:dyDescent="0.2">
      <c r="A275" s="91" t="s">
        <v>4246</v>
      </c>
      <c r="B275" s="130" t="s">
        <v>4424</v>
      </c>
      <c r="C275" s="130" t="s">
        <v>4537</v>
      </c>
      <c r="D275" s="113" t="s">
        <v>4428</v>
      </c>
      <c r="E275" s="15" t="s">
        <v>26</v>
      </c>
      <c r="F275" s="548">
        <v>13</v>
      </c>
      <c r="G275" s="14" t="s">
        <v>84</v>
      </c>
      <c r="H275" s="130" t="s">
        <v>28</v>
      </c>
      <c r="I275" s="91" t="s">
        <v>41</v>
      </c>
      <c r="J275" s="60" t="s">
        <v>28</v>
      </c>
      <c r="K275" s="14" t="s">
        <v>4429</v>
      </c>
      <c r="L275" s="14" t="s">
        <v>4264</v>
      </c>
      <c r="M275" s="538" t="s">
        <v>4431</v>
      </c>
      <c r="N275" s="539" t="s">
        <v>368</v>
      </c>
      <c r="O275" s="11">
        <v>6</v>
      </c>
      <c r="P275" s="15" t="s">
        <v>28</v>
      </c>
    </row>
    <row r="276" spans="1:16" x14ac:dyDescent="0.2">
      <c r="A276" s="91" t="s">
        <v>4246</v>
      </c>
      <c r="B276" s="130" t="s">
        <v>4424</v>
      </c>
      <c r="C276" s="130" t="s">
        <v>4538</v>
      </c>
      <c r="D276" s="113" t="s">
        <v>4428</v>
      </c>
      <c r="E276" s="15" t="s">
        <v>26</v>
      </c>
      <c r="F276" s="548">
        <v>13</v>
      </c>
      <c r="G276" s="14" t="s">
        <v>84</v>
      </c>
      <c r="H276" s="130" t="s">
        <v>28</v>
      </c>
      <c r="I276" s="91" t="s">
        <v>41</v>
      </c>
      <c r="J276" s="60" t="s">
        <v>28</v>
      </c>
      <c r="K276" s="14" t="s">
        <v>4429</v>
      </c>
      <c r="L276" s="14" t="s">
        <v>4264</v>
      </c>
      <c r="M276" s="538" t="s">
        <v>4431</v>
      </c>
      <c r="N276" s="539" t="s">
        <v>368</v>
      </c>
      <c r="O276" s="11">
        <v>6</v>
      </c>
      <c r="P276" s="15" t="s">
        <v>28</v>
      </c>
    </row>
    <row r="277" spans="1:16" x14ac:dyDescent="0.2">
      <c r="A277" s="91" t="s">
        <v>4246</v>
      </c>
      <c r="B277" s="130" t="s">
        <v>4424</v>
      </c>
      <c r="C277" s="130" t="s">
        <v>4539</v>
      </c>
      <c r="D277" s="113" t="s">
        <v>4428</v>
      </c>
      <c r="E277" s="15" t="s">
        <v>26</v>
      </c>
      <c r="F277" s="548">
        <v>13</v>
      </c>
      <c r="G277" s="14" t="s">
        <v>84</v>
      </c>
      <c r="H277" s="130" t="s">
        <v>28</v>
      </c>
      <c r="I277" s="91" t="s">
        <v>41</v>
      </c>
      <c r="J277" s="60" t="s">
        <v>28</v>
      </c>
      <c r="K277" s="14" t="s">
        <v>4429</v>
      </c>
      <c r="L277" s="14" t="s">
        <v>4264</v>
      </c>
      <c r="M277" s="538" t="s">
        <v>4431</v>
      </c>
      <c r="N277" s="539" t="s">
        <v>368</v>
      </c>
      <c r="O277" s="11">
        <v>6</v>
      </c>
      <c r="P277" s="15" t="s">
        <v>28</v>
      </c>
    </row>
    <row r="278" spans="1:16" x14ac:dyDescent="0.2">
      <c r="A278" s="91" t="s">
        <v>4246</v>
      </c>
      <c r="B278" s="130" t="s">
        <v>4424</v>
      </c>
      <c r="C278" s="130" t="s">
        <v>4540</v>
      </c>
      <c r="D278" s="113" t="s">
        <v>4428</v>
      </c>
      <c r="E278" s="15" t="s">
        <v>26</v>
      </c>
      <c r="F278" s="548">
        <v>13</v>
      </c>
      <c r="G278" s="14" t="s">
        <v>84</v>
      </c>
      <c r="H278" s="130" t="s">
        <v>28</v>
      </c>
      <c r="I278" s="91" t="s">
        <v>41</v>
      </c>
      <c r="J278" s="60" t="s">
        <v>28</v>
      </c>
      <c r="K278" s="14" t="s">
        <v>4429</v>
      </c>
      <c r="L278" s="14" t="s">
        <v>4264</v>
      </c>
      <c r="M278" s="538" t="s">
        <v>4431</v>
      </c>
      <c r="N278" s="539" t="s">
        <v>368</v>
      </c>
      <c r="O278" s="11">
        <v>6</v>
      </c>
      <c r="P278" s="15" t="s">
        <v>28</v>
      </c>
    </row>
    <row r="279" spans="1:16" x14ac:dyDescent="0.2">
      <c r="A279" s="91" t="s">
        <v>4246</v>
      </c>
      <c r="B279" s="130" t="s">
        <v>4424</v>
      </c>
      <c r="C279" s="130" t="s">
        <v>4541</v>
      </c>
      <c r="D279" s="113" t="s">
        <v>4428</v>
      </c>
      <c r="E279" s="15" t="s">
        <v>26</v>
      </c>
      <c r="F279" s="548">
        <v>13</v>
      </c>
      <c r="G279" s="14" t="s">
        <v>84</v>
      </c>
      <c r="H279" s="130" t="s">
        <v>28</v>
      </c>
      <c r="I279" s="91" t="s">
        <v>41</v>
      </c>
      <c r="J279" s="60" t="s">
        <v>28</v>
      </c>
      <c r="K279" s="14" t="s">
        <v>4429</v>
      </c>
      <c r="L279" s="14" t="s">
        <v>4264</v>
      </c>
      <c r="M279" s="538" t="s">
        <v>4431</v>
      </c>
      <c r="N279" s="539" t="s">
        <v>368</v>
      </c>
      <c r="O279" s="11">
        <v>6</v>
      </c>
      <c r="P279" s="15" t="s">
        <v>28</v>
      </c>
    </row>
    <row r="280" spans="1:16" x14ac:dyDescent="0.2">
      <c r="A280" s="91" t="s">
        <v>4246</v>
      </c>
      <c r="B280" s="130" t="s">
        <v>4424</v>
      </c>
      <c r="C280" s="130" t="s">
        <v>4542</v>
      </c>
      <c r="D280" s="113" t="s">
        <v>4428</v>
      </c>
      <c r="E280" s="15" t="s">
        <v>26</v>
      </c>
      <c r="F280" s="548">
        <v>13</v>
      </c>
      <c r="G280" s="14" t="s">
        <v>84</v>
      </c>
      <c r="H280" s="130" t="s">
        <v>28</v>
      </c>
      <c r="I280" s="91" t="s">
        <v>41</v>
      </c>
      <c r="J280" s="60" t="s">
        <v>28</v>
      </c>
      <c r="K280" s="14" t="s">
        <v>4429</v>
      </c>
      <c r="L280" s="14" t="s">
        <v>4264</v>
      </c>
      <c r="M280" s="538" t="s">
        <v>4431</v>
      </c>
      <c r="N280" s="539" t="s">
        <v>368</v>
      </c>
      <c r="O280" s="11">
        <v>6</v>
      </c>
      <c r="P280" s="15" t="s">
        <v>28</v>
      </c>
    </row>
    <row r="281" spans="1:16" x14ac:dyDescent="0.2">
      <c r="A281" s="91" t="s">
        <v>4246</v>
      </c>
      <c r="B281" s="130" t="s">
        <v>4424</v>
      </c>
      <c r="C281" s="130" t="s">
        <v>4543</v>
      </c>
      <c r="D281" s="113" t="s">
        <v>4428</v>
      </c>
      <c r="E281" s="15" t="s">
        <v>26</v>
      </c>
      <c r="F281" s="548">
        <v>13</v>
      </c>
      <c r="G281" s="14" t="s">
        <v>84</v>
      </c>
      <c r="H281" s="130" t="s">
        <v>28</v>
      </c>
      <c r="I281" s="91" t="s">
        <v>41</v>
      </c>
      <c r="J281" s="60" t="s">
        <v>28</v>
      </c>
      <c r="K281" s="14" t="s">
        <v>4429</v>
      </c>
      <c r="L281" s="14" t="s">
        <v>4264</v>
      </c>
      <c r="M281" s="538" t="s">
        <v>4431</v>
      </c>
      <c r="N281" s="539" t="s">
        <v>368</v>
      </c>
      <c r="O281" s="11">
        <v>6</v>
      </c>
      <c r="P281" s="15" t="s">
        <v>28</v>
      </c>
    </row>
    <row r="282" spans="1:16" x14ac:dyDescent="0.2">
      <c r="A282" s="91" t="s">
        <v>4246</v>
      </c>
      <c r="B282" s="130" t="s">
        <v>4424</v>
      </c>
      <c r="C282" s="130" t="s">
        <v>4544</v>
      </c>
      <c r="D282" s="113" t="s">
        <v>4428</v>
      </c>
      <c r="E282" s="15" t="s">
        <v>26</v>
      </c>
      <c r="F282" s="548">
        <v>13</v>
      </c>
      <c r="G282" s="14" t="s">
        <v>84</v>
      </c>
      <c r="H282" s="130" t="s">
        <v>28</v>
      </c>
      <c r="I282" s="91" t="s">
        <v>41</v>
      </c>
      <c r="J282" s="60" t="s">
        <v>28</v>
      </c>
      <c r="K282" s="14" t="s">
        <v>4429</v>
      </c>
      <c r="L282" s="14" t="s">
        <v>4264</v>
      </c>
      <c r="M282" s="538" t="s">
        <v>4431</v>
      </c>
      <c r="N282" s="539" t="s">
        <v>368</v>
      </c>
      <c r="O282" s="11">
        <v>6</v>
      </c>
      <c r="P282" s="15" t="s">
        <v>28</v>
      </c>
    </row>
    <row r="283" spans="1:16" x14ac:dyDescent="0.2">
      <c r="A283" s="91" t="s">
        <v>4246</v>
      </c>
      <c r="B283" s="130" t="s">
        <v>4424</v>
      </c>
      <c r="C283" s="130" t="s">
        <v>4545</v>
      </c>
      <c r="D283" s="113" t="s">
        <v>4428</v>
      </c>
      <c r="E283" s="15" t="s">
        <v>26</v>
      </c>
      <c r="F283" s="548">
        <v>13</v>
      </c>
      <c r="G283" s="14" t="s">
        <v>84</v>
      </c>
      <c r="H283" s="130" t="s">
        <v>28</v>
      </c>
      <c r="I283" s="91" t="s">
        <v>41</v>
      </c>
      <c r="J283" s="60" t="s">
        <v>28</v>
      </c>
      <c r="K283" s="14" t="s">
        <v>4429</v>
      </c>
      <c r="L283" s="14" t="s">
        <v>4264</v>
      </c>
      <c r="M283" s="538" t="s">
        <v>4431</v>
      </c>
      <c r="N283" s="539" t="s">
        <v>368</v>
      </c>
      <c r="O283" s="11">
        <v>6</v>
      </c>
      <c r="P283" s="15" t="s">
        <v>28</v>
      </c>
    </row>
    <row r="284" spans="1:16" x14ac:dyDescent="0.2">
      <c r="A284" s="91" t="s">
        <v>4246</v>
      </c>
      <c r="B284" s="130" t="s">
        <v>4424</v>
      </c>
      <c r="C284" s="130" t="s">
        <v>4546</v>
      </c>
      <c r="D284" s="113" t="s">
        <v>4428</v>
      </c>
      <c r="E284" s="15" t="s">
        <v>26</v>
      </c>
      <c r="F284" s="548">
        <v>13</v>
      </c>
      <c r="G284" s="14" t="s">
        <v>84</v>
      </c>
      <c r="H284" s="130" t="s">
        <v>28</v>
      </c>
      <c r="I284" s="91" t="s">
        <v>41</v>
      </c>
      <c r="J284" s="60" t="s">
        <v>28</v>
      </c>
      <c r="K284" s="14" t="s">
        <v>4429</v>
      </c>
      <c r="L284" s="14" t="s">
        <v>4264</v>
      </c>
      <c r="M284" s="538" t="s">
        <v>4431</v>
      </c>
      <c r="N284" s="539" t="s">
        <v>368</v>
      </c>
      <c r="O284" s="11">
        <v>6</v>
      </c>
      <c r="P284" s="15" t="s">
        <v>28</v>
      </c>
    </row>
    <row r="285" spans="1:16" x14ac:dyDescent="0.2">
      <c r="A285" s="91" t="s">
        <v>4246</v>
      </c>
      <c r="B285" s="130" t="s">
        <v>4424</v>
      </c>
      <c r="C285" s="130" t="s">
        <v>4547</v>
      </c>
      <c r="D285" s="113" t="s">
        <v>4428</v>
      </c>
      <c r="E285" s="15" t="s">
        <v>26</v>
      </c>
      <c r="F285" s="548">
        <v>13</v>
      </c>
      <c r="G285" s="14" t="s">
        <v>84</v>
      </c>
      <c r="H285" s="130" t="s">
        <v>28</v>
      </c>
      <c r="I285" s="91" t="s">
        <v>41</v>
      </c>
      <c r="J285" s="60" t="s">
        <v>28</v>
      </c>
      <c r="K285" s="14" t="s">
        <v>4429</v>
      </c>
      <c r="L285" s="14" t="s">
        <v>4264</v>
      </c>
      <c r="M285" s="538" t="s">
        <v>4431</v>
      </c>
      <c r="N285" s="539" t="s">
        <v>368</v>
      </c>
      <c r="O285" s="11">
        <v>6</v>
      </c>
      <c r="P285" s="15" t="s">
        <v>28</v>
      </c>
    </row>
    <row r="286" spans="1:16" x14ac:dyDescent="0.2">
      <c r="A286" s="91" t="s">
        <v>4246</v>
      </c>
      <c r="B286" s="130" t="s">
        <v>4424</v>
      </c>
      <c r="C286" s="130" t="s">
        <v>4548</v>
      </c>
      <c r="D286" s="113" t="s">
        <v>4428</v>
      </c>
      <c r="E286" s="15" t="s">
        <v>26</v>
      </c>
      <c r="F286" s="548">
        <v>13</v>
      </c>
      <c r="G286" s="14" t="s">
        <v>84</v>
      </c>
      <c r="H286" s="130" t="s">
        <v>28</v>
      </c>
      <c r="I286" s="91" t="s">
        <v>41</v>
      </c>
      <c r="J286" s="60" t="s">
        <v>28</v>
      </c>
      <c r="K286" s="14" t="s">
        <v>4429</v>
      </c>
      <c r="L286" s="14" t="s">
        <v>4264</v>
      </c>
      <c r="M286" s="538" t="s">
        <v>4431</v>
      </c>
      <c r="N286" s="539" t="s">
        <v>368</v>
      </c>
      <c r="O286" s="11">
        <v>6</v>
      </c>
      <c r="P286" s="15" t="s">
        <v>28</v>
      </c>
    </row>
    <row r="287" spans="1:16" x14ac:dyDescent="0.2">
      <c r="A287" s="91" t="s">
        <v>4246</v>
      </c>
      <c r="B287" s="130" t="s">
        <v>4424</v>
      </c>
      <c r="C287" s="130" t="s">
        <v>4549</v>
      </c>
      <c r="D287" s="113" t="s">
        <v>4428</v>
      </c>
      <c r="E287" s="15" t="s">
        <v>26</v>
      </c>
      <c r="F287" s="548">
        <v>13</v>
      </c>
      <c r="G287" s="14" t="s">
        <v>84</v>
      </c>
      <c r="H287" s="130" t="s">
        <v>28</v>
      </c>
      <c r="I287" s="91" t="s">
        <v>41</v>
      </c>
      <c r="J287" s="60" t="s">
        <v>28</v>
      </c>
      <c r="K287" s="14" t="s">
        <v>4429</v>
      </c>
      <c r="L287" s="14" t="s">
        <v>4264</v>
      </c>
      <c r="M287" s="538" t="s">
        <v>4431</v>
      </c>
      <c r="N287" s="539" t="s">
        <v>368</v>
      </c>
      <c r="O287" s="11">
        <v>6</v>
      </c>
      <c r="P287" s="15" t="s">
        <v>28</v>
      </c>
    </row>
    <row r="288" spans="1:16" x14ac:dyDescent="0.2">
      <c r="A288" s="91" t="s">
        <v>4246</v>
      </c>
      <c r="B288" s="130" t="s">
        <v>4424</v>
      </c>
      <c r="C288" s="130" t="s">
        <v>4550</v>
      </c>
      <c r="D288" s="113" t="s">
        <v>4428</v>
      </c>
      <c r="E288" s="15" t="s">
        <v>26</v>
      </c>
      <c r="F288" s="548">
        <v>13</v>
      </c>
      <c r="G288" s="14" t="s">
        <v>84</v>
      </c>
      <c r="H288" s="130" t="s">
        <v>28</v>
      </c>
      <c r="I288" s="91" t="s">
        <v>41</v>
      </c>
      <c r="J288" s="60" t="s">
        <v>28</v>
      </c>
      <c r="K288" s="14" t="s">
        <v>4429</v>
      </c>
      <c r="L288" s="14" t="s">
        <v>4264</v>
      </c>
      <c r="M288" s="538" t="s">
        <v>4431</v>
      </c>
      <c r="N288" s="539" t="s">
        <v>368</v>
      </c>
      <c r="O288" s="11">
        <v>6</v>
      </c>
      <c r="P288" s="15" t="s">
        <v>28</v>
      </c>
    </row>
    <row r="289" spans="1:28" x14ac:dyDescent="0.2">
      <c r="A289" s="91" t="s">
        <v>4246</v>
      </c>
      <c r="B289" s="130" t="s">
        <v>4424</v>
      </c>
      <c r="C289" s="130" t="s">
        <v>4551</v>
      </c>
      <c r="D289" s="113" t="s">
        <v>4428</v>
      </c>
      <c r="E289" s="15" t="s">
        <v>26</v>
      </c>
      <c r="F289" s="548">
        <v>13</v>
      </c>
      <c r="G289" s="14" t="s">
        <v>84</v>
      </c>
      <c r="H289" s="130" t="s">
        <v>28</v>
      </c>
      <c r="I289" s="91" t="s">
        <v>41</v>
      </c>
      <c r="J289" s="60" t="s">
        <v>28</v>
      </c>
      <c r="K289" s="14" t="s">
        <v>4429</v>
      </c>
      <c r="L289" s="14" t="s">
        <v>4264</v>
      </c>
      <c r="M289" s="538" t="s">
        <v>4431</v>
      </c>
      <c r="N289" s="539" t="s">
        <v>368</v>
      </c>
      <c r="O289" s="11">
        <v>6</v>
      </c>
      <c r="P289" s="15" t="s">
        <v>28</v>
      </c>
    </row>
    <row r="290" spans="1:28" x14ac:dyDescent="0.2">
      <c r="A290" s="91" t="s">
        <v>4246</v>
      </c>
      <c r="B290" s="130" t="s">
        <v>4424</v>
      </c>
      <c r="C290" s="130" t="s">
        <v>4552</v>
      </c>
      <c r="D290" s="113" t="s">
        <v>4428</v>
      </c>
      <c r="E290" s="15" t="s">
        <v>26</v>
      </c>
      <c r="F290" s="548">
        <v>13</v>
      </c>
      <c r="G290" s="14" t="s">
        <v>84</v>
      </c>
      <c r="H290" s="130" t="s">
        <v>28</v>
      </c>
      <c r="I290" s="91" t="s">
        <v>41</v>
      </c>
      <c r="J290" s="60" t="s">
        <v>28</v>
      </c>
      <c r="K290" s="14" t="s">
        <v>4429</v>
      </c>
      <c r="L290" s="14" t="s">
        <v>4264</v>
      </c>
      <c r="M290" s="538" t="s">
        <v>4431</v>
      </c>
      <c r="N290" s="539" t="s">
        <v>368</v>
      </c>
      <c r="O290" s="11">
        <v>6</v>
      </c>
      <c r="P290" s="15" t="s">
        <v>28</v>
      </c>
    </row>
    <row r="291" spans="1:28" x14ac:dyDescent="0.2">
      <c r="A291" s="91" t="s">
        <v>4246</v>
      </c>
      <c r="B291" s="130" t="s">
        <v>4424</v>
      </c>
      <c r="C291" s="130" t="s">
        <v>4553</v>
      </c>
      <c r="D291" s="113" t="s">
        <v>4428</v>
      </c>
      <c r="E291" s="15" t="s">
        <v>26</v>
      </c>
      <c r="F291" s="548">
        <v>13</v>
      </c>
      <c r="G291" s="14" t="s">
        <v>84</v>
      </c>
      <c r="H291" s="130" t="s">
        <v>28</v>
      </c>
      <c r="I291" s="91" t="s">
        <v>41</v>
      </c>
      <c r="J291" s="60" t="s">
        <v>76</v>
      </c>
      <c r="K291" s="14"/>
      <c r="L291" s="14"/>
      <c r="M291" s="538" t="s">
        <v>4249</v>
      </c>
      <c r="N291" s="539"/>
      <c r="O291" s="11"/>
      <c r="P291" s="15"/>
    </row>
    <row r="292" spans="1:28" x14ac:dyDescent="0.2">
      <c r="A292" s="91" t="s">
        <v>4246</v>
      </c>
      <c r="B292" s="130" t="s">
        <v>4424</v>
      </c>
      <c r="C292" s="130" t="s">
        <v>4554</v>
      </c>
      <c r="D292" s="113" t="s">
        <v>4428</v>
      </c>
      <c r="E292" s="15" t="s">
        <v>26</v>
      </c>
      <c r="F292" s="548">
        <v>13</v>
      </c>
      <c r="G292" s="14" t="s">
        <v>84</v>
      </c>
      <c r="H292" s="130" t="s">
        <v>28</v>
      </c>
      <c r="I292" s="91" t="s">
        <v>41</v>
      </c>
      <c r="J292" s="60" t="s">
        <v>76</v>
      </c>
      <c r="K292" s="14"/>
      <c r="L292" s="14"/>
      <c r="M292" s="538" t="s">
        <v>4249</v>
      </c>
      <c r="N292" s="539"/>
      <c r="O292" s="11"/>
      <c r="P292" s="15"/>
    </row>
    <row r="293" spans="1:28" x14ac:dyDescent="0.2">
      <c r="A293" s="91" t="s">
        <v>4246</v>
      </c>
      <c r="B293" s="130" t="s">
        <v>4424</v>
      </c>
      <c r="C293" s="130" t="s">
        <v>4555</v>
      </c>
      <c r="D293" s="113" t="s">
        <v>4428</v>
      </c>
      <c r="E293" s="15" t="s">
        <v>26</v>
      </c>
      <c r="F293" s="548">
        <v>13</v>
      </c>
      <c r="G293" s="14" t="s">
        <v>84</v>
      </c>
      <c r="H293" s="130" t="s">
        <v>28</v>
      </c>
      <c r="I293" s="91" t="s">
        <v>41</v>
      </c>
      <c r="J293" s="60" t="s">
        <v>76</v>
      </c>
      <c r="K293" s="14"/>
      <c r="L293" s="14"/>
      <c r="M293" s="538" t="s">
        <v>4249</v>
      </c>
      <c r="N293" s="539"/>
      <c r="O293" s="11"/>
      <c r="P293" s="15"/>
    </row>
    <row r="294" spans="1:28" x14ac:dyDescent="0.2">
      <c r="A294" s="91" t="s">
        <v>4246</v>
      </c>
      <c r="B294" s="130" t="s">
        <v>4424</v>
      </c>
      <c r="C294" s="130" t="s">
        <v>4556</v>
      </c>
      <c r="D294" s="113" t="s">
        <v>4428</v>
      </c>
      <c r="E294" s="15" t="s">
        <v>26</v>
      </c>
      <c r="F294" s="548">
        <v>13</v>
      </c>
      <c r="G294" s="14" t="s">
        <v>84</v>
      </c>
      <c r="H294" s="130" t="s">
        <v>28</v>
      </c>
      <c r="I294" s="91" t="s">
        <v>41</v>
      </c>
      <c r="J294" s="60" t="s">
        <v>76</v>
      </c>
      <c r="K294" s="14"/>
      <c r="L294" s="14"/>
      <c r="M294" s="538" t="s">
        <v>4249</v>
      </c>
      <c r="N294" s="539"/>
      <c r="O294" s="11"/>
      <c r="P294" s="15"/>
    </row>
    <row r="295" spans="1:28" x14ac:dyDescent="0.2">
      <c r="A295" s="91" t="s">
        <v>4246</v>
      </c>
      <c r="B295" s="130" t="s">
        <v>4424</v>
      </c>
      <c r="C295" s="130" t="s">
        <v>4557</v>
      </c>
      <c r="D295" s="113" t="s">
        <v>4428</v>
      </c>
      <c r="E295" s="15" t="s">
        <v>26</v>
      </c>
      <c r="F295" s="548">
        <v>13</v>
      </c>
      <c r="G295" s="14" t="s">
        <v>84</v>
      </c>
      <c r="H295" s="130" t="s">
        <v>28</v>
      </c>
      <c r="I295" s="91" t="s">
        <v>41</v>
      </c>
      <c r="J295" s="60" t="s">
        <v>28</v>
      </c>
      <c r="K295" s="14" t="s">
        <v>4429</v>
      </c>
      <c r="L295" s="14" t="s">
        <v>4264</v>
      </c>
      <c r="M295" s="538" t="s">
        <v>4431</v>
      </c>
      <c r="N295" s="539" t="s">
        <v>368</v>
      </c>
      <c r="O295" s="11">
        <v>6</v>
      </c>
      <c r="P295" s="15" t="s">
        <v>28</v>
      </c>
    </row>
    <row r="296" spans="1:28" x14ac:dyDescent="0.2">
      <c r="A296" s="91" t="s">
        <v>4246</v>
      </c>
      <c r="B296" s="130" t="s">
        <v>4424</v>
      </c>
      <c r="C296" s="130" t="s">
        <v>4558</v>
      </c>
      <c r="D296" s="113" t="s">
        <v>4428</v>
      </c>
      <c r="E296" s="15" t="s">
        <v>26</v>
      </c>
      <c r="F296" s="548">
        <v>13</v>
      </c>
      <c r="G296" s="14" t="s">
        <v>84</v>
      </c>
      <c r="H296" s="130" t="s">
        <v>28</v>
      </c>
      <c r="I296" s="91" t="s">
        <v>41</v>
      </c>
      <c r="J296" s="60" t="s">
        <v>28</v>
      </c>
      <c r="K296" s="14" t="s">
        <v>4429</v>
      </c>
      <c r="L296" s="14" t="s">
        <v>4264</v>
      </c>
      <c r="M296" s="538" t="s">
        <v>4431</v>
      </c>
      <c r="N296" s="539" t="s">
        <v>368</v>
      </c>
      <c r="O296" s="11">
        <v>6</v>
      </c>
      <c r="P296" s="15" t="s">
        <v>28</v>
      </c>
    </row>
    <row r="297" spans="1:28" x14ac:dyDescent="0.2">
      <c r="A297" s="91" t="s">
        <v>4246</v>
      </c>
      <c r="B297" s="130" t="s">
        <v>4424</v>
      </c>
      <c r="C297" s="130" t="s">
        <v>4559</v>
      </c>
      <c r="D297" s="113" t="s">
        <v>4428</v>
      </c>
      <c r="E297" s="15" t="s">
        <v>26</v>
      </c>
      <c r="F297" s="548">
        <v>13</v>
      </c>
      <c r="G297" s="14" t="s">
        <v>84</v>
      </c>
      <c r="H297" s="130" t="s">
        <v>28</v>
      </c>
      <c r="I297" s="91" t="s">
        <v>41</v>
      </c>
      <c r="J297" s="60" t="s">
        <v>76</v>
      </c>
      <c r="K297" s="14"/>
      <c r="L297" s="14"/>
      <c r="M297" s="538" t="s">
        <v>4249</v>
      </c>
      <c r="N297" s="539"/>
      <c r="O297" s="11"/>
      <c r="P297" s="15"/>
    </row>
    <row r="298" spans="1:28" x14ac:dyDescent="0.2">
      <c r="A298" s="91" t="s">
        <v>4246</v>
      </c>
      <c r="B298" s="130" t="s">
        <v>4424</v>
      </c>
      <c r="C298" s="130" t="s">
        <v>4560</v>
      </c>
      <c r="D298" s="113" t="s">
        <v>4428</v>
      </c>
      <c r="E298" s="15" t="s">
        <v>26</v>
      </c>
      <c r="F298" s="548">
        <v>13</v>
      </c>
      <c r="G298" s="14" t="s">
        <v>84</v>
      </c>
      <c r="H298" s="130" t="s">
        <v>28</v>
      </c>
      <c r="I298" s="91" t="s">
        <v>41</v>
      </c>
      <c r="J298" s="60" t="s">
        <v>76</v>
      </c>
      <c r="K298" s="14"/>
      <c r="L298" s="14"/>
      <c r="M298" s="538" t="s">
        <v>4249</v>
      </c>
      <c r="N298" s="539"/>
      <c r="O298" s="11"/>
      <c r="P298" s="15"/>
    </row>
    <row r="299" spans="1:28" x14ac:dyDescent="0.2">
      <c r="A299" s="91" t="s">
        <v>4246</v>
      </c>
      <c r="B299" s="130" t="s">
        <v>4424</v>
      </c>
      <c r="C299" s="130" t="s">
        <v>4561</v>
      </c>
      <c r="D299" s="113" t="s">
        <v>4428</v>
      </c>
      <c r="E299" s="15" t="s">
        <v>26</v>
      </c>
      <c r="F299" s="548">
        <v>13</v>
      </c>
      <c r="G299" s="14" t="s">
        <v>84</v>
      </c>
      <c r="H299" s="130" t="s">
        <v>28</v>
      </c>
      <c r="I299" s="91" t="s">
        <v>41</v>
      </c>
      <c r="J299" s="60" t="s">
        <v>76</v>
      </c>
      <c r="K299" s="14"/>
      <c r="L299" s="14"/>
      <c r="M299" s="538" t="s">
        <v>4249</v>
      </c>
      <c r="N299" s="539"/>
      <c r="O299" s="11"/>
      <c r="P299" s="15"/>
    </row>
    <row r="300" spans="1:28" x14ac:dyDescent="0.2">
      <c r="A300" s="91" t="s">
        <v>4246</v>
      </c>
      <c r="B300" s="130" t="s">
        <v>4424</v>
      </c>
      <c r="C300" s="130" t="s">
        <v>4562</v>
      </c>
      <c r="D300" s="113" t="s">
        <v>4428</v>
      </c>
      <c r="E300" s="15" t="s">
        <v>26</v>
      </c>
      <c r="F300" s="548">
        <v>13</v>
      </c>
      <c r="G300" s="14" t="s">
        <v>84</v>
      </c>
      <c r="H300" s="130" t="s">
        <v>28</v>
      </c>
      <c r="I300" s="91" t="s">
        <v>41</v>
      </c>
      <c r="J300" s="60" t="s">
        <v>76</v>
      </c>
      <c r="K300" s="14"/>
      <c r="L300" s="14"/>
      <c r="M300" s="538" t="s">
        <v>4249</v>
      </c>
      <c r="N300" s="539"/>
      <c r="O300" s="11"/>
      <c r="P300" s="15"/>
    </row>
    <row r="301" spans="1:28" x14ac:dyDescent="0.2">
      <c r="A301" s="91" t="s">
        <v>4246</v>
      </c>
      <c r="B301" s="130" t="s">
        <v>4424</v>
      </c>
      <c r="C301" s="130" t="s">
        <v>4563</v>
      </c>
      <c r="D301" s="113" t="s">
        <v>4428</v>
      </c>
      <c r="E301" s="15" t="s">
        <v>26</v>
      </c>
      <c r="F301" s="548">
        <v>13</v>
      </c>
      <c r="G301" s="14" t="s">
        <v>84</v>
      </c>
      <c r="H301" s="130" t="s">
        <v>28</v>
      </c>
      <c r="I301" s="91" t="s">
        <v>41</v>
      </c>
      <c r="J301" s="60" t="s">
        <v>76</v>
      </c>
      <c r="K301" s="14"/>
      <c r="L301" s="14"/>
      <c r="M301" s="538" t="s">
        <v>4249</v>
      </c>
      <c r="N301" s="539"/>
      <c r="O301" s="11"/>
      <c r="P301" s="15"/>
    </row>
    <row r="302" spans="1:28" x14ac:dyDescent="0.2">
      <c r="A302" s="91" t="s">
        <v>4246</v>
      </c>
      <c r="B302" s="130" t="s">
        <v>4424</v>
      </c>
      <c r="C302" s="130" t="s">
        <v>4564</v>
      </c>
      <c r="D302" s="113" t="s">
        <v>4428</v>
      </c>
      <c r="E302" s="15" t="s">
        <v>26</v>
      </c>
      <c r="F302" s="548">
        <v>13</v>
      </c>
      <c r="G302" s="14" t="s">
        <v>84</v>
      </c>
      <c r="H302" s="130" t="s">
        <v>28</v>
      </c>
      <c r="I302" s="91" t="s">
        <v>41</v>
      </c>
      <c r="J302" s="60" t="s">
        <v>76</v>
      </c>
      <c r="K302" s="14"/>
      <c r="L302" s="14"/>
      <c r="M302" s="538" t="s">
        <v>4249</v>
      </c>
      <c r="N302" s="539"/>
      <c r="O302" s="11"/>
      <c r="P302" s="15"/>
    </row>
    <row r="303" spans="1:28" s="10" customFormat="1" ht="52.15" customHeight="1" x14ac:dyDescent="0.2">
      <c r="A303" s="736" t="s">
        <v>4607</v>
      </c>
      <c r="B303" s="737"/>
      <c r="C303" s="737"/>
      <c r="D303" s="737"/>
      <c r="E303" s="737"/>
      <c r="F303" s="737"/>
      <c r="G303" s="737"/>
      <c r="H303" s="737"/>
      <c r="I303" s="737"/>
      <c r="J303" s="737"/>
      <c r="K303" s="737"/>
      <c r="L303" s="737"/>
      <c r="M303" s="737"/>
      <c r="N303" s="737"/>
      <c r="O303" s="737"/>
      <c r="P303" s="737"/>
      <c r="Q303" s="736" t="s">
        <v>4608</v>
      </c>
      <c r="R303" s="736"/>
      <c r="S303" s="736"/>
      <c r="T303" s="736"/>
      <c r="U303" s="736"/>
      <c r="V303" s="736"/>
      <c r="W303" s="736"/>
      <c r="X303" s="736"/>
      <c r="Y303" s="736"/>
      <c r="Z303" s="736"/>
      <c r="AA303" s="736"/>
      <c r="AB303" s="736"/>
    </row>
  </sheetData>
  <mergeCells count="34">
    <mergeCell ref="K3:K4"/>
    <mergeCell ref="L3:L4"/>
    <mergeCell ref="AW3:AZ3"/>
    <mergeCell ref="BA3:BD3"/>
    <mergeCell ref="O3:O4"/>
    <mergeCell ref="P3:P4"/>
    <mergeCell ref="A303:P303"/>
    <mergeCell ref="Q303:AB303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BE3:BH3"/>
    <mergeCell ref="BI3:BL3"/>
    <mergeCell ref="M3:M4"/>
    <mergeCell ref="N3:N4"/>
    <mergeCell ref="A1:P1"/>
    <mergeCell ref="Q1:AB1"/>
    <mergeCell ref="A2:P2"/>
    <mergeCell ref="Q2:BL2"/>
    <mergeCell ref="Q3:T3"/>
    <mergeCell ref="U3:X3"/>
    <mergeCell ref="Y3:AB3"/>
    <mergeCell ref="AC3:AF3"/>
    <mergeCell ref="AG3:AJ3"/>
    <mergeCell ref="AK3:AN3"/>
    <mergeCell ref="AO3:AR3"/>
    <mergeCell ref="AS3:AV3"/>
  </mergeCells>
  <phoneticPr fontId="51" type="noConversion"/>
  <pageMargins left="0.69930555555555596" right="0.69930555555555596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BL914"/>
  <sheetViews>
    <sheetView workbookViewId="0">
      <selection activeCell="C23" sqref="C23"/>
    </sheetView>
  </sheetViews>
  <sheetFormatPr defaultColWidth="9" defaultRowHeight="14.25" x14ac:dyDescent="0.2"/>
  <cols>
    <col min="1" max="1" width="18.375" customWidth="1"/>
    <col min="2" max="2" width="18.125" customWidth="1"/>
    <col min="3" max="3" width="19.125" customWidth="1"/>
    <col min="4" max="4" width="7.25" customWidth="1"/>
    <col min="5" max="5" width="17.75" customWidth="1"/>
    <col min="6" max="6" width="10.5" customWidth="1"/>
    <col min="7" max="7" width="21.625" customWidth="1"/>
    <col min="8" max="8" width="11.125" customWidth="1"/>
    <col min="9" max="9" width="13" customWidth="1"/>
    <col min="10" max="10" width="10.625" customWidth="1"/>
    <col min="11" max="11" width="15.625" customWidth="1"/>
    <col min="12" max="12" width="16.75" customWidth="1"/>
    <col min="13" max="13" width="13.875" customWidth="1"/>
    <col min="14" max="14" width="12.5" customWidth="1"/>
    <col min="15" max="15" width="12" customWidth="1"/>
    <col min="16" max="16" width="11.25" customWidth="1"/>
    <col min="17" max="17" width="9.75" customWidth="1"/>
    <col min="18" max="18" width="11.5" customWidth="1"/>
    <col min="19" max="19" width="12.75" customWidth="1"/>
    <col min="20" max="20" width="11" customWidth="1"/>
    <col min="28" max="28" width="12.875" customWidth="1"/>
  </cols>
  <sheetData>
    <row r="1" spans="1:64" ht="44.25" customHeight="1" x14ac:dyDescent="0.2">
      <c r="A1" s="720" t="s">
        <v>4609</v>
      </c>
      <c r="B1" s="721"/>
      <c r="C1" s="721"/>
      <c r="D1" s="721"/>
      <c r="E1" s="721"/>
      <c r="F1" s="721"/>
      <c r="G1" s="721"/>
      <c r="H1" s="721"/>
      <c r="I1" s="721"/>
      <c r="J1" s="721"/>
      <c r="K1" s="721"/>
      <c r="L1" s="721"/>
      <c r="M1" s="721"/>
      <c r="N1" s="721"/>
      <c r="O1" s="721"/>
      <c r="P1" s="721"/>
      <c r="Q1" s="731" t="s">
        <v>1</v>
      </c>
      <c r="R1" s="731"/>
      <c r="S1" s="731"/>
      <c r="T1" s="731"/>
      <c r="U1" s="731"/>
      <c r="V1" s="731"/>
      <c r="W1" s="731"/>
      <c r="X1" s="731"/>
      <c r="Y1" s="731"/>
      <c r="Z1" s="731"/>
      <c r="AA1" s="731"/>
      <c r="AB1" s="731"/>
    </row>
    <row r="2" spans="1:64" ht="39" customHeight="1" x14ac:dyDescent="0.2">
      <c r="A2" s="732" t="s">
        <v>4610</v>
      </c>
      <c r="B2" s="732"/>
      <c r="C2" s="732"/>
      <c r="D2" s="732"/>
      <c r="E2" s="732"/>
      <c r="F2" s="732"/>
      <c r="G2" s="732"/>
      <c r="H2" s="732"/>
      <c r="I2" s="732"/>
      <c r="J2" s="732"/>
      <c r="K2" s="732"/>
      <c r="L2" s="732"/>
      <c r="M2" s="732"/>
      <c r="N2" s="732"/>
      <c r="O2" s="732"/>
      <c r="P2" s="732"/>
      <c r="Q2" s="733" t="s">
        <v>4567</v>
      </c>
      <c r="R2" s="733"/>
      <c r="S2" s="733"/>
      <c r="T2" s="733"/>
      <c r="U2" s="733"/>
      <c r="V2" s="733"/>
      <c r="W2" s="733"/>
      <c r="X2" s="733"/>
      <c r="Y2" s="733"/>
      <c r="Z2" s="733"/>
      <c r="AA2" s="733"/>
      <c r="AB2" s="733"/>
      <c r="AC2" s="733"/>
      <c r="AD2" s="733"/>
      <c r="AE2" s="733"/>
      <c r="AF2" s="733"/>
      <c r="AG2" s="733"/>
      <c r="AH2" s="733"/>
      <c r="AI2" s="733"/>
      <c r="AJ2" s="733"/>
      <c r="AK2" s="733"/>
      <c r="AL2" s="733"/>
      <c r="AM2" s="733"/>
      <c r="AN2" s="733"/>
      <c r="AO2" s="733"/>
      <c r="AP2" s="733"/>
      <c r="AQ2" s="733"/>
      <c r="AR2" s="733"/>
      <c r="AS2" s="733"/>
      <c r="AT2" s="733"/>
      <c r="AU2" s="733"/>
      <c r="AV2" s="733"/>
      <c r="AW2" s="733"/>
      <c r="AX2" s="733"/>
      <c r="AY2" s="733"/>
      <c r="AZ2" s="733"/>
      <c r="BA2" s="733"/>
      <c r="BB2" s="733"/>
      <c r="BC2" s="733"/>
      <c r="BD2" s="733"/>
      <c r="BE2" s="733"/>
      <c r="BF2" s="733"/>
      <c r="BG2" s="733"/>
      <c r="BH2" s="733"/>
      <c r="BI2" s="733"/>
      <c r="BJ2" s="733"/>
      <c r="BK2" s="733"/>
      <c r="BL2" s="733"/>
    </row>
    <row r="3" spans="1:64" s="3" customFormat="1" ht="25.5" customHeight="1" x14ac:dyDescent="0.2">
      <c r="A3" s="738" t="s">
        <v>2</v>
      </c>
      <c r="B3" s="738" t="s">
        <v>3</v>
      </c>
      <c r="C3" s="738" t="s">
        <v>4</v>
      </c>
      <c r="D3" s="739" t="s">
        <v>5</v>
      </c>
      <c r="E3" s="739" t="s">
        <v>6</v>
      </c>
      <c r="F3" s="739" t="s">
        <v>7</v>
      </c>
      <c r="G3" s="741" t="s">
        <v>8</v>
      </c>
      <c r="H3" s="741" t="s">
        <v>9</v>
      </c>
      <c r="I3" s="741" t="s">
        <v>10</v>
      </c>
      <c r="J3" s="741" t="s">
        <v>11</v>
      </c>
      <c r="K3" s="739" t="s">
        <v>12</v>
      </c>
      <c r="L3" s="739" t="s">
        <v>13</v>
      </c>
      <c r="M3" s="741" t="s">
        <v>14</v>
      </c>
      <c r="N3" s="741" t="s">
        <v>15</v>
      </c>
      <c r="O3" s="741" t="s">
        <v>16</v>
      </c>
      <c r="P3" s="741" t="s">
        <v>17</v>
      </c>
      <c r="Q3" s="723">
        <v>44197</v>
      </c>
      <c r="R3" s="724"/>
      <c r="S3" s="724"/>
      <c r="T3" s="724"/>
      <c r="U3" s="723">
        <v>44228</v>
      </c>
      <c r="V3" s="724"/>
      <c r="W3" s="724"/>
      <c r="X3" s="724"/>
      <c r="Y3" s="723">
        <v>44256</v>
      </c>
      <c r="Z3" s="724"/>
      <c r="AA3" s="724"/>
      <c r="AB3" s="724"/>
      <c r="AC3" s="723">
        <v>44287</v>
      </c>
      <c r="AD3" s="724"/>
      <c r="AE3" s="724"/>
      <c r="AF3" s="724"/>
      <c r="AG3" s="723">
        <v>44317</v>
      </c>
      <c r="AH3" s="724"/>
      <c r="AI3" s="724"/>
      <c r="AJ3" s="724"/>
      <c r="AK3" s="723">
        <v>44348</v>
      </c>
      <c r="AL3" s="724"/>
      <c r="AM3" s="724"/>
      <c r="AN3" s="724"/>
      <c r="AO3" s="723">
        <v>44378</v>
      </c>
      <c r="AP3" s="724"/>
      <c r="AQ3" s="724"/>
      <c r="AR3" s="724"/>
      <c r="AS3" s="723">
        <v>44409</v>
      </c>
      <c r="AT3" s="724"/>
      <c r="AU3" s="724"/>
      <c r="AV3" s="724"/>
      <c r="AW3" s="723">
        <v>44440</v>
      </c>
      <c r="AX3" s="724"/>
      <c r="AY3" s="724"/>
      <c r="AZ3" s="724"/>
      <c r="BA3" s="723">
        <v>44470</v>
      </c>
      <c r="BB3" s="724"/>
      <c r="BC3" s="724"/>
      <c r="BD3" s="724"/>
      <c r="BE3" s="723">
        <v>44501</v>
      </c>
      <c r="BF3" s="724"/>
      <c r="BG3" s="724"/>
      <c r="BH3" s="724"/>
      <c r="BI3" s="723">
        <v>44531</v>
      </c>
      <c r="BJ3" s="724"/>
      <c r="BK3" s="724"/>
      <c r="BL3" s="724"/>
    </row>
    <row r="4" spans="1:64" s="10" customFormat="1" ht="38.25" customHeight="1" x14ac:dyDescent="0.2">
      <c r="A4" s="738"/>
      <c r="B4" s="738"/>
      <c r="C4" s="738"/>
      <c r="D4" s="740"/>
      <c r="E4" s="740"/>
      <c r="F4" s="740"/>
      <c r="G4" s="741"/>
      <c r="H4" s="741"/>
      <c r="I4" s="741"/>
      <c r="J4" s="741"/>
      <c r="K4" s="740"/>
      <c r="L4" s="740"/>
      <c r="M4" s="741"/>
      <c r="N4" s="741"/>
      <c r="O4" s="741"/>
      <c r="P4" s="741"/>
      <c r="Q4" s="11" t="s">
        <v>18</v>
      </c>
      <c r="R4" s="12" t="s">
        <v>19</v>
      </c>
      <c r="S4" s="12" t="s">
        <v>20</v>
      </c>
      <c r="T4" s="12" t="s">
        <v>21</v>
      </c>
      <c r="U4" s="11" t="s">
        <v>18</v>
      </c>
      <c r="V4" s="12" t="s">
        <v>19</v>
      </c>
      <c r="W4" s="12" t="s">
        <v>20</v>
      </c>
      <c r="X4" s="12" t="s">
        <v>21</v>
      </c>
      <c r="Y4" s="11" t="s">
        <v>18</v>
      </c>
      <c r="Z4" s="12" t="s">
        <v>19</v>
      </c>
      <c r="AA4" s="12" t="s">
        <v>20</v>
      </c>
      <c r="AB4" s="12" t="s">
        <v>21</v>
      </c>
      <c r="AC4" s="11" t="s">
        <v>18</v>
      </c>
      <c r="AD4" s="12" t="s">
        <v>19</v>
      </c>
      <c r="AE4" s="12" t="s">
        <v>20</v>
      </c>
      <c r="AF4" s="12" t="s">
        <v>21</v>
      </c>
      <c r="AG4" s="11" t="s">
        <v>18</v>
      </c>
      <c r="AH4" s="12" t="s">
        <v>19</v>
      </c>
      <c r="AI4" s="12" t="s">
        <v>20</v>
      </c>
      <c r="AJ4" s="12" t="s">
        <v>21</v>
      </c>
      <c r="AK4" s="11" t="s">
        <v>18</v>
      </c>
      <c r="AL4" s="12" t="s">
        <v>19</v>
      </c>
      <c r="AM4" s="12" t="s">
        <v>20</v>
      </c>
      <c r="AN4" s="12" t="s">
        <v>21</v>
      </c>
      <c r="AO4" s="11" t="s">
        <v>18</v>
      </c>
      <c r="AP4" s="12" t="s">
        <v>19</v>
      </c>
      <c r="AQ4" s="12" t="s">
        <v>20</v>
      </c>
      <c r="AR4" s="12" t="s">
        <v>21</v>
      </c>
      <c r="AS4" s="11" t="s">
        <v>18</v>
      </c>
      <c r="AT4" s="12" t="s">
        <v>19</v>
      </c>
      <c r="AU4" s="12" t="s">
        <v>20</v>
      </c>
      <c r="AV4" s="12" t="s">
        <v>21</v>
      </c>
      <c r="AW4" s="11" t="s">
        <v>18</v>
      </c>
      <c r="AX4" s="12" t="s">
        <v>19</v>
      </c>
      <c r="AY4" s="12" t="s">
        <v>20</v>
      </c>
      <c r="AZ4" s="12" t="s">
        <v>21</v>
      </c>
      <c r="BA4" s="11" t="s">
        <v>18</v>
      </c>
      <c r="BB4" s="12" t="s">
        <v>19</v>
      </c>
      <c r="BC4" s="12" t="s">
        <v>20</v>
      </c>
      <c r="BD4" s="12" t="s">
        <v>21</v>
      </c>
      <c r="BE4" s="11" t="s">
        <v>18</v>
      </c>
      <c r="BF4" s="12" t="s">
        <v>19</v>
      </c>
      <c r="BG4" s="12" t="s">
        <v>20</v>
      </c>
      <c r="BH4" s="12" t="s">
        <v>21</v>
      </c>
      <c r="BI4" s="11" t="s">
        <v>18</v>
      </c>
      <c r="BJ4" s="12" t="s">
        <v>19</v>
      </c>
      <c r="BK4" s="12" t="s">
        <v>20</v>
      </c>
      <c r="BL4" s="12" t="s">
        <v>21</v>
      </c>
    </row>
    <row r="5" spans="1:64" s="10" customFormat="1" x14ac:dyDescent="0.2">
      <c r="A5" s="60" t="s">
        <v>3295</v>
      </c>
      <c r="B5" s="61" t="s">
        <v>3296</v>
      </c>
      <c r="C5" s="494" t="s">
        <v>3297</v>
      </c>
      <c r="D5" s="494">
        <v>150</v>
      </c>
      <c r="E5" s="494" t="s">
        <v>26</v>
      </c>
      <c r="F5" s="61">
        <v>200</v>
      </c>
      <c r="G5" s="60" t="s">
        <v>27</v>
      </c>
      <c r="H5" s="60" t="s">
        <v>28</v>
      </c>
      <c r="I5" s="60" t="s">
        <v>41</v>
      </c>
      <c r="J5" s="73" t="s">
        <v>76</v>
      </c>
      <c r="K5" s="60"/>
      <c r="L5" s="60"/>
      <c r="M5" s="60" t="s">
        <v>32</v>
      </c>
      <c r="N5" s="60" t="s">
        <v>35</v>
      </c>
      <c r="O5" s="60">
        <v>24</v>
      </c>
      <c r="P5" s="61" t="s">
        <v>76</v>
      </c>
      <c r="Q5" s="11"/>
      <c r="R5" s="11"/>
      <c r="S5" s="11"/>
      <c r="T5" s="11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</row>
    <row r="6" spans="1:64" s="10" customFormat="1" x14ac:dyDescent="0.2">
      <c r="A6" s="60" t="s">
        <v>3295</v>
      </c>
      <c r="B6" s="61" t="s">
        <v>3296</v>
      </c>
      <c r="C6" s="494" t="s">
        <v>3298</v>
      </c>
      <c r="D6" s="494">
        <v>600</v>
      </c>
      <c r="E6" s="494" t="s">
        <v>26</v>
      </c>
      <c r="F6" s="61">
        <v>200</v>
      </c>
      <c r="G6" s="60" t="s">
        <v>27</v>
      </c>
      <c r="H6" s="60" t="s">
        <v>28</v>
      </c>
      <c r="I6" s="60" t="s">
        <v>41</v>
      </c>
      <c r="J6" s="73" t="s">
        <v>76</v>
      </c>
      <c r="K6" s="60"/>
      <c r="L6" s="60"/>
      <c r="M6" s="60" t="s">
        <v>32</v>
      </c>
      <c r="N6" s="60" t="s">
        <v>35</v>
      </c>
      <c r="O6" s="60">
        <v>24</v>
      </c>
      <c r="P6" s="61" t="s">
        <v>76</v>
      </c>
      <c r="Q6" s="11"/>
      <c r="R6" s="11"/>
      <c r="S6" s="11"/>
      <c r="T6" s="11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</row>
    <row r="7" spans="1:64" s="10" customFormat="1" x14ac:dyDescent="0.2">
      <c r="A7" s="60" t="s">
        <v>3295</v>
      </c>
      <c r="B7" s="61" t="s">
        <v>3296</v>
      </c>
      <c r="C7" s="494" t="s">
        <v>3299</v>
      </c>
      <c r="D7" s="494">
        <v>250</v>
      </c>
      <c r="E7" s="494" t="s">
        <v>26</v>
      </c>
      <c r="F7" s="61">
        <v>200</v>
      </c>
      <c r="G7" s="60" t="s">
        <v>27</v>
      </c>
      <c r="H7" s="60" t="s">
        <v>28</v>
      </c>
      <c r="I7" s="60" t="s">
        <v>41</v>
      </c>
      <c r="J7" s="73" t="s">
        <v>76</v>
      </c>
      <c r="K7" s="60"/>
      <c r="L7" s="60"/>
      <c r="M7" s="60" t="s">
        <v>32</v>
      </c>
      <c r="N7" s="60" t="s">
        <v>35</v>
      </c>
      <c r="O7" s="60">
        <v>24</v>
      </c>
      <c r="P7" s="61" t="s">
        <v>76</v>
      </c>
      <c r="Q7" s="11"/>
      <c r="R7" s="11"/>
      <c r="S7" s="11"/>
      <c r="T7" s="11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</row>
    <row r="8" spans="1:64" s="10" customFormat="1" x14ac:dyDescent="0.2">
      <c r="A8" s="60" t="s">
        <v>3295</v>
      </c>
      <c r="B8" s="61" t="s">
        <v>3296</v>
      </c>
      <c r="C8" s="494" t="s">
        <v>3300</v>
      </c>
      <c r="D8" s="494">
        <v>250</v>
      </c>
      <c r="E8" s="494" t="s">
        <v>26</v>
      </c>
      <c r="F8" s="61">
        <v>200</v>
      </c>
      <c r="G8" s="60" t="s">
        <v>27</v>
      </c>
      <c r="H8" s="60" t="s">
        <v>28</v>
      </c>
      <c r="I8" s="60" t="s">
        <v>41</v>
      </c>
      <c r="J8" s="73" t="s">
        <v>76</v>
      </c>
      <c r="K8" s="60"/>
      <c r="L8" s="60"/>
      <c r="M8" s="60" t="s">
        <v>32</v>
      </c>
      <c r="N8" s="60" t="s">
        <v>35</v>
      </c>
      <c r="O8" s="60">
        <v>24</v>
      </c>
      <c r="P8" s="61" t="s">
        <v>76</v>
      </c>
      <c r="Q8" s="11"/>
      <c r="R8" s="11"/>
      <c r="S8" s="11"/>
      <c r="T8" s="11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</row>
    <row r="9" spans="1:64" s="10" customFormat="1" x14ac:dyDescent="0.2">
      <c r="A9" s="60" t="s">
        <v>3295</v>
      </c>
      <c r="B9" s="61" t="s">
        <v>3296</v>
      </c>
      <c r="C9" s="494" t="s">
        <v>3301</v>
      </c>
      <c r="D9" s="494">
        <v>300</v>
      </c>
      <c r="E9" s="494" t="s">
        <v>26</v>
      </c>
      <c r="F9" s="61">
        <v>200</v>
      </c>
      <c r="G9" s="60" t="s">
        <v>27</v>
      </c>
      <c r="H9" s="60" t="s">
        <v>28</v>
      </c>
      <c r="I9" s="60" t="s">
        <v>41</v>
      </c>
      <c r="J9" s="73" t="s">
        <v>76</v>
      </c>
      <c r="K9" s="60"/>
      <c r="L9" s="60"/>
      <c r="M9" s="60" t="s">
        <v>32</v>
      </c>
      <c r="N9" s="60" t="s">
        <v>35</v>
      </c>
      <c r="O9" s="60">
        <v>24</v>
      </c>
      <c r="P9" s="61" t="s">
        <v>76</v>
      </c>
      <c r="Q9" s="11"/>
      <c r="R9" s="11"/>
      <c r="S9" s="11"/>
      <c r="T9" s="11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</row>
    <row r="10" spans="1:64" s="10" customFormat="1" x14ac:dyDescent="0.2">
      <c r="A10" s="60" t="s">
        <v>3295</v>
      </c>
      <c r="B10" s="61" t="s">
        <v>3296</v>
      </c>
      <c r="C10" s="495" t="s">
        <v>3302</v>
      </c>
      <c r="D10" s="494">
        <v>300</v>
      </c>
      <c r="E10" s="494" t="s">
        <v>26</v>
      </c>
      <c r="F10" s="61">
        <v>200</v>
      </c>
      <c r="G10" s="60" t="s">
        <v>27</v>
      </c>
      <c r="H10" s="60" t="s">
        <v>28</v>
      </c>
      <c r="I10" s="60" t="s">
        <v>41</v>
      </c>
      <c r="J10" s="73" t="s">
        <v>76</v>
      </c>
      <c r="K10" s="60"/>
      <c r="L10" s="60"/>
      <c r="M10" s="60" t="s">
        <v>32</v>
      </c>
      <c r="N10" s="60" t="s">
        <v>35</v>
      </c>
      <c r="O10" s="60">
        <v>24</v>
      </c>
      <c r="P10" s="61" t="s">
        <v>76</v>
      </c>
      <c r="Q10" s="11"/>
      <c r="R10" s="11"/>
      <c r="S10" s="11"/>
      <c r="T10" s="11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</row>
    <row r="11" spans="1:64" s="10" customFormat="1" x14ac:dyDescent="0.2">
      <c r="A11" s="60" t="s">
        <v>3295</v>
      </c>
      <c r="B11" s="61" t="s">
        <v>3296</v>
      </c>
      <c r="C11" s="494" t="s">
        <v>3303</v>
      </c>
      <c r="D11" s="494">
        <v>150</v>
      </c>
      <c r="E11" s="494" t="s">
        <v>26</v>
      </c>
      <c r="F11" s="61">
        <v>200</v>
      </c>
      <c r="G11" s="60" t="s">
        <v>27</v>
      </c>
      <c r="H11" s="60" t="s">
        <v>28</v>
      </c>
      <c r="I11" s="60" t="s">
        <v>41</v>
      </c>
      <c r="J11" s="73" t="s">
        <v>76</v>
      </c>
      <c r="K11" s="60"/>
      <c r="L11" s="60"/>
      <c r="M11" s="60" t="s">
        <v>32</v>
      </c>
      <c r="N11" s="60" t="s">
        <v>35</v>
      </c>
      <c r="O11" s="60">
        <v>24</v>
      </c>
      <c r="P11" s="61" t="s">
        <v>76</v>
      </c>
      <c r="Q11" s="11"/>
      <c r="R11" s="11"/>
      <c r="S11" s="11"/>
      <c r="T11" s="11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</row>
    <row r="12" spans="1:64" s="10" customFormat="1" x14ac:dyDescent="0.2">
      <c r="A12" s="60" t="s">
        <v>3295</v>
      </c>
      <c r="B12" s="61" t="s">
        <v>3296</v>
      </c>
      <c r="C12" s="494" t="s">
        <v>3304</v>
      </c>
      <c r="D12" s="494">
        <v>150</v>
      </c>
      <c r="E12" s="494" t="s">
        <v>26</v>
      </c>
      <c r="F12" s="61">
        <v>200</v>
      </c>
      <c r="G12" s="60" t="s">
        <v>27</v>
      </c>
      <c r="H12" s="60" t="s">
        <v>28</v>
      </c>
      <c r="I12" s="60" t="s">
        <v>41</v>
      </c>
      <c r="J12" s="73" t="s">
        <v>76</v>
      </c>
      <c r="K12" s="60"/>
      <c r="L12" s="60"/>
      <c r="M12" s="60" t="s">
        <v>32</v>
      </c>
      <c r="N12" s="60" t="s">
        <v>35</v>
      </c>
      <c r="O12" s="60">
        <v>24</v>
      </c>
      <c r="P12" s="61" t="s">
        <v>76</v>
      </c>
      <c r="Q12" s="11"/>
      <c r="R12" s="11"/>
      <c r="S12" s="11"/>
      <c r="T12" s="11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</row>
    <row r="13" spans="1:64" s="10" customFormat="1" x14ac:dyDescent="0.2">
      <c r="A13" s="60" t="s">
        <v>3295</v>
      </c>
      <c r="B13" s="61" t="s">
        <v>3296</v>
      </c>
      <c r="C13" s="494" t="s">
        <v>3305</v>
      </c>
      <c r="D13" s="494">
        <v>600</v>
      </c>
      <c r="E13" s="494" t="s">
        <v>26</v>
      </c>
      <c r="F13" s="61">
        <v>200</v>
      </c>
      <c r="G13" s="60" t="s">
        <v>27</v>
      </c>
      <c r="H13" s="60" t="s">
        <v>28</v>
      </c>
      <c r="I13" s="60" t="s">
        <v>41</v>
      </c>
      <c r="J13" s="73" t="s">
        <v>76</v>
      </c>
      <c r="K13" s="60"/>
      <c r="L13" s="60"/>
      <c r="M13" s="60" t="s">
        <v>32</v>
      </c>
      <c r="N13" s="60" t="s">
        <v>35</v>
      </c>
      <c r="O13" s="60">
        <v>24</v>
      </c>
      <c r="P13" s="61" t="s">
        <v>76</v>
      </c>
      <c r="Q13" s="11"/>
      <c r="R13" s="11"/>
      <c r="S13" s="11"/>
      <c r="T13" s="11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</row>
    <row r="14" spans="1:64" s="10" customFormat="1" x14ac:dyDescent="0.2">
      <c r="A14" s="60" t="s">
        <v>3295</v>
      </c>
      <c r="B14" s="61" t="s">
        <v>3296</v>
      </c>
      <c r="C14" s="494" t="s">
        <v>3306</v>
      </c>
      <c r="D14" s="494">
        <v>600</v>
      </c>
      <c r="E14" s="494" t="s">
        <v>26</v>
      </c>
      <c r="F14" s="61">
        <v>200</v>
      </c>
      <c r="G14" s="60" t="s">
        <v>27</v>
      </c>
      <c r="H14" s="60" t="s">
        <v>28</v>
      </c>
      <c r="I14" s="60" t="s">
        <v>41</v>
      </c>
      <c r="J14" s="73" t="s">
        <v>76</v>
      </c>
      <c r="K14" s="60"/>
      <c r="L14" s="60"/>
      <c r="M14" s="60" t="s">
        <v>32</v>
      </c>
      <c r="N14" s="60" t="s">
        <v>35</v>
      </c>
      <c r="O14" s="60">
        <v>24</v>
      </c>
      <c r="P14" s="61" t="s">
        <v>76</v>
      </c>
      <c r="Q14" s="11"/>
      <c r="R14" s="11"/>
      <c r="S14" s="11"/>
      <c r="T14" s="11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</row>
    <row r="15" spans="1:64" s="10" customFormat="1" x14ac:dyDescent="0.2">
      <c r="A15" s="60" t="s">
        <v>3295</v>
      </c>
      <c r="B15" s="61" t="s">
        <v>3296</v>
      </c>
      <c r="C15" s="494" t="s">
        <v>3307</v>
      </c>
      <c r="D15" s="494">
        <v>200</v>
      </c>
      <c r="E15" s="494" t="s">
        <v>26</v>
      </c>
      <c r="F15" s="61">
        <v>200</v>
      </c>
      <c r="G15" s="60" t="s">
        <v>27</v>
      </c>
      <c r="H15" s="60" t="s">
        <v>28</v>
      </c>
      <c r="I15" s="60" t="s">
        <v>41</v>
      </c>
      <c r="J15" s="73" t="s">
        <v>76</v>
      </c>
      <c r="K15" s="60"/>
      <c r="L15" s="60"/>
      <c r="M15" s="60" t="s">
        <v>32</v>
      </c>
      <c r="N15" s="60" t="s">
        <v>35</v>
      </c>
      <c r="O15" s="60">
        <v>24</v>
      </c>
      <c r="P15" s="61" t="s">
        <v>76</v>
      </c>
      <c r="Q15" s="11"/>
      <c r="R15" s="11"/>
      <c r="S15" s="11"/>
      <c r="T15" s="11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</row>
    <row r="16" spans="1:64" s="10" customFormat="1" x14ac:dyDescent="0.2">
      <c r="A16" s="60" t="s">
        <v>3295</v>
      </c>
      <c r="B16" s="61" t="s">
        <v>3296</v>
      </c>
      <c r="C16" s="494" t="s">
        <v>3308</v>
      </c>
      <c r="D16" s="494">
        <v>100</v>
      </c>
      <c r="E16" s="494" t="s">
        <v>26</v>
      </c>
      <c r="F16" s="61">
        <v>200</v>
      </c>
      <c r="G16" s="60" t="s">
        <v>27</v>
      </c>
      <c r="H16" s="60" t="s">
        <v>28</v>
      </c>
      <c r="I16" s="60" t="s">
        <v>41</v>
      </c>
      <c r="J16" s="73" t="s">
        <v>76</v>
      </c>
      <c r="K16" s="60"/>
      <c r="L16" s="60"/>
      <c r="M16" s="60" t="s">
        <v>32</v>
      </c>
      <c r="N16" s="60" t="s">
        <v>35</v>
      </c>
      <c r="O16" s="60">
        <v>24</v>
      </c>
      <c r="P16" s="61" t="s">
        <v>76</v>
      </c>
      <c r="Q16" s="11"/>
      <c r="R16" s="11"/>
      <c r="S16" s="11"/>
      <c r="T16" s="11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</row>
    <row r="17" spans="1:64" s="10" customFormat="1" x14ac:dyDescent="0.2">
      <c r="A17" s="60" t="s">
        <v>3295</v>
      </c>
      <c r="B17" s="61" t="s">
        <v>3296</v>
      </c>
      <c r="C17" s="494" t="s">
        <v>3309</v>
      </c>
      <c r="D17" s="494">
        <v>250</v>
      </c>
      <c r="E17" s="494" t="s">
        <v>26</v>
      </c>
      <c r="F17" s="61">
        <v>200</v>
      </c>
      <c r="G17" s="60" t="s">
        <v>27</v>
      </c>
      <c r="H17" s="60" t="s">
        <v>28</v>
      </c>
      <c r="I17" s="60" t="s">
        <v>41</v>
      </c>
      <c r="J17" s="73" t="s">
        <v>76</v>
      </c>
      <c r="K17" s="60"/>
      <c r="L17" s="60"/>
      <c r="M17" s="60" t="s">
        <v>32</v>
      </c>
      <c r="N17" s="60" t="s">
        <v>35</v>
      </c>
      <c r="O17" s="60">
        <v>24</v>
      </c>
      <c r="P17" s="61" t="s">
        <v>76</v>
      </c>
      <c r="Q17" s="11"/>
      <c r="R17" s="11"/>
      <c r="S17" s="11"/>
      <c r="T17" s="11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</row>
    <row r="18" spans="1:64" s="10" customFormat="1" x14ac:dyDescent="0.2">
      <c r="A18" s="60" t="s">
        <v>3295</v>
      </c>
      <c r="B18" s="61" t="s">
        <v>3296</v>
      </c>
      <c r="C18" s="494" t="s">
        <v>3310</v>
      </c>
      <c r="D18" s="494">
        <v>250</v>
      </c>
      <c r="E18" s="494" t="s">
        <v>26</v>
      </c>
      <c r="F18" s="61">
        <v>200</v>
      </c>
      <c r="G18" s="60" t="s">
        <v>27</v>
      </c>
      <c r="H18" s="60" t="s">
        <v>28</v>
      </c>
      <c r="I18" s="60" t="s">
        <v>41</v>
      </c>
      <c r="J18" s="73" t="s">
        <v>76</v>
      </c>
      <c r="K18" s="60"/>
      <c r="L18" s="60"/>
      <c r="M18" s="60" t="s">
        <v>32</v>
      </c>
      <c r="N18" s="60" t="s">
        <v>35</v>
      </c>
      <c r="O18" s="60">
        <v>24</v>
      </c>
      <c r="P18" s="61" t="s">
        <v>76</v>
      </c>
      <c r="Q18" s="11"/>
      <c r="R18" s="11"/>
      <c r="S18" s="11"/>
      <c r="T18" s="11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</row>
    <row r="19" spans="1:64" s="10" customFormat="1" x14ac:dyDescent="0.2">
      <c r="A19" s="60" t="s">
        <v>3295</v>
      </c>
      <c r="B19" s="61" t="s">
        <v>3296</v>
      </c>
      <c r="C19" s="494" t="s">
        <v>3311</v>
      </c>
      <c r="D19" s="494">
        <v>2000</v>
      </c>
      <c r="E19" s="494" t="s">
        <v>739</v>
      </c>
      <c r="F19" s="61">
        <v>300</v>
      </c>
      <c r="G19" s="60" t="s">
        <v>130</v>
      </c>
      <c r="H19" s="60" t="s">
        <v>28</v>
      </c>
      <c r="I19" s="60" t="s">
        <v>41</v>
      </c>
      <c r="J19" s="73" t="s">
        <v>76</v>
      </c>
      <c r="K19" s="60"/>
      <c r="L19" s="60"/>
      <c r="M19" s="60" t="s">
        <v>32</v>
      </c>
      <c r="N19" s="60" t="s">
        <v>35</v>
      </c>
      <c r="O19" s="60">
        <v>24</v>
      </c>
      <c r="P19" s="61" t="s">
        <v>76</v>
      </c>
      <c r="Q19" s="11"/>
      <c r="R19" s="11"/>
      <c r="S19" s="11"/>
      <c r="T19" s="11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</row>
    <row r="20" spans="1:64" s="10" customFormat="1" x14ac:dyDescent="0.2">
      <c r="A20" s="60" t="s">
        <v>3295</v>
      </c>
      <c r="B20" s="61" t="s">
        <v>3296</v>
      </c>
      <c r="C20" s="494" t="s">
        <v>3312</v>
      </c>
      <c r="D20" s="494">
        <v>60</v>
      </c>
      <c r="E20" s="494" t="s">
        <v>26</v>
      </c>
      <c r="F20" s="61">
        <v>50</v>
      </c>
      <c r="G20" s="60" t="s">
        <v>27</v>
      </c>
      <c r="H20" s="60" t="s">
        <v>28</v>
      </c>
      <c r="I20" s="60" t="s">
        <v>41</v>
      </c>
      <c r="J20" s="73" t="s">
        <v>76</v>
      </c>
      <c r="K20" s="60"/>
      <c r="L20" s="60"/>
      <c r="M20" s="60" t="s">
        <v>32</v>
      </c>
      <c r="N20" s="60" t="s">
        <v>35</v>
      </c>
      <c r="O20" s="60">
        <v>24</v>
      </c>
      <c r="P20" s="61" t="s">
        <v>76</v>
      </c>
      <c r="Q20" s="11"/>
      <c r="R20" s="11"/>
      <c r="S20" s="11"/>
      <c r="T20" s="11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</row>
    <row r="21" spans="1:64" s="10" customFormat="1" x14ac:dyDescent="0.2">
      <c r="A21" s="60" t="s">
        <v>3295</v>
      </c>
      <c r="B21" s="61" t="s">
        <v>3296</v>
      </c>
      <c r="C21" s="494" t="s">
        <v>3313</v>
      </c>
      <c r="D21" s="494">
        <v>80</v>
      </c>
      <c r="E21" s="494" t="s">
        <v>26</v>
      </c>
      <c r="F21" s="61">
        <v>50</v>
      </c>
      <c r="G21" s="60" t="s">
        <v>27</v>
      </c>
      <c r="H21" s="60" t="s">
        <v>28</v>
      </c>
      <c r="I21" s="60" t="s">
        <v>41</v>
      </c>
      <c r="J21" s="73" t="s">
        <v>76</v>
      </c>
      <c r="K21" s="60"/>
      <c r="L21" s="60"/>
      <c r="M21" s="60" t="s">
        <v>32</v>
      </c>
      <c r="N21" s="60" t="s">
        <v>35</v>
      </c>
      <c r="O21" s="60">
        <v>24</v>
      </c>
      <c r="P21" s="61" t="s">
        <v>76</v>
      </c>
      <c r="Q21" s="11"/>
      <c r="R21" s="11"/>
      <c r="S21" s="11"/>
      <c r="T21" s="11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</row>
    <row r="22" spans="1:64" s="10" customFormat="1" x14ac:dyDescent="0.2">
      <c r="A22" s="60" t="s">
        <v>3295</v>
      </c>
      <c r="B22" s="61" t="s">
        <v>3296</v>
      </c>
      <c r="C22" s="494" t="s">
        <v>3314</v>
      </c>
      <c r="D22" s="494">
        <v>80</v>
      </c>
      <c r="E22" s="494" t="s">
        <v>26</v>
      </c>
      <c r="F22" s="61">
        <v>50</v>
      </c>
      <c r="G22" s="60" t="s">
        <v>27</v>
      </c>
      <c r="H22" s="60" t="s">
        <v>28</v>
      </c>
      <c r="I22" s="60" t="s">
        <v>41</v>
      </c>
      <c r="J22" s="73" t="s">
        <v>76</v>
      </c>
      <c r="K22" s="60"/>
      <c r="L22" s="60"/>
      <c r="M22" s="60" t="s">
        <v>32</v>
      </c>
      <c r="N22" s="60" t="s">
        <v>35</v>
      </c>
      <c r="O22" s="60">
        <v>24</v>
      </c>
      <c r="P22" s="61" t="s">
        <v>76</v>
      </c>
      <c r="Q22" s="11"/>
      <c r="R22" s="11"/>
      <c r="S22" s="11"/>
      <c r="T22" s="11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</row>
    <row r="23" spans="1:64" s="10" customFormat="1" x14ac:dyDescent="0.2">
      <c r="A23" s="60" t="s">
        <v>3295</v>
      </c>
      <c r="B23" s="61" t="s">
        <v>3296</v>
      </c>
      <c r="C23" s="494" t="s">
        <v>3315</v>
      </c>
      <c r="D23" s="494">
        <v>60</v>
      </c>
      <c r="E23" s="494" t="s">
        <v>26</v>
      </c>
      <c r="F23" s="61">
        <v>50</v>
      </c>
      <c r="G23" s="60" t="s">
        <v>27</v>
      </c>
      <c r="H23" s="60" t="s">
        <v>28</v>
      </c>
      <c r="I23" s="60" t="s">
        <v>41</v>
      </c>
      <c r="J23" s="73" t="s">
        <v>76</v>
      </c>
      <c r="K23" s="60"/>
      <c r="L23" s="60"/>
      <c r="M23" s="60" t="s">
        <v>32</v>
      </c>
      <c r="N23" s="60" t="s">
        <v>35</v>
      </c>
      <c r="O23" s="60">
        <v>24</v>
      </c>
      <c r="P23" s="61" t="s">
        <v>76</v>
      </c>
      <c r="Q23" s="11"/>
      <c r="R23" s="11"/>
      <c r="S23" s="11"/>
      <c r="T23" s="11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</row>
    <row r="24" spans="1:64" s="10" customFormat="1" x14ac:dyDescent="0.2">
      <c r="A24" s="60" t="s">
        <v>3295</v>
      </c>
      <c r="B24" s="61" t="s">
        <v>3296</v>
      </c>
      <c r="C24" s="494" t="s">
        <v>3316</v>
      </c>
      <c r="D24" s="494">
        <v>80</v>
      </c>
      <c r="E24" s="494" t="s">
        <v>26</v>
      </c>
      <c r="F24" s="61">
        <v>50</v>
      </c>
      <c r="G24" s="60" t="s">
        <v>27</v>
      </c>
      <c r="H24" s="60" t="s">
        <v>28</v>
      </c>
      <c r="I24" s="60" t="s">
        <v>41</v>
      </c>
      <c r="J24" s="73" t="s">
        <v>76</v>
      </c>
      <c r="K24" s="60"/>
      <c r="L24" s="60"/>
      <c r="M24" s="60" t="s">
        <v>32</v>
      </c>
      <c r="N24" s="60" t="s">
        <v>35</v>
      </c>
      <c r="O24" s="60">
        <v>24</v>
      </c>
      <c r="P24" s="61" t="s">
        <v>76</v>
      </c>
      <c r="Q24" s="11"/>
      <c r="R24" s="11"/>
      <c r="S24" s="11"/>
      <c r="T24" s="11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</row>
    <row r="25" spans="1:64" s="10" customFormat="1" x14ac:dyDescent="0.2">
      <c r="A25" s="60" t="s">
        <v>3295</v>
      </c>
      <c r="B25" s="61" t="s">
        <v>3296</v>
      </c>
      <c r="C25" s="494" t="s">
        <v>3317</v>
      </c>
      <c r="D25" s="494">
        <v>45</v>
      </c>
      <c r="E25" s="494" t="s">
        <v>26</v>
      </c>
      <c r="F25" s="61">
        <v>50</v>
      </c>
      <c r="G25" s="60" t="s">
        <v>27</v>
      </c>
      <c r="H25" s="60" t="s">
        <v>28</v>
      </c>
      <c r="I25" s="60" t="s">
        <v>41</v>
      </c>
      <c r="J25" s="73" t="s">
        <v>76</v>
      </c>
      <c r="K25" s="60"/>
      <c r="L25" s="60"/>
      <c r="M25" s="60" t="s">
        <v>32</v>
      </c>
      <c r="N25" s="60" t="s">
        <v>35</v>
      </c>
      <c r="O25" s="60">
        <v>24</v>
      </c>
      <c r="P25" s="61" t="s">
        <v>76</v>
      </c>
      <c r="Q25" s="11"/>
      <c r="R25" s="11"/>
      <c r="S25" s="11"/>
      <c r="T25" s="11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</row>
    <row r="26" spans="1:64" s="10" customFormat="1" x14ac:dyDescent="0.2">
      <c r="A26" s="60" t="s">
        <v>3295</v>
      </c>
      <c r="B26" s="61" t="s">
        <v>3296</v>
      </c>
      <c r="C26" s="494" t="s">
        <v>3318</v>
      </c>
      <c r="D26" s="494">
        <v>60</v>
      </c>
      <c r="E26" s="494" t="s">
        <v>26</v>
      </c>
      <c r="F26" s="61">
        <v>50</v>
      </c>
      <c r="G26" s="60" t="s">
        <v>27</v>
      </c>
      <c r="H26" s="60" t="s">
        <v>28</v>
      </c>
      <c r="I26" s="60" t="s">
        <v>41</v>
      </c>
      <c r="J26" s="73" t="s">
        <v>76</v>
      </c>
      <c r="K26" s="60"/>
      <c r="L26" s="60"/>
      <c r="M26" s="60" t="s">
        <v>32</v>
      </c>
      <c r="N26" s="60" t="s">
        <v>35</v>
      </c>
      <c r="O26" s="60">
        <v>24</v>
      </c>
      <c r="P26" s="61" t="s">
        <v>76</v>
      </c>
      <c r="Q26" s="11"/>
      <c r="R26" s="11"/>
      <c r="S26" s="11"/>
      <c r="T26" s="11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</row>
    <row r="27" spans="1:64" s="10" customFormat="1" x14ac:dyDescent="0.2">
      <c r="A27" s="60" t="s">
        <v>3295</v>
      </c>
      <c r="B27" s="61" t="s">
        <v>3296</v>
      </c>
      <c r="C27" s="494" t="s">
        <v>3319</v>
      </c>
      <c r="D27" s="494">
        <v>60</v>
      </c>
      <c r="E27" s="494" t="s">
        <v>26</v>
      </c>
      <c r="F27" s="61">
        <v>50</v>
      </c>
      <c r="G27" s="60" t="s">
        <v>27</v>
      </c>
      <c r="H27" s="60" t="s">
        <v>28</v>
      </c>
      <c r="I27" s="60" t="s">
        <v>41</v>
      </c>
      <c r="J27" s="73" t="s">
        <v>76</v>
      </c>
      <c r="K27" s="60"/>
      <c r="L27" s="60"/>
      <c r="M27" s="60" t="s">
        <v>32</v>
      </c>
      <c r="N27" s="60" t="s">
        <v>35</v>
      </c>
      <c r="O27" s="60">
        <v>24</v>
      </c>
      <c r="P27" s="61" t="s">
        <v>76</v>
      </c>
      <c r="Q27" s="11"/>
      <c r="R27" s="11"/>
      <c r="S27" s="11"/>
      <c r="T27" s="11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</row>
    <row r="28" spans="1:64" s="10" customFormat="1" x14ac:dyDescent="0.2">
      <c r="A28" s="60" t="s">
        <v>3295</v>
      </c>
      <c r="B28" s="61" t="s">
        <v>3296</v>
      </c>
      <c r="C28" s="494" t="s">
        <v>3320</v>
      </c>
      <c r="D28" s="494">
        <v>45</v>
      </c>
      <c r="E28" s="494" t="s">
        <v>26</v>
      </c>
      <c r="F28" s="61">
        <v>50</v>
      </c>
      <c r="G28" s="60" t="s">
        <v>27</v>
      </c>
      <c r="H28" s="60" t="s">
        <v>28</v>
      </c>
      <c r="I28" s="60" t="s">
        <v>41</v>
      </c>
      <c r="J28" s="73" t="s">
        <v>76</v>
      </c>
      <c r="K28" s="60"/>
      <c r="L28" s="60"/>
      <c r="M28" s="60" t="s">
        <v>32</v>
      </c>
      <c r="N28" s="60" t="s">
        <v>35</v>
      </c>
      <c r="O28" s="60">
        <v>24</v>
      </c>
      <c r="P28" s="61" t="s">
        <v>76</v>
      </c>
      <c r="Q28" s="11"/>
      <c r="R28" s="11"/>
      <c r="S28" s="11"/>
      <c r="T28" s="11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</row>
    <row r="29" spans="1:64" s="10" customFormat="1" x14ac:dyDescent="0.2">
      <c r="A29" s="60" t="s">
        <v>3295</v>
      </c>
      <c r="B29" s="61" t="s">
        <v>3296</v>
      </c>
      <c r="C29" s="494" t="s">
        <v>3321</v>
      </c>
      <c r="D29" s="494">
        <v>80</v>
      </c>
      <c r="E29" s="494" t="s">
        <v>26</v>
      </c>
      <c r="F29" s="61">
        <v>50</v>
      </c>
      <c r="G29" s="60" t="s">
        <v>27</v>
      </c>
      <c r="H29" s="60" t="s">
        <v>28</v>
      </c>
      <c r="I29" s="60" t="s">
        <v>41</v>
      </c>
      <c r="J29" s="73" t="s">
        <v>76</v>
      </c>
      <c r="K29" s="60"/>
      <c r="L29" s="60"/>
      <c r="M29" s="60" t="s">
        <v>32</v>
      </c>
      <c r="N29" s="60" t="s">
        <v>35</v>
      </c>
      <c r="O29" s="60">
        <v>24</v>
      </c>
      <c r="P29" s="61" t="s">
        <v>76</v>
      </c>
      <c r="Q29" s="11"/>
      <c r="R29" s="11"/>
      <c r="S29" s="11"/>
      <c r="T29" s="11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</row>
    <row r="30" spans="1:64" s="10" customFormat="1" x14ac:dyDescent="0.2">
      <c r="A30" s="60" t="s">
        <v>3295</v>
      </c>
      <c r="B30" s="61" t="s">
        <v>3296</v>
      </c>
      <c r="C30" s="494" t="s">
        <v>3322</v>
      </c>
      <c r="D30" s="494">
        <v>45</v>
      </c>
      <c r="E30" s="494" t="s">
        <v>26</v>
      </c>
      <c r="F30" s="61">
        <v>50</v>
      </c>
      <c r="G30" s="60" t="s">
        <v>27</v>
      </c>
      <c r="H30" s="60" t="s">
        <v>28</v>
      </c>
      <c r="I30" s="60" t="s">
        <v>41</v>
      </c>
      <c r="J30" s="73" t="s">
        <v>76</v>
      </c>
      <c r="K30" s="60"/>
      <c r="L30" s="60"/>
      <c r="M30" s="60" t="s">
        <v>32</v>
      </c>
      <c r="N30" s="60" t="s">
        <v>35</v>
      </c>
      <c r="O30" s="60">
        <v>24</v>
      </c>
      <c r="P30" s="61" t="s">
        <v>76</v>
      </c>
      <c r="Q30" s="11"/>
      <c r="R30" s="11"/>
      <c r="S30" s="11"/>
      <c r="T30" s="11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  <c r="BI30" s="14"/>
      <c r="BJ30" s="14"/>
      <c r="BK30" s="14"/>
      <c r="BL30" s="14"/>
    </row>
    <row r="31" spans="1:64" s="10" customFormat="1" x14ac:dyDescent="0.2">
      <c r="A31" s="60" t="s">
        <v>3295</v>
      </c>
      <c r="B31" s="61" t="s">
        <v>3296</v>
      </c>
      <c r="C31" s="494" t="s">
        <v>3323</v>
      </c>
      <c r="D31" s="494">
        <v>45</v>
      </c>
      <c r="E31" s="494" t="s">
        <v>26</v>
      </c>
      <c r="F31" s="61">
        <v>50</v>
      </c>
      <c r="G31" s="60" t="s">
        <v>27</v>
      </c>
      <c r="H31" s="60" t="s">
        <v>28</v>
      </c>
      <c r="I31" s="60" t="s">
        <v>41</v>
      </c>
      <c r="J31" s="73" t="s">
        <v>76</v>
      </c>
      <c r="K31" s="60"/>
      <c r="L31" s="60"/>
      <c r="M31" s="60" t="s">
        <v>32</v>
      </c>
      <c r="N31" s="60" t="s">
        <v>35</v>
      </c>
      <c r="O31" s="60">
        <v>24</v>
      </c>
      <c r="P31" s="61" t="s">
        <v>76</v>
      </c>
      <c r="Q31" s="11"/>
      <c r="R31" s="11"/>
      <c r="S31" s="11"/>
      <c r="T31" s="11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</row>
    <row r="32" spans="1:64" s="10" customFormat="1" x14ac:dyDescent="0.2">
      <c r="A32" s="60" t="s">
        <v>3295</v>
      </c>
      <c r="B32" s="61" t="s">
        <v>3296</v>
      </c>
      <c r="C32" s="494" t="s">
        <v>3324</v>
      </c>
      <c r="D32" s="494">
        <v>80</v>
      </c>
      <c r="E32" s="494" t="s">
        <v>26</v>
      </c>
      <c r="F32" s="61">
        <v>50</v>
      </c>
      <c r="G32" s="60" t="s">
        <v>27</v>
      </c>
      <c r="H32" s="60" t="s">
        <v>28</v>
      </c>
      <c r="I32" s="60" t="s">
        <v>41</v>
      </c>
      <c r="J32" s="73" t="s">
        <v>76</v>
      </c>
      <c r="K32" s="60"/>
      <c r="L32" s="60"/>
      <c r="M32" s="60" t="s">
        <v>32</v>
      </c>
      <c r="N32" s="60" t="s">
        <v>35</v>
      </c>
      <c r="O32" s="60">
        <v>24</v>
      </c>
      <c r="P32" s="61" t="s">
        <v>76</v>
      </c>
      <c r="Q32" s="11"/>
      <c r="R32" s="11"/>
      <c r="S32" s="11"/>
      <c r="T32" s="11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</row>
    <row r="33" spans="1:64" s="10" customFormat="1" x14ac:dyDescent="0.2">
      <c r="A33" s="60" t="s">
        <v>3295</v>
      </c>
      <c r="B33" s="61" t="s">
        <v>3296</v>
      </c>
      <c r="C33" s="494" t="s">
        <v>3325</v>
      </c>
      <c r="D33" s="494">
        <v>60</v>
      </c>
      <c r="E33" s="494" t="s">
        <v>26</v>
      </c>
      <c r="F33" s="61">
        <v>50</v>
      </c>
      <c r="G33" s="60" t="s">
        <v>27</v>
      </c>
      <c r="H33" s="60" t="s">
        <v>28</v>
      </c>
      <c r="I33" s="60" t="s">
        <v>41</v>
      </c>
      <c r="J33" s="73" t="s">
        <v>76</v>
      </c>
      <c r="K33" s="60"/>
      <c r="L33" s="60"/>
      <c r="M33" s="60" t="s">
        <v>32</v>
      </c>
      <c r="N33" s="60" t="s">
        <v>35</v>
      </c>
      <c r="O33" s="60">
        <v>24</v>
      </c>
      <c r="P33" s="61" t="s">
        <v>76</v>
      </c>
      <c r="Q33" s="11"/>
      <c r="R33" s="11"/>
      <c r="S33" s="11"/>
      <c r="T33" s="11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</row>
    <row r="34" spans="1:64" s="10" customFormat="1" x14ac:dyDescent="0.2">
      <c r="A34" s="60" t="s">
        <v>3295</v>
      </c>
      <c r="B34" s="61" t="s">
        <v>3296</v>
      </c>
      <c r="C34" s="494" t="s">
        <v>3326</v>
      </c>
      <c r="D34" s="494">
        <v>45</v>
      </c>
      <c r="E34" s="494" t="s">
        <v>26</v>
      </c>
      <c r="F34" s="61">
        <v>50</v>
      </c>
      <c r="G34" s="60" t="s">
        <v>27</v>
      </c>
      <c r="H34" s="60" t="s">
        <v>28</v>
      </c>
      <c r="I34" s="60" t="s">
        <v>41</v>
      </c>
      <c r="J34" s="73" t="s">
        <v>76</v>
      </c>
      <c r="K34" s="60"/>
      <c r="L34" s="60"/>
      <c r="M34" s="60" t="s">
        <v>32</v>
      </c>
      <c r="N34" s="60" t="s">
        <v>35</v>
      </c>
      <c r="O34" s="60">
        <v>24</v>
      </c>
      <c r="P34" s="61" t="s">
        <v>76</v>
      </c>
      <c r="Q34" s="11"/>
      <c r="R34" s="11"/>
      <c r="S34" s="11"/>
      <c r="T34" s="11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</row>
    <row r="35" spans="1:64" s="10" customFormat="1" x14ac:dyDescent="0.2">
      <c r="A35" s="60" t="s">
        <v>3295</v>
      </c>
      <c r="B35" s="61" t="s">
        <v>3296</v>
      </c>
      <c r="C35" s="494" t="s">
        <v>3327</v>
      </c>
      <c r="D35" s="494">
        <v>45</v>
      </c>
      <c r="E35" s="494" t="s">
        <v>26</v>
      </c>
      <c r="F35" s="61">
        <v>50</v>
      </c>
      <c r="G35" s="60" t="s">
        <v>27</v>
      </c>
      <c r="H35" s="60" t="s">
        <v>28</v>
      </c>
      <c r="I35" s="60" t="s">
        <v>41</v>
      </c>
      <c r="J35" s="73" t="s">
        <v>76</v>
      </c>
      <c r="K35" s="60"/>
      <c r="L35" s="60"/>
      <c r="M35" s="60" t="s">
        <v>32</v>
      </c>
      <c r="N35" s="60" t="s">
        <v>35</v>
      </c>
      <c r="O35" s="60">
        <v>24</v>
      </c>
      <c r="P35" s="61" t="s">
        <v>76</v>
      </c>
      <c r="Q35" s="11"/>
      <c r="R35" s="11"/>
      <c r="S35" s="11"/>
      <c r="T35" s="11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</row>
    <row r="36" spans="1:64" s="10" customFormat="1" x14ac:dyDescent="0.2">
      <c r="A36" s="60" t="s">
        <v>3295</v>
      </c>
      <c r="B36" s="61" t="s">
        <v>3296</v>
      </c>
      <c r="C36" s="494" t="s">
        <v>3328</v>
      </c>
      <c r="D36" s="494">
        <v>45</v>
      </c>
      <c r="E36" s="494" t="s">
        <v>26</v>
      </c>
      <c r="F36" s="61">
        <v>50</v>
      </c>
      <c r="G36" s="60" t="s">
        <v>27</v>
      </c>
      <c r="H36" s="60" t="s">
        <v>28</v>
      </c>
      <c r="I36" s="60" t="s">
        <v>41</v>
      </c>
      <c r="J36" s="73" t="s">
        <v>76</v>
      </c>
      <c r="K36" s="60"/>
      <c r="L36" s="60"/>
      <c r="M36" s="60" t="s">
        <v>32</v>
      </c>
      <c r="N36" s="60" t="s">
        <v>35</v>
      </c>
      <c r="O36" s="60">
        <v>24</v>
      </c>
      <c r="P36" s="61" t="s">
        <v>76</v>
      </c>
      <c r="Q36" s="11"/>
      <c r="R36" s="11"/>
      <c r="S36" s="11"/>
      <c r="T36" s="11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</row>
    <row r="37" spans="1:64" s="10" customFormat="1" x14ac:dyDescent="0.2">
      <c r="A37" s="60" t="s">
        <v>3295</v>
      </c>
      <c r="B37" s="61" t="s">
        <v>3296</v>
      </c>
      <c r="C37" s="494" t="s">
        <v>3329</v>
      </c>
      <c r="D37" s="494">
        <v>45</v>
      </c>
      <c r="E37" s="494" t="s">
        <v>26</v>
      </c>
      <c r="F37" s="61">
        <v>50</v>
      </c>
      <c r="G37" s="60" t="s">
        <v>27</v>
      </c>
      <c r="H37" s="60" t="s">
        <v>28</v>
      </c>
      <c r="I37" s="60" t="s">
        <v>41</v>
      </c>
      <c r="J37" s="73" t="s">
        <v>76</v>
      </c>
      <c r="K37" s="60"/>
      <c r="L37" s="60"/>
      <c r="M37" s="60" t="s">
        <v>32</v>
      </c>
      <c r="N37" s="60" t="s">
        <v>35</v>
      </c>
      <c r="O37" s="60">
        <v>24</v>
      </c>
      <c r="P37" s="61" t="s">
        <v>76</v>
      </c>
      <c r="Q37" s="11"/>
      <c r="R37" s="11"/>
      <c r="S37" s="11"/>
      <c r="T37" s="11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</row>
    <row r="38" spans="1:64" s="10" customFormat="1" x14ac:dyDescent="0.2">
      <c r="A38" s="60" t="s">
        <v>3295</v>
      </c>
      <c r="B38" s="61" t="s">
        <v>3296</v>
      </c>
      <c r="C38" s="494" t="s">
        <v>3330</v>
      </c>
      <c r="D38" s="494">
        <v>60</v>
      </c>
      <c r="E38" s="494" t="s">
        <v>26</v>
      </c>
      <c r="F38" s="61">
        <v>50</v>
      </c>
      <c r="G38" s="60" t="s">
        <v>27</v>
      </c>
      <c r="H38" s="60" t="s">
        <v>28</v>
      </c>
      <c r="I38" s="60" t="s">
        <v>41</v>
      </c>
      <c r="J38" s="73" t="s">
        <v>76</v>
      </c>
      <c r="K38" s="60"/>
      <c r="L38" s="60"/>
      <c r="M38" s="60" t="s">
        <v>32</v>
      </c>
      <c r="N38" s="60" t="s">
        <v>35</v>
      </c>
      <c r="O38" s="60">
        <v>24</v>
      </c>
      <c r="P38" s="61" t="s">
        <v>76</v>
      </c>
      <c r="Q38" s="11"/>
      <c r="R38" s="11"/>
      <c r="S38" s="11"/>
      <c r="T38" s="11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</row>
    <row r="39" spans="1:64" s="10" customFormat="1" x14ac:dyDescent="0.2">
      <c r="A39" s="60" t="s">
        <v>3295</v>
      </c>
      <c r="B39" s="61" t="s">
        <v>3296</v>
      </c>
      <c r="C39" s="494" t="s">
        <v>3331</v>
      </c>
      <c r="D39" s="494">
        <v>45</v>
      </c>
      <c r="E39" s="494" t="s">
        <v>26</v>
      </c>
      <c r="F39" s="61">
        <v>50</v>
      </c>
      <c r="G39" s="60" t="s">
        <v>27</v>
      </c>
      <c r="H39" s="60" t="s">
        <v>28</v>
      </c>
      <c r="I39" s="60" t="s">
        <v>41</v>
      </c>
      <c r="J39" s="73" t="s">
        <v>76</v>
      </c>
      <c r="K39" s="60"/>
      <c r="L39" s="60"/>
      <c r="M39" s="60" t="s">
        <v>32</v>
      </c>
      <c r="N39" s="60" t="s">
        <v>35</v>
      </c>
      <c r="O39" s="60">
        <v>24</v>
      </c>
      <c r="P39" s="61" t="s">
        <v>76</v>
      </c>
      <c r="Q39" s="11"/>
      <c r="R39" s="11"/>
      <c r="S39" s="11"/>
      <c r="T39" s="11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</row>
    <row r="40" spans="1:64" s="10" customFormat="1" x14ac:dyDescent="0.2">
      <c r="A40" s="60" t="s">
        <v>3295</v>
      </c>
      <c r="B40" s="61" t="s">
        <v>3296</v>
      </c>
      <c r="C40" s="494" t="s">
        <v>3332</v>
      </c>
      <c r="D40" s="494">
        <v>45</v>
      </c>
      <c r="E40" s="494" t="s">
        <v>26</v>
      </c>
      <c r="F40" s="61">
        <v>50</v>
      </c>
      <c r="G40" s="60" t="s">
        <v>27</v>
      </c>
      <c r="H40" s="60" t="s">
        <v>28</v>
      </c>
      <c r="I40" s="60" t="s">
        <v>41</v>
      </c>
      <c r="J40" s="73" t="s">
        <v>76</v>
      </c>
      <c r="K40" s="60"/>
      <c r="L40" s="60"/>
      <c r="M40" s="60" t="s">
        <v>32</v>
      </c>
      <c r="N40" s="60" t="s">
        <v>35</v>
      </c>
      <c r="O40" s="60">
        <v>24</v>
      </c>
      <c r="P40" s="61" t="s">
        <v>76</v>
      </c>
      <c r="Q40" s="11"/>
      <c r="R40" s="11"/>
      <c r="S40" s="11"/>
      <c r="T40" s="11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</row>
    <row r="41" spans="1:64" s="10" customFormat="1" x14ac:dyDescent="0.2">
      <c r="A41" s="60" t="s">
        <v>3295</v>
      </c>
      <c r="B41" s="61" t="s">
        <v>3296</v>
      </c>
      <c r="C41" s="494" t="s">
        <v>3333</v>
      </c>
      <c r="D41" s="494">
        <v>80</v>
      </c>
      <c r="E41" s="494" t="s">
        <v>26</v>
      </c>
      <c r="F41" s="61">
        <v>50</v>
      </c>
      <c r="G41" s="60" t="s">
        <v>27</v>
      </c>
      <c r="H41" s="60" t="s">
        <v>28</v>
      </c>
      <c r="I41" s="60" t="s">
        <v>41</v>
      </c>
      <c r="J41" s="73" t="s">
        <v>76</v>
      </c>
      <c r="K41" s="60"/>
      <c r="L41" s="60"/>
      <c r="M41" s="60" t="s">
        <v>32</v>
      </c>
      <c r="N41" s="60" t="s">
        <v>35</v>
      </c>
      <c r="O41" s="60">
        <v>24</v>
      </c>
      <c r="P41" s="61" t="s">
        <v>76</v>
      </c>
      <c r="Q41" s="11"/>
      <c r="R41" s="11"/>
      <c r="S41" s="11"/>
      <c r="T41" s="11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</row>
    <row r="42" spans="1:64" s="10" customFormat="1" x14ac:dyDescent="0.2">
      <c r="A42" s="60" t="s">
        <v>3295</v>
      </c>
      <c r="B42" s="61" t="s">
        <v>3296</v>
      </c>
      <c r="C42" s="494" t="s">
        <v>3334</v>
      </c>
      <c r="D42" s="494">
        <v>60</v>
      </c>
      <c r="E42" s="494" t="s">
        <v>26</v>
      </c>
      <c r="F42" s="61">
        <v>50</v>
      </c>
      <c r="G42" s="60" t="s">
        <v>27</v>
      </c>
      <c r="H42" s="60" t="s">
        <v>28</v>
      </c>
      <c r="I42" s="60" t="s">
        <v>41</v>
      </c>
      <c r="J42" s="73" t="s">
        <v>76</v>
      </c>
      <c r="K42" s="60"/>
      <c r="L42" s="60"/>
      <c r="M42" s="60" t="s">
        <v>32</v>
      </c>
      <c r="N42" s="60" t="s">
        <v>35</v>
      </c>
      <c r="O42" s="60">
        <v>24</v>
      </c>
      <c r="P42" s="61" t="s">
        <v>76</v>
      </c>
      <c r="Q42" s="11"/>
      <c r="R42" s="11"/>
      <c r="S42" s="11"/>
      <c r="T42" s="11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</row>
    <row r="43" spans="1:64" s="10" customFormat="1" x14ac:dyDescent="0.2">
      <c r="A43" s="60" t="s">
        <v>3295</v>
      </c>
      <c r="B43" s="61" t="s">
        <v>3296</v>
      </c>
      <c r="C43" s="494" t="s">
        <v>3335</v>
      </c>
      <c r="D43" s="494">
        <v>80</v>
      </c>
      <c r="E43" s="494" t="s">
        <v>26</v>
      </c>
      <c r="F43" s="61">
        <v>50</v>
      </c>
      <c r="G43" s="60" t="s">
        <v>27</v>
      </c>
      <c r="H43" s="60" t="s">
        <v>28</v>
      </c>
      <c r="I43" s="60" t="s">
        <v>41</v>
      </c>
      <c r="J43" s="73" t="s">
        <v>76</v>
      </c>
      <c r="K43" s="60"/>
      <c r="L43" s="60"/>
      <c r="M43" s="60" t="s">
        <v>32</v>
      </c>
      <c r="N43" s="60" t="s">
        <v>35</v>
      </c>
      <c r="O43" s="60">
        <v>24</v>
      </c>
      <c r="P43" s="61" t="s">
        <v>76</v>
      </c>
      <c r="Q43" s="11"/>
      <c r="R43" s="11"/>
      <c r="S43" s="11"/>
      <c r="T43" s="11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</row>
    <row r="44" spans="1:64" s="10" customFormat="1" x14ac:dyDescent="0.2">
      <c r="A44" s="60" t="s">
        <v>3295</v>
      </c>
      <c r="B44" s="61" t="s">
        <v>3296</v>
      </c>
      <c r="C44" s="494" t="s">
        <v>3336</v>
      </c>
      <c r="D44" s="494">
        <v>80</v>
      </c>
      <c r="E44" s="494" t="s">
        <v>26</v>
      </c>
      <c r="F44" s="61">
        <v>50</v>
      </c>
      <c r="G44" s="60" t="s">
        <v>27</v>
      </c>
      <c r="H44" s="60" t="s">
        <v>28</v>
      </c>
      <c r="I44" s="60" t="s">
        <v>41</v>
      </c>
      <c r="J44" s="73" t="s">
        <v>76</v>
      </c>
      <c r="K44" s="60"/>
      <c r="L44" s="60"/>
      <c r="M44" s="60" t="s">
        <v>32</v>
      </c>
      <c r="N44" s="60" t="s">
        <v>35</v>
      </c>
      <c r="O44" s="60">
        <v>24</v>
      </c>
      <c r="P44" s="61" t="s">
        <v>76</v>
      </c>
      <c r="Q44" s="11"/>
      <c r="R44" s="11"/>
      <c r="S44" s="11"/>
      <c r="T44" s="11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</row>
    <row r="45" spans="1:64" s="10" customFormat="1" x14ac:dyDescent="0.2">
      <c r="A45" s="60" t="s">
        <v>3295</v>
      </c>
      <c r="B45" s="61" t="s">
        <v>3296</v>
      </c>
      <c r="C45" s="494" t="s">
        <v>3337</v>
      </c>
      <c r="D45" s="494">
        <v>60</v>
      </c>
      <c r="E45" s="494" t="s">
        <v>26</v>
      </c>
      <c r="F45" s="61">
        <v>50</v>
      </c>
      <c r="G45" s="60" t="s">
        <v>27</v>
      </c>
      <c r="H45" s="60" t="s">
        <v>28</v>
      </c>
      <c r="I45" s="60" t="s">
        <v>41</v>
      </c>
      <c r="J45" s="73" t="s">
        <v>76</v>
      </c>
      <c r="K45" s="60"/>
      <c r="L45" s="60"/>
      <c r="M45" s="60" t="s">
        <v>32</v>
      </c>
      <c r="N45" s="60" t="s">
        <v>35</v>
      </c>
      <c r="O45" s="60">
        <v>24</v>
      </c>
      <c r="P45" s="61" t="s">
        <v>76</v>
      </c>
      <c r="Q45" s="11"/>
      <c r="R45" s="11"/>
      <c r="S45" s="11"/>
      <c r="T45" s="11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</row>
    <row r="46" spans="1:64" s="10" customFormat="1" x14ac:dyDescent="0.2">
      <c r="A46" s="60" t="s">
        <v>3295</v>
      </c>
      <c r="B46" s="61" t="s">
        <v>3296</v>
      </c>
      <c r="C46" s="494" t="s">
        <v>3338</v>
      </c>
      <c r="D46" s="494">
        <v>60</v>
      </c>
      <c r="E46" s="494" t="s">
        <v>26</v>
      </c>
      <c r="F46" s="61">
        <v>50</v>
      </c>
      <c r="G46" s="60" t="s">
        <v>27</v>
      </c>
      <c r="H46" s="60" t="s">
        <v>28</v>
      </c>
      <c r="I46" s="60" t="s">
        <v>41</v>
      </c>
      <c r="J46" s="73" t="s">
        <v>76</v>
      </c>
      <c r="K46" s="60"/>
      <c r="L46" s="60"/>
      <c r="M46" s="60" t="s">
        <v>32</v>
      </c>
      <c r="N46" s="60" t="s">
        <v>35</v>
      </c>
      <c r="O46" s="60">
        <v>24</v>
      </c>
      <c r="P46" s="61" t="s">
        <v>76</v>
      </c>
      <c r="Q46" s="11"/>
      <c r="R46" s="11"/>
      <c r="S46" s="11"/>
      <c r="T46" s="11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</row>
    <row r="47" spans="1:64" s="10" customFormat="1" x14ac:dyDescent="0.2">
      <c r="A47" s="60" t="s">
        <v>3295</v>
      </c>
      <c r="B47" s="61" t="s">
        <v>3296</v>
      </c>
      <c r="C47" s="494" t="s">
        <v>3339</v>
      </c>
      <c r="D47" s="494">
        <v>60</v>
      </c>
      <c r="E47" s="494" t="s">
        <v>26</v>
      </c>
      <c r="F47" s="61">
        <v>50</v>
      </c>
      <c r="G47" s="60" t="s">
        <v>27</v>
      </c>
      <c r="H47" s="60" t="s">
        <v>28</v>
      </c>
      <c r="I47" s="60" t="s">
        <v>41</v>
      </c>
      <c r="J47" s="73" t="s">
        <v>76</v>
      </c>
      <c r="K47" s="60"/>
      <c r="L47" s="60"/>
      <c r="M47" s="60" t="s">
        <v>32</v>
      </c>
      <c r="N47" s="60" t="s">
        <v>35</v>
      </c>
      <c r="O47" s="60">
        <v>24</v>
      </c>
      <c r="P47" s="61" t="s">
        <v>76</v>
      </c>
      <c r="Q47" s="11"/>
      <c r="R47" s="11"/>
      <c r="S47" s="11"/>
      <c r="T47" s="11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</row>
    <row r="48" spans="1:64" s="10" customFormat="1" x14ac:dyDescent="0.2">
      <c r="A48" s="60" t="s">
        <v>3295</v>
      </c>
      <c r="B48" s="61" t="s">
        <v>3296</v>
      </c>
      <c r="C48" s="494" t="s">
        <v>3340</v>
      </c>
      <c r="D48" s="494">
        <v>60</v>
      </c>
      <c r="E48" s="494" t="s">
        <v>26</v>
      </c>
      <c r="F48" s="61">
        <v>50</v>
      </c>
      <c r="G48" s="60" t="s">
        <v>27</v>
      </c>
      <c r="H48" s="60" t="s">
        <v>28</v>
      </c>
      <c r="I48" s="60" t="s">
        <v>41</v>
      </c>
      <c r="J48" s="73" t="s">
        <v>76</v>
      </c>
      <c r="K48" s="60"/>
      <c r="L48" s="60"/>
      <c r="M48" s="60" t="s">
        <v>32</v>
      </c>
      <c r="N48" s="60" t="s">
        <v>35</v>
      </c>
      <c r="O48" s="60">
        <v>24</v>
      </c>
      <c r="P48" s="61" t="s">
        <v>76</v>
      </c>
      <c r="Q48" s="11"/>
      <c r="R48" s="11"/>
      <c r="S48" s="11"/>
      <c r="T48" s="11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</row>
    <row r="49" spans="1:64" s="10" customFormat="1" x14ac:dyDescent="0.2">
      <c r="A49" s="60" t="s">
        <v>3295</v>
      </c>
      <c r="B49" s="61" t="s">
        <v>3296</v>
      </c>
      <c r="C49" s="494" t="s">
        <v>3341</v>
      </c>
      <c r="D49" s="494">
        <v>60</v>
      </c>
      <c r="E49" s="494" t="s">
        <v>26</v>
      </c>
      <c r="F49" s="61">
        <v>50</v>
      </c>
      <c r="G49" s="60" t="s">
        <v>27</v>
      </c>
      <c r="H49" s="60" t="s">
        <v>28</v>
      </c>
      <c r="I49" s="60" t="s">
        <v>41</v>
      </c>
      <c r="J49" s="73" t="s">
        <v>76</v>
      </c>
      <c r="K49" s="60"/>
      <c r="L49" s="60"/>
      <c r="M49" s="60" t="s">
        <v>32</v>
      </c>
      <c r="N49" s="60" t="s">
        <v>35</v>
      </c>
      <c r="O49" s="60">
        <v>24</v>
      </c>
      <c r="P49" s="61" t="s">
        <v>76</v>
      </c>
      <c r="Q49" s="11"/>
      <c r="R49" s="11"/>
      <c r="S49" s="11"/>
      <c r="T49" s="11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</row>
    <row r="50" spans="1:64" s="10" customFormat="1" x14ac:dyDescent="0.2">
      <c r="A50" s="60" t="s">
        <v>3295</v>
      </c>
      <c r="B50" s="61" t="s">
        <v>3296</v>
      </c>
      <c r="C50" s="494" t="s">
        <v>3342</v>
      </c>
      <c r="D50" s="494">
        <v>60</v>
      </c>
      <c r="E50" s="494" t="s">
        <v>26</v>
      </c>
      <c r="F50" s="61">
        <v>50</v>
      </c>
      <c r="G50" s="60" t="s">
        <v>27</v>
      </c>
      <c r="H50" s="60" t="s">
        <v>28</v>
      </c>
      <c r="I50" s="60" t="s">
        <v>41</v>
      </c>
      <c r="J50" s="73" t="s">
        <v>76</v>
      </c>
      <c r="K50" s="60"/>
      <c r="L50" s="60"/>
      <c r="M50" s="60" t="s">
        <v>32</v>
      </c>
      <c r="N50" s="60" t="s">
        <v>35</v>
      </c>
      <c r="O50" s="60">
        <v>24</v>
      </c>
      <c r="P50" s="61" t="s">
        <v>76</v>
      </c>
      <c r="Q50" s="11"/>
      <c r="R50" s="11"/>
      <c r="S50" s="11"/>
      <c r="T50" s="11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</row>
    <row r="51" spans="1:64" s="10" customFormat="1" x14ac:dyDescent="0.2">
      <c r="A51" s="60" t="s">
        <v>3295</v>
      </c>
      <c r="B51" s="61" t="s">
        <v>3296</v>
      </c>
      <c r="C51" s="494" t="s">
        <v>3343</v>
      </c>
      <c r="D51" s="494">
        <v>80</v>
      </c>
      <c r="E51" s="494" t="s">
        <v>26</v>
      </c>
      <c r="F51" s="61">
        <v>50</v>
      </c>
      <c r="G51" s="60" t="s">
        <v>27</v>
      </c>
      <c r="H51" s="60" t="s">
        <v>28</v>
      </c>
      <c r="I51" s="60" t="s">
        <v>41</v>
      </c>
      <c r="J51" s="73" t="s">
        <v>76</v>
      </c>
      <c r="K51" s="60"/>
      <c r="L51" s="60"/>
      <c r="M51" s="60" t="s">
        <v>32</v>
      </c>
      <c r="N51" s="60" t="s">
        <v>35</v>
      </c>
      <c r="O51" s="60">
        <v>24</v>
      </c>
      <c r="P51" s="61" t="s">
        <v>76</v>
      </c>
      <c r="Q51" s="11"/>
      <c r="R51" s="11"/>
      <c r="S51" s="11"/>
      <c r="T51" s="11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</row>
    <row r="52" spans="1:64" s="10" customFormat="1" x14ac:dyDescent="0.2">
      <c r="A52" s="60" t="s">
        <v>3295</v>
      </c>
      <c r="B52" s="61" t="s">
        <v>3296</v>
      </c>
      <c r="C52" s="494" t="s">
        <v>3344</v>
      </c>
      <c r="D52" s="494">
        <v>80</v>
      </c>
      <c r="E52" s="494" t="s">
        <v>26</v>
      </c>
      <c r="F52" s="61">
        <v>50</v>
      </c>
      <c r="G52" s="60" t="s">
        <v>27</v>
      </c>
      <c r="H52" s="60" t="s">
        <v>28</v>
      </c>
      <c r="I52" s="60" t="s">
        <v>41</v>
      </c>
      <c r="J52" s="73" t="s">
        <v>76</v>
      </c>
      <c r="K52" s="60"/>
      <c r="L52" s="60"/>
      <c r="M52" s="60" t="s">
        <v>32</v>
      </c>
      <c r="N52" s="60" t="s">
        <v>35</v>
      </c>
      <c r="O52" s="60">
        <v>24</v>
      </c>
      <c r="P52" s="61" t="s">
        <v>76</v>
      </c>
      <c r="Q52" s="11"/>
      <c r="R52" s="11"/>
      <c r="S52" s="11"/>
      <c r="T52" s="11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</row>
    <row r="53" spans="1:64" s="10" customFormat="1" x14ac:dyDescent="0.2">
      <c r="A53" s="60" t="s">
        <v>3295</v>
      </c>
      <c r="B53" s="61" t="s">
        <v>3296</v>
      </c>
      <c r="C53" s="494" t="s">
        <v>3345</v>
      </c>
      <c r="D53" s="494">
        <v>80</v>
      </c>
      <c r="E53" s="494" t="s">
        <v>26</v>
      </c>
      <c r="F53" s="61">
        <v>50</v>
      </c>
      <c r="G53" s="60" t="s">
        <v>27</v>
      </c>
      <c r="H53" s="60" t="s">
        <v>28</v>
      </c>
      <c r="I53" s="60" t="s">
        <v>41</v>
      </c>
      <c r="J53" s="73" t="s">
        <v>76</v>
      </c>
      <c r="K53" s="60"/>
      <c r="L53" s="60"/>
      <c r="M53" s="60" t="s">
        <v>32</v>
      </c>
      <c r="N53" s="60" t="s">
        <v>35</v>
      </c>
      <c r="O53" s="60">
        <v>24</v>
      </c>
      <c r="P53" s="61" t="s">
        <v>76</v>
      </c>
      <c r="Q53" s="11"/>
      <c r="R53" s="11"/>
      <c r="S53" s="11"/>
      <c r="T53" s="11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</row>
    <row r="54" spans="1:64" s="10" customFormat="1" x14ac:dyDescent="0.2">
      <c r="A54" s="60" t="s">
        <v>3295</v>
      </c>
      <c r="B54" s="61" t="s">
        <v>3296</v>
      </c>
      <c r="C54" s="494" t="s">
        <v>3346</v>
      </c>
      <c r="D54" s="494">
        <v>80</v>
      </c>
      <c r="E54" s="494" t="s">
        <v>26</v>
      </c>
      <c r="F54" s="61">
        <v>50</v>
      </c>
      <c r="G54" s="60" t="s">
        <v>27</v>
      </c>
      <c r="H54" s="60" t="s">
        <v>28</v>
      </c>
      <c r="I54" s="60" t="s">
        <v>41</v>
      </c>
      <c r="J54" s="73" t="s">
        <v>76</v>
      </c>
      <c r="K54" s="60"/>
      <c r="L54" s="60"/>
      <c r="M54" s="60" t="s">
        <v>32</v>
      </c>
      <c r="N54" s="60" t="s">
        <v>35</v>
      </c>
      <c r="O54" s="60">
        <v>24</v>
      </c>
      <c r="P54" s="61" t="s">
        <v>76</v>
      </c>
      <c r="Q54" s="11"/>
      <c r="R54" s="11"/>
      <c r="S54" s="11"/>
      <c r="T54" s="11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</row>
    <row r="55" spans="1:64" s="10" customFormat="1" x14ac:dyDescent="0.2">
      <c r="A55" s="60" t="s">
        <v>3295</v>
      </c>
      <c r="B55" s="61" t="s">
        <v>3296</v>
      </c>
      <c r="C55" s="494" t="s">
        <v>3347</v>
      </c>
      <c r="D55" s="494">
        <v>80</v>
      </c>
      <c r="E55" s="494" t="s">
        <v>26</v>
      </c>
      <c r="F55" s="61">
        <v>50</v>
      </c>
      <c r="G55" s="60" t="s">
        <v>27</v>
      </c>
      <c r="H55" s="60" t="s">
        <v>28</v>
      </c>
      <c r="I55" s="60" t="s">
        <v>41</v>
      </c>
      <c r="J55" s="73" t="s">
        <v>76</v>
      </c>
      <c r="K55" s="60"/>
      <c r="L55" s="60"/>
      <c r="M55" s="60" t="s">
        <v>32</v>
      </c>
      <c r="N55" s="60" t="s">
        <v>35</v>
      </c>
      <c r="O55" s="60">
        <v>24</v>
      </c>
      <c r="P55" s="61" t="s">
        <v>76</v>
      </c>
      <c r="Q55" s="11"/>
      <c r="R55" s="11"/>
      <c r="S55" s="11"/>
      <c r="T55" s="11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</row>
    <row r="56" spans="1:64" s="10" customFormat="1" x14ac:dyDescent="0.2">
      <c r="A56" s="60" t="s">
        <v>3295</v>
      </c>
      <c r="B56" s="61" t="s">
        <v>3296</v>
      </c>
      <c r="C56" s="494" t="s">
        <v>3348</v>
      </c>
      <c r="D56" s="494">
        <v>60</v>
      </c>
      <c r="E56" s="494" t="s">
        <v>26</v>
      </c>
      <c r="F56" s="61">
        <v>50</v>
      </c>
      <c r="G56" s="60" t="s">
        <v>27</v>
      </c>
      <c r="H56" s="60" t="s">
        <v>28</v>
      </c>
      <c r="I56" s="60" t="s">
        <v>41</v>
      </c>
      <c r="J56" s="73" t="s">
        <v>76</v>
      </c>
      <c r="K56" s="60"/>
      <c r="L56" s="60"/>
      <c r="M56" s="60" t="s">
        <v>32</v>
      </c>
      <c r="N56" s="60" t="s">
        <v>35</v>
      </c>
      <c r="O56" s="60">
        <v>24</v>
      </c>
      <c r="P56" s="61" t="s">
        <v>76</v>
      </c>
      <c r="Q56" s="11"/>
      <c r="R56" s="11"/>
      <c r="S56" s="11"/>
      <c r="T56" s="11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</row>
    <row r="57" spans="1:64" s="10" customFormat="1" x14ac:dyDescent="0.2">
      <c r="A57" s="60" t="s">
        <v>3295</v>
      </c>
      <c r="B57" s="61" t="s">
        <v>3296</v>
      </c>
      <c r="C57" s="494" t="s">
        <v>3349</v>
      </c>
      <c r="D57" s="494">
        <v>60</v>
      </c>
      <c r="E57" s="494" t="s">
        <v>26</v>
      </c>
      <c r="F57" s="61">
        <v>50</v>
      </c>
      <c r="G57" s="60" t="s">
        <v>27</v>
      </c>
      <c r="H57" s="60" t="s">
        <v>28</v>
      </c>
      <c r="I57" s="60" t="s">
        <v>41</v>
      </c>
      <c r="J57" s="73" t="s">
        <v>76</v>
      </c>
      <c r="K57" s="60"/>
      <c r="L57" s="60"/>
      <c r="M57" s="60" t="s">
        <v>32</v>
      </c>
      <c r="N57" s="60" t="s">
        <v>35</v>
      </c>
      <c r="O57" s="60">
        <v>24</v>
      </c>
      <c r="P57" s="61" t="s">
        <v>76</v>
      </c>
      <c r="Q57" s="11"/>
      <c r="R57" s="11"/>
      <c r="S57" s="11"/>
      <c r="T57" s="11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</row>
    <row r="58" spans="1:64" s="10" customFormat="1" x14ac:dyDescent="0.2">
      <c r="A58" s="60" t="s">
        <v>3295</v>
      </c>
      <c r="B58" s="61" t="s">
        <v>3296</v>
      </c>
      <c r="C58" s="494" t="s">
        <v>3350</v>
      </c>
      <c r="D58" s="494">
        <v>80</v>
      </c>
      <c r="E58" s="494" t="s">
        <v>26</v>
      </c>
      <c r="F58" s="61">
        <v>50</v>
      </c>
      <c r="G58" s="60" t="s">
        <v>27</v>
      </c>
      <c r="H58" s="60" t="s">
        <v>28</v>
      </c>
      <c r="I58" s="60" t="s">
        <v>41</v>
      </c>
      <c r="J58" s="73" t="s">
        <v>76</v>
      </c>
      <c r="K58" s="60"/>
      <c r="L58" s="60"/>
      <c r="M58" s="60" t="s">
        <v>32</v>
      </c>
      <c r="N58" s="60" t="s">
        <v>35</v>
      </c>
      <c r="O58" s="60">
        <v>24</v>
      </c>
      <c r="P58" s="61" t="s">
        <v>76</v>
      </c>
      <c r="Q58" s="11"/>
      <c r="R58" s="11"/>
      <c r="S58" s="11"/>
      <c r="T58" s="11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</row>
    <row r="59" spans="1:64" s="10" customFormat="1" x14ac:dyDescent="0.2">
      <c r="A59" s="60" t="s">
        <v>3295</v>
      </c>
      <c r="B59" s="61" t="s">
        <v>3296</v>
      </c>
      <c r="C59" s="494" t="s">
        <v>3351</v>
      </c>
      <c r="D59" s="494">
        <v>80</v>
      </c>
      <c r="E59" s="494" t="s">
        <v>26</v>
      </c>
      <c r="F59" s="61">
        <v>50</v>
      </c>
      <c r="G59" s="60" t="s">
        <v>27</v>
      </c>
      <c r="H59" s="60" t="s">
        <v>28</v>
      </c>
      <c r="I59" s="60" t="s">
        <v>41</v>
      </c>
      <c r="J59" s="73" t="s">
        <v>76</v>
      </c>
      <c r="K59" s="60"/>
      <c r="L59" s="60"/>
      <c r="M59" s="60" t="s">
        <v>32</v>
      </c>
      <c r="N59" s="60" t="s">
        <v>35</v>
      </c>
      <c r="O59" s="60">
        <v>24</v>
      </c>
      <c r="P59" s="61" t="s">
        <v>76</v>
      </c>
      <c r="Q59" s="11"/>
      <c r="R59" s="11"/>
      <c r="S59" s="11"/>
      <c r="T59" s="11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</row>
    <row r="60" spans="1:64" s="10" customFormat="1" x14ac:dyDescent="0.2">
      <c r="A60" s="60" t="s">
        <v>3295</v>
      </c>
      <c r="B60" s="61" t="s">
        <v>3296</v>
      </c>
      <c r="C60" s="494" t="s">
        <v>3352</v>
      </c>
      <c r="D60" s="494">
        <v>80</v>
      </c>
      <c r="E60" s="494" t="s">
        <v>26</v>
      </c>
      <c r="F60" s="61">
        <v>50</v>
      </c>
      <c r="G60" s="60" t="s">
        <v>27</v>
      </c>
      <c r="H60" s="60" t="s">
        <v>28</v>
      </c>
      <c r="I60" s="60" t="s">
        <v>41</v>
      </c>
      <c r="J60" s="73" t="s">
        <v>76</v>
      </c>
      <c r="K60" s="60"/>
      <c r="L60" s="60"/>
      <c r="M60" s="60" t="s">
        <v>32</v>
      </c>
      <c r="N60" s="60" t="s">
        <v>35</v>
      </c>
      <c r="O60" s="60">
        <v>24</v>
      </c>
      <c r="P60" s="61" t="s">
        <v>76</v>
      </c>
      <c r="Q60" s="11"/>
      <c r="R60" s="11"/>
      <c r="S60" s="11"/>
      <c r="T60" s="11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</row>
    <row r="61" spans="1:64" s="10" customFormat="1" x14ac:dyDescent="0.2">
      <c r="A61" s="60" t="s">
        <v>3295</v>
      </c>
      <c r="B61" s="61" t="s">
        <v>3296</v>
      </c>
      <c r="C61" s="494" t="s">
        <v>3353</v>
      </c>
      <c r="D61" s="494"/>
      <c r="E61" s="494" t="s">
        <v>26</v>
      </c>
      <c r="F61" s="61">
        <v>50</v>
      </c>
      <c r="G61" s="60" t="s">
        <v>84</v>
      </c>
      <c r="H61" s="60" t="s">
        <v>28</v>
      </c>
      <c r="I61" s="60" t="s">
        <v>41</v>
      </c>
      <c r="J61" s="73" t="s">
        <v>76</v>
      </c>
      <c r="K61" s="60"/>
      <c r="L61" s="60"/>
      <c r="M61" s="60" t="s">
        <v>32</v>
      </c>
      <c r="N61" s="60" t="s">
        <v>35</v>
      </c>
      <c r="O61" s="60">
        <v>24</v>
      </c>
      <c r="P61" s="61" t="s">
        <v>76</v>
      </c>
      <c r="Q61" s="11"/>
      <c r="R61" s="11"/>
      <c r="S61" s="11"/>
      <c r="T61" s="11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  <c r="BH61" s="14"/>
      <c r="BI61" s="14"/>
      <c r="BJ61" s="14"/>
      <c r="BK61" s="14"/>
      <c r="BL61" s="14"/>
    </row>
    <row r="62" spans="1:64" s="10" customFormat="1" x14ac:dyDescent="0.2">
      <c r="A62" s="60" t="s">
        <v>3295</v>
      </c>
      <c r="B62" s="61" t="s">
        <v>3296</v>
      </c>
      <c r="C62" s="494" t="s">
        <v>3354</v>
      </c>
      <c r="D62" s="494"/>
      <c r="E62" s="494" t="s">
        <v>26</v>
      </c>
      <c r="F62" s="61">
        <v>50</v>
      </c>
      <c r="G62" s="60" t="s">
        <v>84</v>
      </c>
      <c r="H62" s="60" t="s">
        <v>28</v>
      </c>
      <c r="I62" s="60" t="s">
        <v>41</v>
      </c>
      <c r="J62" s="73" t="s">
        <v>76</v>
      </c>
      <c r="K62" s="60"/>
      <c r="L62" s="60"/>
      <c r="M62" s="60" t="s">
        <v>32</v>
      </c>
      <c r="N62" s="60" t="s">
        <v>35</v>
      </c>
      <c r="O62" s="60">
        <v>24</v>
      </c>
      <c r="P62" s="61" t="s">
        <v>76</v>
      </c>
      <c r="Q62" s="11"/>
      <c r="R62" s="11"/>
      <c r="S62" s="11"/>
      <c r="T62" s="11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  <c r="AZ62" s="14"/>
      <c r="BA62" s="14"/>
      <c r="BB62" s="14"/>
      <c r="BC62" s="14"/>
      <c r="BD62" s="14"/>
      <c r="BE62" s="14"/>
      <c r="BF62" s="14"/>
      <c r="BG62" s="14"/>
      <c r="BH62" s="14"/>
      <c r="BI62" s="14"/>
      <c r="BJ62" s="14"/>
      <c r="BK62" s="14"/>
      <c r="BL62" s="14"/>
    </row>
    <row r="63" spans="1:64" s="10" customFormat="1" x14ac:dyDescent="0.2">
      <c r="A63" s="60" t="s">
        <v>3295</v>
      </c>
      <c r="B63" s="61" t="s">
        <v>3296</v>
      </c>
      <c r="C63" s="494" t="s">
        <v>3355</v>
      </c>
      <c r="D63" s="494"/>
      <c r="E63" s="494" t="s">
        <v>26</v>
      </c>
      <c r="F63" s="61">
        <v>50</v>
      </c>
      <c r="G63" s="60" t="s">
        <v>84</v>
      </c>
      <c r="H63" s="60" t="s">
        <v>28</v>
      </c>
      <c r="I63" s="60" t="s">
        <v>41</v>
      </c>
      <c r="J63" s="73" t="s">
        <v>76</v>
      </c>
      <c r="K63" s="60"/>
      <c r="L63" s="60"/>
      <c r="M63" s="60" t="s">
        <v>32</v>
      </c>
      <c r="N63" s="60" t="s">
        <v>35</v>
      </c>
      <c r="O63" s="60">
        <v>24</v>
      </c>
      <c r="P63" s="61" t="s">
        <v>76</v>
      </c>
      <c r="Q63" s="11"/>
      <c r="R63" s="11"/>
      <c r="S63" s="11"/>
      <c r="T63" s="11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</row>
    <row r="64" spans="1:64" s="10" customFormat="1" x14ac:dyDescent="0.2">
      <c r="A64" s="60" t="s">
        <v>3295</v>
      </c>
      <c r="B64" s="61" t="s">
        <v>3296</v>
      </c>
      <c r="C64" s="494" t="s">
        <v>3356</v>
      </c>
      <c r="D64" s="494"/>
      <c r="E64" s="494" t="s">
        <v>26</v>
      </c>
      <c r="F64" s="61">
        <v>50</v>
      </c>
      <c r="G64" s="60" t="s">
        <v>84</v>
      </c>
      <c r="H64" s="60" t="s">
        <v>28</v>
      </c>
      <c r="I64" s="60" t="s">
        <v>41</v>
      </c>
      <c r="J64" s="73" t="s">
        <v>76</v>
      </c>
      <c r="K64" s="60"/>
      <c r="L64" s="60"/>
      <c r="M64" s="60" t="s">
        <v>32</v>
      </c>
      <c r="N64" s="60" t="s">
        <v>35</v>
      </c>
      <c r="O64" s="60">
        <v>24</v>
      </c>
      <c r="P64" s="61" t="s">
        <v>76</v>
      </c>
      <c r="Q64" s="11"/>
      <c r="R64" s="11"/>
      <c r="S64" s="11"/>
      <c r="T64" s="11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</row>
    <row r="65" spans="1:64" s="10" customFormat="1" x14ac:dyDescent="0.2">
      <c r="A65" s="60" t="s">
        <v>3295</v>
      </c>
      <c r="B65" s="61" t="s">
        <v>3296</v>
      </c>
      <c r="C65" s="494" t="s">
        <v>3357</v>
      </c>
      <c r="D65" s="494"/>
      <c r="E65" s="494" t="s">
        <v>26</v>
      </c>
      <c r="F65" s="61">
        <v>50</v>
      </c>
      <c r="G65" s="60" t="s">
        <v>84</v>
      </c>
      <c r="H65" s="60" t="s">
        <v>28</v>
      </c>
      <c r="I65" s="60" t="s">
        <v>41</v>
      </c>
      <c r="J65" s="73" t="s">
        <v>76</v>
      </c>
      <c r="K65" s="60"/>
      <c r="L65" s="60"/>
      <c r="M65" s="60" t="s">
        <v>32</v>
      </c>
      <c r="N65" s="60" t="s">
        <v>35</v>
      </c>
      <c r="O65" s="60">
        <v>24</v>
      </c>
      <c r="P65" s="61" t="s">
        <v>76</v>
      </c>
      <c r="Q65" s="11"/>
      <c r="R65" s="11"/>
      <c r="S65" s="11"/>
      <c r="T65" s="11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14"/>
      <c r="BF65" s="14"/>
      <c r="BG65" s="14"/>
      <c r="BH65" s="14"/>
      <c r="BI65" s="14"/>
      <c r="BJ65" s="14"/>
      <c r="BK65" s="14"/>
      <c r="BL65" s="14"/>
    </row>
    <row r="66" spans="1:64" s="10" customFormat="1" x14ac:dyDescent="0.2">
      <c r="A66" s="60" t="s">
        <v>3295</v>
      </c>
      <c r="B66" s="61" t="s">
        <v>3296</v>
      </c>
      <c r="C66" s="494" t="s">
        <v>3358</v>
      </c>
      <c r="D66" s="494"/>
      <c r="E66" s="494" t="s">
        <v>26</v>
      </c>
      <c r="F66" s="61">
        <v>50</v>
      </c>
      <c r="G66" s="60" t="s">
        <v>84</v>
      </c>
      <c r="H66" s="60" t="s">
        <v>28</v>
      </c>
      <c r="I66" s="60" t="s">
        <v>41</v>
      </c>
      <c r="J66" s="73" t="s">
        <v>76</v>
      </c>
      <c r="K66" s="60"/>
      <c r="L66" s="60"/>
      <c r="M66" s="60" t="s">
        <v>32</v>
      </c>
      <c r="N66" s="60" t="s">
        <v>35</v>
      </c>
      <c r="O66" s="60">
        <v>24</v>
      </c>
      <c r="P66" s="61" t="s">
        <v>76</v>
      </c>
      <c r="Q66" s="11"/>
      <c r="R66" s="11"/>
      <c r="S66" s="11"/>
      <c r="T66" s="11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  <c r="AZ66" s="14"/>
      <c r="BA66" s="14"/>
      <c r="BB66" s="14"/>
      <c r="BC66" s="14"/>
      <c r="BD66" s="14"/>
      <c r="BE66" s="14"/>
      <c r="BF66" s="14"/>
      <c r="BG66" s="14"/>
      <c r="BH66" s="14"/>
      <c r="BI66" s="14"/>
      <c r="BJ66" s="14"/>
      <c r="BK66" s="14"/>
      <c r="BL66" s="14"/>
    </row>
    <row r="67" spans="1:64" s="10" customFormat="1" x14ac:dyDescent="0.2">
      <c r="A67" s="60" t="s">
        <v>3295</v>
      </c>
      <c r="B67" s="61" t="s">
        <v>3296</v>
      </c>
      <c r="C67" s="494" t="s">
        <v>3311</v>
      </c>
      <c r="D67" s="494">
        <v>2000</v>
      </c>
      <c r="E67" s="494" t="s">
        <v>739</v>
      </c>
      <c r="F67" s="61">
        <v>50</v>
      </c>
      <c r="G67" s="60" t="s">
        <v>130</v>
      </c>
      <c r="H67" s="60" t="s">
        <v>28</v>
      </c>
      <c r="I67" s="60" t="s">
        <v>41</v>
      </c>
      <c r="J67" s="73" t="s">
        <v>76</v>
      </c>
      <c r="K67" s="60"/>
      <c r="L67" s="60"/>
      <c r="M67" s="60" t="s">
        <v>32</v>
      </c>
      <c r="N67" s="60" t="s">
        <v>35</v>
      </c>
      <c r="O67" s="60">
        <v>24</v>
      </c>
      <c r="P67" s="61" t="s">
        <v>76</v>
      </c>
      <c r="Q67" s="11"/>
      <c r="R67" s="11"/>
      <c r="S67" s="11"/>
      <c r="T67" s="11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</row>
    <row r="68" spans="1:64" s="10" customFormat="1" x14ac:dyDescent="0.2">
      <c r="A68" s="60" t="s">
        <v>3295</v>
      </c>
      <c r="B68" s="61" t="s">
        <v>3296</v>
      </c>
      <c r="C68" s="494" t="s">
        <v>3359</v>
      </c>
      <c r="D68" s="494"/>
      <c r="E68" s="494" t="s">
        <v>26</v>
      </c>
      <c r="F68" s="61">
        <v>50</v>
      </c>
      <c r="G68" s="60" t="s">
        <v>84</v>
      </c>
      <c r="H68" s="60" t="s">
        <v>28</v>
      </c>
      <c r="I68" s="60" t="s">
        <v>41</v>
      </c>
      <c r="J68" s="73" t="s">
        <v>76</v>
      </c>
      <c r="K68" s="60"/>
      <c r="L68" s="60"/>
      <c r="M68" s="60" t="s">
        <v>32</v>
      </c>
      <c r="N68" s="60" t="s">
        <v>35</v>
      </c>
      <c r="O68" s="60">
        <v>24</v>
      </c>
      <c r="P68" s="61" t="s">
        <v>76</v>
      </c>
      <c r="Q68" s="11"/>
      <c r="R68" s="11"/>
      <c r="S68" s="11"/>
      <c r="T68" s="11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</row>
    <row r="69" spans="1:64" s="10" customFormat="1" x14ac:dyDescent="0.2">
      <c r="A69" s="60" t="s">
        <v>3295</v>
      </c>
      <c r="B69" s="61" t="s">
        <v>3296</v>
      </c>
      <c r="C69" s="494" t="s">
        <v>3360</v>
      </c>
      <c r="D69" s="494"/>
      <c r="E69" s="494" t="s">
        <v>26</v>
      </c>
      <c r="F69" s="61">
        <v>50</v>
      </c>
      <c r="G69" s="60" t="s">
        <v>84</v>
      </c>
      <c r="H69" s="60" t="s">
        <v>28</v>
      </c>
      <c r="I69" s="60" t="s">
        <v>41</v>
      </c>
      <c r="J69" s="73" t="s">
        <v>76</v>
      </c>
      <c r="K69" s="60"/>
      <c r="L69" s="60"/>
      <c r="M69" s="60" t="s">
        <v>32</v>
      </c>
      <c r="N69" s="60" t="s">
        <v>35</v>
      </c>
      <c r="O69" s="60">
        <v>24</v>
      </c>
      <c r="P69" s="61" t="s">
        <v>76</v>
      </c>
      <c r="Q69" s="11"/>
      <c r="R69" s="11"/>
      <c r="S69" s="11"/>
      <c r="T69" s="11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  <c r="BK69" s="14"/>
      <c r="BL69" s="14"/>
    </row>
    <row r="70" spans="1:64" s="10" customFormat="1" x14ac:dyDescent="0.15">
      <c r="A70" s="60" t="s">
        <v>3295</v>
      </c>
      <c r="B70" s="61" t="s">
        <v>3296</v>
      </c>
      <c r="C70" s="494" t="s">
        <v>3361</v>
      </c>
      <c r="D70" s="496">
        <v>80</v>
      </c>
      <c r="E70" s="494" t="s">
        <v>26</v>
      </c>
      <c r="F70" s="61">
        <v>50</v>
      </c>
      <c r="G70" s="60" t="s">
        <v>27</v>
      </c>
      <c r="H70" s="60" t="s">
        <v>28</v>
      </c>
      <c r="I70" s="60" t="s">
        <v>41</v>
      </c>
      <c r="J70" s="73" t="s">
        <v>28</v>
      </c>
      <c r="K70" s="60" t="s">
        <v>2187</v>
      </c>
      <c r="L70" s="60" t="s">
        <v>3362</v>
      </c>
      <c r="M70" s="60" t="s">
        <v>32</v>
      </c>
      <c r="N70" s="60" t="s">
        <v>3363</v>
      </c>
      <c r="O70" s="60">
        <v>24</v>
      </c>
      <c r="P70" s="61" t="s">
        <v>76</v>
      </c>
      <c r="Q70" s="11"/>
      <c r="R70" s="11"/>
      <c r="S70" s="11"/>
      <c r="T70" s="11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</row>
    <row r="71" spans="1:64" s="10" customFormat="1" x14ac:dyDescent="0.15">
      <c r="A71" s="60" t="s">
        <v>3295</v>
      </c>
      <c r="B71" s="61" t="s">
        <v>3296</v>
      </c>
      <c r="C71" s="494" t="s">
        <v>3364</v>
      </c>
      <c r="D71" s="496">
        <v>80</v>
      </c>
      <c r="E71" s="494" t="s">
        <v>26</v>
      </c>
      <c r="F71" s="61">
        <v>50</v>
      </c>
      <c r="G71" s="60" t="s">
        <v>27</v>
      </c>
      <c r="H71" s="60" t="s">
        <v>28</v>
      </c>
      <c r="I71" s="60" t="s">
        <v>41</v>
      </c>
      <c r="J71" s="73" t="s">
        <v>28</v>
      </c>
      <c r="K71" s="60" t="s">
        <v>2187</v>
      </c>
      <c r="L71" s="60" t="s">
        <v>3362</v>
      </c>
      <c r="M71" s="60" t="s">
        <v>32</v>
      </c>
      <c r="N71" s="60" t="s">
        <v>3363</v>
      </c>
      <c r="O71" s="60">
        <v>24</v>
      </c>
      <c r="P71" s="61" t="s">
        <v>76</v>
      </c>
      <c r="Q71" s="11"/>
      <c r="R71" s="11"/>
      <c r="S71" s="11"/>
      <c r="T71" s="11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</row>
    <row r="72" spans="1:64" s="10" customFormat="1" x14ac:dyDescent="0.15">
      <c r="A72" s="60" t="s">
        <v>3295</v>
      </c>
      <c r="B72" s="61" t="s">
        <v>3296</v>
      </c>
      <c r="C72" s="494" t="s">
        <v>3365</v>
      </c>
      <c r="D72" s="496">
        <v>80</v>
      </c>
      <c r="E72" s="494" t="s">
        <v>26</v>
      </c>
      <c r="F72" s="61">
        <v>50</v>
      </c>
      <c r="G72" s="60" t="s">
        <v>27</v>
      </c>
      <c r="H72" s="60" t="s">
        <v>28</v>
      </c>
      <c r="I72" s="60" t="s">
        <v>41</v>
      </c>
      <c r="J72" s="73" t="s">
        <v>28</v>
      </c>
      <c r="K72" s="60" t="s">
        <v>2187</v>
      </c>
      <c r="L72" s="60" t="s">
        <v>3362</v>
      </c>
      <c r="M72" s="60" t="s">
        <v>32</v>
      </c>
      <c r="N72" s="60" t="s">
        <v>3363</v>
      </c>
      <c r="O72" s="60">
        <v>24</v>
      </c>
      <c r="P72" s="61" t="s">
        <v>76</v>
      </c>
      <c r="Q72" s="11"/>
      <c r="R72" s="11"/>
      <c r="S72" s="11"/>
      <c r="T72" s="11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</row>
    <row r="73" spans="1:64" s="10" customFormat="1" x14ac:dyDescent="0.15">
      <c r="A73" s="60" t="s">
        <v>3295</v>
      </c>
      <c r="B73" s="61" t="s">
        <v>3296</v>
      </c>
      <c r="C73" s="494" t="s">
        <v>3366</v>
      </c>
      <c r="D73" s="496">
        <v>80</v>
      </c>
      <c r="E73" s="494" t="s">
        <v>26</v>
      </c>
      <c r="F73" s="61">
        <v>50</v>
      </c>
      <c r="G73" s="60" t="s">
        <v>27</v>
      </c>
      <c r="H73" s="60" t="s">
        <v>28</v>
      </c>
      <c r="I73" s="60" t="s">
        <v>41</v>
      </c>
      <c r="J73" s="73" t="s">
        <v>28</v>
      </c>
      <c r="K73" s="60" t="s">
        <v>2187</v>
      </c>
      <c r="L73" s="60" t="s">
        <v>3362</v>
      </c>
      <c r="M73" s="60" t="s">
        <v>32</v>
      </c>
      <c r="N73" s="60" t="s">
        <v>3363</v>
      </c>
      <c r="O73" s="60">
        <v>24</v>
      </c>
      <c r="P73" s="61" t="s">
        <v>76</v>
      </c>
      <c r="Q73" s="11"/>
      <c r="R73" s="11"/>
      <c r="S73" s="11"/>
      <c r="T73" s="11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4"/>
      <c r="AZ73" s="14"/>
      <c r="BA73" s="14"/>
      <c r="BB73" s="14"/>
      <c r="BC73" s="14"/>
      <c r="BD73" s="14"/>
      <c r="BE73" s="14"/>
      <c r="BF73" s="14"/>
      <c r="BG73" s="14"/>
      <c r="BH73" s="14"/>
      <c r="BI73" s="14"/>
      <c r="BJ73" s="14"/>
      <c r="BK73" s="14"/>
      <c r="BL73" s="14"/>
    </row>
    <row r="74" spans="1:64" s="10" customFormat="1" x14ac:dyDescent="0.15">
      <c r="A74" s="60" t="s">
        <v>3295</v>
      </c>
      <c r="B74" s="61" t="s">
        <v>3296</v>
      </c>
      <c r="C74" s="494" t="s">
        <v>3367</v>
      </c>
      <c r="D74" s="496">
        <v>80</v>
      </c>
      <c r="E74" s="494" t="s">
        <v>26</v>
      </c>
      <c r="F74" s="61">
        <v>50</v>
      </c>
      <c r="G74" s="60" t="s">
        <v>27</v>
      </c>
      <c r="H74" s="60" t="s">
        <v>28</v>
      </c>
      <c r="I74" s="60" t="s">
        <v>41</v>
      </c>
      <c r="J74" s="73" t="s">
        <v>28</v>
      </c>
      <c r="K74" s="60" t="s">
        <v>2187</v>
      </c>
      <c r="L74" s="60" t="s">
        <v>3362</v>
      </c>
      <c r="M74" s="60" t="s">
        <v>32</v>
      </c>
      <c r="N74" s="60" t="s">
        <v>3363</v>
      </c>
      <c r="O74" s="60">
        <v>24</v>
      </c>
      <c r="P74" s="61" t="s">
        <v>76</v>
      </c>
      <c r="Q74" s="11"/>
      <c r="R74" s="11"/>
      <c r="S74" s="11"/>
      <c r="T74" s="11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  <c r="AZ74" s="14"/>
      <c r="BA74" s="14"/>
      <c r="BB74" s="14"/>
      <c r="BC74" s="14"/>
      <c r="BD74" s="14"/>
      <c r="BE74" s="14"/>
      <c r="BF74" s="14"/>
      <c r="BG74" s="14"/>
      <c r="BH74" s="14"/>
      <c r="BI74" s="14"/>
      <c r="BJ74" s="14"/>
      <c r="BK74" s="14"/>
      <c r="BL74" s="14"/>
    </row>
    <row r="75" spans="1:64" s="10" customFormat="1" x14ac:dyDescent="0.15">
      <c r="A75" s="60" t="s">
        <v>3295</v>
      </c>
      <c r="B75" s="61" t="s">
        <v>3296</v>
      </c>
      <c r="C75" s="494" t="s">
        <v>3368</v>
      </c>
      <c r="D75" s="496">
        <v>80</v>
      </c>
      <c r="E75" s="494" t="s">
        <v>26</v>
      </c>
      <c r="F75" s="61">
        <v>50</v>
      </c>
      <c r="G75" s="60" t="s">
        <v>27</v>
      </c>
      <c r="H75" s="60" t="s">
        <v>28</v>
      </c>
      <c r="I75" s="60" t="s">
        <v>41</v>
      </c>
      <c r="J75" s="73" t="s">
        <v>28</v>
      </c>
      <c r="K75" s="60" t="s">
        <v>2187</v>
      </c>
      <c r="L75" s="60" t="s">
        <v>3362</v>
      </c>
      <c r="M75" s="60" t="s">
        <v>32</v>
      </c>
      <c r="N75" s="60" t="s">
        <v>3363</v>
      </c>
      <c r="O75" s="60">
        <v>24</v>
      </c>
      <c r="P75" s="61" t="s">
        <v>76</v>
      </c>
      <c r="Q75" s="11"/>
      <c r="R75" s="11"/>
      <c r="S75" s="11"/>
      <c r="T75" s="11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</row>
    <row r="76" spans="1:64" s="10" customFormat="1" x14ac:dyDescent="0.15">
      <c r="A76" s="60" t="s">
        <v>3295</v>
      </c>
      <c r="B76" s="61" t="s">
        <v>3296</v>
      </c>
      <c r="C76" s="494" t="s">
        <v>3369</v>
      </c>
      <c r="D76" s="496">
        <v>80</v>
      </c>
      <c r="E76" s="494" t="s">
        <v>26</v>
      </c>
      <c r="F76" s="61">
        <v>50</v>
      </c>
      <c r="G76" s="60" t="s">
        <v>27</v>
      </c>
      <c r="H76" s="60" t="s">
        <v>28</v>
      </c>
      <c r="I76" s="60" t="s">
        <v>41</v>
      </c>
      <c r="J76" s="73" t="s">
        <v>28</v>
      </c>
      <c r="K76" s="60" t="s">
        <v>2187</v>
      </c>
      <c r="L76" s="60" t="s">
        <v>3362</v>
      </c>
      <c r="M76" s="60" t="s">
        <v>32</v>
      </c>
      <c r="N76" s="60" t="s">
        <v>3363</v>
      </c>
      <c r="O76" s="60">
        <v>24</v>
      </c>
      <c r="P76" s="61" t="s">
        <v>76</v>
      </c>
      <c r="Q76" s="11"/>
      <c r="R76" s="11"/>
      <c r="S76" s="11"/>
      <c r="T76" s="11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</row>
    <row r="77" spans="1:64" s="10" customFormat="1" x14ac:dyDescent="0.15">
      <c r="A77" s="60" t="s">
        <v>3295</v>
      </c>
      <c r="B77" s="61" t="s">
        <v>3296</v>
      </c>
      <c r="C77" s="494" t="s">
        <v>3370</v>
      </c>
      <c r="D77" s="496">
        <v>80</v>
      </c>
      <c r="E77" s="494" t="s">
        <v>26</v>
      </c>
      <c r="F77" s="61">
        <v>50</v>
      </c>
      <c r="G77" s="60" t="s">
        <v>27</v>
      </c>
      <c r="H77" s="60" t="s">
        <v>28</v>
      </c>
      <c r="I77" s="60" t="s">
        <v>41</v>
      </c>
      <c r="J77" s="73" t="s">
        <v>28</v>
      </c>
      <c r="K77" s="60" t="s">
        <v>2187</v>
      </c>
      <c r="L77" s="60" t="s">
        <v>3362</v>
      </c>
      <c r="M77" s="60" t="s">
        <v>32</v>
      </c>
      <c r="N77" s="60" t="s">
        <v>3363</v>
      </c>
      <c r="O77" s="60">
        <v>24</v>
      </c>
      <c r="P77" s="61" t="s">
        <v>76</v>
      </c>
      <c r="Q77" s="11"/>
      <c r="R77" s="11"/>
      <c r="S77" s="11"/>
      <c r="T77" s="11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</row>
    <row r="78" spans="1:64" s="10" customFormat="1" x14ac:dyDescent="0.2">
      <c r="A78" s="9" t="s">
        <v>3295</v>
      </c>
      <c r="B78" s="428" t="s">
        <v>3371</v>
      </c>
      <c r="C78" s="61" t="s">
        <v>3372</v>
      </c>
      <c r="D78" s="61">
        <v>100</v>
      </c>
      <c r="E78" s="61" t="s">
        <v>26</v>
      </c>
      <c r="F78" s="61">
        <v>27</v>
      </c>
      <c r="G78" s="60" t="s">
        <v>264</v>
      </c>
      <c r="H78" s="60" t="s">
        <v>28</v>
      </c>
      <c r="I78" s="60" t="s">
        <v>41</v>
      </c>
      <c r="J78" s="73" t="s">
        <v>76</v>
      </c>
      <c r="K78" s="60"/>
      <c r="L78" s="60"/>
      <c r="M78" s="60" t="s">
        <v>69</v>
      </c>
      <c r="N78" s="70" t="s">
        <v>33</v>
      </c>
      <c r="O78" s="60">
        <v>24</v>
      </c>
      <c r="P78" s="61" t="s">
        <v>76</v>
      </c>
      <c r="Q78" s="11" t="s">
        <v>4568</v>
      </c>
      <c r="R78" s="11"/>
      <c r="S78" s="11"/>
      <c r="T78" s="11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  <c r="AX78" s="14"/>
      <c r="AY78" s="14"/>
      <c r="AZ78" s="14"/>
      <c r="BA78" s="14"/>
      <c r="BB78" s="14"/>
      <c r="BC78" s="14"/>
      <c r="BD78" s="14"/>
      <c r="BE78" s="14"/>
      <c r="BF78" s="14"/>
      <c r="BG78" s="14"/>
      <c r="BH78" s="14"/>
      <c r="BI78" s="14"/>
      <c r="BJ78" s="14"/>
      <c r="BK78" s="14"/>
      <c r="BL78" s="14"/>
    </row>
    <row r="79" spans="1:64" s="10" customFormat="1" x14ac:dyDescent="0.2">
      <c r="A79" s="9" t="s">
        <v>3295</v>
      </c>
      <c r="B79" s="428" t="s">
        <v>3371</v>
      </c>
      <c r="C79" s="493" t="s">
        <v>3373</v>
      </c>
      <c r="D79" s="61">
        <v>100</v>
      </c>
      <c r="E79" s="61" t="s">
        <v>26</v>
      </c>
      <c r="F79" s="61">
        <v>27</v>
      </c>
      <c r="G79" s="60" t="s">
        <v>264</v>
      </c>
      <c r="H79" s="60" t="s">
        <v>28</v>
      </c>
      <c r="I79" s="60" t="s">
        <v>41</v>
      </c>
      <c r="J79" s="73" t="s">
        <v>76</v>
      </c>
      <c r="K79" s="60"/>
      <c r="L79" s="60"/>
      <c r="M79" s="60" t="s">
        <v>69</v>
      </c>
      <c r="N79" s="70" t="s">
        <v>33</v>
      </c>
      <c r="O79" s="60">
        <v>24</v>
      </c>
      <c r="P79" s="61" t="s">
        <v>76</v>
      </c>
      <c r="Q79" s="11"/>
      <c r="R79" s="11"/>
      <c r="S79" s="11"/>
      <c r="T79" s="11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</row>
    <row r="80" spans="1:64" s="10" customFormat="1" x14ac:dyDescent="0.2">
      <c r="A80" s="9" t="s">
        <v>3295</v>
      </c>
      <c r="B80" s="428" t="s">
        <v>3371</v>
      </c>
      <c r="C80" s="493" t="s">
        <v>3374</v>
      </c>
      <c r="D80" s="61">
        <v>100</v>
      </c>
      <c r="E80" s="61" t="s">
        <v>26</v>
      </c>
      <c r="F80" s="61">
        <v>27</v>
      </c>
      <c r="G80" s="60" t="s">
        <v>264</v>
      </c>
      <c r="H80" s="60" t="s">
        <v>28</v>
      </c>
      <c r="I80" s="60" t="s">
        <v>41</v>
      </c>
      <c r="J80" s="73" t="s">
        <v>76</v>
      </c>
      <c r="K80" s="60"/>
      <c r="L80" s="60"/>
      <c r="M80" s="60" t="s">
        <v>69</v>
      </c>
      <c r="N80" s="70" t="s">
        <v>33</v>
      </c>
      <c r="O80" s="60">
        <v>24</v>
      </c>
      <c r="P80" s="61" t="s">
        <v>76</v>
      </c>
      <c r="Q80" s="11"/>
      <c r="R80" s="11"/>
      <c r="S80" s="11"/>
      <c r="T80" s="11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</row>
    <row r="81" spans="1:64" s="10" customFormat="1" x14ac:dyDescent="0.2">
      <c r="A81" s="9" t="s">
        <v>3295</v>
      </c>
      <c r="B81" s="428" t="s">
        <v>3371</v>
      </c>
      <c r="C81" s="493" t="s">
        <v>3375</v>
      </c>
      <c r="D81" s="61">
        <v>100</v>
      </c>
      <c r="E81" s="61" t="s">
        <v>26</v>
      </c>
      <c r="F81" s="61">
        <v>27</v>
      </c>
      <c r="G81" s="60" t="s">
        <v>264</v>
      </c>
      <c r="H81" s="60" t="s">
        <v>28</v>
      </c>
      <c r="I81" s="60" t="s">
        <v>41</v>
      </c>
      <c r="J81" s="73" t="s">
        <v>76</v>
      </c>
      <c r="K81" s="60"/>
      <c r="L81" s="60"/>
      <c r="M81" s="60" t="s">
        <v>69</v>
      </c>
      <c r="N81" s="70" t="s">
        <v>33</v>
      </c>
      <c r="O81" s="60">
        <v>24</v>
      </c>
      <c r="P81" s="61" t="s">
        <v>76</v>
      </c>
      <c r="Q81" s="11"/>
      <c r="R81" s="11"/>
      <c r="S81" s="11"/>
      <c r="T81" s="11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F81" s="14"/>
      <c r="BG81" s="14"/>
      <c r="BH81" s="14"/>
      <c r="BI81" s="14"/>
      <c r="BJ81" s="14"/>
      <c r="BK81" s="14"/>
      <c r="BL81" s="14"/>
    </row>
    <row r="82" spans="1:64" s="10" customFormat="1" x14ac:dyDescent="0.2">
      <c r="A82" s="9" t="s">
        <v>3295</v>
      </c>
      <c r="B82" s="428" t="s">
        <v>3371</v>
      </c>
      <c r="C82" s="493" t="s">
        <v>3376</v>
      </c>
      <c r="D82" s="61">
        <v>150</v>
      </c>
      <c r="E82" s="61" t="s">
        <v>26</v>
      </c>
      <c r="F82" s="61">
        <v>30</v>
      </c>
      <c r="G82" s="60" t="s">
        <v>264</v>
      </c>
      <c r="H82" s="60" t="s">
        <v>28</v>
      </c>
      <c r="I82" s="60" t="s">
        <v>41</v>
      </c>
      <c r="J82" s="73" t="s">
        <v>76</v>
      </c>
      <c r="K82" s="60"/>
      <c r="L82" s="60"/>
      <c r="M82" s="60" t="s">
        <v>69</v>
      </c>
      <c r="N82" s="70" t="s">
        <v>33</v>
      </c>
      <c r="O82" s="60">
        <v>24</v>
      </c>
      <c r="P82" s="61" t="s">
        <v>76</v>
      </c>
      <c r="Q82" s="11"/>
      <c r="R82" s="11"/>
      <c r="S82" s="11"/>
      <c r="T82" s="11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  <c r="AX82" s="14"/>
      <c r="AY82" s="14"/>
      <c r="AZ82" s="14"/>
      <c r="BA82" s="14"/>
      <c r="BB82" s="14"/>
      <c r="BC82" s="14"/>
      <c r="BD82" s="14"/>
      <c r="BE82" s="14"/>
      <c r="BF82" s="14"/>
      <c r="BG82" s="14"/>
      <c r="BH82" s="14"/>
      <c r="BI82" s="14"/>
      <c r="BJ82" s="14"/>
      <c r="BK82" s="14"/>
      <c r="BL82" s="14"/>
    </row>
    <row r="83" spans="1:64" s="10" customFormat="1" x14ac:dyDescent="0.2">
      <c r="A83" s="9" t="s">
        <v>3295</v>
      </c>
      <c r="B83" s="428" t="s">
        <v>3371</v>
      </c>
      <c r="C83" s="497" t="s">
        <v>3377</v>
      </c>
      <c r="D83" s="60">
        <v>45</v>
      </c>
      <c r="E83" s="61" t="s">
        <v>26</v>
      </c>
      <c r="F83" s="60">
        <v>24</v>
      </c>
      <c r="G83" s="498" t="s">
        <v>27</v>
      </c>
      <c r="H83" s="60" t="s">
        <v>28</v>
      </c>
      <c r="I83" s="60" t="s">
        <v>41</v>
      </c>
      <c r="J83" s="73" t="s">
        <v>76</v>
      </c>
      <c r="K83" s="60"/>
      <c r="L83" s="60"/>
      <c r="M83" s="60" t="s">
        <v>32</v>
      </c>
      <c r="N83" s="60" t="s">
        <v>368</v>
      </c>
      <c r="O83" s="60">
        <v>24</v>
      </c>
      <c r="P83" s="61" t="s">
        <v>76</v>
      </c>
      <c r="Q83" s="14"/>
      <c r="R83" s="14"/>
      <c r="S83" s="14"/>
      <c r="T83" s="11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</row>
    <row r="84" spans="1:64" s="10" customFormat="1" x14ac:dyDescent="0.2">
      <c r="A84" s="9" t="s">
        <v>3295</v>
      </c>
      <c r="B84" s="428" t="s">
        <v>3371</v>
      </c>
      <c r="C84" s="499" t="s">
        <v>3378</v>
      </c>
      <c r="D84" s="60">
        <v>45</v>
      </c>
      <c r="E84" s="61" t="s">
        <v>26</v>
      </c>
      <c r="F84" s="60">
        <v>24</v>
      </c>
      <c r="G84" s="498" t="s">
        <v>27</v>
      </c>
      <c r="H84" s="60" t="s">
        <v>28</v>
      </c>
      <c r="I84" s="60" t="s">
        <v>41</v>
      </c>
      <c r="J84" s="73" t="s">
        <v>76</v>
      </c>
      <c r="K84" s="60"/>
      <c r="L84" s="60"/>
      <c r="M84" s="60" t="s">
        <v>32</v>
      </c>
      <c r="N84" s="60" t="s">
        <v>368</v>
      </c>
      <c r="O84" s="60">
        <v>24</v>
      </c>
      <c r="P84" s="61" t="s">
        <v>76</v>
      </c>
      <c r="Q84" s="14"/>
      <c r="R84" s="14"/>
      <c r="S84" s="14"/>
      <c r="T84" s="11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</row>
    <row r="85" spans="1:64" s="10" customFormat="1" x14ac:dyDescent="0.2">
      <c r="A85" s="9" t="s">
        <v>3295</v>
      </c>
      <c r="B85" s="428" t="s">
        <v>3371</v>
      </c>
      <c r="C85" s="499" t="s">
        <v>3379</v>
      </c>
      <c r="D85" s="60">
        <v>45</v>
      </c>
      <c r="E85" s="61" t="s">
        <v>26</v>
      </c>
      <c r="F85" s="60">
        <v>24</v>
      </c>
      <c r="G85" s="498" t="s">
        <v>27</v>
      </c>
      <c r="H85" s="60" t="s">
        <v>28</v>
      </c>
      <c r="I85" s="60" t="s">
        <v>41</v>
      </c>
      <c r="J85" s="73" t="s">
        <v>76</v>
      </c>
      <c r="K85" s="60"/>
      <c r="L85" s="60"/>
      <c r="M85" s="60" t="s">
        <v>32</v>
      </c>
      <c r="N85" s="60" t="s">
        <v>368</v>
      </c>
      <c r="O85" s="60">
        <v>24</v>
      </c>
      <c r="P85" s="61" t="s">
        <v>76</v>
      </c>
      <c r="Q85" s="14"/>
      <c r="R85" s="14"/>
      <c r="S85" s="14"/>
      <c r="T85" s="11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  <c r="AX85" s="14"/>
      <c r="AY85" s="14"/>
      <c r="AZ85" s="14"/>
      <c r="BA85" s="14"/>
      <c r="BB85" s="14"/>
      <c r="BC85" s="14"/>
      <c r="BD85" s="14"/>
      <c r="BE85" s="14"/>
      <c r="BF85" s="14"/>
      <c r="BG85" s="14"/>
      <c r="BH85" s="14"/>
      <c r="BI85" s="14"/>
      <c r="BJ85" s="14"/>
      <c r="BK85" s="14"/>
      <c r="BL85" s="14"/>
    </row>
    <row r="86" spans="1:64" s="10" customFormat="1" x14ac:dyDescent="0.2">
      <c r="A86" s="9" t="s">
        <v>3295</v>
      </c>
      <c r="B86" s="428" t="s">
        <v>3371</v>
      </c>
      <c r="C86" s="499" t="s">
        <v>3380</v>
      </c>
      <c r="D86" s="60">
        <v>50</v>
      </c>
      <c r="E86" s="61" t="s">
        <v>26</v>
      </c>
      <c r="F86" s="60">
        <v>25</v>
      </c>
      <c r="G86" s="498" t="s">
        <v>27</v>
      </c>
      <c r="H86" s="60" t="s">
        <v>28</v>
      </c>
      <c r="I86" s="60" t="s">
        <v>41</v>
      </c>
      <c r="J86" s="73" t="s">
        <v>76</v>
      </c>
      <c r="K86" s="60"/>
      <c r="L86" s="60"/>
      <c r="M86" s="60" t="s">
        <v>32</v>
      </c>
      <c r="N86" s="60" t="s">
        <v>368</v>
      </c>
      <c r="O86" s="60">
        <v>24</v>
      </c>
      <c r="P86" s="61" t="s">
        <v>76</v>
      </c>
      <c r="Q86" s="14"/>
      <c r="R86" s="14"/>
      <c r="S86" s="14"/>
      <c r="T86" s="11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  <c r="AX86" s="14"/>
      <c r="AY86" s="14"/>
      <c r="AZ86" s="14"/>
      <c r="BA86" s="14"/>
      <c r="BB86" s="14"/>
      <c r="BC86" s="14"/>
      <c r="BD86" s="14"/>
      <c r="BE86" s="14"/>
      <c r="BF86" s="14"/>
      <c r="BG86" s="14"/>
      <c r="BH86" s="14"/>
      <c r="BI86" s="14"/>
      <c r="BJ86" s="14"/>
      <c r="BK86" s="14"/>
      <c r="BL86" s="14"/>
    </row>
    <row r="87" spans="1:64" s="10" customFormat="1" x14ac:dyDescent="0.2">
      <c r="A87" s="9" t="s">
        <v>3295</v>
      </c>
      <c r="B87" s="428" t="s">
        <v>3371</v>
      </c>
      <c r="C87" s="499" t="s">
        <v>3381</v>
      </c>
      <c r="D87" s="60">
        <v>50</v>
      </c>
      <c r="E87" s="61" t="s">
        <v>26</v>
      </c>
      <c r="F87" s="60">
        <v>25</v>
      </c>
      <c r="G87" s="498" t="s">
        <v>27</v>
      </c>
      <c r="H87" s="60" t="s">
        <v>28</v>
      </c>
      <c r="I87" s="60" t="s">
        <v>41</v>
      </c>
      <c r="J87" s="73" t="s">
        <v>76</v>
      </c>
      <c r="K87" s="60"/>
      <c r="L87" s="60"/>
      <c r="M87" s="60" t="s">
        <v>32</v>
      </c>
      <c r="N87" s="60" t="s">
        <v>368</v>
      </c>
      <c r="O87" s="60">
        <v>24</v>
      </c>
      <c r="P87" s="61" t="s">
        <v>28</v>
      </c>
      <c r="Q87" s="14"/>
      <c r="R87" s="14"/>
      <c r="S87" s="14"/>
      <c r="T87" s="11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</row>
    <row r="88" spans="1:64" s="10" customFormat="1" x14ac:dyDescent="0.2">
      <c r="A88" s="9" t="s">
        <v>3295</v>
      </c>
      <c r="B88" s="428" t="s">
        <v>3371</v>
      </c>
      <c r="C88" s="499" t="s">
        <v>3382</v>
      </c>
      <c r="D88" s="60">
        <v>50</v>
      </c>
      <c r="E88" s="61" t="s">
        <v>26</v>
      </c>
      <c r="F88" s="60">
        <v>25</v>
      </c>
      <c r="G88" s="498" t="s">
        <v>27</v>
      </c>
      <c r="H88" s="60" t="s">
        <v>28</v>
      </c>
      <c r="I88" s="60" t="s">
        <v>41</v>
      </c>
      <c r="J88" s="73" t="s">
        <v>76</v>
      </c>
      <c r="K88" s="60"/>
      <c r="L88" s="60"/>
      <c r="M88" s="60" t="s">
        <v>32</v>
      </c>
      <c r="N88" s="60" t="s">
        <v>368</v>
      </c>
      <c r="O88" s="60">
        <v>24</v>
      </c>
      <c r="P88" s="61" t="s">
        <v>28</v>
      </c>
      <c r="Q88" s="14"/>
      <c r="R88" s="14"/>
      <c r="S88" s="14"/>
      <c r="T88" s="11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</row>
    <row r="89" spans="1:64" s="10" customFormat="1" x14ac:dyDescent="0.2">
      <c r="A89" s="9" t="s">
        <v>3295</v>
      </c>
      <c r="B89" s="428" t="s">
        <v>3371</v>
      </c>
      <c r="C89" s="499" t="s">
        <v>3383</v>
      </c>
      <c r="D89" s="60">
        <v>50</v>
      </c>
      <c r="E89" s="61" t="s">
        <v>26</v>
      </c>
      <c r="F89" s="60">
        <v>25</v>
      </c>
      <c r="G89" s="498" t="s">
        <v>27</v>
      </c>
      <c r="H89" s="60" t="s">
        <v>28</v>
      </c>
      <c r="I89" s="60" t="s">
        <v>41</v>
      </c>
      <c r="J89" s="73" t="s">
        <v>76</v>
      </c>
      <c r="K89" s="60"/>
      <c r="L89" s="60"/>
      <c r="M89" s="60" t="s">
        <v>32</v>
      </c>
      <c r="N89" s="60" t="s">
        <v>368</v>
      </c>
      <c r="O89" s="60">
        <v>24</v>
      </c>
      <c r="P89" s="61" t="s">
        <v>76</v>
      </c>
      <c r="Q89" s="14"/>
      <c r="R89" s="14"/>
      <c r="S89" s="14"/>
      <c r="T89" s="11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C89" s="14"/>
      <c r="BD89" s="14"/>
      <c r="BE89" s="14"/>
      <c r="BF89" s="14"/>
      <c r="BG89" s="14"/>
      <c r="BH89" s="14"/>
      <c r="BI89" s="14"/>
      <c r="BJ89" s="14"/>
      <c r="BK89" s="14"/>
      <c r="BL89" s="14"/>
    </row>
    <row r="90" spans="1:64" s="10" customFormat="1" x14ac:dyDescent="0.2">
      <c r="A90" s="9" t="s">
        <v>3295</v>
      </c>
      <c r="B90" s="428" t="s">
        <v>3371</v>
      </c>
      <c r="C90" s="499" t="s">
        <v>3384</v>
      </c>
      <c r="D90" s="60">
        <v>50</v>
      </c>
      <c r="E90" s="61" t="s">
        <v>26</v>
      </c>
      <c r="F90" s="60">
        <v>25</v>
      </c>
      <c r="G90" s="498" t="s">
        <v>27</v>
      </c>
      <c r="H90" s="60" t="s">
        <v>28</v>
      </c>
      <c r="I90" s="60" t="s">
        <v>41</v>
      </c>
      <c r="J90" s="73" t="s">
        <v>76</v>
      </c>
      <c r="K90" s="60"/>
      <c r="L90" s="60"/>
      <c r="M90" s="60" t="s">
        <v>32</v>
      </c>
      <c r="N90" s="60" t="s">
        <v>368</v>
      </c>
      <c r="O90" s="60">
        <v>24</v>
      </c>
      <c r="P90" s="61" t="s">
        <v>76</v>
      </c>
      <c r="Q90" s="14"/>
      <c r="R90" s="14"/>
      <c r="S90" s="14"/>
      <c r="T90" s="11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  <c r="AX90" s="14"/>
      <c r="AY90" s="14"/>
      <c r="AZ90" s="14"/>
      <c r="BA90" s="14"/>
      <c r="BB90" s="14"/>
      <c r="BC90" s="14"/>
      <c r="BD90" s="14"/>
      <c r="BE90" s="14"/>
      <c r="BF90" s="14"/>
      <c r="BG90" s="14"/>
      <c r="BH90" s="14"/>
      <c r="BI90" s="14"/>
      <c r="BJ90" s="14"/>
      <c r="BK90" s="14"/>
      <c r="BL90" s="14"/>
    </row>
    <row r="91" spans="1:64" s="10" customFormat="1" x14ac:dyDescent="0.2">
      <c r="A91" s="9" t="s">
        <v>3295</v>
      </c>
      <c r="B91" s="428" t="s">
        <v>3371</v>
      </c>
      <c r="C91" s="499" t="s">
        <v>3385</v>
      </c>
      <c r="D91" s="60">
        <v>50</v>
      </c>
      <c r="E91" s="61" t="s">
        <v>26</v>
      </c>
      <c r="F91" s="60">
        <v>25</v>
      </c>
      <c r="G91" s="498" t="s">
        <v>27</v>
      </c>
      <c r="H91" s="60" t="s">
        <v>28</v>
      </c>
      <c r="I91" s="60" t="s">
        <v>41</v>
      </c>
      <c r="J91" s="73" t="s">
        <v>76</v>
      </c>
      <c r="K91" s="60"/>
      <c r="L91" s="60"/>
      <c r="M91" s="60" t="s">
        <v>32</v>
      </c>
      <c r="N91" s="60" t="s">
        <v>368</v>
      </c>
      <c r="O91" s="60">
        <v>24</v>
      </c>
      <c r="P91" s="61" t="s">
        <v>76</v>
      </c>
      <c r="Q91" s="14"/>
      <c r="R91" s="14"/>
      <c r="S91" s="14"/>
      <c r="T91" s="11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</row>
    <row r="92" spans="1:64" s="10" customFormat="1" x14ac:dyDescent="0.2">
      <c r="A92" s="9" t="s">
        <v>3295</v>
      </c>
      <c r="B92" s="428" t="s">
        <v>3371</v>
      </c>
      <c r="C92" s="499" t="s">
        <v>3386</v>
      </c>
      <c r="D92" s="60">
        <v>50</v>
      </c>
      <c r="E92" s="61" t="s">
        <v>26</v>
      </c>
      <c r="F92" s="60">
        <v>25</v>
      </c>
      <c r="G92" s="498" t="s">
        <v>27</v>
      </c>
      <c r="H92" s="60" t="s">
        <v>28</v>
      </c>
      <c r="I92" s="60" t="s">
        <v>41</v>
      </c>
      <c r="J92" s="73" t="s">
        <v>76</v>
      </c>
      <c r="K92" s="60"/>
      <c r="L92" s="60"/>
      <c r="M92" s="60" t="s">
        <v>32</v>
      </c>
      <c r="N92" s="60" t="s">
        <v>368</v>
      </c>
      <c r="O92" s="60">
        <v>24</v>
      </c>
      <c r="P92" s="61" t="s">
        <v>76</v>
      </c>
      <c r="Q92" s="14"/>
      <c r="R92" s="14"/>
      <c r="S92" s="14"/>
      <c r="T92" s="11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</row>
    <row r="93" spans="1:64" s="10" customFormat="1" x14ac:dyDescent="0.2">
      <c r="A93" s="9" t="s">
        <v>3295</v>
      </c>
      <c r="B93" s="428" t="s">
        <v>3371</v>
      </c>
      <c r="C93" s="499" t="s">
        <v>3387</v>
      </c>
      <c r="D93" s="60">
        <v>80</v>
      </c>
      <c r="E93" s="61" t="s">
        <v>26</v>
      </c>
      <c r="F93" s="60">
        <v>26</v>
      </c>
      <c r="G93" s="498" t="s">
        <v>27</v>
      </c>
      <c r="H93" s="60" t="s">
        <v>28</v>
      </c>
      <c r="I93" s="60" t="s">
        <v>41</v>
      </c>
      <c r="J93" s="73" t="s">
        <v>76</v>
      </c>
      <c r="K93" s="60"/>
      <c r="L93" s="60"/>
      <c r="M93" s="60" t="s">
        <v>32</v>
      </c>
      <c r="N93" s="60" t="s">
        <v>368</v>
      </c>
      <c r="O93" s="60">
        <v>24</v>
      </c>
      <c r="P93" s="61" t="s">
        <v>76</v>
      </c>
      <c r="Q93" s="14"/>
      <c r="R93" s="14"/>
      <c r="S93" s="14"/>
      <c r="T93" s="11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14"/>
      <c r="BD93" s="14"/>
      <c r="BE93" s="14"/>
      <c r="BF93" s="14"/>
      <c r="BG93" s="14"/>
      <c r="BH93" s="14"/>
      <c r="BI93" s="14"/>
      <c r="BJ93" s="14"/>
      <c r="BK93" s="14"/>
      <c r="BL93" s="14"/>
    </row>
    <row r="94" spans="1:64" s="10" customFormat="1" x14ac:dyDescent="0.2">
      <c r="A94" s="9" t="s">
        <v>3295</v>
      </c>
      <c r="B94" s="428" t="s">
        <v>3371</v>
      </c>
      <c r="C94" s="499" t="s">
        <v>3388</v>
      </c>
      <c r="D94" s="60">
        <v>80</v>
      </c>
      <c r="E94" s="61" t="s">
        <v>26</v>
      </c>
      <c r="F94" s="60">
        <v>26</v>
      </c>
      <c r="G94" s="498" t="s">
        <v>27</v>
      </c>
      <c r="H94" s="60" t="s">
        <v>28</v>
      </c>
      <c r="I94" s="60" t="s">
        <v>41</v>
      </c>
      <c r="J94" s="73" t="s">
        <v>76</v>
      </c>
      <c r="K94" s="60"/>
      <c r="L94" s="60"/>
      <c r="M94" s="60" t="s">
        <v>32</v>
      </c>
      <c r="N94" s="60" t="s">
        <v>368</v>
      </c>
      <c r="O94" s="60">
        <v>24</v>
      </c>
      <c r="P94" s="61" t="s">
        <v>76</v>
      </c>
      <c r="Q94" s="14"/>
      <c r="R94" s="14"/>
      <c r="S94" s="14"/>
      <c r="T94" s="11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4"/>
      <c r="AZ94" s="14"/>
      <c r="BA94" s="14"/>
      <c r="BB94" s="14"/>
      <c r="BC94" s="14"/>
      <c r="BD94" s="14"/>
      <c r="BE94" s="14"/>
      <c r="BF94" s="14"/>
      <c r="BG94" s="14"/>
      <c r="BH94" s="14"/>
      <c r="BI94" s="14"/>
      <c r="BJ94" s="14"/>
      <c r="BK94" s="14"/>
      <c r="BL94" s="14"/>
    </row>
    <row r="95" spans="1:64" s="10" customFormat="1" x14ac:dyDescent="0.2">
      <c r="A95" s="9" t="s">
        <v>3295</v>
      </c>
      <c r="B95" s="428" t="s">
        <v>3371</v>
      </c>
      <c r="C95" s="499" t="s">
        <v>3389</v>
      </c>
      <c r="D95" s="60">
        <v>45</v>
      </c>
      <c r="E95" s="61" t="s">
        <v>26</v>
      </c>
      <c r="F95" s="60">
        <v>24</v>
      </c>
      <c r="G95" s="498" t="s">
        <v>27</v>
      </c>
      <c r="H95" s="60" t="s">
        <v>28</v>
      </c>
      <c r="I95" s="60" t="s">
        <v>41</v>
      </c>
      <c r="J95" s="73" t="s">
        <v>76</v>
      </c>
      <c r="K95" s="60"/>
      <c r="L95" s="60"/>
      <c r="M95" s="60" t="s">
        <v>32</v>
      </c>
      <c r="N95" s="60" t="s">
        <v>368</v>
      </c>
      <c r="O95" s="60">
        <v>24</v>
      </c>
      <c r="P95" s="61" t="s">
        <v>76</v>
      </c>
      <c r="Q95" s="14"/>
      <c r="R95" s="14"/>
      <c r="S95" s="14"/>
      <c r="T95" s="11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</row>
    <row r="96" spans="1:64" s="10" customFormat="1" x14ac:dyDescent="0.2">
      <c r="A96" s="9" t="s">
        <v>3295</v>
      </c>
      <c r="B96" s="428" t="s">
        <v>3371</v>
      </c>
      <c r="C96" s="499" t="s">
        <v>3390</v>
      </c>
      <c r="D96" s="60">
        <v>80</v>
      </c>
      <c r="E96" s="61" t="s">
        <v>26</v>
      </c>
      <c r="F96" s="60">
        <v>26</v>
      </c>
      <c r="G96" s="498" t="s">
        <v>27</v>
      </c>
      <c r="H96" s="60" t="s">
        <v>28</v>
      </c>
      <c r="I96" s="60" t="s">
        <v>41</v>
      </c>
      <c r="J96" s="73" t="s">
        <v>28</v>
      </c>
      <c r="K96" s="60" t="s">
        <v>3391</v>
      </c>
      <c r="L96" s="73" t="s">
        <v>208</v>
      </c>
      <c r="M96" s="60" t="s">
        <v>32</v>
      </c>
      <c r="N96" s="60" t="s">
        <v>368</v>
      </c>
      <c r="O96" s="60">
        <v>24</v>
      </c>
      <c r="P96" s="61" t="s">
        <v>76</v>
      </c>
      <c r="Q96" s="14"/>
      <c r="R96" s="14"/>
      <c r="S96" s="14"/>
      <c r="T96" s="11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</row>
    <row r="97" spans="1:64" s="10" customFormat="1" x14ac:dyDescent="0.2">
      <c r="A97" s="9" t="s">
        <v>3295</v>
      </c>
      <c r="B97" s="428" t="s">
        <v>3371</v>
      </c>
      <c r="C97" s="499" t="s">
        <v>3392</v>
      </c>
      <c r="D97" s="60">
        <v>45</v>
      </c>
      <c r="E97" s="61" t="s">
        <v>26</v>
      </c>
      <c r="F97" s="60">
        <v>24</v>
      </c>
      <c r="G97" s="498" t="s">
        <v>27</v>
      </c>
      <c r="H97" s="60" t="s">
        <v>28</v>
      </c>
      <c r="I97" s="60" t="s">
        <v>41</v>
      </c>
      <c r="J97" s="73" t="s">
        <v>76</v>
      </c>
      <c r="K97" s="60"/>
      <c r="L97" s="60"/>
      <c r="M97" s="60" t="s">
        <v>32</v>
      </c>
      <c r="N97" s="60" t="s">
        <v>368</v>
      </c>
      <c r="O97" s="60">
        <v>24</v>
      </c>
      <c r="P97" s="61" t="s">
        <v>76</v>
      </c>
      <c r="Q97" s="14"/>
      <c r="R97" s="14"/>
      <c r="S97" s="14"/>
      <c r="T97" s="11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  <c r="AX97" s="14"/>
      <c r="AY97" s="14"/>
      <c r="AZ97" s="14"/>
      <c r="BA97" s="14"/>
      <c r="BB97" s="14"/>
      <c r="BC97" s="14"/>
      <c r="BD97" s="14"/>
      <c r="BE97" s="14"/>
      <c r="BF97" s="14"/>
      <c r="BG97" s="14"/>
      <c r="BH97" s="14"/>
      <c r="BI97" s="14"/>
      <c r="BJ97" s="14"/>
      <c r="BK97" s="14"/>
      <c r="BL97" s="14"/>
    </row>
    <row r="98" spans="1:64" s="10" customFormat="1" x14ac:dyDescent="0.2">
      <c r="A98" s="9" t="s">
        <v>3295</v>
      </c>
      <c r="B98" s="428" t="s">
        <v>3371</v>
      </c>
      <c r="C98" s="499" t="s">
        <v>3393</v>
      </c>
      <c r="D98" s="60">
        <v>250</v>
      </c>
      <c r="E98" s="61" t="s">
        <v>26</v>
      </c>
      <c r="F98" s="60">
        <v>68</v>
      </c>
      <c r="G98" s="498" t="s">
        <v>27</v>
      </c>
      <c r="H98" s="60" t="s">
        <v>28</v>
      </c>
      <c r="I98" s="60" t="s">
        <v>41</v>
      </c>
      <c r="J98" s="73" t="s">
        <v>76</v>
      </c>
      <c r="K98" s="60"/>
      <c r="L98" s="60"/>
      <c r="M98" s="60" t="s">
        <v>32</v>
      </c>
      <c r="N98" s="60" t="s">
        <v>368</v>
      </c>
      <c r="O98" s="60">
        <v>24</v>
      </c>
      <c r="P98" s="61" t="s">
        <v>76</v>
      </c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  <c r="BG98" s="14"/>
      <c r="BH98" s="14"/>
      <c r="BI98" s="14"/>
      <c r="BJ98" s="14"/>
      <c r="BK98" s="14"/>
      <c r="BL98" s="14"/>
    </row>
    <row r="99" spans="1:64" s="10" customFormat="1" x14ac:dyDescent="0.2">
      <c r="A99" s="9" t="s">
        <v>3295</v>
      </c>
      <c r="B99" s="428" t="s">
        <v>3371</v>
      </c>
      <c r="C99" s="499" t="s">
        <v>3394</v>
      </c>
      <c r="D99" s="60">
        <v>250</v>
      </c>
      <c r="E99" s="61" t="s">
        <v>26</v>
      </c>
      <c r="F99" s="60">
        <v>68</v>
      </c>
      <c r="G99" s="498" t="s">
        <v>27</v>
      </c>
      <c r="H99" s="60" t="s">
        <v>28</v>
      </c>
      <c r="I99" s="60" t="s">
        <v>41</v>
      </c>
      <c r="J99" s="73" t="s">
        <v>76</v>
      </c>
      <c r="K99" s="60"/>
      <c r="L99" s="60"/>
      <c r="M99" s="60" t="s">
        <v>32</v>
      </c>
      <c r="N99" s="60" t="s">
        <v>368</v>
      </c>
      <c r="O99" s="60">
        <v>24</v>
      </c>
      <c r="P99" s="61" t="s">
        <v>28</v>
      </c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</row>
    <row r="100" spans="1:64" s="10" customFormat="1" x14ac:dyDescent="0.2">
      <c r="A100" s="9" t="s">
        <v>3295</v>
      </c>
      <c r="B100" s="428" t="s">
        <v>3371</v>
      </c>
      <c r="C100" s="499" t="s">
        <v>3395</v>
      </c>
      <c r="D100" s="60">
        <v>40</v>
      </c>
      <c r="E100" s="61" t="s">
        <v>26</v>
      </c>
      <c r="F100" s="60">
        <v>24</v>
      </c>
      <c r="G100" s="498" t="s">
        <v>27</v>
      </c>
      <c r="H100" s="60" t="s">
        <v>28</v>
      </c>
      <c r="I100" s="60" t="s">
        <v>41</v>
      </c>
      <c r="J100" s="73" t="s">
        <v>76</v>
      </c>
      <c r="K100" s="60"/>
      <c r="L100" s="60"/>
      <c r="M100" s="60" t="s">
        <v>32</v>
      </c>
      <c r="N100" s="60" t="s">
        <v>368</v>
      </c>
      <c r="O100" s="60">
        <v>24</v>
      </c>
      <c r="P100" s="61" t="s">
        <v>629</v>
      </c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</row>
    <row r="101" spans="1:64" s="10" customFormat="1" x14ac:dyDescent="0.2">
      <c r="A101" s="9" t="s">
        <v>3295</v>
      </c>
      <c r="B101" s="428" t="s">
        <v>3371</v>
      </c>
      <c r="C101" s="499" t="s">
        <v>3396</v>
      </c>
      <c r="D101" s="60">
        <v>40</v>
      </c>
      <c r="E101" s="61" t="s">
        <v>26</v>
      </c>
      <c r="F101" s="60">
        <v>24</v>
      </c>
      <c r="G101" s="498" t="s">
        <v>27</v>
      </c>
      <c r="H101" s="60" t="s">
        <v>28</v>
      </c>
      <c r="I101" s="60" t="s">
        <v>41</v>
      </c>
      <c r="J101" s="73" t="s">
        <v>76</v>
      </c>
      <c r="K101" s="60"/>
      <c r="L101" s="60"/>
      <c r="M101" s="60" t="s">
        <v>32</v>
      </c>
      <c r="N101" s="60" t="s">
        <v>368</v>
      </c>
      <c r="O101" s="60">
        <v>24</v>
      </c>
      <c r="P101" s="61" t="s">
        <v>629</v>
      </c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  <c r="BF101" s="14"/>
      <c r="BG101" s="14"/>
      <c r="BH101" s="14"/>
      <c r="BI101" s="14"/>
      <c r="BJ101" s="14"/>
      <c r="BK101" s="14"/>
      <c r="BL101" s="14"/>
    </row>
    <row r="102" spans="1:64" s="10" customFormat="1" x14ac:dyDescent="0.2">
      <c r="A102" s="9" t="s">
        <v>3295</v>
      </c>
      <c r="B102" s="428" t="s">
        <v>3371</v>
      </c>
      <c r="C102" s="499" t="s">
        <v>3397</v>
      </c>
      <c r="D102" s="60">
        <v>40</v>
      </c>
      <c r="E102" s="61" t="s">
        <v>26</v>
      </c>
      <c r="F102" s="60">
        <v>24</v>
      </c>
      <c r="G102" s="498" t="s">
        <v>27</v>
      </c>
      <c r="H102" s="60" t="s">
        <v>28</v>
      </c>
      <c r="I102" s="60" t="s">
        <v>41</v>
      </c>
      <c r="J102" s="73" t="s">
        <v>76</v>
      </c>
      <c r="K102" s="60"/>
      <c r="L102" s="60"/>
      <c r="M102" s="60" t="s">
        <v>32</v>
      </c>
      <c r="N102" s="60" t="s">
        <v>368</v>
      </c>
      <c r="O102" s="60">
        <v>24</v>
      </c>
      <c r="P102" s="61" t="s">
        <v>76</v>
      </c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  <c r="AX102" s="14"/>
      <c r="AY102" s="14"/>
      <c r="AZ102" s="14"/>
      <c r="BA102" s="14"/>
      <c r="BB102" s="14"/>
      <c r="BC102" s="14"/>
      <c r="BD102" s="14"/>
      <c r="BE102" s="14"/>
      <c r="BF102" s="14"/>
      <c r="BG102" s="14"/>
      <c r="BH102" s="14"/>
      <c r="BI102" s="14"/>
      <c r="BJ102" s="14"/>
      <c r="BK102" s="14"/>
      <c r="BL102" s="14"/>
    </row>
    <row r="103" spans="1:64" x14ac:dyDescent="0.2">
      <c r="A103" s="9" t="s">
        <v>3295</v>
      </c>
      <c r="B103" s="428" t="s">
        <v>3371</v>
      </c>
      <c r="C103" s="500" t="s">
        <v>3398</v>
      </c>
      <c r="D103" s="60">
        <v>40</v>
      </c>
      <c r="E103" s="61" t="s">
        <v>26</v>
      </c>
      <c r="F103" s="60">
        <v>24</v>
      </c>
      <c r="G103" s="498" t="s">
        <v>27</v>
      </c>
      <c r="H103" s="60" t="s">
        <v>28</v>
      </c>
      <c r="I103" s="60" t="s">
        <v>41</v>
      </c>
      <c r="J103" s="73" t="s">
        <v>76</v>
      </c>
      <c r="K103" s="60"/>
      <c r="L103" s="60"/>
      <c r="M103" s="60" t="s">
        <v>32</v>
      </c>
      <c r="N103" s="60" t="s">
        <v>368</v>
      </c>
      <c r="O103" s="60">
        <v>24</v>
      </c>
      <c r="P103" s="61" t="s">
        <v>76</v>
      </c>
      <c r="Q103" s="14"/>
      <c r="R103" s="14"/>
      <c r="S103" s="14"/>
    </row>
    <row r="104" spans="1:64" x14ac:dyDescent="0.2">
      <c r="A104" s="9" t="s">
        <v>3295</v>
      </c>
      <c r="B104" s="428" t="s">
        <v>3371</v>
      </c>
      <c r="C104" s="501" t="s">
        <v>3399</v>
      </c>
      <c r="D104" s="60">
        <v>40</v>
      </c>
      <c r="E104" s="61" t="s">
        <v>26</v>
      </c>
      <c r="F104" s="60">
        <v>24</v>
      </c>
      <c r="G104" s="498" t="s">
        <v>27</v>
      </c>
      <c r="H104" s="60" t="s">
        <v>28</v>
      </c>
      <c r="I104" s="60" t="s">
        <v>41</v>
      </c>
      <c r="J104" s="73" t="s">
        <v>76</v>
      </c>
      <c r="K104" s="60"/>
      <c r="L104" s="60"/>
      <c r="M104" s="60" t="s">
        <v>32</v>
      </c>
      <c r="N104" s="60" t="s">
        <v>368</v>
      </c>
      <c r="O104" s="60">
        <v>24</v>
      </c>
      <c r="P104" s="61" t="s">
        <v>28</v>
      </c>
      <c r="Q104" s="14"/>
      <c r="R104" s="14"/>
      <c r="S104" s="14"/>
    </row>
    <row r="105" spans="1:64" x14ac:dyDescent="0.2">
      <c r="A105" s="9" t="s">
        <v>3295</v>
      </c>
      <c r="B105" s="428" t="s">
        <v>3371</v>
      </c>
      <c r="C105" s="502" t="s">
        <v>3400</v>
      </c>
      <c r="D105" s="60">
        <v>40</v>
      </c>
      <c r="E105" s="61" t="s">
        <v>26</v>
      </c>
      <c r="F105" s="60">
        <v>24</v>
      </c>
      <c r="G105" s="498" t="s">
        <v>27</v>
      </c>
      <c r="H105" s="60" t="s">
        <v>28</v>
      </c>
      <c r="I105" s="60" t="s">
        <v>41</v>
      </c>
      <c r="J105" s="73" t="s">
        <v>76</v>
      </c>
      <c r="K105" s="60"/>
      <c r="L105" s="60"/>
      <c r="M105" s="60" t="s">
        <v>32</v>
      </c>
      <c r="N105" s="60" t="s">
        <v>368</v>
      </c>
      <c r="O105" s="60">
        <v>24</v>
      </c>
      <c r="P105" s="61" t="s">
        <v>76</v>
      </c>
      <c r="Q105" s="14"/>
      <c r="R105" s="14"/>
      <c r="S105" s="14"/>
    </row>
    <row r="106" spans="1:64" x14ac:dyDescent="0.2">
      <c r="A106" s="9" t="s">
        <v>3295</v>
      </c>
      <c r="B106" s="428" t="s">
        <v>3371</v>
      </c>
      <c r="C106" s="500" t="s">
        <v>3401</v>
      </c>
      <c r="D106" s="60">
        <v>40</v>
      </c>
      <c r="E106" s="61" t="s">
        <v>26</v>
      </c>
      <c r="F106" s="60">
        <v>24</v>
      </c>
      <c r="G106" s="498" t="s">
        <v>27</v>
      </c>
      <c r="H106" s="60" t="s">
        <v>28</v>
      </c>
      <c r="I106" s="60" t="s">
        <v>41</v>
      </c>
      <c r="J106" s="73" t="s">
        <v>76</v>
      </c>
      <c r="K106" s="60"/>
      <c r="L106" s="60"/>
      <c r="M106" s="60" t="s">
        <v>32</v>
      </c>
      <c r="N106" s="60" t="s">
        <v>368</v>
      </c>
      <c r="O106" s="60">
        <v>24</v>
      </c>
      <c r="P106" s="61" t="s">
        <v>76</v>
      </c>
      <c r="Q106" s="14"/>
      <c r="R106" s="14"/>
      <c r="S106" s="14"/>
    </row>
    <row r="107" spans="1:64" x14ac:dyDescent="0.2">
      <c r="A107" s="9" t="s">
        <v>3295</v>
      </c>
      <c r="B107" s="428" t="s">
        <v>3371</v>
      </c>
      <c r="C107" s="501" t="s">
        <v>3402</v>
      </c>
      <c r="D107" s="60">
        <v>40</v>
      </c>
      <c r="E107" s="61" t="s">
        <v>26</v>
      </c>
      <c r="F107" s="60">
        <v>24</v>
      </c>
      <c r="G107" s="498" t="s">
        <v>27</v>
      </c>
      <c r="H107" s="60" t="s">
        <v>28</v>
      </c>
      <c r="I107" s="60" t="s">
        <v>41</v>
      </c>
      <c r="J107" s="73" t="s">
        <v>76</v>
      </c>
      <c r="K107" s="60"/>
      <c r="L107" s="60"/>
      <c r="M107" s="60" t="s">
        <v>32</v>
      </c>
      <c r="N107" s="60" t="s">
        <v>368</v>
      </c>
      <c r="O107" s="60">
        <v>24</v>
      </c>
      <c r="P107" s="61" t="s">
        <v>76</v>
      </c>
      <c r="Q107" s="14"/>
      <c r="R107" s="14"/>
      <c r="S107" s="14"/>
    </row>
    <row r="108" spans="1:64" x14ac:dyDescent="0.2">
      <c r="A108" s="9" t="s">
        <v>3295</v>
      </c>
      <c r="B108" s="428" t="s">
        <v>3371</v>
      </c>
      <c r="C108" s="503" t="s">
        <v>3403</v>
      </c>
      <c r="D108" s="60">
        <v>40</v>
      </c>
      <c r="E108" s="61" t="s">
        <v>26</v>
      </c>
      <c r="F108" s="60">
        <v>24</v>
      </c>
      <c r="G108" s="498" t="s">
        <v>27</v>
      </c>
      <c r="H108" s="60" t="s">
        <v>28</v>
      </c>
      <c r="I108" s="60" t="s">
        <v>41</v>
      </c>
      <c r="J108" s="73" t="s">
        <v>76</v>
      </c>
      <c r="K108" s="60"/>
      <c r="L108" s="60"/>
      <c r="M108" s="60" t="s">
        <v>32</v>
      </c>
      <c r="N108" s="60" t="s">
        <v>368</v>
      </c>
      <c r="O108" s="60">
        <v>24</v>
      </c>
      <c r="P108" s="61" t="s">
        <v>76</v>
      </c>
      <c r="Q108" s="14"/>
      <c r="R108" s="14"/>
      <c r="S108" s="14"/>
    </row>
    <row r="109" spans="1:64" x14ac:dyDescent="0.2">
      <c r="A109" s="9" t="s">
        <v>3295</v>
      </c>
      <c r="B109" s="428" t="s">
        <v>3371</v>
      </c>
      <c r="C109" s="504" t="s">
        <v>3404</v>
      </c>
      <c r="D109" s="60">
        <v>40</v>
      </c>
      <c r="E109" s="61" t="s">
        <v>26</v>
      </c>
      <c r="F109" s="60">
        <v>24</v>
      </c>
      <c r="G109" s="498" t="s">
        <v>27</v>
      </c>
      <c r="H109" s="60" t="s">
        <v>28</v>
      </c>
      <c r="I109" s="60" t="s">
        <v>41</v>
      </c>
      <c r="J109" s="73" t="s">
        <v>76</v>
      </c>
      <c r="K109" s="60"/>
      <c r="L109" s="60"/>
      <c r="M109" s="60" t="s">
        <v>32</v>
      </c>
      <c r="N109" s="60" t="s">
        <v>368</v>
      </c>
      <c r="O109" s="60">
        <v>24</v>
      </c>
      <c r="P109" s="61" t="s">
        <v>629</v>
      </c>
      <c r="Q109" s="14"/>
      <c r="R109" s="14"/>
      <c r="S109" s="14"/>
    </row>
    <row r="110" spans="1:64" x14ac:dyDescent="0.2">
      <c r="A110" s="9" t="s">
        <v>3295</v>
      </c>
      <c r="B110" s="428" t="s">
        <v>3371</v>
      </c>
      <c r="C110" s="504" t="s">
        <v>3405</v>
      </c>
      <c r="D110" s="60">
        <v>40</v>
      </c>
      <c r="E110" s="61" t="s">
        <v>26</v>
      </c>
      <c r="F110" s="60">
        <v>24</v>
      </c>
      <c r="G110" s="498" t="s">
        <v>27</v>
      </c>
      <c r="H110" s="60" t="s">
        <v>28</v>
      </c>
      <c r="I110" s="60" t="s">
        <v>41</v>
      </c>
      <c r="J110" s="73" t="s">
        <v>76</v>
      </c>
      <c r="K110" s="60"/>
      <c r="L110" s="60"/>
      <c r="M110" s="60" t="s">
        <v>32</v>
      </c>
      <c r="N110" s="60" t="s">
        <v>368</v>
      </c>
      <c r="O110" s="60">
        <v>24</v>
      </c>
      <c r="P110" s="61" t="s">
        <v>629</v>
      </c>
      <c r="Q110" s="14"/>
      <c r="R110" s="14"/>
      <c r="S110" s="14"/>
    </row>
    <row r="111" spans="1:64" x14ac:dyDescent="0.2">
      <c r="A111" s="9" t="s">
        <v>3295</v>
      </c>
      <c r="B111" s="428" t="s">
        <v>3371</v>
      </c>
      <c r="C111" s="504" t="s">
        <v>3406</v>
      </c>
      <c r="D111" s="60">
        <v>40</v>
      </c>
      <c r="E111" s="61" t="s">
        <v>26</v>
      </c>
      <c r="F111" s="60">
        <v>24</v>
      </c>
      <c r="G111" s="498" t="s">
        <v>27</v>
      </c>
      <c r="H111" s="60" t="s">
        <v>28</v>
      </c>
      <c r="I111" s="60" t="s">
        <v>41</v>
      </c>
      <c r="J111" s="73" t="s">
        <v>76</v>
      </c>
      <c r="K111" s="60"/>
      <c r="L111" s="60"/>
      <c r="M111" s="60" t="s">
        <v>32</v>
      </c>
      <c r="N111" s="60" t="s">
        <v>368</v>
      </c>
      <c r="O111" s="60">
        <v>24</v>
      </c>
      <c r="P111" s="61" t="s">
        <v>76</v>
      </c>
      <c r="Q111" s="14"/>
      <c r="R111" s="14"/>
      <c r="S111" s="14"/>
    </row>
    <row r="112" spans="1:64" x14ac:dyDescent="0.2">
      <c r="A112" s="9" t="s">
        <v>3295</v>
      </c>
      <c r="B112" s="428" t="s">
        <v>3371</v>
      </c>
      <c r="C112" s="505" t="s">
        <v>3407</v>
      </c>
      <c r="D112" s="60">
        <v>40</v>
      </c>
      <c r="E112" s="61" t="s">
        <v>26</v>
      </c>
      <c r="F112" s="60">
        <v>24</v>
      </c>
      <c r="G112" s="498" t="s">
        <v>27</v>
      </c>
      <c r="H112" s="60" t="s">
        <v>28</v>
      </c>
      <c r="I112" s="60" t="s">
        <v>41</v>
      </c>
      <c r="J112" s="73" t="s">
        <v>76</v>
      </c>
      <c r="K112" s="60"/>
      <c r="L112" s="60"/>
      <c r="M112" s="60" t="s">
        <v>32</v>
      </c>
      <c r="N112" s="60" t="s">
        <v>368</v>
      </c>
      <c r="O112" s="60">
        <v>24</v>
      </c>
      <c r="P112" s="61" t="s">
        <v>28</v>
      </c>
      <c r="Q112" s="14"/>
      <c r="R112" s="14"/>
      <c r="S112" s="14"/>
    </row>
    <row r="113" spans="1:19" x14ac:dyDescent="0.2">
      <c r="A113" s="9" t="s">
        <v>3295</v>
      </c>
      <c r="B113" s="428" t="s">
        <v>3371</v>
      </c>
      <c r="C113" s="505" t="s">
        <v>3408</v>
      </c>
      <c r="D113" s="60">
        <v>40</v>
      </c>
      <c r="E113" s="61" t="s">
        <v>26</v>
      </c>
      <c r="F113" s="60">
        <v>24</v>
      </c>
      <c r="G113" s="498" t="s">
        <v>27</v>
      </c>
      <c r="H113" s="60" t="s">
        <v>28</v>
      </c>
      <c r="I113" s="60" t="s">
        <v>41</v>
      </c>
      <c r="J113" s="73" t="s">
        <v>76</v>
      </c>
      <c r="K113" s="60"/>
      <c r="L113" s="60"/>
      <c r="M113" s="60" t="s">
        <v>32</v>
      </c>
      <c r="N113" s="60" t="s">
        <v>368</v>
      </c>
      <c r="O113" s="60">
        <v>24</v>
      </c>
      <c r="P113" s="61" t="s">
        <v>28</v>
      </c>
      <c r="Q113" s="14"/>
      <c r="R113" s="14"/>
      <c r="S113" s="14"/>
    </row>
    <row r="114" spans="1:19" x14ac:dyDescent="0.2">
      <c r="A114" s="9" t="s">
        <v>3295</v>
      </c>
      <c r="B114" s="428" t="s">
        <v>3371</v>
      </c>
      <c r="C114" s="504" t="s">
        <v>3409</v>
      </c>
      <c r="D114" s="60">
        <v>40</v>
      </c>
      <c r="E114" s="61" t="s">
        <v>26</v>
      </c>
      <c r="F114" s="60">
        <v>24</v>
      </c>
      <c r="G114" s="498" t="s">
        <v>27</v>
      </c>
      <c r="H114" s="60" t="s">
        <v>28</v>
      </c>
      <c r="I114" s="60" t="s">
        <v>41</v>
      </c>
      <c r="J114" s="73" t="s">
        <v>76</v>
      </c>
      <c r="K114" s="60"/>
      <c r="L114" s="60"/>
      <c r="M114" s="60" t="s">
        <v>32</v>
      </c>
      <c r="N114" s="60" t="s">
        <v>368</v>
      </c>
      <c r="O114" s="60">
        <v>24</v>
      </c>
      <c r="P114" s="61" t="s">
        <v>76</v>
      </c>
      <c r="Q114" s="14"/>
      <c r="R114" s="14"/>
      <c r="S114" s="14"/>
    </row>
    <row r="115" spans="1:19" x14ac:dyDescent="0.2">
      <c r="A115" s="9" t="s">
        <v>3295</v>
      </c>
      <c r="B115" s="428" t="s">
        <v>3371</v>
      </c>
      <c r="C115" s="505" t="s">
        <v>3410</v>
      </c>
      <c r="D115" s="60">
        <v>40</v>
      </c>
      <c r="E115" s="61" t="s">
        <v>26</v>
      </c>
      <c r="F115" s="60">
        <v>24</v>
      </c>
      <c r="G115" s="498" t="s">
        <v>27</v>
      </c>
      <c r="H115" s="60" t="s">
        <v>28</v>
      </c>
      <c r="I115" s="60" t="s">
        <v>41</v>
      </c>
      <c r="J115" s="73" t="s">
        <v>76</v>
      </c>
      <c r="K115" s="60"/>
      <c r="L115" s="60"/>
      <c r="M115" s="60" t="s">
        <v>32</v>
      </c>
      <c r="N115" s="60" t="s">
        <v>368</v>
      </c>
      <c r="O115" s="60">
        <v>24</v>
      </c>
      <c r="P115" s="61" t="s">
        <v>76</v>
      </c>
      <c r="Q115" s="14"/>
      <c r="R115" s="14"/>
      <c r="S115" s="14"/>
    </row>
    <row r="116" spans="1:19" x14ac:dyDescent="0.2">
      <c r="A116" s="9" t="s">
        <v>3295</v>
      </c>
      <c r="B116" s="428" t="s">
        <v>3371</v>
      </c>
      <c r="C116" s="505" t="s">
        <v>3411</v>
      </c>
      <c r="D116" s="60">
        <v>50</v>
      </c>
      <c r="E116" s="61" t="s">
        <v>26</v>
      </c>
      <c r="F116" s="60">
        <v>25</v>
      </c>
      <c r="G116" s="498" t="s">
        <v>27</v>
      </c>
      <c r="H116" s="60" t="s">
        <v>28</v>
      </c>
      <c r="I116" s="60" t="s">
        <v>41</v>
      </c>
      <c r="J116" s="73" t="s">
        <v>76</v>
      </c>
      <c r="K116" s="60"/>
      <c r="L116" s="60"/>
      <c r="M116" s="60" t="s">
        <v>32</v>
      </c>
      <c r="N116" s="60" t="s">
        <v>368</v>
      </c>
      <c r="O116" s="60">
        <v>24</v>
      </c>
      <c r="P116" s="61" t="s">
        <v>76</v>
      </c>
      <c r="Q116" s="14"/>
      <c r="R116" s="14"/>
      <c r="S116" s="14"/>
    </row>
    <row r="117" spans="1:19" x14ac:dyDescent="0.2">
      <c r="A117" s="9" t="s">
        <v>3295</v>
      </c>
      <c r="B117" s="428" t="s">
        <v>3371</v>
      </c>
      <c r="C117" s="505" t="s">
        <v>3412</v>
      </c>
      <c r="D117" s="60">
        <v>50</v>
      </c>
      <c r="E117" s="61" t="s">
        <v>26</v>
      </c>
      <c r="F117" s="60">
        <v>25</v>
      </c>
      <c r="G117" s="498" t="s">
        <v>27</v>
      </c>
      <c r="H117" s="60" t="s">
        <v>28</v>
      </c>
      <c r="I117" s="60" t="s">
        <v>41</v>
      </c>
      <c r="J117" s="73" t="s">
        <v>76</v>
      </c>
      <c r="K117" s="60"/>
      <c r="L117" s="60"/>
      <c r="M117" s="60" t="s">
        <v>32</v>
      </c>
      <c r="N117" s="60" t="s">
        <v>368</v>
      </c>
      <c r="O117" s="60">
        <v>24</v>
      </c>
      <c r="P117" s="61" t="s">
        <v>76</v>
      </c>
      <c r="Q117" s="14"/>
      <c r="R117" s="14"/>
      <c r="S117" s="14"/>
    </row>
    <row r="118" spans="1:19" x14ac:dyDescent="0.2">
      <c r="A118" s="9" t="s">
        <v>3295</v>
      </c>
      <c r="B118" s="428" t="s">
        <v>3371</v>
      </c>
      <c r="C118" s="505" t="s">
        <v>3413</v>
      </c>
      <c r="D118" s="60">
        <v>150</v>
      </c>
      <c r="E118" s="61" t="s">
        <v>26</v>
      </c>
      <c r="F118" s="60">
        <v>30</v>
      </c>
      <c r="G118" s="498" t="s">
        <v>27</v>
      </c>
      <c r="H118" s="60" t="s">
        <v>28</v>
      </c>
      <c r="I118" s="60" t="s">
        <v>41</v>
      </c>
      <c r="J118" s="73" t="s">
        <v>76</v>
      </c>
      <c r="K118" s="60"/>
      <c r="L118" s="60"/>
      <c r="M118" s="60" t="s">
        <v>32</v>
      </c>
      <c r="N118" s="60" t="s">
        <v>368</v>
      </c>
      <c r="O118" s="60">
        <v>24</v>
      </c>
      <c r="P118" s="61" t="s">
        <v>76</v>
      </c>
      <c r="Q118" s="14"/>
      <c r="R118" s="14"/>
      <c r="S118" s="14"/>
    </row>
    <row r="119" spans="1:19" x14ac:dyDescent="0.2">
      <c r="A119" s="9" t="s">
        <v>3295</v>
      </c>
      <c r="B119" s="428" t="s">
        <v>3371</v>
      </c>
      <c r="C119" s="505" t="s">
        <v>3414</v>
      </c>
      <c r="D119" s="60">
        <v>50</v>
      </c>
      <c r="E119" s="61" t="s">
        <v>26</v>
      </c>
      <c r="F119" s="60">
        <v>25</v>
      </c>
      <c r="G119" s="498" t="s">
        <v>27</v>
      </c>
      <c r="H119" s="60" t="s">
        <v>28</v>
      </c>
      <c r="I119" s="60" t="s">
        <v>41</v>
      </c>
      <c r="J119" s="73" t="s">
        <v>76</v>
      </c>
      <c r="K119" s="60"/>
      <c r="L119" s="60"/>
      <c r="M119" s="60" t="s">
        <v>32</v>
      </c>
      <c r="N119" s="60" t="s">
        <v>368</v>
      </c>
      <c r="O119" s="60">
        <v>24</v>
      </c>
      <c r="P119" s="61" t="s">
        <v>28</v>
      </c>
      <c r="Q119" s="14"/>
      <c r="R119" s="14"/>
      <c r="S119" s="14"/>
    </row>
    <row r="120" spans="1:19" x14ac:dyDescent="0.2">
      <c r="A120" s="9" t="s">
        <v>3295</v>
      </c>
      <c r="B120" s="428" t="s">
        <v>3371</v>
      </c>
      <c r="C120" s="505" t="s">
        <v>3415</v>
      </c>
      <c r="D120" s="60">
        <v>40</v>
      </c>
      <c r="E120" s="61" t="s">
        <v>26</v>
      </c>
      <c r="F120" s="60">
        <v>24</v>
      </c>
      <c r="G120" s="498" t="s">
        <v>27</v>
      </c>
      <c r="H120" s="60" t="s">
        <v>28</v>
      </c>
      <c r="I120" s="60" t="s">
        <v>41</v>
      </c>
      <c r="J120" s="73" t="s">
        <v>76</v>
      </c>
      <c r="K120" s="60"/>
      <c r="L120" s="60"/>
      <c r="M120" s="60" t="s">
        <v>32</v>
      </c>
      <c r="N120" s="60" t="s">
        <v>368</v>
      </c>
      <c r="O120" s="60">
        <v>24</v>
      </c>
      <c r="P120" s="61" t="s">
        <v>76</v>
      </c>
      <c r="Q120" s="14"/>
      <c r="R120" s="14"/>
      <c r="S120" s="14"/>
    </row>
    <row r="121" spans="1:19" x14ac:dyDescent="0.2">
      <c r="A121" s="9" t="s">
        <v>3295</v>
      </c>
      <c r="B121" s="428" t="s">
        <v>3371</v>
      </c>
      <c r="C121" s="505" t="s">
        <v>3416</v>
      </c>
      <c r="D121" s="60">
        <v>50</v>
      </c>
      <c r="E121" s="61" t="s">
        <v>26</v>
      </c>
      <c r="F121" s="60">
        <v>25</v>
      </c>
      <c r="G121" s="498" t="s">
        <v>27</v>
      </c>
      <c r="H121" s="60" t="s">
        <v>28</v>
      </c>
      <c r="I121" s="60" t="s">
        <v>41</v>
      </c>
      <c r="J121" s="73" t="s">
        <v>76</v>
      </c>
      <c r="K121" s="60"/>
      <c r="L121" s="60"/>
      <c r="M121" s="60" t="s">
        <v>32</v>
      </c>
      <c r="N121" s="60" t="s">
        <v>368</v>
      </c>
      <c r="O121" s="60">
        <v>24</v>
      </c>
      <c r="P121" s="61" t="s">
        <v>76</v>
      </c>
      <c r="Q121" s="14"/>
      <c r="R121" s="14"/>
      <c r="S121" s="14"/>
    </row>
    <row r="122" spans="1:19" x14ac:dyDescent="0.2">
      <c r="A122" s="9" t="s">
        <v>3295</v>
      </c>
      <c r="B122" s="428" t="s">
        <v>3371</v>
      </c>
      <c r="C122" s="505" t="s">
        <v>3417</v>
      </c>
      <c r="D122" s="60">
        <v>50</v>
      </c>
      <c r="E122" s="61" t="s">
        <v>26</v>
      </c>
      <c r="F122" s="60">
        <v>25</v>
      </c>
      <c r="G122" s="498" t="s">
        <v>27</v>
      </c>
      <c r="H122" s="60" t="s">
        <v>28</v>
      </c>
      <c r="I122" s="60" t="s">
        <v>41</v>
      </c>
      <c r="J122" s="73" t="s">
        <v>76</v>
      </c>
      <c r="K122" s="60"/>
      <c r="L122" s="60"/>
      <c r="M122" s="60" t="s">
        <v>32</v>
      </c>
      <c r="N122" s="60" t="s">
        <v>368</v>
      </c>
      <c r="O122" s="60">
        <v>24</v>
      </c>
      <c r="P122" s="61" t="s">
        <v>76</v>
      </c>
      <c r="Q122" s="14"/>
      <c r="R122" s="14"/>
      <c r="S122" s="14"/>
    </row>
    <row r="123" spans="1:19" x14ac:dyDescent="0.2">
      <c r="A123" s="9" t="s">
        <v>3295</v>
      </c>
      <c r="B123" s="428" t="s">
        <v>3371</v>
      </c>
      <c r="C123" s="505" t="s">
        <v>3418</v>
      </c>
      <c r="D123" s="60">
        <v>60</v>
      </c>
      <c r="E123" s="61" t="s">
        <v>26</v>
      </c>
      <c r="F123" s="60">
        <v>25</v>
      </c>
      <c r="G123" s="498" t="s">
        <v>27</v>
      </c>
      <c r="H123" s="60" t="s">
        <v>28</v>
      </c>
      <c r="I123" s="60" t="s">
        <v>41</v>
      </c>
      <c r="J123" s="73" t="s">
        <v>76</v>
      </c>
      <c r="K123" s="60"/>
      <c r="L123" s="60"/>
      <c r="M123" s="60" t="s">
        <v>32</v>
      </c>
      <c r="N123" s="60" t="s">
        <v>368</v>
      </c>
      <c r="O123" s="60">
        <v>24</v>
      </c>
      <c r="P123" s="61" t="s">
        <v>76</v>
      </c>
      <c r="Q123" s="14"/>
      <c r="R123" s="14"/>
      <c r="S123" s="14"/>
    </row>
    <row r="124" spans="1:19" x14ac:dyDescent="0.2">
      <c r="A124" s="9" t="s">
        <v>3295</v>
      </c>
      <c r="B124" s="428" t="s">
        <v>3371</v>
      </c>
      <c r="C124" s="505" t="s">
        <v>3419</v>
      </c>
      <c r="D124" s="60">
        <v>40</v>
      </c>
      <c r="E124" s="61" t="s">
        <v>26</v>
      </c>
      <c r="F124" s="60">
        <v>24</v>
      </c>
      <c r="G124" s="498" t="s">
        <v>27</v>
      </c>
      <c r="H124" s="60" t="s">
        <v>28</v>
      </c>
      <c r="I124" s="60" t="s">
        <v>41</v>
      </c>
      <c r="J124" s="73" t="s">
        <v>76</v>
      </c>
      <c r="K124" s="60"/>
      <c r="L124" s="60"/>
      <c r="M124" s="60" t="s">
        <v>32</v>
      </c>
      <c r="N124" s="60" t="s">
        <v>368</v>
      </c>
      <c r="O124" s="60">
        <v>24</v>
      </c>
      <c r="P124" s="61" t="s">
        <v>76</v>
      </c>
      <c r="Q124" s="14"/>
      <c r="R124" s="14"/>
      <c r="S124" s="14"/>
    </row>
    <row r="125" spans="1:19" x14ac:dyDescent="0.2">
      <c r="A125" s="9" t="s">
        <v>3295</v>
      </c>
      <c r="B125" s="428" t="s">
        <v>3371</v>
      </c>
      <c r="C125" s="505" t="s">
        <v>3420</v>
      </c>
      <c r="D125" s="60">
        <v>80</v>
      </c>
      <c r="E125" s="61" t="s">
        <v>26</v>
      </c>
      <c r="F125" s="60">
        <v>26</v>
      </c>
      <c r="G125" s="498" t="s">
        <v>27</v>
      </c>
      <c r="H125" s="60" t="s">
        <v>28</v>
      </c>
      <c r="I125" s="60" t="s">
        <v>41</v>
      </c>
      <c r="J125" s="73" t="s">
        <v>76</v>
      </c>
      <c r="K125" s="60"/>
      <c r="L125" s="60"/>
      <c r="M125" s="60" t="s">
        <v>32</v>
      </c>
      <c r="N125" s="60" t="s">
        <v>368</v>
      </c>
      <c r="O125" s="60">
        <v>24</v>
      </c>
      <c r="P125" s="61" t="s">
        <v>76</v>
      </c>
      <c r="Q125" s="14"/>
      <c r="R125" s="14"/>
      <c r="S125" s="14"/>
    </row>
    <row r="126" spans="1:19" x14ac:dyDescent="0.2">
      <c r="A126" s="9" t="s">
        <v>3295</v>
      </c>
      <c r="B126" s="428" t="s">
        <v>3371</v>
      </c>
      <c r="C126" s="505" t="s">
        <v>3421</v>
      </c>
      <c r="D126" s="60">
        <v>80</v>
      </c>
      <c r="E126" s="61" t="s">
        <v>26</v>
      </c>
      <c r="F126" s="60">
        <v>26</v>
      </c>
      <c r="G126" s="498" t="s">
        <v>27</v>
      </c>
      <c r="H126" s="60" t="s">
        <v>28</v>
      </c>
      <c r="I126" s="60" t="s">
        <v>41</v>
      </c>
      <c r="J126" s="73" t="s">
        <v>28</v>
      </c>
      <c r="K126" s="60" t="s">
        <v>3391</v>
      </c>
      <c r="L126" s="73" t="s">
        <v>208</v>
      </c>
      <c r="M126" s="60" t="s">
        <v>32</v>
      </c>
      <c r="N126" s="60" t="s">
        <v>368</v>
      </c>
      <c r="O126" s="60">
        <v>24</v>
      </c>
      <c r="P126" s="61" t="s">
        <v>76</v>
      </c>
      <c r="Q126" s="14"/>
      <c r="R126" s="14"/>
      <c r="S126" s="14"/>
    </row>
    <row r="127" spans="1:19" x14ac:dyDescent="0.2">
      <c r="A127" s="9" t="s">
        <v>3295</v>
      </c>
      <c r="B127" s="428" t="s">
        <v>3371</v>
      </c>
      <c r="C127" s="505" t="s">
        <v>3422</v>
      </c>
      <c r="D127" s="60">
        <v>45</v>
      </c>
      <c r="E127" s="61" t="s">
        <v>26</v>
      </c>
      <c r="F127" s="60">
        <v>24</v>
      </c>
      <c r="G127" s="498" t="s">
        <v>27</v>
      </c>
      <c r="H127" s="60" t="s">
        <v>28</v>
      </c>
      <c r="I127" s="60" t="s">
        <v>41</v>
      </c>
      <c r="J127" s="73" t="s">
        <v>76</v>
      </c>
      <c r="K127" s="60"/>
      <c r="L127" s="60"/>
      <c r="M127" s="60" t="s">
        <v>32</v>
      </c>
      <c r="N127" s="60" t="s">
        <v>368</v>
      </c>
      <c r="O127" s="60">
        <v>24</v>
      </c>
      <c r="P127" s="61" t="s">
        <v>76</v>
      </c>
      <c r="Q127" s="14"/>
      <c r="R127" s="14"/>
      <c r="S127" s="14"/>
    </row>
    <row r="128" spans="1:19" x14ac:dyDescent="0.2">
      <c r="A128" s="9" t="s">
        <v>3295</v>
      </c>
      <c r="B128" s="428" t="s">
        <v>3371</v>
      </c>
      <c r="C128" s="505" t="s">
        <v>3423</v>
      </c>
      <c r="D128" s="60">
        <v>45</v>
      </c>
      <c r="E128" s="61" t="s">
        <v>26</v>
      </c>
      <c r="F128" s="60">
        <v>24</v>
      </c>
      <c r="G128" s="498" t="s">
        <v>27</v>
      </c>
      <c r="H128" s="60" t="s">
        <v>28</v>
      </c>
      <c r="I128" s="60" t="s">
        <v>41</v>
      </c>
      <c r="J128" s="73" t="s">
        <v>76</v>
      </c>
      <c r="K128" s="60"/>
      <c r="L128" s="60"/>
      <c r="M128" s="60" t="s">
        <v>32</v>
      </c>
      <c r="N128" s="60" t="s">
        <v>368</v>
      </c>
      <c r="O128" s="60">
        <v>24</v>
      </c>
      <c r="P128" s="61" t="s">
        <v>76</v>
      </c>
      <c r="Q128" s="14"/>
      <c r="R128" s="14"/>
      <c r="S128" s="14"/>
    </row>
    <row r="129" spans="1:19" x14ac:dyDescent="0.2">
      <c r="A129" s="9" t="s">
        <v>3295</v>
      </c>
      <c r="B129" s="428" t="s">
        <v>3371</v>
      </c>
      <c r="C129" s="505" t="s">
        <v>3424</v>
      </c>
      <c r="D129" s="60">
        <v>50</v>
      </c>
      <c r="E129" s="61" t="s">
        <v>26</v>
      </c>
      <c r="F129" s="60">
        <v>25</v>
      </c>
      <c r="G129" s="498" t="s">
        <v>27</v>
      </c>
      <c r="H129" s="60" t="s">
        <v>28</v>
      </c>
      <c r="I129" s="60" t="s">
        <v>41</v>
      </c>
      <c r="J129" s="73" t="s">
        <v>76</v>
      </c>
      <c r="K129" s="60"/>
      <c r="L129" s="60"/>
      <c r="M129" s="60" t="s">
        <v>32</v>
      </c>
      <c r="N129" s="60" t="s">
        <v>368</v>
      </c>
      <c r="O129" s="60">
        <v>24</v>
      </c>
      <c r="P129" s="61" t="s">
        <v>76</v>
      </c>
      <c r="Q129" s="14"/>
      <c r="R129" s="14"/>
      <c r="S129" s="14"/>
    </row>
    <row r="130" spans="1:19" x14ac:dyDescent="0.2">
      <c r="A130" s="9" t="s">
        <v>3295</v>
      </c>
      <c r="B130" s="428" t="s">
        <v>3371</v>
      </c>
      <c r="C130" s="505" t="s">
        <v>3425</v>
      </c>
      <c r="D130" s="60">
        <v>50</v>
      </c>
      <c r="E130" s="61" t="s">
        <v>26</v>
      </c>
      <c r="F130" s="60">
        <v>25</v>
      </c>
      <c r="G130" s="498" t="s">
        <v>27</v>
      </c>
      <c r="H130" s="60" t="s">
        <v>28</v>
      </c>
      <c r="I130" s="60" t="s">
        <v>41</v>
      </c>
      <c r="J130" s="73" t="s">
        <v>76</v>
      </c>
      <c r="K130" s="60"/>
      <c r="L130" s="60"/>
      <c r="M130" s="60" t="s">
        <v>32</v>
      </c>
      <c r="N130" s="60" t="s">
        <v>368</v>
      </c>
      <c r="O130" s="60">
        <v>24</v>
      </c>
      <c r="P130" s="61" t="s">
        <v>76</v>
      </c>
      <c r="Q130" s="14"/>
      <c r="R130" s="14"/>
      <c r="S130" s="14"/>
    </row>
    <row r="131" spans="1:19" x14ac:dyDescent="0.2">
      <c r="A131" s="9" t="s">
        <v>3295</v>
      </c>
      <c r="B131" s="428" t="s">
        <v>3371</v>
      </c>
      <c r="C131" s="505" t="s">
        <v>3426</v>
      </c>
      <c r="D131" s="60">
        <v>50</v>
      </c>
      <c r="E131" s="61" t="s">
        <v>26</v>
      </c>
      <c r="F131" s="60">
        <v>25</v>
      </c>
      <c r="G131" s="498" t="s">
        <v>27</v>
      </c>
      <c r="H131" s="60" t="s">
        <v>28</v>
      </c>
      <c r="I131" s="60" t="s">
        <v>41</v>
      </c>
      <c r="J131" s="73" t="s">
        <v>76</v>
      </c>
      <c r="K131" s="60"/>
      <c r="L131" s="60"/>
      <c r="M131" s="60" t="s">
        <v>32</v>
      </c>
      <c r="N131" s="60" t="s">
        <v>368</v>
      </c>
      <c r="O131" s="60">
        <v>24</v>
      </c>
      <c r="P131" s="61" t="s">
        <v>76</v>
      </c>
      <c r="Q131" s="14"/>
      <c r="R131" s="14"/>
      <c r="S131" s="14"/>
    </row>
    <row r="132" spans="1:19" x14ac:dyDescent="0.2">
      <c r="A132" s="9" t="s">
        <v>3295</v>
      </c>
      <c r="B132" s="428" t="s">
        <v>3371</v>
      </c>
      <c r="C132" s="505" t="s">
        <v>3427</v>
      </c>
      <c r="D132" s="60">
        <v>45</v>
      </c>
      <c r="E132" s="61" t="s">
        <v>26</v>
      </c>
      <c r="F132" s="60">
        <v>24</v>
      </c>
      <c r="G132" s="498" t="s">
        <v>27</v>
      </c>
      <c r="H132" s="60" t="s">
        <v>28</v>
      </c>
      <c r="I132" s="60" t="s">
        <v>41</v>
      </c>
      <c r="J132" s="73" t="s">
        <v>76</v>
      </c>
      <c r="K132" s="60"/>
      <c r="L132" s="60"/>
      <c r="M132" s="60" t="s">
        <v>32</v>
      </c>
      <c r="N132" s="60" t="s">
        <v>368</v>
      </c>
      <c r="O132" s="60">
        <v>24</v>
      </c>
      <c r="P132" s="61" t="s">
        <v>76</v>
      </c>
      <c r="Q132" s="14"/>
      <c r="R132" s="14"/>
      <c r="S132" s="14"/>
    </row>
    <row r="133" spans="1:19" x14ac:dyDescent="0.2">
      <c r="A133" s="9" t="s">
        <v>3295</v>
      </c>
      <c r="B133" s="428" t="s">
        <v>3371</v>
      </c>
      <c r="C133" s="505" t="s">
        <v>3428</v>
      </c>
      <c r="D133" s="60">
        <v>45</v>
      </c>
      <c r="E133" s="61" t="s">
        <v>26</v>
      </c>
      <c r="F133" s="60">
        <v>24</v>
      </c>
      <c r="G133" s="498" t="s">
        <v>27</v>
      </c>
      <c r="H133" s="60" t="s">
        <v>28</v>
      </c>
      <c r="I133" s="60" t="s">
        <v>41</v>
      </c>
      <c r="J133" s="73" t="s">
        <v>76</v>
      </c>
      <c r="K133" s="60"/>
      <c r="L133" s="60"/>
      <c r="M133" s="60" t="s">
        <v>32</v>
      </c>
      <c r="N133" s="60" t="s">
        <v>368</v>
      </c>
      <c r="O133" s="60">
        <v>24</v>
      </c>
      <c r="P133" s="61" t="s">
        <v>76</v>
      </c>
      <c r="Q133" s="14"/>
      <c r="R133" s="14"/>
      <c r="S133" s="14"/>
    </row>
    <row r="134" spans="1:19" x14ac:dyDescent="0.2">
      <c r="A134" s="9" t="s">
        <v>3295</v>
      </c>
      <c r="B134" s="428" t="s">
        <v>3371</v>
      </c>
      <c r="C134" s="506" t="s">
        <v>3429</v>
      </c>
      <c r="D134" s="60">
        <v>40</v>
      </c>
      <c r="E134" s="61" t="s">
        <v>26</v>
      </c>
      <c r="F134" s="60">
        <v>24</v>
      </c>
      <c r="G134" s="498" t="s">
        <v>27</v>
      </c>
      <c r="H134" s="60" t="s">
        <v>28</v>
      </c>
      <c r="I134" s="60" t="s">
        <v>41</v>
      </c>
      <c r="J134" s="73" t="s">
        <v>76</v>
      </c>
      <c r="K134" s="60"/>
      <c r="L134" s="60"/>
      <c r="M134" s="60" t="s">
        <v>32</v>
      </c>
      <c r="N134" s="60" t="s">
        <v>368</v>
      </c>
      <c r="O134" s="60">
        <v>24</v>
      </c>
      <c r="P134" s="61" t="s">
        <v>76</v>
      </c>
      <c r="Q134" s="14"/>
      <c r="R134" s="14"/>
      <c r="S134" s="14"/>
    </row>
    <row r="135" spans="1:19" x14ac:dyDescent="0.2">
      <c r="A135" s="9" t="s">
        <v>3295</v>
      </c>
      <c r="B135" s="428" t="s">
        <v>3371</v>
      </c>
      <c r="C135" s="506" t="s">
        <v>3430</v>
      </c>
      <c r="D135" s="60">
        <v>45</v>
      </c>
      <c r="E135" s="61" t="s">
        <v>26</v>
      </c>
      <c r="F135" s="60">
        <v>24</v>
      </c>
      <c r="G135" s="498" t="s">
        <v>27</v>
      </c>
      <c r="H135" s="60" t="s">
        <v>28</v>
      </c>
      <c r="I135" s="60" t="s">
        <v>41</v>
      </c>
      <c r="J135" s="73" t="s">
        <v>76</v>
      </c>
      <c r="K135" s="60"/>
      <c r="L135" s="60"/>
      <c r="M135" s="60" t="s">
        <v>32</v>
      </c>
      <c r="N135" s="60" t="s">
        <v>368</v>
      </c>
      <c r="O135" s="60">
        <v>24</v>
      </c>
      <c r="P135" s="61" t="s">
        <v>76</v>
      </c>
      <c r="Q135" s="14"/>
      <c r="R135" s="14"/>
      <c r="S135" s="14"/>
    </row>
    <row r="136" spans="1:19" x14ac:dyDescent="0.2">
      <c r="A136" s="9" t="s">
        <v>3295</v>
      </c>
      <c r="B136" s="428" t="s">
        <v>3371</v>
      </c>
      <c r="C136" s="506" t="s">
        <v>3430</v>
      </c>
      <c r="D136" s="60">
        <v>40</v>
      </c>
      <c r="E136" s="61" t="s">
        <v>26</v>
      </c>
      <c r="F136" s="60">
        <v>24</v>
      </c>
      <c r="G136" s="498" t="s">
        <v>27</v>
      </c>
      <c r="H136" s="60" t="s">
        <v>28</v>
      </c>
      <c r="I136" s="60" t="s">
        <v>41</v>
      </c>
      <c r="J136" s="73" t="s">
        <v>76</v>
      </c>
      <c r="K136" s="60"/>
      <c r="L136" s="60"/>
      <c r="M136" s="60" t="s">
        <v>32</v>
      </c>
      <c r="N136" s="60" t="s">
        <v>368</v>
      </c>
      <c r="O136" s="60">
        <v>24</v>
      </c>
      <c r="P136" s="61" t="s">
        <v>76</v>
      </c>
      <c r="Q136" s="14"/>
      <c r="R136" s="14"/>
      <c r="S136" s="14"/>
    </row>
    <row r="137" spans="1:19" x14ac:dyDescent="0.2">
      <c r="A137" s="9" t="s">
        <v>3295</v>
      </c>
      <c r="B137" s="428" t="s">
        <v>3371</v>
      </c>
      <c r="C137" s="506" t="s">
        <v>3431</v>
      </c>
      <c r="D137" s="60">
        <v>50</v>
      </c>
      <c r="E137" s="61" t="s">
        <v>26</v>
      </c>
      <c r="F137" s="60">
        <v>25</v>
      </c>
      <c r="G137" s="498" t="s">
        <v>27</v>
      </c>
      <c r="H137" s="60" t="s">
        <v>28</v>
      </c>
      <c r="I137" s="60" t="s">
        <v>41</v>
      </c>
      <c r="J137" s="73" t="s">
        <v>76</v>
      </c>
      <c r="K137" s="60"/>
      <c r="L137" s="60"/>
      <c r="M137" s="60" t="s">
        <v>32</v>
      </c>
      <c r="N137" s="60" t="s">
        <v>368</v>
      </c>
      <c r="O137" s="60">
        <v>24</v>
      </c>
      <c r="P137" s="61" t="s">
        <v>76</v>
      </c>
      <c r="Q137" s="14"/>
      <c r="R137" s="14"/>
      <c r="S137" s="14"/>
    </row>
    <row r="138" spans="1:19" x14ac:dyDescent="0.2">
      <c r="A138" s="9" t="s">
        <v>3295</v>
      </c>
      <c r="B138" s="428" t="s">
        <v>3371</v>
      </c>
      <c r="C138" s="506" t="s">
        <v>3432</v>
      </c>
      <c r="D138" s="60">
        <v>40</v>
      </c>
      <c r="E138" s="61" t="s">
        <v>26</v>
      </c>
      <c r="F138" s="60">
        <v>24</v>
      </c>
      <c r="G138" s="498" t="s">
        <v>27</v>
      </c>
      <c r="H138" s="60" t="s">
        <v>28</v>
      </c>
      <c r="I138" s="60" t="s">
        <v>41</v>
      </c>
      <c r="J138" s="73" t="s">
        <v>76</v>
      </c>
      <c r="K138" s="60"/>
      <c r="L138" s="60"/>
      <c r="M138" s="60" t="s">
        <v>32</v>
      </c>
      <c r="N138" s="60" t="s">
        <v>368</v>
      </c>
      <c r="O138" s="60">
        <v>24</v>
      </c>
      <c r="P138" s="61" t="s">
        <v>28</v>
      </c>
      <c r="Q138" s="14"/>
      <c r="R138" s="14"/>
      <c r="S138" s="14"/>
    </row>
    <row r="139" spans="1:19" x14ac:dyDescent="0.2">
      <c r="A139" s="9" t="s">
        <v>3295</v>
      </c>
      <c r="B139" s="428" t="s">
        <v>3371</v>
      </c>
      <c r="C139" s="506" t="s">
        <v>3433</v>
      </c>
      <c r="D139" s="60">
        <v>40</v>
      </c>
      <c r="E139" s="61" t="s">
        <v>26</v>
      </c>
      <c r="F139" s="60">
        <v>24</v>
      </c>
      <c r="G139" s="498" t="s">
        <v>27</v>
      </c>
      <c r="H139" s="60" t="s">
        <v>28</v>
      </c>
      <c r="I139" s="60" t="s">
        <v>41</v>
      </c>
      <c r="J139" s="73" t="s">
        <v>76</v>
      </c>
      <c r="K139" s="60"/>
      <c r="L139" s="60"/>
      <c r="M139" s="60" t="s">
        <v>32</v>
      </c>
      <c r="N139" s="60" t="s">
        <v>368</v>
      </c>
      <c r="O139" s="60">
        <v>24</v>
      </c>
      <c r="P139" s="61" t="s">
        <v>28</v>
      </c>
      <c r="Q139" s="14"/>
      <c r="R139" s="14"/>
      <c r="S139" s="14"/>
    </row>
    <row r="140" spans="1:19" x14ac:dyDescent="0.2">
      <c r="A140" s="9" t="s">
        <v>3295</v>
      </c>
      <c r="B140" s="428" t="s">
        <v>3371</v>
      </c>
      <c r="C140" s="506" t="s">
        <v>3434</v>
      </c>
      <c r="D140" s="60">
        <v>40</v>
      </c>
      <c r="E140" s="61" t="s">
        <v>26</v>
      </c>
      <c r="F140" s="60">
        <v>24</v>
      </c>
      <c r="G140" s="498" t="s">
        <v>27</v>
      </c>
      <c r="H140" s="60" t="s">
        <v>28</v>
      </c>
      <c r="I140" s="60" t="s">
        <v>41</v>
      </c>
      <c r="J140" s="73" t="s">
        <v>76</v>
      </c>
      <c r="K140" s="60"/>
      <c r="L140" s="60"/>
      <c r="M140" s="60" t="s">
        <v>32</v>
      </c>
      <c r="N140" s="60" t="s">
        <v>368</v>
      </c>
      <c r="O140" s="60">
        <v>24</v>
      </c>
      <c r="P140" s="61" t="s">
        <v>28</v>
      </c>
      <c r="Q140" s="14"/>
      <c r="R140" s="14"/>
      <c r="S140" s="14"/>
    </row>
    <row r="141" spans="1:19" x14ac:dyDescent="0.2">
      <c r="A141" s="9" t="s">
        <v>3295</v>
      </c>
      <c r="B141" s="428" t="s">
        <v>3371</v>
      </c>
      <c r="C141" s="506" t="s">
        <v>3435</v>
      </c>
      <c r="D141" s="60">
        <v>40</v>
      </c>
      <c r="E141" s="61" t="s">
        <v>26</v>
      </c>
      <c r="F141" s="60">
        <v>24</v>
      </c>
      <c r="G141" s="498" t="s">
        <v>27</v>
      </c>
      <c r="H141" s="60" t="s">
        <v>28</v>
      </c>
      <c r="I141" s="60" t="s">
        <v>41</v>
      </c>
      <c r="J141" s="73" t="s">
        <v>76</v>
      </c>
      <c r="K141" s="60"/>
      <c r="L141" s="60"/>
      <c r="M141" s="60" t="s">
        <v>32</v>
      </c>
      <c r="N141" s="60" t="s">
        <v>368</v>
      </c>
      <c r="O141" s="60">
        <v>24</v>
      </c>
      <c r="P141" s="61" t="s">
        <v>76</v>
      </c>
      <c r="Q141" s="14"/>
      <c r="R141" s="14"/>
      <c r="S141" s="14"/>
    </row>
    <row r="142" spans="1:19" x14ac:dyDescent="0.2">
      <c r="A142" s="9" t="s">
        <v>3295</v>
      </c>
      <c r="B142" s="428" t="s">
        <v>3371</v>
      </c>
      <c r="C142" s="506" t="s">
        <v>3436</v>
      </c>
      <c r="D142" s="60">
        <v>45</v>
      </c>
      <c r="E142" s="61" t="s">
        <v>26</v>
      </c>
      <c r="F142" s="60">
        <v>24</v>
      </c>
      <c r="G142" s="498" t="s">
        <v>27</v>
      </c>
      <c r="H142" s="60" t="s">
        <v>28</v>
      </c>
      <c r="I142" s="60" t="s">
        <v>41</v>
      </c>
      <c r="J142" s="73" t="s">
        <v>76</v>
      </c>
      <c r="K142" s="60"/>
      <c r="L142" s="60"/>
      <c r="M142" s="60" t="s">
        <v>32</v>
      </c>
      <c r="N142" s="60" t="s">
        <v>368</v>
      </c>
      <c r="O142" s="60">
        <v>24</v>
      </c>
      <c r="P142" s="61" t="s">
        <v>76</v>
      </c>
      <c r="Q142" s="14"/>
      <c r="R142" s="14"/>
      <c r="S142" s="14"/>
    </row>
    <row r="143" spans="1:19" x14ac:dyDescent="0.2">
      <c r="A143" s="9" t="s">
        <v>3295</v>
      </c>
      <c r="B143" s="428" t="s">
        <v>3371</v>
      </c>
      <c r="C143" s="506" t="s">
        <v>3437</v>
      </c>
      <c r="D143" s="60">
        <v>45</v>
      </c>
      <c r="E143" s="61" t="s">
        <v>26</v>
      </c>
      <c r="F143" s="60">
        <v>24</v>
      </c>
      <c r="G143" s="498" t="s">
        <v>27</v>
      </c>
      <c r="H143" s="60" t="s">
        <v>28</v>
      </c>
      <c r="I143" s="60" t="s">
        <v>41</v>
      </c>
      <c r="J143" s="73" t="s">
        <v>76</v>
      </c>
      <c r="K143" s="60"/>
      <c r="L143" s="60"/>
      <c r="M143" s="60" t="s">
        <v>32</v>
      </c>
      <c r="N143" s="60" t="s">
        <v>368</v>
      </c>
      <c r="O143" s="60">
        <v>24</v>
      </c>
      <c r="P143" s="61" t="s">
        <v>28</v>
      </c>
      <c r="Q143" s="14"/>
      <c r="R143" s="14"/>
      <c r="S143" s="14"/>
    </row>
    <row r="144" spans="1:19" x14ac:dyDescent="0.2">
      <c r="A144" s="9" t="s">
        <v>3295</v>
      </c>
      <c r="B144" s="428" t="s">
        <v>3371</v>
      </c>
      <c r="C144" s="506" t="s">
        <v>3438</v>
      </c>
      <c r="D144" s="60">
        <v>45</v>
      </c>
      <c r="E144" s="61" t="s">
        <v>26</v>
      </c>
      <c r="F144" s="60">
        <v>24</v>
      </c>
      <c r="G144" s="498" t="s">
        <v>27</v>
      </c>
      <c r="H144" s="60" t="s">
        <v>28</v>
      </c>
      <c r="I144" s="60" t="s">
        <v>41</v>
      </c>
      <c r="J144" s="73" t="s">
        <v>76</v>
      </c>
      <c r="K144" s="60"/>
      <c r="L144" s="60"/>
      <c r="M144" s="60" t="s">
        <v>32</v>
      </c>
      <c r="N144" s="60" t="s">
        <v>368</v>
      </c>
      <c r="O144" s="60">
        <v>24</v>
      </c>
      <c r="P144" s="61" t="s">
        <v>28</v>
      </c>
      <c r="Q144" s="14"/>
      <c r="R144" s="14"/>
      <c r="S144" s="14"/>
    </row>
    <row r="145" spans="1:19" x14ac:dyDescent="0.2">
      <c r="A145" s="9" t="s">
        <v>3295</v>
      </c>
      <c r="B145" s="428" t="s">
        <v>3371</v>
      </c>
      <c r="C145" s="506" t="s">
        <v>3439</v>
      </c>
      <c r="D145" s="60">
        <v>45</v>
      </c>
      <c r="E145" s="61" t="s">
        <v>26</v>
      </c>
      <c r="F145" s="60">
        <v>24</v>
      </c>
      <c r="G145" s="498" t="s">
        <v>27</v>
      </c>
      <c r="H145" s="60" t="s">
        <v>28</v>
      </c>
      <c r="I145" s="60" t="s">
        <v>41</v>
      </c>
      <c r="J145" s="73" t="s">
        <v>76</v>
      </c>
      <c r="K145" s="60"/>
      <c r="L145" s="60"/>
      <c r="M145" s="60" t="s">
        <v>32</v>
      </c>
      <c r="N145" s="60" t="s">
        <v>368</v>
      </c>
      <c r="O145" s="60">
        <v>24</v>
      </c>
      <c r="P145" s="61" t="s">
        <v>28</v>
      </c>
      <c r="Q145" s="14"/>
      <c r="R145" s="14"/>
      <c r="S145" s="14"/>
    </row>
    <row r="146" spans="1:19" x14ac:dyDescent="0.2">
      <c r="A146" s="9" t="s">
        <v>3295</v>
      </c>
      <c r="B146" s="428" t="s">
        <v>3371</v>
      </c>
      <c r="C146" s="506" t="s">
        <v>3440</v>
      </c>
      <c r="D146" s="60">
        <v>40</v>
      </c>
      <c r="E146" s="61" t="s">
        <v>26</v>
      </c>
      <c r="F146" s="60">
        <v>24</v>
      </c>
      <c r="G146" s="498" t="s">
        <v>27</v>
      </c>
      <c r="H146" s="60" t="s">
        <v>28</v>
      </c>
      <c r="I146" s="60" t="s">
        <v>41</v>
      </c>
      <c r="J146" s="73" t="s">
        <v>76</v>
      </c>
      <c r="K146" s="60"/>
      <c r="L146" s="60"/>
      <c r="M146" s="60" t="s">
        <v>32</v>
      </c>
      <c r="N146" s="60" t="s">
        <v>368</v>
      </c>
      <c r="O146" s="60">
        <v>24</v>
      </c>
      <c r="P146" s="61" t="s">
        <v>76</v>
      </c>
      <c r="Q146" s="14"/>
      <c r="R146" s="14"/>
      <c r="S146" s="14"/>
    </row>
    <row r="147" spans="1:19" x14ac:dyDescent="0.2">
      <c r="A147" s="9" t="s">
        <v>3295</v>
      </c>
      <c r="B147" s="428" t="s">
        <v>3371</v>
      </c>
      <c r="C147" s="506" t="s">
        <v>3441</v>
      </c>
      <c r="D147" s="60">
        <v>45</v>
      </c>
      <c r="E147" s="61" t="s">
        <v>26</v>
      </c>
      <c r="F147" s="60">
        <v>24</v>
      </c>
      <c r="G147" s="498" t="s">
        <v>27</v>
      </c>
      <c r="H147" s="60" t="s">
        <v>28</v>
      </c>
      <c r="I147" s="60" t="s">
        <v>41</v>
      </c>
      <c r="J147" s="73" t="s">
        <v>76</v>
      </c>
      <c r="K147" s="60"/>
      <c r="L147" s="60"/>
      <c r="M147" s="60" t="s">
        <v>32</v>
      </c>
      <c r="N147" s="60" t="s">
        <v>368</v>
      </c>
      <c r="O147" s="60">
        <v>24</v>
      </c>
      <c r="P147" s="61" t="s">
        <v>76</v>
      </c>
      <c r="Q147" s="14"/>
      <c r="R147" s="14"/>
      <c r="S147" s="14"/>
    </row>
    <row r="148" spans="1:19" x14ac:dyDescent="0.2">
      <c r="A148" s="9" t="s">
        <v>3295</v>
      </c>
      <c r="B148" s="428" t="s">
        <v>3371</v>
      </c>
      <c r="C148" s="506" t="s">
        <v>3442</v>
      </c>
      <c r="D148" s="60">
        <v>45</v>
      </c>
      <c r="E148" s="61" t="s">
        <v>26</v>
      </c>
      <c r="F148" s="60">
        <v>24</v>
      </c>
      <c r="G148" s="498" t="s">
        <v>27</v>
      </c>
      <c r="H148" s="60" t="s">
        <v>28</v>
      </c>
      <c r="I148" s="60" t="s">
        <v>41</v>
      </c>
      <c r="J148" s="73" t="s">
        <v>76</v>
      </c>
      <c r="K148" s="60"/>
      <c r="L148" s="60"/>
      <c r="M148" s="60" t="s">
        <v>32</v>
      </c>
      <c r="N148" s="60" t="s">
        <v>368</v>
      </c>
      <c r="O148" s="60">
        <v>24</v>
      </c>
      <c r="P148" s="61" t="s">
        <v>28</v>
      </c>
      <c r="Q148" s="14"/>
      <c r="R148" s="14"/>
      <c r="S148" s="14"/>
    </row>
    <row r="149" spans="1:19" x14ac:dyDescent="0.2">
      <c r="A149" s="9" t="s">
        <v>3295</v>
      </c>
      <c r="B149" s="428" t="s">
        <v>3371</v>
      </c>
      <c r="C149" s="506" t="s">
        <v>3443</v>
      </c>
      <c r="D149" s="60">
        <v>45</v>
      </c>
      <c r="E149" s="61" t="s">
        <v>26</v>
      </c>
      <c r="F149" s="60">
        <v>24</v>
      </c>
      <c r="G149" s="498" t="s">
        <v>27</v>
      </c>
      <c r="H149" s="60" t="s">
        <v>28</v>
      </c>
      <c r="I149" s="60" t="s">
        <v>41</v>
      </c>
      <c r="J149" s="73" t="s">
        <v>76</v>
      </c>
      <c r="K149" s="60"/>
      <c r="L149" s="60"/>
      <c r="M149" s="60" t="s">
        <v>32</v>
      </c>
      <c r="N149" s="60" t="s">
        <v>368</v>
      </c>
      <c r="O149" s="60">
        <v>24</v>
      </c>
      <c r="P149" s="61" t="s">
        <v>76</v>
      </c>
      <c r="Q149" s="14"/>
      <c r="R149" s="14"/>
      <c r="S149" s="14"/>
    </row>
    <row r="150" spans="1:19" x14ac:dyDescent="0.2">
      <c r="A150" s="9" t="s">
        <v>3295</v>
      </c>
      <c r="B150" s="428" t="s">
        <v>3371</v>
      </c>
      <c r="C150" s="506" t="s">
        <v>3444</v>
      </c>
      <c r="D150" s="60">
        <v>45</v>
      </c>
      <c r="E150" s="61" t="s">
        <v>26</v>
      </c>
      <c r="F150" s="60">
        <v>24</v>
      </c>
      <c r="G150" s="498" t="s">
        <v>27</v>
      </c>
      <c r="H150" s="60" t="s">
        <v>28</v>
      </c>
      <c r="I150" s="60" t="s">
        <v>41</v>
      </c>
      <c r="J150" s="73" t="s">
        <v>76</v>
      </c>
      <c r="K150" s="60"/>
      <c r="L150" s="60"/>
      <c r="M150" s="60" t="s">
        <v>32</v>
      </c>
      <c r="N150" s="60" t="s">
        <v>368</v>
      </c>
      <c r="O150" s="60">
        <v>24</v>
      </c>
      <c r="P150" s="61" t="s">
        <v>76</v>
      </c>
      <c r="Q150" s="14"/>
      <c r="R150" s="14"/>
      <c r="S150" s="14"/>
    </row>
    <row r="151" spans="1:19" x14ac:dyDescent="0.2">
      <c r="A151" s="9" t="s">
        <v>3295</v>
      </c>
      <c r="B151" s="428" t="s">
        <v>3371</v>
      </c>
      <c r="C151" s="506" t="s">
        <v>3445</v>
      </c>
      <c r="D151" s="60">
        <v>45</v>
      </c>
      <c r="E151" s="61" t="s">
        <v>26</v>
      </c>
      <c r="F151" s="60">
        <v>24</v>
      </c>
      <c r="G151" s="498" t="s">
        <v>27</v>
      </c>
      <c r="H151" s="60" t="s">
        <v>28</v>
      </c>
      <c r="I151" s="60" t="s">
        <v>41</v>
      </c>
      <c r="J151" s="73" t="s">
        <v>76</v>
      </c>
      <c r="K151" s="60"/>
      <c r="L151" s="60"/>
      <c r="M151" s="60" t="s">
        <v>32</v>
      </c>
      <c r="N151" s="60" t="s">
        <v>368</v>
      </c>
      <c r="O151" s="60">
        <v>24</v>
      </c>
      <c r="P151" s="61" t="s">
        <v>76</v>
      </c>
      <c r="Q151" s="14"/>
      <c r="R151" s="14"/>
      <c r="S151" s="14"/>
    </row>
    <row r="152" spans="1:19" x14ac:dyDescent="0.2">
      <c r="A152" s="9" t="s">
        <v>3295</v>
      </c>
      <c r="B152" s="428" t="s">
        <v>3371</v>
      </c>
      <c r="C152" s="506" t="s">
        <v>3446</v>
      </c>
      <c r="D152" s="60">
        <v>45</v>
      </c>
      <c r="E152" s="61" t="s">
        <v>26</v>
      </c>
      <c r="F152" s="60">
        <v>24</v>
      </c>
      <c r="G152" s="498" t="s">
        <v>27</v>
      </c>
      <c r="H152" s="60" t="s">
        <v>28</v>
      </c>
      <c r="I152" s="60" t="s">
        <v>41</v>
      </c>
      <c r="J152" s="73" t="s">
        <v>76</v>
      </c>
      <c r="K152" s="60"/>
      <c r="L152" s="60"/>
      <c r="M152" s="60" t="s">
        <v>32</v>
      </c>
      <c r="N152" s="60" t="s">
        <v>368</v>
      </c>
      <c r="O152" s="60">
        <v>24</v>
      </c>
      <c r="P152" s="61" t="s">
        <v>76</v>
      </c>
      <c r="Q152" s="14"/>
      <c r="R152" s="14"/>
      <c r="S152" s="14"/>
    </row>
    <row r="153" spans="1:19" x14ac:dyDescent="0.2">
      <c r="A153" s="9" t="s">
        <v>3295</v>
      </c>
      <c r="B153" s="428" t="s">
        <v>3371</v>
      </c>
      <c r="C153" s="506" t="s">
        <v>3447</v>
      </c>
      <c r="D153" s="60">
        <v>45</v>
      </c>
      <c r="E153" s="61" t="s">
        <v>26</v>
      </c>
      <c r="F153" s="60">
        <v>24</v>
      </c>
      <c r="G153" s="498" t="s">
        <v>27</v>
      </c>
      <c r="H153" s="60" t="s">
        <v>28</v>
      </c>
      <c r="I153" s="60" t="s">
        <v>41</v>
      </c>
      <c r="J153" s="73" t="s">
        <v>76</v>
      </c>
      <c r="K153" s="60"/>
      <c r="L153" s="60"/>
      <c r="M153" s="60" t="s">
        <v>32</v>
      </c>
      <c r="N153" s="60" t="s">
        <v>368</v>
      </c>
      <c r="O153" s="60">
        <v>24</v>
      </c>
      <c r="P153" s="61" t="s">
        <v>76</v>
      </c>
      <c r="Q153" s="14"/>
      <c r="R153" s="14"/>
      <c r="S153" s="14"/>
    </row>
    <row r="154" spans="1:19" x14ac:dyDescent="0.2">
      <c r="A154" s="9" t="s">
        <v>3295</v>
      </c>
      <c r="B154" s="428" t="s">
        <v>3371</v>
      </c>
      <c r="C154" s="506" t="s">
        <v>3448</v>
      </c>
      <c r="D154" s="60">
        <v>45</v>
      </c>
      <c r="E154" s="61" t="s">
        <v>26</v>
      </c>
      <c r="F154" s="60">
        <v>24</v>
      </c>
      <c r="G154" s="498" t="s">
        <v>27</v>
      </c>
      <c r="H154" s="60" t="s">
        <v>28</v>
      </c>
      <c r="I154" s="60" t="s">
        <v>41</v>
      </c>
      <c r="J154" s="73" t="s">
        <v>76</v>
      </c>
      <c r="K154" s="60"/>
      <c r="L154" s="60"/>
      <c r="M154" s="60" t="s">
        <v>32</v>
      </c>
      <c r="N154" s="60" t="s">
        <v>368</v>
      </c>
      <c r="O154" s="60">
        <v>24</v>
      </c>
      <c r="P154" s="61" t="s">
        <v>28</v>
      </c>
      <c r="Q154" s="14"/>
      <c r="R154" s="14"/>
      <c r="S154" s="14"/>
    </row>
    <row r="155" spans="1:19" x14ac:dyDescent="0.2">
      <c r="A155" s="9" t="s">
        <v>3295</v>
      </c>
      <c r="B155" s="428" t="s">
        <v>3371</v>
      </c>
      <c r="C155" s="506" t="s">
        <v>3449</v>
      </c>
      <c r="D155" s="60">
        <v>45</v>
      </c>
      <c r="E155" s="61" t="s">
        <v>26</v>
      </c>
      <c r="F155" s="60">
        <v>24</v>
      </c>
      <c r="G155" s="498" t="s">
        <v>27</v>
      </c>
      <c r="H155" s="60" t="s">
        <v>28</v>
      </c>
      <c r="I155" s="60" t="s">
        <v>41</v>
      </c>
      <c r="J155" s="73" t="s">
        <v>76</v>
      </c>
      <c r="K155" s="60"/>
      <c r="L155" s="60"/>
      <c r="M155" s="60" t="s">
        <v>32</v>
      </c>
      <c r="N155" s="60" t="s">
        <v>368</v>
      </c>
      <c r="O155" s="60">
        <v>24</v>
      </c>
      <c r="P155" s="61" t="s">
        <v>28</v>
      </c>
      <c r="Q155" s="14"/>
      <c r="R155" s="14"/>
      <c r="S155" s="14"/>
    </row>
    <row r="156" spans="1:19" x14ac:dyDescent="0.2">
      <c r="A156" s="9" t="s">
        <v>3295</v>
      </c>
      <c r="B156" s="428" t="s">
        <v>3371</v>
      </c>
      <c r="C156" s="506" t="s">
        <v>3450</v>
      </c>
      <c r="D156" s="60">
        <v>45</v>
      </c>
      <c r="E156" s="61" t="s">
        <v>26</v>
      </c>
      <c r="F156" s="60">
        <v>24</v>
      </c>
      <c r="G156" s="498" t="s">
        <v>27</v>
      </c>
      <c r="H156" s="60" t="s">
        <v>28</v>
      </c>
      <c r="I156" s="60" t="s">
        <v>41</v>
      </c>
      <c r="J156" s="73" t="s">
        <v>76</v>
      </c>
      <c r="K156" s="60"/>
      <c r="L156" s="60"/>
      <c r="M156" s="60" t="s">
        <v>32</v>
      </c>
      <c r="N156" s="60" t="s">
        <v>368</v>
      </c>
      <c r="O156" s="60">
        <v>24</v>
      </c>
      <c r="P156" s="61" t="s">
        <v>76</v>
      </c>
      <c r="Q156" s="14"/>
      <c r="R156" s="14"/>
      <c r="S156" s="14"/>
    </row>
    <row r="157" spans="1:19" x14ac:dyDescent="0.2">
      <c r="A157" s="9" t="s">
        <v>3295</v>
      </c>
      <c r="B157" s="428" t="s">
        <v>3371</v>
      </c>
      <c r="C157" s="506" t="s">
        <v>3451</v>
      </c>
      <c r="D157" s="60">
        <v>45</v>
      </c>
      <c r="E157" s="61" t="s">
        <v>26</v>
      </c>
      <c r="F157" s="60">
        <v>24</v>
      </c>
      <c r="G157" s="498" t="s">
        <v>27</v>
      </c>
      <c r="H157" s="60" t="s">
        <v>28</v>
      </c>
      <c r="I157" s="60" t="s">
        <v>41</v>
      </c>
      <c r="J157" s="73" t="s">
        <v>76</v>
      </c>
      <c r="K157" s="60"/>
      <c r="L157" s="60"/>
      <c r="M157" s="60" t="s">
        <v>32</v>
      </c>
      <c r="N157" s="60" t="s">
        <v>368</v>
      </c>
      <c r="O157" s="60">
        <v>24</v>
      </c>
      <c r="P157" s="61" t="s">
        <v>76</v>
      </c>
      <c r="Q157" s="14"/>
      <c r="R157" s="14"/>
      <c r="S157" s="14"/>
    </row>
    <row r="158" spans="1:19" x14ac:dyDescent="0.2">
      <c r="A158" s="9" t="s">
        <v>3295</v>
      </c>
      <c r="B158" s="428" t="s">
        <v>3371</v>
      </c>
      <c r="C158" s="506" t="s">
        <v>3452</v>
      </c>
      <c r="D158" s="60">
        <v>45</v>
      </c>
      <c r="E158" s="61" t="s">
        <v>26</v>
      </c>
      <c r="F158" s="60">
        <v>24</v>
      </c>
      <c r="G158" s="498" t="s">
        <v>27</v>
      </c>
      <c r="H158" s="60" t="s">
        <v>28</v>
      </c>
      <c r="I158" s="60" t="s">
        <v>41</v>
      </c>
      <c r="J158" s="73" t="s">
        <v>76</v>
      </c>
      <c r="K158" s="60"/>
      <c r="L158" s="60"/>
      <c r="M158" s="60" t="s">
        <v>32</v>
      </c>
      <c r="N158" s="60" t="s">
        <v>368</v>
      </c>
      <c r="O158" s="60">
        <v>24</v>
      </c>
      <c r="P158" s="61" t="s">
        <v>76</v>
      </c>
      <c r="Q158" s="14"/>
      <c r="R158" s="14"/>
      <c r="S158" s="14"/>
    </row>
    <row r="159" spans="1:19" x14ac:dyDescent="0.2">
      <c r="A159" s="9" t="s">
        <v>3295</v>
      </c>
      <c r="B159" s="428" t="s">
        <v>3371</v>
      </c>
      <c r="C159" s="506" t="s">
        <v>3453</v>
      </c>
      <c r="D159" s="60">
        <v>45</v>
      </c>
      <c r="E159" s="61" t="s">
        <v>26</v>
      </c>
      <c r="F159" s="60">
        <v>24</v>
      </c>
      <c r="G159" s="498" t="s">
        <v>27</v>
      </c>
      <c r="H159" s="60" t="s">
        <v>28</v>
      </c>
      <c r="I159" s="60" t="s">
        <v>41</v>
      </c>
      <c r="J159" s="73" t="s">
        <v>76</v>
      </c>
      <c r="K159" s="60"/>
      <c r="L159" s="60"/>
      <c r="M159" s="60" t="s">
        <v>32</v>
      </c>
      <c r="N159" s="60" t="s">
        <v>368</v>
      </c>
      <c r="O159" s="60">
        <v>24</v>
      </c>
      <c r="P159" s="61" t="s">
        <v>76</v>
      </c>
      <c r="Q159" s="14"/>
      <c r="R159" s="14"/>
      <c r="S159" s="14"/>
    </row>
    <row r="160" spans="1:19" x14ac:dyDescent="0.2">
      <c r="A160" s="9" t="s">
        <v>3295</v>
      </c>
      <c r="B160" s="428" t="s">
        <v>3371</v>
      </c>
      <c r="C160" s="506" t="s">
        <v>3454</v>
      </c>
      <c r="D160" s="60">
        <v>40</v>
      </c>
      <c r="E160" s="61" t="s">
        <v>26</v>
      </c>
      <c r="F160" s="60">
        <v>24</v>
      </c>
      <c r="G160" s="498" t="s">
        <v>27</v>
      </c>
      <c r="H160" s="60" t="s">
        <v>28</v>
      </c>
      <c r="I160" s="60" t="s">
        <v>41</v>
      </c>
      <c r="J160" s="73" t="s">
        <v>76</v>
      </c>
      <c r="K160" s="60"/>
      <c r="L160" s="60"/>
      <c r="M160" s="60" t="s">
        <v>32</v>
      </c>
      <c r="N160" s="60" t="s">
        <v>368</v>
      </c>
      <c r="O160" s="60">
        <v>24</v>
      </c>
      <c r="P160" s="61" t="s">
        <v>28</v>
      </c>
      <c r="Q160" s="14"/>
      <c r="R160" s="14"/>
      <c r="S160" s="14"/>
    </row>
    <row r="161" spans="1:19" x14ac:dyDescent="0.2">
      <c r="A161" s="9" t="s">
        <v>3295</v>
      </c>
      <c r="B161" s="428" t="s">
        <v>3371</v>
      </c>
      <c r="C161" s="506" t="s">
        <v>3455</v>
      </c>
      <c r="D161" s="60">
        <v>40</v>
      </c>
      <c r="E161" s="61" t="s">
        <v>26</v>
      </c>
      <c r="F161" s="60">
        <v>24</v>
      </c>
      <c r="G161" s="498" t="s">
        <v>27</v>
      </c>
      <c r="H161" s="60" t="s">
        <v>28</v>
      </c>
      <c r="I161" s="60" t="s">
        <v>41</v>
      </c>
      <c r="J161" s="73" t="s">
        <v>76</v>
      </c>
      <c r="K161" s="60"/>
      <c r="L161" s="60"/>
      <c r="M161" s="60" t="s">
        <v>32</v>
      </c>
      <c r="N161" s="60" t="s">
        <v>368</v>
      </c>
      <c r="O161" s="60">
        <v>24</v>
      </c>
      <c r="P161" s="61" t="s">
        <v>28</v>
      </c>
      <c r="Q161" s="14"/>
      <c r="R161" s="14"/>
      <c r="S161" s="14"/>
    </row>
    <row r="162" spans="1:19" x14ac:dyDescent="0.2">
      <c r="A162" s="9" t="s">
        <v>3295</v>
      </c>
      <c r="B162" s="428" t="s">
        <v>3371</v>
      </c>
      <c r="C162" s="506" t="s">
        <v>3456</v>
      </c>
      <c r="D162" s="60">
        <v>40</v>
      </c>
      <c r="E162" s="61" t="s">
        <v>26</v>
      </c>
      <c r="F162" s="60">
        <v>24</v>
      </c>
      <c r="G162" s="498" t="s">
        <v>27</v>
      </c>
      <c r="H162" s="60" t="s">
        <v>28</v>
      </c>
      <c r="I162" s="60" t="s">
        <v>41</v>
      </c>
      <c r="J162" s="73" t="s">
        <v>76</v>
      </c>
      <c r="K162" s="60"/>
      <c r="L162" s="60"/>
      <c r="M162" s="60" t="s">
        <v>32</v>
      </c>
      <c r="N162" s="60" t="s">
        <v>368</v>
      </c>
      <c r="O162" s="60">
        <v>24</v>
      </c>
      <c r="P162" s="61" t="s">
        <v>28</v>
      </c>
      <c r="Q162" s="14"/>
      <c r="R162" s="14"/>
      <c r="S162" s="14"/>
    </row>
    <row r="163" spans="1:19" x14ac:dyDescent="0.2">
      <c r="A163" s="9" t="s">
        <v>3295</v>
      </c>
      <c r="B163" s="428" t="s">
        <v>3371</v>
      </c>
      <c r="C163" s="506" t="s">
        <v>3457</v>
      </c>
      <c r="D163" s="60">
        <v>40</v>
      </c>
      <c r="E163" s="61" t="s">
        <v>26</v>
      </c>
      <c r="F163" s="60">
        <v>24</v>
      </c>
      <c r="G163" s="498" t="s">
        <v>27</v>
      </c>
      <c r="H163" s="60" t="s">
        <v>28</v>
      </c>
      <c r="I163" s="60" t="s">
        <v>41</v>
      </c>
      <c r="J163" s="73" t="s">
        <v>76</v>
      </c>
      <c r="K163" s="60"/>
      <c r="L163" s="60"/>
      <c r="M163" s="60" t="s">
        <v>32</v>
      </c>
      <c r="N163" s="60" t="s">
        <v>368</v>
      </c>
      <c r="O163" s="60">
        <v>24</v>
      </c>
      <c r="P163" s="61" t="s">
        <v>76</v>
      </c>
      <c r="Q163" s="14"/>
      <c r="R163" s="14"/>
      <c r="S163" s="14"/>
    </row>
    <row r="164" spans="1:19" x14ac:dyDescent="0.2">
      <c r="A164" s="9" t="s">
        <v>3295</v>
      </c>
      <c r="B164" s="428" t="s">
        <v>3371</v>
      </c>
      <c r="C164" s="506" t="s">
        <v>3458</v>
      </c>
      <c r="D164" s="60">
        <v>45</v>
      </c>
      <c r="E164" s="61" t="s">
        <v>26</v>
      </c>
      <c r="F164" s="60">
        <v>24</v>
      </c>
      <c r="G164" s="498" t="s">
        <v>27</v>
      </c>
      <c r="H164" s="60" t="s">
        <v>28</v>
      </c>
      <c r="I164" s="60" t="s">
        <v>41</v>
      </c>
      <c r="J164" s="73" t="s">
        <v>76</v>
      </c>
      <c r="K164" s="60"/>
      <c r="L164" s="60"/>
      <c r="M164" s="60" t="s">
        <v>32</v>
      </c>
      <c r="N164" s="60" t="s">
        <v>368</v>
      </c>
      <c r="O164" s="60">
        <v>24</v>
      </c>
      <c r="P164" s="61" t="s">
        <v>76</v>
      </c>
      <c r="Q164" s="14"/>
      <c r="R164" s="14"/>
      <c r="S164" s="14"/>
    </row>
    <row r="165" spans="1:19" x14ac:dyDescent="0.2">
      <c r="A165" s="9" t="s">
        <v>3295</v>
      </c>
      <c r="B165" s="428" t="s">
        <v>3371</v>
      </c>
      <c r="C165" s="506" t="s">
        <v>3459</v>
      </c>
      <c r="D165" s="60">
        <v>45</v>
      </c>
      <c r="E165" s="61" t="s">
        <v>26</v>
      </c>
      <c r="F165" s="60">
        <v>24</v>
      </c>
      <c r="G165" s="498" t="s">
        <v>27</v>
      </c>
      <c r="H165" s="60" t="s">
        <v>28</v>
      </c>
      <c r="I165" s="60" t="s">
        <v>41</v>
      </c>
      <c r="J165" s="73" t="s">
        <v>76</v>
      </c>
      <c r="K165" s="60"/>
      <c r="L165" s="60"/>
      <c r="M165" s="60" t="s">
        <v>32</v>
      </c>
      <c r="N165" s="60" t="s">
        <v>368</v>
      </c>
      <c r="O165" s="60">
        <v>24</v>
      </c>
      <c r="P165" s="61" t="s">
        <v>28</v>
      </c>
      <c r="Q165" s="14"/>
      <c r="R165" s="14"/>
      <c r="S165" s="14"/>
    </row>
    <row r="166" spans="1:19" x14ac:dyDescent="0.2">
      <c r="A166" s="9" t="s">
        <v>3295</v>
      </c>
      <c r="B166" s="428" t="s">
        <v>3371</v>
      </c>
      <c r="C166" s="506" t="s">
        <v>3460</v>
      </c>
      <c r="D166" s="60">
        <v>45</v>
      </c>
      <c r="E166" s="61" t="s">
        <v>26</v>
      </c>
      <c r="F166" s="60">
        <v>24</v>
      </c>
      <c r="G166" s="498" t="s">
        <v>27</v>
      </c>
      <c r="H166" s="60" t="s">
        <v>28</v>
      </c>
      <c r="I166" s="60" t="s">
        <v>41</v>
      </c>
      <c r="J166" s="73" t="s">
        <v>76</v>
      </c>
      <c r="K166" s="60"/>
      <c r="L166" s="60"/>
      <c r="M166" s="60" t="s">
        <v>32</v>
      </c>
      <c r="N166" s="60" t="s">
        <v>368</v>
      </c>
      <c r="O166" s="60">
        <v>24</v>
      </c>
      <c r="P166" s="61" t="s">
        <v>28</v>
      </c>
      <c r="Q166" s="14"/>
      <c r="R166" s="14"/>
      <c r="S166" s="14"/>
    </row>
    <row r="167" spans="1:19" x14ac:dyDescent="0.2">
      <c r="A167" s="9" t="s">
        <v>3295</v>
      </c>
      <c r="B167" s="428" t="s">
        <v>3371</v>
      </c>
      <c r="C167" s="506" t="s">
        <v>3461</v>
      </c>
      <c r="D167" s="60">
        <v>45</v>
      </c>
      <c r="E167" s="61" t="s">
        <v>26</v>
      </c>
      <c r="F167" s="60">
        <v>24</v>
      </c>
      <c r="G167" s="498" t="s">
        <v>27</v>
      </c>
      <c r="H167" s="60" t="s">
        <v>28</v>
      </c>
      <c r="I167" s="60" t="s">
        <v>41</v>
      </c>
      <c r="J167" s="73" t="s">
        <v>76</v>
      </c>
      <c r="K167" s="60"/>
      <c r="L167" s="60"/>
      <c r="M167" s="60" t="s">
        <v>32</v>
      </c>
      <c r="N167" s="60" t="s">
        <v>368</v>
      </c>
      <c r="O167" s="60">
        <v>24</v>
      </c>
      <c r="P167" s="61" t="s">
        <v>76</v>
      </c>
      <c r="Q167" s="14"/>
      <c r="R167" s="14"/>
      <c r="S167" s="14"/>
    </row>
    <row r="168" spans="1:19" x14ac:dyDescent="0.2">
      <c r="A168" s="9" t="s">
        <v>3295</v>
      </c>
      <c r="B168" s="428" t="s">
        <v>3371</v>
      </c>
      <c r="C168" s="506" t="s">
        <v>3462</v>
      </c>
      <c r="D168" s="60">
        <v>40</v>
      </c>
      <c r="E168" s="61" t="s">
        <v>26</v>
      </c>
      <c r="F168" s="60">
        <v>24</v>
      </c>
      <c r="G168" s="498" t="s">
        <v>27</v>
      </c>
      <c r="H168" s="60" t="s">
        <v>28</v>
      </c>
      <c r="I168" s="60" t="s">
        <v>41</v>
      </c>
      <c r="J168" s="73" t="s">
        <v>76</v>
      </c>
      <c r="K168" s="60"/>
      <c r="L168" s="60"/>
      <c r="M168" s="60" t="s">
        <v>32</v>
      </c>
      <c r="N168" s="60" t="s">
        <v>368</v>
      </c>
      <c r="O168" s="60">
        <v>24</v>
      </c>
      <c r="P168" s="61" t="s">
        <v>76</v>
      </c>
      <c r="Q168" s="14"/>
      <c r="R168" s="14"/>
      <c r="S168" s="14"/>
    </row>
    <row r="169" spans="1:19" x14ac:dyDescent="0.2">
      <c r="A169" s="9" t="s">
        <v>3295</v>
      </c>
      <c r="B169" s="428" t="s">
        <v>3371</v>
      </c>
      <c r="C169" s="506" t="s">
        <v>3463</v>
      </c>
      <c r="D169" s="60">
        <v>40</v>
      </c>
      <c r="E169" s="61" t="s">
        <v>26</v>
      </c>
      <c r="F169" s="60">
        <v>24</v>
      </c>
      <c r="G169" s="498" t="s">
        <v>27</v>
      </c>
      <c r="H169" s="60" t="s">
        <v>28</v>
      </c>
      <c r="I169" s="60" t="s">
        <v>41</v>
      </c>
      <c r="J169" s="73" t="s">
        <v>76</v>
      </c>
      <c r="K169" s="60"/>
      <c r="L169" s="60"/>
      <c r="M169" s="60" t="s">
        <v>32</v>
      </c>
      <c r="N169" s="60" t="s">
        <v>368</v>
      </c>
      <c r="O169" s="60">
        <v>24</v>
      </c>
      <c r="P169" s="61" t="s">
        <v>76</v>
      </c>
      <c r="Q169" s="14"/>
      <c r="R169" s="14"/>
      <c r="S169" s="14"/>
    </row>
    <row r="170" spans="1:19" x14ac:dyDescent="0.2">
      <c r="A170" s="9" t="s">
        <v>3295</v>
      </c>
      <c r="B170" s="428" t="s">
        <v>3371</v>
      </c>
      <c r="C170" s="506" t="s">
        <v>3464</v>
      </c>
      <c r="D170" s="60">
        <v>50</v>
      </c>
      <c r="E170" s="61" t="s">
        <v>26</v>
      </c>
      <c r="F170" s="60">
        <v>25</v>
      </c>
      <c r="G170" s="498" t="s">
        <v>27</v>
      </c>
      <c r="H170" s="60" t="s">
        <v>28</v>
      </c>
      <c r="I170" s="60" t="s">
        <v>41</v>
      </c>
      <c r="J170" s="73" t="s">
        <v>76</v>
      </c>
      <c r="K170" s="60"/>
      <c r="L170" s="60"/>
      <c r="M170" s="60" t="s">
        <v>32</v>
      </c>
      <c r="N170" s="60" t="s">
        <v>368</v>
      </c>
      <c r="O170" s="60">
        <v>24</v>
      </c>
      <c r="P170" s="61" t="s">
        <v>76</v>
      </c>
      <c r="Q170" s="14"/>
      <c r="R170" s="14"/>
      <c r="S170" s="14"/>
    </row>
    <row r="171" spans="1:19" x14ac:dyDescent="0.2">
      <c r="A171" s="9" t="s">
        <v>3295</v>
      </c>
      <c r="B171" s="428" t="s">
        <v>3371</v>
      </c>
      <c r="C171" s="506" t="s">
        <v>3465</v>
      </c>
      <c r="D171" s="60">
        <v>45</v>
      </c>
      <c r="E171" s="61" t="s">
        <v>26</v>
      </c>
      <c r="F171" s="60">
        <v>24</v>
      </c>
      <c r="G171" s="498" t="s">
        <v>27</v>
      </c>
      <c r="H171" s="60" t="s">
        <v>28</v>
      </c>
      <c r="I171" s="60" t="s">
        <v>41</v>
      </c>
      <c r="J171" s="73" t="s">
        <v>76</v>
      </c>
      <c r="K171" s="60"/>
      <c r="L171" s="60"/>
      <c r="M171" s="60" t="s">
        <v>32</v>
      </c>
      <c r="N171" s="60" t="s">
        <v>368</v>
      </c>
      <c r="O171" s="60">
        <v>24</v>
      </c>
      <c r="P171" s="61" t="s">
        <v>76</v>
      </c>
      <c r="Q171" s="14"/>
      <c r="R171" s="14"/>
      <c r="S171" s="14"/>
    </row>
    <row r="172" spans="1:19" x14ac:dyDescent="0.2">
      <c r="A172" s="9" t="s">
        <v>3295</v>
      </c>
      <c r="B172" s="428" t="s">
        <v>3371</v>
      </c>
      <c r="C172" s="506" t="s">
        <v>3466</v>
      </c>
      <c r="D172" s="60">
        <v>45</v>
      </c>
      <c r="E172" s="61" t="s">
        <v>26</v>
      </c>
      <c r="F172" s="60">
        <v>24</v>
      </c>
      <c r="G172" s="498" t="s">
        <v>27</v>
      </c>
      <c r="H172" s="60" t="s">
        <v>28</v>
      </c>
      <c r="I172" s="60" t="s">
        <v>41</v>
      </c>
      <c r="J172" s="73" t="s">
        <v>76</v>
      </c>
      <c r="K172" s="60"/>
      <c r="L172" s="60"/>
      <c r="M172" s="60" t="s">
        <v>32</v>
      </c>
      <c r="N172" s="60" t="s">
        <v>368</v>
      </c>
      <c r="O172" s="60">
        <v>24</v>
      </c>
      <c r="P172" s="61" t="s">
        <v>76</v>
      </c>
      <c r="Q172" s="14"/>
      <c r="R172" s="14"/>
      <c r="S172" s="14"/>
    </row>
    <row r="173" spans="1:19" x14ac:dyDescent="0.2">
      <c r="A173" s="9" t="s">
        <v>3295</v>
      </c>
      <c r="B173" s="428" t="s">
        <v>3371</v>
      </c>
      <c r="C173" s="506" t="s">
        <v>3467</v>
      </c>
      <c r="D173" s="60">
        <v>45</v>
      </c>
      <c r="E173" s="61" t="s">
        <v>26</v>
      </c>
      <c r="F173" s="60">
        <v>24</v>
      </c>
      <c r="G173" s="498" t="s">
        <v>27</v>
      </c>
      <c r="H173" s="60" t="s">
        <v>28</v>
      </c>
      <c r="I173" s="60" t="s">
        <v>41</v>
      </c>
      <c r="J173" s="73" t="s">
        <v>76</v>
      </c>
      <c r="K173" s="60"/>
      <c r="L173" s="60"/>
      <c r="M173" s="60" t="s">
        <v>32</v>
      </c>
      <c r="N173" s="60" t="s">
        <v>368</v>
      </c>
      <c r="O173" s="60">
        <v>24</v>
      </c>
      <c r="P173" s="61" t="s">
        <v>76</v>
      </c>
      <c r="Q173" s="14"/>
      <c r="R173" s="14"/>
      <c r="S173" s="14"/>
    </row>
    <row r="174" spans="1:19" x14ac:dyDescent="0.2">
      <c r="A174" s="9" t="s">
        <v>3295</v>
      </c>
      <c r="B174" s="428" t="s">
        <v>3371</v>
      </c>
      <c r="C174" s="506" t="s">
        <v>3468</v>
      </c>
      <c r="D174" s="60">
        <v>45</v>
      </c>
      <c r="E174" s="61" t="s">
        <v>26</v>
      </c>
      <c r="F174" s="60">
        <v>24</v>
      </c>
      <c r="G174" s="498" t="s">
        <v>27</v>
      </c>
      <c r="H174" s="60" t="s">
        <v>28</v>
      </c>
      <c r="I174" s="60" t="s">
        <v>41</v>
      </c>
      <c r="J174" s="73" t="s">
        <v>76</v>
      </c>
      <c r="K174" s="60"/>
      <c r="L174" s="60"/>
      <c r="M174" s="60" t="s">
        <v>32</v>
      </c>
      <c r="N174" s="60" t="s">
        <v>368</v>
      </c>
      <c r="O174" s="60">
        <v>24</v>
      </c>
      <c r="P174" s="61" t="s">
        <v>28</v>
      </c>
      <c r="Q174" s="14"/>
      <c r="R174" s="14"/>
      <c r="S174" s="14"/>
    </row>
    <row r="175" spans="1:19" x14ac:dyDescent="0.2">
      <c r="A175" s="9" t="s">
        <v>3295</v>
      </c>
      <c r="B175" s="428" t="s">
        <v>3371</v>
      </c>
      <c r="C175" s="506" t="s">
        <v>3469</v>
      </c>
      <c r="D175" s="60">
        <v>45</v>
      </c>
      <c r="E175" s="61" t="s">
        <v>26</v>
      </c>
      <c r="F175" s="60">
        <v>24</v>
      </c>
      <c r="G175" s="498" t="s">
        <v>27</v>
      </c>
      <c r="H175" s="60" t="s">
        <v>28</v>
      </c>
      <c r="I175" s="60" t="s">
        <v>41</v>
      </c>
      <c r="J175" s="73" t="s">
        <v>76</v>
      </c>
      <c r="K175" s="60"/>
      <c r="L175" s="60"/>
      <c r="M175" s="60" t="s">
        <v>32</v>
      </c>
      <c r="N175" s="60" t="s">
        <v>368</v>
      </c>
      <c r="O175" s="60">
        <v>24</v>
      </c>
      <c r="P175" s="61" t="s">
        <v>76</v>
      </c>
      <c r="Q175" s="14"/>
      <c r="R175" s="14"/>
      <c r="S175" s="14"/>
    </row>
    <row r="176" spans="1:19" x14ac:dyDescent="0.2">
      <c r="A176" s="9" t="s">
        <v>3295</v>
      </c>
      <c r="B176" s="428" t="s">
        <v>3371</v>
      </c>
      <c r="C176" s="507" t="s">
        <v>3470</v>
      </c>
      <c r="D176" s="60">
        <v>45</v>
      </c>
      <c r="E176" s="61" t="s">
        <v>26</v>
      </c>
      <c r="F176" s="60">
        <v>24</v>
      </c>
      <c r="G176" s="498" t="s">
        <v>27</v>
      </c>
      <c r="H176" s="60" t="s">
        <v>28</v>
      </c>
      <c r="I176" s="60" t="s">
        <v>41</v>
      </c>
      <c r="J176" s="73" t="s">
        <v>76</v>
      </c>
      <c r="K176" s="60"/>
      <c r="L176" s="60"/>
      <c r="M176" s="60" t="s">
        <v>32</v>
      </c>
      <c r="N176" s="60" t="s">
        <v>368</v>
      </c>
      <c r="O176" s="60">
        <v>24</v>
      </c>
      <c r="P176" s="61" t="s">
        <v>76</v>
      </c>
      <c r="Q176" s="14"/>
      <c r="R176" s="14"/>
      <c r="S176" s="14"/>
    </row>
    <row r="177" spans="1:19" x14ac:dyDescent="0.2">
      <c r="A177" s="9" t="s">
        <v>3295</v>
      </c>
      <c r="B177" s="428" t="s">
        <v>3371</v>
      </c>
      <c r="C177" s="508" t="s">
        <v>3471</v>
      </c>
      <c r="D177" s="60">
        <v>45</v>
      </c>
      <c r="E177" s="61" t="s">
        <v>26</v>
      </c>
      <c r="F177" s="60">
        <v>24</v>
      </c>
      <c r="G177" s="498" t="s">
        <v>27</v>
      </c>
      <c r="H177" s="60" t="s">
        <v>28</v>
      </c>
      <c r="I177" s="60" t="s">
        <v>41</v>
      </c>
      <c r="J177" s="73" t="s">
        <v>76</v>
      </c>
      <c r="K177" s="60"/>
      <c r="L177" s="60"/>
      <c r="M177" s="60" t="s">
        <v>32</v>
      </c>
      <c r="N177" s="60" t="s">
        <v>368</v>
      </c>
      <c r="O177" s="60">
        <v>24</v>
      </c>
      <c r="P177" s="61" t="s">
        <v>76</v>
      </c>
      <c r="Q177" s="14"/>
      <c r="R177" s="14"/>
      <c r="S177" s="14"/>
    </row>
    <row r="178" spans="1:19" x14ac:dyDescent="0.2">
      <c r="A178" s="9" t="s">
        <v>3295</v>
      </c>
      <c r="B178" s="428" t="s">
        <v>3371</v>
      </c>
      <c r="C178" s="506" t="s">
        <v>3472</v>
      </c>
      <c r="D178" s="60">
        <v>80</v>
      </c>
      <c r="E178" s="61" t="s">
        <v>26</v>
      </c>
      <c r="F178" s="60">
        <v>26</v>
      </c>
      <c r="G178" s="498" t="s">
        <v>27</v>
      </c>
      <c r="H178" s="60" t="s">
        <v>28</v>
      </c>
      <c r="I178" s="60" t="s">
        <v>41</v>
      </c>
      <c r="J178" s="73" t="s">
        <v>76</v>
      </c>
      <c r="K178" s="60"/>
      <c r="L178" s="60"/>
      <c r="M178" s="60" t="s">
        <v>32</v>
      </c>
      <c r="N178" s="60" t="s">
        <v>368</v>
      </c>
      <c r="O178" s="60">
        <v>24</v>
      </c>
      <c r="P178" s="61" t="s">
        <v>76</v>
      </c>
      <c r="Q178" s="14"/>
      <c r="R178" s="14"/>
      <c r="S178" s="14"/>
    </row>
    <row r="179" spans="1:19" x14ac:dyDescent="0.2">
      <c r="A179" s="9" t="s">
        <v>3295</v>
      </c>
      <c r="B179" s="428" t="s">
        <v>3371</v>
      </c>
      <c r="C179" s="509" t="s">
        <v>3473</v>
      </c>
      <c r="D179" s="60">
        <v>80</v>
      </c>
      <c r="E179" s="61" t="s">
        <v>26</v>
      </c>
      <c r="F179" s="60">
        <v>26</v>
      </c>
      <c r="G179" s="498" t="s">
        <v>27</v>
      </c>
      <c r="H179" s="60" t="s">
        <v>28</v>
      </c>
      <c r="I179" s="60" t="s">
        <v>41</v>
      </c>
      <c r="J179" s="73" t="s">
        <v>76</v>
      </c>
      <c r="K179" s="60"/>
      <c r="L179" s="60"/>
      <c r="M179" s="60" t="s">
        <v>32</v>
      </c>
      <c r="N179" s="60" t="s">
        <v>368</v>
      </c>
      <c r="O179" s="60">
        <v>24</v>
      </c>
      <c r="P179" s="61" t="s">
        <v>76</v>
      </c>
      <c r="Q179" s="14"/>
      <c r="R179" s="14"/>
      <c r="S179" s="14"/>
    </row>
    <row r="180" spans="1:19" x14ac:dyDescent="0.2">
      <c r="A180" s="9" t="s">
        <v>3295</v>
      </c>
      <c r="B180" s="428" t="s">
        <v>3371</v>
      </c>
      <c r="C180" s="509" t="s">
        <v>3474</v>
      </c>
      <c r="D180" s="60">
        <v>80</v>
      </c>
      <c r="E180" s="61" t="s">
        <v>26</v>
      </c>
      <c r="F180" s="60">
        <v>26</v>
      </c>
      <c r="G180" s="498" t="s">
        <v>27</v>
      </c>
      <c r="H180" s="60" t="s">
        <v>28</v>
      </c>
      <c r="I180" s="60" t="s">
        <v>41</v>
      </c>
      <c r="J180" s="73" t="s">
        <v>76</v>
      </c>
      <c r="K180" s="60"/>
      <c r="L180" s="60"/>
      <c r="M180" s="60" t="s">
        <v>32</v>
      </c>
      <c r="N180" s="60" t="s">
        <v>368</v>
      </c>
      <c r="O180" s="60">
        <v>24</v>
      </c>
      <c r="P180" s="61" t="s">
        <v>76</v>
      </c>
      <c r="Q180" s="14"/>
      <c r="R180" s="14"/>
      <c r="S180" s="14"/>
    </row>
    <row r="181" spans="1:19" x14ac:dyDescent="0.2">
      <c r="A181" s="9" t="s">
        <v>3295</v>
      </c>
      <c r="B181" s="428" t="s">
        <v>3371</v>
      </c>
      <c r="C181" s="509" t="s">
        <v>3475</v>
      </c>
      <c r="D181" s="60">
        <v>80</v>
      </c>
      <c r="E181" s="61" t="s">
        <v>26</v>
      </c>
      <c r="F181" s="60">
        <v>26</v>
      </c>
      <c r="G181" s="498" t="s">
        <v>27</v>
      </c>
      <c r="H181" s="60" t="s">
        <v>28</v>
      </c>
      <c r="I181" s="60" t="s">
        <v>41</v>
      </c>
      <c r="J181" s="73" t="s">
        <v>28</v>
      </c>
      <c r="K181" s="60" t="s">
        <v>3391</v>
      </c>
      <c r="L181" s="73" t="s">
        <v>208</v>
      </c>
      <c r="M181" s="60" t="s">
        <v>32</v>
      </c>
      <c r="N181" s="60" t="s">
        <v>368</v>
      </c>
      <c r="O181" s="60">
        <v>24</v>
      </c>
      <c r="P181" s="61" t="s">
        <v>76</v>
      </c>
      <c r="Q181" s="14"/>
      <c r="R181" s="14"/>
      <c r="S181" s="14"/>
    </row>
    <row r="182" spans="1:19" x14ac:dyDescent="0.2">
      <c r="A182" s="9" t="s">
        <v>3295</v>
      </c>
      <c r="B182" s="428" t="s">
        <v>3371</v>
      </c>
      <c r="C182" s="509" t="s">
        <v>3476</v>
      </c>
      <c r="D182" s="60">
        <v>80</v>
      </c>
      <c r="E182" s="61" t="s">
        <v>26</v>
      </c>
      <c r="F182" s="60">
        <v>26</v>
      </c>
      <c r="G182" s="498" t="s">
        <v>27</v>
      </c>
      <c r="H182" s="60" t="s">
        <v>28</v>
      </c>
      <c r="I182" s="60" t="s">
        <v>41</v>
      </c>
      <c r="J182" s="73" t="s">
        <v>28</v>
      </c>
      <c r="K182" s="60" t="s">
        <v>3391</v>
      </c>
      <c r="L182" s="73" t="s">
        <v>208</v>
      </c>
      <c r="M182" s="60" t="s">
        <v>32</v>
      </c>
      <c r="N182" s="60" t="s">
        <v>368</v>
      </c>
      <c r="O182" s="60">
        <v>24</v>
      </c>
      <c r="P182" s="61" t="s">
        <v>76</v>
      </c>
      <c r="Q182" s="14"/>
      <c r="R182" s="14"/>
      <c r="S182" s="14"/>
    </row>
    <row r="183" spans="1:19" x14ac:dyDescent="0.2">
      <c r="A183" s="9" t="s">
        <v>3295</v>
      </c>
      <c r="B183" s="428" t="s">
        <v>3371</v>
      </c>
      <c r="C183" s="509" t="s">
        <v>3477</v>
      </c>
      <c r="D183" s="60">
        <v>80</v>
      </c>
      <c r="E183" s="61" t="s">
        <v>26</v>
      </c>
      <c r="F183" s="60">
        <v>26</v>
      </c>
      <c r="G183" s="498" t="s">
        <v>27</v>
      </c>
      <c r="H183" s="60" t="s">
        <v>28</v>
      </c>
      <c r="I183" s="60" t="s">
        <v>41</v>
      </c>
      <c r="J183" s="73" t="s">
        <v>28</v>
      </c>
      <c r="K183" s="60" t="s">
        <v>3391</v>
      </c>
      <c r="L183" s="73" t="s">
        <v>208</v>
      </c>
      <c r="M183" s="60" t="s">
        <v>32</v>
      </c>
      <c r="N183" s="60" t="s">
        <v>368</v>
      </c>
      <c r="O183" s="60">
        <v>24</v>
      </c>
      <c r="P183" s="61" t="s">
        <v>28</v>
      </c>
      <c r="Q183" s="14"/>
      <c r="R183" s="14"/>
      <c r="S183" s="14"/>
    </row>
    <row r="184" spans="1:19" x14ac:dyDescent="0.2">
      <c r="A184" s="9" t="s">
        <v>3295</v>
      </c>
      <c r="B184" s="428" t="s">
        <v>3371</v>
      </c>
      <c r="C184" s="505" t="s">
        <v>3478</v>
      </c>
      <c r="D184" s="60">
        <v>150</v>
      </c>
      <c r="E184" s="61" t="s">
        <v>26</v>
      </c>
      <c r="F184" s="60">
        <v>30</v>
      </c>
      <c r="G184" s="498" t="s">
        <v>27</v>
      </c>
      <c r="H184" s="60" t="s">
        <v>28</v>
      </c>
      <c r="I184" s="60" t="s">
        <v>41</v>
      </c>
      <c r="J184" s="73" t="s">
        <v>76</v>
      </c>
      <c r="K184" s="60"/>
      <c r="L184" s="60"/>
      <c r="M184" s="60" t="s">
        <v>32</v>
      </c>
      <c r="N184" s="60" t="s">
        <v>368</v>
      </c>
      <c r="O184" s="60">
        <v>24</v>
      </c>
      <c r="P184" s="61" t="s">
        <v>76</v>
      </c>
      <c r="Q184" s="14"/>
      <c r="R184" s="14"/>
      <c r="S184" s="14"/>
    </row>
    <row r="185" spans="1:19" x14ac:dyDescent="0.2">
      <c r="A185" s="9" t="s">
        <v>3295</v>
      </c>
      <c r="B185" s="428" t="s">
        <v>3371</v>
      </c>
      <c r="C185" s="505" t="s">
        <v>3479</v>
      </c>
      <c r="D185" s="60">
        <v>150</v>
      </c>
      <c r="E185" s="61" t="s">
        <v>26</v>
      </c>
      <c r="F185" s="60">
        <v>30</v>
      </c>
      <c r="G185" s="498" t="s">
        <v>27</v>
      </c>
      <c r="H185" s="60" t="s">
        <v>28</v>
      </c>
      <c r="I185" s="60" t="s">
        <v>41</v>
      </c>
      <c r="J185" s="73" t="s">
        <v>76</v>
      </c>
      <c r="K185" s="60"/>
      <c r="L185" s="60"/>
      <c r="M185" s="60" t="s">
        <v>32</v>
      </c>
      <c r="N185" s="60" t="s">
        <v>368</v>
      </c>
      <c r="O185" s="60">
        <v>24</v>
      </c>
      <c r="P185" s="61" t="s">
        <v>76</v>
      </c>
      <c r="Q185" s="14"/>
      <c r="R185" s="14"/>
      <c r="S185" s="14"/>
    </row>
    <row r="186" spans="1:19" x14ac:dyDescent="0.2">
      <c r="A186" s="9" t="s">
        <v>3295</v>
      </c>
      <c r="B186" s="428" t="s">
        <v>3371</v>
      </c>
      <c r="C186" s="506" t="s">
        <v>3480</v>
      </c>
      <c r="D186" s="60">
        <v>150</v>
      </c>
      <c r="E186" s="61" t="s">
        <v>26</v>
      </c>
      <c r="F186" s="60">
        <v>30</v>
      </c>
      <c r="G186" s="498" t="s">
        <v>27</v>
      </c>
      <c r="H186" s="60" t="s">
        <v>28</v>
      </c>
      <c r="I186" s="60" t="s">
        <v>41</v>
      </c>
      <c r="J186" s="73" t="s">
        <v>76</v>
      </c>
      <c r="K186" s="60"/>
      <c r="L186" s="60"/>
      <c r="M186" s="60" t="s">
        <v>32</v>
      </c>
      <c r="N186" s="60" t="s">
        <v>368</v>
      </c>
      <c r="O186" s="60">
        <v>24</v>
      </c>
      <c r="P186" s="61" t="s">
        <v>76</v>
      </c>
      <c r="Q186" s="14"/>
      <c r="R186" s="14"/>
      <c r="S186" s="14"/>
    </row>
    <row r="187" spans="1:19" x14ac:dyDescent="0.2">
      <c r="A187" s="9" t="s">
        <v>3295</v>
      </c>
      <c r="B187" s="428" t="s">
        <v>3371</v>
      </c>
      <c r="C187" s="506" t="s">
        <v>3481</v>
      </c>
      <c r="D187" s="60">
        <v>150</v>
      </c>
      <c r="E187" s="61" t="s">
        <v>26</v>
      </c>
      <c r="F187" s="60">
        <v>30</v>
      </c>
      <c r="G187" s="498" t="s">
        <v>27</v>
      </c>
      <c r="H187" s="60" t="s">
        <v>28</v>
      </c>
      <c r="I187" s="60" t="s">
        <v>41</v>
      </c>
      <c r="J187" s="73" t="s">
        <v>76</v>
      </c>
      <c r="K187" s="60"/>
      <c r="L187" s="60"/>
      <c r="M187" s="60" t="s">
        <v>32</v>
      </c>
      <c r="N187" s="60" t="s">
        <v>368</v>
      </c>
      <c r="O187" s="60">
        <v>24</v>
      </c>
      <c r="P187" s="61" t="s">
        <v>76</v>
      </c>
      <c r="Q187" s="14"/>
      <c r="R187" s="14"/>
      <c r="S187" s="14"/>
    </row>
    <row r="188" spans="1:19" x14ac:dyDescent="0.2">
      <c r="A188" s="9" t="s">
        <v>3295</v>
      </c>
      <c r="B188" s="428" t="s">
        <v>3371</v>
      </c>
      <c r="C188" s="506" t="s">
        <v>3482</v>
      </c>
      <c r="D188" s="60">
        <v>150</v>
      </c>
      <c r="E188" s="61" t="s">
        <v>26</v>
      </c>
      <c r="F188" s="60">
        <v>30</v>
      </c>
      <c r="G188" s="498" t="s">
        <v>27</v>
      </c>
      <c r="H188" s="60" t="s">
        <v>28</v>
      </c>
      <c r="I188" s="60" t="s">
        <v>41</v>
      </c>
      <c r="J188" s="73" t="s">
        <v>76</v>
      </c>
      <c r="K188" s="60"/>
      <c r="L188" s="60"/>
      <c r="M188" s="60" t="s">
        <v>32</v>
      </c>
      <c r="N188" s="60" t="s">
        <v>368</v>
      </c>
      <c r="O188" s="60">
        <v>24</v>
      </c>
      <c r="P188" s="61" t="s">
        <v>76</v>
      </c>
      <c r="Q188" s="14"/>
      <c r="R188" s="14"/>
      <c r="S188" s="14"/>
    </row>
    <row r="189" spans="1:19" x14ac:dyDescent="0.2">
      <c r="A189" s="9" t="s">
        <v>3295</v>
      </c>
      <c r="B189" s="428" t="s">
        <v>3371</v>
      </c>
      <c r="C189" s="506" t="s">
        <v>3483</v>
      </c>
      <c r="D189" s="60">
        <v>45</v>
      </c>
      <c r="E189" s="61" t="s">
        <v>26</v>
      </c>
      <c r="F189" s="60">
        <v>24</v>
      </c>
      <c r="G189" s="498" t="s">
        <v>27</v>
      </c>
      <c r="H189" s="60" t="s">
        <v>28</v>
      </c>
      <c r="I189" s="60" t="s">
        <v>41</v>
      </c>
      <c r="J189" s="73" t="s">
        <v>76</v>
      </c>
      <c r="K189" s="60"/>
      <c r="L189" s="60"/>
      <c r="M189" s="60" t="s">
        <v>32</v>
      </c>
      <c r="N189" s="60" t="s">
        <v>368</v>
      </c>
      <c r="O189" s="60">
        <v>24</v>
      </c>
      <c r="P189" s="61" t="s">
        <v>76</v>
      </c>
      <c r="Q189" s="14"/>
      <c r="R189" s="14"/>
      <c r="S189" s="14"/>
    </row>
    <row r="190" spans="1:19" x14ac:dyDescent="0.2">
      <c r="A190" s="9" t="s">
        <v>3295</v>
      </c>
      <c r="B190" s="428" t="s">
        <v>3371</v>
      </c>
      <c r="C190" s="506" t="s">
        <v>3484</v>
      </c>
      <c r="D190" s="60">
        <v>45</v>
      </c>
      <c r="E190" s="61" t="s">
        <v>26</v>
      </c>
      <c r="F190" s="60">
        <v>24</v>
      </c>
      <c r="G190" s="498" t="s">
        <v>27</v>
      </c>
      <c r="H190" s="60" t="s">
        <v>28</v>
      </c>
      <c r="I190" s="60" t="s">
        <v>41</v>
      </c>
      <c r="J190" s="73" t="s">
        <v>76</v>
      </c>
      <c r="K190" s="60"/>
      <c r="L190" s="60"/>
      <c r="M190" s="60" t="s">
        <v>32</v>
      </c>
      <c r="N190" s="60" t="s">
        <v>368</v>
      </c>
      <c r="O190" s="60">
        <v>24</v>
      </c>
      <c r="P190" s="61" t="s">
        <v>28</v>
      </c>
      <c r="Q190" s="14"/>
      <c r="R190" s="14"/>
      <c r="S190" s="14"/>
    </row>
    <row r="191" spans="1:19" x14ac:dyDescent="0.2">
      <c r="A191" s="9" t="s">
        <v>3295</v>
      </c>
      <c r="B191" s="428" t="s">
        <v>3371</v>
      </c>
      <c r="C191" s="506" t="s">
        <v>3485</v>
      </c>
      <c r="D191" s="60">
        <v>80</v>
      </c>
      <c r="E191" s="61" t="s">
        <v>26</v>
      </c>
      <c r="F191" s="60">
        <v>26</v>
      </c>
      <c r="G191" s="498" t="s">
        <v>27</v>
      </c>
      <c r="H191" s="60" t="s">
        <v>28</v>
      </c>
      <c r="I191" s="60" t="s">
        <v>41</v>
      </c>
      <c r="J191" s="73" t="s">
        <v>76</v>
      </c>
      <c r="K191" s="60"/>
      <c r="L191" s="60"/>
      <c r="M191" s="60" t="s">
        <v>32</v>
      </c>
      <c r="N191" s="60" t="s">
        <v>368</v>
      </c>
      <c r="O191" s="60">
        <v>24</v>
      </c>
      <c r="P191" s="61" t="s">
        <v>76</v>
      </c>
      <c r="Q191" s="14"/>
      <c r="R191" s="14"/>
      <c r="S191" s="14"/>
    </row>
    <row r="192" spans="1:19" x14ac:dyDescent="0.2">
      <c r="A192" s="9" t="s">
        <v>3295</v>
      </c>
      <c r="B192" s="428" t="s">
        <v>3371</v>
      </c>
      <c r="C192" s="506" t="s">
        <v>3486</v>
      </c>
      <c r="D192" s="60">
        <v>45</v>
      </c>
      <c r="E192" s="61" t="s">
        <v>26</v>
      </c>
      <c r="F192" s="60">
        <v>24</v>
      </c>
      <c r="G192" s="498" t="s">
        <v>27</v>
      </c>
      <c r="H192" s="60" t="s">
        <v>28</v>
      </c>
      <c r="I192" s="60" t="s">
        <v>41</v>
      </c>
      <c r="J192" s="73" t="s">
        <v>76</v>
      </c>
      <c r="K192" s="60"/>
      <c r="L192" s="60"/>
      <c r="M192" s="60" t="s">
        <v>32</v>
      </c>
      <c r="N192" s="60" t="s">
        <v>368</v>
      </c>
      <c r="O192" s="60">
        <v>24</v>
      </c>
      <c r="P192" s="61" t="s">
        <v>28</v>
      </c>
      <c r="Q192" s="14"/>
      <c r="R192" s="14"/>
      <c r="S192" s="14"/>
    </row>
    <row r="193" spans="1:19" x14ac:dyDescent="0.2">
      <c r="A193" s="9" t="s">
        <v>3295</v>
      </c>
      <c r="B193" s="428" t="s">
        <v>3371</v>
      </c>
      <c r="C193" s="506" t="s">
        <v>3487</v>
      </c>
      <c r="D193" s="60">
        <v>45</v>
      </c>
      <c r="E193" s="61" t="s">
        <v>26</v>
      </c>
      <c r="F193" s="60">
        <v>24</v>
      </c>
      <c r="G193" s="498" t="s">
        <v>27</v>
      </c>
      <c r="H193" s="60" t="s">
        <v>28</v>
      </c>
      <c r="I193" s="60" t="s">
        <v>41</v>
      </c>
      <c r="J193" s="73" t="s">
        <v>76</v>
      </c>
      <c r="K193" s="60"/>
      <c r="L193" s="60"/>
      <c r="M193" s="60" t="s">
        <v>32</v>
      </c>
      <c r="N193" s="60" t="s">
        <v>368</v>
      </c>
      <c r="O193" s="60">
        <v>24</v>
      </c>
      <c r="P193" s="61" t="s">
        <v>76</v>
      </c>
      <c r="Q193" s="14"/>
      <c r="R193" s="14"/>
      <c r="S193" s="14"/>
    </row>
    <row r="194" spans="1:19" x14ac:dyDescent="0.2">
      <c r="A194" s="9" t="s">
        <v>3295</v>
      </c>
      <c r="B194" s="428" t="s">
        <v>3371</v>
      </c>
      <c r="C194" s="506" t="s">
        <v>3488</v>
      </c>
      <c r="D194" s="60">
        <v>45</v>
      </c>
      <c r="E194" s="61" t="s">
        <v>26</v>
      </c>
      <c r="F194" s="60">
        <v>24</v>
      </c>
      <c r="G194" s="498" t="s">
        <v>27</v>
      </c>
      <c r="H194" s="60" t="s">
        <v>28</v>
      </c>
      <c r="I194" s="60" t="s">
        <v>41</v>
      </c>
      <c r="J194" s="73" t="s">
        <v>76</v>
      </c>
      <c r="K194" s="60"/>
      <c r="L194" s="60"/>
      <c r="M194" s="60" t="s">
        <v>32</v>
      </c>
      <c r="N194" s="60" t="s">
        <v>368</v>
      </c>
      <c r="O194" s="60">
        <v>24</v>
      </c>
      <c r="P194" s="61" t="s">
        <v>28</v>
      </c>
      <c r="Q194" s="14"/>
      <c r="R194" s="14"/>
      <c r="S194" s="14"/>
    </row>
    <row r="195" spans="1:19" x14ac:dyDescent="0.2">
      <c r="A195" s="9" t="s">
        <v>3295</v>
      </c>
      <c r="B195" s="428" t="s">
        <v>3371</v>
      </c>
      <c r="C195" s="506" t="s">
        <v>3489</v>
      </c>
      <c r="D195" s="60">
        <v>45</v>
      </c>
      <c r="E195" s="61" t="s">
        <v>26</v>
      </c>
      <c r="F195" s="60">
        <v>24</v>
      </c>
      <c r="G195" s="498" t="s">
        <v>27</v>
      </c>
      <c r="H195" s="60" t="s">
        <v>28</v>
      </c>
      <c r="I195" s="60" t="s">
        <v>41</v>
      </c>
      <c r="J195" s="73" t="s">
        <v>76</v>
      </c>
      <c r="K195" s="60"/>
      <c r="L195" s="60"/>
      <c r="M195" s="60" t="s">
        <v>32</v>
      </c>
      <c r="N195" s="60" t="s">
        <v>368</v>
      </c>
      <c r="O195" s="60">
        <v>24</v>
      </c>
      <c r="P195" s="61" t="s">
        <v>76</v>
      </c>
      <c r="Q195" s="14"/>
      <c r="R195" s="14"/>
      <c r="S195" s="14"/>
    </row>
    <row r="196" spans="1:19" x14ac:dyDescent="0.2">
      <c r="A196" s="9" t="s">
        <v>3295</v>
      </c>
      <c r="B196" s="428" t="s">
        <v>3371</v>
      </c>
      <c r="C196" s="506" t="s">
        <v>3490</v>
      </c>
      <c r="D196" s="60">
        <v>45</v>
      </c>
      <c r="E196" s="61" t="s">
        <v>26</v>
      </c>
      <c r="F196" s="60">
        <v>24</v>
      </c>
      <c r="G196" s="498" t="s">
        <v>27</v>
      </c>
      <c r="H196" s="60" t="s">
        <v>28</v>
      </c>
      <c r="I196" s="60" t="s">
        <v>41</v>
      </c>
      <c r="J196" s="73" t="s">
        <v>76</v>
      </c>
      <c r="K196" s="60"/>
      <c r="L196" s="60"/>
      <c r="M196" s="60" t="s">
        <v>32</v>
      </c>
      <c r="N196" s="60" t="s">
        <v>368</v>
      </c>
      <c r="O196" s="60">
        <v>24</v>
      </c>
      <c r="P196" s="61" t="s">
        <v>76</v>
      </c>
      <c r="Q196" s="14"/>
      <c r="R196" s="14"/>
      <c r="S196" s="14"/>
    </row>
    <row r="197" spans="1:19" x14ac:dyDescent="0.2">
      <c r="A197" s="9" t="s">
        <v>3295</v>
      </c>
      <c r="B197" s="428" t="s">
        <v>3371</v>
      </c>
      <c r="C197" s="506" t="s">
        <v>3491</v>
      </c>
      <c r="D197" s="60">
        <v>45</v>
      </c>
      <c r="E197" s="61" t="s">
        <v>26</v>
      </c>
      <c r="F197" s="60">
        <v>24</v>
      </c>
      <c r="G197" s="498" t="s">
        <v>27</v>
      </c>
      <c r="H197" s="60" t="s">
        <v>28</v>
      </c>
      <c r="I197" s="60" t="s">
        <v>41</v>
      </c>
      <c r="J197" s="73" t="s">
        <v>76</v>
      </c>
      <c r="K197" s="60"/>
      <c r="L197" s="60"/>
      <c r="M197" s="60" t="s">
        <v>32</v>
      </c>
      <c r="N197" s="60" t="s">
        <v>368</v>
      </c>
      <c r="O197" s="60">
        <v>24</v>
      </c>
      <c r="P197" s="61" t="s">
        <v>76</v>
      </c>
      <c r="Q197" s="14"/>
      <c r="R197" s="14"/>
      <c r="S197" s="14"/>
    </row>
    <row r="198" spans="1:19" x14ac:dyDescent="0.2">
      <c r="A198" s="9" t="s">
        <v>3295</v>
      </c>
      <c r="B198" s="428" t="s">
        <v>3371</v>
      </c>
      <c r="C198" s="506" t="s">
        <v>3492</v>
      </c>
      <c r="D198" s="60">
        <v>45</v>
      </c>
      <c r="E198" s="61" t="s">
        <v>26</v>
      </c>
      <c r="F198" s="60">
        <v>24</v>
      </c>
      <c r="G198" s="498" t="s">
        <v>27</v>
      </c>
      <c r="H198" s="60" t="s">
        <v>28</v>
      </c>
      <c r="I198" s="60" t="s">
        <v>41</v>
      </c>
      <c r="J198" s="73" t="s">
        <v>76</v>
      </c>
      <c r="K198" s="60"/>
      <c r="L198" s="60"/>
      <c r="M198" s="60" t="s">
        <v>32</v>
      </c>
      <c r="N198" s="60" t="s">
        <v>368</v>
      </c>
      <c r="O198" s="60">
        <v>24</v>
      </c>
      <c r="P198" s="61" t="s">
        <v>76</v>
      </c>
      <c r="Q198" s="14"/>
      <c r="R198" s="14"/>
      <c r="S198" s="14"/>
    </row>
    <row r="199" spans="1:19" x14ac:dyDescent="0.2">
      <c r="A199" s="9" t="s">
        <v>3295</v>
      </c>
      <c r="B199" s="428" t="s">
        <v>3371</v>
      </c>
      <c r="C199" s="506" t="s">
        <v>3493</v>
      </c>
      <c r="D199" s="60">
        <v>45</v>
      </c>
      <c r="E199" s="61" t="s">
        <v>26</v>
      </c>
      <c r="F199" s="60">
        <v>24</v>
      </c>
      <c r="G199" s="498" t="s">
        <v>27</v>
      </c>
      <c r="H199" s="60" t="s">
        <v>28</v>
      </c>
      <c r="I199" s="60" t="s">
        <v>41</v>
      </c>
      <c r="J199" s="73" t="s">
        <v>76</v>
      </c>
      <c r="K199" s="60"/>
      <c r="L199" s="60"/>
      <c r="M199" s="60" t="s">
        <v>32</v>
      </c>
      <c r="N199" s="60" t="s">
        <v>368</v>
      </c>
      <c r="O199" s="60">
        <v>24</v>
      </c>
      <c r="P199" s="61" t="s">
        <v>76</v>
      </c>
      <c r="Q199" s="14"/>
      <c r="R199" s="14"/>
      <c r="S199" s="14"/>
    </row>
    <row r="200" spans="1:19" x14ac:dyDescent="0.2">
      <c r="A200" s="9" t="s">
        <v>3295</v>
      </c>
      <c r="B200" s="428" t="s">
        <v>3371</v>
      </c>
      <c r="C200" s="506" t="s">
        <v>3494</v>
      </c>
      <c r="D200" s="60">
        <v>45</v>
      </c>
      <c r="E200" s="61" t="s">
        <v>26</v>
      </c>
      <c r="F200" s="60">
        <v>24</v>
      </c>
      <c r="G200" s="498" t="s">
        <v>27</v>
      </c>
      <c r="H200" s="60" t="s">
        <v>28</v>
      </c>
      <c r="I200" s="60" t="s">
        <v>41</v>
      </c>
      <c r="J200" s="73" t="s">
        <v>76</v>
      </c>
      <c r="K200" s="60"/>
      <c r="L200" s="60"/>
      <c r="M200" s="60" t="s">
        <v>32</v>
      </c>
      <c r="N200" s="60" t="s">
        <v>368</v>
      </c>
      <c r="O200" s="60">
        <v>24</v>
      </c>
      <c r="P200" s="61" t="s">
        <v>76</v>
      </c>
      <c r="Q200" s="14"/>
      <c r="R200" s="14"/>
      <c r="S200" s="14"/>
    </row>
    <row r="201" spans="1:19" x14ac:dyDescent="0.2">
      <c r="A201" s="9" t="s">
        <v>3295</v>
      </c>
      <c r="B201" s="428" t="s">
        <v>3371</v>
      </c>
      <c r="C201" s="506" t="s">
        <v>3495</v>
      </c>
      <c r="D201" s="60">
        <v>45</v>
      </c>
      <c r="E201" s="61" t="s">
        <v>26</v>
      </c>
      <c r="F201" s="60">
        <v>24</v>
      </c>
      <c r="G201" s="498" t="s">
        <v>27</v>
      </c>
      <c r="H201" s="60" t="s">
        <v>28</v>
      </c>
      <c r="I201" s="60" t="s">
        <v>41</v>
      </c>
      <c r="J201" s="73" t="s">
        <v>76</v>
      </c>
      <c r="K201" s="60"/>
      <c r="L201" s="60"/>
      <c r="M201" s="60" t="s">
        <v>32</v>
      </c>
      <c r="N201" s="60" t="s">
        <v>368</v>
      </c>
      <c r="O201" s="60">
        <v>24</v>
      </c>
      <c r="P201" s="61" t="s">
        <v>76</v>
      </c>
      <c r="Q201" s="14"/>
      <c r="R201" s="14"/>
      <c r="S201" s="14"/>
    </row>
    <row r="202" spans="1:19" x14ac:dyDescent="0.2">
      <c r="A202" s="9" t="s">
        <v>3295</v>
      </c>
      <c r="B202" s="428" t="s">
        <v>3371</v>
      </c>
      <c r="C202" s="506" t="s">
        <v>3496</v>
      </c>
      <c r="D202" s="60">
        <v>45</v>
      </c>
      <c r="E202" s="61" t="s">
        <v>26</v>
      </c>
      <c r="F202" s="60">
        <v>24</v>
      </c>
      <c r="G202" s="498" t="s">
        <v>27</v>
      </c>
      <c r="H202" s="60" t="s">
        <v>28</v>
      </c>
      <c r="I202" s="60" t="s">
        <v>41</v>
      </c>
      <c r="J202" s="73" t="s">
        <v>76</v>
      </c>
      <c r="K202" s="60"/>
      <c r="L202" s="60"/>
      <c r="M202" s="60" t="s">
        <v>32</v>
      </c>
      <c r="N202" s="60" t="s">
        <v>368</v>
      </c>
      <c r="O202" s="60">
        <v>24</v>
      </c>
      <c r="P202" s="61" t="s">
        <v>76</v>
      </c>
      <c r="Q202" s="14"/>
      <c r="R202" s="14"/>
      <c r="S202" s="14"/>
    </row>
    <row r="203" spans="1:19" x14ac:dyDescent="0.2">
      <c r="A203" s="9" t="s">
        <v>3295</v>
      </c>
      <c r="B203" s="428" t="s">
        <v>3371</v>
      </c>
      <c r="C203" s="506" t="s">
        <v>3497</v>
      </c>
      <c r="D203" s="60">
        <v>45</v>
      </c>
      <c r="E203" s="61" t="s">
        <v>26</v>
      </c>
      <c r="F203" s="60">
        <v>24</v>
      </c>
      <c r="G203" s="498" t="s">
        <v>27</v>
      </c>
      <c r="H203" s="60" t="s">
        <v>28</v>
      </c>
      <c r="I203" s="60" t="s">
        <v>41</v>
      </c>
      <c r="J203" s="73" t="s">
        <v>76</v>
      </c>
      <c r="K203" s="60"/>
      <c r="L203" s="60"/>
      <c r="M203" s="60" t="s">
        <v>32</v>
      </c>
      <c r="N203" s="60" t="s">
        <v>368</v>
      </c>
      <c r="O203" s="60">
        <v>24</v>
      </c>
      <c r="P203" s="61" t="s">
        <v>76</v>
      </c>
      <c r="Q203" s="14"/>
      <c r="R203" s="14"/>
      <c r="S203" s="14"/>
    </row>
    <row r="204" spans="1:19" x14ac:dyDescent="0.2">
      <c r="A204" s="9" t="s">
        <v>3295</v>
      </c>
      <c r="B204" s="428" t="s">
        <v>3371</v>
      </c>
      <c r="C204" s="506" t="s">
        <v>3498</v>
      </c>
      <c r="D204" s="60">
        <v>45</v>
      </c>
      <c r="E204" s="61" t="s">
        <v>26</v>
      </c>
      <c r="F204" s="60">
        <v>24</v>
      </c>
      <c r="G204" s="498" t="s">
        <v>27</v>
      </c>
      <c r="H204" s="60" t="s">
        <v>28</v>
      </c>
      <c r="I204" s="60" t="s">
        <v>41</v>
      </c>
      <c r="J204" s="73" t="s">
        <v>76</v>
      </c>
      <c r="K204" s="60"/>
      <c r="L204" s="60"/>
      <c r="M204" s="60" t="s">
        <v>32</v>
      </c>
      <c r="N204" s="60" t="s">
        <v>368</v>
      </c>
      <c r="O204" s="60">
        <v>24</v>
      </c>
      <c r="P204" s="61" t="s">
        <v>76</v>
      </c>
      <c r="Q204" s="14"/>
      <c r="R204" s="14"/>
      <c r="S204" s="14"/>
    </row>
    <row r="205" spans="1:19" x14ac:dyDescent="0.2">
      <c r="A205" s="9" t="s">
        <v>3295</v>
      </c>
      <c r="B205" s="428" t="s">
        <v>3371</v>
      </c>
      <c r="C205" s="506" t="s">
        <v>3499</v>
      </c>
      <c r="D205" s="60">
        <v>80</v>
      </c>
      <c r="E205" s="61" t="s">
        <v>26</v>
      </c>
      <c r="F205" s="60">
        <v>26</v>
      </c>
      <c r="G205" s="498" t="s">
        <v>27</v>
      </c>
      <c r="H205" s="60" t="s">
        <v>28</v>
      </c>
      <c r="I205" s="60" t="s">
        <v>41</v>
      </c>
      <c r="J205" s="73" t="s">
        <v>76</v>
      </c>
      <c r="K205" s="60"/>
      <c r="L205" s="60"/>
      <c r="M205" s="60" t="s">
        <v>32</v>
      </c>
      <c r="N205" s="60" t="s">
        <v>368</v>
      </c>
      <c r="O205" s="60">
        <v>24</v>
      </c>
      <c r="P205" s="61" t="s">
        <v>76</v>
      </c>
      <c r="Q205" s="14"/>
      <c r="R205" s="14"/>
      <c r="S205" s="14"/>
    </row>
    <row r="206" spans="1:19" x14ac:dyDescent="0.2">
      <c r="A206" s="9" t="s">
        <v>3295</v>
      </c>
      <c r="B206" s="428" t="s">
        <v>3371</v>
      </c>
      <c r="C206" s="506" t="s">
        <v>3500</v>
      </c>
      <c r="D206" s="60">
        <v>45</v>
      </c>
      <c r="E206" s="61" t="s">
        <v>26</v>
      </c>
      <c r="F206" s="60">
        <v>24</v>
      </c>
      <c r="G206" s="498" t="s">
        <v>27</v>
      </c>
      <c r="H206" s="60" t="s">
        <v>28</v>
      </c>
      <c r="I206" s="60" t="s">
        <v>41</v>
      </c>
      <c r="J206" s="73" t="s">
        <v>76</v>
      </c>
      <c r="K206" s="60"/>
      <c r="L206" s="60"/>
      <c r="M206" s="60" t="s">
        <v>32</v>
      </c>
      <c r="N206" s="60" t="s">
        <v>368</v>
      </c>
      <c r="O206" s="60">
        <v>24</v>
      </c>
      <c r="P206" s="61" t="s">
        <v>76</v>
      </c>
      <c r="Q206" s="14"/>
      <c r="R206" s="14"/>
      <c r="S206" s="14"/>
    </row>
    <row r="207" spans="1:19" x14ac:dyDescent="0.2">
      <c r="A207" s="9" t="s">
        <v>3295</v>
      </c>
      <c r="B207" s="428" t="s">
        <v>3371</v>
      </c>
      <c r="C207" s="506" t="s">
        <v>3501</v>
      </c>
      <c r="D207" s="60">
        <v>45</v>
      </c>
      <c r="E207" s="61" t="s">
        <v>26</v>
      </c>
      <c r="F207" s="60">
        <v>24</v>
      </c>
      <c r="G207" s="498" t="s">
        <v>27</v>
      </c>
      <c r="H207" s="60" t="s">
        <v>28</v>
      </c>
      <c r="I207" s="60" t="s">
        <v>41</v>
      </c>
      <c r="J207" s="73" t="s">
        <v>76</v>
      </c>
      <c r="K207" s="60"/>
      <c r="L207" s="60"/>
      <c r="M207" s="60" t="s">
        <v>32</v>
      </c>
      <c r="N207" s="60" t="s">
        <v>368</v>
      </c>
      <c r="O207" s="60">
        <v>24</v>
      </c>
      <c r="P207" s="61" t="s">
        <v>76</v>
      </c>
      <c r="Q207" s="14"/>
      <c r="R207" s="14"/>
      <c r="S207" s="14"/>
    </row>
    <row r="208" spans="1:19" x14ac:dyDescent="0.2">
      <c r="A208" s="9" t="s">
        <v>3295</v>
      </c>
      <c r="B208" s="428" t="s">
        <v>3371</v>
      </c>
      <c r="C208" s="506" t="s">
        <v>3502</v>
      </c>
      <c r="D208" s="60">
        <v>45</v>
      </c>
      <c r="E208" s="61" t="s">
        <v>26</v>
      </c>
      <c r="F208" s="60">
        <v>24</v>
      </c>
      <c r="G208" s="498" t="s">
        <v>27</v>
      </c>
      <c r="H208" s="60" t="s">
        <v>28</v>
      </c>
      <c r="I208" s="60" t="s">
        <v>41</v>
      </c>
      <c r="J208" s="73" t="s">
        <v>76</v>
      </c>
      <c r="K208" s="60"/>
      <c r="L208" s="60"/>
      <c r="M208" s="60" t="s">
        <v>32</v>
      </c>
      <c r="N208" s="60" t="s">
        <v>368</v>
      </c>
      <c r="O208" s="60">
        <v>24</v>
      </c>
      <c r="P208" s="61" t="s">
        <v>76</v>
      </c>
      <c r="Q208" s="14"/>
      <c r="R208" s="14"/>
      <c r="S208" s="14"/>
    </row>
    <row r="209" spans="1:19" x14ac:dyDescent="0.2">
      <c r="A209" s="9" t="s">
        <v>3295</v>
      </c>
      <c r="B209" s="428" t="s">
        <v>3371</v>
      </c>
      <c r="C209" s="506" t="s">
        <v>3503</v>
      </c>
      <c r="D209" s="60">
        <v>45</v>
      </c>
      <c r="E209" s="61" t="s">
        <v>26</v>
      </c>
      <c r="F209" s="60">
        <v>24</v>
      </c>
      <c r="G209" s="498" t="s">
        <v>27</v>
      </c>
      <c r="H209" s="60" t="s">
        <v>28</v>
      </c>
      <c r="I209" s="60" t="s">
        <v>41</v>
      </c>
      <c r="J209" s="73" t="s">
        <v>76</v>
      </c>
      <c r="K209" s="60"/>
      <c r="L209" s="60"/>
      <c r="M209" s="60" t="s">
        <v>32</v>
      </c>
      <c r="N209" s="60" t="s">
        <v>368</v>
      </c>
      <c r="O209" s="60">
        <v>24</v>
      </c>
      <c r="P209" s="61" t="s">
        <v>76</v>
      </c>
      <c r="Q209" s="14"/>
      <c r="R209" s="14"/>
      <c r="S209" s="14"/>
    </row>
    <row r="210" spans="1:19" x14ac:dyDescent="0.2">
      <c r="A210" s="9" t="s">
        <v>3295</v>
      </c>
      <c r="B210" s="428" t="s">
        <v>3371</v>
      </c>
      <c r="C210" s="506" t="s">
        <v>3504</v>
      </c>
      <c r="D210" s="60">
        <v>45</v>
      </c>
      <c r="E210" s="61" t="s">
        <v>26</v>
      </c>
      <c r="F210" s="60">
        <v>24</v>
      </c>
      <c r="G210" s="498" t="s">
        <v>27</v>
      </c>
      <c r="H210" s="60" t="s">
        <v>28</v>
      </c>
      <c r="I210" s="60" t="s">
        <v>41</v>
      </c>
      <c r="J210" s="73" t="s">
        <v>76</v>
      </c>
      <c r="K210" s="60"/>
      <c r="L210" s="60"/>
      <c r="M210" s="60" t="s">
        <v>32</v>
      </c>
      <c r="N210" s="60" t="s">
        <v>368</v>
      </c>
      <c r="O210" s="60">
        <v>24</v>
      </c>
      <c r="P210" s="61" t="s">
        <v>28</v>
      </c>
      <c r="Q210" s="14"/>
      <c r="R210" s="14"/>
      <c r="S210" s="14"/>
    </row>
    <row r="211" spans="1:19" x14ac:dyDescent="0.2">
      <c r="A211" s="9" t="s">
        <v>3295</v>
      </c>
      <c r="B211" s="428" t="s">
        <v>3371</v>
      </c>
      <c r="C211" s="506" t="s">
        <v>3505</v>
      </c>
      <c r="D211" s="60">
        <v>45</v>
      </c>
      <c r="E211" s="61" t="s">
        <v>26</v>
      </c>
      <c r="F211" s="60">
        <v>24</v>
      </c>
      <c r="G211" s="498" t="s">
        <v>27</v>
      </c>
      <c r="H211" s="60" t="s">
        <v>28</v>
      </c>
      <c r="I211" s="60" t="s">
        <v>41</v>
      </c>
      <c r="J211" s="73" t="s">
        <v>76</v>
      </c>
      <c r="K211" s="60"/>
      <c r="L211" s="60"/>
      <c r="M211" s="60" t="s">
        <v>32</v>
      </c>
      <c r="N211" s="60" t="s">
        <v>368</v>
      </c>
      <c r="O211" s="60">
        <v>24</v>
      </c>
      <c r="P211" s="61" t="s">
        <v>76</v>
      </c>
      <c r="Q211" s="14"/>
      <c r="R211" s="14"/>
      <c r="S211" s="14"/>
    </row>
    <row r="212" spans="1:19" x14ac:dyDescent="0.2">
      <c r="A212" s="9" t="s">
        <v>3295</v>
      </c>
      <c r="B212" s="428" t="s">
        <v>3371</v>
      </c>
      <c r="C212" s="506" t="s">
        <v>3506</v>
      </c>
      <c r="D212" s="60">
        <v>45</v>
      </c>
      <c r="E212" s="61" t="s">
        <v>26</v>
      </c>
      <c r="F212" s="60">
        <v>24</v>
      </c>
      <c r="G212" s="498" t="s">
        <v>27</v>
      </c>
      <c r="H212" s="60" t="s">
        <v>28</v>
      </c>
      <c r="I212" s="60" t="s">
        <v>41</v>
      </c>
      <c r="J212" s="73" t="s">
        <v>76</v>
      </c>
      <c r="K212" s="60"/>
      <c r="L212" s="60"/>
      <c r="M212" s="60" t="s">
        <v>32</v>
      </c>
      <c r="N212" s="60" t="s">
        <v>368</v>
      </c>
      <c r="O212" s="60">
        <v>24</v>
      </c>
      <c r="P212" s="61" t="s">
        <v>76</v>
      </c>
      <c r="Q212" s="14"/>
      <c r="R212" s="14"/>
      <c r="S212" s="14"/>
    </row>
    <row r="213" spans="1:19" x14ac:dyDescent="0.2">
      <c r="A213" s="9" t="s">
        <v>3295</v>
      </c>
      <c r="B213" s="428" t="s">
        <v>3371</v>
      </c>
      <c r="C213" s="506" t="s">
        <v>3507</v>
      </c>
      <c r="D213" s="60">
        <v>45</v>
      </c>
      <c r="E213" s="61" t="s">
        <v>26</v>
      </c>
      <c r="F213" s="60">
        <v>24</v>
      </c>
      <c r="G213" s="498" t="s">
        <v>27</v>
      </c>
      <c r="H213" s="60" t="s">
        <v>28</v>
      </c>
      <c r="I213" s="60" t="s">
        <v>41</v>
      </c>
      <c r="J213" s="73" t="s">
        <v>76</v>
      </c>
      <c r="K213" s="60"/>
      <c r="L213" s="60"/>
      <c r="M213" s="60" t="s">
        <v>32</v>
      </c>
      <c r="N213" s="60" t="s">
        <v>368</v>
      </c>
      <c r="O213" s="60">
        <v>24</v>
      </c>
      <c r="P213" s="61" t="s">
        <v>76</v>
      </c>
      <c r="Q213" s="14"/>
      <c r="R213" s="14"/>
      <c r="S213" s="14"/>
    </row>
    <row r="214" spans="1:19" x14ac:dyDescent="0.2">
      <c r="A214" s="9" t="s">
        <v>3295</v>
      </c>
      <c r="B214" s="428" t="s">
        <v>3371</v>
      </c>
      <c r="C214" s="506" t="s">
        <v>3508</v>
      </c>
      <c r="D214" s="60">
        <v>150</v>
      </c>
      <c r="E214" s="61" t="s">
        <v>26</v>
      </c>
      <c r="F214" s="60">
        <v>75</v>
      </c>
      <c r="G214" s="498" t="s">
        <v>27</v>
      </c>
      <c r="H214" s="60" t="s">
        <v>28</v>
      </c>
      <c r="I214" s="60" t="s">
        <v>41</v>
      </c>
      <c r="J214" s="73" t="s">
        <v>76</v>
      </c>
      <c r="K214" s="60"/>
      <c r="L214" s="60"/>
      <c r="M214" s="60" t="s">
        <v>32</v>
      </c>
      <c r="N214" s="60" t="s">
        <v>368</v>
      </c>
      <c r="O214" s="60">
        <v>24</v>
      </c>
      <c r="P214" s="61" t="s">
        <v>76</v>
      </c>
      <c r="Q214" s="14"/>
      <c r="R214" s="14"/>
      <c r="S214" s="14"/>
    </row>
    <row r="215" spans="1:19" x14ac:dyDescent="0.2">
      <c r="A215" s="9" t="s">
        <v>3295</v>
      </c>
      <c r="B215" s="428" t="s">
        <v>3371</v>
      </c>
      <c r="C215" s="506" t="s">
        <v>3509</v>
      </c>
      <c r="D215" s="60">
        <v>45</v>
      </c>
      <c r="E215" s="61" t="s">
        <v>26</v>
      </c>
      <c r="F215" s="60">
        <v>24</v>
      </c>
      <c r="G215" s="498" t="s">
        <v>27</v>
      </c>
      <c r="H215" s="60" t="s">
        <v>28</v>
      </c>
      <c r="I215" s="60" t="s">
        <v>41</v>
      </c>
      <c r="J215" s="73" t="s">
        <v>76</v>
      </c>
      <c r="K215" s="60"/>
      <c r="L215" s="60"/>
      <c r="M215" s="60" t="s">
        <v>32</v>
      </c>
      <c r="N215" s="60" t="s">
        <v>368</v>
      </c>
      <c r="O215" s="60">
        <v>24</v>
      </c>
      <c r="P215" s="61" t="s">
        <v>76</v>
      </c>
      <c r="Q215" s="14"/>
      <c r="R215" s="14"/>
      <c r="S215" s="14"/>
    </row>
    <row r="216" spans="1:19" x14ac:dyDescent="0.2">
      <c r="A216" s="9" t="s">
        <v>3295</v>
      </c>
      <c r="B216" s="428" t="s">
        <v>3371</v>
      </c>
      <c r="C216" s="506" t="s">
        <v>3510</v>
      </c>
      <c r="D216" s="60">
        <v>45</v>
      </c>
      <c r="E216" s="61" t="s">
        <v>26</v>
      </c>
      <c r="F216" s="60">
        <v>24</v>
      </c>
      <c r="G216" s="498" t="s">
        <v>27</v>
      </c>
      <c r="H216" s="60" t="s">
        <v>28</v>
      </c>
      <c r="I216" s="60" t="s">
        <v>41</v>
      </c>
      <c r="J216" s="73" t="s">
        <v>76</v>
      </c>
      <c r="K216" s="60"/>
      <c r="L216" s="60"/>
      <c r="M216" s="60" t="s">
        <v>32</v>
      </c>
      <c r="N216" s="60" t="s">
        <v>368</v>
      </c>
      <c r="O216" s="60">
        <v>24</v>
      </c>
      <c r="P216" s="61" t="s">
        <v>28</v>
      </c>
      <c r="Q216" s="14"/>
      <c r="R216" s="14"/>
      <c r="S216" s="14"/>
    </row>
    <row r="217" spans="1:19" x14ac:dyDescent="0.2">
      <c r="A217" s="9" t="s">
        <v>3295</v>
      </c>
      <c r="B217" s="428" t="s">
        <v>3371</v>
      </c>
      <c r="C217" s="506" t="s">
        <v>3511</v>
      </c>
      <c r="D217" s="60">
        <v>45</v>
      </c>
      <c r="E217" s="61" t="s">
        <v>26</v>
      </c>
      <c r="F217" s="60">
        <v>24</v>
      </c>
      <c r="G217" s="498" t="s">
        <v>27</v>
      </c>
      <c r="H217" s="60" t="s">
        <v>28</v>
      </c>
      <c r="I217" s="60" t="s">
        <v>41</v>
      </c>
      <c r="J217" s="73" t="s">
        <v>76</v>
      </c>
      <c r="K217" s="60"/>
      <c r="L217" s="60"/>
      <c r="M217" s="60" t="s">
        <v>32</v>
      </c>
      <c r="N217" s="60" t="s">
        <v>368</v>
      </c>
      <c r="O217" s="60">
        <v>24</v>
      </c>
      <c r="P217" s="61" t="s">
        <v>28</v>
      </c>
      <c r="Q217" s="14"/>
      <c r="R217" s="14"/>
      <c r="S217" s="14"/>
    </row>
    <row r="218" spans="1:19" x14ac:dyDescent="0.2">
      <c r="A218" s="9" t="s">
        <v>3295</v>
      </c>
      <c r="B218" s="428" t="s">
        <v>3371</v>
      </c>
      <c r="C218" s="506" t="s">
        <v>3512</v>
      </c>
      <c r="D218" s="60">
        <v>45</v>
      </c>
      <c r="E218" s="61" t="s">
        <v>26</v>
      </c>
      <c r="F218" s="60">
        <v>24</v>
      </c>
      <c r="G218" s="498" t="s">
        <v>27</v>
      </c>
      <c r="H218" s="60" t="s">
        <v>28</v>
      </c>
      <c r="I218" s="60" t="s">
        <v>41</v>
      </c>
      <c r="J218" s="73" t="s">
        <v>76</v>
      </c>
      <c r="K218" s="60"/>
      <c r="L218" s="60"/>
      <c r="M218" s="60" t="s">
        <v>32</v>
      </c>
      <c r="N218" s="60" t="s">
        <v>368</v>
      </c>
      <c r="O218" s="60">
        <v>24</v>
      </c>
      <c r="P218" s="61" t="s">
        <v>76</v>
      </c>
      <c r="Q218" s="14"/>
      <c r="R218" s="14"/>
      <c r="S218" s="14"/>
    </row>
    <row r="219" spans="1:19" x14ac:dyDescent="0.2">
      <c r="A219" s="9" t="s">
        <v>3295</v>
      </c>
      <c r="B219" s="428" t="s">
        <v>3371</v>
      </c>
      <c r="C219" s="506" t="s">
        <v>3513</v>
      </c>
      <c r="D219" s="60">
        <v>45</v>
      </c>
      <c r="E219" s="61" t="s">
        <v>26</v>
      </c>
      <c r="F219" s="60">
        <v>24</v>
      </c>
      <c r="G219" s="498" t="s">
        <v>27</v>
      </c>
      <c r="H219" s="60" t="s">
        <v>28</v>
      </c>
      <c r="I219" s="60" t="s">
        <v>41</v>
      </c>
      <c r="J219" s="73" t="s">
        <v>76</v>
      </c>
      <c r="K219" s="60"/>
      <c r="L219" s="60"/>
      <c r="M219" s="60" t="s">
        <v>32</v>
      </c>
      <c r="N219" s="60" t="s">
        <v>368</v>
      </c>
      <c r="O219" s="60">
        <v>24</v>
      </c>
      <c r="P219" s="61" t="s">
        <v>76</v>
      </c>
      <c r="Q219" s="14"/>
      <c r="R219" s="14"/>
      <c r="S219" s="14"/>
    </row>
    <row r="220" spans="1:19" x14ac:dyDescent="0.2">
      <c r="A220" s="9" t="s">
        <v>3295</v>
      </c>
      <c r="B220" s="428" t="s">
        <v>3371</v>
      </c>
      <c r="C220" s="506" t="s">
        <v>3514</v>
      </c>
      <c r="D220" s="60">
        <v>45</v>
      </c>
      <c r="E220" s="61" t="s">
        <v>26</v>
      </c>
      <c r="F220" s="60">
        <v>24</v>
      </c>
      <c r="G220" s="498" t="s">
        <v>27</v>
      </c>
      <c r="H220" s="60" t="s">
        <v>28</v>
      </c>
      <c r="I220" s="60" t="s">
        <v>41</v>
      </c>
      <c r="J220" s="73" t="s">
        <v>76</v>
      </c>
      <c r="K220" s="60"/>
      <c r="L220" s="60"/>
      <c r="M220" s="60" t="s">
        <v>32</v>
      </c>
      <c r="N220" s="60" t="s">
        <v>368</v>
      </c>
      <c r="O220" s="60">
        <v>24</v>
      </c>
      <c r="P220" s="61" t="s">
        <v>76</v>
      </c>
      <c r="Q220" s="14"/>
      <c r="R220" s="14"/>
      <c r="S220" s="14"/>
    </row>
    <row r="221" spans="1:19" x14ac:dyDescent="0.2">
      <c r="A221" s="9" t="s">
        <v>3295</v>
      </c>
      <c r="B221" s="428" t="s">
        <v>3371</v>
      </c>
      <c r="C221" s="506" t="s">
        <v>3515</v>
      </c>
      <c r="D221" s="60">
        <v>45</v>
      </c>
      <c r="E221" s="61" t="s">
        <v>26</v>
      </c>
      <c r="F221" s="60">
        <v>24</v>
      </c>
      <c r="G221" s="498" t="s">
        <v>27</v>
      </c>
      <c r="H221" s="60" t="s">
        <v>28</v>
      </c>
      <c r="I221" s="60" t="s">
        <v>41</v>
      </c>
      <c r="J221" s="73" t="s">
        <v>76</v>
      </c>
      <c r="K221" s="60"/>
      <c r="L221" s="60"/>
      <c r="M221" s="60" t="s">
        <v>32</v>
      </c>
      <c r="N221" s="60" t="s">
        <v>368</v>
      </c>
      <c r="O221" s="60">
        <v>24</v>
      </c>
      <c r="P221" s="61" t="s">
        <v>28</v>
      </c>
      <c r="Q221" s="14"/>
      <c r="R221" s="14"/>
      <c r="S221" s="14"/>
    </row>
    <row r="222" spans="1:19" x14ac:dyDescent="0.2">
      <c r="A222" s="9" t="s">
        <v>3295</v>
      </c>
      <c r="B222" s="428" t="s">
        <v>3371</v>
      </c>
      <c r="C222" s="506" t="s">
        <v>3516</v>
      </c>
      <c r="D222" s="60">
        <v>45</v>
      </c>
      <c r="E222" s="61" t="s">
        <v>26</v>
      </c>
      <c r="F222" s="60">
        <v>24</v>
      </c>
      <c r="G222" s="498" t="s">
        <v>27</v>
      </c>
      <c r="H222" s="60" t="s">
        <v>28</v>
      </c>
      <c r="I222" s="60" t="s">
        <v>41</v>
      </c>
      <c r="J222" s="73" t="s">
        <v>76</v>
      </c>
      <c r="K222" s="60"/>
      <c r="L222" s="60"/>
      <c r="M222" s="60" t="s">
        <v>32</v>
      </c>
      <c r="N222" s="60" t="s">
        <v>368</v>
      </c>
      <c r="O222" s="60">
        <v>24</v>
      </c>
      <c r="P222" s="61" t="s">
        <v>76</v>
      </c>
      <c r="Q222" s="14"/>
      <c r="R222" s="14"/>
      <c r="S222" s="14"/>
    </row>
    <row r="223" spans="1:19" x14ac:dyDescent="0.2">
      <c r="A223" s="9" t="s">
        <v>3295</v>
      </c>
      <c r="B223" s="428" t="s">
        <v>3371</v>
      </c>
      <c r="C223" s="506" t="s">
        <v>3517</v>
      </c>
      <c r="D223" s="60">
        <v>45</v>
      </c>
      <c r="E223" s="61" t="s">
        <v>26</v>
      </c>
      <c r="F223" s="60">
        <v>24</v>
      </c>
      <c r="G223" s="498" t="s">
        <v>27</v>
      </c>
      <c r="H223" s="60" t="s">
        <v>28</v>
      </c>
      <c r="I223" s="60" t="s">
        <v>41</v>
      </c>
      <c r="J223" s="73" t="s">
        <v>76</v>
      </c>
      <c r="K223" s="60"/>
      <c r="L223" s="60"/>
      <c r="M223" s="60" t="s">
        <v>32</v>
      </c>
      <c r="N223" s="60" t="s">
        <v>368</v>
      </c>
      <c r="O223" s="60">
        <v>24</v>
      </c>
      <c r="P223" s="61" t="s">
        <v>76</v>
      </c>
      <c r="Q223" s="14"/>
      <c r="R223" s="14"/>
      <c r="S223" s="14"/>
    </row>
    <row r="224" spans="1:19" x14ac:dyDescent="0.2">
      <c r="A224" s="9" t="s">
        <v>3295</v>
      </c>
      <c r="B224" s="428" t="s">
        <v>3371</v>
      </c>
      <c r="C224" s="506" t="s">
        <v>3518</v>
      </c>
      <c r="D224" s="60">
        <v>45</v>
      </c>
      <c r="E224" s="61" t="s">
        <v>26</v>
      </c>
      <c r="F224" s="60">
        <v>24</v>
      </c>
      <c r="G224" s="498" t="s">
        <v>27</v>
      </c>
      <c r="H224" s="60" t="s">
        <v>28</v>
      </c>
      <c r="I224" s="60" t="s">
        <v>41</v>
      </c>
      <c r="J224" s="73" t="s">
        <v>76</v>
      </c>
      <c r="K224" s="60"/>
      <c r="L224" s="60"/>
      <c r="M224" s="60" t="s">
        <v>32</v>
      </c>
      <c r="N224" s="60" t="s">
        <v>368</v>
      </c>
      <c r="O224" s="60">
        <v>24</v>
      </c>
      <c r="P224" s="61" t="s">
        <v>28</v>
      </c>
      <c r="Q224" s="14"/>
      <c r="R224" s="14"/>
      <c r="S224" s="14"/>
    </row>
    <row r="225" spans="1:19" x14ac:dyDescent="0.2">
      <c r="A225" s="9" t="s">
        <v>3295</v>
      </c>
      <c r="B225" s="428" t="s">
        <v>3371</v>
      </c>
      <c r="C225" s="506" t="s">
        <v>3519</v>
      </c>
      <c r="D225" s="60">
        <v>45</v>
      </c>
      <c r="E225" s="61" t="s">
        <v>26</v>
      </c>
      <c r="F225" s="60">
        <v>24</v>
      </c>
      <c r="G225" s="498" t="s">
        <v>27</v>
      </c>
      <c r="H225" s="60" t="s">
        <v>28</v>
      </c>
      <c r="I225" s="60" t="s">
        <v>41</v>
      </c>
      <c r="J225" s="73" t="s">
        <v>76</v>
      </c>
      <c r="K225" s="60"/>
      <c r="L225" s="60"/>
      <c r="M225" s="60" t="s">
        <v>32</v>
      </c>
      <c r="N225" s="60" t="s">
        <v>368</v>
      </c>
      <c r="O225" s="60">
        <v>24</v>
      </c>
      <c r="P225" s="61" t="s">
        <v>76</v>
      </c>
      <c r="Q225" s="14"/>
      <c r="R225" s="14"/>
      <c r="S225" s="14"/>
    </row>
    <row r="226" spans="1:19" x14ac:dyDescent="0.2">
      <c r="A226" s="9" t="s">
        <v>3295</v>
      </c>
      <c r="B226" s="428" t="s">
        <v>3371</v>
      </c>
      <c r="C226" s="506" t="s">
        <v>3520</v>
      </c>
      <c r="D226" s="60">
        <v>45</v>
      </c>
      <c r="E226" s="61" t="s">
        <v>26</v>
      </c>
      <c r="F226" s="60">
        <v>24</v>
      </c>
      <c r="G226" s="498" t="s">
        <v>27</v>
      </c>
      <c r="H226" s="60" t="s">
        <v>28</v>
      </c>
      <c r="I226" s="60" t="s">
        <v>41</v>
      </c>
      <c r="J226" s="73" t="s">
        <v>76</v>
      </c>
      <c r="K226" s="60"/>
      <c r="L226" s="60"/>
      <c r="M226" s="60" t="s">
        <v>32</v>
      </c>
      <c r="N226" s="60" t="s">
        <v>368</v>
      </c>
      <c r="O226" s="60">
        <v>24</v>
      </c>
      <c r="P226" s="61" t="s">
        <v>76</v>
      </c>
      <c r="Q226" s="14"/>
      <c r="R226" s="14"/>
      <c r="S226" s="14"/>
    </row>
    <row r="227" spans="1:19" x14ac:dyDescent="0.2">
      <c r="A227" s="9" t="s">
        <v>3295</v>
      </c>
      <c r="B227" s="428" t="s">
        <v>3371</v>
      </c>
      <c r="C227" s="506" t="s">
        <v>3521</v>
      </c>
      <c r="D227" s="60">
        <v>45</v>
      </c>
      <c r="E227" s="61" t="s">
        <v>26</v>
      </c>
      <c r="F227" s="60">
        <v>24</v>
      </c>
      <c r="G227" s="498" t="s">
        <v>27</v>
      </c>
      <c r="H227" s="60" t="s">
        <v>28</v>
      </c>
      <c r="I227" s="60" t="s">
        <v>41</v>
      </c>
      <c r="J227" s="73" t="s">
        <v>76</v>
      </c>
      <c r="K227" s="60"/>
      <c r="L227" s="60"/>
      <c r="M227" s="60" t="s">
        <v>32</v>
      </c>
      <c r="N227" s="60" t="s">
        <v>368</v>
      </c>
      <c r="O227" s="60">
        <v>24</v>
      </c>
      <c r="P227" s="61" t="s">
        <v>76</v>
      </c>
      <c r="Q227" s="14"/>
      <c r="R227" s="14"/>
      <c r="S227" s="14"/>
    </row>
    <row r="228" spans="1:19" x14ac:dyDescent="0.2">
      <c r="A228" s="9" t="s">
        <v>3295</v>
      </c>
      <c r="B228" s="428" t="s">
        <v>3371</v>
      </c>
      <c r="C228" s="506" t="s">
        <v>3522</v>
      </c>
      <c r="D228" s="60">
        <v>45</v>
      </c>
      <c r="E228" s="61" t="s">
        <v>26</v>
      </c>
      <c r="F228" s="60">
        <v>24</v>
      </c>
      <c r="G228" s="498" t="s">
        <v>27</v>
      </c>
      <c r="H228" s="60" t="s">
        <v>28</v>
      </c>
      <c r="I228" s="60" t="s">
        <v>41</v>
      </c>
      <c r="J228" s="73" t="s">
        <v>76</v>
      </c>
      <c r="K228" s="60"/>
      <c r="L228" s="60"/>
      <c r="M228" s="60" t="s">
        <v>32</v>
      </c>
      <c r="N228" s="60" t="s">
        <v>368</v>
      </c>
      <c r="O228" s="60">
        <v>24</v>
      </c>
      <c r="P228" s="61" t="s">
        <v>76</v>
      </c>
      <c r="Q228" s="14"/>
      <c r="R228" s="14"/>
      <c r="S228" s="14"/>
    </row>
    <row r="229" spans="1:19" x14ac:dyDescent="0.2">
      <c r="A229" s="9" t="s">
        <v>3295</v>
      </c>
      <c r="B229" s="428" t="s">
        <v>3371</v>
      </c>
      <c r="C229" s="506" t="s">
        <v>3523</v>
      </c>
      <c r="D229" s="60">
        <v>45</v>
      </c>
      <c r="E229" s="61" t="s">
        <v>26</v>
      </c>
      <c r="F229" s="60">
        <v>24</v>
      </c>
      <c r="G229" s="498" t="s">
        <v>27</v>
      </c>
      <c r="H229" s="60" t="s">
        <v>28</v>
      </c>
      <c r="I229" s="60" t="s">
        <v>41</v>
      </c>
      <c r="J229" s="73" t="s">
        <v>76</v>
      </c>
      <c r="K229" s="60"/>
      <c r="L229" s="60"/>
      <c r="M229" s="60" t="s">
        <v>32</v>
      </c>
      <c r="N229" s="60" t="s">
        <v>368</v>
      </c>
      <c r="O229" s="60">
        <v>24</v>
      </c>
      <c r="P229" s="61" t="s">
        <v>76</v>
      </c>
      <c r="Q229" s="14"/>
      <c r="R229" s="14"/>
      <c r="S229" s="14"/>
    </row>
    <row r="230" spans="1:19" x14ac:dyDescent="0.2">
      <c r="A230" s="9" t="s">
        <v>3295</v>
      </c>
      <c r="B230" s="428" t="s">
        <v>3371</v>
      </c>
      <c r="C230" s="506" t="s">
        <v>3524</v>
      </c>
      <c r="D230" s="60">
        <v>50</v>
      </c>
      <c r="E230" s="61" t="s">
        <v>26</v>
      </c>
      <c r="F230" s="60">
        <v>25</v>
      </c>
      <c r="G230" s="498" t="s">
        <v>27</v>
      </c>
      <c r="H230" s="60" t="s">
        <v>28</v>
      </c>
      <c r="I230" s="60" t="s">
        <v>41</v>
      </c>
      <c r="J230" s="73" t="s">
        <v>76</v>
      </c>
      <c r="K230" s="60"/>
      <c r="L230" s="60"/>
      <c r="M230" s="60" t="s">
        <v>32</v>
      </c>
      <c r="N230" s="60" t="s">
        <v>368</v>
      </c>
      <c r="O230" s="60">
        <v>24</v>
      </c>
      <c r="P230" s="61" t="s">
        <v>76</v>
      </c>
      <c r="Q230" s="14"/>
      <c r="R230" s="14"/>
      <c r="S230" s="14"/>
    </row>
    <row r="231" spans="1:19" x14ac:dyDescent="0.2">
      <c r="A231" s="9" t="s">
        <v>3295</v>
      </c>
      <c r="B231" s="428" t="s">
        <v>3371</v>
      </c>
      <c r="C231" s="506" t="s">
        <v>3525</v>
      </c>
      <c r="D231" s="60">
        <v>50</v>
      </c>
      <c r="E231" s="61" t="s">
        <v>26</v>
      </c>
      <c r="F231" s="60">
        <v>25</v>
      </c>
      <c r="G231" s="498" t="s">
        <v>27</v>
      </c>
      <c r="H231" s="60" t="s">
        <v>28</v>
      </c>
      <c r="I231" s="60" t="s">
        <v>41</v>
      </c>
      <c r="J231" s="73" t="s">
        <v>76</v>
      </c>
      <c r="K231" s="60"/>
      <c r="L231" s="60"/>
      <c r="M231" s="60" t="s">
        <v>32</v>
      </c>
      <c r="N231" s="60" t="s">
        <v>368</v>
      </c>
      <c r="O231" s="60">
        <v>24</v>
      </c>
      <c r="P231" s="61" t="s">
        <v>28</v>
      </c>
      <c r="Q231" s="14"/>
      <c r="R231" s="14"/>
      <c r="S231" s="14"/>
    </row>
    <row r="232" spans="1:19" x14ac:dyDescent="0.2">
      <c r="A232" s="9" t="s">
        <v>3295</v>
      </c>
      <c r="B232" s="428" t="s">
        <v>3371</v>
      </c>
      <c r="C232" s="506" t="s">
        <v>3526</v>
      </c>
      <c r="D232" s="60">
        <v>50</v>
      </c>
      <c r="E232" s="61" t="s">
        <v>26</v>
      </c>
      <c r="F232" s="60">
        <v>25</v>
      </c>
      <c r="G232" s="498" t="s">
        <v>27</v>
      </c>
      <c r="H232" s="60" t="s">
        <v>28</v>
      </c>
      <c r="I232" s="60" t="s">
        <v>41</v>
      </c>
      <c r="J232" s="73" t="s">
        <v>76</v>
      </c>
      <c r="K232" s="60"/>
      <c r="L232" s="60"/>
      <c r="M232" s="60" t="s">
        <v>32</v>
      </c>
      <c r="N232" s="60" t="s">
        <v>368</v>
      </c>
      <c r="O232" s="60">
        <v>24</v>
      </c>
      <c r="P232" s="61" t="s">
        <v>76</v>
      </c>
      <c r="Q232" s="14"/>
      <c r="R232" s="14"/>
      <c r="S232" s="14"/>
    </row>
    <row r="233" spans="1:19" x14ac:dyDescent="0.2">
      <c r="A233" s="9" t="s">
        <v>3295</v>
      </c>
      <c r="B233" s="428" t="s">
        <v>3371</v>
      </c>
      <c r="C233" s="506" t="s">
        <v>3527</v>
      </c>
      <c r="D233" s="60">
        <v>50</v>
      </c>
      <c r="E233" s="61" t="s">
        <v>26</v>
      </c>
      <c r="F233" s="60">
        <v>25</v>
      </c>
      <c r="G233" s="498" t="s">
        <v>27</v>
      </c>
      <c r="H233" s="60" t="s">
        <v>28</v>
      </c>
      <c r="I233" s="60" t="s">
        <v>41</v>
      </c>
      <c r="J233" s="73" t="s">
        <v>76</v>
      </c>
      <c r="K233" s="60"/>
      <c r="L233" s="60"/>
      <c r="M233" s="60" t="s">
        <v>32</v>
      </c>
      <c r="N233" s="60" t="s">
        <v>368</v>
      </c>
      <c r="O233" s="60">
        <v>24</v>
      </c>
      <c r="P233" s="61" t="s">
        <v>76</v>
      </c>
      <c r="Q233" s="14"/>
      <c r="R233" s="14"/>
      <c r="S233" s="14"/>
    </row>
    <row r="234" spans="1:19" x14ac:dyDescent="0.2">
      <c r="A234" s="9" t="s">
        <v>3295</v>
      </c>
      <c r="B234" s="428" t="s">
        <v>3371</v>
      </c>
      <c r="C234" s="506" t="s">
        <v>3528</v>
      </c>
      <c r="D234" s="60">
        <v>50</v>
      </c>
      <c r="E234" s="61" t="s">
        <v>26</v>
      </c>
      <c r="F234" s="60">
        <v>25</v>
      </c>
      <c r="G234" s="498" t="s">
        <v>27</v>
      </c>
      <c r="H234" s="60" t="s">
        <v>28</v>
      </c>
      <c r="I234" s="60" t="s">
        <v>41</v>
      </c>
      <c r="J234" s="73" t="s">
        <v>76</v>
      </c>
      <c r="K234" s="60"/>
      <c r="L234" s="60"/>
      <c r="M234" s="60" t="s">
        <v>32</v>
      </c>
      <c r="N234" s="60" t="s">
        <v>368</v>
      </c>
      <c r="O234" s="60">
        <v>24</v>
      </c>
      <c r="P234" s="61" t="s">
        <v>76</v>
      </c>
      <c r="Q234" s="14"/>
      <c r="R234" s="14"/>
      <c r="S234" s="14"/>
    </row>
    <row r="235" spans="1:19" x14ac:dyDescent="0.2">
      <c r="A235" s="9" t="s">
        <v>3295</v>
      </c>
      <c r="B235" s="428" t="s">
        <v>3371</v>
      </c>
      <c r="C235" s="506" t="s">
        <v>3529</v>
      </c>
      <c r="D235" s="60">
        <v>50</v>
      </c>
      <c r="E235" s="61" t="s">
        <v>26</v>
      </c>
      <c r="F235" s="60">
        <v>25</v>
      </c>
      <c r="G235" s="498" t="s">
        <v>27</v>
      </c>
      <c r="H235" s="60" t="s">
        <v>28</v>
      </c>
      <c r="I235" s="60" t="s">
        <v>41</v>
      </c>
      <c r="J235" s="73" t="s">
        <v>76</v>
      </c>
      <c r="K235" s="60"/>
      <c r="L235" s="60"/>
      <c r="M235" s="60" t="s">
        <v>32</v>
      </c>
      <c r="N235" s="60" t="s">
        <v>368</v>
      </c>
      <c r="O235" s="60">
        <v>24</v>
      </c>
      <c r="P235" s="61" t="s">
        <v>76</v>
      </c>
      <c r="Q235" s="14"/>
      <c r="R235" s="14"/>
      <c r="S235" s="14"/>
    </row>
    <row r="236" spans="1:19" x14ac:dyDescent="0.2">
      <c r="A236" s="9" t="s">
        <v>3295</v>
      </c>
      <c r="B236" s="428" t="s">
        <v>3371</v>
      </c>
      <c r="C236" s="506" t="s">
        <v>3530</v>
      </c>
      <c r="D236" s="60">
        <v>50</v>
      </c>
      <c r="E236" s="61" t="s">
        <v>26</v>
      </c>
      <c r="F236" s="60">
        <v>25</v>
      </c>
      <c r="G236" s="498" t="s">
        <v>27</v>
      </c>
      <c r="H236" s="60" t="s">
        <v>28</v>
      </c>
      <c r="I236" s="60" t="s">
        <v>41</v>
      </c>
      <c r="J236" s="73" t="s">
        <v>76</v>
      </c>
      <c r="K236" s="60"/>
      <c r="L236" s="60"/>
      <c r="M236" s="60" t="s">
        <v>32</v>
      </c>
      <c r="N236" s="60" t="s">
        <v>368</v>
      </c>
      <c r="O236" s="60">
        <v>24</v>
      </c>
      <c r="P236" s="61" t="s">
        <v>76</v>
      </c>
      <c r="Q236" s="14"/>
      <c r="R236" s="14"/>
      <c r="S236" s="14"/>
    </row>
    <row r="237" spans="1:19" x14ac:dyDescent="0.2">
      <c r="A237" s="9" t="s">
        <v>3295</v>
      </c>
      <c r="B237" s="428" t="s">
        <v>3371</v>
      </c>
      <c r="C237" s="506" t="s">
        <v>3531</v>
      </c>
      <c r="D237" s="60">
        <v>50</v>
      </c>
      <c r="E237" s="61" t="s">
        <v>26</v>
      </c>
      <c r="F237" s="60">
        <v>25</v>
      </c>
      <c r="G237" s="498" t="s">
        <v>27</v>
      </c>
      <c r="H237" s="60" t="s">
        <v>28</v>
      </c>
      <c r="I237" s="60" t="s">
        <v>41</v>
      </c>
      <c r="J237" s="73" t="s">
        <v>76</v>
      </c>
      <c r="K237" s="60"/>
      <c r="L237" s="60"/>
      <c r="M237" s="60" t="s">
        <v>32</v>
      </c>
      <c r="N237" s="60" t="s">
        <v>368</v>
      </c>
      <c r="O237" s="60">
        <v>24</v>
      </c>
      <c r="P237" s="61" t="s">
        <v>76</v>
      </c>
      <c r="Q237" s="14"/>
      <c r="R237" s="14"/>
      <c r="S237" s="14"/>
    </row>
    <row r="238" spans="1:19" x14ac:dyDescent="0.2">
      <c r="A238" s="9" t="s">
        <v>3295</v>
      </c>
      <c r="B238" s="428" t="s">
        <v>3371</v>
      </c>
      <c r="C238" s="506" t="s">
        <v>3532</v>
      </c>
      <c r="D238" s="60">
        <v>45</v>
      </c>
      <c r="E238" s="61" t="s">
        <v>26</v>
      </c>
      <c r="F238" s="60">
        <v>24</v>
      </c>
      <c r="G238" s="498" t="s">
        <v>27</v>
      </c>
      <c r="H238" s="60" t="s">
        <v>28</v>
      </c>
      <c r="I238" s="60" t="s">
        <v>41</v>
      </c>
      <c r="J238" s="73" t="s">
        <v>76</v>
      </c>
      <c r="K238" s="60"/>
      <c r="L238" s="60"/>
      <c r="M238" s="60" t="s">
        <v>32</v>
      </c>
      <c r="N238" s="60" t="s">
        <v>368</v>
      </c>
      <c r="O238" s="60">
        <v>24</v>
      </c>
      <c r="P238" s="61" t="s">
        <v>76</v>
      </c>
      <c r="Q238" s="14"/>
      <c r="R238" s="14"/>
      <c r="S238" s="14"/>
    </row>
    <row r="239" spans="1:19" x14ac:dyDescent="0.2">
      <c r="A239" s="9" t="s">
        <v>3295</v>
      </c>
      <c r="B239" s="428" t="s">
        <v>3371</v>
      </c>
      <c r="C239" s="506" t="s">
        <v>3533</v>
      </c>
      <c r="D239" s="60">
        <v>45</v>
      </c>
      <c r="E239" s="61" t="s">
        <v>26</v>
      </c>
      <c r="F239" s="60">
        <v>24</v>
      </c>
      <c r="G239" s="498" t="s">
        <v>27</v>
      </c>
      <c r="H239" s="60" t="s">
        <v>28</v>
      </c>
      <c r="I239" s="60" t="s">
        <v>41</v>
      </c>
      <c r="J239" s="73" t="s">
        <v>76</v>
      </c>
      <c r="K239" s="60"/>
      <c r="L239" s="60"/>
      <c r="M239" s="60" t="s">
        <v>32</v>
      </c>
      <c r="N239" s="60" t="s">
        <v>368</v>
      </c>
      <c r="O239" s="60">
        <v>24</v>
      </c>
      <c r="P239" s="61" t="s">
        <v>28</v>
      </c>
      <c r="Q239" s="14"/>
      <c r="R239" s="14"/>
      <c r="S239" s="14"/>
    </row>
    <row r="240" spans="1:19" x14ac:dyDescent="0.2">
      <c r="A240" s="9" t="s">
        <v>3295</v>
      </c>
      <c r="B240" s="428" t="s">
        <v>3371</v>
      </c>
      <c r="C240" s="506" t="s">
        <v>3534</v>
      </c>
      <c r="D240" s="60">
        <v>45</v>
      </c>
      <c r="E240" s="61" t="s">
        <v>26</v>
      </c>
      <c r="F240" s="60">
        <v>24</v>
      </c>
      <c r="G240" s="498" t="s">
        <v>27</v>
      </c>
      <c r="H240" s="60" t="s">
        <v>28</v>
      </c>
      <c r="I240" s="60" t="s">
        <v>41</v>
      </c>
      <c r="J240" s="73" t="s">
        <v>76</v>
      </c>
      <c r="K240" s="60"/>
      <c r="L240" s="60"/>
      <c r="M240" s="60" t="s">
        <v>32</v>
      </c>
      <c r="N240" s="60" t="s">
        <v>368</v>
      </c>
      <c r="O240" s="60">
        <v>24</v>
      </c>
      <c r="P240" s="61" t="s">
        <v>76</v>
      </c>
      <c r="Q240" s="14"/>
      <c r="R240" s="14"/>
      <c r="S240" s="14"/>
    </row>
    <row r="241" spans="1:19" x14ac:dyDescent="0.2">
      <c r="A241" s="9" t="s">
        <v>3295</v>
      </c>
      <c r="B241" s="428" t="s">
        <v>3371</v>
      </c>
      <c r="C241" s="506" t="s">
        <v>3535</v>
      </c>
      <c r="D241" s="60">
        <v>45</v>
      </c>
      <c r="E241" s="61" t="s">
        <v>26</v>
      </c>
      <c r="F241" s="60">
        <v>24</v>
      </c>
      <c r="G241" s="498" t="s">
        <v>27</v>
      </c>
      <c r="H241" s="60" t="s">
        <v>28</v>
      </c>
      <c r="I241" s="60" t="s">
        <v>41</v>
      </c>
      <c r="J241" s="73" t="s">
        <v>76</v>
      </c>
      <c r="K241" s="60"/>
      <c r="L241" s="60"/>
      <c r="M241" s="60" t="s">
        <v>32</v>
      </c>
      <c r="N241" s="60" t="s">
        <v>368</v>
      </c>
      <c r="O241" s="60">
        <v>24</v>
      </c>
      <c r="P241" s="61" t="s">
        <v>76</v>
      </c>
      <c r="Q241" s="14"/>
      <c r="R241" s="14"/>
      <c r="S241" s="14"/>
    </row>
    <row r="242" spans="1:19" x14ac:dyDescent="0.2">
      <c r="A242" s="9" t="s">
        <v>3295</v>
      </c>
      <c r="B242" s="428" t="s">
        <v>3371</v>
      </c>
      <c r="C242" s="506" t="s">
        <v>3536</v>
      </c>
      <c r="D242" s="60">
        <v>45</v>
      </c>
      <c r="E242" s="61" t="s">
        <v>26</v>
      </c>
      <c r="F242" s="60">
        <v>24</v>
      </c>
      <c r="G242" s="498" t="s">
        <v>27</v>
      </c>
      <c r="H242" s="60" t="s">
        <v>28</v>
      </c>
      <c r="I242" s="60" t="s">
        <v>41</v>
      </c>
      <c r="J242" s="73" t="s">
        <v>76</v>
      </c>
      <c r="K242" s="60"/>
      <c r="L242" s="60"/>
      <c r="M242" s="60" t="s">
        <v>32</v>
      </c>
      <c r="N242" s="60" t="s">
        <v>368</v>
      </c>
      <c r="O242" s="60">
        <v>24</v>
      </c>
      <c r="P242" s="61"/>
      <c r="Q242" s="14"/>
      <c r="R242" s="14"/>
      <c r="S242" s="14"/>
    </row>
    <row r="243" spans="1:19" x14ac:dyDescent="0.2">
      <c r="A243" s="9" t="s">
        <v>3295</v>
      </c>
      <c r="B243" s="428" t="s">
        <v>3371</v>
      </c>
      <c r="C243" s="506" t="s">
        <v>3537</v>
      </c>
      <c r="D243" s="60">
        <v>45</v>
      </c>
      <c r="E243" s="61" t="s">
        <v>26</v>
      </c>
      <c r="F243" s="60">
        <v>24</v>
      </c>
      <c r="G243" s="498" t="s">
        <v>27</v>
      </c>
      <c r="H243" s="60" t="s">
        <v>28</v>
      </c>
      <c r="I243" s="60" t="s">
        <v>41</v>
      </c>
      <c r="J243" s="73" t="s">
        <v>76</v>
      </c>
      <c r="K243" s="60"/>
      <c r="L243" s="60"/>
      <c r="M243" s="60" t="s">
        <v>32</v>
      </c>
      <c r="N243" s="60" t="s">
        <v>368</v>
      </c>
      <c r="O243" s="60">
        <v>24</v>
      </c>
      <c r="P243" s="61" t="s">
        <v>28</v>
      </c>
      <c r="Q243" s="14"/>
      <c r="R243" s="14"/>
      <c r="S243" s="14"/>
    </row>
    <row r="244" spans="1:19" x14ac:dyDescent="0.2">
      <c r="A244" s="9" t="s">
        <v>3295</v>
      </c>
      <c r="B244" s="428" t="s">
        <v>3371</v>
      </c>
      <c r="C244" s="506" t="s">
        <v>3538</v>
      </c>
      <c r="D244" s="60">
        <v>45</v>
      </c>
      <c r="E244" s="61" t="s">
        <v>26</v>
      </c>
      <c r="F244" s="60">
        <v>24</v>
      </c>
      <c r="G244" s="498" t="s">
        <v>27</v>
      </c>
      <c r="H244" s="60" t="s">
        <v>28</v>
      </c>
      <c r="I244" s="60" t="s">
        <v>41</v>
      </c>
      <c r="J244" s="73" t="s">
        <v>76</v>
      </c>
      <c r="K244" s="60"/>
      <c r="L244" s="60"/>
      <c r="M244" s="60" t="s">
        <v>32</v>
      </c>
      <c r="N244" s="60" t="s">
        <v>368</v>
      </c>
      <c r="O244" s="60">
        <v>24</v>
      </c>
      <c r="P244" s="61" t="s">
        <v>28</v>
      </c>
      <c r="Q244" s="14"/>
      <c r="R244" s="14"/>
      <c r="S244" s="14"/>
    </row>
    <row r="245" spans="1:19" x14ac:dyDescent="0.2">
      <c r="A245" s="9" t="s">
        <v>3295</v>
      </c>
      <c r="B245" s="428" t="s">
        <v>3371</v>
      </c>
      <c r="C245" s="506" t="s">
        <v>3539</v>
      </c>
      <c r="D245" s="60">
        <v>45</v>
      </c>
      <c r="E245" s="61" t="s">
        <v>26</v>
      </c>
      <c r="F245" s="60">
        <v>24</v>
      </c>
      <c r="G245" s="498" t="s">
        <v>27</v>
      </c>
      <c r="H245" s="60" t="s">
        <v>28</v>
      </c>
      <c r="I245" s="60" t="s">
        <v>41</v>
      </c>
      <c r="J245" s="73" t="s">
        <v>76</v>
      </c>
      <c r="K245" s="60"/>
      <c r="L245" s="60"/>
      <c r="M245" s="60" t="s">
        <v>32</v>
      </c>
      <c r="N245" s="60" t="s">
        <v>368</v>
      </c>
      <c r="O245" s="60">
        <v>24</v>
      </c>
      <c r="P245" s="61" t="s">
        <v>28</v>
      </c>
      <c r="Q245" s="14"/>
      <c r="R245" s="14"/>
      <c r="S245" s="14"/>
    </row>
    <row r="246" spans="1:19" x14ac:dyDescent="0.2">
      <c r="A246" s="9" t="s">
        <v>3295</v>
      </c>
      <c r="B246" s="428" t="s">
        <v>3371</v>
      </c>
      <c r="C246" s="506" t="s">
        <v>3540</v>
      </c>
      <c r="D246" s="60">
        <v>45</v>
      </c>
      <c r="E246" s="61" t="s">
        <v>26</v>
      </c>
      <c r="F246" s="60">
        <v>24</v>
      </c>
      <c r="G246" s="498" t="s">
        <v>27</v>
      </c>
      <c r="H246" s="60" t="s">
        <v>28</v>
      </c>
      <c r="I246" s="60" t="s">
        <v>41</v>
      </c>
      <c r="J246" s="73" t="s">
        <v>76</v>
      </c>
      <c r="K246" s="60"/>
      <c r="L246" s="60"/>
      <c r="M246" s="60" t="s">
        <v>32</v>
      </c>
      <c r="N246" s="60" t="s">
        <v>368</v>
      </c>
      <c r="O246" s="60">
        <v>24</v>
      </c>
      <c r="P246" s="61" t="s">
        <v>28</v>
      </c>
      <c r="Q246" s="14"/>
      <c r="R246" s="14"/>
      <c r="S246" s="14"/>
    </row>
    <row r="247" spans="1:19" x14ac:dyDescent="0.2">
      <c r="A247" s="9" t="s">
        <v>3295</v>
      </c>
      <c r="B247" s="428" t="s">
        <v>3371</v>
      </c>
      <c r="C247" s="506" t="s">
        <v>3541</v>
      </c>
      <c r="D247" s="60">
        <v>45</v>
      </c>
      <c r="E247" s="61" t="s">
        <v>26</v>
      </c>
      <c r="F247" s="60">
        <v>24</v>
      </c>
      <c r="G247" s="498" t="s">
        <v>27</v>
      </c>
      <c r="H247" s="60" t="s">
        <v>28</v>
      </c>
      <c r="I247" s="60" t="s">
        <v>41</v>
      </c>
      <c r="J247" s="73" t="s">
        <v>76</v>
      </c>
      <c r="K247" s="60"/>
      <c r="L247" s="60"/>
      <c r="M247" s="60" t="s">
        <v>32</v>
      </c>
      <c r="N247" s="60" t="s">
        <v>368</v>
      </c>
      <c r="O247" s="60">
        <v>24</v>
      </c>
      <c r="P247" s="61" t="s">
        <v>28</v>
      </c>
      <c r="Q247" s="14"/>
      <c r="R247" s="14"/>
      <c r="S247" s="14"/>
    </row>
    <row r="248" spans="1:19" x14ac:dyDescent="0.2">
      <c r="A248" s="9" t="s">
        <v>3295</v>
      </c>
      <c r="B248" s="428" t="s">
        <v>3371</v>
      </c>
      <c r="C248" s="506" t="s">
        <v>3542</v>
      </c>
      <c r="D248" s="60">
        <v>45</v>
      </c>
      <c r="E248" s="61" t="s">
        <v>26</v>
      </c>
      <c r="F248" s="60">
        <v>24</v>
      </c>
      <c r="G248" s="498" t="s">
        <v>27</v>
      </c>
      <c r="H248" s="60" t="s">
        <v>28</v>
      </c>
      <c r="I248" s="60" t="s">
        <v>41</v>
      </c>
      <c r="J248" s="73" t="s">
        <v>76</v>
      </c>
      <c r="K248" s="60"/>
      <c r="L248" s="60"/>
      <c r="M248" s="60" t="s">
        <v>32</v>
      </c>
      <c r="N248" s="60" t="s">
        <v>368</v>
      </c>
      <c r="O248" s="60">
        <v>24</v>
      </c>
      <c r="P248" s="61" t="s">
        <v>76</v>
      </c>
      <c r="Q248" s="14"/>
      <c r="R248" s="14"/>
      <c r="S248" s="14"/>
    </row>
    <row r="249" spans="1:19" x14ac:dyDescent="0.2">
      <c r="A249" s="9" t="s">
        <v>3295</v>
      </c>
      <c r="B249" s="428" t="s">
        <v>3371</v>
      </c>
      <c r="C249" s="506" t="s">
        <v>3543</v>
      </c>
      <c r="D249" s="60">
        <v>45</v>
      </c>
      <c r="E249" s="61" t="s">
        <v>26</v>
      </c>
      <c r="F249" s="60">
        <v>24</v>
      </c>
      <c r="G249" s="498" t="s">
        <v>27</v>
      </c>
      <c r="H249" s="60" t="s">
        <v>28</v>
      </c>
      <c r="I249" s="60" t="s">
        <v>41</v>
      </c>
      <c r="J249" s="73" t="s">
        <v>76</v>
      </c>
      <c r="K249" s="60"/>
      <c r="L249" s="60"/>
      <c r="M249" s="60" t="s">
        <v>32</v>
      </c>
      <c r="N249" s="60" t="s">
        <v>368</v>
      </c>
      <c r="O249" s="60">
        <v>24</v>
      </c>
      <c r="P249" s="61" t="s">
        <v>28</v>
      </c>
      <c r="Q249" s="14"/>
      <c r="R249" s="14"/>
      <c r="S249" s="14"/>
    </row>
    <row r="250" spans="1:19" x14ac:dyDescent="0.2">
      <c r="A250" s="9" t="s">
        <v>3295</v>
      </c>
      <c r="B250" s="428" t="s">
        <v>3371</v>
      </c>
      <c r="C250" s="506" t="s">
        <v>3544</v>
      </c>
      <c r="D250" s="60">
        <v>45</v>
      </c>
      <c r="E250" s="61" t="s">
        <v>26</v>
      </c>
      <c r="F250" s="60">
        <v>24</v>
      </c>
      <c r="G250" s="498" t="s">
        <v>27</v>
      </c>
      <c r="H250" s="60" t="s">
        <v>28</v>
      </c>
      <c r="I250" s="60" t="s">
        <v>41</v>
      </c>
      <c r="J250" s="73" t="s">
        <v>76</v>
      </c>
      <c r="K250" s="60"/>
      <c r="L250" s="60"/>
      <c r="M250" s="60" t="s">
        <v>32</v>
      </c>
      <c r="N250" s="60" t="s">
        <v>368</v>
      </c>
      <c r="O250" s="60">
        <v>24</v>
      </c>
      <c r="P250" s="61" t="s">
        <v>76</v>
      </c>
      <c r="Q250" s="14"/>
      <c r="R250" s="14"/>
      <c r="S250" s="14"/>
    </row>
    <row r="251" spans="1:19" x14ac:dyDescent="0.2">
      <c r="A251" s="9" t="s">
        <v>3295</v>
      </c>
      <c r="B251" s="428" t="s">
        <v>3371</v>
      </c>
      <c r="C251" s="506" t="s">
        <v>3545</v>
      </c>
      <c r="D251" s="432">
        <v>1600</v>
      </c>
      <c r="E251" s="61" t="s">
        <v>26</v>
      </c>
      <c r="F251" s="60">
        <v>90</v>
      </c>
      <c r="G251" s="60" t="s">
        <v>130</v>
      </c>
      <c r="H251" s="60" t="s">
        <v>28</v>
      </c>
      <c r="I251" s="60" t="s">
        <v>41</v>
      </c>
      <c r="J251" s="73" t="s">
        <v>76</v>
      </c>
      <c r="K251" s="60"/>
      <c r="L251" s="60"/>
      <c r="M251" s="60" t="s">
        <v>69</v>
      </c>
      <c r="N251" s="60" t="s">
        <v>276</v>
      </c>
      <c r="O251" s="60">
        <v>24</v>
      </c>
      <c r="P251" s="61" t="s">
        <v>76</v>
      </c>
      <c r="Q251" s="14"/>
      <c r="R251" s="14"/>
      <c r="S251" s="14"/>
    </row>
    <row r="252" spans="1:19" x14ac:dyDescent="0.2">
      <c r="A252" s="9" t="s">
        <v>3295</v>
      </c>
      <c r="B252" s="428" t="s">
        <v>3371</v>
      </c>
      <c r="C252" s="506" t="s">
        <v>3546</v>
      </c>
      <c r="D252" s="432">
        <v>800</v>
      </c>
      <c r="E252" s="61" t="s">
        <v>26</v>
      </c>
      <c r="F252" s="510">
        <v>57</v>
      </c>
      <c r="G252" s="60" t="s">
        <v>130</v>
      </c>
      <c r="H252" s="60" t="s">
        <v>28</v>
      </c>
      <c r="I252" s="60" t="s">
        <v>41</v>
      </c>
      <c r="J252" s="73" t="s">
        <v>76</v>
      </c>
      <c r="K252" s="60"/>
      <c r="L252" s="60"/>
      <c r="M252" s="60" t="s">
        <v>69</v>
      </c>
      <c r="N252" s="60" t="s">
        <v>3547</v>
      </c>
      <c r="O252" s="60">
        <v>24</v>
      </c>
      <c r="P252" s="61" t="s">
        <v>76</v>
      </c>
      <c r="Q252" s="14"/>
      <c r="R252" s="14"/>
      <c r="S252" s="14"/>
    </row>
    <row r="253" spans="1:19" x14ac:dyDescent="0.2">
      <c r="A253" s="9" t="s">
        <v>3295</v>
      </c>
      <c r="B253" s="428" t="s">
        <v>3371</v>
      </c>
      <c r="C253" s="506" t="s">
        <v>3548</v>
      </c>
      <c r="D253" s="432">
        <v>1000</v>
      </c>
      <c r="E253" s="61" t="s">
        <v>26</v>
      </c>
      <c r="F253" s="511">
        <v>82</v>
      </c>
      <c r="G253" s="60" t="s">
        <v>130</v>
      </c>
      <c r="H253" s="60" t="s">
        <v>28</v>
      </c>
      <c r="I253" s="60" t="s">
        <v>41</v>
      </c>
      <c r="J253" s="73" t="s">
        <v>76</v>
      </c>
      <c r="K253" s="60"/>
      <c r="L253" s="60"/>
      <c r="M253" s="60" t="s">
        <v>69</v>
      </c>
      <c r="N253" s="60" t="s">
        <v>276</v>
      </c>
      <c r="O253" s="60">
        <v>24</v>
      </c>
      <c r="P253" s="61" t="s">
        <v>76</v>
      </c>
      <c r="Q253" s="14"/>
      <c r="R253" s="14"/>
      <c r="S253" s="14"/>
    </row>
    <row r="254" spans="1:19" x14ac:dyDescent="0.2">
      <c r="A254" s="9" t="s">
        <v>3295</v>
      </c>
      <c r="B254" s="428" t="s">
        <v>3371</v>
      </c>
      <c r="C254" s="506" t="s">
        <v>3545</v>
      </c>
      <c r="D254" s="512">
        <v>1000</v>
      </c>
      <c r="E254" s="61" t="s">
        <v>26</v>
      </c>
      <c r="F254" s="511">
        <v>82</v>
      </c>
      <c r="G254" s="60" t="s">
        <v>130</v>
      </c>
      <c r="H254" s="60" t="s">
        <v>28</v>
      </c>
      <c r="I254" s="60" t="s">
        <v>41</v>
      </c>
      <c r="J254" s="73" t="s">
        <v>76</v>
      </c>
      <c r="K254" s="60"/>
      <c r="L254" s="60"/>
      <c r="M254" s="60" t="s">
        <v>69</v>
      </c>
      <c r="N254" s="60" t="s">
        <v>3547</v>
      </c>
      <c r="O254" s="60">
        <v>24</v>
      </c>
      <c r="P254" s="61" t="s">
        <v>76</v>
      </c>
      <c r="Q254" s="14"/>
      <c r="R254" s="14"/>
      <c r="S254" s="14"/>
    </row>
    <row r="255" spans="1:19" x14ac:dyDescent="0.2">
      <c r="A255" s="9" t="s">
        <v>3295</v>
      </c>
      <c r="B255" s="428" t="s">
        <v>3371</v>
      </c>
      <c r="C255" s="506" t="s">
        <v>3546</v>
      </c>
      <c r="D255" s="512">
        <v>1000</v>
      </c>
      <c r="E255" s="61" t="s">
        <v>26</v>
      </c>
      <c r="F255" s="511">
        <v>82</v>
      </c>
      <c r="G255" s="60" t="s">
        <v>130</v>
      </c>
      <c r="H255" s="60" t="s">
        <v>28</v>
      </c>
      <c r="I255" s="60" t="s">
        <v>41</v>
      </c>
      <c r="J255" s="73" t="s">
        <v>76</v>
      </c>
      <c r="K255" s="60"/>
      <c r="L255" s="60"/>
      <c r="M255" s="60" t="s">
        <v>69</v>
      </c>
      <c r="N255" s="60" t="s">
        <v>276</v>
      </c>
      <c r="O255" s="60">
        <v>24</v>
      </c>
      <c r="P255" s="61" t="s">
        <v>76</v>
      </c>
      <c r="Q255" s="14"/>
      <c r="R255" s="14"/>
      <c r="S255" s="14"/>
    </row>
    <row r="256" spans="1:19" x14ac:dyDescent="0.2">
      <c r="A256" s="9" t="s">
        <v>3295</v>
      </c>
      <c r="B256" s="428" t="s">
        <v>3371</v>
      </c>
      <c r="C256" s="506" t="s">
        <v>3548</v>
      </c>
      <c r="D256" s="512">
        <v>1000</v>
      </c>
      <c r="E256" s="61" t="s">
        <v>26</v>
      </c>
      <c r="F256" s="511">
        <v>82</v>
      </c>
      <c r="G256" s="60" t="s">
        <v>130</v>
      </c>
      <c r="H256" s="60" t="s">
        <v>28</v>
      </c>
      <c r="I256" s="60" t="s">
        <v>41</v>
      </c>
      <c r="J256" s="73" t="s">
        <v>76</v>
      </c>
      <c r="K256" s="60"/>
      <c r="L256" s="60"/>
      <c r="M256" s="60" t="s">
        <v>69</v>
      </c>
      <c r="N256" s="60" t="s">
        <v>3547</v>
      </c>
      <c r="O256" s="60">
        <v>24</v>
      </c>
      <c r="P256" s="61" t="s">
        <v>76</v>
      </c>
      <c r="Q256" s="14"/>
      <c r="R256" s="14"/>
      <c r="S256" s="14"/>
    </row>
    <row r="257" spans="1:19" x14ac:dyDescent="0.2">
      <c r="A257" s="9" t="s">
        <v>3295</v>
      </c>
      <c r="B257" s="428" t="s">
        <v>3371</v>
      </c>
      <c r="C257" s="506" t="s">
        <v>3549</v>
      </c>
      <c r="D257" s="512">
        <v>2000</v>
      </c>
      <c r="E257" s="61" t="s">
        <v>26</v>
      </c>
      <c r="F257" s="60">
        <v>166</v>
      </c>
      <c r="G257" s="60" t="s">
        <v>130</v>
      </c>
      <c r="H257" s="60" t="s">
        <v>28</v>
      </c>
      <c r="I257" s="60" t="s">
        <v>41</v>
      </c>
      <c r="J257" s="73" t="s">
        <v>76</v>
      </c>
      <c r="K257" s="60"/>
      <c r="L257" s="60"/>
      <c r="M257" s="60" t="s">
        <v>69</v>
      </c>
      <c r="N257" s="60" t="s">
        <v>276</v>
      </c>
      <c r="O257" s="60">
        <v>24</v>
      </c>
      <c r="P257" s="61" t="s">
        <v>76</v>
      </c>
      <c r="Q257" s="14"/>
      <c r="R257" s="14"/>
      <c r="S257" s="14"/>
    </row>
    <row r="258" spans="1:19" x14ac:dyDescent="0.2">
      <c r="A258" s="9" t="s">
        <v>3295</v>
      </c>
      <c r="B258" s="428" t="s">
        <v>3371</v>
      </c>
      <c r="C258" s="513" t="s">
        <v>3550</v>
      </c>
      <c r="D258" s="60">
        <v>250</v>
      </c>
      <c r="E258" s="61" t="s">
        <v>26</v>
      </c>
      <c r="F258" s="60">
        <v>68</v>
      </c>
      <c r="G258" s="498" t="s">
        <v>27</v>
      </c>
      <c r="H258" s="60" t="s">
        <v>28</v>
      </c>
      <c r="I258" s="60" t="s">
        <v>41</v>
      </c>
      <c r="J258" s="73" t="s">
        <v>76</v>
      </c>
      <c r="K258" s="60"/>
      <c r="L258" s="60"/>
      <c r="M258" s="60" t="s">
        <v>32</v>
      </c>
      <c r="N258" s="60" t="s">
        <v>368</v>
      </c>
      <c r="O258" s="60">
        <v>24</v>
      </c>
      <c r="P258" s="61" t="s">
        <v>76</v>
      </c>
      <c r="Q258" s="14"/>
      <c r="R258" s="14"/>
      <c r="S258" s="14"/>
    </row>
    <row r="259" spans="1:19" x14ac:dyDescent="0.2">
      <c r="A259" s="9" t="s">
        <v>3295</v>
      </c>
      <c r="B259" s="428" t="s">
        <v>3371</v>
      </c>
      <c r="C259" s="513" t="s">
        <v>3551</v>
      </c>
      <c r="D259" s="60">
        <v>45</v>
      </c>
      <c r="E259" s="61" t="s">
        <v>26</v>
      </c>
      <c r="F259" s="60">
        <v>24</v>
      </c>
      <c r="G259" s="498" t="s">
        <v>27</v>
      </c>
      <c r="H259" s="60" t="s">
        <v>28</v>
      </c>
      <c r="I259" s="60" t="s">
        <v>41</v>
      </c>
      <c r="J259" s="73" t="s">
        <v>76</v>
      </c>
      <c r="K259" s="60"/>
      <c r="L259" s="60"/>
      <c r="M259" s="60" t="s">
        <v>32</v>
      </c>
      <c r="N259" s="60" t="s">
        <v>368</v>
      </c>
      <c r="O259" s="60">
        <v>24</v>
      </c>
      <c r="P259" s="61" t="s">
        <v>76</v>
      </c>
      <c r="Q259" s="14"/>
      <c r="R259" s="14"/>
      <c r="S259" s="14"/>
    </row>
    <row r="260" spans="1:19" x14ac:dyDescent="0.2">
      <c r="A260" s="9" t="s">
        <v>3295</v>
      </c>
      <c r="B260" s="428" t="s">
        <v>3371</v>
      </c>
      <c r="C260" s="513" t="s">
        <v>3552</v>
      </c>
      <c r="D260" s="60">
        <v>45</v>
      </c>
      <c r="E260" s="61" t="s">
        <v>26</v>
      </c>
      <c r="F260" s="60">
        <v>24</v>
      </c>
      <c r="G260" s="498" t="s">
        <v>27</v>
      </c>
      <c r="H260" s="60" t="s">
        <v>28</v>
      </c>
      <c r="I260" s="60" t="s">
        <v>41</v>
      </c>
      <c r="J260" s="73" t="s">
        <v>76</v>
      </c>
      <c r="K260" s="60"/>
      <c r="L260" s="60"/>
      <c r="M260" s="60" t="s">
        <v>32</v>
      </c>
      <c r="N260" s="60" t="s">
        <v>368</v>
      </c>
      <c r="O260" s="60">
        <v>24</v>
      </c>
      <c r="P260" s="61" t="s">
        <v>76</v>
      </c>
      <c r="Q260" s="14"/>
      <c r="R260" s="14"/>
      <c r="S260" s="14"/>
    </row>
    <row r="261" spans="1:19" x14ac:dyDescent="0.2">
      <c r="A261" s="9" t="s">
        <v>3295</v>
      </c>
      <c r="B261" s="428" t="s">
        <v>3371</v>
      </c>
      <c r="C261" s="513" t="s">
        <v>3553</v>
      </c>
      <c r="D261" s="60">
        <v>45</v>
      </c>
      <c r="E261" s="61" t="s">
        <v>26</v>
      </c>
      <c r="F261" s="60">
        <v>24</v>
      </c>
      <c r="G261" s="498" t="s">
        <v>27</v>
      </c>
      <c r="H261" s="60" t="s">
        <v>28</v>
      </c>
      <c r="I261" s="60" t="s">
        <v>41</v>
      </c>
      <c r="J261" s="73" t="s">
        <v>76</v>
      </c>
      <c r="K261" s="60"/>
      <c r="L261" s="60"/>
      <c r="M261" s="60" t="s">
        <v>32</v>
      </c>
      <c r="N261" s="60" t="s">
        <v>368</v>
      </c>
      <c r="O261" s="60">
        <v>24</v>
      </c>
      <c r="P261" s="61" t="s">
        <v>76</v>
      </c>
      <c r="Q261" s="14"/>
      <c r="R261" s="14"/>
      <c r="S261" s="14"/>
    </row>
    <row r="262" spans="1:19" x14ac:dyDescent="0.2">
      <c r="A262" s="9" t="s">
        <v>3295</v>
      </c>
      <c r="B262" s="428" t="s">
        <v>3371</v>
      </c>
      <c r="C262" s="513" t="s">
        <v>3554</v>
      </c>
      <c r="D262" s="60">
        <v>45</v>
      </c>
      <c r="E262" s="61" t="s">
        <v>26</v>
      </c>
      <c r="F262" s="60">
        <v>24</v>
      </c>
      <c r="G262" s="498" t="s">
        <v>27</v>
      </c>
      <c r="H262" s="60" t="s">
        <v>28</v>
      </c>
      <c r="I262" s="60" t="s">
        <v>41</v>
      </c>
      <c r="J262" s="73" t="s">
        <v>76</v>
      </c>
      <c r="K262" s="60"/>
      <c r="L262" s="60"/>
      <c r="M262" s="60" t="s">
        <v>32</v>
      </c>
      <c r="N262" s="60" t="s">
        <v>368</v>
      </c>
      <c r="O262" s="60">
        <v>24</v>
      </c>
      <c r="P262" s="61" t="s">
        <v>76</v>
      </c>
      <c r="Q262" s="14"/>
      <c r="R262" s="14"/>
      <c r="S262" s="14"/>
    </row>
    <row r="263" spans="1:19" x14ac:dyDescent="0.2">
      <c r="A263" s="9" t="s">
        <v>3295</v>
      </c>
      <c r="B263" s="428" t="s">
        <v>3371</v>
      </c>
      <c r="C263" s="513" t="s">
        <v>3555</v>
      </c>
      <c r="D263" s="60">
        <v>45</v>
      </c>
      <c r="E263" s="61" t="s">
        <v>26</v>
      </c>
      <c r="F263" s="60">
        <v>24</v>
      </c>
      <c r="G263" s="498" t="s">
        <v>27</v>
      </c>
      <c r="H263" s="60" t="s">
        <v>28</v>
      </c>
      <c r="I263" s="60" t="s">
        <v>41</v>
      </c>
      <c r="J263" s="73" t="s">
        <v>76</v>
      </c>
      <c r="K263" s="60"/>
      <c r="L263" s="60"/>
      <c r="M263" s="60" t="s">
        <v>32</v>
      </c>
      <c r="N263" s="60" t="s">
        <v>368</v>
      </c>
      <c r="O263" s="60">
        <v>24</v>
      </c>
      <c r="P263" s="61" t="s">
        <v>76</v>
      </c>
      <c r="Q263" s="14"/>
      <c r="R263" s="14"/>
      <c r="S263" s="14"/>
    </row>
    <row r="264" spans="1:19" x14ac:dyDescent="0.2">
      <c r="A264" s="9" t="s">
        <v>3295</v>
      </c>
      <c r="B264" s="428" t="s">
        <v>3371</v>
      </c>
      <c r="C264" s="513" t="s">
        <v>3556</v>
      </c>
      <c r="D264" s="60">
        <v>45</v>
      </c>
      <c r="E264" s="61" t="s">
        <v>26</v>
      </c>
      <c r="F264" s="60">
        <v>24</v>
      </c>
      <c r="G264" s="498" t="s">
        <v>27</v>
      </c>
      <c r="H264" s="60" t="s">
        <v>28</v>
      </c>
      <c r="I264" s="60" t="s">
        <v>41</v>
      </c>
      <c r="J264" s="73" t="s">
        <v>76</v>
      </c>
      <c r="K264" s="60"/>
      <c r="L264" s="60"/>
      <c r="M264" s="60" t="s">
        <v>32</v>
      </c>
      <c r="N264" s="60" t="s">
        <v>368</v>
      </c>
      <c r="O264" s="60">
        <v>24</v>
      </c>
      <c r="P264" s="61" t="s">
        <v>76</v>
      </c>
      <c r="Q264" s="14"/>
      <c r="R264" s="14"/>
      <c r="S264" s="14"/>
    </row>
    <row r="265" spans="1:19" x14ac:dyDescent="0.2">
      <c r="A265" s="9" t="s">
        <v>3295</v>
      </c>
      <c r="B265" s="428" t="s">
        <v>3371</v>
      </c>
      <c r="C265" s="513" t="s">
        <v>3557</v>
      </c>
      <c r="D265" s="60">
        <v>45</v>
      </c>
      <c r="E265" s="61" t="s">
        <v>26</v>
      </c>
      <c r="F265" s="60">
        <v>24</v>
      </c>
      <c r="G265" s="498" t="s">
        <v>27</v>
      </c>
      <c r="H265" s="60" t="s">
        <v>28</v>
      </c>
      <c r="I265" s="60" t="s">
        <v>41</v>
      </c>
      <c r="J265" s="73" t="s">
        <v>76</v>
      </c>
      <c r="K265" s="60"/>
      <c r="L265" s="60"/>
      <c r="M265" s="60" t="s">
        <v>32</v>
      </c>
      <c r="N265" s="60" t="s">
        <v>368</v>
      </c>
      <c r="O265" s="60">
        <v>24</v>
      </c>
      <c r="P265" s="61" t="s">
        <v>76</v>
      </c>
      <c r="Q265" s="14"/>
      <c r="R265" s="14"/>
      <c r="S265" s="14"/>
    </row>
    <row r="266" spans="1:19" x14ac:dyDescent="0.2">
      <c r="A266" s="9" t="s">
        <v>3295</v>
      </c>
      <c r="B266" s="428" t="s">
        <v>3371</v>
      </c>
      <c r="C266" s="506" t="s">
        <v>3558</v>
      </c>
      <c r="D266" s="60">
        <v>45</v>
      </c>
      <c r="E266" s="61" t="s">
        <v>26</v>
      </c>
      <c r="F266" s="60">
        <v>24</v>
      </c>
      <c r="G266" s="498" t="s">
        <v>27</v>
      </c>
      <c r="H266" s="60" t="s">
        <v>28</v>
      </c>
      <c r="I266" s="60" t="s">
        <v>41</v>
      </c>
      <c r="J266" s="73" t="s">
        <v>76</v>
      </c>
      <c r="K266" s="60"/>
      <c r="L266" s="60"/>
      <c r="M266" s="60" t="s">
        <v>32</v>
      </c>
      <c r="N266" s="60" t="s">
        <v>368</v>
      </c>
      <c r="O266" s="60">
        <v>24</v>
      </c>
      <c r="P266" s="61" t="s">
        <v>76</v>
      </c>
      <c r="Q266" s="14"/>
      <c r="R266" s="14"/>
      <c r="S266" s="14"/>
    </row>
    <row r="267" spans="1:19" x14ac:dyDescent="0.2">
      <c r="A267" s="9" t="s">
        <v>3295</v>
      </c>
      <c r="B267" s="428" t="s">
        <v>3371</v>
      </c>
      <c r="C267" s="513" t="s">
        <v>3559</v>
      </c>
      <c r="D267" s="60">
        <v>45</v>
      </c>
      <c r="E267" s="61" t="s">
        <v>26</v>
      </c>
      <c r="F267" s="60">
        <v>24</v>
      </c>
      <c r="G267" s="498" t="s">
        <v>27</v>
      </c>
      <c r="H267" s="60" t="s">
        <v>28</v>
      </c>
      <c r="I267" s="60" t="s">
        <v>41</v>
      </c>
      <c r="J267" s="73" t="s">
        <v>76</v>
      </c>
      <c r="K267" s="60"/>
      <c r="L267" s="60"/>
      <c r="M267" s="60" t="s">
        <v>32</v>
      </c>
      <c r="N267" s="60" t="s">
        <v>368</v>
      </c>
      <c r="O267" s="60">
        <v>24</v>
      </c>
      <c r="P267" s="61" t="s">
        <v>76</v>
      </c>
      <c r="Q267" s="14"/>
      <c r="R267" s="14"/>
      <c r="S267" s="14"/>
    </row>
    <row r="268" spans="1:19" x14ac:dyDescent="0.2">
      <c r="A268" s="9" t="s">
        <v>3295</v>
      </c>
      <c r="B268" s="428" t="s">
        <v>3371</v>
      </c>
      <c r="C268" s="506" t="s">
        <v>3560</v>
      </c>
      <c r="D268" s="60">
        <v>45</v>
      </c>
      <c r="E268" s="61" t="s">
        <v>26</v>
      </c>
      <c r="F268" s="60">
        <v>24</v>
      </c>
      <c r="G268" s="498" t="s">
        <v>27</v>
      </c>
      <c r="H268" s="60" t="s">
        <v>28</v>
      </c>
      <c r="I268" s="60" t="s">
        <v>41</v>
      </c>
      <c r="J268" s="73" t="s">
        <v>76</v>
      </c>
      <c r="K268" s="60"/>
      <c r="L268" s="60"/>
      <c r="M268" s="60" t="s">
        <v>32</v>
      </c>
      <c r="N268" s="60" t="s">
        <v>368</v>
      </c>
      <c r="O268" s="60">
        <v>24</v>
      </c>
      <c r="P268" s="61" t="s">
        <v>76</v>
      </c>
      <c r="Q268" s="14"/>
      <c r="R268" s="14"/>
      <c r="S268" s="14"/>
    </row>
    <row r="269" spans="1:19" x14ac:dyDescent="0.2">
      <c r="A269" s="9" t="s">
        <v>3295</v>
      </c>
      <c r="B269" s="428" t="s">
        <v>3371</v>
      </c>
      <c r="C269" s="506" t="s">
        <v>3561</v>
      </c>
      <c r="D269" s="60">
        <v>45</v>
      </c>
      <c r="E269" s="61" t="s">
        <v>26</v>
      </c>
      <c r="F269" s="60">
        <v>24</v>
      </c>
      <c r="G269" s="498" t="s">
        <v>27</v>
      </c>
      <c r="H269" s="60" t="s">
        <v>28</v>
      </c>
      <c r="I269" s="60" t="s">
        <v>41</v>
      </c>
      <c r="J269" s="73" t="s">
        <v>76</v>
      </c>
      <c r="K269" s="60"/>
      <c r="L269" s="60"/>
      <c r="M269" s="60" t="s">
        <v>32</v>
      </c>
      <c r="N269" s="60" t="s">
        <v>368</v>
      </c>
      <c r="O269" s="60">
        <v>24</v>
      </c>
      <c r="P269" s="61" t="s">
        <v>28</v>
      </c>
      <c r="Q269" s="14"/>
      <c r="R269" s="14"/>
      <c r="S269" s="14"/>
    </row>
    <row r="270" spans="1:19" x14ac:dyDescent="0.2">
      <c r="A270" s="9" t="s">
        <v>3295</v>
      </c>
      <c r="B270" s="428" t="s">
        <v>3371</v>
      </c>
      <c r="C270" s="506" t="s">
        <v>3562</v>
      </c>
      <c r="D270" s="60">
        <v>45</v>
      </c>
      <c r="E270" s="61" t="s">
        <v>26</v>
      </c>
      <c r="F270" s="60">
        <v>24</v>
      </c>
      <c r="G270" s="498" t="s">
        <v>27</v>
      </c>
      <c r="H270" s="60" t="s">
        <v>28</v>
      </c>
      <c r="I270" s="60" t="s">
        <v>41</v>
      </c>
      <c r="J270" s="73" t="s">
        <v>76</v>
      </c>
      <c r="K270" s="60"/>
      <c r="L270" s="60"/>
      <c r="M270" s="60" t="s">
        <v>32</v>
      </c>
      <c r="N270" s="60" t="s">
        <v>368</v>
      </c>
      <c r="O270" s="60">
        <v>24</v>
      </c>
      <c r="P270" s="61" t="s">
        <v>28</v>
      </c>
      <c r="Q270" s="14"/>
      <c r="R270" s="14"/>
      <c r="S270" s="14"/>
    </row>
    <row r="271" spans="1:19" x14ac:dyDescent="0.2">
      <c r="A271" s="9" t="s">
        <v>3295</v>
      </c>
      <c r="B271" s="428" t="s">
        <v>3371</v>
      </c>
      <c r="C271" s="513" t="s">
        <v>3563</v>
      </c>
      <c r="D271" s="60">
        <v>45</v>
      </c>
      <c r="E271" s="61" t="s">
        <v>26</v>
      </c>
      <c r="F271" s="60">
        <v>24</v>
      </c>
      <c r="G271" s="498" t="s">
        <v>27</v>
      </c>
      <c r="H271" s="60" t="s">
        <v>28</v>
      </c>
      <c r="I271" s="60" t="s">
        <v>41</v>
      </c>
      <c r="J271" s="73" t="s">
        <v>76</v>
      </c>
      <c r="K271" s="60"/>
      <c r="L271" s="60"/>
      <c r="M271" s="60" t="s">
        <v>32</v>
      </c>
      <c r="N271" s="60" t="s">
        <v>368</v>
      </c>
      <c r="O271" s="60">
        <v>24</v>
      </c>
      <c r="P271" s="61" t="s">
        <v>76</v>
      </c>
      <c r="Q271" s="14"/>
      <c r="R271" s="14"/>
      <c r="S271" s="14"/>
    </row>
    <row r="272" spans="1:19" x14ac:dyDescent="0.2">
      <c r="A272" s="60" t="s">
        <v>3295</v>
      </c>
      <c r="B272" s="60" t="s">
        <v>3564</v>
      </c>
      <c r="C272" s="514" t="s">
        <v>3565</v>
      </c>
      <c r="D272" s="61">
        <v>1800</v>
      </c>
      <c r="E272" s="515" t="s">
        <v>189</v>
      </c>
      <c r="F272" s="515">
        <v>1920</v>
      </c>
      <c r="G272" s="60" t="s">
        <v>27</v>
      </c>
      <c r="H272" s="60" t="s">
        <v>28</v>
      </c>
      <c r="I272" s="60" t="s">
        <v>41</v>
      </c>
      <c r="J272" s="73" t="s">
        <v>76</v>
      </c>
      <c r="K272" s="60"/>
      <c r="L272" s="60"/>
      <c r="M272" s="60" t="s">
        <v>32</v>
      </c>
      <c r="N272" s="60">
        <v>360</v>
      </c>
      <c r="O272" s="60">
        <v>24</v>
      </c>
      <c r="P272" s="515" t="s">
        <v>28</v>
      </c>
      <c r="Q272" s="14"/>
    </row>
    <row r="273" spans="1:17" x14ac:dyDescent="0.2">
      <c r="A273" s="60" t="s">
        <v>3295</v>
      </c>
      <c r="B273" s="60" t="s">
        <v>3564</v>
      </c>
      <c r="C273" s="514" t="s">
        <v>3566</v>
      </c>
      <c r="D273" s="61">
        <v>1800</v>
      </c>
      <c r="E273" s="515" t="s">
        <v>189</v>
      </c>
      <c r="F273" s="515">
        <v>1920</v>
      </c>
      <c r="G273" s="60" t="s">
        <v>130</v>
      </c>
      <c r="H273" s="60" t="s">
        <v>28</v>
      </c>
      <c r="I273" s="60" t="s">
        <v>41</v>
      </c>
      <c r="J273" s="73" t="s">
        <v>76</v>
      </c>
      <c r="K273" s="60"/>
      <c r="L273" s="60"/>
      <c r="M273" s="60" t="s">
        <v>32</v>
      </c>
      <c r="N273" s="60">
        <v>360</v>
      </c>
      <c r="O273" s="60">
        <v>24</v>
      </c>
      <c r="P273" s="515" t="s">
        <v>28</v>
      </c>
      <c r="Q273" s="14"/>
    </row>
    <row r="274" spans="1:17" x14ac:dyDescent="0.2">
      <c r="A274" s="60" t="s">
        <v>3295</v>
      </c>
      <c r="B274" s="60" t="s">
        <v>3564</v>
      </c>
      <c r="C274" s="514" t="s">
        <v>3566</v>
      </c>
      <c r="D274" s="61">
        <v>1800</v>
      </c>
      <c r="E274" s="515" t="s">
        <v>189</v>
      </c>
      <c r="F274" s="515">
        <v>1920</v>
      </c>
      <c r="G274" s="60" t="s">
        <v>130</v>
      </c>
      <c r="H274" s="60" t="s">
        <v>28</v>
      </c>
      <c r="I274" s="60" t="s">
        <v>41</v>
      </c>
      <c r="J274" s="73" t="s">
        <v>76</v>
      </c>
      <c r="K274" s="60"/>
      <c r="L274" s="60"/>
      <c r="M274" s="60" t="s">
        <v>32</v>
      </c>
      <c r="N274" s="60">
        <v>360</v>
      </c>
      <c r="O274" s="60">
        <v>24</v>
      </c>
      <c r="P274" s="515" t="s">
        <v>28</v>
      </c>
      <c r="Q274" s="14"/>
    </row>
    <row r="275" spans="1:17" x14ac:dyDescent="0.2">
      <c r="A275" s="60" t="s">
        <v>3295</v>
      </c>
      <c r="B275" s="60" t="s">
        <v>3564</v>
      </c>
      <c r="C275" s="428" t="s">
        <v>3567</v>
      </c>
      <c r="D275" s="428">
        <v>45</v>
      </c>
      <c r="E275" s="515" t="s">
        <v>26</v>
      </c>
      <c r="F275" s="515">
        <v>80</v>
      </c>
      <c r="G275" s="60" t="s">
        <v>27</v>
      </c>
      <c r="H275" s="60" t="s">
        <v>28</v>
      </c>
      <c r="I275" s="60" t="s">
        <v>41</v>
      </c>
      <c r="J275" s="73" t="s">
        <v>76</v>
      </c>
      <c r="K275" s="60"/>
      <c r="L275" s="60"/>
      <c r="M275" s="67" t="s">
        <v>32</v>
      </c>
      <c r="N275" s="67">
        <v>240</v>
      </c>
      <c r="O275" s="60">
        <v>24</v>
      </c>
      <c r="P275" s="515" t="s">
        <v>28</v>
      </c>
      <c r="Q275" s="14"/>
    </row>
    <row r="276" spans="1:17" x14ac:dyDescent="0.2">
      <c r="A276" s="60" t="s">
        <v>3295</v>
      </c>
      <c r="B276" s="60" t="s">
        <v>3564</v>
      </c>
      <c r="C276" s="428" t="s">
        <v>3568</v>
      </c>
      <c r="D276" s="428">
        <v>100</v>
      </c>
      <c r="E276" s="515" t="s">
        <v>26</v>
      </c>
      <c r="F276" s="515">
        <v>100</v>
      </c>
      <c r="G276" s="60" t="s">
        <v>27</v>
      </c>
      <c r="H276" s="60" t="s">
        <v>28</v>
      </c>
      <c r="I276" s="60" t="s">
        <v>41</v>
      </c>
      <c r="J276" s="73" t="s">
        <v>76</v>
      </c>
      <c r="K276" s="60"/>
      <c r="L276" s="60"/>
      <c r="M276" s="67" t="s">
        <v>32</v>
      </c>
      <c r="N276" s="67">
        <v>240</v>
      </c>
      <c r="O276" s="60">
        <v>24</v>
      </c>
      <c r="P276" s="73" t="s">
        <v>28</v>
      </c>
      <c r="Q276" s="14"/>
    </row>
    <row r="277" spans="1:17" x14ac:dyDescent="0.2">
      <c r="A277" s="60" t="s">
        <v>3295</v>
      </c>
      <c r="B277" s="60" t="s">
        <v>3564</v>
      </c>
      <c r="C277" s="428" t="s">
        <v>3569</v>
      </c>
      <c r="D277" s="428">
        <v>45</v>
      </c>
      <c r="E277" s="515" t="s">
        <v>26</v>
      </c>
      <c r="F277" s="515">
        <v>80</v>
      </c>
      <c r="G277" s="60" t="s">
        <v>27</v>
      </c>
      <c r="H277" s="60" t="s">
        <v>28</v>
      </c>
      <c r="I277" s="60" t="s">
        <v>41</v>
      </c>
      <c r="J277" s="73" t="s">
        <v>76</v>
      </c>
      <c r="K277" s="60"/>
      <c r="L277" s="60"/>
      <c r="M277" s="67" t="s">
        <v>32</v>
      </c>
      <c r="N277" s="67">
        <v>240</v>
      </c>
      <c r="O277" s="60">
        <v>24</v>
      </c>
      <c r="P277" s="73" t="s">
        <v>28</v>
      </c>
      <c r="Q277" s="14"/>
    </row>
    <row r="278" spans="1:17" x14ac:dyDescent="0.2">
      <c r="A278" s="60" t="s">
        <v>3295</v>
      </c>
      <c r="B278" s="60" t="s">
        <v>3564</v>
      </c>
      <c r="C278" s="61" t="s">
        <v>3570</v>
      </c>
      <c r="D278" s="61">
        <v>100</v>
      </c>
      <c r="E278" s="515" t="s">
        <v>26</v>
      </c>
      <c r="F278" s="515">
        <v>85</v>
      </c>
      <c r="G278" s="60" t="s">
        <v>27</v>
      </c>
      <c r="H278" s="60" t="s">
        <v>28</v>
      </c>
      <c r="I278" s="60" t="s">
        <v>41</v>
      </c>
      <c r="J278" s="73" t="s">
        <v>76</v>
      </c>
      <c r="K278" s="60"/>
      <c r="L278" s="60"/>
      <c r="M278" s="67" t="s">
        <v>32</v>
      </c>
      <c r="N278" s="67">
        <v>240</v>
      </c>
      <c r="O278" s="60">
        <v>24</v>
      </c>
      <c r="P278" s="73" t="s">
        <v>28</v>
      </c>
      <c r="Q278" s="14"/>
    </row>
    <row r="279" spans="1:17" x14ac:dyDescent="0.2">
      <c r="A279" s="60" t="s">
        <v>3295</v>
      </c>
      <c r="B279" s="60" t="s">
        <v>3564</v>
      </c>
      <c r="C279" s="428" t="s">
        <v>3571</v>
      </c>
      <c r="D279" s="61">
        <v>150</v>
      </c>
      <c r="E279" s="515" t="s">
        <v>26</v>
      </c>
      <c r="F279" s="515">
        <v>120</v>
      </c>
      <c r="G279" s="60" t="s">
        <v>84</v>
      </c>
      <c r="H279" s="60" t="s">
        <v>28</v>
      </c>
      <c r="I279" s="60" t="s">
        <v>41</v>
      </c>
      <c r="J279" s="73" t="s">
        <v>76</v>
      </c>
      <c r="K279" s="60"/>
      <c r="L279" s="60"/>
      <c r="M279" s="60" t="s">
        <v>32</v>
      </c>
      <c r="N279" s="9">
        <v>240</v>
      </c>
      <c r="O279" s="60">
        <v>24</v>
      </c>
      <c r="P279" s="73" t="s">
        <v>28</v>
      </c>
      <c r="Q279" s="14"/>
    </row>
    <row r="280" spans="1:17" x14ac:dyDescent="0.2">
      <c r="A280" s="60" t="s">
        <v>3295</v>
      </c>
      <c r="B280" s="60" t="s">
        <v>3564</v>
      </c>
      <c r="C280" s="428" t="s">
        <v>3572</v>
      </c>
      <c r="D280" s="61">
        <v>150</v>
      </c>
      <c r="E280" s="515" t="s">
        <v>26</v>
      </c>
      <c r="F280" s="515">
        <v>120</v>
      </c>
      <c r="G280" s="60" t="s">
        <v>84</v>
      </c>
      <c r="H280" s="60" t="s">
        <v>28</v>
      </c>
      <c r="I280" s="60" t="s">
        <v>41</v>
      </c>
      <c r="J280" s="73" t="s">
        <v>76</v>
      </c>
      <c r="K280" s="60"/>
      <c r="L280" s="60"/>
      <c r="M280" s="60" t="s">
        <v>32</v>
      </c>
      <c r="N280" s="9">
        <v>240</v>
      </c>
      <c r="O280" s="60">
        <v>24</v>
      </c>
      <c r="P280" s="73" t="s">
        <v>28</v>
      </c>
      <c r="Q280" s="14"/>
    </row>
    <row r="281" spans="1:17" x14ac:dyDescent="0.2">
      <c r="A281" s="60" t="s">
        <v>3295</v>
      </c>
      <c r="B281" s="60" t="s">
        <v>3573</v>
      </c>
      <c r="C281" s="427" t="s">
        <v>3574</v>
      </c>
      <c r="D281" s="516">
        <v>200</v>
      </c>
      <c r="E281" s="60" t="s">
        <v>26</v>
      </c>
      <c r="F281" s="60" t="s">
        <v>3575</v>
      </c>
      <c r="G281" s="60" t="s">
        <v>3576</v>
      </c>
      <c r="H281" s="60" t="s">
        <v>28</v>
      </c>
      <c r="I281" s="60" t="s">
        <v>41</v>
      </c>
      <c r="J281" s="73" t="s">
        <v>76</v>
      </c>
      <c r="K281" s="60"/>
      <c r="L281" s="60"/>
      <c r="M281" s="60" t="s">
        <v>69</v>
      </c>
      <c r="N281" s="60" t="s">
        <v>35</v>
      </c>
      <c r="O281" s="60">
        <v>8</v>
      </c>
      <c r="P281" s="61" t="s">
        <v>28</v>
      </c>
      <c r="Q281" s="14"/>
    </row>
    <row r="282" spans="1:17" x14ac:dyDescent="0.2">
      <c r="A282" s="60" t="s">
        <v>3295</v>
      </c>
      <c r="B282" s="60" t="s">
        <v>3573</v>
      </c>
      <c r="C282" s="427" t="s">
        <v>3577</v>
      </c>
      <c r="D282" s="516">
        <v>200</v>
      </c>
      <c r="E282" s="60" t="s">
        <v>26</v>
      </c>
      <c r="F282" s="60" t="s">
        <v>3575</v>
      </c>
      <c r="G282" s="60" t="s">
        <v>3576</v>
      </c>
      <c r="H282" s="60" t="s">
        <v>28</v>
      </c>
      <c r="I282" s="60" t="s">
        <v>41</v>
      </c>
      <c r="J282" s="73" t="s">
        <v>76</v>
      </c>
      <c r="K282" s="60"/>
      <c r="L282" s="60"/>
      <c r="M282" s="60" t="s">
        <v>69</v>
      </c>
      <c r="N282" s="60" t="s">
        <v>35</v>
      </c>
      <c r="O282" s="60">
        <v>8</v>
      </c>
      <c r="P282" s="61" t="s">
        <v>28</v>
      </c>
      <c r="Q282" s="14"/>
    </row>
    <row r="283" spans="1:17" x14ac:dyDescent="0.2">
      <c r="A283" s="60" t="s">
        <v>3295</v>
      </c>
      <c r="B283" s="60" t="s">
        <v>3573</v>
      </c>
      <c r="C283" s="427" t="s">
        <v>3578</v>
      </c>
      <c r="D283" s="516">
        <v>150</v>
      </c>
      <c r="E283" s="60" t="s">
        <v>26</v>
      </c>
      <c r="F283" s="60" t="s">
        <v>3575</v>
      </c>
      <c r="G283" s="60" t="s">
        <v>3576</v>
      </c>
      <c r="H283" s="60" t="s">
        <v>28</v>
      </c>
      <c r="I283" s="60" t="s">
        <v>41</v>
      </c>
      <c r="J283" s="73" t="s">
        <v>76</v>
      </c>
      <c r="K283" s="60"/>
      <c r="L283" s="60"/>
      <c r="M283" s="60" t="s">
        <v>69</v>
      </c>
      <c r="N283" s="60" t="s">
        <v>35</v>
      </c>
      <c r="O283" s="60">
        <v>8</v>
      </c>
      <c r="P283" s="61" t="s">
        <v>28</v>
      </c>
      <c r="Q283" s="14"/>
    </row>
    <row r="284" spans="1:17" x14ac:dyDescent="0.2">
      <c r="A284" s="60" t="s">
        <v>3295</v>
      </c>
      <c r="B284" s="60" t="s">
        <v>3573</v>
      </c>
      <c r="C284" s="427" t="s">
        <v>3579</v>
      </c>
      <c r="D284" s="516">
        <v>45</v>
      </c>
      <c r="E284" s="60" t="s">
        <v>26</v>
      </c>
      <c r="F284" s="60" t="s">
        <v>3575</v>
      </c>
      <c r="G284" s="60" t="s">
        <v>3576</v>
      </c>
      <c r="H284" s="60" t="s">
        <v>28</v>
      </c>
      <c r="I284" s="60" t="s">
        <v>41</v>
      </c>
      <c r="J284" s="73" t="s">
        <v>76</v>
      </c>
      <c r="K284" s="60"/>
      <c r="L284" s="60"/>
      <c r="M284" s="60" t="s">
        <v>69</v>
      </c>
      <c r="N284" s="60" t="s">
        <v>35</v>
      </c>
      <c r="O284" s="60">
        <v>8</v>
      </c>
      <c r="P284" s="61" t="s">
        <v>28</v>
      </c>
      <c r="Q284" s="14"/>
    </row>
    <row r="285" spans="1:17" x14ac:dyDescent="0.2">
      <c r="A285" s="60" t="s">
        <v>3295</v>
      </c>
      <c r="B285" s="60" t="s">
        <v>3573</v>
      </c>
      <c r="C285" s="427" t="s">
        <v>3580</v>
      </c>
      <c r="D285" s="516">
        <v>150</v>
      </c>
      <c r="E285" s="60" t="s">
        <v>26</v>
      </c>
      <c r="F285" s="60" t="s">
        <v>3575</v>
      </c>
      <c r="G285" s="60" t="s">
        <v>3576</v>
      </c>
      <c r="H285" s="60" t="s">
        <v>28</v>
      </c>
      <c r="I285" s="60" t="s">
        <v>41</v>
      </c>
      <c r="J285" s="73" t="s">
        <v>76</v>
      </c>
      <c r="K285" s="60"/>
      <c r="L285" s="60"/>
      <c r="M285" s="60" t="s">
        <v>69</v>
      </c>
      <c r="N285" s="60" t="s">
        <v>35</v>
      </c>
      <c r="O285" s="60">
        <v>8</v>
      </c>
      <c r="P285" s="61" t="s">
        <v>28</v>
      </c>
      <c r="Q285" s="14"/>
    </row>
    <row r="286" spans="1:17" x14ac:dyDescent="0.2">
      <c r="A286" s="60" t="s">
        <v>3295</v>
      </c>
      <c r="B286" s="60" t="s">
        <v>3573</v>
      </c>
      <c r="C286" s="427" t="s">
        <v>3581</v>
      </c>
      <c r="D286" s="516">
        <v>150</v>
      </c>
      <c r="E286" s="60" t="s">
        <v>26</v>
      </c>
      <c r="F286" s="60" t="s">
        <v>3575</v>
      </c>
      <c r="G286" s="60" t="s">
        <v>3576</v>
      </c>
      <c r="H286" s="60" t="s">
        <v>28</v>
      </c>
      <c r="I286" s="60" t="s">
        <v>41</v>
      </c>
      <c r="J286" s="73" t="s">
        <v>76</v>
      </c>
      <c r="K286" s="60"/>
      <c r="L286" s="60"/>
      <c r="M286" s="60" t="s">
        <v>69</v>
      </c>
      <c r="N286" s="60" t="s">
        <v>35</v>
      </c>
      <c r="O286" s="60">
        <v>8</v>
      </c>
      <c r="P286" s="61" t="s">
        <v>28</v>
      </c>
      <c r="Q286" s="14"/>
    </row>
    <row r="287" spans="1:17" x14ac:dyDescent="0.2">
      <c r="A287" s="60" t="s">
        <v>3295</v>
      </c>
      <c r="B287" s="60" t="s">
        <v>3573</v>
      </c>
      <c r="C287" s="427" t="s">
        <v>3582</v>
      </c>
      <c r="D287" s="516">
        <v>200</v>
      </c>
      <c r="E287" s="60" t="s">
        <v>26</v>
      </c>
      <c r="F287" s="60" t="s">
        <v>3575</v>
      </c>
      <c r="G287" s="60" t="s">
        <v>3576</v>
      </c>
      <c r="H287" s="60" t="s">
        <v>28</v>
      </c>
      <c r="I287" s="60" t="s">
        <v>41</v>
      </c>
      <c r="J287" s="73" t="s">
        <v>76</v>
      </c>
      <c r="K287" s="60"/>
      <c r="L287" s="60"/>
      <c r="M287" s="60" t="s">
        <v>69</v>
      </c>
      <c r="N287" s="60" t="s">
        <v>35</v>
      </c>
      <c r="O287" s="60">
        <v>8</v>
      </c>
      <c r="P287" s="61" t="s">
        <v>28</v>
      </c>
      <c r="Q287" s="14"/>
    </row>
    <row r="288" spans="1:17" x14ac:dyDescent="0.2">
      <c r="A288" s="60" t="s">
        <v>3295</v>
      </c>
      <c r="B288" s="60" t="s">
        <v>3573</v>
      </c>
      <c r="C288" s="427" t="s">
        <v>3583</v>
      </c>
      <c r="D288" s="516">
        <v>50</v>
      </c>
      <c r="E288" s="60" t="s">
        <v>26</v>
      </c>
      <c r="F288" s="60" t="s">
        <v>3575</v>
      </c>
      <c r="G288" s="60" t="s">
        <v>3576</v>
      </c>
      <c r="H288" s="60" t="s">
        <v>28</v>
      </c>
      <c r="I288" s="60" t="s">
        <v>41</v>
      </c>
      <c r="J288" s="73" t="s">
        <v>76</v>
      </c>
      <c r="K288" s="60"/>
      <c r="L288" s="60"/>
      <c r="M288" s="60" t="s">
        <v>69</v>
      </c>
      <c r="N288" s="60" t="s">
        <v>35</v>
      </c>
      <c r="O288" s="60">
        <v>8</v>
      </c>
      <c r="P288" s="61" t="s">
        <v>28</v>
      </c>
      <c r="Q288" s="14"/>
    </row>
    <row r="289" spans="1:17" x14ac:dyDescent="0.2">
      <c r="A289" s="60" t="s">
        <v>3295</v>
      </c>
      <c r="B289" s="60" t="s">
        <v>3573</v>
      </c>
      <c r="C289" s="427" t="s">
        <v>3584</v>
      </c>
      <c r="D289" s="516">
        <v>200</v>
      </c>
      <c r="E289" s="60" t="s">
        <v>26</v>
      </c>
      <c r="F289" s="60" t="s">
        <v>3575</v>
      </c>
      <c r="G289" s="60" t="s">
        <v>3576</v>
      </c>
      <c r="H289" s="60" t="s">
        <v>28</v>
      </c>
      <c r="I289" s="60" t="s">
        <v>41</v>
      </c>
      <c r="J289" s="73" t="s">
        <v>76</v>
      </c>
      <c r="K289" s="60"/>
      <c r="L289" s="60"/>
      <c r="M289" s="60" t="s">
        <v>69</v>
      </c>
      <c r="N289" s="60" t="s">
        <v>35</v>
      </c>
      <c r="O289" s="60">
        <v>8</v>
      </c>
      <c r="P289" s="61" t="s">
        <v>28</v>
      </c>
      <c r="Q289" s="14"/>
    </row>
    <row r="290" spans="1:17" x14ac:dyDescent="0.2">
      <c r="A290" s="60" t="s">
        <v>3295</v>
      </c>
      <c r="B290" s="60" t="s">
        <v>3573</v>
      </c>
      <c r="C290" s="427" t="s">
        <v>3585</v>
      </c>
      <c r="D290" s="516">
        <v>200</v>
      </c>
      <c r="E290" s="60" t="s">
        <v>26</v>
      </c>
      <c r="F290" s="60" t="s">
        <v>3575</v>
      </c>
      <c r="G290" s="60" t="s">
        <v>3576</v>
      </c>
      <c r="H290" s="60" t="s">
        <v>28</v>
      </c>
      <c r="I290" s="60" t="s">
        <v>41</v>
      </c>
      <c r="J290" s="73" t="s">
        <v>76</v>
      </c>
      <c r="K290" s="60"/>
      <c r="L290" s="60"/>
      <c r="M290" s="60" t="s">
        <v>69</v>
      </c>
      <c r="N290" s="60" t="s">
        <v>35</v>
      </c>
      <c r="O290" s="60">
        <v>8</v>
      </c>
      <c r="P290" s="61" t="s">
        <v>28</v>
      </c>
      <c r="Q290" s="14"/>
    </row>
    <row r="291" spans="1:17" x14ac:dyDescent="0.2">
      <c r="A291" s="60" t="s">
        <v>3295</v>
      </c>
      <c r="B291" s="60" t="s">
        <v>3573</v>
      </c>
      <c r="C291" s="427" t="s">
        <v>3586</v>
      </c>
      <c r="D291" s="516">
        <v>200</v>
      </c>
      <c r="E291" s="60" t="s">
        <v>26</v>
      </c>
      <c r="F291" s="60" t="s">
        <v>3575</v>
      </c>
      <c r="G291" s="60" t="s">
        <v>3576</v>
      </c>
      <c r="H291" s="60" t="s">
        <v>28</v>
      </c>
      <c r="I291" s="60" t="s">
        <v>41</v>
      </c>
      <c r="J291" s="73" t="s">
        <v>76</v>
      </c>
      <c r="K291" s="60"/>
      <c r="L291" s="60"/>
      <c r="M291" s="60" t="s">
        <v>69</v>
      </c>
      <c r="N291" s="60" t="s">
        <v>35</v>
      </c>
      <c r="O291" s="60">
        <v>8</v>
      </c>
      <c r="P291" s="61" t="s">
        <v>28</v>
      </c>
      <c r="Q291" s="14"/>
    </row>
    <row r="292" spans="1:17" x14ac:dyDescent="0.2">
      <c r="A292" s="60" t="s">
        <v>3295</v>
      </c>
      <c r="B292" s="60" t="s">
        <v>3573</v>
      </c>
      <c r="C292" s="427" t="s">
        <v>3587</v>
      </c>
      <c r="D292" s="516">
        <v>200</v>
      </c>
      <c r="E292" s="60" t="s">
        <v>26</v>
      </c>
      <c r="F292" s="60" t="s">
        <v>3575</v>
      </c>
      <c r="G292" s="60" t="s">
        <v>3576</v>
      </c>
      <c r="H292" s="60" t="s">
        <v>28</v>
      </c>
      <c r="I292" s="60" t="s">
        <v>41</v>
      </c>
      <c r="J292" s="73" t="s">
        <v>76</v>
      </c>
      <c r="K292" s="60"/>
      <c r="L292" s="60"/>
      <c r="M292" s="60" t="s">
        <v>69</v>
      </c>
      <c r="N292" s="60" t="s">
        <v>35</v>
      </c>
      <c r="O292" s="60">
        <v>8</v>
      </c>
      <c r="P292" s="61" t="s">
        <v>28</v>
      </c>
      <c r="Q292" s="14"/>
    </row>
    <row r="293" spans="1:17" x14ac:dyDescent="0.2">
      <c r="A293" s="60" t="s">
        <v>3295</v>
      </c>
      <c r="B293" s="60" t="s">
        <v>3573</v>
      </c>
      <c r="C293" s="427" t="s">
        <v>3588</v>
      </c>
      <c r="D293" s="516">
        <v>150</v>
      </c>
      <c r="E293" s="60" t="s">
        <v>26</v>
      </c>
      <c r="F293" s="60" t="s">
        <v>3575</v>
      </c>
      <c r="G293" s="60" t="s">
        <v>3576</v>
      </c>
      <c r="H293" s="60" t="s">
        <v>28</v>
      </c>
      <c r="I293" s="60" t="s">
        <v>41</v>
      </c>
      <c r="J293" s="73" t="s">
        <v>76</v>
      </c>
      <c r="K293" s="60"/>
      <c r="L293" s="60"/>
      <c r="M293" s="60" t="s">
        <v>69</v>
      </c>
      <c r="N293" s="60" t="s">
        <v>35</v>
      </c>
      <c r="O293" s="60">
        <v>8</v>
      </c>
      <c r="P293" s="61" t="s">
        <v>28</v>
      </c>
      <c r="Q293" s="14"/>
    </row>
    <row r="294" spans="1:17" x14ac:dyDescent="0.2">
      <c r="A294" s="60" t="s">
        <v>3295</v>
      </c>
      <c r="B294" s="60" t="s">
        <v>3573</v>
      </c>
      <c r="C294" s="427" t="s">
        <v>3589</v>
      </c>
      <c r="D294" s="516">
        <v>150</v>
      </c>
      <c r="E294" s="60" t="s">
        <v>26</v>
      </c>
      <c r="F294" s="60" t="s">
        <v>3575</v>
      </c>
      <c r="G294" s="60" t="s">
        <v>3576</v>
      </c>
      <c r="H294" s="60" t="s">
        <v>28</v>
      </c>
      <c r="I294" s="60" t="s">
        <v>41</v>
      </c>
      <c r="J294" s="73" t="s">
        <v>76</v>
      </c>
      <c r="K294" s="60"/>
      <c r="L294" s="60"/>
      <c r="M294" s="60" t="s">
        <v>69</v>
      </c>
      <c r="N294" s="60" t="s">
        <v>35</v>
      </c>
      <c r="O294" s="60">
        <v>8</v>
      </c>
      <c r="P294" s="61" t="s">
        <v>28</v>
      </c>
      <c r="Q294" s="14"/>
    </row>
    <row r="295" spans="1:17" x14ac:dyDescent="0.2">
      <c r="A295" s="60" t="s">
        <v>3295</v>
      </c>
      <c r="B295" s="60" t="s">
        <v>3573</v>
      </c>
      <c r="C295" s="427" t="s">
        <v>3590</v>
      </c>
      <c r="D295" s="516">
        <v>50</v>
      </c>
      <c r="E295" s="60" t="s">
        <v>26</v>
      </c>
      <c r="F295" s="60" t="s">
        <v>3575</v>
      </c>
      <c r="G295" s="60" t="s">
        <v>3576</v>
      </c>
      <c r="H295" s="60" t="s">
        <v>28</v>
      </c>
      <c r="I295" s="60" t="s">
        <v>41</v>
      </c>
      <c r="J295" s="73" t="s">
        <v>76</v>
      </c>
      <c r="K295" s="60"/>
      <c r="L295" s="60"/>
      <c r="M295" s="60" t="s">
        <v>69</v>
      </c>
      <c r="N295" s="60" t="s">
        <v>35</v>
      </c>
      <c r="O295" s="60">
        <v>8</v>
      </c>
      <c r="P295" s="61" t="s">
        <v>28</v>
      </c>
      <c r="Q295" s="14"/>
    </row>
    <row r="296" spans="1:17" x14ac:dyDescent="0.2">
      <c r="A296" s="60" t="s">
        <v>3295</v>
      </c>
      <c r="B296" s="60" t="s">
        <v>3573</v>
      </c>
      <c r="C296" s="427" t="s">
        <v>3591</v>
      </c>
      <c r="D296" s="516">
        <v>45</v>
      </c>
      <c r="E296" s="60" t="s">
        <v>26</v>
      </c>
      <c r="F296" s="60" t="s">
        <v>3575</v>
      </c>
      <c r="G296" s="60" t="s">
        <v>3576</v>
      </c>
      <c r="H296" s="60" t="s">
        <v>28</v>
      </c>
      <c r="I296" s="60" t="s">
        <v>41</v>
      </c>
      <c r="J296" s="73" t="s">
        <v>76</v>
      </c>
      <c r="K296" s="60"/>
      <c r="L296" s="60"/>
      <c r="M296" s="60" t="s">
        <v>69</v>
      </c>
      <c r="N296" s="60" t="s">
        <v>35</v>
      </c>
      <c r="O296" s="60">
        <v>8</v>
      </c>
      <c r="P296" s="61" t="s">
        <v>28</v>
      </c>
      <c r="Q296" s="14"/>
    </row>
    <row r="297" spans="1:17" x14ac:dyDescent="0.2">
      <c r="A297" s="60" t="s">
        <v>3295</v>
      </c>
      <c r="B297" s="60" t="s">
        <v>3573</v>
      </c>
      <c r="C297" s="427" t="s">
        <v>3592</v>
      </c>
      <c r="D297" s="516">
        <v>50</v>
      </c>
      <c r="E297" s="60" t="s">
        <v>26</v>
      </c>
      <c r="F297" s="60" t="s">
        <v>3575</v>
      </c>
      <c r="G297" s="60" t="s">
        <v>3576</v>
      </c>
      <c r="H297" s="60" t="s">
        <v>28</v>
      </c>
      <c r="I297" s="60" t="s">
        <v>41</v>
      </c>
      <c r="J297" s="73" t="s">
        <v>76</v>
      </c>
      <c r="K297" s="60"/>
      <c r="L297" s="60"/>
      <c r="M297" s="60" t="s">
        <v>69</v>
      </c>
      <c r="N297" s="60" t="s">
        <v>35</v>
      </c>
      <c r="O297" s="60">
        <v>8</v>
      </c>
      <c r="P297" s="61" t="s">
        <v>28</v>
      </c>
      <c r="Q297" s="14"/>
    </row>
    <row r="298" spans="1:17" x14ac:dyDescent="0.2">
      <c r="A298" s="60" t="s">
        <v>3295</v>
      </c>
      <c r="B298" s="60" t="s">
        <v>3573</v>
      </c>
      <c r="C298" s="427" t="s">
        <v>3593</v>
      </c>
      <c r="D298" s="516">
        <v>50</v>
      </c>
      <c r="E298" s="60" t="s">
        <v>26</v>
      </c>
      <c r="F298" s="60" t="s">
        <v>3575</v>
      </c>
      <c r="G298" s="60" t="s">
        <v>3576</v>
      </c>
      <c r="H298" s="60" t="s">
        <v>28</v>
      </c>
      <c r="I298" s="60" t="s">
        <v>41</v>
      </c>
      <c r="J298" s="73" t="s">
        <v>76</v>
      </c>
      <c r="K298" s="60"/>
      <c r="L298" s="60"/>
      <c r="M298" s="60" t="s">
        <v>69</v>
      </c>
      <c r="N298" s="60" t="s">
        <v>35</v>
      </c>
      <c r="O298" s="60">
        <v>8</v>
      </c>
      <c r="P298" s="61" t="s">
        <v>28</v>
      </c>
      <c r="Q298" s="14"/>
    </row>
    <row r="299" spans="1:17" x14ac:dyDescent="0.2">
      <c r="A299" s="60" t="s">
        <v>3295</v>
      </c>
      <c r="B299" s="60" t="s">
        <v>3573</v>
      </c>
      <c r="C299" s="427" t="s">
        <v>3594</v>
      </c>
      <c r="D299" s="516">
        <v>45</v>
      </c>
      <c r="E299" s="60" t="s">
        <v>26</v>
      </c>
      <c r="F299" s="60" t="s">
        <v>3575</v>
      </c>
      <c r="G299" s="60" t="s">
        <v>3576</v>
      </c>
      <c r="H299" s="60" t="s">
        <v>28</v>
      </c>
      <c r="I299" s="60" t="s">
        <v>41</v>
      </c>
      <c r="J299" s="73" t="s">
        <v>76</v>
      </c>
      <c r="K299" s="60"/>
      <c r="L299" s="60"/>
      <c r="M299" s="60" t="s">
        <v>69</v>
      </c>
      <c r="N299" s="60" t="s">
        <v>35</v>
      </c>
      <c r="O299" s="60">
        <v>8</v>
      </c>
      <c r="P299" s="61" t="s">
        <v>28</v>
      </c>
      <c r="Q299" s="14"/>
    </row>
    <row r="300" spans="1:17" x14ac:dyDescent="0.2">
      <c r="A300" s="60" t="s">
        <v>3295</v>
      </c>
      <c r="B300" s="60" t="s">
        <v>3573</v>
      </c>
      <c r="C300" s="427" t="s">
        <v>3595</v>
      </c>
      <c r="D300" s="516">
        <v>45</v>
      </c>
      <c r="E300" s="60" t="s">
        <v>26</v>
      </c>
      <c r="F300" s="60" t="s">
        <v>3575</v>
      </c>
      <c r="G300" s="60" t="s">
        <v>3576</v>
      </c>
      <c r="H300" s="60" t="s">
        <v>28</v>
      </c>
      <c r="I300" s="60" t="s">
        <v>41</v>
      </c>
      <c r="J300" s="73" t="s">
        <v>76</v>
      </c>
      <c r="K300" s="60"/>
      <c r="L300" s="60"/>
      <c r="M300" s="60" t="s">
        <v>69</v>
      </c>
      <c r="N300" s="60" t="s">
        <v>35</v>
      </c>
      <c r="O300" s="60">
        <v>8</v>
      </c>
      <c r="P300" s="61" t="s">
        <v>28</v>
      </c>
      <c r="Q300" s="14"/>
    </row>
    <row r="301" spans="1:17" x14ac:dyDescent="0.2">
      <c r="A301" s="60" t="s">
        <v>3295</v>
      </c>
      <c r="B301" s="60" t="s">
        <v>3573</v>
      </c>
      <c r="C301" s="427" t="s">
        <v>3596</v>
      </c>
      <c r="D301" s="516">
        <v>50</v>
      </c>
      <c r="E301" s="60" t="s">
        <v>26</v>
      </c>
      <c r="F301" s="60" t="s">
        <v>3575</v>
      </c>
      <c r="G301" s="60" t="s">
        <v>3576</v>
      </c>
      <c r="H301" s="60" t="s">
        <v>28</v>
      </c>
      <c r="I301" s="60" t="s">
        <v>41</v>
      </c>
      <c r="J301" s="73" t="s">
        <v>76</v>
      </c>
      <c r="K301" s="60"/>
      <c r="L301" s="60"/>
      <c r="M301" s="60" t="s">
        <v>69</v>
      </c>
      <c r="N301" s="60" t="s">
        <v>35</v>
      </c>
      <c r="O301" s="60">
        <v>8</v>
      </c>
      <c r="P301" s="61" t="s">
        <v>28</v>
      </c>
      <c r="Q301" s="14"/>
    </row>
    <row r="302" spans="1:17" x14ac:dyDescent="0.2">
      <c r="A302" s="60" t="s">
        <v>3295</v>
      </c>
      <c r="B302" s="60" t="s">
        <v>3573</v>
      </c>
      <c r="C302" s="427" t="s">
        <v>3579</v>
      </c>
      <c r="D302" s="516">
        <v>200</v>
      </c>
      <c r="E302" s="60" t="s">
        <v>26</v>
      </c>
      <c r="F302" s="60" t="s">
        <v>3575</v>
      </c>
      <c r="G302" s="60" t="s">
        <v>3576</v>
      </c>
      <c r="H302" s="60" t="s">
        <v>28</v>
      </c>
      <c r="I302" s="60" t="s">
        <v>41</v>
      </c>
      <c r="J302" s="73" t="s">
        <v>76</v>
      </c>
      <c r="K302" s="60"/>
      <c r="L302" s="60"/>
      <c r="M302" s="60" t="s">
        <v>69</v>
      </c>
      <c r="N302" s="60" t="s">
        <v>35</v>
      </c>
      <c r="O302" s="60">
        <v>8</v>
      </c>
      <c r="P302" s="61" t="s">
        <v>28</v>
      </c>
      <c r="Q302" s="14"/>
    </row>
    <row r="303" spans="1:17" x14ac:dyDescent="0.2">
      <c r="A303" s="60" t="s">
        <v>3295</v>
      </c>
      <c r="B303" s="60" t="s">
        <v>3573</v>
      </c>
      <c r="C303" s="427" t="s">
        <v>3597</v>
      </c>
      <c r="D303" s="516">
        <v>250</v>
      </c>
      <c r="E303" s="60" t="s">
        <v>26</v>
      </c>
      <c r="F303" s="60" t="s">
        <v>3575</v>
      </c>
      <c r="G303" s="60" t="s">
        <v>3576</v>
      </c>
      <c r="H303" s="60" t="s">
        <v>28</v>
      </c>
      <c r="I303" s="60" t="s">
        <v>41</v>
      </c>
      <c r="J303" s="73" t="s">
        <v>76</v>
      </c>
      <c r="K303" s="60"/>
      <c r="L303" s="60"/>
      <c r="M303" s="60" t="s">
        <v>69</v>
      </c>
      <c r="N303" s="60" t="s">
        <v>35</v>
      </c>
      <c r="O303" s="60">
        <v>8</v>
      </c>
      <c r="P303" s="61" t="s">
        <v>28</v>
      </c>
      <c r="Q303" s="14"/>
    </row>
    <row r="304" spans="1:17" x14ac:dyDescent="0.2">
      <c r="A304" s="60" t="s">
        <v>3295</v>
      </c>
      <c r="B304" s="60" t="s">
        <v>3573</v>
      </c>
      <c r="C304" s="427" t="s">
        <v>3598</v>
      </c>
      <c r="D304" s="516">
        <v>45</v>
      </c>
      <c r="E304" s="60" t="s">
        <v>26</v>
      </c>
      <c r="F304" s="60" t="s">
        <v>3575</v>
      </c>
      <c r="G304" s="60" t="s">
        <v>3576</v>
      </c>
      <c r="H304" s="60" t="s">
        <v>28</v>
      </c>
      <c r="I304" s="60" t="s">
        <v>41</v>
      </c>
      <c r="J304" s="73" t="s">
        <v>76</v>
      </c>
      <c r="K304" s="60"/>
      <c r="L304" s="60"/>
      <c r="M304" s="60" t="s">
        <v>69</v>
      </c>
      <c r="N304" s="60" t="s">
        <v>35</v>
      </c>
      <c r="O304" s="60">
        <v>8</v>
      </c>
      <c r="P304" s="61" t="s">
        <v>28</v>
      </c>
      <c r="Q304" s="14"/>
    </row>
    <row r="305" spans="1:17" x14ac:dyDescent="0.2">
      <c r="A305" s="60" t="s">
        <v>3295</v>
      </c>
      <c r="B305" s="60" t="s">
        <v>3573</v>
      </c>
      <c r="C305" s="427" t="s">
        <v>3599</v>
      </c>
      <c r="D305" s="516">
        <v>45</v>
      </c>
      <c r="E305" s="60" t="s">
        <v>26</v>
      </c>
      <c r="F305" s="60" t="s">
        <v>3575</v>
      </c>
      <c r="G305" s="60" t="s">
        <v>3576</v>
      </c>
      <c r="H305" s="60" t="s">
        <v>28</v>
      </c>
      <c r="I305" s="60" t="s">
        <v>41</v>
      </c>
      <c r="J305" s="73" t="s">
        <v>76</v>
      </c>
      <c r="K305" s="60"/>
      <c r="L305" s="60"/>
      <c r="M305" s="60" t="s">
        <v>69</v>
      </c>
      <c r="N305" s="60" t="s">
        <v>35</v>
      </c>
      <c r="O305" s="60">
        <v>8</v>
      </c>
      <c r="P305" s="61" t="s">
        <v>28</v>
      </c>
      <c r="Q305" s="14"/>
    </row>
    <row r="306" spans="1:17" x14ac:dyDescent="0.2">
      <c r="A306" s="60" t="s">
        <v>3295</v>
      </c>
      <c r="B306" s="60" t="s">
        <v>3573</v>
      </c>
      <c r="C306" s="427" t="s">
        <v>3600</v>
      </c>
      <c r="D306" s="516">
        <v>45</v>
      </c>
      <c r="E306" s="60" t="s">
        <v>26</v>
      </c>
      <c r="F306" s="60" t="s">
        <v>3575</v>
      </c>
      <c r="G306" s="60" t="s">
        <v>3576</v>
      </c>
      <c r="H306" s="60" t="s">
        <v>28</v>
      </c>
      <c r="I306" s="60" t="s">
        <v>41</v>
      </c>
      <c r="J306" s="73" t="s">
        <v>76</v>
      </c>
      <c r="K306" s="60"/>
      <c r="L306" s="60"/>
      <c r="M306" s="60" t="s">
        <v>69</v>
      </c>
      <c r="N306" s="60" t="s">
        <v>35</v>
      </c>
      <c r="O306" s="60">
        <v>8</v>
      </c>
      <c r="P306" s="61" t="s">
        <v>28</v>
      </c>
      <c r="Q306" s="14"/>
    </row>
    <row r="307" spans="1:17" x14ac:dyDescent="0.2">
      <c r="A307" s="60" t="s">
        <v>3295</v>
      </c>
      <c r="B307" s="60" t="s">
        <v>3573</v>
      </c>
      <c r="C307" s="427" t="s">
        <v>3581</v>
      </c>
      <c r="D307" s="516">
        <v>45</v>
      </c>
      <c r="E307" s="60" t="s">
        <v>26</v>
      </c>
      <c r="F307" s="60" t="s">
        <v>3575</v>
      </c>
      <c r="G307" s="60" t="s">
        <v>3576</v>
      </c>
      <c r="H307" s="60" t="s">
        <v>28</v>
      </c>
      <c r="I307" s="60" t="s">
        <v>41</v>
      </c>
      <c r="J307" s="73" t="s">
        <v>76</v>
      </c>
      <c r="K307" s="60"/>
      <c r="L307" s="60"/>
      <c r="M307" s="60" t="s">
        <v>69</v>
      </c>
      <c r="N307" s="60" t="s">
        <v>35</v>
      </c>
      <c r="O307" s="60">
        <v>8</v>
      </c>
      <c r="P307" s="61" t="s">
        <v>28</v>
      </c>
      <c r="Q307" s="14"/>
    </row>
    <row r="308" spans="1:17" x14ac:dyDescent="0.2">
      <c r="A308" s="60" t="s">
        <v>3295</v>
      </c>
      <c r="B308" s="60" t="s">
        <v>3573</v>
      </c>
      <c r="C308" s="427" t="s">
        <v>3601</v>
      </c>
      <c r="D308" s="516">
        <v>45</v>
      </c>
      <c r="E308" s="60" t="s">
        <v>26</v>
      </c>
      <c r="F308" s="60" t="s">
        <v>3575</v>
      </c>
      <c r="G308" s="60" t="s">
        <v>3576</v>
      </c>
      <c r="H308" s="60" t="s">
        <v>28</v>
      </c>
      <c r="I308" s="60" t="s">
        <v>41</v>
      </c>
      <c r="J308" s="73" t="s">
        <v>76</v>
      </c>
      <c r="K308" s="60"/>
      <c r="L308" s="60"/>
      <c r="M308" s="60" t="s">
        <v>69</v>
      </c>
      <c r="N308" s="60" t="s">
        <v>35</v>
      </c>
      <c r="O308" s="60">
        <v>8</v>
      </c>
      <c r="P308" s="61" t="s">
        <v>28</v>
      </c>
      <c r="Q308" s="14"/>
    </row>
    <row r="309" spans="1:17" x14ac:dyDescent="0.2">
      <c r="A309" s="60" t="s">
        <v>3295</v>
      </c>
      <c r="B309" s="60" t="s">
        <v>3573</v>
      </c>
      <c r="C309" s="427" t="s">
        <v>3602</v>
      </c>
      <c r="D309" s="516">
        <v>45</v>
      </c>
      <c r="E309" s="60" t="s">
        <v>26</v>
      </c>
      <c r="F309" s="60" t="s">
        <v>3575</v>
      </c>
      <c r="G309" s="60" t="s">
        <v>3576</v>
      </c>
      <c r="H309" s="60" t="s">
        <v>28</v>
      </c>
      <c r="I309" s="60" t="s">
        <v>41</v>
      </c>
      <c r="J309" s="73" t="s">
        <v>76</v>
      </c>
      <c r="K309" s="60"/>
      <c r="L309" s="60"/>
      <c r="M309" s="60" t="s">
        <v>69</v>
      </c>
      <c r="N309" s="60" t="s">
        <v>35</v>
      </c>
      <c r="O309" s="60">
        <v>8</v>
      </c>
      <c r="P309" s="61" t="s">
        <v>28</v>
      </c>
      <c r="Q309" s="14"/>
    </row>
    <row r="310" spans="1:17" x14ac:dyDescent="0.2">
      <c r="A310" s="60" t="s">
        <v>3295</v>
      </c>
      <c r="B310" s="60" t="s">
        <v>3573</v>
      </c>
      <c r="C310" s="427" t="s">
        <v>3603</v>
      </c>
      <c r="D310" s="516">
        <v>50</v>
      </c>
      <c r="E310" s="60" t="s">
        <v>26</v>
      </c>
      <c r="F310" s="60" t="s">
        <v>3575</v>
      </c>
      <c r="G310" s="60" t="s">
        <v>3576</v>
      </c>
      <c r="H310" s="60" t="s">
        <v>28</v>
      </c>
      <c r="I310" s="60" t="s">
        <v>41</v>
      </c>
      <c r="J310" s="73" t="s">
        <v>76</v>
      </c>
      <c r="K310" s="60"/>
      <c r="L310" s="60"/>
      <c r="M310" s="60" t="s">
        <v>69</v>
      </c>
      <c r="N310" s="60" t="s">
        <v>35</v>
      </c>
      <c r="O310" s="60">
        <v>8</v>
      </c>
      <c r="P310" s="61" t="s">
        <v>28</v>
      </c>
      <c r="Q310" s="14"/>
    </row>
    <row r="311" spans="1:17" x14ac:dyDescent="0.2">
      <c r="A311" s="60" t="s">
        <v>3295</v>
      </c>
      <c r="B311" s="60" t="s">
        <v>3573</v>
      </c>
      <c r="C311" s="427" t="s">
        <v>3604</v>
      </c>
      <c r="D311" s="516">
        <v>50</v>
      </c>
      <c r="E311" s="60" t="s">
        <v>26</v>
      </c>
      <c r="F311" s="60" t="s">
        <v>3575</v>
      </c>
      <c r="G311" s="60" t="s">
        <v>3576</v>
      </c>
      <c r="H311" s="60" t="s">
        <v>28</v>
      </c>
      <c r="I311" s="60" t="s">
        <v>41</v>
      </c>
      <c r="J311" s="73" t="s">
        <v>76</v>
      </c>
      <c r="K311" s="60"/>
      <c r="L311" s="60"/>
      <c r="M311" s="60" t="s">
        <v>69</v>
      </c>
      <c r="N311" s="60" t="s">
        <v>35</v>
      </c>
      <c r="O311" s="60">
        <v>8</v>
      </c>
      <c r="P311" s="61" t="s">
        <v>28</v>
      </c>
      <c r="Q311" s="14"/>
    </row>
    <row r="312" spans="1:17" x14ac:dyDescent="0.2">
      <c r="A312" s="60" t="s">
        <v>3295</v>
      </c>
      <c r="B312" s="60" t="s">
        <v>3573</v>
      </c>
      <c r="C312" s="427" t="s">
        <v>3605</v>
      </c>
      <c r="D312" s="516">
        <v>50</v>
      </c>
      <c r="E312" s="60" t="s">
        <v>26</v>
      </c>
      <c r="F312" s="60" t="s">
        <v>3575</v>
      </c>
      <c r="G312" s="60" t="s">
        <v>3576</v>
      </c>
      <c r="H312" s="60" t="s">
        <v>28</v>
      </c>
      <c r="I312" s="60" t="s">
        <v>41</v>
      </c>
      <c r="J312" s="73" t="s">
        <v>76</v>
      </c>
      <c r="K312" s="60"/>
      <c r="L312" s="60"/>
      <c r="M312" s="60" t="s">
        <v>69</v>
      </c>
      <c r="N312" s="60" t="s">
        <v>35</v>
      </c>
      <c r="O312" s="60">
        <v>8</v>
      </c>
      <c r="P312" s="61" t="s">
        <v>28</v>
      </c>
      <c r="Q312" s="14"/>
    </row>
    <row r="313" spans="1:17" x14ac:dyDescent="0.2">
      <c r="A313" s="60" t="s">
        <v>3295</v>
      </c>
      <c r="B313" s="60" t="s">
        <v>3573</v>
      </c>
      <c r="C313" s="427" t="s">
        <v>3606</v>
      </c>
      <c r="D313" s="516">
        <v>45</v>
      </c>
      <c r="E313" s="60" t="s">
        <v>26</v>
      </c>
      <c r="F313" s="60" t="s">
        <v>3575</v>
      </c>
      <c r="G313" s="60" t="s">
        <v>3576</v>
      </c>
      <c r="H313" s="60" t="s">
        <v>28</v>
      </c>
      <c r="I313" s="60" t="s">
        <v>41</v>
      </c>
      <c r="J313" s="73" t="s">
        <v>76</v>
      </c>
      <c r="K313" s="60"/>
      <c r="L313" s="60"/>
      <c r="M313" s="60" t="s">
        <v>69</v>
      </c>
      <c r="N313" s="60" t="s">
        <v>35</v>
      </c>
      <c r="O313" s="60">
        <v>8</v>
      </c>
      <c r="P313" s="61" t="s">
        <v>28</v>
      </c>
      <c r="Q313" s="14"/>
    </row>
    <row r="314" spans="1:17" x14ac:dyDescent="0.2">
      <c r="A314" s="60" t="s">
        <v>3295</v>
      </c>
      <c r="B314" s="60" t="s">
        <v>3573</v>
      </c>
      <c r="C314" s="427" t="s">
        <v>3585</v>
      </c>
      <c r="D314" s="516">
        <v>200</v>
      </c>
      <c r="E314" s="60" t="s">
        <v>26</v>
      </c>
      <c r="F314" s="60" t="s">
        <v>3575</v>
      </c>
      <c r="G314" s="60" t="s">
        <v>3576</v>
      </c>
      <c r="H314" s="60" t="s">
        <v>28</v>
      </c>
      <c r="I314" s="60" t="s">
        <v>41</v>
      </c>
      <c r="J314" s="73" t="s">
        <v>76</v>
      </c>
      <c r="K314" s="60"/>
      <c r="L314" s="60"/>
      <c r="M314" s="60" t="s">
        <v>69</v>
      </c>
      <c r="N314" s="60" t="s">
        <v>35</v>
      </c>
      <c r="O314" s="60">
        <v>8</v>
      </c>
      <c r="P314" s="61" t="s">
        <v>28</v>
      </c>
      <c r="Q314" s="14"/>
    </row>
    <row r="315" spans="1:17" x14ac:dyDescent="0.2">
      <c r="A315" s="60" t="s">
        <v>3295</v>
      </c>
      <c r="B315" s="60" t="s">
        <v>3573</v>
      </c>
      <c r="C315" s="427" t="s">
        <v>3607</v>
      </c>
      <c r="D315" s="516">
        <v>200</v>
      </c>
      <c r="E315" s="60" t="s">
        <v>26</v>
      </c>
      <c r="F315" s="60" t="s">
        <v>3575</v>
      </c>
      <c r="G315" s="60" t="s">
        <v>3576</v>
      </c>
      <c r="H315" s="60" t="s">
        <v>28</v>
      </c>
      <c r="I315" s="60" t="s">
        <v>41</v>
      </c>
      <c r="J315" s="73" t="s">
        <v>76</v>
      </c>
      <c r="K315" s="60"/>
      <c r="L315" s="60"/>
      <c r="M315" s="60" t="s">
        <v>69</v>
      </c>
      <c r="N315" s="60" t="s">
        <v>35</v>
      </c>
      <c r="O315" s="60">
        <v>8</v>
      </c>
      <c r="P315" s="61" t="s">
        <v>28</v>
      </c>
      <c r="Q315" s="14"/>
    </row>
    <row r="316" spans="1:17" x14ac:dyDescent="0.2">
      <c r="A316" s="60" t="s">
        <v>3295</v>
      </c>
      <c r="B316" s="60" t="s">
        <v>3573</v>
      </c>
      <c r="C316" s="427" t="s">
        <v>3608</v>
      </c>
      <c r="D316" s="516">
        <v>200</v>
      </c>
      <c r="E316" s="60" t="s">
        <v>26</v>
      </c>
      <c r="F316" s="60" t="s">
        <v>3575</v>
      </c>
      <c r="G316" s="60" t="s">
        <v>3576</v>
      </c>
      <c r="H316" s="60" t="s">
        <v>28</v>
      </c>
      <c r="I316" s="60" t="s">
        <v>41</v>
      </c>
      <c r="J316" s="73" t="s">
        <v>76</v>
      </c>
      <c r="K316" s="60"/>
      <c r="L316" s="60"/>
      <c r="M316" s="60" t="s">
        <v>69</v>
      </c>
      <c r="N316" s="60" t="s">
        <v>35</v>
      </c>
      <c r="O316" s="60">
        <v>8</v>
      </c>
      <c r="P316" s="61" t="s">
        <v>28</v>
      </c>
      <c r="Q316" s="14"/>
    </row>
    <row r="317" spans="1:17" x14ac:dyDescent="0.2">
      <c r="A317" s="60" t="s">
        <v>3295</v>
      </c>
      <c r="B317" s="60" t="s">
        <v>3573</v>
      </c>
      <c r="C317" s="427" t="s">
        <v>3609</v>
      </c>
      <c r="D317" s="516">
        <v>200</v>
      </c>
      <c r="E317" s="60" t="s">
        <v>26</v>
      </c>
      <c r="F317" s="60" t="s">
        <v>3575</v>
      </c>
      <c r="G317" s="60" t="s">
        <v>3576</v>
      </c>
      <c r="H317" s="60" t="s">
        <v>28</v>
      </c>
      <c r="I317" s="60" t="s">
        <v>41</v>
      </c>
      <c r="J317" s="73" t="s">
        <v>76</v>
      </c>
      <c r="K317" s="60"/>
      <c r="L317" s="60"/>
      <c r="M317" s="60" t="s">
        <v>69</v>
      </c>
      <c r="N317" s="60" t="s">
        <v>35</v>
      </c>
      <c r="O317" s="60">
        <v>8</v>
      </c>
      <c r="P317" s="61" t="s">
        <v>28</v>
      </c>
      <c r="Q317" s="14"/>
    </row>
    <row r="318" spans="1:17" x14ac:dyDescent="0.2">
      <c r="A318" s="60" t="s">
        <v>3295</v>
      </c>
      <c r="B318" s="60" t="s">
        <v>3573</v>
      </c>
      <c r="C318" s="427" t="s">
        <v>3610</v>
      </c>
      <c r="D318" s="516">
        <v>200</v>
      </c>
      <c r="E318" s="60" t="s">
        <v>26</v>
      </c>
      <c r="F318" s="60" t="s">
        <v>3575</v>
      </c>
      <c r="G318" s="60" t="s">
        <v>3576</v>
      </c>
      <c r="H318" s="60" t="s">
        <v>28</v>
      </c>
      <c r="I318" s="60" t="s">
        <v>41</v>
      </c>
      <c r="J318" s="73" t="s">
        <v>76</v>
      </c>
      <c r="K318" s="60"/>
      <c r="L318" s="60"/>
      <c r="M318" s="60" t="s">
        <v>69</v>
      </c>
      <c r="N318" s="60" t="s">
        <v>35</v>
      </c>
      <c r="O318" s="60">
        <v>8</v>
      </c>
      <c r="P318" s="61" t="s">
        <v>28</v>
      </c>
      <c r="Q318" s="14"/>
    </row>
    <row r="319" spans="1:17" x14ac:dyDescent="0.2">
      <c r="A319" s="60" t="s">
        <v>3295</v>
      </c>
      <c r="B319" s="60" t="s">
        <v>3573</v>
      </c>
      <c r="C319" s="427" t="s">
        <v>3611</v>
      </c>
      <c r="D319" s="516">
        <v>45</v>
      </c>
      <c r="E319" s="60" t="s">
        <v>26</v>
      </c>
      <c r="F319" s="60" t="s">
        <v>3575</v>
      </c>
      <c r="G319" s="60" t="s">
        <v>3576</v>
      </c>
      <c r="H319" s="60" t="s">
        <v>28</v>
      </c>
      <c r="I319" s="60" t="s">
        <v>41</v>
      </c>
      <c r="J319" s="73" t="s">
        <v>76</v>
      </c>
      <c r="K319" s="60"/>
      <c r="L319" s="60"/>
      <c r="M319" s="60" t="s">
        <v>69</v>
      </c>
      <c r="N319" s="60" t="s">
        <v>35</v>
      </c>
      <c r="O319" s="60">
        <v>8</v>
      </c>
      <c r="P319" s="61" t="s">
        <v>28</v>
      </c>
      <c r="Q319" s="14"/>
    </row>
    <row r="320" spans="1:17" x14ac:dyDescent="0.2">
      <c r="A320" s="60" t="s">
        <v>3295</v>
      </c>
      <c r="B320" s="60" t="s">
        <v>3573</v>
      </c>
      <c r="C320" s="427" t="s">
        <v>3612</v>
      </c>
      <c r="D320" s="516">
        <v>45</v>
      </c>
      <c r="E320" s="60" t="s">
        <v>26</v>
      </c>
      <c r="F320" s="60" t="s">
        <v>3575</v>
      </c>
      <c r="G320" s="60" t="s">
        <v>3576</v>
      </c>
      <c r="H320" s="60" t="s">
        <v>28</v>
      </c>
      <c r="I320" s="60" t="s">
        <v>41</v>
      </c>
      <c r="J320" s="73" t="s">
        <v>76</v>
      </c>
      <c r="K320" s="60"/>
      <c r="L320" s="60"/>
      <c r="M320" s="60" t="s">
        <v>69</v>
      </c>
      <c r="N320" s="60" t="s">
        <v>35</v>
      </c>
      <c r="O320" s="60">
        <v>8</v>
      </c>
      <c r="P320" s="61" t="s">
        <v>28</v>
      </c>
      <c r="Q320" s="14"/>
    </row>
    <row r="321" spans="1:17" x14ac:dyDescent="0.2">
      <c r="A321" s="60" t="s">
        <v>3295</v>
      </c>
      <c r="B321" s="60" t="s">
        <v>3573</v>
      </c>
      <c r="C321" s="517" t="s">
        <v>3613</v>
      </c>
      <c r="D321" s="516">
        <v>800</v>
      </c>
      <c r="E321" s="60" t="s">
        <v>26</v>
      </c>
      <c r="F321" s="60" t="s">
        <v>3575</v>
      </c>
      <c r="G321" s="60" t="s">
        <v>130</v>
      </c>
      <c r="H321" s="60" t="s">
        <v>28</v>
      </c>
      <c r="I321" s="60" t="s">
        <v>41</v>
      </c>
      <c r="J321" s="73" t="s">
        <v>76</v>
      </c>
      <c r="K321" s="60"/>
      <c r="L321" s="60"/>
      <c r="M321" s="60" t="s">
        <v>32</v>
      </c>
      <c r="N321" s="60" t="s">
        <v>35</v>
      </c>
      <c r="O321" s="60">
        <v>24</v>
      </c>
      <c r="P321" s="61" t="s">
        <v>28</v>
      </c>
      <c r="Q321" s="14"/>
    </row>
    <row r="322" spans="1:17" x14ac:dyDescent="0.2">
      <c r="A322" s="60" t="s">
        <v>3295</v>
      </c>
      <c r="B322" s="60" t="s">
        <v>3573</v>
      </c>
      <c r="C322" s="517" t="s">
        <v>3614</v>
      </c>
      <c r="D322" s="516">
        <v>800</v>
      </c>
      <c r="E322" s="60" t="s">
        <v>26</v>
      </c>
      <c r="F322" s="60" t="s">
        <v>3575</v>
      </c>
      <c r="G322" s="60" t="s">
        <v>130</v>
      </c>
      <c r="H322" s="60" t="s">
        <v>28</v>
      </c>
      <c r="I322" s="60" t="s">
        <v>41</v>
      </c>
      <c r="J322" s="73" t="s">
        <v>76</v>
      </c>
      <c r="K322" s="60"/>
      <c r="L322" s="60"/>
      <c r="M322" s="60" t="s">
        <v>32</v>
      </c>
      <c r="N322" s="60" t="s">
        <v>35</v>
      </c>
      <c r="O322" s="60">
        <v>24</v>
      </c>
      <c r="P322" s="61" t="s">
        <v>28</v>
      </c>
      <c r="Q322" s="14"/>
    </row>
    <row r="323" spans="1:17" x14ac:dyDescent="0.2">
      <c r="A323" s="60" t="s">
        <v>3295</v>
      </c>
      <c r="B323" s="60" t="s">
        <v>3573</v>
      </c>
      <c r="C323" s="432" t="s">
        <v>3615</v>
      </c>
      <c r="D323" s="432">
        <v>45</v>
      </c>
      <c r="E323" s="60" t="s">
        <v>26</v>
      </c>
      <c r="F323" s="60" t="s">
        <v>3575</v>
      </c>
      <c r="G323" s="60" t="s">
        <v>3576</v>
      </c>
      <c r="H323" s="60" t="s">
        <v>28</v>
      </c>
      <c r="I323" s="60" t="s">
        <v>41</v>
      </c>
      <c r="J323" s="73" t="s">
        <v>76</v>
      </c>
      <c r="K323" s="60"/>
      <c r="L323" s="60"/>
      <c r="M323" s="60" t="s">
        <v>69</v>
      </c>
      <c r="N323" s="60" t="s">
        <v>35</v>
      </c>
      <c r="O323" s="60">
        <v>24</v>
      </c>
      <c r="P323" s="61" t="s">
        <v>28</v>
      </c>
      <c r="Q323" s="14"/>
    </row>
    <row r="324" spans="1:17" ht="27" x14ac:dyDescent="0.2">
      <c r="A324" s="60" t="s">
        <v>3295</v>
      </c>
      <c r="B324" s="60" t="s">
        <v>3573</v>
      </c>
      <c r="C324" s="432" t="s">
        <v>3616</v>
      </c>
      <c r="D324" s="432">
        <v>45</v>
      </c>
      <c r="E324" s="60" t="s">
        <v>26</v>
      </c>
      <c r="F324" s="60" t="s">
        <v>3575</v>
      </c>
      <c r="G324" s="60" t="s">
        <v>84</v>
      </c>
      <c r="H324" s="60" t="s">
        <v>28</v>
      </c>
      <c r="I324" s="60" t="s">
        <v>41</v>
      </c>
      <c r="J324" s="73" t="s">
        <v>76</v>
      </c>
      <c r="K324" s="60"/>
      <c r="L324" s="60"/>
      <c r="M324" s="60" t="s">
        <v>69</v>
      </c>
      <c r="N324" s="60" t="s">
        <v>35</v>
      </c>
      <c r="O324" s="60">
        <v>24</v>
      </c>
      <c r="P324" s="61" t="s">
        <v>28</v>
      </c>
      <c r="Q324" s="14"/>
    </row>
    <row r="325" spans="1:17" ht="27" x14ac:dyDescent="0.2">
      <c r="A325" s="60" t="s">
        <v>3295</v>
      </c>
      <c r="B325" s="60" t="s">
        <v>3573</v>
      </c>
      <c r="C325" s="432" t="s">
        <v>3617</v>
      </c>
      <c r="D325" s="432">
        <v>45</v>
      </c>
      <c r="E325" s="60" t="s">
        <v>26</v>
      </c>
      <c r="F325" s="60" t="s">
        <v>3575</v>
      </c>
      <c r="G325" s="60" t="s">
        <v>84</v>
      </c>
      <c r="H325" s="60" t="s">
        <v>28</v>
      </c>
      <c r="I325" s="60" t="s">
        <v>41</v>
      </c>
      <c r="J325" s="73" t="s">
        <v>76</v>
      </c>
      <c r="K325" s="60"/>
      <c r="L325" s="60"/>
      <c r="M325" s="60" t="s">
        <v>69</v>
      </c>
      <c r="N325" s="60" t="s">
        <v>35</v>
      </c>
      <c r="O325" s="60">
        <v>24</v>
      </c>
      <c r="P325" s="61" t="s">
        <v>28</v>
      </c>
      <c r="Q325" s="14"/>
    </row>
    <row r="326" spans="1:17" ht="27" x14ac:dyDescent="0.2">
      <c r="A326" s="60" t="s">
        <v>3295</v>
      </c>
      <c r="B326" s="60" t="s">
        <v>3573</v>
      </c>
      <c r="C326" s="432" t="s">
        <v>3618</v>
      </c>
      <c r="D326" s="432">
        <v>200</v>
      </c>
      <c r="E326" s="60" t="s">
        <v>26</v>
      </c>
      <c r="F326" s="60" t="s">
        <v>3575</v>
      </c>
      <c r="G326" s="60" t="s">
        <v>84</v>
      </c>
      <c r="H326" s="60" t="s">
        <v>28</v>
      </c>
      <c r="I326" s="60" t="s">
        <v>41</v>
      </c>
      <c r="J326" s="73" t="s">
        <v>76</v>
      </c>
      <c r="K326" s="60"/>
      <c r="L326" s="60"/>
      <c r="M326" s="60" t="s">
        <v>69</v>
      </c>
      <c r="N326" s="60" t="s">
        <v>35</v>
      </c>
      <c r="O326" s="60">
        <v>8</v>
      </c>
      <c r="P326" s="61" t="s">
        <v>28</v>
      </c>
      <c r="Q326" s="14"/>
    </row>
    <row r="327" spans="1:17" x14ac:dyDescent="0.2">
      <c r="A327" s="60" t="s">
        <v>3295</v>
      </c>
      <c r="B327" s="60" t="s">
        <v>3573</v>
      </c>
      <c r="C327" s="432" t="s">
        <v>3619</v>
      </c>
      <c r="D327" s="432">
        <v>50</v>
      </c>
      <c r="E327" s="60" t="s">
        <v>26</v>
      </c>
      <c r="F327" s="60" t="s">
        <v>3575</v>
      </c>
      <c r="G327" s="60" t="s">
        <v>84</v>
      </c>
      <c r="H327" s="60" t="s">
        <v>28</v>
      </c>
      <c r="I327" s="60" t="s">
        <v>41</v>
      </c>
      <c r="J327" s="73" t="s">
        <v>76</v>
      </c>
      <c r="K327" s="60"/>
      <c r="L327" s="60"/>
      <c r="M327" s="60" t="s">
        <v>69</v>
      </c>
      <c r="N327" s="60" t="s">
        <v>35</v>
      </c>
      <c r="O327" s="60">
        <v>8</v>
      </c>
      <c r="P327" s="61" t="s">
        <v>28</v>
      </c>
      <c r="Q327" s="14"/>
    </row>
    <row r="328" spans="1:17" x14ac:dyDescent="0.2">
      <c r="A328" s="60" t="s">
        <v>3295</v>
      </c>
      <c r="B328" s="60" t="s">
        <v>3573</v>
      </c>
      <c r="C328" s="432" t="s">
        <v>3620</v>
      </c>
      <c r="D328" s="432">
        <v>50</v>
      </c>
      <c r="E328" s="60" t="s">
        <v>26</v>
      </c>
      <c r="F328" s="60" t="s">
        <v>3575</v>
      </c>
      <c r="G328" s="60" t="s">
        <v>84</v>
      </c>
      <c r="H328" s="60" t="s">
        <v>28</v>
      </c>
      <c r="I328" s="60" t="s">
        <v>41</v>
      </c>
      <c r="J328" s="73" t="s">
        <v>76</v>
      </c>
      <c r="K328" s="60"/>
      <c r="L328" s="60"/>
      <c r="M328" s="60" t="s">
        <v>69</v>
      </c>
      <c r="N328" s="60" t="s">
        <v>35</v>
      </c>
      <c r="O328" s="60">
        <v>8</v>
      </c>
      <c r="P328" s="61" t="s">
        <v>28</v>
      </c>
      <c r="Q328" s="14"/>
    </row>
    <row r="329" spans="1:17" x14ac:dyDescent="0.2">
      <c r="A329" s="60" t="s">
        <v>3295</v>
      </c>
      <c r="B329" s="60" t="s">
        <v>3573</v>
      </c>
      <c r="C329" s="432" t="s">
        <v>3621</v>
      </c>
      <c r="D329" s="432">
        <v>50</v>
      </c>
      <c r="E329" s="60" t="s">
        <v>26</v>
      </c>
      <c r="F329" s="60" t="s">
        <v>3575</v>
      </c>
      <c r="G329" s="60" t="s">
        <v>84</v>
      </c>
      <c r="H329" s="60" t="s">
        <v>28</v>
      </c>
      <c r="I329" s="60" t="s">
        <v>41</v>
      </c>
      <c r="J329" s="73" t="s">
        <v>76</v>
      </c>
      <c r="K329" s="60"/>
      <c r="L329" s="60"/>
      <c r="M329" s="60" t="s">
        <v>69</v>
      </c>
      <c r="N329" s="60" t="s">
        <v>35</v>
      </c>
      <c r="O329" s="60">
        <v>8</v>
      </c>
      <c r="P329" s="61" t="s">
        <v>28</v>
      </c>
      <c r="Q329" s="14"/>
    </row>
    <row r="330" spans="1:17" x14ac:dyDescent="0.2">
      <c r="A330" s="60" t="s">
        <v>3295</v>
      </c>
      <c r="B330" s="60" t="s">
        <v>3573</v>
      </c>
      <c r="C330" s="432" t="s">
        <v>3622</v>
      </c>
      <c r="D330" s="432">
        <v>50</v>
      </c>
      <c r="E330" s="60" t="s">
        <v>26</v>
      </c>
      <c r="F330" s="60" t="s">
        <v>3575</v>
      </c>
      <c r="G330" s="60" t="s">
        <v>84</v>
      </c>
      <c r="H330" s="60" t="s">
        <v>28</v>
      </c>
      <c r="I330" s="60" t="s">
        <v>41</v>
      </c>
      <c r="J330" s="73" t="s">
        <v>76</v>
      </c>
      <c r="K330" s="60"/>
      <c r="L330" s="60"/>
      <c r="M330" s="60" t="s">
        <v>69</v>
      </c>
      <c r="N330" s="60" t="s">
        <v>35</v>
      </c>
      <c r="O330" s="60">
        <v>8</v>
      </c>
      <c r="P330" s="61" t="s">
        <v>28</v>
      </c>
      <c r="Q330" s="14"/>
    </row>
    <row r="331" spans="1:17" ht="27" x14ac:dyDescent="0.2">
      <c r="A331" s="60" t="s">
        <v>3295</v>
      </c>
      <c r="B331" s="60" t="s">
        <v>3573</v>
      </c>
      <c r="C331" s="432" t="s">
        <v>3623</v>
      </c>
      <c r="D331" s="432">
        <v>50</v>
      </c>
      <c r="E331" s="60" t="s">
        <v>26</v>
      </c>
      <c r="F331" s="60" t="s">
        <v>3575</v>
      </c>
      <c r="G331" s="60" t="s">
        <v>84</v>
      </c>
      <c r="H331" s="60" t="s">
        <v>28</v>
      </c>
      <c r="I331" s="60" t="s">
        <v>41</v>
      </c>
      <c r="J331" s="73" t="s">
        <v>76</v>
      </c>
      <c r="K331" s="60"/>
      <c r="L331" s="60"/>
      <c r="M331" s="60" t="s">
        <v>69</v>
      </c>
      <c r="N331" s="60" t="s">
        <v>35</v>
      </c>
      <c r="O331" s="60">
        <v>8</v>
      </c>
      <c r="P331" s="61" t="s">
        <v>28</v>
      </c>
      <c r="Q331" s="14"/>
    </row>
    <row r="332" spans="1:17" ht="27" x14ac:dyDescent="0.2">
      <c r="A332" s="60" t="s">
        <v>3295</v>
      </c>
      <c r="B332" s="60" t="s">
        <v>3573</v>
      </c>
      <c r="C332" s="432" t="s">
        <v>3624</v>
      </c>
      <c r="D332" s="432">
        <v>50</v>
      </c>
      <c r="E332" s="60" t="s">
        <v>26</v>
      </c>
      <c r="F332" s="60" t="s">
        <v>3575</v>
      </c>
      <c r="G332" s="60" t="s">
        <v>84</v>
      </c>
      <c r="H332" s="60" t="s">
        <v>28</v>
      </c>
      <c r="I332" s="60" t="s">
        <v>41</v>
      </c>
      <c r="J332" s="73" t="s">
        <v>76</v>
      </c>
      <c r="K332" s="60"/>
      <c r="L332" s="60"/>
      <c r="M332" s="60" t="s">
        <v>69</v>
      </c>
      <c r="N332" s="60" t="s">
        <v>35</v>
      </c>
      <c r="O332" s="60">
        <v>8</v>
      </c>
      <c r="P332" s="61" t="s">
        <v>28</v>
      </c>
      <c r="Q332" s="14"/>
    </row>
    <row r="333" spans="1:17" ht="27" x14ac:dyDescent="0.2">
      <c r="A333" s="60" t="s">
        <v>3295</v>
      </c>
      <c r="B333" s="60" t="s">
        <v>3573</v>
      </c>
      <c r="C333" s="432" t="s">
        <v>3625</v>
      </c>
      <c r="D333" s="432">
        <v>50</v>
      </c>
      <c r="E333" s="60" t="s">
        <v>26</v>
      </c>
      <c r="F333" s="60" t="s">
        <v>3575</v>
      </c>
      <c r="G333" s="60" t="s">
        <v>84</v>
      </c>
      <c r="H333" s="60" t="s">
        <v>28</v>
      </c>
      <c r="I333" s="60" t="s">
        <v>41</v>
      </c>
      <c r="J333" s="73" t="s">
        <v>76</v>
      </c>
      <c r="K333" s="60"/>
      <c r="L333" s="60"/>
      <c r="M333" s="60" t="s">
        <v>69</v>
      </c>
      <c r="N333" s="60" t="s">
        <v>35</v>
      </c>
      <c r="O333" s="60">
        <v>8</v>
      </c>
      <c r="P333" s="61" t="s">
        <v>28</v>
      </c>
      <c r="Q333" s="14"/>
    </row>
    <row r="334" spans="1:17" ht="27" x14ac:dyDescent="0.2">
      <c r="A334" s="60" t="s">
        <v>3295</v>
      </c>
      <c r="B334" s="60" t="s">
        <v>3573</v>
      </c>
      <c r="C334" s="432" t="s">
        <v>3626</v>
      </c>
      <c r="D334" s="432">
        <v>50</v>
      </c>
      <c r="E334" s="60" t="s">
        <v>26</v>
      </c>
      <c r="F334" s="60" t="s">
        <v>3575</v>
      </c>
      <c r="G334" s="60" t="s">
        <v>84</v>
      </c>
      <c r="H334" s="60" t="s">
        <v>28</v>
      </c>
      <c r="I334" s="60" t="s">
        <v>41</v>
      </c>
      <c r="J334" s="73" t="s">
        <v>76</v>
      </c>
      <c r="K334" s="60"/>
      <c r="L334" s="60"/>
      <c r="M334" s="60" t="s">
        <v>69</v>
      </c>
      <c r="N334" s="60" t="s">
        <v>35</v>
      </c>
      <c r="O334" s="60">
        <v>8</v>
      </c>
      <c r="P334" s="61" t="s">
        <v>28</v>
      </c>
      <c r="Q334" s="14"/>
    </row>
    <row r="335" spans="1:17" ht="27" x14ac:dyDescent="0.2">
      <c r="A335" s="60" t="s">
        <v>3295</v>
      </c>
      <c r="B335" s="60" t="s">
        <v>3573</v>
      </c>
      <c r="C335" s="432" t="s">
        <v>3627</v>
      </c>
      <c r="D335" s="432">
        <v>50</v>
      </c>
      <c r="E335" s="60" t="s">
        <v>26</v>
      </c>
      <c r="F335" s="60" t="s">
        <v>3575</v>
      </c>
      <c r="G335" s="60" t="s">
        <v>84</v>
      </c>
      <c r="H335" s="60" t="s">
        <v>28</v>
      </c>
      <c r="I335" s="60" t="s">
        <v>41</v>
      </c>
      <c r="J335" s="73" t="s">
        <v>76</v>
      </c>
      <c r="K335" s="60"/>
      <c r="L335" s="60"/>
      <c r="M335" s="60" t="s">
        <v>69</v>
      </c>
      <c r="N335" s="60" t="s">
        <v>35</v>
      </c>
      <c r="O335" s="60">
        <v>8</v>
      </c>
      <c r="P335" s="61" t="s">
        <v>28</v>
      </c>
      <c r="Q335" s="14"/>
    </row>
    <row r="336" spans="1:17" ht="27" x14ac:dyDescent="0.2">
      <c r="A336" s="60" t="s">
        <v>3295</v>
      </c>
      <c r="B336" s="60" t="s">
        <v>3573</v>
      </c>
      <c r="C336" s="432" t="s">
        <v>3628</v>
      </c>
      <c r="D336" s="432">
        <v>50</v>
      </c>
      <c r="E336" s="60" t="s">
        <v>26</v>
      </c>
      <c r="F336" s="60" t="s">
        <v>3575</v>
      </c>
      <c r="G336" s="60" t="s">
        <v>84</v>
      </c>
      <c r="H336" s="60" t="s">
        <v>28</v>
      </c>
      <c r="I336" s="60" t="s">
        <v>41</v>
      </c>
      <c r="J336" s="73" t="s">
        <v>76</v>
      </c>
      <c r="K336" s="60"/>
      <c r="L336" s="60"/>
      <c r="M336" s="60" t="s">
        <v>69</v>
      </c>
      <c r="N336" s="60" t="s">
        <v>35</v>
      </c>
      <c r="O336" s="60">
        <v>8</v>
      </c>
      <c r="P336" s="61" t="s">
        <v>28</v>
      </c>
      <c r="Q336" s="14"/>
    </row>
    <row r="337" spans="1:17" ht="27" x14ac:dyDescent="0.2">
      <c r="A337" s="60" t="s">
        <v>3295</v>
      </c>
      <c r="B337" s="60" t="s">
        <v>3573</v>
      </c>
      <c r="C337" s="432" t="s">
        <v>3629</v>
      </c>
      <c r="D337" s="432">
        <v>50</v>
      </c>
      <c r="E337" s="60" t="s">
        <v>26</v>
      </c>
      <c r="F337" s="60" t="s">
        <v>3575</v>
      </c>
      <c r="G337" s="60" t="s">
        <v>84</v>
      </c>
      <c r="H337" s="60" t="s">
        <v>28</v>
      </c>
      <c r="I337" s="60" t="s">
        <v>41</v>
      </c>
      <c r="J337" s="73" t="s">
        <v>76</v>
      </c>
      <c r="K337" s="60"/>
      <c r="L337" s="60"/>
      <c r="M337" s="60" t="s">
        <v>69</v>
      </c>
      <c r="N337" s="60" t="s">
        <v>35</v>
      </c>
      <c r="O337" s="60">
        <v>8</v>
      </c>
      <c r="P337" s="61" t="s">
        <v>28</v>
      </c>
      <c r="Q337" s="14"/>
    </row>
    <row r="338" spans="1:17" ht="27" x14ac:dyDescent="0.2">
      <c r="A338" s="60" t="s">
        <v>3295</v>
      </c>
      <c r="B338" s="60" t="s">
        <v>3573</v>
      </c>
      <c r="C338" s="432" t="s">
        <v>3630</v>
      </c>
      <c r="D338" s="432">
        <v>50</v>
      </c>
      <c r="E338" s="60" t="s">
        <v>26</v>
      </c>
      <c r="F338" s="60" t="s">
        <v>3575</v>
      </c>
      <c r="G338" s="60" t="s">
        <v>84</v>
      </c>
      <c r="H338" s="60" t="s">
        <v>28</v>
      </c>
      <c r="I338" s="60" t="s">
        <v>41</v>
      </c>
      <c r="J338" s="73" t="s">
        <v>76</v>
      </c>
      <c r="K338" s="60"/>
      <c r="L338" s="60"/>
      <c r="M338" s="60" t="s">
        <v>69</v>
      </c>
      <c r="N338" s="60" t="s">
        <v>35</v>
      </c>
      <c r="O338" s="60">
        <v>8</v>
      </c>
      <c r="P338" s="61" t="s">
        <v>28</v>
      </c>
      <c r="Q338" s="14"/>
    </row>
    <row r="339" spans="1:17" ht="27" x14ac:dyDescent="0.2">
      <c r="A339" s="60" t="s">
        <v>3295</v>
      </c>
      <c r="B339" s="60" t="s">
        <v>3573</v>
      </c>
      <c r="C339" s="432" t="s">
        <v>3631</v>
      </c>
      <c r="D339" s="432">
        <v>50</v>
      </c>
      <c r="E339" s="60" t="s">
        <v>26</v>
      </c>
      <c r="F339" s="60" t="s">
        <v>3575</v>
      </c>
      <c r="G339" s="60" t="s">
        <v>84</v>
      </c>
      <c r="H339" s="60" t="s">
        <v>28</v>
      </c>
      <c r="I339" s="60" t="s">
        <v>41</v>
      </c>
      <c r="J339" s="73" t="s">
        <v>76</v>
      </c>
      <c r="K339" s="60"/>
      <c r="L339" s="60"/>
      <c r="M339" s="60" t="s">
        <v>69</v>
      </c>
      <c r="N339" s="60" t="s">
        <v>35</v>
      </c>
      <c r="O339" s="60">
        <v>8</v>
      </c>
      <c r="P339" s="61" t="s">
        <v>28</v>
      </c>
      <c r="Q339" s="14"/>
    </row>
    <row r="340" spans="1:17" x14ac:dyDescent="0.2">
      <c r="A340" s="60" t="s">
        <v>3295</v>
      </c>
      <c r="B340" s="60" t="s">
        <v>3573</v>
      </c>
      <c r="C340" s="432" t="s">
        <v>3632</v>
      </c>
      <c r="D340" s="432">
        <v>50</v>
      </c>
      <c r="E340" s="60" t="s">
        <v>26</v>
      </c>
      <c r="F340" s="60" t="s">
        <v>3575</v>
      </c>
      <c r="G340" s="60" t="s">
        <v>84</v>
      </c>
      <c r="H340" s="60" t="s">
        <v>28</v>
      </c>
      <c r="I340" s="60" t="s">
        <v>41</v>
      </c>
      <c r="J340" s="73" t="s">
        <v>76</v>
      </c>
      <c r="K340" s="60"/>
      <c r="L340" s="60"/>
      <c r="M340" s="60" t="s">
        <v>69</v>
      </c>
      <c r="N340" s="60" t="s">
        <v>35</v>
      </c>
      <c r="O340" s="60">
        <v>8</v>
      </c>
      <c r="P340" s="61" t="s">
        <v>28</v>
      </c>
      <c r="Q340" s="14"/>
    </row>
    <row r="341" spans="1:17" ht="27" x14ac:dyDescent="0.2">
      <c r="A341" s="60" t="s">
        <v>3295</v>
      </c>
      <c r="B341" s="60" t="s">
        <v>3573</v>
      </c>
      <c r="C341" s="432" t="s">
        <v>3633</v>
      </c>
      <c r="D341" s="432">
        <v>50</v>
      </c>
      <c r="E341" s="60" t="s">
        <v>26</v>
      </c>
      <c r="F341" s="60" t="s">
        <v>3575</v>
      </c>
      <c r="G341" s="60" t="s">
        <v>84</v>
      </c>
      <c r="H341" s="60" t="s">
        <v>28</v>
      </c>
      <c r="I341" s="60" t="s">
        <v>41</v>
      </c>
      <c r="J341" s="73" t="s">
        <v>76</v>
      </c>
      <c r="K341" s="60"/>
      <c r="L341" s="60"/>
      <c r="M341" s="60" t="s">
        <v>69</v>
      </c>
      <c r="N341" s="60" t="s">
        <v>35</v>
      </c>
      <c r="O341" s="60">
        <v>8</v>
      </c>
      <c r="P341" s="61" t="s">
        <v>28</v>
      </c>
      <c r="Q341" s="14"/>
    </row>
    <row r="342" spans="1:17" ht="27" x14ac:dyDescent="0.2">
      <c r="A342" s="60" t="s">
        <v>3295</v>
      </c>
      <c r="B342" s="60" t="s">
        <v>3573</v>
      </c>
      <c r="C342" s="432" t="s">
        <v>3634</v>
      </c>
      <c r="D342" s="432">
        <v>50</v>
      </c>
      <c r="E342" s="60" t="s">
        <v>26</v>
      </c>
      <c r="F342" s="60" t="s">
        <v>3575</v>
      </c>
      <c r="G342" s="60" t="s">
        <v>84</v>
      </c>
      <c r="H342" s="60" t="s">
        <v>28</v>
      </c>
      <c r="I342" s="60" t="s">
        <v>41</v>
      </c>
      <c r="J342" s="73" t="s">
        <v>76</v>
      </c>
      <c r="K342" s="60"/>
      <c r="L342" s="60"/>
      <c r="M342" s="60" t="s">
        <v>69</v>
      </c>
      <c r="N342" s="60" t="s">
        <v>35</v>
      </c>
      <c r="O342" s="60">
        <v>8</v>
      </c>
      <c r="P342" s="61" t="s">
        <v>28</v>
      </c>
      <c r="Q342" s="14"/>
    </row>
    <row r="343" spans="1:17" ht="27" x14ac:dyDescent="0.2">
      <c r="A343" s="60" t="s">
        <v>3295</v>
      </c>
      <c r="B343" s="60" t="s">
        <v>3573</v>
      </c>
      <c r="C343" s="432" t="s">
        <v>3635</v>
      </c>
      <c r="D343" s="432">
        <v>50</v>
      </c>
      <c r="E343" s="60" t="s">
        <v>26</v>
      </c>
      <c r="F343" s="60" t="s">
        <v>3575</v>
      </c>
      <c r="G343" s="60" t="s">
        <v>84</v>
      </c>
      <c r="H343" s="60" t="s">
        <v>28</v>
      </c>
      <c r="I343" s="60" t="s">
        <v>41</v>
      </c>
      <c r="J343" s="73" t="s">
        <v>76</v>
      </c>
      <c r="K343" s="60"/>
      <c r="L343" s="60"/>
      <c r="M343" s="60" t="s">
        <v>69</v>
      </c>
      <c r="N343" s="60" t="s">
        <v>35</v>
      </c>
      <c r="O343" s="60">
        <v>8</v>
      </c>
      <c r="P343" s="61" t="s">
        <v>28</v>
      </c>
      <c r="Q343" s="14"/>
    </row>
    <row r="344" spans="1:17" ht="27" x14ac:dyDescent="0.2">
      <c r="A344" s="60" t="s">
        <v>3295</v>
      </c>
      <c r="B344" s="60" t="s">
        <v>3573</v>
      </c>
      <c r="C344" s="432" t="s">
        <v>3636</v>
      </c>
      <c r="D344" s="432">
        <v>50</v>
      </c>
      <c r="E344" s="60" t="s">
        <v>26</v>
      </c>
      <c r="F344" s="60" t="s">
        <v>3575</v>
      </c>
      <c r="G344" s="60" t="s">
        <v>84</v>
      </c>
      <c r="H344" s="60" t="s">
        <v>28</v>
      </c>
      <c r="I344" s="60" t="s">
        <v>41</v>
      </c>
      <c r="J344" s="73" t="s">
        <v>76</v>
      </c>
      <c r="K344" s="60"/>
      <c r="L344" s="60"/>
      <c r="M344" s="60" t="s">
        <v>69</v>
      </c>
      <c r="N344" s="60" t="s">
        <v>35</v>
      </c>
      <c r="O344" s="60">
        <v>8</v>
      </c>
      <c r="P344" s="61" t="s">
        <v>28</v>
      </c>
      <c r="Q344" s="14"/>
    </row>
    <row r="345" spans="1:17" ht="27" x14ac:dyDescent="0.2">
      <c r="A345" s="60" t="s">
        <v>3295</v>
      </c>
      <c r="B345" s="60" t="s">
        <v>3573</v>
      </c>
      <c r="C345" s="432" t="s">
        <v>3637</v>
      </c>
      <c r="D345" s="432">
        <v>50</v>
      </c>
      <c r="E345" s="60" t="s">
        <v>26</v>
      </c>
      <c r="F345" s="60" t="s">
        <v>3575</v>
      </c>
      <c r="G345" s="60" t="s">
        <v>84</v>
      </c>
      <c r="H345" s="60" t="s">
        <v>28</v>
      </c>
      <c r="I345" s="60" t="s">
        <v>41</v>
      </c>
      <c r="J345" s="73" t="s">
        <v>76</v>
      </c>
      <c r="K345" s="60"/>
      <c r="L345" s="60"/>
      <c r="M345" s="60" t="s">
        <v>69</v>
      </c>
      <c r="N345" s="60" t="s">
        <v>35</v>
      </c>
      <c r="O345" s="60">
        <v>8</v>
      </c>
      <c r="P345" s="61" t="s">
        <v>28</v>
      </c>
      <c r="Q345" s="14"/>
    </row>
    <row r="346" spans="1:17" ht="27" x14ac:dyDescent="0.2">
      <c r="A346" s="60" t="s">
        <v>3295</v>
      </c>
      <c r="B346" s="60" t="s">
        <v>3573</v>
      </c>
      <c r="C346" s="432" t="s">
        <v>3638</v>
      </c>
      <c r="D346" s="432">
        <v>50</v>
      </c>
      <c r="E346" s="60" t="s">
        <v>26</v>
      </c>
      <c r="F346" s="60" t="s">
        <v>3575</v>
      </c>
      <c r="G346" s="60" t="s">
        <v>84</v>
      </c>
      <c r="H346" s="60" t="s">
        <v>28</v>
      </c>
      <c r="I346" s="60" t="s">
        <v>41</v>
      </c>
      <c r="J346" s="73" t="s">
        <v>76</v>
      </c>
      <c r="K346" s="60"/>
      <c r="L346" s="60"/>
      <c r="M346" s="60" t="s">
        <v>69</v>
      </c>
      <c r="N346" s="60" t="s">
        <v>35</v>
      </c>
      <c r="O346" s="60">
        <v>8</v>
      </c>
      <c r="P346" s="61" t="s">
        <v>28</v>
      </c>
      <c r="Q346" s="14"/>
    </row>
    <row r="347" spans="1:17" x14ac:dyDescent="0.2">
      <c r="A347" s="60" t="s">
        <v>3295</v>
      </c>
      <c r="B347" s="60" t="s">
        <v>3573</v>
      </c>
      <c r="C347" s="432" t="s">
        <v>3639</v>
      </c>
      <c r="D347" s="432">
        <v>50</v>
      </c>
      <c r="E347" s="60" t="s">
        <v>26</v>
      </c>
      <c r="F347" s="60" t="s">
        <v>3575</v>
      </c>
      <c r="G347" s="60" t="s">
        <v>84</v>
      </c>
      <c r="H347" s="60" t="s">
        <v>28</v>
      </c>
      <c r="I347" s="60" t="s">
        <v>41</v>
      </c>
      <c r="J347" s="73" t="s">
        <v>76</v>
      </c>
      <c r="K347" s="60"/>
      <c r="L347" s="60"/>
      <c r="M347" s="60" t="s">
        <v>69</v>
      </c>
      <c r="N347" s="60" t="s">
        <v>35</v>
      </c>
      <c r="O347" s="60">
        <v>8</v>
      </c>
      <c r="P347" s="61" t="s">
        <v>28</v>
      </c>
      <c r="Q347" s="14"/>
    </row>
    <row r="348" spans="1:17" ht="27" x14ac:dyDescent="0.2">
      <c r="A348" s="60" t="s">
        <v>3295</v>
      </c>
      <c r="B348" s="60" t="s">
        <v>3573</v>
      </c>
      <c r="C348" s="432" t="s">
        <v>3640</v>
      </c>
      <c r="D348" s="432">
        <v>50</v>
      </c>
      <c r="E348" s="60" t="s">
        <v>26</v>
      </c>
      <c r="F348" s="60" t="s">
        <v>3575</v>
      </c>
      <c r="G348" s="60" t="s">
        <v>84</v>
      </c>
      <c r="H348" s="60" t="s">
        <v>28</v>
      </c>
      <c r="I348" s="60" t="s">
        <v>41</v>
      </c>
      <c r="J348" s="73" t="s">
        <v>76</v>
      </c>
      <c r="K348" s="60"/>
      <c r="L348" s="60"/>
      <c r="M348" s="60" t="s">
        <v>69</v>
      </c>
      <c r="N348" s="60" t="s">
        <v>35</v>
      </c>
      <c r="O348" s="60">
        <v>8</v>
      </c>
      <c r="P348" s="61" t="s">
        <v>28</v>
      </c>
      <c r="Q348" s="14"/>
    </row>
    <row r="349" spans="1:17" ht="27" x14ac:dyDescent="0.2">
      <c r="A349" s="60" t="s">
        <v>3295</v>
      </c>
      <c r="B349" s="60" t="s">
        <v>3573</v>
      </c>
      <c r="C349" s="432" t="s">
        <v>3641</v>
      </c>
      <c r="D349" s="432">
        <v>50</v>
      </c>
      <c r="E349" s="60" t="s">
        <v>26</v>
      </c>
      <c r="F349" s="60" t="s">
        <v>3575</v>
      </c>
      <c r="G349" s="60" t="s">
        <v>84</v>
      </c>
      <c r="H349" s="60" t="s">
        <v>28</v>
      </c>
      <c r="I349" s="60" t="s">
        <v>41</v>
      </c>
      <c r="J349" s="73" t="s">
        <v>76</v>
      </c>
      <c r="K349" s="60"/>
      <c r="L349" s="60"/>
      <c r="M349" s="60" t="s">
        <v>69</v>
      </c>
      <c r="N349" s="60" t="s">
        <v>35</v>
      </c>
      <c r="O349" s="60">
        <v>8</v>
      </c>
      <c r="P349" s="61" t="s">
        <v>28</v>
      </c>
      <c r="Q349" s="14"/>
    </row>
    <row r="350" spans="1:17" ht="27" x14ac:dyDescent="0.2">
      <c r="A350" s="60" t="s">
        <v>3295</v>
      </c>
      <c r="B350" s="60" t="s">
        <v>3573</v>
      </c>
      <c r="C350" s="432" t="s">
        <v>3642</v>
      </c>
      <c r="D350" s="432">
        <v>50</v>
      </c>
      <c r="E350" s="60" t="s">
        <v>26</v>
      </c>
      <c r="F350" s="60" t="s">
        <v>3575</v>
      </c>
      <c r="G350" s="60" t="s">
        <v>84</v>
      </c>
      <c r="H350" s="60" t="s">
        <v>28</v>
      </c>
      <c r="I350" s="60" t="s">
        <v>41</v>
      </c>
      <c r="J350" s="73" t="s">
        <v>76</v>
      </c>
      <c r="K350" s="60"/>
      <c r="L350" s="60"/>
      <c r="M350" s="60" t="s">
        <v>69</v>
      </c>
      <c r="N350" s="60" t="s">
        <v>35</v>
      </c>
      <c r="O350" s="60">
        <v>8</v>
      </c>
      <c r="P350" s="61" t="s">
        <v>28</v>
      </c>
      <c r="Q350" s="14"/>
    </row>
    <row r="351" spans="1:17" ht="27" x14ac:dyDescent="0.2">
      <c r="A351" s="60" t="s">
        <v>3295</v>
      </c>
      <c r="B351" s="60" t="s">
        <v>3573</v>
      </c>
      <c r="C351" s="432" t="s">
        <v>3643</v>
      </c>
      <c r="D351" s="432">
        <v>50</v>
      </c>
      <c r="E351" s="60" t="s">
        <v>26</v>
      </c>
      <c r="F351" s="60" t="s">
        <v>3575</v>
      </c>
      <c r="G351" s="60" t="s">
        <v>84</v>
      </c>
      <c r="H351" s="60" t="s">
        <v>28</v>
      </c>
      <c r="I351" s="60" t="s">
        <v>41</v>
      </c>
      <c r="J351" s="73" t="s">
        <v>76</v>
      </c>
      <c r="K351" s="60"/>
      <c r="L351" s="60"/>
      <c r="M351" s="60" t="s">
        <v>69</v>
      </c>
      <c r="N351" s="60" t="s">
        <v>35</v>
      </c>
      <c r="O351" s="60">
        <v>8</v>
      </c>
      <c r="P351" s="61" t="s">
        <v>28</v>
      </c>
      <c r="Q351" s="14"/>
    </row>
    <row r="352" spans="1:17" ht="27" x14ac:dyDescent="0.2">
      <c r="A352" s="60" t="s">
        <v>3295</v>
      </c>
      <c r="B352" s="60" t="s">
        <v>3573</v>
      </c>
      <c r="C352" s="432" t="s">
        <v>3644</v>
      </c>
      <c r="D352" s="432">
        <v>50</v>
      </c>
      <c r="E352" s="60" t="s">
        <v>26</v>
      </c>
      <c r="F352" s="60" t="s">
        <v>3575</v>
      </c>
      <c r="G352" s="60" t="s">
        <v>84</v>
      </c>
      <c r="H352" s="60" t="s">
        <v>28</v>
      </c>
      <c r="I352" s="60" t="s">
        <v>41</v>
      </c>
      <c r="J352" s="73" t="s">
        <v>76</v>
      </c>
      <c r="K352" s="60"/>
      <c r="L352" s="60"/>
      <c r="M352" s="60" t="s">
        <v>69</v>
      </c>
      <c r="N352" s="60" t="s">
        <v>35</v>
      </c>
      <c r="O352" s="60">
        <v>8</v>
      </c>
      <c r="P352" s="61" t="s">
        <v>28</v>
      </c>
      <c r="Q352" s="14"/>
    </row>
    <row r="353" spans="1:17" ht="27" x14ac:dyDescent="0.2">
      <c r="A353" s="60" t="s">
        <v>3295</v>
      </c>
      <c r="B353" s="60" t="s">
        <v>3573</v>
      </c>
      <c r="C353" s="432" t="s">
        <v>3645</v>
      </c>
      <c r="D353" s="432">
        <v>50</v>
      </c>
      <c r="E353" s="60" t="s">
        <v>26</v>
      </c>
      <c r="F353" s="60" t="s">
        <v>3575</v>
      </c>
      <c r="G353" s="60" t="s">
        <v>84</v>
      </c>
      <c r="H353" s="60" t="s">
        <v>28</v>
      </c>
      <c r="I353" s="60" t="s">
        <v>41</v>
      </c>
      <c r="J353" s="73" t="s">
        <v>76</v>
      </c>
      <c r="K353" s="60"/>
      <c r="L353" s="60"/>
      <c r="M353" s="60" t="s">
        <v>69</v>
      </c>
      <c r="N353" s="60" t="s">
        <v>35</v>
      </c>
      <c r="O353" s="60">
        <v>8</v>
      </c>
      <c r="P353" s="61" t="s">
        <v>28</v>
      </c>
      <c r="Q353" s="14"/>
    </row>
    <row r="354" spans="1:17" ht="27" x14ac:dyDescent="0.2">
      <c r="A354" s="60" t="s">
        <v>3295</v>
      </c>
      <c r="B354" s="60" t="s">
        <v>3573</v>
      </c>
      <c r="C354" s="432" t="s">
        <v>3646</v>
      </c>
      <c r="D354" s="432">
        <v>50</v>
      </c>
      <c r="E354" s="60" t="s">
        <v>26</v>
      </c>
      <c r="F354" s="60" t="s">
        <v>3575</v>
      </c>
      <c r="G354" s="60" t="s">
        <v>84</v>
      </c>
      <c r="H354" s="60" t="s">
        <v>28</v>
      </c>
      <c r="I354" s="60" t="s">
        <v>41</v>
      </c>
      <c r="J354" s="73" t="s">
        <v>76</v>
      </c>
      <c r="K354" s="60"/>
      <c r="L354" s="60"/>
      <c r="M354" s="60" t="s">
        <v>69</v>
      </c>
      <c r="N354" s="60" t="s">
        <v>35</v>
      </c>
      <c r="O354" s="60">
        <v>8</v>
      </c>
      <c r="P354" s="61" t="s">
        <v>28</v>
      </c>
      <c r="Q354" s="14"/>
    </row>
    <row r="355" spans="1:17" ht="27" x14ac:dyDescent="0.2">
      <c r="A355" s="60" t="s">
        <v>3295</v>
      </c>
      <c r="B355" s="60" t="s">
        <v>3573</v>
      </c>
      <c r="C355" s="432" t="s">
        <v>3647</v>
      </c>
      <c r="D355" s="432">
        <v>50</v>
      </c>
      <c r="E355" s="60" t="s">
        <v>26</v>
      </c>
      <c r="F355" s="60" t="s">
        <v>3575</v>
      </c>
      <c r="G355" s="60" t="s">
        <v>84</v>
      </c>
      <c r="H355" s="60" t="s">
        <v>28</v>
      </c>
      <c r="I355" s="60" t="s">
        <v>41</v>
      </c>
      <c r="J355" s="73" t="s">
        <v>76</v>
      </c>
      <c r="K355" s="60"/>
      <c r="L355" s="60"/>
      <c r="M355" s="60" t="s">
        <v>69</v>
      </c>
      <c r="N355" s="60" t="s">
        <v>35</v>
      </c>
      <c r="O355" s="60">
        <v>8</v>
      </c>
      <c r="P355" s="61" t="s">
        <v>28</v>
      </c>
      <c r="Q355" s="14"/>
    </row>
    <row r="356" spans="1:17" ht="27" x14ac:dyDescent="0.2">
      <c r="A356" s="60" t="s">
        <v>3295</v>
      </c>
      <c r="B356" s="60" t="s">
        <v>3573</v>
      </c>
      <c r="C356" s="432" t="s">
        <v>3648</v>
      </c>
      <c r="D356" s="432">
        <v>50</v>
      </c>
      <c r="E356" s="60" t="s">
        <v>26</v>
      </c>
      <c r="F356" s="60" t="s">
        <v>3575</v>
      </c>
      <c r="G356" s="60" t="s">
        <v>84</v>
      </c>
      <c r="H356" s="60" t="s">
        <v>28</v>
      </c>
      <c r="I356" s="60" t="s">
        <v>41</v>
      </c>
      <c r="J356" s="73" t="s">
        <v>76</v>
      </c>
      <c r="K356" s="60"/>
      <c r="L356" s="60"/>
      <c r="M356" s="60" t="s">
        <v>69</v>
      </c>
      <c r="N356" s="60" t="s">
        <v>35</v>
      </c>
      <c r="O356" s="60">
        <v>8</v>
      </c>
      <c r="P356" s="61" t="s">
        <v>28</v>
      </c>
      <c r="Q356" s="14"/>
    </row>
    <row r="357" spans="1:17" ht="27" x14ac:dyDescent="0.2">
      <c r="A357" s="60" t="s">
        <v>3295</v>
      </c>
      <c r="B357" s="60" t="s">
        <v>3573</v>
      </c>
      <c r="C357" s="432" t="s">
        <v>3649</v>
      </c>
      <c r="D357" s="432">
        <v>50</v>
      </c>
      <c r="E357" s="60" t="s">
        <v>26</v>
      </c>
      <c r="F357" s="60" t="s">
        <v>3575</v>
      </c>
      <c r="G357" s="60" t="s">
        <v>84</v>
      </c>
      <c r="H357" s="60" t="s">
        <v>28</v>
      </c>
      <c r="I357" s="60" t="s">
        <v>41</v>
      </c>
      <c r="J357" s="73" t="s">
        <v>76</v>
      </c>
      <c r="K357" s="60"/>
      <c r="L357" s="60"/>
      <c r="M357" s="60" t="s">
        <v>69</v>
      </c>
      <c r="N357" s="60" t="s">
        <v>35</v>
      </c>
      <c r="O357" s="60">
        <v>8</v>
      </c>
      <c r="P357" s="61" t="s">
        <v>28</v>
      </c>
      <c r="Q357" s="14"/>
    </row>
    <row r="358" spans="1:17" ht="27" x14ac:dyDescent="0.2">
      <c r="A358" s="60" t="s">
        <v>3295</v>
      </c>
      <c r="B358" s="60" t="s">
        <v>3573</v>
      </c>
      <c r="C358" s="432" t="s">
        <v>3650</v>
      </c>
      <c r="D358" s="432">
        <v>50</v>
      </c>
      <c r="E358" s="60" t="s">
        <v>26</v>
      </c>
      <c r="F358" s="60" t="s">
        <v>3575</v>
      </c>
      <c r="G358" s="60" t="s">
        <v>84</v>
      </c>
      <c r="H358" s="60" t="s">
        <v>28</v>
      </c>
      <c r="I358" s="60" t="s">
        <v>41</v>
      </c>
      <c r="J358" s="73" t="s">
        <v>76</v>
      </c>
      <c r="K358" s="60"/>
      <c r="L358" s="60"/>
      <c r="M358" s="60" t="s">
        <v>69</v>
      </c>
      <c r="N358" s="60" t="s">
        <v>35</v>
      </c>
      <c r="O358" s="60">
        <v>8</v>
      </c>
      <c r="P358" s="61" t="s">
        <v>28</v>
      </c>
      <c r="Q358" s="14"/>
    </row>
    <row r="359" spans="1:17" ht="27" x14ac:dyDescent="0.2">
      <c r="A359" s="60" t="s">
        <v>3295</v>
      </c>
      <c r="B359" s="60" t="s">
        <v>3573</v>
      </c>
      <c r="C359" s="432" t="s">
        <v>3651</v>
      </c>
      <c r="D359" s="432">
        <v>50</v>
      </c>
      <c r="E359" s="60" t="s">
        <v>26</v>
      </c>
      <c r="F359" s="60" t="s">
        <v>3575</v>
      </c>
      <c r="G359" s="60" t="s">
        <v>84</v>
      </c>
      <c r="H359" s="60" t="s">
        <v>28</v>
      </c>
      <c r="I359" s="60" t="s">
        <v>41</v>
      </c>
      <c r="J359" s="73" t="s">
        <v>76</v>
      </c>
      <c r="K359" s="60"/>
      <c r="L359" s="60"/>
      <c r="M359" s="60" t="s">
        <v>69</v>
      </c>
      <c r="N359" s="60" t="s">
        <v>35</v>
      </c>
      <c r="O359" s="60">
        <v>8</v>
      </c>
      <c r="P359" s="61" t="s">
        <v>28</v>
      </c>
      <c r="Q359" s="14"/>
    </row>
    <row r="360" spans="1:17" ht="27" x14ac:dyDescent="0.2">
      <c r="A360" s="60" t="s">
        <v>3295</v>
      </c>
      <c r="B360" s="60" t="s">
        <v>3573</v>
      </c>
      <c r="C360" s="432" t="s">
        <v>3652</v>
      </c>
      <c r="D360" s="432">
        <v>50</v>
      </c>
      <c r="E360" s="60" t="s">
        <v>26</v>
      </c>
      <c r="F360" s="60" t="s">
        <v>3575</v>
      </c>
      <c r="G360" s="60" t="s">
        <v>84</v>
      </c>
      <c r="H360" s="60" t="s">
        <v>28</v>
      </c>
      <c r="I360" s="60" t="s">
        <v>41</v>
      </c>
      <c r="J360" s="73" t="s">
        <v>76</v>
      </c>
      <c r="K360" s="60"/>
      <c r="L360" s="60"/>
      <c r="M360" s="60" t="s">
        <v>69</v>
      </c>
      <c r="N360" s="60" t="s">
        <v>35</v>
      </c>
      <c r="O360" s="60">
        <v>8</v>
      </c>
      <c r="P360" s="61" t="s">
        <v>28</v>
      </c>
      <c r="Q360" s="14"/>
    </row>
    <row r="361" spans="1:17" x14ac:dyDescent="0.2">
      <c r="A361" s="60" t="s">
        <v>3295</v>
      </c>
      <c r="B361" s="60" t="s">
        <v>3573</v>
      </c>
      <c r="C361" s="432" t="s">
        <v>3653</v>
      </c>
      <c r="D361" s="432">
        <v>50</v>
      </c>
      <c r="E361" s="60" t="s">
        <v>26</v>
      </c>
      <c r="F361" s="60" t="s">
        <v>3575</v>
      </c>
      <c r="G361" s="60" t="s">
        <v>84</v>
      </c>
      <c r="H361" s="60" t="s">
        <v>28</v>
      </c>
      <c r="I361" s="60" t="s">
        <v>41</v>
      </c>
      <c r="J361" s="73" t="s">
        <v>76</v>
      </c>
      <c r="K361" s="60"/>
      <c r="L361" s="60"/>
      <c r="M361" s="60" t="s">
        <v>69</v>
      </c>
      <c r="N361" s="60" t="s">
        <v>35</v>
      </c>
      <c r="O361" s="60">
        <v>8</v>
      </c>
      <c r="P361" s="61" t="s">
        <v>28</v>
      </c>
      <c r="Q361" s="14"/>
    </row>
    <row r="362" spans="1:17" ht="27" x14ac:dyDescent="0.2">
      <c r="A362" s="60" t="s">
        <v>3295</v>
      </c>
      <c r="B362" s="60" t="s">
        <v>3573</v>
      </c>
      <c r="C362" s="432" t="s">
        <v>3654</v>
      </c>
      <c r="D362" s="432">
        <v>50</v>
      </c>
      <c r="E362" s="60" t="s">
        <v>26</v>
      </c>
      <c r="F362" s="60" t="s">
        <v>3575</v>
      </c>
      <c r="G362" s="60" t="s">
        <v>84</v>
      </c>
      <c r="H362" s="60" t="s">
        <v>28</v>
      </c>
      <c r="I362" s="60" t="s">
        <v>41</v>
      </c>
      <c r="J362" s="73" t="s">
        <v>76</v>
      </c>
      <c r="K362" s="60"/>
      <c r="L362" s="60"/>
      <c r="M362" s="60" t="s">
        <v>69</v>
      </c>
      <c r="N362" s="60" t="s">
        <v>35</v>
      </c>
      <c r="O362" s="60">
        <v>8</v>
      </c>
      <c r="P362" s="61" t="s">
        <v>28</v>
      </c>
      <c r="Q362" s="14"/>
    </row>
    <row r="363" spans="1:17" ht="27" x14ac:dyDescent="0.2">
      <c r="A363" s="60" t="s">
        <v>3295</v>
      </c>
      <c r="B363" s="60" t="s">
        <v>3573</v>
      </c>
      <c r="C363" s="432" t="s">
        <v>3655</v>
      </c>
      <c r="D363" s="432">
        <v>50</v>
      </c>
      <c r="E363" s="60" t="s">
        <v>26</v>
      </c>
      <c r="F363" s="60" t="s">
        <v>3575</v>
      </c>
      <c r="G363" s="60" t="s">
        <v>84</v>
      </c>
      <c r="H363" s="60" t="s">
        <v>28</v>
      </c>
      <c r="I363" s="60" t="s">
        <v>41</v>
      </c>
      <c r="J363" s="73" t="s">
        <v>76</v>
      </c>
      <c r="K363" s="60"/>
      <c r="L363" s="60"/>
      <c r="M363" s="60" t="s">
        <v>69</v>
      </c>
      <c r="N363" s="60" t="s">
        <v>35</v>
      </c>
      <c r="O363" s="60">
        <v>8</v>
      </c>
      <c r="P363" s="61" t="s">
        <v>28</v>
      </c>
      <c r="Q363" s="14"/>
    </row>
    <row r="364" spans="1:17" ht="27" x14ac:dyDescent="0.2">
      <c r="A364" s="60" t="s">
        <v>3295</v>
      </c>
      <c r="B364" s="60" t="s">
        <v>3573</v>
      </c>
      <c r="C364" s="432" t="s">
        <v>3656</v>
      </c>
      <c r="D364" s="432">
        <v>50</v>
      </c>
      <c r="E364" s="60" t="s">
        <v>26</v>
      </c>
      <c r="F364" s="60" t="s">
        <v>3575</v>
      </c>
      <c r="G364" s="60" t="s">
        <v>84</v>
      </c>
      <c r="H364" s="60" t="s">
        <v>28</v>
      </c>
      <c r="I364" s="60" t="s">
        <v>41</v>
      </c>
      <c r="J364" s="73" t="s">
        <v>76</v>
      </c>
      <c r="K364" s="60"/>
      <c r="L364" s="60"/>
      <c r="M364" s="60" t="s">
        <v>69</v>
      </c>
      <c r="N364" s="60" t="s">
        <v>35</v>
      </c>
      <c r="O364" s="60">
        <v>8</v>
      </c>
      <c r="P364" s="61" t="s">
        <v>28</v>
      </c>
      <c r="Q364" s="14"/>
    </row>
    <row r="365" spans="1:17" ht="27" x14ac:dyDescent="0.2">
      <c r="A365" s="60" t="s">
        <v>3295</v>
      </c>
      <c r="B365" s="60" t="s">
        <v>3573</v>
      </c>
      <c r="C365" s="432" t="s">
        <v>3657</v>
      </c>
      <c r="D365" s="432">
        <v>50</v>
      </c>
      <c r="E365" s="60" t="s">
        <v>26</v>
      </c>
      <c r="F365" s="60" t="s">
        <v>3575</v>
      </c>
      <c r="G365" s="60" t="s">
        <v>84</v>
      </c>
      <c r="H365" s="60" t="s">
        <v>28</v>
      </c>
      <c r="I365" s="60" t="s">
        <v>41</v>
      </c>
      <c r="J365" s="73" t="s">
        <v>76</v>
      </c>
      <c r="K365" s="60"/>
      <c r="L365" s="60"/>
      <c r="M365" s="60" t="s">
        <v>69</v>
      </c>
      <c r="N365" s="60" t="s">
        <v>35</v>
      </c>
      <c r="O365" s="60">
        <v>8</v>
      </c>
      <c r="P365" s="61" t="s">
        <v>28</v>
      </c>
      <c r="Q365" s="14"/>
    </row>
    <row r="366" spans="1:17" ht="27" x14ac:dyDescent="0.2">
      <c r="A366" s="60" t="s">
        <v>3295</v>
      </c>
      <c r="B366" s="60" t="s">
        <v>3573</v>
      </c>
      <c r="C366" s="432" t="s">
        <v>3658</v>
      </c>
      <c r="D366" s="432">
        <v>50</v>
      </c>
      <c r="E366" s="60" t="s">
        <v>26</v>
      </c>
      <c r="F366" s="60" t="s">
        <v>3575</v>
      </c>
      <c r="G366" s="60" t="s">
        <v>84</v>
      </c>
      <c r="H366" s="60" t="s">
        <v>28</v>
      </c>
      <c r="I366" s="60" t="s">
        <v>41</v>
      </c>
      <c r="J366" s="73" t="s">
        <v>76</v>
      </c>
      <c r="K366" s="60"/>
      <c r="L366" s="60"/>
      <c r="M366" s="60" t="s">
        <v>69</v>
      </c>
      <c r="N366" s="60" t="s">
        <v>35</v>
      </c>
      <c r="O366" s="60">
        <v>8</v>
      </c>
      <c r="P366" s="61" t="s">
        <v>28</v>
      </c>
      <c r="Q366" s="14"/>
    </row>
    <row r="367" spans="1:17" ht="27" x14ac:dyDescent="0.2">
      <c r="A367" s="60" t="s">
        <v>3295</v>
      </c>
      <c r="B367" s="60" t="s">
        <v>3573</v>
      </c>
      <c r="C367" s="432" t="s">
        <v>3659</v>
      </c>
      <c r="D367" s="432">
        <v>50</v>
      </c>
      <c r="E367" s="60" t="s">
        <v>26</v>
      </c>
      <c r="F367" s="60" t="s">
        <v>3575</v>
      </c>
      <c r="G367" s="60" t="s">
        <v>84</v>
      </c>
      <c r="H367" s="60" t="s">
        <v>28</v>
      </c>
      <c r="I367" s="60" t="s">
        <v>41</v>
      </c>
      <c r="J367" s="73" t="s">
        <v>76</v>
      </c>
      <c r="K367" s="60"/>
      <c r="L367" s="60"/>
      <c r="M367" s="60" t="s">
        <v>69</v>
      </c>
      <c r="N367" s="60" t="s">
        <v>35</v>
      </c>
      <c r="O367" s="60">
        <v>8</v>
      </c>
      <c r="P367" s="61" t="s">
        <v>28</v>
      </c>
      <c r="Q367" s="14"/>
    </row>
    <row r="368" spans="1:17" ht="27" x14ac:dyDescent="0.2">
      <c r="A368" s="60" t="s">
        <v>3295</v>
      </c>
      <c r="B368" s="60" t="s">
        <v>3573</v>
      </c>
      <c r="C368" s="432" t="s">
        <v>3660</v>
      </c>
      <c r="D368" s="432">
        <v>50</v>
      </c>
      <c r="E368" s="60" t="s">
        <v>26</v>
      </c>
      <c r="F368" s="60" t="s">
        <v>3575</v>
      </c>
      <c r="G368" s="60" t="s">
        <v>84</v>
      </c>
      <c r="H368" s="60" t="s">
        <v>28</v>
      </c>
      <c r="I368" s="60" t="s">
        <v>41</v>
      </c>
      <c r="J368" s="73" t="s">
        <v>76</v>
      </c>
      <c r="K368" s="60"/>
      <c r="L368" s="60"/>
      <c r="M368" s="60" t="s">
        <v>69</v>
      </c>
      <c r="N368" s="60" t="s">
        <v>35</v>
      </c>
      <c r="O368" s="60">
        <v>8</v>
      </c>
      <c r="P368" s="61" t="s">
        <v>28</v>
      </c>
      <c r="Q368" s="14"/>
    </row>
    <row r="369" spans="1:17" ht="27" x14ac:dyDescent="0.2">
      <c r="A369" s="60" t="s">
        <v>3295</v>
      </c>
      <c r="B369" s="60" t="s">
        <v>3573</v>
      </c>
      <c r="C369" s="432" t="s">
        <v>3661</v>
      </c>
      <c r="D369" s="432">
        <v>50</v>
      </c>
      <c r="E369" s="60" t="s">
        <v>26</v>
      </c>
      <c r="F369" s="60" t="s">
        <v>3575</v>
      </c>
      <c r="G369" s="60" t="s">
        <v>84</v>
      </c>
      <c r="H369" s="60" t="s">
        <v>28</v>
      </c>
      <c r="I369" s="60" t="s">
        <v>41</v>
      </c>
      <c r="J369" s="73" t="s">
        <v>76</v>
      </c>
      <c r="K369" s="60"/>
      <c r="L369" s="60"/>
      <c r="M369" s="60" t="s">
        <v>69</v>
      </c>
      <c r="N369" s="60" t="s">
        <v>35</v>
      </c>
      <c r="O369" s="60">
        <v>8</v>
      </c>
      <c r="P369" s="61" t="s">
        <v>28</v>
      </c>
      <c r="Q369" s="14"/>
    </row>
    <row r="370" spans="1:17" ht="27" x14ac:dyDescent="0.2">
      <c r="A370" s="60" t="s">
        <v>3295</v>
      </c>
      <c r="B370" s="60" t="s">
        <v>3573</v>
      </c>
      <c r="C370" s="432" t="s">
        <v>3662</v>
      </c>
      <c r="D370" s="432">
        <v>50</v>
      </c>
      <c r="E370" s="60" t="s">
        <v>26</v>
      </c>
      <c r="F370" s="60" t="s">
        <v>3575</v>
      </c>
      <c r="G370" s="60" t="s">
        <v>84</v>
      </c>
      <c r="H370" s="60" t="s">
        <v>28</v>
      </c>
      <c r="I370" s="60" t="s">
        <v>41</v>
      </c>
      <c r="J370" s="73" t="s">
        <v>76</v>
      </c>
      <c r="K370" s="60"/>
      <c r="L370" s="60"/>
      <c r="M370" s="60" t="s">
        <v>69</v>
      </c>
      <c r="N370" s="60" t="s">
        <v>35</v>
      </c>
      <c r="O370" s="60">
        <v>8</v>
      </c>
      <c r="P370" s="61" t="s">
        <v>28</v>
      </c>
      <c r="Q370" s="14"/>
    </row>
    <row r="371" spans="1:17" ht="27" x14ac:dyDescent="0.2">
      <c r="A371" s="60" t="s">
        <v>3295</v>
      </c>
      <c r="B371" s="60" t="s">
        <v>3573</v>
      </c>
      <c r="C371" s="432" t="s">
        <v>3663</v>
      </c>
      <c r="D371" s="432">
        <v>50</v>
      </c>
      <c r="E371" s="60" t="s">
        <v>26</v>
      </c>
      <c r="F371" s="60" t="s">
        <v>3575</v>
      </c>
      <c r="G371" s="60" t="s">
        <v>84</v>
      </c>
      <c r="H371" s="60" t="s">
        <v>28</v>
      </c>
      <c r="I371" s="60" t="s">
        <v>41</v>
      </c>
      <c r="J371" s="73" t="s">
        <v>76</v>
      </c>
      <c r="K371" s="60"/>
      <c r="L371" s="60"/>
      <c r="M371" s="60" t="s">
        <v>69</v>
      </c>
      <c r="N371" s="60" t="s">
        <v>35</v>
      </c>
      <c r="O371" s="60">
        <v>8</v>
      </c>
      <c r="P371" s="61" t="s">
        <v>28</v>
      </c>
      <c r="Q371" s="14"/>
    </row>
    <row r="372" spans="1:17" ht="27" x14ac:dyDescent="0.2">
      <c r="A372" s="60" t="s">
        <v>3295</v>
      </c>
      <c r="B372" s="60" t="s">
        <v>3573</v>
      </c>
      <c r="C372" s="432" t="s">
        <v>3664</v>
      </c>
      <c r="D372" s="432">
        <v>50</v>
      </c>
      <c r="E372" s="60" t="s">
        <v>26</v>
      </c>
      <c r="F372" s="60" t="s">
        <v>3575</v>
      </c>
      <c r="G372" s="60" t="s">
        <v>84</v>
      </c>
      <c r="H372" s="60" t="s">
        <v>28</v>
      </c>
      <c r="I372" s="60" t="s">
        <v>41</v>
      </c>
      <c r="J372" s="73" t="s">
        <v>76</v>
      </c>
      <c r="K372" s="60"/>
      <c r="L372" s="60"/>
      <c r="M372" s="60" t="s">
        <v>69</v>
      </c>
      <c r="N372" s="60" t="s">
        <v>35</v>
      </c>
      <c r="O372" s="60">
        <v>8</v>
      </c>
      <c r="P372" s="61" t="s">
        <v>28</v>
      </c>
      <c r="Q372" s="14"/>
    </row>
    <row r="373" spans="1:17" ht="27" x14ac:dyDescent="0.2">
      <c r="A373" s="60" t="s">
        <v>3295</v>
      </c>
      <c r="B373" s="60" t="s">
        <v>3573</v>
      </c>
      <c r="C373" s="432" t="s">
        <v>3665</v>
      </c>
      <c r="D373" s="432">
        <v>50</v>
      </c>
      <c r="E373" s="60" t="s">
        <v>26</v>
      </c>
      <c r="F373" s="60" t="s">
        <v>3575</v>
      </c>
      <c r="G373" s="60" t="s">
        <v>84</v>
      </c>
      <c r="H373" s="60" t="s">
        <v>28</v>
      </c>
      <c r="I373" s="60" t="s">
        <v>41</v>
      </c>
      <c r="J373" s="73" t="s">
        <v>76</v>
      </c>
      <c r="K373" s="60"/>
      <c r="L373" s="60"/>
      <c r="M373" s="60" t="s">
        <v>69</v>
      </c>
      <c r="N373" s="60" t="s">
        <v>35</v>
      </c>
      <c r="O373" s="60">
        <v>8</v>
      </c>
      <c r="P373" s="61" t="s">
        <v>28</v>
      </c>
      <c r="Q373" s="14"/>
    </row>
    <row r="374" spans="1:17" ht="27" x14ac:dyDescent="0.2">
      <c r="A374" s="60" t="s">
        <v>3295</v>
      </c>
      <c r="B374" s="60" t="s">
        <v>3573</v>
      </c>
      <c r="C374" s="432" t="s">
        <v>3666</v>
      </c>
      <c r="D374" s="432">
        <v>50</v>
      </c>
      <c r="E374" s="60" t="s">
        <v>26</v>
      </c>
      <c r="F374" s="60" t="s">
        <v>3575</v>
      </c>
      <c r="G374" s="60" t="s">
        <v>84</v>
      </c>
      <c r="H374" s="60" t="s">
        <v>28</v>
      </c>
      <c r="I374" s="60" t="s">
        <v>41</v>
      </c>
      <c r="J374" s="73" t="s">
        <v>76</v>
      </c>
      <c r="K374" s="60"/>
      <c r="L374" s="60"/>
      <c r="M374" s="60" t="s">
        <v>69</v>
      </c>
      <c r="N374" s="60" t="s">
        <v>35</v>
      </c>
      <c r="O374" s="60">
        <v>8</v>
      </c>
      <c r="P374" s="61" t="s">
        <v>28</v>
      </c>
      <c r="Q374" s="14"/>
    </row>
    <row r="375" spans="1:17" ht="27" x14ac:dyDescent="0.2">
      <c r="A375" s="60" t="s">
        <v>3295</v>
      </c>
      <c r="B375" s="60" t="s">
        <v>3573</v>
      </c>
      <c r="C375" s="432" t="s">
        <v>3667</v>
      </c>
      <c r="D375" s="432">
        <v>50</v>
      </c>
      <c r="E375" s="60" t="s">
        <v>26</v>
      </c>
      <c r="F375" s="60" t="s">
        <v>3575</v>
      </c>
      <c r="G375" s="60" t="s">
        <v>84</v>
      </c>
      <c r="H375" s="60" t="s">
        <v>28</v>
      </c>
      <c r="I375" s="60" t="s">
        <v>41</v>
      </c>
      <c r="J375" s="73" t="s">
        <v>76</v>
      </c>
      <c r="K375" s="60"/>
      <c r="L375" s="60"/>
      <c r="M375" s="60" t="s">
        <v>69</v>
      </c>
      <c r="N375" s="60" t="s">
        <v>35</v>
      </c>
      <c r="O375" s="60">
        <v>8</v>
      </c>
      <c r="P375" s="61" t="s">
        <v>28</v>
      </c>
      <c r="Q375" s="14"/>
    </row>
    <row r="376" spans="1:17" ht="27" x14ac:dyDescent="0.2">
      <c r="A376" s="60" t="s">
        <v>3295</v>
      </c>
      <c r="B376" s="60" t="s">
        <v>3573</v>
      </c>
      <c r="C376" s="432" t="s">
        <v>3668</v>
      </c>
      <c r="D376" s="432">
        <v>50</v>
      </c>
      <c r="E376" s="60" t="s">
        <v>26</v>
      </c>
      <c r="F376" s="60" t="s">
        <v>3575</v>
      </c>
      <c r="G376" s="60" t="s">
        <v>84</v>
      </c>
      <c r="H376" s="60" t="s">
        <v>28</v>
      </c>
      <c r="I376" s="60" t="s">
        <v>41</v>
      </c>
      <c r="J376" s="73" t="s">
        <v>76</v>
      </c>
      <c r="K376" s="60"/>
      <c r="L376" s="60"/>
      <c r="M376" s="60" t="s">
        <v>69</v>
      </c>
      <c r="N376" s="60" t="s">
        <v>35</v>
      </c>
      <c r="O376" s="60">
        <v>8</v>
      </c>
      <c r="P376" s="61" t="s">
        <v>28</v>
      </c>
      <c r="Q376" s="14"/>
    </row>
    <row r="377" spans="1:17" ht="27" x14ac:dyDescent="0.2">
      <c r="A377" s="60" t="s">
        <v>3295</v>
      </c>
      <c r="B377" s="60" t="s">
        <v>3573</v>
      </c>
      <c r="C377" s="432" t="s">
        <v>3669</v>
      </c>
      <c r="D377" s="432">
        <v>50</v>
      </c>
      <c r="E377" s="60" t="s">
        <v>26</v>
      </c>
      <c r="F377" s="60" t="s">
        <v>3575</v>
      </c>
      <c r="G377" s="60" t="s">
        <v>84</v>
      </c>
      <c r="H377" s="60" t="s">
        <v>28</v>
      </c>
      <c r="I377" s="60" t="s">
        <v>41</v>
      </c>
      <c r="J377" s="73" t="s">
        <v>76</v>
      </c>
      <c r="K377" s="60"/>
      <c r="L377" s="60"/>
      <c r="M377" s="60" t="s">
        <v>69</v>
      </c>
      <c r="N377" s="60" t="s">
        <v>35</v>
      </c>
      <c r="O377" s="60">
        <v>8</v>
      </c>
      <c r="P377" s="61" t="s">
        <v>28</v>
      </c>
      <c r="Q377" s="14"/>
    </row>
    <row r="378" spans="1:17" ht="27" x14ac:dyDescent="0.2">
      <c r="A378" s="60" t="s">
        <v>3295</v>
      </c>
      <c r="B378" s="60" t="s">
        <v>3573</v>
      </c>
      <c r="C378" s="432" t="s">
        <v>3670</v>
      </c>
      <c r="D378" s="432">
        <v>50</v>
      </c>
      <c r="E378" s="60" t="s">
        <v>26</v>
      </c>
      <c r="F378" s="60" t="s">
        <v>3575</v>
      </c>
      <c r="G378" s="60" t="s">
        <v>84</v>
      </c>
      <c r="H378" s="60" t="s">
        <v>28</v>
      </c>
      <c r="I378" s="60" t="s">
        <v>41</v>
      </c>
      <c r="J378" s="73" t="s">
        <v>76</v>
      </c>
      <c r="K378" s="60"/>
      <c r="L378" s="60"/>
      <c r="M378" s="60" t="s">
        <v>69</v>
      </c>
      <c r="N378" s="60" t="s">
        <v>35</v>
      </c>
      <c r="O378" s="60">
        <v>8</v>
      </c>
      <c r="P378" s="61" t="s">
        <v>28</v>
      </c>
      <c r="Q378" s="14"/>
    </row>
    <row r="379" spans="1:17" ht="27" x14ac:dyDescent="0.2">
      <c r="A379" s="60" t="s">
        <v>3295</v>
      </c>
      <c r="B379" s="60" t="s">
        <v>3573</v>
      </c>
      <c r="C379" s="432" t="s">
        <v>3671</v>
      </c>
      <c r="D379" s="432">
        <v>50</v>
      </c>
      <c r="E379" s="60" t="s">
        <v>26</v>
      </c>
      <c r="F379" s="60" t="s">
        <v>3575</v>
      </c>
      <c r="G379" s="60" t="s">
        <v>84</v>
      </c>
      <c r="H379" s="60" t="s">
        <v>28</v>
      </c>
      <c r="I379" s="60" t="s">
        <v>41</v>
      </c>
      <c r="J379" s="73" t="s">
        <v>76</v>
      </c>
      <c r="K379" s="60"/>
      <c r="L379" s="60"/>
      <c r="M379" s="60" t="s">
        <v>69</v>
      </c>
      <c r="N379" s="60" t="s">
        <v>35</v>
      </c>
      <c r="O379" s="60">
        <v>8</v>
      </c>
      <c r="P379" s="61" t="s">
        <v>28</v>
      </c>
      <c r="Q379" s="14"/>
    </row>
    <row r="380" spans="1:17" ht="27" x14ac:dyDescent="0.2">
      <c r="A380" s="60" t="s">
        <v>3295</v>
      </c>
      <c r="B380" s="60" t="s">
        <v>3573</v>
      </c>
      <c r="C380" s="432" t="s">
        <v>3672</v>
      </c>
      <c r="D380" s="432">
        <v>50</v>
      </c>
      <c r="E380" s="60" t="s">
        <v>26</v>
      </c>
      <c r="F380" s="60" t="s">
        <v>3575</v>
      </c>
      <c r="G380" s="60" t="s">
        <v>84</v>
      </c>
      <c r="H380" s="60" t="s">
        <v>28</v>
      </c>
      <c r="I380" s="60" t="s">
        <v>41</v>
      </c>
      <c r="J380" s="73" t="s">
        <v>76</v>
      </c>
      <c r="K380" s="60"/>
      <c r="L380" s="60"/>
      <c r="M380" s="60" t="s">
        <v>69</v>
      </c>
      <c r="N380" s="60" t="s">
        <v>35</v>
      </c>
      <c r="O380" s="60">
        <v>8</v>
      </c>
      <c r="P380" s="61" t="s">
        <v>28</v>
      </c>
      <c r="Q380" s="14"/>
    </row>
    <row r="381" spans="1:17" ht="27" x14ac:dyDescent="0.2">
      <c r="A381" s="60" t="s">
        <v>3295</v>
      </c>
      <c r="B381" s="60" t="s">
        <v>3573</v>
      </c>
      <c r="C381" s="432" t="s">
        <v>3673</v>
      </c>
      <c r="D381" s="432">
        <v>50</v>
      </c>
      <c r="E381" s="60" t="s">
        <v>26</v>
      </c>
      <c r="F381" s="60" t="s">
        <v>3575</v>
      </c>
      <c r="G381" s="60" t="s">
        <v>84</v>
      </c>
      <c r="H381" s="60" t="s">
        <v>28</v>
      </c>
      <c r="I381" s="60" t="s">
        <v>41</v>
      </c>
      <c r="J381" s="73" t="s">
        <v>76</v>
      </c>
      <c r="K381" s="60"/>
      <c r="L381" s="60"/>
      <c r="M381" s="60" t="s">
        <v>69</v>
      </c>
      <c r="N381" s="60" t="s">
        <v>35</v>
      </c>
      <c r="O381" s="60">
        <v>8</v>
      </c>
      <c r="P381" s="61" t="s">
        <v>28</v>
      </c>
      <c r="Q381" s="14"/>
    </row>
    <row r="382" spans="1:17" ht="27" x14ac:dyDescent="0.2">
      <c r="A382" s="60" t="s">
        <v>3295</v>
      </c>
      <c r="B382" s="60" t="s">
        <v>3573</v>
      </c>
      <c r="C382" s="432" t="s">
        <v>3674</v>
      </c>
      <c r="D382" s="432">
        <v>50</v>
      </c>
      <c r="E382" s="60" t="s">
        <v>26</v>
      </c>
      <c r="F382" s="60" t="s">
        <v>3575</v>
      </c>
      <c r="G382" s="60" t="s">
        <v>84</v>
      </c>
      <c r="H382" s="60" t="s">
        <v>28</v>
      </c>
      <c r="I382" s="60" t="s">
        <v>41</v>
      </c>
      <c r="J382" s="73" t="s">
        <v>76</v>
      </c>
      <c r="K382" s="60"/>
      <c r="L382" s="60"/>
      <c r="M382" s="60" t="s">
        <v>69</v>
      </c>
      <c r="N382" s="60" t="s">
        <v>35</v>
      </c>
      <c r="O382" s="60">
        <v>8</v>
      </c>
      <c r="P382" s="61" t="s">
        <v>28</v>
      </c>
      <c r="Q382" s="14"/>
    </row>
    <row r="383" spans="1:17" ht="27" x14ac:dyDescent="0.2">
      <c r="A383" s="60" t="s">
        <v>3295</v>
      </c>
      <c r="B383" s="60" t="s">
        <v>3573</v>
      </c>
      <c r="C383" s="432" t="s">
        <v>3675</v>
      </c>
      <c r="D383" s="432">
        <v>50</v>
      </c>
      <c r="E383" s="60" t="s">
        <v>26</v>
      </c>
      <c r="F383" s="60" t="s">
        <v>3575</v>
      </c>
      <c r="G383" s="60" t="s">
        <v>84</v>
      </c>
      <c r="H383" s="60" t="s">
        <v>28</v>
      </c>
      <c r="I383" s="60" t="s">
        <v>41</v>
      </c>
      <c r="J383" s="73" t="s">
        <v>76</v>
      </c>
      <c r="K383" s="60"/>
      <c r="L383" s="60"/>
      <c r="M383" s="60" t="s">
        <v>69</v>
      </c>
      <c r="N383" s="60" t="s">
        <v>35</v>
      </c>
      <c r="O383" s="60">
        <v>8</v>
      </c>
      <c r="P383" s="61" t="s">
        <v>28</v>
      </c>
      <c r="Q383" s="14"/>
    </row>
    <row r="384" spans="1:17" ht="27" x14ac:dyDescent="0.2">
      <c r="A384" s="60" t="s">
        <v>3295</v>
      </c>
      <c r="B384" s="60" t="s">
        <v>3573</v>
      </c>
      <c r="C384" s="432" t="s">
        <v>3676</v>
      </c>
      <c r="D384" s="432">
        <v>50</v>
      </c>
      <c r="E384" s="60" t="s">
        <v>26</v>
      </c>
      <c r="F384" s="60" t="s">
        <v>3575</v>
      </c>
      <c r="G384" s="60" t="s">
        <v>84</v>
      </c>
      <c r="H384" s="60" t="s">
        <v>28</v>
      </c>
      <c r="I384" s="60" t="s">
        <v>41</v>
      </c>
      <c r="J384" s="73" t="s">
        <v>76</v>
      </c>
      <c r="K384" s="60"/>
      <c r="L384" s="60"/>
      <c r="M384" s="60" t="s">
        <v>69</v>
      </c>
      <c r="N384" s="60" t="s">
        <v>35</v>
      </c>
      <c r="O384" s="60">
        <v>8</v>
      </c>
      <c r="P384" s="61" t="s">
        <v>28</v>
      </c>
      <c r="Q384" s="14"/>
    </row>
    <row r="385" spans="1:17" x14ac:dyDescent="0.2">
      <c r="A385" s="60" t="s">
        <v>3295</v>
      </c>
      <c r="B385" s="60" t="s">
        <v>3573</v>
      </c>
      <c r="C385" s="432" t="s">
        <v>3677</v>
      </c>
      <c r="D385" s="432">
        <v>50</v>
      </c>
      <c r="E385" s="60" t="s">
        <v>26</v>
      </c>
      <c r="F385" s="60" t="s">
        <v>3575</v>
      </c>
      <c r="G385" s="60" t="s">
        <v>84</v>
      </c>
      <c r="H385" s="60" t="s">
        <v>28</v>
      </c>
      <c r="I385" s="60" t="s">
        <v>41</v>
      </c>
      <c r="J385" s="73" t="s">
        <v>76</v>
      </c>
      <c r="K385" s="60"/>
      <c r="L385" s="60"/>
      <c r="M385" s="60" t="s">
        <v>69</v>
      </c>
      <c r="N385" s="60" t="s">
        <v>35</v>
      </c>
      <c r="O385" s="60">
        <v>8</v>
      </c>
      <c r="P385" s="61" t="s">
        <v>28</v>
      </c>
      <c r="Q385" s="14"/>
    </row>
    <row r="386" spans="1:17" ht="27" x14ac:dyDescent="0.2">
      <c r="A386" s="60" t="s">
        <v>3295</v>
      </c>
      <c r="B386" s="60" t="s">
        <v>3573</v>
      </c>
      <c r="C386" s="432" t="s">
        <v>3678</v>
      </c>
      <c r="D386" s="432">
        <v>50</v>
      </c>
      <c r="E386" s="60" t="s">
        <v>26</v>
      </c>
      <c r="F386" s="60" t="s">
        <v>3575</v>
      </c>
      <c r="G386" s="60" t="s">
        <v>84</v>
      </c>
      <c r="H386" s="60" t="s">
        <v>28</v>
      </c>
      <c r="I386" s="60" t="s">
        <v>41</v>
      </c>
      <c r="J386" s="73" t="s">
        <v>76</v>
      </c>
      <c r="K386" s="60"/>
      <c r="L386" s="60"/>
      <c r="M386" s="60" t="s">
        <v>69</v>
      </c>
      <c r="N386" s="60" t="s">
        <v>35</v>
      </c>
      <c r="O386" s="60">
        <v>8</v>
      </c>
      <c r="P386" s="61" t="s">
        <v>28</v>
      </c>
      <c r="Q386" s="14"/>
    </row>
    <row r="387" spans="1:17" x14ac:dyDescent="0.2">
      <c r="A387" s="60" t="s">
        <v>3295</v>
      </c>
      <c r="B387" s="60" t="s">
        <v>3573</v>
      </c>
      <c r="C387" s="432" t="s">
        <v>3679</v>
      </c>
      <c r="D387" s="432">
        <v>50</v>
      </c>
      <c r="E387" s="60" t="s">
        <v>26</v>
      </c>
      <c r="F387" s="60" t="s">
        <v>3575</v>
      </c>
      <c r="G387" s="60" t="s">
        <v>84</v>
      </c>
      <c r="H387" s="60" t="s">
        <v>28</v>
      </c>
      <c r="I387" s="60" t="s">
        <v>41</v>
      </c>
      <c r="J387" s="73" t="s">
        <v>76</v>
      </c>
      <c r="K387" s="60"/>
      <c r="L387" s="60"/>
      <c r="M387" s="60" t="s">
        <v>69</v>
      </c>
      <c r="N387" s="60" t="s">
        <v>35</v>
      </c>
      <c r="O387" s="60">
        <v>8</v>
      </c>
      <c r="P387" s="61" t="s">
        <v>28</v>
      </c>
      <c r="Q387" s="14"/>
    </row>
    <row r="388" spans="1:17" ht="27" x14ac:dyDescent="0.2">
      <c r="A388" s="60" t="s">
        <v>3295</v>
      </c>
      <c r="B388" s="60" t="s">
        <v>3573</v>
      </c>
      <c r="C388" s="432" t="s">
        <v>3680</v>
      </c>
      <c r="D388" s="432">
        <v>50</v>
      </c>
      <c r="E388" s="60" t="s">
        <v>26</v>
      </c>
      <c r="F388" s="60" t="s">
        <v>3575</v>
      </c>
      <c r="G388" s="60" t="s">
        <v>84</v>
      </c>
      <c r="H388" s="60" t="s">
        <v>28</v>
      </c>
      <c r="I388" s="60" t="s">
        <v>41</v>
      </c>
      <c r="J388" s="73" t="s">
        <v>76</v>
      </c>
      <c r="K388" s="60"/>
      <c r="L388" s="60"/>
      <c r="M388" s="60" t="s">
        <v>69</v>
      </c>
      <c r="N388" s="60" t="s">
        <v>35</v>
      </c>
      <c r="O388" s="60">
        <v>8</v>
      </c>
      <c r="P388" s="61" t="s">
        <v>28</v>
      </c>
      <c r="Q388" s="14"/>
    </row>
    <row r="389" spans="1:17" ht="27" x14ac:dyDescent="0.2">
      <c r="A389" s="60" t="s">
        <v>3295</v>
      </c>
      <c r="B389" s="60" t="s">
        <v>3573</v>
      </c>
      <c r="C389" s="432" t="s">
        <v>3681</v>
      </c>
      <c r="D389" s="432">
        <v>50</v>
      </c>
      <c r="E389" s="60" t="s">
        <v>26</v>
      </c>
      <c r="F389" s="60" t="s">
        <v>3575</v>
      </c>
      <c r="G389" s="60" t="s">
        <v>84</v>
      </c>
      <c r="H389" s="60" t="s">
        <v>28</v>
      </c>
      <c r="I389" s="60" t="s">
        <v>41</v>
      </c>
      <c r="J389" s="73" t="s">
        <v>76</v>
      </c>
      <c r="K389" s="60"/>
      <c r="L389" s="60"/>
      <c r="M389" s="60" t="s">
        <v>69</v>
      </c>
      <c r="N389" s="60" t="s">
        <v>35</v>
      </c>
      <c r="O389" s="60">
        <v>8</v>
      </c>
      <c r="P389" s="61" t="s">
        <v>28</v>
      </c>
      <c r="Q389" s="14"/>
    </row>
    <row r="390" spans="1:17" ht="27" x14ac:dyDescent="0.2">
      <c r="A390" s="60" t="s">
        <v>3295</v>
      </c>
      <c r="B390" s="60" t="s">
        <v>3573</v>
      </c>
      <c r="C390" s="432" t="s">
        <v>3682</v>
      </c>
      <c r="D390" s="432">
        <v>50</v>
      </c>
      <c r="E390" s="60" t="s">
        <v>26</v>
      </c>
      <c r="F390" s="60" t="s">
        <v>3575</v>
      </c>
      <c r="G390" s="60" t="s">
        <v>84</v>
      </c>
      <c r="H390" s="60" t="s">
        <v>28</v>
      </c>
      <c r="I390" s="60" t="s">
        <v>41</v>
      </c>
      <c r="J390" s="73" t="s">
        <v>76</v>
      </c>
      <c r="K390" s="60"/>
      <c r="L390" s="60"/>
      <c r="M390" s="60" t="s">
        <v>69</v>
      </c>
      <c r="N390" s="60" t="s">
        <v>35</v>
      </c>
      <c r="O390" s="60">
        <v>8</v>
      </c>
      <c r="P390" s="61" t="s">
        <v>28</v>
      </c>
      <c r="Q390" s="14"/>
    </row>
    <row r="391" spans="1:17" ht="27" x14ac:dyDescent="0.2">
      <c r="A391" s="60" t="s">
        <v>3295</v>
      </c>
      <c r="B391" s="60" t="s">
        <v>3573</v>
      </c>
      <c r="C391" s="432" t="s">
        <v>3683</v>
      </c>
      <c r="D391" s="432">
        <v>50</v>
      </c>
      <c r="E391" s="60" t="s">
        <v>26</v>
      </c>
      <c r="F391" s="60" t="s">
        <v>3575</v>
      </c>
      <c r="G391" s="60" t="s">
        <v>84</v>
      </c>
      <c r="H391" s="60" t="s">
        <v>28</v>
      </c>
      <c r="I391" s="60" t="s">
        <v>41</v>
      </c>
      <c r="J391" s="73" t="s">
        <v>76</v>
      </c>
      <c r="K391" s="60"/>
      <c r="L391" s="60"/>
      <c r="M391" s="60" t="s">
        <v>69</v>
      </c>
      <c r="N391" s="60" t="s">
        <v>35</v>
      </c>
      <c r="O391" s="60">
        <v>8</v>
      </c>
      <c r="P391" s="61" t="s">
        <v>28</v>
      </c>
      <c r="Q391" s="14"/>
    </row>
    <row r="392" spans="1:17" x14ac:dyDescent="0.2">
      <c r="A392" s="60" t="s">
        <v>3295</v>
      </c>
      <c r="B392" s="60" t="s">
        <v>3573</v>
      </c>
      <c r="C392" s="432" t="s">
        <v>3684</v>
      </c>
      <c r="D392" s="432">
        <v>50</v>
      </c>
      <c r="E392" s="60" t="s">
        <v>26</v>
      </c>
      <c r="F392" s="60" t="s">
        <v>3575</v>
      </c>
      <c r="G392" s="60" t="s">
        <v>84</v>
      </c>
      <c r="H392" s="60" t="s">
        <v>28</v>
      </c>
      <c r="I392" s="60" t="s">
        <v>41</v>
      </c>
      <c r="J392" s="73" t="s">
        <v>76</v>
      </c>
      <c r="K392" s="60"/>
      <c r="L392" s="60"/>
      <c r="M392" s="60" t="s">
        <v>69</v>
      </c>
      <c r="N392" s="60" t="s">
        <v>35</v>
      </c>
      <c r="O392" s="60">
        <v>8</v>
      </c>
      <c r="P392" s="61" t="s">
        <v>28</v>
      </c>
      <c r="Q392" s="14"/>
    </row>
    <row r="393" spans="1:17" ht="27" x14ac:dyDescent="0.2">
      <c r="A393" s="60" t="s">
        <v>3295</v>
      </c>
      <c r="B393" s="60" t="s">
        <v>3573</v>
      </c>
      <c r="C393" s="432" t="s">
        <v>3685</v>
      </c>
      <c r="D393" s="432">
        <v>50</v>
      </c>
      <c r="E393" s="60" t="s">
        <v>26</v>
      </c>
      <c r="F393" s="60" t="s">
        <v>3575</v>
      </c>
      <c r="G393" s="60" t="s">
        <v>84</v>
      </c>
      <c r="H393" s="60" t="s">
        <v>28</v>
      </c>
      <c r="I393" s="60" t="s">
        <v>41</v>
      </c>
      <c r="J393" s="73" t="s">
        <v>76</v>
      </c>
      <c r="K393" s="60"/>
      <c r="L393" s="60"/>
      <c r="M393" s="60" t="s">
        <v>69</v>
      </c>
      <c r="N393" s="60" t="s">
        <v>35</v>
      </c>
      <c r="O393" s="60">
        <v>8</v>
      </c>
      <c r="P393" s="61" t="s">
        <v>28</v>
      </c>
      <c r="Q393" s="14"/>
    </row>
    <row r="394" spans="1:17" ht="27" x14ac:dyDescent="0.2">
      <c r="A394" s="60" t="s">
        <v>3295</v>
      </c>
      <c r="B394" s="60" t="s">
        <v>3573</v>
      </c>
      <c r="C394" s="432" t="s">
        <v>3686</v>
      </c>
      <c r="D394" s="432">
        <v>50</v>
      </c>
      <c r="E394" s="60" t="s">
        <v>26</v>
      </c>
      <c r="F394" s="60" t="s">
        <v>3575</v>
      </c>
      <c r="G394" s="60" t="s">
        <v>84</v>
      </c>
      <c r="H394" s="60" t="s">
        <v>28</v>
      </c>
      <c r="I394" s="60" t="s">
        <v>41</v>
      </c>
      <c r="J394" s="73" t="s">
        <v>76</v>
      </c>
      <c r="K394" s="60"/>
      <c r="L394" s="60"/>
      <c r="M394" s="60" t="s">
        <v>69</v>
      </c>
      <c r="N394" s="60" t="s">
        <v>35</v>
      </c>
      <c r="O394" s="60">
        <v>8</v>
      </c>
      <c r="P394" s="61" t="s">
        <v>28</v>
      </c>
      <c r="Q394" s="14"/>
    </row>
    <row r="395" spans="1:17" ht="27" x14ac:dyDescent="0.2">
      <c r="A395" s="60" t="s">
        <v>3295</v>
      </c>
      <c r="B395" s="60" t="s">
        <v>3573</v>
      </c>
      <c r="C395" s="432" t="s">
        <v>3687</v>
      </c>
      <c r="D395" s="432">
        <v>50</v>
      </c>
      <c r="E395" s="60" t="s">
        <v>26</v>
      </c>
      <c r="F395" s="60" t="s">
        <v>3575</v>
      </c>
      <c r="G395" s="60" t="s">
        <v>84</v>
      </c>
      <c r="H395" s="60" t="s">
        <v>28</v>
      </c>
      <c r="I395" s="60" t="s">
        <v>41</v>
      </c>
      <c r="J395" s="73" t="s">
        <v>76</v>
      </c>
      <c r="K395" s="60"/>
      <c r="L395" s="60"/>
      <c r="M395" s="60" t="s">
        <v>69</v>
      </c>
      <c r="N395" s="60" t="s">
        <v>35</v>
      </c>
      <c r="O395" s="60">
        <v>8</v>
      </c>
      <c r="P395" s="61" t="s">
        <v>28</v>
      </c>
      <c r="Q395" s="14"/>
    </row>
    <row r="396" spans="1:17" ht="27" x14ac:dyDescent="0.2">
      <c r="A396" s="60" t="s">
        <v>3295</v>
      </c>
      <c r="B396" s="60" t="s">
        <v>3573</v>
      </c>
      <c r="C396" s="432" t="s">
        <v>3688</v>
      </c>
      <c r="D396" s="432">
        <v>50</v>
      </c>
      <c r="E396" s="60" t="s">
        <v>26</v>
      </c>
      <c r="F396" s="60" t="s">
        <v>3575</v>
      </c>
      <c r="G396" s="60" t="s">
        <v>84</v>
      </c>
      <c r="H396" s="60" t="s">
        <v>28</v>
      </c>
      <c r="I396" s="60" t="s">
        <v>41</v>
      </c>
      <c r="J396" s="73" t="s">
        <v>76</v>
      </c>
      <c r="K396" s="60"/>
      <c r="L396" s="60"/>
      <c r="M396" s="60" t="s">
        <v>69</v>
      </c>
      <c r="N396" s="60" t="s">
        <v>35</v>
      </c>
      <c r="O396" s="60">
        <v>8</v>
      </c>
      <c r="P396" s="61" t="s">
        <v>28</v>
      </c>
      <c r="Q396" s="14"/>
    </row>
    <row r="397" spans="1:17" ht="27" x14ac:dyDescent="0.2">
      <c r="A397" s="60" t="s">
        <v>3295</v>
      </c>
      <c r="B397" s="60" t="s">
        <v>3573</v>
      </c>
      <c r="C397" s="432" t="s">
        <v>3689</v>
      </c>
      <c r="D397" s="432">
        <v>50</v>
      </c>
      <c r="E397" s="60" t="s">
        <v>26</v>
      </c>
      <c r="F397" s="60" t="s">
        <v>3575</v>
      </c>
      <c r="G397" s="60" t="s">
        <v>84</v>
      </c>
      <c r="H397" s="60" t="s">
        <v>28</v>
      </c>
      <c r="I397" s="60" t="s">
        <v>41</v>
      </c>
      <c r="J397" s="73" t="s">
        <v>76</v>
      </c>
      <c r="K397" s="60"/>
      <c r="L397" s="60"/>
      <c r="M397" s="60" t="s">
        <v>69</v>
      </c>
      <c r="N397" s="60" t="s">
        <v>35</v>
      </c>
      <c r="O397" s="60">
        <v>8</v>
      </c>
      <c r="P397" s="61" t="s">
        <v>28</v>
      </c>
      <c r="Q397" s="14"/>
    </row>
    <row r="398" spans="1:17" x14ac:dyDescent="0.2">
      <c r="A398" s="9" t="s">
        <v>3295</v>
      </c>
      <c r="B398" s="428" t="s">
        <v>3690</v>
      </c>
      <c r="C398" s="430" t="s">
        <v>4611</v>
      </c>
      <c r="D398" s="518" t="s">
        <v>3692</v>
      </c>
      <c r="E398" s="429" t="s">
        <v>26</v>
      </c>
      <c r="F398" s="429">
        <v>55</v>
      </c>
      <c r="G398" s="430" t="s">
        <v>3693</v>
      </c>
      <c r="H398" s="60" t="s">
        <v>28</v>
      </c>
      <c r="I398" s="60" t="s">
        <v>41</v>
      </c>
      <c r="J398" s="73" t="s">
        <v>76</v>
      </c>
      <c r="K398" s="429"/>
      <c r="L398" s="429"/>
      <c r="M398" s="428" t="s">
        <v>32</v>
      </c>
      <c r="N398" s="428" t="s">
        <v>35</v>
      </c>
      <c r="O398" s="428">
        <v>24</v>
      </c>
      <c r="P398" s="428" t="s">
        <v>28</v>
      </c>
    </row>
    <row r="399" spans="1:17" x14ac:dyDescent="0.2">
      <c r="A399" s="9" t="s">
        <v>3295</v>
      </c>
      <c r="B399" s="428" t="s">
        <v>3690</v>
      </c>
      <c r="C399" s="430" t="s">
        <v>3691</v>
      </c>
      <c r="D399" s="518" t="s">
        <v>3694</v>
      </c>
      <c r="E399" s="429" t="s">
        <v>26</v>
      </c>
      <c r="F399" s="429">
        <v>60</v>
      </c>
      <c r="G399" s="430" t="s">
        <v>3695</v>
      </c>
      <c r="H399" s="60" t="s">
        <v>28</v>
      </c>
      <c r="I399" s="60" t="s">
        <v>41</v>
      </c>
      <c r="J399" s="73" t="s">
        <v>76</v>
      </c>
      <c r="K399" s="429"/>
      <c r="L399" s="429"/>
      <c r="M399" s="428" t="s">
        <v>69</v>
      </c>
      <c r="N399" s="428" t="s">
        <v>35</v>
      </c>
      <c r="O399" s="428">
        <v>10</v>
      </c>
      <c r="P399" s="428" t="s">
        <v>28</v>
      </c>
    </row>
    <row r="400" spans="1:17" x14ac:dyDescent="0.2">
      <c r="A400" s="9" t="s">
        <v>3295</v>
      </c>
      <c r="B400" s="428" t="s">
        <v>3690</v>
      </c>
      <c r="C400" s="430" t="s">
        <v>4612</v>
      </c>
      <c r="D400" s="518" t="s">
        <v>3692</v>
      </c>
      <c r="E400" s="429" t="s">
        <v>26</v>
      </c>
      <c r="F400" s="429">
        <v>60</v>
      </c>
      <c r="G400" s="430" t="s">
        <v>3693</v>
      </c>
      <c r="H400" s="60" t="s">
        <v>28</v>
      </c>
      <c r="I400" s="60" t="s">
        <v>41</v>
      </c>
      <c r="J400" s="73" t="s">
        <v>76</v>
      </c>
      <c r="K400" s="429"/>
      <c r="L400" s="429"/>
      <c r="M400" s="428" t="s">
        <v>32</v>
      </c>
      <c r="N400" s="428" t="s">
        <v>35</v>
      </c>
      <c r="O400" s="428">
        <v>24</v>
      </c>
      <c r="P400" s="428" t="s">
        <v>28</v>
      </c>
    </row>
    <row r="401" spans="1:16" x14ac:dyDescent="0.2">
      <c r="A401" s="9" t="s">
        <v>3295</v>
      </c>
      <c r="B401" s="428" t="s">
        <v>3690</v>
      </c>
      <c r="C401" s="430" t="s">
        <v>4613</v>
      </c>
      <c r="D401" s="518" t="s">
        <v>3692</v>
      </c>
      <c r="E401" s="429" t="s">
        <v>26</v>
      </c>
      <c r="F401" s="429">
        <v>60</v>
      </c>
      <c r="G401" s="430" t="s">
        <v>3693</v>
      </c>
      <c r="H401" s="60" t="s">
        <v>28</v>
      </c>
      <c r="I401" s="60" t="s">
        <v>41</v>
      </c>
      <c r="J401" s="73" t="s">
        <v>76</v>
      </c>
      <c r="K401" s="429"/>
      <c r="L401" s="429"/>
      <c r="M401" s="428" t="s">
        <v>32</v>
      </c>
      <c r="N401" s="428" t="s">
        <v>35</v>
      </c>
      <c r="O401" s="428">
        <v>24</v>
      </c>
      <c r="P401" s="428" t="s">
        <v>28</v>
      </c>
    </row>
    <row r="402" spans="1:16" x14ac:dyDescent="0.2">
      <c r="A402" s="9" t="s">
        <v>3295</v>
      </c>
      <c r="B402" s="428" t="s">
        <v>3690</v>
      </c>
      <c r="C402" s="430" t="s">
        <v>4614</v>
      </c>
      <c r="D402" s="518" t="s">
        <v>3692</v>
      </c>
      <c r="E402" s="429" t="s">
        <v>26</v>
      </c>
      <c r="F402" s="429">
        <v>60</v>
      </c>
      <c r="G402" s="430" t="s">
        <v>3693</v>
      </c>
      <c r="H402" s="60" t="s">
        <v>28</v>
      </c>
      <c r="I402" s="60" t="s">
        <v>41</v>
      </c>
      <c r="J402" s="73" t="s">
        <v>76</v>
      </c>
      <c r="K402" s="429"/>
      <c r="L402" s="429"/>
      <c r="M402" s="428" t="s">
        <v>32</v>
      </c>
      <c r="N402" s="428" t="s">
        <v>35</v>
      </c>
      <c r="O402" s="428">
        <v>24</v>
      </c>
      <c r="P402" s="428" t="s">
        <v>28</v>
      </c>
    </row>
    <row r="403" spans="1:16" x14ac:dyDescent="0.2">
      <c r="A403" s="9" t="s">
        <v>3295</v>
      </c>
      <c r="B403" s="428" t="s">
        <v>3690</v>
      </c>
      <c r="C403" s="430" t="s">
        <v>4615</v>
      </c>
      <c r="D403" s="518" t="s">
        <v>3700</v>
      </c>
      <c r="E403" s="429" t="s">
        <v>26</v>
      </c>
      <c r="F403" s="429">
        <v>80</v>
      </c>
      <c r="G403" s="430" t="s">
        <v>3695</v>
      </c>
      <c r="H403" s="60" t="s">
        <v>28</v>
      </c>
      <c r="I403" s="60" t="s">
        <v>41</v>
      </c>
      <c r="J403" s="73" t="s">
        <v>76</v>
      </c>
      <c r="K403" s="429"/>
      <c r="L403" s="429"/>
      <c r="M403" s="428" t="s">
        <v>69</v>
      </c>
      <c r="N403" s="428" t="s">
        <v>35</v>
      </c>
      <c r="O403" s="428">
        <v>8</v>
      </c>
      <c r="P403" s="428" t="s">
        <v>28</v>
      </c>
    </row>
    <row r="404" spans="1:16" x14ac:dyDescent="0.2">
      <c r="A404" s="9" t="s">
        <v>3295</v>
      </c>
      <c r="B404" s="428" t="s">
        <v>3690</v>
      </c>
      <c r="C404" s="430" t="s">
        <v>3699</v>
      </c>
      <c r="D404" s="518" t="s">
        <v>3692</v>
      </c>
      <c r="E404" s="429" t="s">
        <v>26</v>
      </c>
      <c r="F404" s="429">
        <v>55</v>
      </c>
      <c r="G404" s="430" t="s">
        <v>3693</v>
      </c>
      <c r="H404" s="60" t="s">
        <v>28</v>
      </c>
      <c r="I404" s="60" t="s">
        <v>41</v>
      </c>
      <c r="J404" s="73" t="s">
        <v>76</v>
      </c>
      <c r="K404" s="429"/>
      <c r="L404" s="429"/>
      <c r="M404" s="428" t="s">
        <v>32</v>
      </c>
      <c r="N404" s="428" t="s">
        <v>35</v>
      </c>
      <c r="O404" s="428">
        <v>24</v>
      </c>
      <c r="P404" s="428" t="s">
        <v>28</v>
      </c>
    </row>
    <row r="405" spans="1:16" x14ac:dyDescent="0.2">
      <c r="A405" s="9" t="s">
        <v>3295</v>
      </c>
      <c r="B405" s="428" t="s">
        <v>3690</v>
      </c>
      <c r="C405" s="430" t="s">
        <v>4616</v>
      </c>
      <c r="D405" s="518" t="s">
        <v>3692</v>
      </c>
      <c r="E405" s="429" t="s">
        <v>26</v>
      </c>
      <c r="F405" s="429">
        <v>55</v>
      </c>
      <c r="G405" s="430" t="s">
        <v>3693</v>
      </c>
      <c r="H405" s="60" t="s">
        <v>28</v>
      </c>
      <c r="I405" s="60" t="s">
        <v>41</v>
      </c>
      <c r="J405" s="73" t="s">
        <v>76</v>
      </c>
      <c r="K405" s="429"/>
      <c r="L405" s="429"/>
      <c r="M405" s="428" t="s">
        <v>32</v>
      </c>
      <c r="N405" s="428" t="s">
        <v>35</v>
      </c>
      <c r="O405" s="428">
        <v>24</v>
      </c>
      <c r="P405" s="428" t="s">
        <v>28</v>
      </c>
    </row>
    <row r="406" spans="1:16" x14ac:dyDescent="0.2">
      <c r="A406" s="9" t="s">
        <v>3295</v>
      </c>
      <c r="B406" s="428" t="s">
        <v>3690</v>
      </c>
      <c r="C406" s="430" t="s">
        <v>4617</v>
      </c>
      <c r="D406" s="518" t="s">
        <v>3694</v>
      </c>
      <c r="E406" s="429" t="s">
        <v>26</v>
      </c>
      <c r="F406" s="429">
        <v>80</v>
      </c>
      <c r="G406" s="430" t="s">
        <v>27</v>
      </c>
      <c r="H406" s="60" t="s">
        <v>28</v>
      </c>
      <c r="I406" s="60" t="s">
        <v>41</v>
      </c>
      <c r="J406" s="73" t="s">
        <v>76</v>
      </c>
      <c r="K406" s="429"/>
      <c r="L406" s="429"/>
      <c r="M406" s="428" t="s">
        <v>69</v>
      </c>
      <c r="N406" s="428" t="s">
        <v>35</v>
      </c>
      <c r="O406" s="428">
        <v>10</v>
      </c>
      <c r="P406" s="428" t="s">
        <v>28</v>
      </c>
    </row>
    <row r="407" spans="1:16" x14ac:dyDescent="0.2">
      <c r="A407" s="9" t="s">
        <v>3295</v>
      </c>
      <c r="B407" s="428" t="s">
        <v>3690</v>
      </c>
      <c r="C407" s="430" t="s">
        <v>4617</v>
      </c>
      <c r="D407" s="518" t="s">
        <v>3692</v>
      </c>
      <c r="E407" s="429" t="s">
        <v>26</v>
      </c>
      <c r="F407" s="429">
        <v>60</v>
      </c>
      <c r="G407" s="430" t="s">
        <v>3693</v>
      </c>
      <c r="H407" s="60" t="s">
        <v>28</v>
      </c>
      <c r="I407" s="60" t="s">
        <v>41</v>
      </c>
      <c r="J407" s="73" t="s">
        <v>76</v>
      </c>
      <c r="K407" s="429"/>
      <c r="L407" s="429"/>
      <c r="M407" s="428" t="s">
        <v>32</v>
      </c>
      <c r="N407" s="428" t="s">
        <v>35</v>
      </c>
      <c r="O407" s="428">
        <v>24</v>
      </c>
      <c r="P407" s="428" t="s">
        <v>28</v>
      </c>
    </row>
    <row r="408" spans="1:16" x14ac:dyDescent="0.2">
      <c r="A408" s="9" t="s">
        <v>3295</v>
      </c>
      <c r="B408" s="428" t="s">
        <v>3690</v>
      </c>
      <c r="C408" s="430" t="s">
        <v>4616</v>
      </c>
      <c r="D408" s="518" t="s">
        <v>3694</v>
      </c>
      <c r="E408" s="429" t="s">
        <v>26</v>
      </c>
      <c r="F408" s="429">
        <v>80</v>
      </c>
      <c r="G408" s="430" t="s">
        <v>27</v>
      </c>
      <c r="H408" s="60" t="s">
        <v>28</v>
      </c>
      <c r="I408" s="60" t="s">
        <v>41</v>
      </c>
      <c r="J408" s="73" t="s">
        <v>76</v>
      </c>
      <c r="K408" s="429"/>
      <c r="L408" s="429"/>
      <c r="M408" s="428" t="s">
        <v>69</v>
      </c>
      <c r="N408" s="428" t="s">
        <v>35</v>
      </c>
      <c r="O408" s="428">
        <v>10</v>
      </c>
      <c r="P408" s="428" t="s">
        <v>28</v>
      </c>
    </row>
    <row r="409" spans="1:16" x14ac:dyDescent="0.2">
      <c r="A409" s="9" t="s">
        <v>3295</v>
      </c>
      <c r="B409" s="428" t="s">
        <v>3690</v>
      </c>
      <c r="C409" s="430" t="s">
        <v>4618</v>
      </c>
      <c r="D409" s="518" t="s">
        <v>3692</v>
      </c>
      <c r="E409" s="429" t="s">
        <v>26</v>
      </c>
      <c r="F409" s="429">
        <v>60</v>
      </c>
      <c r="G409" s="430" t="s">
        <v>3693</v>
      </c>
      <c r="H409" s="60" t="s">
        <v>28</v>
      </c>
      <c r="I409" s="60" t="s">
        <v>41</v>
      </c>
      <c r="J409" s="73" t="s">
        <v>76</v>
      </c>
      <c r="K409" s="429"/>
      <c r="L409" s="429"/>
      <c r="M409" s="428" t="s">
        <v>32</v>
      </c>
      <c r="N409" s="428" t="s">
        <v>35</v>
      </c>
      <c r="O409" s="428">
        <v>24</v>
      </c>
      <c r="P409" s="428" t="s">
        <v>28</v>
      </c>
    </row>
    <row r="410" spans="1:16" x14ac:dyDescent="0.2">
      <c r="A410" s="9" t="s">
        <v>3295</v>
      </c>
      <c r="B410" s="428" t="s">
        <v>3690</v>
      </c>
      <c r="C410" s="430" t="s">
        <v>4619</v>
      </c>
      <c r="D410" s="518" t="s">
        <v>3692</v>
      </c>
      <c r="E410" s="429" t="s">
        <v>26</v>
      </c>
      <c r="F410" s="429">
        <v>55</v>
      </c>
      <c r="G410" s="430" t="s">
        <v>3693</v>
      </c>
      <c r="H410" s="60" t="s">
        <v>28</v>
      </c>
      <c r="I410" s="60" t="s">
        <v>41</v>
      </c>
      <c r="J410" s="73" t="s">
        <v>76</v>
      </c>
      <c r="K410" s="429"/>
      <c r="L410" s="429"/>
      <c r="M410" s="428" t="s">
        <v>32</v>
      </c>
      <c r="N410" s="428" t="s">
        <v>35</v>
      </c>
      <c r="O410" s="428">
        <v>24</v>
      </c>
      <c r="P410" s="428" t="s">
        <v>28</v>
      </c>
    </row>
    <row r="411" spans="1:16" x14ac:dyDescent="0.2">
      <c r="A411" s="9" t="s">
        <v>3295</v>
      </c>
      <c r="B411" s="428" t="s">
        <v>3690</v>
      </c>
      <c r="C411" s="9" t="s">
        <v>3705</v>
      </c>
      <c r="D411" s="518" t="s">
        <v>3700</v>
      </c>
      <c r="E411" s="429" t="s">
        <v>26</v>
      </c>
      <c r="F411" s="429">
        <v>55</v>
      </c>
      <c r="G411" s="9" t="s">
        <v>3695</v>
      </c>
      <c r="H411" s="60" t="s">
        <v>28</v>
      </c>
      <c r="I411" s="60" t="s">
        <v>41</v>
      </c>
      <c r="J411" s="73" t="s">
        <v>76</v>
      </c>
      <c r="K411" s="429"/>
      <c r="L411" s="429"/>
      <c r="M411" s="428" t="s">
        <v>69</v>
      </c>
      <c r="N411" s="428" t="s">
        <v>35</v>
      </c>
      <c r="O411" s="428">
        <v>10</v>
      </c>
      <c r="P411" s="428" t="s">
        <v>28</v>
      </c>
    </row>
    <row r="412" spans="1:16" x14ac:dyDescent="0.2">
      <c r="A412" s="9" t="s">
        <v>3295</v>
      </c>
      <c r="B412" s="428" t="s">
        <v>3690</v>
      </c>
      <c r="C412" s="430" t="s">
        <v>4620</v>
      </c>
      <c r="D412" s="518" t="s">
        <v>3692</v>
      </c>
      <c r="E412" s="429" t="s">
        <v>26</v>
      </c>
      <c r="F412" s="429">
        <v>60</v>
      </c>
      <c r="G412" s="430" t="s">
        <v>3693</v>
      </c>
      <c r="H412" s="60" t="s">
        <v>28</v>
      </c>
      <c r="I412" s="60" t="s">
        <v>41</v>
      </c>
      <c r="J412" s="73" t="s">
        <v>76</v>
      </c>
      <c r="K412" s="429"/>
      <c r="L412" s="429"/>
      <c r="M412" s="428" t="s">
        <v>32</v>
      </c>
      <c r="N412" s="428" t="s">
        <v>35</v>
      </c>
      <c r="O412" s="428">
        <v>24</v>
      </c>
      <c r="P412" s="428" t="s">
        <v>28</v>
      </c>
    </row>
    <row r="413" spans="1:16" x14ac:dyDescent="0.2">
      <c r="A413" s="9" t="s">
        <v>3295</v>
      </c>
      <c r="B413" s="428" t="s">
        <v>3690</v>
      </c>
      <c r="C413" s="430" t="s">
        <v>4621</v>
      </c>
      <c r="D413" s="518" t="s">
        <v>3692</v>
      </c>
      <c r="E413" s="429" t="s">
        <v>26</v>
      </c>
      <c r="F413" s="429">
        <v>60</v>
      </c>
      <c r="G413" s="430" t="s">
        <v>3693</v>
      </c>
      <c r="H413" s="60" t="s">
        <v>28</v>
      </c>
      <c r="I413" s="60" t="s">
        <v>41</v>
      </c>
      <c r="J413" s="73" t="s">
        <v>76</v>
      </c>
      <c r="K413" s="429"/>
      <c r="L413" s="429"/>
      <c r="M413" s="428" t="s">
        <v>32</v>
      </c>
      <c r="N413" s="428" t="s">
        <v>35</v>
      </c>
      <c r="O413" s="428">
        <v>24</v>
      </c>
      <c r="P413" s="428" t="s">
        <v>28</v>
      </c>
    </row>
    <row r="414" spans="1:16" x14ac:dyDescent="0.2">
      <c r="A414" s="9" t="s">
        <v>3295</v>
      </c>
      <c r="B414" s="428" t="s">
        <v>3690</v>
      </c>
      <c r="C414" s="430" t="s">
        <v>4622</v>
      </c>
      <c r="D414" s="518" t="s">
        <v>3692</v>
      </c>
      <c r="E414" s="429" t="s">
        <v>26</v>
      </c>
      <c r="F414" s="429">
        <v>60</v>
      </c>
      <c r="G414" s="430" t="s">
        <v>3693</v>
      </c>
      <c r="H414" s="60" t="s">
        <v>28</v>
      </c>
      <c r="I414" s="60" t="s">
        <v>41</v>
      </c>
      <c r="J414" s="73" t="s">
        <v>76</v>
      </c>
      <c r="K414" s="429"/>
      <c r="L414" s="429"/>
      <c r="M414" s="428" t="s">
        <v>32</v>
      </c>
      <c r="N414" s="428" t="s">
        <v>35</v>
      </c>
      <c r="O414" s="428">
        <v>24</v>
      </c>
      <c r="P414" s="428" t="s">
        <v>28</v>
      </c>
    </row>
    <row r="415" spans="1:16" x14ac:dyDescent="0.2">
      <c r="A415" s="9" t="s">
        <v>3295</v>
      </c>
      <c r="B415" s="428" t="s">
        <v>3690</v>
      </c>
      <c r="C415" s="430" t="s">
        <v>4623</v>
      </c>
      <c r="D415" s="518" t="s">
        <v>3692</v>
      </c>
      <c r="E415" s="429" t="s">
        <v>26</v>
      </c>
      <c r="F415" s="429">
        <v>60</v>
      </c>
      <c r="G415" s="430" t="s">
        <v>3693</v>
      </c>
      <c r="H415" s="60" t="s">
        <v>28</v>
      </c>
      <c r="I415" s="60" t="s">
        <v>41</v>
      </c>
      <c r="J415" s="73" t="s">
        <v>76</v>
      </c>
      <c r="K415" s="429"/>
      <c r="L415" s="429"/>
      <c r="M415" s="428" t="s">
        <v>32</v>
      </c>
      <c r="N415" s="428" t="s">
        <v>35</v>
      </c>
      <c r="O415" s="428">
        <v>24</v>
      </c>
      <c r="P415" s="428" t="s">
        <v>28</v>
      </c>
    </row>
    <row r="416" spans="1:16" x14ac:dyDescent="0.2">
      <c r="A416" s="9" t="s">
        <v>3295</v>
      </c>
      <c r="B416" s="428" t="s">
        <v>3690</v>
      </c>
      <c r="C416" s="430" t="s">
        <v>4624</v>
      </c>
      <c r="D416" s="518" t="s">
        <v>3694</v>
      </c>
      <c r="E416" s="429" t="s">
        <v>26</v>
      </c>
      <c r="F416" s="429">
        <v>80</v>
      </c>
      <c r="G416" s="430" t="s">
        <v>3695</v>
      </c>
      <c r="H416" s="60" t="s">
        <v>28</v>
      </c>
      <c r="I416" s="60" t="s">
        <v>41</v>
      </c>
      <c r="J416" s="73" t="s">
        <v>76</v>
      </c>
      <c r="K416" s="429"/>
      <c r="L416" s="429"/>
      <c r="M416" s="428" t="s">
        <v>69</v>
      </c>
      <c r="N416" s="428" t="s">
        <v>35</v>
      </c>
      <c r="O416" s="428">
        <v>12</v>
      </c>
      <c r="P416" s="428" t="s">
        <v>28</v>
      </c>
    </row>
    <row r="417" spans="1:16" x14ac:dyDescent="0.2">
      <c r="A417" s="9" t="s">
        <v>3295</v>
      </c>
      <c r="B417" s="428" t="s">
        <v>3690</v>
      </c>
      <c r="C417" s="430" t="s">
        <v>4624</v>
      </c>
      <c r="D417" s="518" t="s">
        <v>3692</v>
      </c>
      <c r="E417" s="429" t="s">
        <v>26</v>
      </c>
      <c r="F417" s="429">
        <v>55</v>
      </c>
      <c r="G417" s="430" t="s">
        <v>3693</v>
      </c>
      <c r="H417" s="60" t="s">
        <v>28</v>
      </c>
      <c r="I417" s="60" t="s">
        <v>41</v>
      </c>
      <c r="J417" s="73" t="s">
        <v>76</v>
      </c>
      <c r="K417" s="429"/>
      <c r="L417" s="429"/>
      <c r="M417" s="428" t="s">
        <v>32</v>
      </c>
      <c r="N417" s="428" t="s">
        <v>35</v>
      </c>
      <c r="O417" s="428">
        <v>24</v>
      </c>
      <c r="P417" s="428" t="s">
        <v>28</v>
      </c>
    </row>
    <row r="418" spans="1:16" x14ac:dyDescent="0.2">
      <c r="A418" s="9" t="s">
        <v>3295</v>
      </c>
      <c r="B418" s="428" t="s">
        <v>3690</v>
      </c>
      <c r="C418" s="430" t="s">
        <v>4625</v>
      </c>
      <c r="D418" s="518" t="s">
        <v>3692</v>
      </c>
      <c r="E418" s="429" t="s">
        <v>26</v>
      </c>
      <c r="F418" s="429">
        <v>55</v>
      </c>
      <c r="G418" s="430" t="s">
        <v>3693</v>
      </c>
      <c r="H418" s="60" t="s">
        <v>28</v>
      </c>
      <c r="I418" s="60" t="s">
        <v>41</v>
      </c>
      <c r="J418" s="73" t="s">
        <v>76</v>
      </c>
      <c r="K418" s="429"/>
      <c r="L418" s="429"/>
      <c r="M418" s="428" t="s">
        <v>32</v>
      </c>
      <c r="N418" s="428" t="s">
        <v>35</v>
      </c>
      <c r="O418" s="428">
        <v>24</v>
      </c>
      <c r="P418" s="428" t="s">
        <v>28</v>
      </c>
    </row>
    <row r="419" spans="1:16" ht="28.5" x14ac:dyDescent="0.2">
      <c r="A419" s="9" t="s">
        <v>3295</v>
      </c>
      <c r="B419" s="428" t="s">
        <v>3690</v>
      </c>
      <c r="C419" s="430" t="s">
        <v>4625</v>
      </c>
      <c r="D419" s="518" t="s">
        <v>3700</v>
      </c>
      <c r="E419" s="429" t="s">
        <v>26</v>
      </c>
      <c r="F419" s="429">
        <v>80</v>
      </c>
      <c r="G419" s="430" t="s">
        <v>3695</v>
      </c>
      <c r="H419" s="60" t="s">
        <v>28</v>
      </c>
      <c r="I419" s="60" t="s">
        <v>41</v>
      </c>
      <c r="J419" s="73" t="s">
        <v>28</v>
      </c>
      <c r="K419" s="60" t="s">
        <v>30</v>
      </c>
      <c r="L419" s="429" t="s">
        <v>2733</v>
      </c>
      <c r="M419" s="428" t="s">
        <v>69</v>
      </c>
      <c r="N419" s="428" t="s">
        <v>35</v>
      </c>
      <c r="O419" s="428">
        <v>12</v>
      </c>
      <c r="P419" s="428" t="s">
        <v>28</v>
      </c>
    </row>
    <row r="420" spans="1:16" x14ac:dyDescent="0.2">
      <c r="A420" s="9" t="s">
        <v>3295</v>
      </c>
      <c r="B420" s="428" t="s">
        <v>3690</v>
      </c>
      <c r="C420" s="430" t="s">
        <v>4626</v>
      </c>
      <c r="D420" s="518" t="s">
        <v>3692</v>
      </c>
      <c r="E420" s="429" t="s">
        <v>26</v>
      </c>
      <c r="F420" s="429">
        <v>60</v>
      </c>
      <c r="G420" s="430" t="s">
        <v>3693</v>
      </c>
      <c r="H420" s="60" t="s">
        <v>28</v>
      </c>
      <c r="I420" s="60" t="s">
        <v>41</v>
      </c>
      <c r="J420" s="73" t="s">
        <v>76</v>
      </c>
      <c r="K420" s="429"/>
      <c r="L420" s="429"/>
      <c r="M420" s="428" t="s">
        <v>32</v>
      </c>
      <c r="N420" s="428" t="s">
        <v>35</v>
      </c>
      <c r="O420" s="428">
        <v>24</v>
      </c>
      <c r="P420" s="428" t="s">
        <v>28</v>
      </c>
    </row>
    <row r="421" spans="1:16" x14ac:dyDescent="0.2">
      <c r="A421" s="9" t="s">
        <v>3295</v>
      </c>
      <c r="B421" s="428" t="s">
        <v>3690</v>
      </c>
      <c r="C421" s="430" t="s">
        <v>4626</v>
      </c>
      <c r="D421" s="518" t="s">
        <v>3692</v>
      </c>
      <c r="E421" s="429" t="s">
        <v>26</v>
      </c>
      <c r="F421" s="429">
        <v>80</v>
      </c>
      <c r="G421" s="430" t="s">
        <v>3693</v>
      </c>
      <c r="H421" s="60" t="s">
        <v>28</v>
      </c>
      <c r="I421" s="60" t="s">
        <v>41</v>
      </c>
      <c r="J421" s="73" t="s">
        <v>76</v>
      </c>
      <c r="K421" s="429"/>
      <c r="L421" s="429"/>
      <c r="M421" s="428" t="s">
        <v>32</v>
      </c>
      <c r="N421" s="428" t="s">
        <v>35</v>
      </c>
      <c r="O421" s="428">
        <v>24</v>
      </c>
      <c r="P421" s="428" t="s">
        <v>28</v>
      </c>
    </row>
    <row r="422" spans="1:16" ht="28.5" x14ac:dyDescent="0.2">
      <c r="A422" s="9" t="s">
        <v>3295</v>
      </c>
      <c r="B422" s="428" t="s">
        <v>3690</v>
      </c>
      <c r="C422" s="430" t="s">
        <v>4627</v>
      </c>
      <c r="D422" s="518" t="s">
        <v>3700</v>
      </c>
      <c r="E422" s="429" t="s">
        <v>26</v>
      </c>
      <c r="F422" s="429">
        <v>60</v>
      </c>
      <c r="G422" s="430" t="s">
        <v>3695</v>
      </c>
      <c r="H422" s="60" t="s">
        <v>28</v>
      </c>
      <c r="I422" s="60" t="s">
        <v>41</v>
      </c>
      <c r="J422" s="73" t="s">
        <v>28</v>
      </c>
      <c r="K422" s="60" t="s">
        <v>30</v>
      </c>
      <c r="L422" s="429" t="s">
        <v>2733</v>
      </c>
      <c r="M422" s="428" t="s">
        <v>69</v>
      </c>
      <c r="N422" s="428" t="s">
        <v>35</v>
      </c>
      <c r="O422" s="428">
        <v>10</v>
      </c>
      <c r="P422" s="428" t="s">
        <v>28</v>
      </c>
    </row>
    <row r="423" spans="1:16" x14ac:dyDescent="0.2">
      <c r="A423" s="9" t="s">
        <v>3295</v>
      </c>
      <c r="B423" s="428" t="s">
        <v>3690</v>
      </c>
      <c r="C423" s="430" t="s">
        <v>4627</v>
      </c>
      <c r="D423" s="518" t="s">
        <v>3692</v>
      </c>
      <c r="E423" s="429" t="s">
        <v>26</v>
      </c>
      <c r="F423" s="429">
        <v>55</v>
      </c>
      <c r="G423" s="430" t="s">
        <v>3693</v>
      </c>
      <c r="H423" s="60" t="s">
        <v>28</v>
      </c>
      <c r="I423" s="60" t="s">
        <v>41</v>
      </c>
      <c r="J423" s="73" t="s">
        <v>76</v>
      </c>
      <c r="K423" s="429"/>
      <c r="L423" s="429"/>
      <c r="M423" s="428" t="s">
        <v>32</v>
      </c>
      <c r="N423" s="428" t="s">
        <v>35</v>
      </c>
      <c r="O423" s="428">
        <v>24</v>
      </c>
      <c r="P423" s="428" t="s">
        <v>28</v>
      </c>
    </row>
    <row r="424" spans="1:16" x14ac:dyDescent="0.2">
      <c r="A424" s="9" t="s">
        <v>3295</v>
      </c>
      <c r="B424" s="428" t="s">
        <v>3690</v>
      </c>
      <c r="C424" s="430" t="s">
        <v>4628</v>
      </c>
      <c r="D424" s="518" t="s">
        <v>3694</v>
      </c>
      <c r="E424" s="429" t="s">
        <v>26</v>
      </c>
      <c r="F424" s="429">
        <v>60</v>
      </c>
      <c r="G424" s="430" t="s">
        <v>27</v>
      </c>
      <c r="H424" s="60" t="s">
        <v>28</v>
      </c>
      <c r="I424" s="60" t="s">
        <v>41</v>
      </c>
      <c r="J424" s="73" t="s">
        <v>76</v>
      </c>
      <c r="K424" s="429"/>
      <c r="L424" s="429"/>
      <c r="M424" s="428" t="s">
        <v>69</v>
      </c>
      <c r="N424" s="428" t="s">
        <v>35</v>
      </c>
      <c r="O424" s="428">
        <v>10</v>
      </c>
      <c r="P424" s="428" t="s">
        <v>28</v>
      </c>
    </row>
    <row r="425" spans="1:16" ht="28.5" x14ac:dyDescent="0.2">
      <c r="A425" s="9" t="s">
        <v>3295</v>
      </c>
      <c r="B425" s="428" t="s">
        <v>3690</v>
      </c>
      <c r="C425" s="9" t="s">
        <v>3714</v>
      </c>
      <c r="D425" s="518" t="s">
        <v>3700</v>
      </c>
      <c r="E425" s="429" t="s">
        <v>26</v>
      </c>
      <c r="F425" s="429">
        <v>60</v>
      </c>
      <c r="G425" s="430" t="s">
        <v>3695</v>
      </c>
      <c r="H425" s="60" t="s">
        <v>28</v>
      </c>
      <c r="I425" s="60" t="s">
        <v>41</v>
      </c>
      <c r="J425" s="73" t="s">
        <v>28</v>
      </c>
      <c r="K425" s="60" t="s">
        <v>30</v>
      </c>
      <c r="L425" s="429" t="s">
        <v>2733</v>
      </c>
      <c r="M425" s="428" t="s">
        <v>69</v>
      </c>
      <c r="N425" s="428" t="s">
        <v>35</v>
      </c>
      <c r="O425" s="428">
        <v>12</v>
      </c>
      <c r="P425" s="428" t="s">
        <v>28</v>
      </c>
    </row>
    <row r="426" spans="1:16" x14ac:dyDescent="0.2">
      <c r="A426" s="9" t="s">
        <v>3295</v>
      </c>
      <c r="B426" s="428" t="s">
        <v>3690</v>
      </c>
      <c r="C426" s="9" t="s">
        <v>3714</v>
      </c>
      <c r="D426" s="518" t="s">
        <v>3692</v>
      </c>
      <c r="E426" s="429" t="s">
        <v>26</v>
      </c>
      <c r="F426" s="429">
        <v>60</v>
      </c>
      <c r="G426" s="430" t="s">
        <v>3693</v>
      </c>
      <c r="H426" s="60" t="s">
        <v>28</v>
      </c>
      <c r="I426" s="60" t="s">
        <v>41</v>
      </c>
      <c r="J426" s="73" t="s">
        <v>76</v>
      </c>
      <c r="K426" s="429"/>
      <c r="L426" s="429"/>
      <c r="M426" s="428" t="s">
        <v>32</v>
      </c>
      <c r="N426" s="428" t="s">
        <v>35</v>
      </c>
      <c r="O426" s="428">
        <v>24</v>
      </c>
      <c r="P426" s="428" t="s">
        <v>28</v>
      </c>
    </row>
    <row r="427" spans="1:16" x14ac:dyDescent="0.2">
      <c r="A427" s="9" t="s">
        <v>3295</v>
      </c>
      <c r="B427" s="428" t="s">
        <v>3690</v>
      </c>
      <c r="C427" s="430" t="s">
        <v>4629</v>
      </c>
      <c r="D427" s="518" t="s">
        <v>3700</v>
      </c>
      <c r="E427" s="429" t="s">
        <v>26</v>
      </c>
      <c r="F427" s="429">
        <v>60</v>
      </c>
      <c r="G427" s="430" t="s">
        <v>3695</v>
      </c>
      <c r="H427" s="60" t="s">
        <v>28</v>
      </c>
      <c r="I427" s="60" t="s">
        <v>41</v>
      </c>
      <c r="J427" s="73" t="s">
        <v>76</v>
      </c>
      <c r="K427" s="429"/>
      <c r="L427" s="429"/>
      <c r="M427" s="428" t="s">
        <v>69</v>
      </c>
      <c r="N427" s="428" t="s">
        <v>35</v>
      </c>
      <c r="O427" s="428">
        <v>12</v>
      </c>
      <c r="P427" s="428" t="s">
        <v>28</v>
      </c>
    </row>
    <row r="428" spans="1:16" x14ac:dyDescent="0.2">
      <c r="A428" s="9" t="s">
        <v>3295</v>
      </c>
      <c r="B428" s="428" t="s">
        <v>3690</v>
      </c>
      <c r="C428" s="430" t="s">
        <v>4629</v>
      </c>
      <c r="D428" s="518" t="s">
        <v>3692</v>
      </c>
      <c r="E428" s="429" t="s">
        <v>26</v>
      </c>
      <c r="F428" s="429">
        <v>80</v>
      </c>
      <c r="G428" s="430" t="s">
        <v>3693</v>
      </c>
      <c r="H428" s="60" t="s">
        <v>28</v>
      </c>
      <c r="I428" s="60" t="s">
        <v>41</v>
      </c>
      <c r="J428" s="73" t="s">
        <v>76</v>
      </c>
      <c r="K428" s="429"/>
      <c r="L428" s="429"/>
      <c r="M428" s="428" t="s">
        <v>32</v>
      </c>
      <c r="N428" s="428" t="s">
        <v>35</v>
      </c>
      <c r="O428" s="428">
        <v>24</v>
      </c>
      <c r="P428" s="428" t="s">
        <v>28</v>
      </c>
    </row>
    <row r="429" spans="1:16" x14ac:dyDescent="0.2">
      <c r="A429" s="9" t="s">
        <v>3295</v>
      </c>
      <c r="B429" s="428" t="s">
        <v>3690</v>
      </c>
      <c r="C429" s="430" t="s">
        <v>3716</v>
      </c>
      <c r="D429" s="518" t="s">
        <v>3700</v>
      </c>
      <c r="E429" s="429" t="s">
        <v>26</v>
      </c>
      <c r="F429" s="429">
        <v>55</v>
      </c>
      <c r="G429" s="430" t="s">
        <v>3695</v>
      </c>
      <c r="H429" s="60" t="s">
        <v>28</v>
      </c>
      <c r="I429" s="60" t="s">
        <v>41</v>
      </c>
      <c r="J429" s="73" t="s">
        <v>76</v>
      </c>
      <c r="K429" s="429"/>
      <c r="L429" s="429"/>
      <c r="M429" s="428" t="s">
        <v>69</v>
      </c>
      <c r="N429" s="428" t="s">
        <v>35</v>
      </c>
      <c r="O429" s="428">
        <v>10</v>
      </c>
      <c r="P429" s="428" t="s">
        <v>28</v>
      </c>
    </row>
    <row r="430" spans="1:16" x14ac:dyDescent="0.2">
      <c r="A430" s="9" t="s">
        <v>3295</v>
      </c>
      <c r="B430" s="428" t="s">
        <v>3690</v>
      </c>
      <c r="C430" s="430" t="s">
        <v>4630</v>
      </c>
      <c r="D430" s="518" t="s">
        <v>3700</v>
      </c>
      <c r="E430" s="429" t="s">
        <v>26</v>
      </c>
      <c r="F430" s="429">
        <v>55</v>
      </c>
      <c r="G430" s="430" t="s">
        <v>3695</v>
      </c>
      <c r="H430" s="60" t="s">
        <v>28</v>
      </c>
      <c r="I430" s="60" t="s">
        <v>41</v>
      </c>
      <c r="J430" s="73" t="s">
        <v>76</v>
      </c>
      <c r="K430" s="429"/>
      <c r="L430" s="429"/>
      <c r="M430" s="428" t="s">
        <v>69</v>
      </c>
      <c r="N430" s="428" t="s">
        <v>35</v>
      </c>
      <c r="O430" s="428">
        <v>12</v>
      </c>
      <c r="P430" s="428" t="s">
        <v>28</v>
      </c>
    </row>
    <row r="431" spans="1:16" x14ac:dyDescent="0.2">
      <c r="A431" s="9" t="s">
        <v>3295</v>
      </c>
      <c r="B431" s="428" t="s">
        <v>3690</v>
      </c>
      <c r="C431" s="430" t="s">
        <v>3718</v>
      </c>
      <c r="D431" s="518" t="s">
        <v>3692</v>
      </c>
      <c r="E431" s="429" t="s">
        <v>26</v>
      </c>
      <c r="F431" s="429">
        <v>80</v>
      </c>
      <c r="G431" s="430" t="s">
        <v>3693</v>
      </c>
      <c r="H431" s="60" t="s">
        <v>28</v>
      </c>
      <c r="I431" s="60" t="s">
        <v>41</v>
      </c>
      <c r="J431" s="73" t="s">
        <v>76</v>
      </c>
      <c r="K431" s="429"/>
      <c r="L431" s="429"/>
      <c r="M431" s="428" t="s">
        <v>32</v>
      </c>
      <c r="N431" s="428" t="s">
        <v>35</v>
      </c>
      <c r="O431" s="428">
        <v>24</v>
      </c>
      <c r="P431" s="428" t="s">
        <v>28</v>
      </c>
    </row>
    <row r="432" spans="1:16" ht="28.5" x14ac:dyDescent="0.2">
      <c r="A432" s="9" t="s">
        <v>3295</v>
      </c>
      <c r="B432" s="428" t="s">
        <v>3690</v>
      </c>
      <c r="C432" s="430" t="s">
        <v>4631</v>
      </c>
      <c r="D432" s="518" t="s">
        <v>3700</v>
      </c>
      <c r="E432" s="429" t="s">
        <v>26</v>
      </c>
      <c r="F432" s="429">
        <v>60</v>
      </c>
      <c r="G432" s="430" t="s">
        <v>3695</v>
      </c>
      <c r="H432" s="60" t="s">
        <v>28</v>
      </c>
      <c r="I432" s="60" t="s">
        <v>41</v>
      </c>
      <c r="J432" s="73" t="s">
        <v>28</v>
      </c>
      <c r="K432" s="60" t="s">
        <v>30</v>
      </c>
      <c r="L432" s="429" t="s">
        <v>2733</v>
      </c>
      <c r="M432" s="428" t="s">
        <v>69</v>
      </c>
      <c r="N432" s="428" t="s">
        <v>35</v>
      </c>
      <c r="O432" s="428">
        <v>10</v>
      </c>
      <c r="P432" s="428" t="s">
        <v>28</v>
      </c>
    </row>
    <row r="433" spans="1:16" x14ac:dyDescent="0.2">
      <c r="A433" s="9" t="s">
        <v>3295</v>
      </c>
      <c r="B433" s="428" t="s">
        <v>3690</v>
      </c>
      <c r="C433" s="430" t="s">
        <v>3719</v>
      </c>
      <c r="D433" s="518" t="s">
        <v>3692</v>
      </c>
      <c r="E433" s="429" t="s">
        <v>26</v>
      </c>
      <c r="F433" s="429">
        <v>80</v>
      </c>
      <c r="G433" s="430" t="s">
        <v>3693</v>
      </c>
      <c r="H433" s="60" t="s">
        <v>28</v>
      </c>
      <c r="I433" s="60" t="s">
        <v>41</v>
      </c>
      <c r="J433" s="73" t="s">
        <v>76</v>
      </c>
      <c r="K433" s="429"/>
      <c r="L433" s="429"/>
      <c r="M433" s="428" t="s">
        <v>32</v>
      </c>
      <c r="N433" s="428" t="s">
        <v>35</v>
      </c>
      <c r="O433" s="428">
        <v>24</v>
      </c>
      <c r="P433" s="428" t="s">
        <v>28</v>
      </c>
    </row>
    <row r="434" spans="1:16" x14ac:dyDescent="0.2">
      <c r="A434" s="9" t="s">
        <v>3295</v>
      </c>
      <c r="B434" s="428" t="s">
        <v>3690</v>
      </c>
      <c r="C434" s="430" t="s">
        <v>4632</v>
      </c>
      <c r="D434" s="518" t="s">
        <v>3700</v>
      </c>
      <c r="E434" s="429" t="s">
        <v>26</v>
      </c>
      <c r="F434" s="429">
        <v>55</v>
      </c>
      <c r="G434" s="430" t="s">
        <v>3695</v>
      </c>
      <c r="H434" s="60" t="s">
        <v>28</v>
      </c>
      <c r="I434" s="60" t="s">
        <v>41</v>
      </c>
      <c r="J434" s="73" t="s">
        <v>76</v>
      </c>
      <c r="K434" s="429"/>
      <c r="L434" s="429"/>
      <c r="M434" s="428" t="s">
        <v>69</v>
      </c>
      <c r="N434" s="428" t="s">
        <v>35</v>
      </c>
      <c r="O434" s="428">
        <v>10</v>
      </c>
      <c r="P434" s="428" t="s">
        <v>28</v>
      </c>
    </row>
    <row r="435" spans="1:16" x14ac:dyDescent="0.2">
      <c r="A435" s="9" t="s">
        <v>3295</v>
      </c>
      <c r="B435" s="428" t="s">
        <v>3690</v>
      </c>
      <c r="C435" s="430" t="s">
        <v>4633</v>
      </c>
      <c r="D435" s="518" t="s">
        <v>3700</v>
      </c>
      <c r="E435" s="429" t="s">
        <v>26</v>
      </c>
      <c r="F435" s="429">
        <v>60</v>
      </c>
      <c r="G435" s="430" t="s">
        <v>3695</v>
      </c>
      <c r="H435" s="60" t="s">
        <v>28</v>
      </c>
      <c r="I435" s="60" t="s">
        <v>41</v>
      </c>
      <c r="J435" s="73" t="s">
        <v>76</v>
      </c>
      <c r="K435" s="429"/>
      <c r="L435" s="429"/>
      <c r="M435" s="428" t="s">
        <v>69</v>
      </c>
      <c r="N435" s="428" t="s">
        <v>35</v>
      </c>
      <c r="O435" s="428">
        <v>12</v>
      </c>
      <c r="P435" s="428" t="s">
        <v>28</v>
      </c>
    </row>
    <row r="436" spans="1:16" ht="28.5" x14ac:dyDescent="0.2">
      <c r="A436" s="9" t="s">
        <v>3295</v>
      </c>
      <c r="B436" s="428" t="s">
        <v>3690</v>
      </c>
      <c r="C436" s="430" t="s">
        <v>4634</v>
      </c>
      <c r="D436" s="518" t="s">
        <v>3700</v>
      </c>
      <c r="E436" s="429" t="s">
        <v>26</v>
      </c>
      <c r="F436" s="429">
        <v>60</v>
      </c>
      <c r="G436" s="430" t="s">
        <v>3695</v>
      </c>
      <c r="H436" s="60" t="s">
        <v>28</v>
      </c>
      <c r="I436" s="60" t="s">
        <v>41</v>
      </c>
      <c r="J436" s="73" t="s">
        <v>28</v>
      </c>
      <c r="K436" s="60" t="s">
        <v>30</v>
      </c>
      <c r="L436" s="429" t="s">
        <v>2733</v>
      </c>
      <c r="M436" s="428" t="s">
        <v>69</v>
      </c>
      <c r="N436" s="428" t="s">
        <v>35</v>
      </c>
      <c r="O436" s="428">
        <v>12</v>
      </c>
      <c r="P436" s="428" t="s">
        <v>28</v>
      </c>
    </row>
    <row r="437" spans="1:16" x14ac:dyDescent="0.2">
      <c r="A437" s="9" t="s">
        <v>3295</v>
      </c>
      <c r="B437" s="428" t="s">
        <v>3690</v>
      </c>
      <c r="C437" s="430" t="s">
        <v>3723</v>
      </c>
      <c r="D437" s="518" t="s">
        <v>3692</v>
      </c>
      <c r="E437" s="429" t="s">
        <v>26</v>
      </c>
      <c r="F437" s="429">
        <v>60</v>
      </c>
      <c r="G437" s="430" t="s">
        <v>3693</v>
      </c>
      <c r="H437" s="60" t="s">
        <v>28</v>
      </c>
      <c r="I437" s="60" t="s">
        <v>41</v>
      </c>
      <c r="J437" s="73" t="s">
        <v>76</v>
      </c>
      <c r="K437" s="429"/>
      <c r="L437" s="429"/>
      <c r="M437" s="428" t="s">
        <v>32</v>
      </c>
      <c r="N437" s="428" t="s">
        <v>35</v>
      </c>
      <c r="O437" s="428">
        <v>24</v>
      </c>
      <c r="P437" s="428" t="s">
        <v>28</v>
      </c>
    </row>
    <row r="438" spans="1:16" x14ac:dyDescent="0.2">
      <c r="A438" s="9" t="s">
        <v>3295</v>
      </c>
      <c r="B438" s="428" t="s">
        <v>3690</v>
      </c>
      <c r="C438" s="430" t="s">
        <v>3723</v>
      </c>
      <c r="D438" s="518" t="s">
        <v>3694</v>
      </c>
      <c r="E438" s="429" t="s">
        <v>26</v>
      </c>
      <c r="F438" s="429">
        <v>60</v>
      </c>
      <c r="G438" s="430" t="s">
        <v>27</v>
      </c>
      <c r="H438" s="60" t="s">
        <v>28</v>
      </c>
      <c r="I438" s="60" t="s">
        <v>41</v>
      </c>
      <c r="J438" s="73" t="s">
        <v>76</v>
      </c>
      <c r="K438" s="429"/>
      <c r="L438" s="429"/>
      <c r="M438" s="428" t="s">
        <v>69</v>
      </c>
      <c r="N438" s="428" t="s">
        <v>35</v>
      </c>
      <c r="O438" s="428">
        <v>12</v>
      </c>
      <c r="P438" s="428" t="s">
        <v>28</v>
      </c>
    </row>
    <row r="439" spans="1:16" x14ac:dyDescent="0.2">
      <c r="A439" s="9" t="s">
        <v>3295</v>
      </c>
      <c r="B439" s="428" t="s">
        <v>3690</v>
      </c>
      <c r="C439" s="430" t="s">
        <v>3724</v>
      </c>
      <c r="D439" s="518" t="s">
        <v>3692</v>
      </c>
      <c r="E439" s="429" t="s">
        <v>26</v>
      </c>
      <c r="F439" s="429">
        <v>80</v>
      </c>
      <c r="G439" s="430" t="s">
        <v>3693</v>
      </c>
      <c r="H439" s="60" t="s">
        <v>28</v>
      </c>
      <c r="I439" s="60" t="s">
        <v>41</v>
      </c>
      <c r="J439" s="73" t="s">
        <v>76</v>
      </c>
      <c r="K439" s="429"/>
      <c r="L439" s="429"/>
      <c r="M439" s="428" t="s">
        <v>32</v>
      </c>
      <c r="N439" s="428" t="s">
        <v>35</v>
      </c>
      <c r="O439" s="428">
        <v>24</v>
      </c>
      <c r="P439" s="428" t="s">
        <v>28</v>
      </c>
    </row>
    <row r="440" spans="1:16" x14ac:dyDescent="0.2">
      <c r="A440" s="9" t="s">
        <v>3295</v>
      </c>
      <c r="B440" s="428" t="s">
        <v>3690</v>
      </c>
      <c r="C440" s="430" t="s">
        <v>3724</v>
      </c>
      <c r="D440" s="518" t="s">
        <v>3694</v>
      </c>
      <c r="E440" s="429" t="s">
        <v>26</v>
      </c>
      <c r="F440" s="429">
        <v>55</v>
      </c>
      <c r="G440" s="430" t="s">
        <v>27</v>
      </c>
      <c r="H440" s="60" t="s">
        <v>28</v>
      </c>
      <c r="I440" s="60" t="s">
        <v>41</v>
      </c>
      <c r="J440" s="73" t="s">
        <v>76</v>
      </c>
      <c r="K440" s="429"/>
      <c r="L440" s="429"/>
      <c r="M440" s="428" t="s">
        <v>69</v>
      </c>
      <c r="N440" s="428" t="s">
        <v>35</v>
      </c>
      <c r="O440" s="428">
        <v>10</v>
      </c>
      <c r="P440" s="428" t="s">
        <v>28</v>
      </c>
    </row>
    <row r="441" spans="1:16" ht="28.5" x14ac:dyDescent="0.2">
      <c r="A441" s="9" t="s">
        <v>3295</v>
      </c>
      <c r="B441" s="428" t="s">
        <v>3690</v>
      </c>
      <c r="C441" s="430" t="s">
        <v>3725</v>
      </c>
      <c r="D441" s="518" t="s">
        <v>3700</v>
      </c>
      <c r="E441" s="429" t="s">
        <v>26</v>
      </c>
      <c r="F441" s="429">
        <v>55</v>
      </c>
      <c r="G441" s="430" t="s">
        <v>27</v>
      </c>
      <c r="H441" s="60" t="s">
        <v>28</v>
      </c>
      <c r="I441" s="60" t="s">
        <v>41</v>
      </c>
      <c r="J441" s="73" t="s">
        <v>28</v>
      </c>
      <c r="K441" s="60" t="s">
        <v>30</v>
      </c>
      <c r="L441" s="429" t="s">
        <v>2733</v>
      </c>
      <c r="M441" s="428" t="s">
        <v>69</v>
      </c>
      <c r="N441" s="428" t="s">
        <v>35</v>
      </c>
      <c r="O441" s="428">
        <v>12</v>
      </c>
      <c r="P441" s="428" t="s">
        <v>28</v>
      </c>
    </row>
    <row r="442" spans="1:16" x14ac:dyDescent="0.2">
      <c r="A442" s="9" t="s">
        <v>3295</v>
      </c>
      <c r="B442" s="428" t="s">
        <v>3690</v>
      </c>
      <c r="C442" s="430" t="s">
        <v>4635</v>
      </c>
      <c r="D442" s="518" t="s">
        <v>3694</v>
      </c>
      <c r="E442" s="429" t="s">
        <v>26</v>
      </c>
      <c r="F442" s="429">
        <v>80</v>
      </c>
      <c r="G442" s="430" t="s">
        <v>3695</v>
      </c>
      <c r="H442" s="60" t="s">
        <v>28</v>
      </c>
      <c r="I442" s="60" t="s">
        <v>41</v>
      </c>
      <c r="J442" s="73" t="s">
        <v>76</v>
      </c>
      <c r="K442" s="429"/>
      <c r="L442" s="429"/>
      <c r="M442" s="428" t="s">
        <v>69</v>
      </c>
      <c r="N442" s="428" t="s">
        <v>35</v>
      </c>
      <c r="O442" s="428">
        <v>12</v>
      </c>
      <c r="P442" s="428" t="s">
        <v>28</v>
      </c>
    </row>
    <row r="443" spans="1:16" x14ac:dyDescent="0.2">
      <c r="A443" s="9" t="s">
        <v>3295</v>
      </c>
      <c r="B443" s="428" t="s">
        <v>3690</v>
      </c>
      <c r="C443" s="430" t="s">
        <v>4635</v>
      </c>
      <c r="D443" s="518" t="s">
        <v>3694</v>
      </c>
      <c r="E443" s="429" t="s">
        <v>26</v>
      </c>
      <c r="F443" s="429">
        <v>60</v>
      </c>
      <c r="G443" s="430" t="s">
        <v>27</v>
      </c>
      <c r="H443" s="60" t="s">
        <v>28</v>
      </c>
      <c r="I443" s="60" t="s">
        <v>41</v>
      </c>
      <c r="J443" s="73" t="s">
        <v>76</v>
      </c>
      <c r="K443" s="429"/>
      <c r="L443" s="429"/>
      <c r="M443" s="428" t="s">
        <v>69</v>
      </c>
      <c r="N443" s="428" t="s">
        <v>35</v>
      </c>
      <c r="O443" s="428">
        <v>12</v>
      </c>
      <c r="P443" s="428" t="s">
        <v>28</v>
      </c>
    </row>
    <row r="444" spans="1:16" x14ac:dyDescent="0.2">
      <c r="A444" s="9" t="s">
        <v>3295</v>
      </c>
      <c r="B444" s="428" t="s">
        <v>3690</v>
      </c>
      <c r="C444" s="430" t="s">
        <v>3727</v>
      </c>
      <c r="D444" s="518" t="s">
        <v>3692</v>
      </c>
      <c r="E444" s="429" t="s">
        <v>26</v>
      </c>
      <c r="F444" s="429">
        <v>80</v>
      </c>
      <c r="G444" s="430" t="s">
        <v>3693</v>
      </c>
      <c r="H444" s="60" t="s">
        <v>28</v>
      </c>
      <c r="I444" s="60" t="s">
        <v>41</v>
      </c>
      <c r="J444" s="73" t="s">
        <v>76</v>
      </c>
      <c r="K444" s="429"/>
      <c r="L444" s="429"/>
      <c r="M444" s="428" t="s">
        <v>32</v>
      </c>
      <c r="N444" s="428" t="s">
        <v>35</v>
      </c>
      <c r="O444" s="428">
        <v>24</v>
      </c>
      <c r="P444" s="428" t="s">
        <v>28</v>
      </c>
    </row>
    <row r="445" spans="1:16" x14ac:dyDescent="0.2">
      <c r="A445" s="9" t="s">
        <v>3295</v>
      </c>
      <c r="B445" s="428" t="s">
        <v>3690</v>
      </c>
      <c r="C445" s="430" t="s">
        <v>3727</v>
      </c>
      <c r="D445" s="518" t="s">
        <v>3694</v>
      </c>
      <c r="E445" s="429" t="s">
        <v>26</v>
      </c>
      <c r="F445" s="429">
        <v>55</v>
      </c>
      <c r="G445" s="430" t="s">
        <v>27</v>
      </c>
      <c r="H445" s="60" t="s">
        <v>28</v>
      </c>
      <c r="I445" s="60" t="s">
        <v>41</v>
      </c>
      <c r="J445" s="73" t="s">
        <v>76</v>
      </c>
      <c r="K445" s="429"/>
      <c r="L445" s="429"/>
      <c r="M445" s="428" t="s">
        <v>69</v>
      </c>
      <c r="N445" s="428" t="s">
        <v>35</v>
      </c>
      <c r="O445" s="428">
        <v>10</v>
      </c>
      <c r="P445" s="428" t="s">
        <v>28</v>
      </c>
    </row>
    <row r="446" spans="1:16" ht="28.5" x14ac:dyDescent="0.2">
      <c r="A446" s="9" t="s">
        <v>3295</v>
      </c>
      <c r="B446" s="428" t="s">
        <v>3690</v>
      </c>
      <c r="C446" s="430" t="s">
        <v>4636</v>
      </c>
      <c r="D446" s="518" t="s">
        <v>3700</v>
      </c>
      <c r="E446" s="429" t="s">
        <v>26</v>
      </c>
      <c r="F446" s="429">
        <v>60</v>
      </c>
      <c r="G446" s="430" t="s">
        <v>3695</v>
      </c>
      <c r="H446" s="60" t="s">
        <v>28</v>
      </c>
      <c r="I446" s="60" t="s">
        <v>41</v>
      </c>
      <c r="J446" s="73" t="s">
        <v>28</v>
      </c>
      <c r="K446" s="60" t="s">
        <v>30</v>
      </c>
      <c r="L446" s="429" t="s">
        <v>2733</v>
      </c>
      <c r="M446" s="428" t="s">
        <v>69</v>
      </c>
      <c r="N446" s="428" t="s">
        <v>35</v>
      </c>
      <c r="O446" s="428">
        <v>10</v>
      </c>
      <c r="P446" s="428" t="s">
        <v>28</v>
      </c>
    </row>
    <row r="447" spans="1:16" x14ac:dyDescent="0.2">
      <c r="A447" s="9" t="s">
        <v>3295</v>
      </c>
      <c r="B447" s="428" t="s">
        <v>3690</v>
      </c>
      <c r="C447" s="430" t="s">
        <v>4636</v>
      </c>
      <c r="D447" s="518" t="s">
        <v>3692</v>
      </c>
      <c r="E447" s="429" t="s">
        <v>26</v>
      </c>
      <c r="F447" s="429">
        <v>60</v>
      </c>
      <c r="G447" s="430" t="s">
        <v>3693</v>
      </c>
      <c r="H447" s="60" t="s">
        <v>28</v>
      </c>
      <c r="I447" s="60" t="s">
        <v>41</v>
      </c>
      <c r="J447" s="73" t="s">
        <v>76</v>
      </c>
      <c r="K447" s="429"/>
      <c r="L447" s="429"/>
      <c r="M447" s="428" t="s">
        <v>32</v>
      </c>
      <c r="N447" s="428" t="s">
        <v>35</v>
      </c>
      <c r="O447" s="428">
        <v>24</v>
      </c>
      <c r="P447" s="428" t="s">
        <v>28</v>
      </c>
    </row>
    <row r="448" spans="1:16" x14ac:dyDescent="0.2">
      <c r="A448" s="9" t="s">
        <v>3295</v>
      </c>
      <c r="B448" s="428" t="s">
        <v>3690</v>
      </c>
      <c r="C448" s="430" t="s">
        <v>3729</v>
      </c>
      <c r="D448" s="518" t="s">
        <v>3692</v>
      </c>
      <c r="E448" s="429" t="s">
        <v>26</v>
      </c>
      <c r="F448" s="429">
        <v>60</v>
      </c>
      <c r="G448" s="430" t="s">
        <v>3693</v>
      </c>
      <c r="H448" s="60" t="s">
        <v>28</v>
      </c>
      <c r="I448" s="60" t="s">
        <v>41</v>
      </c>
      <c r="J448" s="73" t="s">
        <v>76</v>
      </c>
      <c r="K448" s="429"/>
      <c r="L448" s="429"/>
      <c r="M448" s="428" t="s">
        <v>32</v>
      </c>
      <c r="N448" s="428" t="s">
        <v>35</v>
      </c>
      <c r="O448" s="428">
        <v>24</v>
      </c>
      <c r="P448" s="428" t="s">
        <v>28</v>
      </c>
    </row>
    <row r="449" spans="1:16" ht="28.5" x14ac:dyDescent="0.2">
      <c r="A449" s="9" t="s">
        <v>3295</v>
      </c>
      <c r="B449" s="428" t="s">
        <v>3690</v>
      </c>
      <c r="C449" s="430" t="s">
        <v>4637</v>
      </c>
      <c r="D449" s="9" t="s">
        <v>3694</v>
      </c>
      <c r="E449" s="429" t="s">
        <v>26</v>
      </c>
      <c r="F449" s="429">
        <v>80</v>
      </c>
      <c r="G449" s="60" t="s">
        <v>130</v>
      </c>
      <c r="H449" s="60" t="s">
        <v>28</v>
      </c>
      <c r="I449" s="60" t="s">
        <v>41</v>
      </c>
      <c r="J449" s="73" t="s">
        <v>28</v>
      </c>
      <c r="K449" s="60" t="s">
        <v>30</v>
      </c>
      <c r="L449" s="429" t="s">
        <v>2733</v>
      </c>
      <c r="M449" s="428" t="s">
        <v>69</v>
      </c>
      <c r="N449" s="428" t="s">
        <v>35</v>
      </c>
      <c r="O449" s="428">
        <v>12</v>
      </c>
      <c r="P449" s="428" t="s">
        <v>28</v>
      </c>
    </row>
    <row r="450" spans="1:16" ht="28.5" x14ac:dyDescent="0.2">
      <c r="A450" s="9" t="s">
        <v>3295</v>
      </c>
      <c r="B450" s="428" t="s">
        <v>3690</v>
      </c>
      <c r="C450" s="430" t="s">
        <v>4638</v>
      </c>
      <c r="D450" s="9" t="s">
        <v>333</v>
      </c>
      <c r="E450" s="429" t="s">
        <v>26</v>
      </c>
      <c r="F450" s="429">
        <v>1100</v>
      </c>
      <c r="G450" s="60" t="s">
        <v>130</v>
      </c>
      <c r="H450" s="60" t="s">
        <v>28</v>
      </c>
      <c r="I450" s="60" t="s">
        <v>41</v>
      </c>
      <c r="J450" s="73" t="s">
        <v>28</v>
      </c>
      <c r="K450" s="429" t="s">
        <v>727</v>
      </c>
      <c r="L450" s="429" t="s">
        <v>3732</v>
      </c>
      <c r="M450" s="428" t="s">
        <v>69</v>
      </c>
      <c r="N450" s="428" t="s">
        <v>35</v>
      </c>
      <c r="O450" s="428">
        <v>12</v>
      </c>
      <c r="P450" s="428" t="s">
        <v>28</v>
      </c>
    </row>
    <row r="451" spans="1:16" ht="28.5" x14ac:dyDescent="0.2">
      <c r="A451" s="9" t="s">
        <v>3295</v>
      </c>
      <c r="B451" s="428" t="s">
        <v>3690</v>
      </c>
      <c r="C451" s="430" t="s">
        <v>4639</v>
      </c>
      <c r="D451" s="9" t="s">
        <v>3734</v>
      </c>
      <c r="E451" s="429" t="s">
        <v>26</v>
      </c>
      <c r="F451" s="429">
        <v>3500</v>
      </c>
      <c r="G451" s="60" t="s">
        <v>130</v>
      </c>
      <c r="H451" s="60" t="s">
        <v>28</v>
      </c>
      <c r="I451" s="60" t="s">
        <v>41</v>
      </c>
      <c r="J451" s="73" t="s">
        <v>28</v>
      </c>
      <c r="K451" s="429" t="s">
        <v>727</v>
      </c>
      <c r="L451" s="429" t="s">
        <v>3732</v>
      </c>
      <c r="M451" s="428" t="s">
        <v>69</v>
      </c>
      <c r="N451" s="428" t="s">
        <v>35</v>
      </c>
      <c r="O451" s="428">
        <v>10</v>
      </c>
      <c r="P451" s="428" t="s">
        <v>28</v>
      </c>
    </row>
    <row r="452" spans="1:16" ht="28.5" x14ac:dyDescent="0.2">
      <c r="A452" s="9" t="s">
        <v>3295</v>
      </c>
      <c r="B452" s="428" t="s">
        <v>3690</v>
      </c>
      <c r="C452" s="430" t="s">
        <v>4639</v>
      </c>
      <c r="D452" s="9" t="s">
        <v>3734</v>
      </c>
      <c r="E452" s="429" t="s">
        <v>26</v>
      </c>
      <c r="F452" s="429">
        <v>3500</v>
      </c>
      <c r="G452" s="60" t="s">
        <v>130</v>
      </c>
      <c r="H452" s="60" t="s">
        <v>28</v>
      </c>
      <c r="I452" s="60" t="s">
        <v>41</v>
      </c>
      <c r="J452" s="73" t="s">
        <v>28</v>
      </c>
      <c r="K452" s="429" t="s">
        <v>727</v>
      </c>
      <c r="L452" s="429" t="s">
        <v>3732</v>
      </c>
      <c r="M452" s="428" t="s">
        <v>69</v>
      </c>
      <c r="N452" s="428" t="s">
        <v>35</v>
      </c>
      <c r="O452" s="428">
        <v>12</v>
      </c>
      <c r="P452" s="428" t="s">
        <v>28</v>
      </c>
    </row>
    <row r="453" spans="1:16" x14ac:dyDescent="0.2">
      <c r="A453" s="9" t="s">
        <v>3295</v>
      </c>
      <c r="B453" s="428" t="s">
        <v>3690</v>
      </c>
      <c r="C453" s="430" t="s">
        <v>4640</v>
      </c>
      <c r="D453" s="518" t="s">
        <v>3694</v>
      </c>
      <c r="E453" s="429" t="s">
        <v>26</v>
      </c>
      <c r="F453" s="429">
        <v>80</v>
      </c>
      <c r="G453" s="430" t="s">
        <v>3695</v>
      </c>
      <c r="H453" s="60" t="s">
        <v>28</v>
      </c>
      <c r="I453" s="60" t="s">
        <v>41</v>
      </c>
      <c r="J453" s="73" t="s">
        <v>76</v>
      </c>
      <c r="K453" s="429"/>
      <c r="L453" s="429"/>
      <c r="M453" s="428" t="s">
        <v>69</v>
      </c>
      <c r="N453" s="428" t="s">
        <v>35</v>
      </c>
      <c r="O453" s="428">
        <v>12</v>
      </c>
      <c r="P453" s="428" t="s">
        <v>28</v>
      </c>
    </row>
    <row r="454" spans="1:16" x14ac:dyDescent="0.2">
      <c r="A454" s="9" t="s">
        <v>3295</v>
      </c>
      <c r="B454" s="428" t="s">
        <v>3690</v>
      </c>
      <c r="C454" s="430" t="s">
        <v>4641</v>
      </c>
      <c r="D454" s="518" t="s">
        <v>3694</v>
      </c>
      <c r="E454" s="429" t="s">
        <v>26</v>
      </c>
      <c r="F454" s="429">
        <v>60</v>
      </c>
      <c r="G454" s="430" t="s">
        <v>3695</v>
      </c>
      <c r="H454" s="60" t="s">
        <v>28</v>
      </c>
      <c r="I454" s="60" t="s">
        <v>41</v>
      </c>
      <c r="J454" s="73" t="s">
        <v>76</v>
      </c>
      <c r="K454" s="429"/>
      <c r="L454" s="429"/>
      <c r="M454" s="428" t="s">
        <v>69</v>
      </c>
      <c r="N454" s="428" t="s">
        <v>35</v>
      </c>
      <c r="O454" s="428">
        <v>12</v>
      </c>
      <c r="P454" s="428" t="s">
        <v>28</v>
      </c>
    </row>
    <row r="455" spans="1:16" x14ac:dyDescent="0.2">
      <c r="A455" s="9" t="s">
        <v>3295</v>
      </c>
      <c r="B455" s="428" t="s">
        <v>3690</v>
      </c>
      <c r="C455" s="430" t="s">
        <v>3737</v>
      </c>
      <c r="D455" s="518" t="s">
        <v>3694</v>
      </c>
      <c r="E455" s="429" t="s">
        <v>26</v>
      </c>
      <c r="F455" s="429">
        <v>80</v>
      </c>
      <c r="G455" s="430" t="s">
        <v>27</v>
      </c>
      <c r="H455" s="60" t="s">
        <v>28</v>
      </c>
      <c r="I455" s="60" t="s">
        <v>41</v>
      </c>
      <c r="J455" s="73" t="s">
        <v>76</v>
      </c>
      <c r="K455" s="429"/>
      <c r="L455" s="429"/>
      <c r="M455" s="428" t="s">
        <v>69</v>
      </c>
      <c r="N455" s="428" t="s">
        <v>35</v>
      </c>
      <c r="O455" s="428">
        <v>12</v>
      </c>
      <c r="P455" s="428" t="s">
        <v>28</v>
      </c>
    </row>
    <row r="456" spans="1:16" x14ac:dyDescent="0.2">
      <c r="A456" s="9" t="s">
        <v>3295</v>
      </c>
      <c r="B456" s="428" t="s">
        <v>3690</v>
      </c>
      <c r="C456" s="430" t="s">
        <v>4641</v>
      </c>
      <c r="D456" s="518" t="s">
        <v>3692</v>
      </c>
      <c r="E456" s="429" t="s">
        <v>26</v>
      </c>
      <c r="F456" s="429">
        <v>60</v>
      </c>
      <c r="G456" s="430" t="s">
        <v>3693</v>
      </c>
      <c r="H456" s="60" t="s">
        <v>28</v>
      </c>
      <c r="I456" s="60" t="s">
        <v>41</v>
      </c>
      <c r="J456" s="73" t="s">
        <v>76</v>
      </c>
      <c r="K456" s="429"/>
      <c r="L456" s="429"/>
      <c r="M456" s="428" t="s">
        <v>32</v>
      </c>
      <c r="N456" s="428" t="s">
        <v>35</v>
      </c>
      <c r="O456" s="428">
        <v>24</v>
      </c>
      <c r="P456" s="428" t="s">
        <v>28</v>
      </c>
    </row>
    <row r="457" spans="1:16" ht="28.5" x14ac:dyDescent="0.2">
      <c r="A457" s="9" t="s">
        <v>3295</v>
      </c>
      <c r="B457" s="428" t="s">
        <v>3690</v>
      </c>
      <c r="C457" s="430" t="s">
        <v>4642</v>
      </c>
      <c r="D457" s="518" t="s">
        <v>3700</v>
      </c>
      <c r="E457" s="429" t="s">
        <v>26</v>
      </c>
      <c r="F457" s="429">
        <v>55</v>
      </c>
      <c r="G457" s="430" t="s">
        <v>3695</v>
      </c>
      <c r="H457" s="60" t="s">
        <v>28</v>
      </c>
      <c r="I457" s="60" t="s">
        <v>41</v>
      </c>
      <c r="J457" s="73" t="s">
        <v>28</v>
      </c>
      <c r="K457" s="60" t="s">
        <v>30</v>
      </c>
      <c r="L457" s="429" t="s">
        <v>2733</v>
      </c>
      <c r="M457" s="428" t="s">
        <v>69</v>
      </c>
      <c r="N457" s="428" t="s">
        <v>35</v>
      </c>
      <c r="O457" s="428">
        <v>10</v>
      </c>
      <c r="P457" s="428" t="s">
        <v>28</v>
      </c>
    </row>
    <row r="458" spans="1:16" x14ac:dyDescent="0.2">
      <c r="A458" s="9" t="s">
        <v>3295</v>
      </c>
      <c r="B458" s="428" t="s">
        <v>3690</v>
      </c>
      <c r="C458" s="430" t="s">
        <v>4643</v>
      </c>
      <c r="D458" s="518" t="s">
        <v>3692</v>
      </c>
      <c r="E458" s="429" t="s">
        <v>26</v>
      </c>
      <c r="F458" s="429">
        <v>55</v>
      </c>
      <c r="G458" s="430" t="s">
        <v>3693</v>
      </c>
      <c r="H458" s="60" t="s">
        <v>28</v>
      </c>
      <c r="I458" s="60" t="s">
        <v>41</v>
      </c>
      <c r="J458" s="73" t="s">
        <v>76</v>
      </c>
      <c r="K458" s="429"/>
      <c r="L458" s="429"/>
      <c r="M458" s="428" t="s">
        <v>32</v>
      </c>
      <c r="N458" s="428" t="s">
        <v>35</v>
      </c>
      <c r="O458" s="428">
        <v>24</v>
      </c>
      <c r="P458" s="428" t="s">
        <v>28</v>
      </c>
    </row>
    <row r="459" spans="1:16" x14ac:dyDescent="0.2">
      <c r="A459" s="9" t="s">
        <v>3295</v>
      </c>
      <c r="B459" s="428" t="s">
        <v>3690</v>
      </c>
      <c r="C459" s="430" t="s">
        <v>4643</v>
      </c>
      <c r="D459" s="518" t="s">
        <v>3694</v>
      </c>
      <c r="E459" s="429" t="s">
        <v>26</v>
      </c>
      <c r="F459" s="429">
        <v>60</v>
      </c>
      <c r="G459" s="430" t="s">
        <v>3695</v>
      </c>
      <c r="H459" s="60" t="s">
        <v>28</v>
      </c>
      <c r="I459" s="60" t="s">
        <v>41</v>
      </c>
      <c r="J459" s="73" t="s">
        <v>76</v>
      </c>
      <c r="K459" s="429"/>
      <c r="L459" s="429"/>
      <c r="M459" s="428" t="s">
        <v>69</v>
      </c>
      <c r="N459" s="428" t="s">
        <v>35</v>
      </c>
      <c r="O459" s="428">
        <v>10</v>
      </c>
      <c r="P459" s="428" t="s">
        <v>28</v>
      </c>
    </row>
    <row r="460" spans="1:16" x14ac:dyDescent="0.2">
      <c r="A460" s="9" t="s">
        <v>3295</v>
      </c>
      <c r="B460" s="428" t="s">
        <v>3690</v>
      </c>
      <c r="C460" s="430" t="s">
        <v>4644</v>
      </c>
      <c r="D460" s="518" t="s">
        <v>3692</v>
      </c>
      <c r="E460" s="429" t="s">
        <v>26</v>
      </c>
      <c r="F460" s="429">
        <v>60</v>
      </c>
      <c r="G460" s="430" t="s">
        <v>3693</v>
      </c>
      <c r="H460" s="60" t="s">
        <v>28</v>
      </c>
      <c r="I460" s="60" t="s">
        <v>41</v>
      </c>
      <c r="J460" s="73" t="s">
        <v>76</v>
      </c>
      <c r="K460" s="429"/>
      <c r="L460" s="429"/>
      <c r="M460" s="428" t="s">
        <v>32</v>
      </c>
      <c r="N460" s="428" t="s">
        <v>35</v>
      </c>
      <c r="O460" s="428">
        <v>24</v>
      </c>
      <c r="P460" s="428" t="s">
        <v>28</v>
      </c>
    </row>
    <row r="461" spans="1:16" ht="28.5" x14ac:dyDescent="0.2">
      <c r="A461" s="9" t="s">
        <v>3295</v>
      </c>
      <c r="B461" s="428" t="s">
        <v>3690</v>
      </c>
      <c r="C461" s="430" t="s">
        <v>3741</v>
      </c>
      <c r="D461" s="518" t="s">
        <v>3700</v>
      </c>
      <c r="E461" s="429" t="s">
        <v>26</v>
      </c>
      <c r="F461" s="429">
        <v>60</v>
      </c>
      <c r="G461" s="9" t="s">
        <v>3695</v>
      </c>
      <c r="H461" s="60" t="s">
        <v>28</v>
      </c>
      <c r="I461" s="60" t="s">
        <v>41</v>
      </c>
      <c r="J461" s="73" t="s">
        <v>28</v>
      </c>
      <c r="K461" s="60" t="s">
        <v>30</v>
      </c>
      <c r="L461" s="429" t="s">
        <v>2733</v>
      </c>
      <c r="M461" s="428" t="s">
        <v>69</v>
      </c>
      <c r="N461" s="428" t="s">
        <v>35</v>
      </c>
      <c r="O461" s="428">
        <v>12</v>
      </c>
      <c r="P461" s="428" t="s">
        <v>28</v>
      </c>
    </row>
    <row r="462" spans="1:16" x14ac:dyDescent="0.2">
      <c r="A462" s="9" t="s">
        <v>3295</v>
      </c>
      <c r="B462" s="428" t="s">
        <v>3690</v>
      </c>
      <c r="C462" s="430" t="s">
        <v>4645</v>
      </c>
      <c r="D462" s="518" t="s">
        <v>3692</v>
      </c>
      <c r="E462" s="429" t="s">
        <v>26</v>
      </c>
      <c r="F462" s="429">
        <v>60</v>
      </c>
      <c r="G462" s="430" t="s">
        <v>3693</v>
      </c>
      <c r="H462" s="60" t="s">
        <v>28</v>
      </c>
      <c r="I462" s="60" t="s">
        <v>41</v>
      </c>
      <c r="J462" s="73" t="s">
        <v>76</v>
      </c>
      <c r="K462" s="429"/>
      <c r="L462" s="429"/>
      <c r="M462" s="428" t="s">
        <v>32</v>
      </c>
      <c r="N462" s="428" t="s">
        <v>35</v>
      </c>
      <c r="O462" s="428">
        <v>24</v>
      </c>
      <c r="P462" s="428" t="s">
        <v>28</v>
      </c>
    </row>
    <row r="463" spans="1:16" x14ac:dyDescent="0.2">
      <c r="A463" s="9" t="s">
        <v>3295</v>
      </c>
      <c r="B463" s="428" t="s">
        <v>3690</v>
      </c>
      <c r="C463" s="430" t="s">
        <v>4646</v>
      </c>
      <c r="D463" s="518" t="s">
        <v>3694</v>
      </c>
      <c r="E463" s="429" t="s">
        <v>26</v>
      </c>
      <c r="F463" s="429">
        <v>80</v>
      </c>
      <c r="G463" s="430" t="s">
        <v>3695</v>
      </c>
      <c r="H463" s="60" t="s">
        <v>28</v>
      </c>
      <c r="I463" s="60" t="s">
        <v>41</v>
      </c>
      <c r="J463" s="73" t="s">
        <v>76</v>
      </c>
      <c r="K463" s="429"/>
      <c r="L463" s="429"/>
      <c r="M463" s="428" t="s">
        <v>69</v>
      </c>
      <c r="N463" s="428" t="s">
        <v>35</v>
      </c>
      <c r="O463" s="428">
        <v>12</v>
      </c>
      <c r="P463" s="428" t="s">
        <v>28</v>
      </c>
    </row>
    <row r="464" spans="1:16" x14ac:dyDescent="0.2">
      <c r="A464" s="9" t="s">
        <v>3295</v>
      </c>
      <c r="B464" s="428" t="s">
        <v>3690</v>
      </c>
      <c r="C464" s="430" t="s">
        <v>4647</v>
      </c>
      <c r="D464" s="518" t="s">
        <v>3694</v>
      </c>
      <c r="E464" s="429" t="s">
        <v>26</v>
      </c>
      <c r="F464" s="429">
        <v>55</v>
      </c>
      <c r="G464" s="430" t="s">
        <v>3695</v>
      </c>
      <c r="H464" s="60" t="s">
        <v>28</v>
      </c>
      <c r="I464" s="60" t="s">
        <v>41</v>
      </c>
      <c r="J464" s="73" t="s">
        <v>76</v>
      </c>
      <c r="K464" s="429"/>
      <c r="L464" s="429"/>
      <c r="M464" s="428" t="s">
        <v>69</v>
      </c>
      <c r="N464" s="428" t="s">
        <v>35</v>
      </c>
      <c r="O464" s="428">
        <v>12</v>
      </c>
      <c r="P464" s="428" t="s">
        <v>28</v>
      </c>
    </row>
    <row r="465" spans="1:16" x14ac:dyDescent="0.2">
      <c r="A465" s="9" t="s">
        <v>3295</v>
      </c>
      <c r="B465" s="428" t="s">
        <v>3690</v>
      </c>
      <c r="C465" s="430" t="s">
        <v>4648</v>
      </c>
      <c r="D465" s="518" t="s">
        <v>3692</v>
      </c>
      <c r="E465" s="429" t="s">
        <v>26</v>
      </c>
      <c r="F465" s="429">
        <v>55</v>
      </c>
      <c r="G465" s="430" t="s">
        <v>3693</v>
      </c>
      <c r="H465" s="60" t="s">
        <v>28</v>
      </c>
      <c r="I465" s="60" t="s">
        <v>41</v>
      </c>
      <c r="J465" s="73" t="s">
        <v>76</v>
      </c>
      <c r="K465" s="429"/>
      <c r="L465" s="429"/>
      <c r="M465" s="428" t="s">
        <v>32</v>
      </c>
      <c r="N465" s="428" t="s">
        <v>35</v>
      </c>
      <c r="O465" s="428">
        <v>24</v>
      </c>
      <c r="P465" s="428" t="s">
        <v>28</v>
      </c>
    </row>
    <row r="466" spans="1:16" x14ac:dyDescent="0.2">
      <c r="A466" s="9" t="s">
        <v>3295</v>
      </c>
      <c r="B466" s="428" t="s">
        <v>3690</v>
      </c>
      <c r="C466" s="430" t="s">
        <v>4649</v>
      </c>
      <c r="D466" s="518" t="s">
        <v>3692</v>
      </c>
      <c r="E466" s="429" t="s">
        <v>26</v>
      </c>
      <c r="F466" s="429">
        <v>80</v>
      </c>
      <c r="G466" s="430" t="s">
        <v>3693</v>
      </c>
      <c r="H466" s="60" t="s">
        <v>28</v>
      </c>
      <c r="I466" s="60" t="s">
        <v>41</v>
      </c>
      <c r="J466" s="73" t="s">
        <v>76</v>
      </c>
      <c r="K466" s="429"/>
      <c r="L466" s="429"/>
      <c r="M466" s="428" t="s">
        <v>32</v>
      </c>
      <c r="N466" s="428" t="s">
        <v>35</v>
      </c>
      <c r="O466" s="428">
        <v>24</v>
      </c>
      <c r="P466" s="428" t="s">
        <v>28</v>
      </c>
    </row>
    <row r="467" spans="1:16" x14ac:dyDescent="0.2">
      <c r="A467" s="9" t="s">
        <v>3295</v>
      </c>
      <c r="B467" s="428" t="s">
        <v>3690</v>
      </c>
      <c r="C467" s="430" t="s">
        <v>4650</v>
      </c>
      <c r="D467" s="518" t="s">
        <v>3694</v>
      </c>
      <c r="E467" s="429" t="s">
        <v>26</v>
      </c>
      <c r="F467" s="429">
        <v>60</v>
      </c>
      <c r="G467" s="430" t="s">
        <v>3695</v>
      </c>
      <c r="H467" s="60" t="s">
        <v>28</v>
      </c>
      <c r="I467" s="60" t="s">
        <v>41</v>
      </c>
      <c r="J467" s="73" t="s">
        <v>76</v>
      </c>
      <c r="K467" s="429"/>
      <c r="L467" s="429"/>
      <c r="M467" s="428" t="s">
        <v>69</v>
      </c>
      <c r="N467" s="428" t="s">
        <v>35</v>
      </c>
      <c r="O467" s="428">
        <v>12</v>
      </c>
      <c r="P467" s="428" t="s">
        <v>28</v>
      </c>
    </row>
    <row r="468" spans="1:16" x14ac:dyDescent="0.2">
      <c r="A468" s="9" t="s">
        <v>3295</v>
      </c>
      <c r="B468" s="428" t="s">
        <v>3690</v>
      </c>
      <c r="C468" s="430" t="s">
        <v>4651</v>
      </c>
      <c r="D468" s="518" t="s">
        <v>3692</v>
      </c>
      <c r="E468" s="429" t="s">
        <v>26</v>
      </c>
      <c r="F468" s="429">
        <v>80</v>
      </c>
      <c r="G468" s="430" t="s">
        <v>3693</v>
      </c>
      <c r="H468" s="60" t="s">
        <v>28</v>
      </c>
      <c r="I468" s="60" t="s">
        <v>41</v>
      </c>
      <c r="J468" s="73" t="s">
        <v>76</v>
      </c>
      <c r="K468" s="429"/>
      <c r="L468" s="429"/>
      <c r="M468" s="428" t="s">
        <v>32</v>
      </c>
      <c r="N468" s="428" t="s">
        <v>35</v>
      </c>
      <c r="O468" s="428">
        <v>24</v>
      </c>
      <c r="P468" s="428" t="s">
        <v>28</v>
      </c>
    </row>
    <row r="469" spans="1:16" x14ac:dyDescent="0.2">
      <c r="A469" s="9" t="s">
        <v>3295</v>
      </c>
      <c r="B469" s="428" t="s">
        <v>3690</v>
      </c>
      <c r="C469" s="430" t="s">
        <v>4652</v>
      </c>
      <c r="D469" s="518" t="s">
        <v>3692</v>
      </c>
      <c r="E469" s="429" t="s">
        <v>26</v>
      </c>
      <c r="F469" s="429">
        <v>60</v>
      </c>
      <c r="G469" s="430" t="s">
        <v>3693</v>
      </c>
      <c r="H469" s="60" t="s">
        <v>28</v>
      </c>
      <c r="I469" s="60" t="s">
        <v>41</v>
      </c>
      <c r="J469" s="73" t="s">
        <v>76</v>
      </c>
      <c r="K469" s="429"/>
      <c r="L469" s="429"/>
      <c r="M469" s="428" t="s">
        <v>32</v>
      </c>
      <c r="N469" s="428" t="s">
        <v>35</v>
      </c>
      <c r="O469" s="428">
        <v>24</v>
      </c>
      <c r="P469" s="428" t="s">
        <v>28</v>
      </c>
    </row>
    <row r="470" spans="1:16" x14ac:dyDescent="0.2">
      <c r="A470" s="9" t="s">
        <v>3295</v>
      </c>
      <c r="B470" s="428" t="s">
        <v>3690</v>
      </c>
      <c r="C470" s="430" t="s">
        <v>4653</v>
      </c>
      <c r="D470" s="518" t="s">
        <v>3694</v>
      </c>
      <c r="E470" s="429" t="s">
        <v>26</v>
      </c>
      <c r="F470" s="429">
        <v>55</v>
      </c>
      <c r="G470" s="430" t="s">
        <v>3695</v>
      </c>
      <c r="H470" s="60" t="s">
        <v>28</v>
      </c>
      <c r="I470" s="60" t="s">
        <v>41</v>
      </c>
      <c r="J470" s="73" t="s">
        <v>76</v>
      </c>
      <c r="K470" s="429"/>
      <c r="L470" s="429"/>
      <c r="M470" s="428" t="s">
        <v>69</v>
      </c>
      <c r="N470" s="428" t="s">
        <v>35</v>
      </c>
      <c r="O470" s="428">
        <v>10</v>
      </c>
      <c r="P470" s="428" t="s">
        <v>28</v>
      </c>
    </row>
    <row r="471" spans="1:16" x14ac:dyDescent="0.2">
      <c r="A471" s="9" t="s">
        <v>3295</v>
      </c>
      <c r="B471" s="428" t="s">
        <v>3690</v>
      </c>
      <c r="C471" s="430" t="s">
        <v>4654</v>
      </c>
      <c r="D471" s="9" t="s">
        <v>3694</v>
      </c>
      <c r="E471" s="429" t="s">
        <v>26</v>
      </c>
      <c r="F471" s="429">
        <v>60</v>
      </c>
      <c r="G471" s="430" t="s">
        <v>27</v>
      </c>
      <c r="H471" s="60" t="s">
        <v>28</v>
      </c>
      <c r="I471" s="60" t="s">
        <v>41</v>
      </c>
      <c r="J471" s="73" t="s">
        <v>76</v>
      </c>
      <c r="K471" s="429"/>
      <c r="L471" s="429"/>
      <c r="M471" s="428" t="s">
        <v>69</v>
      </c>
      <c r="N471" s="428" t="s">
        <v>35</v>
      </c>
      <c r="O471" s="428">
        <v>12</v>
      </c>
      <c r="P471" s="428" t="s">
        <v>28</v>
      </c>
    </row>
    <row r="472" spans="1:16" x14ac:dyDescent="0.2">
      <c r="A472" s="9" t="s">
        <v>3295</v>
      </c>
      <c r="B472" s="428" t="s">
        <v>3690</v>
      </c>
      <c r="C472" s="430" t="s">
        <v>4655</v>
      </c>
      <c r="D472" s="9" t="s">
        <v>3694</v>
      </c>
      <c r="E472" s="429" t="s">
        <v>26</v>
      </c>
      <c r="F472" s="429">
        <v>60</v>
      </c>
      <c r="G472" s="430" t="s">
        <v>27</v>
      </c>
      <c r="H472" s="60" t="s">
        <v>28</v>
      </c>
      <c r="I472" s="60" t="s">
        <v>41</v>
      </c>
      <c r="J472" s="73" t="s">
        <v>76</v>
      </c>
      <c r="K472" s="429"/>
      <c r="L472" s="429"/>
      <c r="M472" s="428" t="s">
        <v>69</v>
      </c>
      <c r="N472" s="428" t="s">
        <v>35</v>
      </c>
      <c r="O472" s="428">
        <v>12</v>
      </c>
      <c r="P472" s="428" t="s">
        <v>28</v>
      </c>
    </row>
    <row r="473" spans="1:16" x14ac:dyDescent="0.2">
      <c r="A473" s="9" t="s">
        <v>3295</v>
      </c>
      <c r="B473" s="428" t="s">
        <v>3690</v>
      </c>
      <c r="C473" s="430" t="s">
        <v>4656</v>
      </c>
      <c r="D473" s="9" t="s">
        <v>3694</v>
      </c>
      <c r="E473" s="429" t="s">
        <v>26</v>
      </c>
      <c r="F473" s="429">
        <v>60</v>
      </c>
      <c r="G473" s="430" t="s">
        <v>27</v>
      </c>
      <c r="H473" s="60" t="s">
        <v>28</v>
      </c>
      <c r="I473" s="60" t="s">
        <v>41</v>
      </c>
      <c r="J473" s="73" t="s">
        <v>76</v>
      </c>
      <c r="K473" s="429"/>
      <c r="L473" s="429"/>
      <c r="M473" s="428" t="s">
        <v>69</v>
      </c>
      <c r="N473" s="428" t="s">
        <v>35</v>
      </c>
      <c r="O473" s="428">
        <v>10</v>
      </c>
      <c r="P473" s="428" t="s">
        <v>28</v>
      </c>
    </row>
    <row r="474" spans="1:16" ht="28.5" x14ac:dyDescent="0.2">
      <c r="A474" s="9" t="s">
        <v>3295</v>
      </c>
      <c r="B474" s="428" t="s">
        <v>3690</v>
      </c>
      <c r="C474" s="430" t="s">
        <v>3754</v>
      </c>
      <c r="D474" s="9" t="s">
        <v>3700</v>
      </c>
      <c r="E474" s="429" t="s">
        <v>26</v>
      </c>
      <c r="F474" s="429">
        <v>60</v>
      </c>
      <c r="G474" s="430" t="s">
        <v>27</v>
      </c>
      <c r="H474" s="60" t="s">
        <v>28</v>
      </c>
      <c r="I474" s="60" t="s">
        <v>41</v>
      </c>
      <c r="J474" s="73" t="s">
        <v>28</v>
      </c>
      <c r="K474" s="60" t="s">
        <v>30</v>
      </c>
      <c r="L474" s="429" t="s">
        <v>2733</v>
      </c>
      <c r="M474" s="428" t="s">
        <v>69</v>
      </c>
      <c r="N474" s="428" t="s">
        <v>35</v>
      </c>
      <c r="O474" s="428">
        <v>24</v>
      </c>
      <c r="P474" s="428" t="s">
        <v>28</v>
      </c>
    </row>
    <row r="475" spans="1:16" x14ac:dyDescent="0.2">
      <c r="A475" s="9" t="s">
        <v>3295</v>
      </c>
      <c r="B475" s="428" t="s">
        <v>3690</v>
      </c>
      <c r="C475" s="430" t="s">
        <v>4657</v>
      </c>
      <c r="D475" s="518" t="s">
        <v>3694</v>
      </c>
      <c r="E475" s="429" t="s">
        <v>26</v>
      </c>
      <c r="F475" s="429">
        <v>80</v>
      </c>
      <c r="G475" s="430" t="s">
        <v>3695</v>
      </c>
      <c r="H475" s="60" t="s">
        <v>28</v>
      </c>
      <c r="I475" s="60" t="s">
        <v>41</v>
      </c>
      <c r="J475" s="73" t="s">
        <v>76</v>
      </c>
      <c r="K475" s="429"/>
      <c r="L475" s="429"/>
      <c r="M475" s="428" t="s">
        <v>69</v>
      </c>
      <c r="N475" s="428" t="s">
        <v>35</v>
      </c>
      <c r="O475" s="428">
        <v>12</v>
      </c>
      <c r="P475" s="428" t="s">
        <v>28</v>
      </c>
    </row>
    <row r="476" spans="1:16" x14ac:dyDescent="0.2">
      <c r="A476" s="9" t="s">
        <v>3295</v>
      </c>
      <c r="B476" s="428" t="s">
        <v>3690</v>
      </c>
      <c r="C476" s="430" t="s">
        <v>4657</v>
      </c>
      <c r="D476" s="9" t="s">
        <v>3694</v>
      </c>
      <c r="E476" s="429" t="s">
        <v>26</v>
      </c>
      <c r="F476" s="429">
        <v>55</v>
      </c>
      <c r="G476" s="430" t="s">
        <v>27</v>
      </c>
      <c r="H476" s="60" t="s">
        <v>28</v>
      </c>
      <c r="I476" s="60" t="s">
        <v>41</v>
      </c>
      <c r="J476" s="73" t="s">
        <v>76</v>
      </c>
      <c r="K476" s="429"/>
      <c r="L476" s="429"/>
      <c r="M476" s="428" t="s">
        <v>69</v>
      </c>
      <c r="N476" s="428" t="s">
        <v>35</v>
      </c>
      <c r="O476" s="428">
        <v>10</v>
      </c>
      <c r="P476" s="428" t="s">
        <v>28</v>
      </c>
    </row>
    <row r="477" spans="1:16" x14ac:dyDescent="0.2">
      <c r="A477" s="9" t="s">
        <v>3295</v>
      </c>
      <c r="B477" s="428" t="s">
        <v>3690</v>
      </c>
      <c r="C477" s="430" t="s">
        <v>3752</v>
      </c>
      <c r="D477" s="518" t="s">
        <v>3692</v>
      </c>
      <c r="E477" s="429" t="s">
        <v>26</v>
      </c>
      <c r="F477" s="429">
        <v>55</v>
      </c>
      <c r="G477" s="430" t="s">
        <v>3693</v>
      </c>
      <c r="H477" s="60" t="s">
        <v>28</v>
      </c>
      <c r="I477" s="60" t="s">
        <v>41</v>
      </c>
      <c r="J477" s="73" t="s">
        <v>76</v>
      </c>
      <c r="K477" s="429"/>
      <c r="L477" s="429"/>
      <c r="M477" s="428" t="s">
        <v>32</v>
      </c>
      <c r="N477" s="428" t="s">
        <v>35</v>
      </c>
      <c r="O477" s="428">
        <v>24</v>
      </c>
      <c r="P477" s="428" t="s">
        <v>28</v>
      </c>
    </row>
    <row r="478" spans="1:16" x14ac:dyDescent="0.2">
      <c r="A478" s="9" t="s">
        <v>3295</v>
      </c>
      <c r="B478" s="428" t="s">
        <v>3690</v>
      </c>
      <c r="C478" s="430" t="s">
        <v>3753</v>
      </c>
      <c r="D478" s="518" t="s">
        <v>3692</v>
      </c>
      <c r="E478" s="429" t="s">
        <v>26</v>
      </c>
      <c r="F478" s="429">
        <v>80</v>
      </c>
      <c r="G478" s="430" t="s">
        <v>3693</v>
      </c>
      <c r="H478" s="60" t="s">
        <v>28</v>
      </c>
      <c r="I478" s="60" t="s">
        <v>41</v>
      </c>
      <c r="J478" s="73" t="s">
        <v>76</v>
      </c>
      <c r="K478" s="429"/>
      <c r="L478" s="429"/>
      <c r="M478" s="428" t="s">
        <v>32</v>
      </c>
      <c r="N478" s="428" t="s">
        <v>35</v>
      </c>
      <c r="O478" s="428">
        <v>24</v>
      </c>
      <c r="P478" s="428" t="s">
        <v>28</v>
      </c>
    </row>
    <row r="479" spans="1:16" x14ac:dyDescent="0.2">
      <c r="A479" s="9" t="s">
        <v>3295</v>
      </c>
      <c r="B479" s="428" t="s">
        <v>3690</v>
      </c>
      <c r="C479" s="430" t="s">
        <v>3751</v>
      </c>
      <c r="D479" s="518" t="s">
        <v>3692</v>
      </c>
      <c r="E479" s="429" t="s">
        <v>26</v>
      </c>
      <c r="F479" s="429">
        <v>60</v>
      </c>
      <c r="G479" s="430" t="s">
        <v>3693</v>
      </c>
      <c r="H479" s="60" t="s">
        <v>28</v>
      </c>
      <c r="I479" s="60" t="s">
        <v>41</v>
      </c>
      <c r="J479" s="73" t="s">
        <v>76</v>
      </c>
      <c r="K479" s="429"/>
      <c r="L479" s="429"/>
      <c r="M479" s="428" t="s">
        <v>32</v>
      </c>
      <c r="N479" s="428" t="s">
        <v>35</v>
      </c>
      <c r="O479" s="428">
        <v>24</v>
      </c>
      <c r="P479" s="428" t="s">
        <v>28</v>
      </c>
    </row>
    <row r="480" spans="1:16" x14ac:dyDescent="0.2">
      <c r="A480" s="9" t="s">
        <v>3295</v>
      </c>
      <c r="B480" s="428" t="s">
        <v>3690</v>
      </c>
      <c r="C480" s="430" t="s">
        <v>3750</v>
      </c>
      <c r="D480" s="518" t="s">
        <v>3692</v>
      </c>
      <c r="E480" s="429" t="s">
        <v>26</v>
      </c>
      <c r="F480" s="429">
        <v>80</v>
      </c>
      <c r="G480" s="430" t="s">
        <v>3693</v>
      </c>
      <c r="H480" s="60" t="s">
        <v>28</v>
      </c>
      <c r="I480" s="60" t="s">
        <v>41</v>
      </c>
      <c r="J480" s="73" t="s">
        <v>76</v>
      </c>
      <c r="K480" s="429"/>
      <c r="L480" s="429"/>
      <c r="M480" s="428" t="s">
        <v>32</v>
      </c>
      <c r="N480" s="428" t="s">
        <v>35</v>
      </c>
      <c r="O480" s="428">
        <v>24</v>
      </c>
      <c r="P480" s="428" t="s">
        <v>28</v>
      </c>
    </row>
    <row r="481" spans="1:16" x14ac:dyDescent="0.2">
      <c r="A481" s="9" t="s">
        <v>3295</v>
      </c>
      <c r="B481" s="428" t="s">
        <v>3690</v>
      </c>
      <c r="C481" s="430" t="s">
        <v>4658</v>
      </c>
      <c r="D481" s="518" t="s">
        <v>3692</v>
      </c>
      <c r="E481" s="429" t="s">
        <v>26</v>
      </c>
      <c r="F481" s="429">
        <v>55</v>
      </c>
      <c r="G481" s="430" t="s">
        <v>3693</v>
      </c>
      <c r="H481" s="60" t="s">
        <v>28</v>
      </c>
      <c r="I481" s="60" t="s">
        <v>41</v>
      </c>
      <c r="J481" s="73" t="s">
        <v>76</v>
      </c>
      <c r="K481" s="429"/>
      <c r="L481" s="429"/>
      <c r="M481" s="428" t="s">
        <v>32</v>
      </c>
      <c r="N481" s="428" t="s">
        <v>35</v>
      </c>
      <c r="O481" s="428">
        <v>24</v>
      </c>
      <c r="P481" s="428" t="s">
        <v>28</v>
      </c>
    </row>
    <row r="482" spans="1:16" x14ac:dyDescent="0.2">
      <c r="A482" s="9" t="s">
        <v>3295</v>
      </c>
      <c r="B482" s="428" t="s">
        <v>3690</v>
      </c>
      <c r="C482" s="430" t="s">
        <v>4658</v>
      </c>
      <c r="D482" s="518" t="s">
        <v>3694</v>
      </c>
      <c r="E482" s="429" t="s">
        <v>26</v>
      </c>
      <c r="F482" s="429">
        <v>60</v>
      </c>
      <c r="G482" s="430" t="s">
        <v>3695</v>
      </c>
      <c r="H482" s="60" t="s">
        <v>28</v>
      </c>
      <c r="I482" s="60" t="s">
        <v>41</v>
      </c>
      <c r="J482" s="73" t="s">
        <v>76</v>
      </c>
      <c r="K482" s="429"/>
      <c r="L482" s="429"/>
      <c r="M482" s="428" t="s">
        <v>69</v>
      </c>
      <c r="N482" s="428" t="s">
        <v>35</v>
      </c>
      <c r="O482" s="428">
        <v>12</v>
      </c>
      <c r="P482" s="428" t="s">
        <v>28</v>
      </c>
    </row>
    <row r="483" spans="1:16" x14ac:dyDescent="0.2">
      <c r="A483" s="9" t="s">
        <v>3295</v>
      </c>
      <c r="B483" s="428" t="s">
        <v>3690</v>
      </c>
      <c r="C483" s="430" t="s">
        <v>4659</v>
      </c>
      <c r="D483" s="518" t="s">
        <v>3692</v>
      </c>
      <c r="E483" s="429" t="s">
        <v>26</v>
      </c>
      <c r="F483" s="429">
        <v>60</v>
      </c>
      <c r="G483" s="430" t="s">
        <v>3693</v>
      </c>
      <c r="H483" s="60" t="s">
        <v>28</v>
      </c>
      <c r="I483" s="60" t="s">
        <v>41</v>
      </c>
      <c r="J483" s="73" t="s">
        <v>76</v>
      </c>
      <c r="K483" s="429"/>
      <c r="L483" s="429"/>
      <c r="M483" s="428" t="s">
        <v>32</v>
      </c>
      <c r="N483" s="428" t="s">
        <v>35</v>
      </c>
      <c r="O483" s="428">
        <v>24</v>
      </c>
      <c r="P483" s="428" t="s">
        <v>28</v>
      </c>
    </row>
    <row r="484" spans="1:16" x14ac:dyDescent="0.2">
      <c r="A484" s="9" t="s">
        <v>3295</v>
      </c>
      <c r="B484" s="428" t="s">
        <v>3690</v>
      </c>
      <c r="C484" s="430" t="s">
        <v>4659</v>
      </c>
      <c r="D484" s="518" t="s">
        <v>3694</v>
      </c>
      <c r="E484" s="429" t="s">
        <v>26</v>
      </c>
      <c r="F484" s="429">
        <v>60</v>
      </c>
      <c r="G484" s="430" t="s">
        <v>3695</v>
      </c>
      <c r="H484" s="60" t="s">
        <v>28</v>
      </c>
      <c r="I484" s="60" t="s">
        <v>41</v>
      </c>
      <c r="J484" s="73" t="s">
        <v>76</v>
      </c>
      <c r="K484" s="429"/>
      <c r="L484" s="429"/>
      <c r="M484" s="428" t="s">
        <v>69</v>
      </c>
      <c r="N484" s="428" t="s">
        <v>35</v>
      </c>
      <c r="O484" s="428">
        <v>10</v>
      </c>
      <c r="P484" s="428" t="s">
        <v>28</v>
      </c>
    </row>
    <row r="485" spans="1:16" x14ac:dyDescent="0.2">
      <c r="A485" s="9" t="s">
        <v>3295</v>
      </c>
      <c r="B485" s="428" t="s">
        <v>3690</v>
      </c>
      <c r="C485" s="430" t="s">
        <v>4660</v>
      </c>
      <c r="D485" s="9" t="s">
        <v>3694</v>
      </c>
      <c r="E485" s="429" t="s">
        <v>26</v>
      </c>
      <c r="F485" s="429">
        <v>60</v>
      </c>
      <c r="G485" s="430" t="s">
        <v>27</v>
      </c>
      <c r="H485" s="60" t="s">
        <v>28</v>
      </c>
      <c r="I485" s="60" t="s">
        <v>41</v>
      </c>
      <c r="J485" s="73" t="s">
        <v>76</v>
      </c>
      <c r="K485" s="429"/>
      <c r="L485" s="429"/>
      <c r="M485" s="428" t="s">
        <v>69</v>
      </c>
      <c r="N485" s="428" t="s">
        <v>35</v>
      </c>
      <c r="O485" s="428">
        <v>10</v>
      </c>
      <c r="P485" s="428" t="s">
        <v>28</v>
      </c>
    </row>
    <row r="486" spans="1:16" x14ac:dyDescent="0.2">
      <c r="A486" s="9" t="s">
        <v>3295</v>
      </c>
      <c r="B486" s="428" t="s">
        <v>3690</v>
      </c>
      <c r="C486" s="430" t="s">
        <v>4661</v>
      </c>
      <c r="D486" s="9" t="s">
        <v>3694</v>
      </c>
      <c r="E486" s="429" t="s">
        <v>26</v>
      </c>
      <c r="F486" s="429">
        <v>80</v>
      </c>
      <c r="G486" s="430" t="s">
        <v>27</v>
      </c>
      <c r="H486" s="60" t="s">
        <v>28</v>
      </c>
      <c r="I486" s="60" t="s">
        <v>41</v>
      </c>
      <c r="J486" s="73" t="s">
        <v>76</v>
      </c>
      <c r="K486" s="429"/>
      <c r="L486" s="429"/>
      <c r="M486" s="428" t="s">
        <v>69</v>
      </c>
      <c r="N486" s="428" t="s">
        <v>35</v>
      </c>
      <c r="O486" s="428">
        <v>12</v>
      </c>
      <c r="P486" s="428" t="s">
        <v>28</v>
      </c>
    </row>
    <row r="487" spans="1:16" x14ac:dyDescent="0.2">
      <c r="A487" s="9" t="s">
        <v>3295</v>
      </c>
      <c r="B487" s="428" t="s">
        <v>3690</v>
      </c>
      <c r="C487" s="430" t="s">
        <v>3758</v>
      </c>
      <c r="D487" s="518" t="s">
        <v>3692</v>
      </c>
      <c r="E487" s="429" t="s">
        <v>26</v>
      </c>
      <c r="F487" s="429">
        <v>55</v>
      </c>
      <c r="G487" s="430" t="s">
        <v>3693</v>
      </c>
      <c r="H487" s="60" t="s">
        <v>28</v>
      </c>
      <c r="I487" s="60" t="s">
        <v>41</v>
      </c>
      <c r="J487" s="73" t="s">
        <v>76</v>
      </c>
      <c r="K487" s="429"/>
      <c r="L487" s="429"/>
      <c r="M487" s="428" t="s">
        <v>32</v>
      </c>
      <c r="N487" s="428" t="s">
        <v>35</v>
      </c>
      <c r="O487" s="428">
        <v>24</v>
      </c>
      <c r="P487" s="428" t="s">
        <v>28</v>
      </c>
    </row>
    <row r="488" spans="1:16" x14ac:dyDescent="0.2">
      <c r="A488" s="9" t="s">
        <v>3295</v>
      </c>
      <c r="B488" s="428" t="s">
        <v>3690</v>
      </c>
      <c r="C488" s="430" t="s">
        <v>3759</v>
      </c>
      <c r="D488" s="518" t="s">
        <v>3692</v>
      </c>
      <c r="E488" s="429" t="s">
        <v>26</v>
      </c>
      <c r="F488" s="429">
        <v>55</v>
      </c>
      <c r="G488" s="430" t="s">
        <v>3693</v>
      </c>
      <c r="H488" s="60" t="s">
        <v>28</v>
      </c>
      <c r="I488" s="60" t="s">
        <v>41</v>
      </c>
      <c r="J488" s="73" t="s">
        <v>76</v>
      </c>
      <c r="K488" s="429"/>
      <c r="L488" s="429"/>
      <c r="M488" s="428" t="s">
        <v>32</v>
      </c>
      <c r="N488" s="428" t="s">
        <v>35</v>
      </c>
      <c r="O488" s="428">
        <v>24</v>
      </c>
      <c r="P488" s="428" t="s">
        <v>28</v>
      </c>
    </row>
    <row r="489" spans="1:16" x14ac:dyDescent="0.2">
      <c r="A489" s="9" t="s">
        <v>3295</v>
      </c>
      <c r="B489" s="428" t="s">
        <v>3690</v>
      </c>
      <c r="C489" s="430" t="s">
        <v>4662</v>
      </c>
      <c r="D489" s="518" t="s">
        <v>3692</v>
      </c>
      <c r="E489" s="429" t="s">
        <v>26</v>
      </c>
      <c r="F489" s="429">
        <v>80</v>
      </c>
      <c r="G489" s="430" t="s">
        <v>3693</v>
      </c>
      <c r="H489" s="60" t="s">
        <v>28</v>
      </c>
      <c r="I489" s="60" t="s">
        <v>41</v>
      </c>
      <c r="J489" s="73" t="s">
        <v>76</v>
      </c>
      <c r="K489" s="429"/>
      <c r="L489" s="429"/>
      <c r="M489" s="428" t="s">
        <v>32</v>
      </c>
      <c r="N489" s="428" t="s">
        <v>35</v>
      </c>
      <c r="O489" s="428">
        <v>24</v>
      </c>
      <c r="P489" s="428" t="s">
        <v>28</v>
      </c>
    </row>
    <row r="490" spans="1:16" x14ac:dyDescent="0.2">
      <c r="A490" s="9" t="s">
        <v>3295</v>
      </c>
      <c r="B490" s="428" t="s">
        <v>3690</v>
      </c>
      <c r="C490" s="430" t="s">
        <v>4662</v>
      </c>
      <c r="D490" s="518" t="s">
        <v>3694</v>
      </c>
      <c r="E490" s="429" t="s">
        <v>26</v>
      </c>
      <c r="F490" s="429">
        <v>60</v>
      </c>
      <c r="G490" s="430" t="s">
        <v>3695</v>
      </c>
      <c r="H490" s="60" t="s">
        <v>28</v>
      </c>
      <c r="I490" s="60" t="s">
        <v>41</v>
      </c>
      <c r="J490" s="73" t="s">
        <v>76</v>
      </c>
      <c r="K490" s="429"/>
      <c r="L490" s="429"/>
      <c r="M490" s="428" t="s">
        <v>69</v>
      </c>
      <c r="N490" s="428" t="s">
        <v>35</v>
      </c>
      <c r="O490" s="428">
        <v>12</v>
      </c>
      <c r="P490" s="428" t="s">
        <v>28</v>
      </c>
    </row>
    <row r="491" spans="1:16" x14ac:dyDescent="0.2">
      <c r="A491" s="9" t="s">
        <v>3295</v>
      </c>
      <c r="B491" s="428" t="s">
        <v>3690</v>
      </c>
      <c r="C491" s="430" t="s">
        <v>3761</v>
      </c>
      <c r="D491" s="518" t="s">
        <v>3692</v>
      </c>
      <c r="E491" s="429" t="s">
        <v>26</v>
      </c>
      <c r="F491" s="429">
        <v>80</v>
      </c>
      <c r="G491" s="430" t="s">
        <v>3693</v>
      </c>
      <c r="H491" s="60" t="s">
        <v>28</v>
      </c>
      <c r="I491" s="60" t="s">
        <v>41</v>
      </c>
      <c r="J491" s="73" t="s">
        <v>76</v>
      </c>
      <c r="K491" s="429"/>
      <c r="L491" s="429"/>
      <c r="M491" s="428" t="s">
        <v>32</v>
      </c>
      <c r="N491" s="428" t="s">
        <v>35</v>
      </c>
      <c r="O491" s="428">
        <v>24</v>
      </c>
      <c r="P491" s="428" t="s">
        <v>28</v>
      </c>
    </row>
    <row r="492" spans="1:16" x14ac:dyDescent="0.2">
      <c r="A492" s="9" t="s">
        <v>3295</v>
      </c>
      <c r="B492" s="428" t="s">
        <v>3690</v>
      </c>
      <c r="C492" s="430" t="s">
        <v>3762</v>
      </c>
      <c r="D492" s="518" t="s">
        <v>3700</v>
      </c>
      <c r="E492" s="429" t="s">
        <v>26</v>
      </c>
      <c r="F492" s="429">
        <v>55</v>
      </c>
      <c r="G492" s="9" t="s">
        <v>3695</v>
      </c>
      <c r="H492" s="60" t="s">
        <v>28</v>
      </c>
      <c r="I492" s="60" t="s">
        <v>41</v>
      </c>
      <c r="J492" s="73" t="s">
        <v>76</v>
      </c>
      <c r="K492" s="429"/>
      <c r="L492" s="429"/>
      <c r="M492" s="428" t="s">
        <v>69</v>
      </c>
      <c r="N492" s="428" t="s">
        <v>35</v>
      </c>
      <c r="O492" s="428">
        <v>12</v>
      </c>
      <c r="P492" s="428" t="s">
        <v>28</v>
      </c>
    </row>
    <row r="493" spans="1:16" x14ac:dyDescent="0.2">
      <c r="A493" s="9" t="s">
        <v>3295</v>
      </c>
      <c r="B493" s="428" t="s">
        <v>3690</v>
      </c>
      <c r="C493" s="430" t="s">
        <v>3762</v>
      </c>
      <c r="D493" s="518" t="s">
        <v>3763</v>
      </c>
      <c r="E493" s="429" t="s">
        <v>26</v>
      </c>
      <c r="F493" s="429">
        <v>60</v>
      </c>
      <c r="G493" s="9" t="s">
        <v>3695</v>
      </c>
      <c r="H493" s="60" t="s">
        <v>28</v>
      </c>
      <c r="I493" s="60" t="s">
        <v>41</v>
      </c>
      <c r="J493" s="73" t="s">
        <v>76</v>
      </c>
      <c r="K493" s="429"/>
      <c r="L493" s="429"/>
      <c r="M493" s="428" t="s">
        <v>69</v>
      </c>
      <c r="N493" s="428" t="s">
        <v>35</v>
      </c>
      <c r="O493" s="428">
        <v>12</v>
      </c>
      <c r="P493" s="428" t="s">
        <v>28</v>
      </c>
    </row>
    <row r="494" spans="1:16" x14ac:dyDescent="0.2">
      <c r="A494" s="9" t="s">
        <v>3295</v>
      </c>
      <c r="B494" s="428" t="s">
        <v>3690</v>
      </c>
      <c r="C494" s="430" t="s">
        <v>3764</v>
      </c>
      <c r="D494" s="518" t="s">
        <v>3692</v>
      </c>
      <c r="E494" s="429" t="s">
        <v>26</v>
      </c>
      <c r="F494" s="429">
        <v>60</v>
      </c>
      <c r="G494" s="430" t="s">
        <v>3693</v>
      </c>
      <c r="H494" s="60" t="s">
        <v>28</v>
      </c>
      <c r="I494" s="60" t="s">
        <v>41</v>
      </c>
      <c r="J494" s="73" t="s">
        <v>76</v>
      </c>
      <c r="K494" s="429"/>
      <c r="L494" s="429"/>
      <c r="M494" s="428" t="s">
        <v>32</v>
      </c>
      <c r="N494" s="428" t="s">
        <v>35</v>
      </c>
      <c r="O494" s="428">
        <v>24</v>
      </c>
      <c r="P494" s="428" t="s">
        <v>28</v>
      </c>
    </row>
    <row r="495" spans="1:16" x14ac:dyDescent="0.2">
      <c r="A495" s="9" t="s">
        <v>3295</v>
      </c>
      <c r="B495" s="428" t="s">
        <v>3690</v>
      </c>
      <c r="C495" s="430" t="s">
        <v>4663</v>
      </c>
      <c r="D495" s="518" t="s">
        <v>2385</v>
      </c>
      <c r="E495" s="429" t="s">
        <v>26</v>
      </c>
      <c r="F495" s="429">
        <v>60</v>
      </c>
      <c r="G495" s="430" t="s">
        <v>3695</v>
      </c>
      <c r="H495" s="60" t="s">
        <v>28</v>
      </c>
      <c r="I495" s="60" t="s">
        <v>41</v>
      </c>
      <c r="J495" s="73" t="s">
        <v>76</v>
      </c>
      <c r="K495" s="429"/>
      <c r="L495" s="429"/>
      <c r="M495" s="428" t="s">
        <v>69</v>
      </c>
      <c r="N495" s="428" t="s">
        <v>35</v>
      </c>
      <c r="O495" s="428">
        <v>12</v>
      </c>
      <c r="P495" s="428" t="s">
        <v>28</v>
      </c>
    </row>
    <row r="496" spans="1:16" x14ac:dyDescent="0.2">
      <c r="A496" s="9" t="s">
        <v>3295</v>
      </c>
      <c r="B496" s="428" t="s">
        <v>3690</v>
      </c>
      <c r="C496" s="430" t="s">
        <v>4664</v>
      </c>
      <c r="D496" s="518" t="s">
        <v>3692</v>
      </c>
      <c r="E496" s="429" t="s">
        <v>26</v>
      </c>
      <c r="F496" s="429">
        <v>60</v>
      </c>
      <c r="G496" s="430" t="s">
        <v>3693</v>
      </c>
      <c r="H496" s="60" t="s">
        <v>28</v>
      </c>
      <c r="I496" s="60" t="s">
        <v>41</v>
      </c>
      <c r="J496" s="73" t="s">
        <v>76</v>
      </c>
      <c r="K496" s="429"/>
      <c r="L496" s="429"/>
      <c r="M496" s="428" t="s">
        <v>32</v>
      </c>
      <c r="N496" s="428" t="s">
        <v>35</v>
      </c>
      <c r="O496" s="428">
        <v>24</v>
      </c>
      <c r="P496" s="428" t="s">
        <v>28</v>
      </c>
    </row>
    <row r="497" spans="1:16" x14ac:dyDescent="0.2">
      <c r="A497" s="9" t="s">
        <v>3295</v>
      </c>
      <c r="B497" s="428" t="s">
        <v>3690</v>
      </c>
      <c r="C497" s="430" t="s">
        <v>4664</v>
      </c>
      <c r="D497" s="518" t="s">
        <v>2385</v>
      </c>
      <c r="E497" s="429" t="s">
        <v>26</v>
      </c>
      <c r="F497" s="429">
        <v>80</v>
      </c>
      <c r="G497" s="9" t="s">
        <v>3695</v>
      </c>
      <c r="H497" s="60" t="s">
        <v>28</v>
      </c>
      <c r="I497" s="60" t="s">
        <v>41</v>
      </c>
      <c r="J497" s="73" t="s">
        <v>76</v>
      </c>
      <c r="K497" s="429"/>
      <c r="L497" s="429"/>
      <c r="M497" s="428" t="s">
        <v>69</v>
      </c>
      <c r="N497" s="428" t="s">
        <v>35</v>
      </c>
      <c r="O497" s="428">
        <v>12</v>
      </c>
      <c r="P497" s="428" t="s">
        <v>28</v>
      </c>
    </row>
    <row r="498" spans="1:16" x14ac:dyDescent="0.2">
      <c r="A498" s="9" t="s">
        <v>3295</v>
      </c>
      <c r="B498" s="428" t="s">
        <v>3690</v>
      </c>
      <c r="C498" s="430" t="s">
        <v>4665</v>
      </c>
      <c r="D498" s="518" t="s">
        <v>3692</v>
      </c>
      <c r="E498" s="429" t="s">
        <v>26</v>
      </c>
      <c r="F498" s="429">
        <v>55</v>
      </c>
      <c r="G498" s="430" t="s">
        <v>3693</v>
      </c>
      <c r="H498" s="60" t="s">
        <v>28</v>
      </c>
      <c r="I498" s="60" t="s">
        <v>41</v>
      </c>
      <c r="J498" s="73" t="s">
        <v>76</v>
      </c>
      <c r="K498" s="429"/>
      <c r="L498" s="429"/>
      <c r="M498" s="428" t="s">
        <v>32</v>
      </c>
      <c r="N498" s="428" t="s">
        <v>35</v>
      </c>
      <c r="O498" s="428">
        <v>24</v>
      </c>
      <c r="P498" s="428" t="s">
        <v>28</v>
      </c>
    </row>
    <row r="499" spans="1:16" x14ac:dyDescent="0.2">
      <c r="A499" s="9" t="s">
        <v>3295</v>
      </c>
      <c r="B499" s="428" t="s">
        <v>3690</v>
      </c>
      <c r="C499" s="430" t="s">
        <v>4666</v>
      </c>
      <c r="D499" s="518" t="s">
        <v>3692</v>
      </c>
      <c r="E499" s="429" t="s">
        <v>26</v>
      </c>
      <c r="F499" s="429">
        <v>55</v>
      </c>
      <c r="G499" s="430" t="s">
        <v>3693</v>
      </c>
      <c r="H499" s="60" t="s">
        <v>28</v>
      </c>
      <c r="I499" s="60" t="s">
        <v>41</v>
      </c>
      <c r="J499" s="73" t="s">
        <v>76</v>
      </c>
      <c r="K499" s="429"/>
      <c r="L499" s="429"/>
      <c r="M499" s="428" t="s">
        <v>32</v>
      </c>
      <c r="N499" s="428" t="s">
        <v>35</v>
      </c>
      <c r="O499" s="428">
        <v>24</v>
      </c>
      <c r="P499" s="428" t="s">
        <v>28</v>
      </c>
    </row>
    <row r="500" spans="1:16" x14ac:dyDescent="0.2">
      <c r="A500" s="9" t="s">
        <v>3295</v>
      </c>
      <c r="B500" s="428" t="s">
        <v>3690</v>
      </c>
      <c r="C500" s="430" t="s">
        <v>4666</v>
      </c>
      <c r="D500" s="9" t="s">
        <v>3694</v>
      </c>
      <c r="E500" s="429" t="s">
        <v>26</v>
      </c>
      <c r="F500" s="429">
        <v>80</v>
      </c>
      <c r="G500" s="430" t="s">
        <v>3695</v>
      </c>
      <c r="H500" s="60" t="s">
        <v>28</v>
      </c>
      <c r="I500" s="60" t="s">
        <v>41</v>
      </c>
      <c r="J500" s="73" t="s">
        <v>76</v>
      </c>
      <c r="K500" s="429"/>
      <c r="L500" s="429"/>
      <c r="M500" s="428" t="s">
        <v>69</v>
      </c>
      <c r="N500" s="428" t="s">
        <v>35</v>
      </c>
      <c r="O500" s="428">
        <v>10</v>
      </c>
      <c r="P500" s="428" t="s">
        <v>28</v>
      </c>
    </row>
    <row r="501" spans="1:16" x14ac:dyDescent="0.2">
      <c r="A501" s="9" t="s">
        <v>3295</v>
      </c>
      <c r="B501" s="428" t="s">
        <v>3690</v>
      </c>
      <c r="C501" s="430" t="s">
        <v>4667</v>
      </c>
      <c r="D501" s="518" t="s">
        <v>3692</v>
      </c>
      <c r="E501" s="429" t="s">
        <v>26</v>
      </c>
      <c r="F501" s="429">
        <v>60</v>
      </c>
      <c r="G501" s="430" t="s">
        <v>3693</v>
      </c>
      <c r="H501" s="60" t="s">
        <v>28</v>
      </c>
      <c r="I501" s="60" t="s">
        <v>41</v>
      </c>
      <c r="J501" s="73" t="s">
        <v>76</v>
      </c>
      <c r="K501" s="429"/>
      <c r="L501" s="429"/>
      <c r="M501" s="428" t="s">
        <v>32</v>
      </c>
      <c r="N501" s="428" t="s">
        <v>35</v>
      </c>
      <c r="O501" s="428">
        <v>24</v>
      </c>
      <c r="P501" s="428" t="s">
        <v>28</v>
      </c>
    </row>
    <row r="502" spans="1:16" ht="28.5" x14ac:dyDescent="0.2">
      <c r="A502" s="9" t="s">
        <v>3295</v>
      </c>
      <c r="B502" s="428" t="s">
        <v>3690</v>
      </c>
      <c r="C502" s="430" t="s">
        <v>4667</v>
      </c>
      <c r="D502" s="9" t="s">
        <v>3700</v>
      </c>
      <c r="E502" s="429" t="s">
        <v>26</v>
      </c>
      <c r="F502" s="429">
        <v>80</v>
      </c>
      <c r="G502" s="430" t="s">
        <v>3695</v>
      </c>
      <c r="H502" s="60" t="s">
        <v>28</v>
      </c>
      <c r="I502" s="60" t="s">
        <v>41</v>
      </c>
      <c r="J502" s="73" t="s">
        <v>28</v>
      </c>
      <c r="K502" s="60" t="s">
        <v>30</v>
      </c>
      <c r="L502" s="429" t="s">
        <v>2733</v>
      </c>
      <c r="M502" s="428" t="s">
        <v>69</v>
      </c>
      <c r="N502" s="428" t="s">
        <v>35</v>
      </c>
      <c r="O502" s="428">
        <v>10</v>
      </c>
      <c r="P502" s="428" t="s">
        <v>28</v>
      </c>
    </row>
    <row r="503" spans="1:16" x14ac:dyDescent="0.2">
      <c r="A503" s="9" t="s">
        <v>3295</v>
      </c>
      <c r="B503" s="428" t="s">
        <v>3690</v>
      </c>
      <c r="C503" s="430" t="s">
        <v>4668</v>
      </c>
      <c r="D503" s="9" t="s">
        <v>3694</v>
      </c>
      <c r="E503" s="429" t="s">
        <v>26</v>
      </c>
      <c r="F503" s="429">
        <v>60</v>
      </c>
      <c r="G503" s="430" t="s">
        <v>3695</v>
      </c>
      <c r="H503" s="60" t="s">
        <v>28</v>
      </c>
      <c r="I503" s="60" t="s">
        <v>41</v>
      </c>
      <c r="J503" s="73" t="s">
        <v>76</v>
      </c>
      <c r="K503" s="429"/>
      <c r="L503" s="429"/>
      <c r="M503" s="428" t="s">
        <v>69</v>
      </c>
      <c r="N503" s="428" t="s">
        <v>35</v>
      </c>
      <c r="O503" s="428">
        <v>10</v>
      </c>
      <c r="P503" s="428" t="s">
        <v>28</v>
      </c>
    </row>
    <row r="504" spans="1:16" x14ac:dyDescent="0.2">
      <c r="A504" s="9" t="s">
        <v>3295</v>
      </c>
      <c r="B504" s="428" t="s">
        <v>3690</v>
      </c>
      <c r="C504" s="430" t="s">
        <v>4669</v>
      </c>
      <c r="D504" s="518" t="s">
        <v>3692</v>
      </c>
      <c r="E504" s="429" t="s">
        <v>26</v>
      </c>
      <c r="F504" s="429">
        <v>55</v>
      </c>
      <c r="G504" s="430" t="s">
        <v>3693</v>
      </c>
      <c r="H504" s="60" t="s">
        <v>28</v>
      </c>
      <c r="I504" s="60" t="s">
        <v>41</v>
      </c>
      <c r="J504" s="73" t="s">
        <v>76</v>
      </c>
      <c r="K504" s="429"/>
      <c r="L504" s="429"/>
      <c r="M504" s="428" t="s">
        <v>32</v>
      </c>
      <c r="N504" s="428" t="s">
        <v>35</v>
      </c>
      <c r="O504" s="428">
        <v>24</v>
      </c>
      <c r="P504" s="428" t="s">
        <v>28</v>
      </c>
    </row>
    <row r="505" spans="1:16" x14ac:dyDescent="0.2">
      <c r="A505" s="9" t="s">
        <v>3295</v>
      </c>
      <c r="B505" s="428" t="s">
        <v>3690</v>
      </c>
      <c r="C505" s="430" t="s">
        <v>3770</v>
      </c>
      <c r="D505" s="518" t="s">
        <v>3692</v>
      </c>
      <c r="E505" s="429" t="s">
        <v>26</v>
      </c>
      <c r="F505" s="429">
        <v>55</v>
      </c>
      <c r="G505" s="430" t="s">
        <v>3693</v>
      </c>
      <c r="H505" s="60" t="s">
        <v>28</v>
      </c>
      <c r="I505" s="60" t="s">
        <v>41</v>
      </c>
      <c r="J505" s="73" t="s">
        <v>76</v>
      </c>
      <c r="K505" s="429"/>
      <c r="L505" s="429"/>
      <c r="M505" s="428" t="s">
        <v>32</v>
      </c>
      <c r="N505" s="428" t="s">
        <v>35</v>
      </c>
      <c r="O505" s="428">
        <v>24</v>
      </c>
      <c r="P505" s="428" t="s">
        <v>28</v>
      </c>
    </row>
    <row r="506" spans="1:16" x14ac:dyDescent="0.2">
      <c r="A506" s="9" t="s">
        <v>3295</v>
      </c>
      <c r="B506" s="428" t="s">
        <v>3690</v>
      </c>
      <c r="C506" s="430" t="s">
        <v>4670</v>
      </c>
      <c r="D506" s="9" t="s">
        <v>3694</v>
      </c>
      <c r="E506" s="429" t="s">
        <v>26</v>
      </c>
      <c r="F506" s="429">
        <v>60</v>
      </c>
      <c r="G506" s="430" t="s">
        <v>27</v>
      </c>
      <c r="H506" s="60" t="s">
        <v>28</v>
      </c>
      <c r="I506" s="60" t="s">
        <v>41</v>
      </c>
      <c r="J506" s="73" t="s">
        <v>76</v>
      </c>
      <c r="K506" s="429"/>
      <c r="L506" s="429"/>
      <c r="M506" s="428" t="s">
        <v>69</v>
      </c>
      <c r="N506" s="428" t="s">
        <v>35</v>
      </c>
      <c r="O506" s="428">
        <v>12</v>
      </c>
      <c r="P506" s="428" t="s">
        <v>28</v>
      </c>
    </row>
    <row r="507" spans="1:16" x14ac:dyDescent="0.2">
      <c r="A507" s="9" t="s">
        <v>3295</v>
      </c>
      <c r="B507" s="428" t="s">
        <v>3690</v>
      </c>
      <c r="C507" s="430" t="s">
        <v>4671</v>
      </c>
      <c r="D507" s="9" t="s">
        <v>3694</v>
      </c>
      <c r="E507" s="429" t="s">
        <v>26</v>
      </c>
      <c r="F507" s="429">
        <v>60</v>
      </c>
      <c r="G507" s="430" t="s">
        <v>27</v>
      </c>
      <c r="H507" s="60" t="s">
        <v>28</v>
      </c>
      <c r="I507" s="60" t="s">
        <v>41</v>
      </c>
      <c r="J507" s="73" t="s">
        <v>76</v>
      </c>
      <c r="K507" s="429"/>
      <c r="L507" s="429"/>
      <c r="M507" s="428" t="s">
        <v>69</v>
      </c>
      <c r="N507" s="428" t="s">
        <v>35</v>
      </c>
      <c r="O507" s="428">
        <v>12</v>
      </c>
      <c r="P507" s="428" t="s">
        <v>28</v>
      </c>
    </row>
    <row r="508" spans="1:16" x14ac:dyDescent="0.2">
      <c r="A508" s="9" t="s">
        <v>3295</v>
      </c>
      <c r="B508" s="428" t="s">
        <v>3690</v>
      </c>
      <c r="C508" s="430" t="s">
        <v>3772</v>
      </c>
      <c r="D508" s="518" t="s">
        <v>3692</v>
      </c>
      <c r="E508" s="429" t="s">
        <v>26</v>
      </c>
      <c r="F508" s="429">
        <v>60</v>
      </c>
      <c r="G508" s="430" t="s">
        <v>3693</v>
      </c>
      <c r="H508" s="60" t="s">
        <v>28</v>
      </c>
      <c r="I508" s="60" t="s">
        <v>41</v>
      </c>
      <c r="J508" s="73" t="s">
        <v>76</v>
      </c>
      <c r="K508" s="429"/>
      <c r="L508" s="429"/>
      <c r="M508" s="428" t="s">
        <v>32</v>
      </c>
      <c r="N508" s="428" t="s">
        <v>35</v>
      </c>
      <c r="O508" s="428">
        <v>24</v>
      </c>
      <c r="P508" s="428" t="s">
        <v>28</v>
      </c>
    </row>
    <row r="509" spans="1:16" x14ac:dyDescent="0.2">
      <c r="A509" s="9" t="s">
        <v>3295</v>
      </c>
      <c r="B509" s="428" t="s">
        <v>3690</v>
      </c>
      <c r="C509" s="430" t="s">
        <v>3773</v>
      </c>
      <c r="D509" s="518" t="s">
        <v>3692</v>
      </c>
      <c r="E509" s="429" t="s">
        <v>26</v>
      </c>
      <c r="F509" s="429">
        <v>60</v>
      </c>
      <c r="G509" s="430" t="s">
        <v>3693</v>
      </c>
      <c r="H509" s="60" t="s">
        <v>28</v>
      </c>
      <c r="I509" s="60" t="s">
        <v>41</v>
      </c>
      <c r="J509" s="73" t="s">
        <v>76</v>
      </c>
      <c r="K509" s="429"/>
      <c r="L509" s="429"/>
      <c r="M509" s="428" t="s">
        <v>32</v>
      </c>
      <c r="N509" s="428" t="s">
        <v>35</v>
      </c>
      <c r="O509" s="428">
        <v>24</v>
      </c>
      <c r="P509" s="428" t="s">
        <v>28</v>
      </c>
    </row>
    <row r="510" spans="1:16" x14ac:dyDescent="0.2">
      <c r="A510" s="9" t="s">
        <v>3295</v>
      </c>
      <c r="B510" s="428" t="s">
        <v>3690</v>
      </c>
      <c r="C510" s="430" t="s">
        <v>4667</v>
      </c>
      <c r="D510" s="9" t="s">
        <v>3694</v>
      </c>
      <c r="E510" s="429" t="s">
        <v>26</v>
      </c>
      <c r="F510" s="429">
        <v>80</v>
      </c>
      <c r="G510" s="430" t="s">
        <v>3695</v>
      </c>
      <c r="H510" s="60" t="s">
        <v>28</v>
      </c>
      <c r="I510" s="60" t="s">
        <v>41</v>
      </c>
      <c r="J510" s="73" t="s">
        <v>76</v>
      </c>
      <c r="K510" s="429"/>
      <c r="L510" s="429"/>
      <c r="M510" s="428" t="s">
        <v>69</v>
      </c>
      <c r="N510" s="428" t="s">
        <v>35</v>
      </c>
      <c r="O510" s="428">
        <v>12</v>
      </c>
      <c r="P510" s="428" t="s">
        <v>28</v>
      </c>
    </row>
    <row r="511" spans="1:16" ht="28.5" x14ac:dyDescent="0.2">
      <c r="A511" s="9" t="s">
        <v>3295</v>
      </c>
      <c r="B511" s="428" t="s">
        <v>3690</v>
      </c>
      <c r="C511" s="430" t="s">
        <v>3774</v>
      </c>
      <c r="D511" s="9" t="s">
        <v>3700</v>
      </c>
      <c r="E511" s="429" t="s">
        <v>26</v>
      </c>
      <c r="F511" s="429">
        <v>55</v>
      </c>
      <c r="G511" s="430" t="s">
        <v>3695</v>
      </c>
      <c r="H511" s="60" t="s">
        <v>28</v>
      </c>
      <c r="I511" s="60" t="s">
        <v>41</v>
      </c>
      <c r="J511" s="73" t="s">
        <v>28</v>
      </c>
      <c r="K511" s="60" t="s">
        <v>30</v>
      </c>
      <c r="L511" s="429" t="s">
        <v>2733</v>
      </c>
      <c r="M511" s="428" t="s">
        <v>69</v>
      </c>
      <c r="N511" s="428" t="s">
        <v>35</v>
      </c>
      <c r="O511" s="428">
        <v>12</v>
      </c>
      <c r="P511" s="428" t="s">
        <v>28</v>
      </c>
    </row>
    <row r="512" spans="1:16" x14ac:dyDescent="0.2">
      <c r="A512" s="9" t="s">
        <v>3295</v>
      </c>
      <c r="B512" s="428" t="s">
        <v>3690</v>
      </c>
      <c r="C512" s="430" t="s">
        <v>3775</v>
      </c>
      <c r="D512" s="9" t="s">
        <v>3694</v>
      </c>
      <c r="E512" s="429" t="s">
        <v>26</v>
      </c>
      <c r="F512" s="429">
        <v>55</v>
      </c>
      <c r="G512" s="430" t="s">
        <v>3695</v>
      </c>
      <c r="H512" s="60" t="s">
        <v>28</v>
      </c>
      <c r="I512" s="60" t="s">
        <v>41</v>
      </c>
      <c r="J512" s="73" t="s">
        <v>76</v>
      </c>
      <c r="K512" s="429"/>
      <c r="L512" s="429"/>
      <c r="M512" s="428" t="s">
        <v>69</v>
      </c>
      <c r="N512" s="428" t="s">
        <v>35</v>
      </c>
      <c r="O512" s="428">
        <v>12</v>
      </c>
      <c r="P512" s="428" t="s">
        <v>28</v>
      </c>
    </row>
    <row r="513" spans="1:16" x14ac:dyDescent="0.2">
      <c r="A513" s="9" t="s">
        <v>3295</v>
      </c>
      <c r="B513" s="428" t="s">
        <v>3690</v>
      </c>
      <c r="C513" s="430" t="s">
        <v>4672</v>
      </c>
      <c r="D513" s="9" t="s">
        <v>3694</v>
      </c>
      <c r="E513" s="429" t="s">
        <v>26</v>
      </c>
      <c r="F513" s="429">
        <v>80</v>
      </c>
      <c r="G513" s="430" t="s">
        <v>3695</v>
      </c>
      <c r="H513" s="60" t="s">
        <v>28</v>
      </c>
      <c r="I513" s="60" t="s">
        <v>41</v>
      </c>
      <c r="J513" s="73" t="s">
        <v>76</v>
      </c>
      <c r="K513" s="429"/>
      <c r="L513" s="429"/>
      <c r="M513" s="428" t="s">
        <v>69</v>
      </c>
      <c r="N513" s="428" t="s">
        <v>35</v>
      </c>
      <c r="O513" s="428">
        <v>10</v>
      </c>
      <c r="P513" s="428" t="s">
        <v>28</v>
      </c>
    </row>
    <row r="514" spans="1:16" ht="28.5" x14ac:dyDescent="0.2">
      <c r="A514" s="9" t="s">
        <v>3295</v>
      </c>
      <c r="B514" s="428" t="s">
        <v>3690</v>
      </c>
      <c r="C514" s="430" t="s">
        <v>4673</v>
      </c>
      <c r="D514" s="9" t="s">
        <v>3700</v>
      </c>
      <c r="E514" s="429" t="s">
        <v>26</v>
      </c>
      <c r="F514" s="429">
        <v>60</v>
      </c>
      <c r="G514" s="430" t="s">
        <v>3695</v>
      </c>
      <c r="H514" s="60" t="s">
        <v>28</v>
      </c>
      <c r="I514" s="60" t="s">
        <v>41</v>
      </c>
      <c r="J514" s="73" t="s">
        <v>28</v>
      </c>
      <c r="K514" s="60" t="s">
        <v>30</v>
      </c>
      <c r="L514" s="429" t="s">
        <v>2733</v>
      </c>
      <c r="M514" s="428" t="s">
        <v>69</v>
      </c>
      <c r="N514" s="428" t="s">
        <v>35</v>
      </c>
      <c r="O514" s="428">
        <v>10</v>
      </c>
      <c r="P514" s="428" t="s">
        <v>28</v>
      </c>
    </row>
    <row r="515" spans="1:16" x14ac:dyDescent="0.2">
      <c r="A515" s="9" t="s">
        <v>3295</v>
      </c>
      <c r="B515" s="428" t="s">
        <v>3690</v>
      </c>
      <c r="C515" s="430" t="s">
        <v>4672</v>
      </c>
      <c r="D515" s="518" t="s">
        <v>3692</v>
      </c>
      <c r="E515" s="429" t="s">
        <v>26</v>
      </c>
      <c r="F515" s="429">
        <v>80</v>
      </c>
      <c r="G515" s="430" t="s">
        <v>3693</v>
      </c>
      <c r="H515" s="60" t="s">
        <v>28</v>
      </c>
      <c r="I515" s="60" t="s">
        <v>41</v>
      </c>
      <c r="J515" s="73" t="s">
        <v>76</v>
      </c>
      <c r="K515" s="429"/>
      <c r="L515" s="429"/>
      <c r="M515" s="428" t="s">
        <v>32</v>
      </c>
      <c r="N515" s="428" t="s">
        <v>35</v>
      </c>
      <c r="O515" s="428">
        <v>24</v>
      </c>
      <c r="P515" s="428" t="s">
        <v>28</v>
      </c>
    </row>
    <row r="516" spans="1:16" x14ac:dyDescent="0.2">
      <c r="A516" s="9" t="s">
        <v>3295</v>
      </c>
      <c r="B516" s="428" t="s">
        <v>3690</v>
      </c>
      <c r="C516" s="430" t="s">
        <v>4673</v>
      </c>
      <c r="D516" s="518" t="s">
        <v>3692</v>
      </c>
      <c r="E516" s="429" t="s">
        <v>26</v>
      </c>
      <c r="F516" s="429">
        <v>60</v>
      </c>
      <c r="G516" s="430" t="s">
        <v>3693</v>
      </c>
      <c r="H516" s="60" t="s">
        <v>28</v>
      </c>
      <c r="I516" s="60" t="s">
        <v>41</v>
      </c>
      <c r="J516" s="73" t="s">
        <v>76</v>
      </c>
      <c r="K516" s="429"/>
      <c r="L516" s="429"/>
      <c r="M516" s="428" t="s">
        <v>32</v>
      </c>
      <c r="N516" s="428" t="s">
        <v>35</v>
      </c>
      <c r="O516" s="428">
        <v>24</v>
      </c>
      <c r="P516" s="428" t="s">
        <v>28</v>
      </c>
    </row>
    <row r="517" spans="1:16" x14ac:dyDescent="0.2">
      <c r="A517" s="9" t="s">
        <v>3295</v>
      </c>
      <c r="B517" s="428" t="s">
        <v>3690</v>
      </c>
      <c r="C517" s="430" t="s">
        <v>4674</v>
      </c>
      <c r="D517" s="518" t="s">
        <v>3692</v>
      </c>
      <c r="E517" s="429" t="s">
        <v>26</v>
      </c>
      <c r="F517" s="429">
        <v>55</v>
      </c>
      <c r="G517" s="430" t="s">
        <v>3693</v>
      </c>
      <c r="H517" s="60" t="s">
        <v>28</v>
      </c>
      <c r="I517" s="60" t="s">
        <v>41</v>
      </c>
      <c r="J517" s="73" t="s">
        <v>76</v>
      </c>
      <c r="K517" s="429"/>
      <c r="L517" s="429"/>
      <c r="M517" s="428" t="s">
        <v>32</v>
      </c>
      <c r="N517" s="428" t="s">
        <v>35</v>
      </c>
      <c r="O517" s="428">
        <v>24</v>
      </c>
      <c r="P517" s="428" t="s">
        <v>28</v>
      </c>
    </row>
    <row r="518" spans="1:16" x14ac:dyDescent="0.2">
      <c r="A518" s="9" t="s">
        <v>3295</v>
      </c>
      <c r="B518" s="428" t="s">
        <v>3690</v>
      </c>
      <c r="C518" s="430" t="s">
        <v>4675</v>
      </c>
      <c r="D518" s="9" t="s">
        <v>3694</v>
      </c>
      <c r="E518" s="429" t="s">
        <v>26</v>
      </c>
      <c r="F518" s="429">
        <v>60</v>
      </c>
      <c r="G518" s="430" t="s">
        <v>3695</v>
      </c>
      <c r="H518" s="60" t="s">
        <v>28</v>
      </c>
      <c r="I518" s="60" t="s">
        <v>41</v>
      </c>
      <c r="J518" s="73" t="s">
        <v>76</v>
      </c>
      <c r="K518" s="429"/>
      <c r="L518" s="429"/>
      <c r="M518" s="428" t="s">
        <v>69</v>
      </c>
      <c r="N518" s="428" t="s">
        <v>35</v>
      </c>
      <c r="O518" s="428">
        <v>12</v>
      </c>
      <c r="P518" s="428" t="s">
        <v>28</v>
      </c>
    </row>
    <row r="519" spans="1:16" x14ac:dyDescent="0.2">
      <c r="A519" s="9" t="s">
        <v>3295</v>
      </c>
      <c r="B519" s="428" t="s">
        <v>3690</v>
      </c>
      <c r="C519" s="430" t="s">
        <v>4675</v>
      </c>
      <c r="D519" s="518" t="s">
        <v>3692</v>
      </c>
      <c r="E519" s="429" t="s">
        <v>26</v>
      </c>
      <c r="F519" s="429">
        <v>60</v>
      </c>
      <c r="G519" s="430" t="s">
        <v>3693</v>
      </c>
      <c r="H519" s="60" t="s">
        <v>28</v>
      </c>
      <c r="I519" s="60" t="s">
        <v>41</v>
      </c>
      <c r="J519" s="73" t="s">
        <v>76</v>
      </c>
      <c r="K519" s="429"/>
      <c r="L519" s="429"/>
      <c r="M519" s="428" t="s">
        <v>32</v>
      </c>
      <c r="N519" s="428" t="s">
        <v>35</v>
      </c>
      <c r="O519" s="428">
        <v>24</v>
      </c>
      <c r="P519" s="428" t="s">
        <v>28</v>
      </c>
    </row>
    <row r="520" spans="1:16" x14ac:dyDescent="0.2">
      <c r="A520" s="9" t="s">
        <v>3295</v>
      </c>
      <c r="B520" s="428" t="s">
        <v>3690</v>
      </c>
      <c r="C520" s="430" t="s">
        <v>4676</v>
      </c>
      <c r="D520" s="518" t="s">
        <v>3692</v>
      </c>
      <c r="E520" s="429" t="s">
        <v>26</v>
      </c>
      <c r="F520" s="429">
        <v>60</v>
      </c>
      <c r="G520" s="430" t="s">
        <v>3693</v>
      </c>
      <c r="H520" s="60" t="s">
        <v>28</v>
      </c>
      <c r="I520" s="60" t="s">
        <v>41</v>
      </c>
      <c r="J520" s="73" t="s">
        <v>76</v>
      </c>
      <c r="K520" s="429"/>
      <c r="L520" s="429"/>
      <c r="M520" s="428" t="s">
        <v>32</v>
      </c>
      <c r="N520" s="428" t="s">
        <v>35</v>
      </c>
      <c r="O520" s="428">
        <v>24</v>
      </c>
      <c r="P520" s="428" t="s">
        <v>28</v>
      </c>
    </row>
    <row r="521" spans="1:16" x14ac:dyDescent="0.2">
      <c r="A521" s="9" t="s">
        <v>3295</v>
      </c>
      <c r="B521" s="428" t="s">
        <v>3690</v>
      </c>
      <c r="C521" s="430" t="s">
        <v>4677</v>
      </c>
      <c r="D521" s="518" t="s">
        <v>3692</v>
      </c>
      <c r="E521" s="429" t="s">
        <v>26</v>
      </c>
      <c r="F521" s="429">
        <v>60</v>
      </c>
      <c r="G521" s="430" t="s">
        <v>3693</v>
      </c>
      <c r="H521" s="60" t="s">
        <v>28</v>
      </c>
      <c r="I521" s="60" t="s">
        <v>41</v>
      </c>
      <c r="J521" s="73" t="s">
        <v>76</v>
      </c>
      <c r="K521" s="429"/>
      <c r="L521" s="429"/>
      <c r="M521" s="428" t="s">
        <v>32</v>
      </c>
      <c r="N521" s="428" t="s">
        <v>35</v>
      </c>
      <c r="O521" s="428">
        <v>24</v>
      </c>
      <c r="P521" s="428" t="s">
        <v>28</v>
      </c>
    </row>
    <row r="522" spans="1:16" ht="28.5" x14ac:dyDescent="0.2">
      <c r="A522" s="9" t="s">
        <v>3295</v>
      </c>
      <c r="B522" s="428" t="s">
        <v>3690</v>
      </c>
      <c r="C522" s="430" t="s">
        <v>4678</v>
      </c>
      <c r="D522" s="9" t="s">
        <v>3700</v>
      </c>
      <c r="E522" s="429" t="s">
        <v>26</v>
      </c>
      <c r="F522" s="429">
        <v>80</v>
      </c>
      <c r="G522" s="430" t="s">
        <v>3695</v>
      </c>
      <c r="H522" s="60" t="s">
        <v>28</v>
      </c>
      <c r="I522" s="60" t="s">
        <v>41</v>
      </c>
      <c r="J522" s="73" t="s">
        <v>28</v>
      </c>
      <c r="K522" s="60" t="s">
        <v>30</v>
      </c>
      <c r="L522" s="429" t="s">
        <v>2733</v>
      </c>
      <c r="M522" s="428" t="s">
        <v>69</v>
      </c>
      <c r="N522" s="428" t="s">
        <v>35</v>
      </c>
      <c r="O522" s="428">
        <v>15</v>
      </c>
      <c r="P522" s="428" t="s">
        <v>28</v>
      </c>
    </row>
    <row r="523" spans="1:16" x14ac:dyDescent="0.2">
      <c r="A523" s="9" t="s">
        <v>3295</v>
      </c>
      <c r="B523" s="428" t="s">
        <v>3690</v>
      </c>
      <c r="C523" s="430" t="s">
        <v>4665</v>
      </c>
      <c r="D523" s="518" t="s">
        <v>3692</v>
      </c>
      <c r="E523" s="429" t="s">
        <v>26</v>
      </c>
      <c r="F523" s="429">
        <v>55</v>
      </c>
      <c r="G523" s="430" t="s">
        <v>3693</v>
      </c>
      <c r="H523" s="60" t="s">
        <v>28</v>
      </c>
      <c r="I523" s="60" t="s">
        <v>41</v>
      </c>
      <c r="J523" s="73" t="s">
        <v>76</v>
      </c>
      <c r="K523" s="429"/>
      <c r="L523" s="429"/>
      <c r="M523" s="428" t="s">
        <v>32</v>
      </c>
      <c r="N523" s="428" t="s">
        <v>35</v>
      </c>
      <c r="O523" s="428">
        <v>24</v>
      </c>
      <c r="P523" s="428" t="s">
        <v>28</v>
      </c>
    </row>
    <row r="524" spans="1:16" x14ac:dyDescent="0.2">
      <c r="A524" s="9" t="s">
        <v>3295</v>
      </c>
      <c r="B524" s="428" t="s">
        <v>3690</v>
      </c>
      <c r="C524" s="430" t="s">
        <v>4679</v>
      </c>
      <c r="D524" s="518" t="s">
        <v>3692</v>
      </c>
      <c r="E524" s="429" t="s">
        <v>26</v>
      </c>
      <c r="F524" s="429">
        <v>55</v>
      </c>
      <c r="G524" s="430" t="s">
        <v>3693</v>
      </c>
      <c r="H524" s="60" t="s">
        <v>28</v>
      </c>
      <c r="I524" s="60" t="s">
        <v>41</v>
      </c>
      <c r="J524" s="73" t="s">
        <v>76</v>
      </c>
      <c r="K524" s="429"/>
      <c r="L524" s="429"/>
      <c r="M524" s="428" t="s">
        <v>32</v>
      </c>
      <c r="N524" s="428" t="s">
        <v>35</v>
      </c>
      <c r="O524" s="428">
        <v>24</v>
      </c>
      <c r="P524" s="428" t="s">
        <v>28</v>
      </c>
    </row>
    <row r="525" spans="1:16" x14ac:dyDescent="0.2">
      <c r="A525" s="9" t="s">
        <v>3295</v>
      </c>
      <c r="B525" s="428" t="s">
        <v>3690</v>
      </c>
      <c r="C525" s="430" t="s">
        <v>4680</v>
      </c>
      <c r="D525" s="518" t="s">
        <v>3692</v>
      </c>
      <c r="E525" s="429" t="s">
        <v>26</v>
      </c>
      <c r="F525" s="429">
        <v>80</v>
      </c>
      <c r="G525" s="430" t="s">
        <v>3693</v>
      </c>
      <c r="H525" s="60" t="s">
        <v>28</v>
      </c>
      <c r="I525" s="60" t="s">
        <v>41</v>
      </c>
      <c r="J525" s="73" t="s">
        <v>76</v>
      </c>
      <c r="K525" s="429"/>
      <c r="L525" s="429"/>
      <c r="M525" s="428" t="s">
        <v>32</v>
      </c>
      <c r="N525" s="428" t="s">
        <v>35</v>
      </c>
      <c r="O525" s="428">
        <v>24</v>
      </c>
      <c r="P525" s="428" t="s">
        <v>28</v>
      </c>
    </row>
    <row r="526" spans="1:16" x14ac:dyDescent="0.2">
      <c r="A526" s="9" t="s">
        <v>3295</v>
      </c>
      <c r="B526" s="428" t="s">
        <v>3690</v>
      </c>
      <c r="C526" s="430" t="s">
        <v>3782</v>
      </c>
      <c r="D526" s="9" t="s">
        <v>3700</v>
      </c>
      <c r="E526" s="429" t="s">
        <v>26</v>
      </c>
      <c r="F526" s="429">
        <v>60</v>
      </c>
      <c r="G526" s="430" t="s">
        <v>3695</v>
      </c>
      <c r="H526" s="60" t="s">
        <v>28</v>
      </c>
      <c r="I526" s="60" t="s">
        <v>41</v>
      </c>
      <c r="J526" s="73" t="s">
        <v>76</v>
      </c>
      <c r="K526" s="429"/>
      <c r="L526" s="429"/>
      <c r="M526" s="428" t="s">
        <v>69</v>
      </c>
      <c r="N526" s="428" t="s">
        <v>35</v>
      </c>
      <c r="O526" s="428">
        <v>12</v>
      </c>
      <c r="P526" s="428" t="s">
        <v>28</v>
      </c>
    </row>
    <row r="527" spans="1:16" x14ac:dyDescent="0.2">
      <c r="A527" s="9" t="s">
        <v>3295</v>
      </c>
      <c r="B527" s="428" t="s">
        <v>3690</v>
      </c>
      <c r="C527" s="430" t="s">
        <v>4681</v>
      </c>
      <c r="D527" s="9" t="s">
        <v>3700</v>
      </c>
      <c r="E527" s="429" t="s">
        <v>26</v>
      </c>
      <c r="F527" s="429">
        <v>80</v>
      </c>
      <c r="G527" s="430" t="s">
        <v>3695</v>
      </c>
      <c r="H527" s="60" t="s">
        <v>28</v>
      </c>
      <c r="I527" s="60" t="s">
        <v>41</v>
      </c>
      <c r="J527" s="73" t="s">
        <v>76</v>
      </c>
      <c r="K527" s="429"/>
      <c r="L527" s="429"/>
      <c r="M527" s="428" t="s">
        <v>69</v>
      </c>
      <c r="N527" s="428" t="s">
        <v>35</v>
      </c>
      <c r="O527" s="428">
        <v>12</v>
      </c>
      <c r="P527" s="428" t="s">
        <v>28</v>
      </c>
    </row>
    <row r="528" spans="1:16" x14ac:dyDescent="0.2">
      <c r="A528" s="9" t="s">
        <v>3295</v>
      </c>
      <c r="B528" s="428" t="s">
        <v>3690</v>
      </c>
      <c r="C528" s="430" t="s">
        <v>4682</v>
      </c>
      <c r="D528" s="9" t="s">
        <v>3700</v>
      </c>
      <c r="E528" s="429" t="s">
        <v>26</v>
      </c>
      <c r="F528" s="429">
        <v>55</v>
      </c>
      <c r="G528" s="430" t="s">
        <v>3695</v>
      </c>
      <c r="H528" s="60" t="s">
        <v>28</v>
      </c>
      <c r="I528" s="60" t="s">
        <v>41</v>
      </c>
      <c r="J528" s="73" t="s">
        <v>76</v>
      </c>
      <c r="K528" s="429"/>
      <c r="L528" s="429"/>
      <c r="M528" s="428" t="s">
        <v>69</v>
      </c>
      <c r="N528" s="428" t="s">
        <v>35</v>
      </c>
      <c r="O528" s="428">
        <v>12</v>
      </c>
      <c r="P528" s="428" t="s">
        <v>28</v>
      </c>
    </row>
    <row r="529" spans="1:16" x14ac:dyDescent="0.2">
      <c r="A529" s="9" t="s">
        <v>3295</v>
      </c>
      <c r="B529" s="428" t="s">
        <v>3690</v>
      </c>
      <c r="C529" s="430" t="s">
        <v>4617</v>
      </c>
      <c r="D529" s="518" t="s">
        <v>3694</v>
      </c>
      <c r="E529" s="429" t="s">
        <v>26</v>
      </c>
      <c r="F529" s="429">
        <v>60</v>
      </c>
      <c r="G529" s="430" t="s">
        <v>27</v>
      </c>
      <c r="H529" s="60" t="s">
        <v>28</v>
      </c>
      <c r="I529" s="60" t="s">
        <v>41</v>
      </c>
      <c r="J529" s="73" t="s">
        <v>76</v>
      </c>
      <c r="K529" s="429"/>
      <c r="L529" s="429"/>
      <c r="M529" s="428" t="s">
        <v>69</v>
      </c>
      <c r="N529" s="428" t="s">
        <v>35</v>
      </c>
      <c r="O529" s="428">
        <v>12</v>
      </c>
      <c r="P529" s="428" t="s">
        <v>28</v>
      </c>
    </row>
    <row r="530" spans="1:16" x14ac:dyDescent="0.2">
      <c r="A530" s="9" t="s">
        <v>3295</v>
      </c>
      <c r="B530" s="428" t="s">
        <v>3690</v>
      </c>
      <c r="C530" s="430" t="s">
        <v>4683</v>
      </c>
      <c r="D530" s="518" t="s">
        <v>3692</v>
      </c>
      <c r="E530" s="429" t="s">
        <v>26</v>
      </c>
      <c r="F530" s="429">
        <v>60</v>
      </c>
      <c r="G530" s="430" t="s">
        <v>3693</v>
      </c>
      <c r="H530" s="60" t="s">
        <v>28</v>
      </c>
      <c r="I530" s="60" t="s">
        <v>41</v>
      </c>
      <c r="J530" s="73" t="s">
        <v>76</v>
      </c>
      <c r="K530" s="429"/>
      <c r="L530" s="429"/>
      <c r="M530" s="428" t="s">
        <v>32</v>
      </c>
      <c r="N530" s="428" t="s">
        <v>35</v>
      </c>
      <c r="O530" s="428">
        <v>24</v>
      </c>
      <c r="P530" s="428" t="s">
        <v>28</v>
      </c>
    </row>
    <row r="531" spans="1:16" x14ac:dyDescent="0.2">
      <c r="A531" s="9" t="s">
        <v>3295</v>
      </c>
      <c r="B531" s="428" t="s">
        <v>3690</v>
      </c>
      <c r="C531" s="430" t="s">
        <v>4684</v>
      </c>
      <c r="D531" s="9" t="s">
        <v>3700</v>
      </c>
      <c r="E531" s="429" t="s">
        <v>26</v>
      </c>
      <c r="F531" s="429">
        <v>60</v>
      </c>
      <c r="G531" s="430" t="s">
        <v>3695</v>
      </c>
      <c r="H531" s="60" t="s">
        <v>28</v>
      </c>
      <c r="I531" s="60" t="s">
        <v>41</v>
      </c>
      <c r="J531" s="73" t="s">
        <v>76</v>
      </c>
      <c r="K531" s="429"/>
      <c r="L531" s="429"/>
      <c r="M531" s="428" t="s">
        <v>69</v>
      </c>
      <c r="N531" s="428" t="s">
        <v>35</v>
      </c>
      <c r="O531" s="428">
        <v>12</v>
      </c>
      <c r="P531" s="428" t="s">
        <v>28</v>
      </c>
    </row>
    <row r="532" spans="1:16" x14ac:dyDescent="0.2">
      <c r="A532" s="9" t="s">
        <v>3295</v>
      </c>
      <c r="B532" s="428" t="s">
        <v>3690</v>
      </c>
      <c r="C532" s="430" t="s">
        <v>4685</v>
      </c>
      <c r="D532" s="9" t="s">
        <v>3694</v>
      </c>
      <c r="E532" s="429" t="s">
        <v>26</v>
      </c>
      <c r="F532" s="429">
        <v>60</v>
      </c>
      <c r="G532" s="430" t="s">
        <v>3695</v>
      </c>
      <c r="H532" s="60" t="s">
        <v>28</v>
      </c>
      <c r="I532" s="60" t="s">
        <v>41</v>
      </c>
      <c r="J532" s="73" t="s">
        <v>76</v>
      </c>
      <c r="K532" s="429"/>
      <c r="L532" s="429"/>
      <c r="M532" s="428" t="s">
        <v>69</v>
      </c>
      <c r="N532" s="428" t="s">
        <v>35</v>
      </c>
      <c r="O532" s="428">
        <v>12</v>
      </c>
      <c r="P532" s="428" t="s">
        <v>28</v>
      </c>
    </row>
    <row r="533" spans="1:16" ht="28.5" x14ac:dyDescent="0.2">
      <c r="A533" s="9" t="s">
        <v>3295</v>
      </c>
      <c r="B533" s="428" t="s">
        <v>3690</v>
      </c>
      <c r="C533" s="430" t="s">
        <v>3789</v>
      </c>
      <c r="D533" s="9" t="s">
        <v>3700</v>
      </c>
      <c r="E533" s="429" t="s">
        <v>26</v>
      </c>
      <c r="F533" s="429">
        <v>80</v>
      </c>
      <c r="G533" s="430" t="s">
        <v>3695</v>
      </c>
      <c r="H533" s="60" t="s">
        <v>28</v>
      </c>
      <c r="I533" s="60" t="s">
        <v>41</v>
      </c>
      <c r="J533" s="73" t="s">
        <v>28</v>
      </c>
      <c r="K533" s="60" t="s">
        <v>30</v>
      </c>
      <c r="L533" s="429" t="s">
        <v>2733</v>
      </c>
      <c r="M533" s="428" t="s">
        <v>69</v>
      </c>
      <c r="N533" s="428" t="s">
        <v>35</v>
      </c>
      <c r="O533" s="428">
        <v>15</v>
      </c>
      <c r="P533" s="428" t="s">
        <v>28</v>
      </c>
    </row>
    <row r="534" spans="1:16" x14ac:dyDescent="0.2">
      <c r="A534" s="9" t="s">
        <v>3295</v>
      </c>
      <c r="B534" s="428" t="s">
        <v>3690</v>
      </c>
      <c r="C534" s="430" t="s">
        <v>4686</v>
      </c>
      <c r="D534" s="9" t="s">
        <v>3700</v>
      </c>
      <c r="E534" s="429" t="s">
        <v>26</v>
      </c>
      <c r="F534" s="429">
        <v>55</v>
      </c>
      <c r="G534" s="430" t="s">
        <v>3695</v>
      </c>
      <c r="H534" s="60" t="s">
        <v>28</v>
      </c>
      <c r="I534" s="60" t="s">
        <v>41</v>
      </c>
      <c r="J534" s="73" t="s">
        <v>76</v>
      </c>
      <c r="K534" s="429"/>
      <c r="L534" s="429"/>
      <c r="M534" s="428" t="s">
        <v>69</v>
      </c>
      <c r="N534" s="428" t="s">
        <v>35</v>
      </c>
      <c r="O534" s="428">
        <v>14</v>
      </c>
      <c r="P534" s="428" t="s">
        <v>28</v>
      </c>
    </row>
    <row r="535" spans="1:16" x14ac:dyDescent="0.2">
      <c r="A535" s="9" t="s">
        <v>3295</v>
      </c>
      <c r="B535" s="428" t="s">
        <v>3690</v>
      </c>
      <c r="C535" s="430" t="s">
        <v>4687</v>
      </c>
      <c r="D535" s="9" t="s">
        <v>3694</v>
      </c>
      <c r="E535" s="429" t="s">
        <v>26</v>
      </c>
      <c r="F535" s="429">
        <v>55</v>
      </c>
      <c r="G535" s="430" t="s">
        <v>3695</v>
      </c>
      <c r="H535" s="60" t="s">
        <v>28</v>
      </c>
      <c r="I535" s="60" t="s">
        <v>41</v>
      </c>
      <c r="J535" s="73" t="s">
        <v>76</v>
      </c>
      <c r="K535" s="429"/>
      <c r="L535" s="429"/>
      <c r="M535" s="428" t="s">
        <v>69</v>
      </c>
      <c r="N535" s="428" t="s">
        <v>35</v>
      </c>
      <c r="O535" s="428">
        <v>14</v>
      </c>
      <c r="P535" s="428" t="s">
        <v>28</v>
      </c>
    </row>
    <row r="536" spans="1:16" x14ac:dyDescent="0.2">
      <c r="A536" s="9" t="s">
        <v>3295</v>
      </c>
      <c r="B536" s="428" t="s">
        <v>3690</v>
      </c>
      <c r="C536" s="430" t="s">
        <v>4688</v>
      </c>
      <c r="D536" s="9" t="s">
        <v>3700</v>
      </c>
      <c r="E536" s="429" t="s">
        <v>26</v>
      </c>
      <c r="F536" s="429">
        <v>80</v>
      </c>
      <c r="G536" s="430" t="s">
        <v>3695</v>
      </c>
      <c r="H536" s="60" t="s">
        <v>28</v>
      </c>
      <c r="I536" s="60" t="s">
        <v>41</v>
      </c>
      <c r="J536" s="73" t="s">
        <v>76</v>
      </c>
      <c r="K536" s="429"/>
      <c r="L536" s="429"/>
      <c r="M536" s="428" t="s">
        <v>69</v>
      </c>
      <c r="N536" s="428" t="s">
        <v>35</v>
      </c>
      <c r="O536" s="428">
        <v>12</v>
      </c>
      <c r="P536" s="428" t="s">
        <v>28</v>
      </c>
    </row>
    <row r="537" spans="1:16" x14ac:dyDescent="0.2">
      <c r="A537" s="9" t="s">
        <v>3295</v>
      </c>
      <c r="B537" s="428" t="s">
        <v>3690</v>
      </c>
      <c r="C537" s="430" t="s">
        <v>4689</v>
      </c>
      <c r="D537" s="9" t="s">
        <v>3700</v>
      </c>
      <c r="E537" s="429" t="s">
        <v>26</v>
      </c>
      <c r="F537" s="429">
        <v>60</v>
      </c>
      <c r="G537" s="430" t="s">
        <v>3695</v>
      </c>
      <c r="H537" s="60" t="s">
        <v>28</v>
      </c>
      <c r="I537" s="60" t="s">
        <v>41</v>
      </c>
      <c r="J537" s="73" t="s">
        <v>76</v>
      </c>
      <c r="K537" s="429"/>
      <c r="L537" s="429"/>
      <c r="M537" s="428" t="s">
        <v>69</v>
      </c>
      <c r="N537" s="428" t="s">
        <v>35</v>
      </c>
      <c r="O537" s="428">
        <v>14</v>
      </c>
      <c r="P537" s="428" t="s">
        <v>28</v>
      </c>
    </row>
    <row r="538" spans="1:16" x14ac:dyDescent="0.2">
      <c r="A538" s="9" t="s">
        <v>3295</v>
      </c>
      <c r="B538" s="428" t="s">
        <v>3690</v>
      </c>
      <c r="C538" s="430" t="s">
        <v>4690</v>
      </c>
      <c r="D538" s="9" t="s">
        <v>3700</v>
      </c>
      <c r="E538" s="429" t="s">
        <v>26</v>
      </c>
      <c r="F538" s="429">
        <v>80</v>
      </c>
      <c r="G538" s="430" t="s">
        <v>3695</v>
      </c>
      <c r="H538" s="60" t="s">
        <v>28</v>
      </c>
      <c r="I538" s="60" t="s">
        <v>41</v>
      </c>
      <c r="J538" s="73" t="s">
        <v>76</v>
      </c>
      <c r="K538" s="429"/>
      <c r="L538" s="429"/>
      <c r="M538" s="428" t="s">
        <v>69</v>
      </c>
      <c r="N538" s="428" t="s">
        <v>35</v>
      </c>
      <c r="O538" s="428">
        <v>14</v>
      </c>
      <c r="P538" s="428" t="s">
        <v>28</v>
      </c>
    </row>
    <row r="539" spans="1:16" x14ac:dyDescent="0.2">
      <c r="A539" s="9" t="s">
        <v>3295</v>
      </c>
      <c r="B539" s="428" t="s">
        <v>3690</v>
      </c>
      <c r="C539" s="430" t="s">
        <v>4691</v>
      </c>
      <c r="D539" s="9" t="s">
        <v>3700</v>
      </c>
      <c r="E539" s="429" t="s">
        <v>26</v>
      </c>
      <c r="F539" s="429">
        <v>55</v>
      </c>
      <c r="G539" s="430" t="s">
        <v>3695</v>
      </c>
      <c r="H539" s="60" t="s">
        <v>28</v>
      </c>
      <c r="I539" s="60" t="s">
        <v>41</v>
      </c>
      <c r="J539" s="73" t="s">
        <v>76</v>
      </c>
      <c r="K539" s="429"/>
      <c r="L539" s="429"/>
      <c r="M539" s="428" t="s">
        <v>69</v>
      </c>
      <c r="N539" s="428" t="s">
        <v>35</v>
      </c>
      <c r="O539" s="428">
        <v>12</v>
      </c>
      <c r="P539" s="428" t="s">
        <v>28</v>
      </c>
    </row>
    <row r="540" spans="1:16" x14ac:dyDescent="0.2">
      <c r="A540" s="9" t="s">
        <v>3295</v>
      </c>
      <c r="B540" s="428" t="s">
        <v>3690</v>
      </c>
      <c r="C540" s="430" t="s">
        <v>4686</v>
      </c>
      <c r="D540" s="518" t="s">
        <v>3692</v>
      </c>
      <c r="E540" s="429" t="s">
        <v>26</v>
      </c>
      <c r="F540" s="429">
        <v>60</v>
      </c>
      <c r="G540" s="430" t="s">
        <v>3693</v>
      </c>
      <c r="H540" s="60" t="s">
        <v>28</v>
      </c>
      <c r="I540" s="60" t="s">
        <v>41</v>
      </c>
      <c r="J540" s="73" t="s">
        <v>76</v>
      </c>
      <c r="K540" s="429"/>
      <c r="L540" s="429"/>
      <c r="M540" s="428" t="s">
        <v>32</v>
      </c>
      <c r="N540" s="428" t="s">
        <v>35</v>
      </c>
      <c r="O540" s="428">
        <v>24</v>
      </c>
      <c r="P540" s="428" t="s">
        <v>28</v>
      </c>
    </row>
    <row r="541" spans="1:16" x14ac:dyDescent="0.2">
      <c r="A541" s="9" t="s">
        <v>3295</v>
      </c>
      <c r="B541" s="428" t="s">
        <v>3690</v>
      </c>
      <c r="C541" s="430" t="s">
        <v>4687</v>
      </c>
      <c r="D541" s="518" t="s">
        <v>3692</v>
      </c>
      <c r="E541" s="429" t="s">
        <v>26</v>
      </c>
      <c r="F541" s="429">
        <v>60</v>
      </c>
      <c r="G541" s="430" t="s">
        <v>3693</v>
      </c>
      <c r="H541" s="60" t="s">
        <v>28</v>
      </c>
      <c r="I541" s="60" t="s">
        <v>41</v>
      </c>
      <c r="J541" s="73" t="s">
        <v>76</v>
      </c>
      <c r="K541" s="429"/>
      <c r="L541" s="429"/>
      <c r="M541" s="428" t="s">
        <v>32</v>
      </c>
      <c r="N541" s="428" t="s">
        <v>35</v>
      </c>
      <c r="O541" s="428">
        <v>24</v>
      </c>
      <c r="P541" s="428" t="s">
        <v>28</v>
      </c>
    </row>
    <row r="542" spans="1:16" x14ac:dyDescent="0.2">
      <c r="A542" s="9" t="s">
        <v>3295</v>
      </c>
      <c r="B542" s="428" t="s">
        <v>3690</v>
      </c>
      <c r="C542" s="430" t="s">
        <v>4692</v>
      </c>
      <c r="D542" s="9" t="s">
        <v>3763</v>
      </c>
      <c r="E542" s="429" t="s">
        <v>26</v>
      </c>
      <c r="F542" s="429">
        <v>60</v>
      </c>
      <c r="G542" s="430" t="s">
        <v>3695</v>
      </c>
      <c r="H542" s="60" t="s">
        <v>28</v>
      </c>
      <c r="I542" s="60" t="s">
        <v>41</v>
      </c>
      <c r="J542" s="73" t="s">
        <v>76</v>
      </c>
      <c r="K542" s="429"/>
      <c r="L542" s="429"/>
      <c r="M542" s="428" t="s">
        <v>69</v>
      </c>
      <c r="N542" s="428" t="s">
        <v>35</v>
      </c>
      <c r="O542" s="428">
        <v>14</v>
      </c>
      <c r="P542" s="428" t="s">
        <v>28</v>
      </c>
    </row>
    <row r="543" spans="1:16" x14ac:dyDescent="0.2">
      <c r="A543" s="9" t="s">
        <v>3295</v>
      </c>
      <c r="B543" s="428" t="s">
        <v>3690</v>
      </c>
      <c r="C543" s="430" t="s">
        <v>4693</v>
      </c>
      <c r="D543" s="518" t="s">
        <v>3694</v>
      </c>
      <c r="E543" s="429" t="s">
        <v>26</v>
      </c>
      <c r="F543" s="429">
        <v>60</v>
      </c>
      <c r="G543" s="430" t="s">
        <v>27</v>
      </c>
      <c r="H543" s="60" t="s">
        <v>28</v>
      </c>
      <c r="I543" s="60" t="s">
        <v>41</v>
      </c>
      <c r="J543" s="73" t="s">
        <v>76</v>
      </c>
      <c r="K543" s="429"/>
      <c r="L543" s="429"/>
      <c r="M543" s="428" t="s">
        <v>69</v>
      </c>
      <c r="N543" s="428" t="s">
        <v>35</v>
      </c>
      <c r="O543" s="428">
        <v>12</v>
      </c>
      <c r="P543" s="428" t="s">
        <v>28</v>
      </c>
    </row>
    <row r="544" spans="1:16" x14ac:dyDescent="0.2">
      <c r="A544" s="9" t="s">
        <v>3295</v>
      </c>
      <c r="B544" s="428" t="s">
        <v>3690</v>
      </c>
      <c r="C544" s="430" t="s">
        <v>4694</v>
      </c>
      <c r="D544" s="518" t="s">
        <v>3694</v>
      </c>
      <c r="E544" s="429" t="s">
        <v>26</v>
      </c>
      <c r="F544" s="429">
        <v>80</v>
      </c>
      <c r="G544" s="430" t="s">
        <v>27</v>
      </c>
      <c r="H544" s="60" t="s">
        <v>28</v>
      </c>
      <c r="I544" s="60" t="s">
        <v>41</v>
      </c>
      <c r="J544" s="73" t="s">
        <v>76</v>
      </c>
      <c r="K544" s="429"/>
      <c r="L544" s="429"/>
      <c r="M544" s="428" t="s">
        <v>69</v>
      </c>
      <c r="N544" s="428" t="s">
        <v>35</v>
      </c>
      <c r="O544" s="428">
        <v>12</v>
      </c>
      <c r="P544" s="428" t="s">
        <v>28</v>
      </c>
    </row>
    <row r="545" spans="1:16" x14ac:dyDescent="0.2">
      <c r="A545" s="9" t="s">
        <v>3295</v>
      </c>
      <c r="B545" s="428" t="s">
        <v>3690</v>
      </c>
      <c r="C545" s="430" t="s">
        <v>4695</v>
      </c>
      <c r="D545" s="518" t="s">
        <v>3694</v>
      </c>
      <c r="E545" s="429" t="s">
        <v>26</v>
      </c>
      <c r="F545" s="429">
        <v>55</v>
      </c>
      <c r="G545" s="430" t="s">
        <v>27</v>
      </c>
      <c r="H545" s="60" t="s">
        <v>28</v>
      </c>
      <c r="I545" s="60" t="s">
        <v>41</v>
      </c>
      <c r="J545" s="73" t="s">
        <v>76</v>
      </c>
      <c r="K545" s="429"/>
      <c r="L545" s="429"/>
      <c r="M545" s="428" t="s">
        <v>69</v>
      </c>
      <c r="N545" s="428" t="s">
        <v>35</v>
      </c>
      <c r="O545" s="428">
        <v>14</v>
      </c>
      <c r="P545" s="428" t="s">
        <v>28</v>
      </c>
    </row>
    <row r="546" spans="1:16" x14ac:dyDescent="0.2">
      <c r="A546" s="9" t="s">
        <v>3295</v>
      </c>
      <c r="B546" s="428" t="s">
        <v>3690</v>
      </c>
      <c r="C546" s="430" t="s">
        <v>4696</v>
      </c>
      <c r="D546" s="9" t="s">
        <v>3700</v>
      </c>
      <c r="E546" s="429" t="s">
        <v>26</v>
      </c>
      <c r="F546" s="429">
        <v>55</v>
      </c>
      <c r="G546" s="430" t="s">
        <v>3695</v>
      </c>
      <c r="H546" s="60" t="s">
        <v>28</v>
      </c>
      <c r="I546" s="60" t="s">
        <v>41</v>
      </c>
      <c r="J546" s="73" t="s">
        <v>76</v>
      </c>
      <c r="K546" s="429"/>
      <c r="L546" s="429"/>
      <c r="M546" s="428" t="s">
        <v>69</v>
      </c>
      <c r="N546" s="428" t="s">
        <v>35</v>
      </c>
      <c r="O546" s="428">
        <v>16</v>
      </c>
      <c r="P546" s="428" t="s">
        <v>28</v>
      </c>
    </row>
    <row r="547" spans="1:16" x14ac:dyDescent="0.2">
      <c r="A547" s="9" t="s">
        <v>3295</v>
      </c>
      <c r="B547" s="428" t="s">
        <v>3690</v>
      </c>
      <c r="C547" s="430" t="s">
        <v>4697</v>
      </c>
      <c r="D547" s="9" t="s">
        <v>3700</v>
      </c>
      <c r="E547" s="429" t="s">
        <v>26</v>
      </c>
      <c r="F547" s="429">
        <v>80</v>
      </c>
      <c r="G547" s="430" t="s">
        <v>3695</v>
      </c>
      <c r="H547" s="60" t="s">
        <v>28</v>
      </c>
      <c r="I547" s="60" t="s">
        <v>41</v>
      </c>
      <c r="J547" s="73" t="s">
        <v>76</v>
      </c>
      <c r="K547" s="429"/>
      <c r="L547" s="429"/>
      <c r="M547" s="428" t="s">
        <v>69</v>
      </c>
      <c r="N547" s="428" t="s">
        <v>35</v>
      </c>
      <c r="O547" s="428">
        <v>14</v>
      </c>
      <c r="P547" s="428" t="s">
        <v>28</v>
      </c>
    </row>
    <row r="548" spans="1:16" ht="28.5" x14ac:dyDescent="0.2">
      <c r="A548" s="9" t="s">
        <v>3295</v>
      </c>
      <c r="B548" s="428" t="s">
        <v>3690</v>
      </c>
      <c r="C548" s="430" t="s">
        <v>4698</v>
      </c>
      <c r="D548" s="9" t="s">
        <v>3700</v>
      </c>
      <c r="E548" s="429" t="s">
        <v>26</v>
      </c>
      <c r="F548" s="429">
        <v>60</v>
      </c>
      <c r="G548" s="430" t="s">
        <v>3695</v>
      </c>
      <c r="H548" s="60" t="s">
        <v>28</v>
      </c>
      <c r="I548" s="60" t="s">
        <v>41</v>
      </c>
      <c r="J548" s="73" t="s">
        <v>28</v>
      </c>
      <c r="K548" s="60" t="s">
        <v>30</v>
      </c>
      <c r="L548" s="429" t="s">
        <v>2733</v>
      </c>
      <c r="M548" s="428" t="s">
        <v>69</v>
      </c>
      <c r="N548" s="428" t="s">
        <v>35</v>
      </c>
      <c r="O548" s="428">
        <v>14</v>
      </c>
      <c r="P548" s="428" t="s">
        <v>28</v>
      </c>
    </row>
    <row r="549" spans="1:16" x14ac:dyDescent="0.2">
      <c r="A549" s="9" t="s">
        <v>3295</v>
      </c>
      <c r="B549" s="428" t="s">
        <v>3690</v>
      </c>
      <c r="C549" s="430" t="s">
        <v>3803</v>
      </c>
      <c r="D549" s="9" t="s">
        <v>3694</v>
      </c>
      <c r="E549" s="429" t="s">
        <v>26</v>
      </c>
      <c r="F549" s="429">
        <v>80</v>
      </c>
      <c r="G549" s="430" t="s">
        <v>3695</v>
      </c>
      <c r="H549" s="60" t="s">
        <v>28</v>
      </c>
      <c r="I549" s="60" t="s">
        <v>41</v>
      </c>
      <c r="J549" s="73" t="s">
        <v>76</v>
      </c>
      <c r="K549" s="429"/>
      <c r="L549" s="429"/>
      <c r="M549" s="428" t="s">
        <v>69</v>
      </c>
      <c r="N549" s="428" t="s">
        <v>35</v>
      </c>
      <c r="O549" s="428">
        <v>14</v>
      </c>
      <c r="P549" s="428" t="s">
        <v>28</v>
      </c>
    </row>
    <row r="550" spans="1:16" x14ac:dyDescent="0.2">
      <c r="A550" s="9" t="s">
        <v>3295</v>
      </c>
      <c r="B550" s="428" t="s">
        <v>3690</v>
      </c>
      <c r="C550" s="430" t="s">
        <v>4699</v>
      </c>
      <c r="D550" s="9" t="s">
        <v>3700</v>
      </c>
      <c r="E550" s="429" t="s">
        <v>26</v>
      </c>
      <c r="F550" s="429">
        <v>60</v>
      </c>
      <c r="G550" s="430" t="s">
        <v>3695</v>
      </c>
      <c r="H550" s="60" t="s">
        <v>28</v>
      </c>
      <c r="I550" s="60" t="s">
        <v>41</v>
      </c>
      <c r="J550" s="73" t="s">
        <v>76</v>
      </c>
      <c r="K550" s="429"/>
      <c r="L550" s="429"/>
      <c r="M550" s="428" t="s">
        <v>69</v>
      </c>
      <c r="N550" s="428" t="s">
        <v>35</v>
      </c>
      <c r="O550" s="428">
        <v>14</v>
      </c>
      <c r="P550" s="428" t="s">
        <v>28</v>
      </c>
    </row>
    <row r="551" spans="1:16" x14ac:dyDescent="0.2">
      <c r="A551" s="9" t="s">
        <v>3295</v>
      </c>
      <c r="B551" s="428" t="s">
        <v>3690</v>
      </c>
      <c r="C551" s="430" t="s">
        <v>4700</v>
      </c>
      <c r="D551" s="9" t="s">
        <v>3700</v>
      </c>
      <c r="E551" s="429" t="s">
        <v>26</v>
      </c>
      <c r="F551" s="429">
        <v>55</v>
      </c>
      <c r="G551" s="430" t="s">
        <v>3695</v>
      </c>
      <c r="H551" s="60" t="s">
        <v>28</v>
      </c>
      <c r="I551" s="60" t="s">
        <v>41</v>
      </c>
      <c r="J551" s="73" t="s">
        <v>76</v>
      </c>
      <c r="K551" s="429"/>
      <c r="L551" s="429"/>
      <c r="M551" s="428" t="s">
        <v>69</v>
      </c>
      <c r="N551" s="428" t="s">
        <v>35</v>
      </c>
      <c r="O551" s="428">
        <v>16</v>
      </c>
      <c r="P551" s="428" t="s">
        <v>28</v>
      </c>
    </row>
    <row r="552" spans="1:16" x14ac:dyDescent="0.2">
      <c r="A552" s="9" t="s">
        <v>3295</v>
      </c>
      <c r="B552" s="428" t="s">
        <v>3690</v>
      </c>
      <c r="C552" s="430" t="s">
        <v>3806</v>
      </c>
      <c r="D552" s="9" t="s">
        <v>3694</v>
      </c>
      <c r="E552" s="429" t="s">
        <v>26</v>
      </c>
      <c r="F552" s="429">
        <v>55</v>
      </c>
      <c r="G552" s="430" t="s">
        <v>3695</v>
      </c>
      <c r="H552" s="60" t="s">
        <v>28</v>
      </c>
      <c r="I552" s="60" t="s">
        <v>41</v>
      </c>
      <c r="J552" s="73" t="s">
        <v>76</v>
      </c>
      <c r="K552" s="429"/>
      <c r="L552" s="429"/>
      <c r="M552" s="428" t="s">
        <v>69</v>
      </c>
      <c r="N552" s="428" t="s">
        <v>35</v>
      </c>
      <c r="O552" s="428">
        <v>14</v>
      </c>
      <c r="P552" s="428" t="s">
        <v>28</v>
      </c>
    </row>
    <row r="553" spans="1:16" x14ac:dyDescent="0.2">
      <c r="A553" s="9" t="s">
        <v>3295</v>
      </c>
      <c r="B553" s="428" t="s">
        <v>3690</v>
      </c>
      <c r="C553" s="430" t="s">
        <v>4701</v>
      </c>
      <c r="D553" s="9" t="s">
        <v>3694</v>
      </c>
      <c r="E553" s="429" t="s">
        <v>26</v>
      </c>
      <c r="F553" s="429">
        <v>60</v>
      </c>
      <c r="G553" s="430" t="s">
        <v>27</v>
      </c>
      <c r="H553" s="60" t="s">
        <v>28</v>
      </c>
      <c r="I553" s="60" t="s">
        <v>41</v>
      </c>
      <c r="J553" s="73" t="s">
        <v>76</v>
      </c>
      <c r="K553" s="429"/>
      <c r="L553" s="429"/>
      <c r="M553" s="428" t="s">
        <v>69</v>
      </c>
      <c r="N553" s="428" t="s">
        <v>35</v>
      </c>
      <c r="O553" s="428">
        <v>14</v>
      </c>
      <c r="P553" s="428" t="s">
        <v>28</v>
      </c>
    </row>
    <row r="554" spans="1:16" x14ac:dyDescent="0.2">
      <c r="A554" s="9" t="s">
        <v>3295</v>
      </c>
      <c r="B554" s="428" t="s">
        <v>3690</v>
      </c>
      <c r="C554" s="430" t="s">
        <v>3808</v>
      </c>
      <c r="D554" s="9" t="s">
        <v>3700</v>
      </c>
      <c r="E554" s="429" t="s">
        <v>26</v>
      </c>
      <c r="F554" s="429">
        <v>60</v>
      </c>
      <c r="G554" s="430" t="s">
        <v>3695</v>
      </c>
      <c r="H554" s="60" t="s">
        <v>28</v>
      </c>
      <c r="I554" s="60" t="s">
        <v>41</v>
      </c>
      <c r="J554" s="73" t="s">
        <v>76</v>
      </c>
      <c r="K554" s="429"/>
      <c r="L554" s="429"/>
      <c r="M554" s="428" t="s">
        <v>69</v>
      </c>
      <c r="N554" s="428" t="s">
        <v>35</v>
      </c>
      <c r="O554" s="428">
        <v>15</v>
      </c>
      <c r="P554" s="428" t="s">
        <v>28</v>
      </c>
    </row>
    <row r="555" spans="1:16" ht="28.5" x14ac:dyDescent="0.2">
      <c r="A555" s="9" t="s">
        <v>3295</v>
      </c>
      <c r="B555" s="428" t="s">
        <v>3690</v>
      </c>
      <c r="C555" s="430" t="s">
        <v>3809</v>
      </c>
      <c r="D555" s="9" t="s">
        <v>3700</v>
      </c>
      <c r="E555" s="429" t="s">
        <v>26</v>
      </c>
      <c r="F555" s="429">
        <v>60</v>
      </c>
      <c r="G555" s="430" t="s">
        <v>3695</v>
      </c>
      <c r="H555" s="60" t="s">
        <v>28</v>
      </c>
      <c r="I555" s="60" t="s">
        <v>41</v>
      </c>
      <c r="J555" s="73" t="s">
        <v>28</v>
      </c>
      <c r="K555" s="60" t="s">
        <v>30</v>
      </c>
      <c r="L555" s="429" t="s">
        <v>2733</v>
      </c>
      <c r="M555" s="428" t="s">
        <v>69</v>
      </c>
      <c r="N555" s="428" t="s">
        <v>35</v>
      </c>
      <c r="O555" s="428">
        <v>15</v>
      </c>
      <c r="P555" s="428" t="s">
        <v>28</v>
      </c>
    </row>
    <row r="556" spans="1:16" x14ac:dyDescent="0.2">
      <c r="A556" s="9" t="s">
        <v>3295</v>
      </c>
      <c r="B556" s="428" t="s">
        <v>3690</v>
      </c>
      <c r="C556" s="519" t="s">
        <v>3708</v>
      </c>
      <c r="D556" s="429" t="s">
        <v>3694</v>
      </c>
      <c r="E556" s="429" t="s">
        <v>26</v>
      </c>
      <c r="F556" s="429">
        <v>60</v>
      </c>
      <c r="G556" s="430" t="s">
        <v>3695</v>
      </c>
      <c r="H556" s="60" t="s">
        <v>28</v>
      </c>
      <c r="I556" s="60" t="s">
        <v>41</v>
      </c>
      <c r="J556" s="73" t="s">
        <v>76</v>
      </c>
      <c r="K556" s="429"/>
      <c r="L556" s="429"/>
      <c r="M556" s="428" t="s">
        <v>69</v>
      </c>
      <c r="N556" s="428" t="s">
        <v>35</v>
      </c>
      <c r="O556" s="428">
        <v>16</v>
      </c>
      <c r="P556" s="428" t="s">
        <v>28</v>
      </c>
    </row>
    <row r="557" spans="1:16" x14ac:dyDescent="0.2">
      <c r="A557" s="9" t="s">
        <v>3295</v>
      </c>
      <c r="B557" s="428" t="s">
        <v>3690</v>
      </c>
      <c r="C557" s="519" t="s">
        <v>3707</v>
      </c>
      <c r="D557" s="429" t="s">
        <v>3694</v>
      </c>
      <c r="E557" s="429" t="s">
        <v>26</v>
      </c>
      <c r="F557" s="429">
        <v>80</v>
      </c>
      <c r="G557" s="430" t="s">
        <v>3695</v>
      </c>
      <c r="H557" s="60" t="s">
        <v>28</v>
      </c>
      <c r="I557" s="60" t="s">
        <v>41</v>
      </c>
      <c r="J557" s="73" t="s">
        <v>76</v>
      </c>
      <c r="K557" s="429"/>
      <c r="L557" s="429"/>
      <c r="M557" s="428" t="s">
        <v>69</v>
      </c>
      <c r="N557" s="428" t="s">
        <v>35</v>
      </c>
      <c r="O557" s="428">
        <v>14</v>
      </c>
      <c r="P557" s="428" t="s">
        <v>28</v>
      </c>
    </row>
    <row r="558" spans="1:16" x14ac:dyDescent="0.2">
      <c r="A558" s="9" t="s">
        <v>3295</v>
      </c>
      <c r="B558" s="428" t="s">
        <v>3690</v>
      </c>
      <c r="C558" s="519" t="s">
        <v>4702</v>
      </c>
      <c r="D558" s="429" t="s">
        <v>3694</v>
      </c>
      <c r="E558" s="429" t="s">
        <v>26</v>
      </c>
      <c r="F558" s="429">
        <v>55</v>
      </c>
      <c r="G558" s="430" t="s">
        <v>3695</v>
      </c>
      <c r="H558" s="60" t="s">
        <v>28</v>
      </c>
      <c r="I558" s="60" t="s">
        <v>41</v>
      </c>
      <c r="J558" s="73" t="s">
        <v>76</v>
      </c>
      <c r="K558" s="429"/>
      <c r="L558" s="429"/>
      <c r="M558" s="428" t="s">
        <v>69</v>
      </c>
      <c r="N558" s="428" t="s">
        <v>35</v>
      </c>
      <c r="O558" s="428">
        <v>16</v>
      </c>
      <c r="P558" s="428" t="s">
        <v>28</v>
      </c>
    </row>
    <row r="559" spans="1:16" x14ac:dyDescent="0.2">
      <c r="A559" s="9" t="s">
        <v>3295</v>
      </c>
      <c r="B559" s="428" t="s">
        <v>3690</v>
      </c>
      <c r="C559" s="519" t="s">
        <v>3810</v>
      </c>
      <c r="D559" s="429" t="s">
        <v>3694</v>
      </c>
      <c r="E559" s="429" t="s">
        <v>26</v>
      </c>
      <c r="F559" s="429">
        <v>55</v>
      </c>
      <c r="G559" s="430" t="s">
        <v>3695</v>
      </c>
      <c r="H559" s="60" t="s">
        <v>28</v>
      </c>
      <c r="I559" s="60" t="s">
        <v>41</v>
      </c>
      <c r="J559" s="73" t="s">
        <v>76</v>
      </c>
      <c r="K559" s="429"/>
      <c r="L559" s="429"/>
      <c r="M559" s="428" t="s">
        <v>69</v>
      </c>
      <c r="N559" s="428" t="s">
        <v>35</v>
      </c>
      <c r="O559" s="428">
        <v>16</v>
      </c>
      <c r="P559" s="428" t="s">
        <v>28</v>
      </c>
    </row>
    <row r="560" spans="1:16" x14ac:dyDescent="0.2">
      <c r="A560" s="9" t="s">
        <v>3295</v>
      </c>
      <c r="B560" s="428" t="s">
        <v>3690</v>
      </c>
      <c r="C560" s="519" t="s">
        <v>3811</v>
      </c>
      <c r="D560" s="429" t="s">
        <v>3694</v>
      </c>
      <c r="E560" s="429" t="s">
        <v>26</v>
      </c>
      <c r="F560" s="429">
        <v>80</v>
      </c>
      <c r="G560" s="430" t="s">
        <v>3695</v>
      </c>
      <c r="H560" s="60" t="s">
        <v>28</v>
      </c>
      <c r="I560" s="60" t="s">
        <v>41</v>
      </c>
      <c r="J560" s="73" t="s">
        <v>76</v>
      </c>
      <c r="K560" s="429"/>
      <c r="L560" s="429"/>
      <c r="M560" s="428" t="s">
        <v>69</v>
      </c>
      <c r="N560" s="428" t="s">
        <v>35</v>
      </c>
      <c r="O560" s="428">
        <v>16</v>
      </c>
      <c r="P560" s="428" t="s">
        <v>28</v>
      </c>
    </row>
    <row r="561" spans="1:16" x14ac:dyDescent="0.2">
      <c r="A561" s="9" t="s">
        <v>3295</v>
      </c>
      <c r="B561" s="428" t="s">
        <v>3690</v>
      </c>
      <c r="C561" s="519" t="s">
        <v>3812</v>
      </c>
      <c r="D561" s="429" t="s">
        <v>3694</v>
      </c>
      <c r="E561" s="429" t="s">
        <v>26</v>
      </c>
      <c r="F561" s="429">
        <v>60</v>
      </c>
      <c r="G561" s="430" t="s">
        <v>3695</v>
      </c>
      <c r="H561" s="60" t="s">
        <v>28</v>
      </c>
      <c r="I561" s="60" t="s">
        <v>41</v>
      </c>
      <c r="J561" s="73" t="s">
        <v>76</v>
      </c>
      <c r="K561" s="429"/>
      <c r="L561" s="429"/>
      <c r="M561" s="428" t="s">
        <v>69</v>
      </c>
      <c r="N561" s="428" t="s">
        <v>35</v>
      </c>
      <c r="O561" s="428">
        <v>16</v>
      </c>
      <c r="P561" s="428" t="s">
        <v>28</v>
      </c>
    </row>
    <row r="562" spans="1:16" x14ac:dyDescent="0.2">
      <c r="A562" s="9" t="s">
        <v>3295</v>
      </c>
      <c r="B562" s="428" t="s">
        <v>3690</v>
      </c>
      <c r="C562" s="519" t="s">
        <v>3813</v>
      </c>
      <c r="D562" s="429" t="s">
        <v>3694</v>
      </c>
      <c r="E562" s="429" t="s">
        <v>26</v>
      </c>
      <c r="F562" s="429">
        <v>80</v>
      </c>
      <c r="G562" s="430" t="s">
        <v>3695</v>
      </c>
      <c r="H562" s="60" t="s">
        <v>28</v>
      </c>
      <c r="I562" s="60" t="s">
        <v>41</v>
      </c>
      <c r="J562" s="73" t="s">
        <v>76</v>
      </c>
      <c r="K562" s="429"/>
      <c r="L562" s="429"/>
      <c r="M562" s="428" t="s">
        <v>69</v>
      </c>
      <c r="N562" s="428" t="s">
        <v>35</v>
      </c>
      <c r="O562" s="428">
        <v>14</v>
      </c>
      <c r="P562" s="428" t="s">
        <v>28</v>
      </c>
    </row>
    <row r="563" spans="1:16" x14ac:dyDescent="0.2">
      <c r="A563" s="9" t="s">
        <v>3295</v>
      </c>
      <c r="B563" s="428" t="s">
        <v>3690</v>
      </c>
      <c r="C563" s="519" t="s">
        <v>3808</v>
      </c>
      <c r="D563" s="429" t="s">
        <v>3694</v>
      </c>
      <c r="E563" s="429" t="s">
        <v>26</v>
      </c>
      <c r="F563" s="429">
        <v>60</v>
      </c>
      <c r="G563" s="430" t="s">
        <v>3695</v>
      </c>
      <c r="H563" s="60" t="s">
        <v>28</v>
      </c>
      <c r="I563" s="60" t="s">
        <v>41</v>
      </c>
      <c r="J563" s="73" t="s">
        <v>76</v>
      </c>
      <c r="K563" s="429"/>
      <c r="L563" s="429"/>
      <c r="M563" s="428" t="s">
        <v>69</v>
      </c>
      <c r="N563" s="428" t="s">
        <v>35</v>
      </c>
      <c r="O563" s="428">
        <v>14</v>
      </c>
      <c r="P563" s="428" t="s">
        <v>28</v>
      </c>
    </row>
    <row r="564" spans="1:16" x14ac:dyDescent="0.2">
      <c r="A564" s="9" t="s">
        <v>3295</v>
      </c>
      <c r="B564" s="428" t="s">
        <v>3690</v>
      </c>
      <c r="C564" s="519" t="s">
        <v>3814</v>
      </c>
      <c r="D564" s="429" t="s">
        <v>3694</v>
      </c>
      <c r="E564" s="429" t="s">
        <v>26</v>
      </c>
      <c r="F564" s="429">
        <v>55</v>
      </c>
      <c r="G564" s="430" t="s">
        <v>3695</v>
      </c>
      <c r="H564" s="60" t="s">
        <v>28</v>
      </c>
      <c r="I564" s="60" t="s">
        <v>41</v>
      </c>
      <c r="J564" s="73" t="s">
        <v>76</v>
      </c>
      <c r="K564" s="429"/>
      <c r="L564" s="429"/>
      <c r="M564" s="428" t="s">
        <v>69</v>
      </c>
      <c r="N564" s="428" t="s">
        <v>35</v>
      </c>
      <c r="O564" s="428">
        <v>14</v>
      </c>
      <c r="P564" s="428" t="s">
        <v>28</v>
      </c>
    </row>
    <row r="565" spans="1:16" x14ac:dyDescent="0.2">
      <c r="A565" s="9" t="s">
        <v>3295</v>
      </c>
      <c r="B565" s="428" t="s">
        <v>3690</v>
      </c>
      <c r="C565" s="519" t="s">
        <v>3815</v>
      </c>
      <c r="D565" s="429" t="s">
        <v>3694</v>
      </c>
      <c r="E565" s="429" t="s">
        <v>26</v>
      </c>
      <c r="F565" s="429">
        <v>60</v>
      </c>
      <c r="G565" s="430" t="s">
        <v>3695</v>
      </c>
      <c r="H565" s="60" t="s">
        <v>28</v>
      </c>
      <c r="I565" s="60" t="s">
        <v>41</v>
      </c>
      <c r="J565" s="73" t="s">
        <v>76</v>
      </c>
      <c r="K565" s="429"/>
      <c r="L565" s="429"/>
      <c r="M565" s="428" t="s">
        <v>69</v>
      </c>
      <c r="N565" s="428" t="s">
        <v>35</v>
      </c>
      <c r="O565" s="428">
        <v>14</v>
      </c>
      <c r="P565" s="428" t="s">
        <v>28</v>
      </c>
    </row>
    <row r="566" spans="1:16" x14ac:dyDescent="0.2">
      <c r="A566" s="9" t="s">
        <v>3295</v>
      </c>
      <c r="B566" s="428" t="s">
        <v>3690</v>
      </c>
      <c r="C566" s="519" t="s">
        <v>3816</v>
      </c>
      <c r="D566" s="429" t="s">
        <v>3694</v>
      </c>
      <c r="E566" s="429" t="s">
        <v>26</v>
      </c>
      <c r="F566" s="429">
        <v>60</v>
      </c>
      <c r="G566" s="430" t="s">
        <v>3695</v>
      </c>
      <c r="H566" s="60" t="s">
        <v>28</v>
      </c>
      <c r="I566" s="60" t="s">
        <v>41</v>
      </c>
      <c r="J566" s="73" t="s">
        <v>76</v>
      </c>
      <c r="K566" s="429"/>
      <c r="L566" s="429"/>
      <c r="M566" s="428" t="s">
        <v>69</v>
      </c>
      <c r="N566" s="428" t="s">
        <v>35</v>
      </c>
      <c r="O566" s="428">
        <v>14</v>
      </c>
      <c r="P566" s="428" t="s">
        <v>28</v>
      </c>
    </row>
    <row r="567" spans="1:16" x14ac:dyDescent="0.2">
      <c r="A567" s="9" t="s">
        <v>3295</v>
      </c>
      <c r="B567" s="428" t="s">
        <v>3690</v>
      </c>
      <c r="C567" s="519" t="s">
        <v>3817</v>
      </c>
      <c r="D567" s="429" t="s">
        <v>3694</v>
      </c>
      <c r="E567" s="429" t="s">
        <v>26</v>
      </c>
      <c r="F567" s="429">
        <v>60</v>
      </c>
      <c r="G567" s="430" t="s">
        <v>3695</v>
      </c>
      <c r="H567" s="60" t="s">
        <v>28</v>
      </c>
      <c r="I567" s="60" t="s">
        <v>41</v>
      </c>
      <c r="J567" s="73" t="s">
        <v>76</v>
      </c>
      <c r="K567" s="429"/>
      <c r="L567" s="429"/>
      <c r="M567" s="428" t="s">
        <v>69</v>
      </c>
      <c r="N567" s="428" t="s">
        <v>35</v>
      </c>
      <c r="O567" s="428">
        <v>14</v>
      </c>
      <c r="P567" s="428" t="s">
        <v>28</v>
      </c>
    </row>
    <row r="568" spans="1:16" x14ac:dyDescent="0.2">
      <c r="A568" s="9" t="s">
        <v>3295</v>
      </c>
      <c r="B568" s="428" t="s">
        <v>3690</v>
      </c>
      <c r="C568" s="519" t="s">
        <v>3818</v>
      </c>
      <c r="D568" s="429" t="s">
        <v>3694</v>
      </c>
      <c r="E568" s="429" t="s">
        <v>26</v>
      </c>
      <c r="F568" s="429">
        <v>60</v>
      </c>
      <c r="G568" s="430" t="s">
        <v>3695</v>
      </c>
      <c r="H568" s="60" t="s">
        <v>28</v>
      </c>
      <c r="I568" s="60" t="s">
        <v>41</v>
      </c>
      <c r="J568" s="73" t="s">
        <v>76</v>
      </c>
      <c r="K568" s="429"/>
      <c r="L568" s="429"/>
      <c r="M568" s="428" t="s">
        <v>69</v>
      </c>
      <c r="N568" s="428" t="s">
        <v>35</v>
      </c>
      <c r="O568" s="428">
        <v>16</v>
      </c>
      <c r="P568" s="428" t="s">
        <v>28</v>
      </c>
    </row>
    <row r="569" spans="1:16" x14ac:dyDescent="0.2">
      <c r="A569" s="9" t="s">
        <v>3295</v>
      </c>
      <c r="B569" s="428" t="s">
        <v>3690</v>
      </c>
      <c r="C569" s="519" t="s">
        <v>3819</v>
      </c>
      <c r="D569" s="429" t="s">
        <v>3694</v>
      </c>
      <c r="E569" s="429" t="s">
        <v>26</v>
      </c>
      <c r="F569" s="429">
        <v>80</v>
      </c>
      <c r="G569" s="430" t="s">
        <v>3695</v>
      </c>
      <c r="H569" s="60" t="s">
        <v>28</v>
      </c>
      <c r="I569" s="60" t="s">
        <v>41</v>
      </c>
      <c r="J569" s="73" t="s">
        <v>76</v>
      </c>
      <c r="K569" s="429"/>
      <c r="L569" s="429"/>
      <c r="M569" s="428" t="s">
        <v>69</v>
      </c>
      <c r="N569" s="428" t="s">
        <v>35</v>
      </c>
      <c r="O569" s="428">
        <v>16</v>
      </c>
      <c r="P569" s="428" t="s">
        <v>28</v>
      </c>
    </row>
    <row r="570" spans="1:16" x14ac:dyDescent="0.2">
      <c r="A570" s="9" t="s">
        <v>3295</v>
      </c>
      <c r="B570" s="428" t="s">
        <v>3690</v>
      </c>
      <c r="C570" s="519" t="s">
        <v>3820</v>
      </c>
      <c r="D570" s="429" t="s">
        <v>3694</v>
      </c>
      <c r="E570" s="429" t="s">
        <v>26</v>
      </c>
      <c r="F570" s="429">
        <v>55</v>
      </c>
      <c r="G570" s="430" t="s">
        <v>3695</v>
      </c>
      <c r="H570" s="60" t="s">
        <v>28</v>
      </c>
      <c r="I570" s="60" t="s">
        <v>41</v>
      </c>
      <c r="J570" s="73" t="s">
        <v>76</v>
      </c>
      <c r="K570" s="429"/>
      <c r="L570" s="429"/>
      <c r="M570" s="428" t="s">
        <v>69</v>
      </c>
      <c r="N570" s="428" t="s">
        <v>35</v>
      </c>
      <c r="O570" s="428">
        <v>16</v>
      </c>
      <c r="P570" s="428" t="s">
        <v>28</v>
      </c>
    </row>
    <row r="571" spans="1:16" x14ac:dyDescent="0.2">
      <c r="A571" s="9" t="s">
        <v>3295</v>
      </c>
      <c r="B571" s="428" t="s">
        <v>3690</v>
      </c>
      <c r="C571" s="519" t="s">
        <v>3821</v>
      </c>
      <c r="D571" s="429" t="s">
        <v>3694</v>
      </c>
      <c r="E571" s="429" t="s">
        <v>26</v>
      </c>
      <c r="F571" s="429">
        <v>55</v>
      </c>
      <c r="G571" s="430" t="s">
        <v>3695</v>
      </c>
      <c r="H571" s="60" t="s">
        <v>28</v>
      </c>
      <c r="I571" s="60" t="s">
        <v>41</v>
      </c>
      <c r="J571" s="73" t="s">
        <v>76</v>
      </c>
      <c r="K571" s="429"/>
      <c r="L571" s="429"/>
      <c r="M571" s="428" t="s">
        <v>69</v>
      </c>
      <c r="N571" s="428" t="s">
        <v>35</v>
      </c>
      <c r="O571" s="428">
        <v>16</v>
      </c>
      <c r="P571" s="428" t="s">
        <v>28</v>
      </c>
    </row>
    <row r="572" spans="1:16" x14ac:dyDescent="0.2">
      <c r="A572" s="9" t="s">
        <v>3295</v>
      </c>
      <c r="B572" s="428" t="s">
        <v>3690</v>
      </c>
      <c r="C572" s="519" t="s">
        <v>3742</v>
      </c>
      <c r="D572" s="429" t="s">
        <v>3694</v>
      </c>
      <c r="E572" s="429" t="s">
        <v>26</v>
      </c>
      <c r="F572" s="429">
        <v>80</v>
      </c>
      <c r="G572" s="430" t="s">
        <v>3695</v>
      </c>
      <c r="H572" s="60" t="s">
        <v>28</v>
      </c>
      <c r="I572" s="60" t="s">
        <v>41</v>
      </c>
      <c r="J572" s="73" t="s">
        <v>76</v>
      </c>
      <c r="K572" s="429"/>
      <c r="L572" s="429"/>
      <c r="M572" s="428" t="s">
        <v>69</v>
      </c>
      <c r="N572" s="428" t="s">
        <v>35</v>
      </c>
      <c r="O572" s="428">
        <v>16</v>
      </c>
      <c r="P572" s="428" t="s">
        <v>28</v>
      </c>
    </row>
    <row r="573" spans="1:16" x14ac:dyDescent="0.2">
      <c r="A573" s="9" t="s">
        <v>3295</v>
      </c>
      <c r="B573" s="428" t="s">
        <v>3690</v>
      </c>
      <c r="C573" s="519" t="s">
        <v>3822</v>
      </c>
      <c r="D573" s="429" t="s">
        <v>3694</v>
      </c>
      <c r="E573" s="429" t="s">
        <v>26</v>
      </c>
      <c r="F573" s="429">
        <v>60</v>
      </c>
      <c r="G573" s="430" t="s">
        <v>3695</v>
      </c>
      <c r="H573" s="60" t="s">
        <v>28</v>
      </c>
      <c r="I573" s="60" t="s">
        <v>41</v>
      </c>
      <c r="J573" s="73" t="s">
        <v>76</v>
      </c>
      <c r="K573" s="429"/>
      <c r="L573" s="429"/>
      <c r="M573" s="428" t="s">
        <v>69</v>
      </c>
      <c r="N573" s="428" t="s">
        <v>35</v>
      </c>
      <c r="O573" s="428">
        <v>16</v>
      </c>
      <c r="P573" s="428" t="s">
        <v>28</v>
      </c>
    </row>
    <row r="574" spans="1:16" x14ac:dyDescent="0.2">
      <c r="A574" s="9" t="s">
        <v>3295</v>
      </c>
      <c r="B574" s="428" t="s">
        <v>3690</v>
      </c>
      <c r="C574" s="519" t="s">
        <v>3747</v>
      </c>
      <c r="D574" s="429" t="s">
        <v>3694</v>
      </c>
      <c r="E574" s="429" t="s">
        <v>26</v>
      </c>
      <c r="F574" s="429">
        <v>80</v>
      </c>
      <c r="G574" s="430" t="s">
        <v>3695</v>
      </c>
      <c r="H574" s="60" t="s">
        <v>28</v>
      </c>
      <c r="I574" s="60" t="s">
        <v>41</v>
      </c>
      <c r="J574" s="73" t="s">
        <v>76</v>
      </c>
      <c r="K574" s="429"/>
      <c r="L574" s="429"/>
      <c r="M574" s="428" t="s">
        <v>69</v>
      </c>
      <c r="N574" s="428" t="s">
        <v>35</v>
      </c>
      <c r="O574" s="428">
        <v>16</v>
      </c>
      <c r="P574" s="428" t="s">
        <v>28</v>
      </c>
    </row>
    <row r="575" spans="1:16" x14ac:dyDescent="0.2">
      <c r="A575" s="9" t="s">
        <v>3295</v>
      </c>
      <c r="B575" s="428" t="s">
        <v>3690</v>
      </c>
      <c r="C575" s="519" t="s">
        <v>3823</v>
      </c>
      <c r="D575" s="429" t="s">
        <v>3694</v>
      </c>
      <c r="E575" s="429" t="s">
        <v>26</v>
      </c>
      <c r="F575" s="429">
        <v>55</v>
      </c>
      <c r="G575" s="430" t="s">
        <v>3695</v>
      </c>
      <c r="H575" s="60" t="s">
        <v>28</v>
      </c>
      <c r="I575" s="60" t="s">
        <v>41</v>
      </c>
      <c r="J575" s="73" t="s">
        <v>76</v>
      </c>
      <c r="K575" s="429"/>
      <c r="L575" s="429"/>
      <c r="M575" s="428" t="s">
        <v>69</v>
      </c>
      <c r="N575" s="428" t="s">
        <v>35</v>
      </c>
      <c r="O575" s="428">
        <v>16</v>
      </c>
      <c r="P575" s="428" t="s">
        <v>28</v>
      </c>
    </row>
    <row r="576" spans="1:16" x14ac:dyDescent="0.2">
      <c r="A576" s="9" t="s">
        <v>3295</v>
      </c>
      <c r="B576" s="428" t="s">
        <v>3690</v>
      </c>
      <c r="C576" s="519" t="s">
        <v>3786</v>
      </c>
      <c r="D576" s="429" t="s">
        <v>3694</v>
      </c>
      <c r="E576" s="429" t="s">
        <v>26</v>
      </c>
      <c r="F576" s="429">
        <v>60</v>
      </c>
      <c r="G576" s="430" t="s">
        <v>3695</v>
      </c>
      <c r="H576" s="60" t="s">
        <v>28</v>
      </c>
      <c r="I576" s="60" t="s">
        <v>41</v>
      </c>
      <c r="J576" s="73" t="s">
        <v>76</v>
      </c>
      <c r="K576" s="429"/>
      <c r="L576" s="429"/>
      <c r="M576" s="428" t="s">
        <v>69</v>
      </c>
      <c r="N576" s="428" t="s">
        <v>35</v>
      </c>
      <c r="O576" s="428">
        <v>16</v>
      </c>
      <c r="P576" s="428" t="s">
        <v>28</v>
      </c>
    </row>
    <row r="577" spans="1:16" x14ac:dyDescent="0.2">
      <c r="A577" s="9" t="s">
        <v>3295</v>
      </c>
      <c r="B577" s="428" t="s">
        <v>3690</v>
      </c>
      <c r="C577" s="519" t="s">
        <v>3824</v>
      </c>
      <c r="D577" s="429" t="s">
        <v>3694</v>
      </c>
      <c r="E577" s="429" t="s">
        <v>26</v>
      </c>
      <c r="F577" s="429">
        <v>60</v>
      </c>
      <c r="G577" s="430" t="s">
        <v>3695</v>
      </c>
      <c r="H577" s="60" t="s">
        <v>28</v>
      </c>
      <c r="I577" s="60" t="s">
        <v>41</v>
      </c>
      <c r="J577" s="73" t="s">
        <v>76</v>
      </c>
      <c r="K577" s="429"/>
      <c r="L577" s="429"/>
      <c r="M577" s="428" t="s">
        <v>69</v>
      </c>
      <c r="N577" s="428" t="s">
        <v>35</v>
      </c>
      <c r="O577" s="428">
        <v>16</v>
      </c>
      <c r="P577" s="428" t="s">
        <v>28</v>
      </c>
    </row>
    <row r="578" spans="1:16" x14ac:dyDescent="0.2">
      <c r="A578" s="9" t="s">
        <v>3295</v>
      </c>
      <c r="B578" s="428" t="s">
        <v>3690</v>
      </c>
      <c r="C578" s="519" t="s">
        <v>3825</v>
      </c>
      <c r="D578" s="429" t="s">
        <v>3694</v>
      </c>
      <c r="E578" s="429" t="s">
        <v>26</v>
      </c>
      <c r="F578" s="429">
        <v>60</v>
      </c>
      <c r="G578" s="430" t="s">
        <v>3695</v>
      </c>
      <c r="H578" s="60" t="s">
        <v>28</v>
      </c>
      <c r="I578" s="60" t="s">
        <v>41</v>
      </c>
      <c r="J578" s="73" t="s">
        <v>76</v>
      </c>
      <c r="K578" s="429"/>
      <c r="L578" s="429"/>
      <c r="M578" s="428" t="s">
        <v>69</v>
      </c>
      <c r="N578" s="428" t="s">
        <v>35</v>
      </c>
      <c r="O578" s="428">
        <v>14</v>
      </c>
      <c r="P578" s="428" t="s">
        <v>28</v>
      </c>
    </row>
    <row r="579" spans="1:16" x14ac:dyDescent="0.2">
      <c r="A579" s="9" t="s">
        <v>3295</v>
      </c>
      <c r="B579" s="428" t="s">
        <v>3690</v>
      </c>
      <c r="C579" s="519" t="s">
        <v>3826</v>
      </c>
      <c r="D579" s="429" t="s">
        <v>3694</v>
      </c>
      <c r="E579" s="429" t="s">
        <v>26</v>
      </c>
      <c r="F579" s="429">
        <v>60</v>
      </c>
      <c r="G579" s="430" t="s">
        <v>3695</v>
      </c>
      <c r="H579" s="60" t="s">
        <v>28</v>
      </c>
      <c r="I579" s="60" t="s">
        <v>41</v>
      </c>
      <c r="J579" s="73" t="s">
        <v>76</v>
      </c>
      <c r="K579" s="429"/>
      <c r="L579" s="429"/>
      <c r="M579" s="428" t="s">
        <v>69</v>
      </c>
      <c r="N579" s="428" t="s">
        <v>35</v>
      </c>
      <c r="O579" s="428">
        <v>14</v>
      </c>
      <c r="P579" s="428" t="s">
        <v>28</v>
      </c>
    </row>
    <row r="580" spans="1:16" x14ac:dyDescent="0.2">
      <c r="A580" s="9" t="s">
        <v>3295</v>
      </c>
      <c r="B580" s="428" t="s">
        <v>3690</v>
      </c>
      <c r="C580" s="519" t="s">
        <v>3827</v>
      </c>
      <c r="D580" s="429" t="s">
        <v>3694</v>
      </c>
      <c r="E580" s="429" t="s">
        <v>26</v>
      </c>
      <c r="F580" s="429">
        <v>80</v>
      </c>
      <c r="G580" s="430" t="s">
        <v>3695</v>
      </c>
      <c r="H580" s="60" t="s">
        <v>28</v>
      </c>
      <c r="I580" s="60" t="s">
        <v>41</v>
      </c>
      <c r="J580" s="73" t="s">
        <v>76</v>
      </c>
      <c r="K580" s="429"/>
      <c r="L580" s="429"/>
      <c r="M580" s="428" t="s">
        <v>69</v>
      </c>
      <c r="N580" s="428" t="s">
        <v>35</v>
      </c>
      <c r="O580" s="428">
        <v>14</v>
      </c>
      <c r="P580" s="428" t="s">
        <v>28</v>
      </c>
    </row>
    <row r="581" spans="1:16" x14ac:dyDescent="0.2">
      <c r="A581" s="9" t="s">
        <v>3295</v>
      </c>
      <c r="B581" s="428" t="s">
        <v>3690</v>
      </c>
      <c r="C581" s="519" t="s">
        <v>3828</v>
      </c>
      <c r="D581" s="429" t="s">
        <v>3694</v>
      </c>
      <c r="E581" s="429" t="s">
        <v>26</v>
      </c>
      <c r="F581" s="429">
        <v>55</v>
      </c>
      <c r="G581" s="430" t="s">
        <v>3695</v>
      </c>
      <c r="H581" s="60" t="s">
        <v>28</v>
      </c>
      <c r="I581" s="60" t="s">
        <v>41</v>
      </c>
      <c r="J581" s="73" t="s">
        <v>76</v>
      </c>
      <c r="K581" s="429"/>
      <c r="L581" s="429"/>
      <c r="M581" s="428" t="s">
        <v>69</v>
      </c>
      <c r="N581" s="428" t="s">
        <v>35</v>
      </c>
      <c r="O581" s="428">
        <v>14</v>
      </c>
      <c r="P581" s="428" t="s">
        <v>28</v>
      </c>
    </row>
    <row r="582" spans="1:16" x14ac:dyDescent="0.2">
      <c r="A582" s="9" t="s">
        <v>3295</v>
      </c>
      <c r="B582" s="428" t="s">
        <v>3690</v>
      </c>
      <c r="C582" s="519" t="s">
        <v>3829</v>
      </c>
      <c r="D582" s="429" t="s">
        <v>3694</v>
      </c>
      <c r="E582" s="429" t="s">
        <v>26</v>
      </c>
      <c r="F582" s="429">
        <v>55</v>
      </c>
      <c r="G582" s="430" t="s">
        <v>3695</v>
      </c>
      <c r="H582" s="60" t="s">
        <v>28</v>
      </c>
      <c r="I582" s="60" t="s">
        <v>41</v>
      </c>
      <c r="J582" s="73" t="s">
        <v>76</v>
      </c>
      <c r="K582" s="429"/>
      <c r="L582" s="429"/>
      <c r="M582" s="428" t="s">
        <v>69</v>
      </c>
      <c r="N582" s="428" t="s">
        <v>35</v>
      </c>
      <c r="O582" s="428">
        <v>12</v>
      </c>
      <c r="P582" s="428" t="s">
        <v>28</v>
      </c>
    </row>
    <row r="583" spans="1:16" x14ac:dyDescent="0.2">
      <c r="A583" s="9" t="s">
        <v>3295</v>
      </c>
      <c r="B583" s="428" t="s">
        <v>3690</v>
      </c>
      <c r="C583" s="519" t="s">
        <v>3766</v>
      </c>
      <c r="D583" s="429" t="s">
        <v>3694</v>
      </c>
      <c r="E583" s="429" t="s">
        <v>26</v>
      </c>
      <c r="F583" s="429">
        <v>80</v>
      </c>
      <c r="G583" s="430" t="s">
        <v>3695</v>
      </c>
      <c r="H583" s="60" t="s">
        <v>28</v>
      </c>
      <c r="I583" s="60" t="s">
        <v>41</v>
      </c>
      <c r="J583" s="73" t="s">
        <v>76</v>
      </c>
      <c r="K583" s="429"/>
      <c r="L583" s="429"/>
      <c r="M583" s="428" t="s">
        <v>69</v>
      </c>
      <c r="N583" s="428" t="s">
        <v>35</v>
      </c>
      <c r="O583" s="428">
        <v>12</v>
      </c>
      <c r="P583" s="428" t="s">
        <v>28</v>
      </c>
    </row>
    <row r="584" spans="1:16" x14ac:dyDescent="0.2">
      <c r="A584" s="9" t="s">
        <v>3295</v>
      </c>
      <c r="B584" s="428" t="s">
        <v>3690</v>
      </c>
      <c r="C584" s="430" t="s">
        <v>4703</v>
      </c>
      <c r="D584" s="60" t="s">
        <v>3692</v>
      </c>
      <c r="E584" s="428" t="s">
        <v>26</v>
      </c>
      <c r="F584" s="429">
        <v>60</v>
      </c>
      <c r="G584" s="430" t="s">
        <v>3693</v>
      </c>
      <c r="H584" s="60" t="s">
        <v>28</v>
      </c>
      <c r="I584" s="60" t="s">
        <v>41</v>
      </c>
      <c r="J584" s="73" t="s">
        <v>76</v>
      </c>
      <c r="K584" s="429"/>
      <c r="L584" s="429"/>
      <c r="M584" s="428" t="s">
        <v>32</v>
      </c>
      <c r="N584" s="428" t="s">
        <v>35</v>
      </c>
      <c r="O584" s="428">
        <v>24</v>
      </c>
      <c r="P584" s="428" t="s">
        <v>28</v>
      </c>
    </row>
    <row r="585" spans="1:16" x14ac:dyDescent="0.2">
      <c r="A585" s="9" t="s">
        <v>3295</v>
      </c>
      <c r="B585" s="428" t="s">
        <v>3690</v>
      </c>
      <c r="C585" s="430" t="s">
        <v>4704</v>
      </c>
      <c r="D585" s="518" t="s">
        <v>3694</v>
      </c>
      <c r="E585" s="428" t="s">
        <v>26</v>
      </c>
      <c r="F585" s="429">
        <v>80</v>
      </c>
      <c r="G585" s="520" t="s">
        <v>3695</v>
      </c>
      <c r="H585" s="60" t="s">
        <v>28</v>
      </c>
      <c r="I585" s="60" t="s">
        <v>41</v>
      </c>
      <c r="J585" s="73" t="s">
        <v>76</v>
      </c>
      <c r="K585" s="429"/>
      <c r="L585" s="429"/>
      <c r="M585" s="428" t="s">
        <v>69</v>
      </c>
      <c r="N585" s="428" t="s">
        <v>35</v>
      </c>
      <c r="O585" s="428">
        <v>12</v>
      </c>
      <c r="P585" s="428" t="s">
        <v>28</v>
      </c>
    </row>
    <row r="586" spans="1:16" x14ac:dyDescent="0.2">
      <c r="A586" s="9" t="s">
        <v>3295</v>
      </c>
      <c r="B586" s="428" t="s">
        <v>3690</v>
      </c>
      <c r="C586" s="430" t="s">
        <v>4704</v>
      </c>
      <c r="D586" s="518" t="s">
        <v>3694</v>
      </c>
      <c r="E586" s="428" t="s">
        <v>26</v>
      </c>
      <c r="F586" s="429">
        <v>55</v>
      </c>
      <c r="G586" s="430" t="s">
        <v>3695</v>
      </c>
      <c r="H586" s="60" t="s">
        <v>28</v>
      </c>
      <c r="I586" s="60" t="s">
        <v>41</v>
      </c>
      <c r="J586" s="73" t="s">
        <v>76</v>
      </c>
      <c r="K586" s="429"/>
      <c r="L586" s="429"/>
      <c r="M586" s="428" t="s">
        <v>69</v>
      </c>
      <c r="N586" s="428" t="s">
        <v>35</v>
      </c>
      <c r="O586" s="428">
        <v>12</v>
      </c>
      <c r="P586" s="428" t="s">
        <v>28</v>
      </c>
    </row>
    <row r="587" spans="1:16" ht="28.5" x14ac:dyDescent="0.2">
      <c r="A587" s="9" t="s">
        <v>3295</v>
      </c>
      <c r="B587" s="428" t="s">
        <v>3690</v>
      </c>
      <c r="C587" s="430" t="s">
        <v>4705</v>
      </c>
      <c r="D587" s="518" t="s">
        <v>3700</v>
      </c>
      <c r="E587" s="428" t="s">
        <v>26</v>
      </c>
      <c r="F587" s="429">
        <v>60</v>
      </c>
      <c r="G587" s="430" t="s">
        <v>3695</v>
      </c>
      <c r="H587" s="60" t="s">
        <v>28</v>
      </c>
      <c r="I587" s="60" t="s">
        <v>41</v>
      </c>
      <c r="J587" s="73" t="s">
        <v>28</v>
      </c>
      <c r="K587" s="60" t="s">
        <v>30</v>
      </c>
      <c r="L587" s="429" t="s">
        <v>2733</v>
      </c>
      <c r="M587" s="428" t="s">
        <v>69</v>
      </c>
      <c r="N587" s="428" t="s">
        <v>35</v>
      </c>
      <c r="O587" s="428">
        <v>12</v>
      </c>
      <c r="P587" s="428" t="s">
        <v>28</v>
      </c>
    </row>
    <row r="588" spans="1:16" x14ac:dyDescent="0.2">
      <c r="A588" s="9" t="s">
        <v>3295</v>
      </c>
      <c r="B588" s="428" t="s">
        <v>3690</v>
      </c>
      <c r="C588" s="430" t="s">
        <v>4706</v>
      </c>
      <c r="D588" s="60" t="s">
        <v>3694</v>
      </c>
      <c r="E588" s="428" t="s">
        <v>26</v>
      </c>
      <c r="F588" s="429">
        <v>60</v>
      </c>
      <c r="G588" s="520" t="s">
        <v>3695</v>
      </c>
      <c r="H588" s="60" t="s">
        <v>28</v>
      </c>
      <c r="I588" s="60" t="s">
        <v>41</v>
      </c>
      <c r="J588" s="73" t="s">
        <v>76</v>
      </c>
      <c r="K588" s="429"/>
      <c r="L588" s="429"/>
      <c r="M588" s="428" t="s">
        <v>69</v>
      </c>
      <c r="N588" s="428" t="s">
        <v>35</v>
      </c>
      <c r="O588" s="428">
        <v>12</v>
      </c>
      <c r="P588" s="428" t="s">
        <v>28</v>
      </c>
    </row>
    <row r="589" spans="1:16" x14ac:dyDescent="0.2">
      <c r="A589" s="9" t="s">
        <v>3295</v>
      </c>
      <c r="B589" s="428" t="s">
        <v>3690</v>
      </c>
      <c r="C589" s="430" t="s">
        <v>4707</v>
      </c>
      <c r="D589" s="60" t="s">
        <v>3694</v>
      </c>
      <c r="E589" s="428" t="s">
        <v>26</v>
      </c>
      <c r="F589" s="429">
        <v>60</v>
      </c>
      <c r="G589" s="430" t="s">
        <v>3695</v>
      </c>
      <c r="H589" s="60" t="s">
        <v>28</v>
      </c>
      <c r="I589" s="60" t="s">
        <v>41</v>
      </c>
      <c r="J589" s="73" t="s">
        <v>76</v>
      </c>
      <c r="K589" s="429"/>
      <c r="L589" s="429"/>
      <c r="M589" s="428" t="s">
        <v>69</v>
      </c>
      <c r="N589" s="428" t="s">
        <v>35</v>
      </c>
      <c r="O589" s="428">
        <v>12</v>
      </c>
      <c r="P589" s="428" t="s">
        <v>28</v>
      </c>
    </row>
    <row r="590" spans="1:16" x14ac:dyDescent="0.2">
      <c r="A590" s="9" t="s">
        <v>3295</v>
      </c>
      <c r="B590" s="428" t="s">
        <v>3690</v>
      </c>
      <c r="C590" s="430" t="s">
        <v>4708</v>
      </c>
      <c r="D590" s="60" t="s">
        <v>3694</v>
      </c>
      <c r="E590" s="428" t="s">
        <v>26</v>
      </c>
      <c r="F590" s="429">
        <v>60</v>
      </c>
      <c r="G590" s="520" t="s">
        <v>27</v>
      </c>
      <c r="H590" s="60" t="s">
        <v>28</v>
      </c>
      <c r="I590" s="60" t="s">
        <v>41</v>
      </c>
      <c r="J590" s="73" t="s">
        <v>76</v>
      </c>
      <c r="K590" s="429"/>
      <c r="L590" s="429"/>
      <c r="M590" s="428" t="s">
        <v>69</v>
      </c>
      <c r="N590" s="428" t="s">
        <v>35</v>
      </c>
      <c r="O590" s="428">
        <v>12</v>
      </c>
      <c r="P590" s="428" t="s">
        <v>28</v>
      </c>
    </row>
    <row r="591" spans="1:16" x14ac:dyDescent="0.2">
      <c r="A591" s="9" t="s">
        <v>3295</v>
      </c>
      <c r="B591" s="428" t="s">
        <v>3690</v>
      </c>
      <c r="C591" s="430" t="s">
        <v>4708</v>
      </c>
      <c r="D591" s="60" t="s">
        <v>3694</v>
      </c>
      <c r="E591" s="428" t="s">
        <v>26</v>
      </c>
      <c r="F591" s="429">
        <v>80</v>
      </c>
      <c r="G591" s="430" t="s">
        <v>3695</v>
      </c>
      <c r="H591" s="60" t="s">
        <v>28</v>
      </c>
      <c r="I591" s="60" t="s">
        <v>41</v>
      </c>
      <c r="J591" s="73" t="s">
        <v>76</v>
      </c>
      <c r="K591" s="429"/>
      <c r="L591" s="429"/>
      <c r="M591" s="428" t="s">
        <v>69</v>
      </c>
      <c r="N591" s="428" t="s">
        <v>35</v>
      </c>
      <c r="O591" s="428">
        <v>12</v>
      </c>
      <c r="P591" s="428" t="s">
        <v>28</v>
      </c>
    </row>
    <row r="592" spans="1:16" x14ac:dyDescent="0.2">
      <c r="A592" s="9" t="s">
        <v>3295</v>
      </c>
      <c r="B592" s="428" t="s">
        <v>3690</v>
      </c>
      <c r="C592" s="430" t="s">
        <v>4709</v>
      </c>
      <c r="D592" s="60" t="s">
        <v>3694</v>
      </c>
      <c r="E592" s="428" t="s">
        <v>26</v>
      </c>
      <c r="F592" s="429">
        <v>55</v>
      </c>
      <c r="G592" s="520" t="s">
        <v>27</v>
      </c>
      <c r="H592" s="60" t="s">
        <v>28</v>
      </c>
      <c r="I592" s="60" t="s">
        <v>41</v>
      </c>
      <c r="J592" s="73" t="s">
        <v>76</v>
      </c>
      <c r="K592" s="429"/>
      <c r="L592" s="429"/>
      <c r="M592" s="428" t="s">
        <v>69</v>
      </c>
      <c r="N592" s="428" t="s">
        <v>35</v>
      </c>
      <c r="O592" s="428">
        <v>12</v>
      </c>
      <c r="P592" s="428" t="s">
        <v>28</v>
      </c>
    </row>
    <row r="593" spans="1:16" x14ac:dyDescent="0.2">
      <c r="A593" s="9" t="s">
        <v>3295</v>
      </c>
      <c r="B593" s="428" t="s">
        <v>3690</v>
      </c>
      <c r="C593" s="430" t="s">
        <v>4710</v>
      </c>
      <c r="D593" s="60" t="s">
        <v>3694</v>
      </c>
      <c r="E593" s="428" t="s">
        <v>26</v>
      </c>
      <c r="F593" s="429">
        <v>55</v>
      </c>
      <c r="G593" s="520" t="s">
        <v>27</v>
      </c>
      <c r="H593" s="60" t="s">
        <v>28</v>
      </c>
      <c r="I593" s="60" t="s">
        <v>41</v>
      </c>
      <c r="J593" s="73" t="s">
        <v>76</v>
      </c>
      <c r="K593" s="429"/>
      <c r="L593" s="429"/>
      <c r="M593" s="428" t="s">
        <v>69</v>
      </c>
      <c r="N593" s="428" t="s">
        <v>35</v>
      </c>
      <c r="O593" s="428">
        <v>12</v>
      </c>
      <c r="P593" s="428" t="s">
        <v>28</v>
      </c>
    </row>
    <row r="594" spans="1:16" x14ac:dyDescent="0.2">
      <c r="A594" s="9" t="s">
        <v>3295</v>
      </c>
      <c r="B594" s="428" t="s">
        <v>3690</v>
      </c>
      <c r="C594" s="520" t="s">
        <v>3832</v>
      </c>
      <c r="D594" s="60" t="s">
        <v>3692</v>
      </c>
      <c r="E594" s="428" t="s">
        <v>26</v>
      </c>
      <c r="F594" s="429">
        <v>80</v>
      </c>
      <c r="G594" s="520" t="s">
        <v>3693</v>
      </c>
      <c r="H594" s="60" t="s">
        <v>28</v>
      </c>
      <c r="I594" s="60" t="s">
        <v>41</v>
      </c>
      <c r="J594" s="73" t="s">
        <v>76</v>
      </c>
      <c r="K594" s="429"/>
      <c r="L594" s="429"/>
      <c r="M594" s="428" t="s">
        <v>32</v>
      </c>
      <c r="N594" s="428" t="s">
        <v>35</v>
      </c>
      <c r="O594" s="428">
        <v>24</v>
      </c>
      <c r="P594" s="428" t="s">
        <v>28</v>
      </c>
    </row>
    <row r="595" spans="1:16" x14ac:dyDescent="0.2">
      <c r="A595" s="9" t="s">
        <v>3295</v>
      </c>
      <c r="B595" s="428" t="s">
        <v>3690</v>
      </c>
      <c r="C595" s="430" t="s">
        <v>4711</v>
      </c>
      <c r="D595" s="60" t="s">
        <v>3694</v>
      </c>
      <c r="E595" s="428" t="s">
        <v>26</v>
      </c>
      <c r="F595" s="429">
        <v>60</v>
      </c>
      <c r="G595" s="520" t="s">
        <v>3695</v>
      </c>
      <c r="H595" s="60" t="s">
        <v>28</v>
      </c>
      <c r="I595" s="60" t="s">
        <v>41</v>
      </c>
      <c r="J595" s="73" t="s">
        <v>76</v>
      </c>
      <c r="K595" s="429"/>
      <c r="L595" s="429"/>
      <c r="M595" s="428" t="s">
        <v>69</v>
      </c>
      <c r="N595" s="428" t="s">
        <v>35</v>
      </c>
      <c r="O595" s="428">
        <v>14</v>
      </c>
      <c r="P595" s="428" t="s">
        <v>28</v>
      </c>
    </row>
    <row r="596" spans="1:16" x14ac:dyDescent="0.2">
      <c r="A596" s="9" t="s">
        <v>3295</v>
      </c>
      <c r="B596" s="428" t="s">
        <v>3690</v>
      </c>
      <c r="C596" s="430" t="s">
        <v>4712</v>
      </c>
      <c r="D596" s="60" t="s">
        <v>3694</v>
      </c>
      <c r="E596" s="428" t="s">
        <v>26</v>
      </c>
      <c r="F596" s="429">
        <v>80</v>
      </c>
      <c r="G596" s="520" t="s">
        <v>3695</v>
      </c>
      <c r="H596" s="60" t="s">
        <v>28</v>
      </c>
      <c r="I596" s="60" t="s">
        <v>41</v>
      </c>
      <c r="J596" s="73" t="s">
        <v>76</v>
      </c>
      <c r="K596" s="429"/>
      <c r="L596" s="429"/>
      <c r="M596" s="428" t="s">
        <v>69</v>
      </c>
      <c r="N596" s="428" t="s">
        <v>35</v>
      </c>
      <c r="O596" s="428">
        <v>14</v>
      </c>
      <c r="P596" s="428" t="s">
        <v>28</v>
      </c>
    </row>
    <row r="597" spans="1:16" x14ac:dyDescent="0.2">
      <c r="A597" s="9" t="s">
        <v>3295</v>
      </c>
      <c r="B597" s="428" t="s">
        <v>3690</v>
      </c>
      <c r="C597" s="430" t="s">
        <v>4713</v>
      </c>
      <c r="D597" s="518" t="s">
        <v>3694</v>
      </c>
      <c r="E597" s="428" t="s">
        <v>26</v>
      </c>
      <c r="F597" s="429">
        <v>60</v>
      </c>
      <c r="G597" s="60" t="s">
        <v>264</v>
      </c>
      <c r="H597" s="60" t="s">
        <v>28</v>
      </c>
      <c r="I597" s="60" t="s">
        <v>41</v>
      </c>
      <c r="J597" s="73" t="s">
        <v>76</v>
      </c>
      <c r="K597" s="429"/>
      <c r="L597" s="429"/>
      <c r="M597" s="428" t="s">
        <v>69</v>
      </c>
      <c r="N597" s="428" t="s">
        <v>35</v>
      </c>
      <c r="O597" s="428">
        <v>24</v>
      </c>
      <c r="P597" s="428" t="s">
        <v>28</v>
      </c>
    </row>
    <row r="598" spans="1:16" x14ac:dyDescent="0.2">
      <c r="A598" s="9" t="s">
        <v>3295</v>
      </c>
      <c r="B598" s="428" t="s">
        <v>3690</v>
      </c>
      <c r="C598" s="430" t="s">
        <v>4713</v>
      </c>
      <c r="D598" s="518" t="s">
        <v>3694</v>
      </c>
      <c r="E598" s="428" t="s">
        <v>26</v>
      </c>
      <c r="F598" s="429">
        <v>55</v>
      </c>
      <c r="G598" s="60" t="s">
        <v>264</v>
      </c>
      <c r="H598" s="60" t="s">
        <v>28</v>
      </c>
      <c r="I598" s="60" t="s">
        <v>41</v>
      </c>
      <c r="J598" s="73" t="s">
        <v>76</v>
      </c>
      <c r="K598" s="429"/>
      <c r="L598" s="429"/>
      <c r="M598" s="428" t="s">
        <v>69</v>
      </c>
      <c r="N598" s="428" t="s">
        <v>35</v>
      </c>
      <c r="O598" s="428">
        <v>24</v>
      </c>
      <c r="P598" s="428" t="s">
        <v>28</v>
      </c>
    </row>
    <row r="599" spans="1:16" x14ac:dyDescent="0.2">
      <c r="A599" s="9" t="s">
        <v>3295</v>
      </c>
      <c r="B599" s="428" t="s">
        <v>3690</v>
      </c>
      <c r="C599" s="520" t="s">
        <v>3810</v>
      </c>
      <c r="D599" s="60" t="s">
        <v>3692</v>
      </c>
      <c r="E599" s="428" t="s">
        <v>26</v>
      </c>
      <c r="F599" s="429">
        <v>55</v>
      </c>
      <c r="G599" s="520" t="s">
        <v>3693</v>
      </c>
      <c r="H599" s="60" t="s">
        <v>28</v>
      </c>
      <c r="I599" s="60" t="s">
        <v>41</v>
      </c>
      <c r="J599" s="73" t="s">
        <v>76</v>
      </c>
      <c r="K599" s="429"/>
      <c r="L599" s="429"/>
      <c r="M599" s="428" t="s">
        <v>32</v>
      </c>
      <c r="N599" s="428" t="s">
        <v>35</v>
      </c>
      <c r="O599" s="428">
        <v>24</v>
      </c>
      <c r="P599" s="428" t="s">
        <v>28</v>
      </c>
    </row>
    <row r="600" spans="1:16" x14ac:dyDescent="0.2">
      <c r="A600" s="9" t="s">
        <v>3295</v>
      </c>
      <c r="B600" s="428" t="s">
        <v>3690</v>
      </c>
      <c r="C600" s="430" t="s">
        <v>4714</v>
      </c>
      <c r="D600" s="60" t="s">
        <v>3694</v>
      </c>
      <c r="E600" s="428" t="s">
        <v>26</v>
      </c>
      <c r="F600" s="429">
        <v>60</v>
      </c>
      <c r="G600" s="430" t="s">
        <v>3695</v>
      </c>
      <c r="H600" s="60" t="s">
        <v>28</v>
      </c>
      <c r="I600" s="60" t="s">
        <v>41</v>
      </c>
      <c r="J600" s="73" t="s">
        <v>76</v>
      </c>
      <c r="K600" s="429"/>
      <c r="L600" s="429"/>
      <c r="M600" s="428" t="s">
        <v>69</v>
      </c>
      <c r="N600" s="428" t="s">
        <v>35</v>
      </c>
      <c r="O600" s="428">
        <v>14</v>
      </c>
      <c r="P600" s="428" t="s">
        <v>28</v>
      </c>
    </row>
    <row r="601" spans="1:16" x14ac:dyDescent="0.2">
      <c r="A601" s="9" t="s">
        <v>3295</v>
      </c>
      <c r="B601" s="428" t="s">
        <v>3690</v>
      </c>
      <c r="C601" s="430" t="s">
        <v>4707</v>
      </c>
      <c r="D601" s="60" t="s">
        <v>3692</v>
      </c>
      <c r="E601" s="428" t="s">
        <v>26</v>
      </c>
      <c r="F601" s="429">
        <v>60</v>
      </c>
      <c r="G601" s="520" t="s">
        <v>3693</v>
      </c>
      <c r="H601" s="60" t="s">
        <v>28</v>
      </c>
      <c r="I601" s="60" t="s">
        <v>41</v>
      </c>
      <c r="J601" s="73" t="s">
        <v>76</v>
      </c>
      <c r="K601" s="429"/>
      <c r="L601" s="429"/>
      <c r="M601" s="428" t="s">
        <v>32</v>
      </c>
      <c r="N601" s="428" t="s">
        <v>35</v>
      </c>
      <c r="O601" s="428">
        <v>24</v>
      </c>
      <c r="P601" s="428" t="s">
        <v>28</v>
      </c>
    </row>
    <row r="602" spans="1:16" x14ac:dyDescent="0.2">
      <c r="A602" s="9" t="s">
        <v>3295</v>
      </c>
      <c r="B602" s="428" t="s">
        <v>3690</v>
      </c>
      <c r="C602" s="520" t="s">
        <v>3832</v>
      </c>
      <c r="D602" s="60" t="s">
        <v>3692</v>
      </c>
      <c r="E602" s="428" t="s">
        <v>26</v>
      </c>
      <c r="F602" s="429">
        <v>60</v>
      </c>
      <c r="G602" s="520" t="s">
        <v>3693</v>
      </c>
      <c r="H602" s="60" t="s">
        <v>28</v>
      </c>
      <c r="I602" s="60" t="s">
        <v>41</v>
      </c>
      <c r="J602" s="73" t="s">
        <v>76</v>
      </c>
      <c r="K602" s="429"/>
      <c r="L602" s="429"/>
      <c r="M602" s="428" t="s">
        <v>32</v>
      </c>
      <c r="N602" s="428" t="s">
        <v>35</v>
      </c>
      <c r="O602" s="428">
        <v>24</v>
      </c>
      <c r="P602" s="428" t="s">
        <v>28</v>
      </c>
    </row>
    <row r="603" spans="1:16" x14ac:dyDescent="0.2">
      <c r="A603" s="9" t="s">
        <v>3295</v>
      </c>
      <c r="B603" s="428" t="s">
        <v>3690</v>
      </c>
      <c r="C603" s="520" t="s">
        <v>3834</v>
      </c>
      <c r="D603" s="60" t="s">
        <v>3694</v>
      </c>
      <c r="E603" s="428" t="s">
        <v>26</v>
      </c>
      <c r="F603" s="429">
        <v>60</v>
      </c>
      <c r="G603" s="520" t="s">
        <v>3695</v>
      </c>
      <c r="H603" s="60" t="s">
        <v>28</v>
      </c>
      <c r="I603" s="60" t="s">
        <v>41</v>
      </c>
      <c r="J603" s="73" t="s">
        <v>76</v>
      </c>
      <c r="K603" s="429"/>
      <c r="L603" s="429"/>
      <c r="M603" s="428" t="s">
        <v>69</v>
      </c>
      <c r="N603" s="428" t="s">
        <v>35</v>
      </c>
      <c r="O603" s="428">
        <v>14</v>
      </c>
      <c r="P603" s="428" t="s">
        <v>28</v>
      </c>
    </row>
    <row r="604" spans="1:16" ht="28.5" x14ac:dyDescent="0.2">
      <c r="A604" s="9" t="s">
        <v>3295</v>
      </c>
      <c r="B604" s="428" t="s">
        <v>3690</v>
      </c>
      <c r="C604" s="430" t="s">
        <v>4715</v>
      </c>
      <c r="D604" s="518" t="s">
        <v>3700</v>
      </c>
      <c r="E604" s="428" t="s">
        <v>26</v>
      </c>
      <c r="F604" s="429">
        <v>80</v>
      </c>
      <c r="G604" s="430" t="s">
        <v>3695</v>
      </c>
      <c r="H604" s="60" t="s">
        <v>28</v>
      </c>
      <c r="I604" s="60" t="s">
        <v>41</v>
      </c>
      <c r="J604" s="73" t="s">
        <v>28</v>
      </c>
      <c r="K604" s="60" t="s">
        <v>30</v>
      </c>
      <c r="L604" s="429" t="s">
        <v>2733</v>
      </c>
      <c r="M604" s="428" t="s">
        <v>69</v>
      </c>
      <c r="N604" s="428" t="s">
        <v>35</v>
      </c>
      <c r="O604" s="428">
        <v>14</v>
      </c>
      <c r="P604" s="428" t="s">
        <v>28</v>
      </c>
    </row>
    <row r="605" spans="1:16" x14ac:dyDescent="0.2">
      <c r="A605" s="9" t="s">
        <v>3295</v>
      </c>
      <c r="B605" s="428" t="s">
        <v>3690</v>
      </c>
      <c r="C605" s="520" t="s">
        <v>3842</v>
      </c>
      <c r="D605" s="518" t="s">
        <v>3700</v>
      </c>
      <c r="E605" s="428" t="s">
        <v>26</v>
      </c>
      <c r="F605" s="429">
        <v>55</v>
      </c>
      <c r="G605" s="430" t="s">
        <v>3695</v>
      </c>
      <c r="H605" s="60" t="s">
        <v>28</v>
      </c>
      <c r="I605" s="60" t="s">
        <v>41</v>
      </c>
      <c r="J605" s="73" t="s">
        <v>76</v>
      </c>
      <c r="K605" s="429"/>
      <c r="L605" s="429"/>
      <c r="M605" s="428" t="s">
        <v>69</v>
      </c>
      <c r="N605" s="428" t="s">
        <v>35</v>
      </c>
      <c r="O605" s="428">
        <v>14</v>
      </c>
      <c r="P605" s="428" t="s">
        <v>28</v>
      </c>
    </row>
    <row r="606" spans="1:16" x14ac:dyDescent="0.2">
      <c r="A606" s="9" t="s">
        <v>3295</v>
      </c>
      <c r="B606" s="428" t="s">
        <v>3690</v>
      </c>
      <c r="C606" s="430" t="s">
        <v>4716</v>
      </c>
      <c r="D606" s="60" t="s">
        <v>3692</v>
      </c>
      <c r="E606" s="428" t="s">
        <v>26</v>
      </c>
      <c r="F606" s="429">
        <v>55</v>
      </c>
      <c r="G606" s="520" t="s">
        <v>3693</v>
      </c>
      <c r="H606" s="60" t="s">
        <v>28</v>
      </c>
      <c r="I606" s="60" t="s">
        <v>41</v>
      </c>
      <c r="J606" s="73" t="s">
        <v>76</v>
      </c>
      <c r="K606" s="429"/>
      <c r="L606" s="429"/>
      <c r="M606" s="428" t="s">
        <v>32</v>
      </c>
      <c r="N606" s="428" t="s">
        <v>35</v>
      </c>
      <c r="O606" s="428">
        <v>24</v>
      </c>
      <c r="P606" s="428" t="s">
        <v>28</v>
      </c>
    </row>
    <row r="607" spans="1:16" x14ac:dyDescent="0.2">
      <c r="A607" s="9" t="s">
        <v>3295</v>
      </c>
      <c r="B607" s="428" t="s">
        <v>3690</v>
      </c>
      <c r="C607" s="430" t="s">
        <v>4717</v>
      </c>
      <c r="D607" s="60" t="s">
        <v>3692</v>
      </c>
      <c r="E607" s="428" t="s">
        <v>26</v>
      </c>
      <c r="F607" s="429">
        <v>80</v>
      </c>
      <c r="G607" s="520" t="s">
        <v>3693</v>
      </c>
      <c r="H607" s="60" t="s">
        <v>28</v>
      </c>
      <c r="I607" s="60" t="s">
        <v>41</v>
      </c>
      <c r="J607" s="73" t="s">
        <v>76</v>
      </c>
      <c r="K607" s="429"/>
      <c r="L607" s="429"/>
      <c r="M607" s="428" t="s">
        <v>32</v>
      </c>
      <c r="N607" s="428" t="s">
        <v>35</v>
      </c>
      <c r="O607" s="428">
        <v>24</v>
      </c>
      <c r="P607" s="428" t="s">
        <v>28</v>
      </c>
    </row>
    <row r="608" spans="1:16" x14ac:dyDescent="0.2">
      <c r="A608" s="9" t="s">
        <v>3295</v>
      </c>
      <c r="B608" s="428" t="s">
        <v>3690</v>
      </c>
      <c r="C608" s="520" t="s">
        <v>3842</v>
      </c>
      <c r="D608" s="60" t="s">
        <v>3692</v>
      </c>
      <c r="E608" s="428" t="s">
        <v>26</v>
      </c>
      <c r="F608" s="429">
        <v>60</v>
      </c>
      <c r="G608" s="430" t="s">
        <v>3693</v>
      </c>
      <c r="H608" s="60" t="s">
        <v>28</v>
      </c>
      <c r="I608" s="60" t="s">
        <v>41</v>
      </c>
      <c r="J608" s="73" t="s">
        <v>76</v>
      </c>
      <c r="K608" s="429"/>
      <c r="L608" s="429"/>
      <c r="M608" s="428" t="s">
        <v>32</v>
      </c>
      <c r="N608" s="428" t="s">
        <v>35</v>
      </c>
      <c r="O608" s="428">
        <v>24</v>
      </c>
      <c r="P608" s="428" t="s">
        <v>28</v>
      </c>
    </row>
    <row r="609" spans="1:17" x14ac:dyDescent="0.2">
      <c r="A609" s="9" t="s">
        <v>3295</v>
      </c>
      <c r="B609" s="428" t="s">
        <v>3690</v>
      </c>
      <c r="C609" s="430" t="s">
        <v>4718</v>
      </c>
      <c r="D609" s="60" t="s">
        <v>3700</v>
      </c>
      <c r="E609" s="428" t="s">
        <v>26</v>
      </c>
      <c r="F609" s="429">
        <v>80</v>
      </c>
      <c r="G609" s="430" t="s">
        <v>3695</v>
      </c>
      <c r="H609" s="60" t="s">
        <v>28</v>
      </c>
      <c r="I609" s="60" t="s">
        <v>41</v>
      </c>
      <c r="J609" s="73" t="s">
        <v>76</v>
      </c>
      <c r="K609" s="429"/>
      <c r="L609" s="429"/>
      <c r="M609" s="428" t="s">
        <v>69</v>
      </c>
      <c r="N609" s="428" t="s">
        <v>35</v>
      </c>
      <c r="O609" s="428">
        <v>14</v>
      </c>
      <c r="P609" s="428" t="s">
        <v>28</v>
      </c>
    </row>
    <row r="610" spans="1:17" ht="28.5" x14ac:dyDescent="0.2">
      <c r="A610" s="9" t="s">
        <v>3295</v>
      </c>
      <c r="B610" s="428" t="s">
        <v>3690</v>
      </c>
      <c r="C610" s="430" t="s">
        <v>4719</v>
      </c>
      <c r="D610" s="60" t="s">
        <v>3700</v>
      </c>
      <c r="E610" s="428" t="s">
        <v>26</v>
      </c>
      <c r="F610" s="429">
        <v>60</v>
      </c>
      <c r="G610" s="430" t="s">
        <v>3695</v>
      </c>
      <c r="H610" s="60" t="s">
        <v>28</v>
      </c>
      <c r="I610" s="60" t="s">
        <v>41</v>
      </c>
      <c r="J610" s="73" t="s">
        <v>28</v>
      </c>
      <c r="K610" s="60" t="s">
        <v>30</v>
      </c>
      <c r="L610" s="429" t="s">
        <v>2733</v>
      </c>
      <c r="M610" s="428" t="s">
        <v>69</v>
      </c>
      <c r="N610" s="428" t="s">
        <v>35</v>
      </c>
      <c r="O610" s="428">
        <v>14</v>
      </c>
      <c r="P610" s="428" t="s">
        <v>28</v>
      </c>
    </row>
    <row r="611" spans="1:17" x14ac:dyDescent="0.2">
      <c r="A611" s="9" t="s">
        <v>3295</v>
      </c>
      <c r="B611" s="428" t="s">
        <v>3690</v>
      </c>
      <c r="C611" s="520" t="s">
        <v>3845</v>
      </c>
      <c r="D611" s="60" t="s">
        <v>3700</v>
      </c>
      <c r="E611" s="428" t="s">
        <v>26</v>
      </c>
      <c r="F611" s="429">
        <v>55</v>
      </c>
      <c r="G611" s="430" t="s">
        <v>3695</v>
      </c>
      <c r="H611" s="60" t="s">
        <v>28</v>
      </c>
      <c r="I611" s="60" t="s">
        <v>41</v>
      </c>
      <c r="J611" s="73" t="s">
        <v>76</v>
      </c>
      <c r="K611" s="429"/>
      <c r="L611" s="429"/>
      <c r="M611" s="428" t="s">
        <v>69</v>
      </c>
      <c r="N611" s="428" t="s">
        <v>35</v>
      </c>
      <c r="O611" s="428">
        <v>14</v>
      </c>
      <c r="P611" s="428" t="s">
        <v>28</v>
      </c>
    </row>
    <row r="612" spans="1:17" x14ac:dyDescent="0.2">
      <c r="A612" s="9" t="s">
        <v>3295</v>
      </c>
      <c r="B612" s="428" t="s">
        <v>3690</v>
      </c>
      <c r="C612" s="520" t="s">
        <v>3846</v>
      </c>
      <c r="D612" s="60" t="s">
        <v>3700</v>
      </c>
      <c r="E612" s="428" t="s">
        <v>26</v>
      </c>
      <c r="F612" s="429">
        <v>60</v>
      </c>
      <c r="G612" s="430" t="s">
        <v>3695</v>
      </c>
      <c r="H612" s="60" t="s">
        <v>28</v>
      </c>
      <c r="I612" s="60" t="s">
        <v>41</v>
      </c>
      <c r="J612" s="73" t="s">
        <v>76</v>
      </c>
      <c r="K612" s="429"/>
      <c r="L612" s="429"/>
      <c r="M612" s="428" t="s">
        <v>69</v>
      </c>
      <c r="N612" s="428" t="s">
        <v>35</v>
      </c>
      <c r="O612" s="428">
        <v>14</v>
      </c>
      <c r="P612" s="428" t="s">
        <v>28</v>
      </c>
    </row>
    <row r="613" spans="1:17" x14ac:dyDescent="0.2">
      <c r="A613" s="9" t="s">
        <v>3295</v>
      </c>
      <c r="B613" s="428" t="s">
        <v>3690</v>
      </c>
      <c r="C613" s="520" t="s">
        <v>3847</v>
      </c>
      <c r="D613" s="60" t="s">
        <v>3700</v>
      </c>
      <c r="E613" s="428" t="s">
        <v>26</v>
      </c>
      <c r="F613" s="429">
        <v>60</v>
      </c>
      <c r="G613" s="430" t="s">
        <v>3695</v>
      </c>
      <c r="H613" s="60" t="s">
        <v>28</v>
      </c>
      <c r="I613" s="60" t="s">
        <v>41</v>
      </c>
      <c r="J613" s="73" t="s">
        <v>76</v>
      </c>
      <c r="K613" s="429"/>
      <c r="L613" s="429"/>
      <c r="M613" s="428" t="s">
        <v>69</v>
      </c>
      <c r="N613" s="428" t="s">
        <v>35</v>
      </c>
      <c r="O613" s="428">
        <v>14</v>
      </c>
      <c r="P613" s="428" t="s">
        <v>28</v>
      </c>
    </row>
    <row r="614" spans="1:17" x14ac:dyDescent="0.2">
      <c r="A614" s="9" t="s">
        <v>3295</v>
      </c>
      <c r="B614" s="428" t="s">
        <v>3690</v>
      </c>
      <c r="C614" s="430" t="s">
        <v>4708</v>
      </c>
      <c r="D614" s="60" t="s">
        <v>3692</v>
      </c>
      <c r="E614" s="428" t="s">
        <v>26</v>
      </c>
      <c r="F614" s="429">
        <v>60</v>
      </c>
      <c r="G614" s="430" t="s">
        <v>3693</v>
      </c>
      <c r="H614" s="60" t="s">
        <v>28</v>
      </c>
      <c r="I614" s="60" t="s">
        <v>41</v>
      </c>
      <c r="J614" s="73" t="s">
        <v>76</v>
      </c>
      <c r="K614" s="429"/>
      <c r="L614" s="429"/>
      <c r="M614" s="428" t="s">
        <v>32</v>
      </c>
      <c r="N614" s="428" t="s">
        <v>35</v>
      </c>
      <c r="O614" s="428">
        <v>24</v>
      </c>
      <c r="P614" s="428" t="s">
        <v>28</v>
      </c>
    </row>
    <row r="615" spans="1:17" x14ac:dyDescent="0.2">
      <c r="A615" s="9" t="s">
        <v>3295</v>
      </c>
      <c r="B615" s="428" t="s">
        <v>3690</v>
      </c>
      <c r="C615" s="430" t="s">
        <v>4709</v>
      </c>
      <c r="D615" s="60" t="s">
        <v>3692</v>
      </c>
      <c r="E615" s="428" t="s">
        <v>26</v>
      </c>
      <c r="F615" s="429">
        <v>60</v>
      </c>
      <c r="G615" s="430" t="s">
        <v>3693</v>
      </c>
      <c r="H615" s="60" t="s">
        <v>28</v>
      </c>
      <c r="I615" s="60" t="s">
        <v>41</v>
      </c>
      <c r="J615" s="73" t="s">
        <v>76</v>
      </c>
      <c r="K615" s="429"/>
      <c r="L615" s="429"/>
      <c r="M615" s="428" t="s">
        <v>32</v>
      </c>
      <c r="N615" s="428" t="s">
        <v>35</v>
      </c>
      <c r="O615" s="428">
        <v>24</v>
      </c>
      <c r="P615" s="428" t="s">
        <v>28</v>
      </c>
    </row>
    <row r="616" spans="1:17" x14ac:dyDescent="0.2">
      <c r="A616" s="9" t="s">
        <v>3295</v>
      </c>
      <c r="B616" s="428" t="s">
        <v>3690</v>
      </c>
      <c r="C616" s="430" t="s">
        <v>4720</v>
      </c>
      <c r="D616" s="60" t="s">
        <v>3692</v>
      </c>
      <c r="E616" s="428" t="s">
        <v>26</v>
      </c>
      <c r="F616" s="429">
        <v>80</v>
      </c>
      <c r="G616" s="430" t="s">
        <v>3693</v>
      </c>
      <c r="H616" s="60" t="s">
        <v>28</v>
      </c>
      <c r="I616" s="60" t="s">
        <v>41</v>
      </c>
      <c r="J616" s="73" t="s">
        <v>76</v>
      </c>
      <c r="K616" s="429"/>
      <c r="L616" s="429"/>
      <c r="M616" s="428" t="s">
        <v>32</v>
      </c>
      <c r="N616" s="428" t="s">
        <v>35</v>
      </c>
      <c r="O616" s="428">
        <v>24</v>
      </c>
      <c r="P616" s="428" t="s">
        <v>28</v>
      </c>
    </row>
    <row r="617" spans="1:17" x14ac:dyDescent="0.2">
      <c r="A617" s="9" t="s">
        <v>3295</v>
      </c>
      <c r="B617" s="428" t="s">
        <v>3690</v>
      </c>
      <c r="C617" s="430" t="s">
        <v>4714</v>
      </c>
      <c r="D617" s="60" t="s">
        <v>3692</v>
      </c>
      <c r="E617" s="428" t="s">
        <v>26</v>
      </c>
      <c r="F617" s="429">
        <v>55</v>
      </c>
      <c r="G617" s="430" t="s">
        <v>3693</v>
      </c>
      <c r="H617" s="60" t="s">
        <v>28</v>
      </c>
      <c r="I617" s="60" t="s">
        <v>41</v>
      </c>
      <c r="J617" s="73" t="s">
        <v>76</v>
      </c>
      <c r="K617" s="429"/>
      <c r="L617" s="429"/>
      <c r="M617" s="428" t="s">
        <v>32</v>
      </c>
      <c r="N617" s="428" t="s">
        <v>35</v>
      </c>
      <c r="O617" s="428">
        <v>24</v>
      </c>
      <c r="P617" s="428" t="s">
        <v>28</v>
      </c>
    </row>
    <row r="618" spans="1:17" x14ac:dyDescent="0.2">
      <c r="A618" s="9" t="s">
        <v>3295</v>
      </c>
      <c r="B618" s="428" t="s">
        <v>3690</v>
      </c>
      <c r="C618" s="520" t="s">
        <v>3849</v>
      </c>
      <c r="D618" s="60" t="s">
        <v>3692</v>
      </c>
      <c r="E618" s="428" t="s">
        <v>26</v>
      </c>
      <c r="F618" s="429">
        <v>55</v>
      </c>
      <c r="G618" s="430" t="s">
        <v>3693</v>
      </c>
      <c r="H618" s="60" t="s">
        <v>28</v>
      </c>
      <c r="I618" s="60" t="s">
        <v>41</v>
      </c>
      <c r="J618" s="73" t="s">
        <v>76</v>
      </c>
      <c r="K618" s="429"/>
      <c r="L618" s="429"/>
      <c r="M618" s="428" t="s">
        <v>32</v>
      </c>
      <c r="N618" s="428" t="s">
        <v>35</v>
      </c>
      <c r="O618" s="428">
        <v>24</v>
      </c>
      <c r="P618" s="428" t="s">
        <v>28</v>
      </c>
    </row>
    <row r="619" spans="1:17" x14ac:dyDescent="0.2">
      <c r="A619" s="9" t="s">
        <v>3295</v>
      </c>
      <c r="B619" s="428" t="s">
        <v>3690</v>
      </c>
      <c r="C619" s="520" t="s">
        <v>3850</v>
      </c>
      <c r="D619" s="60" t="s">
        <v>3692</v>
      </c>
      <c r="E619" s="428" t="s">
        <v>26</v>
      </c>
      <c r="F619" s="429">
        <v>80</v>
      </c>
      <c r="G619" s="430" t="s">
        <v>3693</v>
      </c>
      <c r="H619" s="60" t="s">
        <v>28</v>
      </c>
      <c r="I619" s="60" t="s">
        <v>41</v>
      </c>
      <c r="J619" s="73" t="s">
        <v>76</v>
      </c>
      <c r="K619" s="429"/>
      <c r="L619" s="429"/>
      <c r="M619" s="428" t="s">
        <v>32</v>
      </c>
      <c r="N619" s="428" t="s">
        <v>35</v>
      </c>
      <c r="O619" s="428">
        <v>24</v>
      </c>
      <c r="P619" s="428" t="s">
        <v>28</v>
      </c>
    </row>
    <row r="620" spans="1:17" x14ac:dyDescent="0.2">
      <c r="A620" s="9" t="s">
        <v>3295</v>
      </c>
      <c r="B620" s="428" t="s">
        <v>3690</v>
      </c>
      <c r="C620" s="430" t="s">
        <v>4721</v>
      </c>
      <c r="D620" s="60" t="s">
        <v>3692</v>
      </c>
      <c r="E620" s="428" t="s">
        <v>26</v>
      </c>
      <c r="F620" s="429">
        <v>60</v>
      </c>
      <c r="G620" s="430" t="s">
        <v>3693</v>
      </c>
      <c r="H620" s="60" t="s">
        <v>28</v>
      </c>
      <c r="I620" s="60" t="s">
        <v>41</v>
      </c>
      <c r="J620" s="73" t="s">
        <v>76</v>
      </c>
      <c r="K620" s="429"/>
      <c r="L620" s="429"/>
      <c r="M620" s="428" t="s">
        <v>32</v>
      </c>
      <c r="N620" s="428" t="s">
        <v>35</v>
      </c>
      <c r="O620" s="428">
        <v>24</v>
      </c>
      <c r="P620" s="428" t="s">
        <v>28</v>
      </c>
    </row>
    <row r="621" spans="1:17" x14ac:dyDescent="0.2">
      <c r="A621" s="9" t="s">
        <v>3295</v>
      </c>
      <c r="B621" s="428" t="s">
        <v>3690</v>
      </c>
      <c r="C621" s="430" t="s">
        <v>4722</v>
      </c>
      <c r="D621" s="60" t="s">
        <v>3692</v>
      </c>
      <c r="E621" s="428" t="s">
        <v>26</v>
      </c>
      <c r="F621" s="429">
        <v>80</v>
      </c>
      <c r="G621" s="430" t="s">
        <v>3693</v>
      </c>
      <c r="H621" s="60" t="s">
        <v>28</v>
      </c>
      <c r="I621" s="60" t="s">
        <v>41</v>
      </c>
      <c r="J621" s="73" t="s">
        <v>76</v>
      </c>
      <c r="K621" s="429"/>
      <c r="L621" s="429"/>
      <c r="M621" s="428" t="s">
        <v>32</v>
      </c>
      <c r="N621" s="428" t="s">
        <v>35</v>
      </c>
      <c r="O621" s="428">
        <v>24</v>
      </c>
      <c r="P621" s="428" t="s">
        <v>28</v>
      </c>
    </row>
    <row r="622" spans="1:17" x14ac:dyDescent="0.2">
      <c r="A622" s="9" t="s">
        <v>3295</v>
      </c>
      <c r="B622" s="428" t="s">
        <v>3690</v>
      </c>
      <c r="C622" s="430" t="s">
        <v>4723</v>
      </c>
      <c r="D622" s="60" t="s">
        <v>3692</v>
      </c>
      <c r="E622" s="428" t="s">
        <v>26</v>
      </c>
      <c r="F622" s="429">
        <v>55</v>
      </c>
      <c r="G622" s="430" t="s">
        <v>3693</v>
      </c>
      <c r="H622" s="60" t="s">
        <v>28</v>
      </c>
      <c r="I622" s="60" t="s">
        <v>41</v>
      </c>
      <c r="J622" s="73" t="s">
        <v>76</v>
      </c>
      <c r="K622" s="429"/>
      <c r="L622" s="429"/>
      <c r="M622" s="428" t="s">
        <v>32</v>
      </c>
      <c r="N622" s="428" t="s">
        <v>35</v>
      </c>
      <c r="O622" s="428">
        <v>24</v>
      </c>
      <c r="P622" s="428" t="s">
        <v>28</v>
      </c>
    </row>
    <row r="623" spans="1:17" x14ac:dyDescent="0.2">
      <c r="A623" s="9" t="s">
        <v>3295</v>
      </c>
      <c r="B623" s="428" t="s">
        <v>3690</v>
      </c>
      <c r="C623" s="520" t="s">
        <v>3854</v>
      </c>
      <c r="D623" s="60" t="s">
        <v>3692</v>
      </c>
      <c r="E623" s="428" t="s">
        <v>26</v>
      </c>
      <c r="F623" s="429">
        <v>60</v>
      </c>
      <c r="G623" s="520" t="s">
        <v>3693</v>
      </c>
      <c r="H623" s="60" t="s">
        <v>28</v>
      </c>
      <c r="I623" s="60" t="s">
        <v>41</v>
      </c>
      <c r="J623" s="73" t="s">
        <v>76</v>
      </c>
      <c r="K623" s="429"/>
      <c r="L623" s="429"/>
      <c r="M623" s="428" t="s">
        <v>32</v>
      </c>
      <c r="N623" s="428" t="s">
        <v>35</v>
      </c>
      <c r="O623" s="428">
        <v>24</v>
      </c>
      <c r="P623" s="428" t="s">
        <v>28</v>
      </c>
    </row>
    <row r="624" spans="1:17" x14ac:dyDescent="0.2">
      <c r="A624" s="60" t="s">
        <v>3295</v>
      </c>
      <c r="B624" s="61" t="s">
        <v>3855</v>
      </c>
      <c r="C624" s="61" t="s">
        <v>3856</v>
      </c>
      <c r="D624" s="61" t="s">
        <v>208</v>
      </c>
      <c r="E624" s="61" t="s">
        <v>26</v>
      </c>
      <c r="F624" s="61">
        <v>80</v>
      </c>
      <c r="G624" s="60" t="s">
        <v>27</v>
      </c>
      <c r="H624" s="60" t="s">
        <v>28</v>
      </c>
      <c r="I624" s="60" t="s">
        <v>41</v>
      </c>
      <c r="J624" s="73" t="s">
        <v>76</v>
      </c>
      <c r="K624" s="60"/>
      <c r="L624" s="60"/>
      <c r="M624" s="60" t="s">
        <v>32</v>
      </c>
      <c r="N624" s="60" t="s">
        <v>33</v>
      </c>
      <c r="O624" s="60">
        <v>24</v>
      </c>
      <c r="P624" s="61" t="s">
        <v>28</v>
      </c>
      <c r="Q624" s="11"/>
    </row>
    <row r="625" spans="1:17" x14ac:dyDescent="0.2">
      <c r="A625" s="60" t="s">
        <v>3295</v>
      </c>
      <c r="B625" s="61" t="s">
        <v>3855</v>
      </c>
      <c r="C625" s="61" t="s">
        <v>3857</v>
      </c>
      <c r="D625" s="61" t="s">
        <v>294</v>
      </c>
      <c r="E625" s="61" t="s">
        <v>26</v>
      </c>
      <c r="F625" s="61">
        <v>100</v>
      </c>
      <c r="G625" s="60" t="s">
        <v>84</v>
      </c>
      <c r="H625" s="60" t="s">
        <v>28</v>
      </c>
      <c r="I625" s="60" t="s">
        <v>41</v>
      </c>
      <c r="J625" s="73" t="s">
        <v>76</v>
      </c>
      <c r="K625" s="60"/>
      <c r="L625" s="60"/>
      <c r="M625" s="60" t="s">
        <v>69</v>
      </c>
      <c r="N625" s="60" t="s">
        <v>3858</v>
      </c>
      <c r="O625" s="60">
        <v>24</v>
      </c>
      <c r="P625" s="61" t="s">
        <v>28</v>
      </c>
      <c r="Q625" s="11"/>
    </row>
    <row r="626" spans="1:17" x14ac:dyDescent="0.2">
      <c r="A626" s="60" t="s">
        <v>3295</v>
      </c>
      <c r="B626" s="61" t="s">
        <v>3855</v>
      </c>
      <c r="C626" s="61" t="s">
        <v>3859</v>
      </c>
      <c r="D626" s="61" t="s">
        <v>477</v>
      </c>
      <c r="E626" s="61" t="s">
        <v>26</v>
      </c>
      <c r="F626" s="61">
        <v>70</v>
      </c>
      <c r="G626" s="60" t="s">
        <v>84</v>
      </c>
      <c r="H626" s="60" t="s">
        <v>28</v>
      </c>
      <c r="I626" s="60" t="s">
        <v>41</v>
      </c>
      <c r="J626" s="73" t="s">
        <v>76</v>
      </c>
      <c r="K626" s="60"/>
      <c r="L626" s="60"/>
      <c r="M626" s="60" t="s">
        <v>69</v>
      </c>
      <c r="N626" s="60" t="s">
        <v>3858</v>
      </c>
      <c r="O626" s="60">
        <v>24</v>
      </c>
      <c r="P626" s="61" t="s">
        <v>28</v>
      </c>
      <c r="Q626" s="11"/>
    </row>
    <row r="627" spans="1:17" x14ac:dyDescent="0.2">
      <c r="A627" s="60" t="s">
        <v>3295</v>
      </c>
      <c r="B627" s="61" t="s">
        <v>3855</v>
      </c>
      <c r="C627" s="61" t="s">
        <v>3860</v>
      </c>
      <c r="D627" s="61" t="s">
        <v>208</v>
      </c>
      <c r="E627" s="61" t="s">
        <v>26</v>
      </c>
      <c r="F627" s="61">
        <v>80</v>
      </c>
      <c r="G627" s="60" t="s">
        <v>27</v>
      </c>
      <c r="H627" s="60" t="s">
        <v>28</v>
      </c>
      <c r="I627" s="60" t="s">
        <v>41</v>
      </c>
      <c r="J627" s="73" t="s">
        <v>76</v>
      </c>
      <c r="K627" s="60"/>
      <c r="L627" s="60"/>
      <c r="M627" s="60" t="s">
        <v>32</v>
      </c>
      <c r="N627" s="60" t="s">
        <v>368</v>
      </c>
      <c r="O627" s="60">
        <v>24</v>
      </c>
      <c r="P627" s="61" t="s">
        <v>28</v>
      </c>
      <c r="Q627" s="11"/>
    </row>
    <row r="628" spans="1:17" x14ac:dyDescent="0.2">
      <c r="A628" s="60" t="s">
        <v>3295</v>
      </c>
      <c r="B628" s="61" t="s">
        <v>3855</v>
      </c>
      <c r="C628" s="61" t="s">
        <v>3861</v>
      </c>
      <c r="D628" s="61" t="s">
        <v>477</v>
      </c>
      <c r="E628" s="61" t="s">
        <v>26</v>
      </c>
      <c r="F628" s="61">
        <v>70</v>
      </c>
      <c r="G628" s="60" t="s">
        <v>27</v>
      </c>
      <c r="H628" s="60" t="s">
        <v>28</v>
      </c>
      <c r="I628" s="60" t="s">
        <v>41</v>
      </c>
      <c r="J628" s="73" t="s">
        <v>76</v>
      </c>
      <c r="K628" s="60"/>
      <c r="L628" s="60"/>
      <c r="M628" s="60" t="s">
        <v>32</v>
      </c>
      <c r="N628" s="60" t="s">
        <v>33</v>
      </c>
      <c r="O628" s="60">
        <v>24</v>
      </c>
      <c r="P628" s="61" t="s">
        <v>28</v>
      </c>
      <c r="Q628" s="11"/>
    </row>
    <row r="629" spans="1:17" x14ac:dyDescent="0.2">
      <c r="A629" s="60" t="s">
        <v>3295</v>
      </c>
      <c r="B629" s="61" t="s">
        <v>3855</v>
      </c>
      <c r="C629" s="61" t="s">
        <v>3862</v>
      </c>
      <c r="D629" s="61" t="s">
        <v>208</v>
      </c>
      <c r="E629" s="61" t="s">
        <v>26</v>
      </c>
      <c r="F629" s="61">
        <v>80</v>
      </c>
      <c r="G629" s="60" t="s">
        <v>27</v>
      </c>
      <c r="H629" s="60" t="s">
        <v>28</v>
      </c>
      <c r="I629" s="60" t="s">
        <v>41</v>
      </c>
      <c r="J629" s="73" t="s">
        <v>76</v>
      </c>
      <c r="K629" s="60"/>
      <c r="L629" s="60"/>
      <c r="M629" s="60" t="s">
        <v>32</v>
      </c>
      <c r="N629" s="60" t="s">
        <v>33</v>
      </c>
      <c r="O629" s="60">
        <v>24</v>
      </c>
      <c r="P629" s="61" t="s">
        <v>28</v>
      </c>
      <c r="Q629" s="11"/>
    </row>
    <row r="630" spans="1:17" x14ac:dyDescent="0.2">
      <c r="A630" s="60" t="s">
        <v>3295</v>
      </c>
      <c r="B630" s="61" t="s">
        <v>3855</v>
      </c>
      <c r="C630" s="61" t="s">
        <v>3863</v>
      </c>
      <c r="D630" s="61" t="s">
        <v>477</v>
      </c>
      <c r="E630" s="61" t="s">
        <v>26</v>
      </c>
      <c r="F630" s="61">
        <v>70</v>
      </c>
      <c r="G630" s="60" t="s">
        <v>27</v>
      </c>
      <c r="H630" s="60" t="s">
        <v>28</v>
      </c>
      <c r="I630" s="60" t="s">
        <v>41</v>
      </c>
      <c r="J630" s="73" t="s">
        <v>76</v>
      </c>
      <c r="K630" s="60"/>
      <c r="L630" s="60"/>
      <c r="M630" s="60" t="s">
        <v>32</v>
      </c>
      <c r="N630" s="60" t="s">
        <v>368</v>
      </c>
      <c r="O630" s="60">
        <v>24</v>
      </c>
      <c r="P630" s="61" t="s">
        <v>28</v>
      </c>
      <c r="Q630" s="11"/>
    </row>
    <row r="631" spans="1:17" x14ac:dyDescent="0.2">
      <c r="A631" s="60" t="s">
        <v>3295</v>
      </c>
      <c r="B631" s="61" t="s">
        <v>3855</v>
      </c>
      <c r="C631" s="61" t="s">
        <v>3864</v>
      </c>
      <c r="D631" s="61" t="s">
        <v>477</v>
      </c>
      <c r="E631" s="61" t="s">
        <v>26</v>
      </c>
      <c r="F631" s="61">
        <v>70</v>
      </c>
      <c r="G631" s="60" t="s">
        <v>84</v>
      </c>
      <c r="H631" s="60" t="s">
        <v>28</v>
      </c>
      <c r="I631" s="60" t="s">
        <v>41</v>
      </c>
      <c r="J631" s="73" t="s">
        <v>76</v>
      </c>
      <c r="K631" s="60"/>
      <c r="L631" s="60"/>
      <c r="M631" s="60" t="s">
        <v>69</v>
      </c>
      <c r="N631" s="60" t="s">
        <v>3858</v>
      </c>
      <c r="O631" s="60">
        <v>24</v>
      </c>
      <c r="P631" s="61" t="s">
        <v>28</v>
      </c>
      <c r="Q631" s="11"/>
    </row>
    <row r="632" spans="1:17" x14ac:dyDescent="0.2">
      <c r="A632" s="60" t="s">
        <v>3295</v>
      </c>
      <c r="B632" s="61" t="s">
        <v>3855</v>
      </c>
      <c r="C632" s="61" t="s">
        <v>3865</v>
      </c>
      <c r="D632" s="61" t="s">
        <v>477</v>
      </c>
      <c r="E632" s="61" t="s">
        <v>26</v>
      </c>
      <c r="F632" s="61">
        <v>70</v>
      </c>
      <c r="G632" s="60" t="s">
        <v>84</v>
      </c>
      <c r="H632" s="60" t="s">
        <v>28</v>
      </c>
      <c r="I632" s="60" t="s">
        <v>41</v>
      </c>
      <c r="J632" s="73" t="s">
        <v>76</v>
      </c>
      <c r="K632" s="60"/>
      <c r="L632" s="60"/>
      <c r="M632" s="60" t="s">
        <v>69</v>
      </c>
      <c r="N632" s="60" t="s">
        <v>3858</v>
      </c>
      <c r="O632" s="60">
        <v>24</v>
      </c>
      <c r="P632" s="61" t="s">
        <v>28</v>
      </c>
      <c r="Q632" s="11"/>
    </row>
    <row r="633" spans="1:17" x14ac:dyDescent="0.2">
      <c r="A633" s="60" t="s">
        <v>3295</v>
      </c>
      <c r="B633" s="61" t="s">
        <v>3855</v>
      </c>
      <c r="C633" s="61" t="s">
        <v>3866</v>
      </c>
      <c r="D633" s="61" t="s">
        <v>477</v>
      </c>
      <c r="E633" s="61" t="s">
        <v>26</v>
      </c>
      <c r="F633" s="61">
        <v>70</v>
      </c>
      <c r="G633" s="60" t="s">
        <v>27</v>
      </c>
      <c r="H633" s="60" t="s">
        <v>28</v>
      </c>
      <c r="I633" s="60" t="s">
        <v>41</v>
      </c>
      <c r="J633" s="73" t="s">
        <v>76</v>
      </c>
      <c r="K633" s="60"/>
      <c r="L633" s="60"/>
      <c r="M633" s="60" t="s">
        <v>32</v>
      </c>
      <c r="N633" s="60" t="s">
        <v>33</v>
      </c>
      <c r="O633" s="60">
        <v>24</v>
      </c>
      <c r="P633" s="61" t="s">
        <v>28</v>
      </c>
      <c r="Q633" s="11"/>
    </row>
    <row r="634" spans="1:17" x14ac:dyDescent="0.2">
      <c r="A634" s="60" t="s">
        <v>3295</v>
      </c>
      <c r="B634" s="61" t="s">
        <v>3855</v>
      </c>
      <c r="C634" s="61" t="s">
        <v>3867</v>
      </c>
      <c r="D634" s="61" t="s">
        <v>477</v>
      </c>
      <c r="E634" s="61" t="s">
        <v>26</v>
      </c>
      <c r="F634" s="61">
        <v>70</v>
      </c>
      <c r="G634" s="60" t="s">
        <v>27</v>
      </c>
      <c r="H634" s="60" t="s">
        <v>28</v>
      </c>
      <c r="I634" s="60" t="s">
        <v>41</v>
      </c>
      <c r="J634" s="73" t="s">
        <v>76</v>
      </c>
      <c r="K634" s="60"/>
      <c r="L634" s="60"/>
      <c r="M634" s="60" t="s">
        <v>32</v>
      </c>
      <c r="N634" s="60" t="s">
        <v>33</v>
      </c>
      <c r="O634" s="60">
        <v>24</v>
      </c>
      <c r="P634" s="61" t="s">
        <v>28</v>
      </c>
      <c r="Q634" s="11"/>
    </row>
    <row r="635" spans="1:17" x14ac:dyDescent="0.2">
      <c r="A635" s="60" t="s">
        <v>3295</v>
      </c>
      <c r="B635" s="61" t="s">
        <v>3855</v>
      </c>
      <c r="C635" s="61" t="s">
        <v>3868</v>
      </c>
      <c r="D635" s="61" t="s">
        <v>477</v>
      </c>
      <c r="E635" s="61" t="s">
        <v>26</v>
      </c>
      <c r="F635" s="61">
        <v>70</v>
      </c>
      <c r="G635" s="60" t="s">
        <v>3869</v>
      </c>
      <c r="H635" s="60" t="s">
        <v>28</v>
      </c>
      <c r="I635" s="60" t="s">
        <v>41</v>
      </c>
      <c r="J635" s="73" t="s">
        <v>76</v>
      </c>
      <c r="K635" s="60"/>
      <c r="L635" s="60"/>
      <c r="M635" s="60" t="s">
        <v>32</v>
      </c>
      <c r="N635" s="60" t="s">
        <v>33</v>
      </c>
      <c r="O635" s="60">
        <v>24</v>
      </c>
      <c r="P635" s="61" t="s">
        <v>28</v>
      </c>
      <c r="Q635" s="11"/>
    </row>
    <row r="636" spans="1:17" x14ac:dyDescent="0.2">
      <c r="A636" s="60" t="s">
        <v>3295</v>
      </c>
      <c r="B636" s="61" t="s">
        <v>3855</v>
      </c>
      <c r="C636" s="61" t="s">
        <v>3870</v>
      </c>
      <c r="D636" s="61" t="s">
        <v>208</v>
      </c>
      <c r="E636" s="61" t="s">
        <v>26</v>
      </c>
      <c r="F636" s="61">
        <v>80</v>
      </c>
      <c r="G636" s="60" t="s">
        <v>27</v>
      </c>
      <c r="H636" s="60" t="s">
        <v>28</v>
      </c>
      <c r="I636" s="60" t="s">
        <v>41</v>
      </c>
      <c r="J636" s="73" t="s">
        <v>28</v>
      </c>
      <c r="K636" s="60" t="s">
        <v>30</v>
      </c>
      <c r="L636" s="60" t="s">
        <v>3871</v>
      </c>
      <c r="M636" s="60" t="s">
        <v>32</v>
      </c>
      <c r="N636" s="60" t="s">
        <v>368</v>
      </c>
      <c r="O636" s="60">
        <v>24</v>
      </c>
      <c r="P636" s="61" t="s">
        <v>28</v>
      </c>
      <c r="Q636" s="11"/>
    </row>
    <row r="637" spans="1:17" x14ac:dyDescent="0.2">
      <c r="A637" s="60" t="s">
        <v>3295</v>
      </c>
      <c r="B637" s="61" t="s">
        <v>3855</v>
      </c>
      <c r="C637" s="61" t="s">
        <v>3872</v>
      </c>
      <c r="D637" s="61" t="s">
        <v>477</v>
      </c>
      <c r="E637" s="61" t="s">
        <v>26</v>
      </c>
      <c r="F637" s="61">
        <v>70</v>
      </c>
      <c r="G637" s="60" t="s">
        <v>3869</v>
      </c>
      <c r="H637" s="60" t="s">
        <v>28</v>
      </c>
      <c r="I637" s="60" t="s">
        <v>41</v>
      </c>
      <c r="J637" s="73" t="s">
        <v>76</v>
      </c>
      <c r="K637" s="60"/>
      <c r="L637" s="60"/>
      <c r="M637" s="60" t="s">
        <v>32</v>
      </c>
      <c r="N637" s="60" t="s">
        <v>33</v>
      </c>
      <c r="O637" s="60">
        <v>24</v>
      </c>
      <c r="P637" s="61" t="s">
        <v>28</v>
      </c>
      <c r="Q637" s="11"/>
    </row>
    <row r="638" spans="1:17" x14ac:dyDescent="0.2">
      <c r="A638" s="60" t="s">
        <v>3295</v>
      </c>
      <c r="B638" s="61" t="s">
        <v>3855</v>
      </c>
      <c r="C638" s="61" t="s">
        <v>3873</v>
      </c>
      <c r="D638" s="61" t="s">
        <v>477</v>
      </c>
      <c r="E638" s="61" t="s">
        <v>26</v>
      </c>
      <c r="F638" s="61">
        <v>70</v>
      </c>
      <c r="G638" s="60" t="s">
        <v>84</v>
      </c>
      <c r="H638" s="60" t="s">
        <v>28</v>
      </c>
      <c r="I638" s="60" t="s">
        <v>41</v>
      </c>
      <c r="J638" s="73" t="s">
        <v>76</v>
      </c>
      <c r="K638" s="60"/>
      <c r="L638" s="60"/>
      <c r="M638" s="60" t="s">
        <v>69</v>
      </c>
      <c r="N638" s="60" t="s">
        <v>3858</v>
      </c>
      <c r="O638" s="60">
        <v>24</v>
      </c>
      <c r="P638" s="61" t="s">
        <v>28</v>
      </c>
      <c r="Q638" s="11"/>
    </row>
    <row r="639" spans="1:17" x14ac:dyDescent="0.2">
      <c r="A639" s="60" t="s">
        <v>3295</v>
      </c>
      <c r="B639" s="61" t="s">
        <v>3855</v>
      </c>
      <c r="C639" s="61" t="s">
        <v>3874</v>
      </c>
      <c r="D639" s="61" t="s">
        <v>477</v>
      </c>
      <c r="E639" s="61" t="s">
        <v>26</v>
      </c>
      <c r="F639" s="61">
        <v>70</v>
      </c>
      <c r="G639" s="60" t="s">
        <v>84</v>
      </c>
      <c r="H639" s="60" t="s">
        <v>28</v>
      </c>
      <c r="I639" s="60" t="s">
        <v>41</v>
      </c>
      <c r="J639" s="73" t="s">
        <v>76</v>
      </c>
      <c r="K639" s="60"/>
      <c r="L639" s="60"/>
      <c r="M639" s="60" t="s">
        <v>69</v>
      </c>
      <c r="N639" s="60" t="s">
        <v>3858</v>
      </c>
      <c r="O639" s="60">
        <v>24</v>
      </c>
      <c r="P639" s="61" t="s">
        <v>28</v>
      </c>
      <c r="Q639" s="11"/>
    </row>
    <row r="640" spans="1:17" x14ac:dyDescent="0.2">
      <c r="A640" s="60" t="s">
        <v>3295</v>
      </c>
      <c r="B640" s="61" t="s">
        <v>3855</v>
      </c>
      <c r="C640" s="61" t="s">
        <v>3875</v>
      </c>
      <c r="D640" s="61" t="s">
        <v>477</v>
      </c>
      <c r="E640" s="61" t="s">
        <v>26</v>
      </c>
      <c r="F640" s="61">
        <v>70</v>
      </c>
      <c r="G640" s="60" t="s">
        <v>3869</v>
      </c>
      <c r="H640" s="60" t="s">
        <v>28</v>
      </c>
      <c r="I640" s="60" t="s">
        <v>41</v>
      </c>
      <c r="J640" s="73" t="s">
        <v>76</v>
      </c>
      <c r="K640" s="60"/>
      <c r="L640" s="60"/>
      <c r="M640" s="60" t="s">
        <v>32</v>
      </c>
      <c r="N640" s="60" t="s">
        <v>33</v>
      </c>
      <c r="O640" s="60">
        <v>24</v>
      </c>
      <c r="P640" s="61" t="s">
        <v>28</v>
      </c>
      <c r="Q640" s="11"/>
    </row>
    <row r="641" spans="1:17" x14ac:dyDescent="0.2">
      <c r="A641" s="60" t="s">
        <v>3295</v>
      </c>
      <c r="B641" s="61" t="s">
        <v>3855</v>
      </c>
      <c r="C641" s="61" t="s">
        <v>3876</v>
      </c>
      <c r="D641" s="61" t="s">
        <v>477</v>
      </c>
      <c r="E641" s="61" t="s">
        <v>26</v>
      </c>
      <c r="F641" s="61">
        <v>70</v>
      </c>
      <c r="G641" s="60" t="s">
        <v>27</v>
      </c>
      <c r="H641" s="60" t="s">
        <v>28</v>
      </c>
      <c r="I641" s="60" t="s">
        <v>41</v>
      </c>
      <c r="J641" s="73" t="s">
        <v>76</v>
      </c>
      <c r="K641" s="60"/>
      <c r="L641" s="60"/>
      <c r="M641" s="60" t="s">
        <v>32</v>
      </c>
      <c r="N641" s="60" t="s">
        <v>368</v>
      </c>
      <c r="O641" s="60">
        <v>24</v>
      </c>
      <c r="P641" s="61" t="s">
        <v>28</v>
      </c>
      <c r="Q641" s="11"/>
    </row>
    <row r="642" spans="1:17" x14ac:dyDescent="0.2">
      <c r="A642" s="60" t="s">
        <v>3295</v>
      </c>
      <c r="B642" s="61" t="s">
        <v>3855</v>
      </c>
      <c r="C642" s="61" t="s">
        <v>3877</v>
      </c>
      <c r="D642" s="61" t="s">
        <v>25</v>
      </c>
      <c r="E642" s="61" t="s">
        <v>26</v>
      </c>
      <c r="F642" s="61">
        <v>50</v>
      </c>
      <c r="G642" s="60" t="s">
        <v>27</v>
      </c>
      <c r="H642" s="60" t="s">
        <v>28</v>
      </c>
      <c r="I642" s="60" t="s">
        <v>41</v>
      </c>
      <c r="J642" s="73" t="s">
        <v>76</v>
      </c>
      <c r="K642" s="60"/>
      <c r="L642" s="60"/>
      <c r="M642" s="60" t="s">
        <v>32</v>
      </c>
      <c r="N642" s="60" t="s">
        <v>33</v>
      </c>
      <c r="O642" s="60">
        <v>24</v>
      </c>
      <c r="P642" s="61" t="s">
        <v>28</v>
      </c>
      <c r="Q642" s="11"/>
    </row>
    <row r="643" spans="1:17" x14ac:dyDescent="0.2">
      <c r="A643" s="60" t="s">
        <v>3295</v>
      </c>
      <c r="B643" s="61" t="s">
        <v>3855</v>
      </c>
      <c r="C643" s="61" t="s">
        <v>3878</v>
      </c>
      <c r="D643" s="61" t="s">
        <v>25</v>
      </c>
      <c r="E643" s="61" t="s">
        <v>26</v>
      </c>
      <c r="F643" s="61">
        <v>50</v>
      </c>
      <c r="G643" s="60" t="s">
        <v>27</v>
      </c>
      <c r="H643" s="60" t="s">
        <v>28</v>
      </c>
      <c r="I643" s="60" t="s">
        <v>41</v>
      </c>
      <c r="J643" s="73" t="s">
        <v>76</v>
      </c>
      <c r="K643" s="60"/>
      <c r="L643" s="60"/>
      <c r="M643" s="60" t="s">
        <v>32</v>
      </c>
      <c r="N643" s="60" t="s">
        <v>33</v>
      </c>
      <c r="O643" s="60">
        <v>24</v>
      </c>
      <c r="P643" s="61" t="s">
        <v>28</v>
      </c>
      <c r="Q643" s="11"/>
    </row>
    <row r="644" spans="1:17" x14ac:dyDescent="0.2">
      <c r="A644" s="60" t="s">
        <v>3295</v>
      </c>
      <c r="B644" s="61" t="s">
        <v>3855</v>
      </c>
      <c r="C644" s="61" t="s">
        <v>3879</v>
      </c>
      <c r="D644" s="61" t="s">
        <v>208</v>
      </c>
      <c r="E644" s="61" t="s">
        <v>26</v>
      </c>
      <c r="F644" s="61">
        <v>80</v>
      </c>
      <c r="G644" s="60" t="s">
        <v>27</v>
      </c>
      <c r="H644" s="60" t="s">
        <v>28</v>
      </c>
      <c r="I644" s="60" t="s">
        <v>41</v>
      </c>
      <c r="J644" s="73" t="s">
        <v>76</v>
      </c>
      <c r="K644" s="60"/>
      <c r="L644" s="60"/>
      <c r="M644" s="60" t="s">
        <v>32</v>
      </c>
      <c r="N644" s="60" t="s">
        <v>33</v>
      </c>
      <c r="O644" s="60">
        <v>24</v>
      </c>
      <c r="P644" s="61" t="s">
        <v>28</v>
      </c>
      <c r="Q644" s="11"/>
    </row>
    <row r="645" spans="1:17" x14ac:dyDescent="0.2">
      <c r="A645" s="60" t="s">
        <v>3295</v>
      </c>
      <c r="B645" s="61" t="s">
        <v>3855</v>
      </c>
      <c r="C645" s="61" t="s">
        <v>3880</v>
      </c>
      <c r="D645" s="61" t="s">
        <v>208</v>
      </c>
      <c r="E645" s="61" t="s">
        <v>26</v>
      </c>
      <c r="F645" s="61">
        <v>80</v>
      </c>
      <c r="G645" s="60" t="s">
        <v>27</v>
      </c>
      <c r="H645" s="60" t="s">
        <v>28</v>
      </c>
      <c r="I645" s="60" t="s">
        <v>41</v>
      </c>
      <c r="J645" s="73" t="s">
        <v>76</v>
      </c>
      <c r="K645" s="60"/>
      <c r="L645" s="60"/>
      <c r="M645" s="60" t="s">
        <v>32</v>
      </c>
      <c r="N645" s="60" t="s">
        <v>368</v>
      </c>
      <c r="O645" s="60">
        <v>24</v>
      </c>
      <c r="P645" s="61" t="s">
        <v>28</v>
      </c>
      <c r="Q645" s="11"/>
    </row>
    <row r="646" spans="1:17" x14ac:dyDescent="0.2">
      <c r="A646" s="60" t="s">
        <v>3295</v>
      </c>
      <c r="B646" s="61" t="s">
        <v>3855</v>
      </c>
      <c r="C646" s="61" t="s">
        <v>3881</v>
      </c>
      <c r="D646" s="61" t="s">
        <v>25</v>
      </c>
      <c r="E646" s="61" t="s">
        <v>26</v>
      </c>
      <c r="F646" s="61">
        <v>50</v>
      </c>
      <c r="G646" s="60" t="s">
        <v>27</v>
      </c>
      <c r="H646" s="60" t="s">
        <v>28</v>
      </c>
      <c r="I646" s="60" t="s">
        <v>41</v>
      </c>
      <c r="J646" s="73" t="s">
        <v>76</v>
      </c>
      <c r="K646" s="60"/>
      <c r="L646" s="60"/>
      <c r="M646" s="60" t="s">
        <v>32</v>
      </c>
      <c r="N646" s="60" t="s">
        <v>33</v>
      </c>
      <c r="O646" s="60">
        <v>24</v>
      </c>
      <c r="P646" s="61" t="s">
        <v>28</v>
      </c>
      <c r="Q646" s="11"/>
    </row>
    <row r="647" spans="1:17" x14ac:dyDescent="0.2">
      <c r="A647" s="60" t="s">
        <v>3295</v>
      </c>
      <c r="B647" s="61" t="s">
        <v>3855</v>
      </c>
      <c r="C647" s="61" t="s">
        <v>3882</v>
      </c>
      <c r="D647" s="61" t="s">
        <v>294</v>
      </c>
      <c r="E647" s="61" t="s">
        <v>26</v>
      </c>
      <c r="F647" s="61">
        <v>100</v>
      </c>
      <c r="G647" s="60" t="s">
        <v>84</v>
      </c>
      <c r="H647" s="60" t="s">
        <v>28</v>
      </c>
      <c r="I647" s="60" t="s">
        <v>41</v>
      </c>
      <c r="J647" s="73" t="s">
        <v>76</v>
      </c>
      <c r="K647" s="60"/>
      <c r="L647" s="60"/>
      <c r="M647" s="60" t="s">
        <v>69</v>
      </c>
      <c r="N647" s="60" t="s">
        <v>3858</v>
      </c>
      <c r="O647" s="60">
        <v>24</v>
      </c>
      <c r="P647" s="61" t="s">
        <v>28</v>
      </c>
      <c r="Q647" s="11"/>
    </row>
    <row r="648" spans="1:17" x14ac:dyDescent="0.2">
      <c r="A648" s="60" t="s">
        <v>3295</v>
      </c>
      <c r="B648" s="61" t="s">
        <v>3855</v>
      </c>
      <c r="C648" s="61" t="s">
        <v>3883</v>
      </c>
      <c r="D648" s="61" t="s">
        <v>294</v>
      </c>
      <c r="E648" s="61" t="s">
        <v>26</v>
      </c>
      <c r="F648" s="61">
        <v>100</v>
      </c>
      <c r="G648" s="60" t="s">
        <v>84</v>
      </c>
      <c r="H648" s="60" t="s">
        <v>28</v>
      </c>
      <c r="I648" s="60" t="s">
        <v>41</v>
      </c>
      <c r="J648" s="73" t="s">
        <v>76</v>
      </c>
      <c r="K648" s="60"/>
      <c r="L648" s="60"/>
      <c r="M648" s="60" t="s">
        <v>69</v>
      </c>
      <c r="N648" s="60" t="s">
        <v>3858</v>
      </c>
      <c r="O648" s="60">
        <v>24</v>
      </c>
      <c r="P648" s="61" t="s">
        <v>28</v>
      </c>
      <c r="Q648" s="11"/>
    </row>
    <row r="649" spans="1:17" x14ac:dyDescent="0.2">
      <c r="A649" s="60" t="s">
        <v>3295</v>
      </c>
      <c r="B649" s="61" t="s">
        <v>3855</v>
      </c>
      <c r="C649" s="61" t="s">
        <v>3884</v>
      </c>
      <c r="D649" s="61" t="s">
        <v>477</v>
      </c>
      <c r="E649" s="61" t="s">
        <v>26</v>
      </c>
      <c r="F649" s="61">
        <v>70</v>
      </c>
      <c r="G649" s="60" t="s">
        <v>84</v>
      </c>
      <c r="H649" s="60" t="s">
        <v>28</v>
      </c>
      <c r="I649" s="60" t="s">
        <v>41</v>
      </c>
      <c r="J649" s="73" t="s">
        <v>76</v>
      </c>
      <c r="K649" s="60"/>
      <c r="L649" s="60"/>
      <c r="M649" s="60" t="s">
        <v>69</v>
      </c>
      <c r="N649" s="60" t="s">
        <v>3858</v>
      </c>
      <c r="O649" s="60">
        <v>24</v>
      </c>
      <c r="P649" s="61" t="s">
        <v>28</v>
      </c>
      <c r="Q649" s="11"/>
    </row>
    <row r="650" spans="1:17" x14ac:dyDescent="0.2">
      <c r="A650" s="60" t="s">
        <v>3295</v>
      </c>
      <c r="B650" s="61" t="s">
        <v>3855</v>
      </c>
      <c r="C650" s="61" t="s">
        <v>3885</v>
      </c>
      <c r="D650" s="61" t="s">
        <v>3886</v>
      </c>
      <c r="E650" s="61" t="s">
        <v>26</v>
      </c>
      <c r="F650" s="61">
        <v>60</v>
      </c>
      <c r="G650" s="60" t="s">
        <v>84</v>
      </c>
      <c r="H650" s="60" t="s">
        <v>28</v>
      </c>
      <c r="I650" s="60" t="s">
        <v>41</v>
      </c>
      <c r="J650" s="73" t="s">
        <v>76</v>
      </c>
      <c r="K650" s="60"/>
      <c r="L650" s="60"/>
      <c r="M650" s="60" t="s">
        <v>69</v>
      </c>
      <c r="N650" s="60" t="s">
        <v>3858</v>
      </c>
      <c r="O650" s="60">
        <v>24</v>
      </c>
      <c r="P650" s="61" t="s">
        <v>28</v>
      </c>
      <c r="Q650" s="11"/>
    </row>
    <row r="651" spans="1:17" x14ac:dyDescent="0.2">
      <c r="A651" s="60" t="s">
        <v>3295</v>
      </c>
      <c r="B651" s="61" t="s">
        <v>3855</v>
      </c>
      <c r="C651" s="61" t="s">
        <v>3887</v>
      </c>
      <c r="D651" s="61" t="s">
        <v>3886</v>
      </c>
      <c r="E651" s="61" t="s">
        <v>26</v>
      </c>
      <c r="F651" s="61">
        <v>60</v>
      </c>
      <c r="G651" s="60" t="s">
        <v>84</v>
      </c>
      <c r="H651" s="60" t="s">
        <v>28</v>
      </c>
      <c r="I651" s="60" t="s">
        <v>41</v>
      </c>
      <c r="J651" s="73" t="s">
        <v>76</v>
      </c>
      <c r="K651" s="60"/>
      <c r="L651" s="60"/>
      <c r="M651" s="60" t="s">
        <v>69</v>
      </c>
      <c r="N651" s="60" t="s">
        <v>3858</v>
      </c>
      <c r="O651" s="60">
        <v>24</v>
      </c>
      <c r="P651" s="61" t="s">
        <v>28</v>
      </c>
      <c r="Q651" s="11"/>
    </row>
    <row r="652" spans="1:17" x14ac:dyDescent="0.2">
      <c r="A652" s="60" t="s">
        <v>3295</v>
      </c>
      <c r="B652" s="61" t="s">
        <v>3855</v>
      </c>
      <c r="C652" s="61" t="s">
        <v>3888</v>
      </c>
      <c r="D652" s="61" t="s">
        <v>477</v>
      </c>
      <c r="E652" s="61" t="s">
        <v>26</v>
      </c>
      <c r="F652" s="61">
        <v>70</v>
      </c>
      <c r="G652" s="60" t="s">
        <v>264</v>
      </c>
      <c r="H652" s="60" t="s">
        <v>28</v>
      </c>
      <c r="I652" s="60" t="s">
        <v>41</v>
      </c>
      <c r="J652" s="73" t="s">
        <v>76</v>
      </c>
      <c r="K652" s="60"/>
      <c r="L652" s="60"/>
      <c r="M652" s="60" t="s">
        <v>32</v>
      </c>
      <c r="N652" s="60" t="s">
        <v>33</v>
      </c>
      <c r="O652" s="60">
        <v>24</v>
      </c>
      <c r="P652" s="61" t="s">
        <v>28</v>
      </c>
      <c r="Q652" s="11"/>
    </row>
    <row r="653" spans="1:17" x14ac:dyDescent="0.2">
      <c r="A653" s="60" t="s">
        <v>3295</v>
      </c>
      <c r="B653" s="61" t="s">
        <v>3855</v>
      </c>
      <c r="C653" s="61" t="s">
        <v>3889</v>
      </c>
      <c r="D653" s="61" t="s">
        <v>477</v>
      </c>
      <c r="E653" s="61" t="s">
        <v>26</v>
      </c>
      <c r="F653" s="61">
        <v>70</v>
      </c>
      <c r="G653" s="60" t="s">
        <v>27</v>
      </c>
      <c r="H653" s="60" t="s">
        <v>28</v>
      </c>
      <c r="I653" s="60" t="s">
        <v>41</v>
      </c>
      <c r="J653" s="73" t="s">
        <v>76</v>
      </c>
      <c r="K653" s="60"/>
      <c r="L653" s="60"/>
      <c r="M653" s="60" t="s">
        <v>32</v>
      </c>
      <c r="N653" s="60" t="s">
        <v>33</v>
      </c>
      <c r="O653" s="60">
        <v>24</v>
      </c>
      <c r="P653" s="61" t="s">
        <v>28</v>
      </c>
      <c r="Q653" s="11"/>
    </row>
    <row r="654" spans="1:17" x14ac:dyDescent="0.2">
      <c r="A654" s="60" t="s">
        <v>3295</v>
      </c>
      <c r="B654" s="61" t="s">
        <v>3855</v>
      </c>
      <c r="C654" s="61" t="s">
        <v>3890</v>
      </c>
      <c r="D654" s="61" t="s">
        <v>208</v>
      </c>
      <c r="E654" s="61" t="s">
        <v>26</v>
      </c>
      <c r="F654" s="61">
        <v>80</v>
      </c>
      <c r="G654" s="60" t="s">
        <v>27</v>
      </c>
      <c r="H654" s="60" t="s">
        <v>28</v>
      </c>
      <c r="I654" s="60" t="s">
        <v>41</v>
      </c>
      <c r="J654" s="73" t="s">
        <v>76</v>
      </c>
      <c r="K654" s="60"/>
      <c r="L654" s="60"/>
      <c r="M654" s="60" t="s">
        <v>32</v>
      </c>
      <c r="N654" s="60" t="s">
        <v>33</v>
      </c>
      <c r="O654" s="60">
        <v>24</v>
      </c>
      <c r="P654" s="61" t="s">
        <v>28</v>
      </c>
      <c r="Q654" s="11"/>
    </row>
    <row r="655" spans="1:17" x14ac:dyDescent="0.2">
      <c r="A655" s="60" t="s">
        <v>3295</v>
      </c>
      <c r="B655" s="61" t="s">
        <v>3855</v>
      </c>
      <c r="C655" s="61" t="s">
        <v>3891</v>
      </c>
      <c r="D655" s="61" t="s">
        <v>294</v>
      </c>
      <c r="E655" s="61" t="s">
        <v>26</v>
      </c>
      <c r="F655" s="61">
        <v>100</v>
      </c>
      <c r="G655" s="60" t="s">
        <v>27</v>
      </c>
      <c r="H655" s="60" t="s">
        <v>28</v>
      </c>
      <c r="I655" s="60" t="s">
        <v>41</v>
      </c>
      <c r="J655" s="73" t="s">
        <v>76</v>
      </c>
      <c r="K655" s="60"/>
      <c r="L655" s="60"/>
      <c r="M655" s="60" t="s">
        <v>32</v>
      </c>
      <c r="N655" s="60" t="s">
        <v>368</v>
      </c>
      <c r="O655" s="60">
        <v>24</v>
      </c>
      <c r="P655" s="61" t="s">
        <v>28</v>
      </c>
      <c r="Q655" s="11"/>
    </row>
    <row r="656" spans="1:17" x14ac:dyDescent="0.2">
      <c r="A656" s="60" t="s">
        <v>3295</v>
      </c>
      <c r="B656" s="61" t="s">
        <v>3855</v>
      </c>
      <c r="C656" s="61" t="s">
        <v>3892</v>
      </c>
      <c r="D656" s="61" t="s">
        <v>477</v>
      </c>
      <c r="E656" s="61" t="s">
        <v>26</v>
      </c>
      <c r="F656" s="61">
        <v>70</v>
      </c>
      <c r="G656" s="60" t="s">
        <v>84</v>
      </c>
      <c r="H656" s="60" t="s">
        <v>28</v>
      </c>
      <c r="I656" s="60" t="s">
        <v>41</v>
      </c>
      <c r="J656" s="73" t="s">
        <v>76</v>
      </c>
      <c r="K656" s="60"/>
      <c r="L656" s="60"/>
      <c r="M656" s="60" t="s">
        <v>69</v>
      </c>
      <c r="N656" s="60" t="s">
        <v>3858</v>
      </c>
      <c r="O656" s="60">
        <v>24</v>
      </c>
      <c r="P656" s="61" t="s">
        <v>28</v>
      </c>
      <c r="Q656" s="11"/>
    </row>
    <row r="657" spans="1:17" x14ac:dyDescent="0.2">
      <c r="A657" s="60" t="s">
        <v>3295</v>
      </c>
      <c r="B657" s="61" t="s">
        <v>3855</v>
      </c>
      <c r="C657" s="61" t="s">
        <v>3893</v>
      </c>
      <c r="D657" s="61" t="s">
        <v>477</v>
      </c>
      <c r="E657" s="61" t="s">
        <v>26</v>
      </c>
      <c r="F657" s="61">
        <v>70</v>
      </c>
      <c r="G657" s="60" t="s">
        <v>84</v>
      </c>
      <c r="H657" s="60" t="s">
        <v>28</v>
      </c>
      <c r="I657" s="60" t="s">
        <v>41</v>
      </c>
      <c r="J657" s="73" t="s">
        <v>76</v>
      </c>
      <c r="K657" s="60"/>
      <c r="L657" s="60"/>
      <c r="M657" s="60" t="s">
        <v>69</v>
      </c>
      <c r="N657" s="60" t="s">
        <v>3858</v>
      </c>
      <c r="O657" s="60">
        <v>24</v>
      </c>
      <c r="P657" s="61" t="s">
        <v>28</v>
      </c>
      <c r="Q657" s="11"/>
    </row>
    <row r="658" spans="1:17" x14ac:dyDescent="0.2">
      <c r="A658" s="60" t="s">
        <v>3295</v>
      </c>
      <c r="B658" s="61" t="s">
        <v>3855</v>
      </c>
      <c r="C658" s="61" t="s">
        <v>3894</v>
      </c>
      <c r="D658" s="61" t="s">
        <v>208</v>
      </c>
      <c r="E658" s="61" t="s">
        <v>26</v>
      </c>
      <c r="F658" s="61">
        <v>80</v>
      </c>
      <c r="G658" s="60" t="s">
        <v>3869</v>
      </c>
      <c r="H658" s="60" t="s">
        <v>28</v>
      </c>
      <c r="I658" s="60" t="s">
        <v>41</v>
      </c>
      <c r="J658" s="73" t="s">
        <v>76</v>
      </c>
      <c r="K658" s="60"/>
      <c r="L658" s="60"/>
      <c r="M658" s="60" t="s">
        <v>32</v>
      </c>
      <c r="N658" s="60" t="s">
        <v>33</v>
      </c>
      <c r="O658" s="60">
        <v>24</v>
      </c>
      <c r="P658" s="61" t="s">
        <v>28</v>
      </c>
      <c r="Q658" s="11"/>
    </row>
    <row r="659" spans="1:17" x14ac:dyDescent="0.2">
      <c r="A659" s="60" t="s">
        <v>3295</v>
      </c>
      <c r="B659" s="61" t="s">
        <v>3855</v>
      </c>
      <c r="C659" s="61" t="s">
        <v>3895</v>
      </c>
      <c r="D659" s="61" t="s">
        <v>477</v>
      </c>
      <c r="E659" s="61" t="s">
        <v>26</v>
      </c>
      <c r="F659" s="61">
        <v>70</v>
      </c>
      <c r="G659" s="60" t="s">
        <v>3869</v>
      </c>
      <c r="H659" s="60" t="s">
        <v>28</v>
      </c>
      <c r="I659" s="60" t="s">
        <v>41</v>
      </c>
      <c r="J659" s="73" t="s">
        <v>76</v>
      </c>
      <c r="K659" s="60"/>
      <c r="L659" s="60"/>
      <c r="M659" s="60" t="s">
        <v>32</v>
      </c>
      <c r="N659" s="60" t="s">
        <v>33</v>
      </c>
      <c r="O659" s="60">
        <v>24</v>
      </c>
      <c r="P659" s="61" t="s">
        <v>28</v>
      </c>
      <c r="Q659" s="11"/>
    </row>
    <row r="660" spans="1:17" x14ac:dyDescent="0.2">
      <c r="A660" s="60" t="s">
        <v>3295</v>
      </c>
      <c r="B660" s="61" t="s">
        <v>3855</v>
      </c>
      <c r="C660" s="61" t="s">
        <v>3896</v>
      </c>
      <c r="D660" s="61" t="s">
        <v>208</v>
      </c>
      <c r="E660" s="61" t="s">
        <v>26</v>
      </c>
      <c r="F660" s="61">
        <v>80</v>
      </c>
      <c r="G660" s="60" t="s">
        <v>27</v>
      </c>
      <c r="H660" s="60" t="s">
        <v>28</v>
      </c>
      <c r="I660" s="60" t="s">
        <v>41</v>
      </c>
      <c r="J660" s="73" t="s">
        <v>76</v>
      </c>
      <c r="K660" s="60"/>
      <c r="L660" s="60"/>
      <c r="M660" s="60" t="s">
        <v>32</v>
      </c>
      <c r="N660" s="60" t="s">
        <v>33</v>
      </c>
      <c r="O660" s="60">
        <v>24</v>
      </c>
      <c r="P660" s="61" t="s">
        <v>28</v>
      </c>
      <c r="Q660" s="11"/>
    </row>
    <row r="661" spans="1:17" x14ac:dyDescent="0.2">
      <c r="A661" s="60" t="s">
        <v>3295</v>
      </c>
      <c r="B661" s="61" t="s">
        <v>3855</v>
      </c>
      <c r="C661" s="61" t="s">
        <v>3897</v>
      </c>
      <c r="D661" s="61" t="s">
        <v>477</v>
      </c>
      <c r="E661" s="61" t="s">
        <v>26</v>
      </c>
      <c r="F661" s="61">
        <v>70</v>
      </c>
      <c r="G661" s="60" t="s">
        <v>27</v>
      </c>
      <c r="H661" s="60" t="s">
        <v>28</v>
      </c>
      <c r="I661" s="60" t="s">
        <v>41</v>
      </c>
      <c r="J661" s="73" t="s">
        <v>76</v>
      </c>
      <c r="K661" s="60"/>
      <c r="L661" s="60"/>
      <c r="M661" s="60" t="s">
        <v>32</v>
      </c>
      <c r="N661" s="60" t="s">
        <v>33</v>
      </c>
      <c r="O661" s="60">
        <v>24</v>
      </c>
      <c r="P661" s="61" t="s">
        <v>28</v>
      </c>
      <c r="Q661" s="11"/>
    </row>
    <row r="662" spans="1:17" x14ac:dyDescent="0.2">
      <c r="A662" s="60" t="s">
        <v>3295</v>
      </c>
      <c r="B662" s="61" t="s">
        <v>3855</v>
      </c>
      <c r="C662" s="61" t="s">
        <v>3898</v>
      </c>
      <c r="D662" s="61" t="s">
        <v>477</v>
      </c>
      <c r="E662" s="61" t="s">
        <v>26</v>
      </c>
      <c r="F662" s="61">
        <v>70</v>
      </c>
      <c r="G662" s="60" t="s">
        <v>84</v>
      </c>
      <c r="H662" s="60" t="s">
        <v>28</v>
      </c>
      <c r="I662" s="60" t="s">
        <v>41</v>
      </c>
      <c r="J662" s="73" t="s">
        <v>76</v>
      </c>
      <c r="K662" s="60"/>
      <c r="L662" s="60"/>
      <c r="M662" s="60" t="s">
        <v>69</v>
      </c>
      <c r="N662" s="60" t="s">
        <v>3858</v>
      </c>
      <c r="O662" s="60">
        <v>24</v>
      </c>
      <c r="P662" s="61" t="s">
        <v>28</v>
      </c>
      <c r="Q662" s="11"/>
    </row>
    <row r="663" spans="1:17" x14ac:dyDescent="0.2">
      <c r="A663" s="60" t="s">
        <v>3295</v>
      </c>
      <c r="B663" s="61" t="s">
        <v>3855</v>
      </c>
      <c r="C663" s="61" t="s">
        <v>3899</v>
      </c>
      <c r="D663" s="61" t="s">
        <v>208</v>
      </c>
      <c r="E663" s="61" t="s">
        <v>26</v>
      </c>
      <c r="F663" s="61">
        <v>80</v>
      </c>
      <c r="G663" s="60" t="s">
        <v>27</v>
      </c>
      <c r="H663" s="60" t="s">
        <v>28</v>
      </c>
      <c r="I663" s="60" t="s">
        <v>41</v>
      </c>
      <c r="J663" s="73" t="s">
        <v>76</v>
      </c>
      <c r="K663" s="60"/>
      <c r="L663" s="60"/>
      <c r="M663" s="60" t="s">
        <v>32</v>
      </c>
      <c r="N663" s="60" t="s">
        <v>33</v>
      </c>
      <c r="O663" s="60">
        <v>24</v>
      </c>
      <c r="P663" s="61" t="s">
        <v>28</v>
      </c>
      <c r="Q663" s="11"/>
    </row>
    <row r="664" spans="1:17" x14ac:dyDescent="0.2">
      <c r="A664" s="60" t="s">
        <v>3295</v>
      </c>
      <c r="B664" s="61" t="s">
        <v>3855</v>
      </c>
      <c r="C664" s="61" t="s">
        <v>3900</v>
      </c>
      <c r="D664" s="61" t="s">
        <v>208</v>
      </c>
      <c r="E664" s="61" t="s">
        <v>26</v>
      </c>
      <c r="F664" s="61">
        <v>80</v>
      </c>
      <c r="G664" s="60" t="s">
        <v>27</v>
      </c>
      <c r="H664" s="60" t="s">
        <v>28</v>
      </c>
      <c r="I664" s="60" t="s">
        <v>41</v>
      </c>
      <c r="J664" s="73" t="s">
        <v>76</v>
      </c>
      <c r="K664" s="60"/>
      <c r="L664" s="60"/>
      <c r="M664" s="60" t="s">
        <v>32</v>
      </c>
      <c r="N664" s="60" t="s">
        <v>33</v>
      </c>
      <c r="O664" s="60">
        <v>24</v>
      </c>
      <c r="P664" s="61" t="s">
        <v>28</v>
      </c>
      <c r="Q664" s="11"/>
    </row>
    <row r="665" spans="1:17" x14ac:dyDescent="0.2">
      <c r="A665" s="60" t="s">
        <v>3295</v>
      </c>
      <c r="B665" s="61" t="s">
        <v>3855</v>
      </c>
      <c r="C665" s="61" t="s">
        <v>3901</v>
      </c>
      <c r="D665" s="61" t="s">
        <v>477</v>
      </c>
      <c r="E665" s="61" t="s">
        <v>26</v>
      </c>
      <c r="F665" s="61">
        <v>70</v>
      </c>
      <c r="G665" s="60" t="s">
        <v>27</v>
      </c>
      <c r="H665" s="60" t="s">
        <v>28</v>
      </c>
      <c r="I665" s="60" t="s">
        <v>41</v>
      </c>
      <c r="J665" s="73" t="s">
        <v>76</v>
      </c>
      <c r="K665" s="60"/>
      <c r="L665" s="60"/>
      <c r="M665" s="60" t="s">
        <v>32</v>
      </c>
      <c r="N665" s="60" t="s">
        <v>33</v>
      </c>
      <c r="O665" s="60">
        <v>24</v>
      </c>
      <c r="P665" s="61" t="s">
        <v>28</v>
      </c>
      <c r="Q665" s="11"/>
    </row>
    <row r="666" spans="1:17" x14ac:dyDescent="0.2">
      <c r="A666" s="60" t="s">
        <v>3295</v>
      </c>
      <c r="B666" s="61" t="s">
        <v>3855</v>
      </c>
      <c r="C666" s="61" t="s">
        <v>3902</v>
      </c>
      <c r="D666" s="61" t="s">
        <v>477</v>
      </c>
      <c r="E666" s="61" t="s">
        <v>26</v>
      </c>
      <c r="F666" s="61">
        <v>70</v>
      </c>
      <c r="G666" s="60" t="s">
        <v>84</v>
      </c>
      <c r="H666" s="60" t="s">
        <v>28</v>
      </c>
      <c r="I666" s="60" t="s">
        <v>41</v>
      </c>
      <c r="J666" s="73" t="s">
        <v>76</v>
      </c>
      <c r="K666" s="60"/>
      <c r="L666" s="60"/>
      <c r="M666" s="60" t="s">
        <v>69</v>
      </c>
      <c r="N666" s="60" t="s">
        <v>3858</v>
      </c>
      <c r="O666" s="60">
        <v>24</v>
      </c>
      <c r="P666" s="61" t="s">
        <v>28</v>
      </c>
      <c r="Q666" s="11"/>
    </row>
    <row r="667" spans="1:17" x14ac:dyDescent="0.2">
      <c r="A667" s="60" t="s">
        <v>3295</v>
      </c>
      <c r="B667" s="61" t="s">
        <v>3855</v>
      </c>
      <c r="C667" s="61" t="s">
        <v>3903</v>
      </c>
      <c r="D667" s="61" t="s">
        <v>477</v>
      </c>
      <c r="E667" s="61" t="s">
        <v>26</v>
      </c>
      <c r="F667" s="61">
        <v>70</v>
      </c>
      <c r="G667" s="60" t="s">
        <v>84</v>
      </c>
      <c r="H667" s="60" t="s">
        <v>28</v>
      </c>
      <c r="I667" s="60" t="s">
        <v>41</v>
      </c>
      <c r="J667" s="73" t="s">
        <v>76</v>
      </c>
      <c r="K667" s="60"/>
      <c r="L667" s="60"/>
      <c r="M667" s="60" t="s">
        <v>69</v>
      </c>
      <c r="N667" s="60" t="s">
        <v>3858</v>
      </c>
      <c r="O667" s="60">
        <v>24</v>
      </c>
      <c r="P667" s="61" t="s">
        <v>28</v>
      </c>
      <c r="Q667" s="11"/>
    </row>
    <row r="668" spans="1:17" x14ac:dyDescent="0.2">
      <c r="A668" s="60" t="s">
        <v>3295</v>
      </c>
      <c r="B668" s="61" t="s">
        <v>3855</v>
      </c>
      <c r="C668" s="61" t="s">
        <v>3904</v>
      </c>
      <c r="D668" s="61" t="s">
        <v>208</v>
      </c>
      <c r="E668" s="61" t="s">
        <v>26</v>
      </c>
      <c r="F668" s="61">
        <v>80</v>
      </c>
      <c r="G668" s="60" t="s">
        <v>27</v>
      </c>
      <c r="H668" s="60" t="s">
        <v>28</v>
      </c>
      <c r="I668" s="60" t="s">
        <v>41</v>
      </c>
      <c r="J668" s="73" t="s">
        <v>76</v>
      </c>
      <c r="K668" s="60"/>
      <c r="L668" s="60"/>
      <c r="M668" s="60" t="s">
        <v>32</v>
      </c>
      <c r="N668" s="60" t="s">
        <v>368</v>
      </c>
      <c r="O668" s="60">
        <v>24</v>
      </c>
      <c r="P668" s="61" t="s">
        <v>28</v>
      </c>
      <c r="Q668" s="11"/>
    </row>
    <row r="669" spans="1:17" x14ac:dyDescent="0.2">
      <c r="A669" s="60" t="s">
        <v>3295</v>
      </c>
      <c r="B669" s="61" t="s">
        <v>3855</v>
      </c>
      <c r="C669" s="61" t="s">
        <v>3905</v>
      </c>
      <c r="D669" s="61" t="s">
        <v>477</v>
      </c>
      <c r="E669" s="61" t="s">
        <v>26</v>
      </c>
      <c r="F669" s="61">
        <v>70</v>
      </c>
      <c r="G669" s="60" t="s">
        <v>84</v>
      </c>
      <c r="H669" s="60" t="s">
        <v>28</v>
      </c>
      <c r="I669" s="60" t="s">
        <v>41</v>
      </c>
      <c r="J669" s="73" t="s">
        <v>28</v>
      </c>
      <c r="K669" s="60" t="s">
        <v>30</v>
      </c>
      <c r="L669" s="60" t="s">
        <v>3871</v>
      </c>
      <c r="M669" s="60" t="s">
        <v>69</v>
      </c>
      <c r="N669" s="60" t="s">
        <v>3858</v>
      </c>
      <c r="O669" s="60">
        <v>24</v>
      </c>
      <c r="P669" s="61" t="s">
        <v>28</v>
      </c>
      <c r="Q669" s="11"/>
    </row>
    <row r="670" spans="1:17" x14ac:dyDescent="0.2">
      <c r="A670" s="60" t="s">
        <v>3295</v>
      </c>
      <c r="B670" s="61" t="s">
        <v>3855</v>
      </c>
      <c r="C670" s="61" t="s">
        <v>3906</v>
      </c>
      <c r="D670" s="61" t="s">
        <v>208</v>
      </c>
      <c r="E670" s="61" t="s">
        <v>26</v>
      </c>
      <c r="F670" s="61">
        <v>80</v>
      </c>
      <c r="G670" s="60" t="s">
        <v>27</v>
      </c>
      <c r="H670" s="60" t="s">
        <v>28</v>
      </c>
      <c r="I670" s="60" t="s">
        <v>41</v>
      </c>
      <c r="J670" s="73" t="s">
        <v>28</v>
      </c>
      <c r="K670" s="60" t="s">
        <v>30</v>
      </c>
      <c r="L670" s="60" t="s">
        <v>3871</v>
      </c>
      <c r="M670" s="60" t="s">
        <v>32</v>
      </c>
      <c r="N670" s="60" t="s">
        <v>33</v>
      </c>
      <c r="O670" s="60">
        <v>24</v>
      </c>
      <c r="P670" s="61" t="s">
        <v>28</v>
      </c>
      <c r="Q670" s="11"/>
    </row>
    <row r="671" spans="1:17" x14ac:dyDescent="0.2">
      <c r="A671" s="60" t="s">
        <v>3295</v>
      </c>
      <c r="B671" s="61" t="s">
        <v>3855</v>
      </c>
      <c r="C671" s="61" t="s">
        <v>3907</v>
      </c>
      <c r="D671" s="61" t="s">
        <v>208</v>
      </c>
      <c r="E671" s="61" t="s">
        <v>26</v>
      </c>
      <c r="F671" s="61">
        <v>80</v>
      </c>
      <c r="G671" s="60" t="s">
        <v>27</v>
      </c>
      <c r="H671" s="60" t="s">
        <v>28</v>
      </c>
      <c r="I671" s="60" t="s">
        <v>41</v>
      </c>
      <c r="J671" s="73" t="s">
        <v>28</v>
      </c>
      <c r="K671" s="60" t="s">
        <v>30</v>
      </c>
      <c r="L671" s="60" t="s">
        <v>3871</v>
      </c>
      <c r="M671" s="60" t="s">
        <v>32</v>
      </c>
      <c r="N671" s="60" t="s">
        <v>33</v>
      </c>
      <c r="O671" s="60">
        <v>24</v>
      </c>
      <c r="P671" s="61" t="s">
        <v>28</v>
      </c>
      <c r="Q671" s="11"/>
    </row>
    <row r="672" spans="1:17" x14ac:dyDescent="0.2">
      <c r="A672" s="60" t="s">
        <v>3295</v>
      </c>
      <c r="B672" s="61" t="s">
        <v>3855</v>
      </c>
      <c r="C672" s="61" t="s">
        <v>3908</v>
      </c>
      <c r="D672" s="61" t="s">
        <v>208</v>
      </c>
      <c r="E672" s="61" t="s">
        <v>26</v>
      </c>
      <c r="F672" s="61">
        <v>80</v>
      </c>
      <c r="G672" s="60" t="s">
        <v>27</v>
      </c>
      <c r="H672" s="60" t="s">
        <v>28</v>
      </c>
      <c r="I672" s="60" t="s">
        <v>41</v>
      </c>
      <c r="J672" s="73" t="s">
        <v>28</v>
      </c>
      <c r="K672" s="60" t="s">
        <v>30</v>
      </c>
      <c r="L672" s="60" t="s">
        <v>3871</v>
      </c>
      <c r="M672" s="60" t="s">
        <v>32</v>
      </c>
      <c r="N672" s="60" t="s">
        <v>33</v>
      </c>
      <c r="O672" s="60">
        <v>24</v>
      </c>
      <c r="P672" s="61" t="s">
        <v>28</v>
      </c>
      <c r="Q672" s="11"/>
    </row>
    <row r="673" spans="1:17" x14ac:dyDescent="0.2">
      <c r="A673" s="60" t="s">
        <v>3295</v>
      </c>
      <c r="B673" s="61" t="s">
        <v>3855</v>
      </c>
      <c r="C673" s="61" t="s">
        <v>3909</v>
      </c>
      <c r="D673" s="61" t="s">
        <v>25</v>
      </c>
      <c r="E673" s="61" t="s">
        <v>26</v>
      </c>
      <c r="F673" s="61">
        <v>50</v>
      </c>
      <c r="G673" s="60" t="s">
        <v>84</v>
      </c>
      <c r="H673" s="60" t="s">
        <v>28</v>
      </c>
      <c r="I673" s="60" t="s">
        <v>41</v>
      </c>
      <c r="J673" s="73" t="s">
        <v>76</v>
      </c>
      <c r="K673" s="60"/>
      <c r="L673" s="60"/>
      <c r="M673" s="60" t="s">
        <v>69</v>
      </c>
      <c r="N673" s="60" t="s">
        <v>3858</v>
      </c>
      <c r="O673" s="60">
        <v>24</v>
      </c>
      <c r="P673" s="61" t="s">
        <v>28</v>
      </c>
      <c r="Q673" s="11"/>
    </row>
    <row r="674" spans="1:17" x14ac:dyDescent="0.2">
      <c r="A674" s="60" t="s">
        <v>3295</v>
      </c>
      <c r="B674" s="61" t="s">
        <v>3855</v>
      </c>
      <c r="C674" s="61" t="s">
        <v>3910</v>
      </c>
      <c r="D674" s="61" t="s">
        <v>294</v>
      </c>
      <c r="E674" s="61" t="s">
        <v>26</v>
      </c>
      <c r="F674" s="61">
        <v>100</v>
      </c>
      <c r="G674" s="60" t="s">
        <v>84</v>
      </c>
      <c r="H674" s="60" t="s">
        <v>28</v>
      </c>
      <c r="I674" s="60" t="s">
        <v>41</v>
      </c>
      <c r="J674" s="73" t="s">
        <v>76</v>
      </c>
      <c r="K674" s="60"/>
      <c r="L674" s="60"/>
      <c r="M674" s="60" t="s">
        <v>69</v>
      </c>
      <c r="N674" s="60" t="s">
        <v>3858</v>
      </c>
      <c r="O674" s="60">
        <v>24</v>
      </c>
      <c r="P674" s="61" t="s">
        <v>28</v>
      </c>
      <c r="Q674" s="11"/>
    </row>
    <row r="675" spans="1:17" x14ac:dyDescent="0.2">
      <c r="A675" s="60" t="s">
        <v>3295</v>
      </c>
      <c r="B675" s="61" t="s">
        <v>3855</v>
      </c>
      <c r="C675" s="61" t="s">
        <v>3911</v>
      </c>
      <c r="D675" s="61" t="s">
        <v>477</v>
      </c>
      <c r="E675" s="61" t="s">
        <v>26</v>
      </c>
      <c r="F675" s="61">
        <v>70</v>
      </c>
      <c r="G675" s="60" t="s">
        <v>27</v>
      </c>
      <c r="H675" s="60" t="s">
        <v>28</v>
      </c>
      <c r="I675" s="60" t="s">
        <v>41</v>
      </c>
      <c r="J675" s="73" t="s">
        <v>76</v>
      </c>
      <c r="K675" s="60"/>
      <c r="L675" s="60"/>
      <c r="M675" s="60" t="s">
        <v>32</v>
      </c>
      <c r="N675" s="60" t="s">
        <v>33</v>
      </c>
      <c r="O675" s="60">
        <v>24</v>
      </c>
      <c r="P675" s="61" t="s">
        <v>28</v>
      </c>
      <c r="Q675" s="11"/>
    </row>
    <row r="676" spans="1:17" x14ac:dyDescent="0.2">
      <c r="A676" s="60" t="s">
        <v>3295</v>
      </c>
      <c r="B676" s="61" t="s">
        <v>3855</v>
      </c>
      <c r="C676" s="61" t="s">
        <v>3912</v>
      </c>
      <c r="D676" s="61" t="s">
        <v>2607</v>
      </c>
      <c r="E676" s="61" t="s">
        <v>26</v>
      </c>
      <c r="F676" s="61">
        <v>250</v>
      </c>
      <c r="G676" s="60" t="s">
        <v>27</v>
      </c>
      <c r="H676" s="60" t="s">
        <v>28</v>
      </c>
      <c r="I676" s="60" t="s">
        <v>41</v>
      </c>
      <c r="J676" s="73" t="s">
        <v>76</v>
      </c>
      <c r="K676" s="60"/>
      <c r="L676" s="60"/>
      <c r="M676" s="60" t="s">
        <v>32</v>
      </c>
      <c r="N676" s="60" t="s">
        <v>368</v>
      </c>
      <c r="O676" s="60">
        <v>24</v>
      </c>
      <c r="P676" s="61" t="s">
        <v>28</v>
      </c>
      <c r="Q676" s="11"/>
    </row>
    <row r="677" spans="1:17" x14ac:dyDescent="0.2">
      <c r="A677" s="60" t="s">
        <v>3295</v>
      </c>
      <c r="B677" s="61" t="s">
        <v>3855</v>
      </c>
      <c r="C677" s="61" t="s">
        <v>3913</v>
      </c>
      <c r="D677" s="61" t="s">
        <v>2607</v>
      </c>
      <c r="E677" s="61" t="s">
        <v>26</v>
      </c>
      <c r="F677" s="61">
        <v>250</v>
      </c>
      <c r="G677" s="60" t="s">
        <v>27</v>
      </c>
      <c r="H677" s="60" t="s">
        <v>28</v>
      </c>
      <c r="I677" s="60" t="s">
        <v>41</v>
      </c>
      <c r="J677" s="73" t="s">
        <v>76</v>
      </c>
      <c r="K677" s="60"/>
      <c r="L677" s="60"/>
      <c r="M677" s="60" t="s">
        <v>32</v>
      </c>
      <c r="N677" s="60" t="s">
        <v>368</v>
      </c>
      <c r="O677" s="60">
        <v>24</v>
      </c>
      <c r="P677" s="61" t="s">
        <v>28</v>
      </c>
      <c r="Q677" s="11"/>
    </row>
    <row r="678" spans="1:17" x14ac:dyDescent="0.2">
      <c r="A678" s="60" t="s">
        <v>3295</v>
      </c>
      <c r="B678" s="61" t="s">
        <v>3855</v>
      </c>
      <c r="C678" s="61" t="s">
        <v>3914</v>
      </c>
      <c r="D678" s="61" t="s">
        <v>2607</v>
      </c>
      <c r="E678" s="61" t="s">
        <v>26</v>
      </c>
      <c r="F678" s="61">
        <v>250</v>
      </c>
      <c r="G678" s="60" t="s">
        <v>27</v>
      </c>
      <c r="H678" s="60" t="s">
        <v>28</v>
      </c>
      <c r="I678" s="60" t="s">
        <v>41</v>
      </c>
      <c r="J678" s="73" t="s">
        <v>76</v>
      </c>
      <c r="K678" s="60"/>
      <c r="L678" s="60"/>
      <c r="M678" s="60" t="s">
        <v>32</v>
      </c>
      <c r="N678" s="60" t="s">
        <v>368</v>
      </c>
      <c r="O678" s="60">
        <v>24</v>
      </c>
      <c r="P678" s="61" t="s">
        <v>28</v>
      </c>
      <c r="Q678" s="11"/>
    </row>
    <row r="679" spans="1:17" x14ac:dyDescent="0.2">
      <c r="A679" s="60" t="s">
        <v>3295</v>
      </c>
      <c r="B679" s="61" t="s">
        <v>3855</v>
      </c>
      <c r="C679" s="61" t="s">
        <v>3915</v>
      </c>
      <c r="D679" s="61" t="s">
        <v>294</v>
      </c>
      <c r="E679" s="61" t="s">
        <v>26</v>
      </c>
      <c r="F679" s="61">
        <v>150</v>
      </c>
      <c r="G679" s="60" t="s">
        <v>27</v>
      </c>
      <c r="H679" s="60" t="s">
        <v>28</v>
      </c>
      <c r="I679" s="60" t="s">
        <v>41</v>
      </c>
      <c r="J679" s="73" t="s">
        <v>76</v>
      </c>
      <c r="K679" s="60"/>
      <c r="L679" s="60"/>
      <c r="M679" s="60" t="s">
        <v>32</v>
      </c>
      <c r="N679" s="60" t="s">
        <v>368</v>
      </c>
      <c r="O679" s="60">
        <v>24</v>
      </c>
      <c r="P679" s="61" t="s">
        <v>28</v>
      </c>
      <c r="Q679" s="11"/>
    </row>
    <row r="680" spans="1:17" ht="28.5" x14ac:dyDescent="0.2">
      <c r="A680" s="60" t="s">
        <v>3295</v>
      </c>
      <c r="B680" s="61" t="s">
        <v>3855</v>
      </c>
      <c r="C680" s="61" t="s">
        <v>3916</v>
      </c>
      <c r="D680" s="61" t="s">
        <v>3917</v>
      </c>
      <c r="E680" s="61" t="s">
        <v>26</v>
      </c>
      <c r="F680" s="61">
        <v>800</v>
      </c>
      <c r="G680" s="60" t="s">
        <v>130</v>
      </c>
      <c r="H680" s="60" t="s">
        <v>28</v>
      </c>
      <c r="I680" s="60" t="s">
        <v>41</v>
      </c>
      <c r="J680" s="73" t="s">
        <v>28</v>
      </c>
      <c r="K680" s="60" t="s">
        <v>727</v>
      </c>
      <c r="L680" s="60" t="s">
        <v>3918</v>
      </c>
      <c r="M680" s="60" t="s">
        <v>32</v>
      </c>
      <c r="N680" s="60" t="s">
        <v>368</v>
      </c>
      <c r="O680" s="60">
        <v>24</v>
      </c>
      <c r="P680" s="61" t="s">
        <v>28</v>
      </c>
      <c r="Q680" s="11"/>
    </row>
    <row r="681" spans="1:17" x14ac:dyDescent="0.2">
      <c r="A681" s="60" t="s">
        <v>3295</v>
      </c>
      <c r="B681" s="61" t="s">
        <v>3855</v>
      </c>
      <c r="C681" s="61" t="s">
        <v>3919</v>
      </c>
      <c r="D681" s="61" t="s">
        <v>43</v>
      </c>
      <c r="E681" s="61" t="s">
        <v>26</v>
      </c>
      <c r="F681" s="61">
        <v>600</v>
      </c>
      <c r="G681" s="60" t="s">
        <v>130</v>
      </c>
      <c r="H681" s="60" t="s">
        <v>28</v>
      </c>
      <c r="I681" s="60" t="s">
        <v>41</v>
      </c>
      <c r="J681" s="73" t="s">
        <v>28</v>
      </c>
      <c r="K681" s="60" t="s">
        <v>727</v>
      </c>
      <c r="L681" s="60" t="s">
        <v>3918</v>
      </c>
      <c r="M681" s="60" t="s">
        <v>32</v>
      </c>
      <c r="N681" s="60" t="s">
        <v>368</v>
      </c>
      <c r="O681" s="60">
        <v>24</v>
      </c>
      <c r="P681" s="61" t="s">
        <v>28</v>
      </c>
      <c r="Q681" s="11"/>
    </row>
    <row r="682" spans="1:17" x14ac:dyDescent="0.2">
      <c r="A682" s="60" t="s">
        <v>3295</v>
      </c>
      <c r="B682" s="61" t="s">
        <v>3855</v>
      </c>
      <c r="C682" s="61" t="s">
        <v>3920</v>
      </c>
      <c r="D682" s="61" t="s">
        <v>3921</v>
      </c>
      <c r="E682" s="61" t="s">
        <v>26</v>
      </c>
      <c r="F682" s="61">
        <v>600</v>
      </c>
      <c r="G682" s="60" t="s">
        <v>130</v>
      </c>
      <c r="H682" s="60" t="s">
        <v>28</v>
      </c>
      <c r="I682" s="60" t="s">
        <v>41</v>
      </c>
      <c r="J682" s="73" t="s">
        <v>28</v>
      </c>
      <c r="K682" s="60" t="s">
        <v>3922</v>
      </c>
      <c r="L682" s="60" t="s">
        <v>3923</v>
      </c>
      <c r="M682" s="60" t="s">
        <v>32</v>
      </c>
      <c r="N682" s="60" t="s">
        <v>368</v>
      </c>
      <c r="O682" s="60">
        <v>24</v>
      </c>
      <c r="P682" s="61" t="s">
        <v>28</v>
      </c>
      <c r="Q682" s="11"/>
    </row>
    <row r="683" spans="1:17" ht="28.5" x14ac:dyDescent="0.2">
      <c r="A683" s="60" t="s">
        <v>3295</v>
      </c>
      <c r="B683" s="61" t="s">
        <v>3855</v>
      </c>
      <c r="C683" s="61" t="s">
        <v>3924</v>
      </c>
      <c r="D683" s="61" t="s">
        <v>3917</v>
      </c>
      <c r="E683" s="61" t="s">
        <v>26</v>
      </c>
      <c r="F683" s="61">
        <v>800</v>
      </c>
      <c r="G683" s="60" t="s">
        <v>130</v>
      </c>
      <c r="H683" s="60" t="s">
        <v>28</v>
      </c>
      <c r="I683" s="60" t="s">
        <v>41</v>
      </c>
      <c r="J683" s="73" t="s">
        <v>28</v>
      </c>
      <c r="K683" s="60" t="s">
        <v>3922</v>
      </c>
      <c r="L683" s="60" t="s">
        <v>3925</v>
      </c>
      <c r="M683" s="60" t="s">
        <v>32</v>
      </c>
      <c r="N683" s="60" t="s">
        <v>368</v>
      </c>
      <c r="O683" s="60">
        <v>24</v>
      </c>
      <c r="P683" s="61" t="s">
        <v>28</v>
      </c>
      <c r="Q683" s="11"/>
    </row>
    <row r="684" spans="1:17" x14ac:dyDescent="0.2">
      <c r="A684" s="60" t="s">
        <v>3295</v>
      </c>
      <c r="B684" s="61" t="s">
        <v>3855</v>
      </c>
      <c r="C684" s="61" t="s">
        <v>3926</v>
      </c>
      <c r="D684" s="61" t="s">
        <v>477</v>
      </c>
      <c r="E684" s="61" t="s">
        <v>26</v>
      </c>
      <c r="F684" s="61">
        <v>70</v>
      </c>
      <c r="G684" s="60" t="s">
        <v>84</v>
      </c>
      <c r="H684" s="60" t="s">
        <v>28</v>
      </c>
      <c r="I684" s="60" t="s">
        <v>41</v>
      </c>
      <c r="J684" s="73" t="s">
        <v>76</v>
      </c>
      <c r="K684" s="60"/>
      <c r="L684" s="60"/>
      <c r="M684" s="60" t="s">
        <v>69</v>
      </c>
      <c r="N684" s="60" t="s">
        <v>3858</v>
      </c>
      <c r="O684" s="60">
        <v>24</v>
      </c>
      <c r="P684" s="61" t="s">
        <v>28</v>
      </c>
      <c r="Q684" s="11"/>
    </row>
    <row r="685" spans="1:17" x14ac:dyDescent="0.2">
      <c r="A685" s="60" t="s">
        <v>3295</v>
      </c>
      <c r="B685" s="61" t="s">
        <v>3855</v>
      </c>
      <c r="C685" s="61" t="s">
        <v>3927</v>
      </c>
      <c r="D685" s="61" t="s">
        <v>477</v>
      </c>
      <c r="E685" s="61" t="s">
        <v>26</v>
      </c>
      <c r="F685" s="61">
        <v>70</v>
      </c>
      <c r="G685" s="60" t="s">
        <v>84</v>
      </c>
      <c r="H685" s="60" t="s">
        <v>28</v>
      </c>
      <c r="I685" s="60" t="s">
        <v>41</v>
      </c>
      <c r="J685" s="73" t="s">
        <v>76</v>
      </c>
      <c r="K685" s="60"/>
      <c r="L685" s="60"/>
      <c r="M685" s="60" t="s">
        <v>69</v>
      </c>
      <c r="N685" s="60" t="s">
        <v>3858</v>
      </c>
      <c r="O685" s="60">
        <v>24</v>
      </c>
      <c r="P685" s="61" t="s">
        <v>28</v>
      </c>
      <c r="Q685" s="11"/>
    </row>
    <row r="686" spans="1:17" x14ac:dyDescent="0.2">
      <c r="A686" s="60" t="s">
        <v>3295</v>
      </c>
      <c r="B686" s="61" t="s">
        <v>3855</v>
      </c>
      <c r="C686" s="61" t="s">
        <v>3881</v>
      </c>
      <c r="D686" s="61" t="s">
        <v>477</v>
      </c>
      <c r="E686" s="61" t="s">
        <v>26</v>
      </c>
      <c r="F686" s="61">
        <v>70</v>
      </c>
      <c r="G686" s="60" t="s">
        <v>84</v>
      </c>
      <c r="H686" s="60" t="s">
        <v>28</v>
      </c>
      <c r="I686" s="60" t="s">
        <v>41</v>
      </c>
      <c r="J686" s="73" t="s">
        <v>76</v>
      </c>
      <c r="K686" s="60"/>
      <c r="L686" s="60"/>
      <c r="M686" s="60" t="s">
        <v>69</v>
      </c>
      <c r="N686" s="60" t="s">
        <v>3858</v>
      </c>
      <c r="O686" s="60">
        <v>24</v>
      </c>
      <c r="P686" s="61" t="s">
        <v>28</v>
      </c>
      <c r="Q686" s="11"/>
    </row>
    <row r="687" spans="1:17" x14ac:dyDescent="0.2">
      <c r="A687" s="60" t="s">
        <v>3295</v>
      </c>
      <c r="B687" s="61" t="s">
        <v>3855</v>
      </c>
      <c r="C687" s="61" t="s">
        <v>3928</v>
      </c>
      <c r="D687" s="61" t="s">
        <v>477</v>
      </c>
      <c r="E687" s="61" t="s">
        <v>26</v>
      </c>
      <c r="F687" s="61">
        <v>70</v>
      </c>
      <c r="G687" s="60" t="s">
        <v>84</v>
      </c>
      <c r="H687" s="60" t="s">
        <v>28</v>
      </c>
      <c r="I687" s="60" t="s">
        <v>41</v>
      </c>
      <c r="J687" s="73" t="s">
        <v>76</v>
      </c>
      <c r="K687" s="60"/>
      <c r="L687" s="60"/>
      <c r="M687" s="60" t="s">
        <v>69</v>
      </c>
      <c r="N687" s="60" t="s">
        <v>3858</v>
      </c>
      <c r="O687" s="60">
        <v>24</v>
      </c>
      <c r="P687" s="61" t="s">
        <v>28</v>
      </c>
      <c r="Q687" s="11"/>
    </row>
    <row r="688" spans="1:17" x14ac:dyDescent="0.2">
      <c r="A688" s="60" t="s">
        <v>3295</v>
      </c>
      <c r="B688" s="61" t="s">
        <v>3855</v>
      </c>
      <c r="C688" s="61" t="s">
        <v>3929</v>
      </c>
      <c r="D688" s="61" t="s">
        <v>477</v>
      </c>
      <c r="E688" s="61" t="s">
        <v>26</v>
      </c>
      <c r="F688" s="61">
        <v>70</v>
      </c>
      <c r="G688" s="60" t="s">
        <v>84</v>
      </c>
      <c r="H688" s="60" t="s">
        <v>28</v>
      </c>
      <c r="I688" s="60" t="s">
        <v>41</v>
      </c>
      <c r="J688" s="73" t="s">
        <v>76</v>
      </c>
      <c r="K688" s="60"/>
      <c r="L688" s="60"/>
      <c r="M688" s="60" t="s">
        <v>69</v>
      </c>
      <c r="N688" s="60" t="s">
        <v>3858</v>
      </c>
      <c r="O688" s="60">
        <v>24</v>
      </c>
      <c r="P688" s="61" t="s">
        <v>28</v>
      </c>
      <c r="Q688" s="11"/>
    </row>
    <row r="689" spans="1:17" x14ac:dyDescent="0.2">
      <c r="A689" s="60" t="s">
        <v>3295</v>
      </c>
      <c r="B689" s="61" t="s">
        <v>3855</v>
      </c>
      <c r="C689" s="61" t="s">
        <v>3930</v>
      </c>
      <c r="D689" s="61" t="s">
        <v>477</v>
      </c>
      <c r="E689" s="61" t="s">
        <v>26</v>
      </c>
      <c r="F689" s="61">
        <v>70</v>
      </c>
      <c r="G689" s="60" t="s">
        <v>84</v>
      </c>
      <c r="H689" s="60" t="s">
        <v>28</v>
      </c>
      <c r="I689" s="60" t="s">
        <v>41</v>
      </c>
      <c r="J689" s="73" t="s">
        <v>76</v>
      </c>
      <c r="K689" s="60"/>
      <c r="L689" s="60"/>
      <c r="M689" s="60" t="s">
        <v>69</v>
      </c>
      <c r="N689" s="60" t="s">
        <v>3858</v>
      </c>
      <c r="O689" s="60">
        <v>24</v>
      </c>
      <c r="P689" s="61" t="s">
        <v>28</v>
      </c>
      <c r="Q689" s="11"/>
    </row>
    <row r="690" spans="1:17" x14ac:dyDescent="0.2">
      <c r="A690" s="60" t="s">
        <v>3295</v>
      </c>
      <c r="B690" s="61" t="s">
        <v>3855</v>
      </c>
      <c r="C690" s="61" t="s">
        <v>3931</v>
      </c>
      <c r="D690" s="61" t="s">
        <v>477</v>
      </c>
      <c r="E690" s="61" t="s">
        <v>26</v>
      </c>
      <c r="F690" s="61">
        <v>70</v>
      </c>
      <c r="G690" s="60" t="s">
        <v>84</v>
      </c>
      <c r="H690" s="60" t="s">
        <v>28</v>
      </c>
      <c r="I690" s="60" t="s">
        <v>41</v>
      </c>
      <c r="J690" s="73" t="s">
        <v>76</v>
      </c>
      <c r="K690" s="60"/>
      <c r="L690" s="60"/>
      <c r="M690" s="60" t="s">
        <v>69</v>
      </c>
      <c r="N690" s="60" t="s">
        <v>3858</v>
      </c>
      <c r="O690" s="60">
        <v>24</v>
      </c>
      <c r="P690" s="61" t="s">
        <v>28</v>
      </c>
      <c r="Q690" s="11"/>
    </row>
    <row r="691" spans="1:17" x14ac:dyDescent="0.2">
      <c r="A691" s="60" t="s">
        <v>3295</v>
      </c>
      <c r="B691" s="61" t="s">
        <v>3855</v>
      </c>
      <c r="C691" s="61" t="s">
        <v>3932</v>
      </c>
      <c r="D691" s="61" t="s">
        <v>477</v>
      </c>
      <c r="E691" s="61" t="s">
        <v>26</v>
      </c>
      <c r="F691" s="61">
        <v>70</v>
      </c>
      <c r="G691" s="60" t="s">
        <v>84</v>
      </c>
      <c r="H691" s="60" t="s">
        <v>28</v>
      </c>
      <c r="I691" s="60" t="s">
        <v>41</v>
      </c>
      <c r="J691" s="73" t="s">
        <v>76</v>
      </c>
      <c r="K691" s="60"/>
      <c r="L691" s="60"/>
      <c r="M691" s="60" t="s">
        <v>69</v>
      </c>
      <c r="N691" s="60" t="s">
        <v>3858</v>
      </c>
      <c r="O691" s="60">
        <v>24</v>
      </c>
      <c r="P691" s="61" t="s">
        <v>28</v>
      </c>
      <c r="Q691" s="11"/>
    </row>
    <row r="692" spans="1:17" x14ac:dyDescent="0.2">
      <c r="A692" s="60" t="s">
        <v>3295</v>
      </c>
      <c r="B692" s="61" t="s">
        <v>3855</v>
      </c>
      <c r="C692" s="61" t="s">
        <v>3933</v>
      </c>
      <c r="D692" s="61" t="s">
        <v>477</v>
      </c>
      <c r="E692" s="61" t="s">
        <v>26</v>
      </c>
      <c r="F692" s="61">
        <v>70</v>
      </c>
      <c r="G692" s="60" t="s">
        <v>84</v>
      </c>
      <c r="H692" s="60" t="s">
        <v>28</v>
      </c>
      <c r="I692" s="60" t="s">
        <v>41</v>
      </c>
      <c r="J692" s="73" t="s">
        <v>76</v>
      </c>
      <c r="K692" s="60"/>
      <c r="L692" s="60"/>
      <c r="M692" s="60" t="s">
        <v>69</v>
      </c>
      <c r="N692" s="60" t="s">
        <v>3858</v>
      </c>
      <c r="O692" s="60">
        <v>24</v>
      </c>
      <c r="P692" s="61" t="s">
        <v>28</v>
      </c>
      <c r="Q692" s="11"/>
    </row>
    <row r="693" spans="1:17" x14ac:dyDescent="0.2">
      <c r="A693" s="60" t="s">
        <v>3295</v>
      </c>
      <c r="B693" s="61" t="s">
        <v>3855</v>
      </c>
      <c r="C693" s="61" t="s">
        <v>3934</v>
      </c>
      <c r="D693" s="61" t="s">
        <v>477</v>
      </c>
      <c r="E693" s="61" t="s">
        <v>26</v>
      </c>
      <c r="F693" s="61">
        <v>70</v>
      </c>
      <c r="G693" s="60" t="s">
        <v>84</v>
      </c>
      <c r="H693" s="60" t="s">
        <v>28</v>
      </c>
      <c r="I693" s="60" t="s">
        <v>41</v>
      </c>
      <c r="J693" s="73" t="s">
        <v>76</v>
      </c>
      <c r="K693" s="60"/>
      <c r="L693" s="60"/>
      <c r="M693" s="60" t="s">
        <v>69</v>
      </c>
      <c r="N693" s="60" t="s">
        <v>3858</v>
      </c>
      <c r="O693" s="60">
        <v>24</v>
      </c>
      <c r="P693" s="61" t="s">
        <v>28</v>
      </c>
      <c r="Q693" s="11"/>
    </row>
    <row r="694" spans="1:17" x14ac:dyDescent="0.2">
      <c r="A694" s="60" t="s">
        <v>3295</v>
      </c>
      <c r="B694" s="61" t="s">
        <v>3855</v>
      </c>
      <c r="C694" s="61" t="s">
        <v>3935</v>
      </c>
      <c r="D694" s="61" t="s">
        <v>477</v>
      </c>
      <c r="E694" s="61" t="s">
        <v>26</v>
      </c>
      <c r="F694" s="61">
        <v>70</v>
      </c>
      <c r="G694" s="60" t="s">
        <v>84</v>
      </c>
      <c r="H694" s="60" t="s">
        <v>28</v>
      </c>
      <c r="I694" s="60" t="s">
        <v>41</v>
      </c>
      <c r="J694" s="73" t="s">
        <v>76</v>
      </c>
      <c r="K694" s="60"/>
      <c r="L694" s="60"/>
      <c r="M694" s="60" t="s">
        <v>69</v>
      </c>
      <c r="N694" s="60" t="s">
        <v>3858</v>
      </c>
      <c r="O694" s="60">
        <v>24</v>
      </c>
      <c r="P694" s="61" t="s">
        <v>28</v>
      </c>
      <c r="Q694" s="11"/>
    </row>
    <row r="695" spans="1:17" x14ac:dyDescent="0.2">
      <c r="A695" s="60" t="s">
        <v>3295</v>
      </c>
      <c r="B695" s="61" t="s">
        <v>3855</v>
      </c>
      <c r="C695" s="61" t="s">
        <v>3936</v>
      </c>
      <c r="D695" s="61" t="s">
        <v>477</v>
      </c>
      <c r="E695" s="61" t="s">
        <v>26</v>
      </c>
      <c r="F695" s="61">
        <v>70</v>
      </c>
      <c r="G695" s="60" t="s">
        <v>84</v>
      </c>
      <c r="H695" s="60" t="s">
        <v>28</v>
      </c>
      <c r="I695" s="60" t="s">
        <v>41</v>
      </c>
      <c r="J695" s="73" t="s">
        <v>76</v>
      </c>
      <c r="K695" s="60"/>
      <c r="L695" s="60"/>
      <c r="M695" s="60" t="s">
        <v>69</v>
      </c>
      <c r="N695" s="60" t="s">
        <v>3858</v>
      </c>
      <c r="O695" s="60">
        <v>24</v>
      </c>
      <c r="P695" s="61" t="s">
        <v>28</v>
      </c>
      <c r="Q695" s="11"/>
    </row>
    <row r="696" spans="1:17" x14ac:dyDescent="0.2">
      <c r="A696" s="60" t="s">
        <v>3295</v>
      </c>
      <c r="B696" s="61" t="s">
        <v>3855</v>
      </c>
      <c r="C696" s="61" t="s">
        <v>3937</v>
      </c>
      <c r="D696" s="61" t="s">
        <v>477</v>
      </c>
      <c r="E696" s="61" t="s">
        <v>26</v>
      </c>
      <c r="F696" s="61">
        <v>70</v>
      </c>
      <c r="G696" s="60" t="s">
        <v>84</v>
      </c>
      <c r="H696" s="60" t="s">
        <v>28</v>
      </c>
      <c r="I696" s="60" t="s">
        <v>41</v>
      </c>
      <c r="J696" s="73" t="s">
        <v>76</v>
      </c>
      <c r="K696" s="60"/>
      <c r="L696" s="60"/>
      <c r="M696" s="60" t="s">
        <v>69</v>
      </c>
      <c r="N696" s="60" t="s">
        <v>3858</v>
      </c>
      <c r="O696" s="60">
        <v>24</v>
      </c>
      <c r="P696" s="61" t="s">
        <v>28</v>
      </c>
      <c r="Q696" s="11"/>
    </row>
    <row r="697" spans="1:17" x14ac:dyDescent="0.2">
      <c r="A697" s="60" t="s">
        <v>3295</v>
      </c>
      <c r="B697" s="61" t="s">
        <v>3855</v>
      </c>
      <c r="C697" s="61" t="s">
        <v>3938</v>
      </c>
      <c r="D697" s="61" t="s">
        <v>477</v>
      </c>
      <c r="E697" s="61" t="s">
        <v>26</v>
      </c>
      <c r="F697" s="61">
        <v>70</v>
      </c>
      <c r="G697" s="60" t="s">
        <v>84</v>
      </c>
      <c r="H697" s="60" t="s">
        <v>28</v>
      </c>
      <c r="I697" s="60" t="s">
        <v>41</v>
      </c>
      <c r="J697" s="73" t="s">
        <v>76</v>
      </c>
      <c r="K697" s="60"/>
      <c r="L697" s="60"/>
      <c r="M697" s="60" t="s">
        <v>69</v>
      </c>
      <c r="N697" s="60" t="s">
        <v>3858</v>
      </c>
      <c r="O697" s="60">
        <v>24</v>
      </c>
      <c r="P697" s="61" t="s">
        <v>28</v>
      </c>
      <c r="Q697" s="11"/>
    </row>
    <row r="698" spans="1:17" x14ac:dyDescent="0.2">
      <c r="A698" s="60" t="s">
        <v>3295</v>
      </c>
      <c r="B698" s="61" t="s">
        <v>3855</v>
      </c>
      <c r="C698" s="61" t="s">
        <v>3939</v>
      </c>
      <c r="D698" s="61" t="s">
        <v>477</v>
      </c>
      <c r="E698" s="61" t="s">
        <v>26</v>
      </c>
      <c r="F698" s="61">
        <v>70</v>
      </c>
      <c r="G698" s="60" t="s">
        <v>84</v>
      </c>
      <c r="H698" s="60" t="s">
        <v>28</v>
      </c>
      <c r="I698" s="60" t="s">
        <v>41</v>
      </c>
      <c r="J698" s="73" t="s">
        <v>76</v>
      </c>
      <c r="K698" s="60"/>
      <c r="L698" s="60"/>
      <c r="M698" s="60" t="s">
        <v>69</v>
      </c>
      <c r="N698" s="60" t="s">
        <v>3858</v>
      </c>
      <c r="O698" s="60">
        <v>24</v>
      </c>
      <c r="P698" s="61" t="s">
        <v>28</v>
      </c>
      <c r="Q698" s="11"/>
    </row>
    <row r="699" spans="1:17" x14ac:dyDescent="0.2">
      <c r="A699" s="60" t="s">
        <v>3295</v>
      </c>
      <c r="B699" s="61" t="s">
        <v>3855</v>
      </c>
      <c r="C699" s="61" t="s">
        <v>3940</v>
      </c>
      <c r="D699" s="61" t="s">
        <v>477</v>
      </c>
      <c r="E699" s="61" t="s">
        <v>26</v>
      </c>
      <c r="F699" s="61">
        <v>70</v>
      </c>
      <c r="G699" s="60" t="s">
        <v>84</v>
      </c>
      <c r="H699" s="60" t="s">
        <v>28</v>
      </c>
      <c r="I699" s="60" t="s">
        <v>41</v>
      </c>
      <c r="J699" s="73" t="s">
        <v>76</v>
      </c>
      <c r="K699" s="60"/>
      <c r="L699" s="60"/>
      <c r="M699" s="60" t="s">
        <v>69</v>
      </c>
      <c r="N699" s="60" t="s">
        <v>3858</v>
      </c>
      <c r="O699" s="60">
        <v>24</v>
      </c>
      <c r="P699" s="61" t="s">
        <v>28</v>
      </c>
      <c r="Q699" s="11"/>
    </row>
    <row r="700" spans="1:17" x14ac:dyDescent="0.2">
      <c r="A700" s="60" t="s">
        <v>3295</v>
      </c>
      <c r="B700" s="61" t="s">
        <v>3855</v>
      </c>
      <c r="C700" s="61" t="s">
        <v>3941</v>
      </c>
      <c r="D700" s="61" t="s">
        <v>477</v>
      </c>
      <c r="E700" s="61" t="s">
        <v>26</v>
      </c>
      <c r="F700" s="61">
        <v>70</v>
      </c>
      <c r="G700" s="60" t="s">
        <v>84</v>
      </c>
      <c r="H700" s="60" t="s">
        <v>28</v>
      </c>
      <c r="I700" s="60" t="s">
        <v>41</v>
      </c>
      <c r="J700" s="73" t="s">
        <v>76</v>
      </c>
      <c r="K700" s="60"/>
      <c r="L700" s="60"/>
      <c r="M700" s="60" t="s">
        <v>69</v>
      </c>
      <c r="N700" s="60" t="s">
        <v>3858</v>
      </c>
      <c r="O700" s="60">
        <v>24</v>
      </c>
      <c r="P700" s="61" t="s">
        <v>28</v>
      </c>
      <c r="Q700" s="11"/>
    </row>
    <row r="701" spans="1:17" x14ac:dyDescent="0.2">
      <c r="A701" s="60" t="s">
        <v>3295</v>
      </c>
      <c r="B701" s="61" t="s">
        <v>3855</v>
      </c>
      <c r="C701" s="61" t="s">
        <v>3942</v>
      </c>
      <c r="D701" s="61" t="s">
        <v>477</v>
      </c>
      <c r="E701" s="61" t="s">
        <v>26</v>
      </c>
      <c r="F701" s="61">
        <v>70</v>
      </c>
      <c r="G701" s="60" t="s">
        <v>84</v>
      </c>
      <c r="H701" s="60" t="s">
        <v>28</v>
      </c>
      <c r="I701" s="60" t="s">
        <v>41</v>
      </c>
      <c r="J701" s="73" t="s">
        <v>76</v>
      </c>
      <c r="K701" s="60"/>
      <c r="L701" s="60"/>
      <c r="M701" s="60" t="s">
        <v>69</v>
      </c>
      <c r="N701" s="60" t="s">
        <v>3858</v>
      </c>
      <c r="O701" s="60">
        <v>24</v>
      </c>
      <c r="P701" s="61" t="s">
        <v>28</v>
      </c>
      <c r="Q701" s="11"/>
    </row>
    <row r="702" spans="1:17" x14ac:dyDescent="0.2">
      <c r="A702" s="60" t="s">
        <v>3295</v>
      </c>
      <c r="B702" s="61" t="s">
        <v>3855</v>
      </c>
      <c r="C702" s="61" t="s">
        <v>3943</v>
      </c>
      <c r="D702" s="61" t="s">
        <v>477</v>
      </c>
      <c r="E702" s="61" t="s">
        <v>26</v>
      </c>
      <c r="F702" s="61">
        <v>70</v>
      </c>
      <c r="G702" s="60" t="s">
        <v>84</v>
      </c>
      <c r="H702" s="60" t="s">
        <v>28</v>
      </c>
      <c r="I702" s="60" t="s">
        <v>41</v>
      </c>
      <c r="J702" s="73" t="s">
        <v>76</v>
      </c>
      <c r="K702" s="60"/>
      <c r="L702" s="60"/>
      <c r="M702" s="60" t="s">
        <v>69</v>
      </c>
      <c r="N702" s="60" t="s">
        <v>3858</v>
      </c>
      <c r="O702" s="60">
        <v>24</v>
      </c>
      <c r="P702" s="61" t="s">
        <v>28</v>
      </c>
      <c r="Q702" s="11"/>
    </row>
    <row r="703" spans="1:17" x14ac:dyDescent="0.2">
      <c r="A703" s="60" t="s">
        <v>3295</v>
      </c>
      <c r="B703" s="61" t="s">
        <v>3855</v>
      </c>
      <c r="C703" s="61" t="s">
        <v>3944</v>
      </c>
      <c r="D703" s="61" t="s">
        <v>477</v>
      </c>
      <c r="E703" s="61" t="s">
        <v>26</v>
      </c>
      <c r="F703" s="61">
        <v>70</v>
      </c>
      <c r="G703" s="60" t="s">
        <v>84</v>
      </c>
      <c r="H703" s="60" t="s">
        <v>28</v>
      </c>
      <c r="I703" s="60" t="s">
        <v>41</v>
      </c>
      <c r="J703" s="73" t="s">
        <v>76</v>
      </c>
      <c r="K703" s="60"/>
      <c r="L703" s="60"/>
      <c r="M703" s="60" t="s">
        <v>69</v>
      </c>
      <c r="N703" s="60" t="s">
        <v>3858</v>
      </c>
      <c r="O703" s="60">
        <v>24</v>
      </c>
      <c r="P703" s="61" t="s">
        <v>28</v>
      </c>
      <c r="Q703" s="11"/>
    </row>
    <row r="704" spans="1:17" x14ac:dyDescent="0.2">
      <c r="A704" s="60" t="s">
        <v>3295</v>
      </c>
      <c r="B704" s="61" t="s">
        <v>3855</v>
      </c>
      <c r="C704" s="61" t="s">
        <v>3945</v>
      </c>
      <c r="D704" s="61" t="s">
        <v>477</v>
      </c>
      <c r="E704" s="61" t="s">
        <v>26</v>
      </c>
      <c r="F704" s="61">
        <v>70</v>
      </c>
      <c r="G704" s="60" t="s">
        <v>84</v>
      </c>
      <c r="H704" s="60" t="s">
        <v>28</v>
      </c>
      <c r="I704" s="60" t="s">
        <v>41</v>
      </c>
      <c r="J704" s="73" t="s">
        <v>76</v>
      </c>
      <c r="K704" s="60"/>
      <c r="L704" s="60"/>
      <c r="M704" s="60" t="s">
        <v>69</v>
      </c>
      <c r="N704" s="60" t="s">
        <v>3858</v>
      </c>
      <c r="O704" s="60">
        <v>24</v>
      </c>
      <c r="P704" s="61" t="s">
        <v>28</v>
      </c>
      <c r="Q704" s="11"/>
    </row>
    <row r="705" spans="1:17" x14ac:dyDescent="0.2">
      <c r="A705" s="60" t="s">
        <v>3295</v>
      </c>
      <c r="B705" s="61" t="s">
        <v>3855</v>
      </c>
      <c r="C705" s="61" t="s">
        <v>3946</v>
      </c>
      <c r="D705" s="61" t="s">
        <v>477</v>
      </c>
      <c r="E705" s="61" t="s">
        <v>26</v>
      </c>
      <c r="F705" s="61">
        <v>70</v>
      </c>
      <c r="G705" s="60" t="s">
        <v>84</v>
      </c>
      <c r="H705" s="60" t="s">
        <v>28</v>
      </c>
      <c r="I705" s="60" t="s">
        <v>41</v>
      </c>
      <c r="J705" s="73" t="s">
        <v>76</v>
      </c>
      <c r="K705" s="60"/>
      <c r="L705" s="60"/>
      <c r="M705" s="60" t="s">
        <v>69</v>
      </c>
      <c r="N705" s="60" t="s">
        <v>3858</v>
      </c>
      <c r="O705" s="60">
        <v>24</v>
      </c>
      <c r="P705" s="61" t="s">
        <v>28</v>
      </c>
      <c r="Q705" s="11"/>
    </row>
    <row r="706" spans="1:17" x14ac:dyDescent="0.2">
      <c r="A706" s="60" t="s">
        <v>3295</v>
      </c>
      <c r="B706" s="61" t="s">
        <v>3855</v>
      </c>
      <c r="C706" s="61" t="s">
        <v>3947</v>
      </c>
      <c r="D706" s="61" t="s">
        <v>477</v>
      </c>
      <c r="E706" s="61" t="s">
        <v>26</v>
      </c>
      <c r="F706" s="61">
        <v>70</v>
      </c>
      <c r="G706" s="60" t="s">
        <v>84</v>
      </c>
      <c r="H706" s="60" t="s">
        <v>28</v>
      </c>
      <c r="I706" s="60" t="s">
        <v>41</v>
      </c>
      <c r="J706" s="73" t="s">
        <v>76</v>
      </c>
      <c r="K706" s="60"/>
      <c r="L706" s="60"/>
      <c r="M706" s="60" t="s">
        <v>69</v>
      </c>
      <c r="N706" s="60" t="s">
        <v>3858</v>
      </c>
      <c r="O706" s="60">
        <v>24</v>
      </c>
      <c r="P706" s="61" t="s">
        <v>28</v>
      </c>
      <c r="Q706" s="11"/>
    </row>
    <row r="707" spans="1:17" x14ac:dyDescent="0.2">
      <c r="A707" s="60" t="s">
        <v>3295</v>
      </c>
      <c r="B707" s="61" t="s">
        <v>3855</v>
      </c>
      <c r="C707" s="61" t="s">
        <v>3947</v>
      </c>
      <c r="D707" s="61" t="s">
        <v>477</v>
      </c>
      <c r="E707" s="61" t="s">
        <v>26</v>
      </c>
      <c r="F707" s="61">
        <v>70</v>
      </c>
      <c r="G707" s="60" t="s">
        <v>84</v>
      </c>
      <c r="H707" s="60" t="s">
        <v>28</v>
      </c>
      <c r="I707" s="60" t="s">
        <v>41</v>
      </c>
      <c r="J707" s="73" t="s">
        <v>76</v>
      </c>
      <c r="K707" s="60"/>
      <c r="L707" s="60"/>
      <c r="M707" s="60" t="s">
        <v>69</v>
      </c>
      <c r="N707" s="60" t="s">
        <v>3858</v>
      </c>
      <c r="O707" s="60">
        <v>24</v>
      </c>
      <c r="P707" s="61" t="s">
        <v>28</v>
      </c>
      <c r="Q707" s="11"/>
    </row>
    <row r="708" spans="1:17" x14ac:dyDescent="0.2">
      <c r="A708" s="60" t="s">
        <v>3295</v>
      </c>
      <c r="B708" s="61" t="s">
        <v>3855</v>
      </c>
      <c r="C708" s="61" t="s">
        <v>3948</v>
      </c>
      <c r="D708" s="61" t="s">
        <v>477</v>
      </c>
      <c r="E708" s="61" t="s">
        <v>26</v>
      </c>
      <c r="F708" s="61">
        <v>70</v>
      </c>
      <c r="G708" s="60" t="s">
        <v>84</v>
      </c>
      <c r="H708" s="60" t="s">
        <v>28</v>
      </c>
      <c r="I708" s="60" t="s">
        <v>41</v>
      </c>
      <c r="J708" s="73" t="s">
        <v>76</v>
      </c>
      <c r="K708" s="60"/>
      <c r="L708" s="60"/>
      <c r="M708" s="60" t="s">
        <v>69</v>
      </c>
      <c r="N708" s="60" t="s">
        <v>3858</v>
      </c>
      <c r="O708" s="60">
        <v>24</v>
      </c>
      <c r="P708" s="61" t="s">
        <v>28</v>
      </c>
      <c r="Q708" s="11"/>
    </row>
    <row r="709" spans="1:17" x14ac:dyDescent="0.2">
      <c r="A709" s="60" t="s">
        <v>3295</v>
      </c>
      <c r="B709" s="61" t="s">
        <v>3855</v>
      </c>
      <c r="C709" s="61" t="s">
        <v>3949</v>
      </c>
      <c r="D709" s="61" t="s">
        <v>477</v>
      </c>
      <c r="E709" s="61" t="s">
        <v>26</v>
      </c>
      <c r="F709" s="61">
        <v>70</v>
      </c>
      <c r="G709" s="60" t="s">
        <v>84</v>
      </c>
      <c r="H709" s="60" t="s">
        <v>28</v>
      </c>
      <c r="I709" s="60" t="s">
        <v>41</v>
      </c>
      <c r="J709" s="73" t="s">
        <v>76</v>
      </c>
      <c r="K709" s="60"/>
      <c r="L709" s="60"/>
      <c r="M709" s="60" t="s">
        <v>69</v>
      </c>
      <c r="N709" s="60" t="s">
        <v>3858</v>
      </c>
      <c r="O709" s="60">
        <v>24</v>
      </c>
      <c r="P709" s="61" t="s">
        <v>28</v>
      </c>
      <c r="Q709" s="11"/>
    </row>
    <row r="710" spans="1:17" x14ac:dyDescent="0.2">
      <c r="A710" s="60" t="s">
        <v>3295</v>
      </c>
      <c r="B710" s="61" t="s">
        <v>3950</v>
      </c>
      <c r="C710" s="61" t="s">
        <v>3951</v>
      </c>
      <c r="D710" s="61">
        <v>300</v>
      </c>
      <c r="E710" s="61" t="s">
        <v>732</v>
      </c>
      <c r="F710" s="61">
        <v>800</v>
      </c>
      <c r="G710" s="60" t="s">
        <v>27</v>
      </c>
      <c r="H710" s="60" t="s">
        <v>28</v>
      </c>
      <c r="I710" s="60" t="s">
        <v>41</v>
      </c>
      <c r="J710" s="73" t="s">
        <v>76</v>
      </c>
      <c r="K710" s="60"/>
      <c r="L710" s="60"/>
      <c r="M710" s="60" t="s">
        <v>32</v>
      </c>
      <c r="N710" s="60"/>
      <c r="O710" s="60">
        <v>24</v>
      </c>
      <c r="P710" s="61" t="s">
        <v>28</v>
      </c>
      <c r="Q710" s="11"/>
    </row>
    <row r="711" spans="1:17" x14ac:dyDescent="0.2">
      <c r="A711" s="60" t="s">
        <v>3295</v>
      </c>
      <c r="B711" s="61" t="s">
        <v>3950</v>
      </c>
      <c r="C711" s="61" t="s">
        <v>3952</v>
      </c>
      <c r="D711" s="61">
        <v>300</v>
      </c>
      <c r="E711" s="61" t="s">
        <v>732</v>
      </c>
      <c r="F711" s="61">
        <v>800</v>
      </c>
      <c r="G711" s="60" t="s">
        <v>130</v>
      </c>
      <c r="H711" s="60" t="s">
        <v>28</v>
      </c>
      <c r="I711" s="60" t="s">
        <v>41</v>
      </c>
      <c r="J711" s="73" t="s">
        <v>76</v>
      </c>
      <c r="K711" s="60"/>
      <c r="L711" s="60"/>
      <c r="M711" s="60" t="s">
        <v>32</v>
      </c>
      <c r="N711" s="60" t="s">
        <v>70</v>
      </c>
      <c r="O711" s="60">
        <v>24</v>
      </c>
      <c r="P711" s="61" t="s">
        <v>28</v>
      </c>
      <c r="Q711" s="11"/>
    </row>
    <row r="712" spans="1:17" x14ac:dyDescent="0.2">
      <c r="A712" s="60" t="s">
        <v>3295</v>
      </c>
      <c r="B712" s="61" t="s">
        <v>3950</v>
      </c>
      <c r="C712" s="61" t="s">
        <v>3953</v>
      </c>
      <c r="D712" s="61">
        <v>600</v>
      </c>
      <c r="E712" s="61" t="s">
        <v>732</v>
      </c>
      <c r="F712" s="61">
        <v>800</v>
      </c>
      <c r="G712" s="60" t="s">
        <v>264</v>
      </c>
      <c r="H712" s="60" t="s">
        <v>28</v>
      </c>
      <c r="I712" s="60" t="s">
        <v>41</v>
      </c>
      <c r="J712" s="73" t="s">
        <v>76</v>
      </c>
      <c r="K712" s="60"/>
      <c r="L712" s="60"/>
      <c r="M712" s="60" t="s">
        <v>32</v>
      </c>
      <c r="N712" s="60"/>
      <c r="O712" s="60">
        <v>24</v>
      </c>
      <c r="P712" s="61" t="s">
        <v>28</v>
      </c>
      <c r="Q712" s="11"/>
    </row>
    <row r="713" spans="1:17" x14ac:dyDescent="0.2">
      <c r="A713" s="60" t="s">
        <v>3295</v>
      </c>
      <c r="B713" s="61" t="s">
        <v>3950</v>
      </c>
      <c r="C713" s="61" t="s">
        <v>3954</v>
      </c>
      <c r="D713" s="61">
        <v>45</v>
      </c>
      <c r="E713" s="61" t="s">
        <v>26</v>
      </c>
      <c r="F713" s="61"/>
      <c r="G713" s="60" t="s">
        <v>27</v>
      </c>
      <c r="H713" s="60" t="s">
        <v>28</v>
      </c>
      <c r="I713" s="60" t="s">
        <v>41</v>
      </c>
      <c r="J713" s="73" t="s">
        <v>76</v>
      </c>
      <c r="K713" s="60"/>
      <c r="L713" s="60"/>
      <c r="M713" s="60" t="s">
        <v>32</v>
      </c>
      <c r="N713" s="60"/>
      <c r="O713" s="60">
        <v>24</v>
      </c>
      <c r="P713" s="61" t="s">
        <v>28</v>
      </c>
      <c r="Q713" s="11"/>
    </row>
    <row r="714" spans="1:17" x14ac:dyDescent="0.2">
      <c r="A714" s="60" t="s">
        <v>3295</v>
      </c>
      <c r="B714" s="61" t="s">
        <v>3950</v>
      </c>
      <c r="C714" s="61" t="s">
        <v>3955</v>
      </c>
      <c r="D714" s="61">
        <v>45</v>
      </c>
      <c r="E714" s="61" t="s">
        <v>26</v>
      </c>
      <c r="F714" s="61"/>
      <c r="G714" s="60" t="s">
        <v>27</v>
      </c>
      <c r="H714" s="60" t="s">
        <v>28</v>
      </c>
      <c r="I714" s="60" t="s">
        <v>41</v>
      </c>
      <c r="J714" s="73" t="s">
        <v>76</v>
      </c>
      <c r="K714" s="60"/>
      <c r="L714" s="60"/>
      <c r="M714" s="60" t="s">
        <v>32</v>
      </c>
      <c r="N714" s="60"/>
      <c r="O714" s="60">
        <v>24</v>
      </c>
      <c r="P714" s="61" t="s">
        <v>28</v>
      </c>
      <c r="Q714" s="11"/>
    </row>
    <row r="715" spans="1:17" x14ac:dyDescent="0.2">
      <c r="A715" s="60" t="s">
        <v>3295</v>
      </c>
      <c r="B715" s="61" t="s">
        <v>3950</v>
      </c>
      <c r="C715" s="61" t="s">
        <v>3956</v>
      </c>
      <c r="D715" s="61">
        <v>45</v>
      </c>
      <c r="E715" s="61" t="s">
        <v>26</v>
      </c>
      <c r="F715" s="61"/>
      <c r="G715" s="60" t="s">
        <v>27</v>
      </c>
      <c r="H715" s="60" t="s">
        <v>28</v>
      </c>
      <c r="I715" s="60" t="s">
        <v>41</v>
      </c>
      <c r="J715" s="73" t="s">
        <v>76</v>
      </c>
      <c r="K715" s="60"/>
      <c r="L715" s="60"/>
      <c r="M715" s="60" t="s">
        <v>32</v>
      </c>
      <c r="N715" s="60"/>
      <c r="O715" s="60">
        <v>24</v>
      </c>
      <c r="P715" s="61" t="s">
        <v>28</v>
      </c>
      <c r="Q715" s="11"/>
    </row>
    <row r="716" spans="1:17" x14ac:dyDescent="0.2">
      <c r="A716" s="60" t="s">
        <v>3295</v>
      </c>
      <c r="B716" s="61" t="s">
        <v>3950</v>
      </c>
      <c r="C716" s="61" t="s">
        <v>3957</v>
      </c>
      <c r="D716" s="61">
        <v>45</v>
      </c>
      <c r="E716" s="61" t="s">
        <v>26</v>
      </c>
      <c r="F716" s="61"/>
      <c r="G716" s="60" t="s">
        <v>27</v>
      </c>
      <c r="H716" s="60" t="s">
        <v>28</v>
      </c>
      <c r="I716" s="60" t="s">
        <v>41</v>
      </c>
      <c r="J716" s="73" t="s">
        <v>76</v>
      </c>
      <c r="K716" s="60"/>
      <c r="L716" s="60"/>
      <c r="M716" s="60" t="s">
        <v>32</v>
      </c>
      <c r="N716" s="60"/>
      <c r="O716" s="60">
        <v>24</v>
      </c>
      <c r="P716" s="61" t="s">
        <v>28</v>
      </c>
      <c r="Q716" s="11"/>
    </row>
    <row r="717" spans="1:17" x14ac:dyDescent="0.2">
      <c r="A717" s="60" t="s">
        <v>3295</v>
      </c>
      <c r="B717" s="61" t="s">
        <v>3950</v>
      </c>
      <c r="C717" s="61" t="s">
        <v>3958</v>
      </c>
      <c r="D717" s="61">
        <v>45</v>
      </c>
      <c r="E717" s="61" t="s">
        <v>26</v>
      </c>
      <c r="F717" s="61"/>
      <c r="G717" s="60" t="s">
        <v>27</v>
      </c>
      <c r="H717" s="60" t="s">
        <v>28</v>
      </c>
      <c r="I717" s="60" t="s">
        <v>41</v>
      </c>
      <c r="J717" s="73" t="s">
        <v>76</v>
      </c>
      <c r="K717" s="60"/>
      <c r="L717" s="60"/>
      <c r="M717" s="60" t="s">
        <v>32</v>
      </c>
      <c r="N717" s="60"/>
      <c r="O717" s="60">
        <v>24</v>
      </c>
      <c r="P717" s="61" t="s">
        <v>28</v>
      </c>
      <c r="Q717" s="11"/>
    </row>
    <row r="718" spans="1:17" x14ac:dyDescent="0.2">
      <c r="A718" s="60" t="s">
        <v>3295</v>
      </c>
      <c r="B718" s="61" t="s">
        <v>3950</v>
      </c>
      <c r="C718" s="61" t="s">
        <v>3959</v>
      </c>
      <c r="D718" s="61">
        <v>45</v>
      </c>
      <c r="E718" s="61" t="s">
        <v>26</v>
      </c>
      <c r="F718" s="61"/>
      <c r="G718" s="60" t="s">
        <v>27</v>
      </c>
      <c r="H718" s="60" t="s">
        <v>28</v>
      </c>
      <c r="I718" s="60" t="s">
        <v>41</v>
      </c>
      <c r="J718" s="73" t="s">
        <v>76</v>
      </c>
      <c r="K718" s="60"/>
      <c r="L718" s="60"/>
      <c r="M718" s="60" t="s">
        <v>32</v>
      </c>
      <c r="N718" s="60"/>
      <c r="O718" s="60">
        <v>24</v>
      </c>
      <c r="P718" s="61" t="s">
        <v>28</v>
      </c>
      <c r="Q718" s="11"/>
    </row>
    <row r="719" spans="1:17" x14ac:dyDescent="0.2">
      <c r="A719" s="60" t="s">
        <v>3295</v>
      </c>
      <c r="B719" s="61" t="s">
        <v>3950</v>
      </c>
      <c r="C719" s="61" t="s">
        <v>3960</v>
      </c>
      <c r="D719" s="61">
        <v>45</v>
      </c>
      <c r="E719" s="61" t="s">
        <v>26</v>
      </c>
      <c r="F719" s="61"/>
      <c r="G719" s="60" t="s">
        <v>27</v>
      </c>
      <c r="H719" s="60" t="s">
        <v>28</v>
      </c>
      <c r="I719" s="60" t="s">
        <v>41</v>
      </c>
      <c r="J719" s="73" t="s">
        <v>76</v>
      </c>
      <c r="K719" s="60"/>
      <c r="L719" s="60"/>
      <c r="M719" s="60" t="s">
        <v>32</v>
      </c>
      <c r="N719" s="60"/>
      <c r="O719" s="60">
        <v>24</v>
      </c>
      <c r="P719" s="61" t="s">
        <v>28</v>
      </c>
      <c r="Q719" s="11"/>
    </row>
    <row r="720" spans="1:17" x14ac:dyDescent="0.2">
      <c r="A720" s="60" t="s">
        <v>3295</v>
      </c>
      <c r="B720" s="61" t="s">
        <v>3950</v>
      </c>
      <c r="C720" s="61" t="s">
        <v>3961</v>
      </c>
      <c r="D720" s="61">
        <v>45</v>
      </c>
      <c r="E720" s="61" t="s">
        <v>26</v>
      </c>
      <c r="F720" s="61"/>
      <c r="G720" s="60" t="s">
        <v>27</v>
      </c>
      <c r="H720" s="60" t="s">
        <v>28</v>
      </c>
      <c r="I720" s="60" t="s">
        <v>41</v>
      </c>
      <c r="J720" s="73" t="s">
        <v>76</v>
      </c>
      <c r="K720" s="60"/>
      <c r="L720" s="60"/>
      <c r="M720" s="60" t="s">
        <v>32</v>
      </c>
      <c r="N720" s="60"/>
      <c r="O720" s="60">
        <v>24</v>
      </c>
      <c r="P720" s="61" t="s">
        <v>28</v>
      </c>
      <c r="Q720" s="11"/>
    </row>
    <row r="721" spans="1:17" x14ac:dyDescent="0.2">
      <c r="A721" s="60" t="s">
        <v>3295</v>
      </c>
      <c r="B721" s="61" t="s">
        <v>3950</v>
      </c>
      <c r="C721" s="61" t="s">
        <v>3962</v>
      </c>
      <c r="D721" s="61">
        <v>45</v>
      </c>
      <c r="E721" s="61" t="s">
        <v>26</v>
      </c>
      <c r="F721" s="60"/>
      <c r="G721" s="60" t="s">
        <v>27</v>
      </c>
      <c r="H721" s="60" t="s">
        <v>28</v>
      </c>
      <c r="I721" s="60" t="s">
        <v>41</v>
      </c>
      <c r="J721" s="73" t="s">
        <v>76</v>
      </c>
      <c r="K721" s="60"/>
      <c r="L721" s="60"/>
      <c r="M721" s="60" t="s">
        <v>32</v>
      </c>
      <c r="N721" s="60"/>
      <c r="O721" s="60">
        <v>24</v>
      </c>
      <c r="P721" s="61" t="s">
        <v>28</v>
      </c>
      <c r="Q721" s="14"/>
    </row>
    <row r="722" spans="1:17" ht="27" x14ac:dyDescent="0.2">
      <c r="A722" s="60" t="s">
        <v>3295</v>
      </c>
      <c r="B722" s="61" t="s">
        <v>975</v>
      </c>
      <c r="C722" s="521" t="s">
        <v>3963</v>
      </c>
      <c r="D722" s="514">
        <v>200</v>
      </c>
      <c r="E722" s="61" t="s">
        <v>26</v>
      </c>
      <c r="F722" s="61"/>
      <c r="G722" s="60" t="s">
        <v>264</v>
      </c>
      <c r="H722" s="60" t="s">
        <v>28</v>
      </c>
      <c r="I722" s="60" t="s">
        <v>41</v>
      </c>
      <c r="J722" s="73" t="s">
        <v>76</v>
      </c>
      <c r="K722" s="60"/>
      <c r="L722" s="60"/>
      <c r="M722" s="60" t="s">
        <v>69</v>
      </c>
      <c r="N722" s="60">
        <v>96</v>
      </c>
      <c r="O722" s="60">
        <v>24</v>
      </c>
      <c r="P722" s="61" t="s">
        <v>28</v>
      </c>
    </row>
    <row r="723" spans="1:17" ht="27" x14ac:dyDescent="0.2">
      <c r="A723" s="60" t="s">
        <v>3295</v>
      </c>
      <c r="B723" s="61" t="s">
        <v>975</v>
      </c>
      <c r="C723" s="521" t="s">
        <v>3964</v>
      </c>
      <c r="D723" s="514">
        <v>800</v>
      </c>
      <c r="E723" s="61" t="s">
        <v>26</v>
      </c>
      <c r="F723" s="61"/>
      <c r="G723" s="60" t="s">
        <v>130</v>
      </c>
      <c r="H723" s="60" t="s">
        <v>28</v>
      </c>
      <c r="I723" s="60" t="s">
        <v>41</v>
      </c>
      <c r="J723" s="73" t="s">
        <v>76</v>
      </c>
      <c r="K723" s="60"/>
      <c r="L723" s="60"/>
      <c r="M723" s="60" t="s">
        <v>69</v>
      </c>
      <c r="N723" s="60">
        <v>260</v>
      </c>
      <c r="O723" s="60">
        <v>24</v>
      </c>
      <c r="P723" s="61" t="s">
        <v>28</v>
      </c>
    </row>
    <row r="724" spans="1:17" ht="27" x14ac:dyDescent="0.2">
      <c r="A724" s="60" t="s">
        <v>3295</v>
      </c>
      <c r="B724" s="61" t="s">
        <v>975</v>
      </c>
      <c r="C724" s="521" t="s">
        <v>3965</v>
      </c>
      <c r="D724" s="514">
        <v>800</v>
      </c>
      <c r="E724" s="61" t="s">
        <v>26</v>
      </c>
      <c r="F724" s="61"/>
      <c r="G724" s="60" t="s">
        <v>130</v>
      </c>
      <c r="H724" s="60" t="s">
        <v>28</v>
      </c>
      <c r="I724" s="60" t="s">
        <v>41</v>
      </c>
      <c r="J724" s="73" t="s">
        <v>76</v>
      </c>
      <c r="K724" s="60"/>
      <c r="L724" s="60"/>
      <c r="M724" s="60" t="s">
        <v>69</v>
      </c>
      <c r="N724" s="60">
        <v>260</v>
      </c>
      <c r="O724" s="60">
        <v>24</v>
      </c>
      <c r="P724" s="61" t="s">
        <v>28</v>
      </c>
    </row>
    <row r="725" spans="1:17" ht="27" x14ac:dyDescent="0.2">
      <c r="A725" s="60" t="s">
        <v>3295</v>
      </c>
      <c r="B725" s="61" t="s">
        <v>975</v>
      </c>
      <c r="C725" s="521" t="s">
        <v>3966</v>
      </c>
      <c r="D725" s="514">
        <v>800</v>
      </c>
      <c r="E725" s="61" t="s">
        <v>26</v>
      </c>
      <c r="F725" s="61"/>
      <c r="G725" s="60" t="s">
        <v>130</v>
      </c>
      <c r="H725" s="60" t="s">
        <v>28</v>
      </c>
      <c r="I725" s="60" t="s">
        <v>41</v>
      </c>
      <c r="J725" s="73" t="s">
        <v>76</v>
      </c>
      <c r="K725" s="60"/>
      <c r="L725" s="60"/>
      <c r="M725" s="60" t="s">
        <v>69</v>
      </c>
      <c r="N725" s="60">
        <v>120</v>
      </c>
      <c r="O725" s="60">
        <v>24</v>
      </c>
      <c r="P725" s="61" t="s">
        <v>28</v>
      </c>
    </row>
    <row r="726" spans="1:17" x14ac:dyDescent="0.2">
      <c r="A726" s="60" t="s">
        <v>3295</v>
      </c>
      <c r="B726" s="61" t="s">
        <v>975</v>
      </c>
      <c r="C726" s="521" t="s">
        <v>3967</v>
      </c>
      <c r="D726" s="521">
        <v>45</v>
      </c>
      <c r="E726" s="61" t="s">
        <v>26</v>
      </c>
      <c r="F726" s="61"/>
      <c r="G726" s="522" t="s">
        <v>27</v>
      </c>
      <c r="H726" s="60" t="s">
        <v>28</v>
      </c>
      <c r="I726" s="60" t="s">
        <v>41</v>
      </c>
      <c r="J726" s="73" t="s">
        <v>76</v>
      </c>
      <c r="K726" s="60"/>
      <c r="L726" s="60"/>
      <c r="M726" s="60" t="s">
        <v>32</v>
      </c>
      <c r="N726" s="60">
        <v>365</v>
      </c>
      <c r="O726" s="60">
        <v>24</v>
      </c>
      <c r="P726" s="61" t="s">
        <v>28</v>
      </c>
    </row>
    <row r="727" spans="1:17" x14ac:dyDescent="0.2">
      <c r="A727" s="60" t="s">
        <v>3295</v>
      </c>
      <c r="B727" s="61" t="s">
        <v>975</v>
      </c>
      <c r="C727" s="521" t="s">
        <v>3968</v>
      </c>
      <c r="D727" s="521">
        <v>45</v>
      </c>
      <c r="E727" s="61" t="s">
        <v>26</v>
      </c>
      <c r="F727" s="61"/>
      <c r="G727" s="522" t="s">
        <v>27</v>
      </c>
      <c r="H727" s="60" t="s">
        <v>28</v>
      </c>
      <c r="I727" s="60" t="s">
        <v>41</v>
      </c>
      <c r="J727" s="73" t="s">
        <v>28</v>
      </c>
      <c r="K727" s="60" t="s">
        <v>3969</v>
      </c>
      <c r="L727" s="60" t="s">
        <v>3970</v>
      </c>
      <c r="M727" s="60" t="s">
        <v>32</v>
      </c>
      <c r="N727" s="60">
        <v>365</v>
      </c>
      <c r="O727" s="60">
        <v>24</v>
      </c>
      <c r="P727" s="61" t="s">
        <v>28</v>
      </c>
    </row>
    <row r="728" spans="1:17" x14ac:dyDescent="0.2">
      <c r="A728" s="60" t="s">
        <v>3295</v>
      </c>
      <c r="B728" s="61" t="s">
        <v>975</v>
      </c>
      <c r="C728" s="521" t="s">
        <v>3971</v>
      </c>
      <c r="D728" s="514">
        <v>45</v>
      </c>
      <c r="E728" s="61" t="s">
        <v>26</v>
      </c>
      <c r="F728" s="61"/>
      <c r="G728" s="523" t="s">
        <v>27</v>
      </c>
      <c r="H728" s="60" t="s">
        <v>28</v>
      </c>
      <c r="I728" s="60" t="s">
        <v>41</v>
      </c>
      <c r="J728" s="73" t="s">
        <v>28</v>
      </c>
      <c r="K728" s="60" t="s">
        <v>3969</v>
      </c>
      <c r="L728" s="60" t="s">
        <v>3970</v>
      </c>
      <c r="M728" s="60" t="s">
        <v>32</v>
      </c>
      <c r="N728" s="60">
        <v>365</v>
      </c>
      <c r="O728" s="60">
        <v>24</v>
      </c>
      <c r="P728" s="61" t="s">
        <v>28</v>
      </c>
    </row>
    <row r="729" spans="1:17" x14ac:dyDescent="0.2">
      <c r="A729" s="60" t="s">
        <v>3295</v>
      </c>
      <c r="B729" s="61" t="s">
        <v>975</v>
      </c>
      <c r="C729" s="521" t="s">
        <v>3972</v>
      </c>
      <c r="D729" s="514">
        <v>45</v>
      </c>
      <c r="E729" s="61" t="s">
        <v>26</v>
      </c>
      <c r="F729" s="61"/>
      <c r="G729" s="523" t="s">
        <v>27</v>
      </c>
      <c r="H729" s="60" t="s">
        <v>28</v>
      </c>
      <c r="I729" s="60" t="s">
        <v>41</v>
      </c>
      <c r="J729" s="73" t="s">
        <v>76</v>
      </c>
      <c r="K729" s="60"/>
      <c r="L729" s="60"/>
      <c r="M729" s="60" t="s">
        <v>32</v>
      </c>
      <c r="N729" s="60">
        <v>365</v>
      </c>
      <c r="O729" s="60">
        <v>24</v>
      </c>
      <c r="P729" s="61" t="s">
        <v>28</v>
      </c>
    </row>
    <row r="730" spans="1:17" x14ac:dyDescent="0.2">
      <c r="A730" s="60" t="s">
        <v>3295</v>
      </c>
      <c r="B730" s="61" t="s">
        <v>975</v>
      </c>
      <c r="C730" s="521" t="s">
        <v>3973</v>
      </c>
      <c r="D730" s="514">
        <v>45</v>
      </c>
      <c r="E730" s="61" t="s">
        <v>26</v>
      </c>
      <c r="F730" s="61"/>
      <c r="G730" s="523" t="s">
        <v>27</v>
      </c>
      <c r="H730" s="60" t="s">
        <v>28</v>
      </c>
      <c r="I730" s="60" t="s">
        <v>41</v>
      </c>
      <c r="J730" s="73" t="s">
        <v>76</v>
      </c>
      <c r="K730" s="60"/>
      <c r="L730" s="60"/>
      <c r="M730" s="60" t="s">
        <v>32</v>
      </c>
      <c r="N730" s="60">
        <v>365</v>
      </c>
      <c r="O730" s="60">
        <v>24</v>
      </c>
      <c r="P730" s="61" t="s">
        <v>28</v>
      </c>
    </row>
    <row r="731" spans="1:17" x14ac:dyDescent="0.2">
      <c r="A731" s="60" t="s">
        <v>3295</v>
      </c>
      <c r="B731" s="61" t="s">
        <v>975</v>
      </c>
      <c r="C731" s="521" t="s">
        <v>3974</v>
      </c>
      <c r="D731" s="521">
        <v>45</v>
      </c>
      <c r="E731" s="61" t="s">
        <v>26</v>
      </c>
      <c r="F731" s="61"/>
      <c r="G731" s="522" t="s">
        <v>27</v>
      </c>
      <c r="H731" s="60" t="s">
        <v>28</v>
      </c>
      <c r="I731" s="60" t="s">
        <v>41</v>
      </c>
      <c r="J731" s="73" t="s">
        <v>76</v>
      </c>
      <c r="K731" s="60"/>
      <c r="L731" s="60"/>
      <c r="M731" s="60" t="s">
        <v>32</v>
      </c>
      <c r="N731" s="60">
        <v>365</v>
      </c>
      <c r="O731" s="60">
        <v>24</v>
      </c>
      <c r="P731" s="61" t="s">
        <v>28</v>
      </c>
    </row>
    <row r="732" spans="1:17" x14ac:dyDescent="0.2">
      <c r="A732" s="60" t="s">
        <v>3295</v>
      </c>
      <c r="B732" s="61" t="s">
        <v>975</v>
      </c>
      <c r="C732" s="521" t="s">
        <v>3975</v>
      </c>
      <c r="D732" s="521">
        <v>45</v>
      </c>
      <c r="E732" s="61" t="s">
        <v>26</v>
      </c>
      <c r="F732" s="61"/>
      <c r="G732" s="522" t="s">
        <v>27</v>
      </c>
      <c r="H732" s="60" t="s">
        <v>28</v>
      </c>
      <c r="I732" s="60" t="s">
        <v>41</v>
      </c>
      <c r="J732" s="73" t="s">
        <v>76</v>
      </c>
      <c r="K732" s="60"/>
      <c r="L732" s="60"/>
      <c r="M732" s="60" t="s">
        <v>32</v>
      </c>
      <c r="N732" s="60">
        <v>365</v>
      </c>
      <c r="O732" s="60">
        <v>24</v>
      </c>
      <c r="P732" s="61" t="s">
        <v>28</v>
      </c>
    </row>
    <row r="733" spans="1:17" x14ac:dyDescent="0.2">
      <c r="A733" s="60" t="s">
        <v>3295</v>
      </c>
      <c r="B733" s="61" t="s">
        <v>975</v>
      </c>
      <c r="C733" s="521" t="s">
        <v>3976</v>
      </c>
      <c r="D733" s="514">
        <v>120</v>
      </c>
      <c r="E733" s="61" t="s">
        <v>26</v>
      </c>
      <c r="F733" s="61"/>
      <c r="G733" s="60" t="s">
        <v>84</v>
      </c>
      <c r="H733" s="60" t="s">
        <v>28</v>
      </c>
      <c r="I733" s="60" t="s">
        <v>41</v>
      </c>
      <c r="J733" s="73" t="s">
        <v>76</v>
      </c>
      <c r="K733" s="60"/>
      <c r="L733" s="60"/>
      <c r="M733" s="60" t="s">
        <v>32</v>
      </c>
      <c r="N733" s="60">
        <v>260</v>
      </c>
      <c r="O733" s="60">
        <v>24</v>
      </c>
      <c r="P733" s="61" t="s">
        <v>28</v>
      </c>
    </row>
    <row r="734" spans="1:17" x14ac:dyDescent="0.2">
      <c r="A734" s="60" t="s">
        <v>3295</v>
      </c>
      <c r="B734" s="61" t="s">
        <v>975</v>
      </c>
      <c r="C734" s="521" t="s">
        <v>3977</v>
      </c>
      <c r="D734" s="514">
        <v>45</v>
      </c>
      <c r="E734" s="61" t="s">
        <v>26</v>
      </c>
      <c r="F734" s="61"/>
      <c r="G734" s="522" t="s">
        <v>27</v>
      </c>
      <c r="H734" s="60" t="s">
        <v>28</v>
      </c>
      <c r="I734" s="60" t="s">
        <v>41</v>
      </c>
      <c r="J734" s="73" t="s">
        <v>76</v>
      </c>
      <c r="K734" s="60"/>
      <c r="L734" s="60"/>
      <c r="M734" s="60" t="s">
        <v>32</v>
      </c>
      <c r="N734" s="60">
        <v>365</v>
      </c>
      <c r="O734" s="60">
        <v>24</v>
      </c>
      <c r="P734" s="61" t="s">
        <v>28</v>
      </c>
    </row>
    <row r="735" spans="1:17" x14ac:dyDescent="0.2">
      <c r="A735" s="60" t="s">
        <v>3295</v>
      </c>
      <c r="B735" s="61" t="s">
        <v>975</v>
      </c>
      <c r="C735" s="521" t="s">
        <v>3978</v>
      </c>
      <c r="D735" s="514">
        <v>45</v>
      </c>
      <c r="E735" s="61" t="s">
        <v>26</v>
      </c>
      <c r="F735" s="61"/>
      <c r="G735" s="522" t="s">
        <v>27</v>
      </c>
      <c r="H735" s="60" t="s">
        <v>28</v>
      </c>
      <c r="I735" s="60" t="s">
        <v>41</v>
      </c>
      <c r="J735" s="73" t="s">
        <v>76</v>
      </c>
      <c r="K735" s="60"/>
      <c r="L735" s="60"/>
      <c r="M735" s="60" t="s">
        <v>32</v>
      </c>
      <c r="N735" s="60">
        <v>365</v>
      </c>
      <c r="O735" s="60">
        <v>24</v>
      </c>
      <c r="P735" s="61" t="s">
        <v>28</v>
      </c>
    </row>
    <row r="736" spans="1:17" x14ac:dyDescent="0.2">
      <c r="A736" s="60" t="s">
        <v>3295</v>
      </c>
      <c r="B736" s="61" t="s">
        <v>975</v>
      </c>
      <c r="C736" s="521" t="s">
        <v>3979</v>
      </c>
      <c r="D736" s="514">
        <v>45</v>
      </c>
      <c r="E736" s="61" t="s">
        <v>26</v>
      </c>
      <c r="F736" s="61"/>
      <c r="G736" s="522" t="s">
        <v>27</v>
      </c>
      <c r="H736" s="60" t="s">
        <v>28</v>
      </c>
      <c r="I736" s="60" t="s">
        <v>41</v>
      </c>
      <c r="J736" s="73" t="s">
        <v>76</v>
      </c>
      <c r="K736" s="60"/>
      <c r="L736" s="60"/>
      <c r="M736" s="60" t="s">
        <v>32</v>
      </c>
      <c r="N736" s="60">
        <v>365</v>
      </c>
      <c r="O736" s="60">
        <v>24</v>
      </c>
      <c r="P736" s="61" t="s">
        <v>28</v>
      </c>
    </row>
    <row r="737" spans="1:16" x14ac:dyDescent="0.2">
      <c r="A737" s="60" t="s">
        <v>3295</v>
      </c>
      <c r="B737" s="61" t="s">
        <v>975</v>
      </c>
      <c r="C737" s="521" t="s">
        <v>3980</v>
      </c>
      <c r="D737" s="514">
        <v>45</v>
      </c>
      <c r="E737" s="61" t="s">
        <v>26</v>
      </c>
      <c r="F737" s="61"/>
      <c r="G737" s="522" t="s">
        <v>27</v>
      </c>
      <c r="H737" s="60" t="s">
        <v>28</v>
      </c>
      <c r="I737" s="60" t="s">
        <v>41</v>
      </c>
      <c r="J737" s="73" t="s">
        <v>76</v>
      </c>
      <c r="K737" s="60"/>
      <c r="L737" s="60"/>
      <c r="M737" s="60" t="s">
        <v>32</v>
      </c>
      <c r="N737" s="60">
        <v>365</v>
      </c>
      <c r="O737" s="60">
        <v>24</v>
      </c>
      <c r="P737" s="61" t="s">
        <v>28</v>
      </c>
    </row>
    <row r="738" spans="1:16" x14ac:dyDescent="0.2">
      <c r="A738" s="60" t="s">
        <v>3295</v>
      </c>
      <c r="B738" s="61" t="s">
        <v>975</v>
      </c>
      <c r="C738" s="521" t="s">
        <v>3981</v>
      </c>
      <c r="D738" s="514">
        <v>45</v>
      </c>
      <c r="E738" s="61" t="s">
        <v>26</v>
      </c>
      <c r="F738" s="61"/>
      <c r="G738" s="522" t="s">
        <v>27</v>
      </c>
      <c r="H738" s="60" t="s">
        <v>28</v>
      </c>
      <c r="I738" s="60" t="s">
        <v>41</v>
      </c>
      <c r="J738" s="73" t="s">
        <v>28</v>
      </c>
      <c r="K738" s="60" t="s">
        <v>3969</v>
      </c>
      <c r="L738" s="60" t="s">
        <v>3970</v>
      </c>
      <c r="M738" s="60" t="s">
        <v>32</v>
      </c>
      <c r="N738" s="60">
        <v>365</v>
      </c>
      <c r="O738" s="60">
        <v>24</v>
      </c>
      <c r="P738" s="61" t="s">
        <v>28</v>
      </c>
    </row>
    <row r="739" spans="1:16" x14ac:dyDescent="0.2">
      <c r="A739" s="60" t="s">
        <v>3295</v>
      </c>
      <c r="B739" s="61" t="s">
        <v>975</v>
      </c>
      <c r="C739" s="521" t="s">
        <v>3982</v>
      </c>
      <c r="D739" s="514">
        <v>45</v>
      </c>
      <c r="E739" s="61" t="s">
        <v>26</v>
      </c>
      <c r="F739" s="61"/>
      <c r="G739" s="522" t="s">
        <v>27</v>
      </c>
      <c r="H739" s="60" t="s">
        <v>28</v>
      </c>
      <c r="I739" s="60" t="s">
        <v>41</v>
      </c>
      <c r="J739" s="73" t="s">
        <v>76</v>
      </c>
      <c r="K739" s="60"/>
      <c r="L739" s="60"/>
      <c r="M739" s="60" t="s">
        <v>32</v>
      </c>
      <c r="N739" s="60">
        <v>365</v>
      </c>
      <c r="O739" s="60">
        <v>24</v>
      </c>
      <c r="P739" s="61" t="s">
        <v>28</v>
      </c>
    </row>
    <row r="740" spans="1:16" x14ac:dyDescent="0.2">
      <c r="A740" s="60" t="s">
        <v>3295</v>
      </c>
      <c r="B740" s="61" t="s">
        <v>975</v>
      </c>
      <c r="C740" s="521" t="s">
        <v>3983</v>
      </c>
      <c r="D740" s="514">
        <v>45</v>
      </c>
      <c r="E740" s="61" t="s">
        <v>26</v>
      </c>
      <c r="F740" s="61"/>
      <c r="G740" s="522" t="s">
        <v>27</v>
      </c>
      <c r="H740" s="60" t="s">
        <v>28</v>
      </c>
      <c r="I740" s="60" t="s">
        <v>41</v>
      </c>
      <c r="J740" s="73" t="s">
        <v>28</v>
      </c>
      <c r="K740" s="60" t="s">
        <v>3969</v>
      </c>
      <c r="L740" s="60" t="s">
        <v>3970</v>
      </c>
      <c r="M740" s="60" t="s">
        <v>32</v>
      </c>
      <c r="N740" s="60">
        <v>365</v>
      </c>
      <c r="O740" s="60">
        <v>24</v>
      </c>
      <c r="P740" s="61" t="s">
        <v>28</v>
      </c>
    </row>
    <row r="741" spans="1:16" x14ac:dyDescent="0.2">
      <c r="A741" s="60" t="s">
        <v>3295</v>
      </c>
      <c r="B741" s="61" t="s">
        <v>975</v>
      </c>
      <c r="C741" s="521" t="s">
        <v>3984</v>
      </c>
      <c r="D741" s="514">
        <v>45</v>
      </c>
      <c r="E741" s="61" t="s">
        <v>26</v>
      </c>
      <c r="F741" s="61"/>
      <c r="G741" s="522" t="s">
        <v>27</v>
      </c>
      <c r="H741" s="60" t="s">
        <v>28</v>
      </c>
      <c r="I741" s="60" t="s">
        <v>41</v>
      </c>
      <c r="J741" s="73" t="s">
        <v>76</v>
      </c>
      <c r="K741" s="60"/>
      <c r="L741" s="60"/>
      <c r="M741" s="60" t="s">
        <v>32</v>
      </c>
      <c r="N741" s="60">
        <v>365</v>
      </c>
      <c r="O741" s="60">
        <v>24</v>
      </c>
      <c r="P741" s="61" t="s">
        <v>28</v>
      </c>
    </row>
    <row r="742" spans="1:16" x14ac:dyDescent="0.2">
      <c r="A742" s="60" t="s">
        <v>3295</v>
      </c>
      <c r="B742" s="61" t="s">
        <v>975</v>
      </c>
      <c r="C742" s="521" t="s">
        <v>3985</v>
      </c>
      <c r="D742" s="514">
        <v>45</v>
      </c>
      <c r="E742" s="61" t="s">
        <v>26</v>
      </c>
      <c r="F742" s="61"/>
      <c r="G742" s="522" t="s">
        <v>27</v>
      </c>
      <c r="H742" s="60" t="s">
        <v>28</v>
      </c>
      <c r="I742" s="60" t="s">
        <v>41</v>
      </c>
      <c r="J742" s="73" t="s">
        <v>76</v>
      </c>
      <c r="K742" s="60"/>
      <c r="L742" s="60"/>
      <c r="M742" s="60" t="s">
        <v>32</v>
      </c>
      <c r="N742" s="60">
        <v>365</v>
      </c>
      <c r="O742" s="60">
        <v>24</v>
      </c>
      <c r="P742" s="61" t="s">
        <v>28</v>
      </c>
    </row>
    <row r="743" spans="1:16" x14ac:dyDescent="0.2">
      <c r="A743" s="60" t="s">
        <v>3295</v>
      </c>
      <c r="B743" s="61" t="s">
        <v>975</v>
      </c>
      <c r="C743" s="521" t="s">
        <v>3986</v>
      </c>
      <c r="D743" s="514">
        <v>45</v>
      </c>
      <c r="E743" s="61" t="s">
        <v>26</v>
      </c>
      <c r="F743" s="61"/>
      <c r="G743" s="522" t="s">
        <v>27</v>
      </c>
      <c r="H743" s="60" t="s">
        <v>28</v>
      </c>
      <c r="I743" s="60" t="s">
        <v>41</v>
      </c>
      <c r="J743" s="73" t="s">
        <v>28</v>
      </c>
      <c r="K743" s="60" t="s">
        <v>3969</v>
      </c>
      <c r="L743" s="60" t="s">
        <v>3970</v>
      </c>
      <c r="M743" s="60" t="s">
        <v>32</v>
      </c>
      <c r="N743" s="60">
        <v>365</v>
      </c>
      <c r="O743" s="60">
        <v>24</v>
      </c>
      <c r="P743" s="61" t="s">
        <v>28</v>
      </c>
    </row>
    <row r="744" spans="1:16" x14ac:dyDescent="0.2">
      <c r="A744" s="60" t="s">
        <v>3295</v>
      </c>
      <c r="B744" s="61" t="s">
        <v>975</v>
      </c>
      <c r="C744" s="521" t="s">
        <v>3987</v>
      </c>
      <c r="D744" s="514">
        <v>45</v>
      </c>
      <c r="E744" s="61" t="s">
        <v>26</v>
      </c>
      <c r="F744" s="61"/>
      <c r="G744" s="522" t="s">
        <v>27</v>
      </c>
      <c r="H744" s="60" t="s">
        <v>28</v>
      </c>
      <c r="I744" s="60" t="s">
        <v>41</v>
      </c>
      <c r="J744" s="73" t="s">
        <v>28</v>
      </c>
      <c r="K744" s="60" t="s">
        <v>3969</v>
      </c>
      <c r="L744" s="60" t="s">
        <v>3970</v>
      </c>
      <c r="M744" s="60" t="s">
        <v>32</v>
      </c>
      <c r="N744" s="60">
        <v>365</v>
      </c>
      <c r="O744" s="60">
        <v>24</v>
      </c>
      <c r="P744" s="61" t="s">
        <v>28</v>
      </c>
    </row>
    <row r="745" spans="1:16" x14ac:dyDescent="0.2">
      <c r="A745" s="60" t="s">
        <v>3295</v>
      </c>
      <c r="B745" s="61" t="s">
        <v>975</v>
      </c>
      <c r="C745" s="521" t="s">
        <v>3988</v>
      </c>
      <c r="D745" s="514">
        <v>45</v>
      </c>
      <c r="E745" s="61" t="s">
        <v>26</v>
      </c>
      <c r="F745" s="61"/>
      <c r="G745" s="522" t="s">
        <v>27</v>
      </c>
      <c r="H745" s="60" t="s">
        <v>28</v>
      </c>
      <c r="I745" s="60" t="s">
        <v>41</v>
      </c>
      <c r="J745" s="73" t="s">
        <v>76</v>
      </c>
      <c r="K745" s="60"/>
      <c r="L745" s="60"/>
      <c r="M745" s="60" t="s">
        <v>32</v>
      </c>
      <c r="N745" s="60">
        <v>365</v>
      </c>
      <c r="O745" s="60">
        <v>24</v>
      </c>
      <c r="P745" s="61" t="s">
        <v>28</v>
      </c>
    </row>
    <row r="746" spans="1:16" x14ac:dyDescent="0.2">
      <c r="A746" s="60" t="s">
        <v>3295</v>
      </c>
      <c r="B746" s="61" t="s">
        <v>975</v>
      </c>
      <c r="C746" s="521" t="s">
        <v>3989</v>
      </c>
      <c r="D746" s="521">
        <v>100</v>
      </c>
      <c r="E746" s="61" t="s">
        <v>26</v>
      </c>
      <c r="F746" s="61"/>
      <c r="G746" s="522" t="s">
        <v>27</v>
      </c>
      <c r="H746" s="60" t="s">
        <v>28</v>
      </c>
      <c r="I746" s="60" t="s">
        <v>41</v>
      </c>
      <c r="J746" s="73" t="s">
        <v>28</v>
      </c>
      <c r="K746" s="60" t="s">
        <v>3969</v>
      </c>
      <c r="L746" s="60" t="s">
        <v>3970</v>
      </c>
      <c r="M746" s="60" t="s">
        <v>32</v>
      </c>
      <c r="N746" s="60">
        <v>365</v>
      </c>
      <c r="O746" s="60">
        <v>24</v>
      </c>
      <c r="P746" s="61" t="s">
        <v>28</v>
      </c>
    </row>
    <row r="747" spans="1:16" x14ac:dyDescent="0.2">
      <c r="A747" s="60" t="s">
        <v>3295</v>
      </c>
      <c r="B747" s="61" t="s">
        <v>975</v>
      </c>
      <c r="C747" s="521" t="s">
        <v>3990</v>
      </c>
      <c r="D747" s="521">
        <v>100</v>
      </c>
      <c r="E747" s="61" t="s">
        <v>26</v>
      </c>
      <c r="F747" s="61"/>
      <c r="G747" s="522" t="s">
        <v>27</v>
      </c>
      <c r="H747" s="60" t="s">
        <v>28</v>
      </c>
      <c r="I747" s="60" t="s">
        <v>41</v>
      </c>
      <c r="J747" s="73" t="s">
        <v>28</v>
      </c>
      <c r="K747" s="60" t="s">
        <v>3969</v>
      </c>
      <c r="L747" s="60" t="s">
        <v>3970</v>
      </c>
      <c r="M747" s="60" t="s">
        <v>32</v>
      </c>
      <c r="N747" s="60">
        <v>365</v>
      </c>
      <c r="O747" s="60">
        <v>24</v>
      </c>
      <c r="P747" s="61" t="s">
        <v>28</v>
      </c>
    </row>
    <row r="748" spans="1:16" x14ac:dyDescent="0.2">
      <c r="A748" s="60" t="s">
        <v>3295</v>
      </c>
      <c r="B748" s="61" t="s">
        <v>975</v>
      </c>
      <c r="C748" s="521" t="s">
        <v>3991</v>
      </c>
      <c r="D748" s="521">
        <v>100</v>
      </c>
      <c r="E748" s="61" t="s">
        <v>26</v>
      </c>
      <c r="F748" s="61"/>
      <c r="G748" s="522" t="s">
        <v>27</v>
      </c>
      <c r="H748" s="60" t="s">
        <v>28</v>
      </c>
      <c r="I748" s="60" t="s">
        <v>41</v>
      </c>
      <c r="J748" s="73" t="s">
        <v>28</v>
      </c>
      <c r="K748" s="60" t="s">
        <v>3969</v>
      </c>
      <c r="L748" s="60" t="s">
        <v>3970</v>
      </c>
      <c r="M748" s="60" t="s">
        <v>32</v>
      </c>
      <c r="N748" s="60">
        <v>365</v>
      </c>
      <c r="O748" s="60">
        <v>24</v>
      </c>
      <c r="P748" s="61" t="s">
        <v>28</v>
      </c>
    </row>
    <row r="749" spans="1:16" x14ac:dyDescent="0.2">
      <c r="A749" s="60" t="s">
        <v>3295</v>
      </c>
      <c r="B749" s="61" t="s">
        <v>975</v>
      </c>
      <c r="C749" s="521" t="s">
        <v>3992</v>
      </c>
      <c r="D749" s="521">
        <v>100</v>
      </c>
      <c r="E749" s="61" t="s">
        <v>26</v>
      </c>
      <c r="F749" s="61"/>
      <c r="G749" s="522" t="s">
        <v>27</v>
      </c>
      <c r="H749" s="60" t="s">
        <v>28</v>
      </c>
      <c r="I749" s="60" t="s">
        <v>41</v>
      </c>
      <c r="J749" s="73" t="s">
        <v>28</v>
      </c>
      <c r="K749" s="60" t="s">
        <v>3969</v>
      </c>
      <c r="L749" s="60" t="s">
        <v>3970</v>
      </c>
      <c r="M749" s="60" t="s">
        <v>32</v>
      </c>
      <c r="N749" s="60">
        <v>365</v>
      </c>
      <c r="O749" s="60">
        <v>24</v>
      </c>
      <c r="P749" s="61" t="s">
        <v>28</v>
      </c>
    </row>
    <row r="750" spans="1:16" x14ac:dyDescent="0.2">
      <c r="A750" s="60" t="s">
        <v>3295</v>
      </c>
      <c r="B750" s="61" t="s">
        <v>975</v>
      </c>
      <c r="C750" s="521" t="s">
        <v>3993</v>
      </c>
      <c r="D750" s="521">
        <v>120</v>
      </c>
      <c r="E750" s="61" t="s">
        <v>26</v>
      </c>
      <c r="F750" s="61"/>
      <c r="G750" s="522" t="s">
        <v>27</v>
      </c>
      <c r="H750" s="60" t="s">
        <v>28</v>
      </c>
      <c r="I750" s="60" t="s">
        <v>41</v>
      </c>
      <c r="J750" s="73" t="s">
        <v>76</v>
      </c>
      <c r="K750" s="60"/>
      <c r="L750" s="60"/>
      <c r="M750" s="60" t="s">
        <v>32</v>
      </c>
      <c r="N750" s="60">
        <v>365</v>
      </c>
      <c r="O750" s="60">
        <v>24</v>
      </c>
      <c r="P750" s="61" t="s">
        <v>28</v>
      </c>
    </row>
    <row r="751" spans="1:16" x14ac:dyDescent="0.2">
      <c r="A751" s="60" t="s">
        <v>3295</v>
      </c>
      <c r="B751" s="61" t="s">
        <v>975</v>
      </c>
      <c r="C751" s="521" t="s">
        <v>3994</v>
      </c>
      <c r="D751" s="521">
        <v>45</v>
      </c>
      <c r="E751" s="61" t="s">
        <v>26</v>
      </c>
      <c r="F751" s="61"/>
      <c r="G751" s="522" t="s">
        <v>27</v>
      </c>
      <c r="H751" s="60" t="s">
        <v>28</v>
      </c>
      <c r="I751" s="60" t="s">
        <v>41</v>
      </c>
      <c r="J751" s="73" t="s">
        <v>76</v>
      </c>
      <c r="K751" s="60"/>
      <c r="L751" s="60"/>
      <c r="M751" s="60" t="s">
        <v>32</v>
      </c>
      <c r="N751" s="60">
        <v>365</v>
      </c>
      <c r="O751" s="60">
        <v>24</v>
      </c>
      <c r="P751" s="61" t="s">
        <v>28</v>
      </c>
    </row>
    <row r="752" spans="1:16" x14ac:dyDescent="0.2">
      <c r="A752" s="60" t="s">
        <v>3295</v>
      </c>
      <c r="B752" s="61" t="s">
        <v>975</v>
      </c>
      <c r="C752" s="521" t="s">
        <v>3995</v>
      </c>
      <c r="D752" s="521">
        <v>45</v>
      </c>
      <c r="E752" s="61" t="s">
        <v>26</v>
      </c>
      <c r="F752" s="61"/>
      <c r="G752" s="522" t="s">
        <v>27</v>
      </c>
      <c r="H752" s="60" t="s">
        <v>28</v>
      </c>
      <c r="I752" s="60" t="s">
        <v>41</v>
      </c>
      <c r="J752" s="73" t="s">
        <v>76</v>
      </c>
      <c r="K752" s="60"/>
      <c r="L752" s="60"/>
      <c r="M752" s="60" t="s">
        <v>32</v>
      </c>
      <c r="N752" s="60">
        <v>365</v>
      </c>
      <c r="O752" s="60">
        <v>24</v>
      </c>
      <c r="P752" s="61" t="s">
        <v>28</v>
      </c>
    </row>
    <row r="753" spans="1:16" x14ac:dyDescent="0.2">
      <c r="A753" s="60" t="s">
        <v>3295</v>
      </c>
      <c r="B753" s="61" t="s">
        <v>975</v>
      </c>
      <c r="C753" s="521" t="s">
        <v>3996</v>
      </c>
      <c r="D753" s="521">
        <v>45</v>
      </c>
      <c r="E753" s="61" t="s">
        <v>26</v>
      </c>
      <c r="F753" s="61"/>
      <c r="G753" s="522" t="s">
        <v>27</v>
      </c>
      <c r="H753" s="60" t="s">
        <v>28</v>
      </c>
      <c r="I753" s="60" t="s">
        <v>41</v>
      </c>
      <c r="J753" s="73" t="s">
        <v>28</v>
      </c>
      <c r="K753" s="60" t="s">
        <v>3969</v>
      </c>
      <c r="L753" s="60" t="s">
        <v>3970</v>
      </c>
      <c r="M753" s="60" t="s">
        <v>32</v>
      </c>
      <c r="N753" s="60">
        <v>365</v>
      </c>
      <c r="O753" s="60">
        <v>24</v>
      </c>
      <c r="P753" s="61" t="s">
        <v>28</v>
      </c>
    </row>
    <row r="754" spans="1:16" x14ac:dyDescent="0.2">
      <c r="A754" s="60" t="s">
        <v>3295</v>
      </c>
      <c r="B754" s="61" t="s">
        <v>975</v>
      </c>
      <c r="C754" s="521" t="s">
        <v>3997</v>
      </c>
      <c r="D754" s="521">
        <v>45</v>
      </c>
      <c r="E754" s="61" t="s">
        <v>26</v>
      </c>
      <c r="F754" s="61"/>
      <c r="G754" s="522" t="s">
        <v>27</v>
      </c>
      <c r="H754" s="60" t="s">
        <v>28</v>
      </c>
      <c r="I754" s="60" t="s">
        <v>41</v>
      </c>
      <c r="J754" s="73" t="s">
        <v>76</v>
      </c>
      <c r="K754" s="60"/>
      <c r="L754" s="60"/>
      <c r="M754" s="60" t="s">
        <v>32</v>
      </c>
      <c r="N754" s="60">
        <v>365</v>
      </c>
      <c r="O754" s="60">
        <v>24</v>
      </c>
      <c r="P754" s="61" t="s">
        <v>28</v>
      </c>
    </row>
    <row r="755" spans="1:16" x14ac:dyDescent="0.2">
      <c r="A755" s="60" t="s">
        <v>3295</v>
      </c>
      <c r="B755" s="61" t="s">
        <v>975</v>
      </c>
      <c r="C755" s="521" t="s">
        <v>3998</v>
      </c>
      <c r="D755" s="521">
        <v>45</v>
      </c>
      <c r="E755" s="61" t="s">
        <v>26</v>
      </c>
      <c r="F755" s="61"/>
      <c r="G755" s="522" t="s">
        <v>27</v>
      </c>
      <c r="H755" s="60" t="s">
        <v>28</v>
      </c>
      <c r="I755" s="60" t="s">
        <v>41</v>
      </c>
      <c r="J755" s="73" t="s">
        <v>76</v>
      </c>
      <c r="K755" s="60"/>
      <c r="L755" s="60"/>
      <c r="M755" s="60" t="s">
        <v>32</v>
      </c>
      <c r="N755" s="60">
        <v>365</v>
      </c>
      <c r="O755" s="60">
        <v>24</v>
      </c>
      <c r="P755" s="61" t="s">
        <v>28</v>
      </c>
    </row>
    <row r="756" spans="1:16" x14ac:dyDescent="0.2">
      <c r="A756" s="60" t="s">
        <v>3295</v>
      </c>
      <c r="B756" s="61" t="s">
        <v>975</v>
      </c>
      <c r="C756" s="521" t="s">
        <v>3999</v>
      </c>
      <c r="D756" s="521">
        <v>45</v>
      </c>
      <c r="E756" s="61" t="s">
        <v>26</v>
      </c>
      <c r="F756" s="61"/>
      <c r="G756" s="522" t="s">
        <v>27</v>
      </c>
      <c r="H756" s="60" t="s">
        <v>28</v>
      </c>
      <c r="I756" s="60" t="s">
        <v>41</v>
      </c>
      <c r="J756" s="73" t="s">
        <v>76</v>
      </c>
      <c r="K756" s="60"/>
      <c r="L756" s="60"/>
      <c r="M756" s="60" t="s">
        <v>32</v>
      </c>
      <c r="N756" s="60">
        <v>365</v>
      </c>
      <c r="O756" s="60">
        <v>24</v>
      </c>
      <c r="P756" s="61" t="s">
        <v>28</v>
      </c>
    </row>
    <row r="757" spans="1:16" x14ac:dyDescent="0.2">
      <c r="A757" s="60" t="s">
        <v>3295</v>
      </c>
      <c r="B757" s="61" t="s">
        <v>975</v>
      </c>
      <c r="C757" s="521" t="s">
        <v>4000</v>
      </c>
      <c r="D757" s="521">
        <v>45</v>
      </c>
      <c r="E757" s="61" t="s">
        <v>26</v>
      </c>
      <c r="F757" s="61"/>
      <c r="G757" s="522" t="s">
        <v>27</v>
      </c>
      <c r="H757" s="60" t="s">
        <v>28</v>
      </c>
      <c r="I757" s="60" t="s">
        <v>41</v>
      </c>
      <c r="J757" s="73" t="s">
        <v>76</v>
      </c>
      <c r="K757" s="60"/>
      <c r="L757" s="60"/>
      <c r="M757" s="60" t="s">
        <v>32</v>
      </c>
      <c r="N757" s="60">
        <v>365</v>
      </c>
      <c r="O757" s="60">
        <v>24</v>
      </c>
      <c r="P757" s="61" t="s">
        <v>28</v>
      </c>
    </row>
    <row r="758" spans="1:16" x14ac:dyDescent="0.2">
      <c r="A758" s="60" t="s">
        <v>3295</v>
      </c>
      <c r="B758" s="61" t="s">
        <v>975</v>
      </c>
      <c r="C758" s="521" t="s">
        <v>4001</v>
      </c>
      <c r="D758" s="521">
        <v>45</v>
      </c>
      <c r="E758" s="61" t="s">
        <v>26</v>
      </c>
      <c r="F758" s="61"/>
      <c r="G758" s="522" t="s">
        <v>27</v>
      </c>
      <c r="H758" s="60" t="s">
        <v>28</v>
      </c>
      <c r="I758" s="60" t="s">
        <v>41</v>
      </c>
      <c r="J758" s="73" t="s">
        <v>76</v>
      </c>
      <c r="K758" s="60"/>
      <c r="L758" s="60"/>
      <c r="M758" s="60" t="s">
        <v>32</v>
      </c>
      <c r="N758" s="60">
        <v>365</v>
      </c>
      <c r="O758" s="60">
        <v>24</v>
      </c>
      <c r="P758" s="61" t="s">
        <v>28</v>
      </c>
    </row>
    <row r="759" spans="1:16" x14ac:dyDescent="0.2">
      <c r="A759" s="60" t="s">
        <v>3295</v>
      </c>
      <c r="B759" s="61" t="s">
        <v>975</v>
      </c>
      <c r="C759" s="521" t="s">
        <v>4002</v>
      </c>
      <c r="D759" s="521">
        <v>45</v>
      </c>
      <c r="E759" s="61" t="s">
        <v>26</v>
      </c>
      <c r="F759" s="61"/>
      <c r="G759" s="522" t="s">
        <v>27</v>
      </c>
      <c r="H759" s="60" t="s">
        <v>28</v>
      </c>
      <c r="I759" s="60" t="s">
        <v>41</v>
      </c>
      <c r="J759" s="73" t="s">
        <v>76</v>
      </c>
      <c r="K759" s="60"/>
      <c r="L759" s="60"/>
      <c r="M759" s="60" t="s">
        <v>32</v>
      </c>
      <c r="N759" s="60">
        <v>365</v>
      </c>
      <c r="O759" s="60">
        <v>24</v>
      </c>
      <c r="P759" s="61" t="s">
        <v>28</v>
      </c>
    </row>
    <row r="760" spans="1:16" x14ac:dyDescent="0.2">
      <c r="A760" s="60" t="s">
        <v>3295</v>
      </c>
      <c r="B760" s="61" t="s">
        <v>975</v>
      </c>
      <c r="C760" s="521" t="s">
        <v>4003</v>
      </c>
      <c r="D760" s="521">
        <v>45</v>
      </c>
      <c r="E760" s="61" t="s">
        <v>26</v>
      </c>
      <c r="F760" s="61"/>
      <c r="G760" s="522" t="s">
        <v>27</v>
      </c>
      <c r="H760" s="60" t="s">
        <v>28</v>
      </c>
      <c r="I760" s="60" t="s">
        <v>41</v>
      </c>
      <c r="J760" s="73" t="s">
        <v>76</v>
      </c>
      <c r="K760" s="60"/>
      <c r="L760" s="60"/>
      <c r="M760" s="60" t="s">
        <v>32</v>
      </c>
      <c r="N760" s="60">
        <v>365</v>
      </c>
      <c r="O760" s="60">
        <v>24</v>
      </c>
      <c r="P760" s="61" t="s">
        <v>28</v>
      </c>
    </row>
    <row r="761" spans="1:16" x14ac:dyDescent="0.2">
      <c r="A761" s="60" t="s">
        <v>3295</v>
      </c>
      <c r="B761" s="61" t="s">
        <v>975</v>
      </c>
      <c r="C761" s="521" t="s">
        <v>4004</v>
      </c>
      <c r="D761" s="521">
        <v>45</v>
      </c>
      <c r="E761" s="61" t="s">
        <v>26</v>
      </c>
      <c r="F761" s="61"/>
      <c r="G761" s="522" t="s">
        <v>27</v>
      </c>
      <c r="H761" s="60" t="s">
        <v>28</v>
      </c>
      <c r="I761" s="60" t="s">
        <v>41</v>
      </c>
      <c r="J761" s="73" t="s">
        <v>76</v>
      </c>
      <c r="K761" s="60"/>
      <c r="L761" s="60"/>
      <c r="M761" s="60" t="s">
        <v>32</v>
      </c>
      <c r="N761" s="60">
        <v>365</v>
      </c>
      <c r="O761" s="60">
        <v>24</v>
      </c>
      <c r="P761" s="61" t="s">
        <v>28</v>
      </c>
    </row>
    <row r="762" spans="1:16" x14ac:dyDescent="0.2">
      <c r="A762" s="60" t="s">
        <v>3295</v>
      </c>
      <c r="B762" s="61" t="s">
        <v>975</v>
      </c>
      <c r="C762" s="521" t="s">
        <v>4005</v>
      </c>
      <c r="D762" s="521">
        <v>45</v>
      </c>
      <c r="E762" s="61" t="s">
        <v>26</v>
      </c>
      <c r="F762" s="61"/>
      <c r="G762" s="522" t="s">
        <v>27</v>
      </c>
      <c r="H762" s="60" t="s">
        <v>28</v>
      </c>
      <c r="I762" s="60" t="s">
        <v>41</v>
      </c>
      <c r="J762" s="73" t="s">
        <v>76</v>
      </c>
      <c r="K762" s="60"/>
      <c r="L762" s="60"/>
      <c r="M762" s="60" t="s">
        <v>32</v>
      </c>
      <c r="N762" s="60">
        <v>365</v>
      </c>
      <c r="O762" s="60">
        <v>24</v>
      </c>
      <c r="P762" s="61" t="s">
        <v>28</v>
      </c>
    </row>
    <row r="763" spans="1:16" x14ac:dyDescent="0.2">
      <c r="A763" s="60" t="s">
        <v>3295</v>
      </c>
      <c r="B763" s="61" t="s">
        <v>975</v>
      </c>
      <c r="C763" s="521" t="s">
        <v>4006</v>
      </c>
      <c r="D763" s="521">
        <v>45</v>
      </c>
      <c r="E763" s="61" t="s">
        <v>26</v>
      </c>
      <c r="F763" s="61"/>
      <c r="G763" s="522" t="s">
        <v>27</v>
      </c>
      <c r="H763" s="60" t="s">
        <v>28</v>
      </c>
      <c r="I763" s="60" t="s">
        <v>41</v>
      </c>
      <c r="J763" s="73" t="s">
        <v>76</v>
      </c>
      <c r="K763" s="60"/>
      <c r="L763" s="60"/>
      <c r="M763" s="60" t="s">
        <v>32</v>
      </c>
      <c r="N763" s="60">
        <v>365</v>
      </c>
      <c r="O763" s="60">
        <v>24</v>
      </c>
      <c r="P763" s="61" t="s">
        <v>28</v>
      </c>
    </row>
    <row r="764" spans="1:16" x14ac:dyDescent="0.2">
      <c r="A764" s="60" t="s">
        <v>3295</v>
      </c>
      <c r="B764" s="61" t="s">
        <v>975</v>
      </c>
      <c r="C764" s="521" t="s">
        <v>4007</v>
      </c>
      <c r="D764" s="521">
        <v>45</v>
      </c>
      <c r="E764" s="61" t="s">
        <v>26</v>
      </c>
      <c r="F764" s="61"/>
      <c r="G764" s="522" t="s">
        <v>4008</v>
      </c>
      <c r="H764" s="60" t="s">
        <v>28</v>
      </c>
      <c r="I764" s="60" t="s">
        <v>41</v>
      </c>
      <c r="J764" s="73" t="s">
        <v>28</v>
      </c>
      <c r="K764" s="60" t="s">
        <v>3969</v>
      </c>
      <c r="L764" s="60" t="s">
        <v>3970</v>
      </c>
      <c r="M764" s="60" t="s">
        <v>69</v>
      </c>
      <c r="N764" s="60">
        <v>56</v>
      </c>
      <c r="O764" s="60">
        <v>24</v>
      </c>
      <c r="P764" s="61" t="s">
        <v>28</v>
      </c>
    </row>
    <row r="765" spans="1:16" x14ac:dyDescent="0.2">
      <c r="A765" s="60" t="s">
        <v>3295</v>
      </c>
      <c r="B765" s="61" t="s">
        <v>975</v>
      </c>
      <c r="C765" s="521" t="s">
        <v>4009</v>
      </c>
      <c r="D765" s="521">
        <v>45</v>
      </c>
      <c r="E765" s="61" t="s">
        <v>26</v>
      </c>
      <c r="F765" s="61"/>
      <c r="G765" s="522" t="s">
        <v>4008</v>
      </c>
      <c r="H765" s="60" t="s">
        <v>28</v>
      </c>
      <c r="I765" s="60" t="s">
        <v>41</v>
      </c>
      <c r="J765" s="73" t="s">
        <v>28</v>
      </c>
      <c r="K765" s="60" t="s">
        <v>3969</v>
      </c>
      <c r="L765" s="60" t="s">
        <v>3970</v>
      </c>
      <c r="M765" s="60" t="s">
        <v>69</v>
      </c>
      <c r="N765" s="60">
        <v>56</v>
      </c>
      <c r="O765" s="60">
        <v>24</v>
      </c>
      <c r="P765" s="61" t="s">
        <v>28</v>
      </c>
    </row>
    <row r="766" spans="1:16" x14ac:dyDescent="0.2">
      <c r="A766" s="60" t="s">
        <v>3295</v>
      </c>
      <c r="B766" s="61" t="s">
        <v>975</v>
      </c>
      <c r="C766" s="521" t="s">
        <v>4010</v>
      </c>
      <c r="D766" s="521">
        <v>50</v>
      </c>
      <c r="E766" s="61" t="s">
        <v>26</v>
      </c>
      <c r="F766" s="61"/>
      <c r="G766" s="522" t="s">
        <v>4008</v>
      </c>
      <c r="H766" s="60" t="s">
        <v>28</v>
      </c>
      <c r="I766" s="60" t="s">
        <v>41</v>
      </c>
      <c r="J766" s="73" t="s">
        <v>76</v>
      </c>
      <c r="K766" s="60"/>
      <c r="L766" s="60"/>
      <c r="M766" s="60" t="s">
        <v>69</v>
      </c>
      <c r="N766" s="60">
        <v>56</v>
      </c>
      <c r="O766" s="60">
        <v>24</v>
      </c>
      <c r="P766" s="61" t="s">
        <v>28</v>
      </c>
    </row>
    <row r="767" spans="1:16" x14ac:dyDescent="0.2">
      <c r="A767" s="60" t="s">
        <v>3295</v>
      </c>
      <c r="B767" s="61" t="s">
        <v>975</v>
      </c>
      <c r="C767" s="521" t="s">
        <v>4011</v>
      </c>
      <c r="D767" s="521">
        <v>50</v>
      </c>
      <c r="E767" s="61" t="s">
        <v>26</v>
      </c>
      <c r="F767" s="61"/>
      <c r="G767" s="522" t="s">
        <v>4008</v>
      </c>
      <c r="H767" s="60" t="s">
        <v>28</v>
      </c>
      <c r="I767" s="60" t="s">
        <v>41</v>
      </c>
      <c r="J767" s="73" t="s">
        <v>76</v>
      </c>
      <c r="K767" s="60"/>
      <c r="L767" s="60"/>
      <c r="M767" s="60" t="s">
        <v>69</v>
      </c>
      <c r="N767" s="60">
        <v>300</v>
      </c>
      <c r="O767" s="60">
        <v>24</v>
      </c>
      <c r="P767" s="61" t="s">
        <v>28</v>
      </c>
    </row>
    <row r="768" spans="1:16" x14ac:dyDescent="0.2">
      <c r="A768" s="60" t="s">
        <v>3295</v>
      </c>
      <c r="B768" s="61" t="s">
        <v>975</v>
      </c>
      <c r="C768" s="521" t="s">
        <v>4012</v>
      </c>
      <c r="D768" s="521">
        <v>50</v>
      </c>
      <c r="E768" s="61" t="s">
        <v>26</v>
      </c>
      <c r="F768" s="61"/>
      <c r="G768" s="60" t="s">
        <v>84</v>
      </c>
      <c r="H768" s="60" t="s">
        <v>28</v>
      </c>
      <c r="I768" s="60" t="s">
        <v>41</v>
      </c>
      <c r="J768" s="73" t="s">
        <v>76</v>
      </c>
      <c r="K768" s="60"/>
      <c r="L768" s="60"/>
      <c r="M768" s="60" t="s">
        <v>69</v>
      </c>
      <c r="N768" s="60">
        <v>50</v>
      </c>
      <c r="O768" s="60">
        <v>24</v>
      </c>
      <c r="P768" s="61" t="s">
        <v>28</v>
      </c>
    </row>
    <row r="769" spans="1:16" x14ac:dyDescent="0.2">
      <c r="A769" s="60" t="s">
        <v>3295</v>
      </c>
      <c r="B769" s="61" t="s">
        <v>975</v>
      </c>
      <c r="C769" s="521" t="s">
        <v>4013</v>
      </c>
      <c r="D769" s="521">
        <v>45</v>
      </c>
      <c r="E769" s="61" t="s">
        <v>26</v>
      </c>
      <c r="F769" s="61"/>
      <c r="G769" s="522" t="s">
        <v>27</v>
      </c>
      <c r="H769" s="60" t="s">
        <v>28</v>
      </c>
      <c r="I769" s="60" t="s">
        <v>41</v>
      </c>
      <c r="J769" s="73" t="s">
        <v>28</v>
      </c>
      <c r="K769" s="60" t="s">
        <v>3969</v>
      </c>
      <c r="L769" s="60" t="s">
        <v>3970</v>
      </c>
      <c r="M769" s="60" t="s">
        <v>69</v>
      </c>
      <c r="N769" s="60">
        <v>70</v>
      </c>
      <c r="O769" s="60">
        <v>24</v>
      </c>
      <c r="P769" s="61" t="s">
        <v>28</v>
      </c>
    </row>
    <row r="770" spans="1:16" x14ac:dyDescent="0.2">
      <c r="A770" s="60" t="s">
        <v>3295</v>
      </c>
      <c r="B770" s="61" t="s">
        <v>975</v>
      </c>
      <c r="C770" s="521" t="s">
        <v>4014</v>
      </c>
      <c r="D770" s="521">
        <v>150</v>
      </c>
      <c r="E770" s="61" t="s">
        <v>26</v>
      </c>
      <c r="F770" s="61"/>
      <c r="G770" s="522" t="s">
        <v>4008</v>
      </c>
      <c r="H770" s="60" t="s">
        <v>28</v>
      </c>
      <c r="I770" s="60" t="s">
        <v>41</v>
      </c>
      <c r="J770" s="73" t="s">
        <v>76</v>
      </c>
      <c r="K770" s="60"/>
      <c r="L770" s="60"/>
      <c r="M770" s="60" t="s">
        <v>69</v>
      </c>
      <c r="N770" s="60">
        <v>130</v>
      </c>
      <c r="O770" s="60">
        <v>24</v>
      </c>
      <c r="P770" s="61" t="s">
        <v>28</v>
      </c>
    </row>
    <row r="771" spans="1:16" x14ac:dyDescent="0.2">
      <c r="A771" s="60" t="s">
        <v>3295</v>
      </c>
      <c r="B771" s="61" t="s">
        <v>975</v>
      </c>
      <c r="C771" s="521" t="s">
        <v>4015</v>
      </c>
      <c r="D771" s="521">
        <v>150</v>
      </c>
      <c r="E771" s="61" t="s">
        <v>26</v>
      </c>
      <c r="F771" s="61"/>
      <c r="G771" s="522" t="s">
        <v>4008</v>
      </c>
      <c r="H771" s="60" t="s">
        <v>28</v>
      </c>
      <c r="I771" s="60" t="s">
        <v>41</v>
      </c>
      <c r="J771" s="73" t="s">
        <v>76</v>
      </c>
      <c r="K771" s="60"/>
      <c r="L771" s="60"/>
      <c r="M771" s="60" t="s">
        <v>69</v>
      </c>
      <c r="N771" s="60">
        <v>130</v>
      </c>
      <c r="O771" s="60">
        <v>24</v>
      </c>
      <c r="P771" s="61" t="s">
        <v>28</v>
      </c>
    </row>
    <row r="772" spans="1:16" x14ac:dyDescent="0.2">
      <c r="A772" s="60" t="s">
        <v>3295</v>
      </c>
      <c r="B772" s="61" t="s">
        <v>975</v>
      </c>
      <c r="C772" s="521" t="s">
        <v>4016</v>
      </c>
      <c r="D772" s="521">
        <v>150</v>
      </c>
      <c r="E772" s="61" t="s">
        <v>26</v>
      </c>
      <c r="F772" s="61"/>
      <c r="G772" s="522" t="s">
        <v>4008</v>
      </c>
      <c r="H772" s="60" t="s">
        <v>28</v>
      </c>
      <c r="I772" s="60" t="s">
        <v>41</v>
      </c>
      <c r="J772" s="73" t="s">
        <v>76</v>
      </c>
      <c r="K772" s="60"/>
      <c r="L772" s="60"/>
      <c r="M772" s="60" t="s">
        <v>69</v>
      </c>
      <c r="N772" s="60">
        <v>130</v>
      </c>
      <c r="O772" s="60">
        <v>24</v>
      </c>
      <c r="P772" s="61" t="s">
        <v>28</v>
      </c>
    </row>
    <row r="773" spans="1:16" x14ac:dyDescent="0.2">
      <c r="A773" s="60" t="s">
        <v>3295</v>
      </c>
      <c r="B773" s="61" t="s">
        <v>975</v>
      </c>
      <c r="C773" s="521" t="s">
        <v>4017</v>
      </c>
      <c r="D773" s="521">
        <v>150</v>
      </c>
      <c r="E773" s="61" t="s">
        <v>26</v>
      </c>
      <c r="F773" s="61"/>
      <c r="G773" s="522" t="s">
        <v>4008</v>
      </c>
      <c r="H773" s="60" t="s">
        <v>28</v>
      </c>
      <c r="I773" s="60" t="s">
        <v>41</v>
      </c>
      <c r="J773" s="73" t="s">
        <v>76</v>
      </c>
      <c r="K773" s="60"/>
      <c r="L773" s="60"/>
      <c r="M773" s="60" t="s">
        <v>69</v>
      </c>
      <c r="N773" s="60">
        <v>150</v>
      </c>
      <c r="O773" s="60">
        <v>24</v>
      </c>
      <c r="P773" s="61" t="s">
        <v>28</v>
      </c>
    </row>
    <row r="774" spans="1:16" ht="27" x14ac:dyDescent="0.2">
      <c r="A774" s="60" t="s">
        <v>3295</v>
      </c>
      <c r="B774" s="61" t="s">
        <v>975</v>
      </c>
      <c r="C774" s="521" t="s">
        <v>4018</v>
      </c>
      <c r="D774" s="514">
        <v>150</v>
      </c>
      <c r="E774" s="61" t="s">
        <v>26</v>
      </c>
      <c r="F774" s="61"/>
      <c r="G774" s="60" t="s">
        <v>84</v>
      </c>
      <c r="H774" s="60" t="s">
        <v>28</v>
      </c>
      <c r="I774" s="60" t="s">
        <v>41</v>
      </c>
      <c r="J774" s="73" t="s">
        <v>28</v>
      </c>
      <c r="K774" s="60" t="s">
        <v>3969</v>
      </c>
      <c r="L774" s="60" t="s">
        <v>3970</v>
      </c>
      <c r="M774" s="60" t="s">
        <v>69</v>
      </c>
      <c r="N774" s="60">
        <v>270</v>
      </c>
      <c r="O774" s="60">
        <v>24</v>
      </c>
      <c r="P774" s="61" t="s">
        <v>28</v>
      </c>
    </row>
    <row r="775" spans="1:16" x14ac:dyDescent="0.2">
      <c r="A775" s="60" t="s">
        <v>3295</v>
      </c>
      <c r="B775" s="61" t="s">
        <v>975</v>
      </c>
      <c r="C775" s="521" t="s">
        <v>4019</v>
      </c>
      <c r="D775" s="514">
        <v>150</v>
      </c>
      <c r="E775" s="61" t="s">
        <v>26</v>
      </c>
      <c r="F775" s="61"/>
      <c r="G775" s="60" t="s">
        <v>84</v>
      </c>
      <c r="H775" s="60" t="s">
        <v>28</v>
      </c>
      <c r="I775" s="60" t="s">
        <v>41</v>
      </c>
      <c r="J775" s="73" t="s">
        <v>76</v>
      </c>
      <c r="K775" s="60"/>
      <c r="L775" s="60"/>
      <c r="M775" s="60" t="s">
        <v>69</v>
      </c>
      <c r="N775" s="60">
        <v>270</v>
      </c>
      <c r="O775" s="60">
        <v>24</v>
      </c>
      <c r="P775" s="61" t="s">
        <v>28</v>
      </c>
    </row>
    <row r="776" spans="1:16" x14ac:dyDescent="0.2">
      <c r="A776" s="60" t="s">
        <v>3295</v>
      </c>
      <c r="B776" s="61" t="s">
        <v>975</v>
      </c>
      <c r="C776" s="521" t="s">
        <v>4020</v>
      </c>
      <c r="D776" s="514">
        <v>150</v>
      </c>
      <c r="E776" s="61" t="s">
        <v>26</v>
      </c>
      <c r="F776" s="61"/>
      <c r="G776" s="524" t="s">
        <v>4008</v>
      </c>
      <c r="H776" s="60" t="s">
        <v>28</v>
      </c>
      <c r="I776" s="60" t="s">
        <v>41</v>
      </c>
      <c r="J776" s="73" t="s">
        <v>76</v>
      </c>
      <c r="K776" s="60"/>
      <c r="L776" s="60"/>
      <c r="M776" s="60" t="s">
        <v>32</v>
      </c>
      <c r="N776" s="60">
        <v>365</v>
      </c>
      <c r="O776" s="60">
        <v>24</v>
      </c>
      <c r="P776" s="61" t="s">
        <v>28</v>
      </c>
    </row>
    <row r="777" spans="1:16" x14ac:dyDescent="0.2">
      <c r="A777" s="60" t="s">
        <v>3295</v>
      </c>
      <c r="B777" s="61" t="s">
        <v>975</v>
      </c>
      <c r="C777" s="521" t="s">
        <v>4021</v>
      </c>
      <c r="D777" s="514">
        <v>150</v>
      </c>
      <c r="E777" s="61" t="s">
        <v>26</v>
      </c>
      <c r="F777" s="61"/>
      <c r="G777" s="524" t="s">
        <v>4022</v>
      </c>
      <c r="H777" s="60" t="s">
        <v>28</v>
      </c>
      <c r="I777" s="60" t="s">
        <v>41</v>
      </c>
      <c r="J777" s="73" t="s">
        <v>76</v>
      </c>
      <c r="K777" s="60"/>
      <c r="L777" s="60"/>
      <c r="M777" s="60" t="s">
        <v>69</v>
      </c>
      <c r="N777" s="60">
        <v>140</v>
      </c>
      <c r="O777" s="60">
        <v>24</v>
      </c>
      <c r="P777" s="61" t="s">
        <v>28</v>
      </c>
    </row>
    <row r="778" spans="1:16" x14ac:dyDescent="0.2">
      <c r="A778" s="60" t="s">
        <v>3295</v>
      </c>
      <c r="B778" s="61" t="s">
        <v>975</v>
      </c>
      <c r="C778" s="521" t="s">
        <v>4023</v>
      </c>
      <c r="D778" s="514">
        <v>150</v>
      </c>
      <c r="E778" s="61" t="s">
        <v>26</v>
      </c>
      <c r="F778" s="61"/>
      <c r="G778" s="524" t="s">
        <v>4008</v>
      </c>
      <c r="H778" s="60" t="s">
        <v>28</v>
      </c>
      <c r="I778" s="60" t="s">
        <v>41</v>
      </c>
      <c r="J778" s="73" t="s">
        <v>76</v>
      </c>
      <c r="K778" s="60"/>
      <c r="L778" s="60"/>
      <c r="M778" s="60" t="s">
        <v>32</v>
      </c>
      <c r="N778" s="60">
        <v>365</v>
      </c>
      <c r="O778" s="60">
        <v>24</v>
      </c>
      <c r="P778" s="61" t="s">
        <v>28</v>
      </c>
    </row>
    <row r="779" spans="1:16" x14ac:dyDescent="0.2">
      <c r="A779" s="60" t="s">
        <v>3295</v>
      </c>
      <c r="B779" s="61" t="s">
        <v>975</v>
      </c>
      <c r="C779" s="521" t="s">
        <v>4024</v>
      </c>
      <c r="D779" s="514">
        <v>150</v>
      </c>
      <c r="E779" s="61" t="s">
        <v>26</v>
      </c>
      <c r="F779" s="61"/>
      <c r="G779" s="524" t="s">
        <v>4008</v>
      </c>
      <c r="H779" s="60" t="s">
        <v>28</v>
      </c>
      <c r="I779" s="60" t="s">
        <v>41</v>
      </c>
      <c r="J779" s="73" t="s">
        <v>76</v>
      </c>
      <c r="K779" s="60"/>
      <c r="L779" s="60"/>
      <c r="M779" s="60" t="s">
        <v>69</v>
      </c>
      <c r="N779" s="60">
        <v>100</v>
      </c>
      <c r="O779" s="60">
        <v>24</v>
      </c>
      <c r="P779" s="61" t="s">
        <v>28</v>
      </c>
    </row>
    <row r="780" spans="1:16" x14ac:dyDescent="0.2">
      <c r="A780" s="60" t="s">
        <v>3295</v>
      </c>
      <c r="B780" s="61" t="s">
        <v>975</v>
      </c>
      <c r="C780" s="521" t="s">
        <v>4025</v>
      </c>
      <c r="D780" s="521">
        <v>150</v>
      </c>
      <c r="E780" s="61" t="s">
        <v>26</v>
      </c>
      <c r="F780" s="61"/>
      <c r="G780" s="522" t="s">
        <v>4008</v>
      </c>
      <c r="H780" s="60" t="s">
        <v>28</v>
      </c>
      <c r="I780" s="60" t="s">
        <v>41</v>
      </c>
      <c r="J780" s="73" t="s">
        <v>76</v>
      </c>
      <c r="K780" s="60"/>
      <c r="L780" s="60"/>
      <c r="M780" s="60" t="s">
        <v>69</v>
      </c>
      <c r="N780" s="60">
        <v>120</v>
      </c>
      <c r="O780" s="60">
        <v>24</v>
      </c>
      <c r="P780" s="61" t="s">
        <v>28</v>
      </c>
    </row>
    <row r="781" spans="1:16" x14ac:dyDescent="0.2">
      <c r="A781" s="60" t="s">
        <v>3295</v>
      </c>
      <c r="B781" s="61" t="s">
        <v>975</v>
      </c>
      <c r="C781" s="521" t="s">
        <v>4026</v>
      </c>
      <c r="D781" s="60" t="s">
        <v>119</v>
      </c>
      <c r="E781" s="61" t="s">
        <v>26</v>
      </c>
      <c r="F781" s="61"/>
      <c r="G781" s="522" t="s">
        <v>27</v>
      </c>
      <c r="H781" s="60" t="s">
        <v>28</v>
      </c>
      <c r="I781" s="60" t="s">
        <v>41</v>
      </c>
      <c r="J781" s="73" t="s">
        <v>28</v>
      </c>
      <c r="K781" s="60" t="s">
        <v>3969</v>
      </c>
      <c r="L781" s="60" t="s">
        <v>3970</v>
      </c>
      <c r="M781" s="60" t="s">
        <v>32</v>
      </c>
      <c r="N781" s="60">
        <v>365</v>
      </c>
      <c r="O781" s="60">
        <v>24</v>
      </c>
      <c r="P781" s="61" t="s">
        <v>28</v>
      </c>
    </row>
    <row r="782" spans="1:16" x14ac:dyDescent="0.2">
      <c r="A782" s="60" t="s">
        <v>3295</v>
      </c>
      <c r="B782" s="61" t="s">
        <v>975</v>
      </c>
      <c r="C782" s="514" t="s">
        <v>4027</v>
      </c>
      <c r="D782" s="514">
        <v>50</v>
      </c>
      <c r="E782" s="61" t="s">
        <v>26</v>
      </c>
      <c r="F782" s="61"/>
      <c r="G782" s="60" t="s">
        <v>84</v>
      </c>
      <c r="H782" s="60" t="s">
        <v>28</v>
      </c>
      <c r="I782" s="60" t="s">
        <v>41</v>
      </c>
      <c r="J782" s="73" t="s">
        <v>28</v>
      </c>
      <c r="K782" s="60" t="s">
        <v>3969</v>
      </c>
      <c r="L782" s="60" t="s">
        <v>3970</v>
      </c>
      <c r="M782" s="60" t="s">
        <v>32</v>
      </c>
      <c r="N782" s="60">
        <v>365</v>
      </c>
      <c r="O782" s="60">
        <v>24</v>
      </c>
      <c r="P782" s="61" t="s">
        <v>28</v>
      </c>
    </row>
    <row r="783" spans="1:16" x14ac:dyDescent="0.2">
      <c r="A783" s="60" t="s">
        <v>3295</v>
      </c>
      <c r="B783" s="61" t="s">
        <v>975</v>
      </c>
      <c r="C783" s="514" t="s">
        <v>3975</v>
      </c>
      <c r="D783" s="514">
        <v>50</v>
      </c>
      <c r="E783" s="61" t="s">
        <v>26</v>
      </c>
      <c r="F783" s="61"/>
      <c r="G783" s="60" t="s">
        <v>84</v>
      </c>
      <c r="H783" s="60" t="s">
        <v>28</v>
      </c>
      <c r="I783" s="60" t="s">
        <v>41</v>
      </c>
      <c r="J783" s="73" t="s">
        <v>76</v>
      </c>
      <c r="K783" s="60"/>
      <c r="L783" s="60"/>
      <c r="M783" s="60" t="s">
        <v>69</v>
      </c>
      <c r="N783" s="60">
        <v>150</v>
      </c>
      <c r="O783" s="60">
        <v>24</v>
      </c>
      <c r="P783" s="61" t="s">
        <v>28</v>
      </c>
    </row>
    <row r="784" spans="1:16" x14ac:dyDescent="0.2">
      <c r="A784" s="60" t="s">
        <v>3295</v>
      </c>
      <c r="B784" s="61" t="s">
        <v>975</v>
      </c>
      <c r="C784" s="514" t="s">
        <v>4028</v>
      </c>
      <c r="D784" s="521">
        <v>150</v>
      </c>
      <c r="E784" s="61" t="s">
        <v>26</v>
      </c>
      <c r="F784" s="61"/>
      <c r="G784" s="522" t="s">
        <v>4008</v>
      </c>
      <c r="H784" s="60" t="s">
        <v>28</v>
      </c>
      <c r="I784" s="60" t="s">
        <v>41</v>
      </c>
      <c r="J784" s="73" t="s">
        <v>76</v>
      </c>
      <c r="K784" s="60"/>
      <c r="L784" s="60"/>
      <c r="M784" s="60" t="s">
        <v>69</v>
      </c>
      <c r="N784" s="60">
        <v>150</v>
      </c>
      <c r="O784" s="60">
        <v>24</v>
      </c>
      <c r="P784" s="61" t="s">
        <v>28</v>
      </c>
    </row>
    <row r="785" spans="1:16" x14ac:dyDescent="0.2">
      <c r="A785" s="60" t="s">
        <v>3295</v>
      </c>
      <c r="B785" s="61" t="s">
        <v>975</v>
      </c>
      <c r="C785" s="514" t="s">
        <v>4029</v>
      </c>
      <c r="D785" s="514">
        <v>45</v>
      </c>
      <c r="E785" s="61" t="s">
        <v>26</v>
      </c>
      <c r="F785" s="61"/>
      <c r="G785" s="522" t="s">
        <v>27</v>
      </c>
      <c r="H785" s="60" t="s">
        <v>28</v>
      </c>
      <c r="I785" s="60" t="s">
        <v>41</v>
      </c>
      <c r="J785" s="73" t="s">
        <v>76</v>
      </c>
      <c r="K785" s="60"/>
      <c r="L785" s="60"/>
      <c r="M785" s="60" t="s">
        <v>32</v>
      </c>
      <c r="N785" s="60">
        <v>365</v>
      </c>
      <c r="O785" s="60">
        <v>24</v>
      </c>
      <c r="P785" s="61" t="s">
        <v>28</v>
      </c>
    </row>
    <row r="786" spans="1:16" x14ac:dyDescent="0.2">
      <c r="A786" s="60" t="s">
        <v>3295</v>
      </c>
      <c r="B786" s="61" t="s">
        <v>975</v>
      </c>
      <c r="C786" s="521" t="s">
        <v>4030</v>
      </c>
      <c r="D786" s="523">
        <v>150</v>
      </c>
      <c r="E786" s="61" t="s">
        <v>26</v>
      </c>
      <c r="F786" s="61"/>
      <c r="G786" s="522" t="s">
        <v>4008</v>
      </c>
      <c r="H786" s="60" t="s">
        <v>28</v>
      </c>
      <c r="I786" s="60" t="s">
        <v>41</v>
      </c>
      <c r="J786" s="73" t="s">
        <v>76</v>
      </c>
      <c r="K786" s="60"/>
      <c r="L786" s="60"/>
      <c r="M786" s="60" t="s">
        <v>69</v>
      </c>
      <c r="N786" s="60">
        <v>240</v>
      </c>
      <c r="O786" s="60">
        <v>24</v>
      </c>
      <c r="P786" s="61" t="s">
        <v>28</v>
      </c>
    </row>
    <row r="787" spans="1:16" x14ac:dyDescent="0.2">
      <c r="A787" s="60" t="s">
        <v>3295</v>
      </c>
      <c r="B787" s="61" t="s">
        <v>975</v>
      </c>
      <c r="C787" s="523" t="s">
        <v>4031</v>
      </c>
      <c r="D787" s="523">
        <v>45</v>
      </c>
      <c r="E787" s="61" t="s">
        <v>26</v>
      </c>
      <c r="F787" s="61"/>
      <c r="G787" s="522" t="s">
        <v>27</v>
      </c>
      <c r="H787" s="60" t="s">
        <v>28</v>
      </c>
      <c r="I787" s="60" t="s">
        <v>41</v>
      </c>
      <c r="J787" s="73" t="s">
        <v>76</v>
      </c>
      <c r="K787" s="60"/>
      <c r="L787" s="60"/>
      <c r="M787" s="60" t="s">
        <v>32</v>
      </c>
      <c r="N787" s="60">
        <v>365</v>
      </c>
      <c r="O787" s="60">
        <v>24</v>
      </c>
      <c r="P787" s="61" t="s">
        <v>28</v>
      </c>
    </row>
    <row r="788" spans="1:16" x14ac:dyDescent="0.2">
      <c r="A788" s="73" t="s">
        <v>3295</v>
      </c>
      <c r="B788" s="73" t="s">
        <v>4032</v>
      </c>
      <c r="C788" s="514" t="s">
        <v>4033</v>
      </c>
      <c r="D788" s="514">
        <v>60</v>
      </c>
      <c r="E788" s="73" t="s">
        <v>26</v>
      </c>
      <c r="F788" s="73">
        <v>80</v>
      </c>
      <c r="G788" s="60" t="s">
        <v>3869</v>
      </c>
      <c r="H788" s="60" t="s">
        <v>28</v>
      </c>
      <c r="I788" s="60" t="s">
        <v>41</v>
      </c>
      <c r="J788" s="73" t="s">
        <v>28</v>
      </c>
      <c r="K788" s="73" t="s">
        <v>267</v>
      </c>
      <c r="L788" s="73" t="s">
        <v>107</v>
      </c>
      <c r="M788" s="73" t="s">
        <v>32</v>
      </c>
      <c r="N788" s="73" t="s">
        <v>368</v>
      </c>
      <c r="O788" s="73">
        <v>24</v>
      </c>
      <c r="P788" s="73" t="s">
        <v>28</v>
      </c>
    </row>
    <row r="789" spans="1:16" x14ac:dyDescent="0.2">
      <c r="A789" s="73" t="s">
        <v>3295</v>
      </c>
      <c r="B789" s="73" t="s">
        <v>4032</v>
      </c>
      <c r="C789" s="514" t="s">
        <v>4034</v>
      </c>
      <c r="D789" s="514">
        <v>60</v>
      </c>
      <c r="E789" s="73" t="s">
        <v>26</v>
      </c>
      <c r="F789" s="73">
        <v>80</v>
      </c>
      <c r="G789" s="60" t="s">
        <v>3869</v>
      </c>
      <c r="H789" s="60" t="s">
        <v>28</v>
      </c>
      <c r="I789" s="60" t="s">
        <v>41</v>
      </c>
      <c r="J789" s="73" t="s">
        <v>76</v>
      </c>
      <c r="K789" s="73"/>
      <c r="L789" s="73"/>
      <c r="M789" s="73" t="s">
        <v>32</v>
      </c>
      <c r="N789" s="73" t="s">
        <v>368</v>
      </c>
      <c r="O789" s="73">
        <v>24</v>
      </c>
      <c r="P789" s="73" t="s">
        <v>28</v>
      </c>
    </row>
    <row r="790" spans="1:16" x14ac:dyDescent="0.2">
      <c r="A790" s="73" t="s">
        <v>3295</v>
      </c>
      <c r="B790" s="73" t="s">
        <v>4032</v>
      </c>
      <c r="C790" s="514" t="s">
        <v>4035</v>
      </c>
      <c r="D790" s="514">
        <v>60</v>
      </c>
      <c r="E790" s="73" t="s">
        <v>26</v>
      </c>
      <c r="F790" s="73">
        <v>80</v>
      </c>
      <c r="G790" s="60" t="s">
        <v>3869</v>
      </c>
      <c r="H790" s="60" t="s">
        <v>28</v>
      </c>
      <c r="I790" s="60" t="s">
        <v>41</v>
      </c>
      <c r="J790" s="73" t="s">
        <v>76</v>
      </c>
      <c r="K790" s="73"/>
      <c r="L790" s="73"/>
      <c r="M790" s="73" t="s">
        <v>32</v>
      </c>
      <c r="N790" s="73" t="s">
        <v>368</v>
      </c>
      <c r="O790" s="73">
        <v>24</v>
      </c>
      <c r="P790" s="73" t="s">
        <v>28</v>
      </c>
    </row>
    <row r="791" spans="1:16" x14ac:dyDescent="0.2">
      <c r="A791" s="73" t="s">
        <v>3295</v>
      </c>
      <c r="B791" s="73" t="s">
        <v>4032</v>
      </c>
      <c r="C791" s="514" t="s">
        <v>4036</v>
      </c>
      <c r="D791" s="514">
        <v>80</v>
      </c>
      <c r="E791" s="73" t="s">
        <v>26</v>
      </c>
      <c r="F791" s="73">
        <v>80</v>
      </c>
      <c r="G791" s="60" t="s">
        <v>3869</v>
      </c>
      <c r="H791" s="60" t="s">
        <v>28</v>
      </c>
      <c r="I791" s="60" t="s">
        <v>41</v>
      </c>
      <c r="J791" s="73" t="s">
        <v>76</v>
      </c>
      <c r="K791" s="73"/>
      <c r="L791" s="73"/>
      <c r="M791" s="73" t="s">
        <v>32</v>
      </c>
      <c r="N791" s="73" t="s">
        <v>368</v>
      </c>
      <c r="O791" s="73">
        <v>24</v>
      </c>
      <c r="P791" s="73" t="s">
        <v>28</v>
      </c>
    </row>
    <row r="792" spans="1:16" x14ac:dyDescent="0.2">
      <c r="A792" s="73" t="s">
        <v>3295</v>
      </c>
      <c r="B792" s="73" t="s">
        <v>4032</v>
      </c>
      <c r="C792" s="514" t="s">
        <v>4037</v>
      </c>
      <c r="D792" s="514">
        <v>80</v>
      </c>
      <c r="E792" s="73" t="s">
        <v>26</v>
      </c>
      <c r="F792" s="73">
        <v>80</v>
      </c>
      <c r="G792" s="60" t="s">
        <v>3869</v>
      </c>
      <c r="H792" s="60" t="s">
        <v>28</v>
      </c>
      <c r="I792" s="60" t="s">
        <v>41</v>
      </c>
      <c r="J792" s="73" t="s">
        <v>76</v>
      </c>
      <c r="K792" s="73"/>
      <c r="L792" s="73"/>
      <c r="M792" s="73" t="s">
        <v>32</v>
      </c>
      <c r="N792" s="73" t="s">
        <v>368</v>
      </c>
      <c r="O792" s="73">
        <v>24</v>
      </c>
      <c r="P792" s="73" t="s">
        <v>28</v>
      </c>
    </row>
    <row r="793" spans="1:16" x14ac:dyDescent="0.2">
      <c r="A793" s="73" t="s">
        <v>3295</v>
      </c>
      <c r="B793" s="73" t="s">
        <v>4032</v>
      </c>
      <c r="C793" s="514" t="s">
        <v>4038</v>
      </c>
      <c r="D793" s="514">
        <v>80</v>
      </c>
      <c r="E793" s="73" t="s">
        <v>26</v>
      </c>
      <c r="F793" s="73">
        <v>80</v>
      </c>
      <c r="G793" s="60" t="s">
        <v>3869</v>
      </c>
      <c r="H793" s="60" t="s">
        <v>28</v>
      </c>
      <c r="I793" s="60" t="s">
        <v>41</v>
      </c>
      <c r="J793" s="73" t="s">
        <v>76</v>
      </c>
      <c r="K793" s="73"/>
      <c r="L793" s="73"/>
      <c r="M793" s="73" t="s">
        <v>32</v>
      </c>
      <c r="N793" s="73" t="s">
        <v>368</v>
      </c>
      <c r="O793" s="73">
        <v>24</v>
      </c>
      <c r="P793" s="73" t="s">
        <v>28</v>
      </c>
    </row>
    <row r="794" spans="1:16" x14ac:dyDescent="0.2">
      <c r="A794" s="73" t="s">
        <v>3295</v>
      </c>
      <c r="B794" s="73" t="s">
        <v>4032</v>
      </c>
      <c r="C794" s="514" t="s">
        <v>4039</v>
      </c>
      <c r="D794" s="514">
        <v>150</v>
      </c>
      <c r="E794" s="73" t="s">
        <v>26</v>
      </c>
      <c r="F794" s="73">
        <v>80</v>
      </c>
      <c r="G794" s="60" t="s">
        <v>3869</v>
      </c>
      <c r="H794" s="60" t="s">
        <v>28</v>
      </c>
      <c r="I794" s="60" t="s">
        <v>41</v>
      </c>
      <c r="J794" s="73" t="s">
        <v>28</v>
      </c>
      <c r="K794" s="73" t="s">
        <v>267</v>
      </c>
      <c r="L794" s="73" t="s">
        <v>107</v>
      </c>
      <c r="M794" s="73" t="s">
        <v>32</v>
      </c>
      <c r="N794" s="73" t="s">
        <v>368</v>
      </c>
      <c r="O794" s="73">
        <v>24</v>
      </c>
      <c r="P794" s="73" t="s">
        <v>28</v>
      </c>
    </row>
    <row r="795" spans="1:16" x14ac:dyDescent="0.2">
      <c r="A795" s="73" t="s">
        <v>3295</v>
      </c>
      <c r="B795" s="73" t="s">
        <v>4032</v>
      </c>
      <c r="C795" s="514" t="s">
        <v>4040</v>
      </c>
      <c r="D795" s="514">
        <v>60</v>
      </c>
      <c r="E795" s="73" t="s">
        <v>26</v>
      </c>
      <c r="F795" s="73">
        <v>80</v>
      </c>
      <c r="G795" s="60" t="s">
        <v>3869</v>
      </c>
      <c r="H795" s="60" t="s">
        <v>28</v>
      </c>
      <c r="I795" s="60" t="s">
        <v>41</v>
      </c>
      <c r="J795" s="73" t="s">
        <v>76</v>
      </c>
      <c r="K795" s="73"/>
      <c r="L795" s="73"/>
      <c r="M795" s="73" t="s">
        <v>32</v>
      </c>
      <c r="N795" s="73" t="s">
        <v>368</v>
      </c>
      <c r="O795" s="73">
        <v>24</v>
      </c>
      <c r="P795" s="73" t="s">
        <v>28</v>
      </c>
    </row>
    <row r="796" spans="1:16" x14ac:dyDescent="0.2">
      <c r="A796" s="73" t="s">
        <v>3295</v>
      </c>
      <c r="B796" s="73" t="s">
        <v>4032</v>
      </c>
      <c r="C796" s="525" t="s">
        <v>4041</v>
      </c>
      <c r="D796" s="514">
        <v>80</v>
      </c>
      <c r="E796" s="73" t="s">
        <v>26</v>
      </c>
      <c r="F796" s="73">
        <v>80</v>
      </c>
      <c r="G796" s="60" t="s">
        <v>3869</v>
      </c>
      <c r="H796" s="60" t="s">
        <v>28</v>
      </c>
      <c r="I796" s="60" t="s">
        <v>41</v>
      </c>
      <c r="J796" s="73" t="s">
        <v>76</v>
      </c>
      <c r="K796" s="73"/>
      <c r="L796" s="73"/>
      <c r="M796" s="73" t="s">
        <v>32</v>
      </c>
      <c r="N796" s="73" t="s">
        <v>368</v>
      </c>
      <c r="O796" s="73">
        <v>24</v>
      </c>
      <c r="P796" s="73" t="s">
        <v>28</v>
      </c>
    </row>
    <row r="797" spans="1:16" x14ac:dyDescent="0.2">
      <c r="A797" s="73" t="s">
        <v>3295</v>
      </c>
      <c r="B797" s="73" t="s">
        <v>4032</v>
      </c>
      <c r="C797" s="525" t="s">
        <v>4042</v>
      </c>
      <c r="D797" s="514">
        <v>80</v>
      </c>
      <c r="E797" s="73" t="s">
        <v>26</v>
      </c>
      <c r="F797" s="73">
        <v>80</v>
      </c>
      <c r="G797" s="60" t="s">
        <v>3869</v>
      </c>
      <c r="H797" s="60" t="s">
        <v>28</v>
      </c>
      <c r="I797" s="60" t="s">
        <v>41</v>
      </c>
      <c r="J797" s="73" t="s">
        <v>76</v>
      </c>
      <c r="K797" s="73"/>
      <c r="L797" s="73"/>
      <c r="M797" s="73" t="s">
        <v>32</v>
      </c>
      <c r="N797" s="73" t="s">
        <v>368</v>
      </c>
      <c r="O797" s="73">
        <v>24</v>
      </c>
      <c r="P797" s="73" t="s">
        <v>28</v>
      </c>
    </row>
    <row r="798" spans="1:16" x14ac:dyDescent="0.2">
      <c r="A798" s="73" t="s">
        <v>3295</v>
      </c>
      <c r="B798" s="73" t="s">
        <v>4032</v>
      </c>
      <c r="C798" s="525" t="s">
        <v>4043</v>
      </c>
      <c r="D798" s="514">
        <v>80</v>
      </c>
      <c r="E798" s="73" t="s">
        <v>26</v>
      </c>
      <c r="F798" s="73">
        <v>80</v>
      </c>
      <c r="G798" s="60" t="s">
        <v>3869</v>
      </c>
      <c r="H798" s="60" t="s">
        <v>28</v>
      </c>
      <c r="I798" s="60" t="s">
        <v>41</v>
      </c>
      <c r="J798" s="73" t="s">
        <v>76</v>
      </c>
      <c r="K798" s="73"/>
      <c r="L798" s="73"/>
      <c r="M798" s="73" t="s">
        <v>32</v>
      </c>
      <c r="N798" s="73" t="s">
        <v>368</v>
      </c>
      <c r="O798" s="73">
        <v>24</v>
      </c>
      <c r="P798" s="73" t="s">
        <v>28</v>
      </c>
    </row>
    <row r="799" spans="1:16" x14ac:dyDescent="0.2">
      <c r="A799" s="73" t="s">
        <v>3295</v>
      </c>
      <c r="B799" s="73" t="s">
        <v>4032</v>
      </c>
      <c r="C799" s="525" t="s">
        <v>4044</v>
      </c>
      <c r="D799" s="514">
        <v>80</v>
      </c>
      <c r="E799" s="73" t="s">
        <v>26</v>
      </c>
      <c r="F799" s="73">
        <v>80</v>
      </c>
      <c r="G799" s="60" t="s">
        <v>3869</v>
      </c>
      <c r="H799" s="60" t="s">
        <v>28</v>
      </c>
      <c r="I799" s="60" t="s">
        <v>41</v>
      </c>
      <c r="J799" s="73" t="s">
        <v>76</v>
      </c>
      <c r="K799" s="73"/>
      <c r="L799" s="73"/>
      <c r="M799" s="73" t="s">
        <v>32</v>
      </c>
      <c r="N799" s="73" t="s">
        <v>368</v>
      </c>
      <c r="O799" s="73">
        <v>24</v>
      </c>
      <c r="P799" s="73" t="s">
        <v>28</v>
      </c>
    </row>
    <row r="800" spans="1:16" x14ac:dyDescent="0.2">
      <c r="A800" s="73" t="s">
        <v>3295</v>
      </c>
      <c r="B800" s="73" t="s">
        <v>4032</v>
      </c>
      <c r="C800" s="525" t="s">
        <v>4045</v>
      </c>
      <c r="D800" s="514">
        <v>60</v>
      </c>
      <c r="E800" s="73" t="s">
        <v>26</v>
      </c>
      <c r="F800" s="73">
        <v>80</v>
      </c>
      <c r="G800" s="60" t="s">
        <v>3869</v>
      </c>
      <c r="H800" s="60" t="s">
        <v>28</v>
      </c>
      <c r="I800" s="60" t="s">
        <v>41</v>
      </c>
      <c r="J800" s="73" t="s">
        <v>76</v>
      </c>
      <c r="K800" s="73"/>
      <c r="L800" s="73"/>
      <c r="M800" s="73" t="s">
        <v>32</v>
      </c>
      <c r="N800" s="73" t="s">
        <v>368</v>
      </c>
      <c r="O800" s="73">
        <v>24</v>
      </c>
      <c r="P800" s="73" t="s">
        <v>28</v>
      </c>
    </row>
    <row r="801" spans="1:16" x14ac:dyDescent="0.2">
      <c r="A801" s="73" t="s">
        <v>3295</v>
      </c>
      <c r="B801" s="73" t="s">
        <v>4032</v>
      </c>
      <c r="C801" s="525" t="s">
        <v>4046</v>
      </c>
      <c r="D801" s="514">
        <v>60</v>
      </c>
      <c r="E801" s="73" t="s">
        <v>26</v>
      </c>
      <c r="F801" s="73">
        <v>80</v>
      </c>
      <c r="G801" s="60" t="s">
        <v>3869</v>
      </c>
      <c r="H801" s="60" t="s">
        <v>28</v>
      </c>
      <c r="I801" s="60" t="s">
        <v>41</v>
      </c>
      <c r="J801" s="73" t="s">
        <v>76</v>
      </c>
      <c r="K801" s="73"/>
      <c r="L801" s="73"/>
      <c r="M801" s="73" t="s">
        <v>32</v>
      </c>
      <c r="N801" s="73" t="s">
        <v>368</v>
      </c>
      <c r="O801" s="73">
        <v>24</v>
      </c>
      <c r="P801" s="73" t="s">
        <v>28</v>
      </c>
    </row>
    <row r="802" spans="1:16" x14ac:dyDescent="0.2">
      <c r="A802" s="73" t="s">
        <v>3295</v>
      </c>
      <c r="B802" s="73" t="s">
        <v>4032</v>
      </c>
      <c r="C802" s="525" t="s">
        <v>4047</v>
      </c>
      <c r="D802" s="514">
        <v>80</v>
      </c>
      <c r="E802" s="73" t="s">
        <v>26</v>
      </c>
      <c r="F802" s="73">
        <v>80</v>
      </c>
      <c r="G802" s="60" t="s">
        <v>3869</v>
      </c>
      <c r="H802" s="60" t="s">
        <v>28</v>
      </c>
      <c r="I802" s="60" t="s">
        <v>41</v>
      </c>
      <c r="J802" s="73" t="s">
        <v>76</v>
      </c>
      <c r="K802" s="73"/>
      <c r="L802" s="73"/>
      <c r="M802" s="73" t="s">
        <v>32</v>
      </c>
      <c r="N802" s="73" t="s">
        <v>368</v>
      </c>
      <c r="O802" s="73">
        <v>24</v>
      </c>
      <c r="P802" s="73" t="s">
        <v>28</v>
      </c>
    </row>
    <row r="803" spans="1:16" x14ac:dyDescent="0.2">
      <c r="A803" s="73" t="s">
        <v>3295</v>
      </c>
      <c r="B803" s="73" t="s">
        <v>4032</v>
      </c>
      <c r="C803" s="525" t="s">
        <v>4048</v>
      </c>
      <c r="D803" s="514">
        <v>80</v>
      </c>
      <c r="E803" s="73" t="s">
        <v>26</v>
      </c>
      <c r="F803" s="73">
        <v>80</v>
      </c>
      <c r="G803" s="60" t="s">
        <v>3869</v>
      </c>
      <c r="H803" s="60" t="s">
        <v>28</v>
      </c>
      <c r="I803" s="60" t="s">
        <v>41</v>
      </c>
      <c r="J803" s="73" t="s">
        <v>76</v>
      </c>
      <c r="K803" s="73"/>
      <c r="L803" s="73"/>
      <c r="M803" s="73" t="s">
        <v>32</v>
      </c>
      <c r="N803" s="73" t="s">
        <v>368</v>
      </c>
      <c r="O803" s="73">
        <v>24</v>
      </c>
      <c r="P803" s="73" t="s">
        <v>28</v>
      </c>
    </row>
    <row r="804" spans="1:16" x14ac:dyDescent="0.2">
      <c r="A804" s="73" t="s">
        <v>3295</v>
      </c>
      <c r="B804" s="73" t="s">
        <v>4032</v>
      </c>
      <c r="C804" s="525" t="s">
        <v>4049</v>
      </c>
      <c r="D804" s="514">
        <v>60</v>
      </c>
      <c r="E804" s="73" t="s">
        <v>26</v>
      </c>
      <c r="F804" s="73">
        <v>80</v>
      </c>
      <c r="G804" s="60" t="s">
        <v>3869</v>
      </c>
      <c r="H804" s="60" t="s">
        <v>28</v>
      </c>
      <c r="I804" s="60" t="s">
        <v>41</v>
      </c>
      <c r="J804" s="73" t="s">
        <v>76</v>
      </c>
      <c r="K804" s="73"/>
      <c r="L804" s="73"/>
      <c r="M804" s="73" t="s">
        <v>32</v>
      </c>
      <c r="N804" s="73" t="s">
        <v>368</v>
      </c>
      <c r="O804" s="73">
        <v>24</v>
      </c>
      <c r="P804" s="73" t="s">
        <v>28</v>
      </c>
    </row>
    <row r="805" spans="1:16" x14ac:dyDescent="0.2">
      <c r="A805" s="73" t="s">
        <v>3295</v>
      </c>
      <c r="B805" s="73" t="s">
        <v>4032</v>
      </c>
      <c r="C805" s="525" t="s">
        <v>4050</v>
      </c>
      <c r="D805" s="514">
        <v>200</v>
      </c>
      <c r="E805" s="73" t="s">
        <v>26</v>
      </c>
      <c r="F805" s="73">
        <v>80</v>
      </c>
      <c r="G805" s="60" t="s">
        <v>3869</v>
      </c>
      <c r="H805" s="60" t="s">
        <v>28</v>
      </c>
      <c r="I805" s="60" t="s">
        <v>41</v>
      </c>
      <c r="J805" s="73" t="s">
        <v>76</v>
      </c>
      <c r="K805" s="73"/>
      <c r="L805" s="73"/>
      <c r="M805" s="73" t="s">
        <v>32</v>
      </c>
      <c r="N805" s="73" t="s">
        <v>368</v>
      </c>
      <c r="O805" s="73">
        <v>24</v>
      </c>
      <c r="P805" s="73" t="s">
        <v>28</v>
      </c>
    </row>
    <row r="806" spans="1:16" x14ac:dyDescent="0.2">
      <c r="A806" s="73" t="s">
        <v>3295</v>
      </c>
      <c r="B806" s="73" t="s">
        <v>4032</v>
      </c>
      <c r="C806" s="525" t="s">
        <v>4051</v>
      </c>
      <c r="D806" s="514">
        <v>50</v>
      </c>
      <c r="E806" s="73" t="s">
        <v>26</v>
      </c>
      <c r="F806" s="73">
        <v>80</v>
      </c>
      <c r="G806" s="60" t="s">
        <v>3869</v>
      </c>
      <c r="H806" s="60" t="s">
        <v>28</v>
      </c>
      <c r="I806" s="60" t="s">
        <v>41</v>
      </c>
      <c r="J806" s="73" t="s">
        <v>76</v>
      </c>
      <c r="K806" s="73"/>
      <c r="L806" s="73"/>
      <c r="M806" s="73" t="s">
        <v>32</v>
      </c>
      <c r="N806" s="73" t="s">
        <v>368</v>
      </c>
      <c r="O806" s="73">
        <v>24</v>
      </c>
      <c r="P806" s="73" t="s">
        <v>28</v>
      </c>
    </row>
    <row r="807" spans="1:16" x14ac:dyDescent="0.2">
      <c r="A807" s="73" t="s">
        <v>3295</v>
      </c>
      <c r="B807" s="73" t="s">
        <v>4032</v>
      </c>
      <c r="C807" s="525" t="s">
        <v>4052</v>
      </c>
      <c r="D807" s="514">
        <v>80</v>
      </c>
      <c r="E807" s="73" t="s">
        <v>26</v>
      </c>
      <c r="F807" s="73">
        <v>80</v>
      </c>
      <c r="G807" s="60" t="s">
        <v>3869</v>
      </c>
      <c r="H807" s="60" t="s">
        <v>28</v>
      </c>
      <c r="I807" s="60" t="s">
        <v>41</v>
      </c>
      <c r="J807" s="73" t="s">
        <v>76</v>
      </c>
      <c r="K807" s="73"/>
      <c r="L807" s="73"/>
      <c r="M807" s="73" t="s">
        <v>32</v>
      </c>
      <c r="N807" s="73" t="s">
        <v>368</v>
      </c>
      <c r="O807" s="73">
        <v>24</v>
      </c>
      <c r="P807" s="73" t="s">
        <v>28</v>
      </c>
    </row>
    <row r="808" spans="1:16" x14ac:dyDescent="0.2">
      <c r="A808" s="73" t="s">
        <v>3295</v>
      </c>
      <c r="B808" s="73" t="s">
        <v>4032</v>
      </c>
      <c r="C808" s="525" t="s">
        <v>4053</v>
      </c>
      <c r="D808" s="514">
        <v>80</v>
      </c>
      <c r="E808" s="73" t="s">
        <v>26</v>
      </c>
      <c r="F808" s="73">
        <v>80</v>
      </c>
      <c r="G808" s="60" t="s">
        <v>3869</v>
      </c>
      <c r="H808" s="60" t="s">
        <v>28</v>
      </c>
      <c r="I808" s="60" t="s">
        <v>41</v>
      </c>
      <c r="J808" s="73" t="s">
        <v>28</v>
      </c>
      <c r="K808" s="73" t="s">
        <v>267</v>
      </c>
      <c r="L808" s="73" t="s">
        <v>107</v>
      </c>
      <c r="M808" s="73" t="s">
        <v>32</v>
      </c>
      <c r="N808" s="73" t="s">
        <v>368</v>
      </c>
      <c r="O808" s="73">
        <v>24</v>
      </c>
      <c r="P808" s="73" t="s">
        <v>28</v>
      </c>
    </row>
    <row r="809" spans="1:16" x14ac:dyDescent="0.2">
      <c r="A809" s="73" t="s">
        <v>3295</v>
      </c>
      <c r="B809" s="73" t="s">
        <v>4032</v>
      </c>
      <c r="C809" s="525" t="s">
        <v>4054</v>
      </c>
      <c r="D809" s="514">
        <v>60</v>
      </c>
      <c r="E809" s="73" t="s">
        <v>26</v>
      </c>
      <c r="F809" s="73">
        <v>80</v>
      </c>
      <c r="G809" s="60" t="s">
        <v>3869</v>
      </c>
      <c r="H809" s="60" t="s">
        <v>28</v>
      </c>
      <c r="I809" s="60" t="s">
        <v>41</v>
      </c>
      <c r="J809" s="73" t="s">
        <v>76</v>
      </c>
      <c r="K809" s="73"/>
      <c r="L809" s="73"/>
      <c r="M809" s="73" t="s">
        <v>32</v>
      </c>
      <c r="N809" s="73" t="s">
        <v>368</v>
      </c>
      <c r="O809" s="73">
        <v>24</v>
      </c>
      <c r="P809" s="73" t="s">
        <v>28</v>
      </c>
    </row>
    <row r="810" spans="1:16" x14ac:dyDescent="0.2">
      <c r="A810" s="73" t="s">
        <v>3295</v>
      </c>
      <c r="B810" s="73" t="s">
        <v>4032</v>
      </c>
      <c r="C810" s="525" t="s">
        <v>4055</v>
      </c>
      <c r="D810" s="514">
        <v>60</v>
      </c>
      <c r="E810" s="73" t="s">
        <v>26</v>
      </c>
      <c r="F810" s="73">
        <v>80</v>
      </c>
      <c r="G810" s="60" t="s">
        <v>3869</v>
      </c>
      <c r="H810" s="60" t="s">
        <v>28</v>
      </c>
      <c r="I810" s="60" t="s">
        <v>41</v>
      </c>
      <c r="J810" s="73" t="s">
        <v>76</v>
      </c>
      <c r="K810" s="73"/>
      <c r="L810" s="73"/>
      <c r="M810" s="73" t="s">
        <v>32</v>
      </c>
      <c r="N810" s="73" t="s">
        <v>368</v>
      </c>
      <c r="O810" s="73">
        <v>24</v>
      </c>
      <c r="P810" s="73" t="s">
        <v>28</v>
      </c>
    </row>
    <row r="811" spans="1:16" x14ac:dyDescent="0.2">
      <c r="A811" s="73" t="s">
        <v>3295</v>
      </c>
      <c r="B811" s="73" t="s">
        <v>4032</v>
      </c>
      <c r="C811" s="525" t="s">
        <v>4056</v>
      </c>
      <c r="D811" s="514">
        <v>80</v>
      </c>
      <c r="E811" s="73" t="s">
        <v>26</v>
      </c>
      <c r="F811" s="73">
        <v>80</v>
      </c>
      <c r="G811" s="60" t="s">
        <v>3869</v>
      </c>
      <c r="H811" s="60" t="s">
        <v>28</v>
      </c>
      <c r="I811" s="60" t="s">
        <v>41</v>
      </c>
      <c r="J811" s="73" t="s">
        <v>76</v>
      </c>
      <c r="K811" s="73"/>
      <c r="L811" s="73"/>
      <c r="M811" s="73" t="s">
        <v>32</v>
      </c>
      <c r="N811" s="73" t="s">
        <v>368</v>
      </c>
      <c r="O811" s="73">
        <v>24</v>
      </c>
      <c r="P811" s="73" t="s">
        <v>28</v>
      </c>
    </row>
    <row r="812" spans="1:16" x14ac:dyDescent="0.2">
      <c r="A812" s="73" t="s">
        <v>3295</v>
      </c>
      <c r="B812" s="73" t="s">
        <v>4032</v>
      </c>
      <c r="C812" s="525" t="s">
        <v>4057</v>
      </c>
      <c r="D812" s="514">
        <v>60</v>
      </c>
      <c r="E812" s="73" t="s">
        <v>26</v>
      </c>
      <c r="F812" s="73">
        <v>80</v>
      </c>
      <c r="G812" s="60" t="s">
        <v>3869</v>
      </c>
      <c r="H812" s="60" t="s">
        <v>28</v>
      </c>
      <c r="I812" s="60" t="s">
        <v>41</v>
      </c>
      <c r="J812" s="73" t="s">
        <v>76</v>
      </c>
      <c r="K812" s="73"/>
      <c r="L812" s="73"/>
      <c r="M812" s="73" t="s">
        <v>32</v>
      </c>
      <c r="N812" s="73" t="s">
        <v>368</v>
      </c>
      <c r="O812" s="73">
        <v>24</v>
      </c>
      <c r="P812" s="73" t="s">
        <v>28</v>
      </c>
    </row>
    <row r="813" spans="1:16" x14ac:dyDescent="0.2">
      <c r="A813" s="73" t="s">
        <v>3295</v>
      </c>
      <c r="B813" s="73" t="s">
        <v>4032</v>
      </c>
      <c r="C813" s="525" t="s">
        <v>4058</v>
      </c>
      <c r="D813" s="514">
        <v>80</v>
      </c>
      <c r="E813" s="73" t="s">
        <v>26</v>
      </c>
      <c r="F813" s="73">
        <v>80</v>
      </c>
      <c r="G813" s="60" t="s">
        <v>3869</v>
      </c>
      <c r="H813" s="60" t="s">
        <v>28</v>
      </c>
      <c r="I813" s="60" t="s">
        <v>41</v>
      </c>
      <c r="J813" s="73" t="s">
        <v>76</v>
      </c>
      <c r="K813" s="73"/>
      <c r="L813" s="73"/>
      <c r="M813" s="73" t="s">
        <v>32</v>
      </c>
      <c r="N813" s="73" t="s">
        <v>368</v>
      </c>
      <c r="O813" s="73">
        <v>24</v>
      </c>
      <c r="P813" s="73" t="s">
        <v>28</v>
      </c>
    </row>
    <row r="814" spans="1:16" x14ac:dyDescent="0.2">
      <c r="A814" s="73" t="s">
        <v>3295</v>
      </c>
      <c r="B814" s="73" t="s">
        <v>4032</v>
      </c>
      <c r="C814" s="526" t="s">
        <v>4059</v>
      </c>
      <c r="D814" s="527">
        <v>60</v>
      </c>
      <c r="E814" s="73" t="s">
        <v>26</v>
      </c>
      <c r="F814" s="73">
        <v>80</v>
      </c>
      <c r="G814" s="60" t="s">
        <v>3869</v>
      </c>
      <c r="H814" s="60" t="s">
        <v>28</v>
      </c>
      <c r="I814" s="60" t="s">
        <v>41</v>
      </c>
      <c r="J814" s="73" t="s">
        <v>76</v>
      </c>
      <c r="K814" s="73"/>
      <c r="L814" s="73"/>
      <c r="M814" s="73" t="s">
        <v>32</v>
      </c>
      <c r="N814" s="73" t="s">
        <v>368</v>
      </c>
      <c r="O814" s="73">
        <v>24</v>
      </c>
      <c r="P814" s="73" t="s">
        <v>28</v>
      </c>
    </row>
    <row r="815" spans="1:16" x14ac:dyDescent="0.2">
      <c r="A815" s="73" t="s">
        <v>3295</v>
      </c>
      <c r="B815" s="73" t="s">
        <v>4032</v>
      </c>
      <c r="C815" s="523" t="s">
        <v>4060</v>
      </c>
      <c r="D815" s="523">
        <v>60</v>
      </c>
      <c r="E815" s="73" t="s">
        <v>26</v>
      </c>
      <c r="F815" s="73">
        <v>80</v>
      </c>
      <c r="G815" s="60" t="s">
        <v>3869</v>
      </c>
      <c r="H815" s="60" t="s">
        <v>28</v>
      </c>
      <c r="I815" s="60" t="s">
        <v>41</v>
      </c>
      <c r="J815" s="73" t="s">
        <v>76</v>
      </c>
      <c r="K815" s="73"/>
      <c r="L815" s="73"/>
      <c r="M815" s="73" t="s">
        <v>32</v>
      </c>
      <c r="N815" s="73" t="s">
        <v>368</v>
      </c>
      <c r="O815" s="73">
        <v>24</v>
      </c>
      <c r="P815" s="73" t="s">
        <v>28</v>
      </c>
    </row>
    <row r="816" spans="1:16" x14ac:dyDescent="0.2">
      <c r="A816" s="73" t="s">
        <v>3295</v>
      </c>
      <c r="B816" s="73" t="s">
        <v>4032</v>
      </c>
      <c r="C816" s="523" t="s">
        <v>4061</v>
      </c>
      <c r="D816" s="523">
        <v>60</v>
      </c>
      <c r="E816" s="73" t="s">
        <v>26</v>
      </c>
      <c r="F816" s="73">
        <v>80</v>
      </c>
      <c r="G816" s="60" t="s">
        <v>3869</v>
      </c>
      <c r="H816" s="60" t="s">
        <v>28</v>
      </c>
      <c r="I816" s="60" t="s">
        <v>41</v>
      </c>
      <c r="J816" s="73" t="s">
        <v>76</v>
      </c>
      <c r="K816" s="73"/>
      <c r="L816" s="73"/>
      <c r="M816" s="73" t="s">
        <v>32</v>
      </c>
      <c r="N816" s="73" t="s">
        <v>368</v>
      </c>
      <c r="O816" s="73">
        <v>24</v>
      </c>
      <c r="P816" s="73" t="s">
        <v>28</v>
      </c>
    </row>
    <row r="817" spans="1:16" x14ac:dyDescent="0.2">
      <c r="A817" s="73" t="s">
        <v>3295</v>
      </c>
      <c r="B817" s="73" t="s">
        <v>4032</v>
      </c>
      <c r="C817" s="523" t="s">
        <v>4062</v>
      </c>
      <c r="D817" s="523">
        <v>80</v>
      </c>
      <c r="E817" s="73" t="s">
        <v>26</v>
      </c>
      <c r="F817" s="73">
        <v>80</v>
      </c>
      <c r="G817" s="60" t="s">
        <v>3869</v>
      </c>
      <c r="H817" s="60" t="s">
        <v>28</v>
      </c>
      <c r="I817" s="60" t="s">
        <v>41</v>
      </c>
      <c r="J817" s="73" t="s">
        <v>76</v>
      </c>
      <c r="K817" s="73"/>
      <c r="L817" s="73"/>
      <c r="M817" s="73" t="s">
        <v>32</v>
      </c>
      <c r="N817" s="73" t="s">
        <v>368</v>
      </c>
      <c r="O817" s="73">
        <v>24</v>
      </c>
      <c r="P817" s="73" t="s">
        <v>28</v>
      </c>
    </row>
    <row r="818" spans="1:16" x14ac:dyDescent="0.2">
      <c r="A818" s="73" t="s">
        <v>3295</v>
      </c>
      <c r="B818" s="73" t="s">
        <v>4032</v>
      </c>
      <c r="C818" s="523" t="s">
        <v>4063</v>
      </c>
      <c r="D818" s="523">
        <v>60</v>
      </c>
      <c r="E818" s="73" t="s">
        <v>26</v>
      </c>
      <c r="F818" s="73">
        <v>80</v>
      </c>
      <c r="G818" s="60" t="s">
        <v>3869</v>
      </c>
      <c r="H818" s="60" t="s">
        <v>28</v>
      </c>
      <c r="I818" s="60" t="s">
        <v>41</v>
      </c>
      <c r="J818" s="73" t="s">
        <v>76</v>
      </c>
      <c r="K818" s="73"/>
      <c r="L818" s="73"/>
      <c r="M818" s="73" t="s">
        <v>32</v>
      </c>
      <c r="N818" s="73" t="s">
        <v>368</v>
      </c>
      <c r="O818" s="73">
        <v>24</v>
      </c>
      <c r="P818" s="73" t="s">
        <v>28</v>
      </c>
    </row>
    <row r="819" spans="1:16" x14ac:dyDescent="0.2">
      <c r="A819" s="73" t="s">
        <v>3295</v>
      </c>
      <c r="B819" s="73" t="s">
        <v>4032</v>
      </c>
      <c r="C819" s="514" t="s">
        <v>4064</v>
      </c>
      <c r="D819" s="514">
        <v>150</v>
      </c>
      <c r="E819" s="73" t="s">
        <v>26</v>
      </c>
      <c r="F819" s="73">
        <v>100</v>
      </c>
      <c r="G819" s="60" t="s">
        <v>84</v>
      </c>
      <c r="H819" s="60" t="s">
        <v>28</v>
      </c>
      <c r="I819" s="60" t="s">
        <v>41</v>
      </c>
      <c r="J819" s="73" t="s">
        <v>76</v>
      </c>
      <c r="K819" s="73"/>
      <c r="L819" s="73"/>
      <c r="M819" s="73" t="s">
        <v>69</v>
      </c>
      <c r="N819" s="73" t="s">
        <v>368</v>
      </c>
      <c r="O819" s="73">
        <v>24</v>
      </c>
      <c r="P819" s="73" t="s">
        <v>28</v>
      </c>
    </row>
    <row r="820" spans="1:16" x14ac:dyDescent="0.2">
      <c r="A820" s="73" t="s">
        <v>3295</v>
      </c>
      <c r="B820" s="73" t="s">
        <v>4032</v>
      </c>
      <c r="C820" s="514" t="s">
        <v>4065</v>
      </c>
      <c r="D820" s="514">
        <v>60</v>
      </c>
      <c r="E820" s="73" t="s">
        <v>26</v>
      </c>
      <c r="F820" s="73">
        <v>100</v>
      </c>
      <c r="G820" s="60" t="s">
        <v>84</v>
      </c>
      <c r="H820" s="60" t="s">
        <v>28</v>
      </c>
      <c r="I820" s="60" t="s">
        <v>41</v>
      </c>
      <c r="J820" s="73" t="s">
        <v>76</v>
      </c>
      <c r="K820" s="73"/>
      <c r="L820" s="73"/>
      <c r="M820" s="73" t="s">
        <v>69</v>
      </c>
      <c r="N820" s="73" t="s">
        <v>368</v>
      </c>
      <c r="O820" s="73">
        <v>24</v>
      </c>
      <c r="P820" s="73" t="s">
        <v>28</v>
      </c>
    </row>
    <row r="821" spans="1:16" x14ac:dyDescent="0.2">
      <c r="A821" s="73" t="s">
        <v>3295</v>
      </c>
      <c r="B821" s="73" t="s">
        <v>4032</v>
      </c>
      <c r="C821" s="514" t="s">
        <v>4066</v>
      </c>
      <c r="D821" s="514">
        <v>150</v>
      </c>
      <c r="E821" s="73" t="s">
        <v>26</v>
      </c>
      <c r="F821" s="73">
        <v>100</v>
      </c>
      <c r="G821" s="60" t="s">
        <v>84</v>
      </c>
      <c r="H821" s="60" t="s">
        <v>28</v>
      </c>
      <c r="I821" s="60" t="s">
        <v>41</v>
      </c>
      <c r="J821" s="73" t="s">
        <v>76</v>
      </c>
      <c r="K821" s="73"/>
      <c r="L821" s="73"/>
      <c r="M821" s="73" t="s">
        <v>69</v>
      </c>
      <c r="N821" s="73" t="s">
        <v>368</v>
      </c>
      <c r="O821" s="73">
        <v>24</v>
      </c>
      <c r="P821" s="73" t="s">
        <v>28</v>
      </c>
    </row>
    <row r="822" spans="1:16" x14ac:dyDescent="0.2">
      <c r="A822" s="73" t="s">
        <v>3295</v>
      </c>
      <c r="B822" s="73" t="s">
        <v>4032</v>
      </c>
      <c r="C822" s="514" t="s">
        <v>4067</v>
      </c>
      <c r="D822" s="514">
        <v>150</v>
      </c>
      <c r="E822" s="73" t="s">
        <v>26</v>
      </c>
      <c r="F822" s="73">
        <v>100</v>
      </c>
      <c r="G822" s="60" t="s">
        <v>84</v>
      </c>
      <c r="H822" s="60" t="s">
        <v>28</v>
      </c>
      <c r="I822" s="60" t="s">
        <v>41</v>
      </c>
      <c r="J822" s="73" t="s">
        <v>76</v>
      </c>
      <c r="K822" s="73"/>
      <c r="L822" s="73"/>
      <c r="M822" s="73" t="s">
        <v>69</v>
      </c>
      <c r="N822" s="73" t="s">
        <v>368</v>
      </c>
      <c r="O822" s="73">
        <v>24</v>
      </c>
      <c r="P822" s="73" t="s">
        <v>28</v>
      </c>
    </row>
    <row r="823" spans="1:16" x14ac:dyDescent="0.2">
      <c r="A823" s="73" t="s">
        <v>3295</v>
      </c>
      <c r="B823" s="73" t="s">
        <v>4032</v>
      </c>
      <c r="C823" s="514" t="s">
        <v>4068</v>
      </c>
      <c r="D823" s="514">
        <v>150</v>
      </c>
      <c r="E823" s="73" t="s">
        <v>26</v>
      </c>
      <c r="F823" s="73">
        <v>100</v>
      </c>
      <c r="G823" s="60" t="s">
        <v>84</v>
      </c>
      <c r="H823" s="60" t="s">
        <v>28</v>
      </c>
      <c r="I823" s="60" t="s">
        <v>41</v>
      </c>
      <c r="J823" s="73" t="s">
        <v>76</v>
      </c>
      <c r="K823" s="73"/>
      <c r="L823" s="73"/>
      <c r="M823" s="73" t="s">
        <v>69</v>
      </c>
      <c r="N823" s="73" t="s">
        <v>368</v>
      </c>
      <c r="O823" s="73">
        <v>24</v>
      </c>
      <c r="P823" s="73" t="s">
        <v>28</v>
      </c>
    </row>
    <row r="824" spans="1:16" x14ac:dyDescent="0.2">
      <c r="A824" s="73" t="s">
        <v>3295</v>
      </c>
      <c r="B824" s="73" t="s">
        <v>4032</v>
      </c>
      <c r="C824" s="514" t="s">
        <v>4069</v>
      </c>
      <c r="D824" s="514">
        <v>150</v>
      </c>
      <c r="E824" s="73" t="s">
        <v>26</v>
      </c>
      <c r="F824" s="73">
        <v>100</v>
      </c>
      <c r="G824" s="60" t="s">
        <v>84</v>
      </c>
      <c r="H824" s="60" t="s">
        <v>28</v>
      </c>
      <c r="I824" s="60" t="s">
        <v>41</v>
      </c>
      <c r="J824" s="73" t="s">
        <v>28</v>
      </c>
      <c r="K824" s="73" t="s">
        <v>267</v>
      </c>
      <c r="L824" s="73" t="s">
        <v>107</v>
      </c>
      <c r="M824" s="73" t="s">
        <v>69</v>
      </c>
      <c r="N824" s="73" t="s">
        <v>368</v>
      </c>
      <c r="O824" s="73">
        <v>24</v>
      </c>
      <c r="P824" s="73" t="s">
        <v>28</v>
      </c>
    </row>
    <row r="825" spans="1:16" x14ac:dyDescent="0.2">
      <c r="A825" s="73" t="s">
        <v>3295</v>
      </c>
      <c r="B825" s="73" t="s">
        <v>4032</v>
      </c>
      <c r="C825" s="514" t="s">
        <v>4070</v>
      </c>
      <c r="D825" s="514">
        <v>150</v>
      </c>
      <c r="E825" s="73" t="s">
        <v>26</v>
      </c>
      <c r="F825" s="73">
        <v>100</v>
      </c>
      <c r="G825" s="60" t="s">
        <v>84</v>
      </c>
      <c r="H825" s="60" t="s">
        <v>28</v>
      </c>
      <c r="I825" s="60" t="s">
        <v>41</v>
      </c>
      <c r="J825" s="73" t="s">
        <v>76</v>
      </c>
      <c r="K825" s="73"/>
      <c r="L825" s="73"/>
      <c r="M825" s="73" t="s">
        <v>69</v>
      </c>
      <c r="N825" s="73" t="s">
        <v>368</v>
      </c>
      <c r="O825" s="73">
        <v>24</v>
      </c>
      <c r="P825" s="73" t="s">
        <v>28</v>
      </c>
    </row>
    <row r="826" spans="1:16" x14ac:dyDescent="0.2">
      <c r="A826" s="73" t="s">
        <v>3295</v>
      </c>
      <c r="B826" s="73" t="s">
        <v>4032</v>
      </c>
      <c r="C826" s="514" t="s">
        <v>4071</v>
      </c>
      <c r="D826" s="514">
        <v>150</v>
      </c>
      <c r="E826" s="73" t="s">
        <v>26</v>
      </c>
      <c r="F826" s="73">
        <v>100</v>
      </c>
      <c r="G826" s="60" t="s">
        <v>84</v>
      </c>
      <c r="H826" s="60" t="s">
        <v>28</v>
      </c>
      <c r="I826" s="60" t="s">
        <v>41</v>
      </c>
      <c r="J826" s="73" t="s">
        <v>28</v>
      </c>
      <c r="K826" s="73" t="s">
        <v>267</v>
      </c>
      <c r="L826" s="73" t="s">
        <v>107</v>
      </c>
      <c r="M826" s="73" t="s">
        <v>69</v>
      </c>
      <c r="N826" s="73" t="s">
        <v>368</v>
      </c>
      <c r="O826" s="73">
        <v>24</v>
      </c>
      <c r="P826" s="73" t="s">
        <v>28</v>
      </c>
    </row>
    <row r="827" spans="1:16" x14ac:dyDescent="0.2">
      <c r="A827" s="73" t="s">
        <v>3295</v>
      </c>
      <c r="B827" s="73" t="s">
        <v>4032</v>
      </c>
      <c r="C827" s="514" t="s">
        <v>4072</v>
      </c>
      <c r="D827" s="514">
        <v>150</v>
      </c>
      <c r="E827" s="73" t="s">
        <v>26</v>
      </c>
      <c r="F827" s="73">
        <v>100</v>
      </c>
      <c r="G827" s="60" t="s">
        <v>84</v>
      </c>
      <c r="H827" s="60" t="s">
        <v>28</v>
      </c>
      <c r="I827" s="60" t="s">
        <v>41</v>
      </c>
      <c r="J827" s="73" t="s">
        <v>76</v>
      </c>
      <c r="K827" s="73"/>
      <c r="L827" s="73"/>
      <c r="M827" s="73" t="s">
        <v>69</v>
      </c>
      <c r="N827" s="73" t="s">
        <v>368</v>
      </c>
      <c r="O827" s="73">
        <v>24</v>
      </c>
      <c r="P827" s="73" t="s">
        <v>28</v>
      </c>
    </row>
    <row r="828" spans="1:16" x14ac:dyDescent="0.2">
      <c r="A828" s="73" t="s">
        <v>3295</v>
      </c>
      <c r="B828" s="73" t="s">
        <v>4032</v>
      </c>
      <c r="C828" s="525" t="s">
        <v>4073</v>
      </c>
      <c r="D828" s="514">
        <v>60</v>
      </c>
      <c r="E828" s="73" t="s">
        <v>26</v>
      </c>
      <c r="F828" s="73">
        <v>100</v>
      </c>
      <c r="G828" s="60" t="s">
        <v>84</v>
      </c>
      <c r="H828" s="60" t="s">
        <v>28</v>
      </c>
      <c r="I828" s="60" t="s">
        <v>41</v>
      </c>
      <c r="J828" s="73" t="s">
        <v>76</v>
      </c>
      <c r="K828" s="73"/>
      <c r="L828" s="73"/>
      <c r="M828" s="73" t="s">
        <v>69</v>
      </c>
      <c r="N828" s="73" t="s">
        <v>368</v>
      </c>
      <c r="O828" s="73">
        <v>24</v>
      </c>
      <c r="P828" s="73" t="s">
        <v>28</v>
      </c>
    </row>
    <row r="829" spans="1:16" x14ac:dyDescent="0.2">
      <c r="A829" s="73" t="s">
        <v>3295</v>
      </c>
      <c r="B829" s="73" t="s">
        <v>4032</v>
      </c>
      <c r="C829" s="525" t="s">
        <v>4074</v>
      </c>
      <c r="D829" s="514">
        <v>150</v>
      </c>
      <c r="E829" s="73" t="s">
        <v>26</v>
      </c>
      <c r="F829" s="73">
        <v>100</v>
      </c>
      <c r="G829" s="60" t="s">
        <v>84</v>
      </c>
      <c r="H829" s="60" t="s">
        <v>28</v>
      </c>
      <c r="I829" s="60" t="s">
        <v>41</v>
      </c>
      <c r="J829" s="73" t="s">
        <v>76</v>
      </c>
      <c r="K829" s="73"/>
      <c r="L829" s="73"/>
      <c r="M829" s="73" t="s">
        <v>69</v>
      </c>
      <c r="N829" s="73" t="s">
        <v>368</v>
      </c>
      <c r="O829" s="73">
        <v>24</v>
      </c>
      <c r="P829" s="73" t="s">
        <v>28</v>
      </c>
    </row>
    <row r="830" spans="1:16" x14ac:dyDescent="0.2">
      <c r="A830" s="73" t="s">
        <v>3295</v>
      </c>
      <c r="B830" s="73" t="s">
        <v>4032</v>
      </c>
      <c r="C830" s="525" t="s">
        <v>4046</v>
      </c>
      <c r="D830" s="514">
        <v>150</v>
      </c>
      <c r="E830" s="73" t="s">
        <v>26</v>
      </c>
      <c r="F830" s="73">
        <v>100</v>
      </c>
      <c r="G830" s="60" t="s">
        <v>84</v>
      </c>
      <c r="H830" s="60" t="s">
        <v>28</v>
      </c>
      <c r="I830" s="60" t="s">
        <v>41</v>
      </c>
      <c r="J830" s="73" t="s">
        <v>76</v>
      </c>
      <c r="K830" s="73"/>
      <c r="L830" s="73"/>
      <c r="M830" s="73" t="s">
        <v>69</v>
      </c>
      <c r="N830" s="73" t="s">
        <v>368</v>
      </c>
      <c r="O830" s="73">
        <v>24</v>
      </c>
      <c r="P830" s="73" t="s">
        <v>28</v>
      </c>
    </row>
    <row r="831" spans="1:16" x14ac:dyDescent="0.2">
      <c r="A831" s="73" t="s">
        <v>3295</v>
      </c>
      <c r="B831" s="73" t="s">
        <v>4032</v>
      </c>
      <c r="C831" s="525" t="s">
        <v>4075</v>
      </c>
      <c r="D831" s="514">
        <v>60</v>
      </c>
      <c r="E831" s="73" t="s">
        <v>26</v>
      </c>
      <c r="F831" s="73">
        <v>100</v>
      </c>
      <c r="G831" s="60" t="s">
        <v>84</v>
      </c>
      <c r="H831" s="60" t="s">
        <v>28</v>
      </c>
      <c r="I831" s="60" t="s">
        <v>41</v>
      </c>
      <c r="J831" s="73" t="s">
        <v>76</v>
      </c>
      <c r="K831" s="73"/>
      <c r="L831" s="73"/>
      <c r="M831" s="73" t="s">
        <v>69</v>
      </c>
      <c r="N831" s="73" t="s">
        <v>368</v>
      </c>
      <c r="O831" s="73">
        <v>24</v>
      </c>
      <c r="P831" s="73" t="s">
        <v>28</v>
      </c>
    </row>
    <row r="832" spans="1:16" x14ac:dyDescent="0.2">
      <c r="A832" s="73" t="s">
        <v>3295</v>
      </c>
      <c r="B832" s="73" t="s">
        <v>4032</v>
      </c>
      <c r="C832" s="525" t="s">
        <v>4076</v>
      </c>
      <c r="D832" s="514">
        <v>150</v>
      </c>
      <c r="E832" s="73" t="s">
        <v>26</v>
      </c>
      <c r="F832" s="73">
        <v>100</v>
      </c>
      <c r="G832" s="60" t="s">
        <v>84</v>
      </c>
      <c r="H832" s="60" t="s">
        <v>28</v>
      </c>
      <c r="I832" s="60" t="s">
        <v>41</v>
      </c>
      <c r="J832" s="73" t="s">
        <v>76</v>
      </c>
      <c r="K832" s="73"/>
      <c r="L832" s="73"/>
      <c r="M832" s="73" t="s">
        <v>69</v>
      </c>
      <c r="N832" s="73" t="s">
        <v>368</v>
      </c>
      <c r="O832" s="73">
        <v>24</v>
      </c>
      <c r="P832" s="73" t="s">
        <v>28</v>
      </c>
    </row>
    <row r="833" spans="1:18" x14ac:dyDescent="0.2">
      <c r="A833" s="73" t="s">
        <v>3295</v>
      </c>
      <c r="B833" s="73" t="s">
        <v>4032</v>
      </c>
      <c r="C833" s="525" t="s">
        <v>4077</v>
      </c>
      <c r="D833" s="514">
        <v>60</v>
      </c>
      <c r="E833" s="73" t="s">
        <v>26</v>
      </c>
      <c r="F833" s="73">
        <v>100</v>
      </c>
      <c r="G833" s="60" t="s">
        <v>84</v>
      </c>
      <c r="H833" s="60" t="s">
        <v>28</v>
      </c>
      <c r="I833" s="60" t="s">
        <v>41</v>
      </c>
      <c r="J833" s="73" t="s">
        <v>76</v>
      </c>
      <c r="K833" s="73"/>
      <c r="L833" s="73"/>
      <c r="M833" s="73" t="s">
        <v>69</v>
      </c>
      <c r="N833" s="73" t="s">
        <v>368</v>
      </c>
      <c r="O833" s="73">
        <v>24</v>
      </c>
      <c r="P833" s="73" t="s">
        <v>28</v>
      </c>
    </row>
    <row r="834" spans="1:18" x14ac:dyDescent="0.2">
      <c r="A834" s="73" t="s">
        <v>3295</v>
      </c>
      <c r="B834" s="73" t="s">
        <v>4032</v>
      </c>
      <c r="C834" s="525" t="s">
        <v>4049</v>
      </c>
      <c r="D834" s="514">
        <v>100</v>
      </c>
      <c r="E834" s="73" t="s">
        <v>26</v>
      </c>
      <c r="F834" s="73">
        <v>100</v>
      </c>
      <c r="G834" s="60" t="s">
        <v>84</v>
      </c>
      <c r="H834" s="60" t="s">
        <v>28</v>
      </c>
      <c r="I834" s="60" t="s">
        <v>41</v>
      </c>
      <c r="J834" s="73" t="s">
        <v>76</v>
      </c>
      <c r="K834" s="73"/>
      <c r="L834" s="73"/>
      <c r="M834" s="73" t="s">
        <v>69</v>
      </c>
      <c r="N834" s="73" t="s">
        <v>368</v>
      </c>
      <c r="O834" s="73">
        <v>24</v>
      </c>
      <c r="P834" s="73" t="s">
        <v>28</v>
      </c>
    </row>
    <row r="835" spans="1:18" x14ac:dyDescent="0.2">
      <c r="A835" s="73" t="s">
        <v>3295</v>
      </c>
      <c r="B835" s="73" t="s">
        <v>4032</v>
      </c>
      <c r="C835" s="525" t="s">
        <v>4078</v>
      </c>
      <c r="D835" s="514">
        <v>100</v>
      </c>
      <c r="E835" s="73" t="s">
        <v>26</v>
      </c>
      <c r="F835" s="73">
        <v>100</v>
      </c>
      <c r="G835" s="60" t="s">
        <v>84</v>
      </c>
      <c r="H835" s="60" t="s">
        <v>28</v>
      </c>
      <c r="I835" s="60" t="s">
        <v>41</v>
      </c>
      <c r="J835" s="73" t="s">
        <v>76</v>
      </c>
      <c r="K835" s="73"/>
      <c r="L835" s="73"/>
      <c r="M835" s="73" t="s">
        <v>69</v>
      </c>
      <c r="N835" s="73" t="s">
        <v>368</v>
      </c>
      <c r="O835" s="73">
        <v>24</v>
      </c>
      <c r="P835" s="73" t="s">
        <v>28</v>
      </c>
    </row>
    <row r="836" spans="1:18" x14ac:dyDescent="0.2">
      <c r="A836" s="73" t="s">
        <v>3295</v>
      </c>
      <c r="B836" s="73" t="s">
        <v>4032</v>
      </c>
      <c r="C836" s="525" t="s">
        <v>4079</v>
      </c>
      <c r="D836" s="514">
        <v>150</v>
      </c>
      <c r="E836" s="73" t="s">
        <v>26</v>
      </c>
      <c r="F836" s="73">
        <v>100</v>
      </c>
      <c r="G836" s="60" t="s">
        <v>84</v>
      </c>
      <c r="H836" s="60" t="s">
        <v>28</v>
      </c>
      <c r="I836" s="60" t="s">
        <v>41</v>
      </c>
      <c r="J836" s="73" t="s">
        <v>76</v>
      </c>
      <c r="K836" s="73"/>
      <c r="L836" s="73"/>
      <c r="M836" s="73" t="s">
        <v>69</v>
      </c>
      <c r="N836" s="73" t="s">
        <v>368</v>
      </c>
      <c r="O836" s="73">
        <v>24</v>
      </c>
      <c r="P836" s="73" t="s">
        <v>28</v>
      </c>
    </row>
    <row r="837" spans="1:18" x14ac:dyDescent="0.2">
      <c r="A837" s="73" t="s">
        <v>3295</v>
      </c>
      <c r="B837" s="73" t="s">
        <v>4032</v>
      </c>
      <c r="C837" s="528" t="s">
        <v>4080</v>
      </c>
      <c r="D837" s="514">
        <v>150</v>
      </c>
      <c r="E837" s="73" t="s">
        <v>26</v>
      </c>
      <c r="F837" s="73">
        <v>100</v>
      </c>
      <c r="G837" s="60" t="s">
        <v>84</v>
      </c>
      <c r="H837" s="60" t="s">
        <v>28</v>
      </c>
      <c r="I837" s="60" t="s">
        <v>41</v>
      </c>
      <c r="J837" s="73" t="s">
        <v>76</v>
      </c>
      <c r="K837" s="73"/>
      <c r="L837" s="73"/>
      <c r="M837" s="73" t="s">
        <v>69</v>
      </c>
      <c r="N837" s="73" t="s">
        <v>368</v>
      </c>
      <c r="O837" s="73">
        <v>24</v>
      </c>
      <c r="P837" s="73" t="s">
        <v>28</v>
      </c>
    </row>
    <row r="838" spans="1:18" x14ac:dyDescent="0.2">
      <c r="A838" s="73" t="s">
        <v>3295</v>
      </c>
      <c r="B838" s="73" t="s">
        <v>4032</v>
      </c>
      <c r="C838" s="528" t="s">
        <v>4080</v>
      </c>
      <c r="D838" s="514">
        <v>100</v>
      </c>
      <c r="E838" s="73" t="s">
        <v>26</v>
      </c>
      <c r="F838" s="73">
        <v>100</v>
      </c>
      <c r="G838" s="60" t="s">
        <v>84</v>
      </c>
      <c r="H838" s="60" t="s">
        <v>28</v>
      </c>
      <c r="I838" s="60" t="s">
        <v>41</v>
      </c>
      <c r="J838" s="73" t="s">
        <v>76</v>
      </c>
      <c r="K838" s="73"/>
      <c r="L838" s="73"/>
      <c r="M838" s="73" t="s">
        <v>69</v>
      </c>
      <c r="N838" s="73" t="s">
        <v>368</v>
      </c>
      <c r="O838" s="73">
        <v>24</v>
      </c>
      <c r="P838" s="73" t="s">
        <v>28</v>
      </c>
    </row>
    <row r="839" spans="1:18" x14ac:dyDescent="0.2">
      <c r="A839" s="73" t="s">
        <v>3295</v>
      </c>
      <c r="B839" s="73" t="s">
        <v>4032</v>
      </c>
      <c r="C839" s="528" t="s">
        <v>4059</v>
      </c>
      <c r="D839" s="514">
        <v>100</v>
      </c>
      <c r="E839" s="73" t="s">
        <v>26</v>
      </c>
      <c r="F839" s="73">
        <v>100</v>
      </c>
      <c r="G839" s="60" t="s">
        <v>84</v>
      </c>
      <c r="H839" s="60" t="s">
        <v>28</v>
      </c>
      <c r="I839" s="60" t="s">
        <v>41</v>
      </c>
      <c r="J839" s="73" t="s">
        <v>76</v>
      </c>
      <c r="K839" s="73"/>
      <c r="L839" s="73"/>
      <c r="M839" s="73" t="s">
        <v>69</v>
      </c>
      <c r="N839" s="73" t="s">
        <v>368</v>
      </c>
      <c r="O839" s="73">
        <v>24</v>
      </c>
      <c r="P839" s="73" t="s">
        <v>28</v>
      </c>
    </row>
    <row r="840" spans="1:18" x14ac:dyDescent="0.2">
      <c r="A840" s="73" t="s">
        <v>3295</v>
      </c>
      <c r="B840" s="73" t="s">
        <v>4032</v>
      </c>
      <c r="C840" s="523" t="s">
        <v>4081</v>
      </c>
      <c r="D840" s="523">
        <v>100</v>
      </c>
      <c r="E840" s="73" t="s">
        <v>26</v>
      </c>
      <c r="F840" s="73">
        <v>100</v>
      </c>
      <c r="G840" s="60" t="s">
        <v>84</v>
      </c>
      <c r="H840" s="60" t="s">
        <v>28</v>
      </c>
      <c r="I840" s="60" t="s">
        <v>41</v>
      </c>
      <c r="J840" s="73" t="s">
        <v>76</v>
      </c>
      <c r="K840" s="73"/>
      <c r="L840" s="73"/>
      <c r="M840" s="73" t="s">
        <v>69</v>
      </c>
      <c r="N840" s="73" t="s">
        <v>368</v>
      </c>
      <c r="O840" s="73">
        <v>24</v>
      </c>
      <c r="P840" s="73" t="s">
        <v>28</v>
      </c>
    </row>
    <row r="841" spans="1:18" x14ac:dyDescent="0.2">
      <c r="A841" s="73" t="s">
        <v>3295</v>
      </c>
      <c r="B841" s="73" t="s">
        <v>4032</v>
      </c>
      <c r="C841" s="523" t="s">
        <v>4082</v>
      </c>
      <c r="D841" s="523">
        <v>100</v>
      </c>
      <c r="E841" s="73" t="s">
        <v>26</v>
      </c>
      <c r="F841" s="73">
        <v>100</v>
      </c>
      <c r="G841" s="60" t="s">
        <v>84</v>
      </c>
      <c r="H841" s="60" t="s">
        <v>28</v>
      </c>
      <c r="I841" s="60" t="s">
        <v>41</v>
      </c>
      <c r="J841" s="73" t="s">
        <v>76</v>
      </c>
      <c r="K841" s="73"/>
      <c r="L841" s="73"/>
      <c r="M841" s="73" t="s">
        <v>69</v>
      </c>
      <c r="N841" s="73" t="s">
        <v>368</v>
      </c>
      <c r="O841" s="73">
        <v>24</v>
      </c>
      <c r="P841" s="73" t="s">
        <v>28</v>
      </c>
    </row>
    <row r="842" spans="1:18" x14ac:dyDescent="0.2">
      <c r="A842" s="73" t="s">
        <v>3295</v>
      </c>
      <c r="B842" s="73" t="s">
        <v>4032</v>
      </c>
      <c r="C842" s="523" t="s">
        <v>4083</v>
      </c>
      <c r="D842" s="523">
        <v>100</v>
      </c>
      <c r="E842" s="73" t="s">
        <v>26</v>
      </c>
      <c r="F842" s="73">
        <v>100</v>
      </c>
      <c r="G842" s="60" t="s">
        <v>84</v>
      </c>
      <c r="H842" s="60" t="s">
        <v>28</v>
      </c>
      <c r="I842" s="60" t="s">
        <v>41</v>
      </c>
      <c r="J842" s="73" t="s">
        <v>76</v>
      </c>
      <c r="K842" s="73"/>
      <c r="L842" s="73"/>
      <c r="M842" s="73" t="s">
        <v>69</v>
      </c>
      <c r="N842" s="73" t="s">
        <v>368</v>
      </c>
      <c r="O842" s="73">
        <v>24</v>
      </c>
      <c r="P842" s="73" t="s">
        <v>28</v>
      </c>
    </row>
    <row r="843" spans="1:18" x14ac:dyDescent="0.2">
      <c r="A843" s="73" t="s">
        <v>3295</v>
      </c>
      <c r="B843" s="73" t="s">
        <v>4032</v>
      </c>
      <c r="C843" s="523" t="s">
        <v>4084</v>
      </c>
      <c r="D843" s="523">
        <v>100</v>
      </c>
      <c r="E843" s="73" t="s">
        <v>26</v>
      </c>
      <c r="F843" s="73">
        <v>100</v>
      </c>
      <c r="G843" s="60" t="s">
        <v>84</v>
      </c>
      <c r="H843" s="60" t="s">
        <v>28</v>
      </c>
      <c r="I843" s="60" t="s">
        <v>41</v>
      </c>
      <c r="J843" s="73" t="s">
        <v>76</v>
      </c>
      <c r="K843" s="73"/>
      <c r="L843" s="73"/>
      <c r="M843" s="73" t="s">
        <v>69</v>
      </c>
      <c r="N843" s="73" t="s">
        <v>368</v>
      </c>
      <c r="O843" s="73">
        <v>24</v>
      </c>
      <c r="P843" s="73" t="s">
        <v>28</v>
      </c>
    </row>
    <row r="844" spans="1:18" x14ac:dyDescent="0.2">
      <c r="A844" s="73" t="s">
        <v>3295</v>
      </c>
      <c r="B844" s="73" t="s">
        <v>4032</v>
      </c>
      <c r="C844" s="523" t="s">
        <v>4085</v>
      </c>
      <c r="D844" s="523"/>
      <c r="E844" s="73" t="s">
        <v>26</v>
      </c>
      <c r="F844" s="73">
        <v>1000</v>
      </c>
      <c r="G844" s="60" t="s">
        <v>130</v>
      </c>
      <c r="H844" s="60" t="s">
        <v>28</v>
      </c>
      <c r="I844" s="60" t="s">
        <v>41</v>
      </c>
      <c r="J844" s="73" t="s">
        <v>28</v>
      </c>
      <c r="K844" s="73" t="s">
        <v>4086</v>
      </c>
      <c r="L844" s="73"/>
      <c r="M844" s="73" t="s">
        <v>32</v>
      </c>
      <c r="N844" s="73" t="s">
        <v>368</v>
      </c>
      <c r="O844" s="73">
        <v>24</v>
      </c>
      <c r="P844" s="73" t="s">
        <v>28</v>
      </c>
    </row>
    <row r="845" spans="1:18" x14ac:dyDescent="0.2">
      <c r="A845" s="73" t="s">
        <v>3295</v>
      </c>
      <c r="B845" s="73" t="s">
        <v>4032</v>
      </c>
      <c r="C845" s="523" t="s">
        <v>4085</v>
      </c>
      <c r="D845" s="523"/>
      <c r="E845" s="73" t="s">
        <v>26</v>
      </c>
      <c r="F845" s="73">
        <v>1000</v>
      </c>
      <c r="G845" s="60" t="s">
        <v>130</v>
      </c>
      <c r="H845" s="60" t="s">
        <v>28</v>
      </c>
      <c r="I845" s="60" t="s">
        <v>41</v>
      </c>
      <c r="J845" s="73" t="s">
        <v>28</v>
      </c>
      <c r="K845" s="73" t="s">
        <v>4086</v>
      </c>
      <c r="L845" s="73"/>
      <c r="M845" s="73" t="s">
        <v>32</v>
      </c>
      <c r="N845" s="73" t="s">
        <v>368</v>
      </c>
      <c r="O845" s="73">
        <v>24</v>
      </c>
      <c r="P845" s="73" t="s">
        <v>28</v>
      </c>
    </row>
    <row r="846" spans="1:18" x14ac:dyDescent="0.2">
      <c r="A846" s="73" t="s">
        <v>3295</v>
      </c>
      <c r="B846" s="73" t="s">
        <v>4032</v>
      </c>
      <c r="C846" s="523" t="s">
        <v>4087</v>
      </c>
      <c r="D846" s="523"/>
      <c r="E846" s="73" t="s">
        <v>26</v>
      </c>
      <c r="F846" s="73">
        <v>1000</v>
      </c>
      <c r="G846" s="60" t="s">
        <v>264</v>
      </c>
      <c r="H846" s="60" t="s">
        <v>28</v>
      </c>
      <c r="I846" s="60" t="s">
        <v>41</v>
      </c>
      <c r="J846" s="73" t="s">
        <v>28</v>
      </c>
      <c r="K846" s="73" t="s">
        <v>2789</v>
      </c>
      <c r="L846" s="73"/>
      <c r="M846" s="73" t="s">
        <v>32</v>
      </c>
      <c r="N846" s="73" t="s">
        <v>52</v>
      </c>
      <c r="O846" s="73"/>
      <c r="P846" s="73"/>
    </row>
    <row r="847" spans="1:18" x14ac:dyDescent="0.2">
      <c r="A847" s="73" t="s">
        <v>3295</v>
      </c>
      <c r="B847" s="73" t="s">
        <v>4088</v>
      </c>
      <c r="C847" s="529" t="s">
        <v>4089</v>
      </c>
      <c r="D847" s="529">
        <v>100</v>
      </c>
      <c r="E847" s="73" t="s">
        <v>26</v>
      </c>
      <c r="F847" s="73">
        <v>50</v>
      </c>
      <c r="G847" s="73" t="s">
        <v>27</v>
      </c>
      <c r="H847" s="530" t="s">
        <v>28</v>
      </c>
      <c r="I847" s="73" t="s">
        <v>41</v>
      </c>
      <c r="J847" s="73" t="s">
        <v>76</v>
      </c>
      <c r="K847" s="73"/>
      <c r="L847" s="73"/>
      <c r="M847" s="73" t="s">
        <v>32</v>
      </c>
      <c r="N847" s="73" t="s">
        <v>368</v>
      </c>
      <c r="O847" s="73">
        <v>24</v>
      </c>
      <c r="P847" s="73" t="s">
        <v>28</v>
      </c>
      <c r="Q847" s="17"/>
      <c r="R847" s="17"/>
    </row>
    <row r="848" spans="1:18" x14ac:dyDescent="0.2">
      <c r="A848" s="73" t="s">
        <v>3295</v>
      </c>
      <c r="B848" s="73" t="s">
        <v>4088</v>
      </c>
      <c r="C848" s="529" t="s">
        <v>4090</v>
      </c>
      <c r="D848" s="529">
        <v>80</v>
      </c>
      <c r="E848" s="73" t="s">
        <v>26</v>
      </c>
      <c r="F848" s="73">
        <v>40</v>
      </c>
      <c r="G848" s="73" t="s">
        <v>27</v>
      </c>
      <c r="H848" s="530" t="s">
        <v>28</v>
      </c>
      <c r="I848" s="73" t="s">
        <v>41</v>
      </c>
      <c r="J848" s="73" t="s">
        <v>76</v>
      </c>
      <c r="K848" s="73"/>
      <c r="L848" s="73"/>
      <c r="M848" s="73" t="s">
        <v>32</v>
      </c>
      <c r="N848" s="73" t="s">
        <v>368</v>
      </c>
      <c r="O848" s="73">
        <v>24</v>
      </c>
      <c r="P848" s="73" t="s">
        <v>28</v>
      </c>
      <c r="Q848" s="17"/>
      <c r="R848" s="17"/>
    </row>
    <row r="849" spans="1:18" x14ac:dyDescent="0.2">
      <c r="A849" s="73" t="s">
        <v>3295</v>
      </c>
      <c r="B849" s="73" t="s">
        <v>4088</v>
      </c>
      <c r="C849" s="529" t="s">
        <v>4091</v>
      </c>
      <c r="D849" s="529">
        <v>45</v>
      </c>
      <c r="E849" s="73" t="s">
        <v>26</v>
      </c>
      <c r="F849" s="73">
        <v>20</v>
      </c>
      <c r="G849" s="73" t="s">
        <v>27</v>
      </c>
      <c r="H849" s="530" t="s">
        <v>28</v>
      </c>
      <c r="I849" s="73" t="s">
        <v>41</v>
      </c>
      <c r="J849" s="73" t="s">
        <v>28</v>
      </c>
      <c r="K849" s="60" t="s">
        <v>3391</v>
      </c>
      <c r="L849" s="73" t="s">
        <v>208</v>
      </c>
      <c r="M849" s="73" t="s">
        <v>32</v>
      </c>
      <c r="N849" s="73" t="s">
        <v>368</v>
      </c>
      <c r="O849" s="73">
        <v>24</v>
      </c>
      <c r="P849" s="73" t="s">
        <v>28</v>
      </c>
      <c r="Q849" s="17"/>
      <c r="R849" s="17"/>
    </row>
    <row r="850" spans="1:18" x14ac:dyDescent="0.2">
      <c r="A850" s="73" t="s">
        <v>3295</v>
      </c>
      <c r="B850" s="73" t="s">
        <v>4088</v>
      </c>
      <c r="C850" s="529" t="s">
        <v>4092</v>
      </c>
      <c r="D850" s="529">
        <v>45</v>
      </c>
      <c r="E850" s="73" t="s">
        <v>26</v>
      </c>
      <c r="F850" s="73">
        <v>20</v>
      </c>
      <c r="G850" s="73" t="s">
        <v>27</v>
      </c>
      <c r="H850" s="530" t="s">
        <v>28</v>
      </c>
      <c r="I850" s="73" t="s">
        <v>41</v>
      </c>
      <c r="J850" s="73" t="s">
        <v>76</v>
      </c>
      <c r="K850" s="73"/>
      <c r="L850" s="73"/>
      <c r="M850" s="73" t="s">
        <v>32</v>
      </c>
      <c r="N850" s="73" t="s">
        <v>368</v>
      </c>
      <c r="O850" s="73">
        <v>24</v>
      </c>
      <c r="P850" s="73" t="s">
        <v>28</v>
      </c>
      <c r="Q850" s="17"/>
      <c r="R850" s="17"/>
    </row>
    <row r="851" spans="1:18" x14ac:dyDescent="0.2">
      <c r="A851" s="73" t="s">
        <v>3295</v>
      </c>
      <c r="B851" s="73" t="s">
        <v>4088</v>
      </c>
      <c r="C851" s="529" t="s">
        <v>4093</v>
      </c>
      <c r="D851" s="529">
        <v>80</v>
      </c>
      <c r="E851" s="73" t="s">
        <v>26</v>
      </c>
      <c r="F851" s="73">
        <v>40</v>
      </c>
      <c r="G851" s="73" t="s">
        <v>27</v>
      </c>
      <c r="H851" s="530" t="s">
        <v>28</v>
      </c>
      <c r="I851" s="73" t="s">
        <v>41</v>
      </c>
      <c r="J851" s="73" t="s">
        <v>76</v>
      </c>
      <c r="K851" s="73"/>
      <c r="L851" s="73"/>
      <c r="M851" s="73" t="s">
        <v>32</v>
      </c>
      <c r="N851" s="73" t="s">
        <v>368</v>
      </c>
      <c r="O851" s="73">
        <v>24</v>
      </c>
      <c r="P851" s="73" t="s">
        <v>28</v>
      </c>
      <c r="Q851" s="17"/>
      <c r="R851" s="17"/>
    </row>
    <row r="852" spans="1:18" x14ac:dyDescent="0.2">
      <c r="A852" s="73" t="s">
        <v>3295</v>
      </c>
      <c r="B852" s="73" t="s">
        <v>4088</v>
      </c>
      <c r="C852" s="529" t="s">
        <v>4094</v>
      </c>
      <c r="D852" s="531">
        <v>100</v>
      </c>
      <c r="E852" s="73" t="s">
        <v>26</v>
      </c>
      <c r="F852" s="73">
        <v>50</v>
      </c>
      <c r="G852" s="73" t="s">
        <v>27</v>
      </c>
      <c r="H852" s="530" t="s">
        <v>28</v>
      </c>
      <c r="I852" s="73" t="s">
        <v>41</v>
      </c>
      <c r="J852" s="73" t="s">
        <v>76</v>
      </c>
      <c r="K852" s="73"/>
      <c r="L852" s="73"/>
      <c r="M852" s="73" t="s">
        <v>32</v>
      </c>
      <c r="N852" s="73" t="s">
        <v>368</v>
      </c>
      <c r="O852" s="73">
        <v>24</v>
      </c>
      <c r="P852" s="73" t="s">
        <v>28</v>
      </c>
      <c r="Q852" s="17"/>
      <c r="R852" s="17"/>
    </row>
    <row r="853" spans="1:18" ht="27" x14ac:dyDescent="0.2">
      <c r="A853" s="73" t="s">
        <v>3295</v>
      </c>
      <c r="B853" s="73" t="s">
        <v>4088</v>
      </c>
      <c r="C853" s="529" t="s">
        <v>4095</v>
      </c>
      <c r="D853" s="529">
        <v>80</v>
      </c>
      <c r="E853" s="73" t="s">
        <v>26</v>
      </c>
      <c r="F853" s="73">
        <v>40</v>
      </c>
      <c r="G853" s="73" t="s">
        <v>27</v>
      </c>
      <c r="H853" s="530" t="s">
        <v>28</v>
      </c>
      <c r="I853" s="73" t="s">
        <v>41</v>
      </c>
      <c r="J853" s="73" t="s">
        <v>28</v>
      </c>
      <c r="K853" s="60" t="s">
        <v>3391</v>
      </c>
      <c r="L853" s="73" t="s">
        <v>208</v>
      </c>
      <c r="M853" s="73" t="s">
        <v>32</v>
      </c>
      <c r="N853" s="73" t="s">
        <v>368</v>
      </c>
      <c r="O853" s="73">
        <v>24</v>
      </c>
      <c r="P853" s="73" t="s">
        <v>28</v>
      </c>
      <c r="Q853" s="17"/>
      <c r="R853" s="17"/>
    </row>
    <row r="854" spans="1:18" x14ac:dyDescent="0.2">
      <c r="A854" s="73" t="s">
        <v>3295</v>
      </c>
      <c r="B854" s="73" t="s">
        <v>4088</v>
      </c>
      <c r="C854" s="529" t="s">
        <v>4096</v>
      </c>
      <c r="D854" s="529">
        <v>150</v>
      </c>
      <c r="E854" s="73" t="s">
        <v>26</v>
      </c>
      <c r="F854" s="73">
        <v>60</v>
      </c>
      <c r="G854" s="73" t="s">
        <v>27</v>
      </c>
      <c r="H854" s="530" t="s">
        <v>28</v>
      </c>
      <c r="I854" s="73" t="s">
        <v>41</v>
      </c>
      <c r="J854" s="73" t="s">
        <v>76</v>
      </c>
      <c r="K854" s="73"/>
      <c r="L854" s="73"/>
      <c r="M854" s="73" t="s">
        <v>32</v>
      </c>
      <c r="N854" s="73" t="s">
        <v>368</v>
      </c>
      <c r="O854" s="73">
        <v>24</v>
      </c>
      <c r="P854" s="73" t="s">
        <v>28</v>
      </c>
      <c r="Q854" s="17"/>
      <c r="R854" s="17"/>
    </row>
    <row r="855" spans="1:18" x14ac:dyDescent="0.2">
      <c r="A855" s="73" t="s">
        <v>3295</v>
      </c>
      <c r="B855" s="73" t="s">
        <v>4088</v>
      </c>
      <c r="C855" s="529" t="s">
        <v>4097</v>
      </c>
      <c r="D855" s="531">
        <v>100</v>
      </c>
      <c r="E855" s="73" t="s">
        <v>26</v>
      </c>
      <c r="F855" s="73">
        <v>50</v>
      </c>
      <c r="G855" s="73" t="s">
        <v>27</v>
      </c>
      <c r="H855" s="530" t="s">
        <v>28</v>
      </c>
      <c r="I855" s="73" t="s">
        <v>41</v>
      </c>
      <c r="J855" s="73" t="s">
        <v>76</v>
      </c>
      <c r="K855" s="73"/>
      <c r="L855" s="73"/>
      <c r="M855" s="73" t="s">
        <v>32</v>
      </c>
      <c r="N855" s="73" t="s">
        <v>368</v>
      </c>
      <c r="O855" s="73">
        <v>24</v>
      </c>
      <c r="P855" s="73" t="s">
        <v>28</v>
      </c>
      <c r="Q855" s="17"/>
      <c r="R855" s="17"/>
    </row>
    <row r="856" spans="1:18" x14ac:dyDescent="0.2">
      <c r="A856" s="73" t="s">
        <v>3295</v>
      </c>
      <c r="B856" s="73" t="s">
        <v>4088</v>
      </c>
      <c r="C856" s="529" t="s">
        <v>4098</v>
      </c>
      <c r="D856" s="529">
        <v>80</v>
      </c>
      <c r="E856" s="73" t="s">
        <v>26</v>
      </c>
      <c r="F856" s="73">
        <v>40</v>
      </c>
      <c r="G856" s="73" t="s">
        <v>27</v>
      </c>
      <c r="H856" s="530" t="s">
        <v>28</v>
      </c>
      <c r="I856" s="73" t="s">
        <v>41</v>
      </c>
      <c r="J856" s="73" t="s">
        <v>76</v>
      </c>
      <c r="K856" s="73"/>
      <c r="L856" s="73"/>
      <c r="M856" s="73" t="s">
        <v>32</v>
      </c>
      <c r="N856" s="73" t="s">
        <v>368</v>
      </c>
      <c r="O856" s="73">
        <v>24</v>
      </c>
      <c r="P856" s="73" t="s">
        <v>28</v>
      </c>
      <c r="Q856" s="17"/>
      <c r="R856" s="17"/>
    </row>
    <row r="857" spans="1:18" x14ac:dyDescent="0.2">
      <c r="A857" s="73" t="s">
        <v>3295</v>
      </c>
      <c r="B857" s="73" t="s">
        <v>4088</v>
      </c>
      <c r="C857" s="529" t="s">
        <v>4099</v>
      </c>
      <c r="D857" s="529">
        <v>80</v>
      </c>
      <c r="E857" s="73" t="s">
        <v>26</v>
      </c>
      <c r="F857" s="73">
        <v>40</v>
      </c>
      <c r="G857" s="73" t="s">
        <v>27</v>
      </c>
      <c r="H857" s="530" t="s">
        <v>28</v>
      </c>
      <c r="I857" s="73" t="s">
        <v>41</v>
      </c>
      <c r="J857" s="73" t="s">
        <v>76</v>
      </c>
      <c r="K857" s="73"/>
      <c r="L857" s="73"/>
      <c r="M857" s="73" t="s">
        <v>32</v>
      </c>
      <c r="N857" s="73" t="s">
        <v>368</v>
      </c>
      <c r="O857" s="73">
        <v>24</v>
      </c>
      <c r="P857" s="73" t="s">
        <v>28</v>
      </c>
      <c r="Q857" s="17"/>
      <c r="R857" s="17"/>
    </row>
    <row r="858" spans="1:18" x14ac:dyDescent="0.2">
      <c r="A858" s="73" t="s">
        <v>3295</v>
      </c>
      <c r="B858" s="73" t="s">
        <v>4088</v>
      </c>
      <c r="C858" s="529" t="s">
        <v>4100</v>
      </c>
      <c r="D858" s="531">
        <v>100</v>
      </c>
      <c r="E858" s="73" t="s">
        <v>26</v>
      </c>
      <c r="F858" s="73">
        <v>50</v>
      </c>
      <c r="G858" s="73" t="s">
        <v>27</v>
      </c>
      <c r="H858" s="530" t="s">
        <v>28</v>
      </c>
      <c r="I858" s="73" t="s">
        <v>41</v>
      </c>
      <c r="J858" s="73" t="s">
        <v>76</v>
      </c>
      <c r="K858" s="73"/>
      <c r="L858" s="73"/>
      <c r="M858" s="73" t="s">
        <v>32</v>
      </c>
      <c r="N858" s="73" t="s">
        <v>368</v>
      </c>
      <c r="O858" s="73">
        <v>24</v>
      </c>
      <c r="P858" s="73" t="s">
        <v>28</v>
      </c>
      <c r="Q858" s="17"/>
      <c r="R858" s="17"/>
    </row>
    <row r="859" spans="1:18" x14ac:dyDescent="0.2">
      <c r="A859" s="73" t="s">
        <v>3295</v>
      </c>
      <c r="B859" s="73" t="s">
        <v>4088</v>
      </c>
      <c r="C859" s="529" t="s">
        <v>4101</v>
      </c>
      <c r="D859" s="529">
        <v>80</v>
      </c>
      <c r="E859" s="73" t="s">
        <v>26</v>
      </c>
      <c r="F859" s="73">
        <v>40</v>
      </c>
      <c r="G859" s="73" t="s">
        <v>27</v>
      </c>
      <c r="H859" s="530" t="s">
        <v>28</v>
      </c>
      <c r="I859" s="73" t="s">
        <v>41</v>
      </c>
      <c r="J859" s="73" t="s">
        <v>76</v>
      </c>
      <c r="K859" s="73"/>
      <c r="L859" s="73"/>
      <c r="M859" s="73" t="s">
        <v>32</v>
      </c>
      <c r="N859" s="73" t="s">
        <v>368</v>
      </c>
      <c r="O859" s="73">
        <v>24</v>
      </c>
      <c r="P859" s="73" t="s">
        <v>28</v>
      </c>
      <c r="Q859" s="17"/>
      <c r="R859" s="17"/>
    </row>
    <row r="860" spans="1:18" ht="27" x14ac:dyDescent="0.2">
      <c r="A860" s="73" t="s">
        <v>3295</v>
      </c>
      <c r="B860" s="73" t="s">
        <v>4088</v>
      </c>
      <c r="C860" s="529" t="s">
        <v>4102</v>
      </c>
      <c r="D860" s="531">
        <v>100</v>
      </c>
      <c r="E860" s="73" t="s">
        <v>26</v>
      </c>
      <c r="F860" s="73">
        <v>50</v>
      </c>
      <c r="G860" s="73" t="s">
        <v>27</v>
      </c>
      <c r="H860" s="530" t="s">
        <v>28</v>
      </c>
      <c r="I860" s="73" t="s">
        <v>41</v>
      </c>
      <c r="J860" s="73" t="s">
        <v>76</v>
      </c>
      <c r="K860" s="73"/>
      <c r="L860" s="73"/>
      <c r="M860" s="73" t="s">
        <v>32</v>
      </c>
      <c r="N860" s="73" t="s">
        <v>368</v>
      </c>
      <c r="O860" s="73">
        <v>24</v>
      </c>
      <c r="P860" s="73" t="s">
        <v>28</v>
      </c>
      <c r="Q860" s="17"/>
      <c r="R860" s="17"/>
    </row>
    <row r="861" spans="1:18" ht="27" x14ac:dyDescent="0.2">
      <c r="A861" s="73" t="s">
        <v>3295</v>
      </c>
      <c r="B861" s="73" t="s">
        <v>4088</v>
      </c>
      <c r="C861" s="529" t="s">
        <v>4103</v>
      </c>
      <c r="D861" s="529">
        <v>80</v>
      </c>
      <c r="E861" s="73" t="s">
        <v>26</v>
      </c>
      <c r="F861" s="73">
        <v>40</v>
      </c>
      <c r="G861" s="73" t="s">
        <v>27</v>
      </c>
      <c r="H861" s="530" t="s">
        <v>28</v>
      </c>
      <c r="I861" s="73" t="s">
        <v>41</v>
      </c>
      <c r="J861" s="73" t="s">
        <v>28</v>
      </c>
      <c r="K861" s="60" t="s">
        <v>3391</v>
      </c>
      <c r="L861" s="73" t="s">
        <v>208</v>
      </c>
      <c r="M861" s="73" t="s">
        <v>32</v>
      </c>
      <c r="N861" s="73" t="s">
        <v>368</v>
      </c>
      <c r="O861" s="73">
        <v>24</v>
      </c>
      <c r="P861" s="73" t="s">
        <v>28</v>
      </c>
      <c r="Q861" s="17"/>
      <c r="R861" s="17"/>
    </row>
    <row r="862" spans="1:18" ht="27" x14ac:dyDescent="0.2">
      <c r="A862" s="73" t="s">
        <v>3295</v>
      </c>
      <c r="B862" s="73" t="s">
        <v>4088</v>
      </c>
      <c r="C862" s="529" t="s">
        <v>4104</v>
      </c>
      <c r="D862" s="529">
        <v>80</v>
      </c>
      <c r="E862" s="73" t="s">
        <v>26</v>
      </c>
      <c r="F862" s="73">
        <v>41</v>
      </c>
      <c r="G862" s="73" t="s">
        <v>27</v>
      </c>
      <c r="H862" s="530" t="s">
        <v>28</v>
      </c>
      <c r="I862" s="73" t="s">
        <v>41</v>
      </c>
      <c r="J862" s="73" t="s">
        <v>76</v>
      </c>
      <c r="K862" s="73"/>
      <c r="L862" s="73"/>
      <c r="M862" s="73" t="s">
        <v>32</v>
      </c>
      <c r="N862" s="73" t="s">
        <v>368</v>
      </c>
      <c r="O862" s="73">
        <v>24</v>
      </c>
      <c r="P862" s="73" t="s">
        <v>28</v>
      </c>
      <c r="Q862" s="17"/>
      <c r="R862" s="17"/>
    </row>
    <row r="863" spans="1:18" x14ac:dyDescent="0.2">
      <c r="A863" s="73" t="s">
        <v>3295</v>
      </c>
      <c r="B863" s="73" t="s">
        <v>4088</v>
      </c>
      <c r="C863" s="529" t="s">
        <v>4105</v>
      </c>
      <c r="D863" s="529">
        <v>80</v>
      </c>
      <c r="E863" s="73" t="s">
        <v>26</v>
      </c>
      <c r="F863" s="73">
        <v>42</v>
      </c>
      <c r="G863" s="73" t="s">
        <v>27</v>
      </c>
      <c r="H863" s="530" t="s">
        <v>28</v>
      </c>
      <c r="I863" s="73" t="s">
        <v>41</v>
      </c>
      <c r="J863" s="73" t="s">
        <v>76</v>
      </c>
      <c r="K863" s="73"/>
      <c r="L863" s="73"/>
      <c r="M863" s="73" t="s">
        <v>32</v>
      </c>
      <c r="N863" s="73" t="s">
        <v>368</v>
      </c>
      <c r="O863" s="73">
        <v>24</v>
      </c>
      <c r="P863" s="73" t="s">
        <v>28</v>
      </c>
      <c r="Q863" s="17"/>
      <c r="R863" s="17"/>
    </row>
    <row r="864" spans="1:18" x14ac:dyDescent="0.2">
      <c r="A864" s="73" t="s">
        <v>3295</v>
      </c>
      <c r="B864" s="73" t="s">
        <v>4088</v>
      </c>
      <c r="C864" s="529" t="s">
        <v>4106</v>
      </c>
      <c r="D864" s="529">
        <v>80</v>
      </c>
      <c r="E864" s="73" t="s">
        <v>26</v>
      </c>
      <c r="F864" s="73">
        <v>43</v>
      </c>
      <c r="G864" s="73" t="s">
        <v>27</v>
      </c>
      <c r="H864" s="530" t="s">
        <v>28</v>
      </c>
      <c r="I864" s="73" t="s">
        <v>41</v>
      </c>
      <c r="J864" s="73" t="s">
        <v>76</v>
      </c>
      <c r="K864" s="73"/>
      <c r="L864" s="73"/>
      <c r="M864" s="73" t="s">
        <v>32</v>
      </c>
      <c r="N864" s="73" t="s">
        <v>368</v>
      </c>
      <c r="O864" s="73">
        <v>24</v>
      </c>
      <c r="P864" s="73" t="s">
        <v>28</v>
      </c>
      <c r="Q864" s="17"/>
      <c r="R864" s="17"/>
    </row>
    <row r="865" spans="1:18" x14ac:dyDescent="0.2">
      <c r="A865" s="73" t="s">
        <v>3295</v>
      </c>
      <c r="B865" s="73" t="s">
        <v>4088</v>
      </c>
      <c r="C865" s="529" t="s">
        <v>4107</v>
      </c>
      <c r="D865" s="529">
        <v>80</v>
      </c>
      <c r="E865" s="73" t="s">
        <v>26</v>
      </c>
      <c r="F865" s="73">
        <v>44</v>
      </c>
      <c r="G865" s="73" t="s">
        <v>27</v>
      </c>
      <c r="H865" s="530" t="s">
        <v>28</v>
      </c>
      <c r="I865" s="73" t="s">
        <v>41</v>
      </c>
      <c r="J865" s="73" t="s">
        <v>76</v>
      </c>
      <c r="K865" s="73"/>
      <c r="L865" s="73"/>
      <c r="M865" s="73" t="s">
        <v>32</v>
      </c>
      <c r="N865" s="73" t="s">
        <v>368</v>
      </c>
      <c r="O865" s="73">
        <v>24</v>
      </c>
      <c r="P865" s="73" t="s">
        <v>28</v>
      </c>
      <c r="Q865" s="17"/>
      <c r="R865" s="17"/>
    </row>
    <row r="866" spans="1:18" x14ac:dyDescent="0.2">
      <c r="A866" s="73" t="s">
        <v>3295</v>
      </c>
      <c r="B866" s="73" t="s">
        <v>4088</v>
      </c>
      <c r="C866" s="529" t="s">
        <v>4108</v>
      </c>
      <c r="D866" s="529">
        <v>80</v>
      </c>
      <c r="E866" s="73" t="s">
        <v>26</v>
      </c>
      <c r="F866" s="73">
        <v>45</v>
      </c>
      <c r="G866" s="73" t="s">
        <v>27</v>
      </c>
      <c r="H866" s="530" t="s">
        <v>28</v>
      </c>
      <c r="I866" s="73" t="s">
        <v>41</v>
      </c>
      <c r="J866" s="73" t="s">
        <v>76</v>
      </c>
      <c r="K866" s="73"/>
      <c r="L866" s="73"/>
      <c r="M866" s="73" t="s">
        <v>32</v>
      </c>
      <c r="N866" s="73" t="s">
        <v>368</v>
      </c>
      <c r="O866" s="73">
        <v>24</v>
      </c>
      <c r="P866" s="73" t="s">
        <v>28</v>
      </c>
      <c r="Q866" s="17"/>
      <c r="R866" s="17"/>
    </row>
    <row r="867" spans="1:18" x14ac:dyDescent="0.2">
      <c r="A867" s="73" t="s">
        <v>3295</v>
      </c>
      <c r="B867" s="73" t="s">
        <v>4088</v>
      </c>
      <c r="C867" s="529" t="s">
        <v>4109</v>
      </c>
      <c r="D867" s="529">
        <v>80</v>
      </c>
      <c r="E867" s="73" t="s">
        <v>26</v>
      </c>
      <c r="F867" s="73">
        <v>46</v>
      </c>
      <c r="G867" s="73" t="s">
        <v>27</v>
      </c>
      <c r="H867" s="530" t="s">
        <v>28</v>
      </c>
      <c r="I867" s="73" t="s">
        <v>41</v>
      </c>
      <c r="J867" s="73" t="s">
        <v>76</v>
      </c>
      <c r="K867" s="73"/>
      <c r="L867" s="73"/>
      <c r="M867" s="73" t="s">
        <v>32</v>
      </c>
      <c r="N867" s="73" t="s">
        <v>368</v>
      </c>
      <c r="O867" s="73">
        <v>24</v>
      </c>
      <c r="P867" s="73" t="s">
        <v>28</v>
      </c>
      <c r="Q867" s="17"/>
      <c r="R867" s="17"/>
    </row>
    <row r="868" spans="1:18" ht="27" x14ac:dyDescent="0.2">
      <c r="A868" s="73" t="s">
        <v>3295</v>
      </c>
      <c r="B868" s="73" t="s">
        <v>4088</v>
      </c>
      <c r="C868" s="529" t="s">
        <v>4110</v>
      </c>
      <c r="D868" s="529">
        <v>45</v>
      </c>
      <c r="E868" s="73" t="s">
        <v>26</v>
      </c>
      <c r="F868" s="73">
        <v>20</v>
      </c>
      <c r="G868" s="73" t="s">
        <v>27</v>
      </c>
      <c r="H868" s="530" t="s">
        <v>28</v>
      </c>
      <c r="I868" s="73" t="s">
        <v>41</v>
      </c>
      <c r="J868" s="73" t="s">
        <v>76</v>
      </c>
      <c r="K868" s="73"/>
      <c r="L868" s="73"/>
      <c r="M868" s="73" t="s">
        <v>32</v>
      </c>
      <c r="N868" s="73" t="s">
        <v>368</v>
      </c>
      <c r="O868" s="73">
        <v>24</v>
      </c>
      <c r="P868" s="73" t="s">
        <v>28</v>
      </c>
      <c r="Q868" s="17"/>
      <c r="R868" s="17"/>
    </row>
    <row r="869" spans="1:18" x14ac:dyDescent="0.2">
      <c r="A869" s="73" t="s">
        <v>3295</v>
      </c>
      <c r="B869" s="73" t="s">
        <v>4088</v>
      </c>
      <c r="C869" s="529" t="s">
        <v>4111</v>
      </c>
      <c r="D869" s="529">
        <v>80</v>
      </c>
      <c r="E869" s="73" t="s">
        <v>26</v>
      </c>
      <c r="F869" s="73">
        <v>40</v>
      </c>
      <c r="G869" s="73" t="s">
        <v>27</v>
      </c>
      <c r="H869" s="530" t="s">
        <v>28</v>
      </c>
      <c r="I869" s="73" t="s">
        <v>41</v>
      </c>
      <c r="J869" s="73" t="s">
        <v>76</v>
      </c>
      <c r="K869" s="73"/>
      <c r="L869" s="73"/>
      <c r="M869" s="73" t="s">
        <v>32</v>
      </c>
      <c r="N869" s="73" t="s">
        <v>368</v>
      </c>
      <c r="O869" s="73">
        <v>24</v>
      </c>
      <c r="P869" s="73" t="s">
        <v>28</v>
      </c>
      <c r="Q869" s="17"/>
      <c r="R869" s="17"/>
    </row>
    <row r="870" spans="1:18" ht="27" x14ac:dyDescent="0.2">
      <c r="A870" s="73" t="s">
        <v>3295</v>
      </c>
      <c r="B870" s="73" t="s">
        <v>4088</v>
      </c>
      <c r="C870" s="529" t="s">
        <v>4112</v>
      </c>
      <c r="D870" s="529">
        <v>100</v>
      </c>
      <c r="E870" s="73" t="s">
        <v>26</v>
      </c>
      <c r="F870" s="73">
        <v>50</v>
      </c>
      <c r="G870" s="73" t="s">
        <v>27</v>
      </c>
      <c r="H870" s="530" t="s">
        <v>28</v>
      </c>
      <c r="I870" s="73" t="s">
        <v>41</v>
      </c>
      <c r="J870" s="73" t="s">
        <v>76</v>
      </c>
      <c r="K870" s="73"/>
      <c r="L870" s="73"/>
      <c r="M870" s="73" t="s">
        <v>32</v>
      </c>
      <c r="N870" s="73" t="s">
        <v>368</v>
      </c>
      <c r="O870" s="73">
        <v>24</v>
      </c>
      <c r="P870" s="73" t="s">
        <v>28</v>
      </c>
      <c r="Q870" s="17"/>
      <c r="R870" s="17"/>
    </row>
    <row r="871" spans="1:18" ht="27" x14ac:dyDescent="0.2">
      <c r="A871" s="73" t="s">
        <v>3295</v>
      </c>
      <c r="B871" s="73" t="s">
        <v>4088</v>
      </c>
      <c r="C871" s="529" t="s">
        <v>4113</v>
      </c>
      <c r="D871" s="529">
        <v>80</v>
      </c>
      <c r="E871" s="73" t="s">
        <v>26</v>
      </c>
      <c r="F871" s="73">
        <v>40</v>
      </c>
      <c r="G871" s="73" t="s">
        <v>27</v>
      </c>
      <c r="H871" s="530" t="s">
        <v>28</v>
      </c>
      <c r="I871" s="73" t="s">
        <v>41</v>
      </c>
      <c r="J871" s="73" t="s">
        <v>76</v>
      </c>
      <c r="K871" s="73"/>
      <c r="L871" s="73"/>
      <c r="M871" s="73" t="s">
        <v>32</v>
      </c>
      <c r="N871" s="73" t="s">
        <v>368</v>
      </c>
      <c r="O871" s="73">
        <v>24</v>
      </c>
      <c r="P871" s="73" t="s">
        <v>28</v>
      </c>
      <c r="Q871" s="17"/>
      <c r="R871" s="17"/>
    </row>
    <row r="872" spans="1:18" ht="27" x14ac:dyDescent="0.2">
      <c r="A872" s="73" t="s">
        <v>3295</v>
      </c>
      <c r="B872" s="73" t="s">
        <v>4088</v>
      </c>
      <c r="C872" s="529" t="s">
        <v>4113</v>
      </c>
      <c r="D872" s="529">
        <v>80</v>
      </c>
      <c r="E872" s="73" t="s">
        <v>26</v>
      </c>
      <c r="F872" s="73">
        <v>40</v>
      </c>
      <c r="G872" s="73" t="s">
        <v>27</v>
      </c>
      <c r="H872" s="530" t="s">
        <v>28</v>
      </c>
      <c r="I872" s="73" t="s">
        <v>41</v>
      </c>
      <c r="J872" s="73" t="s">
        <v>76</v>
      </c>
      <c r="K872" s="73"/>
      <c r="L872" s="73"/>
      <c r="M872" s="73" t="s">
        <v>32</v>
      </c>
      <c r="N872" s="73" t="s">
        <v>368</v>
      </c>
      <c r="O872" s="73">
        <v>24</v>
      </c>
      <c r="P872" s="73" t="s">
        <v>28</v>
      </c>
      <c r="Q872" s="17"/>
      <c r="R872" s="17"/>
    </row>
    <row r="873" spans="1:18" ht="27" x14ac:dyDescent="0.2">
      <c r="A873" s="73" t="s">
        <v>3295</v>
      </c>
      <c r="B873" s="73" t="s">
        <v>4088</v>
      </c>
      <c r="C873" s="529" t="s">
        <v>4114</v>
      </c>
      <c r="D873" s="529">
        <v>100</v>
      </c>
      <c r="E873" s="73" t="s">
        <v>26</v>
      </c>
      <c r="F873" s="73">
        <v>50</v>
      </c>
      <c r="G873" s="73" t="s">
        <v>27</v>
      </c>
      <c r="H873" s="530" t="s">
        <v>28</v>
      </c>
      <c r="I873" s="73" t="s">
        <v>41</v>
      </c>
      <c r="J873" s="73" t="s">
        <v>76</v>
      </c>
      <c r="K873" s="73"/>
      <c r="L873" s="73"/>
      <c r="M873" s="73" t="s">
        <v>69</v>
      </c>
      <c r="N873" s="73" t="s">
        <v>368</v>
      </c>
      <c r="O873" s="73">
        <v>24</v>
      </c>
      <c r="P873" s="73" t="s">
        <v>28</v>
      </c>
      <c r="Q873" s="17"/>
      <c r="R873" s="17"/>
    </row>
    <row r="874" spans="1:18" x14ac:dyDescent="0.2">
      <c r="A874" s="73" t="s">
        <v>3295</v>
      </c>
      <c r="B874" s="73" t="s">
        <v>4088</v>
      </c>
      <c r="C874" s="529" t="s">
        <v>4115</v>
      </c>
      <c r="D874" s="532">
        <v>150</v>
      </c>
      <c r="E874" s="73" t="s">
        <v>26</v>
      </c>
      <c r="F874" s="73">
        <v>60</v>
      </c>
      <c r="G874" s="73" t="s">
        <v>27</v>
      </c>
      <c r="H874" s="530" t="s">
        <v>28</v>
      </c>
      <c r="I874" s="73" t="s">
        <v>41</v>
      </c>
      <c r="J874" s="73" t="s">
        <v>76</v>
      </c>
      <c r="K874" s="73"/>
      <c r="L874" s="73"/>
      <c r="M874" s="73" t="s">
        <v>69</v>
      </c>
      <c r="N874" s="73" t="s">
        <v>368</v>
      </c>
      <c r="O874" s="73">
        <v>24</v>
      </c>
      <c r="P874" s="73" t="s">
        <v>28</v>
      </c>
      <c r="Q874" s="17"/>
      <c r="R874" s="17"/>
    </row>
    <row r="875" spans="1:18" x14ac:dyDescent="0.2">
      <c r="A875" s="73" t="s">
        <v>3295</v>
      </c>
      <c r="B875" s="73" t="s">
        <v>4088</v>
      </c>
      <c r="C875" s="529" t="s">
        <v>4116</v>
      </c>
      <c r="D875" s="532">
        <v>100</v>
      </c>
      <c r="E875" s="73" t="s">
        <v>26</v>
      </c>
      <c r="F875" s="73">
        <v>50</v>
      </c>
      <c r="G875" s="73" t="s">
        <v>27</v>
      </c>
      <c r="H875" s="530" t="s">
        <v>28</v>
      </c>
      <c r="I875" s="73" t="s">
        <v>41</v>
      </c>
      <c r="J875" s="73" t="s">
        <v>76</v>
      </c>
      <c r="K875" s="73"/>
      <c r="L875" s="73"/>
      <c r="M875" s="73" t="s">
        <v>69</v>
      </c>
      <c r="N875" s="73" t="s">
        <v>368</v>
      </c>
      <c r="O875" s="73">
        <v>24</v>
      </c>
      <c r="P875" s="73" t="s">
        <v>28</v>
      </c>
      <c r="Q875" s="17"/>
      <c r="R875" s="17"/>
    </row>
    <row r="876" spans="1:18" x14ac:dyDescent="0.2">
      <c r="A876" s="73" t="s">
        <v>3295</v>
      </c>
      <c r="B876" s="73" t="s">
        <v>4088</v>
      </c>
      <c r="C876" s="529" t="s">
        <v>4117</v>
      </c>
      <c r="D876" s="532">
        <v>100</v>
      </c>
      <c r="E876" s="73" t="s">
        <v>26</v>
      </c>
      <c r="F876" s="73">
        <v>50</v>
      </c>
      <c r="G876" s="73" t="s">
        <v>27</v>
      </c>
      <c r="H876" s="530" t="s">
        <v>28</v>
      </c>
      <c r="I876" s="73" t="s">
        <v>41</v>
      </c>
      <c r="J876" s="73" t="s">
        <v>76</v>
      </c>
      <c r="K876" s="73"/>
      <c r="L876" s="73"/>
      <c r="M876" s="73" t="s">
        <v>32</v>
      </c>
      <c r="N876" s="73" t="s">
        <v>368</v>
      </c>
      <c r="O876" s="73">
        <v>24</v>
      </c>
      <c r="P876" s="73" t="s">
        <v>28</v>
      </c>
      <c r="Q876" s="17"/>
      <c r="R876" s="17"/>
    </row>
    <row r="877" spans="1:18" x14ac:dyDescent="0.2">
      <c r="A877" s="73" t="s">
        <v>3295</v>
      </c>
      <c r="B877" s="73" t="s">
        <v>4088</v>
      </c>
      <c r="C877" s="529" t="s">
        <v>4118</v>
      </c>
      <c r="D877" s="532">
        <v>400</v>
      </c>
      <c r="E877" s="73" t="s">
        <v>26</v>
      </c>
      <c r="F877" s="73">
        <v>170</v>
      </c>
      <c r="G877" s="73" t="s">
        <v>27</v>
      </c>
      <c r="H877" s="530" t="s">
        <v>28</v>
      </c>
      <c r="I877" s="73" t="s">
        <v>41</v>
      </c>
      <c r="J877" s="73" t="s">
        <v>76</v>
      </c>
      <c r="K877" s="73"/>
      <c r="L877" s="73"/>
      <c r="M877" s="73" t="s">
        <v>32</v>
      </c>
      <c r="N877" s="73" t="s">
        <v>368</v>
      </c>
      <c r="O877" s="73">
        <v>24</v>
      </c>
      <c r="P877" s="73" t="s">
        <v>28</v>
      </c>
      <c r="Q877" s="17"/>
      <c r="R877" s="17"/>
    </row>
    <row r="878" spans="1:18" x14ac:dyDescent="0.2">
      <c r="A878" s="73" t="s">
        <v>3295</v>
      </c>
      <c r="B878" s="73" t="s">
        <v>4088</v>
      </c>
      <c r="C878" s="529" t="s">
        <v>4119</v>
      </c>
      <c r="D878" s="532">
        <v>250</v>
      </c>
      <c r="E878" s="73" t="s">
        <v>26</v>
      </c>
      <c r="F878" s="73">
        <v>100</v>
      </c>
      <c r="G878" s="73" t="s">
        <v>27</v>
      </c>
      <c r="H878" s="530" t="s">
        <v>28</v>
      </c>
      <c r="I878" s="73" t="s">
        <v>41</v>
      </c>
      <c r="J878" s="73" t="s">
        <v>28</v>
      </c>
      <c r="K878" s="73" t="s">
        <v>2789</v>
      </c>
      <c r="L878" s="73"/>
      <c r="M878" s="73" t="s">
        <v>32</v>
      </c>
      <c r="N878" s="73" t="s">
        <v>368</v>
      </c>
      <c r="O878" s="73">
        <v>24</v>
      </c>
      <c r="P878" s="73" t="s">
        <v>28</v>
      </c>
      <c r="Q878" s="17"/>
      <c r="R878" s="17"/>
    </row>
    <row r="879" spans="1:18" x14ac:dyDescent="0.2">
      <c r="A879" s="73" t="s">
        <v>3295</v>
      </c>
      <c r="B879" s="73" t="s">
        <v>4088</v>
      </c>
      <c r="C879" s="529" t="s">
        <v>4120</v>
      </c>
      <c r="D879" s="61">
        <v>45</v>
      </c>
      <c r="E879" s="73" t="s">
        <v>26</v>
      </c>
      <c r="F879" s="73">
        <v>20</v>
      </c>
      <c r="G879" s="73" t="s">
        <v>27</v>
      </c>
      <c r="H879" s="530" t="s">
        <v>28</v>
      </c>
      <c r="I879" s="73" t="s">
        <v>41</v>
      </c>
      <c r="J879" s="73" t="s">
        <v>76</v>
      </c>
      <c r="K879" s="73"/>
      <c r="L879" s="73"/>
      <c r="M879" s="73" t="s">
        <v>32</v>
      </c>
      <c r="N879" s="73" t="s">
        <v>368</v>
      </c>
      <c r="O879" s="73">
        <v>24</v>
      </c>
      <c r="P879" s="73" t="s">
        <v>28</v>
      </c>
      <c r="Q879" s="17"/>
      <c r="R879" s="17"/>
    </row>
    <row r="880" spans="1:18" x14ac:dyDescent="0.2">
      <c r="A880" s="73" t="s">
        <v>3295</v>
      </c>
      <c r="B880" s="73" t="s">
        <v>4088</v>
      </c>
      <c r="C880" s="529" t="s">
        <v>4121</v>
      </c>
      <c r="D880" s="61">
        <v>150</v>
      </c>
      <c r="E880" s="73" t="s">
        <v>26</v>
      </c>
      <c r="F880" s="73">
        <v>60</v>
      </c>
      <c r="G880" s="60" t="s">
        <v>264</v>
      </c>
      <c r="H880" s="530" t="s">
        <v>28</v>
      </c>
      <c r="I880" s="73" t="s">
        <v>41</v>
      </c>
      <c r="J880" s="73" t="s">
        <v>76</v>
      </c>
      <c r="K880" s="73"/>
      <c r="L880" s="73"/>
      <c r="M880" s="73" t="s">
        <v>69</v>
      </c>
      <c r="N880" s="73" t="s">
        <v>70</v>
      </c>
      <c r="O880" s="73">
        <v>24</v>
      </c>
      <c r="P880" s="73" t="s">
        <v>28</v>
      </c>
      <c r="Q880" s="17"/>
      <c r="R880" s="17"/>
    </row>
    <row r="881" spans="1:18" x14ac:dyDescent="0.2">
      <c r="A881" s="73" t="s">
        <v>3295</v>
      </c>
      <c r="B881" s="73" t="s">
        <v>4088</v>
      </c>
      <c r="C881" s="529" t="s">
        <v>4120</v>
      </c>
      <c r="D881" s="61">
        <v>200</v>
      </c>
      <c r="E881" s="73" t="s">
        <v>26</v>
      </c>
      <c r="F881" s="73">
        <v>80</v>
      </c>
      <c r="G881" s="73" t="s">
        <v>27</v>
      </c>
      <c r="H881" s="530" t="s">
        <v>28</v>
      </c>
      <c r="I881" s="73" t="s">
        <v>41</v>
      </c>
      <c r="J881" s="73" t="s">
        <v>76</v>
      </c>
      <c r="K881" s="73"/>
      <c r="L881" s="73"/>
      <c r="M881" s="73" t="s">
        <v>32</v>
      </c>
      <c r="N881" s="73" t="s">
        <v>368</v>
      </c>
      <c r="O881" s="73">
        <v>24</v>
      </c>
      <c r="P881" s="73" t="s">
        <v>28</v>
      </c>
      <c r="Q881" s="17"/>
      <c r="R881" s="17"/>
    </row>
    <row r="882" spans="1:18" x14ac:dyDescent="0.2">
      <c r="A882" s="73" t="s">
        <v>3295</v>
      </c>
      <c r="B882" s="73" t="s">
        <v>4088</v>
      </c>
      <c r="C882" s="529" t="s">
        <v>4122</v>
      </c>
      <c r="D882" s="533">
        <v>250</v>
      </c>
      <c r="E882" s="73" t="s">
        <v>26</v>
      </c>
      <c r="F882" s="73">
        <v>100</v>
      </c>
      <c r="G882" s="60" t="s">
        <v>264</v>
      </c>
      <c r="H882" s="530" t="s">
        <v>28</v>
      </c>
      <c r="I882" s="73" t="s">
        <v>41</v>
      </c>
      <c r="J882" s="73" t="s">
        <v>76</v>
      </c>
      <c r="K882" s="73"/>
      <c r="L882" s="73"/>
      <c r="M882" s="73" t="s">
        <v>69</v>
      </c>
      <c r="N882" s="73" t="s">
        <v>70</v>
      </c>
      <c r="O882" s="73">
        <v>24</v>
      </c>
      <c r="P882" s="73" t="s">
        <v>28</v>
      </c>
      <c r="Q882" s="17"/>
      <c r="R882" s="17"/>
    </row>
    <row r="883" spans="1:18" x14ac:dyDescent="0.2">
      <c r="A883" s="73" t="s">
        <v>3295</v>
      </c>
      <c r="B883" s="73" t="s">
        <v>4088</v>
      </c>
      <c r="C883" s="532" t="s">
        <v>4123</v>
      </c>
      <c r="D883" s="533">
        <v>250</v>
      </c>
      <c r="E883" s="73" t="s">
        <v>26</v>
      </c>
      <c r="F883" s="73">
        <v>100</v>
      </c>
      <c r="G883" s="60" t="s">
        <v>264</v>
      </c>
      <c r="H883" s="530" t="s">
        <v>28</v>
      </c>
      <c r="I883" s="73" t="s">
        <v>41</v>
      </c>
      <c r="J883" s="73" t="s">
        <v>76</v>
      </c>
      <c r="K883" s="73"/>
      <c r="L883" s="73"/>
      <c r="M883" s="73" t="s">
        <v>69</v>
      </c>
      <c r="N883" s="73" t="s">
        <v>70</v>
      </c>
      <c r="O883" s="73">
        <v>24</v>
      </c>
      <c r="P883" s="73" t="s">
        <v>28</v>
      </c>
      <c r="Q883" s="17"/>
      <c r="R883" s="17"/>
    </row>
    <row r="884" spans="1:18" x14ac:dyDescent="0.2">
      <c r="A884" s="73" t="s">
        <v>3295</v>
      </c>
      <c r="B884" s="73" t="s">
        <v>4088</v>
      </c>
      <c r="C884" s="534" t="s">
        <v>4124</v>
      </c>
      <c r="D884" s="500"/>
      <c r="E884" s="73" t="s">
        <v>26</v>
      </c>
      <c r="F884" s="73">
        <v>40</v>
      </c>
      <c r="G884" s="60" t="s">
        <v>84</v>
      </c>
      <c r="H884" s="530" t="s">
        <v>28</v>
      </c>
      <c r="I884" s="73" t="s">
        <v>41</v>
      </c>
      <c r="J884" s="73" t="s">
        <v>76</v>
      </c>
      <c r="K884" s="73"/>
      <c r="L884" s="73"/>
      <c r="M884" s="73" t="s">
        <v>69</v>
      </c>
      <c r="N884" s="73" t="s">
        <v>368</v>
      </c>
      <c r="O884" s="73">
        <v>24</v>
      </c>
      <c r="P884" s="73" t="s">
        <v>28</v>
      </c>
      <c r="Q884" s="17"/>
      <c r="R884" s="17"/>
    </row>
    <row r="885" spans="1:18" x14ac:dyDescent="0.2">
      <c r="A885" s="73" t="s">
        <v>3295</v>
      </c>
      <c r="B885" s="73" t="s">
        <v>4088</v>
      </c>
      <c r="C885" s="534" t="s">
        <v>4125</v>
      </c>
      <c r="D885" s="500"/>
      <c r="E885" s="73" t="s">
        <v>26</v>
      </c>
      <c r="F885" s="73">
        <v>40</v>
      </c>
      <c r="G885" s="60" t="s">
        <v>84</v>
      </c>
      <c r="H885" s="530" t="s">
        <v>28</v>
      </c>
      <c r="I885" s="73" t="s">
        <v>41</v>
      </c>
      <c r="J885" s="73" t="s">
        <v>76</v>
      </c>
      <c r="K885" s="73"/>
      <c r="L885" s="73"/>
      <c r="M885" s="73" t="s">
        <v>69</v>
      </c>
      <c r="N885" s="73" t="s">
        <v>368</v>
      </c>
      <c r="O885" s="73">
        <v>24</v>
      </c>
      <c r="P885" s="73" t="s">
        <v>28</v>
      </c>
      <c r="Q885" s="17"/>
      <c r="R885" s="17"/>
    </row>
    <row r="886" spans="1:18" x14ac:dyDescent="0.2">
      <c r="A886" s="73" t="s">
        <v>3295</v>
      </c>
      <c r="B886" s="73" t="s">
        <v>4088</v>
      </c>
      <c r="C886" s="534" t="s">
        <v>4126</v>
      </c>
      <c r="D886" s="516"/>
      <c r="E886" s="73" t="s">
        <v>26</v>
      </c>
      <c r="F886" s="73">
        <v>40</v>
      </c>
      <c r="G886" s="60" t="s">
        <v>84</v>
      </c>
      <c r="H886" s="530" t="s">
        <v>28</v>
      </c>
      <c r="I886" s="73" t="s">
        <v>41</v>
      </c>
      <c r="J886" s="73" t="s">
        <v>76</v>
      </c>
      <c r="K886" s="73"/>
      <c r="L886" s="73"/>
      <c r="M886" s="73" t="s">
        <v>69</v>
      </c>
      <c r="N886" s="73" t="s">
        <v>368</v>
      </c>
      <c r="O886" s="73">
        <v>24</v>
      </c>
      <c r="P886" s="73" t="s">
        <v>28</v>
      </c>
      <c r="Q886" s="17"/>
      <c r="R886" s="17"/>
    </row>
    <row r="887" spans="1:18" x14ac:dyDescent="0.2">
      <c r="A887" s="73" t="s">
        <v>3295</v>
      </c>
      <c r="B887" s="73" t="s">
        <v>4088</v>
      </c>
      <c r="C887" s="534" t="s">
        <v>4127</v>
      </c>
      <c r="D887" s="516"/>
      <c r="E887" s="73" t="s">
        <v>26</v>
      </c>
      <c r="F887" s="73">
        <v>40</v>
      </c>
      <c r="G887" s="60" t="s">
        <v>84</v>
      </c>
      <c r="H887" s="530" t="s">
        <v>28</v>
      </c>
      <c r="I887" s="73" t="s">
        <v>41</v>
      </c>
      <c r="J887" s="73" t="s">
        <v>76</v>
      </c>
      <c r="K887" s="73"/>
      <c r="L887" s="73"/>
      <c r="M887" s="73" t="s">
        <v>69</v>
      </c>
      <c r="N887" s="73" t="s">
        <v>368</v>
      </c>
      <c r="O887" s="73">
        <v>24</v>
      </c>
      <c r="P887" s="73" t="s">
        <v>28</v>
      </c>
      <c r="Q887" s="17"/>
      <c r="R887" s="17"/>
    </row>
    <row r="888" spans="1:18" x14ac:dyDescent="0.2">
      <c r="A888" s="73" t="s">
        <v>3295</v>
      </c>
      <c r="B888" s="73" t="s">
        <v>4088</v>
      </c>
      <c r="C888" s="534" t="s">
        <v>4128</v>
      </c>
      <c r="D888" s="516"/>
      <c r="E888" s="73" t="s">
        <v>26</v>
      </c>
      <c r="F888" s="73">
        <v>40</v>
      </c>
      <c r="G888" s="60" t="s">
        <v>84</v>
      </c>
      <c r="H888" s="530" t="s">
        <v>28</v>
      </c>
      <c r="I888" s="73" t="s">
        <v>41</v>
      </c>
      <c r="J888" s="73" t="s">
        <v>76</v>
      </c>
      <c r="K888" s="73"/>
      <c r="L888" s="73"/>
      <c r="M888" s="73" t="s">
        <v>69</v>
      </c>
      <c r="N888" s="73" t="s">
        <v>368</v>
      </c>
      <c r="O888" s="73">
        <v>24</v>
      </c>
      <c r="P888" s="73" t="s">
        <v>28</v>
      </c>
      <c r="Q888" s="17"/>
      <c r="R888" s="17"/>
    </row>
    <row r="889" spans="1:18" x14ac:dyDescent="0.2">
      <c r="A889" s="73" t="s">
        <v>3295</v>
      </c>
      <c r="B889" s="73" t="s">
        <v>4088</v>
      </c>
      <c r="C889" s="534" t="s">
        <v>4129</v>
      </c>
      <c r="D889" s="516"/>
      <c r="E889" s="73" t="s">
        <v>26</v>
      </c>
      <c r="F889" s="73">
        <v>40</v>
      </c>
      <c r="G889" s="60" t="s">
        <v>84</v>
      </c>
      <c r="H889" s="530" t="s">
        <v>28</v>
      </c>
      <c r="I889" s="73" t="s">
        <v>41</v>
      </c>
      <c r="J889" s="73" t="s">
        <v>76</v>
      </c>
      <c r="K889" s="73"/>
      <c r="L889" s="73"/>
      <c r="M889" s="73" t="s">
        <v>69</v>
      </c>
      <c r="N889" s="73" t="s">
        <v>368</v>
      </c>
      <c r="O889" s="73">
        <v>24</v>
      </c>
      <c r="P889" s="73" t="s">
        <v>28</v>
      </c>
      <c r="Q889" s="17"/>
      <c r="R889" s="17"/>
    </row>
    <row r="890" spans="1:18" x14ac:dyDescent="0.2">
      <c r="A890" s="73" t="s">
        <v>3295</v>
      </c>
      <c r="B890" s="73" t="s">
        <v>4088</v>
      </c>
      <c r="C890" s="534" t="s">
        <v>4130</v>
      </c>
      <c r="D890" s="516"/>
      <c r="E890" s="73" t="s">
        <v>26</v>
      </c>
      <c r="F890" s="73">
        <v>40</v>
      </c>
      <c r="G890" s="60" t="s">
        <v>84</v>
      </c>
      <c r="H890" s="530" t="s">
        <v>28</v>
      </c>
      <c r="I890" s="73" t="s">
        <v>41</v>
      </c>
      <c r="J890" s="73" t="s">
        <v>76</v>
      </c>
      <c r="K890" s="73"/>
      <c r="L890" s="73"/>
      <c r="M890" s="73" t="s">
        <v>69</v>
      </c>
      <c r="N890" s="73" t="s">
        <v>368</v>
      </c>
      <c r="O890" s="73">
        <v>24</v>
      </c>
      <c r="P890" s="73" t="s">
        <v>28</v>
      </c>
      <c r="Q890" s="17"/>
      <c r="R890" s="17"/>
    </row>
    <row r="891" spans="1:18" x14ac:dyDescent="0.2">
      <c r="A891" s="73" t="s">
        <v>3295</v>
      </c>
      <c r="B891" s="73" t="s">
        <v>4088</v>
      </c>
      <c r="C891" s="534" t="s">
        <v>4131</v>
      </c>
      <c r="D891" s="516"/>
      <c r="E891" s="73" t="s">
        <v>26</v>
      </c>
      <c r="F891" s="73">
        <v>40</v>
      </c>
      <c r="G891" s="60" t="s">
        <v>84</v>
      </c>
      <c r="H891" s="530" t="s">
        <v>28</v>
      </c>
      <c r="I891" s="73" t="s">
        <v>41</v>
      </c>
      <c r="J891" s="73" t="s">
        <v>76</v>
      </c>
      <c r="K891" s="73"/>
      <c r="L891" s="73"/>
      <c r="M891" s="73" t="s">
        <v>69</v>
      </c>
      <c r="N891" s="73" t="s">
        <v>368</v>
      </c>
      <c r="O891" s="73">
        <v>24</v>
      </c>
      <c r="P891" s="73" t="s">
        <v>28</v>
      </c>
      <c r="Q891" s="17"/>
      <c r="R891" s="17"/>
    </row>
    <row r="892" spans="1:18" x14ac:dyDescent="0.2">
      <c r="A892" s="73" t="s">
        <v>3295</v>
      </c>
      <c r="B892" s="73" t="s">
        <v>4088</v>
      </c>
      <c r="C892" s="535" t="s">
        <v>4724</v>
      </c>
      <c r="D892" s="516"/>
      <c r="E892" s="73" t="s">
        <v>26</v>
      </c>
      <c r="F892" s="73">
        <v>40</v>
      </c>
      <c r="G892" s="60" t="s">
        <v>84</v>
      </c>
      <c r="H892" s="530" t="s">
        <v>28</v>
      </c>
      <c r="I892" s="73" t="s">
        <v>41</v>
      </c>
      <c r="J892" s="73" t="s">
        <v>76</v>
      </c>
      <c r="K892" s="73"/>
      <c r="L892" s="73"/>
      <c r="M892" s="73" t="s">
        <v>69</v>
      </c>
      <c r="N892" s="73" t="s">
        <v>368</v>
      </c>
      <c r="O892" s="73">
        <v>24</v>
      </c>
      <c r="P892" s="73" t="s">
        <v>28</v>
      </c>
      <c r="Q892" s="17"/>
      <c r="R892" s="17"/>
    </row>
    <row r="893" spans="1:18" ht="28.5" x14ac:dyDescent="0.2">
      <c r="A893" s="73" t="s">
        <v>3295</v>
      </c>
      <c r="B893" s="73" t="s">
        <v>4088</v>
      </c>
      <c r="C893" s="535" t="s">
        <v>4725</v>
      </c>
      <c r="D893" s="516"/>
      <c r="E893" s="73" t="s">
        <v>26</v>
      </c>
      <c r="F893" s="73">
        <v>40</v>
      </c>
      <c r="G893" s="60" t="s">
        <v>84</v>
      </c>
      <c r="H893" s="530" t="s">
        <v>28</v>
      </c>
      <c r="I893" s="73" t="s">
        <v>41</v>
      </c>
      <c r="J893" s="73" t="s">
        <v>76</v>
      </c>
      <c r="K893" s="73"/>
      <c r="L893" s="73"/>
      <c r="M893" s="73" t="s">
        <v>69</v>
      </c>
      <c r="N893" s="73" t="s">
        <v>368</v>
      </c>
      <c r="O893" s="73">
        <v>24</v>
      </c>
      <c r="P893" s="73" t="s">
        <v>28</v>
      </c>
      <c r="Q893" s="17"/>
      <c r="R893" s="17"/>
    </row>
    <row r="894" spans="1:18" x14ac:dyDescent="0.2">
      <c r="A894" s="73" t="s">
        <v>3295</v>
      </c>
      <c r="B894" s="73" t="s">
        <v>4088</v>
      </c>
      <c r="C894" s="536" t="s">
        <v>4726</v>
      </c>
      <c r="D894" s="516"/>
      <c r="E894" s="73" t="s">
        <v>26</v>
      </c>
      <c r="F894" s="73">
        <v>40</v>
      </c>
      <c r="G894" s="60" t="s">
        <v>84</v>
      </c>
      <c r="H894" s="530" t="s">
        <v>28</v>
      </c>
      <c r="I894" s="73" t="s">
        <v>41</v>
      </c>
      <c r="J894" s="73" t="s">
        <v>76</v>
      </c>
      <c r="K894" s="73"/>
      <c r="L894" s="73"/>
      <c r="M894" s="73" t="s">
        <v>69</v>
      </c>
      <c r="N894" s="73" t="s">
        <v>368</v>
      </c>
      <c r="O894" s="73">
        <v>24</v>
      </c>
      <c r="P894" s="73" t="s">
        <v>28</v>
      </c>
      <c r="Q894" s="17"/>
      <c r="R894" s="17"/>
    </row>
    <row r="895" spans="1:18" x14ac:dyDescent="0.2">
      <c r="A895" s="73" t="s">
        <v>3295</v>
      </c>
      <c r="B895" s="73" t="s">
        <v>4088</v>
      </c>
      <c r="C895" s="535" t="s">
        <v>4727</v>
      </c>
      <c r="D895" s="516"/>
      <c r="E895" s="73" t="s">
        <v>26</v>
      </c>
      <c r="F895" s="73">
        <v>40</v>
      </c>
      <c r="G895" s="60" t="s">
        <v>84</v>
      </c>
      <c r="H895" s="530" t="s">
        <v>28</v>
      </c>
      <c r="I895" s="73" t="s">
        <v>41</v>
      </c>
      <c r="J895" s="73" t="s">
        <v>76</v>
      </c>
      <c r="K895" s="73"/>
      <c r="L895" s="73"/>
      <c r="M895" s="73" t="s">
        <v>69</v>
      </c>
      <c r="N895" s="73" t="s">
        <v>368</v>
      </c>
      <c r="O895" s="73">
        <v>24</v>
      </c>
      <c r="P895" s="73" t="s">
        <v>28</v>
      </c>
      <c r="Q895" s="17"/>
      <c r="R895" s="17"/>
    </row>
    <row r="896" spans="1:18" x14ac:dyDescent="0.2">
      <c r="A896" s="73" t="s">
        <v>3295</v>
      </c>
      <c r="B896" s="73" t="s">
        <v>4088</v>
      </c>
      <c r="C896" s="535" t="s">
        <v>4728</v>
      </c>
      <c r="D896" s="516"/>
      <c r="E896" s="73" t="s">
        <v>26</v>
      </c>
      <c r="F896" s="73">
        <v>40</v>
      </c>
      <c r="G896" s="60" t="s">
        <v>84</v>
      </c>
      <c r="H896" s="530" t="s">
        <v>28</v>
      </c>
      <c r="I896" s="73" t="s">
        <v>41</v>
      </c>
      <c r="J896" s="73" t="s">
        <v>76</v>
      </c>
      <c r="K896" s="73"/>
      <c r="L896" s="73"/>
      <c r="M896" s="73" t="s">
        <v>69</v>
      </c>
      <c r="N896" s="73" t="s">
        <v>368</v>
      </c>
      <c r="O896" s="73">
        <v>24</v>
      </c>
      <c r="P896" s="73" t="s">
        <v>28</v>
      </c>
      <c r="Q896" s="17"/>
      <c r="R896" s="17"/>
    </row>
    <row r="897" spans="1:18" ht="28.5" x14ac:dyDescent="0.2">
      <c r="A897" s="73" t="s">
        <v>3295</v>
      </c>
      <c r="B897" s="73" t="s">
        <v>4088</v>
      </c>
      <c r="C897" s="535" t="s">
        <v>4729</v>
      </c>
      <c r="D897" s="516"/>
      <c r="E897" s="73" t="s">
        <v>26</v>
      </c>
      <c r="F897" s="73">
        <v>40</v>
      </c>
      <c r="G897" s="60" t="s">
        <v>84</v>
      </c>
      <c r="H897" s="530" t="s">
        <v>28</v>
      </c>
      <c r="I897" s="73" t="s">
        <v>41</v>
      </c>
      <c r="J897" s="73" t="s">
        <v>76</v>
      </c>
      <c r="K897" s="73"/>
      <c r="L897" s="73"/>
      <c r="M897" s="73" t="s">
        <v>69</v>
      </c>
      <c r="N897" s="73" t="s">
        <v>368</v>
      </c>
      <c r="O897" s="73">
        <v>24</v>
      </c>
      <c r="P897" s="73" t="s">
        <v>28</v>
      </c>
      <c r="Q897" s="17"/>
      <c r="R897" s="17"/>
    </row>
    <row r="898" spans="1:18" ht="27.75" x14ac:dyDescent="0.2">
      <c r="A898" s="73" t="s">
        <v>3295</v>
      </c>
      <c r="B898" s="73" t="s">
        <v>4088</v>
      </c>
      <c r="C898" s="535" t="s">
        <v>4730</v>
      </c>
      <c r="D898" s="516"/>
      <c r="E898" s="73" t="s">
        <v>26</v>
      </c>
      <c r="F898" s="73">
        <v>40</v>
      </c>
      <c r="G898" s="60" t="s">
        <v>84</v>
      </c>
      <c r="H898" s="530" t="s">
        <v>28</v>
      </c>
      <c r="I898" s="73" t="s">
        <v>41</v>
      </c>
      <c r="J898" s="73" t="s">
        <v>76</v>
      </c>
      <c r="K898" s="73"/>
      <c r="L898" s="73"/>
      <c r="M898" s="73" t="s">
        <v>69</v>
      </c>
      <c r="N898" s="73" t="s">
        <v>368</v>
      </c>
      <c r="O898" s="73">
        <v>24</v>
      </c>
      <c r="P898" s="73" t="s">
        <v>28</v>
      </c>
      <c r="Q898" s="17"/>
      <c r="R898" s="17"/>
    </row>
    <row r="899" spans="1:18" ht="28.5" x14ac:dyDescent="0.2">
      <c r="A899" s="73" t="s">
        <v>3295</v>
      </c>
      <c r="B899" s="73" t="s">
        <v>4088</v>
      </c>
      <c r="C899" s="535" t="s">
        <v>4731</v>
      </c>
      <c r="D899" s="516"/>
      <c r="E899" s="73" t="s">
        <v>26</v>
      </c>
      <c r="F899" s="73">
        <v>40</v>
      </c>
      <c r="G899" s="60" t="s">
        <v>84</v>
      </c>
      <c r="H899" s="530" t="s">
        <v>28</v>
      </c>
      <c r="I899" s="73" t="s">
        <v>41</v>
      </c>
      <c r="J899" s="73" t="s">
        <v>76</v>
      </c>
      <c r="K899" s="73"/>
      <c r="L899" s="73"/>
      <c r="M899" s="73" t="s">
        <v>69</v>
      </c>
      <c r="N899" s="73" t="s">
        <v>368</v>
      </c>
      <c r="O899" s="73">
        <v>24</v>
      </c>
      <c r="P899" s="73" t="s">
        <v>28</v>
      </c>
      <c r="Q899" s="17"/>
      <c r="R899" s="17"/>
    </row>
    <row r="900" spans="1:18" x14ac:dyDescent="0.2">
      <c r="A900" s="73" t="s">
        <v>3295</v>
      </c>
      <c r="B900" s="73" t="s">
        <v>4088</v>
      </c>
      <c r="C900" s="535" t="s">
        <v>4732</v>
      </c>
      <c r="D900" s="516"/>
      <c r="E900" s="73" t="s">
        <v>26</v>
      </c>
      <c r="F900" s="73">
        <v>40</v>
      </c>
      <c r="G900" s="60" t="s">
        <v>84</v>
      </c>
      <c r="H900" s="530" t="s">
        <v>28</v>
      </c>
      <c r="I900" s="73" t="s">
        <v>41</v>
      </c>
      <c r="J900" s="73" t="s">
        <v>76</v>
      </c>
      <c r="K900" s="73"/>
      <c r="L900" s="73"/>
      <c r="M900" s="73" t="s">
        <v>69</v>
      </c>
      <c r="N900" s="73" t="s">
        <v>368</v>
      </c>
      <c r="O900" s="73">
        <v>24</v>
      </c>
      <c r="P900" s="73" t="s">
        <v>28</v>
      </c>
      <c r="Q900" s="17"/>
      <c r="R900" s="17"/>
    </row>
    <row r="901" spans="1:18" ht="27.75" x14ac:dyDescent="0.2">
      <c r="A901" s="73" t="s">
        <v>3295</v>
      </c>
      <c r="B901" s="73" t="s">
        <v>4088</v>
      </c>
      <c r="C901" s="535" t="s">
        <v>4733</v>
      </c>
      <c r="D901" s="516"/>
      <c r="E901" s="73" t="s">
        <v>26</v>
      </c>
      <c r="F901" s="73">
        <v>40</v>
      </c>
      <c r="G901" s="60" t="s">
        <v>84</v>
      </c>
      <c r="H901" s="530" t="s">
        <v>28</v>
      </c>
      <c r="I901" s="73" t="s">
        <v>41</v>
      </c>
      <c r="J901" s="73" t="s">
        <v>76</v>
      </c>
      <c r="K901" s="73"/>
      <c r="L901" s="73"/>
      <c r="M901" s="73" t="s">
        <v>69</v>
      </c>
      <c r="N901" s="73" t="s">
        <v>368</v>
      </c>
      <c r="O901" s="73">
        <v>24</v>
      </c>
      <c r="P901" s="73" t="s">
        <v>28</v>
      </c>
      <c r="Q901" s="17"/>
      <c r="R901" s="17"/>
    </row>
    <row r="902" spans="1:18" ht="28.5" x14ac:dyDescent="0.2">
      <c r="A902" s="73" t="s">
        <v>3295</v>
      </c>
      <c r="B902" s="73" t="s">
        <v>4088</v>
      </c>
      <c r="C902" s="537" t="s">
        <v>4734</v>
      </c>
      <c r="D902" s="516"/>
      <c r="E902" s="73" t="s">
        <v>26</v>
      </c>
      <c r="F902" s="73">
        <v>40</v>
      </c>
      <c r="G902" s="60" t="s">
        <v>84</v>
      </c>
      <c r="H902" s="530" t="s">
        <v>28</v>
      </c>
      <c r="I902" s="73" t="s">
        <v>41</v>
      </c>
      <c r="J902" s="73" t="s">
        <v>76</v>
      </c>
      <c r="K902" s="73"/>
      <c r="L902" s="73"/>
      <c r="M902" s="73" t="s">
        <v>69</v>
      </c>
      <c r="N902" s="73" t="s">
        <v>368</v>
      </c>
      <c r="O902" s="73">
        <v>24</v>
      </c>
      <c r="P902" s="73" t="s">
        <v>28</v>
      </c>
      <c r="Q902" s="17"/>
      <c r="R902" s="17"/>
    </row>
    <row r="903" spans="1:18" ht="14.25" customHeight="1" x14ac:dyDescent="0.2">
      <c r="A903" s="73" t="s">
        <v>3295</v>
      </c>
      <c r="B903" s="73" t="s">
        <v>4088</v>
      </c>
      <c r="C903" s="535" t="s">
        <v>4735</v>
      </c>
      <c r="D903" s="516"/>
      <c r="E903" s="73" t="s">
        <v>26</v>
      </c>
      <c r="F903" s="73">
        <v>40</v>
      </c>
      <c r="G903" s="60" t="s">
        <v>84</v>
      </c>
      <c r="H903" s="530" t="s">
        <v>28</v>
      </c>
      <c r="I903" s="73" t="s">
        <v>41</v>
      </c>
      <c r="J903" s="73" t="s">
        <v>76</v>
      </c>
      <c r="K903" s="73"/>
      <c r="L903" s="73"/>
      <c r="M903" s="73" t="s">
        <v>69</v>
      </c>
      <c r="N903" s="73" t="s">
        <v>368</v>
      </c>
      <c r="O903" s="73">
        <v>24</v>
      </c>
      <c r="P903" s="73" t="s">
        <v>28</v>
      </c>
      <c r="Q903" s="17"/>
      <c r="R903" s="17"/>
    </row>
    <row r="904" spans="1:18" ht="27" x14ac:dyDescent="0.2">
      <c r="A904" s="73" t="s">
        <v>3295</v>
      </c>
      <c r="B904" s="73" t="s">
        <v>4088</v>
      </c>
      <c r="C904" s="535" t="s">
        <v>4144</v>
      </c>
      <c r="D904" s="516"/>
      <c r="E904" s="73" t="s">
        <v>26</v>
      </c>
      <c r="F904" s="73">
        <v>40</v>
      </c>
      <c r="G904" s="60" t="s">
        <v>84</v>
      </c>
      <c r="H904" s="530" t="s">
        <v>28</v>
      </c>
      <c r="I904" s="73" t="s">
        <v>41</v>
      </c>
      <c r="J904" s="73" t="s">
        <v>76</v>
      </c>
      <c r="K904" s="73"/>
      <c r="L904" s="73"/>
      <c r="M904" s="73" t="s">
        <v>69</v>
      </c>
      <c r="N904" s="73" t="s">
        <v>368</v>
      </c>
      <c r="O904" s="73">
        <v>24</v>
      </c>
      <c r="P904" s="73" t="s">
        <v>28</v>
      </c>
      <c r="Q904" s="17"/>
      <c r="R904" s="17"/>
    </row>
    <row r="905" spans="1:18" ht="27.75" x14ac:dyDescent="0.2">
      <c r="A905" s="73" t="s">
        <v>3295</v>
      </c>
      <c r="B905" s="73" t="s">
        <v>4088</v>
      </c>
      <c r="C905" s="535" t="s">
        <v>4736</v>
      </c>
      <c r="D905" s="516"/>
      <c r="E905" s="73" t="s">
        <v>26</v>
      </c>
      <c r="F905" s="73">
        <v>40</v>
      </c>
      <c r="G905" s="60" t="s">
        <v>84</v>
      </c>
      <c r="H905" s="530" t="s">
        <v>28</v>
      </c>
      <c r="I905" s="73" t="s">
        <v>41</v>
      </c>
      <c r="J905" s="73" t="s">
        <v>76</v>
      </c>
      <c r="K905" s="73"/>
      <c r="L905" s="73"/>
      <c r="M905" s="73" t="s">
        <v>69</v>
      </c>
      <c r="N905" s="73" t="s">
        <v>368</v>
      </c>
      <c r="O905" s="73">
        <v>24</v>
      </c>
      <c r="P905" s="73" t="s">
        <v>28</v>
      </c>
      <c r="Q905" s="17"/>
      <c r="R905" s="17"/>
    </row>
    <row r="906" spans="1:18" x14ac:dyDescent="0.2">
      <c r="A906" s="73" t="s">
        <v>3295</v>
      </c>
      <c r="B906" s="73" t="s">
        <v>4088</v>
      </c>
      <c r="C906" s="535" t="s">
        <v>4737</v>
      </c>
      <c r="D906" s="516"/>
      <c r="E906" s="73" t="s">
        <v>26</v>
      </c>
      <c r="F906" s="73">
        <v>40</v>
      </c>
      <c r="G906" s="60" t="s">
        <v>84</v>
      </c>
      <c r="H906" s="530" t="s">
        <v>28</v>
      </c>
      <c r="I906" s="73" t="s">
        <v>41</v>
      </c>
      <c r="J906" s="73" t="s">
        <v>76</v>
      </c>
      <c r="K906" s="73"/>
      <c r="L906" s="73"/>
      <c r="M906" s="73" t="s">
        <v>69</v>
      </c>
      <c r="N906" s="73" t="s">
        <v>368</v>
      </c>
      <c r="O906" s="73">
        <v>24</v>
      </c>
      <c r="P906" s="73" t="s">
        <v>28</v>
      </c>
      <c r="Q906" s="17"/>
      <c r="R906" s="17"/>
    </row>
    <row r="907" spans="1:18" ht="27.75" x14ac:dyDescent="0.2">
      <c r="A907" s="73" t="s">
        <v>3295</v>
      </c>
      <c r="B907" s="73" t="s">
        <v>4088</v>
      </c>
      <c r="C907" s="535" t="s">
        <v>4738</v>
      </c>
      <c r="D907" s="516"/>
      <c r="E907" s="73" t="s">
        <v>26</v>
      </c>
      <c r="F907" s="73">
        <v>40</v>
      </c>
      <c r="G907" s="60" t="s">
        <v>84</v>
      </c>
      <c r="H907" s="530" t="s">
        <v>28</v>
      </c>
      <c r="I907" s="73" t="s">
        <v>41</v>
      </c>
      <c r="J907" s="73" t="s">
        <v>76</v>
      </c>
      <c r="K907" s="73"/>
      <c r="L907" s="73"/>
      <c r="M907" s="73" t="s">
        <v>69</v>
      </c>
      <c r="N907" s="73" t="s">
        <v>368</v>
      </c>
      <c r="O907" s="73">
        <v>24</v>
      </c>
      <c r="P907" s="73" t="s">
        <v>28</v>
      </c>
      <c r="Q907" s="17"/>
      <c r="R907" s="17"/>
    </row>
    <row r="908" spans="1:18" x14ac:dyDescent="0.2">
      <c r="A908" s="73" t="s">
        <v>3295</v>
      </c>
      <c r="B908" s="73" t="s">
        <v>4088</v>
      </c>
      <c r="C908" s="534" t="s">
        <v>4148</v>
      </c>
      <c r="D908" s="516"/>
      <c r="E908" s="73" t="s">
        <v>26</v>
      </c>
      <c r="F908" s="73">
        <v>40</v>
      </c>
      <c r="G908" s="60" t="s">
        <v>84</v>
      </c>
      <c r="H908" s="530" t="s">
        <v>28</v>
      </c>
      <c r="I908" s="73" t="s">
        <v>41</v>
      </c>
      <c r="J908" s="73" t="s">
        <v>76</v>
      </c>
      <c r="K908" s="73"/>
      <c r="L908" s="73"/>
      <c r="M908" s="73" t="s">
        <v>69</v>
      </c>
      <c r="N908" s="73" t="s">
        <v>368</v>
      </c>
      <c r="O908" s="73">
        <v>24</v>
      </c>
      <c r="P908" s="73" t="s">
        <v>28</v>
      </c>
      <c r="Q908" s="17"/>
      <c r="R908" s="17"/>
    </row>
    <row r="909" spans="1:18" x14ac:dyDescent="0.2">
      <c r="A909" s="73" t="s">
        <v>3295</v>
      </c>
      <c r="B909" s="73" t="s">
        <v>4088</v>
      </c>
      <c r="C909" s="534" t="s">
        <v>4149</v>
      </c>
      <c r="D909" s="516"/>
      <c r="E909" s="73" t="s">
        <v>26</v>
      </c>
      <c r="F909" s="73">
        <v>40</v>
      </c>
      <c r="G909" s="60" t="s">
        <v>84</v>
      </c>
      <c r="H909" s="530" t="s">
        <v>28</v>
      </c>
      <c r="I909" s="73" t="s">
        <v>41</v>
      </c>
      <c r="J909" s="73" t="s">
        <v>76</v>
      </c>
      <c r="K909" s="73"/>
      <c r="L909" s="73"/>
      <c r="M909" s="73" t="s">
        <v>69</v>
      </c>
      <c r="N909" s="73" t="s">
        <v>368</v>
      </c>
      <c r="O909" s="73">
        <v>24</v>
      </c>
      <c r="P909" s="73" t="s">
        <v>28</v>
      </c>
      <c r="Q909" s="17"/>
      <c r="R909" s="17"/>
    </row>
    <row r="910" spans="1:18" x14ac:dyDescent="0.2">
      <c r="A910" s="73" t="s">
        <v>3295</v>
      </c>
      <c r="B910" s="73" t="s">
        <v>4088</v>
      </c>
      <c r="C910" s="534" t="s">
        <v>4150</v>
      </c>
      <c r="D910" s="516"/>
      <c r="E910" s="73" t="s">
        <v>26</v>
      </c>
      <c r="F910" s="73">
        <v>40</v>
      </c>
      <c r="G910" s="60" t="s">
        <v>84</v>
      </c>
      <c r="H910" s="530" t="s">
        <v>28</v>
      </c>
      <c r="I910" s="73" t="s">
        <v>41</v>
      </c>
      <c r="J910" s="73" t="s">
        <v>76</v>
      </c>
      <c r="K910" s="73"/>
      <c r="L910" s="73"/>
      <c r="M910" s="73" t="s">
        <v>69</v>
      </c>
      <c r="N910" s="73" t="s">
        <v>368</v>
      </c>
      <c r="O910" s="73">
        <v>24</v>
      </c>
      <c r="P910" s="73" t="s">
        <v>28</v>
      </c>
      <c r="Q910" s="17"/>
      <c r="R910" s="17"/>
    </row>
    <row r="911" spans="1:18" x14ac:dyDescent="0.2">
      <c r="A911" s="73" t="s">
        <v>3295</v>
      </c>
      <c r="B911" s="73" t="s">
        <v>4088</v>
      </c>
      <c r="C911" s="534" t="s">
        <v>4151</v>
      </c>
      <c r="D911" s="516"/>
      <c r="E911" s="73" t="s">
        <v>26</v>
      </c>
      <c r="F911" s="73">
        <v>40</v>
      </c>
      <c r="G911" s="60" t="s">
        <v>84</v>
      </c>
      <c r="H911" s="530" t="s">
        <v>28</v>
      </c>
      <c r="I911" s="73" t="s">
        <v>41</v>
      </c>
      <c r="J911" s="73" t="s">
        <v>76</v>
      </c>
      <c r="K911" s="73"/>
      <c r="L911" s="73"/>
      <c r="M911" s="73" t="s">
        <v>69</v>
      </c>
      <c r="N911" s="73" t="s">
        <v>368</v>
      </c>
      <c r="O911" s="73">
        <v>24</v>
      </c>
      <c r="P911" s="73" t="s">
        <v>28</v>
      </c>
      <c r="Q911" s="17"/>
      <c r="R911" s="17"/>
    </row>
    <row r="912" spans="1:18" x14ac:dyDescent="0.2">
      <c r="A912" s="73" t="s">
        <v>3295</v>
      </c>
      <c r="B912" s="73" t="s">
        <v>4088</v>
      </c>
      <c r="C912" s="534" t="s">
        <v>4152</v>
      </c>
      <c r="D912" s="516"/>
      <c r="E912" s="73" t="s">
        <v>26</v>
      </c>
      <c r="F912" s="73">
        <v>40</v>
      </c>
      <c r="G912" s="60" t="s">
        <v>84</v>
      </c>
      <c r="H912" s="530" t="s">
        <v>28</v>
      </c>
      <c r="I912" s="73" t="s">
        <v>41</v>
      </c>
      <c r="J912" s="73" t="s">
        <v>76</v>
      </c>
      <c r="K912" s="73"/>
      <c r="L912" s="73"/>
      <c r="M912" s="73" t="s">
        <v>69</v>
      </c>
      <c r="N912" s="73" t="s">
        <v>368</v>
      </c>
      <c r="O912" s="73">
        <v>24</v>
      </c>
      <c r="P912" s="73" t="s">
        <v>28</v>
      </c>
      <c r="Q912" s="17"/>
      <c r="R912" s="17"/>
    </row>
    <row r="913" spans="1:18" x14ac:dyDescent="0.2">
      <c r="A913" s="73" t="s">
        <v>3295</v>
      </c>
      <c r="B913" s="73" t="s">
        <v>4088</v>
      </c>
      <c r="C913" s="534" t="s">
        <v>4153</v>
      </c>
      <c r="D913" s="516"/>
      <c r="E913" s="73" t="s">
        <v>26</v>
      </c>
      <c r="F913" s="73">
        <v>40</v>
      </c>
      <c r="G913" s="60" t="s">
        <v>84</v>
      </c>
      <c r="H913" s="530" t="s">
        <v>28</v>
      </c>
      <c r="I913" s="73" t="s">
        <v>41</v>
      </c>
      <c r="J913" s="73" t="s">
        <v>76</v>
      </c>
      <c r="K913" s="73"/>
      <c r="L913" s="73"/>
      <c r="M913" s="73" t="s">
        <v>69</v>
      </c>
      <c r="N913" s="73" t="s">
        <v>368</v>
      </c>
      <c r="O913" s="73">
        <v>24</v>
      </c>
      <c r="P913" s="73" t="s">
        <v>28</v>
      </c>
      <c r="Q913" s="17"/>
      <c r="R913" s="17"/>
    </row>
    <row r="914" spans="1:18" x14ac:dyDescent="0.2">
      <c r="A914" s="73" t="s">
        <v>3295</v>
      </c>
      <c r="B914" s="73" t="s">
        <v>4088</v>
      </c>
      <c r="C914" s="534" t="s">
        <v>4154</v>
      </c>
      <c r="D914" s="516"/>
      <c r="E914" s="73" t="s">
        <v>26</v>
      </c>
      <c r="F914" s="73">
        <v>40</v>
      </c>
      <c r="G914" s="60" t="s">
        <v>84</v>
      </c>
      <c r="H914" s="530" t="s">
        <v>28</v>
      </c>
      <c r="I914" s="73" t="s">
        <v>41</v>
      </c>
      <c r="J914" s="73" t="s">
        <v>76</v>
      </c>
      <c r="K914" s="73"/>
      <c r="L914" s="73"/>
      <c r="M914" s="73" t="s">
        <v>69</v>
      </c>
      <c r="N914" s="73" t="s">
        <v>368</v>
      </c>
      <c r="O914" s="73">
        <v>24</v>
      </c>
      <c r="P914" s="73" t="s">
        <v>28</v>
      </c>
      <c r="Q914" s="17"/>
      <c r="R914" s="17"/>
    </row>
  </sheetData>
  <mergeCells count="32">
    <mergeCell ref="P3:P4"/>
    <mergeCell ref="K3:K4"/>
    <mergeCell ref="L3:L4"/>
    <mergeCell ref="M3:M4"/>
    <mergeCell ref="N3:N4"/>
    <mergeCell ref="O3:O4"/>
    <mergeCell ref="F3:F4"/>
    <mergeCell ref="G3:G4"/>
    <mergeCell ref="H3:H4"/>
    <mergeCell ref="I3:I4"/>
    <mergeCell ref="J3:J4"/>
    <mergeCell ref="A3:A4"/>
    <mergeCell ref="B3:B4"/>
    <mergeCell ref="C3:C4"/>
    <mergeCell ref="D3:D4"/>
    <mergeCell ref="E3:E4"/>
    <mergeCell ref="A1:P1"/>
    <mergeCell ref="Q1:AB1"/>
    <mergeCell ref="A2:P2"/>
    <mergeCell ref="Q2:BL2"/>
    <mergeCell ref="Q3:T3"/>
    <mergeCell ref="U3:X3"/>
    <mergeCell ref="Y3:AB3"/>
    <mergeCell ref="AC3:AF3"/>
    <mergeCell ref="AG3:AJ3"/>
    <mergeCell ref="AK3:AN3"/>
    <mergeCell ref="AO3:AR3"/>
    <mergeCell ref="AS3:AV3"/>
    <mergeCell ref="AW3:AZ3"/>
    <mergeCell ref="BA3:BD3"/>
    <mergeCell ref="BE3:BH3"/>
    <mergeCell ref="BI3:BL3"/>
  </mergeCells>
  <phoneticPr fontId="51" type="noConversion"/>
  <pageMargins left="0.69930555555555596" right="0.69930555555555596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BL195"/>
  <sheetViews>
    <sheetView topLeftCell="A169" workbookViewId="0">
      <selection activeCell="C198" sqref="C198"/>
    </sheetView>
  </sheetViews>
  <sheetFormatPr defaultColWidth="9" defaultRowHeight="14.25" x14ac:dyDescent="0.2"/>
  <cols>
    <col min="1" max="1" width="18.375" style="19" customWidth="1"/>
    <col min="2" max="2" width="18.125" style="19" customWidth="1"/>
    <col min="3" max="3" width="33.875" style="19" customWidth="1"/>
    <col min="4" max="4" width="7.25" style="19" customWidth="1"/>
    <col min="5" max="5" width="13.25" style="19" customWidth="1"/>
    <col min="6" max="6" width="10.5" style="471" customWidth="1"/>
    <col min="7" max="7" width="21.625" style="19" customWidth="1"/>
    <col min="8" max="8" width="11.125" style="19" customWidth="1"/>
    <col min="9" max="9" width="13" style="19" customWidth="1"/>
    <col min="10" max="11" width="10.625" style="19" customWidth="1"/>
    <col min="12" max="12" width="39.25" style="19" customWidth="1"/>
    <col min="13" max="13" width="13.875" style="19" customWidth="1"/>
    <col min="14" max="14" width="9.5" style="19" customWidth="1"/>
    <col min="15" max="15" width="12" style="19" customWidth="1"/>
    <col min="16" max="16" width="11.25" style="19" customWidth="1"/>
    <col min="17" max="17" width="9.75" style="19" customWidth="1"/>
    <col min="18" max="18" width="11.5" style="19" customWidth="1"/>
    <col min="19" max="19" width="12.75" style="19" customWidth="1"/>
    <col min="20" max="20" width="11" style="19" customWidth="1"/>
    <col min="21" max="27" width="9" style="19"/>
    <col min="28" max="28" width="12.875" style="19" customWidth="1"/>
    <col min="29" max="16384" width="9" style="19"/>
  </cols>
  <sheetData>
    <row r="1" spans="1:64" ht="25.5" x14ac:dyDescent="0.2">
      <c r="A1" s="745" t="s">
        <v>4739</v>
      </c>
      <c r="B1" s="746"/>
      <c r="C1" s="746"/>
      <c r="D1" s="746"/>
      <c r="E1" s="746"/>
      <c r="F1" s="746"/>
      <c r="G1" s="746"/>
      <c r="H1" s="746"/>
      <c r="I1" s="746"/>
      <c r="J1" s="746"/>
      <c r="K1" s="746"/>
      <c r="L1" s="746"/>
      <c r="M1" s="746"/>
      <c r="N1" s="746"/>
      <c r="O1" s="746"/>
      <c r="P1" s="746"/>
      <c r="Q1" s="747" t="s">
        <v>1</v>
      </c>
      <c r="R1" s="747"/>
      <c r="S1" s="747"/>
      <c r="T1" s="747"/>
      <c r="U1" s="747"/>
      <c r="V1" s="747"/>
      <c r="W1" s="747"/>
      <c r="X1" s="747"/>
      <c r="Y1" s="747"/>
      <c r="Z1" s="747"/>
      <c r="AA1" s="747"/>
      <c r="AB1" s="747"/>
    </row>
    <row r="2" spans="1:64" ht="20.25" x14ac:dyDescent="0.2">
      <c r="A2" s="748" t="s">
        <v>4740</v>
      </c>
      <c r="B2" s="748"/>
      <c r="C2" s="748"/>
      <c r="D2" s="748"/>
      <c r="E2" s="748"/>
      <c r="F2" s="748"/>
      <c r="G2" s="748"/>
      <c r="H2" s="748"/>
      <c r="I2" s="748"/>
      <c r="J2" s="748"/>
      <c r="K2" s="748"/>
      <c r="L2" s="748"/>
      <c r="M2" s="748"/>
      <c r="N2" s="748"/>
      <c r="O2" s="748"/>
      <c r="P2" s="748"/>
      <c r="Q2" s="749" t="s">
        <v>4567</v>
      </c>
      <c r="R2" s="749"/>
      <c r="S2" s="749"/>
      <c r="T2" s="749"/>
      <c r="U2" s="749"/>
      <c r="V2" s="749"/>
      <c r="W2" s="749"/>
      <c r="X2" s="749"/>
      <c r="Y2" s="749"/>
      <c r="Z2" s="749"/>
      <c r="AA2" s="749"/>
      <c r="AB2" s="749"/>
      <c r="AC2" s="749"/>
      <c r="AD2" s="749"/>
      <c r="AE2" s="749"/>
      <c r="AF2" s="749"/>
      <c r="AG2" s="749"/>
      <c r="AH2" s="749"/>
      <c r="AI2" s="749"/>
      <c r="AJ2" s="749"/>
      <c r="AK2" s="749"/>
      <c r="AL2" s="749"/>
      <c r="AM2" s="749"/>
      <c r="AN2" s="749"/>
      <c r="AO2" s="749"/>
      <c r="AP2" s="749"/>
      <c r="AQ2" s="749"/>
      <c r="AR2" s="749"/>
      <c r="AS2" s="749"/>
      <c r="AT2" s="749"/>
      <c r="AU2" s="749"/>
      <c r="AV2" s="749"/>
      <c r="AW2" s="749"/>
      <c r="AX2" s="749"/>
      <c r="AY2" s="749"/>
      <c r="AZ2" s="749"/>
      <c r="BA2" s="749"/>
      <c r="BB2" s="749"/>
      <c r="BC2" s="749"/>
      <c r="BD2" s="749"/>
      <c r="BE2" s="749"/>
      <c r="BF2" s="749"/>
      <c r="BG2" s="749"/>
      <c r="BH2" s="749"/>
      <c r="BI2" s="749"/>
      <c r="BJ2" s="749"/>
      <c r="BK2" s="749"/>
      <c r="BL2" s="749"/>
    </row>
    <row r="3" spans="1:64" s="469" customFormat="1" x14ac:dyDescent="0.2">
      <c r="A3" s="743" t="s">
        <v>2</v>
      </c>
      <c r="B3" s="743" t="s">
        <v>3</v>
      </c>
      <c r="C3" s="743" t="s">
        <v>4</v>
      </c>
      <c r="D3" s="752" t="s">
        <v>5</v>
      </c>
      <c r="E3" s="752" t="s">
        <v>6</v>
      </c>
      <c r="F3" s="752" t="s">
        <v>7</v>
      </c>
      <c r="G3" s="744" t="s">
        <v>8</v>
      </c>
      <c r="H3" s="744" t="s">
        <v>9</v>
      </c>
      <c r="I3" s="744" t="s">
        <v>10</v>
      </c>
      <c r="J3" s="744" t="s">
        <v>11</v>
      </c>
      <c r="K3" s="752" t="s">
        <v>12</v>
      </c>
      <c r="L3" s="752" t="s">
        <v>13</v>
      </c>
      <c r="M3" s="744" t="s">
        <v>14</v>
      </c>
      <c r="N3" s="744" t="s">
        <v>15</v>
      </c>
      <c r="O3" s="744" t="s">
        <v>16</v>
      </c>
      <c r="P3" s="744" t="s">
        <v>17</v>
      </c>
      <c r="Q3" s="742">
        <v>44197</v>
      </c>
      <c r="R3" s="743"/>
      <c r="S3" s="743"/>
      <c r="T3" s="743"/>
      <c r="U3" s="742">
        <v>44228</v>
      </c>
      <c r="V3" s="743"/>
      <c r="W3" s="743"/>
      <c r="X3" s="743"/>
      <c r="Y3" s="742">
        <v>44256</v>
      </c>
      <c r="Z3" s="743"/>
      <c r="AA3" s="743"/>
      <c r="AB3" s="743"/>
      <c r="AC3" s="742">
        <v>44287</v>
      </c>
      <c r="AD3" s="743"/>
      <c r="AE3" s="743"/>
      <c r="AF3" s="743"/>
      <c r="AG3" s="742">
        <v>44317</v>
      </c>
      <c r="AH3" s="743"/>
      <c r="AI3" s="743"/>
      <c r="AJ3" s="743"/>
      <c r="AK3" s="742">
        <v>44348</v>
      </c>
      <c r="AL3" s="743"/>
      <c r="AM3" s="743"/>
      <c r="AN3" s="743"/>
      <c r="AO3" s="742">
        <v>44378</v>
      </c>
      <c r="AP3" s="743"/>
      <c r="AQ3" s="743"/>
      <c r="AR3" s="743"/>
      <c r="AS3" s="742">
        <v>44409</v>
      </c>
      <c r="AT3" s="743"/>
      <c r="AU3" s="743"/>
      <c r="AV3" s="743"/>
      <c r="AW3" s="742">
        <v>44440</v>
      </c>
      <c r="AX3" s="743"/>
      <c r="AY3" s="743"/>
      <c r="AZ3" s="743"/>
      <c r="BA3" s="742">
        <v>44470</v>
      </c>
      <c r="BB3" s="743"/>
      <c r="BC3" s="743"/>
      <c r="BD3" s="743"/>
      <c r="BE3" s="742">
        <v>44501</v>
      </c>
      <c r="BF3" s="743"/>
      <c r="BG3" s="743"/>
      <c r="BH3" s="743"/>
      <c r="BI3" s="742">
        <v>44531</v>
      </c>
      <c r="BJ3" s="743"/>
      <c r="BK3" s="743"/>
      <c r="BL3" s="743"/>
    </row>
    <row r="4" spans="1:64" s="470" customFormat="1" ht="42.75" x14ac:dyDescent="0.2">
      <c r="A4" s="743"/>
      <c r="B4" s="743"/>
      <c r="C4" s="743"/>
      <c r="D4" s="753"/>
      <c r="E4" s="753"/>
      <c r="F4" s="753"/>
      <c r="G4" s="744"/>
      <c r="H4" s="744"/>
      <c r="I4" s="744"/>
      <c r="J4" s="744"/>
      <c r="K4" s="753"/>
      <c r="L4" s="753"/>
      <c r="M4" s="744"/>
      <c r="N4" s="744"/>
      <c r="O4" s="744"/>
      <c r="P4" s="744"/>
      <c r="Q4" s="472" t="s">
        <v>18</v>
      </c>
      <c r="R4" s="473" t="s">
        <v>19</v>
      </c>
      <c r="S4" s="473" t="s">
        <v>20</v>
      </c>
      <c r="T4" s="473" t="s">
        <v>21</v>
      </c>
      <c r="U4" s="472" t="s">
        <v>18</v>
      </c>
      <c r="V4" s="473" t="s">
        <v>19</v>
      </c>
      <c r="W4" s="473" t="s">
        <v>20</v>
      </c>
      <c r="X4" s="473" t="s">
        <v>21</v>
      </c>
      <c r="Y4" s="472" t="s">
        <v>18</v>
      </c>
      <c r="Z4" s="473" t="s">
        <v>19</v>
      </c>
      <c r="AA4" s="473" t="s">
        <v>20</v>
      </c>
      <c r="AB4" s="473" t="s">
        <v>21</v>
      </c>
      <c r="AC4" s="472" t="s">
        <v>18</v>
      </c>
      <c r="AD4" s="473" t="s">
        <v>19</v>
      </c>
      <c r="AE4" s="473" t="s">
        <v>20</v>
      </c>
      <c r="AF4" s="473" t="s">
        <v>21</v>
      </c>
      <c r="AG4" s="472" t="s">
        <v>18</v>
      </c>
      <c r="AH4" s="473" t="s">
        <v>19</v>
      </c>
      <c r="AI4" s="473" t="s">
        <v>20</v>
      </c>
      <c r="AJ4" s="473" t="s">
        <v>21</v>
      </c>
      <c r="AK4" s="472" t="s">
        <v>18</v>
      </c>
      <c r="AL4" s="473" t="s">
        <v>19</v>
      </c>
      <c r="AM4" s="473" t="s">
        <v>20</v>
      </c>
      <c r="AN4" s="473" t="s">
        <v>21</v>
      </c>
      <c r="AO4" s="472" t="s">
        <v>18</v>
      </c>
      <c r="AP4" s="473" t="s">
        <v>19</v>
      </c>
      <c r="AQ4" s="473" t="s">
        <v>20</v>
      </c>
      <c r="AR4" s="473" t="s">
        <v>21</v>
      </c>
      <c r="AS4" s="472" t="s">
        <v>18</v>
      </c>
      <c r="AT4" s="473" t="s">
        <v>19</v>
      </c>
      <c r="AU4" s="473" t="s">
        <v>20</v>
      </c>
      <c r="AV4" s="473" t="s">
        <v>21</v>
      </c>
      <c r="AW4" s="472" t="s">
        <v>18</v>
      </c>
      <c r="AX4" s="473" t="s">
        <v>19</v>
      </c>
      <c r="AY4" s="473" t="s">
        <v>20</v>
      </c>
      <c r="AZ4" s="473" t="s">
        <v>21</v>
      </c>
      <c r="BA4" s="472" t="s">
        <v>18</v>
      </c>
      <c r="BB4" s="473" t="s">
        <v>19</v>
      </c>
      <c r="BC4" s="473" t="s">
        <v>20</v>
      </c>
      <c r="BD4" s="473" t="s">
        <v>21</v>
      </c>
      <c r="BE4" s="472" t="s">
        <v>18</v>
      </c>
      <c r="BF4" s="473" t="s">
        <v>19</v>
      </c>
      <c r="BG4" s="473" t="s">
        <v>20</v>
      </c>
      <c r="BH4" s="473" t="s">
        <v>21</v>
      </c>
      <c r="BI4" s="472" t="s">
        <v>18</v>
      </c>
      <c r="BJ4" s="473" t="s">
        <v>19</v>
      </c>
      <c r="BK4" s="473" t="s">
        <v>20</v>
      </c>
      <c r="BL4" s="473" t="s">
        <v>21</v>
      </c>
    </row>
    <row r="5" spans="1:64" s="470" customFormat="1" x14ac:dyDescent="0.2">
      <c r="A5" s="73" t="s">
        <v>3104</v>
      </c>
      <c r="B5" s="16" t="s">
        <v>3105</v>
      </c>
      <c r="C5" s="17" t="s">
        <v>3106</v>
      </c>
      <c r="D5" s="472">
        <v>1.75</v>
      </c>
      <c r="E5" s="473" t="s">
        <v>26</v>
      </c>
      <c r="F5" s="474">
        <v>2630.1369863013701</v>
      </c>
      <c r="G5" s="475" t="s">
        <v>130</v>
      </c>
      <c r="H5" s="472" t="s">
        <v>28</v>
      </c>
      <c r="I5" s="17" t="s">
        <v>29</v>
      </c>
      <c r="J5" s="17" t="s">
        <v>76</v>
      </c>
      <c r="K5" s="17"/>
      <c r="L5" s="17"/>
      <c r="M5" s="17" t="s">
        <v>32</v>
      </c>
      <c r="N5" s="11">
        <v>7200</v>
      </c>
      <c r="O5" s="472">
        <v>8</v>
      </c>
      <c r="P5" s="16" t="s">
        <v>28</v>
      </c>
      <c r="Q5" s="472"/>
      <c r="R5" s="472"/>
      <c r="S5" s="472"/>
      <c r="T5" s="472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</row>
    <row r="6" spans="1:64" s="470" customFormat="1" x14ac:dyDescent="0.2">
      <c r="A6" s="73" t="s">
        <v>3104</v>
      </c>
      <c r="B6" s="16" t="s">
        <v>3105</v>
      </c>
      <c r="C6" s="17" t="s">
        <v>3107</v>
      </c>
      <c r="D6" s="472">
        <v>1.75</v>
      </c>
      <c r="E6" s="473" t="s">
        <v>26</v>
      </c>
      <c r="F6" s="474">
        <v>2630.1369863013701</v>
      </c>
      <c r="G6" s="17" t="s">
        <v>130</v>
      </c>
      <c r="H6" s="472" t="s">
        <v>28</v>
      </c>
      <c r="I6" s="17" t="s">
        <v>29</v>
      </c>
      <c r="J6" s="17" t="s">
        <v>76</v>
      </c>
      <c r="K6" s="17"/>
      <c r="L6" s="17"/>
      <c r="M6" s="17" t="s">
        <v>32</v>
      </c>
      <c r="N6" s="11">
        <v>7200</v>
      </c>
      <c r="O6" s="472">
        <v>8</v>
      </c>
      <c r="P6" s="16" t="s">
        <v>28</v>
      </c>
      <c r="Q6" s="472"/>
      <c r="R6" s="472"/>
      <c r="S6" s="472"/>
      <c r="T6" s="472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</row>
    <row r="7" spans="1:64" s="470" customFormat="1" x14ac:dyDescent="0.2">
      <c r="A7" s="73" t="s">
        <v>3104</v>
      </c>
      <c r="B7" s="16" t="s">
        <v>3105</v>
      </c>
      <c r="C7" s="17" t="s">
        <v>3108</v>
      </c>
      <c r="D7" s="472">
        <v>1</v>
      </c>
      <c r="E7" s="473" t="s">
        <v>26</v>
      </c>
      <c r="F7" s="474">
        <v>958.90410958904101</v>
      </c>
      <c r="G7" s="17" t="s">
        <v>130</v>
      </c>
      <c r="H7" s="472" t="s">
        <v>28</v>
      </c>
      <c r="I7" s="17" t="s">
        <v>29</v>
      </c>
      <c r="J7" s="17" t="s">
        <v>76</v>
      </c>
      <c r="K7" s="17"/>
      <c r="L7" s="17"/>
      <c r="M7" s="17" t="s">
        <v>32</v>
      </c>
      <c r="N7" s="11">
        <v>7200</v>
      </c>
      <c r="O7" s="472">
        <v>8</v>
      </c>
      <c r="P7" s="16" t="s">
        <v>28</v>
      </c>
      <c r="Q7" s="472"/>
      <c r="R7" s="472"/>
      <c r="S7" s="472"/>
      <c r="T7" s="472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</row>
    <row r="8" spans="1:64" s="470" customFormat="1" x14ac:dyDescent="0.2">
      <c r="A8" s="73" t="s">
        <v>3104</v>
      </c>
      <c r="B8" s="16" t="s">
        <v>3109</v>
      </c>
      <c r="C8" s="17" t="s">
        <v>3110</v>
      </c>
      <c r="D8" s="472">
        <v>1.75</v>
      </c>
      <c r="E8" s="473" t="s">
        <v>26</v>
      </c>
      <c r="F8" s="474">
        <v>1500</v>
      </c>
      <c r="G8" s="17" t="s">
        <v>130</v>
      </c>
      <c r="H8" s="472" t="s">
        <v>28</v>
      </c>
      <c r="I8" s="17" t="s">
        <v>29</v>
      </c>
      <c r="J8" s="17" t="s">
        <v>76</v>
      </c>
      <c r="K8" s="17"/>
      <c r="L8" s="17"/>
      <c r="M8" s="17" t="s">
        <v>32</v>
      </c>
      <c r="N8" s="11">
        <v>8760</v>
      </c>
      <c r="O8" s="472">
        <v>24</v>
      </c>
      <c r="P8" s="16" t="s">
        <v>28</v>
      </c>
      <c r="Q8" s="472"/>
      <c r="R8" s="472"/>
      <c r="S8" s="472"/>
      <c r="T8" s="472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</row>
    <row r="9" spans="1:64" s="470" customFormat="1" x14ac:dyDescent="0.2">
      <c r="A9" s="73" t="s">
        <v>3104</v>
      </c>
      <c r="B9" s="16" t="s">
        <v>3111</v>
      </c>
      <c r="C9" s="17" t="s">
        <v>3112</v>
      </c>
      <c r="D9" s="472">
        <v>1</v>
      </c>
      <c r="E9" s="473" t="s">
        <v>26</v>
      </c>
      <c r="F9" s="474">
        <v>945.20547945205499</v>
      </c>
      <c r="G9" s="17" t="s">
        <v>130</v>
      </c>
      <c r="H9" s="472" t="s">
        <v>28</v>
      </c>
      <c r="I9" s="17" t="s">
        <v>29</v>
      </c>
      <c r="J9" s="17" t="s">
        <v>76</v>
      </c>
      <c r="K9" s="17"/>
      <c r="L9" s="17"/>
      <c r="M9" s="17" t="s">
        <v>32</v>
      </c>
      <c r="N9" s="11">
        <v>5760</v>
      </c>
      <c r="O9" s="472">
        <v>8</v>
      </c>
      <c r="P9" s="16" t="s">
        <v>28</v>
      </c>
      <c r="Q9" s="472"/>
      <c r="R9" s="472"/>
      <c r="S9" s="472"/>
      <c r="T9" s="472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</row>
    <row r="10" spans="1:64" s="470" customFormat="1" x14ac:dyDescent="0.2">
      <c r="A10" s="73" t="s">
        <v>3104</v>
      </c>
      <c r="B10" s="16" t="s">
        <v>3111</v>
      </c>
      <c r="C10" s="17" t="s">
        <v>3113</v>
      </c>
      <c r="D10" s="472">
        <v>1</v>
      </c>
      <c r="E10" s="473" t="s">
        <v>26</v>
      </c>
      <c r="F10" s="474">
        <v>32.876712328767098</v>
      </c>
      <c r="G10" s="17" t="s">
        <v>130</v>
      </c>
      <c r="H10" s="472" t="s">
        <v>28</v>
      </c>
      <c r="I10" s="17" t="s">
        <v>29</v>
      </c>
      <c r="J10" s="17" t="s">
        <v>76</v>
      </c>
      <c r="K10" s="17"/>
      <c r="L10" s="17"/>
      <c r="M10" s="17" t="s">
        <v>32</v>
      </c>
      <c r="N10" s="11">
        <v>1200</v>
      </c>
      <c r="O10" s="472">
        <v>8</v>
      </c>
      <c r="P10" s="16" t="s">
        <v>28</v>
      </c>
      <c r="Q10" s="472"/>
      <c r="R10" s="472"/>
      <c r="S10" s="472"/>
      <c r="T10" s="472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</row>
    <row r="11" spans="1:64" s="470" customFormat="1" x14ac:dyDescent="0.2">
      <c r="A11" s="73" t="s">
        <v>3104</v>
      </c>
      <c r="B11" s="16" t="s">
        <v>3111</v>
      </c>
      <c r="C11" s="17" t="s">
        <v>3114</v>
      </c>
      <c r="D11" s="472">
        <v>1</v>
      </c>
      <c r="E11" s="473" t="s">
        <v>26</v>
      </c>
      <c r="F11" s="474">
        <v>4520.5479452054797</v>
      </c>
      <c r="G11" s="17" t="s">
        <v>130</v>
      </c>
      <c r="H11" s="472" t="s">
        <v>28</v>
      </c>
      <c r="I11" s="17" t="s">
        <v>29</v>
      </c>
      <c r="J11" s="17" t="s">
        <v>76</v>
      </c>
      <c r="K11" s="17"/>
      <c r="L11" s="17"/>
      <c r="M11" s="17" t="s">
        <v>32</v>
      </c>
      <c r="N11" s="11">
        <v>4000</v>
      </c>
      <c r="O11" s="472">
        <v>8</v>
      </c>
      <c r="P11" s="16" t="s">
        <v>28</v>
      </c>
      <c r="Q11" s="472"/>
      <c r="R11" s="472"/>
      <c r="S11" s="472"/>
      <c r="T11" s="472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</row>
    <row r="12" spans="1:64" s="470" customFormat="1" x14ac:dyDescent="0.2">
      <c r="A12" s="73" t="s">
        <v>3104</v>
      </c>
      <c r="B12" s="16" t="s">
        <v>3111</v>
      </c>
      <c r="C12" s="17" t="s">
        <v>3115</v>
      </c>
      <c r="D12" s="472">
        <v>0.8</v>
      </c>
      <c r="E12" s="473" t="s">
        <v>26</v>
      </c>
      <c r="F12" s="474">
        <v>361.64383561643803</v>
      </c>
      <c r="G12" s="17" t="s">
        <v>130</v>
      </c>
      <c r="H12" s="472" t="s">
        <v>28</v>
      </c>
      <c r="I12" s="17" t="s">
        <v>29</v>
      </c>
      <c r="J12" s="17" t="s">
        <v>76</v>
      </c>
      <c r="K12" s="17"/>
      <c r="L12" s="17"/>
      <c r="M12" s="17" t="s">
        <v>32</v>
      </c>
      <c r="N12" s="11">
        <v>4000</v>
      </c>
      <c r="O12" s="472">
        <v>8</v>
      </c>
      <c r="P12" s="16" t="s">
        <v>28</v>
      </c>
      <c r="Q12" s="472"/>
      <c r="R12" s="472"/>
      <c r="S12" s="472"/>
      <c r="T12" s="472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</row>
    <row r="13" spans="1:64" s="470" customFormat="1" x14ac:dyDescent="0.2">
      <c r="A13" s="73" t="s">
        <v>3104</v>
      </c>
      <c r="B13" s="16" t="s">
        <v>3111</v>
      </c>
      <c r="C13" s="17" t="s">
        <v>3116</v>
      </c>
      <c r="D13" s="472">
        <v>1</v>
      </c>
      <c r="E13" s="473" t="s">
        <v>26</v>
      </c>
      <c r="F13" s="474">
        <v>361.64383561643803</v>
      </c>
      <c r="G13" s="17" t="s">
        <v>130</v>
      </c>
      <c r="H13" s="472" t="s">
        <v>28</v>
      </c>
      <c r="I13" s="17" t="s">
        <v>29</v>
      </c>
      <c r="J13" s="17" t="s">
        <v>76</v>
      </c>
      <c r="K13" s="17"/>
      <c r="L13" s="17"/>
      <c r="M13" s="17" t="s">
        <v>32</v>
      </c>
      <c r="N13" s="11">
        <v>4000</v>
      </c>
      <c r="O13" s="472">
        <v>8</v>
      </c>
      <c r="P13" s="16" t="s">
        <v>28</v>
      </c>
      <c r="Q13" s="472"/>
      <c r="R13" s="472"/>
      <c r="S13" s="472"/>
      <c r="T13" s="472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</row>
    <row r="14" spans="1:64" s="470" customFormat="1" x14ac:dyDescent="0.2">
      <c r="A14" s="73" t="s">
        <v>3104</v>
      </c>
      <c r="B14" s="16" t="s">
        <v>3111</v>
      </c>
      <c r="C14" s="17" t="s">
        <v>3117</v>
      </c>
      <c r="D14" s="472">
        <v>1.75</v>
      </c>
      <c r="E14" s="473" t="s">
        <v>26</v>
      </c>
      <c r="F14" s="474">
        <v>138.082191780822</v>
      </c>
      <c r="G14" s="17" t="s">
        <v>130</v>
      </c>
      <c r="H14" s="472" t="s">
        <v>28</v>
      </c>
      <c r="I14" s="17" t="s">
        <v>29</v>
      </c>
      <c r="J14" s="17" t="s">
        <v>76</v>
      </c>
      <c r="K14" s="17"/>
      <c r="L14" s="17"/>
      <c r="M14" s="17" t="s">
        <v>32</v>
      </c>
      <c r="N14" s="11">
        <v>5088</v>
      </c>
      <c r="O14" s="472">
        <v>8</v>
      </c>
      <c r="P14" s="16" t="s">
        <v>28</v>
      </c>
      <c r="Q14" s="472"/>
      <c r="R14" s="472"/>
      <c r="S14" s="472"/>
      <c r="T14" s="472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</row>
    <row r="15" spans="1:64" s="470" customFormat="1" x14ac:dyDescent="0.2">
      <c r="A15" s="73" t="s">
        <v>3104</v>
      </c>
      <c r="B15" s="16" t="s">
        <v>3111</v>
      </c>
      <c r="C15" s="17" t="s">
        <v>3118</v>
      </c>
      <c r="D15" s="472">
        <v>1.75</v>
      </c>
      <c r="E15" s="473" t="s">
        <v>26</v>
      </c>
      <c r="F15" s="474">
        <v>138.082191780822</v>
      </c>
      <c r="G15" s="17" t="s">
        <v>130</v>
      </c>
      <c r="H15" s="472" t="s">
        <v>28</v>
      </c>
      <c r="I15" s="17" t="s">
        <v>29</v>
      </c>
      <c r="J15" s="14" t="s">
        <v>76</v>
      </c>
      <c r="K15" s="14"/>
      <c r="L15" s="14"/>
      <c r="M15" s="17" t="s">
        <v>32</v>
      </c>
      <c r="N15" s="11">
        <v>5088</v>
      </c>
      <c r="O15" s="472">
        <v>8</v>
      </c>
      <c r="P15" s="16" t="s">
        <v>28</v>
      </c>
      <c r="Q15" s="472"/>
      <c r="R15" s="472"/>
      <c r="S15" s="472"/>
      <c r="T15" s="472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</row>
    <row r="16" spans="1:64" s="470" customFormat="1" x14ac:dyDescent="0.2">
      <c r="A16" s="73" t="s">
        <v>3104</v>
      </c>
      <c r="B16" s="16" t="s">
        <v>3111</v>
      </c>
      <c r="C16" s="17" t="s">
        <v>3119</v>
      </c>
      <c r="D16" s="472">
        <v>0.8</v>
      </c>
      <c r="E16" s="473" t="s">
        <v>26</v>
      </c>
      <c r="F16" s="474">
        <v>84.383561643835606</v>
      </c>
      <c r="G16" s="17" t="s">
        <v>130</v>
      </c>
      <c r="H16" s="472" t="s">
        <v>28</v>
      </c>
      <c r="I16" s="17" t="s">
        <v>29</v>
      </c>
      <c r="J16" s="14" t="s">
        <v>76</v>
      </c>
      <c r="K16" s="14"/>
      <c r="L16" s="14"/>
      <c r="M16" s="17" t="s">
        <v>32</v>
      </c>
      <c r="N16" s="11">
        <v>3984</v>
      </c>
      <c r="O16" s="472">
        <v>8</v>
      </c>
      <c r="P16" s="16" t="s">
        <v>28</v>
      </c>
      <c r="Q16" s="472"/>
      <c r="R16" s="472"/>
      <c r="S16" s="472"/>
      <c r="T16" s="472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</row>
    <row r="17" spans="1:64" s="470" customFormat="1" x14ac:dyDescent="0.2">
      <c r="A17" s="73" t="s">
        <v>3104</v>
      </c>
      <c r="B17" s="16" t="s">
        <v>3111</v>
      </c>
      <c r="C17" s="17" t="s">
        <v>3120</v>
      </c>
      <c r="D17" s="472">
        <v>1</v>
      </c>
      <c r="E17" s="473" t="s">
        <v>26</v>
      </c>
      <c r="F17" s="474">
        <v>95.890410958904098</v>
      </c>
      <c r="G17" s="17" t="s">
        <v>130</v>
      </c>
      <c r="H17" s="472" t="s">
        <v>28</v>
      </c>
      <c r="I17" s="17" t="s">
        <v>29</v>
      </c>
      <c r="J17" s="14" t="s">
        <v>76</v>
      </c>
      <c r="K17" s="14"/>
      <c r="L17" s="14"/>
      <c r="M17" s="17" t="s">
        <v>32</v>
      </c>
      <c r="N17" s="11">
        <v>5088</v>
      </c>
      <c r="O17" s="472">
        <v>8</v>
      </c>
      <c r="P17" s="16" t="s">
        <v>28</v>
      </c>
      <c r="Q17" s="472"/>
      <c r="R17" s="472"/>
      <c r="S17" s="472"/>
      <c r="T17" s="472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</row>
    <row r="18" spans="1:64" s="470" customFormat="1" x14ac:dyDescent="0.2">
      <c r="A18" s="73" t="s">
        <v>3104</v>
      </c>
      <c r="B18" s="16" t="s">
        <v>3121</v>
      </c>
      <c r="C18" s="17" t="s">
        <v>3122</v>
      </c>
      <c r="D18" s="472">
        <v>0.8</v>
      </c>
      <c r="E18" s="473" t="s">
        <v>26</v>
      </c>
      <c r="F18" s="474">
        <v>0</v>
      </c>
      <c r="G18" s="17" t="s">
        <v>130</v>
      </c>
      <c r="H18" s="472" t="s">
        <v>28</v>
      </c>
      <c r="I18" s="17" t="s">
        <v>29</v>
      </c>
      <c r="J18" s="14" t="s">
        <v>76</v>
      </c>
      <c r="K18" s="14"/>
      <c r="L18" s="14"/>
      <c r="M18" s="17" t="s">
        <v>32</v>
      </c>
      <c r="N18" s="11">
        <v>0</v>
      </c>
      <c r="O18" s="472">
        <v>8</v>
      </c>
      <c r="P18" s="16" t="s">
        <v>28</v>
      </c>
      <c r="Q18" s="472"/>
      <c r="R18" s="472"/>
      <c r="S18" s="472"/>
      <c r="T18" s="472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</row>
    <row r="19" spans="1:64" s="470" customFormat="1" x14ac:dyDescent="0.2">
      <c r="A19" s="73" t="s">
        <v>3104</v>
      </c>
      <c r="B19" s="16" t="s">
        <v>3121</v>
      </c>
      <c r="C19" s="17" t="s">
        <v>3123</v>
      </c>
      <c r="D19" s="472">
        <v>0.8</v>
      </c>
      <c r="E19" s="473" t="s">
        <v>26</v>
      </c>
      <c r="F19" s="474">
        <v>479.45205479452102</v>
      </c>
      <c r="G19" s="17" t="s">
        <v>130</v>
      </c>
      <c r="H19" s="472" t="s">
        <v>28</v>
      </c>
      <c r="I19" s="17" t="s">
        <v>29</v>
      </c>
      <c r="J19" s="14" t="s">
        <v>76</v>
      </c>
      <c r="K19" s="14"/>
      <c r="L19" s="14"/>
      <c r="M19" s="17" t="s">
        <v>32</v>
      </c>
      <c r="N19" s="11">
        <v>3600</v>
      </c>
      <c r="O19" s="472">
        <v>8</v>
      </c>
      <c r="P19" s="16" t="s">
        <v>28</v>
      </c>
      <c r="Q19" s="472"/>
      <c r="R19" s="472"/>
      <c r="S19" s="472"/>
      <c r="T19" s="472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</row>
    <row r="20" spans="1:64" s="470" customFormat="1" x14ac:dyDescent="0.2">
      <c r="A20" s="73" t="s">
        <v>3104</v>
      </c>
      <c r="B20" s="16" t="s">
        <v>3121</v>
      </c>
      <c r="C20" s="17" t="s">
        <v>3124</v>
      </c>
      <c r="D20" s="472">
        <v>1</v>
      </c>
      <c r="E20" s="473" t="s">
        <v>26</v>
      </c>
      <c r="F20" s="474">
        <v>117.808219178082</v>
      </c>
      <c r="G20" s="17" t="s">
        <v>130</v>
      </c>
      <c r="H20" s="472" t="s">
        <v>28</v>
      </c>
      <c r="I20" s="17" t="s">
        <v>29</v>
      </c>
      <c r="J20" s="14" t="s">
        <v>76</v>
      </c>
      <c r="K20" s="14"/>
      <c r="L20" s="14"/>
      <c r="M20" s="17" t="s">
        <v>32</v>
      </c>
      <c r="N20" s="11">
        <v>1100</v>
      </c>
      <c r="O20" s="472">
        <v>8</v>
      </c>
      <c r="P20" s="16" t="s">
        <v>28</v>
      </c>
      <c r="Q20" s="472"/>
      <c r="R20" s="472"/>
      <c r="S20" s="472"/>
      <c r="T20" s="472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</row>
    <row r="21" spans="1:64" s="470" customFormat="1" x14ac:dyDescent="0.2">
      <c r="A21" s="73" t="s">
        <v>3104</v>
      </c>
      <c r="B21" s="16" t="s">
        <v>3121</v>
      </c>
      <c r="C21" s="17" t="s">
        <v>3125</v>
      </c>
      <c r="D21" s="472">
        <v>200</v>
      </c>
      <c r="E21" s="473" t="s">
        <v>26</v>
      </c>
      <c r="F21" s="474">
        <v>0</v>
      </c>
      <c r="G21" s="17" t="s">
        <v>130</v>
      </c>
      <c r="H21" s="472" t="s">
        <v>28</v>
      </c>
      <c r="I21" s="17" t="s">
        <v>29</v>
      </c>
      <c r="J21" s="14" t="s">
        <v>76</v>
      </c>
      <c r="K21" s="14"/>
      <c r="L21" s="14"/>
      <c r="M21" s="17" t="s">
        <v>32</v>
      </c>
      <c r="N21" s="11">
        <v>7200</v>
      </c>
      <c r="O21" s="472">
        <v>8</v>
      </c>
      <c r="P21" s="16" t="s">
        <v>28</v>
      </c>
      <c r="Q21" s="472"/>
      <c r="R21" s="472"/>
      <c r="S21" s="472"/>
      <c r="T21" s="472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</row>
    <row r="22" spans="1:64" s="470" customFormat="1" x14ac:dyDescent="0.2">
      <c r="A22" s="73" t="s">
        <v>3104</v>
      </c>
      <c r="B22" s="16" t="s">
        <v>3121</v>
      </c>
      <c r="C22" s="17" t="s">
        <v>3126</v>
      </c>
      <c r="D22" s="472">
        <v>200</v>
      </c>
      <c r="E22" s="473" t="s">
        <v>26</v>
      </c>
      <c r="F22" s="474">
        <v>0</v>
      </c>
      <c r="G22" s="17" t="s">
        <v>130</v>
      </c>
      <c r="H22" s="472" t="s">
        <v>28</v>
      </c>
      <c r="I22" s="17" t="s">
        <v>29</v>
      </c>
      <c r="J22" s="14" t="s">
        <v>76</v>
      </c>
      <c r="K22" s="14"/>
      <c r="L22" s="14"/>
      <c r="M22" s="17" t="s">
        <v>32</v>
      </c>
      <c r="N22" s="11">
        <v>7200</v>
      </c>
      <c r="O22" s="472">
        <v>8</v>
      </c>
      <c r="P22" s="16" t="s">
        <v>28</v>
      </c>
      <c r="Q22" s="472"/>
      <c r="R22" s="472"/>
      <c r="S22" s="472"/>
      <c r="T22" s="472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</row>
    <row r="23" spans="1:64" s="470" customFormat="1" x14ac:dyDescent="0.2">
      <c r="A23" s="73" t="s">
        <v>3104</v>
      </c>
      <c r="B23" s="16" t="s">
        <v>326</v>
      </c>
      <c r="C23" s="17" t="s">
        <v>3127</v>
      </c>
      <c r="D23" s="472">
        <v>1.75</v>
      </c>
      <c r="E23" s="473" t="s">
        <v>26</v>
      </c>
      <c r="F23" s="474">
        <v>478.63013698630101</v>
      </c>
      <c r="G23" s="17" t="s">
        <v>130</v>
      </c>
      <c r="H23" s="472" t="s">
        <v>28</v>
      </c>
      <c r="I23" s="17" t="s">
        <v>29</v>
      </c>
      <c r="J23" s="14" t="s">
        <v>76</v>
      </c>
      <c r="K23" s="14"/>
      <c r="L23" s="14"/>
      <c r="M23" s="17" t="s">
        <v>32</v>
      </c>
      <c r="N23" s="11">
        <v>5100</v>
      </c>
      <c r="O23" s="472">
        <v>8</v>
      </c>
      <c r="P23" s="16" t="s">
        <v>28</v>
      </c>
      <c r="Q23" s="472"/>
      <c r="R23" s="472"/>
      <c r="S23" s="472"/>
      <c r="T23" s="472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</row>
    <row r="24" spans="1:64" s="470" customFormat="1" x14ac:dyDescent="0.2">
      <c r="A24" s="73" t="s">
        <v>3104</v>
      </c>
      <c r="B24" s="16" t="s">
        <v>326</v>
      </c>
      <c r="C24" s="17" t="s">
        <v>3128</v>
      </c>
      <c r="D24" s="472">
        <v>1.75</v>
      </c>
      <c r="E24" s="473" t="s">
        <v>26</v>
      </c>
      <c r="F24" s="474">
        <v>371.780821917808</v>
      </c>
      <c r="G24" s="17" t="s">
        <v>130</v>
      </c>
      <c r="H24" s="472" t="s">
        <v>28</v>
      </c>
      <c r="I24" s="17" t="s">
        <v>29</v>
      </c>
      <c r="J24" s="14" t="s">
        <v>76</v>
      </c>
      <c r="K24" s="14"/>
      <c r="L24" s="14"/>
      <c r="M24" s="17" t="s">
        <v>32</v>
      </c>
      <c r="N24" s="11">
        <v>5400</v>
      </c>
      <c r="O24" s="472">
        <v>8</v>
      </c>
      <c r="P24" s="16" t="s">
        <v>28</v>
      </c>
      <c r="Q24" s="472"/>
      <c r="R24" s="472"/>
      <c r="S24" s="472"/>
      <c r="T24" s="472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</row>
    <row r="25" spans="1:64" s="470" customFormat="1" x14ac:dyDescent="0.2">
      <c r="A25" s="73" t="s">
        <v>3104</v>
      </c>
      <c r="B25" s="16" t="s">
        <v>326</v>
      </c>
      <c r="C25" s="17" t="s">
        <v>3129</v>
      </c>
      <c r="D25" s="472">
        <v>1.75</v>
      </c>
      <c r="E25" s="473" t="s">
        <v>26</v>
      </c>
      <c r="F25" s="474">
        <v>72.986301369863</v>
      </c>
      <c r="G25" s="17" t="s">
        <v>130</v>
      </c>
      <c r="H25" s="472" t="s">
        <v>28</v>
      </c>
      <c r="I25" s="17" t="s">
        <v>29</v>
      </c>
      <c r="J25" s="14" t="s">
        <v>76</v>
      </c>
      <c r="K25" s="14"/>
      <c r="L25" s="14"/>
      <c r="M25" s="17" t="s">
        <v>32</v>
      </c>
      <c r="N25" s="11">
        <v>2160</v>
      </c>
      <c r="O25" s="472">
        <v>8</v>
      </c>
      <c r="P25" s="16" t="s">
        <v>28</v>
      </c>
      <c r="Q25" s="472"/>
      <c r="R25" s="472"/>
      <c r="S25" s="472"/>
      <c r="T25" s="472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</row>
    <row r="26" spans="1:64" s="470" customFormat="1" x14ac:dyDescent="0.2">
      <c r="A26" s="73" t="s">
        <v>3104</v>
      </c>
      <c r="B26" s="16" t="s">
        <v>326</v>
      </c>
      <c r="C26" s="17" t="s">
        <v>3130</v>
      </c>
      <c r="D26" s="472">
        <v>1.75</v>
      </c>
      <c r="E26" s="473" t="s">
        <v>26</v>
      </c>
      <c r="F26" s="474">
        <v>72.986301369863</v>
      </c>
      <c r="G26" s="17" t="s">
        <v>130</v>
      </c>
      <c r="H26" s="472" t="s">
        <v>28</v>
      </c>
      <c r="I26" s="17" t="s">
        <v>29</v>
      </c>
      <c r="J26" s="14" t="s">
        <v>76</v>
      </c>
      <c r="K26" s="14"/>
      <c r="L26" s="14"/>
      <c r="M26" s="17" t="s">
        <v>32</v>
      </c>
      <c r="N26" s="11">
        <v>2160</v>
      </c>
      <c r="O26" s="472">
        <v>8</v>
      </c>
      <c r="P26" s="16" t="s">
        <v>28</v>
      </c>
      <c r="Q26" s="472"/>
      <c r="R26" s="472"/>
      <c r="S26" s="472"/>
      <c r="T26" s="472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</row>
    <row r="27" spans="1:64" s="470" customFormat="1" x14ac:dyDescent="0.2">
      <c r="A27" s="73" t="s">
        <v>3104</v>
      </c>
      <c r="B27" s="16" t="s">
        <v>326</v>
      </c>
      <c r="C27" s="17" t="s">
        <v>3131</v>
      </c>
      <c r="D27" s="472">
        <v>1.75</v>
      </c>
      <c r="E27" s="473" t="s">
        <v>26</v>
      </c>
      <c r="F27" s="474">
        <v>296</v>
      </c>
      <c r="G27" s="17" t="s">
        <v>130</v>
      </c>
      <c r="H27" s="472" t="s">
        <v>28</v>
      </c>
      <c r="I27" s="17" t="s">
        <v>29</v>
      </c>
      <c r="J27" s="14" t="s">
        <v>76</v>
      </c>
      <c r="K27" s="14"/>
      <c r="L27" s="14"/>
      <c r="M27" s="17" t="s">
        <v>32</v>
      </c>
      <c r="N27" s="11">
        <v>8760</v>
      </c>
      <c r="O27" s="472">
        <v>24</v>
      </c>
      <c r="P27" s="16" t="s">
        <v>28</v>
      </c>
      <c r="Q27" s="472"/>
      <c r="R27" s="472"/>
      <c r="S27" s="472"/>
      <c r="T27" s="472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</row>
    <row r="28" spans="1:64" s="470" customFormat="1" x14ac:dyDescent="0.2">
      <c r="A28" s="73" t="s">
        <v>3104</v>
      </c>
      <c r="B28" s="16" t="s">
        <v>326</v>
      </c>
      <c r="C28" s="17" t="s">
        <v>3132</v>
      </c>
      <c r="D28" s="472">
        <v>1.75</v>
      </c>
      <c r="E28" s="473" t="s">
        <v>26</v>
      </c>
      <c r="F28" s="474">
        <v>296</v>
      </c>
      <c r="G28" s="17" t="s">
        <v>130</v>
      </c>
      <c r="H28" s="472" t="s">
        <v>28</v>
      </c>
      <c r="I28" s="17" t="s">
        <v>29</v>
      </c>
      <c r="J28" s="14" t="s">
        <v>76</v>
      </c>
      <c r="K28" s="14"/>
      <c r="L28" s="14"/>
      <c r="M28" s="17" t="s">
        <v>32</v>
      </c>
      <c r="N28" s="11">
        <v>8760</v>
      </c>
      <c r="O28" s="472">
        <v>24</v>
      </c>
      <c r="P28" s="16" t="s">
        <v>28</v>
      </c>
      <c r="Q28" s="472"/>
      <c r="R28" s="472"/>
      <c r="S28" s="472"/>
      <c r="T28" s="472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</row>
    <row r="29" spans="1:64" s="470" customFormat="1" x14ac:dyDescent="0.2">
      <c r="A29" s="73" t="s">
        <v>3104</v>
      </c>
      <c r="B29" s="16" t="s">
        <v>326</v>
      </c>
      <c r="C29" s="17" t="s">
        <v>3133</v>
      </c>
      <c r="D29" s="472">
        <v>1.75</v>
      </c>
      <c r="E29" s="473" t="s">
        <v>26</v>
      </c>
      <c r="F29" s="474">
        <v>97.315068493150704</v>
      </c>
      <c r="G29" s="17" t="s">
        <v>130</v>
      </c>
      <c r="H29" s="472" t="s">
        <v>28</v>
      </c>
      <c r="I29" s="17" t="s">
        <v>29</v>
      </c>
      <c r="J29" s="14" t="s">
        <v>76</v>
      </c>
      <c r="K29" s="14"/>
      <c r="L29" s="14"/>
      <c r="M29" s="17" t="s">
        <v>32</v>
      </c>
      <c r="N29" s="11">
        <v>2880</v>
      </c>
      <c r="O29" s="472">
        <v>8</v>
      </c>
      <c r="P29" s="16" t="s">
        <v>28</v>
      </c>
      <c r="Q29" s="472"/>
      <c r="R29" s="472"/>
      <c r="S29" s="472"/>
      <c r="T29" s="472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</row>
    <row r="30" spans="1:64" s="470" customFormat="1" x14ac:dyDescent="0.2">
      <c r="A30" s="73" t="s">
        <v>3104</v>
      </c>
      <c r="B30" s="16" t="s">
        <v>326</v>
      </c>
      <c r="C30" s="17" t="s">
        <v>3134</v>
      </c>
      <c r="D30" s="472">
        <v>1</v>
      </c>
      <c r="E30" s="473" t="s">
        <v>26</v>
      </c>
      <c r="F30" s="474">
        <v>296</v>
      </c>
      <c r="G30" s="17" t="s">
        <v>130</v>
      </c>
      <c r="H30" s="472" t="s">
        <v>28</v>
      </c>
      <c r="I30" s="17" t="s">
        <v>29</v>
      </c>
      <c r="J30" s="14" t="s">
        <v>76</v>
      </c>
      <c r="K30" s="14"/>
      <c r="L30" s="14"/>
      <c r="M30" s="17" t="s">
        <v>32</v>
      </c>
      <c r="N30" s="11">
        <v>8760</v>
      </c>
      <c r="O30" s="472">
        <v>24</v>
      </c>
      <c r="P30" s="16" t="s">
        <v>28</v>
      </c>
      <c r="Q30" s="472"/>
      <c r="R30" s="472"/>
      <c r="S30" s="472"/>
      <c r="T30" s="472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</row>
    <row r="31" spans="1:64" s="470" customFormat="1" x14ac:dyDescent="0.2">
      <c r="A31" s="73" t="s">
        <v>3104</v>
      </c>
      <c r="B31" s="16" t="s">
        <v>326</v>
      </c>
      <c r="C31" s="17" t="s">
        <v>3135</v>
      </c>
      <c r="D31" s="472">
        <v>1.5</v>
      </c>
      <c r="E31" s="473" t="s">
        <v>26</v>
      </c>
      <c r="F31" s="474">
        <v>1014.8876712328801</v>
      </c>
      <c r="G31" s="17" t="s">
        <v>130</v>
      </c>
      <c r="H31" s="472" t="s">
        <v>28</v>
      </c>
      <c r="I31" s="17" t="s">
        <v>29</v>
      </c>
      <c r="J31" s="14" t="s">
        <v>76</v>
      </c>
      <c r="K31" s="14"/>
      <c r="L31" s="14"/>
      <c r="M31" s="17" t="s">
        <v>32</v>
      </c>
      <c r="N31" s="11">
        <v>2880</v>
      </c>
      <c r="O31" s="472">
        <v>8</v>
      </c>
      <c r="P31" s="16" t="s">
        <v>28</v>
      </c>
      <c r="Q31" s="472"/>
      <c r="R31" s="472"/>
      <c r="S31" s="472"/>
      <c r="T31" s="472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</row>
    <row r="32" spans="1:64" s="470" customFormat="1" x14ac:dyDescent="0.2">
      <c r="A32" s="73" t="s">
        <v>3104</v>
      </c>
      <c r="B32" s="16" t="s">
        <v>326</v>
      </c>
      <c r="C32" s="17" t="s">
        <v>3136</v>
      </c>
      <c r="D32" s="472">
        <v>1.75</v>
      </c>
      <c r="E32" s="473" t="s">
        <v>26</v>
      </c>
      <c r="F32" s="474">
        <v>1014.8876712328801</v>
      </c>
      <c r="G32" s="17" t="s">
        <v>130</v>
      </c>
      <c r="H32" s="472" t="s">
        <v>28</v>
      </c>
      <c r="I32" s="17" t="s">
        <v>29</v>
      </c>
      <c r="J32" s="14" t="s">
        <v>76</v>
      </c>
      <c r="K32" s="14"/>
      <c r="L32" s="14"/>
      <c r="M32" s="17" t="s">
        <v>32</v>
      </c>
      <c r="N32" s="11">
        <v>7200</v>
      </c>
      <c r="O32" s="472">
        <v>8</v>
      </c>
      <c r="P32" s="16" t="s">
        <v>28</v>
      </c>
      <c r="Q32" s="472"/>
      <c r="R32" s="472"/>
      <c r="S32" s="472"/>
      <c r="T32" s="472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</row>
    <row r="33" spans="1:64" s="470" customFormat="1" x14ac:dyDescent="0.2">
      <c r="A33" s="73" t="s">
        <v>3104</v>
      </c>
      <c r="B33" s="16" t="s">
        <v>326</v>
      </c>
      <c r="C33" s="17" t="s">
        <v>3137</v>
      </c>
      <c r="D33" s="472">
        <v>1.75</v>
      </c>
      <c r="E33" s="473" t="s">
        <v>26</v>
      </c>
      <c r="F33" s="474">
        <v>1014.8876712328801</v>
      </c>
      <c r="G33" s="17" t="s">
        <v>130</v>
      </c>
      <c r="H33" s="472" t="s">
        <v>28</v>
      </c>
      <c r="I33" s="17" t="s">
        <v>29</v>
      </c>
      <c r="J33" s="14" t="s">
        <v>76</v>
      </c>
      <c r="K33" s="14"/>
      <c r="L33" s="14"/>
      <c r="M33" s="17" t="s">
        <v>32</v>
      </c>
      <c r="N33" s="11">
        <v>7200</v>
      </c>
      <c r="O33" s="472">
        <v>8</v>
      </c>
      <c r="P33" s="16" t="s">
        <v>28</v>
      </c>
      <c r="Q33" s="472"/>
      <c r="R33" s="472"/>
      <c r="S33" s="472"/>
      <c r="T33" s="472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</row>
    <row r="34" spans="1:64" s="470" customFormat="1" x14ac:dyDescent="0.2">
      <c r="A34" s="73" t="s">
        <v>3104</v>
      </c>
      <c r="B34" s="16" t="s">
        <v>326</v>
      </c>
      <c r="C34" s="17" t="s">
        <v>3138</v>
      </c>
      <c r="D34" s="472">
        <v>1.75</v>
      </c>
      <c r="E34" s="473" t="s">
        <v>26</v>
      </c>
      <c r="F34" s="474">
        <v>0</v>
      </c>
      <c r="G34" s="17" t="s">
        <v>130</v>
      </c>
      <c r="H34" s="472" t="s">
        <v>28</v>
      </c>
      <c r="I34" s="17" t="s">
        <v>29</v>
      </c>
      <c r="J34" s="14" t="s">
        <v>76</v>
      </c>
      <c r="K34" s="14"/>
      <c r="L34" s="14"/>
      <c r="M34" s="17" t="s">
        <v>32</v>
      </c>
      <c r="N34" s="11">
        <v>2880</v>
      </c>
      <c r="O34" s="472">
        <v>8</v>
      </c>
      <c r="P34" s="16" t="s">
        <v>28</v>
      </c>
      <c r="Q34" s="472"/>
      <c r="R34" s="472"/>
      <c r="S34" s="472"/>
      <c r="T34" s="472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</row>
    <row r="35" spans="1:64" s="470" customFormat="1" x14ac:dyDescent="0.2">
      <c r="A35" s="73" t="s">
        <v>3104</v>
      </c>
      <c r="B35" s="16" t="s">
        <v>326</v>
      </c>
      <c r="C35" s="17" t="s">
        <v>3139</v>
      </c>
      <c r="D35" s="472">
        <v>1.75</v>
      </c>
      <c r="E35" s="473" t="s">
        <v>26</v>
      </c>
      <c r="F35" s="474">
        <v>1014.8876712328801</v>
      </c>
      <c r="G35" s="17" t="s">
        <v>130</v>
      </c>
      <c r="H35" s="472" t="s">
        <v>28</v>
      </c>
      <c r="I35" s="17" t="s">
        <v>29</v>
      </c>
      <c r="J35" s="14" t="s">
        <v>76</v>
      </c>
      <c r="K35" s="14"/>
      <c r="L35" s="14"/>
      <c r="M35" s="17" t="s">
        <v>32</v>
      </c>
      <c r="N35" s="11">
        <v>2880</v>
      </c>
      <c r="O35" s="472">
        <v>8</v>
      </c>
      <c r="P35" s="16" t="s">
        <v>28</v>
      </c>
      <c r="Q35" s="472"/>
      <c r="R35" s="472"/>
      <c r="S35" s="472"/>
      <c r="T35" s="472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</row>
    <row r="36" spans="1:64" s="470" customFormat="1" x14ac:dyDescent="0.2">
      <c r="A36" s="73" t="s">
        <v>3104</v>
      </c>
      <c r="B36" s="16" t="s">
        <v>326</v>
      </c>
      <c r="C36" s="17" t="s">
        <v>3140</v>
      </c>
      <c r="D36" s="472">
        <v>1.75</v>
      </c>
      <c r="E36" s="473" t="s">
        <v>26</v>
      </c>
      <c r="F36" s="474">
        <v>1014.8876712328801</v>
      </c>
      <c r="G36" s="17" t="s">
        <v>130</v>
      </c>
      <c r="H36" s="472" t="s">
        <v>28</v>
      </c>
      <c r="I36" s="17" t="s">
        <v>29</v>
      </c>
      <c r="J36" s="14" t="s">
        <v>76</v>
      </c>
      <c r="K36" s="14"/>
      <c r="L36" s="14"/>
      <c r="M36" s="17" t="s">
        <v>32</v>
      </c>
      <c r="N36" s="11">
        <v>2880</v>
      </c>
      <c r="O36" s="472">
        <v>8</v>
      </c>
      <c r="P36" s="16" t="s">
        <v>28</v>
      </c>
      <c r="Q36" s="472"/>
      <c r="R36" s="472"/>
      <c r="S36" s="472"/>
      <c r="T36" s="472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</row>
    <row r="37" spans="1:64" s="470" customFormat="1" x14ac:dyDescent="0.2">
      <c r="A37" s="73" t="s">
        <v>3104</v>
      </c>
      <c r="B37" s="16" t="s">
        <v>326</v>
      </c>
      <c r="C37" s="17" t="s">
        <v>3141</v>
      </c>
      <c r="D37" s="472">
        <v>1.7</v>
      </c>
      <c r="E37" s="473" t="s">
        <v>26</v>
      </c>
      <c r="F37" s="474">
        <v>191.780821917808</v>
      </c>
      <c r="G37" s="17" t="s">
        <v>130</v>
      </c>
      <c r="H37" s="472" t="s">
        <v>28</v>
      </c>
      <c r="I37" s="17" t="s">
        <v>29</v>
      </c>
      <c r="J37" s="14" t="s">
        <v>76</v>
      </c>
      <c r="K37" s="14"/>
      <c r="L37" s="14"/>
      <c r="M37" s="17" t="s">
        <v>32</v>
      </c>
      <c r="N37" s="11">
        <v>720</v>
      </c>
      <c r="O37" s="472">
        <v>8</v>
      </c>
      <c r="P37" s="16" t="s">
        <v>28</v>
      </c>
      <c r="Q37" s="472"/>
      <c r="R37" s="472"/>
      <c r="S37" s="472"/>
      <c r="T37" s="472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</row>
    <row r="38" spans="1:64" s="470" customFormat="1" x14ac:dyDescent="0.2">
      <c r="A38" s="73" t="s">
        <v>3104</v>
      </c>
      <c r="B38" s="16" t="s">
        <v>326</v>
      </c>
      <c r="C38" s="17" t="s">
        <v>3142</v>
      </c>
      <c r="D38" s="472">
        <v>1.75</v>
      </c>
      <c r="E38" s="473" t="s">
        <v>26</v>
      </c>
      <c r="F38" s="474">
        <v>1972.60273972603</v>
      </c>
      <c r="G38" s="17" t="s">
        <v>130</v>
      </c>
      <c r="H38" s="472" t="s">
        <v>28</v>
      </c>
      <c r="I38" s="17" t="s">
        <v>29</v>
      </c>
      <c r="J38" s="14" t="s">
        <v>76</v>
      </c>
      <c r="K38" s="14"/>
      <c r="L38" s="14"/>
      <c r="M38" s="17" t="s">
        <v>32</v>
      </c>
      <c r="N38" s="11">
        <v>4600</v>
      </c>
      <c r="O38" s="472">
        <v>8</v>
      </c>
      <c r="P38" s="16" t="s">
        <v>28</v>
      </c>
      <c r="Q38" s="472"/>
      <c r="R38" s="472"/>
      <c r="S38" s="472"/>
      <c r="T38" s="472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</row>
    <row r="39" spans="1:64" s="470" customFormat="1" x14ac:dyDescent="0.2">
      <c r="A39" s="73" t="s">
        <v>3104</v>
      </c>
      <c r="B39" s="16" t="s">
        <v>326</v>
      </c>
      <c r="C39" s="17" t="s">
        <v>3143</v>
      </c>
      <c r="D39" s="472">
        <v>1.75</v>
      </c>
      <c r="E39" s="473" t="s">
        <v>26</v>
      </c>
      <c r="F39" s="474">
        <v>1945.20547945205</v>
      </c>
      <c r="G39" s="17" t="s">
        <v>130</v>
      </c>
      <c r="H39" s="472" t="s">
        <v>28</v>
      </c>
      <c r="I39" s="17" t="s">
        <v>29</v>
      </c>
      <c r="J39" s="14" t="s">
        <v>76</v>
      </c>
      <c r="K39" s="14"/>
      <c r="L39" s="14"/>
      <c r="M39" s="17" t="s">
        <v>32</v>
      </c>
      <c r="N39" s="11">
        <v>4500</v>
      </c>
      <c r="O39" s="472">
        <v>8</v>
      </c>
      <c r="P39" s="16" t="s">
        <v>28</v>
      </c>
      <c r="Q39" s="472"/>
      <c r="R39" s="472"/>
      <c r="S39" s="472"/>
      <c r="T39" s="472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</row>
    <row r="40" spans="1:64" s="470" customFormat="1" x14ac:dyDescent="0.2">
      <c r="A40" s="73" t="s">
        <v>3104</v>
      </c>
      <c r="B40" s="16" t="s">
        <v>326</v>
      </c>
      <c r="C40" s="17" t="s">
        <v>3144</v>
      </c>
      <c r="D40" s="472">
        <v>1.75</v>
      </c>
      <c r="E40" s="473" t="s">
        <v>26</v>
      </c>
      <c r="F40" s="474">
        <v>1863.01369863014</v>
      </c>
      <c r="G40" s="17" t="s">
        <v>130</v>
      </c>
      <c r="H40" s="472" t="s">
        <v>28</v>
      </c>
      <c r="I40" s="17" t="s">
        <v>29</v>
      </c>
      <c r="J40" s="14" t="s">
        <v>76</v>
      </c>
      <c r="K40" s="14"/>
      <c r="L40" s="14"/>
      <c r="M40" s="17" t="s">
        <v>32</v>
      </c>
      <c r="N40" s="11">
        <v>4300</v>
      </c>
      <c r="O40" s="472">
        <v>8</v>
      </c>
      <c r="P40" s="16" t="s">
        <v>28</v>
      </c>
      <c r="Q40" s="472"/>
      <c r="R40" s="472"/>
      <c r="S40" s="472"/>
      <c r="T40" s="472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</row>
    <row r="41" spans="1:64" s="470" customFormat="1" x14ac:dyDescent="0.2">
      <c r="A41" s="73" t="s">
        <v>3104</v>
      </c>
      <c r="B41" s="16" t="s">
        <v>326</v>
      </c>
      <c r="C41" s="17" t="s">
        <v>3145</v>
      </c>
      <c r="D41" s="472">
        <v>1.75</v>
      </c>
      <c r="E41" s="473" t="s">
        <v>26</v>
      </c>
      <c r="F41" s="474">
        <v>191.780821917808</v>
      </c>
      <c r="G41" s="17" t="s">
        <v>130</v>
      </c>
      <c r="H41" s="472" t="s">
        <v>28</v>
      </c>
      <c r="I41" s="17" t="s">
        <v>29</v>
      </c>
      <c r="J41" s="14" t="s">
        <v>76</v>
      </c>
      <c r="K41" s="14"/>
      <c r="L41" s="14"/>
      <c r="M41" s="17" t="s">
        <v>32</v>
      </c>
      <c r="N41" s="11">
        <v>720</v>
      </c>
      <c r="O41" s="472">
        <v>8</v>
      </c>
      <c r="P41" s="16" t="s">
        <v>28</v>
      </c>
      <c r="Q41" s="472"/>
      <c r="R41" s="472"/>
      <c r="S41" s="472"/>
      <c r="T41" s="472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</row>
    <row r="42" spans="1:64" s="470" customFormat="1" x14ac:dyDescent="0.2">
      <c r="A42" s="73" t="s">
        <v>3104</v>
      </c>
      <c r="B42" s="16" t="s">
        <v>326</v>
      </c>
      <c r="C42" s="17" t="s">
        <v>3146</v>
      </c>
      <c r="D42" s="472">
        <v>1.75</v>
      </c>
      <c r="E42" s="473" t="s">
        <v>26</v>
      </c>
      <c r="F42" s="474">
        <v>1315.0684931506801</v>
      </c>
      <c r="G42" s="17" t="s">
        <v>130</v>
      </c>
      <c r="H42" s="472" t="s">
        <v>28</v>
      </c>
      <c r="I42" s="17" t="s">
        <v>29</v>
      </c>
      <c r="J42" s="14" t="s">
        <v>76</v>
      </c>
      <c r="K42" s="14"/>
      <c r="L42" s="14"/>
      <c r="M42" s="17" t="s">
        <v>32</v>
      </c>
      <c r="N42" s="11">
        <v>8760</v>
      </c>
      <c r="O42" s="472">
        <v>24</v>
      </c>
      <c r="P42" s="16" t="s">
        <v>28</v>
      </c>
      <c r="Q42" s="472"/>
      <c r="R42" s="472"/>
      <c r="S42" s="472"/>
      <c r="T42" s="472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</row>
    <row r="43" spans="1:64" s="470" customFormat="1" x14ac:dyDescent="0.2">
      <c r="A43" s="73" t="s">
        <v>3104</v>
      </c>
      <c r="B43" s="16" t="s">
        <v>326</v>
      </c>
      <c r="C43" s="17" t="s">
        <v>3147</v>
      </c>
      <c r="D43" s="472">
        <v>1.75</v>
      </c>
      <c r="E43" s="473" t="s">
        <v>26</v>
      </c>
      <c r="F43" s="474">
        <v>191.780821917808</v>
      </c>
      <c r="G43" s="17" t="s">
        <v>130</v>
      </c>
      <c r="H43" s="472" t="s">
        <v>28</v>
      </c>
      <c r="I43" s="17" t="s">
        <v>29</v>
      </c>
      <c r="J43" s="14" t="s">
        <v>76</v>
      </c>
      <c r="K43" s="14"/>
      <c r="L43" s="14"/>
      <c r="M43" s="17" t="s">
        <v>32</v>
      </c>
      <c r="N43" s="11">
        <v>720</v>
      </c>
      <c r="O43" s="472">
        <v>8</v>
      </c>
      <c r="P43" s="16" t="s">
        <v>28</v>
      </c>
      <c r="Q43" s="472"/>
      <c r="R43" s="472"/>
      <c r="S43" s="472"/>
      <c r="T43" s="472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</row>
    <row r="44" spans="1:64" s="470" customFormat="1" x14ac:dyDescent="0.2">
      <c r="A44" s="73" t="s">
        <v>3104</v>
      </c>
      <c r="B44" s="16" t="s">
        <v>326</v>
      </c>
      <c r="C44" s="17" t="s">
        <v>3148</v>
      </c>
      <c r="D44" s="472">
        <v>1.75</v>
      </c>
      <c r="E44" s="473" t="s">
        <v>26</v>
      </c>
      <c r="F44" s="474">
        <v>273.97260273972603</v>
      </c>
      <c r="G44" s="17" t="s">
        <v>130</v>
      </c>
      <c r="H44" s="472" t="s">
        <v>28</v>
      </c>
      <c r="I44" s="17" t="s">
        <v>29</v>
      </c>
      <c r="J44" s="14" t="s">
        <v>76</v>
      </c>
      <c r="K44" s="14"/>
      <c r="L44" s="14"/>
      <c r="M44" s="17" t="s">
        <v>32</v>
      </c>
      <c r="N44" s="11">
        <v>1464</v>
      </c>
      <c r="O44" s="472">
        <v>8</v>
      </c>
      <c r="P44" s="16" t="s">
        <v>28</v>
      </c>
      <c r="Q44" s="472"/>
      <c r="R44" s="472"/>
      <c r="S44" s="472"/>
      <c r="T44" s="472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</row>
    <row r="45" spans="1:64" s="470" customFormat="1" x14ac:dyDescent="0.2">
      <c r="A45" s="73" t="s">
        <v>3104</v>
      </c>
      <c r="B45" s="16" t="s">
        <v>326</v>
      </c>
      <c r="C45" s="17" t="s">
        <v>3149</v>
      </c>
      <c r="D45" s="472">
        <v>1.75</v>
      </c>
      <c r="E45" s="473" t="s">
        <v>26</v>
      </c>
      <c r="F45" s="474">
        <v>191.780821917808</v>
      </c>
      <c r="G45" s="17" t="s">
        <v>130</v>
      </c>
      <c r="H45" s="472" t="s">
        <v>28</v>
      </c>
      <c r="I45" s="17" t="s">
        <v>29</v>
      </c>
      <c r="J45" s="14" t="s">
        <v>76</v>
      </c>
      <c r="K45" s="14"/>
      <c r="L45" s="14"/>
      <c r="M45" s="17" t="s">
        <v>32</v>
      </c>
      <c r="N45" s="11">
        <v>720</v>
      </c>
      <c r="O45" s="472">
        <v>8</v>
      </c>
      <c r="P45" s="16" t="s">
        <v>28</v>
      </c>
      <c r="Q45" s="472"/>
      <c r="R45" s="472"/>
      <c r="S45" s="472"/>
      <c r="T45" s="472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</row>
    <row r="46" spans="1:64" s="470" customFormat="1" x14ac:dyDescent="0.2">
      <c r="A46" s="73" t="s">
        <v>3104</v>
      </c>
      <c r="B46" s="16" t="s">
        <v>326</v>
      </c>
      <c r="C46" s="17" t="s">
        <v>3150</v>
      </c>
      <c r="D46" s="472">
        <v>1.75</v>
      </c>
      <c r="E46" s="473" t="s">
        <v>26</v>
      </c>
      <c r="F46" s="474">
        <v>95.890410958904098</v>
      </c>
      <c r="G46" s="17" t="s">
        <v>130</v>
      </c>
      <c r="H46" s="472" t="s">
        <v>28</v>
      </c>
      <c r="I46" s="17" t="s">
        <v>29</v>
      </c>
      <c r="J46" s="14" t="s">
        <v>76</v>
      </c>
      <c r="K46" s="14"/>
      <c r="L46" s="14"/>
      <c r="M46" s="17" t="s">
        <v>32</v>
      </c>
      <c r="N46" s="11">
        <v>360</v>
      </c>
      <c r="O46" s="472">
        <v>8</v>
      </c>
      <c r="P46" s="16" t="s">
        <v>28</v>
      </c>
      <c r="Q46" s="472"/>
      <c r="R46" s="472"/>
      <c r="S46" s="472"/>
      <c r="T46" s="472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</row>
    <row r="47" spans="1:64" s="470" customFormat="1" x14ac:dyDescent="0.2">
      <c r="A47" s="73" t="s">
        <v>3104</v>
      </c>
      <c r="B47" s="16" t="s">
        <v>326</v>
      </c>
      <c r="C47" s="17" t="s">
        <v>3151</v>
      </c>
      <c r="D47" s="472">
        <v>1.75</v>
      </c>
      <c r="E47" s="473" t="s">
        <v>26</v>
      </c>
      <c r="F47" s="474">
        <v>165.20547945205499</v>
      </c>
      <c r="G47" s="17" t="s">
        <v>130</v>
      </c>
      <c r="H47" s="472" t="s">
        <v>28</v>
      </c>
      <c r="I47" s="17" t="s">
        <v>29</v>
      </c>
      <c r="J47" s="14" t="s">
        <v>76</v>
      </c>
      <c r="K47" s="14"/>
      <c r="L47" s="14"/>
      <c r="M47" s="17" t="s">
        <v>32</v>
      </c>
      <c r="N47" s="11">
        <v>8760</v>
      </c>
      <c r="O47" s="472">
        <v>24</v>
      </c>
      <c r="P47" s="16" t="s">
        <v>28</v>
      </c>
      <c r="Q47" s="472"/>
      <c r="R47" s="472"/>
      <c r="S47" s="472"/>
      <c r="T47" s="472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</row>
    <row r="48" spans="1:64" s="470" customFormat="1" x14ac:dyDescent="0.2">
      <c r="A48" s="73" t="s">
        <v>3104</v>
      </c>
      <c r="B48" s="16" t="s">
        <v>326</v>
      </c>
      <c r="C48" s="17" t="s">
        <v>3152</v>
      </c>
      <c r="D48" s="472">
        <v>1.75</v>
      </c>
      <c r="E48" s="473" t="s">
        <v>26</v>
      </c>
      <c r="F48" s="474">
        <v>165.20547945205499</v>
      </c>
      <c r="G48" s="17" t="s">
        <v>130</v>
      </c>
      <c r="H48" s="472" t="s">
        <v>28</v>
      </c>
      <c r="I48" s="17" t="s">
        <v>29</v>
      </c>
      <c r="J48" s="14" t="s">
        <v>76</v>
      </c>
      <c r="K48" s="14"/>
      <c r="L48" s="14"/>
      <c r="M48" s="17" t="s">
        <v>32</v>
      </c>
      <c r="N48" s="11">
        <v>8760</v>
      </c>
      <c r="O48" s="472">
        <v>24</v>
      </c>
      <c r="P48" s="16" t="s">
        <v>28</v>
      </c>
      <c r="Q48" s="472"/>
      <c r="R48" s="472"/>
      <c r="S48" s="472"/>
      <c r="T48" s="472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</row>
    <row r="49" spans="1:64" s="470" customFormat="1" x14ac:dyDescent="0.2">
      <c r="A49" s="73" t="s">
        <v>3104</v>
      </c>
      <c r="B49" s="16" t="s">
        <v>326</v>
      </c>
      <c r="C49" s="17" t="s">
        <v>3153</v>
      </c>
      <c r="D49" s="472">
        <v>1.75</v>
      </c>
      <c r="E49" s="473" t="s">
        <v>26</v>
      </c>
      <c r="F49" s="474">
        <v>165.20547945205499</v>
      </c>
      <c r="G49" s="17" t="s">
        <v>130</v>
      </c>
      <c r="H49" s="472" t="s">
        <v>28</v>
      </c>
      <c r="I49" s="17" t="s">
        <v>29</v>
      </c>
      <c r="J49" s="14" t="s">
        <v>76</v>
      </c>
      <c r="K49" s="14"/>
      <c r="L49" s="14"/>
      <c r="M49" s="17" t="s">
        <v>32</v>
      </c>
      <c r="N49" s="11">
        <v>8760</v>
      </c>
      <c r="O49" s="472">
        <v>24</v>
      </c>
      <c r="P49" s="16" t="s">
        <v>28</v>
      </c>
      <c r="Q49" s="472"/>
      <c r="R49" s="472"/>
      <c r="S49" s="472"/>
      <c r="T49" s="472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</row>
    <row r="50" spans="1:64" s="470" customFormat="1" x14ac:dyDescent="0.2">
      <c r="A50" s="73" t="s">
        <v>3104</v>
      </c>
      <c r="B50" s="16" t="s">
        <v>326</v>
      </c>
      <c r="C50" s="17" t="s">
        <v>3154</v>
      </c>
      <c r="D50" s="472">
        <v>1.75</v>
      </c>
      <c r="E50" s="473" t="s">
        <v>26</v>
      </c>
      <c r="F50" s="474">
        <v>165.20547945205499</v>
      </c>
      <c r="G50" s="17" t="s">
        <v>130</v>
      </c>
      <c r="H50" s="472" t="s">
        <v>28</v>
      </c>
      <c r="I50" s="17" t="s">
        <v>29</v>
      </c>
      <c r="J50" s="14" t="s">
        <v>76</v>
      </c>
      <c r="K50" s="14"/>
      <c r="L50" s="14"/>
      <c r="M50" s="17" t="s">
        <v>32</v>
      </c>
      <c r="N50" s="11">
        <v>8760</v>
      </c>
      <c r="O50" s="472">
        <v>24</v>
      </c>
      <c r="P50" s="16" t="s">
        <v>28</v>
      </c>
      <c r="Q50" s="472"/>
      <c r="R50" s="472"/>
      <c r="S50" s="472"/>
      <c r="T50" s="472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</row>
    <row r="51" spans="1:64" s="470" customFormat="1" x14ac:dyDescent="0.2">
      <c r="A51" s="73" t="s">
        <v>3104</v>
      </c>
      <c r="B51" s="16" t="s">
        <v>326</v>
      </c>
      <c r="C51" s="17" t="s">
        <v>3155</v>
      </c>
      <c r="D51" s="472">
        <v>1.75</v>
      </c>
      <c r="E51" s="473" t="s">
        <v>26</v>
      </c>
      <c r="F51" s="474">
        <v>165.20547945205499</v>
      </c>
      <c r="G51" s="17" t="s">
        <v>130</v>
      </c>
      <c r="H51" s="472" t="s">
        <v>28</v>
      </c>
      <c r="I51" s="17" t="s">
        <v>29</v>
      </c>
      <c r="J51" s="14" t="s">
        <v>76</v>
      </c>
      <c r="K51" s="14"/>
      <c r="L51" s="14"/>
      <c r="M51" s="17" t="s">
        <v>32</v>
      </c>
      <c r="N51" s="11">
        <v>8760</v>
      </c>
      <c r="O51" s="472">
        <v>24</v>
      </c>
      <c r="P51" s="16" t="s">
        <v>28</v>
      </c>
      <c r="Q51" s="472"/>
      <c r="R51" s="472"/>
      <c r="S51" s="472"/>
      <c r="T51" s="472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</row>
    <row r="52" spans="1:64" s="470" customFormat="1" x14ac:dyDescent="0.2">
      <c r="A52" s="73" t="s">
        <v>3104</v>
      </c>
      <c r="B52" s="16" t="s">
        <v>326</v>
      </c>
      <c r="C52" s="17" t="s">
        <v>3156</v>
      </c>
      <c r="D52" s="472">
        <v>1.75</v>
      </c>
      <c r="E52" s="473" t="s">
        <v>26</v>
      </c>
      <c r="F52" s="474">
        <v>165.20547945205499</v>
      </c>
      <c r="G52" s="17" t="s">
        <v>130</v>
      </c>
      <c r="H52" s="472" t="s">
        <v>28</v>
      </c>
      <c r="I52" s="17" t="s">
        <v>29</v>
      </c>
      <c r="J52" s="14" t="s">
        <v>76</v>
      </c>
      <c r="K52" s="14"/>
      <c r="L52" s="14"/>
      <c r="M52" s="17" t="s">
        <v>32</v>
      </c>
      <c r="N52" s="11">
        <v>1450</v>
      </c>
      <c r="O52" s="472">
        <v>8</v>
      </c>
      <c r="P52" s="16" t="s">
        <v>28</v>
      </c>
      <c r="Q52" s="472"/>
      <c r="R52" s="472"/>
      <c r="S52" s="472"/>
      <c r="T52" s="472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</row>
    <row r="53" spans="1:64" s="470" customFormat="1" x14ac:dyDescent="0.2">
      <c r="A53" s="73" t="s">
        <v>3104</v>
      </c>
      <c r="B53" s="16" t="s">
        <v>326</v>
      </c>
      <c r="C53" s="17" t="s">
        <v>3157</v>
      </c>
      <c r="D53" s="472">
        <v>1.75</v>
      </c>
      <c r="E53" s="473" t="s">
        <v>26</v>
      </c>
      <c r="F53" s="474">
        <v>165.20547945205499</v>
      </c>
      <c r="G53" s="17" t="s">
        <v>130</v>
      </c>
      <c r="H53" s="472" t="s">
        <v>28</v>
      </c>
      <c r="I53" s="17" t="s">
        <v>29</v>
      </c>
      <c r="J53" s="14" t="s">
        <v>76</v>
      </c>
      <c r="K53" s="14"/>
      <c r="L53" s="14"/>
      <c r="M53" s="17" t="s">
        <v>32</v>
      </c>
      <c r="N53" s="11">
        <v>720</v>
      </c>
      <c r="O53" s="472">
        <v>8</v>
      </c>
      <c r="P53" s="16" t="s">
        <v>28</v>
      </c>
      <c r="Q53" s="472"/>
      <c r="R53" s="472"/>
      <c r="S53" s="472"/>
      <c r="T53" s="472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</row>
    <row r="54" spans="1:64" s="470" customFormat="1" x14ac:dyDescent="0.2">
      <c r="A54" s="73" t="s">
        <v>3104</v>
      </c>
      <c r="B54" s="16" t="s">
        <v>326</v>
      </c>
      <c r="C54" s="17" t="s">
        <v>3158</v>
      </c>
      <c r="D54" s="472">
        <v>1.75</v>
      </c>
      <c r="E54" s="473" t="s">
        <v>26</v>
      </c>
      <c r="F54" s="474">
        <v>191.780821917808</v>
      </c>
      <c r="G54" s="17" t="s">
        <v>130</v>
      </c>
      <c r="H54" s="472" t="s">
        <v>28</v>
      </c>
      <c r="I54" s="17" t="s">
        <v>29</v>
      </c>
      <c r="J54" s="14" t="s">
        <v>76</v>
      </c>
      <c r="K54" s="14"/>
      <c r="L54" s="14"/>
      <c r="M54" s="17" t="s">
        <v>32</v>
      </c>
      <c r="N54" s="11">
        <v>720</v>
      </c>
      <c r="O54" s="472">
        <v>8</v>
      </c>
      <c r="P54" s="16" t="s">
        <v>28</v>
      </c>
      <c r="Q54" s="472"/>
      <c r="R54" s="472"/>
      <c r="S54" s="472"/>
      <c r="T54" s="472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</row>
    <row r="55" spans="1:64" s="470" customFormat="1" x14ac:dyDescent="0.2">
      <c r="A55" s="73" t="s">
        <v>3104</v>
      </c>
      <c r="B55" s="16" t="s">
        <v>326</v>
      </c>
      <c r="C55" s="17" t="s">
        <v>3159</v>
      </c>
      <c r="D55" s="472">
        <v>1.75</v>
      </c>
      <c r="E55" s="473" t="s">
        <v>26</v>
      </c>
      <c r="F55" s="474">
        <v>1526.19726027397</v>
      </c>
      <c r="G55" s="17" t="s">
        <v>130</v>
      </c>
      <c r="H55" s="472" t="s">
        <v>28</v>
      </c>
      <c r="I55" s="17" t="s">
        <v>29</v>
      </c>
      <c r="J55" s="14" t="s">
        <v>76</v>
      </c>
      <c r="K55" s="14"/>
      <c r="L55" s="14"/>
      <c r="M55" s="17" t="s">
        <v>32</v>
      </c>
      <c r="N55" s="11">
        <v>8760</v>
      </c>
      <c r="O55" s="472">
        <v>24</v>
      </c>
      <c r="P55" s="16" t="s">
        <v>28</v>
      </c>
      <c r="Q55" s="472"/>
      <c r="R55" s="472"/>
      <c r="S55" s="472"/>
      <c r="T55" s="472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</row>
    <row r="56" spans="1:64" s="470" customFormat="1" x14ac:dyDescent="0.2">
      <c r="A56" s="73" t="s">
        <v>3104</v>
      </c>
      <c r="B56" s="16" t="s">
        <v>326</v>
      </c>
      <c r="C56" s="17" t="s">
        <v>3160</v>
      </c>
      <c r="D56" s="472">
        <v>1.75</v>
      </c>
      <c r="E56" s="473" t="s">
        <v>26</v>
      </c>
      <c r="F56" s="474">
        <v>82.191780821917803</v>
      </c>
      <c r="G56" s="17" t="s">
        <v>130</v>
      </c>
      <c r="H56" s="472" t="s">
        <v>28</v>
      </c>
      <c r="I56" s="17" t="s">
        <v>29</v>
      </c>
      <c r="J56" s="14" t="s">
        <v>76</v>
      </c>
      <c r="K56" s="14"/>
      <c r="L56" s="14"/>
      <c r="M56" s="17" t="s">
        <v>32</v>
      </c>
      <c r="N56" s="11">
        <v>720</v>
      </c>
      <c r="O56" s="472">
        <v>8</v>
      </c>
      <c r="P56" s="16" t="s">
        <v>28</v>
      </c>
      <c r="Q56" s="472"/>
      <c r="R56" s="472"/>
      <c r="S56" s="472"/>
      <c r="T56" s="472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</row>
    <row r="57" spans="1:64" s="470" customFormat="1" x14ac:dyDescent="0.2">
      <c r="A57" s="73" t="s">
        <v>3104</v>
      </c>
      <c r="B57" s="16" t="s">
        <v>326</v>
      </c>
      <c r="C57" s="17" t="s">
        <v>3161</v>
      </c>
      <c r="D57" s="472">
        <v>1.78</v>
      </c>
      <c r="E57" s="473" t="s">
        <v>26</v>
      </c>
      <c r="F57" s="474">
        <v>29.589041095890401</v>
      </c>
      <c r="G57" s="17" t="s">
        <v>264</v>
      </c>
      <c r="H57" s="472" t="s">
        <v>28</v>
      </c>
      <c r="I57" s="17" t="s">
        <v>29</v>
      </c>
      <c r="J57" s="14" t="s">
        <v>76</v>
      </c>
      <c r="K57" s="14"/>
      <c r="L57" s="14"/>
      <c r="M57" s="17" t="s">
        <v>32</v>
      </c>
      <c r="N57" s="476">
        <v>2920</v>
      </c>
      <c r="O57" s="472">
        <v>8</v>
      </c>
      <c r="P57" s="16" t="s">
        <v>28</v>
      </c>
      <c r="Q57" s="472"/>
      <c r="R57" s="472"/>
      <c r="S57" s="472"/>
      <c r="T57" s="472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</row>
    <row r="58" spans="1:64" s="470" customFormat="1" x14ac:dyDescent="0.2">
      <c r="A58" s="73" t="s">
        <v>3104</v>
      </c>
      <c r="B58" s="16" t="s">
        <v>326</v>
      </c>
      <c r="C58" s="17" t="s">
        <v>3162</v>
      </c>
      <c r="D58" s="472">
        <v>1.75</v>
      </c>
      <c r="E58" s="473" t="s">
        <v>26</v>
      </c>
      <c r="F58" s="474">
        <v>95.890410958904098</v>
      </c>
      <c r="G58" s="17" t="s">
        <v>264</v>
      </c>
      <c r="H58" s="472" t="s">
        <v>28</v>
      </c>
      <c r="I58" s="17" t="s">
        <v>29</v>
      </c>
      <c r="J58" s="14" t="s">
        <v>76</v>
      </c>
      <c r="K58" s="14"/>
      <c r="L58" s="14"/>
      <c r="M58" s="17" t="s">
        <v>32</v>
      </c>
      <c r="N58" s="476">
        <v>2920</v>
      </c>
      <c r="O58" s="472">
        <v>8</v>
      </c>
      <c r="P58" s="16" t="s">
        <v>28</v>
      </c>
      <c r="Q58" s="472"/>
      <c r="R58" s="472"/>
      <c r="S58" s="472"/>
      <c r="T58" s="472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</row>
    <row r="59" spans="1:64" s="470" customFormat="1" x14ac:dyDescent="0.2">
      <c r="A59" s="73" t="s">
        <v>3104</v>
      </c>
      <c r="B59" s="16" t="s">
        <v>326</v>
      </c>
      <c r="C59" s="17" t="s">
        <v>3163</v>
      </c>
      <c r="D59" s="472">
        <v>1.75</v>
      </c>
      <c r="E59" s="473" t="s">
        <v>26</v>
      </c>
      <c r="F59" s="474">
        <v>65.753424657534197</v>
      </c>
      <c r="G59" s="17" t="s">
        <v>264</v>
      </c>
      <c r="H59" s="472" t="s">
        <v>28</v>
      </c>
      <c r="I59" s="17" t="s">
        <v>29</v>
      </c>
      <c r="J59" s="14" t="s">
        <v>76</v>
      </c>
      <c r="K59" s="14"/>
      <c r="L59" s="14"/>
      <c r="M59" s="17" t="s">
        <v>32</v>
      </c>
      <c r="N59" s="476">
        <v>2920</v>
      </c>
      <c r="O59" s="472">
        <v>8</v>
      </c>
      <c r="P59" s="16" t="s">
        <v>28</v>
      </c>
      <c r="Q59" s="472"/>
      <c r="R59" s="472"/>
      <c r="S59" s="472"/>
      <c r="T59" s="472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</row>
    <row r="60" spans="1:64" s="470" customFormat="1" x14ac:dyDescent="0.2">
      <c r="A60" s="73" t="s">
        <v>3104</v>
      </c>
      <c r="B60" s="16" t="s">
        <v>326</v>
      </c>
      <c r="C60" s="17" t="s">
        <v>3164</v>
      </c>
      <c r="D60" s="472">
        <v>1.5</v>
      </c>
      <c r="E60" s="473" t="s">
        <v>26</v>
      </c>
      <c r="F60" s="474">
        <v>1808.21917808219</v>
      </c>
      <c r="G60" s="17" t="s">
        <v>264</v>
      </c>
      <c r="H60" s="472" t="s">
        <v>28</v>
      </c>
      <c r="I60" s="17" t="s">
        <v>29</v>
      </c>
      <c r="J60" s="14" t="s">
        <v>76</v>
      </c>
      <c r="K60" s="14"/>
      <c r="L60" s="14"/>
      <c r="M60" s="17" t="s">
        <v>32</v>
      </c>
      <c r="N60" s="476">
        <v>2920</v>
      </c>
      <c r="O60" s="472">
        <v>8</v>
      </c>
      <c r="P60" s="16" t="s">
        <v>28</v>
      </c>
      <c r="Q60" s="472"/>
      <c r="R60" s="472"/>
      <c r="S60" s="472"/>
      <c r="T60" s="472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</row>
    <row r="61" spans="1:64" s="470" customFormat="1" x14ac:dyDescent="0.2">
      <c r="A61" s="73" t="s">
        <v>3104</v>
      </c>
      <c r="B61" s="16" t="s">
        <v>326</v>
      </c>
      <c r="C61" s="17" t="s">
        <v>3165</v>
      </c>
      <c r="D61" s="472">
        <v>1.75</v>
      </c>
      <c r="E61" s="473" t="s">
        <v>26</v>
      </c>
      <c r="F61" s="474">
        <v>547.94520547945206</v>
      </c>
      <c r="G61" s="17" t="s">
        <v>264</v>
      </c>
      <c r="H61" s="472" t="s">
        <v>28</v>
      </c>
      <c r="I61" s="17" t="s">
        <v>29</v>
      </c>
      <c r="J61" s="14" t="s">
        <v>76</v>
      </c>
      <c r="K61" s="14"/>
      <c r="L61" s="14"/>
      <c r="M61" s="17" t="s">
        <v>32</v>
      </c>
      <c r="N61" s="476">
        <v>2920</v>
      </c>
      <c r="O61" s="472">
        <v>8</v>
      </c>
      <c r="P61" s="16" t="s">
        <v>28</v>
      </c>
      <c r="Q61" s="472"/>
      <c r="R61" s="472"/>
      <c r="S61" s="472"/>
      <c r="T61" s="472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</row>
    <row r="62" spans="1:64" s="470" customFormat="1" x14ac:dyDescent="0.2">
      <c r="A62" s="73" t="s">
        <v>3104</v>
      </c>
      <c r="B62" s="16" t="s">
        <v>3166</v>
      </c>
      <c r="C62" s="17" t="s">
        <v>3167</v>
      </c>
      <c r="D62" s="472">
        <v>0.2</v>
      </c>
      <c r="E62" s="473" t="s">
        <v>26</v>
      </c>
      <c r="F62" s="474">
        <v>165.20547945205499</v>
      </c>
      <c r="G62" s="17" t="s">
        <v>3168</v>
      </c>
      <c r="H62" s="472" t="s">
        <v>28</v>
      </c>
      <c r="I62" s="17" t="s">
        <v>29</v>
      </c>
      <c r="J62" s="14" t="s">
        <v>76</v>
      </c>
      <c r="K62" s="14"/>
      <c r="L62" s="14"/>
      <c r="M62" s="17" t="s">
        <v>32</v>
      </c>
      <c r="N62" s="476">
        <v>8760</v>
      </c>
      <c r="O62" s="472">
        <v>24</v>
      </c>
      <c r="P62" s="16" t="s">
        <v>28</v>
      </c>
      <c r="Q62" s="472"/>
      <c r="R62" s="472"/>
      <c r="S62" s="472"/>
      <c r="T62" s="472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</row>
    <row r="63" spans="1:64" s="470" customFormat="1" x14ac:dyDescent="0.2">
      <c r="A63" s="73" t="s">
        <v>3104</v>
      </c>
      <c r="B63" s="16" t="s">
        <v>3166</v>
      </c>
      <c r="C63" s="17" t="s">
        <v>3169</v>
      </c>
      <c r="D63" s="472">
        <v>0.2</v>
      </c>
      <c r="E63" s="473" t="s">
        <v>26</v>
      </c>
      <c r="F63" s="473">
        <v>400</v>
      </c>
      <c r="G63" s="17" t="s">
        <v>3168</v>
      </c>
      <c r="H63" s="472" t="s">
        <v>28</v>
      </c>
      <c r="I63" s="17" t="s">
        <v>29</v>
      </c>
      <c r="J63" s="14" t="s">
        <v>76</v>
      </c>
      <c r="K63" s="14"/>
      <c r="L63" s="14"/>
      <c r="M63" s="17" t="s">
        <v>32</v>
      </c>
      <c r="N63" s="476">
        <v>8760</v>
      </c>
      <c r="O63" s="472">
        <v>24</v>
      </c>
      <c r="P63" s="16" t="s">
        <v>28</v>
      </c>
      <c r="Q63" s="472"/>
      <c r="R63" s="472"/>
      <c r="S63" s="472"/>
      <c r="T63" s="472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</row>
    <row r="64" spans="1:64" s="470" customFormat="1" x14ac:dyDescent="0.2">
      <c r="A64" s="73" t="s">
        <v>3104</v>
      </c>
      <c r="B64" s="16" t="s">
        <v>3166</v>
      </c>
      <c r="C64" s="17" t="s">
        <v>3170</v>
      </c>
      <c r="D64" s="472">
        <v>0.2</v>
      </c>
      <c r="E64" s="473" t="s">
        <v>26</v>
      </c>
      <c r="F64" s="473">
        <v>400</v>
      </c>
      <c r="G64" s="17" t="s">
        <v>3168</v>
      </c>
      <c r="H64" s="472" t="s">
        <v>28</v>
      </c>
      <c r="I64" s="17" t="s">
        <v>29</v>
      </c>
      <c r="J64" s="14" t="s">
        <v>76</v>
      </c>
      <c r="K64" s="14"/>
      <c r="L64" s="14"/>
      <c r="M64" s="17" t="s">
        <v>32</v>
      </c>
      <c r="N64" s="476">
        <v>8760</v>
      </c>
      <c r="O64" s="472">
        <v>24</v>
      </c>
      <c r="P64" s="16" t="s">
        <v>28</v>
      </c>
      <c r="Q64" s="472"/>
      <c r="R64" s="472"/>
      <c r="S64" s="472"/>
      <c r="T64" s="472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</row>
    <row r="65" spans="1:64" s="470" customFormat="1" x14ac:dyDescent="0.2">
      <c r="A65" s="73" t="s">
        <v>3104</v>
      </c>
      <c r="B65" s="16" t="s">
        <v>3166</v>
      </c>
      <c r="C65" s="17" t="s">
        <v>3171</v>
      </c>
      <c r="D65" s="472">
        <v>0.2</v>
      </c>
      <c r="E65" s="473" t="s">
        <v>26</v>
      </c>
      <c r="F65" s="473">
        <v>400</v>
      </c>
      <c r="G65" s="17" t="s">
        <v>3168</v>
      </c>
      <c r="H65" s="472" t="s">
        <v>28</v>
      </c>
      <c r="I65" s="17" t="s">
        <v>29</v>
      </c>
      <c r="J65" s="14" t="s">
        <v>76</v>
      </c>
      <c r="K65" s="14"/>
      <c r="L65" s="14"/>
      <c r="M65" s="17" t="s">
        <v>32</v>
      </c>
      <c r="N65" s="476">
        <v>8760</v>
      </c>
      <c r="O65" s="472">
        <v>24</v>
      </c>
      <c r="P65" s="16" t="s">
        <v>28</v>
      </c>
      <c r="Q65" s="472"/>
      <c r="R65" s="472"/>
      <c r="S65" s="472"/>
      <c r="T65" s="472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</row>
    <row r="66" spans="1:64" s="470" customFormat="1" x14ac:dyDescent="0.2">
      <c r="A66" s="73" t="s">
        <v>3104</v>
      </c>
      <c r="B66" s="16" t="s">
        <v>3166</v>
      </c>
      <c r="C66" s="17" t="s">
        <v>3172</v>
      </c>
      <c r="D66" s="472">
        <v>0.2</v>
      </c>
      <c r="E66" s="473" t="s">
        <v>26</v>
      </c>
      <c r="F66" s="473">
        <v>400</v>
      </c>
      <c r="G66" s="17" t="s">
        <v>3168</v>
      </c>
      <c r="H66" s="472" t="s">
        <v>28</v>
      </c>
      <c r="I66" s="17" t="s">
        <v>29</v>
      </c>
      <c r="J66" s="14" t="s">
        <v>76</v>
      </c>
      <c r="K66" s="14"/>
      <c r="L66" s="14"/>
      <c r="M66" s="17" t="s">
        <v>32</v>
      </c>
      <c r="N66" s="476">
        <v>8760</v>
      </c>
      <c r="O66" s="472">
        <v>24</v>
      </c>
      <c r="P66" s="16" t="s">
        <v>28</v>
      </c>
      <c r="Q66" s="472"/>
      <c r="R66" s="472"/>
      <c r="S66" s="472"/>
      <c r="T66" s="472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</row>
    <row r="67" spans="1:64" s="470" customFormat="1" x14ac:dyDescent="0.2">
      <c r="A67" s="73" t="s">
        <v>3104</v>
      </c>
      <c r="B67" s="16" t="s">
        <v>3166</v>
      </c>
      <c r="C67" s="17" t="s">
        <v>3173</v>
      </c>
      <c r="D67" s="472">
        <v>0.2</v>
      </c>
      <c r="E67" s="473" t="s">
        <v>26</v>
      </c>
      <c r="F67" s="473">
        <v>400</v>
      </c>
      <c r="G67" s="17" t="s">
        <v>3168</v>
      </c>
      <c r="H67" s="472" t="s">
        <v>28</v>
      </c>
      <c r="I67" s="17" t="s">
        <v>29</v>
      </c>
      <c r="J67" s="14" t="s">
        <v>76</v>
      </c>
      <c r="K67" s="14"/>
      <c r="L67" s="14"/>
      <c r="M67" s="17" t="s">
        <v>32</v>
      </c>
      <c r="N67" s="476">
        <v>8760</v>
      </c>
      <c r="O67" s="472">
        <v>24</v>
      </c>
      <c r="P67" s="16" t="s">
        <v>28</v>
      </c>
      <c r="Q67" s="472"/>
      <c r="R67" s="472"/>
      <c r="S67" s="472"/>
      <c r="T67" s="472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</row>
    <row r="68" spans="1:64" s="470" customFormat="1" x14ac:dyDescent="0.2">
      <c r="A68" s="73" t="s">
        <v>3104</v>
      </c>
      <c r="B68" s="16" t="s">
        <v>3166</v>
      </c>
      <c r="C68" s="17" t="s">
        <v>3174</v>
      </c>
      <c r="D68" s="472">
        <v>0.2</v>
      </c>
      <c r="E68" s="473" t="s">
        <v>26</v>
      </c>
      <c r="F68" s="473">
        <v>400</v>
      </c>
      <c r="G68" s="17" t="s">
        <v>3168</v>
      </c>
      <c r="H68" s="472" t="s">
        <v>28</v>
      </c>
      <c r="I68" s="17" t="s">
        <v>29</v>
      </c>
      <c r="J68" s="14" t="s">
        <v>76</v>
      </c>
      <c r="K68" s="14"/>
      <c r="L68" s="14"/>
      <c r="M68" s="17" t="s">
        <v>32</v>
      </c>
      <c r="N68" s="476">
        <v>8760</v>
      </c>
      <c r="O68" s="472">
        <v>24</v>
      </c>
      <c r="P68" s="16" t="s">
        <v>28</v>
      </c>
      <c r="Q68" s="472"/>
      <c r="R68" s="472"/>
      <c r="S68" s="472"/>
      <c r="T68" s="472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7"/>
      <c r="BF68" s="17"/>
      <c r="BG68" s="17"/>
      <c r="BH68" s="17"/>
      <c r="BI68" s="17"/>
      <c r="BJ68" s="17"/>
      <c r="BK68" s="17"/>
      <c r="BL68" s="17"/>
    </row>
    <row r="69" spans="1:64" s="470" customFormat="1" x14ac:dyDescent="0.2">
      <c r="A69" s="73" t="s">
        <v>3104</v>
      </c>
      <c r="B69" s="16" t="s">
        <v>3166</v>
      </c>
      <c r="C69" s="17" t="s">
        <v>3175</v>
      </c>
      <c r="D69" s="472">
        <v>0.2</v>
      </c>
      <c r="E69" s="473" t="s">
        <v>26</v>
      </c>
      <c r="F69" s="473">
        <v>400</v>
      </c>
      <c r="G69" s="17" t="s">
        <v>3168</v>
      </c>
      <c r="H69" s="472" t="s">
        <v>28</v>
      </c>
      <c r="I69" s="17" t="s">
        <v>29</v>
      </c>
      <c r="J69" s="14" t="s">
        <v>76</v>
      </c>
      <c r="K69" s="14"/>
      <c r="L69" s="14"/>
      <c r="M69" s="17" t="s">
        <v>32</v>
      </c>
      <c r="N69" s="476">
        <v>8760</v>
      </c>
      <c r="O69" s="472">
        <v>24</v>
      </c>
      <c r="P69" s="16" t="s">
        <v>28</v>
      </c>
      <c r="Q69" s="472"/>
      <c r="R69" s="472"/>
      <c r="S69" s="472"/>
      <c r="T69" s="472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</row>
    <row r="70" spans="1:64" s="470" customFormat="1" x14ac:dyDescent="0.2">
      <c r="A70" s="73" t="s">
        <v>3104</v>
      </c>
      <c r="B70" s="16" t="s">
        <v>3166</v>
      </c>
      <c r="C70" s="17" t="s">
        <v>3176</v>
      </c>
      <c r="D70" s="472">
        <v>0.2</v>
      </c>
      <c r="E70" s="473" t="s">
        <v>26</v>
      </c>
      <c r="F70" s="473">
        <v>400</v>
      </c>
      <c r="G70" s="17" t="s">
        <v>3168</v>
      </c>
      <c r="H70" s="472" t="s">
        <v>28</v>
      </c>
      <c r="I70" s="17" t="s">
        <v>29</v>
      </c>
      <c r="J70" s="14" t="s">
        <v>76</v>
      </c>
      <c r="K70" s="14"/>
      <c r="L70" s="14"/>
      <c r="M70" s="17" t="s">
        <v>32</v>
      </c>
      <c r="N70" s="476">
        <v>8760</v>
      </c>
      <c r="O70" s="472">
        <v>24</v>
      </c>
      <c r="P70" s="16" t="s">
        <v>28</v>
      </c>
      <c r="Q70" s="472"/>
      <c r="R70" s="472"/>
      <c r="S70" s="472"/>
      <c r="T70" s="472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</row>
    <row r="71" spans="1:64" s="470" customFormat="1" x14ac:dyDescent="0.2">
      <c r="A71" s="73" t="s">
        <v>3104</v>
      </c>
      <c r="B71" s="16" t="s">
        <v>3166</v>
      </c>
      <c r="C71" s="17" t="s">
        <v>3177</v>
      </c>
      <c r="D71" s="472">
        <v>0.2</v>
      </c>
      <c r="E71" s="473" t="s">
        <v>26</v>
      </c>
      <c r="F71" s="473">
        <v>400</v>
      </c>
      <c r="G71" s="17" t="s">
        <v>3168</v>
      </c>
      <c r="H71" s="472" t="s">
        <v>28</v>
      </c>
      <c r="I71" s="17" t="s">
        <v>29</v>
      </c>
      <c r="J71" s="14" t="s">
        <v>76</v>
      </c>
      <c r="K71" s="14"/>
      <c r="L71" s="14"/>
      <c r="M71" s="17" t="s">
        <v>32</v>
      </c>
      <c r="N71" s="476">
        <v>8760</v>
      </c>
      <c r="O71" s="472">
        <v>24</v>
      </c>
      <c r="P71" s="16" t="s">
        <v>28</v>
      </c>
      <c r="Q71" s="472"/>
      <c r="R71" s="472"/>
      <c r="S71" s="472"/>
      <c r="T71" s="472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</row>
    <row r="72" spans="1:64" s="470" customFormat="1" x14ac:dyDescent="0.2">
      <c r="A72" s="73" t="s">
        <v>3104</v>
      </c>
      <c r="B72" s="16" t="s">
        <v>3166</v>
      </c>
      <c r="C72" s="17" t="s">
        <v>3178</v>
      </c>
      <c r="D72" s="472">
        <v>0.2</v>
      </c>
      <c r="E72" s="473" t="s">
        <v>26</v>
      </c>
      <c r="F72" s="473">
        <v>400</v>
      </c>
      <c r="G72" s="17" t="s">
        <v>3168</v>
      </c>
      <c r="H72" s="472" t="s">
        <v>28</v>
      </c>
      <c r="I72" s="17" t="s">
        <v>29</v>
      </c>
      <c r="J72" s="14" t="s">
        <v>76</v>
      </c>
      <c r="K72" s="14"/>
      <c r="L72" s="14"/>
      <c r="M72" s="17" t="s">
        <v>32</v>
      </c>
      <c r="N72" s="476">
        <v>8760</v>
      </c>
      <c r="O72" s="472">
        <v>24</v>
      </c>
      <c r="P72" s="16" t="s">
        <v>28</v>
      </c>
      <c r="Q72" s="472"/>
      <c r="R72" s="472"/>
      <c r="S72" s="472"/>
      <c r="T72" s="472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</row>
    <row r="73" spans="1:64" s="470" customFormat="1" x14ac:dyDescent="0.2">
      <c r="A73" s="73" t="s">
        <v>3104</v>
      </c>
      <c r="B73" s="16" t="s">
        <v>3179</v>
      </c>
      <c r="C73" s="17" t="s">
        <v>3180</v>
      </c>
      <c r="D73" s="473">
        <v>0.2</v>
      </c>
      <c r="E73" s="473" t="s">
        <v>26</v>
      </c>
      <c r="F73" s="473">
        <v>400</v>
      </c>
      <c r="G73" s="17" t="s">
        <v>264</v>
      </c>
      <c r="H73" s="472" t="s">
        <v>28</v>
      </c>
      <c r="I73" s="17" t="s">
        <v>29</v>
      </c>
      <c r="J73" s="14" t="s">
        <v>76</v>
      </c>
      <c r="K73" s="14"/>
      <c r="L73" s="14"/>
      <c r="M73" s="17" t="s">
        <v>32</v>
      </c>
      <c r="N73" s="476">
        <v>2920</v>
      </c>
      <c r="O73" s="472">
        <v>8</v>
      </c>
      <c r="P73" s="16" t="s">
        <v>28</v>
      </c>
      <c r="Q73" s="472"/>
      <c r="R73" s="472"/>
      <c r="S73" s="472"/>
      <c r="T73" s="472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</row>
    <row r="74" spans="1:64" s="470" customFormat="1" x14ac:dyDescent="0.2">
      <c r="A74" s="73" t="s">
        <v>3104</v>
      </c>
      <c r="B74" s="16" t="s">
        <v>3179</v>
      </c>
      <c r="C74" s="17" t="s">
        <v>3181</v>
      </c>
      <c r="D74" s="473">
        <v>0.2</v>
      </c>
      <c r="E74" s="473" t="s">
        <v>26</v>
      </c>
      <c r="F74" s="473">
        <v>400</v>
      </c>
      <c r="G74" s="17" t="s">
        <v>264</v>
      </c>
      <c r="H74" s="472" t="s">
        <v>28</v>
      </c>
      <c r="I74" s="17" t="s">
        <v>29</v>
      </c>
      <c r="J74" s="14" t="s">
        <v>76</v>
      </c>
      <c r="K74" s="14"/>
      <c r="L74" s="14"/>
      <c r="M74" s="17" t="s">
        <v>32</v>
      </c>
      <c r="N74" s="476">
        <v>2920</v>
      </c>
      <c r="O74" s="472">
        <v>8</v>
      </c>
      <c r="P74" s="16" t="s">
        <v>28</v>
      </c>
      <c r="Q74" s="472"/>
      <c r="R74" s="472"/>
      <c r="S74" s="472"/>
      <c r="T74" s="472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</row>
    <row r="75" spans="1:64" s="470" customFormat="1" x14ac:dyDescent="0.2">
      <c r="A75" s="73" t="s">
        <v>3104</v>
      </c>
      <c r="B75" s="16" t="s">
        <v>3179</v>
      </c>
      <c r="C75" s="17" t="s">
        <v>3182</v>
      </c>
      <c r="D75" s="473">
        <v>0.2</v>
      </c>
      <c r="E75" s="473" t="s">
        <v>26</v>
      </c>
      <c r="F75" s="473">
        <v>400</v>
      </c>
      <c r="G75" s="17" t="s">
        <v>264</v>
      </c>
      <c r="H75" s="472" t="s">
        <v>28</v>
      </c>
      <c r="I75" s="17" t="s">
        <v>29</v>
      </c>
      <c r="J75" s="14" t="s">
        <v>76</v>
      </c>
      <c r="K75" s="14"/>
      <c r="L75" s="14"/>
      <c r="M75" s="17" t="s">
        <v>32</v>
      </c>
      <c r="N75" s="476">
        <v>2920</v>
      </c>
      <c r="O75" s="472">
        <v>8</v>
      </c>
      <c r="P75" s="16" t="s">
        <v>28</v>
      </c>
      <c r="Q75" s="472"/>
      <c r="R75" s="472"/>
      <c r="S75" s="472"/>
      <c r="T75" s="472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</row>
    <row r="76" spans="1:64" s="470" customFormat="1" x14ac:dyDescent="0.2">
      <c r="A76" s="73" t="s">
        <v>3104</v>
      </c>
      <c r="B76" s="16" t="s">
        <v>3183</v>
      </c>
      <c r="C76" s="17" t="s">
        <v>3184</v>
      </c>
      <c r="D76" s="473">
        <v>0.2</v>
      </c>
      <c r="E76" s="473" t="s">
        <v>26</v>
      </c>
      <c r="F76" s="473">
        <v>400</v>
      </c>
      <c r="G76" s="17" t="s">
        <v>264</v>
      </c>
      <c r="H76" s="472" t="s">
        <v>28</v>
      </c>
      <c r="I76" s="17" t="s">
        <v>29</v>
      </c>
      <c r="J76" s="14" t="s">
        <v>76</v>
      </c>
      <c r="K76" s="14"/>
      <c r="L76" s="14"/>
      <c r="M76" s="17" t="s">
        <v>32</v>
      </c>
      <c r="N76" s="476">
        <v>2920</v>
      </c>
      <c r="O76" s="472">
        <v>8</v>
      </c>
      <c r="P76" s="16" t="s">
        <v>28</v>
      </c>
      <c r="Q76" s="472"/>
      <c r="R76" s="472"/>
      <c r="S76" s="472"/>
      <c r="T76" s="472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</row>
    <row r="77" spans="1:64" s="470" customFormat="1" ht="16.5" x14ac:dyDescent="0.3">
      <c r="A77" s="73" t="s">
        <v>3104</v>
      </c>
      <c r="B77" s="16" t="s">
        <v>3183</v>
      </c>
      <c r="C77" s="477" t="s">
        <v>3185</v>
      </c>
      <c r="D77" s="473">
        <v>0.2</v>
      </c>
      <c r="E77" s="473" t="s">
        <v>26</v>
      </c>
      <c r="F77" s="473">
        <v>400</v>
      </c>
      <c r="G77" s="17" t="s">
        <v>264</v>
      </c>
      <c r="H77" s="472" t="s">
        <v>28</v>
      </c>
      <c r="I77" s="17" t="s">
        <v>29</v>
      </c>
      <c r="J77" s="14" t="s">
        <v>76</v>
      </c>
      <c r="K77" s="14"/>
      <c r="L77" s="14"/>
      <c r="M77" s="17" t="s">
        <v>32</v>
      </c>
      <c r="N77" s="476">
        <v>2920</v>
      </c>
      <c r="O77" s="472">
        <v>8</v>
      </c>
      <c r="P77" s="16" t="s">
        <v>28</v>
      </c>
      <c r="Q77" s="472"/>
      <c r="R77" s="472"/>
      <c r="S77" s="472"/>
      <c r="T77" s="472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</row>
    <row r="78" spans="1:64" s="470" customFormat="1" x14ac:dyDescent="0.2">
      <c r="A78" s="73" t="s">
        <v>3104</v>
      </c>
      <c r="B78" s="16" t="s">
        <v>3105</v>
      </c>
      <c r="C78" s="16" t="s">
        <v>3186</v>
      </c>
      <c r="D78" s="473">
        <v>0.3</v>
      </c>
      <c r="E78" s="473" t="s">
        <v>26</v>
      </c>
      <c r="F78" s="473">
        <v>500</v>
      </c>
      <c r="G78" s="17" t="s">
        <v>264</v>
      </c>
      <c r="H78" s="472" t="s">
        <v>28</v>
      </c>
      <c r="I78" s="17" t="s">
        <v>29</v>
      </c>
      <c r="J78" s="14" t="s">
        <v>76</v>
      </c>
      <c r="K78" s="14"/>
      <c r="L78" s="14"/>
      <c r="M78" s="17" t="s">
        <v>32</v>
      </c>
      <c r="N78" s="476">
        <v>2920</v>
      </c>
      <c r="O78" s="472">
        <v>8</v>
      </c>
      <c r="P78" s="16" t="s">
        <v>28</v>
      </c>
      <c r="Q78" s="472"/>
      <c r="R78" s="472"/>
      <c r="S78" s="472"/>
      <c r="T78" s="472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</row>
    <row r="79" spans="1:64" s="470" customFormat="1" x14ac:dyDescent="0.2">
      <c r="A79" s="73" t="s">
        <v>3104</v>
      </c>
      <c r="B79" s="16" t="s">
        <v>3187</v>
      </c>
      <c r="C79" s="16" t="s">
        <v>3188</v>
      </c>
      <c r="D79" s="473">
        <v>0.3</v>
      </c>
      <c r="E79" s="473" t="s">
        <v>26</v>
      </c>
      <c r="F79" s="473">
        <v>500</v>
      </c>
      <c r="G79" s="17" t="s">
        <v>264</v>
      </c>
      <c r="H79" s="472" t="s">
        <v>28</v>
      </c>
      <c r="I79" s="17" t="s">
        <v>29</v>
      </c>
      <c r="J79" s="14" t="s">
        <v>76</v>
      </c>
      <c r="K79" s="14"/>
      <c r="L79" s="14"/>
      <c r="M79" s="17" t="s">
        <v>32</v>
      </c>
      <c r="N79" s="476">
        <v>2920</v>
      </c>
      <c r="O79" s="472">
        <v>8</v>
      </c>
      <c r="P79" s="16" t="s">
        <v>28</v>
      </c>
      <c r="Q79" s="472"/>
      <c r="R79" s="472"/>
      <c r="S79" s="472"/>
      <c r="T79" s="472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</row>
    <row r="80" spans="1:64" s="470" customFormat="1" x14ac:dyDescent="0.2">
      <c r="A80" s="73" t="s">
        <v>3104</v>
      </c>
      <c r="B80" s="16" t="s">
        <v>3189</v>
      </c>
      <c r="C80" s="16" t="s">
        <v>3190</v>
      </c>
      <c r="D80" s="473">
        <v>0.3</v>
      </c>
      <c r="E80" s="473" t="s">
        <v>26</v>
      </c>
      <c r="F80" s="473">
        <v>500</v>
      </c>
      <c r="G80" s="17" t="s">
        <v>264</v>
      </c>
      <c r="H80" s="472" t="s">
        <v>28</v>
      </c>
      <c r="I80" s="17" t="s">
        <v>29</v>
      </c>
      <c r="J80" s="14" t="s">
        <v>76</v>
      </c>
      <c r="K80" s="14"/>
      <c r="L80" s="14"/>
      <c r="M80" s="17" t="s">
        <v>32</v>
      </c>
      <c r="N80" s="476">
        <v>2920</v>
      </c>
      <c r="O80" s="472">
        <v>8</v>
      </c>
      <c r="P80" s="16" t="s">
        <v>28</v>
      </c>
      <c r="Q80" s="472"/>
      <c r="R80" s="472"/>
      <c r="S80" s="472"/>
      <c r="T80" s="472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</row>
    <row r="81" spans="1:64" s="470" customFormat="1" x14ac:dyDescent="0.2">
      <c r="A81" s="73" t="s">
        <v>3104</v>
      </c>
      <c r="B81" s="16" t="s">
        <v>3189</v>
      </c>
      <c r="C81" s="16" t="s">
        <v>3191</v>
      </c>
      <c r="D81" s="473">
        <v>0.3</v>
      </c>
      <c r="E81" s="473" t="s">
        <v>26</v>
      </c>
      <c r="F81" s="473">
        <v>500</v>
      </c>
      <c r="G81" s="17" t="s">
        <v>264</v>
      </c>
      <c r="H81" s="472" t="s">
        <v>28</v>
      </c>
      <c r="I81" s="17" t="s">
        <v>29</v>
      </c>
      <c r="J81" s="14" t="s">
        <v>76</v>
      </c>
      <c r="K81" s="14"/>
      <c r="L81" s="14"/>
      <c r="M81" s="17" t="s">
        <v>32</v>
      </c>
      <c r="N81" s="476">
        <v>2920</v>
      </c>
      <c r="O81" s="472">
        <v>8</v>
      </c>
      <c r="P81" s="16" t="s">
        <v>28</v>
      </c>
      <c r="Q81" s="472"/>
      <c r="R81" s="472"/>
      <c r="S81" s="472"/>
      <c r="T81" s="472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</row>
    <row r="82" spans="1:64" s="470" customFormat="1" x14ac:dyDescent="0.2">
      <c r="A82" s="73" t="s">
        <v>3104</v>
      </c>
      <c r="B82" s="16" t="s">
        <v>3189</v>
      </c>
      <c r="C82" s="16" t="s">
        <v>3192</v>
      </c>
      <c r="D82" s="473">
        <v>0.3</v>
      </c>
      <c r="E82" s="473" t="s">
        <v>26</v>
      </c>
      <c r="F82" s="473">
        <v>500</v>
      </c>
      <c r="G82" s="17" t="s">
        <v>264</v>
      </c>
      <c r="H82" s="472" t="s">
        <v>28</v>
      </c>
      <c r="I82" s="17" t="s">
        <v>29</v>
      </c>
      <c r="J82" s="14" t="s">
        <v>76</v>
      </c>
      <c r="K82" s="14"/>
      <c r="L82" s="14"/>
      <c r="M82" s="17" t="s">
        <v>32</v>
      </c>
      <c r="N82" s="476">
        <v>2920</v>
      </c>
      <c r="O82" s="472">
        <v>8</v>
      </c>
      <c r="P82" s="16" t="s">
        <v>28</v>
      </c>
      <c r="Q82" s="472"/>
      <c r="R82" s="472"/>
      <c r="S82" s="472"/>
      <c r="T82" s="472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</row>
    <row r="83" spans="1:64" s="470" customFormat="1" x14ac:dyDescent="0.2">
      <c r="A83" s="73" t="s">
        <v>3104</v>
      </c>
      <c r="B83" s="16" t="s">
        <v>3189</v>
      </c>
      <c r="C83" s="16" t="s">
        <v>3193</v>
      </c>
      <c r="D83" s="473">
        <v>0.3</v>
      </c>
      <c r="E83" s="473" t="s">
        <v>26</v>
      </c>
      <c r="F83" s="473">
        <v>500</v>
      </c>
      <c r="G83" s="17" t="s">
        <v>264</v>
      </c>
      <c r="H83" s="472" t="s">
        <v>28</v>
      </c>
      <c r="I83" s="17" t="s">
        <v>29</v>
      </c>
      <c r="J83" s="14" t="s">
        <v>76</v>
      </c>
      <c r="K83" s="14"/>
      <c r="L83" s="14"/>
      <c r="M83" s="17" t="s">
        <v>32</v>
      </c>
      <c r="N83" s="476">
        <v>2920</v>
      </c>
      <c r="O83" s="472">
        <v>8</v>
      </c>
      <c r="P83" s="16" t="s">
        <v>28</v>
      </c>
      <c r="Q83" s="472"/>
      <c r="R83" s="472"/>
      <c r="S83" s="472"/>
      <c r="T83" s="472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</row>
    <row r="84" spans="1:64" s="470" customFormat="1" x14ac:dyDescent="0.2">
      <c r="A84" s="73" t="s">
        <v>3104</v>
      </c>
      <c r="B84" s="16" t="s">
        <v>3189</v>
      </c>
      <c r="C84" s="16" t="s">
        <v>3194</v>
      </c>
      <c r="D84" s="473">
        <v>0.3</v>
      </c>
      <c r="E84" s="473" t="s">
        <v>26</v>
      </c>
      <c r="F84" s="473">
        <v>500</v>
      </c>
      <c r="G84" s="17" t="s">
        <v>264</v>
      </c>
      <c r="H84" s="472" t="s">
        <v>28</v>
      </c>
      <c r="I84" s="17" t="s">
        <v>29</v>
      </c>
      <c r="J84" s="14" t="s">
        <v>76</v>
      </c>
      <c r="K84" s="14"/>
      <c r="L84" s="14"/>
      <c r="M84" s="17" t="s">
        <v>32</v>
      </c>
      <c r="N84" s="476">
        <v>2920</v>
      </c>
      <c r="O84" s="472">
        <v>8</v>
      </c>
      <c r="P84" s="16" t="s">
        <v>28</v>
      </c>
      <c r="Q84" s="472"/>
      <c r="R84" s="472"/>
      <c r="S84" s="472"/>
      <c r="T84" s="472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  <c r="BD84" s="17"/>
      <c r="BE84" s="17"/>
      <c r="BF84" s="17"/>
      <c r="BG84" s="17"/>
      <c r="BH84" s="17"/>
      <c r="BI84" s="17"/>
      <c r="BJ84" s="17"/>
      <c r="BK84" s="17"/>
      <c r="BL84" s="17"/>
    </row>
    <row r="85" spans="1:64" s="470" customFormat="1" x14ac:dyDescent="0.2">
      <c r="A85" s="73" t="s">
        <v>3104</v>
      </c>
      <c r="B85" s="16" t="s">
        <v>3195</v>
      </c>
      <c r="C85" s="16" t="s">
        <v>3196</v>
      </c>
      <c r="D85" s="473">
        <v>0.3</v>
      </c>
      <c r="E85" s="473" t="s">
        <v>26</v>
      </c>
      <c r="F85" s="473">
        <v>500</v>
      </c>
      <c r="G85" s="17" t="s">
        <v>264</v>
      </c>
      <c r="H85" s="472" t="s">
        <v>28</v>
      </c>
      <c r="I85" s="17" t="s">
        <v>29</v>
      </c>
      <c r="J85" s="14" t="s">
        <v>76</v>
      </c>
      <c r="K85" s="14"/>
      <c r="L85" s="14"/>
      <c r="M85" s="17" t="s">
        <v>32</v>
      </c>
      <c r="N85" s="476">
        <v>2920</v>
      </c>
      <c r="O85" s="472">
        <v>8</v>
      </c>
      <c r="P85" s="16" t="s">
        <v>28</v>
      </c>
      <c r="Q85" s="472"/>
      <c r="R85" s="472"/>
      <c r="S85" s="472"/>
      <c r="T85" s="472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</row>
    <row r="86" spans="1:64" s="470" customFormat="1" x14ac:dyDescent="0.2">
      <c r="A86" s="73" t="s">
        <v>3104</v>
      </c>
      <c r="B86" s="16" t="s">
        <v>3109</v>
      </c>
      <c r="C86" s="16" t="s">
        <v>3197</v>
      </c>
      <c r="D86" s="473">
        <v>0.3</v>
      </c>
      <c r="E86" s="473" t="s">
        <v>26</v>
      </c>
      <c r="F86" s="473">
        <v>500</v>
      </c>
      <c r="G86" s="17" t="s">
        <v>264</v>
      </c>
      <c r="H86" s="472" t="s">
        <v>28</v>
      </c>
      <c r="I86" s="17" t="s">
        <v>29</v>
      </c>
      <c r="J86" s="14" t="s">
        <v>76</v>
      </c>
      <c r="K86" s="14"/>
      <c r="L86" s="14"/>
      <c r="M86" s="17" t="s">
        <v>32</v>
      </c>
      <c r="N86" s="476">
        <v>2920</v>
      </c>
      <c r="O86" s="472">
        <v>8</v>
      </c>
      <c r="P86" s="16" t="s">
        <v>28</v>
      </c>
      <c r="Q86" s="472"/>
      <c r="R86" s="472"/>
      <c r="S86" s="472"/>
      <c r="T86" s="472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  <c r="BD86" s="17"/>
      <c r="BE86" s="17"/>
      <c r="BF86" s="17"/>
      <c r="BG86" s="17"/>
      <c r="BH86" s="17"/>
      <c r="BI86" s="17"/>
      <c r="BJ86" s="17"/>
      <c r="BK86" s="17"/>
      <c r="BL86" s="17"/>
    </row>
    <row r="87" spans="1:64" s="470" customFormat="1" x14ac:dyDescent="0.2">
      <c r="A87" s="73" t="s">
        <v>3104</v>
      </c>
      <c r="B87" s="16" t="s">
        <v>3109</v>
      </c>
      <c r="C87" s="16" t="s">
        <v>3198</v>
      </c>
      <c r="D87" s="473">
        <v>0.3</v>
      </c>
      <c r="E87" s="473" t="s">
        <v>26</v>
      </c>
      <c r="F87" s="473">
        <v>500</v>
      </c>
      <c r="G87" s="17" t="s">
        <v>264</v>
      </c>
      <c r="H87" s="472" t="s">
        <v>28</v>
      </c>
      <c r="I87" s="17" t="s">
        <v>29</v>
      </c>
      <c r="J87" s="14" t="s">
        <v>76</v>
      </c>
      <c r="K87" s="14"/>
      <c r="L87" s="14"/>
      <c r="M87" s="17" t="s">
        <v>32</v>
      </c>
      <c r="N87" s="476">
        <v>2920</v>
      </c>
      <c r="O87" s="472">
        <v>8</v>
      </c>
      <c r="P87" s="16" t="s">
        <v>28</v>
      </c>
      <c r="Q87" s="472"/>
      <c r="R87" s="472"/>
      <c r="S87" s="472"/>
      <c r="T87" s="472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/>
      <c r="BL87" s="17"/>
    </row>
    <row r="88" spans="1:64" s="470" customFormat="1" x14ac:dyDescent="0.2">
      <c r="A88" s="73" t="s">
        <v>3104</v>
      </c>
      <c r="B88" s="16" t="s">
        <v>3199</v>
      </c>
      <c r="C88" s="16" t="s">
        <v>3200</v>
      </c>
      <c r="D88" s="473">
        <v>0.3</v>
      </c>
      <c r="E88" s="473" t="s">
        <v>26</v>
      </c>
      <c r="F88" s="473">
        <v>500</v>
      </c>
      <c r="G88" s="17" t="s">
        <v>264</v>
      </c>
      <c r="H88" s="472" t="s">
        <v>28</v>
      </c>
      <c r="I88" s="17" t="s">
        <v>29</v>
      </c>
      <c r="J88" s="14" t="s">
        <v>76</v>
      </c>
      <c r="K88" s="14"/>
      <c r="L88" s="14"/>
      <c r="M88" s="17" t="s">
        <v>32</v>
      </c>
      <c r="N88" s="476">
        <v>2920</v>
      </c>
      <c r="O88" s="472">
        <v>8</v>
      </c>
      <c r="P88" s="16" t="s">
        <v>28</v>
      </c>
      <c r="Q88" s="472"/>
      <c r="R88" s="472"/>
      <c r="S88" s="472"/>
      <c r="T88" s="472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  <c r="BD88" s="17"/>
      <c r="BE88" s="17"/>
      <c r="BF88" s="17"/>
      <c r="BG88" s="17"/>
      <c r="BH88" s="17"/>
      <c r="BI88" s="17"/>
      <c r="BJ88" s="17"/>
      <c r="BK88" s="17"/>
      <c r="BL88" s="17"/>
    </row>
    <row r="89" spans="1:64" s="470" customFormat="1" x14ac:dyDescent="0.2">
      <c r="A89" s="73" t="s">
        <v>3104</v>
      </c>
      <c r="B89" s="16" t="s">
        <v>3201</v>
      </c>
      <c r="C89" s="15" t="s">
        <v>3202</v>
      </c>
      <c r="D89" s="12">
        <v>0.3</v>
      </c>
      <c r="E89" s="12" t="s">
        <v>26</v>
      </c>
      <c r="F89" s="12">
        <v>500</v>
      </c>
      <c r="G89" s="14" t="s">
        <v>264</v>
      </c>
      <c r="H89" s="472" t="s">
        <v>28</v>
      </c>
      <c r="I89" s="17" t="s">
        <v>29</v>
      </c>
      <c r="J89" s="14" t="s">
        <v>76</v>
      </c>
      <c r="K89" s="14"/>
      <c r="L89" s="14"/>
      <c r="M89" s="17" t="s">
        <v>32</v>
      </c>
      <c r="N89" s="476">
        <v>2920</v>
      </c>
      <c r="O89" s="472">
        <v>8</v>
      </c>
      <c r="P89" s="16" t="s">
        <v>28</v>
      </c>
      <c r="Q89" s="472"/>
      <c r="R89" s="472"/>
      <c r="S89" s="472"/>
      <c r="T89" s="472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  <c r="BD89" s="17"/>
      <c r="BE89" s="17"/>
      <c r="BF89" s="17"/>
      <c r="BG89" s="17"/>
      <c r="BH89" s="17"/>
      <c r="BI89" s="17"/>
      <c r="BJ89" s="17"/>
      <c r="BK89" s="17"/>
      <c r="BL89" s="17"/>
    </row>
    <row r="90" spans="1:64" s="470" customFormat="1" x14ac:dyDescent="0.2">
      <c r="A90" s="73" t="s">
        <v>3104</v>
      </c>
      <c r="B90" s="16" t="s">
        <v>3201</v>
      </c>
      <c r="C90" s="15" t="s">
        <v>3203</v>
      </c>
      <c r="D90" s="12">
        <v>0.4</v>
      </c>
      <c r="E90" s="12" t="s">
        <v>26</v>
      </c>
      <c r="F90" s="12">
        <v>800</v>
      </c>
      <c r="G90" s="14" t="s">
        <v>264</v>
      </c>
      <c r="H90" s="472" t="s">
        <v>28</v>
      </c>
      <c r="I90" s="17" t="s">
        <v>29</v>
      </c>
      <c r="J90" s="14" t="s">
        <v>76</v>
      </c>
      <c r="K90" s="14"/>
      <c r="L90" s="14"/>
      <c r="M90" s="17" t="s">
        <v>32</v>
      </c>
      <c r="N90" s="476">
        <v>2920</v>
      </c>
      <c r="O90" s="472">
        <v>8</v>
      </c>
      <c r="P90" s="16" t="s">
        <v>28</v>
      </c>
      <c r="Q90" s="472"/>
      <c r="R90" s="472"/>
      <c r="S90" s="472"/>
      <c r="T90" s="472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/>
      <c r="BL90" s="17"/>
    </row>
    <row r="91" spans="1:64" s="470" customFormat="1" x14ac:dyDescent="0.2">
      <c r="A91" s="73" t="s">
        <v>3104</v>
      </c>
      <c r="B91" s="16" t="s">
        <v>3179</v>
      </c>
      <c r="C91" s="15" t="s">
        <v>3204</v>
      </c>
      <c r="D91" s="12">
        <v>0.05</v>
      </c>
      <c r="E91" s="12" t="s">
        <v>26</v>
      </c>
      <c r="F91" s="12">
        <f>D91*1000*2</f>
        <v>100</v>
      </c>
      <c r="G91" s="14" t="s">
        <v>3205</v>
      </c>
      <c r="H91" s="472" t="s">
        <v>28</v>
      </c>
      <c r="I91" s="17" t="s">
        <v>29</v>
      </c>
      <c r="J91" s="14" t="s">
        <v>76</v>
      </c>
      <c r="K91" s="14"/>
      <c r="L91" s="14"/>
      <c r="M91" s="17" t="s">
        <v>32</v>
      </c>
      <c r="N91" s="476">
        <v>2920</v>
      </c>
      <c r="O91" s="472">
        <v>8</v>
      </c>
      <c r="P91" s="16" t="s">
        <v>28</v>
      </c>
      <c r="Q91" s="472"/>
      <c r="R91" s="472"/>
      <c r="S91" s="472"/>
      <c r="T91" s="472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  <c r="BD91" s="17"/>
      <c r="BE91" s="17"/>
      <c r="BF91" s="17"/>
      <c r="BG91" s="17"/>
      <c r="BH91" s="17"/>
      <c r="BI91" s="17"/>
      <c r="BJ91" s="17"/>
      <c r="BK91" s="17"/>
      <c r="BL91" s="17"/>
    </row>
    <row r="92" spans="1:64" s="470" customFormat="1" x14ac:dyDescent="0.2">
      <c r="A92" s="73" t="s">
        <v>3104</v>
      </c>
      <c r="B92" s="16" t="s">
        <v>3179</v>
      </c>
      <c r="C92" s="15" t="s">
        <v>3206</v>
      </c>
      <c r="D92" s="12">
        <v>0.05</v>
      </c>
      <c r="E92" s="12" t="s">
        <v>26</v>
      </c>
      <c r="F92" s="12">
        <f t="shared" ref="F92:F116" si="0">D92*1000*2</f>
        <v>100</v>
      </c>
      <c r="G92" s="14" t="s">
        <v>3205</v>
      </c>
      <c r="H92" s="472" t="s">
        <v>28</v>
      </c>
      <c r="I92" s="17" t="s">
        <v>29</v>
      </c>
      <c r="J92" s="14" t="s">
        <v>76</v>
      </c>
      <c r="K92" s="14"/>
      <c r="L92" s="14"/>
      <c r="M92" s="17" t="s">
        <v>32</v>
      </c>
      <c r="N92" s="476">
        <v>2920</v>
      </c>
      <c r="O92" s="472">
        <v>8</v>
      </c>
      <c r="P92" s="16" t="s">
        <v>28</v>
      </c>
      <c r="Q92" s="472"/>
      <c r="R92" s="472"/>
      <c r="S92" s="472"/>
      <c r="T92" s="472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  <c r="BD92" s="17"/>
      <c r="BE92" s="17"/>
      <c r="BF92" s="17"/>
      <c r="BG92" s="17"/>
      <c r="BH92" s="17"/>
      <c r="BI92" s="17"/>
      <c r="BJ92" s="17"/>
      <c r="BK92" s="17"/>
      <c r="BL92" s="17"/>
    </row>
    <row r="93" spans="1:64" s="470" customFormat="1" x14ac:dyDescent="0.2">
      <c r="A93" s="73" t="s">
        <v>3104</v>
      </c>
      <c r="B93" s="16" t="s">
        <v>3189</v>
      </c>
      <c r="C93" s="15" t="s">
        <v>3207</v>
      </c>
      <c r="D93" s="12">
        <v>0.05</v>
      </c>
      <c r="E93" s="12" t="s">
        <v>26</v>
      </c>
      <c r="F93" s="12">
        <f t="shared" si="0"/>
        <v>100</v>
      </c>
      <c r="G93" s="14" t="s">
        <v>3205</v>
      </c>
      <c r="H93" s="472" t="s">
        <v>28</v>
      </c>
      <c r="I93" s="17" t="s">
        <v>29</v>
      </c>
      <c r="J93" s="14" t="s">
        <v>76</v>
      </c>
      <c r="K93" s="14"/>
      <c r="L93" s="14"/>
      <c r="M93" s="17" t="s">
        <v>32</v>
      </c>
      <c r="N93" s="476">
        <v>2920</v>
      </c>
      <c r="O93" s="472">
        <v>8</v>
      </c>
      <c r="P93" s="16" t="s">
        <v>28</v>
      </c>
      <c r="Q93" s="472"/>
      <c r="R93" s="472"/>
      <c r="S93" s="472"/>
      <c r="T93" s="472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</row>
    <row r="94" spans="1:64" s="470" customFormat="1" x14ac:dyDescent="0.2">
      <c r="A94" s="73" t="s">
        <v>3104</v>
      </c>
      <c r="B94" s="16" t="s">
        <v>3109</v>
      </c>
      <c r="C94" s="15" t="s">
        <v>3208</v>
      </c>
      <c r="D94" s="12">
        <v>0.05</v>
      </c>
      <c r="E94" s="12" t="s">
        <v>26</v>
      </c>
      <c r="F94" s="12">
        <f t="shared" si="0"/>
        <v>100</v>
      </c>
      <c r="G94" s="14" t="s">
        <v>3205</v>
      </c>
      <c r="H94" s="472" t="s">
        <v>28</v>
      </c>
      <c r="I94" s="17" t="s">
        <v>29</v>
      </c>
      <c r="J94" s="14" t="s">
        <v>76</v>
      </c>
      <c r="K94" s="14"/>
      <c r="L94" s="14"/>
      <c r="M94" s="17" t="s">
        <v>32</v>
      </c>
      <c r="N94" s="476">
        <v>2920</v>
      </c>
      <c r="O94" s="472">
        <v>8</v>
      </c>
      <c r="P94" s="16" t="s">
        <v>28</v>
      </c>
      <c r="Q94" s="472"/>
      <c r="R94" s="472"/>
      <c r="S94" s="472"/>
      <c r="T94" s="472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</row>
    <row r="95" spans="1:64" s="470" customFormat="1" x14ac:dyDescent="0.2">
      <c r="A95" s="73" t="s">
        <v>3104</v>
      </c>
      <c r="B95" s="16" t="s">
        <v>3109</v>
      </c>
      <c r="C95" s="15" t="s">
        <v>3209</v>
      </c>
      <c r="D95" s="12">
        <v>0.05</v>
      </c>
      <c r="E95" s="12" t="s">
        <v>26</v>
      </c>
      <c r="F95" s="12">
        <f t="shared" si="0"/>
        <v>100</v>
      </c>
      <c r="G95" s="14" t="s">
        <v>3205</v>
      </c>
      <c r="H95" s="472" t="s">
        <v>28</v>
      </c>
      <c r="I95" s="17" t="s">
        <v>29</v>
      </c>
      <c r="J95" s="14" t="s">
        <v>76</v>
      </c>
      <c r="K95" s="14"/>
      <c r="L95" s="14"/>
      <c r="M95" s="17" t="s">
        <v>32</v>
      </c>
      <c r="N95" s="476">
        <v>2920</v>
      </c>
      <c r="O95" s="472">
        <v>8</v>
      </c>
      <c r="P95" s="16" t="s">
        <v>28</v>
      </c>
      <c r="Q95" s="472"/>
      <c r="R95" s="472"/>
      <c r="S95" s="472"/>
      <c r="T95" s="472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</row>
    <row r="96" spans="1:64" s="470" customFormat="1" x14ac:dyDescent="0.2">
      <c r="A96" s="73" t="s">
        <v>3104</v>
      </c>
      <c r="B96" s="16" t="s">
        <v>3109</v>
      </c>
      <c r="C96" s="15" t="s">
        <v>3210</v>
      </c>
      <c r="D96" s="12">
        <v>0.05</v>
      </c>
      <c r="E96" s="12" t="s">
        <v>26</v>
      </c>
      <c r="F96" s="12">
        <f t="shared" si="0"/>
        <v>100</v>
      </c>
      <c r="G96" s="14" t="s">
        <v>3205</v>
      </c>
      <c r="H96" s="472" t="s">
        <v>28</v>
      </c>
      <c r="I96" s="17" t="s">
        <v>29</v>
      </c>
      <c r="J96" s="14" t="s">
        <v>76</v>
      </c>
      <c r="K96" s="14"/>
      <c r="L96" s="14"/>
      <c r="M96" s="17" t="s">
        <v>32</v>
      </c>
      <c r="N96" s="476">
        <v>2920</v>
      </c>
      <c r="O96" s="472">
        <v>8</v>
      </c>
      <c r="P96" s="16" t="s">
        <v>28</v>
      </c>
      <c r="Q96" s="472"/>
      <c r="R96" s="472"/>
      <c r="S96" s="472"/>
      <c r="T96" s="472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</row>
    <row r="97" spans="1:64" s="470" customFormat="1" x14ac:dyDescent="0.2">
      <c r="A97" s="73" t="s">
        <v>3104</v>
      </c>
      <c r="B97" s="16" t="s">
        <v>3109</v>
      </c>
      <c r="C97" s="15" t="s">
        <v>3211</v>
      </c>
      <c r="D97" s="12">
        <v>0.05</v>
      </c>
      <c r="E97" s="12" t="s">
        <v>26</v>
      </c>
      <c r="F97" s="12">
        <f t="shared" si="0"/>
        <v>100</v>
      </c>
      <c r="G97" s="14" t="s">
        <v>3205</v>
      </c>
      <c r="H97" s="472" t="s">
        <v>28</v>
      </c>
      <c r="I97" s="17" t="s">
        <v>29</v>
      </c>
      <c r="J97" s="14" t="s">
        <v>76</v>
      </c>
      <c r="K97" s="14"/>
      <c r="L97" s="14"/>
      <c r="M97" s="17" t="s">
        <v>32</v>
      </c>
      <c r="N97" s="476">
        <v>2920</v>
      </c>
      <c r="O97" s="472">
        <v>8</v>
      </c>
      <c r="P97" s="16" t="s">
        <v>28</v>
      </c>
      <c r="Q97" s="472"/>
      <c r="R97" s="472"/>
      <c r="S97" s="472"/>
      <c r="T97" s="472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</row>
    <row r="98" spans="1:64" s="470" customFormat="1" x14ac:dyDescent="0.2">
      <c r="A98" s="73" t="s">
        <v>3104</v>
      </c>
      <c r="B98" s="16" t="s">
        <v>3109</v>
      </c>
      <c r="C98" s="15" t="s">
        <v>3212</v>
      </c>
      <c r="D98" s="12">
        <v>0.05</v>
      </c>
      <c r="E98" s="12" t="s">
        <v>26</v>
      </c>
      <c r="F98" s="12">
        <f t="shared" si="0"/>
        <v>100</v>
      </c>
      <c r="G98" s="14" t="s">
        <v>3205</v>
      </c>
      <c r="H98" s="472" t="s">
        <v>28</v>
      </c>
      <c r="I98" s="17" t="s">
        <v>29</v>
      </c>
      <c r="J98" s="14" t="s">
        <v>76</v>
      </c>
      <c r="K98" s="14"/>
      <c r="L98" s="14"/>
      <c r="M98" s="17" t="s">
        <v>32</v>
      </c>
      <c r="N98" s="476">
        <v>2920</v>
      </c>
      <c r="O98" s="472">
        <v>8</v>
      </c>
      <c r="P98" s="16" t="s">
        <v>28</v>
      </c>
      <c r="Q98" s="472"/>
      <c r="R98" s="472"/>
      <c r="S98" s="472"/>
      <c r="T98" s="472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</row>
    <row r="99" spans="1:64" s="470" customFormat="1" x14ac:dyDescent="0.2">
      <c r="A99" s="73" t="s">
        <v>3104</v>
      </c>
      <c r="B99" s="16" t="s">
        <v>3109</v>
      </c>
      <c r="C99" s="15" t="s">
        <v>3213</v>
      </c>
      <c r="D99" s="12">
        <v>0.05</v>
      </c>
      <c r="E99" s="12" t="s">
        <v>26</v>
      </c>
      <c r="F99" s="12">
        <f t="shared" si="0"/>
        <v>100</v>
      </c>
      <c r="G99" s="14" t="s">
        <v>3205</v>
      </c>
      <c r="H99" s="472" t="s">
        <v>28</v>
      </c>
      <c r="I99" s="17" t="s">
        <v>29</v>
      </c>
      <c r="J99" s="14" t="s">
        <v>76</v>
      </c>
      <c r="K99" s="14"/>
      <c r="L99" s="14"/>
      <c r="M99" s="17" t="s">
        <v>32</v>
      </c>
      <c r="N99" s="476">
        <v>2920</v>
      </c>
      <c r="O99" s="472">
        <v>8</v>
      </c>
      <c r="P99" s="16" t="s">
        <v>28</v>
      </c>
      <c r="Q99" s="472"/>
      <c r="R99" s="472"/>
      <c r="S99" s="472"/>
      <c r="T99" s="472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  <c r="BD99" s="17"/>
      <c r="BE99" s="17"/>
      <c r="BF99" s="17"/>
      <c r="BG99" s="17"/>
      <c r="BH99" s="17"/>
      <c r="BI99" s="17"/>
      <c r="BJ99" s="17"/>
      <c r="BK99" s="17"/>
      <c r="BL99" s="17"/>
    </row>
    <row r="100" spans="1:64" s="470" customFormat="1" x14ac:dyDescent="0.2">
      <c r="A100" s="73" t="s">
        <v>3104</v>
      </c>
      <c r="B100" s="16" t="s">
        <v>3109</v>
      </c>
      <c r="C100" s="15" t="s">
        <v>3214</v>
      </c>
      <c r="D100" s="12">
        <v>0.05</v>
      </c>
      <c r="E100" s="12" t="s">
        <v>26</v>
      </c>
      <c r="F100" s="12">
        <f t="shared" si="0"/>
        <v>100</v>
      </c>
      <c r="G100" s="14" t="s">
        <v>3205</v>
      </c>
      <c r="H100" s="472" t="s">
        <v>28</v>
      </c>
      <c r="I100" s="17" t="s">
        <v>29</v>
      </c>
      <c r="J100" s="14" t="s">
        <v>76</v>
      </c>
      <c r="K100" s="14"/>
      <c r="L100" s="14"/>
      <c r="M100" s="17" t="s">
        <v>32</v>
      </c>
      <c r="N100" s="476">
        <v>2920</v>
      </c>
      <c r="O100" s="472">
        <v>8</v>
      </c>
      <c r="P100" s="16" t="s">
        <v>28</v>
      </c>
      <c r="Q100" s="472"/>
      <c r="R100" s="472"/>
      <c r="S100" s="472"/>
      <c r="T100" s="472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  <c r="BD100" s="17"/>
      <c r="BE100" s="17"/>
      <c r="BF100" s="17"/>
      <c r="BG100" s="17"/>
      <c r="BH100" s="17"/>
      <c r="BI100" s="17"/>
      <c r="BJ100" s="17"/>
      <c r="BK100" s="17"/>
      <c r="BL100" s="17"/>
    </row>
    <row r="101" spans="1:64" s="470" customFormat="1" x14ac:dyDescent="0.2">
      <c r="A101" s="73" t="s">
        <v>3104</v>
      </c>
      <c r="B101" s="16" t="s">
        <v>3109</v>
      </c>
      <c r="C101" s="15" t="s">
        <v>3215</v>
      </c>
      <c r="D101" s="12">
        <v>0.05</v>
      </c>
      <c r="E101" s="12" t="s">
        <v>26</v>
      </c>
      <c r="F101" s="12">
        <f t="shared" si="0"/>
        <v>100</v>
      </c>
      <c r="G101" s="14" t="s">
        <v>3205</v>
      </c>
      <c r="H101" s="472" t="s">
        <v>28</v>
      </c>
      <c r="I101" s="17" t="s">
        <v>29</v>
      </c>
      <c r="J101" s="14" t="s">
        <v>76</v>
      </c>
      <c r="K101" s="14"/>
      <c r="L101" s="14"/>
      <c r="M101" s="17" t="s">
        <v>32</v>
      </c>
      <c r="N101" s="476">
        <v>2920</v>
      </c>
      <c r="O101" s="472">
        <v>8</v>
      </c>
      <c r="P101" s="16" t="s">
        <v>28</v>
      </c>
      <c r="Q101" s="472"/>
      <c r="R101" s="472"/>
      <c r="S101" s="472"/>
      <c r="T101" s="472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  <c r="BD101" s="17"/>
      <c r="BE101" s="17"/>
      <c r="BF101" s="17"/>
      <c r="BG101" s="17"/>
      <c r="BH101" s="17"/>
      <c r="BI101" s="17"/>
      <c r="BJ101" s="17"/>
      <c r="BK101" s="17"/>
      <c r="BL101" s="17"/>
    </row>
    <row r="102" spans="1:64" s="470" customFormat="1" x14ac:dyDescent="0.2">
      <c r="A102" s="73" t="s">
        <v>3104</v>
      </c>
      <c r="B102" s="16" t="s">
        <v>3109</v>
      </c>
      <c r="C102" s="15" t="s">
        <v>3216</v>
      </c>
      <c r="D102" s="12">
        <v>0.05</v>
      </c>
      <c r="E102" s="12" t="s">
        <v>26</v>
      </c>
      <c r="F102" s="12">
        <f t="shared" si="0"/>
        <v>100</v>
      </c>
      <c r="G102" s="14" t="s">
        <v>3205</v>
      </c>
      <c r="H102" s="472" t="s">
        <v>28</v>
      </c>
      <c r="I102" s="17" t="s">
        <v>29</v>
      </c>
      <c r="J102" s="14" t="s">
        <v>76</v>
      </c>
      <c r="K102" s="14"/>
      <c r="L102" s="14"/>
      <c r="M102" s="17" t="s">
        <v>32</v>
      </c>
      <c r="N102" s="476">
        <v>2920</v>
      </c>
      <c r="O102" s="472">
        <v>8</v>
      </c>
      <c r="P102" s="16" t="s">
        <v>28</v>
      </c>
      <c r="Q102" s="472"/>
      <c r="R102" s="472"/>
      <c r="S102" s="472"/>
      <c r="T102" s="472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  <c r="BD102" s="17"/>
      <c r="BE102" s="17"/>
      <c r="BF102" s="17"/>
      <c r="BG102" s="17"/>
      <c r="BH102" s="17"/>
      <c r="BI102" s="17"/>
      <c r="BJ102" s="17"/>
      <c r="BK102" s="17"/>
      <c r="BL102" s="17"/>
    </row>
    <row r="103" spans="1:64" s="470" customFormat="1" x14ac:dyDescent="0.2">
      <c r="A103" s="73" t="s">
        <v>3104</v>
      </c>
      <c r="B103" s="16" t="s">
        <v>3109</v>
      </c>
      <c r="C103" s="15" t="s">
        <v>3217</v>
      </c>
      <c r="D103" s="12">
        <v>0.05</v>
      </c>
      <c r="E103" s="12" t="s">
        <v>26</v>
      </c>
      <c r="F103" s="12">
        <f t="shared" si="0"/>
        <v>100</v>
      </c>
      <c r="G103" s="14" t="s">
        <v>3205</v>
      </c>
      <c r="H103" s="472" t="s">
        <v>28</v>
      </c>
      <c r="I103" s="17" t="s">
        <v>29</v>
      </c>
      <c r="J103" s="14" t="s">
        <v>76</v>
      </c>
      <c r="K103" s="14"/>
      <c r="L103" s="14"/>
      <c r="M103" s="17" t="s">
        <v>32</v>
      </c>
      <c r="N103" s="476">
        <v>2920</v>
      </c>
      <c r="O103" s="472">
        <v>8</v>
      </c>
      <c r="P103" s="16" t="s">
        <v>28</v>
      </c>
      <c r="Q103" s="472"/>
      <c r="R103" s="472"/>
      <c r="S103" s="472"/>
      <c r="T103" s="472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  <c r="BD103" s="17"/>
      <c r="BE103" s="17"/>
      <c r="BF103" s="17"/>
      <c r="BG103" s="17"/>
      <c r="BH103" s="17"/>
      <c r="BI103" s="17"/>
      <c r="BJ103" s="17"/>
      <c r="BK103" s="17"/>
      <c r="BL103" s="17"/>
    </row>
    <row r="104" spans="1:64" s="470" customFormat="1" x14ac:dyDescent="0.2">
      <c r="A104" s="73" t="s">
        <v>3104</v>
      </c>
      <c r="B104" s="16" t="s">
        <v>3199</v>
      </c>
      <c r="C104" s="15" t="s">
        <v>3218</v>
      </c>
      <c r="D104" s="12">
        <v>0.05</v>
      </c>
      <c r="E104" s="12" t="s">
        <v>26</v>
      </c>
      <c r="F104" s="12">
        <f t="shared" si="0"/>
        <v>100</v>
      </c>
      <c r="G104" s="14" t="s">
        <v>3205</v>
      </c>
      <c r="H104" s="472" t="s">
        <v>28</v>
      </c>
      <c r="I104" s="17" t="s">
        <v>29</v>
      </c>
      <c r="J104" s="14" t="s">
        <v>76</v>
      </c>
      <c r="K104" s="14"/>
      <c r="L104" s="14"/>
      <c r="M104" s="17" t="s">
        <v>32</v>
      </c>
      <c r="N104" s="476">
        <v>2920</v>
      </c>
      <c r="O104" s="472">
        <v>8</v>
      </c>
      <c r="P104" s="16" t="s">
        <v>28</v>
      </c>
      <c r="Q104" s="472"/>
      <c r="R104" s="472"/>
      <c r="S104" s="472"/>
      <c r="T104" s="472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  <c r="BD104" s="17"/>
      <c r="BE104" s="17"/>
      <c r="BF104" s="17"/>
      <c r="BG104" s="17"/>
      <c r="BH104" s="17"/>
      <c r="BI104" s="17"/>
      <c r="BJ104" s="17"/>
      <c r="BK104" s="17"/>
      <c r="BL104" s="17"/>
    </row>
    <row r="105" spans="1:64" s="470" customFormat="1" x14ac:dyDescent="0.2">
      <c r="A105" s="73" t="s">
        <v>3104</v>
      </c>
      <c r="B105" s="16" t="s">
        <v>3199</v>
      </c>
      <c r="C105" s="15" t="s">
        <v>3219</v>
      </c>
      <c r="D105" s="12">
        <v>0.05</v>
      </c>
      <c r="E105" s="12" t="s">
        <v>26</v>
      </c>
      <c r="F105" s="12">
        <f t="shared" si="0"/>
        <v>100</v>
      </c>
      <c r="G105" s="14" t="s">
        <v>3205</v>
      </c>
      <c r="H105" s="472" t="s">
        <v>28</v>
      </c>
      <c r="I105" s="17" t="s">
        <v>29</v>
      </c>
      <c r="J105" s="14" t="s">
        <v>76</v>
      </c>
      <c r="K105" s="14"/>
      <c r="L105" s="14"/>
      <c r="M105" s="17" t="s">
        <v>32</v>
      </c>
      <c r="N105" s="476">
        <v>2920</v>
      </c>
      <c r="O105" s="472">
        <v>8</v>
      </c>
      <c r="P105" s="16" t="s">
        <v>28</v>
      </c>
      <c r="Q105" s="472"/>
      <c r="R105" s="472"/>
      <c r="S105" s="472"/>
      <c r="T105" s="472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  <c r="BD105" s="17"/>
      <c r="BE105" s="17"/>
      <c r="BF105" s="17"/>
      <c r="BG105" s="17"/>
      <c r="BH105" s="17"/>
      <c r="BI105" s="17"/>
      <c r="BJ105" s="17"/>
      <c r="BK105" s="17"/>
      <c r="BL105" s="17"/>
    </row>
    <row r="106" spans="1:64" s="470" customFormat="1" x14ac:dyDescent="0.2">
      <c r="A106" s="73" t="s">
        <v>3104</v>
      </c>
      <c r="B106" s="16" t="s">
        <v>3199</v>
      </c>
      <c r="C106" s="15" t="s">
        <v>3220</v>
      </c>
      <c r="D106" s="12">
        <v>0.05</v>
      </c>
      <c r="E106" s="12" t="s">
        <v>26</v>
      </c>
      <c r="F106" s="12">
        <f t="shared" si="0"/>
        <v>100</v>
      </c>
      <c r="G106" s="14" t="s">
        <v>3205</v>
      </c>
      <c r="H106" s="472" t="s">
        <v>28</v>
      </c>
      <c r="I106" s="17" t="s">
        <v>29</v>
      </c>
      <c r="J106" s="14" t="s">
        <v>76</v>
      </c>
      <c r="K106" s="14"/>
      <c r="L106" s="14"/>
      <c r="M106" s="17" t="s">
        <v>32</v>
      </c>
      <c r="N106" s="476">
        <v>2920</v>
      </c>
      <c r="O106" s="472">
        <v>8</v>
      </c>
      <c r="P106" s="16" t="s">
        <v>28</v>
      </c>
      <c r="Q106" s="472"/>
      <c r="R106" s="472"/>
      <c r="S106" s="472"/>
      <c r="T106" s="472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  <c r="BD106" s="17"/>
      <c r="BE106" s="17"/>
      <c r="BF106" s="17"/>
      <c r="BG106" s="17"/>
      <c r="BH106" s="17"/>
      <c r="BI106" s="17"/>
      <c r="BJ106" s="17"/>
      <c r="BK106" s="17"/>
      <c r="BL106" s="17"/>
    </row>
    <row r="107" spans="1:64" s="470" customFormat="1" x14ac:dyDescent="0.2">
      <c r="A107" s="73" t="s">
        <v>3104</v>
      </c>
      <c r="B107" s="16" t="s">
        <v>3199</v>
      </c>
      <c r="C107" s="15" t="s">
        <v>3221</v>
      </c>
      <c r="D107" s="12">
        <v>0.05</v>
      </c>
      <c r="E107" s="12" t="s">
        <v>26</v>
      </c>
      <c r="F107" s="12">
        <f t="shared" si="0"/>
        <v>100</v>
      </c>
      <c r="G107" s="14" t="s">
        <v>3205</v>
      </c>
      <c r="H107" s="472" t="s">
        <v>28</v>
      </c>
      <c r="I107" s="17" t="s">
        <v>29</v>
      </c>
      <c r="J107" s="14" t="s">
        <v>76</v>
      </c>
      <c r="K107" s="14"/>
      <c r="L107" s="14"/>
      <c r="M107" s="17" t="s">
        <v>32</v>
      </c>
      <c r="N107" s="476">
        <v>2920</v>
      </c>
      <c r="O107" s="472">
        <v>8</v>
      </c>
      <c r="P107" s="16" t="s">
        <v>28</v>
      </c>
      <c r="Q107" s="472"/>
      <c r="R107" s="472"/>
      <c r="S107" s="472"/>
      <c r="T107" s="472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  <c r="BD107" s="17"/>
      <c r="BE107" s="17"/>
      <c r="BF107" s="17"/>
      <c r="BG107" s="17"/>
      <c r="BH107" s="17"/>
      <c r="BI107" s="17"/>
      <c r="BJ107" s="17"/>
      <c r="BK107" s="17"/>
      <c r="BL107" s="17"/>
    </row>
    <row r="108" spans="1:64" s="470" customFormat="1" x14ac:dyDescent="0.2">
      <c r="A108" s="73" t="s">
        <v>3104</v>
      </c>
      <c r="B108" s="16" t="s">
        <v>3199</v>
      </c>
      <c r="C108" s="15" t="s">
        <v>3222</v>
      </c>
      <c r="D108" s="12">
        <v>0.05</v>
      </c>
      <c r="E108" s="12" t="s">
        <v>26</v>
      </c>
      <c r="F108" s="12">
        <f t="shared" si="0"/>
        <v>100</v>
      </c>
      <c r="G108" s="14" t="s">
        <v>3205</v>
      </c>
      <c r="H108" s="472" t="s">
        <v>28</v>
      </c>
      <c r="I108" s="17" t="s">
        <v>29</v>
      </c>
      <c r="J108" s="14" t="s">
        <v>76</v>
      </c>
      <c r="K108" s="14"/>
      <c r="L108" s="14"/>
      <c r="M108" s="17" t="s">
        <v>32</v>
      </c>
      <c r="N108" s="476">
        <v>2920</v>
      </c>
      <c r="O108" s="472">
        <v>8</v>
      </c>
      <c r="P108" s="16" t="s">
        <v>28</v>
      </c>
      <c r="Q108" s="472"/>
      <c r="R108" s="472"/>
      <c r="S108" s="472"/>
      <c r="T108" s="472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  <c r="BD108" s="17"/>
      <c r="BE108" s="17"/>
      <c r="BF108" s="17"/>
      <c r="BG108" s="17"/>
      <c r="BH108" s="17"/>
      <c r="BI108" s="17"/>
      <c r="BJ108" s="17"/>
      <c r="BK108" s="17"/>
      <c r="BL108" s="17"/>
    </row>
    <row r="109" spans="1:64" s="470" customFormat="1" x14ac:dyDescent="0.2">
      <c r="A109" s="73" t="s">
        <v>3104</v>
      </c>
      <c r="B109" s="16" t="s">
        <v>3199</v>
      </c>
      <c r="C109" s="15" t="s">
        <v>3223</v>
      </c>
      <c r="D109" s="12">
        <v>0.05</v>
      </c>
      <c r="E109" s="12" t="s">
        <v>26</v>
      </c>
      <c r="F109" s="12">
        <f t="shared" si="0"/>
        <v>100</v>
      </c>
      <c r="G109" s="14" t="s">
        <v>3205</v>
      </c>
      <c r="H109" s="472" t="s">
        <v>28</v>
      </c>
      <c r="I109" s="17" t="s">
        <v>29</v>
      </c>
      <c r="J109" s="14" t="s">
        <v>76</v>
      </c>
      <c r="K109" s="14"/>
      <c r="L109" s="14"/>
      <c r="M109" s="17" t="s">
        <v>32</v>
      </c>
      <c r="N109" s="476">
        <v>2920</v>
      </c>
      <c r="O109" s="472">
        <v>8</v>
      </c>
      <c r="P109" s="16" t="s">
        <v>28</v>
      </c>
      <c r="Q109" s="472"/>
      <c r="R109" s="472"/>
      <c r="S109" s="472"/>
      <c r="T109" s="472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  <c r="BD109" s="17"/>
      <c r="BE109" s="17"/>
      <c r="BF109" s="17"/>
      <c r="BG109" s="17"/>
      <c r="BH109" s="17"/>
      <c r="BI109" s="17"/>
      <c r="BJ109" s="17"/>
      <c r="BK109" s="17"/>
      <c r="BL109" s="17"/>
    </row>
    <row r="110" spans="1:64" s="470" customFormat="1" x14ac:dyDescent="0.2">
      <c r="A110" s="73" t="s">
        <v>3104</v>
      </c>
      <c r="B110" s="16" t="s">
        <v>3199</v>
      </c>
      <c r="C110" s="15" t="s">
        <v>3224</v>
      </c>
      <c r="D110" s="12">
        <v>0.05</v>
      </c>
      <c r="E110" s="12" t="s">
        <v>26</v>
      </c>
      <c r="F110" s="12">
        <f t="shared" si="0"/>
        <v>100</v>
      </c>
      <c r="G110" s="14" t="s">
        <v>3205</v>
      </c>
      <c r="H110" s="472" t="s">
        <v>28</v>
      </c>
      <c r="I110" s="17" t="s">
        <v>29</v>
      </c>
      <c r="J110" s="14" t="s">
        <v>76</v>
      </c>
      <c r="K110" s="14"/>
      <c r="L110" s="14"/>
      <c r="M110" s="17" t="s">
        <v>32</v>
      </c>
      <c r="N110" s="476">
        <v>2920</v>
      </c>
      <c r="O110" s="472">
        <v>8</v>
      </c>
      <c r="P110" s="16" t="s">
        <v>28</v>
      </c>
      <c r="Q110" s="472"/>
      <c r="R110" s="472"/>
      <c r="S110" s="472"/>
      <c r="T110" s="472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  <c r="BD110" s="17"/>
      <c r="BE110" s="17"/>
      <c r="BF110" s="17"/>
      <c r="BG110" s="17"/>
      <c r="BH110" s="17"/>
      <c r="BI110" s="17"/>
      <c r="BJ110" s="17"/>
      <c r="BK110" s="17"/>
      <c r="BL110" s="17"/>
    </row>
    <row r="111" spans="1:64" s="470" customFormat="1" x14ac:dyDescent="0.2">
      <c r="A111" s="73" t="s">
        <v>3104</v>
      </c>
      <c r="B111" s="16" t="s">
        <v>3199</v>
      </c>
      <c r="C111" s="15" t="s">
        <v>3225</v>
      </c>
      <c r="D111" s="12">
        <v>0.05</v>
      </c>
      <c r="E111" s="12" t="s">
        <v>26</v>
      </c>
      <c r="F111" s="12">
        <f t="shared" si="0"/>
        <v>100</v>
      </c>
      <c r="G111" s="14" t="s">
        <v>3205</v>
      </c>
      <c r="H111" s="472" t="s">
        <v>28</v>
      </c>
      <c r="I111" s="17" t="s">
        <v>29</v>
      </c>
      <c r="J111" s="14" t="s">
        <v>76</v>
      </c>
      <c r="K111" s="14"/>
      <c r="L111" s="14"/>
      <c r="M111" s="17" t="s">
        <v>32</v>
      </c>
      <c r="N111" s="476">
        <v>2920</v>
      </c>
      <c r="O111" s="472">
        <v>8</v>
      </c>
      <c r="P111" s="16" t="s">
        <v>28</v>
      </c>
      <c r="Q111" s="472"/>
      <c r="R111" s="472"/>
      <c r="S111" s="472"/>
      <c r="T111" s="472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  <c r="BD111" s="17"/>
      <c r="BE111" s="17"/>
      <c r="BF111" s="17"/>
      <c r="BG111" s="17"/>
      <c r="BH111" s="17"/>
      <c r="BI111" s="17"/>
      <c r="BJ111" s="17"/>
      <c r="BK111" s="17"/>
      <c r="BL111" s="17"/>
    </row>
    <row r="112" spans="1:64" s="470" customFormat="1" x14ac:dyDescent="0.2">
      <c r="A112" s="73" t="s">
        <v>3104</v>
      </c>
      <c r="B112" s="16" t="s">
        <v>3199</v>
      </c>
      <c r="C112" s="15" t="s">
        <v>3226</v>
      </c>
      <c r="D112" s="12">
        <v>0.05</v>
      </c>
      <c r="E112" s="12" t="s">
        <v>26</v>
      </c>
      <c r="F112" s="12">
        <f t="shared" si="0"/>
        <v>100</v>
      </c>
      <c r="G112" s="14" t="s">
        <v>3205</v>
      </c>
      <c r="H112" s="472" t="s">
        <v>28</v>
      </c>
      <c r="I112" s="17" t="s">
        <v>29</v>
      </c>
      <c r="J112" s="14" t="s">
        <v>76</v>
      </c>
      <c r="K112" s="14"/>
      <c r="L112" s="14"/>
      <c r="M112" s="17" t="s">
        <v>32</v>
      </c>
      <c r="N112" s="476">
        <v>2920</v>
      </c>
      <c r="O112" s="472">
        <v>8</v>
      </c>
      <c r="P112" s="16" t="s">
        <v>28</v>
      </c>
      <c r="Q112" s="472"/>
      <c r="R112" s="472"/>
      <c r="S112" s="472"/>
      <c r="T112" s="472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  <c r="BD112" s="17"/>
      <c r="BE112" s="17"/>
      <c r="BF112" s="17"/>
      <c r="BG112" s="17"/>
      <c r="BH112" s="17"/>
      <c r="BI112" s="17"/>
      <c r="BJ112" s="17"/>
      <c r="BK112" s="17"/>
      <c r="BL112" s="17"/>
    </row>
    <row r="113" spans="1:64" s="470" customFormat="1" x14ac:dyDescent="0.2">
      <c r="A113" s="73" t="s">
        <v>3104</v>
      </c>
      <c r="B113" s="16" t="s">
        <v>3121</v>
      </c>
      <c r="C113" s="15" t="s">
        <v>3227</v>
      </c>
      <c r="D113" s="12">
        <v>0.05</v>
      </c>
      <c r="E113" s="12" t="s">
        <v>26</v>
      </c>
      <c r="F113" s="12">
        <f t="shared" si="0"/>
        <v>100</v>
      </c>
      <c r="G113" s="14" t="s">
        <v>3205</v>
      </c>
      <c r="H113" s="472" t="s">
        <v>28</v>
      </c>
      <c r="I113" s="17" t="s">
        <v>29</v>
      </c>
      <c r="J113" s="14" t="s">
        <v>76</v>
      </c>
      <c r="K113" s="14"/>
      <c r="L113" s="14"/>
      <c r="M113" s="17" t="s">
        <v>32</v>
      </c>
      <c r="N113" s="476">
        <v>2920</v>
      </c>
      <c r="O113" s="472">
        <v>8</v>
      </c>
      <c r="P113" s="16" t="s">
        <v>28</v>
      </c>
      <c r="Q113" s="472"/>
      <c r="R113" s="472"/>
      <c r="S113" s="472"/>
      <c r="T113" s="472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  <c r="BD113" s="17"/>
      <c r="BE113" s="17"/>
      <c r="BF113" s="17"/>
      <c r="BG113" s="17"/>
      <c r="BH113" s="17"/>
      <c r="BI113" s="17"/>
      <c r="BJ113" s="17"/>
      <c r="BK113" s="17"/>
      <c r="BL113" s="17"/>
    </row>
    <row r="114" spans="1:64" s="470" customFormat="1" x14ac:dyDescent="0.2">
      <c r="A114" s="73" t="s">
        <v>3104</v>
      </c>
      <c r="B114" s="16" t="s">
        <v>3121</v>
      </c>
      <c r="C114" s="15" t="s">
        <v>3228</v>
      </c>
      <c r="D114" s="12">
        <v>0.05</v>
      </c>
      <c r="E114" s="12" t="s">
        <v>26</v>
      </c>
      <c r="F114" s="12">
        <f t="shared" si="0"/>
        <v>100</v>
      </c>
      <c r="G114" s="14" t="s">
        <v>3205</v>
      </c>
      <c r="H114" s="472" t="s">
        <v>28</v>
      </c>
      <c r="I114" s="17" t="s">
        <v>29</v>
      </c>
      <c r="J114" s="14" t="s">
        <v>76</v>
      </c>
      <c r="K114" s="14"/>
      <c r="L114" s="14"/>
      <c r="M114" s="17" t="s">
        <v>32</v>
      </c>
      <c r="N114" s="476">
        <v>2920</v>
      </c>
      <c r="O114" s="472">
        <v>8</v>
      </c>
      <c r="P114" s="16" t="s">
        <v>28</v>
      </c>
      <c r="Q114" s="472"/>
      <c r="R114" s="472"/>
      <c r="S114" s="472"/>
      <c r="T114" s="472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  <c r="BD114" s="17"/>
      <c r="BE114" s="17"/>
      <c r="BF114" s="17"/>
      <c r="BG114" s="17"/>
      <c r="BH114" s="17"/>
      <c r="BI114" s="17"/>
      <c r="BJ114" s="17"/>
      <c r="BK114" s="17"/>
      <c r="BL114" s="17"/>
    </row>
    <row r="115" spans="1:64" s="470" customFormat="1" x14ac:dyDescent="0.2">
      <c r="A115" s="73" t="s">
        <v>3104</v>
      </c>
      <c r="B115" s="16" t="s">
        <v>3121</v>
      </c>
      <c r="C115" s="15" t="s">
        <v>3229</v>
      </c>
      <c r="D115" s="12">
        <v>0.05</v>
      </c>
      <c r="E115" s="12" t="s">
        <v>26</v>
      </c>
      <c r="F115" s="12">
        <f t="shared" si="0"/>
        <v>100</v>
      </c>
      <c r="G115" s="14" t="s">
        <v>3205</v>
      </c>
      <c r="H115" s="472" t="s">
        <v>28</v>
      </c>
      <c r="I115" s="17" t="s">
        <v>29</v>
      </c>
      <c r="J115" s="14" t="s">
        <v>76</v>
      </c>
      <c r="K115" s="14"/>
      <c r="L115" s="14"/>
      <c r="M115" s="17" t="s">
        <v>32</v>
      </c>
      <c r="N115" s="476">
        <v>2920</v>
      </c>
      <c r="O115" s="472">
        <v>8</v>
      </c>
      <c r="P115" s="16" t="s">
        <v>28</v>
      </c>
      <c r="Q115" s="472"/>
      <c r="R115" s="472"/>
      <c r="S115" s="472"/>
      <c r="T115" s="472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  <c r="BD115" s="17"/>
      <c r="BE115" s="17"/>
      <c r="BF115" s="17"/>
      <c r="BG115" s="17"/>
      <c r="BH115" s="17"/>
      <c r="BI115" s="17"/>
      <c r="BJ115" s="17"/>
      <c r="BK115" s="17"/>
      <c r="BL115" s="17"/>
    </row>
    <row r="116" spans="1:64" s="470" customFormat="1" x14ac:dyDescent="0.2">
      <c r="A116" s="73" t="s">
        <v>3104</v>
      </c>
      <c r="B116" s="16" t="s">
        <v>3121</v>
      </c>
      <c r="C116" s="15" t="s">
        <v>3230</v>
      </c>
      <c r="D116" s="12">
        <v>0.05</v>
      </c>
      <c r="E116" s="12" t="s">
        <v>26</v>
      </c>
      <c r="F116" s="12">
        <f t="shared" si="0"/>
        <v>100</v>
      </c>
      <c r="G116" s="14" t="s">
        <v>3205</v>
      </c>
      <c r="H116" s="472" t="s">
        <v>28</v>
      </c>
      <c r="I116" s="17" t="s">
        <v>29</v>
      </c>
      <c r="J116" s="14" t="s">
        <v>76</v>
      </c>
      <c r="K116" s="14"/>
      <c r="L116" s="14"/>
      <c r="M116" s="17" t="s">
        <v>32</v>
      </c>
      <c r="N116" s="476">
        <v>2920</v>
      </c>
      <c r="O116" s="472">
        <v>8</v>
      </c>
      <c r="P116" s="16" t="s">
        <v>28</v>
      </c>
      <c r="Q116" s="472"/>
      <c r="R116" s="472"/>
      <c r="S116" s="472"/>
      <c r="T116" s="472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  <c r="BD116" s="17"/>
      <c r="BE116" s="17"/>
      <c r="BF116" s="17"/>
      <c r="BG116" s="17"/>
      <c r="BH116" s="17"/>
      <c r="BI116" s="17"/>
      <c r="BJ116" s="17"/>
      <c r="BK116" s="17"/>
      <c r="BL116" s="17"/>
    </row>
    <row r="117" spans="1:64" s="470" customFormat="1" x14ac:dyDescent="0.2">
      <c r="A117" s="73" t="s">
        <v>3104</v>
      </c>
      <c r="B117" s="478" t="s">
        <v>3187</v>
      </c>
      <c r="C117" s="479" t="s">
        <v>3231</v>
      </c>
      <c r="D117" s="480">
        <v>1</v>
      </c>
      <c r="E117" s="12" t="s">
        <v>26</v>
      </c>
      <c r="F117" s="12">
        <v>2000</v>
      </c>
      <c r="G117" s="14" t="s">
        <v>3232</v>
      </c>
      <c r="H117" s="472" t="s">
        <v>28</v>
      </c>
      <c r="I117" s="485" t="s">
        <v>29</v>
      </c>
      <c r="J117" s="14" t="s">
        <v>28</v>
      </c>
      <c r="K117" s="486" t="s">
        <v>2187</v>
      </c>
      <c r="L117" s="486" t="s">
        <v>636</v>
      </c>
      <c r="M117" s="14" t="s">
        <v>32</v>
      </c>
      <c r="N117" s="472">
        <v>8760</v>
      </c>
      <c r="O117" s="472">
        <v>24</v>
      </c>
      <c r="P117" s="16" t="s">
        <v>28</v>
      </c>
      <c r="Q117" s="472"/>
      <c r="R117" s="472"/>
      <c r="S117" s="472"/>
      <c r="T117" s="472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  <c r="BD117" s="17"/>
      <c r="BE117" s="17"/>
      <c r="BF117" s="17"/>
      <c r="BG117" s="17"/>
      <c r="BH117" s="17"/>
      <c r="BI117" s="17"/>
      <c r="BJ117" s="17"/>
      <c r="BK117" s="17"/>
      <c r="BL117" s="17"/>
    </row>
    <row r="118" spans="1:64" s="470" customFormat="1" x14ac:dyDescent="0.2">
      <c r="A118" s="73" t="s">
        <v>3104</v>
      </c>
      <c r="B118" s="478" t="s">
        <v>3189</v>
      </c>
      <c r="C118" s="479" t="s">
        <v>3233</v>
      </c>
      <c r="D118" s="480">
        <v>0.8</v>
      </c>
      <c r="E118" s="481" t="s">
        <v>2220</v>
      </c>
      <c r="F118" s="12">
        <v>1600</v>
      </c>
      <c r="G118" s="14" t="s">
        <v>3234</v>
      </c>
      <c r="H118" s="472" t="s">
        <v>28</v>
      </c>
      <c r="I118" s="485" t="s">
        <v>29</v>
      </c>
      <c r="J118" s="14" t="s">
        <v>28</v>
      </c>
      <c r="K118" s="486" t="s">
        <v>2187</v>
      </c>
      <c r="L118" s="486" t="s">
        <v>636</v>
      </c>
      <c r="M118" s="14" t="s">
        <v>32</v>
      </c>
      <c r="N118" s="472">
        <v>8760</v>
      </c>
      <c r="O118" s="472">
        <v>24</v>
      </c>
      <c r="P118" s="16" t="s">
        <v>28</v>
      </c>
      <c r="Q118" s="472"/>
      <c r="R118" s="472"/>
      <c r="S118" s="472"/>
      <c r="T118" s="472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  <c r="BD118" s="17"/>
      <c r="BE118" s="17"/>
      <c r="BF118" s="17"/>
      <c r="BG118" s="17"/>
      <c r="BH118" s="17"/>
      <c r="BI118" s="17"/>
      <c r="BJ118" s="17"/>
      <c r="BK118" s="17"/>
      <c r="BL118" s="17"/>
    </row>
    <row r="119" spans="1:64" s="470" customFormat="1" x14ac:dyDescent="0.2">
      <c r="A119" s="73" t="s">
        <v>3104</v>
      </c>
      <c r="B119" s="482" t="s">
        <v>3189</v>
      </c>
      <c r="C119" s="483" t="s">
        <v>3235</v>
      </c>
      <c r="D119" s="480">
        <v>0.4</v>
      </c>
      <c r="E119" s="481" t="s">
        <v>2220</v>
      </c>
      <c r="F119" s="12">
        <v>800</v>
      </c>
      <c r="G119" s="14" t="s">
        <v>3234</v>
      </c>
      <c r="H119" s="472" t="s">
        <v>28</v>
      </c>
      <c r="I119" s="485" t="s">
        <v>29</v>
      </c>
      <c r="J119" s="14" t="s">
        <v>28</v>
      </c>
      <c r="K119" s="481" t="s">
        <v>267</v>
      </c>
      <c r="L119" s="481" t="s">
        <v>3236</v>
      </c>
      <c r="M119" s="14" t="s">
        <v>32</v>
      </c>
      <c r="N119" s="472">
        <v>8760</v>
      </c>
      <c r="O119" s="472">
        <v>24</v>
      </c>
      <c r="P119" s="16" t="s">
        <v>28</v>
      </c>
      <c r="Q119" s="472"/>
      <c r="R119" s="472"/>
      <c r="S119" s="472"/>
      <c r="T119" s="472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  <c r="BD119" s="17"/>
      <c r="BE119" s="17"/>
      <c r="BF119" s="17"/>
      <c r="BG119" s="17"/>
      <c r="BH119" s="17"/>
      <c r="BI119" s="17"/>
      <c r="BJ119" s="17"/>
      <c r="BK119" s="17"/>
      <c r="BL119" s="17"/>
    </row>
    <row r="120" spans="1:64" s="470" customFormat="1" x14ac:dyDescent="0.2">
      <c r="A120" s="73" t="s">
        <v>3104</v>
      </c>
      <c r="B120" s="482" t="s">
        <v>3189</v>
      </c>
      <c r="C120" s="483" t="s">
        <v>3237</v>
      </c>
      <c r="D120" s="480">
        <v>0.8</v>
      </c>
      <c r="E120" s="481" t="s">
        <v>2220</v>
      </c>
      <c r="F120" s="12">
        <v>1600</v>
      </c>
      <c r="G120" s="14" t="s">
        <v>3234</v>
      </c>
      <c r="H120" s="472" t="s">
        <v>28</v>
      </c>
      <c r="I120" s="485" t="s">
        <v>29</v>
      </c>
      <c r="J120" s="14" t="s">
        <v>28</v>
      </c>
      <c r="K120" s="481" t="s">
        <v>267</v>
      </c>
      <c r="L120" s="481" t="s">
        <v>3238</v>
      </c>
      <c r="M120" s="14" t="s">
        <v>32</v>
      </c>
      <c r="N120" s="472">
        <v>8760</v>
      </c>
      <c r="O120" s="472">
        <v>24</v>
      </c>
      <c r="P120" s="16" t="s">
        <v>28</v>
      </c>
      <c r="Q120" s="472"/>
      <c r="R120" s="472"/>
      <c r="S120" s="472"/>
      <c r="T120" s="472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  <c r="BD120" s="17"/>
      <c r="BE120" s="17"/>
      <c r="BF120" s="17"/>
      <c r="BG120" s="17"/>
      <c r="BH120" s="17"/>
      <c r="BI120" s="17"/>
      <c r="BJ120" s="17"/>
      <c r="BK120" s="17"/>
      <c r="BL120" s="17"/>
    </row>
    <row r="121" spans="1:64" s="470" customFormat="1" x14ac:dyDescent="0.2">
      <c r="A121" s="73" t="s">
        <v>3104</v>
      </c>
      <c r="B121" s="482" t="s">
        <v>3189</v>
      </c>
      <c r="C121" s="483" t="s">
        <v>3237</v>
      </c>
      <c r="D121" s="480">
        <v>0.8</v>
      </c>
      <c r="E121" s="481" t="s">
        <v>2220</v>
      </c>
      <c r="F121" s="12">
        <v>1600</v>
      </c>
      <c r="G121" s="14" t="s">
        <v>3234</v>
      </c>
      <c r="H121" s="472" t="s">
        <v>28</v>
      </c>
      <c r="I121" s="485" t="s">
        <v>29</v>
      </c>
      <c r="J121" s="14" t="s">
        <v>28</v>
      </c>
      <c r="K121" s="481" t="s">
        <v>267</v>
      </c>
      <c r="L121" s="481" t="s">
        <v>3238</v>
      </c>
      <c r="M121" s="14" t="s">
        <v>32</v>
      </c>
      <c r="N121" s="472">
        <v>8760</v>
      </c>
      <c r="O121" s="472">
        <v>24</v>
      </c>
      <c r="P121" s="16" t="s">
        <v>28</v>
      </c>
      <c r="Q121" s="472"/>
      <c r="R121" s="472"/>
      <c r="S121" s="472"/>
      <c r="T121" s="472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  <c r="BD121" s="17"/>
      <c r="BE121" s="17"/>
      <c r="BF121" s="17"/>
      <c r="BG121" s="17"/>
      <c r="BH121" s="17"/>
      <c r="BI121" s="17"/>
      <c r="BJ121" s="17"/>
      <c r="BK121" s="17"/>
      <c r="BL121" s="17"/>
    </row>
    <row r="122" spans="1:64" s="470" customFormat="1" x14ac:dyDescent="0.2">
      <c r="A122" s="73" t="s">
        <v>3104</v>
      </c>
      <c r="B122" s="482" t="s">
        <v>3189</v>
      </c>
      <c r="C122" s="483" t="s">
        <v>3239</v>
      </c>
      <c r="D122" s="480">
        <v>0.6</v>
      </c>
      <c r="E122" s="481" t="s">
        <v>2220</v>
      </c>
      <c r="F122" s="12">
        <v>1200</v>
      </c>
      <c r="G122" s="14" t="s">
        <v>3234</v>
      </c>
      <c r="H122" s="472" t="s">
        <v>28</v>
      </c>
      <c r="I122" s="485" t="s">
        <v>29</v>
      </c>
      <c r="J122" s="14" t="s">
        <v>28</v>
      </c>
      <c r="K122" s="481" t="s">
        <v>267</v>
      </c>
      <c r="L122" s="481" t="s">
        <v>3238</v>
      </c>
      <c r="M122" s="14" t="s">
        <v>32</v>
      </c>
      <c r="N122" s="472">
        <v>8760</v>
      </c>
      <c r="O122" s="472">
        <v>24</v>
      </c>
      <c r="P122" s="16" t="s">
        <v>28</v>
      </c>
      <c r="Q122" s="472"/>
      <c r="R122" s="472"/>
      <c r="S122" s="472"/>
      <c r="T122" s="472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  <c r="BD122" s="17"/>
      <c r="BE122" s="17"/>
      <c r="BF122" s="17"/>
      <c r="BG122" s="17"/>
      <c r="BH122" s="17"/>
      <c r="BI122" s="17"/>
      <c r="BJ122" s="17"/>
      <c r="BK122" s="17"/>
      <c r="BL122" s="17"/>
    </row>
    <row r="123" spans="1:64" s="470" customFormat="1" x14ac:dyDescent="0.2">
      <c r="A123" s="73" t="s">
        <v>3104</v>
      </c>
      <c r="B123" s="482" t="s">
        <v>3189</v>
      </c>
      <c r="C123" s="484" t="s">
        <v>3240</v>
      </c>
      <c r="D123" s="480">
        <v>0.3</v>
      </c>
      <c r="E123" s="481" t="s">
        <v>2220</v>
      </c>
      <c r="F123" s="473">
        <v>600</v>
      </c>
      <c r="G123" s="17" t="s">
        <v>3241</v>
      </c>
      <c r="H123" s="472" t="s">
        <v>28</v>
      </c>
      <c r="I123" s="485" t="s">
        <v>29</v>
      </c>
      <c r="J123" s="14" t="s">
        <v>28</v>
      </c>
      <c r="K123" s="487" t="s">
        <v>2187</v>
      </c>
      <c r="L123" s="487" t="s">
        <v>652</v>
      </c>
      <c r="M123" s="14" t="s">
        <v>32</v>
      </c>
      <c r="N123" s="472">
        <v>8760</v>
      </c>
      <c r="O123" s="472">
        <v>24</v>
      </c>
      <c r="P123" s="16" t="s">
        <v>28</v>
      </c>
      <c r="Q123" s="472"/>
      <c r="R123" s="472"/>
      <c r="S123" s="472"/>
      <c r="T123" s="472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  <c r="BD123" s="17"/>
      <c r="BE123" s="17"/>
      <c r="BF123" s="17"/>
      <c r="BG123" s="17"/>
      <c r="BH123" s="17"/>
      <c r="BI123" s="17"/>
      <c r="BJ123" s="17"/>
      <c r="BK123" s="17"/>
      <c r="BL123" s="17"/>
    </row>
    <row r="124" spans="1:64" s="470" customFormat="1" x14ac:dyDescent="0.2">
      <c r="A124" s="73" t="s">
        <v>3104</v>
      </c>
      <c r="B124" s="482" t="s">
        <v>3189</v>
      </c>
      <c r="C124" s="484" t="s">
        <v>3242</v>
      </c>
      <c r="D124" s="480">
        <v>0.15</v>
      </c>
      <c r="E124" s="473" t="s">
        <v>26</v>
      </c>
      <c r="F124" s="473">
        <v>300</v>
      </c>
      <c r="G124" s="17" t="s">
        <v>3241</v>
      </c>
      <c r="H124" s="472" t="s">
        <v>28</v>
      </c>
      <c r="I124" s="485" t="s">
        <v>29</v>
      </c>
      <c r="J124" s="14" t="s">
        <v>28</v>
      </c>
      <c r="K124" s="486" t="s">
        <v>3243</v>
      </c>
      <c r="L124" s="481" t="s">
        <v>3244</v>
      </c>
      <c r="M124" s="14" t="s">
        <v>32</v>
      </c>
      <c r="N124" s="472">
        <v>8760</v>
      </c>
      <c r="O124" s="472">
        <v>24</v>
      </c>
      <c r="P124" s="16" t="s">
        <v>28</v>
      </c>
      <c r="Q124" s="472"/>
      <c r="R124" s="472"/>
      <c r="S124" s="472"/>
      <c r="T124" s="472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  <c r="BD124" s="17"/>
      <c r="BE124" s="17"/>
      <c r="BF124" s="17"/>
      <c r="BG124" s="17"/>
      <c r="BH124" s="17"/>
      <c r="BI124" s="17"/>
      <c r="BJ124" s="17"/>
      <c r="BK124" s="17"/>
      <c r="BL124" s="17"/>
    </row>
    <row r="125" spans="1:64" s="470" customFormat="1" x14ac:dyDescent="0.2">
      <c r="A125" s="73" t="s">
        <v>3104</v>
      </c>
      <c r="B125" s="482" t="s">
        <v>3189</v>
      </c>
      <c r="C125" s="484" t="s">
        <v>4741</v>
      </c>
      <c r="D125" s="480">
        <v>0.17499999999999999</v>
      </c>
      <c r="E125" s="473" t="s">
        <v>26</v>
      </c>
      <c r="F125" s="473">
        <v>350</v>
      </c>
      <c r="G125" s="17" t="s">
        <v>3241</v>
      </c>
      <c r="H125" s="472" t="s">
        <v>28</v>
      </c>
      <c r="I125" s="485" t="s">
        <v>29</v>
      </c>
      <c r="J125" s="14" t="s">
        <v>28</v>
      </c>
      <c r="K125" s="481" t="s">
        <v>267</v>
      </c>
      <c r="L125" s="481" t="s">
        <v>1724</v>
      </c>
      <c r="M125" s="14" t="s">
        <v>32</v>
      </c>
      <c r="N125" s="472">
        <v>8760</v>
      </c>
      <c r="O125" s="472">
        <v>24</v>
      </c>
      <c r="P125" s="16" t="s">
        <v>28</v>
      </c>
      <c r="Q125" s="472"/>
      <c r="R125" s="472"/>
      <c r="S125" s="472"/>
      <c r="T125" s="472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  <c r="BD125" s="17"/>
      <c r="BE125" s="17"/>
      <c r="BF125" s="17"/>
      <c r="BG125" s="17"/>
      <c r="BH125" s="17"/>
      <c r="BI125" s="17"/>
      <c r="BJ125" s="17"/>
      <c r="BK125" s="17"/>
      <c r="BL125" s="17"/>
    </row>
    <row r="126" spans="1:64" s="470" customFormat="1" x14ac:dyDescent="0.2">
      <c r="A126" s="73" t="s">
        <v>3104</v>
      </c>
      <c r="B126" s="482" t="s">
        <v>3195</v>
      </c>
      <c r="C126" s="484" t="s">
        <v>3246</v>
      </c>
      <c r="D126" s="480">
        <v>0.4</v>
      </c>
      <c r="E126" s="473" t="s">
        <v>26</v>
      </c>
      <c r="F126" s="473">
        <v>800</v>
      </c>
      <c r="G126" s="17" t="s">
        <v>3234</v>
      </c>
      <c r="H126" s="472" t="s">
        <v>28</v>
      </c>
      <c r="I126" s="485" t="s">
        <v>29</v>
      </c>
      <c r="J126" s="14" t="s">
        <v>28</v>
      </c>
      <c r="K126" s="481" t="s">
        <v>2187</v>
      </c>
      <c r="L126" s="481" t="s">
        <v>630</v>
      </c>
      <c r="M126" s="14" t="s">
        <v>32</v>
      </c>
      <c r="N126" s="472">
        <v>8760</v>
      </c>
      <c r="O126" s="472">
        <v>24</v>
      </c>
      <c r="P126" s="16" t="s">
        <v>28</v>
      </c>
      <c r="Q126" s="472"/>
      <c r="R126" s="472"/>
      <c r="S126" s="472"/>
      <c r="T126" s="472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  <c r="BD126" s="17"/>
      <c r="BE126" s="17"/>
      <c r="BF126" s="17"/>
      <c r="BG126" s="17"/>
      <c r="BH126" s="17"/>
      <c r="BI126" s="17"/>
      <c r="BJ126" s="17"/>
      <c r="BK126" s="17"/>
      <c r="BL126" s="17"/>
    </row>
    <row r="127" spans="1:64" s="470" customFormat="1" x14ac:dyDescent="0.2">
      <c r="A127" s="73" t="s">
        <v>3104</v>
      </c>
      <c r="B127" s="482" t="s">
        <v>3109</v>
      </c>
      <c r="C127" s="484" t="s">
        <v>3247</v>
      </c>
      <c r="D127" s="480">
        <v>0.26</v>
      </c>
      <c r="E127" s="473" t="s">
        <v>26</v>
      </c>
      <c r="F127" s="473">
        <v>520</v>
      </c>
      <c r="G127" s="17" t="s">
        <v>3234</v>
      </c>
      <c r="H127" s="472" t="s">
        <v>28</v>
      </c>
      <c r="I127" s="485" t="s">
        <v>29</v>
      </c>
      <c r="J127" s="14" t="s">
        <v>28</v>
      </c>
      <c r="K127" s="481" t="s">
        <v>2187</v>
      </c>
      <c r="L127" s="481" t="s">
        <v>652</v>
      </c>
      <c r="M127" s="14" t="s">
        <v>32</v>
      </c>
      <c r="N127" s="472">
        <v>8760</v>
      </c>
      <c r="O127" s="472">
        <v>24</v>
      </c>
      <c r="P127" s="16" t="s">
        <v>28</v>
      </c>
      <c r="Q127" s="472"/>
      <c r="R127" s="472"/>
      <c r="S127" s="472"/>
      <c r="T127" s="472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  <c r="BD127" s="17"/>
      <c r="BE127" s="17"/>
      <c r="BF127" s="17"/>
      <c r="BG127" s="17"/>
      <c r="BH127" s="17"/>
      <c r="BI127" s="17"/>
      <c r="BJ127" s="17"/>
      <c r="BK127" s="17"/>
      <c r="BL127" s="17"/>
    </row>
    <row r="128" spans="1:64" s="470" customFormat="1" x14ac:dyDescent="0.2">
      <c r="A128" s="73" t="s">
        <v>3104</v>
      </c>
      <c r="B128" s="472" t="s">
        <v>3109</v>
      </c>
      <c r="C128" s="484" t="s">
        <v>3248</v>
      </c>
      <c r="D128" s="480">
        <v>0.5</v>
      </c>
      <c r="E128" s="473" t="s">
        <v>26</v>
      </c>
      <c r="F128" s="473">
        <v>1000</v>
      </c>
      <c r="G128" s="17" t="s">
        <v>3234</v>
      </c>
      <c r="H128" s="472" t="s">
        <v>28</v>
      </c>
      <c r="I128" s="485" t="s">
        <v>29</v>
      </c>
      <c r="J128" s="14" t="s">
        <v>28</v>
      </c>
      <c r="K128" s="481" t="s">
        <v>2187</v>
      </c>
      <c r="L128" s="481" t="s">
        <v>636</v>
      </c>
      <c r="M128" s="14" t="s">
        <v>32</v>
      </c>
      <c r="N128" s="472">
        <v>8760</v>
      </c>
      <c r="O128" s="472">
        <v>24</v>
      </c>
      <c r="P128" s="16" t="s">
        <v>28</v>
      </c>
      <c r="Q128" s="472"/>
      <c r="R128" s="472"/>
      <c r="S128" s="472"/>
      <c r="T128" s="472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  <c r="BD128" s="17"/>
      <c r="BE128" s="17"/>
      <c r="BF128" s="17"/>
      <c r="BG128" s="17"/>
      <c r="BH128" s="17"/>
      <c r="BI128" s="17"/>
      <c r="BJ128" s="17"/>
      <c r="BK128" s="17"/>
      <c r="BL128" s="17"/>
    </row>
    <row r="129" spans="1:64" s="470" customFormat="1" x14ac:dyDescent="0.2">
      <c r="A129" s="73" t="s">
        <v>3104</v>
      </c>
      <c r="B129" s="482" t="s">
        <v>3111</v>
      </c>
      <c r="C129" s="484" t="s">
        <v>3249</v>
      </c>
      <c r="D129" s="480">
        <v>0.23</v>
      </c>
      <c r="E129" s="473" t="s">
        <v>26</v>
      </c>
      <c r="F129" s="473">
        <v>460</v>
      </c>
      <c r="G129" s="17" t="s">
        <v>3234</v>
      </c>
      <c r="H129" s="472" t="s">
        <v>28</v>
      </c>
      <c r="I129" s="485" t="s">
        <v>29</v>
      </c>
      <c r="J129" s="14" t="s">
        <v>76</v>
      </c>
      <c r="K129" s="481"/>
      <c r="L129" s="481"/>
      <c r="M129" s="14" t="s">
        <v>32</v>
      </c>
      <c r="N129" s="472">
        <v>8760</v>
      </c>
      <c r="O129" s="472">
        <v>24</v>
      </c>
      <c r="P129" s="16" t="s">
        <v>28</v>
      </c>
      <c r="Q129" s="472"/>
      <c r="R129" s="472"/>
      <c r="S129" s="472"/>
      <c r="T129" s="472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  <c r="BD129" s="17"/>
      <c r="BE129" s="17"/>
      <c r="BF129" s="17"/>
      <c r="BG129" s="17"/>
      <c r="BH129" s="17"/>
      <c r="BI129" s="17"/>
      <c r="BJ129" s="17"/>
      <c r="BK129" s="17"/>
      <c r="BL129" s="17"/>
    </row>
    <row r="130" spans="1:64" s="470" customFormat="1" x14ac:dyDescent="0.2">
      <c r="A130" s="73" t="s">
        <v>3104</v>
      </c>
      <c r="B130" s="482" t="s">
        <v>3111</v>
      </c>
      <c r="C130" s="484" t="s">
        <v>3249</v>
      </c>
      <c r="D130" s="480">
        <v>0.2</v>
      </c>
      <c r="E130" s="473" t="s">
        <v>26</v>
      </c>
      <c r="F130" s="473">
        <v>400</v>
      </c>
      <c r="G130" s="17" t="s">
        <v>3234</v>
      </c>
      <c r="H130" s="472" t="s">
        <v>28</v>
      </c>
      <c r="I130" s="485" t="s">
        <v>29</v>
      </c>
      <c r="J130" s="14" t="s">
        <v>28</v>
      </c>
      <c r="K130" s="481" t="s">
        <v>2187</v>
      </c>
      <c r="L130" s="481" t="s">
        <v>630</v>
      </c>
      <c r="M130" s="14" t="s">
        <v>32</v>
      </c>
      <c r="N130" s="472">
        <v>8760</v>
      </c>
      <c r="O130" s="472">
        <v>24</v>
      </c>
      <c r="P130" s="16" t="s">
        <v>28</v>
      </c>
      <c r="Q130" s="472"/>
      <c r="R130" s="472"/>
      <c r="S130" s="472"/>
      <c r="T130" s="472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  <c r="BD130" s="17"/>
      <c r="BE130" s="17"/>
      <c r="BF130" s="17"/>
      <c r="BG130" s="17"/>
      <c r="BH130" s="17"/>
      <c r="BI130" s="17"/>
      <c r="BJ130" s="17"/>
      <c r="BK130" s="17"/>
      <c r="BL130" s="17"/>
    </row>
    <row r="131" spans="1:64" s="470" customFormat="1" x14ac:dyDescent="0.2">
      <c r="A131" s="73" t="s">
        <v>3104</v>
      </c>
      <c r="B131" s="482" t="s">
        <v>3111</v>
      </c>
      <c r="C131" s="484" t="s">
        <v>3250</v>
      </c>
      <c r="D131" s="480">
        <v>0.2</v>
      </c>
      <c r="E131" s="473" t="s">
        <v>26</v>
      </c>
      <c r="F131" s="473">
        <v>400</v>
      </c>
      <c r="G131" s="17" t="s">
        <v>3234</v>
      </c>
      <c r="H131" s="472" t="s">
        <v>28</v>
      </c>
      <c r="I131" s="485" t="s">
        <v>29</v>
      </c>
      <c r="J131" s="14" t="s">
        <v>76</v>
      </c>
      <c r="K131" s="481"/>
      <c r="L131" s="481"/>
      <c r="M131" s="14" t="s">
        <v>32</v>
      </c>
      <c r="N131" s="472">
        <v>8760</v>
      </c>
      <c r="O131" s="472">
        <v>24</v>
      </c>
      <c r="P131" s="16" t="s">
        <v>28</v>
      </c>
      <c r="Q131" s="472"/>
      <c r="R131" s="472"/>
      <c r="S131" s="472"/>
      <c r="T131" s="472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  <c r="BD131" s="17"/>
      <c r="BE131" s="17"/>
      <c r="BF131" s="17"/>
      <c r="BG131" s="17"/>
      <c r="BH131" s="17"/>
      <c r="BI131" s="17"/>
      <c r="BJ131" s="17"/>
      <c r="BK131" s="17"/>
      <c r="BL131" s="17"/>
    </row>
    <row r="132" spans="1:64" s="470" customFormat="1" x14ac:dyDescent="0.2">
      <c r="A132" s="73" t="s">
        <v>3104</v>
      </c>
      <c r="B132" s="482" t="s">
        <v>3111</v>
      </c>
      <c r="C132" s="484" t="s">
        <v>3251</v>
      </c>
      <c r="D132" s="480">
        <v>0.5</v>
      </c>
      <c r="E132" s="473" t="s">
        <v>26</v>
      </c>
      <c r="F132" s="473">
        <v>1000</v>
      </c>
      <c r="G132" s="17" t="s">
        <v>3234</v>
      </c>
      <c r="H132" s="472" t="s">
        <v>28</v>
      </c>
      <c r="I132" s="485" t="s">
        <v>29</v>
      </c>
      <c r="J132" s="14" t="s">
        <v>28</v>
      </c>
      <c r="K132" s="481" t="s">
        <v>67</v>
      </c>
      <c r="L132" s="481" t="s">
        <v>636</v>
      </c>
      <c r="M132" s="14" t="s">
        <v>32</v>
      </c>
      <c r="N132" s="472">
        <v>8760</v>
      </c>
      <c r="O132" s="472">
        <v>24</v>
      </c>
      <c r="P132" s="16" t="s">
        <v>28</v>
      </c>
      <c r="Q132" s="472"/>
      <c r="R132" s="472"/>
      <c r="S132" s="472"/>
      <c r="T132" s="472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  <c r="BD132" s="17"/>
      <c r="BE132" s="17"/>
      <c r="BF132" s="17"/>
      <c r="BG132" s="17"/>
      <c r="BH132" s="17"/>
      <c r="BI132" s="17"/>
      <c r="BJ132" s="17"/>
      <c r="BK132" s="17"/>
      <c r="BL132" s="17"/>
    </row>
    <row r="133" spans="1:64" s="470" customFormat="1" x14ac:dyDescent="0.2">
      <c r="A133" s="73" t="s">
        <v>3104</v>
      </c>
      <c r="B133" s="482" t="s">
        <v>3111</v>
      </c>
      <c r="C133" s="484" t="s">
        <v>3249</v>
      </c>
      <c r="D133" s="480">
        <v>0.23</v>
      </c>
      <c r="E133" s="473" t="s">
        <v>26</v>
      </c>
      <c r="F133" s="473">
        <v>460</v>
      </c>
      <c r="G133" s="17" t="s">
        <v>3234</v>
      </c>
      <c r="H133" s="472" t="s">
        <v>28</v>
      </c>
      <c r="I133" s="485" t="s">
        <v>29</v>
      </c>
      <c r="J133" s="14" t="s">
        <v>28</v>
      </c>
      <c r="K133" s="481" t="s">
        <v>67</v>
      </c>
      <c r="L133" s="481" t="s">
        <v>652</v>
      </c>
      <c r="M133" s="14" t="s">
        <v>32</v>
      </c>
      <c r="N133" s="472">
        <v>8760</v>
      </c>
      <c r="O133" s="472">
        <v>24</v>
      </c>
      <c r="P133" s="16" t="s">
        <v>28</v>
      </c>
      <c r="Q133" s="472"/>
      <c r="R133" s="472"/>
      <c r="S133" s="472"/>
      <c r="T133" s="472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  <c r="BD133" s="17"/>
      <c r="BE133" s="17"/>
      <c r="BF133" s="17"/>
      <c r="BG133" s="17"/>
      <c r="BH133" s="17"/>
      <c r="BI133" s="17"/>
      <c r="BJ133" s="17"/>
      <c r="BK133" s="17"/>
      <c r="BL133" s="17"/>
    </row>
    <row r="134" spans="1:64" s="470" customFormat="1" x14ac:dyDescent="0.2">
      <c r="A134" s="73" t="s">
        <v>3104</v>
      </c>
      <c r="B134" s="482" t="s">
        <v>3199</v>
      </c>
      <c r="C134" s="484" t="s">
        <v>3252</v>
      </c>
      <c r="D134" s="480">
        <v>0.36</v>
      </c>
      <c r="E134" s="481" t="s">
        <v>2220</v>
      </c>
      <c r="F134" s="473">
        <v>720</v>
      </c>
      <c r="G134" s="17" t="s">
        <v>3234</v>
      </c>
      <c r="H134" s="472" t="s">
        <v>28</v>
      </c>
      <c r="I134" s="485" t="s">
        <v>29</v>
      </c>
      <c r="J134" s="14" t="s">
        <v>28</v>
      </c>
      <c r="K134" s="481" t="s">
        <v>67</v>
      </c>
      <c r="L134" s="481" t="s">
        <v>630</v>
      </c>
      <c r="M134" s="14" t="s">
        <v>32</v>
      </c>
      <c r="N134" s="472">
        <v>8760</v>
      </c>
      <c r="O134" s="472">
        <v>24</v>
      </c>
      <c r="P134" s="16" t="s">
        <v>28</v>
      </c>
      <c r="Q134" s="472"/>
      <c r="R134" s="472"/>
      <c r="S134" s="472"/>
      <c r="T134" s="472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  <c r="BD134" s="17"/>
      <c r="BE134" s="17"/>
      <c r="BF134" s="17"/>
      <c r="BG134" s="17"/>
      <c r="BH134" s="17"/>
      <c r="BI134" s="17"/>
      <c r="BJ134" s="17"/>
      <c r="BK134" s="17"/>
      <c r="BL134" s="17"/>
    </row>
    <row r="135" spans="1:64" s="470" customFormat="1" x14ac:dyDescent="0.2">
      <c r="A135" s="73" t="s">
        <v>3104</v>
      </c>
      <c r="B135" s="482" t="s">
        <v>3199</v>
      </c>
      <c r="C135" s="484" t="s">
        <v>3253</v>
      </c>
      <c r="D135" s="480">
        <v>0.8</v>
      </c>
      <c r="E135" s="481" t="s">
        <v>2220</v>
      </c>
      <c r="F135" s="473">
        <v>1600</v>
      </c>
      <c r="G135" s="17" t="s">
        <v>3234</v>
      </c>
      <c r="H135" s="472" t="s">
        <v>28</v>
      </c>
      <c r="I135" s="485" t="s">
        <v>29</v>
      </c>
      <c r="J135" s="14" t="s">
        <v>28</v>
      </c>
      <c r="K135" s="481" t="s">
        <v>67</v>
      </c>
      <c r="L135" s="481" t="s">
        <v>636</v>
      </c>
      <c r="M135" s="14" t="s">
        <v>32</v>
      </c>
      <c r="N135" s="472">
        <v>8760</v>
      </c>
      <c r="O135" s="472">
        <v>24</v>
      </c>
      <c r="P135" s="16" t="s">
        <v>28</v>
      </c>
      <c r="Q135" s="472"/>
      <c r="R135" s="472"/>
      <c r="S135" s="472"/>
      <c r="T135" s="472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  <c r="BD135" s="17"/>
      <c r="BE135" s="17"/>
      <c r="BF135" s="17"/>
      <c r="BG135" s="17"/>
      <c r="BH135" s="17"/>
      <c r="BI135" s="17"/>
      <c r="BJ135" s="17"/>
      <c r="BK135" s="17"/>
      <c r="BL135" s="17"/>
    </row>
    <row r="136" spans="1:64" s="470" customFormat="1" x14ac:dyDescent="0.2">
      <c r="A136" s="73" t="s">
        <v>3104</v>
      </c>
      <c r="B136" s="482" t="s">
        <v>3199</v>
      </c>
      <c r="C136" s="484" t="s">
        <v>3254</v>
      </c>
      <c r="D136" s="480">
        <v>0.4</v>
      </c>
      <c r="E136" s="481" t="s">
        <v>2220</v>
      </c>
      <c r="F136" s="473">
        <v>800</v>
      </c>
      <c r="G136" s="17" t="s">
        <v>3234</v>
      </c>
      <c r="H136" s="472" t="s">
        <v>28</v>
      </c>
      <c r="I136" s="485" t="s">
        <v>29</v>
      </c>
      <c r="J136" s="14" t="s">
        <v>28</v>
      </c>
      <c r="K136" s="481" t="s">
        <v>67</v>
      </c>
      <c r="L136" s="481" t="s">
        <v>630</v>
      </c>
      <c r="M136" s="14" t="s">
        <v>32</v>
      </c>
      <c r="N136" s="472">
        <v>8760</v>
      </c>
      <c r="O136" s="472">
        <v>24</v>
      </c>
      <c r="P136" s="16" t="s">
        <v>28</v>
      </c>
      <c r="Q136" s="472"/>
      <c r="R136" s="472"/>
      <c r="S136" s="472"/>
      <c r="T136" s="472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  <c r="BD136" s="17"/>
      <c r="BE136" s="17"/>
      <c r="BF136" s="17"/>
      <c r="BG136" s="17"/>
      <c r="BH136" s="17"/>
      <c r="BI136" s="17"/>
      <c r="BJ136" s="17"/>
      <c r="BK136" s="17"/>
      <c r="BL136" s="17"/>
    </row>
    <row r="137" spans="1:64" s="470" customFormat="1" x14ac:dyDescent="0.2">
      <c r="A137" s="73" t="s">
        <v>3104</v>
      </c>
      <c r="B137" s="482" t="s">
        <v>3199</v>
      </c>
      <c r="C137" s="484" t="s">
        <v>3252</v>
      </c>
      <c r="D137" s="480">
        <v>0.26</v>
      </c>
      <c r="E137" s="481" t="s">
        <v>2220</v>
      </c>
      <c r="F137" s="473">
        <v>520</v>
      </c>
      <c r="G137" s="17" t="s">
        <v>3234</v>
      </c>
      <c r="H137" s="472" t="s">
        <v>28</v>
      </c>
      <c r="I137" s="485" t="s">
        <v>29</v>
      </c>
      <c r="J137" s="14" t="s">
        <v>28</v>
      </c>
      <c r="K137" s="481" t="s">
        <v>2187</v>
      </c>
      <c r="L137" s="481" t="s">
        <v>630</v>
      </c>
      <c r="M137" s="14" t="s">
        <v>32</v>
      </c>
      <c r="N137" s="472">
        <v>8760</v>
      </c>
      <c r="O137" s="472">
        <v>24</v>
      </c>
      <c r="P137" s="16" t="s">
        <v>28</v>
      </c>
      <c r="Q137" s="472"/>
      <c r="R137" s="472"/>
      <c r="S137" s="472"/>
      <c r="T137" s="472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  <c r="BD137" s="17"/>
      <c r="BE137" s="17"/>
      <c r="BF137" s="17"/>
      <c r="BG137" s="17"/>
      <c r="BH137" s="17"/>
      <c r="BI137" s="17"/>
      <c r="BJ137" s="17"/>
      <c r="BK137" s="17"/>
      <c r="BL137" s="17"/>
    </row>
    <row r="138" spans="1:64" s="470" customFormat="1" x14ac:dyDescent="0.2">
      <c r="A138" s="73" t="s">
        <v>3104</v>
      </c>
      <c r="B138" s="482" t="s">
        <v>3199</v>
      </c>
      <c r="C138" s="484" t="s">
        <v>3253</v>
      </c>
      <c r="D138" s="480">
        <v>0.8</v>
      </c>
      <c r="E138" s="481" t="s">
        <v>2220</v>
      </c>
      <c r="F138" s="473">
        <v>1600</v>
      </c>
      <c r="G138" s="17" t="s">
        <v>3234</v>
      </c>
      <c r="H138" s="472" t="s">
        <v>28</v>
      </c>
      <c r="I138" s="485" t="s">
        <v>29</v>
      </c>
      <c r="J138" s="14" t="s">
        <v>28</v>
      </c>
      <c r="K138" s="481" t="s">
        <v>67</v>
      </c>
      <c r="L138" s="481" t="s">
        <v>636</v>
      </c>
      <c r="M138" s="14" t="s">
        <v>32</v>
      </c>
      <c r="N138" s="472">
        <v>8760</v>
      </c>
      <c r="O138" s="472">
        <v>24</v>
      </c>
      <c r="P138" s="16" t="s">
        <v>28</v>
      </c>
      <c r="Q138" s="472"/>
      <c r="R138" s="472"/>
      <c r="S138" s="472"/>
      <c r="T138" s="472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  <c r="BD138" s="17"/>
      <c r="BE138" s="17"/>
      <c r="BF138" s="17"/>
      <c r="BG138" s="17"/>
      <c r="BH138" s="17"/>
      <c r="BI138" s="17"/>
      <c r="BJ138" s="17"/>
      <c r="BK138" s="17"/>
      <c r="BL138" s="17"/>
    </row>
    <row r="139" spans="1:64" s="470" customFormat="1" x14ac:dyDescent="0.2">
      <c r="A139" s="73" t="s">
        <v>3104</v>
      </c>
      <c r="B139" s="482" t="s">
        <v>3199</v>
      </c>
      <c r="C139" s="484" t="s">
        <v>3255</v>
      </c>
      <c r="D139" s="480">
        <v>0.8</v>
      </c>
      <c r="E139" s="481" t="s">
        <v>2220</v>
      </c>
      <c r="F139" s="473">
        <v>1600</v>
      </c>
      <c r="G139" s="17" t="s">
        <v>3234</v>
      </c>
      <c r="H139" s="472" t="s">
        <v>28</v>
      </c>
      <c r="I139" s="485" t="s">
        <v>29</v>
      </c>
      <c r="J139" s="14" t="s">
        <v>28</v>
      </c>
      <c r="K139" s="481" t="s">
        <v>2187</v>
      </c>
      <c r="L139" s="481" t="s">
        <v>630</v>
      </c>
      <c r="M139" s="14" t="s">
        <v>32</v>
      </c>
      <c r="N139" s="472">
        <v>8760</v>
      </c>
      <c r="O139" s="472">
        <v>24</v>
      </c>
      <c r="P139" s="16" t="s">
        <v>28</v>
      </c>
      <c r="Q139" s="472"/>
      <c r="R139" s="472"/>
      <c r="S139" s="472"/>
      <c r="T139" s="472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  <c r="AW139" s="17"/>
      <c r="AX139" s="17"/>
      <c r="AY139" s="17"/>
      <c r="AZ139" s="17"/>
      <c r="BA139" s="17"/>
      <c r="BB139" s="17"/>
      <c r="BC139" s="17"/>
      <c r="BD139" s="17"/>
      <c r="BE139" s="17"/>
      <c r="BF139" s="17"/>
      <c r="BG139" s="17"/>
      <c r="BH139" s="17"/>
      <c r="BI139" s="17"/>
      <c r="BJ139" s="17"/>
      <c r="BK139" s="17"/>
      <c r="BL139" s="17"/>
    </row>
    <row r="140" spans="1:64" s="470" customFormat="1" x14ac:dyDescent="0.2">
      <c r="A140" s="73" t="s">
        <v>3104</v>
      </c>
      <c r="B140" s="482" t="s">
        <v>3199</v>
      </c>
      <c r="C140" s="484" t="s">
        <v>3256</v>
      </c>
      <c r="D140" s="480">
        <v>0.15</v>
      </c>
      <c r="E140" s="481" t="s">
        <v>2220</v>
      </c>
      <c r="F140" s="473">
        <v>300</v>
      </c>
      <c r="G140" s="17" t="s">
        <v>3234</v>
      </c>
      <c r="H140" s="472" t="s">
        <v>28</v>
      </c>
      <c r="I140" s="485" t="s">
        <v>29</v>
      </c>
      <c r="J140" s="14" t="s">
        <v>28</v>
      </c>
      <c r="K140" s="481" t="s">
        <v>67</v>
      </c>
      <c r="L140" s="481" t="s">
        <v>643</v>
      </c>
      <c r="M140" s="14" t="s">
        <v>32</v>
      </c>
      <c r="N140" s="472">
        <v>8760</v>
      </c>
      <c r="O140" s="472">
        <v>24</v>
      </c>
      <c r="P140" s="16" t="s">
        <v>28</v>
      </c>
      <c r="Q140" s="472"/>
      <c r="R140" s="472"/>
      <c r="S140" s="472"/>
      <c r="T140" s="472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  <c r="AW140" s="17"/>
      <c r="AX140" s="17"/>
      <c r="AY140" s="17"/>
      <c r="AZ140" s="17"/>
      <c r="BA140" s="17"/>
      <c r="BB140" s="17"/>
      <c r="BC140" s="17"/>
      <c r="BD140" s="17"/>
      <c r="BE140" s="17"/>
      <c r="BF140" s="17"/>
      <c r="BG140" s="17"/>
      <c r="BH140" s="17"/>
      <c r="BI140" s="17"/>
      <c r="BJ140" s="17"/>
      <c r="BK140" s="17"/>
      <c r="BL140" s="17"/>
    </row>
    <row r="141" spans="1:64" s="470" customFormat="1" x14ac:dyDescent="0.2">
      <c r="A141" s="73" t="s">
        <v>3104</v>
      </c>
      <c r="B141" s="482" t="s">
        <v>3199</v>
      </c>
      <c r="C141" s="484" t="s">
        <v>3257</v>
      </c>
      <c r="D141" s="480">
        <v>4.4999999999999998E-2</v>
      </c>
      <c r="E141" s="481" t="s">
        <v>2220</v>
      </c>
      <c r="F141" s="473">
        <v>90</v>
      </c>
      <c r="G141" s="17" t="s">
        <v>3241</v>
      </c>
      <c r="H141" s="472" t="s">
        <v>28</v>
      </c>
      <c r="I141" s="485" t="s">
        <v>29</v>
      </c>
      <c r="J141" s="14" t="s">
        <v>28</v>
      </c>
      <c r="K141" s="481" t="s">
        <v>67</v>
      </c>
      <c r="L141" s="481" t="s">
        <v>632</v>
      </c>
      <c r="M141" s="14" t="s">
        <v>32</v>
      </c>
      <c r="N141" s="472">
        <v>8760</v>
      </c>
      <c r="O141" s="472">
        <v>24</v>
      </c>
      <c r="P141" s="16" t="s">
        <v>28</v>
      </c>
      <c r="Q141" s="472"/>
      <c r="R141" s="472"/>
      <c r="S141" s="472"/>
      <c r="T141" s="472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  <c r="AW141" s="17"/>
      <c r="AX141" s="17"/>
      <c r="AY141" s="17"/>
      <c r="AZ141" s="17"/>
      <c r="BA141" s="17"/>
      <c r="BB141" s="17"/>
      <c r="BC141" s="17"/>
      <c r="BD141" s="17"/>
      <c r="BE141" s="17"/>
      <c r="BF141" s="17"/>
      <c r="BG141" s="17"/>
      <c r="BH141" s="17"/>
      <c r="BI141" s="17"/>
      <c r="BJ141" s="17"/>
      <c r="BK141" s="17"/>
      <c r="BL141" s="17"/>
    </row>
    <row r="142" spans="1:64" s="470" customFormat="1" x14ac:dyDescent="0.2">
      <c r="A142" s="73" t="s">
        <v>3104</v>
      </c>
      <c r="B142" s="482" t="s">
        <v>3199</v>
      </c>
      <c r="C142" s="484" t="s">
        <v>3258</v>
      </c>
      <c r="D142" s="480">
        <v>7.4999999999999997E-2</v>
      </c>
      <c r="E142" s="481" t="s">
        <v>2220</v>
      </c>
      <c r="F142" s="473">
        <v>150</v>
      </c>
      <c r="G142" s="17" t="s">
        <v>3241</v>
      </c>
      <c r="H142" s="472" t="s">
        <v>28</v>
      </c>
      <c r="I142" s="485" t="s">
        <v>29</v>
      </c>
      <c r="J142" s="14" t="s">
        <v>28</v>
      </c>
      <c r="K142" s="481" t="s">
        <v>67</v>
      </c>
      <c r="L142" s="481" t="s">
        <v>3259</v>
      </c>
      <c r="M142" s="14" t="s">
        <v>32</v>
      </c>
      <c r="N142" s="472">
        <v>8760</v>
      </c>
      <c r="O142" s="472">
        <v>24</v>
      </c>
      <c r="P142" s="16" t="s">
        <v>28</v>
      </c>
      <c r="Q142" s="472"/>
      <c r="R142" s="472"/>
      <c r="S142" s="472"/>
      <c r="T142" s="472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  <c r="AW142" s="17"/>
      <c r="AX142" s="17"/>
      <c r="AY142" s="17"/>
      <c r="AZ142" s="17"/>
      <c r="BA142" s="17"/>
      <c r="BB142" s="17"/>
      <c r="BC142" s="17"/>
      <c r="BD142" s="17"/>
      <c r="BE142" s="17"/>
      <c r="BF142" s="17"/>
      <c r="BG142" s="17"/>
      <c r="BH142" s="17"/>
      <c r="BI142" s="17"/>
      <c r="BJ142" s="17"/>
      <c r="BK142" s="17"/>
      <c r="BL142" s="17"/>
    </row>
    <row r="143" spans="1:64" s="470" customFormat="1" x14ac:dyDescent="0.2">
      <c r="A143" s="73" t="s">
        <v>3104</v>
      </c>
      <c r="B143" s="482" t="s">
        <v>3199</v>
      </c>
      <c r="C143" s="484" t="s">
        <v>3260</v>
      </c>
      <c r="D143" s="480">
        <v>0.17499999999999999</v>
      </c>
      <c r="E143" s="481" t="s">
        <v>2220</v>
      </c>
      <c r="F143" s="473">
        <v>350</v>
      </c>
      <c r="G143" s="17" t="s">
        <v>3241</v>
      </c>
      <c r="H143" s="472" t="s">
        <v>28</v>
      </c>
      <c r="I143" s="485" t="s">
        <v>29</v>
      </c>
      <c r="J143" s="14" t="s">
        <v>28</v>
      </c>
      <c r="K143" s="481" t="s">
        <v>67</v>
      </c>
      <c r="L143" s="481" t="s">
        <v>643</v>
      </c>
      <c r="M143" s="14" t="s">
        <v>32</v>
      </c>
      <c r="N143" s="472">
        <v>8760</v>
      </c>
      <c r="O143" s="472">
        <v>24</v>
      </c>
      <c r="P143" s="16" t="s">
        <v>28</v>
      </c>
      <c r="Q143" s="472"/>
      <c r="R143" s="472"/>
      <c r="S143" s="472"/>
      <c r="T143" s="472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  <c r="AW143" s="17"/>
      <c r="AX143" s="17"/>
      <c r="AY143" s="17"/>
      <c r="AZ143" s="17"/>
      <c r="BA143" s="17"/>
      <c r="BB143" s="17"/>
      <c r="BC143" s="17"/>
      <c r="BD143" s="17"/>
      <c r="BE143" s="17"/>
      <c r="BF143" s="17"/>
      <c r="BG143" s="17"/>
      <c r="BH143" s="17"/>
      <c r="BI143" s="17"/>
      <c r="BJ143" s="17"/>
      <c r="BK143" s="17"/>
      <c r="BL143" s="17"/>
    </row>
    <row r="144" spans="1:64" s="470" customFormat="1" x14ac:dyDescent="0.2">
      <c r="A144" s="73" t="s">
        <v>3104</v>
      </c>
      <c r="B144" s="482" t="s">
        <v>3199</v>
      </c>
      <c r="C144" s="484" t="s">
        <v>3261</v>
      </c>
      <c r="D144" s="480">
        <v>7.4999999999999997E-2</v>
      </c>
      <c r="E144" s="481" t="s">
        <v>2220</v>
      </c>
      <c r="F144" s="473">
        <v>150</v>
      </c>
      <c r="G144" s="17" t="s">
        <v>3241</v>
      </c>
      <c r="H144" s="472" t="s">
        <v>28</v>
      </c>
      <c r="I144" s="485" t="s">
        <v>29</v>
      </c>
      <c r="J144" s="14" t="s">
        <v>28</v>
      </c>
      <c r="K144" s="481" t="s">
        <v>67</v>
      </c>
      <c r="L144" s="481" t="s">
        <v>3259</v>
      </c>
      <c r="M144" s="14" t="s">
        <v>32</v>
      </c>
      <c r="N144" s="472">
        <v>8760</v>
      </c>
      <c r="O144" s="472">
        <v>24</v>
      </c>
      <c r="P144" s="16" t="s">
        <v>28</v>
      </c>
      <c r="Q144" s="472"/>
      <c r="R144" s="472"/>
      <c r="S144" s="472"/>
      <c r="T144" s="472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  <c r="AW144" s="17"/>
      <c r="AX144" s="17"/>
      <c r="AY144" s="17"/>
      <c r="AZ144" s="17"/>
      <c r="BA144" s="17"/>
      <c r="BB144" s="17"/>
      <c r="BC144" s="17"/>
      <c r="BD144" s="17"/>
      <c r="BE144" s="17"/>
      <c r="BF144" s="17"/>
      <c r="BG144" s="17"/>
      <c r="BH144" s="17"/>
      <c r="BI144" s="17"/>
      <c r="BJ144" s="17"/>
      <c r="BK144" s="17"/>
      <c r="BL144" s="17"/>
    </row>
    <row r="145" spans="1:64" s="470" customFormat="1" x14ac:dyDescent="0.2">
      <c r="A145" s="73" t="s">
        <v>3104</v>
      </c>
      <c r="B145" s="482" t="s">
        <v>3199</v>
      </c>
      <c r="C145" s="484" t="s">
        <v>3262</v>
      </c>
      <c r="D145" s="480">
        <v>0.17499999999999999</v>
      </c>
      <c r="E145" s="481" t="s">
        <v>2220</v>
      </c>
      <c r="F145" s="473">
        <v>350</v>
      </c>
      <c r="G145" s="17" t="s">
        <v>3241</v>
      </c>
      <c r="H145" s="472" t="s">
        <v>28</v>
      </c>
      <c r="I145" s="485" t="s">
        <v>29</v>
      </c>
      <c r="J145" s="14" t="s">
        <v>28</v>
      </c>
      <c r="K145" s="481" t="s">
        <v>67</v>
      </c>
      <c r="L145" s="481" t="s">
        <v>643</v>
      </c>
      <c r="M145" s="14" t="s">
        <v>32</v>
      </c>
      <c r="N145" s="472">
        <v>8760</v>
      </c>
      <c r="O145" s="472">
        <v>24</v>
      </c>
      <c r="P145" s="16" t="s">
        <v>28</v>
      </c>
      <c r="Q145" s="472"/>
      <c r="R145" s="472"/>
      <c r="S145" s="472"/>
      <c r="T145" s="472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  <c r="AW145" s="17"/>
      <c r="AX145" s="17"/>
      <c r="AY145" s="17"/>
      <c r="AZ145" s="17"/>
      <c r="BA145" s="17"/>
      <c r="BB145" s="17"/>
      <c r="BC145" s="17"/>
      <c r="BD145" s="17"/>
      <c r="BE145" s="17"/>
      <c r="BF145" s="17"/>
      <c r="BG145" s="17"/>
      <c r="BH145" s="17"/>
      <c r="BI145" s="17"/>
      <c r="BJ145" s="17"/>
      <c r="BK145" s="17"/>
      <c r="BL145" s="17"/>
    </row>
    <row r="146" spans="1:64" s="470" customFormat="1" x14ac:dyDescent="0.2">
      <c r="A146" s="73" t="s">
        <v>3104</v>
      </c>
      <c r="B146" s="482" t="s">
        <v>3199</v>
      </c>
      <c r="C146" s="484" t="s">
        <v>3263</v>
      </c>
      <c r="D146" s="480">
        <v>0.17499999999999999</v>
      </c>
      <c r="E146" s="481" t="s">
        <v>2220</v>
      </c>
      <c r="F146" s="473">
        <v>350</v>
      </c>
      <c r="G146" s="17" t="s">
        <v>3241</v>
      </c>
      <c r="H146" s="472" t="s">
        <v>28</v>
      </c>
      <c r="I146" s="485" t="s">
        <v>29</v>
      </c>
      <c r="J146" s="14" t="s">
        <v>28</v>
      </c>
      <c r="K146" s="481" t="s">
        <v>67</v>
      </c>
      <c r="L146" s="481" t="s">
        <v>643</v>
      </c>
      <c r="M146" s="14" t="s">
        <v>32</v>
      </c>
      <c r="N146" s="472">
        <v>8760</v>
      </c>
      <c r="O146" s="472">
        <v>24</v>
      </c>
      <c r="P146" s="16" t="s">
        <v>28</v>
      </c>
      <c r="Q146" s="472"/>
      <c r="R146" s="472"/>
      <c r="S146" s="472"/>
      <c r="T146" s="472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  <c r="AW146" s="17"/>
      <c r="AX146" s="17"/>
      <c r="AY146" s="17"/>
      <c r="AZ146" s="17"/>
      <c r="BA146" s="17"/>
      <c r="BB146" s="17"/>
      <c r="BC146" s="17"/>
      <c r="BD146" s="17"/>
      <c r="BE146" s="17"/>
      <c r="BF146" s="17"/>
      <c r="BG146" s="17"/>
      <c r="BH146" s="17"/>
      <c r="BI146" s="17"/>
      <c r="BJ146" s="17"/>
      <c r="BK146" s="17"/>
      <c r="BL146" s="17"/>
    </row>
    <row r="147" spans="1:64" s="470" customFormat="1" x14ac:dyDescent="0.2">
      <c r="A147" s="73" t="s">
        <v>3104</v>
      </c>
      <c r="B147" s="482" t="s">
        <v>3199</v>
      </c>
      <c r="C147" s="484" t="s">
        <v>3264</v>
      </c>
      <c r="D147" s="480">
        <v>0.17499999999999999</v>
      </c>
      <c r="E147" s="481" t="s">
        <v>2220</v>
      </c>
      <c r="F147" s="473">
        <v>350</v>
      </c>
      <c r="G147" s="17" t="s">
        <v>3241</v>
      </c>
      <c r="H147" s="472" t="s">
        <v>28</v>
      </c>
      <c r="I147" s="485" t="s">
        <v>29</v>
      </c>
      <c r="J147" s="14" t="s">
        <v>28</v>
      </c>
      <c r="K147" s="481" t="s">
        <v>67</v>
      </c>
      <c r="L147" s="481" t="s">
        <v>643</v>
      </c>
      <c r="M147" s="14" t="s">
        <v>32</v>
      </c>
      <c r="N147" s="472">
        <v>8760</v>
      </c>
      <c r="O147" s="472">
        <v>24</v>
      </c>
      <c r="P147" s="16" t="s">
        <v>28</v>
      </c>
      <c r="Q147" s="472"/>
      <c r="R147" s="472"/>
      <c r="S147" s="472"/>
      <c r="T147" s="472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  <c r="AX147" s="17"/>
      <c r="AY147" s="17"/>
      <c r="AZ147" s="17"/>
      <c r="BA147" s="17"/>
      <c r="BB147" s="17"/>
      <c r="BC147" s="17"/>
      <c r="BD147" s="17"/>
      <c r="BE147" s="17"/>
      <c r="BF147" s="17"/>
      <c r="BG147" s="17"/>
      <c r="BH147" s="17"/>
      <c r="BI147" s="17"/>
      <c r="BJ147" s="17"/>
      <c r="BK147" s="17"/>
      <c r="BL147" s="17"/>
    </row>
    <row r="148" spans="1:64" s="470" customFormat="1" x14ac:dyDescent="0.2">
      <c r="A148" s="73" t="s">
        <v>3104</v>
      </c>
      <c r="B148" s="482" t="s">
        <v>3121</v>
      </c>
      <c r="C148" s="484" t="s">
        <v>3265</v>
      </c>
      <c r="D148" s="480">
        <v>0.04</v>
      </c>
      <c r="E148" s="473" t="s">
        <v>26</v>
      </c>
      <c r="F148" s="473">
        <v>80</v>
      </c>
      <c r="G148" s="17" t="s">
        <v>3241</v>
      </c>
      <c r="H148" s="472" t="s">
        <v>28</v>
      </c>
      <c r="I148" s="490" t="s">
        <v>41</v>
      </c>
      <c r="J148" s="14" t="s">
        <v>28</v>
      </c>
      <c r="K148" s="481" t="s">
        <v>3266</v>
      </c>
      <c r="L148" s="481" t="s">
        <v>3244</v>
      </c>
      <c r="M148" s="14" t="s">
        <v>69</v>
      </c>
      <c r="N148" s="472">
        <v>2920</v>
      </c>
      <c r="O148" s="472">
        <v>8</v>
      </c>
      <c r="P148" s="16" t="s">
        <v>28</v>
      </c>
      <c r="Q148" s="472"/>
      <c r="R148" s="472"/>
      <c r="S148" s="472"/>
      <c r="T148" s="472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  <c r="AW148" s="17"/>
      <c r="AX148" s="17"/>
      <c r="AY148" s="17"/>
      <c r="AZ148" s="17"/>
      <c r="BA148" s="17"/>
      <c r="BB148" s="17"/>
      <c r="BC148" s="17"/>
      <c r="BD148" s="17"/>
      <c r="BE148" s="17"/>
      <c r="BF148" s="17"/>
      <c r="BG148" s="17"/>
      <c r="BH148" s="17"/>
      <c r="BI148" s="17"/>
      <c r="BJ148" s="17"/>
      <c r="BK148" s="17"/>
      <c r="BL148" s="17"/>
    </row>
    <row r="149" spans="1:64" s="470" customFormat="1" x14ac:dyDescent="0.2">
      <c r="A149" s="73" t="s">
        <v>3104</v>
      </c>
      <c r="B149" s="482" t="s">
        <v>3121</v>
      </c>
      <c r="C149" s="484" t="s">
        <v>3265</v>
      </c>
      <c r="D149" s="480">
        <v>0.04</v>
      </c>
      <c r="E149" s="473" t="s">
        <v>26</v>
      </c>
      <c r="F149" s="473">
        <v>80</v>
      </c>
      <c r="G149" s="17" t="s">
        <v>3241</v>
      </c>
      <c r="H149" s="472" t="s">
        <v>28</v>
      </c>
      <c r="I149" s="490" t="s">
        <v>41</v>
      </c>
      <c r="J149" s="14" t="s">
        <v>28</v>
      </c>
      <c r="K149" s="481" t="s">
        <v>3266</v>
      </c>
      <c r="L149" s="481" t="s">
        <v>3244</v>
      </c>
      <c r="M149" s="14" t="s">
        <v>69</v>
      </c>
      <c r="N149" s="472">
        <v>2920</v>
      </c>
      <c r="O149" s="472">
        <v>8</v>
      </c>
      <c r="P149" s="16" t="s">
        <v>28</v>
      </c>
      <c r="Q149" s="472"/>
      <c r="R149" s="472"/>
      <c r="S149" s="472"/>
      <c r="T149" s="472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  <c r="AV149" s="17"/>
      <c r="AW149" s="17"/>
      <c r="AX149" s="17"/>
      <c r="AY149" s="17"/>
      <c r="AZ149" s="17"/>
      <c r="BA149" s="17"/>
      <c r="BB149" s="17"/>
      <c r="BC149" s="17"/>
      <c r="BD149" s="17"/>
      <c r="BE149" s="17"/>
      <c r="BF149" s="17"/>
      <c r="BG149" s="17"/>
      <c r="BH149" s="17"/>
      <c r="BI149" s="17"/>
      <c r="BJ149" s="17"/>
      <c r="BK149" s="17"/>
      <c r="BL149" s="17"/>
    </row>
    <row r="150" spans="1:64" s="470" customFormat="1" x14ac:dyDescent="0.2">
      <c r="A150" s="73" t="s">
        <v>3104</v>
      </c>
      <c r="B150" s="482" t="s">
        <v>3121</v>
      </c>
      <c r="C150" s="484" t="s">
        <v>3265</v>
      </c>
      <c r="D150" s="480">
        <v>0.04</v>
      </c>
      <c r="E150" s="473" t="s">
        <v>26</v>
      </c>
      <c r="F150" s="473">
        <v>80</v>
      </c>
      <c r="G150" s="17" t="s">
        <v>3241</v>
      </c>
      <c r="H150" s="472" t="s">
        <v>28</v>
      </c>
      <c r="I150" s="490" t="s">
        <v>41</v>
      </c>
      <c r="J150" s="14" t="s">
        <v>28</v>
      </c>
      <c r="K150" s="481" t="s">
        <v>3266</v>
      </c>
      <c r="L150" s="481" t="s">
        <v>3244</v>
      </c>
      <c r="M150" s="14" t="s">
        <v>69</v>
      </c>
      <c r="N150" s="472">
        <v>2920</v>
      </c>
      <c r="O150" s="472">
        <v>8</v>
      </c>
      <c r="P150" s="16" t="s">
        <v>28</v>
      </c>
      <c r="Q150" s="472"/>
      <c r="R150" s="472"/>
      <c r="S150" s="472"/>
      <c r="T150" s="472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  <c r="AU150" s="17"/>
      <c r="AV150" s="17"/>
      <c r="AW150" s="17"/>
      <c r="AX150" s="17"/>
      <c r="AY150" s="17"/>
      <c r="AZ150" s="17"/>
      <c r="BA150" s="17"/>
      <c r="BB150" s="17"/>
      <c r="BC150" s="17"/>
      <c r="BD150" s="17"/>
      <c r="BE150" s="17"/>
      <c r="BF150" s="17"/>
      <c r="BG150" s="17"/>
      <c r="BH150" s="17"/>
      <c r="BI150" s="17"/>
      <c r="BJ150" s="17"/>
      <c r="BK150" s="17"/>
      <c r="BL150" s="17"/>
    </row>
    <row r="151" spans="1:64" s="470" customFormat="1" x14ac:dyDescent="0.2">
      <c r="A151" s="73" t="s">
        <v>3104</v>
      </c>
      <c r="B151" s="482" t="s">
        <v>3121</v>
      </c>
      <c r="C151" s="484" t="s">
        <v>3267</v>
      </c>
      <c r="D151" s="480">
        <v>0.04</v>
      </c>
      <c r="E151" s="473" t="s">
        <v>26</v>
      </c>
      <c r="F151" s="473">
        <v>80</v>
      </c>
      <c r="G151" s="17" t="s">
        <v>3241</v>
      </c>
      <c r="H151" s="472" t="s">
        <v>28</v>
      </c>
      <c r="I151" s="490" t="s">
        <v>41</v>
      </c>
      <c r="J151" s="14" t="s">
        <v>28</v>
      </c>
      <c r="K151" s="481" t="s">
        <v>3266</v>
      </c>
      <c r="L151" s="481" t="s">
        <v>3244</v>
      </c>
      <c r="M151" s="14" t="s">
        <v>69</v>
      </c>
      <c r="N151" s="472">
        <v>2920</v>
      </c>
      <c r="O151" s="472">
        <v>8</v>
      </c>
      <c r="P151" s="16" t="s">
        <v>28</v>
      </c>
      <c r="Q151" s="472"/>
      <c r="R151" s="472"/>
      <c r="S151" s="472"/>
      <c r="T151" s="472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7"/>
      <c r="AS151" s="17"/>
      <c r="AT151" s="17"/>
      <c r="AU151" s="17"/>
      <c r="AV151" s="17"/>
      <c r="AW151" s="17"/>
      <c r="AX151" s="17"/>
      <c r="AY151" s="17"/>
      <c r="AZ151" s="17"/>
      <c r="BA151" s="17"/>
      <c r="BB151" s="17"/>
      <c r="BC151" s="17"/>
      <c r="BD151" s="17"/>
      <c r="BE151" s="17"/>
      <c r="BF151" s="17"/>
      <c r="BG151" s="17"/>
      <c r="BH151" s="17"/>
      <c r="BI151" s="17"/>
      <c r="BJ151" s="17"/>
      <c r="BK151" s="17"/>
      <c r="BL151" s="17"/>
    </row>
    <row r="152" spans="1:64" s="470" customFormat="1" x14ac:dyDescent="0.2">
      <c r="A152" s="73" t="s">
        <v>3104</v>
      </c>
      <c r="B152" s="482" t="s">
        <v>3121</v>
      </c>
      <c r="C152" s="484" t="s">
        <v>3268</v>
      </c>
      <c r="D152" s="480">
        <v>0.04</v>
      </c>
      <c r="E152" s="473" t="s">
        <v>26</v>
      </c>
      <c r="F152" s="473">
        <v>80</v>
      </c>
      <c r="G152" s="17" t="s">
        <v>3241</v>
      </c>
      <c r="H152" s="472" t="s">
        <v>28</v>
      </c>
      <c r="I152" s="490" t="s">
        <v>41</v>
      </c>
      <c r="J152" s="14" t="s">
        <v>28</v>
      </c>
      <c r="K152" s="481" t="s">
        <v>3266</v>
      </c>
      <c r="L152" s="481" t="s">
        <v>3244</v>
      </c>
      <c r="M152" s="14" t="s">
        <v>69</v>
      </c>
      <c r="N152" s="472">
        <v>2920</v>
      </c>
      <c r="O152" s="472">
        <v>8</v>
      </c>
      <c r="P152" s="16" t="s">
        <v>28</v>
      </c>
      <c r="Q152" s="472"/>
      <c r="R152" s="472"/>
      <c r="S152" s="472"/>
      <c r="T152" s="472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  <c r="AI152" s="17"/>
      <c r="AJ152" s="17"/>
      <c r="AK152" s="17"/>
      <c r="AL152" s="17"/>
      <c r="AM152" s="17"/>
      <c r="AN152" s="17"/>
      <c r="AO152" s="17"/>
      <c r="AP152" s="17"/>
      <c r="AQ152" s="17"/>
      <c r="AR152" s="17"/>
      <c r="AS152" s="17"/>
      <c r="AT152" s="17"/>
      <c r="AU152" s="17"/>
      <c r="AV152" s="17"/>
      <c r="AW152" s="17"/>
      <c r="AX152" s="17"/>
      <c r="AY152" s="17"/>
      <c r="AZ152" s="17"/>
      <c r="BA152" s="17"/>
      <c r="BB152" s="17"/>
      <c r="BC152" s="17"/>
      <c r="BD152" s="17"/>
      <c r="BE152" s="17"/>
      <c r="BF152" s="17"/>
      <c r="BG152" s="17"/>
      <c r="BH152" s="17"/>
      <c r="BI152" s="17"/>
      <c r="BJ152" s="17"/>
      <c r="BK152" s="17"/>
      <c r="BL152" s="17"/>
    </row>
    <row r="153" spans="1:64" s="470" customFormat="1" x14ac:dyDescent="0.2">
      <c r="A153" s="73" t="s">
        <v>3104</v>
      </c>
      <c r="B153" s="482" t="s">
        <v>3121</v>
      </c>
      <c r="C153" s="484" t="s">
        <v>3269</v>
      </c>
      <c r="D153" s="480">
        <v>0.04</v>
      </c>
      <c r="E153" s="473" t="s">
        <v>26</v>
      </c>
      <c r="F153" s="473">
        <v>80</v>
      </c>
      <c r="G153" s="17" t="s">
        <v>3241</v>
      </c>
      <c r="H153" s="472" t="s">
        <v>28</v>
      </c>
      <c r="I153" s="490" t="s">
        <v>41</v>
      </c>
      <c r="J153" s="14" t="s">
        <v>28</v>
      </c>
      <c r="K153" s="481" t="s">
        <v>3266</v>
      </c>
      <c r="L153" s="481" t="s">
        <v>3244</v>
      </c>
      <c r="M153" s="14" t="s">
        <v>69</v>
      </c>
      <c r="N153" s="472">
        <v>2920</v>
      </c>
      <c r="O153" s="472">
        <v>8</v>
      </c>
      <c r="P153" s="16" t="s">
        <v>28</v>
      </c>
      <c r="Q153" s="472"/>
      <c r="R153" s="472"/>
      <c r="S153" s="472"/>
      <c r="T153" s="472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  <c r="AH153" s="17"/>
      <c r="AI153" s="17"/>
      <c r="AJ153" s="17"/>
      <c r="AK153" s="17"/>
      <c r="AL153" s="17"/>
      <c r="AM153" s="17"/>
      <c r="AN153" s="17"/>
      <c r="AO153" s="17"/>
      <c r="AP153" s="17"/>
      <c r="AQ153" s="17"/>
      <c r="AR153" s="17"/>
      <c r="AS153" s="17"/>
      <c r="AT153" s="17"/>
      <c r="AU153" s="17"/>
      <c r="AV153" s="17"/>
      <c r="AW153" s="17"/>
      <c r="AX153" s="17"/>
      <c r="AY153" s="17"/>
      <c r="AZ153" s="17"/>
      <c r="BA153" s="17"/>
      <c r="BB153" s="17"/>
      <c r="BC153" s="17"/>
      <c r="BD153" s="17"/>
      <c r="BE153" s="17"/>
      <c r="BF153" s="17"/>
      <c r="BG153" s="17"/>
      <c r="BH153" s="17"/>
      <c r="BI153" s="17"/>
      <c r="BJ153" s="17"/>
      <c r="BK153" s="17"/>
      <c r="BL153" s="17"/>
    </row>
    <row r="154" spans="1:64" s="470" customFormat="1" x14ac:dyDescent="0.2">
      <c r="A154" s="73" t="s">
        <v>3104</v>
      </c>
      <c r="B154" s="482" t="s">
        <v>3121</v>
      </c>
      <c r="C154" s="484" t="s">
        <v>3269</v>
      </c>
      <c r="D154" s="480">
        <v>0.04</v>
      </c>
      <c r="E154" s="473" t="s">
        <v>26</v>
      </c>
      <c r="F154" s="473">
        <v>80</v>
      </c>
      <c r="G154" s="17" t="s">
        <v>3241</v>
      </c>
      <c r="H154" s="472" t="s">
        <v>28</v>
      </c>
      <c r="I154" s="490" t="s">
        <v>41</v>
      </c>
      <c r="J154" s="14" t="s">
        <v>28</v>
      </c>
      <c r="K154" s="481" t="s">
        <v>3266</v>
      </c>
      <c r="L154" s="481" t="s">
        <v>3244</v>
      </c>
      <c r="M154" s="14" t="s">
        <v>69</v>
      </c>
      <c r="N154" s="472">
        <v>2920</v>
      </c>
      <c r="O154" s="472">
        <v>8</v>
      </c>
      <c r="P154" s="16" t="s">
        <v>28</v>
      </c>
      <c r="Q154" s="472"/>
      <c r="R154" s="472"/>
      <c r="S154" s="472"/>
      <c r="T154" s="472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  <c r="AX154" s="17"/>
      <c r="AY154" s="17"/>
      <c r="AZ154" s="17"/>
      <c r="BA154" s="17"/>
      <c r="BB154" s="17"/>
      <c r="BC154" s="17"/>
      <c r="BD154" s="17"/>
      <c r="BE154" s="17"/>
      <c r="BF154" s="17"/>
      <c r="BG154" s="17"/>
      <c r="BH154" s="17"/>
      <c r="BI154" s="17"/>
      <c r="BJ154" s="17"/>
      <c r="BK154" s="17"/>
      <c r="BL154" s="17"/>
    </row>
    <row r="155" spans="1:64" s="470" customFormat="1" x14ac:dyDescent="0.2">
      <c r="A155" s="73" t="s">
        <v>3104</v>
      </c>
      <c r="B155" s="482" t="s">
        <v>3121</v>
      </c>
      <c r="C155" s="484" t="s">
        <v>3269</v>
      </c>
      <c r="D155" s="480">
        <v>0.04</v>
      </c>
      <c r="E155" s="473" t="s">
        <v>26</v>
      </c>
      <c r="F155" s="473">
        <v>80</v>
      </c>
      <c r="G155" s="17" t="s">
        <v>3241</v>
      </c>
      <c r="H155" s="472" t="s">
        <v>28</v>
      </c>
      <c r="I155" s="490" t="s">
        <v>41</v>
      </c>
      <c r="J155" s="14" t="s">
        <v>28</v>
      </c>
      <c r="K155" s="481" t="s">
        <v>3266</v>
      </c>
      <c r="L155" s="481" t="s">
        <v>3244</v>
      </c>
      <c r="M155" s="14" t="s">
        <v>69</v>
      </c>
      <c r="N155" s="472">
        <v>2920</v>
      </c>
      <c r="O155" s="472">
        <v>8</v>
      </c>
      <c r="P155" s="16" t="s">
        <v>28</v>
      </c>
      <c r="Q155" s="472"/>
      <c r="R155" s="472"/>
      <c r="S155" s="472"/>
      <c r="T155" s="472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  <c r="AH155" s="17"/>
      <c r="AI155" s="17"/>
      <c r="AJ155" s="17"/>
      <c r="AK155" s="17"/>
      <c r="AL155" s="17"/>
      <c r="AM155" s="17"/>
      <c r="AN155" s="17"/>
      <c r="AO155" s="17"/>
      <c r="AP155" s="17"/>
      <c r="AQ155" s="17"/>
      <c r="AR155" s="17"/>
      <c r="AS155" s="17"/>
      <c r="AT155" s="17"/>
      <c r="AU155" s="17"/>
      <c r="AV155" s="17"/>
      <c r="AW155" s="17"/>
      <c r="AX155" s="17"/>
      <c r="AY155" s="17"/>
      <c r="AZ155" s="17"/>
      <c r="BA155" s="17"/>
      <c r="BB155" s="17"/>
      <c r="BC155" s="17"/>
      <c r="BD155" s="17"/>
      <c r="BE155" s="17"/>
      <c r="BF155" s="17"/>
      <c r="BG155" s="17"/>
      <c r="BH155" s="17"/>
      <c r="BI155" s="17"/>
      <c r="BJ155" s="17"/>
      <c r="BK155" s="17"/>
      <c r="BL155" s="17"/>
    </row>
    <row r="156" spans="1:64" s="470" customFormat="1" x14ac:dyDescent="0.2">
      <c r="A156" s="73" t="s">
        <v>3104</v>
      </c>
      <c r="B156" s="482" t="s">
        <v>3121</v>
      </c>
      <c r="C156" s="484" t="s">
        <v>3270</v>
      </c>
      <c r="D156" s="480">
        <v>0.04</v>
      </c>
      <c r="E156" s="473" t="s">
        <v>26</v>
      </c>
      <c r="F156" s="473">
        <v>80</v>
      </c>
      <c r="G156" s="17" t="s">
        <v>3241</v>
      </c>
      <c r="H156" s="472" t="s">
        <v>28</v>
      </c>
      <c r="I156" s="490" t="s">
        <v>41</v>
      </c>
      <c r="J156" s="14" t="s">
        <v>76</v>
      </c>
      <c r="K156" s="481"/>
      <c r="L156" s="481"/>
      <c r="M156" s="14" t="s">
        <v>69</v>
      </c>
      <c r="N156" s="472">
        <v>2920</v>
      </c>
      <c r="O156" s="472">
        <v>8</v>
      </c>
      <c r="P156" s="16" t="s">
        <v>28</v>
      </c>
      <c r="Q156" s="472"/>
      <c r="R156" s="472"/>
      <c r="S156" s="472"/>
      <c r="T156" s="472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  <c r="AH156" s="17"/>
      <c r="AI156" s="17"/>
      <c r="AJ156" s="17"/>
      <c r="AK156" s="17"/>
      <c r="AL156" s="17"/>
      <c r="AM156" s="17"/>
      <c r="AN156" s="17"/>
      <c r="AO156" s="17"/>
      <c r="AP156" s="17"/>
      <c r="AQ156" s="17"/>
      <c r="AR156" s="17"/>
      <c r="AS156" s="17"/>
      <c r="AT156" s="17"/>
      <c r="AU156" s="17"/>
      <c r="AV156" s="17"/>
      <c r="AW156" s="17"/>
      <c r="AX156" s="17"/>
      <c r="AY156" s="17"/>
      <c r="AZ156" s="17"/>
      <c r="BA156" s="17"/>
      <c r="BB156" s="17"/>
      <c r="BC156" s="17"/>
      <c r="BD156" s="17"/>
      <c r="BE156" s="17"/>
      <c r="BF156" s="17"/>
      <c r="BG156" s="17"/>
      <c r="BH156" s="17"/>
      <c r="BI156" s="17"/>
      <c r="BJ156" s="17"/>
      <c r="BK156" s="17"/>
      <c r="BL156" s="17"/>
    </row>
    <row r="157" spans="1:64" s="470" customFormat="1" x14ac:dyDescent="0.2">
      <c r="A157" s="73" t="s">
        <v>3104</v>
      </c>
      <c r="B157" s="482" t="s">
        <v>3121</v>
      </c>
      <c r="C157" s="484" t="s">
        <v>3271</v>
      </c>
      <c r="D157" s="480">
        <v>0.04</v>
      </c>
      <c r="E157" s="473" t="s">
        <v>26</v>
      </c>
      <c r="F157" s="473">
        <v>80</v>
      </c>
      <c r="G157" s="17" t="s">
        <v>3241</v>
      </c>
      <c r="H157" s="472" t="s">
        <v>28</v>
      </c>
      <c r="I157" s="490" t="s">
        <v>41</v>
      </c>
      <c r="J157" s="14" t="s">
        <v>28</v>
      </c>
      <c r="K157" s="481" t="s">
        <v>3266</v>
      </c>
      <c r="L157" s="481" t="s">
        <v>3244</v>
      </c>
      <c r="M157" s="14" t="s">
        <v>69</v>
      </c>
      <c r="N157" s="472">
        <v>2920</v>
      </c>
      <c r="O157" s="472">
        <v>8</v>
      </c>
      <c r="P157" s="16" t="s">
        <v>28</v>
      </c>
      <c r="Q157" s="472"/>
      <c r="R157" s="472"/>
      <c r="S157" s="472"/>
      <c r="T157" s="472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  <c r="AH157" s="17"/>
      <c r="AI157" s="17"/>
      <c r="AJ157" s="17"/>
      <c r="AK157" s="17"/>
      <c r="AL157" s="17"/>
      <c r="AM157" s="17"/>
      <c r="AN157" s="17"/>
      <c r="AO157" s="17"/>
      <c r="AP157" s="17"/>
      <c r="AQ157" s="17"/>
      <c r="AR157" s="17"/>
      <c r="AS157" s="17"/>
      <c r="AT157" s="17"/>
      <c r="AU157" s="17"/>
      <c r="AV157" s="17"/>
      <c r="AW157" s="17"/>
      <c r="AX157" s="17"/>
      <c r="AY157" s="17"/>
      <c r="AZ157" s="17"/>
      <c r="BA157" s="17"/>
      <c r="BB157" s="17"/>
      <c r="BC157" s="17"/>
      <c r="BD157" s="17"/>
      <c r="BE157" s="17"/>
      <c r="BF157" s="17"/>
      <c r="BG157" s="17"/>
      <c r="BH157" s="17"/>
      <c r="BI157" s="17"/>
      <c r="BJ157" s="17"/>
      <c r="BK157" s="17"/>
      <c r="BL157" s="17"/>
    </row>
    <row r="158" spans="1:64" s="470" customFormat="1" x14ac:dyDescent="0.2">
      <c r="A158" s="73" t="s">
        <v>3104</v>
      </c>
      <c r="B158" s="482" t="s">
        <v>3121</v>
      </c>
      <c r="C158" s="484" t="s">
        <v>3272</v>
      </c>
      <c r="D158" s="480">
        <v>0.04</v>
      </c>
      <c r="E158" s="473" t="s">
        <v>26</v>
      </c>
      <c r="F158" s="473">
        <v>80</v>
      </c>
      <c r="G158" s="17" t="s">
        <v>3241</v>
      </c>
      <c r="H158" s="472" t="s">
        <v>28</v>
      </c>
      <c r="I158" s="490" t="s">
        <v>41</v>
      </c>
      <c r="J158" s="14" t="s">
        <v>28</v>
      </c>
      <c r="K158" s="481" t="s">
        <v>267</v>
      </c>
      <c r="L158" s="481" t="s">
        <v>1726</v>
      </c>
      <c r="M158" s="14" t="s">
        <v>69</v>
      </c>
      <c r="N158" s="472">
        <v>2920</v>
      </c>
      <c r="O158" s="472">
        <v>8</v>
      </c>
      <c r="P158" s="16" t="s">
        <v>28</v>
      </c>
      <c r="Q158" s="472"/>
      <c r="R158" s="472"/>
      <c r="S158" s="472"/>
      <c r="T158" s="472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7"/>
      <c r="AS158" s="17"/>
      <c r="AT158" s="17"/>
      <c r="AU158" s="17"/>
      <c r="AV158" s="17"/>
      <c r="AW158" s="17"/>
      <c r="AX158" s="17"/>
      <c r="AY158" s="17"/>
      <c r="AZ158" s="17"/>
      <c r="BA158" s="17"/>
      <c r="BB158" s="17"/>
      <c r="BC158" s="17"/>
      <c r="BD158" s="17"/>
      <c r="BE158" s="17"/>
      <c r="BF158" s="17"/>
      <c r="BG158" s="17"/>
      <c r="BH158" s="17"/>
      <c r="BI158" s="17"/>
      <c r="BJ158" s="17"/>
      <c r="BK158" s="17"/>
      <c r="BL158" s="17"/>
    </row>
    <row r="159" spans="1:64" s="470" customFormat="1" x14ac:dyDescent="0.2">
      <c r="A159" s="73" t="s">
        <v>3104</v>
      </c>
      <c r="B159" s="482" t="s">
        <v>3121</v>
      </c>
      <c r="C159" s="484" t="s">
        <v>3273</v>
      </c>
      <c r="D159" s="480">
        <v>0.04</v>
      </c>
      <c r="E159" s="473" t="s">
        <v>26</v>
      </c>
      <c r="F159" s="473">
        <v>80</v>
      </c>
      <c r="G159" s="17" t="s">
        <v>3241</v>
      </c>
      <c r="H159" s="472" t="s">
        <v>28</v>
      </c>
      <c r="I159" s="490" t="s">
        <v>41</v>
      </c>
      <c r="J159" s="14" t="s">
        <v>28</v>
      </c>
      <c r="K159" s="481" t="s">
        <v>267</v>
      </c>
      <c r="L159" s="481" t="s">
        <v>1726</v>
      </c>
      <c r="M159" s="14" t="s">
        <v>69</v>
      </c>
      <c r="N159" s="472">
        <v>2920</v>
      </c>
      <c r="O159" s="472">
        <v>8</v>
      </c>
      <c r="P159" s="16" t="s">
        <v>28</v>
      </c>
      <c r="Q159" s="472"/>
      <c r="R159" s="472"/>
      <c r="S159" s="472"/>
      <c r="T159" s="472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  <c r="AH159" s="17"/>
      <c r="AI159" s="17"/>
      <c r="AJ159" s="17"/>
      <c r="AK159" s="17"/>
      <c r="AL159" s="17"/>
      <c r="AM159" s="17"/>
      <c r="AN159" s="17"/>
      <c r="AO159" s="17"/>
      <c r="AP159" s="17"/>
      <c r="AQ159" s="17"/>
      <c r="AR159" s="17"/>
      <c r="AS159" s="17"/>
      <c r="AT159" s="17"/>
      <c r="AU159" s="17"/>
      <c r="AV159" s="17"/>
      <c r="AW159" s="17"/>
      <c r="AX159" s="17"/>
      <c r="AY159" s="17"/>
      <c r="AZ159" s="17"/>
      <c r="BA159" s="17"/>
      <c r="BB159" s="17"/>
      <c r="BC159" s="17"/>
      <c r="BD159" s="17"/>
      <c r="BE159" s="17"/>
      <c r="BF159" s="17"/>
      <c r="BG159" s="17"/>
      <c r="BH159" s="17"/>
      <c r="BI159" s="17"/>
      <c r="BJ159" s="17"/>
      <c r="BK159" s="17"/>
      <c r="BL159" s="17"/>
    </row>
    <row r="160" spans="1:64" s="470" customFormat="1" x14ac:dyDescent="0.2">
      <c r="A160" s="73" t="s">
        <v>3104</v>
      </c>
      <c r="B160" s="482" t="s">
        <v>3121</v>
      </c>
      <c r="C160" s="484" t="s">
        <v>3273</v>
      </c>
      <c r="D160" s="480">
        <v>0.04</v>
      </c>
      <c r="E160" s="473" t="s">
        <v>26</v>
      </c>
      <c r="F160" s="473">
        <v>80</v>
      </c>
      <c r="G160" s="17" t="s">
        <v>3241</v>
      </c>
      <c r="H160" s="472" t="s">
        <v>28</v>
      </c>
      <c r="I160" s="490" t="s">
        <v>41</v>
      </c>
      <c r="J160" s="14" t="s">
        <v>28</v>
      </c>
      <c r="K160" s="481" t="s">
        <v>267</v>
      </c>
      <c r="L160" s="481" t="s">
        <v>1726</v>
      </c>
      <c r="M160" s="14" t="s">
        <v>69</v>
      </c>
      <c r="N160" s="472">
        <v>2920</v>
      </c>
      <c r="O160" s="472">
        <v>8</v>
      </c>
      <c r="P160" s="16" t="s">
        <v>28</v>
      </c>
      <c r="Q160" s="472"/>
      <c r="R160" s="472"/>
      <c r="S160" s="472"/>
      <c r="T160" s="472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  <c r="AW160" s="17"/>
      <c r="AX160" s="17"/>
      <c r="AY160" s="17"/>
      <c r="AZ160" s="17"/>
      <c r="BA160" s="17"/>
      <c r="BB160" s="17"/>
      <c r="BC160" s="17"/>
      <c r="BD160" s="17"/>
      <c r="BE160" s="17"/>
      <c r="BF160" s="17"/>
      <c r="BG160" s="17"/>
      <c r="BH160" s="17"/>
      <c r="BI160" s="17"/>
      <c r="BJ160" s="17"/>
      <c r="BK160" s="17"/>
      <c r="BL160" s="17"/>
    </row>
    <row r="161" spans="1:64" s="470" customFormat="1" x14ac:dyDescent="0.2">
      <c r="A161" s="73" t="s">
        <v>3104</v>
      </c>
      <c r="B161" s="482" t="s">
        <v>3121</v>
      </c>
      <c r="C161" s="484" t="s">
        <v>3274</v>
      </c>
      <c r="D161" s="480">
        <v>0.04</v>
      </c>
      <c r="E161" s="473" t="s">
        <v>26</v>
      </c>
      <c r="F161" s="473">
        <v>80</v>
      </c>
      <c r="G161" s="17" t="s">
        <v>3241</v>
      </c>
      <c r="H161" s="472" t="s">
        <v>28</v>
      </c>
      <c r="I161" s="490" t="s">
        <v>41</v>
      </c>
      <c r="J161" s="14" t="s">
        <v>28</v>
      </c>
      <c r="K161" s="481" t="s">
        <v>267</v>
      </c>
      <c r="L161" s="481" t="s">
        <v>1726</v>
      </c>
      <c r="M161" s="14" t="s">
        <v>69</v>
      </c>
      <c r="N161" s="472">
        <v>2920</v>
      </c>
      <c r="O161" s="472">
        <v>8</v>
      </c>
      <c r="P161" s="16" t="s">
        <v>28</v>
      </c>
      <c r="Q161" s="472"/>
      <c r="R161" s="472"/>
      <c r="S161" s="472"/>
      <c r="T161" s="472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7"/>
      <c r="AS161" s="17"/>
      <c r="AT161" s="17"/>
      <c r="AU161" s="17"/>
      <c r="AV161" s="17"/>
      <c r="AW161" s="17"/>
      <c r="AX161" s="17"/>
      <c r="AY161" s="17"/>
      <c r="AZ161" s="17"/>
      <c r="BA161" s="17"/>
      <c r="BB161" s="17"/>
      <c r="BC161" s="17"/>
      <c r="BD161" s="17"/>
      <c r="BE161" s="17"/>
      <c r="BF161" s="17"/>
      <c r="BG161" s="17"/>
      <c r="BH161" s="17"/>
      <c r="BI161" s="17"/>
      <c r="BJ161" s="17"/>
      <c r="BK161" s="17"/>
      <c r="BL161" s="17"/>
    </row>
    <row r="162" spans="1:64" s="470" customFormat="1" x14ac:dyDescent="0.2">
      <c r="A162" s="73" t="s">
        <v>3104</v>
      </c>
      <c r="B162" s="482" t="s">
        <v>3121</v>
      </c>
      <c r="C162" s="484" t="s">
        <v>3275</v>
      </c>
      <c r="D162" s="480">
        <v>0.04</v>
      </c>
      <c r="E162" s="473" t="s">
        <v>26</v>
      </c>
      <c r="F162" s="473">
        <v>80</v>
      </c>
      <c r="G162" s="17" t="s">
        <v>3241</v>
      </c>
      <c r="H162" s="472" t="s">
        <v>28</v>
      </c>
      <c r="I162" s="490" t="s">
        <v>41</v>
      </c>
      <c r="J162" s="14" t="s">
        <v>28</v>
      </c>
      <c r="K162" s="481" t="s">
        <v>267</v>
      </c>
      <c r="L162" s="481" t="s">
        <v>1726</v>
      </c>
      <c r="M162" s="14" t="s">
        <v>69</v>
      </c>
      <c r="N162" s="472">
        <v>2920</v>
      </c>
      <c r="O162" s="472">
        <v>8</v>
      </c>
      <c r="P162" s="16" t="s">
        <v>28</v>
      </c>
      <c r="Q162" s="472"/>
      <c r="R162" s="472"/>
      <c r="S162" s="472"/>
      <c r="T162" s="472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7"/>
      <c r="AS162" s="17"/>
      <c r="AT162" s="17"/>
      <c r="AU162" s="17"/>
      <c r="AV162" s="17"/>
      <c r="AW162" s="17"/>
      <c r="AX162" s="17"/>
      <c r="AY162" s="17"/>
      <c r="AZ162" s="17"/>
      <c r="BA162" s="17"/>
      <c r="BB162" s="17"/>
      <c r="BC162" s="17"/>
      <c r="BD162" s="17"/>
      <c r="BE162" s="17"/>
      <c r="BF162" s="17"/>
      <c r="BG162" s="17"/>
      <c r="BH162" s="17"/>
      <c r="BI162" s="17"/>
      <c r="BJ162" s="17"/>
      <c r="BK162" s="17"/>
      <c r="BL162" s="17"/>
    </row>
    <row r="163" spans="1:64" s="470" customFormat="1" x14ac:dyDescent="0.2">
      <c r="A163" s="73" t="s">
        <v>3104</v>
      </c>
      <c r="B163" s="482" t="s">
        <v>3121</v>
      </c>
      <c r="C163" s="484" t="s">
        <v>3275</v>
      </c>
      <c r="D163" s="480">
        <v>0.04</v>
      </c>
      <c r="E163" s="473" t="s">
        <v>26</v>
      </c>
      <c r="F163" s="473">
        <v>80</v>
      </c>
      <c r="G163" s="17" t="s">
        <v>3241</v>
      </c>
      <c r="H163" s="472" t="s">
        <v>28</v>
      </c>
      <c r="I163" s="490" t="s">
        <v>41</v>
      </c>
      <c r="J163" s="14" t="s">
        <v>28</v>
      </c>
      <c r="K163" s="481" t="s">
        <v>267</v>
      </c>
      <c r="L163" s="481" t="s">
        <v>1726</v>
      </c>
      <c r="M163" s="14" t="s">
        <v>69</v>
      </c>
      <c r="N163" s="472">
        <v>2920</v>
      </c>
      <c r="O163" s="472">
        <v>8</v>
      </c>
      <c r="P163" s="16" t="s">
        <v>28</v>
      </c>
      <c r="Q163" s="472"/>
      <c r="R163" s="472"/>
      <c r="S163" s="472"/>
      <c r="T163" s="472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  <c r="AV163" s="17"/>
      <c r="AW163" s="17"/>
      <c r="AX163" s="17"/>
      <c r="AY163" s="17"/>
      <c r="AZ163" s="17"/>
      <c r="BA163" s="17"/>
      <c r="BB163" s="17"/>
      <c r="BC163" s="17"/>
      <c r="BD163" s="17"/>
      <c r="BE163" s="17"/>
      <c r="BF163" s="17"/>
      <c r="BG163" s="17"/>
      <c r="BH163" s="17"/>
      <c r="BI163" s="17"/>
      <c r="BJ163" s="17"/>
      <c r="BK163" s="17"/>
      <c r="BL163" s="17"/>
    </row>
    <row r="164" spans="1:64" s="470" customFormat="1" x14ac:dyDescent="0.2">
      <c r="A164" s="73" t="s">
        <v>3104</v>
      </c>
      <c r="B164" s="482" t="s">
        <v>3121</v>
      </c>
      <c r="C164" s="484" t="s">
        <v>3276</v>
      </c>
      <c r="D164" s="480">
        <v>0.04</v>
      </c>
      <c r="E164" s="473" t="s">
        <v>26</v>
      </c>
      <c r="F164" s="473">
        <v>80</v>
      </c>
      <c r="G164" s="17" t="s">
        <v>3241</v>
      </c>
      <c r="H164" s="472" t="s">
        <v>28</v>
      </c>
      <c r="I164" s="490" t="s">
        <v>41</v>
      </c>
      <c r="J164" s="14" t="s">
        <v>28</v>
      </c>
      <c r="K164" s="481" t="s">
        <v>267</v>
      </c>
      <c r="L164" s="481" t="s">
        <v>1726</v>
      </c>
      <c r="M164" s="14" t="s">
        <v>69</v>
      </c>
      <c r="N164" s="472">
        <v>2920</v>
      </c>
      <c r="O164" s="472">
        <v>8</v>
      </c>
      <c r="P164" s="16" t="s">
        <v>28</v>
      </c>
      <c r="Q164" s="472"/>
      <c r="R164" s="472"/>
      <c r="S164" s="472"/>
      <c r="T164" s="472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  <c r="AH164" s="17"/>
      <c r="AI164" s="17"/>
      <c r="AJ164" s="17"/>
      <c r="AK164" s="17"/>
      <c r="AL164" s="17"/>
      <c r="AM164" s="17"/>
      <c r="AN164" s="17"/>
      <c r="AO164" s="17"/>
      <c r="AP164" s="17"/>
      <c r="AQ164" s="17"/>
      <c r="AR164" s="17"/>
      <c r="AS164" s="17"/>
      <c r="AT164" s="17"/>
      <c r="AU164" s="17"/>
      <c r="AV164" s="17"/>
      <c r="AW164" s="17"/>
      <c r="AX164" s="17"/>
      <c r="AY164" s="17"/>
      <c r="AZ164" s="17"/>
      <c r="BA164" s="17"/>
      <c r="BB164" s="17"/>
      <c r="BC164" s="17"/>
      <c r="BD164" s="17"/>
      <c r="BE164" s="17"/>
      <c r="BF164" s="17"/>
      <c r="BG164" s="17"/>
      <c r="BH164" s="17"/>
      <c r="BI164" s="17"/>
      <c r="BJ164" s="17"/>
      <c r="BK164" s="17"/>
      <c r="BL164" s="17"/>
    </row>
    <row r="165" spans="1:64" s="470" customFormat="1" x14ac:dyDescent="0.2">
      <c r="A165" s="73" t="s">
        <v>3104</v>
      </c>
      <c r="B165" s="482" t="s">
        <v>3121</v>
      </c>
      <c r="C165" s="484" t="s">
        <v>3277</v>
      </c>
      <c r="D165" s="480">
        <v>0.04</v>
      </c>
      <c r="E165" s="473" t="s">
        <v>26</v>
      </c>
      <c r="F165" s="473">
        <v>80</v>
      </c>
      <c r="G165" s="17" t="s">
        <v>3241</v>
      </c>
      <c r="H165" s="472" t="s">
        <v>28</v>
      </c>
      <c r="I165" s="490" t="s">
        <v>41</v>
      </c>
      <c r="J165" s="14" t="s">
        <v>28</v>
      </c>
      <c r="K165" s="481" t="s">
        <v>267</v>
      </c>
      <c r="L165" s="481" t="s">
        <v>1726</v>
      </c>
      <c r="M165" s="14" t="s">
        <v>69</v>
      </c>
      <c r="N165" s="472">
        <v>2920</v>
      </c>
      <c r="O165" s="472">
        <v>8</v>
      </c>
      <c r="P165" s="16" t="s">
        <v>28</v>
      </c>
      <c r="Q165" s="472"/>
      <c r="R165" s="472"/>
      <c r="S165" s="472"/>
      <c r="T165" s="472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  <c r="AH165" s="17"/>
      <c r="AI165" s="17"/>
      <c r="AJ165" s="17"/>
      <c r="AK165" s="17"/>
      <c r="AL165" s="17"/>
      <c r="AM165" s="17"/>
      <c r="AN165" s="17"/>
      <c r="AO165" s="17"/>
      <c r="AP165" s="17"/>
      <c r="AQ165" s="17"/>
      <c r="AR165" s="17"/>
      <c r="AS165" s="17"/>
      <c r="AT165" s="17"/>
      <c r="AU165" s="17"/>
      <c r="AV165" s="17"/>
      <c r="AW165" s="17"/>
      <c r="AX165" s="17"/>
      <c r="AY165" s="17"/>
      <c r="AZ165" s="17"/>
      <c r="BA165" s="17"/>
      <c r="BB165" s="17"/>
      <c r="BC165" s="17"/>
      <c r="BD165" s="17"/>
      <c r="BE165" s="17"/>
      <c r="BF165" s="17"/>
      <c r="BG165" s="17"/>
      <c r="BH165" s="17"/>
      <c r="BI165" s="17"/>
      <c r="BJ165" s="17"/>
      <c r="BK165" s="17"/>
      <c r="BL165" s="17"/>
    </row>
    <row r="166" spans="1:64" s="470" customFormat="1" x14ac:dyDescent="0.2">
      <c r="A166" s="73" t="s">
        <v>3104</v>
      </c>
      <c r="B166" s="482" t="s">
        <v>3121</v>
      </c>
      <c r="C166" s="484" t="s">
        <v>3278</v>
      </c>
      <c r="D166" s="480">
        <v>0.04</v>
      </c>
      <c r="E166" s="473" t="s">
        <v>26</v>
      </c>
      <c r="F166" s="473">
        <v>80</v>
      </c>
      <c r="G166" s="17" t="s">
        <v>3241</v>
      </c>
      <c r="H166" s="472" t="s">
        <v>28</v>
      </c>
      <c r="I166" s="490" t="s">
        <v>41</v>
      </c>
      <c r="J166" s="14" t="s">
        <v>28</v>
      </c>
      <c r="K166" s="481" t="s">
        <v>267</v>
      </c>
      <c r="L166" s="481" t="s">
        <v>1726</v>
      </c>
      <c r="M166" s="14" t="s">
        <v>69</v>
      </c>
      <c r="N166" s="472">
        <v>2920</v>
      </c>
      <c r="O166" s="472">
        <v>8</v>
      </c>
      <c r="P166" s="16" t="s">
        <v>28</v>
      </c>
      <c r="Q166" s="472"/>
      <c r="R166" s="472"/>
      <c r="S166" s="472"/>
      <c r="T166" s="472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  <c r="AJ166" s="17"/>
      <c r="AK166" s="17"/>
      <c r="AL166" s="17"/>
      <c r="AM166" s="17"/>
      <c r="AN166" s="17"/>
      <c r="AO166" s="17"/>
      <c r="AP166" s="17"/>
      <c r="AQ166" s="17"/>
      <c r="AR166" s="17"/>
      <c r="AS166" s="17"/>
      <c r="AT166" s="17"/>
      <c r="AU166" s="17"/>
      <c r="AV166" s="17"/>
      <c r="AW166" s="17"/>
      <c r="AX166" s="17"/>
      <c r="AY166" s="17"/>
      <c r="AZ166" s="17"/>
      <c r="BA166" s="17"/>
      <c r="BB166" s="17"/>
      <c r="BC166" s="17"/>
      <c r="BD166" s="17"/>
      <c r="BE166" s="17"/>
      <c r="BF166" s="17"/>
      <c r="BG166" s="17"/>
      <c r="BH166" s="17"/>
      <c r="BI166" s="17"/>
      <c r="BJ166" s="17"/>
      <c r="BK166" s="17"/>
      <c r="BL166" s="17"/>
    </row>
    <row r="167" spans="1:64" s="470" customFormat="1" x14ac:dyDescent="0.2">
      <c r="A167" s="73" t="s">
        <v>3104</v>
      </c>
      <c r="B167" s="482" t="s">
        <v>3121</v>
      </c>
      <c r="C167" s="484" t="s">
        <v>3278</v>
      </c>
      <c r="D167" s="480">
        <v>0.04</v>
      </c>
      <c r="E167" s="473" t="s">
        <v>26</v>
      </c>
      <c r="F167" s="473">
        <v>80</v>
      </c>
      <c r="G167" s="17" t="s">
        <v>3241</v>
      </c>
      <c r="H167" s="472" t="s">
        <v>28</v>
      </c>
      <c r="I167" s="490" t="s">
        <v>41</v>
      </c>
      <c r="J167" s="14" t="s">
        <v>28</v>
      </c>
      <c r="K167" s="481" t="s">
        <v>267</v>
      </c>
      <c r="L167" s="481" t="s">
        <v>1726</v>
      </c>
      <c r="M167" s="14" t="s">
        <v>69</v>
      </c>
      <c r="N167" s="472">
        <v>2920</v>
      </c>
      <c r="O167" s="472">
        <v>8</v>
      </c>
      <c r="P167" s="16" t="s">
        <v>28</v>
      </c>
      <c r="Q167" s="472"/>
      <c r="R167" s="472"/>
      <c r="S167" s="472"/>
      <c r="T167" s="472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7"/>
      <c r="AS167" s="17"/>
      <c r="AT167" s="17"/>
      <c r="AU167" s="17"/>
      <c r="AV167" s="17"/>
      <c r="AW167" s="17"/>
      <c r="AX167" s="17"/>
      <c r="AY167" s="17"/>
      <c r="AZ167" s="17"/>
      <c r="BA167" s="17"/>
      <c r="BB167" s="17"/>
      <c r="BC167" s="17"/>
      <c r="BD167" s="17"/>
      <c r="BE167" s="17"/>
      <c r="BF167" s="17"/>
      <c r="BG167" s="17"/>
      <c r="BH167" s="17"/>
      <c r="BI167" s="17"/>
      <c r="BJ167" s="17"/>
      <c r="BK167" s="17"/>
      <c r="BL167" s="17"/>
    </row>
    <row r="168" spans="1:64" s="470" customFormat="1" x14ac:dyDescent="0.2">
      <c r="A168" s="73" t="s">
        <v>3104</v>
      </c>
      <c r="B168" s="482" t="s">
        <v>3121</v>
      </c>
      <c r="C168" s="484" t="s">
        <v>3279</v>
      </c>
      <c r="D168" s="480">
        <v>0.04</v>
      </c>
      <c r="E168" s="473" t="s">
        <v>26</v>
      </c>
      <c r="F168" s="473">
        <v>80</v>
      </c>
      <c r="G168" s="17" t="s">
        <v>3241</v>
      </c>
      <c r="H168" s="472" t="s">
        <v>28</v>
      </c>
      <c r="I168" s="490" t="s">
        <v>41</v>
      </c>
      <c r="J168" s="14" t="s">
        <v>28</v>
      </c>
      <c r="K168" s="481" t="s">
        <v>267</v>
      </c>
      <c r="L168" s="481" t="s">
        <v>1726</v>
      </c>
      <c r="M168" s="14" t="s">
        <v>69</v>
      </c>
      <c r="N168" s="472">
        <v>2920</v>
      </c>
      <c r="O168" s="472">
        <v>8</v>
      </c>
      <c r="P168" s="16" t="s">
        <v>28</v>
      </c>
      <c r="Q168" s="472"/>
      <c r="R168" s="472"/>
      <c r="S168" s="472"/>
      <c r="T168" s="472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  <c r="AG168" s="17"/>
      <c r="AH168" s="17"/>
      <c r="AI168" s="17"/>
      <c r="AJ168" s="17"/>
      <c r="AK168" s="17"/>
      <c r="AL168" s="17"/>
      <c r="AM168" s="17"/>
      <c r="AN168" s="17"/>
      <c r="AO168" s="17"/>
      <c r="AP168" s="17"/>
      <c r="AQ168" s="17"/>
      <c r="AR168" s="17"/>
      <c r="AS168" s="17"/>
      <c r="AT168" s="17"/>
      <c r="AU168" s="17"/>
      <c r="AV168" s="17"/>
      <c r="AW168" s="17"/>
      <c r="AX168" s="17"/>
      <c r="AY168" s="17"/>
      <c r="AZ168" s="17"/>
      <c r="BA168" s="17"/>
      <c r="BB168" s="17"/>
      <c r="BC168" s="17"/>
      <c r="BD168" s="17"/>
      <c r="BE168" s="17"/>
      <c r="BF168" s="17"/>
      <c r="BG168" s="17"/>
      <c r="BH168" s="17"/>
      <c r="BI168" s="17"/>
      <c r="BJ168" s="17"/>
      <c r="BK168" s="17"/>
      <c r="BL168" s="17"/>
    </row>
    <row r="169" spans="1:64" s="470" customFormat="1" x14ac:dyDescent="0.2">
      <c r="A169" s="73" t="s">
        <v>3104</v>
      </c>
      <c r="B169" s="482" t="s">
        <v>3121</v>
      </c>
      <c r="C169" s="484" t="s">
        <v>3280</v>
      </c>
      <c r="D169" s="480">
        <v>0.04</v>
      </c>
      <c r="E169" s="473" t="s">
        <v>26</v>
      </c>
      <c r="F169" s="473">
        <v>80</v>
      </c>
      <c r="G169" s="17" t="s">
        <v>3241</v>
      </c>
      <c r="H169" s="472" t="s">
        <v>28</v>
      </c>
      <c r="I169" s="490" t="s">
        <v>41</v>
      </c>
      <c r="J169" s="14" t="s">
        <v>28</v>
      </c>
      <c r="K169" s="481" t="s">
        <v>267</v>
      </c>
      <c r="L169" s="481" t="s">
        <v>1726</v>
      </c>
      <c r="M169" s="14" t="s">
        <v>69</v>
      </c>
      <c r="N169" s="472">
        <v>2920</v>
      </c>
      <c r="O169" s="472">
        <v>8</v>
      </c>
      <c r="P169" s="16" t="s">
        <v>28</v>
      </c>
      <c r="Q169" s="472"/>
      <c r="R169" s="472"/>
      <c r="S169" s="472"/>
      <c r="T169" s="472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7"/>
      <c r="AS169" s="17"/>
      <c r="AT169" s="17"/>
      <c r="AU169" s="17"/>
      <c r="AV169" s="17"/>
      <c r="AW169" s="17"/>
      <c r="AX169" s="17"/>
      <c r="AY169" s="17"/>
      <c r="AZ169" s="17"/>
      <c r="BA169" s="17"/>
      <c r="BB169" s="17"/>
      <c r="BC169" s="17"/>
      <c r="BD169" s="17"/>
      <c r="BE169" s="17"/>
      <c r="BF169" s="17"/>
      <c r="BG169" s="17"/>
      <c r="BH169" s="17"/>
      <c r="BI169" s="17"/>
      <c r="BJ169" s="17"/>
      <c r="BK169" s="17"/>
      <c r="BL169" s="17"/>
    </row>
    <row r="170" spans="1:64" s="470" customFormat="1" x14ac:dyDescent="0.2">
      <c r="A170" s="73" t="s">
        <v>3104</v>
      </c>
      <c r="B170" s="482" t="s">
        <v>3121</v>
      </c>
      <c r="C170" s="484" t="s">
        <v>3281</v>
      </c>
      <c r="D170" s="480">
        <v>0.04</v>
      </c>
      <c r="E170" s="473" t="s">
        <v>26</v>
      </c>
      <c r="F170" s="473">
        <v>80</v>
      </c>
      <c r="G170" s="17" t="s">
        <v>3241</v>
      </c>
      <c r="H170" s="472" t="s">
        <v>28</v>
      </c>
      <c r="I170" s="490" t="s">
        <v>41</v>
      </c>
      <c r="J170" s="14" t="s">
        <v>28</v>
      </c>
      <c r="K170" s="481" t="s">
        <v>2187</v>
      </c>
      <c r="L170" s="481" t="s">
        <v>3244</v>
      </c>
      <c r="M170" s="14" t="s">
        <v>69</v>
      </c>
      <c r="N170" s="472">
        <v>2920</v>
      </c>
      <c r="O170" s="472">
        <v>8</v>
      </c>
      <c r="P170" s="16" t="s">
        <v>28</v>
      </c>
      <c r="Q170" s="472"/>
      <c r="R170" s="472"/>
      <c r="S170" s="472"/>
      <c r="T170" s="472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  <c r="AH170" s="17"/>
      <c r="AI170" s="17"/>
      <c r="AJ170" s="17"/>
      <c r="AK170" s="17"/>
      <c r="AL170" s="17"/>
      <c r="AM170" s="17"/>
      <c r="AN170" s="17"/>
      <c r="AO170" s="17"/>
      <c r="AP170" s="17"/>
      <c r="AQ170" s="17"/>
      <c r="AR170" s="17"/>
      <c r="AS170" s="17"/>
      <c r="AT170" s="17"/>
      <c r="AU170" s="17"/>
      <c r="AV170" s="17"/>
      <c r="AW170" s="17"/>
      <c r="AX170" s="17"/>
      <c r="AY170" s="17"/>
      <c r="AZ170" s="17"/>
      <c r="BA170" s="17"/>
      <c r="BB170" s="17"/>
      <c r="BC170" s="17"/>
      <c r="BD170" s="17"/>
      <c r="BE170" s="17"/>
      <c r="BF170" s="17"/>
      <c r="BG170" s="17"/>
      <c r="BH170" s="17"/>
      <c r="BI170" s="17"/>
      <c r="BJ170" s="17"/>
      <c r="BK170" s="17"/>
      <c r="BL170" s="17"/>
    </row>
    <row r="171" spans="1:64" s="470" customFormat="1" x14ac:dyDescent="0.2">
      <c r="A171" s="73" t="s">
        <v>3104</v>
      </c>
      <c r="B171" s="482" t="s">
        <v>3121</v>
      </c>
      <c r="C171" s="484" t="s">
        <v>3282</v>
      </c>
      <c r="D171" s="480">
        <v>0.04</v>
      </c>
      <c r="E171" s="473" t="s">
        <v>26</v>
      </c>
      <c r="F171" s="473">
        <v>80</v>
      </c>
      <c r="G171" s="17" t="s">
        <v>3241</v>
      </c>
      <c r="H171" s="472" t="s">
        <v>28</v>
      </c>
      <c r="I171" s="490" t="s">
        <v>41</v>
      </c>
      <c r="J171" s="14" t="s">
        <v>76</v>
      </c>
      <c r="K171" s="481"/>
      <c r="L171" s="481"/>
      <c r="M171" s="14" t="s">
        <v>69</v>
      </c>
      <c r="N171" s="472">
        <v>2920</v>
      </c>
      <c r="O171" s="472">
        <v>8</v>
      </c>
      <c r="P171" s="16" t="s">
        <v>28</v>
      </c>
      <c r="Q171" s="472"/>
      <c r="R171" s="472"/>
      <c r="S171" s="472"/>
      <c r="T171" s="472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  <c r="AH171" s="17"/>
      <c r="AI171" s="17"/>
      <c r="AJ171" s="17"/>
      <c r="AK171" s="17"/>
      <c r="AL171" s="17"/>
      <c r="AM171" s="17"/>
      <c r="AN171" s="17"/>
      <c r="AO171" s="17"/>
      <c r="AP171" s="17"/>
      <c r="AQ171" s="17"/>
      <c r="AR171" s="17"/>
      <c r="AS171" s="17"/>
      <c r="AT171" s="17"/>
      <c r="AU171" s="17"/>
      <c r="AV171" s="17"/>
      <c r="AW171" s="17"/>
      <c r="AX171" s="17"/>
      <c r="AY171" s="17"/>
      <c r="AZ171" s="17"/>
      <c r="BA171" s="17"/>
      <c r="BB171" s="17"/>
      <c r="BC171" s="17"/>
      <c r="BD171" s="17"/>
      <c r="BE171" s="17"/>
      <c r="BF171" s="17"/>
      <c r="BG171" s="17"/>
      <c r="BH171" s="17"/>
      <c r="BI171" s="17"/>
      <c r="BJ171" s="17"/>
      <c r="BK171" s="17"/>
      <c r="BL171" s="17"/>
    </row>
    <row r="172" spans="1:64" s="470" customFormat="1" x14ac:dyDescent="0.2">
      <c r="A172" s="73" t="s">
        <v>3104</v>
      </c>
      <c r="B172" s="482" t="s">
        <v>3121</v>
      </c>
      <c r="C172" s="484" t="s">
        <v>3283</v>
      </c>
      <c r="D172" s="480">
        <v>4.4999999999999998E-2</v>
      </c>
      <c r="E172" s="473" t="s">
        <v>26</v>
      </c>
      <c r="F172" s="473">
        <v>90</v>
      </c>
      <c r="G172" s="17" t="s">
        <v>3241</v>
      </c>
      <c r="H172" s="472" t="s">
        <v>28</v>
      </c>
      <c r="I172" s="485" t="s">
        <v>29</v>
      </c>
      <c r="J172" s="14" t="s">
        <v>28</v>
      </c>
      <c r="K172" s="481" t="s">
        <v>3266</v>
      </c>
      <c r="L172" s="481" t="s">
        <v>3244</v>
      </c>
      <c r="M172" s="14" t="s">
        <v>32</v>
      </c>
      <c r="N172" s="472">
        <v>8760</v>
      </c>
      <c r="O172" s="472">
        <v>24</v>
      </c>
      <c r="P172" s="16" t="s">
        <v>28</v>
      </c>
      <c r="Q172" s="472"/>
      <c r="R172" s="472"/>
      <c r="S172" s="472"/>
      <c r="T172" s="472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  <c r="AH172" s="17"/>
      <c r="AI172" s="17"/>
      <c r="AJ172" s="17"/>
      <c r="AK172" s="17"/>
      <c r="AL172" s="17"/>
      <c r="AM172" s="17"/>
      <c r="AN172" s="17"/>
      <c r="AO172" s="17"/>
      <c r="AP172" s="17"/>
      <c r="AQ172" s="17"/>
      <c r="AR172" s="17"/>
      <c r="AS172" s="17"/>
      <c r="AT172" s="17"/>
      <c r="AU172" s="17"/>
      <c r="AV172" s="17"/>
      <c r="AW172" s="17"/>
      <c r="AX172" s="17"/>
      <c r="AY172" s="17"/>
      <c r="AZ172" s="17"/>
      <c r="BA172" s="17"/>
      <c r="BB172" s="17"/>
      <c r="BC172" s="17"/>
      <c r="BD172" s="17"/>
      <c r="BE172" s="17"/>
      <c r="BF172" s="17"/>
      <c r="BG172" s="17"/>
      <c r="BH172" s="17"/>
      <c r="BI172" s="17"/>
      <c r="BJ172" s="17"/>
      <c r="BK172" s="17"/>
      <c r="BL172" s="17"/>
    </row>
    <row r="173" spans="1:64" s="470" customFormat="1" x14ac:dyDescent="0.2">
      <c r="A173" s="73" t="s">
        <v>3104</v>
      </c>
      <c r="B173" s="482" t="s">
        <v>3121</v>
      </c>
      <c r="C173" s="484" t="s">
        <v>3284</v>
      </c>
      <c r="D173" s="480">
        <v>0.06</v>
      </c>
      <c r="E173" s="473" t="s">
        <v>26</v>
      </c>
      <c r="F173" s="473">
        <v>120</v>
      </c>
      <c r="G173" s="17" t="s">
        <v>3241</v>
      </c>
      <c r="H173" s="472" t="s">
        <v>28</v>
      </c>
      <c r="I173" s="485" t="s">
        <v>29</v>
      </c>
      <c r="J173" s="14" t="s">
        <v>28</v>
      </c>
      <c r="K173" s="481" t="s">
        <v>3266</v>
      </c>
      <c r="L173" s="481" t="s">
        <v>3244</v>
      </c>
      <c r="M173" s="14" t="s">
        <v>32</v>
      </c>
      <c r="N173" s="472">
        <v>8760</v>
      </c>
      <c r="O173" s="472">
        <v>24</v>
      </c>
      <c r="P173" s="16" t="s">
        <v>28</v>
      </c>
      <c r="Q173" s="472"/>
      <c r="R173" s="472"/>
      <c r="S173" s="472"/>
      <c r="T173" s="472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  <c r="AH173" s="17"/>
      <c r="AI173" s="17"/>
      <c r="AJ173" s="17"/>
      <c r="AK173" s="17"/>
      <c r="AL173" s="17"/>
      <c r="AM173" s="17"/>
      <c r="AN173" s="17"/>
      <c r="AO173" s="17"/>
      <c r="AP173" s="17"/>
      <c r="AQ173" s="17"/>
      <c r="AR173" s="17"/>
      <c r="AS173" s="17"/>
      <c r="AT173" s="17"/>
      <c r="AU173" s="17"/>
      <c r="AV173" s="17"/>
      <c r="AW173" s="17"/>
      <c r="AX173" s="17"/>
      <c r="AY173" s="17"/>
      <c r="AZ173" s="17"/>
      <c r="BA173" s="17"/>
      <c r="BB173" s="17"/>
      <c r="BC173" s="17"/>
      <c r="BD173" s="17"/>
      <c r="BE173" s="17"/>
      <c r="BF173" s="17"/>
      <c r="BG173" s="17"/>
      <c r="BH173" s="17"/>
      <c r="BI173" s="17"/>
      <c r="BJ173" s="17"/>
      <c r="BK173" s="17"/>
      <c r="BL173" s="17"/>
    </row>
    <row r="174" spans="1:64" s="470" customFormat="1" x14ac:dyDescent="0.2">
      <c r="A174" s="73" t="s">
        <v>3104</v>
      </c>
      <c r="B174" s="482" t="s">
        <v>3121</v>
      </c>
      <c r="C174" s="484" t="s">
        <v>3272</v>
      </c>
      <c r="D174" s="480">
        <v>0.06</v>
      </c>
      <c r="E174" s="473" t="s">
        <v>26</v>
      </c>
      <c r="F174" s="473">
        <v>120</v>
      </c>
      <c r="G174" s="17" t="s">
        <v>3241</v>
      </c>
      <c r="H174" s="472" t="s">
        <v>28</v>
      </c>
      <c r="I174" s="485" t="s">
        <v>29</v>
      </c>
      <c r="J174" s="14" t="s">
        <v>28</v>
      </c>
      <c r="K174" s="481" t="s">
        <v>3266</v>
      </c>
      <c r="L174" s="481" t="s">
        <v>3244</v>
      </c>
      <c r="M174" s="14" t="s">
        <v>32</v>
      </c>
      <c r="N174" s="472">
        <v>8760</v>
      </c>
      <c r="O174" s="472">
        <v>24</v>
      </c>
      <c r="P174" s="16" t="s">
        <v>28</v>
      </c>
      <c r="Q174" s="472"/>
      <c r="R174" s="472"/>
      <c r="S174" s="472"/>
      <c r="T174" s="472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  <c r="AG174" s="17"/>
      <c r="AH174" s="17"/>
      <c r="AI174" s="17"/>
      <c r="AJ174" s="17"/>
      <c r="AK174" s="17"/>
      <c r="AL174" s="17"/>
      <c r="AM174" s="17"/>
      <c r="AN174" s="17"/>
      <c r="AO174" s="17"/>
      <c r="AP174" s="17"/>
      <c r="AQ174" s="17"/>
      <c r="AR174" s="17"/>
      <c r="AS174" s="17"/>
      <c r="AT174" s="17"/>
      <c r="AU174" s="17"/>
      <c r="AV174" s="17"/>
      <c r="AW174" s="17"/>
      <c r="AX174" s="17"/>
      <c r="AY174" s="17"/>
      <c r="AZ174" s="17"/>
      <c r="BA174" s="17"/>
      <c r="BB174" s="17"/>
      <c r="BC174" s="17"/>
      <c r="BD174" s="17"/>
      <c r="BE174" s="17"/>
      <c r="BF174" s="17"/>
      <c r="BG174" s="17"/>
      <c r="BH174" s="17"/>
      <c r="BI174" s="17"/>
      <c r="BJ174" s="17"/>
      <c r="BK174" s="17"/>
      <c r="BL174" s="17"/>
    </row>
    <row r="175" spans="1:64" s="470" customFormat="1" x14ac:dyDescent="0.2">
      <c r="A175" s="73" t="s">
        <v>3104</v>
      </c>
      <c r="B175" s="482" t="s">
        <v>3121</v>
      </c>
      <c r="C175" s="484" t="s">
        <v>3273</v>
      </c>
      <c r="D175" s="480">
        <v>0.06</v>
      </c>
      <c r="E175" s="473" t="s">
        <v>26</v>
      </c>
      <c r="F175" s="473">
        <v>120</v>
      </c>
      <c r="G175" s="17" t="s">
        <v>3241</v>
      </c>
      <c r="H175" s="472" t="s">
        <v>28</v>
      </c>
      <c r="I175" s="485" t="s">
        <v>29</v>
      </c>
      <c r="J175" s="14" t="s">
        <v>28</v>
      </c>
      <c r="K175" s="481" t="s">
        <v>3266</v>
      </c>
      <c r="L175" s="481" t="s">
        <v>3244</v>
      </c>
      <c r="M175" s="14" t="s">
        <v>32</v>
      </c>
      <c r="N175" s="472">
        <v>8760</v>
      </c>
      <c r="O175" s="472">
        <v>24</v>
      </c>
      <c r="P175" s="16" t="s">
        <v>28</v>
      </c>
      <c r="Q175" s="472"/>
      <c r="R175" s="472"/>
      <c r="S175" s="472"/>
      <c r="T175" s="472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17"/>
      <c r="AH175" s="17"/>
      <c r="AI175" s="17"/>
      <c r="AJ175" s="17"/>
      <c r="AK175" s="17"/>
      <c r="AL175" s="17"/>
      <c r="AM175" s="17"/>
      <c r="AN175" s="17"/>
      <c r="AO175" s="17"/>
      <c r="AP175" s="17"/>
      <c r="AQ175" s="17"/>
      <c r="AR175" s="17"/>
      <c r="AS175" s="17"/>
      <c r="AT175" s="17"/>
      <c r="AU175" s="17"/>
      <c r="AV175" s="17"/>
      <c r="AW175" s="17"/>
      <c r="AX175" s="17"/>
      <c r="AY175" s="17"/>
      <c r="AZ175" s="17"/>
      <c r="BA175" s="17"/>
      <c r="BB175" s="17"/>
      <c r="BC175" s="17"/>
      <c r="BD175" s="17"/>
      <c r="BE175" s="17"/>
      <c r="BF175" s="17"/>
      <c r="BG175" s="17"/>
      <c r="BH175" s="17"/>
      <c r="BI175" s="17"/>
      <c r="BJ175" s="17"/>
      <c r="BK175" s="17"/>
      <c r="BL175" s="17"/>
    </row>
    <row r="176" spans="1:64" s="470" customFormat="1" x14ac:dyDescent="0.2">
      <c r="A176" s="73" t="s">
        <v>3104</v>
      </c>
      <c r="B176" s="482" t="s">
        <v>3121</v>
      </c>
      <c r="C176" s="484" t="s">
        <v>3285</v>
      </c>
      <c r="D176" s="480">
        <v>0.06</v>
      </c>
      <c r="E176" s="473" t="s">
        <v>26</v>
      </c>
      <c r="F176" s="473">
        <v>120</v>
      </c>
      <c r="G176" s="17" t="s">
        <v>3241</v>
      </c>
      <c r="H176" s="472" t="s">
        <v>28</v>
      </c>
      <c r="I176" s="485" t="s">
        <v>29</v>
      </c>
      <c r="J176" s="14" t="s">
        <v>28</v>
      </c>
      <c r="K176" s="481" t="s">
        <v>3266</v>
      </c>
      <c r="L176" s="481" t="s">
        <v>3244</v>
      </c>
      <c r="M176" s="14" t="s">
        <v>32</v>
      </c>
      <c r="N176" s="472">
        <v>8760</v>
      </c>
      <c r="O176" s="472">
        <v>24</v>
      </c>
      <c r="P176" s="16" t="s">
        <v>28</v>
      </c>
      <c r="Q176" s="472"/>
      <c r="R176" s="472"/>
      <c r="S176" s="472"/>
      <c r="T176" s="472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7"/>
      <c r="AS176" s="17"/>
      <c r="AT176" s="17"/>
      <c r="AU176" s="17"/>
      <c r="AV176" s="17"/>
      <c r="AW176" s="17"/>
      <c r="AX176" s="17"/>
      <c r="AY176" s="17"/>
      <c r="AZ176" s="17"/>
      <c r="BA176" s="17"/>
      <c r="BB176" s="17"/>
      <c r="BC176" s="17"/>
      <c r="BD176" s="17"/>
      <c r="BE176" s="17"/>
      <c r="BF176" s="17"/>
      <c r="BG176" s="17"/>
      <c r="BH176" s="17"/>
      <c r="BI176" s="17"/>
      <c r="BJ176" s="17"/>
      <c r="BK176" s="17"/>
      <c r="BL176" s="17"/>
    </row>
    <row r="177" spans="1:64" s="470" customFormat="1" x14ac:dyDescent="0.2">
      <c r="A177" s="73" t="s">
        <v>3104</v>
      </c>
      <c r="B177" s="482" t="s">
        <v>3121</v>
      </c>
      <c r="C177" s="484" t="s">
        <v>3274</v>
      </c>
      <c r="D177" s="480">
        <v>0.06</v>
      </c>
      <c r="E177" s="473" t="s">
        <v>26</v>
      </c>
      <c r="F177" s="473">
        <v>120</v>
      </c>
      <c r="G177" s="17" t="s">
        <v>3241</v>
      </c>
      <c r="H177" s="472" t="s">
        <v>28</v>
      </c>
      <c r="I177" s="485" t="s">
        <v>29</v>
      </c>
      <c r="J177" s="14" t="s">
        <v>28</v>
      </c>
      <c r="K177" s="481" t="s">
        <v>3266</v>
      </c>
      <c r="L177" s="481" t="s">
        <v>3244</v>
      </c>
      <c r="M177" s="14" t="s">
        <v>32</v>
      </c>
      <c r="N177" s="472">
        <v>8760</v>
      </c>
      <c r="O177" s="472">
        <v>24</v>
      </c>
      <c r="P177" s="16" t="s">
        <v>28</v>
      </c>
      <c r="Q177" s="472"/>
      <c r="R177" s="472"/>
      <c r="S177" s="472"/>
      <c r="T177" s="472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7"/>
      <c r="AL177" s="17"/>
      <c r="AM177" s="17"/>
      <c r="AN177" s="17"/>
      <c r="AO177" s="17"/>
      <c r="AP177" s="17"/>
      <c r="AQ177" s="17"/>
      <c r="AR177" s="17"/>
      <c r="AS177" s="17"/>
      <c r="AT177" s="17"/>
      <c r="AU177" s="17"/>
      <c r="AV177" s="17"/>
      <c r="AW177" s="17"/>
      <c r="AX177" s="17"/>
      <c r="AY177" s="17"/>
      <c r="AZ177" s="17"/>
      <c r="BA177" s="17"/>
      <c r="BB177" s="17"/>
      <c r="BC177" s="17"/>
      <c r="BD177" s="17"/>
      <c r="BE177" s="17"/>
      <c r="BF177" s="17"/>
      <c r="BG177" s="17"/>
      <c r="BH177" s="17"/>
      <c r="BI177" s="17"/>
      <c r="BJ177" s="17"/>
      <c r="BK177" s="17"/>
      <c r="BL177" s="17"/>
    </row>
    <row r="178" spans="1:64" s="470" customFormat="1" x14ac:dyDescent="0.2">
      <c r="A178" s="73" t="s">
        <v>3104</v>
      </c>
      <c r="B178" s="482" t="s">
        <v>3121</v>
      </c>
      <c r="C178" s="484" t="s">
        <v>3275</v>
      </c>
      <c r="D178" s="480">
        <v>0.06</v>
      </c>
      <c r="E178" s="473" t="s">
        <v>26</v>
      </c>
      <c r="F178" s="473">
        <v>120</v>
      </c>
      <c r="G178" s="17" t="s">
        <v>3241</v>
      </c>
      <c r="H178" s="472" t="s">
        <v>28</v>
      </c>
      <c r="I178" s="485" t="s">
        <v>29</v>
      </c>
      <c r="J178" s="14" t="s">
        <v>28</v>
      </c>
      <c r="K178" s="481" t="s">
        <v>3266</v>
      </c>
      <c r="L178" s="481" t="s">
        <v>3244</v>
      </c>
      <c r="M178" s="14" t="s">
        <v>32</v>
      </c>
      <c r="N178" s="472">
        <v>8760</v>
      </c>
      <c r="O178" s="472">
        <v>24</v>
      </c>
      <c r="P178" s="16" t="s">
        <v>28</v>
      </c>
      <c r="Q178" s="472"/>
      <c r="R178" s="472"/>
      <c r="S178" s="472"/>
      <c r="T178" s="472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  <c r="AG178" s="17"/>
      <c r="AH178" s="17"/>
      <c r="AI178" s="17"/>
      <c r="AJ178" s="17"/>
      <c r="AK178" s="17"/>
      <c r="AL178" s="17"/>
      <c r="AM178" s="17"/>
      <c r="AN178" s="17"/>
      <c r="AO178" s="17"/>
      <c r="AP178" s="17"/>
      <c r="AQ178" s="17"/>
      <c r="AR178" s="17"/>
      <c r="AS178" s="17"/>
      <c r="AT178" s="17"/>
      <c r="AU178" s="17"/>
      <c r="AV178" s="17"/>
      <c r="AW178" s="17"/>
      <c r="AX178" s="17"/>
      <c r="AY178" s="17"/>
      <c r="AZ178" s="17"/>
      <c r="BA178" s="17"/>
      <c r="BB178" s="17"/>
      <c r="BC178" s="17"/>
      <c r="BD178" s="17"/>
      <c r="BE178" s="17"/>
      <c r="BF178" s="17"/>
      <c r="BG178" s="17"/>
      <c r="BH178" s="17"/>
      <c r="BI178" s="17"/>
      <c r="BJ178" s="17"/>
      <c r="BK178" s="17"/>
      <c r="BL178" s="17"/>
    </row>
    <row r="179" spans="1:64" s="470" customFormat="1" x14ac:dyDescent="0.2">
      <c r="A179" s="73" t="s">
        <v>3104</v>
      </c>
      <c r="B179" s="482" t="s">
        <v>3121</v>
      </c>
      <c r="C179" s="484" t="s">
        <v>3276</v>
      </c>
      <c r="D179" s="480">
        <v>0.06</v>
      </c>
      <c r="E179" s="473" t="s">
        <v>26</v>
      </c>
      <c r="F179" s="473">
        <v>120</v>
      </c>
      <c r="G179" s="17" t="s">
        <v>3241</v>
      </c>
      <c r="H179" s="472" t="s">
        <v>28</v>
      </c>
      <c r="I179" s="485" t="s">
        <v>29</v>
      </c>
      <c r="J179" s="14" t="s">
        <v>28</v>
      </c>
      <c r="K179" s="481" t="s">
        <v>3266</v>
      </c>
      <c r="L179" s="481" t="s">
        <v>3244</v>
      </c>
      <c r="M179" s="14" t="s">
        <v>32</v>
      </c>
      <c r="N179" s="472">
        <v>8760</v>
      </c>
      <c r="O179" s="472">
        <v>24</v>
      </c>
      <c r="P179" s="16" t="s">
        <v>28</v>
      </c>
      <c r="Q179" s="472"/>
      <c r="R179" s="472"/>
      <c r="S179" s="472"/>
      <c r="T179" s="472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17"/>
      <c r="AH179" s="17"/>
      <c r="AI179" s="17"/>
      <c r="AJ179" s="17"/>
      <c r="AK179" s="17"/>
      <c r="AL179" s="17"/>
      <c r="AM179" s="17"/>
      <c r="AN179" s="17"/>
      <c r="AO179" s="17"/>
      <c r="AP179" s="17"/>
      <c r="AQ179" s="17"/>
      <c r="AR179" s="17"/>
      <c r="AS179" s="17"/>
      <c r="AT179" s="17"/>
      <c r="AU179" s="17"/>
      <c r="AV179" s="17"/>
      <c r="AW179" s="17"/>
      <c r="AX179" s="17"/>
      <c r="AY179" s="17"/>
      <c r="AZ179" s="17"/>
      <c r="BA179" s="17"/>
      <c r="BB179" s="17"/>
      <c r="BC179" s="17"/>
      <c r="BD179" s="17"/>
      <c r="BE179" s="17"/>
      <c r="BF179" s="17"/>
      <c r="BG179" s="17"/>
      <c r="BH179" s="17"/>
      <c r="BI179" s="17"/>
      <c r="BJ179" s="17"/>
      <c r="BK179" s="17"/>
      <c r="BL179" s="17"/>
    </row>
    <row r="180" spans="1:64" s="470" customFormat="1" x14ac:dyDescent="0.2">
      <c r="A180" s="73" t="s">
        <v>3104</v>
      </c>
      <c r="B180" s="482" t="s">
        <v>3121</v>
      </c>
      <c r="C180" s="484" t="s">
        <v>3277</v>
      </c>
      <c r="D180" s="480">
        <v>0.06</v>
      </c>
      <c r="E180" s="473" t="s">
        <v>26</v>
      </c>
      <c r="F180" s="473">
        <v>120</v>
      </c>
      <c r="G180" s="17" t="s">
        <v>3241</v>
      </c>
      <c r="H180" s="472" t="s">
        <v>28</v>
      </c>
      <c r="I180" s="485" t="s">
        <v>29</v>
      </c>
      <c r="J180" s="14" t="s">
        <v>28</v>
      </c>
      <c r="K180" s="481" t="s">
        <v>3266</v>
      </c>
      <c r="L180" s="481" t="s">
        <v>3244</v>
      </c>
      <c r="M180" s="14" t="s">
        <v>32</v>
      </c>
      <c r="N180" s="472">
        <v>8760</v>
      </c>
      <c r="O180" s="472">
        <v>24</v>
      </c>
      <c r="P180" s="16" t="s">
        <v>28</v>
      </c>
      <c r="Q180" s="472"/>
      <c r="R180" s="472"/>
      <c r="S180" s="472"/>
      <c r="T180" s="472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  <c r="AH180" s="17"/>
      <c r="AI180" s="17"/>
      <c r="AJ180" s="17"/>
      <c r="AK180" s="17"/>
      <c r="AL180" s="17"/>
      <c r="AM180" s="17"/>
      <c r="AN180" s="17"/>
      <c r="AO180" s="17"/>
      <c r="AP180" s="17"/>
      <c r="AQ180" s="17"/>
      <c r="AR180" s="17"/>
      <c r="AS180" s="17"/>
      <c r="AT180" s="17"/>
      <c r="AU180" s="17"/>
      <c r="AV180" s="17"/>
      <c r="AW180" s="17"/>
      <c r="AX180" s="17"/>
      <c r="AY180" s="17"/>
      <c r="AZ180" s="17"/>
      <c r="BA180" s="17"/>
      <c r="BB180" s="17"/>
      <c r="BC180" s="17"/>
      <c r="BD180" s="17"/>
      <c r="BE180" s="17"/>
      <c r="BF180" s="17"/>
      <c r="BG180" s="17"/>
      <c r="BH180" s="17"/>
      <c r="BI180" s="17"/>
      <c r="BJ180" s="17"/>
      <c r="BK180" s="17"/>
      <c r="BL180" s="17"/>
    </row>
    <row r="181" spans="1:64" s="470" customFormat="1" x14ac:dyDescent="0.2">
      <c r="A181" s="73" t="s">
        <v>3104</v>
      </c>
      <c r="B181" s="482" t="s">
        <v>3121</v>
      </c>
      <c r="C181" s="484" t="s">
        <v>3278</v>
      </c>
      <c r="D181" s="480">
        <v>0.06</v>
      </c>
      <c r="E181" s="473" t="s">
        <v>26</v>
      </c>
      <c r="F181" s="473">
        <v>120</v>
      </c>
      <c r="G181" s="17" t="s">
        <v>3241</v>
      </c>
      <c r="H181" s="472" t="s">
        <v>28</v>
      </c>
      <c r="I181" s="485" t="s">
        <v>29</v>
      </c>
      <c r="J181" s="14" t="s">
        <v>28</v>
      </c>
      <c r="K181" s="481" t="s">
        <v>3266</v>
      </c>
      <c r="L181" s="481" t="s">
        <v>3244</v>
      </c>
      <c r="M181" s="14" t="s">
        <v>32</v>
      </c>
      <c r="N181" s="472">
        <v>8760</v>
      </c>
      <c r="O181" s="472">
        <v>24</v>
      </c>
      <c r="P181" s="16" t="s">
        <v>28</v>
      </c>
      <c r="Q181" s="472"/>
      <c r="R181" s="472"/>
      <c r="S181" s="472"/>
      <c r="T181" s="472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  <c r="AG181" s="17"/>
      <c r="AH181" s="17"/>
      <c r="AI181" s="17"/>
      <c r="AJ181" s="17"/>
      <c r="AK181" s="17"/>
      <c r="AL181" s="17"/>
      <c r="AM181" s="17"/>
      <c r="AN181" s="17"/>
      <c r="AO181" s="17"/>
      <c r="AP181" s="17"/>
      <c r="AQ181" s="17"/>
      <c r="AR181" s="17"/>
      <c r="AS181" s="17"/>
      <c r="AT181" s="17"/>
      <c r="AU181" s="17"/>
      <c r="AV181" s="17"/>
      <c r="AW181" s="17"/>
      <c r="AX181" s="17"/>
      <c r="AY181" s="17"/>
      <c r="AZ181" s="17"/>
      <c r="BA181" s="17"/>
      <c r="BB181" s="17"/>
      <c r="BC181" s="17"/>
      <c r="BD181" s="17"/>
      <c r="BE181" s="17"/>
      <c r="BF181" s="17"/>
      <c r="BG181" s="17"/>
      <c r="BH181" s="17"/>
      <c r="BI181" s="17"/>
      <c r="BJ181" s="17"/>
      <c r="BK181" s="17"/>
      <c r="BL181" s="17"/>
    </row>
    <row r="182" spans="1:64" s="470" customFormat="1" x14ac:dyDescent="0.2">
      <c r="A182" s="73" t="s">
        <v>3104</v>
      </c>
      <c r="B182" s="482" t="s">
        <v>3121</v>
      </c>
      <c r="C182" s="484" t="s">
        <v>3279</v>
      </c>
      <c r="D182" s="480">
        <v>0.06</v>
      </c>
      <c r="E182" s="473" t="s">
        <v>26</v>
      </c>
      <c r="F182" s="473">
        <v>120</v>
      </c>
      <c r="G182" s="17" t="s">
        <v>3241</v>
      </c>
      <c r="H182" s="472" t="s">
        <v>28</v>
      </c>
      <c r="I182" s="485" t="s">
        <v>29</v>
      </c>
      <c r="J182" s="14" t="s">
        <v>28</v>
      </c>
      <c r="K182" s="481" t="s">
        <v>3266</v>
      </c>
      <c r="L182" s="481" t="s">
        <v>3244</v>
      </c>
      <c r="M182" s="14" t="s">
        <v>32</v>
      </c>
      <c r="N182" s="472">
        <v>8760</v>
      </c>
      <c r="O182" s="472">
        <v>24</v>
      </c>
      <c r="P182" s="16" t="s">
        <v>28</v>
      </c>
      <c r="Q182" s="472"/>
      <c r="R182" s="472"/>
      <c r="S182" s="472"/>
      <c r="T182" s="472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  <c r="AE182" s="17"/>
      <c r="AF182" s="17"/>
      <c r="AG182" s="17"/>
      <c r="AH182" s="17"/>
      <c r="AI182" s="17"/>
      <c r="AJ182" s="17"/>
      <c r="AK182" s="17"/>
      <c r="AL182" s="17"/>
      <c r="AM182" s="17"/>
      <c r="AN182" s="17"/>
      <c r="AO182" s="17"/>
      <c r="AP182" s="17"/>
      <c r="AQ182" s="17"/>
      <c r="AR182" s="17"/>
      <c r="AS182" s="17"/>
      <c r="AT182" s="17"/>
      <c r="AU182" s="17"/>
      <c r="AV182" s="17"/>
      <c r="AW182" s="17"/>
      <c r="AX182" s="17"/>
      <c r="AY182" s="17"/>
      <c r="AZ182" s="17"/>
      <c r="BA182" s="17"/>
      <c r="BB182" s="17"/>
      <c r="BC182" s="17"/>
      <c r="BD182" s="17"/>
      <c r="BE182" s="17"/>
      <c r="BF182" s="17"/>
      <c r="BG182" s="17"/>
      <c r="BH182" s="17"/>
      <c r="BI182" s="17"/>
      <c r="BJ182" s="17"/>
      <c r="BK182" s="17"/>
      <c r="BL182" s="17"/>
    </row>
    <row r="183" spans="1:64" s="470" customFormat="1" x14ac:dyDescent="0.2">
      <c r="A183" s="73" t="s">
        <v>3104</v>
      </c>
      <c r="B183" s="482" t="s">
        <v>3121</v>
      </c>
      <c r="C183" s="484" t="s">
        <v>3280</v>
      </c>
      <c r="D183" s="480">
        <v>0.06</v>
      </c>
      <c r="E183" s="473" t="s">
        <v>26</v>
      </c>
      <c r="F183" s="473">
        <v>120</v>
      </c>
      <c r="G183" s="17" t="s">
        <v>3241</v>
      </c>
      <c r="H183" s="472" t="s">
        <v>28</v>
      </c>
      <c r="I183" s="485" t="s">
        <v>29</v>
      </c>
      <c r="J183" s="14" t="s">
        <v>28</v>
      </c>
      <c r="K183" s="481" t="s">
        <v>3266</v>
      </c>
      <c r="L183" s="481" t="s">
        <v>3244</v>
      </c>
      <c r="M183" s="14" t="s">
        <v>32</v>
      </c>
      <c r="N183" s="472">
        <v>8760</v>
      </c>
      <c r="O183" s="472">
        <v>24</v>
      </c>
      <c r="P183" s="16" t="s">
        <v>28</v>
      </c>
      <c r="Q183" s="472"/>
      <c r="R183" s="472"/>
      <c r="S183" s="472"/>
      <c r="T183" s="472"/>
      <c r="U183" s="17"/>
      <c r="V183" s="17"/>
      <c r="W183" s="17"/>
      <c r="X183" s="17"/>
      <c r="Y183" s="17"/>
      <c r="Z183" s="17"/>
      <c r="AA183" s="17"/>
      <c r="AB183" s="17"/>
      <c r="AC183" s="17"/>
      <c r="AD183" s="17"/>
      <c r="AE183" s="17"/>
      <c r="AF183" s="17"/>
      <c r="AG183" s="17"/>
      <c r="AH183" s="17"/>
      <c r="AI183" s="17"/>
      <c r="AJ183" s="17"/>
      <c r="AK183" s="17"/>
      <c r="AL183" s="17"/>
      <c r="AM183" s="17"/>
      <c r="AN183" s="17"/>
      <c r="AO183" s="17"/>
      <c r="AP183" s="17"/>
      <c r="AQ183" s="17"/>
      <c r="AR183" s="17"/>
      <c r="AS183" s="17"/>
      <c r="AT183" s="17"/>
      <c r="AU183" s="17"/>
      <c r="AV183" s="17"/>
      <c r="AW183" s="17"/>
      <c r="AX183" s="17"/>
      <c r="AY183" s="17"/>
      <c r="AZ183" s="17"/>
      <c r="BA183" s="17"/>
      <c r="BB183" s="17"/>
      <c r="BC183" s="17"/>
      <c r="BD183" s="17"/>
      <c r="BE183" s="17"/>
      <c r="BF183" s="17"/>
      <c r="BG183" s="17"/>
      <c r="BH183" s="17"/>
      <c r="BI183" s="17"/>
      <c r="BJ183" s="17"/>
      <c r="BK183" s="17"/>
      <c r="BL183" s="17"/>
    </row>
    <row r="184" spans="1:64" s="470" customFormat="1" x14ac:dyDescent="0.2">
      <c r="A184" s="73" t="s">
        <v>3104</v>
      </c>
      <c r="B184" s="482" t="s">
        <v>3121</v>
      </c>
      <c r="C184" s="484" t="s">
        <v>4742</v>
      </c>
      <c r="D184" s="480">
        <v>0.04</v>
      </c>
      <c r="E184" s="473" t="s">
        <v>26</v>
      </c>
      <c r="F184" s="473">
        <v>80</v>
      </c>
      <c r="G184" s="17" t="s">
        <v>3241</v>
      </c>
      <c r="H184" s="472" t="s">
        <v>28</v>
      </c>
      <c r="I184" s="490" t="s">
        <v>41</v>
      </c>
      <c r="J184" s="14" t="s">
        <v>76</v>
      </c>
      <c r="K184" s="481"/>
      <c r="L184" s="481"/>
      <c r="M184" s="14" t="s">
        <v>69</v>
      </c>
      <c r="N184" s="472">
        <v>2920</v>
      </c>
      <c r="O184" s="472">
        <v>8</v>
      </c>
      <c r="P184" s="16" t="s">
        <v>28</v>
      </c>
      <c r="Q184" s="472"/>
      <c r="R184" s="472"/>
      <c r="S184" s="472"/>
      <c r="T184" s="472"/>
      <c r="U184" s="17"/>
      <c r="V184" s="17"/>
      <c r="W184" s="17"/>
      <c r="X184" s="17"/>
      <c r="Y184" s="17"/>
      <c r="Z184" s="17"/>
      <c r="AA184" s="17"/>
      <c r="AB184" s="17"/>
      <c r="AC184" s="17"/>
      <c r="AD184" s="17"/>
      <c r="AE184" s="17"/>
      <c r="AF184" s="17"/>
      <c r="AG184" s="17"/>
      <c r="AH184" s="17"/>
      <c r="AI184" s="17"/>
      <c r="AJ184" s="17"/>
      <c r="AK184" s="17"/>
      <c r="AL184" s="17"/>
      <c r="AM184" s="17"/>
      <c r="AN184" s="17"/>
      <c r="AO184" s="17"/>
      <c r="AP184" s="17"/>
      <c r="AQ184" s="17"/>
      <c r="AR184" s="17"/>
      <c r="AS184" s="17"/>
      <c r="AT184" s="17"/>
      <c r="AU184" s="17"/>
      <c r="AV184" s="17"/>
      <c r="AW184" s="17"/>
      <c r="AX184" s="17"/>
      <c r="AY184" s="17"/>
      <c r="AZ184" s="17"/>
      <c r="BA184" s="17"/>
      <c r="BB184" s="17"/>
      <c r="BC184" s="17"/>
      <c r="BD184" s="17"/>
      <c r="BE184" s="17"/>
      <c r="BF184" s="17"/>
      <c r="BG184" s="17"/>
      <c r="BH184" s="17"/>
      <c r="BI184" s="17"/>
      <c r="BJ184" s="17"/>
      <c r="BK184" s="17"/>
      <c r="BL184" s="17"/>
    </row>
    <row r="185" spans="1:64" s="470" customFormat="1" x14ac:dyDescent="0.2">
      <c r="A185" s="73" t="s">
        <v>3104</v>
      </c>
      <c r="B185" s="482" t="s">
        <v>3121</v>
      </c>
      <c r="C185" s="484" t="s">
        <v>4743</v>
      </c>
      <c r="D185" s="480">
        <v>0.04</v>
      </c>
      <c r="E185" s="473" t="s">
        <v>26</v>
      </c>
      <c r="F185" s="473">
        <v>80</v>
      </c>
      <c r="G185" s="17" t="s">
        <v>3241</v>
      </c>
      <c r="H185" s="472" t="s">
        <v>28</v>
      </c>
      <c r="I185" s="490" t="s">
        <v>41</v>
      </c>
      <c r="J185" s="14" t="s">
        <v>28</v>
      </c>
      <c r="K185" s="481" t="s">
        <v>267</v>
      </c>
      <c r="L185" s="481" t="s">
        <v>3287</v>
      </c>
      <c r="M185" s="14" t="s">
        <v>69</v>
      </c>
      <c r="N185" s="472">
        <v>2920</v>
      </c>
      <c r="O185" s="472">
        <v>8</v>
      </c>
      <c r="P185" s="16" t="s">
        <v>28</v>
      </c>
      <c r="Q185" s="472"/>
      <c r="R185" s="472"/>
      <c r="S185" s="472"/>
      <c r="T185" s="472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  <c r="AF185" s="17"/>
      <c r="AG185" s="17"/>
      <c r="AH185" s="17"/>
      <c r="AI185" s="17"/>
      <c r="AJ185" s="17"/>
      <c r="AK185" s="17"/>
      <c r="AL185" s="17"/>
      <c r="AM185" s="17"/>
      <c r="AN185" s="17"/>
      <c r="AO185" s="17"/>
      <c r="AP185" s="17"/>
      <c r="AQ185" s="17"/>
      <c r="AR185" s="17"/>
      <c r="AS185" s="17"/>
      <c r="AT185" s="17"/>
      <c r="AU185" s="17"/>
      <c r="AV185" s="17"/>
      <c r="AW185" s="17"/>
      <c r="AX185" s="17"/>
      <c r="AY185" s="17"/>
      <c r="AZ185" s="17"/>
      <c r="BA185" s="17"/>
      <c r="BB185" s="17"/>
      <c r="BC185" s="17"/>
      <c r="BD185" s="17"/>
      <c r="BE185" s="17"/>
      <c r="BF185" s="17"/>
      <c r="BG185" s="17"/>
      <c r="BH185" s="17"/>
      <c r="BI185" s="17"/>
      <c r="BJ185" s="17"/>
      <c r="BK185" s="17"/>
      <c r="BL185" s="17"/>
    </row>
    <row r="186" spans="1:64" s="470" customFormat="1" x14ac:dyDescent="0.2">
      <c r="A186" s="73" t="s">
        <v>3104</v>
      </c>
      <c r="B186" s="482" t="s">
        <v>3121</v>
      </c>
      <c r="C186" s="484" t="s">
        <v>4744</v>
      </c>
      <c r="D186" s="480">
        <v>0.04</v>
      </c>
      <c r="E186" s="473" t="s">
        <v>26</v>
      </c>
      <c r="F186" s="473">
        <v>80</v>
      </c>
      <c r="G186" s="17" t="s">
        <v>3241</v>
      </c>
      <c r="H186" s="472" t="s">
        <v>28</v>
      </c>
      <c r="I186" s="490" t="s">
        <v>41</v>
      </c>
      <c r="J186" s="14" t="s">
        <v>76</v>
      </c>
      <c r="K186" s="481"/>
      <c r="L186" s="481"/>
      <c r="M186" s="14" t="s">
        <v>69</v>
      </c>
      <c r="N186" s="472">
        <v>2920</v>
      </c>
      <c r="O186" s="472">
        <v>8</v>
      </c>
      <c r="P186" s="16" t="s">
        <v>28</v>
      </c>
      <c r="Q186" s="472"/>
      <c r="R186" s="472"/>
      <c r="S186" s="472"/>
      <c r="T186" s="472"/>
      <c r="U186" s="17"/>
      <c r="V186" s="17"/>
      <c r="W186" s="17"/>
      <c r="X186" s="17"/>
      <c r="Y186" s="17"/>
      <c r="Z186" s="17"/>
      <c r="AA186" s="17"/>
      <c r="AB186" s="17"/>
      <c r="AC186" s="17"/>
      <c r="AD186" s="17"/>
      <c r="AE186" s="17"/>
      <c r="AF186" s="17"/>
      <c r="AG186" s="17"/>
      <c r="AH186" s="17"/>
      <c r="AI186" s="17"/>
      <c r="AJ186" s="17"/>
      <c r="AK186" s="17"/>
      <c r="AL186" s="17"/>
      <c r="AM186" s="17"/>
      <c r="AN186" s="17"/>
      <c r="AO186" s="17"/>
      <c r="AP186" s="17"/>
      <c r="AQ186" s="17"/>
      <c r="AR186" s="17"/>
      <c r="AS186" s="17"/>
      <c r="AT186" s="17"/>
      <c r="AU186" s="17"/>
      <c r="AV186" s="17"/>
      <c r="AW186" s="17"/>
      <c r="AX186" s="17"/>
      <c r="AY186" s="17"/>
      <c r="AZ186" s="17"/>
      <c r="BA186" s="17"/>
      <c r="BB186" s="17"/>
      <c r="BC186" s="17"/>
      <c r="BD186" s="17"/>
      <c r="BE186" s="17"/>
      <c r="BF186" s="17"/>
      <c r="BG186" s="17"/>
      <c r="BH186" s="17"/>
      <c r="BI186" s="17"/>
      <c r="BJ186" s="17"/>
      <c r="BK186" s="17"/>
      <c r="BL186" s="17"/>
    </row>
    <row r="187" spans="1:64" s="470" customFormat="1" x14ac:dyDescent="0.2">
      <c r="A187" s="73" t="s">
        <v>3104</v>
      </c>
      <c r="B187" s="482" t="s">
        <v>3121</v>
      </c>
      <c r="C187" s="484" t="s">
        <v>4743</v>
      </c>
      <c r="D187" s="480">
        <v>0.06</v>
      </c>
      <c r="E187" s="473" t="s">
        <v>26</v>
      </c>
      <c r="F187" s="473">
        <v>120</v>
      </c>
      <c r="G187" s="17" t="s">
        <v>3241</v>
      </c>
      <c r="H187" s="472" t="s">
        <v>28</v>
      </c>
      <c r="I187" s="485" t="s">
        <v>29</v>
      </c>
      <c r="J187" s="14" t="s">
        <v>28</v>
      </c>
      <c r="K187" s="481" t="s">
        <v>3266</v>
      </c>
      <c r="L187" s="481" t="s">
        <v>3244</v>
      </c>
      <c r="M187" s="14" t="s">
        <v>32</v>
      </c>
      <c r="N187" s="472">
        <v>8760</v>
      </c>
      <c r="O187" s="472">
        <v>24</v>
      </c>
      <c r="P187" s="16" t="s">
        <v>28</v>
      </c>
      <c r="Q187" s="472"/>
      <c r="R187" s="472"/>
      <c r="S187" s="472"/>
      <c r="T187" s="472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  <c r="AF187" s="17"/>
      <c r="AG187" s="17"/>
      <c r="AH187" s="17"/>
      <c r="AI187" s="17"/>
      <c r="AJ187" s="17"/>
      <c r="AK187" s="17"/>
      <c r="AL187" s="17"/>
      <c r="AM187" s="17"/>
      <c r="AN187" s="17"/>
      <c r="AO187" s="17"/>
      <c r="AP187" s="17"/>
      <c r="AQ187" s="17"/>
      <c r="AR187" s="17"/>
      <c r="AS187" s="17"/>
      <c r="AT187" s="17"/>
      <c r="AU187" s="17"/>
      <c r="AV187" s="17"/>
      <c r="AW187" s="17"/>
      <c r="AX187" s="17"/>
      <c r="AY187" s="17"/>
      <c r="AZ187" s="17"/>
      <c r="BA187" s="17"/>
      <c r="BB187" s="17"/>
      <c r="BC187" s="17"/>
      <c r="BD187" s="17"/>
      <c r="BE187" s="17"/>
      <c r="BF187" s="17"/>
      <c r="BG187" s="17"/>
      <c r="BH187" s="17"/>
      <c r="BI187" s="17"/>
      <c r="BJ187" s="17"/>
      <c r="BK187" s="17"/>
      <c r="BL187" s="17"/>
    </row>
    <row r="188" spans="1:64" s="470" customFormat="1" x14ac:dyDescent="0.2">
      <c r="A188" s="73" t="s">
        <v>3104</v>
      </c>
      <c r="B188" s="482" t="s">
        <v>3121</v>
      </c>
      <c r="C188" s="484" t="s">
        <v>4744</v>
      </c>
      <c r="D188" s="480">
        <v>0.06</v>
      </c>
      <c r="E188" s="473" t="s">
        <v>26</v>
      </c>
      <c r="F188" s="473">
        <v>120</v>
      </c>
      <c r="G188" s="17" t="s">
        <v>3241</v>
      </c>
      <c r="H188" s="472" t="s">
        <v>28</v>
      </c>
      <c r="I188" s="485" t="s">
        <v>29</v>
      </c>
      <c r="J188" s="14" t="s">
        <v>28</v>
      </c>
      <c r="K188" s="481" t="s">
        <v>3266</v>
      </c>
      <c r="L188" s="481" t="s">
        <v>3244</v>
      </c>
      <c r="M188" s="14" t="s">
        <v>32</v>
      </c>
      <c r="N188" s="472">
        <v>8760</v>
      </c>
      <c r="O188" s="472">
        <v>24</v>
      </c>
      <c r="P188" s="16" t="s">
        <v>28</v>
      </c>
      <c r="Q188" s="472"/>
      <c r="R188" s="472"/>
      <c r="S188" s="472"/>
      <c r="T188" s="472"/>
      <c r="U188" s="17"/>
      <c r="V188" s="17"/>
      <c r="W188" s="17"/>
      <c r="X188" s="17"/>
      <c r="Y188" s="17"/>
      <c r="Z188" s="17"/>
      <c r="AA188" s="17"/>
      <c r="AB188" s="17"/>
      <c r="AC188" s="17"/>
      <c r="AD188" s="17"/>
      <c r="AE188" s="17"/>
      <c r="AF188" s="17"/>
      <c r="AG188" s="17"/>
      <c r="AH188" s="17"/>
      <c r="AI188" s="17"/>
      <c r="AJ188" s="17"/>
      <c r="AK188" s="17"/>
      <c r="AL188" s="17"/>
      <c r="AM188" s="17"/>
      <c r="AN188" s="17"/>
      <c r="AO188" s="17"/>
      <c r="AP188" s="17"/>
      <c r="AQ188" s="17"/>
      <c r="AR188" s="17"/>
      <c r="AS188" s="17"/>
      <c r="AT188" s="17"/>
      <c r="AU188" s="17"/>
      <c r="AV188" s="17"/>
      <c r="AW188" s="17"/>
      <c r="AX188" s="17"/>
      <c r="AY188" s="17"/>
      <c r="AZ188" s="17"/>
      <c r="BA188" s="17"/>
      <c r="BB188" s="17"/>
      <c r="BC188" s="17"/>
      <c r="BD188" s="17"/>
      <c r="BE188" s="17"/>
      <c r="BF188" s="17"/>
      <c r="BG188" s="17"/>
      <c r="BH188" s="17"/>
      <c r="BI188" s="17"/>
      <c r="BJ188" s="17"/>
      <c r="BK188" s="17"/>
      <c r="BL188" s="17"/>
    </row>
    <row r="189" spans="1:64" s="470" customFormat="1" x14ac:dyDescent="0.2">
      <c r="A189" s="73" t="s">
        <v>3104</v>
      </c>
      <c r="B189" s="488" t="s">
        <v>3199</v>
      </c>
      <c r="C189" s="489" t="s">
        <v>4745</v>
      </c>
      <c r="D189" s="480">
        <v>0.04</v>
      </c>
      <c r="E189" s="473" t="s">
        <v>26</v>
      </c>
      <c r="F189" s="473">
        <v>80</v>
      </c>
      <c r="G189" s="17" t="s">
        <v>3241</v>
      </c>
      <c r="H189" s="472" t="s">
        <v>28</v>
      </c>
      <c r="I189" s="485" t="s">
        <v>29</v>
      </c>
      <c r="J189" s="14" t="s">
        <v>76</v>
      </c>
      <c r="K189" s="491"/>
      <c r="L189" s="481"/>
      <c r="M189" s="14" t="s">
        <v>32</v>
      </c>
      <c r="N189" s="472">
        <v>8760</v>
      </c>
      <c r="O189" s="472">
        <v>24</v>
      </c>
      <c r="P189" s="16" t="s">
        <v>28</v>
      </c>
      <c r="Q189" s="472"/>
      <c r="R189" s="472"/>
      <c r="S189" s="472"/>
      <c r="T189" s="472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  <c r="AF189" s="17"/>
      <c r="AG189" s="17"/>
      <c r="AH189" s="17"/>
      <c r="AI189" s="17"/>
      <c r="AJ189" s="17"/>
      <c r="AK189" s="17"/>
      <c r="AL189" s="17"/>
      <c r="AM189" s="17"/>
      <c r="AN189" s="17"/>
      <c r="AO189" s="17"/>
      <c r="AP189" s="17"/>
      <c r="AQ189" s="17"/>
      <c r="AR189" s="17"/>
      <c r="AS189" s="17"/>
      <c r="AT189" s="17"/>
      <c r="AU189" s="17"/>
      <c r="AV189" s="17"/>
      <c r="AW189" s="17"/>
      <c r="AX189" s="17"/>
      <c r="AY189" s="17"/>
      <c r="AZ189" s="17"/>
      <c r="BA189" s="17"/>
      <c r="BB189" s="17"/>
      <c r="BC189" s="17"/>
      <c r="BD189" s="17"/>
      <c r="BE189" s="17"/>
      <c r="BF189" s="17"/>
      <c r="BG189" s="17"/>
      <c r="BH189" s="17"/>
      <c r="BI189" s="17"/>
      <c r="BJ189" s="17"/>
      <c r="BK189" s="17"/>
      <c r="BL189" s="17"/>
    </row>
    <row r="190" spans="1:64" s="470" customFormat="1" x14ac:dyDescent="0.2">
      <c r="A190" s="73" t="s">
        <v>3104</v>
      </c>
      <c r="B190" s="488" t="s">
        <v>3199</v>
      </c>
      <c r="C190" s="489" t="s">
        <v>4746</v>
      </c>
      <c r="D190" s="480">
        <v>0.04</v>
      </c>
      <c r="E190" s="473" t="s">
        <v>26</v>
      </c>
      <c r="F190" s="473">
        <v>80</v>
      </c>
      <c r="G190" s="17" t="s">
        <v>3241</v>
      </c>
      <c r="H190" s="472" t="s">
        <v>28</v>
      </c>
      <c r="I190" s="485" t="s">
        <v>29</v>
      </c>
      <c r="J190" s="14" t="s">
        <v>76</v>
      </c>
      <c r="K190" s="491"/>
      <c r="L190" s="481"/>
      <c r="M190" s="14" t="s">
        <v>32</v>
      </c>
      <c r="N190" s="472">
        <v>8760</v>
      </c>
      <c r="O190" s="472">
        <v>24</v>
      </c>
      <c r="P190" s="16" t="s">
        <v>28</v>
      </c>
      <c r="Q190" s="472"/>
      <c r="R190" s="472"/>
      <c r="S190" s="472"/>
      <c r="T190" s="472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  <c r="AF190" s="17"/>
      <c r="AG190" s="17"/>
      <c r="AH190" s="17"/>
      <c r="AI190" s="17"/>
      <c r="AJ190" s="17"/>
      <c r="AK190" s="17"/>
      <c r="AL190" s="17"/>
      <c r="AM190" s="17"/>
      <c r="AN190" s="17"/>
      <c r="AO190" s="17"/>
      <c r="AP190" s="17"/>
      <c r="AQ190" s="17"/>
      <c r="AR190" s="17"/>
      <c r="AS190" s="17"/>
      <c r="AT190" s="17"/>
      <c r="AU190" s="17"/>
      <c r="AV190" s="17"/>
      <c r="AW190" s="17"/>
      <c r="AX190" s="17"/>
      <c r="AY190" s="17"/>
      <c r="AZ190" s="17"/>
      <c r="BA190" s="17"/>
      <c r="BB190" s="17"/>
      <c r="BC190" s="17"/>
      <c r="BD190" s="17"/>
      <c r="BE190" s="17"/>
      <c r="BF190" s="17"/>
      <c r="BG190" s="17"/>
      <c r="BH190" s="17"/>
      <c r="BI190" s="17"/>
      <c r="BJ190" s="17"/>
      <c r="BK190" s="17"/>
      <c r="BL190" s="17"/>
    </row>
    <row r="191" spans="1:64" s="470" customFormat="1" x14ac:dyDescent="0.2">
      <c r="A191" s="73" t="s">
        <v>3104</v>
      </c>
      <c r="B191" s="488" t="s">
        <v>3199</v>
      </c>
      <c r="C191" s="489" t="s">
        <v>4747</v>
      </c>
      <c r="D191" s="480">
        <v>0.06</v>
      </c>
      <c r="E191" s="473" t="s">
        <v>26</v>
      </c>
      <c r="F191" s="473">
        <v>120</v>
      </c>
      <c r="G191" s="17" t="s">
        <v>3241</v>
      </c>
      <c r="H191" s="472" t="s">
        <v>28</v>
      </c>
      <c r="I191" s="485" t="s">
        <v>29</v>
      </c>
      <c r="J191" s="14" t="s">
        <v>76</v>
      </c>
      <c r="K191" s="491"/>
      <c r="L191" s="481"/>
      <c r="M191" s="14" t="s">
        <v>32</v>
      </c>
      <c r="N191" s="472">
        <v>8760</v>
      </c>
      <c r="O191" s="472">
        <v>24</v>
      </c>
      <c r="P191" s="16" t="s">
        <v>28</v>
      </c>
      <c r="Q191" s="472"/>
      <c r="R191" s="472"/>
      <c r="S191" s="472"/>
      <c r="T191" s="472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  <c r="AG191" s="17"/>
      <c r="AH191" s="17"/>
      <c r="AI191" s="17"/>
      <c r="AJ191" s="17"/>
      <c r="AK191" s="17"/>
      <c r="AL191" s="17"/>
      <c r="AM191" s="17"/>
      <c r="AN191" s="17"/>
      <c r="AO191" s="17"/>
      <c r="AP191" s="17"/>
      <c r="AQ191" s="17"/>
      <c r="AR191" s="17"/>
      <c r="AS191" s="17"/>
      <c r="AT191" s="17"/>
      <c r="AU191" s="17"/>
      <c r="AV191" s="17"/>
      <c r="AW191" s="17"/>
      <c r="AX191" s="17"/>
      <c r="AY191" s="17"/>
      <c r="AZ191" s="17"/>
      <c r="BA191" s="17"/>
      <c r="BB191" s="17"/>
      <c r="BC191" s="17"/>
      <c r="BD191" s="17"/>
      <c r="BE191" s="17"/>
      <c r="BF191" s="17"/>
      <c r="BG191" s="17"/>
      <c r="BH191" s="17"/>
      <c r="BI191" s="17"/>
      <c r="BJ191" s="17"/>
      <c r="BK191" s="17"/>
      <c r="BL191" s="17"/>
    </row>
    <row r="192" spans="1:64" s="470" customFormat="1" x14ac:dyDescent="0.2">
      <c r="A192" s="73" t="s">
        <v>3104</v>
      </c>
      <c r="B192" s="488" t="s">
        <v>3199</v>
      </c>
      <c r="C192" s="489" t="s">
        <v>4748</v>
      </c>
      <c r="D192" s="480">
        <v>0.06</v>
      </c>
      <c r="E192" s="473" t="s">
        <v>26</v>
      </c>
      <c r="F192" s="473">
        <v>120</v>
      </c>
      <c r="G192" s="17" t="s">
        <v>3241</v>
      </c>
      <c r="H192" s="472" t="s">
        <v>28</v>
      </c>
      <c r="I192" s="485" t="s">
        <v>29</v>
      </c>
      <c r="J192" s="14" t="s">
        <v>76</v>
      </c>
      <c r="K192" s="491"/>
      <c r="L192" s="481"/>
      <c r="M192" s="14" t="s">
        <v>32</v>
      </c>
      <c r="N192" s="472">
        <v>8760</v>
      </c>
      <c r="O192" s="472">
        <v>24</v>
      </c>
      <c r="P192" s="16" t="s">
        <v>28</v>
      </c>
      <c r="Q192" s="472"/>
      <c r="R192" s="472"/>
      <c r="S192" s="472"/>
      <c r="T192" s="472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  <c r="AE192" s="17"/>
      <c r="AF192" s="17"/>
      <c r="AG192" s="17"/>
      <c r="AH192" s="17"/>
      <c r="AI192" s="17"/>
      <c r="AJ192" s="17"/>
      <c r="AK192" s="17"/>
      <c r="AL192" s="17"/>
      <c r="AM192" s="17"/>
      <c r="AN192" s="17"/>
      <c r="AO192" s="17"/>
      <c r="AP192" s="17"/>
      <c r="AQ192" s="17"/>
      <c r="AR192" s="17"/>
      <c r="AS192" s="17"/>
      <c r="AT192" s="17"/>
      <c r="AU192" s="17"/>
      <c r="AV192" s="17"/>
      <c r="AW192" s="17"/>
      <c r="AX192" s="17"/>
      <c r="AY192" s="17"/>
      <c r="AZ192" s="17"/>
      <c r="BA192" s="17"/>
      <c r="BB192" s="17"/>
      <c r="BC192" s="17"/>
      <c r="BD192" s="17"/>
      <c r="BE192" s="17"/>
      <c r="BF192" s="17"/>
      <c r="BG192" s="17"/>
      <c r="BH192" s="17"/>
      <c r="BI192" s="17"/>
      <c r="BJ192" s="17"/>
      <c r="BK192" s="17"/>
      <c r="BL192" s="17"/>
    </row>
    <row r="193" spans="1:64" s="470" customFormat="1" x14ac:dyDescent="0.2">
      <c r="A193" s="73" t="s">
        <v>3104</v>
      </c>
      <c r="B193" s="488" t="s">
        <v>3199</v>
      </c>
      <c r="C193" s="492" t="s">
        <v>4749</v>
      </c>
      <c r="D193" s="480">
        <v>0.06</v>
      </c>
      <c r="E193" s="473" t="s">
        <v>26</v>
      </c>
      <c r="F193" s="473">
        <v>120</v>
      </c>
      <c r="G193" s="17" t="s">
        <v>3241</v>
      </c>
      <c r="H193" s="472" t="s">
        <v>28</v>
      </c>
      <c r="I193" s="485" t="s">
        <v>29</v>
      </c>
      <c r="J193" s="14" t="s">
        <v>76</v>
      </c>
      <c r="K193" s="481"/>
      <c r="L193" s="481"/>
      <c r="M193" s="14" t="s">
        <v>32</v>
      </c>
      <c r="N193" s="472">
        <v>8760</v>
      </c>
      <c r="O193" s="472">
        <v>24</v>
      </c>
      <c r="P193" s="16" t="s">
        <v>28</v>
      </c>
      <c r="Q193" s="472"/>
      <c r="R193" s="472"/>
      <c r="S193" s="472"/>
      <c r="T193" s="472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  <c r="AF193" s="17"/>
      <c r="AG193" s="17"/>
      <c r="AH193" s="17"/>
      <c r="AI193" s="17"/>
      <c r="AJ193" s="17"/>
      <c r="AK193" s="17"/>
      <c r="AL193" s="17"/>
      <c r="AM193" s="17"/>
      <c r="AN193" s="17"/>
      <c r="AO193" s="17"/>
      <c r="AP193" s="17"/>
      <c r="AQ193" s="17"/>
      <c r="AR193" s="17"/>
      <c r="AS193" s="17"/>
      <c r="AT193" s="17"/>
      <c r="AU193" s="17"/>
      <c r="AV193" s="17"/>
      <c r="AW193" s="17"/>
      <c r="AX193" s="17"/>
      <c r="AY193" s="17"/>
      <c r="AZ193" s="17"/>
      <c r="BA193" s="17"/>
      <c r="BB193" s="17"/>
      <c r="BC193" s="17"/>
      <c r="BD193" s="17"/>
      <c r="BE193" s="17"/>
      <c r="BF193" s="17"/>
      <c r="BG193" s="17"/>
      <c r="BH193" s="17"/>
      <c r="BI193" s="17"/>
      <c r="BJ193" s="17"/>
      <c r="BK193" s="17"/>
      <c r="BL193" s="17"/>
    </row>
    <row r="194" spans="1:64" s="470" customFormat="1" x14ac:dyDescent="0.2">
      <c r="A194" s="73" t="s">
        <v>3104</v>
      </c>
      <c r="B194" s="488" t="s">
        <v>3199</v>
      </c>
      <c r="C194" s="492" t="s">
        <v>4750</v>
      </c>
      <c r="D194" s="480">
        <v>0.06</v>
      </c>
      <c r="E194" s="473" t="s">
        <v>26</v>
      </c>
      <c r="F194" s="473">
        <v>120</v>
      </c>
      <c r="G194" s="17" t="s">
        <v>3241</v>
      </c>
      <c r="H194" s="472" t="s">
        <v>28</v>
      </c>
      <c r="I194" s="485" t="s">
        <v>29</v>
      </c>
      <c r="J194" s="14" t="s">
        <v>76</v>
      </c>
      <c r="K194" s="481"/>
      <c r="L194" s="481"/>
      <c r="M194" s="14" t="s">
        <v>32</v>
      </c>
      <c r="N194" s="472">
        <v>8760</v>
      </c>
      <c r="O194" s="472">
        <v>24</v>
      </c>
      <c r="P194" s="16" t="s">
        <v>28</v>
      </c>
      <c r="Q194" s="472"/>
      <c r="R194" s="472"/>
      <c r="S194" s="472"/>
      <c r="T194" s="472"/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  <c r="AE194" s="17"/>
      <c r="AF194" s="17"/>
      <c r="AG194" s="17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  <c r="AW194" s="17"/>
      <c r="AX194" s="17"/>
      <c r="AY194" s="17"/>
      <c r="AZ194" s="17"/>
      <c r="BA194" s="17"/>
      <c r="BB194" s="17"/>
      <c r="BC194" s="17"/>
      <c r="BD194" s="17"/>
      <c r="BE194" s="17"/>
      <c r="BF194" s="17"/>
      <c r="BG194" s="17"/>
      <c r="BH194" s="17"/>
      <c r="BI194" s="17"/>
      <c r="BJ194" s="17"/>
      <c r="BK194" s="17"/>
      <c r="BL194" s="17"/>
    </row>
    <row r="195" spans="1:64" s="470" customFormat="1" x14ac:dyDescent="0.2">
      <c r="A195" s="750" t="s">
        <v>4751</v>
      </c>
      <c r="B195" s="751"/>
      <c r="C195" s="751"/>
      <c r="D195" s="751"/>
      <c r="E195" s="751"/>
      <c r="F195" s="751"/>
      <c r="G195" s="751"/>
      <c r="H195" s="751"/>
      <c r="I195" s="751"/>
      <c r="J195" s="751"/>
      <c r="K195" s="751"/>
      <c r="L195" s="751"/>
      <c r="M195" s="751"/>
      <c r="N195" s="751"/>
      <c r="O195" s="751"/>
      <c r="P195" s="751"/>
      <c r="Q195" s="750" t="s">
        <v>4608</v>
      </c>
      <c r="R195" s="750"/>
      <c r="S195" s="750"/>
      <c r="T195" s="750"/>
      <c r="U195" s="750"/>
      <c r="V195" s="750"/>
      <c r="W195" s="750"/>
      <c r="X195" s="750"/>
      <c r="Y195" s="750"/>
      <c r="Z195" s="750"/>
      <c r="AA195" s="750"/>
      <c r="AB195" s="750"/>
    </row>
  </sheetData>
  <mergeCells count="34">
    <mergeCell ref="K3:K4"/>
    <mergeCell ref="L3:L4"/>
    <mergeCell ref="AW3:AZ3"/>
    <mergeCell ref="BA3:BD3"/>
    <mergeCell ref="O3:O4"/>
    <mergeCell ref="P3:P4"/>
    <mergeCell ref="A195:P195"/>
    <mergeCell ref="Q195:AB195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BE3:BH3"/>
    <mergeCell ref="BI3:BL3"/>
    <mergeCell ref="M3:M4"/>
    <mergeCell ref="N3:N4"/>
    <mergeCell ref="A1:P1"/>
    <mergeCell ref="Q1:AB1"/>
    <mergeCell ref="A2:P2"/>
    <mergeCell ref="Q2:BL2"/>
    <mergeCell ref="Q3:T3"/>
    <mergeCell ref="U3:X3"/>
    <mergeCell ref="Y3:AB3"/>
    <mergeCell ref="AC3:AF3"/>
    <mergeCell ref="AG3:AJ3"/>
    <mergeCell ref="AK3:AN3"/>
    <mergeCell ref="AO3:AR3"/>
    <mergeCell ref="AS3:AV3"/>
  </mergeCells>
  <phoneticPr fontId="51" type="noConversion"/>
  <pageMargins left="0.69930555555555596" right="0.69930555555555596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L292"/>
  <sheetViews>
    <sheetView workbookViewId="0">
      <selection activeCell="A2" sqref="A2:P2"/>
    </sheetView>
  </sheetViews>
  <sheetFormatPr defaultColWidth="9" defaultRowHeight="14.25" x14ac:dyDescent="0.2"/>
  <cols>
    <col min="1" max="1" width="18.375" style="438" customWidth="1"/>
    <col min="2" max="2" width="18.125" style="438" customWidth="1"/>
    <col min="3" max="3" width="18.75" style="438" customWidth="1"/>
    <col min="4" max="4" width="7.25" style="438" customWidth="1"/>
    <col min="5" max="5" width="13.25" style="438" customWidth="1"/>
    <col min="6" max="6" width="10.5" style="438" customWidth="1"/>
    <col min="7" max="7" width="21.625" style="438" customWidth="1"/>
    <col min="8" max="8" width="11.125" style="438" customWidth="1"/>
    <col min="9" max="9" width="13" style="438" customWidth="1"/>
    <col min="10" max="12" width="10.625" style="438" customWidth="1"/>
    <col min="13" max="13" width="13.875" style="438" customWidth="1"/>
    <col min="14" max="14" width="10.875" style="438" customWidth="1"/>
    <col min="15" max="15" width="12" style="438" customWidth="1"/>
    <col min="16" max="16" width="26.375" style="438" customWidth="1"/>
    <col min="17" max="17" width="9.75" customWidth="1"/>
    <col min="18" max="18" width="11.5" customWidth="1"/>
    <col min="19" max="19" width="12.75" customWidth="1"/>
    <col min="20" max="20" width="11" customWidth="1"/>
    <col min="28" max="28" width="12.875" customWidth="1"/>
  </cols>
  <sheetData>
    <row r="1" spans="1:64" ht="44.25" customHeight="1" x14ac:dyDescent="0.2">
      <c r="A1" s="754" t="s">
        <v>4752</v>
      </c>
      <c r="B1" s="755"/>
      <c r="C1" s="755"/>
      <c r="D1" s="755"/>
      <c r="E1" s="755"/>
      <c r="F1" s="755"/>
      <c r="G1" s="755"/>
      <c r="H1" s="755"/>
      <c r="I1" s="755"/>
      <c r="J1" s="755"/>
      <c r="K1" s="755"/>
      <c r="L1" s="755"/>
      <c r="M1" s="755"/>
      <c r="N1" s="755"/>
      <c r="O1" s="755"/>
      <c r="P1" s="755"/>
      <c r="Q1" s="756" t="s">
        <v>1</v>
      </c>
      <c r="R1" s="756"/>
      <c r="S1" s="756"/>
      <c r="T1" s="756"/>
      <c r="U1" s="756"/>
      <c r="V1" s="756"/>
      <c r="W1" s="756"/>
      <c r="X1" s="756"/>
      <c r="Y1" s="756"/>
      <c r="Z1" s="756"/>
      <c r="AA1" s="756"/>
      <c r="AB1" s="756"/>
      <c r="AC1" s="194"/>
      <c r="AD1" s="194"/>
      <c r="AE1" s="194"/>
      <c r="AF1" s="194"/>
      <c r="AG1" s="194"/>
      <c r="AH1" s="194"/>
      <c r="AI1" s="194"/>
      <c r="AJ1" s="194"/>
      <c r="AK1" s="194"/>
      <c r="AL1" s="194"/>
      <c r="AM1" s="194"/>
      <c r="AN1" s="194"/>
      <c r="AO1" s="194"/>
      <c r="AP1" s="194"/>
      <c r="AQ1" s="194"/>
      <c r="AR1" s="194"/>
      <c r="AS1" s="194"/>
      <c r="AT1" s="194"/>
      <c r="AU1" s="194"/>
      <c r="AV1" s="194"/>
      <c r="AW1" s="194"/>
      <c r="AX1" s="194"/>
      <c r="AY1" s="194"/>
      <c r="AZ1" s="194"/>
      <c r="BA1" s="194"/>
      <c r="BB1" s="194"/>
      <c r="BC1" s="194"/>
      <c r="BD1" s="194"/>
      <c r="BE1" s="194"/>
      <c r="BF1" s="194"/>
      <c r="BG1" s="194"/>
      <c r="BH1" s="194"/>
      <c r="BI1" s="194"/>
      <c r="BJ1" s="194"/>
      <c r="BK1" s="194"/>
      <c r="BL1" s="194"/>
    </row>
    <row r="2" spans="1:64" ht="39" customHeight="1" x14ac:dyDescent="0.2">
      <c r="A2" s="757" t="s">
        <v>4753</v>
      </c>
      <c r="B2" s="757"/>
      <c r="C2" s="757"/>
      <c r="D2" s="757"/>
      <c r="E2" s="757"/>
      <c r="F2" s="757"/>
      <c r="G2" s="757"/>
      <c r="H2" s="757"/>
      <c r="I2" s="757"/>
      <c r="J2" s="757"/>
      <c r="K2" s="757"/>
      <c r="L2" s="757"/>
      <c r="M2" s="757"/>
      <c r="N2" s="757"/>
      <c r="O2" s="757"/>
      <c r="P2" s="757"/>
      <c r="Q2" s="758" t="s">
        <v>4567</v>
      </c>
      <c r="R2" s="758"/>
      <c r="S2" s="758"/>
      <c r="T2" s="758"/>
      <c r="U2" s="758"/>
      <c r="V2" s="758"/>
      <c r="W2" s="758"/>
      <c r="X2" s="758"/>
      <c r="Y2" s="758"/>
      <c r="Z2" s="758"/>
      <c r="AA2" s="758"/>
      <c r="AB2" s="758"/>
      <c r="AC2" s="758"/>
      <c r="AD2" s="758"/>
      <c r="AE2" s="758"/>
      <c r="AF2" s="758"/>
      <c r="AG2" s="758"/>
      <c r="AH2" s="758"/>
      <c r="AI2" s="758"/>
      <c r="AJ2" s="758"/>
      <c r="AK2" s="758"/>
      <c r="AL2" s="758"/>
      <c r="AM2" s="758"/>
      <c r="AN2" s="758"/>
      <c r="AO2" s="758"/>
      <c r="AP2" s="758"/>
      <c r="AQ2" s="758"/>
      <c r="AR2" s="758"/>
      <c r="AS2" s="758"/>
      <c r="AT2" s="758"/>
      <c r="AU2" s="758"/>
      <c r="AV2" s="758"/>
      <c r="AW2" s="758"/>
      <c r="AX2" s="758"/>
      <c r="AY2" s="758"/>
      <c r="AZ2" s="758"/>
      <c r="BA2" s="758"/>
      <c r="BB2" s="758"/>
      <c r="BC2" s="758"/>
      <c r="BD2" s="758"/>
      <c r="BE2" s="758"/>
      <c r="BF2" s="758"/>
      <c r="BG2" s="758"/>
      <c r="BH2" s="758"/>
      <c r="BI2" s="758"/>
      <c r="BJ2" s="758"/>
      <c r="BK2" s="758"/>
      <c r="BL2" s="758"/>
    </row>
    <row r="3" spans="1:64" s="3" customFormat="1" ht="25.5" customHeight="1" x14ac:dyDescent="0.2">
      <c r="A3" s="760" t="s">
        <v>2</v>
      </c>
      <c r="B3" s="760" t="s">
        <v>3</v>
      </c>
      <c r="C3" s="760" t="s">
        <v>4</v>
      </c>
      <c r="D3" s="761" t="s">
        <v>5</v>
      </c>
      <c r="E3" s="761" t="s">
        <v>6</v>
      </c>
      <c r="F3" s="761" t="s">
        <v>7</v>
      </c>
      <c r="G3" s="765" t="s">
        <v>8</v>
      </c>
      <c r="H3" s="765" t="s">
        <v>9</v>
      </c>
      <c r="I3" s="765" t="s">
        <v>10</v>
      </c>
      <c r="J3" s="765" t="s">
        <v>11</v>
      </c>
      <c r="K3" s="761" t="s">
        <v>12</v>
      </c>
      <c r="L3" s="761" t="s">
        <v>13</v>
      </c>
      <c r="M3" s="765" t="s">
        <v>14</v>
      </c>
      <c r="N3" s="765" t="s">
        <v>15</v>
      </c>
      <c r="O3" s="765" t="s">
        <v>16</v>
      </c>
      <c r="P3" s="765" t="s">
        <v>17</v>
      </c>
      <c r="Q3" s="759">
        <v>44197</v>
      </c>
      <c r="R3" s="760"/>
      <c r="S3" s="760"/>
      <c r="T3" s="760"/>
      <c r="U3" s="759">
        <v>44228</v>
      </c>
      <c r="V3" s="760"/>
      <c r="W3" s="760"/>
      <c r="X3" s="760"/>
      <c r="Y3" s="759">
        <v>44256</v>
      </c>
      <c r="Z3" s="760"/>
      <c r="AA3" s="760"/>
      <c r="AB3" s="760"/>
      <c r="AC3" s="759">
        <v>44287</v>
      </c>
      <c r="AD3" s="760"/>
      <c r="AE3" s="760"/>
      <c r="AF3" s="760"/>
      <c r="AG3" s="759">
        <v>44317</v>
      </c>
      <c r="AH3" s="760"/>
      <c r="AI3" s="760"/>
      <c r="AJ3" s="760"/>
      <c r="AK3" s="759">
        <v>44348</v>
      </c>
      <c r="AL3" s="760"/>
      <c r="AM3" s="760"/>
      <c r="AN3" s="760"/>
      <c r="AO3" s="759">
        <v>44378</v>
      </c>
      <c r="AP3" s="760"/>
      <c r="AQ3" s="760"/>
      <c r="AR3" s="760"/>
      <c r="AS3" s="759">
        <v>44409</v>
      </c>
      <c r="AT3" s="760"/>
      <c r="AU3" s="760"/>
      <c r="AV3" s="760"/>
      <c r="AW3" s="759">
        <v>44440</v>
      </c>
      <c r="AX3" s="760"/>
      <c r="AY3" s="760"/>
      <c r="AZ3" s="760"/>
      <c r="BA3" s="759">
        <v>44470</v>
      </c>
      <c r="BB3" s="760"/>
      <c r="BC3" s="760"/>
      <c r="BD3" s="760"/>
      <c r="BE3" s="759">
        <v>44501</v>
      </c>
      <c r="BF3" s="760"/>
      <c r="BG3" s="760"/>
      <c r="BH3" s="760"/>
      <c r="BI3" s="759">
        <v>44531</v>
      </c>
      <c r="BJ3" s="760"/>
      <c r="BK3" s="760"/>
      <c r="BL3" s="760"/>
    </row>
    <row r="4" spans="1:64" s="10" customFormat="1" ht="38.25" customHeight="1" x14ac:dyDescent="0.2">
      <c r="A4" s="760"/>
      <c r="B4" s="760"/>
      <c r="C4" s="760"/>
      <c r="D4" s="762"/>
      <c r="E4" s="762"/>
      <c r="F4" s="762"/>
      <c r="G4" s="765"/>
      <c r="H4" s="765"/>
      <c r="I4" s="765"/>
      <c r="J4" s="765"/>
      <c r="K4" s="762"/>
      <c r="L4" s="762"/>
      <c r="M4" s="765"/>
      <c r="N4" s="765"/>
      <c r="O4" s="765"/>
      <c r="P4" s="765"/>
      <c r="Q4" s="9" t="s">
        <v>18</v>
      </c>
      <c r="R4" s="428" t="s">
        <v>19</v>
      </c>
      <c r="S4" s="428" t="s">
        <v>20</v>
      </c>
      <c r="T4" s="428" t="s">
        <v>21</v>
      </c>
      <c r="U4" s="9" t="s">
        <v>18</v>
      </c>
      <c r="V4" s="428" t="s">
        <v>19</v>
      </c>
      <c r="W4" s="428" t="s">
        <v>20</v>
      </c>
      <c r="X4" s="428" t="s">
        <v>21</v>
      </c>
      <c r="Y4" s="9" t="s">
        <v>18</v>
      </c>
      <c r="Z4" s="428" t="s">
        <v>19</v>
      </c>
      <c r="AA4" s="428" t="s">
        <v>20</v>
      </c>
      <c r="AB4" s="428" t="s">
        <v>21</v>
      </c>
      <c r="AC4" s="9" t="s">
        <v>18</v>
      </c>
      <c r="AD4" s="428" t="s">
        <v>19</v>
      </c>
      <c r="AE4" s="428" t="s">
        <v>20</v>
      </c>
      <c r="AF4" s="428" t="s">
        <v>21</v>
      </c>
      <c r="AG4" s="9" t="s">
        <v>18</v>
      </c>
      <c r="AH4" s="428" t="s">
        <v>19</v>
      </c>
      <c r="AI4" s="428" t="s">
        <v>20</v>
      </c>
      <c r="AJ4" s="428" t="s">
        <v>21</v>
      </c>
      <c r="AK4" s="9" t="s">
        <v>18</v>
      </c>
      <c r="AL4" s="428" t="s">
        <v>19</v>
      </c>
      <c r="AM4" s="428" t="s">
        <v>20</v>
      </c>
      <c r="AN4" s="428" t="s">
        <v>21</v>
      </c>
      <c r="AO4" s="9" t="s">
        <v>18</v>
      </c>
      <c r="AP4" s="428" t="s">
        <v>19</v>
      </c>
      <c r="AQ4" s="428" t="s">
        <v>20</v>
      </c>
      <c r="AR4" s="428" t="s">
        <v>21</v>
      </c>
      <c r="AS4" s="9" t="s">
        <v>18</v>
      </c>
      <c r="AT4" s="428" t="s">
        <v>19</v>
      </c>
      <c r="AU4" s="428" t="s">
        <v>20</v>
      </c>
      <c r="AV4" s="428" t="s">
        <v>21</v>
      </c>
      <c r="AW4" s="9" t="s">
        <v>18</v>
      </c>
      <c r="AX4" s="428" t="s">
        <v>19</v>
      </c>
      <c r="AY4" s="428" t="s">
        <v>20</v>
      </c>
      <c r="AZ4" s="428" t="s">
        <v>21</v>
      </c>
      <c r="BA4" s="9" t="s">
        <v>18</v>
      </c>
      <c r="BB4" s="428" t="s">
        <v>19</v>
      </c>
      <c r="BC4" s="428" t="s">
        <v>20</v>
      </c>
      <c r="BD4" s="428" t="s">
        <v>21</v>
      </c>
      <c r="BE4" s="9" t="s">
        <v>18</v>
      </c>
      <c r="BF4" s="428" t="s">
        <v>19</v>
      </c>
      <c r="BG4" s="428" t="s">
        <v>20</v>
      </c>
      <c r="BH4" s="428" t="s">
        <v>21</v>
      </c>
      <c r="BI4" s="9" t="s">
        <v>18</v>
      </c>
      <c r="BJ4" s="428" t="s">
        <v>19</v>
      </c>
      <c r="BK4" s="428" t="s">
        <v>20</v>
      </c>
      <c r="BL4" s="428" t="s">
        <v>21</v>
      </c>
    </row>
    <row r="5" spans="1:64" s="10" customFormat="1" x14ac:dyDescent="0.2">
      <c r="A5" s="9" t="s">
        <v>2786</v>
      </c>
      <c r="B5" s="9" t="s">
        <v>2787</v>
      </c>
      <c r="C5" s="439" t="s">
        <v>2788</v>
      </c>
      <c r="D5" s="439">
        <v>1750</v>
      </c>
      <c r="E5" s="439" t="s">
        <v>26</v>
      </c>
      <c r="F5" s="439"/>
      <c r="G5" s="439" t="s">
        <v>27</v>
      </c>
      <c r="H5" s="440" t="s">
        <v>28</v>
      </c>
      <c r="I5" s="439" t="s">
        <v>29</v>
      </c>
      <c r="J5" s="439" t="s">
        <v>28</v>
      </c>
      <c r="K5" s="439" t="s">
        <v>2789</v>
      </c>
      <c r="L5" s="439">
        <v>2000</v>
      </c>
      <c r="M5" s="439" t="s">
        <v>657</v>
      </c>
      <c r="N5" s="439" t="s">
        <v>368</v>
      </c>
      <c r="O5" s="439">
        <v>24</v>
      </c>
      <c r="P5" s="440" t="s">
        <v>2790</v>
      </c>
      <c r="Q5" s="442"/>
      <c r="R5" s="442"/>
      <c r="S5" s="442"/>
      <c r="T5" s="442"/>
      <c r="U5" s="442"/>
      <c r="V5" s="442"/>
      <c r="W5" s="442"/>
      <c r="X5" s="442"/>
      <c r="Y5" s="442"/>
      <c r="Z5" s="442"/>
      <c r="AA5" s="442"/>
      <c r="AB5" s="442"/>
      <c r="AC5" s="442"/>
      <c r="AD5" s="442"/>
      <c r="AE5" s="442"/>
      <c r="AF5" s="442"/>
      <c r="AG5" s="442"/>
      <c r="AH5" s="442"/>
      <c r="AI5" s="442"/>
      <c r="AJ5" s="442"/>
      <c r="AK5" s="442"/>
      <c r="AL5" s="442"/>
      <c r="AM5" s="442"/>
      <c r="AN5" s="442"/>
      <c r="AO5" s="442"/>
      <c r="AP5" s="442"/>
      <c r="AQ5" s="442"/>
      <c r="AR5" s="442"/>
      <c r="AS5" s="442"/>
      <c r="AT5" s="442"/>
      <c r="AU5" s="442"/>
      <c r="AV5" s="442"/>
      <c r="AW5" s="442"/>
      <c r="AX5" s="442"/>
      <c r="AY5" s="442"/>
      <c r="AZ5" s="442"/>
      <c r="BA5" s="442"/>
      <c r="BB5" s="442"/>
      <c r="BC5" s="442"/>
      <c r="BD5" s="442"/>
      <c r="BE5" s="442"/>
      <c r="BF5" s="442"/>
      <c r="BG5" s="442"/>
      <c r="BH5" s="442"/>
      <c r="BI5" s="442"/>
      <c r="BJ5" s="442"/>
      <c r="BK5" s="442"/>
      <c r="BL5" s="442"/>
    </row>
    <row r="6" spans="1:64" s="10" customFormat="1" x14ac:dyDescent="0.2">
      <c r="A6" s="9" t="s">
        <v>2786</v>
      </c>
      <c r="B6" s="9" t="s">
        <v>2787</v>
      </c>
      <c r="C6" s="439" t="s">
        <v>2788</v>
      </c>
      <c r="D6" s="439">
        <v>500</v>
      </c>
      <c r="E6" s="439" t="s">
        <v>26</v>
      </c>
      <c r="F6" s="439"/>
      <c r="G6" s="439" t="s">
        <v>27</v>
      </c>
      <c r="H6" s="440" t="s">
        <v>28</v>
      </c>
      <c r="I6" s="439" t="s">
        <v>29</v>
      </c>
      <c r="J6" s="439" t="s">
        <v>76</v>
      </c>
      <c r="K6" s="439"/>
      <c r="L6" s="439"/>
      <c r="M6" s="439" t="s">
        <v>69</v>
      </c>
      <c r="N6" s="439" t="s">
        <v>368</v>
      </c>
      <c r="O6" s="439"/>
      <c r="P6" s="439" t="s">
        <v>28</v>
      </c>
      <c r="Q6" s="442"/>
      <c r="R6" s="442"/>
      <c r="S6" s="442"/>
      <c r="T6" s="442"/>
      <c r="U6" s="442"/>
      <c r="V6" s="442"/>
      <c r="W6" s="442"/>
      <c r="X6" s="442"/>
      <c r="Y6" s="442"/>
      <c r="Z6" s="442"/>
      <c r="AA6" s="442"/>
      <c r="AB6" s="442"/>
      <c r="AC6" s="442"/>
      <c r="AD6" s="442"/>
      <c r="AE6" s="442"/>
      <c r="AF6" s="442"/>
      <c r="AG6" s="442"/>
      <c r="AH6" s="442"/>
      <c r="AI6" s="442"/>
      <c r="AJ6" s="442"/>
      <c r="AK6" s="442"/>
      <c r="AL6" s="442"/>
      <c r="AM6" s="442"/>
      <c r="AN6" s="442"/>
      <c r="AO6" s="442"/>
      <c r="AP6" s="442"/>
      <c r="AQ6" s="442"/>
      <c r="AR6" s="442"/>
      <c r="AS6" s="442"/>
      <c r="AT6" s="442"/>
      <c r="AU6" s="442"/>
      <c r="AV6" s="442"/>
      <c r="AW6" s="442"/>
      <c r="AX6" s="442"/>
      <c r="AY6" s="442"/>
      <c r="AZ6" s="442"/>
      <c r="BA6" s="442"/>
      <c r="BB6" s="442"/>
      <c r="BC6" s="442"/>
      <c r="BD6" s="442"/>
      <c r="BE6" s="442"/>
      <c r="BF6" s="442"/>
      <c r="BG6" s="442"/>
      <c r="BH6" s="442"/>
      <c r="BI6" s="442"/>
      <c r="BJ6" s="442"/>
      <c r="BK6" s="442"/>
      <c r="BL6" s="442"/>
    </row>
    <row r="7" spans="1:64" s="10" customFormat="1" x14ac:dyDescent="0.15">
      <c r="A7" s="9" t="s">
        <v>2786</v>
      </c>
      <c r="B7" s="9" t="s">
        <v>2787</v>
      </c>
      <c r="C7" s="439" t="s">
        <v>2791</v>
      </c>
      <c r="D7" s="439">
        <v>500</v>
      </c>
      <c r="E7" s="439" t="s">
        <v>26</v>
      </c>
      <c r="F7" s="439"/>
      <c r="G7" s="439" t="s">
        <v>27</v>
      </c>
      <c r="H7" s="440" t="s">
        <v>28</v>
      </c>
      <c r="I7" s="439" t="s">
        <v>29</v>
      </c>
      <c r="J7" s="439" t="s">
        <v>28</v>
      </c>
      <c r="K7" s="439" t="s">
        <v>108</v>
      </c>
      <c r="L7" s="445">
        <v>400</v>
      </c>
      <c r="M7" s="439" t="s">
        <v>657</v>
      </c>
      <c r="N7" s="439" t="s">
        <v>368</v>
      </c>
      <c r="O7" s="439">
        <v>24</v>
      </c>
      <c r="P7" s="439" t="s">
        <v>28</v>
      </c>
      <c r="Q7" s="442"/>
      <c r="R7" s="442"/>
      <c r="S7" s="442"/>
      <c r="T7" s="442"/>
      <c r="U7" s="442"/>
      <c r="V7" s="442"/>
      <c r="W7" s="442"/>
      <c r="X7" s="442"/>
      <c r="Y7" s="442"/>
      <c r="Z7" s="442"/>
      <c r="AA7" s="442"/>
      <c r="AB7" s="442"/>
      <c r="AC7" s="442"/>
      <c r="AD7" s="442"/>
      <c r="AE7" s="442"/>
      <c r="AF7" s="442"/>
      <c r="AG7" s="442"/>
      <c r="AH7" s="442"/>
      <c r="AI7" s="442"/>
      <c r="AJ7" s="442"/>
      <c r="AK7" s="442"/>
      <c r="AL7" s="442"/>
      <c r="AM7" s="442"/>
      <c r="AN7" s="442"/>
      <c r="AO7" s="442"/>
      <c r="AP7" s="442"/>
      <c r="AQ7" s="442"/>
      <c r="AR7" s="442"/>
      <c r="AS7" s="442"/>
      <c r="AT7" s="442"/>
      <c r="AU7" s="442"/>
      <c r="AV7" s="442"/>
      <c r="AW7" s="442"/>
      <c r="AX7" s="442"/>
      <c r="AY7" s="442"/>
      <c r="AZ7" s="442"/>
      <c r="BA7" s="442"/>
      <c r="BB7" s="442"/>
      <c r="BC7" s="442"/>
      <c r="BD7" s="442"/>
      <c r="BE7" s="442"/>
      <c r="BF7" s="442"/>
      <c r="BG7" s="442"/>
      <c r="BH7" s="442"/>
      <c r="BI7" s="442"/>
      <c r="BJ7" s="442"/>
      <c r="BK7" s="442"/>
      <c r="BL7" s="442"/>
    </row>
    <row r="8" spans="1:64" s="10" customFormat="1" x14ac:dyDescent="0.15">
      <c r="A8" s="9" t="s">
        <v>2786</v>
      </c>
      <c r="B8" s="9" t="s">
        <v>2787</v>
      </c>
      <c r="C8" s="439" t="s">
        <v>2792</v>
      </c>
      <c r="D8" s="439">
        <v>80</v>
      </c>
      <c r="E8" s="439" t="s">
        <v>26</v>
      </c>
      <c r="F8" s="439"/>
      <c r="G8" s="439" t="s">
        <v>27</v>
      </c>
      <c r="H8" s="440" t="s">
        <v>28</v>
      </c>
      <c r="I8" s="439" t="s">
        <v>29</v>
      </c>
      <c r="J8" s="439" t="s">
        <v>28</v>
      </c>
      <c r="K8" s="439" t="s">
        <v>108</v>
      </c>
      <c r="L8" s="445">
        <v>50</v>
      </c>
      <c r="M8" s="439" t="s">
        <v>657</v>
      </c>
      <c r="N8" s="439" t="s">
        <v>368</v>
      </c>
      <c r="O8" s="439">
        <v>24</v>
      </c>
      <c r="P8" s="439" t="s">
        <v>28</v>
      </c>
      <c r="Q8" s="442"/>
      <c r="R8" s="442"/>
      <c r="S8" s="442"/>
      <c r="T8" s="442"/>
      <c r="U8" s="442"/>
      <c r="V8" s="442"/>
      <c r="W8" s="442"/>
      <c r="X8" s="442"/>
      <c r="Y8" s="442"/>
      <c r="Z8" s="442"/>
      <c r="AA8" s="442"/>
      <c r="AB8" s="442"/>
      <c r="AC8" s="442"/>
      <c r="AD8" s="442"/>
      <c r="AE8" s="442"/>
      <c r="AF8" s="442"/>
      <c r="AG8" s="442"/>
      <c r="AH8" s="442"/>
      <c r="AI8" s="442"/>
      <c r="AJ8" s="442"/>
      <c r="AK8" s="442"/>
      <c r="AL8" s="442"/>
      <c r="AM8" s="442"/>
      <c r="AN8" s="442"/>
      <c r="AO8" s="442"/>
      <c r="AP8" s="442"/>
      <c r="AQ8" s="442"/>
      <c r="AR8" s="442"/>
      <c r="AS8" s="442"/>
      <c r="AT8" s="442"/>
      <c r="AU8" s="442"/>
      <c r="AV8" s="442"/>
      <c r="AW8" s="442"/>
      <c r="AX8" s="442"/>
      <c r="AY8" s="442"/>
      <c r="AZ8" s="442"/>
      <c r="BA8" s="442"/>
      <c r="BB8" s="442"/>
      <c r="BC8" s="442"/>
      <c r="BD8" s="442"/>
      <c r="BE8" s="442"/>
      <c r="BF8" s="442"/>
      <c r="BG8" s="442"/>
      <c r="BH8" s="442"/>
      <c r="BI8" s="442"/>
      <c r="BJ8" s="442"/>
      <c r="BK8" s="442"/>
      <c r="BL8" s="442"/>
    </row>
    <row r="9" spans="1:64" s="10" customFormat="1" x14ac:dyDescent="0.15">
      <c r="A9" s="9" t="s">
        <v>2786</v>
      </c>
      <c r="B9" s="9" t="s">
        <v>2787</v>
      </c>
      <c r="C9" s="439" t="s">
        <v>2793</v>
      </c>
      <c r="D9" s="439">
        <v>360</v>
      </c>
      <c r="E9" s="439" t="s">
        <v>26</v>
      </c>
      <c r="F9" s="439"/>
      <c r="G9" s="439" t="s">
        <v>27</v>
      </c>
      <c r="H9" s="440" t="s">
        <v>28</v>
      </c>
      <c r="I9" s="439" t="s">
        <v>29</v>
      </c>
      <c r="J9" s="439" t="s">
        <v>28</v>
      </c>
      <c r="K9" s="439" t="s">
        <v>108</v>
      </c>
      <c r="L9" s="445">
        <v>80</v>
      </c>
      <c r="M9" s="439" t="s">
        <v>657</v>
      </c>
      <c r="N9" s="439" t="s">
        <v>368</v>
      </c>
      <c r="O9" s="439">
        <v>24</v>
      </c>
      <c r="P9" s="439" t="s">
        <v>28</v>
      </c>
      <c r="Q9" s="442"/>
      <c r="R9" s="442"/>
      <c r="S9" s="442"/>
      <c r="T9" s="442"/>
      <c r="U9" s="442"/>
      <c r="V9" s="442"/>
      <c r="W9" s="442"/>
      <c r="X9" s="442"/>
      <c r="Y9" s="442"/>
      <c r="Z9" s="442"/>
      <c r="AA9" s="442"/>
      <c r="AB9" s="442"/>
      <c r="AC9" s="442"/>
      <c r="AD9" s="442"/>
      <c r="AE9" s="442"/>
      <c r="AF9" s="442"/>
      <c r="AG9" s="442"/>
      <c r="AH9" s="442"/>
      <c r="AI9" s="442"/>
      <c r="AJ9" s="442"/>
      <c r="AK9" s="442"/>
      <c r="AL9" s="442"/>
      <c r="AM9" s="442"/>
      <c r="AN9" s="442"/>
      <c r="AO9" s="442"/>
      <c r="AP9" s="442"/>
      <c r="AQ9" s="442"/>
      <c r="AR9" s="442"/>
      <c r="AS9" s="442"/>
      <c r="AT9" s="442"/>
      <c r="AU9" s="442"/>
      <c r="AV9" s="442"/>
      <c r="AW9" s="442"/>
      <c r="AX9" s="442"/>
      <c r="AY9" s="442"/>
      <c r="AZ9" s="442"/>
      <c r="BA9" s="442"/>
      <c r="BB9" s="442"/>
      <c r="BC9" s="442"/>
      <c r="BD9" s="442"/>
      <c r="BE9" s="442"/>
      <c r="BF9" s="442"/>
      <c r="BG9" s="442"/>
      <c r="BH9" s="442"/>
      <c r="BI9" s="442"/>
      <c r="BJ9" s="442"/>
      <c r="BK9" s="442"/>
      <c r="BL9" s="442"/>
    </row>
    <row r="10" spans="1:64" s="10" customFormat="1" x14ac:dyDescent="0.15">
      <c r="A10" s="9" t="s">
        <v>2786</v>
      </c>
      <c r="B10" s="9" t="s">
        <v>2787</v>
      </c>
      <c r="C10" s="439" t="s">
        <v>2794</v>
      </c>
      <c r="D10" s="439">
        <v>259</v>
      </c>
      <c r="E10" s="439" t="s">
        <v>26</v>
      </c>
      <c r="F10" s="439"/>
      <c r="G10" s="439" t="s">
        <v>27</v>
      </c>
      <c r="H10" s="440" t="s">
        <v>28</v>
      </c>
      <c r="I10" s="439" t="s">
        <v>29</v>
      </c>
      <c r="J10" s="439" t="s">
        <v>28</v>
      </c>
      <c r="K10" s="439" t="s">
        <v>108</v>
      </c>
      <c r="L10" s="445">
        <v>80</v>
      </c>
      <c r="M10" s="439" t="s">
        <v>657</v>
      </c>
      <c r="N10" s="439" t="s">
        <v>368</v>
      </c>
      <c r="O10" s="439">
        <v>24</v>
      </c>
      <c r="P10" s="439" t="s">
        <v>28</v>
      </c>
      <c r="Q10" s="442"/>
      <c r="R10" s="442"/>
      <c r="S10" s="442"/>
      <c r="T10" s="442"/>
      <c r="U10" s="442"/>
      <c r="V10" s="442"/>
      <c r="W10" s="442"/>
      <c r="X10" s="442"/>
      <c r="Y10" s="442"/>
      <c r="Z10" s="442"/>
      <c r="AA10" s="442"/>
      <c r="AB10" s="442"/>
      <c r="AC10" s="442"/>
      <c r="AD10" s="442"/>
      <c r="AE10" s="442"/>
      <c r="AF10" s="442"/>
      <c r="AG10" s="442"/>
      <c r="AH10" s="442"/>
      <c r="AI10" s="442"/>
      <c r="AJ10" s="442"/>
      <c r="AK10" s="442"/>
      <c r="AL10" s="442"/>
      <c r="AM10" s="442"/>
      <c r="AN10" s="442"/>
      <c r="AO10" s="442"/>
      <c r="AP10" s="442"/>
      <c r="AQ10" s="442"/>
      <c r="AR10" s="442"/>
      <c r="AS10" s="442"/>
      <c r="AT10" s="442"/>
      <c r="AU10" s="442"/>
      <c r="AV10" s="442"/>
      <c r="AW10" s="442"/>
      <c r="AX10" s="442"/>
      <c r="AY10" s="442"/>
      <c r="AZ10" s="442"/>
      <c r="BA10" s="442"/>
      <c r="BB10" s="442"/>
      <c r="BC10" s="442"/>
      <c r="BD10" s="442"/>
      <c r="BE10" s="442"/>
      <c r="BF10" s="442"/>
      <c r="BG10" s="442"/>
      <c r="BH10" s="442"/>
      <c r="BI10" s="442"/>
      <c r="BJ10" s="442"/>
      <c r="BK10" s="442"/>
      <c r="BL10" s="442"/>
    </row>
    <row r="11" spans="1:64" s="10" customFormat="1" x14ac:dyDescent="0.15">
      <c r="A11" s="9" t="s">
        <v>2786</v>
      </c>
      <c r="B11" s="9" t="s">
        <v>2787</v>
      </c>
      <c r="C11" s="439" t="s">
        <v>2795</v>
      </c>
      <c r="D11" s="439">
        <v>80</v>
      </c>
      <c r="E11" s="439" t="s">
        <v>26</v>
      </c>
      <c r="F11" s="439"/>
      <c r="G11" s="439" t="s">
        <v>27</v>
      </c>
      <c r="H11" s="440" t="s">
        <v>28</v>
      </c>
      <c r="I11" s="439" t="s">
        <v>29</v>
      </c>
      <c r="J11" s="439" t="s">
        <v>28</v>
      </c>
      <c r="K11" s="439" t="s">
        <v>108</v>
      </c>
      <c r="L11" s="445">
        <v>50</v>
      </c>
      <c r="M11" s="439" t="s">
        <v>657</v>
      </c>
      <c r="N11" s="439" t="s">
        <v>368</v>
      </c>
      <c r="O11" s="439">
        <v>24</v>
      </c>
      <c r="P11" s="439" t="s">
        <v>28</v>
      </c>
      <c r="Q11" s="442"/>
      <c r="R11" s="442"/>
      <c r="S11" s="442"/>
      <c r="T11" s="442"/>
      <c r="U11" s="442"/>
      <c r="V11" s="442"/>
      <c r="W11" s="442"/>
      <c r="X11" s="442"/>
      <c r="Y11" s="442"/>
      <c r="Z11" s="442"/>
      <c r="AA11" s="442"/>
      <c r="AB11" s="442"/>
      <c r="AC11" s="442"/>
      <c r="AD11" s="442"/>
      <c r="AE11" s="442"/>
      <c r="AF11" s="442"/>
      <c r="AG11" s="442"/>
      <c r="AH11" s="442"/>
      <c r="AI11" s="442"/>
      <c r="AJ11" s="442"/>
      <c r="AK11" s="442"/>
      <c r="AL11" s="442"/>
      <c r="AM11" s="442"/>
      <c r="AN11" s="442"/>
      <c r="AO11" s="442"/>
      <c r="AP11" s="442"/>
      <c r="AQ11" s="442"/>
      <c r="AR11" s="442"/>
      <c r="AS11" s="442"/>
      <c r="AT11" s="442"/>
      <c r="AU11" s="442"/>
      <c r="AV11" s="442"/>
      <c r="AW11" s="442"/>
      <c r="AX11" s="442"/>
      <c r="AY11" s="442"/>
      <c r="AZ11" s="442"/>
      <c r="BA11" s="442"/>
      <c r="BB11" s="442"/>
      <c r="BC11" s="442"/>
      <c r="BD11" s="442"/>
      <c r="BE11" s="442"/>
      <c r="BF11" s="442"/>
      <c r="BG11" s="442"/>
      <c r="BH11" s="442"/>
      <c r="BI11" s="442"/>
      <c r="BJ11" s="442"/>
      <c r="BK11" s="442"/>
      <c r="BL11" s="442"/>
    </row>
    <row r="12" spans="1:64" s="10" customFormat="1" x14ac:dyDescent="0.15">
      <c r="A12" s="9" t="s">
        <v>2786</v>
      </c>
      <c r="B12" s="9" t="s">
        <v>2787</v>
      </c>
      <c r="C12" s="439" t="s">
        <v>2796</v>
      </c>
      <c r="D12" s="439">
        <v>80</v>
      </c>
      <c r="E12" s="439" t="s">
        <v>26</v>
      </c>
      <c r="F12" s="439"/>
      <c r="G12" s="439" t="s">
        <v>27</v>
      </c>
      <c r="H12" s="440" t="s">
        <v>28</v>
      </c>
      <c r="I12" s="439" t="s">
        <v>29</v>
      </c>
      <c r="J12" s="439" t="s">
        <v>28</v>
      </c>
      <c r="K12" s="439" t="s">
        <v>108</v>
      </c>
      <c r="L12" s="445">
        <v>200</v>
      </c>
      <c r="M12" s="439" t="s">
        <v>657</v>
      </c>
      <c r="N12" s="439" t="s">
        <v>368</v>
      </c>
      <c r="O12" s="439">
        <v>24</v>
      </c>
      <c r="P12" s="439" t="s">
        <v>28</v>
      </c>
      <c r="Q12" s="442"/>
      <c r="R12" s="442"/>
      <c r="S12" s="442"/>
      <c r="T12" s="442"/>
      <c r="U12" s="442"/>
      <c r="V12" s="442"/>
      <c r="W12" s="442"/>
      <c r="X12" s="442"/>
      <c r="Y12" s="442"/>
      <c r="Z12" s="442"/>
      <c r="AA12" s="442"/>
      <c r="AB12" s="442"/>
      <c r="AC12" s="442"/>
      <c r="AD12" s="442"/>
      <c r="AE12" s="442"/>
      <c r="AF12" s="442"/>
      <c r="AG12" s="442"/>
      <c r="AH12" s="442"/>
      <c r="AI12" s="442"/>
      <c r="AJ12" s="442"/>
      <c r="AK12" s="442"/>
      <c r="AL12" s="442"/>
      <c r="AM12" s="442"/>
      <c r="AN12" s="442"/>
      <c r="AO12" s="442"/>
      <c r="AP12" s="442"/>
      <c r="AQ12" s="442"/>
      <c r="AR12" s="442"/>
      <c r="AS12" s="442"/>
      <c r="AT12" s="442"/>
      <c r="AU12" s="442"/>
      <c r="AV12" s="442"/>
      <c r="AW12" s="442"/>
      <c r="AX12" s="442"/>
      <c r="AY12" s="442"/>
      <c r="AZ12" s="442"/>
      <c r="BA12" s="442"/>
      <c r="BB12" s="442"/>
      <c r="BC12" s="442"/>
      <c r="BD12" s="442"/>
      <c r="BE12" s="442"/>
      <c r="BF12" s="442"/>
      <c r="BG12" s="442"/>
      <c r="BH12" s="442"/>
      <c r="BI12" s="442"/>
      <c r="BJ12" s="442"/>
      <c r="BK12" s="442"/>
      <c r="BL12" s="442"/>
    </row>
    <row r="13" spans="1:64" s="10" customFormat="1" x14ac:dyDescent="0.15">
      <c r="A13" s="9" t="s">
        <v>2786</v>
      </c>
      <c r="B13" s="9" t="s">
        <v>2787</v>
      </c>
      <c r="C13" s="439" t="s">
        <v>2797</v>
      </c>
      <c r="D13" s="439">
        <v>80</v>
      </c>
      <c r="E13" s="439" t="s">
        <v>26</v>
      </c>
      <c r="F13" s="439"/>
      <c r="G13" s="439" t="s">
        <v>27</v>
      </c>
      <c r="H13" s="440" t="s">
        <v>28</v>
      </c>
      <c r="I13" s="439" t="s">
        <v>29</v>
      </c>
      <c r="J13" s="439" t="s">
        <v>28</v>
      </c>
      <c r="K13" s="439" t="s">
        <v>108</v>
      </c>
      <c r="L13" s="445">
        <v>50</v>
      </c>
      <c r="M13" s="439" t="s">
        <v>657</v>
      </c>
      <c r="N13" s="439" t="s">
        <v>368</v>
      </c>
      <c r="O13" s="439">
        <v>24</v>
      </c>
      <c r="P13" s="439" t="s">
        <v>28</v>
      </c>
      <c r="Q13" s="442"/>
      <c r="R13" s="442"/>
      <c r="S13" s="442"/>
      <c r="T13" s="442"/>
      <c r="U13" s="442"/>
      <c r="V13" s="442"/>
      <c r="W13" s="442"/>
      <c r="X13" s="442"/>
      <c r="Y13" s="442"/>
      <c r="Z13" s="442"/>
      <c r="AA13" s="442"/>
      <c r="AB13" s="442"/>
      <c r="AC13" s="442"/>
      <c r="AD13" s="442"/>
      <c r="AE13" s="442"/>
      <c r="AF13" s="442"/>
      <c r="AG13" s="442"/>
      <c r="AH13" s="442"/>
      <c r="AI13" s="442"/>
      <c r="AJ13" s="442"/>
      <c r="AK13" s="442"/>
      <c r="AL13" s="442"/>
      <c r="AM13" s="442"/>
      <c r="AN13" s="442"/>
      <c r="AO13" s="442"/>
      <c r="AP13" s="442"/>
      <c r="AQ13" s="442"/>
      <c r="AR13" s="442"/>
      <c r="AS13" s="442"/>
      <c r="AT13" s="442"/>
      <c r="AU13" s="442"/>
      <c r="AV13" s="442"/>
      <c r="AW13" s="442"/>
      <c r="AX13" s="442"/>
      <c r="AY13" s="442"/>
      <c r="AZ13" s="442"/>
      <c r="BA13" s="442"/>
      <c r="BB13" s="442"/>
      <c r="BC13" s="442"/>
      <c r="BD13" s="442"/>
      <c r="BE13" s="442"/>
      <c r="BF13" s="442"/>
      <c r="BG13" s="442"/>
      <c r="BH13" s="442"/>
      <c r="BI13" s="442"/>
      <c r="BJ13" s="442"/>
      <c r="BK13" s="442"/>
      <c r="BL13" s="442"/>
    </row>
    <row r="14" spans="1:64" s="10" customFormat="1" x14ac:dyDescent="0.15">
      <c r="A14" s="9" t="s">
        <v>2786</v>
      </c>
      <c r="B14" s="9" t="s">
        <v>2787</v>
      </c>
      <c r="C14" s="439" t="s">
        <v>2798</v>
      </c>
      <c r="D14" s="439">
        <v>80</v>
      </c>
      <c r="E14" s="439" t="s">
        <v>26</v>
      </c>
      <c r="F14" s="439"/>
      <c r="G14" s="439" t="s">
        <v>27</v>
      </c>
      <c r="H14" s="440" t="s">
        <v>28</v>
      </c>
      <c r="I14" s="439" t="s">
        <v>29</v>
      </c>
      <c r="J14" s="439" t="s">
        <v>28</v>
      </c>
      <c r="K14" s="439" t="s">
        <v>108</v>
      </c>
      <c r="L14" s="445">
        <v>80</v>
      </c>
      <c r="M14" s="439" t="s">
        <v>657</v>
      </c>
      <c r="N14" s="439" t="s">
        <v>368</v>
      </c>
      <c r="O14" s="439">
        <v>24</v>
      </c>
      <c r="P14" s="439" t="s">
        <v>28</v>
      </c>
      <c r="Q14" s="442"/>
      <c r="R14" s="442"/>
      <c r="S14" s="442"/>
      <c r="T14" s="442"/>
      <c r="U14" s="442"/>
      <c r="V14" s="442"/>
      <c r="W14" s="442"/>
      <c r="X14" s="442"/>
      <c r="Y14" s="442"/>
      <c r="Z14" s="442"/>
      <c r="AA14" s="442"/>
      <c r="AB14" s="442"/>
      <c r="AC14" s="442"/>
      <c r="AD14" s="442"/>
      <c r="AE14" s="442"/>
      <c r="AF14" s="442"/>
      <c r="AG14" s="442"/>
      <c r="AH14" s="442"/>
      <c r="AI14" s="442"/>
      <c r="AJ14" s="442"/>
      <c r="AK14" s="442"/>
      <c r="AL14" s="442"/>
      <c r="AM14" s="442"/>
      <c r="AN14" s="442"/>
      <c r="AO14" s="442"/>
      <c r="AP14" s="442"/>
      <c r="AQ14" s="442"/>
      <c r="AR14" s="442"/>
      <c r="AS14" s="442"/>
      <c r="AT14" s="442"/>
      <c r="AU14" s="442"/>
      <c r="AV14" s="442"/>
      <c r="AW14" s="442"/>
      <c r="AX14" s="442"/>
      <c r="AY14" s="442"/>
      <c r="AZ14" s="442"/>
      <c r="BA14" s="442"/>
      <c r="BB14" s="442"/>
      <c r="BC14" s="442"/>
      <c r="BD14" s="442"/>
      <c r="BE14" s="442"/>
      <c r="BF14" s="442"/>
      <c r="BG14" s="442"/>
      <c r="BH14" s="442"/>
      <c r="BI14" s="442"/>
      <c r="BJ14" s="442"/>
      <c r="BK14" s="442"/>
      <c r="BL14" s="442"/>
    </row>
    <row r="15" spans="1:64" s="10" customFormat="1" x14ac:dyDescent="0.15">
      <c r="A15" s="9" t="s">
        <v>2786</v>
      </c>
      <c r="B15" s="9" t="s">
        <v>2787</v>
      </c>
      <c r="C15" s="439" t="s">
        <v>2799</v>
      </c>
      <c r="D15" s="439">
        <v>80</v>
      </c>
      <c r="E15" s="439" t="s">
        <v>26</v>
      </c>
      <c r="F15" s="439"/>
      <c r="G15" s="439" t="s">
        <v>27</v>
      </c>
      <c r="H15" s="440" t="s">
        <v>28</v>
      </c>
      <c r="I15" s="439" t="s">
        <v>29</v>
      </c>
      <c r="J15" s="439" t="s">
        <v>28</v>
      </c>
      <c r="K15" s="439" t="s">
        <v>108</v>
      </c>
      <c r="L15" s="445">
        <v>50</v>
      </c>
      <c r="M15" s="439" t="s">
        <v>657</v>
      </c>
      <c r="N15" s="439" t="s">
        <v>368</v>
      </c>
      <c r="O15" s="439">
        <v>24</v>
      </c>
      <c r="P15" s="439" t="s">
        <v>28</v>
      </c>
      <c r="Q15" s="442"/>
      <c r="R15" s="442"/>
      <c r="S15" s="442"/>
      <c r="T15" s="442"/>
      <c r="U15" s="442"/>
      <c r="V15" s="442"/>
      <c r="W15" s="442"/>
      <c r="X15" s="442"/>
      <c r="Y15" s="442"/>
      <c r="Z15" s="442"/>
      <c r="AA15" s="442"/>
      <c r="AB15" s="442"/>
      <c r="AC15" s="442"/>
      <c r="AD15" s="442"/>
      <c r="AE15" s="442"/>
      <c r="AF15" s="442"/>
      <c r="AG15" s="442"/>
      <c r="AH15" s="442"/>
      <c r="AI15" s="442"/>
      <c r="AJ15" s="442"/>
      <c r="AK15" s="442"/>
      <c r="AL15" s="442"/>
      <c r="AM15" s="442"/>
      <c r="AN15" s="442"/>
      <c r="AO15" s="442"/>
      <c r="AP15" s="442"/>
      <c r="AQ15" s="442"/>
      <c r="AR15" s="442"/>
      <c r="AS15" s="442"/>
      <c r="AT15" s="442"/>
      <c r="AU15" s="442"/>
      <c r="AV15" s="442"/>
      <c r="AW15" s="442"/>
      <c r="AX15" s="442"/>
      <c r="AY15" s="442"/>
      <c r="AZ15" s="442"/>
      <c r="BA15" s="442"/>
      <c r="BB15" s="442"/>
      <c r="BC15" s="442"/>
      <c r="BD15" s="442"/>
      <c r="BE15" s="442"/>
      <c r="BF15" s="442"/>
      <c r="BG15" s="442"/>
      <c r="BH15" s="442"/>
      <c r="BI15" s="442"/>
      <c r="BJ15" s="442"/>
      <c r="BK15" s="442"/>
      <c r="BL15" s="442"/>
    </row>
    <row r="16" spans="1:64" s="10" customFormat="1" x14ac:dyDescent="0.15">
      <c r="A16" s="9" t="s">
        <v>2786</v>
      </c>
      <c r="B16" s="9" t="s">
        <v>2787</v>
      </c>
      <c r="C16" s="439" t="s">
        <v>2800</v>
      </c>
      <c r="D16" s="439">
        <v>350</v>
      </c>
      <c r="E16" s="439" t="s">
        <v>26</v>
      </c>
      <c r="F16" s="439"/>
      <c r="G16" s="439" t="s">
        <v>27</v>
      </c>
      <c r="H16" s="440" t="s">
        <v>28</v>
      </c>
      <c r="I16" s="439" t="s">
        <v>29</v>
      </c>
      <c r="J16" s="439" t="s">
        <v>28</v>
      </c>
      <c r="K16" s="439" t="s">
        <v>108</v>
      </c>
      <c r="L16" s="445">
        <v>200</v>
      </c>
      <c r="M16" s="439" t="s">
        <v>657</v>
      </c>
      <c r="N16" s="439" t="s">
        <v>368</v>
      </c>
      <c r="O16" s="439">
        <v>24</v>
      </c>
      <c r="P16" s="439" t="s">
        <v>28</v>
      </c>
      <c r="Q16" s="442"/>
      <c r="R16" s="442"/>
      <c r="S16" s="442"/>
      <c r="T16" s="442"/>
      <c r="U16" s="442"/>
      <c r="V16" s="442"/>
      <c r="W16" s="442"/>
      <c r="X16" s="442"/>
      <c r="Y16" s="442"/>
      <c r="Z16" s="442"/>
      <c r="AA16" s="442"/>
      <c r="AB16" s="442"/>
      <c r="AC16" s="442"/>
      <c r="AD16" s="442"/>
      <c r="AE16" s="442"/>
      <c r="AF16" s="442"/>
      <c r="AG16" s="442"/>
      <c r="AH16" s="442"/>
      <c r="AI16" s="442"/>
      <c r="AJ16" s="442"/>
      <c r="AK16" s="442"/>
      <c r="AL16" s="442"/>
      <c r="AM16" s="442"/>
      <c r="AN16" s="442"/>
      <c r="AO16" s="442"/>
      <c r="AP16" s="442"/>
      <c r="AQ16" s="442"/>
      <c r="AR16" s="442"/>
      <c r="AS16" s="442"/>
      <c r="AT16" s="442"/>
      <c r="AU16" s="442"/>
      <c r="AV16" s="442"/>
      <c r="AW16" s="442"/>
      <c r="AX16" s="442"/>
      <c r="AY16" s="442"/>
      <c r="AZ16" s="442"/>
      <c r="BA16" s="442"/>
      <c r="BB16" s="442"/>
      <c r="BC16" s="442"/>
      <c r="BD16" s="442"/>
      <c r="BE16" s="442"/>
      <c r="BF16" s="442"/>
      <c r="BG16" s="442"/>
      <c r="BH16" s="442"/>
      <c r="BI16" s="442"/>
      <c r="BJ16" s="442"/>
      <c r="BK16" s="442"/>
      <c r="BL16" s="442"/>
    </row>
    <row r="17" spans="1:64" s="10" customFormat="1" x14ac:dyDescent="0.15">
      <c r="A17" s="9" t="s">
        <v>2786</v>
      </c>
      <c r="B17" s="9" t="s">
        <v>2787</v>
      </c>
      <c r="C17" s="439" t="s">
        <v>2801</v>
      </c>
      <c r="D17" s="439">
        <v>350</v>
      </c>
      <c r="E17" s="439" t="s">
        <v>26</v>
      </c>
      <c r="F17" s="439"/>
      <c r="G17" s="439" t="s">
        <v>27</v>
      </c>
      <c r="H17" s="440" t="s">
        <v>28</v>
      </c>
      <c r="I17" s="439" t="s">
        <v>29</v>
      </c>
      <c r="J17" s="439" t="s">
        <v>28</v>
      </c>
      <c r="K17" s="439" t="s">
        <v>108</v>
      </c>
      <c r="L17" s="445">
        <v>400</v>
      </c>
      <c r="M17" s="439" t="s">
        <v>657</v>
      </c>
      <c r="N17" s="439" t="s">
        <v>368</v>
      </c>
      <c r="O17" s="439">
        <v>24</v>
      </c>
      <c r="P17" s="439" t="s">
        <v>28</v>
      </c>
      <c r="Q17" s="442"/>
      <c r="R17" s="442"/>
      <c r="S17" s="442"/>
      <c r="T17" s="442"/>
      <c r="U17" s="442"/>
      <c r="V17" s="442"/>
      <c r="W17" s="442"/>
      <c r="X17" s="442"/>
      <c r="Y17" s="442"/>
      <c r="Z17" s="442"/>
      <c r="AA17" s="442"/>
      <c r="AB17" s="442"/>
      <c r="AC17" s="442"/>
      <c r="AD17" s="442"/>
      <c r="AE17" s="442"/>
      <c r="AF17" s="442"/>
      <c r="AG17" s="442"/>
      <c r="AH17" s="442"/>
      <c r="AI17" s="442"/>
      <c r="AJ17" s="442"/>
      <c r="AK17" s="442"/>
      <c r="AL17" s="442"/>
      <c r="AM17" s="442"/>
      <c r="AN17" s="442"/>
      <c r="AO17" s="442"/>
      <c r="AP17" s="442"/>
      <c r="AQ17" s="442"/>
      <c r="AR17" s="442"/>
      <c r="AS17" s="442"/>
      <c r="AT17" s="442"/>
      <c r="AU17" s="442"/>
      <c r="AV17" s="442"/>
      <c r="AW17" s="442"/>
      <c r="AX17" s="442"/>
      <c r="AY17" s="442"/>
      <c r="AZ17" s="442"/>
      <c r="BA17" s="442"/>
      <c r="BB17" s="442"/>
      <c r="BC17" s="442"/>
      <c r="BD17" s="442"/>
      <c r="BE17" s="442"/>
      <c r="BF17" s="442"/>
      <c r="BG17" s="442"/>
      <c r="BH17" s="442"/>
      <c r="BI17" s="442"/>
      <c r="BJ17" s="442"/>
      <c r="BK17" s="442"/>
      <c r="BL17" s="442"/>
    </row>
    <row r="18" spans="1:64" s="10" customFormat="1" x14ac:dyDescent="0.15">
      <c r="A18" s="9" t="s">
        <v>2786</v>
      </c>
      <c r="B18" s="9" t="s">
        <v>2787</v>
      </c>
      <c r="C18" s="439" t="s">
        <v>2802</v>
      </c>
      <c r="D18" s="439">
        <v>350</v>
      </c>
      <c r="E18" s="439" t="s">
        <v>26</v>
      </c>
      <c r="F18" s="439"/>
      <c r="G18" s="439" t="s">
        <v>27</v>
      </c>
      <c r="H18" s="440" t="s">
        <v>28</v>
      </c>
      <c r="I18" s="439" t="s">
        <v>29</v>
      </c>
      <c r="J18" s="439" t="s">
        <v>28</v>
      </c>
      <c r="K18" s="439" t="s">
        <v>108</v>
      </c>
      <c r="L18" s="445">
        <v>300</v>
      </c>
      <c r="M18" s="439" t="s">
        <v>657</v>
      </c>
      <c r="N18" s="439" t="s">
        <v>368</v>
      </c>
      <c r="O18" s="439">
        <v>24</v>
      </c>
      <c r="P18" s="439" t="s">
        <v>28</v>
      </c>
      <c r="Q18" s="442"/>
      <c r="R18" s="442"/>
      <c r="S18" s="442"/>
      <c r="T18" s="442"/>
      <c r="U18" s="442"/>
      <c r="V18" s="442"/>
      <c r="W18" s="442"/>
      <c r="X18" s="442"/>
      <c r="Y18" s="442"/>
      <c r="Z18" s="442"/>
      <c r="AA18" s="442"/>
      <c r="AB18" s="442"/>
      <c r="AC18" s="442"/>
      <c r="AD18" s="442"/>
      <c r="AE18" s="442"/>
      <c r="AF18" s="442"/>
      <c r="AG18" s="442"/>
      <c r="AH18" s="442"/>
      <c r="AI18" s="442"/>
      <c r="AJ18" s="442"/>
      <c r="AK18" s="442"/>
      <c r="AL18" s="442"/>
      <c r="AM18" s="442"/>
      <c r="AN18" s="442"/>
      <c r="AO18" s="442"/>
      <c r="AP18" s="442"/>
      <c r="AQ18" s="442"/>
      <c r="AR18" s="442"/>
      <c r="AS18" s="442"/>
      <c r="AT18" s="442"/>
      <c r="AU18" s="442"/>
      <c r="AV18" s="442"/>
      <c r="AW18" s="442"/>
      <c r="AX18" s="442"/>
      <c r="AY18" s="442"/>
      <c r="AZ18" s="442"/>
      <c r="BA18" s="442"/>
      <c r="BB18" s="442"/>
      <c r="BC18" s="442"/>
      <c r="BD18" s="442"/>
      <c r="BE18" s="442"/>
      <c r="BF18" s="442"/>
      <c r="BG18" s="442"/>
      <c r="BH18" s="442"/>
      <c r="BI18" s="442"/>
      <c r="BJ18" s="442"/>
      <c r="BK18" s="442"/>
      <c r="BL18" s="442"/>
    </row>
    <row r="19" spans="1:64" s="10" customFormat="1" x14ac:dyDescent="0.15">
      <c r="A19" s="9" t="s">
        <v>2786</v>
      </c>
      <c r="B19" s="9" t="s">
        <v>2787</v>
      </c>
      <c r="C19" s="439" t="s">
        <v>2803</v>
      </c>
      <c r="D19" s="439">
        <v>500</v>
      </c>
      <c r="E19" s="439" t="s">
        <v>26</v>
      </c>
      <c r="F19" s="439"/>
      <c r="G19" s="439" t="s">
        <v>27</v>
      </c>
      <c r="H19" s="440" t="s">
        <v>28</v>
      </c>
      <c r="I19" s="439" t="s">
        <v>29</v>
      </c>
      <c r="J19" s="439" t="s">
        <v>28</v>
      </c>
      <c r="K19" s="439" t="s">
        <v>108</v>
      </c>
      <c r="L19" s="445">
        <v>400</v>
      </c>
      <c r="M19" s="439" t="s">
        <v>657</v>
      </c>
      <c r="N19" s="439" t="s">
        <v>368</v>
      </c>
      <c r="O19" s="439">
        <v>24</v>
      </c>
      <c r="P19" s="439" t="s">
        <v>28</v>
      </c>
      <c r="Q19" s="442"/>
      <c r="R19" s="442"/>
      <c r="S19" s="442"/>
      <c r="T19" s="442"/>
      <c r="U19" s="442"/>
      <c r="V19" s="442"/>
      <c r="W19" s="442"/>
      <c r="X19" s="442"/>
      <c r="Y19" s="442"/>
      <c r="Z19" s="442"/>
      <c r="AA19" s="442"/>
      <c r="AB19" s="442"/>
      <c r="AC19" s="442"/>
      <c r="AD19" s="442"/>
      <c r="AE19" s="442"/>
      <c r="AF19" s="442"/>
      <c r="AG19" s="442"/>
      <c r="AH19" s="442"/>
      <c r="AI19" s="442"/>
      <c r="AJ19" s="442"/>
      <c r="AK19" s="442"/>
      <c r="AL19" s="442"/>
      <c r="AM19" s="442"/>
      <c r="AN19" s="442"/>
      <c r="AO19" s="442"/>
      <c r="AP19" s="442"/>
      <c r="AQ19" s="442"/>
      <c r="AR19" s="442"/>
      <c r="AS19" s="442"/>
      <c r="AT19" s="442"/>
      <c r="AU19" s="442"/>
      <c r="AV19" s="442"/>
      <c r="AW19" s="442"/>
      <c r="AX19" s="442"/>
      <c r="AY19" s="442"/>
      <c r="AZ19" s="442"/>
      <c r="BA19" s="442"/>
      <c r="BB19" s="442"/>
      <c r="BC19" s="442"/>
      <c r="BD19" s="442"/>
      <c r="BE19" s="442"/>
      <c r="BF19" s="442"/>
      <c r="BG19" s="442"/>
      <c r="BH19" s="442"/>
      <c r="BI19" s="442"/>
      <c r="BJ19" s="442"/>
      <c r="BK19" s="442"/>
      <c r="BL19" s="442"/>
    </row>
    <row r="20" spans="1:64" s="10" customFormat="1" x14ac:dyDescent="0.15">
      <c r="A20" s="9" t="s">
        <v>2786</v>
      </c>
      <c r="B20" s="9" t="s">
        <v>2787</v>
      </c>
      <c r="C20" s="439" t="s">
        <v>2804</v>
      </c>
      <c r="D20" s="439">
        <v>500</v>
      </c>
      <c r="E20" s="439" t="s">
        <v>26</v>
      </c>
      <c r="F20" s="439"/>
      <c r="G20" s="439" t="s">
        <v>27</v>
      </c>
      <c r="H20" s="440" t="s">
        <v>28</v>
      </c>
      <c r="I20" s="439" t="s">
        <v>29</v>
      </c>
      <c r="J20" s="439" t="s">
        <v>28</v>
      </c>
      <c r="K20" s="439" t="s">
        <v>108</v>
      </c>
      <c r="L20" s="445">
        <v>400</v>
      </c>
      <c r="M20" s="439" t="s">
        <v>657</v>
      </c>
      <c r="N20" s="439" t="s">
        <v>368</v>
      </c>
      <c r="O20" s="439">
        <v>24</v>
      </c>
      <c r="P20" s="439" t="s">
        <v>28</v>
      </c>
      <c r="Q20" s="442"/>
      <c r="R20" s="442"/>
      <c r="S20" s="442"/>
      <c r="T20" s="442"/>
      <c r="U20" s="442"/>
      <c r="V20" s="442"/>
      <c r="W20" s="442"/>
      <c r="X20" s="442"/>
      <c r="Y20" s="442"/>
      <c r="Z20" s="442"/>
      <c r="AA20" s="442"/>
      <c r="AB20" s="442"/>
      <c r="AC20" s="442"/>
      <c r="AD20" s="442"/>
      <c r="AE20" s="442"/>
      <c r="AF20" s="442"/>
      <c r="AG20" s="442"/>
      <c r="AH20" s="442"/>
      <c r="AI20" s="442"/>
      <c r="AJ20" s="442"/>
      <c r="AK20" s="442"/>
      <c r="AL20" s="442"/>
      <c r="AM20" s="442"/>
      <c r="AN20" s="442"/>
      <c r="AO20" s="442"/>
      <c r="AP20" s="442"/>
      <c r="AQ20" s="442"/>
      <c r="AR20" s="442"/>
      <c r="AS20" s="442"/>
      <c r="AT20" s="442"/>
      <c r="AU20" s="442"/>
      <c r="AV20" s="442"/>
      <c r="AW20" s="442"/>
      <c r="AX20" s="442"/>
      <c r="AY20" s="442"/>
      <c r="AZ20" s="442"/>
      <c r="BA20" s="442"/>
      <c r="BB20" s="442"/>
      <c r="BC20" s="442"/>
      <c r="BD20" s="442"/>
      <c r="BE20" s="442"/>
      <c r="BF20" s="442"/>
      <c r="BG20" s="442"/>
      <c r="BH20" s="442"/>
      <c r="BI20" s="442"/>
      <c r="BJ20" s="442"/>
      <c r="BK20" s="442"/>
      <c r="BL20" s="442"/>
    </row>
    <row r="21" spans="1:64" s="10" customFormat="1" x14ac:dyDescent="0.15">
      <c r="A21" s="9" t="s">
        <v>2786</v>
      </c>
      <c r="B21" s="9" t="s">
        <v>2787</v>
      </c>
      <c r="C21" s="440" t="s">
        <v>2805</v>
      </c>
      <c r="D21" s="439">
        <v>500</v>
      </c>
      <c r="E21" s="439" t="s">
        <v>26</v>
      </c>
      <c r="F21" s="439"/>
      <c r="G21" s="439" t="s">
        <v>27</v>
      </c>
      <c r="H21" s="440" t="s">
        <v>28</v>
      </c>
      <c r="I21" s="439" t="s">
        <v>29</v>
      </c>
      <c r="J21" s="439" t="s">
        <v>28</v>
      </c>
      <c r="K21" s="439" t="s">
        <v>108</v>
      </c>
      <c r="L21" s="445">
        <v>400</v>
      </c>
      <c r="M21" s="439" t="s">
        <v>657</v>
      </c>
      <c r="N21" s="439" t="s">
        <v>368</v>
      </c>
      <c r="O21" s="439">
        <v>24</v>
      </c>
      <c r="P21" s="439" t="s">
        <v>28</v>
      </c>
      <c r="Q21" s="442"/>
      <c r="R21" s="442"/>
      <c r="S21" s="442"/>
      <c r="T21" s="442"/>
      <c r="U21" s="442"/>
      <c r="V21" s="442"/>
      <c r="W21" s="442"/>
      <c r="X21" s="442"/>
      <c r="Y21" s="442"/>
      <c r="Z21" s="442"/>
      <c r="AA21" s="442"/>
      <c r="AB21" s="442"/>
      <c r="AC21" s="442"/>
      <c r="AD21" s="442"/>
      <c r="AE21" s="442"/>
      <c r="AF21" s="442"/>
      <c r="AG21" s="442"/>
      <c r="AH21" s="442"/>
      <c r="AI21" s="442"/>
      <c r="AJ21" s="442"/>
      <c r="AK21" s="442"/>
      <c r="AL21" s="442"/>
      <c r="AM21" s="442"/>
      <c r="AN21" s="442"/>
      <c r="AO21" s="442"/>
      <c r="AP21" s="442"/>
      <c r="AQ21" s="442"/>
      <c r="AR21" s="442"/>
      <c r="AS21" s="442"/>
      <c r="AT21" s="442"/>
      <c r="AU21" s="442"/>
      <c r="AV21" s="442"/>
      <c r="AW21" s="442"/>
      <c r="AX21" s="442"/>
      <c r="AY21" s="442"/>
      <c r="AZ21" s="442"/>
      <c r="BA21" s="442"/>
      <c r="BB21" s="442"/>
      <c r="BC21" s="442"/>
      <c r="BD21" s="442"/>
      <c r="BE21" s="442"/>
      <c r="BF21" s="442"/>
      <c r="BG21" s="442"/>
      <c r="BH21" s="442"/>
      <c r="BI21" s="442"/>
      <c r="BJ21" s="442"/>
      <c r="BK21" s="442"/>
      <c r="BL21" s="442"/>
    </row>
    <row r="22" spans="1:64" s="10" customFormat="1" x14ac:dyDescent="0.15">
      <c r="A22" s="9" t="s">
        <v>2786</v>
      </c>
      <c r="B22" s="9" t="s">
        <v>2787</v>
      </c>
      <c r="C22" s="440" t="s">
        <v>2806</v>
      </c>
      <c r="D22" s="439">
        <v>500</v>
      </c>
      <c r="E22" s="439" t="s">
        <v>26</v>
      </c>
      <c r="F22" s="439"/>
      <c r="G22" s="439" t="s">
        <v>27</v>
      </c>
      <c r="H22" s="440" t="s">
        <v>28</v>
      </c>
      <c r="I22" s="439" t="s">
        <v>29</v>
      </c>
      <c r="J22" s="439" t="s">
        <v>28</v>
      </c>
      <c r="K22" s="439" t="s">
        <v>108</v>
      </c>
      <c r="L22" s="445">
        <v>400</v>
      </c>
      <c r="M22" s="439" t="s">
        <v>657</v>
      </c>
      <c r="N22" s="439" t="s">
        <v>368</v>
      </c>
      <c r="O22" s="439">
        <v>24</v>
      </c>
      <c r="P22" s="439" t="s">
        <v>28</v>
      </c>
      <c r="Q22" s="442"/>
      <c r="R22" s="442"/>
      <c r="S22" s="442"/>
      <c r="T22" s="442"/>
      <c r="U22" s="442"/>
      <c r="V22" s="442"/>
      <c r="W22" s="442"/>
      <c r="X22" s="442"/>
      <c r="Y22" s="442"/>
      <c r="Z22" s="442"/>
      <c r="AA22" s="442"/>
      <c r="AB22" s="442"/>
      <c r="AC22" s="442"/>
      <c r="AD22" s="442"/>
      <c r="AE22" s="442"/>
      <c r="AF22" s="442"/>
      <c r="AG22" s="442"/>
      <c r="AH22" s="442"/>
      <c r="AI22" s="442"/>
      <c r="AJ22" s="442"/>
      <c r="AK22" s="442"/>
      <c r="AL22" s="442"/>
      <c r="AM22" s="442"/>
      <c r="AN22" s="442"/>
      <c r="AO22" s="442"/>
      <c r="AP22" s="442"/>
      <c r="AQ22" s="442"/>
      <c r="AR22" s="442"/>
      <c r="AS22" s="442"/>
      <c r="AT22" s="442"/>
      <c r="AU22" s="442"/>
      <c r="AV22" s="442"/>
      <c r="AW22" s="442"/>
      <c r="AX22" s="442"/>
      <c r="AY22" s="442"/>
      <c r="AZ22" s="442"/>
      <c r="BA22" s="442"/>
      <c r="BB22" s="442"/>
      <c r="BC22" s="442"/>
      <c r="BD22" s="442"/>
      <c r="BE22" s="442"/>
      <c r="BF22" s="442"/>
      <c r="BG22" s="442"/>
      <c r="BH22" s="442"/>
      <c r="BI22" s="442"/>
      <c r="BJ22" s="442"/>
      <c r="BK22" s="442"/>
      <c r="BL22" s="442"/>
    </row>
    <row r="23" spans="1:64" s="10" customFormat="1" x14ac:dyDescent="0.15">
      <c r="A23" s="9" t="s">
        <v>2786</v>
      </c>
      <c r="B23" s="9" t="s">
        <v>2787</v>
      </c>
      <c r="C23" s="440" t="s">
        <v>2807</v>
      </c>
      <c r="D23" s="439">
        <v>500</v>
      </c>
      <c r="E23" s="439" t="s">
        <v>26</v>
      </c>
      <c r="F23" s="439"/>
      <c r="G23" s="439" t="s">
        <v>27</v>
      </c>
      <c r="H23" s="440" t="s">
        <v>28</v>
      </c>
      <c r="I23" s="439" t="s">
        <v>29</v>
      </c>
      <c r="J23" s="439" t="s">
        <v>28</v>
      </c>
      <c r="K23" s="439" t="s">
        <v>108</v>
      </c>
      <c r="L23" s="445">
        <v>400</v>
      </c>
      <c r="M23" s="439" t="s">
        <v>657</v>
      </c>
      <c r="N23" s="439" t="s">
        <v>368</v>
      </c>
      <c r="O23" s="439">
        <v>24</v>
      </c>
      <c r="P23" s="439" t="s">
        <v>28</v>
      </c>
      <c r="Q23" s="442"/>
      <c r="R23" s="442"/>
      <c r="S23" s="442"/>
      <c r="T23" s="442"/>
      <c r="U23" s="442"/>
      <c r="V23" s="442"/>
      <c r="W23" s="442"/>
      <c r="X23" s="442"/>
      <c r="Y23" s="442"/>
      <c r="Z23" s="442"/>
      <c r="AA23" s="442"/>
      <c r="AB23" s="442"/>
      <c r="AC23" s="442"/>
      <c r="AD23" s="442"/>
      <c r="AE23" s="442"/>
      <c r="AF23" s="442"/>
      <c r="AG23" s="442"/>
      <c r="AH23" s="442"/>
      <c r="AI23" s="442"/>
      <c r="AJ23" s="442"/>
      <c r="AK23" s="442"/>
      <c r="AL23" s="442"/>
      <c r="AM23" s="442"/>
      <c r="AN23" s="442"/>
      <c r="AO23" s="442"/>
      <c r="AP23" s="442"/>
      <c r="AQ23" s="442"/>
      <c r="AR23" s="442"/>
      <c r="AS23" s="442"/>
      <c r="AT23" s="442"/>
      <c r="AU23" s="442"/>
      <c r="AV23" s="442"/>
      <c r="AW23" s="442"/>
      <c r="AX23" s="442"/>
      <c r="AY23" s="442"/>
      <c r="AZ23" s="442"/>
      <c r="BA23" s="442"/>
      <c r="BB23" s="442"/>
      <c r="BC23" s="442"/>
      <c r="BD23" s="442"/>
      <c r="BE23" s="442"/>
      <c r="BF23" s="442"/>
      <c r="BG23" s="442"/>
      <c r="BH23" s="442"/>
      <c r="BI23" s="442"/>
      <c r="BJ23" s="442"/>
      <c r="BK23" s="442"/>
      <c r="BL23" s="442"/>
    </row>
    <row r="24" spans="1:64" s="10" customFormat="1" x14ac:dyDescent="0.15">
      <c r="A24" s="9" t="s">
        <v>2786</v>
      </c>
      <c r="B24" s="9" t="s">
        <v>2787</v>
      </c>
      <c r="C24" s="439" t="s">
        <v>2808</v>
      </c>
      <c r="D24" s="439">
        <v>500</v>
      </c>
      <c r="E24" s="439" t="s">
        <v>26</v>
      </c>
      <c r="F24" s="439"/>
      <c r="G24" s="439" t="s">
        <v>27</v>
      </c>
      <c r="H24" s="440" t="s">
        <v>28</v>
      </c>
      <c r="I24" s="439" t="s">
        <v>29</v>
      </c>
      <c r="J24" s="439" t="s">
        <v>28</v>
      </c>
      <c r="K24" s="439" t="s">
        <v>108</v>
      </c>
      <c r="L24" s="445">
        <v>400</v>
      </c>
      <c r="M24" s="439" t="s">
        <v>657</v>
      </c>
      <c r="N24" s="439" t="s">
        <v>368</v>
      </c>
      <c r="O24" s="439">
        <v>24</v>
      </c>
      <c r="P24" s="439" t="s">
        <v>28</v>
      </c>
      <c r="Q24" s="442"/>
      <c r="R24" s="442"/>
      <c r="S24" s="442"/>
      <c r="T24" s="442"/>
      <c r="U24" s="442"/>
      <c r="V24" s="442"/>
      <c r="W24" s="442"/>
      <c r="X24" s="442"/>
      <c r="Y24" s="442"/>
      <c r="Z24" s="442"/>
      <c r="AA24" s="442"/>
      <c r="AB24" s="442"/>
      <c r="AC24" s="442"/>
      <c r="AD24" s="442"/>
      <c r="AE24" s="442"/>
      <c r="AF24" s="442"/>
      <c r="AG24" s="442"/>
      <c r="AH24" s="442"/>
      <c r="AI24" s="442"/>
      <c r="AJ24" s="442"/>
      <c r="AK24" s="442"/>
      <c r="AL24" s="442"/>
      <c r="AM24" s="442"/>
      <c r="AN24" s="442"/>
      <c r="AO24" s="442"/>
      <c r="AP24" s="442"/>
      <c r="AQ24" s="442"/>
      <c r="AR24" s="442"/>
      <c r="AS24" s="442"/>
      <c r="AT24" s="442"/>
      <c r="AU24" s="442"/>
      <c r="AV24" s="442"/>
      <c r="AW24" s="442"/>
      <c r="AX24" s="442"/>
      <c r="AY24" s="442"/>
      <c r="AZ24" s="442"/>
      <c r="BA24" s="442"/>
      <c r="BB24" s="442"/>
      <c r="BC24" s="442"/>
      <c r="BD24" s="442"/>
      <c r="BE24" s="442"/>
      <c r="BF24" s="442"/>
      <c r="BG24" s="442"/>
      <c r="BH24" s="442"/>
      <c r="BI24" s="442"/>
      <c r="BJ24" s="442"/>
      <c r="BK24" s="442"/>
      <c r="BL24" s="442"/>
    </row>
    <row r="25" spans="1:64" s="10" customFormat="1" x14ac:dyDescent="0.2">
      <c r="A25" s="9" t="s">
        <v>2786</v>
      </c>
      <c r="B25" s="9" t="s">
        <v>2787</v>
      </c>
      <c r="C25" s="439" t="s">
        <v>2809</v>
      </c>
      <c r="D25" s="439">
        <v>1500</v>
      </c>
      <c r="E25" s="439" t="s">
        <v>26</v>
      </c>
      <c r="F25" s="439"/>
      <c r="G25" s="439" t="s">
        <v>27</v>
      </c>
      <c r="H25" s="440" t="s">
        <v>28</v>
      </c>
      <c r="I25" s="439" t="s">
        <v>29</v>
      </c>
      <c r="J25" s="439" t="s">
        <v>76</v>
      </c>
      <c r="K25" s="439"/>
      <c r="L25" s="439"/>
      <c r="M25" s="439" t="s">
        <v>69</v>
      </c>
      <c r="N25" s="439" t="s">
        <v>368</v>
      </c>
      <c r="O25" s="439"/>
      <c r="P25" s="439" t="s">
        <v>28</v>
      </c>
      <c r="Q25" s="442"/>
      <c r="R25" s="442"/>
      <c r="S25" s="442"/>
      <c r="T25" s="442"/>
      <c r="U25" s="442"/>
      <c r="V25" s="442"/>
      <c r="W25" s="442"/>
      <c r="X25" s="442"/>
      <c r="Y25" s="442"/>
      <c r="Z25" s="442"/>
      <c r="AA25" s="442"/>
      <c r="AB25" s="442"/>
      <c r="AC25" s="442"/>
      <c r="AD25" s="442"/>
      <c r="AE25" s="442"/>
      <c r="AF25" s="442"/>
      <c r="AG25" s="442"/>
      <c r="AH25" s="442"/>
      <c r="AI25" s="442"/>
      <c r="AJ25" s="442"/>
      <c r="AK25" s="442"/>
      <c r="AL25" s="442"/>
      <c r="AM25" s="442"/>
      <c r="AN25" s="442"/>
      <c r="AO25" s="442"/>
      <c r="AP25" s="442"/>
      <c r="AQ25" s="442"/>
      <c r="AR25" s="442"/>
      <c r="AS25" s="442"/>
      <c r="AT25" s="442"/>
      <c r="AU25" s="442"/>
      <c r="AV25" s="442"/>
      <c r="AW25" s="442"/>
      <c r="AX25" s="442"/>
      <c r="AY25" s="442"/>
      <c r="AZ25" s="442"/>
      <c r="BA25" s="442"/>
      <c r="BB25" s="442"/>
      <c r="BC25" s="442"/>
      <c r="BD25" s="442"/>
      <c r="BE25" s="442"/>
      <c r="BF25" s="442"/>
      <c r="BG25" s="442"/>
      <c r="BH25" s="442"/>
      <c r="BI25" s="442"/>
      <c r="BJ25" s="442"/>
      <c r="BK25" s="442"/>
      <c r="BL25" s="442"/>
    </row>
    <row r="26" spans="1:64" s="10" customFormat="1" x14ac:dyDescent="0.2">
      <c r="A26" s="9" t="s">
        <v>2786</v>
      </c>
      <c r="B26" s="9" t="s">
        <v>2787</v>
      </c>
      <c r="C26" s="439" t="s">
        <v>2809</v>
      </c>
      <c r="D26" s="439">
        <v>1500</v>
      </c>
      <c r="E26" s="439" t="s">
        <v>26</v>
      </c>
      <c r="F26" s="439"/>
      <c r="G26" s="439" t="s">
        <v>27</v>
      </c>
      <c r="H26" s="440" t="s">
        <v>28</v>
      </c>
      <c r="I26" s="439" t="s">
        <v>29</v>
      </c>
      <c r="J26" s="439" t="s">
        <v>76</v>
      </c>
      <c r="K26" s="439"/>
      <c r="L26" s="439"/>
      <c r="M26" s="439" t="s">
        <v>657</v>
      </c>
      <c r="N26" s="439" t="s">
        <v>368</v>
      </c>
      <c r="O26" s="439">
        <v>24</v>
      </c>
      <c r="P26" s="439" t="s">
        <v>28</v>
      </c>
      <c r="Q26" s="442"/>
      <c r="R26" s="442"/>
      <c r="S26" s="442"/>
      <c r="T26" s="442"/>
      <c r="U26" s="442"/>
      <c r="V26" s="442"/>
      <c r="W26" s="442"/>
      <c r="X26" s="442"/>
      <c r="Y26" s="442"/>
      <c r="Z26" s="442"/>
      <c r="AA26" s="442"/>
      <c r="AB26" s="442"/>
      <c r="AC26" s="442"/>
      <c r="AD26" s="442"/>
      <c r="AE26" s="442"/>
      <c r="AF26" s="442"/>
      <c r="AG26" s="442"/>
      <c r="AH26" s="442"/>
      <c r="AI26" s="442"/>
      <c r="AJ26" s="442"/>
      <c r="AK26" s="442"/>
      <c r="AL26" s="442"/>
      <c r="AM26" s="442"/>
      <c r="AN26" s="442"/>
      <c r="AO26" s="442"/>
      <c r="AP26" s="442"/>
      <c r="AQ26" s="442"/>
      <c r="AR26" s="442"/>
      <c r="AS26" s="442"/>
      <c r="AT26" s="442"/>
      <c r="AU26" s="442"/>
      <c r="AV26" s="442"/>
      <c r="AW26" s="442"/>
      <c r="AX26" s="442"/>
      <c r="AY26" s="442"/>
      <c r="AZ26" s="442"/>
      <c r="BA26" s="442"/>
      <c r="BB26" s="442"/>
      <c r="BC26" s="442"/>
      <c r="BD26" s="442"/>
      <c r="BE26" s="442"/>
      <c r="BF26" s="442"/>
      <c r="BG26" s="442"/>
      <c r="BH26" s="442"/>
      <c r="BI26" s="442"/>
      <c r="BJ26" s="442"/>
      <c r="BK26" s="442"/>
      <c r="BL26" s="442"/>
    </row>
    <row r="27" spans="1:64" s="10" customFormat="1" x14ac:dyDescent="0.2">
      <c r="A27" s="9" t="s">
        <v>2786</v>
      </c>
      <c r="B27" s="9" t="s">
        <v>2787</v>
      </c>
      <c r="C27" s="439" t="s">
        <v>2810</v>
      </c>
      <c r="D27" s="439">
        <v>1600</v>
      </c>
      <c r="E27" s="439" t="s">
        <v>26</v>
      </c>
      <c r="F27" s="439"/>
      <c r="G27" s="439" t="s">
        <v>130</v>
      </c>
      <c r="H27" s="440" t="s">
        <v>28</v>
      </c>
      <c r="I27" s="439" t="s">
        <v>29</v>
      </c>
      <c r="J27" s="439" t="s">
        <v>76</v>
      </c>
      <c r="K27" s="426"/>
      <c r="L27" s="446"/>
      <c r="M27" s="439" t="s">
        <v>69</v>
      </c>
      <c r="N27" s="439" t="s">
        <v>368</v>
      </c>
      <c r="O27" s="439"/>
      <c r="P27" s="439" t="s">
        <v>28</v>
      </c>
      <c r="Q27" s="442"/>
      <c r="R27" s="442"/>
      <c r="S27" s="442"/>
      <c r="T27" s="442"/>
      <c r="U27" s="442"/>
      <c r="V27" s="442"/>
      <c r="W27" s="442"/>
      <c r="X27" s="442"/>
      <c r="Y27" s="442"/>
      <c r="Z27" s="442"/>
      <c r="AA27" s="442"/>
      <c r="AB27" s="442"/>
      <c r="AC27" s="442"/>
      <c r="AD27" s="442"/>
      <c r="AE27" s="442"/>
      <c r="AF27" s="442"/>
      <c r="AG27" s="442"/>
      <c r="AH27" s="442"/>
      <c r="AI27" s="442"/>
      <c r="AJ27" s="442"/>
      <c r="AK27" s="442"/>
      <c r="AL27" s="442"/>
      <c r="AM27" s="442"/>
      <c r="AN27" s="442"/>
      <c r="AO27" s="442"/>
      <c r="AP27" s="442"/>
      <c r="AQ27" s="442"/>
      <c r="AR27" s="442"/>
      <c r="AS27" s="442"/>
      <c r="AT27" s="442"/>
      <c r="AU27" s="442"/>
      <c r="AV27" s="442"/>
      <c r="AW27" s="442"/>
      <c r="AX27" s="442"/>
      <c r="AY27" s="442"/>
      <c r="AZ27" s="442"/>
      <c r="BA27" s="442"/>
      <c r="BB27" s="442"/>
      <c r="BC27" s="442"/>
      <c r="BD27" s="442"/>
      <c r="BE27" s="442"/>
      <c r="BF27" s="442"/>
      <c r="BG27" s="442"/>
      <c r="BH27" s="442"/>
      <c r="BI27" s="442"/>
      <c r="BJ27" s="442"/>
      <c r="BK27" s="442"/>
      <c r="BL27" s="442"/>
    </row>
    <row r="28" spans="1:64" s="10" customFormat="1" x14ac:dyDescent="0.2">
      <c r="A28" s="9" t="s">
        <v>2786</v>
      </c>
      <c r="B28" s="9" t="s">
        <v>2787</v>
      </c>
      <c r="C28" s="439" t="s">
        <v>2810</v>
      </c>
      <c r="D28" s="439">
        <v>1600</v>
      </c>
      <c r="E28" s="439" t="s">
        <v>26</v>
      </c>
      <c r="F28" s="439"/>
      <c r="G28" s="439" t="s">
        <v>130</v>
      </c>
      <c r="H28" s="440" t="s">
        <v>28</v>
      </c>
      <c r="I28" s="439" t="s">
        <v>29</v>
      </c>
      <c r="J28" s="439" t="s">
        <v>76</v>
      </c>
      <c r="K28" s="439"/>
      <c r="L28" s="439"/>
      <c r="M28" s="439" t="s">
        <v>69</v>
      </c>
      <c r="N28" s="439" t="s">
        <v>368</v>
      </c>
      <c r="O28" s="439"/>
      <c r="P28" s="439" t="s">
        <v>28</v>
      </c>
      <c r="Q28" s="442"/>
      <c r="R28" s="442"/>
      <c r="S28" s="442"/>
      <c r="T28" s="442"/>
      <c r="U28" s="442"/>
      <c r="V28" s="442"/>
      <c r="W28" s="442"/>
      <c r="X28" s="442"/>
      <c r="Y28" s="442"/>
      <c r="Z28" s="442"/>
      <c r="AA28" s="442"/>
      <c r="AB28" s="442"/>
      <c r="AC28" s="442"/>
      <c r="AD28" s="442"/>
      <c r="AE28" s="442"/>
      <c r="AF28" s="442"/>
      <c r="AG28" s="442"/>
      <c r="AH28" s="442"/>
      <c r="AI28" s="442"/>
      <c r="AJ28" s="442"/>
      <c r="AK28" s="442"/>
      <c r="AL28" s="442"/>
      <c r="AM28" s="442"/>
      <c r="AN28" s="442"/>
      <c r="AO28" s="442"/>
      <c r="AP28" s="442"/>
      <c r="AQ28" s="442"/>
      <c r="AR28" s="442"/>
      <c r="AS28" s="442"/>
      <c r="AT28" s="442"/>
      <c r="AU28" s="442"/>
      <c r="AV28" s="442"/>
      <c r="AW28" s="442"/>
      <c r="AX28" s="442"/>
      <c r="AY28" s="442"/>
      <c r="AZ28" s="442"/>
      <c r="BA28" s="442"/>
      <c r="BB28" s="442"/>
      <c r="BC28" s="442"/>
      <c r="BD28" s="442"/>
      <c r="BE28" s="442"/>
      <c r="BF28" s="442"/>
      <c r="BG28" s="442"/>
      <c r="BH28" s="442"/>
      <c r="BI28" s="442"/>
      <c r="BJ28" s="442"/>
      <c r="BK28" s="442"/>
      <c r="BL28" s="442"/>
    </row>
    <row r="29" spans="1:64" s="10" customFormat="1" x14ac:dyDescent="0.2">
      <c r="A29" s="9" t="s">
        <v>2786</v>
      </c>
      <c r="B29" s="9" t="s">
        <v>2787</v>
      </c>
      <c r="C29" s="439" t="s">
        <v>2810</v>
      </c>
      <c r="D29" s="439">
        <v>1750</v>
      </c>
      <c r="E29" s="439" t="s">
        <v>26</v>
      </c>
      <c r="F29" s="439"/>
      <c r="G29" s="439" t="s">
        <v>130</v>
      </c>
      <c r="H29" s="440" t="s">
        <v>28</v>
      </c>
      <c r="I29" s="439" t="s">
        <v>29</v>
      </c>
      <c r="J29" s="439" t="s">
        <v>28</v>
      </c>
      <c r="K29" s="439" t="s">
        <v>2789</v>
      </c>
      <c r="L29" s="439">
        <v>1800</v>
      </c>
      <c r="M29" s="439" t="s">
        <v>657</v>
      </c>
      <c r="N29" s="439" t="s">
        <v>368</v>
      </c>
      <c r="O29" s="439">
        <v>24</v>
      </c>
      <c r="P29" s="439" t="s">
        <v>28</v>
      </c>
      <c r="Q29" s="442"/>
      <c r="R29" s="442"/>
      <c r="S29" s="442"/>
      <c r="T29" s="442"/>
      <c r="U29" s="442"/>
      <c r="V29" s="442"/>
      <c r="W29" s="442"/>
      <c r="X29" s="442"/>
      <c r="Y29" s="442"/>
      <c r="Z29" s="442"/>
      <c r="AA29" s="442"/>
      <c r="AB29" s="442"/>
      <c r="AC29" s="442"/>
      <c r="AD29" s="442"/>
      <c r="AE29" s="442"/>
      <c r="AF29" s="442"/>
      <c r="AG29" s="442"/>
      <c r="AH29" s="442"/>
      <c r="AI29" s="442"/>
      <c r="AJ29" s="442"/>
      <c r="AK29" s="442"/>
      <c r="AL29" s="442"/>
      <c r="AM29" s="442"/>
      <c r="AN29" s="442"/>
      <c r="AO29" s="442"/>
      <c r="AP29" s="442"/>
      <c r="AQ29" s="442"/>
      <c r="AR29" s="442"/>
      <c r="AS29" s="442"/>
      <c r="AT29" s="442"/>
      <c r="AU29" s="442"/>
      <c r="AV29" s="442"/>
      <c r="AW29" s="442"/>
      <c r="AX29" s="442"/>
      <c r="AY29" s="442"/>
      <c r="AZ29" s="442"/>
      <c r="BA29" s="442"/>
      <c r="BB29" s="442"/>
      <c r="BC29" s="442"/>
      <c r="BD29" s="442"/>
      <c r="BE29" s="442"/>
      <c r="BF29" s="442"/>
      <c r="BG29" s="442"/>
      <c r="BH29" s="442"/>
      <c r="BI29" s="442"/>
      <c r="BJ29" s="442"/>
      <c r="BK29" s="442"/>
      <c r="BL29" s="442"/>
    </row>
    <row r="30" spans="1:64" s="10" customFormat="1" x14ac:dyDescent="0.2">
      <c r="A30" s="9" t="s">
        <v>2786</v>
      </c>
      <c r="B30" s="9" t="s">
        <v>2787</v>
      </c>
      <c r="C30" s="439" t="s">
        <v>2810</v>
      </c>
      <c r="D30" s="439">
        <v>875</v>
      </c>
      <c r="E30" s="439" t="s">
        <v>26</v>
      </c>
      <c r="F30" s="439"/>
      <c r="G30" s="439" t="s">
        <v>130</v>
      </c>
      <c r="H30" s="440" t="s">
        <v>28</v>
      </c>
      <c r="I30" s="439" t="s">
        <v>29</v>
      </c>
      <c r="J30" s="439" t="s">
        <v>76</v>
      </c>
      <c r="K30" s="439"/>
      <c r="L30" s="439"/>
      <c r="M30" s="439" t="s">
        <v>69</v>
      </c>
      <c r="N30" s="439" t="s">
        <v>368</v>
      </c>
      <c r="O30" s="439"/>
      <c r="P30" s="439" t="s">
        <v>28</v>
      </c>
      <c r="Q30" s="442"/>
      <c r="R30" s="442"/>
      <c r="S30" s="442"/>
      <c r="T30" s="442"/>
      <c r="U30" s="442"/>
      <c r="V30" s="442"/>
      <c r="W30" s="442"/>
      <c r="X30" s="442"/>
      <c r="Y30" s="442"/>
      <c r="Z30" s="442"/>
      <c r="AA30" s="442"/>
      <c r="AB30" s="442"/>
      <c r="AC30" s="442"/>
      <c r="AD30" s="442"/>
      <c r="AE30" s="442"/>
      <c r="AF30" s="442"/>
      <c r="AG30" s="442"/>
      <c r="AH30" s="442"/>
      <c r="AI30" s="442"/>
      <c r="AJ30" s="442"/>
      <c r="AK30" s="442"/>
      <c r="AL30" s="442"/>
      <c r="AM30" s="442"/>
      <c r="AN30" s="442"/>
      <c r="AO30" s="442"/>
      <c r="AP30" s="442"/>
      <c r="AQ30" s="442"/>
      <c r="AR30" s="442"/>
      <c r="AS30" s="442"/>
      <c r="AT30" s="442"/>
      <c r="AU30" s="442"/>
      <c r="AV30" s="442"/>
      <c r="AW30" s="442"/>
      <c r="AX30" s="442"/>
      <c r="AY30" s="442"/>
      <c r="AZ30" s="442"/>
      <c r="BA30" s="442"/>
      <c r="BB30" s="442"/>
      <c r="BC30" s="442"/>
      <c r="BD30" s="442"/>
      <c r="BE30" s="442"/>
      <c r="BF30" s="442"/>
      <c r="BG30" s="442"/>
      <c r="BH30" s="442"/>
      <c r="BI30" s="442"/>
      <c r="BJ30" s="442"/>
      <c r="BK30" s="442"/>
      <c r="BL30" s="442"/>
    </row>
    <row r="31" spans="1:64" s="10" customFormat="1" x14ac:dyDescent="0.2">
      <c r="A31" s="9" t="s">
        <v>2786</v>
      </c>
      <c r="B31" s="9" t="s">
        <v>2787</v>
      </c>
      <c r="C31" s="439" t="s">
        <v>2811</v>
      </c>
      <c r="D31" s="439">
        <v>1500</v>
      </c>
      <c r="E31" s="439" t="s">
        <v>26</v>
      </c>
      <c r="F31" s="439"/>
      <c r="G31" s="439" t="s">
        <v>130</v>
      </c>
      <c r="H31" s="440" t="s">
        <v>28</v>
      </c>
      <c r="I31" s="439" t="s">
        <v>29</v>
      </c>
      <c r="J31" s="439" t="s">
        <v>76</v>
      </c>
      <c r="K31" s="439"/>
      <c r="L31" s="439"/>
      <c r="M31" s="439" t="s">
        <v>69</v>
      </c>
      <c r="N31" s="439" t="s">
        <v>368</v>
      </c>
      <c r="O31" s="439"/>
      <c r="P31" s="439" t="s">
        <v>28</v>
      </c>
      <c r="Q31" s="442"/>
      <c r="R31" s="442"/>
      <c r="S31" s="442"/>
      <c r="T31" s="442"/>
      <c r="U31" s="442"/>
      <c r="V31" s="442"/>
      <c r="W31" s="442"/>
      <c r="X31" s="442"/>
      <c r="Y31" s="442"/>
      <c r="Z31" s="442"/>
      <c r="AA31" s="442"/>
      <c r="AB31" s="442"/>
      <c r="AC31" s="442"/>
      <c r="AD31" s="442"/>
      <c r="AE31" s="442"/>
      <c r="AF31" s="442"/>
      <c r="AG31" s="442"/>
      <c r="AH31" s="442"/>
      <c r="AI31" s="442"/>
      <c r="AJ31" s="442"/>
      <c r="AK31" s="442"/>
      <c r="AL31" s="442"/>
      <c r="AM31" s="442"/>
      <c r="AN31" s="442"/>
      <c r="AO31" s="442"/>
      <c r="AP31" s="442"/>
      <c r="AQ31" s="442"/>
      <c r="AR31" s="442"/>
      <c r="AS31" s="442"/>
      <c r="AT31" s="442"/>
      <c r="AU31" s="442"/>
      <c r="AV31" s="442"/>
      <c r="AW31" s="442"/>
      <c r="AX31" s="442"/>
      <c r="AY31" s="442"/>
      <c r="AZ31" s="442"/>
      <c r="BA31" s="442"/>
      <c r="BB31" s="442"/>
      <c r="BC31" s="442"/>
      <c r="BD31" s="442"/>
      <c r="BE31" s="442"/>
      <c r="BF31" s="442"/>
      <c r="BG31" s="442"/>
      <c r="BH31" s="442"/>
      <c r="BI31" s="442"/>
      <c r="BJ31" s="442"/>
      <c r="BK31" s="442"/>
      <c r="BL31" s="442"/>
    </row>
    <row r="32" spans="1:64" s="10" customFormat="1" x14ac:dyDescent="0.2">
      <c r="A32" s="9" t="s">
        <v>2786</v>
      </c>
      <c r="B32" s="9" t="s">
        <v>2787</v>
      </c>
      <c r="C32" s="439" t="s">
        <v>2811</v>
      </c>
      <c r="D32" s="439">
        <v>1750</v>
      </c>
      <c r="E32" s="439" t="s">
        <v>26</v>
      </c>
      <c r="F32" s="439"/>
      <c r="G32" s="439" t="s">
        <v>130</v>
      </c>
      <c r="H32" s="440" t="s">
        <v>28</v>
      </c>
      <c r="I32" s="439" t="s">
        <v>29</v>
      </c>
      <c r="J32" s="439" t="s">
        <v>76</v>
      </c>
      <c r="K32" s="439"/>
      <c r="L32" s="439"/>
      <c r="M32" s="439" t="s">
        <v>657</v>
      </c>
      <c r="N32" s="439" t="s">
        <v>368</v>
      </c>
      <c r="O32" s="439">
        <v>24</v>
      </c>
      <c r="P32" s="439" t="s">
        <v>28</v>
      </c>
      <c r="Q32" s="442"/>
      <c r="R32" s="442"/>
      <c r="S32" s="442"/>
      <c r="T32" s="442"/>
      <c r="U32" s="442"/>
      <c r="V32" s="442"/>
      <c r="W32" s="442"/>
      <c r="X32" s="442"/>
      <c r="Y32" s="442"/>
      <c r="Z32" s="442"/>
      <c r="AA32" s="442"/>
      <c r="AB32" s="442"/>
      <c r="AC32" s="442"/>
      <c r="AD32" s="442"/>
      <c r="AE32" s="442"/>
      <c r="AF32" s="442"/>
      <c r="AG32" s="442"/>
      <c r="AH32" s="442"/>
      <c r="AI32" s="442"/>
      <c r="AJ32" s="442"/>
      <c r="AK32" s="442"/>
      <c r="AL32" s="442"/>
      <c r="AM32" s="442"/>
      <c r="AN32" s="442"/>
      <c r="AO32" s="442"/>
      <c r="AP32" s="442"/>
      <c r="AQ32" s="442"/>
      <c r="AR32" s="442"/>
      <c r="AS32" s="442"/>
      <c r="AT32" s="442"/>
      <c r="AU32" s="442"/>
      <c r="AV32" s="442"/>
      <c r="AW32" s="442"/>
      <c r="AX32" s="442"/>
      <c r="AY32" s="442"/>
      <c r="AZ32" s="442"/>
      <c r="BA32" s="442"/>
      <c r="BB32" s="442"/>
      <c r="BC32" s="442"/>
      <c r="BD32" s="442"/>
      <c r="BE32" s="442"/>
      <c r="BF32" s="442"/>
      <c r="BG32" s="442"/>
      <c r="BH32" s="442"/>
      <c r="BI32" s="442"/>
      <c r="BJ32" s="442"/>
      <c r="BK32" s="442"/>
      <c r="BL32" s="442"/>
    </row>
    <row r="33" spans="1:64" s="10" customFormat="1" x14ac:dyDescent="0.2">
      <c r="A33" s="9" t="s">
        <v>2786</v>
      </c>
      <c r="B33" s="9" t="s">
        <v>2787</v>
      </c>
      <c r="C33" s="439" t="s">
        <v>2812</v>
      </c>
      <c r="D33" s="439">
        <v>1250</v>
      </c>
      <c r="E33" s="439" t="s">
        <v>26</v>
      </c>
      <c r="F33" s="439"/>
      <c r="G33" s="439" t="s">
        <v>130</v>
      </c>
      <c r="H33" s="440" t="s">
        <v>28</v>
      </c>
      <c r="I33" s="439" t="s">
        <v>29</v>
      </c>
      <c r="J33" s="439" t="s">
        <v>76</v>
      </c>
      <c r="K33" s="439"/>
      <c r="L33" s="439"/>
      <c r="M33" s="439" t="s">
        <v>69</v>
      </c>
      <c r="N33" s="439" t="s">
        <v>368</v>
      </c>
      <c r="O33" s="439"/>
      <c r="P33" s="439" t="s">
        <v>28</v>
      </c>
      <c r="Q33" s="442"/>
      <c r="R33" s="442"/>
      <c r="S33" s="442"/>
      <c r="T33" s="442"/>
      <c r="U33" s="442"/>
      <c r="V33" s="442"/>
      <c r="W33" s="442"/>
      <c r="X33" s="442"/>
      <c r="Y33" s="442"/>
      <c r="Z33" s="442"/>
      <c r="AA33" s="442"/>
      <c r="AB33" s="442"/>
      <c r="AC33" s="442"/>
      <c r="AD33" s="442"/>
      <c r="AE33" s="442"/>
      <c r="AF33" s="442"/>
      <c r="AG33" s="442"/>
      <c r="AH33" s="442"/>
      <c r="AI33" s="442"/>
      <c r="AJ33" s="442"/>
      <c r="AK33" s="442"/>
      <c r="AL33" s="442"/>
      <c r="AM33" s="442"/>
      <c r="AN33" s="442"/>
      <c r="AO33" s="442"/>
      <c r="AP33" s="442"/>
      <c r="AQ33" s="442"/>
      <c r="AR33" s="442"/>
      <c r="AS33" s="442"/>
      <c r="AT33" s="442"/>
      <c r="AU33" s="442"/>
      <c r="AV33" s="442"/>
      <c r="AW33" s="442"/>
      <c r="AX33" s="442"/>
      <c r="AY33" s="442"/>
      <c r="AZ33" s="442"/>
      <c r="BA33" s="442"/>
      <c r="BB33" s="442"/>
      <c r="BC33" s="442"/>
      <c r="BD33" s="442"/>
      <c r="BE33" s="442"/>
      <c r="BF33" s="442"/>
      <c r="BG33" s="442"/>
      <c r="BH33" s="442"/>
      <c r="BI33" s="442"/>
      <c r="BJ33" s="442"/>
      <c r="BK33" s="442"/>
      <c r="BL33" s="442"/>
    </row>
    <row r="34" spans="1:64" s="10" customFormat="1" x14ac:dyDescent="0.2">
      <c r="A34" s="9" t="s">
        <v>2786</v>
      </c>
      <c r="B34" s="9" t="s">
        <v>2787</v>
      </c>
      <c r="C34" s="439" t="s">
        <v>2812</v>
      </c>
      <c r="D34" s="439">
        <v>1250</v>
      </c>
      <c r="E34" s="439" t="s">
        <v>26</v>
      </c>
      <c r="F34" s="439"/>
      <c r="G34" s="439" t="s">
        <v>130</v>
      </c>
      <c r="H34" s="440" t="s">
        <v>28</v>
      </c>
      <c r="I34" s="439" t="s">
        <v>29</v>
      </c>
      <c r="J34" s="439" t="s">
        <v>76</v>
      </c>
      <c r="K34" s="439"/>
      <c r="L34" s="439"/>
      <c r="M34" s="439" t="s">
        <v>657</v>
      </c>
      <c r="N34" s="439" t="s">
        <v>368</v>
      </c>
      <c r="O34" s="439">
        <v>24</v>
      </c>
      <c r="P34" s="439" t="s">
        <v>28</v>
      </c>
      <c r="Q34" s="442"/>
      <c r="R34" s="442"/>
      <c r="S34" s="442"/>
      <c r="T34" s="442"/>
      <c r="U34" s="442"/>
      <c r="V34" s="442"/>
      <c r="W34" s="442"/>
      <c r="X34" s="442"/>
      <c r="Y34" s="442"/>
      <c r="Z34" s="442"/>
      <c r="AA34" s="442"/>
      <c r="AB34" s="442"/>
      <c r="AC34" s="442"/>
      <c r="AD34" s="442"/>
      <c r="AE34" s="442"/>
      <c r="AF34" s="442"/>
      <c r="AG34" s="442"/>
      <c r="AH34" s="442"/>
      <c r="AI34" s="442"/>
      <c r="AJ34" s="442"/>
      <c r="AK34" s="442"/>
      <c r="AL34" s="442"/>
      <c r="AM34" s="442"/>
      <c r="AN34" s="442"/>
      <c r="AO34" s="442"/>
      <c r="AP34" s="442"/>
      <c r="AQ34" s="442"/>
      <c r="AR34" s="442"/>
      <c r="AS34" s="442"/>
      <c r="AT34" s="442"/>
      <c r="AU34" s="442"/>
      <c r="AV34" s="442"/>
      <c r="AW34" s="442"/>
      <c r="AX34" s="442"/>
      <c r="AY34" s="442"/>
      <c r="AZ34" s="442"/>
      <c r="BA34" s="442"/>
      <c r="BB34" s="442"/>
      <c r="BC34" s="442"/>
      <c r="BD34" s="442"/>
      <c r="BE34" s="442"/>
      <c r="BF34" s="442"/>
      <c r="BG34" s="442"/>
      <c r="BH34" s="442"/>
      <c r="BI34" s="442"/>
      <c r="BJ34" s="442"/>
      <c r="BK34" s="442"/>
      <c r="BL34" s="442"/>
    </row>
    <row r="35" spans="1:64" s="10" customFormat="1" x14ac:dyDescent="0.2">
      <c r="A35" s="9" t="s">
        <v>2786</v>
      </c>
      <c r="B35" s="9" t="s">
        <v>2787</v>
      </c>
      <c r="C35" s="439" t="s">
        <v>2813</v>
      </c>
      <c r="D35" s="439">
        <v>2000</v>
      </c>
      <c r="E35" s="439" t="s">
        <v>26</v>
      </c>
      <c r="F35" s="439"/>
      <c r="G35" s="439" t="s">
        <v>130</v>
      </c>
      <c r="H35" s="440" t="s">
        <v>28</v>
      </c>
      <c r="I35" s="439" t="s">
        <v>41</v>
      </c>
      <c r="J35" s="439" t="s">
        <v>76</v>
      </c>
      <c r="K35" s="439"/>
      <c r="L35" s="439"/>
      <c r="M35" s="439" t="s">
        <v>69</v>
      </c>
      <c r="N35" s="439" t="s">
        <v>368</v>
      </c>
      <c r="O35" s="439"/>
      <c r="P35" s="440" t="s">
        <v>2814</v>
      </c>
      <c r="Q35" s="442"/>
      <c r="R35" s="442"/>
      <c r="S35" s="442"/>
      <c r="T35" s="442"/>
      <c r="U35" s="442"/>
      <c r="V35" s="442"/>
      <c r="W35" s="442"/>
      <c r="X35" s="442"/>
      <c r="Y35" s="442"/>
      <c r="Z35" s="442"/>
      <c r="AA35" s="442"/>
      <c r="AB35" s="442"/>
      <c r="AC35" s="442"/>
      <c r="AD35" s="442"/>
      <c r="AE35" s="442"/>
      <c r="AF35" s="442"/>
      <c r="AG35" s="442"/>
      <c r="AH35" s="442"/>
      <c r="AI35" s="442"/>
      <c r="AJ35" s="442"/>
      <c r="AK35" s="442"/>
      <c r="AL35" s="442"/>
      <c r="AM35" s="442"/>
      <c r="AN35" s="442"/>
      <c r="AO35" s="442"/>
      <c r="AP35" s="442"/>
      <c r="AQ35" s="442"/>
      <c r="AR35" s="442"/>
      <c r="AS35" s="442"/>
      <c r="AT35" s="442"/>
      <c r="AU35" s="442"/>
      <c r="AV35" s="442"/>
      <c r="AW35" s="442"/>
      <c r="AX35" s="442"/>
      <c r="AY35" s="442"/>
      <c r="AZ35" s="442"/>
      <c r="BA35" s="442"/>
      <c r="BB35" s="442"/>
      <c r="BC35" s="442"/>
      <c r="BD35" s="442"/>
      <c r="BE35" s="442"/>
      <c r="BF35" s="442"/>
      <c r="BG35" s="442"/>
      <c r="BH35" s="442"/>
      <c r="BI35" s="442"/>
      <c r="BJ35" s="442"/>
      <c r="BK35" s="442"/>
      <c r="BL35" s="442"/>
    </row>
    <row r="36" spans="1:64" s="10" customFormat="1" x14ac:dyDescent="0.2">
      <c r="A36" s="9" t="s">
        <v>2786</v>
      </c>
      <c r="B36" s="9" t="s">
        <v>2787</v>
      </c>
      <c r="C36" s="439" t="s">
        <v>2813</v>
      </c>
      <c r="D36" s="439">
        <v>2000</v>
      </c>
      <c r="E36" s="439" t="s">
        <v>26</v>
      </c>
      <c r="F36" s="439"/>
      <c r="G36" s="439" t="s">
        <v>130</v>
      </c>
      <c r="H36" s="440" t="s">
        <v>28</v>
      </c>
      <c r="I36" s="439" t="s">
        <v>41</v>
      </c>
      <c r="J36" s="439" t="s">
        <v>76</v>
      </c>
      <c r="K36" s="439"/>
      <c r="L36" s="439"/>
      <c r="M36" s="439" t="s">
        <v>657</v>
      </c>
      <c r="N36" s="439" t="s">
        <v>368</v>
      </c>
      <c r="O36" s="439">
        <v>24</v>
      </c>
      <c r="P36" s="440" t="s">
        <v>2814</v>
      </c>
      <c r="Q36" s="442"/>
      <c r="R36" s="442"/>
      <c r="S36" s="442"/>
      <c r="T36" s="442"/>
      <c r="U36" s="442"/>
      <c r="V36" s="442"/>
      <c r="W36" s="442"/>
      <c r="X36" s="442"/>
      <c r="Y36" s="442"/>
      <c r="Z36" s="442"/>
      <c r="AA36" s="442"/>
      <c r="AB36" s="442"/>
      <c r="AC36" s="442"/>
      <c r="AD36" s="442"/>
      <c r="AE36" s="442"/>
      <c r="AF36" s="442"/>
      <c r="AG36" s="442"/>
      <c r="AH36" s="442"/>
      <c r="AI36" s="442"/>
      <c r="AJ36" s="442"/>
      <c r="AK36" s="442"/>
      <c r="AL36" s="442"/>
      <c r="AM36" s="442"/>
      <c r="AN36" s="442"/>
      <c r="AO36" s="442"/>
      <c r="AP36" s="442"/>
      <c r="AQ36" s="442"/>
      <c r="AR36" s="442"/>
      <c r="AS36" s="442"/>
      <c r="AT36" s="442"/>
      <c r="AU36" s="442"/>
      <c r="AV36" s="442"/>
      <c r="AW36" s="442"/>
      <c r="AX36" s="442"/>
      <c r="AY36" s="442"/>
      <c r="AZ36" s="442"/>
      <c r="BA36" s="442"/>
      <c r="BB36" s="442"/>
      <c r="BC36" s="442"/>
      <c r="BD36" s="442"/>
      <c r="BE36" s="442"/>
      <c r="BF36" s="442"/>
      <c r="BG36" s="442"/>
      <c r="BH36" s="442"/>
      <c r="BI36" s="442"/>
      <c r="BJ36" s="442"/>
      <c r="BK36" s="442"/>
      <c r="BL36" s="442"/>
    </row>
    <row r="37" spans="1:64" s="10" customFormat="1" x14ac:dyDescent="0.15">
      <c r="A37" s="9" t="s">
        <v>2786</v>
      </c>
      <c r="B37" s="9" t="s">
        <v>2815</v>
      </c>
      <c r="C37" s="439" t="s">
        <v>2816</v>
      </c>
      <c r="D37" s="439">
        <v>80</v>
      </c>
      <c r="E37" s="439" t="s">
        <v>26</v>
      </c>
      <c r="F37" s="439"/>
      <c r="G37" s="439" t="s">
        <v>27</v>
      </c>
      <c r="H37" s="440" t="s">
        <v>28</v>
      </c>
      <c r="I37" s="439" t="s">
        <v>41</v>
      </c>
      <c r="J37" s="439" t="s">
        <v>28</v>
      </c>
      <c r="K37" s="439" t="s">
        <v>108</v>
      </c>
      <c r="L37" s="445">
        <v>50</v>
      </c>
      <c r="M37" s="439" t="s">
        <v>657</v>
      </c>
      <c r="N37" s="439" t="s">
        <v>368</v>
      </c>
      <c r="O37" s="439">
        <v>24</v>
      </c>
      <c r="P37" s="439" t="s">
        <v>28</v>
      </c>
      <c r="Q37" s="442"/>
      <c r="R37" s="442"/>
      <c r="S37" s="442"/>
      <c r="T37" s="442"/>
      <c r="U37" s="442"/>
      <c r="V37" s="442"/>
      <c r="W37" s="442"/>
      <c r="X37" s="442"/>
      <c r="Y37" s="442"/>
      <c r="Z37" s="442"/>
      <c r="AA37" s="442"/>
      <c r="AB37" s="442"/>
      <c r="AC37" s="442"/>
      <c r="AD37" s="442"/>
      <c r="AE37" s="442"/>
      <c r="AF37" s="442"/>
      <c r="AG37" s="442"/>
      <c r="AH37" s="442"/>
      <c r="AI37" s="442"/>
      <c r="AJ37" s="442"/>
      <c r="AK37" s="442"/>
      <c r="AL37" s="442"/>
      <c r="AM37" s="442"/>
      <c r="AN37" s="442"/>
      <c r="AO37" s="442"/>
      <c r="AP37" s="442"/>
      <c r="AQ37" s="442"/>
      <c r="AR37" s="442"/>
      <c r="AS37" s="442"/>
      <c r="AT37" s="442"/>
      <c r="AU37" s="442"/>
      <c r="AV37" s="442"/>
      <c r="AW37" s="442"/>
      <c r="AX37" s="442"/>
      <c r="AY37" s="442"/>
      <c r="AZ37" s="442"/>
      <c r="BA37" s="442"/>
      <c r="BB37" s="442"/>
      <c r="BC37" s="442"/>
      <c r="BD37" s="442"/>
      <c r="BE37" s="442"/>
      <c r="BF37" s="442"/>
      <c r="BG37" s="442"/>
      <c r="BH37" s="442"/>
      <c r="BI37" s="442"/>
      <c r="BJ37" s="442"/>
      <c r="BK37" s="442"/>
      <c r="BL37" s="442"/>
    </row>
    <row r="38" spans="1:64" s="10" customFormat="1" x14ac:dyDescent="0.15">
      <c r="A38" s="9" t="s">
        <v>2786</v>
      </c>
      <c r="B38" s="9" t="s">
        <v>2815</v>
      </c>
      <c r="C38" s="439" t="s">
        <v>2817</v>
      </c>
      <c r="D38" s="439">
        <v>80</v>
      </c>
      <c r="E38" s="439" t="s">
        <v>26</v>
      </c>
      <c r="F38" s="439"/>
      <c r="G38" s="439" t="s">
        <v>27</v>
      </c>
      <c r="H38" s="440" t="s">
        <v>28</v>
      </c>
      <c r="I38" s="439" t="s">
        <v>41</v>
      </c>
      <c r="J38" s="439" t="s">
        <v>28</v>
      </c>
      <c r="K38" s="439" t="s">
        <v>108</v>
      </c>
      <c r="L38" s="445">
        <v>50</v>
      </c>
      <c r="M38" s="439" t="s">
        <v>657</v>
      </c>
      <c r="N38" s="439" t="s">
        <v>368</v>
      </c>
      <c r="O38" s="439">
        <v>24</v>
      </c>
      <c r="P38" s="439" t="s">
        <v>28</v>
      </c>
      <c r="Q38" s="442"/>
      <c r="R38" s="442"/>
      <c r="S38" s="442"/>
      <c r="T38" s="442"/>
      <c r="U38" s="442"/>
      <c r="V38" s="442"/>
      <c r="W38" s="442"/>
      <c r="X38" s="442"/>
      <c r="Y38" s="442"/>
      <c r="Z38" s="442"/>
      <c r="AA38" s="442"/>
      <c r="AB38" s="442"/>
      <c r="AC38" s="442"/>
      <c r="AD38" s="442"/>
      <c r="AE38" s="442"/>
      <c r="AF38" s="442"/>
      <c r="AG38" s="442"/>
      <c r="AH38" s="442"/>
      <c r="AI38" s="442"/>
      <c r="AJ38" s="442"/>
      <c r="AK38" s="442"/>
      <c r="AL38" s="442"/>
      <c r="AM38" s="442"/>
      <c r="AN38" s="442"/>
      <c r="AO38" s="442"/>
      <c r="AP38" s="442"/>
      <c r="AQ38" s="442"/>
      <c r="AR38" s="442"/>
      <c r="AS38" s="442"/>
      <c r="AT38" s="442"/>
      <c r="AU38" s="442"/>
      <c r="AV38" s="442"/>
      <c r="AW38" s="442"/>
      <c r="AX38" s="442"/>
      <c r="AY38" s="442"/>
      <c r="AZ38" s="442"/>
      <c r="BA38" s="442"/>
      <c r="BB38" s="442"/>
      <c r="BC38" s="442"/>
      <c r="BD38" s="442"/>
      <c r="BE38" s="442"/>
      <c r="BF38" s="442"/>
      <c r="BG38" s="442"/>
      <c r="BH38" s="442"/>
      <c r="BI38" s="442"/>
      <c r="BJ38" s="442"/>
      <c r="BK38" s="442"/>
      <c r="BL38" s="442"/>
    </row>
    <row r="39" spans="1:64" s="10" customFormat="1" x14ac:dyDescent="0.15">
      <c r="A39" s="9" t="s">
        <v>2786</v>
      </c>
      <c r="B39" s="9" t="s">
        <v>2815</v>
      </c>
      <c r="C39" s="441" t="s">
        <v>2818</v>
      </c>
      <c r="D39" s="441">
        <v>230</v>
      </c>
      <c r="E39" s="439" t="s">
        <v>26</v>
      </c>
      <c r="F39" s="439"/>
      <c r="G39" s="439" t="s">
        <v>27</v>
      </c>
      <c r="H39" s="440" t="s">
        <v>28</v>
      </c>
      <c r="I39" s="439" t="s">
        <v>41</v>
      </c>
      <c r="J39" s="439" t="s">
        <v>28</v>
      </c>
      <c r="K39" s="439" t="s">
        <v>108</v>
      </c>
      <c r="L39" s="447">
        <v>300</v>
      </c>
      <c r="M39" s="439" t="s">
        <v>657</v>
      </c>
      <c r="N39" s="439" t="s">
        <v>368</v>
      </c>
      <c r="O39" s="439">
        <v>24</v>
      </c>
      <c r="P39" s="439" t="s">
        <v>28</v>
      </c>
      <c r="Q39" s="442"/>
      <c r="R39" s="442"/>
      <c r="S39" s="442"/>
      <c r="T39" s="442"/>
      <c r="U39" s="442"/>
      <c r="V39" s="442"/>
      <c r="W39" s="442"/>
      <c r="X39" s="442"/>
      <c r="Y39" s="442"/>
      <c r="Z39" s="442"/>
      <c r="AA39" s="442"/>
      <c r="AB39" s="442"/>
      <c r="AC39" s="442"/>
      <c r="AD39" s="442"/>
      <c r="AE39" s="442"/>
      <c r="AF39" s="442"/>
      <c r="AG39" s="442"/>
      <c r="AH39" s="442"/>
      <c r="AI39" s="442"/>
      <c r="AJ39" s="442"/>
      <c r="AK39" s="442"/>
      <c r="AL39" s="442"/>
      <c r="AM39" s="442"/>
      <c r="AN39" s="442"/>
      <c r="AO39" s="442"/>
      <c r="AP39" s="442"/>
      <c r="AQ39" s="442"/>
      <c r="AR39" s="442"/>
      <c r="AS39" s="442"/>
      <c r="AT39" s="442"/>
      <c r="AU39" s="442"/>
      <c r="AV39" s="442"/>
      <c r="AW39" s="442"/>
      <c r="AX39" s="442"/>
      <c r="AY39" s="442"/>
      <c r="AZ39" s="442"/>
      <c r="BA39" s="442"/>
      <c r="BB39" s="442"/>
      <c r="BC39" s="442"/>
      <c r="BD39" s="442"/>
      <c r="BE39" s="442"/>
      <c r="BF39" s="442"/>
      <c r="BG39" s="442"/>
      <c r="BH39" s="442"/>
      <c r="BI39" s="442"/>
      <c r="BJ39" s="442"/>
      <c r="BK39" s="442"/>
      <c r="BL39" s="442"/>
    </row>
    <row r="40" spans="1:64" s="10" customFormat="1" x14ac:dyDescent="0.15">
      <c r="A40" s="9" t="s">
        <v>2786</v>
      </c>
      <c r="B40" s="9" t="s">
        <v>2815</v>
      </c>
      <c r="C40" s="439" t="s">
        <v>2819</v>
      </c>
      <c r="D40" s="439">
        <v>500</v>
      </c>
      <c r="E40" s="439" t="s">
        <v>26</v>
      </c>
      <c r="F40" s="439"/>
      <c r="G40" s="439" t="s">
        <v>27</v>
      </c>
      <c r="H40" s="440" t="s">
        <v>28</v>
      </c>
      <c r="I40" s="439" t="s">
        <v>41</v>
      </c>
      <c r="J40" s="439" t="s">
        <v>28</v>
      </c>
      <c r="K40" s="439" t="s">
        <v>108</v>
      </c>
      <c r="L40" s="445">
        <v>400</v>
      </c>
      <c r="M40" s="439" t="s">
        <v>657</v>
      </c>
      <c r="N40" s="439" t="s">
        <v>368</v>
      </c>
      <c r="O40" s="439">
        <v>24</v>
      </c>
      <c r="P40" s="439" t="s">
        <v>28</v>
      </c>
      <c r="Q40" s="442"/>
      <c r="R40" s="442"/>
      <c r="S40" s="442"/>
      <c r="T40" s="442"/>
      <c r="U40" s="442"/>
      <c r="V40" s="442"/>
      <c r="W40" s="442"/>
      <c r="X40" s="442"/>
      <c r="Y40" s="442"/>
      <c r="Z40" s="442"/>
      <c r="AA40" s="442"/>
      <c r="AB40" s="442"/>
      <c r="AC40" s="442"/>
      <c r="AD40" s="442"/>
      <c r="AE40" s="442"/>
      <c r="AF40" s="442"/>
      <c r="AG40" s="442"/>
      <c r="AH40" s="442"/>
      <c r="AI40" s="442"/>
      <c r="AJ40" s="442"/>
      <c r="AK40" s="442"/>
      <c r="AL40" s="442"/>
      <c r="AM40" s="442"/>
      <c r="AN40" s="442"/>
      <c r="AO40" s="442"/>
      <c r="AP40" s="442"/>
      <c r="AQ40" s="442"/>
      <c r="AR40" s="442"/>
      <c r="AS40" s="442"/>
      <c r="AT40" s="442"/>
      <c r="AU40" s="442"/>
      <c r="AV40" s="442"/>
      <c r="AW40" s="442"/>
      <c r="AX40" s="442"/>
      <c r="AY40" s="442"/>
      <c r="AZ40" s="442"/>
      <c r="BA40" s="442"/>
      <c r="BB40" s="442"/>
      <c r="BC40" s="442"/>
      <c r="BD40" s="442"/>
      <c r="BE40" s="442"/>
      <c r="BF40" s="442"/>
      <c r="BG40" s="442"/>
      <c r="BH40" s="442"/>
      <c r="BI40" s="442"/>
      <c r="BJ40" s="442"/>
      <c r="BK40" s="442"/>
      <c r="BL40" s="442"/>
    </row>
    <row r="41" spans="1:64" s="10" customFormat="1" x14ac:dyDescent="0.2">
      <c r="A41" s="9" t="s">
        <v>2786</v>
      </c>
      <c r="B41" s="9" t="s">
        <v>2815</v>
      </c>
      <c r="C41" s="439" t="s">
        <v>2820</v>
      </c>
      <c r="D41" s="439">
        <v>1500</v>
      </c>
      <c r="E41" s="439" t="s">
        <v>26</v>
      </c>
      <c r="F41" s="439"/>
      <c r="G41" s="439" t="s">
        <v>130</v>
      </c>
      <c r="H41" s="440" t="s">
        <v>28</v>
      </c>
      <c r="I41" s="439" t="s">
        <v>41</v>
      </c>
      <c r="J41" s="439" t="s">
        <v>76</v>
      </c>
      <c r="K41" s="439"/>
      <c r="L41" s="439"/>
      <c r="M41" s="439" t="s">
        <v>69</v>
      </c>
      <c r="N41" s="439" t="s">
        <v>368</v>
      </c>
      <c r="O41" s="439"/>
      <c r="P41" s="439" t="s">
        <v>28</v>
      </c>
      <c r="Q41" s="442"/>
      <c r="R41" s="442"/>
      <c r="S41" s="442"/>
      <c r="T41" s="442"/>
      <c r="U41" s="442"/>
      <c r="V41" s="442"/>
      <c r="W41" s="442"/>
      <c r="X41" s="442"/>
      <c r="Y41" s="442"/>
      <c r="Z41" s="442"/>
      <c r="AA41" s="442"/>
      <c r="AB41" s="442"/>
      <c r="AC41" s="442"/>
      <c r="AD41" s="442"/>
      <c r="AE41" s="442"/>
      <c r="AF41" s="442"/>
      <c r="AG41" s="442"/>
      <c r="AH41" s="442"/>
      <c r="AI41" s="442"/>
      <c r="AJ41" s="442"/>
      <c r="AK41" s="442"/>
      <c r="AL41" s="442"/>
      <c r="AM41" s="442"/>
      <c r="AN41" s="442"/>
      <c r="AO41" s="442"/>
      <c r="AP41" s="442"/>
      <c r="AQ41" s="442"/>
      <c r="AR41" s="442"/>
      <c r="AS41" s="442"/>
      <c r="AT41" s="442"/>
      <c r="AU41" s="442"/>
      <c r="AV41" s="442"/>
      <c r="AW41" s="442"/>
      <c r="AX41" s="442"/>
      <c r="AY41" s="442"/>
      <c r="AZ41" s="442"/>
      <c r="BA41" s="442"/>
      <c r="BB41" s="442"/>
      <c r="BC41" s="442"/>
      <c r="BD41" s="442"/>
      <c r="BE41" s="442"/>
      <c r="BF41" s="442"/>
      <c r="BG41" s="442"/>
      <c r="BH41" s="442"/>
      <c r="BI41" s="442"/>
      <c r="BJ41" s="442"/>
      <c r="BK41" s="442"/>
      <c r="BL41" s="442"/>
    </row>
    <row r="42" spans="1:64" s="10" customFormat="1" x14ac:dyDescent="0.2">
      <c r="A42" s="9" t="s">
        <v>2786</v>
      </c>
      <c r="B42" s="9" t="s">
        <v>2815</v>
      </c>
      <c r="C42" s="439" t="s">
        <v>2820</v>
      </c>
      <c r="D42" s="439">
        <v>1500</v>
      </c>
      <c r="E42" s="439" t="s">
        <v>26</v>
      </c>
      <c r="F42" s="439"/>
      <c r="G42" s="439" t="s">
        <v>130</v>
      </c>
      <c r="H42" s="440" t="s">
        <v>28</v>
      </c>
      <c r="I42" s="439" t="s">
        <v>41</v>
      </c>
      <c r="J42" s="439" t="s">
        <v>76</v>
      </c>
      <c r="K42" s="439"/>
      <c r="L42" s="439"/>
      <c r="M42" s="439" t="s">
        <v>657</v>
      </c>
      <c r="N42" s="439" t="s">
        <v>368</v>
      </c>
      <c r="O42" s="439">
        <v>24</v>
      </c>
      <c r="P42" s="439" t="s">
        <v>28</v>
      </c>
      <c r="Q42" s="442"/>
      <c r="R42" s="442"/>
      <c r="S42" s="442"/>
      <c r="T42" s="442"/>
      <c r="U42" s="442"/>
      <c r="V42" s="442"/>
      <c r="W42" s="442"/>
      <c r="X42" s="442"/>
      <c r="Y42" s="442"/>
      <c r="Z42" s="442"/>
      <c r="AA42" s="442"/>
      <c r="AB42" s="442"/>
      <c r="AC42" s="442"/>
      <c r="AD42" s="442"/>
      <c r="AE42" s="442"/>
      <c r="AF42" s="442"/>
      <c r="AG42" s="442"/>
      <c r="AH42" s="442"/>
      <c r="AI42" s="442"/>
      <c r="AJ42" s="442"/>
      <c r="AK42" s="442"/>
      <c r="AL42" s="442"/>
      <c r="AM42" s="442"/>
      <c r="AN42" s="442"/>
      <c r="AO42" s="442"/>
      <c r="AP42" s="442"/>
      <c r="AQ42" s="442"/>
      <c r="AR42" s="442"/>
      <c r="AS42" s="442"/>
      <c r="AT42" s="442"/>
      <c r="AU42" s="442"/>
      <c r="AV42" s="442"/>
      <c r="AW42" s="442"/>
      <c r="AX42" s="442"/>
      <c r="AY42" s="442"/>
      <c r="AZ42" s="442"/>
      <c r="BA42" s="442"/>
      <c r="BB42" s="442"/>
      <c r="BC42" s="442"/>
      <c r="BD42" s="442"/>
      <c r="BE42" s="442"/>
      <c r="BF42" s="442"/>
      <c r="BG42" s="442"/>
      <c r="BH42" s="442"/>
      <c r="BI42" s="442"/>
      <c r="BJ42" s="442"/>
      <c r="BK42" s="442"/>
      <c r="BL42" s="442"/>
    </row>
    <row r="43" spans="1:64" s="10" customFormat="1" ht="27" x14ac:dyDescent="0.2">
      <c r="A43" s="442" t="s">
        <v>2786</v>
      </c>
      <c r="B43" s="442" t="s">
        <v>2821</v>
      </c>
      <c r="C43" s="432" t="s">
        <v>2822</v>
      </c>
      <c r="D43" s="442">
        <v>50</v>
      </c>
      <c r="E43" s="9" t="s">
        <v>26</v>
      </c>
      <c r="F43" s="442">
        <v>0</v>
      </c>
      <c r="G43" s="442" t="s">
        <v>84</v>
      </c>
      <c r="H43" s="442" t="s">
        <v>28</v>
      </c>
      <c r="I43" s="442" t="s">
        <v>41</v>
      </c>
      <c r="J43" s="442" t="s">
        <v>76</v>
      </c>
      <c r="K43" s="442"/>
      <c r="L43" s="442"/>
      <c r="M43" s="442"/>
      <c r="N43" s="442"/>
      <c r="O43" s="9"/>
      <c r="P43" s="442" t="s">
        <v>28</v>
      </c>
      <c r="Q43" s="442"/>
      <c r="R43" s="442"/>
      <c r="S43" s="442"/>
      <c r="T43" s="442"/>
      <c r="U43" s="442"/>
      <c r="V43" s="442"/>
      <c r="W43" s="442"/>
      <c r="X43" s="442"/>
      <c r="Y43" s="442"/>
      <c r="Z43" s="442"/>
      <c r="AA43" s="442"/>
      <c r="AB43" s="442"/>
      <c r="AC43" s="442"/>
      <c r="AD43" s="442"/>
      <c r="AE43" s="442"/>
      <c r="AF43" s="442"/>
      <c r="AG43" s="442"/>
      <c r="AH43" s="442"/>
      <c r="AI43" s="442"/>
      <c r="AJ43" s="442"/>
      <c r="AK43" s="442"/>
      <c r="AL43" s="442"/>
      <c r="AM43" s="442"/>
      <c r="AN43" s="442"/>
      <c r="AO43" s="442"/>
      <c r="AP43" s="442"/>
      <c r="AQ43" s="442"/>
      <c r="AR43" s="442"/>
      <c r="AS43" s="442"/>
      <c r="AT43" s="442"/>
      <c r="AU43" s="442"/>
      <c r="AV43" s="442"/>
      <c r="AW43" s="442"/>
      <c r="AX43" s="442"/>
      <c r="AY43" s="442"/>
      <c r="AZ43" s="442"/>
      <c r="BA43" s="442"/>
      <c r="BB43" s="442"/>
      <c r="BC43" s="442"/>
      <c r="BD43" s="442"/>
      <c r="BE43" s="442"/>
      <c r="BF43" s="442"/>
      <c r="BG43" s="442"/>
      <c r="BH43" s="442"/>
      <c r="BI43" s="442"/>
      <c r="BJ43" s="442"/>
      <c r="BK43" s="442"/>
      <c r="BL43" s="442"/>
    </row>
    <row r="44" spans="1:64" s="10" customFormat="1" ht="27" x14ac:dyDescent="0.2">
      <c r="A44" s="442" t="s">
        <v>2786</v>
      </c>
      <c r="B44" s="443" t="s">
        <v>2821</v>
      </c>
      <c r="C44" s="431" t="s">
        <v>2823</v>
      </c>
      <c r="D44" s="443">
        <v>50</v>
      </c>
      <c r="E44" s="444" t="s">
        <v>26</v>
      </c>
      <c r="F44" s="442">
        <v>0</v>
      </c>
      <c r="G44" s="443" t="s">
        <v>84</v>
      </c>
      <c r="H44" s="442" t="s">
        <v>28</v>
      </c>
      <c r="I44" s="442" t="s">
        <v>41</v>
      </c>
      <c r="J44" s="443" t="s">
        <v>76</v>
      </c>
      <c r="K44" s="442"/>
      <c r="L44" s="442"/>
      <c r="M44" s="442"/>
      <c r="N44" s="442"/>
      <c r="O44" s="9"/>
      <c r="P44" s="442" t="s">
        <v>28</v>
      </c>
      <c r="Q44" s="442"/>
      <c r="R44" s="442"/>
      <c r="S44" s="442"/>
      <c r="T44" s="442"/>
      <c r="U44" s="442"/>
      <c r="V44" s="442"/>
      <c r="W44" s="442"/>
      <c r="X44" s="442"/>
      <c r="Y44" s="442"/>
      <c r="Z44" s="442"/>
      <c r="AA44" s="442"/>
      <c r="AB44" s="442"/>
      <c r="AC44" s="442"/>
      <c r="AD44" s="442"/>
      <c r="AE44" s="442"/>
      <c r="AF44" s="442"/>
      <c r="AG44" s="442"/>
      <c r="AH44" s="442"/>
      <c r="AI44" s="442"/>
      <c r="AJ44" s="442"/>
      <c r="AK44" s="442"/>
      <c r="AL44" s="442"/>
      <c r="AM44" s="442"/>
      <c r="AN44" s="442"/>
      <c r="AO44" s="442"/>
      <c r="AP44" s="442"/>
      <c r="AQ44" s="442"/>
      <c r="AR44" s="442"/>
      <c r="AS44" s="442"/>
      <c r="AT44" s="442"/>
      <c r="AU44" s="442"/>
      <c r="AV44" s="442"/>
      <c r="AW44" s="442"/>
      <c r="AX44" s="442"/>
      <c r="AY44" s="442"/>
      <c r="AZ44" s="442"/>
      <c r="BA44" s="442"/>
      <c r="BB44" s="442"/>
      <c r="BC44" s="442"/>
      <c r="BD44" s="442"/>
      <c r="BE44" s="442"/>
      <c r="BF44" s="442"/>
      <c r="BG44" s="442"/>
      <c r="BH44" s="442"/>
      <c r="BI44" s="442"/>
      <c r="BJ44" s="442"/>
      <c r="BK44" s="442"/>
      <c r="BL44" s="442"/>
    </row>
    <row r="45" spans="1:64" s="10" customFormat="1" ht="27" x14ac:dyDescent="0.2">
      <c r="A45" s="442" t="s">
        <v>2786</v>
      </c>
      <c r="B45" s="443" t="s">
        <v>2821</v>
      </c>
      <c r="C45" s="431" t="s">
        <v>2824</v>
      </c>
      <c r="D45" s="442">
        <v>50</v>
      </c>
      <c r="E45" s="444" t="s">
        <v>26</v>
      </c>
      <c r="F45" s="442">
        <v>0</v>
      </c>
      <c r="G45" s="443" t="s">
        <v>84</v>
      </c>
      <c r="H45" s="442" t="s">
        <v>28</v>
      </c>
      <c r="I45" s="442" t="s">
        <v>41</v>
      </c>
      <c r="J45" s="443" t="s">
        <v>76</v>
      </c>
      <c r="K45" s="442"/>
      <c r="L45" s="442"/>
      <c r="M45" s="442"/>
      <c r="N45" s="442"/>
      <c r="O45" s="9"/>
      <c r="P45" s="442" t="s">
        <v>28</v>
      </c>
      <c r="Q45" s="442"/>
      <c r="R45" s="442"/>
      <c r="S45" s="442"/>
      <c r="T45" s="442"/>
      <c r="U45" s="442"/>
      <c r="V45" s="442"/>
      <c r="W45" s="442"/>
      <c r="X45" s="442"/>
      <c r="Y45" s="442"/>
      <c r="Z45" s="442"/>
      <c r="AA45" s="442"/>
      <c r="AB45" s="442"/>
      <c r="AC45" s="442"/>
      <c r="AD45" s="442"/>
      <c r="AE45" s="442"/>
      <c r="AF45" s="442"/>
      <c r="AG45" s="442"/>
      <c r="AH45" s="442"/>
      <c r="AI45" s="442"/>
      <c r="AJ45" s="442"/>
      <c r="AK45" s="442"/>
      <c r="AL45" s="442"/>
      <c r="AM45" s="442"/>
      <c r="AN45" s="442"/>
      <c r="AO45" s="442"/>
      <c r="AP45" s="442"/>
      <c r="AQ45" s="442"/>
      <c r="AR45" s="442"/>
      <c r="AS45" s="442"/>
      <c r="AT45" s="442"/>
      <c r="AU45" s="442"/>
      <c r="AV45" s="442"/>
      <c r="AW45" s="442"/>
      <c r="AX45" s="442"/>
      <c r="AY45" s="442"/>
      <c r="AZ45" s="442"/>
      <c r="BA45" s="442"/>
      <c r="BB45" s="442"/>
      <c r="BC45" s="442"/>
      <c r="BD45" s="442"/>
      <c r="BE45" s="442"/>
      <c r="BF45" s="442"/>
      <c r="BG45" s="442"/>
      <c r="BH45" s="442"/>
      <c r="BI45" s="442"/>
      <c r="BJ45" s="442"/>
      <c r="BK45" s="442"/>
      <c r="BL45" s="442"/>
    </row>
    <row r="46" spans="1:64" s="10" customFormat="1" ht="27" x14ac:dyDescent="0.2">
      <c r="A46" s="442" t="s">
        <v>2786</v>
      </c>
      <c r="B46" s="443" t="s">
        <v>2821</v>
      </c>
      <c r="C46" s="431" t="s">
        <v>2825</v>
      </c>
      <c r="D46" s="443">
        <v>50</v>
      </c>
      <c r="E46" s="444" t="s">
        <v>26</v>
      </c>
      <c r="F46" s="442">
        <v>60</v>
      </c>
      <c r="G46" s="443" t="s">
        <v>84</v>
      </c>
      <c r="H46" s="442" t="s">
        <v>28</v>
      </c>
      <c r="I46" s="442" t="s">
        <v>41</v>
      </c>
      <c r="J46" s="443" t="s">
        <v>76</v>
      </c>
      <c r="K46" s="442"/>
      <c r="L46" s="442"/>
      <c r="M46" s="442" t="s">
        <v>69</v>
      </c>
      <c r="N46" s="442" t="s">
        <v>70</v>
      </c>
      <c r="O46" s="9">
        <v>4</v>
      </c>
      <c r="P46" s="442" t="s">
        <v>28</v>
      </c>
      <c r="Q46" s="442"/>
      <c r="R46" s="442"/>
      <c r="S46" s="442"/>
      <c r="T46" s="442"/>
      <c r="U46" s="442"/>
      <c r="V46" s="442"/>
      <c r="W46" s="442"/>
      <c r="X46" s="442"/>
      <c r="Y46" s="442"/>
      <c r="Z46" s="442"/>
      <c r="AA46" s="442"/>
      <c r="AB46" s="442"/>
      <c r="AC46" s="442"/>
      <c r="AD46" s="442"/>
      <c r="AE46" s="442"/>
      <c r="AF46" s="442"/>
      <c r="AG46" s="442"/>
      <c r="AH46" s="442"/>
      <c r="AI46" s="442"/>
      <c r="AJ46" s="442"/>
      <c r="AK46" s="442"/>
      <c r="AL46" s="442"/>
      <c r="AM46" s="442"/>
      <c r="AN46" s="442"/>
      <c r="AO46" s="442"/>
      <c r="AP46" s="442"/>
      <c r="AQ46" s="442"/>
      <c r="AR46" s="442"/>
      <c r="AS46" s="442"/>
      <c r="AT46" s="442"/>
      <c r="AU46" s="442"/>
      <c r="AV46" s="442"/>
      <c r="AW46" s="442"/>
      <c r="AX46" s="442"/>
      <c r="AY46" s="442"/>
      <c r="AZ46" s="442"/>
      <c r="BA46" s="442"/>
      <c r="BB46" s="442"/>
      <c r="BC46" s="442"/>
      <c r="BD46" s="442"/>
      <c r="BE46" s="442"/>
      <c r="BF46" s="442"/>
      <c r="BG46" s="442"/>
      <c r="BH46" s="442"/>
      <c r="BI46" s="442"/>
      <c r="BJ46" s="442"/>
      <c r="BK46" s="442"/>
      <c r="BL46" s="442"/>
    </row>
    <row r="47" spans="1:64" s="10" customFormat="1" ht="27" x14ac:dyDescent="0.2">
      <c r="A47" s="442" t="s">
        <v>2786</v>
      </c>
      <c r="B47" s="443" t="s">
        <v>2821</v>
      </c>
      <c r="C47" s="431" t="s">
        <v>2826</v>
      </c>
      <c r="D47" s="442">
        <v>50</v>
      </c>
      <c r="E47" s="444" t="s">
        <v>26</v>
      </c>
      <c r="F47" s="442">
        <v>0</v>
      </c>
      <c r="G47" s="443" t="s">
        <v>84</v>
      </c>
      <c r="H47" s="442" t="s">
        <v>28</v>
      </c>
      <c r="I47" s="442" t="s">
        <v>41</v>
      </c>
      <c r="J47" s="443" t="s">
        <v>76</v>
      </c>
      <c r="K47" s="442"/>
      <c r="L47" s="442"/>
      <c r="M47" s="442"/>
      <c r="N47" s="442"/>
      <c r="O47" s="9"/>
      <c r="P47" s="442" t="s">
        <v>28</v>
      </c>
      <c r="Q47" s="442"/>
      <c r="R47" s="442"/>
      <c r="S47" s="442"/>
      <c r="T47" s="442"/>
      <c r="U47" s="442"/>
      <c r="V47" s="442"/>
      <c r="W47" s="442"/>
      <c r="X47" s="442"/>
      <c r="Y47" s="442"/>
      <c r="Z47" s="442"/>
      <c r="AA47" s="442"/>
      <c r="AB47" s="442"/>
      <c r="AC47" s="442"/>
      <c r="AD47" s="442"/>
      <c r="AE47" s="442"/>
      <c r="AF47" s="442"/>
      <c r="AG47" s="442"/>
      <c r="AH47" s="442"/>
      <c r="AI47" s="442"/>
      <c r="AJ47" s="442"/>
      <c r="AK47" s="442"/>
      <c r="AL47" s="442"/>
      <c r="AM47" s="442"/>
      <c r="AN47" s="442"/>
      <c r="AO47" s="442"/>
      <c r="AP47" s="442"/>
      <c r="AQ47" s="442"/>
      <c r="AR47" s="442"/>
      <c r="AS47" s="442"/>
      <c r="AT47" s="442"/>
      <c r="AU47" s="442"/>
      <c r="AV47" s="442"/>
      <c r="AW47" s="442"/>
      <c r="AX47" s="442"/>
      <c r="AY47" s="442"/>
      <c r="AZ47" s="442"/>
      <c r="BA47" s="442"/>
      <c r="BB47" s="442"/>
      <c r="BC47" s="442"/>
      <c r="BD47" s="442"/>
      <c r="BE47" s="442"/>
      <c r="BF47" s="442"/>
      <c r="BG47" s="442"/>
      <c r="BH47" s="442"/>
      <c r="BI47" s="442"/>
      <c r="BJ47" s="442"/>
      <c r="BK47" s="442"/>
      <c r="BL47" s="442"/>
    </row>
    <row r="48" spans="1:64" s="10" customFormat="1" ht="27" x14ac:dyDescent="0.2">
      <c r="A48" s="442" t="s">
        <v>2786</v>
      </c>
      <c r="B48" s="443" t="s">
        <v>2821</v>
      </c>
      <c r="C48" s="431" t="s">
        <v>2827</v>
      </c>
      <c r="D48" s="443">
        <v>50</v>
      </c>
      <c r="E48" s="444" t="s">
        <v>26</v>
      </c>
      <c r="F48" s="442">
        <v>60</v>
      </c>
      <c r="G48" s="443" t="s">
        <v>84</v>
      </c>
      <c r="H48" s="442" t="s">
        <v>28</v>
      </c>
      <c r="I48" s="442" t="s">
        <v>41</v>
      </c>
      <c r="J48" s="443" t="s">
        <v>76</v>
      </c>
      <c r="K48" s="442"/>
      <c r="L48" s="442"/>
      <c r="M48" s="442" t="s">
        <v>69</v>
      </c>
      <c r="N48" s="442" t="s">
        <v>70</v>
      </c>
      <c r="O48" s="9">
        <v>4</v>
      </c>
      <c r="P48" s="442" t="s">
        <v>28</v>
      </c>
      <c r="Q48" s="442"/>
      <c r="R48" s="442"/>
      <c r="S48" s="442"/>
      <c r="T48" s="442"/>
      <c r="U48" s="442"/>
      <c r="V48" s="442"/>
      <c r="W48" s="442"/>
      <c r="X48" s="442"/>
      <c r="Y48" s="442"/>
      <c r="Z48" s="442"/>
      <c r="AA48" s="442"/>
      <c r="AB48" s="442"/>
      <c r="AC48" s="442"/>
      <c r="AD48" s="442"/>
      <c r="AE48" s="442"/>
      <c r="AF48" s="442"/>
      <c r="AG48" s="442"/>
      <c r="AH48" s="442"/>
      <c r="AI48" s="442"/>
      <c r="AJ48" s="442"/>
      <c r="AK48" s="442"/>
      <c r="AL48" s="442"/>
      <c r="AM48" s="442"/>
      <c r="AN48" s="442"/>
      <c r="AO48" s="442"/>
      <c r="AP48" s="442"/>
      <c r="AQ48" s="442"/>
      <c r="AR48" s="442"/>
      <c r="AS48" s="442"/>
      <c r="AT48" s="442"/>
      <c r="AU48" s="442"/>
      <c r="AV48" s="442"/>
      <c r="AW48" s="442"/>
      <c r="AX48" s="442"/>
      <c r="AY48" s="442"/>
      <c r="AZ48" s="442"/>
      <c r="BA48" s="442"/>
      <c r="BB48" s="442"/>
      <c r="BC48" s="442"/>
      <c r="BD48" s="442"/>
      <c r="BE48" s="442"/>
      <c r="BF48" s="442"/>
      <c r="BG48" s="442"/>
      <c r="BH48" s="442"/>
      <c r="BI48" s="442"/>
      <c r="BJ48" s="442"/>
      <c r="BK48" s="442"/>
      <c r="BL48" s="442"/>
    </row>
    <row r="49" spans="1:64" s="10" customFormat="1" ht="27" x14ac:dyDescent="0.2">
      <c r="A49" s="442" t="s">
        <v>2786</v>
      </c>
      <c r="B49" s="443" t="s">
        <v>2821</v>
      </c>
      <c r="C49" s="431" t="s">
        <v>2828</v>
      </c>
      <c r="D49" s="442">
        <v>50</v>
      </c>
      <c r="E49" s="444" t="s">
        <v>26</v>
      </c>
      <c r="F49" s="442">
        <v>0</v>
      </c>
      <c r="G49" s="443" t="s">
        <v>84</v>
      </c>
      <c r="H49" s="442" t="s">
        <v>28</v>
      </c>
      <c r="I49" s="442" t="s">
        <v>41</v>
      </c>
      <c r="J49" s="443" t="s">
        <v>76</v>
      </c>
      <c r="K49" s="442"/>
      <c r="L49" s="442"/>
      <c r="M49" s="442"/>
      <c r="N49" s="442"/>
      <c r="O49" s="9"/>
      <c r="P49" s="442" t="s">
        <v>28</v>
      </c>
      <c r="Q49" s="442"/>
      <c r="R49" s="442"/>
      <c r="S49" s="442"/>
      <c r="T49" s="442"/>
      <c r="U49" s="442"/>
      <c r="V49" s="442"/>
      <c r="W49" s="442"/>
      <c r="X49" s="442"/>
      <c r="Y49" s="442"/>
      <c r="Z49" s="442"/>
      <c r="AA49" s="442"/>
      <c r="AB49" s="442"/>
      <c r="AC49" s="442"/>
      <c r="AD49" s="442"/>
      <c r="AE49" s="442"/>
      <c r="AF49" s="442"/>
      <c r="AG49" s="442"/>
      <c r="AH49" s="442"/>
      <c r="AI49" s="442"/>
      <c r="AJ49" s="442"/>
      <c r="AK49" s="442"/>
      <c r="AL49" s="442"/>
      <c r="AM49" s="442"/>
      <c r="AN49" s="442"/>
      <c r="AO49" s="442"/>
      <c r="AP49" s="442"/>
      <c r="AQ49" s="442"/>
      <c r="AR49" s="442"/>
      <c r="AS49" s="442"/>
      <c r="AT49" s="442"/>
      <c r="AU49" s="442"/>
      <c r="AV49" s="442"/>
      <c r="AW49" s="442"/>
      <c r="AX49" s="442"/>
      <c r="AY49" s="442"/>
      <c r="AZ49" s="442"/>
      <c r="BA49" s="442"/>
      <c r="BB49" s="442"/>
      <c r="BC49" s="442"/>
      <c r="BD49" s="442"/>
      <c r="BE49" s="442"/>
      <c r="BF49" s="442"/>
      <c r="BG49" s="442"/>
      <c r="BH49" s="442"/>
      <c r="BI49" s="442"/>
      <c r="BJ49" s="442"/>
      <c r="BK49" s="442"/>
      <c r="BL49" s="442"/>
    </row>
    <row r="50" spans="1:64" s="10" customFormat="1" ht="27" x14ac:dyDescent="0.2">
      <c r="A50" s="442" t="s">
        <v>2786</v>
      </c>
      <c r="B50" s="443" t="s">
        <v>2821</v>
      </c>
      <c r="C50" s="431" t="s">
        <v>2829</v>
      </c>
      <c r="D50" s="443">
        <v>50</v>
      </c>
      <c r="E50" s="444" t="s">
        <v>26</v>
      </c>
      <c r="F50" s="442">
        <v>60</v>
      </c>
      <c r="G50" s="443" t="s">
        <v>84</v>
      </c>
      <c r="H50" s="442" t="s">
        <v>28</v>
      </c>
      <c r="I50" s="442" t="s">
        <v>41</v>
      </c>
      <c r="J50" s="443" t="s">
        <v>76</v>
      </c>
      <c r="K50" s="442"/>
      <c r="L50" s="442"/>
      <c r="M50" s="442" t="s">
        <v>69</v>
      </c>
      <c r="N50" s="442" t="s">
        <v>70</v>
      </c>
      <c r="O50" s="9">
        <v>4</v>
      </c>
      <c r="P50" s="442" t="s">
        <v>28</v>
      </c>
      <c r="Q50" s="442"/>
      <c r="R50" s="442"/>
      <c r="S50" s="442"/>
      <c r="T50" s="442"/>
      <c r="U50" s="442"/>
      <c r="V50" s="442"/>
      <c r="W50" s="442"/>
      <c r="X50" s="442"/>
      <c r="Y50" s="442"/>
      <c r="Z50" s="442"/>
      <c r="AA50" s="442"/>
      <c r="AB50" s="442"/>
      <c r="AC50" s="442"/>
      <c r="AD50" s="442"/>
      <c r="AE50" s="442"/>
      <c r="AF50" s="442"/>
      <c r="AG50" s="442"/>
      <c r="AH50" s="442"/>
      <c r="AI50" s="442"/>
      <c r="AJ50" s="442"/>
      <c r="AK50" s="442"/>
      <c r="AL50" s="442"/>
      <c r="AM50" s="442"/>
      <c r="AN50" s="442"/>
      <c r="AO50" s="442"/>
      <c r="AP50" s="442"/>
      <c r="AQ50" s="442"/>
      <c r="AR50" s="442"/>
      <c r="AS50" s="442"/>
      <c r="AT50" s="442"/>
      <c r="AU50" s="442"/>
      <c r="AV50" s="442"/>
      <c r="AW50" s="442"/>
      <c r="AX50" s="442"/>
      <c r="AY50" s="442"/>
      <c r="AZ50" s="442"/>
      <c r="BA50" s="442"/>
      <c r="BB50" s="442"/>
      <c r="BC50" s="442"/>
      <c r="BD50" s="442"/>
      <c r="BE50" s="442"/>
      <c r="BF50" s="442"/>
      <c r="BG50" s="442"/>
      <c r="BH50" s="442"/>
      <c r="BI50" s="442"/>
      <c r="BJ50" s="442"/>
      <c r="BK50" s="442"/>
      <c r="BL50" s="442"/>
    </row>
    <row r="51" spans="1:64" s="10" customFormat="1" ht="27" x14ac:dyDescent="0.2">
      <c r="A51" s="442" t="s">
        <v>2786</v>
      </c>
      <c r="B51" s="443" t="s">
        <v>2821</v>
      </c>
      <c r="C51" s="431" t="s">
        <v>2830</v>
      </c>
      <c r="D51" s="442">
        <v>50</v>
      </c>
      <c r="E51" s="444" t="s">
        <v>26</v>
      </c>
      <c r="F51" s="442">
        <v>60</v>
      </c>
      <c r="G51" s="443" t="s">
        <v>84</v>
      </c>
      <c r="H51" s="442" t="s">
        <v>28</v>
      </c>
      <c r="I51" s="442" t="s">
        <v>41</v>
      </c>
      <c r="J51" s="443" t="s">
        <v>76</v>
      </c>
      <c r="K51" s="442"/>
      <c r="L51" s="442"/>
      <c r="M51" s="442" t="s">
        <v>69</v>
      </c>
      <c r="N51" s="442" t="s">
        <v>70</v>
      </c>
      <c r="O51" s="9">
        <v>4</v>
      </c>
      <c r="P51" s="442" t="s">
        <v>28</v>
      </c>
      <c r="Q51" s="442"/>
      <c r="R51" s="442"/>
      <c r="S51" s="442"/>
      <c r="T51" s="442"/>
      <c r="U51" s="442"/>
      <c r="V51" s="442"/>
      <c r="W51" s="442"/>
      <c r="X51" s="442"/>
      <c r="Y51" s="442"/>
      <c r="Z51" s="442"/>
      <c r="AA51" s="442"/>
      <c r="AB51" s="442"/>
      <c r="AC51" s="442"/>
      <c r="AD51" s="442"/>
      <c r="AE51" s="442"/>
      <c r="AF51" s="442"/>
      <c r="AG51" s="442"/>
      <c r="AH51" s="442"/>
      <c r="AI51" s="442"/>
      <c r="AJ51" s="442"/>
      <c r="AK51" s="442"/>
      <c r="AL51" s="442"/>
      <c r="AM51" s="442"/>
      <c r="AN51" s="442"/>
      <c r="AO51" s="442"/>
      <c r="AP51" s="442"/>
      <c r="AQ51" s="442"/>
      <c r="AR51" s="442"/>
      <c r="AS51" s="442"/>
      <c r="AT51" s="442"/>
      <c r="AU51" s="442"/>
      <c r="AV51" s="442"/>
      <c r="AW51" s="442"/>
      <c r="AX51" s="442"/>
      <c r="AY51" s="442"/>
      <c r="AZ51" s="442"/>
      <c r="BA51" s="442"/>
      <c r="BB51" s="442"/>
      <c r="BC51" s="442"/>
      <c r="BD51" s="442"/>
      <c r="BE51" s="442"/>
      <c r="BF51" s="442"/>
      <c r="BG51" s="442"/>
      <c r="BH51" s="442"/>
      <c r="BI51" s="442"/>
      <c r="BJ51" s="442"/>
      <c r="BK51" s="442"/>
      <c r="BL51" s="442"/>
    </row>
    <row r="52" spans="1:64" s="10" customFormat="1" ht="27" x14ac:dyDescent="0.2">
      <c r="A52" s="442" t="s">
        <v>2786</v>
      </c>
      <c r="B52" s="443" t="s">
        <v>2821</v>
      </c>
      <c r="C52" s="431" t="s">
        <v>2831</v>
      </c>
      <c r="D52" s="443">
        <v>50</v>
      </c>
      <c r="E52" s="444" t="s">
        <v>26</v>
      </c>
      <c r="F52" s="442">
        <v>0</v>
      </c>
      <c r="G52" s="443" t="s">
        <v>84</v>
      </c>
      <c r="H52" s="442" t="s">
        <v>28</v>
      </c>
      <c r="I52" s="442" t="s">
        <v>41</v>
      </c>
      <c r="J52" s="443" t="s">
        <v>76</v>
      </c>
      <c r="K52" s="442"/>
      <c r="L52" s="442"/>
      <c r="M52" s="442"/>
      <c r="N52" s="442"/>
      <c r="O52" s="9"/>
      <c r="P52" s="442" t="s">
        <v>28</v>
      </c>
      <c r="Q52" s="442"/>
      <c r="R52" s="442"/>
      <c r="S52" s="442"/>
      <c r="T52" s="442"/>
      <c r="U52" s="442"/>
      <c r="V52" s="442"/>
      <c r="W52" s="442"/>
      <c r="X52" s="442"/>
      <c r="Y52" s="442"/>
      <c r="Z52" s="442"/>
      <c r="AA52" s="442"/>
      <c r="AB52" s="442"/>
      <c r="AC52" s="442"/>
      <c r="AD52" s="442"/>
      <c r="AE52" s="442"/>
      <c r="AF52" s="442"/>
      <c r="AG52" s="442"/>
      <c r="AH52" s="442"/>
      <c r="AI52" s="442"/>
      <c r="AJ52" s="442"/>
      <c r="AK52" s="442"/>
      <c r="AL52" s="442"/>
      <c r="AM52" s="442"/>
      <c r="AN52" s="442"/>
      <c r="AO52" s="442"/>
      <c r="AP52" s="442"/>
      <c r="AQ52" s="442"/>
      <c r="AR52" s="442"/>
      <c r="AS52" s="442"/>
      <c r="AT52" s="442"/>
      <c r="AU52" s="442"/>
      <c r="AV52" s="442"/>
      <c r="AW52" s="442"/>
      <c r="AX52" s="442"/>
      <c r="AY52" s="442"/>
      <c r="AZ52" s="442"/>
      <c r="BA52" s="442"/>
      <c r="BB52" s="442"/>
      <c r="BC52" s="442"/>
      <c r="BD52" s="442"/>
      <c r="BE52" s="442"/>
      <c r="BF52" s="442"/>
      <c r="BG52" s="442"/>
      <c r="BH52" s="442"/>
      <c r="BI52" s="442"/>
      <c r="BJ52" s="442"/>
      <c r="BK52" s="442"/>
      <c r="BL52" s="442"/>
    </row>
    <row r="53" spans="1:64" s="10" customFormat="1" ht="27" x14ac:dyDescent="0.2">
      <c r="A53" s="442" t="s">
        <v>2786</v>
      </c>
      <c r="B53" s="443" t="s">
        <v>2821</v>
      </c>
      <c r="C53" s="431" t="s">
        <v>2832</v>
      </c>
      <c r="D53" s="442">
        <v>50</v>
      </c>
      <c r="E53" s="444" t="s">
        <v>26</v>
      </c>
      <c r="F53" s="442">
        <v>0</v>
      </c>
      <c r="G53" s="443" t="s">
        <v>84</v>
      </c>
      <c r="H53" s="442" t="s">
        <v>28</v>
      </c>
      <c r="I53" s="442" t="s">
        <v>41</v>
      </c>
      <c r="J53" s="443" t="s">
        <v>76</v>
      </c>
      <c r="K53" s="442"/>
      <c r="L53" s="442"/>
      <c r="M53" s="442"/>
      <c r="N53" s="442"/>
      <c r="O53" s="9"/>
      <c r="P53" s="442" t="s">
        <v>28</v>
      </c>
      <c r="Q53" s="442"/>
      <c r="R53" s="442"/>
      <c r="S53" s="442"/>
      <c r="T53" s="442"/>
      <c r="U53" s="442"/>
      <c r="V53" s="442"/>
      <c r="W53" s="442"/>
      <c r="X53" s="442"/>
      <c r="Y53" s="442"/>
      <c r="Z53" s="442"/>
      <c r="AA53" s="442"/>
      <c r="AB53" s="442"/>
      <c r="AC53" s="442"/>
      <c r="AD53" s="442"/>
      <c r="AE53" s="442"/>
      <c r="AF53" s="442"/>
      <c r="AG53" s="442"/>
      <c r="AH53" s="442"/>
      <c r="AI53" s="442"/>
      <c r="AJ53" s="442"/>
      <c r="AK53" s="442"/>
      <c r="AL53" s="442"/>
      <c r="AM53" s="442"/>
      <c r="AN53" s="442"/>
      <c r="AO53" s="442"/>
      <c r="AP53" s="442"/>
      <c r="AQ53" s="442"/>
      <c r="AR53" s="442"/>
      <c r="AS53" s="442"/>
      <c r="AT53" s="442"/>
      <c r="AU53" s="442"/>
      <c r="AV53" s="442"/>
      <c r="AW53" s="442"/>
      <c r="AX53" s="442"/>
      <c r="AY53" s="442"/>
      <c r="AZ53" s="442"/>
      <c r="BA53" s="442"/>
      <c r="BB53" s="442"/>
      <c r="BC53" s="442"/>
      <c r="BD53" s="442"/>
      <c r="BE53" s="442"/>
      <c r="BF53" s="442"/>
      <c r="BG53" s="442"/>
      <c r="BH53" s="442"/>
      <c r="BI53" s="442"/>
      <c r="BJ53" s="442"/>
      <c r="BK53" s="442"/>
      <c r="BL53" s="442"/>
    </row>
    <row r="54" spans="1:64" s="10" customFormat="1" ht="27" x14ac:dyDescent="0.2">
      <c r="A54" s="442" t="s">
        <v>2786</v>
      </c>
      <c r="B54" s="443" t="s">
        <v>2821</v>
      </c>
      <c r="C54" s="431" t="s">
        <v>2833</v>
      </c>
      <c r="D54" s="443">
        <v>50</v>
      </c>
      <c r="E54" s="444" t="s">
        <v>26</v>
      </c>
      <c r="F54" s="442">
        <v>0</v>
      </c>
      <c r="G54" s="443" t="s">
        <v>84</v>
      </c>
      <c r="H54" s="442" t="s">
        <v>28</v>
      </c>
      <c r="I54" s="442" t="s">
        <v>41</v>
      </c>
      <c r="J54" s="443" t="s">
        <v>76</v>
      </c>
      <c r="K54" s="442"/>
      <c r="L54" s="442"/>
      <c r="M54" s="442"/>
      <c r="N54" s="442"/>
      <c r="O54" s="9"/>
      <c r="P54" s="442" t="s">
        <v>28</v>
      </c>
      <c r="Q54" s="442"/>
      <c r="R54" s="442"/>
      <c r="S54" s="442"/>
      <c r="T54" s="442"/>
      <c r="U54" s="442"/>
      <c r="V54" s="442"/>
      <c r="W54" s="442"/>
      <c r="X54" s="442"/>
      <c r="Y54" s="442"/>
      <c r="Z54" s="442"/>
      <c r="AA54" s="442"/>
      <c r="AB54" s="442"/>
      <c r="AC54" s="442"/>
      <c r="AD54" s="442"/>
      <c r="AE54" s="442"/>
      <c r="AF54" s="442"/>
      <c r="AG54" s="442"/>
      <c r="AH54" s="442"/>
      <c r="AI54" s="442"/>
      <c r="AJ54" s="442"/>
      <c r="AK54" s="442"/>
      <c r="AL54" s="442"/>
      <c r="AM54" s="442"/>
      <c r="AN54" s="442"/>
      <c r="AO54" s="442"/>
      <c r="AP54" s="442"/>
      <c r="AQ54" s="442"/>
      <c r="AR54" s="442"/>
      <c r="AS54" s="442"/>
      <c r="AT54" s="442"/>
      <c r="AU54" s="442"/>
      <c r="AV54" s="442"/>
      <c r="AW54" s="442"/>
      <c r="AX54" s="442"/>
      <c r="AY54" s="442"/>
      <c r="AZ54" s="442"/>
      <c r="BA54" s="442"/>
      <c r="BB54" s="442"/>
      <c r="BC54" s="442"/>
      <c r="BD54" s="442"/>
      <c r="BE54" s="442"/>
      <c r="BF54" s="442"/>
      <c r="BG54" s="442"/>
      <c r="BH54" s="442"/>
      <c r="BI54" s="442"/>
      <c r="BJ54" s="442"/>
      <c r="BK54" s="442"/>
      <c r="BL54" s="442"/>
    </row>
    <row r="55" spans="1:64" s="10" customFormat="1" ht="27" x14ac:dyDescent="0.2">
      <c r="A55" s="442" t="s">
        <v>2786</v>
      </c>
      <c r="B55" s="443" t="s">
        <v>2821</v>
      </c>
      <c r="C55" s="431" t="s">
        <v>2834</v>
      </c>
      <c r="D55" s="442">
        <v>50</v>
      </c>
      <c r="E55" s="444" t="s">
        <v>26</v>
      </c>
      <c r="F55" s="442">
        <v>0</v>
      </c>
      <c r="G55" s="443" t="s">
        <v>84</v>
      </c>
      <c r="H55" s="442" t="s">
        <v>28</v>
      </c>
      <c r="I55" s="442" t="s">
        <v>41</v>
      </c>
      <c r="J55" s="443" t="s">
        <v>76</v>
      </c>
      <c r="K55" s="442"/>
      <c r="L55" s="442"/>
      <c r="M55" s="442"/>
      <c r="N55" s="442"/>
      <c r="O55" s="9"/>
      <c r="P55" s="442" t="s">
        <v>28</v>
      </c>
      <c r="Q55" s="442"/>
      <c r="R55" s="442"/>
      <c r="S55" s="442"/>
      <c r="T55" s="442"/>
      <c r="U55" s="442"/>
      <c r="V55" s="442"/>
      <c r="W55" s="442"/>
      <c r="X55" s="442"/>
      <c r="Y55" s="442"/>
      <c r="Z55" s="442"/>
      <c r="AA55" s="442"/>
      <c r="AB55" s="442"/>
      <c r="AC55" s="442"/>
      <c r="AD55" s="442"/>
      <c r="AE55" s="442"/>
      <c r="AF55" s="442"/>
      <c r="AG55" s="442"/>
      <c r="AH55" s="442"/>
      <c r="AI55" s="442"/>
      <c r="AJ55" s="442"/>
      <c r="AK55" s="442"/>
      <c r="AL55" s="442"/>
      <c r="AM55" s="442"/>
      <c r="AN55" s="442"/>
      <c r="AO55" s="442"/>
      <c r="AP55" s="442"/>
      <c r="AQ55" s="442"/>
      <c r="AR55" s="442"/>
      <c r="AS55" s="442"/>
      <c r="AT55" s="442"/>
      <c r="AU55" s="442"/>
      <c r="AV55" s="442"/>
      <c r="AW55" s="442"/>
      <c r="AX55" s="442"/>
      <c r="AY55" s="442"/>
      <c r="AZ55" s="442"/>
      <c r="BA55" s="442"/>
      <c r="BB55" s="442"/>
      <c r="BC55" s="442"/>
      <c r="BD55" s="442"/>
      <c r="BE55" s="442"/>
      <c r="BF55" s="442"/>
      <c r="BG55" s="442"/>
      <c r="BH55" s="442"/>
      <c r="BI55" s="442"/>
      <c r="BJ55" s="442"/>
      <c r="BK55" s="442"/>
      <c r="BL55" s="442"/>
    </row>
    <row r="56" spans="1:64" s="10" customFormat="1" ht="27" x14ac:dyDescent="0.2">
      <c r="A56" s="442" t="s">
        <v>2786</v>
      </c>
      <c r="B56" s="443" t="s">
        <v>2821</v>
      </c>
      <c r="C56" s="431" t="s">
        <v>2835</v>
      </c>
      <c r="D56" s="443">
        <v>50</v>
      </c>
      <c r="E56" s="444" t="s">
        <v>26</v>
      </c>
      <c r="F56" s="442">
        <v>0</v>
      </c>
      <c r="G56" s="443" t="s">
        <v>84</v>
      </c>
      <c r="H56" s="442" t="s">
        <v>28</v>
      </c>
      <c r="I56" s="442" t="s">
        <v>41</v>
      </c>
      <c r="J56" s="443" t="s">
        <v>76</v>
      </c>
      <c r="K56" s="442"/>
      <c r="L56" s="442"/>
      <c r="M56" s="442"/>
      <c r="N56" s="442"/>
      <c r="O56" s="9"/>
      <c r="P56" s="442" t="s">
        <v>28</v>
      </c>
      <c r="Q56" s="442"/>
      <c r="R56" s="442"/>
      <c r="S56" s="442"/>
      <c r="T56" s="442"/>
      <c r="U56" s="442"/>
      <c r="V56" s="442"/>
      <c r="W56" s="442"/>
      <c r="X56" s="442"/>
      <c r="Y56" s="442"/>
      <c r="Z56" s="442"/>
      <c r="AA56" s="442"/>
      <c r="AB56" s="442"/>
      <c r="AC56" s="442"/>
      <c r="AD56" s="442"/>
      <c r="AE56" s="442"/>
      <c r="AF56" s="442"/>
      <c r="AG56" s="442"/>
      <c r="AH56" s="442"/>
      <c r="AI56" s="442"/>
      <c r="AJ56" s="442"/>
      <c r="AK56" s="442"/>
      <c r="AL56" s="442"/>
      <c r="AM56" s="442"/>
      <c r="AN56" s="442"/>
      <c r="AO56" s="442"/>
      <c r="AP56" s="442"/>
      <c r="AQ56" s="442"/>
      <c r="AR56" s="442"/>
      <c r="AS56" s="442"/>
      <c r="AT56" s="442"/>
      <c r="AU56" s="442"/>
      <c r="AV56" s="442"/>
      <c r="AW56" s="442"/>
      <c r="AX56" s="442"/>
      <c r="AY56" s="442"/>
      <c r="AZ56" s="442"/>
      <c r="BA56" s="442"/>
      <c r="BB56" s="442"/>
      <c r="BC56" s="442"/>
      <c r="BD56" s="442"/>
      <c r="BE56" s="442"/>
      <c r="BF56" s="442"/>
      <c r="BG56" s="442"/>
      <c r="BH56" s="442"/>
      <c r="BI56" s="442"/>
      <c r="BJ56" s="442"/>
      <c r="BK56" s="442"/>
      <c r="BL56" s="442"/>
    </row>
    <row r="57" spans="1:64" s="10" customFormat="1" ht="27" x14ac:dyDescent="0.2">
      <c r="A57" s="442" t="s">
        <v>2786</v>
      </c>
      <c r="B57" s="443" t="s">
        <v>2821</v>
      </c>
      <c r="C57" s="431" t="s">
        <v>2836</v>
      </c>
      <c r="D57" s="442">
        <v>50</v>
      </c>
      <c r="E57" s="444" t="s">
        <v>26</v>
      </c>
      <c r="F57" s="442">
        <v>0</v>
      </c>
      <c r="G57" s="443" t="s">
        <v>84</v>
      </c>
      <c r="H57" s="442" t="s">
        <v>28</v>
      </c>
      <c r="I57" s="442" t="s">
        <v>41</v>
      </c>
      <c r="J57" s="443" t="s">
        <v>76</v>
      </c>
      <c r="K57" s="442"/>
      <c r="L57" s="442"/>
      <c r="M57" s="442"/>
      <c r="N57" s="442"/>
      <c r="O57" s="9"/>
      <c r="P57" s="442" t="s">
        <v>28</v>
      </c>
      <c r="Q57" s="442"/>
      <c r="R57" s="442"/>
      <c r="S57" s="442"/>
      <c r="T57" s="442"/>
      <c r="U57" s="442"/>
      <c r="V57" s="442"/>
      <c r="W57" s="442"/>
      <c r="X57" s="442"/>
      <c r="Y57" s="442"/>
      <c r="Z57" s="442"/>
      <c r="AA57" s="442"/>
      <c r="AB57" s="442"/>
      <c r="AC57" s="442"/>
      <c r="AD57" s="442"/>
      <c r="AE57" s="442"/>
      <c r="AF57" s="442"/>
      <c r="AG57" s="442"/>
      <c r="AH57" s="442"/>
      <c r="AI57" s="442"/>
      <c r="AJ57" s="442"/>
      <c r="AK57" s="442"/>
      <c r="AL57" s="442"/>
      <c r="AM57" s="442"/>
      <c r="AN57" s="442"/>
      <c r="AO57" s="442"/>
      <c r="AP57" s="442"/>
      <c r="AQ57" s="442"/>
      <c r="AR57" s="442"/>
      <c r="AS57" s="442"/>
      <c r="AT57" s="442"/>
      <c r="AU57" s="442"/>
      <c r="AV57" s="442"/>
      <c r="AW57" s="442"/>
      <c r="AX57" s="442"/>
      <c r="AY57" s="442"/>
      <c r="AZ57" s="442"/>
      <c r="BA57" s="442"/>
      <c r="BB57" s="442"/>
      <c r="BC57" s="442"/>
      <c r="BD57" s="442"/>
      <c r="BE57" s="442"/>
      <c r="BF57" s="442"/>
      <c r="BG57" s="442"/>
      <c r="BH57" s="442"/>
      <c r="BI57" s="442"/>
      <c r="BJ57" s="442"/>
      <c r="BK57" s="442"/>
      <c r="BL57" s="442"/>
    </row>
    <row r="58" spans="1:64" s="10" customFormat="1" ht="27" x14ac:dyDescent="0.2">
      <c r="A58" s="442" t="s">
        <v>2786</v>
      </c>
      <c r="B58" s="443" t="s">
        <v>2821</v>
      </c>
      <c r="C58" s="431" t="s">
        <v>2837</v>
      </c>
      <c r="D58" s="443">
        <v>50</v>
      </c>
      <c r="E58" s="444" t="s">
        <v>26</v>
      </c>
      <c r="F58" s="442">
        <v>120</v>
      </c>
      <c r="G58" s="443" t="s">
        <v>84</v>
      </c>
      <c r="H58" s="442" t="s">
        <v>28</v>
      </c>
      <c r="I58" s="442" t="s">
        <v>41</v>
      </c>
      <c r="J58" s="443" t="s">
        <v>76</v>
      </c>
      <c r="K58" s="442"/>
      <c r="L58" s="442"/>
      <c r="M58" s="442" t="s">
        <v>69</v>
      </c>
      <c r="N58" s="442" t="s">
        <v>70</v>
      </c>
      <c r="O58" s="9">
        <v>8</v>
      </c>
      <c r="P58" s="442" t="s">
        <v>28</v>
      </c>
      <c r="Q58" s="442"/>
      <c r="R58" s="442"/>
      <c r="S58" s="442"/>
      <c r="T58" s="442"/>
      <c r="U58" s="442"/>
      <c r="V58" s="442"/>
      <c r="W58" s="442"/>
      <c r="X58" s="442"/>
      <c r="Y58" s="442"/>
      <c r="Z58" s="442"/>
      <c r="AA58" s="442"/>
      <c r="AB58" s="442"/>
      <c r="AC58" s="442"/>
      <c r="AD58" s="442"/>
      <c r="AE58" s="442"/>
      <c r="AF58" s="442"/>
      <c r="AG58" s="442"/>
      <c r="AH58" s="442"/>
      <c r="AI58" s="442"/>
      <c r="AJ58" s="442"/>
      <c r="AK58" s="442"/>
      <c r="AL58" s="442"/>
      <c r="AM58" s="442"/>
      <c r="AN58" s="442"/>
      <c r="AO58" s="442"/>
      <c r="AP58" s="442"/>
      <c r="AQ58" s="442"/>
      <c r="AR58" s="442"/>
      <c r="AS58" s="442"/>
      <c r="AT58" s="442"/>
      <c r="AU58" s="442"/>
      <c r="AV58" s="442"/>
      <c r="AW58" s="442"/>
      <c r="AX58" s="442"/>
      <c r="AY58" s="442"/>
      <c r="AZ58" s="442"/>
      <c r="BA58" s="442"/>
      <c r="BB58" s="442"/>
      <c r="BC58" s="442"/>
      <c r="BD58" s="442"/>
      <c r="BE58" s="442"/>
      <c r="BF58" s="442"/>
      <c r="BG58" s="442"/>
      <c r="BH58" s="442"/>
      <c r="BI58" s="442"/>
      <c r="BJ58" s="442"/>
      <c r="BK58" s="442"/>
      <c r="BL58" s="442"/>
    </row>
    <row r="59" spans="1:64" s="10" customFormat="1" ht="27" x14ac:dyDescent="0.2">
      <c r="A59" s="442" t="s">
        <v>2786</v>
      </c>
      <c r="B59" s="443" t="s">
        <v>2821</v>
      </c>
      <c r="C59" s="431" t="s">
        <v>2838</v>
      </c>
      <c r="D59" s="442">
        <v>50</v>
      </c>
      <c r="E59" s="444" t="s">
        <v>26</v>
      </c>
      <c r="F59" s="442">
        <v>120</v>
      </c>
      <c r="G59" s="443" t="s">
        <v>84</v>
      </c>
      <c r="H59" s="442" t="s">
        <v>28</v>
      </c>
      <c r="I59" s="442" t="s">
        <v>41</v>
      </c>
      <c r="J59" s="443" t="s">
        <v>76</v>
      </c>
      <c r="K59" s="442"/>
      <c r="L59" s="442"/>
      <c r="M59" s="442" t="s">
        <v>69</v>
      </c>
      <c r="N59" s="442" t="s">
        <v>70</v>
      </c>
      <c r="O59" s="9">
        <v>8</v>
      </c>
      <c r="P59" s="442" t="s">
        <v>28</v>
      </c>
      <c r="Q59" s="442"/>
      <c r="R59" s="442"/>
      <c r="S59" s="442"/>
      <c r="T59" s="442"/>
      <c r="U59" s="442"/>
      <c r="V59" s="442"/>
      <c r="W59" s="442"/>
      <c r="X59" s="442"/>
      <c r="Y59" s="442"/>
      <c r="Z59" s="442"/>
      <c r="AA59" s="442"/>
      <c r="AB59" s="442"/>
      <c r="AC59" s="442"/>
      <c r="AD59" s="442"/>
      <c r="AE59" s="442"/>
      <c r="AF59" s="442"/>
      <c r="AG59" s="442"/>
      <c r="AH59" s="442"/>
      <c r="AI59" s="442"/>
      <c r="AJ59" s="442"/>
      <c r="AK59" s="442"/>
      <c r="AL59" s="442"/>
      <c r="AM59" s="442"/>
      <c r="AN59" s="442"/>
      <c r="AO59" s="442"/>
      <c r="AP59" s="442"/>
      <c r="AQ59" s="442"/>
      <c r="AR59" s="442"/>
      <c r="AS59" s="442"/>
      <c r="AT59" s="442"/>
      <c r="AU59" s="442"/>
      <c r="AV59" s="442"/>
      <c r="AW59" s="442"/>
      <c r="AX59" s="442"/>
      <c r="AY59" s="442"/>
      <c r="AZ59" s="442"/>
      <c r="BA59" s="442"/>
      <c r="BB59" s="442"/>
      <c r="BC59" s="442"/>
      <c r="BD59" s="442"/>
      <c r="BE59" s="442"/>
      <c r="BF59" s="442"/>
      <c r="BG59" s="442"/>
      <c r="BH59" s="442"/>
      <c r="BI59" s="442"/>
      <c r="BJ59" s="442"/>
      <c r="BK59" s="442"/>
      <c r="BL59" s="442"/>
    </row>
    <row r="60" spans="1:64" s="10" customFormat="1" ht="27" x14ac:dyDescent="0.2">
      <c r="A60" s="442" t="s">
        <v>2786</v>
      </c>
      <c r="B60" s="443" t="s">
        <v>2821</v>
      </c>
      <c r="C60" s="431" t="s">
        <v>2839</v>
      </c>
      <c r="D60" s="443">
        <v>50</v>
      </c>
      <c r="E60" s="444" t="s">
        <v>26</v>
      </c>
      <c r="F60" s="442">
        <v>120</v>
      </c>
      <c r="G60" s="443" t="s">
        <v>84</v>
      </c>
      <c r="H60" s="442" t="s">
        <v>28</v>
      </c>
      <c r="I60" s="442" t="s">
        <v>41</v>
      </c>
      <c r="J60" s="443" t="s">
        <v>76</v>
      </c>
      <c r="K60" s="442"/>
      <c r="L60" s="442"/>
      <c r="M60" s="442" t="s">
        <v>69</v>
      </c>
      <c r="N60" s="442" t="s">
        <v>70</v>
      </c>
      <c r="O60" s="9">
        <v>8</v>
      </c>
      <c r="P60" s="442" t="s">
        <v>28</v>
      </c>
      <c r="Q60" s="442"/>
      <c r="R60" s="442"/>
      <c r="S60" s="442"/>
      <c r="T60" s="442"/>
      <c r="U60" s="442"/>
      <c r="V60" s="442"/>
      <c r="W60" s="442"/>
      <c r="X60" s="442"/>
      <c r="Y60" s="442"/>
      <c r="Z60" s="442"/>
      <c r="AA60" s="442"/>
      <c r="AB60" s="442"/>
      <c r="AC60" s="442"/>
      <c r="AD60" s="442"/>
      <c r="AE60" s="442"/>
      <c r="AF60" s="442"/>
      <c r="AG60" s="442"/>
      <c r="AH60" s="442"/>
      <c r="AI60" s="442"/>
      <c r="AJ60" s="442"/>
      <c r="AK60" s="442"/>
      <c r="AL60" s="442"/>
      <c r="AM60" s="442"/>
      <c r="AN60" s="442"/>
      <c r="AO60" s="442"/>
      <c r="AP60" s="442"/>
      <c r="AQ60" s="442"/>
      <c r="AR60" s="442"/>
      <c r="AS60" s="442"/>
      <c r="AT60" s="442"/>
      <c r="AU60" s="442"/>
      <c r="AV60" s="442"/>
      <c r="AW60" s="442"/>
      <c r="AX60" s="442"/>
      <c r="AY60" s="442"/>
      <c r="AZ60" s="442"/>
      <c r="BA60" s="442"/>
      <c r="BB60" s="442"/>
      <c r="BC60" s="442"/>
      <c r="BD60" s="442"/>
      <c r="BE60" s="442"/>
      <c r="BF60" s="442"/>
      <c r="BG60" s="442"/>
      <c r="BH60" s="442"/>
      <c r="BI60" s="442"/>
      <c r="BJ60" s="442"/>
      <c r="BK60" s="442"/>
      <c r="BL60" s="442"/>
    </row>
    <row r="61" spans="1:64" s="10" customFormat="1" ht="27" x14ac:dyDescent="0.2">
      <c r="A61" s="442" t="s">
        <v>2786</v>
      </c>
      <c r="B61" s="443" t="s">
        <v>2821</v>
      </c>
      <c r="C61" s="431" t="s">
        <v>2840</v>
      </c>
      <c r="D61" s="442">
        <v>50</v>
      </c>
      <c r="E61" s="444" t="s">
        <v>26</v>
      </c>
      <c r="F61" s="442">
        <v>120</v>
      </c>
      <c r="G61" s="443" t="s">
        <v>84</v>
      </c>
      <c r="H61" s="442" t="s">
        <v>28</v>
      </c>
      <c r="I61" s="442" t="s">
        <v>41</v>
      </c>
      <c r="J61" s="443" t="s">
        <v>76</v>
      </c>
      <c r="K61" s="442"/>
      <c r="L61" s="442"/>
      <c r="M61" s="442" t="s">
        <v>69</v>
      </c>
      <c r="N61" s="442" t="s">
        <v>70</v>
      </c>
      <c r="O61" s="9">
        <v>8</v>
      </c>
      <c r="P61" s="442" t="s">
        <v>28</v>
      </c>
      <c r="Q61" s="442"/>
      <c r="R61" s="442"/>
      <c r="S61" s="442"/>
      <c r="T61" s="442"/>
      <c r="U61" s="442"/>
      <c r="V61" s="442"/>
      <c r="W61" s="442"/>
      <c r="X61" s="442"/>
      <c r="Y61" s="442"/>
      <c r="Z61" s="442"/>
      <c r="AA61" s="442"/>
      <c r="AB61" s="442"/>
      <c r="AC61" s="442"/>
      <c r="AD61" s="442"/>
      <c r="AE61" s="442"/>
      <c r="AF61" s="442"/>
      <c r="AG61" s="442"/>
      <c r="AH61" s="442"/>
      <c r="AI61" s="442"/>
      <c r="AJ61" s="442"/>
      <c r="AK61" s="442"/>
      <c r="AL61" s="442"/>
      <c r="AM61" s="442"/>
      <c r="AN61" s="442"/>
      <c r="AO61" s="442"/>
      <c r="AP61" s="442"/>
      <c r="AQ61" s="442"/>
      <c r="AR61" s="442"/>
      <c r="AS61" s="442"/>
      <c r="AT61" s="442"/>
      <c r="AU61" s="442"/>
      <c r="AV61" s="442"/>
      <c r="AW61" s="442"/>
      <c r="AX61" s="442"/>
      <c r="AY61" s="442"/>
      <c r="AZ61" s="442"/>
      <c r="BA61" s="442"/>
      <c r="BB61" s="442"/>
      <c r="BC61" s="442"/>
      <c r="BD61" s="442"/>
      <c r="BE61" s="442"/>
      <c r="BF61" s="442"/>
      <c r="BG61" s="442"/>
      <c r="BH61" s="442"/>
      <c r="BI61" s="442"/>
      <c r="BJ61" s="442"/>
      <c r="BK61" s="442"/>
      <c r="BL61" s="442"/>
    </row>
    <row r="62" spans="1:64" s="10" customFormat="1" ht="27" x14ac:dyDescent="0.2">
      <c r="A62" s="442" t="s">
        <v>2786</v>
      </c>
      <c r="B62" s="443" t="s">
        <v>2821</v>
      </c>
      <c r="C62" s="431" t="s">
        <v>2841</v>
      </c>
      <c r="D62" s="443">
        <v>50</v>
      </c>
      <c r="E62" s="444" t="s">
        <v>26</v>
      </c>
      <c r="F62" s="442">
        <v>120</v>
      </c>
      <c r="G62" s="443" t="s">
        <v>84</v>
      </c>
      <c r="H62" s="442" t="s">
        <v>28</v>
      </c>
      <c r="I62" s="442" t="s">
        <v>41</v>
      </c>
      <c r="J62" s="443" t="s">
        <v>76</v>
      </c>
      <c r="K62" s="442"/>
      <c r="L62" s="442"/>
      <c r="M62" s="442" t="s">
        <v>69</v>
      </c>
      <c r="N62" s="442" t="s">
        <v>70</v>
      </c>
      <c r="O62" s="9">
        <v>8</v>
      </c>
      <c r="P62" s="442" t="s">
        <v>28</v>
      </c>
      <c r="Q62" s="442"/>
      <c r="R62" s="442"/>
      <c r="S62" s="442"/>
      <c r="T62" s="442"/>
      <c r="U62" s="442"/>
      <c r="V62" s="442"/>
      <c r="W62" s="442"/>
      <c r="X62" s="442"/>
      <c r="Y62" s="442"/>
      <c r="Z62" s="442"/>
      <c r="AA62" s="442"/>
      <c r="AB62" s="442"/>
      <c r="AC62" s="442"/>
      <c r="AD62" s="442"/>
      <c r="AE62" s="442"/>
      <c r="AF62" s="442"/>
      <c r="AG62" s="442"/>
      <c r="AH62" s="442"/>
      <c r="AI62" s="442"/>
      <c r="AJ62" s="442"/>
      <c r="AK62" s="442"/>
      <c r="AL62" s="442"/>
      <c r="AM62" s="442"/>
      <c r="AN62" s="442"/>
      <c r="AO62" s="442"/>
      <c r="AP62" s="442"/>
      <c r="AQ62" s="442"/>
      <c r="AR62" s="442"/>
      <c r="AS62" s="442"/>
      <c r="AT62" s="442"/>
      <c r="AU62" s="442"/>
      <c r="AV62" s="442"/>
      <c r="AW62" s="442"/>
      <c r="AX62" s="442"/>
      <c r="AY62" s="442"/>
      <c r="AZ62" s="442"/>
      <c r="BA62" s="442"/>
      <c r="BB62" s="442"/>
      <c r="BC62" s="442"/>
      <c r="BD62" s="442"/>
      <c r="BE62" s="442"/>
      <c r="BF62" s="442"/>
      <c r="BG62" s="442"/>
      <c r="BH62" s="442"/>
      <c r="BI62" s="442"/>
      <c r="BJ62" s="442"/>
      <c r="BK62" s="442"/>
      <c r="BL62" s="442"/>
    </row>
    <row r="63" spans="1:64" s="10" customFormat="1" ht="27" x14ac:dyDescent="0.2">
      <c r="A63" s="442" t="s">
        <v>2786</v>
      </c>
      <c r="B63" s="443" t="s">
        <v>2821</v>
      </c>
      <c r="C63" s="431" t="s">
        <v>2842</v>
      </c>
      <c r="D63" s="442">
        <v>50</v>
      </c>
      <c r="E63" s="444" t="s">
        <v>26</v>
      </c>
      <c r="F63" s="442">
        <v>120</v>
      </c>
      <c r="G63" s="443" t="s">
        <v>84</v>
      </c>
      <c r="H63" s="442" t="s">
        <v>28</v>
      </c>
      <c r="I63" s="442" t="s">
        <v>41</v>
      </c>
      <c r="J63" s="443" t="s">
        <v>76</v>
      </c>
      <c r="K63" s="442"/>
      <c r="L63" s="442"/>
      <c r="M63" s="442" t="s">
        <v>69</v>
      </c>
      <c r="N63" s="442" t="s">
        <v>70</v>
      </c>
      <c r="O63" s="9">
        <v>8</v>
      </c>
      <c r="P63" s="442" t="s">
        <v>28</v>
      </c>
      <c r="Q63" s="442"/>
      <c r="R63" s="442"/>
      <c r="S63" s="442"/>
      <c r="T63" s="442"/>
      <c r="U63" s="442"/>
      <c r="V63" s="442"/>
      <c r="W63" s="442"/>
      <c r="X63" s="442"/>
      <c r="Y63" s="442"/>
      <c r="Z63" s="442"/>
      <c r="AA63" s="442"/>
      <c r="AB63" s="442"/>
      <c r="AC63" s="442"/>
      <c r="AD63" s="442"/>
      <c r="AE63" s="442"/>
      <c r="AF63" s="442"/>
      <c r="AG63" s="442"/>
      <c r="AH63" s="442"/>
      <c r="AI63" s="442"/>
      <c r="AJ63" s="442"/>
      <c r="AK63" s="442"/>
      <c r="AL63" s="442"/>
      <c r="AM63" s="442"/>
      <c r="AN63" s="442"/>
      <c r="AO63" s="442"/>
      <c r="AP63" s="442"/>
      <c r="AQ63" s="442"/>
      <c r="AR63" s="442"/>
      <c r="AS63" s="442"/>
      <c r="AT63" s="442"/>
      <c r="AU63" s="442"/>
      <c r="AV63" s="442"/>
      <c r="AW63" s="442"/>
      <c r="AX63" s="442"/>
      <c r="AY63" s="442"/>
      <c r="AZ63" s="442"/>
      <c r="BA63" s="442"/>
      <c r="BB63" s="442"/>
      <c r="BC63" s="442"/>
      <c r="BD63" s="442"/>
      <c r="BE63" s="442"/>
      <c r="BF63" s="442"/>
      <c r="BG63" s="442"/>
      <c r="BH63" s="442"/>
      <c r="BI63" s="442"/>
      <c r="BJ63" s="442"/>
      <c r="BK63" s="442"/>
      <c r="BL63" s="442"/>
    </row>
    <row r="64" spans="1:64" s="10" customFormat="1" ht="27" x14ac:dyDescent="0.2">
      <c r="A64" s="442" t="s">
        <v>2786</v>
      </c>
      <c r="B64" s="443" t="s">
        <v>2821</v>
      </c>
      <c r="C64" s="431" t="s">
        <v>2843</v>
      </c>
      <c r="D64" s="443">
        <v>50</v>
      </c>
      <c r="E64" s="444" t="s">
        <v>26</v>
      </c>
      <c r="F64" s="442">
        <v>120</v>
      </c>
      <c r="G64" s="443" t="s">
        <v>84</v>
      </c>
      <c r="H64" s="442" t="s">
        <v>28</v>
      </c>
      <c r="I64" s="442" t="s">
        <v>41</v>
      </c>
      <c r="J64" s="443" t="s">
        <v>76</v>
      </c>
      <c r="K64" s="442"/>
      <c r="L64" s="442"/>
      <c r="M64" s="442" t="s">
        <v>69</v>
      </c>
      <c r="N64" s="442" t="s">
        <v>70</v>
      </c>
      <c r="O64" s="9">
        <v>8</v>
      </c>
      <c r="P64" s="442" t="s">
        <v>28</v>
      </c>
      <c r="Q64" s="442"/>
      <c r="R64" s="442"/>
      <c r="S64" s="442"/>
      <c r="T64" s="442"/>
      <c r="U64" s="442"/>
      <c r="V64" s="442"/>
      <c r="W64" s="442"/>
      <c r="X64" s="442"/>
      <c r="Y64" s="442"/>
      <c r="Z64" s="442"/>
      <c r="AA64" s="442"/>
      <c r="AB64" s="442"/>
      <c r="AC64" s="442"/>
      <c r="AD64" s="442"/>
      <c r="AE64" s="442"/>
      <c r="AF64" s="442"/>
      <c r="AG64" s="442"/>
      <c r="AH64" s="442"/>
      <c r="AI64" s="442"/>
      <c r="AJ64" s="442"/>
      <c r="AK64" s="442"/>
      <c r="AL64" s="442"/>
      <c r="AM64" s="442"/>
      <c r="AN64" s="442"/>
      <c r="AO64" s="442"/>
      <c r="AP64" s="442"/>
      <c r="AQ64" s="442"/>
      <c r="AR64" s="442"/>
      <c r="AS64" s="442"/>
      <c r="AT64" s="442"/>
      <c r="AU64" s="442"/>
      <c r="AV64" s="442"/>
      <c r="AW64" s="442"/>
      <c r="AX64" s="442"/>
      <c r="AY64" s="442"/>
      <c r="AZ64" s="442"/>
      <c r="BA64" s="442"/>
      <c r="BB64" s="442"/>
      <c r="BC64" s="442"/>
      <c r="BD64" s="442"/>
      <c r="BE64" s="442"/>
      <c r="BF64" s="442"/>
      <c r="BG64" s="442"/>
      <c r="BH64" s="442"/>
      <c r="BI64" s="442"/>
      <c r="BJ64" s="442"/>
      <c r="BK64" s="442"/>
      <c r="BL64" s="442"/>
    </row>
    <row r="65" spans="1:64" s="10" customFormat="1" ht="27" customHeight="1" x14ac:dyDescent="0.2">
      <c r="A65" s="442" t="s">
        <v>2786</v>
      </c>
      <c r="B65" s="443" t="s">
        <v>2821</v>
      </c>
      <c r="C65" s="431" t="s">
        <v>2844</v>
      </c>
      <c r="D65" s="443">
        <v>1750</v>
      </c>
      <c r="E65" s="444" t="s">
        <v>2220</v>
      </c>
      <c r="F65" s="442">
        <v>0</v>
      </c>
      <c r="G65" s="443" t="s">
        <v>130</v>
      </c>
      <c r="H65" s="442" t="s">
        <v>28</v>
      </c>
      <c r="I65" s="442" t="s">
        <v>41</v>
      </c>
      <c r="J65" s="443" t="s">
        <v>76</v>
      </c>
      <c r="K65" s="442"/>
      <c r="L65" s="442"/>
      <c r="M65" s="442"/>
      <c r="N65" s="442"/>
      <c r="O65" s="9"/>
      <c r="P65" s="442" t="s">
        <v>28</v>
      </c>
      <c r="Q65" s="442"/>
      <c r="R65" s="442"/>
      <c r="S65" s="442"/>
      <c r="T65" s="442"/>
      <c r="U65" s="442"/>
      <c r="V65" s="442"/>
      <c r="W65" s="442"/>
      <c r="X65" s="442"/>
      <c r="Y65" s="442"/>
      <c r="Z65" s="442"/>
      <c r="AA65" s="442"/>
      <c r="AB65" s="442"/>
      <c r="AC65" s="442"/>
      <c r="AD65" s="442"/>
      <c r="AE65" s="442"/>
      <c r="AF65" s="442"/>
      <c r="AG65" s="442"/>
      <c r="AH65" s="442"/>
      <c r="AI65" s="442"/>
      <c r="AJ65" s="442"/>
      <c r="AK65" s="442"/>
      <c r="AL65" s="442"/>
      <c r="AM65" s="442"/>
      <c r="AN65" s="442"/>
      <c r="AO65" s="442"/>
      <c r="AP65" s="442"/>
      <c r="AQ65" s="442"/>
      <c r="AR65" s="442"/>
      <c r="AS65" s="442"/>
      <c r="AT65" s="442"/>
      <c r="AU65" s="442"/>
      <c r="AV65" s="442"/>
      <c r="AW65" s="442"/>
      <c r="AX65" s="442"/>
      <c r="AY65" s="442"/>
      <c r="AZ65" s="442"/>
      <c r="BA65" s="442"/>
      <c r="BB65" s="442"/>
      <c r="BC65" s="442"/>
      <c r="BD65" s="442"/>
      <c r="BE65" s="442"/>
      <c r="BF65" s="442"/>
      <c r="BG65" s="442"/>
      <c r="BH65" s="442"/>
      <c r="BI65" s="442"/>
      <c r="BJ65" s="442"/>
      <c r="BK65" s="442"/>
      <c r="BL65" s="442"/>
    </row>
    <row r="66" spans="1:64" s="10" customFormat="1" ht="27" customHeight="1" x14ac:dyDescent="0.2">
      <c r="A66" s="442" t="s">
        <v>2786</v>
      </c>
      <c r="B66" s="443" t="s">
        <v>2821</v>
      </c>
      <c r="C66" s="431" t="s">
        <v>2845</v>
      </c>
      <c r="D66" s="443">
        <v>1250</v>
      </c>
      <c r="E66" s="444" t="s">
        <v>2220</v>
      </c>
      <c r="F66" s="442">
        <v>0</v>
      </c>
      <c r="G66" s="443" t="s">
        <v>130</v>
      </c>
      <c r="H66" s="442" t="s">
        <v>28</v>
      </c>
      <c r="I66" s="442" t="s">
        <v>41</v>
      </c>
      <c r="J66" s="443" t="s">
        <v>76</v>
      </c>
      <c r="K66" s="442"/>
      <c r="L66" s="442"/>
      <c r="M66" s="442"/>
      <c r="N66" s="442"/>
      <c r="O66" s="9"/>
      <c r="P66" s="442" t="s">
        <v>28</v>
      </c>
      <c r="Q66" s="442"/>
      <c r="R66" s="442"/>
      <c r="S66" s="442"/>
      <c r="T66" s="442"/>
      <c r="U66" s="442"/>
      <c r="V66" s="442"/>
      <c r="W66" s="442"/>
      <c r="X66" s="442"/>
      <c r="Y66" s="442"/>
      <c r="Z66" s="442"/>
      <c r="AA66" s="442"/>
      <c r="AB66" s="442"/>
      <c r="AC66" s="442"/>
      <c r="AD66" s="442"/>
      <c r="AE66" s="442"/>
      <c r="AF66" s="442"/>
      <c r="AG66" s="442"/>
      <c r="AH66" s="442"/>
      <c r="AI66" s="442"/>
      <c r="AJ66" s="442"/>
      <c r="AK66" s="442"/>
      <c r="AL66" s="442"/>
      <c r="AM66" s="442"/>
      <c r="AN66" s="442"/>
      <c r="AO66" s="442"/>
      <c r="AP66" s="442"/>
      <c r="AQ66" s="442"/>
      <c r="AR66" s="442"/>
      <c r="AS66" s="442"/>
      <c r="AT66" s="442"/>
      <c r="AU66" s="442"/>
      <c r="AV66" s="442"/>
      <c r="AW66" s="442"/>
      <c r="AX66" s="442"/>
      <c r="AY66" s="442"/>
      <c r="AZ66" s="442"/>
      <c r="BA66" s="442"/>
      <c r="BB66" s="442"/>
      <c r="BC66" s="442"/>
      <c r="BD66" s="442"/>
      <c r="BE66" s="442"/>
      <c r="BF66" s="442"/>
      <c r="BG66" s="442"/>
      <c r="BH66" s="442"/>
      <c r="BI66" s="442"/>
      <c r="BJ66" s="442"/>
      <c r="BK66" s="442"/>
      <c r="BL66" s="442"/>
    </row>
    <row r="67" spans="1:64" s="10" customFormat="1" ht="27" customHeight="1" x14ac:dyDescent="0.2">
      <c r="A67" s="442" t="s">
        <v>2786</v>
      </c>
      <c r="B67" s="443" t="s">
        <v>2821</v>
      </c>
      <c r="C67" s="431" t="s">
        <v>2844</v>
      </c>
      <c r="D67" s="443">
        <v>1750</v>
      </c>
      <c r="E67" s="444" t="s">
        <v>2220</v>
      </c>
      <c r="F67" s="442">
        <v>0</v>
      </c>
      <c r="G67" s="443" t="s">
        <v>130</v>
      </c>
      <c r="H67" s="442" t="s">
        <v>28</v>
      </c>
      <c r="I67" s="442" t="s">
        <v>41</v>
      </c>
      <c r="J67" s="443" t="s">
        <v>76</v>
      </c>
      <c r="K67" s="442"/>
      <c r="L67" s="442"/>
      <c r="M67" s="442"/>
      <c r="N67" s="442"/>
      <c r="O67" s="9"/>
      <c r="P67" s="442" t="s">
        <v>28</v>
      </c>
      <c r="Q67" s="442"/>
      <c r="R67" s="442"/>
      <c r="S67" s="442"/>
      <c r="T67" s="442"/>
      <c r="U67" s="442"/>
      <c r="V67" s="442"/>
      <c r="W67" s="442"/>
      <c r="X67" s="442"/>
      <c r="Y67" s="442"/>
      <c r="Z67" s="442"/>
      <c r="AA67" s="442"/>
      <c r="AB67" s="442"/>
      <c r="AC67" s="442"/>
      <c r="AD67" s="442"/>
      <c r="AE67" s="442"/>
      <c r="AF67" s="442"/>
      <c r="AG67" s="442"/>
      <c r="AH67" s="442"/>
      <c r="AI67" s="442"/>
      <c r="AJ67" s="442"/>
      <c r="AK67" s="442"/>
      <c r="AL67" s="442"/>
      <c r="AM67" s="442"/>
      <c r="AN67" s="442"/>
      <c r="AO67" s="442"/>
      <c r="AP67" s="442"/>
      <c r="AQ67" s="442"/>
      <c r="AR67" s="442"/>
      <c r="AS67" s="442"/>
      <c r="AT67" s="442"/>
      <c r="AU67" s="442"/>
      <c r="AV67" s="442"/>
      <c r="AW67" s="442"/>
      <c r="AX67" s="442"/>
      <c r="AY67" s="442"/>
      <c r="AZ67" s="442"/>
      <c r="BA67" s="442"/>
      <c r="BB67" s="442"/>
      <c r="BC67" s="442"/>
      <c r="BD67" s="442"/>
      <c r="BE67" s="442"/>
      <c r="BF67" s="442"/>
      <c r="BG67" s="442"/>
      <c r="BH67" s="442"/>
      <c r="BI67" s="442"/>
      <c r="BJ67" s="442"/>
      <c r="BK67" s="442"/>
      <c r="BL67" s="442"/>
    </row>
    <row r="68" spans="1:64" s="10" customFormat="1" ht="27" customHeight="1" x14ac:dyDescent="0.2">
      <c r="A68" s="442" t="s">
        <v>2786</v>
      </c>
      <c r="B68" s="443" t="s">
        <v>2821</v>
      </c>
      <c r="C68" s="431" t="s">
        <v>2844</v>
      </c>
      <c r="D68" s="443">
        <v>1750</v>
      </c>
      <c r="E68" s="444" t="s">
        <v>2220</v>
      </c>
      <c r="F68" s="442">
        <v>0</v>
      </c>
      <c r="G68" s="443" t="s">
        <v>130</v>
      </c>
      <c r="H68" s="442" t="s">
        <v>28</v>
      </c>
      <c r="I68" s="442" t="s">
        <v>41</v>
      </c>
      <c r="J68" s="443" t="s">
        <v>76</v>
      </c>
      <c r="K68" s="442"/>
      <c r="L68" s="442"/>
      <c r="M68" s="442"/>
      <c r="N68" s="442"/>
      <c r="O68" s="9"/>
      <c r="P68" s="442" t="s">
        <v>28</v>
      </c>
      <c r="Q68" s="442"/>
      <c r="R68" s="442"/>
      <c r="S68" s="442"/>
      <c r="T68" s="442"/>
      <c r="U68" s="442"/>
      <c r="V68" s="442"/>
      <c r="W68" s="442"/>
      <c r="X68" s="442"/>
      <c r="Y68" s="442"/>
      <c r="Z68" s="442"/>
      <c r="AA68" s="442"/>
      <c r="AB68" s="442"/>
      <c r="AC68" s="442"/>
      <c r="AD68" s="442"/>
      <c r="AE68" s="442"/>
      <c r="AF68" s="442"/>
      <c r="AG68" s="442"/>
      <c r="AH68" s="442"/>
      <c r="AI68" s="442"/>
      <c r="AJ68" s="442"/>
      <c r="AK68" s="442"/>
      <c r="AL68" s="442"/>
      <c r="AM68" s="442"/>
      <c r="AN68" s="442"/>
      <c r="AO68" s="442"/>
      <c r="AP68" s="442"/>
      <c r="AQ68" s="442"/>
      <c r="AR68" s="442"/>
      <c r="AS68" s="442"/>
      <c r="AT68" s="442"/>
      <c r="AU68" s="442"/>
      <c r="AV68" s="442"/>
      <c r="AW68" s="442"/>
      <c r="AX68" s="442"/>
      <c r="AY68" s="442"/>
      <c r="AZ68" s="442"/>
      <c r="BA68" s="442"/>
      <c r="BB68" s="442"/>
      <c r="BC68" s="442"/>
      <c r="BD68" s="442"/>
      <c r="BE68" s="442"/>
      <c r="BF68" s="442"/>
      <c r="BG68" s="442"/>
      <c r="BH68" s="442"/>
      <c r="BI68" s="442"/>
      <c r="BJ68" s="442"/>
      <c r="BK68" s="442"/>
      <c r="BL68" s="442"/>
    </row>
    <row r="69" spans="1:64" s="10" customFormat="1" ht="27" customHeight="1" x14ac:dyDescent="0.2">
      <c r="A69" s="442" t="s">
        <v>2786</v>
      </c>
      <c r="B69" s="443" t="s">
        <v>2821</v>
      </c>
      <c r="C69" s="431" t="s">
        <v>2846</v>
      </c>
      <c r="D69" s="443">
        <v>1250</v>
      </c>
      <c r="E69" s="444" t="s">
        <v>2220</v>
      </c>
      <c r="F69" s="442">
        <v>1700</v>
      </c>
      <c r="G69" s="443" t="s">
        <v>130</v>
      </c>
      <c r="H69" s="442" t="s">
        <v>28</v>
      </c>
      <c r="I69" s="442" t="s">
        <v>41</v>
      </c>
      <c r="J69" s="443" t="s">
        <v>76</v>
      </c>
      <c r="K69" s="442"/>
      <c r="L69" s="442"/>
      <c r="M69" s="442" t="s">
        <v>69</v>
      </c>
      <c r="N69" s="442" t="s">
        <v>35</v>
      </c>
      <c r="O69" s="452" t="s">
        <v>2847</v>
      </c>
      <c r="P69" s="442" t="s">
        <v>28</v>
      </c>
      <c r="Q69" s="442"/>
      <c r="R69" s="442"/>
      <c r="S69" s="442"/>
      <c r="T69" s="442"/>
      <c r="U69" s="442"/>
      <c r="V69" s="442"/>
      <c r="W69" s="442"/>
      <c r="X69" s="442"/>
      <c r="Y69" s="442"/>
      <c r="Z69" s="442"/>
      <c r="AA69" s="442"/>
      <c r="AB69" s="442"/>
      <c r="AC69" s="442"/>
      <c r="AD69" s="442"/>
      <c r="AE69" s="442"/>
      <c r="AF69" s="442"/>
      <c r="AG69" s="442"/>
      <c r="AH69" s="442"/>
      <c r="AI69" s="442"/>
      <c r="AJ69" s="442"/>
      <c r="AK69" s="442"/>
      <c r="AL69" s="442"/>
      <c r="AM69" s="442"/>
      <c r="AN69" s="442"/>
      <c r="AO69" s="442"/>
      <c r="AP69" s="442"/>
      <c r="AQ69" s="442"/>
      <c r="AR69" s="442"/>
      <c r="AS69" s="442"/>
      <c r="AT69" s="442"/>
      <c r="AU69" s="442"/>
      <c r="AV69" s="442"/>
      <c r="AW69" s="442"/>
      <c r="AX69" s="442"/>
      <c r="AY69" s="442"/>
      <c r="AZ69" s="442"/>
      <c r="BA69" s="442"/>
      <c r="BB69" s="442"/>
      <c r="BC69" s="442"/>
      <c r="BD69" s="442"/>
      <c r="BE69" s="442"/>
      <c r="BF69" s="442"/>
      <c r="BG69" s="442"/>
      <c r="BH69" s="442"/>
      <c r="BI69" s="442"/>
      <c r="BJ69" s="442"/>
      <c r="BK69" s="442"/>
      <c r="BL69" s="442"/>
    </row>
    <row r="70" spans="1:64" s="10" customFormat="1" ht="27" customHeight="1" x14ac:dyDescent="0.2">
      <c r="A70" s="442" t="s">
        <v>2786</v>
      </c>
      <c r="B70" s="443" t="s">
        <v>2821</v>
      </c>
      <c r="C70" s="448" t="s">
        <v>2848</v>
      </c>
      <c r="D70" s="443">
        <v>1200</v>
      </c>
      <c r="E70" s="444" t="s">
        <v>2220</v>
      </c>
      <c r="F70" s="442">
        <v>500</v>
      </c>
      <c r="G70" s="443" t="s">
        <v>264</v>
      </c>
      <c r="H70" s="442" t="s">
        <v>28</v>
      </c>
      <c r="I70" s="442" t="s">
        <v>41</v>
      </c>
      <c r="J70" s="443" t="s">
        <v>76</v>
      </c>
      <c r="K70" s="442"/>
      <c r="L70" s="442"/>
      <c r="M70" s="442" t="s">
        <v>69</v>
      </c>
      <c r="N70" s="442" t="s">
        <v>70</v>
      </c>
      <c r="O70" s="452" t="s">
        <v>2847</v>
      </c>
      <c r="P70" s="442" t="s">
        <v>28</v>
      </c>
      <c r="Q70" s="442"/>
      <c r="R70" s="442"/>
      <c r="S70" s="442"/>
      <c r="T70" s="442"/>
      <c r="U70" s="442"/>
      <c r="V70" s="442"/>
      <c r="W70" s="442"/>
      <c r="X70" s="442"/>
      <c r="Y70" s="442"/>
      <c r="Z70" s="442"/>
      <c r="AA70" s="442"/>
      <c r="AB70" s="442"/>
      <c r="AC70" s="442"/>
      <c r="AD70" s="442"/>
      <c r="AE70" s="442"/>
      <c r="AF70" s="442"/>
      <c r="AG70" s="442"/>
      <c r="AH70" s="442"/>
      <c r="AI70" s="442"/>
      <c r="AJ70" s="442"/>
      <c r="AK70" s="442"/>
      <c r="AL70" s="442"/>
      <c r="AM70" s="442"/>
      <c r="AN70" s="442"/>
      <c r="AO70" s="442"/>
      <c r="AP70" s="442"/>
      <c r="AQ70" s="442"/>
      <c r="AR70" s="442"/>
      <c r="AS70" s="442"/>
      <c r="AT70" s="442"/>
      <c r="AU70" s="442"/>
      <c r="AV70" s="442"/>
      <c r="AW70" s="442"/>
      <c r="AX70" s="442"/>
      <c r="AY70" s="442"/>
      <c r="AZ70" s="442"/>
      <c r="BA70" s="442"/>
      <c r="BB70" s="442"/>
      <c r="BC70" s="442"/>
      <c r="BD70" s="442"/>
      <c r="BE70" s="442"/>
      <c r="BF70" s="442"/>
      <c r="BG70" s="442"/>
      <c r="BH70" s="442"/>
      <c r="BI70" s="442"/>
      <c r="BJ70" s="442"/>
      <c r="BK70" s="442"/>
      <c r="BL70" s="442"/>
    </row>
    <row r="71" spans="1:64" s="10" customFormat="1" ht="15.75" x14ac:dyDescent="0.2">
      <c r="A71" s="442" t="s">
        <v>2786</v>
      </c>
      <c r="B71" s="442" t="s">
        <v>2849</v>
      </c>
      <c r="C71" s="449" t="s">
        <v>2850</v>
      </c>
      <c r="D71" s="450">
        <v>50</v>
      </c>
      <c r="E71" s="450" t="s">
        <v>26</v>
      </c>
      <c r="F71" s="450">
        <v>150</v>
      </c>
      <c r="G71" s="450" t="s">
        <v>27</v>
      </c>
      <c r="H71" s="450" t="s">
        <v>28</v>
      </c>
      <c r="I71" s="450" t="s">
        <v>29</v>
      </c>
      <c r="J71" s="453" t="s">
        <v>28</v>
      </c>
      <c r="K71" s="454" t="s">
        <v>2851</v>
      </c>
      <c r="L71" s="450">
        <v>50</v>
      </c>
      <c r="M71" s="450" t="s">
        <v>69</v>
      </c>
      <c r="N71" s="450" t="s">
        <v>459</v>
      </c>
      <c r="O71" s="450">
        <v>24</v>
      </c>
      <c r="P71" s="450" t="s">
        <v>2852</v>
      </c>
      <c r="Q71" s="442"/>
      <c r="R71" s="442"/>
      <c r="S71" s="442"/>
      <c r="T71" s="442"/>
      <c r="U71" s="442"/>
      <c r="V71" s="442"/>
      <c r="W71" s="442"/>
      <c r="X71" s="442"/>
      <c r="Y71" s="442"/>
      <c r="Z71" s="442"/>
      <c r="AA71" s="442"/>
      <c r="AB71" s="442"/>
      <c r="AC71" s="442"/>
      <c r="AD71" s="442"/>
      <c r="AE71" s="442"/>
      <c r="AF71" s="442"/>
      <c r="AG71" s="442"/>
      <c r="AH71" s="442"/>
      <c r="AI71" s="442"/>
      <c r="AJ71" s="442"/>
      <c r="AK71" s="442"/>
      <c r="AL71" s="442"/>
      <c r="AM71" s="442"/>
      <c r="AN71" s="442"/>
      <c r="AO71" s="442"/>
      <c r="AP71" s="442"/>
      <c r="AQ71" s="442"/>
      <c r="AR71" s="442"/>
      <c r="AS71" s="442"/>
      <c r="AT71" s="442"/>
      <c r="AU71" s="442"/>
      <c r="AV71" s="442"/>
      <c r="AW71" s="442"/>
      <c r="AX71" s="442"/>
      <c r="AY71" s="442"/>
      <c r="AZ71" s="442"/>
      <c r="BA71" s="442"/>
      <c r="BB71" s="442"/>
      <c r="BC71" s="442"/>
      <c r="BD71" s="442"/>
      <c r="BE71" s="442"/>
      <c r="BF71" s="442"/>
      <c r="BG71" s="442"/>
      <c r="BH71" s="442"/>
      <c r="BI71" s="442"/>
      <c r="BJ71" s="442"/>
      <c r="BK71" s="442"/>
      <c r="BL71" s="442"/>
    </row>
    <row r="72" spans="1:64" s="10" customFormat="1" x14ac:dyDescent="0.2">
      <c r="A72" s="442" t="s">
        <v>2786</v>
      </c>
      <c r="B72" s="442" t="s">
        <v>2849</v>
      </c>
      <c r="C72" s="444" t="s">
        <v>2853</v>
      </c>
      <c r="D72" s="451">
        <v>50</v>
      </c>
      <c r="E72" s="451" t="s">
        <v>26</v>
      </c>
      <c r="F72" s="451">
        <v>150</v>
      </c>
      <c r="G72" s="451" t="s">
        <v>27</v>
      </c>
      <c r="H72" s="451" t="s">
        <v>28</v>
      </c>
      <c r="I72" s="451" t="s">
        <v>29</v>
      </c>
      <c r="J72" s="455" t="s">
        <v>28</v>
      </c>
      <c r="K72" s="456" t="s">
        <v>2851</v>
      </c>
      <c r="L72" s="451">
        <v>50</v>
      </c>
      <c r="M72" s="451" t="s">
        <v>69</v>
      </c>
      <c r="N72" s="451" t="s">
        <v>2854</v>
      </c>
      <c r="O72" s="451">
        <v>24</v>
      </c>
      <c r="P72" s="451" t="s">
        <v>2852</v>
      </c>
      <c r="Q72" s="442"/>
      <c r="R72" s="442"/>
      <c r="S72" s="442"/>
      <c r="T72" s="442"/>
      <c r="U72" s="442"/>
      <c r="V72" s="442"/>
      <c r="W72" s="442"/>
      <c r="X72" s="442"/>
      <c r="Y72" s="442"/>
      <c r="Z72" s="442"/>
      <c r="AA72" s="442"/>
      <c r="AB72" s="442"/>
      <c r="AC72" s="442"/>
      <c r="AD72" s="442"/>
      <c r="AE72" s="442"/>
      <c r="AF72" s="442"/>
      <c r="AG72" s="442"/>
      <c r="AH72" s="442"/>
      <c r="AI72" s="442"/>
      <c r="AJ72" s="442"/>
      <c r="AK72" s="442"/>
      <c r="AL72" s="442"/>
      <c r="AM72" s="442"/>
      <c r="AN72" s="442"/>
      <c r="AO72" s="442"/>
      <c r="AP72" s="442"/>
      <c r="AQ72" s="442"/>
      <c r="AR72" s="442"/>
      <c r="AS72" s="442"/>
      <c r="AT72" s="442"/>
      <c r="AU72" s="442"/>
      <c r="AV72" s="442"/>
      <c r="AW72" s="442"/>
      <c r="AX72" s="442"/>
      <c r="AY72" s="442"/>
      <c r="AZ72" s="442"/>
      <c r="BA72" s="442"/>
      <c r="BB72" s="442"/>
      <c r="BC72" s="442"/>
      <c r="BD72" s="442"/>
      <c r="BE72" s="442"/>
      <c r="BF72" s="442"/>
      <c r="BG72" s="442"/>
      <c r="BH72" s="442"/>
      <c r="BI72" s="442"/>
      <c r="BJ72" s="442"/>
      <c r="BK72" s="442"/>
      <c r="BL72" s="442"/>
    </row>
    <row r="73" spans="1:64" s="10" customFormat="1" x14ac:dyDescent="0.2">
      <c r="A73" s="442" t="s">
        <v>2786</v>
      </c>
      <c r="B73" s="442" t="s">
        <v>2849</v>
      </c>
      <c r="C73" s="444" t="s">
        <v>2855</v>
      </c>
      <c r="D73" s="451">
        <v>50</v>
      </c>
      <c r="E73" s="451" t="s">
        <v>26</v>
      </c>
      <c r="F73" s="451">
        <v>150</v>
      </c>
      <c r="G73" s="451" t="s">
        <v>27</v>
      </c>
      <c r="H73" s="451" t="s">
        <v>28</v>
      </c>
      <c r="I73" s="451" t="s">
        <v>29</v>
      </c>
      <c r="J73" s="455" t="s">
        <v>28</v>
      </c>
      <c r="K73" s="456" t="s">
        <v>2851</v>
      </c>
      <c r="L73" s="451">
        <v>50</v>
      </c>
      <c r="M73" s="451" t="s">
        <v>69</v>
      </c>
      <c r="N73" s="451" t="s">
        <v>2854</v>
      </c>
      <c r="O73" s="451">
        <v>24</v>
      </c>
      <c r="P73" s="456" t="s">
        <v>28</v>
      </c>
      <c r="Q73" s="442"/>
      <c r="R73" s="442"/>
      <c r="S73" s="442"/>
      <c r="T73" s="442"/>
      <c r="U73" s="442"/>
      <c r="V73" s="442"/>
      <c r="W73" s="442"/>
      <c r="X73" s="442"/>
      <c r="Y73" s="442"/>
      <c r="Z73" s="442"/>
      <c r="AA73" s="442"/>
      <c r="AB73" s="442"/>
      <c r="AC73" s="442"/>
      <c r="AD73" s="442"/>
      <c r="AE73" s="442"/>
      <c r="AF73" s="442"/>
      <c r="AG73" s="442"/>
      <c r="AH73" s="442"/>
      <c r="AI73" s="442"/>
      <c r="AJ73" s="442"/>
      <c r="AK73" s="442"/>
      <c r="AL73" s="442"/>
      <c r="AM73" s="442"/>
      <c r="AN73" s="442"/>
      <c r="AO73" s="442"/>
      <c r="AP73" s="442"/>
      <c r="AQ73" s="442"/>
      <c r="AR73" s="442"/>
      <c r="AS73" s="442"/>
      <c r="AT73" s="442"/>
      <c r="AU73" s="442"/>
      <c r="AV73" s="442"/>
      <c r="AW73" s="442"/>
      <c r="AX73" s="442"/>
      <c r="AY73" s="442"/>
      <c r="AZ73" s="442"/>
      <c r="BA73" s="442"/>
      <c r="BB73" s="442"/>
      <c r="BC73" s="442"/>
      <c r="BD73" s="442"/>
      <c r="BE73" s="442"/>
      <c r="BF73" s="442"/>
      <c r="BG73" s="442"/>
      <c r="BH73" s="442"/>
      <c r="BI73" s="442"/>
      <c r="BJ73" s="442"/>
      <c r="BK73" s="442"/>
      <c r="BL73" s="442"/>
    </row>
    <row r="74" spans="1:64" s="10" customFormat="1" x14ac:dyDescent="0.2">
      <c r="A74" s="442" t="s">
        <v>2786</v>
      </c>
      <c r="B74" s="442" t="s">
        <v>2849</v>
      </c>
      <c r="C74" s="444" t="s">
        <v>2856</v>
      </c>
      <c r="D74" s="451">
        <v>50</v>
      </c>
      <c r="E74" s="451" t="s">
        <v>26</v>
      </c>
      <c r="F74" s="451">
        <v>150</v>
      </c>
      <c r="G74" s="451" t="s">
        <v>27</v>
      </c>
      <c r="H74" s="451" t="s">
        <v>28</v>
      </c>
      <c r="I74" s="451" t="s">
        <v>29</v>
      </c>
      <c r="J74" s="455" t="s">
        <v>28</v>
      </c>
      <c r="K74" s="456" t="s">
        <v>2851</v>
      </c>
      <c r="L74" s="451">
        <v>50</v>
      </c>
      <c r="M74" s="451" t="s">
        <v>69</v>
      </c>
      <c r="N74" s="451" t="s">
        <v>2854</v>
      </c>
      <c r="O74" s="451">
        <v>24</v>
      </c>
      <c r="P74" s="456" t="s">
        <v>28</v>
      </c>
      <c r="Q74" s="442"/>
      <c r="R74" s="442"/>
      <c r="S74" s="442"/>
      <c r="T74" s="442"/>
      <c r="U74" s="442"/>
      <c r="V74" s="442"/>
      <c r="W74" s="442"/>
      <c r="X74" s="442"/>
      <c r="Y74" s="442"/>
      <c r="Z74" s="442"/>
      <c r="AA74" s="442"/>
      <c r="AB74" s="442"/>
      <c r="AC74" s="442"/>
      <c r="AD74" s="442"/>
      <c r="AE74" s="442"/>
      <c r="AF74" s="442"/>
      <c r="AG74" s="442"/>
      <c r="AH74" s="442"/>
      <c r="AI74" s="442"/>
      <c r="AJ74" s="442"/>
      <c r="AK74" s="442"/>
      <c r="AL74" s="442"/>
      <c r="AM74" s="442"/>
      <c r="AN74" s="442"/>
      <c r="AO74" s="442"/>
      <c r="AP74" s="442"/>
      <c r="AQ74" s="442"/>
      <c r="AR74" s="442"/>
      <c r="AS74" s="442"/>
      <c r="AT74" s="442"/>
      <c r="AU74" s="442"/>
      <c r="AV74" s="442"/>
      <c r="AW74" s="442"/>
      <c r="AX74" s="442"/>
      <c r="AY74" s="442"/>
      <c r="AZ74" s="442"/>
      <c r="BA74" s="442"/>
      <c r="BB74" s="442"/>
      <c r="BC74" s="442"/>
      <c r="BD74" s="442"/>
      <c r="BE74" s="442"/>
      <c r="BF74" s="442"/>
      <c r="BG74" s="442"/>
      <c r="BH74" s="442"/>
      <c r="BI74" s="442"/>
      <c r="BJ74" s="442"/>
      <c r="BK74" s="442"/>
      <c r="BL74" s="442"/>
    </row>
    <row r="75" spans="1:64" s="10" customFormat="1" x14ac:dyDescent="0.2">
      <c r="A75" s="442" t="s">
        <v>2786</v>
      </c>
      <c r="B75" s="442" t="s">
        <v>2849</v>
      </c>
      <c r="C75" s="444" t="s">
        <v>2857</v>
      </c>
      <c r="D75" s="451">
        <v>50</v>
      </c>
      <c r="E75" s="451" t="s">
        <v>26</v>
      </c>
      <c r="F75" s="451">
        <v>150</v>
      </c>
      <c r="G75" s="451" t="s">
        <v>27</v>
      </c>
      <c r="H75" s="451" t="s">
        <v>28</v>
      </c>
      <c r="I75" s="451" t="s">
        <v>29</v>
      </c>
      <c r="J75" s="455" t="s">
        <v>28</v>
      </c>
      <c r="K75" s="456" t="s">
        <v>2851</v>
      </c>
      <c r="L75" s="451">
        <v>50</v>
      </c>
      <c r="M75" s="451" t="s">
        <v>69</v>
      </c>
      <c r="N75" s="451" t="s">
        <v>2854</v>
      </c>
      <c r="O75" s="451">
        <v>24</v>
      </c>
      <c r="P75" s="451" t="s">
        <v>2852</v>
      </c>
      <c r="Q75" s="442"/>
      <c r="R75" s="442"/>
      <c r="S75" s="442"/>
      <c r="T75" s="442"/>
      <c r="U75" s="442"/>
      <c r="V75" s="442"/>
      <c r="W75" s="442"/>
      <c r="X75" s="442"/>
      <c r="Y75" s="442"/>
      <c r="Z75" s="442"/>
      <c r="AA75" s="442"/>
      <c r="AB75" s="442"/>
      <c r="AC75" s="442"/>
      <c r="AD75" s="442"/>
      <c r="AE75" s="442"/>
      <c r="AF75" s="442"/>
      <c r="AG75" s="442"/>
      <c r="AH75" s="442"/>
      <c r="AI75" s="442"/>
      <c r="AJ75" s="442"/>
      <c r="AK75" s="442"/>
      <c r="AL75" s="442"/>
      <c r="AM75" s="442"/>
      <c r="AN75" s="442"/>
      <c r="AO75" s="442"/>
      <c r="AP75" s="442"/>
      <c r="AQ75" s="442"/>
      <c r="AR75" s="442"/>
      <c r="AS75" s="442"/>
      <c r="AT75" s="442"/>
      <c r="AU75" s="442"/>
      <c r="AV75" s="442"/>
      <c r="AW75" s="442"/>
      <c r="AX75" s="442"/>
      <c r="AY75" s="442"/>
      <c r="AZ75" s="442"/>
      <c r="BA75" s="442"/>
      <c r="BB75" s="442"/>
      <c r="BC75" s="442"/>
      <c r="BD75" s="442"/>
      <c r="BE75" s="442"/>
      <c r="BF75" s="442"/>
      <c r="BG75" s="442"/>
      <c r="BH75" s="442"/>
      <c r="BI75" s="442"/>
      <c r="BJ75" s="442"/>
      <c r="BK75" s="442"/>
      <c r="BL75" s="442"/>
    </row>
    <row r="76" spans="1:64" s="10" customFormat="1" x14ac:dyDescent="0.2">
      <c r="A76" s="442" t="s">
        <v>2786</v>
      </c>
      <c r="B76" s="442" t="s">
        <v>2849</v>
      </c>
      <c r="C76" s="444" t="s">
        <v>2858</v>
      </c>
      <c r="D76" s="451">
        <v>50</v>
      </c>
      <c r="E76" s="451" t="s">
        <v>26</v>
      </c>
      <c r="F76" s="451">
        <v>150</v>
      </c>
      <c r="G76" s="451" t="s">
        <v>27</v>
      </c>
      <c r="H76" s="451" t="s">
        <v>28</v>
      </c>
      <c r="I76" s="451" t="s">
        <v>29</v>
      </c>
      <c r="J76" s="455" t="s">
        <v>28</v>
      </c>
      <c r="K76" s="456" t="s">
        <v>2851</v>
      </c>
      <c r="L76" s="451">
        <v>50</v>
      </c>
      <c r="M76" s="451" t="s">
        <v>69</v>
      </c>
      <c r="N76" s="451" t="s">
        <v>2854</v>
      </c>
      <c r="O76" s="451">
        <v>24</v>
      </c>
      <c r="P76" s="451" t="s">
        <v>2852</v>
      </c>
      <c r="Q76" s="442"/>
      <c r="R76" s="442"/>
      <c r="S76" s="442"/>
      <c r="T76" s="442"/>
      <c r="U76" s="442"/>
      <c r="V76" s="442"/>
      <c r="W76" s="442"/>
      <c r="X76" s="442"/>
      <c r="Y76" s="442"/>
      <c r="Z76" s="442"/>
      <c r="AA76" s="442"/>
      <c r="AB76" s="442"/>
      <c r="AC76" s="442"/>
      <c r="AD76" s="442"/>
      <c r="AE76" s="442"/>
      <c r="AF76" s="442"/>
      <c r="AG76" s="442"/>
      <c r="AH76" s="442"/>
      <c r="AI76" s="442"/>
      <c r="AJ76" s="442"/>
      <c r="AK76" s="442"/>
      <c r="AL76" s="442"/>
      <c r="AM76" s="442"/>
      <c r="AN76" s="442"/>
      <c r="AO76" s="442"/>
      <c r="AP76" s="442"/>
      <c r="AQ76" s="442"/>
      <c r="AR76" s="442"/>
      <c r="AS76" s="442"/>
      <c r="AT76" s="442"/>
      <c r="AU76" s="442"/>
      <c r="AV76" s="442"/>
      <c r="AW76" s="442"/>
      <c r="AX76" s="442"/>
      <c r="AY76" s="442"/>
      <c r="AZ76" s="442"/>
      <c r="BA76" s="442"/>
      <c r="BB76" s="442"/>
      <c r="BC76" s="442"/>
      <c r="BD76" s="442"/>
      <c r="BE76" s="442"/>
      <c r="BF76" s="442"/>
      <c r="BG76" s="442"/>
      <c r="BH76" s="442"/>
      <c r="BI76" s="442"/>
      <c r="BJ76" s="442"/>
      <c r="BK76" s="442"/>
      <c r="BL76" s="442"/>
    </row>
    <row r="77" spans="1:64" s="10" customFormat="1" x14ac:dyDescent="0.2">
      <c r="A77" s="442" t="s">
        <v>2786</v>
      </c>
      <c r="B77" s="442" t="s">
        <v>2849</v>
      </c>
      <c r="C77" s="444" t="s">
        <v>2859</v>
      </c>
      <c r="D77" s="451">
        <v>50</v>
      </c>
      <c r="E77" s="451" t="s">
        <v>26</v>
      </c>
      <c r="F77" s="451">
        <v>150</v>
      </c>
      <c r="G77" s="451" t="s">
        <v>27</v>
      </c>
      <c r="H77" s="451" t="s">
        <v>28</v>
      </c>
      <c r="I77" s="451" t="s">
        <v>29</v>
      </c>
      <c r="J77" s="455" t="s">
        <v>28</v>
      </c>
      <c r="K77" s="456" t="s">
        <v>2851</v>
      </c>
      <c r="L77" s="451">
        <v>50</v>
      </c>
      <c r="M77" s="451" t="s">
        <v>69</v>
      </c>
      <c r="N77" s="451" t="s">
        <v>2854</v>
      </c>
      <c r="O77" s="451">
        <v>24</v>
      </c>
      <c r="P77" s="456" t="s">
        <v>28</v>
      </c>
      <c r="Q77" s="442"/>
      <c r="R77" s="442"/>
      <c r="S77" s="442"/>
      <c r="T77" s="442"/>
      <c r="U77" s="442"/>
      <c r="V77" s="442"/>
      <c r="W77" s="442"/>
      <c r="X77" s="442"/>
      <c r="Y77" s="442"/>
      <c r="Z77" s="442"/>
      <c r="AA77" s="442"/>
      <c r="AB77" s="442"/>
      <c r="AC77" s="442"/>
      <c r="AD77" s="442"/>
      <c r="AE77" s="442"/>
      <c r="AF77" s="442"/>
      <c r="AG77" s="442"/>
      <c r="AH77" s="442"/>
      <c r="AI77" s="442"/>
      <c r="AJ77" s="442"/>
      <c r="AK77" s="442"/>
      <c r="AL77" s="442"/>
      <c r="AM77" s="442"/>
      <c r="AN77" s="442"/>
      <c r="AO77" s="442"/>
      <c r="AP77" s="442"/>
      <c r="AQ77" s="442"/>
      <c r="AR77" s="442"/>
      <c r="AS77" s="442"/>
      <c r="AT77" s="442"/>
      <c r="AU77" s="442"/>
      <c r="AV77" s="442"/>
      <c r="AW77" s="442"/>
      <c r="AX77" s="442"/>
      <c r="AY77" s="442"/>
      <c r="AZ77" s="442"/>
      <c r="BA77" s="442"/>
      <c r="BB77" s="442"/>
      <c r="BC77" s="442"/>
      <c r="BD77" s="442"/>
      <c r="BE77" s="442"/>
      <c r="BF77" s="442"/>
      <c r="BG77" s="442"/>
      <c r="BH77" s="442"/>
      <c r="BI77" s="442"/>
      <c r="BJ77" s="442"/>
      <c r="BK77" s="442"/>
      <c r="BL77" s="442"/>
    </row>
    <row r="78" spans="1:64" s="10" customFormat="1" x14ac:dyDescent="0.2">
      <c r="A78" s="442" t="s">
        <v>2786</v>
      </c>
      <c r="B78" s="442" t="s">
        <v>2849</v>
      </c>
      <c r="C78" s="444" t="s">
        <v>2860</v>
      </c>
      <c r="D78" s="451">
        <v>50</v>
      </c>
      <c r="E78" s="451" t="s">
        <v>26</v>
      </c>
      <c r="F78" s="451">
        <v>150</v>
      </c>
      <c r="G78" s="451" t="s">
        <v>27</v>
      </c>
      <c r="H78" s="451" t="s">
        <v>28</v>
      </c>
      <c r="I78" s="451" t="s">
        <v>29</v>
      </c>
      <c r="J78" s="455" t="s">
        <v>28</v>
      </c>
      <c r="K78" s="456" t="s">
        <v>2851</v>
      </c>
      <c r="L78" s="451">
        <v>50</v>
      </c>
      <c r="M78" s="451" t="s">
        <v>32</v>
      </c>
      <c r="N78" s="451" t="s">
        <v>368</v>
      </c>
      <c r="O78" s="451">
        <v>24</v>
      </c>
      <c r="P78" s="456" t="s">
        <v>28</v>
      </c>
      <c r="Q78" s="442"/>
      <c r="R78" s="442"/>
      <c r="S78" s="442"/>
      <c r="T78" s="442"/>
      <c r="U78" s="442"/>
      <c r="V78" s="442"/>
      <c r="W78" s="442"/>
      <c r="X78" s="442"/>
      <c r="Y78" s="442"/>
      <c r="Z78" s="442"/>
      <c r="AA78" s="442"/>
      <c r="AB78" s="442"/>
      <c r="AC78" s="442"/>
      <c r="AD78" s="442"/>
      <c r="AE78" s="442"/>
      <c r="AF78" s="442"/>
      <c r="AG78" s="442"/>
      <c r="AH78" s="442"/>
      <c r="AI78" s="442"/>
      <c r="AJ78" s="442"/>
      <c r="AK78" s="442"/>
      <c r="AL78" s="442"/>
      <c r="AM78" s="442"/>
      <c r="AN78" s="442"/>
      <c r="AO78" s="442"/>
      <c r="AP78" s="442"/>
      <c r="AQ78" s="442"/>
      <c r="AR78" s="442"/>
      <c r="AS78" s="442"/>
      <c r="AT78" s="442"/>
      <c r="AU78" s="442"/>
      <c r="AV78" s="442"/>
      <c r="AW78" s="442"/>
      <c r="AX78" s="442"/>
      <c r="AY78" s="442"/>
      <c r="AZ78" s="442"/>
      <c r="BA78" s="442"/>
      <c r="BB78" s="442"/>
      <c r="BC78" s="442"/>
      <c r="BD78" s="442"/>
      <c r="BE78" s="442"/>
      <c r="BF78" s="442"/>
      <c r="BG78" s="442"/>
      <c r="BH78" s="442"/>
      <c r="BI78" s="442"/>
      <c r="BJ78" s="442"/>
      <c r="BK78" s="442"/>
      <c r="BL78" s="442"/>
    </row>
    <row r="79" spans="1:64" s="10" customFormat="1" x14ac:dyDescent="0.2">
      <c r="A79" s="442" t="s">
        <v>2786</v>
      </c>
      <c r="B79" s="442" t="s">
        <v>2849</v>
      </c>
      <c r="C79" s="444" t="s">
        <v>2861</v>
      </c>
      <c r="D79" s="451">
        <v>50</v>
      </c>
      <c r="E79" s="451" t="s">
        <v>26</v>
      </c>
      <c r="F79" s="451">
        <v>150</v>
      </c>
      <c r="G79" s="451" t="s">
        <v>27</v>
      </c>
      <c r="H79" s="451" t="s">
        <v>28</v>
      </c>
      <c r="I79" s="451" t="s">
        <v>29</v>
      </c>
      <c r="J79" s="455" t="s">
        <v>28</v>
      </c>
      <c r="K79" s="456" t="s">
        <v>2851</v>
      </c>
      <c r="L79" s="451">
        <v>50</v>
      </c>
      <c r="M79" s="451" t="s">
        <v>32</v>
      </c>
      <c r="N79" s="451" t="s">
        <v>368</v>
      </c>
      <c r="O79" s="451">
        <v>24</v>
      </c>
      <c r="P79" s="451" t="s">
        <v>2852</v>
      </c>
      <c r="Q79" s="442"/>
      <c r="R79" s="442"/>
      <c r="S79" s="442"/>
      <c r="T79" s="442"/>
      <c r="U79" s="442"/>
      <c r="V79" s="442"/>
      <c r="W79" s="442"/>
      <c r="X79" s="442"/>
      <c r="Y79" s="442"/>
      <c r="Z79" s="442"/>
      <c r="AA79" s="442"/>
      <c r="AB79" s="442"/>
      <c r="AC79" s="442"/>
      <c r="AD79" s="442"/>
      <c r="AE79" s="442"/>
      <c r="AF79" s="442"/>
      <c r="AG79" s="442"/>
      <c r="AH79" s="442"/>
      <c r="AI79" s="442"/>
      <c r="AJ79" s="442"/>
      <c r="AK79" s="442"/>
      <c r="AL79" s="442"/>
      <c r="AM79" s="442"/>
      <c r="AN79" s="442"/>
      <c r="AO79" s="442"/>
      <c r="AP79" s="442"/>
      <c r="AQ79" s="442"/>
      <c r="AR79" s="442"/>
      <c r="AS79" s="442"/>
      <c r="AT79" s="442"/>
      <c r="AU79" s="442"/>
      <c r="AV79" s="442"/>
      <c r="AW79" s="442"/>
      <c r="AX79" s="442"/>
      <c r="AY79" s="442"/>
      <c r="AZ79" s="442"/>
      <c r="BA79" s="442"/>
      <c r="BB79" s="442"/>
      <c r="BC79" s="442"/>
      <c r="BD79" s="442"/>
      <c r="BE79" s="442"/>
      <c r="BF79" s="442"/>
      <c r="BG79" s="442"/>
      <c r="BH79" s="442"/>
      <c r="BI79" s="442"/>
      <c r="BJ79" s="442"/>
      <c r="BK79" s="442"/>
      <c r="BL79" s="442"/>
    </row>
    <row r="80" spans="1:64" s="10" customFormat="1" x14ac:dyDescent="0.2">
      <c r="A80" s="442" t="s">
        <v>2786</v>
      </c>
      <c r="B80" s="442" t="s">
        <v>2849</v>
      </c>
      <c r="C80" s="444" t="s">
        <v>2862</v>
      </c>
      <c r="D80" s="451">
        <v>50</v>
      </c>
      <c r="E80" s="451" t="s">
        <v>26</v>
      </c>
      <c r="F80" s="451">
        <v>150</v>
      </c>
      <c r="G80" s="451" t="s">
        <v>27</v>
      </c>
      <c r="H80" s="451" t="s">
        <v>28</v>
      </c>
      <c r="I80" s="451" t="s">
        <v>29</v>
      </c>
      <c r="J80" s="455" t="s">
        <v>28</v>
      </c>
      <c r="K80" s="456" t="s">
        <v>2851</v>
      </c>
      <c r="L80" s="451">
        <v>50</v>
      </c>
      <c r="M80" s="451" t="s">
        <v>69</v>
      </c>
      <c r="N80" s="451" t="s">
        <v>368</v>
      </c>
      <c r="O80" s="451">
        <v>24</v>
      </c>
      <c r="P80" s="451" t="s">
        <v>2852</v>
      </c>
      <c r="Q80" s="442"/>
      <c r="R80" s="442"/>
      <c r="S80" s="442"/>
      <c r="T80" s="442"/>
      <c r="U80" s="442"/>
      <c r="V80" s="442"/>
      <c r="W80" s="442"/>
      <c r="X80" s="442"/>
      <c r="Y80" s="442"/>
      <c r="Z80" s="442"/>
      <c r="AA80" s="442"/>
      <c r="AB80" s="442"/>
      <c r="AC80" s="442"/>
      <c r="AD80" s="442"/>
      <c r="AE80" s="442"/>
      <c r="AF80" s="442"/>
      <c r="AG80" s="442"/>
      <c r="AH80" s="442"/>
      <c r="AI80" s="442"/>
      <c r="AJ80" s="442"/>
      <c r="AK80" s="442"/>
      <c r="AL80" s="442"/>
      <c r="AM80" s="442"/>
      <c r="AN80" s="442"/>
      <c r="AO80" s="442"/>
      <c r="AP80" s="442"/>
      <c r="AQ80" s="442"/>
      <c r="AR80" s="442"/>
      <c r="AS80" s="442"/>
      <c r="AT80" s="442"/>
      <c r="AU80" s="442"/>
      <c r="AV80" s="442"/>
      <c r="AW80" s="442"/>
      <c r="AX80" s="442"/>
      <c r="AY80" s="442"/>
      <c r="AZ80" s="442"/>
      <c r="BA80" s="442"/>
      <c r="BB80" s="442"/>
      <c r="BC80" s="442"/>
      <c r="BD80" s="442"/>
      <c r="BE80" s="442"/>
      <c r="BF80" s="442"/>
      <c r="BG80" s="442"/>
      <c r="BH80" s="442"/>
      <c r="BI80" s="442"/>
      <c r="BJ80" s="442"/>
      <c r="BK80" s="442"/>
      <c r="BL80" s="442"/>
    </row>
    <row r="81" spans="1:64" s="10" customFormat="1" x14ac:dyDescent="0.2">
      <c r="A81" s="442" t="s">
        <v>2786</v>
      </c>
      <c r="B81" s="442" t="s">
        <v>2849</v>
      </c>
      <c r="C81" s="444" t="s">
        <v>2863</v>
      </c>
      <c r="D81" s="451">
        <v>50</v>
      </c>
      <c r="E81" s="451" t="s">
        <v>26</v>
      </c>
      <c r="F81" s="451">
        <v>150</v>
      </c>
      <c r="G81" s="451" t="s">
        <v>27</v>
      </c>
      <c r="H81" s="451" t="s">
        <v>28</v>
      </c>
      <c r="I81" s="451" t="s">
        <v>29</v>
      </c>
      <c r="J81" s="455" t="s">
        <v>28</v>
      </c>
      <c r="K81" s="456" t="s">
        <v>2851</v>
      </c>
      <c r="L81" s="451">
        <v>50</v>
      </c>
      <c r="M81" s="451" t="s">
        <v>32</v>
      </c>
      <c r="N81" s="451" t="s">
        <v>368</v>
      </c>
      <c r="O81" s="451">
        <v>24</v>
      </c>
      <c r="P81" s="456" t="s">
        <v>2864</v>
      </c>
      <c r="Q81" s="442"/>
      <c r="R81" s="442"/>
      <c r="S81" s="442"/>
      <c r="T81" s="442"/>
      <c r="U81" s="442"/>
      <c r="V81" s="442"/>
      <c r="W81" s="442"/>
      <c r="X81" s="442"/>
      <c r="Y81" s="442"/>
      <c r="Z81" s="442"/>
      <c r="AA81" s="442"/>
      <c r="AB81" s="442"/>
      <c r="AC81" s="442"/>
      <c r="AD81" s="442"/>
      <c r="AE81" s="442"/>
      <c r="AF81" s="442"/>
      <c r="AG81" s="442"/>
      <c r="AH81" s="442"/>
      <c r="AI81" s="442"/>
      <c r="AJ81" s="442"/>
      <c r="AK81" s="442"/>
      <c r="AL81" s="442"/>
      <c r="AM81" s="442"/>
      <c r="AN81" s="442"/>
      <c r="AO81" s="442"/>
      <c r="AP81" s="442"/>
      <c r="AQ81" s="442"/>
      <c r="AR81" s="442"/>
      <c r="AS81" s="442"/>
      <c r="AT81" s="442"/>
      <c r="AU81" s="442"/>
      <c r="AV81" s="442"/>
      <c r="AW81" s="442"/>
      <c r="AX81" s="442"/>
      <c r="AY81" s="442"/>
      <c r="AZ81" s="442"/>
      <c r="BA81" s="442"/>
      <c r="BB81" s="442"/>
      <c r="BC81" s="442"/>
      <c r="BD81" s="442"/>
      <c r="BE81" s="442"/>
      <c r="BF81" s="442"/>
      <c r="BG81" s="442"/>
      <c r="BH81" s="442"/>
      <c r="BI81" s="442"/>
      <c r="BJ81" s="442"/>
      <c r="BK81" s="442"/>
      <c r="BL81" s="442"/>
    </row>
    <row r="82" spans="1:64" s="10" customFormat="1" x14ac:dyDescent="0.2">
      <c r="A82" s="442" t="s">
        <v>2786</v>
      </c>
      <c r="B82" s="442" t="s">
        <v>2849</v>
      </c>
      <c r="C82" s="444" t="s">
        <v>2865</v>
      </c>
      <c r="D82" s="451">
        <v>50</v>
      </c>
      <c r="E82" s="451" t="s">
        <v>26</v>
      </c>
      <c r="F82" s="451">
        <v>150</v>
      </c>
      <c r="G82" s="451" t="s">
        <v>27</v>
      </c>
      <c r="H82" s="451" t="s">
        <v>28</v>
      </c>
      <c r="I82" s="451" t="s">
        <v>29</v>
      </c>
      <c r="J82" s="455" t="s">
        <v>28</v>
      </c>
      <c r="K82" s="456" t="s">
        <v>2851</v>
      </c>
      <c r="L82" s="451">
        <v>50</v>
      </c>
      <c r="M82" s="451" t="s">
        <v>32</v>
      </c>
      <c r="N82" s="451" t="s">
        <v>368</v>
      </c>
      <c r="O82" s="451">
        <v>24</v>
      </c>
      <c r="P82" s="451" t="s">
        <v>2852</v>
      </c>
      <c r="Q82" s="442"/>
      <c r="R82" s="442"/>
      <c r="S82" s="442"/>
      <c r="T82" s="442"/>
      <c r="U82" s="442"/>
      <c r="V82" s="442"/>
      <c r="W82" s="442"/>
      <c r="X82" s="442"/>
      <c r="Y82" s="442"/>
      <c r="Z82" s="442"/>
      <c r="AA82" s="442"/>
      <c r="AB82" s="442"/>
      <c r="AC82" s="442"/>
      <c r="AD82" s="442"/>
      <c r="AE82" s="442"/>
      <c r="AF82" s="442"/>
      <c r="AG82" s="442"/>
      <c r="AH82" s="442"/>
      <c r="AI82" s="442"/>
      <c r="AJ82" s="442"/>
      <c r="AK82" s="442"/>
      <c r="AL82" s="442"/>
      <c r="AM82" s="442"/>
      <c r="AN82" s="442"/>
      <c r="AO82" s="442"/>
      <c r="AP82" s="442"/>
      <c r="AQ82" s="442"/>
      <c r="AR82" s="442"/>
      <c r="AS82" s="442"/>
      <c r="AT82" s="442"/>
      <c r="AU82" s="442"/>
      <c r="AV82" s="442"/>
      <c r="AW82" s="442"/>
      <c r="AX82" s="442"/>
      <c r="AY82" s="442"/>
      <c r="AZ82" s="442"/>
      <c r="BA82" s="442"/>
      <c r="BB82" s="442"/>
      <c r="BC82" s="442"/>
      <c r="BD82" s="442"/>
      <c r="BE82" s="442"/>
      <c r="BF82" s="442"/>
      <c r="BG82" s="442"/>
      <c r="BH82" s="442"/>
      <c r="BI82" s="442"/>
      <c r="BJ82" s="442"/>
      <c r="BK82" s="442"/>
      <c r="BL82" s="442"/>
    </row>
    <row r="83" spans="1:64" s="10" customFormat="1" x14ac:dyDescent="0.2">
      <c r="A83" s="442" t="s">
        <v>2786</v>
      </c>
      <c r="B83" s="442" t="s">
        <v>2849</v>
      </c>
      <c r="C83" s="444" t="s">
        <v>2866</v>
      </c>
      <c r="D83" s="451">
        <v>50</v>
      </c>
      <c r="E83" s="451" t="s">
        <v>26</v>
      </c>
      <c r="F83" s="451">
        <v>150</v>
      </c>
      <c r="G83" s="451" t="s">
        <v>27</v>
      </c>
      <c r="H83" s="451" t="s">
        <v>28</v>
      </c>
      <c r="I83" s="451" t="s">
        <v>29</v>
      </c>
      <c r="J83" s="455" t="s">
        <v>28</v>
      </c>
      <c r="K83" s="456" t="s">
        <v>2851</v>
      </c>
      <c r="L83" s="451">
        <v>50</v>
      </c>
      <c r="M83" s="451" t="s">
        <v>32</v>
      </c>
      <c r="N83" s="451" t="s">
        <v>368</v>
      </c>
      <c r="O83" s="451">
        <v>24</v>
      </c>
      <c r="P83" s="456" t="s">
        <v>28</v>
      </c>
      <c r="Q83" s="442"/>
      <c r="R83" s="442"/>
      <c r="S83" s="442"/>
      <c r="T83" s="442"/>
      <c r="U83" s="442"/>
      <c r="V83" s="442"/>
      <c r="W83" s="442"/>
      <c r="X83" s="442"/>
      <c r="Y83" s="442"/>
      <c r="Z83" s="442"/>
      <c r="AA83" s="442"/>
      <c r="AB83" s="442"/>
      <c r="AC83" s="442"/>
      <c r="AD83" s="442"/>
      <c r="AE83" s="442"/>
      <c r="AF83" s="442"/>
      <c r="AG83" s="442"/>
      <c r="AH83" s="442"/>
      <c r="AI83" s="442"/>
      <c r="AJ83" s="442"/>
      <c r="AK83" s="442"/>
      <c r="AL83" s="442"/>
      <c r="AM83" s="442"/>
      <c r="AN83" s="442"/>
      <c r="AO83" s="442"/>
      <c r="AP83" s="442"/>
      <c r="AQ83" s="442"/>
      <c r="AR83" s="442"/>
      <c r="AS83" s="442"/>
      <c r="AT83" s="442"/>
      <c r="AU83" s="442"/>
      <c r="AV83" s="442"/>
      <c r="AW83" s="442"/>
      <c r="AX83" s="442"/>
      <c r="AY83" s="442"/>
      <c r="AZ83" s="442"/>
      <c r="BA83" s="442"/>
      <c r="BB83" s="442"/>
      <c r="BC83" s="442"/>
      <c r="BD83" s="442"/>
      <c r="BE83" s="442"/>
      <c r="BF83" s="442"/>
      <c r="BG83" s="442"/>
      <c r="BH83" s="442"/>
      <c r="BI83" s="442"/>
      <c r="BJ83" s="442"/>
      <c r="BK83" s="442"/>
      <c r="BL83" s="442"/>
    </row>
    <row r="84" spans="1:64" s="10" customFormat="1" x14ac:dyDescent="0.2">
      <c r="A84" s="442" t="s">
        <v>2786</v>
      </c>
      <c r="B84" s="442" t="s">
        <v>2849</v>
      </c>
      <c r="C84" s="444" t="s">
        <v>2867</v>
      </c>
      <c r="D84" s="451">
        <v>50</v>
      </c>
      <c r="E84" s="451" t="s">
        <v>26</v>
      </c>
      <c r="F84" s="451">
        <v>150</v>
      </c>
      <c r="G84" s="451" t="s">
        <v>27</v>
      </c>
      <c r="H84" s="451" t="s">
        <v>28</v>
      </c>
      <c r="I84" s="451" t="s">
        <v>29</v>
      </c>
      <c r="J84" s="455" t="s">
        <v>28</v>
      </c>
      <c r="K84" s="456" t="s">
        <v>2851</v>
      </c>
      <c r="L84" s="451">
        <v>50</v>
      </c>
      <c r="M84" s="451" t="s">
        <v>69</v>
      </c>
      <c r="N84" s="451" t="s">
        <v>2854</v>
      </c>
      <c r="O84" s="451">
        <v>24</v>
      </c>
      <c r="P84" s="456" t="s">
        <v>28</v>
      </c>
      <c r="Q84" s="442"/>
      <c r="R84" s="442"/>
      <c r="S84" s="442"/>
      <c r="T84" s="442"/>
      <c r="U84" s="442"/>
      <c r="V84" s="442"/>
      <c r="W84" s="442"/>
      <c r="X84" s="442"/>
      <c r="Y84" s="442"/>
      <c r="Z84" s="442"/>
      <c r="AA84" s="442"/>
      <c r="AB84" s="442"/>
      <c r="AC84" s="442"/>
      <c r="AD84" s="442"/>
      <c r="AE84" s="442"/>
      <c r="AF84" s="442"/>
      <c r="AG84" s="442"/>
      <c r="AH84" s="442"/>
      <c r="AI84" s="442"/>
      <c r="AJ84" s="442"/>
      <c r="AK84" s="442"/>
      <c r="AL84" s="442"/>
      <c r="AM84" s="442"/>
      <c r="AN84" s="442"/>
      <c r="AO84" s="442"/>
      <c r="AP84" s="442"/>
      <c r="AQ84" s="442"/>
      <c r="AR84" s="442"/>
      <c r="AS84" s="442"/>
      <c r="AT84" s="442"/>
      <c r="AU84" s="442"/>
      <c r="AV84" s="442"/>
      <c r="AW84" s="442"/>
      <c r="AX84" s="442"/>
      <c r="AY84" s="442"/>
      <c r="AZ84" s="442"/>
      <c r="BA84" s="442"/>
      <c r="BB84" s="442"/>
      <c r="BC84" s="442"/>
      <c r="BD84" s="442"/>
      <c r="BE84" s="442"/>
      <c r="BF84" s="442"/>
      <c r="BG84" s="442"/>
      <c r="BH84" s="442"/>
      <c r="BI84" s="442"/>
      <c r="BJ84" s="442"/>
      <c r="BK84" s="442"/>
      <c r="BL84" s="442"/>
    </row>
    <row r="85" spans="1:64" s="10" customFormat="1" x14ac:dyDescent="0.2">
      <c r="A85" s="442" t="s">
        <v>2786</v>
      </c>
      <c r="B85" s="442" t="s">
        <v>2849</v>
      </c>
      <c r="C85" s="444" t="s">
        <v>2868</v>
      </c>
      <c r="D85" s="451">
        <v>50</v>
      </c>
      <c r="E85" s="451" t="s">
        <v>26</v>
      </c>
      <c r="F85" s="451">
        <v>150</v>
      </c>
      <c r="G85" s="451" t="s">
        <v>264</v>
      </c>
      <c r="H85" s="451" t="s">
        <v>28</v>
      </c>
      <c r="I85" s="451" t="s">
        <v>29</v>
      </c>
      <c r="J85" s="451" t="s">
        <v>76</v>
      </c>
      <c r="K85" s="456"/>
      <c r="L85" s="451"/>
      <c r="M85" s="451" t="s">
        <v>69</v>
      </c>
      <c r="N85" s="451" t="s">
        <v>2869</v>
      </c>
      <c r="O85" s="451">
        <v>24</v>
      </c>
      <c r="P85" s="456" t="s">
        <v>2870</v>
      </c>
      <c r="Q85" s="442"/>
      <c r="R85" s="442"/>
      <c r="S85" s="442"/>
      <c r="T85" s="442"/>
      <c r="U85" s="442"/>
      <c r="V85" s="442"/>
      <c r="W85" s="442"/>
      <c r="X85" s="442"/>
      <c r="Y85" s="442"/>
      <c r="Z85" s="442"/>
      <c r="AA85" s="442"/>
      <c r="AB85" s="442"/>
      <c r="AC85" s="442"/>
      <c r="AD85" s="442"/>
      <c r="AE85" s="442"/>
      <c r="AF85" s="442"/>
      <c r="AG85" s="442"/>
      <c r="AH85" s="442"/>
      <c r="AI85" s="442"/>
      <c r="AJ85" s="442"/>
      <c r="AK85" s="442"/>
      <c r="AL85" s="442"/>
      <c r="AM85" s="442"/>
      <c r="AN85" s="442"/>
      <c r="AO85" s="442"/>
      <c r="AP85" s="442"/>
      <c r="AQ85" s="442"/>
      <c r="AR85" s="442"/>
      <c r="AS85" s="442"/>
      <c r="AT85" s="442"/>
      <c r="AU85" s="442"/>
      <c r="AV85" s="442"/>
      <c r="AW85" s="442"/>
      <c r="AX85" s="442"/>
      <c r="AY85" s="442"/>
      <c r="AZ85" s="442"/>
      <c r="BA85" s="442"/>
      <c r="BB85" s="442"/>
      <c r="BC85" s="442"/>
      <c r="BD85" s="442"/>
      <c r="BE85" s="442"/>
      <c r="BF85" s="442"/>
      <c r="BG85" s="442"/>
      <c r="BH85" s="442"/>
      <c r="BI85" s="442"/>
      <c r="BJ85" s="442"/>
      <c r="BK85" s="442"/>
      <c r="BL85" s="442"/>
    </row>
    <row r="86" spans="1:64" s="10" customFormat="1" x14ac:dyDescent="0.2">
      <c r="A86" s="442" t="s">
        <v>2786</v>
      </c>
      <c r="B86" s="442" t="s">
        <v>2849</v>
      </c>
      <c r="C86" s="444" t="s">
        <v>4754</v>
      </c>
      <c r="D86" s="451">
        <v>230</v>
      </c>
      <c r="E86" s="451" t="s">
        <v>26</v>
      </c>
      <c r="F86" s="451">
        <v>500</v>
      </c>
      <c r="G86" s="451" t="s">
        <v>27</v>
      </c>
      <c r="H86" s="451" t="s">
        <v>28</v>
      </c>
      <c r="I86" s="451" t="s">
        <v>29</v>
      </c>
      <c r="J86" s="451" t="s">
        <v>28</v>
      </c>
      <c r="K86" s="456" t="s">
        <v>2851</v>
      </c>
      <c r="L86" s="451">
        <v>200</v>
      </c>
      <c r="M86" s="451" t="s">
        <v>69</v>
      </c>
      <c r="N86" s="451" t="s">
        <v>2854</v>
      </c>
      <c r="O86" s="451">
        <v>24</v>
      </c>
      <c r="P86" s="456" t="s">
        <v>28</v>
      </c>
      <c r="Q86" s="442"/>
      <c r="R86" s="442"/>
      <c r="S86" s="442"/>
      <c r="T86" s="442"/>
      <c r="U86" s="442"/>
      <c r="V86" s="442"/>
      <c r="W86" s="442"/>
      <c r="X86" s="442"/>
      <c r="Y86" s="442"/>
      <c r="Z86" s="442"/>
      <c r="AA86" s="442"/>
      <c r="AB86" s="442"/>
      <c r="AC86" s="442"/>
      <c r="AD86" s="442"/>
      <c r="AE86" s="442"/>
      <c r="AF86" s="442"/>
      <c r="AG86" s="442"/>
      <c r="AH86" s="442"/>
      <c r="AI86" s="442"/>
      <c r="AJ86" s="442"/>
      <c r="AK86" s="442"/>
      <c r="AL86" s="442"/>
      <c r="AM86" s="442"/>
      <c r="AN86" s="442"/>
      <c r="AO86" s="442"/>
      <c r="AP86" s="442"/>
      <c r="AQ86" s="442"/>
      <c r="AR86" s="442"/>
      <c r="AS86" s="442"/>
      <c r="AT86" s="442"/>
      <c r="AU86" s="442"/>
      <c r="AV86" s="442"/>
      <c r="AW86" s="442"/>
      <c r="AX86" s="442"/>
      <c r="AY86" s="442"/>
      <c r="AZ86" s="442"/>
      <c r="BA86" s="442"/>
      <c r="BB86" s="442"/>
      <c r="BC86" s="442"/>
      <c r="BD86" s="442"/>
      <c r="BE86" s="442"/>
      <c r="BF86" s="442"/>
      <c r="BG86" s="442"/>
      <c r="BH86" s="442"/>
      <c r="BI86" s="442"/>
      <c r="BJ86" s="442"/>
      <c r="BK86" s="442"/>
      <c r="BL86" s="442"/>
    </row>
    <row r="87" spans="1:64" s="10" customFormat="1" x14ac:dyDescent="0.2">
      <c r="A87" s="442" t="s">
        <v>2786</v>
      </c>
      <c r="B87" s="442" t="s">
        <v>2849</v>
      </c>
      <c r="C87" s="444" t="s">
        <v>2872</v>
      </c>
      <c r="D87" s="451">
        <v>230</v>
      </c>
      <c r="E87" s="451" t="s">
        <v>26</v>
      </c>
      <c r="F87" s="451">
        <v>500</v>
      </c>
      <c r="G87" s="451" t="s">
        <v>27</v>
      </c>
      <c r="H87" s="451" t="s">
        <v>28</v>
      </c>
      <c r="I87" s="451" t="s">
        <v>29</v>
      </c>
      <c r="J87" s="451" t="s">
        <v>28</v>
      </c>
      <c r="K87" s="456" t="s">
        <v>2851</v>
      </c>
      <c r="L87" s="451">
        <v>200</v>
      </c>
      <c r="M87" s="451" t="s">
        <v>69</v>
      </c>
      <c r="N87" s="451" t="s">
        <v>2854</v>
      </c>
      <c r="O87" s="451">
        <v>24</v>
      </c>
      <c r="P87" s="456" t="s">
        <v>28</v>
      </c>
      <c r="Q87" s="442"/>
      <c r="R87" s="442"/>
      <c r="S87" s="442"/>
      <c r="T87" s="442"/>
      <c r="U87" s="442"/>
      <c r="V87" s="442"/>
      <c r="W87" s="442"/>
      <c r="X87" s="442"/>
      <c r="Y87" s="442"/>
      <c r="Z87" s="442"/>
      <c r="AA87" s="442"/>
      <c r="AB87" s="442"/>
      <c r="AC87" s="442"/>
      <c r="AD87" s="442"/>
      <c r="AE87" s="442"/>
      <c r="AF87" s="442"/>
      <c r="AG87" s="442"/>
      <c r="AH87" s="442"/>
      <c r="AI87" s="442"/>
      <c r="AJ87" s="442"/>
      <c r="AK87" s="442"/>
      <c r="AL87" s="442"/>
      <c r="AM87" s="442"/>
      <c r="AN87" s="442"/>
      <c r="AO87" s="442"/>
      <c r="AP87" s="442"/>
      <c r="AQ87" s="442"/>
      <c r="AR87" s="442"/>
      <c r="AS87" s="442"/>
      <c r="AT87" s="442"/>
      <c r="AU87" s="442"/>
      <c r="AV87" s="442"/>
      <c r="AW87" s="442"/>
      <c r="AX87" s="442"/>
      <c r="AY87" s="442"/>
      <c r="AZ87" s="442"/>
      <c r="BA87" s="442"/>
      <c r="BB87" s="442"/>
      <c r="BC87" s="442"/>
      <c r="BD87" s="442"/>
      <c r="BE87" s="442"/>
      <c r="BF87" s="442"/>
      <c r="BG87" s="442"/>
      <c r="BH87" s="442"/>
      <c r="BI87" s="442"/>
      <c r="BJ87" s="442"/>
      <c r="BK87" s="442"/>
      <c r="BL87" s="442"/>
    </row>
    <row r="88" spans="1:64" s="10" customFormat="1" x14ac:dyDescent="0.2">
      <c r="A88" s="442" t="s">
        <v>2786</v>
      </c>
      <c r="B88" s="442" t="s">
        <v>2849</v>
      </c>
      <c r="C88" s="444" t="s">
        <v>2873</v>
      </c>
      <c r="D88" s="451">
        <v>150</v>
      </c>
      <c r="E88" s="451" t="s">
        <v>26</v>
      </c>
      <c r="F88" s="451">
        <v>500</v>
      </c>
      <c r="G88" s="451" t="s">
        <v>27</v>
      </c>
      <c r="H88" s="451" t="s">
        <v>28</v>
      </c>
      <c r="I88" s="451" t="s">
        <v>29</v>
      </c>
      <c r="J88" s="451" t="s">
        <v>28</v>
      </c>
      <c r="K88" s="456" t="s">
        <v>2851</v>
      </c>
      <c r="L88" s="451">
        <v>200</v>
      </c>
      <c r="M88" s="451" t="s">
        <v>69</v>
      </c>
      <c r="N88" s="451" t="s">
        <v>2854</v>
      </c>
      <c r="O88" s="451">
        <v>24</v>
      </c>
      <c r="P88" s="456" t="s">
        <v>28</v>
      </c>
      <c r="Q88" s="442"/>
      <c r="R88" s="442"/>
      <c r="S88" s="442"/>
      <c r="T88" s="442"/>
      <c r="U88" s="442"/>
      <c r="V88" s="442"/>
      <c r="W88" s="442"/>
      <c r="X88" s="442"/>
      <c r="Y88" s="442"/>
      <c r="Z88" s="442"/>
      <c r="AA88" s="442"/>
      <c r="AB88" s="442"/>
      <c r="AC88" s="442"/>
      <c r="AD88" s="442"/>
      <c r="AE88" s="442"/>
      <c r="AF88" s="442"/>
      <c r="AG88" s="442"/>
      <c r="AH88" s="442"/>
      <c r="AI88" s="442"/>
      <c r="AJ88" s="442"/>
      <c r="AK88" s="442"/>
      <c r="AL88" s="442"/>
      <c r="AM88" s="442"/>
      <c r="AN88" s="442"/>
      <c r="AO88" s="442"/>
      <c r="AP88" s="442"/>
      <c r="AQ88" s="442"/>
      <c r="AR88" s="442"/>
      <c r="AS88" s="442"/>
      <c r="AT88" s="442"/>
      <c r="AU88" s="442"/>
      <c r="AV88" s="442"/>
      <c r="AW88" s="442"/>
      <c r="AX88" s="442"/>
      <c r="AY88" s="442"/>
      <c r="AZ88" s="442"/>
      <c r="BA88" s="442"/>
      <c r="BB88" s="442"/>
      <c r="BC88" s="442"/>
      <c r="BD88" s="442"/>
      <c r="BE88" s="442"/>
      <c r="BF88" s="442"/>
      <c r="BG88" s="442"/>
      <c r="BH88" s="442"/>
      <c r="BI88" s="442"/>
      <c r="BJ88" s="442"/>
      <c r="BK88" s="442"/>
      <c r="BL88" s="442"/>
    </row>
    <row r="89" spans="1:64" s="10" customFormat="1" x14ac:dyDescent="0.2">
      <c r="A89" s="442" t="s">
        <v>2786</v>
      </c>
      <c r="B89" s="442" t="s">
        <v>2849</v>
      </c>
      <c r="C89" s="444" t="s">
        <v>2874</v>
      </c>
      <c r="D89" s="451">
        <v>230</v>
      </c>
      <c r="E89" s="451" t="s">
        <v>26</v>
      </c>
      <c r="F89" s="451">
        <v>500</v>
      </c>
      <c r="G89" s="451" t="s">
        <v>27</v>
      </c>
      <c r="H89" s="451" t="s">
        <v>28</v>
      </c>
      <c r="I89" s="451" t="s">
        <v>29</v>
      </c>
      <c r="J89" s="451" t="s">
        <v>28</v>
      </c>
      <c r="K89" s="456" t="s">
        <v>2851</v>
      </c>
      <c r="L89" s="451">
        <v>200</v>
      </c>
      <c r="M89" s="451" t="s">
        <v>69</v>
      </c>
      <c r="N89" s="451" t="s">
        <v>2854</v>
      </c>
      <c r="O89" s="451">
        <v>24</v>
      </c>
      <c r="P89" s="456" t="s">
        <v>2875</v>
      </c>
      <c r="Q89" s="442"/>
      <c r="R89" s="442"/>
      <c r="S89" s="442"/>
      <c r="T89" s="442"/>
      <c r="U89" s="442"/>
      <c r="V89" s="442"/>
      <c r="W89" s="442"/>
      <c r="X89" s="442"/>
      <c r="Y89" s="442"/>
      <c r="Z89" s="442"/>
      <c r="AA89" s="442"/>
      <c r="AB89" s="442"/>
      <c r="AC89" s="442"/>
      <c r="AD89" s="442"/>
      <c r="AE89" s="442"/>
      <c r="AF89" s="442"/>
      <c r="AG89" s="442"/>
      <c r="AH89" s="442"/>
      <c r="AI89" s="442"/>
      <c r="AJ89" s="442"/>
      <c r="AK89" s="442"/>
      <c r="AL89" s="442"/>
      <c r="AM89" s="442"/>
      <c r="AN89" s="442"/>
      <c r="AO89" s="442"/>
      <c r="AP89" s="442"/>
      <c r="AQ89" s="442"/>
      <c r="AR89" s="442"/>
      <c r="AS89" s="442"/>
      <c r="AT89" s="442"/>
      <c r="AU89" s="442"/>
      <c r="AV89" s="442"/>
      <c r="AW89" s="442"/>
      <c r="AX89" s="442"/>
      <c r="AY89" s="442"/>
      <c r="AZ89" s="442"/>
      <c r="BA89" s="442"/>
      <c r="BB89" s="442"/>
      <c r="BC89" s="442"/>
      <c r="BD89" s="442"/>
      <c r="BE89" s="442"/>
      <c r="BF89" s="442"/>
      <c r="BG89" s="442"/>
      <c r="BH89" s="442"/>
      <c r="BI89" s="442"/>
      <c r="BJ89" s="442"/>
      <c r="BK89" s="442"/>
      <c r="BL89" s="442"/>
    </row>
    <row r="90" spans="1:64" s="10" customFormat="1" x14ac:dyDescent="0.2">
      <c r="A90" s="442" t="s">
        <v>2786</v>
      </c>
      <c r="B90" s="442" t="s">
        <v>2849</v>
      </c>
      <c r="C90" s="444" t="s">
        <v>2876</v>
      </c>
      <c r="D90" s="2">
        <v>150</v>
      </c>
      <c r="E90" s="444" t="s">
        <v>26</v>
      </c>
      <c r="F90" s="451">
        <v>400</v>
      </c>
      <c r="G90" s="451" t="s">
        <v>27</v>
      </c>
      <c r="H90" s="451" t="s">
        <v>28</v>
      </c>
      <c r="I90" s="451" t="s">
        <v>29</v>
      </c>
      <c r="J90" s="451" t="s">
        <v>28</v>
      </c>
      <c r="K90" s="456" t="s">
        <v>2851</v>
      </c>
      <c r="L90" s="451">
        <v>200</v>
      </c>
      <c r="M90" s="451" t="s">
        <v>69</v>
      </c>
      <c r="N90" s="451" t="s">
        <v>2854</v>
      </c>
      <c r="O90" s="451">
        <v>24</v>
      </c>
      <c r="P90" s="456" t="s">
        <v>28</v>
      </c>
      <c r="Q90" s="442"/>
      <c r="R90" s="442"/>
      <c r="S90" s="442"/>
      <c r="T90" s="442"/>
      <c r="U90" s="442"/>
      <c r="V90" s="442"/>
      <c r="W90" s="442"/>
      <c r="X90" s="442"/>
      <c r="Y90" s="442"/>
      <c r="Z90" s="442"/>
      <c r="AA90" s="442"/>
      <c r="AB90" s="442"/>
      <c r="AC90" s="442"/>
      <c r="AD90" s="442"/>
      <c r="AE90" s="442"/>
      <c r="AF90" s="442"/>
      <c r="AG90" s="442"/>
      <c r="AH90" s="442"/>
      <c r="AI90" s="442"/>
      <c r="AJ90" s="442"/>
      <c r="AK90" s="442"/>
      <c r="AL90" s="442"/>
      <c r="AM90" s="442"/>
      <c r="AN90" s="442"/>
      <c r="AO90" s="442"/>
      <c r="AP90" s="442"/>
      <c r="AQ90" s="442"/>
      <c r="AR90" s="442"/>
      <c r="AS90" s="442"/>
      <c r="AT90" s="442"/>
      <c r="AU90" s="442"/>
      <c r="AV90" s="442"/>
      <c r="AW90" s="442"/>
      <c r="AX90" s="442"/>
      <c r="AY90" s="442"/>
      <c r="AZ90" s="442"/>
      <c r="BA90" s="442"/>
      <c r="BB90" s="442"/>
      <c r="BC90" s="442"/>
      <c r="BD90" s="442"/>
      <c r="BE90" s="442"/>
      <c r="BF90" s="442"/>
      <c r="BG90" s="442"/>
      <c r="BH90" s="442"/>
      <c r="BI90" s="442"/>
      <c r="BJ90" s="442"/>
      <c r="BK90" s="442"/>
      <c r="BL90" s="442"/>
    </row>
    <row r="91" spans="1:64" s="10" customFormat="1" x14ac:dyDescent="0.2">
      <c r="A91" s="442" t="s">
        <v>2786</v>
      </c>
      <c r="B91" s="442" t="s">
        <v>2849</v>
      </c>
      <c r="C91" s="444" t="s">
        <v>2877</v>
      </c>
      <c r="D91" s="450">
        <v>150</v>
      </c>
      <c r="E91" s="451" t="s">
        <v>26</v>
      </c>
      <c r="F91" s="451">
        <v>400</v>
      </c>
      <c r="G91" s="451" t="s">
        <v>27</v>
      </c>
      <c r="H91" s="451" t="s">
        <v>28</v>
      </c>
      <c r="I91" s="451" t="s">
        <v>29</v>
      </c>
      <c r="J91" s="451" t="s">
        <v>28</v>
      </c>
      <c r="K91" s="456" t="s">
        <v>2851</v>
      </c>
      <c r="L91" s="451">
        <v>200</v>
      </c>
      <c r="M91" s="451" t="s">
        <v>69</v>
      </c>
      <c r="N91" s="451" t="s">
        <v>2854</v>
      </c>
      <c r="O91" s="451">
        <v>24</v>
      </c>
      <c r="P91" s="456" t="s">
        <v>2864</v>
      </c>
      <c r="Q91" s="442"/>
      <c r="R91" s="442"/>
      <c r="S91" s="442"/>
      <c r="T91" s="442"/>
      <c r="U91" s="442"/>
      <c r="V91" s="442"/>
      <c r="W91" s="442"/>
      <c r="X91" s="442"/>
      <c r="Y91" s="442"/>
      <c r="Z91" s="442"/>
      <c r="AA91" s="442"/>
      <c r="AB91" s="442"/>
      <c r="AC91" s="442"/>
      <c r="AD91" s="442"/>
      <c r="AE91" s="442"/>
      <c r="AF91" s="442"/>
      <c r="AG91" s="442"/>
      <c r="AH91" s="442"/>
      <c r="AI91" s="442"/>
      <c r="AJ91" s="442"/>
      <c r="AK91" s="442"/>
      <c r="AL91" s="442"/>
      <c r="AM91" s="442"/>
      <c r="AN91" s="442"/>
      <c r="AO91" s="442"/>
      <c r="AP91" s="442"/>
      <c r="AQ91" s="442"/>
      <c r="AR91" s="442"/>
      <c r="AS91" s="442"/>
      <c r="AT91" s="442"/>
      <c r="AU91" s="442"/>
      <c r="AV91" s="442"/>
      <c r="AW91" s="442"/>
      <c r="AX91" s="442"/>
      <c r="AY91" s="442"/>
      <c r="AZ91" s="442"/>
      <c r="BA91" s="442"/>
      <c r="BB91" s="442"/>
      <c r="BC91" s="442"/>
      <c r="BD91" s="442"/>
      <c r="BE91" s="442"/>
      <c r="BF91" s="442"/>
      <c r="BG91" s="442"/>
      <c r="BH91" s="442"/>
      <c r="BI91" s="442"/>
      <c r="BJ91" s="442"/>
      <c r="BK91" s="442"/>
      <c r="BL91" s="442"/>
    </row>
    <row r="92" spans="1:64" s="10" customFormat="1" x14ac:dyDescent="0.2">
      <c r="A92" s="442" t="s">
        <v>2786</v>
      </c>
      <c r="B92" s="442" t="s">
        <v>2849</v>
      </c>
      <c r="C92" s="444" t="s">
        <v>2878</v>
      </c>
      <c r="D92" s="2">
        <v>150</v>
      </c>
      <c r="E92" s="444" t="s">
        <v>26</v>
      </c>
      <c r="F92" s="451">
        <v>400</v>
      </c>
      <c r="G92" s="451" t="s">
        <v>27</v>
      </c>
      <c r="H92" s="451" t="s">
        <v>28</v>
      </c>
      <c r="I92" s="451" t="s">
        <v>29</v>
      </c>
      <c r="J92" s="451" t="s">
        <v>28</v>
      </c>
      <c r="K92" s="456" t="s">
        <v>2851</v>
      </c>
      <c r="L92" s="451">
        <v>200</v>
      </c>
      <c r="M92" s="451" t="s">
        <v>69</v>
      </c>
      <c r="N92" s="451" t="s">
        <v>2854</v>
      </c>
      <c r="O92" s="451">
        <v>24</v>
      </c>
      <c r="P92" s="456" t="s">
        <v>28</v>
      </c>
      <c r="Q92" s="442"/>
      <c r="R92" s="442"/>
      <c r="S92" s="442"/>
      <c r="T92" s="442"/>
      <c r="U92" s="442"/>
      <c r="V92" s="442"/>
      <c r="W92" s="442"/>
      <c r="X92" s="442"/>
      <c r="Y92" s="442"/>
      <c r="Z92" s="442"/>
      <c r="AA92" s="442"/>
      <c r="AB92" s="442"/>
      <c r="AC92" s="442"/>
      <c r="AD92" s="442"/>
      <c r="AE92" s="442"/>
      <c r="AF92" s="442"/>
      <c r="AG92" s="442"/>
      <c r="AH92" s="442"/>
      <c r="AI92" s="442"/>
      <c r="AJ92" s="442"/>
      <c r="AK92" s="442"/>
      <c r="AL92" s="442"/>
      <c r="AM92" s="442"/>
      <c r="AN92" s="442"/>
      <c r="AO92" s="442"/>
      <c r="AP92" s="442"/>
      <c r="AQ92" s="442"/>
      <c r="AR92" s="442"/>
      <c r="AS92" s="442"/>
      <c r="AT92" s="442"/>
      <c r="AU92" s="442"/>
      <c r="AV92" s="442"/>
      <c r="AW92" s="442"/>
      <c r="AX92" s="442"/>
      <c r="AY92" s="442"/>
      <c r="AZ92" s="442"/>
      <c r="BA92" s="442"/>
      <c r="BB92" s="442"/>
      <c r="BC92" s="442"/>
      <c r="BD92" s="442"/>
      <c r="BE92" s="442"/>
      <c r="BF92" s="442"/>
      <c r="BG92" s="442"/>
      <c r="BH92" s="442"/>
      <c r="BI92" s="442"/>
      <c r="BJ92" s="442"/>
      <c r="BK92" s="442"/>
      <c r="BL92" s="442"/>
    </row>
    <row r="93" spans="1:64" s="10" customFormat="1" x14ac:dyDescent="0.2">
      <c r="A93" s="442" t="s">
        <v>2786</v>
      </c>
      <c r="B93" s="442" t="s">
        <v>2849</v>
      </c>
      <c r="C93" s="444" t="s">
        <v>2879</v>
      </c>
      <c r="D93" s="450">
        <v>150</v>
      </c>
      <c r="E93" s="451" t="s">
        <v>26</v>
      </c>
      <c r="F93" s="451"/>
      <c r="G93" s="451" t="s">
        <v>27</v>
      </c>
      <c r="H93" s="451" t="s">
        <v>28</v>
      </c>
      <c r="I93" s="451" t="s">
        <v>29</v>
      </c>
      <c r="J93" s="451" t="s">
        <v>28</v>
      </c>
      <c r="K93" s="456" t="s">
        <v>2851</v>
      </c>
      <c r="L93" s="451"/>
      <c r="M93" s="451"/>
      <c r="N93" s="451">
        <v>0</v>
      </c>
      <c r="O93" s="451"/>
      <c r="P93" s="451" t="s">
        <v>2880</v>
      </c>
      <c r="Q93" s="442"/>
      <c r="R93" s="442"/>
      <c r="S93" s="442"/>
      <c r="T93" s="442"/>
      <c r="U93" s="442"/>
      <c r="V93" s="442"/>
      <c r="W93" s="442"/>
      <c r="X93" s="442"/>
      <c r="Y93" s="442"/>
      <c r="Z93" s="442"/>
      <c r="AA93" s="442"/>
      <c r="AB93" s="442"/>
      <c r="AC93" s="442"/>
      <c r="AD93" s="442"/>
      <c r="AE93" s="442"/>
      <c r="AF93" s="442"/>
      <c r="AG93" s="442"/>
      <c r="AH93" s="442"/>
      <c r="AI93" s="442"/>
      <c r="AJ93" s="442"/>
      <c r="AK93" s="442"/>
      <c r="AL93" s="442"/>
      <c r="AM93" s="442"/>
      <c r="AN93" s="442"/>
      <c r="AO93" s="442"/>
      <c r="AP93" s="442"/>
      <c r="AQ93" s="442"/>
      <c r="AR93" s="442"/>
      <c r="AS93" s="442"/>
      <c r="AT93" s="442"/>
      <c r="AU93" s="442"/>
      <c r="AV93" s="442"/>
      <c r="AW93" s="442"/>
      <c r="AX93" s="442"/>
      <c r="AY93" s="442"/>
      <c r="AZ93" s="442"/>
      <c r="BA93" s="442"/>
      <c r="BB93" s="442"/>
      <c r="BC93" s="442"/>
      <c r="BD93" s="442"/>
      <c r="BE93" s="442"/>
      <c r="BF93" s="442"/>
      <c r="BG93" s="442"/>
      <c r="BH93" s="442"/>
      <c r="BI93" s="442"/>
      <c r="BJ93" s="442"/>
      <c r="BK93" s="442"/>
      <c r="BL93" s="442"/>
    </row>
    <row r="94" spans="1:64" s="10" customFormat="1" x14ac:dyDescent="0.2">
      <c r="A94" s="442" t="s">
        <v>2786</v>
      </c>
      <c r="B94" s="442" t="s">
        <v>2849</v>
      </c>
      <c r="C94" s="444" t="s">
        <v>2881</v>
      </c>
      <c r="D94" s="2">
        <v>150</v>
      </c>
      <c r="E94" s="444" t="s">
        <v>26</v>
      </c>
      <c r="F94" s="451"/>
      <c r="G94" s="451" t="s">
        <v>27</v>
      </c>
      <c r="H94" s="451" t="s">
        <v>28</v>
      </c>
      <c r="I94" s="451" t="s">
        <v>29</v>
      </c>
      <c r="J94" s="451" t="s">
        <v>28</v>
      </c>
      <c r="K94" s="456" t="s">
        <v>2851</v>
      </c>
      <c r="L94" s="451"/>
      <c r="M94" s="451"/>
      <c r="N94" s="451">
        <v>0</v>
      </c>
      <c r="O94" s="451"/>
      <c r="P94" s="451" t="s">
        <v>2880</v>
      </c>
      <c r="Q94" s="442"/>
      <c r="R94" s="442"/>
      <c r="S94" s="442"/>
      <c r="T94" s="442"/>
      <c r="U94" s="442"/>
      <c r="V94" s="442"/>
      <c r="W94" s="442"/>
      <c r="X94" s="442"/>
      <c r="Y94" s="442"/>
      <c r="Z94" s="442"/>
      <c r="AA94" s="442"/>
      <c r="AB94" s="442"/>
      <c r="AC94" s="442"/>
      <c r="AD94" s="442"/>
      <c r="AE94" s="442"/>
      <c r="AF94" s="442"/>
      <c r="AG94" s="442"/>
      <c r="AH94" s="442"/>
      <c r="AI94" s="442"/>
      <c r="AJ94" s="442"/>
      <c r="AK94" s="442"/>
      <c r="AL94" s="442"/>
      <c r="AM94" s="442"/>
      <c r="AN94" s="442"/>
      <c r="AO94" s="442"/>
      <c r="AP94" s="442"/>
      <c r="AQ94" s="442"/>
      <c r="AR94" s="442"/>
      <c r="AS94" s="442"/>
      <c r="AT94" s="442"/>
      <c r="AU94" s="442"/>
      <c r="AV94" s="442"/>
      <c r="AW94" s="442"/>
      <c r="AX94" s="442"/>
      <c r="AY94" s="442"/>
      <c r="AZ94" s="442"/>
      <c r="BA94" s="442"/>
      <c r="BB94" s="442"/>
      <c r="BC94" s="442"/>
      <c r="BD94" s="442"/>
      <c r="BE94" s="442"/>
      <c r="BF94" s="442"/>
      <c r="BG94" s="442"/>
      <c r="BH94" s="442"/>
      <c r="BI94" s="442"/>
      <c r="BJ94" s="442"/>
      <c r="BK94" s="442"/>
      <c r="BL94" s="442"/>
    </row>
    <row r="95" spans="1:64" s="10" customFormat="1" x14ac:dyDescent="0.2">
      <c r="A95" s="442" t="s">
        <v>2786</v>
      </c>
      <c r="B95" s="442" t="s">
        <v>2849</v>
      </c>
      <c r="C95" s="444" t="s">
        <v>2882</v>
      </c>
      <c r="D95" s="450">
        <v>150</v>
      </c>
      <c r="E95" s="451" t="s">
        <v>26</v>
      </c>
      <c r="F95" s="451">
        <v>400</v>
      </c>
      <c r="G95" s="451" t="s">
        <v>27</v>
      </c>
      <c r="H95" s="451" t="s">
        <v>28</v>
      </c>
      <c r="I95" s="451" t="s">
        <v>29</v>
      </c>
      <c r="J95" s="451" t="s">
        <v>28</v>
      </c>
      <c r="K95" s="456" t="s">
        <v>2851</v>
      </c>
      <c r="L95" s="451">
        <v>200</v>
      </c>
      <c r="M95" s="451" t="s">
        <v>32</v>
      </c>
      <c r="N95" s="451" t="s">
        <v>368</v>
      </c>
      <c r="O95" s="451"/>
      <c r="P95" s="456" t="s">
        <v>28</v>
      </c>
      <c r="Q95" s="442"/>
      <c r="R95" s="442"/>
      <c r="S95" s="442"/>
      <c r="T95" s="442"/>
      <c r="U95" s="442"/>
      <c r="V95" s="442"/>
      <c r="W95" s="442"/>
      <c r="X95" s="442"/>
      <c r="Y95" s="442"/>
      <c r="Z95" s="442"/>
      <c r="AA95" s="442"/>
      <c r="AB95" s="442"/>
      <c r="AC95" s="442"/>
      <c r="AD95" s="442"/>
      <c r="AE95" s="442"/>
      <c r="AF95" s="442"/>
      <c r="AG95" s="442"/>
      <c r="AH95" s="442"/>
      <c r="AI95" s="442"/>
      <c r="AJ95" s="442"/>
      <c r="AK95" s="442"/>
      <c r="AL95" s="442"/>
      <c r="AM95" s="442"/>
      <c r="AN95" s="442"/>
      <c r="AO95" s="442"/>
      <c r="AP95" s="442"/>
      <c r="AQ95" s="442"/>
      <c r="AR95" s="442"/>
      <c r="AS95" s="442"/>
      <c r="AT95" s="442"/>
      <c r="AU95" s="442"/>
      <c r="AV95" s="442"/>
      <c r="AW95" s="442"/>
      <c r="AX95" s="442"/>
      <c r="AY95" s="442"/>
      <c r="AZ95" s="442"/>
      <c r="BA95" s="442"/>
      <c r="BB95" s="442"/>
      <c r="BC95" s="442"/>
      <c r="BD95" s="442"/>
      <c r="BE95" s="442"/>
      <c r="BF95" s="442"/>
      <c r="BG95" s="442"/>
      <c r="BH95" s="442"/>
      <c r="BI95" s="442"/>
      <c r="BJ95" s="442"/>
      <c r="BK95" s="442"/>
      <c r="BL95" s="442"/>
    </row>
    <row r="96" spans="1:64" s="10" customFormat="1" x14ac:dyDescent="0.2">
      <c r="A96" s="442" t="s">
        <v>2786</v>
      </c>
      <c r="B96" s="442" t="s">
        <v>2849</v>
      </c>
      <c r="C96" s="444" t="s">
        <v>2883</v>
      </c>
      <c r="D96" s="2">
        <v>150</v>
      </c>
      <c r="E96" s="444" t="s">
        <v>26</v>
      </c>
      <c r="F96" s="451">
        <v>400</v>
      </c>
      <c r="G96" s="451" t="s">
        <v>27</v>
      </c>
      <c r="H96" s="451" t="s">
        <v>28</v>
      </c>
      <c r="I96" s="451" t="s">
        <v>29</v>
      </c>
      <c r="J96" s="451" t="s">
        <v>28</v>
      </c>
      <c r="K96" s="456" t="s">
        <v>2851</v>
      </c>
      <c r="L96" s="451">
        <v>200</v>
      </c>
      <c r="M96" s="451" t="s">
        <v>32</v>
      </c>
      <c r="N96" s="451" t="s">
        <v>368</v>
      </c>
      <c r="O96" s="451"/>
      <c r="P96" s="456" t="s">
        <v>2875</v>
      </c>
      <c r="Q96" s="442"/>
      <c r="R96" s="442"/>
      <c r="S96" s="442"/>
      <c r="T96" s="442"/>
      <c r="U96" s="442"/>
      <c r="V96" s="442"/>
      <c r="W96" s="442"/>
      <c r="X96" s="442"/>
      <c r="Y96" s="442"/>
      <c r="Z96" s="442"/>
      <c r="AA96" s="442"/>
      <c r="AB96" s="442"/>
      <c r="AC96" s="442"/>
      <c r="AD96" s="442"/>
      <c r="AE96" s="442"/>
      <c r="AF96" s="442"/>
      <c r="AG96" s="442"/>
      <c r="AH96" s="442"/>
      <c r="AI96" s="442"/>
      <c r="AJ96" s="442"/>
      <c r="AK96" s="442"/>
      <c r="AL96" s="442"/>
      <c r="AM96" s="442"/>
      <c r="AN96" s="442"/>
      <c r="AO96" s="442"/>
      <c r="AP96" s="442"/>
      <c r="AQ96" s="442"/>
      <c r="AR96" s="442"/>
      <c r="AS96" s="442"/>
      <c r="AT96" s="442"/>
      <c r="AU96" s="442"/>
      <c r="AV96" s="442"/>
      <c r="AW96" s="442"/>
      <c r="AX96" s="442"/>
      <c r="AY96" s="442"/>
      <c r="AZ96" s="442"/>
      <c r="BA96" s="442"/>
      <c r="BB96" s="442"/>
      <c r="BC96" s="442"/>
      <c r="BD96" s="442"/>
      <c r="BE96" s="442"/>
      <c r="BF96" s="442"/>
      <c r="BG96" s="442"/>
      <c r="BH96" s="442"/>
      <c r="BI96" s="442"/>
      <c r="BJ96" s="442"/>
      <c r="BK96" s="442"/>
      <c r="BL96" s="442"/>
    </row>
    <row r="97" spans="1:64" s="10" customFormat="1" x14ac:dyDescent="0.2">
      <c r="A97" s="442" t="s">
        <v>2786</v>
      </c>
      <c r="B97" s="442" t="s">
        <v>2849</v>
      </c>
      <c r="C97" s="444" t="s">
        <v>2884</v>
      </c>
      <c r="D97" s="450">
        <v>400</v>
      </c>
      <c r="E97" s="451" t="s">
        <v>2885</v>
      </c>
      <c r="F97" s="451">
        <v>700</v>
      </c>
      <c r="G97" s="451" t="s">
        <v>130</v>
      </c>
      <c r="H97" s="451" t="s">
        <v>28</v>
      </c>
      <c r="I97" s="451" t="s">
        <v>29</v>
      </c>
      <c r="J97" s="451" t="s">
        <v>76</v>
      </c>
      <c r="K97" s="456"/>
      <c r="L97" s="451"/>
      <c r="M97" s="451" t="s">
        <v>32</v>
      </c>
      <c r="N97" s="451"/>
      <c r="O97" s="451">
        <v>24</v>
      </c>
      <c r="P97" s="456" t="s">
        <v>28</v>
      </c>
      <c r="Q97" s="442"/>
      <c r="R97" s="442"/>
      <c r="S97" s="442"/>
      <c r="T97" s="442"/>
      <c r="U97" s="442"/>
      <c r="V97" s="442"/>
      <c r="W97" s="442"/>
      <c r="X97" s="442"/>
      <c r="Y97" s="442"/>
      <c r="Z97" s="442"/>
      <c r="AA97" s="442"/>
      <c r="AB97" s="442"/>
      <c r="AC97" s="442"/>
      <c r="AD97" s="442"/>
      <c r="AE97" s="442"/>
      <c r="AF97" s="442"/>
      <c r="AG97" s="442"/>
      <c r="AH97" s="442"/>
      <c r="AI97" s="442"/>
      <c r="AJ97" s="442"/>
      <c r="AK97" s="442"/>
      <c r="AL97" s="442"/>
      <c r="AM97" s="442"/>
      <c r="AN97" s="442"/>
      <c r="AO97" s="442"/>
      <c r="AP97" s="442"/>
      <c r="AQ97" s="442"/>
      <c r="AR97" s="442"/>
      <c r="AS97" s="442"/>
      <c r="AT97" s="442"/>
      <c r="AU97" s="442"/>
      <c r="AV97" s="442"/>
      <c r="AW97" s="442"/>
      <c r="AX97" s="442"/>
      <c r="AY97" s="442"/>
      <c r="AZ97" s="442"/>
      <c r="BA97" s="442"/>
      <c r="BB97" s="442"/>
      <c r="BC97" s="442"/>
      <c r="BD97" s="442"/>
      <c r="BE97" s="442"/>
      <c r="BF97" s="442"/>
      <c r="BG97" s="442"/>
      <c r="BH97" s="442"/>
      <c r="BI97" s="442"/>
      <c r="BJ97" s="442"/>
      <c r="BK97" s="442"/>
      <c r="BL97" s="442"/>
    </row>
    <row r="98" spans="1:64" s="10" customFormat="1" x14ac:dyDescent="0.2">
      <c r="A98" s="442" t="s">
        <v>2786</v>
      </c>
      <c r="B98" s="442" t="s">
        <v>2849</v>
      </c>
      <c r="C98" s="444" t="s">
        <v>2884</v>
      </c>
      <c r="D98" s="451">
        <v>230</v>
      </c>
      <c r="E98" s="451" t="s">
        <v>2885</v>
      </c>
      <c r="F98" s="451">
        <v>700</v>
      </c>
      <c r="G98" s="451" t="s">
        <v>130</v>
      </c>
      <c r="H98" s="451" t="s">
        <v>28</v>
      </c>
      <c r="I98" s="451" t="s">
        <v>29</v>
      </c>
      <c r="J98" s="451" t="s">
        <v>76</v>
      </c>
      <c r="K98" s="456"/>
      <c r="L98" s="451"/>
      <c r="M98" s="451" t="s">
        <v>32</v>
      </c>
      <c r="N98" s="451"/>
      <c r="O98" s="451">
        <v>24</v>
      </c>
      <c r="P98" s="456" t="s">
        <v>28</v>
      </c>
      <c r="Q98" s="442"/>
      <c r="R98" s="442"/>
      <c r="S98" s="442"/>
      <c r="T98" s="442"/>
      <c r="U98" s="442"/>
      <c r="V98" s="442"/>
      <c r="W98" s="442"/>
      <c r="X98" s="442"/>
      <c r="Y98" s="442"/>
      <c r="Z98" s="442"/>
      <c r="AA98" s="442"/>
      <c r="AB98" s="442"/>
      <c r="AC98" s="442"/>
      <c r="AD98" s="442"/>
      <c r="AE98" s="442"/>
      <c r="AF98" s="442"/>
      <c r="AG98" s="442"/>
      <c r="AH98" s="442"/>
      <c r="AI98" s="442"/>
      <c r="AJ98" s="442"/>
      <c r="AK98" s="442"/>
      <c r="AL98" s="442"/>
      <c r="AM98" s="442"/>
      <c r="AN98" s="442"/>
      <c r="AO98" s="442"/>
      <c r="AP98" s="442"/>
      <c r="AQ98" s="442"/>
      <c r="AR98" s="442"/>
      <c r="AS98" s="442"/>
      <c r="AT98" s="442"/>
      <c r="AU98" s="442"/>
      <c r="AV98" s="442"/>
      <c r="AW98" s="442"/>
      <c r="AX98" s="442"/>
      <c r="AY98" s="442"/>
      <c r="AZ98" s="442"/>
      <c r="BA98" s="442"/>
      <c r="BB98" s="442"/>
      <c r="BC98" s="442"/>
      <c r="BD98" s="442"/>
      <c r="BE98" s="442"/>
      <c r="BF98" s="442"/>
      <c r="BG98" s="442"/>
      <c r="BH98" s="442"/>
      <c r="BI98" s="442"/>
      <c r="BJ98" s="442"/>
      <c r="BK98" s="442"/>
      <c r="BL98" s="442"/>
    </row>
    <row r="99" spans="1:64" s="10" customFormat="1" x14ac:dyDescent="0.2">
      <c r="A99" s="442" t="s">
        <v>2786</v>
      </c>
      <c r="B99" s="442" t="s">
        <v>2849</v>
      </c>
      <c r="C99" s="444" t="s">
        <v>2886</v>
      </c>
      <c r="D99" s="451">
        <v>400</v>
      </c>
      <c r="E99" s="451" t="s">
        <v>26</v>
      </c>
      <c r="F99" s="451">
        <v>600</v>
      </c>
      <c r="G99" s="451" t="s">
        <v>130</v>
      </c>
      <c r="H99" s="451" t="s">
        <v>28</v>
      </c>
      <c r="I99" s="451" t="s">
        <v>29</v>
      </c>
      <c r="J99" s="451" t="s">
        <v>28</v>
      </c>
      <c r="K99" s="456" t="s">
        <v>2851</v>
      </c>
      <c r="L99" s="451">
        <v>400</v>
      </c>
      <c r="M99" s="451" t="s">
        <v>32</v>
      </c>
      <c r="N99" s="451"/>
      <c r="O99" s="451">
        <v>24</v>
      </c>
      <c r="P99" s="456" t="s">
        <v>28</v>
      </c>
      <c r="Q99" s="442"/>
      <c r="R99" s="442"/>
      <c r="S99" s="442"/>
      <c r="T99" s="442"/>
      <c r="U99" s="442"/>
      <c r="V99" s="442"/>
      <c r="W99" s="442"/>
      <c r="X99" s="442"/>
      <c r="Y99" s="442"/>
      <c r="Z99" s="442"/>
      <c r="AA99" s="442"/>
      <c r="AB99" s="442"/>
      <c r="AC99" s="442"/>
      <c r="AD99" s="442"/>
      <c r="AE99" s="442"/>
      <c r="AF99" s="442"/>
      <c r="AG99" s="442"/>
      <c r="AH99" s="442"/>
      <c r="AI99" s="442"/>
      <c r="AJ99" s="442"/>
      <c r="AK99" s="442"/>
      <c r="AL99" s="442"/>
      <c r="AM99" s="442"/>
      <c r="AN99" s="442"/>
      <c r="AO99" s="442"/>
      <c r="AP99" s="442"/>
      <c r="AQ99" s="442"/>
      <c r="AR99" s="442"/>
      <c r="AS99" s="442"/>
      <c r="AT99" s="442"/>
      <c r="AU99" s="442"/>
      <c r="AV99" s="442"/>
      <c r="AW99" s="442"/>
      <c r="AX99" s="442"/>
      <c r="AY99" s="442"/>
      <c r="AZ99" s="442"/>
      <c r="BA99" s="442"/>
      <c r="BB99" s="442"/>
      <c r="BC99" s="442"/>
      <c r="BD99" s="442"/>
      <c r="BE99" s="442"/>
      <c r="BF99" s="442"/>
      <c r="BG99" s="442"/>
      <c r="BH99" s="442"/>
      <c r="BI99" s="442"/>
      <c r="BJ99" s="442"/>
      <c r="BK99" s="442"/>
      <c r="BL99" s="442"/>
    </row>
    <row r="100" spans="1:64" s="10" customFormat="1" x14ac:dyDescent="0.2">
      <c r="A100" s="442" t="s">
        <v>2786</v>
      </c>
      <c r="B100" s="442" t="s">
        <v>2849</v>
      </c>
      <c r="C100" s="444" t="s">
        <v>2887</v>
      </c>
      <c r="D100" s="451">
        <v>150</v>
      </c>
      <c r="E100" s="451" t="s">
        <v>26</v>
      </c>
      <c r="F100" s="451">
        <v>150</v>
      </c>
      <c r="G100" s="451" t="s">
        <v>264</v>
      </c>
      <c r="H100" s="451" t="s">
        <v>28</v>
      </c>
      <c r="I100" s="451" t="s">
        <v>29</v>
      </c>
      <c r="J100" s="451" t="s">
        <v>76</v>
      </c>
      <c r="K100" s="456"/>
      <c r="L100" s="451">
        <v>50</v>
      </c>
      <c r="M100" s="451" t="s">
        <v>69</v>
      </c>
      <c r="N100" s="451" t="s">
        <v>2869</v>
      </c>
      <c r="O100" s="451">
        <v>24</v>
      </c>
      <c r="P100" s="456" t="s">
        <v>2870</v>
      </c>
      <c r="Q100" s="442"/>
      <c r="R100" s="442"/>
      <c r="S100" s="442"/>
      <c r="T100" s="442"/>
      <c r="U100" s="442"/>
      <c r="V100" s="442"/>
      <c r="W100" s="442"/>
      <c r="X100" s="442"/>
      <c r="Y100" s="442"/>
      <c r="Z100" s="442"/>
      <c r="AA100" s="442"/>
      <c r="AB100" s="442"/>
      <c r="AC100" s="442"/>
      <c r="AD100" s="442"/>
      <c r="AE100" s="442"/>
      <c r="AF100" s="442"/>
      <c r="AG100" s="442"/>
      <c r="AH100" s="442"/>
      <c r="AI100" s="442"/>
      <c r="AJ100" s="442"/>
      <c r="AK100" s="442"/>
      <c r="AL100" s="442"/>
      <c r="AM100" s="442"/>
      <c r="AN100" s="442"/>
      <c r="AO100" s="442"/>
      <c r="AP100" s="442"/>
      <c r="AQ100" s="442"/>
      <c r="AR100" s="442"/>
      <c r="AS100" s="442"/>
      <c r="AT100" s="442"/>
      <c r="AU100" s="442"/>
      <c r="AV100" s="442"/>
      <c r="AW100" s="442"/>
      <c r="AX100" s="442"/>
      <c r="AY100" s="442"/>
      <c r="AZ100" s="442"/>
      <c r="BA100" s="442"/>
      <c r="BB100" s="442"/>
      <c r="BC100" s="442"/>
      <c r="BD100" s="442"/>
      <c r="BE100" s="442"/>
      <c r="BF100" s="442"/>
      <c r="BG100" s="442"/>
      <c r="BH100" s="442"/>
      <c r="BI100" s="442"/>
      <c r="BJ100" s="442"/>
      <c r="BK100" s="442"/>
      <c r="BL100" s="442"/>
    </row>
    <row r="101" spans="1:64" s="10" customFormat="1" x14ac:dyDescent="0.2">
      <c r="A101" s="442" t="s">
        <v>2786</v>
      </c>
      <c r="B101" s="442" t="s">
        <v>2849</v>
      </c>
      <c r="C101" s="444" t="s">
        <v>2888</v>
      </c>
      <c r="D101" s="451">
        <v>230</v>
      </c>
      <c r="E101" s="451" t="s">
        <v>26</v>
      </c>
      <c r="F101" s="451">
        <v>500</v>
      </c>
      <c r="G101" s="451" t="s">
        <v>130</v>
      </c>
      <c r="H101" s="451" t="s">
        <v>28</v>
      </c>
      <c r="I101" s="451" t="s">
        <v>29</v>
      </c>
      <c r="J101" s="451" t="s">
        <v>28</v>
      </c>
      <c r="K101" s="456" t="s">
        <v>2851</v>
      </c>
      <c r="L101" s="451">
        <v>200</v>
      </c>
      <c r="M101" s="451" t="s">
        <v>32</v>
      </c>
      <c r="N101" s="451" t="s">
        <v>2854</v>
      </c>
      <c r="O101" s="451">
        <v>24</v>
      </c>
      <c r="P101" s="456" t="s">
        <v>28</v>
      </c>
      <c r="Q101" s="442"/>
      <c r="R101" s="442"/>
      <c r="S101" s="442"/>
      <c r="T101" s="442"/>
      <c r="U101" s="442"/>
      <c r="V101" s="442"/>
      <c r="W101" s="442"/>
      <c r="X101" s="442"/>
      <c r="Y101" s="442"/>
      <c r="Z101" s="442"/>
      <c r="AA101" s="442"/>
      <c r="AB101" s="442"/>
      <c r="AC101" s="442"/>
      <c r="AD101" s="442"/>
      <c r="AE101" s="442"/>
      <c r="AF101" s="442"/>
      <c r="AG101" s="442"/>
      <c r="AH101" s="442"/>
      <c r="AI101" s="442"/>
      <c r="AJ101" s="442"/>
      <c r="AK101" s="442"/>
      <c r="AL101" s="442"/>
      <c r="AM101" s="442"/>
      <c r="AN101" s="442"/>
      <c r="AO101" s="442"/>
      <c r="AP101" s="442"/>
      <c r="AQ101" s="442"/>
      <c r="AR101" s="442"/>
      <c r="AS101" s="442"/>
      <c r="AT101" s="442"/>
      <c r="AU101" s="442"/>
      <c r="AV101" s="442"/>
      <c r="AW101" s="442"/>
      <c r="AX101" s="442"/>
      <c r="AY101" s="442"/>
      <c r="AZ101" s="442"/>
      <c r="BA101" s="442"/>
      <c r="BB101" s="442"/>
      <c r="BC101" s="442"/>
      <c r="BD101" s="442"/>
      <c r="BE101" s="442"/>
      <c r="BF101" s="442"/>
      <c r="BG101" s="442"/>
      <c r="BH101" s="442"/>
      <c r="BI101" s="442"/>
      <c r="BJ101" s="442"/>
      <c r="BK101" s="442"/>
      <c r="BL101" s="442"/>
    </row>
    <row r="102" spans="1:64" s="10" customFormat="1" x14ac:dyDescent="0.2">
      <c r="A102" s="442" t="s">
        <v>2786</v>
      </c>
      <c r="B102" s="442" t="s">
        <v>2849</v>
      </c>
      <c r="C102" s="444" t="s">
        <v>2886</v>
      </c>
      <c r="D102" s="451">
        <v>400</v>
      </c>
      <c r="E102" s="451" t="s">
        <v>26</v>
      </c>
      <c r="F102" s="451">
        <v>600</v>
      </c>
      <c r="G102" s="451" t="s">
        <v>130</v>
      </c>
      <c r="H102" s="451" t="s">
        <v>28</v>
      </c>
      <c r="I102" s="451" t="s">
        <v>29</v>
      </c>
      <c r="J102" s="451" t="s">
        <v>392</v>
      </c>
      <c r="K102" s="456"/>
      <c r="L102" s="451"/>
      <c r="M102" s="451"/>
      <c r="N102" s="451"/>
      <c r="O102" s="451"/>
      <c r="P102" s="456"/>
      <c r="Q102" s="442"/>
      <c r="R102" s="442"/>
      <c r="S102" s="442"/>
      <c r="T102" s="442"/>
      <c r="U102" s="442"/>
      <c r="V102" s="442"/>
      <c r="W102" s="442"/>
      <c r="X102" s="442"/>
      <c r="Y102" s="442"/>
      <c r="Z102" s="442"/>
      <c r="AA102" s="442"/>
      <c r="AB102" s="442"/>
      <c r="AC102" s="442"/>
      <c r="AD102" s="442"/>
      <c r="AE102" s="442"/>
      <c r="AF102" s="442"/>
      <c r="AG102" s="442"/>
      <c r="AH102" s="442"/>
      <c r="AI102" s="442"/>
      <c r="AJ102" s="442"/>
      <c r="AK102" s="442"/>
      <c r="AL102" s="442"/>
      <c r="AM102" s="442"/>
      <c r="AN102" s="442"/>
      <c r="AO102" s="442"/>
      <c r="AP102" s="442"/>
      <c r="AQ102" s="442"/>
      <c r="AR102" s="442"/>
      <c r="AS102" s="442"/>
      <c r="AT102" s="442"/>
      <c r="AU102" s="442"/>
      <c r="AV102" s="442"/>
      <c r="AW102" s="442"/>
      <c r="AX102" s="442"/>
      <c r="AY102" s="442"/>
      <c r="AZ102" s="442"/>
      <c r="BA102" s="442"/>
      <c r="BB102" s="442"/>
      <c r="BC102" s="442"/>
      <c r="BD102" s="442"/>
      <c r="BE102" s="442"/>
      <c r="BF102" s="442"/>
      <c r="BG102" s="442"/>
      <c r="BH102" s="442"/>
      <c r="BI102" s="442"/>
      <c r="BJ102" s="442"/>
      <c r="BK102" s="442"/>
      <c r="BL102" s="442"/>
    </row>
    <row r="103" spans="1:64" s="10" customFormat="1" x14ac:dyDescent="0.2">
      <c r="A103" s="442" t="s">
        <v>2786</v>
      </c>
      <c r="B103" s="442" t="s">
        <v>2849</v>
      </c>
      <c r="C103" s="444" t="s">
        <v>2888</v>
      </c>
      <c r="D103" s="451">
        <v>230</v>
      </c>
      <c r="E103" s="451" t="s">
        <v>26</v>
      </c>
      <c r="F103" s="451">
        <v>500</v>
      </c>
      <c r="G103" s="451" t="s">
        <v>130</v>
      </c>
      <c r="H103" s="451" t="s">
        <v>28</v>
      </c>
      <c r="I103" s="451" t="s">
        <v>29</v>
      </c>
      <c r="J103" s="451" t="s">
        <v>2889</v>
      </c>
      <c r="K103" s="456" t="s">
        <v>2851</v>
      </c>
      <c r="L103" s="451"/>
      <c r="M103" s="451"/>
      <c r="N103" s="451"/>
      <c r="O103" s="451"/>
      <c r="P103" s="456"/>
      <c r="Q103" s="442"/>
      <c r="R103" s="442"/>
      <c r="S103" s="442"/>
      <c r="T103" s="442"/>
      <c r="U103" s="442"/>
      <c r="V103" s="442"/>
      <c r="W103" s="442"/>
      <c r="X103" s="442"/>
      <c r="Y103" s="442"/>
      <c r="Z103" s="442"/>
      <c r="AA103" s="442"/>
      <c r="AB103" s="442"/>
      <c r="AC103" s="442"/>
      <c r="AD103" s="442"/>
      <c r="AE103" s="442"/>
      <c r="AF103" s="442"/>
      <c r="AG103" s="442"/>
      <c r="AH103" s="442"/>
      <c r="AI103" s="442"/>
      <c r="AJ103" s="442"/>
      <c r="AK103" s="442"/>
      <c r="AL103" s="442"/>
      <c r="AM103" s="442"/>
      <c r="AN103" s="442"/>
      <c r="AO103" s="442"/>
      <c r="AP103" s="442"/>
      <c r="AQ103" s="442"/>
      <c r="AR103" s="442"/>
      <c r="AS103" s="442"/>
      <c r="AT103" s="442"/>
      <c r="AU103" s="442"/>
      <c r="AV103" s="442"/>
      <c r="AW103" s="442"/>
      <c r="AX103" s="442"/>
      <c r="AY103" s="442"/>
      <c r="AZ103" s="442"/>
      <c r="BA103" s="442"/>
      <c r="BB103" s="442"/>
      <c r="BC103" s="442"/>
      <c r="BD103" s="442"/>
      <c r="BE103" s="442"/>
      <c r="BF103" s="442"/>
      <c r="BG103" s="442"/>
      <c r="BH103" s="442"/>
      <c r="BI103" s="442"/>
      <c r="BJ103" s="442"/>
      <c r="BK103" s="442"/>
      <c r="BL103" s="442"/>
    </row>
    <row r="104" spans="1:64" s="10" customFormat="1" x14ac:dyDescent="0.2">
      <c r="A104" s="442" t="s">
        <v>2786</v>
      </c>
      <c r="B104" s="442" t="s">
        <v>2849</v>
      </c>
      <c r="C104" s="444" t="s">
        <v>2890</v>
      </c>
      <c r="D104" s="451" t="s">
        <v>2891</v>
      </c>
      <c r="E104" s="451" t="s">
        <v>26</v>
      </c>
      <c r="F104" s="451">
        <v>500</v>
      </c>
      <c r="G104" s="451" t="s">
        <v>84</v>
      </c>
      <c r="H104" s="451" t="s">
        <v>28</v>
      </c>
      <c r="I104" s="451" t="s">
        <v>41</v>
      </c>
      <c r="J104" s="451" t="s">
        <v>76</v>
      </c>
      <c r="K104" s="456"/>
      <c r="L104" s="451"/>
      <c r="M104" s="451" t="s">
        <v>69</v>
      </c>
      <c r="N104" s="451" t="s">
        <v>459</v>
      </c>
      <c r="O104" s="451">
        <v>24</v>
      </c>
      <c r="P104" s="456" t="s">
        <v>76</v>
      </c>
      <c r="Q104" s="442"/>
      <c r="R104" s="442"/>
      <c r="S104" s="442"/>
      <c r="T104" s="442"/>
      <c r="U104" s="442"/>
      <c r="V104" s="442"/>
      <c r="W104" s="442"/>
      <c r="X104" s="442"/>
      <c r="Y104" s="442"/>
      <c r="Z104" s="442"/>
      <c r="AA104" s="442"/>
      <c r="AB104" s="442"/>
      <c r="AC104" s="442"/>
      <c r="AD104" s="442"/>
      <c r="AE104" s="442"/>
      <c r="AF104" s="442"/>
      <c r="AG104" s="442"/>
      <c r="AH104" s="442"/>
      <c r="AI104" s="442"/>
      <c r="AJ104" s="442"/>
      <c r="AK104" s="442"/>
      <c r="AL104" s="442"/>
      <c r="AM104" s="442"/>
      <c r="AN104" s="442"/>
      <c r="AO104" s="442"/>
      <c r="AP104" s="442"/>
      <c r="AQ104" s="442"/>
      <c r="AR104" s="442"/>
      <c r="AS104" s="442"/>
      <c r="AT104" s="442"/>
      <c r="AU104" s="442"/>
      <c r="AV104" s="442"/>
      <c r="AW104" s="442"/>
      <c r="AX104" s="442"/>
      <c r="AY104" s="442"/>
      <c r="AZ104" s="442"/>
      <c r="BA104" s="442"/>
      <c r="BB104" s="442"/>
      <c r="BC104" s="442"/>
      <c r="BD104" s="442"/>
      <c r="BE104" s="442"/>
      <c r="BF104" s="442"/>
      <c r="BG104" s="442"/>
      <c r="BH104" s="442"/>
      <c r="BI104" s="442"/>
      <c r="BJ104" s="442"/>
      <c r="BK104" s="442"/>
      <c r="BL104" s="442"/>
    </row>
    <row r="105" spans="1:64" s="10" customFormat="1" x14ac:dyDescent="0.2">
      <c r="A105" s="442" t="s">
        <v>2786</v>
      </c>
      <c r="B105" s="442" t="s">
        <v>2849</v>
      </c>
      <c r="C105" s="444" t="s">
        <v>2892</v>
      </c>
      <c r="D105" s="451" t="s">
        <v>2891</v>
      </c>
      <c r="E105" s="451" t="s">
        <v>26</v>
      </c>
      <c r="F105" s="451">
        <v>500</v>
      </c>
      <c r="G105" s="451" t="s">
        <v>84</v>
      </c>
      <c r="H105" s="451" t="s">
        <v>28</v>
      </c>
      <c r="I105" s="451" t="s">
        <v>41</v>
      </c>
      <c r="J105" s="451" t="s">
        <v>76</v>
      </c>
      <c r="K105" s="456"/>
      <c r="L105" s="451"/>
      <c r="M105" s="451" t="s">
        <v>69</v>
      </c>
      <c r="N105" s="451" t="s">
        <v>2854</v>
      </c>
      <c r="O105" s="451">
        <v>24</v>
      </c>
      <c r="P105" s="456" t="s">
        <v>28</v>
      </c>
      <c r="Q105" s="442"/>
      <c r="R105" s="442"/>
      <c r="S105" s="442"/>
      <c r="T105" s="442"/>
      <c r="U105" s="442"/>
      <c r="V105" s="442"/>
      <c r="W105" s="442"/>
      <c r="X105" s="442"/>
      <c r="Y105" s="442"/>
      <c r="Z105" s="442"/>
      <c r="AA105" s="442"/>
      <c r="AB105" s="442"/>
      <c r="AC105" s="442"/>
      <c r="AD105" s="442"/>
      <c r="AE105" s="442"/>
      <c r="AF105" s="442"/>
      <c r="AG105" s="442"/>
      <c r="AH105" s="442"/>
      <c r="AI105" s="442"/>
      <c r="AJ105" s="442"/>
      <c r="AK105" s="442"/>
      <c r="AL105" s="442"/>
      <c r="AM105" s="442"/>
      <c r="AN105" s="442"/>
      <c r="AO105" s="442"/>
      <c r="AP105" s="442"/>
      <c r="AQ105" s="442"/>
      <c r="AR105" s="442"/>
      <c r="AS105" s="442"/>
      <c r="AT105" s="442"/>
      <c r="AU105" s="442"/>
      <c r="AV105" s="442"/>
      <c r="AW105" s="442"/>
      <c r="AX105" s="442"/>
      <c r="AY105" s="442"/>
      <c r="AZ105" s="442"/>
      <c r="BA105" s="442"/>
      <c r="BB105" s="442"/>
      <c r="BC105" s="442"/>
      <c r="BD105" s="442"/>
      <c r="BE105" s="442"/>
      <c r="BF105" s="442"/>
      <c r="BG105" s="442"/>
      <c r="BH105" s="442"/>
      <c r="BI105" s="442"/>
      <c r="BJ105" s="442"/>
      <c r="BK105" s="442"/>
      <c r="BL105" s="442"/>
    </row>
    <row r="106" spans="1:64" s="10" customFormat="1" x14ac:dyDescent="0.2">
      <c r="A106" s="442" t="s">
        <v>2786</v>
      </c>
      <c r="B106" s="442" t="s">
        <v>2849</v>
      </c>
      <c r="C106" s="444" t="s">
        <v>2893</v>
      </c>
      <c r="D106" s="451" t="s">
        <v>2891</v>
      </c>
      <c r="E106" s="451" t="s">
        <v>26</v>
      </c>
      <c r="F106" s="451">
        <v>500</v>
      </c>
      <c r="G106" s="451" t="s">
        <v>84</v>
      </c>
      <c r="H106" s="451" t="s">
        <v>28</v>
      </c>
      <c r="I106" s="451" t="s">
        <v>41</v>
      </c>
      <c r="J106" s="451" t="s">
        <v>76</v>
      </c>
      <c r="K106" s="456"/>
      <c r="L106" s="451"/>
      <c r="M106" s="451" t="s">
        <v>69</v>
      </c>
      <c r="N106" s="451" t="s">
        <v>2854</v>
      </c>
      <c r="O106" s="451">
        <v>24</v>
      </c>
      <c r="P106" s="456" t="s">
        <v>2894</v>
      </c>
      <c r="Q106" s="442"/>
      <c r="R106" s="442"/>
      <c r="S106" s="442"/>
      <c r="T106" s="442"/>
      <c r="U106" s="442"/>
      <c r="V106" s="442"/>
      <c r="W106" s="442"/>
      <c r="X106" s="442"/>
      <c r="Y106" s="442"/>
      <c r="Z106" s="442"/>
      <c r="AA106" s="442"/>
      <c r="AB106" s="442"/>
      <c r="AC106" s="442"/>
      <c r="AD106" s="442"/>
      <c r="AE106" s="442"/>
      <c r="AF106" s="442"/>
      <c r="AG106" s="442"/>
      <c r="AH106" s="442"/>
      <c r="AI106" s="442"/>
      <c r="AJ106" s="442"/>
      <c r="AK106" s="442"/>
      <c r="AL106" s="442"/>
      <c r="AM106" s="442"/>
      <c r="AN106" s="442"/>
      <c r="AO106" s="442"/>
      <c r="AP106" s="442"/>
      <c r="AQ106" s="442"/>
      <c r="AR106" s="442"/>
      <c r="AS106" s="442"/>
      <c r="AT106" s="442"/>
      <c r="AU106" s="442"/>
      <c r="AV106" s="442"/>
      <c r="AW106" s="442"/>
      <c r="AX106" s="442"/>
      <c r="AY106" s="442"/>
      <c r="AZ106" s="442"/>
      <c r="BA106" s="442"/>
      <c r="BB106" s="442"/>
      <c r="BC106" s="442"/>
      <c r="BD106" s="442"/>
      <c r="BE106" s="442"/>
      <c r="BF106" s="442"/>
      <c r="BG106" s="442"/>
      <c r="BH106" s="442"/>
      <c r="BI106" s="442"/>
      <c r="BJ106" s="442"/>
      <c r="BK106" s="442"/>
      <c r="BL106" s="442"/>
    </row>
    <row r="107" spans="1:64" s="10" customFormat="1" x14ac:dyDescent="0.2">
      <c r="A107" s="442" t="s">
        <v>2786</v>
      </c>
      <c r="B107" s="442" t="s">
        <v>2849</v>
      </c>
      <c r="C107" s="444" t="s">
        <v>2895</v>
      </c>
      <c r="D107" s="451" t="s">
        <v>2891</v>
      </c>
      <c r="E107" s="451" t="s">
        <v>26</v>
      </c>
      <c r="F107" s="451"/>
      <c r="G107" s="451" t="s">
        <v>84</v>
      </c>
      <c r="H107" s="451" t="s">
        <v>28</v>
      </c>
      <c r="I107" s="451" t="s">
        <v>41</v>
      </c>
      <c r="J107" s="451" t="s">
        <v>76</v>
      </c>
      <c r="K107" s="456"/>
      <c r="L107" s="451"/>
      <c r="M107" s="451" t="s">
        <v>657</v>
      </c>
      <c r="N107" s="451">
        <v>24</v>
      </c>
      <c r="O107" s="451"/>
      <c r="P107" s="456" t="s">
        <v>76</v>
      </c>
      <c r="Q107" s="442"/>
      <c r="R107" s="442"/>
      <c r="S107" s="442"/>
      <c r="T107" s="442"/>
      <c r="U107" s="442"/>
      <c r="V107" s="442"/>
      <c r="W107" s="442"/>
      <c r="X107" s="442"/>
      <c r="Y107" s="442"/>
      <c r="Z107" s="442"/>
      <c r="AA107" s="442"/>
      <c r="AB107" s="442"/>
      <c r="AC107" s="442"/>
      <c r="AD107" s="442"/>
      <c r="AE107" s="442"/>
      <c r="AF107" s="442"/>
      <c r="AG107" s="442"/>
      <c r="AH107" s="442"/>
      <c r="AI107" s="442"/>
      <c r="AJ107" s="442"/>
      <c r="AK107" s="442"/>
      <c r="AL107" s="442"/>
      <c r="AM107" s="442"/>
      <c r="AN107" s="442"/>
      <c r="AO107" s="442"/>
      <c r="AP107" s="442"/>
      <c r="AQ107" s="442"/>
      <c r="AR107" s="442"/>
      <c r="AS107" s="442"/>
      <c r="AT107" s="442"/>
      <c r="AU107" s="442"/>
      <c r="AV107" s="442"/>
      <c r="AW107" s="442"/>
      <c r="AX107" s="442"/>
      <c r="AY107" s="442"/>
      <c r="AZ107" s="442"/>
      <c r="BA107" s="442"/>
      <c r="BB107" s="442"/>
      <c r="BC107" s="442"/>
      <c r="BD107" s="442"/>
      <c r="BE107" s="442"/>
      <c r="BF107" s="442"/>
      <c r="BG107" s="442"/>
      <c r="BH107" s="442"/>
      <c r="BI107" s="442"/>
      <c r="BJ107" s="442"/>
      <c r="BK107" s="442"/>
      <c r="BL107" s="442"/>
    </row>
    <row r="108" spans="1:64" s="10" customFormat="1" x14ac:dyDescent="0.2">
      <c r="A108" s="442" t="s">
        <v>2786</v>
      </c>
      <c r="B108" s="442" t="s">
        <v>2849</v>
      </c>
      <c r="C108" s="444" t="s">
        <v>2895</v>
      </c>
      <c r="D108" s="451" t="s">
        <v>2891</v>
      </c>
      <c r="E108" s="451" t="s">
        <v>26</v>
      </c>
      <c r="F108" s="451"/>
      <c r="G108" s="451" t="s">
        <v>84</v>
      </c>
      <c r="H108" s="451" t="s">
        <v>28</v>
      </c>
      <c r="I108" s="451" t="s">
        <v>41</v>
      </c>
      <c r="J108" s="451" t="s">
        <v>76</v>
      </c>
      <c r="K108" s="456"/>
      <c r="L108" s="451"/>
      <c r="M108" s="451" t="s">
        <v>657</v>
      </c>
      <c r="N108" s="451">
        <v>24</v>
      </c>
      <c r="O108" s="451"/>
      <c r="P108" s="456" t="s">
        <v>76</v>
      </c>
      <c r="Q108" s="442"/>
      <c r="R108" s="442"/>
      <c r="S108" s="442"/>
      <c r="T108" s="442"/>
      <c r="U108" s="442"/>
      <c r="V108" s="442"/>
      <c r="W108" s="442"/>
      <c r="X108" s="442"/>
      <c r="Y108" s="442"/>
      <c r="Z108" s="442"/>
      <c r="AA108" s="442"/>
      <c r="AB108" s="442"/>
      <c r="AC108" s="442"/>
      <c r="AD108" s="442"/>
      <c r="AE108" s="442"/>
      <c r="AF108" s="442"/>
      <c r="AG108" s="442"/>
      <c r="AH108" s="442"/>
      <c r="AI108" s="442"/>
      <c r="AJ108" s="442"/>
      <c r="AK108" s="442"/>
      <c r="AL108" s="442"/>
      <c r="AM108" s="442"/>
      <c r="AN108" s="442"/>
      <c r="AO108" s="442"/>
      <c r="AP108" s="442"/>
      <c r="AQ108" s="442"/>
      <c r="AR108" s="442"/>
      <c r="AS108" s="442"/>
      <c r="AT108" s="442"/>
      <c r="AU108" s="442"/>
      <c r="AV108" s="442"/>
      <c r="AW108" s="442"/>
      <c r="AX108" s="442"/>
      <c r="AY108" s="442"/>
      <c r="AZ108" s="442"/>
      <c r="BA108" s="442"/>
      <c r="BB108" s="442"/>
      <c r="BC108" s="442"/>
      <c r="BD108" s="442"/>
      <c r="BE108" s="442"/>
      <c r="BF108" s="442"/>
      <c r="BG108" s="442"/>
      <c r="BH108" s="442"/>
      <c r="BI108" s="442"/>
      <c r="BJ108" s="442"/>
      <c r="BK108" s="442"/>
      <c r="BL108" s="442"/>
    </row>
    <row r="109" spans="1:64" s="10" customFormat="1" x14ac:dyDescent="0.2">
      <c r="A109" s="442" t="s">
        <v>2786</v>
      </c>
      <c r="B109" s="442" t="s">
        <v>2849</v>
      </c>
      <c r="C109" s="444" t="s">
        <v>2896</v>
      </c>
      <c r="D109" s="451" t="s">
        <v>2891</v>
      </c>
      <c r="E109" s="451" t="s">
        <v>26</v>
      </c>
      <c r="F109" s="451"/>
      <c r="G109" s="451" t="s">
        <v>84</v>
      </c>
      <c r="H109" s="451" t="s">
        <v>28</v>
      </c>
      <c r="I109" s="451" t="s">
        <v>41</v>
      </c>
      <c r="J109" s="451" t="s">
        <v>76</v>
      </c>
      <c r="K109" s="456"/>
      <c r="L109" s="451"/>
      <c r="M109" s="451" t="s">
        <v>657</v>
      </c>
      <c r="N109" s="451">
        <v>24</v>
      </c>
      <c r="O109" s="451"/>
      <c r="P109" s="456" t="s">
        <v>28</v>
      </c>
      <c r="Q109" s="442"/>
      <c r="R109" s="442"/>
      <c r="S109" s="442"/>
      <c r="T109" s="442"/>
      <c r="U109" s="442"/>
      <c r="V109" s="442"/>
      <c r="W109" s="442"/>
      <c r="X109" s="442"/>
      <c r="Y109" s="442"/>
      <c r="Z109" s="442"/>
      <c r="AA109" s="442"/>
      <c r="AB109" s="442"/>
      <c r="AC109" s="442"/>
      <c r="AD109" s="442"/>
      <c r="AE109" s="442"/>
      <c r="AF109" s="442"/>
      <c r="AG109" s="442"/>
      <c r="AH109" s="442"/>
      <c r="AI109" s="442"/>
      <c r="AJ109" s="442"/>
      <c r="AK109" s="442"/>
      <c r="AL109" s="442"/>
      <c r="AM109" s="442"/>
      <c r="AN109" s="442"/>
      <c r="AO109" s="442"/>
      <c r="AP109" s="442"/>
      <c r="AQ109" s="442"/>
      <c r="AR109" s="442"/>
      <c r="AS109" s="442"/>
      <c r="AT109" s="442"/>
      <c r="AU109" s="442"/>
      <c r="AV109" s="442"/>
      <c r="AW109" s="442"/>
      <c r="AX109" s="442"/>
      <c r="AY109" s="442"/>
      <c r="AZ109" s="442"/>
      <c r="BA109" s="442"/>
      <c r="BB109" s="442"/>
      <c r="BC109" s="442"/>
      <c r="BD109" s="442"/>
      <c r="BE109" s="442"/>
      <c r="BF109" s="442"/>
      <c r="BG109" s="442"/>
      <c r="BH109" s="442"/>
      <c r="BI109" s="442"/>
      <c r="BJ109" s="442"/>
      <c r="BK109" s="442"/>
      <c r="BL109" s="442"/>
    </row>
    <row r="110" spans="1:64" s="10" customFormat="1" x14ac:dyDescent="0.2">
      <c r="A110" s="442" t="s">
        <v>2786</v>
      </c>
      <c r="B110" s="442" t="s">
        <v>2849</v>
      </c>
      <c r="C110" s="444" t="s">
        <v>2897</v>
      </c>
      <c r="D110" s="451" t="s">
        <v>2891</v>
      </c>
      <c r="E110" s="451" t="s">
        <v>26</v>
      </c>
      <c r="F110" s="451"/>
      <c r="G110" s="451" t="s">
        <v>84</v>
      </c>
      <c r="H110" s="451" t="s">
        <v>28</v>
      </c>
      <c r="I110" s="451" t="s">
        <v>41</v>
      </c>
      <c r="J110" s="451" t="s">
        <v>76</v>
      </c>
      <c r="K110" s="456"/>
      <c r="L110" s="451"/>
      <c r="M110" s="451" t="s">
        <v>657</v>
      </c>
      <c r="N110" s="451">
        <v>24</v>
      </c>
      <c r="O110" s="451"/>
      <c r="P110" s="456" t="s">
        <v>76</v>
      </c>
      <c r="Q110" s="442"/>
      <c r="R110" s="442"/>
      <c r="S110" s="442"/>
      <c r="T110" s="442"/>
      <c r="U110" s="442"/>
      <c r="V110" s="442"/>
      <c r="W110" s="442"/>
      <c r="X110" s="442"/>
      <c r="Y110" s="442"/>
      <c r="Z110" s="442"/>
      <c r="AA110" s="442"/>
      <c r="AB110" s="442"/>
      <c r="AC110" s="442"/>
      <c r="AD110" s="442"/>
      <c r="AE110" s="442"/>
      <c r="AF110" s="442"/>
      <c r="AG110" s="442"/>
      <c r="AH110" s="442"/>
      <c r="AI110" s="442"/>
      <c r="AJ110" s="442"/>
      <c r="AK110" s="442"/>
      <c r="AL110" s="442"/>
      <c r="AM110" s="442"/>
      <c r="AN110" s="442"/>
      <c r="AO110" s="442"/>
      <c r="AP110" s="442"/>
      <c r="AQ110" s="442"/>
      <c r="AR110" s="442"/>
      <c r="AS110" s="442"/>
      <c r="AT110" s="442"/>
      <c r="AU110" s="442"/>
      <c r="AV110" s="442"/>
      <c r="AW110" s="442"/>
      <c r="AX110" s="442"/>
      <c r="AY110" s="442"/>
      <c r="AZ110" s="442"/>
      <c r="BA110" s="442"/>
      <c r="BB110" s="442"/>
      <c r="BC110" s="442"/>
      <c r="BD110" s="442"/>
      <c r="BE110" s="442"/>
      <c r="BF110" s="442"/>
      <c r="BG110" s="442"/>
      <c r="BH110" s="442"/>
      <c r="BI110" s="442"/>
      <c r="BJ110" s="442"/>
      <c r="BK110" s="442"/>
      <c r="BL110" s="442"/>
    </row>
    <row r="111" spans="1:64" s="10" customFormat="1" x14ac:dyDescent="0.2">
      <c r="A111" s="442" t="s">
        <v>2786</v>
      </c>
      <c r="B111" s="442" t="s">
        <v>2849</v>
      </c>
      <c r="C111" s="444" t="s">
        <v>2898</v>
      </c>
      <c r="D111" s="451" t="s">
        <v>2891</v>
      </c>
      <c r="E111" s="451" t="s">
        <v>26</v>
      </c>
      <c r="F111" s="451"/>
      <c r="G111" s="451" t="s">
        <v>84</v>
      </c>
      <c r="H111" s="451" t="s">
        <v>28</v>
      </c>
      <c r="I111" s="451" t="s">
        <v>41</v>
      </c>
      <c r="J111" s="451" t="s">
        <v>28</v>
      </c>
      <c r="K111" s="456" t="s">
        <v>2851</v>
      </c>
      <c r="L111" s="451"/>
      <c r="M111" s="451" t="s">
        <v>657</v>
      </c>
      <c r="N111" s="451">
        <v>24</v>
      </c>
      <c r="O111" s="451"/>
      <c r="P111" s="456" t="s">
        <v>28</v>
      </c>
      <c r="Q111" s="442"/>
      <c r="R111" s="442"/>
      <c r="S111" s="442"/>
      <c r="T111" s="442"/>
      <c r="U111" s="442"/>
      <c r="V111" s="442"/>
      <c r="W111" s="442"/>
      <c r="X111" s="442"/>
      <c r="Y111" s="442"/>
      <c r="Z111" s="442"/>
      <c r="AA111" s="442"/>
      <c r="AB111" s="442"/>
      <c r="AC111" s="442"/>
      <c r="AD111" s="442"/>
      <c r="AE111" s="442"/>
      <c r="AF111" s="442"/>
      <c r="AG111" s="442"/>
      <c r="AH111" s="442"/>
      <c r="AI111" s="442"/>
      <c r="AJ111" s="442"/>
      <c r="AK111" s="442"/>
      <c r="AL111" s="442"/>
      <c r="AM111" s="442"/>
      <c r="AN111" s="442"/>
      <c r="AO111" s="442"/>
      <c r="AP111" s="442"/>
      <c r="AQ111" s="442"/>
      <c r="AR111" s="442"/>
      <c r="AS111" s="442"/>
      <c r="AT111" s="442"/>
      <c r="AU111" s="442"/>
      <c r="AV111" s="442"/>
      <c r="AW111" s="442"/>
      <c r="AX111" s="442"/>
      <c r="AY111" s="442"/>
      <c r="AZ111" s="442"/>
      <c r="BA111" s="442"/>
      <c r="BB111" s="442"/>
      <c r="BC111" s="442"/>
      <c r="BD111" s="442"/>
      <c r="BE111" s="442"/>
      <c r="BF111" s="442"/>
      <c r="BG111" s="442"/>
      <c r="BH111" s="442"/>
      <c r="BI111" s="442"/>
      <c r="BJ111" s="442"/>
      <c r="BK111" s="442"/>
      <c r="BL111" s="442"/>
    </row>
    <row r="112" spans="1:64" s="10" customFormat="1" x14ac:dyDescent="0.2">
      <c r="A112" s="442" t="s">
        <v>2786</v>
      </c>
      <c r="B112" s="442" t="s">
        <v>2849</v>
      </c>
      <c r="C112" s="444" t="s">
        <v>2899</v>
      </c>
      <c r="D112" s="451" t="s">
        <v>2891</v>
      </c>
      <c r="E112" s="451" t="s">
        <v>26</v>
      </c>
      <c r="F112" s="451"/>
      <c r="G112" s="451" t="s">
        <v>84</v>
      </c>
      <c r="H112" s="451" t="s">
        <v>28</v>
      </c>
      <c r="I112" s="451" t="s">
        <v>41</v>
      </c>
      <c r="J112" s="451" t="s">
        <v>76</v>
      </c>
      <c r="K112" s="456"/>
      <c r="L112" s="451"/>
      <c r="M112" s="451" t="s">
        <v>657</v>
      </c>
      <c r="N112" s="451">
        <v>24</v>
      </c>
      <c r="O112" s="451"/>
      <c r="P112" s="456" t="s">
        <v>28</v>
      </c>
      <c r="Q112" s="442"/>
      <c r="R112" s="442"/>
      <c r="S112" s="442"/>
      <c r="T112" s="442"/>
      <c r="U112" s="442"/>
      <c r="V112" s="442"/>
      <c r="W112" s="442"/>
      <c r="X112" s="442"/>
      <c r="Y112" s="442"/>
      <c r="Z112" s="442"/>
      <c r="AA112" s="442"/>
      <c r="AB112" s="442"/>
      <c r="AC112" s="442"/>
      <c r="AD112" s="442"/>
      <c r="AE112" s="442"/>
      <c r="AF112" s="442"/>
      <c r="AG112" s="442"/>
      <c r="AH112" s="442"/>
      <c r="AI112" s="442"/>
      <c r="AJ112" s="442"/>
      <c r="AK112" s="442"/>
      <c r="AL112" s="442"/>
      <c r="AM112" s="442"/>
      <c r="AN112" s="442"/>
      <c r="AO112" s="442"/>
      <c r="AP112" s="442"/>
      <c r="AQ112" s="442"/>
      <c r="AR112" s="442"/>
      <c r="AS112" s="442"/>
      <c r="AT112" s="442"/>
      <c r="AU112" s="442"/>
      <c r="AV112" s="442"/>
      <c r="AW112" s="442"/>
      <c r="AX112" s="442"/>
      <c r="AY112" s="442"/>
      <c r="AZ112" s="442"/>
      <c r="BA112" s="442"/>
      <c r="BB112" s="442"/>
      <c r="BC112" s="442"/>
      <c r="BD112" s="442"/>
      <c r="BE112" s="442"/>
      <c r="BF112" s="442"/>
      <c r="BG112" s="442"/>
      <c r="BH112" s="442"/>
      <c r="BI112" s="442"/>
      <c r="BJ112" s="442"/>
      <c r="BK112" s="442"/>
      <c r="BL112" s="442"/>
    </row>
    <row r="113" spans="1:64" s="10" customFormat="1" x14ac:dyDescent="0.2">
      <c r="A113" s="442" t="s">
        <v>2786</v>
      </c>
      <c r="B113" s="442" t="s">
        <v>2849</v>
      </c>
      <c r="C113" s="444" t="s">
        <v>2900</v>
      </c>
      <c r="D113" s="451" t="s">
        <v>2891</v>
      </c>
      <c r="E113" s="451" t="s">
        <v>26</v>
      </c>
      <c r="F113" s="451"/>
      <c r="G113" s="451" t="s">
        <v>84</v>
      </c>
      <c r="H113" s="451" t="s">
        <v>28</v>
      </c>
      <c r="I113" s="451" t="s">
        <v>41</v>
      </c>
      <c r="J113" s="451" t="s">
        <v>76</v>
      </c>
      <c r="K113" s="456"/>
      <c r="L113" s="451"/>
      <c r="M113" s="451" t="s">
        <v>657</v>
      </c>
      <c r="N113" s="451">
        <v>24</v>
      </c>
      <c r="O113" s="451"/>
      <c r="P113" s="456" t="s">
        <v>76</v>
      </c>
      <c r="Q113" s="442"/>
      <c r="R113" s="442"/>
      <c r="S113" s="442"/>
      <c r="T113" s="442"/>
      <c r="U113" s="442"/>
      <c r="V113" s="442"/>
      <c r="W113" s="442"/>
      <c r="X113" s="442"/>
      <c r="Y113" s="442"/>
      <c r="Z113" s="442"/>
      <c r="AA113" s="442"/>
      <c r="AB113" s="442"/>
      <c r="AC113" s="442"/>
      <c r="AD113" s="442"/>
      <c r="AE113" s="442"/>
      <c r="AF113" s="442"/>
      <c r="AG113" s="442"/>
      <c r="AH113" s="442"/>
      <c r="AI113" s="442"/>
      <c r="AJ113" s="442"/>
      <c r="AK113" s="442"/>
      <c r="AL113" s="442"/>
      <c r="AM113" s="442"/>
      <c r="AN113" s="442"/>
      <c r="AO113" s="442"/>
      <c r="AP113" s="442"/>
      <c r="AQ113" s="442"/>
      <c r="AR113" s="442"/>
      <c r="AS113" s="442"/>
      <c r="AT113" s="442"/>
      <c r="AU113" s="442"/>
      <c r="AV113" s="442"/>
      <c r="AW113" s="442"/>
      <c r="AX113" s="442"/>
      <c r="AY113" s="442"/>
      <c r="AZ113" s="442"/>
      <c r="BA113" s="442"/>
      <c r="BB113" s="442"/>
      <c r="BC113" s="442"/>
      <c r="BD113" s="442"/>
      <c r="BE113" s="442"/>
      <c r="BF113" s="442"/>
      <c r="BG113" s="442"/>
      <c r="BH113" s="442"/>
      <c r="BI113" s="442"/>
      <c r="BJ113" s="442"/>
      <c r="BK113" s="442"/>
      <c r="BL113" s="442"/>
    </row>
    <row r="114" spans="1:64" s="10" customFormat="1" x14ac:dyDescent="0.2">
      <c r="A114" s="442" t="s">
        <v>2786</v>
      </c>
      <c r="B114" s="442" t="s">
        <v>2849</v>
      </c>
      <c r="C114" s="444" t="s">
        <v>2901</v>
      </c>
      <c r="D114" s="451" t="s">
        <v>2891</v>
      </c>
      <c r="E114" s="451" t="s">
        <v>26</v>
      </c>
      <c r="F114" s="451"/>
      <c r="G114" s="451" t="s">
        <v>84</v>
      </c>
      <c r="H114" s="451" t="s">
        <v>28</v>
      </c>
      <c r="I114" s="451" t="s">
        <v>41</v>
      </c>
      <c r="J114" s="451" t="s">
        <v>76</v>
      </c>
      <c r="K114" s="456"/>
      <c r="L114" s="451"/>
      <c r="M114" s="451" t="s">
        <v>657</v>
      </c>
      <c r="N114" s="451">
        <v>24</v>
      </c>
      <c r="O114" s="451"/>
      <c r="P114" s="456" t="s">
        <v>28</v>
      </c>
      <c r="Q114" s="442"/>
      <c r="R114" s="442"/>
      <c r="S114" s="442"/>
      <c r="T114" s="442"/>
      <c r="U114" s="442"/>
      <c r="V114" s="442"/>
      <c r="W114" s="442"/>
      <c r="X114" s="442"/>
      <c r="Y114" s="442"/>
      <c r="Z114" s="442"/>
      <c r="AA114" s="442"/>
      <c r="AB114" s="442"/>
      <c r="AC114" s="442"/>
      <c r="AD114" s="442"/>
      <c r="AE114" s="442"/>
      <c r="AF114" s="442"/>
      <c r="AG114" s="442"/>
      <c r="AH114" s="442"/>
      <c r="AI114" s="442"/>
      <c r="AJ114" s="442"/>
      <c r="AK114" s="442"/>
      <c r="AL114" s="442"/>
      <c r="AM114" s="442"/>
      <c r="AN114" s="442"/>
      <c r="AO114" s="442"/>
      <c r="AP114" s="442"/>
      <c r="AQ114" s="442"/>
      <c r="AR114" s="442"/>
      <c r="AS114" s="442"/>
      <c r="AT114" s="442"/>
      <c r="AU114" s="442"/>
      <c r="AV114" s="442"/>
      <c r="AW114" s="442"/>
      <c r="AX114" s="442"/>
      <c r="AY114" s="442"/>
      <c r="AZ114" s="442"/>
      <c r="BA114" s="442"/>
      <c r="BB114" s="442"/>
      <c r="BC114" s="442"/>
      <c r="BD114" s="442"/>
      <c r="BE114" s="442"/>
      <c r="BF114" s="442"/>
      <c r="BG114" s="442"/>
      <c r="BH114" s="442"/>
      <c r="BI114" s="442"/>
      <c r="BJ114" s="442"/>
      <c r="BK114" s="442"/>
      <c r="BL114" s="442"/>
    </row>
    <row r="115" spans="1:64" s="10" customFormat="1" x14ac:dyDescent="0.2">
      <c r="A115" s="442" t="s">
        <v>2786</v>
      </c>
      <c r="B115" s="442" t="s">
        <v>2849</v>
      </c>
      <c r="C115" s="444" t="s">
        <v>2902</v>
      </c>
      <c r="D115" s="451" t="s">
        <v>2891</v>
      </c>
      <c r="E115" s="451" t="s">
        <v>26</v>
      </c>
      <c r="F115" s="451"/>
      <c r="G115" s="451" t="s">
        <v>84</v>
      </c>
      <c r="H115" s="451" t="s">
        <v>28</v>
      </c>
      <c r="I115" s="451" t="s">
        <v>41</v>
      </c>
      <c r="J115" s="451" t="s">
        <v>76</v>
      </c>
      <c r="K115" s="456"/>
      <c r="L115" s="451"/>
      <c r="M115" s="451" t="s">
        <v>657</v>
      </c>
      <c r="N115" s="451">
        <v>24</v>
      </c>
      <c r="O115" s="451"/>
      <c r="P115" s="456" t="s">
        <v>28</v>
      </c>
      <c r="Q115" s="442"/>
      <c r="R115" s="442"/>
      <c r="S115" s="442"/>
      <c r="T115" s="442"/>
      <c r="U115" s="442"/>
      <c r="V115" s="442"/>
      <c r="W115" s="442"/>
      <c r="X115" s="442"/>
      <c r="Y115" s="442"/>
      <c r="Z115" s="442"/>
      <c r="AA115" s="442"/>
      <c r="AB115" s="442"/>
      <c r="AC115" s="442"/>
      <c r="AD115" s="442"/>
      <c r="AE115" s="442"/>
      <c r="AF115" s="442"/>
      <c r="AG115" s="442"/>
      <c r="AH115" s="442"/>
      <c r="AI115" s="442"/>
      <c r="AJ115" s="442"/>
      <c r="AK115" s="442"/>
      <c r="AL115" s="442"/>
      <c r="AM115" s="442"/>
      <c r="AN115" s="442"/>
      <c r="AO115" s="442"/>
      <c r="AP115" s="442"/>
      <c r="AQ115" s="442"/>
      <c r="AR115" s="442"/>
      <c r="AS115" s="442"/>
      <c r="AT115" s="442"/>
      <c r="AU115" s="442"/>
      <c r="AV115" s="442"/>
      <c r="AW115" s="442"/>
      <c r="AX115" s="442"/>
      <c r="AY115" s="442"/>
      <c r="AZ115" s="442"/>
      <c r="BA115" s="442"/>
      <c r="BB115" s="442"/>
      <c r="BC115" s="442"/>
      <c r="BD115" s="442"/>
      <c r="BE115" s="442"/>
      <c r="BF115" s="442"/>
      <c r="BG115" s="442"/>
      <c r="BH115" s="442"/>
      <c r="BI115" s="442"/>
      <c r="BJ115" s="442"/>
      <c r="BK115" s="442"/>
      <c r="BL115" s="442"/>
    </row>
    <row r="116" spans="1:64" s="10" customFormat="1" x14ac:dyDescent="0.2">
      <c r="A116" s="442" t="s">
        <v>2786</v>
      </c>
      <c r="B116" s="442" t="s">
        <v>2849</v>
      </c>
      <c r="C116" s="444" t="s">
        <v>2903</v>
      </c>
      <c r="D116" s="451" t="s">
        <v>2891</v>
      </c>
      <c r="E116" s="451" t="s">
        <v>26</v>
      </c>
      <c r="F116" s="451"/>
      <c r="G116" s="451" t="s">
        <v>84</v>
      </c>
      <c r="H116" s="451" t="s">
        <v>28</v>
      </c>
      <c r="I116" s="451" t="s">
        <v>41</v>
      </c>
      <c r="J116" s="451" t="s">
        <v>76</v>
      </c>
      <c r="K116" s="456"/>
      <c r="L116" s="451"/>
      <c r="M116" s="451"/>
      <c r="N116" s="451">
        <v>0</v>
      </c>
      <c r="O116" s="451"/>
      <c r="P116" s="456" t="s">
        <v>76</v>
      </c>
      <c r="Q116" s="442"/>
      <c r="R116" s="442"/>
      <c r="S116" s="442"/>
      <c r="T116" s="442"/>
      <c r="U116" s="442"/>
      <c r="V116" s="442"/>
      <c r="W116" s="442"/>
      <c r="X116" s="442"/>
      <c r="Y116" s="442"/>
      <c r="Z116" s="442"/>
      <c r="AA116" s="442"/>
      <c r="AB116" s="442"/>
      <c r="AC116" s="442"/>
      <c r="AD116" s="442"/>
      <c r="AE116" s="442"/>
      <c r="AF116" s="442"/>
      <c r="AG116" s="442"/>
      <c r="AH116" s="442"/>
      <c r="AI116" s="442"/>
      <c r="AJ116" s="442"/>
      <c r="AK116" s="442"/>
      <c r="AL116" s="442"/>
      <c r="AM116" s="442"/>
      <c r="AN116" s="442"/>
      <c r="AO116" s="442"/>
      <c r="AP116" s="442"/>
      <c r="AQ116" s="442"/>
      <c r="AR116" s="442"/>
      <c r="AS116" s="442"/>
      <c r="AT116" s="442"/>
      <c r="AU116" s="442"/>
      <c r="AV116" s="442"/>
      <c r="AW116" s="442"/>
      <c r="AX116" s="442"/>
      <c r="AY116" s="442"/>
      <c r="AZ116" s="442"/>
      <c r="BA116" s="442"/>
      <c r="BB116" s="442"/>
      <c r="BC116" s="442"/>
      <c r="BD116" s="442"/>
      <c r="BE116" s="442"/>
      <c r="BF116" s="442"/>
      <c r="BG116" s="442"/>
      <c r="BH116" s="442"/>
      <c r="BI116" s="442"/>
      <c r="BJ116" s="442"/>
      <c r="BK116" s="442"/>
      <c r="BL116" s="442"/>
    </row>
    <row r="117" spans="1:64" s="10" customFormat="1" x14ac:dyDescent="0.2">
      <c r="A117" s="442" t="s">
        <v>2786</v>
      </c>
      <c r="B117" s="442" t="s">
        <v>2904</v>
      </c>
      <c r="C117" s="430" t="s">
        <v>2905</v>
      </c>
      <c r="D117" s="442">
        <v>1000</v>
      </c>
      <c r="E117" s="430"/>
      <c r="F117" s="442"/>
      <c r="G117" s="442"/>
      <c r="H117" s="442" t="s">
        <v>28</v>
      </c>
      <c r="I117" s="442" t="s">
        <v>41</v>
      </c>
      <c r="J117" s="442" t="s">
        <v>76</v>
      </c>
      <c r="K117" s="442" t="s">
        <v>2106</v>
      </c>
      <c r="L117" s="442" t="s">
        <v>2106</v>
      </c>
      <c r="M117" s="442"/>
      <c r="N117" s="442">
        <v>0</v>
      </c>
      <c r="O117" s="457" t="s">
        <v>2906</v>
      </c>
      <c r="P117" s="442"/>
      <c r="Q117" s="442"/>
      <c r="R117" s="442"/>
      <c r="S117" s="442"/>
      <c r="T117" s="442"/>
      <c r="U117" s="442"/>
      <c r="V117" s="442"/>
      <c r="W117" s="442"/>
      <c r="X117" s="442"/>
      <c r="Y117" s="442"/>
      <c r="Z117" s="442"/>
      <c r="AA117" s="442"/>
      <c r="AB117" s="442"/>
      <c r="AC117" s="442"/>
      <c r="AD117" s="442"/>
      <c r="AE117" s="442"/>
      <c r="AF117" s="442"/>
      <c r="AG117" s="442"/>
      <c r="AH117" s="442"/>
      <c r="AI117" s="442"/>
      <c r="AJ117" s="442"/>
      <c r="AK117" s="442"/>
      <c r="AL117" s="442"/>
      <c r="AM117" s="442"/>
      <c r="AN117" s="442"/>
      <c r="AO117" s="442"/>
      <c r="AP117" s="442"/>
      <c r="AQ117" s="442"/>
      <c r="AR117" s="442"/>
      <c r="AS117" s="442"/>
      <c r="AT117" s="442"/>
      <c r="AU117" s="442"/>
      <c r="AV117" s="442"/>
      <c r="AW117" s="442"/>
      <c r="AX117" s="442"/>
      <c r="AY117" s="442"/>
      <c r="AZ117" s="442"/>
      <c r="BA117" s="442"/>
      <c r="BB117" s="442"/>
      <c r="BC117" s="442"/>
      <c r="BD117" s="442"/>
      <c r="BE117" s="442"/>
      <c r="BF117" s="442"/>
      <c r="BG117" s="442"/>
      <c r="BH117" s="442"/>
      <c r="BI117" s="442"/>
      <c r="BJ117" s="442"/>
      <c r="BK117" s="442"/>
      <c r="BL117" s="442"/>
    </row>
    <row r="118" spans="1:64" s="10" customFormat="1" x14ac:dyDescent="0.2">
      <c r="A118" s="442" t="s">
        <v>2786</v>
      </c>
      <c r="B118" s="442" t="s">
        <v>2904</v>
      </c>
      <c r="C118" s="430" t="s">
        <v>2907</v>
      </c>
      <c r="D118" s="442">
        <v>1000</v>
      </c>
      <c r="E118" s="430"/>
      <c r="F118" s="442"/>
      <c r="G118" s="442"/>
      <c r="H118" s="442" t="s">
        <v>28</v>
      </c>
      <c r="I118" s="442" t="s">
        <v>41</v>
      </c>
      <c r="J118" s="442" t="s">
        <v>76</v>
      </c>
      <c r="K118" s="442" t="s">
        <v>2106</v>
      </c>
      <c r="L118" s="442" t="s">
        <v>2106</v>
      </c>
      <c r="M118" s="442"/>
      <c r="N118" s="442">
        <v>0</v>
      </c>
      <c r="O118" s="457" t="s">
        <v>2906</v>
      </c>
      <c r="P118" s="442"/>
      <c r="Q118" s="442"/>
      <c r="R118" s="442"/>
      <c r="S118" s="442"/>
      <c r="T118" s="442"/>
      <c r="U118" s="442"/>
      <c r="V118" s="442"/>
      <c r="W118" s="442"/>
      <c r="X118" s="442"/>
      <c r="Y118" s="442"/>
      <c r="Z118" s="442"/>
      <c r="AA118" s="442"/>
      <c r="AB118" s="442"/>
      <c r="AC118" s="442"/>
      <c r="AD118" s="442"/>
      <c r="AE118" s="442"/>
      <c r="AF118" s="442"/>
      <c r="AG118" s="442"/>
      <c r="AH118" s="442"/>
      <c r="AI118" s="442"/>
      <c r="AJ118" s="442"/>
      <c r="AK118" s="442"/>
      <c r="AL118" s="442"/>
      <c r="AM118" s="442"/>
      <c r="AN118" s="442"/>
      <c r="AO118" s="442"/>
      <c r="AP118" s="442"/>
      <c r="AQ118" s="442"/>
      <c r="AR118" s="442"/>
      <c r="AS118" s="442"/>
      <c r="AT118" s="442"/>
      <c r="AU118" s="442"/>
      <c r="AV118" s="442"/>
      <c r="AW118" s="442"/>
      <c r="AX118" s="442"/>
      <c r="AY118" s="442"/>
      <c r="AZ118" s="442"/>
      <c r="BA118" s="442"/>
      <c r="BB118" s="442"/>
      <c r="BC118" s="442"/>
      <c r="BD118" s="442"/>
      <c r="BE118" s="442"/>
      <c r="BF118" s="442"/>
      <c r="BG118" s="442"/>
      <c r="BH118" s="442"/>
      <c r="BI118" s="442"/>
      <c r="BJ118" s="442"/>
      <c r="BK118" s="442"/>
      <c r="BL118" s="442"/>
    </row>
    <row r="119" spans="1:64" s="10" customFormat="1" x14ac:dyDescent="0.2">
      <c r="A119" s="442" t="s">
        <v>2786</v>
      </c>
      <c r="B119" s="442" t="s">
        <v>2904</v>
      </c>
      <c r="C119" s="430" t="s">
        <v>2908</v>
      </c>
      <c r="D119" s="442">
        <v>1000</v>
      </c>
      <c r="E119" s="430"/>
      <c r="F119" s="442"/>
      <c r="G119" s="442"/>
      <c r="H119" s="442" t="s">
        <v>28</v>
      </c>
      <c r="I119" s="442" t="s">
        <v>41</v>
      </c>
      <c r="J119" s="442" t="s">
        <v>76</v>
      </c>
      <c r="K119" s="442" t="s">
        <v>2106</v>
      </c>
      <c r="L119" s="442" t="s">
        <v>2106</v>
      </c>
      <c r="M119" s="442"/>
      <c r="N119" s="442">
        <v>0</v>
      </c>
      <c r="O119" s="457" t="s">
        <v>2906</v>
      </c>
      <c r="P119" s="442"/>
      <c r="Q119" s="442"/>
      <c r="R119" s="442"/>
      <c r="S119" s="442"/>
      <c r="T119" s="442"/>
      <c r="U119" s="442"/>
      <c r="V119" s="442"/>
      <c r="W119" s="442"/>
      <c r="X119" s="442"/>
      <c r="Y119" s="442"/>
      <c r="Z119" s="442"/>
      <c r="AA119" s="442"/>
      <c r="AB119" s="442"/>
      <c r="AC119" s="442"/>
      <c r="AD119" s="442"/>
      <c r="AE119" s="442"/>
      <c r="AF119" s="442"/>
      <c r="AG119" s="442"/>
      <c r="AH119" s="442"/>
      <c r="AI119" s="442"/>
      <c r="AJ119" s="442"/>
      <c r="AK119" s="442"/>
      <c r="AL119" s="442"/>
      <c r="AM119" s="442"/>
      <c r="AN119" s="442"/>
      <c r="AO119" s="442"/>
      <c r="AP119" s="442"/>
      <c r="AQ119" s="442"/>
      <c r="AR119" s="442"/>
      <c r="AS119" s="442"/>
      <c r="AT119" s="442"/>
      <c r="AU119" s="442"/>
      <c r="AV119" s="442"/>
      <c r="AW119" s="442"/>
      <c r="AX119" s="442"/>
      <c r="AY119" s="442"/>
      <c r="AZ119" s="442"/>
      <c r="BA119" s="442"/>
      <c r="BB119" s="442"/>
      <c r="BC119" s="442"/>
      <c r="BD119" s="442"/>
      <c r="BE119" s="442"/>
      <c r="BF119" s="442"/>
      <c r="BG119" s="442"/>
      <c r="BH119" s="442"/>
      <c r="BI119" s="442"/>
      <c r="BJ119" s="442"/>
      <c r="BK119" s="442"/>
      <c r="BL119" s="442"/>
    </row>
    <row r="120" spans="1:64" s="10" customFormat="1" x14ac:dyDescent="0.2">
      <c r="A120" s="442" t="s">
        <v>2786</v>
      </c>
      <c r="B120" s="442" t="s">
        <v>2904</v>
      </c>
      <c r="C120" s="430" t="s">
        <v>2909</v>
      </c>
      <c r="D120" s="442">
        <v>1000</v>
      </c>
      <c r="E120" s="430"/>
      <c r="F120" s="442"/>
      <c r="G120" s="442"/>
      <c r="H120" s="442" t="s">
        <v>28</v>
      </c>
      <c r="I120" s="442" t="s">
        <v>41</v>
      </c>
      <c r="J120" s="442" t="s">
        <v>76</v>
      </c>
      <c r="K120" s="442" t="s">
        <v>2106</v>
      </c>
      <c r="L120" s="442" t="s">
        <v>2106</v>
      </c>
      <c r="M120" s="442"/>
      <c r="N120" s="442">
        <v>0</v>
      </c>
      <c r="O120" s="457" t="s">
        <v>2906</v>
      </c>
      <c r="P120" s="442"/>
      <c r="Q120" s="442"/>
      <c r="R120" s="442"/>
      <c r="S120" s="442"/>
      <c r="T120" s="442"/>
      <c r="U120" s="442"/>
      <c r="V120" s="442"/>
      <c r="W120" s="442"/>
      <c r="X120" s="442"/>
      <c r="Y120" s="442"/>
      <c r="Z120" s="442"/>
      <c r="AA120" s="442"/>
      <c r="AB120" s="442"/>
      <c r="AC120" s="442"/>
      <c r="AD120" s="442"/>
      <c r="AE120" s="442"/>
      <c r="AF120" s="442"/>
      <c r="AG120" s="442"/>
      <c r="AH120" s="442"/>
      <c r="AI120" s="442"/>
      <c r="AJ120" s="442"/>
      <c r="AK120" s="442"/>
      <c r="AL120" s="442"/>
      <c r="AM120" s="442"/>
      <c r="AN120" s="442"/>
      <c r="AO120" s="442"/>
      <c r="AP120" s="442"/>
      <c r="AQ120" s="442"/>
      <c r="AR120" s="442"/>
      <c r="AS120" s="442"/>
      <c r="AT120" s="442"/>
      <c r="AU120" s="442"/>
      <c r="AV120" s="442"/>
      <c r="AW120" s="442"/>
      <c r="AX120" s="442"/>
      <c r="AY120" s="442"/>
      <c r="AZ120" s="442"/>
      <c r="BA120" s="442"/>
      <c r="BB120" s="442"/>
      <c r="BC120" s="442"/>
      <c r="BD120" s="442"/>
      <c r="BE120" s="442"/>
      <c r="BF120" s="442"/>
      <c r="BG120" s="442"/>
      <c r="BH120" s="442"/>
      <c r="BI120" s="442"/>
      <c r="BJ120" s="442"/>
      <c r="BK120" s="442"/>
      <c r="BL120" s="442"/>
    </row>
    <row r="121" spans="1:64" s="10" customFormat="1" x14ac:dyDescent="0.2">
      <c r="A121" s="442" t="s">
        <v>2786</v>
      </c>
      <c r="B121" s="442" t="s">
        <v>2904</v>
      </c>
      <c r="C121" s="430" t="s">
        <v>2910</v>
      </c>
      <c r="D121" s="442">
        <v>1000</v>
      </c>
      <c r="E121" s="430"/>
      <c r="F121" s="442"/>
      <c r="G121" s="442"/>
      <c r="H121" s="442" t="s">
        <v>28</v>
      </c>
      <c r="I121" s="442" t="s">
        <v>41</v>
      </c>
      <c r="J121" s="442" t="s">
        <v>76</v>
      </c>
      <c r="K121" s="442" t="s">
        <v>2106</v>
      </c>
      <c r="L121" s="442" t="s">
        <v>2106</v>
      </c>
      <c r="M121" s="442"/>
      <c r="N121" s="442">
        <v>0</v>
      </c>
      <c r="O121" s="457" t="s">
        <v>2906</v>
      </c>
      <c r="P121" s="442"/>
      <c r="Q121" s="442"/>
      <c r="R121" s="442"/>
      <c r="S121" s="442"/>
      <c r="T121" s="442"/>
      <c r="U121" s="442"/>
      <c r="V121" s="442"/>
      <c r="W121" s="442"/>
      <c r="X121" s="442"/>
      <c r="Y121" s="442"/>
      <c r="Z121" s="442"/>
      <c r="AA121" s="442"/>
      <c r="AB121" s="442"/>
      <c r="AC121" s="442"/>
      <c r="AD121" s="442"/>
      <c r="AE121" s="442"/>
      <c r="AF121" s="442"/>
      <c r="AG121" s="442"/>
      <c r="AH121" s="442"/>
      <c r="AI121" s="442"/>
      <c r="AJ121" s="442"/>
      <c r="AK121" s="442"/>
      <c r="AL121" s="442"/>
      <c r="AM121" s="442"/>
      <c r="AN121" s="442"/>
      <c r="AO121" s="442"/>
      <c r="AP121" s="442"/>
      <c r="AQ121" s="442"/>
      <c r="AR121" s="442"/>
      <c r="AS121" s="442"/>
      <c r="AT121" s="442"/>
      <c r="AU121" s="442"/>
      <c r="AV121" s="442"/>
      <c r="AW121" s="442"/>
      <c r="AX121" s="442"/>
      <c r="AY121" s="442"/>
      <c r="AZ121" s="442"/>
      <c r="BA121" s="442"/>
      <c r="BB121" s="442"/>
      <c r="BC121" s="442"/>
      <c r="BD121" s="442"/>
      <c r="BE121" s="442"/>
      <c r="BF121" s="442"/>
      <c r="BG121" s="442"/>
      <c r="BH121" s="442"/>
      <c r="BI121" s="442"/>
      <c r="BJ121" s="442"/>
      <c r="BK121" s="442"/>
      <c r="BL121" s="442"/>
    </row>
    <row r="122" spans="1:64" s="10" customFormat="1" x14ac:dyDescent="0.2">
      <c r="A122" s="442" t="s">
        <v>2786</v>
      </c>
      <c r="B122" s="442" t="s">
        <v>2904</v>
      </c>
      <c r="C122" s="430" t="s">
        <v>2911</v>
      </c>
      <c r="D122" s="442">
        <v>1000</v>
      </c>
      <c r="E122" s="430"/>
      <c r="F122" s="442"/>
      <c r="G122" s="442"/>
      <c r="H122" s="442" t="s">
        <v>28</v>
      </c>
      <c r="I122" s="442" t="s">
        <v>41</v>
      </c>
      <c r="J122" s="442" t="s">
        <v>76</v>
      </c>
      <c r="K122" s="442" t="s">
        <v>2106</v>
      </c>
      <c r="L122" s="442" t="s">
        <v>2106</v>
      </c>
      <c r="M122" s="442"/>
      <c r="N122" s="442">
        <v>0</v>
      </c>
      <c r="O122" s="457" t="s">
        <v>2906</v>
      </c>
      <c r="P122" s="442"/>
      <c r="Q122" s="442"/>
      <c r="R122" s="442"/>
      <c r="S122" s="442"/>
      <c r="T122" s="442"/>
      <c r="U122" s="442"/>
      <c r="V122" s="442"/>
      <c r="W122" s="442"/>
      <c r="X122" s="442"/>
      <c r="Y122" s="442"/>
      <c r="Z122" s="442"/>
      <c r="AA122" s="442"/>
      <c r="AB122" s="442"/>
      <c r="AC122" s="442"/>
      <c r="AD122" s="442"/>
      <c r="AE122" s="442"/>
      <c r="AF122" s="442"/>
      <c r="AG122" s="442"/>
      <c r="AH122" s="442"/>
      <c r="AI122" s="442"/>
      <c r="AJ122" s="442"/>
      <c r="AK122" s="442"/>
      <c r="AL122" s="442"/>
      <c r="AM122" s="442"/>
      <c r="AN122" s="442"/>
      <c r="AO122" s="442"/>
      <c r="AP122" s="442"/>
      <c r="AQ122" s="442"/>
      <c r="AR122" s="442"/>
      <c r="AS122" s="442"/>
      <c r="AT122" s="442"/>
      <c r="AU122" s="442"/>
      <c r="AV122" s="442"/>
      <c r="AW122" s="442"/>
      <c r="AX122" s="442"/>
      <c r="AY122" s="442"/>
      <c r="AZ122" s="442"/>
      <c r="BA122" s="442"/>
      <c r="BB122" s="442"/>
      <c r="BC122" s="442"/>
      <c r="BD122" s="442"/>
      <c r="BE122" s="442"/>
      <c r="BF122" s="442"/>
      <c r="BG122" s="442"/>
      <c r="BH122" s="442"/>
      <c r="BI122" s="442"/>
      <c r="BJ122" s="442"/>
      <c r="BK122" s="442"/>
      <c r="BL122" s="442"/>
    </row>
    <row r="123" spans="1:64" s="10" customFormat="1" x14ac:dyDescent="0.2">
      <c r="A123" s="442" t="s">
        <v>2786</v>
      </c>
      <c r="B123" s="442" t="s">
        <v>2904</v>
      </c>
      <c r="C123" s="430" t="s">
        <v>2912</v>
      </c>
      <c r="D123" s="442">
        <v>1500</v>
      </c>
      <c r="E123" s="430"/>
      <c r="F123" s="442"/>
      <c r="G123" s="442"/>
      <c r="H123" s="442" t="s">
        <v>28</v>
      </c>
      <c r="I123" s="442" t="s">
        <v>41</v>
      </c>
      <c r="J123" s="442" t="s">
        <v>76</v>
      </c>
      <c r="K123" s="442" t="s">
        <v>2106</v>
      </c>
      <c r="L123" s="442" t="s">
        <v>2106</v>
      </c>
      <c r="M123" s="442"/>
      <c r="N123" s="442">
        <v>0</v>
      </c>
      <c r="O123" s="457" t="s">
        <v>2906</v>
      </c>
      <c r="P123" s="442"/>
      <c r="Q123" s="442"/>
      <c r="R123" s="442"/>
      <c r="S123" s="442"/>
      <c r="T123" s="442"/>
      <c r="U123" s="442"/>
      <c r="V123" s="442"/>
      <c r="W123" s="442"/>
      <c r="X123" s="442"/>
      <c r="Y123" s="442"/>
      <c r="Z123" s="442"/>
      <c r="AA123" s="442"/>
      <c r="AB123" s="442"/>
      <c r="AC123" s="442"/>
      <c r="AD123" s="442"/>
      <c r="AE123" s="442"/>
      <c r="AF123" s="442"/>
      <c r="AG123" s="442"/>
      <c r="AH123" s="442"/>
      <c r="AI123" s="442"/>
      <c r="AJ123" s="442"/>
      <c r="AK123" s="442"/>
      <c r="AL123" s="442"/>
      <c r="AM123" s="442"/>
      <c r="AN123" s="442"/>
      <c r="AO123" s="442"/>
      <c r="AP123" s="442"/>
      <c r="AQ123" s="442"/>
      <c r="AR123" s="442"/>
      <c r="AS123" s="442"/>
      <c r="AT123" s="442"/>
      <c r="AU123" s="442"/>
      <c r="AV123" s="442"/>
      <c r="AW123" s="442"/>
      <c r="AX123" s="442"/>
      <c r="AY123" s="442"/>
      <c r="AZ123" s="442"/>
      <c r="BA123" s="442"/>
      <c r="BB123" s="442"/>
      <c r="BC123" s="442"/>
      <c r="BD123" s="442"/>
      <c r="BE123" s="442"/>
      <c r="BF123" s="442"/>
      <c r="BG123" s="442"/>
      <c r="BH123" s="442"/>
      <c r="BI123" s="442"/>
      <c r="BJ123" s="442"/>
      <c r="BK123" s="442"/>
      <c r="BL123" s="442"/>
    </row>
    <row r="124" spans="1:64" s="10" customFormat="1" x14ac:dyDescent="0.2">
      <c r="A124" s="442" t="s">
        <v>2786</v>
      </c>
      <c r="B124" s="442" t="s">
        <v>2904</v>
      </c>
      <c r="C124" s="430" t="s">
        <v>2913</v>
      </c>
      <c r="D124" s="442">
        <v>1500</v>
      </c>
      <c r="E124" s="430"/>
      <c r="F124" s="442"/>
      <c r="G124" s="442"/>
      <c r="H124" s="442" t="s">
        <v>28</v>
      </c>
      <c r="I124" s="442" t="s">
        <v>41</v>
      </c>
      <c r="J124" s="442" t="s">
        <v>76</v>
      </c>
      <c r="K124" s="442" t="s">
        <v>2106</v>
      </c>
      <c r="L124" s="442" t="s">
        <v>2106</v>
      </c>
      <c r="M124" s="442"/>
      <c r="N124" s="442">
        <v>0</v>
      </c>
      <c r="O124" s="457" t="s">
        <v>2906</v>
      </c>
      <c r="P124" s="442"/>
      <c r="Q124" s="442"/>
      <c r="R124" s="442"/>
      <c r="S124" s="442"/>
      <c r="T124" s="442"/>
      <c r="U124" s="442"/>
      <c r="V124" s="442"/>
      <c r="W124" s="442"/>
      <c r="X124" s="442"/>
      <c r="Y124" s="442"/>
      <c r="Z124" s="442"/>
      <c r="AA124" s="442"/>
      <c r="AB124" s="442"/>
      <c r="AC124" s="442"/>
      <c r="AD124" s="442"/>
      <c r="AE124" s="442"/>
      <c r="AF124" s="442"/>
      <c r="AG124" s="442"/>
      <c r="AH124" s="442"/>
      <c r="AI124" s="442"/>
      <c r="AJ124" s="442"/>
      <c r="AK124" s="442"/>
      <c r="AL124" s="442"/>
      <c r="AM124" s="442"/>
      <c r="AN124" s="442"/>
      <c r="AO124" s="442"/>
      <c r="AP124" s="442"/>
      <c r="AQ124" s="442"/>
      <c r="AR124" s="442"/>
      <c r="AS124" s="442"/>
      <c r="AT124" s="442"/>
      <c r="AU124" s="442"/>
      <c r="AV124" s="442"/>
      <c r="AW124" s="442"/>
      <c r="AX124" s="442"/>
      <c r="AY124" s="442"/>
      <c r="AZ124" s="442"/>
      <c r="BA124" s="442"/>
      <c r="BB124" s="442"/>
      <c r="BC124" s="442"/>
      <c r="BD124" s="442"/>
      <c r="BE124" s="442"/>
      <c r="BF124" s="442"/>
      <c r="BG124" s="442"/>
      <c r="BH124" s="442"/>
      <c r="BI124" s="442"/>
      <c r="BJ124" s="442"/>
      <c r="BK124" s="442"/>
      <c r="BL124" s="442"/>
    </row>
    <row r="125" spans="1:64" s="10" customFormat="1" x14ac:dyDescent="0.2">
      <c r="A125" s="442" t="s">
        <v>2786</v>
      </c>
      <c r="B125" s="442" t="s">
        <v>2904</v>
      </c>
      <c r="C125" s="430" t="s">
        <v>2914</v>
      </c>
      <c r="D125" s="442">
        <v>2000</v>
      </c>
      <c r="E125" s="430"/>
      <c r="F125" s="442"/>
      <c r="G125" s="442"/>
      <c r="H125" s="442" t="s">
        <v>28</v>
      </c>
      <c r="I125" s="442" t="s">
        <v>41</v>
      </c>
      <c r="J125" s="442" t="s">
        <v>76</v>
      </c>
      <c r="K125" s="442" t="s">
        <v>2106</v>
      </c>
      <c r="L125" s="442" t="s">
        <v>2106</v>
      </c>
      <c r="M125" s="442"/>
      <c r="N125" s="442">
        <v>0</v>
      </c>
      <c r="O125" s="457" t="s">
        <v>2906</v>
      </c>
      <c r="P125" s="442"/>
      <c r="Q125" s="442"/>
      <c r="R125" s="442"/>
      <c r="S125" s="442"/>
      <c r="T125" s="442"/>
      <c r="U125" s="442"/>
      <c r="V125" s="442"/>
      <c r="W125" s="442"/>
      <c r="X125" s="442"/>
      <c r="Y125" s="442"/>
      <c r="Z125" s="442"/>
      <c r="AA125" s="442"/>
      <c r="AB125" s="442"/>
      <c r="AC125" s="442"/>
      <c r="AD125" s="442"/>
      <c r="AE125" s="442"/>
      <c r="AF125" s="442"/>
      <c r="AG125" s="442"/>
      <c r="AH125" s="442"/>
      <c r="AI125" s="442"/>
      <c r="AJ125" s="442"/>
      <c r="AK125" s="442"/>
      <c r="AL125" s="442"/>
      <c r="AM125" s="442"/>
      <c r="AN125" s="442"/>
      <c r="AO125" s="442"/>
      <c r="AP125" s="442"/>
      <c r="AQ125" s="442"/>
      <c r="AR125" s="442"/>
      <c r="AS125" s="442"/>
      <c r="AT125" s="442"/>
      <c r="AU125" s="442"/>
      <c r="AV125" s="442"/>
      <c r="AW125" s="442"/>
      <c r="AX125" s="442"/>
      <c r="AY125" s="442"/>
      <c r="AZ125" s="442"/>
      <c r="BA125" s="442"/>
      <c r="BB125" s="442"/>
      <c r="BC125" s="442"/>
      <c r="BD125" s="442"/>
      <c r="BE125" s="442"/>
      <c r="BF125" s="442"/>
      <c r="BG125" s="442"/>
      <c r="BH125" s="442"/>
      <c r="BI125" s="442"/>
      <c r="BJ125" s="442"/>
      <c r="BK125" s="442"/>
      <c r="BL125" s="442"/>
    </row>
    <row r="126" spans="1:64" s="436" customFormat="1" x14ac:dyDescent="0.2">
      <c r="A126" s="442" t="s">
        <v>2786</v>
      </c>
      <c r="B126" s="442" t="s">
        <v>2904</v>
      </c>
      <c r="C126" s="430" t="s">
        <v>2915</v>
      </c>
      <c r="D126" s="442">
        <v>1250</v>
      </c>
      <c r="E126" s="442" t="s">
        <v>2220</v>
      </c>
      <c r="F126" s="442">
        <v>300</v>
      </c>
      <c r="G126" s="442" t="s">
        <v>27</v>
      </c>
      <c r="H126" s="442" t="s">
        <v>28</v>
      </c>
      <c r="I126" s="442" t="s">
        <v>41</v>
      </c>
      <c r="J126" s="442" t="s">
        <v>76</v>
      </c>
      <c r="K126" s="442" t="s">
        <v>2106</v>
      </c>
      <c r="L126" s="442" t="s">
        <v>2106</v>
      </c>
      <c r="M126" s="442" t="s">
        <v>32</v>
      </c>
      <c r="N126" s="442" t="s">
        <v>368</v>
      </c>
      <c r="O126" s="457" t="s">
        <v>2916</v>
      </c>
      <c r="P126" s="442" t="s">
        <v>28</v>
      </c>
      <c r="Q126" s="442"/>
      <c r="R126" s="442"/>
      <c r="S126" s="442"/>
      <c r="T126" s="442"/>
      <c r="U126" s="442"/>
      <c r="V126" s="442"/>
      <c r="W126" s="442"/>
      <c r="X126" s="442"/>
      <c r="Y126" s="442"/>
      <c r="Z126" s="442"/>
      <c r="AA126" s="442"/>
      <c r="AB126" s="442"/>
      <c r="AC126" s="442"/>
      <c r="AD126" s="442"/>
      <c r="AE126" s="442"/>
      <c r="AF126" s="442"/>
      <c r="AG126" s="442"/>
      <c r="AH126" s="442"/>
      <c r="AI126" s="442"/>
      <c r="AJ126" s="442"/>
      <c r="AK126" s="442"/>
      <c r="AL126" s="442"/>
      <c r="AM126" s="442"/>
      <c r="AN126" s="442"/>
      <c r="AO126" s="442"/>
      <c r="AP126" s="442"/>
      <c r="AQ126" s="442"/>
      <c r="AR126" s="442"/>
      <c r="AS126" s="442"/>
      <c r="AT126" s="442"/>
      <c r="AU126" s="442"/>
      <c r="AV126" s="442"/>
      <c r="AW126" s="442"/>
      <c r="AX126" s="442"/>
      <c r="AY126" s="442"/>
      <c r="AZ126" s="442"/>
      <c r="BA126" s="442"/>
      <c r="BB126" s="442"/>
      <c r="BC126" s="442"/>
      <c r="BD126" s="442"/>
      <c r="BE126" s="442"/>
      <c r="BF126" s="442"/>
      <c r="BG126" s="442"/>
      <c r="BH126" s="442"/>
      <c r="BI126" s="442"/>
      <c r="BJ126" s="442"/>
      <c r="BK126" s="442"/>
      <c r="BL126" s="442"/>
    </row>
    <row r="127" spans="1:64" s="436" customFormat="1" x14ac:dyDescent="0.2">
      <c r="A127" s="442" t="s">
        <v>2786</v>
      </c>
      <c r="B127" s="442" t="s">
        <v>2904</v>
      </c>
      <c r="C127" s="430" t="s">
        <v>2917</v>
      </c>
      <c r="D127" s="442">
        <v>1250</v>
      </c>
      <c r="E127" s="442" t="s">
        <v>2220</v>
      </c>
      <c r="F127" s="442">
        <v>300</v>
      </c>
      <c r="G127" s="442" t="s">
        <v>27</v>
      </c>
      <c r="H127" s="442" t="s">
        <v>28</v>
      </c>
      <c r="I127" s="442" t="s">
        <v>41</v>
      </c>
      <c r="J127" s="442" t="s">
        <v>76</v>
      </c>
      <c r="K127" s="442" t="s">
        <v>2106</v>
      </c>
      <c r="L127" s="442" t="s">
        <v>2106</v>
      </c>
      <c r="M127" s="442" t="s">
        <v>32</v>
      </c>
      <c r="N127" s="442" t="s">
        <v>368</v>
      </c>
      <c r="O127" s="457" t="s">
        <v>2916</v>
      </c>
      <c r="P127" s="442" t="s">
        <v>28</v>
      </c>
      <c r="Q127" s="442"/>
      <c r="R127" s="442"/>
      <c r="S127" s="442"/>
      <c r="T127" s="442"/>
      <c r="U127" s="442"/>
      <c r="V127" s="442"/>
      <c r="W127" s="442"/>
      <c r="X127" s="442"/>
      <c r="Y127" s="442"/>
      <c r="Z127" s="442"/>
      <c r="AA127" s="442"/>
      <c r="AB127" s="442"/>
      <c r="AC127" s="442"/>
      <c r="AD127" s="442"/>
      <c r="AE127" s="442"/>
      <c r="AF127" s="442"/>
      <c r="AG127" s="442"/>
      <c r="AH127" s="442"/>
      <c r="AI127" s="442"/>
      <c r="AJ127" s="442"/>
      <c r="AK127" s="442"/>
      <c r="AL127" s="442"/>
      <c r="AM127" s="442"/>
      <c r="AN127" s="442"/>
      <c r="AO127" s="442"/>
      <c r="AP127" s="442"/>
      <c r="AQ127" s="442"/>
      <c r="AR127" s="442"/>
      <c r="AS127" s="442"/>
      <c r="AT127" s="442"/>
      <c r="AU127" s="442"/>
      <c r="AV127" s="442"/>
      <c r="AW127" s="442"/>
      <c r="AX127" s="442"/>
      <c r="AY127" s="442"/>
      <c r="AZ127" s="442"/>
      <c r="BA127" s="442"/>
      <c r="BB127" s="442"/>
      <c r="BC127" s="442"/>
      <c r="BD127" s="442"/>
      <c r="BE127" s="442"/>
      <c r="BF127" s="442"/>
      <c r="BG127" s="442"/>
      <c r="BH127" s="442"/>
      <c r="BI127" s="442"/>
      <c r="BJ127" s="442"/>
      <c r="BK127" s="442"/>
      <c r="BL127" s="442"/>
    </row>
    <row r="128" spans="1:64" s="10" customFormat="1" x14ac:dyDescent="0.2">
      <c r="A128" s="442" t="s">
        <v>2786</v>
      </c>
      <c r="B128" s="442" t="s">
        <v>2904</v>
      </c>
      <c r="C128" s="430" t="s">
        <v>2918</v>
      </c>
      <c r="D128" s="442">
        <v>50</v>
      </c>
      <c r="E128" s="430"/>
      <c r="F128" s="442"/>
      <c r="G128" s="442"/>
      <c r="H128" s="442" t="s">
        <v>28</v>
      </c>
      <c r="I128" s="442" t="s">
        <v>41</v>
      </c>
      <c r="J128" s="442" t="s">
        <v>76</v>
      </c>
      <c r="K128" s="442" t="s">
        <v>2106</v>
      </c>
      <c r="L128" s="442" t="s">
        <v>2106</v>
      </c>
      <c r="M128" s="442"/>
      <c r="N128" s="442">
        <v>0</v>
      </c>
      <c r="O128" s="457" t="s">
        <v>2919</v>
      </c>
      <c r="P128" s="442"/>
      <c r="Q128" s="442"/>
      <c r="R128" s="442"/>
      <c r="S128" s="442"/>
      <c r="T128" s="442"/>
      <c r="U128" s="442"/>
      <c r="V128" s="442"/>
      <c r="W128" s="442"/>
      <c r="X128" s="442"/>
      <c r="Y128" s="442"/>
      <c r="Z128" s="442"/>
      <c r="AA128" s="442"/>
      <c r="AB128" s="442"/>
      <c r="AC128" s="442"/>
      <c r="AD128" s="442"/>
      <c r="AE128" s="442"/>
      <c r="AF128" s="442"/>
      <c r="AG128" s="442"/>
      <c r="AH128" s="442"/>
      <c r="AI128" s="442"/>
      <c r="AJ128" s="442"/>
      <c r="AK128" s="442"/>
      <c r="AL128" s="442"/>
      <c r="AM128" s="442"/>
      <c r="AN128" s="442"/>
      <c r="AO128" s="442"/>
      <c r="AP128" s="442"/>
      <c r="AQ128" s="442"/>
      <c r="AR128" s="442"/>
      <c r="AS128" s="442"/>
      <c r="AT128" s="442"/>
      <c r="AU128" s="442"/>
      <c r="AV128" s="442"/>
      <c r="AW128" s="442"/>
      <c r="AX128" s="442"/>
      <c r="AY128" s="442"/>
      <c r="AZ128" s="442"/>
      <c r="BA128" s="442"/>
      <c r="BB128" s="442"/>
      <c r="BC128" s="442"/>
      <c r="BD128" s="442"/>
      <c r="BE128" s="442"/>
      <c r="BF128" s="442"/>
      <c r="BG128" s="442"/>
      <c r="BH128" s="442"/>
      <c r="BI128" s="442"/>
      <c r="BJ128" s="442"/>
      <c r="BK128" s="442"/>
      <c r="BL128" s="442"/>
    </row>
    <row r="129" spans="1:64" s="436" customFormat="1" x14ac:dyDescent="0.2">
      <c r="A129" s="442" t="s">
        <v>2786</v>
      </c>
      <c r="B129" s="442" t="s">
        <v>2904</v>
      </c>
      <c r="C129" s="430" t="s">
        <v>2920</v>
      </c>
      <c r="D129" s="442">
        <v>50</v>
      </c>
      <c r="E129" s="442" t="s">
        <v>2220</v>
      </c>
      <c r="F129" s="442">
        <v>190</v>
      </c>
      <c r="G129" s="442" t="s">
        <v>2921</v>
      </c>
      <c r="H129" s="442" t="s">
        <v>28</v>
      </c>
      <c r="I129" s="442" t="s">
        <v>41</v>
      </c>
      <c r="J129" s="442" t="s">
        <v>76</v>
      </c>
      <c r="K129" s="442" t="s">
        <v>2106</v>
      </c>
      <c r="L129" s="442" t="s">
        <v>2106</v>
      </c>
      <c r="M129" s="442" t="s">
        <v>32</v>
      </c>
      <c r="N129" s="442" t="s">
        <v>368</v>
      </c>
      <c r="O129" s="457" t="s">
        <v>2922</v>
      </c>
      <c r="P129" s="442" t="s">
        <v>28</v>
      </c>
      <c r="Q129" s="442"/>
      <c r="R129" s="442"/>
      <c r="S129" s="442"/>
      <c r="T129" s="442"/>
      <c r="U129" s="442"/>
      <c r="V129" s="442"/>
      <c r="W129" s="442"/>
      <c r="X129" s="442"/>
      <c r="Y129" s="442"/>
      <c r="Z129" s="442"/>
      <c r="AA129" s="442"/>
      <c r="AB129" s="442"/>
      <c r="AC129" s="442"/>
      <c r="AD129" s="442"/>
      <c r="AE129" s="442"/>
      <c r="AF129" s="442"/>
      <c r="AG129" s="442"/>
      <c r="AH129" s="442"/>
      <c r="AI129" s="442"/>
      <c r="AJ129" s="442"/>
      <c r="AK129" s="442"/>
      <c r="AL129" s="442"/>
      <c r="AM129" s="442"/>
      <c r="AN129" s="442"/>
      <c r="AO129" s="442"/>
      <c r="AP129" s="442"/>
      <c r="AQ129" s="442"/>
      <c r="AR129" s="442"/>
      <c r="AS129" s="442"/>
      <c r="AT129" s="442"/>
      <c r="AU129" s="442"/>
      <c r="AV129" s="442"/>
      <c r="AW129" s="442"/>
      <c r="AX129" s="442"/>
      <c r="AY129" s="442"/>
      <c r="AZ129" s="442"/>
      <c r="BA129" s="442"/>
      <c r="BB129" s="442"/>
      <c r="BC129" s="442"/>
      <c r="BD129" s="442"/>
      <c r="BE129" s="442"/>
      <c r="BF129" s="442"/>
      <c r="BG129" s="442"/>
      <c r="BH129" s="442"/>
      <c r="BI129" s="442"/>
      <c r="BJ129" s="442"/>
      <c r="BK129" s="442"/>
      <c r="BL129" s="442"/>
    </row>
    <row r="130" spans="1:64" s="10" customFormat="1" x14ac:dyDescent="0.2">
      <c r="A130" s="442" t="s">
        <v>2786</v>
      </c>
      <c r="B130" s="442" t="s">
        <v>2904</v>
      </c>
      <c r="C130" s="430" t="s">
        <v>2923</v>
      </c>
      <c r="D130" s="442">
        <v>50</v>
      </c>
      <c r="E130" s="442"/>
      <c r="F130" s="442"/>
      <c r="G130" s="442"/>
      <c r="H130" s="442" t="s">
        <v>28</v>
      </c>
      <c r="I130" s="442" t="s">
        <v>41</v>
      </c>
      <c r="J130" s="442" t="s">
        <v>76</v>
      </c>
      <c r="K130" s="442" t="s">
        <v>2106</v>
      </c>
      <c r="L130" s="442" t="s">
        <v>2106</v>
      </c>
      <c r="M130" s="442"/>
      <c r="N130" s="442">
        <v>0</v>
      </c>
      <c r="O130" s="457" t="s">
        <v>2919</v>
      </c>
      <c r="P130" s="442"/>
      <c r="Q130" s="442"/>
      <c r="R130" s="442"/>
      <c r="S130" s="442"/>
      <c r="T130" s="442"/>
      <c r="U130" s="442"/>
      <c r="V130" s="442"/>
      <c r="W130" s="442"/>
      <c r="X130" s="442"/>
      <c r="Y130" s="442"/>
      <c r="Z130" s="442"/>
      <c r="AA130" s="442"/>
      <c r="AB130" s="442"/>
      <c r="AC130" s="442"/>
      <c r="AD130" s="442"/>
      <c r="AE130" s="442"/>
      <c r="AF130" s="442"/>
      <c r="AG130" s="442"/>
      <c r="AH130" s="442"/>
      <c r="AI130" s="442"/>
      <c r="AJ130" s="442"/>
      <c r="AK130" s="442"/>
      <c r="AL130" s="442"/>
      <c r="AM130" s="442"/>
      <c r="AN130" s="442"/>
      <c r="AO130" s="442"/>
      <c r="AP130" s="442"/>
      <c r="AQ130" s="442"/>
      <c r="AR130" s="442"/>
      <c r="AS130" s="442"/>
      <c r="AT130" s="442"/>
      <c r="AU130" s="442"/>
      <c r="AV130" s="442"/>
      <c r="AW130" s="442"/>
      <c r="AX130" s="442"/>
      <c r="AY130" s="442"/>
      <c r="AZ130" s="442"/>
      <c r="BA130" s="442"/>
      <c r="BB130" s="442"/>
      <c r="BC130" s="442"/>
      <c r="BD130" s="442"/>
      <c r="BE130" s="442"/>
      <c r="BF130" s="442"/>
      <c r="BG130" s="442"/>
      <c r="BH130" s="442"/>
      <c r="BI130" s="442"/>
      <c r="BJ130" s="442"/>
      <c r="BK130" s="442"/>
      <c r="BL130" s="442"/>
    </row>
    <row r="131" spans="1:64" s="10" customFormat="1" x14ac:dyDescent="0.2">
      <c r="A131" s="442" t="s">
        <v>2786</v>
      </c>
      <c r="B131" s="442" t="s">
        <v>2904</v>
      </c>
      <c r="C131" s="430" t="s">
        <v>2924</v>
      </c>
      <c r="D131" s="442">
        <v>50</v>
      </c>
      <c r="E131" s="442"/>
      <c r="F131" s="442"/>
      <c r="G131" s="442"/>
      <c r="H131" s="442" t="s">
        <v>28</v>
      </c>
      <c r="I131" s="442" t="s">
        <v>41</v>
      </c>
      <c r="J131" s="442" t="s">
        <v>76</v>
      </c>
      <c r="K131" s="442" t="s">
        <v>2106</v>
      </c>
      <c r="L131" s="442" t="s">
        <v>2106</v>
      </c>
      <c r="M131" s="442"/>
      <c r="N131" s="442">
        <v>0</v>
      </c>
      <c r="O131" s="457" t="s">
        <v>2919</v>
      </c>
      <c r="P131" s="442"/>
      <c r="Q131" s="442"/>
      <c r="R131" s="442"/>
      <c r="S131" s="442"/>
      <c r="T131" s="442"/>
      <c r="U131" s="442"/>
      <c r="V131" s="442"/>
      <c r="W131" s="442"/>
      <c r="X131" s="442"/>
      <c r="Y131" s="442"/>
      <c r="Z131" s="442"/>
      <c r="AA131" s="442"/>
      <c r="AB131" s="442"/>
      <c r="AC131" s="442"/>
      <c r="AD131" s="442"/>
      <c r="AE131" s="442"/>
      <c r="AF131" s="442"/>
      <c r="AG131" s="442"/>
      <c r="AH131" s="442"/>
      <c r="AI131" s="442"/>
      <c r="AJ131" s="442"/>
      <c r="AK131" s="442"/>
      <c r="AL131" s="442"/>
      <c r="AM131" s="442"/>
      <c r="AN131" s="442"/>
      <c r="AO131" s="442"/>
      <c r="AP131" s="442"/>
      <c r="AQ131" s="442"/>
      <c r="AR131" s="442"/>
      <c r="AS131" s="442"/>
      <c r="AT131" s="442"/>
      <c r="AU131" s="442"/>
      <c r="AV131" s="442"/>
      <c r="AW131" s="442"/>
      <c r="AX131" s="442"/>
      <c r="AY131" s="442"/>
      <c r="AZ131" s="442"/>
      <c r="BA131" s="442"/>
      <c r="BB131" s="442"/>
      <c r="BC131" s="442"/>
      <c r="BD131" s="442"/>
      <c r="BE131" s="442"/>
      <c r="BF131" s="442"/>
      <c r="BG131" s="442"/>
      <c r="BH131" s="442"/>
      <c r="BI131" s="442"/>
      <c r="BJ131" s="442"/>
      <c r="BK131" s="442"/>
      <c r="BL131" s="442"/>
    </row>
    <row r="132" spans="1:64" s="436" customFormat="1" x14ac:dyDescent="0.2">
      <c r="A132" s="442" t="s">
        <v>2786</v>
      </c>
      <c r="B132" s="442" t="s">
        <v>2904</v>
      </c>
      <c r="C132" s="430" t="s">
        <v>2925</v>
      </c>
      <c r="D132" s="442">
        <v>50</v>
      </c>
      <c r="E132" s="442" t="s">
        <v>2220</v>
      </c>
      <c r="F132" s="442">
        <v>190</v>
      </c>
      <c r="G132" s="442" t="s">
        <v>2921</v>
      </c>
      <c r="H132" s="442" t="s">
        <v>28</v>
      </c>
      <c r="I132" s="442" t="s">
        <v>41</v>
      </c>
      <c r="J132" s="442" t="s">
        <v>76</v>
      </c>
      <c r="K132" s="442" t="s">
        <v>2106</v>
      </c>
      <c r="L132" s="442" t="s">
        <v>2106</v>
      </c>
      <c r="M132" s="442" t="s">
        <v>69</v>
      </c>
      <c r="N132" s="442" t="s">
        <v>368</v>
      </c>
      <c r="O132" s="457" t="s">
        <v>2922</v>
      </c>
      <c r="P132" s="442" t="s">
        <v>28</v>
      </c>
      <c r="Q132" s="442"/>
      <c r="R132" s="442"/>
      <c r="S132" s="442"/>
      <c r="T132" s="442"/>
      <c r="U132" s="442"/>
      <c r="V132" s="442"/>
      <c r="W132" s="442"/>
      <c r="X132" s="442"/>
      <c r="Y132" s="442"/>
      <c r="Z132" s="442"/>
      <c r="AA132" s="442"/>
      <c r="AB132" s="442"/>
      <c r="AC132" s="442"/>
      <c r="AD132" s="442"/>
      <c r="AE132" s="442"/>
      <c r="AF132" s="442"/>
      <c r="AG132" s="442"/>
      <c r="AH132" s="442"/>
      <c r="AI132" s="442"/>
      <c r="AJ132" s="442"/>
      <c r="AK132" s="442"/>
      <c r="AL132" s="442"/>
      <c r="AM132" s="442"/>
      <c r="AN132" s="442"/>
      <c r="AO132" s="442"/>
      <c r="AP132" s="442"/>
      <c r="AQ132" s="442"/>
      <c r="AR132" s="442"/>
      <c r="AS132" s="442"/>
      <c r="AT132" s="442"/>
      <c r="AU132" s="442"/>
      <c r="AV132" s="442"/>
      <c r="AW132" s="442"/>
      <c r="AX132" s="442"/>
      <c r="AY132" s="442"/>
      <c r="AZ132" s="442"/>
      <c r="BA132" s="442"/>
      <c r="BB132" s="442"/>
      <c r="BC132" s="442"/>
      <c r="BD132" s="442"/>
      <c r="BE132" s="442"/>
      <c r="BF132" s="442"/>
      <c r="BG132" s="442"/>
      <c r="BH132" s="442"/>
      <c r="BI132" s="442"/>
      <c r="BJ132" s="442"/>
      <c r="BK132" s="442"/>
      <c r="BL132" s="442"/>
    </row>
    <row r="133" spans="1:64" s="436" customFormat="1" x14ac:dyDescent="0.2">
      <c r="A133" s="442" t="s">
        <v>2786</v>
      </c>
      <c r="B133" s="442" t="s">
        <v>2904</v>
      </c>
      <c r="C133" s="430" t="s">
        <v>2926</v>
      </c>
      <c r="D133" s="442">
        <v>50</v>
      </c>
      <c r="E133" s="442" t="s">
        <v>2220</v>
      </c>
      <c r="F133" s="442">
        <v>190</v>
      </c>
      <c r="G133" s="442" t="s">
        <v>2921</v>
      </c>
      <c r="H133" s="442" t="s">
        <v>28</v>
      </c>
      <c r="I133" s="442" t="s">
        <v>41</v>
      </c>
      <c r="J133" s="442" t="s">
        <v>76</v>
      </c>
      <c r="K133" s="442" t="s">
        <v>2106</v>
      </c>
      <c r="L133" s="442" t="s">
        <v>2106</v>
      </c>
      <c r="M133" s="442" t="s">
        <v>32</v>
      </c>
      <c r="N133" s="442" t="s">
        <v>368</v>
      </c>
      <c r="O133" s="457" t="s">
        <v>2922</v>
      </c>
      <c r="P133" s="442" t="s">
        <v>28</v>
      </c>
      <c r="Q133" s="442"/>
      <c r="R133" s="442"/>
      <c r="S133" s="442"/>
      <c r="T133" s="442"/>
      <c r="U133" s="442"/>
      <c r="V133" s="442"/>
      <c r="W133" s="442"/>
      <c r="X133" s="442"/>
      <c r="Y133" s="442"/>
      <c r="Z133" s="442"/>
      <c r="AA133" s="442"/>
      <c r="AB133" s="442"/>
      <c r="AC133" s="442"/>
      <c r="AD133" s="442"/>
      <c r="AE133" s="442"/>
      <c r="AF133" s="442"/>
      <c r="AG133" s="442"/>
      <c r="AH133" s="442"/>
      <c r="AI133" s="442"/>
      <c r="AJ133" s="442"/>
      <c r="AK133" s="442"/>
      <c r="AL133" s="442"/>
      <c r="AM133" s="442"/>
      <c r="AN133" s="442"/>
      <c r="AO133" s="442"/>
      <c r="AP133" s="442"/>
      <c r="AQ133" s="442"/>
      <c r="AR133" s="442"/>
      <c r="AS133" s="442"/>
      <c r="AT133" s="442"/>
      <c r="AU133" s="442"/>
      <c r="AV133" s="442"/>
      <c r="AW133" s="442"/>
      <c r="AX133" s="442"/>
      <c r="AY133" s="442"/>
      <c r="AZ133" s="442"/>
      <c r="BA133" s="442"/>
      <c r="BB133" s="442"/>
      <c r="BC133" s="442"/>
      <c r="BD133" s="442"/>
      <c r="BE133" s="442"/>
      <c r="BF133" s="442"/>
      <c r="BG133" s="442"/>
      <c r="BH133" s="442"/>
      <c r="BI133" s="442"/>
      <c r="BJ133" s="442"/>
      <c r="BK133" s="442"/>
      <c r="BL133" s="442"/>
    </row>
    <row r="134" spans="1:64" s="10" customFormat="1" x14ac:dyDescent="0.2">
      <c r="A134" s="442" t="s">
        <v>2786</v>
      </c>
      <c r="B134" s="442" t="s">
        <v>2904</v>
      </c>
      <c r="C134" s="430" t="s">
        <v>2927</v>
      </c>
      <c r="D134" s="442">
        <v>50</v>
      </c>
      <c r="E134" s="442"/>
      <c r="F134" s="442"/>
      <c r="G134" s="442"/>
      <c r="H134" s="442" t="s">
        <v>28</v>
      </c>
      <c r="I134" s="442" t="s">
        <v>41</v>
      </c>
      <c r="J134" s="442" t="s">
        <v>76</v>
      </c>
      <c r="K134" s="442" t="s">
        <v>2106</v>
      </c>
      <c r="L134" s="442" t="s">
        <v>2106</v>
      </c>
      <c r="M134" s="442"/>
      <c r="N134" s="442"/>
      <c r="O134" s="463" t="s">
        <v>2928</v>
      </c>
      <c r="P134" s="442"/>
      <c r="Q134" s="442"/>
      <c r="R134" s="442"/>
      <c r="S134" s="442"/>
      <c r="T134" s="442"/>
      <c r="U134" s="442"/>
      <c r="V134" s="442"/>
      <c r="W134" s="442"/>
      <c r="X134" s="442"/>
      <c r="Y134" s="442"/>
      <c r="Z134" s="442"/>
      <c r="AA134" s="442"/>
      <c r="AB134" s="442"/>
      <c r="AC134" s="442"/>
      <c r="AD134" s="442"/>
      <c r="AE134" s="442"/>
      <c r="AF134" s="442"/>
      <c r="AG134" s="442"/>
      <c r="AH134" s="442"/>
      <c r="AI134" s="442"/>
      <c r="AJ134" s="442"/>
      <c r="AK134" s="442"/>
      <c r="AL134" s="442"/>
      <c r="AM134" s="442"/>
      <c r="AN134" s="442"/>
      <c r="AO134" s="442"/>
      <c r="AP134" s="442"/>
      <c r="AQ134" s="442"/>
      <c r="AR134" s="442"/>
      <c r="AS134" s="442"/>
      <c r="AT134" s="442"/>
      <c r="AU134" s="442"/>
      <c r="AV134" s="442"/>
      <c r="AW134" s="442"/>
      <c r="AX134" s="442"/>
      <c r="AY134" s="442"/>
      <c r="AZ134" s="442"/>
      <c r="BA134" s="442"/>
      <c r="BB134" s="442"/>
      <c r="BC134" s="442"/>
      <c r="BD134" s="442"/>
      <c r="BE134" s="442"/>
      <c r="BF134" s="442"/>
      <c r="BG134" s="442"/>
      <c r="BH134" s="442"/>
      <c r="BI134" s="442"/>
      <c r="BJ134" s="442"/>
      <c r="BK134" s="442"/>
      <c r="BL134" s="442"/>
    </row>
    <row r="135" spans="1:64" s="10" customFormat="1" x14ac:dyDescent="0.2">
      <c r="A135" s="442" t="s">
        <v>2786</v>
      </c>
      <c r="B135" s="442" t="s">
        <v>2904</v>
      </c>
      <c r="C135" s="430" t="s">
        <v>2929</v>
      </c>
      <c r="D135" s="442">
        <v>50</v>
      </c>
      <c r="E135" s="442"/>
      <c r="F135" s="442"/>
      <c r="G135" s="442"/>
      <c r="H135" s="442" t="s">
        <v>28</v>
      </c>
      <c r="I135" s="442" t="s">
        <v>41</v>
      </c>
      <c r="J135" s="442" t="s">
        <v>76</v>
      </c>
      <c r="K135" s="442" t="s">
        <v>2106</v>
      </c>
      <c r="L135" s="442" t="s">
        <v>2106</v>
      </c>
      <c r="M135" s="442"/>
      <c r="N135" s="442">
        <v>0</v>
      </c>
      <c r="O135" s="457" t="s">
        <v>2919</v>
      </c>
      <c r="P135" s="442"/>
      <c r="Q135" s="442"/>
      <c r="R135" s="442"/>
      <c r="S135" s="442"/>
      <c r="T135" s="442"/>
      <c r="U135" s="442"/>
      <c r="V135" s="442"/>
      <c r="W135" s="442"/>
      <c r="X135" s="442"/>
      <c r="Y135" s="442"/>
      <c r="Z135" s="442"/>
      <c r="AA135" s="442"/>
      <c r="AB135" s="442"/>
      <c r="AC135" s="442"/>
      <c r="AD135" s="442"/>
      <c r="AE135" s="442"/>
      <c r="AF135" s="442"/>
      <c r="AG135" s="442"/>
      <c r="AH135" s="442"/>
      <c r="AI135" s="442"/>
      <c r="AJ135" s="442"/>
      <c r="AK135" s="442"/>
      <c r="AL135" s="442"/>
      <c r="AM135" s="442"/>
      <c r="AN135" s="442"/>
      <c r="AO135" s="442"/>
      <c r="AP135" s="442"/>
      <c r="AQ135" s="442"/>
      <c r="AR135" s="442"/>
      <c r="AS135" s="442"/>
      <c r="AT135" s="442"/>
      <c r="AU135" s="442"/>
      <c r="AV135" s="442"/>
      <c r="AW135" s="442"/>
      <c r="AX135" s="442"/>
      <c r="AY135" s="442"/>
      <c r="AZ135" s="442"/>
      <c r="BA135" s="442"/>
      <c r="BB135" s="442"/>
      <c r="BC135" s="442"/>
      <c r="BD135" s="442"/>
      <c r="BE135" s="442"/>
      <c r="BF135" s="442"/>
      <c r="BG135" s="442"/>
      <c r="BH135" s="442"/>
      <c r="BI135" s="442"/>
      <c r="BJ135" s="442"/>
      <c r="BK135" s="442"/>
      <c r="BL135" s="442"/>
    </row>
    <row r="136" spans="1:64" s="10" customFormat="1" x14ac:dyDescent="0.2">
      <c r="A136" s="442" t="s">
        <v>2786</v>
      </c>
      <c r="B136" s="442" t="s">
        <v>2904</v>
      </c>
      <c r="C136" s="430" t="s">
        <v>2930</v>
      </c>
      <c r="D136" s="442">
        <v>50</v>
      </c>
      <c r="E136" s="442"/>
      <c r="F136" s="442"/>
      <c r="G136" s="442"/>
      <c r="H136" s="442" t="s">
        <v>28</v>
      </c>
      <c r="I136" s="442" t="s">
        <v>41</v>
      </c>
      <c r="J136" s="442" t="s">
        <v>76</v>
      </c>
      <c r="K136" s="442" t="s">
        <v>2106</v>
      </c>
      <c r="L136" s="442" t="s">
        <v>2106</v>
      </c>
      <c r="M136" s="442"/>
      <c r="N136" s="442">
        <v>0</v>
      </c>
      <c r="O136" s="457" t="s">
        <v>2919</v>
      </c>
      <c r="P136" s="442"/>
      <c r="Q136" s="442"/>
      <c r="R136" s="442"/>
      <c r="S136" s="442"/>
      <c r="T136" s="442"/>
      <c r="U136" s="442"/>
      <c r="V136" s="442"/>
      <c r="W136" s="442"/>
      <c r="X136" s="442"/>
      <c r="Y136" s="442"/>
      <c r="Z136" s="442"/>
      <c r="AA136" s="442"/>
      <c r="AB136" s="442"/>
      <c r="AC136" s="442"/>
      <c r="AD136" s="442"/>
      <c r="AE136" s="442"/>
      <c r="AF136" s="442"/>
      <c r="AG136" s="442"/>
      <c r="AH136" s="442"/>
      <c r="AI136" s="442"/>
      <c r="AJ136" s="442"/>
      <c r="AK136" s="442"/>
      <c r="AL136" s="442"/>
      <c r="AM136" s="442"/>
      <c r="AN136" s="442"/>
      <c r="AO136" s="442"/>
      <c r="AP136" s="442"/>
      <c r="AQ136" s="442"/>
      <c r="AR136" s="442"/>
      <c r="AS136" s="442"/>
      <c r="AT136" s="442"/>
      <c r="AU136" s="442"/>
      <c r="AV136" s="442"/>
      <c r="AW136" s="442"/>
      <c r="AX136" s="442"/>
      <c r="AY136" s="442"/>
      <c r="AZ136" s="442"/>
      <c r="BA136" s="442"/>
      <c r="BB136" s="442"/>
      <c r="BC136" s="442"/>
      <c r="BD136" s="442"/>
      <c r="BE136" s="442"/>
      <c r="BF136" s="442"/>
      <c r="BG136" s="442"/>
      <c r="BH136" s="442"/>
      <c r="BI136" s="442"/>
      <c r="BJ136" s="442"/>
      <c r="BK136" s="442"/>
      <c r="BL136" s="442"/>
    </row>
    <row r="137" spans="1:64" s="436" customFormat="1" x14ac:dyDescent="0.2">
      <c r="A137" s="442" t="s">
        <v>2786</v>
      </c>
      <c r="B137" s="442" t="s">
        <v>2904</v>
      </c>
      <c r="C137" s="430" t="s">
        <v>2931</v>
      </c>
      <c r="D137" s="442">
        <v>50</v>
      </c>
      <c r="E137" s="442"/>
      <c r="F137" s="442"/>
      <c r="G137" s="442"/>
      <c r="H137" s="442" t="s">
        <v>28</v>
      </c>
      <c r="I137" s="442" t="s">
        <v>41</v>
      </c>
      <c r="J137" s="442" t="s">
        <v>76</v>
      </c>
      <c r="K137" s="442" t="s">
        <v>2106</v>
      </c>
      <c r="L137" s="442" t="s">
        <v>2106</v>
      </c>
      <c r="M137" s="442"/>
      <c r="N137" s="442"/>
      <c r="O137" s="463" t="s">
        <v>2928</v>
      </c>
      <c r="P137" s="442"/>
      <c r="Q137" s="442"/>
      <c r="R137" s="442"/>
      <c r="S137" s="442"/>
      <c r="T137" s="442"/>
      <c r="U137" s="442"/>
      <c r="V137" s="442"/>
      <c r="W137" s="442"/>
      <c r="X137" s="442"/>
      <c r="Y137" s="442"/>
      <c r="Z137" s="442"/>
      <c r="AA137" s="442"/>
      <c r="AB137" s="442"/>
      <c r="AC137" s="442"/>
      <c r="AD137" s="442"/>
      <c r="AE137" s="442"/>
      <c r="AF137" s="442"/>
      <c r="AG137" s="442"/>
      <c r="AH137" s="442"/>
      <c r="AI137" s="442"/>
      <c r="AJ137" s="442"/>
      <c r="AK137" s="442"/>
      <c r="AL137" s="442"/>
      <c r="AM137" s="442"/>
      <c r="AN137" s="442"/>
      <c r="AO137" s="442"/>
      <c r="AP137" s="442"/>
      <c r="AQ137" s="442"/>
      <c r="AR137" s="442"/>
      <c r="AS137" s="442"/>
      <c r="AT137" s="442"/>
      <c r="AU137" s="442"/>
      <c r="AV137" s="442"/>
      <c r="AW137" s="442"/>
      <c r="AX137" s="442"/>
      <c r="AY137" s="442"/>
      <c r="AZ137" s="442"/>
      <c r="BA137" s="442"/>
      <c r="BB137" s="442"/>
      <c r="BC137" s="442"/>
      <c r="BD137" s="442"/>
      <c r="BE137" s="442"/>
      <c r="BF137" s="442"/>
      <c r="BG137" s="442"/>
      <c r="BH137" s="442"/>
      <c r="BI137" s="442"/>
      <c r="BJ137" s="442"/>
      <c r="BK137" s="442"/>
      <c r="BL137" s="442"/>
    </row>
    <row r="138" spans="1:64" s="10" customFormat="1" x14ac:dyDescent="0.2">
      <c r="A138" s="442" t="s">
        <v>2786</v>
      </c>
      <c r="B138" s="442" t="s">
        <v>2904</v>
      </c>
      <c r="C138" s="430" t="s">
        <v>2932</v>
      </c>
      <c r="D138" s="442">
        <v>50</v>
      </c>
      <c r="E138" s="442"/>
      <c r="F138" s="442"/>
      <c r="G138" s="442"/>
      <c r="H138" s="442" t="s">
        <v>28</v>
      </c>
      <c r="I138" s="442" t="s">
        <v>41</v>
      </c>
      <c r="J138" s="442" t="s">
        <v>76</v>
      </c>
      <c r="K138" s="442" t="s">
        <v>2106</v>
      </c>
      <c r="L138" s="442" t="s">
        <v>2106</v>
      </c>
      <c r="M138" s="442"/>
      <c r="N138" s="442">
        <v>0</v>
      </c>
      <c r="O138" s="457" t="s">
        <v>2919</v>
      </c>
      <c r="P138" s="442"/>
      <c r="Q138" s="442"/>
      <c r="R138" s="442"/>
      <c r="S138" s="442"/>
      <c r="T138" s="442"/>
      <c r="U138" s="442"/>
      <c r="V138" s="442"/>
      <c r="W138" s="442"/>
      <c r="X138" s="442"/>
      <c r="Y138" s="442"/>
      <c r="Z138" s="442"/>
      <c r="AA138" s="442"/>
      <c r="AB138" s="442"/>
      <c r="AC138" s="442"/>
      <c r="AD138" s="442"/>
      <c r="AE138" s="442"/>
      <c r="AF138" s="442"/>
      <c r="AG138" s="442"/>
      <c r="AH138" s="442"/>
      <c r="AI138" s="442"/>
      <c r="AJ138" s="442"/>
      <c r="AK138" s="442"/>
      <c r="AL138" s="442"/>
      <c r="AM138" s="442"/>
      <c r="AN138" s="442"/>
      <c r="AO138" s="442"/>
      <c r="AP138" s="442"/>
      <c r="AQ138" s="442"/>
      <c r="AR138" s="442"/>
      <c r="AS138" s="442"/>
      <c r="AT138" s="442"/>
      <c r="AU138" s="442"/>
      <c r="AV138" s="442"/>
      <c r="AW138" s="442"/>
      <c r="AX138" s="442"/>
      <c r="AY138" s="442"/>
      <c r="AZ138" s="442"/>
      <c r="BA138" s="442"/>
      <c r="BB138" s="442"/>
      <c r="BC138" s="442"/>
      <c r="BD138" s="442"/>
      <c r="BE138" s="442"/>
      <c r="BF138" s="442"/>
      <c r="BG138" s="442"/>
      <c r="BH138" s="442"/>
      <c r="BI138" s="442"/>
      <c r="BJ138" s="442"/>
      <c r="BK138" s="442"/>
      <c r="BL138" s="442"/>
    </row>
    <row r="139" spans="1:64" s="10" customFormat="1" x14ac:dyDescent="0.2">
      <c r="A139" s="442" t="s">
        <v>2786</v>
      </c>
      <c r="B139" s="442" t="s">
        <v>2904</v>
      </c>
      <c r="C139" s="430" t="s">
        <v>2933</v>
      </c>
      <c r="D139" s="442">
        <v>50</v>
      </c>
      <c r="E139" s="442"/>
      <c r="F139" s="442"/>
      <c r="G139" s="442"/>
      <c r="H139" s="442" t="s">
        <v>28</v>
      </c>
      <c r="I139" s="442" t="s">
        <v>41</v>
      </c>
      <c r="J139" s="442" t="s">
        <v>76</v>
      </c>
      <c r="K139" s="442" t="s">
        <v>2106</v>
      </c>
      <c r="L139" s="442" t="s">
        <v>2106</v>
      </c>
      <c r="M139" s="442"/>
      <c r="N139" s="442">
        <v>0</v>
      </c>
      <c r="O139" s="457" t="s">
        <v>2919</v>
      </c>
      <c r="P139" s="442"/>
      <c r="Q139" s="442"/>
      <c r="R139" s="442"/>
      <c r="S139" s="442"/>
      <c r="T139" s="442"/>
      <c r="U139" s="442"/>
      <c r="V139" s="442"/>
      <c r="W139" s="442"/>
      <c r="X139" s="442"/>
      <c r="Y139" s="442"/>
      <c r="Z139" s="442"/>
      <c r="AA139" s="442"/>
      <c r="AB139" s="442"/>
      <c r="AC139" s="442"/>
      <c r="AD139" s="442"/>
      <c r="AE139" s="442"/>
      <c r="AF139" s="442"/>
      <c r="AG139" s="442"/>
      <c r="AH139" s="442"/>
      <c r="AI139" s="442"/>
      <c r="AJ139" s="442"/>
      <c r="AK139" s="442"/>
      <c r="AL139" s="442"/>
      <c r="AM139" s="442"/>
      <c r="AN139" s="442"/>
      <c r="AO139" s="442"/>
      <c r="AP139" s="442"/>
      <c r="AQ139" s="442"/>
      <c r="AR139" s="442"/>
      <c r="AS139" s="442"/>
      <c r="AT139" s="442"/>
      <c r="AU139" s="442"/>
      <c r="AV139" s="442"/>
      <c r="AW139" s="442"/>
      <c r="AX139" s="442"/>
      <c r="AY139" s="442"/>
      <c r="AZ139" s="442"/>
      <c r="BA139" s="442"/>
      <c r="BB139" s="442"/>
      <c r="BC139" s="442"/>
      <c r="BD139" s="442"/>
      <c r="BE139" s="442"/>
      <c r="BF139" s="442"/>
      <c r="BG139" s="442"/>
      <c r="BH139" s="442"/>
      <c r="BI139" s="442"/>
      <c r="BJ139" s="442"/>
      <c r="BK139" s="442"/>
      <c r="BL139" s="442"/>
    </row>
    <row r="140" spans="1:64" s="10" customFormat="1" x14ac:dyDescent="0.2">
      <c r="A140" s="442" t="s">
        <v>2786</v>
      </c>
      <c r="B140" s="442" t="s">
        <v>2904</v>
      </c>
      <c r="C140" s="430" t="s">
        <v>2934</v>
      </c>
      <c r="D140" s="442">
        <v>50</v>
      </c>
      <c r="E140" s="442"/>
      <c r="F140" s="442"/>
      <c r="G140" s="442"/>
      <c r="H140" s="442" t="s">
        <v>28</v>
      </c>
      <c r="I140" s="442" t="s">
        <v>41</v>
      </c>
      <c r="J140" s="442" t="s">
        <v>76</v>
      </c>
      <c r="K140" s="442" t="s">
        <v>2106</v>
      </c>
      <c r="L140" s="442" t="s">
        <v>2106</v>
      </c>
      <c r="M140" s="442"/>
      <c r="N140" s="442">
        <v>0</v>
      </c>
      <c r="O140" s="457" t="s">
        <v>2935</v>
      </c>
      <c r="P140" s="442"/>
      <c r="Q140" s="442"/>
      <c r="R140" s="442"/>
      <c r="S140" s="442"/>
      <c r="T140" s="442"/>
      <c r="U140" s="442"/>
      <c r="V140" s="442"/>
      <c r="W140" s="442"/>
      <c r="X140" s="442"/>
      <c r="Y140" s="442"/>
      <c r="Z140" s="442"/>
      <c r="AA140" s="442"/>
      <c r="AB140" s="442"/>
      <c r="AC140" s="442"/>
      <c r="AD140" s="442"/>
      <c r="AE140" s="442"/>
      <c r="AF140" s="442"/>
      <c r="AG140" s="442"/>
      <c r="AH140" s="442"/>
      <c r="AI140" s="442"/>
      <c r="AJ140" s="442"/>
      <c r="AK140" s="442"/>
      <c r="AL140" s="442"/>
      <c r="AM140" s="442"/>
      <c r="AN140" s="442"/>
      <c r="AO140" s="442"/>
      <c r="AP140" s="442"/>
      <c r="AQ140" s="442"/>
      <c r="AR140" s="442"/>
      <c r="AS140" s="442"/>
      <c r="AT140" s="442"/>
      <c r="AU140" s="442"/>
      <c r="AV140" s="442"/>
      <c r="AW140" s="442"/>
      <c r="AX140" s="442"/>
      <c r="AY140" s="442"/>
      <c r="AZ140" s="442"/>
      <c r="BA140" s="442"/>
      <c r="BB140" s="442"/>
      <c r="BC140" s="442"/>
      <c r="BD140" s="442"/>
      <c r="BE140" s="442"/>
      <c r="BF140" s="442"/>
      <c r="BG140" s="442"/>
      <c r="BH140" s="442"/>
      <c r="BI140" s="442"/>
      <c r="BJ140" s="442"/>
      <c r="BK140" s="442"/>
      <c r="BL140" s="442"/>
    </row>
    <row r="141" spans="1:64" s="10" customFormat="1" x14ac:dyDescent="0.2">
      <c r="A141" s="442" t="s">
        <v>2786</v>
      </c>
      <c r="B141" s="442" t="s">
        <v>2904</v>
      </c>
      <c r="C141" s="430" t="s">
        <v>2936</v>
      </c>
      <c r="D141" s="442">
        <v>50</v>
      </c>
      <c r="E141" s="442"/>
      <c r="F141" s="442"/>
      <c r="G141" s="442"/>
      <c r="H141" s="442" t="s">
        <v>28</v>
      </c>
      <c r="I141" s="442" t="s">
        <v>41</v>
      </c>
      <c r="J141" s="442" t="s">
        <v>76</v>
      </c>
      <c r="K141" s="442" t="s">
        <v>2106</v>
      </c>
      <c r="L141" s="442" t="s">
        <v>2106</v>
      </c>
      <c r="M141" s="442"/>
      <c r="N141" s="442">
        <v>0</v>
      </c>
      <c r="O141" s="457" t="s">
        <v>2935</v>
      </c>
      <c r="P141" s="442"/>
      <c r="Q141" s="442"/>
      <c r="R141" s="442"/>
      <c r="S141" s="442"/>
      <c r="T141" s="442"/>
      <c r="U141" s="442"/>
      <c r="V141" s="442"/>
      <c r="W141" s="442"/>
      <c r="X141" s="442"/>
      <c r="Y141" s="442"/>
      <c r="Z141" s="442"/>
      <c r="AA141" s="442"/>
      <c r="AB141" s="442"/>
      <c r="AC141" s="442"/>
      <c r="AD141" s="442"/>
      <c r="AE141" s="442"/>
      <c r="AF141" s="442"/>
      <c r="AG141" s="442"/>
      <c r="AH141" s="442"/>
      <c r="AI141" s="442"/>
      <c r="AJ141" s="442"/>
      <c r="AK141" s="442"/>
      <c r="AL141" s="442"/>
      <c r="AM141" s="442"/>
      <c r="AN141" s="442"/>
      <c r="AO141" s="442"/>
      <c r="AP141" s="442"/>
      <c r="AQ141" s="442"/>
      <c r="AR141" s="442"/>
      <c r="AS141" s="442"/>
      <c r="AT141" s="442"/>
      <c r="AU141" s="442"/>
      <c r="AV141" s="442"/>
      <c r="AW141" s="442"/>
      <c r="AX141" s="442"/>
      <c r="AY141" s="442"/>
      <c r="AZ141" s="442"/>
      <c r="BA141" s="442"/>
      <c r="BB141" s="442"/>
      <c r="BC141" s="442"/>
      <c r="BD141" s="442"/>
      <c r="BE141" s="442"/>
      <c r="BF141" s="442"/>
      <c r="BG141" s="442"/>
      <c r="BH141" s="442"/>
      <c r="BI141" s="442"/>
      <c r="BJ141" s="442"/>
      <c r="BK141" s="442"/>
      <c r="BL141" s="442"/>
    </row>
    <row r="142" spans="1:64" s="10" customFormat="1" x14ac:dyDescent="0.2">
      <c r="A142" s="442" t="s">
        <v>2786</v>
      </c>
      <c r="B142" s="442" t="s">
        <v>2904</v>
      </c>
      <c r="C142" s="430" t="s">
        <v>2937</v>
      </c>
      <c r="D142" s="442">
        <v>50</v>
      </c>
      <c r="E142" s="442"/>
      <c r="F142" s="442"/>
      <c r="G142" s="442"/>
      <c r="H142" s="442" t="s">
        <v>28</v>
      </c>
      <c r="I142" s="442" t="s">
        <v>41</v>
      </c>
      <c r="J142" s="442" t="s">
        <v>76</v>
      </c>
      <c r="K142" s="442" t="s">
        <v>2106</v>
      </c>
      <c r="L142" s="442" t="s">
        <v>2106</v>
      </c>
      <c r="M142" s="442"/>
      <c r="N142" s="442">
        <v>0</v>
      </c>
      <c r="O142" s="463" t="s">
        <v>2938</v>
      </c>
      <c r="P142" s="442"/>
      <c r="Q142" s="442"/>
      <c r="R142" s="442"/>
      <c r="S142" s="442"/>
      <c r="T142" s="442"/>
      <c r="U142" s="442"/>
      <c r="V142" s="442"/>
      <c r="W142" s="442"/>
      <c r="X142" s="442"/>
      <c r="Y142" s="442"/>
      <c r="Z142" s="442"/>
      <c r="AA142" s="442"/>
      <c r="AB142" s="442"/>
      <c r="AC142" s="442"/>
      <c r="AD142" s="442"/>
      <c r="AE142" s="442"/>
      <c r="AF142" s="442"/>
      <c r="AG142" s="442"/>
      <c r="AH142" s="442"/>
      <c r="AI142" s="442"/>
      <c r="AJ142" s="442"/>
      <c r="AK142" s="442"/>
      <c r="AL142" s="442"/>
      <c r="AM142" s="442"/>
      <c r="AN142" s="442"/>
      <c r="AO142" s="442"/>
      <c r="AP142" s="442"/>
      <c r="AQ142" s="442"/>
      <c r="AR142" s="442"/>
      <c r="AS142" s="442"/>
      <c r="AT142" s="442"/>
      <c r="AU142" s="442"/>
      <c r="AV142" s="442"/>
      <c r="AW142" s="442"/>
      <c r="AX142" s="442"/>
      <c r="AY142" s="442"/>
      <c r="AZ142" s="442"/>
      <c r="BA142" s="442"/>
      <c r="BB142" s="442"/>
      <c r="BC142" s="442"/>
      <c r="BD142" s="442"/>
      <c r="BE142" s="442"/>
      <c r="BF142" s="442"/>
      <c r="BG142" s="442"/>
      <c r="BH142" s="442"/>
      <c r="BI142" s="442"/>
      <c r="BJ142" s="442"/>
      <c r="BK142" s="442"/>
      <c r="BL142" s="442"/>
    </row>
    <row r="143" spans="1:64" s="10" customFormat="1" x14ac:dyDescent="0.2">
      <c r="A143" s="442" t="s">
        <v>2786</v>
      </c>
      <c r="B143" s="442" t="s">
        <v>2904</v>
      </c>
      <c r="C143" s="430" t="s">
        <v>2939</v>
      </c>
      <c r="D143" s="442">
        <v>50</v>
      </c>
      <c r="E143" s="442"/>
      <c r="F143" s="442"/>
      <c r="G143" s="442"/>
      <c r="H143" s="442" t="s">
        <v>28</v>
      </c>
      <c r="I143" s="442" t="s">
        <v>41</v>
      </c>
      <c r="J143" s="442" t="s">
        <v>76</v>
      </c>
      <c r="K143" s="442" t="s">
        <v>2106</v>
      </c>
      <c r="L143" s="442" t="s">
        <v>2106</v>
      </c>
      <c r="M143" s="442"/>
      <c r="N143" s="442"/>
      <c r="O143" s="463" t="s">
        <v>2940</v>
      </c>
      <c r="P143" s="430"/>
      <c r="Q143" s="442"/>
      <c r="R143" s="442"/>
      <c r="S143" s="442"/>
      <c r="T143" s="442"/>
      <c r="U143" s="442"/>
      <c r="V143" s="442"/>
      <c r="W143" s="442"/>
      <c r="X143" s="442"/>
      <c r="Y143" s="442"/>
      <c r="Z143" s="442"/>
      <c r="AA143" s="442"/>
      <c r="AB143" s="442"/>
      <c r="AC143" s="442"/>
      <c r="AD143" s="442"/>
      <c r="AE143" s="442"/>
      <c r="AF143" s="442"/>
      <c r="AG143" s="442"/>
      <c r="AH143" s="442"/>
      <c r="AI143" s="442"/>
      <c r="AJ143" s="442"/>
      <c r="AK143" s="442"/>
      <c r="AL143" s="442"/>
      <c r="AM143" s="442"/>
      <c r="AN143" s="442"/>
      <c r="AO143" s="442"/>
      <c r="AP143" s="442"/>
      <c r="AQ143" s="442"/>
      <c r="AR143" s="442"/>
      <c r="AS143" s="442"/>
      <c r="AT143" s="442"/>
      <c r="AU143" s="442"/>
      <c r="AV143" s="442"/>
      <c r="AW143" s="442"/>
      <c r="AX143" s="442"/>
      <c r="AY143" s="442"/>
      <c r="AZ143" s="442"/>
      <c r="BA143" s="442"/>
      <c r="BB143" s="442"/>
      <c r="BC143" s="442"/>
      <c r="BD143" s="442"/>
      <c r="BE143" s="442"/>
      <c r="BF143" s="442"/>
      <c r="BG143" s="442"/>
      <c r="BH143" s="442"/>
      <c r="BI143" s="442"/>
      <c r="BJ143" s="442"/>
      <c r="BK143" s="442"/>
      <c r="BL143" s="442"/>
    </row>
    <row r="144" spans="1:64" s="10" customFormat="1" x14ac:dyDescent="0.2">
      <c r="A144" s="442" t="s">
        <v>2786</v>
      </c>
      <c r="B144" s="442" t="s">
        <v>2904</v>
      </c>
      <c r="C144" s="430" t="s">
        <v>2941</v>
      </c>
      <c r="D144" s="442">
        <v>50</v>
      </c>
      <c r="E144" s="442"/>
      <c r="F144" s="442"/>
      <c r="G144" s="442"/>
      <c r="H144" s="442" t="s">
        <v>28</v>
      </c>
      <c r="I144" s="442" t="s">
        <v>41</v>
      </c>
      <c r="J144" s="442" t="s">
        <v>76</v>
      </c>
      <c r="K144" s="442" t="s">
        <v>2106</v>
      </c>
      <c r="L144" s="442" t="s">
        <v>2106</v>
      </c>
      <c r="M144" s="442"/>
      <c r="N144" s="442">
        <v>0</v>
      </c>
      <c r="O144" s="463" t="s">
        <v>2938</v>
      </c>
      <c r="P144" s="442"/>
      <c r="Q144" s="442"/>
      <c r="R144" s="442"/>
      <c r="S144" s="442"/>
      <c r="T144" s="442"/>
      <c r="U144" s="442"/>
      <c r="V144" s="442"/>
      <c r="W144" s="442"/>
      <c r="X144" s="442"/>
      <c r="Y144" s="442"/>
      <c r="Z144" s="442"/>
      <c r="AA144" s="442"/>
      <c r="AB144" s="442"/>
      <c r="AC144" s="442"/>
      <c r="AD144" s="442"/>
      <c r="AE144" s="442"/>
      <c r="AF144" s="442"/>
      <c r="AG144" s="442"/>
      <c r="AH144" s="442"/>
      <c r="AI144" s="442"/>
      <c r="AJ144" s="442"/>
      <c r="AK144" s="442"/>
      <c r="AL144" s="442"/>
      <c r="AM144" s="442"/>
      <c r="AN144" s="442"/>
      <c r="AO144" s="442"/>
      <c r="AP144" s="442"/>
      <c r="AQ144" s="442"/>
      <c r="AR144" s="442"/>
      <c r="AS144" s="442"/>
      <c r="AT144" s="442"/>
      <c r="AU144" s="442"/>
      <c r="AV144" s="442"/>
      <c r="AW144" s="442"/>
      <c r="AX144" s="442"/>
      <c r="AY144" s="442"/>
      <c r="AZ144" s="442"/>
      <c r="BA144" s="442"/>
      <c r="BB144" s="442"/>
      <c r="BC144" s="442"/>
      <c r="BD144" s="442"/>
      <c r="BE144" s="442"/>
      <c r="BF144" s="442"/>
      <c r="BG144" s="442"/>
      <c r="BH144" s="442"/>
      <c r="BI144" s="442"/>
      <c r="BJ144" s="442"/>
      <c r="BK144" s="442"/>
      <c r="BL144" s="442"/>
    </row>
    <row r="145" spans="1:64" s="436" customFormat="1" x14ac:dyDescent="0.2">
      <c r="A145" s="442" t="s">
        <v>2786</v>
      </c>
      <c r="B145" s="442" t="s">
        <v>2904</v>
      </c>
      <c r="C145" s="430" t="s">
        <v>2942</v>
      </c>
      <c r="D145" s="442">
        <v>80</v>
      </c>
      <c r="E145" s="442" t="s">
        <v>2220</v>
      </c>
      <c r="F145" s="442">
        <v>100</v>
      </c>
      <c r="G145" s="442" t="s">
        <v>264</v>
      </c>
      <c r="H145" s="442" t="s">
        <v>28</v>
      </c>
      <c r="I145" s="442" t="s">
        <v>41</v>
      </c>
      <c r="J145" s="442" t="s">
        <v>76</v>
      </c>
      <c r="K145" s="442" t="s">
        <v>2106</v>
      </c>
      <c r="L145" s="442" t="s">
        <v>2106</v>
      </c>
      <c r="M145" s="442"/>
      <c r="N145" s="442" t="s">
        <v>70</v>
      </c>
      <c r="O145" s="457" t="s">
        <v>2943</v>
      </c>
      <c r="P145" s="442" t="s">
        <v>28</v>
      </c>
      <c r="Q145" s="442"/>
      <c r="R145" s="442"/>
      <c r="S145" s="442"/>
      <c r="T145" s="442"/>
      <c r="U145" s="442"/>
      <c r="V145" s="442"/>
      <c r="W145" s="442"/>
      <c r="X145" s="442"/>
      <c r="Y145" s="442"/>
      <c r="Z145" s="442"/>
      <c r="AA145" s="442"/>
      <c r="AB145" s="442"/>
      <c r="AC145" s="442"/>
      <c r="AD145" s="442"/>
      <c r="AE145" s="442"/>
      <c r="AF145" s="442"/>
      <c r="AG145" s="442"/>
      <c r="AH145" s="442"/>
      <c r="AI145" s="442"/>
      <c r="AJ145" s="442"/>
      <c r="AK145" s="442"/>
      <c r="AL145" s="442"/>
      <c r="AM145" s="442"/>
      <c r="AN145" s="442"/>
      <c r="AO145" s="442"/>
      <c r="AP145" s="442"/>
      <c r="AQ145" s="442"/>
      <c r="AR145" s="442"/>
      <c r="AS145" s="442"/>
      <c r="AT145" s="442"/>
      <c r="AU145" s="442"/>
      <c r="AV145" s="442"/>
      <c r="AW145" s="442"/>
      <c r="AX145" s="442"/>
      <c r="AY145" s="442"/>
      <c r="AZ145" s="442"/>
      <c r="BA145" s="442"/>
      <c r="BB145" s="442"/>
      <c r="BC145" s="442"/>
      <c r="BD145" s="442"/>
      <c r="BE145" s="442"/>
      <c r="BF145" s="442"/>
      <c r="BG145" s="442"/>
      <c r="BH145" s="442"/>
      <c r="BI145" s="442"/>
      <c r="BJ145" s="442"/>
      <c r="BK145" s="442"/>
      <c r="BL145" s="442"/>
    </row>
    <row r="146" spans="1:64" s="436" customFormat="1" x14ac:dyDescent="0.2">
      <c r="A146" s="442" t="s">
        <v>2786</v>
      </c>
      <c r="B146" s="442" t="s">
        <v>2904</v>
      </c>
      <c r="C146" s="430" t="s">
        <v>2944</v>
      </c>
      <c r="D146" s="442" t="s">
        <v>2945</v>
      </c>
      <c r="E146" s="442" t="s">
        <v>2220</v>
      </c>
      <c r="F146" s="442">
        <v>100</v>
      </c>
      <c r="G146" s="442" t="s">
        <v>264</v>
      </c>
      <c r="H146" s="442" t="s">
        <v>28</v>
      </c>
      <c r="I146" s="442" t="s">
        <v>41</v>
      </c>
      <c r="J146" s="442" t="s">
        <v>76</v>
      </c>
      <c r="K146" s="442" t="s">
        <v>2106</v>
      </c>
      <c r="L146" s="442" t="s">
        <v>2106</v>
      </c>
      <c r="M146" s="442"/>
      <c r="N146" s="442" t="s">
        <v>70</v>
      </c>
      <c r="O146" s="457" t="s">
        <v>2943</v>
      </c>
      <c r="P146" s="442" t="s">
        <v>28</v>
      </c>
      <c r="Q146" s="442"/>
      <c r="R146" s="442"/>
      <c r="S146" s="442"/>
      <c r="T146" s="442"/>
      <c r="U146" s="442"/>
      <c r="V146" s="442"/>
      <c r="W146" s="442"/>
      <c r="X146" s="442"/>
      <c r="Y146" s="442"/>
      <c r="Z146" s="442"/>
      <c r="AA146" s="442"/>
      <c r="AB146" s="442"/>
      <c r="AC146" s="442"/>
      <c r="AD146" s="442"/>
      <c r="AE146" s="442"/>
      <c r="AF146" s="442"/>
      <c r="AG146" s="442"/>
      <c r="AH146" s="442"/>
      <c r="AI146" s="442"/>
      <c r="AJ146" s="442"/>
      <c r="AK146" s="442"/>
      <c r="AL146" s="442"/>
      <c r="AM146" s="442"/>
      <c r="AN146" s="442"/>
      <c r="AO146" s="442"/>
      <c r="AP146" s="442"/>
      <c r="AQ146" s="442"/>
      <c r="AR146" s="442"/>
      <c r="AS146" s="442"/>
      <c r="AT146" s="442"/>
      <c r="AU146" s="442"/>
      <c r="AV146" s="442"/>
      <c r="AW146" s="442"/>
      <c r="AX146" s="442"/>
      <c r="AY146" s="442"/>
      <c r="AZ146" s="442"/>
      <c r="BA146" s="442"/>
      <c r="BB146" s="442"/>
      <c r="BC146" s="442"/>
      <c r="BD146" s="442"/>
      <c r="BE146" s="442"/>
      <c r="BF146" s="442"/>
      <c r="BG146" s="442"/>
      <c r="BH146" s="442"/>
      <c r="BI146" s="442"/>
      <c r="BJ146" s="442"/>
      <c r="BK146" s="442"/>
      <c r="BL146" s="442"/>
    </row>
    <row r="147" spans="1:64" s="436" customFormat="1" x14ac:dyDescent="0.2">
      <c r="A147" s="442" t="s">
        <v>2786</v>
      </c>
      <c r="B147" s="442" t="s">
        <v>2904</v>
      </c>
      <c r="C147" s="430" t="s">
        <v>2946</v>
      </c>
      <c r="D147" s="442">
        <v>1000</v>
      </c>
      <c r="E147" s="442" t="s">
        <v>2220</v>
      </c>
      <c r="F147" s="442">
        <v>500</v>
      </c>
      <c r="G147" s="442" t="s">
        <v>264</v>
      </c>
      <c r="H147" s="442" t="s">
        <v>28</v>
      </c>
      <c r="I147" s="442" t="s">
        <v>41</v>
      </c>
      <c r="J147" s="442" t="s">
        <v>76</v>
      </c>
      <c r="K147" s="442" t="s">
        <v>2106</v>
      </c>
      <c r="L147" s="442" t="s">
        <v>2106</v>
      </c>
      <c r="M147" s="442"/>
      <c r="N147" s="442" t="s">
        <v>70</v>
      </c>
      <c r="O147" s="457" t="s">
        <v>2943</v>
      </c>
      <c r="P147" s="442" t="s">
        <v>28</v>
      </c>
      <c r="Q147" s="442"/>
      <c r="R147" s="442"/>
      <c r="S147" s="442"/>
      <c r="T147" s="442"/>
      <c r="U147" s="442"/>
      <c r="V147" s="442"/>
      <c r="W147" s="442"/>
      <c r="X147" s="442"/>
      <c r="Y147" s="442"/>
      <c r="Z147" s="442"/>
      <c r="AA147" s="442"/>
      <c r="AB147" s="442"/>
      <c r="AC147" s="442"/>
      <c r="AD147" s="442"/>
      <c r="AE147" s="442"/>
      <c r="AF147" s="442"/>
      <c r="AG147" s="442"/>
      <c r="AH147" s="442"/>
      <c r="AI147" s="442"/>
      <c r="AJ147" s="442"/>
      <c r="AK147" s="442"/>
      <c r="AL147" s="442"/>
      <c r="AM147" s="442"/>
      <c r="AN147" s="442"/>
      <c r="AO147" s="442"/>
      <c r="AP147" s="442"/>
      <c r="AQ147" s="442"/>
      <c r="AR147" s="442"/>
      <c r="AS147" s="442"/>
      <c r="AT147" s="442"/>
      <c r="AU147" s="442"/>
      <c r="AV147" s="442"/>
      <c r="AW147" s="442"/>
      <c r="AX147" s="442"/>
      <c r="AY147" s="442"/>
      <c r="AZ147" s="442"/>
      <c r="BA147" s="442"/>
      <c r="BB147" s="442"/>
      <c r="BC147" s="442"/>
      <c r="BD147" s="442"/>
      <c r="BE147" s="442"/>
      <c r="BF147" s="442"/>
      <c r="BG147" s="442"/>
      <c r="BH147" s="442"/>
      <c r="BI147" s="442"/>
      <c r="BJ147" s="442"/>
      <c r="BK147" s="442"/>
      <c r="BL147" s="442"/>
    </row>
    <row r="148" spans="1:64" s="10" customFormat="1" x14ac:dyDescent="0.2">
      <c r="A148" s="442" t="s">
        <v>2786</v>
      </c>
      <c r="B148" s="458" t="s">
        <v>2947</v>
      </c>
      <c r="C148" s="459" t="s">
        <v>2948</v>
      </c>
      <c r="D148" s="459">
        <v>1200</v>
      </c>
      <c r="E148" s="460" t="s">
        <v>26</v>
      </c>
      <c r="F148" s="460">
        <v>1000</v>
      </c>
      <c r="G148" s="460" t="s">
        <v>130</v>
      </c>
      <c r="H148" s="459" t="s">
        <v>28</v>
      </c>
      <c r="I148" s="460" t="s">
        <v>29</v>
      </c>
      <c r="J148" s="459"/>
      <c r="K148" s="458"/>
      <c r="L148" s="458"/>
      <c r="M148" s="460" t="s">
        <v>32</v>
      </c>
      <c r="N148" s="9" t="s">
        <v>35</v>
      </c>
      <c r="O148" s="442">
        <v>24</v>
      </c>
      <c r="P148" s="9" t="s">
        <v>28</v>
      </c>
      <c r="Q148" s="442"/>
      <c r="R148" s="442"/>
      <c r="S148" s="442"/>
      <c r="T148" s="442"/>
      <c r="U148" s="442"/>
      <c r="V148" s="442"/>
      <c r="W148" s="442"/>
      <c r="X148" s="442"/>
      <c r="Y148" s="442"/>
      <c r="Z148" s="442"/>
      <c r="AA148" s="442"/>
      <c r="AB148" s="442"/>
      <c r="AC148" s="442"/>
      <c r="AD148" s="442"/>
      <c r="AE148" s="442"/>
      <c r="AF148" s="442"/>
      <c r="AG148" s="442"/>
      <c r="AH148" s="442"/>
      <c r="AI148" s="442"/>
      <c r="AJ148" s="442"/>
      <c r="AK148" s="442"/>
      <c r="AL148" s="442"/>
      <c r="AM148" s="442"/>
      <c r="AN148" s="442"/>
      <c r="AO148" s="442"/>
      <c r="AP148" s="442"/>
      <c r="AQ148" s="442"/>
      <c r="AR148" s="442"/>
      <c r="AS148" s="442"/>
      <c r="AT148" s="442"/>
      <c r="AU148" s="442"/>
      <c r="AV148" s="442"/>
      <c r="AW148" s="442"/>
      <c r="AX148" s="442"/>
      <c r="AY148" s="442"/>
      <c r="AZ148" s="442"/>
      <c r="BA148" s="442"/>
      <c r="BB148" s="442"/>
      <c r="BC148" s="442"/>
      <c r="BD148" s="442"/>
      <c r="BE148" s="442"/>
      <c r="BF148" s="442"/>
      <c r="BG148" s="442"/>
      <c r="BH148" s="442"/>
      <c r="BI148" s="442"/>
      <c r="BJ148" s="442"/>
      <c r="BK148" s="442"/>
      <c r="BL148" s="442"/>
    </row>
    <row r="149" spans="1:64" s="10" customFormat="1" ht="24" x14ac:dyDescent="0.2">
      <c r="A149" s="442" t="s">
        <v>2786</v>
      </c>
      <c r="B149" s="458" t="s">
        <v>2947</v>
      </c>
      <c r="C149" s="130" t="s">
        <v>2949</v>
      </c>
      <c r="D149" s="459">
        <v>1200</v>
      </c>
      <c r="E149" s="460" t="s">
        <v>26</v>
      </c>
      <c r="F149" s="459">
        <v>0</v>
      </c>
      <c r="G149" s="460" t="s">
        <v>130</v>
      </c>
      <c r="H149" s="459" t="s">
        <v>28</v>
      </c>
      <c r="I149" s="460" t="s">
        <v>29</v>
      </c>
      <c r="J149" s="459"/>
      <c r="K149" s="458"/>
      <c r="L149" s="458"/>
      <c r="M149" s="460" t="s">
        <v>392</v>
      </c>
      <c r="N149" s="9">
        <v>0</v>
      </c>
      <c r="O149" s="442">
        <v>0</v>
      </c>
      <c r="P149" s="9" t="s">
        <v>28</v>
      </c>
      <c r="Q149" s="442"/>
      <c r="R149" s="442"/>
      <c r="S149" s="442"/>
      <c r="T149" s="442"/>
      <c r="U149" s="442"/>
      <c r="V149" s="442"/>
      <c r="W149" s="442"/>
      <c r="X149" s="442"/>
      <c r="Y149" s="442"/>
      <c r="Z149" s="442"/>
      <c r="AA149" s="442"/>
      <c r="AB149" s="442"/>
      <c r="AC149" s="442"/>
      <c r="AD149" s="442"/>
      <c r="AE149" s="442"/>
      <c r="AF149" s="442"/>
      <c r="AG149" s="442"/>
      <c r="AH149" s="442"/>
      <c r="AI149" s="442"/>
      <c r="AJ149" s="442"/>
      <c r="AK149" s="442"/>
      <c r="AL149" s="442"/>
      <c r="AM149" s="442"/>
      <c r="AN149" s="442"/>
      <c r="AO149" s="442"/>
      <c r="AP149" s="442"/>
      <c r="AQ149" s="442"/>
      <c r="AR149" s="442"/>
      <c r="AS149" s="442"/>
      <c r="AT149" s="442"/>
      <c r="AU149" s="442"/>
      <c r="AV149" s="442"/>
      <c r="AW149" s="442"/>
      <c r="AX149" s="442"/>
      <c r="AY149" s="442"/>
      <c r="AZ149" s="442"/>
      <c r="BA149" s="442"/>
      <c r="BB149" s="442"/>
      <c r="BC149" s="442"/>
      <c r="BD149" s="442"/>
      <c r="BE149" s="442"/>
      <c r="BF149" s="442"/>
      <c r="BG149" s="442"/>
      <c r="BH149" s="442"/>
      <c r="BI149" s="442"/>
      <c r="BJ149" s="442"/>
      <c r="BK149" s="442"/>
      <c r="BL149" s="442"/>
    </row>
    <row r="150" spans="1:64" s="10" customFormat="1" x14ac:dyDescent="0.2">
      <c r="A150" s="442" t="s">
        <v>2786</v>
      </c>
      <c r="B150" s="458" t="s">
        <v>2947</v>
      </c>
      <c r="C150" s="459" t="s">
        <v>2950</v>
      </c>
      <c r="D150" s="459">
        <v>50</v>
      </c>
      <c r="E150" s="460" t="s">
        <v>26</v>
      </c>
      <c r="F150" s="460">
        <v>60</v>
      </c>
      <c r="G150" s="460" t="s">
        <v>264</v>
      </c>
      <c r="H150" s="459" t="s">
        <v>28</v>
      </c>
      <c r="I150" s="460" t="s">
        <v>29</v>
      </c>
      <c r="J150" s="459"/>
      <c r="K150" s="458"/>
      <c r="L150" s="458"/>
      <c r="M150" s="460" t="s">
        <v>32</v>
      </c>
      <c r="N150" s="9" t="s">
        <v>70</v>
      </c>
      <c r="O150" s="442">
        <v>24</v>
      </c>
      <c r="P150" s="9" t="s">
        <v>28</v>
      </c>
      <c r="Q150" s="442"/>
      <c r="R150" s="442"/>
      <c r="S150" s="442"/>
      <c r="T150" s="442"/>
      <c r="U150" s="442"/>
      <c r="V150" s="442"/>
      <c r="W150" s="442"/>
      <c r="X150" s="442"/>
      <c r="Y150" s="442"/>
      <c r="Z150" s="442"/>
      <c r="AA150" s="442"/>
      <c r="AB150" s="442"/>
      <c r="AC150" s="442"/>
      <c r="AD150" s="442"/>
      <c r="AE150" s="442"/>
      <c r="AF150" s="442"/>
      <c r="AG150" s="442"/>
      <c r="AH150" s="442"/>
      <c r="AI150" s="442"/>
      <c r="AJ150" s="442"/>
      <c r="AK150" s="442"/>
      <c r="AL150" s="442"/>
      <c r="AM150" s="442"/>
      <c r="AN150" s="442"/>
      <c r="AO150" s="442"/>
      <c r="AP150" s="442"/>
      <c r="AQ150" s="442"/>
      <c r="AR150" s="442"/>
      <c r="AS150" s="442"/>
      <c r="AT150" s="442"/>
      <c r="AU150" s="442"/>
      <c r="AV150" s="442"/>
      <c r="AW150" s="442"/>
      <c r="AX150" s="442"/>
      <c r="AY150" s="442"/>
      <c r="AZ150" s="442"/>
      <c r="BA150" s="442"/>
      <c r="BB150" s="442"/>
      <c r="BC150" s="442"/>
      <c r="BD150" s="442"/>
      <c r="BE150" s="442"/>
      <c r="BF150" s="442"/>
      <c r="BG150" s="442"/>
      <c r="BH150" s="442"/>
      <c r="BI150" s="442"/>
      <c r="BJ150" s="442"/>
      <c r="BK150" s="442"/>
      <c r="BL150" s="442"/>
    </row>
    <row r="151" spans="1:64" s="10" customFormat="1" x14ac:dyDescent="0.2">
      <c r="A151" s="442" t="s">
        <v>2786</v>
      </c>
      <c r="B151" s="458" t="s">
        <v>2947</v>
      </c>
      <c r="C151" s="459" t="s">
        <v>2951</v>
      </c>
      <c r="D151" s="459">
        <v>45</v>
      </c>
      <c r="E151" s="460" t="s">
        <v>26</v>
      </c>
      <c r="F151" s="460">
        <v>50</v>
      </c>
      <c r="G151" s="460" t="s">
        <v>264</v>
      </c>
      <c r="H151" s="459" t="s">
        <v>28</v>
      </c>
      <c r="I151" s="460" t="s">
        <v>29</v>
      </c>
      <c r="J151" s="459"/>
      <c r="K151" s="458"/>
      <c r="L151" s="458"/>
      <c r="M151" s="460" t="s">
        <v>32</v>
      </c>
      <c r="N151" s="9" t="s">
        <v>70</v>
      </c>
      <c r="O151" s="442">
        <v>24</v>
      </c>
      <c r="P151" s="9" t="s">
        <v>28</v>
      </c>
      <c r="Q151" s="442"/>
      <c r="R151" s="442"/>
      <c r="S151" s="442"/>
      <c r="T151" s="442"/>
      <c r="U151" s="442"/>
      <c r="V151" s="442"/>
      <c r="W151" s="442"/>
      <c r="X151" s="442"/>
      <c r="Y151" s="442"/>
      <c r="Z151" s="442"/>
      <c r="AA151" s="442"/>
      <c r="AB151" s="442"/>
      <c r="AC151" s="442"/>
      <c r="AD151" s="442"/>
      <c r="AE151" s="442"/>
      <c r="AF151" s="442"/>
      <c r="AG151" s="442"/>
      <c r="AH151" s="442"/>
      <c r="AI151" s="442"/>
      <c r="AJ151" s="442"/>
      <c r="AK151" s="442"/>
      <c r="AL151" s="442"/>
      <c r="AM151" s="442"/>
      <c r="AN151" s="442"/>
      <c r="AO151" s="442"/>
      <c r="AP151" s="442"/>
      <c r="AQ151" s="442"/>
      <c r="AR151" s="442"/>
      <c r="AS151" s="442"/>
      <c r="AT151" s="442"/>
      <c r="AU151" s="442"/>
      <c r="AV151" s="442"/>
      <c r="AW151" s="442"/>
      <c r="AX151" s="442"/>
      <c r="AY151" s="442"/>
      <c r="AZ151" s="442"/>
      <c r="BA151" s="442"/>
      <c r="BB151" s="442"/>
      <c r="BC151" s="442"/>
      <c r="BD151" s="442"/>
      <c r="BE151" s="442"/>
      <c r="BF151" s="442"/>
      <c r="BG151" s="442"/>
      <c r="BH151" s="442"/>
      <c r="BI151" s="442"/>
      <c r="BJ151" s="442"/>
      <c r="BK151" s="442"/>
      <c r="BL151" s="442"/>
    </row>
    <row r="152" spans="1:64" s="10" customFormat="1" ht="38.25" x14ac:dyDescent="0.2">
      <c r="A152" s="442" t="s">
        <v>2786</v>
      </c>
      <c r="B152" s="458" t="s">
        <v>2947</v>
      </c>
      <c r="C152" s="459" t="s">
        <v>2952</v>
      </c>
      <c r="D152" s="459">
        <v>800</v>
      </c>
      <c r="E152" s="460" t="s">
        <v>26</v>
      </c>
      <c r="F152" s="460">
        <v>800</v>
      </c>
      <c r="G152" s="460" t="s">
        <v>130</v>
      </c>
      <c r="H152" s="459" t="s">
        <v>28</v>
      </c>
      <c r="I152" s="460" t="s">
        <v>29</v>
      </c>
      <c r="J152" s="459" t="s">
        <v>2953</v>
      </c>
      <c r="K152" s="464" t="s">
        <v>727</v>
      </c>
      <c r="L152" s="465">
        <v>800</v>
      </c>
      <c r="M152" s="460" t="s">
        <v>32</v>
      </c>
      <c r="N152" s="9" t="s">
        <v>35</v>
      </c>
      <c r="O152" s="442">
        <v>24</v>
      </c>
      <c r="P152" s="9" t="s">
        <v>28</v>
      </c>
      <c r="Q152" s="442"/>
      <c r="R152" s="442"/>
      <c r="S152" s="442"/>
      <c r="T152" s="442"/>
      <c r="U152" s="442"/>
      <c r="V152" s="442"/>
      <c r="W152" s="442"/>
      <c r="X152" s="442"/>
      <c r="Y152" s="442"/>
      <c r="Z152" s="442"/>
      <c r="AA152" s="442"/>
      <c r="AB152" s="442"/>
      <c r="AC152" s="442"/>
      <c r="AD152" s="442"/>
      <c r="AE152" s="442"/>
      <c r="AF152" s="442"/>
      <c r="AG152" s="442"/>
      <c r="AH152" s="442"/>
      <c r="AI152" s="442"/>
      <c r="AJ152" s="442"/>
      <c r="AK152" s="442"/>
      <c r="AL152" s="442"/>
      <c r="AM152" s="442"/>
      <c r="AN152" s="442"/>
      <c r="AO152" s="442"/>
      <c r="AP152" s="442"/>
      <c r="AQ152" s="442"/>
      <c r="AR152" s="442"/>
      <c r="AS152" s="442"/>
      <c r="AT152" s="442"/>
      <c r="AU152" s="442"/>
      <c r="AV152" s="442"/>
      <c r="AW152" s="442"/>
      <c r="AX152" s="442"/>
      <c r="AY152" s="442"/>
      <c r="AZ152" s="442"/>
      <c r="BA152" s="442"/>
      <c r="BB152" s="442"/>
      <c r="BC152" s="442"/>
      <c r="BD152" s="442"/>
      <c r="BE152" s="442"/>
      <c r="BF152" s="442"/>
      <c r="BG152" s="442"/>
      <c r="BH152" s="442"/>
      <c r="BI152" s="442"/>
      <c r="BJ152" s="442"/>
      <c r="BK152" s="442"/>
      <c r="BL152" s="442"/>
    </row>
    <row r="153" spans="1:64" s="10" customFormat="1" x14ac:dyDescent="0.2">
      <c r="A153" s="442" t="s">
        <v>2786</v>
      </c>
      <c r="B153" s="458" t="s">
        <v>2947</v>
      </c>
      <c r="C153" s="459" t="s">
        <v>2954</v>
      </c>
      <c r="D153" s="459">
        <v>400</v>
      </c>
      <c r="E153" s="460" t="s">
        <v>26</v>
      </c>
      <c r="F153" s="460">
        <v>500</v>
      </c>
      <c r="G153" s="460" t="s">
        <v>27</v>
      </c>
      <c r="H153" s="459" t="s">
        <v>28</v>
      </c>
      <c r="I153" s="460" t="s">
        <v>29</v>
      </c>
      <c r="J153" s="459"/>
      <c r="K153" s="458"/>
      <c r="L153" s="465"/>
      <c r="M153" s="460" t="s">
        <v>32</v>
      </c>
      <c r="N153" s="9" t="s">
        <v>35</v>
      </c>
      <c r="O153" s="442">
        <v>24</v>
      </c>
      <c r="P153" s="9" t="s">
        <v>28</v>
      </c>
      <c r="Q153" s="442"/>
      <c r="R153" s="442"/>
      <c r="S153" s="442"/>
      <c r="T153" s="442"/>
      <c r="U153" s="442"/>
      <c r="V153" s="442"/>
      <c r="W153" s="442"/>
      <c r="X153" s="442"/>
      <c r="Y153" s="442"/>
      <c r="Z153" s="442"/>
      <c r="AA153" s="442"/>
      <c r="AB153" s="442"/>
      <c r="AC153" s="442"/>
      <c r="AD153" s="442"/>
      <c r="AE153" s="442"/>
      <c r="AF153" s="442"/>
      <c r="AG153" s="442"/>
      <c r="AH153" s="442"/>
      <c r="AI153" s="442"/>
      <c r="AJ153" s="442"/>
      <c r="AK153" s="442"/>
      <c r="AL153" s="442"/>
      <c r="AM153" s="442"/>
      <c r="AN153" s="442"/>
      <c r="AO153" s="442"/>
      <c r="AP153" s="442"/>
      <c r="AQ153" s="442"/>
      <c r="AR153" s="442"/>
      <c r="AS153" s="442"/>
      <c r="AT153" s="442"/>
      <c r="AU153" s="442"/>
      <c r="AV153" s="442"/>
      <c r="AW153" s="442"/>
      <c r="AX153" s="442"/>
      <c r="AY153" s="442"/>
      <c r="AZ153" s="442"/>
      <c r="BA153" s="442"/>
      <c r="BB153" s="442"/>
      <c r="BC153" s="442"/>
      <c r="BD153" s="442"/>
      <c r="BE153" s="442"/>
      <c r="BF153" s="442"/>
      <c r="BG153" s="442"/>
      <c r="BH153" s="442"/>
      <c r="BI153" s="442"/>
      <c r="BJ153" s="442"/>
      <c r="BK153" s="442"/>
      <c r="BL153" s="442"/>
    </row>
    <row r="154" spans="1:64" s="10" customFormat="1" x14ac:dyDescent="0.2">
      <c r="A154" s="442" t="s">
        <v>2786</v>
      </c>
      <c r="B154" s="458" t="s">
        <v>2947</v>
      </c>
      <c r="C154" s="459" t="s">
        <v>2955</v>
      </c>
      <c r="D154" s="459">
        <v>400</v>
      </c>
      <c r="E154" s="460" t="s">
        <v>26</v>
      </c>
      <c r="F154" s="460">
        <v>500</v>
      </c>
      <c r="G154" s="460" t="s">
        <v>2956</v>
      </c>
      <c r="H154" s="459" t="s">
        <v>28</v>
      </c>
      <c r="I154" s="460" t="s">
        <v>29</v>
      </c>
      <c r="J154" s="459"/>
      <c r="K154" s="458"/>
      <c r="L154" s="465"/>
      <c r="M154" s="460" t="s">
        <v>32</v>
      </c>
      <c r="N154" s="9" t="s">
        <v>35</v>
      </c>
      <c r="O154" s="442">
        <v>24</v>
      </c>
      <c r="P154" s="9" t="s">
        <v>28</v>
      </c>
      <c r="Q154" s="442"/>
      <c r="R154" s="442"/>
      <c r="S154" s="442"/>
      <c r="T154" s="442"/>
      <c r="U154" s="442"/>
      <c r="V154" s="442"/>
      <c r="W154" s="442"/>
      <c r="X154" s="442"/>
      <c r="Y154" s="442"/>
      <c r="Z154" s="442"/>
      <c r="AA154" s="442"/>
      <c r="AB154" s="442"/>
      <c r="AC154" s="442"/>
      <c r="AD154" s="442"/>
      <c r="AE154" s="442"/>
      <c r="AF154" s="442"/>
      <c r="AG154" s="442"/>
      <c r="AH154" s="442"/>
      <c r="AI154" s="442"/>
      <c r="AJ154" s="442"/>
      <c r="AK154" s="442"/>
      <c r="AL154" s="442"/>
      <c r="AM154" s="442"/>
      <c r="AN154" s="442"/>
      <c r="AO154" s="442"/>
      <c r="AP154" s="442"/>
      <c r="AQ154" s="442"/>
      <c r="AR154" s="442"/>
      <c r="AS154" s="442"/>
      <c r="AT154" s="442"/>
      <c r="AU154" s="442"/>
      <c r="AV154" s="442"/>
      <c r="AW154" s="442"/>
      <c r="AX154" s="442"/>
      <c r="AY154" s="442"/>
      <c r="AZ154" s="442"/>
      <c r="BA154" s="442"/>
      <c r="BB154" s="442"/>
      <c r="BC154" s="442"/>
      <c r="BD154" s="442"/>
      <c r="BE154" s="442"/>
      <c r="BF154" s="442"/>
      <c r="BG154" s="442"/>
      <c r="BH154" s="442"/>
      <c r="BI154" s="442"/>
      <c r="BJ154" s="442"/>
      <c r="BK154" s="442"/>
      <c r="BL154" s="442"/>
    </row>
    <row r="155" spans="1:64" s="10" customFormat="1" ht="25.5" x14ac:dyDescent="0.2">
      <c r="A155" s="442" t="s">
        <v>2786</v>
      </c>
      <c r="B155" s="458" t="s">
        <v>2947</v>
      </c>
      <c r="C155" s="459" t="s">
        <v>2957</v>
      </c>
      <c r="D155" s="459">
        <v>400</v>
      </c>
      <c r="E155" s="460" t="s">
        <v>26</v>
      </c>
      <c r="F155" s="460">
        <v>500</v>
      </c>
      <c r="G155" s="460" t="s">
        <v>2956</v>
      </c>
      <c r="H155" s="459" t="s">
        <v>28</v>
      </c>
      <c r="I155" s="460" t="s">
        <v>29</v>
      </c>
      <c r="J155" s="459" t="s">
        <v>2953</v>
      </c>
      <c r="K155" s="464" t="s">
        <v>1830</v>
      </c>
      <c r="L155" s="465">
        <v>400</v>
      </c>
      <c r="M155" s="460" t="s">
        <v>32</v>
      </c>
      <c r="N155" s="9" t="s">
        <v>35</v>
      </c>
      <c r="O155" s="442">
        <v>24</v>
      </c>
      <c r="P155" s="9" t="s">
        <v>28</v>
      </c>
      <c r="Q155" s="442"/>
      <c r="R155" s="442"/>
      <c r="S155" s="442"/>
      <c r="T155" s="442"/>
      <c r="U155" s="442"/>
      <c r="V155" s="442"/>
      <c r="W155" s="442"/>
      <c r="X155" s="442"/>
      <c r="Y155" s="442"/>
      <c r="Z155" s="442"/>
      <c r="AA155" s="442"/>
      <c r="AB155" s="442"/>
      <c r="AC155" s="442"/>
      <c r="AD155" s="442"/>
      <c r="AE155" s="442"/>
      <c r="AF155" s="442"/>
      <c r="AG155" s="442"/>
      <c r="AH155" s="442"/>
      <c r="AI155" s="442"/>
      <c r="AJ155" s="442"/>
      <c r="AK155" s="442"/>
      <c r="AL155" s="442"/>
      <c r="AM155" s="442"/>
      <c r="AN155" s="442"/>
      <c r="AO155" s="442"/>
      <c r="AP155" s="442"/>
      <c r="AQ155" s="442"/>
      <c r="AR155" s="442"/>
      <c r="AS155" s="442"/>
      <c r="AT155" s="442"/>
      <c r="AU155" s="442"/>
      <c r="AV155" s="442"/>
      <c r="AW155" s="442"/>
      <c r="AX155" s="442"/>
      <c r="AY155" s="442"/>
      <c r="AZ155" s="442"/>
      <c r="BA155" s="442"/>
      <c r="BB155" s="442"/>
      <c r="BC155" s="442"/>
      <c r="BD155" s="442"/>
      <c r="BE155" s="442"/>
      <c r="BF155" s="442"/>
      <c r="BG155" s="442"/>
      <c r="BH155" s="442"/>
      <c r="BI155" s="442"/>
      <c r="BJ155" s="442"/>
      <c r="BK155" s="442"/>
      <c r="BL155" s="442"/>
    </row>
    <row r="156" spans="1:64" s="10" customFormat="1" ht="25.5" x14ac:dyDescent="0.2">
      <c r="A156" s="442" t="s">
        <v>2786</v>
      </c>
      <c r="B156" s="458" t="s">
        <v>2947</v>
      </c>
      <c r="C156" s="459" t="s">
        <v>2958</v>
      </c>
      <c r="D156" s="459">
        <v>150</v>
      </c>
      <c r="E156" s="460" t="s">
        <v>26</v>
      </c>
      <c r="F156" s="460">
        <v>200</v>
      </c>
      <c r="G156" s="460" t="s">
        <v>27</v>
      </c>
      <c r="H156" s="459" t="s">
        <v>28</v>
      </c>
      <c r="I156" s="460" t="s">
        <v>29</v>
      </c>
      <c r="J156" s="459" t="s">
        <v>2953</v>
      </c>
      <c r="K156" s="464" t="s">
        <v>1830</v>
      </c>
      <c r="L156" s="465">
        <v>200</v>
      </c>
      <c r="M156" s="460" t="s">
        <v>32</v>
      </c>
      <c r="N156" s="9" t="s">
        <v>35</v>
      </c>
      <c r="O156" s="442">
        <v>24</v>
      </c>
      <c r="P156" s="9" t="s">
        <v>28</v>
      </c>
      <c r="Q156" s="442"/>
      <c r="R156" s="442"/>
      <c r="S156" s="442"/>
      <c r="T156" s="442"/>
      <c r="U156" s="442"/>
      <c r="V156" s="442"/>
      <c r="W156" s="442"/>
      <c r="X156" s="442"/>
      <c r="Y156" s="442"/>
      <c r="Z156" s="442"/>
      <c r="AA156" s="442"/>
      <c r="AB156" s="442"/>
      <c r="AC156" s="442"/>
      <c r="AD156" s="442"/>
      <c r="AE156" s="442"/>
      <c r="AF156" s="442"/>
      <c r="AG156" s="442"/>
      <c r="AH156" s="442"/>
      <c r="AI156" s="442"/>
      <c r="AJ156" s="442"/>
      <c r="AK156" s="442"/>
      <c r="AL156" s="442"/>
      <c r="AM156" s="442"/>
      <c r="AN156" s="442"/>
      <c r="AO156" s="442"/>
      <c r="AP156" s="442"/>
      <c r="AQ156" s="442"/>
      <c r="AR156" s="442"/>
      <c r="AS156" s="442"/>
      <c r="AT156" s="442"/>
      <c r="AU156" s="442"/>
      <c r="AV156" s="442"/>
      <c r="AW156" s="442"/>
      <c r="AX156" s="442"/>
      <c r="AY156" s="442"/>
      <c r="AZ156" s="442"/>
      <c r="BA156" s="442"/>
      <c r="BB156" s="442"/>
      <c r="BC156" s="442"/>
      <c r="BD156" s="442"/>
      <c r="BE156" s="442"/>
      <c r="BF156" s="442"/>
      <c r="BG156" s="442"/>
      <c r="BH156" s="442"/>
      <c r="BI156" s="442"/>
      <c r="BJ156" s="442"/>
      <c r="BK156" s="442"/>
      <c r="BL156" s="442"/>
    </row>
    <row r="157" spans="1:64" s="10" customFormat="1" ht="25.5" x14ac:dyDescent="0.2">
      <c r="A157" s="442" t="s">
        <v>2786</v>
      </c>
      <c r="B157" s="458" t="s">
        <v>2947</v>
      </c>
      <c r="C157" s="459" t="s">
        <v>2959</v>
      </c>
      <c r="D157" s="459">
        <v>300</v>
      </c>
      <c r="E157" s="460" t="s">
        <v>26</v>
      </c>
      <c r="F157" s="460">
        <v>400</v>
      </c>
      <c r="G157" s="460" t="s">
        <v>27</v>
      </c>
      <c r="H157" s="459" t="s">
        <v>28</v>
      </c>
      <c r="I157" s="460" t="s">
        <v>29</v>
      </c>
      <c r="J157" s="459" t="s">
        <v>2953</v>
      </c>
      <c r="K157" s="464" t="s">
        <v>1830</v>
      </c>
      <c r="L157" s="465">
        <v>200</v>
      </c>
      <c r="M157" s="460" t="s">
        <v>32</v>
      </c>
      <c r="N157" s="9" t="s">
        <v>35</v>
      </c>
      <c r="O157" s="442">
        <v>24</v>
      </c>
      <c r="P157" s="9" t="s">
        <v>28</v>
      </c>
      <c r="Q157" s="442"/>
      <c r="R157" s="442"/>
      <c r="S157" s="442"/>
      <c r="T157" s="442"/>
      <c r="U157" s="442"/>
      <c r="V157" s="442"/>
      <c r="W157" s="442"/>
      <c r="X157" s="442"/>
      <c r="Y157" s="442"/>
      <c r="Z157" s="442"/>
      <c r="AA157" s="442"/>
      <c r="AB157" s="442"/>
      <c r="AC157" s="442"/>
      <c r="AD157" s="442"/>
      <c r="AE157" s="442"/>
      <c r="AF157" s="442"/>
      <c r="AG157" s="442"/>
      <c r="AH157" s="442"/>
      <c r="AI157" s="442"/>
      <c r="AJ157" s="442"/>
      <c r="AK157" s="442"/>
      <c r="AL157" s="442"/>
      <c r="AM157" s="442"/>
      <c r="AN157" s="442"/>
      <c r="AO157" s="442"/>
      <c r="AP157" s="442"/>
      <c r="AQ157" s="442"/>
      <c r="AR157" s="442"/>
      <c r="AS157" s="442"/>
      <c r="AT157" s="442"/>
      <c r="AU157" s="442"/>
      <c r="AV157" s="442"/>
      <c r="AW157" s="442"/>
      <c r="AX157" s="442"/>
      <c r="AY157" s="442"/>
      <c r="AZ157" s="442"/>
      <c r="BA157" s="442"/>
      <c r="BB157" s="442"/>
      <c r="BC157" s="442"/>
      <c r="BD157" s="442"/>
      <c r="BE157" s="442"/>
      <c r="BF157" s="442"/>
      <c r="BG157" s="442"/>
      <c r="BH157" s="442"/>
      <c r="BI157" s="442"/>
      <c r="BJ157" s="442"/>
      <c r="BK157" s="442"/>
      <c r="BL157" s="442"/>
    </row>
    <row r="158" spans="1:64" s="10" customFormat="1" ht="25.5" x14ac:dyDescent="0.2">
      <c r="A158" s="442" t="s">
        <v>2786</v>
      </c>
      <c r="B158" s="458" t="s">
        <v>2947</v>
      </c>
      <c r="C158" s="459" t="s">
        <v>157</v>
      </c>
      <c r="D158" s="459">
        <v>250</v>
      </c>
      <c r="E158" s="460" t="s">
        <v>26</v>
      </c>
      <c r="F158" s="460">
        <v>300</v>
      </c>
      <c r="G158" s="460" t="s">
        <v>27</v>
      </c>
      <c r="H158" s="459" t="s">
        <v>28</v>
      </c>
      <c r="I158" s="460" t="s">
        <v>29</v>
      </c>
      <c r="J158" s="459" t="s">
        <v>2953</v>
      </c>
      <c r="K158" s="464" t="s">
        <v>1830</v>
      </c>
      <c r="L158" s="465">
        <v>200</v>
      </c>
      <c r="M158" s="460" t="s">
        <v>32</v>
      </c>
      <c r="N158" s="9" t="s">
        <v>35</v>
      </c>
      <c r="O158" s="442">
        <v>24</v>
      </c>
      <c r="P158" s="9" t="s">
        <v>28</v>
      </c>
      <c r="Q158" s="442"/>
      <c r="R158" s="442"/>
      <c r="S158" s="442"/>
      <c r="T158" s="442"/>
      <c r="U158" s="442"/>
      <c r="V158" s="442"/>
      <c r="W158" s="442"/>
      <c r="X158" s="442"/>
      <c r="Y158" s="442"/>
      <c r="Z158" s="442"/>
      <c r="AA158" s="442"/>
      <c r="AB158" s="442"/>
      <c r="AC158" s="442"/>
      <c r="AD158" s="442"/>
      <c r="AE158" s="442"/>
      <c r="AF158" s="442"/>
      <c r="AG158" s="442"/>
      <c r="AH158" s="442"/>
      <c r="AI158" s="442"/>
      <c r="AJ158" s="442"/>
      <c r="AK158" s="442"/>
      <c r="AL158" s="442"/>
      <c r="AM158" s="442"/>
      <c r="AN158" s="442"/>
      <c r="AO158" s="442"/>
      <c r="AP158" s="442"/>
      <c r="AQ158" s="442"/>
      <c r="AR158" s="442"/>
      <c r="AS158" s="442"/>
      <c r="AT158" s="442"/>
      <c r="AU158" s="442"/>
      <c r="AV158" s="442"/>
      <c r="AW158" s="442"/>
      <c r="AX158" s="442"/>
      <c r="AY158" s="442"/>
      <c r="AZ158" s="442"/>
      <c r="BA158" s="442"/>
      <c r="BB158" s="442"/>
      <c r="BC158" s="442"/>
      <c r="BD158" s="442"/>
      <c r="BE158" s="442"/>
      <c r="BF158" s="442"/>
      <c r="BG158" s="442"/>
      <c r="BH158" s="442"/>
      <c r="BI158" s="442"/>
      <c r="BJ158" s="442"/>
      <c r="BK158" s="442"/>
      <c r="BL158" s="442"/>
    </row>
    <row r="159" spans="1:64" s="10" customFormat="1" x14ac:dyDescent="0.2">
      <c r="A159" s="442" t="s">
        <v>2786</v>
      </c>
      <c r="B159" s="458" t="s">
        <v>2947</v>
      </c>
      <c r="C159" s="459" t="s">
        <v>2960</v>
      </c>
      <c r="D159" s="459">
        <v>400</v>
      </c>
      <c r="E159" s="460" t="s">
        <v>26</v>
      </c>
      <c r="F159" s="460">
        <v>500</v>
      </c>
      <c r="G159" s="460" t="s">
        <v>27</v>
      </c>
      <c r="H159" s="459" t="s">
        <v>28</v>
      </c>
      <c r="I159" s="460" t="s">
        <v>29</v>
      </c>
      <c r="J159" s="459"/>
      <c r="K159" s="458"/>
      <c r="L159" s="465"/>
      <c r="M159" s="460" t="s">
        <v>32</v>
      </c>
      <c r="N159" s="9" t="s">
        <v>35</v>
      </c>
      <c r="O159" s="442">
        <v>24</v>
      </c>
      <c r="P159" s="9" t="s">
        <v>28</v>
      </c>
      <c r="Q159" s="442"/>
      <c r="R159" s="442"/>
      <c r="S159" s="442"/>
      <c r="T159" s="442"/>
      <c r="U159" s="442"/>
      <c r="V159" s="442"/>
      <c r="W159" s="442"/>
      <c r="X159" s="442"/>
      <c r="Y159" s="442"/>
      <c r="Z159" s="442"/>
      <c r="AA159" s="442"/>
      <c r="AB159" s="442"/>
      <c r="AC159" s="442"/>
      <c r="AD159" s="442"/>
      <c r="AE159" s="442"/>
      <c r="AF159" s="442"/>
      <c r="AG159" s="442"/>
      <c r="AH159" s="442"/>
      <c r="AI159" s="442"/>
      <c r="AJ159" s="442"/>
      <c r="AK159" s="442"/>
      <c r="AL159" s="442"/>
      <c r="AM159" s="442"/>
      <c r="AN159" s="442"/>
      <c r="AO159" s="442"/>
      <c r="AP159" s="442"/>
      <c r="AQ159" s="442"/>
      <c r="AR159" s="442"/>
      <c r="AS159" s="442"/>
      <c r="AT159" s="442"/>
      <c r="AU159" s="442"/>
      <c r="AV159" s="442"/>
      <c r="AW159" s="442"/>
      <c r="AX159" s="442"/>
      <c r="AY159" s="442"/>
      <c r="AZ159" s="442"/>
      <c r="BA159" s="442"/>
      <c r="BB159" s="442"/>
      <c r="BC159" s="442"/>
      <c r="BD159" s="442"/>
      <c r="BE159" s="442"/>
      <c r="BF159" s="442"/>
      <c r="BG159" s="442"/>
      <c r="BH159" s="442"/>
      <c r="BI159" s="442"/>
      <c r="BJ159" s="442"/>
      <c r="BK159" s="442"/>
      <c r="BL159" s="442"/>
    </row>
    <row r="160" spans="1:64" s="10" customFormat="1" ht="25.5" x14ac:dyDescent="0.2">
      <c r="A160" s="442" t="s">
        <v>2786</v>
      </c>
      <c r="B160" s="458" t="s">
        <v>2947</v>
      </c>
      <c r="C160" s="459" t="s">
        <v>2961</v>
      </c>
      <c r="D160" s="459">
        <v>45</v>
      </c>
      <c r="E160" s="460" t="s">
        <v>26</v>
      </c>
      <c r="F160" s="460">
        <v>50</v>
      </c>
      <c r="G160" s="460" t="s">
        <v>27</v>
      </c>
      <c r="H160" s="459" t="s">
        <v>28</v>
      </c>
      <c r="I160" s="460" t="s">
        <v>29</v>
      </c>
      <c r="J160" s="459" t="s">
        <v>2953</v>
      </c>
      <c r="K160" s="464" t="s">
        <v>1830</v>
      </c>
      <c r="L160" s="465">
        <v>50</v>
      </c>
      <c r="M160" s="460" t="s">
        <v>32</v>
      </c>
      <c r="N160" s="9" t="s">
        <v>70</v>
      </c>
      <c r="O160" s="442">
        <v>24</v>
      </c>
      <c r="P160" s="9" t="s">
        <v>28</v>
      </c>
      <c r="Q160" s="442"/>
      <c r="R160" s="442"/>
      <c r="S160" s="442"/>
      <c r="T160" s="442"/>
      <c r="U160" s="442"/>
      <c r="V160" s="442"/>
      <c r="W160" s="442"/>
      <c r="X160" s="442"/>
      <c r="Y160" s="442"/>
      <c r="Z160" s="442"/>
      <c r="AA160" s="442"/>
      <c r="AB160" s="442"/>
      <c r="AC160" s="442"/>
      <c r="AD160" s="442"/>
      <c r="AE160" s="442"/>
      <c r="AF160" s="442"/>
      <c r="AG160" s="442"/>
      <c r="AH160" s="442"/>
      <c r="AI160" s="442"/>
      <c r="AJ160" s="442"/>
      <c r="AK160" s="442"/>
      <c r="AL160" s="442"/>
      <c r="AM160" s="442"/>
      <c r="AN160" s="442"/>
      <c r="AO160" s="442"/>
      <c r="AP160" s="442"/>
      <c r="AQ160" s="442"/>
      <c r="AR160" s="442"/>
      <c r="AS160" s="442"/>
      <c r="AT160" s="442"/>
      <c r="AU160" s="442"/>
      <c r="AV160" s="442"/>
      <c r="AW160" s="442"/>
      <c r="AX160" s="442"/>
      <c r="AY160" s="442"/>
      <c r="AZ160" s="442"/>
      <c r="BA160" s="442"/>
      <c r="BB160" s="442"/>
      <c r="BC160" s="442"/>
      <c r="BD160" s="442"/>
      <c r="BE160" s="442"/>
      <c r="BF160" s="442"/>
      <c r="BG160" s="442"/>
      <c r="BH160" s="442"/>
      <c r="BI160" s="442"/>
      <c r="BJ160" s="442"/>
      <c r="BK160" s="442"/>
      <c r="BL160" s="442"/>
    </row>
    <row r="161" spans="1:64" s="10" customFormat="1" ht="25.5" x14ac:dyDescent="0.2">
      <c r="A161" s="442" t="s">
        <v>2786</v>
      </c>
      <c r="B161" s="458" t="s">
        <v>2947</v>
      </c>
      <c r="C161" s="459" t="s">
        <v>2962</v>
      </c>
      <c r="D161" s="459">
        <v>45</v>
      </c>
      <c r="E161" s="460" t="s">
        <v>26</v>
      </c>
      <c r="F161" s="460">
        <v>50</v>
      </c>
      <c r="G161" s="460" t="s">
        <v>27</v>
      </c>
      <c r="H161" s="459" t="s">
        <v>28</v>
      </c>
      <c r="I161" s="460" t="s">
        <v>29</v>
      </c>
      <c r="J161" s="459" t="s">
        <v>2953</v>
      </c>
      <c r="K161" s="464" t="s">
        <v>1830</v>
      </c>
      <c r="L161" s="465">
        <v>50</v>
      </c>
      <c r="M161" s="460" t="s">
        <v>32</v>
      </c>
      <c r="N161" s="9" t="s">
        <v>70</v>
      </c>
      <c r="O161" s="442">
        <v>24</v>
      </c>
      <c r="P161" s="9" t="s">
        <v>28</v>
      </c>
      <c r="Q161" s="442"/>
      <c r="R161" s="442"/>
      <c r="S161" s="442"/>
      <c r="T161" s="442"/>
      <c r="U161" s="442"/>
      <c r="V161" s="442"/>
      <c r="W161" s="442"/>
      <c r="X161" s="442"/>
      <c r="Y161" s="442"/>
      <c r="Z161" s="442"/>
      <c r="AA161" s="442"/>
      <c r="AB161" s="442"/>
      <c r="AC161" s="442"/>
      <c r="AD161" s="442"/>
      <c r="AE161" s="442"/>
      <c r="AF161" s="442"/>
      <c r="AG161" s="442"/>
      <c r="AH161" s="442"/>
      <c r="AI161" s="442"/>
      <c r="AJ161" s="442"/>
      <c r="AK161" s="442"/>
      <c r="AL161" s="442"/>
      <c r="AM161" s="442"/>
      <c r="AN161" s="442"/>
      <c r="AO161" s="442"/>
      <c r="AP161" s="442"/>
      <c r="AQ161" s="442"/>
      <c r="AR161" s="442"/>
      <c r="AS161" s="442"/>
      <c r="AT161" s="442"/>
      <c r="AU161" s="442"/>
      <c r="AV161" s="442"/>
      <c r="AW161" s="442"/>
      <c r="AX161" s="442"/>
      <c r="AY161" s="442"/>
      <c r="AZ161" s="442"/>
      <c r="BA161" s="442"/>
      <c r="BB161" s="442"/>
      <c r="BC161" s="442"/>
      <c r="BD161" s="442"/>
      <c r="BE161" s="442"/>
      <c r="BF161" s="442"/>
      <c r="BG161" s="442"/>
      <c r="BH161" s="442"/>
      <c r="BI161" s="442"/>
      <c r="BJ161" s="442"/>
      <c r="BK161" s="442"/>
      <c r="BL161" s="442"/>
    </row>
    <row r="162" spans="1:64" s="10" customFormat="1" ht="25.5" x14ac:dyDescent="0.2">
      <c r="A162" s="442" t="s">
        <v>2786</v>
      </c>
      <c r="B162" s="458" t="s">
        <v>2947</v>
      </c>
      <c r="C162" s="459" t="s">
        <v>2963</v>
      </c>
      <c r="D162" s="459">
        <v>50</v>
      </c>
      <c r="E162" s="460" t="s">
        <v>26</v>
      </c>
      <c r="F162" s="460">
        <v>60</v>
      </c>
      <c r="G162" s="460" t="s">
        <v>27</v>
      </c>
      <c r="H162" s="459" t="s">
        <v>28</v>
      </c>
      <c r="I162" s="460" t="s">
        <v>29</v>
      </c>
      <c r="J162" s="459" t="s">
        <v>2953</v>
      </c>
      <c r="K162" s="464" t="s">
        <v>1830</v>
      </c>
      <c r="L162" s="465">
        <v>50</v>
      </c>
      <c r="M162" s="460" t="s">
        <v>32</v>
      </c>
      <c r="N162" s="9" t="s">
        <v>70</v>
      </c>
      <c r="O162" s="442">
        <v>24</v>
      </c>
      <c r="P162" s="9" t="s">
        <v>28</v>
      </c>
      <c r="Q162" s="442"/>
      <c r="R162" s="442"/>
      <c r="S162" s="442"/>
      <c r="T162" s="442"/>
      <c r="U162" s="442"/>
      <c r="V162" s="442"/>
      <c r="W162" s="442"/>
      <c r="X162" s="442"/>
      <c r="Y162" s="442"/>
      <c r="Z162" s="442"/>
      <c r="AA162" s="442"/>
      <c r="AB162" s="442"/>
      <c r="AC162" s="442"/>
      <c r="AD162" s="442"/>
      <c r="AE162" s="442"/>
      <c r="AF162" s="442"/>
      <c r="AG162" s="442"/>
      <c r="AH162" s="442"/>
      <c r="AI162" s="442"/>
      <c r="AJ162" s="442"/>
      <c r="AK162" s="442"/>
      <c r="AL162" s="442"/>
      <c r="AM162" s="442"/>
      <c r="AN162" s="442"/>
      <c r="AO162" s="442"/>
      <c r="AP162" s="442"/>
      <c r="AQ162" s="442"/>
      <c r="AR162" s="442"/>
      <c r="AS162" s="442"/>
      <c r="AT162" s="442"/>
      <c r="AU162" s="442"/>
      <c r="AV162" s="442"/>
      <c r="AW162" s="442"/>
      <c r="AX162" s="442"/>
      <c r="AY162" s="442"/>
      <c r="AZ162" s="442"/>
      <c r="BA162" s="442"/>
      <c r="BB162" s="442"/>
      <c r="BC162" s="442"/>
      <c r="BD162" s="442"/>
      <c r="BE162" s="442"/>
      <c r="BF162" s="442"/>
      <c r="BG162" s="442"/>
      <c r="BH162" s="442"/>
      <c r="BI162" s="442"/>
      <c r="BJ162" s="442"/>
      <c r="BK162" s="442"/>
      <c r="BL162" s="442"/>
    </row>
    <row r="163" spans="1:64" s="10" customFormat="1" x14ac:dyDescent="0.2">
      <c r="A163" s="442" t="s">
        <v>2786</v>
      </c>
      <c r="B163" s="458" t="s">
        <v>2947</v>
      </c>
      <c r="C163" s="459" t="s">
        <v>2964</v>
      </c>
      <c r="D163" s="459">
        <v>45</v>
      </c>
      <c r="E163" s="460" t="s">
        <v>26</v>
      </c>
      <c r="F163" s="460">
        <v>50</v>
      </c>
      <c r="G163" s="460" t="s">
        <v>27</v>
      </c>
      <c r="H163" s="459" t="s">
        <v>28</v>
      </c>
      <c r="I163" s="460" t="s">
        <v>29</v>
      </c>
      <c r="J163" s="459"/>
      <c r="K163" s="458"/>
      <c r="L163" s="465"/>
      <c r="M163" s="460" t="s">
        <v>32</v>
      </c>
      <c r="N163" s="9" t="s">
        <v>70</v>
      </c>
      <c r="O163" s="442">
        <v>24</v>
      </c>
      <c r="P163" s="9" t="s">
        <v>28</v>
      </c>
      <c r="Q163" s="442"/>
      <c r="R163" s="442"/>
      <c r="S163" s="442"/>
      <c r="T163" s="442"/>
      <c r="U163" s="442"/>
      <c r="V163" s="442"/>
      <c r="W163" s="442"/>
      <c r="X163" s="442"/>
      <c r="Y163" s="442"/>
      <c r="Z163" s="442"/>
      <c r="AA163" s="442"/>
      <c r="AB163" s="442"/>
      <c r="AC163" s="442"/>
      <c r="AD163" s="442"/>
      <c r="AE163" s="442"/>
      <c r="AF163" s="442"/>
      <c r="AG163" s="442"/>
      <c r="AH163" s="442"/>
      <c r="AI163" s="442"/>
      <c r="AJ163" s="442"/>
      <c r="AK163" s="442"/>
      <c r="AL163" s="442"/>
      <c r="AM163" s="442"/>
      <c r="AN163" s="442"/>
      <c r="AO163" s="442"/>
      <c r="AP163" s="442"/>
      <c r="AQ163" s="442"/>
      <c r="AR163" s="442"/>
      <c r="AS163" s="442"/>
      <c r="AT163" s="442"/>
      <c r="AU163" s="442"/>
      <c r="AV163" s="442"/>
      <c r="AW163" s="442"/>
      <c r="AX163" s="442"/>
      <c r="AY163" s="442"/>
      <c r="AZ163" s="442"/>
      <c r="BA163" s="442"/>
      <c r="BB163" s="442"/>
      <c r="BC163" s="442"/>
      <c r="BD163" s="442"/>
      <c r="BE163" s="442"/>
      <c r="BF163" s="442"/>
      <c r="BG163" s="442"/>
      <c r="BH163" s="442"/>
      <c r="BI163" s="442"/>
      <c r="BJ163" s="442"/>
      <c r="BK163" s="442"/>
      <c r="BL163" s="442"/>
    </row>
    <row r="164" spans="1:64" s="10" customFormat="1" x14ac:dyDescent="0.2">
      <c r="A164" s="442" t="s">
        <v>2786</v>
      </c>
      <c r="B164" s="458" t="s">
        <v>2947</v>
      </c>
      <c r="C164" s="459" t="s">
        <v>2965</v>
      </c>
      <c r="D164" s="459">
        <v>45</v>
      </c>
      <c r="E164" s="460" t="s">
        <v>26</v>
      </c>
      <c r="F164" s="460">
        <v>50</v>
      </c>
      <c r="G164" s="460" t="s">
        <v>27</v>
      </c>
      <c r="H164" s="459" t="s">
        <v>28</v>
      </c>
      <c r="I164" s="460" t="s">
        <v>29</v>
      </c>
      <c r="J164" s="459"/>
      <c r="K164" s="458"/>
      <c r="L164" s="465"/>
      <c r="M164" s="460" t="s">
        <v>32</v>
      </c>
      <c r="N164" s="9" t="s">
        <v>70</v>
      </c>
      <c r="O164" s="442">
        <v>24</v>
      </c>
      <c r="P164" s="9" t="s">
        <v>28</v>
      </c>
      <c r="Q164" s="442"/>
      <c r="R164" s="442"/>
      <c r="S164" s="442"/>
      <c r="T164" s="442"/>
      <c r="U164" s="442"/>
      <c r="V164" s="442"/>
      <c r="W164" s="442"/>
      <c r="X164" s="442"/>
      <c r="Y164" s="442"/>
      <c r="Z164" s="442"/>
      <c r="AA164" s="442"/>
      <c r="AB164" s="442"/>
      <c r="AC164" s="442"/>
      <c r="AD164" s="442"/>
      <c r="AE164" s="442"/>
      <c r="AF164" s="442"/>
      <c r="AG164" s="442"/>
      <c r="AH164" s="442"/>
      <c r="AI164" s="442"/>
      <c r="AJ164" s="442"/>
      <c r="AK164" s="442"/>
      <c r="AL164" s="442"/>
      <c r="AM164" s="442"/>
      <c r="AN164" s="442"/>
      <c r="AO164" s="442"/>
      <c r="AP164" s="442"/>
      <c r="AQ164" s="442"/>
      <c r="AR164" s="442"/>
      <c r="AS164" s="442"/>
      <c r="AT164" s="442"/>
      <c r="AU164" s="442"/>
      <c r="AV164" s="442"/>
      <c r="AW164" s="442"/>
      <c r="AX164" s="442"/>
      <c r="AY164" s="442"/>
      <c r="AZ164" s="442"/>
      <c r="BA164" s="442"/>
      <c r="BB164" s="442"/>
      <c r="BC164" s="442"/>
      <c r="BD164" s="442"/>
      <c r="BE164" s="442"/>
      <c r="BF164" s="442"/>
      <c r="BG164" s="442"/>
      <c r="BH164" s="442"/>
      <c r="BI164" s="442"/>
      <c r="BJ164" s="442"/>
      <c r="BK164" s="442"/>
      <c r="BL164" s="442"/>
    </row>
    <row r="165" spans="1:64" s="10" customFormat="1" x14ac:dyDescent="0.2">
      <c r="A165" s="442" t="s">
        <v>2786</v>
      </c>
      <c r="B165" s="458" t="s">
        <v>2947</v>
      </c>
      <c r="C165" s="459" t="s">
        <v>2966</v>
      </c>
      <c r="D165" s="459">
        <v>45</v>
      </c>
      <c r="E165" s="460" t="s">
        <v>26</v>
      </c>
      <c r="F165" s="460">
        <v>50</v>
      </c>
      <c r="G165" s="460" t="s">
        <v>27</v>
      </c>
      <c r="H165" s="459" t="s">
        <v>28</v>
      </c>
      <c r="I165" s="460" t="s">
        <v>29</v>
      </c>
      <c r="J165" s="459"/>
      <c r="K165" s="458"/>
      <c r="L165" s="465"/>
      <c r="M165" s="460" t="s">
        <v>32</v>
      </c>
      <c r="N165" s="9" t="s">
        <v>70</v>
      </c>
      <c r="O165" s="442">
        <v>24</v>
      </c>
      <c r="P165" s="9" t="s">
        <v>28</v>
      </c>
      <c r="Q165" s="442"/>
      <c r="R165" s="442"/>
      <c r="S165" s="442"/>
      <c r="T165" s="442"/>
      <c r="U165" s="442"/>
      <c r="V165" s="442"/>
      <c r="W165" s="442"/>
      <c r="X165" s="442"/>
      <c r="Y165" s="442"/>
      <c r="Z165" s="442"/>
      <c r="AA165" s="442"/>
      <c r="AB165" s="442"/>
      <c r="AC165" s="442"/>
      <c r="AD165" s="442"/>
      <c r="AE165" s="442"/>
      <c r="AF165" s="442"/>
      <c r="AG165" s="442"/>
      <c r="AH165" s="442"/>
      <c r="AI165" s="442"/>
      <c r="AJ165" s="442"/>
      <c r="AK165" s="442"/>
      <c r="AL165" s="442"/>
      <c r="AM165" s="442"/>
      <c r="AN165" s="442"/>
      <c r="AO165" s="442"/>
      <c r="AP165" s="442"/>
      <c r="AQ165" s="442"/>
      <c r="AR165" s="442"/>
      <c r="AS165" s="442"/>
      <c r="AT165" s="442"/>
      <c r="AU165" s="442"/>
      <c r="AV165" s="442"/>
      <c r="AW165" s="442"/>
      <c r="AX165" s="442"/>
      <c r="AY165" s="442"/>
      <c r="AZ165" s="442"/>
      <c r="BA165" s="442"/>
      <c r="BB165" s="442"/>
      <c r="BC165" s="442"/>
      <c r="BD165" s="442"/>
      <c r="BE165" s="442"/>
      <c r="BF165" s="442"/>
      <c r="BG165" s="442"/>
      <c r="BH165" s="442"/>
      <c r="BI165" s="442"/>
      <c r="BJ165" s="442"/>
      <c r="BK165" s="442"/>
      <c r="BL165" s="442"/>
    </row>
    <row r="166" spans="1:64" s="10" customFormat="1" x14ac:dyDescent="0.2">
      <c r="A166" s="442" t="s">
        <v>2786</v>
      </c>
      <c r="B166" s="458" t="s">
        <v>2947</v>
      </c>
      <c r="C166" s="459" t="s">
        <v>2967</v>
      </c>
      <c r="D166" s="459">
        <v>45</v>
      </c>
      <c r="E166" s="460" t="s">
        <v>26</v>
      </c>
      <c r="F166" s="460">
        <v>50</v>
      </c>
      <c r="G166" s="460" t="s">
        <v>27</v>
      </c>
      <c r="H166" s="459" t="s">
        <v>28</v>
      </c>
      <c r="I166" s="460" t="s">
        <v>29</v>
      </c>
      <c r="J166" s="459"/>
      <c r="K166" s="458"/>
      <c r="L166" s="465"/>
      <c r="M166" s="460" t="s">
        <v>32</v>
      </c>
      <c r="N166" s="9" t="s">
        <v>70</v>
      </c>
      <c r="O166" s="442">
        <v>24</v>
      </c>
      <c r="P166" s="9" t="s">
        <v>28</v>
      </c>
      <c r="Q166" s="442"/>
      <c r="R166" s="442"/>
      <c r="S166" s="442"/>
      <c r="T166" s="442"/>
      <c r="U166" s="442"/>
      <c r="V166" s="442"/>
      <c r="W166" s="442"/>
      <c r="X166" s="442"/>
      <c r="Y166" s="442"/>
      <c r="Z166" s="442"/>
      <c r="AA166" s="442"/>
      <c r="AB166" s="442"/>
      <c r="AC166" s="442"/>
      <c r="AD166" s="442"/>
      <c r="AE166" s="442"/>
      <c r="AF166" s="442"/>
      <c r="AG166" s="442"/>
      <c r="AH166" s="442"/>
      <c r="AI166" s="442"/>
      <c r="AJ166" s="442"/>
      <c r="AK166" s="442"/>
      <c r="AL166" s="442"/>
      <c r="AM166" s="442"/>
      <c r="AN166" s="442"/>
      <c r="AO166" s="442"/>
      <c r="AP166" s="442"/>
      <c r="AQ166" s="442"/>
      <c r="AR166" s="442"/>
      <c r="AS166" s="442"/>
      <c r="AT166" s="442"/>
      <c r="AU166" s="442"/>
      <c r="AV166" s="442"/>
      <c r="AW166" s="442"/>
      <c r="AX166" s="442"/>
      <c r="AY166" s="442"/>
      <c r="AZ166" s="442"/>
      <c r="BA166" s="442"/>
      <c r="BB166" s="442"/>
      <c r="BC166" s="442"/>
      <c r="BD166" s="442"/>
      <c r="BE166" s="442"/>
      <c r="BF166" s="442"/>
      <c r="BG166" s="442"/>
      <c r="BH166" s="442"/>
      <c r="BI166" s="442"/>
      <c r="BJ166" s="442"/>
      <c r="BK166" s="442"/>
      <c r="BL166" s="442"/>
    </row>
    <row r="167" spans="1:64" s="436" customFormat="1" ht="25.5" x14ac:dyDescent="0.2">
      <c r="A167" s="442" t="s">
        <v>2786</v>
      </c>
      <c r="B167" s="458" t="s">
        <v>2947</v>
      </c>
      <c r="C167" s="130" t="s">
        <v>2968</v>
      </c>
      <c r="D167" s="459">
        <v>50</v>
      </c>
      <c r="E167" s="460" t="s">
        <v>26</v>
      </c>
      <c r="F167" s="460">
        <v>60</v>
      </c>
      <c r="G167" s="460" t="s">
        <v>27</v>
      </c>
      <c r="H167" s="459" t="s">
        <v>28</v>
      </c>
      <c r="I167" s="460" t="s">
        <v>29</v>
      </c>
      <c r="J167" s="459" t="s">
        <v>2953</v>
      </c>
      <c r="K167" s="464" t="s">
        <v>1830</v>
      </c>
      <c r="L167" s="465">
        <v>50</v>
      </c>
      <c r="M167" s="460" t="s">
        <v>32</v>
      </c>
      <c r="N167" s="9" t="s">
        <v>70</v>
      </c>
      <c r="O167" s="442">
        <v>24</v>
      </c>
      <c r="P167" s="9" t="s">
        <v>28</v>
      </c>
      <c r="Q167" s="442"/>
      <c r="R167" s="442"/>
      <c r="S167" s="442"/>
      <c r="T167" s="442"/>
      <c r="U167" s="442"/>
      <c r="V167" s="442"/>
      <c r="W167" s="442"/>
      <c r="X167" s="442"/>
      <c r="Y167" s="442"/>
      <c r="Z167" s="442"/>
      <c r="AA167" s="442"/>
      <c r="AB167" s="442"/>
      <c r="AC167" s="442"/>
      <c r="AD167" s="442"/>
      <c r="AE167" s="442"/>
      <c r="AF167" s="442"/>
      <c r="AG167" s="442"/>
      <c r="AH167" s="442"/>
      <c r="AI167" s="442"/>
      <c r="AJ167" s="442"/>
      <c r="AK167" s="442"/>
      <c r="AL167" s="442"/>
      <c r="AM167" s="442"/>
      <c r="AN167" s="442"/>
      <c r="AO167" s="442"/>
      <c r="AP167" s="442"/>
      <c r="AQ167" s="442"/>
      <c r="AR167" s="442"/>
      <c r="AS167" s="442"/>
      <c r="AT167" s="442"/>
      <c r="AU167" s="442"/>
      <c r="AV167" s="442"/>
      <c r="AW167" s="442"/>
      <c r="AX167" s="442"/>
      <c r="AY167" s="442"/>
      <c r="AZ167" s="442"/>
      <c r="BA167" s="442"/>
      <c r="BB167" s="442"/>
      <c r="BC167" s="442"/>
      <c r="BD167" s="442"/>
      <c r="BE167" s="442"/>
      <c r="BF167" s="442"/>
      <c r="BG167" s="442"/>
      <c r="BH167" s="442"/>
      <c r="BI167" s="442"/>
      <c r="BJ167" s="442"/>
      <c r="BK167" s="442"/>
      <c r="BL167" s="442"/>
    </row>
    <row r="168" spans="1:64" s="10" customFormat="1" x14ac:dyDescent="0.2">
      <c r="A168" s="442" t="s">
        <v>2786</v>
      </c>
      <c r="B168" s="458" t="s">
        <v>2947</v>
      </c>
      <c r="C168" s="459" t="s">
        <v>2969</v>
      </c>
      <c r="D168" s="459">
        <v>45</v>
      </c>
      <c r="E168" s="460" t="s">
        <v>26</v>
      </c>
      <c r="F168" s="460">
        <v>50</v>
      </c>
      <c r="G168" s="460" t="s">
        <v>27</v>
      </c>
      <c r="H168" s="459" t="s">
        <v>28</v>
      </c>
      <c r="I168" s="460" t="s">
        <v>29</v>
      </c>
      <c r="J168" s="459"/>
      <c r="K168" s="458"/>
      <c r="L168" s="465"/>
      <c r="M168" s="460" t="s">
        <v>32</v>
      </c>
      <c r="N168" s="9" t="s">
        <v>70</v>
      </c>
      <c r="O168" s="442">
        <v>24</v>
      </c>
      <c r="P168" s="9" t="s">
        <v>28</v>
      </c>
      <c r="Q168" s="442"/>
      <c r="R168" s="442"/>
      <c r="S168" s="442"/>
      <c r="T168" s="442"/>
      <c r="U168" s="442"/>
      <c r="V168" s="442"/>
      <c r="W168" s="442"/>
      <c r="X168" s="442"/>
      <c r="Y168" s="442"/>
      <c r="Z168" s="442"/>
      <c r="AA168" s="442"/>
      <c r="AB168" s="442"/>
      <c r="AC168" s="442"/>
      <c r="AD168" s="442"/>
      <c r="AE168" s="442"/>
      <c r="AF168" s="442"/>
      <c r="AG168" s="442"/>
      <c r="AH168" s="442"/>
      <c r="AI168" s="442"/>
      <c r="AJ168" s="442"/>
      <c r="AK168" s="442"/>
      <c r="AL168" s="442"/>
      <c r="AM168" s="442"/>
      <c r="AN168" s="442"/>
      <c r="AO168" s="442"/>
      <c r="AP168" s="442"/>
      <c r="AQ168" s="442"/>
      <c r="AR168" s="442"/>
      <c r="AS168" s="442"/>
      <c r="AT168" s="442"/>
      <c r="AU168" s="442"/>
      <c r="AV168" s="442"/>
      <c r="AW168" s="442"/>
      <c r="AX168" s="442"/>
      <c r="AY168" s="442"/>
      <c r="AZ168" s="442"/>
      <c r="BA168" s="442"/>
      <c r="BB168" s="442"/>
      <c r="BC168" s="442"/>
      <c r="BD168" s="442"/>
      <c r="BE168" s="442"/>
      <c r="BF168" s="442"/>
      <c r="BG168" s="442"/>
      <c r="BH168" s="442"/>
      <c r="BI168" s="442"/>
      <c r="BJ168" s="442"/>
      <c r="BK168" s="442"/>
      <c r="BL168" s="442"/>
    </row>
    <row r="169" spans="1:64" s="10" customFormat="1" x14ac:dyDescent="0.2">
      <c r="A169" s="442" t="s">
        <v>2786</v>
      </c>
      <c r="B169" s="458" t="s">
        <v>2947</v>
      </c>
      <c r="C169" s="459" t="s">
        <v>2970</v>
      </c>
      <c r="D169" s="459">
        <v>45</v>
      </c>
      <c r="E169" s="460" t="s">
        <v>26</v>
      </c>
      <c r="F169" s="460">
        <v>50</v>
      </c>
      <c r="G169" s="460" t="s">
        <v>27</v>
      </c>
      <c r="H169" s="459" t="s">
        <v>28</v>
      </c>
      <c r="I169" s="460" t="s">
        <v>29</v>
      </c>
      <c r="J169" s="459"/>
      <c r="K169" s="458"/>
      <c r="L169" s="465"/>
      <c r="M169" s="460" t="s">
        <v>32</v>
      </c>
      <c r="N169" s="9" t="s">
        <v>35</v>
      </c>
      <c r="O169" s="442">
        <v>24</v>
      </c>
      <c r="P169" s="9" t="s">
        <v>28</v>
      </c>
      <c r="Q169" s="442"/>
      <c r="R169" s="442"/>
      <c r="S169" s="442"/>
      <c r="T169" s="442"/>
      <c r="U169" s="442"/>
      <c r="V169" s="442"/>
      <c r="W169" s="442"/>
      <c r="X169" s="442"/>
      <c r="Y169" s="442"/>
      <c r="Z169" s="442"/>
      <c r="AA169" s="442"/>
      <c r="AB169" s="442"/>
      <c r="AC169" s="442"/>
      <c r="AD169" s="442"/>
      <c r="AE169" s="442"/>
      <c r="AF169" s="442"/>
      <c r="AG169" s="442"/>
      <c r="AH169" s="442"/>
      <c r="AI169" s="442"/>
      <c r="AJ169" s="442"/>
      <c r="AK169" s="442"/>
      <c r="AL169" s="442"/>
      <c r="AM169" s="442"/>
      <c r="AN169" s="442"/>
      <c r="AO169" s="442"/>
      <c r="AP169" s="442"/>
      <c r="AQ169" s="442"/>
      <c r="AR169" s="442"/>
      <c r="AS169" s="442"/>
      <c r="AT169" s="442"/>
      <c r="AU169" s="442"/>
      <c r="AV169" s="442"/>
      <c r="AW169" s="442"/>
      <c r="AX169" s="442"/>
      <c r="AY169" s="442"/>
      <c r="AZ169" s="442"/>
      <c r="BA169" s="442"/>
      <c r="BB169" s="442"/>
      <c r="BC169" s="442"/>
      <c r="BD169" s="442"/>
      <c r="BE169" s="442"/>
      <c r="BF169" s="442"/>
      <c r="BG169" s="442"/>
      <c r="BH169" s="442"/>
      <c r="BI169" s="442"/>
      <c r="BJ169" s="442"/>
      <c r="BK169" s="442"/>
      <c r="BL169" s="442"/>
    </row>
    <row r="170" spans="1:64" s="10" customFormat="1" x14ac:dyDescent="0.2">
      <c r="A170" s="442" t="s">
        <v>2786</v>
      </c>
      <c r="B170" s="458" t="s">
        <v>2947</v>
      </c>
      <c r="C170" s="459" t="s">
        <v>2971</v>
      </c>
      <c r="D170" s="459">
        <v>45</v>
      </c>
      <c r="E170" s="460" t="s">
        <v>26</v>
      </c>
      <c r="F170" s="460">
        <v>50</v>
      </c>
      <c r="G170" s="460" t="s">
        <v>27</v>
      </c>
      <c r="H170" s="459" t="s">
        <v>28</v>
      </c>
      <c r="I170" s="460" t="s">
        <v>29</v>
      </c>
      <c r="J170" s="459"/>
      <c r="K170" s="458"/>
      <c r="L170" s="465"/>
      <c r="M170" s="460" t="s">
        <v>32</v>
      </c>
      <c r="N170" s="9" t="s">
        <v>70</v>
      </c>
      <c r="O170" s="442">
        <v>24</v>
      </c>
      <c r="P170" s="9" t="s">
        <v>28</v>
      </c>
      <c r="Q170" s="442"/>
      <c r="R170" s="442"/>
      <c r="S170" s="442"/>
      <c r="T170" s="442"/>
      <c r="U170" s="442"/>
      <c r="V170" s="442"/>
      <c r="W170" s="442"/>
      <c r="X170" s="442"/>
      <c r="Y170" s="442"/>
      <c r="Z170" s="442"/>
      <c r="AA170" s="442"/>
      <c r="AB170" s="442"/>
      <c r="AC170" s="442"/>
      <c r="AD170" s="442"/>
      <c r="AE170" s="442"/>
      <c r="AF170" s="442"/>
      <c r="AG170" s="442"/>
      <c r="AH170" s="442"/>
      <c r="AI170" s="442"/>
      <c r="AJ170" s="442"/>
      <c r="AK170" s="442"/>
      <c r="AL170" s="442"/>
      <c r="AM170" s="442"/>
      <c r="AN170" s="442"/>
      <c r="AO170" s="442"/>
      <c r="AP170" s="442"/>
      <c r="AQ170" s="442"/>
      <c r="AR170" s="442"/>
      <c r="AS170" s="442"/>
      <c r="AT170" s="442"/>
      <c r="AU170" s="442"/>
      <c r="AV170" s="442"/>
      <c r="AW170" s="442"/>
      <c r="AX170" s="442"/>
      <c r="AY170" s="442"/>
      <c r="AZ170" s="442"/>
      <c r="BA170" s="442"/>
      <c r="BB170" s="442"/>
      <c r="BC170" s="442"/>
      <c r="BD170" s="442"/>
      <c r="BE170" s="442"/>
      <c r="BF170" s="442"/>
      <c r="BG170" s="442"/>
      <c r="BH170" s="442"/>
      <c r="BI170" s="442"/>
      <c r="BJ170" s="442"/>
      <c r="BK170" s="442"/>
      <c r="BL170" s="442"/>
    </row>
    <row r="171" spans="1:64" s="10" customFormat="1" ht="25.5" x14ac:dyDescent="0.2">
      <c r="A171" s="442" t="s">
        <v>2786</v>
      </c>
      <c r="B171" s="458" t="s">
        <v>2947</v>
      </c>
      <c r="C171" s="459" t="s">
        <v>2972</v>
      </c>
      <c r="D171" s="459">
        <v>45</v>
      </c>
      <c r="E171" s="460" t="s">
        <v>26</v>
      </c>
      <c r="F171" s="460">
        <v>50</v>
      </c>
      <c r="G171" s="460" t="s">
        <v>27</v>
      </c>
      <c r="H171" s="459" t="s">
        <v>28</v>
      </c>
      <c r="I171" s="460" t="s">
        <v>29</v>
      </c>
      <c r="J171" s="459" t="s">
        <v>2953</v>
      </c>
      <c r="K171" s="464" t="s">
        <v>1830</v>
      </c>
      <c r="L171" s="465">
        <v>80</v>
      </c>
      <c r="M171" s="460" t="s">
        <v>32</v>
      </c>
      <c r="N171" s="9" t="s">
        <v>35</v>
      </c>
      <c r="O171" s="442">
        <v>24</v>
      </c>
      <c r="P171" s="9" t="s">
        <v>28</v>
      </c>
      <c r="Q171" s="442"/>
      <c r="R171" s="442"/>
      <c r="S171" s="442"/>
      <c r="T171" s="442"/>
      <c r="U171" s="442"/>
      <c r="V171" s="442"/>
      <c r="W171" s="442"/>
      <c r="X171" s="442"/>
      <c r="Y171" s="442"/>
      <c r="Z171" s="442"/>
      <c r="AA171" s="442"/>
      <c r="AB171" s="442"/>
      <c r="AC171" s="442"/>
      <c r="AD171" s="442"/>
      <c r="AE171" s="442"/>
      <c r="AF171" s="442"/>
      <c r="AG171" s="442"/>
      <c r="AH171" s="442"/>
      <c r="AI171" s="442"/>
      <c r="AJ171" s="442"/>
      <c r="AK171" s="442"/>
      <c r="AL171" s="442"/>
      <c r="AM171" s="442"/>
      <c r="AN171" s="442"/>
      <c r="AO171" s="442"/>
      <c r="AP171" s="442"/>
      <c r="AQ171" s="442"/>
      <c r="AR171" s="442"/>
      <c r="AS171" s="442"/>
      <c r="AT171" s="442"/>
      <c r="AU171" s="442"/>
      <c r="AV171" s="442"/>
      <c r="AW171" s="442"/>
      <c r="AX171" s="442"/>
      <c r="AY171" s="442"/>
      <c r="AZ171" s="442"/>
      <c r="BA171" s="442"/>
      <c r="BB171" s="442"/>
      <c r="BC171" s="442"/>
      <c r="BD171" s="442"/>
      <c r="BE171" s="442"/>
      <c r="BF171" s="442"/>
      <c r="BG171" s="442"/>
      <c r="BH171" s="442"/>
      <c r="BI171" s="442"/>
      <c r="BJ171" s="442"/>
      <c r="BK171" s="442"/>
      <c r="BL171" s="442"/>
    </row>
    <row r="172" spans="1:64" s="10" customFormat="1" x14ac:dyDescent="0.2">
      <c r="A172" s="442" t="s">
        <v>2786</v>
      </c>
      <c r="B172" s="458" t="s">
        <v>2947</v>
      </c>
      <c r="C172" s="459" t="s">
        <v>2973</v>
      </c>
      <c r="D172" s="459">
        <v>200</v>
      </c>
      <c r="E172" s="460" t="s">
        <v>26</v>
      </c>
      <c r="F172" s="460">
        <v>250</v>
      </c>
      <c r="G172" s="460" t="s">
        <v>2956</v>
      </c>
      <c r="H172" s="459" t="s">
        <v>28</v>
      </c>
      <c r="I172" s="460" t="s">
        <v>29</v>
      </c>
      <c r="J172" s="459"/>
      <c r="K172" s="458"/>
      <c r="L172" s="465"/>
      <c r="M172" s="460" t="s">
        <v>32</v>
      </c>
      <c r="N172" s="9" t="s">
        <v>35</v>
      </c>
      <c r="O172" s="442">
        <v>24</v>
      </c>
      <c r="P172" s="9" t="s">
        <v>28</v>
      </c>
      <c r="Q172" s="442"/>
      <c r="R172" s="442"/>
      <c r="S172" s="442"/>
      <c r="T172" s="442"/>
      <c r="U172" s="442"/>
      <c r="V172" s="442"/>
      <c r="W172" s="442"/>
      <c r="X172" s="442"/>
      <c r="Y172" s="442"/>
      <c r="Z172" s="442"/>
      <c r="AA172" s="442"/>
      <c r="AB172" s="442"/>
      <c r="AC172" s="442"/>
      <c r="AD172" s="442"/>
      <c r="AE172" s="442"/>
      <c r="AF172" s="442"/>
      <c r="AG172" s="442"/>
      <c r="AH172" s="442"/>
      <c r="AI172" s="442"/>
      <c r="AJ172" s="442"/>
      <c r="AK172" s="442"/>
      <c r="AL172" s="442"/>
      <c r="AM172" s="442"/>
      <c r="AN172" s="442"/>
      <c r="AO172" s="442"/>
      <c r="AP172" s="442"/>
      <c r="AQ172" s="442"/>
      <c r="AR172" s="442"/>
      <c r="AS172" s="442"/>
      <c r="AT172" s="442"/>
      <c r="AU172" s="442"/>
      <c r="AV172" s="442"/>
      <c r="AW172" s="442"/>
      <c r="AX172" s="442"/>
      <c r="AY172" s="442"/>
      <c r="AZ172" s="442"/>
      <c r="BA172" s="442"/>
      <c r="BB172" s="442"/>
      <c r="BC172" s="442"/>
      <c r="BD172" s="442"/>
      <c r="BE172" s="442"/>
      <c r="BF172" s="442"/>
      <c r="BG172" s="442"/>
      <c r="BH172" s="442"/>
      <c r="BI172" s="442"/>
      <c r="BJ172" s="442"/>
      <c r="BK172" s="442"/>
      <c r="BL172" s="442"/>
    </row>
    <row r="173" spans="1:64" s="10" customFormat="1" x14ac:dyDescent="0.2">
      <c r="A173" s="442" t="s">
        <v>2786</v>
      </c>
      <c r="B173" s="458" t="s">
        <v>2947</v>
      </c>
      <c r="C173" s="459" t="s">
        <v>2974</v>
      </c>
      <c r="D173" s="459">
        <v>100</v>
      </c>
      <c r="E173" s="460" t="s">
        <v>26</v>
      </c>
      <c r="F173" s="460">
        <v>150</v>
      </c>
      <c r="G173" s="460" t="s">
        <v>2956</v>
      </c>
      <c r="H173" s="459" t="s">
        <v>28</v>
      </c>
      <c r="I173" s="460" t="s">
        <v>29</v>
      </c>
      <c r="J173" s="459"/>
      <c r="K173" s="458"/>
      <c r="L173" s="465"/>
      <c r="M173" s="460" t="s">
        <v>32</v>
      </c>
      <c r="N173" s="9" t="s">
        <v>35</v>
      </c>
      <c r="O173" s="442">
        <v>24</v>
      </c>
      <c r="P173" s="9" t="s">
        <v>28</v>
      </c>
      <c r="Q173" s="442"/>
      <c r="R173" s="442"/>
      <c r="S173" s="442"/>
      <c r="T173" s="442"/>
      <c r="U173" s="442"/>
      <c r="V173" s="442"/>
      <c r="W173" s="442"/>
      <c r="X173" s="442"/>
      <c r="Y173" s="442"/>
      <c r="Z173" s="442"/>
      <c r="AA173" s="442"/>
      <c r="AB173" s="442"/>
      <c r="AC173" s="442"/>
      <c r="AD173" s="442"/>
      <c r="AE173" s="442"/>
      <c r="AF173" s="442"/>
      <c r="AG173" s="442"/>
      <c r="AH173" s="442"/>
      <c r="AI173" s="442"/>
      <c r="AJ173" s="442"/>
      <c r="AK173" s="442"/>
      <c r="AL173" s="442"/>
      <c r="AM173" s="442"/>
      <c r="AN173" s="442"/>
      <c r="AO173" s="442"/>
      <c r="AP173" s="442"/>
      <c r="AQ173" s="442"/>
      <c r="AR173" s="442"/>
      <c r="AS173" s="442"/>
      <c r="AT173" s="442"/>
      <c r="AU173" s="442"/>
      <c r="AV173" s="442"/>
      <c r="AW173" s="442"/>
      <c r="AX173" s="442"/>
      <c r="AY173" s="442"/>
      <c r="AZ173" s="442"/>
      <c r="BA173" s="442"/>
      <c r="BB173" s="442"/>
      <c r="BC173" s="442"/>
      <c r="BD173" s="442"/>
      <c r="BE173" s="442"/>
      <c r="BF173" s="442"/>
      <c r="BG173" s="442"/>
      <c r="BH173" s="442"/>
      <c r="BI173" s="442"/>
      <c r="BJ173" s="442"/>
      <c r="BK173" s="442"/>
      <c r="BL173" s="442"/>
    </row>
    <row r="174" spans="1:64" s="10" customFormat="1" ht="38.25" x14ac:dyDescent="0.2">
      <c r="A174" s="442" t="s">
        <v>2786</v>
      </c>
      <c r="B174" s="458" t="s">
        <v>2947</v>
      </c>
      <c r="C174" s="459" t="s">
        <v>2975</v>
      </c>
      <c r="D174" s="461">
        <v>400</v>
      </c>
      <c r="E174" s="460" t="s">
        <v>26</v>
      </c>
      <c r="F174" s="460">
        <v>500</v>
      </c>
      <c r="G174" s="460" t="s">
        <v>2956</v>
      </c>
      <c r="H174" s="459" t="s">
        <v>28</v>
      </c>
      <c r="I174" s="460" t="s">
        <v>29</v>
      </c>
      <c r="J174" s="459" t="s">
        <v>2953</v>
      </c>
      <c r="K174" s="464" t="s">
        <v>727</v>
      </c>
      <c r="L174" s="465">
        <v>400</v>
      </c>
      <c r="M174" s="460" t="s">
        <v>32</v>
      </c>
      <c r="N174" s="9" t="s">
        <v>35</v>
      </c>
      <c r="O174" s="442">
        <v>24</v>
      </c>
      <c r="P174" s="9" t="s">
        <v>28</v>
      </c>
      <c r="Q174" s="442"/>
      <c r="R174" s="442"/>
      <c r="S174" s="442"/>
      <c r="T174" s="442"/>
      <c r="U174" s="442"/>
      <c r="V174" s="442"/>
      <c r="W174" s="442"/>
      <c r="X174" s="442"/>
      <c r="Y174" s="442"/>
      <c r="Z174" s="442"/>
      <c r="AA174" s="442"/>
      <c r="AB174" s="442"/>
      <c r="AC174" s="442"/>
      <c r="AD174" s="442"/>
      <c r="AE174" s="442"/>
      <c r="AF174" s="442"/>
      <c r="AG174" s="442"/>
      <c r="AH174" s="442"/>
      <c r="AI174" s="442"/>
      <c r="AJ174" s="442"/>
      <c r="AK174" s="442"/>
      <c r="AL174" s="442"/>
      <c r="AM174" s="442"/>
      <c r="AN174" s="442"/>
      <c r="AO174" s="442"/>
      <c r="AP174" s="442"/>
      <c r="AQ174" s="442"/>
      <c r="AR174" s="442"/>
      <c r="AS174" s="442"/>
      <c r="AT174" s="442"/>
      <c r="AU174" s="442"/>
      <c r="AV174" s="442"/>
      <c r="AW174" s="442"/>
      <c r="AX174" s="442"/>
      <c r="AY174" s="442"/>
      <c r="AZ174" s="442"/>
      <c r="BA174" s="442"/>
      <c r="BB174" s="442"/>
      <c r="BC174" s="442"/>
      <c r="BD174" s="442"/>
      <c r="BE174" s="442"/>
      <c r="BF174" s="442"/>
      <c r="BG174" s="442"/>
      <c r="BH174" s="442"/>
      <c r="BI174" s="442"/>
      <c r="BJ174" s="442"/>
      <c r="BK174" s="442"/>
      <c r="BL174" s="442"/>
    </row>
    <row r="175" spans="1:64" s="10" customFormat="1" x14ac:dyDescent="0.15">
      <c r="A175" s="442" t="s">
        <v>2786</v>
      </c>
      <c r="B175" s="458" t="s">
        <v>2947</v>
      </c>
      <c r="C175" s="462" t="s">
        <v>2976</v>
      </c>
      <c r="D175" s="462">
        <v>45</v>
      </c>
      <c r="E175" s="460" t="s">
        <v>26</v>
      </c>
      <c r="F175" s="460">
        <v>50</v>
      </c>
      <c r="G175" s="460" t="s">
        <v>51</v>
      </c>
      <c r="H175" s="459" t="s">
        <v>28</v>
      </c>
      <c r="I175" s="460" t="s">
        <v>29</v>
      </c>
      <c r="J175" s="462"/>
      <c r="K175" s="458"/>
      <c r="L175" s="465"/>
      <c r="M175" s="460" t="s">
        <v>32</v>
      </c>
      <c r="N175" s="9" t="s">
        <v>70</v>
      </c>
      <c r="O175" s="442">
        <v>24</v>
      </c>
      <c r="P175" s="9" t="s">
        <v>28</v>
      </c>
      <c r="Q175" s="442"/>
      <c r="R175" s="442"/>
      <c r="S175" s="442"/>
      <c r="T175" s="442"/>
      <c r="U175" s="442"/>
      <c r="V175" s="442"/>
      <c r="W175" s="442"/>
      <c r="X175" s="442"/>
      <c r="Y175" s="442"/>
      <c r="Z175" s="442"/>
      <c r="AA175" s="442"/>
      <c r="AB175" s="442"/>
      <c r="AC175" s="442"/>
      <c r="AD175" s="442"/>
      <c r="AE175" s="442"/>
      <c r="AF175" s="442"/>
      <c r="AG175" s="442"/>
      <c r="AH175" s="442"/>
      <c r="AI175" s="442"/>
      <c r="AJ175" s="442"/>
      <c r="AK175" s="442"/>
      <c r="AL175" s="442"/>
      <c r="AM175" s="442"/>
      <c r="AN175" s="442"/>
      <c r="AO175" s="442"/>
      <c r="AP175" s="442"/>
      <c r="AQ175" s="442"/>
      <c r="AR175" s="442"/>
      <c r="AS175" s="442"/>
      <c r="AT175" s="442"/>
      <c r="AU175" s="442"/>
      <c r="AV175" s="442"/>
      <c r="AW175" s="442"/>
      <c r="AX175" s="442"/>
      <c r="AY175" s="442"/>
      <c r="AZ175" s="442"/>
      <c r="BA175" s="442"/>
      <c r="BB175" s="442"/>
      <c r="BC175" s="442"/>
      <c r="BD175" s="442"/>
      <c r="BE175" s="442"/>
      <c r="BF175" s="442"/>
      <c r="BG175" s="442"/>
      <c r="BH175" s="442"/>
      <c r="BI175" s="442"/>
      <c r="BJ175" s="442"/>
      <c r="BK175" s="442"/>
      <c r="BL175" s="442"/>
    </row>
    <row r="176" spans="1:64" s="436" customFormat="1" x14ac:dyDescent="0.15">
      <c r="A176" s="442" t="s">
        <v>2786</v>
      </c>
      <c r="B176" s="458" t="s">
        <v>2947</v>
      </c>
      <c r="C176" s="462" t="s">
        <v>2977</v>
      </c>
      <c r="D176" s="459">
        <v>130</v>
      </c>
      <c r="E176" s="460" t="s">
        <v>26</v>
      </c>
      <c r="F176" s="460">
        <v>60</v>
      </c>
      <c r="G176" s="460" t="s">
        <v>2978</v>
      </c>
      <c r="H176" s="459" t="s">
        <v>28</v>
      </c>
      <c r="I176" s="460" t="s">
        <v>29</v>
      </c>
      <c r="J176" s="460"/>
      <c r="K176" s="458"/>
      <c r="L176" s="465"/>
      <c r="M176" s="460" t="s">
        <v>32</v>
      </c>
      <c r="N176" s="9" t="s">
        <v>35</v>
      </c>
      <c r="O176" s="442">
        <v>24</v>
      </c>
      <c r="P176" s="9" t="s">
        <v>28</v>
      </c>
      <c r="Q176" s="442"/>
      <c r="R176" s="442"/>
      <c r="S176" s="442"/>
      <c r="T176" s="442"/>
      <c r="U176" s="442"/>
      <c r="V176" s="442"/>
      <c r="W176" s="442"/>
      <c r="X176" s="442"/>
      <c r="Y176" s="442"/>
      <c r="Z176" s="442"/>
      <c r="AA176" s="442"/>
      <c r="AB176" s="442"/>
      <c r="AC176" s="442"/>
      <c r="AD176" s="442"/>
      <c r="AE176" s="442"/>
      <c r="AF176" s="442"/>
      <c r="AG176" s="442"/>
      <c r="AH176" s="442"/>
      <c r="AI176" s="442"/>
      <c r="AJ176" s="442"/>
      <c r="AK176" s="442"/>
      <c r="AL176" s="442"/>
      <c r="AM176" s="442"/>
      <c r="AN176" s="442"/>
      <c r="AO176" s="442"/>
      <c r="AP176" s="442"/>
      <c r="AQ176" s="442"/>
      <c r="AR176" s="442"/>
      <c r="AS176" s="442"/>
      <c r="AT176" s="442"/>
      <c r="AU176" s="442"/>
      <c r="AV176" s="442"/>
      <c r="AW176" s="442"/>
      <c r="AX176" s="442"/>
      <c r="AY176" s="442"/>
      <c r="AZ176" s="442"/>
      <c r="BA176" s="442"/>
      <c r="BB176" s="442"/>
      <c r="BC176" s="442"/>
      <c r="BD176" s="442"/>
      <c r="BE176" s="442"/>
      <c r="BF176" s="442"/>
      <c r="BG176" s="442"/>
      <c r="BH176" s="442"/>
      <c r="BI176" s="442"/>
      <c r="BJ176" s="442"/>
      <c r="BK176" s="442"/>
      <c r="BL176" s="442"/>
    </row>
    <row r="177" spans="1:64" s="436" customFormat="1" x14ac:dyDescent="0.15">
      <c r="A177" s="442" t="s">
        <v>2786</v>
      </c>
      <c r="B177" s="458" t="s">
        <v>2947</v>
      </c>
      <c r="C177" s="462" t="s">
        <v>2979</v>
      </c>
      <c r="D177" s="459">
        <v>130</v>
      </c>
      <c r="E177" s="460" t="s">
        <v>26</v>
      </c>
      <c r="F177" s="460">
        <v>60</v>
      </c>
      <c r="G177" s="460" t="s">
        <v>2978</v>
      </c>
      <c r="H177" s="459" t="s">
        <v>28</v>
      </c>
      <c r="I177" s="460" t="s">
        <v>29</v>
      </c>
      <c r="J177" s="460"/>
      <c r="K177" s="458"/>
      <c r="L177" s="465"/>
      <c r="M177" s="460" t="s">
        <v>32</v>
      </c>
      <c r="N177" s="9" t="s">
        <v>35</v>
      </c>
      <c r="O177" s="442">
        <v>24</v>
      </c>
      <c r="P177" s="9" t="s">
        <v>28</v>
      </c>
      <c r="Q177" s="442"/>
      <c r="R177" s="442"/>
      <c r="S177" s="442"/>
      <c r="T177" s="442"/>
      <c r="U177" s="442"/>
      <c r="V177" s="442"/>
      <c r="W177" s="442"/>
      <c r="X177" s="442"/>
      <c r="Y177" s="442"/>
      <c r="Z177" s="442"/>
      <c r="AA177" s="442"/>
      <c r="AB177" s="442"/>
      <c r="AC177" s="442"/>
      <c r="AD177" s="442"/>
      <c r="AE177" s="442"/>
      <c r="AF177" s="442"/>
      <c r="AG177" s="442"/>
      <c r="AH177" s="442"/>
      <c r="AI177" s="442"/>
      <c r="AJ177" s="442"/>
      <c r="AK177" s="442"/>
      <c r="AL177" s="442"/>
      <c r="AM177" s="442"/>
      <c r="AN177" s="442"/>
      <c r="AO177" s="442"/>
      <c r="AP177" s="442"/>
      <c r="AQ177" s="442"/>
      <c r="AR177" s="442"/>
      <c r="AS177" s="442"/>
      <c r="AT177" s="442"/>
      <c r="AU177" s="442"/>
      <c r="AV177" s="442"/>
      <c r="AW177" s="442"/>
      <c r="AX177" s="442"/>
      <c r="AY177" s="442"/>
      <c r="AZ177" s="442"/>
      <c r="BA177" s="442"/>
      <c r="BB177" s="442"/>
      <c r="BC177" s="442"/>
      <c r="BD177" s="442"/>
      <c r="BE177" s="442"/>
      <c r="BF177" s="442"/>
      <c r="BG177" s="442"/>
      <c r="BH177" s="442"/>
      <c r="BI177" s="442"/>
      <c r="BJ177" s="442"/>
      <c r="BK177" s="442"/>
      <c r="BL177" s="442"/>
    </row>
    <row r="178" spans="1:64" s="10" customFormat="1" x14ac:dyDescent="0.15">
      <c r="A178" s="442" t="s">
        <v>2786</v>
      </c>
      <c r="B178" s="458" t="s">
        <v>2947</v>
      </c>
      <c r="C178" s="462" t="s">
        <v>2980</v>
      </c>
      <c r="D178" s="459">
        <v>130</v>
      </c>
      <c r="E178" s="460" t="s">
        <v>26</v>
      </c>
      <c r="F178" s="460">
        <v>60</v>
      </c>
      <c r="G178" s="460" t="s">
        <v>2978</v>
      </c>
      <c r="H178" s="459" t="s">
        <v>28</v>
      </c>
      <c r="I178" s="460" t="s">
        <v>29</v>
      </c>
      <c r="J178" s="460"/>
      <c r="K178" s="458"/>
      <c r="L178" s="465"/>
      <c r="M178" s="460" t="s">
        <v>32</v>
      </c>
      <c r="N178" s="9" t="s">
        <v>35</v>
      </c>
      <c r="O178" s="442">
        <v>24</v>
      </c>
      <c r="P178" s="9" t="s">
        <v>28</v>
      </c>
      <c r="Q178" s="442"/>
      <c r="R178" s="442"/>
      <c r="S178" s="442"/>
      <c r="T178" s="442"/>
      <c r="U178" s="442"/>
      <c r="V178" s="442"/>
      <c r="W178" s="442"/>
      <c r="X178" s="442"/>
      <c r="Y178" s="442"/>
      <c r="Z178" s="442"/>
      <c r="AA178" s="442"/>
      <c r="AB178" s="442"/>
      <c r="AC178" s="442"/>
      <c r="AD178" s="442"/>
      <c r="AE178" s="442"/>
      <c r="AF178" s="442"/>
      <c r="AG178" s="442"/>
      <c r="AH178" s="442"/>
      <c r="AI178" s="442"/>
      <c r="AJ178" s="442"/>
      <c r="AK178" s="442"/>
      <c r="AL178" s="442"/>
      <c r="AM178" s="442"/>
      <c r="AN178" s="442"/>
      <c r="AO178" s="442"/>
      <c r="AP178" s="442"/>
      <c r="AQ178" s="442"/>
      <c r="AR178" s="442"/>
      <c r="AS178" s="442"/>
      <c r="AT178" s="442"/>
      <c r="AU178" s="442"/>
      <c r="AV178" s="442"/>
      <c r="AW178" s="442"/>
      <c r="AX178" s="442"/>
      <c r="AY178" s="442"/>
      <c r="AZ178" s="442"/>
      <c r="BA178" s="442"/>
      <c r="BB178" s="442"/>
      <c r="BC178" s="442"/>
      <c r="BD178" s="442"/>
      <c r="BE178" s="442"/>
      <c r="BF178" s="442"/>
      <c r="BG178" s="442"/>
      <c r="BH178" s="442"/>
      <c r="BI178" s="442"/>
      <c r="BJ178" s="442"/>
      <c r="BK178" s="442"/>
      <c r="BL178" s="442"/>
    </row>
    <row r="179" spans="1:64" s="10" customFormat="1" x14ac:dyDescent="0.2">
      <c r="A179" s="442" t="s">
        <v>2786</v>
      </c>
      <c r="B179" s="458" t="s">
        <v>2947</v>
      </c>
      <c r="C179" s="459" t="s">
        <v>2981</v>
      </c>
      <c r="D179" s="459">
        <v>45</v>
      </c>
      <c r="E179" s="460" t="s">
        <v>26</v>
      </c>
      <c r="F179" s="460">
        <v>50</v>
      </c>
      <c r="G179" s="460" t="s">
        <v>51</v>
      </c>
      <c r="H179" s="459" t="s">
        <v>28</v>
      </c>
      <c r="I179" s="460" t="s">
        <v>29</v>
      </c>
      <c r="J179" s="460"/>
      <c r="K179" s="458"/>
      <c r="L179" s="465"/>
      <c r="M179" s="460" t="s">
        <v>32</v>
      </c>
      <c r="N179" s="9" t="s">
        <v>70</v>
      </c>
      <c r="O179" s="442">
        <v>12</v>
      </c>
      <c r="P179" s="9" t="s">
        <v>28</v>
      </c>
      <c r="Q179" s="442"/>
      <c r="R179" s="442"/>
      <c r="S179" s="442"/>
      <c r="T179" s="442"/>
      <c r="U179" s="442"/>
      <c r="V179" s="442"/>
      <c r="W179" s="442"/>
      <c r="X179" s="442"/>
      <c r="Y179" s="442"/>
      <c r="Z179" s="442"/>
      <c r="AA179" s="442"/>
      <c r="AB179" s="442"/>
      <c r="AC179" s="442"/>
      <c r="AD179" s="442"/>
      <c r="AE179" s="442"/>
      <c r="AF179" s="442"/>
      <c r="AG179" s="442"/>
      <c r="AH179" s="442"/>
      <c r="AI179" s="442"/>
      <c r="AJ179" s="442"/>
      <c r="AK179" s="442"/>
      <c r="AL179" s="442"/>
      <c r="AM179" s="442"/>
      <c r="AN179" s="442"/>
      <c r="AO179" s="442"/>
      <c r="AP179" s="442"/>
      <c r="AQ179" s="442"/>
      <c r="AR179" s="442"/>
      <c r="AS179" s="442"/>
      <c r="AT179" s="442"/>
      <c r="AU179" s="442"/>
      <c r="AV179" s="442"/>
      <c r="AW179" s="442"/>
      <c r="AX179" s="442"/>
      <c r="AY179" s="442"/>
      <c r="AZ179" s="442"/>
      <c r="BA179" s="442"/>
      <c r="BB179" s="442"/>
      <c r="BC179" s="442"/>
      <c r="BD179" s="442"/>
      <c r="BE179" s="442"/>
      <c r="BF179" s="442"/>
      <c r="BG179" s="442"/>
      <c r="BH179" s="442"/>
      <c r="BI179" s="442"/>
      <c r="BJ179" s="442"/>
      <c r="BK179" s="442"/>
      <c r="BL179" s="442"/>
    </row>
    <row r="180" spans="1:64" s="10" customFormat="1" x14ac:dyDescent="0.15">
      <c r="A180" s="442" t="s">
        <v>2786</v>
      </c>
      <c r="B180" s="458" t="s">
        <v>2947</v>
      </c>
      <c r="C180" s="462" t="s">
        <v>2982</v>
      </c>
      <c r="D180" s="462">
        <v>200</v>
      </c>
      <c r="E180" s="460" t="s">
        <v>26</v>
      </c>
      <c r="F180" s="460">
        <v>250</v>
      </c>
      <c r="G180" s="460" t="s">
        <v>51</v>
      </c>
      <c r="H180" s="459" t="s">
        <v>28</v>
      </c>
      <c r="I180" s="460" t="s">
        <v>29</v>
      </c>
      <c r="J180" s="460"/>
      <c r="K180" s="458"/>
      <c r="L180" s="465"/>
      <c r="M180" s="460" t="s">
        <v>32</v>
      </c>
      <c r="N180" s="9" t="s">
        <v>70</v>
      </c>
      <c r="O180" s="442">
        <v>12</v>
      </c>
      <c r="P180" s="9" t="s">
        <v>28</v>
      </c>
      <c r="Q180" s="442"/>
      <c r="R180" s="442"/>
      <c r="S180" s="442"/>
      <c r="T180" s="442"/>
      <c r="U180" s="442"/>
      <c r="V180" s="442"/>
      <c r="W180" s="442"/>
      <c r="X180" s="442"/>
      <c r="Y180" s="442"/>
      <c r="Z180" s="442"/>
      <c r="AA180" s="442"/>
      <c r="AB180" s="442"/>
      <c r="AC180" s="442"/>
      <c r="AD180" s="442"/>
      <c r="AE180" s="442"/>
      <c r="AF180" s="442"/>
      <c r="AG180" s="442"/>
      <c r="AH180" s="442"/>
      <c r="AI180" s="442"/>
      <c r="AJ180" s="442"/>
      <c r="AK180" s="442"/>
      <c r="AL180" s="442"/>
      <c r="AM180" s="442"/>
      <c r="AN180" s="442"/>
      <c r="AO180" s="442"/>
      <c r="AP180" s="442"/>
      <c r="AQ180" s="442"/>
      <c r="AR180" s="442"/>
      <c r="AS180" s="442"/>
      <c r="AT180" s="442"/>
      <c r="AU180" s="442"/>
      <c r="AV180" s="442"/>
      <c r="AW180" s="442"/>
      <c r="AX180" s="442"/>
      <c r="AY180" s="442"/>
      <c r="AZ180" s="442"/>
      <c r="BA180" s="442"/>
      <c r="BB180" s="442"/>
      <c r="BC180" s="442"/>
      <c r="BD180" s="442"/>
      <c r="BE180" s="442"/>
      <c r="BF180" s="442"/>
      <c r="BG180" s="442"/>
      <c r="BH180" s="442"/>
      <c r="BI180" s="442"/>
      <c r="BJ180" s="442"/>
      <c r="BK180" s="442"/>
      <c r="BL180" s="442"/>
    </row>
    <row r="181" spans="1:64" s="10" customFormat="1" x14ac:dyDescent="0.2">
      <c r="A181" s="442" t="s">
        <v>2786</v>
      </c>
      <c r="B181" s="458" t="s">
        <v>2947</v>
      </c>
      <c r="C181" s="459" t="s">
        <v>2983</v>
      </c>
      <c r="D181" s="459">
        <v>50</v>
      </c>
      <c r="E181" s="460" t="s">
        <v>26</v>
      </c>
      <c r="F181" s="460">
        <v>60</v>
      </c>
      <c r="G181" s="460" t="s">
        <v>84</v>
      </c>
      <c r="H181" s="459" t="s">
        <v>28</v>
      </c>
      <c r="I181" s="460" t="s">
        <v>29</v>
      </c>
      <c r="J181" s="460"/>
      <c r="K181" s="458"/>
      <c r="L181" s="465"/>
      <c r="M181" s="460" t="s">
        <v>69</v>
      </c>
      <c r="N181" s="9" t="s">
        <v>35</v>
      </c>
      <c r="O181" s="442">
        <v>12</v>
      </c>
      <c r="P181" s="9" t="s">
        <v>28</v>
      </c>
      <c r="Q181" s="442"/>
      <c r="R181" s="442"/>
      <c r="S181" s="442"/>
      <c r="T181" s="442"/>
      <c r="U181" s="442"/>
      <c r="V181" s="442"/>
      <c r="W181" s="442"/>
      <c r="X181" s="442"/>
      <c r="Y181" s="442"/>
      <c r="Z181" s="442"/>
      <c r="AA181" s="442"/>
      <c r="AB181" s="442"/>
      <c r="AC181" s="442"/>
      <c r="AD181" s="442"/>
      <c r="AE181" s="442"/>
      <c r="AF181" s="442"/>
      <c r="AG181" s="442"/>
      <c r="AH181" s="442"/>
      <c r="AI181" s="442"/>
      <c r="AJ181" s="442"/>
      <c r="AK181" s="442"/>
      <c r="AL181" s="442"/>
      <c r="AM181" s="442"/>
      <c r="AN181" s="442"/>
      <c r="AO181" s="442"/>
      <c r="AP181" s="442"/>
      <c r="AQ181" s="442"/>
      <c r="AR181" s="442"/>
      <c r="AS181" s="442"/>
      <c r="AT181" s="442"/>
      <c r="AU181" s="442"/>
      <c r="AV181" s="442"/>
      <c r="AW181" s="442"/>
      <c r="AX181" s="442"/>
      <c r="AY181" s="442"/>
      <c r="AZ181" s="442"/>
      <c r="BA181" s="442"/>
      <c r="BB181" s="442"/>
      <c r="BC181" s="442"/>
      <c r="BD181" s="442"/>
      <c r="BE181" s="442"/>
      <c r="BF181" s="442"/>
      <c r="BG181" s="442"/>
      <c r="BH181" s="442"/>
      <c r="BI181" s="442"/>
      <c r="BJ181" s="442"/>
      <c r="BK181" s="442"/>
      <c r="BL181" s="442"/>
    </row>
    <row r="182" spans="1:64" s="10" customFormat="1" x14ac:dyDescent="0.2">
      <c r="A182" s="442" t="s">
        <v>2786</v>
      </c>
      <c r="B182" s="458" t="s">
        <v>2947</v>
      </c>
      <c r="C182" s="459" t="s">
        <v>2984</v>
      </c>
      <c r="D182" s="459"/>
      <c r="E182" s="460" t="s">
        <v>26</v>
      </c>
      <c r="F182" s="460"/>
      <c r="G182" s="460" t="s">
        <v>2985</v>
      </c>
      <c r="H182" s="459" t="s">
        <v>28</v>
      </c>
      <c r="I182" s="460" t="s">
        <v>29</v>
      </c>
      <c r="J182" s="460"/>
      <c r="K182" s="458"/>
      <c r="L182" s="465"/>
      <c r="M182" s="460" t="s">
        <v>32</v>
      </c>
      <c r="N182" s="9" t="s">
        <v>35</v>
      </c>
      <c r="O182" s="442">
        <v>24</v>
      </c>
      <c r="P182" s="9" t="s">
        <v>28</v>
      </c>
      <c r="Q182" s="442"/>
      <c r="R182" s="442"/>
      <c r="S182" s="442"/>
      <c r="T182" s="442"/>
      <c r="U182" s="442"/>
      <c r="V182" s="442"/>
      <c r="W182" s="442"/>
      <c r="X182" s="442"/>
      <c r="Y182" s="442"/>
      <c r="Z182" s="442"/>
      <c r="AA182" s="442"/>
      <c r="AB182" s="442"/>
      <c r="AC182" s="442"/>
      <c r="AD182" s="442"/>
      <c r="AE182" s="442"/>
      <c r="AF182" s="442"/>
      <c r="AG182" s="442"/>
      <c r="AH182" s="442"/>
      <c r="AI182" s="442"/>
      <c r="AJ182" s="442"/>
      <c r="AK182" s="442"/>
      <c r="AL182" s="442"/>
      <c r="AM182" s="442"/>
      <c r="AN182" s="442"/>
      <c r="AO182" s="442"/>
      <c r="AP182" s="442"/>
      <c r="AQ182" s="442"/>
      <c r="AR182" s="442"/>
      <c r="AS182" s="442"/>
      <c r="AT182" s="442"/>
      <c r="AU182" s="442"/>
      <c r="AV182" s="442"/>
      <c r="AW182" s="442"/>
      <c r="AX182" s="442"/>
      <c r="AY182" s="442"/>
      <c r="AZ182" s="442"/>
      <c r="BA182" s="442"/>
      <c r="BB182" s="442"/>
      <c r="BC182" s="442"/>
      <c r="BD182" s="442"/>
      <c r="BE182" s="442"/>
      <c r="BF182" s="442"/>
      <c r="BG182" s="442"/>
      <c r="BH182" s="442"/>
      <c r="BI182" s="442"/>
      <c r="BJ182" s="442"/>
      <c r="BK182" s="442"/>
      <c r="BL182" s="442"/>
    </row>
    <row r="183" spans="1:64" s="436" customFormat="1" x14ac:dyDescent="0.2">
      <c r="A183" s="442" t="s">
        <v>2786</v>
      </c>
      <c r="B183" s="458" t="s">
        <v>2947</v>
      </c>
      <c r="C183" s="459" t="s">
        <v>2986</v>
      </c>
      <c r="D183" s="459">
        <v>150</v>
      </c>
      <c r="E183" s="460" t="s">
        <v>26</v>
      </c>
      <c r="F183" s="460">
        <v>80</v>
      </c>
      <c r="G183" s="460" t="s">
        <v>84</v>
      </c>
      <c r="H183" s="459" t="s">
        <v>28</v>
      </c>
      <c r="I183" s="460" t="s">
        <v>29</v>
      </c>
      <c r="J183" s="459"/>
      <c r="K183" s="458"/>
      <c r="L183" s="465"/>
      <c r="M183" s="460" t="s">
        <v>69</v>
      </c>
      <c r="N183" s="9" t="s">
        <v>70</v>
      </c>
      <c r="O183" s="442">
        <v>12</v>
      </c>
      <c r="P183" s="9" t="s">
        <v>28</v>
      </c>
      <c r="Q183" s="442"/>
      <c r="R183" s="442"/>
      <c r="S183" s="442"/>
      <c r="T183" s="442"/>
      <c r="U183" s="442"/>
      <c r="V183" s="442"/>
      <c r="W183" s="442"/>
      <c r="X183" s="442"/>
      <c r="Y183" s="442"/>
      <c r="Z183" s="442"/>
      <c r="AA183" s="442"/>
      <c r="AB183" s="442"/>
      <c r="AC183" s="442"/>
      <c r="AD183" s="442"/>
      <c r="AE183" s="442"/>
      <c r="AF183" s="442"/>
      <c r="AG183" s="442"/>
      <c r="AH183" s="442"/>
      <c r="AI183" s="442"/>
      <c r="AJ183" s="442"/>
      <c r="AK183" s="442"/>
      <c r="AL183" s="442"/>
      <c r="AM183" s="442"/>
      <c r="AN183" s="442"/>
      <c r="AO183" s="442"/>
      <c r="AP183" s="442"/>
      <c r="AQ183" s="442"/>
      <c r="AR183" s="442"/>
      <c r="AS183" s="442"/>
      <c r="AT183" s="442"/>
      <c r="AU183" s="442"/>
      <c r="AV183" s="442"/>
      <c r="AW183" s="442"/>
      <c r="AX183" s="442"/>
      <c r="AY183" s="442"/>
      <c r="AZ183" s="442"/>
      <c r="BA183" s="442"/>
      <c r="BB183" s="442"/>
      <c r="BC183" s="442"/>
      <c r="BD183" s="442"/>
      <c r="BE183" s="442"/>
      <c r="BF183" s="442"/>
      <c r="BG183" s="442"/>
      <c r="BH183" s="442"/>
      <c r="BI183" s="442"/>
      <c r="BJ183" s="442"/>
      <c r="BK183" s="442"/>
      <c r="BL183" s="442"/>
    </row>
    <row r="184" spans="1:64" s="10" customFormat="1" x14ac:dyDescent="0.2">
      <c r="A184" s="442" t="s">
        <v>2786</v>
      </c>
      <c r="B184" s="458" t="s">
        <v>2947</v>
      </c>
      <c r="C184" s="459" t="s">
        <v>2987</v>
      </c>
      <c r="D184" s="459">
        <v>150</v>
      </c>
      <c r="E184" s="460" t="s">
        <v>26</v>
      </c>
      <c r="F184" s="460">
        <v>80</v>
      </c>
      <c r="G184" s="460" t="s">
        <v>84</v>
      </c>
      <c r="H184" s="459" t="s">
        <v>28</v>
      </c>
      <c r="I184" s="460" t="s">
        <v>29</v>
      </c>
      <c r="J184" s="459"/>
      <c r="K184" s="458"/>
      <c r="L184" s="465"/>
      <c r="M184" s="460" t="s">
        <v>69</v>
      </c>
      <c r="N184" s="9" t="s">
        <v>35</v>
      </c>
      <c r="O184" s="442">
        <v>12</v>
      </c>
      <c r="P184" s="9" t="s">
        <v>28</v>
      </c>
      <c r="Q184" s="442"/>
      <c r="R184" s="442"/>
      <c r="S184" s="442"/>
      <c r="T184" s="442"/>
      <c r="U184" s="442"/>
      <c r="V184" s="442"/>
      <c r="W184" s="442"/>
      <c r="X184" s="442"/>
      <c r="Y184" s="442"/>
      <c r="Z184" s="442"/>
      <c r="AA184" s="442"/>
      <c r="AB184" s="442"/>
      <c r="AC184" s="442"/>
      <c r="AD184" s="442"/>
      <c r="AE184" s="442"/>
      <c r="AF184" s="442"/>
      <c r="AG184" s="442"/>
      <c r="AH184" s="442"/>
      <c r="AI184" s="442"/>
      <c r="AJ184" s="442"/>
      <c r="AK184" s="442"/>
      <c r="AL184" s="442"/>
      <c r="AM184" s="442"/>
      <c r="AN184" s="442"/>
      <c r="AO184" s="442"/>
      <c r="AP184" s="442"/>
      <c r="AQ184" s="442"/>
      <c r="AR184" s="442"/>
      <c r="AS184" s="442"/>
      <c r="AT184" s="442"/>
      <c r="AU184" s="442"/>
      <c r="AV184" s="442"/>
      <c r="AW184" s="442"/>
      <c r="AX184" s="442"/>
      <c r="AY184" s="442"/>
      <c r="AZ184" s="442"/>
      <c r="BA184" s="442"/>
      <c r="BB184" s="442"/>
      <c r="BC184" s="442"/>
      <c r="BD184" s="442"/>
      <c r="BE184" s="442"/>
      <c r="BF184" s="442"/>
      <c r="BG184" s="442"/>
      <c r="BH184" s="442"/>
      <c r="BI184" s="442"/>
      <c r="BJ184" s="442"/>
      <c r="BK184" s="442"/>
      <c r="BL184" s="442"/>
    </row>
    <row r="185" spans="1:64" s="436" customFormat="1" x14ac:dyDescent="0.2">
      <c r="A185" s="442" t="s">
        <v>2786</v>
      </c>
      <c r="B185" s="458" t="s">
        <v>2947</v>
      </c>
      <c r="C185" s="459" t="s">
        <v>2988</v>
      </c>
      <c r="D185" s="459">
        <v>150</v>
      </c>
      <c r="E185" s="460" t="s">
        <v>26</v>
      </c>
      <c r="F185" s="460">
        <v>80</v>
      </c>
      <c r="G185" s="460" t="s">
        <v>84</v>
      </c>
      <c r="H185" s="459" t="s">
        <v>28</v>
      </c>
      <c r="I185" s="460" t="s">
        <v>29</v>
      </c>
      <c r="J185" s="459"/>
      <c r="K185" s="458"/>
      <c r="L185" s="465"/>
      <c r="M185" s="460" t="s">
        <v>69</v>
      </c>
      <c r="N185" s="9" t="s">
        <v>70</v>
      </c>
      <c r="O185" s="442">
        <v>12</v>
      </c>
      <c r="P185" s="9" t="s">
        <v>28</v>
      </c>
      <c r="Q185" s="442"/>
      <c r="R185" s="442"/>
      <c r="S185" s="442"/>
      <c r="T185" s="442"/>
      <c r="U185" s="442"/>
      <c r="V185" s="442"/>
      <c r="W185" s="442"/>
      <c r="X185" s="442"/>
      <c r="Y185" s="442"/>
      <c r="Z185" s="442"/>
      <c r="AA185" s="442"/>
      <c r="AB185" s="442"/>
      <c r="AC185" s="442"/>
      <c r="AD185" s="442"/>
      <c r="AE185" s="442"/>
      <c r="AF185" s="442"/>
      <c r="AG185" s="442"/>
      <c r="AH185" s="442"/>
      <c r="AI185" s="442"/>
      <c r="AJ185" s="442"/>
      <c r="AK185" s="442"/>
      <c r="AL185" s="442"/>
      <c r="AM185" s="442"/>
      <c r="AN185" s="442"/>
      <c r="AO185" s="442"/>
      <c r="AP185" s="442"/>
      <c r="AQ185" s="442"/>
      <c r="AR185" s="442"/>
      <c r="AS185" s="442"/>
      <c r="AT185" s="442"/>
      <c r="AU185" s="442"/>
      <c r="AV185" s="442"/>
      <c r="AW185" s="442"/>
      <c r="AX185" s="442"/>
      <c r="AY185" s="442"/>
      <c r="AZ185" s="442"/>
      <c r="BA185" s="442"/>
      <c r="BB185" s="442"/>
      <c r="BC185" s="442"/>
      <c r="BD185" s="442"/>
      <c r="BE185" s="442"/>
      <c r="BF185" s="442"/>
      <c r="BG185" s="442"/>
      <c r="BH185" s="442"/>
      <c r="BI185" s="442"/>
      <c r="BJ185" s="442"/>
      <c r="BK185" s="442"/>
      <c r="BL185" s="442"/>
    </row>
    <row r="186" spans="1:64" s="10" customFormat="1" x14ac:dyDescent="0.2">
      <c r="A186" s="442" t="s">
        <v>2786</v>
      </c>
      <c r="B186" s="458" t="s">
        <v>2947</v>
      </c>
      <c r="C186" s="459" t="s">
        <v>2989</v>
      </c>
      <c r="D186" s="459">
        <v>150</v>
      </c>
      <c r="E186" s="460" t="s">
        <v>26</v>
      </c>
      <c r="F186" s="460">
        <v>80</v>
      </c>
      <c r="G186" s="460" t="s">
        <v>84</v>
      </c>
      <c r="H186" s="459" t="s">
        <v>28</v>
      </c>
      <c r="I186" s="460" t="s">
        <v>29</v>
      </c>
      <c r="J186" s="459"/>
      <c r="K186" s="458"/>
      <c r="L186" s="465"/>
      <c r="M186" s="460" t="s">
        <v>69</v>
      </c>
      <c r="N186" s="9" t="s">
        <v>35</v>
      </c>
      <c r="O186" s="442">
        <v>12</v>
      </c>
      <c r="P186" s="9" t="s">
        <v>28</v>
      </c>
      <c r="Q186" s="442"/>
      <c r="R186" s="442"/>
      <c r="S186" s="442"/>
      <c r="T186" s="442"/>
      <c r="U186" s="442"/>
      <c r="V186" s="442"/>
      <c r="W186" s="442"/>
      <c r="X186" s="442"/>
      <c r="Y186" s="442"/>
      <c r="Z186" s="442"/>
      <c r="AA186" s="442"/>
      <c r="AB186" s="442"/>
      <c r="AC186" s="442"/>
      <c r="AD186" s="442"/>
      <c r="AE186" s="442"/>
      <c r="AF186" s="442"/>
      <c r="AG186" s="442"/>
      <c r="AH186" s="442"/>
      <c r="AI186" s="442"/>
      <c r="AJ186" s="442"/>
      <c r="AK186" s="442"/>
      <c r="AL186" s="442"/>
      <c r="AM186" s="442"/>
      <c r="AN186" s="442"/>
      <c r="AO186" s="442"/>
      <c r="AP186" s="442"/>
      <c r="AQ186" s="442"/>
      <c r="AR186" s="442"/>
      <c r="AS186" s="442"/>
      <c r="AT186" s="442"/>
      <c r="AU186" s="442"/>
      <c r="AV186" s="442"/>
      <c r="AW186" s="442"/>
      <c r="AX186" s="442"/>
      <c r="AY186" s="442"/>
      <c r="AZ186" s="442"/>
      <c r="BA186" s="442"/>
      <c r="BB186" s="442"/>
      <c r="BC186" s="442"/>
      <c r="BD186" s="442"/>
      <c r="BE186" s="442"/>
      <c r="BF186" s="442"/>
      <c r="BG186" s="442"/>
      <c r="BH186" s="442"/>
      <c r="BI186" s="442"/>
      <c r="BJ186" s="442"/>
      <c r="BK186" s="442"/>
      <c r="BL186" s="442"/>
    </row>
    <row r="187" spans="1:64" s="10" customFormat="1" ht="25.5" x14ac:dyDescent="0.2">
      <c r="A187" s="442" t="s">
        <v>2786</v>
      </c>
      <c r="B187" s="458" t="s">
        <v>2947</v>
      </c>
      <c r="C187" s="459" t="s">
        <v>2990</v>
      </c>
      <c r="D187" s="459">
        <v>150</v>
      </c>
      <c r="E187" s="460" t="s">
        <v>26</v>
      </c>
      <c r="F187" s="460">
        <v>80</v>
      </c>
      <c r="G187" s="460" t="s">
        <v>84</v>
      </c>
      <c r="H187" s="459" t="s">
        <v>28</v>
      </c>
      <c r="I187" s="460" t="s">
        <v>29</v>
      </c>
      <c r="J187" s="459" t="s">
        <v>2953</v>
      </c>
      <c r="K187" s="464" t="s">
        <v>1830</v>
      </c>
      <c r="L187" s="465">
        <v>200</v>
      </c>
      <c r="M187" s="460" t="s">
        <v>69</v>
      </c>
      <c r="N187" s="9" t="s">
        <v>35</v>
      </c>
      <c r="O187" s="442">
        <v>12</v>
      </c>
      <c r="P187" s="9" t="s">
        <v>28</v>
      </c>
      <c r="Q187" s="442"/>
      <c r="R187" s="442"/>
      <c r="S187" s="442"/>
      <c r="T187" s="442"/>
      <c r="U187" s="442"/>
      <c r="V187" s="442"/>
      <c r="W187" s="442"/>
      <c r="X187" s="442"/>
      <c r="Y187" s="442"/>
      <c r="Z187" s="442"/>
      <c r="AA187" s="442"/>
      <c r="AB187" s="442"/>
      <c r="AC187" s="442"/>
      <c r="AD187" s="442"/>
      <c r="AE187" s="442"/>
      <c r="AF187" s="442"/>
      <c r="AG187" s="442"/>
      <c r="AH187" s="442"/>
      <c r="AI187" s="442"/>
      <c r="AJ187" s="442"/>
      <c r="AK187" s="442"/>
      <c r="AL187" s="442"/>
      <c r="AM187" s="442"/>
      <c r="AN187" s="442"/>
      <c r="AO187" s="442"/>
      <c r="AP187" s="442"/>
      <c r="AQ187" s="442"/>
      <c r="AR187" s="442"/>
      <c r="AS187" s="442"/>
      <c r="AT187" s="442"/>
      <c r="AU187" s="442"/>
      <c r="AV187" s="442"/>
      <c r="AW187" s="442"/>
      <c r="AX187" s="442"/>
      <c r="AY187" s="442"/>
      <c r="AZ187" s="442"/>
      <c r="BA187" s="442"/>
      <c r="BB187" s="442"/>
      <c r="BC187" s="442"/>
      <c r="BD187" s="442"/>
      <c r="BE187" s="442"/>
      <c r="BF187" s="442"/>
      <c r="BG187" s="442"/>
      <c r="BH187" s="442"/>
      <c r="BI187" s="442"/>
      <c r="BJ187" s="442"/>
      <c r="BK187" s="442"/>
      <c r="BL187" s="442"/>
    </row>
    <row r="188" spans="1:64" s="10" customFormat="1" ht="25.5" x14ac:dyDescent="0.2">
      <c r="A188" s="442" t="s">
        <v>2786</v>
      </c>
      <c r="B188" s="458" t="s">
        <v>2947</v>
      </c>
      <c r="C188" s="459" t="s">
        <v>2991</v>
      </c>
      <c r="D188" s="459">
        <v>150</v>
      </c>
      <c r="E188" s="460" t="s">
        <v>26</v>
      </c>
      <c r="F188" s="460">
        <v>80</v>
      </c>
      <c r="G188" s="460" t="s">
        <v>84</v>
      </c>
      <c r="H188" s="459" t="s">
        <v>28</v>
      </c>
      <c r="I188" s="460" t="s">
        <v>29</v>
      </c>
      <c r="J188" s="459" t="s">
        <v>2953</v>
      </c>
      <c r="K188" s="464" t="s">
        <v>1830</v>
      </c>
      <c r="L188" s="465">
        <v>200</v>
      </c>
      <c r="M188" s="460" t="s">
        <v>69</v>
      </c>
      <c r="N188" s="9" t="s">
        <v>35</v>
      </c>
      <c r="O188" s="442">
        <v>12</v>
      </c>
      <c r="P188" s="9" t="s">
        <v>28</v>
      </c>
      <c r="Q188" s="442"/>
      <c r="R188" s="442"/>
      <c r="S188" s="442"/>
      <c r="T188" s="442"/>
      <c r="U188" s="442"/>
      <c r="V188" s="442"/>
      <c r="W188" s="442"/>
      <c r="X188" s="442"/>
      <c r="Y188" s="442"/>
      <c r="Z188" s="442"/>
      <c r="AA188" s="442"/>
      <c r="AB188" s="442"/>
      <c r="AC188" s="442"/>
      <c r="AD188" s="442"/>
      <c r="AE188" s="442"/>
      <c r="AF188" s="442"/>
      <c r="AG188" s="442"/>
      <c r="AH188" s="442"/>
      <c r="AI188" s="442"/>
      <c r="AJ188" s="442"/>
      <c r="AK188" s="442"/>
      <c r="AL188" s="442"/>
      <c r="AM188" s="442"/>
      <c r="AN188" s="442"/>
      <c r="AO188" s="442"/>
      <c r="AP188" s="442"/>
      <c r="AQ188" s="442"/>
      <c r="AR188" s="442"/>
      <c r="AS188" s="442"/>
      <c r="AT188" s="442"/>
      <c r="AU188" s="442"/>
      <c r="AV188" s="442"/>
      <c r="AW188" s="442"/>
      <c r="AX188" s="442"/>
      <c r="AY188" s="442"/>
      <c r="AZ188" s="442"/>
      <c r="BA188" s="442"/>
      <c r="BB188" s="442"/>
      <c r="BC188" s="442"/>
      <c r="BD188" s="442"/>
      <c r="BE188" s="442"/>
      <c r="BF188" s="442"/>
      <c r="BG188" s="442"/>
      <c r="BH188" s="442"/>
      <c r="BI188" s="442"/>
      <c r="BJ188" s="442"/>
      <c r="BK188" s="442"/>
      <c r="BL188" s="442"/>
    </row>
    <row r="189" spans="1:64" s="10" customFormat="1" x14ac:dyDescent="0.2">
      <c r="A189" s="442" t="s">
        <v>2786</v>
      </c>
      <c r="B189" s="458" t="s">
        <v>2947</v>
      </c>
      <c r="C189" s="459" t="s">
        <v>2992</v>
      </c>
      <c r="D189" s="459">
        <v>150</v>
      </c>
      <c r="E189" s="460" t="s">
        <v>26</v>
      </c>
      <c r="F189" s="460">
        <v>80</v>
      </c>
      <c r="G189" s="460" t="s">
        <v>84</v>
      </c>
      <c r="H189" s="459" t="s">
        <v>28</v>
      </c>
      <c r="I189" s="460" t="s">
        <v>29</v>
      </c>
      <c r="J189" s="459"/>
      <c r="K189" s="458"/>
      <c r="L189" s="465"/>
      <c r="M189" s="460" t="s">
        <v>69</v>
      </c>
      <c r="N189" s="9" t="s">
        <v>35</v>
      </c>
      <c r="O189" s="442">
        <v>12</v>
      </c>
      <c r="P189" s="9" t="s">
        <v>28</v>
      </c>
      <c r="Q189" s="442"/>
      <c r="R189" s="442"/>
      <c r="S189" s="442"/>
      <c r="T189" s="442"/>
      <c r="U189" s="442"/>
      <c r="V189" s="442"/>
      <c r="W189" s="442"/>
      <c r="X189" s="442"/>
      <c r="Y189" s="442"/>
      <c r="Z189" s="442"/>
      <c r="AA189" s="442"/>
      <c r="AB189" s="442"/>
      <c r="AC189" s="442"/>
      <c r="AD189" s="442"/>
      <c r="AE189" s="442"/>
      <c r="AF189" s="442"/>
      <c r="AG189" s="442"/>
      <c r="AH189" s="442"/>
      <c r="AI189" s="442"/>
      <c r="AJ189" s="442"/>
      <c r="AK189" s="442"/>
      <c r="AL189" s="442"/>
      <c r="AM189" s="442"/>
      <c r="AN189" s="442"/>
      <c r="AO189" s="442"/>
      <c r="AP189" s="442"/>
      <c r="AQ189" s="442"/>
      <c r="AR189" s="442"/>
      <c r="AS189" s="442"/>
      <c r="AT189" s="442"/>
      <c r="AU189" s="442"/>
      <c r="AV189" s="442"/>
      <c r="AW189" s="442"/>
      <c r="AX189" s="442"/>
      <c r="AY189" s="442"/>
      <c r="AZ189" s="442"/>
      <c r="BA189" s="442"/>
      <c r="BB189" s="442"/>
      <c r="BC189" s="442"/>
      <c r="BD189" s="442"/>
      <c r="BE189" s="442"/>
      <c r="BF189" s="442"/>
      <c r="BG189" s="442"/>
      <c r="BH189" s="442"/>
      <c r="BI189" s="442"/>
      <c r="BJ189" s="442"/>
      <c r="BK189" s="442"/>
      <c r="BL189" s="442"/>
    </row>
    <row r="190" spans="1:64" s="10" customFormat="1" x14ac:dyDescent="0.2">
      <c r="A190" s="442" t="s">
        <v>2786</v>
      </c>
      <c r="B190" s="458" t="s">
        <v>2947</v>
      </c>
      <c r="C190" s="459" t="s">
        <v>2993</v>
      </c>
      <c r="D190" s="459">
        <v>150</v>
      </c>
      <c r="E190" s="460" t="s">
        <v>26</v>
      </c>
      <c r="F190" s="460">
        <v>80</v>
      </c>
      <c r="G190" s="460" t="s">
        <v>84</v>
      </c>
      <c r="H190" s="459" t="s">
        <v>28</v>
      </c>
      <c r="I190" s="460" t="s">
        <v>29</v>
      </c>
      <c r="J190" s="459"/>
      <c r="K190" s="458"/>
      <c r="L190" s="465"/>
      <c r="M190" s="460" t="s">
        <v>69</v>
      </c>
      <c r="N190" s="9" t="s">
        <v>35</v>
      </c>
      <c r="O190" s="442">
        <v>12</v>
      </c>
      <c r="P190" s="9" t="s">
        <v>28</v>
      </c>
      <c r="Q190" s="442"/>
      <c r="R190" s="442"/>
      <c r="S190" s="442"/>
      <c r="T190" s="442"/>
      <c r="U190" s="442"/>
      <c r="V190" s="442"/>
      <c r="W190" s="442"/>
      <c r="X190" s="442"/>
      <c r="Y190" s="442"/>
      <c r="Z190" s="442"/>
      <c r="AA190" s="442"/>
      <c r="AB190" s="442"/>
      <c r="AC190" s="442"/>
      <c r="AD190" s="442"/>
      <c r="AE190" s="442"/>
      <c r="AF190" s="442"/>
      <c r="AG190" s="442"/>
      <c r="AH190" s="442"/>
      <c r="AI190" s="442"/>
      <c r="AJ190" s="442"/>
      <c r="AK190" s="442"/>
      <c r="AL190" s="442"/>
      <c r="AM190" s="442"/>
      <c r="AN190" s="442"/>
      <c r="AO190" s="442"/>
      <c r="AP190" s="442"/>
      <c r="AQ190" s="442"/>
      <c r="AR190" s="442"/>
      <c r="AS190" s="442"/>
      <c r="AT190" s="442"/>
      <c r="AU190" s="442"/>
      <c r="AV190" s="442"/>
      <c r="AW190" s="442"/>
      <c r="AX190" s="442"/>
      <c r="AY190" s="442"/>
      <c r="AZ190" s="442"/>
      <c r="BA190" s="442"/>
      <c r="BB190" s="442"/>
      <c r="BC190" s="442"/>
      <c r="BD190" s="442"/>
      <c r="BE190" s="442"/>
      <c r="BF190" s="442"/>
      <c r="BG190" s="442"/>
      <c r="BH190" s="442"/>
      <c r="BI190" s="442"/>
      <c r="BJ190" s="442"/>
      <c r="BK190" s="442"/>
      <c r="BL190" s="442"/>
    </row>
    <row r="191" spans="1:64" s="10" customFormat="1" ht="25.5" x14ac:dyDescent="0.2">
      <c r="A191" s="442" t="s">
        <v>2786</v>
      </c>
      <c r="B191" s="458" t="s">
        <v>2947</v>
      </c>
      <c r="C191" s="459" t="s">
        <v>2994</v>
      </c>
      <c r="D191" s="459">
        <v>150</v>
      </c>
      <c r="E191" s="460" t="s">
        <v>26</v>
      </c>
      <c r="F191" s="460">
        <v>80</v>
      </c>
      <c r="G191" s="460" t="s">
        <v>84</v>
      </c>
      <c r="H191" s="459" t="s">
        <v>28</v>
      </c>
      <c r="I191" s="460" t="s">
        <v>29</v>
      </c>
      <c r="J191" s="459" t="s">
        <v>2953</v>
      </c>
      <c r="K191" s="464" t="s">
        <v>1830</v>
      </c>
      <c r="L191" s="465">
        <v>200</v>
      </c>
      <c r="M191" s="460" t="s">
        <v>69</v>
      </c>
      <c r="N191" s="9" t="s">
        <v>35</v>
      </c>
      <c r="O191" s="442">
        <v>12</v>
      </c>
      <c r="P191" s="9" t="s">
        <v>28</v>
      </c>
      <c r="Q191" s="442"/>
      <c r="R191" s="442"/>
      <c r="S191" s="442"/>
      <c r="T191" s="442"/>
      <c r="U191" s="442"/>
      <c r="V191" s="442"/>
      <c r="W191" s="442"/>
      <c r="X191" s="442"/>
      <c r="Y191" s="442"/>
      <c r="Z191" s="442"/>
      <c r="AA191" s="442"/>
      <c r="AB191" s="442"/>
      <c r="AC191" s="442"/>
      <c r="AD191" s="442"/>
      <c r="AE191" s="442"/>
      <c r="AF191" s="442"/>
      <c r="AG191" s="442"/>
      <c r="AH191" s="442"/>
      <c r="AI191" s="442"/>
      <c r="AJ191" s="442"/>
      <c r="AK191" s="442"/>
      <c r="AL191" s="442"/>
      <c r="AM191" s="442"/>
      <c r="AN191" s="442"/>
      <c r="AO191" s="442"/>
      <c r="AP191" s="442"/>
      <c r="AQ191" s="442"/>
      <c r="AR191" s="442"/>
      <c r="AS191" s="442"/>
      <c r="AT191" s="442"/>
      <c r="AU191" s="442"/>
      <c r="AV191" s="442"/>
      <c r="AW191" s="442"/>
      <c r="AX191" s="442"/>
      <c r="AY191" s="442"/>
      <c r="AZ191" s="442"/>
      <c r="BA191" s="442"/>
      <c r="BB191" s="442"/>
      <c r="BC191" s="442"/>
      <c r="BD191" s="442"/>
      <c r="BE191" s="442"/>
      <c r="BF191" s="442"/>
      <c r="BG191" s="442"/>
      <c r="BH191" s="442"/>
      <c r="BI191" s="442"/>
      <c r="BJ191" s="442"/>
      <c r="BK191" s="442"/>
      <c r="BL191" s="442"/>
    </row>
    <row r="192" spans="1:64" s="436" customFormat="1" x14ac:dyDescent="0.2">
      <c r="A192" s="442" t="s">
        <v>2786</v>
      </c>
      <c r="B192" s="458" t="s">
        <v>2947</v>
      </c>
      <c r="C192" s="459" t="s">
        <v>2995</v>
      </c>
      <c r="D192" s="459">
        <v>150</v>
      </c>
      <c r="E192" s="460" t="s">
        <v>26</v>
      </c>
      <c r="F192" s="460">
        <v>80</v>
      </c>
      <c r="G192" s="460" t="s">
        <v>84</v>
      </c>
      <c r="H192" s="459" t="s">
        <v>28</v>
      </c>
      <c r="I192" s="460" t="s">
        <v>29</v>
      </c>
      <c r="J192" s="459"/>
      <c r="K192" s="458"/>
      <c r="L192" s="465"/>
      <c r="M192" s="460" t="s">
        <v>69</v>
      </c>
      <c r="N192" s="9" t="s">
        <v>70</v>
      </c>
      <c r="O192" s="442">
        <v>12</v>
      </c>
      <c r="P192" s="9" t="s">
        <v>28</v>
      </c>
      <c r="Q192" s="442"/>
      <c r="R192" s="442"/>
      <c r="S192" s="442"/>
      <c r="T192" s="442"/>
      <c r="U192" s="442"/>
      <c r="V192" s="442"/>
      <c r="W192" s="442"/>
      <c r="X192" s="442"/>
      <c r="Y192" s="442"/>
      <c r="Z192" s="442"/>
      <c r="AA192" s="442"/>
      <c r="AB192" s="442"/>
      <c r="AC192" s="442"/>
      <c r="AD192" s="442"/>
      <c r="AE192" s="442"/>
      <c r="AF192" s="442"/>
      <c r="AG192" s="442"/>
      <c r="AH192" s="442"/>
      <c r="AI192" s="442"/>
      <c r="AJ192" s="442"/>
      <c r="AK192" s="442"/>
      <c r="AL192" s="442"/>
      <c r="AM192" s="442"/>
      <c r="AN192" s="442"/>
      <c r="AO192" s="442"/>
      <c r="AP192" s="442"/>
      <c r="AQ192" s="442"/>
      <c r="AR192" s="442"/>
      <c r="AS192" s="442"/>
      <c r="AT192" s="442"/>
      <c r="AU192" s="442"/>
      <c r="AV192" s="442"/>
      <c r="AW192" s="442"/>
      <c r="AX192" s="442"/>
      <c r="AY192" s="442"/>
      <c r="AZ192" s="442"/>
      <c r="BA192" s="442"/>
      <c r="BB192" s="442"/>
      <c r="BC192" s="442"/>
      <c r="BD192" s="442"/>
      <c r="BE192" s="442"/>
      <c r="BF192" s="442"/>
      <c r="BG192" s="442"/>
      <c r="BH192" s="442"/>
      <c r="BI192" s="442"/>
      <c r="BJ192" s="442"/>
      <c r="BK192" s="442"/>
      <c r="BL192" s="442"/>
    </row>
    <row r="193" spans="1:64" s="436" customFormat="1" x14ac:dyDescent="0.2">
      <c r="A193" s="442" t="s">
        <v>2786</v>
      </c>
      <c r="B193" s="458" t="s">
        <v>2947</v>
      </c>
      <c r="C193" s="459" t="s">
        <v>2996</v>
      </c>
      <c r="D193" s="459">
        <v>150</v>
      </c>
      <c r="E193" s="460" t="s">
        <v>26</v>
      </c>
      <c r="F193" s="460">
        <v>80</v>
      </c>
      <c r="G193" s="460" t="s">
        <v>84</v>
      </c>
      <c r="H193" s="459" t="s">
        <v>28</v>
      </c>
      <c r="I193" s="460" t="s">
        <v>29</v>
      </c>
      <c r="J193" s="459"/>
      <c r="K193" s="458"/>
      <c r="L193" s="465"/>
      <c r="M193" s="460" t="s">
        <v>69</v>
      </c>
      <c r="N193" s="9" t="s">
        <v>70</v>
      </c>
      <c r="O193" s="442">
        <v>12</v>
      </c>
      <c r="P193" s="9" t="s">
        <v>28</v>
      </c>
      <c r="Q193" s="442"/>
      <c r="R193" s="442"/>
      <c r="S193" s="442"/>
      <c r="T193" s="442"/>
      <c r="U193" s="442"/>
      <c r="V193" s="442"/>
      <c r="W193" s="442"/>
      <c r="X193" s="442"/>
      <c r="Y193" s="442"/>
      <c r="Z193" s="442"/>
      <c r="AA193" s="442"/>
      <c r="AB193" s="442"/>
      <c r="AC193" s="442"/>
      <c r="AD193" s="442"/>
      <c r="AE193" s="442"/>
      <c r="AF193" s="442"/>
      <c r="AG193" s="442"/>
      <c r="AH193" s="442"/>
      <c r="AI193" s="442"/>
      <c r="AJ193" s="442"/>
      <c r="AK193" s="442"/>
      <c r="AL193" s="442"/>
      <c r="AM193" s="442"/>
      <c r="AN193" s="442"/>
      <c r="AO193" s="442"/>
      <c r="AP193" s="442"/>
      <c r="AQ193" s="442"/>
      <c r="AR193" s="442"/>
      <c r="AS193" s="442"/>
      <c r="AT193" s="442"/>
      <c r="AU193" s="442"/>
      <c r="AV193" s="442"/>
      <c r="AW193" s="442"/>
      <c r="AX193" s="442"/>
      <c r="AY193" s="442"/>
      <c r="AZ193" s="442"/>
      <c r="BA193" s="442"/>
      <c r="BB193" s="442"/>
      <c r="BC193" s="442"/>
      <c r="BD193" s="442"/>
      <c r="BE193" s="442"/>
      <c r="BF193" s="442"/>
      <c r="BG193" s="442"/>
      <c r="BH193" s="442"/>
      <c r="BI193" s="442"/>
      <c r="BJ193" s="442"/>
      <c r="BK193" s="442"/>
      <c r="BL193" s="442"/>
    </row>
    <row r="194" spans="1:64" s="10" customFormat="1" x14ac:dyDescent="0.2">
      <c r="A194" s="442" t="s">
        <v>2786</v>
      </c>
      <c r="B194" s="458" t="s">
        <v>2947</v>
      </c>
      <c r="C194" s="459" t="s">
        <v>2997</v>
      </c>
      <c r="D194" s="459">
        <v>150</v>
      </c>
      <c r="E194" s="460" t="s">
        <v>26</v>
      </c>
      <c r="F194" s="460">
        <v>80</v>
      </c>
      <c r="G194" s="460" t="s">
        <v>84</v>
      </c>
      <c r="H194" s="459" t="s">
        <v>28</v>
      </c>
      <c r="I194" s="460" t="s">
        <v>29</v>
      </c>
      <c r="J194" s="459"/>
      <c r="K194" s="458"/>
      <c r="L194" s="465"/>
      <c r="M194" s="460" t="s">
        <v>69</v>
      </c>
      <c r="N194" s="9" t="s">
        <v>35</v>
      </c>
      <c r="O194" s="442">
        <v>12</v>
      </c>
      <c r="P194" s="9" t="s">
        <v>28</v>
      </c>
      <c r="Q194" s="442"/>
      <c r="R194" s="442"/>
      <c r="S194" s="442"/>
      <c r="T194" s="442"/>
      <c r="U194" s="442"/>
      <c r="V194" s="442"/>
      <c r="W194" s="442"/>
      <c r="X194" s="442"/>
      <c r="Y194" s="442"/>
      <c r="Z194" s="442"/>
      <c r="AA194" s="442"/>
      <c r="AB194" s="442"/>
      <c r="AC194" s="442"/>
      <c r="AD194" s="442"/>
      <c r="AE194" s="442"/>
      <c r="AF194" s="442"/>
      <c r="AG194" s="442"/>
      <c r="AH194" s="442"/>
      <c r="AI194" s="442"/>
      <c r="AJ194" s="442"/>
      <c r="AK194" s="442"/>
      <c r="AL194" s="442"/>
      <c r="AM194" s="442"/>
      <c r="AN194" s="442"/>
      <c r="AO194" s="442"/>
      <c r="AP194" s="442"/>
      <c r="AQ194" s="442"/>
      <c r="AR194" s="442"/>
      <c r="AS194" s="442"/>
      <c r="AT194" s="442"/>
      <c r="AU194" s="442"/>
      <c r="AV194" s="442"/>
      <c r="AW194" s="442"/>
      <c r="AX194" s="442"/>
      <c r="AY194" s="442"/>
      <c r="AZ194" s="442"/>
      <c r="BA194" s="442"/>
      <c r="BB194" s="442"/>
      <c r="BC194" s="442"/>
      <c r="BD194" s="442"/>
      <c r="BE194" s="442"/>
      <c r="BF194" s="442"/>
      <c r="BG194" s="442"/>
      <c r="BH194" s="442"/>
      <c r="BI194" s="442"/>
      <c r="BJ194" s="442"/>
      <c r="BK194" s="442"/>
      <c r="BL194" s="442"/>
    </row>
    <row r="195" spans="1:64" s="10" customFormat="1" x14ac:dyDescent="0.2">
      <c r="A195" s="442" t="s">
        <v>2786</v>
      </c>
      <c r="B195" s="458" t="s">
        <v>2947</v>
      </c>
      <c r="C195" s="459" t="s">
        <v>2998</v>
      </c>
      <c r="D195" s="459">
        <v>150</v>
      </c>
      <c r="E195" s="460" t="s">
        <v>26</v>
      </c>
      <c r="F195" s="460">
        <v>80</v>
      </c>
      <c r="G195" s="460" t="s">
        <v>84</v>
      </c>
      <c r="H195" s="459" t="s">
        <v>28</v>
      </c>
      <c r="I195" s="460" t="s">
        <v>29</v>
      </c>
      <c r="J195" s="459"/>
      <c r="K195" s="458"/>
      <c r="L195" s="465"/>
      <c r="M195" s="460" t="s">
        <v>69</v>
      </c>
      <c r="N195" s="9" t="s">
        <v>35</v>
      </c>
      <c r="O195" s="442">
        <v>12</v>
      </c>
      <c r="P195" s="9" t="s">
        <v>28</v>
      </c>
      <c r="Q195" s="442"/>
      <c r="R195" s="442"/>
      <c r="S195" s="442"/>
      <c r="T195" s="442"/>
      <c r="U195" s="442"/>
      <c r="V195" s="442"/>
      <c r="W195" s="442"/>
      <c r="X195" s="442"/>
      <c r="Y195" s="442"/>
      <c r="Z195" s="442"/>
      <c r="AA195" s="442"/>
      <c r="AB195" s="442"/>
      <c r="AC195" s="442"/>
      <c r="AD195" s="442"/>
      <c r="AE195" s="442"/>
      <c r="AF195" s="442"/>
      <c r="AG195" s="442"/>
      <c r="AH195" s="442"/>
      <c r="AI195" s="442"/>
      <c r="AJ195" s="442"/>
      <c r="AK195" s="442"/>
      <c r="AL195" s="442"/>
      <c r="AM195" s="442"/>
      <c r="AN195" s="442"/>
      <c r="AO195" s="442"/>
      <c r="AP195" s="442"/>
      <c r="AQ195" s="442"/>
      <c r="AR195" s="442"/>
      <c r="AS195" s="442"/>
      <c r="AT195" s="442"/>
      <c r="AU195" s="442"/>
      <c r="AV195" s="442"/>
      <c r="AW195" s="442"/>
      <c r="AX195" s="442"/>
      <c r="AY195" s="442"/>
      <c r="AZ195" s="442"/>
      <c r="BA195" s="442"/>
      <c r="BB195" s="442"/>
      <c r="BC195" s="442"/>
      <c r="BD195" s="442"/>
      <c r="BE195" s="442"/>
      <c r="BF195" s="442"/>
      <c r="BG195" s="442"/>
      <c r="BH195" s="442"/>
      <c r="BI195" s="442"/>
      <c r="BJ195" s="442"/>
      <c r="BK195" s="442"/>
      <c r="BL195" s="442"/>
    </row>
    <row r="196" spans="1:64" s="10" customFormat="1" x14ac:dyDescent="0.2">
      <c r="A196" s="442" t="s">
        <v>2786</v>
      </c>
      <c r="B196" s="458" t="s">
        <v>2947</v>
      </c>
      <c r="C196" s="459" t="s">
        <v>2999</v>
      </c>
      <c r="D196" s="459">
        <v>150</v>
      </c>
      <c r="E196" s="460" t="s">
        <v>26</v>
      </c>
      <c r="F196" s="460">
        <v>80</v>
      </c>
      <c r="G196" s="460" t="s">
        <v>84</v>
      </c>
      <c r="H196" s="459" t="s">
        <v>28</v>
      </c>
      <c r="I196" s="460" t="s">
        <v>29</v>
      </c>
      <c r="J196" s="459"/>
      <c r="K196" s="458"/>
      <c r="L196" s="465"/>
      <c r="M196" s="460" t="s">
        <v>69</v>
      </c>
      <c r="N196" s="9" t="s">
        <v>35</v>
      </c>
      <c r="O196" s="442">
        <v>12</v>
      </c>
      <c r="P196" s="9" t="s">
        <v>28</v>
      </c>
      <c r="Q196" s="442"/>
      <c r="R196" s="442"/>
      <c r="S196" s="442"/>
      <c r="T196" s="442"/>
      <c r="U196" s="442"/>
      <c r="V196" s="442"/>
      <c r="W196" s="442"/>
      <c r="X196" s="442"/>
      <c r="Y196" s="442"/>
      <c r="Z196" s="442"/>
      <c r="AA196" s="442"/>
      <c r="AB196" s="442"/>
      <c r="AC196" s="442"/>
      <c r="AD196" s="442"/>
      <c r="AE196" s="442"/>
      <c r="AF196" s="442"/>
      <c r="AG196" s="442"/>
      <c r="AH196" s="442"/>
      <c r="AI196" s="442"/>
      <c r="AJ196" s="442"/>
      <c r="AK196" s="442"/>
      <c r="AL196" s="442"/>
      <c r="AM196" s="442"/>
      <c r="AN196" s="442"/>
      <c r="AO196" s="442"/>
      <c r="AP196" s="442"/>
      <c r="AQ196" s="442"/>
      <c r="AR196" s="442"/>
      <c r="AS196" s="442"/>
      <c r="AT196" s="442"/>
      <c r="AU196" s="442"/>
      <c r="AV196" s="442"/>
      <c r="AW196" s="442"/>
      <c r="AX196" s="442"/>
      <c r="AY196" s="442"/>
      <c r="AZ196" s="442"/>
      <c r="BA196" s="442"/>
      <c r="BB196" s="442"/>
      <c r="BC196" s="442"/>
      <c r="BD196" s="442"/>
      <c r="BE196" s="442"/>
      <c r="BF196" s="442"/>
      <c r="BG196" s="442"/>
      <c r="BH196" s="442"/>
      <c r="BI196" s="442"/>
      <c r="BJ196" s="442"/>
      <c r="BK196" s="442"/>
      <c r="BL196" s="442"/>
    </row>
    <row r="197" spans="1:64" s="10" customFormat="1" x14ac:dyDescent="0.2">
      <c r="A197" s="442" t="s">
        <v>2786</v>
      </c>
      <c r="B197" s="458" t="s">
        <v>2947</v>
      </c>
      <c r="C197" s="459" t="s">
        <v>3000</v>
      </c>
      <c r="D197" s="459">
        <v>150</v>
      </c>
      <c r="E197" s="460" t="s">
        <v>26</v>
      </c>
      <c r="F197" s="460">
        <v>80</v>
      </c>
      <c r="G197" s="460" t="s">
        <v>84</v>
      </c>
      <c r="H197" s="459" t="s">
        <v>28</v>
      </c>
      <c r="I197" s="460" t="s">
        <v>29</v>
      </c>
      <c r="J197" s="459"/>
      <c r="K197" s="458"/>
      <c r="L197" s="465"/>
      <c r="M197" s="460" t="s">
        <v>69</v>
      </c>
      <c r="N197" s="9" t="s">
        <v>35</v>
      </c>
      <c r="O197" s="442">
        <v>12</v>
      </c>
      <c r="P197" s="9" t="s">
        <v>28</v>
      </c>
      <c r="Q197" s="442"/>
      <c r="R197" s="442"/>
      <c r="S197" s="442"/>
      <c r="T197" s="442"/>
      <c r="U197" s="442"/>
      <c r="V197" s="442"/>
      <c r="W197" s="442"/>
      <c r="X197" s="442"/>
      <c r="Y197" s="442"/>
      <c r="Z197" s="442"/>
      <c r="AA197" s="442"/>
      <c r="AB197" s="442"/>
      <c r="AC197" s="442"/>
      <c r="AD197" s="442"/>
      <c r="AE197" s="442"/>
      <c r="AF197" s="442"/>
      <c r="AG197" s="442"/>
      <c r="AH197" s="442"/>
      <c r="AI197" s="442"/>
      <c r="AJ197" s="442"/>
      <c r="AK197" s="442"/>
      <c r="AL197" s="442"/>
      <c r="AM197" s="442"/>
      <c r="AN197" s="442"/>
      <c r="AO197" s="442"/>
      <c r="AP197" s="442"/>
      <c r="AQ197" s="442"/>
      <c r="AR197" s="442"/>
      <c r="AS197" s="442"/>
      <c r="AT197" s="442"/>
      <c r="AU197" s="442"/>
      <c r="AV197" s="442"/>
      <c r="AW197" s="442"/>
      <c r="AX197" s="442"/>
      <c r="AY197" s="442"/>
      <c r="AZ197" s="442"/>
      <c r="BA197" s="442"/>
      <c r="BB197" s="442"/>
      <c r="BC197" s="442"/>
      <c r="BD197" s="442"/>
      <c r="BE197" s="442"/>
      <c r="BF197" s="442"/>
      <c r="BG197" s="442"/>
      <c r="BH197" s="442"/>
      <c r="BI197" s="442"/>
      <c r="BJ197" s="442"/>
      <c r="BK197" s="442"/>
      <c r="BL197" s="442"/>
    </row>
    <row r="198" spans="1:64" s="10" customFormat="1" x14ac:dyDescent="0.2">
      <c r="A198" s="442" t="s">
        <v>2786</v>
      </c>
      <c r="B198" s="458" t="s">
        <v>2947</v>
      </c>
      <c r="C198" s="466" t="s">
        <v>3001</v>
      </c>
      <c r="D198" s="459">
        <v>150</v>
      </c>
      <c r="E198" s="460" t="s">
        <v>26</v>
      </c>
      <c r="F198" s="460">
        <v>80</v>
      </c>
      <c r="G198" s="460" t="s">
        <v>84</v>
      </c>
      <c r="H198" s="459" t="s">
        <v>28</v>
      </c>
      <c r="I198" s="460" t="s">
        <v>29</v>
      </c>
      <c r="J198" s="459"/>
      <c r="K198" s="458"/>
      <c r="L198" s="465"/>
      <c r="M198" s="460" t="s">
        <v>69</v>
      </c>
      <c r="N198" s="9" t="s">
        <v>35</v>
      </c>
      <c r="O198" s="442">
        <v>12</v>
      </c>
      <c r="P198" s="9" t="s">
        <v>28</v>
      </c>
      <c r="Q198" s="442"/>
      <c r="R198" s="442"/>
      <c r="S198" s="442"/>
      <c r="T198" s="442"/>
      <c r="U198" s="442"/>
      <c r="V198" s="442"/>
      <c r="W198" s="442"/>
      <c r="X198" s="442"/>
      <c r="Y198" s="442"/>
      <c r="Z198" s="442"/>
      <c r="AA198" s="442"/>
      <c r="AB198" s="442"/>
      <c r="AC198" s="442"/>
      <c r="AD198" s="442"/>
      <c r="AE198" s="442"/>
      <c r="AF198" s="442"/>
      <c r="AG198" s="442"/>
      <c r="AH198" s="442"/>
      <c r="AI198" s="442"/>
      <c r="AJ198" s="442"/>
      <c r="AK198" s="442"/>
      <c r="AL198" s="442"/>
      <c r="AM198" s="442"/>
      <c r="AN198" s="442"/>
      <c r="AO198" s="442"/>
      <c r="AP198" s="442"/>
      <c r="AQ198" s="442"/>
      <c r="AR198" s="442"/>
      <c r="AS198" s="442"/>
      <c r="AT198" s="442"/>
      <c r="AU198" s="442"/>
      <c r="AV198" s="442"/>
      <c r="AW198" s="442"/>
      <c r="AX198" s="442"/>
      <c r="AY198" s="442"/>
      <c r="AZ198" s="442"/>
      <c r="BA198" s="442"/>
      <c r="BB198" s="442"/>
      <c r="BC198" s="442"/>
      <c r="BD198" s="442"/>
      <c r="BE198" s="442"/>
      <c r="BF198" s="442"/>
      <c r="BG198" s="442"/>
      <c r="BH198" s="442"/>
      <c r="BI198" s="442"/>
      <c r="BJ198" s="442"/>
      <c r="BK198" s="442"/>
      <c r="BL198" s="442"/>
    </row>
    <row r="199" spans="1:64" s="10" customFormat="1" x14ac:dyDescent="0.2">
      <c r="A199" s="442" t="s">
        <v>2786</v>
      </c>
      <c r="B199" s="458" t="s">
        <v>2947</v>
      </c>
      <c r="C199" s="466" t="s">
        <v>3002</v>
      </c>
      <c r="D199" s="459">
        <v>150</v>
      </c>
      <c r="E199" s="460" t="s">
        <v>26</v>
      </c>
      <c r="F199" s="460">
        <v>80</v>
      </c>
      <c r="G199" s="460" t="s">
        <v>84</v>
      </c>
      <c r="H199" s="459" t="s">
        <v>28</v>
      </c>
      <c r="I199" s="460" t="s">
        <v>29</v>
      </c>
      <c r="J199" s="459"/>
      <c r="K199" s="458"/>
      <c r="L199" s="465"/>
      <c r="M199" s="460" t="s">
        <v>69</v>
      </c>
      <c r="N199" s="9" t="s">
        <v>35</v>
      </c>
      <c r="O199" s="442">
        <v>8</v>
      </c>
      <c r="P199" s="9" t="s">
        <v>28</v>
      </c>
      <c r="Q199" s="442"/>
      <c r="R199" s="442"/>
      <c r="S199" s="442"/>
      <c r="T199" s="442"/>
      <c r="U199" s="442"/>
      <c r="V199" s="442"/>
      <c r="W199" s="442"/>
      <c r="X199" s="442"/>
      <c r="Y199" s="442"/>
      <c r="Z199" s="442"/>
      <c r="AA199" s="442"/>
      <c r="AB199" s="442"/>
      <c r="AC199" s="442"/>
      <c r="AD199" s="442"/>
      <c r="AE199" s="442"/>
      <c r="AF199" s="442"/>
      <c r="AG199" s="442"/>
      <c r="AH199" s="442"/>
      <c r="AI199" s="442"/>
      <c r="AJ199" s="442"/>
      <c r="AK199" s="442"/>
      <c r="AL199" s="442"/>
      <c r="AM199" s="442"/>
      <c r="AN199" s="442"/>
      <c r="AO199" s="442"/>
      <c r="AP199" s="442"/>
      <c r="AQ199" s="442"/>
      <c r="AR199" s="442"/>
      <c r="AS199" s="442"/>
      <c r="AT199" s="442"/>
      <c r="AU199" s="442"/>
      <c r="AV199" s="442"/>
      <c r="AW199" s="442"/>
      <c r="AX199" s="442"/>
      <c r="AY199" s="442"/>
      <c r="AZ199" s="442"/>
      <c r="BA199" s="442"/>
      <c r="BB199" s="442"/>
      <c r="BC199" s="442"/>
      <c r="BD199" s="442"/>
      <c r="BE199" s="442"/>
      <c r="BF199" s="442"/>
      <c r="BG199" s="442"/>
      <c r="BH199" s="442"/>
      <c r="BI199" s="442"/>
      <c r="BJ199" s="442"/>
      <c r="BK199" s="442"/>
      <c r="BL199" s="442"/>
    </row>
    <row r="200" spans="1:64" s="10" customFormat="1" x14ac:dyDescent="0.2">
      <c r="A200" s="442" t="s">
        <v>2786</v>
      </c>
      <c r="B200" s="458" t="s">
        <v>2947</v>
      </c>
      <c r="C200" s="466" t="s">
        <v>3003</v>
      </c>
      <c r="D200" s="459">
        <v>150</v>
      </c>
      <c r="E200" s="460" t="s">
        <v>26</v>
      </c>
      <c r="F200" s="460">
        <v>80</v>
      </c>
      <c r="G200" s="460" t="s">
        <v>84</v>
      </c>
      <c r="H200" s="459" t="s">
        <v>28</v>
      </c>
      <c r="I200" s="460" t="s">
        <v>29</v>
      </c>
      <c r="J200" s="459"/>
      <c r="K200" s="458"/>
      <c r="L200" s="465"/>
      <c r="M200" s="460" t="s">
        <v>69</v>
      </c>
      <c r="N200" s="9" t="s">
        <v>35</v>
      </c>
      <c r="O200" s="442">
        <v>12</v>
      </c>
      <c r="P200" s="9" t="s">
        <v>28</v>
      </c>
      <c r="Q200" s="442"/>
      <c r="R200" s="442"/>
      <c r="S200" s="442"/>
      <c r="T200" s="442"/>
      <c r="U200" s="442"/>
      <c r="V200" s="442"/>
      <c r="W200" s="442"/>
      <c r="X200" s="442"/>
      <c r="Y200" s="442"/>
      <c r="Z200" s="442"/>
      <c r="AA200" s="442"/>
      <c r="AB200" s="442"/>
      <c r="AC200" s="442"/>
      <c r="AD200" s="442"/>
      <c r="AE200" s="442"/>
      <c r="AF200" s="442"/>
      <c r="AG200" s="442"/>
      <c r="AH200" s="442"/>
      <c r="AI200" s="442"/>
      <c r="AJ200" s="442"/>
      <c r="AK200" s="442"/>
      <c r="AL200" s="442"/>
      <c r="AM200" s="442"/>
      <c r="AN200" s="442"/>
      <c r="AO200" s="442"/>
      <c r="AP200" s="442"/>
      <c r="AQ200" s="442"/>
      <c r="AR200" s="442"/>
      <c r="AS200" s="442"/>
      <c r="AT200" s="442"/>
      <c r="AU200" s="442"/>
      <c r="AV200" s="442"/>
      <c r="AW200" s="442"/>
      <c r="AX200" s="442"/>
      <c r="AY200" s="442"/>
      <c r="AZ200" s="442"/>
      <c r="BA200" s="442"/>
      <c r="BB200" s="442"/>
      <c r="BC200" s="442"/>
      <c r="BD200" s="442"/>
      <c r="BE200" s="442"/>
      <c r="BF200" s="442"/>
      <c r="BG200" s="442"/>
      <c r="BH200" s="442"/>
      <c r="BI200" s="442"/>
      <c r="BJ200" s="442"/>
      <c r="BK200" s="442"/>
      <c r="BL200" s="442"/>
    </row>
    <row r="201" spans="1:64" s="10" customFormat="1" x14ac:dyDescent="0.2">
      <c r="A201" s="442" t="s">
        <v>2786</v>
      </c>
      <c r="B201" s="458" t="s">
        <v>2947</v>
      </c>
      <c r="C201" s="466" t="s">
        <v>3004</v>
      </c>
      <c r="D201" s="459">
        <v>150</v>
      </c>
      <c r="E201" s="460" t="s">
        <v>26</v>
      </c>
      <c r="F201" s="460">
        <v>80</v>
      </c>
      <c r="G201" s="460" t="s">
        <v>84</v>
      </c>
      <c r="H201" s="459" t="s">
        <v>28</v>
      </c>
      <c r="I201" s="460" t="s">
        <v>29</v>
      </c>
      <c r="J201" s="459"/>
      <c r="K201" s="458"/>
      <c r="L201" s="465"/>
      <c r="M201" s="460" t="s">
        <v>69</v>
      </c>
      <c r="N201" s="9" t="s">
        <v>35</v>
      </c>
      <c r="O201" s="442">
        <v>8</v>
      </c>
      <c r="P201" s="9" t="s">
        <v>28</v>
      </c>
      <c r="Q201" s="442"/>
      <c r="R201" s="442"/>
      <c r="S201" s="442"/>
      <c r="T201" s="442"/>
      <c r="U201" s="442"/>
      <c r="V201" s="442"/>
      <c r="W201" s="442"/>
      <c r="X201" s="442"/>
      <c r="Y201" s="442"/>
      <c r="Z201" s="442"/>
      <c r="AA201" s="442"/>
      <c r="AB201" s="442"/>
      <c r="AC201" s="442"/>
      <c r="AD201" s="442"/>
      <c r="AE201" s="442"/>
      <c r="AF201" s="442"/>
      <c r="AG201" s="442"/>
      <c r="AH201" s="442"/>
      <c r="AI201" s="442"/>
      <c r="AJ201" s="442"/>
      <c r="AK201" s="442"/>
      <c r="AL201" s="442"/>
      <c r="AM201" s="442"/>
      <c r="AN201" s="442"/>
      <c r="AO201" s="442"/>
      <c r="AP201" s="442"/>
      <c r="AQ201" s="442"/>
      <c r="AR201" s="442"/>
      <c r="AS201" s="442"/>
      <c r="AT201" s="442"/>
      <c r="AU201" s="442"/>
      <c r="AV201" s="442"/>
      <c r="AW201" s="442"/>
      <c r="AX201" s="442"/>
      <c r="AY201" s="442"/>
      <c r="AZ201" s="442"/>
      <c r="BA201" s="442"/>
      <c r="BB201" s="442"/>
      <c r="BC201" s="442"/>
      <c r="BD201" s="442"/>
      <c r="BE201" s="442"/>
      <c r="BF201" s="442"/>
      <c r="BG201" s="442"/>
      <c r="BH201" s="442"/>
      <c r="BI201" s="442"/>
      <c r="BJ201" s="442"/>
      <c r="BK201" s="442"/>
      <c r="BL201" s="442"/>
    </row>
    <row r="202" spans="1:64" s="10" customFormat="1" x14ac:dyDescent="0.2">
      <c r="A202" s="442" t="s">
        <v>2786</v>
      </c>
      <c r="B202" s="458" t="s">
        <v>2947</v>
      </c>
      <c r="C202" s="466" t="s">
        <v>3005</v>
      </c>
      <c r="D202" s="459">
        <v>150</v>
      </c>
      <c r="E202" s="460" t="s">
        <v>26</v>
      </c>
      <c r="F202" s="460">
        <v>80</v>
      </c>
      <c r="G202" s="460" t="s">
        <v>84</v>
      </c>
      <c r="H202" s="459" t="s">
        <v>28</v>
      </c>
      <c r="I202" s="460" t="s">
        <v>29</v>
      </c>
      <c r="J202" s="459"/>
      <c r="K202" s="458"/>
      <c r="L202" s="465"/>
      <c r="M202" s="460"/>
      <c r="N202" s="9"/>
      <c r="O202" s="442"/>
      <c r="P202" s="9" t="s">
        <v>28</v>
      </c>
      <c r="Q202" s="442"/>
      <c r="R202" s="442"/>
      <c r="S202" s="442"/>
      <c r="T202" s="442"/>
      <c r="U202" s="442"/>
      <c r="V202" s="442"/>
      <c r="W202" s="442"/>
      <c r="X202" s="442"/>
      <c r="Y202" s="442"/>
      <c r="Z202" s="442"/>
      <c r="AA202" s="442"/>
      <c r="AB202" s="442"/>
      <c r="AC202" s="442"/>
      <c r="AD202" s="442"/>
      <c r="AE202" s="442"/>
      <c r="AF202" s="442"/>
      <c r="AG202" s="442"/>
      <c r="AH202" s="442"/>
      <c r="AI202" s="442"/>
      <c r="AJ202" s="442"/>
      <c r="AK202" s="442"/>
      <c r="AL202" s="442"/>
      <c r="AM202" s="442"/>
      <c r="AN202" s="442"/>
      <c r="AO202" s="442"/>
      <c r="AP202" s="442"/>
      <c r="AQ202" s="442"/>
      <c r="AR202" s="442"/>
      <c r="AS202" s="442"/>
      <c r="AT202" s="442"/>
      <c r="AU202" s="442"/>
      <c r="AV202" s="442"/>
      <c r="AW202" s="442"/>
      <c r="AX202" s="442"/>
      <c r="AY202" s="442"/>
      <c r="AZ202" s="442"/>
      <c r="BA202" s="442"/>
      <c r="BB202" s="442"/>
      <c r="BC202" s="442"/>
      <c r="BD202" s="442"/>
      <c r="BE202" s="442"/>
      <c r="BF202" s="442"/>
      <c r="BG202" s="442"/>
      <c r="BH202" s="442"/>
      <c r="BI202" s="442"/>
      <c r="BJ202" s="442"/>
      <c r="BK202" s="442"/>
      <c r="BL202" s="442"/>
    </row>
    <row r="203" spans="1:64" s="10" customFormat="1" ht="38.25" x14ac:dyDescent="0.2">
      <c r="A203" s="442" t="s">
        <v>2786</v>
      </c>
      <c r="B203" s="458" t="s">
        <v>3006</v>
      </c>
      <c r="C203" s="466" t="s">
        <v>3007</v>
      </c>
      <c r="D203" s="459">
        <v>1000</v>
      </c>
      <c r="E203" s="460" t="s">
        <v>26</v>
      </c>
      <c r="F203" s="460">
        <v>1000</v>
      </c>
      <c r="G203" s="460" t="s">
        <v>130</v>
      </c>
      <c r="H203" s="459" t="s">
        <v>28</v>
      </c>
      <c r="I203" s="460" t="s">
        <v>41</v>
      </c>
      <c r="J203" s="459" t="s">
        <v>2953</v>
      </c>
      <c r="K203" s="464" t="s">
        <v>727</v>
      </c>
      <c r="L203" s="465">
        <v>1000</v>
      </c>
      <c r="M203" s="460" t="s">
        <v>32</v>
      </c>
      <c r="N203" s="9" t="s">
        <v>35</v>
      </c>
      <c r="O203" s="442">
        <v>24</v>
      </c>
      <c r="P203" s="9" t="s">
        <v>28</v>
      </c>
      <c r="Q203" s="442"/>
      <c r="R203" s="442"/>
      <c r="S203" s="442"/>
      <c r="T203" s="442"/>
      <c r="U203" s="442"/>
      <c r="V203" s="442"/>
      <c r="W203" s="442"/>
      <c r="X203" s="442"/>
      <c r="Y203" s="442"/>
      <c r="Z203" s="442"/>
      <c r="AA203" s="442"/>
      <c r="AB203" s="442"/>
      <c r="AC203" s="442"/>
      <c r="AD203" s="442"/>
      <c r="AE203" s="442"/>
      <c r="AF203" s="442"/>
      <c r="AG203" s="442"/>
      <c r="AH203" s="442"/>
      <c r="AI203" s="442"/>
      <c r="AJ203" s="442"/>
      <c r="AK203" s="442"/>
      <c r="AL203" s="442"/>
      <c r="AM203" s="442"/>
      <c r="AN203" s="442"/>
      <c r="AO203" s="442"/>
      <c r="AP203" s="442"/>
      <c r="AQ203" s="442"/>
      <c r="AR203" s="442"/>
      <c r="AS203" s="442"/>
      <c r="AT203" s="442"/>
      <c r="AU203" s="442"/>
      <c r="AV203" s="442"/>
      <c r="AW203" s="442"/>
      <c r="AX203" s="442"/>
      <c r="AY203" s="442"/>
      <c r="AZ203" s="442"/>
      <c r="BA203" s="442"/>
      <c r="BB203" s="442"/>
      <c r="BC203" s="442"/>
      <c r="BD203" s="442"/>
      <c r="BE203" s="442"/>
      <c r="BF203" s="442"/>
      <c r="BG203" s="442"/>
      <c r="BH203" s="442"/>
      <c r="BI203" s="442"/>
      <c r="BJ203" s="442"/>
      <c r="BK203" s="442"/>
      <c r="BL203" s="442"/>
    </row>
    <row r="204" spans="1:64" s="10" customFormat="1" ht="25.5" x14ac:dyDescent="0.2">
      <c r="A204" s="442" t="s">
        <v>2786</v>
      </c>
      <c r="B204" s="458" t="s">
        <v>3006</v>
      </c>
      <c r="C204" s="466" t="s">
        <v>3008</v>
      </c>
      <c r="D204" s="459">
        <v>400</v>
      </c>
      <c r="E204" s="460" t="s">
        <v>26</v>
      </c>
      <c r="F204" s="460">
        <v>500</v>
      </c>
      <c r="G204" s="460" t="s">
        <v>2956</v>
      </c>
      <c r="H204" s="459" t="s">
        <v>28</v>
      </c>
      <c r="I204" s="460" t="s">
        <v>41</v>
      </c>
      <c r="J204" s="459" t="s">
        <v>2953</v>
      </c>
      <c r="K204" s="464" t="s">
        <v>1830</v>
      </c>
      <c r="L204" s="465">
        <v>400</v>
      </c>
      <c r="M204" s="460" t="s">
        <v>32</v>
      </c>
      <c r="N204" s="9" t="s">
        <v>35</v>
      </c>
      <c r="O204" s="442">
        <v>24</v>
      </c>
      <c r="P204" s="9" t="s">
        <v>28</v>
      </c>
      <c r="Q204" s="442"/>
      <c r="R204" s="442"/>
      <c r="S204" s="442"/>
      <c r="T204" s="442"/>
      <c r="U204" s="442"/>
      <c r="V204" s="442"/>
      <c r="W204" s="442"/>
      <c r="X204" s="442"/>
      <c r="Y204" s="442"/>
      <c r="Z204" s="442"/>
      <c r="AA204" s="442"/>
      <c r="AB204" s="442"/>
      <c r="AC204" s="442"/>
      <c r="AD204" s="442"/>
      <c r="AE204" s="442"/>
      <c r="AF204" s="442"/>
      <c r="AG204" s="442"/>
      <c r="AH204" s="442"/>
      <c r="AI204" s="442"/>
      <c r="AJ204" s="442"/>
      <c r="AK204" s="442"/>
      <c r="AL204" s="442"/>
      <c r="AM204" s="442"/>
      <c r="AN204" s="442"/>
      <c r="AO204" s="442"/>
      <c r="AP204" s="442"/>
      <c r="AQ204" s="442"/>
      <c r="AR204" s="442"/>
      <c r="AS204" s="442"/>
      <c r="AT204" s="442"/>
      <c r="AU204" s="442"/>
      <c r="AV204" s="442"/>
      <c r="AW204" s="442"/>
      <c r="AX204" s="442"/>
      <c r="AY204" s="442"/>
      <c r="AZ204" s="442"/>
      <c r="BA204" s="442"/>
      <c r="BB204" s="442"/>
      <c r="BC204" s="442"/>
      <c r="BD204" s="442"/>
      <c r="BE204" s="442"/>
      <c r="BF204" s="442"/>
      <c r="BG204" s="442"/>
      <c r="BH204" s="442"/>
      <c r="BI204" s="442"/>
      <c r="BJ204" s="442"/>
      <c r="BK204" s="442"/>
      <c r="BL204" s="442"/>
    </row>
    <row r="205" spans="1:64" s="437" customFormat="1" ht="24" x14ac:dyDescent="0.2">
      <c r="A205" s="442" t="s">
        <v>2786</v>
      </c>
      <c r="B205" s="458" t="s">
        <v>3006</v>
      </c>
      <c r="C205" s="466" t="s">
        <v>3009</v>
      </c>
      <c r="D205" s="459">
        <v>80</v>
      </c>
      <c r="E205" s="460" t="s">
        <v>26</v>
      </c>
      <c r="F205" s="460"/>
      <c r="G205" s="460" t="s">
        <v>2956</v>
      </c>
      <c r="H205" s="459" t="s">
        <v>28</v>
      </c>
      <c r="I205" s="460" t="s">
        <v>41</v>
      </c>
      <c r="J205" s="459"/>
      <c r="K205" s="458"/>
      <c r="L205" s="465"/>
      <c r="M205" s="460" t="s">
        <v>3010</v>
      </c>
      <c r="N205" s="9">
        <v>0</v>
      </c>
      <c r="O205" s="442">
        <v>0</v>
      </c>
      <c r="P205" s="9" t="s">
        <v>28</v>
      </c>
      <c r="Q205" s="442"/>
      <c r="R205" s="442"/>
      <c r="S205" s="442"/>
      <c r="T205" s="442"/>
      <c r="U205" s="442"/>
      <c r="V205" s="442"/>
      <c r="W205" s="442"/>
      <c r="X205" s="442"/>
      <c r="Y205" s="442"/>
      <c r="Z205" s="442"/>
      <c r="AA205" s="442"/>
      <c r="AB205" s="442"/>
      <c r="AC205" s="442"/>
      <c r="AD205" s="442"/>
      <c r="AE205" s="442"/>
      <c r="AF205" s="442"/>
      <c r="AG205" s="442"/>
      <c r="AH205" s="442"/>
      <c r="AI205" s="442"/>
      <c r="AJ205" s="442"/>
      <c r="AK205" s="442"/>
      <c r="AL205" s="442"/>
      <c r="AM205" s="442"/>
      <c r="AN205" s="442"/>
      <c r="AO205" s="442"/>
      <c r="AP205" s="442"/>
      <c r="AQ205" s="442"/>
      <c r="AR205" s="442"/>
      <c r="AS205" s="442"/>
      <c r="AT205" s="442"/>
      <c r="AU205" s="442"/>
      <c r="AV205" s="442"/>
      <c r="AW205" s="442"/>
      <c r="AX205" s="442"/>
      <c r="AY205" s="442"/>
      <c r="AZ205" s="442"/>
      <c r="BA205" s="442"/>
      <c r="BB205" s="442"/>
      <c r="BC205" s="442"/>
      <c r="BD205" s="442"/>
      <c r="BE205" s="442"/>
      <c r="BF205" s="442"/>
      <c r="BG205" s="442"/>
      <c r="BH205" s="442"/>
      <c r="BI205" s="442"/>
      <c r="BJ205" s="442"/>
      <c r="BK205" s="442"/>
      <c r="BL205" s="442"/>
    </row>
    <row r="206" spans="1:64" s="10" customFormat="1" x14ac:dyDescent="0.2">
      <c r="A206" s="442" t="s">
        <v>2786</v>
      </c>
      <c r="B206" s="458" t="s">
        <v>3006</v>
      </c>
      <c r="C206" s="466" t="s">
        <v>3011</v>
      </c>
      <c r="D206" s="459">
        <v>400</v>
      </c>
      <c r="E206" s="460" t="s">
        <v>26</v>
      </c>
      <c r="F206" s="460">
        <v>500</v>
      </c>
      <c r="G206" s="460" t="s">
        <v>27</v>
      </c>
      <c r="H206" s="459" t="s">
        <v>28</v>
      </c>
      <c r="I206" s="460" t="s">
        <v>41</v>
      </c>
      <c r="J206" s="459"/>
      <c r="K206" s="458"/>
      <c r="L206" s="465"/>
      <c r="M206" s="460" t="s">
        <v>32</v>
      </c>
      <c r="N206" s="9" t="s">
        <v>35</v>
      </c>
      <c r="O206" s="442">
        <v>24</v>
      </c>
      <c r="P206" s="9" t="s">
        <v>28</v>
      </c>
      <c r="Q206" s="442"/>
      <c r="R206" s="442"/>
      <c r="S206" s="442"/>
      <c r="T206" s="442"/>
      <c r="U206" s="442"/>
      <c r="V206" s="442"/>
      <c r="W206" s="442"/>
      <c r="X206" s="442"/>
      <c r="Y206" s="442"/>
      <c r="Z206" s="442"/>
      <c r="AA206" s="442"/>
      <c r="AB206" s="442"/>
      <c r="AC206" s="442"/>
      <c r="AD206" s="442"/>
      <c r="AE206" s="442"/>
      <c r="AF206" s="442"/>
      <c r="AG206" s="442"/>
      <c r="AH206" s="442"/>
      <c r="AI206" s="442"/>
      <c r="AJ206" s="442"/>
      <c r="AK206" s="442"/>
      <c r="AL206" s="442"/>
      <c r="AM206" s="442"/>
      <c r="AN206" s="442"/>
      <c r="AO206" s="442"/>
      <c r="AP206" s="442"/>
      <c r="AQ206" s="442"/>
      <c r="AR206" s="442"/>
      <c r="AS206" s="442"/>
      <c r="AT206" s="442"/>
      <c r="AU206" s="442"/>
      <c r="AV206" s="442"/>
      <c r="AW206" s="442"/>
      <c r="AX206" s="442"/>
      <c r="AY206" s="442"/>
      <c r="AZ206" s="442"/>
      <c r="BA206" s="442"/>
      <c r="BB206" s="442"/>
      <c r="BC206" s="442"/>
      <c r="BD206" s="442"/>
      <c r="BE206" s="442"/>
      <c r="BF206" s="442"/>
      <c r="BG206" s="442"/>
      <c r="BH206" s="442"/>
      <c r="BI206" s="442"/>
      <c r="BJ206" s="442"/>
      <c r="BK206" s="442"/>
      <c r="BL206" s="442"/>
    </row>
    <row r="207" spans="1:64" s="10" customFormat="1" ht="38.25" x14ac:dyDescent="0.2">
      <c r="A207" s="442" t="s">
        <v>2786</v>
      </c>
      <c r="B207" s="458" t="s">
        <v>3006</v>
      </c>
      <c r="C207" s="459" t="s">
        <v>3012</v>
      </c>
      <c r="D207" s="459">
        <v>150</v>
      </c>
      <c r="E207" s="460" t="s">
        <v>26</v>
      </c>
      <c r="F207" s="460">
        <v>200</v>
      </c>
      <c r="G207" s="460" t="s">
        <v>27</v>
      </c>
      <c r="H207" s="459" t="s">
        <v>28</v>
      </c>
      <c r="I207" s="460" t="s">
        <v>41</v>
      </c>
      <c r="J207" s="459" t="s">
        <v>2953</v>
      </c>
      <c r="K207" s="464" t="s">
        <v>727</v>
      </c>
      <c r="L207" s="465">
        <v>150</v>
      </c>
      <c r="M207" s="460" t="s">
        <v>32</v>
      </c>
      <c r="N207" s="9" t="s">
        <v>35</v>
      </c>
      <c r="O207" s="442">
        <v>24</v>
      </c>
      <c r="P207" s="9" t="s">
        <v>28</v>
      </c>
      <c r="Q207" s="442"/>
      <c r="R207" s="442"/>
      <c r="S207" s="442"/>
      <c r="T207" s="442"/>
      <c r="U207" s="442"/>
      <c r="V207" s="442"/>
      <c r="W207" s="442"/>
      <c r="X207" s="442"/>
      <c r="Y207" s="442"/>
      <c r="Z207" s="442"/>
      <c r="AA207" s="442"/>
      <c r="AB207" s="442"/>
      <c r="AC207" s="442"/>
      <c r="AD207" s="442"/>
      <c r="AE207" s="442"/>
      <c r="AF207" s="442"/>
      <c r="AG207" s="442"/>
      <c r="AH207" s="442"/>
      <c r="AI207" s="442"/>
      <c r="AJ207" s="442"/>
      <c r="AK207" s="442"/>
      <c r="AL207" s="442"/>
      <c r="AM207" s="442"/>
      <c r="AN207" s="442"/>
      <c r="AO207" s="442"/>
      <c r="AP207" s="442"/>
      <c r="AQ207" s="442"/>
      <c r="AR207" s="442"/>
      <c r="AS207" s="442"/>
      <c r="AT207" s="442"/>
      <c r="AU207" s="442"/>
      <c r="AV207" s="442"/>
      <c r="AW207" s="442"/>
      <c r="AX207" s="442"/>
      <c r="AY207" s="442"/>
      <c r="AZ207" s="442"/>
      <c r="BA207" s="442"/>
      <c r="BB207" s="442"/>
      <c r="BC207" s="442"/>
      <c r="BD207" s="442"/>
      <c r="BE207" s="442"/>
      <c r="BF207" s="442"/>
      <c r="BG207" s="442"/>
      <c r="BH207" s="442"/>
      <c r="BI207" s="442"/>
      <c r="BJ207" s="442"/>
      <c r="BK207" s="442"/>
      <c r="BL207" s="442"/>
    </row>
    <row r="208" spans="1:64" s="10" customFormat="1" ht="38.25" x14ac:dyDescent="0.2">
      <c r="A208" s="442" t="s">
        <v>2786</v>
      </c>
      <c r="B208" s="458" t="s">
        <v>3006</v>
      </c>
      <c r="C208" s="459" t="s">
        <v>3013</v>
      </c>
      <c r="D208" s="459">
        <v>150</v>
      </c>
      <c r="E208" s="460" t="s">
        <v>26</v>
      </c>
      <c r="F208" s="460">
        <v>200</v>
      </c>
      <c r="G208" s="460" t="s">
        <v>27</v>
      </c>
      <c r="H208" s="459" t="s">
        <v>28</v>
      </c>
      <c r="I208" s="460" t="s">
        <v>41</v>
      </c>
      <c r="J208" s="459" t="s">
        <v>2953</v>
      </c>
      <c r="K208" s="464" t="s">
        <v>727</v>
      </c>
      <c r="L208" s="465">
        <v>150</v>
      </c>
      <c r="M208" s="460" t="s">
        <v>32</v>
      </c>
      <c r="N208" s="9" t="s">
        <v>35</v>
      </c>
      <c r="O208" s="442">
        <v>24</v>
      </c>
      <c r="P208" s="9" t="s">
        <v>28</v>
      </c>
      <c r="Q208" s="442"/>
      <c r="R208" s="442"/>
      <c r="S208" s="442"/>
      <c r="T208" s="442"/>
      <c r="U208" s="442"/>
      <c r="V208" s="442"/>
      <c r="W208" s="442"/>
      <c r="X208" s="442"/>
      <c r="Y208" s="442"/>
      <c r="Z208" s="442"/>
      <c r="AA208" s="442"/>
      <c r="AB208" s="442"/>
      <c r="AC208" s="442"/>
      <c r="AD208" s="442"/>
      <c r="AE208" s="442"/>
      <c r="AF208" s="442"/>
      <c r="AG208" s="442"/>
      <c r="AH208" s="442"/>
      <c r="AI208" s="442"/>
      <c r="AJ208" s="442"/>
      <c r="AK208" s="442"/>
      <c r="AL208" s="442"/>
      <c r="AM208" s="442"/>
      <c r="AN208" s="442"/>
      <c r="AO208" s="442"/>
      <c r="AP208" s="442"/>
      <c r="AQ208" s="442"/>
      <c r="AR208" s="442"/>
      <c r="AS208" s="442"/>
      <c r="AT208" s="442"/>
      <c r="AU208" s="442"/>
      <c r="AV208" s="442"/>
      <c r="AW208" s="442"/>
      <c r="AX208" s="442"/>
      <c r="AY208" s="442"/>
      <c r="AZ208" s="442"/>
      <c r="BA208" s="442"/>
      <c r="BB208" s="442"/>
      <c r="BC208" s="442"/>
      <c r="BD208" s="442"/>
      <c r="BE208" s="442"/>
      <c r="BF208" s="442"/>
      <c r="BG208" s="442"/>
      <c r="BH208" s="442"/>
      <c r="BI208" s="442"/>
      <c r="BJ208" s="442"/>
      <c r="BK208" s="442"/>
      <c r="BL208" s="442"/>
    </row>
    <row r="209" spans="1:64" s="10" customFormat="1" ht="38.25" x14ac:dyDescent="0.2">
      <c r="A209" s="442" t="s">
        <v>2786</v>
      </c>
      <c r="B209" s="458" t="s">
        <v>3006</v>
      </c>
      <c r="C209" s="459" t="s">
        <v>3014</v>
      </c>
      <c r="D209" s="459">
        <v>100</v>
      </c>
      <c r="E209" s="460" t="s">
        <v>26</v>
      </c>
      <c r="F209" s="460">
        <v>150</v>
      </c>
      <c r="G209" s="460" t="s">
        <v>27</v>
      </c>
      <c r="H209" s="459" t="s">
        <v>28</v>
      </c>
      <c r="I209" s="460" t="s">
        <v>41</v>
      </c>
      <c r="J209" s="459" t="s">
        <v>2953</v>
      </c>
      <c r="K209" s="464" t="s">
        <v>727</v>
      </c>
      <c r="L209" s="465">
        <v>100</v>
      </c>
      <c r="M209" s="460" t="s">
        <v>32</v>
      </c>
      <c r="N209" s="9" t="s">
        <v>35</v>
      </c>
      <c r="O209" s="442">
        <v>24</v>
      </c>
      <c r="P209" s="9" t="s">
        <v>28</v>
      </c>
      <c r="Q209" s="442"/>
      <c r="R209" s="442"/>
      <c r="S209" s="442"/>
      <c r="T209" s="442"/>
      <c r="U209" s="442"/>
      <c r="V209" s="442"/>
      <c r="W209" s="442"/>
      <c r="X209" s="442"/>
      <c r="Y209" s="442"/>
      <c r="Z209" s="442"/>
      <c r="AA209" s="442"/>
      <c r="AB209" s="442"/>
      <c r="AC209" s="442"/>
      <c r="AD209" s="442"/>
      <c r="AE209" s="442"/>
      <c r="AF209" s="442"/>
      <c r="AG209" s="442"/>
      <c r="AH209" s="442"/>
      <c r="AI209" s="442"/>
      <c r="AJ209" s="442"/>
      <c r="AK209" s="442"/>
      <c r="AL209" s="442"/>
      <c r="AM209" s="442"/>
      <c r="AN209" s="442"/>
      <c r="AO209" s="442"/>
      <c r="AP209" s="442"/>
      <c r="AQ209" s="442"/>
      <c r="AR209" s="442"/>
      <c r="AS209" s="442"/>
      <c r="AT209" s="442"/>
      <c r="AU209" s="442"/>
      <c r="AV209" s="442"/>
      <c r="AW209" s="442"/>
      <c r="AX209" s="442"/>
      <c r="AY209" s="442"/>
      <c r="AZ209" s="442"/>
      <c r="BA209" s="442"/>
      <c r="BB209" s="442"/>
      <c r="BC209" s="442"/>
      <c r="BD209" s="442"/>
      <c r="BE209" s="442"/>
      <c r="BF209" s="442"/>
      <c r="BG209" s="442"/>
      <c r="BH209" s="442"/>
      <c r="BI209" s="442"/>
      <c r="BJ209" s="442"/>
      <c r="BK209" s="442"/>
      <c r="BL209" s="442"/>
    </row>
    <row r="210" spans="1:64" s="10" customFormat="1" ht="38.25" x14ac:dyDescent="0.2">
      <c r="A210" s="442" t="s">
        <v>2786</v>
      </c>
      <c r="B210" s="458" t="s">
        <v>3006</v>
      </c>
      <c r="C210" s="459" t="s">
        <v>3015</v>
      </c>
      <c r="D210" s="459">
        <v>100</v>
      </c>
      <c r="E210" s="460" t="s">
        <v>26</v>
      </c>
      <c r="F210" s="460">
        <v>150</v>
      </c>
      <c r="G210" s="460" t="s">
        <v>27</v>
      </c>
      <c r="H210" s="459" t="s">
        <v>28</v>
      </c>
      <c r="I210" s="460" t="s">
        <v>41</v>
      </c>
      <c r="J210" s="459" t="s">
        <v>2953</v>
      </c>
      <c r="K210" s="464" t="s">
        <v>727</v>
      </c>
      <c r="L210" s="465">
        <v>100</v>
      </c>
      <c r="M210" s="460" t="s">
        <v>32</v>
      </c>
      <c r="N210" s="9" t="s">
        <v>35</v>
      </c>
      <c r="O210" s="442">
        <v>24</v>
      </c>
      <c r="P210" s="9" t="s">
        <v>28</v>
      </c>
      <c r="Q210" s="442"/>
      <c r="R210" s="442"/>
      <c r="S210" s="442"/>
      <c r="T210" s="442"/>
      <c r="U210" s="442"/>
      <c r="V210" s="442"/>
      <c r="W210" s="442"/>
      <c r="X210" s="442"/>
      <c r="Y210" s="442"/>
      <c r="Z210" s="442"/>
      <c r="AA210" s="442"/>
      <c r="AB210" s="442"/>
      <c r="AC210" s="442"/>
      <c r="AD210" s="442"/>
      <c r="AE210" s="442"/>
      <c r="AF210" s="442"/>
      <c r="AG210" s="442"/>
      <c r="AH210" s="442"/>
      <c r="AI210" s="442"/>
      <c r="AJ210" s="442"/>
      <c r="AK210" s="442"/>
      <c r="AL210" s="442"/>
      <c r="AM210" s="442"/>
      <c r="AN210" s="442"/>
      <c r="AO210" s="442"/>
      <c r="AP210" s="442"/>
      <c r="AQ210" s="442"/>
      <c r="AR210" s="442"/>
      <c r="AS210" s="442"/>
      <c r="AT210" s="442"/>
      <c r="AU210" s="442"/>
      <c r="AV210" s="442"/>
      <c r="AW210" s="442"/>
      <c r="AX210" s="442"/>
      <c r="AY210" s="442"/>
      <c r="AZ210" s="442"/>
      <c r="BA210" s="442"/>
      <c r="BB210" s="442"/>
      <c r="BC210" s="442"/>
      <c r="BD210" s="442"/>
      <c r="BE210" s="442"/>
      <c r="BF210" s="442"/>
      <c r="BG210" s="442"/>
      <c r="BH210" s="442"/>
      <c r="BI210" s="442"/>
      <c r="BJ210" s="442"/>
      <c r="BK210" s="442"/>
      <c r="BL210" s="442"/>
    </row>
    <row r="211" spans="1:64" s="436" customFormat="1" x14ac:dyDescent="0.2">
      <c r="A211" s="442" t="s">
        <v>2786</v>
      </c>
      <c r="B211" s="458" t="s">
        <v>3006</v>
      </c>
      <c r="C211" s="459" t="s">
        <v>3016</v>
      </c>
      <c r="D211" s="459">
        <v>50</v>
      </c>
      <c r="E211" s="460" t="s">
        <v>26</v>
      </c>
      <c r="F211" s="460">
        <v>60</v>
      </c>
      <c r="G211" s="460" t="s">
        <v>27</v>
      </c>
      <c r="H211" s="459" t="s">
        <v>28</v>
      </c>
      <c r="I211" s="460" t="s">
        <v>41</v>
      </c>
      <c r="J211" s="459"/>
      <c r="K211" s="458"/>
      <c r="L211" s="465"/>
      <c r="M211" s="460" t="s">
        <v>32</v>
      </c>
      <c r="N211" s="9" t="s">
        <v>35</v>
      </c>
      <c r="O211" s="442">
        <v>24</v>
      </c>
      <c r="P211" s="9" t="s">
        <v>28</v>
      </c>
      <c r="Q211" s="442"/>
      <c r="R211" s="442"/>
      <c r="S211" s="442"/>
      <c r="T211" s="442"/>
      <c r="U211" s="442"/>
      <c r="V211" s="442"/>
      <c r="W211" s="442"/>
      <c r="X211" s="442"/>
      <c r="Y211" s="442"/>
      <c r="Z211" s="442"/>
      <c r="AA211" s="442"/>
      <c r="AB211" s="442"/>
      <c r="AC211" s="442"/>
      <c r="AD211" s="442"/>
      <c r="AE211" s="442"/>
      <c r="AF211" s="442"/>
      <c r="AG211" s="442"/>
      <c r="AH211" s="442"/>
      <c r="AI211" s="442"/>
      <c r="AJ211" s="442"/>
      <c r="AK211" s="442"/>
      <c r="AL211" s="442"/>
      <c r="AM211" s="442"/>
      <c r="AN211" s="442"/>
      <c r="AO211" s="442"/>
      <c r="AP211" s="442"/>
      <c r="AQ211" s="442"/>
      <c r="AR211" s="442"/>
      <c r="AS211" s="442"/>
      <c r="AT211" s="442"/>
      <c r="AU211" s="442"/>
      <c r="AV211" s="442"/>
      <c r="AW211" s="442"/>
      <c r="AX211" s="442"/>
      <c r="AY211" s="442"/>
      <c r="AZ211" s="442"/>
      <c r="BA211" s="442"/>
      <c r="BB211" s="442"/>
      <c r="BC211" s="442"/>
      <c r="BD211" s="442"/>
      <c r="BE211" s="442"/>
      <c r="BF211" s="442"/>
      <c r="BG211" s="442"/>
      <c r="BH211" s="442"/>
      <c r="BI211" s="442"/>
      <c r="BJ211" s="442"/>
      <c r="BK211" s="442"/>
      <c r="BL211" s="442"/>
    </row>
    <row r="212" spans="1:64" s="10" customFormat="1" x14ac:dyDescent="0.2">
      <c r="A212" s="442" t="s">
        <v>2786</v>
      </c>
      <c r="B212" s="458" t="s">
        <v>3006</v>
      </c>
      <c r="C212" s="466" t="s">
        <v>3017</v>
      </c>
      <c r="D212" s="459">
        <v>200</v>
      </c>
      <c r="E212" s="460" t="s">
        <v>26</v>
      </c>
      <c r="F212" s="460">
        <v>250</v>
      </c>
      <c r="G212" s="460" t="s">
        <v>51</v>
      </c>
      <c r="H212" s="459" t="s">
        <v>28</v>
      </c>
      <c r="I212" s="460" t="s">
        <v>41</v>
      </c>
      <c r="J212" s="460"/>
      <c r="K212" s="458"/>
      <c r="L212" s="465"/>
      <c r="M212" s="460" t="s">
        <v>32</v>
      </c>
      <c r="N212" s="452" t="s">
        <v>33</v>
      </c>
      <c r="O212" s="442">
        <v>24</v>
      </c>
      <c r="P212" s="9" t="s">
        <v>28</v>
      </c>
      <c r="Q212" s="442"/>
      <c r="R212" s="442"/>
      <c r="S212" s="442"/>
      <c r="T212" s="442"/>
      <c r="U212" s="442"/>
      <c r="V212" s="442"/>
      <c r="W212" s="442"/>
      <c r="X212" s="442"/>
      <c r="Y212" s="442"/>
      <c r="Z212" s="442"/>
      <c r="AA212" s="442"/>
      <c r="AB212" s="442"/>
      <c r="AC212" s="442"/>
      <c r="AD212" s="442"/>
      <c r="AE212" s="442"/>
      <c r="AF212" s="442"/>
      <c r="AG212" s="442"/>
      <c r="AH212" s="442"/>
      <c r="AI212" s="442"/>
      <c r="AJ212" s="442"/>
      <c r="AK212" s="442"/>
      <c r="AL212" s="442"/>
      <c r="AM212" s="442"/>
      <c r="AN212" s="442"/>
      <c r="AO212" s="442"/>
      <c r="AP212" s="442"/>
      <c r="AQ212" s="442"/>
      <c r="AR212" s="442"/>
      <c r="AS212" s="442"/>
      <c r="AT212" s="442"/>
      <c r="AU212" s="442"/>
      <c r="AV212" s="442"/>
      <c r="AW212" s="442"/>
      <c r="AX212" s="442"/>
      <c r="AY212" s="442"/>
      <c r="AZ212" s="442"/>
      <c r="BA212" s="442"/>
      <c r="BB212" s="442"/>
      <c r="BC212" s="442"/>
      <c r="BD212" s="442"/>
      <c r="BE212" s="442"/>
      <c r="BF212" s="442"/>
      <c r="BG212" s="442"/>
      <c r="BH212" s="442"/>
      <c r="BI212" s="442"/>
      <c r="BJ212" s="442"/>
      <c r="BK212" s="442"/>
      <c r="BL212" s="442"/>
    </row>
    <row r="213" spans="1:64" s="10" customFormat="1" x14ac:dyDescent="0.15">
      <c r="A213" s="442" t="s">
        <v>2786</v>
      </c>
      <c r="B213" s="458" t="s">
        <v>3006</v>
      </c>
      <c r="C213" s="462" t="s">
        <v>3018</v>
      </c>
      <c r="D213" s="459"/>
      <c r="E213" s="460" t="s">
        <v>26</v>
      </c>
      <c r="F213" s="460"/>
      <c r="G213" s="460" t="s">
        <v>2985</v>
      </c>
      <c r="H213" s="459" t="s">
        <v>28</v>
      </c>
      <c r="I213" s="460" t="s">
        <v>41</v>
      </c>
      <c r="J213" s="460"/>
      <c r="K213" s="458"/>
      <c r="L213" s="465"/>
      <c r="M213" s="460" t="s">
        <v>32</v>
      </c>
      <c r="N213" s="9" t="s">
        <v>35</v>
      </c>
      <c r="O213" s="442">
        <v>24</v>
      </c>
      <c r="P213" s="9" t="s">
        <v>28</v>
      </c>
      <c r="Q213" s="442"/>
      <c r="R213" s="442"/>
      <c r="S213" s="442"/>
      <c r="T213" s="442"/>
      <c r="U213" s="442"/>
      <c r="V213" s="442"/>
      <c r="W213" s="442"/>
      <c r="X213" s="442"/>
      <c r="Y213" s="442"/>
      <c r="Z213" s="442"/>
      <c r="AA213" s="442"/>
      <c r="AB213" s="442"/>
      <c r="AC213" s="442"/>
      <c r="AD213" s="442"/>
      <c r="AE213" s="442"/>
      <c r="AF213" s="442"/>
      <c r="AG213" s="442"/>
      <c r="AH213" s="442"/>
      <c r="AI213" s="442"/>
      <c r="AJ213" s="442"/>
      <c r="AK213" s="442"/>
      <c r="AL213" s="442"/>
      <c r="AM213" s="442"/>
      <c r="AN213" s="442"/>
      <c r="AO213" s="442"/>
      <c r="AP213" s="442"/>
      <c r="AQ213" s="442"/>
      <c r="AR213" s="442"/>
      <c r="AS213" s="442"/>
      <c r="AT213" s="442"/>
      <c r="AU213" s="442"/>
      <c r="AV213" s="442"/>
      <c r="AW213" s="442"/>
      <c r="AX213" s="442"/>
      <c r="AY213" s="442"/>
      <c r="AZ213" s="442"/>
      <c r="BA213" s="442"/>
      <c r="BB213" s="442"/>
      <c r="BC213" s="442"/>
      <c r="BD213" s="442"/>
      <c r="BE213" s="442"/>
      <c r="BF213" s="442"/>
      <c r="BG213" s="442"/>
      <c r="BH213" s="442"/>
      <c r="BI213" s="442"/>
      <c r="BJ213" s="442"/>
      <c r="BK213" s="442"/>
      <c r="BL213" s="442"/>
    </row>
    <row r="214" spans="1:64" s="10" customFormat="1" x14ac:dyDescent="0.2">
      <c r="A214" s="442" t="s">
        <v>2786</v>
      </c>
      <c r="B214" s="458" t="s">
        <v>3006</v>
      </c>
      <c r="C214" s="466" t="s">
        <v>3019</v>
      </c>
      <c r="D214" s="459">
        <v>150</v>
      </c>
      <c r="E214" s="460" t="s">
        <v>26</v>
      </c>
      <c r="F214" s="460">
        <v>80</v>
      </c>
      <c r="G214" s="460" t="s">
        <v>84</v>
      </c>
      <c r="H214" s="459" t="s">
        <v>28</v>
      </c>
      <c r="I214" s="460" t="s">
        <v>41</v>
      </c>
      <c r="J214" s="459"/>
      <c r="K214" s="458"/>
      <c r="L214" s="465"/>
      <c r="M214" s="442" t="s">
        <v>69</v>
      </c>
      <c r="N214" s="9" t="s">
        <v>35</v>
      </c>
      <c r="O214" s="442">
        <v>12</v>
      </c>
      <c r="P214" s="9" t="s">
        <v>28</v>
      </c>
      <c r="Q214" s="442"/>
      <c r="R214" s="442"/>
      <c r="S214" s="442"/>
      <c r="T214" s="442"/>
      <c r="U214" s="442"/>
      <c r="V214" s="442"/>
      <c r="W214" s="442"/>
      <c r="X214" s="442"/>
      <c r="Y214" s="442"/>
      <c r="Z214" s="442"/>
      <c r="AA214" s="442"/>
      <c r="AB214" s="442"/>
      <c r="AC214" s="442"/>
      <c r="AD214" s="442"/>
      <c r="AE214" s="442"/>
      <c r="AF214" s="442"/>
      <c r="AG214" s="442"/>
      <c r="AH214" s="442"/>
      <c r="AI214" s="442"/>
      <c r="AJ214" s="442"/>
      <c r="AK214" s="442"/>
      <c r="AL214" s="442"/>
      <c r="AM214" s="442"/>
      <c r="AN214" s="442"/>
      <c r="AO214" s="442"/>
      <c r="AP214" s="442"/>
      <c r="AQ214" s="442"/>
      <c r="AR214" s="442"/>
      <c r="AS214" s="442"/>
      <c r="AT214" s="442"/>
      <c r="AU214" s="442"/>
      <c r="AV214" s="442"/>
      <c r="AW214" s="442"/>
      <c r="AX214" s="442"/>
      <c r="AY214" s="442"/>
      <c r="AZ214" s="442"/>
      <c r="BA214" s="442"/>
      <c r="BB214" s="442"/>
      <c r="BC214" s="442"/>
      <c r="BD214" s="442"/>
      <c r="BE214" s="442"/>
      <c r="BF214" s="442"/>
      <c r="BG214" s="442"/>
      <c r="BH214" s="442"/>
      <c r="BI214" s="442"/>
      <c r="BJ214" s="442"/>
      <c r="BK214" s="442"/>
      <c r="BL214" s="442"/>
    </row>
    <row r="215" spans="1:64" s="10" customFormat="1" x14ac:dyDescent="0.2">
      <c r="A215" s="442" t="s">
        <v>2786</v>
      </c>
      <c r="B215" s="458" t="s">
        <v>3006</v>
      </c>
      <c r="C215" s="466" t="s">
        <v>3020</v>
      </c>
      <c r="D215" s="459">
        <v>150</v>
      </c>
      <c r="E215" s="460" t="s">
        <v>26</v>
      </c>
      <c r="F215" s="460">
        <v>80</v>
      </c>
      <c r="G215" s="460" t="s">
        <v>84</v>
      </c>
      <c r="H215" s="459" t="s">
        <v>28</v>
      </c>
      <c r="I215" s="460" t="s">
        <v>41</v>
      </c>
      <c r="J215" s="459"/>
      <c r="K215" s="458"/>
      <c r="L215" s="465"/>
      <c r="M215" s="442" t="s">
        <v>69</v>
      </c>
      <c r="N215" s="9" t="s">
        <v>35</v>
      </c>
      <c r="O215" s="442">
        <v>10</v>
      </c>
      <c r="P215" s="9" t="s">
        <v>28</v>
      </c>
      <c r="Q215" s="442"/>
      <c r="R215" s="442"/>
      <c r="S215" s="442"/>
      <c r="T215" s="442"/>
      <c r="U215" s="442"/>
      <c r="V215" s="442"/>
      <c r="W215" s="442"/>
      <c r="X215" s="442"/>
      <c r="Y215" s="442"/>
      <c r="Z215" s="442"/>
      <c r="AA215" s="442"/>
      <c r="AB215" s="442"/>
      <c r="AC215" s="442"/>
      <c r="AD215" s="442"/>
      <c r="AE215" s="442"/>
      <c r="AF215" s="442"/>
      <c r="AG215" s="442"/>
      <c r="AH215" s="442"/>
      <c r="AI215" s="442"/>
      <c r="AJ215" s="442"/>
      <c r="AK215" s="442"/>
      <c r="AL215" s="442"/>
      <c r="AM215" s="442"/>
      <c r="AN215" s="442"/>
      <c r="AO215" s="442"/>
      <c r="AP215" s="442"/>
      <c r="AQ215" s="442"/>
      <c r="AR215" s="442"/>
      <c r="AS215" s="442"/>
      <c r="AT215" s="442"/>
      <c r="AU215" s="442"/>
      <c r="AV215" s="442"/>
      <c r="AW215" s="442"/>
      <c r="AX215" s="442"/>
      <c r="AY215" s="442"/>
      <c r="AZ215" s="442"/>
      <c r="BA215" s="442"/>
      <c r="BB215" s="442"/>
      <c r="BC215" s="442"/>
      <c r="BD215" s="442"/>
      <c r="BE215" s="442"/>
      <c r="BF215" s="442"/>
      <c r="BG215" s="442"/>
      <c r="BH215" s="442"/>
      <c r="BI215" s="442"/>
      <c r="BJ215" s="442"/>
      <c r="BK215" s="442"/>
      <c r="BL215" s="442"/>
    </row>
    <row r="216" spans="1:64" s="10" customFormat="1" ht="24" x14ac:dyDescent="0.2">
      <c r="A216" s="442" t="s">
        <v>2786</v>
      </c>
      <c r="B216" s="458" t="s">
        <v>3006</v>
      </c>
      <c r="C216" s="466" t="s">
        <v>3021</v>
      </c>
      <c r="D216" s="459">
        <v>150</v>
      </c>
      <c r="E216" s="460" t="s">
        <v>26</v>
      </c>
      <c r="F216" s="460">
        <v>80</v>
      </c>
      <c r="G216" s="460" t="s">
        <v>84</v>
      </c>
      <c r="H216" s="459" t="s">
        <v>28</v>
      </c>
      <c r="I216" s="460" t="s">
        <v>41</v>
      </c>
      <c r="J216" s="459"/>
      <c r="K216" s="458"/>
      <c r="L216" s="465"/>
      <c r="M216" s="442" t="s">
        <v>69</v>
      </c>
      <c r="N216" s="9" t="s">
        <v>35</v>
      </c>
      <c r="O216" s="442">
        <v>12</v>
      </c>
      <c r="P216" s="9" t="s">
        <v>28</v>
      </c>
      <c r="Q216" s="442"/>
      <c r="R216" s="442"/>
      <c r="S216" s="442"/>
      <c r="T216" s="442"/>
      <c r="U216" s="442"/>
      <c r="V216" s="442"/>
      <c r="W216" s="442"/>
      <c r="X216" s="442"/>
      <c r="Y216" s="442"/>
      <c r="Z216" s="442"/>
      <c r="AA216" s="442"/>
      <c r="AB216" s="442"/>
      <c r="AC216" s="442"/>
      <c r="AD216" s="442"/>
      <c r="AE216" s="442"/>
      <c r="AF216" s="442"/>
      <c r="AG216" s="442"/>
      <c r="AH216" s="442"/>
      <c r="AI216" s="442"/>
      <c r="AJ216" s="442"/>
      <c r="AK216" s="442"/>
      <c r="AL216" s="442"/>
      <c r="AM216" s="442"/>
      <c r="AN216" s="442"/>
      <c r="AO216" s="442"/>
      <c r="AP216" s="442"/>
      <c r="AQ216" s="442"/>
      <c r="AR216" s="442"/>
      <c r="AS216" s="442"/>
      <c r="AT216" s="442"/>
      <c r="AU216" s="442"/>
      <c r="AV216" s="442"/>
      <c r="AW216" s="442"/>
      <c r="AX216" s="442"/>
      <c r="AY216" s="442"/>
      <c r="AZ216" s="442"/>
      <c r="BA216" s="442"/>
      <c r="BB216" s="442"/>
      <c r="BC216" s="442"/>
      <c r="BD216" s="442"/>
      <c r="BE216" s="442"/>
      <c r="BF216" s="442"/>
      <c r="BG216" s="442"/>
      <c r="BH216" s="442"/>
      <c r="BI216" s="442"/>
      <c r="BJ216" s="442"/>
      <c r="BK216" s="442"/>
      <c r="BL216" s="442"/>
    </row>
    <row r="217" spans="1:64" s="10" customFormat="1" ht="24" x14ac:dyDescent="0.2">
      <c r="A217" s="442" t="s">
        <v>2786</v>
      </c>
      <c r="B217" s="458" t="s">
        <v>3006</v>
      </c>
      <c r="C217" s="466" t="s">
        <v>3022</v>
      </c>
      <c r="D217" s="459">
        <v>150</v>
      </c>
      <c r="E217" s="460" t="s">
        <v>26</v>
      </c>
      <c r="F217" s="460">
        <v>80</v>
      </c>
      <c r="G217" s="460" t="s">
        <v>84</v>
      </c>
      <c r="H217" s="459" t="s">
        <v>28</v>
      </c>
      <c r="I217" s="460" t="s">
        <v>41</v>
      </c>
      <c r="J217" s="459"/>
      <c r="K217" s="458"/>
      <c r="L217" s="465"/>
      <c r="M217" s="442" t="s">
        <v>69</v>
      </c>
      <c r="N217" s="9" t="s">
        <v>35</v>
      </c>
      <c r="O217" s="442">
        <v>12</v>
      </c>
      <c r="P217" s="9" t="s">
        <v>28</v>
      </c>
      <c r="Q217" s="442"/>
      <c r="R217" s="442"/>
      <c r="S217" s="442"/>
      <c r="T217" s="442"/>
      <c r="U217" s="442"/>
      <c r="V217" s="442"/>
      <c r="W217" s="442"/>
      <c r="X217" s="442"/>
      <c r="Y217" s="442"/>
      <c r="Z217" s="442"/>
      <c r="AA217" s="442"/>
      <c r="AB217" s="442"/>
      <c r="AC217" s="442"/>
      <c r="AD217" s="442"/>
      <c r="AE217" s="442"/>
      <c r="AF217" s="442"/>
      <c r="AG217" s="442"/>
      <c r="AH217" s="442"/>
      <c r="AI217" s="442"/>
      <c r="AJ217" s="442"/>
      <c r="AK217" s="442"/>
      <c r="AL217" s="442"/>
      <c r="AM217" s="442"/>
      <c r="AN217" s="442"/>
      <c r="AO217" s="442"/>
      <c r="AP217" s="442"/>
      <c r="AQ217" s="442"/>
      <c r="AR217" s="442"/>
      <c r="AS217" s="442"/>
      <c r="AT217" s="442"/>
      <c r="AU217" s="442"/>
      <c r="AV217" s="442"/>
      <c r="AW217" s="442"/>
      <c r="AX217" s="442"/>
      <c r="AY217" s="442"/>
      <c r="AZ217" s="442"/>
      <c r="BA217" s="442"/>
      <c r="BB217" s="442"/>
      <c r="BC217" s="442"/>
      <c r="BD217" s="442"/>
      <c r="BE217" s="442"/>
      <c r="BF217" s="442"/>
      <c r="BG217" s="442"/>
      <c r="BH217" s="442"/>
      <c r="BI217" s="442"/>
      <c r="BJ217" s="442"/>
      <c r="BK217" s="442"/>
      <c r="BL217" s="442"/>
    </row>
    <row r="218" spans="1:64" s="10" customFormat="1" x14ac:dyDescent="0.2">
      <c r="A218" s="442" t="s">
        <v>2786</v>
      </c>
      <c r="B218" s="458" t="s">
        <v>3006</v>
      </c>
      <c r="C218" s="466" t="s">
        <v>3023</v>
      </c>
      <c r="D218" s="459">
        <v>150</v>
      </c>
      <c r="E218" s="460" t="s">
        <v>26</v>
      </c>
      <c r="F218" s="460">
        <v>80</v>
      </c>
      <c r="G218" s="460" t="s">
        <v>84</v>
      </c>
      <c r="H218" s="459" t="s">
        <v>28</v>
      </c>
      <c r="I218" s="460" t="s">
        <v>41</v>
      </c>
      <c r="J218" s="459"/>
      <c r="K218" s="458"/>
      <c r="L218" s="465"/>
      <c r="M218" s="442" t="s">
        <v>69</v>
      </c>
      <c r="N218" s="9" t="s">
        <v>35</v>
      </c>
      <c r="O218" s="442">
        <v>8</v>
      </c>
      <c r="P218" s="9" t="s">
        <v>28</v>
      </c>
      <c r="Q218" s="442"/>
      <c r="R218" s="442"/>
      <c r="S218" s="442"/>
      <c r="T218" s="442"/>
      <c r="U218" s="442"/>
      <c r="V218" s="442"/>
      <c r="W218" s="442"/>
      <c r="X218" s="442"/>
      <c r="Y218" s="442"/>
      <c r="Z218" s="442"/>
      <c r="AA218" s="442"/>
      <c r="AB218" s="442"/>
      <c r="AC218" s="442"/>
      <c r="AD218" s="442"/>
      <c r="AE218" s="442"/>
      <c r="AF218" s="442"/>
      <c r="AG218" s="442"/>
      <c r="AH218" s="442"/>
      <c r="AI218" s="442"/>
      <c r="AJ218" s="442"/>
      <c r="AK218" s="442"/>
      <c r="AL218" s="442"/>
      <c r="AM218" s="442"/>
      <c r="AN218" s="442"/>
      <c r="AO218" s="442"/>
      <c r="AP218" s="442"/>
      <c r="AQ218" s="442"/>
      <c r="AR218" s="442"/>
      <c r="AS218" s="442"/>
      <c r="AT218" s="442"/>
      <c r="AU218" s="442"/>
      <c r="AV218" s="442"/>
      <c r="AW218" s="442"/>
      <c r="AX218" s="442"/>
      <c r="AY218" s="442"/>
      <c r="AZ218" s="442"/>
      <c r="BA218" s="442"/>
      <c r="BB218" s="442"/>
      <c r="BC218" s="442"/>
      <c r="BD218" s="442"/>
      <c r="BE218" s="442"/>
      <c r="BF218" s="442"/>
      <c r="BG218" s="442"/>
      <c r="BH218" s="442"/>
      <c r="BI218" s="442"/>
      <c r="BJ218" s="442"/>
      <c r="BK218" s="442"/>
      <c r="BL218" s="442"/>
    </row>
    <row r="219" spans="1:64" s="10" customFormat="1" x14ac:dyDescent="0.2">
      <c r="A219" s="442" t="s">
        <v>2786</v>
      </c>
      <c r="B219" s="458" t="s">
        <v>3006</v>
      </c>
      <c r="C219" s="466" t="s">
        <v>3024</v>
      </c>
      <c r="D219" s="459">
        <v>150</v>
      </c>
      <c r="E219" s="460" t="s">
        <v>26</v>
      </c>
      <c r="F219" s="460">
        <v>80</v>
      </c>
      <c r="G219" s="460" t="s">
        <v>84</v>
      </c>
      <c r="H219" s="459" t="s">
        <v>28</v>
      </c>
      <c r="I219" s="460" t="s">
        <v>41</v>
      </c>
      <c r="J219" s="459"/>
      <c r="K219" s="458"/>
      <c r="L219" s="465"/>
      <c r="M219" s="442" t="s">
        <v>69</v>
      </c>
      <c r="N219" s="9" t="s">
        <v>35</v>
      </c>
      <c r="O219" s="442">
        <v>8</v>
      </c>
      <c r="P219" s="9" t="s">
        <v>28</v>
      </c>
      <c r="Q219" s="442"/>
      <c r="R219" s="442"/>
      <c r="S219" s="442"/>
      <c r="T219" s="442"/>
      <c r="U219" s="442"/>
      <c r="V219" s="442"/>
      <c r="W219" s="442"/>
      <c r="X219" s="442"/>
      <c r="Y219" s="442"/>
      <c r="Z219" s="442"/>
      <c r="AA219" s="442"/>
      <c r="AB219" s="442"/>
      <c r="AC219" s="442"/>
      <c r="AD219" s="442"/>
      <c r="AE219" s="442"/>
      <c r="AF219" s="442"/>
      <c r="AG219" s="442"/>
      <c r="AH219" s="442"/>
      <c r="AI219" s="442"/>
      <c r="AJ219" s="442"/>
      <c r="AK219" s="442"/>
      <c r="AL219" s="442"/>
      <c r="AM219" s="442"/>
      <c r="AN219" s="442"/>
      <c r="AO219" s="442"/>
      <c r="AP219" s="442"/>
      <c r="AQ219" s="442"/>
      <c r="AR219" s="442"/>
      <c r="AS219" s="442"/>
      <c r="AT219" s="442"/>
      <c r="AU219" s="442"/>
      <c r="AV219" s="442"/>
      <c r="AW219" s="442"/>
      <c r="AX219" s="442"/>
      <c r="AY219" s="442"/>
      <c r="AZ219" s="442"/>
      <c r="BA219" s="442"/>
      <c r="BB219" s="442"/>
      <c r="BC219" s="442"/>
      <c r="BD219" s="442"/>
      <c r="BE219" s="442"/>
      <c r="BF219" s="442"/>
      <c r="BG219" s="442"/>
      <c r="BH219" s="442"/>
      <c r="BI219" s="442"/>
      <c r="BJ219" s="442"/>
      <c r="BK219" s="442"/>
      <c r="BL219" s="442"/>
    </row>
    <row r="220" spans="1:64" s="10" customFormat="1" x14ac:dyDescent="0.2">
      <c r="A220" s="442" t="s">
        <v>2786</v>
      </c>
      <c r="B220" s="458" t="s">
        <v>3006</v>
      </c>
      <c r="C220" s="466" t="s">
        <v>3025</v>
      </c>
      <c r="D220" s="459">
        <v>150</v>
      </c>
      <c r="E220" s="460" t="s">
        <v>26</v>
      </c>
      <c r="F220" s="460">
        <v>80</v>
      </c>
      <c r="G220" s="460" t="s">
        <v>84</v>
      </c>
      <c r="H220" s="459" t="s">
        <v>28</v>
      </c>
      <c r="I220" s="460" t="s">
        <v>41</v>
      </c>
      <c r="J220" s="459"/>
      <c r="K220" s="458"/>
      <c r="L220" s="465"/>
      <c r="M220" s="442" t="s">
        <v>69</v>
      </c>
      <c r="N220" s="9" t="s">
        <v>35</v>
      </c>
      <c r="O220" s="442">
        <v>8</v>
      </c>
      <c r="P220" s="9" t="s">
        <v>28</v>
      </c>
      <c r="Q220" s="442"/>
      <c r="R220" s="442"/>
      <c r="S220" s="442"/>
      <c r="T220" s="442"/>
      <c r="U220" s="442"/>
      <c r="V220" s="442"/>
      <c r="W220" s="442"/>
      <c r="X220" s="442"/>
      <c r="Y220" s="442"/>
      <c r="Z220" s="442"/>
      <c r="AA220" s="442"/>
      <c r="AB220" s="442"/>
      <c r="AC220" s="442"/>
      <c r="AD220" s="442"/>
      <c r="AE220" s="442"/>
      <c r="AF220" s="442"/>
      <c r="AG220" s="442"/>
      <c r="AH220" s="442"/>
      <c r="AI220" s="442"/>
      <c r="AJ220" s="442"/>
      <c r="AK220" s="442"/>
      <c r="AL220" s="442"/>
      <c r="AM220" s="442"/>
      <c r="AN220" s="442"/>
      <c r="AO220" s="442"/>
      <c r="AP220" s="442"/>
      <c r="AQ220" s="442"/>
      <c r="AR220" s="442"/>
      <c r="AS220" s="442"/>
      <c r="AT220" s="442"/>
      <c r="AU220" s="442"/>
      <c r="AV220" s="442"/>
      <c r="AW220" s="442"/>
      <c r="AX220" s="442"/>
      <c r="AY220" s="442"/>
      <c r="AZ220" s="442"/>
      <c r="BA220" s="442"/>
      <c r="BB220" s="442"/>
      <c r="BC220" s="442"/>
      <c r="BD220" s="442"/>
      <c r="BE220" s="442"/>
      <c r="BF220" s="442"/>
      <c r="BG220" s="442"/>
      <c r="BH220" s="442"/>
      <c r="BI220" s="442"/>
      <c r="BJ220" s="442"/>
      <c r="BK220" s="442"/>
      <c r="BL220" s="442"/>
    </row>
    <row r="221" spans="1:64" s="10" customFormat="1" x14ac:dyDescent="0.2">
      <c r="A221" s="442" t="s">
        <v>2786</v>
      </c>
      <c r="B221" s="458" t="s">
        <v>3006</v>
      </c>
      <c r="C221" s="466" t="s">
        <v>3026</v>
      </c>
      <c r="D221" s="459">
        <v>150</v>
      </c>
      <c r="E221" s="460" t="s">
        <v>26</v>
      </c>
      <c r="F221" s="460">
        <v>80</v>
      </c>
      <c r="G221" s="460" t="s">
        <v>84</v>
      </c>
      <c r="H221" s="459" t="s">
        <v>28</v>
      </c>
      <c r="I221" s="460" t="s">
        <v>41</v>
      </c>
      <c r="J221" s="459"/>
      <c r="K221" s="458"/>
      <c r="L221" s="465"/>
      <c r="M221" s="442" t="s">
        <v>69</v>
      </c>
      <c r="N221" s="9" t="s">
        <v>35</v>
      </c>
      <c r="O221" s="442">
        <v>8</v>
      </c>
      <c r="P221" s="9" t="s">
        <v>28</v>
      </c>
      <c r="Q221" s="442"/>
      <c r="R221" s="442"/>
      <c r="S221" s="442"/>
      <c r="T221" s="442"/>
      <c r="U221" s="442"/>
      <c r="V221" s="442"/>
      <c r="W221" s="442"/>
      <c r="X221" s="442"/>
      <c r="Y221" s="442"/>
      <c r="Z221" s="442"/>
      <c r="AA221" s="442"/>
      <c r="AB221" s="442"/>
      <c r="AC221" s="442"/>
      <c r="AD221" s="442"/>
      <c r="AE221" s="442"/>
      <c r="AF221" s="442"/>
      <c r="AG221" s="442"/>
      <c r="AH221" s="442"/>
      <c r="AI221" s="442"/>
      <c r="AJ221" s="442"/>
      <c r="AK221" s="442"/>
      <c r="AL221" s="442"/>
      <c r="AM221" s="442"/>
      <c r="AN221" s="442"/>
      <c r="AO221" s="442"/>
      <c r="AP221" s="442"/>
      <c r="AQ221" s="442"/>
      <c r="AR221" s="442"/>
      <c r="AS221" s="442"/>
      <c r="AT221" s="442"/>
      <c r="AU221" s="442"/>
      <c r="AV221" s="442"/>
      <c r="AW221" s="442"/>
      <c r="AX221" s="442"/>
      <c r="AY221" s="442"/>
      <c r="AZ221" s="442"/>
      <c r="BA221" s="442"/>
      <c r="BB221" s="442"/>
      <c r="BC221" s="442"/>
      <c r="BD221" s="442"/>
      <c r="BE221" s="442"/>
      <c r="BF221" s="442"/>
      <c r="BG221" s="442"/>
      <c r="BH221" s="442"/>
      <c r="BI221" s="442"/>
      <c r="BJ221" s="442"/>
      <c r="BK221" s="442"/>
      <c r="BL221" s="442"/>
    </row>
    <row r="222" spans="1:64" s="10" customFormat="1" x14ac:dyDescent="0.2">
      <c r="A222" s="442" t="s">
        <v>2786</v>
      </c>
      <c r="B222" s="458" t="s">
        <v>3006</v>
      </c>
      <c r="C222" s="466" t="s">
        <v>3027</v>
      </c>
      <c r="D222" s="459">
        <v>150</v>
      </c>
      <c r="E222" s="460" t="s">
        <v>26</v>
      </c>
      <c r="F222" s="460">
        <v>80</v>
      </c>
      <c r="G222" s="460" t="s">
        <v>84</v>
      </c>
      <c r="H222" s="459" t="s">
        <v>28</v>
      </c>
      <c r="I222" s="460" t="s">
        <v>41</v>
      </c>
      <c r="J222" s="459"/>
      <c r="K222" s="458"/>
      <c r="L222" s="465"/>
      <c r="M222" s="442" t="s">
        <v>69</v>
      </c>
      <c r="N222" s="9" t="s">
        <v>35</v>
      </c>
      <c r="O222" s="442">
        <v>12</v>
      </c>
      <c r="P222" s="9" t="s">
        <v>28</v>
      </c>
      <c r="Q222" s="442"/>
      <c r="R222" s="442"/>
      <c r="S222" s="442"/>
      <c r="T222" s="442"/>
      <c r="U222" s="442"/>
      <c r="V222" s="442"/>
      <c r="W222" s="442"/>
      <c r="X222" s="442"/>
      <c r="Y222" s="442"/>
      <c r="Z222" s="442"/>
      <c r="AA222" s="442"/>
      <c r="AB222" s="442"/>
      <c r="AC222" s="442"/>
      <c r="AD222" s="442"/>
      <c r="AE222" s="442"/>
      <c r="AF222" s="442"/>
      <c r="AG222" s="442"/>
      <c r="AH222" s="442"/>
      <c r="AI222" s="442"/>
      <c r="AJ222" s="442"/>
      <c r="AK222" s="442"/>
      <c r="AL222" s="442"/>
      <c r="AM222" s="442"/>
      <c r="AN222" s="442"/>
      <c r="AO222" s="442"/>
      <c r="AP222" s="442"/>
      <c r="AQ222" s="442"/>
      <c r="AR222" s="442"/>
      <c r="AS222" s="442"/>
      <c r="AT222" s="442"/>
      <c r="AU222" s="442"/>
      <c r="AV222" s="442"/>
      <c r="AW222" s="442"/>
      <c r="AX222" s="442"/>
      <c r="AY222" s="442"/>
      <c r="AZ222" s="442"/>
      <c r="BA222" s="442"/>
      <c r="BB222" s="442"/>
      <c r="BC222" s="442"/>
      <c r="BD222" s="442"/>
      <c r="BE222" s="442"/>
      <c r="BF222" s="442"/>
      <c r="BG222" s="442"/>
      <c r="BH222" s="442"/>
      <c r="BI222" s="442"/>
      <c r="BJ222" s="442"/>
      <c r="BK222" s="442"/>
      <c r="BL222" s="442"/>
    </row>
    <row r="223" spans="1:64" s="10" customFormat="1" ht="24" x14ac:dyDescent="0.2">
      <c r="A223" s="442" t="s">
        <v>2786</v>
      </c>
      <c r="B223" s="458" t="s">
        <v>3006</v>
      </c>
      <c r="C223" s="466" t="s">
        <v>3028</v>
      </c>
      <c r="D223" s="459">
        <v>150</v>
      </c>
      <c r="E223" s="460" t="s">
        <v>26</v>
      </c>
      <c r="F223" s="460">
        <v>80</v>
      </c>
      <c r="G223" s="460" t="s">
        <v>84</v>
      </c>
      <c r="H223" s="459" t="s">
        <v>28</v>
      </c>
      <c r="I223" s="460" t="s">
        <v>41</v>
      </c>
      <c r="J223" s="459"/>
      <c r="K223" s="458"/>
      <c r="L223" s="465"/>
      <c r="M223" s="442" t="s">
        <v>69</v>
      </c>
      <c r="N223" s="9" t="s">
        <v>35</v>
      </c>
      <c r="O223" s="442">
        <v>12</v>
      </c>
      <c r="P223" s="9" t="s">
        <v>28</v>
      </c>
      <c r="Q223" s="442"/>
      <c r="R223" s="442"/>
      <c r="S223" s="442"/>
      <c r="T223" s="442"/>
      <c r="U223" s="442"/>
      <c r="V223" s="442"/>
      <c r="W223" s="442"/>
      <c r="X223" s="442"/>
      <c r="Y223" s="442"/>
      <c r="Z223" s="442"/>
      <c r="AA223" s="442"/>
      <c r="AB223" s="442"/>
      <c r="AC223" s="442"/>
      <c r="AD223" s="442"/>
      <c r="AE223" s="442"/>
      <c r="AF223" s="442"/>
      <c r="AG223" s="442"/>
      <c r="AH223" s="442"/>
      <c r="AI223" s="442"/>
      <c r="AJ223" s="442"/>
      <c r="AK223" s="442"/>
      <c r="AL223" s="442"/>
      <c r="AM223" s="442"/>
      <c r="AN223" s="442"/>
      <c r="AO223" s="442"/>
      <c r="AP223" s="442"/>
      <c r="AQ223" s="442"/>
      <c r="AR223" s="442"/>
      <c r="AS223" s="442"/>
      <c r="AT223" s="442"/>
      <c r="AU223" s="442"/>
      <c r="AV223" s="442"/>
      <c r="AW223" s="442"/>
      <c r="AX223" s="442"/>
      <c r="AY223" s="442"/>
      <c r="AZ223" s="442"/>
      <c r="BA223" s="442"/>
      <c r="BB223" s="442"/>
      <c r="BC223" s="442"/>
      <c r="BD223" s="442"/>
      <c r="BE223" s="442"/>
      <c r="BF223" s="442"/>
      <c r="BG223" s="442"/>
      <c r="BH223" s="442"/>
      <c r="BI223" s="442"/>
      <c r="BJ223" s="442"/>
      <c r="BK223" s="442"/>
      <c r="BL223" s="442"/>
    </row>
    <row r="224" spans="1:64" s="10" customFormat="1" ht="24" x14ac:dyDescent="0.2">
      <c r="A224" s="442" t="s">
        <v>2786</v>
      </c>
      <c r="B224" s="458" t="s">
        <v>3006</v>
      </c>
      <c r="C224" s="466" t="s">
        <v>3029</v>
      </c>
      <c r="D224" s="459">
        <v>150</v>
      </c>
      <c r="E224" s="460" t="s">
        <v>26</v>
      </c>
      <c r="F224" s="460">
        <v>80</v>
      </c>
      <c r="G224" s="460" t="s">
        <v>84</v>
      </c>
      <c r="H224" s="459" t="s">
        <v>28</v>
      </c>
      <c r="I224" s="460" t="s">
        <v>41</v>
      </c>
      <c r="J224" s="459"/>
      <c r="K224" s="458"/>
      <c r="L224" s="465"/>
      <c r="M224" s="442" t="s">
        <v>69</v>
      </c>
      <c r="N224" s="9" t="s">
        <v>35</v>
      </c>
      <c r="O224" s="442">
        <v>10</v>
      </c>
      <c r="P224" s="9" t="s">
        <v>28</v>
      </c>
      <c r="Q224" s="442"/>
      <c r="R224" s="442"/>
      <c r="S224" s="442"/>
      <c r="T224" s="442"/>
      <c r="U224" s="442"/>
      <c r="V224" s="442"/>
      <c r="W224" s="442"/>
      <c r="X224" s="442"/>
      <c r="Y224" s="442"/>
      <c r="Z224" s="442"/>
      <c r="AA224" s="442"/>
      <c r="AB224" s="442"/>
      <c r="AC224" s="442"/>
      <c r="AD224" s="442"/>
      <c r="AE224" s="442"/>
      <c r="AF224" s="442"/>
      <c r="AG224" s="442"/>
      <c r="AH224" s="442"/>
      <c r="AI224" s="442"/>
      <c r="AJ224" s="442"/>
      <c r="AK224" s="442"/>
      <c r="AL224" s="442"/>
      <c r="AM224" s="442"/>
      <c r="AN224" s="442"/>
      <c r="AO224" s="442"/>
      <c r="AP224" s="442"/>
      <c r="AQ224" s="442"/>
      <c r="AR224" s="442"/>
      <c r="AS224" s="442"/>
      <c r="AT224" s="442"/>
      <c r="AU224" s="442"/>
      <c r="AV224" s="442"/>
      <c r="AW224" s="442"/>
      <c r="AX224" s="442"/>
      <c r="AY224" s="442"/>
      <c r="AZ224" s="442"/>
      <c r="BA224" s="442"/>
      <c r="BB224" s="442"/>
      <c r="BC224" s="442"/>
      <c r="BD224" s="442"/>
      <c r="BE224" s="442"/>
      <c r="BF224" s="442"/>
      <c r="BG224" s="442"/>
      <c r="BH224" s="442"/>
      <c r="BI224" s="442"/>
      <c r="BJ224" s="442"/>
      <c r="BK224" s="442"/>
      <c r="BL224" s="442"/>
    </row>
    <row r="225" spans="1:64" s="10" customFormat="1" x14ac:dyDescent="0.2">
      <c r="A225" s="442" t="s">
        <v>2786</v>
      </c>
      <c r="B225" s="458" t="s">
        <v>3006</v>
      </c>
      <c r="C225" s="466" t="s">
        <v>3030</v>
      </c>
      <c r="D225" s="459">
        <v>150</v>
      </c>
      <c r="E225" s="460" t="s">
        <v>26</v>
      </c>
      <c r="F225" s="460">
        <v>80</v>
      </c>
      <c r="G225" s="460" t="s">
        <v>84</v>
      </c>
      <c r="H225" s="459" t="s">
        <v>28</v>
      </c>
      <c r="I225" s="460" t="s">
        <v>41</v>
      </c>
      <c r="J225" s="459"/>
      <c r="K225" s="458"/>
      <c r="L225" s="465"/>
      <c r="M225" s="442" t="s">
        <v>69</v>
      </c>
      <c r="N225" s="9" t="s">
        <v>35</v>
      </c>
      <c r="O225" s="442">
        <v>12</v>
      </c>
      <c r="P225" s="9" t="s">
        <v>28</v>
      </c>
      <c r="Q225" s="442"/>
      <c r="R225" s="442"/>
      <c r="S225" s="442"/>
      <c r="T225" s="442"/>
      <c r="U225" s="442"/>
      <c r="V225" s="442"/>
      <c r="W225" s="442"/>
      <c r="X225" s="442"/>
      <c r="Y225" s="442"/>
      <c r="Z225" s="442"/>
      <c r="AA225" s="442"/>
      <c r="AB225" s="442"/>
      <c r="AC225" s="442"/>
      <c r="AD225" s="442"/>
      <c r="AE225" s="442"/>
      <c r="AF225" s="442"/>
      <c r="AG225" s="442"/>
      <c r="AH225" s="442"/>
      <c r="AI225" s="442"/>
      <c r="AJ225" s="442"/>
      <c r="AK225" s="442"/>
      <c r="AL225" s="442"/>
      <c r="AM225" s="442"/>
      <c r="AN225" s="442"/>
      <c r="AO225" s="442"/>
      <c r="AP225" s="442"/>
      <c r="AQ225" s="442"/>
      <c r="AR225" s="442"/>
      <c r="AS225" s="442"/>
      <c r="AT225" s="442"/>
      <c r="AU225" s="442"/>
      <c r="AV225" s="442"/>
      <c r="AW225" s="442"/>
      <c r="AX225" s="442"/>
      <c r="AY225" s="442"/>
      <c r="AZ225" s="442"/>
      <c r="BA225" s="442"/>
      <c r="BB225" s="442"/>
      <c r="BC225" s="442"/>
      <c r="BD225" s="442"/>
      <c r="BE225" s="442"/>
      <c r="BF225" s="442"/>
      <c r="BG225" s="442"/>
      <c r="BH225" s="442"/>
      <c r="BI225" s="442"/>
      <c r="BJ225" s="442"/>
      <c r="BK225" s="442"/>
      <c r="BL225" s="442"/>
    </row>
    <row r="226" spans="1:64" s="10" customFormat="1" x14ac:dyDescent="0.2">
      <c r="A226" s="442" t="s">
        <v>2786</v>
      </c>
      <c r="B226" s="458" t="s">
        <v>3006</v>
      </c>
      <c r="C226" s="466" t="s">
        <v>3031</v>
      </c>
      <c r="D226" s="459">
        <v>150</v>
      </c>
      <c r="E226" s="460" t="s">
        <v>26</v>
      </c>
      <c r="F226" s="460">
        <v>80</v>
      </c>
      <c r="G226" s="460" t="s">
        <v>84</v>
      </c>
      <c r="H226" s="459" t="s">
        <v>28</v>
      </c>
      <c r="I226" s="460" t="s">
        <v>41</v>
      </c>
      <c r="J226" s="459"/>
      <c r="K226" s="458"/>
      <c r="L226" s="465"/>
      <c r="M226" s="442" t="s">
        <v>69</v>
      </c>
      <c r="N226" s="9" t="s">
        <v>35</v>
      </c>
      <c r="O226" s="442">
        <v>12</v>
      </c>
      <c r="P226" s="9" t="s">
        <v>28</v>
      </c>
      <c r="Q226" s="442"/>
      <c r="R226" s="442"/>
      <c r="S226" s="442"/>
      <c r="T226" s="442"/>
      <c r="U226" s="442"/>
      <c r="V226" s="442"/>
      <c r="W226" s="442"/>
      <c r="X226" s="442"/>
      <c r="Y226" s="442"/>
      <c r="Z226" s="442"/>
      <c r="AA226" s="442"/>
      <c r="AB226" s="442"/>
      <c r="AC226" s="442"/>
      <c r="AD226" s="442"/>
      <c r="AE226" s="442"/>
      <c r="AF226" s="442"/>
      <c r="AG226" s="442"/>
      <c r="AH226" s="442"/>
      <c r="AI226" s="442"/>
      <c r="AJ226" s="442"/>
      <c r="AK226" s="442"/>
      <c r="AL226" s="442"/>
      <c r="AM226" s="442"/>
      <c r="AN226" s="442"/>
      <c r="AO226" s="442"/>
      <c r="AP226" s="442"/>
      <c r="AQ226" s="442"/>
      <c r="AR226" s="442"/>
      <c r="AS226" s="442"/>
      <c r="AT226" s="442"/>
      <c r="AU226" s="442"/>
      <c r="AV226" s="442"/>
      <c r="AW226" s="442"/>
      <c r="AX226" s="442"/>
      <c r="AY226" s="442"/>
      <c r="AZ226" s="442"/>
      <c r="BA226" s="442"/>
      <c r="BB226" s="442"/>
      <c r="BC226" s="442"/>
      <c r="BD226" s="442"/>
      <c r="BE226" s="442"/>
      <c r="BF226" s="442"/>
      <c r="BG226" s="442"/>
      <c r="BH226" s="442"/>
      <c r="BI226" s="442"/>
      <c r="BJ226" s="442"/>
      <c r="BK226" s="442"/>
      <c r="BL226" s="442"/>
    </row>
    <row r="227" spans="1:64" s="10" customFormat="1" x14ac:dyDescent="0.2">
      <c r="A227" s="442" t="s">
        <v>2786</v>
      </c>
      <c r="B227" s="458" t="s">
        <v>3006</v>
      </c>
      <c r="C227" s="466" t="s">
        <v>3032</v>
      </c>
      <c r="D227" s="459">
        <v>150</v>
      </c>
      <c r="E227" s="460" t="s">
        <v>26</v>
      </c>
      <c r="F227" s="460">
        <v>80</v>
      </c>
      <c r="G227" s="460" t="s">
        <v>84</v>
      </c>
      <c r="H227" s="459" t="s">
        <v>28</v>
      </c>
      <c r="I227" s="460" t="s">
        <v>41</v>
      </c>
      <c r="J227" s="459"/>
      <c r="K227" s="458"/>
      <c r="L227" s="465"/>
      <c r="M227" s="442" t="s">
        <v>69</v>
      </c>
      <c r="N227" s="9" t="s">
        <v>35</v>
      </c>
      <c r="O227" s="442">
        <v>12</v>
      </c>
      <c r="P227" s="9" t="s">
        <v>28</v>
      </c>
      <c r="Q227" s="442"/>
      <c r="R227" s="442"/>
      <c r="S227" s="442"/>
      <c r="T227" s="442"/>
      <c r="U227" s="442"/>
      <c r="V227" s="442"/>
      <c r="W227" s="442"/>
      <c r="X227" s="442"/>
      <c r="Y227" s="442"/>
      <c r="Z227" s="442"/>
      <c r="AA227" s="442"/>
      <c r="AB227" s="442"/>
      <c r="AC227" s="442"/>
      <c r="AD227" s="442"/>
      <c r="AE227" s="442"/>
      <c r="AF227" s="442"/>
      <c r="AG227" s="442"/>
      <c r="AH227" s="442"/>
      <c r="AI227" s="442"/>
      <c r="AJ227" s="442"/>
      <c r="AK227" s="442"/>
      <c r="AL227" s="442"/>
      <c r="AM227" s="442"/>
      <c r="AN227" s="442"/>
      <c r="AO227" s="442"/>
      <c r="AP227" s="442"/>
      <c r="AQ227" s="442"/>
      <c r="AR227" s="442"/>
      <c r="AS227" s="442"/>
      <c r="AT227" s="442"/>
      <c r="AU227" s="442"/>
      <c r="AV227" s="442"/>
      <c r="AW227" s="442"/>
      <c r="AX227" s="442"/>
      <c r="AY227" s="442"/>
      <c r="AZ227" s="442"/>
      <c r="BA227" s="442"/>
      <c r="BB227" s="442"/>
      <c r="BC227" s="442"/>
      <c r="BD227" s="442"/>
      <c r="BE227" s="442"/>
      <c r="BF227" s="442"/>
      <c r="BG227" s="442"/>
      <c r="BH227" s="442"/>
      <c r="BI227" s="442"/>
      <c r="BJ227" s="442"/>
      <c r="BK227" s="442"/>
      <c r="BL227" s="442"/>
    </row>
    <row r="228" spans="1:64" s="10" customFormat="1" ht="24" x14ac:dyDescent="0.2">
      <c r="A228" s="442" t="s">
        <v>2786</v>
      </c>
      <c r="B228" s="458" t="s">
        <v>3006</v>
      </c>
      <c r="C228" s="466" t="s">
        <v>3033</v>
      </c>
      <c r="D228" s="459">
        <v>150</v>
      </c>
      <c r="E228" s="460" t="s">
        <v>26</v>
      </c>
      <c r="F228" s="460">
        <v>80</v>
      </c>
      <c r="G228" s="460" t="s">
        <v>84</v>
      </c>
      <c r="H228" s="459" t="s">
        <v>28</v>
      </c>
      <c r="I228" s="460" t="s">
        <v>41</v>
      </c>
      <c r="J228" s="459"/>
      <c r="K228" s="458"/>
      <c r="L228" s="465"/>
      <c r="M228" s="442" t="s">
        <v>69</v>
      </c>
      <c r="N228" s="9" t="s">
        <v>35</v>
      </c>
      <c r="O228" s="442">
        <v>10</v>
      </c>
      <c r="P228" s="9" t="s">
        <v>28</v>
      </c>
      <c r="Q228" s="442"/>
      <c r="R228" s="442"/>
      <c r="S228" s="442"/>
      <c r="T228" s="442"/>
      <c r="U228" s="442"/>
      <c r="V228" s="442"/>
      <c r="W228" s="442"/>
      <c r="X228" s="442"/>
      <c r="Y228" s="442"/>
      <c r="Z228" s="442"/>
      <c r="AA228" s="442"/>
      <c r="AB228" s="442"/>
      <c r="AC228" s="442"/>
      <c r="AD228" s="442"/>
      <c r="AE228" s="442"/>
      <c r="AF228" s="442"/>
      <c r="AG228" s="442"/>
      <c r="AH228" s="442"/>
      <c r="AI228" s="442"/>
      <c r="AJ228" s="442"/>
      <c r="AK228" s="442"/>
      <c r="AL228" s="442"/>
      <c r="AM228" s="442"/>
      <c r="AN228" s="442"/>
      <c r="AO228" s="442"/>
      <c r="AP228" s="442"/>
      <c r="AQ228" s="442"/>
      <c r="AR228" s="442"/>
      <c r="AS228" s="442"/>
      <c r="AT228" s="442"/>
      <c r="AU228" s="442"/>
      <c r="AV228" s="442"/>
      <c r="AW228" s="442"/>
      <c r="AX228" s="442"/>
      <c r="AY228" s="442"/>
      <c r="AZ228" s="442"/>
      <c r="BA228" s="442"/>
      <c r="BB228" s="442"/>
      <c r="BC228" s="442"/>
      <c r="BD228" s="442"/>
      <c r="BE228" s="442"/>
      <c r="BF228" s="442"/>
      <c r="BG228" s="442"/>
      <c r="BH228" s="442"/>
      <c r="BI228" s="442"/>
      <c r="BJ228" s="442"/>
      <c r="BK228" s="442"/>
      <c r="BL228" s="442"/>
    </row>
    <row r="229" spans="1:64" s="10" customFormat="1" x14ac:dyDescent="0.2">
      <c r="A229" s="442" t="s">
        <v>2786</v>
      </c>
      <c r="B229" s="458" t="s">
        <v>3006</v>
      </c>
      <c r="C229" s="466" t="s">
        <v>3034</v>
      </c>
      <c r="D229" s="459">
        <v>150</v>
      </c>
      <c r="E229" s="460" t="s">
        <v>26</v>
      </c>
      <c r="F229" s="460">
        <v>80</v>
      </c>
      <c r="G229" s="460" t="s">
        <v>84</v>
      </c>
      <c r="H229" s="459" t="s">
        <v>28</v>
      </c>
      <c r="I229" s="460" t="s">
        <v>41</v>
      </c>
      <c r="J229" s="459"/>
      <c r="K229" s="458"/>
      <c r="L229" s="465"/>
      <c r="M229" s="442" t="s">
        <v>69</v>
      </c>
      <c r="N229" s="9" t="s">
        <v>35</v>
      </c>
      <c r="O229" s="442">
        <v>12</v>
      </c>
      <c r="P229" s="9" t="s">
        <v>28</v>
      </c>
      <c r="Q229" s="442"/>
      <c r="R229" s="442"/>
      <c r="S229" s="442"/>
      <c r="T229" s="442"/>
      <c r="U229" s="442"/>
      <c r="V229" s="442"/>
      <c r="W229" s="442"/>
      <c r="X229" s="442"/>
      <c r="Y229" s="442"/>
      <c r="Z229" s="442"/>
      <c r="AA229" s="442"/>
      <c r="AB229" s="442"/>
      <c r="AC229" s="442"/>
      <c r="AD229" s="442"/>
      <c r="AE229" s="442"/>
      <c r="AF229" s="442"/>
      <c r="AG229" s="442"/>
      <c r="AH229" s="442"/>
      <c r="AI229" s="442"/>
      <c r="AJ229" s="442"/>
      <c r="AK229" s="442"/>
      <c r="AL229" s="442"/>
      <c r="AM229" s="442"/>
      <c r="AN229" s="442"/>
      <c r="AO229" s="442"/>
      <c r="AP229" s="442"/>
      <c r="AQ229" s="442"/>
      <c r="AR229" s="442"/>
      <c r="AS229" s="442"/>
      <c r="AT229" s="442"/>
      <c r="AU229" s="442"/>
      <c r="AV229" s="442"/>
      <c r="AW229" s="442"/>
      <c r="AX229" s="442"/>
      <c r="AY229" s="442"/>
      <c r="AZ229" s="442"/>
      <c r="BA229" s="442"/>
      <c r="BB229" s="442"/>
      <c r="BC229" s="442"/>
      <c r="BD229" s="442"/>
      <c r="BE229" s="442"/>
      <c r="BF229" s="442"/>
      <c r="BG229" s="442"/>
      <c r="BH229" s="442"/>
      <c r="BI229" s="442"/>
      <c r="BJ229" s="442"/>
      <c r="BK229" s="442"/>
      <c r="BL229" s="442"/>
    </row>
    <row r="230" spans="1:64" s="10" customFormat="1" x14ac:dyDescent="0.2">
      <c r="A230" s="442" t="s">
        <v>2786</v>
      </c>
      <c r="B230" s="458" t="s">
        <v>3006</v>
      </c>
      <c r="C230" s="466" t="s">
        <v>3035</v>
      </c>
      <c r="D230" s="459">
        <v>150</v>
      </c>
      <c r="E230" s="460" t="s">
        <v>26</v>
      </c>
      <c r="F230" s="460">
        <v>80</v>
      </c>
      <c r="G230" s="460" t="s">
        <v>84</v>
      </c>
      <c r="H230" s="459" t="s">
        <v>28</v>
      </c>
      <c r="I230" s="460" t="s">
        <v>41</v>
      </c>
      <c r="J230" s="459"/>
      <c r="K230" s="458"/>
      <c r="L230" s="465"/>
      <c r="M230" s="442" t="s">
        <v>69</v>
      </c>
      <c r="N230" s="9" t="s">
        <v>35</v>
      </c>
      <c r="O230" s="442">
        <v>10</v>
      </c>
      <c r="P230" s="9" t="s">
        <v>28</v>
      </c>
      <c r="Q230" s="442"/>
      <c r="R230" s="442"/>
      <c r="S230" s="442"/>
      <c r="T230" s="442"/>
      <c r="U230" s="442"/>
      <c r="V230" s="442"/>
      <c r="W230" s="442"/>
      <c r="X230" s="442"/>
      <c r="Y230" s="442"/>
      <c r="Z230" s="442"/>
      <c r="AA230" s="442"/>
      <c r="AB230" s="442"/>
      <c r="AC230" s="442"/>
      <c r="AD230" s="442"/>
      <c r="AE230" s="442"/>
      <c r="AF230" s="442"/>
      <c r="AG230" s="442"/>
      <c r="AH230" s="442"/>
      <c r="AI230" s="442"/>
      <c r="AJ230" s="442"/>
      <c r="AK230" s="442"/>
      <c r="AL230" s="442"/>
      <c r="AM230" s="442"/>
      <c r="AN230" s="442"/>
      <c r="AO230" s="442"/>
      <c r="AP230" s="442"/>
      <c r="AQ230" s="442"/>
      <c r="AR230" s="442"/>
      <c r="AS230" s="442"/>
      <c r="AT230" s="442"/>
      <c r="AU230" s="442"/>
      <c r="AV230" s="442"/>
      <c r="AW230" s="442"/>
      <c r="AX230" s="442"/>
      <c r="AY230" s="442"/>
      <c r="AZ230" s="442"/>
      <c r="BA230" s="442"/>
      <c r="BB230" s="442"/>
      <c r="BC230" s="442"/>
      <c r="BD230" s="442"/>
      <c r="BE230" s="442"/>
      <c r="BF230" s="442"/>
      <c r="BG230" s="442"/>
      <c r="BH230" s="442"/>
      <c r="BI230" s="442"/>
      <c r="BJ230" s="442"/>
      <c r="BK230" s="442"/>
      <c r="BL230" s="442"/>
    </row>
    <row r="231" spans="1:64" s="10" customFormat="1" x14ac:dyDescent="0.2">
      <c r="A231" s="442" t="s">
        <v>2786</v>
      </c>
      <c r="B231" s="458" t="s">
        <v>3006</v>
      </c>
      <c r="C231" s="466" t="s">
        <v>3036</v>
      </c>
      <c r="D231" s="459">
        <v>150</v>
      </c>
      <c r="E231" s="460" t="s">
        <v>26</v>
      </c>
      <c r="F231" s="460">
        <v>80</v>
      </c>
      <c r="G231" s="460" t="s">
        <v>84</v>
      </c>
      <c r="H231" s="459" t="s">
        <v>28</v>
      </c>
      <c r="I231" s="460" t="s">
        <v>41</v>
      </c>
      <c r="J231" s="459"/>
      <c r="K231" s="458"/>
      <c r="L231" s="465"/>
      <c r="M231" s="442" t="s">
        <v>69</v>
      </c>
      <c r="N231" s="9" t="s">
        <v>35</v>
      </c>
      <c r="O231" s="442">
        <v>10</v>
      </c>
      <c r="P231" s="9" t="s">
        <v>28</v>
      </c>
      <c r="Q231" s="442"/>
      <c r="R231" s="442"/>
      <c r="S231" s="442"/>
      <c r="T231" s="442"/>
      <c r="U231" s="442"/>
      <c r="V231" s="442"/>
      <c r="W231" s="442"/>
      <c r="X231" s="442"/>
      <c r="Y231" s="442"/>
      <c r="Z231" s="442"/>
      <c r="AA231" s="442"/>
      <c r="AB231" s="442"/>
      <c r="AC231" s="442"/>
      <c r="AD231" s="442"/>
      <c r="AE231" s="442"/>
      <c r="AF231" s="442"/>
      <c r="AG231" s="442"/>
      <c r="AH231" s="442"/>
      <c r="AI231" s="442"/>
      <c r="AJ231" s="442"/>
      <c r="AK231" s="442"/>
      <c r="AL231" s="442"/>
      <c r="AM231" s="442"/>
      <c r="AN231" s="442"/>
      <c r="AO231" s="442"/>
      <c r="AP231" s="442"/>
      <c r="AQ231" s="442"/>
      <c r="AR231" s="442"/>
      <c r="AS231" s="442"/>
      <c r="AT231" s="442"/>
      <c r="AU231" s="442"/>
      <c r="AV231" s="442"/>
      <c r="AW231" s="442"/>
      <c r="AX231" s="442"/>
      <c r="AY231" s="442"/>
      <c r="AZ231" s="442"/>
      <c r="BA231" s="442"/>
      <c r="BB231" s="442"/>
      <c r="BC231" s="442"/>
      <c r="BD231" s="442"/>
      <c r="BE231" s="442"/>
      <c r="BF231" s="442"/>
      <c r="BG231" s="442"/>
      <c r="BH231" s="442"/>
      <c r="BI231" s="442"/>
      <c r="BJ231" s="442"/>
      <c r="BK231" s="442"/>
      <c r="BL231" s="442"/>
    </row>
    <row r="232" spans="1:64" s="10" customFormat="1" ht="38.25" x14ac:dyDescent="0.2">
      <c r="A232" s="442" t="s">
        <v>2786</v>
      </c>
      <c r="B232" s="458" t="s">
        <v>3037</v>
      </c>
      <c r="C232" s="459" t="s">
        <v>3038</v>
      </c>
      <c r="D232" s="459">
        <v>400</v>
      </c>
      <c r="E232" s="460" t="s">
        <v>26</v>
      </c>
      <c r="F232" s="460">
        <v>500</v>
      </c>
      <c r="G232" s="460" t="s">
        <v>27</v>
      </c>
      <c r="H232" s="459" t="s">
        <v>28</v>
      </c>
      <c r="I232" s="460" t="s">
        <v>41</v>
      </c>
      <c r="J232" s="459" t="s">
        <v>2953</v>
      </c>
      <c r="K232" s="464" t="s">
        <v>727</v>
      </c>
      <c r="L232" s="465">
        <v>400</v>
      </c>
      <c r="M232" s="442" t="s">
        <v>32</v>
      </c>
      <c r="N232" s="9" t="s">
        <v>35</v>
      </c>
      <c r="O232" s="442">
        <v>24</v>
      </c>
      <c r="P232" s="9" t="s">
        <v>28</v>
      </c>
      <c r="Q232" s="442"/>
      <c r="R232" s="442"/>
      <c r="S232" s="442"/>
      <c r="T232" s="442"/>
      <c r="U232" s="442"/>
      <c r="V232" s="442"/>
      <c r="W232" s="442"/>
      <c r="X232" s="442"/>
      <c r="Y232" s="442"/>
      <c r="Z232" s="442"/>
      <c r="AA232" s="442"/>
      <c r="AB232" s="442"/>
      <c r="AC232" s="442"/>
      <c r="AD232" s="442"/>
      <c r="AE232" s="442"/>
      <c r="AF232" s="442"/>
      <c r="AG232" s="442"/>
      <c r="AH232" s="442"/>
      <c r="AI232" s="442"/>
      <c r="AJ232" s="442"/>
      <c r="AK232" s="442"/>
      <c r="AL232" s="442"/>
      <c r="AM232" s="442"/>
      <c r="AN232" s="442"/>
      <c r="AO232" s="442"/>
      <c r="AP232" s="442"/>
      <c r="AQ232" s="442"/>
      <c r="AR232" s="442"/>
      <c r="AS232" s="442"/>
      <c r="AT232" s="442"/>
      <c r="AU232" s="442"/>
      <c r="AV232" s="442"/>
      <c r="AW232" s="442"/>
      <c r="AX232" s="442"/>
      <c r="AY232" s="442"/>
      <c r="AZ232" s="442"/>
      <c r="BA232" s="442"/>
      <c r="BB232" s="442"/>
      <c r="BC232" s="442"/>
      <c r="BD232" s="442"/>
      <c r="BE232" s="442"/>
      <c r="BF232" s="442"/>
      <c r="BG232" s="442"/>
      <c r="BH232" s="442"/>
      <c r="BI232" s="442"/>
      <c r="BJ232" s="442"/>
      <c r="BK232" s="442"/>
      <c r="BL232" s="442"/>
    </row>
    <row r="233" spans="1:64" s="10" customFormat="1" ht="38.25" x14ac:dyDescent="0.2">
      <c r="A233" s="442" t="s">
        <v>2786</v>
      </c>
      <c r="B233" s="458" t="s">
        <v>3037</v>
      </c>
      <c r="C233" s="459" t="s">
        <v>3039</v>
      </c>
      <c r="D233" s="459">
        <v>400</v>
      </c>
      <c r="E233" s="460" t="s">
        <v>26</v>
      </c>
      <c r="F233" s="460">
        <v>500</v>
      </c>
      <c r="G233" s="460" t="s">
        <v>27</v>
      </c>
      <c r="H233" s="459" t="s">
        <v>28</v>
      </c>
      <c r="I233" s="460" t="s">
        <v>41</v>
      </c>
      <c r="J233" s="459" t="s">
        <v>2953</v>
      </c>
      <c r="K233" s="464" t="s">
        <v>727</v>
      </c>
      <c r="L233" s="465">
        <v>400</v>
      </c>
      <c r="M233" s="442" t="s">
        <v>32</v>
      </c>
      <c r="N233" s="9" t="s">
        <v>35</v>
      </c>
      <c r="O233" s="442">
        <v>24</v>
      </c>
      <c r="P233" s="9" t="s">
        <v>28</v>
      </c>
      <c r="Q233" s="442"/>
      <c r="R233" s="442"/>
      <c r="S233" s="442"/>
      <c r="T233" s="442"/>
      <c r="U233" s="442"/>
      <c r="V233" s="442"/>
      <c r="W233" s="442"/>
      <c r="X233" s="442"/>
      <c r="Y233" s="442"/>
      <c r="Z233" s="442"/>
      <c r="AA233" s="442"/>
      <c r="AB233" s="442"/>
      <c r="AC233" s="442"/>
      <c r="AD233" s="442"/>
      <c r="AE233" s="442"/>
      <c r="AF233" s="442"/>
      <c r="AG233" s="442"/>
      <c r="AH233" s="442"/>
      <c r="AI233" s="442"/>
      <c r="AJ233" s="442"/>
      <c r="AK233" s="442"/>
      <c r="AL233" s="442"/>
      <c r="AM233" s="442"/>
      <c r="AN233" s="442"/>
      <c r="AO233" s="442"/>
      <c r="AP233" s="442"/>
      <c r="AQ233" s="442"/>
      <c r="AR233" s="442"/>
      <c r="AS233" s="442"/>
      <c r="AT233" s="442"/>
      <c r="AU233" s="442"/>
      <c r="AV233" s="442"/>
      <c r="AW233" s="442"/>
      <c r="AX233" s="442"/>
      <c r="AY233" s="442"/>
      <c r="AZ233" s="442"/>
      <c r="BA233" s="442"/>
      <c r="BB233" s="442"/>
      <c r="BC233" s="442"/>
      <c r="BD233" s="442"/>
      <c r="BE233" s="442"/>
      <c r="BF233" s="442"/>
      <c r="BG233" s="442"/>
      <c r="BH233" s="442"/>
      <c r="BI233" s="442"/>
      <c r="BJ233" s="442"/>
      <c r="BK233" s="442"/>
      <c r="BL233" s="442"/>
    </row>
    <row r="234" spans="1:64" s="10" customFormat="1" x14ac:dyDescent="0.2">
      <c r="A234" s="442" t="s">
        <v>2786</v>
      </c>
      <c r="B234" s="458" t="s">
        <v>3037</v>
      </c>
      <c r="C234" s="459" t="s">
        <v>3040</v>
      </c>
      <c r="D234" s="459">
        <v>45</v>
      </c>
      <c r="E234" s="460" t="s">
        <v>26</v>
      </c>
      <c r="F234" s="460">
        <v>50</v>
      </c>
      <c r="G234" s="460" t="s">
        <v>27</v>
      </c>
      <c r="H234" s="459" t="s">
        <v>28</v>
      </c>
      <c r="I234" s="460" t="s">
        <v>41</v>
      </c>
      <c r="J234" s="459"/>
      <c r="K234" s="458"/>
      <c r="L234" s="465"/>
      <c r="M234" s="442" t="s">
        <v>32</v>
      </c>
      <c r="N234" s="9" t="s">
        <v>35</v>
      </c>
      <c r="O234" s="442">
        <v>24</v>
      </c>
      <c r="P234" s="9" t="s">
        <v>28</v>
      </c>
      <c r="Q234" s="442"/>
      <c r="R234" s="442"/>
      <c r="S234" s="442"/>
      <c r="T234" s="442"/>
      <c r="U234" s="442"/>
      <c r="V234" s="442"/>
      <c r="W234" s="442"/>
      <c r="X234" s="442"/>
      <c r="Y234" s="442"/>
      <c r="Z234" s="442"/>
      <c r="AA234" s="442"/>
      <c r="AB234" s="442"/>
      <c r="AC234" s="442"/>
      <c r="AD234" s="442"/>
      <c r="AE234" s="442"/>
      <c r="AF234" s="442"/>
      <c r="AG234" s="442"/>
      <c r="AH234" s="442"/>
      <c r="AI234" s="442"/>
      <c r="AJ234" s="442"/>
      <c r="AK234" s="442"/>
      <c r="AL234" s="442"/>
      <c r="AM234" s="442"/>
      <c r="AN234" s="442"/>
      <c r="AO234" s="442"/>
      <c r="AP234" s="442"/>
      <c r="AQ234" s="442"/>
      <c r="AR234" s="442"/>
      <c r="AS234" s="442"/>
      <c r="AT234" s="442"/>
      <c r="AU234" s="442"/>
      <c r="AV234" s="442"/>
      <c r="AW234" s="442"/>
      <c r="AX234" s="442"/>
      <c r="AY234" s="442"/>
      <c r="AZ234" s="442"/>
      <c r="BA234" s="442"/>
      <c r="BB234" s="442"/>
      <c r="BC234" s="442"/>
      <c r="BD234" s="442"/>
      <c r="BE234" s="442"/>
      <c r="BF234" s="442"/>
      <c r="BG234" s="442"/>
      <c r="BH234" s="442"/>
      <c r="BI234" s="442"/>
      <c r="BJ234" s="442"/>
      <c r="BK234" s="442"/>
      <c r="BL234" s="442"/>
    </row>
    <row r="235" spans="1:64" s="10" customFormat="1" x14ac:dyDescent="0.15">
      <c r="A235" s="442" t="s">
        <v>2786</v>
      </c>
      <c r="B235" s="458" t="s">
        <v>3037</v>
      </c>
      <c r="C235" s="462" t="s">
        <v>3041</v>
      </c>
      <c r="D235" s="459">
        <v>130</v>
      </c>
      <c r="E235" s="460" t="s">
        <v>26</v>
      </c>
      <c r="F235" s="460">
        <v>60</v>
      </c>
      <c r="G235" s="460" t="s">
        <v>2978</v>
      </c>
      <c r="H235" s="459" t="s">
        <v>28</v>
      </c>
      <c r="I235" s="460" t="s">
        <v>41</v>
      </c>
      <c r="J235" s="460"/>
      <c r="K235" s="458"/>
      <c r="L235" s="465"/>
      <c r="M235" s="442" t="s">
        <v>32</v>
      </c>
      <c r="N235" s="9" t="s">
        <v>35</v>
      </c>
      <c r="O235" s="442">
        <v>24</v>
      </c>
      <c r="P235" s="9" t="s">
        <v>28</v>
      </c>
      <c r="Q235" s="442"/>
      <c r="R235" s="442"/>
      <c r="S235" s="442"/>
      <c r="T235" s="442"/>
      <c r="U235" s="442"/>
      <c r="V235" s="442"/>
      <c r="W235" s="442"/>
      <c r="X235" s="442"/>
      <c r="Y235" s="442"/>
      <c r="Z235" s="442"/>
      <c r="AA235" s="442"/>
      <c r="AB235" s="442"/>
      <c r="AC235" s="442"/>
      <c r="AD235" s="442"/>
      <c r="AE235" s="442"/>
      <c r="AF235" s="442"/>
      <c r="AG235" s="442"/>
      <c r="AH235" s="442"/>
      <c r="AI235" s="442"/>
      <c r="AJ235" s="442"/>
      <c r="AK235" s="442"/>
      <c r="AL235" s="442"/>
      <c r="AM235" s="442"/>
      <c r="AN235" s="442"/>
      <c r="AO235" s="442"/>
      <c r="AP235" s="442"/>
      <c r="AQ235" s="442"/>
      <c r="AR235" s="442"/>
      <c r="AS235" s="442"/>
      <c r="AT235" s="442"/>
      <c r="AU235" s="442"/>
      <c r="AV235" s="442"/>
      <c r="AW235" s="442"/>
      <c r="AX235" s="442"/>
      <c r="AY235" s="442"/>
      <c r="AZ235" s="442"/>
      <c r="BA235" s="442"/>
      <c r="BB235" s="442"/>
      <c r="BC235" s="442"/>
      <c r="BD235" s="442"/>
      <c r="BE235" s="442"/>
      <c r="BF235" s="442"/>
      <c r="BG235" s="442"/>
      <c r="BH235" s="442"/>
      <c r="BI235" s="442"/>
      <c r="BJ235" s="442"/>
      <c r="BK235" s="442"/>
      <c r="BL235" s="442"/>
    </row>
    <row r="236" spans="1:64" s="10" customFormat="1" x14ac:dyDescent="0.15">
      <c r="A236" s="442" t="s">
        <v>2786</v>
      </c>
      <c r="B236" s="458" t="s">
        <v>3037</v>
      </c>
      <c r="C236" s="462" t="s">
        <v>3042</v>
      </c>
      <c r="D236" s="459">
        <v>130</v>
      </c>
      <c r="E236" s="460" t="s">
        <v>26</v>
      </c>
      <c r="F236" s="460">
        <v>60</v>
      </c>
      <c r="G236" s="460" t="s">
        <v>2978</v>
      </c>
      <c r="H236" s="459" t="s">
        <v>28</v>
      </c>
      <c r="I236" s="460" t="s">
        <v>41</v>
      </c>
      <c r="J236" s="460"/>
      <c r="K236" s="458"/>
      <c r="L236" s="465"/>
      <c r="M236" s="442" t="s">
        <v>32</v>
      </c>
      <c r="N236" s="9" t="s">
        <v>35</v>
      </c>
      <c r="O236" s="442">
        <v>24</v>
      </c>
      <c r="P236" s="9" t="s">
        <v>28</v>
      </c>
      <c r="Q236" s="442"/>
      <c r="R236" s="442"/>
      <c r="S236" s="442"/>
      <c r="T236" s="442"/>
      <c r="U236" s="442"/>
      <c r="V236" s="442"/>
      <c r="W236" s="442"/>
      <c r="X236" s="442"/>
      <c r="Y236" s="442"/>
      <c r="Z236" s="442"/>
      <c r="AA236" s="442"/>
      <c r="AB236" s="442"/>
      <c r="AC236" s="442"/>
      <c r="AD236" s="442"/>
      <c r="AE236" s="442"/>
      <c r="AF236" s="442"/>
      <c r="AG236" s="442"/>
      <c r="AH236" s="442"/>
      <c r="AI236" s="442"/>
      <c r="AJ236" s="442"/>
      <c r="AK236" s="442"/>
      <c r="AL236" s="442"/>
      <c r="AM236" s="442"/>
      <c r="AN236" s="442"/>
      <c r="AO236" s="442"/>
      <c r="AP236" s="442"/>
      <c r="AQ236" s="442"/>
      <c r="AR236" s="442"/>
      <c r="AS236" s="442"/>
      <c r="AT236" s="442"/>
      <c r="AU236" s="442"/>
      <c r="AV236" s="442"/>
      <c r="AW236" s="442"/>
      <c r="AX236" s="442"/>
      <c r="AY236" s="442"/>
      <c r="AZ236" s="442"/>
      <c r="BA236" s="442"/>
      <c r="BB236" s="442"/>
      <c r="BC236" s="442"/>
      <c r="BD236" s="442"/>
      <c r="BE236" s="442"/>
      <c r="BF236" s="442"/>
      <c r="BG236" s="442"/>
      <c r="BH236" s="442"/>
      <c r="BI236" s="442"/>
      <c r="BJ236" s="442"/>
      <c r="BK236" s="442"/>
      <c r="BL236" s="442"/>
    </row>
    <row r="237" spans="1:64" s="10" customFormat="1" x14ac:dyDescent="0.15">
      <c r="A237" s="442" t="s">
        <v>2786</v>
      </c>
      <c r="B237" s="458" t="s">
        <v>3037</v>
      </c>
      <c r="C237" s="462" t="s">
        <v>3043</v>
      </c>
      <c r="D237" s="459">
        <v>130</v>
      </c>
      <c r="E237" s="460" t="s">
        <v>26</v>
      </c>
      <c r="F237" s="460">
        <v>60</v>
      </c>
      <c r="G237" s="460" t="s">
        <v>2978</v>
      </c>
      <c r="H237" s="459" t="s">
        <v>28</v>
      </c>
      <c r="I237" s="460" t="s">
        <v>41</v>
      </c>
      <c r="J237" s="460"/>
      <c r="K237" s="458"/>
      <c r="L237" s="465"/>
      <c r="M237" s="442" t="s">
        <v>32</v>
      </c>
      <c r="N237" s="9" t="s">
        <v>35</v>
      </c>
      <c r="O237" s="442">
        <v>24</v>
      </c>
      <c r="P237" s="9" t="s">
        <v>28</v>
      </c>
      <c r="Q237" s="442"/>
      <c r="R237" s="442"/>
      <c r="S237" s="442"/>
      <c r="T237" s="442"/>
      <c r="U237" s="442"/>
      <c r="V237" s="442"/>
      <c r="W237" s="442"/>
      <c r="X237" s="442"/>
      <c r="Y237" s="442"/>
      <c r="Z237" s="442"/>
      <c r="AA237" s="442"/>
      <c r="AB237" s="442"/>
      <c r="AC237" s="442"/>
      <c r="AD237" s="442"/>
      <c r="AE237" s="442"/>
      <c r="AF237" s="442"/>
      <c r="AG237" s="442"/>
      <c r="AH237" s="442"/>
      <c r="AI237" s="442"/>
      <c r="AJ237" s="442"/>
      <c r="AK237" s="442"/>
      <c r="AL237" s="442"/>
      <c r="AM237" s="442"/>
      <c r="AN237" s="442"/>
      <c r="AO237" s="442"/>
      <c r="AP237" s="442"/>
      <c r="AQ237" s="442"/>
      <c r="AR237" s="442"/>
      <c r="AS237" s="442"/>
      <c r="AT237" s="442"/>
      <c r="AU237" s="442"/>
      <c r="AV237" s="442"/>
      <c r="AW237" s="442"/>
      <c r="AX237" s="442"/>
      <c r="AY237" s="442"/>
      <c r="AZ237" s="442"/>
      <c r="BA237" s="442"/>
      <c r="BB237" s="442"/>
      <c r="BC237" s="442"/>
      <c r="BD237" s="442"/>
      <c r="BE237" s="442"/>
      <c r="BF237" s="442"/>
      <c r="BG237" s="442"/>
      <c r="BH237" s="442"/>
      <c r="BI237" s="442"/>
      <c r="BJ237" s="442"/>
      <c r="BK237" s="442"/>
      <c r="BL237" s="442"/>
    </row>
    <row r="238" spans="1:64" s="10" customFormat="1" x14ac:dyDescent="0.15">
      <c r="A238" s="442" t="s">
        <v>2786</v>
      </c>
      <c r="B238" s="458" t="s">
        <v>3037</v>
      </c>
      <c r="C238" s="462" t="s">
        <v>3044</v>
      </c>
      <c r="D238" s="459">
        <v>130</v>
      </c>
      <c r="E238" s="460" t="s">
        <v>26</v>
      </c>
      <c r="F238" s="460">
        <v>60</v>
      </c>
      <c r="G238" s="460" t="s">
        <v>2978</v>
      </c>
      <c r="H238" s="459" t="s">
        <v>28</v>
      </c>
      <c r="I238" s="460" t="s">
        <v>41</v>
      </c>
      <c r="J238" s="460"/>
      <c r="K238" s="458"/>
      <c r="L238" s="465"/>
      <c r="M238" s="442" t="s">
        <v>32</v>
      </c>
      <c r="N238" s="9" t="s">
        <v>35</v>
      </c>
      <c r="O238" s="442">
        <v>24</v>
      </c>
      <c r="P238" s="9" t="s">
        <v>28</v>
      </c>
      <c r="Q238" s="442"/>
      <c r="R238" s="442"/>
      <c r="S238" s="442"/>
      <c r="T238" s="442"/>
      <c r="U238" s="442"/>
      <c r="V238" s="442"/>
      <c r="W238" s="442"/>
      <c r="X238" s="442"/>
      <c r="Y238" s="442"/>
      <c r="Z238" s="442"/>
      <c r="AA238" s="442"/>
      <c r="AB238" s="442"/>
      <c r="AC238" s="442"/>
      <c r="AD238" s="442"/>
      <c r="AE238" s="442"/>
      <c r="AF238" s="442"/>
      <c r="AG238" s="442"/>
      <c r="AH238" s="442"/>
      <c r="AI238" s="442"/>
      <c r="AJ238" s="442"/>
      <c r="AK238" s="442"/>
      <c r="AL238" s="442"/>
      <c r="AM238" s="442"/>
      <c r="AN238" s="442"/>
      <c r="AO238" s="442"/>
      <c r="AP238" s="442"/>
      <c r="AQ238" s="442"/>
      <c r="AR238" s="442"/>
      <c r="AS238" s="442"/>
      <c r="AT238" s="442"/>
      <c r="AU238" s="442"/>
      <c r="AV238" s="442"/>
      <c r="AW238" s="442"/>
      <c r="AX238" s="442"/>
      <c r="AY238" s="442"/>
      <c r="AZ238" s="442"/>
      <c r="BA238" s="442"/>
      <c r="BB238" s="442"/>
      <c r="BC238" s="442"/>
      <c r="BD238" s="442"/>
      <c r="BE238" s="442"/>
      <c r="BF238" s="442"/>
      <c r="BG238" s="442"/>
      <c r="BH238" s="442"/>
      <c r="BI238" s="442"/>
      <c r="BJ238" s="442"/>
      <c r="BK238" s="442"/>
      <c r="BL238" s="442"/>
    </row>
    <row r="239" spans="1:64" s="10" customFormat="1" x14ac:dyDescent="0.2">
      <c r="A239" s="442" t="s">
        <v>2786</v>
      </c>
      <c r="B239" s="458" t="s">
        <v>3037</v>
      </c>
      <c r="C239" s="466" t="s">
        <v>3045</v>
      </c>
      <c r="D239" s="459">
        <v>50</v>
      </c>
      <c r="E239" s="460" t="s">
        <v>26</v>
      </c>
      <c r="F239" s="460">
        <v>60</v>
      </c>
      <c r="G239" s="460" t="s">
        <v>51</v>
      </c>
      <c r="H239" s="459" t="s">
        <v>28</v>
      </c>
      <c r="I239" s="460" t="s">
        <v>41</v>
      </c>
      <c r="J239" s="460"/>
      <c r="K239" s="458"/>
      <c r="L239" s="465"/>
      <c r="M239" s="442" t="s">
        <v>32</v>
      </c>
      <c r="N239" s="452" t="s">
        <v>33</v>
      </c>
      <c r="O239" s="442">
        <v>24</v>
      </c>
      <c r="P239" s="9" t="s">
        <v>28</v>
      </c>
      <c r="Q239" s="442"/>
      <c r="R239" s="442"/>
      <c r="S239" s="442"/>
      <c r="T239" s="442"/>
      <c r="U239" s="442"/>
      <c r="V239" s="442"/>
      <c r="W239" s="442"/>
      <c r="X239" s="442"/>
      <c r="Y239" s="442"/>
      <c r="Z239" s="442"/>
      <c r="AA239" s="442"/>
      <c r="AB239" s="442"/>
      <c r="AC239" s="442"/>
      <c r="AD239" s="442"/>
      <c r="AE239" s="442"/>
      <c r="AF239" s="442"/>
      <c r="AG239" s="442"/>
      <c r="AH239" s="442"/>
      <c r="AI239" s="442"/>
      <c r="AJ239" s="442"/>
      <c r="AK239" s="442"/>
      <c r="AL239" s="442"/>
      <c r="AM239" s="442"/>
      <c r="AN239" s="442"/>
      <c r="AO239" s="442"/>
      <c r="AP239" s="442"/>
      <c r="AQ239" s="442"/>
      <c r="AR239" s="442"/>
      <c r="AS239" s="442"/>
      <c r="AT239" s="442"/>
      <c r="AU239" s="442"/>
      <c r="AV239" s="442"/>
      <c r="AW239" s="442"/>
      <c r="AX239" s="442"/>
      <c r="AY239" s="442"/>
      <c r="AZ239" s="442"/>
      <c r="BA239" s="442"/>
      <c r="BB239" s="442"/>
      <c r="BC239" s="442"/>
      <c r="BD239" s="442"/>
      <c r="BE239" s="442"/>
      <c r="BF239" s="442"/>
      <c r="BG239" s="442"/>
      <c r="BH239" s="442"/>
      <c r="BI239" s="442"/>
      <c r="BJ239" s="442"/>
      <c r="BK239" s="442"/>
      <c r="BL239" s="442"/>
    </row>
    <row r="240" spans="1:64" s="10" customFormat="1" x14ac:dyDescent="0.2">
      <c r="A240" s="442" t="s">
        <v>2786</v>
      </c>
      <c r="B240" s="458" t="s">
        <v>3037</v>
      </c>
      <c r="C240" s="466" t="s">
        <v>3046</v>
      </c>
      <c r="D240" s="459">
        <v>150</v>
      </c>
      <c r="E240" s="460" t="s">
        <v>26</v>
      </c>
      <c r="F240" s="460">
        <v>80</v>
      </c>
      <c r="G240" s="460" t="s">
        <v>84</v>
      </c>
      <c r="H240" s="459" t="s">
        <v>28</v>
      </c>
      <c r="I240" s="460" t="s">
        <v>41</v>
      </c>
      <c r="J240" s="459"/>
      <c r="K240" s="458"/>
      <c r="L240" s="465"/>
      <c r="M240" s="442" t="s">
        <v>69</v>
      </c>
      <c r="N240" s="9" t="s">
        <v>35</v>
      </c>
      <c r="O240" s="442">
        <v>12</v>
      </c>
      <c r="P240" s="9" t="s">
        <v>28</v>
      </c>
      <c r="Q240" s="442"/>
      <c r="R240" s="442"/>
      <c r="S240" s="442"/>
      <c r="T240" s="442"/>
      <c r="U240" s="442"/>
      <c r="V240" s="442"/>
      <c r="W240" s="442"/>
      <c r="X240" s="442"/>
      <c r="Y240" s="442"/>
      <c r="Z240" s="442"/>
      <c r="AA240" s="442"/>
      <c r="AB240" s="442"/>
      <c r="AC240" s="442"/>
      <c r="AD240" s="442"/>
      <c r="AE240" s="442"/>
      <c r="AF240" s="442"/>
      <c r="AG240" s="442"/>
      <c r="AH240" s="442"/>
      <c r="AI240" s="442"/>
      <c r="AJ240" s="442"/>
      <c r="AK240" s="442"/>
      <c r="AL240" s="442"/>
      <c r="AM240" s="442"/>
      <c r="AN240" s="442"/>
      <c r="AO240" s="442"/>
      <c r="AP240" s="442"/>
      <c r="AQ240" s="442"/>
      <c r="AR240" s="442"/>
      <c r="AS240" s="442"/>
      <c r="AT240" s="442"/>
      <c r="AU240" s="442"/>
      <c r="AV240" s="442"/>
      <c r="AW240" s="442"/>
      <c r="AX240" s="442"/>
      <c r="AY240" s="442"/>
      <c r="AZ240" s="442"/>
      <c r="BA240" s="442"/>
      <c r="BB240" s="442"/>
      <c r="BC240" s="442"/>
      <c r="BD240" s="442"/>
      <c r="BE240" s="442"/>
      <c r="BF240" s="442"/>
      <c r="BG240" s="442"/>
      <c r="BH240" s="442"/>
      <c r="BI240" s="442"/>
      <c r="BJ240" s="442"/>
      <c r="BK240" s="442"/>
      <c r="BL240" s="442"/>
    </row>
    <row r="241" spans="1:64" s="10" customFormat="1" x14ac:dyDescent="0.2">
      <c r="A241" s="442" t="s">
        <v>2786</v>
      </c>
      <c r="B241" s="458" t="s">
        <v>3037</v>
      </c>
      <c r="C241" s="130" t="s">
        <v>3047</v>
      </c>
      <c r="D241" s="459">
        <v>150</v>
      </c>
      <c r="E241" s="460" t="s">
        <v>26</v>
      </c>
      <c r="F241" s="460">
        <v>80</v>
      </c>
      <c r="G241" s="460" t="s">
        <v>84</v>
      </c>
      <c r="H241" s="459" t="s">
        <v>28</v>
      </c>
      <c r="I241" s="460" t="s">
        <v>41</v>
      </c>
      <c r="J241" s="459"/>
      <c r="K241" s="458"/>
      <c r="L241" s="458"/>
      <c r="M241" s="442" t="s">
        <v>69</v>
      </c>
      <c r="N241" s="9" t="s">
        <v>35</v>
      </c>
      <c r="O241" s="442">
        <v>12</v>
      </c>
      <c r="P241" s="9" t="s">
        <v>28</v>
      </c>
      <c r="Q241" s="442"/>
      <c r="R241" s="442"/>
      <c r="S241" s="442"/>
      <c r="T241" s="442"/>
      <c r="U241" s="442"/>
      <c r="V241" s="442"/>
      <c r="W241" s="442"/>
      <c r="X241" s="442"/>
      <c r="Y241" s="442"/>
      <c r="Z241" s="442"/>
      <c r="AA241" s="442"/>
      <c r="AB241" s="442"/>
      <c r="AC241" s="442"/>
      <c r="AD241" s="442"/>
      <c r="AE241" s="442"/>
      <c r="AF241" s="442"/>
      <c r="AG241" s="442"/>
      <c r="AH241" s="442"/>
      <c r="AI241" s="442"/>
      <c r="AJ241" s="442"/>
      <c r="AK241" s="442"/>
      <c r="AL241" s="442"/>
      <c r="AM241" s="442"/>
      <c r="AN241" s="442"/>
      <c r="AO241" s="442"/>
      <c r="AP241" s="442"/>
      <c r="AQ241" s="442"/>
      <c r="AR241" s="442"/>
      <c r="AS241" s="442"/>
      <c r="AT241" s="442"/>
      <c r="AU241" s="442"/>
      <c r="AV241" s="442"/>
      <c r="AW241" s="442"/>
      <c r="AX241" s="442"/>
      <c r="AY241" s="442"/>
      <c r="AZ241" s="442"/>
      <c r="BA241" s="442"/>
      <c r="BB241" s="442"/>
      <c r="BC241" s="442"/>
      <c r="BD241" s="442"/>
      <c r="BE241" s="442"/>
      <c r="BF241" s="442"/>
      <c r="BG241" s="442"/>
      <c r="BH241" s="442"/>
      <c r="BI241" s="442"/>
      <c r="BJ241" s="442"/>
      <c r="BK241" s="442"/>
      <c r="BL241" s="442"/>
    </row>
    <row r="242" spans="1:64" s="10" customFormat="1" x14ac:dyDescent="0.2">
      <c r="A242" s="442" t="s">
        <v>2786</v>
      </c>
      <c r="B242" s="442" t="s">
        <v>3048</v>
      </c>
      <c r="C242" s="4" t="s">
        <v>3049</v>
      </c>
      <c r="D242" s="4">
        <v>800</v>
      </c>
      <c r="E242" s="442" t="s">
        <v>26</v>
      </c>
      <c r="F242" s="442"/>
      <c r="G242" s="442" t="s">
        <v>27</v>
      </c>
      <c r="H242" s="442" t="s">
        <v>28</v>
      </c>
      <c r="I242" s="442" t="s">
        <v>41</v>
      </c>
      <c r="J242" s="442" t="s">
        <v>76</v>
      </c>
      <c r="K242" s="442"/>
      <c r="L242" s="442"/>
      <c r="M242" s="442"/>
      <c r="N242" s="442">
        <v>0</v>
      </c>
      <c r="O242" s="442"/>
      <c r="P242" s="442"/>
      <c r="Q242" s="442"/>
      <c r="R242" s="442"/>
      <c r="S242" s="442"/>
      <c r="T242" s="442"/>
      <c r="U242" s="442"/>
      <c r="V242" s="442"/>
      <c r="W242" s="442"/>
      <c r="X242" s="442"/>
      <c r="Y242" s="442"/>
      <c r="Z242" s="442"/>
      <c r="AA242" s="442"/>
      <c r="AB242" s="442"/>
      <c r="AC242" s="442"/>
      <c r="AD242" s="442"/>
      <c r="AE242" s="442"/>
      <c r="AF242" s="442"/>
      <c r="AG242" s="442"/>
      <c r="AH242" s="442"/>
      <c r="AI242" s="442"/>
      <c r="AJ242" s="442"/>
      <c r="AK242" s="442"/>
      <c r="AL242" s="442"/>
      <c r="AM242" s="442"/>
      <c r="AN242" s="442"/>
      <c r="AO242" s="442"/>
      <c r="AP242" s="442"/>
      <c r="AQ242" s="442"/>
      <c r="AR242" s="442"/>
      <c r="AS242" s="442"/>
      <c r="AT242" s="442"/>
      <c r="AU242" s="442"/>
      <c r="AV242" s="442"/>
      <c r="AW242" s="442"/>
      <c r="AX242" s="442"/>
      <c r="AY242" s="442"/>
      <c r="AZ242" s="442"/>
      <c r="BA242" s="442"/>
      <c r="BB242" s="442"/>
      <c r="BC242" s="442"/>
      <c r="BD242" s="442"/>
      <c r="BE242" s="442"/>
      <c r="BF242" s="442"/>
      <c r="BG242" s="442"/>
      <c r="BH242" s="442"/>
      <c r="BI242" s="442"/>
      <c r="BJ242" s="442"/>
      <c r="BK242" s="442"/>
      <c r="BL242" s="442"/>
    </row>
    <row r="243" spans="1:64" s="10" customFormat="1" x14ac:dyDescent="0.2">
      <c r="A243" s="442" t="s">
        <v>2786</v>
      </c>
      <c r="B243" s="442" t="s">
        <v>3048</v>
      </c>
      <c r="C243" s="467" t="s">
        <v>3050</v>
      </c>
      <c r="D243" s="467">
        <v>300</v>
      </c>
      <c r="E243" s="442" t="s">
        <v>26</v>
      </c>
      <c r="F243" s="442"/>
      <c r="G243" s="442" t="s">
        <v>27</v>
      </c>
      <c r="H243" s="442" t="s">
        <v>28</v>
      </c>
      <c r="I243" s="442" t="s">
        <v>41</v>
      </c>
      <c r="J243" s="442" t="s">
        <v>76</v>
      </c>
      <c r="K243" s="442"/>
      <c r="L243" s="442"/>
      <c r="M243" s="442" t="s">
        <v>32</v>
      </c>
      <c r="N243" s="442" t="s">
        <v>52</v>
      </c>
      <c r="O243" s="442" t="s">
        <v>3051</v>
      </c>
      <c r="P243" s="442" t="s">
        <v>28</v>
      </c>
      <c r="Q243" s="442"/>
      <c r="R243" s="442"/>
      <c r="S243" s="442"/>
      <c r="T243" s="442"/>
      <c r="U243" s="442"/>
      <c r="V243" s="442"/>
      <c r="W243" s="442"/>
      <c r="X243" s="442"/>
      <c r="Y243" s="442"/>
      <c r="Z243" s="442"/>
      <c r="AA243" s="442"/>
      <c r="AB243" s="442"/>
      <c r="AC243" s="442"/>
      <c r="AD243" s="442"/>
      <c r="AE243" s="442"/>
      <c r="AF243" s="442"/>
      <c r="AG243" s="442"/>
      <c r="AH243" s="442"/>
      <c r="AI243" s="442"/>
      <c r="AJ243" s="442"/>
      <c r="AK243" s="442"/>
      <c r="AL243" s="442"/>
      <c r="AM243" s="442"/>
      <c r="AN243" s="442"/>
      <c r="AO243" s="442"/>
      <c r="AP243" s="442"/>
      <c r="AQ243" s="442"/>
      <c r="AR243" s="442"/>
      <c r="AS243" s="442"/>
      <c r="AT243" s="442"/>
      <c r="AU243" s="442"/>
      <c r="AV243" s="442"/>
      <c r="AW243" s="442"/>
      <c r="AX243" s="442"/>
      <c r="AY243" s="442"/>
      <c r="AZ243" s="442"/>
      <c r="BA243" s="442"/>
      <c r="BB243" s="442"/>
      <c r="BC243" s="442"/>
      <c r="BD243" s="442"/>
      <c r="BE243" s="442"/>
      <c r="BF243" s="442"/>
      <c r="BG243" s="442"/>
      <c r="BH243" s="442"/>
      <c r="BI243" s="442"/>
      <c r="BJ243" s="442"/>
      <c r="BK243" s="442"/>
      <c r="BL243" s="442"/>
    </row>
    <row r="244" spans="1:64" s="10" customFormat="1" x14ac:dyDescent="0.2">
      <c r="A244" s="442" t="s">
        <v>2786</v>
      </c>
      <c r="B244" s="442" t="s">
        <v>3048</v>
      </c>
      <c r="C244" s="467" t="s">
        <v>3052</v>
      </c>
      <c r="D244" s="467">
        <v>45</v>
      </c>
      <c r="E244" s="442" t="s">
        <v>26</v>
      </c>
      <c r="F244" s="442"/>
      <c r="G244" s="442" t="s">
        <v>2028</v>
      </c>
      <c r="H244" s="442" t="s">
        <v>28</v>
      </c>
      <c r="I244" s="442" t="s">
        <v>41</v>
      </c>
      <c r="J244" s="442" t="s">
        <v>76</v>
      </c>
      <c r="K244" s="442"/>
      <c r="L244" s="442"/>
      <c r="M244" s="442"/>
      <c r="N244" s="442">
        <v>0</v>
      </c>
      <c r="O244" s="442"/>
      <c r="P244" s="442"/>
      <c r="Q244" s="442"/>
      <c r="R244" s="442"/>
      <c r="S244" s="442"/>
      <c r="T244" s="442"/>
      <c r="U244" s="442"/>
      <c r="V244" s="442"/>
      <c r="W244" s="442"/>
      <c r="X244" s="442"/>
      <c r="Y244" s="442"/>
      <c r="Z244" s="442"/>
      <c r="AA244" s="442"/>
      <c r="AB244" s="442"/>
      <c r="AC244" s="442"/>
      <c r="AD244" s="442"/>
      <c r="AE244" s="442"/>
      <c r="AF244" s="442"/>
      <c r="AG244" s="442"/>
      <c r="AH244" s="442"/>
      <c r="AI244" s="442"/>
      <c r="AJ244" s="442"/>
      <c r="AK244" s="442"/>
      <c r="AL244" s="442"/>
      <c r="AM244" s="442"/>
      <c r="AN244" s="442"/>
      <c r="AO244" s="442"/>
      <c r="AP244" s="442"/>
      <c r="AQ244" s="442"/>
      <c r="AR244" s="442"/>
      <c r="AS244" s="442"/>
      <c r="AT244" s="442"/>
      <c r="AU244" s="442"/>
      <c r="AV244" s="442"/>
      <c r="AW244" s="442"/>
      <c r="AX244" s="442"/>
      <c r="AY244" s="442"/>
      <c r="AZ244" s="442"/>
      <c r="BA244" s="442"/>
      <c r="BB244" s="442"/>
      <c r="BC244" s="442"/>
      <c r="BD244" s="442"/>
      <c r="BE244" s="442"/>
      <c r="BF244" s="442"/>
      <c r="BG244" s="442"/>
      <c r="BH244" s="442"/>
      <c r="BI244" s="442"/>
      <c r="BJ244" s="442"/>
      <c r="BK244" s="442"/>
      <c r="BL244" s="442"/>
    </row>
    <row r="245" spans="1:64" s="10" customFormat="1" x14ac:dyDescent="0.2">
      <c r="A245" s="442" t="s">
        <v>2786</v>
      </c>
      <c r="B245" s="442" t="s">
        <v>3048</v>
      </c>
      <c r="C245" s="467" t="s">
        <v>3053</v>
      </c>
      <c r="D245" s="467">
        <v>45</v>
      </c>
      <c r="E245" s="442" t="s">
        <v>26</v>
      </c>
      <c r="F245" s="442"/>
      <c r="G245" s="442" t="s">
        <v>3054</v>
      </c>
      <c r="H245" s="442" t="s">
        <v>28</v>
      </c>
      <c r="I245" s="442" t="s">
        <v>41</v>
      </c>
      <c r="J245" s="442" t="s">
        <v>76</v>
      </c>
      <c r="K245" s="442"/>
      <c r="L245" s="442"/>
      <c r="M245" s="442"/>
      <c r="N245" s="442">
        <v>0</v>
      </c>
      <c r="O245" s="442"/>
      <c r="P245" s="442"/>
      <c r="Q245" s="442"/>
      <c r="R245" s="442"/>
      <c r="S245" s="442"/>
      <c r="T245" s="442"/>
      <c r="U245" s="442"/>
      <c r="V245" s="442"/>
      <c r="W245" s="442"/>
      <c r="X245" s="442"/>
      <c r="Y245" s="442"/>
      <c r="Z245" s="442"/>
      <c r="AA245" s="442"/>
      <c r="AB245" s="442"/>
      <c r="AC245" s="442"/>
      <c r="AD245" s="442"/>
      <c r="AE245" s="442"/>
      <c r="AF245" s="442"/>
      <c r="AG245" s="442"/>
      <c r="AH245" s="442"/>
      <c r="AI245" s="442"/>
      <c r="AJ245" s="442"/>
      <c r="AK245" s="442"/>
      <c r="AL245" s="442"/>
      <c r="AM245" s="442"/>
      <c r="AN245" s="442"/>
      <c r="AO245" s="442"/>
      <c r="AP245" s="442"/>
      <c r="AQ245" s="442"/>
      <c r="AR245" s="442"/>
      <c r="AS245" s="442"/>
      <c r="AT245" s="442"/>
      <c r="AU245" s="442"/>
      <c r="AV245" s="442"/>
      <c r="AW245" s="442"/>
      <c r="AX245" s="442"/>
      <c r="AY245" s="442"/>
      <c r="AZ245" s="442"/>
      <c r="BA245" s="442"/>
      <c r="BB245" s="442"/>
      <c r="BC245" s="442"/>
      <c r="BD245" s="442"/>
      <c r="BE245" s="442"/>
      <c r="BF245" s="442"/>
      <c r="BG245" s="442"/>
      <c r="BH245" s="442"/>
      <c r="BI245" s="442"/>
      <c r="BJ245" s="442"/>
      <c r="BK245" s="442"/>
      <c r="BL245" s="442"/>
    </row>
    <row r="246" spans="1:64" s="10" customFormat="1" x14ac:dyDescent="0.2">
      <c r="A246" s="442" t="s">
        <v>2786</v>
      </c>
      <c r="B246" s="442" t="s">
        <v>3048</v>
      </c>
      <c r="C246" s="467" t="s">
        <v>3055</v>
      </c>
      <c r="D246" s="467">
        <v>45</v>
      </c>
      <c r="E246" s="442" t="s">
        <v>26</v>
      </c>
      <c r="F246" s="442"/>
      <c r="G246" s="442" t="s">
        <v>2028</v>
      </c>
      <c r="H246" s="442" t="s">
        <v>28</v>
      </c>
      <c r="I246" s="442" t="s">
        <v>41</v>
      </c>
      <c r="J246" s="442" t="s">
        <v>76</v>
      </c>
      <c r="K246" s="442"/>
      <c r="L246" s="442"/>
      <c r="M246" s="442"/>
      <c r="N246" s="442">
        <v>0</v>
      </c>
      <c r="O246" s="442"/>
      <c r="P246" s="442"/>
      <c r="Q246" s="442"/>
      <c r="R246" s="442"/>
      <c r="S246" s="442"/>
      <c r="T246" s="442"/>
      <c r="U246" s="442"/>
      <c r="V246" s="442"/>
      <c r="W246" s="442"/>
      <c r="X246" s="442"/>
      <c r="Y246" s="442"/>
      <c r="Z246" s="442"/>
      <c r="AA246" s="442"/>
      <c r="AB246" s="442"/>
      <c r="AC246" s="442"/>
      <c r="AD246" s="442"/>
      <c r="AE246" s="442"/>
      <c r="AF246" s="442"/>
      <c r="AG246" s="442"/>
      <c r="AH246" s="442"/>
      <c r="AI246" s="442"/>
      <c r="AJ246" s="442"/>
      <c r="AK246" s="442"/>
      <c r="AL246" s="442"/>
      <c r="AM246" s="442"/>
      <c r="AN246" s="442"/>
      <c r="AO246" s="442"/>
      <c r="AP246" s="442"/>
      <c r="AQ246" s="442"/>
      <c r="AR246" s="442"/>
      <c r="AS246" s="442"/>
      <c r="AT246" s="442"/>
      <c r="AU246" s="442"/>
      <c r="AV246" s="442"/>
      <c r="AW246" s="442"/>
      <c r="AX246" s="442"/>
      <c r="AY246" s="442"/>
      <c r="AZ246" s="442"/>
      <c r="BA246" s="442"/>
      <c r="BB246" s="442"/>
      <c r="BC246" s="442"/>
      <c r="BD246" s="442"/>
      <c r="BE246" s="442"/>
      <c r="BF246" s="442"/>
      <c r="BG246" s="442"/>
      <c r="BH246" s="442"/>
      <c r="BI246" s="442"/>
      <c r="BJ246" s="442"/>
      <c r="BK246" s="442"/>
      <c r="BL246" s="442"/>
    </row>
    <row r="247" spans="1:64" s="10" customFormat="1" x14ac:dyDescent="0.2">
      <c r="A247" s="442" t="s">
        <v>2786</v>
      </c>
      <c r="B247" s="442" t="s">
        <v>3048</v>
      </c>
      <c r="C247" s="467" t="s">
        <v>3056</v>
      </c>
      <c r="D247" s="467">
        <v>300</v>
      </c>
      <c r="E247" s="442" t="s">
        <v>26</v>
      </c>
      <c r="F247" s="442"/>
      <c r="G247" s="442" t="s">
        <v>27</v>
      </c>
      <c r="H247" s="442" t="s">
        <v>28</v>
      </c>
      <c r="I247" s="442" t="s">
        <v>41</v>
      </c>
      <c r="J247" s="442" t="s">
        <v>76</v>
      </c>
      <c r="K247" s="442"/>
      <c r="L247" s="442"/>
      <c r="M247" s="442"/>
      <c r="N247" s="442">
        <v>0</v>
      </c>
      <c r="O247" s="442"/>
      <c r="P247" s="442"/>
      <c r="Q247" s="442"/>
      <c r="R247" s="442"/>
      <c r="S247" s="442"/>
      <c r="T247" s="442"/>
      <c r="U247" s="442"/>
      <c r="V247" s="442"/>
      <c r="W247" s="442"/>
      <c r="X247" s="442"/>
      <c r="Y247" s="442"/>
      <c r="Z247" s="442"/>
      <c r="AA247" s="442"/>
      <c r="AB247" s="442"/>
      <c r="AC247" s="442"/>
      <c r="AD247" s="442"/>
      <c r="AE247" s="442"/>
      <c r="AF247" s="442"/>
      <c r="AG247" s="442"/>
      <c r="AH247" s="442"/>
      <c r="AI247" s="442"/>
      <c r="AJ247" s="442"/>
      <c r="AK247" s="442"/>
      <c r="AL247" s="442"/>
      <c r="AM247" s="442"/>
      <c r="AN247" s="442"/>
      <c r="AO247" s="442"/>
      <c r="AP247" s="442"/>
      <c r="AQ247" s="442"/>
      <c r="AR247" s="442"/>
      <c r="AS247" s="442"/>
      <c r="AT247" s="442"/>
      <c r="AU247" s="442"/>
      <c r="AV247" s="442"/>
      <c r="AW247" s="442"/>
      <c r="AX247" s="442"/>
      <c r="AY247" s="442"/>
      <c r="AZ247" s="442"/>
      <c r="BA247" s="442"/>
      <c r="BB247" s="442"/>
      <c r="BC247" s="442"/>
      <c r="BD247" s="442"/>
      <c r="BE247" s="442"/>
      <c r="BF247" s="442"/>
      <c r="BG247" s="442"/>
      <c r="BH247" s="442"/>
      <c r="BI247" s="442"/>
      <c r="BJ247" s="442"/>
      <c r="BK247" s="442"/>
      <c r="BL247" s="442"/>
    </row>
    <row r="248" spans="1:64" s="10" customFormat="1" ht="20.25" customHeight="1" x14ac:dyDescent="0.2">
      <c r="A248" s="442" t="s">
        <v>2786</v>
      </c>
      <c r="B248" s="442" t="s">
        <v>3057</v>
      </c>
      <c r="C248" s="442" t="s">
        <v>3058</v>
      </c>
      <c r="D248" s="442">
        <v>50</v>
      </c>
      <c r="E248" s="442" t="s">
        <v>26</v>
      </c>
      <c r="F248" s="442"/>
      <c r="G248" s="442" t="s">
        <v>84</v>
      </c>
      <c r="H248" s="442" t="s">
        <v>28</v>
      </c>
      <c r="I248" s="442" t="s">
        <v>41</v>
      </c>
      <c r="J248" s="442"/>
      <c r="K248" s="442"/>
      <c r="L248" s="442"/>
      <c r="M248" s="439" t="s">
        <v>69</v>
      </c>
      <c r="N248" s="439" t="s">
        <v>368</v>
      </c>
      <c r="O248" s="439"/>
      <c r="P248" s="442" t="s">
        <v>28</v>
      </c>
      <c r="Q248" s="442"/>
      <c r="R248" s="442"/>
      <c r="S248" s="442"/>
      <c r="T248" s="442"/>
      <c r="U248" s="442"/>
      <c r="V248" s="442"/>
      <c r="W248" s="442"/>
      <c r="X248" s="442"/>
      <c r="Y248" s="442"/>
      <c r="Z248" s="442"/>
      <c r="AA248" s="442"/>
      <c r="AB248" s="442"/>
      <c r="AC248" s="442"/>
      <c r="AD248" s="442"/>
      <c r="AE248" s="442"/>
      <c r="AF248" s="442"/>
      <c r="AG248" s="442"/>
      <c r="AH248" s="442"/>
      <c r="AI248" s="442"/>
      <c r="AJ248" s="442"/>
      <c r="AK248" s="442"/>
      <c r="AL248" s="442"/>
      <c r="AM248" s="442"/>
      <c r="AN248" s="442"/>
      <c r="AO248" s="442"/>
      <c r="AP248" s="442"/>
      <c r="AQ248" s="442"/>
      <c r="AR248" s="442"/>
      <c r="AS248" s="442"/>
      <c r="AT248" s="442"/>
      <c r="AU248" s="442"/>
      <c r="AV248" s="442"/>
      <c r="AW248" s="442"/>
      <c r="AX248" s="442"/>
      <c r="AY248" s="442"/>
      <c r="AZ248" s="442"/>
      <c r="BA248" s="442"/>
      <c r="BB248" s="442"/>
      <c r="BC248" s="442"/>
      <c r="BD248" s="442"/>
      <c r="BE248" s="442"/>
      <c r="BF248" s="442"/>
      <c r="BG248" s="442"/>
      <c r="BH248" s="442"/>
      <c r="BI248" s="442"/>
      <c r="BJ248" s="442"/>
      <c r="BK248" s="442"/>
      <c r="BL248" s="442"/>
    </row>
    <row r="249" spans="1:64" s="10" customFormat="1" ht="20.25" customHeight="1" x14ac:dyDescent="0.2">
      <c r="A249" s="442" t="s">
        <v>2786</v>
      </c>
      <c r="B249" s="442" t="s">
        <v>3057</v>
      </c>
      <c r="C249" s="442" t="s">
        <v>3059</v>
      </c>
      <c r="D249" s="442">
        <v>50</v>
      </c>
      <c r="E249" s="442" t="s">
        <v>26</v>
      </c>
      <c r="F249" s="442"/>
      <c r="G249" s="442" t="s">
        <v>84</v>
      </c>
      <c r="H249" s="442" t="s">
        <v>28</v>
      </c>
      <c r="I249" s="442" t="s">
        <v>41</v>
      </c>
      <c r="J249" s="442"/>
      <c r="K249" s="442"/>
      <c r="L249" s="442"/>
      <c r="M249" s="439" t="s">
        <v>69</v>
      </c>
      <c r="N249" s="439" t="s">
        <v>368</v>
      </c>
      <c r="O249" s="439"/>
      <c r="P249" s="442" t="s">
        <v>28</v>
      </c>
      <c r="Q249" s="442"/>
      <c r="R249" s="442"/>
      <c r="S249" s="442"/>
      <c r="T249" s="442"/>
      <c r="U249" s="442"/>
      <c r="V249" s="442"/>
      <c r="W249" s="442"/>
      <c r="X249" s="442"/>
      <c r="Y249" s="442"/>
      <c r="Z249" s="442"/>
      <c r="AA249" s="442"/>
      <c r="AB249" s="442"/>
      <c r="AC249" s="442"/>
      <c r="AD249" s="442"/>
      <c r="AE249" s="442"/>
      <c r="AF249" s="442"/>
      <c r="AG249" s="442"/>
      <c r="AH249" s="442"/>
      <c r="AI249" s="442"/>
      <c r="AJ249" s="442"/>
      <c r="AK249" s="442"/>
      <c r="AL249" s="442"/>
      <c r="AM249" s="442"/>
      <c r="AN249" s="442"/>
      <c r="AO249" s="442"/>
      <c r="AP249" s="442"/>
      <c r="AQ249" s="442"/>
      <c r="AR249" s="442"/>
      <c r="AS249" s="442"/>
      <c r="AT249" s="442"/>
      <c r="AU249" s="442"/>
      <c r="AV249" s="442"/>
      <c r="AW249" s="442"/>
      <c r="AX249" s="442"/>
      <c r="AY249" s="442"/>
      <c r="AZ249" s="442"/>
      <c r="BA249" s="442"/>
      <c r="BB249" s="442"/>
      <c r="BC249" s="442"/>
      <c r="BD249" s="442"/>
      <c r="BE249" s="442"/>
      <c r="BF249" s="442"/>
      <c r="BG249" s="442"/>
      <c r="BH249" s="442"/>
      <c r="BI249" s="442"/>
      <c r="BJ249" s="442"/>
      <c r="BK249" s="442"/>
      <c r="BL249" s="442"/>
    </row>
    <row r="250" spans="1:64" s="10" customFormat="1" ht="20.25" customHeight="1" x14ac:dyDescent="0.2">
      <c r="A250" s="442" t="s">
        <v>2786</v>
      </c>
      <c r="B250" s="442" t="s">
        <v>3057</v>
      </c>
      <c r="C250" s="442" t="s">
        <v>3060</v>
      </c>
      <c r="D250" s="442">
        <v>50</v>
      </c>
      <c r="E250" s="442" t="s">
        <v>26</v>
      </c>
      <c r="F250" s="442"/>
      <c r="G250" s="442" t="s">
        <v>84</v>
      </c>
      <c r="H250" s="442" t="s">
        <v>28</v>
      </c>
      <c r="I250" s="442" t="s">
        <v>41</v>
      </c>
      <c r="J250" s="442"/>
      <c r="K250" s="442"/>
      <c r="L250" s="442"/>
      <c r="M250" s="439" t="s">
        <v>69</v>
      </c>
      <c r="N250" s="439" t="s">
        <v>368</v>
      </c>
      <c r="O250" s="439"/>
      <c r="P250" s="442" t="s">
        <v>28</v>
      </c>
      <c r="Q250" s="442"/>
      <c r="R250" s="442"/>
      <c r="S250" s="442"/>
      <c r="T250" s="442"/>
      <c r="U250" s="442"/>
      <c r="V250" s="442"/>
      <c r="W250" s="442"/>
      <c r="X250" s="442"/>
      <c r="Y250" s="442"/>
      <c r="Z250" s="442"/>
      <c r="AA250" s="442"/>
      <c r="AB250" s="442"/>
      <c r="AC250" s="442"/>
      <c r="AD250" s="442"/>
      <c r="AE250" s="442"/>
      <c r="AF250" s="442"/>
      <c r="AG250" s="442"/>
      <c r="AH250" s="442"/>
      <c r="AI250" s="442"/>
      <c r="AJ250" s="442"/>
      <c r="AK250" s="442"/>
      <c r="AL250" s="442"/>
      <c r="AM250" s="442"/>
      <c r="AN250" s="442"/>
      <c r="AO250" s="442"/>
      <c r="AP250" s="442"/>
      <c r="AQ250" s="442"/>
      <c r="AR250" s="442"/>
      <c r="AS250" s="442"/>
      <c r="AT250" s="442"/>
      <c r="AU250" s="442"/>
      <c r="AV250" s="442"/>
      <c r="AW250" s="442"/>
      <c r="AX250" s="442"/>
      <c r="AY250" s="442"/>
      <c r="AZ250" s="442"/>
      <c r="BA250" s="442"/>
      <c r="BB250" s="442"/>
      <c r="BC250" s="442"/>
      <c r="BD250" s="442"/>
      <c r="BE250" s="442"/>
      <c r="BF250" s="442"/>
      <c r="BG250" s="442"/>
      <c r="BH250" s="442"/>
      <c r="BI250" s="442"/>
      <c r="BJ250" s="442"/>
      <c r="BK250" s="442"/>
      <c r="BL250" s="442"/>
    </row>
    <row r="251" spans="1:64" s="10" customFormat="1" ht="20.25" customHeight="1" x14ac:dyDescent="0.2">
      <c r="A251" s="442" t="s">
        <v>2786</v>
      </c>
      <c r="B251" s="442" t="s">
        <v>3057</v>
      </c>
      <c r="C251" s="442" t="s">
        <v>3061</v>
      </c>
      <c r="D251" s="442">
        <v>50</v>
      </c>
      <c r="E251" s="442" t="s">
        <v>26</v>
      </c>
      <c r="F251" s="442"/>
      <c r="G251" s="442" t="s">
        <v>84</v>
      </c>
      <c r="H251" s="442" t="s">
        <v>28</v>
      </c>
      <c r="I251" s="442" t="s">
        <v>41</v>
      </c>
      <c r="J251" s="442"/>
      <c r="K251" s="442"/>
      <c r="L251" s="442"/>
      <c r="M251" s="439" t="s">
        <v>69</v>
      </c>
      <c r="N251" s="439" t="s">
        <v>368</v>
      </c>
      <c r="O251" s="439"/>
      <c r="P251" s="442" t="s">
        <v>28</v>
      </c>
      <c r="Q251" s="442"/>
      <c r="R251" s="442"/>
      <c r="S251" s="442"/>
      <c r="T251" s="442"/>
      <c r="U251" s="442"/>
      <c r="V251" s="442"/>
      <c r="W251" s="442"/>
      <c r="X251" s="442"/>
      <c r="Y251" s="442"/>
      <c r="Z251" s="442"/>
      <c r="AA251" s="442"/>
      <c r="AB251" s="442"/>
      <c r="AC251" s="442"/>
      <c r="AD251" s="442"/>
      <c r="AE251" s="442"/>
      <c r="AF251" s="442"/>
      <c r="AG251" s="442"/>
      <c r="AH251" s="442"/>
      <c r="AI251" s="442"/>
      <c r="AJ251" s="442"/>
      <c r="AK251" s="442"/>
      <c r="AL251" s="442"/>
      <c r="AM251" s="442"/>
      <c r="AN251" s="442"/>
      <c r="AO251" s="442"/>
      <c r="AP251" s="442"/>
      <c r="AQ251" s="442"/>
      <c r="AR251" s="442"/>
      <c r="AS251" s="442"/>
      <c r="AT251" s="442"/>
      <c r="AU251" s="442"/>
      <c r="AV251" s="442"/>
      <c r="AW251" s="442"/>
      <c r="AX251" s="442"/>
      <c r="AY251" s="442"/>
      <c r="AZ251" s="442"/>
      <c r="BA251" s="442"/>
      <c r="BB251" s="442"/>
      <c r="BC251" s="442"/>
      <c r="BD251" s="442"/>
      <c r="BE251" s="442"/>
      <c r="BF251" s="442"/>
      <c r="BG251" s="442"/>
      <c r="BH251" s="442"/>
      <c r="BI251" s="442"/>
      <c r="BJ251" s="442"/>
      <c r="BK251" s="442"/>
      <c r="BL251" s="442"/>
    </row>
    <row r="252" spans="1:64" s="10" customFormat="1" ht="20.25" customHeight="1" x14ac:dyDescent="0.2">
      <c r="A252" s="442" t="s">
        <v>2786</v>
      </c>
      <c r="B252" s="442" t="s">
        <v>3057</v>
      </c>
      <c r="C252" s="442" t="s">
        <v>3062</v>
      </c>
      <c r="D252" s="442">
        <v>50</v>
      </c>
      <c r="E252" s="442" t="s">
        <v>26</v>
      </c>
      <c r="F252" s="442"/>
      <c r="G252" s="442" t="s">
        <v>84</v>
      </c>
      <c r="H252" s="442" t="s">
        <v>28</v>
      </c>
      <c r="I252" s="442" t="s">
        <v>41</v>
      </c>
      <c r="J252" s="442"/>
      <c r="K252" s="442"/>
      <c r="L252" s="442"/>
      <c r="M252" s="439" t="s">
        <v>69</v>
      </c>
      <c r="N252" s="439" t="s">
        <v>368</v>
      </c>
      <c r="O252" s="439"/>
      <c r="P252" s="442" t="s">
        <v>28</v>
      </c>
      <c r="Q252" s="442"/>
      <c r="R252" s="442"/>
      <c r="S252" s="442"/>
      <c r="T252" s="442"/>
      <c r="U252" s="442"/>
      <c r="V252" s="442"/>
      <c r="W252" s="442"/>
      <c r="X252" s="442"/>
      <c r="Y252" s="442"/>
      <c r="Z252" s="442"/>
      <c r="AA252" s="442"/>
      <c r="AB252" s="442"/>
      <c r="AC252" s="442"/>
      <c r="AD252" s="442"/>
      <c r="AE252" s="442"/>
      <c r="AF252" s="442"/>
      <c r="AG252" s="442"/>
      <c r="AH252" s="442"/>
      <c r="AI252" s="442"/>
      <c r="AJ252" s="442"/>
      <c r="AK252" s="442"/>
      <c r="AL252" s="442"/>
      <c r="AM252" s="442"/>
      <c r="AN252" s="442"/>
      <c r="AO252" s="442"/>
      <c r="AP252" s="442"/>
      <c r="AQ252" s="442"/>
      <c r="AR252" s="442"/>
      <c r="AS252" s="442"/>
      <c r="AT252" s="442"/>
      <c r="AU252" s="442"/>
      <c r="AV252" s="442"/>
      <c r="AW252" s="442"/>
      <c r="AX252" s="442"/>
      <c r="AY252" s="442"/>
      <c r="AZ252" s="442"/>
      <c r="BA252" s="442"/>
      <c r="BB252" s="442"/>
      <c r="BC252" s="442"/>
      <c r="BD252" s="442"/>
      <c r="BE252" s="442"/>
      <c r="BF252" s="442"/>
      <c r="BG252" s="442"/>
      <c r="BH252" s="442"/>
      <c r="BI252" s="442"/>
      <c r="BJ252" s="442"/>
      <c r="BK252" s="442"/>
      <c r="BL252" s="442"/>
    </row>
    <row r="253" spans="1:64" s="10" customFormat="1" ht="20.25" customHeight="1" x14ac:dyDescent="0.2">
      <c r="A253" s="442" t="s">
        <v>2786</v>
      </c>
      <c r="B253" s="442" t="s">
        <v>3057</v>
      </c>
      <c r="C253" s="442" t="s">
        <v>3063</v>
      </c>
      <c r="D253" s="442">
        <v>50</v>
      </c>
      <c r="E253" s="442" t="s">
        <v>26</v>
      </c>
      <c r="F253" s="442"/>
      <c r="G253" s="442" t="s">
        <v>84</v>
      </c>
      <c r="H253" s="442" t="s">
        <v>28</v>
      </c>
      <c r="I253" s="442" t="s">
        <v>41</v>
      </c>
      <c r="J253" s="442" t="s">
        <v>28</v>
      </c>
      <c r="K253" s="442" t="s">
        <v>1830</v>
      </c>
      <c r="L253" s="442">
        <v>200</v>
      </c>
      <c r="M253" s="439" t="s">
        <v>69</v>
      </c>
      <c r="N253" s="439" t="s">
        <v>368</v>
      </c>
      <c r="O253" s="439"/>
      <c r="P253" s="442" t="s">
        <v>28</v>
      </c>
      <c r="Q253" s="442"/>
      <c r="R253" s="442"/>
      <c r="S253" s="442"/>
      <c r="T253" s="442"/>
      <c r="U253" s="442"/>
      <c r="V253" s="442"/>
      <c r="W253" s="442"/>
      <c r="X253" s="442"/>
      <c r="Y253" s="442"/>
      <c r="Z253" s="442"/>
      <c r="AA253" s="442"/>
      <c r="AB253" s="442"/>
      <c r="AC253" s="442"/>
      <c r="AD253" s="442"/>
      <c r="AE253" s="442"/>
      <c r="AF253" s="442"/>
      <c r="AG253" s="442"/>
      <c r="AH253" s="442"/>
      <c r="AI253" s="442"/>
      <c r="AJ253" s="442"/>
      <c r="AK253" s="442"/>
      <c r="AL253" s="442"/>
      <c r="AM253" s="442"/>
      <c r="AN253" s="442"/>
      <c r="AO253" s="442"/>
      <c r="AP253" s="442"/>
      <c r="AQ253" s="442"/>
      <c r="AR253" s="442"/>
      <c r="AS253" s="442"/>
      <c r="AT253" s="442"/>
      <c r="AU253" s="442"/>
      <c r="AV253" s="442"/>
      <c r="AW253" s="442"/>
      <c r="AX253" s="442"/>
      <c r="AY253" s="442"/>
      <c r="AZ253" s="442"/>
      <c r="BA253" s="442"/>
      <c r="BB253" s="442"/>
      <c r="BC253" s="442"/>
      <c r="BD253" s="442"/>
      <c r="BE253" s="442"/>
      <c r="BF253" s="442"/>
      <c r="BG253" s="442"/>
      <c r="BH253" s="442"/>
      <c r="BI253" s="442"/>
      <c r="BJ253" s="442"/>
      <c r="BK253" s="442"/>
      <c r="BL253" s="442"/>
    </row>
    <row r="254" spans="1:64" s="10" customFormat="1" ht="20.25" customHeight="1" x14ac:dyDescent="0.2">
      <c r="A254" s="442" t="s">
        <v>2786</v>
      </c>
      <c r="B254" s="442" t="s">
        <v>3057</v>
      </c>
      <c r="C254" s="442" t="s">
        <v>3064</v>
      </c>
      <c r="D254" s="442">
        <v>50</v>
      </c>
      <c r="E254" s="442" t="s">
        <v>26</v>
      </c>
      <c r="F254" s="442"/>
      <c r="G254" s="442" t="s">
        <v>84</v>
      </c>
      <c r="H254" s="442" t="s">
        <v>28</v>
      </c>
      <c r="I254" s="442" t="s">
        <v>41</v>
      </c>
      <c r="J254" s="442"/>
      <c r="K254" s="442"/>
      <c r="L254" s="442"/>
      <c r="M254" s="439" t="s">
        <v>69</v>
      </c>
      <c r="N254" s="439" t="s">
        <v>368</v>
      </c>
      <c r="O254" s="439"/>
      <c r="P254" s="442" t="s">
        <v>28</v>
      </c>
      <c r="Q254" s="442"/>
      <c r="R254" s="442"/>
      <c r="S254" s="442"/>
      <c r="T254" s="442"/>
      <c r="U254" s="442"/>
      <c r="V254" s="442"/>
      <c r="W254" s="442"/>
      <c r="X254" s="442"/>
      <c r="Y254" s="442"/>
      <c r="Z254" s="442"/>
      <c r="AA254" s="442"/>
      <c r="AB254" s="442"/>
      <c r="AC254" s="442"/>
      <c r="AD254" s="442"/>
      <c r="AE254" s="442"/>
      <c r="AF254" s="442"/>
      <c r="AG254" s="442"/>
      <c r="AH254" s="442"/>
      <c r="AI254" s="442"/>
      <c r="AJ254" s="442"/>
      <c r="AK254" s="442"/>
      <c r="AL254" s="442"/>
      <c r="AM254" s="442"/>
      <c r="AN254" s="442"/>
      <c r="AO254" s="442"/>
      <c r="AP254" s="442"/>
      <c r="AQ254" s="442"/>
      <c r="AR254" s="442"/>
      <c r="AS254" s="442"/>
      <c r="AT254" s="442"/>
      <c r="AU254" s="442"/>
      <c r="AV254" s="442"/>
      <c r="AW254" s="442"/>
      <c r="AX254" s="442"/>
      <c r="AY254" s="442"/>
      <c r="AZ254" s="442"/>
      <c r="BA254" s="442"/>
      <c r="BB254" s="442"/>
      <c r="BC254" s="442"/>
      <c r="BD254" s="442"/>
      <c r="BE254" s="442"/>
      <c r="BF254" s="442"/>
      <c r="BG254" s="442"/>
      <c r="BH254" s="442"/>
      <c r="BI254" s="442"/>
      <c r="BJ254" s="442"/>
      <c r="BK254" s="442"/>
      <c r="BL254" s="442"/>
    </row>
    <row r="255" spans="1:64" s="10" customFormat="1" ht="20.25" customHeight="1" x14ac:dyDescent="0.2">
      <c r="A255" s="442" t="s">
        <v>2786</v>
      </c>
      <c r="B255" s="442" t="s">
        <v>3057</v>
      </c>
      <c r="C255" s="442" t="s">
        <v>3065</v>
      </c>
      <c r="D255" s="442">
        <v>50</v>
      </c>
      <c r="E255" s="442" t="s">
        <v>26</v>
      </c>
      <c r="F255" s="442"/>
      <c r="G255" s="442" t="s">
        <v>84</v>
      </c>
      <c r="H255" s="442" t="s">
        <v>28</v>
      </c>
      <c r="I255" s="442" t="s">
        <v>41</v>
      </c>
      <c r="J255" s="442"/>
      <c r="K255" s="442"/>
      <c r="L255" s="442"/>
      <c r="M255" s="439" t="s">
        <v>69</v>
      </c>
      <c r="N255" s="439" t="s">
        <v>368</v>
      </c>
      <c r="O255" s="439"/>
      <c r="P255" s="442" t="s">
        <v>28</v>
      </c>
      <c r="Q255" s="442"/>
      <c r="R255" s="442"/>
      <c r="S255" s="442"/>
      <c r="T255" s="442"/>
      <c r="U255" s="442"/>
      <c r="V255" s="442"/>
      <c r="W255" s="442"/>
      <c r="X255" s="442"/>
      <c r="Y255" s="442"/>
      <c r="Z255" s="442"/>
      <c r="AA255" s="442"/>
      <c r="AB255" s="442"/>
      <c r="AC255" s="442"/>
      <c r="AD255" s="442"/>
      <c r="AE255" s="442"/>
      <c r="AF255" s="442"/>
      <c r="AG255" s="442"/>
      <c r="AH255" s="442"/>
      <c r="AI255" s="442"/>
      <c r="AJ255" s="442"/>
      <c r="AK255" s="442"/>
      <c r="AL255" s="442"/>
      <c r="AM255" s="442"/>
      <c r="AN255" s="442"/>
      <c r="AO255" s="442"/>
      <c r="AP255" s="442"/>
      <c r="AQ255" s="442"/>
      <c r="AR255" s="442"/>
      <c r="AS255" s="442"/>
      <c r="AT255" s="442"/>
      <c r="AU255" s="442"/>
      <c r="AV255" s="442"/>
      <c r="AW255" s="442"/>
      <c r="AX255" s="442"/>
      <c r="AY255" s="442"/>
      <c r="AZ255" s="442"/>
      <c r="BA255" s="442"/>
      <c r="BB255" s="442"/>
      <c r="BC255" s="442"/>
      <c r="BD255" s="442"/>
      <c r="BE255" s="442"/>
      <c r="BF255" s="442"/>
      <c r="BG255" s="442"/>
      <c r="BH255" s="442"/>
      <c r="BI255" s="442"/>
      <c r="BJ255" s="442"/>
      <c r="BK255" s="442"/>
      <c r="BL255" s="442"/>
    </row>
    <row r="256" spans="1:64" s="10" customFormat="1" ht="20.25" customHeight="1" x14ac:dyDescent="0.2">
      <c r="A256" s="442" t="s">
        <v>2786</v>
      </c>
      <c r="B256" s="442" t="s">
        <v>3057</v>
      </c>
      <c r="C256" s="442" t="s">
        <v>3066</v>
      </c>
      <c r="D256" s="442">
        <v>50</v>
      </c>
      <c r="E256" s="442" t="s">
        <v>26</v>
      </c>
      <c r="F256" s="442"/>
      <c r="G256" s="442" t="s">
        <v>84</v>
      </c>
      <c r="H256" s="442" t="s">
        <v>28</v>
      </c>
      <c r="I256" s="442" t="s">
        <v>41</v>
      </c>
      <c r="J256" s="442" t="s">
        <v>28</v>
      </c>
      <c r="K256" s="442" t="s">
        <v>1830</v>
      </c>
      <c r="L256" s="442">
        <v>200</v>
      </c>
      <c r="M256" s="439" t="s">
        <v>69</v>
      </c>
      <c r="N256" s="439" t="s">
        <v>368</v>
      </c>
      <c r="O256" s="439"/>
      <c r="P256" s="442" t="s">
        <v>28</v>
      </c>
      <c r="Q256" s="442"/>
      <c r="R256" s="442"/>
      <c r="S256" s="442"/>
      <c r="T256" s="442"/>
      <c r="U256" s="442"/>
      <c r="V256" s="442"/>
      <c r="W256" s="442"/>
      <c r="X256" s="442"/>
      <c r="Y256" s="442"/>
      <c r="Z256" s="442"/>
      <c r="AA256" s="442"/>
      <c r="AB256" s="442"/>
      <c r="AC256" s="442"/>
      <c r="AD256" s="442"/>
      <c r="AE256" s="442"/>
      <c r="AF256" s="442"/>
      <c r="AG256" s="442"/>
      <c r="AH256" s="442"/>
      <c r="AI256" s="442"/>
      <c r="AJ256" s="442"/>
      <c r="AK256" s="442"/>
      <c r="AL256" s="442"/>
      <c r="AM256" s="442"/>
      <c r="AN256" s="442"/>
      <c r="AO256" s="442"/>
      <c r="AP256" s="442"/>
      <c r="AQ256" s="442"/>
      <c r="AR256" s="442"/>
      <c r="AS256" s="442"/>
      <c r="AT256" s="442"/>
      <c r="AU256" s="442"/>
      <c r="AV256" s="442"/>
      <c r="AW256" s="442"/>
      <c r="AX256" s="442"/>
      <c r="AY256" s="442"/>
      <c r="AZ256" s="442"/>
      <c r="BA256" s="442"/>
      <c r="BB256" s="442"/>
      <c r="BC256" s="442"/>
      <c r="BD256" s="442"/>
      <c r="BE256" s="442"/>
      <c r="BF256" s="442"/>
      <c r="BG256" s="442"/>
      <c r="BH256" s="442"/>
      <c r="BI256" s="442"/>
      <c r="BJ256" s="442"/>
      <c r="BK256" s="442"/>
      <c r="BL256" s="442"/>
    </row>
    <row r="257" spans="1:64" s="10" customFormat="1" ht="20.25" customHeight="1" x14ac:dyDescent="0.2">
      <c r="A257" s="442" t="s">
        <v>2786</v>
      </c>
      <c r="B257" s="442" t="s">
        <v>3057</v>
      </c>
      <c r="C257" s="442" t="s">
        <v>3067</v>
      </c>
      <c r="D257" s="442">
        <v>50</v>
      </c>
      <c r="E257" s="442" t="s">
        <v>26</v>
      </c>
      <c r="F257" s="442"/>
      <c r="G257" s="442" t="s">
        <v>84</v>
      </c>
      <c r="H257" s="442" t="s">
        <v>28</v>
      </c>
      <c r="I257" s="442" t="s">
        <v>41</v>
      </c>
      <c r="J257" s="442" t="s">
        <v>28</v>
      </c>
      <c r="K257" s="442" t="s">
        <v>1830</v>
      </c>
      <c r="L257" s="442">
        <v>200</v>
      </c>
      <c r="M257" s="439" t="s">
        <v>69</v>
      </c>
      <c r="N257" s="439" t="s">
        <v>368</v>
      </c>
      <c r="O257" s="439"/>
      <c r="P257" s="442" t="s">
        <v>28</v>
      </c>
      <c r="Q257" s="442"/>
      <c r="R257" s="442"/>
      <c r="S257" s="442"/>
      <c r="T257" s="442"/>
      <c r="U257" s="442"/>
      <c r="V257" s="442"/>
      <c r="W257" s="442"/>
      <c r="X257" s="442"/>
      <c r="Y257" s="442"/>
      <c r="Z257" s="442"/>
      <c r="AA257" s="442"/>
      <c r="AB257" s="442"/>
      <c r="AC257" s="442"/>
      <c r="AD257" s="442"/>
      <c r="AE257" s="442"/>
      <c r="AF257" s="442"/>
      <c r="AG257" s="442"/>
      <c r="AH257" s="442"/>
      <c r="AI257" s="442"/>
      <c r="AJ257" s="442"/>
      <c r="AK257" s="442"/>
      <c r="AL257" s="442"/>
      <c r="AM257" s="442"/>
      <c r="AN257" s="442"/>
      <c r="AO257" s="442"/>
      <c r="AP257" s="442"/>
      <c r="AQ257" s="442"/>
      <c r="AR257" s="442"/>
      <c r="AS257" s="442"/>
      <c r="AT257" s="442"/>
      <c r="AU257" s="442"/>
      <c r="AV257" s="442"/>
      <c r="AW257" s="442"/>
      <c r="AX257" s="442"/>
      <c r="AY257" s="442"/>
      <c r="AZ257" s="442"/>
      <c r="BA257" s="442"/>
      <c r="BB257" s="442"/>
      <c r="BC257" s="442"/>
      <c r="BD257" s="442"/>
      <c r="BE257" s="442"/>
      <c r="BF257" s="442"/>
      <c r="BG257" s="442"/>
      <c r="BH257" s="442"/>
      <c r="BI257" s="442"/>
      <c r="BJ257" s="442"/>
      <c r="BK257" s="442"/>
      <c r="BL257" s="442"/>
    </row>
    <row r="258" spans="1:64" s="10" customFormat="1" ht="20.25" customHeight="1" x14ac:dyDescent="0.2">
      <c r="A258" s="442" t="s">
        <v>2786</v>
      </c>
      <c r="B258" s="442" t="s">
        <v>3057</v>
      </c>
      <c r="C258" s="442" t="s">
        <v>3068</v>
      </c>
      <c r="D258" s="442">
        <v>50</v>
      </c>
      <c r="E258" s="442" t="s">
        <v>26</v>
      </c>
      <c r="F258" s="442"/>
      <c r="G258" s="442" t="s">
        <v>84</v>
      </c>
      <c r="H258" s="442" t="s">
        <v>28</v>
      </c>
      <c r="I258" s="442" t="s">
        <v>41</v>
      </c>
      <c r="J258" s="442" t="s">
        <v>28</v>
      </c>
      <c r="K258" s="442" t="s">
        <v>1830</v>
      </c>
      <c r="L258" s="442">
        <v>200</v>
      </c>
      <c r="M258" s="439" t="s">
        <v>69</v>
      </c>
      <c r="N258" s="439" t="s">
        <v>368</v>
      </c>
      <c r="O258" s="439"/>
      <c r="P258" s="442" t="s">
        <v>28</v>
      </c>
      <c r="Q258" s="442"/>
      <c r="R258" s="442"/>
      <c r="S258" s="442"/>
      <c r="T258" s="442"/>
      <c r="U258" s="442"/>
      <c r="V258" s="442"/>
      <c r="W258" s="442"/>
      <c r="X258" s="442"/>
      <c r="Y258" s="442"/>
      <c r="Z258" s="442"/>
      <c r="AA258" s="442"/>
      <c r="AB258" s="442"/>
      <c r="AC258" s="442"/>
      <c r="AD258" s="442"/>
      <c r="AE258" s="442"/>
      <c r="AF258" s="442"/>
      <c r="AG258" s="442"/>
      <c r="AH258" s="442"/>
      <c r="AI258" s="442"/>
      <c r="AJ258" s="442"/>
      <c r="AK258" s="442"/>
      <c r="AL258" s="442"/>
      <c r="AM258" s="442"/>
      <c r="AN258" s="442"/>
      <c r="AO258" s="442"/>
      <c r="AP258" s="442"/>
      <c r="AQ258" s="442"/>
      <c r="AR258" s="442"/>
      <c r="AS258" s="442"/>
      <c r="AT258" s="442"/>
      <c r="AU258" s="442"/>
      <c r="AV258" s="442"/>
      <c r="AW258" s="442"/>
      <c r="AX258" s="442"/>
      <c r="AY258" s="442"/>
      <c r="AZ258" s="442"/>
      <c r="BA258" s="442"/>
      <c r="BB258" s="442"/>
      <c r="BC258" s="442"/>
      <c r="BD258" s="442"/>
      <c r="BE258" s="442"/>
      <c r="BF258" s="442"/>
      <c r="BG258" s="442"/>
      <c r="BH258" s="442"/>
      <c r="BI258" s="442"/>
      <c r="BJ258" s="442"/>
      <c r="BK258" s="442"/>
      <c r="BL258" s="442"/>
    </row>
    <row r="259" spans="1:64" s="10" customFormat="1" ht="20.25" customHeight="1" x14ac:dyDescent="0.2">
      <c r="A259" s="442" t="s">
        <v>2786</v>
      </c>
      <c r="B259" s="442" t="s">
        <v>3057</v>
      </c>
      <c r="C259" s="442" t="s">
        <v>3069</v>
      </c>
      <c r="D259" s="442">
        <v>50</v>
      </c>
      <c r="E259" s="442" t="s">
        <v>26</v>
      </c>
      <c r="F259" s="442"/>
      <c r="G259" s="442" t="s">
        <v>84</v>
      </c>
      <c r="H259" s="442" t="s">
        <v>28</v>
      </c>
      <c r="I259" s="442" t="s">
        <v>41</v>
      </c>
      <c r="J259" s="442"/>
      <c r="K259" s="442"/>
      <c r="L259" s="442"/>
      <c r="M259" s="439" t="s">
        <v>69</v>
      </c>
      <c r="N259" s="439" t="s">
        <v>368</v>
      </c>
      <c r="O259" s="439"/>
      <c r="P259" s="442" t="s">
        <v>28</v>
      </c>
      <c r="Q259" s="442"/>
      <c r="R259" s="442"/>
      <c r="S259" s="442"/>
      <c r="T259" s="442"/>
      <c r="U259" s="442"/>
      <c r="V259" s="442"/>
      <c r="W259" s="442"/>
      <c r="X259" s="442"/>
      <c r="Y259" s="442"/>
      <c r="Z259" s="442"/>
      <c r="AA259" s="442"/>
      <c r="AB259" s="442"/>
      <c r="AC259" s="442"/>
      <c r="AD259" s="442"/>
      <c r="AE259" s="442"/>
      <c r="AF259" s="442"/>
      <c r="AG259" s="442"/>
      <c r="AH259" s="442"/>
      <c r="AI259" s="442"/>
      <c r="AJ259" s="442"/>
      <c r="AK259" s="442"/>
      <c r="AL259" s="442"/>
      <c r="AM259" s="442"/>
      <c r="AN259" s="442"/>
      <c r="AO259" s="442"/>
      <c r="AP259" s="442"/>
      <c r="AQ259" s="442"/>
      <c r="AR259" s="442"/>
      <c r="AS259" s="442"/>
      <c r="AT259" s="442"/>
      <c r="AU259" s="442"/>
      <c r="AV259" s="442"/>
      <c r="AW259" s="442"/>
      <c r="AX259" s="442"/>
      <c r="AY259" s="442"/>
      <c r="AZ259" s="442"/>
      <c r="BA259" s="442"/>
      <c r="BB259" s="442"/>
      <c r="BC259" s="442"/>
      <c r="BD259" s="442"/>
      <c r="BE259" s="442"/>
      <c r="BF259" s="442"/>
      <c r="BG259" s="442"/>
      <c r="BH259" s="442"/>
      <c r="BI259" s="442"/>
      <c r="BJ259" s="442"/>
      <c r="BK259" s="442"/>
      <c r="BL259" s="442"/>
    </row>
    <row r="260" spans="1:64" s="10" customFormat="1" ht="20.25" customHeight="1" x14ac:dyDescent="0.2">
      <c r="A260" s="442" t="s">
        <v>2786</v>
      </c>
      <c r="B260" s="442" t="s">
        <v>3057</v>
      </c>
      <c r="C260" s="442" t="s">
        <v>3070</v>
      </c>
      <c r="D260" s="442">
        <v>50</v>
      </c>
      <c r="E260" s="442" t="s">
        <v>26</v>
      </c>
      <c r="F260" s="442"/>
      <c r="G260" s="442" t="s">
        <v>84</v>
      </c>
      <c r="H260" s="442" t="s">
        <v>28</v>
      </c>
      <c r="I260" s="442" t="s">
        <v>41</v>
      </c>
      <c r="J260" s="442"/>
      <c r="K260" s="442"/>
      <c r="L260" s="442"/>
      <c r="M260" s="439" t="s">
        <v>69</v>
      </c>
      <c r="N260" s="439" t="s">
        <v>368</v>
      </c>
      <c r="O260" s="439"/>
      <c r="P260" s="442" t="s">
        <v>28</v>
      </c>
      <c r="Q260" s="442"/>
      <c r="R260" s="442"/>
      <c r="S260" s="442"/>
      <c r="T260" s="442"/>
      <c r="U260" s="442"/>
      <c r="V260" s="442"/>
      <c r="W260" s="442"/>
      <c r="X260" s="442"/>
      <c r="Y260" s="442"/>
      <c r="Z260" s="442"/>
      <c r="AA260" s="442"/>
      <c r="AB260" s="442"/>
      <c r="AC260" s="442"/>
      <c r="AD260" s="442"/>
      <c r="AE260" s="442"/>
      <c r="AF260" s="442"/>
      <c r="AG260" s="442"/>
      <c r="AH260" s="442"/>
      <c r="AI260" s="442"/>
      <c r="AJ260" s="442"/>
      <c r="AK260" s="442"/>
      <c r="AL260" s="442"/>
      <c r="AM260" s="442"/>
      <c r="AN260" s="442"/>
      <c r="AO260" s="442"/>
      <c r="AP260" s="442"/>
      <c r="AQ260" s="442"/>
      <c r="AR260" s="442"/>
      <c r="AS260" s="442"/>
      <c r="AT260" s="442"/>
      <c r="AU260" s="442"/>
      <c r="AV260" s="442"/>
      <c r="AW260" s="442"/>
      <c r="AX260" s="442"/>
      <c r="AY260" s="442"/>
      <c r="AZ260" s="442"/>
      <c r="BA260" s="442"/>
      <c r="BB260" s="442"/>
      <c r="BC260" s="442"/>
      <c r="BD260" s="442"/>
      <c r="BE260" s="442"/>
      <c r="BF260" s="442"/>
      <c r="BG260" s="442"/>
      <c r="BH260" s="442"/>
      <c r="BI260" s="442"/>
      <c r="BJ260" s="442"/>
      <c r="BK260" s="442"/>
      <c r="BL260" s="442"/>
    </row>
    <row r="261" spans="1:64" s="10" customFormat="1" ht="20.25" customHeight="1" x14ac:dyDescent="0.2">
      <c r="A261" s="442" t="s">
        <v>2786</v>
      </c>
      <c r="B261" s="442" t="s">
        <v>3057</v>
      </c>
      <c r="C261" s="442" t="s">
        <v>3071</v>
      </c>
      <c r="D261" s="442">
        <v>50</v>
      </c>
      <c r="E261" s="442" t="s">
        <v>26</v>
      </c>
      <c r="F261" s="442"/>
      <c r="G261" s="442" t="s">
        <v>84</v>
      </c>
      <c r="H261" s="442" t="s">
        <v>28</v>
      </c>
      <c r="I261" s="442" t="s">
        <v>41</v>
      </c>
      <c r="J261" s="442"/>
      <c r="K261" s="442"/>
      <c r="L261" s="442"/>
      <c r="M261" s="439" t="s">
        <v>69</v>
      </c>
      <c r="N261" s="439" t="s">
        <v>368</v>
      </c>
      <c r="O261" s="439"/>
      <c r="P261" s="442" t="s">
        <v>28</v>
      </c>
      <c r="Q261" s="442"/>
      <c r="R261" s="442"/>
      <c r="S261" s="442"/>
      <c r="T261" s="442"/>
      <c r="U261" s="442"/>
      <c r="V261" s="442"/>
      <c r="W261" s="442"/>
      <c r="X261" s="442"/>
      <c r="Y261" s="442"/>
      <c r="Z261" s="442"/>
      <c r="AA261" s="442"/>
      <c r="AB261" s="442"/>
      <c r="AC261" s="442"/>
      <c r="AD261" s="442"/>
      <c r="AE261" s="442"/>
      <c r="AF261" s="442"/>
      <c r="AG261" s="442"/>
      <c r="AH261" s="442"/>
      <c r="AI261" s="442"/>
      <c r="AJ261" s="442"/>
      <c r="AK261" s="442"/>
      <c r="AL261" s="442"/>
      <c r="AM261" s="442"/>
      <c r="AN261" s="442"/>
      <c r="AO261" s="442"/>
      <c r="AP261" s="442"/>
      <c r="AQ261" s="442"/>
      <c r="AR261" s="442"/>
      <c r="AS261" s="442"/>
      <c r="AT261" s="442"/>
      <c r="AU261" s="442"/>
      <c r="AV261" s="442"/>
      <c r="AW261" s="442"/>
      <c r="AX261" s="442"/>
      <c r="AY261" s="442"/>
      <c r="AZ261" s="442"/>
      <c r="BA261" s="442"/>
      <c r="BB261" s="442"/>
      <c r="BC261" s="442"/>
      <c r="BD261" s="442"/>
      <c r="BE261" s="442"/>
      <c r="BF261" s="442"/>
      <c r="BG261" s="442"/>
      <c r="BH261" s="442"/>
      <c r="BI261" s="442"/>
      <c r="BJ261" s="442"/>
      <c r="BK261" s="442"/>
      <c r="BL261" s="442"/>
    </row>
    <row r="262" spans="1:64" s="10" customFormat="1" ht="20.25" customHeight="1" x14ac:dyDescent="0.2">
      <c r="A262" s="442" t="s">
        <v>2786</v>
      </c>
      <c r="B262" s="442" t="s">
        <v>3057</v>
      </c>
      <c r="C262" s="442" t="s">
        <v>3072</v>
      </c>
      <c r="D262" s="442">
        <v>50</v>
      </c>
      <c r="E262" s="442" t="s">
        <v>26</v>
      </c>
      <c r="F262" s="442"/>
      <c r="G262" s="442" t="s">
        <v>84</v>
      </c>
      <c r="H262" s="442" t="s">
        <v>28</v>
      </c>
      <c r="I262" s="442" t="s">
        <v>41</v>
      </c>
      <c r="J262" s="442"/>
      <c r="K262" s="442"/>
      <c r="L262" s="442"/>
      <c r="M262" s="439" t="s">
        <v>69</v>
      </c>
      <c r="N262" s="439" t="s">
        <v>368</v>
      </c>
      <c r="O262" s="439"/>
      <c r="P262" s="442" t="s">
        <v>28</v>
      </c>
      <c r="Q262" s="442"/>
      <c r="R262" s="442"/>
      <c r="S262" s="442"/>
      <c r="T262" s="442"/>
      <c r="U262" s="442"/>
      <c r="V262" s="442"/>
      <c r="W262" s="442"/>
      <c r="X262" s="442"/>
      <c r="Y262" s="442"/>
      <c r="Z262" s="442"/>
      <c r="AA262" s="442"/>
      <c r="AB262" s="442"/>
      <c r="AC262" s="442"/>
      <c r="AD262" s="442"/>
      <c r="AE262" s="442"/>
      <c r="AF262" s="442"/>
      <c r="AG262" s="442"/>
      <c r="AH262" s="442"/>
      <c r="AI262" s="442"/>
      <c r="AJ262" s="442"/>
      <c r="AK262" s="442"/>
      <c r="AL262" s="442"/>
      <c r="AM262" s="442"/>
      <c r="AN262" s="442"/>
      <c r="AO262" s="442"/>
      <c r="AP262" s="442"/>
      <c r="AQ262" s="442"/>
      <c r="AR262" s="442"/>
      <c r="AS262" s="442"/>
      <c r="AT262" s="442"/>
      <c r="AU262" s="442"/>
      <c r="AV262" s="442"/>
      <c r="AW262" s="442"/>
      <c r="AX262" s="442"/>
      <c r="AY262" s="442"/>
      <c r="AZ262" s="442"/>
      <c r="BA262" s="442"/>
      <c r="BB262" s="442"/>
      <c r="BC262" s="442"/>
      <c r="BD262" s="442"/>
      <c r="BE262" s="442"/>
      <c r="BF262" s="442"/>
      <c r="BG262" s="442"/>
      <c r="BH262" s="442"/>
      <c r="BI262" s="442"/>
      <c r="BJ262" s="442"/>
      <c r="BK262" s="442"/>
      <c r="BL262" s="442"/>
    </row>
    <row r="263" spans="1:64" s="10" customFormat="1" ht="20.25" customHeight="1" x14ac:dyDescent="0.2">
      <c r="A263" s="442" t="s">
        <v>2786</v>
      </c>
      <c r="B263" s="442" t="s">
        <v>3057</v>
      </c>
      <c r="C263" s="442" t="s">
        <v>3073</v>
      </c>
      <c r="D263" s="442">
        <v>50</v>
      </c>
      <c r="E263" s="442" t="s">
        <v>26</v>
      </c>
      <c r="F263" s="442"/>
      <c r="G263" s="442" t="s">
        <v>84</v>
      </c>
      <c r="H263" s="442" t="s">
        <v>28</v>
      </c>
      <c r="I263" s="442" t="s">
        <v>41</v>
      </c>
      <c r="J263" s="442"/>
      <c r="K263" s="442"/>
      <c r="L263" s="442"/>
      <c r="M263" s="439" t="s">
        <v>69</v>
      </c>
      <c r="N263" s="439" t="s">
        <v>368</v>
      </c>
      <c r="O263" s="439"/>
      <c r="P263" s="442" t="s">
        <v>28</v>
      </c>
      <c r="Q263" s="442"/>
      <c r="R263" s="442"/>
      <c r="S263" s="442"/>
      <c r="T263" s="442"/>
      <c r="U263" s="442"/>
      <c r="V263" s="442"/>
      <c r="W263" s="442"/>
      <c r="X263" s="442"/>
      <c r="Y263" s="442"/>
      <c r="Z263" s="442"/>
      <c r="AA263" s="442"/>
      <c r="AB263" s="442"/>
      <c r="AC263" s="442"/>
      <c r="AD263" s="442"/>
      <c r="AE263" s="442"/>
      <c r="AF263" s="442"/>
      <c r="AG263" s="442"/>
      <c r="AH263" s="442"/>
      <c r="AI263" s="442"/>
      <c r="AJ263" s="442"/>
      <c r="AK263" s="442"/>
      <c r="AL263" s="442"/>
      <c r="AM263" s="442"/>
      <c r="AN263" s="442"/>
      <c r="AO263" s="442"/>
      <c r="AP263" s="442"/>
      <c r="AQ263" s="442"/>
      <c r="AR263" s="442"/>
      <c r="AS263" s="442"/>
      <c r="AT263" s="442"/>
      <c r="AU263" s="442"/>
      <c r="AV263" s="442"/>
      <c r="AW263" s="442"/>
      <c r="AX263" s="442"/>
      <c r="AY263" s="442"/>
      <c r="AZ263" s="442"/>
      <c r="BA263" s="442"/>
      <c r="BB263" s="442"/>
      <c r="BC263" s="442"/>
      <c r="BD263" s="442"/>
      <c r="BE263" s="442"/>
      <c r="BF263" s="442"/>
      <c r="BG263" s="442"/>
      <c r="BH263" s="442"/>
      <c r="BI263" s="442"/>
      <c r="BJ263" s="442"/>
      <c r="BK263" s="442"/>
      <c r="BL263" s="442"/>
    </row>
    <row r="264" spans="1:64" s="10" customFormat="1" ht="20.25" customHeight="1" x14ac:dyDescent="0.2">
      <c r="A264" s="442" t="s">
        <v>2786</v>
      </c>
      <c r="B264" s="442" t="s">
        <v>3057</v>
      </c>
      <c r="C264" s="442" t="s">
        <v>3074</v>
      </c>
      <c r="D264" s="442">
        <v>50</v>
      </c>
      <c r="E264" s="442" t="s">
        <v>26</v>
      </c>
      <c r="F264" s="442"/>
      <c r="G264" s="442" t="s">
        <v>84</v>
      </c>
      <c r="H264" s="442" t="s">
        <v>28</v>
      </c>
      <c r="I264" s="442" t="s">
        <v>41</v>
      </c>
      <c r="J264" s="442"/>
      <c r="K264" s="442"/>
      <c r="L264" s="442"/>
      <c r="M264" s="439" t="s">
        <v>69</v>
      </c>
      <c r="N264" s="439" t="s">
        <v>368</v>
      </c>
      <c r="O264" s="439"/>
      <c r="P264" s="442" t="s">
        <v>28</v>
      </c>
      <c r="Q264" s="442"/>
      <c r="R264" s="442"/>
      <c r="S264" s="442"/>
      <c r="T264" s="442"/>
      <c r="U264" s="442"/>
      <c r="V264" s="442"/>
      <c r="W264" s="442"/>
      <c r="X264" s="442"/>
      <c r="Y264" s="442"/>
      <c r="Z264" s="442"/>
      <c r="AA264" s="442"/>
      <c r="AB264" s="442"/>
      <c r="AC264" s="442"/>
      <c r="AD264" s="442"/>
      <c r="AE264" s="442"/>
      <c r="AF264" s="442"/>
      <c r="AG264" s="442"/>
      <c r="AH264" s="442"/>
      <c r="AI264" s="442"/>
      <c r="AJ264" s="442"/>
      <c r="AK264" s="442"/>
      <c r="AL264" s="442"/>
      <c r="AM264" s="442"/>
      <c r="AN264" s="442"/>
      <c r="AO264" s="442"/>
      <c r="AP264" s="442"/>
      <c r="AQ264" s="442"/>
      <c r="AR264" s="442"/>
      <c r="AS264" s="442"/>
      <c r="AT264" s="442"/>
      <c r="AU264" s="442"/>
      <c r="AV264" s="442"/>
      <c r="AW264" s="442"/>
      <c r="AX264" s="442"/>
      <c r="AY264" s="442"/>
      <c r="AZ264" s="442"/>
      <c r="BA264" s="442"/>
      <c r="BB264" s="442"/>
      <c r="BC264" s="442"/>
      <c r="BD264" s="442"/>
      <c r="BE264" s="442"/>
      <c r="BF264" s="442"/>
      <c r="BG264" s="442"/>
      <c r="BH264" s="442"/>
      <c r="BI264" s="442"/>
      <c r="BJ264" s="442"/>
      <c r="BK264" s="442"/>
      <c r="BL264" s="442"/>
    </row>
    <row r="265" spans="1:64" s="10" customFormat="1" ht="20.25" customHeight="1" x14ac:dyDescent="0.2">
      <c r="A265" s="442" t="s">
        <v>2786</v>
      </c>
      <c r="B265" s="442" t="s">
        <v>3057</v>
      </c>
      <c r="C265" s="442" t="s">
        <v>3075</v>
      </c>
      <c r="D265" s="442">
        <v>50</v>
      </c>
      <c r="E265" s="442" t="s">
        <v>26</v>
      </c>
      <c r="F265" s="442"/>
      <c r="G265" s="442" t="s">
        <v>84</v>
      </c>
      <c r="H265" s="442" t="s">
        <v>28</v>
      </c>
      <c r="I265" s="442" t="s">
        <v>41</v>
      </c>
      <c r="J265" s="442" t="s">
        <v>28</v>
      </c>
      <c r="K265" s="442" t="s">
        <v>1830</v>
      </c>
      <c r="L265" s="442"/>
      <c r="M265" s="439" t="s">
        <v>69</v>
      </c>
      <c r="N265" s="439" t="s">
        <v>368</v>
      </c>
      <c r="O265" s="439"/>
      <c r="P265" s="442" t="s">
        <v>28</v>
      </c>
      <c r="Q265" s="442"/>
      <c r="R265" s="442"/>
      <c r="S265" s="442"/>
      <c r="T265" s="442"/>
      <c r="U265" s="442"/>
      <c r="V265" s="442"/>
      <c r="W265" s="442"/>
      <c r="X265" s="442"/>
      <c r="Y265" s="442"/>
      <c r="Z265" s="442"/>
      <c r="AA265" s="442"/>
      <c r="AB265" s="442"/>
      <c r="AC265" s="442"/>
      <c r="AD265" s="442"/>
      <c r="AE265" s="442"/>
      <c r="AF265" s="442"/>
      <c r="AG265" s="442"/>
      <c r="AH265" s="442"/>
      <c r="AI265" s="442"/>
      <c r="AJ265" s="442"/>
      <c r="AK265" s="442"/>
      <c r="AL265" s="442"/>
      <c r="AM265" s="442"/>
      <c r="AN265" s="442"/>
      <c r="AO265" s="442"/>
      <c r="AP265" s="442"/>
      <c r="AQ265" s="442"/>
      <c r="AR265" s="442"/>
      <c r="AS265" s="442"/>
      <c r="AT265" s="442"/>
      <c r="AU265" s="442"/>
      <c r="AV265" s="442"/>
      <c r="AW265" s="442"/>
      <c r="AX265" s="442"/>
      <c r="AY265" s="442"/>
      <c r="AZ265" s="442"/>
      <c r="BA265" s="442"/>
      <c r="BB265" s="442"/>
      <c r="BC265" s="442"/>
      <c r="BD265" s="442"/>
      <c r="BE265" s="442"/>
      <c r="BF265" s="442"/>
      <c r="BG265" s="442"/>
      <c r="BH265" s="442"/>
      <c r="BI265" s="442"/>
      <c r="BJ265" s="442"/>
      <c r="BK265" s="442"/>
      <c r="BL265" s="442"/>
    </row>
    <row r="266" spans="1:64" s="10" customFormat="1" ht="20.25" customHeight="1" x14ac:dyDescent="0.2">
      <c r="A266" s="442" t="s">
        <v>2786</v>
      </c>
      <c r="B266" s="442" t="s">
        <v>3057</v>
      </c>
      <c r="C266" s="442" t="s">
        <v>3076</v>
      </c>
      <c r="D266" s="442">
        <v>50</v>
      </c>
      <c r="E266" s="442" t="s">
        <v>26</v>
      </c>
      <c r="F266" s="442"/>
      <c r="G266" s="442" t="s">
        <v>84</v>
      </c>
      <c r="H266" s="442" t="s">
        <v>28</v>
      </c>
      <c r="I266" s="442" t="s">
        <v>41</v>
      </c>
      <c r="J266" s="442"/>
      <c r="K266" s="442"/>
      <c r="L266" s="442"/>
      <c r="M266" s="439" t="s">
        <v>69</v>
      </c>
      <c r="N266" s="439" t="s">
        <v>368</v>
      </c>
      <c r="O266" s="439"/>
      <c r="P266" s="442" t="s">
        <v>28</v>
      </c>
      <c r="Q266" s="442"/>
      <c r="R266" s="442"/>
      <c r="S266" s="442"/>
      <c r="T266" s="442"/>
      <c r="U266" s="442"/>
      <c r="V266" s="442"/>
      <c r="W266" s="442"/>
      <c r="X266" s="442"/>
      <c r="Y266" s="442"/>
      <c r="Z266" s="442"/>
      <c r="AA266" s="442"/>
      <c r="AB266" s="442"/>
      <c r="AC266" s="442"/>
      <c r="AD266" s="442"/>
      <c r="AE266" s="442"/>
      <c r="AF266" s="442"/>
      <c r="AG266" s="442"/>
      <c r="AH266" s="442"/>
      <c r="AI266" s="442"/>
      <c r="AJ266" s="442"/>
      <c r="AK266" s="442"/>
      <c r="AL266" s="442"/>
      <c r="AM266" s="442"/>
      <c r="AN266" s="442"/>
      <c r="AO266" s="442"/>
      <c r="AP266" s="442"/>
      <c r="AQ266" s="442"/>
      <c r="AR266" s="442"/>
      <c r="AS266" s="442"/>
      <c r="AT266" s="442"/>
      <c r="AU266" s="442"/>
      <c r="AV266" s="442"/>
      <c r="AW266" s="442"/>
      <c r="AX266" s="442"/>
      <c r="AY266" s="442"/>
      <c r="AZ266" s="442"/>
      <c r="BA266" s="442"/>
      <c r="BB266" s="442"/>
      <c r="BC266" s="442"/>
      <c r="BD266" s="442"/>
      <c r="BE266" s="442"/>
      <c r="BF266" s="442"/>
      <c r="BG266" s="442"/>
      <c r="BH266" s="442"/>
      <c r="BI266" s="442"/>
      <c r="BJ266" s="442"/>
      <c r="BK266" s="442"/>
      <c r="BL266" s="442"/>
    </row>
    <row r="267" spans="1:64" s="10" customFormat="1" ht="20.25" customHeight="1" x14ac:dyDescent="0.2">
      <c r="A267" s="442" t="s">
        <v>2786</v>
      </c>
      <c r="B267" s="442" t="s">
        <v>3057</v>
      </c>
      <c r="C267" s="442" t="s">
        <v>3077</v>
      </c>
      <c r="D267" s="442">
        <v>50</v>
      </c>
      <c r="E267" s="442" t="s">
        <v>26</v>
      </c>
      <c r="F267" s="442"/>
      <c r="G267" s="442" t="s">
        <v>84</v>
      </c>
      <c r="H267" s="442" t="s">
        <v>28</v>
      </c>
      <c r="I267" s="442" t="s">
        <v>41</v>
      </c>
      <c r="J267" s="442" t="s">
        <v>28</v>
      </c>
      <c r="K267" s="442" t="s">
        <v>1830</v>
      </c>
      <c r="L267" s="442"/>
      <c r="M267" s="439" t="s">
        <v>69</v>
      </c>
      <c r="N267" s="439" t="s">
        <v>368</v>
      </c>
      <c r="O267" s="439"/>
      <c r="P267" s="442" t="s">
        <v>28</v>
      </c>
      <c r="Q267" s="442"/>
      <c r="R267" s="442"/>
      <c r="S267" s="442"/>
      <c r="T267" s="442"/>
      <c r="U267" s="442"/>
      <c r="V267" s="442"/>
      <c r="W267" s="442"/>
      <c r="X267" s="442"/>
      <c r="Y267" s="442"/>
      <c r="Z267" s="442"/>
      <c r="AA267" s="442"/>
      <c r="AB267" s="442"/>
      <c r="AC267" s="442"/>
      <c r="AD267" s="442"/>
      <c r="AE267" s="442"/>
      <c r="AF267" s="442"/>
      <c r="AG267" s="442"/>
      <c r="AH267" s="442"/>
      <c r="AI267" s="442"/>
      <c r="AJ267" s="442"/>
      <c r="AK267" s="442"/>
      <c r="AL267" s="442"/>
      <c r="AM267" s="442"/>
      <c r="AN267" s="442"/>
      <c r="AO267" s="442"/>
      <c r="AP267" s="442"/>
      <c r="AQ267" s="442"/>
      <c r="AR267" s="442"/>
      <c r="AS267" s="442"/>
      <c r="AT267" s="442"/>
      <c r="AU267" s="442"/>
      <c r="AV267" s="442"/>
      <c r="AW267" s="442"/>
      <c r="AX267" s="442"/>
      <c r="AY267" s="442"/>
      <c r="AZ267" s="442"/>
      <c r="BA267" s="442"/>
      <c r="BB267" s="442"/>
      <c r="BC267" s="442"/>
      <c r="BD267" s="442"/>
      <c r="BE267" s="442"/>
      <c r="BF267" s="442"/>
      <c r="BG267" s="442"/>
      <c r="BH267" s="442"/>
      <c r="BI267" s="442"/>
      <c r="BJ267" s="442"/>
      <c r="BK267" s="442"/>
      <c r="BL267" s="442"/>
    </row>
    <row r="268" spans="1:64" s="10" customFormat="1" ht="20.25" customHeight="1" x14ac:dyDescent="0.2">
      <c r="A268" s="442" t="s">
        <v>2786</v>
      </c>
      <c r="B268" s="442" t="s">
        <v>3057</v>
      </c>
      <c r="C268" s="442" t="s">
        <v>3078</v>
      </c>
      <c r="D268" s="442">
        <v>50</v>
      </c>
      <c r="E268" s="442" t="s">
        <v>26</v>
      </c>
      <c r="F268" s="442"/>
      <c r="G268" s="442" t="s">
        <v>84</v>
      </c>
      <c r="H268" s="442" t="s">
        <v>28</v>
      </c>
      <c r="I268" s="442" t="s">
        <v>41</v>
      </c>
      <c r="J268" s="442"/>
      <c r="K268" s="442"/>
      <c r="L268" s="442"/>
      <c r="M268" s="439" t="s">
        <v>69</v>
      </c>
      <c r="N268" s="439" t="s">
        <v>368</v>
      </c>
      <c r="O268" s="439"/>
      <c r="P268" s="442" t="s">
        <v>28</v>
      </c>
      <c r="Q268" s="442"/>
      <c r="R268" s="442"/>
      <c r="S268" s="442"/>
      <c r="T268" s="442"/>
      <c r="U268" s="442"/>
      <c r="V268" s="442"/>
      <c r="W268" s="442"/>
      <c r="X268" s="442"/>
      <c r="Y268" s="442"/>
      <c r="Z268" s="442"/>
      <c r="AA268" s="442"/>
      <c r="AB268" s="442"/>
      <c r="AC268" s="442"/>
      <c r="AD268" s="442"/>
      <c r="AE268" s="442"/>
      <c r="AF268" s="442"/>
      <c r="AG268" s="442"/>
      <c r="AH268" s="442"/>
      <c r="AI268" s="442"/>
      <c r="AJ268" s="442"/>
      <c r="AK268" s="442"/>
      <c r="AL268" s="442"/>
      <c r="AM268" s="442"/>
      <c r="AN268" s="442"/>
      <c r="AO268" s="442"/>
      <c r="AP268" s="442"/>
      <c r="AQ268" s="442"/>
      <c r="AR268" s="442"/>
      <c r="AS268" s="442"/>
      <c r="AT268" s="442"/>
      <c r="AU268" s="442"/>
      <c r="AV268" s="442"/>
      <c r="AW268" s="442"/>
      <c r="AX268" s="442"/>
      <c r="AY268" s="442"/>
      <c r="AZ268" s="442"/>
      <c r="BA268" s="442"/>
      <c r="BB268" s="442"/>
      <c r="BC268" s="442"/>
      <c r="BD268" s="442"/>
      <c r="BE268" s="442"/>
      <c r="BF268" s="442"/>
      <c r="BG268" s="442"/>
      <c r="BH268" s="442"/>
      <c r="BI268" s="442"/>
      <c r="BJ268" s="442"/>
      <c r="BK268" s="442"/>
      <c r="BL268" s="442"/>
    </row>
    <row r="269" spans="1:64" s="10" customFormat="1" ht="20.25" customHeight="1" x14ac:dyDescent="0.2">
      <c r="A269" s="442" t="s">
        <v>2786</v>
      </c>
      <c r="B269" s="442" t="s">
        <v>3057</v>
      </c>
      <c r="C269" s="442" t="s">
        <v>3079</v>
      </c>
      <c r="D269" s="442">
        <v>50</v>
      </c>
      <c r="E269" s="442" t="s">
        <v>26</v>
      </c>
      <c r="F269" s="442"/>
      <c r="G269" s="442" t="s">
        <v>84</v>
      </c>
      <c r="H269" s="442" t="s">
        <v>28</v>
      </c>
      <c r="I269" s="442" t="s">
        <v>41</v>
      </c>
      <c r="J269" s="442"/>
      <c r="K269" s="442"/>
      <c r="L269" s="442"/>
      <c r="M269" s="439" t="s">
        <v>69</v>
      </c>
      <c r="N269" s="439" t="s">
        <v>368</v>
      </c>
      <c r="O269" s="439"/>
      <c r="P269" s="442" t="s">
        <v>28</v>
      </c>
      <c r="Q269" s="442"/>
      <c r="R269" s="442"/>
      <c r="S269" s="442"/>
      <c r="T269" s="442"/>
      <c r="U269" s="442"/>
      <c r="V269" s="442"/>
      <c r="W269" s="442"/>
      <c r="X269" s="442"/>
      <c r="Y269" s="442"/>
      <c r="Z269" s="442"/>
      <c r="AA269" s="442"/>
      <c r="AB269" s="442"/>
      <c r="AC269" s="442"/>
      <c r="AD269" s="442"/>
      <c r="AE269" s="442"/>
      <c r="AF269" s="442"/>
      <c r="AG269" s="442"/>
      <c r="AH269" s="442"/>
      <c r="AI269" s="442"/>
      <c r="AJ269" s="442"/>
      <c r="AK269" s="442"/>
      <c r="AL269" s="442"/>
      <c r="AM269" s="442"/>
      <c r="AN269" s="442"/>
      <c r="AO269" s="442"/>
      <c r="AP269" s="442"/>
      <c r="AQ269" s="442"/>
      <c r="AR269" s="442"/>
      <c r="AS269" s="442"/>
      <c r="AT269" s="442"/>
      <c r="AU269" s="442"/>
      <c r="AV269" s="442"/>
      <c r="AW269" s="442"/>
      <c r="AX269" s="442"/>
      <c r="AY269" s="442"/>
      <c r="AZ269" s="442"/>
      <c r="BA269" s="442"/>
      <c r="BB269" s="442"/>
      <c r="BC269" s="442"/>
      <c r="BD269" s="442"/>
      <c r="BE269" s="442"/>
      <c r="BF269" s="442"/>
      <c r="BG269" s="442"/>
      <c r="BH269" s="442"/>
      <c r="BI269" s="442"/>
      <c r="BJ269" s="442"/>
      <c r="BK269" s="442"/>
      <c r="BL269" s="442"/>
    </row>
    <row r="270" spans="1:64" s="10" customFormat="1" ht="20.25" customHeight="1" x14ac:dyDescent="0.2">
      <c r="A270" s="442" t="s">
        <v>2786</v>
      </c>
      <c r="B270" s="442" t="s">
        <v>3057</v>
      </c>
      <c r="C270" s="442" t="s">
        <v>3080</v>
      </c>
      <c r="D270" s="442">
        <v>50</v>
      </c>
      <c r="E270" s="442" t="s">
        <v>26</v>
      </c>
      <c r="F270" s="442"/>
      <c r="G270" s="442" t="s">
        <v>84</v>
      </c>
      <c r="H270" s="442" t="s">
        <v>28</v>
      </c>
      <c r="I270" s="442" t="s">
        <v>41</v>
      </c>
      <c r="J270" s="442"/>
      <c r="K270" s="442"/>
      <c r="L270" s="442"/>
      <c r="M270" s="439" t="s">
        <v>69</v>
      </c>
      <c r="N270" s="439" t="s">
        <v>368</v>
      </c>
      <c r="O270" s="439"/>
      <c r="P270" s="442" t="s">
        <v>28</v>
      </c>
      <c r="Q270" s="442"/>
      <c r="R270" s="442"/>
      <c r="S270" s="442"/>
      <c r="T270" s="442"/>
      <c r="U270" s="442"/>
      <c r="V270" s="442"/>
      <c r="W270" s="442"/>
      <c r="X270" s="442"/>
      <c r="Y270" s="442"/>
      <c r="Z270" s="442"/>
      <c r="AA270" s="442"/>
      <c r="AB270" s="442"/>
      <c r="AC270" s="442"/>
      <c r="AD270" s="442"/>
      <c r="AE270" s="442"/>
      <c r="AF270" s="442"/>
      <c r="AG270" s="442"/>
      <c r="AH270" s="442"/>
      <c r="AI270" s="442"/>
      <c r="AJ270" s="442"/>
      <c r="AK270" s="442"/>
      <c r="AL270" s="442"/>
      <c r="AM270" s="442"/>
      <c r="AN270" s="442"/>
      <c r="AO270" s="442"/>
      <c r="AP270" s="442"/>
      <c r="AQ270" s="442"/>
      <c r="AR270" s="442"/>
      <c r="AS270" s="442"/>
      <c r="AT270" s="442"/>
      <c r="AU270" s="442"/>
      <c r="AV270" s="442"/>
      <c r="AW270" s="442"/>
      <c r="AX270" s="442"/>
      <c r="AY270" s="442"/>
      <c r="AZ270" s="442"/>
      <c r="BA270" s="442"/>
      <c r="BB270" s="442"/>
      <c r="BC270" s="442"/>
      <c r="BD270" s="442"/>
      <c r="BE270" s="442"/>
      <c r="BF270" s="442"/>
      <c r="BG270" s="442"/>
      <c r="BH270" s="442"/>
      <c r="BI270" s="442"/>
      <c r="BJ270" s="442"/>
      <c r="BK270" s="442"/>
      <c r="BL270" s="442"/>
    </row>
    <row r="271" spans="1:64" s="10" customFormat="1" ht="20.25" customHeight="1" x14ac:dyDescent="0.2">
      <c r="A271" s="442" t="s">
        <v>2786</v>
      </c>
      <c r="B271" s="442" t="s">
        <v>3057</v>
      </c>
      <c r="C271" s="442" t="s">
        <v>3081</v>
      </c>
      <c r="D271" s="442">
        <v>50</v>
      </c>
      <c r="E271" s="442" t="s">
        <v>26</v>
      </c>
      <c r="F271" s="442"/>
      <c r="G271" s="442" t="s">
        <v>84</v>
      </c>
      <c r="H271" s="442" t="s">
        <v>28</v>
      </c>
      <c r="I271" s="442" t="s">
        <v>41</v>
      </c>
      <c r="J271" s="442"/>
      <c r="K271" s="442"/>
      <c r="L271" s="442"/>
      <c r="M271" s="439" t="s">
        <v>69</v>
      </c>
      <c r="N271" s="439" t="s">
        <v>368</v>
      </c>
      <c r="O271" s="439"/>
      <c r="P271" s="442" t="s">
        <v>28</v>
      </c>
      <c r="Q271" s="442"/>
      <c r="R271" s="442"/>
      <c r="S271" s="442"/>
      <c r="T271" s="442"/>
      <c r="U271" s="442"/>
      <c r="V271" s="442"/>
      <c r="W271" s="442"/>
      <c r="X271" s="442"/>
      <c r="Y271" s="442"/>
      <c r="Z271" s="442"/>
      <c r="AA271" s="442"/>
      <c r="AB271" s="442"/>
      <c r="AC271" s="442"/>
      <c r="AD271" s="442"/>
      <c r="AE271" s="442"/>
      <c r="AF271" s="442"/>
      <c r="AG271" s="442"/>
      <c r="AH271" s="442"/>
      <c r="AI271" s="442"/>
      <c r="AJ271" s="442"/>
      <c r="AK271" s="442"/>
      <c r="AL271" s="442"/>
      <c r="AM271" s="442"/>
      <c r="AN271" s="442"/>
      <c r="AO271" s="442"/>
      <c r="AP271" s="442"/>
      <c r="AQ271" s="442"/>
      <c r="AR271" s="442"/>
      <c r="AS271" s="442"/>
      <c r="AT271" s="442"/>
      <c r="AU271" s="442"/>
      <c r="AV271" s="442"/>
      <c r="AW271" s="442"/>
      <c r="AX271" s="442"/>
      <c r="AY271" s="442"/>
      <c r="AZ271" s="442"/>
      <c r="BA271" s="442"/>
      <c r="BB271" s="442"/>
      <c r="BC271" s="442"/>
      <c r="BD271" s="442"/>
      <c r="BE271" s="442"/>
      <c r="BF271" s="442"/>
      <c r="BG271" s="442"/>
      <c r="BH271" s="442"/>
      <c r="BI271" s="442"/>
      <c r="BJ271" s="442"/>
      <c r="BK271" s="442"/>
      <c r="BL271" s="442"/>
    </row>
    <row r="272" spans="1:64" s="10" customFormat="1" ht="20.25" customHeight="1" x14ac:dyDescent="0.2">
      <c r="A272" s="442" t="s">
        <v>2786</v>
      </c>
      <c r="B272" s="442" t="s">
        <v>3057</v>
      </c>
      <c r="C272" s="442" t="s">
        <v>3082</v>
      </c>
      <c r="D272" s="442">
        <v>50</v>
      </c>
      <c r="E272" s="442" t="s">
        <v>26</v>
      </c>
      <c r="F272" s="442"/>
      <c r="G272" s="442" t="s">
        <v>84</v>
      </c>
      <c r="H272" s="442" t="s">
        <v>28</v>
      </c>
      <c r="I272" s="442" t="s">
        <v>41</v>
      </c>
      <c r="J272" s="442"/>
      <c r="K272" s="442"/>
      <c r="L272" s="442"/>
      <c r="M272" s="439" t="s">
        <v>69</v>
      </c>
      <c r="N272" s="439" t="s">
        <v>368</v>
      </c>
      <c r="O272" s="439"/>
      <c r="P272" s="442" t="s">
        <v>28</v>
      </c>
      <c r="Q272" s="442"/>
      <c r="R272" s="442"/>
      <c r="S272" s="442"/>
      <c r="T272" s="442"/>
      <c r="U272" s="442"/>
      <c r="V272" s="442"/>
      <c r="W272" s="442"/>
      <c r="X272" s="442"/>
      <c r="Y272" s="442"/>
      <c r="Z272" s="442"/>
      <c r="AA272" s="442"/>
      <c r="AB272" s="442"/>
      <c r="AC272" s="442"/>
      <c r="AD272" s="442"/>
      <c r="AE272" s="442"/>
      <c r="AF272" s="442"/>
      <c r="AG272" s="442"/>
      <c r="AH272" s="442"/>
      <c r="AI272" s="442"/>
      <c r="AJ272" s="442"/>
      <c r="AK272" s="442"/>
      <c r="AL272" s="442"/>
      <c r="AM272" s="442"/>
      <c r="AN272" s="442"/>
      <c r="AO272" s="442"/>
      <c r="AP272" s="442"/>
      <c r="AQ272" s="442"/>
      <c r="AR272" s="442"/>
      <c r="AS272" s="442"/>
      <c r="AT272" s="442"/>
      <c r="AU272" s="442"/>
      <c r="AV272" s="442"/>
      <c r="AW272" s="442"/>
      <c r="AX272" s="442"/>
      <c r="AY272" s="442"/>
      <c r="AZ272" s="442"/>
      <c r="BA272" s="442"/>
      <c r="BB272" s="442"/>
      <c r="BC272" s="442"/>
      <c r="BD272" s="442"/>
      <c r="BE272" s="442"/>
      <c r="BF272" s="442"/>
      <c r="BG272" s="442"/>
      <c r="BH272" s="442"/>
      <c r="BI272" s="442"/>
      <c r="BJ272" s="442"/>
      <c r="BK272" s="442"/>
      <c r="BL272" s="442"/>
    </row>
    <row r="273" spans="1:64" s="10" customFormat="1" ht="20.25" customHeight="1" x14ac:dyDescent="0.2">
      <c r="A273" s="442" t="s">
        <v>2786</v>
      </c>
      <c r="B273" s="442" t="s">
        <v>3057</v>
      </c>
      <c r="C273" s="442" t="s">
        <v>3083</v>
      </c>
      <c r="D273" s="442">
        <v>50</v>
      </c>
      <c r="E273" s="442" t="s">
        <v>26</v>
      </c>
      <c r="F273" s="442"/>
      <c r="G273" s="442" t="s">
        <v>84</v>
      </c>
      <c r="H273" s="442" t="s">
        <v>28</v>
      </c>
      <c r="I273" s="442" t="s">
        <v>41</v>
      </c>
      <c r="J273" s="442"/>
      <c r="K273" s="442"/>
      <c r="L273" s="442"/>
      <c r="M273" s="439" t="s">
        <v>69</v>
      </c>
      <c r="N273" s="439" t="s">
        <v>368</v>
      </c>
      <c r="O273" s="439"/>
      <c r="P273" s="442" t="s">
        <v>28</v>
      </c>
      <c r="Q273" s="442"/>
      <c r="R273" s="442"/>
      <c r="S273" s="442"/>
      <c r="T273" s="442"/>
      <c r="U273" s="442"/>
      <c r="V273" s="442"/>
      <c r="W273" s="442"/>
      <c r="X273" s="442"/>
      <c r="Y273" s="442"/>
      <c r="Z273" s="442"/>
      <c r="AA273" s="442"/>
      <c r="AB273" s="442"/>
      <c r="AC273" s="442"/>
      <c r="AD273" s="442"/>
      <c r="AE273" s="442"/>
      <c r="AF273" s="442"/>
      <c r="AG273" s="442"/>
      <c r="AH273" s="442"/>
      <c r="AI273" s="442"/>
      <c r="AJ273" s="442"/>
      <c r="AK273" s="442"/>
      <c r="AL273" s="442"/>
      <c r="AM273" s="442"/>
      <c r="AN273" s="442"/>
      <c r="AO273" s="442"/>
      <c r="AP273" s="442"/>
      <c r="AQ273" s="442"/>
      <c r="AR273" s="442"/>
      <c r="AS273" s="442"/>
      <c r="AT273" s="442"/>
      <c r="AU273" s="442"/>
      <c r="AV273" s="442"/>
      <c r="AW273" s="442"/>
      <c r="AX273" s="442"/>
      <c r="AY273" s="442"/>
      <c r="AZ273" s="442"/>
      <c r="BA273" s="442"/>
      <c r="BB273" s="442"/>
      <c r="BC273" s="442"/>
      <c r="BD273" s="442"/>
      <c r="BE273" s="442"/>
      <c r="BF273" s="442"/>
      <c r="BG273" s="442"/>
      <c r="BH273" s="442"/>
      <c r="BI273" s="442"/>
      <c r="BJ273" s="442"/>
      <c r="BK273" s="442"/>
      <c r="BL273" s="442"/>
    </row>
    <row r="274" spans="1:64" s="10" customFormat="1" ht="20.25" customHeight="1" x14ac:dyDescent="0.2">
      <c r="A274" s="442" t="s">
        <v>2786</v>
      </c>
      <c r="B274" s="442" t="s">
        <v>3057</v>
      </c>
      <c r="C274" s="442" t="s">
        <v>3084</v>
      </c>
      <c r="D274" s="442">
        <v>50</v>
      </c>
      <c r="E274" s="442" t="s">
        <v>26</v>
      </c>
      <c r="F274" s="442"/>
      <c r="G274" s="442" t="s">
        <v>84</v>
      </c>
      <c r="H274" s="442" t="s">
        <v>28</v>
      </c>
      <c r="I274" s="442" t="s">
        <v>41</v>
      </c>
      <c r="J274" s="442"/>
      <c r="K274" s="442"/>
      <c r="L274" s="442"/>
      <c r="M274" s="439" t="s">
        <v>69</v>
      </c>
      <c r="N274" s="439" t="s">
        <v>368</v>
      </c>
      <c r="O274" s="439"/>
      <c r="P274" s="442" t="s">
        <v>28</v>
      </c>
      <c r="Q274" s="442"/>
      <c r="R274" s="442"/>
      <c r="S274" s="442"/>
      <c r="T274" s="442"/>
      <c r="U274" s="442"/>
      <c r="V274" s="442"/>
      <c r="W274" s="442"/>
      <c r="X274" s="442"/>
      <c r="Y274" s="442"/>
      <c r="Z274" s="442"/>
      <c r="AA274" s="442"/>
      <c r="AB274" s="442"/>
      <c r="AC274" s="442"/>
      <c r="AD274" s="442"/>
      <c r="AE274" s="442"/>
      <c r="AF274" s="442"/>
      <c r="AG274" s="442"/>
      <c r="AH274" s="442"/>
      <c r="AI274" s="442"/>
      <c r="AJ274" s="442"/>
      <c r="AK274" s="442"/>
      <c r="AL274" s="442"/>
      <c r="AM274" s="442"/>
      <c r="AN274" s="442"/>
      <c r="AO274" s="442"/>
      <c r="AP274" s="442"/>
      <c r="AQ274" s="442"/>
      <c r="AR274" s="442"/>
      <c r="AS274" s="442"/>
      <c r="AT274" s="442"/>
      <c r="AU274" s="442"/>
      <c r="AV274" s="442"/>
      <c r="AW274" s="442"/>
      <c r="AX274" s="442"/>
      <c r="AY274" s="442"/>
      <c r="AZ274" s="442"/>
      <c r="BA274" s="442"/>
      <c r="BB274" s="442"/>
      <c r="BC274" s="442"/>
      <c r="BD274" s="442"/>
      <c r="BE274" s="442"/>
      <c r="BF274" s="442"/>
      <c r="BG274" s="442"/>
      <c r="BH274" s="442"/>
      <c r="BI274" s="442"/>
      <c r="BJ274" s="442"/>
      <c r="BK274" s="442"/>
      <c r="BL274" s="442"/>
    </row>
    <row r="275" spans="1:64" s="10" customFormat="1" ht="20.25" customHeight="1" x14ac:dyDescent="0.2">
      <c r="A275" s="442" t="s">
        <v>2786</v>
      </c>
      <c r="B275" s="442" t="s">
        <v>3057</v>
      </c>
      <c r="C275" s="442" t="s">
        <v>3085</v>
      </c>
      <c r="D275" s="442">
        <v>50</v>
      </c>
      <c r="E275" s="442" t="s">
        <v>26</v>
      </c>
      <c r="F275" s="442"/>
      <c r="G275" s="442" t="s">
        <v>84</v>
      </c>
      <c r="H275" s="442" t="s">
        <v>28</v>
      </c>
      <c r="I275" s="442" t="s">
        <v>41</v>
      </c>
      <c r="J275" s="442"/>
      <c r="K275" s="442"/>
      <c r="L275" s="442"/>
      <c r="M275" s="439" t="s">
        <v>69</v>
      </c>
      <c r="N275" s="439" t="s">
        <v>368</v>
      </c>
      <c r="O275" s="439"/>
      <c r="P275" s="442" t="s">
        <v>28</v>
      </c>
      <c r="Q275" s="442"/>
      <c r="R275" s="442"/>
      <c r="S275" s="442"/>
      <c r="T275" s="442"/>
      <c r="U275" s="442"/>
      <c r="V275" s="442"/>
      <c r="W275" s="442"/>
      <c r="X275" s="442"/>
      <c r="Y275" s="442"/>
      <c r="Z275" s="442"/>
      <c r="AA275" s="442"/>
      <c r="AB275" s="442"/>
      <c r="AC275" s="442"/>
      <c r="AD275" s="442"/>
      <c r="AE275" s="442"/>
      <c r="AF275" s="442"/>
      <c r="AG275" s="442"/>
      <c r="AH275" s="442"/>
      <c r="AI275" s="442"/>
      <c r="AJ275" s="442"/>
      <c r="AK275" s="442"/>
      <c r="AL275" s="442"/>
      <c r="AM275" s="442"/>
      <c r="AN275" s="442"/>
      <c r="AO275" s="442"/>
      <c r="AP275" s="442"/>
      <c r="AQ275" s="442"/>
      <c r="AR275" s="442"/>
      <c r="AS275" s="442"/>
      <c r="AT275" s="442"/>
      <c r="AU275" s="442"/>
      <c r="AV275" s="442"/>
      <c r="AW275" s="442"/>
      <c r="AX275" s="442"/>
      <c r="AY275" s="442"/>
      <c r="AZ275" s="442"/>
      <c r="BA275" s="442"/>
      <c r="BB275" s="442"/>
      <c r="BC275" s="442"/>
      <c r="BD275" s="442"/>
      <c r="BE275" s="442"/>
      <c r="BF275" s="442"/>
      <c r="BG275" s="442"/>
      <c r="BH275" s="442"/>
      <c r="BI275" s="442"/>
      <c r="BJ275" s="442"/>
      <c r="BK275" s="442"/>
      <c r="BL275" s="442"/>
    </row>
    <row r="276" spans="1:64" s="10" customFormat="1" ht="20.25" customHeight="1" x14ac:dyDescent="0.2">
      <c r="A276" s="442" t="s">
        <v>2786</v>
      </c>
      <c r="B276" s="442" t="s">
        <v>3057</v>
      </c>
      <c r="C276" s="442" t="s">
        <v>3086</v>
      </c>
      <c r="D276" s="442">
        <v>50</v>
      </c>
      <c r="E276" s="442" t="s">
        <v>26</v>
      </c>
      <c r="F276" s="442"/>
      <c r="G276" s="442" t="s">
        <v>84</v>
      </c>
      <c r="H276" s="442" t="s">
        <v>28</v>
      </c>
      <c r="I276" s="442" t="s">
        <v>41</v>
      </c>
      <c r="J276" s="442"/>
      <c r="K276" s="442"/>
      <c r="L276" s="442"/>
      <c r="M276" s="439" t="s">
        <v>69</v>
      </c>
      <c r="N276" s="439" t="s">
        <v>368</v>
      </c>
      <c r="O276" s="439"/>
      <c r="P276" s="442" t="s">
        <v>28</v>
      </c>
      <c r="Q276" s="442"/>
      <c r="R276" s="442"/>
      <c r="S276" s="442"/>
      <c r="T276" s="442"/>
      <c r="U276" s="442"/>
      <c r="V276" s="442"/>
      <c r="W276" s="442"/>
      <c r="X276" s="442"/>
      <c r="Y276" s="442"/>
      <c r="Z276" s="442"/>
      <c r="AA276" s="442"/>
      <c r="AB276" s="442"/>
      <c r="AC276" s="442"/>
      <c r="AD276" s="442"/>
      <c r="AE276" s="442"/>
      <c r="AF276" s="442"/>
      <c r="AG276" s="442"/>
      <c r="AH276" s="442"/>
      <c r="AI276" s="442"/>
      <c r="AJ276" s="442"/>
      <c r="AK276" s="442"/>
      <c r="AL276" s="442"/>
      <c r="AM276" s="442"/>
      <c r="AN276" s="442"/>
      <c r="AO276" s="442"/>
      <c r="AP276" s="442"/>
      <c r="AQ276" s="442"/>
      <c r="AR276" s="442"/>
      <c r="AS276" s="442"/>
      <c r="AT276" s="442"/>
      <c r="AU276" s="442"/>
      <c r="AV276" s="442"/>
      <c r="AW276" s="442"/>
      <c r="AX276" s="442"/>
      <c r="AY276" s="442"/>
      <c r="AZ276" s="442"/>
      <c r="BA276" s="442"/>
      <c r="BB276" s="442"/>
      <c r="BC276" s="442"/>
      <c r="BD276" s="442"/>
      <c r="BE276" s="442"/>
      <c r="BF276" s="442"/>
      <c r="BG276" s="442"/>
      <c r="BH276" s="442"/>
      <c r="BI276" s="442"/>
      <c r="BJ276" s="442"/>
      <c r="BK276" s="442"/>
      <c r="BL276" s="442"/>
    </row>
    <row r="277" spans="1:64" s="10" customFormat="1" ht="20.25" customHeight="1" x14ac:dyDescent="0.2">
      <c r="A277" s="442" t="s">
        <v>2786</v>
      </c>
      <c r="B277" s="442" t="s">
        <v>3057</v>
      </c>
      <c r="C277" s="442" t="s">
        <v>3087</v>
      </c>
      <c r="D277" s="442">
        <v>50</v>
      </c>
      <c r="E277" s="442" t="s">
        <v>26</v>
      </c>
      <c r="F277" s="442"/>
      <c r="G277" s="442" t="s">
        <v>84</v>
      </c>
      <c r="H277" s="442" t="s">
        <v>28</v>
      </c>
      <c r="I277" s="442" t="s">
        <v>41</v>
      </c>
      <c r="J277" s="442"/>
      <c r="K277" s="442"/>
      <c r="L277" s="442"/>
      <c r="M277" s="439" t="s">
        <v>69</v>
      </c>
      <c r="N277" s="439" t="s">
        <v>368</v>
      </c>
      <c r="O277" s="439"/>
      <c r="P277" s="442" t="s">
        <v>28</v>
      </c>
      <c r="Q277" s="442"/>
      <c r="R277" s="442"/>
      <c r="S277" s="442"/>
      <c r="T277" s="442"/>
      <c r="U277" s="442"/>
      <c r="V277" s="442"/>
      <c r="W277" s="442"/>
      <c r="X277" s="442"/>
      <c r="Y277" s="442"/>
      <c r="Z277" s="442"/>
      <c r="AA277" s="442"/>
      <c r="AB277" s="442"/>
      <c r="AC277" s="442"/>
      <c r="AD277" s="442"/>
      <c r="AE277" s="442"/>
      <c r="AF277" s="442"/>
      <c r="AG277" s="442"/>
      <c r="AH277" s="442"/>
      <c r="AI277" s="442"/>
      <c r="AJ277" s="442"/>
      <c r="AK277" s="442"/>
      <c r="AL277" s="442"/>
      <c r="AM277" s="442"/>
      <c r="AN277" s="442"/>
      <c r="AO277" s="442"/>
      <c r="AP277" s="442"/>
      <c r="AQ277" s="442"/>
      <c r="AR277" s="442"/>
      <c r="AS277" s="442"/>
      <c r="AT277" s="442"/>
      <c r="AU277" s="442"/>
      <c r="AV277" s="442"/>
      <c r="AW277" s="442"/>
      <c r="AX277" s="442"/>
      <c r="AY277" s="442"/>
      <c r="AZ277" s="442"/>
      <c r="BA277" s="442"/>
      <c r="BB277" s="442"/>
      <c r="BC277" s="442"/>
      <c r="BD277" s="442"/>
      <c r="BE277" s="442"/>
      <c r="BF277" s="442"/>
      <c r="BG277" s="442"/>
      <c r="BH277" s="442"/>
      <c r="BI277" s="442"/>
      <c r="BJ277" s="442"/>
      <c r="BK277" s="442"/>
      <c r="BL277" s="442"/>
    </row>
    <row r="278" spans="1:64" s="10" customFormat="1" ht="20.25" customHeight="1" x14ac:dyDescent="0.2">
      <c r="A278" s="442" t="s">
        <v>2786</v>
      </c>
      <c r="B278" s="442" t="s">
        <v>3057</v>
      </c>
      <c r="C278" s="442" t="s">
        <v>3088</v>
      </c>
      <c r="D278" s="442">
        <v>50</v>
      </c>
      <c r="E278" s="442" t="s">
        <v>26</v>
      </c>
      <c r="F278" s="442"/>
      <c r="G278" s="442" t="s">
        <v>84</v>
      </c>
      <c r="H278" s="442" t="s">
        <v>28</v>
      </c>
      <c r="I278" s="442" t="s">
        <v>41</v>
      </c>
      <c r="J278" s="442"/>
      <c r="K278" s="442"/>
      <c r="L278" s="442"/>
      <c r="M278" s="439" t="s">
        <v>69</v>
      </c>
      <c r="N278" s="439" t="s">
        <v>368</v>
      </c>
      <c r="O278" s="439"/>
      <c r="P278" s="442" t="s">
        <v>28</v>
      </c>
      <c r="Q278" s="442"/>
      <c r="R278" s="442"/>
      <c r="S278" s="442"/>
      <c r="T278" s="442"/>
      <c r="U278" s="442"/>
      <c r="V278" s="442"/>
      <c r="W278" s="442"/>
      <c r="X278" s="442"/>
      <c r="Y278" s="442"/>
      <c r="Z278" s="442"/>
      <c r="AA278" s="442"/>
      <c r="AB278" s="442"/>
      <c r="AC278" s="442"/>
      <c r="AD278" s="442"/>
      <c r="AE278" s="442"/>
      <c r="AF278" s="442"/>
      <c r="AG278" s="442"/>
      <c r="AH278" s="442"/>
      <c r="AI278" s="442"/>
      <c r="AJ278" s="442"/>
      <c r="AK278" s="442"/>
      <c r="AL278" s="442"/>
      <c r="AM278" s="442"/>
      <c r="AN278" s="442"/>
      <c r="AO278" s="442"/>
      <c r="AP278" s="442"/>
      <c r="AQ278" s="442"/>
      <c r="AR278" s="442"/>
      <c r="AS278" s="442"/>
      <c r="AT278" s="442"/>
      <c r="AU278" s="442"/>
      <c r="AV278" s="442"/>
      <c r="AW278" s="442"/>
      <c r="AX278" s="442"/>
      <c r="AY278" s="442"/>
      <c r="AZ278" s="442"/>
      <c r="BA278" s="442"/>
      <c r="BB278" s="442"/>
      <c r="BC278" s="442"/>
      <c r="BD278" s="442"/>
      <c r="BE278" s="442"/>
      <c r="BF278" s="442"/>
      <c r="BG278" s="442"/>
      <c r="BH278" s="442"/>
      <c r="BI278" s="442"/>
      <c r="BJ278" s="442"/>
      <c r="BK278" s="442"/>
      <c r="BL278" s="442"/>
    </row>
    <row r="279" spans="1:64" s="10" customFormat="1" ht="20.25" customHeight="1" x14ac:dyDescent="0.2">
      <c r="A279" s="442" t="s">
        <v>2786</v>
      </c>
      <c r="B279" s="442" t="s">
        <v>3057</v>
      </c>
      <c r="C279" s="442" t="s">
        <v>3089</v>
      </c>
      <c r="D279" s="442">
        <v>50</v>
      </c>
      <c r="E279" s="442" t="s">
        <v>26</v>
      </c>
      <c r="F279" s="442"/>
      <c r="G279" s="442" t="s">
        <v>84</v>
      </c>
      <c r="H279" s="442" t="s">
        <v>28</v>
      </c>
      <c r="I279" s="442" t="s">
        <v>41</v>
      </c>
      <c r="J279" s="442"/>
      <c r="K279" s="442"/>
      <c r="L279" s="442"/>
      <c r="M279" s="439" t="s">
        <v>69</v>
      </c>
      <c r="N279" s="439" t="s">
        <v>368</v>
      </c>
      <c r="O279" s="439"/>
      <c r="P279" s="442" t="s">
        <v>28</v>
      </c>
      <c r="Q279" s="442"/>
      <c r="R279" s="442"/>
      <c r="S279" s="442"/>
      <c r="T279" s="442"/>
      <c r="U279" s="442"/>
      <c r="V279" s="442"/>
      <c r="W279" s="442"/>
      <c r="X279" s="442"/>
      <c r="Y279" s="442"/>
      <c r="Z279" s="442"/>
      <c r="AA279" s="442"/>
      <c r="AB279" s="442"/>
      <c r="AC279" s="442"/>
      <c r="AD279" s="442"/>
      <c r="AE279" s="442"/>
      <c r="AF279" s="442"/>
      <c r="AG279" s="442"/>
      <c r="AH279" s="442"/>
      <c r="AI279" s="442"/>
      <c r="AJ279" s="442"/>
      <c r="AK279" s="442"/>
      <c r="AL279" s="442"/>
      <c r="AM279" s="442"/>
      <c r="AN279" s="442"/>
      <c r="AO279" s="442"/>
      <c r="AP279" s="442"/>
      <c r="AQ279" s="442"/>
      <c r="AR279" s="442"/>
      <c r="AS279" s="442"/>
      <c r="AT279" s="442"/>
      <c r="AU279" s="442"/>
      <c r="AV279" s="442"/>
      <c r="AW279" s="442"/>
      <c r="AX279" s="442"/>
      <c r="AY279" s="442"/>
      <c r="AZ279" s="442"/>
      <c r="BA279" s="442"/>
      <c r="BB279" s="442"/>
      <c r="BC279" s="442"/>
      <c r="BD279" s="442"/>
      <c r="BE279" s="442"/>
      <c r="BF279" s="442"/>
      <c r="BG279" s="442"/>
      <c r="BH279" s="442"/>
      <c r="BI279" s="442"/>
      <c r="BJ279" s="442"/>
      <c r="BK279" s="442"/>
      <c r="BL279" s="442"/>
    </row>
    <row r="280" spans="1:64" s="10" customFormat="1" ht="20.25" customHeight="1" x14ac:dyDescent="0.2">
      <c r="A280" s="442" t="s">
        <v>2786</v>
      </c>
      <c r="B280" s="442" t="s">
        <v>3057</v>
      </c>
      <c r="C280" s="442" t="s">
        <v>3090</v>
      </c>
      <c r="D280" s="442">
        <v>150</v>
      </c>
      <c r="E280" s="442" t="s">
        <v>26</v>
      </c>
      <c r="F280" s="442"/>
      <c r="G280" s="442" t="s">
        <v>27</v>
      </c>
      <c r="H280" s="442" t="s">
        <v>28</v>
      </c>
      <c r="I280" s="442" t="s">
        <v>41</v>
      </c>
      <c r="J280" s="442" t="s">
        <v>28</v>
      </c>
      <c r="K280" s="442" t="s">
        <v>1830</v>
      </c>
      <c r="L280" s="442">
        <v>80</v>
      </c>
      <c r="M280" s="439" t="s">
        <v>657</v>
      </c>
      <c r="N280" s="439" t="s">
        <v>368</v>
      </c>
      <c r="O280" s="439">
        <v>24</v>
      </c>
      <c r="P280" s="442" t="s">
        <v>28</v>
      </c>
      <c r="Q280" s="442"/>
      <c r="R280" s="442"/>
      <c r="S280" s="442"/>
      <c r="T280" s="442"/>
      <c r="U280" s="442"/>
      <c r="V280" s="442"/>
      <c r="W280" s="442"/>
      <c r="X280" s="442"/>
      <c r="Y280" s="442"/>
      <c r="Z280" s="442"/>
      <c r="AA280" s="442"/>
      <c r="AB280" s="442"/>
      <c r="AC280" s="442"/>
      <c r="AD280" s="442"/>
      <c r="AE280" s="442"/>
      <c r="AF280" s="442"/>
      <c r="AG280" s="442"/>
      <c r="AH280" s="442"/>
      <c r="AI280" s="442"/>
      <c r="AJ280" s="442"/>
      <c r="AK280" s="442"/>
      <c r="AL280" s="442"/>
      <c r="AM280" s="442"/>
      <c r="AN280" s="442"/>
      <c r="AO280" s="442"/>
      <c r="AP280" s="442"/>
      <c r="AQ280" s="442"/>
      <c r="AR280" s="442"/>
      <c r="AS280" s="442"/>
      <c r="AT280" s="442"/>
      <c r="AU280" s="442"/>
      <c r="AV280" s="442"/>
      <c r="AW280" s="442"/>
      <c r="AX280" s="442"/>
      <c r="AY280" s="442"/>
      <c r="AZ280" s="442"/>
      <c r="BA280" s="442"/>
      <c r="BB280" s="442"/>
      <c r="BC280" s="442"/>
      <c r="BD280" s="442"/>
      <c r="BE280" s="442"/>
      <c r="BF280" s="442"/>
      <c r="BG280" s="442"/>
      <c r="BH280" s="442"/>
      <c r="BI280" s="442"/>
      <c r="BJ280" s="442"/>
      <c r="BK280" s="442"/>
      <c r="BL280" s="442"/>
    </row>
    <row r="281" spans="1:64" s="10" customFormat="1" ht="20.25" customHeight="1" x14ac:dyDescent="0.2">
      <c r="A281" s="442" t="s">
        <v>2786</v>
      </c>
      <c r="B281" s="442" t="s">
        <v>3057</v>
      </c>
      <c r="C281" s="442" t="s">
        <v>3091</v>
      </c>
      <c r="D281" s="442">
        <v>45</v>
      </c>
      <c r="E281" s="442" t="s">
        <v>26</v>
      </c>
      <c r="F281" s="442"/>
      <c r="G281" s="442" t="s">
        <v>27</v>
      </c>
      <c r="H281" s="442" t="s">
        <v>28</v>
      </c>
      <c r="I281" s="442" t="s">
        <v>41</v>
      </c>
      <c r="J281" s="442" t="s">
        <v>28</v>
      </c>
      <c r="K281" s="442" t="s">
        <v>1830</v>
      </c>
      <c r="L281" s="442">
        <v>50</v>
      </c>
      <c r="M281" s="439" t="s">
        <v>657</v>
      </c>
      <c r="N281" s="439" t="s">
        <v>368</v>
      </c>
      <c r="O281" s="439">
        <v>24</v>
      </c>
      <c r="P281" s="442" t="s">
        <v>28</v>
      </c>
      <c r="Q281" s="442"/>
      <c r="R281" s="442"/>
      <c r="S281" s="442"/>
      <c r="T281" s="442"/>
      <c r="U281" s="442"/>
      <c r="V281" s="442"/>
      <c r="W281" s="442"/>
      <c r="X281" s="442"/>
      <c r="Y281" s="442"/>
      <c r="Z281" s="442"/>
      <c r="AA281" s="442"/>
      <c r="AB281" s="442"/>
      <c r="AC281" s="442"/>
      <c r="AD281" s="442"/>
      <c r="AE281" s="442"/>
      <c r="AF281" s="442"/>
      <c r="AG281" s="442"/>
      <c r="AH281" s="442"/>
      <c r="AI281" s="442"/>
      <c r="AJ281" s="442"/>
      <c r="AK281" s="442"/>
      <c r="AL281" s="442"/>
      <c r="AM281" s="442"/>
      <c r="AN281" s="442"/>
      <c r="AO281" s="442"/>
      <c r="AP281" s="442"/>
      <c r="AQ281" s="442"/>
      <c r="AR281" s="442"/>
      <c r="AS281" s="442"/>
      <c r="AT281" s="442"/>
      <c r="AU281" s="442"/>
      <c r="AV281" s="442"/>
      <c r="AW281" s="442"/>
      <c r="AX281" s="442"/>
      <c r="AY281" s="442"/>
      <c r="AZ281" s="442"/>
      <c r="BA281" s="442"/>
      <c r="BB281" s="442"/>
      <c r="BC281" s="442"/>
      <c r="BD281" s="442"/>
      <c r="BE281" s="442"/>
      <c r="BF281" s="442"/>
      <c r="BG281" s="442"/>
      <c r="BH281" s="442"/>
      <c r="BI281" s="442"/>
      <c r="BJ281" s="442"/>
      <c r="BK281" s="442"/>
      <c r="BL281" s="442"/>
    </row>
    <row r="282" spans="1:64" s="10" customFormat="1" ht="20.25" customHeight="1" x14ac:dyDescent="0.2">
      <c r="A282" s="442" t="s">
        <v>2786</v>
      </c>
      <c r="B282" s="442" t="s">
        <v>3057</v>
      </c>
      <c r="C282" s="442" t="s">
        <v>3092</v>
      </c>
      <c r="D282" s="442">
        <v>80</v>
      </c>
      <c r="E282" s="442" t="s">
        <v>26</v>
      </c>
      <c r="F282" s="442"/>
      <c r="G282" s="442" t="s">
        <v>27</v>
      </c>
      <c r="H282" s="442" t="s">
        <v>28</v>
      </c>
      <c r="I282" s="442" t="s">
        <v>41</v>
      </c>
      <c r="J282" s="442" t="s">
        <v>28</v>
      </c>
      <c r="K282" s="442" t="s">
        <v>1830</v>
      </c>
      <c r="L282" s="442">
        <v>50</v>
      </c>
      <c r="M282" s="439" t="s">
        <v>657</v>
      </c>
      <c r="N282" s="439" t="s">
        <v>368</v>
      </c>
      <c r="O282" s="439">
        <v>24</v>
      </c>
      <c r="P282" s="442" t="s">
        <v>28</v>
      </c>
      <c r="Q282" s="442"/>
      <c r="R282" s="442"/>
      <c r="S282" s="442"/>
      <c r="T282" s="442"/>
      <c r="U282" s="442"/>
      <c r="V282" s="442"/>
      <c r="W282" s="442"/>
      <c r="X282" s="442"/>
      <c r="Y282" s="442"/>
      <c r="Z282" s="442"/>
      <c r="AA282" s="442"/>
      <c r="AB282" s="442"/>
      <c r="AC282" s="442"/>
      <c r="AD282" s="442"/>
      <c r="AE282" s="442"/>
      <c r="AF282" s="442"/>
      <c r="AG282" s="442"/>
      <c r="AH282" s="442"/>
      <c r="AI282" s="442"/>
      <c r="AJ282" s="442"/>
      <c r="AK282" s="442"/>
      <c r="AL282" s="442"/>
      <c r="AM282" s="442"/>
      <c r="AN282" s="442"/>
      <c r="AO282" s="442"/>
      <c r="AP282" s="442"/>
      <c r="AQ282" s="442"/>
      <c r="AR282" s="442"/>
      <c r="AS282" s="442"/>
      <c r="AT282" s="442"/>
      <c r="AU282" s="442"/>
      <c r="AV282" s="442"/>
      <c r="AW282" s="442"/>
      <c r="AX282" s="442"/>
      <c r="AY282" s="442"/>
      <c r="AZ282" s="442"/>
      <c r="BA282" s="442"/>
      <c r="BB282" s="442"/>
      <c r="BC282" s="442"/>
      <c r="BD282" s="442"/>
      <c r="BE282" s="442"/>
      <c r="BF282" s="442"/>
      <c r="BG282" s="442"/>
      <c r="BH282" s="442"/>
      <c r="BI282" s="442"/>
      <c r="BJ282" s="442"/>
      <c r="BK282" s="442"/>
      <c r="BL282" s="442"/>
    </row>
    <row r="283" spans="1:64" s="10" customFormat="1" ht="20.25" customHeight="1" x14ac:dyDescent="0.2">
      <c r="A283" s="442" t="s">
        <v>2786</v>
      </c>
      <c r="B283" s="442" t="s">
        <v>3057</v>
      </c>
      <c r="C283" s="442" t="s">
        <v>3093</v>
      </c>
      <c r="D283" s="442">
        <v>45</v>
      </c>
      <c r="E283" s="442" t="s">
        <v>26</v>
      </c>
      <c r="F283" s="442"/>
      <c r="G283" s="442" t="s">
        <v>27</v>
      </c>
      <c r="H283" s="442" t="s">
        <v>28</v>
      </c>
      <c r="I283" s="442" t="s">
        <v>41</v>
      </c>
      <c r="J283" s="442" t="s">
        <v>28</v>
      </c>
      <c r="K283" s="442" t="s">
        <v>1830</v>
      </c>
      <c r="L283" s="442">
        <v>50</v>
      </c>
      <c r="M283" s="439" t="s">
        <v>657</v>
      </c>
      <c r="N283" s="439" t="s">
        <v>368</v>
      </c>
      <c r="O283" s="439">
        <v>24</v>
      </c>
      <c r="P283" s="442" t="s">
        <v>28</v>
      </c>
      <c r="Q283" s="442"/>
      <c r="R283" s="442"/>
      <c r="S283" s="442"/>
      <c r="T283" s="442"/>
      <c r="U283" s="442"/>
      <c r="V283" s="442"/>
      <c r="W283" s="442"/>
      <c r="X283" s="442"/>
      <c r="Y283" s="442"/>
      <c r="Z283" s="442"/>
      <c r="AA283" s="442"/>
      <c r="AB283" s="442"/>
      <c r="AC283" s="442"/>
      <c r="AD283" s="442"/>
      <c r="AE283" s="442"/>
      <c r="AF283" s="442"/>
      <c r="AG283" s="442"/>
      <c r="AH283" s="442"/>
      <c r="AI283" s="442"/>
      <c r="AJ283" s="442"/>
      <c r="AK283" s="442"/>
      <c r="AL283" s="442"/>
      <c r="AM283" s="442"/>
      <c r="AN283" s="442"/>
      <c r="AO283" s="442"/>
      <c r="AP283" s="442"/>
      <c r="AQ283" s="442"/>
      <c r="AR283" s="442"/>
      <c r="AS283" s="442"/>
      <c r="AT283" s="442"/>
      <c r="AU283" s="442"/>
      <c r="AV283" s="442"/>
      <c r="AW283" s="442"/>
      <c r="AX283" s="442"/>
      <c r="AY283" s="442"/>
      <c r="AZ283" s="442"/>
      <c r="BA283" s="442"/>
      <c r="BB283" s="442"/>
      <c r="BC283" s="442"/>
      <c r="BD283" s="442"/>
      <c r="BE283" s="442"/>
      <c r="BF283" s="442"/>
      <c r="BG283" s="442"/>
      <c r="BH283" s="442"/>
      <c r="BI283" s="442"/>
      <c r="BJ283" s="442"/>
      <c r="BK283" s="442"/>
      <c r="BL283" s="442"/>
    </row>
    <row r="284" spans="1:64" s="10" customFormat="1" ht="20.25" customHeight="1" x14ac:dyDescent="0.2">
      <c r="A284" s="442" t="s">
        <v>2786</v>
      </c>
      <c r="B284" s="442" t="s">
        <v>3057</v>
      </c>
      <c r="C284" s="442" t="s">
        <v>3094</v>
      </c>
      <c r="D284" s="442">
        <v>300</v>
      </c>
      <c r="E284" s="442" t="s">
        <v>26</v>
      </c>
      <c r="F284" s="442"/>
      <c r="G284" s="442" t="s">
        <v>130</v>
      </c>
      <c r="H284" s="442" t="s">
        <v>28</v>
      </c>
      <c r="I284" s="442" t="s">
        <v>41</v>
      </c>
      <c r="J284" s="442" t="s">
        <v>28</v>
      </c>
      <c r="K284" s="442" t="s">
        <v>1830</v>
      </c>
      <c r="L284" s="442">
        <v>300</v>
      </c>
      <c r="M284" s="439" t="s">
        <v>657</v>
      </c>
      <c r="N284" s="439" t="s">
        <v>368</v>
      </c>
      <c r="O284" s="439">
        <v>24</v>
      </c>
      <c r="P284" s="442" t="s">
        <v>28</v>
      </c>
      <c r="Q284" s="442"/>
      <c r="R284" s="442"/>
      <c r="S284" s="442"/>
      <c r="T284" s="442"/>
      <c r="U284" s="442"/>
      <c r="V284" s="442"/>
      <c r="W284" s="442"/>
      <c r="X284" s="442"/>
      <c r="Y284" s="442"/>
      <c r="Z284" s="442"/>
      <c r="AA284" s="442"/>
      <c r="AB284" s="442"/>
      <c r="AC284" s="442"/>
      <c r="AD284" s="442"/>
      <c r="AE284" s="442"/>
      <c r="AF284" s="442"/>
      <c r="AG284" s="442"/>
      <c r="AH284" s="442"/>
      <c r="AI284" s="442"/>
      <c r="AJ284" s="442"/>
      <c r="AK284" s="442"/>
      <c r="AL284" s="442"/>
      <c r="AM284" s="442"/>
      <c r="AN284" s="442"/>
      <c r="AO284" s="442"/>
      <c r="AP284" s="442"/>
      <c r="AQ284" s="442"/>
      <c r="AR284" s="442"/>
      <c r="AS284" s="442"/>
      <c r="AT284" s="442"/>
      <c r="AU284" s="442"/>
      <c r="AV284" s="442"/>
      <c r="AW284" s="442"/>
      <c r="AX284" s="442"/>
      <c r="AY284" s="442"/>
      <c r="AZ284" s="442"/>
      <c r="BA284" s="442"/>
      <c r="BB284" s="442"/>
      <c r="BC284" s="442"/>
      <c r="BD284" s="442"/>
      <c r="BE284" s="442"/>
      <c r="BF284" s="442"/>
      <c r="BG284" s="442"/>
      <c r="BH284" s="442"/>
      <c r="BI284" s="442"/>
      <c r="BJ284" s="442"/>
      <c r="BK284" s="442"/>
      <c r="BL284" s="442"/>
    </row>
    <row r="285" spans="1:64" s="10" customFormat="1" ht="20.25" customHeight="1" x14ac:dyDescent="0.2">
      <c r="A285" s="442" t="s">
        <v>2786</v>
      </c>
      <c r="B285" s="442" t="s">
        <v>3057</v>
      </c>
      <c r="C285" s="442" t="s">
        <v>3095</v>
      </c>
      <c r="D285" s="442">
        <v>250</v>
      </c>
      <c r="E285" s="442" t="s">
        <v>26</v>
      </c>
      <c r="F285" s="442"/>
      <c r="G285" s="442" t="s">
        <v>130</v>
      </c>
      <c r="H285" s="442" t="s">
        <v>28</v>
      </c>
      <c r="I285" s="442" t="s">
        <v>41</v>
      </c>
      <c r="J285" s="442" t="s">
        <v>28</v>
      </c>
      <c r="K285" s="442" t="s">
        <v>1830</v>
      </c>
      <c r="L285" s="442">
        <v>200</v>
      </c>
      <c r="M285" s="439" t="s">
        <v>657</v>
      </c>
      <c r="N285" s="439" t="s">
        <v>368</v>
      </c>
      <c r="O285" s="439">
        <v>24</v>
      </c>
      <c r="P285" s="442" t="s">
        <v>28</v>
      </c>
      <c r="Q285" s="442"/>
      <c r="R285" s="442"/>
      <c r="S285" s="442"/>
      <c r="T285" s="442"/>
      <c r="U285" s="442"/>
      <c r="V285" s="442"/>
      <c r="W285" s="442"/>
      <c r="X285" s="442"/>
      <c r="Y285" s="442"/>
      <c r="Z285" s="442"/>
      <c r="AA285" s="442"/>
      <c r="AB285" s="442"/>
      <c r="AC285" s="442"/>
      <c r="AD285" s="442"/>
      <c r="AE285" s="442"/>
      <c r="AF285" s="442"/>
      <c r="AG285" s="442"/>
      <c r="AH285" s="442"/>
      <c r="AI285" s="442"/>
      <c r="AJ285" s="442"/>
      <c r="AK285" s="442"/>
      <c r="AL285" s="442"/>
      <c r="AM285" s="442"/>
      <c r="AN285" s="442"/>
      <c r="AO285" s="442"/>
      <c r="AP285" s="442"/>
      <c r="AQ285" s="442"/>
      <c r="AR285" s="442"/>
      <c r="AS285" s="442"/>
      <c r="AT285" s="442"/>
      <c r="AU285" s="442"/>
      <c r="AV285" s="442"/>
      <c r="AW285" s="442"/>
      <c r="AX285" s="442"/>
      <c r="AY285" s="442"/>
      <c r="AZ285" s="442"/>
      <c r="BA285" s="442"/>
      <c r="BB285" s="442"/>
      <c r="BC285" s="442"/>
      <c r="BD285" s="442"/>
      <c r="BE285" s="442"/>
      <c r="BF285" s="442"/>
      <c r="BG285" s="442"/>
      <c r="BH285" s="442"/>
      <c r="BI285" s="442"/>
      <c r="BJ285" s="442"/>
      <c r="BK285" s="442"/>
      <c r="BL285" s="442"/>
    </row>
    <row r="286" spans="1:64" s="10" customFormat="1" ht="20.25" customHeight="1" x14ac:dyDescent="0.2">
      <c r="A286" s="442" t="s">
        <v>2786</v>
      </c>
      <c r="B286" s="442" t="s">
        <v>3057</v>
      </c>
      <c r="C286" s="442" t="s">
        <v>3096</v>
      </c>
      <c r="D286" s="442">
        <v>230</v>
      </c>
      <c r="E286" s="442" t="s">
        <v>26</v>
      </c>
      <c r="F286" s="442"/>
      <c r="G286" s="442" t="s">
        <v>130</v>
      </c>
      <c r="H286" s="442" t="s">
        <v>28</v>
      </c>
      <c r="I286" s="442" t="s">
        <v>41</v>
      </c>
      <c r="J286" s="442" t="s">
        <v>28</v>
      </c>
      <c r="K286" s="442" t="s">
        <v>1830</v>
      </c>
      <c r="L286" s="442">
        <v>200</v>
      </c>
      <c r="M286" s="439" t="s">
        <v>657</v>
      </c>
      <c r="N286" s="439" t="s">
        <v>368</v>
      </c>
      <c r="O286" s="439">
        <v>24</v>
      </c>
      <c r="P286" s="442" t="s">
        <v>28</v>
      </c>
      <c r="Q286" s="442"/>
      <c r="R286" s="442"/>
      <c r="S286" s="442"/>
      <c r="T286" s="442"/>
      <c r="U286" s="442"/>
      <c r="V286" s="442"/>
      <c r="W286" s="442"/>
      <c r="X286" s="442"/>
      <c r="Y286" s="442"/>
      <c r="Z286" s="442"/>
      <c r="AA286" s="442"/>
      <c r="AB286" s="442"/>
      <c r="AC286" s="442"/>
      <c r="AD286" s="442"/>
      <c r="AE286" s="442"/>
      <c r="AF286" s="442"/>
      <c r="AG286" s="442"/>
      <c r="AH286" s="442"/>
      <c r="AI286" s="442"/>
      <c r="AJ286" s="442"/>
      <c r="AK286" s="442"/>
      <c r="AL286" s="442"/>
      <c r="AM286" s="442"/>
      <c r="AN286" s="442"/>
      <c r="AO286" s="442"/>
      <c r="AP286" s="442"/>
      <c r="AQ286" s="442"/>
      <c r="AR286" s="442"/>
      <c r="AS286" s="442"/>
      <c r="AT286" s="442"/>
      <c r="AU286" s="442"/>
      <c r="AV286" s="442"/>
      <c r="AW286" s="442"/>
      <c r="AX286" s="442"/>
      <c r="AY286" s="442"/>
      <c r="AZ286" s="442"/>
      <c r="BA286" s="442"/>
      <c r="BB286" s="442"/>
      <c r="BC286" s="442"/>
      <c r="BD286" s="442"/>
      <c r="BE286" s="442"/>
      <c r="BF286" s="442"/>
      <c r="BG286" s="442"/>
      <c r="BH286" s="442"/>
      <c r="BI286" s="442"/>
      <c r="BJ286" s="442"/>
      <c r="BK286" s="442"/>
      <c r="BL286" s="442"/>
    </row>
    <row r="287" spans="1:64" s="10" customFormat="1" ht="20.25" customHeight="1" x14ac:dyDescent="0.2">
      <c r="A287" s="442" t="s">
        <v>2786</v>
      </c>
      <c r="B287" s="442" t="s">
        <v>3057</v>
      </c>
      <c r="C287" s="442" t="s">
        <v>3097</v>
      </c>
      <c r="D287" s="442">
        <v>100</v>
      </c>
      <c r="E287" s="442" t="s">
        <v>26</v>
      </c>
      <c r="F287" s="442"/>
      <c r="G287" s="442" t="s">
        <v>264</v>
      </c>
      <c r="H287" s="442" t="s">
        <v>28</v>
      </c>
      <c r="I287" s="442" t="s">
        <v>41</v>
      </c>
      <c r="J287" s="442"/>
      <c r="K287" s="442"/>
      <c r="L287" s="442"/>
      <c r="M287" s="439" t="s">
        <v>69</v>
      </c>
      <c r="N287" s="439" t="s">
        <v>70</v>
      </c>
      <c r="O287" s="439">
        <v>24</v>
      </c>
      <c r="P287" s="442" t="s">
        <v>28</v>
      </c>
      <c r="Q287" s="442"/>
      <c r="R287" s="442"/>
      <c r="S287" s="442"/>
      <c r="T287" s="442"/>
      <c r="U287" s="442"/>
      <c r="V287" s="442"/>
      <c r="W287" s="442"/>
      <c r="X287" s="442"/>
      <c r="Y287" s="442"/>
      <c r="Z287" s="442"/>
      <c r="AA287" s="442"/>
      <c r="AB287" s="442"/>
      <c r="AC287" s="442"/>
      <c r="AD287" s="442"/>
      <c r="AE287" s="442"/>
      <c r="AF287" s="442"/>
      <c r="AG287" s="442"/>
      <c r="AH287" s="442"/>
      <c r="AI287" s="442"/>
      <c r="AJ287" s="442"/>
      <c r="AK287" s="442"/>
      <c r="AL287" s="442"/>
      <c r="AM287" s="442"/>
      <c r="AN287" s="442"/>
      <c r="AO287" s="442"/>
      <c r="AP287" s="442"/>
      <c r="AQ287" s="442"/>
      <c r="AR287" s="442"/>
      <c r="AS287" s="442"/>
      <c r="AT287" s="442"/>
      <c r="AU287" s="442"/>
      <c r="AV287" s="442"/>
      <c r="AW287" s="442"/>
      <c r="AX287" s="442"/>
      <c r="AY287" s="442"/>
      <c r="AZ287" s="442"/>
      <c r="BA287" s="442"/>
      <c r="BB287" s="442"/>
      <c r="BC287" s="442"/>
      <c r="BD287" s="442"/>
      <c r="BE287" s="442"/>
      <c r="BF287" s="442"/>
      <c r="BG287" s="442"/>
      <c r="BH287" s="442"/>
      <c r="BI287" s="442"/>
      <c r="BJ287" s="442"/>
      <c r="BK287" s="442"/>
      <c r="BL287" s="442"/>
    </row>
    <row r="288" spans="1:64" s="10" customFormat="1" x14ac:dyDescent="0.2">
      <c r="A288" s="442" t="s">
        <v>2786</v>
      </c>
      <c r="B288" s="442" t="s">
        <v>3098</v>
      </c>
      <c r="C288" s="442" t="s">
        <v>3099</v>
      </c>
      <c r="D288" s="442">
        <v>1500</v>
      </c>
      <c r="E288" s="442" t="s">
        <v>26</v>
      </c>
      <c r="F288" s="442">
        <v>4500</v>
      </c>
      <c r="G288" s="442" t="s">
        <v>27</v>
      </c>
      <c r="H288" s="468" t="s">
        <v>28</v>
      </c>
      <c r="I288" s="442" t="s">
        <v>41</v>
      </c>
      <c r="J288" s="442" t="s">
        <v>76</v>
      </c>
      <c r="K288" s="442" t="s">
        <v>710</v>
      </c>
      <c r="L288" s="442" t="s">
        <v>710</v>
      </c>
      <c r="M288" s="442" t="s">
        <v>32</v>
      </c>
      <c r="N288" s="442" t="s">
        <v>35</v>
      </c>
      <c r="O288" s="442">
        <v>24</v>
      </c>
      <c r="P288" s="442" t="s">
        <v>28</v>
      </c>
      <c r="Q288" s="442"/>
      <c r="R288" s="442"/>
      <c r="S288" s="442"/>
      <c r="T288" s="442"/>
      <c r="U288" s="442"/>
      <c r="V288" s="442"/>
      <c r="W288" s="442"/>
      <c r="X288" s="442"/>
      <c r="Y288" s="442"/>
      <c r="Z288" s="442"/>
      <c r="AA288" s="442"/>
      <c r="AB288" s="442"/>
      <c r="AC288" s="442"/>
      <c r="AD288" s="442"/>
      <c r="AE288" s="442"/>
      <c r="AF288" s="442"/>
      <c r="AG288" s="442"/>
      <c r="AH288" s="442"/>
      <c r="AI288" s="442"/>
      <c r="AJ288" s="442"/>
      <c r="AK288" s="442"/>
      <c r="AL288" s="442"/>
      <c r="AM288" s="442"/>
      <c r="AN288" s="442"/>
      <c r="AO288" s="442"/>
      <c r="AP288" s="442"/>
      <c r="AQ288" s="442"/>
      <c r="AR288" s="442"/>
      <c r="AS288" s="442"/>
      <c r="AT288" s="442"/>
      <c r="AU288" s="442"/>
      <c r="AV288" s="442"/>
      <c r="AW288" s="442"/>
      <c r="AX288" s="442"/>
      <c r="AY288" s="442"/>
      <c r="AZ288" s="442"/>
      <c r="BA288" s="442"/>
      <c r="BB288" s="442"/>
      <c r="BC288" s="442"/>
      <c r="BD288" s="442"/>
      <c r="BE288" s="442"/>
      <c r="BF288" s="442"/>
      <c r="BG288" s="442"/>
      <c r="BH288" s="442"/>
      <c r="BI288" s="442"/>
      <c r="BJ288" s="442"/>
      <c r="BK288" s="442"/>
      <c r="BL288" s="442"/>
    </row>
    <row r="289" spans="1:64" s="10" customFormat="1" x14ac:dyDescent="0.2">
      <c r="A289" s="442" t="s">
        <v>2786</v>
      </c>
      <c r="B289" s="442" t="s">
        <v>3098</v>
      </c>
      <c r="C289" s="442" t="s">
        <v>3099</v>
      </c>
      <c r="D289" s="442">
        <v>1500</v>
      </c>
      <c r="E289" s="442" t="s">
        <v>26</v>
      </c>
      <c r="F289" s="442">
        <v>1500</v>
      </c>
      <c r="G289" s="442" t="s">
        <v>2956</v>
      </c>
      <c r="H289" s="468" t="s">
        <v>28</v>
      </c>
      <c r="I289" s="442" t="s">
        <v>41</v>
      </c>
      <c r="J289" s="442" t="s">
        <v>76</v>
      </c>
      <c r="K289" s="442" t="s">
        <v>710</v>
      </c>
      <c r="L289" s="442" t="s">
        <v>710</v>
      </c>
      <c r="M289" s="442" t="s">
        <v>32</v>
      </c>
      <c r="N289" s="442" t="s">
        <v>35</v>
      </c>
      <c r="O289" s="442">
        <v>24</v>
      </c>
      <c r="P289" s="442" t="s">
        <v>28</v>
      </c>
      <c r="Q289" s="442"/>
      <c r="R289" s="442"/>
      <c r="S289" s="442"/>
      <c r="T289" s="442"/>
      <c r="U289" s="442"/>
      <c r="V289" s="442"/>
      <c r="W289" s="442"/>
      <c r="X289" s="442"/>
      <c r="Y289" s="442"/>
      <c r="Z289" s="442"/>
      <c r="AA289" s="442"/>
      <c r="AB289" s="442"/>
      <c r="AC289" s="442"/>
      <c r="AD289" s="442"/>
      <c r="AE289" s="442"/>
      <c r="AF289" s="442"/>
      <c r="AG289" s="442"/>
      <c r="AH289" s="442"/>
      <c r="AI289" s="442"/>
      <c r="AJ289" s="442"/>
      <c r="AK289" s="442"/>
      <c r="AL289" s="442"/>
      <c r="AM289" s="442"/>
      <c r="AN289" s="442"/>
      <c r="AO289" s="442"/>
      <c r="AP289" s="442"/>
      <c r="AQ289" s="442"/>
      <c r="AR289" s="442"/>
      <c r="AS289" s="442"/>
      <c r="AT289" s="442"/>
      <c r="AU289" s="442"/>
      <c r="AV289" s="442"/>
      <c r="AW289" s="442"/>
      <c r="AX289" s="442"/>
      <c r="AY289" s="442"/>
      <c r="AZ289" s="442"/>
      <c r="BA289" s="442"/>
      <c r="BB289" s="442"/>
      <c r="BC289" s="442"/>
      <c r="BD289" s="442"/>
      <c r="BE289" s="442"/>
      <c r="BF289" s="442"/>
      <c r="BG289" s="442"/>
      <c r="BH289" s="442"/>
      <c r="BI289" s="442"/>
      <c r="BJ289" s="442"/>
      <c r="BK289" s="442"/>
      <c r="BL289" s="442"/>
    </row>
    <row r="290" spans="1:64" s="10" customFormat="1" x14ac:dyDescent="0.2">
      <c r="A290" s="442" t="s">
        <v>2786</v>
      </c>
      <c r="B290" s="442" t="s">
        <v>3098</v>
      </c>
      <c r="C290" s="442" t="s">
        <v>3099</v>
      </c>
      <c r="D290" s="442">
        <v>1200</v>
      </c>
      <c r="E290" s="442" t="s">
        <v>26</v>
      </c>
      <c r="F290" s="442">
        <v>1700</v>
      </c>
      <c r="G290" s="442" t="s">
        <v>3100</v>
      </c>
      <c r="H290" s="468" t="s">
        <v>28</v>
      </c>
      <c r="I290" s="442" t="s">
        <v>41</v>
      </c>
      <c r="J290" s="442" t="s">
        <v>76</v>
      </c>
      <c r="K290" s="442" t="s">
        <v>710</v>
      </c>
      <c r="L290" s="442" t="s">
        <v>710</v>
      </c>
      <c r="M290" s="442" t="s">
        <v>32</v>
      </c>
      <c r="N290" s="442" t="s">
        <v>35</v>
      </c>
      <c r="O290" s="442">
        <v>24</v>
      </c>
      <c r="P290" s="442" t="s">
        <v>28</v>
      </c>
      <c r="Q290" s="442"/>
      <c r="R290" s="442"/>
      <c r="S290" s="442"/>
      <c r="T290" s="442"/>
      <c r="U290" s="442"/>
      <c r="V290" s="442"/>
      <c r="W290" s="442"/>
      <c r="X290" s="442"/>
      <c r="Y290" s="442"/>
      <c r="Z290" s="442"/>
      <c r="AA290" s="442"/>
      <c r="AB290" s="442"/>
      <c r="AC290" s="442"/>
      <c r="AD290" s="442"/>
      <c r="AE290" s="442"/>
      <c r="AF290" s="442"/>
      <c r="AG290" s="442"/>
      <c r="AH290" s="442"/>
      <c r="AI290" s="442"/>
      <c r="AJ290" s="442"/>
      <c r="AK290" s="442"/>
      <c r="AL290" s="442"/>
      <c r="AM290" s="442"/>
      <c r="AN290" s="442"/>
      <c r="AO290" s="442"/>
      <c r="AP290" s="442"/>
      <c r="AQ290" s="442"/>
      <c r="AR290" s="442"/>
      <c r="AS290" s="442"/>
      <c r="AT290" s="442"/>
      <c r="AU290" s="442"/>
      <c r="AV290" s="442"/>
      <c r="AW290" s="442"/>
      <c r="AX290" s="442"/>
      <c r="AY290" s="442"/>
      <c r="AZ290" s="442"/>
      <c r="BA290" s="442"/>
      <c r="BB290" s="442"/>
      <c r="BC290" s="442"/>
      <c r="BD290" s="442"/>
      <c r="BE290" s="442"/>
      <c r="BF290" s="442"/>
      <c r="BG290" s="442"/>
      <c r="BH290" s="442"/>
      <c r="BI290" s="442"/>
      <c r="BJ290" s="442"/>
      <c r="BK290" s="442"/>
      <c r="BL290" s="442"/>
    </row>
    <row r="291" spans="1:64" s="10" customFormat="1" x14ac:dyDescent="0.2">
      <c r="A291" s="442" t="s">
        <v>2786</v>
      </c>
      <c r="B291" s="442" t="s">
        <v>3098</v>
      </c>
      <c r="C291" s="442" t="s">
        <v>3101</v>
      </c>
      <c r="D291" s="442">
        <v>2500</v>
      </c>
      <c r="E291" s="442" t="s">
        <v>26</v>
      </c>
      <c r="F291" s="442">
        <v>3500</v>
      </c>
      <c r="G291" s="442" t="s">
        <v>130</v>
      </c>
      <c r="H291" s="468" t="s">
        <v>28</v>
      </c>
      <c r="I291" s="442" t="s">
        <v>41</v>
      </c>
      <c r="J291" s="442" t="s">
        <v>76</v>
      </c>
      <c r="K291" s="442" t="s">
        <v>710</v>
      </c>
      <c r="L291" s="442" t="s">
        <v>710</v>
      </c>
      <c r="M291" s="442" t="s">
        <v>32</v>
      </c>
      <c r="N291" s="763" t="s">
        <v>3102</v>
      </c>
      <c r="O291" s="442">
        <v>24</v>
      </c>
      <c r="P291" s="442" t="s">
        <v>28</v>
      </c>
      <c r="Q291" s="442"/>
      <c r="R291" s="442"/>
      <c r="S291" s="442"/>
      <c r="T291" s="442"/>
      <c r="U291" s="442"/>
      <c r="V291" s="442"/>
      <c r="W291" s="442"/>
      <c r="X291" s="442"/>
      <c r="Y291" s="442"/>
      <c r="Z291" s="442"/>
      <c r="AA291" s="442"/>
      <c r="AB291" s="442"/>
      <c r="AC291" s="442"/>
      <c r="AD291" s="442"/>
      <c r="AE291" s="442"/>
      <c r="AF291" s="442"/>
      <c r="AG291" s="442"/>
      <c r="AH291" s="442"/>
      <c r="AI291" s="442"/>
      <c r="AJ291" s="442"/>
      <c r="AK291" s="442"/>
      <c r="AL291" s="442"/>
      <c r="AM291" s="442"/>
      <c r="AN291" s="442"/>
      <c r="AO291" s="442"/>
      <c r="AP291" s="442"/>
      <c r="AQ291" s="442"/>
      <c r="AR291" s="442"/>
      <c r="AS291" s="442"/>
      <c r="AT291" s="442"/>
      <c r="AU291" s="442"/>
      <c r="AV291" s="442"/>
      <c r="AW291" s="442"/>
      <c r="AX291" s="442"/>
      <c r="AY291" s="442"/>
      <c r="AZ291" s="442"/>
      <c r="BA291" s="442"/>
      <c r="BB291" s="442"/>
      <c r="BC291" s="442"/>
      <c r="BD291" s="442"/>
      <c r="BE291" s="442"/>
      <c r="BF291" s="442"/>
      <c r="BG291" s="442"/>
      <c r="BH291" s="442"/>
      <c r="BI291" s="442"/>
      <c r="BJ291" s="442"/>
      <c r="BK291" s="442"/>
      <c r="BL291" s="442"/>
    </row>
    <row r="292" spans="1:64" s="10" customFormat="1" x14ac:dyDescent="0.2">
      <c r="A292" s="442" t="s">
        <v>2786</v>
      </c>
      <c r="B292" s="442" t="s">
        <v>3098</v>
      </c>
      <c r="C292" s="442" t="s">
        <v>3101</v>
      </c>
      <c r="D292" s="442">
        <v>2500</v>
      </c>
      <c r="E292" s="442" t="s">
        <v>26</v>
      </c>
      <c r="F292" s="442" t="s">
        <v>710</v>
      </c>
      <c r="G292" s="442" t="s">
        <v>3103</v>
      </c>
      <c r="H292" s="468" t="s">
        <v>28</v>
      </c>
      <c r="I292" s="442" t="s">
        <v>41</v>
      </c>
      <c r="J292" s="442" t="s">
        <v>76</v>
      </c>
      <c r="K292" s="442" t="s">
        <v>710</v>
      </c>
      <c r="L292" s="442" t="s">
        <v>710</v>
      </c>
      <c r="M292" s="442" t="s">
        <v>32</v>
      </c>
      <c r="N292" s="764"/>
      <c r="O292" s="442">
        <v>24</v>
      </c>
      <c r="P292" s="442" t="s">
        <v>28</v>
      </c>
      <c r="Q292" s="442"/>
      <c r="R292" s="442"/>
      <c r="S292" s="442"/>
      <c r="T292" s="442"/>
      <c r="U292" s="442"/>
      <c r="V292" s="442"/>
      <c r="W292" s="442"/>
      <c r="X292" s="442"/>
      <c r="Y292" s="442"/>
      <c r="Z292" s="442"/>
      <c r="AA292" s="442"/>
      <c r="AB292" s="442"/>
      <c r="AC292" s="442"/>
      <c r="AD292" s="442"/>
      <c r="AE292" s="442"/>
      <c r="AF292" s="442"/>
      <c r="AG292" s="442"/>
      <c r="AH292" s="442"/>
      <c r="AI292" s="442"/>
      <c r="AJ292" s="442"/>
      <c r="AK292" s="442"/>
      <c r="AL292" s="442"/>
      <c r="AM292" s="442"/>
      <c r="AN292" s="442"/>
      <c r="AO292" s="442"/>
      <c r="AP292" s="442"/>
      <c r="AQ292" s="442"/>
      <c r="AR292" s="442"/>
      <c r="AS292" s="442"/>
      <c r="AT292" s="442"/>
      <c r="AU292" s="442"/>
      <c r="AV292" s="442"/>
      <c r="AW292" s="442"/>
      <c r="AX292" s="442"/>
      <c r="AY292" s="442"/>
      <c r="AZ292" s="442"/>
      <c r="BA292" s="442"/>
      <c r="BB292" s="442"/>
      <c r="BC292" s="442"/>
      <c r="BD292" s="442"/>
      <c r="BE292" s="442"/>
      <c r="BF292" s="442"/>
      <c r="BG292" s="442"/>
      <c r="BH292" s="442"/>
      <c r="BI292" s="442"/>
      <c r="BJ292" s="442"/>
      <c r="BK292" s="442"/>
      <c r="BL292" s="442"/>
    </row>
  </sheetData>
  <mergeCells count="33">
    <mergeCell ref="O3:O4"/>
    <mergeCell ref="P3:P4"/>
    <mergeCell ref="K3:K4"/>
    <mergeCell ref="L3:L4"/>
    <mergeCell ref="M3:M4"/>
    <mergeCell ref="N3:N4"/>
    <mergeCell ref="N291:N292"/>
    <mergeCell ref="F3:F4"/>
    <mergeCell ref="G3:G4"/>
    <mergeCell ref="H3:H4"/>
    <mergeCell ref="I3:I4"/>
    <mergeCell ref="J3:J4"/>
    <mergeCell ref="A3:A4"/>
    <mergeCell ref="B3:B4"/>
    <mergeCell ref="C3:C4"/>
    <mergeCell ref="D3:D4"/>
    <mergeCell ref="E3:E4"/>
    <mergeCell ref="A1:P1"/>
    <mergeCell ref="Q1:AB1"/>
    <mergeCell ref="A2:P2"/>
    <mergeCell ref="Q2:BL2"/>
    <mergeCell ref="Q3:T3"/>
    <mergeCell ref="U3:X3"/>
    <mergeCell ref="Y3:AB3"/>
    <mergeCell ref="AC3:AF3"/>
    <mergeCell ref="AG3:AJ3"/>
    <mergeCell ref="AK3:AN3"/>
    <mergeCell ref="AO3:AR3"/>
    <mergeCell ref="AS3:AV3"/>
    <mergeCell ref="AW3:AZ3"/>
    <mergeCell ref="BA3:BD3"/>
    <mergeCell ref="BE3:BH3"/>
    <mergeCell ref="BI3:BL3"/>
  </mergeCells>
  <phoneticPr fontId="51" type="noConversion"/>
  <pageMargins left="0.69930555555555596" right="0.69930555555555596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BL167"/>
  <sheetViews>
    <sheetView workbookViewId="0">
      <selection activeCell="D9" sqref="D9"/>
    </sheetView>
  </sheetViews>
  <sheetFormatPr defaultColWidth="9" defaultRowHeight="14.25" x14ac:dyDescent="0.2"/>
  <cols>
    <col min="1" max="1" width="18.375" style="194" customWidth="1"/>
    <col min="2" max="2" width="18.125" style="194" customWidth="1"/>
    <col min="3" max="3" width="15.25" style="194" customWidth="1"/>
    <col min="4" max="4" width="7.25" style="194" customWidth="1"/>
    <col min="5" max="5" width="13.25" style="194" customWidth="1"/>
    <col min="6" max="6" width="10.5" style="194" customWidth="1"/>
    <col min="7" max="7" width="21.625" style="194" customWidth="1"/>
    <col min="8" max="8" width="11.125" style="194" customWidth="1"/>
    <col min="9" max="9" width="13" style="194" customWidth="1"/>
    <col min="10" max="10" width="10.625" style="194" customWidth="1"/>
    <col min="11" max="11" width="15.5" style="194" customWidth="1"/>
    <col min="12" max="12" width="32.75" style="194" customWidth="1"/>
    <col min="13" max="13" width="13.875" style="194" customWidth="1"/>
    <col min="14" max="14" width="9.5" style="194" customWidth="1"/>
    <col min="15" max="15" width="12" style="194" customWidth="1"/>
    <col min="16" max="16" width="11.25" style="194" customWidth="1"/>
    <col min="17" max="17" width="9.75" style="194" customWidth="1"/>
    <col min="18" max="18" width="11.5" style="194" customWidth="1"/>
    <col min="19" max="19" width="12.75" style="194" customWidth="1"/>
    <col min="20" max="20" width="11" style="194" customWidth="1"/>
    <col min="21" max="27" width="9" style="194"/>
    <col min="28" max="28" width="12.875" style="194" customWidth="1"/>
    <col min="29" max="16384" width="9" style="194"/>
  </cols>
  <sheetData>
    <row r="1" spans="1:64" ht="44.25" customHeight="1" x14ac:dyDescent="0.2">
      <c r="A1" s="754" t="s">
        <v>4755</v>
      </c>
      <c r="B1" s="755"/>
      <c r="C1" s="755"/>
      <c r="D1" s="755"/>
      <c r="E1" s="755"/>
      <c r="F1" s="755"/>
      <c r="G1" s="755"/>
      <c r="H1" s="755"/>
      <c r="I1" s="755"/>
      <c r="J1" s="755"/>
      <c r="K1" s="755"/>
      <c r="L1" s="755"/>
      <c r="M1" s="755"/>
      <c r="N1" s="755"/>
      <c r="O1" s="755"/>
      <c r="P1" s="755"/>
      <c r="Q1" s="756" t="s">
        <v>1</v>
      </c>
      <c r="R1" s="756"/>
      <c r="S1" s="756"/>
      <c r="T1" s="756"/>
      <c r="U1" s="756"/>
      <c r="V1" s="756"/>
      <c r="W1" s="756"/>
      <c r="X1" s="756"/>
      <c r="Y1" s="756"/>
      <c r="Z1" s="756"/>
      <c r="AA1" s="756"/>
      <c r="AB1" s="756"/>
    </row>
    <row r="2" spans="1:64" ht="39" customHeight="1" x14ac:dyDescent="0.2">
      <c r="A2" s="757" t="s">
        <v>4756</v>
      </c>
      <c r="B2" s="757"/>
      <c r="C2" s="757"/>
      <c r="D2" s="757"/>
      <c r="E2" s="757"/>
      <c r="F2" s="757"/>
      <c r="G2" s="757"/>
      <c r="H2" s="757"/>
      <c r="I2" s="757"/>
      <c r="J2" s="757"/>
      <c r="K2" s="757"/>
      <c r="L2" s="757"/>
      <c r="M2" s="757"/>
      <c r="N2" s="757"/>
      <c r="O2" s="757"/>
      <c r="P2" s="757"/>
      <c r="Q2" s="758" t="s">
        <v>4567</v>
      </c>
      <c r="R2" s="758"/>
      <c r="S2" s="758"/>
      <c r="T2" s="758"/>
      <c r="U2" s="758"/>
      <c r="V2" s="758"/>
      <c r="W2" s="758"/>
      <c r="X2" s="758"/>
      <c r="Y2" s="758"/>
      <c r="Z2" s="758"/>
      <c r="AA2" s="758"/>
      <c r="AB2" s="758"/>
      <c r="AC2" s="758"/>
      <c r="AD2" s="758"/>
      <c r="AE2" s="758"/>
      <c r="AF2" s="758"/>
      <c r="AG2" s="758"/>
      <c r="AH2" s="758"/>
      <c r="AI2" s="758"/>
      <c r="AJ2" s="758"/>
      <c r="AK2" s="758"/>
      <c r="AL2" s="758"/>
      <c r="AM2" s="758"/>
      <c r="AN2" s="758"/>
      <c r="AO2" s="758"/>
      <c r="AP2" s="758"/>
      <c r="AQ2" s="758"/>
      <c r="AR2" s="758"/>
      <c r="AS2" s="758"/>
      <c r="AT2" s="758"/>
      <c r="AU2" s="758"/>
      <c r="AV2" s="758"/>
      <c r="AW2" s="758"/>
      <c r="AX2" s="758"/>
      <c r="AY2" s="758"/>
      <c r="AZ2" s="758"/>
      <c r="BA2" s="758"/>
      <c r="BB2" s="758"/>
      <c r="BC2" s="758"/>
      <c r="BD2" s="758"/>
      <c r="BE2" s="758"/>
      <c r="BF2" s="758"/>
      <c r="BG2" s="758"/>
      <c r="BH2" s="758"/>
      <c r="BI2" s="758"/>
      <c r="BJ2" s="758"/>
      <c r="BK2" s="758"/>
      <c r="BL2" s="758"/>
    </row>
    <row r="3" spans="1:64" s="2" customFormat="1" ht="25.5" customHeight="1" x14ac:dyDescent="0.2">
      <c r="A3" s="760" t="s">
        <v>2</v>
      </c>
      <c r="B3" s="760" t="s">
        <v>3</v>
      </c>
      <c r="C3" s="760" t="s">
        <v>4</v>
      </c>
      <c r="D3" s="761" t="s">
        <v>5</v>
      </c>
      <c r="E3" s="761" t="s">
        <v>6</v>
      </c>
      <c r="F3" s="761" t="s">
        <v>7</v>
      </c>
      <c r="G3" s="765" t="s">
        <v>8</v>
      </c>
      <c r="H3" s="765" t="s">
        <v>9</v>
      </c>
      <c r="I3" s="765" t="s">
        <v>10</v>
      </c>
      <c r="J3" s="765" t="s">
        <v>11</v>
      </c>
      <c r="K3" s="761" t="s">
        <v>12</v>
      </c>
      <c r="L3" s="761" t="s">
        <v>13</v>
      </c>
      <c r="M3" s="765" t="s">
        <v>14</v>
      </c>
      <c r="N3" s="765" t="s">
        <v>15</v>
      </c>
      <c r="O3" s="765" t="s">
        <v>16</v>
      </c>
      <c r="P3" s="765" t="s">
        <v>17</v>
      </c>
      <c r="Q3" s="759">
        <v>44197</v>
      </c>
      <c r="R3" s="760"/>
      <c r="S3" s="760"/>
      <c r="T3" s="760"/>
      <c r="U3" s="759">
        <v>44228</v>
      </c>
      <c r="V3" s="760"/>
      <c r="W3" s="760"/>
      <c r="X3" s="760"/>
      <c r="Y3" s="759">
        <v>44256</v>
      </c>
      <c r="Z3" s="760"/>
      <c r="AA3" s="760"/>
      <c r="AB3" s="760"/>
      <c r="AC3" s="759">
        <v>44287</v>
      </c>
      <c r="AD3" s="760"/>
      <c r="AE3" s="760"/>
      <c r="AF3" s="760"/>
      <c r="AG3" s="759">
        <v>44317</v>
      </c>
      <c r="AH3" s="760"/>
      <c r="AI3" s="760"/>
      <c r="AJ3" s="760"/>
      <c r="AK3" s="759">
        <v>44348</v>
      </c>
      <c r="AL3" s="760"/>
      <c r="AM3" s="760"/>
      <c r="AN3" s="760"/>
      <c r="AO3" s="759">
        <v>44378</v>
      </c>
      <c r="AP3" s="760"/>
      <c r="AQ3" s="760"/>
      <c r="AR3" s="760"/>
      <c r="AS3" s="759">
        <v>44409</v>
      </c>
      <c r="AT3" s="760"/>
      <c r="AU3" s="760"/>
      <c r="AV3" s="760"/>
      <c r="AW3" s="759">
        <v>44440</v>
      </c>
      <c r="AX3" s="760"/>
      <c r="AY3" s="760"/>
      <c r="AZ3" s="760"/>
      <c r="BA3" s="759">
        <v>44470</v>
      </c>
      <c r="BB3" s="760"/>
      <c r="BC3" s="760"/>
      <c r="BD3" s="760"/>
      <c r="BE3" s="759">
        <v>44501</v>
      </c>
      <c r="BF3" s="760"/>
      <c r="BG3" s="760"/>
      <c r="BH3" s="760"/>
      <c r="BI3" s="759">
        <v>44531</v>
      </c>
      <c r="BJ3" s="760"/>
      <c r="BK3" s="760"/>
      <c r="BL3" s="760"/>
    </row>
    <row r="4" spans="1:64" s="426" customFormat="1" ht="38.25" customHeight="1" x14ac:dyDescent="0.2">
      <c r="A4" s="760"/>
      <c r="B4" s="760"/>
      <c r="C4" s="760"/>
      <c r="D4" s="762"/>
      <c r="E4" s="762"/>
      <c r="F4" s="762"/>
      <c r="G4" s="765"/>
      <c r="H4" s="765"/>
      <c r="I4" s="765"/>
      <c r="J4" s="765"/>
      <c r="K4" s="762"/>
      <c r="L4" s="762"/>
      <c r="M4" s="765"/>
      <c r="N4" s="765"/>
      <c r="O4" s="765"/>
      <c r="P4" s="765"/>
      <c r="Q4" s="9" t="s">
        <v>18</v>
      </c>
      <c r="R4" s="428" t="s">
        <v>19</v>
      </c>
      <c r="S4" s="428" t="s">
        <v>20</v>
      </c>
      <c r="T4" s="428" t="s">
        <v>21</v>
      </c>
      <c r="U4" s="9" t="s">
        <v>18</v>
      </c>
      <c r="V4" s="428" t="s">
        <v>19</v>
      </c>
      <c r="W4" s="428" t="s">
        <v>20</v>
      </c>
      <c r="X4" s="428" t="s">
        <v>21</v>
      </c>
      <c r="Y4" s="9" t="s">
        <v>18</v>
      </c>
      <c r="Z4" s="428" t="s">
        <v>19</v>
      </c>
      <c r="AA4" s="428" t="s">
        <v>20</v>
      </c>
      <c r="AB4" s="428" t="s">
        <v>21</v>
      </c>
      <c r="AC4" s="9" t="s">
        <v>18</v>
      </c>
      <c r="AD4" s="428" t="s">
        <v>19</v>
      </c>
      <c r="AE4" s="428" t="s">
        <v>20</v>
      </c>
      <c r="AF4" s="428" t="s">
        <v>21</v>
      </c>
      <c r="AG4" s="9" t="s">
        <v>18</v>
      </c>
      <c r="AH4" s="428" t="s">
        <v>19</v>
      </c>
      <c r="AI4" s="428" t="s">
        <v>20</v>
      </c>
      <c r="AJ4" s="428" t="s">
        <v>21</v>
      </c>
      <c r="AK4" s="9" t="s">
        <v>18</v>
      </c>
      <c r="AL4" s="428" t="s">
        <v>19</v>
      </c>
      <c r="AM4" s="428" t="s">
        <v>20</v>
      </c>
      <c r="AN4" s="428" t="s">
        <v>21</v>
      </c>
      <c r="AO4" s="9" t="s">
        <v>18</v>
      </c>
      <c r="AP4" s="428" t="s">
        <v>19</v>
      </c>
      <c r="AQ4" s="428" t="s">
        <v>20</v>
      </c>
      <c r="AR4" s="428" t="s">
        <v>21</v>
      </c>
      <c r="AS4" s="9" t="s">
        <v>18</v>
      </c>
      <c r="AT4" s="428" t="s">
        <v>19</v>
      </c>
      <c r="AU4" s="428" t="s">
        <v>20</v>
      </c>
      <c r="AV4" s="428" t="s">
        <v>21</v>
      </c>
      <c r="AW4" s="9" t="s">
        <v>18</v>
      </c>
      <c r="AX4" s="428" t="s">
        <v>19</v>
      </c>
      <c r="AY4" s="428" t="s">
        <v>20</v>
      </c>
      <c r="AZ4" s="428" t="s">
        <v>21</v>
      </c>
      <c r="BA4" s="9" t="s">
        <v>18</v>
      </c>
      <c r="BB4" s="428" t="s">
        <v>19</v>
      </c>
      <c r="BC4" s="428" t="s">
        <v>20</v>
      </c>
      <c r="BD4" s="428" t="s">
        <v>21</v>
      </c>
      <c r="BE4" s="9" t="s">
        <v>18</v>
      </c>
      <c r="BF4" s="428" t="s">
        <v>19</v>
      </c>
      <c r="BG4" s="428" t="s">
        <v>20</v>
      </c>
      <c r="BH4" s="428" t="s">
        <v>21</v>
      </c>
      <c r="BI4" s="9" t="s">
        <v>18</v>
      </c>
      <c r="BJ4" s="428" t="s">
        <v>19</v>
      </c>
      <c r="BK4" s="428" t="s">
        <v>20</v>
      </c>
      <c r="BL4" s="428" t="s">
        <v>21</v>
      </c>
    </row>
    <row r="5" spans="1:64" s="427" customFormat="1" ht="30.75" customHeight="1" x14ac:dyDescent="0.2">
      <c r="A5" s="430" t="s">
        <v>2604</v>
      </c>
      <c r="B5" s="430" t="s">
        <v>2605</v>
      </c>
      <c r="C5" s="430" t="s">
        <v>2606</v>
      </c>
      <c r="D5" s="430" t="s">
        <v>2607</v>
      </c>
      <c r="E5" s="431" t="s">
        <v>189</v>
      </c>
      <c r="F5" s="431">
        <v>200</v>
      </c>
      <c r="G5" s="432" t="s">
        <v>27</v>
      </c>
      <c r="H5" s="432" t="s">
        <v>28</v>
      </c>
      <c r="I5" s="432" t="s">
        <v>41</v>
      </c>
      <c r="J5" s="432" t="s">
        <v>28</v>
      </c>
      <c r="K5" s="431" t="s">
        <v>30</v>
      </c>
      <c r="L5" s="431" t="str">
        <f>VLOOKUP(C5,[1]Sheet2!$A$1:$D$26,3,0)</f>
        <v>QEF-300-QG-380 06Cr25Ni20</v>
      </c>
      <c r="M5" s="432" t="s">
        <v>32</v>
      </c>
      <c r="N5" s="430" t="s">
        <v>368</v>
      </c>
      <c r="O5" s="430">
        <v>24</v>
      </c>
      <c r="P5" s="432" t="s">
        <v>28</v>
      </c>
      <c r="Q5" s="430"/>
      <c r="R5" s="432"/>
      <c r="S5" s="432"/>
      <c r="T5" s="432"/>
      <c r="U5" s="430"/>
      <c r="V5" s="432"/>
      <c r="W5" s="432"/>
      <c r="X5" s="432"/>
      <c r="Y5" s="430"/>
      <c r="Z5" s="432"/>
      <c r="AA5" s="432"/>
      <c r="AB5" s="432"/>
      <c r="AC5" s="430"/>
      <c r="AD5" s="432"/>
      <c r="AE5" s="432"/>
      <c r="AF5" s="432"/>
      <c r="AG5" s="430"/>
      <c r="AH5" s="432"/>
      <c r="AI5" s="432"/>
      <c r="AJ5" s="432"/>
      <c r="AK5" s="430"/>
      <c r="AL5" s="432"/>
      <c r="AM5" s="432"/>
      <c r="AN5" s="432"/>
      <c r="AO5" s="430"/>
      <c r="AP5" s="432"/>
      <c r="AQ5" s="432"/>
      <c r="AR5" s="432"/>
      <c r="AS5" s="430"/>
      <c r="AT5" s="432"/>
      <c r="AU5" s="432"/>
      <c r="AV5" s="432"/>
      <c r="AW5" s="430"/>
      <c r="AX5" s="432"/>
      <c r="AY5" s="432"/>
      <c r="AZ5" s="432"/>
      <c r="BA5" s="430"/>
      <c r="BB5" s="432"/>
      <c r="BC5" s="432"/>
      <c r="BD5" s="432"/>
      <c r="BE5" s="430"/>
      <c r="BF5" s="432"/>
      <c r="BG5" s="432"/>
      <c r="BH5" s="432"/>
      <c r="BI5" s="430"/>
      <c r="BJ5" s="432"/>
      <c r="BK5" s="432"/>
      <c r="BL5" s="432"/>
    </row>
    <row r="6" spans="1:64" s="427" customFormat="1" ht="30.75" customHeight="1" x14ac:dyDescent="0.2">
      <c r="A6" s="430" t="s">
        <v>2604</v>
      </c>
      <c r="B6" s="430" t="s">
        <v>2605</v>
      </c>
      <c r="C6" s="430" t="s">
        <v>2608</v>
      </c>
      <c r="D6" s="430" t="s">
        <v>50</v>
      </c>
      <c r="E6" s="431" t="s">
        <v>189</v>
      </c>
      <c r="F6" s="431">
        <v>300</v>
      </c>
      <c r="G6" s="432" t="s">
        <v>27</v>
      </c>
      <c r="H6" s="432" t="s">
        <v>28</v>
      </c>
      <c r="I6" s="432" t="s">
        <v>41</v>
      </c>
      <c r="J6" s="432" t="s">
        <v>28</v>
      </c>
      <c r="K6" s="431" t="s">
        <v>30</v>
      </c>
      <c r="L6" s="431" t="str">
        <f>VLOOKUP(C6,[1]Sheet2!$A$1:$D$26,3,0)</f>
        <v>QEF-300-QG-380 06Cr25Ni20</v>
      </c>
      <c r="M6" s="432" t="s">
        <v>32</v>
      </c>
      <c r="N6" s="430" t="s">
        <v>368</v>
      </c>
      <c r="O6" s="430">
        <v>24</v>
      </c>
      <c r="P6" s="432" t="s">
        <v>28</v>
      </c>
      <c r="Q6" s="430"/>
      <c r="R6" s="432"/>
      <c r="S6" s="432"/>
      <c r="T6" s="432"/>
      <c r="U6" s="430"/>
      <c r="V6" s="432"/>
      <c r="W6" s="432"/>
      <c r="X6" s="432"/>
      <c r="Y6" s="430"/>
      <c r="Z6" s="432"/>
      <c r="AA6" s="432"/>
      <c r="AB6" s="432"/>
      <c r="AC6" s="430"/>
      <c r="AD6" s="432"/>
      <c r="AE6" s="432"/>
      <c r="AF6" s="432"/>
      <c r="AG6" s="430"/>
      <c r="AH6" s="432"/>
      <c r="AI6" s="432"/>
      <c r="AJ6" s="432"/>
      <c r="AK6" s="430"/>
      <c r="AL6" s="432"/>
      <c r="AM6" s="432"/>
      <c r="AN6" s="432"/>
      <c r="AO6" s="430"/>
      <c r="AP6" s="432"/>
      <c r="AQ6" s="432"/>
      <c r="AR6" s="432"/>
      <c r="AS6" s="430"/>
      <c r="AT6" s="432"/>
      <c r="AU6" s="432"/>
      <c r="AV6" s="432"/>
      <c r="AW6" s="430"/>
      <c r="AX6" s="432"/>
      <c r="AY6" s="432"/>
      <c r="AZ6" s="432"/>
      <c r="BA6" s="430"/>
      <c r="BB6" s="432"/>
      <c r="BC6" s="432"/>
      <c r="BD6" s="432"/>
      <c r="BE6" s="430"/>
      <c r="BF6" s="432"/>
      <c r="BG6" s="432"/>
      <c r="BH6" s="432"/>
      <c r="BI6" s="430"/>
      <c r="BJ6" s="432"/>
      <c r="BK6" s="432"/>
      <c r="BL6" s="432"/>
    </row>
    <row r="7" spans="1:64" s="427" customFormat="1" ht="30.75" customHeight="1" x14ac:dyDescent="0.2">
      <c r="A7" s="430" t="s">
        <v>2604</v>
      </c>
      <c r="B7" s="430" t="s">
        <v>2605</v>
      </c>
      <c r="C7" s="430" t="s">
        <v>2609</v>
      </c>
      <c r="D7" s="430" t="s">
        <v>2607</v>
      </c>
      <c r="E7" s="431" t="s">
        <v>189</v>
      </c>
      <c r="F7" s="431">
        <v>200</v>
      </c>
      <c r="G7" s="432" t="s">
        <v>27</v>
      </c>
      <c r="H7" s="432" t="s">
        <v>28</v>
      </c>
      <c r="I7" s="432" t="s">
        <v>41</v>
      </c>
      <c r="J7" s="432" t="s">
        <v>28</v>
      </c>
      <c r="K7" s="431" t="s">
        <v>30</v>
      </c>
      <c r="L7" s="431" t="str">
        <f>VLOOKUP(C7,[1]Sheet2!$A$1:$D$26,3,0)</f>
        <v>QEF-300-QG-380 06Cr25Ni20</v>
      </c>
      <c r="M7" s="432" t="s">
        <v>32</v>
      </c>
      <c r="N7" s="430" t="s">
        <v>368</v>
      </c>
      <c r="O7" s="430">
        <v>24</v>
      </c>
      <c r="P7" s="432" t="s">
        <v>28</v>
      </c>
      <c r="Q7" s="430"/>
      <c r="R7" s="432"/>
      <c r="S7" s="432"/>
      <c r="T7" s="432"/>
      <c r="U7" s="430"/>
      <c r="V7" s="432"/>
      <c r="W7" s="432"/>
      <c r="X7" s="432"/>
      <c r="Y7" s="430"/>
      <c r="Z7" s="432"/>
      <c r="AA7" s="432"/>
      <c r="AB7" s="432"/>
      <c r="AC7" s="430"/>
      <c r="AD7" s="432"/>
      <c r="AE7" s="432"/>
      <c r="AF7" s="432"/>
      <c r="AG7" s="430"/>
      <c r="AH7" s="432"/>
      <c r="AI7" s="432"/>
      <c r="AJ7" s="432"/>
      <c r="AK7" s="430"/>
      <c r="AL7" s="432"/>
      <c r="AM7" s="432"/>
      <c r="AN7" s="432"/>
      <c r="AO7" s="430"/>
      <c r="AP7" s="432"/>
      <c r="AQ7" s="432"/>
      <c r="AR7" s="432"/>
      <c r="AS7" s="430"/>
      <c r="AT7" s="432"/>
      <c r="AU7" s="432"/>
      <c r="AV7" s="432"/>
      <c r="AW7" s="430"/>
      <c r="AX7" s="432"/>
      <c r="AY7" s="432"/>
      <c r="AZ7" s="432"/>
      <c r="BA7" s="430"/>
      <c r="BB7" s="432"/>
      <c r="BC7" s="432"/>
      <c r="BD7" s="432"/>
      <c r="BE7" s="430"/>
      <c r="BF7" s="432"/>
      <c r="BG7" s="432"/>
      <c r="BH7" s="432"/>
      <c r="BI7" s="430"/>
      <c r="BJ7" s="432"/>
      <c r="BK7" s="432"/>
      <c r="BL7" s="432"/>
    </row>
    <row r="8" spans="1:64" s="427" customFormat="1" ht="30.75" customHeight="1" x14ac:dyDescent="0.2">
      <c r="A8" s="430" t="s">
        <v>2604</v>
      </c>
      <c r="B8" s="430" t="s">
        <v>2605</v>
      </c>
      <c r="C8" s="433" t="s">
        <v>2610</v>
      </c>
      <c r="D8" s="430" t="s">
        <v>2607</v>
      </c>
      <c r="E8" s="431" t="s">
        <v>189</v>
      </c>
      <c r="F8" s="431">
        <v>220</v>
      </c>
      <c r="G8" s="432" t="s">
        <v>27</v>
      </c>
      <c r="H8" s="432" t="s">
        <v>28</v>
      </c>
      <c r="I8" s="432" t="s">
        <v>41</v>
      </c>
      <c r="J8" s="432" t="s">
        <v>28</v>
      </c>
      <c r="K8" s="431" t="s">
        <v>30</v>
      </c>
      <c r="L8" s="431" t="str">
        <f>VLOOKUP(C8,[1]Sheet2!$A$1:$D$26,3,0)</f>
        <v>QEF-300-QG-380 06Cr25Ni20</v>
      </c>
      <c r="M8" s="432" t="s">
        <v>32</v>
      </c>
      <c r="N8" s="430" t="s">
        <v>368</v>
      </c>
      <c r="O8" s="430">
        <v>24</v>
      </c>
      <c r="P8" s="432" t="s">
        <v>28</v>
      </c>
      <c r="Q8" s="430"/>
      <c r="R8" s="432"/>
      <c r="S8" s="432"/>
      <c r="T8" s="432"/>
      <c r="U8" s="430"/>
      <c r="V8" s="432"/>
      <c r="W8" s="432"/>
      <c r="X8" s="432"/>
      <c r="Y8" s="430"/>
      <c r="Z8" s="432"/>
      <c r="AA8" s="432"/>
      <c r="AB8" s="432"/>
      <c r="AC8" s="430"/>
      <c r="AD8" s="432"/>
      <c r="AE8" s="432"/>
      <c r="AF8" s="432"/>
      <c r="AG8" s="430"/>
      <c r="AH8" s="432"/>
      <c r="AI8" s="432"/>
      <c r="AJ8" s="432"/>
      <c r="AK8" s="430"/>
      <c r="AL8" s="432"/>
      <c r="AM8" s="432"/>
      <c r="AN8" s="432"/>
      <c r="AO8" s="430"/>
      <c r="AP8" s="432"/>
      <c r="AQ8" s="432"/>
      <c r="AR8" s="432"/>
      <c r="AS8" s="430"/>
      <c r="AT8" s="432"/>
      <c r="AU8" s="432"/>
      <c r="AV8" s="432"/>
      <c r="AW8" s="430"/>
      <c r="AX8" s="432"/>
      <c r="AY8" s="432"/>
      <c r="AZ8" s="432"/>
      <c r="BA8" s="430"/>
      <c r="BB8" s="432"/>
      <c r="BC8" s="432"/>
      <c r="BD8" s="432"/>
      <c r="BE8" s="430"/>
      <c r="BF8" s="432"/>
      <c r="BG8" s="432"/>
      <c r="BH8" s="432"/>
      <c r="BI8" s="430"/>
      <c r="BJ8" s="432"/>
      <c r="BK8" s="432"/>
      <c r="BL8" s="432"/>
    </row>
    <row r="9" spans="1:64" s="427" customFormat="1" ht="30.75" customHeight="1" x14ac:dyDescent="0.2">
      <c r="A9" s="430" t="s">
        <v>2604</v>
      </c>
      <c r="B9" s="430" t="s">
        <v>2605</v>
      </c>
      <c r="C9" s="430" t="s">
        <v>2611</v>
      </c>
      <c r="D9" s="430" t="s">
        <v>50</v>
      </c>
      <c r="E9" s="431" t="s">
        <v>189</v>
      </c>
      <c r="F9" s="431">
        <v>200</v>
      </c>
      <c r="G9" s="432" t="s">
        <v>27</v>
      </c>
      <c r="H9" s="432" t="s">
        <v>28</v>
      </c>
      <c r="I9" s="432" t="s">
        <v>41</v>
      </c>
      <c r="J9" s="432" t="s">
        <v>28</v>
      </c>
      <c r="K9" s="431" t="s">
        <v>30</v>
      </c>
      <c r="L9" s="431" t="str">
        <f>VLOOKUP(C9,[1]Sheet2!$A$1:$D$26,3,0)</f>
        <v>QEF-300-QG-380 06Cr25Ni20</v>
      </c>
      <c r="M9" s="432" t="s">
        <v>32</v>
      </c>
      <c r="N9" s="430" t="s">
        <v>368</v>
      </c>
      <c r="O9" s="430">
        <v>24</v>
      </c>
      <c r="P9" s="432" t="s">
        <v>28</v>
      </c>
      <c r="Q9" s="430"/>
      <c r="R9" s="432"/>
      <c r="S9" s="432"/>
      <c r="T9" s="432"/>
      <c r="U9" s="430"/>
      <c r="V9" s="432"/>
      <c r="W9" s="432"/>
      <c r="X9" s="432"/>
      <c r="Y9" s="430"/>
      <c r="Z9" s="432"/>
      <c r="AA9" s="432"/>
      <c r="AB9" s="432"/>
      <c r="AC9" s="430"/>
      <c r="AD9" s="432"/>
      <c r="AE9" s="432"/>
      <c r="AF9" s="432"/>
      <c r="AG9" s="430"/>
      <c r="AH9" s="432"/>
      <c r="AI9" s="432"/>
      <c r="AJ9" s="432"/>
      <c r="AK9" s="430"/>
      <c r="AL9" s="432"/>
      <c r="AM9" s="432"/>
      <c r="AN9" s="432"/>
      <c r="AO9" s="430"/>
      <c r="AP9" s="432"/>
      <c r="AQ9" s="432"/>
      <c r="AR9" s="432"/>
      <c r="AS9" s="430"/>
      <c r="AT9" s="432"/>
      <c r="AU9" s="432"/>
      <c r="AV9" s="432"/>
      <c r="AW9" s="430"/>
      <c r="AX9" s="432"/>
      <c r="AY9" s="432"/>
      <c r="AZ9" s="432"/>
      <c r="BA9" s="430"/>
      <c r="BB9" s="432"/>
      <c r="BC9" s="432"/>
      <c r="BD9" s="432"/>
      <c r="BE9" s="430"/>
      <c r="BF9" s="432"/>
      <c r="BG9" s="432"/>
      <c r="BH9" s="432"/>
      <c r="BI9" s="430"/>
      <c r="BJ9" s="432"/>
      <c r="BK9" s="432"/>
      <c r="BL9" s="432"/>
    </row>
    <row r="10" spans="1:64" s="427" customFormat="1" ht="30.75" customHeight="1" x14ac:dyDescent="0.2">
      <c r="A10" s="430" t="s">
        <v>2604</v>
      </c>
      <c r="B10" s="430" t="s">
        <v>2605</v>
      </c>
      <c r="C10" s="433" t="s">
        <v>2612</v>
      </c>
      <c r="D10" s="430" t="s">
        <v>50</v>
      </c>
      <c r="E10" s="431" t="s">
        <v>189</v>
      </c>
      <c r="F10" s="431">
        <v>300</v>
      </c>
      <c r="G10" s="432" t="s">
        <v>27</v>
      </c>
      <c r="H10" s="432" t="s">
        <v>28</v>
      </c>
      <c r="I10" s="432" t="s">
        <v>41</v>
      </c>
      <c r="J10" s="432" t="s">
        <v>28</v>
      </c>
      <c r="K10" s="431" t="s">
        <v>30</v>
      </c>
      <c r="L10" s="431" t="str">
        <f>VLOOKUP(C10,[1]Sheet2!$A$1:$D$26,3,0)</f>
        <v>QEF-300-QG-380 06Cr25Ni20</v>
      </c>
      <c r="M10" s="432" t="s">
        <v>32</v>
      </c>
      <c r="N10" s="430" t="s">
        <v>368</v>
      </c>
      <c r="O10" s="430">
        <v>24</v>
      </c>
      <c r="P10" s="432" t="s">
        <v>28</v>
      </c>
      <c r="Q10" s="430"/>
      <c r="R10" s="432"/>
      <c r="S10" s="432"/>
      <c r="T10" s="432"/>
      <c r="U10" s="430"/>
      <c r="V10" s="432"/>
      <c r="W10" s="432"/>
      <c r="X10" s="432"/>
      <c r="Y10" s="430"/>
      <c r="Z10" s="432"/>
      <c r="AA10" s="432"/>
      <c r="AB10" s="432"/>
      <c r="AC10" s="430"/>
      <c r="AD10" s="432"/>
      <c r="AE10" s="432"/>
      <c r="AF10" s="432"/>
      <c r="AG10" s="430"/>
      <c r="AH10" s="432"/>
      <c r="AI10" s="432"/>
      <c r="AJ10" s="432"/>
      <c r="AK10" s="430"/>
      <c r="AL10" s="432"/>
      <c r="AM10" s="432"/>
      <c r="AN10" s="432"/>
      <c r="AO10" s="430"/>
      <c r="AP10" s="432"/>
      <c r="AQ10" s="432"/>
      <c r="AR10" s="432"/>
      <c r="AS10" s="430"/>
      <c r="AT10" s="432"/>
      <c r="AU10" s="432"/>
      <c r="AV10" s="432"/>
      <c r="AW10" s="430"/>
      <c r="AX10" s="432"/>
      <c r="AY10" s="432"/>
      <c r="AZ10" s="432"/>
      <c r="BA10" s="430"/>
      <c r="BB10" s="432"/>
      <c r="BC10" s="432"/>
      <c r="BD10" s="432"/>
      <c r="BE10" s="430"/>
      <c r="BF10" s="432"/>
      <c r="BG10" s="432"/>
      <c r="BH10" s="432"/>
      <c r="BI10" s="430"/>
      <c r="BJ10" s="432"/>
      <c r="BK10" s="432"/>
      <c r="BL10" s="432"/>
    </row>
    <row r="11" spans="1:64" s="427" customFormat="1" ht="30.75" customHeight="1" x14ac:dyDescent="0.2">
      <c r="A11" s="430" t="s">
        <v>2604</v>
      </c>
      <c r="B11" s="430" t="s">
        <v>2605</v>
      </c>
      <c r="C11" s="433" t="s">
        <v>2613</v>
      </c>
      <c r="D11" s="430" t="s">
        <v>2607</v>
      </c>
      <c r="E11" s="431" t="s">
        <v>189</v>
      </c>
      <c r="F11" s="431">
        <v>260</v>
      </c>
      <c r="G11" s="432" t="s">
        <v>27</v>
      </c>
      <c r="H11" s="432" t="s">
        <v>28</v>
      </c>
      <c r="I11" s="432" t="s">
        <v>41</v>
      </c>
      <c r="J11" s="432" t="s">
        <v>28</v>
      </c>
      <c r="K11" s="431" t="s">
        <v>30</v>
      </c>
      <c r="L11" s="431" t="str">
        <f>VLOOKUP(C11,[1]Sheet2!$A$1:$D$26,3,0)</f>
        <v>QEF-300-QG-380 06Cr25Ni20</v>
      </c>
      <c r="M11" s="432" t="s">
        <v>32</v>
      </c>
      <c r="N11" s="430" t="s">
        <v>368</v>
      </c>
      <c r="O11" s="430">
        <v>24</v>
      </c>
      <c r="P11" s="432" t="s">
        <v>28</v>
      </c>
      <c r="Q11" s="430"/>
      <c r="R11" s="432"/>
      <c r="S11" s="432"/>
      <c r="T11" s="432"/>
      <c r="U11" s="430"/>
      <c r="V11" s="432"/>
      <c r="W11" s="432"/>
      <c r="X11" s="432"/>
      <c r="Y11" s="430"/>
      <c r="Z11" s="432"/>
      <c r="AA11" s="432"/>
      <c r="AB11" s="432"/>
      <c r="AC11" s="430"/>
      <c r="AD11" s="432"/>
      <c r="AE11" s="432"/>
      <c r="AF11" s="432"/>
      <c r="AG11" s="430"/>
      <c r="AH11" s="432"/>
      <c r="AI11" s="432"/>
      <c r="AJ11" s="432"/>
      <c r="AK11" s="430"/>
      <c r="AL11" s="432"/>
      <c r="AM11" s="432"/>
      <c r="AN11" s="432"/>
      <c r="AO11" s="430"/>
      <c r="AP11" s="432"/>
      <c r="AQ11" s="432"/>
      <c r="AR11" s="432"/>
      <c r="AS11" s="430"/>
      <c r="AT11" s="432"/>
      <c r="AU11" s="432"/>
      <c r="AV11" s="432"/>
      <c r="AW11" s="430"/>
      <c r="AX11" s="432"/>
      <c r="AY11" s="432"/>
      <c r="AZ11" s="432"/>
      <c r="BA11" s="430"/>
      <c r="BB11" s="432"/>
      <c r="BC11" s="432"/>
      <c r="BD11" s="432"/>
      <c r="BE11" s="430"/>
      <c r="BF11" s="432"/>
      <c r="BG11" s="432"/>
      <c r="BH11" s="432"/>
      <c r="BI11" s="430"/>
      <c r="BJ11" s="432"/>
      <c r="BK11" s="432"/>
      <c r="BL11" s="432"/>
    </row>
    <row r="12" spans="1:64" s="427" customFormat="1" ht="30.75" customHeight="1" x14ac:dyDescent="0.2">
      <c r="A12" s="430" t="s">
        <v>2604</v>
      </c>
      <c r="B12" s="430" t="s">
        <v>2605</v>
      </c>
      <c r="C12" s="430" t="s">
        <v>2614</v>
      </c>
      <c r="D12" s="430" t="s">
        <v>119</v>
      </c>
      <c r="E12" s="431" t="s">
        <v>189</v>
      </c>
      <c r="F12" s="431">
        <v>200</v>
      </c>
      <c r="G12" s="432" t="s">
        <v>27</v>
      </c>
      <c r="H12" s="432" t="s">
        <v>28</v>
      </c>
      <c r="I12" s="432" t="s">
        <v>41</v>
      </c>
      <c r="J12" s="432" t="s">
        <v>28</v>
      </c>
      <c r="K12" s="431" t="s">
        <v>30</v>
      </c>
      <c r="L12" s="431" t="str">
        <f>VLOOKUP(C12,[1]Sheet2!$A$1:$D$26,3,0)</f>
        <v>QEF-200-QG-380 06Cr25Ni20</v>
      </c>
      <c r="M12" s="432" t="s">
        <v>32</v>
      </c>
      <c r="N12" s="430" t="s">
        <v>368</v>
      </c>
      <c r="O12" s="430">
        <v>24</v>
      </c>
      <c r="P12" s="432" t="s">
        <v>28</v>
      </c>
      <c r="Q12" s="430"/>
      <c r="R12" s="432"/>
      <c r="S12" s="432"/>
      <c r="T12" s="432"/>
      <c r="U12" s="430"/>
      <c r="V12" s="432"/>
      <c r="W12" s="432"/>
      <c r="X12" s="432"/>
      <c r="Y12" s="430"/>
      <c r="Z12" s="432"/>
      <c r="AA12" s="432"/>
      <c r="AB12" s="432"/>
      <c r="AC12" s="430"/>
      <c r="AD12" s="432"/>
      <c r="AE12" s="432"/>
      <c r="AF12" s="432"/>
      <c r="AG12" s="430"/>
      <c r="AH12" s="432"/>
      <c r="AI12" s="432"/>
      <c r="AJ12" s="432"/>
      <c r="AK12" s="430"/>
      <c r="AL12" s="432"/>
      <c r="AM12" s="432"/>
      <c r="AN12" s="432"/>
      <c r="AO12" s="430"/>
      <c r="AP12" s="432"/>
      <c r="AQ12" s="432"/>
      <c r="AR12" s="432"/>
      <c r="AS12" s="430"/>
      <c r="AT12" s="432"/>
      <c r="AU12" s="432"/>
      <c r="AV12" s="432"/>
      <c r="AW12" s="430"/>
      <c r="AX12" s="432"/>
      <c r="AY12" s="432"/>
      <c r="AZ12" s="432"/>
      <c r="BA12" s="430"/>
      <c r="BB12" s="432"/>
      <c r="BC12" s="432"/>
      <c r="BD12" s="432"/>
      <c r="BE12" s="430"/>
      <c r="BF12" s="432"/>
      <c r="BG12" s="432"/>
      <c r="BH12" s="432"/>
      <c r="BI12" s="430"/>
      <c r="BJ12" s="432"/>
      <c r="BK12" s="432"/>
      <c r="BL12" s="432"/>
    </row>
    <row r="13" spans="1:64" s="427" customFormat="1" ht="30.75" customHeight="1" x14ac:dyDescent="0.2">
      <c r="A13" s="430" t="s">
        <v>2604</v>
      </c>
      <c r="B13" s="430" t="s">
        <v>2605</v>
      </c>
      <c r="C13" s="430" t="s">
        <v>2615</v>
      </c>
      <c r="D13" s="430" t="s">
        <v>2607</v>
      </c>
      <c r="E13" s="431" t="s">
        <v>189</v>
      </c>
      <c r="F13" s="431">
        <v>220</v>
      </c>
      <c r="G13" s="432" t="s">
        <v>27</v>
      </c>
      <c r="H13" s="432" t="s">
        <v>28</v>
      </c>
      <c r="I13" s="432" t="s">
        <v>41</v>
      </c>
      <c r="J13" s="432" t="s">
        <v>28</v>
      </c>
      <c r="K13" s="431" t="s">
        <v>30</v>
      </c>
      <c r="L13" s="431" t="str">
        <f>VLOOKUP(C13,[1]Sheet2!$A$1:$D$26,3,0)</f>
        <v>QEF-300-QG-380 06Cr25Ni20</v>
      </c>
      <c r="M13" s="432" t="s">
        <v>32</v>
      </c>
      <c r="N13" s="430" t="s">
        <v>368</v>
      </c>
      <c r="O13" s="430">
        <v>24</v>
      </c>
      <c r="P13" s="432" t="s">
        <v>28</v>
      </c>
      <c r="Q13" s="430"/>
      <c r="R13" s="432"/>
      <c r="S13" s="432"/>
      <c r="T13" s="432"/>
      <c r="U13" s="430"/>
      <c r="V13" s="432"/>
      <c r="W13" s="432"/>
      <c r="X13" s="432"/>
      <c r="Y13" s="430"/>
      <c r="Z13" s="432"/>
      <c r="AA13" s="432"/>
      <c r="AB13" s="432"/>
      <c r="AC13" s="430"/>
      <c r="AD13" s="432"/>
      <c r="AE13" s="432"/>
      <c r="AF13" s="432"/>
      <c r="AG13" s="430"/>
      <c r="AH13" s="432"/>
      <c r="AI13" s="432"/>
      <c r="AJ13" s="432"/>
      <c r="AK13" s="430"/>
      <c r="AL13" s="432"/>
      <c r="AM13" s="432"/>
      <c r="AN13" s="432"/>
      <c r="AO13" s="430"/>
      <c r="AP13" s="432"/>
      <c r="AQ13" s="432"/>
      <c r="AR13" s="432"/>
      <c r="AS13" s="430"/>
      <c r="AT13" s="432"/>
      <c r="AU13" s="432"/>
      <c r="AV13" s="432"/>
      <c r="AW13" s="430"/>
      <c r="AX13" s="432"/>
      <c r="AY13" s="432"/>
      <c r="AZ13" s="432"/>
      <c r="BA13" s="430"/>
      <c r="BB13" s="432"/>
      <c r="BC13" s="432"/>
      <c r="BD13" s="432"/>
      <c r="BE13" s="430"/>
      <c r="BF13" s="432"/>
      <c r="BG13" s="432"/>
      <c r="BH13" s="432"/>
      <c r="BI13" s="430"/>
      <c r="BJ13" s="432"/>
      <c r="BK13" s="432"/>
      <c r="BL13" s="432"/>
    </row>
    <row r="14" spans="1:64" s="427" customFormat="1" ht="30.75" customHeight="1" x14ac:dyDescent="0.2">
      <c r="A14" s="430" t="s">
        <v>2604</v>
      </c>
      <c r="B14" s="430" t="s">
        <v>2605</v>
      </c>
      <c r="C14" s="430" t="s">
        <v>2616</v>
      </c>
      <c r="D14" s="430" t="s">
        <v>50</v>
      </c>
      <c r="E14" s="431" t="s">
        <v>26</v>
      </c>
      <c r="F14" s="431">
        <v>200</v>
      </c>
      <c r="G14" s="432" t="s">
        <v>27</v>
      </c>
      <c r="H14" s="432" t="s">
        <v>28</v>
      </c>
      <c r="I14" s="432" t="s">
        <v>41</v>
      </c>
      <c r="J14" s="432" t="s">
        <v>28</v>
      </c>
      <c r="K14" s="431" t="s">
        <v>30</v>
      </c>
      <c r="L14" s="431" t="str">
        <f>VLOOKUP(C14,[1]Sheet2!$A$1:$D$26,3,0)</f>
        <v>QEF-300-QG-380 06Cr25Ni20</v>
      </c>
      <c r="M14" s="432" t="s">
        <v>32</v>
      </c>
      <c r="N14" s="430" t="s">
        <v>368</v>
      </c>
      <c r="O14" s="430">
        <v>24</v>
      </c>
      <c r="P14" s="432" t="s">
        <v>28</v>
      </c>
      <c r="Q14" s="430"/>
      <c r="R14" s="432"/>
      <c r="S14" s="432"/>
      <c r="T14" s="432"/>
      <c r="U14" s="430"/>
      <c r="V14" s="432"/>
      <c r="W14" s="432"/>
      <c r="X14" s="432"/>
      <c r="Y14" s="430"/>
      <c r="Z14" s="432"/>
      <c r="AA14" s="432"/>
      <c r="AB14" s="432"/>
      <c r="AC14" s="430"/>
      <c r="AD14" s="432"/>
      <c r="AE14" s="432"/>
      <c r="AF14" s="432"/>
      <c r="AG14" s="430"/>
      <c r="AH14" s="432"/>
      <c r="AI14" s="432"/>
      <c r="AJ14" s="432"/>
      <c r="AK14" s="430"/>
      <c r="AL14" s="432"/>
      <c r="AM14" s="432"/>
      <c r="AN14" s="432"/>
      <c r="AO14" s="430"/>
      <c r="AP14" s="432"/>
      <c r="AQ14" s="432"/>
      <c r="AR14" s="432"/>
      <c r="AS14" s="430"/>
      <c r="AT14" s="432"/>
      <c r="AU14" s="432"/>
      <c r="AV14" s="432"/>
      <c r="AW14" s="430"/>
      <c r="AX14" s="432"/>
      <c r="AY14" s="432"/>
      <c r="AZ14" s="432"/>
      <c r="BA14" s="430"/>
      <c r="BB14" s="432"/>
      <c r="BC14" s="432"/>
      <c r="BD14" s="432"/>
      <c r="BE14" s="430"/>
      <c r="BF14" s="432"/>
      <c r="BG14" s="432"/>
      <c r="BH14" s="432"/>
      <c r="BI14" s="430"/>
      <c r="BJ14" s="432"/>
      <c r="BK14" s="432"/>
      <c r="BL14" s="432"/>
    </row>
    <row r="15" spans="1:64" s="427" customFormat="1" ht="30.75" customHeight="1" x14ac:dyDescent="0.2">
      <c r="A15" s="430" t="s">
        <v>2604</v>
      </c>
      <c r="B15" s="430" t="s">
        <v>2605</v>
      </c>
      <c r="C15" s="433" t="s">
        <v>2617</v>
      </c>
      <c r="D15" s="430" t="s">
        <v>50</v>
      </c>
      <c r="E15" s="431" t="s">
        <v>189</v>
      </c>
      <c r="F15" s="431">
        <v>260</v>
      </c>
      <c r="G15" s="432" t="s">
        <v>27</v>
      </c>
      <c r="H15" s="432" t="s">
        <v>28</v>
      </c>
      <c r="I15" s="432" t="s">
        <v>41</v>
      </c>
      <c r="J15" s="432" t="s">
        <v>28</v>
      </c>
      <c r="K15" s="431" t="s">
        <v>30</v>
      </c>
      <c r="L15" s="431" t="str">
        <f>VLOOKUP(C15,[1]Sheet2!$A$1:$D$26,3,0)</f>
        <v>QEF-300-QG-380 06Cr25Ni20</v>
      </c>
      <c r="M15" s="432" t="s">
        <v>32</v>
      </c>
      <c r="N15" s="430" t="s">
        <v>368</v>
      </c>
      <c r="O15" s="430">
        <v>24</v>
      </c>
      <c r="P15" s="432" t="s">
        <v>28</v>
      </c>
      <c r="Q15" s="430"/>
      <c r="R15" s="432"/>
      <c r="S15" s="432"/>
      <c r="T15" s="432"/>
      <c r="U15" s="430"/>
      <c r="V15" s="432"/>
      <c r="W15" s="432"/>
      <c r="X15" s="432"/>
      <c r="Y15" s="430"/>
      <c r="Z15" s="432"/>
      <c r="AA15" s="432"/>
      <c r="AB15" s="432"/>
      <c r="AC15" s="430"/>
      <c r="AD15" s="432"/>
      <c r="AE15" s="432"/>
      <c r="AF15" s="432"/>
      <c r="AG15" s="430"/>
      <c r="AH15" s="432"/>
      <c r="AI15" s="432"/>
      <c r="AJ15" s="432"/>
      <c r="AK15" s="430"/>
      <c r="AL15" s="432"/>
      <c r="AM15" s="432"/>
      <c r="AN15" s="432"/>
      <c r="AO15" s="430"/>
      <c r="AP15" s="432"/>
      <c r="AQ15" s="432"/>
      <c r="AR15" s="432"/>
      <c r="AS15" s="430"/>
      <c r="AT15" s="432"/>
      <c r="AU15" s="432"/>
      <c r="AV15" s="432"/>
      <c r="AW15" s="430"/>
      <c r="AX15" s="432"/>
      <c r="AY15" s="432"/>
      <c r="AZ15" s="432"/>
      <c r="BA15" s="430"/>
      <c r="BB15" s="432"/>
      <c r="BC15" s="432"/>
      <c r="BD15" s="432"/>
      <c r="BE15" s="430"/>
      <c r="BF15" s="432"/>
      <c r="BG15" s="432"/>
      <c r="BH15" s="432"/>
      <c r="BI15" s="430"/>
      <c r="BJ15" s="432"/>
      <c r="BK15" s="432"/>
      <c r="BL15" s="432"/>
    </row>
    <row r="16" spans="1:64" s="427" customFormat="1" ht="30.75" customHeight="1" x14ac:dyDescent="0.2">
      <c r="A16" s="430" t="s">
        <v>2604</v>
      </c>
      <c r="B16" s="430" t="s">
        <v>2605</v>
      </c>
      <c r="C16" s="433" t="s">
        <v>2618</v>
      </c>
      <c r="D16" s="430" t="s">
        <v>119</v>
      </c>
      <c r="E16" s="431" t="s">
        <v>189</v>
      </c>
      <c r="F16" s="431">
        <v>200</v>
      </c>
      <c r="G16" s="432" t="s">
        <v>27</v>
      </c>
      <c r="H16" s="432" t="s">
        <v>28</v>
      </c>
      <c r="I16" s="432" t="s">
        <v>41</v>
      </c>
      <c r="J16" s="432" t="s">
        <v>28</v>
      </c>
      <c r="K16" s="431" t="s">
        <v>30</v>
      </c>
      <c r="L16" s="431" t="str">
        <f>VLOOKUP(C16,[1]Sheet2!$A$1:$D$26,3,0)</f>
        <v>QEF-200-QG-380 06Cr25Ni20</v>
      </c>
      <c r="M16" s="432" t="s">
        <v>32</v>
      </c>
      <c r="N16" s="430" t="s">
        <v>368</v>
      </c>
      <c r="O16" s="430">
        <v>24</v>
      </c>
      <c r="P16" s="432" t="s">
        <v>28</v>
      </c>
      <c r="Q16" s="430"/>
      <c r="R16" s="432"/>
      <c r="S16" s="432"/>
      <c r="T16" s="432"/>
      <c r="U16" s="430"/>
      <c r="V16" s="432"/>
      <c r="W16" s="432"/>
      <c r="X16" s="432"/>
      <c r="Y16" s="430"/>
      <c r="Z16" s="432"/>
      <c r="AA16" s="432"/>
      <c r="AB16" s="432"/>
      <c r="AC16" s="430"/>
      <c r="AD16" s="432"/>
      <c r="AE16" s="432"/>
      <c r="AF16" s="432"/>
      <c r="AG16" s="430"/>
      <c r="AH16" s="432"/>
      <c r="AI16" s="432"/>
      <c r="AJ16" s="432"/>
      <c r="AK16" s="430"/>
      <c r="AL16" s="432"/>
      <c r="AM16" s="432"/>
      <c r="AN16" s="432"/>
      <c r="AO16" s="430"/>
      <c r="AP16" s="432"/>
      <c r="AQ16" s="432"/>
      <c r="AR16" s="432"/>
      <c r="AS16" s="430"/>
      <c r="AT16" s="432"/>
      <c r="AU16" s="432"/>
      <c r="AV16" s="432"/>
      <c r="AW16" s="430"/>
      <c r="AX16" s="432"/>
      <c r="AY16" s="432"/>
      <c r="AZ16" s="432"/>
      <c r="BA16" s="430"/>
      <c r="BB16" s="432"/>
      <c r="BC16" s="432"/>
      <c r="BD16" s="432"/>
      <c r="BE16" s="430"/>
      <c r="BF16" s="432"/>
      <c r="BG16" s="432"/>
      <c r="BH16" s="432"/>
      <c r="BI16" s="430"/>
      <c r="BJ16" s="432"/>
      <c r="BK16" s="432"/>
      <c r="BL16" s="432"/>
    </row>
    <row r="17" spans="1:64" s="427" customFormat="1" ht="30.75" customHeight="1" x14ac:dyDescent="0.2">
      <c r="A17" s="430" t="s">
        <v>2604</v>
      </c>
      <c r="B17" s="430" t="s">
        <v>2605</v>
      </c>
      <c r="C17" s="433" t="s">
        <v>2619</v>
      </c>
      <c r="D17" s="430" t="s">
        <v>2607</v>
      </c>
      <c r="E17" s="431" t="s">
        <v>189</v>
      </c>
      <c r="F17" s="431">
        <v>200</v>
      </c>
      <c r="G17" s="432" t="s">
        <v>27</v>
      </c>
      <c r="H17" s="432" t="s">
        <v>28</v>
      </c>
      <c r="I17" s="432" t="s">
        <v>41</v>
      </c>
      <c r="J17" s="432" t="s">
        <v>28</v>
      </c>
      <c r="K17" s="431" t="s">
        <v>30</v>
      </c>
      <c r="L17" s="431" t="str">
        <f>VLOOKUP(C17,[1]Sheet2!$A$1:$D$26,3,0)</f>
        <v>QEF-300-QG-380 06Cr25Ni20</v>
      </c>
      <c r="M17" s="432" t="s">
        <v>32</v>
      </c>
      <c r="N17" s="430" t="s">
        <v>368</v>
      </c>
      <c r="O17" s="430">
        <v>24</v>
      </c>
      <c r="P17" s="432" t="s">
        <v>28</v>
      </c>
      <c r="Q17" s="430"/>
      <c r="R17" s="432"/>
      <c r="S17" s="432"/>
      <c r="T17" s="432"/>
      <c r="U17" s="430"/>
      <c r="V17" s="432"/>
      <c r="W17" s="432"/>
      <c r="X17" s="432"/>
      <c r="Y17" s="430"/>
      <c r="Z17" s="432"/>
      <c r="AA17" s="432"/>
      <c r="AB17" s="432"/>
      <c r="AC17" s="430"/>
      <c r="AD17" s="432"/>
      <c r="AE17" s="432"/>
      <c r="AF17" s="432"/>
      <c r="AG17" s="430"/>
      <c r="AH17" s="432"/>
      <c r="AI17" s="432"/>
      <c r="AJ17" s="432"/>
      <c r="AK17" s="430"/>
      <c r="AL17" s="432"/>
      <c r="AM17" s="432"/>
      <c r="AN17" s="432"/>
      <c r="AO17" s="430"/>
      <c r="AP17" s="432"/>
      <c r="AQ17" s="432"/>
      <c r="AR17" s="432"/>
      <c r="AS17" s="430"/>
      <c r="AT17" s="432"/>
      <c r="AU17" s="432"/>
      <c r="AV17" s="432"/>
      <c r="AW17" s="430"/>
      <c r="AX17" s="432"/>
      <c r="AY17" s="432"/>
      <c r="AZ17" s="432"/>
      <c r="BA17" s="430"/>
      <c r="BB17" s="432"/>
      <c r="BC17" s="432"/>
      <c r="BD17" s="432"/>
      <c r="BE17" s="430"/>
      <c r="BF17" s="432"/>
      <c r="BG17" s="432"/>
      <c r="BH17" s="432"/>
      <c r="BI17" s="430"/>
      <c r="BJ17" s="432"/>
      <c r="BK17" s="432"/>
      <c r="BL17" s="432"/>
    </row>
    <row r="18" spans="1:64" s="427" customFormat="1" ht="30.75" customHeight="1" x14ac:dyDescent="0.2">
      <c r="A18" s="430" t="s">
        <v>2604</v>
      </c>
      <c r="B18" s="430" t="s">
        <v>2605</v>
      </c>
      <c r="C18" s="430" t="s">
        <v>2620</v>
      </c>
      <c r="D18" s="430" t="s">
        <v>2607</v>
      </c>
      <c r="E18" s="431" t="s">
        <v>189</v>
      </c>
      <c r="F18" s="431">
        <v>200</v>
      </c>
      <c r="G18" s="432" t="s">
        <v>27</v>
      </c>
      <c r="H18" s="432" t="s">
        <v>28</v>
      </c>
      <c r="I18" s="432" t="s">
        <v>41</v>
      </c>
      <c r="J18" s="432" t="s">
        <v>28</v>
      </c>
      <c r="K18" s="431" t="s">
        <v>30</v>
      </c>
      <c r="L18" s="431" t="str">
        <f>VLOOKUP(C18,[1]Sheet2!$A$1:$D$26,3,0)</f>
        <v>QEF-300-QG-380 06Cr25Ni20</v>
      </c>
      <c r="M18" s="432" t="s">
        <v>32</v>
      </c>
      <c r="N18" s="430" t="s">
        <v>368</v>
      </c>
      <c r="O18" s="430">
        <v>24</v>
      </c>
      <c r="P18" s="432" t="s">
        <v>28</v>
      </c>
      <c r="Q18" s="430"/>
      <c r="R18" s="432"/>
      <c r="S18" s="432"/>
      <c r="T18" s="432"/>
      <c r="U18" s="430"/>
      <c r="V18" s="432"/>
      <c r="W18" s="432"/>
      <c r="X18" s="432"/>
      <c r="Y18" s="430"/>
      <c r="Z18" s="432"/>
      <c r="AA18" s="432"/>
      <c r="AB18" s="432"/>
      <c r="AC18" s="430"/>
      <c r="AD18" s="432"/>
      <c r="AE18" s="432"/>
      <c r="AF18" s="432"/>
      <c r="AG18" s="430"/>
      <c r="AH18" s="432"/>
      <c r="AI18" s="432"/>
      <c r="AJ18" s="432"/>
      <c r="AK18" s="430"/>
      <c r="AL18" s="432"/>
      <c r="AM18" s="432"/>
      <c r="AN18" s="432"/>
      <c r="AO18" s="430"/>
      <c r="AP18" s="432"/>
      <c r="AQ18" s="432"/>
      <c r="AR18" s="432"/>
      <c r="AS18" s="430"/>
      <c r="AT18" s="432"/>
      <c r="AU18" s="432"/>
      <c r="AV18" s="432"/>
      <c r="AW18" s="430"/>
      <c r="AX18" s="432"/>
      <c r="AY18" s="432"/>
      <c r="AZ18" s="432"/>
      <c r="BA18" s="430"/>
      <c r="BB18" s="432"/>
      <c r="BC18" s="432"/>
      <c r="BD18" s="432"/>
      <c r="BE18" s="430"/>
      <c r="BF18" s="432"/>
      <c r="BG18" s="432"/>
      <c r="BH18" s="432"/>
      <c r="BI18" s="430"/>
      <c r="BJ18" s="432"/>
      <c r="BK18" s="432"/>
      <c r="BL18" s="432"/>
    </row>
    <row r="19" spans="1:64" s="427" customFormat="1" ht="30.75" customHeight="1" x14ac:dyDescent="0.2">
      <c r="A19" s="430" t="s">
        <v>2604</v>
      </c>
      <c r="B19" s="430" t="s">
        <v>2605</v>
      </c>
      <c r="C19" s="434" t="s">
        <v>2621</v>
      </c>
      <c r="D19" s="430" t="s">
        <v>2607</v>
      </c>
      <c r="E19" s="431" t="s">
        <v>189</v>
      </c>
      <c r="F19" s="431">
        <v>200</v>
      </c>
      <c r="G19" s="432" t="s">
        <v>27</v>
      </c>
      <c r="H19" s="432" t="s">
        <v>28</v>
      </c>
      <c r="I19" s="432" t="s">
        <v>41</v>
      </c>
      <c r="J19" s="432" t="s">
        <v>28</v>
      </c>
      <c r="K19" s="431" t="s">
        <v>30</v>
      </c>
      <c r="L19" s="431" t="str">
        <f>VLOOKUP(C19,[1]Sheet2!$A$1:$D$26,3,0)</f>
        <v>QEF-300-QG-380 06Cr25Ni20</v>
      </c>
      <c r="M19" s="432" t="s">
        <v>32</v>
      </c>
      <c r="N19" s="430" t="s">
        <v>368</v>
      </c>
      <c r="O19" s="430">
        <v>24</v>
      </c>
      <c r="P19" s="432" t="s">
        <v>28</v>
      </c>
      <c r="Q19" s="430"/>
      <c r="R19" s="432"/>
      <c r="S19" s="432"/>
      <c r="T19" s="432"/>
      <c r="U19" s="430"/>
      <c r="V19" s="432"/>
      <c r="W19" s="432"/>
      <c r="X19" s="432"/>
      <c r="Y19" s="430"/>
      <c r="Z19" s="432"/>
      <c r="AA19" s="432"/>
      <c r="AB19" s="432"/>
      <c r="AC19" s="430"/>
      <c r="AD19" s="432"/>
      <c r="AE19" s="432"/>
      <c r="AF19" s="432"/>
      <c r="AG19" s="430"/>
      <c r="AH19" s="432"/>
      <c r="AI19" s="432"/>
      <c r="AJ19" s="432"/>
      <c r="AK19" s="430"/>
      <c r="AL19" s="432"/>
      <c r="AM19" s="432"/>
      <c r="AN19" s="432"/>
      <c r="AO19" s="430"/>
      <c r="AP19" s="432"/>
      <c r="AQ19" s="432"/>
      <c r="AR19" s="432"/>
      <c r="AS19" s="430"/>
      <c r="AT19" s="432"/>
      <c r="AU19" s="432"/>
      <c r="AV19" s="432"/>
      <c r="AW19" s="430"/>
      <c r="AX19" s="432"/>
      <c r="AY19" s="432"/>
      <c r="AZ19" s="432"/>
      <c r="BA19" s="430"/>
      <c r="BB19" s="432"/>
      <c r="BC19" s="432"/>
      <c r="BD19" s="432"/>
      <c r="BE19" s="430"/>
      <c r="BF19" s="432"/>
      <c r="BG19" s="432"/>
      <c r="BH19" s="432"/>
      <c r="BI19" s="430"/>
      <c r="BJ19" s="432"/>
      <c r="BK19" s="432"/>
      <c r="BL19" s="432"/>
    </row>
    <row r="20" spans="1:64" s="427" customFormat="1" ht="30.75" customHeight="1" x14ac:dyDescent="0.2">
      <c r="A20" s="430" t="s">
        <v>2604</v>
      </c>
      <c r="B20" s="430" t="s">
        <v>2605</v>
      </c>
      <c r="C20" s="434" t="s">
        <v>2622</v>
      </c>
      <c r="D20" s="430" t="s">
        <v>50</v>
      </c>
      <c r="E20" s="431" t="s">
        <v>189</v>
      </c>
      <c r="F20" s="431">
        <v>300</v>
      </c>
      <c r="G20" s="432" t="s">
        <v>27</v>
      </c>
      <c r="H20" s="432" t="s">
        <v>28</v>
      </c>
      <c r="I20" s="432" t="s">
        <v>41</v>
      </c>
      <c r="J20" s="432" t="s">
        <v>28</v>
      </c>
      <c r="K20" s="431" t="s">
        <v>30</v>
      </c>
      <c r="L20" s="431" t="str">
        <f>VLOOKUP(C20,[1]Sheet2!$A$1:$D$26,3,0)</f>
        <v>QEF-300-QG-380 06Cr25Ni20</v>
      </c>
      <c r="M20" s="432" t="s">
        <v>32</v>
      </c>
      <c r="N20" s="430" t="s">
        <v>368</v>
      </c>
      <c r="O20" s="430">
        <v>24</v>
      </c>
      <c r="P20" s="432" t="s">
        <v>28</v>
      </c>
      <c r="Q20" s="430"/>
      <c r="R20" s="432"/>
      <c r="S20" s="432"/>
      <c r="T20" s="432"/>
      <c r="U20" s="430"/>
      <c r="V20" s="432"/>
      <c r="W20" s="432"/>
      <c r="X20" s="432"/>
      <c r="Y20" s="430"/>
      <c r="Z20" s="432"/>
      <c r="AA20" s="432"/>
      <c r="AB20" s="432"/>
      <c r="AC20" s="430"/>
      <c r="AD20" s="432"/>
      <c r="AE20" s="432"/>
      <c r="AF20" s="432"/>
      <c r="AG20" s="430"/>
      <c r="AH20" s="432"/>
      <c r="AI20" s="432"/>
      <c r="AJ20" s="432"/>
      <c r="AK20" s="430"/>
      <c r="AL20" s="432"/>
      <c r="AM20" s="432"/>
      <c r="AN20" s="432"/>
      <c r="AO20" s="430"/>
      <c r="AP20" s="432"/>
      <c r="AQ20" s="432"/>
      <c r="AR20" s="432"/>
      <c r="AS20" s="430"/>
      <c r="AT20" s="432"/>
      <c r="AU20" s="432"/>
      <c r="AV20" s="432"/>
      <c r="AW20" s="430"/>
      <c r="AX20" s="432"/>
      <c r="AY20" s="432"/>
      <c r="AZ20" s="432"/>
      <c r="BA20" s="430"/>
      <c r="BB20" s="432"/>
      <c r="BC20" s="432"/>
      <c r="BD20" s="432"/>
      <c r="BE20" s="430"/>
      <c r="BF20" s="432"/>
      <c r="BG20" s="432"/>
      <c r="BH20" s="432"/>
      <c r="BI20" s="430"/>
      <c r="BJ20" s="432"/>
      <c r="BK20" s="432"/>
      <c r="BL20" s="432"/>
    </row>
    <row r="21" spans="1:64" s="427" customFormat="1" ht="30.75" customHeight="1" x14ac:dyDescent="0.2">
      <c r="A21" s="430" t="s">
        <v>2604</v>
      </c>
      <c r="B21" s="430" t="s">
        <v>2605</v>
      </c>
      <c r="C21" s="434" t="s">
        <v>2623</v>
      </c>
      <c r="D21" s="430" t="s">
        <v>2607</v>
      </c>
      <c r="E21" s="431" t="s">
        <v>189</v>
      </c>
      <c r="F21" s="431">
        <v>220</v>
      </c>
      <c r="G21" s="432" t="s">
        <v>27</v>
      </c>
      <c r="H21" s="432" t="s">
        <v>28</v>
      </c>
      <c r="I21" s="432" t="s">
        <v>41</v>
      </c>
      <c r="J21" s="432" t="s">
        <v>28</v>
      </c>
      <c r="K21" s="431" t="s">
        <v>30</v>
      </c>
      <c r="L21" s="431" t="str">
        <f>VLOOKUP(C21,[1]Sheet2!$A$1:$D$26,3,0)</f>
        <v>QEF-300-QG-380 06Cr25Ni20</v>
      </c>
      <c r="M21" s="432" t="s">
        <v>32</v>
      </c>
      <c r="N21" s="430" t="s">
        <v>368</v>
      </c>
      <c r="O21" s="430">
        <v>24</v>
      </c>
      <c r="P21" s="432" t="s">
        <v>28</v>
      </c>
      <c r="Q21" s="430"/>
      <c r="R21" s="432"/>
      <c r="S21" s="432"/>
      <c r="T21" s="432"/>
      <c r="U21" s="430"/>
      <c r="V21" s="432"/>
      <c r="W21" s="432"/>
      <c r="X21" s="432"/>
      <c r="Y21" s="430"/>
      <c r="Z21" s="432"/>
      <c r="AA21" s="432"/>
      <c r="AB21" s="432"/>
      <c r="AC21" s="430"/>
      <c r="AD21" s="432"/>
      <c r="AE21" s="432"/>
      <c r="AF21" s="432"/>
      <c r="AG21" s="430"/>
      <c r="AH21" s="432"/>
      <c r="AI21" s="432"/>
      <c r="AJ21" s="432"/>
      <c r="AK21" s="430"/>
      <c r="AL21" s="432"/>
      <c r="AM21" s="432"/>
      <c r="AN21" s="432"/>
      <c r="AO21" s="430"/>
      <c r="AP21" s="432"/>
      <c r="AQ21" s="432"/>
      <c r="AR21" s="432"/>
      <c r="AS21" s="430"/>
      <c r="AT21" s="432"/>
      <c r="AU21" s="432"/>
      <c r="AV21" s="432"/>
      <c r="AW21" s="430"/>
      <c r="AX21" s="432"/>
      <c r="AY21" s="432"/>
      <c r="AZ21" s="432"/>
      <c r="BA21" s="430"/>
      <c r="BB21" s="432"/>
      <c r="BC21" s="432"/>
      <c r="BD21" s="432"/>
      <c r="BE21" s="430"/>
      <c r="BF21" s="432"/>
      <c r="BG21" s="432"/>
      <c r="BH21" s="432"/>
      <c r="BI21" s="430"/>
      <c r="BJ21" s="432"/>
      <c r="BK21" s="432"/>
      <c r="BL21" s="432"/>
    </row>
    <row r="22" spans="1:64" s="427" customFormat="1" ht="30.75" customHeight="1" x14ac:dyDescent="0.2">
      <c r="A22" s="430" t="s">
        <v>2604</v>
      </c>
      <c r="B22" s="430" t="s">
        <v>2605</v>
      </c>
      <c r="C22" s="430" t="s">
        <v>2624</v>
      </c>
      <c r="D22" s="430" t="s">
        <v>119</v>
      </c>
      <c r="E22" s="431" t="s">
        <v>189</v>
      </c>
      <c r="F22" s="431">
        <v>200</v>
      </c>
      <c r="G22" s="432" t="s">
        <v>27</v>
      </c>
      <c r="H22" s="432" t="s">
        <v>28</v>
      </c>
      <c r="I22" s="432" t="s">
        <v>41</v>
      </c>
      <c r="J22" s="432" t="s">
        <v>28</v>
      </c>
      <c r="K22" s="431" t="s">
        <v>30</v>
      </c>
      <c r="L22" s="431" t="str">
        <f>VLOOKUP(C22,[1]Sheet2!$A$1:$D$26,3,0)</f>
        <v>QEF-200-QG-380 06Cr25Ni20</v>
      </c>
      <c r="M22" s="432" t="s">
        <v>32</v>
      </c>
      <c r="N22" s="430" t="s">
        <v>368</v>
      </c>
      <c r="O22" s="430">
        <v>24</v>
      </c>
      <c r="P22" s="432" t="s">
        <v>28</v>
      </c>
      <c r="Q22" s="430"/>
      <c r="R22" s="432"/>
      <c r="S22" s="432"/>
      <c r="T22" s="432"/>
      <c r="U22" s="430"/>
      <c r="V22" s="432"/>
      <c r="W22" s="432"/>
      <c r="X22" s="432"/>
      <c r="Y22" s="430"/>
      <c r="Z22" s="432"/>
      <c r="AA22" s="432"/>
      <c r="AB22" s="432"/>
      <c r="AC22" s="430"/>
      <c r="AD22" s="432"/>
      <c r="AE22" s="432"/>
      <c r="AF22" s="432"/>
      <c r="AG22" s="430"/>
      <c r="AH22" s="432"/>
      <c r="AI22" s="432"/>
      <c r="AJ22" s="432"/>
      <c r="AK22" s="430"/>
      <c r="AL22" s="432"/>
      <c r="AM22" s="432"/>
      <c r="AN22" s="432"/>
      <c r="AO22" s="430"/>
      <c r="AP22" s="432"/>
      <c r="AQ22" s="432"/>
      <c r="AR22" s="432"/>
      <c r="AS22" s="430"/>
      <c r="AT22" s="432"/>
      <c r="AU22" s="432"/>
      <c r="AV22" s="432"/>
      <c r="AW22" s="430"/>
      <c r="AX22" s="432"/>
      <c r="AY22" s="432"/>
      <c r="AZ22" s="432"/>
      <c r="BA22" s="430"/>
      <c r="BB22" s="432"/>
      <c r="BC22" s="432"/>
      <c r="BD22" s="432"/>
      <c r="BE22" s="430"/>
      <c r="BF22" s="432"/>
      <c r="BG22" s="432"/>
      <c r="BH22" s="432"/>
      <c r="BI22" s="430"/>
      <c r="BJ22" s="432"/>
      <c r="BK22" s="432"/>
      <c r="BL22" s="432"/>
    </row>
    <row r="23" spans="1:64" s="427" customFormat="1" ht="30.75" customHeight="1" x14ac:dyDescent="0.2">
      <c r="A23" s="430" t="s">
        <v>2604</v>
      </c>
      <c r="B23" s="430" t="s">
        <v>2605</v>
      </c>
      <c r="C23" s="430" t="s">
        <v>2625</v>
      </c>
      <c r="D23" s="430" t="s">
        <v>2607</v>
      </c>
      <c r="E23" s="431" t="s">
        <v>189</v>
      </c>
      <c r="F23" s="431">
        <v>200</v>
      </c>
      <c r="G23" s="432" t="s">
        <v>27</v>
      </c>
      <c r="H23" s="432" t="s">
        <v>28</v>
      </c>
      <c r="I23" s="432" t="s">
        <v>41</v>
      </c>
      <c r="J23" s="432" t="s">
        <v>28</v>
      </c>
      <c r="K23" s="431" t="s">
        <v>30</v>
      </c>
      <c r="L23" s="431" t="str">
        <f>VLOOKUP(C23,[1]Sheet2!$A$1:$D$26,3,0)</f>
        <v>QEF-300-QG-380 06Cr25Ni20</v>
      </c>
      <c r="M23" s="432" t="s">
        <v>32</v>
      </c>
      <c r="N23" s="430" t="s">
        <v>368</v>
      </c>
      <c r="O23" s="430">
        <v>24</v>
      </c>
      <c r="P23" s="432" t="s">
        <v>28</v>
      </c>
      <c r="Q23" s="430"/>
      <c r="R23" s="432"/>
      <c r="S23" s="432"/>
      <c r="T23" s="432"/>
      <c r="U23" s="430"/>
      <c r="V23" s="432"/>
      <c r="W23" s="432"/>
      <c r="X23" s="432"/>
      <c r="Y23" s="430"/>
      <c r="Z23" s="432"/>
      <c r="AA23" s="432"/>
      <c r="AB23" s="432"/>
      <c r="AC23" s="430"/>
      <c r="AD23" s="432"/>
      <c r="AE23" s="432"/>
      <c r="AF23" s="432"/>
      <c r="AG23" s="430"/>
      <c r="AH23" s="432"/>
      <c r="AI23" s="432"/>
      <c r="AJ23" s="432"/>
      <c r="AK23" s="430"/>
      <c r="AL23" s="432"/>
      <c r="AM23" s="432"/>
      <c r="AN23" s="432"/>
      <c r="AO23" s="430"/>
      <c r="AP23" s="432"/>
      <c r="AQ23" s="432"/>
      <c r="AR23" s="432"/>
      <c r="AS23" s="430"/>
      <c r="AT23" s="432"/>
      <c r="AU23" s="432"/>
      <c r="AV23" s="432"/>
      <c r="AW23" s="430"/>
      <c r="AX23" s="432"/>
      <c r="AY23" s="432"/>
      <c r="AZ23" s="432"/>
      <c r="BA23" s="430"/>
      <c r="BB23" s="432"/>
      <c r="BC23" s="432"/>
      <c r="BD23" s="432"/>
      <c r="BE23" s="430"/>
      <c r="BF23" s="432"/>
      <c r="BG23" s="432"/>
      <c r="BH23" s="432"/>
      <c r="BI23" s="430"/>
      <c r="BJ23" s="432"/>
      <c r="BK23" s="432"/>
      <c r="BL23" s="432"/>
    </row>
    <row r="24" spans="1:64" s="427" customFormat="1" ht="30.75" customHeight="1" x14ac:dyDescent="0.2">
      <c r="A24" s="430" t="s">
        <v>2604</v>
      </c>
      <c r="B24" s="430" t="s">
        <v>2605</v>
      </c>
      <c r="C24" s="430" t="s">
        <v>2626</v>
      </c>
      <c r="D24" s="430" t="s">
        <v>2607</v>
      </c>
      <c r="E24" s="431" t="s">
        <v>189</v>
      </c>
      <c r="F24" s="431">
        <v>200</v>
      </c>
      <c r="G24" s="432" t="s">
        <v>27</v>
      </c>
      <c r="H24" s="432" t="s">
        <v>28</v>
      </c>
      <c r="I24" s="432" t="s">
        <v>41</v>
      </c>
      <c r="J24" s="432" t="s">
        <v>28</v>
      </c>
      <c r="K24" s="431" t="s">
        <v>30</v>
      </c>
      <c r="L24" s="431" t="e">
        <f>VLOOKUP(C24,[1]Sheet2!$A$1:$D$26,3,0)</f>
        <v>#N/A</v>
      </c>
      <c r="M24" s="432" t="s">
        <v>32</v>
      </c>
      <c r="N24" s="430" t="s">
        <v>368</v>
      </c>
      <c r="O24" s="430">
        <v>24</v>
      </c>
      <c r="P24" s="432" t="s">
        <v>28</v>
      </c>
      <c r="Q24" s="430"/>
      <c r="R24" s="432"/>
      <c r="S24" s="432"/>
      <c r="T24" s="432"/>
      <c r="U24" s="430"/>
      <c r="V24" s="432"/>
      <c r="W24" s="432"/>
      <c r="X24" s="432"/>
      <c r="Y24" s="430"/>
      <c r="Z24" s="432"/>
      <c r="AA24" s="432"/>
      <c r="AB24" s="432"/>
      <c r="AC24" s="430"/>
      <c r="AD24" s="432"/>
      <c r="AE24" s="432"/>
      <c r="AF24" s="432"/>
      <c r="AG24" s="430"/>
      <c r="AH24" s="432"/>
      <c r="AI24" s="432"/>
      <c r="AJ24" s="432"/>
      <c r="AK24" s="430"/>
      <c r="AL24" s="432"/>
      <c r="AM24" s="432"/>
      <c r="AN24" s="432"/>
      <c r="AO24" s="430"/>
      <c r="AP24" s="432"/>
      <c r="AQ24" s="432"/>
      <c r="AR24" s="432"/>
      <c r="AS24" s="430"/>
      <c r="AT24" s="432"/>
      <c r="AU24" s="432"/>
      <c r="AV24" s="432"/>
      <c r="AW24" s="430"/>
      <c r="AX24" s="432"/>
      <c r="AY24" s="432"/>
      <c r="AZ24" s="432"/>
      <c r="BA24" s="430"/>
      <c r="BB24" s="432"/>
      <c r="BC24" s="432"/>
      <c r="BD24" s="432"/>
      <c r="BE24" s="430"/>
      <c r="BF24" s="432"/>
      <c r="BG24" s="432"/>
      <c r="BH24" s="432"/>
      <c r="BI24" s="430"/>
      <c r="BJ24" s="432"/>
      <c r="BK24" s="432"/>
      <c r="BL24" s="432"/>
    </row>
    <row r="25" spans="1:64" s="427" customFormat="1" ht="30.75" customHeight="1" x14ac:dyDescent="0.2">
      <c r="A25" s="430" t="s">
        <v>2604</v>
      </c>
      <c r="B25" s="430" t="s">
        <v>2605</v>
      </c>
      <c r="C25" s="430" t="s">
        <v>2627</v>
      </c>
      <c r="D25" s="430" t="s">
        <v>2607</v>
      </c>
      <c r="E25" s="431" t="s">
        <v>189</v>
      </c>
      <c r="F25" s="431">
        <v>200</v>
      </c>
      <c r="G25" s="432" t="s">
        <v>27</v>
      </c>
      <c r="H25" s="432" t="s">
        <v>28</v>
      </c>
      <c r="I25" s="432" t="s">
        <v>41</v>
      </c>
      <c r="J25" s="432" t="s">
        <v>28</v>
      </c>
      <c r="K25" s="431" t="s">
        <v>30</v>
      </c>
      <c r="L25" s="431" t="e">
        <f>VLOOKUP(C25,[1]Sheet2!$A$1:$D$26,3,0)</f>
        <v>#N/A</v>
      </c>
      <c r="M25" s="432" t="s">
        <v>32</v>
      </c>
      <c r="N25" s="430" t="s">
        <v>368</v>
      </c>
      <c r="O25" s="430">
        <v>24</v>
      </c>
      <c r="P25" s="432" t="s">
        <v>28</v>
      </c>
      <c r="Q25" s="430"/>
      <c r="R25" s="432"/>
      <c r="S25" s="432"/>
      <c r="T25" s="432"/>
      <c r="U25" s="430"/>
      <c r="V25" s="432"/>
      <c r="W25" s="432"/>
      <c r="X25" s="432"/>
      <c r="Y25" s="430"/>
      <c r="Z25" s="432"/>
      <c r="AA25" s="432"/>
      <c r="AB25" s="432"/>
      <c r="AC25" s="430"/>
      <c r="AD25" s="432"/>
      <c r="AE25" s="432"/>
      <c r="AF25" s="432"/>
      <c r="AG25" s="430"/>
      <c r="AH25" s="432"/>
      <c r="AI25" s="432"/>
      <c r="AJ25" s="432"/>
      <c r="AK25" s="430"/>
      <c r="AL25" s="432"/>
      <c r="AM25" s="432"/>
      <c r="AN25" s="432"/>
      <c r="AO25" s="430"/>
      <c r="AP25" s="432"/>
      <c r="AQ25" s="432"/>
      <c r="AR25" s="432"/>
      <c r="AS25" s="430"/>
      <c r="AT25" s="432"/>
      <c r="AU25" s="432"/>
      <c r="AV25" s="432"/>
      <c r="AW25" s="430"/>
      <c r="AX25" s="432"/>
      <c r="AY25" s="432"/>
      <c r="AZ25" s="432"/>
      <c r="BA25" s="430"/>
      <c r="BB25" s="432"/>
      <c r="BC25" s="432"/>
      <c r="BD25" s="432"/>
      <c r="BE25" s="430"/>
      <c r="BF25" s="432"/>
      <c r="BG25" s="432"/>
      <c r="BH25" s="432"/>
      <c r="BI25" s="430"/>
      <c r="BJ25" s="432"/>
      <c r="BK25" s="432"/>
      <c r="BL25" s="432"/>
    </row>
    <row r="26" spans="1:64" s="427" customFormat="1" ht="30.75" customHeight="1" x14ac:dyDescent="0.2">
      <c r="A26" s="430" t="s">
        <v>2604</v>
      </c>
      <c r="B26" s="430" t="s">
        <v>2605</v>
      </c>
      <c r="C26" s="434" t="s">
        <v>2628</v>
      </c>
      <c r="D26" s="430" t="s">
        <v>2607</v>
      </c>
      <c r="E26" s="431" t="s">
        <v>189</v>
      </c>
      <c r="F26" s="431">
        <v>200</v>
      </c>
      <c r="G26" s="432" t="s">
        <v>27</v>
      </c>
      <c r="H26" s="432" t="s">
        <v>28</v>
      </c>
      <c r="I26" s="432" t="s">
        <v>41</v>
      </c>
      <c r="J26" s="432" t="s">
        <v>28</v>
      </c>
      <c r="K26" s="431" t="s">
        <v>30</v>
      </c>
      <c r="L26" s="431" t="str">
        <f>VLOOKUP(C26,[1]Sheet2!$A$1:$D$26,3,0)</f>
        <v>QEF-300-QG-380 06Cr25Ni20</v>
      </c>
      <c r="M26" s="432" t="s">
        <v>32</v>
      </c>
      <c r="N26" s="430" t="s">
        <v>368</v>
      </c>
      <c r="O26" s="430">
        <v>24</v>
      </c>
      <c r="P26" s="432" t="s">
        <v>28</v>
      </c>
      <c r="Q26" s="430"/>
      <c r="R26" s="432"/>
      <c r="S26" s="432"/>
      <c r="T26" s="432"/>
      <c r="U26" s="430"/>
      <c r="V26" s="432"/>
      <c r="W26" s="432"/>
      <c r="X26" s="432"/>
      <c r="Y26" s="430"/>
      <c r="Z26" s="432"/>
      <c r="AA26" s="432"/>
      <c r="AB26" s="432"/>
      <c r="AC26" s="430"/>
      <c r="AD26" s="432"/>
      <c r="AE26" s="432"/>
      <c r="AF26" s="432"/>
      <c r="AG26" s="430"/>
      <c r="AH26" s="432"/>
      <c r="AI26" s="432"/>
      <c r="AJ26" s="432"/>
      <c r="AK26" s="430"/>
      <c r="AL26" s="432"/>
      <c r="AM26" s="432"/>
      <c r="AN26" s="432"/>
      <c r="AO26" s="430"/>
      <c r="AP26" s="432"/>
      <c r="AQ26" s="432"/>
      <c r="AR26" s="432"/>
      <c r="AS26" s="430"/>
      <c r="AT26" s="432"/>
      <c r="AU26" s="432"/>
      <c r="AV26" s="432"/>
      <c r="AW26" s="430"/>
      <c r="AX26" s="432"/>
      <c r="AY26" s="432"/>
      <c r="AZ26" s="432"/>
      <c r="BA26" s="430"/>
      <c r="BB26" s="432"/>
      <c r="BC26" s="432"/>
      <c r="BD26" s="432"/>
      <c r="BE26" s="430"/>
      <c r="BF26" s="432"/>
      <c r="BG26" s="432"/>
      <c r="BH26" s="432"/>
      <c r="BI26" s="430"/>
      <c r="BJ26" s="432"/>
      <c r="BK26" s="432"/>
      <c r="BL26" s="432"/>
    </row>
    <row r="27" spans="1:64" s="427" customFormat="1" ht="30.75" customHeight="1" x14ac:dyDescent="0.2">
      <c r="A27" s="430" t="s">
        <v>2604</v>
      </c>
      <c r="B27" s="430" t="s">
        <v>2605</v>
      </c>
      <c r="C27" s="434" t="s">
        <v>2629</v>
      </c>
      <c r="D27" s="430" t="s">
        <v>50</v>
      </c>
      <c r="E27" s="431" t="s">
        <v>189</v>
      </c>
      <c r="F27" s="431">
        <v>260</v>
      </c>
      <c r="G27" s="432" t="s">
        <v>27</v>
      </c>
      <c r="H27" s="432" t="s">
        <v>28</v>
      </c>
      <c r="I27" s="432" t="s">
        <v>41</v>
      </c>
      <c r="J27" s="432" t="s">
        <v>28</v>
      </c>
      <c r="K27" s="431" t="s">
        <v>30</v>
      </c>
      <c r="L27" s="431" t="str">
        <f>VLOOKUP(C27,[1]Sheet2!$A$1:$D$26,3,0)</f>
        <v>QEF-300-QG-380 06Cr25Ni20</v>
      </c>
      <c r="M27" s="432" t="s">
        <v>32</v>
      </c>
      <c r="N27" s="430" t="s">
        <v>368</v>
      </c>
      <c r="O27" s="430">
        <v>24</v>
      </c>
      <c r="P27" s="432" t="s">
        <v>28</v>
      </c>
      <c r="Q27" s="430"/>
      <c r="R27" s="432"/>
      <c r="S27" s="432"/>
      <c r="T27" s="432"/>
      <c r="U27" s="430"/>
      <c r="V27" s="432"/>
      <c r="W27" s="432"/>
      <c r="X27" s="432"/>
      <c r="Y27" s="430"/>
      <c r="Z27" s="432"/>
      <c r="AA27" s="432"/>
      <c r="AB27" s="432"/>
      <c r="AC27" s="430"/>
      <c r="AD27" s="432"/>
      <c r="AE27" s="432"/>
      <c r="AF27" s="432"/>
      <c r="AG27" s="430"/>
      <c r="AH27" s="432"/>
      <c r="AI27" s="432"/>
      <c r="AJ27" s="432"/>
      <c r="AK27" s="430"/>
      <c r="AL27" s="432"/>
      <c r="AM27" s="432"/>
      <c r="AN27" s="432"/>
      <c r="AO27" s="430"/>
      <c r="AP27" s="432"/>
      <c r="AQ27" s="432"/>
      <c r="AR27" s="432"/>
      <c r="AS27" s="430"/>
      <c r="AT27" s="432"/>
      <c r="AU27" s="432"/>
      <c r="AV27" s="432"/>
      <c r="AW27" s="430"/>
      <c r="AX27" s="432"/>
      <c r="AY27" s="432"/>
      <c r="AZ27" s="432"/>
      <c r="BA27" s="430"/>
      <c r="BB27" s="432"/>
      <c r="BC27" s="432"/>
      <c r="BD27" s="432"/>
      <c r="BE27" s="430"/>
      <c r="BF27" s="432"/>
      <c r="BG27" s="432"/>
      <c r="BH27" s="432"/>
      <c r="BI27" s="430"/>
      <c r="BJ27" s="432"/>
      <c r="BK27" s="432"/>
      <c r="BL27" s="432"/>
    </row>
    <row r="28" spans="1:64" s="427" customFormat="1" ht="30.75" customHeight="1" x14ac:dyDescent="0.2">
      <c r="A28" s="430" t="s">
        <v>2604</v>
      </c>
      <c r="B28" s="430" t="s">
        <v>2605</v>
      </c>
      <c r="C28" s="430" t="s">
        <v>2630</v>
      </c>
      <c r="D28" s="430" t="s">
        <v>119</v>
      </c>
      <c r="E28" s="431" t="s">
        <v>189</v>
      </c>
      <c r="F28" s="431">
        <v>200</v>
      </c>
      <c r="G28" s="432" t="s">
        <v>27</v>
      </c>
      <c r="H28" s="432" t="s">
        <v>28</v>
      </c>
      <c r="I28" s="432" t="s">
        <v>41</v>
      </c>
      <c r="J28" s="432" t="s">
        <v>28</v>
      </c>
      <c r="K28" s="431" t="s">
        <v>30</v>
      </c>
      <c r="L28" s="431" t="e">
        <f>VLOOKUP(C28,[1]Sheet2!$A$1:$D$26,3,0)</f>
        <v>#N/A</v>
      </c>
      <c r="M28" s="432" t="s">
        <v>32</v>
      </c>
      <c r="N28" s="430" t="s">
        <v>368</v>
      </c>
      <c r="O28" s="430">
        <v>24</v>
      </c>
      <c r="P28" s="432" t="s">
        <v>28</v>
      </c>
      <c r="Q28" s="430"/>
      <c r="R28" s="432"/>
      <c r="S28" s="432"/>
      <c r="T28" s="432"/>
      <c r="U28" s="430"/>
      <c r="V28" s="432"/>
      <c r="W28" s="432"/>
      <c r="X28" s="432"/>
      <c r="Y28" s="430"/>
      <c r="Z28" s="432"/>
      <c r="AA28" s="432"/>
      <c r="AB28" s="432"/>
      <c r="AC28" s="430"/>
      <c r="AD28" s="432"/>
      <c r="AE28" s="432"/>
      <c r="AF28" s="432"/>
      <c r="AG28" s="430"/>
      <c r="AH28" s="432"/>
      <c r="AI28" s="432"/>
      <c r="AJ28" s="432"/>
      <c r="AK28" s="430"/>
      <c r="AL28" s="432"/>
      <c r="AM28" s="432"/>
      <c r="AN28" s="432"/>
      <c r="AO28" s="430"/>
      <c r="AP28" s="432"/>
      <c r="AQ28" s="432"/>
      <c r="AR28" s="432"/>
      <c r="AS28" s="430"/>
      <c r="AT28" s="432"/>
      <c r="AU28" s="432"/>
      <c r="AV28" s="432"/>
      <c r="AW28" s="430"/>
      <c r="AX28" s="432"/>
      <c r="AY28" s="432"/>
      <c r="AZ28" s="432"/>
      <c r="BA28" s="430"/>
      <c r="BB28" s="432"/>
      <c r="BC28" s="432"/>
      <c r="BD28" s="432"/>
      <c r="BE28" s="430"/>
      <c r="BF28" s="432"/>
      <c r="BG28" s="432"/>
      <c r="BH28" s="432"/>
      <c r="BI28" s="430"/>
      <c r="BJ28" s="432"/>
      <c r="BK28" s="432"/>
      <c r="BL28" s="432"/>
    </row>
    <row r="29" spans="1:64" s="427" customFormat="1" ht="30.75" customHeight="1" x14ac:dyDescent="0.2">
      <c r="A29" s="430" t="s">
        <v>2604</v>
      </c>
      <c r="B29" s="430" t="s">
        <v>2605</v>
      </c>
      <c r="C29" s="430" t="s">
        <v>2631</v>
      </c>
      <c r="D29" s="430" t="s">
        <v>119</v>
      </c>
      <c r="E29" s="431" t="s">
        <v>189</v>
      </c>
      <c r="F29" s="431">
        <v>200</v>
      </c>
      <c r="G29" s="432" t="s">
        <v>27</v>
      </c>
      <c r="H29" s="432" t="s">
        <v>28</v>
      </c>
      <c r="I29" s="432" t="s">
        <v>41</v>
      </c>
      <c r="J29" s="432" t="s">
        <v>28</v>
      </c>
      <c r="K29" s="431" t="s">
        <v>30</v>
      </c>
      <c r="L29" s="431" t="str">
        <f>VLOOKUP(C29,[1]Sheet2!$A$1:$D$26,3,0)</f>
        <v>QEF-200-QG-380 06Cr25Ni20</v>
      </c>
      <c r="M29" s="432" t="s">
        <v>32</v>
      </c>
      <c r="N29" s="430" t="s">
        <v>368</v>
      </c>
      <c r="O29" s="430">
        <v>24</v>
      </c>
      <c r="P29" s="432" t="s">
        <v>28</v>
      </c>
      <c r="Q29" s="430"/>
      <c r="R29" s="432"/>
      <c r="S29" s="432"/>
      <c r="T29" s="432"/>
      <c r="U29" s="430"/>
      <c r="V29" s="432"/>
      <c r="W29" s="432"/>
      <c r="X29" s="432"/>
      <c r="Y29" s="430"/>
      <c r="Z29" s="432"/>
      <c r="AA29" s="432"/>
      <c r="AB29" s="432"/>
      <c r="AC29" s="430"/>
      <c r="AD29" s="432"/>
      <c r="AE29" s="432"/>
      <c r="AF29" s="432"/>
      <c r="AG29" s="430"/>
      <c r="AH29" s="432"/>
      <c r="AI29" s="432"/>
      <c r="AJ29" s="432"/>
      <c r="AK29" s="430"/>
      <c r="AL29" s="432"/>
      <c r="AM29" s="432"/>
      <c r="AN29" s="432"/>
      <c r="AO29" s="430"/>
      <c r="AP29" s="432"/>
      <c r="AQ29" s="432"/>
      <c r="AR29" s="432"/>
      <c r="AS29" s="430"/>
      <c r="AT29" s="432"/>
      <c r="AU29" s="432"/>
      <c r="AV29" s="432"/>
      <c r="AW29" s="430"/>
      <c r="AX29" s="432"/>
      <c r="AY29" s="432"/>
      <c r="AZ29" s="432"/>
      <c r="BA29" s="430"/>
      <c r="BB29" s="432"/>
      <c r="BC29" s="432"/>
      <c r="BD29" s="432"/>
      <c r="BE29" s="430"/>
      <c r="BF29" s="432"/>
      <c r="BG29" s="432"/>
      <c r="BH29" s="432"/>
      <c r="BI29" s="430"/>
      <c r="BJ29" s="432"/>
      <c r="BK29" s="432"/>
      <c r="BL29" s="432"/>
    </row>
    <row r="30" spans="1:64" s="427" customFormat="1" ht="30.75" customHeight="1" x14ac:dyDescent="0.2">
      <c r="A30" s="430" t="s">
        <v>2604</v>
      </c>
      <c r="B30" s="430" t="s">
        <v>2605</v>
      </c>
      <c r="C30" s="434" t="s">
        <v>2632</v>
      </c>
      <c r="D30" s="430" t="s">
        <v>38</v>
      </c>
      <c r="E30" s="431" t="s">
        <v>189</v>
      </c>
      <c r="F30" s="431">
        <v>200</v>
      </c>
      <c r="G30" s="432" t="s">
        <v>27</v>
      </c>
      <c r="H30" s="432" t="s">
        <v>28</v>
      </c>
      <c r="I30" s="432" t="s">
        <v>41</v>
      </c>
      <c r="J30" s="432" t="s">
        <v>28</v>
      </c>
      <c r="K30" s="431" t="s">
        <v>30</v>
      </c>
      <c r="L30" s="431" t="str">
        <f>VLOOKUP(C30,[1]Sheet2!$A$1:$D$26,3,0)</f>
        <v>QEF-300-QG-380 06Cr25Ni20</v>
      </c>
      <c r="M30" s="432" t="s">
        <v>32</v>
      </c>
      <c r="N30" s="430" t="s">
        <v>368</v>
      </c>
      <c r="O30" s="430">
        <v>24</v>
      </c>
      <c r="P30" s="432" t="s">
        <v>28</v>
      </c>
      <c r="Q30" s="430"/>
      <c r="R30" s="432"/>
      <c r="S30" s="432"/>
      <c r="T30" s="432"/>
      <c r="U30" s="430"/>
      <c r="V30" s="432"/>
      <c r="W30" s="432"/>
      <c r="X30" s="432"/>
      <c r="Y30" s="430"/>
      <c r="Z30" s="432"/>
      <c r="AA30" s="432"/>
      <c r="AB30" s="432"/>
      <c r="AC30" s="430"/>
      <c r="AD30" s="432"/>
      <c r="AE30" s="432"/>
      <c r="AF30" s="432"/>
      <c r="AG30" s="430"/>
      <c r="AH30" s="432"/>
      <c r="AI30" s="432"/>
      <c r="AJ30" s="432"/>
      <c r="AK30" s="430"/>
      <c r="AL30" s="432"/>
      <c r="AM30" s="432"/>
      <c r="AN30" s="432"/>
      <c r="AO30" s="430"/>
      <c r="AP30" s="432"/>
      <c r="AQ30" s="432"/>
      <c r="AR30" s="432"/>
      <c r="AS30" s="430"/>
      <c r="AT30" s="432"/>
      <c r="AU30" s="432"/>
      <c r="AV30" s="432"/>
      <c r="AW30" s="430"/>
      <c r="AX30" s="432"/>
      <c r="AY30" s="432"/>
      <c r="AZ30" s="432"/>
      <c r="BA30" s="430"/>
      <c r="BB30" s="432"/>
      <c r="BC30" s="432"/>
      <c r="BD30" s="432"/>
      <c r="BE30" s="430"/>
      <c r="BF30" s="432"/>
      <c r="BG30" s="432"/>
      <c r="BH30" s="432"/>
      <c r="BI30" s="430"/>
      <c r="BJ30" s="432"/>
      <c r="BK30" s="432"/>
      <c r="BL30" s="432"/>
    </row>
    <row r="31" spans="1:64" s="427" customFormat="1" ht="30.75" customHeight="1" x14ac:dyDescent="0.2">
      <c r="A31" s="430" t="s">
        <v>2604</v>
      </c>
      <c r="B31" s="430" t="s">
        <v>2605</v>
      </c>
      <c r="C31" s="430" t="s">
        <v>2633</v>
      </c>
      <c r="D31" s="430" t="s">
        <v>115</v>
      </c>
      <c r="E31" s="431" t="s">
        <v>189</v>
      </c>
      <c r="F31" s="431">
        <v>500</v>
      </c>
      <c r="G31" s="432" t="s">
        <v>2634</v>
      </c>
      <c r="H31" s="432" t="s">
        <v>28</v>
      </c>
      <c r="I31" s="432" t="s">
        <v>41</v>
      </c>
      <c r="J31" s="432" t="s">
        <v>28</v>
      </c>
      <c r="K31" s="431" t="s">
        <v>2635</v>
      </c>
      <c r="L31" s="431" t="s">
        <v>2636</v>
      </c>
      <c r="M31" s="432" t="s">
        <v>32</v>
      </c>
      <c r="N31" s="430" t="s">
        <v>368</v>
      </c>
      <c r="O31" s="430">
        <v>24</v>
      </c>
      <c r="P31" s="432" t="s">
        <v>28</v>
      </c>
      <c r="Q31" s="430"/>
      <c r="R31" s="432"/>
      <c r="S31" s="432"/>
      <c r="T31" s="432"/>
      <c r="U31" s="430"/>
      <c r="V31" s="432"/>
      <c r="W31" s="432"/>
      <c r="X31" s="432"/>
      <c r="Y31" s="430"/>
      <c r="Z31" s="432"/>
      <c r="AA31" s="432"/>
      <c r="AB31" s="432"/>
      <c r="AC31" s="430"/>
      <c r="AD31" s="432"/>
      <c r="AE31" s="432"/>
      <c r="AF31" s="432"/>
      <c r="AG31" s="430"/>
      <c r="AH31" s="432"/>
      <c r="AI31" s="432"/>
      <c r="AJ31" s="432"/>
      <c r="AK31" s="430"/>
      <c r="AL31" s="432"/>
      <c r="AM31" s="432"/>
      <c r="AN31" s="432"/>
      <c r="AO31" s="430"/>
      <c r="AP31" s="432"/>
      <c r="AQ31" s="432"/>
      <c r="AR31" s="432"/>
      <c r="AS31" s="430"/>
      <c r="AT31" s="432"/>
      <c r="AU31" s="432"/>
      <c r="AV31" s="432"/>
      <c r="AW31" s="430"/>
      <c r="AX31" s="432"/>
      <c r="AY31" s="432"/>
      <c r="AZ31" s="432"/>
      <c r="BA31" s="430"/>
      <c r="BB31" s="432"/>
      <c r="BC31" s="432"/>
      <c r="BD31" s="432"/>
      <c r="BE31" s="430"/>
      <c r="BF31" s="432"/>
      <c r="BG31" s="432"/>
      <c r="BH31" s="432"/>
      <c r="BI31" s="430"/>
      <c r="BJ31" s="432"/>
      <c r="BK31" s="432"/>
      <c r="BL31" s="432"/>
    </row>
    <row r="32" spans="1:64" s="427" customFormat="1" ht="30.75" customHeight="1" x14ac:dyDescent="0.2">
      <c r="A32" s="430" t="s">
        <v>2604</v>
      </c>
      <c r="B32" s="430" t="s">
        <v>2605</v>
      </c>
      <c r="C32" s="430" t="s">
        <v>2633</v>
      </c>
      <c r="D32" s="430" t="s">
        <v>115</v>
      </c>
      <c r="E32" s="431" t="s">
        <v>189</v>
      </c>
      <c r="F32" s="431">
        <v>500</v>
      </c>
      <c r="G32" s="432" t="s">
        <v>2634</v>
      </c>
      <c r="H32" s="432" t="s">
        <v>28</v>
      </c>
      <c r="I32" s="432" t="s">
        <v>41</v>
      </c>
      <c r="J32" s="432" t="s">
        <v>28</v>
      </c>
      <c r="K32" s="431" t="s">
        <v>30</v>
      </c>
      <c r="L32" s="431" t="s">
        <v>2637</v>
      </c>
      <c r="M32" s="432" t="s">
        <v>32</v>
      </c>
      <c r="N32" s="430" t="s">
        <v>368</v>
      </c>
      <c r="O32" s="430">
        <v>24</v>
      </c>
      <c r="P32" s="432" t="s">
        <v>28</v>
      </c>
      <c r="Q32" s="430"/>
      <c r="R32" s="432"/>
      <c r="S32" s="432"/>
      <c r="T32" s="432"/>
      <c r="U32" s="430"/>
      <c r="V32" s="432"/>
      <c r="W32" s="432"/>
      <c r="X32" s="432"/>
      <c r="Y32" s="430"/>
      <c r="Z32" s="432"/>
      <c r="AA32" s="432"/>
      <c r="AB32" s="432"/>
      <c r="AC32" s="430"/>
      <c r="AD32" s="432"/>
      <c r="AE32" s="432"/>
      <c r="AF32" s="432"/>
      <c r="AG32" s="430"/>
      <c r="AH32" s="432"/>
      <c r="AI32" s="432"/>
      <c r="AJ32" s="432"/>
      <c r="AK32" s="430"/>
      <c r="AL32" s="432"/>
      <c r="AM32" s="432"/>
      <c r="AN32" s="432"/>
      <c r="AO32" s="430"/>
      <c r="AP32" s="432"/>
      <c r="AQ32" s="432"/>
      <c r="AR32" s="432"/>
      <c r="AS32" s="430"/>
      <c r="AT32" s="432"/>
      <c r="AU32" s="432"/>
      <c r="AV32" s="432"/>
      <c r="AW32" s="430"/>
      <c r="AX32" s="432"/>
      <c r="AY32" s="432"/>
      <c r="AZ32" s="432"/>
      <c r="BA32" s="430"/>
      <c r="BB32" s="432"/>
      <c r="BC32" s="432"/>
      <c r="BD32" s="432"/>
      <c r="BE32" s="430"/>
      <c r="BF32" s="432"/>
      <c r="BG32" s="432"/>
      <c r="BH32" s="432"/>
      <c r="BI32" s="430"/>
      <c r="BJ32" s="432"/>
      <c r="BK32" s="432"/>
      <c r="BL32" s="432"/>
    </row>
    <row r="33" spans="1:64" s="427" customFormat="1" ht="30.75" customHeight="1" x14ac:dyDescent="0.2">
      <c r="A33" s="430" t="s">
        <v>2604</v>
      </c>
      <c r="B33" s="430" t="s">
        <v>2605</v>
      </c>
      <c r="C33" s="430" t="s">
        <v>2633</v>
      </c>
      <c r="D33" s="430" t="s">
        <v>115</v>
      </c>
      <c r="E33" s="431" t="s">
        <v>189</v>
      </c>
      <c r="F33" s="431">
        <v>500</v>
      </c>
      <c r="G33" s="432" t="s">
        <v>2634</v>
      </c>
      <c r="H33" s="432" t="s">
        <v>28</v>
      </c>
      <c r="I33" s="432" t="s">
        <v>41</v>
      </c>
      <c r="J33" s="432" t="s">
        <v>28</v>
      </c>
      <c r="K33" s="431" t="s">
        <v>2635</v>
      </c>
      <c r="L33" s="431" t="s">
        <v>2636</v>
      </c>
      <c r="M33" s="432" t="s">
        <v>32</v>
      </c>
      <c r="N33" s="430" t="s">
        <v>368</v>
      </c>
      <c r="O33" s="430">
        <v>24</v>
      </c>
      <c r="P33" s="432" t="s">
        <v>28</v>
      </c>
      <c r="Q33" s="430"/>
      <c r="R33" s="432"/>
      <c r="S33" s="432"/>
      <c r="T33" s="432"/>
      <c r="U33" s="430"/>
      <c r="V33" s="432"/>
      <c r="W33" s="432"/>
      <c r="X33" s="432"/>
      <c r="Y33" s="430"/>
      <c r="Z33" s="432"/>
      <c r="AA33" s="432"/>
      <c r="AB33" s="432"/>
      <c r="AC33" s="430"/>
      <c r="AD33" s="432"/>
      <c r="AE33" s="432"/>
      <c r="AF33" s="432"/>
      <c r="AG33" s="430"/>
      <c r="AH33" s="432"/>
      <c r="AI33" s="432"/>
      <c r="AJ33" s="432"/>
      <c r="AK33" s="430"/>
      <c r="AL33" s="432"/>
      <c r="AM33" s="432"/>
      <c r="AN33" s="432"/>
      <c r="AO33" s="430"/>
      <c r="AP33" s="432"/>
      <c r="AQ33" s="432"/>
      <c r="AR33" s="432"/>
      <c r="AS33" s="430"/>
      <c r="AT33" s="432"/>
      <c r="AU33" s="432"/>
      <c r="AV33" s="432"/>
      <c r="AW33" s="430"/>
      <c r="AX33" s="432"/>
      <c r="AY33" s="432"/>
      <c r="AZ33" s="432"/>
      <c r="BA33" s="430"/>
      <c r="BB33" s="432"/>
      <c r="BC33" s="432"/>
      <c r="BD33" s="432"/>
      <c r="BE33" s="430"/>
      <c r="BF33" s="432"/>
      <c r="BG33" s="432"/>
      <c r="BH33" s="432"/>
      <c r="BI33" s="430"/>
      <c r="BJ33" s="432"/>
      <c r="BK33" s="432"/>
      <c r="BL33" s="432"/>
    </row>
    <row r="34" spans="1:64" s="427" customFormat="1" ht="30.75" customHeight="1" x14ac:dyDescent="0.2">
      <c r="A34" s="430" t="s">
        <v>2604</v>
      </c>
      <c r="B34" s="432" t="s">
        <v>2638</v>
      </c>
      <c r="C34" s="432" t="s">
        <v>2639</v>
      </c>
      <c r="D34" s="432" t="s">
        <v>25</v>
      </c>
      <c r="E34" s="432" t="s">
        <v>26</v>
      </c>
      <c r="F34" s="431">
        <v>20</v>
      </c>
      <c r="G34" s="430" t="s">
        <v>27</v>
      </c>
      <c r="H34" s="430" t="s">
        <v>28</v>
      </c>
      <c r="I34" s="430" t="s">
        <v>41</v>
      </c>
      <c r="J34" s="430" t="s">
        <v>28</v>
      </c>
      <c r="K34" s="431" t="s">
        <v>30</v>
      </c>
      <c r="L34" s="432" t="s">
        <v>31</v>
      </c>
      <c r="M34" s="430" t="s">
        <v>69</v>
      </c>
      <c r="N34" s="430" t="s">
        <v>33</v>
      </c>
      <c r="O34" s="430">
        <v>24</v>
      </c>
      <c r="P34" s="432" t="s">
        <v>28</v>
      </c>
      <c r="Q34" s="430"/>
      <c r="R34" s="430"/>
      <c r="S34" s="430"/>
      <c r="T34" s="430"/>
      <c r="U34" s="430"/>
      <c r="V34" s="430"/>
      <c r="W34" s="430"/>
      <c r="X34" s="430"/>
      <c r="Y34" s="430"/>
      <c r="Z34" s="430"/>
      <c r="AA34" s="430"/>
      <c r="AB34" s="430"/>
      <c r="AC34" s="430"/>
      <c r="AD34" s="430"/>
      <c r="AE34" s="430"/>
      <c r="AF34" s="430"/>
      <c r="AG34" s="430"/>
      <c r="AH34" s="430"/>
      <c r="AI34" s="430"/>
      <c r="AJ34" s="430"/>
      <c r="AK34" s="430"/>
      <c r="AL34" s="430"/>
      <c r="AM34" s="430"/>
      <c r="AN34" s="430"/>
      <c r="AO34" s="430"/>
      <c r="AP34" s="430"/>
      <c r="AQ34" s="430"/>
      <c r="AR34" s="430"/>
      <c r="AS34" s="430"/>
      <c r="AT34" s="430"/>
      <c r="AU34" s="430"/>
      <c r="AV34" s="430"/>
      <c r="AW34" s="430"/>
      <c r="AX34" s="430"/>
      <c r="AY34" s="430"/>
      <c r="AZ34" s="430"/>
      <c r="BA34" s="430"/>
      <c r="BB34" s="430"/>
      <c r="BC34" s="430"/>
      <c r="BD34" s="430"/>
      <c r="BE34" s="430"/>
      <c r="BF34" s="430"/>
      <c r="BG34" s="430"/>
      <c r="BH34" s="430"/>
      <c r="BI34" s="430"/>
      <c r="BJ34" s="430"/>
      <c r="BK34" s="430"/>
      <c r="BL34" s="430"/>
    </row>
    <row r="35" spans="1:64" s="427" customFormat="1" ht="30.75" customHeight="1" x14ac:dyDescent="0.2">
      <c r="A35" s="430" t="s">
        <v>2604</v>
      </c>
      <c r="B35" s="432" t="s">
        <v>2638</v>
      </c>
      <c r="C35" s="432" t="s">
        <v>2640</v>
      </c>
      <c r="D35" s="432" t="s">
        <v>25</v>
      </c>
      <c r="E35" s="432" t="s">
        <v>26</v>
      </c>
      <c r="F35" s="431">
        <v>20</v>
      </c>
      <c r="G35" s="430" t="s">
        <v>27</v>
      </c>
      <c r="H35" s="430" t="s">
        <v>28</v>
      </c>
      <c r="I35" s="430" t="s">
        <v>41</v>
      </c>
      <c r="J35" s="430" t="s">
        <v>28</v>
      </c>
      <c r="K35" s="431" t="s">
        <v>30</v>
      </c>
      <c r="L35" s="432" t="s">
        <v>31</v>
      </c>
      <c r="M35" s="430" t="s">
        <v>69</v>
      </c>
      <c r="N35" s="430" t="s">
        <v>33</v>
      </c>
      <c r="O35" s="430">
        <v>24</v>
      </c>
      <c r="P35" s="432" t="s">
        <v>28</v>
      </c>
      <c r="Q35" s="430"/>
      <c r="R35" s="430"/>
      <c r="S35" s="430"/>
      <c r="T35" s="430"/>
      <c r="U35" s="430"/>
      <c r="V35" s="430"/>
      <c r="W35" s="430"/>
      <c r="X35" s="430"/>
      <c r="Y35" s="430"/>
      <c r="Z35" s="430"/>
      <c r="AA35" s="430"/>
      <c r="AB35" s="430"/>
      <c r="AC35" s="430"/>
      <c r="AD35" s="430"/>
      <c r="AE35" s="430"/>
      <c r="AF35" s="430"/>
      <c r="AG35" s="430"/>
      <c r="AH35" s="430"/>
      <c r="AI35" s="430"/>
      <c r="AJ35" s="430"/>
      <c r="AK35" s="430"/>
      <c r="AL35" s="430"/>
      <c r="AM35" s="430"/>
      <c r="AN35" s="430"/>
      <c r="AO35" s="430"/>
      <c r="AP35" s="430"/>
      <c r="AQ35" s="430"/>
      <c r="AR35" s="430"/>
      <c r="AS35" s="430"/>
      <c r="AT35" s="430"/>
      <c r="AU35" s="430"/>
      <c r="AV35" s="430"/>
      <c r="AW35" s="430"/>
      <c r="AX35" s="430"/>
      <c r="AY35" s="430"/>
      <c r="AZ35" s="430"/>
      <c r="BA35" s="430"/>
      <c r="BB35" s="430"/>
      <c r="BC35" s="430"/>
      <c r="BD35" s="430"/>
      <c r="BE35" s="430"/>
      <c r="BF35" s="430"/>
      <c r="BG35" s="430"/>
      <c r="BH35" s="430"/>
      <c r="BI35" s="430"/>
      <c r="BJ35" s="430"/>
      <c r="BK35" s="430"/>
      <c r="BL35" s="430"/>
    </row>
    <row r="36" spans="1:64" s="427" customFormat="1" ht="30.75" customHeight="1" x14ac:dyDescent="0.2">
      <c r="A36" s="430" t="s">
        <v>2604</v>
      </c>
      <c r="B36" s="432" t="s">
        <v>2638</v>
      </c>
      <c r="C36" s="432" t="s">
        <v>2641</v>
      </c>
      <c r="D36" s="432" t="s">
        <v>25</v>
      </c>
      <c r="E36" s="432" t="s">
        <v>26</v>
      </c>
      <c r="F36" s="431">
        <v>20</v>
      </c>
      <c r="G36" s="430" t="s">
        <v>27</v>
      </c>
      <c r="H36" s="430" t="s">
        <v>28</v>
      </c>
      <c r="I36" s="430" t="s">
        <v>41</v>
      </c>
      <c r="J36" s="430" t="s">
        <v>28</v>
      </c>
      <c r="K36" s="431" t="s">
        <v>30</v>
      </c>
      <c r="L36" s="432" t="s">
        <v>31</v>
      </c>
      <c r="M36" s="430" t="s">
        <v>69</v>
      </c>
      <c r="N36" s="430" t="s">
        <v>33</v>
      </c>
      <c r="O36" s="430">
        <v>24</v>
      </c>
      <c r="P36" s="432" t="s">
        <v>28</v>
      </c>
      <c r="Q36" s="430"/>
      <c r="R36" s="430"/>
      <c r="S36" s="430"/>
      <c r="T36" s="430"/>
      <c r="U36" s="430"/>
      <c r="V36" s="430"/>
      <c r="W36" s="430"/>
      <c r="X36" s="430"/>
      <c r="Y36" s="430"/>
      <c r="Z36" s="430"/>
      <c r="AA36" s="430"/>
      <c r="AB36" s="430"/>
      <c r="AC36" s="430"/>
      <c r="AD36" s="430"/>
      <c r="AE36" s="430"/>
      <c r="AF36" s="430"/>
      <c r="AG36" s="430"/>
      <c r="AH36" s="430"/>
      <c r="AI36" s="430"/>
      <c r="AJ36" s="430"/>
      <c r="AK36" s="430"/>
      <c r="AL36" s="430"/>
      <c r="AM36" s="430"/>
      <c r="AN36" s="430"/>
      <c r="AO36" s="430"/>
      <c r="AP36" s="430"/>
      <c r="AQ36" s="430"/>
      <c r="AR36" s="430"/>
      <c r="AS36" s="430"/>
      <c r="AT36" s="430"/>
      <c r="AU36" s="430"/>
      <c r="AV36" s="430"/>
      <c r="AW36" s="430"/>
      <c r="AX36" s="430"/>
      <c r="AY36" s="430"/>
      <c r="AZ36" s="430"/>
      <c r="BA36" s="430"/>
      <c r="BB36" s="430"/>
      <c r="BC36" s="430"/>
      <c r="BD36" s="430"/>
      <c r="BE36" s="430"/>
      <c r="BF36" s="430"/>
      <c r="BG36" s="430"/>
      <c r="BH36" s="430"/>
      <c r="BI36" s="430"/>
      <c r="BJ36" s="430"/>
      <c r="BK36" s="430"/>
      <c r="BL36" s="430"/>
    </row>
    <row r="37" spans="1:64" s="427" customFormat="1" ht="30.75" customHeight="1" x14ac:dyDescent="0.2">
      <c r="A37" s="430" t="s">
        <v>2604</v>
      </c>
      <c r="B37" s="432" t="s">
        <v>2638</v>
      </c>
      <c r="C37" s="432" t="s">
        <v>2642</v>
      </c>
      <c r="D37" s="432" t="s">
        <v>25</v>
      </c>
      <c r="E37" s="432" t="s">
        <v>26</v>
      </c>
      <c r="F37" s="431">
        <v>20</v>
      </c>
      <c r="G37" s="430" t="s">
        <v>27</v>
      </c>
      <c r="H37" s="430" t="s">
        <v>28</v>
      </c>
      <c r="I37" s="430" t="s">
        <v>41</v>
      </c>
      <c r="J37" s="430" t="s">
        <v>28</v>
      </c>
      <c r="K37" s="431" t="s">
        <v>30</v>
      </c>
      <c r="L37" s="432" t="s">
        <v>31</v>
      </c>
      <c r="M37" s="430" t="s">
        <v>69</v>
      </c>
      <c r="N37" s="430" t="s">
        <v>33</v>
      </c>
      <c r="O37" s="430">
        <v>24</v>
      </c>
      <c r="P37" s="432" t="s">
        <v>28</v>
      </c>
      <c r="Q37" s="430"/>
      <c r="R37" s="430"/>
      <c r="S37" s="430"/>
      <c r="T37" s="430"/>
      <c r="U37" s="430"/>
      <c r="V37" s="430"/>
      <c r="W37" s="430"/>
      <c r="X37" s="430"/>
      <c r="Y37" s="430"/>
      <c r="Z37" s="430"/>
      <c r="AA37" s="430"/>
      <c r="AB37" s="430"/>
      <c r="AC37" s="430"/>
      <c r="AD37" s="430"/>
      <c r="AE37" s="430"/>
      <c r="AF37" s="430"/>
      <c r="AG37" s="430"/>
      <c r="AH37" s="430"/>
      <c r="AI37" s="430"/>
      <c r="AJ37" s="430"/>
      <c r="AK37" s="430"/>
      <c r="AL37" s="430"/>
      <c r="AM37" s="430"/>
      <c r="AN37" s="430"/>
      <c r="AO37" s="430"/>
      <c r="AP37" s="430"/>
      <c r="AQ37" s="430"/>
      <c r="AR37" s="430"/>
      <c r="AS37" s="430"/>
      <c r="AT37" s="430"/>
      <c r="AU37" s="430"/>
      <c r="AV37" s="430"/>
      <c r="AW37" s="430"/>
      <c r="AX37" s="430"/>
      <c r="AY37" s="430"/>
      <c r="AZ37" s="430"/>
      <c r="BA37" s="430"/>
      <c r="BB37" s="430"/>
      <c r="BC37" s="430"/>
      <c r="BD37" s="430"/>
      <c r="BE37" s="430"/>
      <c r="BF37" s="430"/>
      <c r="BG37" s="430"/>
      <c r="BH37" s="430"/>
      <c r="BI37" s="430"/>
      <c r="BJ37" s="430"/>
      <c r="BK37" s="430"/>
      <c r="BL37" s="430"/>
    </row>
    <row r="38" spans="1:64" s="427" customFormat="1" ht="30.75" customHeight="1" x14ac:dyDescent="0.2">
      <c r="A38" s="430" t="s">
        <v>2604</v>
      </c>
      <c r="B38" s="432" t="s">
        <v>2638</v>
      </c>
      <c r="C38" s="432" t="s">
        <v>2643</v>
      </c>
      <c r="D38" s="432" t="s">
        <v>25</v>
      </c>
      <c r="E38" s="432" t="s">
        <v>26</v>
      </c>
      <c r="F38" s="431">
        <v>20</v>
      </c>
      <c r="G38" s="430" t="s">
        <v>27</v>
      </c>
      <c r="H38" s="430" t="s">
        <v>28</v>
      </c>
      <c r="I38" s="430" t="s">
        <v>41</v>
      </c>
      <c r="J38" s="430" t="s">
        <v>28</v>
      </c>
      <c r="K38" s="431" t="s">
        <v>30</v>
      </c>
      <c r="L38" s="432" t="s">
        <v>31</v>
      </c>
      <c r="M38" s="430" t="s">
        <v>69</v>
      </c>
      <c r="N38" s="430" t="s">
        <v>33</v>
      </c>
      <c r="O38" s="430">
        <v>24</v>
      </c>
      <c r="P38" s="432" t="s">
        <v>28</v>
      </c>
      <c r="Q38" s="430"/>
      <c r="R38" s="430"/>
      <c r="S38" s="430"/>
      <c r="T38" s="430"/>
      <c r="U38" s="430"/>
      <c r="V38" s="430"/>
      <c r="W38" s="430"/>
      <c r="X38" s="430"/>
      <c r="Y38" s="430"/>
      <c r="Z38" s="430"/>
      <c r="AA38" s="430"/>
      <c r="AB38" s="430"/>
      <c r="AC38" s="430"/>
      <c r="AD38" s="430"/>
      <c r="AE38" s="430"/>
      <c r="AF38" s="430"/>
      <c r="AG38" s="430"/>
      <c r="AH38" s="430"/>
      <c r="AI38" s="430"/>
      <c r="AJ38" s="430"/>
      <c r="AK38" s="430"/>
      <c r="AL38" s="430"/>
      <c r="AM38" s="430"/>
      <c r="AN38" s="430"/>
      <c r="AO38" s="430"/>
      <c r="AP38" s="430"/>
      <c r="AQ38" s="430"/>
      <c r="AR38" s="430"/>
      <c r="AS38" s="430"/>
      <c r="AT38" s="430"/>
      <c r="AU38" s="430"/>
      <c r="AV38" s="430"/>
      <c r="AW38" s="430"/>
      <c r="AX38" s="430"/>
      <c r="AY38" s="430"/>
      <c r="AZ38" s="430"/>
      <c r="BA38" s="430"/>
      <c r="BB38" s="430"/>
      <c r="BC38" s="430"/>
      <c r="BD38" s="430"/>
      <c r="BE38" s="430"/>
      <c r="BF38" s="430"/>
      <c r="BG38" s="430"/>
      <c r="BH38" s="430"/>
      <c r="BI38" s="430"/>
      <c r="BJ38" s="430"/>
      <c r="BK38" s="430"/>
      <c r="BL38" s="430"/>
    </row>
    <row r="39" spans="1:64" s="427" customFormat="1" ht="30.75" customHeight="1" x14ac:dyDescent="0.2">
      <c r="A39" s="430" t="s">
        <v>2604</v>
      </c>
      <c r="B39" s="432" t="s">
        <v>2638</v>
      </c>
      <c r="C39" s="432" t="s">
        <v>2644</v>
      </c>
      <c r="D39" s="432" t="s">
        <v>25</v>
      </c>
      <c r="E39" s="432" t="s">
        <v>26</v>
      </c>
      <c r="F39" s="431">
        <v>20</v>
      </c>
      <c r="G39" s="430" t="s">
        <v>27</v>
      </c>
      <c r="H39" s="430" t="s">
        <v>28</v>
      </c>
      <c r="I39" s="430" t="s">
        <v>41</v>
      </c>
      <c r="J39" s="430" t="s">
        <v>28</v>
      </c>
      <c r="K39" s="431" t="s">
        <v>30</v>
      </c>
      <c r="L39" s="432" t="s">
        <v>31</v>
      </c>
      <c r="M39" s="430" t="s">
        <v>69</v>
      </c>
      <c r="N39" s="430" t="s">
        <v>33</v>
      </c>
      <c r="O39" s="430">
        <v>24</v>
      </c>
      <c r="P39" s="432" t="s">
        <v>28</v>
      </c>
      <c r="Q39" s="430"/>
      <c r="R39" s="430"/>
      <c r="S39" s="430"/>
      <c r="T39" s="430"/>
      <c r="U39" s="430"/>
      <c r="V39" s="430"/>
      <c r="W39" s="430"/>
      <c r="X39" s="430"/>
      <c r="Y39" s="430"/>
      <c r="Z39" s="430"/>
      <c r="AA39" s="430"/>
      <c r="AB39" s="430"/>
      <c r="AC39" s="430"/>
      <c r="AD39" s="430"/>
      <c r="AE39" s="430"/>
      <c r="AF39" s="430"/>
      <c r="AG39" s="430"/>
      <c r="AH39" s="430"/>
      <c r="AI39" s="430"/>
      <c r="AJ39" s="430"/>
      <c r="AK39" s="430"/>
      <c r="AL39" s="430"/>
      <c r="AM39" s="430"/>
      <c r="AN39" s="430"/>
      <c r="AO39" s="430"/>
      <c r="AP39" s="430"/>
      <c r="AQ39" s="430"/>
      <c r="AR39" s="430"/>
      <c r="AS39" s="430"/>
      <c r="AT39" s="430"/>
      <c r="AU39" s="430"/>
      <c r="AV39" s="430"/>
      <c r="AW39" s="430"/>
      <c r="AX39" s="430"/>
      <c r="AY39" s="430"/>
      <c r="AZ39" s="430"/>
      <c r="BA39" s="430"/>
      <c r="BB39" s="430"/>
      <c r="BC39" s="430"/>
      <c r="BD39" s="430"/>
      <c r="BE39" s="430"/>
      <c r="BF39" s="430"/>
      <c r="BG39" s="430"/>
      <c r="BH39" s="430"/>
      <c r="BI39" s="430"/>
      <c r="BJ39" s="430"/>
      <c r="BK39" s="430"/>
      <c r="BL39" s="430"/>
    </row>
    <row r="40" spans="1:64" s="427" customFormat="1" ht="30.75" customHeight="1" x14ac:dyDescent="0.2">
      <c r="A40" s="430" t="s">
        <v>2604</v>
      </c>
      <c r="B40" s="432" t="s">
        <v>2638</v>
      </c>
      <c r="C40" s="432" t="s">
        <v>2645</v>
      </c>
      <c r="D40" s="432" t="s">
        <v>107</v>
      </c>
      <c r="E40" s="432" t="s">
        <v>26</v>
      </c>
      <c r="F40" s="431">
        <v>20</v>
      </c>
      <c r="G40" s="430" t="s">
        <v>84</v>
      </c>
      <c r="H40" s="430" t="s">
        <v>28</v>
      </c>
      <c r="I40" s="430" t="s">
        <v>41</v>
      </c>
      <c r="J40" s="430" t="s">
        <v>28</v>
      </c>
      <c r="K40" s="431" t="s">
        <v>30</v>
      </c>
      <c r="L40" s="432" t="s">
        <v>31</v>
      </c>
      <c r="M40" s="430" t="s">
        <v>69</v>
      </c>
      <c r="N40" s="430" t="s">
        <v>368</v>
      </c>
      <c r="O40" s="430">
        <v>12</v>
      </c>
      <c r="P40" s="432" t="s">
        <v>28</v>
      </c>
      <c r="Q40" s="430"/>
      <c r="R40" s="430"/>
      <c r="S40" s="430"/>
      <c r="T40" s="430"/>
      <c r="U40" s="430"/>
      <c r="V40" s="430"/>
      <c r="W40" s="430"/>
      <c r="X40" s="430"/>
      <c r="Y40" s="430"/>
      <c r="Z40" s="430"/>
      <c r="AA40" s="430"/>
      <c r="AB40" s="430"/>
      <c r="AC40" s="430"/>
      <c r="AD40" s="430"/>
      <c r="AE40" s="430"/>
      <c r="AF40" s="430"/>
      <c r="AG40" s="430"/>
      <c r="AH40" s="430"/>
      <c r="AI40" s="430"/>
      <c r="AJ40" s="430"/>
      <c r="AK40" s="430"/>
      <c r="AL40" s="430"/>
      <c r="AM40" s="430"/>
      <c r="AN40" s="430"/>
      <c r="AO40" s="430"/>
      <c r="AP40" s="430"/>
      <c r="AQ40" s="430"/>
      <c r="AR40" s="430"/>
      <c r="AS40" s="430"/>
      <c r="AT40" s="430"/>
      <c r="AU40" s="430"/>
      <c r="AV40" s="430"/>
      <c r="AW40" s="430"/>
      <c r="AX40" s="430"/>
      <c r="AY40" s="430"/>
      <c r="AZ40" s="430"/>
      <c r="BA40" s="430"/>
      <c r="BB40" s="430"/>
      <c r="BC40" s="430"/>
      <c r="BD40" s="430"/>
      <c r="BE40" s="430"/>
      <c r="BF40" s="430"/>
      <c r="BG40" s="430"/>
      <c r="BH40" s="430"/>
      <c r="BI40" s="430"/>
      <c r="BJ40" s="430"/>
      <c r="BK40" s="430"/>
      <c r="BL40" s="430"/>
    </row>
    <row r="41" spans="1:64" s="427" customFormat="1" ht="30.75" customHeight="1" x14ac:dyDescent="0.2">
      <c r="A41" s="430" t="s">
        <v>2604</v>
      </c>
      <c r="B41" s="432" t="s">
        <v>2638</v>
      </c>
      <c r="C41" s="432" t="s">
        <v>2646</v>
      </c>
      <c r="D41" s="432" t="s">
        <v>107</v>
      </c>
      <c r="E41" s="432" t="s">
        <v>26</v>
      </c>
      <c r="F41" s="431">
        <v>20</v>
      </c>
      <c r="G41" s="430" t="s">
        <v>84</v>
      </c>
      <c r="H41" s="430" t="s">
        <v>28</v>
      </c>
      <c r="I41" s="430" t="s">
        <v>41</v>
      </c>
      <c r="J41" s="430" t="s">
        <v>28</v>
      </c>
      <c r="K41" s="431" t="s">
        <v>30</v>
      </c>
      <c r="L41" s="432" t="s">
        <v>31</v>
      </c>
      <c r="M41" s="430" t="s">
        <v>69</v>
      </c>
      <c r="N41" s="430" t="s">
        <v>368</v>
      </c>
      <c r="O41" s="430">
        <v>12</v>
      </c>
      <c r="P41" s="432" t="s">
        <v>28</v>
      </c>
      <c r="Q41" s="430"/>
      <c r="R41" s="430"/>
      <c r="S41" s="430"/>
      <c r="T41" s="430"/>
      <c r="U41" s="430"/>
      <c r="V41" s="430"/>
      <c r="W41" s="430"/>
      <c r="X41" s="430"/>
      <c r="Y41" s="430"/>
      <c r="Z41" s="430"/>
      <c r="AA41" s="430"/>
      <c r="AB41" s="430"/>
      <c r="AC41" s="430"/>
      <c r="AD41" s="430"/>
      <c r="AE41" s="430"/>
      <c r="AF41" s="430"/>
      <c r="AG41" s="430"/>
      <c r="AH41" s="430"/>
      <c r="AI41" s="430"/>
      <c r="AJ41" s="430"/>
      <c r="AK41" s="430"/>
      <c r="AL41" s="430"/>
      <c r="AM41" s="430"/>
      <c r="AN41" s="430"/>
      <c r="AO41" s="430"/>
      <c r="AP41" s="430"/>
      <c r="AQ41" s="430"/>
      <c r="AR41" s="430"/>
      <c r="AS41" s="430"/>
      <c r="AT41" s="430"/>
      <c r="AU41" s="430"/>
      <c r="AV41" s="430"/>
      <c r="AW41" s="430"/>
      <c r="AX41" s="430"/>
      <c r="AY41" s="430"/>
      <c r="AZ41" s="430"/>
      <c r="BA41" s="430"/>
      <c r="BB41" s="430"/>
      <c r="BC41" s="430"/>
      <c r="BD41" s="430"/>
      <c r="BE41" s="430"/>
      <c r="BF41" s="430"/>
      <c r="BG41" s="430"/>
      <c r="BH41" s="430"/>
      <c r="BI41" s="430"/>
      <c r="BJ41" s="430"/>
      <c r="BK41" s="430"/>
      <c r="BL41" s="430"/>
    </row>
    <row r="42" spans="1:64" s="427" customFormat="1" ht="30.75" customHeight="1" x14ac:dyDescent="0.2">
      <c r="A42" s="430" t="s">
        <v>2604</v>
      </c>
      <c r="B42" s="432" t="s">
        <v>2638</v>
      </c>
      <c r="C42" s="432" t="s">
        <v>2647</v>
      </c>
      <c r="D42" s="432" t="s">
        <v>107</v>
      </c>
      <c r="E42" s="432" t="s">
        <v>26</v>
      </c>
      <c r="F42" s="431">
        <v>20</v>
      </c>
      <c r="G42" s="430" t="s">
        <v>84</v>
      </c>
      <c r="H42" s="430" t="s">
        <v>28</v>
      </c>
      <c r="I42" s="430" t="s">
        <v>41</v>
      </c>
      <c r="J42" s="430" t="s">
        <v>28</v>
      </c>
      <c r="K42" s="431" t="s">
        <v>30</v>
      </c>
      <c r="L42" s="432" t="s">
        <v>31</v>
      </c>
      <c r="M42" s="430" t="s">
        <v>69</v>
      </c>
      <c r="N42" s="430" t="s">
        <v>368</v>
      </c>
      <c r="O42" s="430" t="s">
        <v>2648</v>
      </c>
      <c r="P42" s="432" t="s">
        <v>28</v>
      </c>
      <c r="Q42" s="430"/>
      <c r="R42" s="430"/>
      <c r="S42" s="430"/>
      <c r="T42" s="430"/>
      <c r="U42" s="430"/>
      <c r="V42" s="430"/>
      <c r="W42" s="430"/>
      <c r="X42" s="430"/>
      <c r="Y42" s="430"/>
      <c r="Z42" s="430"/>
      <c r="AA42" s="430"/>
      <c r="AB42" s="430"/>
      <c r="AC42" s="430"/>
      <c r="AD42" s="430"/>
      <c r="AE42" s="430"/>
      <c r="AF42" s="430"/>
      <c r="AG42" s="430"/>
      <c r="AH42" s="430"/>
      <c r="AI42" s="430"/>
      <c r="AJ42" s="430"/>
      <c r="AK42" s="430"/>
      <c r="AL42" s="430"/>
      <c r="AM42" s="430"/>
      <c r="AN42" s="430"/>
      <c r="AO42" s="430"/>
      <c r="AP42" s="430"/>
      <c r="AQ42" s="430"/>
      <c r="AR42" s="430"/>
      <c r="AS42" s="430"/>
      <c r="AT42" s="430"/>
      <c r="AU42" s="430"/>
      <c r="AV42" s="430"/>
      <c r="AW42" s="430"/>
      <c r="AX42" s="430"/>
      <c r="AY42" s="430"/>
      <c r="AZ42" s="430"/>
      <c r="BA42" s="430"/>
      <c r="BB42" s="430"/>
      <c r="BC42" s="430"/>
      <c r="BD42" s="430"/>
      <c r="BE42" s="430"/>
      <c r="BF42" s="430"/>
      <c r="BG42" s="430"/>
      <c r="BH42" s="430"/>
      <c r="BI42" s="430"/>
      <c r="BJ42" s="430"/>
      <c r="BK42" s="430"/>
      <c r="BL42" s="430"/>
    </row>
    <row r="43" spans="1:64" s="427" customFormat="1" ht="30.75" customHeight="1" x14ac:dyDescent="0.2">
      <c r="A43" s="430" t="s">
        <v>2604</v>
      </c>
      <c r="B43" s="432" t="s">
        <v>2638</v>
      </c>
      <c r="C43" s="432" t="s">
        <v>2649</v>
      </c>
      <c r="D43" s="432" t="s">
        <v>107</v>
      </c>
      <c r="E43" s="432" t="s">
        <v>26</v>
      </c>
      <c r="F43" s="431">
        <v>20</v>
      </c>
      <c r="G43" s="430" t="s">
        <v>84</v>
      </c>
      <c r="H43" s="430" t="s">
        <v>28</v>
      </c>
      <c r="I43" s="430" t="s">
        <v>41</v>
      </c>
      <c r="J43" s="430" t="s">
        <v>28</v>
      </c>
      <c r="K43" s="431" t="s">
        <v>30</v>
      </c>
      <c r="L43" s="432" t="s">
        <v>31</v>
      </c>
      <c r="M43" s="430" t="s">
        <v>69</v>
      </c>
      <c r="N43" s="430" t="s">
        <v>368</v>
      </c>
      <c r="O43" s="430">
        <v>12</v>
      </c>
      <c r="P43" s="432" t="s">
        <v>28</v>
      </c>
      <c r="Q43" s="430"/>
      <c r="R43" s="430"/>
      <c r="S43" s="430"/>
      <c r="T43" s="430"/>
      <c r="U43" s="430"/>
      <c r="V43" s="430"/>
      <c r="W43" s="430"/>
      <c r="X43" s="430"/>
      <c r="Y43" s="430"/>
      <c r="Z43" s="430"/>
      <c r="AA43" s="430"/>
      <c r="AB43" s="430"/>
      <c r="AC43" s="430"/>
      <c r="AD43" s="430"/>
      <c r="AE43" s="430"/>
      <c r="AF43" s="430"/>
      <c r="AG43" s="430"/>
      <c r="AH43" s="430"/>
      <c r="AI43" s="430"/>
      <c r="AJ43" s="430"/>
      <c r="AK43" s="430"/>
      <c r="AL43" s="430"/>
      <c r="AM43" s="430"/>
      <c r="AN43" s="430"/>
      <c r="AO43" s="430"/>
      <c r="AP43" s="430"/>
      <c r="AQ43" s="430"/>
      <c r="AR43" s="430"/>
      <c r="AS43" s="430"/>
      <c r="AT43" s="430"/>
      <c r="AU43" s="430"/>
      <c r="AV43" s="430"/>
      <c r="AW43" s="430"/>
      <c r="AX43" s="430"/>
      <c r="AY43" s="430"/>
      <c r="AZ43" s="430"/>
      <c r="BA43" s="430"/>
      <c r="BB43" s="430"/>
      <c r="BC43" s="430"/>
      <c r="BD43" s="430"/>
      <c r="BE43" s="430"/>
      <c r="BF43" s="430"/>
      <c r="BG43" s="430"/>
      <c r="BH43" s="430"/>
      <c r="BI43" s="430"/>
      <c r="BJ43" s="430"/>
      <c r="BK43" s="430"/>
      <c r="BL43" s="430"/>
    </row>
    <row r="44" spans="1:64" s="427" customFormat="1" ht="30.75" customHeight="1" x14ac:dyDescent="0.2">
      <c r="A44" s="430" t="s">
        <v>2604</v>
      </c>
      <c r="B44" s="432" t="s">
        <v>2638</v>
      </c>
      <c r="C44" s="432" t="s">
        <v>2650</v>
      </c>
      <c r="D44" s="432" t="s">
        <v>107</v>
      </c>
      <c r="E44" s="432" t="s">
        <v>26</v>
      </c>
      <c r="F44" s="431">
        <v>20</v>
      </c>
      <c r="G44" s="430" t="s">
        <v>84</v>
      </c>
      <c r="H44" s="430" t="s">
        <v>28</v>
      </c>
      <c r="I44" s="430" t="s">
        <v>41</v>
      </c>
      <c r="J44" s="430" t="s">
        <v>28</v>
      </c>
      <c r="K44" s="431" t="s">
        <v>30</v>
      </c>
      <c r="L44" s="432" t="s">
        <v>31</v>
      </c>
      <c r="M44" s="430" t="s">
        <v>69</v>
      </c>
      <c r="N44" s="430" t="s">
        <v>368</v>
      </c>
      <c r="O44" s="430">
        <v>12</v>
      </c>
      <c r="P44" s="432" t="s">
        <v>28</v>
      </c>
      <c r="Q44" s="430"/>
      <c r="R44" s="430"/>
      <c r="S44" s="430"/>
      <c r="T44" s="430"/>
      <c r="U44" s="430"/>
      <c r="V44" s="430"/>
      <c r="W44" s="430"/>
      <c r="X44" s="430"/>
      <c r="Y44" s="430"/>
      <c r="Z44" s="430"/>
      <c r="AA44" s="430"/>
      <c r="AB44" s="430"/>
      <c r="AC44" s="430"/>
      <c r="AD44" s="430"/>
      <c r="AE44" s="430"/>
      <c r="AF44" s="430"/>
      <c r="AG44" s="430"/>
      <c r="AH44" s="430"/>
      <c r="AI44" s="430"/>
      <c r="AJ44" s="430"/>
      <c r="AK44" s="430"/>
      <c r="AL44" s="430"/>
      <c r="AM44" s="430"/>
      <c r="AN44" s="430"/>
      <c r="AO44" s="430"/>
      <c r="AP44" s="430"/>
      <c r="AQ44" s="430"/>
      <c r="AR44" s="430"/>
      <c r="AS44" s="430"/>
      <c r="AT44" s="430"/>
      <c r="AU44" s="430"/>
      <c r="AV44" s="430"/>
      <c r="AW44" s="430"/>
      <c r="AX44" s="430"/>
      <c r="AY44" s="430"/>
      <c r="AZ44" s="430"/>
      <c r="BA44" s="430"/>
      <c r="BB44" s="430"/>
      <c r="BC44" s="430"/>
      <c r="BD44" s="430"/>
      <c r="BE44" s="430"/>
      <c r="BF44" s="430"/>
      <c r="BG44" s="430"/>
      <c r="BH44" s="430"/>
      <c r="BI44" s="430"/>
      <c r="BJ44" s="430"/>
      <c r="BK44" s="430"/>
      <c r="BL44" s="430"/>
    </row>
    <row r="45" spans="1:64" s="427" customFormat="1" ht="30.75" customHeight="1" x14ac:dyDescent="0.2">
      <c r="A45" s="430" t="s">
        <v>2604</v>
      </c>
      <c r="B45" s="432" t="s">
        <v>2638</v>
      </c>
      <c r="C45" s="432" t="s">
        <v>2651</v>
      </c>
      <c r="D45" s="432" t="s">
        <v>107</v>
      </c>
      <c r="E45" s="432" t="s">
        <v>26</v>
      </c>
      <c r="F45" s="431">
        <v>20</v>
      </c>
      <c r="G45" s="430" t="s">
        <v>84</v>
      </c>
      <c r="H45" s="430" t="s">
        <v>28</v>
      </c>
      <c r="I45" s="430" t="s">
        <v>41</v>
      </c>
      <c r="J45" s="430" t="s">
        <v>28</v>
      </c>
      <c r="K45" s="431" t="s">
        <v>30</v>
      </c>
      <c r="L45" s="432" t="s">
        <v>31</v>
      </c>
      <c r="M45" s="430" t="s">
        <v>69</v>
      </c>
      <c r="N45" s="430" t="s">
        <v>368</v>
      </c>
      <c r="O45" s="430" t="s">
        <v>2652</v>
      </c>
      <c r="P45" s="432" t="s">
        <v>28</v>
      </c>
      <c r="Q45" s="430"/>
      <c r="R45" s="430"/>
      <c r="S45" s="430"/>
      <c r="T45" s="430"/>
      <c r="U45" s="430"/>
      <c r="V45" s="430"/>
      <c r="W45" s="430"/>
      <c r="X45" s="430"/>
      <c r="Y45" s="430"/>
      <c r="Z45" s="430"/>
      <c r="AA45" s="430"/>
      <c r="AB45" s="430"/>
      <c r="AC45" s="430"/>
      <c r="AD45" s="430"/>
      <c r="AE45" s="430"/>
      <c r="AF45" s="430"/>
      <c r="AG45" s="430"/>
      <c r="AH45" s="430"/>
      <c r="AI45" s="430"/>
      <c r="AJ45" s="430"/>
      <c r="AK45" s="430"/>
      <c r="AL45" s="430"/>
      <c r="AM45" s="430"/>
      <c r="AN45" s="430"/>
      <c r="AO45" s="430"/>
      <c r="AP45" s="430"/>
      <c r="AQ45" s="430"/>
      <c r="AR45" s="430"/>
      <c r="AS45" s="430"/>
      <c r="AT45" s="430"/>
      <c r="AU45" s="430"/>
      <c r="AV45" s="430"/>
      <c r="AW45" s="430"/>
      <c r="AX45" s="430"/>
      <c r="AY45" s="430"/>
      <c r="AZ45" s="430"/>
      <c r="BA45" s="430"/>
      <c r="BB45" s="430"/>
      <c r="BC45" s="430"/>
      <c r="BD45" s="430"/>
      <c r="BE45" s="430"/>
      <c r="BF45" s="430"/>
      <c r="BG45" s="430"/>
      <c r="BH45" s="430"/>
      <c r="BI45" s="430"/>
      <c r="BJ45" s="430"/>
      <c r="BK45" s="430"/>
      <c r="BL45" s="430"/>
    </row>
    <row r="46" spans="1:64" s="427" customFormat="1" ht="30.75" customHeight="1" x14ac:dyDescent="0.2">
      <c r="A46" s="430" t="s">
        <v>2604</v>
      </c>
      <c r="B46" s="432" t="s">
        <v>2638</v>
      </c>
      <c r="C46" s="432" t="s">
        <v>2653</v>
      </c>
      <c r="D46" s="432" t="s">
        <v>107</v>
      </c>
      <c r="E46" s="432" t="s">
        <v>26</v>
      </c>
      <c r="F46" s="431">
        <v>20</v>
      </c>
      <c r="G46" s="430" t="s">
        <v>298</v>
      </c>
      <c r="H46" s="430" t="s">
        <v>28</v>
      </c>
      <c r="I46" s="430" t="s">
        <v>41</v>
      </c>
      <c r="J46" s="430" t="s">
        <v>28</v>
      </c>
      <c r="K46" s="431" t="s">
        <v>30</v>
      </c>
      <c r="L46" s="432" t="s">
        <v>31</v>
      </c>
      <c r="M46" s="430" t="s">
        <v>69</v>
      </c>
      <c r="N46" s="430" t="s">
        <v>368</v>
      </c>
      <c r="O46" s="430" t="s">
        <v>2654</v>
      </c>
      <c r="P46" s="432" t="s">
        <v>28</v>
      </c>
      <c r="Q46" s="430"/>
      <c r="R46" s="430"/>
      <c r="S46" s="430"/>
      <c r="T46" s="430"/>
      <c r="U46" s="430"/>
      <c r="V46" s="430"/>
      <c r="W46" s="430"/>
      <c r="X46" s="430"/>
      <c r="Y46" s="430"/>
      <c r="Z46" s="430"/>
      <c r="AA46" s="430"/>
      <c r="AB46" s="430"/>
      <c r="AC46" s="430"/>
      <c r="AD46" s="430"/>
      <c r="AE46" s="430"/>
      <c r="AF46" s="430"/>
      <c r="AG46" s="430"/>
      <c r="AH46" s="430"/>
      <c r="AI46" s="430"/>
      <c r="AJ46" s="430"/>
      <c r="AK46" s="430"/>
      <c r="AL46" s="430"/>
      <c r="AM46" s="430"/>
      <c r="AN46" s="430"/>
      <c r="AO46" s="430"/>
      <c r="AP46" s="430"/>
      <c r="AQ46" s="430"/>
      <c r="AR46" s="430"/>
      <c r="AS46" s="430"/>
      <c r="AT46" s="430"/>
      <c r="AU46" s="430"/>
      <c r="AV46" s="430"/>
      <c r="AW46" s="430"/>
      <c r="AX46" s="430"/>
      <c r="AY46" s="430"/>
      <c r="AZ46" s="430"/>
      <c r="BA46" s="430"/>
      <c r="BB46" s="430"/>
      <c r="BC46" s="430"/>
      <c r="BD46" s="430"/>
      <c r="BE46" s="430"/>
      <c r="BF46" s="430"/>
      <c r="BG46" s="430"/>
      <c r="BH46" s="430"/>
      <c r="BI46" s="430"/>
      <c r="BJ46" s="430"/>
      <c r="BK46" s="430"/>
      <c r="BL46" s="430"/>
    </row>
    <row r="47" spans="1:64" s="427" customFormat="1" ht="30.75" customHeight="1" x14ac:dyDescent="0.2">
      <c r="A47" s="430" t="s">
        <v>2604</v>
      </c>
      <c r="B47" s="432" t="s">
        <v>2638</v>
      </c>
      <c r="C47" s="432" t="s">
        <v>2655</v>
      </c>
      <c r="D47" s="432" t="s">
        <v>107</v>
      </c>
      <c r="E47" s="432" t="s">
        <v>26</v>
      </c>
      <c r="F47" s="431">
        <v>20</v>
      </c>
      <c r="G47" s="430" t="s">
        <v>298</v>
      </c>
      <c r="H47" s="430" t="s">
        <v>28</v>
      </c>
      <c r="I47" s="430" t="s">
        <v>41</v>
      </c>
      <c r="J47" s="430" t="s">
        <v>28</v>
      </c>
      <c r="K47" s="431" t="s">
        <v>30</v>
      </c>
      <c r="L47" s="432" t="s">
        <v>31</v>
      </c>
      <c r="M47" s="430" t="s">
        <v>69</v>
      </c>
      <c r="N47" s="430" t="s">
        <v>368</v>
      </c>
      <c r="O47" s="430" t="s">
        <v>2648</v>
      </c>
      <c r="P47" s="432" t="s">
        <v>28</v>
      </c>
      <c r="Q47" s="430"/>
      <c r="R47" s="430"/>
      <c r="S47" s="430"/>
      <c r="T47" s="430"/>
      <c r="U47" s="430"/>
      <c r="V47" s="430"/>
      <c r="W47" s="430"/>
      <c r="X47" s="430"/>
      <c r="Y47" s="430"/>
      <c r="Z47" s="430"/>
      <c r="AA47" s="430"/>
      <c r="AB47" s="430"/>
      <c r="AC47" s="430"/>
      <c r="AD47" s="430"/>
      <c r="AE47" s="430"/>
      <c r="AF47" s="430"/>
      <c r="AG47" s="430"/>
      <c r="AH47" s="430"/>
      <c r="AI47" s="430"/>
      <c r="AJ47" s="430"/>
      <c r="AK47" s="430"/>
      <c r="AL47" s="430"/>
      <c r="AM47" s="430"/>
      <c r="AN47" s="430"/>
      <c r="AO47" s="430"/>
      <c r="AP47" s="430"/>
      <c r="AQ47" s="430"/>
      <c r="AR47" s="430"/>
      <c r="AS47" s="430"/>
      <c r="AT47" s="430"/>
      <c r="AU47" s="430"/>
      <c r="AV47" s="430"/>
      <c r="AW47" s="430"/>
      <c r="AX47" s="430"/>
      <c r="AY47" s="430"/>
      <c r="AZ47" s="430"/>
      <c r="BA47" s="430"/>
      <c r="BB47" s="430"/>
      <c r="BC47" s="430"/>
      <c r="BD47" s="430"/>
      <c r="BE47" s="430"/>
      <c r="BF47" s="430"/>
      <c r="BG47" s="430"/>
      <c r="BH47" s="430"/>
      <c r="BI47" s="430"/>
      <c r="BJ47" s="430"/>
      <c r="BK47" s="430"/>
      <c r="BL47" s="430"/>
    </row>
    <row r="48" spans="1:64" s="427" customFormat="1" ht="30.75" customHeight="1" x14ac:dyDescent="0.2">
      <c r="A48" s="430" t="s">
        <v>2604</v>
      </c>
      <c r="B48" s="432" t="s">
        <v>2638</v>
      </c>
      <c r="C48" s="432" t="s">
        <v>2656</v>
      </c>
      <c r="D48" s="432" t="s">
        <v>107</v>
      </c>
      <c r="E48" s="432" t="s">
        <v>26</v>
      </c>
      <c r="F48" s="431">
        <v>20</v>
      </c>
      <c r="G48" s="430" t="s">
        <v>298</v>
      </c>
      <c r="H48" s="430" t="s">
        <v>28</v>
      </c>
      <c r="I48" s="430" t="s">
        <v>41</v>
      </c>
      <c r="J48" s="430" t="s">
        <v>28</v>
      </c>
      <c r="K48" s="431" t="s">
        <v>30</v>
      </c>
      <c r="L48" s="432" t="s">
        <v>31</v>
      </c>
      <c r="M48" s="430" t="s">
        <v>69</v>
      </c>
      <c r="N48" s="430" t="s">
        <v>368</v>
      </c>
      <c r="O48" s="430" t="s">
        <v>2657</v>
      </c>
      <c r="P48" s="432" t="s">
        <v>28</v>
      </c>
      <c r="Q48" s="430"/>
      <c r="R48" s="430"/>
      <c r="S48" s="430"/>
      <c r="T48" s="430"/>
      <c r="U48" s="430"/>
      <c r="V48" s="430"/>
      <c r="W48" s="430"/>
      <c r="X48" s="430"/>
      <c r="Y48" s="430"/>
      <c r="Z48" s="430"/>
      <c r="AA48" s="430"/>
      <c r="AB48" s="430"/>
      <c r="AC48" s="430"/>
      <c r="AD48" s="430"/>
      <c r="AE48" s="430"/>
      <c r="AF48" s="430"/>
      <c r="AG48" s="430"/>
      <c r="AH48" s="430"/>
      <c r="AI48" s="430"/>
      <c r="AJ48" s="430"/>
      <c r="AK48" s="430"/>
      <c r="AL48" s="430"/>
      <c r="AM48" s="430"/>
      <c r="AN48" s="430"/>
      <c r="AO48" s="430"/>
      <c r="AP48" s="430"/>
      <c r="AQ48" s="430"/>
      <c r="AR48" s="430"/>
      <c r="AS48" s="430"/>
      <c r="AT48" s="430"/>
      <c r="AU48" s="430"/>
      <c r="AV48" s="430"/>
      <c r="AW48" s="430"/>
      <c r="AX48" s="430"/>
      <c r="AY48" s="430"/>
      <c r="AZ48" s="430"/>
      <c r="BA48" s="430"/>
      <c r="BB48" s="430"/>
      <c r="BC48" s="430"/>
      <c r="BD48" s="430"/>
      <c r="BE48" s="430"/>
      <c r="BF48" s="430"/>
      <c r="BG48" s="430"/>
      <c r="BH48" s="430"/>
      <c r="BI48" s="430"/>
      <c r="BJ48" s="430"/>
      <c r="BK48" s="430"/>
      <c r="BL48" s="430"/>
    </row>
    <row r="49" spans="1:64" s="427" customFormat="1" ht="30.75" customHeight="1" x14ac:dyDescent="0.2">
      <c r="A49" s="430" t="s">
        <v>2604</v>
      </c>
      <c r="B49" s="432" t="s">
        <v>2638</v>
      </c>
      <c r="C49" s="432" t="s">
        <v>2658</v>
      </c>
      <c r="D49" s="432" t="s">
        <v>107</v>
      </c>
      <c r="E49" s="432" t="s">
        <v>26</v>
      </c>
      <c r="F49" s="431">
        <v>20</v>
      </c>
      <c r="G49" s="430" t="s">
        <v>298</v>
      </c>
      <c r="H49" s="430" t="s">
        <v>28</v>
      </c>
      <c r="I49" s="430" t="s">
        <v>41</v>
      </c>
      <c r="J49" s="430" t="s">
        <v>28</v>
      </c>
      <c r="K49" s="431" t="s">
        <v>30</v>
      </c>
      <c r="L49" s="432" t="s">
        <v>31</v>
      </c>
      <c r="M49" s="430" t="s">
        <v>69</v>
      </c>
      <c r="N49" s="430" t="s">
        <v>368</v>
      </c>
      <c r="O49" s="430" t="s">
        <v>2659</v>
      </c>
      <c r="P49" s="432" t="s">
        <v>28</v>
      </c>
      <c r="Q49" s="430"/>
      <c r="R49" s="430"/>
      <c r="S49" s="430"/>
      <c r="T49" s="430"/>
      <c r="U49" s="430"/>
      <c r="V49" s="430"/>
      <c r="W49" s="430"/>
      <c r="X49" s="430"/>
      <c r="Y49" s="430"/>
      <c r="Z49" s="430"/>
      <c r="AA49" s="430"/>
      <c r="AB49" s="430"/>
      <c r="AC49" s="430"/>
      <c r="AD49" s="430"/>
      <c r="AE49" s="430"/>
      <c r="AF49" s="430"/>
      <c r="AG49" s="430"/>
      <c r="AH49" s="430"/>
      <c r="AI49" s="430"/>
      <c r="AJ49" s="430"/>
      <c r="AK49" s="430"/>
      <c r="AL49" s="430"/>
      <c r="AM49" s="430"/>
      <c r="AN49" s="430"/>
      <c r="AO49" s="430"/>
      <c r="AP49" s="430"/>
      <c r="AQ49" s="430"/>
      <c r="AR49" s="430"/>
      <c r="AS49" s="430"/>
      <c r="AT49" s="430"/>
      <c r="AU49" s="430"/>
      <c r="AV49" s="430"/>
      <c r="AW49" s="430"/>
      <c r="AX49" s="430"/>
      <c r="AY49" s="430"/>
      <c r="AZ49" s="430"/>
      <c r="BA49" s="430"/>
      <c r="BB49" s="430"/>
      <c r="BC49" s="430"/>
      <c r="BD49" s="430"/>
      <c r="BE49" s="430"/>
      <c r="BF49" s="430"/>
      <c r="BG49" s="430"/>
      <c r="BH49" s="430"/>
      <c r="BI49" s="430"/>
      <c r="BJ49" s="430"/>
      <c r="BK49" s="430"/>
      <c r="BL49" s="430"/>
    </row>
    <row r="50" spans="1:64" s="427" customFormat="1" ht="30.75" customHeight="1" x14ac:dyDescent="0.2">
      <c r="A50" s="430" t="s">
        <v>2604</v>
      </c>
      <c r="B50" s="432" t="s">
        <v>2638</v>
      </c>
      <c r="C50" s="432" t="s">
        <v>2660</v>
      </c>
      <c r="D50" s="432" t="s">
        <v>107</v>
      </c>
      <c r="E50" s="432" t="s">
        <v>26</v>
      </c>
      <c r="F50" s="431">
        <v>20</v>
      </c>
      <c r="G50" s="430" t="s">
        <v>298</v>
      </c>
      <c r="H50" s="430" t="s">
        <v>28</v>
      </c>
      <c r="I50" s="430" t="s">
        <v>41</v>
      </c>
      <c r="J50" s="430" t="s">
        <v>28</v>
      </c>
      <c r="K50" s="431" t="s">
        <v>30</v>
      </c>
      <c r="L50" s="432" t="s">
        <v>31</v>
      </c>
      <c r="M50" s="430" t="s">
        <v>69</v>
      </c>
      <c r="N50" s="430" t="s">
        <v>368</v>
      </c>
      <c r="O50" s="430" t="s">
        <v>2654</v>
      </c>
      <c r="P50" s="432" t="s">
        <v>28</v>
      </c>
      <c r="Q50" s="430"/>
      <c r="R50" s="430"/>
      <c r="S50" s="430"/>
      <c r="T50" s="430"/>
      <c r="U50" s="430"/>
      <c r="V50" s="430"/>
      <c r="W50" s="430"/>
      <c r="X50" s="430"/>
      <c r="Y50" s="430"/>
      <c r="Z50" s="430"/>
      <c r="AA50" s="430"/>
      <c r="AB50" s="430"/>
      <c r="AC50" s="430"/>
      <c r="AD50" s="430"/>
      <c r="AE50" s="430"/>
      <c r="AF50" s="430"/>
      <c r="AG50" s="430"/>
      <c r="AH50" s="430"/>
      <c r="AI50" s="430"/>
      <c r="AJ50" s="430"/>
      <c r="AK50" s="430"/>
      <c r="AL50" s="430"/>
      <c r="AM50" s="430"/>
      <c r="AN50" s="430"/>
      <c r="AO50" s="430"/>
      <c r="AP50" s="430"/>
      <c r="AQ50" s="430"/>
      <c r="AR50" s="430"/>
      <c r="AS50" s="430"/>
      <c r="AT50" s="430"/>
      <c r="AU50" s="430"/>
      <c r="AV50" s="430"/>
      <c r="AW50" s="430"/>
      <c r="AX50" s="430"/>
      <c r="AY50" s="430"/>
      <c r="AZ50" s="430"/>
      <c r="BA50" s="430"/>
      <c r="BB50" s="430"/>
      <c r="BC50" s="430"/>
      <c r="BD50" s="430"/>
      <c r="BE50" s="430"/>
      <c r="BF50" s="430"/>
      <c r="BG50" s="430"/>
      <c r="BH50" s="430"/>
      <c r="BI50" s="430"/>
      <c r="BJ50" s="430"/>
      <c r="BK50" s="430"/>
      <c r="BL50" s="430"/>
    </row>
    <row r="51" spans="1:64" s="427" customFormat="1" ht="30.75" customHeight="1" x14ac:dyDescent="0.2">
      <c r="A51" s="430" t="s">
        <v>2604</v>
      </c>
      <c r="B51" s="432" t="s">
        <v>2638</v>
      </c>
      <c r="C51" s="432" t="s">
        <v>2661</v>
      </c>
      <c r="D51" s="432" t="s">
        <v>107</v>
      </c>
      <c r="E51" s="432" t="s">
        <v>26</v>
      </c>
      <c r="F51" s="431">
        <v>20</v>
      </c>
      <c r="G51" s="430" t="s">
        <v>298</v>
      </c>
      <c r="H51" s="430" t="s">
        <v>28</v>
      </c>
      <c r="I51" s="430" t="s">
        <v>41</v>
      </c>
      <c r="J51" s="430" t="s">
        <v>28</v>
      </c>
      <c r="K51" s="431" t="s">
        <v>30</v>
      </c>
      <c r="L51" s="432" t="s">
        <v>31</v>
      </c>
      <c r="M51" s="430" t="s">
        <v>69</v>
      </c>
      <c r="N51" s="430" t="s">
        <v>368</v>
      </c>
      <c r="O51" s="430" t="s">
        <v>2657</v>
      </c>
      <c r="P51" s="432" t="s">
        <v>28</v>
      </c>
      <c r="Q51" s="430"/>
      <c r="R51" s="430"/>
      <c r="S51" s="430"/>
      <c r="T51" s="430"/>
      <c r="U51" s="430"/>
      <c r="V51" s="430"/>
      <c r="W51" s="430"/>
      <c r="X51" s="430"/>
      <c r="Y51" s="430"/>
      <c r="Z51" s="430"/>
      <c r="AA51" s="430"/>
      <c r="AB51" s="430"/>
      <c r="AC51" s="430"/>
      <c r="AD51" s="430"/>
      <c r="AE51" s="430"/>
      <c r="AF51" s="430"/>
      <c r="AG51" s="430"/>
      <c r="AH51" s="430"/>
      <c r="AI51" s="430"/>
      <c r="AJ51" s="430"/>
      <c r="AK51" s="430"/>
      <c r="AL51" s="430"/>
      <c r="AM51" s="430"/>
      <c r="AN51" s="430"/>
      <c r="AO51" s="430"/>
      <c r="AP51" s="430"/>
      <c r="AQ51" s="430"/>
      <c r="AR51" s="430"/>
      <c r="AS51" s="430"/>
      <c r="AT51" s="430"/>
      <c r="AU51" s="430"/>
      <c r="AV51" s="430"/>
      <c r="AW51" s="430"/>
      <c r="AX51" s="430"/>
      <c r="AY51" s="430"/>
      <c r="AZ51" s="430"/>
      <c r="BA51" s="430"/>
      <c r="BB51" s="430"/>
      <c r="BC51" s="430"/>
      <c r="BD51" s="430"/>
      <c r="BE51" s="430"/>
      <c r="BF51" s="430"/>
      <c r="BG51" s="430"/>
      <c r="BH51" s="430"/>
      <c r="BI51" s="430"/>
      <c r="BJ51" s="430"/>
      <c r="BK51" s="430"/>
      <c r="BL51" s="430"/>
    </row>
    <row r="52" spans="1:64" s="427" customFormat="1" ht="30.75" customHeight="1" x14ac:dyDescent="0.2">
      <c r="A52" s="430" t="s">
        <v>2604</v>
      </c>
      <c r="B52" s="432" t="s">
        <v>2638</v>
      </c>
      <c r="C52" s="432" t="s">
        <v>2662</v>
      </c>
      <c r="D52" s="432" t="s">
        <v>107</v>
      </c>
      <c r="E52" s="432" t="s">
        <v>26</v>
      </c>
      <c r="F52" s="431">
        <v>20</v>
      </c>
      <c r="G52" s="430" t="s">
        <v>298</v>
      </c>
      <c r="H52" s="430" t="s">
        <v>28</v>
      </c>
      <c r="I52" s="430" t="s">
        <v>41</v>
      </c>
      <c r="J52" s="430" t="s">
        <v>28</v>
      </c>
      <c r="K52" s="431" t="s">
        <v>30</v>
      </c>
      <c r="L52" s="432" t="s">
        <v>31</v>
      </c>
      <c r="M52" s="430" t="s">
        <v>69</v>
      </c>
      <c r="N52" s="430" t="s">
        <v>368</v>
      </c>
      <c r="O52" s="430" t="s">
        <v>2663</v>
      </c>
      <c r="P52" s="432" t="s">
        <v>28</v>
      </c>
      <c r="Q52" s="430"/>
      <c r="R52" s="430"/>
      <c r="S52" s="430"/>
      <c r="T52" s="430"/>
      <c r="U52" s="430"/>
      <c r="V52" s="430"/>
      <c r="W52" s="430"/>
      <c r="X52" s="430"/>
      <c r="Y52" s="430"/>
      <c r="Z52" s="430"/>
      <c r="AA52" s="430"/>
      <c r="AB52" s="430"/>
      <c r="AC52" s="430"/>
      <c r="AD52" s="430"/>
      <c r="AE52" s="430"/>
      <c r="AF52" s="430"/>
      <c r="AG52" s="430"/>
      <c r="AH52" s="430"/>
      <c r="AI52" s="430"/>
      <c r="AJ52" s="430"/>
      <c r="AK52" s="430"/>
      <c r="AL52" s="430"/>
      <c r="AM52" s="430"/>
      <c r="AN52" s="430"/>
      <c r="AO52" s="430"/>
      <c r="AP52" s="430"/>
      <c r="AQ52" s="430"/>
      <c r="AR52" s="430"/>
      <c r="AS52" s="430"/>
      <c r="AT52" s="430"/>
      <c r="AU52" s="430"/>
      <c r="AV52" s="430"/>
      <c r="AW52" s="430"/>
      <c r="AX52" s="430"/>
      <c r="AY52" s="430"/>
      <c r="AZ52" s="430"/>
      <c r="BA52" s="430"/>
      <c r="BB52" s="430"/>
      <c r="BC52" s="430"/>
      <c r="BD52" s="430"/>
      <c r="BE52" s="430"/>
      <c r="BF52" s="430"/>
      <c r="BG52" s="430"/>
      <c r="BH52" s="430"/>
      <c r="BI52" s="430"/>
      <c r="BJ52" s="430"/>
      <c r="BK52" s="430"/>
      <c r="BL52" s="430"/>
    </row>
    <row r="53" spans="1:64" s="427" customFormat="1" ht="30.75" customHeight="1" x14ac:dyDescent="0.2">
      <c r="A53" s="430" t="s">
        <v>2604</v>
      </c>
      <c r="B53" s="432" t="s">
        <v>2638</v>
      </c>
      <c r="C53" s="432" t="s">
        <v>2664</v>
      </c>
      <c r="D53" s="432" t="s">
        <v>107</v>
      </c>
      <c r="E53" s="432" t="s">
        <v>26</v>
      </c>
      <c r="F53" s="431">
        <v>20</v>
      </c>
      <c r="G53" s="430" t="s">
        <v>84</v>
      </c>
      <c r="H53" s="430" t="s">
        <v>28</v>
      </c>
      <c r="I53" s="430" t="s">
        <v>41</v>
      </c>
      <c r="J53" s="430" t="s">
        <v>28</v>
      </c>
      <c r="K53" s="431" t="s">
        <v>30</v>
      </c>
      <c r="L53" s="432" t="s">
        <v>31</v>
      </c>
      <c r="M53" s="430" t="s">
        <v>69</v>
      </c>
      <c r="N53" s="430" t="s">
        <v>368</v>
      </c>
      <c r="O53" s="430">
        <v>6</v>
      </c>
      <c r="P53" s="432" t="s">
        <v>28</v>
      </c>
      <c r="Q53" s="430"/>
      <c r="R53" s="430"/>
      <c r="S53" s="430"/>
      <c r="T53" s="430"/>
      <c r="U53" s="430"/>
      <c r="V53" s="430"/>
      <c r="W53" s="430"/>
      <c r="X53" s="430"/>
      <c r="Y53" s="430"/>
      <c r="Z53" s="430"/>
      <c r="AA53" s="430"/>
      <c r="AB53" s="430"/>
      <c r="AC53" s="430"/>
      <c r="AD53" s="430"/>
      <c r="AE53" s="430"/>
      <c r="AF53" s="430"/>
      <c r="AG53" s="430"/>
      <c r="AH53" s="430"/>
      <c r="AI53" s="430"/>
      <c r="AJ53" s="430"/>
      <c r="AK53" s="430"/>
      <c r="AL53" s="430"/>
      <c r="AM53" s="430"/>
      <c r="AN53" s="430"/>
      <c r="AO53" s="430"/>
      <c r="AP53" s="430"/>
      <c r="AQ53" s="430"/>
      <c r="AR53" s="430"/>
      <c r="AS53" s="430"/>
      <c r="AT53" s="430"/>
      <c r="AU53" s="430"/>
      <c r="AV53" s="430"/>
      <c r="AW53" s="430"/>
      <c r="AX53" s="430"/>
      <c r="AY53" s="430"/>
      <c r="AZ53" s="430"/>
      <c r="BA53" s="430"/>
      <c r="BB53" s="430"/>
      <c r="BC53" s="430"/>
      <c r="BD53" s="430"/>
      <c r="BE53" s="430"/>
      <c r="BF53" s="430"/>
      <c r="BG53" s="430"/>
      <c r="BH53" s="430"/>
      <c r="BI53" s="430"/>
      <c r="BJ53" s="430"/>
      <c r="BK53" s="430"/>
      <c r="BL53" s="430"/>
    </row>
    <row r="54" spans="1:64" s="427" customFormat="1" ht="30.75" customHeight="1" x14ac:dyDescent="0.2">
      <c r="A54" s="430" t="s">
        <v>2604</v>
      </c>
      <c r="B54" s="432" t="s">
        <v>2638</v>
      </c>
      <c r="C54" s="432" t="s">
        <v>2665</v>
      </c>
      <c r="D54" s="432" t="s">
        <v>107</v>
      </c>
      <c r="E54" s="432" t="s">
        <v>26</v>
      </c>
      <c r="F54" s="431">
        <v>20</v>
      </c>
      <c r="G54" s="430" t="s">
        <v>84</v>
      </c>
      <c r="H54" s="430" t="s">
        <v>28</v>
      </c>
      <c r="I54" s="430" t="s">
        <v>41</v>
      </c>
      <c r="J54" s="430" t="s">
        <v>28</v>
      </c>
      <c r="K54" s="431" t="s">
        <v>30</v>
      </c>
      <c r="L54" s="432" t="s">
        <v>31</v>
      </c>
      <c r="M54" s="430" t="s">
        <v>69</v>
      </c>
      <c r="N54" s="430" t="s">
        <v>368</v>
      </c>
      <c r="O54" s="430">
        <v>6</v>
      </c>
      <c r="P54" s="432" t="s">
        <v>28</v>
      </c>
      <c r="Q54" s="430"/>
      <c r="R54" s="430"/>
      <c r="S54" s="430"/>
      <c r="T54" s="430"/>
      <c r="U54" s="430"/>
      <c r="V54" s="430"/>
      <c r="W54" s="430"/>
      <c r="X54" s="430"/>
      <c r="Y54" s="430"/>
      <c r="Z54" s="430"/>
      <c r="AA54" s="430"/>
      <c r="AB54" s="430"/>
      <c r="AC54" s="430"/>
      <c r="AD54" s="430"/>
      <c r="AE54" s="430"/>
      <c r="AF54" s="430"/>
      <c r="AG54" s="430"/>
      <c r="AH54" s="430"/>
      <c r="AI54" s="430"/>
      <c r="AJ54" s="430"/>
      <c r="AK54" s="430"/>
      <c r="AL54" s="430"/>
      <c r="AM54" s="430"/>
      <c r="AN54" s="430"/>
      <c r="AO54" s="430"/>
      <c r="AP54" s="430"/>
      <c r="AQ54" s="430"/>
      <c r="AR54" s="430"/>
      <c r="AS54" s="430"/>
      <c r="AT54" s="430"/>
      <c r="AU54" s="430"/>
      <c r="AV54" s="430"/>
      <c r="AW54" s="430"/>
      <c r="AX54" s="430"/>
      <c r="AY54" s="430"/>
      <c r="AZ54" s="430"/>
      <c r="BA54" s="430"/>
      <c r="BB54" s="430"/>
      <c r="BC54" s="430"/>
      <c r="BD54" s="430"/>
      <c r="BE54" s="430"/>
      <c r="BF54" s="430"/>
      <c r="BG54" s="430"/>
      <c r="BH54" s="430"/>
      <c r="BI54" s="430"/>
      <c r="BJ54" s="430"/>
      <c r="BK54" s="430"/>
      <c r="BL54" s="430"/>
    </row>
    <row r="55" spans="1:64" s="427" customFormat="1" ht="30.75" customHeight="1" x14ac:dyDescent="0.2">
      <c r="A55" s="430" t="s">
        <v>2604</v>
      </c>
      <c r="B55" s="432" t="s">
        <v>2638</v>
      </c>
      <c r="C55" s="432" t="s">
        <v>2666</v>
      </c>
      <c r="D55" s="432" t="s">
        <v>107</v>
      </c>
      <c r="E55" s="432" t="s">
        <v>26</v>
      </c>
      <c r="F55" s="431">
        <v>20</v>
      </c>
      <c r="G55" s="430" t="s">
        <v>84</v>
      </c>
      <c r="H55" s="430" t="s">
        <v>28</v>
      </c>
      <c r="I55" s="430" t="s">
        <v>41</v>
      </c>
      <c r="J55" s="430" t="s">
        <v>28</v>
      </c>
      <c r="K55" s="431" t="s">
        <v>30</v>
      </c>
      <c r="L55" s="432" t="s">
        <v>31</v>
      </c>
      <c r="M55" s="430" t="s">
        <v>69</v>
      </c>
      <c r="N55" s="430" t="s">
        <v>368</v>
      </c>
      <c r="O55" s="430">
        <v>6</v>
      </c>
      <c r="P55" s="432" t="s">
        <v>28</v>
      </c>
      <c r="Q55" s="430"/>
      <c r="R55" s="430"/>
      <c r="S55" s="430"/>
      <c r="T55" s="430"/>
      <c r="U55" s="430"/>
      <c r="V55" s="430"/>
      <c r="W55" s="430"/>
      <c r="X55" s="430"/>
      <c r="Y55" s="430"/>
      <c r="Z55" s="430"/>
      <c r="AA55" s="430"/>
      <c r="AB55" s="430"/>
      <c r="AC55" s="430"/>
      <c r="AD55" s="430"/>
      <c r="AE55" s="430"/>
      <c r="AF55" s="430"/>
      <c r="AG55" s="430"/>
      <c r="AH55" s="430"/>
      <c r="AI55" s="430"/>
      <c r="AJ55" s="430"/>
      <c r="AK55" s="430"/>
      <c r="AL55" s="430"/>
      <c r="AM55" s="430"/>
      <c r="AN55" s="430"/>
      <c r="AO55" s="430"/>
      <c r="AP55" s="430"/>
      <c r="AQ55" s="430"/>
      <c r="AR55" s="430"/>
      <c r="AS55" s="430"/>
      <c r="AT55" s="430"/>
      <c r="AU55" s="430"/>
      <c r="AV55" s="430"/>
      <c r="AW55" s="430"/>
      <c r="AX55" s="430"/>
      <c r="AY55" s="430"/>
      <c r="AZ55" s="430"/>
      <c r="BA55" s="430"/>
      <c r="BB55" s="430"/>
      <c r="BC55" s="430"/>
      <c r="BD55" s="430"/>
      <c r="BE55" s="430"/>
      <c r="BF55" s="430"/>
      <c r="BG55" s="430"/>
      <c r="BH55" s="430"/>
      <c r="BI55" s="430"/>
      <c r="BJ55" s="430"/>
      <c r="BK55" s="430"/>
      <c r="BL55" s="430"/>
    </row>
    <row r="56" spans="1:64" s="427" customFormat="1" ht="30.75" customHeight="1" x14ac:dyDescent="0.2">
      <c r="A56" s="430" t="s">
        <v>2604</v>
      </c>
      <c r="B56" s="432" t="s">
        <v>2638</v>
      </c>
      <c r="C56" s="432" t="s">
        <v>2667</v>
      </c>
      <c r="D56" s="432" t="s">
        <v>107</v>
      </c>
      <c r="E56" s="432" t="s">
        <v>26</v>
      </c>
      <c r="F56" s="431">
        <v>20</v>
      </c>
      <c r="G56" s="430" t="s">
        <v>84</v>
      </c>
      <c r="H56" s="430" t="s">
        <v>28</v>
      </c>
      <c r="I56" s="430" t="s">
        <v>41</v>
      </c>
      <c r="J56" s="430" t="s">
        <v>28</v>
      </c>
      <c r="K56" s="431" t="s">
        <v>30</v>
      </c>
      <c r="L56" s="432" t="s">
        <v>31</v>
      </c>
      <c r="M56" s="430" t="s">
        <v>69</v>
      </c>
      <c r="N56" s="430" t="s">
        <v>368</v>
      </c>
      <c r="O56" s="430">
        <v>6</v>
      </c>
      <c r="P56" s="432" t="s">
        <v>28</v>
      </c>
      <c r="Q56" s="430"/>
      <c r="R56" s="430"/>
      <c r="S56" s="430"/>
      <c r="T56" s="430"/>
      <c r="U56" s="430"/>
      <c r="V56" s="430"/>
      <c r="W56" s="430"/>
      <c r="X56" s="430"/>
      <c r="Y56" s="430"/>
      <c r="Z56" s="430"/>
      <c r="AA56" s="430"/>
      <c r="AB56" s="430"/>
      <c r="AC56" s="430"/>
      <c r="AD56" s="430"/>
      <c r="AE56" s="430"/>
      <c r="AF56" s="430"/>
      <c r="AG56" s="430"/>
      <c r="AH56" s="430"/>
      <c r="AI56" s="430"/>
      <c r="AJ56" s="430"/>
      <c r="AK56" s="430"/>
      <c r="AL56" s="430"/>
      <c r="AM56" s="430"/>
      <c r="AN56" s="430"/>
      <c r="AO56" s="430"/>
      <c r="AP56" s="430"/>
      <c r="AQ56" s="430"/>
      <c r="AR56" s="430"/>
      <c r="AS56" s="430"/>
      <c r="AT56" s="430"/>
      <c r="AU56" s="430"/>
      <c r="AV56" s="430"/>
      <c r="AW56" s="430"/>
      <c r="AX56" s="430"/>
      <c r="AY56" s="430"/>
      <c r="AZ56" s="430"/>
      <c r="BA56" s="430"/>
      <c r="BB56" s="430"/>
      <c r="BC56" s="430"/>
      <c r="BD56" s="430"/>
      <c r="BE56" s="430"/>
      <c r="BF56" s="430"/>
      <c r="BG56" s="430"/>
      <c r="BH56" s="430"/>
      <c r="BI56" s="430"/>
      <c r="BJ56" s="430"/>
      <c r="BK56" s="430"/>
      <c r="BL56" s="430"/>
    </row>
    <row r="57" spans="1:64" s="427" customFormat="1" ht="30.75" customHeight="1" x14ac:dyDescent="0.2">
      <c r="A57" s="430" t="s">
        <v>2604</v>
      </c>
      <c r="B57" s="432" t="s">
        <v>2638</v>
      </c>
      <c r="C57" s="432" t="s">
        <v>2668</v>
      </c>
      <c r="D57" s="432" t="s">
        <v>107</v>
      </c>
      <c r="E57" s="432" t="s">
        <v>26</v>
      </c>
      <c r="F57" s="431">
        <v>20</v>
      </c>
      <c r="G57" s="430" t="s">
        <v>84</v>
      </c>
      <c r="H57" s="430" t="s">
        <v>28</v>
      </c>
      <c r="I57" s="430" t="s">
        <v>41</v>
      </c>
      <c r="J57" s="430" t="s">
        <v>28</v>
      </c>
      <c r="K57" s="431" t="s">
        <v>30</v>
      </c>
      <c r="L57" s="432" t="s">
        <v>31</v>
      </c>
      <c r="M57" s="430" t="s">
        <v>69</v>
      </c>
      <c r="N57" s="430" t="s">
        <v>368</v>
      </c>
      <c r="O57" s="430">
        <v>6</v>
      </c>
      <c r="P57" s="432" t="s">
        <v>28</v>
      </c>
      <c r="Q57" s="430"/>
      <c r="R57" s="430"/>
      <c r="S57" s="430"/>
      <c r="T57" s="430"/>
      <c r="U57" s="430"/>
      <c r="V57" s="430"/>
      <c r="W57" s="430"/>
      <c r="X57" s="430"/>
      <c r="Y57" s="430"/>
      <c r="Z57" s="430"/>
      <c r="AA57" s="430"/>
      <c r="AB57" s="430"/>
      <c r="AC57" s="430"/>
      <c r="AD57" s="430"/>
      <c r="AE57" s="430"/>
      <c r="AF57" s="430"/>
      <c r="AG57" s="430"/>
      <c r="AH57" s="430"/>
      <c r="AI57" s="430"/>
      <c r="AJ57" s="430"/>
      <c r="AK57" s="430"/>
      <c r="AL57" s="430"/>
      <c r="AM57" s="430"/>
      <c r="AN57" s="430"/>
      <c r="AO57" s="430"/>
      <c r="AP57" s="430"/>
      <c r="AQ57" s="430"/>
      <c r="AR57" s="430"/>
      <c r="AS57" s="430"/>
      <c r="AT57" s="430"/>
      <c r="AU57" s="430"/>
      <c r="AV57" s="430"/>
      <c r="AW57" s="430"/>
      <c r="AX57" s="430"/>
      <c r="AY57" s="430"/>
      <c r="AZ57" s="430"/>
      <c r="BA57" s="430"/>
      <c r="BB57" s="430"/>
      <c r="BC57" s="430"/>
      <c r="BD57" s="430"/>
      <c r="BE57" s="430"/>
      <c r="BF57" s="430"/>
      <c r="BG57" s="430"/>
      <c r="BH57" s="430"/>
      <c r="BI57" s="430"/>
      <c r="BJ57" s="430"/>
      <c r="BK57" s="430"/>
      <c r="BL57" s="430"/>
    </row>
    <row r="58" spans="1:64" s="427" customFormat="1" ht="30.75" customHeight="1" x14ac:dyDescent="0.2">
      <c r="A58" s="430" t="s">
        <v>2604</v>
      </c>
      <c r="B58" s="432" t="s">
        <v>2638</v>
      </c>
      <c r="C58" s="432" t="s">
        <v>2669</v>
      </c>
      <c r="D58" s="432" t="s">
        <v>107</v>
      </c>
      <c r="E58" s="432" t="s">
        <v>26</v>
      </c>
      <c r="F58" s="431">
        <v>20</v>
      </c>
      <c r="G58" s="430" t="s">
        <v>84</v>
      </c>
      <c r="H58" s="430" t="s">
        <v>28</v>
      </c>
      <c r="I58" s="430" t="s">
        <v>41</v>
      </c>
      <c r="J58" s="430" t="s">
        <v>28</v>
      </c>
      <c r="K58" s="431" t="s">
        <v>30</v>
      </c>
      <c r="L58" s="432" t="s">
        <v>31</v>
      </c>
      <c r="M58" s="430" t="s">
        <v>69</v>
      </c>
      <c r="N58" s="430" t="s">
        <v>368</v>
      </c>
      <c r="O58" s="430">
        <v>6</v>
      </c>
      <c r="P58" s="432" t="s">
        <v>28</v>
      </c>
      <c r="Q58" s="430"/>
      <c r="R58" s="430"/>
      <c r="S58" s="430"/>
      <c r="T58" s="430"/>
      <c r="U58" s="430"/>
      <c r="V58" s="430"/>
      <c r="W58" s="430"/>
      <c r="X58" s="430"/>
      <c r="Y58" s="430"/>
      <c r="Z58" s="430"/>
      <c r="AA58" s="430"/>
      <c r="AB58" s="430"/>
      <c r="AC58" s="430"/>
      <c r="AD58" s="430"/>
      <c r="AE58" s="430"/>
      <c r="AF58" s="430"/>
      <c r="AG58" s="430"/>
      <c r="AH58" s="430"/>
      <c r="AI58" s="430"/>
      <c r="AJ58" s="430"/>
      <c r="AK58" s="430"/>
      <c r="AL58" s="430"/>
      <c r="AM58" s="430"/>
      <c r="AN58" s="430"/>
      <c r="AO58" s="430"/>
      <c r="AP58" s="430"/>
      <c r="AQ58" s="430"/>
      <c r="AR58" s="430"/>
      <c r="AS58" s="430"/>
      <c r="AT58" s="430"/>
      <c r="AU58" s="430"/>
      <c r="AV58" s="430"/>
      <c r="AW58" s="430"/>
      <c r="AX58" s="430"/>
      <c r="AY58" s="430"/>
      <c r="AZ58" s="430"/>
      <c r="BA58" s="430"/>
      <c r="BB58" s="430"/>
      <c r="BC58" s="430"/>
      <c r="BD58" s="430"/>
      <c r="BE58" s="430"/>
      <c r="BF58" s="430"/>
      <c r="BG58" s="430"/>
      <c r="BH58" s="430"/>
      <c r="BI58" s="430"/>
      <c r="BJ58" s="430"/>
      <c r="BK58" s="430"/>
      <c r="BL58" s="430"/>
    </row>
    <row r="59" spans="1:64" s="427" customFormat="1" ht="30.75" customHeight="1" x14ac:dyDescent="0.2">
      <c r="A59" s="430" t="s">
        <v>2604</v>
      </c>
      <c r="B59" s="432" t="s">
        <v>2638</v>
      </c>
      <c r="C59" s="432" t="s">
        <v>2670</v>
      </c>
      <c r="D59" s="432" t="s">
        <v>107</v>
      </c>
      <c r="E59" s="432" t="s">
        <v>26</v>
      </c>
      <c r="F59" s="431">
        <v>20</v>
      </c>
      <c r="G59" s="430" t="s">
        <v>84</v>
      </c>
      <c r="H59" s="430" t="s">
        <v>28</v>
      </c>
      <c r="I59" s="430" t="s">
        <v>41</v>
      </c>
      <c r="J59" s="430" t="s">
        <v>28</v>
      </c>
      <c r="K59" s="431" t="s">
        <v>30</v>
      </c>
      <c r="L59" s="432" t="s">
        <v>31</v>
      </c>
      <c r="M59" s="430" t="s">
        <v>69</v>
      </c>
      <c r="N59" s="430" t="s">
        <v>368</v>
      </c>
      <c r="O59" s="430">
        <v>6</v>
      </c>
      <c r="P59" s="432" t="s">
        <v>28</v>
      </c>
      <c r="Q59" s="430"/>
      <c r="R59" s="430"/>
      <c r="S59" s="430"/>
      <c r="T59" s="430"/>
      <c r="U59" s="430"/>
      <c r="V59" s="430"/>
      <c r="W59" s="430"/>
      <c r="X59" s="430"/>
      <c r="Y59" s="430"/>
      <c r="Z59" s="430"/>
      <c r="AA59" s="430"/>
      <c r="AB59" s="430"/>
      <c r="AC59" s="430"/>
      <c r="AD59" s="430"/>
      <c r="AE59" s="430"/>
      <c r="AF59" s="430"/>
      <c r="AG59" s="430"/>
      <c r="AH59" s="430"/>
      <c r="AI59" s="430"/>
      <c r="AJ59" s="430"/>
      <c r="AK59" s="430"/>
      <c r="AL59" s="430"/>
      <c r="AM59" s="430"/>
      <c r="AN59" s="430"/>
      <c r="AO59" s="430"/>
      <c r="AP59" s="430"/>
      <c r="AQ59" s="430"/>
      <c r="AR59" s="430"/>
      <c r="AS59" s="430"/>
      <c r="AT59" s="430"/>
      <c r="AU59" s="430"/>
      <c r="AV59" s="430"/>
      <c r="AW59" s="430"/>
      <c r="AX59" s="430"/>
      <c r="AY59" s="430"/>
      <c r="AZ59" s="430"/>
      <c r="BA59" s="430"/>
      <c r="BB59" s="430"/>
      <c r="BC59" s="430"/>
      <c r="BD59" s="430"/>
      <c r="BE59" s="430"/>
      <c r="BF59" s="430"/>
      <c r="BG59" s="430"/>
      <c r="BH59" s="430"/>
      <c r="BI59" s="430"/>
      <c r="BJ59" s="430"/>
      <c r="BK59" s="430"/>
      <c r="BL59" s="430"/>
    </row>
    <row r="60" spans="1:64" s="427" customFormat="1" ht="30.75" customHeight="1" x14ac:dyDescent="0.2">
      <c r="A60" s="430" t="s">
        <v>2604</v>
      </c>
      <c r="B60" s="432" t="s">
        <v>2638</v>
      </c>
      <c r="C60" s="432" t="s">
        <v>2671</v>
      </c>
      <c r="D60" s="432" t="s">
        <v>107</v>
      </c>
      <c r="E60" s="432" t="s">
        <v>26</v>
      </c>
      <c r="F60" s="431">
        <v>20</v>
      </c>
      <c r="G60" s="430" t="s">
        <v>84</v>
      </c>
      <c r="H60" s="430" t="s">
        <v>28</v>
      </c>
      <c r="I60" s="430" t="s">
        <v>41</v>
      </c>
      <c r="J60" s="430" t="s">
        <v>28</v>
      </c>
      <c r="K60" s="431" t="s">
        <v>30</v>
      </c>
      <c r="L60" s="432" t="s">
        <v>31</v>
      </c>
      <c r="M60" s="430" t="s">
        <v>69</v>
      </c>
      <c r="N60" s="430" t="s">
        <v>368</v>
      </c>
      <c r="O60" s="430">
        <v>6</v>
      </c>
      <c r="P60" s="432" t="s">
        <v>28</v>
      </c>
      <c r="Q60" s="430"/>
      <c r="R60" s="430"/>
      <c r="S60" s="430"/>
      <c r="T60" s="430"/>
      <c r="U60" s="430"/>
      <c r="V60" s="430"/>
      <c r="W60" s="430"/>
      <c r="X60" s="430"/>
      <c r="Y60" s="430"/>
      <c r="Z60" s="430"/>
      <c r="AA60" s="430"/>
      <c r="AB60" s="430"/>
      <c r="AC60" s="430"/>
      <c r="AD60" s="430"/>
      <c r="AE60" s="430"/>
      <c r="AF60" s="430"/>
      <c r="AG60" s="430"/>
      <c r="AH60" s="430"/>
      <c r="AI60" s="430"/>
      <c r="AJ60" s="430"/>
      <c r="AK60" s="430"/>
      <c r="AL60" s="430"/>
      <c r="AM60" s="430"/>
      <c r="AN60" s="430"/>
      <c r="AO60" s="430"/>
      <c r="AP60" s="430"/>
      <c r="AQ60" s="430"/>
      <c r="AR60" s="430"/>
      <c r="AS60" s="430"/>
      <c r="AT60" s="430"/>
      <c r="AU60" s="430"/>
      <c r="AV60" s="430"/>
      <c r="AW60" s="430"/>
      <c r="AX60" s="430"/>
      <c r="AY60" s="430"/>
      <c r="AZ60" s="430"/>
      <c r="BA60" s="430"/>
      <c r="BB60" s="430"/>
      <c r="BC60" s="430"/>
      <c r="BD60" s="430"/>
      <c r="BE60" s="430"/>
      <c r="BF60" s="430"/>
      <c r="BG60" s="430"/>
      <c r="BH60" s="430"/>
      <c r="BI60" s="430"/>
      <c r="BJ60" s="430"/>
      <c r="BK60" s="430"/>
      <c r="BL60" s="430"/>
    </row>
    <row r="61" spans="1:64" s="427" customFormat="1" ht="30.75" customHeight="1" x14ac:dyDescent="0.2">
      <c r="A61" s="430" t="s">
        <v>2604</v>
      </c>
      <c r="B61" s="432" t="s">
        <v>2638</v>
      </c>
      <c r="C61" s="432" t="s">
        <v>2672</v>
      </c>
      <c r="D61" s="432" t="s">
        <v>107</v>
      </c>
      <c r="E61" s="432" t="s">
        <v>26</v>
      </c>
      <c r="F61" s="431">
        <v>20</v>
      </c>
      <c r="G61" s="430" t="s">
        <v>84</v>
      </c>
      <c r="H61" s="430" t="s">
        <v>28</v>
      </c>
      <c r="I61" s="430" t="s">
        <v>41</v>
      </c>
      <c r="J61" s="430" t="s">
        <v>28</v>
      </c>
      <c r="K61" s="431" t="s">
        <v>30</v>
      </c>
      <c r="L61" s="432" t="s">
        <v>31</v>
      </c>
      <c r="M61" s="430" t="s">
        <v>69</v>
      </c>
      <c r="N61" s="430" t="s">
        <v>368</v>
      </c>
      <c r="O61" s="430">
        <v>6</v>
      </c>
      <c r="P61" s="432" t="s">
        <v>28</v>
      </c>
      <c r="Q61" s="430"/>
      <c r="R61" s="430"/>
      <c r="S61" s="430"/>
      <c r="T61" s="430"/>
      <c r="U61" s="430"/>
      <c r="V61" s="430"/>
      <c r="W61" s="430"/>
      <c r="X61" s="430"/>
      <c r="Y61" s="430"/>
      <c r="Z61" s="430"/>
      <c r="AA61" s="430"/>
      <c r="AB61" s="430"/>
      <c r="AC61" s="430"/>
      <c r="AD61" s="430"/>
      <c r="AE61" s="430"/>
      <c r="AF61" s="430"/>
      <c r="AG61" s="430"/>
      <c r="AH61" s="430"/>
      <c r="AI61" s="430"/>
      <c r="AJ61" s="430"/>
      <c r="AK61" s="430"/>
      <c r="AL61" s="430"/>
      <c r="AM61" s="430"/>
      <c r="AN61" s="430"/>
      <c r="AO61" s="430"/>
      <c r="AP61" s="430"/>
      <c r="AQ61" s="430"/>
      <c r="AR61" s="430"/>
      <c r="AS61" s="430"/>
      <c r="AT61" s="430"/>
      <c r="AU61" s="430"/>
      <c r="AV61" s="430"/>
      <c r="AW61" s="430"/>
      <c r="AX61" s="430"/>
      <c r="AY61" s="430"/>
      <c r="AZ61" s="430"/>
      <c r="BA61" s="430"/>
      <c r="BB61" s="430"/>
      <c r="BC61" s="430"/>
      <c r="BD61" s="430"/>
      <c r="BE61" s="430"/>
      <c r="BF61" s="430"/>
      <c r="BG61" s="430"/>
      <c r="BH61" s="430"/>
      <c r="BI61" s="430"/>
      <c r="BJ61" s="430"/>
      <c r="BK61" s="430"/>
      <c r="BL61" s="430"/>
    </row>
    <row r="62" spans="1:64" s="427" customFormat="1" ht="30.75" customHeight="1" x14ac:dyDescent="0.2">
      <c r="A62" s="430" t="s">
        <v>2604</v>
      </c>
      <c r="B62" s="432" t="s">
        <v>2638</v>
      </c>
      <c r="C62" s="432" t="s">
        <v>2673</v>
      </c>
      <c r="D62" s="432" t="s">
        <v>107</v>
      </c>
      <c r="E62" s="432" t="s">
        <v>26</v>
      </c>
      <c r="F62" s="431">
        <v>25</v>
      </c>
      <c r="G62" s="430" t="s">
        <v>84</v>
      </c>
      <c r="H62" s="430" t="s">
        <v>28</v>
      </c>
      <c r="I62" s="430" t="s">
        <v>41</v>
      </c>
      <c r="J62" s="430" t="s">
        <v>28</v>
      </c>
      <c r="K62" s="431" t="s">
        <v>30</v>
      </c>
      <c r="L62" s="432" t="s">
        <v>31</v>
      </c>
      <c r="M62" s="430" t="s">
        <v>69</v>
      </c>
      <c r="N62" s="430" t="s">
        <v>368</v>
      </c>
      <c r="O62" s="430">
        <v>6</v>
      </c>
      <c r="P62" s="432" t="s">
        <v>28</v>
      </c>
      <c r="Q62" s="430"/>
      <c r="R62" s="430"/>
      <c r="S62" s="430"/>
      <c r="T62" s="430"/>
      <c r="U62" s="430"/>
      <c r="V62" s="430"/>
      <c r="W62" s="430"/>
      <c r="X62" s="430"/>
      <c r="Y62" s="430"/>
      <c r="Z62" s="430"/>
      <c r="AA62" s="430"/>
      <c r="AB62" s="430"/>
      <c r="AC62" s="430"/>
      <c r="AD62" s="430"/>
      <c r="AE62" s="430"/>
      <c r="AF62" s="430"/>
      <c r="AG62" s="430"/>
      <c r="AH62" s="430"/>
      <c r="AI62" s="430"/>
      <c r="AJ62" s="430"/>
      <c r="AK62" s="430"/>
      <c r="AL62" s="430"/>
      <c r="AM62" s="430"/>
      <c r="AN62" s="430"/>
      <c r="AO62" s="430"/>
      <c r="AP62" s="430"/>
      <c r="AQ62" s="430"/>
      <c r="AR62" s="430"/>
      <c r="AS62" s="430"/>
      <c r="AT62" s="430"/>
      <c r="AU62" s="430"/>
      <c r="AV62" s="430"/>
      <c r="AW62" s="430"/>
      <c r="AX62" s="430"/>
      <c r="AY62" s="430"/>
      <c r="AZ62" s="430"/>
      <c r="BA62" s="430"/>
      <c r="BB62" s="430"/>
      <c r="BC62" s="430"/>
      <c r="BD62" s="430"/>
      <c r="BE62" s="430"/>
      <c r="BF62" s="430"/>
      <c r="BG62" s="430"/>
      <c r="BH62" s="430"/>
      <c r="BI62" s="430"/>
      <c r="BJ62" s="430"/>
      <c r="BK62" s="430"/>
      <c r="BL62" s="430"/>
    </row>
    <row r="63" spans="1:64" s="427" customFormat="1" ht="30.75" customHeight="1" x14ac:dyDescent="0.2">
      <c r="A63" s="430" t="s">
        <v>2604</v>
      </c>
      <c r="B63" s="432" t="s">
        <v>2638</v>
      </c>
      <c r="C63" s="432" t="s">
        <v>2674</v>
      </c>
      <c r="D63" s="432" t="s">
        <v>107</v>
      </c>
      <c r="E63" s="432" t="s">
        <v>26</v>
      </c>
      <c r="F63" s="431">
        <v>25</v>
      </c>
      <c r="G63" s="430" t="s">
        <v>84</v>
      </c>
      <c r="H63" s="430" t="s">
        <v>28</v>
      </c>
      <c r="I63" s="430" t="s">
        <v>41</v>
      </c>
      <c r="J63" s="430" t="s">
        <v>28</v>
      </c>
      <c r="K63" s="431" t="s">
        <v>30</v>
      </c>
      <c r="L63" s="432" t="s">
        <v>31</v>
      </c>
      <c r="M63" s="430" t="s">
        <v>69</v>
      </c>
      <c r="N63" s="430" t="s">
        <v>368</v>
      </c>
      <c r="O63" s="430">
        <v>6</v>
      </c>
      <c r="P63" s="432" t="s">
        <v>28</v>
      </c>
      <c r="Q63" s="430"/>
      <c r="R63" s="430"/>
      <c r="S63" s="430"/>
      <c r="T63" s="430"/>
      <c r="U63" s="430"/>
      <c r="V63" s="430"/>
      <c r="W63" s="430"/>
      <c r="X63" s="430"/>
      <c r="Y63" s="430"/>
      <c r="Z63" s="430"/>
      <c r="AA63" s="430"/>
      <c r="AB63" s="430"/>
      <c r="AC63" s="430"/>
      <c r="AD63" s="430"/>
      <c r="AE63" s="430"/>
      <c r="AF63" s="430"/>
      <c r="AG63" s="430"/>
      <c r="AH63" s="430"/>
      <c r="AI63" s="430"/>
      <c r="AJ63" s="430"/>
      <c r="AK63" s="430"/>
      <c r="AL63" s="430"/>
      <c r="AM63" s="430"/>
      <c r="AN63" s="430"/>
      <c r="AO63" s="430"/>
      <c r="AP63" s="430"/>
      <c r="AQ63" s="430"/>
      <c r="AR63" s="430"/>
      <c r="AS63" s="430"/>
      <c r="AT63" s="430"/>
      <c r="AU63" s="430"/>
      <c r="AV63" s="430"/>
      <c r="AW63" s="430"/>
      <c r="AX63" s="430"/>
      <c r="AY63" s="430"/>
      <c r="AZ63" s="430"/>
      <c r="BA63" s="430"/>
      <c r="BB63" s="430"/>
      <c r="BC63" s="430"/>
      <c r="BD63" s="430"/>
      <c r="BE63" s="430"/>
      <c r="BF63" s="430"/>
      <c r="BG63" s="430"/>
      <c r="BH63" s="430"/>
      <c r="BI63" s="430"/>
      <c r="BJ63" s="430"/>
      <c r="BK63" s="430"/>
      <c r="BL63" s="430"/>
    </row>
    <row r="64" spans="1:64" s="427" customFormat="1" ht="30.75" customHeight="1" x14ac:dyDescent="0.2">
      <c r="A64" s="430" t="s">
        <v>2604</v>
      </c>
      <c r="B64" s="432" t="s">
        <v>2638</v>
      </c>
      <c r="C64" s="432" t="s">
        <v>2675</v>
      </c>
      <c r="D64" s="432" t="s">
        <v>107</v>
      </c>
      <c r="E64" s="432" t="s">
        <v>26</v>
      </c>
      <c r="F64" s="431">
        <v>20</v>
      </c>
      <c r="G64" s="430" t="s">
        <v>84</v>
      </c>
      <c r="H64" s="430" t="s">
        <v>28</v>
      </c>
      <c r="I64" s="430" t="s">
        <v>41</v>
      </c>
      <c r="J64" s="430" t="s">
        <v>28</v>
      </c>
      <c r="K64" s="431" t="s">
        <v>30</v>
      </c>
      <c r="L64" s="432" t="s">
        <v>31</v>
      </c>
      <c r="M64" s="430" t="s">
        <v>69</v>
      </c>
      <c r="N64" s="430" t="s">
        <v>368</v>
      </c>
      <c r="O64" s="430">
        <v>6</v>
      </c>
      <c r="P64" s="432" t="s">
        <v>28</v>
      </c>
      <c r="Q64" s="430"/>
      <c r="R64" s="430"/>
      <c r="S64" s="430"/>
      <c r="T64" s="430"/>
      <c r="U64" s="430"/>
      <c r="V64" s="430"/>
      <c r="W64" s="430"/>
      <c r="X64" s="430"/>
      <c r="Y64" s="430"/>
      <c r="Z64" s="430"/>
      <c r="AA64" s="430"/>
      <c r="AB64" s="430"/>
      <c r="AC64" s="430"/>
      <c r="AD64" s="430"/>
      <c r="AE64" s="430"/>
      <c r="AF64" s="430"/>
      <c r="AG64" s="430"/>
      <c r="AH64" s="430"/>
      <c r="AI64" s="430"/>
      <c r="AJ64" s="430"/>
      <c r="AK64" s="430"/>
      <c r="AL64" s="430"/>
      <c r="AM64" s="430"/>
      <c r="AN64" s="430"/>
      <c r="AO64" s="430"/>
      <c r="AP64" s="430"/>
      <c r="AQ64" s="430"/>
      <c r="AR64" s="432"/>
      <c r="AS64" s="430"/>
      <c r="AT64" s="430"/>
      <c r="AU64" s="430"/>
      <c r="AV64" s="430"/>
      <c r="AW64" s="430"/>
      <c r="AX64" s="430"/>
      <c r="AY64" s="430"/>
      <c r="AZ64" s="430"/>
      <c r="BA64" s="430"/>
      <c r="BB64" s="430"/>
      <c r="BC64" s="430"/>
      <c r="BD64" s="430"/>
      <c r="BE64" s="430"/>
      <c r="BF64" s="430"/>
      <c r="BG64" s="430"/>
      <c r="BH64" s="430"/>
      <c r="BI64" s="430"/>
      <c r="BJ64" s="430"/>
      <c r="BK64" s="430"/>
      <c r="BL64" s="430"/>
    </row>
    <row r="65" spans="1:64" s="427" customFormat="1" ht="30.75" customHeight="1" x14ac:dyDescent="0.2">
      <c r="A65" s="430" t="s">
        <v>2604</v>
      </c>
      <c r="B65" s="430" t="s">
        <v>2676</v>
      </c>
      <c r="C65" s="430" t="s">
        <v>2677</v>
      </c>
      <c r="D65" s="430">
        <v>250</v>
      </c>
      <c r="E65" s="430" t="s">
        <v>26</v>
      </c>
      <c r="F65" s="430">
        <v>240</v>
      </c>
      <c r="G65" s="430" t="s">
        <v>27</v>
      </c>
      <c r="H65" s="430" t="s">
        <v>28</v>
      </c>
      <c r="I65" s="430" t="s">
        <v>41</v>
      </c>
      <c r="J65" s="430" t="s">
        <v>28</v>
      </c>
      <c r="K65" s="431" t="s">
        <v>2635</v>
      </c>
      <c r="L65" s="430" t="s">
        <v>2678</v>
      </c>
      <c r="M65" s="430" t="s">
        <v>32</v>
      </c>
      <c r="N65" s="430" t="s">
        <v>33</v>
      </c>
      <c r="O65" s="430">
        <v>24</v>
      </c>
      <c r="P65" s="430" t="s">
        <v>28</v>
      </c>
      <c r="Q65" s="430"/>
      <c r="R65" s="430"/>
      <c r="S65" s="430"/>
      <c r="T65" s="430"/>
      <c r="U65" s="430"/>
      <c r="V65" s="430"/>
      <c r="W65" s="430"/>
      <c r="X65" s="430"/>
      <c r="Y65" s="430"/>
      <c r="Z65" s="430"/>
      <c r="AA65" s="430"/>
      <c r="AB65" s="430"/>
      <c r="AC65" s="430"/>
      <c r="AD65" s="430"/>
      <c r="AE65" s="430"/>
      <c r="AF65" s="430"/>
      <c r="AG65" s="430"/>
      <c r="AH65" s="430"/>
      <c r="AI65" s="430"/>
      <c r="AJ65" s="430"/>
      <c r="AK65" s="430"/>
      <c r="AL65" s="430"/>
      <c r="AM65" s="430"/>
      <c r="AN65" s="430"/>
      <c r="AO65" s="430"/>
      <c r="AP65" s="430"/>
      <c r="AQ65" s="430"/>
      <c r="AR65" s="430"/>
      <c r="AS65" s="430"/>
      <c r="AT65" s="430"/>
      <c r="AU65" s="430"/>
      <c r="AV65" s="430"/>
      <c r="AW65" s="430"/>
      <c r="AX65" s="430"/>
      <c r="AY65" s="430"/>
      <c r="AZ65" s="430"/>
      <c r="BA65" s="430"/>
      <c r="BB65" s="430"/>
      <c r="BC65" s="430"/>
      <c r="BD65" s="430"/>
      <c r="BE65" s="430"/>
      <c r="BF65" s="430"/>
      <c r="BG65" s="430"/>
      <c r="BH65" s="430"/>
      <c r="BI65" s="430"/>
      <c r="BJ65" s="430"/>
      <c r="BK65" s="430"/>
      <c r="BL65" s="430"/>
    </row>
    <row r="66" spans="1:64" s="427" customFormat="1" ht="30.75" customHeight="1" x14ac:dyDescent="0.2">
      <c r="A66" s="430" t="s">
        <v>2604</v>
      </c>
      <c r="B66" s="430" t="s">
        <v>2676</v>
      </c>
      <c r="C66" s="430" t="s">
        <v>2679</v>
      </c>
      <c r="D66" s="430">
        <v>45</v>
      </c>
      <c r="E66" s="430" t="s">
        <v>26</v>
      </c>
      <c r="F66" s="430">
        <v>79</v>
      </c>
      <c r="G66" s="430" t="s">
        <v>27</v>
      </c>
      <c r="H66" s="430" t="s">
        <v>28</v>
      </c>
      <c r="I66" s="430" t="s">
        <v>41</v>
      </c>
      <c r="J66" s="430" t="s">
        <v>28</v>
      </c>
      <c r="K66" s="431" t="s">
        <v>2635</v>
      </c>
      <c r="L66" s="427" t="s">
        <v>2680</v>
      </c>
      <c r="M66" s="430" t="s">
        <v>32</v>
      </c>
      <c r="N66" s="430" t="s">
        <v>33</v>
      </c>
      <c r="O66" s="430">
        <v>24</v>
      </c>
      <c r="P66" s="430" t="s">
        <v>28</v>
      </c>
      <c r="Q66" s="430"/>
      <c r="R66" s="430"/>
      <c r="S66" s="430"/>
      <c r="T66" s="430"/>
      <c r="U66" s="430"/>
      <c r="V66" s="430"/>
      <c r="W66" s="430"/>
      <c r="X66" s="430"/>
      <c r="Y66" s="430"/>
      <c r="Z66" s="430"/>
      <c r="AA66" s="430"/>
      <c r="AB66" s="430"/>
      <c r="AC66" s="430"/>
      <c r="AD66" s="430"/>
      <c r="AE66" s="430"/>
      <c r="AF66" s="430"/>
      <c r="AG66" s="430"/>
      <c r="AH66" s="430"/>
      <c r="AI66" s="430"/>
      <c r="AJ66" s="430"/>
      <c r="AK66" s="430"/>
      <c r="AL66" s="430"/>
      <c r="AM66" s="430"/>
      <c r="AN66" s="430"/>
      <c r="AO66" s="430"/>
      <c r="AP66" s="430"/>
      <c r="AQ66" s="430"/>
      <c r="AR66" s="430"/>
      <c r="AS66" s="430"/>
      <c r="AT66" s="430"/>
      <c r="AU66" s="430"/>
      <c r="AV66" s="430"/>
      <c r="AW66" s="430"/>
      <c r="AX66" s="430"/>
      <c r="AY66" s="430"/>
      <c r="AZ66" s="430"/>
      <c r="BA66" s="430"/>
      <c r="BB66" s="430"/>
      <c r="BC66" s="430"/>
      <c r="BD66" s="430"/>
      <c r="BE66" s="430"/>
      <c r="BF66" s="430"/>
      <c r="BG66" s="430"/>
      <c r="BH66" s="430"/>
      <c r="BI66" s="430"/>
      <c r="BJ66" s="430"/>
      <c r="BK66" s="430"/>
      <c r="BL66" s="430"/>
    </row>
    <row r="67" spans="1:64" s="427" customFormat="1" ht="30.75" customHeight="1" x14ac:dyDescent="0.2">
      <c r="A67" s="430" t="s">
        <v>2604</v>
      </c>
      <c r="B67" s="430" t="s">
        <v>2676</v>
      </c>
      <c r="C67" s="430" t="s">
        <v>2681</v>
      </c>
      <c r="D67" s="430">
        <v>45</v>
      </c>
      <c r="E67" s="430" t="s">
        <v>26</v>
      </c>
      <c r="F67" s="430">
        <v>85</v>
      </c>
      <c r="G67" s="430" t="s">
        <v>27</v>
      </c>
      <c r="H67" s="430" t="s">
        <v>28</v>
      </c>
      <c r="I67" s="430" t="s">
        <v>41</v>
      </c>
      <c r="J67" s="430" t="s">
        <v>28</v>
      </c>
      <c r="K67" s="431" t="s">
        <v>2635</v>
      </c>
      <c r="L67" s="430" t="s">
        <v>2680</v>
      </c>
      <c r="M67" s="430" t="s">
        <v>32</v>
      </c>
      <c r="N67" s="430" t="s">
        <v>33</v>
      </c>
      <c r="O67" s="430">
        <v>24</v>
      </c>
      <c r="P67" s="430" t="s">
        <v>28</v>
      </c>
      <c r="Q67" s="430"/>
      <c r="R67" s="430"/>
      <c r="S67" s="430"/>
      <c r="T67" s="430"/>
      <c r="U67" s="430"/>
      <c r="V67" s="430"/>
      <c r="W67" s="430"/>
      <c r="X67" s="430"/>
      <c r="Y67" s="430"/>
      <c r="Z67" s="430"/>
      <c r="AA67" s="430"/>
      <c r="AB67" s="430"/>
      <c r="AC67" s="430"/>
      <c r="AD67" s="430"/>
      <c r="AE67" s="430"/>
      <c r="AF67" s="430"/>
      <c r="AG67" s="430"/>
      <c r="AH67" s="430"/>
      <c r="AI67" s="430"/>
      <c r="AJ67" s="430"/>
      <c r="AK67" s="430"/>
      <c r="AL67" s="430"/>
      <c r="AM67" s="430"/>
      <c r="AN67" s="430"/>
      <c r="AO67" s="430"/>
      <c r="AP67" s="430"/>
      <c r="AQ67" s="430"/>
      <c r="AR67" s="430"/>
      <c r="AS67" s="430"/>
      <c r="AT67" s="430"/>
      <c r="AU67" s="430"/>
      <c r="AV67" s="430"/>
      <c r="AW67" s="430"/>
      <c r="AX67" s="430"/>
      <c r="AY67" s="430"/>
      <c r="AZ67" s="430"/>
      <c r="BA67" s="430"/>
      <c r="BB67" s="430"/>
      <c r="BC67" s="430"/>
      <c r="BD67" s="430"/>
      <c r="BE67" s="430"/>
      <c r="BF67" s="430"/>
      <c r="BG67" s="430"/>
      <c r="BH67" s="430"/>
      <c r="BI67" s="430"/>
      <c r="BJ67" s="430"/>
      <c r="BK67" s="430"/>
      <c r="BL67" s="430"/>
    </row>
    <row r="68" spans="1:64" s="427" customFormat="1" ht="30.75" customHeight="1" x14ac:dyDescent="0.2">
      <c r="A68" s="430" t="s">
        <v>2604</v>
      </c>
      <c r="B68" s="430" t="s">
        <v>2676</v>
      </c>
      <c r="C68" s="430" t="s">
        <v>2682</v>
      </c>
      <c r="D68" s="430">
        <v>80</v>
      </c>
      <c r="E68" s="430" t="s">
        <v>26</v>
      </c>
      <c r="F68" s="430">
        <v>100</v>
      </c>
      <c r="G68" s="430" t="s">
        <v>27</v>
      </c>
      <c r="H68" s="430" t="s">
        <v>28</v>
      </c>
      <c r="I68" s="430" t="s">
        <v>41</v>
      </c>
      <c r="J68" s="430" t="s">
        <v>28</v>
      </c>
      <c r="K68" s="431" t="s">
        <v>2635</v>
      </c>
      <c r="L68" s="430" t="s">
        <v>2683</v>
      </c>
      <c r="M68" s="430" t="s">
        <v>32</v>
      </c>
      <c r="N68" s="430" t="s">
        <v>33</v>
      </c>
      <c r="O68" s="430">
        <v>24</v>
      </c>
      <c r="P68" s="430" t="s">
        <v>28</v>
      </c>
      <c r="Q68" s="430"/>
      <c r="R68" s="430"/>
      <c r="S68" s="430"/>
      <c r="T68" s="430"/>
      <c r="U68" s="430"/>
      <c r="V68" s="430"/>
      <c r="W68" s="430"/>
      <c r="X68" s="430"/>
      <c r="Y68" s="430"/>
      <c r="Z68" s="430"/>
      <c r="AA68" s="430"/>
      <c r="AB68" s="430"/>
      <c r="AC68" s="430"/>
      <c r="AD68" s="430"/>
      <c r="AE68" s="430"/>
      <c r="AF68" s="430"/>
      <c r="AG68" s="430"/>
      <c r="AH68" s="430"/>
      <c r="AI68" s="430"/>
      <c r="AJ68" s="430"/>
      <c r="AK68" s="430"/>
      <c r="AL68" s="430"/>
      <c r="AM68" s="430"/>
      <c r="AN68" s="430"/>
      <c r="AO68" s="430"/>
      <c r="AP68" s="430"/>
      <c r="AQ68" s="430"/>
      <c r="AR68" s="430"/>
      <c r="AS68" s="430"/>
      <c r="AT68" s="430"/>
      <c r="AU68" s="430"/>
      <c r="AV68" s="430"/>
      <c r="AW68" s="430"/>
      <c r="AX68" s="430"/>
      <c r="AY68" s="430"/>
      <c r="AZ68" s="430"/>
      <c r="BA68" s="430"/>
      <c r="BB68" s="430"/>
      <c r="BC68" s="430"/>
      <c r="BD68" s="430"/>
      <c r="BE68" s="430"/>
      <c r="BF68" s="430"/>
      <c r="BG68" s="430"/>
      <c r="BH68" s="430"/>
      <c r="BI68" s="430"/>
      <c r="BJ68" s="430"/>
      <c r="BK68" s="430"/>
      <c r="BL68" s="430"/>
    </row>
    <row r="69" spans="1:64" s="427" customFormat="1" ht="30.75" customHeight="1" x14ac:dyDescent="0.2">
      <c r="A69" s="430" t="s">
        <v>2604</v>
      </c>
      <c r="B69" s="430" t="s">
        <v>2676</v>
      </c>
      <c r="C69" s="430" t="s">
        <v>2684</v>
      </c>
      <c r="D69" s="430">
        <v>80</v>
      </c>
      <c r="E69" s="430" t="s">
        <v>26</v>
      </c>
      <c r="F69" s="430">
        <v>120</v>
      </c>
      <c r="G69" s="430" t="s">
        <v>27</v>
      </c>
      <c r="H69" s="430" t="s">
        <v>28</v>
      </c>
      <c r="I69" s="430" t="s">
        <v>41</v>
      </c>
      <c r="J69" s="430" t="s">
        <v>28</v>
      </c>
      <c r="K69" s="431" t="s">
        <v>2635</v>
      </c>
      <c r="L69" s="430" t="s">
        <v>2683</v>
      </c>
      <c r="M69" s="430" t="s">
        <v>32</v>
      </c>
      <c r="N69" s="430" t="s">
        <v>33</v>
      </c>
      <c r="O69" s="430">
        <v>24</v>
      </c>
      <c r="P69" s="430" t="s">
        <v>28</v>
      </c>
      <c r="Q69" s="430"/>
      <c r="R69" s="430"/>
      <c r="S69" s="430"/>
      <c r="T69" s="430"/>
      <c r="U69" s="430"/>
      <c r="V69" s="430"/>
      <c r="W69" s="430"/>
      <c r="X69" s="430"/>
      <c r="Y69" s="430"/>
      <c r="Z69" s="430"/>
      <c r="AA69" s="430"/>
      <c r="AB69" s="430"/>
      <c r="AC69" s="430"/>
      <c r="AD69" s="430"/>
      <c r="AE69" s="430"/>
      <c r="AF69" s="430"/>
      <c r="AG69" s="430"/>
      <c r="AH69" s="430"/>
      <c r="AI69" s="430"/>
      <c r="AJ69" s="430"/>
      <c r="AK69" s="430"/>
      <c r="AL69" s="430"/>
      <c r="AM69" s="430"/>
      <c r="AN69" s="430"/>
      <c r="AO69" s="430"/>
      <c r="AP69" s="430"/>
      <c r="AQ69" s="430"/>
      <c r="AR69" s="430"/>
      <c r="AS69" s="430"/>
      <c r="AT69" s="430"/>
      <c r="AU69" s="430"/>
      <c r="AV69" s="430"/>
      <c r="AW69" s="430"/>
      <c r="AX69" s="430"/>
      <c r="AY69" s="430"/>
      <c r="AZ69" s="430"/>
      <c r="BA69" s="430"/>
      <c r="BB69" s="430"/>
      <c r="BC69" s="430"/>
      <c r="BD69" s="430"/>
      <c r="BE69" s="430"/>
      <c r="BF69" s="430"/>
      <c r="BG69" s="430"/>
      <c r="BH69" s="430"/>
      <c r="BI69" s="430"/>
      <c r="BJ69" s="430"/>
      <c r="BK69" s="430"/>
      <c r="BL69" s="430"/>
    </row>
    <row r="70" spans="1:64" s="427" customFormat="1" ht="30.75" customHeight="1" x14ac:dyDescent="0.2">
      <c r="A70" s="430" t="s">
        <v>2604</v>
      </c>
      <c r="B70" s="430" t="s">
        <v>2676</v>
      </c>
      <c r="C70" s="430" t="s">
        <v>2685</v>
      </c>
      <c r="D70" s="430">
        <v>80</v>
      </c>
      <c r="E70" s="430" t="s">
        <v>26</v>
      </c>
      <c r="F70" s="430">
        <v>150</v>
      </c>
      <c r="G70" s="430" t="s">
        <v>27</v>
      </c>
      <c r="H70" s="430" t="s">
        <v>28</v>
      </c>
      <c r="I70" s="430" t="s">
        <v>41</v>
      </c>
      <c r="J70" s="430" t="s">
        <v>28</v>
      </c>
      <c r="K70" s="431" t="s">
        <v>2635</v>
      </c>
      <c r="L70" s="430" t="s">
        <v>2680</v>
      </c>
      <c r="M70" s="430" t="s">
        <v>32</v>
      </c>
      <c r="N70" s="430" t="s">
        <v>33</v>
      </c>
      <c r="O70" s="430">
        <v>24</v>
      </c>
      <c r="P70" s="430" t="s">
        <v>28</v>
      </c>
      <c r="Q70" s="430"/>
      <c r="R70" s="430"/>
      <c r="S70" s="430"/>
      <c r="T70" s="430"/>
      <c r="U70" s="430"/>
      <c r="V70" s="430"/>
      <c r="W70" s="430"/>
      <c r="X70" s="430"/>
      <c r="Y70" s="430"/>
      <c r="Z70" s="430"/>
      <c r="AA70" s="430"/>
      <c r="AB70" s="430"/>
      <c r="AC70" s="430"/>
      <c r="AD70" s="430"/>
      <c r="AE70" s="430"/>
      <c r="AF70" s="430"/>
      <c r="AG70" s="430"/>
      <c r="AH70" s="430"/>
      <c r="AI70" s="430"/>
      <c r="AJ70" s="430"/>
      <c r="AK70" s="430"/>
      <c r="AL70" s="430"/>
      <c r="AM70" s="430"/>
      <c r="AN70" s="430"/>
      <c r="AO70" s="430"/>
      <c r="AP70" s="430"/>
      <c r="AQ70" s="430"/>
      <c r="AR70" s="430"/>
      <c r="AS70" s="430"/>
      <c r="AT70" s="430"/>
      <c r="AU70" s="430"/>
      <c r="AV70" s="430"/>
      <c r="AW70" s="430"/>
      <c r="AX70" s="430"/>
      <c r="AY70" s="430"/>
      <c r="AZ70" s="430"/>
      <c r="BA70" s="430"/>
      <c r="BB70" s="430"/>
      <c r="BC70" s="430"/>
      <c r="BD70" s="430"/>
      <c r="BE70" s="430"/>
      <c r="BF70" s="430"/>
      <c r="BG70" s="430"/>
      <c r="BH70" s="430"/>
      <c r="BI70" s="430"/>
      <c r="BJ70" s="430"/>
      <c r="BK70" s="430"/>
      <c r="BL70" s="430"/>
    </row>
    <row r="71" spans="1:64" s="427" customFormat="1" ht="30.75" customHeight="1" x14ac:dyDescent="0.2">
      <c r="A71" s="430" t="s">
        <v>2604</v>
      </c>
      <c r="B71" s="430" t="s">
        <v>2676</v>
      </c>
      <c r="C71" s="430" t="s">
        <v>2686</v>
      </c>
      <c r="D71" s="430">
        <v>45</v>
      </c>
      <c r="E71" s="430" t="s">
        <v>26</v>
      </c>
      <c r="F71" s="430">
        <v>51</v>
      </c>
      <c r="G71" s="430" t="s">
        <v>27</v>
      </c>
      <c r="H71" s="430" t="s">
        <v>28</v>
      </c>
      <c r="I71" s="430" t="s">
        <v>41</v>
      </c>
      <c r="J71" s="430" t="s">
        <v>28</v>
      </c>
      <c r="K71" s="431" t="s">
        <v>2635</v>
      </c>
      <c r="L71" s="430" t="s">
        <v>2680</v>
      </c>
      <c r="M71" s="430" t="s">
        <v>32</v>
      </c>
      <c r="N71" s="430" t="s">
        <v>33</v>
      </c>
      <c r="O71" s="430">
        <v>24</v>
      </c>
      <c r="P71" s="430" t="s">
        <v>28</v>
      </c>
      <c r="Q71" s="430"/>
      <c r="R71" s="430"/>
      <c r="S71" s="430"/>
      <c r="T71" s="430"/>
      <c r="U71" s="430"/>
      <c r="V71" s="430"/>
      <c r="W71" s="430"/>
      <c r="X71" s="430"/>
      <c r="Y71" s="430"/>
      <c r="Z71" s="430"/>
      <c r="AA71" s="430"/>
      <c r="AB71" s="430"/>
      <c r="AC71" s="430"/>
      <c r="AD71" s="430"/>
      <c r="AE71" s="430"/>
      <c r="AF71" s="430"/>
      <c r="AG71" s="430"/>
      <c r="AH71" s="430"/>
      <c r="AI71" s="430"/>
      <c r="AJ71" s="430"/>
      <c r="AK71" s="430"/>
      <c r="AL71" s="430"/>
      <c r="AM71" s="430"/>
      <c r="AN71" s="430"/>
      <c r="AO71" s="430"/>
      <c r="AP71" s="430"/>
      <c r="AQ71" s="430"/>
      <c r="AR71" s="430"/>
      <c r="AS71" s="430"/>
      <c r="AT71" s="430"/>
      <c r="AU71" s="430"/>
      <c r="AV71" s="430"/>
      <c r="AW71" s="430"/>
      <c r="AX71" s="430"/>
      <c r="AY71" s="430"/>
      <c r="AZ71" s="430"/>
      <c r="BA71" s="430"/>
      <c r="BB71" s="430"/>
      <c r="BC71" s="430"/>
      <c r="BD71" s="430"/>
      <c r="BE71" s="430"/>
      <c r="BF71" s="430"/>
      <c r="BG71" s="430"/>
      <c r="BH71" s="430"/>
      <c r="BI71" s="430"/>
      <c r="BJ71" s="430"/>
      <c r="BK71" s="430"/>
      <c r="BL71" s="430"/>
    </row>
    <row r="72" spans="1:64" s="427" customFormat="1" ht="30.75" customHeight="1" x14ac:dyDescent="0.2">
      <c r="A72" s="430" t="s">
        <v>2604</v>
      </c>
      <c r="B72" s="430" t="s">
        <v>2676</v>
      </c>
      <c r="C72" s="430" t="s">
        <v>2687</v>
      </c>
      <c r="D72" s="430">
        <v>250</v>
      </c>
      <c r="E72" s="430" t="s">
        <v>26</v>
      </c>
      <c r="F72" s="430">
        <v>246</v>
      </c>
      <c r="G72" s="430" t="s">
        <v>27</v>
      </c>
      <c r="H72" s="430" t="s">
        <v>28</v>
      </c>
      <c r="I72" s="430" t="s">
        <v>41</v>
      </c>
      <c r="J72" s="430" t="s">
        <v>28</v>
      </c>
      <c r="K72" s="431" t="s">
        <v>2635</v>
      </c>
      <c r="L72" s="430" t="s">
        <v>2678</v>
      </c>
      <c r="M72" s="430" t="s">
        <v>32</v>
      </c>
      <c r="N72" s="430" t="s">
        <v>33</v>
      </c>
      <c r="O72" s="430">
        <v>24</v>
      </c>
      <c r="P72" s="430" t="s">
        <v>28</v>
      </c>
      <c r="Q72" s="430"/>
      <c r="R72" s="430"/>
      <c r="S72" s="430"/>
      <c r="T72" s="430"/>
      <c r="U72" s="430"/>
      <c r="V72" s="430"/>
      <c r="W72" s="430"/>
      <c r="X72" s="430"/>
      <c r="Y72" s="430"/>
      <c r="Z72" s="430"/>
      <c r="AA72" s="430"/>
      <c r="AB72" s="430"/>
      <c r="AC72" s="430"/>
      <c r="AD72" s="430"/>
      <c r="AE72" s="430"/>
      <c r="AF72" s="430"/>
      <c r="AG72" s="430"/>
      <c r="AH72" s="430"/>
      <c r="AI72" s="430"/>
      <c r="AJ72" s="430"/>
      <c r="AK72" s="430"/>
      <c r="AL72" s="430"/>
      <c r="AM72" s="430"/>
      <c r="AN72" s="430"/>
      <c r="AO72" s="430"/>
      <c r="AP72" s="430"/>
      <c r="AQ72" s="430"/>
      <c r="AR72" s="430"/>
      <c r="AS72" s="430"/>
      <c r="AT72" s="430"/>
      <c r="AU72" s="430"/>
      <c r="AV72" s="430"/>
      <c r="AW72" s="430"/>
      <c r="AX72" s="430"/>
      <c r="AY72" s="430"/>
      <c r="AZ72" s="430"/>
      <c r="BA72" s="430"/>
      <c r="BB72" s="430"/>
      <c r="BC72" s="430"/>
      <c r="BD72" s="430"/>
      <c r="BE72" s="430"/>
      <c r="BF72" s="430"/>
      <c r="BG72" s="430"/>
      <c r="BH72" s="430"/>
      <c r="BI72" s="430"/>
      <c r="BJ72" s="430"/>
      <c r="BK72" s="430"/>
      <c r="BL72" s="430"/>
    </row>
    <row r="73" spans="1:64" s="427" customFormat="1" ht="30.75" customHeight="1" x14ac:dyDescent="0.2">
      <c r="A73" s="430" t="s">
        <v>2604</v>
      </c>
      <c r="B73" s="430" t="s">
        <v>2676</v>
      </c>
      <c r="C73" s="430" t="s">
        <v>2688</v>
      </c>
      <c r="D73" s="430">
        <v>45</v>
      </c>
      <c r="E73" s="430" t="s">
        <v>26</v>
      </c>
      <c r="F73" s="430">
        <v>79</v>
      </c>
      <c r="G73" s="430" t="s">
        <v>27</v>
      </c>
      <c r="H73" s="430" t="s">
        <v>28</v>
      </c>
      <c r="I73" s="430" t="s">
        <v>41</v>
      </c>
      <c r="J73" s="430" t="s">
        <v>28</v>
      </c>
      <c r="K73" s="431" t="s">
        <v>2635</v>
      </c>
      <c r="L73" s="430" t="s">
        <v>2680</v>
      </c>
      <c r="M73" s="430" t="s">
        <v>32</v>
      </c>
      <c r="N73" s="430" t="s">
        <v>33</v>
      </c>
      <c r="O73" s="430">
        <v>24</v>
      </c>
      <c r="P73" s="430" t="s">
        <v>28</v>
      </c>
      <c r="Q73" s="430"/>
      <c r="R73" s="430"/>
      <c r="S73" s="430"/>
      <c r="T73" s="430"/>
      <c r="U73" s="430"/>
      <c r="V73" s="430"/>
      <c r="W73" s="430"/>
      <c r="X73" s="430"/>
      <c r="Y73" s="430"/>
      <c r="Z73" s="430"/>
      <c r="AA73" s="430"/>
      <c r="AB73" s="430"/>
      <c r="AC73" s="430"/>
      <c r="AD73" s="430"/>
      <c r="AE73" s="430"/>
      <c r="AF73" s="430"/>
      <c r="AG73" s="430"/>
      <c r="AH73" s="430"/>
      <c r="AI73" s="430"/>
      <c r="AJ73" s="430"/>
      <c r="AK73" s="430"/>
      <c r="AL73" s="430"/>
      <c r="AM73" s="430"/>
      <c r="AN73" s="430"/>
      <c r="AO73" s="430"/>
      <c r="AP73" s="430"/>
      <c r="AQ73" s="430"/>
      <c r="AR73" s="430"/>
      <c r="AS73" s="430"/>
      <c r="AT73" s="430"/>
      <c r="AU73" s="430"/>
      <c r="AV73" s="430"/>
      <c r="AW73" s="430"/>
      <c r="AX73" s="430"/>
      <c r="AY73" s="430"/>
      <c r="AZ73" s="430"/>
      <c r="BA73" s="430"/>
      <c r="BB73" s="430"/>
      <c r="BC73" s="430"/>
      <c r="BD73" s="430"/>
      <c r="BE73" s="430"/>
      <c r="BF73" s="430"/>
      <c r="BG73" s="430"/>
      <c r="BH73" s="430"/>
      <c r="BI73" s="430"/>
      <c r="BJ73" s="430"/>
      <c r="BK73" s="430"/>
      <c r="BL73" s="430"/>
    </row>
    <row r="74" spans="1:64" s="427" customFormat="1" ht="30.75" customHeight="1" x14ac:dyDescent="0.2">
      <c r="A74" s="430" t="s">
        <v>2604</v>
      </c>
      <c r="B74" s="430" t="s">
        <v>2676</v>
      </c>
      <c r="C74" s="430" t="s">
        <v>2689</v>
      </c>
      <c r="D74" s="430">
        <v>45</v>
      </c>
      <c r="E74" s="430" t="s">
        <v>26</v>
      </c>
      <c r="F74" s="430">
        <v>100</v>
      </c>
      <c r="G74" s="430" t="s">
        <v>27</v>
      </c>
      <c r="H74" s="430" t="s">
        <v>28</v>
      </c>
      <c r="I74" s="430" t="s">
        <v>41</v>
      </c>
      <c r="J74" s="430" t="s">
        <v>28</v>
      </c>
      <c r="K74" s="431" t="s">
        <v>2635</v>
      </c>
      <c r="L74" s="430" t="s">
        <v>2690</v>
      </c>
      <c r="M74" s="430" t="s">
        <v>32</v>
      </c>
      <c r="N74" s="430" t="s">
        <v>33</v>
      </c>
      <c r="O74" s="430">
        <v>24</v>
      </c>
      <c r="P74" s="430" t="s">
        <v>28</v>
      </c>
      <c r="Q74" s="430"/>
      <c r="R74" s="430"/>
      <c r="S74" s="430"/>
      <c r="T74" s="430"/>
      <c r="U74" s="430"/>
      <c r="V74" s="430"/>
      <c r="W74" s="430"/>
      <c r="X74" s="430"/>
      <c r="Y74" s="430"/>
      <c r="Z74" s="430"/>
      <c r="AA74" s="430"/>
      <c r="AB74" s="430"/>
      <c r="AC74" s="430"/>
      <c r="AD74" s="430"/>
      <c r="AE74" s="430"/>
      <c r="AF74" s="430"/>
      <c r="AG74" s="430"/>
      <c r="AH74" s="430"/>
      <c r="AI74" s="430"/>
      <c r="AJ74" s="430"/>
      <c r="AK74" s="430"/>
      <c r="AL74" s="430"/>
      <c r="AM74" s="430"/>
      <c r="AN74" s="430"/>
      <c r="AO74" s="430"/>
      <c r="AP74" s="430"/>
      <c r="AQ74" s="430"/>
      <c r="AR74" s="430"/>
      <c r="AS74" s="430"/>
      <c r="AT74" s="430"/>
      <c r="AU74" s="430"/>
      <c r="AV74" s="430"/>
      <c r="AW74" s="430"/>
      <c r="AX74" s="430"/>
      <c r="AY74" s="430"/>
      <c r="AZ74" s="430"/>
      <c r="BA74" s="430"/>
      <c r="BB74" s="430"/>
      <c r="BC74" s="430"/>
      <c r="BD74" s="430"/>
      <c r="BE74" s="430"/>
      <c r="BF74" s="430"/>
      <c r="BG74" s="430"/>
      <c r="BH74" s="430"/>
      <c r="BI74" s="430"/>
      <c r="BJ74" s="430"/>
      <c r="BK74" s="430"/>
      <c r="BL74" s="430"/>
    </row>
    <row r="75" spans="1:64" s="427" customFormat="1" ht="30.75" customHeight="1" x14ac:dyDescent="0.2">
      <c r="A75" s="430" t="s">
        <v>2604</v>
      </c>
      <c r="B75" s="430" t="s">
        <v>2676</v>
      </c>
      <c r="C75" s="430" t="s">
        <v>2691</v>
      </c>
      <c r="D75" s="430">
        <v>80</v>
      </c>
      <c r="E75" s="430" t="s">
        <v>26</v>
      </c>
      <c r="F75" s="430">
        <v>80</v>
      </c>
      <c r="G75" s="430" t="s">
        <v>27</v>
      </c>
      <c r="H75" s="430" t="s">
        <v>28</v>
      </c>
      <c r="I75" s="430" t="s">
        <v>41</v>
      </c>
      <c r="J75" s="430" t="s">
        <v>28</v>
      </c>
      <c r="K75" s="431" t="s">
        <v>2635</v>
      </c>
      <c r="L75" s="430" t="s">
        <v>2683</v>
      </c>
      <c r="M75" s="430" t="s">
        <v>32</v>
      </c>
      <c r="N75" s="430" t="s">
        <v>33</v>
      </c>
      <c r="O75" s="430">
        <v>24</v>
      </c>
      <c r="P75" s="430" t="s">
        <v>28</v>
      </c>
      <c r="Q75" s="430"/>
      <c r="R75" s="430"/>
      <c r="S75" s="430"/>
      <c r="T75" s="430"/>
      <c r="U75" s="430"/>
      <c r="V75" s="430"/>
      <c r="W75" s="430"/>
      <c r="X75" s="430"/>
      <c r="Y75" s="430"/>
      <c r="Z75" s="430"/>
      <c r="AA75" s="430"/>
      <c r="AB75" s="430"/>
      <c r="AC75" s="430"/>
      <c r="AD75" s="430"/>
      <c r="AE75" s="430"/>
      <c r="AF75" s="430"/>
      <c r="AG75" s="430"/>
      <c r="AH75" s="430"/>
      <c r="AI75" s="430"/>
      <c r="AJ75" s="430"/>
      <c r="AK75" s="430"/>
      <c r="AL75" s="430"/>
      <c r="AM75" s="430"/>
      <c r="AN75" s="430"/>
      <c r="AO75" s="430"/>
      <c r="AP75" s="430"/>
      <c r="AQ75" s="430"/>
      <c r="AR75" s="430"/>
      <c r="AS75" s="430"/>
      <c r="AT75" s="430"/>
      <c r="AU75" s="430"/>
      <c r="AV75" s="430"/>
      <c r="AW75" s="430"/>
      <c r="AX75" s="430"/>
      <c r="AY75" s="430"/>
      <c r="AZ75" s="430"/>
      <c r="BA75" s="430"/>
      <c r="BB75" s="430"/>
      <c r="BC75" s="430"/>
      <c r="BD75" s="430"/>
      <c r="BE75" s="430"/>
      <c r="BF75" s="430"/>
      <c r="BG75" s="430"/>
      <c r="BH75" s="430"/>
      <c r="BI75" s="430"/>
      <c r="BJ75" s="430"/>
      <c r="BK75" s="430"/>
      <c r="BL75" s="430"/>
    </row>
    <row r="76" spans="1:64" s="427" customFormat="1" ht="30.75" customHeight="1" x14ac:dyDescent="0.2">
      <c r="A76" s="430" t="s">
        <v>2604</v>
      </c>
      <c r="B76" s="430" t="s">
        <v>2676</v>
      </c>
      <c r="C76" s="430" t="s">
        <v>2692</v>
      </c>
      <c r="D76" s="430">
        <v>150</v>
      </c>
      <c r="E76" s="430" t="s">
        <v>26</v>
      </c>
      <c r="F76" s="430">
        <v>165</v>
      </c>
      <c r="G76" s="430" t="s">
        <v>27</v>
      </c>
      <c r="H76" s="430" t="s">
        <v>28</v>
      </c>
      <c r="I76" s="430" t="s">
        <v>41</v>
      </c>
      <c r="J76" s="430" t="s">
        <v>28</v>
      </c>
      <c r="K76" s="431" t="s">
        <v>2635</v>
      </c>
      <c r="L76" s="430" t="s">
        <v>2693</v>
      </c>
      <c r="M76" s="430" t="s">
        <v>32</v>
      </c>
      <c r="N76" s="430" t="s">
        <v>33</v>
      </c>
      <c r="O76" s="430">
        <v>24</v>
      </c>
      <c r="P76" s="430" t="s">
        <v>28</v>
      </c>
      <c r="Q76" s="430"/>
      <c r="R76" s="430"/>
      <c r="S76" s="430"/>
      <c r="T76" s="430"/>
      <c r="U76" s="430"/>
      <c r="V76" s="430"/>
      <c r="W76" s="430"/>
      <c r="X76" s="430"/>
      <c r="Y76" s="430"/>
      <c r="Z76" s="430"/>
      <c r="AA76" s="430"/>
      <c r="AB76" s="430"/>
      <c r="AC76" s="430"/>
      <c r="AD76" s="430"/>
      <c r="AE76" s="430"/>
      <c r="AF76" s="430"/>
      <c r="AG76" s="430"/>
      <c r="AH76" s="430"/>
      <c r="AI76" s="430"/>
      <c r="AJ76" s="430"/>
      <c r="AK76" s="430"/>
      <c r="AL76" s="430"/>
      <c r="AM76" s="430"/>
      <c r="AN76" s="430"/>
      <c r="AO76" s="430"/>
      <c r="AP76" s="430"/>
      <c r="AQ76" s="430"/>
      <c r="AR76" s="430"/>
      <c r="AS76" s="430"/>
      <c r="AT76" s="430"/>
      <c r="AU76" s="430"/>
      <c r="AV76" s="430"/>
      <c r="AW76" s="430"/>
      <c r="AX76" s="430"/>
      <c r="AY76" s="430"/>
      <c r="AZ76" s="430"/>
      <c r="BA76" s="430"/>
      <c r="BB76" s="430"/>
      <c r="BC76" s="430"/>
      <c r="BD76" s="430"/>
      <c r="BE76" s="430"/>
      <c r="BF76" s="430"/>
      <c r="BG76" s="430"/>
      <c r="BH76" s="430"/>
      <c r="BI76" s="430"/>
      <c r="BJ76" s="430"/>
      <c r="BK76" s="430"/>
      <c r="BL76" s="430"/>
    </row>
    <row r="77" spans="1:64" s="427" customFormat="1" ht="30.75" customHeight="1" x14ac:dyDescent="0.2">
      <c r="A77" s="430" t="s">
        <v>2604</v>
      </c>
      <c r="B77" s="430" t="s">
        <v>2676</v>
      </c>
      <c r="C77" s="430" t="s">
        <v>2694</v>
      </c>
      <c r="D77" s="430">
        <v>45</v>
      </c>
      <c r="E77" s="430" t="s">
        <v>26</v>
      </c>
      <c r="F77" s="430">
        <v>75</v>
      </c>
      <c r="G77" s="430" t="s">
        <v>27</v>
      </c>
      <c r="H77" s="430" t="s">
        <v>28</v>
      </c>
      <c r="I77" s="430" t="s">
        <v>41</v>
      </c>
      <c r="J77" s="430" t="s">
        <v>28</v>
      </c>
      <c r="K77" s="431" t="s">
        <v>2635</v>
      </c>
      <c r="L77" s="430" t="s">
        <v>2680</v>
      </c>
      <c r="M77" s="430" t="s">
        <v>32</v>
      </c>
      <c r="N77" s="430" t="s">
        <v>33</v>
      </c>
      <c r="O77" s="430">
        <v>24</v>
      </c>
      <c r="P77" s="430" t="s">
        <v>28</v>
      </c>
      <c r="Q77" s="430"/>
      <c r="R77" s="430"/>
      <c r="S77" s="430"/>
      <c r="T77" s="430"/>
      <c r="U77" s="430"/>
      <c r="V77" s="430"/>
      <c r="W77" s="430"/>
      <c r="X77" s="430"/>
      <c r="Y77" s="430"/>
      <c r="Z77" s="430"/>
      <c r="AA77" s="430"/>
      <c r="AB77" s="430"/>
      <c r="AC77" s="430"/>
      <c r="AD77" s="430"/>
      <c r="AE77" s="430"/>
      <c r="AF77" s="430"/>
      <c r="AG77" s="430"/>
      <c r="AH77" s="430"/>
      <c r="AI77" s="430"/>
      <c r="AJ77" s="430"/>
      <c r="AK77" s="430"/>
      <c r="AL77" s="430"/>
      <c r="AM77" s="430"/>
      <c r="AN77" s="430"/>
      <c r="AO77" s="430"/>
      <c r="AP77" s="430"/>
      <c r="AQ77" s="430"/>
      <c r="AR77" s="430"/>
      <c r="AS77" s="430"/>
      <c r="AT77" s="430"/>
      <c r="AU77" s="430"/>
      <c r="AV77" s="430"/>
      <c r="AW77" s="430"/>
      <c r="AX77" s="430"/>
      <c r="AY77" s="430"/>
      <c r="AZ77" s="430"/>
      <c r="BA77" s="430"/>
      <c r="BB77" s="430"/>
      <c r="BC77" s="430"/>
      <c r="BD77" s="430"/>
      <c r="BE77" s="430"/>
      <c r="BF77" s="430"/>
      <c r="BG77" s="430"/>
      <c r="BH77" s="430"/>
      <c r="BI77" s="430"/>
      <c r="BJ77" s="430"/>
      <c r="BK77" s="430"/>
      <c r="BL77" s="430"/>
    </row>
    <row r="78" spans="1:64" s="427" customFormat="1" ht="30.75" customHeight="1" x14ac:dyDescent="0.2">
      <c r="A78" s="430" t="s">
        <v>2604</v>
      </c>
      <c r="B78" s="430" t="s">
        <v>2676</v>
      </c>
      <c r="C78" s="430" t="s">
        <v>2695</v>
      </c>
      <c r="D78" s="430">
        <v>250</v>
      </c>
      <c r="E78" s="430" t="s">
        <v>26</v>
      </c>
      <c r="F78" s="430">
        <v>260</v>
      </c>
      <c r="G78" s="430" t="s">
        <v>27</v>
      </c>
      <c r="H78" s="430" t="s">
        <v>28</v>
      </c>
      <c r="I78" s="430" t="s">
        <v>41</v>
      </c>
      <c r="J78" s="430" t="s">
        <v>28</v>
      </c>
      <c r="K78" s="431" t="s">
        <v>2635</v>
      </c>
      <c r="L78" s="430" t="s">
        <v>2678</v>
      </c>
      <c r="M78" s="430" t="s">
        <v>32</v>
      </c>
      <c r="N78" s="430" t="s">
        <v>33</v>
      </c>
      <c r="O78" s="430">
        <v>24</v>
      </c>
      <c r="P78" s="430" t="s">
        <v>28</v>
      </c>
      <c r="Q78" s="430"/>
      <c r="R78" s="430"/>
      <c r="S78" s="430"/>
      <c r="T78" s="430"/>
      <c r="U78" s="430"/>
      <c r="V78" s="430"/>
      <c r="W78" s="430"/>
      <c r="X78" s="430"/>
      <c r="Y78" s="430"/>
      <c r="Z78" s="430"/>
      <c r="AA78" s="430"/>
      <c r="AB78" s="430"/>
      <c r="AC78" s="430"/>
      <c r="AD78" s="430"/>
      <c r="AE78" s="430"/>
      <c r="AF78" s="430"/>
      <c r="AG78" s="430"/>
      <c r="AH78" s="430"/>
      <c r="AI78" s="430"/>
      <c r="AJ78" s="430"/>
      <c r="AK78" s="430"/>
      <c r="AL78" s="430"/>
      <c r="AM78" s="430"/>
      <c r="AN78" s="430"/>
      <c r="AO78" s="430"/>
      <c r="AP78" s="430"/>
      <c r="AQ78" s="430"/>
      <c r="AR78" s="430"/>
      <c r="AS78" s="430"/>
      <c r="AT78" s="430"/>
      <c r="AU78" s="430"/>
      <c r="AV78" s="430"/>
      <c r="AW78" s="430"/>
      <c r="AX78" s="430"/>
      <c r="AY78" s="430"/>
      <c r="AZ78" s="430"/>
      <c r="BA78" s="430"/>
      <c r="BB78" s="430"/>
      <c r="BC78" s="430"/>
      <c r="BD78" s="430"/>
      <c r="BE78" s="430"/>
      <c r="BF78" s="430"/>
      <c r="BG78" s="430"/>
      <c r="BH78" s="430"/>
      <c r="BI78" s="430"/>
      <c r="BJ78" s="430"/>
      <c r="BK78" s="430"/>
      <c r="BL78" s="430"/>
    </row>
    <row r="79" spans="1:64" s="427" customFormat="1" ht="30.75" customHeight="1" x14ac:dyDescent="0.2">
      <c r="A79" s="430" t="s">
        <v>2604</v>
      </c>
      <c r="B79" s="430" t="s">
        <v>2676</v>
      </c>
      <c r="C79" s="430" t="s">
        <v>2696</v>
      </c>
      <c r="D79" s="430">
        <v>45</v>
      </c>
      <c r="E79" s="430" t="s">
        <v>26</v>
      </c>
      <c r="F79" s="430">
        <v>51</v>
      </c>
      <c r="G79" s="430" t="s">
        <v>27</v>
      </c>
      <c r="H79" s="430" t="s">
        <v>28</v>
      </c>
      <c r="I79" s="430" t="s">
        <v>41</v>
      </c>
      <c r="J79" s="430" t="s">
        <v>28</v>
      </c>
      <c r="K79" s="431" t="s">
        <v>2635</v>
      </c>
      <c r="L79" s="430" t="s">
        <v>2680</v>
      </c>
      <c r="M79" s="430" t="s">
        <v>32</v>
      </c>
      <c r="N79" s="430" t="s">
        <v>33</v>
      </c>
      <c r="O79" s="430">
        <v>24</v>
      </c>
      <c r="P79" s="430" t="s">
        <v>28</v>
      </c>
      <c r="Q79" s="430"/>
      <c r="R79" s="430"/>
      <c r="S79" s="430"/>
      <c r="T79" s="430"/>
      <c r="U79" s="430"/>
      <c r="V79" s="430"/>
      <c r="W79" s="430"/>
      <c r="X79" s="430"/>
      <c r="Y79" s="430"/>
      <c r="Z79" s="430"/>
      <c r="AA79" s="430"/>
      <c r="AB79" s="430"/>
      <c r="AC79" s="430"/>
      <c r="AD79" s="430"/>
      <c r="AE79" s="430"/>
      <c r="AF79" s="430"/>
      <c r="AG79" s="430"/>
      <c r="AH79" s="430"/>
      <c r="AI79" s="430"/>
      <c r="AJ79" s="430"/>
      <c r="AK79" s="430"/>
      <c r="AL79" s="430"/>
      <c r="AM79" s="430"/>
      <c r="AN79" s="430"/>
      <c r="AO79" s="430"/>
      <c r="AP79" s="430"/>
      <c r="AQ79" s="430"/>
      <c r="AR79" s="430"/>
      <c r="AS79" s="430"/>
      <c r="AT79" s="430"/>
      <c r="AU79" s="430"/>
      <c r="AV79" s="430"/>
      <c r="AW79" s="430"/>
      <c r="AX79" s="430"/>
      <c r="AY79" s="430"/>
      <c r="AZ79" s="430"/>
      <c r="BA79" s="430"/>
      <c r="BB79" s="430"/>
      <c r="BC79" s="430"/>
      <c r="BD79" s="430"/>
      <c r="BE79" s="430"/>
      <c r="BF79" s="430"/>
      <c r="BG79" s="430"/>
      <c r="BH79" s="430"/>
      <c r="BI79" s="430"/>
      <c r="BJ79" s="430"/>
      <c r="BK79" s="430"/>
      <c r="BL79" s="430"/>
    </row>
    <row r="80" spans="1:64" s="427" customFormat="1" ht="30.75" customHeight="1" x14ac:dyDescent="0.2">
      <c r="A80" s="430" t="s">
        <v>2604</v>
      </c>
      <c r="B80" s="430" t="s">
        <v>2676</v>
      </c>
      <c r="C80" s="430" t="s">
        <v>2697</v>
      </c>
      <c r="D80" s="430">
        <v>45</v>
      </c>
      <c r="E80" s="430" t="s">
        <v>26</v>
      </c>
      <c r="F80" s="430">
        <v>50</v>
      </c>
      <c r="G80" s="430" t="s">
        <v>27</v>
      </c>
      <c r="H80" s="430" t="s">
        <v>28</v>
      </c>
      <c r="I80" s="430" t="s">
        <v>41</v>
      </c>
      <c r="J80" s="430" t="s">
        <v>28</v>
      </c>
      <c r="K80" s="431" t="s">
        <v>2635</v>
      </c>
      <c r="L80" s="430" t="s">
        <v>2680</v>
      </c>
      <c r="M80" s="430" t="s">
        <v>32</v>
      </c>
      <c r="N80" s="430" t="s">
        <v>33</v>
      </c>
      <c r="O80" s="430">
        <v>24</v>
      </c>
      <c r="P80" s="430" t="s">
        <v>28</v>
      </c>
      <c r="Q80" s="430"/>
      <c r="R80" s="430"/>
      <c r="S80" s="430"/>
      <c r="T80" s="430"/>
      <c r="U80" s="430"/>
      <c r="V80" s="430"/>
      <c r="W80" s="430"/>
      <c r="X80" s="430"/>
      <c r="Y80" s="430"/>
      <c r="Z80" s="430"/>
      <c r="AA80" s="430"/>
      <c r="AB80" s="430"/>
      <c r="AC80" s="430"/>
      <c r="AD80" s="430"/>
      <c r="AE80" s="430"/>
      <c r="AF80" s="430"/>
      <c r="AG80" s="430"/>
      <c r="AH80" s="430"/>
      <c r="AI80" s="430"/>
      <c r="AJ80" s="430"/>
      <c r="AK80" s="430"/>
      <c r="AL80" s="430"/>
      <c r="AM80" s="430"/>
      <c r="AN80" s="430"/>
      <c r="AO80" s="430"/>
      <c r="AP80" s="430"/>
      <c r="AQ80" s="430"/>
      <c r="AR80" s="430"/>
      <c r="AS80" s="430"/>
      <c r="AT80" s="430"/>
      <c r="AU80" s="430"/>
      <c r="AV80" s="430"/>
      <c r="AW80" s="430"/>
      <c r="AX80" s="430"/>
      <c r="AY80" s="430"/>
      <c r="AZ80" s="430"/>
      <c r="BA80" s="430"/>
      <c r="BB80" s="430"/>
      <c r="BC80" s="430"/>
      <c r="BD80" s="430"/>
      <c r="BE80" s="430"/>
      <c r="BF80" s="430"/>
      <c r="BG80" s="430"/>
      <c r="BH80" s="430"/>
      <c r="BI80" s="430"/>
      <c r="BJ80" s="430"/>
      <c r="BK80" s="430"/>
      <c r="BL80" s="430"/>
    </row>
    <row r="81" spans="1:64" s="427" customFormat="1" ht="30.75" customHeight="1" x14ac:dyDescent="0.2">
      <c r="A81" s="430" t="s">
        <v>2604</v>
      </c>
      <c r="B81" s="430" t="s">
        <v>2676</v>
      </c>
      <c r="C81" s="430" t="s">
        <v>2698</v>
      </c>
      <c r="D81" s="430">
        <v>200</v>
      </c>
      <c r="E81" s="430" t="s">
        <v>26</v>
      </c>
      <c r="F81" s="430">
        <v>231</v>
      </c>
      <c r="G81" s="430" t="s">
        <v>27</v>
      </c>
      <c r="H81" s="430" t="s">
        <v>28</v>
      </c>
      <c r="I81" s="430" t="s">
        <v>41</v>
      </c>
      <c r="J81" s="430" t="s">
        <v>28</v>
      </c>
      <c r="K81" s="431" t="s">
        <v>2635</v>
      </c>
      <c r="L81" s="430" t="s">
        <v>2693</v>
      </c>
      <c r="M81" s="430" t="s">
        <v>32</v>
      </c>
      <c r="N81" s="430" t="s">
        <v>33</v>
      </c>
      <c r="O81" s="430">
        <v>24</v>
      </c>
      <c r="P81" s="430" t="s">
        <v>28</v>
      </c>
      <c r="Q81" s="430"/>
      <c r="R81" s="430"/>
      <c r="S81" s="430"/>
      <c r="T81" s="430"/>
      <c r="U81" s="430"/>
      <c r="V81" s="430"/>
      <c r="W81" s="430"/>
      <c r="X81" s="430"/>
      <c r="Y81" s="430"/>
      <c r="Z81" s="430"/>
      <c r="AA81" s="430"/>
      <c r="AB81" s="430"/>
      <c r="AC81" s="430"/>
      <c r="AD81" s="430"/>
      <c r="AE81" s="430"/>
      <c r="AF81" s="430"/>
      <c r="AG81" s="430"/>
      <c r="AH81" s="430"/>
      <c r="AI81" s="430"/>
      <c r="AJ81" s="430"/>
      <c r="AK81" s="430"/>
      <c r="AL81" s="430"/>
      <c r="AM81" s="430"/>
      <c r="AN81" s="430"/>
      <c r="AO81" s="430"/>
      <c r="AP81" s="430"/>
      <c r="AQ81" s="430"/>
      <c r="AR81" s="430"/>
      <c r="AS81" s="430"/>
      <c r="AT81" s="430"/>
      <c r="AU81" s="430"/>
      <c r="AV81" s="430"/>
      <c r="AW81" s="430"/>
      <c r="AX81" s="430"/>
      <c r="AY81" s="430"/>
      <c r="AZ81" s="430"/>
      <c r="BA81" s="430"/>
      <c r="BB81" s="430"/>
      <c r="BC81" s="430"/>
      <c r="BD81" s="430"/>
      <c r="BE81" s="430"/>
      <c r="BF81" s="430"/>
      <c r="BG81" s="430"/>
      <c r="BH81" s="430"/>
      <c r="BI81" s="430"/>
      <c r="BJ81" s="430"/>
      <c r="BK81" s="430"/>
      <c r="BL81" s="430"/>
    </row>
    <row r="82" spans="1:64" s="427" customFormat="1" ht="30.75" customHeight="1" x14ac:dyDescent="0.2">
      <c r="A82" s="430" t="s">
        <v>2604</v>
      </c>
      <c r="B82" s="430" t="s">
        <v>2676</v>
      </c>
      <c r="C82" s="430" t="s">
        <v>2699</v>
      </c>
      <c r="D82" s="430">
        <v>150</v>
      </c>
      <c r="E82" s="430" t="s">
        <v>26</v>
      </c>
      <c r="F82" s="430">
        <v>164</v>
      </c>
      <c r="G82" s="430" t="s">
        <v>27</v>
      </c>
      <c r="H82" s="430" t="s">
        <v>28</v>
      </c>
      <c r="I82" s="430" t="s">
        <v>41</v>
      </c>
      <c r="J82" s="430" t="s">
        <v>28</v>
      </c>
      <c r="K82" s="431" t="s">
        <v>2635</v>
      </c>
      <c r="L82" s="430" t="s">
        <v>2693</v>
      </c>
      <c r="M82" s="430" t="s">
        <v>32</v>
      </c>
      <c r="N82" s="430" t="s">
        <v>33</v>
      </c>
      <c r="O82" s="430">
        <v>24</v>
      </c>
      <c r="P82" s="430" t="s">
        <v>28</v>
      </c>
      <c r="Q82" s="430"/>
      <c r="R82" s="430"/>
      <c r="S82" s="430"/>
      <c r="T82" s="430"/>
      <c r="U82" s="430"/>
      <c r="V82" s="430"/>
      <c r="W82" s="430"/>
      <c r="X82" s="430"/>
      <c r="Y82" s="430"/>
      <c r="Z82" s="430"/>
      <c r="AA82" s="430"/>
      <c r="AB82" s="430"/>
      <c r="AC82" s="430"/>
      <c r="AD82" s="430"/>
      <c r="AE82" s="430"/>
      <c r="AF82" s="430"/>
      <c r="AG82" s="430"/>
      <c r="AH82" s="430"/>
      <c r="AI82" s="430"/>
      <c r="AJ82" s="430"/>
      <c r="AK82" s="430"/>
      <c r="AL82" s="430"/>
      <c r="AM82" s="430"/>
      <c r="AN82" s="430"/>
      <c r="AO82" s="430"/>
      <c r="AP82" s="430"/>
      <c r="AQ82" s="430"/>
      <c r="AR82" s="430"/>
      <c r="AS82" s="430"/>
      <c r="AT82" s="430"/>
      <c r="AU82" s="430"/>
      <c r="AV82" s="430"/>
      <c r="AW82" s="430"/>
      <c r="AX82" s="430"/>
      <c r="AY82" s="430"/>
      <c r="AZ82" s="430"/>
      <c r="BA82" s="430"/>
      <c r="BB82" s="430"/>
      <c r="BC82" s="430"/>
      <c r="BD82" s="430"/>
      <c r="BE82" s="430"/>
      <c r="BF82" s="430"/>
      <c r="BG82" s="430"/>
      <c r="BH82" s="430"/>
      <c r="BI82" s="430"/>
      <c r="BJ82" s="430"/>
      <c r="BK82" s="430"/>
      <c r="BL82" s="430"/>
    </row>
    <row r="83" spans="1:64" s="427" customFormat="1" ht="30.75" customHeight="1" x14ac:dyDescent="0.2">
      <c r="A83" s="430" t="s">
        <v>2604</v>
      </c>
      <c r="B83" s="430" t="s">
        <v>2676</v>
      </c>
      <c r="C83" s="430" t="s">
        <v>2700</v>
      </c>
      <c r="D83" s="430">
        <v>45</v>
      </c>
      <c r="E83" s="430" t="s">
        <v>26</v>
      </c>
      <c r="F83" s="430">
        <v>85</v>
      </c>
      <c r="G83" s="430" t="s">
        <v>27</v>
      </c>
      <c r="H83" s="430" t="s">
        <v>28</v>
      </c>
      <c r="I83" s="430" t="s">
        <v>41</v>
      </c>
      <c r="J83" s="430" t="s">
        <v>28</v>
      </c>
      <c r="K83" s="431" t="s">
        <v>2635</v>
      </c>
      <c r="L83" s="430" t="s">
        <v>2680</v>
      </c>
      <c r="M83" s="430" t="s">
        <v>32</v>
      </c>
      <c r="N83" s="430" t="s">
        <v>33</v>
      </c>
      <c r="O83" s="430">
        <v>24</v>
      </c>
      <c r="P83" s="430" t="s">
        <v>28</v>
      </c>
      <c r="Q83" s="430"/>
      <c r="R83" s="430"/>
      <c r="S83" s="430"/>
      <c r="T83" s="430"/>
      <c r="U83" s="430"/>
      <c r="V83" s="430"/>
      <c r="W83" s="430"/>
      <c r="X83" s="430"/>
      <c r="Y83" s="430"/>
      <c r="Z83" s="430"/>
      <c r="AA83" s="430"/>
      <c r="AB83" s="430"/>
      <c r="AC83" s="430"/>
      <c r="AD83" s="430"/>
      <c r="AE83" s="430"/>
      <c r="AF83" s="430"/>
      <c r="AG83" s="430"/>
      <c r="AH83" s="430"/>
      <c r="AI83" s="430"/>
      <c r="AJ83" s="430"/>
      <c r="AK83" s="430"/>
      <c r="AL83" s="430"/>
      <c r="AM83" s="430"/>
      <c r="AN83" s="430"/>
      <c r="AO83" s="430"/>
      <c r="AP83" s="430"/>
      <c r="AQ83" s="430"/>
      <c r="AR83" s="430"/>
      <c r="AS83" s="430"/>
      <c r="AT83" s="430"/>
      <c r="AU83" s="430"/>
      <c r="AV83" s="430"/>
      <c r="AW83" s="430"/>
      <c r="AX83" s="430"/>
      <c r="AY83" s="430"/>
      <c r="AZ83" s="430"/>
      <c r="BA83" s="430"/>
      <c r="BB83" s="430"/>
      <c r="BC83" s="430"/>
      <c r="BD83" s="430"/>
      <c r="BE83" s="430"/>
      <c r="BF83" s="430"/>
      <c r="BG83" s="430"/>
      <c r="BH83" s="430"/>
      <c r="BI83" s="430"/>
      <c r="BJ83" s="430"/>
      <c r="BK83" s="430"/>
      <c r="BL83" s="430"/>
    </row>
    <row r="84" spans="1:64" s="427" customFormat="1" ht="30.75" customHeight="1" x14ac:dyDescent="0.2">
      <c r="A84" s="430" t="s">
        <v>2604</v>
      </c>
      <c r="B84" s="430" t="s">
        <v>2676</v>
      </c>
      <c r="C84" s="430" t="s">
        <v>2701</v>
      </c>
      <c r="D84" s="430">
        <v>80</v>
      </c>
      <c r="E84" s="430" t="s">
        <v>26</v>
      </c>
      <c r="F84" s="430">
        <v>70</v>
      </c>
      <c r="G84" s="430" t="s">
        <v>27</v>
      </c>
      <c r="H84" s="430" t="s">
        <v>28</v>
      </c>
      <c r="I84" s="430" t="s">
        <v>41</v>
      </c>
      <c r="J84" s="430" t="s">
        <v>28</v>
      </c>
      <c r="K84" s="431" t="s">
        <v>2635</v>
      </c>
      <c r="L84" s="430" t="s">
        <v>2683</v>
      </c>
      <c r="M84" s="430" t="s">
        <v>32</v>
      </c>
      <c r="N84" s="430" t="s">
        <v>33</v>
      </c>
      <c r="O84" s="430">
        <v>24</v>
      </c>
      <c r="P84" s="430" t="s">
        <v>28</v>
      </c>
      <c r="Q84" s="430"/>
      <c r="R84" s="430"/>
      <c r="S84" s="430"/>
      <c r="T84" s="430"/>
      <c r="U84" s="430"/>
      <c r="V84" s="430"/>
      <c r="W84" s="430"/>
      <c r="X84" s="430"/>
      <c r="Y84" s="430"/>
      <c r="Z84" s="430"/>
      <c r="AA84" s="430"/>
      <c r="AB84" s="430"/>
      <c r="AC84" s="430"/>
      <c r="AD84" s="430"/>
      <c r="AE84" s="430"/>
      <c r="AF84" s="430"/>
      <c r="AG84" s="430"/>
      <c r="AH84" s="430"/>
      <c r="AI84" s="430"/>
      <c r="AJ84" s="430"/>
      <c r="AK84" s="430"/>
      <c r="AL84" s="430"/>
      <c r="AM84" s="430"/>
      <c r="AN84" s="430"/>
      <c r="AO84" s="430"/>
      <c r="AP84" s="430"/>
      <c r="AQ84" s="430"/>
      <c r="AR84" s="430"/>
      <c r="AS84" s="430"/>
      <c r="AT84" s="430"/>
      <c r="AU84" s="430"/>
      <c r="AV84" s="430"/>
      <c r="AW84" s="430"/>
      <c r="AX84" s="430"/>
      <c r="AY84" s="430"/>
      <c r="AZ84" s="430"/>
      <c r="BA84" s="430"/>
      <c r="BB84" s="430"/>
      <c r="BC84" s="430"/>
      <c r="BD84" s="430"/>
      <c r="BE84" s="430"/>
      <c r="BF84" s="430"/>
      <c r="BG84" s="430"/>
      <c r="BH84" s="430"/>
      <c r="BI84" s="430"/>
      <c r="BJ84" s="430"/>
      <c r="BK84" s="430"/>
      <c r="BL84" s="430"/>
    </row>
    <row r="85" spans="1:64" s="427" customFormat="1" ht="30.75" customHeight="1" x14ac:dyDescent="0.2">
      <c r="A85" s="430" t="s">
        <v>2604</v>
      </c>
      <c r="B85" s="430" t="s">
        <v>2676</v>
      </c>
      <c r="C85" s="430" t="s">
        <v>2702</v>
      </c>
      <c r="D85" s="430">
        <v>45</v>
      </c>
      <c r="E85" s="430" t="s">
        <v>26</v>
      </c>
      <c r="F85" s="430">
        <v>46</v>
      </c>
      <c r="G85" s="430" t="s">
        <v>27</v>
      </c>
      <c r="H85" s="430" t="s">
        <v>28</v>
      </c>
      <c r="I85" s="430" t="s">
        <v>41</v>
      </c>
      <c r="J85" s="430" t="s">
        <v>28</v>
      </c>
      <c r="K85" s="431" t="s">
        <v>2635</v>
      </c>
      <c r="L85" s="430" t="s">
        <v>2680</v>
      </c>
      <c r="M85" s="430" t="s">
        <v>32</v>
      </c>
      <c r="N85" s="430" t="s">
        <v>33</v>
      </c>
      <c r="O85" s="430">
        <v>24</v>
      </c>
      <c r="P85" s="430" t="s">
        <v>28</v>
      </c>
      <c r="Q85" s="430"/>
      <c r="R85" s="430"/>
      <c r="S85" s="430"/>
      <c r="T85" s="430"/>
      <c r="U85" s="430"/>
      <c r="V85" s="430"/>
      <c r="W85" s="430"/>
      <c r="X85" s="430"/>
      <c r="Y85" s="430"/>
      <c r="Z85" s="430"/>
      <c r="AA85" s="430"/>
      <c r="AB85" s="430"/>
      <c r="AC85" s="430"/>
      <c r="AD85" s="430"/>
      <c r="AE85" s="430"/>
      <c r="AF85" s="430"/>
      <c r="AG85" s="430"/>
      <c r="AH85" s="430"/>
      <c r="AI85" s="430"/>
      <c r="AJ85" s="430"/>
      <c r="AK85" s="430"/>
      <c r="AL85" s="430"/>
      <c r="AM85" s="430"/>
      <c r="AN85" s="430"/>
      <c r="AO85" s="430"/>
      <c r="AP85" s="430"/>
      <c r="AQ85" s="430"/>
      <c r="AR85" s="430"/>
      <c r="AS85" s="430"/>
      <c r="AT85" s="430"/>
      <c r="AU85" s="430"/>
      <c r="AV85" s="430"/>
      <c r="AW85" s="430"/>
      <c r="AX85" s="430"/>
      <c r="AY85" s="430"/>
      <c r="AZ85" s="430"/>
      <c r="BA85" s="430"/>
      <c r="BB85" s="430"/>
      <c r="BC85" s="430"/>
      <c r="BD85" s="430"/>
      <c r="BE85" s="430"/>
      <c r="BF85" s="430"/>
      <c r="BG85" s="430"/>
      <c r="BH85" s="430"/>
      <c r="BI85" s="430"/>
      <c r="BJ85" s="430"/>
      <c r="BK85" s="430"/>
      <c r="BL85" s="430"/>
    </row>
    <row r="86" spans="1:64" s="427" customFormat="1" ht="30.75" customHeight="1" x14ac:dyDescent="0.2">
      <c r="A86" s="430" t="s">
        <v>2604</v>
      </c>
      <c r="B86" s="430" t="s">
        <v>2676</v>
      </c>
      <c r="C86" s="430" t="s">
        <v>2703</v>
      </c>
      <c r="D86" s="430">
        <v>45</v>
      </c>
      <c r="E86" s="430" t="s">
        <v>26</v>
      </c>
      <c r="F86" s="430">
        <v>80</v>
      </c>
      <c r="G86" s="430" t="s">
        <v>27</v>
      </c>
      <c r="H86" s="430" t="s">
        <v>28</v>
      </c>
      <c r="I86" s="430" t="s">
        <v>41</v>
      </c>
      <c r="J86" s="430" t="s">
        <v>28</v>
      </c>
      <c r="K86" s="431" t="s">
        <v>2635</v>
      </c>
      <c r="L86" s="430" t="s">
        <v>2680</v>
      </c>
      <c r="M86" s="430" t="s">
        <v>32</v>
      </c>
      <c r="N86" s="430" t="s">
        <v>33</v>
      </c>
      <c r="O86" s="430">
        <v>24</v>
      </c>
      <c r="P86" s="430" t="s">
        <v>28</v>
      </c>
      <c r="Q86" s="430"/>
      <c r="R86" s="430"/>
      <c r="S86" s="430"/>
      <c r="T86" s="430"/>
      <c r="U86" s="430"/>
      <c r="V86" s="430"/>
      <c r="W86" s="430"/>
      <c r="X86" s="430"/>
      <c r="Y86" s="430"/>
      <c r="Z86" s="430"/>
      <c r="AA86" s="430"/>
      <c r="AB86" s="430"/>
      <c r="AC86" s="430"/>
      <c r="AD86" s="430"/>
      <c r="AE86" s="430"/>
      <c r="AF86" s="430"/>
      <c r="AG86" s="430"/>
      <c r="AH86" s="430"/>
      <c r="AI86" s="430"/>
      <c r="AJ86" s="430"/>
      <c r="AK86" s="430"/>
      <c r="AL86" s="430"/>
      <c r="AM86" s="430"/>
      <c r="AN86" s="430"/>
      <c r="AO86" s="430"/>
      <c r="AP86" s="430"/>
      <c r="AQ86" s="430"/>
      <c r="AR86" s="430"/>
      <c r="AS86" s="430"/>
      <c r="AT86" s="430"/>
      <c r="AU86" s="430"/>
      <c r="AV86" s="430"/>
      <c r="AW86" s="430"/>
      <c r="AX86" s="430"/>
      <c r="AY86" s="430"/>
      <c r="AZ86" s="430"/>
      <c r="BA86" s="430"/>
      <c r="BB86" s="430"/>
      <c r="BC86" s="430"/>
      <c r="BD86" s="430"/>
      <c r="BE86" s="430"/>
      <c r="BF86" s="430"/>
      <c r="BG86" s="430"/>
      <c r="BH86" s="430"/>
      <c r="BI86" s="430"/>
      <c r="BJ86" s="430"/>
      <c r="BK86" s="430"/>
      <c r="BL86" s="430"/>
    </row>
    <row r="87" spans="1:64" s="427" customFormat="1" ht="30.75" customHeight="1" x14ac:dyDescent="0.2">
      <c r="A87" s="430" t="s">
        <v>2604</v>
      </c>
      <c r="B87" s="430" t="s">
        <v>2676</v>
      </c>
      <c r="C87" s="430" t="s">
        <v>2704</v>
      </c>
      <c r="D87" s="430">
        <v>45</v>
      </c>
      <c r="E87" s="430" t="s">
        <v>26</v>
      </c>
      <c r="F87" s="430">
        <v>57</v>
      </c>
      <c r="G87" s="430" t="s">
        <v>27</v>
      </c>
      <c r="H87" s="430" t="s">
        <v>28</v>
      </c>
      <c r="I87" s="430" t="s">
        <v>41</v>
      </c>
      <c r="J87" s="430" t="s">
        <v>28</v>
      </c>
      <c r="K87" s="431" t="s">
        <v>2635</v>
      </c>
      <c r="L87" s="430" t="s">
        <v>2680</v>
      </c>
      <c r="M87" s="430" t="s">
        <v>32</v>
      </c>
      <c r="N87" s="430" t="s">
        <v>33</v>
      </c>
      <c r="O87" s="430">
        <v>24</v>
      </c>
      <c r="P87" s="430" t="s">
        <v>28</v>
      </c>
      <c r="Q87" s="430"/>
      <c r="R87" s="430"/>
      <c r="S87" s="430"/>
      <c r="T87" s="430"/>
      <c r="U87" s="430"/>
      <c r="V87" s="430"/>
      <c r="W87" s="430"/>
      <c r="X87" s="430"/>
      <c r="Y87" s="430"/>
      <c r="Z87" s="430"/>
      <c r="AA87" s="430"/>
      <c r="AB87" s="430"/>
      <c r="AC87" s="430"/>
      <c r="AD87" s="430"/>
      <c r="AE87" s="430"/>
      <c r="AF87" s="430"/>
      <c r="AG87" s="430"/>
      <c r="AH87" s="430"/>
      <c r="AI87" s="430"/>
      <c r="AJ87" s="430"/>
      <c r="AK87" s="430"/>
      <c r="AL87" s="430"/>
      <c r="AM87" s="430"/>
      <c r="AN87" s="430"/>
      <c r="AO87" s="430"/>
      <c r="AP87" s="430"/>
      <c r="AQ87" s="430"/>
      <c r="AR87" s="430"/>
      <c r="AS87" s="430"/>
      <c r="AT87" s="430"/>
      <c r="AU87" s="430"/>
      <c r="AV87" s="430"/>
      <c r="AW87" s="430"/>
      <c r="AX87" s="430"/>
      <c r="AY87" s="430"/>
      <c r="AZ87" s="430"/>
      <c r="BA87" s="430"/>
      <c r="BB87" s="430"/>
      <c r="BC87" s="430"/>
      <c r="BD87" s="430"/>
      <c r="BE87" s="430"/>
      <c r="BF87" s="430"/>
      <c r="BG87" s="430"/>
      <c r="BH87" s="430"/>
      <c r="BI87" s="430"/>
      <c r="BJ87" s="430"/>
      <c r="BK87" s="430"/>
      <c r="BL87" s="430"/>
    </row>
    <row r="88" spans="1:64" s="427" customFormat="1" ht="30.75" customHeight="1" x14ac:dyDescent="0.2">
      <c r="A88" s="430" t="s">
        <v>2604</v>
      </c>
      <c r="B88" s="430" t="s">
        <v>2676</v>
      </c>
      <c r="C88" s="430" t="s">
        <v>2705</v>
      </c>
      <c r="D88" s="430">
        <v>45</v>
      </c>
      <c r="E88" s="430" t="s">
        <v>26</v>
      </c>
      <c r="F88" s="430">
        <v>64</v>
      </c>
      <c r="G88" s="430" t="s">
        <v>27</v>
      </c>
      <c r="H88" s="430" t="s">
        <v>28</v>
      </c>
      <c r="I88" s="430" t="s">
        <v>41</v>
      </c>
      <c r="J88" s="430" t="s">
        <v>28</v>
      </c>
      <c r="K88" s="431" t="s">
        <v>2635</v>
      </c>
      <c r="L88" s="430" t="s">
        <v>2680</v>
      </c>
      <c r="M88" s="430" t="s">
        <v>32</v>
      </c>
      <c r="N88" s="430" t="s">
        <v>33</v>
      </c>
      <c r="O88" s="430">
        <v>24</v>
      </c>
      <c r="P88" s="430" t="s">
        <v>28</v>
      </c>
      <c r="Q88" s="430"/>
      <c r="R88" s="430"/>
      <c r="S88" s="430"/>
      <c r="T88" s="430"/>
      <c r="U88" s="430"/>
      <c r="V88" s="430"/>
      <c r="W88" s="430"/>
      <c r="X88" s="430"/>
      <c r="Y88" s="430"/>
      <c r="Z88" s="430"/>
      <c r="AA88" s="430"/>
      <c r="AB88" s="430"/>
      <c r="AC88" s="430"/>
      <c r="AD88" s="430"/>
      <c r="AE88" s="430"/>
      <c r="AF88" s="430"/>
      <c r="AG88" s="430"/>
      <c r="AH88" s="430"/>
      <c r="AI88" s="430"/>
      <c r="AJ88" s="430"/>
      <c r="AK88" s="430"/>
      <c r="AL88" s="430"/>
      <c r="AM88" s="430"/>
      <c r="AN88" s="430"/>
      <c r="AO88" s="430"/>
      <c r="AP88" s="430"/>
      <c r="AQ88" s="430"/>
      <c r="AR88" s="430"/>
      <c r="AS88" s="430"/>
      <c r="AT88" s="430"/>
      <c r="AU88" s="430"/>
      <c r="AV88" s="430"/>
      <c r="AW88" s="430"/>
      <c r="AX88" s="430"/>
      <c r="AY88" s="430"/>
      <c r="AZ88" s="430"/>
      <c r="BA88" s="430"/>
      <c r="BB88" s="430"/>
      <c r="BC88" s="430"/>
      <c r="BD88" s="430"/>
      <c r="BE88" s="430"/>
      <c r="BF88" s="430"/>
      <c r="BG88" s="430"/>
      <c r="BH88" s="430"/>
      <c r="BI88" s="430"/>
      <c r="BJ88" s="430"/>
      <c r="BK88" s="430"/>
      <c r="BL88" s="430"/>
    </row>
    <row r="89" spans="1:64" s="427" customFormat="1" ht="30.75" customHeight="1" x14ac:dyDescent="0.2">
      <c r="A89" s="430" t="s">
        <v>2604</v>
      </c>
      <c r="B89" s="430" t="s">
        <v>2676</v>
      </c>
      <c r="C89" s="430" t="s">
        <v>2706</v>
      </c>
      <c r="D89" s="430">
        <v>45</v>
      </c>
      <c r="E89" s="430" t="s">
        <v>26</v>
      </c>
      <c r="F89" s="430">
        <v>60</v>
      </c>
      <c r="G89" s="430" t="s">
        <v>27</v>
      </c>
      <c r="H89" s="430" t="s">
        <v>28</v>
      </c>
      <c r="I89" s="430" t="s">
        <v>41</v>
      </c>
      <c r="J89" s="430" t="s">
        <v>28</v>
      </c>
      <c r="K89" s="431" t="s">
        <v>2635</v>
      </c>
      <c r="L89" s="430" t="s">
        <v>2680</v>
      </c>
      <c r="M89" s="430" t="s">
        <v>32</v>
      </c>
      <c r="N89" s="430" t="s">
        <v>33</v>
      </c>
      <c r="O89" s="430">
        <v>24</v>
      </c>
      <c r="P89" s="430" t="s">
        <v>28</v>
      </c>
      <c r="Q89" s="430"/>
      <c r="R89" s="430"/>
      <c r="S89" s="430"/>
      <c r="T89" s="430"/>
      <c r="U89" s="430"/>
      <c r="V89" s="430"/>
      <c r="W89" s="430"/>
      <c r="X89" s="430"/>
      <c r="Y89" s="430"/>
      <c r="Z89" s="430"/>
      <c r="AA89" s="430"/>
      <c r="AB89" s="430"/>
      <c r="AC89" s="430"/>
      <c r="AD89" s="430"/>
      <c r="AE89" s="430"/>
      <c r="AF89" s="430"/>
      <c r="AG89" s="430"/>
      <c r="AH89" s="430"/>
      <c r="AI89" s="430"/>
      <c r="AJ89" s="430"/>
      <c r="AK89" s="430"/>
      <c r="AL89" s="430"/>
      <c r="AM89" s="430"/>
      <c r="AN89" s="430"/>
      <c r="AO89" s="430"/>
      <c r="AP89" s="430"/>
      <c r="AQ89" s="430"/>
      <c r="AR89" s="430"/>
      <c r="AS89" s="430"/>
      <c r="AT89" s="430"/>
      <c r="AU89" s="430"/>
      <c r="AV89" s="430"/>
      <c r="AW89" s="430"/>
      <c r="AX89" s="430"/>
      <c r="AY89" s="430"/>
      <c r="AZ89" s="430"/>
      <c r="BA89" s="430"/>
      <c r="BB89" s="430"/>
      <c r="BC89" s="430"/>
      <c r="BD89" s="430"/>
      <c r="BE89" s="430"/>
      <c r="BF89" s="430"/>
      <c r="BG89" s="430"/>
      <c r="BH89" s="430"/>
      <c r="BI89" s="430"/>
      <c r="BJ89" s="430"/>
      <c r="BK89" s="430"/>
      <c r="BL89" s="430"/>
    </row>
    <row r="90" spans="1:64" s="427" customFormat="1" ht="30.75" customHeight="1" x14ac:dyDescent="0.2">
      <c r="A90" s="430" t="s">
        <v>2604</v>
      </c>
      <c r="B90" s="430" t="s">
        <v>2676</v>
      </c>
      <c r="C90" s="430" t="s">
        <v>2707</v>
      </c>
      <c r="D90" s="430">
        <v>250</v>
      </c>
      <c r="E90" s="430" t="s">
        <v>26</v>
      </c>
      <c r="F90" s="430">
        <v>300</v>
      </c>
      <c r="G90" s="430" t="s">
        <v>27</v>
      </c>
      <c r="H90" s="430" t="s">
        <v>28</v>
      </c>
      <c r="I90" s="430" t="s">
        <v>41</v>
      </c>
      <c r="J90" s="430" t="s">
        <v>28</v>
      </c>
      <c r="K90" s="431" t="s">
        <v>2635</v>
      </c>
      <c r="L90" s="430" t="s">
        <v>2678</v>
      </c>
      <c r="M90" s="430" t="s">
        <v>32</v>
      </c>
      <c r="N90" s="430" t="s">
        <v>33</v>
      </c>
      <c r="O90" s="430">
        <v>24</v>
      </c>
      <c r="P90" s="430" t="s">
        <v>28</v>
      </c>
      <c r="Q90" s="430"/>
      <c r="R90" s="430"/>
      <c r="S90" s="430"/>
      <c r="T90" s="430"/>
      <c r="U90" s="430"/>
      <c r="V90" s="430"/>
      <c r="W90" s="430"/>
      <c r="X90" s="430"/>
      <c r="Y90" s="430"/>
      <c r="Z90" s="430"/>
      <c r="AA90" s="430"/>
      <c r="AB90" s="430"/>
      <c r="AC90" s="430"/>
      <c r="AD90" s="430"/>
      <c r="AE90" s="430"/>
      <c r="AF90" s="430"/>
      <c r="AG90" s="430"/>
      <c r="AH90" s="430"/>
      <c r="AI90" s="430"/>
      <c r="AJ90" s="430"/>
      <c r="AK90" s="430"/>
      <c r="AL90" s="430"/>
      <c r="AM90" s="430"/>
      <c r="AN90" s="430"/>
      <c r="AO90" s="430"/>
      <c r="AP90" s="430"/>
      <c r="AQ90" s="430"/>
      <c r="AR90" s="430"/>
      <c r="AS90" s="430"/>
      <c r="AT90" s="430"/>
      <c r="AU90" s="430"/>
      <c r="AV90" s="430"/>
      <c r="AW90" s="430"/>
      <c r="AX90" s="430"/>
      <c r="AY90" s="430"/>
      <c r="AZ90" s="430"/>
      <c r="BA90" s="430"/>
      <c r="BB90" s="430"/>
      <c r="BC90" s="430"/>
      <c r="BD90" s="430"/>
      <c r="BE90" s="430"/>
      <c r="BF90" s="430"/>
      <c r="BG90" s="430"/>
      <c r="BH90" s="430"/>
      <c r="BI90" s="430"/>
      <c r="BJ90" s="430"/>
      <c r="BK90" s="430"/>
      <c r="BL90" s="430"/>
    </row>
    <row r="91" spans="1:64" s="427" customFormat="1" ht="30.75" customHeight="1" x14ac:dyDescent="0.2">
      <c r="A91" s="430" t="s">
        <v>2604</v>
      </c>
      <c r="B91" s="430" t="s">
        <v>2676</v>
      </c>
      <c r="C91" s="430" t="s">
        <v>2708</v>
      </c>
      <c r="D91" s="430">
        <v>230</v>
      </c>
      <c r="E91" s="430" t="s">
        <v>26</v>
      </c>
      <c r="F91" s="430">
        <v>270</v>
      </c>
      <c r="G91" s="430" t="s">
        <v>27</v>
      </c>
      <c r="H91" s="430" t="s">
        <v>28</v>
      </c>
      <c r="I91" s="430" t="s">
        <v>41</v>
      </c>
      <c r="J91" s="430" t="s">
        <v>28</v>
      </c>
      <c r="K91" s="431" t="s">
        <v>2635</v>
      </c>
      <c r="L91" s="430" t="s">
        <v>2678</v>
      </c>
      <c r="M91" s="430" t="s">
        <v>32</v>
      </c>
      <c r="N91" s="430" t="s">
        <v>33</v>
      </c>
      <c r="O91" s="430">
        <v>24</v>
      </c>
      <c r="P91" s="430" t="s">
        <v>28</v>
      </c>
      <c r="Q91" s="430"/>
      <c r="R91" s="430"/>
      <c r="S91" s="430"/>
      <c r="T91" s="430"/>
      <c r="U91" s="430"/>
      <c r="V91" s="430"/>
      <c r="W91" s="430"/>
      <c r="X91" s="430"/>
      <c r="Y91" s="430"/>
      <c r="Z91" s="430"/>
      <c r="AA91" s="430"/>
      <c r="AB91" s="430"/>
      <c r="AC91" s="430"/>
      <c r="AD91" s="430"/>
      <c r="AE91" s="430"/>
      <c r="AF91" s="430"/>
      <c r="AG91" s="430"/>
      <c r="AH91" s="430"/>
      <c r="AI91" s="430"/>
      <c r="AJ91" s="430"/>
      <c r="AK91" s="430"/>
      <c r="AL91" s="430"/>
      <c r="AM91" s="430"/>
      <c r="AN91" s="430"/>
      <c r="AO91" s="430"/>
      <c r="AP91" s="430"/>
      <c r="AQ91" s="430"/>
      <c r="AR91" s="430"/>
      <c r="AS91" s="430"/>
      <c r="AT91" s="430"/>
      <c r="AU91" s="430"/>
      <c r="AV91" s="430"/>
      <c r="AW91" s="430"/>
      <c r="AX91" s="430"/>
      <c r="AY91" s="430"/>
      <c r="AZ91" s="430"/>
      <c r="BA91" s="430"/>
      <c r="BB91" s="430"/>
      <c r="BC91" s="430"/>
      <c r="BD91" s="430"/>
      <c r="BE91" s="430"/>
      <c r="BF91" s="430"/>
      <c r="BG91" s="430"/>
      <c r="BH91" s="430"/>
      <c r="BI91" s="430"/>
      <c r="BJ91" s="430"/>
      <c r="BK91" s="430"/>
      <c r="BL91" s="430"/>
    </row>
    <row r="92" spans="1:64" s="427" customFormat="1" ht="30.75" customHeight="1" x14ac:dyDescent="0.2">
      <c r="A92" s="430" t="s">
        <v>2604</v>
      </c>
      <c r="B92" s="430" t="s">
        <v>2676</v>
      </c>
      <c r="C92" s="430" t="s">
        <v>2709</v>
      </c>
      <c r="D92" s="430">
        <v>80</v>
      </c>
      <c r="E92" s="430" t="s">
        <v>26</v>
      </c>
      <c r="F92" s="430">
        <v>64</v>
      </c>
      <c r="G92" s="430" t="s">
        <v>27</v>
      </c>
      <c r="H92" s="430" t="s">
        <v>28</v>
      </c>
      <c r="I92" s="430" t="s">
        <v>41</v>
      </c>
      <c r="J92" s="430" t="s">
        <v>28</v>
      </c>
      <c r="K92" s="431" t="s">
        <v>2635</v>
      </c>
      <c r="L92" s="430" t="s">
        <v>2683</v>
      </c>
      <c r="M92" s="430" t="s">
        <v>32</v>
      </c>
      <c r="N92" s="430" t="s">
        <v>33</v>
      </c>
      <c r="O92" s="430">
        <v>24</v>
      </c>
      <c r="P92" s="430" t="s">
        <v>28</v>
      </c>
      <c r="Q92" s="430"/>
      <c r="R92" s="430"/>
      <c r="S92" s="430"/>
      <c r="T92" s="430"/>
      <c r="U92" s="430"/>
      <c r="V92" s="430"/>
      <c r="W92" s="430"/>
      <c r="X92" s="430"/>
      <c r="Y92" s="430"/>
      <c r="Z92" s="430"/>
      <c r="AA92" s="430"/>
      <c r="AB92" s="430"/>
      <c r="AC92" s="430"/>
      <c r="AD92" s="430"/>
      <c r="AE92" s="430"/>
      <c r="AF92" s="430"/>
      <c r="AG92" s="430"/>
      <c r="AH92" s="430"/>
      <c r="AI92" s="430"/>
      <c r="AJ92" s="430"/>
      <c r="AK92" s="430"/>
      <c r="AL92" s="430"/>
      <c r="AM92" s="430"/>
      <c r="AN92" s="430"/>
      <c r="AO92" s="430"/>
      <c r="AP92" s="430"/>
      <c r="AQ92" s="430"/>
      <c r="AR92" s="430"/>
      <c r="AS92" s="430"/>
      <c r="AT92" s="430"/>
      <c r="AU92" s="430"/>
      <c r="AV92" s="430"/>
      <c r="AW92" s="430"/>
      <c r="AX92" s="430"/>
      <c r="AY92" s="430"/>
      <c r="AZ92" s="430"/>
      <c r="BA92" s="430"/>
      <c r="BB92" s="430"/>
      <c r="BC92" s="430"/>
      <c r="BD92" s="430"/>
      <c r="BE92" s="430"/>
      <c r="BF92" s="430"/>
      <c r="BG92" s="430"/>
      <c r="BH92" s="430"/>
      <c r="BI92" s="430"/>
      <c r="BJ92" s="430"/>
      <c r="BK92" s="430"/>
      <c r="BL92" s="430"/>
    </row>
    <row r="93" spans="1:64" s="427" customFormat="1" ht="30.75" customHeight="1" x14ac:dyDescent="0.2">
      <c r="A93" s="430" t="s">
        <v>2604</v>
      </c>
      <c r="B93" s="430" t="s">
        <v>2676</v>
      </c>
      <c r="C93" s="430" t="s">
        <v>2710</v>
      </c>
      <c r="D93" s="430">
        <v>45</v>
      </c>
      <c r="E93" s="430" t="s">
        <v>26</v>
      </c>
      <c r="F93" s="430">
        <v>51</v>
      </c>
      <c r="G93" s="430" t="s">
        <v>27</v>
      </c>
      <c r="H93" s="430" t="s">
        <v>28</v>
      </c>
      <c r="I93" s="430" t="s">
        <v>41</v>
      </c>
      <c r="J93" s="430" t="s">
        <v>28</v>
      </c>
      <c r="K93" s="431" t="s">
        <v>2635</v>
      </c>
      <c r="L93" s="430" t="s">
        <v>2680</v>
      </c>
      <c r="M93" s="430" t="s">
        <v>32</v>
      </c>
      <c r="N93" s="430" t="s">
        <v>33</v>
      </c>
      <c r="O93" s="430">
        <v>24</v>
      </c>
      <c r="P93" s="430" t="s">
        <v>28</v>
      </c>
      <c r="Q93" s="430"/>
      <c r="R93" s="430"/>
      <c r="S93" s="430"/>
      <c r="T93" s="430"/>
      <c r="U93" s="430"/>
      <c r="V93" s="430"/>
      <c r="W93" s="430"/>
      <c r="X93" s="430"/>
      <c r="Y93" s="430"/>
      <c r="Z93" s="430"/>
      <c r="AA93" s="430"/>
      <c r="AB93" s="430"/>
      <c r="AC93" s="430"/>
      <c r="AD93" s="430"/>
      <c r="AE93" s="430"/>
      <c r="AF93" s="430"/>
      <c r="AG93" s="430"/>
      <c r="AH93" s="430"/>
      <c r="AI93" s="430"/>
      <c r="AJ93" s="430"/>
      <c r="AK93" s="430"/>
      <c r="AL93" s="430"/>
      <c r="AM93" s="430"/>
      <c r="AN93" s="430"/>
      <c r="AO93" s="430"/>
      <c r="AP93" s="430"/>
      <c r="AQ93" s="430"/>
      <c r="AR93" s="430"/>
      <c r="AS93" s="430"/>
      <c r="AT93" s="430"/>
      <c r="AU93" s="430"/>
      <c r="AV93" s="430"/>
      <c r="AW93" s="430"/>
      <c r="AX93" s="430"/>
      <c r="AY93" s="430"/>
      <c r="AZ93" s="430"/>
      <c r="BA93" s="430"/>
      <c r="BB93" s="430"/>
      <c r="BC93" s="430"/>
      <c r="BD93" s="430"/>
      <c r="BE93" s="430"/>
      <c r="BF93" s="430"/>
      <c r="BG93" s="430"/>
      <c r="BH93" s="430"/>
      <c r="BI93" s="430"/>
      <c r="BJ93" s="430"/>
      <c r="BK93" s="430"/>
      <c r="BL93" s="430"/>
    </row>
    <row r="94" spans="1:64" s="427" customFormat="1" ht="30.75" customHeight="1" x14ac:dyDescent="0.2">
      <c r="A94" s="430" t="s">
        <v>2604</v>
      </c>
      <c r="B94" s="430" t="s">
        <v>2676</v>
      </c>
      <c r="C94" s="430" t="s">
        <v>2711</v>
      </c>
      <c r="D94" s="430">
        <v>1200</v>
      </c>
      <c r="E94" s="430" t="s">
        <v>189</v>
      </c>
      <c r="F94" s="430">
        <v>2000</v>
      </c>
      <c r="G94" s="430" t="s">
        <v>130</v>
      </c>
      <c r="H94" s="430" t="s">
        <v>28</v>
      </c>
      <c r="I94" s="430" t="s">
        <v>41</v>
      </c>
      <c r="J94" s="430" t="s">
        <v>76</v>
      </c>
      <c r="K94" s="430"/>
      <c r="L94" s="430"/>
      <c r="M94" s="430" t="s">
        <v>69</v>
      </c>
      <c r="N94" s="430" t="s">
        <v>368</v>
      </c>
      <c r="O94" s="430">
        <v>10</v>
      </c>
      <c r="P94" s="430" t="s">
        <v>28</v>
      </c>
      <c r="Q94" s="435"/>
      <c r="R94" s="430"/>
      <c r="S94" s="430"/>
      <c r="T94" s="430"/>
      <c r="U94" s="430"/>
      <c r="V94" s="430"/>
      <c r="W94" s="430"/>
      <c r="X94" s="430"/>
      <c r="Y94" s="430"/>
      <c r="Z94" s="430"/>
      <c r="AA94" s="430"/>
      <c r="AB94" s="430"/>
      <c r="AC94" s="430"/>
      <c r="AD94" s="430"/>
      <c r="AE94" s="430"/>
      <c r="AF94" s="430"/>
      <c r="AG94" s="430"/>
      <c r="AH94" s="430"/>
      <c r="AI94" s="430"/>
      <c r="AJ94" s="430"/>
      <c r="AK94" s="430"/>
      <c r="AL94" s="430"/>
      <c r="AM94" s="430"/>
      <c r="AN94" s="430"/>
      <c r="AO94" s="430"/>
      <c r="AP94" s="430"/>
      <c r="AQ94" s="430"/>
      <c r="AR94" s="430"/>
      <c r="AS94" s="430"/>
      <c r="AT94" s="430"/>
      <c r="AU94" s="430"/>
      <c r="AV94" s="430"/>
      <c r="AW94" s="430"/>
      <c r="AX94" s="430"/>
      <c r="AY94" s="430"/>
      <c r="AZ94" s="430"/>
      <c r="BA94" s="430"/>
      <c r="BB94" s="430"/>
      <c r="BC94" s="430"/>
      <c r="BD94" s="430"/>
      <c r="BE94" s="430"/>
      <c r="BF94" s="430"/>
      <c r="BG94" s="430"/>
      <c r="BH94" s="430"/>
      <c r="BI94" s="430"/>
      <c r="BJ94" s="430"/>
      <c r="BK94" s="430"/>
      <c r="BL94" s="430"/>
    </row>
    <row r="95" spans="1:64" s="427" customFormat="1" ht="30.75" customHeight="1" x14ac:dyDescent="0.2">
      <c r="A95" s="430" t="s">
        <v>2604</v>
      </c>
      <c r="B95" s="430" t="s">
        <v>2676</v>
      </c>
      <c r="C95" s="430" t="s">
        <v>2711</v>
      </c>
      <c r="D95" s="430">
        <v>1200</v>
      </c>
      <c r="E95" s="430" t="s">
        <v>189</v>
      </c>
      <c r="F95" s="430">
        <v>1500</v>
      </c>
      <c r="G95" s="430" t="s">
        <v>130</v>
      </c>
      <c r="H95" s="430" t="s">
        <v>28</v>
      </c>
      <c r="I95" s="430" t="s">
        <v>41</v>
      </c>
      <c r="J95" s="430" t="s">
        <v>76</v>
      </c>
      <c r="K95" s="430"/>
      <c r="L95" s="430"/>
      <c r="M95" s="430" t="s">
        <v>69</v>
      </c>
      <c r="N95" s="430" t="s">
        <v>368</v>
      </c>
      <c r="O95" s="430">
        <v>10</v>
      </c>
      <c r="P95" s="430" t="s">
        <v>28</v>
      </c>
      <c r="Q95" s="435"/>
      <c r="R95" s="430"/>
      <c r="S95" s="430"/>
      <c r="T95" s="430"/>
      <c r="U95" s="430"/>
      <c r="V95" s="430"/>
      <c r="W95" s="430"/>
      <c r="X95" s="430"/>
      <c r="Y95" s="430"/>
      <c r="Z95" s="430"/>
      <c r="AA95" s="430"/>
      <c r="AB95" s="430"/>
      <c r="AC95" s="430"/>
      <c r="AD95" s="430"/>
      <c r="AE95" s="430"/>
      <c r="AF95" s="430"/>
      <c r="AG95" s="430"/>
      <c r="AH95" s="430"/>
      <c r="AI95" s="430"/>
      <c r="AJ95" s="430"/>
      <c r="AK95" s="430"/>
      <c r="AL95" s="430"/>
      <c r="AM95" s="430"/>
      <c r="AN95" s="430"/>
      <c r="AO95" s="430"/>
      <c r="AP95" s="430"/>
      <c r="AQ95" s="430"/>
      <c r="AR95" s="430"/>
      <c r="AS95" s="430"/>
      <c r="AT95" s="430"/>
      <c r="AU95" s="430"/>
      <c r="AV95" s="430"/>
      <c r="AW95" s="430"/>
      <c r="AX95" s="430"/>
      <c r="AY95" s="430"/>
      <c r="AZ95" s="430"/>
      <c r="BA95" s="430"/>
      <c r="BB95" s="430"/>
      <c r="BC95" s="430"/>
      <c r="BD95" s="430"/>
      <c r="BE95" s="430"/>
      <c r="BF95" s="430"/>
      <c r="BG95" s="430"/>
      <c r="BH95" s="430"/>
      <c r="BI95" s="430"/>
      <c r="BJ95" s="430"/>
      <c r="BK95" s="430"/>
      <c r="BL95" s="430"/>
    </row>
    <row r="96" spans="1:64" s="427" customFormat="1" ht="30.75" customHeight="1" x14ac:dyDescent="0.2">
      <c r="A96" s="430" t="s">
        <v>2604</v>
      </c>
      <c r="B96" s="430" t="s">
        <v>2676</v>
      </c>
      <c r="C96" s="430" t="s">
        <v>2711</v>
      </c>
      <c r="D96" s="430">
        <v>400</v>
      </c>
      <c r="E96" s="430" t="s">
        <v>189</v>
      </c>
      <c r="F96" s="430">
        <v>500</v>
      </c>
      <c r="G96" s="430" t="s">
        <v>130</v>
      </c>
      <c r="H96" s="430" t="s">
        <v>28</v>
      </c>
      <c r="I96" s="430" t="s">
        <v>41</v>
      </c>
      <c r="J96" s="430" t="s">
        <v>76</v>
      </c>
      <c r="K96" s="430"/>
      <c r="L96" s="430"/>
      <c r="M96" s="430" t="s">
        <v>69</v>
      </c>
      <c r="N96" s="430" t="s">
        <v>368</v>
      </c>
      <c r="O96" s="430">
        <v>10</v>
      </c>
      <c r="P96" s="430" t="s">
        <v>28</v>
      </c>
      <c r="Q96" s="435"/>
      <c r="R96" s="430"/>
      <c r="S96" s="430"/>
      <c r="T96" s="430"/>
      <c r="U96" s="430"/>
      <c r="V96" s="430"/>
      <c r="W96" s="430"/>
      <c r="X96" s="430"/>
      <c r="Y96" s="430"/>
      <c r="Z96" s="430"/>
      <c r="AA96" s="430"/>
      <c r="AB96" s="430"/>
      <c r="AC96" s="430"/>
      <c r="AD96" s="430"/>
      <c r="AE96" s="430"/>
      <c r="AF96" s="430"/>
      <c r="AG96" s="430"/>
      <c r="AH96" s="430"/>
      <c r="AI96" s="430"/>
      <c r="AJ96" s="430"/>
      <c r="AK96" s="430"/>
      <c r="AL96" s="430"/>
      <c r="AM96" s="430"/>
      <c r="AN96" s="430"/>
      <c r="AO96" s="430"/>
      <c r="AP96" s="430"/>
      <c r="AQ96" s="430"/>
      <c r="AR96" s="430"/>
      <c r="AS96" s="430"/>
      <c r="AT96" s="430"/>
      <c r="AU96" s="430"/>
      <c r="AV96" s="430"/>
      <c r="AW96" s="430"/>
      <c r="AX96" s="430"/>
      <c r="AY96" s="430"/>
      <c r="AZ96" s="430"/>
      <c r="BA96" s="430"/>
      <c r="BB96" s="430"/>
      <c r="BC96" s="430"/>
      <c r="BD96" s="430"/>
      <c r="BE96" s="430"/>
      <c r="BF96" s="430"/>
      <c r="BG96" s="430"/>
      <c r="BH96" s="430"/>
      <c r="BI96" s="430"/>
      <c r="BJ96" s="430"/>
      <c r="BK96" s="430"/>
      <c r="BL96" s="430"/>
    </row>
    <row r="97" spans="1:64" s="427" customFormat="1" ht="30.75" customHeight="1" x14ac:dyDescent="0.2">
      <c r="A97" s="430" t="s">
        <v>2604</v>
      </c>
      <c r="B97" s="430" t="s">
        <v>2676</v>
      </c>
      <c r="C97" s="430" t="s">
        <v>2712</v>
      </c>
      <c r="D97" s="430">
        <v>45</v>
      </c>
      <c r="E97" s="430" t="s">
        <v>26</v>
      </c>
      <c r="F97" s="430">
        <v>60</v>
      </c>
      <c r="G97" s="430" t="s">
        <v>27</v>
      </c>
      <c r="H97" s="430" t="s">
        <v>28</v>
      </c>
      <c r="I97" s="430" t="s">
        <v>41</v>
      </c>
      <c r="J97" s="430" t="s">
        <v>76</v>
      </c>
      <c r="K97" s="430"/>
      <c r="L97" s="430"/>
      <c r="M97" s="430" t="s">
        <v>69</v>
      </c>
      <c r="N97" s="430" t="s">
        <v>33</v>
      </c>
      <c r="O97" s="430">
        <v>10</v>
      </c>
      <c r="P97" s="430" t="s">
        <v>28</v>
      </c>
      <c r="Q97" s="435"/>
      <c r="R97" s="430"/>
      <c r="S97" s="430"/>
      <c r="T97" s="430"/>
      <c r="U97" s="430"/>
      <c r="V97" s="430"/>
      <c r="W97" s="430"/>
      <c r="X97" s="430"/>
      <c r="Y97" s="430"/>
      <c r="Z97" s="430"/>
      <c r="AA97" s="430"/>
      <c r="AB97" s="430"/>
      <c r="AC97" s="430"/>
      <c r="AD97" s="430"/>
      <c r="AE97" s="430"/>
      <c r="AF97" s="430"/>
      <c r="AG97" s="430"/>
      <c r="AH97" s="430"/>
      <c r="AI97" s="430"/>
      <c r="AJ97" s="430"/>
      <c r="AK97" s="430"/>
      <c r="AL97" s="430"/>
      <c r="AM97" s="430"/>
      <c r="AN97" s="430"/>
      <c r="AO97" s="430"/>
      <c r="AP97" s="430"/>
      <c r="AQ97" s="430"/>
      <c r="AR97" s="430"/>
      <c r="AS97" s="430"/>
      <c r="AT97" s="430"/>
      <c r="AU97" s="430"/>
      <c r="AV97" s="430"/>
      <c r="AW97" s="430"/>
      <c r="AX97" s="430"/>
      <c r="AY97" s="430"/>
      <c r="AZ97" s="430"/>
      <c r="BA97" s="430"/>
      <c r="BB97" s="430"/>
      <c r="BC97" s="430"/>
      <c r="BD97" s="430"/>
      <c r="BE97" s="430"/>
      <c r="BF97" s="430"/>
      <c r="BG97" s="430"/>
      <c r="BH97" s="430"/>
      <c r="BI97" s="430"/>
      <c r="BJ97" s="430"/>
      <c r="BK97" s="430"/>
      <c r="BL97" s="430"/>
    </row>
    <row r="98" spans="1:64" s="427" customFormat="1" ht="30.75" customHeight="1" x14ac:dyDescent="0.2">
      <c r="A98" s="430" t="s">
        <v>2604</v>
      </c>
      <c r="B98" s="430" t="s">
        <v>2676</v>
      </c>
      <c r="C98" s="430" t="s">
        <v>2713</v>
      </c>
      <c r="D98" s="430">
        <v>80</v>
      </c>
      <c r="E98" s="430" t="s">
        <v>26</v>
      </c>
      <c r="F98" s="430">
        <v>70</v>
      </c>
      <c r="G98" s="430" t="s">
        <v>27</v>
      </c>
      <c r="H98" s="430" t="s">
        <v>28</v>
      </c>
      <c r="I98" s="430" t="s">
        <v>41</v>
      </c>
      <c r="J98" s="430" t="s">
        <v>76</v>
      </c>
      <c r="K98" s="430"/>
      <c r="L98" s="430"/>
      <c r="M98" s="430" t="s">
        <v>69</v>
      </c>
      <c r="N98" s="430" t="s">
        <v>33</v>
      </c>
      <c r="O98" s="430">
        <v>10</v>
      </c>
      <c r="P98" s="430" t="s">
        <v>28</v>
      </c>
      <c r="Q98" s="435"/>
      <c r="R98" s="430"/>
      <c r="S98" s="430"/>
      <c r="T98" s="430"/>
      <c r="U98" s="430"/>
      <c r="V98" s="430"/>
      <c r="W98" s="430"/>
      <c r="X98" s="430"/>
      <c r="Y98" s="430"/>
      <c r="Z98" s="430"/>
      <c r="AA98" s="430"/>
      <c r="AB98" s="430"/>
      <c r="AC98" s="430"/>
      <c r="AD98" s="430"/>
      <c r="AE98" s="430"/>
      <c r="AF98" s="430"/>
      <c r="AG98" s="430"/>
      <c r="AH98" s="430"/>
      <c r="AI98" s="430"/>
      <c r="AJ98" s="430"/>
      <c r="AK98" s="430"/>
      <c r="AL98" s="430"/>
      <c r="AM98" s="430"/>
      <c r="AN98" s="430"/>
      <c r="AO98" s="430"/>
      <c r="AP98" s="430"/>
      <c r="AQ98" s="430"/>
      <c r="AR98" s="430"/>
      <c r="AS98" s="430"/>
      <c r="AT98" s="430"/>
      <c r="AU98" s="430"/>
      <c r="AV98" s="430"/>
      <c r="AW98" s="430"/>
      <c r="AX98" s="430"/>
      <c r="AY98" s="430"/>
      <c r="AZ98" s="430"/>
      <c r="BA98" s="430"/>
      <c r="BB98" s="430"/>
      <c r="BC98" s="430"/>
      <c r="BD98" s="430"/>
      <c r="BE98" s="430"/>
      <c r="BF98" s="430"/>
      <c r="BG98" s="430"/>
      <c r="BH98" s="430"/>
      <c r="BI98" s="430"/>
      <c r="BJ98" s="430"/>
      <c r="BK98" s="430"/>
      <c r="BL98" s="430"/>
    </row>
    <row r="99" spans="1:64" s="427" customFormat="1" ht="30.75" customHeight="1" x14ac:dyDescent="0.2">
      <c r="A99" s="430" t="s">
        <v>2604</v>
      </c>
      <c r="B99" s="430" t="s">
        <v>2676</v>
      </c>
      <c r="C99" s="430" t="s">
        <v>2714</v>
      </c>
      <c r="D99" s="430">
        <v>45</v>
      </c>
      <c r="E99" s="430" t="s">
        <v>26</v>
      </c>
      <c r="F99" s="430">
        <v>78</v>
      </c>
      <c r="G99" s="430" t="s">
        <v>27</v>
      </c>
      <c r="H99" s="430" t="s">
        <v>28</v>
      </c>
      <c r="I99" s="430" t="s">
        <v>41</v>
      </c>
      <c r="J99" s="430" t="s">
        <v>76</v>
      </c>
      <c r="K99" s="430"/>
      <c r="L99" s="430"/>
      <c r="M99" s="430" t="s">
        <v>69</v>
      </c>
      <c r="N99" s="430" t="s">
        <v>33</v>
      </c>
      <c r="O99" s="430">
        <v>10</v>
      </c>
      <c r="P99" s="430" t="s">
        <v>28</v>
      </c>
      <c r="Q99" s="435"/>
      <c r="R99" s="430"/>
      <c r="S99" s="430"/>
      <c r="T99" s="430"/>
      <c r="U99" s="430"/>
      <c r="V99" s="430"/>
      <c r="W99" s="430"/>
      <c r="X99" s="430"/>
      <c r="Y99" s="430"/>
      <c r="Z99" s="430"/>
      <c r="AA99" s="430"/>
      <c r="AB99" s="430"/>
      <c r="AC99" s="430"/>
      <c r="AD99" s="430"/>
      <c r="AE99" s="430"/>
      <c r="AF99" s="430"/>
      <c r="AG99" s="430"/>
      <c r="AH99" s="430"/>
      <c r="AI99" s="430"/>
      <c r="AJ99" s="430"/>
      <c r="AK99" s="430"/>
      <c r="AL99" s="430"/>
      <c r="AM99" s="430"/>
      <c r="AN99" s="430"/>
      <c r="AO99" s="430"/>
      <c r="AP99" s="430"/>
      <c r="AQ99" s="430"/>
      <c r="AR99" s="430"/>
      <c r="AS99" s="430"/>
      <c r="AT99" s="430"/>
      <c r="AU99" s="430"/>
      <c r="AV99" s="430"/>
      <c r="AW99" s="430"/>
      <c r="AX99" s="430"/>
      <c r="AY99" s="430"/>
      <c r="AZ99" s="430"/>
      <c r="BA99" s="430"/>
      <c r="BB99" s="430"/>
      <c r="BC99" s="430"/>
      <c r="BD99" s="430"/>
      <c r="BE99" s="430"/>
      <c r="BF99" s="430"/>
      <c r="BG99" s="430"/>
      <c r="BH99" s="430"/>
      <c r="BI99" s="430"/>
      <c r="BJ99" s="430"/>
      <c r="BK99" s="430"/>
      <c r="BL99" s="430"/>
    </row>
    <row r="100" spans="1:64" s="427" customFormat="1" ht="30.75" customHeight="1" x14ac:dyDescent="0.2">
      <c r="A100" s="430" t="s">
        <v>2604</v>
      </c>
      <c r="B100" s="430" t="s">
        <v>2676</v>
      </c>
      <c r="C100" s="430" t="s">
        <v>2715</v>
      </c>
      <c r="D100" s="430">
        <v>45</v>
      </c>
      <c r="E100" s="430" t="s">
        <v>26</v>
      </c>
      <c r="F100" s="430">
        <v>60</v>
      </c>
      <c r="G100" s="430" t="s">
        <v>27</v>
      </c>
      <c r="H100" s="430" t="s">
        <v>28</v>
      </c>
      <c r="I100" s="430" t="s">
        <v>41</v>
      </c>
      <c r="J100" s="430" t="s">
        <v>76</v>
      </c>
      <c r="K100" s="430"/>
      <c r="L100" s="430"/>
      <c r="M100" s="430" t="s">
        <v>69</v>
      </c>
      <c r="N100" s="430" t="s">
        <v>33</v>
      </c>
      <c r="O100" s="430">
        <v>10</v>
      </c>
      <c r="P100" s="430" t="s">
        <v>28</v>
      </c>
      <c r="Q100" s="435"/>
      <c r="R100" s="430"/>
      <c r="S100" s="430"/>
      <c r="T100" s="430"/>
      <c r="U100" s="430"/>
      <c r="V100" s="430"/>
      <c r="W100" s="430"/>
      <c r="X100" s="430"/>
      <c r="Y100" s="430"/>
      <c r="Z100" s="430"/>
      <c r="AA100" s="430"/>
      <c r="AB100" s="430"/>
      <c r="AC100" s="430"/>
      <c r="AD100" s="430"/>
      <c r="AE100" s="430"/>
      <c r="AF100" s="430"/>
      <c r="AG100" s="430"/>
      <c r="AH100" s="430"/>
      <c r="AI100" s="430"/>
      <c r="AJ100" s="430"/>
      <c r="AK100" s="430"/>
      <c r="AL100" s="430"/>
      <c r="AM100" s="430"/>
      <c r="AN100" s="430"/>
      <c r="AO100" s="430"/>
      <c r="AP100" s="430"/>
      <c r="AQ100" s="430"/>
      <c r="AR100" s="430"/>
      <c r="AS100" s="430"/>
      <c r="AT100" s="430"/>
      <c r="AU100" s="430"/>
      <c r="AV100" s="430"/>
      <c r="AW100" s="430"/>
      <c r="AX100" s="430"/>
      <c r="AY100" s="430"/>
      <c r="AZ100" s="430"/>
      <c r="BA100" s="430"/>
      <c r="BB100" s="430"/>
      <c r="BC100" s="430"/>
      <c r="BD100" s="430"/>
      <c r="BE100" s="430"/>
      <c r="BF100" s="430"/>
      <c r="BG100" s="430"/>
      <c r="BH100" s="430"/>
      <c r="BI100" s="430"/>
      <c r="BJ100" s="430"/>
      <c r="BK100" s="430"/>
      <c r="BL100" s="430"/>
    </row>
    <row r="101" spans="1:64" s="427" customFormat="1" ht="30.75" customHeight="1" x14ac:dyDescent="0.2">
      <c r="A101" s="430" t="s">
        <v>2604</v>
      </c>
      <c r="B101" s="430" t="s">
        <v>2676</v>
      </c>
      <c r="C101" s="430" t="s">
        <v>2716</v>
      </c>
      <c r="D101" s="430">
        <v>45</v>
      </c>
      <c r="E101" s="430" t="s">
        <v>26</v>
      </c>
      <c r="F101" s="430">
        <v>50</v>
      </c>
      <c r="G101" s="430" t="s">
        <v>27</v>
      </c>
      <c r="H101" s="430" t="s">
        <v>28</v>
      </c>
      <c r="I101" s="430" t="s">
        <v>41</v>
      </c>
      <c r="J101" s="430" t="s">
        <v>76</v>
      </c>
      <c r="K101" s="430"/>
      <c r="L101" s="430"/>
      <c r="M101" s="430" t="s">
        <v>69</v>
      </c>
      <c r="N101" s="430" t="s">
        <v>33</v>
      </c>
      <c r="O101" s="430">
        <v>10</v>
      </c>
      <c r="P101" s="430" t="s">
        <v>28</v>
      </c>
      <c r="Q101" s="435"/>
      <c r="R101" s="430"/>
      <c r="S101" s="430"/>
      <c r="T101" s="430"/>
      <c r="U101" s="430"/>
      <c r="V101" s="430"/>
      <c r="W101" s="430"/>
      <c r="X101" s="430"/>
      <c r="Y101" s="430"/>
      <c r="Z101" s="430"/>
      <c r="AA101" s="430"/>
      <c r="AB101" s="430"/>
      <c r="AC101" s="430"/>
      <c r="AD101" s="430"/>
      <c r="AE101" s="430"/>
      <c r="AF101" s="430"/>
      <c r="AG101" s="430"/>
      <c r="AH101" s="430"/>
      <c r="AI101" s="430"/>
      <c r="AJ101" s="430"/>
      <c r="AK101" s="430"/>
      <c r="AL101" s="430"/>
      <c r="AM101" s="430"/>
      <c r="AN101" s="430"/>
      <c r="AO101" s="430"/>
      <c r="AP101" s="430"/>
      <c r="AQ101" s="430"/>
      <c r="AR101" s="430"/>
      <c r="AS101" s="430"/>
      <c r="AT101" s="430"/>
      <c r="AU101" s="430"/>
      <c r="AV101" s="430"/>
      <c r="AW101" s="430"/>
      <c r="AX101" s="430"/>
      <c r="AY101" s="430"/>
      <c r="AZ101" s="430"/>
      <c r="BA101" s="430"/>
      <c r="BB101" s="430"/>
      <c r="BC101" s="430"/>
      <c r="BD101" s="430"/>
      <c r="BE101" s="430"/>
      <c r="BF101" s="430"/>
      <c r="BG101" s="430"/>
      <c r="BH101" s="430"/>
      <c r="BI101" s="430"/>
      <c r="BJ101" s="430"/>
      <c r="BK101" s="430"/>
      <c r="BL101" s="430"/>
    </row>
    <row r="102" spans="1:64" s="427" customFormat="1" ht="30.75" customHeight="1" x14ac:dyDescent="0.2">
      <c r="A102" s="430" t="s">
        <v>2604</v>
      </c>
      <c r="B102" s="430" t="s">
        <v>2676</v>
      </c>
      <c r="C102" s="430" t="s">
        <v>2717</v>
      </c>
      <c r="D102" s="430">
        <v>45</v>
      </c>
      <c r="E102" s="430" t="s">
        <v>26</v>
      </c>
      <c r="F102" s="430">
        <v>54</v>
      </c>
      <c r="G102" s="430" t="s">
        <v>27</v>
      </c>
      <c r="H102" s="430" t="s">
        <v>28</v>
      </c>
      <c r="I102" s="430" t="s">
        <v>41</v>
      </c>
      <c r="J102" s="430" t="s">
        <v>76</v>
      </c>
      <c r="K102" s="430"/>
      <c r="L102" s="430"/>
      <c r="M102" s="430" t="s">
        <v>69</v>
      </c>
      <c r="N102" s="430" t="s">
        <v>33</v>
      </c>
      <c r="O102" s="430">
        <v>10</v>
      </c>
      <c r="P102" s="430" t="s">
        <v>28</v>
      </c>
      <c r="Q102" s="435"/>
      <c r="R102" s="430"/>
      <c r="S102" s="430"/>
      <c r="T102" s="430"/>
      <c r="U102" s="430"/>
      <c r="V102" s="430"/>
      <c r="W102" s="430"/>
      <c r="X102" s="430"/>
      <c r="Y102" s="430"/>
      <c r="Z102" s="430"/>
      <c r="AA102" s="430"/>
      <c r="AB102" s="430"/>
      <c r="AC102" s="430"/>
      <c r="AD102" s="430"/>
      <c r="AE102" s="430"/>
      <c r="AF102" s="430"/>
      <c r="AG102" s="430"/>
      <c r="AH102" s="430"/>
      <c r="AI102" s="430"/>
      <c r="AJ102" s="430"/>
      <c r="AK102" s="430"/>
      <c r="AL102" s="430"/>
      <c r="AM102" s="430"/>
      <c r="AN102" s="430"/>
      <c r="AO102" s="430"/>
      <c r="AP102" s="430"/>
      <c r="AQ102" s="430"/>
      <c r="AR102" s="430"/>
      <c r="AS102" s="430"/>
      <c r="AT102" s="430"/>
      <c r="AU102" s="430"/>
      <c r="AV102" s="430"/>
      <c r="AW102" s="430"/>
      <c r="AX102" s="430"/>
      <c r="AY102" s="430"/>
      <c r="AZ102" s="430"/>
      <c r="BA102" s="430"/>
      <c r="BB102" s="430"/>
      <c r="BC102" s="430"/>
      <c r="BD102" s="430"/>
      <c r="BE102" s="430"/>
      <c r="BF102" s="430"/>
      <c r="BG102" s="430"/>
      <c r="BH102" s="430"/>
      <c r="BI102" s="430"/>
      <c r="BJ102" s="430"/>
      <c r="BK102" s="430"/>
      <c r="BL102" s="430"/>
    </row>
    <row r="103" spans="1:64" s="427" customFormat="1" ht="30.75" customHeight="1" x14ac:dyDescent="0.2">
      <c r="A103" s="430" t="s">
        <v>2604</v>
      </c>
      <c r="B103" s="430" t="s">
        <v>2676</v>
      </c>
      <c r="C103" s="430" t="s">
        <v>2718</v>
      </c>
      <c r="D103" s="430">
        <v>80</v>
      </c>
      <c r="E103" s="430" t="s">
        <v>26</v>
      </c>
      <c r="F103" s="430">
        <v>87</v>
      </c>
      <c r="G103" s="430" t="s">
        <v>27</v>
      </c>
      <c r="H103" s="430" t="s">
        <v>28</v>
      </c>
      <c r="I103" s="430" t="s">
        <v>41</v>
      </c>
      <c r="J103" s="430" t="s">
        <v>76</v>
      </c>
      <c r="K103" s="430"/>
      <c r="L103" s="430"/>
      <c r="M103" s="430" t="s">
        <v>69</v>
      </c>
      <c r="N103" s="430" t="s">
        <v>33</v>
      </c>
      <c r="O103" s="430">
        <v>10</v>
      </c>
      <c r="P103" s="430" t="s">
        <v>28</v>
      </c>
      <c r="Q103" s="435"/>
      <c r="R103" s="430"/>
      <c r="S103" s="430"/>
      <c r="T103" s="430"/>
      <c r="U103" s="430"/>
      <c r="V103" s="430"/>
      <c r="W103" s="430"/>
      <c r="X103" s="430"/>
      <c r="Y103" s="430"/>
      <c r="Z103" s="430"/>
      <c r="AA103" s="430"/>
      <c r="AB103" s="430"/>
      <c r="AC103" s="430"/>
      <c r="AD103" s="430"/>
      <c r="AE103" s="430"/>
      <c r="AF103" s="430"/>
      <c r="AG103" s="430"/>
      <c r="AH103" s="430"/>
      <c r="AI103" s="430"/>
      <c r="AJ103" s="430"/>
      <c r="AK103" s="430"/>
      <c r="AL103" s="430"/>
      <c r="AM103" s="430"/>
      <c r="AN103" s="430"/>
      <c r="AO103" s="430"/>
      <c r="AP103" s="430"/>
      <c r="AQ103" s="430"/>
      <c r="AR103" s="430"/>
      <c r="AS103" s="430"/>
      <c r="AT103" s="430"/>
      <c r="AU103" s="430"/>
      <c r="AV103" s="430"/>
      <c r="AW103" s="430"/>
      <c r="AX103" s="430"/>
      <c r="AY103" s="430"/>
      <c r="AZ103" s="430"/>
      <c r="BA103" s="430"/>
      <c r="BB103" s="430"/>
      <c r="BC103" s="430"/>
      <c r="BD103" s="430"/>
      <c r="BE103" s="430"/>
      <c r="BF103" s="430"/>
      <c r="BG103" s="430"/>
      <c r="BH103" s="430"/>
      <c r="BI103" s="430"/>
      <c r="BJ103" s="430"/>
      <c r="BK103" s="430"/>
      <c r="BL103" s="430"/>
    </row>
    <row r="104" spans="1:64" s="427" customFormat="1" ht="30.75" customHeight="1" x14ac:dyDescent="0.2">
      <c r="A104" s="430" t="s">
        <v>2604</v>
      </c>
      <c r="B104" s="430" t="s">
        <v>2676</v>
      </c>
      <c r="C104" s="430" t="s">
        <v>2719</v>
      </c>
      <c r="D104" s="430">
        <v>80</v>
      </c>
      <c r="E104" s="430" t="s">
        <v>26</v>
      </c>
      <c r="F104" s="430">
        <v>94</v>
      </c>
      <c r="G104" s="430" t="s">
        <v>27</v>
      </c>
      <c r="H104" s="430" t="s">
        <v>28</v>
      </c>
      <c r="I104" s="430" t="s">
        <v>41</v>
      </c>
      <c r="J104" s="430" t="s">
        <v>76</v>
      </c>
      <c r="K104" s="430"/>
      <c r="L104" s="430"/>
      <c r="M104" s="430" t="s">
        <v>69</v>
      </c>
      <c r="N104" s="430" t="s">
        <v>33</v>
      </c>
      <c r="O104" s="430">
        <v>10</v>
      </c>
      <c r="P104" s="430" t="s">
        <v>28</v>
      </c>
      <c r="Q104" s="435"/>
      <c r="R104" s="430"/>
      <c r="S104" s="430"/>
      <c r="T104" s="430"/>
      <c r="U104" s="430"/>
      <c r="V104" s="430"/>
      <c r="W104" s="430"/>
      <c r="X104" s="430"/>
      <c r="Y104" s="430"/>
      <c r="Z104" s="430"/>
      <c r="AA104" s="430"/>
      <c r="AB104" s="430"/>
      <c r="AC104" s="430"/>
      <c r="AD104" s="430"/>
      <c r="AE104" s="430"/>
      <c r="AF104" s="430"/>
      <c r="AG104" s="430"/>
      <c r="AH104" s="430"/>
      <c r="AI104" s="430"/>
      <c r="AJ104" s="430"/>
      <c r="AK104" s="430"/>
      <c r="AL104" s="430"/>
      <c r="AM104" s="430"/>
      <c r="AN104" s="430"/>
      <c r="AO104" s="430"/>
      <c r="AP104" s="430"/>
      <c r="AQ104" s="430"/>
      <c r="AR104" s="430"/>
      <c r="AS104" s="430"/>
      <c r="AT104" s="430"/>
      <c r="AU104" s="430"/>
      <c r="AV104" s="430"/>
      <c r="AW104" s="430"/>
      <c r="AX104" s="430"/>
      <c r="AY104" s="430"/>
      <c r="AZ104" s="430"/>
      <c r="BA104" s="430"/>
      <c r="BB104" s="430"/>
      <c r="BC104" s="430"/>
      <c r="BD104" s="430"/>
      <c r="BE104" s="430"/>
      <c r="BF104" s="430"/>
      <c r="BG104" s="430"/>
      <c r="BH104" s="430"/>
      <c r="BI104" s="430"/>
      <c r="BJ104" s="430"/>
      <c r="BK104" s="430"/>
      <c r="BL104" s="430"/>
    </row>
    <row r="105" spans="1:64" s="427" customFormat="1" ht="30.75" customHeight="1" x14ac:dyDescent="0.2">
      <c r="A105" s="430" t="s">
        <v>2604</v>
      </c>
      <c r="B105" s="430" t="s">
        <v>2676</v>
      </c>
      <c r="C105" s="430" t="s">
        <v>2720</v>
      </c>
      <c r="D105" s="430">
        <v>45</v>
      </c>
      <c r="E105" s="430" t="s">
        <v>26</v>
      </c>
      <c r="F105" s="430">
        <v>51</v>
      </c>
      <c r="G105" s="430" t="s">
        <v>27</v>
      </c>
      <c r="H105" s="430" t="s">
        <v>28</v>
      </c>
      <c r="I105" s="430" t="s">
        <v>41</v>
      </c>
      <c r="J105" s="430" t="s">
        <v>76</v>
      </c>
      <c r="K105" s="430"/>
      <c r="L105" s="430"/>
      <c r="M105" s="430" t="s">
        <v>69</v>
      </c>
      <c r="N105" s="430" t="s">
        <v>33</v>
      </c>
      <c r="O105" s="430">
        <v>10</v>
      </c>
      <c r="P105" s="430" t="s">
        <v>28</v>
      </c>
      <c r="Q105" s="435"/>
      <c r="R105" s="430"/>
      <c r="S105" s="430"/>
      <c r="T105" s="430"/>
      <c r="U105" s="430"/>
      <c r="V105" s="430"/>
      <c r="W105" s="430"/>
      <c r="X105" s="430"/>
      <c r="Y105" s="430"/>
      <c r="Z105" s="430"/>
      <c r="AA105" s="430"/>
      <c r="AB105" s="430"/>
      <c r="AC105" s="430"/>
      <c r="AD105" s="430"/>
      <c r="AE105" s="430"/>
      <c r="AF105" s="430"/>
      <c r="AG105" s="430"/>
      <c r="AH105" s="430"/>
      <c r="AI105" s="430"/>
      <c r="AJ105" s="430"/>
      <c r="AK105" s="430"/>
      <c r="AL105" s="430"/>
      <c r="AM105" s="430"/>
      <c r="AN105" s="430"/>
      <c r="AO105" s="430"/>
      <c r="AP105" s="430"/>
      <c r="AQ105" s="430"/>
      <c r="AR105" s="430"/>
      <c r="AS105" s="430"/>
      <c r="AT105" s="430"/>
      <c r="AU105" s="430"/>
      <c r="AV105" s="430"/>
      <c r="AW105" s="430"/>
      <c r="AX105" s="430"/>
      <c r="AY105" s="430"/>
      <c r="AZ105" s="430"/>
      <c r="BA105" s="430"/>
      <c r="BB105" s="430"/>
      <c r="BC105" s="430"/>
      <c r="BD105" s="430"/>
      <c r="BE105" s="430"/>
      <c r="BF105" s="430"/>
      <c r="BG105" s="430"/>
      <c r="BH105" s="430"/>
      <c r="BI105" s="430"/>
      <c r="BJ105" s="430"/>
      <c r="BK105" s="430"/>
      <c r="BL105" s="430"/>
    </row>
    <row r="106" spans="1:64" s="427" customFormat="1" ht="30.75" customHeight="1" x14ac:dyDescent="0.2">
      <c r="A106" s="430" t="s">
        <v>2604</v>
      </c>
      <c r="B106" s="430" t="s">
        <v>2676</v>
      </c>
      <c r="C106" s="430" t="s">
        <v>2721</v>
      </c>
      <c r="D106" s="430">
        <v>80</v>
      </c>
      <c r="E106" s="430" t="s">
        <v>26</v>
      </c>
      <c r="F106" s="430">
        <v>98</v>
      </c>
      <c r="G106" s="430" t="s">
        <v>27</v>
      </c>
      <c r="H106" s="430" t="s">
        <v>28</v>
      </c>
      <c r="I106" s="430" t="s">
        <v>41</v>
      </c>
      <c r="J106" s="430" t="s">
        <v>76</v>
      </c>
      <c r="K106" s="430"/>
      <c r="L106" s="430"/>
      <c r="M106" s="430" t="s">
        <v>69</v>
      </c>
      <c r="N106" s="430" t="s">
        <v>33</v>
      </c>
      <c r="O106" s="430">
        <v>10</v>
      </c>
      <c r="P106" s="430" t="s">
        <v>28</v>
      </c>
      <c r="Q106" s="435"/>
      <c r="R106" s="430"/>
      <c r="S106" s="430"/>
      <c r="T106" s="430"/>
      <c r="U106" s="430"/>
      <c r="V106" s="430"/>
      <c r="W106" s="430"/>
      <c r="X106" s="430"/>
      <c r="Y106" s="430"/>
      <c r="Z106" s="430"/>
      <c r="AA106" s="430"/>
      <c r="AB106" s="430"/>
      <c r="AC106" s="430"/>
      <c r="AD106" s="430"/>
      <c r="AE106" s="430"/>
      <c r="AF106" s="430"/>
      <c r="AG106" s="430"/>
      <c r="AH106" s="430"/>
      <c r="AI106" s="430"/>
      <c r="AJ106" s="430"/>
      <c r="AK106" s="430"/>
      <c r="AL106" s="430"/>
      <c r="AM106" s="430"/>
      <c r="AN106" s="430"/>
      <c r="AO106" s="430"/>
      <c r="AP106" s="430"/>
      <c r="AQ106" s="430"/>
      <c r="AR106" s="430"/>
      <c r="AS106" s="430"/>
      <c r="AT106" s="430"/>
      <c r="AU106" s="430"/>
      <c r="AV106" s="430"/>
      <c r="AW106" s="430"/>
      <c r="AX106" s="430"/>
      <c r="AY106" s="430"/>
      <c r="AZ106" s="430"/>
      <c r="BA106" s="430"/>
      <c r="BB106" s="430"/>
      <c r="BC106" s="430"/>
      <c r="BD106" s="430"/>
      <c r="BE106" s="430"/>
      <c r="BF106" s="430"/>
      <c r="BG106" s="430"/>
      <c r="BH106" s="430"/>
      <c r="BI106" s="430"/>
      <c r="BJ106" s="430"/>
      <c r="BK106" s="430"/>
      <c r="BL106" s="430"/>
    </row>
    <row r="107" spans="1:64" s="427" customFormat="1" ht="30.75" customHeight="1" x14ac:dyDescent="0.2">
      <c r="A107" s="430" t="s">
        <v>2604</v>
      </c>
      <c r="B107" s="430" t="s">
        <v>2676</v>
      </c>
      <c r="C107" s="430" t="s">
        <v>2722</v>
      </c>
      <c r="D107" s="430">
        <v>50</v>
      </c>
      <c r="E107" s="430" t="s">
        <v>26</v>
      </c>
      <c r="F107" s="430">
        <v>54</v>
      </c>
      <c r="G107" s="430" t="s">
        <v>27</v>
      </c>
      <c r="H107" s="430" t="s">
        <v>28</v>
      </c>
      <c r="I107" s="430" t="s">
        <v>41</v>
      </c>
      <c r="J107" s="430" t="s">
        <v>76</v>
      </c>
      <c r="K107" s="430"/>
      <c r="L107" s="430"/>
      <c r="M107" s="430" t="s">
        <v>69</v>
      </c>
      <c r="N107" s="430" t="s">
        <v>33</v>
      </c>
      <c r="O107" s="430">
        <v>10</v>
      </c>
      <c r="P107" s="430" t="s">
        <v>28</v>
      </c>
      <c r="Q107" s="435"/>
      <c r="R107" s="430"/>
      <c r="S107" s="430"/>
      <c r="T107" s="430"/>
      <c r="U107" s="430"/>
      <c r="V107" s="430"/>
      <c r="W107" s="430"/>
      <c r="X107" s="430"/>
      <c r="Y107" s="430"/>
      <c r="Z107" s="430"/>
      <c r="AA107" s="430"/>
      <c r="AB107" s="430"/>
      <c r="AC107" s="430"/>
      <c r="AD107" s="430"/>
      <c r="AE107" s="430"/>
      <c r="AF107" s="430"/>
      <c r="AG107" s="430"/>
      <c r="AH107" s="430"/>
      <c r="AI107" s="430"/>
      <c r="AJ107" s="430"/>
      <c r="AK107" s="430"/>
      <c r="AL107" s="430"/>
      <c r="AM107" s="430"/>
      <c r="AN107" s="430"/>
      <c r="AO107" s="430"/>
      <c r="AP107" s="430"/>
      <c r="AQ107" s="430"/>
      <c r="AR107" s="430"/>
      <c r="AS107" s="430"/>
      <c r="AT107" s="430"/>
      <c r="AU107" s="430"/>
      <c r="AV107" s="430"/>
      <c r="AW107" s="430"/>
      <c r="AX107" s="430"/>
      <c r="AY107" s="430"/>
      <c r="AZ107" s="430"/>
      <c r="BA107" s="430"/>
      <c r="BB107" s="430"/>
      <c r="BC107" s="430"/>
      <c r="BD107" s="430"/>
      <c r="BE107" s="430"/>
      <c r="BF107" s="430"/>
      <c r="BG107" s="430"/>
      <c r="BH107" s="430"/>
      <c r="BI107" s="430"/>
      <c r="BJ107" s="430"/>
      <c r="BK107" s="430"/>
      <c r="BL107" s="430"/>
    </row>
    <row r="108" spans="1:64" s="427" customFormat="1" ht="30.75" customHeight="1" x14ac:dyDescent="0.2">
      <c r="A108" s="430" t="s">
        <v>2604</v>
      </c>
      <c r="B108" s="430" t="s">
        <v>2676</v>
      </c>
      <c r="C108" s="430" t="s">
        <v>2723</v>
      </c>
      <c r="D108" s="430">
        <v>80</v>
      </c>
      <c r="E108" s="430" t="s">
        <v>26</v>
      </c>
      <c r="F108" s="430">
        <v>65</v>
      </c>
      <c r="G108" s="430" t="s">
        <v>27</v>
      </c>
      <c r="H108" s="430" t="s">
        <v>28</v>
      </c>
      <c r="I108" s="430" t="s">
        <v>41</v>
      </c>
      <c r="J108" s="430" t="s">
        <v>76</v>
      </c>
      <c r="K108" s="430"/>
      <c r="L108" s="430"/>
      <c r="M108" s="430" t="s">
        <v>69</v>
      </c>
      <c r="N108" s="430" t="s">
        <v>33</v>
      </c>
      <c r="O108" s="430">
        <v>10</v>
      </c>
      <c r="P108" s="430" t="s">
        <v>28</v>
      </c>
      <c r="Q108" s="435"/>
      <c r="R108" s="430"/>
      <c r="S108" s="430"/>
      <c r="T108" s="430"/>
      <c r="U108" s="430"/>
      <c r="V108" s="430"/>
      <c r="W108" s="430"/>
      <c r="X108" s="430"/>
      <c r="Y108" s="430"/>
      <c r="Z108" s="430"/>
      <c r="AA108" s="430"/>
      <c r="AB108" s="430"/>
      <c r="AC108" s="430"/>
      <c r="AD108" s="430"/>
      <c r="AE108" s="430"/>
      <c r="AF108" s="430"/>
      <c r="AG108" s="430"/>
      <c r="AH108" s="430"/>
      <c r="AI108" s="430"/>
      <c r="AJ108" s="430"/>
      <c r="AK108" s="430"/>
      <c r="AL108" s="430"/>
      <c r="AM108" s="430"/>
      <c r="AN108" s="430"/>
      <c r="AO108" s="430"/>
      <c r="AP108" s="430"/>
      <c r="AQ108" s="430"/>
      <c r="AR108" s="430"/>
      <c r="AS108" s="430"/>
      <c r="AT108" s="430"/>
      <c r="AU108" s="430"/>
      <c r="AV108" s="430"/>
      <c r="AW108" s="430"/>
      <c r="AX108" s="430"/>
      <c r="AY108" s="430"/>
      <c r="AZ108" s="430"/>
      <c r="BA108" s="430"/>
      <c r="BB108" s="430"/>
      <c r="BC108" s="430"/>
      <c r="BD108" s="430"/>
      <c r="BE108" s="430"/>
      <c r="BF108" s="430"/>
      <c r="BG108" s="430"/>
      <c r="BH108" s="430"/>
      <c r="BI108" s="430"/>
      <c r="BJ108" s="430"/>
      <c r="BK108" s="430"/>
      <c r="BL108" s="430"/>
    </row>
    <row r="109" spans="1:64" s="427" customFormat="1" ht="30.75" customHeight="1" x14ac:dyDescent="0.2">
      <c r="A109" s="430" t="s">
        <v>2604</v>
      </c>
      <c r="B109" s="430" t="s">
        <v>2676</v>
      </c>
      <c r="C109" s="430" t="s">
        <v>2724</v>
      </c>
      <c r="D109" s="430">
        <v>45</v>
      </c>
      <c r="E109" s="430" t="s">
        <v>26</v>
      </c>
      <c r="F109" s="430">
        <v>51</v>
      </c>
      <c r="G109" s="430" t="s">
        <v>27</v>
      </c>
      <c r="H109" s="430" t="s">
        <v>28</v>
      </c>
      <c r="I109" s="430" t="s">
        <v>41</v>
      </c>
      <c r="J109" s="430" t="s">
        <v>76</v>
      </c>
      <c r="K109" s="430"/>
      <c r="L109" s="430"/>
      <c r="M109" s="430" t="s">
        <v>69</v>
      </c>
      <c r="N109" s="430" t="s">
        <v>33</v>
      </c>
      <c r="O109" s="430">
        <v>10</v>
      </c>
      <c r="P109" s="430" t="s">
        <v>28</v>
      </c>
      <c r="Q109" s="435"/>
      <c r="R109" s="430"/>
      <c r="S109" s="430"/>
      <c r="T109" s="430"/>
      <c r="U109" s="430"/>
      <c r="V109" s="430"/>
      <c r="W109" s="430"/>
      <c r="X109" s="430"/>
      <c r="Y109" s="430"/>
      <c r="Z109" s="430"/>
      <c r="AA109" s="430"/>
      <c r="AB109" s="430"/>
      <c r="AC109" s="430"/>
      <c r="AD109" s="430"/>
      <c r="AE109" s="430"/>
      <c r="AF109" s="430"/>
      <c r="AG109" s="430"/>
      <c r="AH109" s="430"/>
      <c r="AI109" s="430"/>
      <c r="AJ109" s="430"/>
      <c r="AK109" s="430"/>
      <c r="AL109" s="430"/>
      <c r="AM109" s="430"/>
      <c r="AN109" s="430"/>
      <c r="AO109" s="430"/>
      <c r="AP109" s="430"/>
      <c r="AQ109" s="430"/>
      <c r="AR109" s="430"/>
      <c r="AS109" s="430"/>
      <c r="AT109" s="430"/>
      <c r="AU109" s="430"/>
      <c r="AV109" s="430"/>
      <c r="AW109" s="430"/>
      <c r="AX109" s="430"/>
      <c r="AY109" s="430"/>
      <c r="AZ109" s="430"/>
      <c r="BA109" s="430"/>
      <c r="BB109" s="430"/>
      <c r="BC109" s="430"/>
      <c r="BD109" s="430"/>
      <c r="BE109" s="430"/>
      <c r="BF109" s="430"/>
      <c r="BG109" s="430"/>
      <c r="BH109" s="430"/>
      <c r="BI109" s="430"/>
      <c r="BJ109" s="430"/>
      <c r="BK109" s="430"/>
      <c r="BL109" s="430"/>
    </row>
    <row r="110" spans="1:64" s="427" customFormat="1" ht="30.75" customHeight="1" x14ac:dyDescent="0.2">
      <c r="A110" s="430" t="s">
        <v>2604</v>
      </c>
      <c r="B110" s="432" t="s">
        <v>2725</v>
      </c>
      <c r="C110" s="430" t="s">
        <v>2726</v>
      </c>
      <c r="D110" s="432" t="s">
        <v>25</v>
      </c>
      <c r="E110" s="432" t="s">
        <v>189</v>
      </c>
      <c r="F110" s="12">
        <v>45</v>
      </c>
      <c r="G110" s="430" t="s">
        <v>27</v>
      </c>
      <c r="H110" s="430" t="s">
        <v>28</v>
      </c>
      <c r="I110" s="430" t="s">
        <v>41</v>
      </c>
      <c r="J110" s="430" t="s">
        <v>28</v>
      </c>
      <c r="K110" s="431" t="s">
        <v>30</v>
      </c>
      <c r="L110" s="430" t="s">
        <v>31</v>
      </c>
      <c r="M110" s="430" t="s">
        <v>32</v>
      </c>
      <c r="N110" s="430" t="s">
        <v>368</v>
      </c>
      <c r="O110" s="430">
        <v>24</v>
      </c>
      <c r="P110" s="432" t="s">
        <v>28</v>
      </c>
      <c r="Q110" s="430"/>
      <c r="R110" s="430"/>
      <c r="S110" s="430"/>
      <c r="T110" s="430"/>
      <c r="U110" s="430"/>
      <c r="V110" s="430"/>
      <c r="W110" s="430"/>
      <c r="X110" s="430"/>
      <c r="Y110" s="430"/>
      <c r="Z110" s="430"/>
      <c r="AA110" s="430"/>
      <c r="AB110" s="430"/>
      <c r="AC110" s="430"/>
      <c r="AD110" s="430"/>
      <c r="AE110" s="430"/>
      <c r="AF110" s="430"/>
      <c r="AG110" s="430"/>
      <c r="AH110" s="430"/>
      <c r="AI110" s="430"/>
      <c r="AJ110" s="430"/>
      <c r="AK110" s="430"/>
      <c r="AL110" s="430"/>
      <c r="AM110" s="430"/>
      <c r="AN110" s="430"/>
      <c r="AO110" s="430"/>
      <c r="AP110" s="430"/>
      <c r="AQ110" s="430"/>
      <c r="AR110" s="430"/>
      <c r="AS110" s="430"/>
      <c r="AT110" s="430"/>
      <c r="AU110" s="430"/>
      <c r="AV110" s="430"/>
      <c r="AW110" s="430"/>
      <c r="AX110" s="430"/>
      <c r="AY110" s="430"/>
      <c r="AZ110" s="430"/>
      <c r="BA110" s="430"/>
      <c r="BB110" s="430"/>
      <c r="BC110" s="430"/>
      <c r="BD110" s="430"/>
      <c r="BE110" s="430"/>
      <c r="BF110" s="430"/>
      <c r="BG110" s="430"/>
      <c r="BH110" s="430"/>
      <c r="BI110" s="430"/>
      <c r="BJ110" s="430"/>
      <c r="BK110" s="430"/>
    </row>
    <row r="111" spans="1:64" s="427" customFormat="1" ht="30.75" customHeight="1" x14ac:dyDescent="0.2">
      <c r="A111" s="430" t="s">
        <v>2604</v>
      </c>
      <c r="B111" s="432" t="s">
        <v>2725</v>
      </c>
      <c r="C111" s="430" t="s">
        <v>2727</v>
      </c>
      <c r="D111" s="432" t="s">
        <v>25</v>
      </c>
      <c r="E111" s="432" t="s">
        <v>189</v>
      </c>
      <c r="F111" s="12">
        <v>45</v>
      </c>
      <c r="G111" s="430" t="s">
        <v>27</v>
      </c>
      <c r="H111" s="430" t="s">
        <v>28</v>
      </c>
      <c r="I111" s="430" t="s">
        <v>41</v>
      </c>
      <c r="J111" s="430" t="s">
        <v>28</v>
      </c>
      <c r="K111" s="431" t="s">
        <v>30</v>
      </c>
      <c r="L111" s="430" t="s">
        <v>31</v>
      </c>
      <c r="M111" s="430" t="s">
        <v>32</v>
      </c>
      <c r="N111" s="430" t="s">
        <v>368</v>
      </c>
      <c r="O111" s="430">
        <v>24</v>
      </c>
      <c r="P111" s="432" t="s">
        <v>28</v>
      </c>
      <c r="Q111" s="430"/>
      <c r="R111" s="430"/>
      <c r="S111" s="430"/>
      <c r="T111" s="430"/>
      <c r="U111" s="430"/>
      <c r="V111" s="430"/>
      <c r="W111" s="430"/>
      <c r="X111" s="430"/>
      <c r="Y111" s="430"/>
      <c r="Z111" s="430"/>
      <c r="AA111" s="430"/>
      <c r="AB111" s="430"/>
      <c r="AC111" s="430"/>
      <c r="AD111" s="430"/>
      <c r="AE111" s="430"/>
      <c r="AF111" s="430"/>
      <c r="AG111" s="430"/>
      <c r="AH111" s="430"/>
      <c r="AI111" s="430"/>
      <c r="AJ111" s="430"/>
      <c r="AK111" s="430"/>
      <c r="AL111" s="430"/>
      <c r="AM111" s="430"/>
      <c r="AN111" s="430"/>
      <c r="AO111" s="430"/>
      <c r="AP111" s="430"/>
      <c r="AQ111" s="430"/>
      <c r="AR111" s="430"/>
      <c r="AS111" s="430"/>
      <c r="AT111" s="430"/>
      <c r="AU111" s="430"/>
      <c r="AV111" s="430"/>
      <c r="AW111" s="430"/>
      <c r="AX111" s="430"/>
      <c r="AY111" s="430"/>
      <c r="AZ111" s="430"/>
      <c r="BA111" s="430"/>
      <c r="BB111" s="430"/>
      <c r="BC111" s="430"/>
      <c r="BD111" s="430"/>
      <c r="BE111" s="430"/>
      <c r="BF111" s="430"/>
      <c r="BG111" s="430"/>
      <c r="BH111" s="430"/>
      <c r="BI111" s="430"/>
      <c r="BJ111" s="430"/>
      <c r="BK111" s="430"/>
    </row>
    <row r="112" spans="1:64" s="427" customFormat="1" ht="30.75" customHeight="1" x14ac:dyDescent="0.2">
      <c r="A112" s="430" t="s">
        <v>2604</v>
      </c>
      <c r="B112" s="432" t="s">
        <v>2725</v>
      </c>
      <c r="C112" s="430" t="s">
        <v>2728</v>
      </c>
      <c r="D112" s="432" t="s">
        <v>25</v>
      </c>
      <c r="E112" s="432" t="s">
        <v>189</v>
      </c>
      <c r="F112" s="12">
        <v>45</v>
      </c>
      <c r="G112" s="430" t="s">
        <v>27</v>
      </c>
      <c r="H112" s="430" t="s">
        <v>28</v>
      </c>
      <c r="I112" s="430" t="s">
        <v>41</v>
      </c>
      <c r="J112" s="430" t="s">
        <v>28</v>
      </c>
      <c r="K112" s="431" t="s">
        <v>30</v>
      </c>
      <c r="L112" s="430" t="s">
        <v>31</v>
      </c>
      <c r="M112" s="430" t="s">
        <v>32</v>
      </c>
      <c r="N112" s="430" t="s">
        <v>368</v>
      </c>
      <c r="O112" s="430">
        <v>24</v>
      </c>
      <c r="P112" s="432" t="s">
        <v>28</v>
      </c>
      <c r="Q112" s="430"/>
      <c r="R112" s="430"/>
      <c r="S112" s="430"/>
      <c r="T112" s="430"/>
      <c r="U112" s="430"/>
      <c r="V112" s="430"/>
      <c r="W112" s="430"/>
      <c r="X112" s="430"/>
      <c r="Y112" s="430"/>
      <c r="Z112" s="430"/>
      <c r="AA112" s="430"/>
      <c r="AB112" s="430"/>
      <c r="AC112" s="430"/>
      <c r="AD112" s="430"/>
      <c r="AE112" s="430"/>
      <c r="AF112" s="430"/>
      <c r="AG112" s="430"/>
      <c r="AH112" s="430"/>
      <c r="AI112" s="430"/>
      <c r="AJ112" s="430"/>
      <c r="AK112" s="430"/>
      <c r="AL112" s="430"/>
      <c r="AM112" s="430"/>
      <c r="AN112" s="430"/>
      <c r="AO112" s="430"/>
      <c r="AP112" s="430"/>
      <c r="AQ112" s="430"/>
      <c r="AR112" s="430"/>
      <c r="AS112" s="430"/>
      <c r="AT112" s="430"/>
      <c r="AU112" s="430"/>
      <c r="AV112" s="430"/>
      <c r="AW112" s="430"/>
      <c r="AX112" s="430"/>
      <c r="AY112" s="430"/>
      <c r="AZ112" s="430"/>
      <c r="BA112" s="430"/>
      <c r="BB112" s="430"/>
      <c r="BC112" s="430"/>
      <c r="BD112" s="430"/>
      <c r="BE112" s="430"/>
      <c r="BF112" s="430"/>
      <c r="BG112" s="430"/>
      <c r="BH112" s="430"/>
      <c r="BI112" s="430"/>
      <c r="BJ112" s="430"/>
      <c r="BK112" s="430"/>
    </row>
    <row r="113" spans="1:63" s="427" customFormat="1" ht="30.75" customHeight="1" x14ac:dyDescent="0.2">
      <c r="A113" s="430" t="s">
        <v>2604</v>
      </c>
      <c r="B113" s="432" t="s">
        <v>2725</v>
      </c>
      <c r="C113" s="430" t="s">
        <v>2729</v>
      </c>
      <c r="D113" s="432" t="s">
        <v>25</v>
      </c>
      <c r="E113" s="432" t="s">
        <v>189</v>
      </c>
      <c r="F113" s="12">
        <v>45</v>
      </c>
      <c r="G113" s="430" t="s">
        <v>27</v>
      </c>
      <c r="H113" s="430" t="s">
        <v>28</v>
      </c>
      <c r="I113" s="430" t="s">
        <v>41</v>
      </c>
      <c r="J113" s="430" t="s">
        <v>28</v>
      </c>
      <c r="K113" s="431" t="s">
        <v>30</v>
      </c>
      <c r="L113" s="430" t="s">
        <v>31</v>
      </c>
      <c r="M113" s="430" t="s">
        <v>32</v>
      </c>
      <c r="N113" s="430" t="s">
        <v>368</v>
      </c>
      <c r="O113" s="430">
        <v>24</v>
      </c>
      <c r="P113" s="432" t="s">
        <v>28</v>
      </c>
      <c r="Q113" s="430"/>
      <c r="R113" s="430"/>
      <c r="S113" s="430"/>
      <c r="T113" s="430"/>
      <c r="U113" s="430"/>
      <c r="V113" s="430"/>
      <c r="W113" s="430"/>
      <c r="X113" s="430"/>
      <c r="Y113" s="430"/>
      <c r="Z113" s="430"/>
      <c r="AA113" s="430"/>
      <c r="AB113" s="430"/>
      <c r="AC113" s="430"/>
      <c r="AD113" s="430"/>
      <c r="AE113" s="430"/>
      <c r="AF113" s="430"/>
      <c r="AG113" s="430"/>
      <c r="AH113" s="430"/>
      <c r="AI113" s="430"/>
      <c r="AJ113" s="430"/>
      <c r="AK113" s="430"/>
      <c r="AL113" s="430"/>
      <c r="AM113" s="430"/>
      <c r="AN113" s="430"/>
      <c r="AO113" s="430"/>
      <c r="AP113" s="430"/>
      <c r="AQ113" s="430"/>
      <c r="AR113" s="430"/>
      <c r="AS113" s="430"/>
      <c r="AT113" s="430"/>
      <c r="AU113" s="430"/>
      <c r="AV113" s="430"/>
      <c r="AW113" s="430"/>
      <c r="AX113" s="430"/>
      <c r="AY113" s="430"/>
      <c r="AZ113" s="430"/>
      <c r="BA113" s="430"/>
      <c r="BB113" s="430"/>
      <c r="BC113" s="430"/>
      <c r="BD113" s="430"/>
      <c r="BE113" s="430"/>
      <c r="BF113" s="430"/>
      <c r="BG113" s="430"/>
      <c r="BH113" s="430"/>
      <c r="BI113" s="430"/>
      <c r="BJ113" s="430"/>
      <c r="BK113" s="430"/>
    </row>
    <row r="114" spans="1:63" s="427" customFormat="1" ht="30.75" customHeight="1" x14ac:dyDescent="0.2">
      <c r="A114" s="430" t="s">
        <v>2604</v>
      </c>
      <c r="B114" s="432" t="s">
        <v>2725</v>
      </c>
      <c r="C114" s="430" t="s">
        <v>2730</v>
      </c>
      <c r="D114" s="432" t="s">
        <v>25</v>
      </c>
      <c r="E114" s="432" t="s">
        <v>189</v>
      </c>
      <c r="F114" s="12">
        <v>45</v>
      </c>
      <c r="G114" s="430" t="s">
        <v>27</v>
      </c>
      <c r="H114" s="430" t="s">
        <v>28</v>
      </c>
      <c r="I114" s="430" t="s">
        <v>41</v>
      </c>
      <c r="J114" s="430" t="s">
        <v>28</v>
      </c>
      <c r="K114" s="431" t="s">
        <v>30</v>
      </c>
      <c r="L114" s="430" t="s">
        <v>31</v>
      </c>
      <c r="M114" s="430" t="s">
        <v>32</v>
      </c>
      <c r="N114" s="430" t="s">
        <v>368</v>
      </c>
      <c r="O114" s="430">
        <v>24</v>
      </c>
      <c r="P114" s="432" t="s">
        <v>28</v>
      </c>
      <c r="Q114" s="430"/>
      <c r="R114" s="430"/>
      <c r="S114" s="430"/>
      <c r="T114" s="430"/>
      <c r="U114" s="430"/>
      <c r="V114" s="430"/>
      <c r="W114" s="430"/>
      <c r="X114" s="430"/>
      <c r="Y114" s="430"/>
      <c r="Z114" s="430"/>
      <c r="AA114" s="430"/>
      <c r="AB114" s="430"/>
      <c r="AC114" s="430"/>
      <c r="AD114" s="430"/>
      <c r="AE114" s="430"/>
      <c r="AF114" s="430"/>
      <c r="AG114" s="430"/>
      <c r="AH114" s="430"/>
      <c r="AI114" s="430"/>
      <c r="AJ114" s="430"/>
      <c r="AK114" s="430"/>
      <c r="AL114" s="430"/>
      <c r="AM114" s="430"/>
      <c r="AN114" s="430"/>
      <c r="AO114" s="430"/>
      <c r="AP114" s="430"/>
      <c r="AQ114" s="430"/>
      <c r="AR114" s="430"/>
      <c r="AS114" s="430"/>
      <c r="AT114" s="430"/>
      <c r="AU114" s="430"/>
      <c r="AV114" s="430"/>
      <c r="AW114" s="430"/>
      <c r="AX114" s="430"/>
      <c r="AY114" s="430"/>
      <c r="AZ114" s="430"/>
      <c r="BA114" s="430"/>
      <c r="BB114" s="430"/>
      <c r="BC114" s="430"/>
      <c r="BD114" s="430"/>
      <c r="BE114" s="430"/>
      <c r="BF114" s="430"/>
      <c r="BG114" s="430"/>
      <c r="BH114" s="430"/>
      <c r="BI114" s="430"/>
      <c r="BJ114" s="430"/>
      <c r="BK114" s="430"/>
    </row>
    <row r="115" spans="1:63" s="427" customFormat="1" ht="30.75" customHeight="1" x14ac:dyDescent="0.2">
      <c r="A115" s="430" t="s">
        <v>2604</v>
      </c>
      <c r="B115" s="432" t="s">
        <v>2725</v>
      </c>
      <c r="C115" s="430" t="s">
        <v>2731</v>
      </c>
      <c r="D115" s="432" t="s">
        <v>25</v>
      </c>
      <c r="E115" s="432" t="s">
        <v>189</v>
      </c>
      <c r="F115" s="12">
        <v>45</v>
      </c>
      <c r="G115" s="430" t="s">
        <v>27</v>
      </c>
      <c r="H115" s="430" t="s">
        <v>28</v>
      </c>
      <c r="I115" s="430" t="s">
        <v>41</v>
      </c>
      <c r="J115" s="430" t="s">
        <v>28</v>
      </c>
      <c r="K115" s="431" t="s">
        <v>30</v>
      </c>
      <c r="L115" s="430" t="s">
        <v>31</v>
      </c>
      <c r="M115" s="430" t="s">
        <v>32</v>
      </c>
      <c r="N115" s="430" t="s">
        <v>368</v>
      </c>
      <c r="O115" s="430">
        <v>24</v>
      </c>
      <c r="P115" s="432" t="s">
        <v>28</v>
      </c>
      <c r="Q115" s="430"/>
      <c r="R115" s="430"/>
      <c r="S115" s="430"/>
      <c r="T115" s="430"/>
      <c r="U115" s="430"/>
      <c r="V115" s="430"/>
      <c r="W115" s="430"/>
      <c r="X115" s="430"/>
      <c r="Y115" s="430"/>
      <c r="Z115" s="430"/>
      <c r="AA115" s="430"/>
      <c r="AB115" s="430"/>
      <c r="AC115" s="430"/>
      <c r="AD115" s="430"/>
      <c r="AE115" s="430"/>
      <c r="AF115" s="430"/>
      <c r="AG115" s="430"/>
      <c r="AH115" s="430"/>
      <c r="AI115" s="430"/>
      <c r="AJ115" s="430"/>
      <c r="AK115" s="430"/>
      <c r="AL115" s="430"/>
      <c r="AM115" s="430"/>
      <c r="AN115" s="430"/>
      <c r="AO115" s="430"/>
      <c r="AP115" s="430"/>
      <c r="AQ115" s="430"/>
      <c r="AR115" s="430"/>
      <c r="AS115" s="430"/>
      <c r="AT115" s="430"/>
      <c r="AU115" s="430"/>
      <c r="AV115" s="430"/>
      <c r="AW115" s="430"/>
      <c r="AX115" s="430"/>
      <c r="AY115" s="430"/>
      <c r="AZ115" s="430"/>
      <c r="BA115" s="430"/>
      <c r="BB115" s="430"/>
      <c r="BC115" s="430"/>
      <c r="BD115" s="430"/>
      <c r="BE115" s="430"/>
      <c r="BF115" s="430"/>
      <c r="BG115" s="430"/>
      <c r="BH115" s="430"/>
      <c r="BI115" s="430"/>
      <c r="BJ115" s="430"/>
      <c r="BK115" s="430"/>
    </row>
    <row r="116" spans="1:63" s="427" customFormat="1" ht="30.75" customHeight="1" x14ac:dyDescent="0.2">
      <c r="A116" s="430" t="s">
        <v>2604</v>
      </c>
      <c r="B116" s="432" t="s">
        <v>2725</v>
      </c>
      <c r="C116" s="430" t="s">
        <v>2732</v>
      </c>
      <c r="D116" s="432" t="s">
        <v>208</v>
      </c>
      <c r="E116" s="432" t="s">
        <v>189</v>
      </c>
      <c r="F116" s="12">
        <v>100</v>
      </c>
      <c r="G116" s="430" t="s">
        <v>27</v>
      </c>
      <c r="H116" s="430" t="s">
        <v>28</v>
      </c>
      <c r="I116" s="430" t="s">
        <v>41</v>
      </c>
      <c r="J116" s="430" t="s">
        <v>28</v>
      </c>
      <c r="K116" s="431" t="s">
        <v>30</v>
      </c>
      <c r="L116" s="430" t="s">
        <v>2733</v>
      </c>
      <c r="M116" s="430" t="s">
        <v>32</v>
      </c>
      <c r="N116" s="430" t="s">
        <v>368</v>
      </c>
      <c r="O116" s="430">
        <v>24</v>
      </c>
      <c r="P116" s="432" t="s">
        <v>28</v>
      </c>
      <c r="Q116" s="430"/>
      <c r="R116" s="430"/>
      <c r="S116" s="430"/>
      <c r="T116" s="430"/>
      <c r="U116" s="430"/>
      <c r="V116" s="430"/>
      <c r="W116" s="430"/>
      <c r="X116" s="430"/>
      <c r="Y116" s="430"/>
      <c r="Z116" s="430"/>
      <c r="AA116" s="430"/>
      <c r="AB116" s="430"/>
      <c r="AC116" s="430"/>
      <c r="AD116" s="430"/>
      <c r="AE116" s="430"/>
      <c r="AF116" s="430"/>
      <c r="AG116" s="430"/>
      <c r="AH116" s="430"/>
      <c r="AI116" s="430"/>
      <c r="AJ116" s="430"/>
      <c r="AK116" s="430"/>
      <c r="AL116" s="430"/>
      <c r="AM116" s="430"/>
      <c r="AN116" s="430"/>
      <c r="AO116" s="430"/>
      <c r="AP116" s="430"/>
      <c r="AQ116" s="430"/>
      <c r="AR116" s="430"/>
      <c r="AS116" s="430"/>
      <c r="AT116" s="430"/>
      <c r="AU116" s="430"/>
      <c r="AV116" s="430"/>
      <c r="AW116" s="430"/>
      <c r="AX116" s="430"/>
      <c r="AY116" s="430"/>
      <c r="AZ116" s="430"/>
      <c r="BA116" s="430"/>
      <c r="BB116" s="430"/>
      <c r="BC116" s="430"/>
      <c r="BD116" s="430"/>
      <c r="BE116" s="430"/>
      <c r="BF116" s="430"/>
      <c r="BG116" s="430"/>
      <c r="BH116" s="430"/>
      <c r="BI116" s="430"/>
      <c r="BJ116" s="430"/>
      <c r="BK116" s="430"/>
    </row>
    <row r="117" spans="1:63" s="427" customFormat="1" ht="30.75" customHeight="1" x14ac:dyDescent="0.2">
      <c r="A117" s="430" t="s">
        <v>2604</v>
      </c>
      <c r="B117" s="432" t="s">
        <v>2725</v>
      </c>
      <c r="C117" s="430" t="s">
        <v>2734</v>
      </c>
      <c r="D117" s="432" t="s">
        <v>119</v>
      </c>
      <c r="E117" s="432" t="s">
        <v>189</v>
      </c>
      <c r="F117" s="12">
        <v>200</v>
      </c>
      <c r="G117" s="430" t="s">
        <v>27</v>
      </c>
      <c r="H117" s="430" t="s">
        <v>28</v>
      </c>
      <c r="I117" s="430" t="s">
        <v>41</v>
      </c>
      <c r="J117" s="430" t="s">
        <v>28</v>
      </c>
      <c r="K117" s="431" t="s">
        <v>30</v>
      </c>
      <c r="L117" s="430" t="s">
        <v>2735</v>
      </c>
      <c r="M117" s="430" t="s">
        <v>32</v>
      </c>
      <c r="N117" s="430" t="s">
        <v>368</v>
      </c>
      <c r="O117" s="430">
        <v>24</v>
      </c>
      <c r="P117" s="432" t="s">
        <v>28</v>
      </c>
      <c r="Q117" s="430"/>
      <c r="R117" s="430"/>
      <c r="S117" s="430"/>
      <c r="T117" s="430"/>
      <c r="U117" s="430"/>
      <c r="V117" s="430"/>
      <c r="W117" s="430"/>
      <c r="X117" s="430"/>
      <c r="Y117" s="430"/>
      <c r="Z117" s="430"/>
      <c r="AA117" s="430"/>
      <c r="AB117" s="430"/>
      <c r="AC117" s="430"/>
      <c r="AD117" s="430"/>
      <c r="AE117" s="430"/>
      <c r="AF117" s="430"/>
      <c r="AG117" s="430"/>
      <c r="AH117" s="430"/>
      <c r="AI117" s="430"/>
      <c r="AJ117" s="430"/>
      <c r="AK117" s="430"/>
      <c r="AL117" s="430"/>
      <c r="AM117" s="430"/>
      <c r="AN117" s="430"/>
      <c r="AO117" s="430"/>
      <c r="AP117" s="430"/>
      <c r="AQ117" s="430"/>
      <c r="AR117" s="430"/>
      <c r="AS117" s="430"/>
      <c r="AT117" s="430"/>
      <c r="AU117" s="430"/>
      <c r="AV117" s="430"/>
      <c r="AW117" s="430"/>
      <c r="AX117" s="430"/>
      <c r="AY117" s="430"/>
      <c r="AZ117" s="430"/>
      <c r="BA117" s="430"/>
      <c r="BB117" s="430"/>
      <c r="BC117" s="430"/>
      <c r="BD117" s="430"/>
      <c r="BE117" s="430"/>
      <c r="BF117" s="430"/>
      <c r="BG117" s="430"/>
      <c r="BH117" s="430"/>
      <c r="BI117" s="430"/>
      <c r="BJ117" s="430"/>
      <c r="BK117" s="430"/>
    </row>
    <row r="118" spans="1:63" s="427" customFormat="1" ht="30.75" customHeight="1" x14ac:dyDescent="0.2">
      <c r="A118" s="430" t="s">
        <v>2604</v>
      </c>
      <c r="B118" s="432" t="s">
        <v>2725</v>
      </c>
      <c r="C118" s="430" t="s">
        <v>2736</v>
      </c>
      <c r="D118" s="432" t="s">
        <v>119</v>
      </c>
      <c r="E118" s="432" t="s">
        <v>189</v>
      </c>
      <c r="F118" s="12">
        <v>200</v>
      </c>
      <c r="G118" s="430" t="s">
        <v>27</v>
      </c>
      <c r="H118" s="430" t="s">
        <v>28</v>
      </c>
      <c r="I118" s="430" t="s">
        <v>41</v>
      </c>
      <c r="J118" s="430" t="s">
        <v>28</v>
      </c>
      <c r="K118" s="431" t="s">
        <v>30</v>
      </c>
      <c r="L118" s="430" t="s">
        <v>2735</v>
      </c>
      <c r="M118" s="430" t="s">
        <v>32</v>
      </c>
      <c r="N118" s="430" t="s">
        <v>368</v>
      </c>
      <c r="O118" s="430">
        <v>24</v>
      </c>
      <c r="P118" s="432" t="s">
        <v>28</v>
      </c>
      <c r="Q118" s="430"/>
      <c r="R118" s="430"/>
      <c r="S118" s="430"/>
      <c r="T118" s="430"/>
      <c r="U118" s="430"/>
      <c r="V118" s="430"/>
      <c r="W118" s="430"/>
      <c r="X118" s="430"/>
      <c r="Y118" s="430"/>
      <c r="Z118" s="430"/>
      <c r="AA118" s="430"/>
      <c r="AB118" s="430"/>
      <c r="AC118" s="430"/>
      <c r="AD118" s="430"/>
      <c r="AE118" s="430"/>
      <c r="AF118" s="430"/>
      <c r="AG118" s="430"/>
      <c r="AH118" s="430"/>
      <c r="AI118" s="430"/>
      <c r="AJ118" s="430"/>
      <c r="AK118" s="430"/>
      <c r="AL118" s="430"/>
      <c r="AM118" s="430"/>
      <c r="AN118" s="430"/>
      <c r="AO118" s="430"/>
      <c r="AP118" s="430"/>
      <c r="AQ118" s="430"/>
      <c r="AR118" s="430"/>
      <c r="AS118" s="430"/>
      <c r="AT118" s="430"/>
      <c r="AU118" s="430"/>
      <c r="AV118" s="430"/>
      <c r="AW118" s="430"/>
      <c r="AX118" s="430"/>
      <c r="AY118" s="430"/>
      <c r="AZ118" s="430"/>
      <c r="BA118" s="430"/>
      <c r="BB118" s="430"/>
      <c r="BC118" s="430"/>
      <c r="BD118" s="430"/>
      <c r="BE118" s="430"/>
      <c r="BF118" s="430"/>
      <c r="BG118" s="430"/>
      <c r="BH118" s="430"/>
      <c r="BI118" s="430"/>
      <c r="BJ118" s="430"/>
      <c r="BK118" s="430"/>
    </row>
    <row r="119" spans="1:63" s="427" customFormat="1" ht="30.75" customHeight="1" x14ac:dyDescent="0.2">
      <c r="A119" s="430" t="s">
        <v>2604</v>
      </c>
      <c r="B119" s="432" t="s">
        <v>2725</v>
      </c>
      <c r="C119" s="430" t="s">
        <v>2737</v>
      </c>
      <c r="D119" s="432" t="s">
        <v>50</v>
      </c>
      <c r="E119" s="432" t="s">
        <v>26</v>
      </c>
      <c r="F119" s="12">
        <v>50</v>
      </c>
      <c r="G119" s="430" t="s">
        <v>84</v>
      </c>
      <c r="H119" s="430" t="s">
        <v>28</v>
      </c>
      <c r="I119" s="430" t="s">
        <v>41</v>
      </c>
      <c r="J119" s="430" t="s">
        <v>28</v>
      </c>
      <c r="K119" s="431" t="s">
        <v>30</v>
      </c>
      <c r="L119" s="430" t="s">
        <v>54</v>
      </c>
      <c r="M119" s="430" t="s">
        <v>69</v>
      </c>
      <c r="N119" s="430" t="s">
        <v>368</v>
      </c>
      <c r="O119" s="430">
        <v>12</v>
      </c>
      <c r="P119" s="432" t="s">
        <v>28</v>
      </c>
      <c r="Q119" s="430"/>
      <c r="R119" s="430"/>
      <c r="S119" s="430"/>
      <c r="T119" s="430"/>
      <c r="U119" s="430"/>
      <c r="V119" s="430"/>
      <c r="W119" s="430"/>
      <c r="X119" s="430"/>
      <c r="Y119" s="430"/>
      <c r="Z119" s="430"/>
      <c r="AA119" s="430"/>
      <c r="AB119" s="430"/>
      <c r="AC119" s="430"/>
      <c r="AD119" s="430"/>
      <c r="AE119" s="430"/>
      <c r="AF119" s="430"/>
      <c r="AG119" s="430"/>
      <c r="AH119" s="430"/>
      <c r="AI119" s="430"/>
      <c r="AJ119" s="430"/>
      <c r="AK119" s="430"/>
      <c r="AL119" s="430"/>
      <c r="AM119" s="430"/>
      <c r="AN119" s="430"/>
      <c r="AO119" s="430"/>
      <c r="AP119" s="430"/>
      <c r="AQ119" s="430"/>
      <c r="AR119" s="430"/>
      <c r="AS119" s="430"/>
      <c r="AT119" s="430"/>
      <c r="AU119" s="430"/>
      <c r="AV119" s="430"/>
      <c r="AW119" s="430"/>
      <c r="AX119" s="430"/>
      <c r="AY119" s="430"/>
      <c r="AZ119" s="430"/>
      <c r="BA119" s="430"/>
      <c r="BB119" s="430"/>
      <c r="BC119" s="430"/>
      <c r="BD119" s="430"/>
      <c r="BE119" s="430"/>
      <c r="BF119" s="430"/>
      <c r="BG119" s="430"/>
      <c r="BH119" s="430"/>
      <c r="BI119" s="430"/>
      <c r="BJ119" s="430"/>
      <c r="BK119" s="430"/>
    </row>
    <row r="120" spans="1:63" s="427" customFormat="1" ht="30.75" customHeight="1" x14ac:dyDescent="0.2">
      <c r="A120" s="430" t="s">
        <v>2604</v>
      </c>
      <c r="B120" s="432" t="s">
        <v>2725</v>
      </c>
      <c r="C120" s="430" t="s">
        <v>2738</v>
      </c>
      <c r="D120" s="432" t="s">
        <v>119</v>
      </c>
      <c r="E120" s="432" t="s">
        <v>189</v>
      </c>
      <c r="F120" s="12">
        <v>50</v>
      </c>
      <c r="G120" s="430" t="s">
        <v>27</v>
      </c>
      <c r="H120" s="430" t="s">
        <v>28</v>
      </c>
      <c r="I120" s="430" t="s">
        <v>41</v>
      </c>
      <c r="J120" s="430" t="s">
        <v>28</v>
      </c>
      <c r="K120" s="431" t="s">
        <v>30</v>
      </c>
      <c r="L120" s="430" t="s">
        <v>31</v>
      </c>
      <c r="M120" s="430" t="s">
        <v>32</v>
      </c>
      <c r="N120" s="430" t="s">
        <v>368</v>
      </c>
      <c r="O120" s="430">
        <v>24</v>
      </c>
      <c r="P120" s="432" t="s">
        <v>28</v>
      </c>
      <c r="Q120" s="430"/>
      <c r="R120" s="430"/>
      <c r="S120" s="430"/>
      <c r="T120" s="430"/>
      <c r="U120" s="430"/>
      <c r="V120" s="430"/>
      <c r="W120" s="430"/>
      <c r="X120" s="430"/>
      <c r="Y120" s="430"/>
      <c r="Z120" s="430"/>
      <c r="AA120" s="430"/>
      <c r="AB120" s="430"/>
      <c r="AC120" s="430"/>
      <c r="AD120" s="430"/>
      <c r="AE120" s="430"/>
      <c r="AF120" s="430"/>
      <c r="AG120" s="430"/>
      <c r="AH120" s="430"/>
      <c r="AI120" s="430"/>
      <c r="AJ120" s="430"/>
      <c r="AK120" s="430"/>
      <c r="AL120" s="430"/>
      <c r="AM120" s="430"/>
      <c r="AN120" s="430"/>
      <c r="AO120" s="430"/>
      <c r="AP120" s="430"/>
      <c r="AQ120" s="430"/>
      <c r="AR120" s="430"/>
      <c r="AS120" s="430"/>
      <c r="AT120" s="430"/>
      <c r="AU120" s="430"/>
      <c r="AV120" s="430"/>
      <c r="AW120" s="430"/>
      <c r="AX120" s="430"/>
      <c r="AY120" s="430"/>
      <c r="AZ120" s="430"/>
      <c r="BA120" s="430"/>
      <c r="BB120" s="430"/>
      <c r="BC120" s="430"/>
      <c r="BD120" s="430"/>
      <c r="BE120" s="430"/>
      <c r="BF120" s="430"/>
      <c r="BG120" s="430"/>
      <c r="BH120" s="430"/>
      <c r="BI120" s="430"/>
      <c r="BJ120" s="430"/>
      <c r="BK120" s="430"/>
    </row>
    <row r="121" spans="1:63" s="427" customFormat="1" ht="30.75" customHeight="1" x14ac:dyDescent="0.2">
      <c r="A121" s="430" t="s">
        <v>2604</v>
      </c>
      <c r="B121" s="432" t="s">
        <v>2725</v>
      </c>
      <c r="C121" s="430" t="s">
        <v>2739</v>
      </c>
      <c r="D121" s="432" t="s">
        <v>2740</v>
      </c>
      <c r="E121" s="432" t="s">
        <v>26</v>
      </c>
      <c r="F121" s="12">
        <v>50</v>
      </c>
      <c r="G121" s="430" t="s">
        <v>84</v>
      </c>
      <c r="H121" s="430" t="s">
        <v>28</v>
      </c>
      <c r="I121" s="430" t="s">
        <v>41</v>
      </c>
      <c r="J121" s="430" t="s">
        <v>28</v>
      </c>
      <c r="K121" s="431" t="s">
        <v>30</v>
      </c>
      <c r="L121" s="430" t="s">
        <v>31</v>
      </c>
      <c r="M121" s="430" t="s">
        <v>69</v>
      </c>
      <c r="N121" s="430" t="s">
        <v>368</v>
      </c>
      <c r="O121" s="430">
        <v>12</v>
      </c>
      <c r="P121" s="432" t="s">
        <v>28</v>
      </c>
      <c r="Q121" s="430"/>
      <c r="R121" s="430"/>
      <c r="S121" s="430"/>
      <c r="T121" s="430"/>
      <c r="U121" s="430"/>
      <c r="V121" s="430"/>
      <c r="W121" s="430"/>
      <c r="X121" s="430"/>
      <c r="Y121" s="430"/>
      <c r="Z121" s="430"/>
      <c r="AA121" s="430"/>
      <c r="AB121" s="430"/>
      <c r="AC121" s="430"/>
      <c r="AD121" s="430"/>
      <c r="AE121" s="430"/>
      <c r="AF121" s="430"/>
      <c r="AG121" s="430"/>
      <c r="AH121" s="430"/>
      <c r="AI121" s="430"/>
      <c r="AJ121" s="430"/>
      <c r="AK121" s="430"/>
      <c r="AL121" s="430"/>
      <c r="AM121" s="430"/>
      <c r="AN121" s="430"/>
      <c r="AO121" s="430"/>
      <c r="AP121" s="430"/>
      <c r="AQ121" s="430"/>
      <c r="AR121" s="430"/>
      <c r="AS121" s="430"/>
      <c r="AT121" s="430"/>
      <c r="AU121" s="430"/>
      <c r="AV121" s="430"/>
      <c r="AW121" s="430"/>
      <c r="AX121" s="430"/>
      <c r="AY121" s="430"/>
      <c r="AZ121" s="430"/>
      <c r="BA121" s="430"/>
      <c r="BB121" s="430"/>
      <c r="BC121" s="430"/>
      <c r="BD121" s="430"/>
      <c r="BE121" s="430"/>
      <c r="BF121" s="430"/>
      <c r="BG121" s="430"/>
      <c r="BH121" s="430"/>
      <c r="BI121" s="430"/>
      <c r="BJ121" s="430"/>
      <c r="BK121" s="430"/>
    </row>
    <row r="122" spans="1:63" s="427" customFormat="1" ht="30.75" customHeight="1" x14ac:dyDescent="0.2">
      <c r="A122" s="430" t="s">
        <v>2604</v>
      </c>
      <c r="B122" s="432" t="s">
        <v>2725</v>
      </c>
      <c r="C122" s="430" t="s">
        <v>2736</v>
      </c>
      <c r="D122" s="432" t="s">
        <v>2740</v>
      </c>
      <c r="E122" s="432" t="s">
        <v>26</v>
      </c>
      <c r="F122" s="12">
        <v>50</v>
      </c>
      <c r="G122" s="430" t="s">
        <v>84</v>
      </c>
      <c r="H122" s="430" t="s">
        <v>28</v>
      </c>
      <c r="I122" s="430" t="s">
        <v>41</v>
      </c>
      <c r="J122" s="430" t="s">
        <v>28</v>
      </c>
      <c r="K122" s="431" t="s">
        <v>30</v>
      </c>
      <c r="L122" s="430" t="s">
        <v>31</v>
      </c>
      <c r="M122" s="430" t="s">
        <v>69</v>
      </c>
      <c r="N122" s="430" t="s">
        <v>368</v>
      </c>
      <c r="O122" s="430">
        <v>12</v>
      </c>
      <c r="P122" s="432" t="s">
        <v>28</v>
      </c>
      <c r="Q122" s="430"/>
      <c r="R122" s="430"/>
      <c r="S122" s="430"/>
      <c r="T122" s="430"/>
      <c r="U122" s="430"/>
      <c r="V122" s="430"/>
      <c r="W122" s="430"/>
      <c r="X122" s="430"/>
      <c r="Y122" s="430"/>
      <c r="Z122" s="430"/>
      <c r="AA122" s="430"/>
      <c r="AB122" s="430"/>
      <c r="AC122" s="430"/>
      <c r="AD122" s="430"/>
      <c r="AE122" s="430"/>
      <c r="AF122" s="430"/>
      <c r="AG122" s="430"/>
      <c r="AH122" s="430"/>
      <c r="AI122" s="430"/>
      <c r="AJ122" s="430"/>
      <c r="AK122" s="430"/>
      <c r="AL122" s="430"/>
      <c r="AM122" s="430"/>
      <c r="AN122" s="430"/>
      <c r="AO122" s="430"/>
      <c r="AP122" s="430"/>
      <c r="AQ122" s="430"/>
      <c r="AR122" s="430"/>
      <c r="AS122" s="430"/>
      <c r="AT122" s="430"/>
      <c r="AU122" s="430"/>
      <c r="AV122" s="430"/>
      <c r="AW122" s="430"/>
      <c r="AX122" s="430"/>
      <c r="AY122" s="430"/>
      <c r="AZ122" s="430"/>
      <c r="BA122" s="430"/>
      <c r="BB122" s="430"/>
      <c r="BC122" s="430"/>
      <c r="BD122" s="430"/>
      <c r="BE122" s="430"/>
      <c r="BF122" s="430"/>
      <c r="BG122" s="430"/>
      <c r="BH122" s="430"/>
      <c r="BI122" s="430"/>
      <c r="BJ122" s="430"/>
      <c r="BK122" s="430"/>
    </row>
    <row r="123" spans="1:63" s="427" customFormat="1" ht="30.75" customHeight="1" x14ac:dyDescent="0.2">
      <c r="A123" s="430" t="s">
        <v>2604</v>
      </c>
      <c r="B123" s="432" t="s">
        <v>2725</v>
      </c>
      <c r="C123" s="430" t="s">
        <v>2741</v>
      </c>
      <c r="D123" s="432" t="s">
        <v>2740</v>
      </c>
      <c r="E123" s="432" t="s">
        <v>26</v>
      </c>
      <c r="F123" s="12">
        <v>50</v>
      </c>
      <c r="G123" s="430" t="s">
        <v>84</v>
      </c>
      <c r="H123" s="430" t="s">
        <v>28</v>
      </c>
      <c r="I123" s="430" t="s">
        <v>41</v>
      </c>
      <c r="J123" s="430" t="s">
        <v>28</v>
      </c>
      <c r="K123" s="431" t="s">
        <v>30</v>
      </c>
      <c r="L123" s="430" t="s">
        <v>31</v>
      </c>
      <c r="M123" s="430" t="s">
        <v>69</v>
      </c>
      <c r="N123" s="430" t="s">
        <v>368</v>
      </c>
      <c r="O123" s="430">
        <v>12</v>
      </c>
      <c r="P123" s="432" t="s">
        <v>28</v>
      </c>
      <c r="Q123" s="430"/>
      <c r="R123" s="430"/>
      <c r="S123" s="430"/>
      <c r="T123" s="430"/>
      <c r="U123" s="430"/>
      <c r="V123" s="430"/>
      <c r="W123" s="430"/>
      <c r="X123" s="430"/>
      <c r="Y123" s="430"/>
      <c r="Z123" s="430"/>
      <c r="AA123" s="430"/>
      <c r="AB123" s="430"/>
      <c r="AC123" s="430"/>
      <c r="AD123" s="430"/>
      <c r="AE123" s="430"/>
      <c r="AF123" s="430"/>
      <c r="AG123" s="430"/>
      <c r="AH123" s="430"/>
      <c r="AI123" s="430"/>
      <c r="AJ123" s="430"/>
      <c r="AK123" s="430"/>
      <c r="AL123" s="430"/>
      <c r="AM123" s="430"/>
      <c r="AN123" s="430"/>
      <c r="AO123" s="430"/>
      <c r="AP123" s="430"/>
      <c r="AQ123" s="430"/>
      <c r="AR123" s="430"/>
      <c r="AS123" s="430"/>
      <c r="AT123" s="430"/>
      <c r="AU123" s="430"/>
      <c r="AV123" s="430"/>
      <c r="AW123" s="430"/>
      <c r="AX123" s="430"/>
      <c r="AY123" s="430"/>
      <c r="AZ123" s="430"/>
      <c r="BA123" s="430"/>
      <c r="BB123" s="430"/>
      <c r="BC123" s="430"/>
      <c r="BD123" s="430"/>
      <c r="BE123" s="430"/>
      <c r="BF123" s="430"/>
      <c r="BG123" s="430"/>
      <c r="BH123" s="430"/>
      <c r="BI123" s="430"/>
      <c r="BJ123" s="430"/>
      <c r="BK123" s="430"/>
    </row>
    <row r="124" spans="1:63" s="427" customFormat="1" ht="30.75" customHeight="1" x14ac:dyDescent="0.2">
      <c r="A124" s="430" t="s">
        <v>2604</v>
      </c>
      <c r="B124" s="432" t="s">
        <v>2725</v>
      </c>
      <c r="C124" s="430" t="s">
        <v>2742</v>
      </c>
      <c r="D124" s="432" t="s">
        <v>2740</v>
      </c>
      <c r="E124" s="432" t="s">
        <v>26</v>
      </c>
      <c r="F124" s="12">
        <v>50</v>
      </c>
      <c r="G124" s="430" t="s">
        <v>84</v>
      </c>
      <c r="H124" s="430" t="s">
        <v>28</v>
      </c>
      <c r="I124" s="430" t="s">
        <v>41</v>
      </c>
      <c r="J124" s="430" t="s">
        <v>28</v>
      </c>
      <c r="K124" s="431" t="s">
        <v>30</v>
      </c>
      <c r="L124" s="430" t="s">
        <v>31</v>
      </c>
      <c r="M124" s="430" t="s">
        <v>69</v>
      </c>
      <c r="N124" s="430" t="s">
        <v>368</v>
      </c>
      <c r="O124" s="430">
        <v>12</v>
      </c>
      <c r="P124" s="432" t="s">
        <v>28</v>
      </c>
      <c r="Q124" s="430"/>
      <c r="R124" s="430"/>
      <c r="S124" s="430"/>
      <c r="T124" s="430"/>
      <c r="U124" s="430"/>
      <c r="V124" s="430"/>
      <c r="W124" s="430"/>
      <c r="X124" s="430"/>
      <c r="Y124" s="430"/>
      <c r="Z124" s="430"/>
      <c r="AA124" s="430"/>
      <c r="AB124" s="430"/>
      <c r="AC124" s="430"/>
      <c r="AD124" s="430"/>
      <c r="AE124" s="430"/>
      <c r="AF124" s="430"/>
      <c r="AG124" s="430"/>
      <c r="AH124" s="430"/>
      <c r="AI124" s="430"/>
      <c r="AJ124" s="430"/>
      <c r="AK124" s="430"/>
      <c r="AL124" s="430"/>
      <c r="AM124" s="430"/>
      <c r="AN124" s="430"/>
      <c r="AO124" s="430"/>
      <c r="AP124" s="430"/>
      <c r="AQ124" s="430"/>
      <c r="AR124" s="430"/>
      <c r="AS124" s="430"/>
      <c r="AT124" s="430"/>
      <c r="AU124" s="430"/>
      <c r="AV124" s="430"/>
      <c r="AW124" s="430"/>
      <c r="AX124" s="430"/>
      <c r="AY124" s="430"/>
      <c r="AZ124" s="430"/>
      <c r="BA124" s="430"/>
      <c r="BB124" s="430"/>
      <c r="BC124" s="430"/>
      <c r="BD124" s="430"/>
      <c r="BE124" s="430"/>
      <c r="BF124" s="430"/>
      <c r="BG124" s="430"/>
      <c r="BH124" s="430"/>
      <c r="BI124" s="430"/>
      <c r="BJ124" s="430"/>
      <c r="BK124" s="430"/>
    </row>
    <row r="125" spans="1:63" s="427" customFormat="1" ht="30.75" customHeight="1" x14ac:dyDescent="0.2">
      <c r="A125" s="430" t="s">
        <v>2604</v>
      </c>
      <c r="B125" s="432" t="s">
        <v>2725</v>
      </c>
      <c r="C125" s="430" t="s">
        <v>2743</v>
      </c>
      <c r="D125" s="432" t="s">
        <v>2740</v>
      </c>
      <c r="E125" s="432" t="s">
        <v>26</v>
      </c>
      <c r="F125" s="12">
        <v>50</v>
      </c>
      <c r="G125" s="430" t="s">
        <v>84</v>
      </c>
      <c r="H125" s="430" t="s">
        <v>28</v>
      </c>
      <c r="I125" s="430" t="s">
        <v>41</v>
      </c>
      <c r="J125" s="430" t="s">
        <v>28</v>
      </c>
      <c r="K125" s="431" t="s">
        <v>30</v>
      </c>
      <c r="L125" s="430" t="s">
        <v>31</v>
      </c>
      <c r="M125" s="430" t="s">
        <v>69</v>
      </c>
      <c r="N125" s="430" t="s">
        <v>368</v>
      </c>
      <c r="O125" s="430">
        <v>12</v>
      </c>
      <c r="P125" s="432" t="s">
        <v>28</v>
      </c>
      <c r="Q125" s="430"/>
      <c r="R125" s="430"/>
      <c r="S125" s="430"/>
      <c r="T125" s="430"/>
      <c r="U125" s="430"/>
      <c r="V125" s="430"/>
      <c r="W125" s="430"/>
      <c r="X125" s="430"/>
      <c r="Y125" s="430"/>
      <c r="Z125" s="430"/>
      <c r="AA125" s="430"/>
      <c r="AB125" s="430"/>
      <c r="AC125" s="430"/>
      <c r="AD125" s="430"/>
      <c r="AE125" s="430"/>
      <c r="AF125" s="430"/>
      <c r="AG125" s="430"/>
      <c r="AH125" s="430"/>
      <c r="AI125" s="430"/>
      <c r="AJ125" s="430"/>
      <c r="AK125" s="430"/>
      <c r="AL125" s="430"/>
      <c r="AM125" s="430"/>
      <c r="AN125" s="430"/>
      <c r="AO125" s="430"/>
      <c r="AP125" s="430"/>
      <c r="AQ125" s="430"/>
      <c r="AR125" s="430"/>
      <c r="AS125" s="430"/>
      <c r="AT125" s="430"/>
      <c r="AU125" s="430"/>
      <c r="AV125" s="430"/>
      <c r="AW125" s="430"/>
      <c r="AX125" s="430"/>
      <c r="AY125" s="430"/>
      <c r="AZ125" s="430"/>
      <c r="BA125" s="430"/>
      <c r="BB125" s="430"/>
      <c r="BC125" s="430"/>
      <c r="BD125" s="430"/>
      <c r="BE125" s="430"/>
      <c r="BF125" s="430"/>
      <c r="BG125" s="430"/>
      <c r="BH125" s="430"/>
      <c r="BI125" s="430"/>
      <c r="BJ125" s="430"/>
      <c r="BK125" s="430"/>
    </row>
    <row r="126" spans="1:63" s="427" customFormat="1" ht="30.75" customHeight="1" x14ac:dyDescent="0.2">
      <c r="A126" s="430" t="s">
        <v>2604</v>
      </c>
      <c r="B126" s="432" t="s">
        <v>2725</v>
      </c>
      <c r="C126" s="430" t="s">
        <v>2744</v>
      </c>
      <c r="D126" s="432" t="s">
        <v>2740</v>
      </c>
      <c r="E126" s="432" t="s">
        <v>26</v>
      </c>
      <c r="F126" s="12">
        <v>50</v>
      </c>
      <c r="G126" s="430" t="s">
        <v>84</v>
      </c>
      <c r="H126" s="430" t="s">
        <v>28</v>
      </c>
      <c r="I126" s="430" t="s">
        <v>41</v>
      </c>
      <c r="J126" s="430" t="s">
        <v>28</v>
      </c>
      <c r="K126" s="431" t="s">
        <v>30</v>
      </c>
      <c r="L126" s="430" t="s">
        <v>31</v>
      </c>
      <c r="M126" s="430" t="s">
        <v>69</v>
      </c>
      <c r="N126" s="430" t="s">
        <v>368</v>
      </c>
      <c r="O126" s="430">
        <v>12</v>
      </c>
      <c r="P126" s="432" t="s">
        <v>28</v>
      </c>
      <c r="Q126" s="430"/>
      <c r="R126" s="430"/>
      <c r="S126" s="430"/>
      <c r="T126" s="430"/>
      <c r="U126" s="430"/>
      <c r="V126" s="430"/>
      <c r="W126" s="430"/>
      <c r="X126" s="430"/>
      <c r="Y126" s="430"/>
      <c r="Z126" s="430"/>
      <c r="AA126" s="430"/>
      <c r="AB126" s="430"/>
      <c r="AC126" s="430"/>
      <c r="AD126" s="430"/>
      <c r="AE126" s="430"/>
      <c r="AF126" s="430"/>
      <c r="AG126" s="430"/>
      <c r="AH126" s="430"/>
      <c r="AI126" s="430"/>
      <c r="AJ126" s="430"/>
      <c r="AK126" s="430"/>
      <c r="AL126" s="430"/>
      <c r="AM126" s="430"/>
      <c r="AN126" s="430"/>
      <c r="AO126" s="430"/>
      <c r="AP126" s="430"/>
      <c r="AQ126" s="430"/>
      <c r="AR126" s="430"/>
      <c r="AS126" s="430"/>
      <c r="AT126" s="430"/>
      <c r="AU126" s="430"/>
      <c r="AV126" s="430"/>
      <c r="AW126" s="430"/>
      <c r="AX126" s="430"/>
      <c r="AY126" s="430"/>
      <c r="AZ126" s="430"/>
      <c r="BA126" s="430"/>
      <c r="BB126" s="430"/>
      <c r="BC126" s="430"/>
      <c r="BD126" s="430"/>
      <c r="BE126" s="430"/>
      <c r="BF126" s="430"/>
      <c r="BG126" s="430"/>
      <c r="BH126" s="430"/>
      <c r="BI126" s="430"/>
      <c r="BJ126" s="430"/>
      <c r="BK126" s="430"/>
    </row>
    <row r="127" spans="1:63" s="427" customFormat="1" ht="30.75" customHeight="1" x14ac:dyDescent="0.2">
      <c r="A127" s="430" t="s">
        <v>2604</v>
      </c>
      <c r="B127" s="432" t="s">
        <v>2725</v>
      </c>
      <c r="C127" s="430" t="s">
        <v>2745</v>
      </c>
      <c r="D127" s="432" t="s">
        <v>2740</v>
      </c>
      <c r="E127" s="432" t="s">
        <v>26</v>
      </c>
      <c r="F127" s="12">
        <v>50</v>
      </c>
      <c r="G127" s="430" t="s">
        <v>84</v>
      </c>
      <c r="H127" s="430" t="s">
        <v>28</v>
      </c>
      <c r="I127" s="430" t="s">
        <v>41</v>
      </c>
      <c r="J127" s="430" t="s">
        <v>28</v>
      </c>
      <c r="K127" s="431" t="s">
        <v>30</v>
      </c>
      <c r="L127" s="430" t="s">
        <v>31</v>
      </c>
      <c r="M127" s="430" t="s">
        <v>69</v>
      </c>
      <c r="N127" s="430" t="s">
        <v>368</v>
      </c>
      <c r="O127" s="430">
        <v>12</v>
      </c>
      <c r="P127" s="432" t="s">
        <v>28</v>
      </c>
      <c r="Q127" s="430"/>
      <c r="R127" s="430"/>
      <c r="S127" s="430"/>
      <c r="T127" s="430"/>
      <c r="U127" s="430"/>
      <c r="V127" s="430"/>
      <c r="W127" s="430"/>
      <c r="X127" s="430"/>
      <c r="Y127" s="430"/>
      <c r="Z127" s="430"/>
      <c r="AA127" s="430"/>
      <c r="AB127" s="430"/>
      <c r="AC127" s="430"/>
      <c r="AD127" s="430"/>
      <c r="AE127" s="430"/>
      <c r="AF127" s="430"/>
      <c r="AG127" s="430"/>
      <c r="AH127" s="430"/>
      <c r="AI127" s="430"/>
      <c r="AJ127" s="430"/>
      <c r="AK127" s="430"/>
      <c r="AL127" s="430"/>
      <c r="AM127" s="430"/>
      <c r="AN127" s="430"/>
      <c r="AO127" s="430"/>
      <c r="AP127" s="430"/>
      <c r="AQ127" s="430"/>
      <c r="AR127" s="430"/>
      <c r="AS127" s="430"/>
      <c r="AT127" s="430"/>
      <c r="AU127" s="430"/>
      <c r="AV127" s="430"/>
      <c r="AW127" s="430"/>
      <c r="AX127" s="430"/>
      <c r="AY127" s="430"/>
      <c r="AZ127" s="430"/>
      <c r="BA127" s="430"/>
      <c r="BB127" s="430"/>
      <c r="BC127" s="430"/>
      <c r="BD127" s="430"/>
      <c r="BE127" s="430"/>
      <c r="BF127" s="430"/>
      <c r="BG127" s="430"/>
      <c r="BH127" s="430"/>
      <c r="BI127" s="430"/>
      <c r="BJ127" s="430"/>
      <c r="BK127" s="430"/>
    </row>
    <row r="128" spans="1:63" s="427" customFormat="1" ht="30.75" customHeight="1" x14ac:dyDescent="0.2">
      <c r="A128" s="430" t="s">
        <v>2604</v>
      </c>
      <c r="B128" s="432" t="s">
        <v>2725</v>
      </c>
      <c r="C128" s="430" t="s">
        <v>2746</v>
      </c>
      <c r="D128" s="432" t="s">
        <v>2740</v>
      </c>
      <c r="E128" s="432" t="s">
        <v>26</v>
      </c>
      <c r="F128" s="12">
        <v>50</v>
      </c>
      <c r="G128" s="430" t="s">
        <v>84</v>
      </c>
      <c r="H128" s="430" t="s">
        <v>28</v>
      </c>
      <c r="I128" s="430" t="s">
        <v>41</v>
      </c>
      <c r="J128" s="430" t="s">
        <v>28</v>
      </c>
      <c r="K128" s="431" t="s">
        <v>30</v>
      </c>
      <c r="L128" s="430" t="s">
        <v>31</v>
      </c>
      <c r="M128" s="430" t="s">
        <v>69</v>
      </c>
      <c r="N128" s="430" t="s">
        <v>368</v>
      </c>
      <c r="O128" s="430">
        <v>12</v>
      </c>
      <c r="P128" s="432" t="s">
        <v>28</v>
      </c>
      <c r="Q128" s="430"/>
      <c r="R128" s="430"/>
      <c r="S128" s="430"/>
      <c r="T128" s="430"/>
      <c r="U128" s="430"/>
      <c r="V128" s="430"/>
      <c r="W128" s="430"/>
      <c r="X128" s="430"/>
      <c r="Y128" s="430"/>
      <c r="Z128" s="430"/>
      <c r="AA128" s="430"/>
      <c r="AB128" s="430"/>
      <c r="AC128" s="430"/>
      <c r="AD128" s="430"/>
      <c r="AE128" s="430"/>
      <c r="AF128" s="430"/>
      <c r="AG128" s="430"/>
      <c r="AH128" s="430"/>
      <c r="AI128" s="430"/>
      <c r="AJ128" s="430"/>
      <c r="AK128" s="430"/>
      <c r="AL128" s="430"/>
      <c r="AM128" s="430"/>
      <c r="AN128" s="430"/>
      <c r="AO128" s="430"/>
      <c r="AP128" s="430"/>
      <c r="AQ128" s="430"/>
      <c r="AR128" s="430"/>
      <c r="AS128" s="430"/>
      <c r="AT128" s="430"/>
      <c r="AU128" s="430"/>
      <c r="AV128" s="430"/>
      <c r="AW128" s="430"/>
      <c r="AX128" s="430"/>
      <c r="AY128" s="430"/>
      <c r="AZ128" s="430"/>
      <c r="BA128" s="430"/>
      <c r="BB128" s="430"/>
      <c r="BC128" s="430"/>
      <c r="BD128" s="430"/>
      <c r="BE128" s="430"/>
      <c r="BF128" s="430"/>
      <c r="BG128" s="430"/>
      <c r="BH128" s="430"/>
      <c r="BI128" s="430"/>
      <c r="BJ128" s="430"/>
      <c r="BK128" s="430"/>
    </row>
    <row r="129" spans="1:64" s="427" customFormat="1" ht="30.75" customHeight="1" x14ac:dyDescent="0.2">
      <c r="A129" s="430" t="s">
        <v>2604</v>
      </c>
      <c r="B129" s="432" t="s">
        <v>2725</v>
      </c>
      <c r="C129" s="430" t="s">
        <v>2747</v>
      </c>
      <c r="D129" s="432" t="s">
        <v>2740</v>
      </c>
      <c r="E129" s="432" t="s">
        <v>26</v>
      </c>
      <c r="F129" s="12">
        <v>50</v>
      </c>
      <c r="G129" s="430" t="s">
        <v>84</v>
      </c>
      <c r="H129" s="430" t="s">
        <v>28</v>
      </c>
      <c r="I129" s="430" t="s">
        <v>41</v>
      </c>
      <c r="J129" s="430" t="s">
        <v>28</v>
      </c>
      <c r="K129" s="431" t="s">
        <v>30</v>
      </c>
      <c r="L129" s="430" t="s">
        <v>31</v>
      </c>
      <c r="M129" s="430" t="s">
        <v>69</v>
      </c>
      <c r="N129" s="430" t="s">
        <v>368</v>
      </c>
      <c r="O129" s="430">
        <v>12</v>
      </c>
      <c r="P129" s="432" t="s">
        <v>28</v>
      </c>
      <c r="Q129" s="430"/>
      <c r="R129" s="430"/>
      <c r="S129" s="430"/>
      <c r="T129" s="430"/>
      <c r="U129" s="430"/>
      <c r="V129" s="430"/>
      <c r="W129" s="430"/>
      <c r="X129" s="430"/>
      <c r="Y129" s="430"/>
      <c r="Z129" s="430"/>
      <c r="AA129" s="430"/>
      <c r="AB129" s="430"/>
      <c r="AC129" s="430"/>
      <c r="AD129" s="430"/>
      <c r="AE129" s="430"/>
      <c r="AF129" s="430"/>
      <c r="AG129" s="430"/>
      <c r="AH129" s="430"/>
      <c r="AI129" s="430"/>
      <c r="AJ129" s="430"/>
      <c r="AK129" s="430"/>
      <c r="AL129" s="430"/>
      <c r="AM129" s="430"/>
      <c r="AN129" s="430"/>
      <c r="AO129" s="430"/>
      <c r="AP129" s="430"/>
      <c r="AQ129" s="430"/>
      <c r="AR129" s="430"/>
      <c r="AS129" s="430"/>
      <c r="AT129" s="430"/>
      <c r="AU129" s="430"/>
      <c r="AV129" s="430"/>
      <c r="AW129" s="430"/>
      <c r="AX129" s="430"/>
      <c r="AY129" s="430"/>
      <c r="AZ129" s="430"/>
      <c r="BA129" s="430"/>
      <c r="BB129" s="430"/>
      <c r="BC129" s="430"/>
      <c r="BD129" s="430"/>
      <c r="BE129" s="430"/>
      <c r="BF129" s="430"/>
      <c r="BG129" s="430"/>
      <c r="BH129" s="430"/>
      <c r="BI129" s="430"/>
      <c r="BJ129" s="430"/>
      <c r="BK129" s="430"/>
    </row>
    <row r="130" spans="1:64" s="427" customFormat="1" ht="30.75" customHeight="1" x14ac:dyDescent="0.2">
      <c r="A130" s="430" t="s">
        <v>2604</v>
      </c>
      <c r="B130" s="432" t="s">
        <v>2725</v>
      </c>
      <c r="C130" s="430" t="s">
        <v>2748</v>
      </c>
      <c r="D130" s="432" t="s">
        <v>2740</v>
      </c>
      <c r="E130" s="432" t="s">
        <v>26</v>
      </c>
      <c r="F130" s="12">
        <v>50</v>
      </c>
      <c r="G130" s="430" t="s">
        <v>84</v>
      </c>
      <c r="H130" s="430" t="s">
        <v>28</v>
      </c>
      <c r="I130" s="430" t="s">
        <v>41</v>
      </c>
      <c r="J130" s="430" t="s">
        <v>28</v>
      </c>
      <c r="K130" s="431" t="s">
        <v>30</v>
      </c>
      <c r="L130" s="430" t="s">
        <v>31</v>
      </c>
      <c r="M130" s="430" t="s">
        <v>69</v>
      </c>
      <c r="N130" s="430" t="s">
        <v>368</v>
      </c>
      <c r="O130" s="430">
        <v>12</v>
      </c>
      <c r="P130" s="432" t="s">
        <v>28</v>
      </c>
      <c r="Q130" s="430"/>
      <c r="R130" s="430"/>
      <c r="S130" s="430"/>
      <c r="T130" s="430"/>
      <c r="U130" s="430"/>
      <c r="V130" s="430"/>
      <c r="W130" s="430"/>
      <c r="X130" s="430"/>
      <c r="Y130" s="430"/>
      <c r="Z130" s="430"/>
      <c r="AA130" s="430"/>
      <c r="AB130" s="430"/>
      <c r="AC130" s="430"/>
      <c r="AD130" s="430"/>
      <c r="AE130" s="430"/>
      <c r="AF130" s="430"/>
      <c r="AG130" s="430"/>
      <c r="AH130" s="430"/>
      <c r="AI130" s="430"/>
      <c r="AJ130" s="430"/>
      <c r="AK130" s="430"/>
      <c r="AL130" s="430"/>
      <c r="AM130" s="430"/>
      <c r="AN130" s="430"/>
      <c r="AO130" s="430"/>
      <c r="AP130" s="430"/>
      <c r="AQ130" s="430"/>
      <c r="AR130" s="430"/>
      <c r="AS130" s="430"/>
      <c r="AT130" s="430"/>
      <c r="AU130" s="430"/>
      <c r="AV130" s="430"/>
      <c r="AW130" s="430"/>
      <c r="AX130" s="430"/>
      <c r="AY130" s="430"/>
      <c r="AZ130" s="430"/>
      <c r="BA130" s="430"/>
      <c r="BB130" s="430"/>
      <c r="BC130" s="430"/>
      <c r="BD130" s="430"/>
      <c r="BE130" s="430"/>
      <c r="BF130" s="430"/>
      <c r="BG130" s="430"/>
      <c r="BH130" s="430"/>
      <c r="BI130" s="430"/>
      <c r="BJ130" s="430"/>
      <c r="BK130" s="430"/>
    </row>
    <row r="131" spans="1:64" s="427" customFormat="1" ht="30.75" customHeight="1" x14ac:dyDescent="0.2">
      <c r="A131" s="430" t="s">
        <v>2604</v>
      </c>
      <c r="B131" s="432" t="s">
        <v>2725</v>
      </c>
      <c r="C131" s="430" t="s">
        <v>2749</v>
      </c>
      <c r="D131" s="432" t="s">
        <v>2740</v>
      </c>
      <c r="E131" s="432" t="s">
        <v>26</v>
      </c>
      <c r="F131" s="12">
        <v>50</v>
      </c>
      <c r="G131" s="430" t="s">
        <v>84</v>
      </c>
      <c r="H131" s="430" t="s">
        <v>28</v>
      </c>
      <c r="I131" s="430" t="s">
        <v>41</v>
      </c>
      <c r="J131" s="430" t="s">
        <v>28</v>
      </c>
      <c r="K131" s="431" t="s">
        <v>30</v>
      </c>
      <c r="L131" s="430" t="s">
        <v>31</v>
      </c>
      <c r="M131" s="430" t="s">
        <v>69</v>
      </c>
      <c r="N131" s="430" t="s">
        <v>368</v>
      </c>
      <c r="O131" s="430">
        <v>12</v>
      </c>
      <c r="P131" s="432" t="s">
        <v>28</v>
      </c>
      <c r="Q131" s="430"/>
      <c r="R131" s="430"/>
      <c r="S131" s="430"/>
      <c r="T131" s="430"/>
      <c r="U131" s="430"/>
      <c r="V131" s="430"/>
      <c r="W131" s="430"/>
      <c r="X131" s="430"/>
      <c r="Y131" s="430"/>
      <c r="Z131" s="430"/>
      <c r="AA131" s="430"/>
      <c r="AB131" s="430"/>
      <c r="AC131" s="430"/>
      <c r="AD131" s="430"/>
      <c r="AE131" s="430"/>
      <c r="AF131" s="430"/>
      <c r="AG131" s="430"/>
      <c r="AH131" s="430"/>
      <c r="AI131" s="430"/>
      <c r="AJ131" s="430"/>
      <c r="AK131" s="430"/>
      <c r="AL131" s="430"/>
      <c r="AM131" s="430"/>
      <c r="AN131" s="430"/>
      <c r="AO131" s="430"/>
      <c r="AP131" s="430"/>
      <c r="AQ131" s="430"/>
      <c r="AR131" s="430"/>
      <c r="AS131" s="430"/>
      <c r="AT131" s="430"/>
      <c r="AU131" s="430"/>
      <c r="AV131" s="430"/>
      <c r="AW131" s="430"/>
      <c r="AX131" s="430"/>
      <c r="AY131" s="430"/>
      <c r="AZ131" s="430"/>
      <c r="BA131" s="430"/>
      <c r="BB131" s="430"/>
      <c r="BC131" s="430"/>
      <c r="BD131" s="430"/>
      <c r="BE131" s="430"/>
      <c r="BF131" s="430"/>
      <c r="BG131" s="430"/>
      <c r="BH131" s="430"/>
      <c r="BI131" s="430"/>
      <c r="BJ131" s="430"/>
      <c r="BK131" s="430"/>
    </row>
    <row r="132" spans="1:64" s="427" customFormat="1" ht="30.75" customHeight="1" x14ac:dyDescent="0.2">
      <c r="A132" s="430" t="s">
        <v>2604</v>
      </c>
      <c r="B132" s="432" t="s">
        <v>2725</v>
      </c>
      <c r="C132" s="430" t="s">
        <v>2750</v>
      </c>
      <c r="D132" s="432" t="s">
        <v>2740</v>
      </c>
      <c r="E132" s="432" t="s">
        <v>189</v>
      </c>
      <c r="F132" s="12">
        <v>50</v>
      </c>
      <c r="G132" s="430" t="s">
        <v>84</v>
      </c>
      <c r="H132" s="430" t="s">
        <v>28</v>
      </c>
      <c r="I132" s="430" t="s">
        <v>41</v>
      </c>
      <c r="J132" s="430" t="s">
        <v>28</v>
      </c>
      <c r="K132" s="431" t="s">
        <v>30</v>
      </c>
      <c r="L132" s="430" t="s">
        <v>31</v>
      </c>
      <c r="M132" s="430" t="s">
        <v>69</v>
      </c>
      <c r="N132" s="430" t="s">
        <v>368</v>
      </c>
      <c r="O132" s="430">
        <v>12</v>
      </c>
      <c r="P132" s="432" t="s">
        <v>28</v>
      </c>
      <c r="Q132" s="430"/>
      <c r="R132" s="430"/>
      <c r="S132" s="430"/>
      <c r="T132" s="430"/>
      <c r="U132" s="430"/>
      <c r="V132" s="430"/>
      <c r="W132" s="430"/>
      <c r="X132" s="430"/>
      <c r="Y132" s="430"/>
      <c r="Z132" s="430"/>
      <c r="AA132" s="430"/>
      <c r="AB132" s="430"/>
      <c r="AC132" s="430"/>
      <c r="AD132" s="430"/>
      <c r="AE132" s="430"/>
      <c r="AF132" s="430"/>
      <c r="AG132" s="430"/>
      <c r="AH132" s="430"/>
      <c r="AI132" s="430"/>
      <c r="AJ132" s="430"/>
      <c r="AK132" s="430"/>
      <c r="AL132" s="430"/>
      <c r="AM132" s="430"/>
      <c r="AN132" s="430"/>
      <c r="AO132" s="430"/>
      <c r="AP132" s="430"/>
      <c r="AQ132" s="430"/>
      <c r="AR132" s="430"/>
      <c r="AS132" s="430"/>
      <c r="AT132" s="430"/>
      <c r="AU132" s="430"/>
      <c r="AV132" s="430"/>
      <c r="AW132" s="430"/>
      <c r="AX132" s="430"/>
      <c r="AY132" s="430"/>
      <c r="AZ132" s="430"/>
      <c r="BA132" s="430"/>
      <c r="BB132" s="430"/>
      <c r="BC132" s="430"/>
      <c r="BD132" s="430"/>
      <c r="BE132" s="430"/>
      <c r="BF132" s="430"/>
      <c r="BG132" s="430"/>
      <c r="BH132" s="430"/>
      <c r="BI132" s="430"/>
      <c r="BJ132" s="430"/>
      <c r="BK132" s="430"/>
    </row>
    <row r="133" spans="1:64" s="427" customFormat="1" ht="30.75" customHeight="1" x14ac:dyDescent="0.2">
      <c r="A133" s="430" t="s">
        <v>2604</v>
      </c>
      <c r="B133" s="432" t="s">
        <v>2725</v>
      </c>
      <c r="C133" s="430" t="s">
        <v>2750</v>
      </c>
      <c r="D133" s="432" t="s">
        <v>2740</v>
      </c>
      <c r="E133" s="432" t="s">
        <v>189</v>
      </c>
      <c r="F133" s="12">
        <v>50</v>
      </c>
      <c r="G133" s="430" t="s">
        <v>84</v>
      </c>
      <c r="H133" s="430" t="s">
        <v>28</v>
      </c>
      <c r="I133" s="430" t="s">
        <v>41</v>
      </c>
      <c r="J133" s="430" t="s">
        <v>28</v>
      </c>
      <c r="K133" s="431" t="s">
        <v>30</v>
      </c>
      <c r="L133" s="430" t="s">
        <v>31</v>
      </c>
      <c r="M133" s="430" t="s">
        <v>69</v>
      </c>
      <c r="N133" s="430" t="s">
        <v>368</v>
      </c>
      <c r="O133" s="430">
        <v>12</v>
      </c>
      <c r="P133" s="432" t="s">
        <v>28</v>
      </c>
      <c r="Q133" s="430"/>
      <c r="R133" s="430"/>
      <c r="S133" s="430"/>
      <c r="T133" s="430"/>
      <c r="U133" s="430"/>
      <c r="V133" s="430"/>
      <c r="W133" s="430"/>
      <c r="X133" s="430"/>
      <c r="Y133" s="430"/>
      <c r="Z133" s="430"/>
      <c r="AA133" s="430"/>
      <c r="AB133" s="430"/>
      <c r="AC133" s="430"/>
      <c r="AD133" s="430"/>
      <c r="AE133" s="430"/>
      <c r="AF133" s="430"/>
      <c r="AG133" s="430"/>
      <c r="AH133" s="430"/>
      <c r="AI133" s="430"/>
      <c r="AJ133" s="430"/>
      <c r="AK133" s="430"/>
      <c r="AL133" s="430"/>
      <c r="AM133" s="430"/>
      <c r="AN133" s="430"/>
      <c r="AO133" s="430"/>
      <c r="AP133" s="430"/>
      <c r="AQ133" s="430"/>
      <c r="AR133" s="430"/>
      <c r="AS133" s="430"/>
      <c r="AT133" s="430"/>
      <c r="AU133" s="430"/>
      <c r="AV133" s="430"/>
      <c r="AW133" s="430"/>
      <c r="AX133" s="430"/>
      <c r="AY133" s="430"/>
      <c r="AZ133" s="430"/>
      <c r="BA133" s="430"/>
      <c r="BB133" s="430"/>
      <c r="BC133" s="430"/>
      <c r="BD133" s="430"/>
      <c r="BE133" s="430"/>
      <c r="BF133" s="430"/>
      <c r="BG133" s="430"/>
      <c r="BH133" s="430"/>
      <c r="BI133" s="430"/>
      <c r="BJ133" s="430"/>
      <c r="BK133" s="430"/>
    </row>
    <row r="134" spans="1:64" s="427" customFormat="1" ht="30.75" customHeight="1" x14ac:dyDescent="0.2">
      <c r="A134" s="430" t="s">
        <v>2604</v>
      </c>
      <c r="B134" s="432" t="s">
        <v>2725</v>
      </c>
      <c r="C134" s="430" t="s">
        <v>2751</v>
      </c>
      <c r="D134" s="432" t="s">
        <v>119</v>
      </c>
      <c r="E134" s="432" t="s">
        <v>189</v>
      </c>
      <c r="F134" s="430">
        <v>200</v>
      </c>
      <c r="G134" s="430" t="s">
        <v>2752</v>
      </c>
      <c r="H134" s="430" t="s">
        <v>28</v>
      </c>
      <c r="I134" s="430" t="s">
        <v>41</v>
      </c>
      <c r="J134" s="430" t="s">
        <v>76</v>
      </c>
      <c r="K134" s="430"/>
      <c r="L134" s="430"/>
      <c r="M134" s="430" t="s">
        <v>69</v>
      </c>
      <c r="N134" s="430" t="s">
        <v>2753</v>
      </c>
      <c r="O134" s="430">
        <v>12</v>
      </c>
      <c r="P134" s="432" t="s">
        <v>28</v>
      </c>
      <c r="Q134" s="430"/>
      <c r="R134" s="430"/>
      <c r="S134" s="430"/>
      <c r="T134" s="430"/>
      <c r="U134" s="430"/>
      <c r="V134" s="430"/>
      <c r="W134" s="430"/>
      <c r="X134" s="430"/>
      <c r="Y134" s="430"/>
      <c r="Z134" s="430"/>
      <c r="AA134" s="430"/>
      <c r="AB134" s="430"/>
      <c r="AC134" s="430"/>
      <c r="AD134" s="430"/>
      <c r="AE134" s="430"/>
      <c r="AF134" s="430"/>
      <c r="AG134" s="430"/>
      <c r="AH134" s="430"/>
      <c r="AI134" s="430"/>
      <c r="AJ134" s="430"/>
      <c r="AK134" s="430"/>
      <c r="AL134" s="430"/>
      <c r="AM134" s="430"/>
      <c r="AN134" s="430"/>
      <c r="AO134" s="430"/>
      <c r="AP134" s="430"/>
      <c r="AQ134" s="430"/>
      <c r="AR134" s="430"/>
      <c r="AS134" s="430"/>
      <c r="AT134" s="430"/>
      <c r="AU134" s="430"/>
      <c r="AV134" s="430"/>
      <c r="AW134" s="430"/>
      <c r="AX134" s="430"/>
      <c r="AY134" s="430"/>
      <c r="AZ134" s="430"/>
      <c r="BA134" s="430"/>
      <c r="BB134" s="430"/>
      <c r="BC134" s="430"/>
      <c r="BD134" s="430"/>
      <c r="BE134" s="430"/>
      <c r="BF134" s="430"/>
      <c r="BG134" s="430"/>
      <c r="BH134" s="430"/>
      <c r="BI134" s="430"/>
      <c r="BJ134" s="430"/>
      <c r="BK134" s="430"/>
    </row>
    <row r="135" spans="1:64" s="427" customFormat="1" ht="30.75" customHeight="1" x14ac:dyDescent="0.2">
      <c r="A135" s="430" t="s">
        <v>2604</v>
      </c>
      <c r="B135" s="432" t="s">
        <v>2725</v>
      </c>
      <c r="C135" s="430" t="s">
        <v>2734</v>
      </c>
      <c r="D135" s="432" t="s">
        <v>50</v>
      </c>
      <c r="E135" s="432" t="s">
        <v>189</v>
      </c>
      <c r="F135" s="430">
        <v>300</v>
      </c>
      <c r="G135" s="430" t="s">
        <v>2752</v>
      </c>
      <c r="H135" s="430" t="s">
        <v>28</v>
      </c>
      <c r="I135" s="430" t="s">
        <v>41</v>
      </c>
      <c r="J135" s="430" t="s">
        <v>76</v>
      </c>
      <c r="K135" s="430"/>
      <c r="L135" s="430"/>
      <c r="M135" s="430" t="s">
        <v>69</v>
      </c>
      <c r="N135" s="430" t="s">
        <v>2753</v>
      </c>
      <c r="O135" s="430">
        <v>12</v>
      </c>
      <c r="P135" s="432" t="s">
        <v>28</v>
      </c>
      <c r="Q135" s="430"/>
      <c r="R135" s="430"/>
      <c r="S135" s="430"/>
      <c r="T135" s="430"/>
      <c r="U135" s="430"/>
      <c r="V135" s="430"/>
      <c r="W135" s="430"/>
      <c r="X135" s="430"/>
      <c r="Y135" s="430"/>
      <c r="Z135" s="430"/>
      <c r="AA135" s="430"/>
      <c r="AB135" s="430"/>
      <c r="AC135" s="430"/>
      <c r="AD135" s="430"/>
      <c r="AE135" s="430"/>
      <c r="AF135" s="430"/>
      <c r="AG135" s="430"/>
      <c r="AH135" s="430"/>
      <c r="AI135" s="430"/>
      <c r="AJ135" s="430"/>
      <c r="AK135" s="430"/>
      <c r="AL135" s="430"/>
      <c r="AM135" s="430"/>
      <c r="AN135" s="430"/>
      <c r="AO135" s="430"/>
      <c r="AP135" s="430"/>
      <c r="AQ135" s="430"/>
      <c r="AR135" s="430"/>
      <c r="AS135" s="430"/>
      <c r="AT135" s="430"/>
      <c r="AU135" s="430"/>
      <c r="AV135" s="430"/>
      <c r="AW135" s="430"/>
      <c r="AX135" s="430"/>
      <c r="AY135" s="430"/>
      <c r="AZ135" s="430"/>
      <c r="BA135" s="430"/>
      <c r="BB135" s="430"/>
      <c r="BC135" s="430"/>
      <c r="BD135" s="430"/>
      <c r="BE135" s="430"/>
      <c r="BF135" s="430"/>
      <c r="BG135" s="430"/>
      <c r="BH135" s="430"/>
      <c r="BI135" s="430"/>
      <c r="BJ135" s="430"/>
      <c r="BK135" s="430"/>
    </row>
    <row r="136" spans="1:64" s="427" customFormat="1" ht="30.75" customHeight="1" x14ac:dyDescent="0.2">
      <c r="A136" s="430" t="s">
        <v>2604</v>
      </c>
      <c r="B136" s="432" t="s">
        <v>2725</v>
      </c>
      <c r="C136" s="430" t="s">
        <v>2754</v>
      </c>
      <c r="D136" s="432" t="s">
        <v>115</v>
      </c>
      <c r="E136" s="432" t="s">
        <v>189</v>
      </c>
      <c r="F136" s="430">
        <v>450</v>
      </c>
      <c r="G136" s="430" t="s">
        <v>130</v>
      </c>
      <c r="H136" s="430" t="s">
        <v>28</v>
      </c>
      <c r="I136" s="430" t="s">
        <v>41</v>
      </c>
      <c r="J136" s="430" t="s">
        <v>76</v>
      </c>
      <c r="K136" s="430"/>
      <c r="L136" s="430"/>
      <c r="M136" s="430" t="s">
        <v>32</v>
      </c>
      <c r="N136" s="430" t="s">
        <v>368</v>
      </c>
      <c r="O136" s="430">
        <v>24</v>
      </c>
      <c r="P136" s="432" t="s">
        <v>28</v>
      </c>
      <c r="Q136" s="430"/>
      <c r="R136" s="430"/>
      <c r="S136" s="430"/>
      <c r="T136" s="430"/>
      <c r="U136" s="430"/>
      <c r="V136" s="430"/>
      <c r="W136" s="430"/>
      <c r="X136" s="430"/>
      <c r="Y136" s="430"/>
      <c r="Z136" s="430"/>
      <c r="AA136" s="430"/>
      <c r="AB136" s="430"/>
      <c r="AC136" s="430"/>
      <c r="AD136" s="430"/>
      <c r="AE136" s="430"/>
      <c r="AF136" s="430"/>
      <c r="AG136" s="430"/>
      <c r="AH136" s="430"/>
      <c r="AI136" s="430"/>
      <c r="AJ136" s="430"/>
      <c r="AK136" s="430"/>
      <c r="AL136" s="430"/>
      <c r="AM136" s="430"/>
      <c r="AN136" s="430"/>
      <c r="AO136" s="430"/>
      <c r="AP136" s="430"/>
      <c r="AQ136" s="430"/>
      <c r="AR136" s="430"/>
      <c r="AS136" s="430"/>
      <c r="AT136" s="430"/>
      <c r="AU136" s="430"/>
      <c r="AV136" s="430"/>
      <c r="AW136" s="430"/>
      <c r="AX136" s="430"/>
      <c r="AY136" s="430"/>
      <c r="AZ136" s="430"/>
      <c r="BA136" s="430"/>
      <c r="BB136" s="430"/>
      <c r="BC136" s="430"/>
      <c r="BD136" s="430"/>
      <c r="BE136" s="430"/>
      <c r="BF136" s="430"/>
      <c r="BG136" s="430"/>
      <c r="BH136" s="430"/>
      <c r="BI136" s="430"/>
      <c r="BJ136" s="430"/>
      <c r="BK136" s="430"/>
    </row>
    <row r="137" spans="1:64" s="427" customFormat="1" ht="30.75" customHeight="1" x14ac:dyDescent="0.2">
      <c r="A137" s="430" t="s">
        <v>2604</v>
      </c>
      <c r="B137" s="432" t="s">
        <v>2725</v>
      </c>
      <c r="C137" s="430" t="s">
        <v>2754</v>
      </c>
      <c r="D137" s="432" t="s">
        <v>115</v>
      </c>
      <c r="E137" s="432" t="s">
        <v>189</v>
      </c>
      <c r="F137" s="430">
        <v>450</v>
      </c>
      <c r="G137" s="430" t="s">
        <v>130</v>
      </c>
      <c r="H137" s="430" t="s">
        <v>28</v>
      </c>
      <c r="I137" s="430" t="s">
        <v>41</v>
      </c>
      <c r="J137" s="430" t="s">
        <v>76</v>
      </c>
      <c r="K137" s="430"/>
      <c r="L137" s="430"/>
      <c r="M137" s="430" t="s">
        <v>32</v>
      </c>
      <c r="N137" s="430" t="s">
        <v>368</v>
      </c>
      <c r="O137" s="430">
        <v>24</v>
      </c>
      <c r="P137" s="432" t="s">
        <v>28</v>
      </c>
      <c r="Q137" s="430"/>
      <c r="R137" s="430"/>
      <c r="S137" s="430"/>
      <c r="T137" s="430"/>
      <c r="U137" s="430"/>
      <c r="V137" s="430"/>
      <c r="W137" s="430"/>
      <c r="X137" s="430"/>
      <c r="Y137" s="430"/>
      <c r="Z137" s="430"/>
      <c r="AA137" s="430"/>
      <c r="AB137" s="430"/>
      <c r="AC137" s="430"/>
      <c r="AD137" s="430"/>
      <c r="AE137" s="430"/>
      <c r="AF137" s="430"/>
      <c r="AG137" s="430"/>
      <c r="AH137" s="430"/>
      <c r="AI137" s="430"/>
      <c r="AJ137" s="430"/>
      <c r="AK137" s="430"/>
      <c r="AL137" s="430"/>
      <c r="AM137" s="430"/>
      <c r="AN137" s="430"/>
      <c r="AO137" s="430"/>
      <c r="AP137" s="430"/>
      <c r="AQ137" s="430"/>
      <c r="AR137" s="430"/>
      <c r="AS137" s="430"/>
      <c r="AT137" s="430"/>
      <c r="AU137" s="430"/>
      <c r="AV137" s="430"/>
      <c r="AW137" s="430"/>
      <c r="AX137" s="430"/>
      <c r="AY137" s="430"/>
      <c r="AZ137" s="430"/>
      <c r="BA137" s="430"/>
      <c r="BB137" s="430"/>
      <c r="BC137" s="430"/>
      <c r="BD137" s="430"/>
      <c r="BE137" s="430"/>
      <c r="BF137" s="430"/>
      <c r="BG137" s="430"/>
      <c r="BH137" s="430"/>
      <c r="BI137" s="430"/>
      <c r="BJ137" s="430"/>
      <c r="BK137" s="430"/>
    </row>
    <row r="138" spans="1:64" s="427" customFormat="1" ht="30.75" customHeight="1" x14ac:dyDescent="0.2">
      <c r="A138" s="430" t="s">
        <v>2604</v>
      </c>
      <c r="B138" s="432" t="s">
        <v>2725</v>
      </c>
      <c r="C138" s="430" t="s">
        <v>2755</v>
      </c>
      <c r="D138" s="432" t="s">
        <v>2740</v>
      </c>
      <c r="E138" s="432" t="s">
        <v>26</v>
      </c>
      <c r="F138" s="430">
        <v>50</v>
      </c>
      <c r="G138" s="430" t="s">
        <v>84</v>
      </c>
      <c r="H138" s="430" t="s">
        <v>28</v>
      </c>
      <c r="I138" s="430" t="s">
        <v>41</v>
      </c>
      <c r="J138" s="430" t="s">
        <v>76</v>
      </c>
      <c r="K138" s="430"/>
      <c r="L138" s="430"/>
      <c r="M138" s="430" t="s">
        <v>69</v>
      </c>
      <c r="N138" s="430" t="s">
        <v>368</v>
      </c>
      <c r="O138" s="430">
        <v>12</v>
      </c>
      <c r="P138" s="432" t="s">
        <v>28</v>
      </c>
      <c r="Q138" s="430"/>
      <c r="R138" s="430"/>
      <c r="S138" s="430"/>
      <c r="T138" s="430"/>
      <c r="U138" s="430"/>
      <c r="V138" s="430"/>
      <c r="W138" s="430"/>
      <c r="X138" s="430"/>
      <c r="Y138" s="430"/>
      <c r="Z138" s="430"/>
      <c r="AA138" s="430"/>
      <c r="AB138" s="430"/>
      <c r="AC138" s="430"/>
      <c r="AD138" s="430"/>
      <c r="AE138" s="430"/>
      <c r="AF138" s="430"/>
      <c r="AG138" s="430"/>
      <c r="AH138" s="430"/>
      <c r="AI138" s="430"/>
      <c r="AJ138" s="430"/>
      <c r="AK138" s="430"/>
      <c r="AL138" s="430"/>
      <c r="AM138" s="430"/>
      <c r="AN138" s="430"/>
      <c r="AO138" s="430"/>
      <c r="AP138" s="430"/>
      <c r="AQ138" s="430"/>
      <c r="AR138" s="430"/>
      <c r="AS138" s="430"/>
      <c r="AT138" s="430"/>
      <c r="AU138" s="430"/>
      <c r="AV138" s="430"/>
      <c r="AW138" s="430"/>
      <c r="AX138" s="430"/>
      <c r="AY138" s="430"/>
      <c r="AZ138" s="430"/>
      <c r="BA138" s="430"/>
      <c r="BB138" s="430"/>
      <c r="BC138" s="430"/>
      <c r="BD138" s="430"/>
      <c r="BE138" s="430"/>
      <c r="BF138" s="430"/>
      <c r="BG138" s="430"/>
      <c r="BH138" s="430"/>
      <c r="BI138" s="430"/>
      <c r="BJ138" s="430"/>
      <c r="BK138" s="430"/>
    </row>
    <row r="139" spans="1:64" s="427" customFormat="1" ht="30.75" customHeight="1" x14ac:dyDescent="0.2">
      <c r="A139" s="430" t="s">
        <v>2604</v>
      </c>
      <c r="B139" s="432" t="s">
        <v>2725</v>
      </c>
      <c r="C139" s="430" t="s">
        <v>2756</v>
      </c>
      <c r="D139" s="432" t="s">
        <v>2740</v>
      </c>
      <c r="E139" s="432" t="s">
        <v>26</v>
      </c>
      <c r="F139" s="430">
        <v>50</v>
      </c>
      <c r="G139" s="430" t="s">
        <v>84</v>
      </c>
      <c r="H139" s="430" t="s">
        <v>28</v>
      </c>
      <c r="I139" s="430" t="s">
        <v>41</v>
      </c>
      <c r="J139" s="430" t="s">
        <v>76</v>
      </c>
      <c r="K139" s="430"/>
      <c r="L139" s="430"/>
      <c r="M139" s="430" t="s">
        <v>69</v>
      </c>
      <c r="N139" s="430" t="s">
        <v>368</v>
      </c>
      <c r="O139" s="430">
        <v>12</v>
      </c>
      <c r="P139" s="432" t="s">
        <v>28</v>
      </c>
      <c r="Q139" s="430"/>
      <c r="R139" s="430"/>
      <c r="S139" s="430"/>
      <c r="T139" s="430"/>
      <c r="U139" s="430"/>
      <c r="V139" s="430"/>
      <c r="W139" s="430"/>
      <c r="X139" s="430"/>
      <c r="Y139" s="430"/>
      <c r="Z139" s="430"/>
      <c r="AA139" s="430"/>
      <c r="AB139" s="430"/>
      <c r="AC139" s="430"/>
      <c r="AD139" s="430"/>
      <c r="AE139" s="430"/>
      <c r="AF139" s="430"/>
      <c r="AG139" s="430"/>
      <c r="AH139" s="430"/>
      <c r="AI139" s="430"/>
      <c r="AJ139" s="430"/>
      <c r="AK139" s="430"/>
      <c r="AL139" s="430"/>
      <c r="AM139" s="430"/>
      <c r="AN139" s="430"/>
      <c r="AO139" s="430"/>
      <c r="AP139" s="430"/>
      <c r="AQ139" s="430"/>
      <c r="AR139" s="430"/>
      <c r="AS139" s="430"/>
      <c r="AT139" s="430"/>
      <c r="AU139" s="430"/>
      <c r="AV139" s="430"/>
      <c r="AW139" s="430"/>
      <c r="AX139" s="430"/>
      <c r="AY139" s="430"/>
      <c r="AZ139" s="430"/>
      <c r="BA139" s="430"/>
      <c r="BB139" s="430"/>
      <c r="BC139" s="430"/>
      <c r="BD139" s="430"/>
      <c r="BE139" s="430"/>
      <c r="BF139" s="430"/>
      <c r="BG139" s="430"/>
      <c r="BH139" s="430"/>
      <c r="BI139" s="430"/>
      <c r="BJ139" s="430"/>
      <c r="BK139" s="430"/>
    </row>
    <row r="140" spans="1:64" s="427" customFormat="1" ht="30.75" customHeight="1" x14ac:dyDescent="0.2">
      <c r="A140" s="430" t="s">
        <v>2604</v>
      </c>
      <c r="B140" s="432" t="s">
        <v>2725</v>
      </c>
      <c r="C140" s="430" t="s">
        <v>2756</v>
      </c>
      <c r="D140" s="432" t="s">
        <v>2740</v>
      </c>
      <c r="E140" s="432" t="s">
        <v>26</v>
      </c>
      <c r="F140" s="430">
        <v>50</v>
      </c>
      <c r="G140" s="430" t="s">
        <v>84</v>
      </c>
      <c r="H140" s="430" t="s">
        <v>28</v>
      </c>
      <c r="I140" s="430" t="s">
        <v>41</v>
      </c>
      <c r="J140" s="430" t="s">
        <v>76</v>
      </c>
      <c r="K140" s="430"/>
      <c r="L140" s="430"/>
      <c r="M140" s="430" t="s">
        <v>69</v>
      </c>
      <c r="N140" s="430" t="s">
        <v>368</v>
      </c>
      <c r="O140" s="430">
        <v>12</v>
      </c>
      <c r="P140" s="432" t="s">
        <v>28</v>
      </c>
      <c r="Q140" s="430"/>
      <c r="R140" s="430"/>
      <c r="S140" s="430"/>
      <c r="T140" s="430"/>
      <c r="U140" s="430"/>
      <c r="V140" s="430"/>
      <c r="W140" s="430"/>
      <c r="X140" s="430"/>
      <c r="Y140" s="430"/>
      <c r="Z140" s="430"/>
      <c r="AA140" s="430"/>
      <c r="AB140" s="430"/>
      <c r="AC140" s="430"/>
      <c r="AD140" s="430"/>
      <c r="AE140" s="430"/>
      <c r="AF140" s="430"/>
      <c r="AG140" s="430"/>
      <c r="AH140" s="430"/>
      <c r="AI140" s="430"/>
      <c r="AJ140" s="430"/>
      <c r="AK140" s="430"/>
      <c r="AL140" s="430"/>
      <c r="AM140" s="430"/>
      <c r="AN140" s="430"/>
      <c r="AO140" s="430"/>
      <c r="AP140" s="430"/>
      <c r="AQ140" s="430"/>
      <c r="AR140" s="430"/>
      <c r="AS140" s="430"/>
      <c r="AT140" s="430"/>
      <c r="AU140" s="430"/>
      <c r="AV140" s="430"/>
      <c r="AW140" s="430"/>
      <c r="AX140" s="430"/>
      <c r="AY140" s="430"/>
      <c r="AZ140" s="430"/>
      <c r="BA140" s="430"/>
      <c r="BB140" s="430"/>
      <c r="BC140" s="430"/>
      <c r="BD140" s="430"/>
      <c r="BE140" s="430"/>
      <c r="BF140" s="430"/>
      <c r="BG140" s="430"/>
      <c r="BH140" s="430"/>
      <c r="BI140" s="430"/>
      <c r="BJ140" s="430"/>
      <c r="BK140" s="430"/>
    </row>
    <row r="141" spans="1:64" s="427" customFormat="1" ht="30.75" customHeight="1" x14ac:dyDescent="0.2">
      <c r="A141" s="430" t="s">
        <v>2604</v>
      </c>
      <c r="B141" s="430" t="s">
        <v>2757</v>
      </c>
      <c r="C141" s="432" t="s">
        <v>2758</v>
      </c>
      <c r="D141" s="430" t="s">
        <v>2759</v>
      </c>
      <c r="E141" s="430" t="s">
        <v>2220</v>
      </c>
      <c r="F141" s="430">
        <v>2500</v>
      </c>
      <c r="G141" s="430" t="s">
        <v>2760</v>
      </c>
      <c r="H141" s="430" t="s">
        <v>28</v>
      </c>
      <c r="I141" s="430" t="s">
        <v>41</v>
      </c>
      <c r="J141" s="430" t="s">
        <v>76</v>
      </c>
      <c r="K141" s="430"/>
      <c r="L141" s="430"/>
      <c r="M141" s="430" t="s">
        <v>69</v>
      </c>
      <c r="N141" s="430" t="s">
        <v>368</v>
      </c>
      <c r="O141" s="430">
        <v>24</v>
      </c>
      <c r="P141" s="432" t="s">
        <v>76</v>
      </c>
      <c r="Q141" s="430"/>
      <c r="R141" s="430"/>
      <c r="S141" s="430"/>
      <c r="T141" s="430"/>
      <c r="U141" s="430"/>
      <c r="V141" s="430"/>
      <c r="W141" s="430"/>
      <c r="X141" s="430"/>
      <c r="Y141" s="430"/>
      <c r="Z141" s="430"/>
      <c r="AA141" s="430"/>
      <c r="AB141" s="430"/>
      <c r="AC141" s="430"/>
      <c r="AD141" s="430"/>
      <c r="AE141" s="430"/>
      <c r="AF141" s="430"/>
      <c r="AG141" s="430"/>
      <c r="AH141" s="430"/>
      <c r="AI141" s="430"/>
      <c r="AJ141" s="430"/>
      <c r="AK141" s="430"/>
      <c r="AL141" s="430"/>
      <c r="AM141" s="430"/>
      <c r="AN141" s="430"/>
      <c r="AO141" s="430"/>
      <c r="AP141" s="430"/>
      <c r="AQ141" s="430"/>
      <c r="AR141" s="430"/>
      <c r="AS141" s="430"/>
      <c r="AT141" s="430"/>
      <c r="AU141" s="430"/>
      <c r="AV141" s="430"/>
      <c r="AW141" s="430"/>
      <c r="AX141" s="430"/>
      <c r="AY141" s="430"/>
      <c r="AZ141" s="430"/>
      <c r="BA141" s="430"/>
      <c r="BB141" s="430"/>
      <c r="BC141" s="430"/>
      <c r="BD141" s="430"/>
      <c r="BE141" s="430"/>
      <c r="BF141" s="430"/>
      <c r="BG141" s="430"/>
      <c r="BH141" s="430"/>
      <c r="BI141" s="430"/>
      <c r="BJ141" s="430"/>
      <c r="BK141" s="430"/>
      <c r="BL141" s="430"/>
    </row>
    <row r="142" spans="1:64" s="427" customFormat="1" ht="30.75" customHeight="1" x14ac:dyDescent="0.2">
      <c r="A142" s="430" t="s">
        <v>2604</v>
      </c>
      <c r="B142" s="430" t="s">
        <v>2757</v>
      </c>
      <c r="C142" s="432" t="s">
        <v>2761</v>
      </c>
      <c r="D142" s="430" t="s">
        <v>2759</v>
      </c>
      <c r="E142" s="430" t="s">
        <v>2220</v>
      </c>
      <c r="F142" s="430">
        <v>0</v>
      </c>
      <c r="G142" s="430" t="s">
        <v>2760</v>
      </c>
      <c r="H142" s="430" t="s">
        <v>28</v>
      </c>
      <c r="I142" s="430" t="s">
        <v>41</v>
      </c>
      <c r="J142" s="430" t="s">
        <v>76</v>
      </c>
      <c r="K142" s="430"/>
      <c r="L142" s="430"/>
      <c r="M142" s="430" t="s">
        <v>392</v>
      </c>
      <c r="N142" s="430" t="s">
        <v>368</v>
      </c>
      <c r="O142" s="430"/>
      <c r="P142" s="432" t="s">
        <v>76</v>
      </c>
      <c r="Q142" s="430"/>
      <c r="R142" s="430"/>
      <c r="S142" s="430"/>
      <c r="T142" s="430"/>
      <c r="U142" s="430"/>
      <c r="V142" s="430"/>
      <c r="W142" s="430"/>
      <c r="X142" s="430"/>
      <c r="Y142" s="430"/>
      <c r="Z142" s="430"/>
      <c r="AA142" s="430"/>
      <c r="AB142" s="430"/>
      <c r="AC142" s="430"/>
      <c r="AD142" s="430"/>
      <c r="AE142" s="430"/>
      <c r="AF142" s="430"/>
      <c r="AG142" s="430"/>
      <c r="AH142" s="430"/>
      <c r="AI142" s="430"/>
      <c r="AJ142" s="430"/>
      <c r="AK142" s="430"/>
      <c r="AL142" s="430"/>
      <c r="AM142" s="430"/>
      <c r="AN142" s="430"/>
      <c r="AO142" s="430"/>
      <c r="AP142" s="430"/>
      <c r="AQ142" s="430"/>
      <c r="AR142" s="430"/>
      <c r="AS142" s="430"/>
      <c r="AT142" s="430"/>
      <c r="AU142" s="430"/>
      <c r="AV142" s="430"/>
      <c r="AW142" s="430"/>
      <c r="AX142" s="430"/>
      <c r="AY142" s="430"/>
      <c r="AZ142" s="430"/>
      <c r="BA142" s="430"/>
      <c r="BB142" s="430"/>
      <c r="BC142" s="430"/>
      <c r="BD142" s="430"/>
      <c r="BE142" s="430"/>
      <c r="BF142" s="430"/>
      <c r="BG142" s="430"/>
      <c r="BH142" s="430"/>
      <c r="BI142" s="430"/>
      <c r="BJ142" s="430"/>
      <c r="BK142" s="430"/>
      <c r="BL142" s="430"/>
    </row>
    <row r="143" spans="1:64" s="427" customFormat="1" ht="30.75" customHeight="1" x14ac:dyDescent="0.2">
      <c r="A143" s="430" t="s">
        <v>2604</v>
      </c>
      <c r="B143" s="430" t="s">
        <v>2757</v>
      </c>
      <c r="C143" s="432" t="s">
        <v>2762</v>
      </c>
      <c r="D143" s="430" t="s">
        <v>107</v>
      </c>
      <c r="E143" s="430" t="s">
        <v>26</v>
      </c>
      <c r="F143" s="430">
        <v>49</v>
      </c>
      <c r="G143" s="430" t="s">
        <v>84</v>
      </c>
      <c r="H143" s="430" t="s">
        <v>28</v>
      </c>
      <c r="I143" s="430" t="s">
        <v>41</v>
      </c>
      <c r="J143" s="432" t="s">
        <v>28</v>
      </c>
      <c r="K143" s="431" t="s">
        <v>30</v>
      </c>
      <c r="L143" s="432" t="s">
        <v>31</v>
      </c>
      <c r="M143" s="430" t="s">
        <v>69</v>
      </c>
      <c r="N143" s="430" t="s">
        <v>368</v>
      </c>
      <c r="O143" s="430">
        <v>3</v>
      </c>
      <c r="P143" s="432" t="s">
        <v>28</v>
      </c>
      <c r="Q143" s="430"/>
      <c r="R143" s="430"/>
      <c r="S143" s="430"/>
      <c r="T143" s="430"/>
      <c r="U143" s="430"/>
      <c r="V143" s="430"/>
      <c r="W143" s="430"/>
      <c r="X143" s="430"/>
      <c r="Y143" s="430"/>
      <c r="Z143" s="430"/>
      <c r="AA143" s="430"/>
      <c r="AB143" s="430"/>
      <c r="AC143" s="430"/>
      <c r="AD143" s="430"/>
      <c r="AE143" s="430"/>
      <c r="AF143" s="430"/>
      <c r="AG143" s="430"/>
      <c r="AH143" s="430"/>
      <c r="AI143" s="430"/>
      <c r="AJ143" s="430"/>
      <c r="AK143" s="430"/>
      <c r="AL143" s="430"/>
      <c r="AM143" s="430"/>
      <c r="AN143" s="430"/>
      <c r="AO143" s="430"/>
      <c r="AP143" s="430"/>
      <c r="AQ143" s="430"/>
      <c r="AR143" s="430"/>
      <c r="AS143" s="430"/>
      <c r="AT143" s="430"/>
      <c r="AU143" s="430"/>
      <c r="AV143" s="430"/>
      <c r="AW143" s="430"/>
      <c r="AX143" s="430"/>
      <c r="AY143" s="430"/>
      <c r="AZ143" s="430"/>
      <c r="BA143" s="430"/>
      <c r="BB143" s="430"/>
      <c r="BC143" s="430"/>
      <c r="BD143" s="430"/>
      <c r="BE143" s="430"/>
      <c r="BF143" s="430"/>
      <c r="BG143" s="430"/>
      <c r="BH143" s="430"/>
      <c r="BI143" s="430"/>
      <c r="BJ143" s="430"/>
      <c r="BK143" s="430"/>
      <c r="BL143" s="430"/>
    </row>
    <row r="144" spans="1:64" s="427" customFormat="1" ht="30.75" customHeight="1" x14ac:dyDescent="0.2">
      <c r="A144" s="430" t="s">
        <v>2604</v>
      </c>
      <c r="B144" s="430" t="s">
        <v>2757</v>
      </c>
      <c r="C144" s="432" t="s">
        <v>2763</v>
      </c>
      <c r="D144" s="430" t="s">
        <v>107</v>
      </c>
      <c r="E144" s="430" t="s">
        <v>26</v>
      </c>
      <c r="F144" s="430">
        <v>15</v>
      </c>
      <c r="G144" s="430" t="s">
        <v>84</v>
      </c>
      <c r="H144" s="430" t="s">
        <v>28</v>
      </c>
      <c r="I144" s="430" t="s">
        <v>41</v>
      </c>
      <c r="J144" s="432" t="s">
        <v>28</v>
      </c>
      <c r="K144" s="431" t="s">
        <v>30</v>
      </c>
      <c r="L144" s="432" t="s">
        <v>31</v>
      </c>
      <c r="M144" s="430" t="s">
        <v>69</v>
      </c>
      <c r="N144" s="430" t="s">
        <v>368</v>
      </c>
      <c r="O144" s="430">
        <v>12</v>
      </c>
      <c r="P144" s="432" t="s">
        <v>28</v>
      </c>
      <c r="Q144" s="430"/>
      <c r="R144" s="430"/>
      <c r="S144" s="430"/>
      <c r="T144" s="430"/>
      <c r="U144" s="430"/>
      <c r="V144" s="430"/>
      <c r="W144" s="430"/>
      <c r="X144" s="430"/>
      <c r="Y144" s="430"/>
      <c r="Z144" s="430"/>
      <c r="AA144" s="430"/>
      <c r="AB144" s="430"/>
      <c r="AC144" s="430"/>
      <c r="AD144" s="430"/>
      <c r="AE144" s="430"/>
      <c r="AF144" s="430"/>
      <c r="AG144" s="430"/>
      <c r="AH144" s="430"/>
      <c r="AI144" s="430"/>
      <c r="AJ144" s="430"/>
      <c r="AK144" s="430"/>
      <c r="AL144" s="430"/>
      <c r="AM144" s="430"/>
      <c r="AN144" s="430"/>
      <c r="AO144" s="430"/>
      <c r="AP144" s="430"/>
      <c r="AQ144" s="430"/>
      <c r="AR144" s="430"/>
      <c r="AS144" s="430"/>
      <c r="AT144" s="430"/>
      <c r="AU144" s="430"/>
      <c r="AV144" s="430"/>
      <c r="AW144" s="430"/>
      <c r="AX144" s="430"/>
      <c r="AY144" s="430"/>
      <c r="AZ144" s="430"/>
      <c r="BA144" s="430"/>
      <c r="BB144" s="430"/>
      <c r="BC144" s="430"/>
      <c r="BD144" s="430"/>
      <c r="BE144" s="430"/>
      <c r="BF144" s="430"/>
      <c r="BG144" s="430"/>
      <c r="BH144" s="430"/>
      <c r="BI144" s="430"/>
      <c r="BJ144" s="430"/>
      <c r="BK144" s="430"/>
      <c r="BL144" s="430"/>
    </row>
    <row r="145" spans="1:64" s="427" customFormat="1" ht="30.75" customHeight="1" x14ac:dyDescent="0.2">
      <c r="A145" s="430" t="s">
        <v>2604</v>
      </c>
      <c r="B145" s="430" t="s">
        <v>2757</v>
      </c>
      <c r="C145" s="432" t="s">
        <v>2764</v>
      </c>
      <c r="D145" s="430" t="s">
        <v>107</v>
      </c>
      <c r="E145" s="430" t="s">
        <v>26</v>
      </c>
      <c r="F145" s="430">
        <v>147</v>
      </c>
      <c r="G145" s="430" t="s">
        <v>84</v>
      </c>
      <c r="H145" s="430" t="s">
        <v>28</v>
      </c>
      <c r="I145" s="430" t="s">
        <v>41</v>
      </c>
      <c r="J145" s="432" t="s">
        <v>28</v>
      </c>
      <c r="K145" s="431" t="s">
        <v>30</v>
      </c>
      <c r="L145" s="432" t="s">
        <v>31</v>
      </c>
      <c r="M145" s="430" t="s">
        <v>69</v>
      </c>
      <c r="N145" s="430" t="s">
        <v>368</v>
      </c>
      <c r="O145" s="430">
        <v>12</v>
      </c>
      <c r="P145" s="432" t="s">
        <v>28</v>
      </c>
      <c r="Q145" s="430"/>
      <c r="R145" s="430"/>
      <c r="S145" s="430"/>
      <c r="T145" s="430"/>
      <c r="U145" s="430"/>
      <c r="V145" s="430"/>
      <c r="W145" s="430"/>
      <c r="X145" s="430"/>
      <c r="Y145" s="430"/>
      <c r="Z145" s="430"/>
      <c r="AA145" s="430"/>
      <c r="AB145" s="430"/>
      <c r="AC145" s="430"/>
      <c r="AD145" s="430"/>
      <c r="AE145" s="430"/>
      <c r="AF145" s="430"/>
      <c r="AG145" s="430"/>
      <c r="AH145" s="430"/>
      <c r="AI145" s="430"/>
      <c r="AJ145" s="430"/>
      <c r="AK145" s="430"/>
      <c r="AL145" s="430"/>
      <c r="AM145" s="430"/>
      <c r="AN145" s="430"/>
      <c r="AO145" s="430"/>
      <c r="AP145" s="430"/>
      <c r="AQ145" s="430"/>
      <c r="AR145" s="430"/>
      <c r="AS145" s="430"/>
      <c r="AT145" s="430"/>
      <c r="AU145" s="430"/>
      <c r="AV145" s="430"/>
      <c r="AW145" s="430"/>
      <c r="AX145" s="430"/>
      <c r="AY145" s="430"/>
      <c r="AZ145" s="430"/>
      <c r="BA145" s="430"/>
      <c r="BB145" s="430"/>
      <c r="BC145" s="430"/>
      <c r="BD145" s="430"/>
      <c r="BE145" s="430"/>
      <c r="BF145" s="430"/>
      <c r="BG145" s="430"/>
      <c r="BH145" s="430"/>
      <c r="BI145" s="430"/>
      <c r="BJ145" s="430"/>
      <c r="BK145" s="430"/>
      <c r="BL145" s="430"/>
    </row>
    <row r="146" spans="1:64" s="427" customFormat="1" ht="30.75" customHeight="1" x14ac:dyDescent="0.2">
      <c r="A146" s="430" t="s">
        <v>2604</v>
      </c>
      <c r="B146" s="430" t="s">
        <v>2757</v>
      </c>
      <c r="C146" s="432" t="s">
        <v>2765</v>
      </c>
      <c r="D146" s="430" t="s">
        <v>107</v>
      </c>
      <c r="E146" s="430" t="s">
        <v>26</v>
      </c>
      <c r="F146" s="430">
        <v>220</v>
      </c>
      <c r="G146" s="430" t="s">
        <v>84</v>
      </c>
      <c r="H146" s="430" t="s">
        <v>28</v>
      </c>
      <c r="I146" s="430" t="s">
        <v>41</v>
      </c>
      <c r="J146" s="432" t="s">
        <v>28</v>
      </c>
      <c r="K146" s="431" t="s">
        <v>30</v>
      </c>
      <c r="L146" s="432" t="s">
        <v>31</v>
      </c>
      <c r="M146" s="430" t="s">
        <v>69</v>
      </c>
      <c r="N146" s="430" t="s">
        <v>368</v>
      </c>
      <c r="O146" s="430">
        <v>12</v>
      </c>
      <c r="P146" s="432" t="s">
        <v>28</v>
      </c>
      <c r="Q146" s="430"/>
      <c r="R146" s="430"/>
      <c r="S146" s="430"/>
      <c r="T146" s="430"/>
      <c r="U146" s="430"/>
      <c r="V146" s="430"/>
      <c r="W146" s="430"/>
      <c r="X146" s="430"/>
      <c r="Y146" s="430"/>
      <c r="Z146" s="430"/>
      <c r="AA146" s="430"/>
      <c r="AB146" s="430"/>
      <c r="AC146" s="430"/>
      <c r="AD146" s="430"/>
      <c r="AE146" s="430"/>
      <c r="AF146" s="430"/>
      <c r="AG146" s="430"/>
      <c r="AH146" s="430"/>
      <c r="AI146" s="430"/>
      <c r="AJ146" s="430"/>
      <c r="AK146" s="430"/>
      <c r="AL146" s="430"/>
      <c r="AM146" s="430"/>
      <c r="AN146" s="430"/>
      <c r="AO146" s="430"/>
      <c r="AP146" s="430"/>
      <c r="AQ146" s="430"/>
      <c r="AR146" s="430"/>
      <c r="AS146" s="430"/>
      <c r="AT146" s="430"/>
      <c r="AU146" s="430"/>
      <c r="AV146" s="430"/>
      <c r="AW146" s="430"/>
      <c r="AX146" s="430"/>
      <c r="AY146" s="430"/>
      <c r="AZ146" s="430"/>
      <c r="BA146" s="430"/>
      <c r="BB146" s="430"/>
      <c r="BC146" s="430"/>
      <c r="BD146" s="430"/>
      <c r="BE146" s="430"/>
      <c r="BF146" s="430"/>
      <c r="BG146" s="430"/>
      <c r="BH146" s="430"/>
      <c r="BI146" s="430"/>
      <c r="BJ146" s="430"/>
      <c r="BK146" s="430"/>
      <c r="BL146" s="430"/>
    </row>
    <row r="147" spans="1:64" s="427" customFormat="1" ht="30.75" customHeight="1" x14ac:dyDescent="0.2">
      <c r="A147" s="430" t="s">
        <v>2604</v>
      </c>
      <c r="B147" s="430" t="s">
        <v>2757</v>
      </c>
      <c r="C147" s="432" t="s">
        <v>2766</v>
      </c>
      <c r="D147" s="430" t="s">
        <v>107</v>
      </c>
      <c r="E147" s="430" t="s">
        <v>26</v>
      </c>
      <c r="F147" s="430">
        <v>325</v>
      </c>
      <c r="G147" s="430" t="s">
        <v>84</v>
      </c>
      <c r="H147" s="430" t="s">
        <v>28</v>
      </c>
      <c r="I147" s="430" t="s">
        <v>41</v>
      </c>
      <c r="J147" s="432" t="s">
        <v>28</v>
      </c>
      <c r="K147" s="431" t="s">
        <v>30</v>
      </c>
      <c r="L147" s="432" t="s">
        <v>31</v>
      </c>
      <c r="M147" s="430" t="s">
        <v>69</v>
      </c>
      <c r="N147" s="430" t="s">
        <v>368</v>
      </c>
      <c r="O147" s="430">
        <v>12</v>
      </c>
      <c r="P147" s="432" t="s">
        <v>28</v>
      </c>
      <c r="Q147" s="430"/>
      <c r="R147" s="430"/>
      <c r="S147" s="430"/>
      <c r="T147" s="430"/>
      <c r="U147" s="430"/>
      <c r="V147" s="430"/>
      <c r="W147" s="430"/>
      <c r="X147" s="430"/>
      <c r="Y147" s="430"/>
      <c r="Z147" s="430"/>
      <c r="AA147" s="430"/>
      <c r="AB147" s="430"/>
      <c r="AC147" s="430"/>
      <c r="AD147" s="430"/>
      <c r="AE147" s="430"/>
      <c r="AF147" s="430"/>
      <c r="AG147" s="430"/>
      <c r="AH147" s="430"/>
      <c r="AI147" s="430"/>
      <c r="AJ147" s="430"/>
      <c r="AK147" s="430"/>
      <c r="AL147" s="430"/>
      <c r="AM147" s="430"/>
      <c r="AN147" s="430"/>
      <c r="AO147" s="430"/>
      <c r="AP147" s="430"/>
      <c r="AQ147" s="430"/>
      <c r="AR147" s="430"/>
      <c r="AS147" s="430"/>
      <c r="AT147" s="430"/>
      <c r="AU147" s="430"/>
      <c r="AV147" s="430"/>
      <c r="AW147" s="430"/>
      <c r="AX147" s="430"/>
      <c r="AY147" s="430"/>
      <c r="AZ147" s="430"/>
      <c r="BA147" s="430"/>
      <c r="BB147" s="430"/>
      <c r="BC147" s="430"/>
      <c r="BD147" s="430"/>
      <c r="BE147" s="430"/>
      <c r="BF147" s="430"/>
      <c r="BG147" s="430"/>
      <c r="BH147" s="430"/>
      <c r="BI147" s="430"/>
      <c r="BJ147" s="430"/>
      <c r="BK147" s="430"/>
      <c r="BL147" s="430"/>
    </row>
    <row r="148" spans="1:64" s="427" customFormat="1" ht="30.75" customHeight="1" x14ac:dyDescent="0.2">
      <c r="A148" s="430" t="s">
        <v>2604</v>
      </c>
      <c r="B148" s="430" t="s">
        <v>2757</v>
      </c>
      <c r="C148" s="432" t="s">
        <v>2767</v>
      </c>
      <c r="D148" s="430" t="s">
        <v>107</v>
      </c>
      <c r="E148" s="430" t="s">
        <v>26</v>
      </c>
      <c r="F148" s="430">
        <v>48</v>
      </c>
      <c r="G148" s="430" t="s">
        <v>84</v>
      </c>
      <c r="H148" s="430" t="s">
        <v>28</v>
      </c>
      <c r="I148" s="430" t="s">
        <v>41</v>
      </c>
      <c r="J148" s="432" t="s">
        <v>28</v>
      </c>
      <c r="K148" s="431" t="s">
        <v>30</v>
      </c>
      <c r="L148" s="432" t="s">
        <v>31</v>
      </c>
      <c r="M148" s="430" t="s">
        <v>69</v>
      </c>
      <c r="N148" s="430" t="s">
        <v>368</v>
      </c>
      <c r="O148" s="430">
        <v>3</v>
      </c>
      <c r="P148" s="432" t="s">
        <v>28</v>
      </c>
      <c r="Q148" s="430"/>
      <c r="R148" s="430"/>
      <c r="S148" s="430"/>
      <c r="T148" s="430"/>
      <c r="U148" s="430"/>
      <c r="V148" s="430"/>
      <c r="W148" s="430"/>
      <c r="X148" s="430"/>
      <c r="Y148" s="430"/>
      <c r="Z148" s="430"/>
      <c r="AA148" s="430"/>
      <c r="AB148" s="430"/>
      <c r="AC148" s="430"/>
      <c r="AD148" s="430"/>
      <c r="AE148" s="430"/>
      <c r="AF148" s="430"/>
      <c r="AG148" s="430"/>
      <c r="AH148" s="430"/>
      <c r="AI148" s="430"/>
      <c r="AJ148" s="430"/>
      <c r="AK148" s="430"/>
      <c r="AL148" s="430"/>
      <c r="AM148" s="430"/>
      <c r="AN148" s="430"/>
      <c r="AO148" s="430"/>
      <c r="AP148" s="430"/>
      <c r="AQ148" s="430"/>
      <c r="AR148" s="430"/>
      <c r="AS148" s="430"/>
      <c r="AT148" s="430"/>
      <c r="AU148" s="430"/>
      <c r="AV148" s="430"/>
      <c r="AW148" s="430"/>
      <c r="AX148" s="430"/>
      <c r="AY148" s="430"/>
      <c r="AZ148" s="430"/>
      <c r="BA148" s="430"/>
      <c r="BB148" s="430"/>
      <c r="BC148" s="430"/>
      <c r="BD148" s="430"/>
      <c r="BE148" s="430"/>
      <c r="BF148" s="430"/>
      <c r="BG148" s="430"/>
      <c r="BH148" s="430"/>
      <c r="BI148" s="430"/>
      <c r="BJ148" s="430"/>
      <c r="BK148" s="430"/>
      <c r="BL148" s="430"/>
    </row>
    <row r="149" spans="1:64" s="427" customFormat="1" ht="30.75" customHeight="1" x14ac:dyDescent="0.2">
      <c r="A149" s="430" t="s">
        <v>2604</v>
      </c>
      <c r="B149" s="430" t="s">
        <v>2757</v>
      </c>
      <c r="C149" s="432" t="s">
        <v>2768</v>
      </c>
      <c r="D149" s="430" t="s">
        <v>107</v>
      </c>
      <c r="E149" s="430" t="s">
        <v>26</v>
      </c>
      <c r="F149" s="430">
        <v>22</v>
      </c>
      <c r="G149" s="430" t="s">
        <v>84</v>
      </c>
      <c r="H149" s="430" t="s">
        <v>28</v>
      </c>
      <c r="I149" s="430" t="s">
        <v>41</v>
      </c>
      <c r="J149" s="432" t="s">
        <v>28</v>
      </c>
      <c r="K149" s="431" t="s">
        <v>30</v>
      </c>
      <c r="L149" s="432" t="s">
        <v>31</v>
      </c>
      <c r="M149" s="430" t="s">
        <v>69</v>
      </c>
      <c r="N149" s="430" t="s">
        <v>368</v>
      </c>
      <c r="O149" s="430">
        <v>2</v>
      </c>
      <c r="P149" s="432" t="s">
        <v>28</v>
      </c>
      <c r="Q149" s="430"/>
      <c r="R149" s="430"/>
      <c r="S149" s="430"/>
      <c r="T149" s="430"/>
      <c r="U149" s="430"/>
      <c r="V149" s="430"/>
      <c r="W149" s="430"/>
      <c r="X149" s="430"/>
      <c r="Y149" s="430"/>
      <c r="Z149" s="430"/>
      <c r="AA149" s="430"/>
      <c r="AB149" s="430"/>
      <c r="AC149" s="430"/>
      <c r="AD149" s="430"/>
      <c r="AE149" s="430"/>
      <c r="AF149" s="430"/>
      <c r="AG149" s="430"/>
      <c r="AH149" s="430"/>
      <c r="AI149" s="430"/>
      <c r="AJ149" s="430"/>
      <c r="AK149" s="430"/>
      <c r="AL149" s="430"/>
      <c r="AM149" s="430"/>
      <c r="AN149" s="430"/>
      <c r="AO149" s="430"/>
      <c r="AP149" s="430"/>
      <c r="AQ149" s="430"/>
      <c r="AR149" s="430"/>
      <c r="AS149" s="430"/>
      <c r="AT149" s="430"/>
      <c r="AU149" s="430"/>
      <c r="AV149" s="430"/>
      <c r="AW149" s="430"/>
      <c r="AX149" s="430"/>
      <c r="AY149" s="430"/>
      <c r="AZ149" s="430"/>
      <c r="BA149" s="430"/>
      <c r="BB149" s="430"/>
      <c r="BC149" s="430"/>
      <c r="BD149" s="430"/>
      <c r="BE149" s="430"/>
      <c r="BF149" s="430"/>
      <c r="BG149" s="430"/>
      <c r="BH149" s="430"/>
      <c r="BI149" s="430"/>
      <c r="BJ149" s="430"/>
      <c r="BK149" s="430"/>
      <c r="BL149" s="430"/>
    </row>
    <row r="150" spans="1:64" s="427" customFormat="1" ht="30.75" customHeight="1" x14ac:dyDescent="0.2">
      <c r="A150" s="430" t="s">
        <v>2604</v>
      </c>
      <c r="B150" s="430" t="s">
        <v>2757</v>
      </c>
      <c r="C150" s="432" t="s">
        <v>2769</v>
      </c>
      <c r="D150" s="430" t="s">
        <v>107</v>
      </c>
      <c r="E150" s="430" t="s">
        <v>26</v>
      </c>
      <c r="F150" s="430">
        <v>130</v>
      </c>
      <c r="G150" s="430" t="s">
        <v>84</v>
      </c>
      <c r="H150" s="430" t="s">
        <v>28</v>
      </c>
      <c r="I150" s="430" t="s">
        <v>41</v>
      </c>
      <c r="J150" s="432" t="s">
        <v>28</v>
      </c>
      <c r="K150" s="431" t="s">
        <v>30</v>
      </c>
      <c r="L150" s="432" t="s">
        <v>31</v>
      </c>
      <c r="M150" s="430" t="s">
        <v>69</v>
      </c>
      <c r="N150" s="430" t="s">
        <v>368</v>
      </c>
      <c r="O150" s="430">
        <v>6</v>
      </c>
      <c r="P150" s="432" t="s">
        <v>28</v>
      </c>
      <c r="Q150" s="430"/>
      <c r="R150" s="430"/>
      <c r="S150" s="430"/>
      <c r="T150" s="430"/>
      <c r="U150" s="430"/>
      <c r="V150" s="430"/>
      <c r="W150" s="430"/>
      <c r="X150" s="430"/>
      <c r="Y150" s="430"/>
      <c r="Z150" s="430"/>
      <c r="AA150" s="430"/>
      <c r="AB150" s="430"/>
      <c r="AC150" s="430"/>
      <c r="AD150" s="430"/>
      <c r="AE150" s="430"/>
      <c r="AF150" s="430"/>
      <c r="AG150" s="430"/>
      <c r="AH150" s="430"/>
      <c r="AI150" s="430"/>
      <c r="AJ150" s="430"/>
      <c r="AK150" s="430"/>
      <c r="AL150" s="430"/>
      <c r="AM150" s="430"/>
      <c r="AN150" s="430"/>
      <c r="AO150" s="430"/>
      <c r="AP150" s="430"/>
      <c r="AQ150" s="430"/>
      <c r="AR150" s="430"/>
      <c r="AS150" s="430"/>
      <c r="AT150" s="430"/>
      <c r="AU150" s="430"/>
      <c r="AV150" s="430"/>
      <c r="AW150" s="430"/>
      <c r="AX150" s="430"/>
      <c r="AY150" s="430"/>
      <c r="AZ150" s="430"/>
      <c r="BA150" s="430"/>
      <c r="BB150" s="430"/>
      <c r="BC150" s="430"/>
      <c r="BD150" s="430"/>
      <c r="BE150" s="430"/>
      <c r="BF150" s="430"/>
      <c r="BG150" s="430"/>
      <c r="BH150" s="430"/>
      <c r="BI150" s="430"/>
      <c r="BJ150" s="430"/>
      <c r="BK150" s="430"/>
      <c r="BL150" s="430"/>
    </row>
    <row r="151" spans="1:64" s="427" customFormat="1" ht="30.75" customHeight="1" x14ac:dyDescent="0.2">
      <c r="A151" s="430" t="s">
        <v>2604</v>
      </c>
      <c r="B151" s="430" t="s">
        <v>2757</v>
      </c>
      <c r="C151" s="432" t="s">
        <v>2770</v>
      </c>
      <c r="D151" s="430" t="s">
        <v>107</v>
      </c>
      <c r="E151" s="430" t="s">
        <v>26</v>
      </c>
      <c r="F151" s="430">
        <v>184</v>
      </c>
      <c r="G151" s="430" t="s">
        <v>84</v>
      </c>
      <c r="H151" s="430" t="s">
        <v>28</v>
      </c>
      <c r="I151" s="430" t="s">
        <v>41</v>
      </c>
      <c r="J151" s="432" t="s">
        <v>28</v>
      </c>
      <c r="K151" s="431" t="s">
        <v>30</v>
      </c>
      <c r="L151" s="432" t="s">
        <v>31</v>
      </c>
      <c r="M151" s="430" t="s">
        <v>69</v>
      </c>
      <c r="N151" s="430" t="s">
        <v>368</v>
      </c>
      <c r="O151" s="430">
        <v>6</v>
      </c>
      <c r="P151" s="432" t="s">
        <v>28</v>
      </c>
      <c r="Q151" s="430"/>
      <c r="R151" s="430"/>
      <c r="S151" s="430"/>
      <c r="T151" s="430"/>
      <c r="U151" s="430"/>
      <c r="V151" s="430"/>
      <c r="W151" s="430"/>
      <c r="X151" s="430"/>
      <c r="Y151" s="430"/>
      <c r="Z151" s="430"/>
      <c r="AA151" s="430"/>
      <c r="AB151" s="430"/>
      <c r="AC151" s="430"/>
      <c r="AD151" s="430"/>
      <c r="AE151" s="430"/>
      <c r="AF151" s="430"/>
      <c r="AG151" s="430"/>
      <c r="AH151" s="430"/>
      <c r="AI151" s="430"/>
      <c r="AJ151" s="430"/>
      <c r="AK151" s="430"/>
      <c r="AL151" s="430"/>
      <c r="AM151" s="430"/>
      <c r="AN151" s="430"/>
      <c r="AO151" s="430"/>
      <c r="AP151" s="430"/>
      <c r="AQ151" s="430"/>
      <c r="AR151" s="430"/>
      <c r="AS151" s="430"/>
      <c r="AT151" s="430"/>
      <c r="AU151" s="430"/>
      <c r="AV151" s="430"/>
      <c r="AW151" s="430"/>
      <c r="AX151" s="430"/>
      <c r="AY151" s="430"/>
      <c r="AZ151" s="430"/>
      <c r="BA151" s="430"/>
      <c r="BB151" s="430"/>
      <c r="BC151" s="430"/>
      <c r="BD151" s="430"/>
      <c r="BE151" s="430"/>
      <c r="BF151" s="430"/>
      <c r="BG151" s="430"/>
      <c r="BH151" s="430"/>
      <c r="BI151" s="430"/>
      <c r="BJ151" s="430"/>
      <c r="BK151" s="430"/>
      <c r="BL151" s="430"/>
    </row>
    <row r="152" spans="1:64" s="427" customFormat="1" ht="30.75" customHeight="1" x14ac:dyDescent="0.2">
      <c r="A152" s="430" t="s">
        <v>2604</v>
      </c>
      <c r="B152" s="430" t="s">
        <v>2757</v>
      </c>
      <c r="C152" s="432" t="s">
        <v>2771</v>
      </c>
      <c r="D152" s="430" t="s">
        <v>107</v>
      </c>
      <c r="E152" s="430" t="s">
        <v>26</v>
      </c>
      <c r="F152" s="430">
        <v>85</v>
      </c>
      <c r="G152" s="430" t="s">
        <v>84</v>
      </c>
      <c r="H152" s="430" t="s">
        <v>28</v>
      </c>
      <c r="I152" s="430" t="s">
        <v>41</v>
      </c>
      <c r="J152" s="432" t="s">
        <v>28</v>
      </c>
      <c r="K152" s="431" t="s">
        <v>30</v>
      </c>
      <c r="L152" s="432" t="s">
        <v>31</v>
      </c>
      <c r="M152" s="430" t="s">
        <v>69</v>
      </c>
      <c r="N152" s="430" t="s">
        <v>368</v>
      </c>
      <c r="O152" s="430">
        <v>3</v>
      </c>
      <c r="P152" s="432" t="s">
        <v>28</v>
      </c>
      <c r="Q152" s="430"/>
      <c r="R152" s="430"/>
      <c r="S152" s="430"/>
      <c r="T152" s="430"/>
      <c r="U152" s="430"/>
      <c r="V152" s="430"/>
      <c r="W152" s="430"/>
      <c r="X152" s="430"/>
      <c r="Y152" s="430"/>
      <c r="Z152" s="430"/>
      <c r="AA152" s="430"/>
      <c r="AB152" s="430"/>
      <c r="AC152" s="430"/>
      <c r="AD152" s="430"/>
      <c r="AE152" s="430"/>
      <c r="AF152" s="430"/>
      <c r="AG152" s="430"/>
      <c r="AH152" s="430"/>
      <c r="AI152" s="430"/>
      <c r="AJ152" s="430"/>
      <c r="AK152" s="430"/>
      <c r="AL152" s="430"/>
      <c r="AM152" s="430"/>
      <c r="AN152" s="430"/>
      <c r="AO152" s="430"/>
      <c r="AP152" s="430"/>
      <c r="AQ152" s="430"/>
      <c r="AR152" s="430"/>
      <c r="AS152" s="430"/>
      <c r="AT152" s="430"/>
      <c r="AU152" s="430"/>
      <c r="AV152" s="430"/>
      <c r="AW152" s="430"/>
      <c r="AX152" s="430"/>
      <c r="AY152" s="430"/>
      <c r="AZ152" s="430"/>
      <c r="BA152" s="430"/>
      <c r="BB152" s="430"/>
      <c r="BC152" s="430"/>
      <c r="BD152" s="430"/>
      <c r="BE152" s="430"/>
      <c r="BF152" s="430"/>
      <c r="BG152" s="430"/>
      <c r="BH152" s="430"/>
      <c r="BI152" s="430"/>
      <c r="BJ152" s="430"/>
      <c r="BK152" s="430"/>
      <c r="BL152" s="430"/>
    </row>
    <row r="153" spans="1:64" s="427" customFormat="1" ht="30.75" customHeight="1" x14ac:dyDescent="0.2">
      <c r="A153" s="430" t="s">
        <v>2604</v>
      </c>
      <c r="B153" s="430" t="s">
        <v>2757</v>
      </c>
      <c r="C153" s="432" t="s">
        <v>2772</v>
      </c>
      <c r="D153" s="430" t="s">
        <v>107</v>
      </c>
      <c r="E153" s="430" t="s">
        <v>26</v>
      </c>
      <c r="F153" s="430">
        <v>82</v>
      </c>
      <c r="G153" s="430" t="s">
        <v>84</v>
      </c>
      <c r="H153" s="430" t="s">
        <v>28</v>
      </c>
      <c r="I153" s="430" t="s">
        <v>41</v>
      </c>
      <c r="J153" s="432" t="s">
        <v>28</v>
      </c>
      <c r="K153" s="431" t="s">
        <v>30</v>
      </c>
      <c r="L153" s="432" t="s">
        <v>31</v>
      </c>
      <c r="M153" s="430" t="s">
        <v>69</v>
      </c>
      <c r="N153" s="430" t="s">
        <v>368</v>
      </c>
      <c r="O153" s="430">
        <v>5</v>
      </c>
      <c r="P153" s="432" t="s">
        <v>28</v>
      </c>
      <c r="Q153" s="430"/>
      <c r="R153" s="430"/>
      <c r="S153" s="430"/>
      <c r="T153" s="430"/>
      <c r="U153" s="430"/>
      <c r="V153" s="430"/>
      <c r="W153" s="430"/>
      <c r="X153" s="430"/>
      <c r="Y153" s="430"/>
      <c r="Z153" s="430"/>
      <c r="AA153" s="430"/>
      <c r="AB153" s="430"/>
      <c r="AC153" s="430"/>
      <c r="AD153" s="430"/>
      <c r="AE153" s="430"/>
      <c r="AF153" s="430"/>
      <c r="AG153" s="430"/>
      <c r="AH153" s="430"/>
      <c r="AI153" s="430"/>
      <c r="AJ153" s="430"/>
      <c r="AK153" s="430"/>
      <c r="AL153" s="430"/>
      <c r="AM153" s="430"/>
      <c r="AN153" s="430"/>
      <c r="AO153" s="430"/>
      <c r="AP153" s="430"/>
      <c r="AQ153" s="430"/>
      <c r="AR153" s="430"/>
      <c r="AS153" s="430"/>
      <c r="AT153" s="430"/>
      <c r="AU153" s="430"/>
      <c r="AV153" s="430"/>
      <c r="AW153" s="430"/>
      <c r="AX153" s="430"/>
      <c r="AY153" s="430"/>
      <c r="AZ153" s="430"/>
      <c r="BA153" s="430"/>
      <c r="BB153" s="430"/>
      <c r="BC153" s="430"/>
      <c r="BD153" s="430"/>
      <c r="BE153" s="430"/>
      <c r="BF153" s="430"/>
      <c r="BG153" s="430"/>
      <c r="BH153" s="430"/>
      <c r="BI153" s="430"/>
      <c r="BJ153" s="430"/>
      <c r="BK153" s="430"/>
      <c r="BL153" s="430"/>
    </row>
    <row r="154" spans="1:64" s="427" customFormat="1" ht="30.75" customHeight="1" x14ac:dyDescent="0.2">
      <c r="A154" s="430" t="s">
        <v>2604</v>
      </c>
      <c r="B154" s="430" t="s">
        <v>2757</v>
      </c>
      <c r="C154" s="432" t="s">
        <v>2773</v>
      </c>
      <c r="D154" s="430" t="s">
        <v>107</v>
      </c>
      <c r="E154" s="430" t="s">
        <v>26</v>
      </c>
      <c r="F154" s="430">
        <v>170</v>
      </c>
      <c r="G154" s="430" t="s">
        <v>84</v>
      </c>
      <c r="H154" s="430" t="s">
        <v>28</v>
      </c>
      <c r="I154" s="430" t="s">
        <v>41</v>
      </c>
      <c r="J154" s="432" t="s">
        <v>28</v>
      </c>
      <c r="K154" s="431" t="s">
        <v>30</v>
      </c>
      <c r="L154" s="432" t="s">
        <v>31</v>
      </c>
      <c r="M154" s="430" t="s">
        <v>69</v>
      </c>
      <c r="N154" s="430" t="s">
        <v>368</v>
      </c>
      <c r="O154" s="430">
        <v>6</v>
      </c>
      <c r="P154" s="432" t="s">
        <v>28</v>
      </c>
      <c r="Q154" s="430"/>
      <c r="R154" s="430"/>
      <c r="S154" s="430"/>
      <c r="T154" s="430"/>
      <c r="U154" s="430"/>
      <c r="V154" s="430"/>
      <c r="W154" s="430"/>
      <c r="X154" s="430"/>
      <c r="Y154" s="430"/>
      <c r="Z154" s="430"/>
      <c r="AA154" s="430"/>
      <c r="AB154" s="430"/>
      <c r="AC154" s="430"/>
      <c r="AD154" s="430"/>
      <c r="AE154" s="430"/>
      <c r="AF154" s="430"/>
      <c r="AG154" s="430"/>
      <c r="AH154" s="430"/>
      <c r="AI154" s="430"/>
      <c r="AJ154" s="430"/>
      <c r="AK154" s="430"/>
      <c r="AL154" s="430"/>
      <c r="AM154" s="430"/>
      <c r="AN154" s="430"/>
      <c r="AO154" s="430"/>
      <c r="AP154" s="430"/>
      <c r="AQ154" s="430"/>
      <c r="AR154" s="430"/>
      <c r="AS154" s="430"/>
      <c r="AT154" s="430"/>
      <c r="AU154" s="430"/>
      <c r="AV154" s="430"/>
      <c r="AW154" s="430"/>
      <c r="AX154" s="430"/>
      <c r="AY154" s="430"/>
      <c r="AZ154" s="430"/>
      <c r="BA154" s="430"/>
      <c r="BB154" s="430"/>
      <c r="BC154" s="430"/>
      <c r="BD154" s="430"/>
      <c r="BE154" s="430"/>
      <c r="BF154" s="430"/>
      <c r="BG154" s="430"/>
      <c r="BH154" s="430"/>
      <c r="BI154" s="430"/>
      <c r="BJ154" s="430"/>
      <c r="BK154" s="430"/>
      <c r="BL154" s="430"/>
    </row>
    <row r="155" spans="1:64" s="427" customFormat="1" ht="30.75" customHeight="1" x14ac:dyDescent="0.2">
      <c r="A155" s="430" t="s">
        <v>2604</v>
      </c>
      <c r="B155" s="430" t="s">
        <v>2757</v>
      </c>
      <c r="C155" s="432" t="s">
        <v>2774</v>
      </c>
      <c r="D155" s="430" t="s">
        <v>107</v>
      </c>
      <c r="E155" s="430" t="s">
        <v>26</v>
      </c>
      <c r="F155" s="430">
        <v>171</v>
      </c>
      <c r="G155" s="430" t="s">
        <v>84</v>
      </c>
      <c r="H155" s="430" t="s">
        <v>28</v>
      </c>
      <c r="I155" s="430" t="s">
        <v>41</v>
      </c>
      <c r="J155" s="432" t="s">
        <v>28</v>
      </c>
      <c r="K155" s="431" t="s">
        <v>30</v>
      </c>
      <c r="L155" s="432" t="s">
        <v>31</v>
      </c>
      <c r="M155" s="430" t="s">
        <v>69</v>
      </c>
      <c r="N155" s="430" t="s">
        <v>368</v>
      </c>
      <c r="O155" s="430">
        <v>6</v>
      </c>
      <c r="P155" s="432" t="s">
        <v>28</v>
      </c>
      <c r="Q155" s="430"/>
      <c r="R155" s="430"/>
      <c r="S155" s="430"/>
      <c r="T155" s="430"/>
      <c r="U155" s="430"/>
      <c r="V155" s="430"/>
      <c r="W155" s="430"/>
      <c r="X155" s="430"/>
      <c r="Y155" s="430"/>
      <c r="Z155" s="430"/>
      <c r="AA155" s="430"/>
      <c r="AB155" s="430"/>
      <c r="AC155" s="430"/>
      <c r="AD155" s="430"/>
      <c r="AE155" s="430"/>
      <c r="AF155" s="430"/>
      <c r="AG155" s="430"/>
      <c r="AH155" s="430"/>
      <c r="AI155" s="430"/>
      <c r="AJ155" s="430"/>
      <c r="AK155" s="430"/>
      <c r="AL155" s="430"/>
      <c r="AM155" s="430"/>
      <c r="AN155" s="430"/>
      <c r="AO155" s="430"/>
      <c r="AP155" s="430"/>
      <c r="AQ155" s="430"/>
      <c r="AR155" s="430"/>
      <c r="AS155" s="430"/>
      <c r="AT155" s="430"/>
      <c r="AU155" s="430"/>
      <c r="AV155" s="430"/>
      <c r="AW155" s="430"/>
      <c r="AX155" s="430"/>
      <c r="AY155" s="430"/>
      <c r="AZ155" s="430"/>
      <c r="BA155" s="430"/>
      <c r="BB155" s="430"/>
      <c r="BC155" s="430"/>
      <c r="BD155" s="430"/>
      <c r="BE155" s="430"/>
      <c r="BF155" s="430"/>
      <c r="BG155" s="430"/>
      <c r="BH155" s="430"/>
      <c r="BI155" s="430"/>
      <c r="BJ155" s="430"/>
      <c r="BK155" s="430"/>
      <c r="BL155" s="430"/>
    </row>
    <row r="156" spans="1:64" s="427" customFormat="1" ht="30.75" customHeight="1" x14ac:dyDescent="0.2">
      <c r="A156" s="430" t="s">
        <v>2604</v>
      </c>
      <c r="B156" s="430" t="s">
        <v>2757</v>
      </c>
      <c r="C156" s="432" t="s">
        <v>2775</v>
      </c>
      <c r="D156" s="430" t="s">
        <v>107</v>
      </c>
      <c r="E156" s="430" t="s">
        <v>26</v>
      </c>
      <c r="F156" s="430">
        <v>0</v>
      </c>
      <c r="G156" s="430" t="s">
        <v>84</v>
      </c>
      <c r="H156" s="430" t="s">
        <v>28</v>
      </c>
      <c r="I156" s="430" t="s">
        <v>41</v>
      </c>
      <c r="J156" s="432" t="s">
        <v>28</v>
      </c>
      <c r="K156" s="431" t="s">
        <v>30</v>
      </c>
      <c r="L156" s="432" t="s">
        <v>31</v>
      </c>
      <c r="M156" s="430" t="s">
        <v>69</v>
      </c>
      <c r="N156" s="430" t="s">
        <v>368</v>
      </c>
      <c r="O156" s="430">
        <v>0</v>
      </c>
      <c r="P156" s="432" t="s">
        <v>28</v>
      </c>
      <c r="Q156" s="430"/>
      <c r="R156" s="430"/>
      <c r="S156" s="430"/>
      <c r="T156" s="430"/>
      <c r="U156" s="430"/>
      <c r="V156" s="430"/>
      <c r="W156" s="430"/>
      <c r="X156" s="430"/>
      <c r="Y156" s="430"/>
      <c r="Z156" s="430"/>
      <c r="AA156" s="430"/>
      <c r="AB156" s="430"/>
      <c r="AC156" s="430"/>
      <c r="AD156" s="430"/>
      <c r="AE156" s="430"/>
      <c r="AF156" s="430"/>
      <c r="AG156" s="430"/>
      <c r="AH156" s="430"/>
      <c r="AI156" s="430"/>
      <c r="AJ156" s="430"/>
      <c r="AK156" s="430"/>
      <c r="AL156" s="430"/>
      <c r="AM156" s="430"/>
      <c r="AN156" s="430"/>
      <c r="AO156" s="430"/>
      <c r="AP156" s="430"/>
      <c r="AQ156" s="430"/>
      <c r="AR156" s="430"/>
      <c r="AS156" s="430"/>
      <c r="AT156" s="430"/>
      <c r="AU156" s="430"/>
      <c r="AV156" s="430"/>
      <c r="AW156" s="430"/>
      <c r="AX156" s="430"/>
      <c r="AY156" s="430"/>
      <c r="AZ156" s="430"/>
      <c r="BA156" s="430"/>
      <c r="BB156" s="430"/>
      <c r="BC156" s="430"/>
      <c r="BD156" s="430"/>
      <c r="BE156" s="430"/>
      <c r="BF156" s="430"/>
      <c r="BG156" s="430"/>
      <c r="BH156" s="430"/>
      <c r="BI156" s="430"/>
      <c r="BJ156" s="430"/>
      <c r="BK156" s="430"/>
      <c r="BL156" s="430"/>
    </row>
    <row r="157" spans="1:64" s="427" customFormat="1" ht="30.75" customHeight="1" x14ac:dyDescent="0.2">
      <c r="A157" s="430" t="s">
        <v>2604</v>
      </c>
      <c r="B157" s="430" t="s">
        <v>2757</v>
      </c>
      <c r="C157" s="432" t="s">
        <v>2776</v>
      </c>
      <c r="D157" s="430" t="s">
        <v>107</v>
      </c>
      <c r="E157" s="430" t="s">
        <v>26</v>
      </c>
      <c r="F157" s="430">
        <v>130</v>
      </c>
      <c r="G157" s="430" t="s">
        <v>84</v>
      </c>
      <c r="H157" s="430" t="s">
        <v>28</v>
      </c>
      <c r="I157" s="430" t="s">
        <v>41</v>
      </c>
      <c r="J157" s="432" t="s">
        <v>28</v>
      </c>
      <c r="K157" s="431" t="s">
        <v>30</v>
      </c>
      <c r="L157" s="432" t="s">
        <v>31</v>
      </c>
      <c r="M157" s="430" t="s">
        <v>69</v>
      </c>
      <c r="N157" s="430" t="s">
        <v>368</v>
      </c>
      <c r="O157" s="430">
        <v>6</v>
      </c>
      <c r="P157" s="432" t="s">
        <v>28</v>
      </c>
      <c r="Q157" s="430"/>
      <c r="R157" s="430"/>
      <c r="S157" s="430"/>
      <c r="T157" s="430"/>
      <c r="U157" s="430"/>
      <c r="V157" s="430"/>
      <c r="W157" s="430"/>
      <c r="X157" s="430"/>
      <c r="Y157" s="430"/>
      <c r="Z157" s="430"/>
      <c r="AA157" s="430"/>
      <c r="AB157" s="430"/>
      <c r="AC157" s="430"/>
      <c r="AD157" s="430"/>
      <c r="AE157" s="430"/>
      <c r="AF157" s="430"/>
      <c r="AG157" s="430"/>
      <c r="AH157" s="430"/>
      <c r="AI157" s="430"/>
      <c r="AJ157" s="430"/>
      <c r="AK157" s="430"/>
      <c r="AL157" s="430"/>
      <c r="AM157" s="430"/>
      <c r="AN157" s="430"/>
      <c r="AO157" s="430"/>
      <c r="AP157" s="430"/>
      <c r="AQ157" s="430"/>
      <c r="AR157" s="430"/>
      <c r="AS157" s="430"/>
      <c r="AT157" s="430"/>
      <c r="AU157" s="430"/>
      <c r="AV157" s="430"/>
      <c r="AW157" s="430"/>
      <c r="AX157" s="430"/>
      <c r="AY157" s="430"/>
      <c r="AZ157" s="430"/>
      <c r="BA157" s="430"/>
      <c r="BB157" s="430"/>
      <c r="BC157" s="430"/>
      <c r="BD157" s="430"/>
      <c r="BE157" s="430"/>
      <c r="BF157" s="430"/>
      <c r="BG157" s="430"/>
      <c r="BH157" s="430"/>
      <c r="BI157" s="430"/>
      <c r="BJ157" s="430"/>
      <c r="BK157" s="430"/>
      <c r="BL157" s="430"/>
    </row>
    <row r="158" spans="1:64" s="427" customFormat="1" ht="30.75" customHeight="1" x14ac:dyDescent="0.2">
      <c r="A158" s="430" t="s">
        <v>2604</v>
      </c>
      <c r="B158" s="430" t="s">
        <v>2757</v>
      </c>
      <c r="C158" s="430" t="s">
        <v>2777</v>
      </c>
      <c r="D158" s="430" t="s">
        <v>107</v>
      </c>
      <c r="E158" s="430" t="s">
        <v>26</v>
      </c>
      <c r="F158" s="430">
        <v>83</v>
      </c>
      <c r="G158" s="430" t="s">
        <v>84</v>
      </c>
      <c r="H158" s="430" t="s">
        <v>28</v>
      </c>
      <c r="I158" s="430" t="s">
        <v>41</v>
      </c>
      <c r="J158" s="432" t="s">
        <v>28</v>
      </c>
      <c r="K158" s="431" t="s">
        <v>30</v>
      </c>
      <c r="L158" s="432" t="s">
        <v>31</v>
      </c>
      <c r="M158" s="430" t="s">
        <v>69</v>
      </c>
      <c r="N158" s="430" t="s">
        <v>368</v>
      </c>
      <c r="O158" s="430">
        <v>5</v>
      </c>
      <c r="P158" s="432" t="s">
        <v>28</v>
      </c>
      <c r="Q158" s="430"/>
      <c r="R158" s="430"/>
      <c r="S158" s="430"/>
      <c r="T158" s="430"/>
      <c r="U158" s="430"/>
      <c r="V158" s="430"/>
      <c r="W158" s="430"/>
      <c r="X158" s="430"/>
      <c r="Y158" s="430"/>
      <c r="Z158" s="430"/>
      <c r="AA158" s="430"/>
      <c r="AB158" s="430"/>
      <c r="AC158" s="430"/>
      <c r="AD158" s="430"/>
      <c r="AE158" s="430"/>
      <c r="AF158" s="430"/>
      <c r="AG158" s="430"/>
      <c r="AH158" s="430"/>
      <c r="AI158" s="430"/>
      <c r="AJ158" s="430"/>
      <c r="AK158" s="430"/>
      <c r="AL158" s="430"/>
      <c r="AM158" s="430"/>
      <c r="AN158" s="430"/>
      <c r="AO158" s="430"/>
      <c r="AP158" s="430"/>
      <c r="AQ158" s="430"/>
      <c r="AR158" s="430"/>
      <c r="AS158" s="430"/>
      <c r="AT158" s="430"/>
      <c r="AU158" s="430"/>
      <c r="AV158" s="430"/>
      <c r="AW158" s="430"/>
      <c r="AX158" s="430"/>
      <c r="AY158" s="430"/>
      <c r="AZ158" s="430"/>
      <c r="BA158" s="430"/>
      <c r="BB158" s="430"/>
      <c r="BC158" s="430"/>
      <c r="BD158" s="430"/>
      <c r="BE158" s="430"/>
      <c r="BF158" s="430"/>
      <c r="BG158" s="430"/>
      <c r="BH158" s="430"/>
      <c r="BI158" s="430"/>
      <c r="BJ158" s="430"/>
      <c r="BK158" s="430"/>
      <c r="BL158" s="430"/>
    </row>
    <row r="159" spans="1:64" s="427" customFormat="1" ht="30.75" customHeight="1" x14ac:dyDescent="0.2">
      <c r="A159" s="430" t="s">
        <v>2604</v>
      </c>
      <c r="B159" s="430" t="s">
        <v>2757</v>
      </c>
      <c r="C159" s="432" t="s">
        <v>2778</v>
      </c>
      <c r="D159" s="430" t="s">
        <v>360</v>
      </c>
      <c r="E159" s="430" t="s">
        <v>26</v>
      </c>
      <c r="F159" s="430">
        <v>117</v>
      </c>
      <c r="G159" s="430" t="s">
        <v>84</v>
      </c>
      <c r="H159" s="430" t="s">
        <v>28</v>
      </c>
      <c r="I159" s="430" t="s">
        <v>41</v>
      </c>
      <c r="J159" s="430" t="s">
        <v>76</v>
      </c>
      <c r="K159" s="430"/>
      <c r="L159" s="430"/>
      <c r="M159" s="430" t="s">
        <v>69</v>
      </c>
      <c r="N159" s="430" t="s">
        <v>368</v>
      </c>
      <c r="O159" s="430">
        <v>5</v>
      </c>
      <c r="P159" s="432" t="s">
        <v>28</v>
      </c>
      <c r="Q159" s="430"/>
      <c r="R159" s="430"/>
      <c r="S159" s="430"/>
      <c r="T159" s="430"/>
      <c r="U159" s="430"/>
      <c r="V159" s="430"/>
      <c r="W159" s="430"/>
      <c r="X159" s="430"/>
      <c r="Y159" s="430"/>
      <c r="Z159" s="430"/>
      <c r="AA159" s="430"/>
      <c r="AB159" s="430"/>
      <c r="AC159" s="430"/>
      <c r="AD159" s="430"/>
      <c r="AE159" s="430"/>
      <c r="AF159" s="430"/>
      <c r="AG159" s="430"/>
      <c r="AH159" s="430"/>
      <c r="AI159" s="430"/>
      <c r="AJ159" s="430"/>
      <c r="AK159" s="430"/>
      <c r="AL159" s="430"/>
      <c r="AM159" s="430"/>
      <c r="AN159" s="430"/>
      <c r="AO159" s="430"/>
      <c r="AP159" s="430"/>
      <c r="AQ159" s="430"/>
      <c r="AR159" s="430"/>
      <c r="AS159" s="430"/>
      <c r="AT159" s="430"/>
      <c r="AU159" s="430"/>
      <c r="AV159" s="430"/>
      <c r="AW159" s="430"/>
      <c r="AX159" s="430"/>
      <c r="AY159" s="430"/>
      <c r="AZ159" s="430"/>
      <c r="BA159" s="430"/>
      <c r="BB159" s="430"/>
      <c r="BC159" s="430"/>
      <c r="BD159" s="430"/>
      <c r="BE159" s="430"/>
      <c r="BF159" s="430"/>
      <c r="BG159" s="430"/>
      <c r="BH159" s="430"/>
      <c r="BI159" s="430"/>
      <c r="BJ159" s="430"/>
      <c r="BK159" s="430"/>
      <c r="BL159" s="430"/>
    </row>
    <row r="160" spans="1:64" s="427" customFormat="1" ht="30.75" customHeight="1" x14ac:dyDescent="0.2">
      <c r="A160" s="430" t="s">
        <v>2604</v>
      </c>
      <c r="B160" s="430" t="s">
        <v>2757</v>
      </c>
      <c r="C160" s="432" t="s">
        <v>2779</v>
      </c>
      <c r="D160" s="430" t="s">
        <v>360</v>
      </c>
      <c r="E160" s="430" t="s">
        <v>26</v>
      </c>
      <c r="F160" s="430">
        <v>110</v>
      </c>
      <c r="G160" s="430" t="s">
        <v>84</v>
      </c>
      <c r="H160" s="430" t="s">
        <v>28</v>
      </c>
      <c r="I160" s="430" t="s">
        <v>41</v>
      </c>
      <c r="J160" s="430" t="s">
        <v>76</v>
      </c>
      <c r="K160" s="430"/>
      <c r="L160" s="430"/>
      <c r="M160" s="430" t="s">
        <v>69</v>
      </c>
      <c r="N160" s="430" t="s">
        <v>368</v>
      </c>
      <c r="O160" s="430">
        <v>5</v>
      </c>
      <c r="P160" s="432" t="s">
        <v>28</v>
      </c>
      <c r="Q160" s="430"/>
      <c r="R160" s="430"/>
      <c r="S160" s="430"/>
      <c r="T160" s="430"/>
      <c r="U160" s="430"/>
      <c r="V160" s="430"/>
      <c r="W160" s="430"/>
      <c r="X160" s="430"/>
      <c r="Y160" s="430"/>
      <c r="Z160" s="430"/>
      <c r="AA160" s="430"/>
      <c r="AB160" s="430"/>
      <c r="AC160" s="430"/>
      <c r="AD160" s="430"/>
      <c r="AE160" s="430"/>
      <c r="AF160" s="430"/>
      <c r="AG160" s="430"/>
      <c r="AH160" s="430"/>
      <c r="AI160" s="430"/>
      <c r="AJ160" s="430"/>
      <c r="AK160" s="430"/>
      <c r="AL160" s="430"/>
      <c r="AM160" s="430"/>
      <c r="AN160" s="430"/>
      <c r="AO160" s="430"/>
      <c r="AP160" s="430"/>
      <c r="AQ160" s="430"/>
      <c r="AR160" s="430"/>
      <c r="AS160" s="430"/>
      <c r="AT160" s="430"/>
      <c r="AU160" s="430"/>
      <c r="AV160" s="430"/>
      <c r="AW160" s="430"/>
      <c r="AX160" s="430"/>
      <c r="AY160" s="430"/>
      <c r="AZ160" s="430"/>
      <c r="BA160" s="430"/>
      <c r="BB160" s="430"/>
      <c r="BC160" s="430"/>
      <c r="BD160" s="430"/>
      <c r="BE160" s="430"/>
      <c r="BF160" s="430"/>
      <c r="BG160" s="430"/>
      <c r="BH160" s="430"/>
      <c r="BI160" s="430"/>
      <c r="BJ160" s="430"/>
      <c r="BK160" s="430"/>
      <c r="BL160" s="430"/>
    </row>
    <row r="161" spans="1:64" s="427" customFormat="1" ht="30.75" customHeight="1" x14ac:dyDescent="0.2">
      <c r="A161" s="430" t="s">
        <v>2604</v>
      </c>
      <c r="B161" s="430" t="s">
        <v>2757</v>
      </c>
      <c r="C161" s="432" t="s">
        <v>2780</v>
      </c>
      <c r="D161" s="430" t="s">
        <v>360</v>
      </c>
      <c r="E161" s="430" t="s">
        <v>26</v>
      </c>
      <c r="F161" s="430">
        <v>94</v>
      </c>
      <c r="G161" s="430" t="s">
        <v>84</v>
      </c>
      <c r="H161" s="430" t="s">
        <v>28</v>
      </c>
      <c r="I161" s="430" t="s">
        <v>41</v>
      </c>
      <c r="J161" s="430" t="s">
        <v>76</v>
      </c>
      <c r="K161" s="430"/>
      <c r="L161" s="430"/>
      <c r="M161" s="430" t="s">
        <v>69</v>
      </c>
      <c r="N161" s="430" t="s">
        <v>368</v>
      </c>
      <c r="O161" s="430">
        <v>5</v>
      </c>
      <c r="P161" s="432" t="s">
        <v>28</v>
      </c>
      <c r="Q161" s="430"/>
      <c r="R161" s="430"/>
      <c r="S161" s="430"/>
      <c r="T161" s="430"/>
      <c r="U161" s="430"/>
      <c r="V161" s="430"/>
      <c r="W161" s="430"/>
      <c r="X161" s="430"/>
      <c r="Y161" s="430"/>
      <c r="Z161" s="430"/>
      <c r="AA161" s="430"/>
      <c r="AB161" s="430"/>
      <c r="AC161" s="430"/>
      <c r="AD161" s="430"/>
      <c r="AE161" s="430"/>
      <c r="AF161" s="430"/>
      <c r="AG161" s="430"/>
      <c r="AH161" s="430"/>
      <c r="AI161" s="430"/>
      <c r="AJ161" s="430"/>
      <c r="AK161" s="430"/>
      <c r="AL161" s="430"/>
      <c r="AM161" s="430"/>
      <c r="AN161" s="430"/>
      <c r="AO161" s="430"/>
      <c r="AP161" s="430"/>
      <c r="AQ161" s="430"/>
      <c r="AR161" s="430"/>
      <c r="AS161" s="430"/>
      <c r="AT161" s="430"/>
      <c r="AU161" s="430"/>
      <c r="AV161" s="430"/>
      <c r="AW161" s="430"/>
      <c r="AX161" s="430"/>
      <c r="AY161" s="430"/>
      <c r="AZ161" s="430"/>
      <c r="BA161" s="430"/>
      <c r="BB161" s="430"/>
      <c r="BC161" s="430"/>
      <c r="BD161" s="430"/>
      <c r="BE161" s="430"/>
      <c r="BF161" s="430"/>
      <c r="BG161" s="430"/>
      <c r="BH161" s="430"/>
      <c r="BI161" s="430"/>
      <c r="BJ161" s="430"/>
      <c r="BK161" s="430"/>
      <c r="BL161" s="430"/>
    </row>
    <row r="162" spans="1:64" s="427" customFormat="1" ht="30.75" customHeight="1" x14ac:dyDescent="0.2">
      <c r="A162" s="430" t="s">
        <v>2604</v>
      </c>
      <c r="B162" s="430" t="s">
        <v>2757</v>
      </c>
      <c r="C162" s="432" t="s">
        <v>2781</v>
      </c>
      <c r="D162" s="430" t="s">
        <v>360</v>
      </c>
      <c r="E162" s="430" t="s">
        <v>26</v>
      </c>
      <c r="F162" s="430">
        <v>37</v>
      </c>
      <c r="G162" s="430" t="s">
        <v>84</v>
      </c>
      <c r="H162" s="430" t="s">
        <v>28</v>
      </c>
      <c r="I162" s="430" t="s">
        <v>41</v>
      </c>
      <c r="J162" s="430" t="s">
        <v>76</v>
      </c>
      <c r="K162" s="430"/>
      <c r="L162" s="430"/>
      <c r="M162" s="430" t="s">
        <v>69</v>
      </c>
      <c r="N162" s="430" t="s">
        <v>368</v>
      </c>
      <c r="O162" s="430">
        <v>3</v>
      </c>
      <c r="P162" s="432" t="s">
        <v>28</v>
      </c>
      <c r="Q162" s="430"/>
      <c r="R162" s="430"/>
      <c r="S162" s="430"/>
      <c r="T162" s="430"/>
      <c r="U162" s="430"/>
      <c r="V162" s="430"/>
      <c r="W162" s="430"/>
      <c r="X162" s="430"/>
      <c r="Y162" s="430"/>
      <c r="Z162" s="430"/>
      <c r="AA162" s="430"/>
      <c r="AB162" s="430"/>
      <c r="AC162" s="430"/>
      <c r="AD162" s="430"/>
      <c r="AE162" s="430"/>
      <c r="AF162" s="430"/>
      <c r="AG162" s="430"/>
      <c r="AH162" s="430"/>
      <c r="AI162" s="430"/>
      <c r="AJ162" s="430"/>
      <c r="AK162" s="430"/>
      <c r="AL162" s="430"/>
      <c r="AM162" s="430"/>
      <c r="AN162" s="430"/>
      <c r="AO162" s="430"/>
      <c r="AP162" s="430"/>
      <c r="AQ162" s="430"/>
      <c r="AR162" s="430"/>
      <c r="AS162" s="430"/>
      <c r="AT162" s="430"/>
      <c r="AU162" s="430"/>
      <c r="AV162" s="430"/>
      <c r="AW162" s="430"/>
      <c r="AX162" s="430"/>
      <c r="AY162" s="430"/>
      <c r="AZ162" s="430"/>
      <c r="BA162" s="430"/>
      <c r="BB162" s="430"/>
      <c r="BC162" s="430"/>
      <c r="BD162" s="430"/>
      <c r="BE162" s="430"/>
      <c r="BF162" s="430"/>
      <c r="BG162" s="430"/>
      <c r="BH162" s="430"/>
      <c r="BI162" s="430"/>
      <c r="BJ162" s="430"/>
      <c r="BK162" s="430"/>
      <c r="BL162" s="430"/>
    </row>
    <row r="163" spans="1:64" s="427" customFormat="1" ht="30.75" customHeight="1" x14ac:dyDescent="0.2">
      <c r="A163" s="430" t="s">
        <v>2604</v>
      </c>
      <c r="B163" s="430" t="s">
        <v>2757</v>
      </c>
      <c r="C163" s="432" t="s">
        <v>2782</v>
      </c>
      <c r="D163" s="430" t="s">
        <v>360</v>
      </c>
      <c r="E163" s="430" t="s">
        <v>26</v>
      </c>
      <c r="F163" s="430">
        <v>16</v>
      </c>
      <c r="G163" s="430" t="s">
        <v>84</v>
      </c>
      <c r="H163" s="430" t="s">
        <v>28</v>
      </c>
      <c r="I163" s="430" t="s">
        <v>41</v>
      </c>
      <c r="J163" s="430" t="s">
        <v>76</v>
      </c>
      <c r="K163" s="430"/>
      <c r="L163" s="430"/>
      <c r="M163" s="430" t="s">
        <v>69</v>
      </c>
      <c r="N163" s="430" t="s">
        <v>368</v>
      </c>
      <c r="O163" s="430">
        <v>3</v>
      </c>
      <c r="P163" s="432" t="s">
        <v>28</v>
      </c>
      <c r="Q163" s="430"/>
      <c r="R163" s="430"/>
      <c r="S163" s="430"/>
      <c r="T163" s="430"/>
      <c r="U163" s="430"/>
      <c r="V163" s="430"/>
      <c r="W163" s="430"/>
      <c r="X163" s="430"/>
      <c r="Y163" s="430"/>
      <c r="Z163" s="430"/>
      <c r="AA163" s="430"/>
      <c r="AB163" s="430"/>
      <c r="AC163" s="430"/>
      <c r="AD163" s="430"/>
      <c r="AE163" s="430"/>
      <c r="AF163" s="430"/>
      <c r="AG163" s="430"/>
      <c r="AH163" s="430"/>
      <c r="AI163" s="430"/>
      <c r="AJ163" s="430"/>
      <c r="AK163" s="430"/>
      <c r="AL163" s="430"/>
      <c r="AM163" s="430"/>
      <c r="AN163" s="430"/>
      <c r="AO163" s="430"/>
      <c r="AP163" s="430"/>
      <c r="AQ163" s="430"/>
      <c r="AR163" s="430"/>
      <c r="AS163" s="430"/>
      <c r="AT163" s="430"/>
      <c r="AU163" s="430"/>
      <c r="AV163" s="430"/>
      <c r="AW163" s="430"/>
      <c r="AX163" s="430"/>
      <c r="AY163" s="430"/>
      <c r="AZ163" s="430"/>
      <c r="BA163" s="430"/>
      <c r="BB163" s="430"/>
      <c r="BC163" s="430"/>
      <c r="BD163" s="430"/>
      <c r="BE163" s="430"/>
      <c r="BF163" s="430"/>
      <c r="BG163" s="430"/>
      <c r="BH163" s="430"/>
      <c r="BI163" s="430"/>
      <c r="BJ163" s="430"/>
      <c r="BK163" s="430"/>
      <c r="BL163" s="430"/>
    </row>
    <row r="164" spans="1:64" s="427" customFormat="1" ht="30.75" customHeight="1" x14ac:dyDescent="0.2">
      <c r="A164" s="430" t="s">
        <v>2604</v>
      </c>
      <c r="B164" s="430" t="s">
        <v>2757</v>
      </c>
      <c r="C164" s="432" t="s">
        <v>2783</v>
      </c>
      <c r="D164" s="430" t="s">
        <v>360</v>
      </c>
      <c r="E164" s="430" t="s">
        <v>26</v>
      </c>
      <c r="F164" s="430">
        <v>26</v>
      </c>
      <c r="G164" s="430" t="s">
        <v>84</v>
      </c>
      <c r="H164" s="430" t="s">
        <v>28</v>
      </c>
      <c r="I164" s="430" t="s">
        <v>41</v>
      </c>
      <c r="J164" s="430" t="s">
        <v>76</v>
      </c>
      <c r="K164" s="430"/>
      <c r="L164" s="430"/>
      <c r="M164" s="430" t="s">
        <v>69</v>
      </c>
      <c r="N164" s="430" t="s">
        <v>368</v>
      </c>
      <c r="O164" s="430">
        <v>3</v>
      </c>
      <c r="P164" s="432" t="s">
        <v>28</v>
      </c>
      <c r="Q164" s="430"/>
      <c r="R164" s="430"/>
      <c r="S164" s="430"/>
      <c r="T164" s="430"/>
      <c r="U164" s="430"/>
      <c r="V164" s="430"/>
      <c r="W164" s="430"/>
      <c r="X164" s="430"/>
      <c r="Y164" s="430"/>
      <c r="Z164" s="430"/>
      <c r="AA164" s="430"/>
      <c r="AB164" s="430"/>
      <c r="AC164" s="430"/>
      <c r="AD164" s="430"/>
      <c r="AE164" s="430"/>
      <c r="AF164" s="430"/>
      <c r="AG164" s="430"/>
      <c r="AH164" s="430"/>
      <c r="AI164" s="430"/>
      <c r="AJ164" s="430"/>
      <c r="AK164" s="430"/>
      <c r="AL164" s="430"/>
      <c r="AM164" s="430"/>
      <c r="AN164" s="430"/>
      <c r="AO164" s="430"/>
      <c r="AP164" s="430"/>
      <c r="AQ164" s="430"/>
      <c r="AR164" s="430"/>
      <c r="AS164" s="430"/>
      <c r="AT164" s="430"/>
      <c r="AU164" s="430"/>
      <c r="AV164" s="430"/>
      <c r="AW164" s="430"/>
      <c r="AX164" s="430"/>
      <c r="AY164" s="430"/>
      <c r="AZ164" s="430"/>
      <c r="BA164" s="430"/>
      <c r="BB164" s="430"/>
      <c r="BC164" s="430"/>
      <c r="BD164" s="430"/>
      <c r="BE164" s="430"/>
      <c r="BF164" s="430"/>
      <c r="BG164" s="430"/>
      <c r="BH164" s="430"/>
      <c r="BI164" s="430"/>
      <c r="BJ164" s="430"/>
      <c r="BK164" s="430"/>
      <c r="BL164" s="430"/>
    </row>
    <row r="165" spans="1:64" s="427" customFormat="1" ht="30.75" customHeight="1" x14ac:dyDescent="0.2">
      <c r="A165" s="430" t="s">
        <v>2604</v>
      </c>
      <c r="B165" s="430" t="s">
        <v>2757</v>
      </c>
      <c r="C165" s="432" t="s">
        <v>2784</v>
      </c>
      <c r="D165" s="430" t="s">
        <v>360</v>
      </c>
      <c r="E165" s="430" t="s">
        <v>26</v>
      </c>
      <c r="F165" s="430">
        <v>37</v>
      </c>
      <c r="G165" s="430" t="s">
        <v>84</v>
      </c>
      <c r="H165" s="430" t="s">
        <v>28</v>
      </c>
      <c r="I165" s="430" t="s">
        <v>41</v>
      </c>
      <c r="J165" s="430" t="s">
        <v>76</v>
      </c>
      <c r="K165" s="430"/>
      <c r="L165" s="430"/>
      <c r="M165" s="430" t="s">
        <v>69</v>
      </c>
      <c r="N165" s="430" t="s">
        <v>368</v>
      </c>
      <c r="O165" s="430">
        <v>3</v>
      </c>
      <c r="P165" s="432" t="s">
        <v>28</v>
      </c>
      <c r="Q165" s="430"/>
      <c r="R165" s="430"/>
      <c r="S165" s="430"/>
      <c r="T165" s="430"/>
      <c r="U165" s="430"/>
      <c r="V165" s="430"/>
      <c r="W165" s="430"/>
      <c r="X165" s="430"/>
      <c r="Y165" s="430"/>
      <c r="Z165" s="430"/>
      <c r="AA165" s="430"/>
      <c r="AB165" s="430"/>
      <c r="AC165" s="430"/>
      <c r="AD165" s="430"/>
      <c r="AE165" s="430"/>
      <c r="AF165" s="430"/>
      <c r="AG165" s="430"/>
      <c r="AH165" s="430"/>
      <c r="AI165" s="430"/>
      <c r="AJ165" s="430"/>
      <c r="AK165" s="430"/>
      <c r="AL165" s="430"/>
      <c r="AM165" s="430"/>
      <c r="AN165" s="430"/>
      <c r="AO165" s="430"/>
      <c r="AP165" s="430"/>
      <c r="AQ165" s="430"/>
      <c r="AR165" s="430"/>
      <c r="AS165" s="430"/>
      <c r="AT165" s="430"/>
      <c r="AU165" s="430"/>
      <c r="AV165" s="430"/>
      <c r="AW165" s="430"/>
      <c r="AX165" s="430"/>
      <c r="AY165" s="430"/>
      <c r="AZ165" s="430"/>
      <c r="BA165" s="430"/>
      <c r="BB165" s="430"/>
      <c r="BC165" s="430"/>
      <c r="BD165" s="430"/>
      <c r="BE165" s="430"/>
      <c r="BF165" s="430"/>
      <c r="BG165" s="430"/>
      <c r="BH165" s="430"/>
      <c r="BI165" s="430"/>
      <c r="BJ165" s="430"/>
      <c r="BK165" s="430"/>
      <c r="BL165" s="430"/>
    </row>
    <row r="166" spans="1:64" s="427" customFormat="1" ht="30.75" customHeight="1" x14ac:dyDescent="0.2">
      <c r="A166" s="430" t="s">
        <v>2604</v>
      </c>
      <c r="B166" s="430" t="s">
        <v>2757</v>
      </c>
      <c r="C166" s="430" t="s">
        <v>2785</v>
      </c>
      <c r="D166" s="430" t="s">
        <v>360</v>
      </c>
      <c r="E166" s="430" t="s">
        <v>26</v>
      </c>
      <c r="F166" s="430">
        <v>16</v>
      </c>
      <c r="G166" s="430" t="s">
        <v>84</v>
      </c>
      <c r="H166" s="430" t="s">
        <v>28</v>
      </c>
      <c r="I166" s="430" t="s">
        <v>41</v>
      </c>
      <c r="J166" s="430" t="s">
        <v>76</v>
      </c>
      <c r="K166" s="430"/>
      <c r="L166" s="430"/>
      <c r="M166" s="430" t="s">
        <v>69</v>
      </c>
      <c r="N166" s="430" t="s">
        <v>368</v>
      </c>
      <c r="O166" s="430">
        <v>3</v>
      </c>
      <c r="P166" s="432" t="s">
        <v>28</v>
      </c>
      <c r="Q166" s="430"/>
      <c r="R166" s="430"/>
      <c r="S166" s="430"/>
      <c r="T166" s="430"/>
      <c r="U166" s="430"/>
      <c r="V166" s="430"/>
      <c r="W166" s="430"/>
      <c r="X166" s="430"/>
      <c r="Y166" s="430"/>
      <c r="Z166" s="430"/>
      <c r="AA166" s="430"/>
      <c r="AB166" s="430"/>
      <c r="AC166" s="430"/>
      <c r="AD166" s="430"/>
      <c r="AE166" s="430"/>
      <c r="AF166" s="430"/>
      <c r="AG166" s="430"/>
      <c r="AH166" s="430"/>
      <c r="AI166" s="430"/>
      <c r="AJ166" s="430"/>
      <c r="AK166" s="430"/>
      <c r="AL166" s="430"/>
      <c r="AM166" s="430"/>
      <c r="AN166" s="430"/>
      <c r="AO166" s="430"/>
      <c r="AP166" s="430"/>
      <c r="AQ166" s="430"/>
      <c r="AR166" s="430"/>
      <c r="AS166" s="430"/>
      <c r="AT166" s="430"/>
      <c r="AU166" s="430"/>
      <c r="AV166" s="430"/>
      <c r="AW166" s="430"/>
      <c r="AX166" s="430"/>
      <c r="AY166" s="430"/>
      <c r="AZ166" s="430"/>
      <c r="BA166" s="430"/>
      <c r="BB166" s="430"/>
      <c r="BC166" s="430"/>
      <c r="BD166" s="430"/>
      <c r="BE166" s="430"/>
      <c r="BF166" s="430"/>
      <c r="BG166" s="430"/>
      <c r="BH166" s="430"/>
      <c r="BI166" s="430"/>
      <c r="BJ166" s="430"/>
      <c r="BK166" s="430"/>
      <c r="BL166" s="430"/>
    </row>
    <row r="167" spans="1:64" s="426" customFormat="1" ht="52.15" customHeight="1" x14ac:dyDescent="0.2">
      <c r="A167" s="766" t="s">
        <v>4751</v>
      </c>
      <c r="B167" s="767"/>
      <c r="C167" s="767"/>
      <c r="D167" s="767"/>
      <c r="E167" s="767"/>
      <c r="F167" s="767"/>
      <c r="G167" s="767"/>
      <c r="H167" s="767"/>
      <c r="I167" s="767"/>
      <c r="J167" s="767"/>
      <c r="K167" s="767"/>
      <c r="L167" s="767"/>
      <c r="M167" s="767"/>
      <c r="N167" s="767"/>
      <c r="O167" s="767"/>
      <c r="P167" s="767"/>
      <c r="Q167" s="766" t="s">
        <v>4608</v>
      </c>
      <c r="R167" s="766"/>
      <c r="S167" s="766"/>
      <c r="T167" s="766"/>
      <c r="U167" s="766"/>
      <c r="V167" s="766"/>
      <c r="W167" s="766"/>
      <c r="X167" s="766"/>
      <c r="Y167" s="766"/>
      <c r="Z167" s="766"/>
      <c r="AA167" s="766"/>
      <c r="AB167" s="766"/>
    </row>
  </sheetData>
  <mergeCells count="34">
    <mergeCell ref="K3:K4"/>
    <mergeCell ref="L3:L4"/>
    <mergeCell ref="AW3:AZ3"/>
    <mergeCell ref="BA3:BD3"/>
    <mergeCell ref="O3:O4"/>
    <mergeCell ref="P3:P4"/>
    <mergeCell ref="A167:P167"/>
    <mergeCell ref="Q167:AB167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BE3:BH3"/>
    <mergeCell ref="BI3:BL3"/>
    <mergeCell ref="M3:M4"/>
    <mergeCell ref="N3:N4"/>
    <mergeCell ref="A1:P1"/>
    <mergeCell ref="Q1:AB1"/>
    <mergeCell ref="A2:P2"/>
    <mergeCell ref="Q2:BL2"/>
    <mergeCell ref="Q3:T3"/>
    <mergeCell ref="U3:X3"/>
    <mergeCell ref="Y3:AB3"/>
    <mergeCell ref="AC3:AF3"/>
    <mergeCell ref="AG3:AJ3"/>
    <mergeCell ref="AK3:AN3"/>
    <mergeCell ref="AO3:AR3"/>
    <mergeCell ref="AS3:AV3"/>
  </mergeCells>
  <phoneticPr fontId="51" type="noConversion"/>
  <conditionalFormatting sqref="C141:C166 C97:C109 C34:C93 R94:R96 AR64:AR139">
    <cfRule type="duplicateValues" dxfId="22" priority="1"/>
  </conditionalFormatting>
  <pageMargins left="0.69930555555555596" right="0.69930555555555596" top="0.75" bottom="0.75" header="0.3" footer="0.3"/>
  <pageSetup paperSize="9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BN598"/>
  <sheetViews>
    <sheetView workbookViewId="0">
      <selection activeCell="F9" sqref="F9"/>
    </sheetView>
  </sheetViews>
  <sheetFormatPr defaultColWidth="9" defaultRowHeight="14.25" x14ac:dyDescent="0.2"/>
  <cols>
    <col min="3" max="3" width="18.5" customWidth="1"/>
    <col min="5" max="5" width="20.75" customWidth="1"/>
    <col min="6" max="6" width="13" style="328" customWidth="1"/>
    <col min="7" max="7" width="16.375" customWidth="1"/>
    <col min="8" max="8" width="18.5" customWidth="1"/>
    <col min="14" max="14" width="16.375" customWidth="1"/>
  </cols>
  <sheetData>
    <row r="1" spans="1:64" ht="44.25" customHeight="1" x14ac:dyDescent="0.2">
      <c r="A1" s="720" t="s">
        <v>4757</v>
      </c>
      <c r="B1" s="721"/>
      <c r="C1" s="721"/>
      <c r="D1" s="721"/>
      <c r="E1" s="721"/>
      <c r="F1" s="721"/>
      <c r="G1" s="721"/>
      <c r="H1" s="721"/>
      <c r="I1" s="721"/>
      <c r="J1" s="721"/>
      <c r="K1" s="721"/>
      <c r="L1" s="721"/>
      <c r="M1" s="721"/>
      <c r="N1" s="721"/>
      <c r="O1" s="721"/>
      <c r="P1" s="721"/>
      <c r="Q1" s="731" t="s">
        <v>1</v>
      </c>
      <c r="R1" s="731"/>
      <c r="S1" s="731"/>
      <c r="T1" s="731"/>
      <c r="U1" s="731"/>
      <c r="V1" s="731"/>
      <c r="W1" s="731"/>
      <c r="X1" s="731"/>
      <c r="Y1" s="731"/>
      <c r="Z1" s="731"/>
      <c r="AA1" s="731"/>
      <c r="AB1" s="731"/>
    </row>
    <row r="2" spans="1:64" ht="54" customHeight="1" x14ac:dyDescent="0.2">
      <c r="A2" s="768" t="s">
        <v>4758</v>
      </c>
      <c r="B2" s="768"/>
      <c r="C2" s="768"/>
      <c r="D2" s="768"/>
      <c r="E2" s="768"/>
      <c r="F2" s="768"/>
      <c r="G2" s="768"/>
      <c r="H2" s="768"/>
      <c r="I2" s="768"/>
      <c r="J2" s="768"/>
      <c r="K2" s="768"/>
      <c r="L2" s="768"/>
      <c r="M2" s="768"/>
      <c r="N2" s="768"/>
      <c r="O2" s="768"/>
      <c r="P2" s="76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</row>
    <row r="3" spans="1:64" s="3" customFormat="1" ht="25.5" customHeight="1" x14ac:dyDescent="0.2">
      <c r="A3" s="724" t="s">
        <v>2</v>
      </c>
      <c r="B3" s="724" t="s">
        <v>3</v>
      </c>
      <c r="C3" s="724" t="s">
        <v>4</v>
      </c>
      <c r="D3" s="734" t="s">
        <v>5</v>
      </c>
      <c r="E3" s="734" t="s">
        <v>4759</v>
      </c>
      <c r="F3" s="769" t="s">
        <v>4760</v>
      </c>
      <c r="G3" s="728" t="s">
        <v>4761</v>
      </c>
      <c r="H3" s="728" t="s">
        <v>4762</v>
      </c>
      <c r="I3" s="728" t="s">
        <v>4763</v>
      </c>
      <c r="J3" s="728" t="s">
        <v>4764</v>
      </c>
      <c r="K3" s="734" t="s">
        <v>4765</v>
      </c>
      <c r="L3" s="734" t="s">
        <v>4766</v>
      </c>
      <c r="M3" s="728" t="s">
        <v>4767</v>
      </c>
      <c r="N3" s="728" t="s">
        <v>15</v>
      </c>
      <c r="O3" s="728" t="s">
        <v>16</v>
      </c>
      <c r="P3" s="728" t="s">
        <v>4768</v>
      </c>
      <c r="Q3" s="723">
        <v>44197</v>
      </c>
      <c r="R3" s="724"/>
      <c r="S3" s="724"/>
      <c r="T3" s="724"/>
      <c r="U3" s="723">
        <v>44228</v>
      </c>
      <c r="V3" s="724"/>
      <c r="W3" s="724"/>
      <c r="X3" s="724"/>
      <c r="Y3" s="723">
        <v>44256</v>
      </c>
      <c r="Z3" s="724"/>
      <c r="AA3" s="724"/>
      <c r="AB3" s="724"/>
      <c r="AC3" s="723">
        <v>44287</v>
      </c>
      <c r="AD3" s="724"/>
      <c r="AE3" s="724"/>
      <c r="AF3" s="724"/>
      <c r="AG3" s="723">
        <v>44317</v>
      </c>
      <c r="AH3" s="724"/>
      <c r="AI3" s="724"/>
      <c r="AJ3" s="724"/>
      <c r="AK3" s="723">
        <v>44348</v>
      </c>
      <c r="AL3" s="724"/>
      <c r="AM3" s="724"/>
      <c r="AN3" s="724"/>
      <c r="AO3" s="723">
        <v>44378</v>
      </c>
      <c r="AP3" s="724"/>
      <c r="AQ3" s="724"/>
      <c r="AR3" s="724"/>
      <c r="AS3" s="723">
        <v>44409</v>
      </c>
      <c r="AT3" s="724"/>
      <c r="AU3" s="724"/>
      <c r="AV3" s="724"/>
      <c r="AW3" s="723">
        <v>44440</v>
      </c>
      <c r="AX3" s="724"/>
      <c r="AY3" s="724"/>
      <c r="AZ3" s="724"/>
      <c r="BA3" s="723">
        <v>44470</v>
      </c>
      <c r="BB3" s="724"/>
      <c r="BC3" s="724"/>
      <c r="BD3" s="724"/>
      <c r="BE3" s="723">
        <v>44501</v>
      </c>
      <c r="BF3" s="724"/>
      <c r="BG3" s="724"/>
      <c r="BH3" s="724"/>
      <c r="BI3" s="723">
        <v>44531</v>
      </c>
      <c r="BJ3" s="724"/>
      <c r="BK3" s="724"/>
      <c r="BL3" s="724"/>
    </row>
    <row r="4" spans="1:64" s="10" customFormat="1" ht="45.2" customHeight="1" x14ac:dyDescent="0.2">
      <c r="A4" s="724"/>
      <c r="B4" s="724"/>
      <c r="C4" s="724"/>
      <c r="D4" s="735"/>
      <c r="E4" s="735"/>
      <c r="F4" s="770"/>
      <c r="G4" s="728"/>
      <c r="H4" s="728"/>
      <c r="I4" s="728"/>
      <c r="J4" s="728"/>
      <c r="K4" s="735"/>
      <c r="L4" s="735"/>
      <c r="M4" s="728"/>
      <c r="N4" s="728"/>
      <c r="O4" s="728"/>
      <c r="P4" s="728"/>
      <c r="Q4" s="11" t="s">
        <v>18</v>
      </c>
      <c r="R4" s="12" t="s">
        <v>19</v>
      </c>
      <c r="S4" s="12" t="s">
        <v>20</v>
      </c>
      <c r="T4" s="12" t="s">
        <v>21</v>
      </c>
      <c r="U4" s="11" t="s">
        <v>18</v>
      </c>
      <c r="V4" s="12" t="s">
        <v>19</v>
      </c>
      <c r="W4" s="12" t="s">
        <v>20</v>
      </c>
      <c r="X4" s="12" t="s">
        <v>21</v>
      </c>
      <c r="Y4" s="11" t="s">
        <v>18</v>
      </c>
      <c r="Z4" s="12" t="s">
        <v>19</v>
      </c>
      <c r="AA4" s="12" t="s">
        <v>20</v>
      </c>
      <c r="AB4" s="12" t="s">
        <v>21</v>
      </c>
      <c r="AC4" s="11" t="s">
        <v>18</v>
      </c>
      <c r="AD4" s="12" t="s">
        <v>19</v>
      </c>
      <c r="AE4" s="12" t="s">
        <v>20</v>
      </c>
      <c r="AF4" s="12" t="s">
        <v>21</v>
      </c>
      <c r="AG4" s="11" t="s">
        <v>18</v>
      </c>
      <c r="AH4" s="12" t="s">
        <v>19</v>
      </c>
      <c r="AI4" s="12" t="s">
        <v>20</v>
      </c>
      <c r="AJ4" s="12" t="s">
        <v>21</v>
      </c>
      <c r="AK4" s="11" t="s">
        <v>18</v>
      </c>
      <c r="AL4" s="12" t="s">
        <v>19</v>
      </c>
      <c r="AM4" s="12" t="s">
        <v>20</v>
      </c>
      <c r="AN4" s="12" t="s">
        <v>21</v>
      </c>
      <c r="AO4" s="11" t="s">
        <v>18</v>
      </c>
      <c r="AP4" s="12" t="s">
        <v>19</v>
      </c>
      <c r="AQ4" s="12" t="s">
        <v>20</v>
      </c>
      <c r="AR4" s="12" t="s">
        <v>21</v>
      </c>
      <c r="AS4" s="11" t="s">
        <v>18</v>
      </c>
      <c r="AT4" s="12" t="s">
        <v>19</v>
      </c>
      <c r="AU4" s="12" t="s">
        <v>20</v>
      </c>
      <c r="AV4" s="12" t="s">
        <v>21</v>
      </c>
      <c r="AW4" s="11" t="s">
        <v>18</v>
      </c>
      <c r="AX4" s="12" t="s">
        <v>19</v>
      </c>
      <c r="AY4" s="12" t="s">
        <v>20</v>
      </c>
      <c r="AZ4" s="12" t="s">
        <v>21</v>
      </c>
      <c r="BA4" s="11" t="s">
        <v>18</v>
      </c>
      <c r="BB4" s="12" t="s">
        <v>19</v>
      </c>
      <c r="BC4" s="12" t="s">
        <v>20</v>
      </c>
      <c r="BD4" s="12" t="s">
        <v>21</v>
      </c>
      <c r="BE4" s="11" t="s">
        <v>18</v>
      </c>
      <c r="BF4" s="12" t="s">
        <v>19</v>
      </c>
      <c r="BG4" s="12" t="s">
        <v>20</v>
      </c>
      <c r="BH4" s="12" t="s">
        <v>21</v>
      </c>
      <c r="BI4" s="11" t="s">
        <v>18</v>
      </c>
      <c r="BJ4" s="12" t="s">
        <v>19</v>
      </c>
      <c r="BK4" s="12" t="s">
        <v>20</v>
      </c>
      <c r="BL4" s="12" t="s">
        <v>21</v>
      </c>
    </row>
    <row r="5" spans="1:64" s="327" customFormat="1" ht="12.75" x14ac:dyDescent="0.2">
      <c r="A5" s="329" t="s">
        <v>1958</v>
      </c>
      <c r="B5" s="329" t="s">
        <v>1959</v>
      </c>
      <c r="C5" s="329" t="s">
        <v>1960</v>
      </c>
      <c r="D5" s="329">
        <v>800</v>
      </c>
      <c r="E5" s="329" t="s">
        <v>26</v>
      </c>
      <c r="F5" s="330">
        <v>320.207843137255</v>
      </c>
      <c r="G5" s="329" t="s">
        <v>1961</v>
      </c>
      <c r="H5" s="329" t="s">
        <v>1962</v>
      </c>
      <c r="I5" s="329" t="s">
        <v>29</v>
      </c>
      <c r="J5" s="356" t="s">
        <v>76</v>
      </c>
      <c r="K5" s="356"/>
      <c r="L5" s="356"/>
      <c r="M5" s="356" t="s">
        <v>32</v>
      </c>
      <c r="N5" s="329" t="s">
        <v>1963</v>
      </c>
      <c r="O5" s="329">
        <v>24</v>
      </c>
      <c r="P5" s="329" t="s">
        <v>28</v>
      </c>
      <c r="Q5" s="362"/>
      <c r="R5" s="362"/>
      <c r="S5" s="362"/>
      <c r="T5" s="362"/>
      <c r="U5" s="363"/>
      <c r="V5" s="363"/>
      <c r="W5" s="363"/>
      <c r="X5" s="363"/>
      <c r="Y5" s="363"/>
      <c r="Z5" s="363"/>
      <c r="AA5" s="363"/>
      <c r="AB5" s="363"/>
      <c r="AC5" s="363"/>
      <c r="AD5" s="363"/>
      <c r="AE5" s="363"/>
      <c r="AF5" s="363"/>
      <c r="AG5" s="363"/>
      <c r="AH5" s="363"/>
      <c r="AI5" s="363"/>
      <c r="AJ5" s="363"/>
      <c r="AK5" s="363"/>
      <c r="AL5" s="363"/>
      <c r="AM5" s="363"/>
      <c r="AN5" s="363"/>
      <c r="AO5" s="363"/>
      <c r="AP5" s="363"/>
      <c r="AQ5" s="363"/>
      <c r="AR5" s="363"/>
      <c r="AS5" s="363"/>
      <c r="AT5" s="363"/>
      <c r="AU5" s="363"/>
      <c r="AV5" s="363"/>
      <c r="AW5" s="363"/>
      <c r="AX5" s="363"/>
      <c r="AY5" s="363"/>
      <c r="AZ5" s="363"/>
      <c r="BA5" s="363"/>
      <c r="BB5" s="363"/>
      <c r="BC5" s="363"/>
      <c r="BD5" s="363"/>
      <c r="BE5" s="363"/>
      <c r="BF5" s="363"/>
      <c r="BG5" s="363"/>
      <c r="BH5" s="363"/>
      <c r="BI5" s="363"/>
      <c r="BJ5" s="363"/>
      <c r="BK5" s="363"/>
      <c r="BL5" s="363"/>
    </row>
    <row r="6" spans="1:64" s="327" customFormat="1" ht="12.75" x14ac:dyDescent="0.2">
      <c r="A6" s="329" t="s">
        <v>1958</v>
      </c>
      <c r="B6" s="329" t="s">
        <v>1959</v>
      </c>
      <c r="C6" s="329" t="s">
        <v>1960</v>
      </c>
      <c r="D6" s="329">
        <v>800</v>
      </c>
      <c r="E6" s="329" t="s">
        <v>26</v>
      </c>
      <c r="F6" s="330">
        <v>360.7</v>
      </c>
      <c r="G6" s="329" t="s">
        <v>1961</v>
      </c>
      <c r="H6" s="329" t="s">
        <v>1962</v>
      </c>
      <c r="I6" s="329" t="s">
        <v>29</v>
      </c>
      <c r="J6" s="356" t="s">
        <v>76</v>
      </c>
      <c r="K6" s="356"/>
      <c r="L6" s="356"/>
      <c r="M6" s="356" t="s">
        <v>32</v>
      </c>
      <c r="N6" s="329" t="s">
        <v>1963</v>
      </c>
      <c r="O6" s="329">
        <v>24</v>
      </c>
      <c r="P6" s="329" t="s">
        <v>28</v>
      </c>
      <c r="Q6" s="362"/>
      <c r="R6" s="362"/>
      <c r="S6" s="362"/>
      <c r="T6" s="362"/>
      <c r="U6" s="363"/>
      <c r="V6" s="363"/>
      <c r="W6" s="363"/>
      <c r="X6" s="363"/>
      <c r="Y6" s="363"/>
      <c r="Z6" s="363"/>
      <c r="AA6" s="363"/>
      <c r="AB6" s="363"/>
      <c r="AC6" s="363"/>
      <c r="AD6" s="363"/>
      <c r="AE6" s="363"/>
      <c r="AF6" s="363"/>
      <c r="AG6" s="363"/>
      <c r="AH6" s="363"/>
      <c r="AI6" s="363"/>
      <c r="AJ6" s="363"/>
      <c r="AK6" s="363"/>
      <c r="AL6" s="363"/>
      <c r="AM6" s="363"/>
      <c r="AN6" s="363"/>
      <c r="AO6" s="363"/>
      <c r="AP6" s="363"/>
      <c r="AQ6" s="363"/>
      <c r="AR6" s="363"/>
      <c r="AS6" s="363"/>
      <c r="AT6" s="363"/>
      <c r="AU6" s="363"/>
      <c r="AV6" s="363"/>
      <c r="AW6" s="363"/>
      <c r="AX6" s="363"/>
      <c r="AY6" s="363"/>
      <c r="AZ6" s="363"/>
      <c r="BA6" s="363"/>
      <c r="BB6" s="363"/>
      <c r="BC6" s="363"/>
      <c r="BD6" s="363"/>
      <c r="BE6" s="363"/>
      <c r="BF6" s="363"/>
      <c r="BG6" s="363"/>
      <c r="BH6" s="363"/>
      <c r="BI6" s="363"/>
      <c r="BJ6" s="363"/>
      <c r="BK6" s="363"/>
      <c r="BL6" s="363"/>
    </row>
    <row r="7" spans="1:64" s="327" customFormat="1" ht="13.5" x14ac:dyDescent="0.2">
      <c r="A7" s="329" t="s">
        <v>1958</v>
      </c>
      <c r="B7" s="329" t="s">
        <v>1959</v>
      </c>
      <c r="C7" s="329" t="s">
        <v>1964</v>
      </c>
      <c r="D7" s="329">
        <v>400</v>
      </c>
      <c r="E7" s="329" t="s">
        <v>1965</v>
      </c>
      <c r="F7" s="331">
        <v>333.40925925925899</v>
      </c>
      <c r="G7" s="329" t="s">
        <v>1966</v>
      </c>
      <c r="H7" s="329" t="s">
        <v>28</v>
      </c>
      <c r="I7" s="329" t="s">
        <v>41</v>
      </c>
      <c r="J7" s="357" t="s">
        <v>28</v>
      </c>
      <c r="K7" s="329" t="s">
        <v>30</v>
      </c>
      <c r="L7" s="329">
        <v>200</v>
      </c>
      <c r="M7" s="329" t="s">
        <v>32</v>
      </c>
      <c r="N7" s="329" t="s">
        <v>1963</v>
      </c>
      <c r="O7" s="329">
        <v>24</v>
      </c>
      <c r="P7" s="329" t="s">
        <v>28</v>
      </c>
      <c r="Q7" s="362"/>
      <c r="R7" s="362"/>
      <c r="S7" s="362"/>
      <c r="T7" s="362"/>
      <c r="U7" s="363"/>
      <c r="V7" s="363"/>
      <c r="W7" s="363"/>
      <c r="X7" s="363"/>
      <c r="Y7" s="363"/>
      <c r="Z7" s="363"/>
      <c r="AA7" s="363"/>
      <c r="AB7" s="363"/>
      <c r="AC7" s="363"/>
      <c r="AD7" s="363"/>
      <c r="AE7" s="363"/>
      <c r="AF7" s="363"/>
      <c r="AG7" s="363"/>
      <c r="AH7" s="363"/>
      <c r="AI7" s="363"/>
      <c r="AJ7" s="363"/>
      <c r="AK7" s="363"/>
      <c r="AL7" s="363"/>
      <c r="AM7" s="363"/>
      <c r="AN7" s="363"/>
      <c r="AO7" s="363"/>
      <c r="AP7" s="363"/>
      <c r="AQ7" s="363"/>
      <c r="AR7" s="363"/>
      <c r="AS7" s="363"/>
      <c r="AT7" s="363"/>
      <c r="AU7" s="363"/>
      <c r="AV7" s="363"/>
      <c r="AW7" s="363"/>
      <c r="AX7" s="363"/>
      <c r="AY7" s="363"/>
      <c r="AZ7" s="363"/>
      <c r="BA7" s="363"/>
      <c r="BB7" s="363"/>
      <c r="BC7" s="363"/>
      <c r="BD7" s="363"/>
      <c r="BE7" s="363"/>
      <c r="BF7" s="363"/>
      <c r="BG7" s="363"/>
      <c r="BH7" s="363"/>
      <c r="BI7" s="363"/>
      <c r="BJ7" s="363"/>
      <c r="BK7" s="363"/>
      <c r="BL7" s="363"/>
    </row>
    <row r="8" spans="1:64" s="327" customFormat="1" ht="13.5" x14ac:dyDescent="0.2">
      <c r="A8" s="329" t="s">
        <v>1958</v>
      </c>
      <c r="B8" s="329" t="s">
        <v>1959</v>
      </c>
      <c r="C8" s="329" t="s">
        <v>1967</v>
      </c>
      <c r="D8" s="329">
        <v>400</v>
      </c>
      <c r="E8" s="329" t="s">
        <v>1965</v>
      </c>
      <c r="F8" s="332">
        <v>126.695518518518</v>
      </c>
      <c r="G8" s="329" t="s">
        <v>1966</v>
      </c>
      <c r="H8" s="329" t="s">
        <v>28</v>
      </c>
      <c r="I8" s="329" t="s">
        <v>41</v>
      </c>
      <c r="J8" s="312" t="s">
        <v>76</v>
      </c>
      <c r="K8" s="358"/>
      <c r="L8" s="358"/>
      <c r="M8" s="329" t="s">
        <v>69</v>
      </c>
      <c r="N8" s="359" t="s">
        <v>52</v>
      </c>
      <c r="O8" s="359">
        <v>24</v>
      </c>
      <c r="P8" s="329" t="s">
        <v>28</v>
      </c>
      <c r="Q8" s="362"/>
      <c r="R8" s="362"/>
      <c r="S8" s="362"/>
      <c r="T8" s="362"/>
      <c r="U8" s="363"/>
      <c r="V8" s="363"/>
      <c r="W8" s="363"/>
      <c r="X8" s="363"/>
      <c r="Y8" s="363"/>
      <c r="Z8" s="363"/>
      <c r="AA8" s="363"/>
      <c r="AB8" s="363"/>
      <c r="AC8" s="363"/>
      <c r="AD8" s="363"/>
      <c r="AE8" s="363"/>
      <c r="AF8" s="363"/>
      <c r="AG8" s="363"/>
      <c r="AH8" s="363"/>
      <c r="AI8" s="363"/>
      <c r="AJ8" s="363"/>
      <c r="AK8" s="363"/>
      <c r="AL8" s="363"/>
      <c r="AM8" s="363"/>
      <c r="AN8" s="363"/>
      <c r="AO8" s="363"/>
      <c r="AP8" s="363"/>
      <c r="AQ8" s="363"/>
      <c r="AR8" s="363"/>
      <c r="AS8" s="363"/>
      <c r="AT8" s="363"/>
      <c r="AU8" s="363"/>
      <c r="AV8" s="363"/>
      <c r="AW8" s="363"/>
      <c r="AX8" s="363"/>
      <c r="AY8" s="363"/>
      <c r="AZ8" s="363"/>
      <c r="BA8" s="363"/>
      <c r="BB8" s="363"/>
      <c r="BC8" s="363"/>
      <c r="BD8" s="363"/>
      <c r="BE8" s="363"/>
      <c r="BF8" s="363"/>
      <c r="BG8" s="363"/>
      <c r="BH8" s="363"/>
      <c r="BI8" s="363"/>
      <c r="BJ8" s="363"/>
      <c r="BK8" s="363"/>
      <c r="BL8" s="363"/>
    </row>
    <row r="9" spans="1:64" s="327" customFormat="1" ht="22.5" x14ac:dyDescent="0.2">
      <c r="A9" s="329" t="s">
        <v>1958</v>
      </c>
      <c r="B9" s="329" t="s">
        <v>1959</v>
      </c>
      <c r="C9" s="329" t="s">
        <v>1968</v>
      </c>
      <c r="D9" s="329">
        <v>800</v>
      </c>
      <c r="E9" s="329" t="s">
        <v>1965</v>
      </c>
      <c r="F9" s="333">
        <v>975.61323549257997</v>
      </c>
      <c r="G9" s="329" t="s">
        <v>1969</v>
      </c>
      <c r="H9" s="329" t="s">
        <v>28</v>
      </c>
      <c r="I9" s="329" t="s">
        <v>41</v>
      </c>
      <c r="J9" s="357" t="s">
        <v>28</v>
      </c>
      <c r="K9" s="329" t="s">
        <v>1970</v>
      </c>
      <c r="L9" s="360">
        <v>500</v>
      </c>
      <c r="M9" s="329" t="s">
        <v>32</v>
      </c>
      <c r="N9" s="329" t="s">
        <v>1963</v>
      </c>
      <c r="O9" s="329">
        <v>24</v>
      </c>
      <c r="P9" s="329" t="s">
        <v>28</v>
      </c>
      <c r="Q9" s="362"/>
      <c r="R9" s="362"/>
      <c r="S9" s="362"/>
      <c r="T9" s="362"/>
      <c r="U9" s="363"/>
      <c r="V9" s="363"/>
      <c r="W9" s="363"/>
      <c r="X9" s="363"/>
      <c r="Y9" s="363"/>
      <c r="Z9" s="363"/>
      <c r="AA9" s="363"/>
      <c r="AB9" s="363"/>
      <c r="AC9" s="363"/>
      <c r="AD9" s="363"/>
      <c r="AE9" s="363"/>
      <c r="AF9" s="363"/>
      <c r="AG9" s="363"/>
      <c r="AH9" s="363"/>
      <c r="AI9" s="363"/>
      <c r="AJ9" s="363"/>
      <c r="AK9" s="363"/>
      <c r="AL9" s="363"/>
      <c r="AM9" s="363"/>
      <c r="AN9" s="363"/>
      <c r="AO9" s="363"/>
      <c r="AP9" s="363"/>
      <c r="AQ9" s="363"/>
      <c r="AR9" s="363"/>
      <c r="AS9" s="363"/>
      <c r="AT9" s="363"/>
      <c r="AU9" s="363"/>
      <c r="AV9" s="363"/>
      <c r="AW9" s="363"/>
      <c r="AX9" s="363"/>
      <c r="AY9" s="363"/>
      <c r="AZ9" s="363"/>
      <c r="BA9" s="363"/>
      <c r="BB9" s="363"/>
      <c r="BC9" s="363"/>
      <c r="BD9" s="363"/>
      <c r="BE9" s="363"/>
      <c r="BF9" s="363"/>
      <c r="BG9" s="363"/>
      <c r="BH9" s="363"/>
      <c r="BI9" s="363"/>
      <c r="BJ9" s="363"/>
      <c r="BK9" s="363"/>
      <c r="BL9" s="363"/>
    </row>
    <row r="10" spans="1:64" s="327" customFormat="1" ht="13.5" x14ac:dyDescent="0.2">
      <c r="A10" s="329" t="s">
        <v>1958</v>
      </c>
      <c r="B10" s="329" t="s">
        <v>1959</v>
      </c>
      <c r="C10" s="329" t="s">
        <v>1971</v>
      </c>
      <c r="D10" s="329">
        <v>400</v>
      </c>
      <c r="E10" s="329" t="s">
        <v>1965</v>
      </c>
      <c r="F10" s="334">
        <v>181.360400728597</v>
      </c>
      <c r="G10" s="329" t="s">
        <v>1966</v>
      </c>
      <c r="H10" s="329" t="s">
        <v>28</v>
      </c>
      <c r="I10" s="329" t="s">
        <v>41</v>
      </c>
      <c r="J10" s="357" t="s">
        <v>76</v>
      </c>
      <c r="K10" s="329"/>
      <c r="L10" s="358"/>
      <c r="M10" s="329" t="s">
        <v>32</v>
      </c>
      <c r="N10" s="329" t="s">
        <v>1963</v>
      </c>
      <c r="O10" s="359">
        <v>24</v>
      </c>
      <c r="P10" s="329" t="s">
        <v>28</v>
      </c>
      <c r="Q10" s="362"/>
      <c r="R10" s="362"/>
      <c r="S10" s="362"/>
      <c r="T10" s="362"/>
      <c r="U10" s="363"/>
      <c r="V10" s="363"/>
      <c r="W10" s="363"/>
      <c r="X10" s="363"/>
      <c r="Y10" s="363"/>
      <c r="Z10" s="363"/>
      <c r="AA10" s="363"/>
      <c r="AB10" s="363"/>
      <c r="AC10" s="363"/>
      <c r="AD10" s="363"/>
      <c r="AE10" s="363"/>
      <c r="AF10" s="363"/>
      <c r="AG10" s="363"/>
      <c r="AH10" s="363"/>
      <c r="AI10" s="363"/>
      <c r="AJ10" s="363"/>
      <c r="AK10" s="363"/>
      <c r="AL10" s="363"/>
      <c r="AM10" s="363"/>
      <c r="AN10" s="363"/>
      <c r="AO10" s="363"/>
      <c r="AP10" s="363"/>
      <c r="AQ10" s="363"/>
      <c r="AR10" s="363"/>
      <c r="AS10" s="363"/>
      <c r="AT10" s="363"/>
      <c r="AU10" s="363"/>
      <c r="AV10" s="363"/>
      <c r="AW10" s="363"/>
      <c r="AX10" s="363"/>
      <c r="AY10" s="363"/>
      <c r="AZ10" s="363"/>
      <c r="BA10" s="363"/>
      <c r="BB10" s="363"/>
      <c r="BC10" s="363"/>
      <c r="BD10" s="363"/>
      <c r="BE10" s="363"/>
      <c r="BF10" s="363"/>
      <c r="BG10" s="363"/>
      <c r="BH10" s="363"/>
      <c r="BI10" s="363"/>
      <c r="BJ10" s="363"/>
      <c r="BK10" s="363"/>
      <c r="BL10" s="363"/>
    </row>
    <row r="11" spans="1:64" s="327" customFormat="1" ht="13.5" x14ac:dyDescent="0.2">
      <c r="A11" s="329" t="s">
        <v>1958</v>
      </c>
      <c r="B11" s="329" t="s">
        <v>1959</v>
      </c>
      <c r="C11" s="329" t="s">
        <v>1972</v>
      </c>
      <c r="D11" s="329">
        <v>250</v>
      </c>
      <c r="E11" s="329" t="s">
        <v>1965</v>
      </c>
      <c r="F11" s="335">
        <v>148.69299705758701</v>
      </c>
      <c r="G11" s="329" t="s">
        <v>1969</v>
      </c>
      <c r="H11" s="329" t="s">
        <v>28</v>
      </c>
      <c r="I11" s="329" t="s">
        <v>41</v>
      </c>
      <c r="J11" s="357" t="s">
        <v>28</v>
      </c>
      <c r="K11" s="329" t="s">
        <v>30</v>
      </c>
      <c r="L11" s="361">
        <v>200</v>
      </c>
      <c r="M11" s="329" t="s">
        <v>32</v>
      </c>
      <c r="N11" s="329" t="s">
        <v>1963</v>
      </c>
      <c r="O11" s="359">
        <v>24</v>
      </c>
      <c r="P11" s="329" t="s">
        <v>28</v>
      </c>
      <c r="Q11" s="362"/>
      <c r="R11" s="362"/>
      <c r="S11" s="362"/>
      <c r="T11" s="362"/>
      <c r="U11" s="363"/>
      <c r="V11" s="363"/>
      <c r="W11" s="363"/>
      <c r="X11" s="363"/>
      <c r="Y11" s="363"/>
      <c r="Z11" s="363"/>
      <c r="AA11" s="363"/>
      <c r="AB11" s="363"/>
      <c r="AC11" s="363"/>
      <c r="AD11" s="363"/>
      <c r="AE11" s="363"/>
      <c r="AF11" s="363"/>
      <c r="AG11" s="363"/>
      <c r="AH11" s="363"/>
      <c r="AI11" s="363"/>
      <c r="AJ11" s="363"/>
      <c r="AK11" s="363"/>
      <c r="AL11" s="363"/>
      <c r="AM11" s="363"/>
      <c r="AN11" s="363"/>
      <c r="AO11" s="363"/>
      <c r="AP11" s="363"/>
      <c r="AQ11" s="363"/>
      <c r="AR11" s="363"/>
      <c r="AS11" s="363"/>
      <c r="AT11" s="363"/>
      <c r="AU11" s="363"/>
      <c r="AV11" s="363"/>
      <c r="AW11" s="363"/>
      <c r="AX11" s="363"/>
      <c r="AY11" s="363"/>
      <c r="AZ11" s="363"/>
      <c r="BA11" s="363"/>
      <c r="BB11" s="363"/>
      <c r="BC11" s="363"/>
      <c r="BD11" s="363"/>
      <c r="BE11" s="363"/>
      <c r="BF11" s="363"/>
      <c r="BG11" s="363"/>
      <c r="BH11" s="363"/>
      <c r="BI11" s="363"/>
      <c r="BJ11" s="363"/>
      <c r="BK11" s="363"/>
      <c r="BL11" s="363"/>
    </row>
    <row r="12" spans="1:64" s="327" customFormat="1" ht="13.5" x14ac:dyDescent="0.2">
      <c r="A12" s="329" t="s">
        <v>1958</v>
      </c>
      <c r="B12" s="329" t="s">
        <v>1959</v>
      </c>
      <c r="C12" s="329" t="s">
        <v>1973</v>
      </c>
      <c r="D12" s="329">
        <v>50</v>
      </c>
      <c r="E12" s="329" t="s">
        <v>328</v>
      </c>
      <c r="F12" s="334">
        <v>101</v>
      </c>
      <c r="G12" s="329" t="s">
        <v>1974</v>
      </c>
      <c r="H12" s="329" t="s">
        <v>28</v>
      </c>
      <c r="I12" s="329" t="s">
        <v>41</v>
      </c>
      <c r="J12" s="356" t="s">
        <v>76</v>
      </c>
      <c r="K12" s="359"/>
      <c r="L12" s="359"/>
      <c r="M12" s="329" t="s">
        <v>32</v>
      </c>
      <c r="N12" s="329" t="s">
        <v>1963</v>
      </c>
      <c r="O12" s="359">
        <v>24</v>
      </c>
      <c r="P12" s="329" t="s">
        <v>28</v>
      </c>
      <c r="Q12" s="362"/>
      <c r="R12" s="362"/>
      <c r="S12" s="362"/>
      <c r="T12" s="362"/>
      <c r="U12" s="363"/>
      <c r="V12" s="363"/>
      <c r="W12" s="363"/>
      <c r="X12" s="363"/>
      <c r="Y12" s="363"/>
      <c r="Z12" s="363"/>
      <c r="AA12" s="363"/>
      <c r="AB12" s="363"/>
      <c r="AC12" s="363"/>
      <c r="AD12" s="363"/>
      <c r="AE12" s="363"/>
      <c r="AF12" s="363"/>
      <c r="AG12" s="363"/>
      <c r="AH12" s="363"/>
      <c r="AI12" s="363"/>
      <c r="AJ12" s="363"/>
      <c r="AK12" s="363"/>
      <c r="AL12" s="363"/>
      <c r="AM12" s="363"/>
      <c r="AN12" s="363"/>
      <c r="AO12" s="363"/>
      <c r="AP12" s="363"/>
      <c r="AQ12" s="363"/>
      <c r="AR12" s="363"/>
      <c r="AS12" s="363"/>
      <c r="AT12" s="363"/>
      <c r="AU12" s="363"/>
      <c r="AV12" s="363"/>
      <c r="AW12" s="363"/>
      <c r="AX12" s="363"/>
      <c r="AY12" s="363"/>
      <c r="AZ12" s="363"/>
      <c r="BA12" s="363"/>
      <c r="BB12" s="363"/>
      <c r="BC12" s="363"/>
      <c r="BD12" s="363"/>
      <c r="BE12" s="363"/>
      <c r="BF12" s="363"/>
      <c r="BG12" s="363"/>
      <c r="BH12" s="363"/>
      <c r="BI12" s="363"/>
      <c r="BJ12" s="363"/>
      <c r="BK12" s="363"/>
      <c r="BL12" s="363"/>
    </row>
    <row r="13" spans="1:64" s="327" customFormat="1" ht="13.5" x14ac:dyDescent="0.2">
      <c r="A13" s="329" t="s">
        <v>1958</v>
      </c>
      <c r="B13" s="329" t="s">
        <v>1959</v>
      </c>
      <c r="C13" s="329" t="s">
        <v>1975</v>
      </c>
      <c r="D13" s="329">
        <v>85</v>
      </c>
      <c r="E13" s="329" t="s">
        <v>1965</v>
      </c>
      <c r="F13" s="336">
        <v>186.19207239818999</v>
      </c>
      <c r="G13" s="329" t="s">
        <v>1976</v>
      </c>
      <c r="H13" s="329" t="s">
        <v>28</v>
      </c>
      <c r="I13" s="329" t="s">
        <v>41</v>
      </c>
      <c r="J13" s="356" t="s">
        <v>76</v>
      </c>
      <c r="K13" s="359"/>
      <c r="L13" s="359"/>
      <c r="M13" s="329" t="s">
        <v>32</v>
      </c>
      <c r="N13" s="329" t="s">
        <v>1963</v>
      </c>
      <c r="O13" s="359">
        <v>24</v>
      </c>
      <c r="P13" s="329" t="s">
        <v>28</v>
      </c>
      <c r="Q13" s="362"/>
      <c r="R13" s="362"/>
      <c r="S13" s="362"/>
      <c r="T13" s="362"/>
      <c r="U13" s="363"/>
      <c r="V13" s="363"/>
      <c r="W13" s="363"/>
      <c r="X13" s="363"/>
      <c r="Y13" s="363"/>
      <c r="Z13" s="363"/>
      <c r="AA13" s="363"/>
      <c r="AB13" s="363"/>
      <c r="AC13" s="363"/>
      <c r="AD13" s="363"/>
      <c r="AE13" s="363"/>
      <c r="AF13" s="363"/>
      <c r="AG13" s="363"/>
      <c r="AH13" s="363"/>
      <c r="AI13" s="363"/>
      <c r="AJ13" s="363"/>
      <c r="AK13" s="363"/>
      <c r="AL13" s="363"/>
      <c r="AM13" s="363"/>
      <c r="AN13" s="363"/>
      <c r="AO13" s="363"/>
      <c r="AP13" s="363"/>
      <c r="AQ13" s="363"/>
      <c r="AR13" s="363"/>
      <c r="AS13" s="363"/>
      <c r="AT13" s="363"/>
      <c r="AU13" s="363"/>
      <c r="AV13" s="363"/>
      <c r="AW13" s="363"/>
      <c r="AX13" s="363"/>
      <c r="AY13" s="363"/>
      <c r="AZ13" s="363"/>
      <c r="BA13" s="363"/>
      <c r="BB13" s="363"/>
      <c r="BC13" s="363"/>
      <c r="BD13" s="363"/>
      <c r="BE13" s="363"/>
      <c r="BF13" s="363"/>
      <c r="BG13" s="363"/>
      <c r="BH13" s="363"/>
      <c r="BI13" s="363"/>
      <c r="BJ13" s="363"/>
      <c r="BK13" s="363"/>
      <c r="BL13" s="363"/>
    </row>
    <row r="14" spans="1:64" s="327" customFormat="1" ht="13.5" x14ac:dyDescent="0.2">
      <c r="A14" s="329" t="s">
        <v>1958</v>
      </c>
      <c r="B14" s="329" t="s">
        <v>1959</v>
      </c>
      <c r="C14" s="329" t="s">
        <v>1977</v>
      </c>
      <c r="D14" s="329" t="s">
        <v>1978</v>
      </c>
      <c r="E14" s="329" t="s">
        <v>1965</v>
      </c>
      <c r="F14" s="334">
        <v>56.4</v>
      </c>
      <c r="G14" s="329" t="s">
        <v>84</v>
      </c>
      <c r="H14" s="329" t="s">
        <v>28</v>
      </c>
      <c r="I14" s="329" t="s">
        <v>41</v>
      </c>
      <c r="J14" s="312" t="s">
        <v>76</v>
      </c>
      <c r="K14" s="360"/>
      <c r="L14" s="360"/>
      <c r="M14" s="329" t="s">
        <v>69</v>
      </c>
      <c r="N14" s="329" t="s">
        <v>1963</v>
      </c>
      <c r="O14" s="359">
        <v>24</v>
      </c>
      <c r="P14" s="329" t="s">
        <v>28</v>
      </c>
      <c r="Q14" s="362"/>
      <c r="R14" s="362"/>
      <c r="S14" s="362"/>
      <c r="T14" s="362"/>
      <c r="U14" s="363"/>
      <c r="V14" s="363"/>
      <c r="W14" s="363"/>
      <c r="X14" s="363"/>
      <c r="Y14" s="363"/>
      <c r="Z14" s="363"/>
      <c r="AA14" s="363"/>
      <c r="AB14" s="363"/>
      <c r="AC14" s="363"/>
      <c r="AD14" s="363"/>
      <c r="AE14" s="363"/>
      <c r="AF14" s="363"/>
      <c r="AG14" s="363"/>
      <c r="AH14" s="363"/>
      <c r="AI14" s="363"/>
      <c r="AJ14" s="363"/>
      <c r="AK14" s="363"/>
      <c r="AL14" s="363"/>
      <c r="AM14" s="363"/>
      <c r="AN14" s="363"/>
      <c r="AO14" s="363"/>
      <c r="AP14" s="363"/>
      <c r="AQ14" s="363"/>
      <c r="AR14" s="363"/>
      <c r="AS14" s="363"/>
      <c r="AT14" s="363"/>
      <c r="AU14" s="363"/>
      <c r="AV14" s="363"/>
      <c r="AW14" s="363"/>
      <c r="AX14" s="363"/>
      <c r="AY14" s="363"/>
      <c r="AZ14" s="363"/>
      <c r="BA14" s="363"/>
      <c r="BB14" s="363"/>
      <c r="BC14" s="363"/>
      <c r="BD14" s="363"/>
      <c r="BE14" s="363"/>
      <c r="BF14" s="363"/>
      <c r="BG14" s="363"/>
      <c r="BH14" s="363"/>
      <c r="BI14" s="363"/>
      <c r="BJ14" s="363"/>
      <c r="BK14" s="363"/>
      <c r="BL14" s="363"/>
    </row>
    <row r="15" spans="1:64" s="327" customFormat="1" ht="13.5" x14ac:dyDescent="0.2">
      <c r="A15" s="329" t="s">
        <v>1958</v>
      </c>
      <c r="B15" s="329" t="s">
        <v>1959</v>
      </c>
      <c r="C15" s="329" t="s">
        <v>1979</v>
      </c>
      <c r="D15" s="329" t="s">
        <v>1978</v>
      </c>
      <c r="E15" s="329" t="s">
        <v>328</v>
      </c>
      <c r="F15" s="336">
        <v>45.3</v>
      </c>
      <c r="G15" s="329" t="s">
        <v>84</v>
      </c>
      <c r="H15" s="329" t="s">
        <v>28</v>
      </c>
      <c r="I15" s="329" t="s">
        <v>41</v>
      </c>
      <c r="J15" s="312" t="s">
        <v>76</v>
      </c>
      <c r="K15" s="360"/>
      <c r="L15" s="360"/>
      <c r="M15" s="329" t="s">
        <v>69</v>
      </c>
      <c r="N15" s="329" t="s">
        <v>1963</v>
      </c>
      <c r="O15" s="359">
        <v>24</v>
      </c>
      <c r="P15" s="329" t="s">
        <v>28</v>
      </c>
      <c r="Q15" s="362"/>
      <c r="R15" s="362"/>
      <c r="S15" s="362"/>
      <c r="T15" s="362"/>
      <c r="U15" s="363"/>
      <c r="V15" s="363"/>
      <c r="W15" s="363"/>
      <c r="X15" s="363"/>
      <c r="Y15" s="363"/>
      <c r="Z15" s="363"/>
      <c r="AA15" s="363"/>
      <c r="AB15" s="363"/>
      <c r="AC15" s="363"/>
      <c r="AD15" s="363"/>
      <c r="AE15" s="363"/>
      <c r="AF15" s="363"/>
      <c r="AG15" s="363"/>
      <c r="AH15" s="363"/>
      <c r="AI15" s="363"/>
      <c r="AJ15" s="363"/>
      <c r="AK15" s="363"/>
      <c r="AL15" s="363"/>
      <c r="AM15" s="363"/>
      <c r="AN15" s="363"/>
      <c r="AO15" s="363"/>
      <c r="AP15" s="363"/>
      <c r="AQ15" s="363"/>
      <c r="AR15" s="363"/>
      <c r="AS15" s="363"/>
      <c r="AT15" s="363"/>
      <c r="AU15" s="363"/>
      <c r="AV15" s="363"/>
      <c r="AW15" s="363"/>
      <c r="AX15" s="363"/>
      <c r="AY15" s="363"/>
      <c r="AZ15" s="363"/>
      <c r="BA15" s="363"/>
      <c r="BB15" s="363"/>
      <c r="BC15" s="363"/>
      <c r="BD15" s="363"/>
      <c r="BE15" s="363"/>
      <c r="BF15" s="363"/>
      <c r="BG15" s="363"/>
      <c r="BH15" s="363"/>
      <c r="BI15" s="363"/>
      <c r="BJ15" s="363"/>
      <c r="BK15" s="363"/>
      <c r="BL15" s="363"/>
    </row>
    <row r="16" spans="1:64" s="327" customFormat="1" ht="13.5" x14ac:dyDescent="0.2">
      <c r="A16" s="329" t="s">
        <v>1958</v>
      </c>
      <c r="B16" s="329" t="s">
        <v>1959</v>
      </c>
      <c r="C16" s="329" t="s">
        <v>1980</v>
      </c>
      <c r="D16" s="329">
        <v>85</v>
      </c>
      <c r="E16" s="329" t="s">
        <v>1965</v>
      </c>
      <c r="F16" s="337">
        <v>68.042835595776793</v>
      </c>
      <c r="G16" s="329" t="s">
        <v>1976</v>
      </c>
      <c r="H16" s="329" t="s">
        <v>28</v>
      </c>
      <c r="I16" s="329" t="s">
        <v>41</v>
      </c>
      <c r="J16" s="312" t="s">
        <v>76</v>
      </c>
      <c r="K16" s="360"/>
      <c r="L16" s="360"/>
      <c r="M16" s="329" t="s">
        <v>32</v>
      </c>
      <c r="N16" s="329" t="s">
        <v>1963</v>
      </c>
      <c r="O16" s="359">
        <v>24</v>
      </c>
      <c r="P16" s="329" t="s">
        <v>28</v>
      </c>
      <c r="Q16" s="362"/>
      <c r="R16" s="362"/>
      <c r="S16" s="362"/>
      <c r="T16" s="362"/>
      <c r="U16" s="363"/>
      <c r="V16" s="363"/>
      <c r="W16" s="363"/>
      <c r="X16" s="363"/>
      <c r="Y16" s="363"/>
      <c r="Z16" s="363"/>
      <c r="AA16" s="363"/>
      <c r="AB16" s="363"/>
      <c r="AC16" s="363"/>
      <c r="AD16" s="363"/>
      <c r="AE16" s="363"/>
      <c r="AF16" s="363"/>
      <c r="AG16" s="363"/>
      <c r="AH16" s="363"/>
      <c r="AI16" s="363"/>
      <c r="AJ16" s="363"/>
      <c r="AK16" s="363"/>
      <c r="AL16" s="363"/>
      <c r="AM16" s="363"/>
      <c r="AN16" s="363"/>
      <c r="AO16" s="363"/>
      <c r="AP16" s="363"/>
      <c r="AQ16" s="363"/>
      <c r="AR16" s="363"/>
      <c r="AS16" s="363"/>
      <c r="AT16" s="363"/>
      <c r="AU16" s="363"/>
      <c r="AV16" s="363"/>
      <c r="AW16" s="363"/>
      <c r="AX16" s="363"/>
      <c r="AY16" s="363"/>
      <c r="AZ16" s="363"/>
      <c r="BA16" s="363"/>
      <c r="BB16" s="363"/>
      <c r="BC16" s="363"/>
      <c r="BD16" s="363"/>
      <c r="BE16" s="363"/>
      <c r="BF16" s="363"/>
      <c r="BG16" s="363"/>
      <c r="BH16" s="363"/>
      <c r="BI16" s="363"/>
      <c r="BJ16" s="363"/>
      <c r="BK16" s="363"/>
      <c r="BL16" s="363"/>
    </row>
    <row r="17" spans="1:64" s="327" customFormat="1" ht="13.5" x14ac:dyDescent="0.2">
      <c r="A17" s="329" t="s">
        <v>1958</v>
      </c>
      <c r="B17" s="329" t="s">
        <v>1959</v>
      </c>
      <c r="C17" s="329" t="s">
        <v>1981</v>
      </c>
      <c r="D17" s="329">
        <v>85</v>
      </c>
      <c r="E17" s="329" t="s">
        <v>1965</v>
      </c>
      <c r="F17" s="338">
        <v>58.406093514328802</v>
      </c>
      <c r="G17" s="329" t="s">
        <v>1976</v>
      </c>
      <c r="H17" s="329" t="s">
        <v>28</v>
      </c>
      <c r="I17" s="329" t="s">
        <v>41</v>
      </c>
      <c r="J17" s="312" t="s">
        <v>76</v>
      </c>
      <c r="K17" s="358"/>
      <c r="L17" s="358"/>
      <c r="M17" s="329" t="s">
        <v>32</v>
      </c>
      <c r="N17" s="329" t="s">
        <v>1963</v>
      </c>
      <c r="O17" s="359">
        <v>24</v>
      </c>
      <c r="P17" s="329" t="s">
        <v>28</v>
      </c>
      <c r="Q17" s="362"/>
      <c r="R17" s="362"/>
      <c r="S17" s="362"/>
      <c r="T17" s="362"/>
      <c r="U17" s="363"/>
      <c r="V17" s="363"/>
      <c r="W17" s="363"/>
      <c r="X17" s="363"/>
      <c r="Y17" s="363"/>
      <c r="Z17" s="363"/>
      <c r="AA17" s="363"/>
      <c r="AB17" s="363"/>
      <c r="AC17" s="363"/>
      <c r="AD17" s="363"/>
      <c r="AE17" s="363"/>
      <c r="AF17" s="363"/>
      <c r="AG17" s="363"/>
      <c r="AH17" s="363"/>
      <c r="AI17" s="363"/>
      <c r="AJ17" s="363"/>
      <c r="AK17" s="363"/>
      <c r="AL17" s="363"/>
      <c r="AM17" s="363"/>
      <c r="AN17" s="363"/>
      <c r="AO17" s="363"/>
      <c r="AP17" s="363"/>
      <c r="AQ17" s="363"/>
      <c r="AR17" s="363"/>
      <c r="AS17" s="363"/>
      <c r="AT17" s="363"/>
      <c r="AU17" s="363"/>
      <c r="AV17" s="363"/>
      <c r="AW17" s="363"/>
      <c r="AX17" s="363"/>
      <c r="AY17" s="363"/>
      <c r="AZ17" s="363"/>
      <c r="BA17" s="363"/>
      <c r="BB17" s="363"/>
      <c r="BC17" s="363"/>
      <c r="BD17" s="363"/>
      <c r="BE17" s="363"/>
      <c r="BF17" s="363"/>
      <c r="BG17" s="363"/>
      <c r="BH17" s="363"/>
      <c r="BI17" s="363"/>
      <c r="BJ17" s="363"/>
      <c r="BK17" s="363"/>
      <c r="BL17" s="363"/>
    </row>
    <row r="18" spans="1:64" s="327" customFormat="1" ht="13.5" x14ac:dyDescent="0.2">
      <c r="A18" s="329" t="s">
        <v>1958</v>
      </c>
      <c r="B18" s="329" t="s">
        <v>1959</v>
      </c>
      <c r="C18" s="329" t="s">
        <v>1982</v>
      </c>
      <c r="D18" s="329">
        <v>85</v>
      </c>
      <c r="E18" s="329" t="s">
        <v>1965</v>
      </c>
      <c r="F18" s="337">
        <v>68.23</v>
      </c>
      <c r="G18" s="329" t="s">
        <v>1976</v>
      </c>
      <c r="H18" s="329" t="s">
        <v>28</v>
      </c>
      <c r="I18" s="329" t="s">
        <v>41</v>
      </c>
      <c r="J18" s="312" t="s">
        <v>76</v>
      </c>
      <c r="K18" s="358"/>
      <c r="L18" s="358"/>
      <c r="M18" s="329" t="s">
        <v>32</v>
      </c>
      <c r="N18" s="329" t="s">
        <v>1963</v>
      </c>
      <c r="O18" s="359">
        <v>24</v>
      </c>
      <c r="P18" s="329" t="s">
        <v>28</v>
      </c>
      <c r="Q18" s="362"/>
      <c r="R18" s="362"/>
      <c r="S18" s="362"/>
      <c r="T18" s="362"/>
      <c r="U18" s="363"/>
      <c r="V18" s="363"/>
      <c r="W18" s="363"/>
      <c r="X18" s="363"/>
      <c r="Y18" s="363"/>
      <c r="Z18" s="363"/>
      <c r="AA18" s="363"/>
      <c r="AB18" s="363"/>
      <c r="AC18" s="363"/>
      <c r="AD18" s="363"/>
      <c r="AE18" s="363"/>
      <c r="AF18" s="363"/>
      <c r="AG18" s="363"/>
      <c r="AH18" s="363"/>
      <c r="AI18" s="363"/>
      <c r="AJ18" s="363"/>
      <c r="AK18" s="363"/>
      <c r="AL18" s="363"/>
      <c r="AM18" s="363"/>
      <c r="AN18" s="363"/>
      <c r="AO18" s="363"/>
      <c r="AP18" s="363"/>
      <c r="AQ18" s="363"/>
      <c r="AR18" s="363"/>
      <c r="AS18" s="363"/>
      <c r="AT18" s="363"/>
      <c r="AU18" s="363"/>
      <c r="AV18" s="363"/>
      <c r="AW18" s="363"/>
      <c r="AX18" s="363"/>
      <c r="AY18" s="363"/>
      <c r="AZ18" s="363"/>
      <c r="BA18" s="363"/>
      <c r="BB18" s="363"/>
      <c r="BC18" s="363"/>
      <c r="BD18" s="363"/>
      <c r="BE18" s="363"/>
      <c r="BF18" s="363"/>
      <c r="BG18" s="363"/>
      <c r="BH18" s="363"/>
      <c r="BI18" s="363"/>
      <c r="BJ18" s="363"/>
      <c r="BK18" s="363"/>
      <c r="BL18" s="363"/>
    </row>
    <row r="19" spans="1:64" s="327" customFormat="1" ht="13.5" x14ac:dyDescent="0.2">
      <c r="A19" s="329" t="s">
        <v>1958</v>
      </c>
      <c r="B19" s="329" t="s">
        <v>1959</v>
      </c>
      <c r="C19" s="329" t="s">
        <v>1983</v>
      </c>
      <c r="D19" s="329">
        <v>85</v>
      </c>
      <c r="E19" s="329" t="s">
        <v>1965</v>
      </c>
      <c r="F19" s="339">
        <v>110.856935143288</v>
      </c>
      <c r="G19" s="329" t="s">
        <v>1976</v>
      </c>
      <c r="H19" s="329" t="s">
        <v>28</v>
      </c>
      <c r="I19" s="329" t="s">
        <v>41</v>
      </c>
      <c r="J19" s="312" t="s">
        <v>76</v>
      </c>
      <c r="K19" s="358"/>
      <c r="L19" s="358"/>
      <c r="M19" s="329" t="s">
        <v>32</v>
      </c>
      <c r="N19" s="329" t="s">
        <v>1963</v>
      </c>
      <c r="O19" s="359">
        <v>24</v>
      </c>
      <c r="P19" s="329" t="s">
        <v>28</v>
      </c>
      <c r="Q19" s="362"/>
      <c r="R19" s="362"/>
      <c r="S19" s="362"/>
      <c r="T19" s="362"/>
      <c r="U19" s="363"/>
      <c r="V19" s="363"/>
      <c r="W19" s="363"/>
      <c r="X19" s="363"/>
      <c r="Y19" s="363"/>
      <c r="Z19" s="363"/>
      <c r="AA19" s="363"/>
      <c r="AB19" s="363"/>
      <c r="AC19" s="363"/>
      <c r="AD19" s="363"/>
      <c r="AE19" s="363"/>
      <c r="AF19" s="363"/>
      <c r="AG19" s="363"/>
      <c r="AH19" s="363"/>
      <c r="AI19" s="363"/>
      <c r="AJ19" s="363"/>
      <c r="AK19" s="363"/>
      <c r="AL19" s="363"/>
      <c r="AM19" s="363"/>
      <c r="AN19" s="363"/>
      <c r="AO19" s="363"/>
      <c r="AP19" s="363"/>
      <c r="AQ19" s="363"/>
      <c r="AR19" s="363"/>
      <c r="AS19" s="363"/>
      <c r="AT19" s="363"/>
      <c r="AU19" s="363"/>
      <c r="AV19" s="363"/>
      <c r="AW19" s="363"/>
      <c r="AX19" s="363"/>
      <c r="AY19" s="363"/>
      <c r="AZ19" s="363"/>
      <c r="BA19" s="363"/>
      <c r="BB19" s="363"/>
      <c r="BC19" s="363"/>
      <c r="BD19" s="363"/>
      <c r="BE19" s="363"/>
      <c r="BF19" s="363"/>
      <c r="BG19" s="363"/>
      <c r="BH19" s="363"/>
      <c r="BI19" s="363"/>
      <c r="BJ19" s="363"/>
      <c r="BK19" s="363"/>
      <c r="BL19" s="363"/>
    </row>
    <row r="20" spans="1:64" s="327" customFormat="1" ht="13.5" x14ac:dyDescent="0.2">
      <c r="A20" s="329" t="s">
        <v>1958</v>
      </c>
      <c r="B20" s="329" t="s">
        <v>1959</v>
      </c>
      <c r="C20" s="329" t="s">
        <v>1984</v>
      </c>
      <c r="D20" s="329">
        <v>85</v>
      </c>
      <c r="E20" s="329" t="s">
        <v>1965</v>
      </c>
      <c r="F20" s="339">
        <v>70.962999999999994</v>
      </c>
      <c r="G20" s="329" t="s">
        <v>1976</v>
      </c>
      <c r="H20" s="329" t="s">
        <v>28</v>
      </c>
      <c r="I20" s="329" t="s">
        <v>41</v>
      </c>
      <c r="J20" s="312" t="s">
        <v>76</v>
      </c>
      <c r="K20" s="358"/>
      <c r="L20" s="358"/>
      <c r="M20" s="329" t="s">
        <v>32</v>
      </c>
      <c r="N20" s="329" t="s">
        <v>1963</v>
      </c>
      <c r="O20" s="359">
        <v>24</v>
      </c>
      <c r="P20" s="329" t="s">
        <v>28</v>
      </c>
      <c r="Q20" s="362"/>
      <c r="R20" s="362"/>
      <c r="S20" s="362"/>
      <c r="T20" s="362"/>
      <c r="U20" s="363"/>
      <c r="V20" s="363"/>
      <c r="W20" s="363"/>
      <c r="X20" s="363"/>
      <c r="Y20" s="363"/>
      <c r="Z20" s="363"/>
      <c r="AA20" s="363"/>
      <c r="AB20" s="363"/>
      <c r="AC20" s="363"/>
      <c r="AD20" s="363"/>
      <c r="AE20" s="363"/>
      <c r="AF20" s="363"/>
      <c r="AG20" s="363"/>
      <c r="AH20" s="363"/>
      <c r="AI20" s="363"/>
      <c r="AJ20" s="363"/>
      <c r="AK20" s="363"/>
      <c r="AL20" s="363"/>
      <c r="AM20" s="363"/>
      <c r="AN20" s="363"/>
      <c r="AO20" s="363"/>
      <c r="AP20" s="363"/>
      <c r="AQ20" s="363"/>
      <c r="AR20" s="363"/>
      <c r="AS20" s="363"/>
      <c r="AT20" s="363"/>
      <c r="AU20" s="363"/>
      <c r="AV20" s="363"/>
      <c r="AW20" s="363"/>
      <c r="AX20" s="363"/>
      <c r="AY20" s="363"/>
      <c r="AZ20" s="363"/>
      <c r="BA20" s="363"/>
      <c r="BB20" s="363"/>
      <c r="BC20" s="363"/>
      <c r="BD20" s="363"/>
      <c r="BE20" s="363"/>
      <c r="BF20" s="363"/>
      <c r="BG20" s="363"/>
      <c r="BH20" s="363"/>
      <c r="BI20" s="363"/>
      <c r="BJ20" s="363"/>
      <c r="BK20" s="363"/>
      <c r="BL20" s="363"/>
    </row>
    <row r="21" spans="1:64" s="327" customFormat="1" ht="13.5" x14ac:dyDescent="0.2">
      <c r="A21" s="329" t="s">
        <v>1958</v>
      </c>
      <c r="B21" s="329" t="s">
        <v>1959</v>
      </c>
      <c r="C21" s="329" t="s">
        <v>1985</v>
      </c>
      <c r="D21" s="329">
        <v>85</v>
      </c>
      <c r="E21" s="329" t="s">
        <v>1965</v>
      </c>
      <c r="F21" s="340">
        <v>46.857179487179501</v>
      </c>
      <c r="G21" s="329" t="s">
        <v>1976</v>
      </c>
      <c r="H21" s="329" t="s">
        <v>28</v>
      </c>
      <c r="I21" s="329" t="s">
        <v>41</v>
      </c>
      <c r="J21" s="312" t="s">
        <v>76</v>
      </c>
      <c r="K21" s="358"/>
      <c r="L21" s="358"/>
      <c r="M21" s="329" t="s">
        <v>32</v>
      </c>
      <c r="N21" s="329" t="s">
        <v>1963</v>
      </c>
      <c r="O21" s="359">
        <v>24</v>
      </c>
      <c r="P21" s="329" t="s">
        <v>28</v>
      </c>
      <c r="Q21" s="362"/>
      <c r="R21" s="362"/>
      <c r="S21" s="362"/>
      <c r="T21" s="362"/>
      <c r="U21" s="363"/>
      <c r="V21" s="363"/>
      <c r="W21" s="363"/>
      <c r="X21" s="363"/>
      <c r="Y21" s="363"/>
      <c r="Z21" s="363"/>
      <c r="AA21" s="363"/>
      <c r="AB21" s="363"/>
      <c r="AC21" s="363"/>
      <c r="AD21" s="363"/>
      <c r="AE21" s="363"/>
      <c r="AF21" s="363"/>
      <c r="AG21" s="363"/>
      <c r="AH21" s="363"/>
      <c r="AI21" s="363"/>
      <c r="AJ21" s="363"/>
      <c r="AK21" s="363"/>
      <c r="AL21" s="363"/>
      <c r="AM21" s="363"/>
      <c r="AN21" s="363"/>
      <c r="AO21" s="363"/>
      <c r="AP21" s="363"/>
      <c r="AQ21" s="363"/>
      <c r="AR21" s="363"/>
      <c r="AS21" s="363"/>
      <c r="AT21" s="363"/>
      <c r="AU21" s="363"/>
      <c r="AV21" s="363"/>
      <c r="AW21" s="363"/>
      <c r="AX21" s="363"/>
      <c r="AY21" s="363"/>
      <c r="AZ21" s="363"/>
      <c r="BA21" s="363"/>
      <c r="BB21" s="363"/>
      <c r="BC21" s="363"/>
      <c r="BD21" s="363"/>
      <c r="BE21" s="363"/>
      <c r="BF21" s="363"/>
      <c r="BG21" s="363"/>
      <c r="BH21" s="363"/>
      <c r="BI21" s="363"/>
      <c r="BJ21" s="363"/>
      <c r="BK21" s="363"/>
      <c r="BL21" s="363"/>
    </row>
    <row r="22" spans="1:64" s="327" customFormat="1" ht="13.5" x14ac:dyDescent="0.2">
      <c r="A22" s="329" t="s">
        <v>1958</v>
      </c>
      <c r="B22" s="329" t="s">
        <v>1959</v>
      </c>
      <c r="C22" s="329" t="s">
        <v>1986</v>
      </c>
      <c r="D22" s="329">
        <v>85</v>
      </c>
      <c r="E22" s="329" t="s">
        <v>1965</v>
      </c>
      <c r="F22" s="340">
        <v>97.911653092006006</v>
      </c>
      <c r="G22" s="329" t="s">
        <v>1976</v>
      </c>
      <c r="H22" s="329" t="s">
        <v>28</v>
      </c>
      <c r="I22" s="329" t="s">
        <v>41</v>
      </c>
      <c r="J22" s="329" t="s">
        <v>76</v>
      </c>
      <c r="K22" s="358"/>
      <c r="L22" s="358"/>
      <c r="M22" s="329" t="s">
        <v>32</v>
      </c>
      <c r="N22" s="329" t="s">
        <v>1963</v>
      </c>
      <c r="O22" s="359">
        <v>24</v>
      </c>
      <c r="P22" s="329" t="s">
        <v>28</v>
      </c>
      <c r="Q22" s="362"/>
      <c r="R22" s="362"/>
      <c r="S22" s="362"/>
      <c r="T22" s="362"/>
      <c r="U22" s="363"/>
      <c r="V22" s="363"/>
      <c r="W22" s="363"/>
      <c r="X22" s="363"/>
      <c r="Y22" s="363"/>
      <c r="Z22" s="363"/>
      <c r="AA22" s="363"/>
      <c r="AB22" s="363"/>
      <c r="AC22" s="363"/>
      <c r="AD22" s="363"/>
      <c r="AE22" s="363"/>
      <c r="AF22" s="363"/>
      <c r="AG22" s="363"/>
      <c r="AH22" s="363"/>
      <c r="AI22" s="363"/>
      <c r="AJ22" s="363"/>
      <c r="AK22" s="363"/>
      <c r="AL22" s="363"/>
      <c r="AM22" s="363"/>
      <c r="AN22" s="363"/>
      <c r="AO22" s="363"/>
      <c r="AP22" s="363"/>
      <c r="AQ22" s="363"/>
      <c r="AR22" s="363"/>
      <c r="AS22" s="363"/>
      <c r="AT22" s="363"/>
      <c r="AU22" s="363"/>
      <c r="AV22" s="363"/>
      <c r="AW22" s="363"/>
      <c r="AX22" s="363"/>
      <c r="AY22" s="363"/>
      <c r="AZ22" s="363"/>
      <c r="BA22" s="363"/>
      <c r="BB22" s="363"/>
      <c r="BC22" s="363"/>
      <c r="BD22" s="363"/>
      <c r="BE22" s="363"/>
      <c r="BF22" s="363"/>
      <c r="BG22" s="363"/>
      <c r="BH22" s="363"/>
      <c r="BI22" s="363"/>
      <c r="BJ22" s="363"/>
      <c r="BK22" s="363"/>
      <c r="BL22" s="363"/>
    </row>
    <row r="23" spans="1:64" s="327" customFormat="1" ht="13.5" x14ac:dyDescent="0.2">
      <c r="A23" s="329" t="s">
        <v>1958</v>
      </c>
      <c r="B23" s="329" t="s">
        <v>1959</v>
      </c>
      <c r="C23" s="329" t="s">
        <v>1987</v>
      </c>
      <c r="D23" s="329">
        <v>85</v>
      </c>
      <c r="E23" s="329" t="s">
        <v>1965</v>
      </c>
      <c r="F23" s="340">
        <v>102.483101055807</v>
      </c>
      <c r="G23" s="329" t="s">
        <v>1976</v>
      </c>
      <c r="H23" s="329" t="s">
        <v>28</v>
      </c>
      <c r="I23" s="329" t="s">
        <v>41</v>
      </c>
      <c r="J23" s="312" t="s">
        <v>76</v>
      </c>
      <c r="K23" s="360"/>
      <c r="L23" s="360"/>
      <c r="M23" s="329" t="s">
        <v>32</v>
      </c>
      <c r="N23" s="329" t="s">
        <v>1963</v>
      </c>
      <c r="O23" s="359">
        <v>24</v>
      </c>
      <c r="P23" s="329" t="s">
        <v>28</v>
      </c>
      <c r="Q23" s="362"/>
      <c r="R23" s="362"/>
      <c r="S23" s="362"/>
      <c r="T23" s="362"/>
      <c r="U23" s="363"/>
      <c r="V23" s="363"/>
      <c r="W23" s="363"/>
      <c r="X23" s="363"/>
      <c r="Y23" s="363"/>
      <c r="Z23" s="363"/>
      <c r="AA23" s="363"/>
      <c r="AB23" s="363"/>
      <c r="AC23" s="363"/>
      <c r="AD23" s="363"/>
      <c r="AE23" s="363"/>
      <c r="AF23" s="363"/>
      <c r="AG23" s="363"/>
      <c r="AH23" s="363"/>
      <c r="AI23" s="363"/>
      <c r="AJ23" s="363"/>
      <c r="AK23" s="363"/>
      <c r="AL23" s="363"/>
      <c r="AM23" s="363"/>
      <c r="AN23" s="363"/>
      <c r="AO23" s="363"/>
      <c r="AP23" s="363"/>
      <c r="AQ23" s="363"/>
      <c r="AR23" s="363"/>
      <c r="AS23" s="363"/>
      <c r="AT23" s="363"/>
      <c r="AU23" s="363"/>
      <c r="AV23" s="363"/>
      <c r="AW23" s="363"/>
      <c r="AX23" s="363"/>
      <c r="AY23" s="363"/>
      <c r="AZ23" s="363"/>
      <c r="BA23" s="363"/>
      <c r="BB23" s="363"/>
      <c r="BC23" s="363"/>
      <c r="BD23" s="363"/>
      <c r="BE23" s="363"/>
      <c r="BF23" s="363"/>
      <c r="BG23" s="363"/>
      <c r="BH23" s="363"/>
      <c r="BI23" s="363"/>
      <c r="BJ23" s="363"/>
      <c r="BK23" s="363"/>
      <c r="BL23" s="363"/>
    </row>
    <row r="24" spans="1:64" s="327" customFormat="1" ht="13.5" x14ac:dyDescent="0.2">
      <c r="A24" s="329" t="s">
        <v>1958</v>
      </c>
      <c r="B24" s="329" t="s">
        <v>1959</v>
      </c>
      <c r="C24" s="329" t="s">
        <v>1988</v>
      </c>
      <c r="D24" s="329">
        <v>85</v>
      </c>
      <c r="E24" s="329" t="s">
        <v>1965</v>
      </c>
      <c r="F24" s="341">
        <v>78.000588235294103</v>
      </c>
      <c r="G24" s="329" t="s">
        <v>1976</v>
      </c>
      <c r="H24" s="329" t="s">
        <v>28</v>
      </c>
      <c r="I24" s="329" t="s">
        <v>41</v>
      </c>
      <c r="J24" s="312" t="s">
        <v>76</v>
      </c>
      <c r="K24" s="358"/>
      <c r="L24" s="358"/>
      <c r="M24" s="329" t="s">
        <v>32</v>
      </c>
      <c r="N24" s="329" t="s">
        <v>1963</v>
      </c>
      <c r="O24" s="359">
        <v>24</v>
      </c>
      <c r="P24" s="329" t="s">
        <v>28</v>
      </c>
      <c r="Q24" s="362"/>
      <c r="R24" s="362"/>
      <c r="S24" s="362"/>
      <c r="T24" s="362"/>
      <c r="U24" s="363"/>
      <c r="V24" s="363"/>
      <c r="W24" s="363"/>
      <c r="X24" s="363"/>
      <c r="Y24" s="363"/>
      <c r="Z24" s="363"/>
      <c r="AA24" s="363"/>
      <c r="AB24" s="363"/>
      <c r="AC24" s="363"/>
      <c r="AD24" s="363"/>
      <c r="AE24" s="363"/>
      <c r="AF24" s="363"/>
      <c r="AG24" s="363"/>
      <c r="AH24" s="363"/>
      <c r="AI24" s="363"/>
      <c r="AJ24" s="363"/>
      <c r="AK24" s="363"/>
      <c r="AL24" s="363"/>
      <c r="AM24" s="363"/>
      <c r="AN24" s="363"/>
      <c r="AO24" s="363"/>
      <c r="AP24" s="363"/>
      <c r="AQ24" s="363"/>
      <c r="AR24" s="363"/>
      <c r="AS24" s="363"/>
      <c r="AT24" s="363"/>
      <c r="AU24" s="363"/>
      <c r="AV24" s="363"/>
      <c r="AW24" s="363"/>
      <c r="AX24" s="363"/>
      <c r="AY24" s="363"/>
      <c r="AZ24" s="363"/>
      <c r="BA24" s="363"/>
      <c r="BB24" s="363"/>
      <c r="BC24" s="363"/>
      <c r="BD24" s="363"/>
      <c r="BE24" s="363"/>
      <c r="BF24" s="363"/>
      <c r="BG24" s="363"/>
      <c r="BH24" s="363"/>
      <c r="BI24" s="363"/>
      <c r="BJ24" s="363"/>
      <c r="BK24" s="363"/>
      <c r="BL24" s="363"/>
    </row>
    <row r="25" spans="1:64" s="327" customFormat="1" ht="13.5" x14ac:dyDescent="0.2">
      <c r="A25" s="329" t="s">
        <v>1958</v>
      </c>
      <c r="B25" s="329" t="s">
        <v>1959</v>
      </c>
      <c r="C25" s="329" t="s">
        <v>1989</v>
      </c>
      <c r="D25" s="329">
        <v>85</v>
      </c>
      <c r="E25" s="329" t="s">
        <v>1965</v>
      </c>
      <c r="F25" s="340">
        <v>97.17</v>
      </c>
      <c r="G25" s="329" t="s">
        <v>1976</v>
      </c>
      <c r="H25" s="329" t="s">
        <v>28</v>
      </c>
      <c r="I25" s="329" t="s">
        <v>41</v>
      </c>
      <c r="J25" s="329" t="s">
        <v>76</v>
      </c>
      <c r="K25" s="358"/>
      <c r="L25" s="358"/>
      <c r="M25" s="329" t="s">
        <v>32</v>
      </c>
      <c r="N25" s="329" t="s">
        <v>1963</v>
      </c>
      <c r="O25" s="359">
        <v>24</v>
      </c>
      <c r="P25" s="329" t="s">
        <v>28</v>
      </c>
      <c r="Q25" s="362"/>
      <c r="R25" s="362"/>
      <c r="S25" s="362"/>
      <c r="T25" s="362"/>
      <c r="U25" s="363"/>
      <c r="V25" s="363"/>
      <c r="W25" s="363"/>
      <c r="X25" s="363"/>
      <c r="Y25" s="363"/>
      <c r="Z25" s="363"/>
      <c r="AA25" s="363"/>
      <c r="AB25" s="363"/>
      <c r="AC25" s="363"/>
      <c r="AD25" s="363"/>
      <c r="AE25" s="363"/>
      <c r="AF25" s="363"/>
      <c r="AG25" s="363"/>
      <c r="AH25" s="363"/>
      <c r="AI25" s="363"/>
      <c r="AJ25" s="363"/>
      <c r="AK25" s="363"/>
      <c r="AL25" s="363"/>
      <c r="AM25" s="363"/>
      <c r="AN25" s="363"/>
      <c r="AO25" s="363"/>
      <c r="AP25" s="363"/>
      <c r="AQ25" s="363"/>
      <c r="AR25" s="363"/>
      <c r="AS25" s="363"/>
      <c r="AT25" s="363"/>
      <c r="AU25" s="363"/>
      <c r="AV25" s="363"/>
      <c r="AW25" s="363"/>
      <c r="AX25" s="363"/>
      <c r="AY25" s="363"/>
      <c r="AZ25" s="363"/>
      <c r="BA25" s="363"/>
      <c r="BB25" s="363"/>
      <c r="BC25" s="363"/>
      <c r="BD25" s="363"/>
      <c r="BE25" s="363"/>
      <c r="BF25" s="363"/>
      <c r="BG25" s="363"/>
      <c r="BH25" s="363"/>
      <c r="BI25" s="363"/>
      <c r="BJ25" s="363"/>
      <c r="BK25" s="363"/>
      <c r="BL25" s="363"/>
    </row>
    <row r="26" spans="1:64" s="327" customFormat="1" ht="13.5" x14ac:dyDescent="0.2">
      <c r="A26" s="329" t="s">
        <v>1958</v>
      </c>
      <c r="B26" s="329" t="s">
        <v>1959</v>
      </c>
      <c r="C26" s="329" t="s">
        <v>1990</v>
      </c>
      <c r="D26" s="329">
        <v>85</v>
      </c>
      <c r="E26" s="329" t="s">
        <v>1965</v>
      </c>
      <c r="F26" s="342">
        <v>125.916187028658</v>
      </c>
      <c r="G26" s="329" t="s">
        <v>1976</v>
      </c>
      <c r="H26" s="329" t="s">
        <v>28</v>
      </c>
      <c r="I26" s="329" t="s">
        <v>41</v>
      </c>
      <c r="J26" s="312" t="s">
        <v>76</v>
      </c>
      <c r="K26" s="360"/>
      <c r="L26" s="360"/>
      <c r="M26" s="329" t="s">
        <v>32</v>
      </c>
      <c r="N26" s="329" t="s">
        <v>1963</v>
      </c>
      <c r="O26" s="359">
        <v>24</v>
      </c>
      <c r="P26" s="329" t="s">
        <v>28</v>
      </c>
      <c r="Q26" s="362"/>
      <c r="R26" s="362"/>
      <c r="S26" s="362"/>
      <c r="T26" s="362"/>
      <c r="U26" s="363"/>
      <c r="V26" s="363"/>
      <c r="W26" s="363"/>
      <c r="X26" s="363"/>
      <c r="Y26" s="363"/>
      <c r="Z26" s="363"/>
      <c r="AA26" s="363"/>
      <c r="AB26" s="363"/>
      <c r="AC26" s="363"/>
      <c r="AD26" s="363"/>
      <c r="AE26" s="363"/>
      <c r="AF26" s="363"/>
      <c r="AG26" s="363"/>
      <c r="AH26" s="363"/>
      <c r="AI26" s="363"/>
      <c r="AJ26" s="363"/>
      <c r="AK26" s="363"/>
      <c r="AL26" s="363"/>
      <c r="AM26" s="363"/>
      <c r="AN26" s="363"/>
      <c r="AO26" s="363"/>
      <c r="AP26" s="363"/>
      <c r="AQ26" s="363"/>
      <c r="AR26" s="363"/>
      <c r="AS26" s="363"/>
      <c r="AT26" s="363"/>
      <c r="AU26" s="363"/>
      <c r="AV26" s="363"/>
      <c r="AW26" s="363"/>
      <c r="AX26" s="363"/>
      <c r="AY26" s="363"/>
      <c r="AZ26" s="363"/>
      <c r="BA26" s="363"/>
      <c r="BB26" s="363"/>
      <c r="BC26" s="363"/>
      <c r="BD26" s="363"/>
      <c r="BE26" s="363"/>
      <c r="BF26" s="363"/>
      <c r="BG26" s="363"/>
      <c r="BH26" s="363"/>
      <c r="BI26" s="363"/>
      <c r="BJ26" s="363"/>
      <c r="BK26" s="363"/>
      <c r="BL26" s="363"/>
    </row>
    <row r="27" spans="1:64" s="327" customFormat="1" ht="13.5" x14ac:dyDescent="0.2">
      <c r="A27" s="329" t="s">
        <v>1958</v>
      </c>
      <c r="B27" s="329" t="s">
        <v>1959</v>
      </c>
      <c r="C27" s="329" t="s">
        <v>1991</v>
      </c>
      <c r="D27" s="329">
        <v>50</v>
      </c>
      <c r="E27" s="329" t="s">
        <v>1965</v>
      </c>
      <c r="F27" s="340">
        <v>67.17</v>
      </c>
      <c r="G27" s="329" t="s">
        <v>1992</v>
      </c>
      <c r="H27" s="329" t="s">
        <v>28</v>
      </c>
      <c r="I27" s="329" t="s">
        <v>41</v>
      </c>
      <c r="J27" s="357" t="s">
        <v>76</v>
      </c>
      <c r="K27" s="329"/>
      <c r="L27" s="360"/>
      <c r="M27" s="329" t="s">
        <v>32</v>
      </c>
      <c r="N27" s="329" t="s">
        <v>1963</v>
      </c>
      <c r="O27" s="359">
        <v>24</v>
      </c>
      <c r="P27" s="329" t="s">
        <v>28</v>
      </c>
      <c r="Q27" s="362"/>
      <c r="R27" s="362"/>
      <c r="S27" s="362"/>
      <c r="T27" s="362"/>
      <c r="U27" s="363"/>
      <c r="V27" s="363"/>
      <c r="W27" s="363"/>
      <c r="X27" s="363"/>
      <c r="Y27" s="363"/>
      <c r="Z27" s="363"/>
      <c r="AA27" s="363"/>
      <c r="AB27" s="363"/>
      <c r="AC27" s="363"/>
      <c r="AD27" s="363"/>
      <c r="AE27" s="363"/>
      <c r="AF27" s="363"/>
      <c r="AG27" s="363"/>
      <c r="AH27" s="363"/>
      <c r="AI27" s="363"/>
      <c r="AJ27" s="363"/>
      <c r="AK27" s="363"/>
      <c r="AL27" s="363"/>
      <c r="AM27" s="363"/>
      <c r="AN27" s="363"/>
      <c r="AO27" s="363"/>
      <c r="AP27" s="363"/>
      <c r="AQ27" s="363"/>
      <c r="AR27" s="363"/>
      <c r="AS27" s="363"/>
      <c r="AT27" s="363"/>
      <c r="AU27" s="363"/>
      <c r="AV27" s="363"/>
      <c r="AW27" s="363"/>
      <c r="AX27" s="363"/>
      <c r="AY27" s="363"/>
      <c r="AZ27" s="363"/>
      <c r="BA27" s="363"/>
      <c r="BB27" s="363"/>
      <c r="BC27" s="363"/>
      <c r="BD27" s="363"/>
      <c r="BE27" s="363"/>
      <c r="BF27" s="363"/>
      <c r="BG27" s="363"/>
      <c r="BH27" s="363"/>
      <c r="BI27" s="363"/>
      <c r="BJ27" s="363"/>
      <c r="BK27" s="363"/>
      <c r="BL27" s="363"/>
    </row>
    <row r="28" spans="1:64" s="327" customFormat="1" ht="22.5" x14ac:dyDescent="0.2">
      <c r="A28" s="329" t="s">
        <v>1958</v>
      </c>
      <c r="B28" s="329" t="s">
        <v>1959</v>
      </c>
      <c r="C28" s="329" t="s">
        <v>1993</v>
      </c>
      <c r="D28" s="329">
        <v>80</v>
      </c>
      <c r="E28" s="329" t="s">
        <v>1965</v>
      </c>
      <c r="F28" s="340">
        <v>101.3</v>
      </c>
      <c r="G28" s="329" t="s">
        <v>1992</v>
      </c>
      <c r="H28" s="329" t="s">
        <v>28</v>
      </c>
      <c r="I28" s="329" t="s">
        <v>41</v>
      </c>
      <c r="J28" s="357" t="s">
        <v>28</v>
      </c>
      <c r="K28" s="329" t="s">
        <v>1970</v>
      </c>
      <c r="L28" s="360">
        <v>50</v>
      </c>
      <c r="M28" s="329" t="s">
        <v>32</v>
      </c>
      <c r="N28" s="329" t="s">
        <v>1963</v>
      </c>
      <c r="O28" s="359">
        <v>24</v>
      </c>
      <c r="P28" s="329" t="s">
        <v>28</v>
      </c>
      <c r="Q28" s="362"/>
      <c r="R28" s="362"/>
      <c r="S28" s="362"/>
      <c r="T28" s="362"/>
      <c r="U28" s="363"/>
      <c r="V28" s="363"/>
      <c r="W28" s="363"/>
      <c r="X28" s="363"/>
      <c r="Y28" s="363"/>
      <c r="Z28" s="363"/>
      <c r="AA28" s="363"/>
      <c r="AB28" s="363"/>
      <c r="AC28" s="363"/>
      <c r="AD28" s="363"/>
      <c r="AE28" s="363"/>
      <c r="AF28" s="363"/>
      <c r="AG28" s="363"/>
      <c r="AH28" s="363"/>
      <c r="AI28" s="363"/>
      <c r="AJ28" s="363"/>
      <c r="AK28" s="363"/>
      <c r="AL28" s="363"/>
      <c r="AM28" s="363"/>
      <c r="AN28" s="363"/>
      <c r="AO28" s="363"/>
      <c r="AP28" s="363"/>
      <c r="AQ28" s="363"/>
      <c r="AR28" s="363"/>
      <c r="AS28" s="363"/>
      <c r="AT28" s="363"/>
      <c r="AU28" s="363"/>
      <c r="AV28" s="363"/>
      <c r="AW28" s="363"/>
      <c r="AX28" s="363"/>
      <c r="AY28" s="363"/>
      <c r="AZ28" s="363"/>
      <c r="BA28" s="363"/>
      <c r="BB28" s="363"/>
      <c r="BC28" s="363"/>
      <c r="BD28" s="363"/>
      <c r="BE28" s="363"/>
      <c r="BF28" s="363"/>
      <c r="BG28" s="363"/>
      <c r="BH28" s="363"/>
      <c r="BI28" s="363"/>
      <c r="BJ28" s="363"/>
      <c r="BK28" s="363"/>
      <c r="BL28" s="363"/>
    </row>
    <row r="29" spans="1:64" s="327" customFormat="1" ht="13.5" x14ac:dyDescent="0.2">
      <c r="A29" s="329" t="s">
        <v>1958</v>
      </c>
      <c r="B29" s="329" t="s">
        <v>1959</v>
      </c>
      <c r="C29" s="329" t="s">
        <v>1994</v>
      </c>
      <c r="D29" s="329">
        <v>85</v>
      </c>
      <c r="E29" s="329" t="s">
        <v>1965</v>
      </c>
      <c r="F29" s="343">
        <v>19.9524705882353</v>
      </c>
      <c r="G29" s="329" t="s">
        <v>1976</v>
      </c>
      <c r="H29" s="329" t="s">
        <v>28</v>
      </c>
      <c r="I29" s="329" t="s">
        <v>41</v>
      </c>
      <c r="J29" s="329" t="s">
        <v>76</v>
      </c>
      <c r="K29" s="329"/>
      <c r="L29" s="360"/>
      <c r="M29" s="329" t="s">
        <v>32</v>
      </c>
      <c r="N29" s="329" t="s">
        <v>1963</v>
      </c>
      <c r="O29" s="359">
        <v>24</v>
      </c>
      <c r="P29" s="329" t="s">
        <v>28</v>
      </c>
      <c r="Q29" s="362"/>
      <c r="R29" s="362"/>
      <c r="S29" s="362"/>
      <c r="T29" s="362"/>
      <c r="U29" s="363"/>
      <c r="V29" s="363"/>
      <c r="W29" s="363"/>
      <c r="X29" s="363"/>
      <c r="Y29" s="363"/>
      <c r="Z29" s="363"/>
      <c r="AA29" s="363"/>
      <c r="AB29" s="363"/>
      <c r="AC29" s="363"/>
      <c r="AD29" s="363"/>
      <c r="AE29" s="363"/>
      <c r="AF29" s="363"/>
      <c r="AG29" s="363"/>
      <c r="AH29" s="363"/>
      <c r="AI29" s="363"/>
      <c r="AJ29" s="363"/>
      <c r="AK29" s="363"/>
      <c r="AL29" s="363"/>
      <c r="AM29" s="363"/>
      <c r="AN29" s="363"/>
      <c r="AO29" s="363"/>
      <c r="AP29" s="363"/>
      <c r="AQ29" s="363"/>
      <c r="AR29" s="363"/>
      <c r="AS29" s="363"/>
      <c r="AT29" s="363"/>
      <c r="AU29" s="363"/>
      <c r="AV29" s="363"/>
      <c r="AW29" s="363"/>
      <c r="AX29" s="363"/>
      <c r="AY29" s="363"/>
      <c r="AZ29" s="363"/>
      <c r="BA29" s="363"/>
      <c r="BB29" s="363"/>
      <c r="BC29" s="363"/>
      <c r="BD29" s="363"/>
      <c r="BE29" s="363"/>
      <c r="BF29" s="363"/>
      <c r="BG29" s="363"/>
      <c r="BH29" s="363"/>
      <c r="BI29" s="363"/>
      <c r="BJ29" s="363"/>
      <c r="BK29" s="363"/>
      <c r="BL29" s="363"/>
    </row>
    <row r="30" spans="1:64" s="327" customFormat="1" ht="13.5" x14ac:dyDescent="0.2">
      <c r="A30" s="329" t="s">
        <v>1958</v>
      </c>
      <c r="B30" s="329" t="s">
        <v>1959</v>
      </c>
      <c r="C30" s="329" t="s">
        <v>1995</v>
      </c>
      <c r="D30" s="329">
        <v>85</v>
      </c>
      <c r="E30" s="329" t="s">
        <v>1965</v>
      </c>
      <c r="F30" s="342">
        <v>88.365095022624402</v>
      </c>
      <c r="G30" s="329" t="s">
        <v>1976</v>
      </c>
      <c r="H30" s="329" t="s">
        <v>28</v>
      </c>
      <c r="I30" s="329" t="s">
        <v>41</v>
      </c>
      <c r="J30" s="312" t="s">
        <v>76</v>
      </c>
      <c r="K30" s="360"/>
      <c r="L30" s="360"/>
      <c r="M30" s="329" t="s">
        <v>32</v>
      </c>
      <c r="N30" s="329" t="s">
        <v>1963</v>
      </c>
      <c r="O30" s="359">
        <v>24</v>
      </c>
      <c r="P30" s="329" t="s">
        <v>28</v>
      </c>
      <c r="Q30" s="362"/>
      <c r="R30" s="362"/>
      <c r="S30" s="362"/>
      <c r="T30" s="362"/>
      <c r="U30" s="363"/>
      <c r="V30" s="363"/>
      <c r="W30" s="363"/>
      <c r="X30" s="363"/>
      <c r="Y30" s="363"/>
      <c r="Z30" s="363"/>
      <c r="AA30" s="363"/>
      <c r="AB30" s="363"/>
      <c r="AC30" s="363"/>
      <c r="AD30" s="363"/>
      <c r="AE30" s="363"/>
      <c r="AF30" s="363"/>
      <c r="AG30" s="363"/>
      <c r="AH30" s="363"/>
      <c r="AI30" s="363"/>
      <c r="AJ30" s="363"/>
      <c r="AK30" s="363"/>
      <c r="AL30" s="363"/>
      <c r="AM30" s="363"/>
      <c r="AN30" s="363"/>
      <c r="AO30" s="363"/>
      <c r="AP30" s="363"/>
      <c r="AQ30" s="363"/>
      <c r="AR30" s="363"/>
      <c r="AS30" s="363"/>
      <c r="AT30" s="363"/>
      <c r="AU30" s="363"/>
      <c r="AV30" s="363"/>
      <c r="AW30" s="363"/>
      <c r="AX30" s="363"/>
      <c r="AY30" s="363"/>
      <c r="AZ30" s="363"/>
      <c r="BA30" s="363"/>
      <c r="BB30" s="363"/>
      <c r="BC30" s="363"/>
      <c r="BD30" s="363"/>
      <c r="BE30" s="363"/>
      <c r="BF30" s="363"/>
      <c r="BG30" s="363"/>
      <c r="BH30" s="363"/>
      <c r="BI30" s="363"/>
      <c r="BJ30" s="363"/>
      <c r="BK30" s="363"/>
      <c r="BL30" s="363"/>
    </row>
    <row r="31" spans="1:64" s="327" customFormat="1" ht="13.5" x14ac:dyDescent="0.2">
      <c r="A31" s="329" t="s">
        <v>1958</v>
      </c>
      <c r="B31" s="329" t="s">
        <v>1959</v>
      </c>
      <c r="C31" s="329" t="s">
        <v>1996</v>
      </c>
      <c r="D31" s="329">
        <v>85</v>
      </c>
      <c r="E31" s="329" t="s">
        <v>1965</v>
      </c>
      <c r="F31" s="344">
        <v>63.585592760181001</v>
      </c>
      <c r="G31" s="329" t="s">
        <v>1976</v>
      </c>
      <c r="H31" s="329" t="s">
        <v>28</v>
      </c>
      <c r="I31" s="329" t="s">
        <v>41</v>
      </c>
      <c r="J31" s="312" t="s">
        <v>76</v>
      </c>
      <c r="K31" s="358"/>
      <c r="L31" s="358"/>
      <c r="M31" s="329" t="s">
        <v>32</v>
      </c>
      <c r="N31" s="329" t="s">
        <v>1963</v>
      </c>
      <c r="O31" s="359">
        <v>24</v>
      </c>
      <c r="P31" s="329" t="s">
        <v>28</v>
      </c>
      <c r="Q31" s="362"/>
      <c r="R31" s="362"/>
      <c r="S31" s="362"/>
      <c r="T31" s="362"/>
      <c r="U31" s="363"/>
      <c r="V31" s="363"/>
      <c r="W31" s="363"/>
      <c r="X31" s="363"/>
      <c r="Y31" s="363"/>
      <c r="Z31" s="363"/>
      <c r="AA31" s="363"/>
      <c r="AB31" s="363"/>
      <c r="AC31" s="363"/>
      <c r="AD31" s="363"/>
      <c r="AE31" s="363"/>
      <c r="AF31" s="363"/>
      <c r="AG31" s="363"/>
      <c r="AH31" s="363"/>
      <c r="AI31" s="363"/>
      <c r="AJ31" s="363"/>
      <c r="AK31" s="363"/>
      <c r="AL31" s="363"/>
      <c r="AM31" s="363"/>
      <c r="AN31" s="363"/>
      <c r="AO31" s="363"/>
      <c r="AP31" s="363"/>
      <c r="AQ31" s="363"/>
      <c r="AR31" s="363"/>
      <c r="AS31" s="363"/>
      <c r="AT31" s="363"/>
      <c r="AU31" s="363"/>
      <c r="AV31" s="363"/>
      <c r="AW31" s="363"/>
      <c r="AX31" s="363"/>
      <c r="AY31" s="363"/>
      <c r="AZ31" s="363"/>
      <c r="BA31" s="363"/>
      <c r="BB31" s="363"/>
      <c r="BC31" s="363"/>
      <c r="BD31" s="363"/>
      <c r="BE31" s="363"/>
      <c r="BF31" s="363"/>
      <c r="BG31" s="363"/>
      <c r="BH31" s="363"/>
      <c r="BI31" s="363"/>
      <c r="BJ31" s="363"/>
      <c r="BK31" s="363"/>
      <c r="BL31" s="363"/>
    </row>
    <row r="32" spans="1:64" s="327" customFormat="1" ht="12.75" x14ac:dyDescent="0.2">
      <c r="A32" s="329" t="s">
        <v>1958</v>
      </c>
      <c r="B32" s="329" t="s">
        <v>1959</v>
      </c>
      <c r="C32" s="329" t="s">
        <v>1997</v>
      </c>
      <c r="D32" s="329">
        <v>85</v>
      </c>
      <c r="E32" s="329" t="s">
        <v>1965</v>
      </c>
      <c r="F32" s="345">
        <v>83.67</v>
      </c>
      <c r="G32" s="329" t="s">
        <v>1992</v>
      </c>
      <c r="H32" s="329" t="s">
        <v>28</v>
      </c>
      <c r="I32" s="329" t="s">
        <v>41</v>
      </c>
      <c r="J32" s="312" t="s">
        <v>76</v>
      </c>
      <c r="K32" s="358"/>
      <c r="L32" s="358"/>
      <c r="M32" s="329" t="s">
        <v>32</v>
      </c>
      <c r="N32" s="329" t="s">
        <v>1963</v>
      </c>
      <c r="O32" s="359">
        <v>24</v>
      </c>
      <c r="P32" s="329" t="s">
        <v>28</v>
      </c>
      <c r="Q32" s="362"/>
      <c r="R32" s="362"/>
      <c r="S32" s="362"/>
      <c r="T32" s="362"/>
      <c r="U32" s="363"/>
      <c r="V32" s="363"/>
      <c r="W32" s="363"/>
      <c r="X32" s="363"/>
      <c r="Y32" s="363"/>
      <c r="Z32" s="363"/>
      <c r="AA32" s="363"/>
      <c r="AB32" s="363"/>
      <c r="AC32" s="363"/>
      <c r="AD32" s="363"/>
      <c r="AE32" s="363"/>
      <c r="AF32" s="363"/>
      <c r="AG32" s="363"/>
      <c r="AH32" s="363"/>
      <c r="AI32" s="363"/>
      <c r="AJ32" s="363"/>
      <c r="AK32" s="363"/>
      <c r="AL32" s="363"/>
      <c r="AM32" s="363"/>
      <c r="AN32" s="363"/>
      <c r="AO32" s="363"/>
      <c r="AP32" s="363"/>
      <c r="AQ32" s="363"/>
      <c r="AR32" s="363"/>
      <c r="AS32" s="363"/>
      <c r="AT32" s="363"/>
      <c r="AU32" s="363"/>
      <c r="AV32" s="363"/>
      <c r="AW32" s="363"/>
      <c r="AX32" s="363"/>
      <c r="AY32" s="363"/>
      <c r="AZ32" s="363"/>
      <c r="BA32" s="363"/>
      <c r="BB32" s="363"/>
      <c r="BC32" s="363"/>
      <c r="BD32" s="363"/>
      <c r="BE32" s="363"/>
      <c r="BF32" s="363"/>
      <c r="BG32" s="363"/>
      <c r="BH32" s="363"/>
      <c r="BI32" s="363"/>
      <c r="BJ32" s="363"/>
      <c r="BK32" s="363"/>
      <c r="BL32" s="363"/>
    </row>
    <row r="33" spans="1:64" s="327" customFormat="1" ht="13.5" x14ac:dyDescent="0.2">
      <c r="A33" s="329" t="s">
        <v>1958</v>
      </c>
      <c r="B33" s="329" t="s">
        <v>1959</v>
      </c>
      <c r="C33" s="329" t="s">
        <v>1998</v>
      </c>
      <c r="D33" s="329">
        <v>85</v>
      </c>
      <c r="E33" s="329" t="s">
        <v>1965</v>
      </c>
      <c r="F33" s="346">
        <v>31.272760180995501</v>
      </c>
      <c r="G33" s="329" t="s">
        <v>1976</v>
      </c>
      <c r="H33" s="329" t="s">
        <v>28</v>
      </c>
      <c r="I33" s="329" t="s">
        <v>41</v>
      </c>
      <c r="J33" s="312" t="s">
        <v>76</v>
      </c>
      <c r="K33" s="358"/>
      <c r="L33" s="358"/>
      <c r="M33" s="329" t="s">
        <v>32</v>
      </c>
      <c r="N33" s="329" t="s">
        <v>1963</v>
      </c>
      <c r="O33" s="359">
        <v>24</v>
      </c>
      <c r="P33" s="329" t="s">
        <v>28</v>
      </c>
      <c r="Q33" s="362"/>
      <c r="R33" s="362"/>
      <c r="S33" s="362"/>
      <c r="T33" s="362"/>
      <c r="U33" s="363"/>
      <c r="V33" s="363"/>
      <c r="W33" s="363"/>
      <c r="X33" s="363"/>
      <c r="Y33" s="363"/>
      <c r="Z33" s="363"/>
      <c r="AA33" s="363"/>
      <c r="AB33" s="363"/>
      <c r="AC33" s="363"/>
      <c r="AD33" s="363"/>
      <c r="AE33" s="363"/>
      <c r="AF33" s="363"/>
      <c r="AG33" s="363"/>
      <c r="AH33" s="363"/>
      <c r="AI33" s="363"/>
      <c r="AJ33" s="363"/>
      <c r="AK33" s="363"/>
      <c r="AL33" s="363"/>
      <c r="AM33" s="363"/>
      <c r="AN33" s="363"/>
      <c r="AO33" s="363"/>
      <c r="AP33" s="363"/>
      <c r="AQ33" s="363"/>
      <c r="AR33" s="363"/>
      <c r="AS33" s="363"/>
      <c r="AT33" s="363"/>
      <c r="AU33" s="363"/>
      <c r="AV33" s="363"/>
      <c r="AW33" s="363"/>
      <c r="AX33" s="363"/>
      <c r="AY33" s="363"/>
      <c r="AZ33" s="363"/>
      <c r="BA33" s="363"/>
      <c r="BB33" s="363"/>
      <c r="BC33" s="363"/>
      <c r="BD33" s="363"/>
      <c r="BE33" s="363"/>
      <c r="BF33" s="363"/>
      <c r="BG33" s="363"/>
      <c r="BH33" s="363"/>
      <c r="BI33" s="363"/>
      <c r="BJ33" s="363"/>
      <c r="BK33" s="363"/>
      <c r="BL33" s="363"/>
    </row>
    <row r="34" spans="1:64" s="327" customFormat="1" ht="13.5" x14ac:dyDescent="0.2">
      <c r="A34" s="329" t="s">
        <v>1958</v>
      </c>
      <c r="B34" s="329" t="s">
        <v>1959</v>
      </c>
      <c r="C34" s="329" t="s">
        <v>1999</v>
      </c>
      <c r="D34" s="329">
        <v>85</v>
      </c>
      <c r="E34" s="329" t="s">
        <v>1965</v>
      </c>
      <c r="F34" s="347">
        <v>147.10246153846199</v>
      </c>
      <c r="G34" s="329" t="s">
        <v>1976</v>
      </c>
      <c r="H34" s="329" t="s">
        <v>28</v>
      </c>
      <c r="I34" s="329" t="s">
        <v>41</v>
      </c>
      <c r="J34" s="312" t="s">
        <v>76</v>
      </c>
      <c r="K34" s="358"/>
      <c r="L34" s="358"/>
      <c r="M34" s="329" t="s">
        <v>32</v>
      </c>
      <c r="N34" s="329" t="s">
        <v>1963</v>
      </c>
      <c r="O34" s="359">
        <v>24</v>
      </c>
      <c r="P34" s="329" t="s">
        <v>28</v>
      </c>
      <c r="Q34" s="362"/>
      <c r="R34" s="362"/>
      <c r="S34" s="362"/>
      <c r="T34" s="362"/>
      <c r="U34" s="363"/>
      <c r="V34" s="363"/>
      <c r="W34" s="363"/>
      <c r="X34" s="363"/>
      <c r="Y34" s="363"/>
      <c r="Z34" s="363"/>
      <c r="AA34" s="363"/>
      <c r="AB34" s="363"/>
      <c r="AC34" s="363"/>
      <c r="AD34" s="363"/>
      <c r="AE34" s="363"/>
      <c r="AF34" s="363"/>
      <c r="AG34" s="363"/>
      <c r="AH34" s="363"/>
      <c r="AI34" s="363"/>
      <c r="AJ34" s="363"/>
      <c r="AK34" s="363"/>
      <c r="AL34" s="363"/>
      <c r="AM34" s="363"/>
      <c r="AN34" s="363"/>
      <c r="AO34" s="363"/>
      <c r="AP34" s="363"/>
      <c r="AQ34" s="363"/>
      <c r="AR34" s="363"/>
      <c r="AS34" s="363"/>
      <c r="AT34" s="363"/>
      <c r="AU34" s="363"/>
      <c r="AV34" s="363"/>
      <c r="AW34" s="363"/>
      <c r="AX34" s="363"/>
      <c r="AY34" s="363"/>
      <c r="AZ34" s="363"/>
      <c r="BA34" s="363"/>
      <c r="BB34" s="363"/>
      <c r="BC34" s="363"/>
      <c r="BD34" s="363"/>
      <c r="BE34" s="363"/>
      <c r="BF34" s="363"/>
      <c r="BG34" s="363"/>
      <c r="BH34" s="363"/>
      <c r="BI34" s="363"/>
      <c r="BJ34" s="363"/>
      <c r="BK34" s="363"/>
      <c r="BL34" s="363"/>
    </row>
    <row r="35" spans="1:64" s="327" customFormat="1" ht="13.5" x14ac:dyDescent="0.2">
      <c r="A35" s="329" t="s">
        <v>1958</v>
      </c>
      <c r="B35" s="329" t="s">
        <v>1959</v>
      </c>
      <c r="C35" s="329" t="s">
        <v>2000</v>
      </c>
      <c r="D35" s="329">
        <v>85</v>
      </c>
      <c r="E35" s="329" t="s">
        <v>1965</v>
      </c>
      <c r="F35" s="348">
        <v>99.188386123680203</v>
      </c>
      <c r="G35" s="329" t="s">
        <v>1976</v>
      </c>
      <c r="H35" s="329" t="s">
        <v>28</v>
      </c>
      <c r="I35" s="329" t="s">
        <v>41</v>
      </c>
      <c r="J35" s="312" t="s">
        <v>76</v>
      </c>
      <c r="K35" s="358"/>
      <c r="L35" s="358"/>
      <c r="M35" s="329" t="s">
        <v>32</v>
      </c>
      <c r="N35" s="329" t="s">
        <v>1963</v>
      </c>
      <c r="O35" s="359">
        <v>24</v>
      </c>
      <c r="P35" s="329" t="s">
        <v>28</v>
      </c>
      <c r="Q35" s="362"/>
      <c r="R35" s="362"/>
      <c r="S35" s="362"/>
      <c r="T35" s="362"/>
      <c r="U35" s="363"/>
      <c r="V35" s="363"/>
      <c r="W35" s="363"/>
      <c r="X35" s="363"/>
      <c r="Y35" s="363"/>
      <c r="Z35" s="363"/>
      <c r="AA35" s="363"/>
      <c r="AB35" s="363"/>
      <c r="AC35" s="363"/>
      <c r="AD35" s="363"/>
      <c r="AE35" s="363"/>
      <c r="AF35" s="363"/>
      <c r="AG35" s="363"/>
      <c r="AH35" s="363"/>
      <c r="AI35" s="363"/>
      <c r="AJ35" s="363"/>
      <c r="AK35" s="363"/>
      <c r="AL35" s="363"/>
      <c r="AM35" s="363"/>
      <c r="AN35" s="363"/>
      <c r="AO35" s="363"/>
      <c r="AP35" s="363"/>
      <c r="AQ35" s="363"/>
      <c r="AR35" s="363"/>
      <c r="AS35" s="363"/>
      <c r="AT35" s="363"/>
      <c r="AU35" s="363"/>
      <c r="AV35" s="363"/>
      <c r="AW35" s="363"/>
      <c r="AX35" s="363"/>
      <c r="AY35" s="363"/>
      <c r="AZ35" s="363"/>
      <c r="BA35" s="363"/>
      <c r="BB35" s="363"/>
      <c r="BC35" s="363"/>
      <c r="BD35" s="363"/>
      <c r="BE35" s="363"/>
      <c r="BF35" s="363"/>
      <c r="BG35" s="363"/>
      <c r="BH35" s="363"/>
      <c r="BI35" s="363"/>
      <c r="BJ35" s="363"/>
      <c r="BK35" s="363"/>
      <c r="BL35" s="363"/>
    </row>
    <row r="36" spans="1:64" s="327" customFormat="1" ht="13.5" x14ac:dyDescent="0.2">
      <c r="A36" s="329" t="s">
        <v>1958</v>
      </c>
      <c r="B36" s="329" t="s">
        <v>1959</v>
      </c>
      <c r="C36" s="329" t="s">
        <v>2001</v>
      </c>
      <c r="D36" s="329">
        <v>85</v>
      </c>
      <c r="E36" s="329" t="s">
        <v>1965</v>
      </c>
      <c r="F36" s="349">
        <v>109.14276923076901</v>
      </c>
      <c r="G36" s="329" t="s">
        <v>1976</v>
      </c>
      <c r="H36" s="329" t="s">
        <v>28</v>
      </c>
      <c r="I36" s="329" t="s">
        <v>41</v>
      </c>
      <c r="J36" s="329" t="s">
        <v>76</v>
      </c>
      <c r="K36" s="358"/>
      <c r="L36" s="358"/>
      <c r="M36" s="329" t="s">
        <v>32</v>
      </c>
      <c r="N36" s="329" t="s">
        <v>1963</v>
      </c>
      <c r="O36" s="359">
        <v>24</v>
      </c>
      <c r="P36" s="329" t="s">
        <v>28</v>
      </c>
      <c r="Q36" s="362"/>
      <c r="R36" s="362"/>
      <c r="S36" s="362"/>
      <c r="T36" s="362"/>
      <c r="U36" s="363"/>
      <c r="V36" s="363"/>
      <c r="W36" s="363"/>
      <c r="X36" s="363"/>
      <c r="Y36" s="363"/>
      <c r="Z36" s="363"/>
      <c r="AA36" s="363"/>
      <c r="AB36" s="363"/>
      <c r="AC36" s="363"/>
      <c r="AD36" s="363"/>
      <c r="AE36" s="363"/>
      <c r="AF36" s="363"/>
      <c r="AG36" s="363"/>
      <c r="AH36" s="363"/>
      <c r="AI36" s="363"/>
      <c r="AJ36" s="363"/>
      <c r="AK36" s="363"/>
      <c r="AL36" s="363"/>
      <c r="AM36" s="363"/>
      <c r="AN36" s="363"/>
      <c r="AO36" s="363"/>
      <c r="AP36" s="363"/>
      <c r="AQ36" s="363"/>
      <c r="AR36" s="363"/>
      <c r="AS36" s="363"/>
      <c r="AT36" s="363"/>
      <c r="AU36" s="363"/>
      <c r="AV36" s="363"/>
      <c r="AW36" s="363"/>
      <c r="AX36" s="363"/>
      <c r="AY36" s="363"/>
      <c r="AZ36" s="363"/>
      <c r="BA36" s="363"/>
      <c r="BB36" s="363"/>
      <c r="BC36" s="363"/>
      <c r="BD36" s="363"/>
      <c r="BE36" s="363"/>
      <c r="BF36" s="363"/>
      <c r="BG36" s="363"/>
      <c r="BH36" s="363"/>
      <c r="BI36" s="363"/>
      <c r="BJ36" s="363"/>
      <c r="BK36" s="363"/>
      <c r="BL36" s="363"/>
    </row>
    <row r="37" spans="1:64" s="327" customFormat="1" ht="13.5" x14ac:dyDescent="0.2">
      <c r="A37" s="329" t="s">
        <v>1958</v>
      </c>
      <c r="B37" s="329" t="s">
        <v>1959</v>
      </c>
      <c r="C37" s="329" t="s">
        <v>2002</v>
      </c>
      <c r="D37" s="329">
        <v>85</v>
      </c>
      <c r="E37" s="329" t="s">
        <v>1965</v>
      </c>
      <c r="F37" s="350">
        <v>22.2940180995475</v>
      </c>
      <c r="G37" s="329" t="s">
        <v>1976</v>
      </c>
      <c r="H37" s="329" t="s">
        <v>28</v>
      </c>
      <c r="I37" s="329" t="s">
        <v>41</v>
      </c>
      <c r="J37" s="312" t="s">
        <v>76</v>
      </c>
      <c r="K37" s="360"/>
      <c r="L37" s="360"/>
      <c r="M37" s="329" t="s">
        <v>32</v>
      </c>
      <c r="N37" s="329" t="s">
        <v>1963</v>
      </c>
      <c r="O37" s="359">
        <v>24</v>
      </c>
      <c r="P37" s="329" t="s">
        <v>28</v>
      </c>
      <c r="Q37" s="362"/>
      <c r="R37" s="362"/>
      <c r="S37" s="362"/>
      <c r="T37" s="362"/>
      <c r="U37" s="363"/>
      <c r="V37" s="363"/>
      <c r="W37" s="363"/>
      <c r="X37" s="363"/>
      <c r="Y37" s="363"/>
      <c r="Z37" s="363"/>
      <c r="AA37" s="363"/>
      <c r="AB37" s="363"/>
      <c r="AC37" s="363"/>
      <c r="AD37" s="363"/>
      <c r="AE37" s="363"/>
      <c r="AF37" s="363"/>
      <c r="AG37" s="363"/>
      <c r="AH37" s="363"/>
      <c r="AI37" s="363"/>
      <c r="AJ37" s="363"/>
      <c r="AK37" s="363"/>
      <c r="AL37" s="363"/>
      <c r="AM37" s="363"/>
      <c r="AN37" s="363"/>
      <c r="AO37" s="363"/>
      <c r="AP37" s="363"/>
      <c r="AQ37" s="363"/>
      <c r="AR37" s="363"/>
      <c r="AS37" s="363"/>
      <c r="AT37" s="363"/>
      <c r="AU37" s="363"/>
      <c r="AV37" s="363"/>
      <c r="AW37" s="363"/>
      <c r="AX37" s="363"/>
      <c r="AY37" s="363"/>
      <c r="AZ37" s="363"/>
      <c r="BA37" s="363"/>
      <c r="BB37" s="363"/>
      <c r="BC37" s="363"/>
      <c r="BD37" s="363"/>
      <c r="BE37" s="363"/>
      <c r="BF37" s="363"/>
      <c r="BG37" s="363"/>
      <c r="BH37" s="363"/>
      <c r="BI37" s="363"/>
      <c r="BJ37" s="363"/>
      <c r="BK37" s="363"/>
      <c r="BL37" s="363"/>
    </row>
    <row r="38" spans="1:64" s="327" customFormat="1" ht="13.5" x14ac:dyDescent="0.2">
      <c r="A38" s="329" t="s">
        <v>1958</v>
      </c>
      <c r="B38" s="329" t="s">
        <v>1959</v>
      </c>
      <c r="C38" s="329" t="s">
        <v>2003</v>
      </c>
      <c r="D38" s="329">
        <v>85</v>
      </c>
      <c r="E38" s="329" t="s">
        <v>1965</v>
      </c>
      <c r="F38" s="342">
        <v>88.365095022624402</v>
      </c>
      <c r="G38" s="329" t="s">
        <v>1976</v>
      </c>
      <c r="H38" s="329" t="s">
        <v>28</v>
      </c>
      <c r="I38" s="329" t="s">
        <v>41</v>
      </c>
      <c r="J38" s="312" t="s">
        <v>76</v>
      </c>
      <c r="K38" s="358"/>
      <c r="L38" s="358"/>
      <c r="M38" s="329" t="s">
        <v>32</v>
      </c>
      <c r="N38" s="329" t="s">
        <v>1963</v>
      </c>
      <c r="O38" s="359">
        <v>24</v>
      </c>
      <c r="P38" s="329" t="s">
        <v>28</v>
      </c>
      <c r="Q38" s="362"/>
      <c r="R38" s="362"/>
      <c r="S38" s="362"/>
      <c r="T38" s="362"/>
      <c r="U38" s="363"/>
      <c r="V38" s="363"/>
      <c r="W38" s="363"/>
      <c r="X38" s="363"/>
      <c r="Y38" s="363"/>
      <c r="Z38" s="363"/>
      <c r="AA38" s="363"/>
      <c r="AB38" s="363"/>
      <c r="AC38" s="363"/>
      <c r="AD38" s="363"/>
      <c r="AE38" s="363"/>
      <c r="AF38" s="363"/>
      <c r="AG38" s="363"/>
      <c r="AH38" s="363"/>
      <c r="AI38" s="363"/>
      <c r="AJ38" s="363"/>
      <c r="AK38" s="363"/>
      <c r="AL38" s="363"/>
      <c r="AM38" s="363"/>
      <c r="AN38" s="363"/>
      <c r="AO38" s="363"/>
      <c r="AP38" s="363"/>
      <c r="AQ38" s="363"/>
      <c r="AR38" s="363"/>
      <c r="AS38" s="363"/>
      <c r="AT38" s="363"/>
      <c r="AU38" s="363"/>
      <c r="AV38" s="363"/>
      <c r="AW38" s="363"/>
      <c r="AX38" s="363"/>
      <c r="AY38" s="363"/>
      <c r="AZ38" s="363"/>
      <c r="BA38" s="363"/>
      <c r="BB38" s="363"/>
      <c r="BC38" s="363"/>
      <c r="BD38" s="363"/>
      <c r="BE38" s="363"/>
      <c r="BF38" s="363"/>
      <c r="BG38" s="363"/>
      <c r="BH38" s="363"/>
      <c r="BI38" s="363"/>
      <c r="BJ38" s="363"/>
      <c r="BK38" s="363"/>
      <c r="BL38" s="363"/>
    </row>
    <row r="39" spans="1:64" s="327" customFormat="1" ht="13.5" x14ac:dyDescent="0.2">
      <c r="A39" s="329" t="s">
        <v>1958</v>
      </c>
      <c r="B39" s="329" t="s">
        <v>1959</v>
      </c>
      <c r="C39" s="329" t="s">
        <v>2004</v>
      </c>
      <c r="D39" s="329">
        <v>85</v>
      </c>
      <c r="E39" s="329" t="s">
        <v>1965</v>
      </c>
      <c r="F39" s="351">
        <v>25.181538461538501</v>
      </c>
      <c r="G39" s="329" t="s">
        <v>1976</v>
      </c>
      <c r="H39" s="329" t="s">
        <v>28</v>
      </c>
      <c r="I39" s="329" t="s">
        <v>41</v>
      </c>
      <c r="J39" s="329" t="s">
        <v>76</v>
      </c>
      <c r="K39" s="358"/>
      <c r="L39" s="358"/>
      <c r="M39" s="329" t="s">
        <v>32</v>
      </c>
      <c r="N39" s="329" t="s">
        <v>1963</v>
      </c>
      <c r="O39" s="359">
        <v>24</v>
      </c>
      <c r="P39" s="329" t="s">
        <v>28</v>
      </c>
      <c r="Q39" s="362"/>
      <c r="R39" s="362"/>
      <c r="S39" s="362"/>
      <c r="T39" s="362"/>
      <c r="U39" s="363"/>
      <c r="V39" s="363"/>
      <c r="W39" s="363"/>
      <c r="X39" s="363"/>
      <c r="Y39" s="363"/>
      <c r="Z39" s="363"/>
      <c r="AA39" s="363"/>
      <c r="AB39" s="363"/>
      <c r="AC39" s="363"/>
      <c r="AD39" s="363"/>
      <c r="AE39" s="363"/>
      <c r="AF39" s="363"/>
      <c r="AG39" s="363"/>
      <c r="AH39" s="363"/>
      <c r="AI39" s="363"/>
      <c r="AJ39" s="363"/>
      <c r="AK39" s="363"/>
      <c r="AL39" s="363"/>
      <c r="AM39" s="363"/>
      <c r="AN39" s="363"/>
      <c r="AO39" s="363"/>
      <c r="AP39" s="363"/>
      <c r="AQ39" s="363"/>
      <c r="AR39" s="363"/>
      <c r="AS39" s="363"/>
      <c r="AT39" s="363"/>
      <c r="AU39" s="363"/>
      <c r="AV39" s="363"/>
      <c r="AW39" s="363"/>
      <c r="AX39" s="363"/>
      <c r="AY39" s="363"/>
      <c r="AZ39" s="363"/>
      <c r="BA39" s="363"/>
      <c r="BB39" s="363"/>
      <c r="BC39" s="363"/>
      <c r="BD39" s="363"/>
      <c r="BE39" s="363"/>
      <c r="BF39" s="363"/>
      <c r="BG39" s="363"/>
      <c r="BH39" s="363"/>
      <c r="BI39" s="363"/>
      <c r="BJ39" s="363"/>
      <c r="BK39" s="363"/>
      <c r="BL39" s="363"/>
    </row>
    <row r="40" spans="1:64" s="327" customFormat="1" ht="13.5" x14ac:dyDescent="0.2">
      <c r="A40" s="329" t="s">
        <v>1958</v>
      </c>
      <c r="B40" s="329" t="s">
        <v>1959</v>
      </c>
      <c r="C40" s="329" t="s">
        <v>2005</v>
      </c>
      <c r="D40" s="329">
        <v>85</v>
      </c>
      <c r="E40" s="329" t="s">
        <v>1965</v>
      </c>
      <c r="F40" s="352">
        <v>13.315179487179501</v>
      </c>
      <c r="G40" s="329" t="s">
        <v>1976</v>
      </c>
      <c r="H40" s="329" t="s">
        <v>28</v>
      </c>
      <c r="I40" s="329" t="s">
        <v>41</v>
      </c>
      <c r="J40" s="312" t="s">
        <v>76</v>
      </c>
      <c r="K40" s="360"/>
      <c r="L40" s="360"/>
      <c r="M40" s="329" t="s">
        <v>32</v>
      </c>
      <c r="N40" s="329" t="s">
        <v>1963</v>
      </c>
      <c r="O40" s="359">
        <v>24</v>
      </c>
      <c r="P40" s="329" t="s">
        <v>28</v>
      </c>
      <c r="Q40" s="362"/>
      <c r="R40" s="362"/>
      <c r="S40" s="362"/>
      <c r="T40" s="362"/>
      <c r="U40" s="363"/>
      <c r="V40" s="363"/>
      <c r="W40" s="363"/>
      <c r="X40" s="363"/>
      <c r="Y40" s="363"/>
      <c r="Z40" s="363"/>
      <c r="AA40" s="363"/>
      <c r="AB40" s="363"/>
      <c r="AC40" s="363"/>
      <c r="AD40" s="363"/>
      <c r="AE40" s="363"/>
      <c r="AF40" s="363"/>
      <c r="AG40" s="363"/>
      <c r="AH40" s="363"/>
      <c r="AI40" s="363"/>
      <c r="AJ40" s="363"/>
      <c r="AK40" s="363"/>
      <c r="AL40" s="363"/>
      <c r="AM40" s="363"/>
      <c r="AN40" s="363"/>
      <c r="AO40" s="363"/>
      <c r="AP40" s="363"/>
      <c r="AQ40" s="363"/>
      <c r="AR40" s="363"/>
      <c r="AS40" s="363"/>
      <c r="AT40" s="363"/>
      <c r="AU40" s="363"/>
      <c r="AV40" s="363"/>
      <c r="AW40" s="363"/>
      <c r="AX40" s="363"/>
      <c r="AY40" s="363"/>
      <c r="AZ40" s="363"/>
      <c r="BA40" s="363"/>
      <c r="BB40" s="363"/>
      <c r="BC40" s="363"/>
      <c r="BD40" s="363"/>
      <c r="BE40" s="363"/>
      <c r="BF40" s="363"/>
      <c r="BG40" s="363"/>
      <c r="BH40" s="363"/>
      <c r="BI40" s="363"/>
      <c r="BJ40" s="363"/>
      <c r="BK40" s="363"/>
      <c r="BL40" s="363"/>
    </row>
    <row r="41" spans="1:64" s="327" customFormat="1" ht="13.5" x14ac:dyDescent="0.2">
      <c r="A41" s="329" t="s">
        <v>1958</v>
      </c>
      <c r="B41" s="329" t="s">
        <v>1959</v>
      </c>
      <c r="C41" s="329" t="s">
        <v>2006</v>
      </c>
      <c r="D41" s="329">
        <v>85</v>
      </c>
      <c r="E41" s="329" t="s">
        <v>1965</v>
      </c>
      <c r="F41" s="353">
        <v>34.504784313725501</v>
      </c>
      <c r="G41" s="329" t="s">
        <v>1976</v>
      </c>
      <c r="H41" s="329" t="s">
        <v>28</v>
      </c>
      <c r="I41" s="329" t="s">
        <v>41</v>
      </c>
      <c r="J41" s="312" t="s">
        <v>76</v>
      </c>
      <c r="K41" s="360"/>
      <c r="L41" s="360"/>
      <c r="M41" s="329" t="s">
        <v>32</v>
      </c>
      <c r="N41" s="329" t="s">
        <v>1963</v>
      </c>
      <c r="O41" s="359">
        <v>24</v>
      </c>
      <c r="P41" s="329" t="s">
        <v>28</v>
      </c>
      <c r="Q41" s="362"/>
      <c r="R41" s="362"/>
      <c r="S41" s="362"/>
      <c r="T41" s="362"/>
      <c r="U41" s="363"/>
      <c r="V41" s="363"/>
      <c r="W41" s="363"/>
      <c r="X41" s="363"/>
      <c r="Y41" s="363"/>
      <c r="Z41" s="363"/>
      <c r="AA41" s="363"/>
      <c r="AB41" s="363"/>
      <c r="AC41" s="363"/>
      <c r="AD41" s="363"/>
      <c r="AE41" s="363"/>
      <c r="AF41" s="363"/>
      <c r="AG41" s="363"/>
      <c r="AH41" s="363"/>
      <c r="AI41" s="363"/>
      <c r="AJ41" s="363"/>
      <c r="AK41" s="363"/>
      <c r="AL41" s="363"/>
      <c r="AM41" s="363"/>
      <c r="AN41" s="363"/>
      <c r="AO41" s="363"/>
      <c r="AP41" s="363"/>
      <c r="AQ41" s="363"/>
      <c r="AR41" s="363"/>
      <c r="AS41" s="363"/>
      <c r="AT41" s="363"/>
      <c r="AU41" s="363"/>
      <c r="AV41" s="363"/>
      <c r="AW41" s="363"/>
      <c r="AX41" s="363"/>
      <c r="AY41" s="363"/>
      <c r="AZ41" s="363"/>
      <c r="BA41" s="363"/>
      <c r="BB41" s="363"/>
      <c r="BC41" s="363"/>
      <c r="BD41" s="363"/>
      <c r="BE41" s="363"/>
      <c r="BF41" s="363"/>
      <c r="BG41" s="363"/>
      <c r="BH41" s="363"/>
      <c r="BI41" s="363"/>
      <c r="BJ41" s="363"/>
      <c r="BK41" s="363"/>
      <c r="BL41" s="363"/>
    </row>
    <row r="42" spans="1:64" s="327" customFormat="1" ht="13.5" x14ac:dyDescent="0.2">
      <c r="A42" s="329" t="s">
        <v>1958</v>
      </c>
      <c r="B42" s="329" t="s">
        <v>1959</v>
      </c>
      <c r="C42" s="329" t="s">
        <v>2007</v>
      </c>
      <c r="D42" s="329">
        <v>85</v>
      </c>
      <c r="E42" s="329" t="s">
        <v>1965</v>
      </c>
      <c r="F42" s="354">
        <v>61.312796380090496</v>
      </c>
      <c r="G42" s="329" t="s">
        <v>1976</v>
      </c>
      <c r="H42" s="329" t="s">
        <v>28</v>
      </c>
      <c r="I42" s="329" t="s">
        <v>41</v>
      </c>
      <c r="J42" s="329" t="s">
        <v>76</v>
      </c>
      <c r="K42" s="360"/>
      <c r="L42" s="360"/>
      <c r="M42" s="329" t="s">
        <v>32</v>
      </c>
      <c r="N42" s="329" t="s">
        <v>1963</v>
      </c>
      <c r="O42" s="359">
        <v>24</v>
      </c>
      <c r="P42" s="329" t="s">
        <v>28</v>
      </c>
      <c r="Q42" s="362"/>
      <c r="R42" s="362"/>
      <c r="S42" s="362"/>
      <c r="T42" s="362"/>
      <c r="U42" s="363"/>
      <c r="V42" s="363"/>
      <c r="W42" s="363"/>
      <c r="X42" s="363"/>
      <c r="Y42" s="363"/>
      <c r="Z42" s="363"/>
      <c r="AA42" s="363"/>
      <c r="AB42" s="363"/>
      <c r="AC42" s="363"/>
      <c r="AD42" s="363"/>
      <c r="AE42" s="363"/>
      <c r="AF42" s="363"/>
      <c r="AG42" s="363"/>
      <c r="AH42" s="363"/>
      <c r="AI42" s="363"/>
      <c r="AJ42" s="363"/>
      <c r="AK42" s="363"/>
      <c r="AL42" s="363"/>
      <c r="AM42" s="363"/>
      <c r="AN42" s="363"/>
      <c r="AO42" s="363"/>
      <c r="AP42" s="363"/>
      <c r="AQ42" s="363"/>
      <c r="AR42" s="363"/>
      <c r="AS42" s="363"/>
      <c r="AT42" s="363"/>
      <c r="AU42" s="363"/>
      <c r="AV42" s="363"/>
      <c r="AW42" s="363"/>
      <c r="AX42" s="363"/>
      <c r="AY42" s="363"/>
      <c r="AZ42" s="363"/>
      <c r="BA42" s="363"/>
      <c r="BB42" s="363"/>
      <c r="BC42" s="363"/>
      <c r="BD42" s="363"/>
      <c r="BE42" s="363"/>
      <c r="BF42" s="363"/>
      <c r="BG42" s="363"/>
      <c r="BH42" s="363"/>
      <c r="BI42" s="363"/>
      <c r="BJ42" s="363"/>
      <c r="BK42" s="363"/>
      <c r="BL42" s="363"/>
    </row>
    <row r="43" spans="1:64" s="327" customFormat="1" ht="13.5" x14ac:dyDescent="0.2">
      <c r="A43" s="329" t="s">
        <v>1958</v>
      </c>
      <c r="B43" s="329" t="s">
        <v>1959</v>
      </c>
      <c r="C43" s="329" t="s">
        <v>2008</v>
      </c>
      <c r="D43" s="329">
        <v>85</v>
      </c>
      <c r="E43" s="329" t="s">
        <v>1965</v>
      </c>
      <c r="F43" s="355">
        <v>29.127722473604798</v>
      </c>
      <c r="G43" s="329" t="s">
        <v>1976</v>
      </c>
      <c r="H43" s="329" t="s">
        <v>28</v>
      </c>
      <c r="I43" s="329" t="s">
        <v>41</v>
      </c>
      <c r="J43" s="329" t="s">
        <v>76</v>
      </c>
      <c r="K43" s="360"/>
      <c r="L43" s="360"/>
      <c r="M43" s="329" t="s">
        <v>32</v>
      </c>
      <c r="N43" s="329" t="s">
        <v>1963</v>
      </c>
      <c r="O43" s="359">
        <v>24</v>
      </c>
      <c r="P43" s="329" t="s">
        <v>28</v>
      </c>
      <c r="Q43" s="362"/>
      <c r="R43" s="362"/>
      <c r="S43" s="362"/>
      <c r="T43" s="362"/>
      <c r="U43" s="363"/>
      <c r="V43" s="363"/>
      <c r="W43" s="363"/>
      <c r="X43" s="363"/>
      <c r="Y43" s="363"/>
      <c r="Z43" s="363"/>
      <c r="AA43" s="363"/>
      <c r="AB43" s="363"/>
      <c r="AC43" s="363"/>
      <c r="AD43" s="363"/>
      <c r="AE43" s="363"/>
      <c r="AF43" s="363"/>
      <c r="AG43" s="363"/>
      <c r="AH43" s="363"/>
      <c r="AI43" s="363"/>
      <c r="AJ43" s="363"/>
      <c r="AK43" s="363"/>
      <c r="AL43" s="363"/>
      <c r="AM43" s="363"/>
      <c r="AN43" s="363"/>
      <c r="AO43" s="363"/>
      <c r="AP43" s="363"/>
      <c r="AQ43" s="363"/>
      <c r="AR43" s="363"/>
      <c r="AS43" s="363"/>
      <c r="AT43" s="363"/>
      <c r="AU43" s="363"/>
      <c r="AV43" s="363"/>
      <c r="AW43" s="363"/>
      <c r="AX43" s="363"/>
      <c r="AY43" s="363"/>
      <c r="AZ43" s="363"/>
      <c r="BA43" s="363"/>
      <c r="BB43" s="363"/>
      <c r="BC43" s="363"/>
      <c r="BD43" s="363"/>
      <c r="BE43" s="363"/>
      <c r="BF43" s="363"/>
      <c r="BG43" s="363"/>
      <c r="BH43" s="363"/>
      <c r="BI43" s="363"/>
      <c r="BJ43" s="363"/>
      <c r="BK43" s="363"/>
      <c r="BL43" s="363"/>
    </row>
    <row r="44" spans="1:64" s="327" customFormat="1" ht="13.5" x14ac:dyDescent="0.2">
      <c r="A44" s="329" t="s">
        <v>1958</v>
      </c>
      <c r="B44" s="329" t="s">
        <v>1959</v>
      </c>
      <c r="C44" s="329" t="s">
        <v>2009</v>
      </c>
      <c r="D44" s="329">
        <v>80</v>
      </c>
      <c r="E44" s="329" t="s">
        <v>1965</v>
      </c>
      <c r="F44" s="342">
        <v>88.365095022624402</v>
      </c>
      <c r="G44" s="329" t="s">
        <v>1992</v>
      </c>
      <c r="H44" s="329" t="s">
        <v>28</v>
      </c>
      <c r="I44" s="329" t="s">
        <v>41</v>
      </c>
      <c r="J44" s="329" t="s">
        <v>76</v>
      </c>
      <c r="K44" s="360"/>
      <c r="L44" s="360"/>
      <c r="M44" s="329" t="s">
        <v>32</v>
      </c>
      <c r="N44" s="329" t="s">
        <v>1963</v>
      </c>
      <c r="O44" s="359">
        <v>24</v>
      </c>
      <c r="P44" s="329" t="s">
        <v>28</v>
      </c>
      <c r="Q44" s="362"/>
      <c r="R44" s="362"/>
      <c r="S44" s="362"/>
      <c r="T44" s="362"/>
      <c r="U44" s="363"/>
      <c r="V44" s="363"/>
      <c r="W44" s="363"/>
      <c r="X44" s="363"/>
      <c r="Y44" s="363"/>
      <c r="Z44" s="363"/>
      <c r="AA44" s="363"/>
      <c r="AB44" s="363"/>
      <c r="AC44" s="363"/>
      <c r="AD44" s="363"/>
      <c r="AE44" s="363"/>
      <c r="AF44" s="363"/>
      <c r="AG44" s="363"/>
      <c r="AH44" s="363"/>
      <c r="AI44" s="363"/>
      <c r="AJ44" s="363"/>
      <c r="AK44" s="363"/>
      <c r="AL44" s="363"/>
      <c r="AM44" s="363"/>
      <c r="AN44" s="363"/>
      <c r="AO44" s="363"/>
      <c r="AP44" s="363"/>
      <c r="AQ44" s="363"/>
      <c r="AR44" s="363"/>
      <c r="AS44" s="363"/>
      <c r="AT44" s="363"/>
      <c r="AU44" s="363"/>
      <c r="AV44" s="363"/>
      <c r="AW44" s="363"/>
      <c r="AX44" s="363"/>
      <c r="AY44" s="363"/>
      <c r="AZ44" s="363"/>
      <c r="BA44" s="363"/>
      <c r="BB44" s="363"/>
      <c r="BC44" s="363"/>
      <c r="BD44" s="363"/>
      <c r="BE44" s="363"/>
      <c r="BF44" s="363"/>
      <c r="BG44" s="363"/>
      <c r="BH44" s="363"/>
      <c r="BI44" s="363"/>
      <c r="BJ44" s="363"/>
      <c r="BK44" s="363"/>
      <c r="BL44" s="363"/>
    </row>
    <row r="45" spans="1:64" s="327" customFormat="1" ht="13.5" x14ac:dyDescent="0.2">
      <c r="A45" s="329" t="s">
        <v>1958</v>
      </c>
      <c r="B45" s="329" t="s">
        <v>1959</v>
      </c>
      <c r="C45" s="329" t="s">
        <v>2010</v>
      </c>
      <c r="D45" s="329">
        <v>80</v>
      </c>
      <c r="E45" s="329" t="s">
        <v>1965</v>
      </c>
      <c r="F45" s="342">
        <v>125.916187028658</v>
      </c>
      <c r="G45" s="329" t="s">
        <v>1992</v>
      </c>
      <c r="H45" s="329" t="s">
        <v>28</v>
      </c>
      <c r="I45" s="329" t="s">
        <v>41</v>
      </c>
      <c r="J45" s="329" t="s">
        <v>76</v>
      </c>
      <c r="K45" s="360"/>
      <c r="L45" s="360"/>
      <c r="M45" s="329" t="s">
        <v>32</v>
      </c>
      <c r="N45" s="329" t="s">
        <v>1963</v>
      </c>
      <c r="O45" s="359">
        <v>24</v>
      </c>
      <c r="P45" s="329" t="s">
        <v>28</v>
      </c>
      <c r="Q45" s="362"/>
      <c r="R45" s="362"/>
      <c r="S45" s="362"/>
      <c r="T45" s="362"/>
      <c r="U45" s="363"/>
      <c r="V45" s="363"/>
      <c r="W45" s="363"/>
      <c r="X45" s="363"/>
      <c r="Y45" s="363"/>
      <c r="Z45" s="363"/>
      <c r="AA45" s="363"/>
      <c r="AB45" s="363"/>
      <c r="AC45" s="363"/>
      <c r="AD45" s="363"/>
      <c r="AE45" s="363"/>
      <c r="AF45" s="363"/>
      <c r="AG45" s="363"/>
      <c r="AH45" s="363"/>
      <c r="AI45" s="363"/>
      <c r="AJ45" s="363"/>
      <c r="AK45" s="363"/>
      <c r="AL45" s="363"/>
      <c r="AM45" s="363"/>
      <c r="AN45" s="363"/>
      <c r="AO45" s="363"/>
      <c r="AP45" s="363"/>
      <c r="AQ45" s="363"/>
      <c r="AR45" s="363"/>
      <c r="AS45" s="363"/>
      <c r="AT45" s="363"/>
      <c r="AU45" s="363"/>
      <c r="AV45" s="363"/>
      <c r="AW45" s="363"/>
      <c r="AX45" s="363"/>
      <c r="AY45" s="363"/>
      <c r="AZ45" s="363"/>
      <c r="BA45" s="363"/>
      <c r="BB45" s="363"/>
      <c r="BC45" s="363"/>
      <c r="BD45" s="363"/>
      <c r="BE45" s="363"/>
      <c r="BF45" s="363"/>
      <c r="BG45" s="363"/>
      <c r="BH45" s="363"/>
      <c r="BI45" s="363"/>
      <c r="BJ45" s="363"/>
      <c r="BK45" s="363"/>
      <c r="BL45" s="363"/>
    </row>
    <row r="46" spans="1:64" s="327" customFormat="1" ht="13.5" x14ac:dyDescent="0.2">
      <c r="A46" s="329" t="s">
        <v>1958</v>
      </c>
      <c r="B46" s="329" t="s">
        <v>1959</v>
      </c>
      <c r="C46" s="329" t="s">
        <v>2011</v>
      </c>
      <c r="D46" s="329">
        <v>85</v>
      </c>
      <c r="E46" s="329" t="s">
        <v>328</v>
      </c>
      <c r="F46" s="344">
        <v>63.585592760181001</v>
      </c>
      <c r="G46" s="329" t="s">
        <v>1976</v>
      </c>
      <c r="H46" s="329" t="s">
        <v>28</v>
      </c>
      <c r="I46" s="329" t="s">
        <v>41</v>
      </c>
      <c r="J46" s="329" t="s">
        <v>76</v>
      </c>
      <c r="K46" s="360"/>
      <c r="L46" s="360"/>
      <c r="M46" s="329" t="s">
        <v>32</v>
      </c>
      <c r="N46" s="329" t="s">
        <v>1963</v>
      </c>
      <c r="O46" s="359">
        <v>24</v>
      </c>
      <c r="P46" s="329" t="s">
        <v>28</v>
      </c>
      <c r="Q46" s="362"/>
      <c r="R46" s="362"/>
      <c r="S46" s="362"/>
      <c r="T46" s="362"/>
      <c r="U46" s="363"/>
      <c r="V46" s="363"/>
      <c r="W46" s="363"/>
      <c r="X46" s="363"/>
      <c r="Y46" s="363"/>
      <c r="Z46" s="363"/>
      <c r="AA46" s="363"/>
      <c r="AB46" s="363"/>
      <c r="AC46" s="363"/>
      <c r="AD46" s="363"/>
      <c r="AE46" s="363"/>
      <c r="AF46" s="363"/>
      <c r="AG46" s="363"/>
      <c r="AH46" s="363"/>
      <c r="AI46" s="363"/>
      <c r="AJ46" s="363"/>
      <c r="AK46" s="363"/>
      <c r="AL46" s="363"/>
      <c r="AM46" s="363"/>
      <c r="AN46" s="363"/>
      <c r="AO46" s="363"/>
      <c r="AP46" s="363"/>
      <c r="AQ46" s="363"/>
      <c r="AR46" s="363"/>
      <c r="AS46" s="363"/>
      <c r="AT46" s="363"/>
      <c r="AU46" s="363"/>
      <c r="AV46" s="363"/>
      <c r="AW46" s="363"/>
      <c r="AX46" s="363"/>
      <c r="AY46" s="363"/>
      <c r="AZ46" s="363"/>
      <c r="BA46" s="363"/>
      <c r="BB46" s="363"/>
      <c r="BC46" s="363"/>
      <c r="BD46" s="363"/>
      <c r="BE46" s="363"/>
      <c r="BF46" s="363"/>
      <c r="BG46" s="363"/>
      <c r="BH46" s="363"/>
      <c r="BI46" s="363"/>
      <c r="BJ46" s="363"/>
      <c r="BK46" s="363"/>
      <c r="BL46" s="363"/>
    </row>
    <row r="47" spans="1:64" s="327" customFormat="1" ht="12.75" x14ac:dyDescent="0.2">
      <c r="A47" s="329" t="s">
        <v>1958</v>
      </c>
      <c r="B47" s="329" t="s">
        <v>1959</v>
      </c>
      <c r="C47" s="329" t="s">
        <v>2012</v>
      </c>
      <c r="D47" s="329">
        <v>50</v>
      </c>
      <c r="E47" s="329" t="s">
        <v>328</v>
      </c>
      <c r="F47" s="330">
        <v>79</v>
      </c>
      <c r="G47" s="329" t="s">
        <v>1974</v>
      </c>
      <c r="H47" s="329" t="s">
        <v>1962</v>
      </c>
      <c r="I47" s="329" t="s">
        <v>29</v>
      </c>
      <c r="J47" s="356" t="s">
        <v>76</v>
      </c>
      <c r="K47" s="356"/>
      <c r="L47" s="356"/>
      <c r="M47" s="356" t="s">
        <v>32</v>
      </c>
      <c r="N47" s="329" t="s">
        <v>1963</v>
      </c>
      <c r="O47" s="329">
        <v>24</v>
      </c>
      <c r="P47" s="329" t="s">
        <v>28</v>
      </c>
      <c r="Q47" s="362"/>
      <c r="R47" s="362"/>
      <c r="S47" s="362"/>
      <c r="T47" s="362"/>
      <c r="U47" s="363"/>
      <c r="V47" s="363"/>
      <c r="W47" s="363"/>
      <c r="X47" s="363"/>
      <c r="Y47" s="363"/>
      <c r="Z47" s="363"/>
      <c r="AA47" s="363"/>
      <c r="AB47" s="363"/>
      <c r="AC47" s="363"/>
      <c r="AD47" s="363"/>
      <c r="AE47" s="363"/>
      <c r="AF47" s="363"/>
      <c r="AG47" s="363"/>
      <c r="AH47" s="363"/>
      <c r="AI47" s="363"/>
      <c r="AJ47" s="363"/>
      <c r="AK47" s="363"/>
      <c r="AL47" s="363"/>
      <c r="AM47" s="363"/>
      <c r="AN47" s="363"/>
      <c r="AO47" s="363"/>
      <c r="AP47" s="363"/>
      <c r="AQ47" s="363"/>
      <c r="AR47" s="363"/>
      <c r="AS47" s="363"/>
      <c r="AT47" s="363"/>
      <c r="AU47" s="363"/>
      <c r="AV47" s="363"/>
      <c r="AW47" s="363"/>
      <c r="AX47" s="363"/>
      <c r="AY47" s="363"/>
      <c r="AZ47" s="363"/>
      <c r="BA47" s="363"/>
      <c r="BB47" s="363"/>
      <c r="BC47" s="363"/>
      <c r="BD47" s="363"/>
      <c r="BE47" s="363"/>
      <c r="BF47" s="363"/>
      <c r="BG47" s="363"/>
      <c r="BH47" s="363"/>
      <c r="BI47" s="363"/>
      <c r="BJ47" s="363"/>
      <c r="BK47" s="363"/>
      <c r="BL47" s="363"/>
    </row>
    <row r="48" spans="1:64" s="327" customFormat="1" ht="12.75" x14ac:dyDescent="0.2">
      <c r="A48" s="329" t="s">
        <v>1958</v>
      </c>
      <c r="B48" s="329" t="s">
        <v>1959</v>
      </c>
      <c r="C48" s="329" t="s">
        <v>2013</v>
      </c>
      <c r="D48" s="329">
        <v>50</v>
      </c>
      <c r="E48" s="329" t="s">
        <v>328</v>
      </c>
      <c r="F48" s="330">
        <v>101.3</v>
      </c>
      <c r="G48" s="329" t="s">
        <v>1974</v>
      </c>
      <c r="H48" s="329" t="s">
        <v>1962</v>
      </c>
      <c r="I48" s="329" t="s">
        <v>29</v>
      </c>
      <c r="J48" s="356" t="s">
        <v>76</v>
      </c>
      <c r="K48" s="356"/>
      <c r="L48" s="356"/>
      <c r="M48" s="356" t="s">
        <v>32</v>
      </c>
      <c r="N48" s="329" t="s">
        <v>1963</v>
      </c>
      <c r="O48" s="329">
        <v>24</v>
      </c>
      <c r="P48" s="329" t="s">
        <v>28</v>
      </c>
      <c r="Q48" s="362"/>
      <c r="R48" s="362"/>
      <c r="S48" s="362"/>
      <c r="T48" s="362"/>
      <c r="U48" s="363"/>
      <c r="V48" s="363"/>
      <c r="W48" s="363"/>
      <c r="X48" s="363"/>
      <c r="Y48" s="363"/>
      <c r="Z48" s="363"/>
      <c r="AA48" s="363"/>
      <c r="AB48" s="363"/>
      <c r="AC48" s="363"/>
      <c r="AD48" s="363"/>
      <c r="AE48" s="363"/>
      <c r="AF48" s="363"/>
      <c r="AG48" s="363"/>
      <c r="AH48" s="363"/>
      <c r="AI48" s="363"/>
      <c r="AJ48" s="363"/>
      <c r="AK48" s="363"/>
      <c r="AL48" s="363"/>
      <c r="AM48" s="363"/>
      <c r="AN48" s="363"/>
      <c r="AO48" s="363"/>
      <c r="AP48" s="363"/>
      <c r="AQ48" s="363"/>
      <c r="AR48" s="363"/>
      <c r="AS48" s="363"/>
      <c r="AT48" s="363"/>
      <c r="AU48" s="363"/>
      <c r="AV48" s="363"/>
      <c r="AW48" s="363"/>
      <c r="AX48" s="363"/>
      <c r="AY48" s="363"/>
      <c r="AZ48" s="363"/>
      <c r="BA48" s="363"/>
      <c r="BB48" s="363"/>
      <c r="BC48" s="363"/>
      <c r="BD48" s="363"/>
      <c r="BE48" s="363"/>
      <c r="BF48" s="363"/>
      <c r="BG48" s="363"/>
      <c r="BH48" s="363"/>
      <c r="BI48" s="363"/>
      <c r="BJ48" s="363"/>
      <c r="BK48" s="363"/>
      <c r="BL48" s="363"/>
    </row>
    <row r="49" spans="1:64" s="327" customFormat="1" ht="12.75" x14ac:dyDescent="0.2">
      <c r="A49" s="329" t="s">
        <v>1958</v>
      </c>
      <c r="B49" s="329" t="s">
        <v>1959</v>
      </c>
      <c r="C49" s="329" t="s">
        <v>2014</v>
      </c>
      <c r="D49" s="329">
        <v>50</v>
      </c>
      <c r="E49" s="329" t="s">
        <v>328</v>
      </c>
      <c r="F49" s="330">
        <v>97.6</v>
      </c>
      <c r="G49" s="329" t="s">
        <v>1974</v>
      </c>
      <c r="H49" s="329" t="s">
        <v>1962</v>
      </c>
      <c r="I49" s="329" t="s">
        <v>29</v>
      </c>
      <c r="J49" s="356" t="s">
        <v>76</v>
      </c>
      <c r="K49" s="356"/>
      <c r="L49" s="356"/>
      <c r="M49" s="356" t="s">
        <v>32</v>
      </c>
      <c r="N49" s="329" t="s">
        <v>1963</v>
      </c>
      <c r="O49" s="329">
        <v>24</v>
      </c>
      <c r="P49" s="329" t="s">
        <v>28</v>
      </c>
      <c r="Q49" s="362"/>
      <c r="R49" s="362"/>
      <c r="S49" s="362"/>
      <c r="T49" s="362"/>
      <c r="U49" s="363"/>
      <c r="V49" s="363"/>
      <c r="W49" s="363"/>
      <c r="X49" s="363"/>
      <c r="Y49" s="363"/>
      <c r="Z49" s="363"/>
      <c r="AA49" s="363"/>
      <c r="AB49" s="363"/>
      <c r="AC49" s="363"/>
      <c r="AD49" s="363"/>
      <c r="AE49" s="363"/>
      <c r="AF49" s="363"/>
      <c r="AG49" s="363"/>
      <c r="AH49" s="363"/>
      <c r="AI49" s="363"/>
      <c r="AJ49" s="363"/>
      <c r="AK49" s="363"/>
      <c r="AL49" s="363"/>
      <c r="AM49" s="363"/>
      <c r="AN49" s="363"/>
      <c r="AO49" s="363"/>
      <c r="AP49" s="363"/>
      <c r="AQ49" s="363"/>
      <c r="AR49" s="363"/>
      <c r="AS49" s="363"/>
      <c r="AT49" s="363"/>
      <c r="AU49" s="363"/>
      <c r="AV49" s="363"/>
      <c r="AW49" s="363"/>
      <c r="AX49" s="363"/>
      <c r="AY49" s="363"/>
      <c r="AZ49" s="363"/>
      <c r="BA49" s="363"/>
      <c r="BB49" s="363"/>
      <c r="BC49" s="363"/>
      <c r="BD49" s="363"/>
      <c r="BE49" s="363"/>
      <c r="BF49" s="363"/>
      <c r="BG49" s="363"/>
      <c r="BH49" s="363"/>
      <c r="BI49" s="363"/>
      <c r="BJ49" s="363"/>
      <c r="BK49" s="363"/>
      <c r="BL49" s="363"/>
    </row>
    <row r="50" spans="1:64" s="327" customFormat="1" ht="12.75" x14ac:dyDescent="0.2">
      <c r="A50" s="329" t="s">
        <v>1958</v>
      </c>
      <c r="B50" s="329" t="s">
        <v>1959</v>
      </c>
      <c r="C50" s="329" t="s">
        <v>2015</v>
      </c>
      <c r="D50" s="329">
        <v>50</v>
      </c>
      <c r="E50" s="329" t="s">
        <v>328</v>
      </c>
      <c r="F50" s="330">
        <v>89.46</v>
      </c>
      <c r="G50" s="329" t="s">
        <v>1974</v>
      </c>
      <c r="H50" s="329" t="s">
        <v>1962</v>
      </c>
      <c r="I50" s="329" t="s">
        <v>29</v>
      </c>
      <c r="J50" s="356" t="s">
        <v>76</v>
      </c>
      <c r="K50" s="356"/>
      <c r="L50" s="356"/>
      <c r="M50" s="356" t="s">
        <v>32</v>
      </c>
      <c r="N50" s="329" t="s">
        <v>1963</v>
      </c>
      <c r="O50" s="329">
        <v>24</v>
      </c>
      <c r="P50" s="329" t="s">
        <v>28</v>
      </c>
      <c r="Q50" s="362"/>
      <c r="R50" s="362"/>
      <c r="S50" s="362"/>
      <c r="T50" s="362"/>
      <c r="U50" s="363"/>
      <c r="V50" s="363"/>
      <c r="W50" s="363"/>
      <c r="X50" s="363"/>
      <c r="Y50" s="363"/>
      <c r="Z50" s="363"/>
      <c r="AA50" s="363"/>
      <c r="AB50" s="363"/>
      <c r="AC50" s="363"/>
      <c r="AD50" s="363"/>
      <c r="AE50" s="363"/>
      <c r="AF50" s="363"/>
      <c r="AG50" s="363"/>
      <c r="AH50" s="363"/>
      <c r="AI50" s="363"/>
      <c r="AJ50" s="363"/>
      <c r="AK50" s="363"/>
      <c r="AL50" s="363"/>
      <c r="AM50" s="363"/>
      <c r="AN50" s="363"/>
      <c r="AO50" s="363"/>
      <c r="AP50" s="363"/>
      <c r="AQ50" s="363"/>
      <c r="AR50" s="363"/>
      <c r="AS50" s="363"/>
      <c r="AT50" s="363"/>
      <c r="AU50" s="363"/>
      <c r="AV50" s="363"/>
      <c r="AW50" s="363"/>
      <c r="AX50" s="363"/>
      <c r="AY50" s="363"/>
      <c r="AZ50" s="363"/>
      <c r="BA50" s="363"/>
      <c r="BB50" s="363"/>
      <c r="BC50" s="363"/>
      <c r="BD50" s="363"/>
      <c r="BE50" s="363"/>
      <c r="BF50" s="363"/>
      <c r="BG50" s="363"/>
      <c r="BH50" s="363"/>
      <c r="BI50" s="363"/>
      <c r="BJ50" s="363"/>
      <c r="BK50" s="363"/>
      <c r="BL50" s="363"/>
    </row>
    <row r="51" spans="1:64" s="327" customFormat="1" ht="12.75" x14ac:dyDescent="0.2">
      <c r="A51" s="329" t="s">
        <v>1958</v>
      </c>
      <c r="B51" s="329" t="s">
        <v>1959</v>
      </c>
      <c r="C51" s="329" t="s">
        <v>2016</v>
      </c>
      <c r="D51" s="329">
        <v>50</v>
      </c>
      <c r="E51" s="329" t="s">
        <v>328</v>
      </c>
      <c r="F51" s="330">
        <v>106.9</v>
      </c>
      <c r="G51" s="329" t="s">
        <v>1974</v>
      </c>
      <c r="H51" s="329" t="s">
        <v>1962</v>
      </c>
      <c r="I51" s="329" t="s">
        <v>29</v>
      </c>
      <c r="J51" s="356" t="s">
        <v>76</v>
      </c>
      <c r="K51" s="356"/>
      <c r="L51" s="356"/>
      <c r="M51" s="356" t="s">
        <v>32</v>
      </c>
      <c r="N51" s="329" t="s">
        <v>1963</v>
      </c>
      <c r="O51" s="329">
        <v>24</v>
      </c>
      <c r="P51" s="329" t="s">
        <v>28</v>
      </c>
      <c r="Q51" s="362"/>
      <c r="R51" s="362"/>
      <c r="S51" s="362"/>
      <c r="T51" s="362"/>
      <c r="U51" s="363"/>
      <c r="V51" s="363"/>
      <c r="W51" s="363"/>
      <c r="X51" s="363"/>
      <c r="Y51" s="363"/>
      <c r="Z51" s="363"/>
      <c r="AA51" s="363"/>
      <c r="AB51" s="363"/>
      <c r="AC51" s="363"/>
      <c r="AD51" s="363"/>
      <c r="AE51" s="363"/>
      <c r="AF51" s="363"/>
      <c r="AG51" s="363"/>
      <c r="AH51" s="363"/>
      <c r="AI51" s="363"/>
      <c r="AJ51" s="363"/>
      <c r="AK51" s="363"/>
      <c r="AL51" s="363"/>
      <c r="AM51" s="363"/>
      <c r="AN51" s="363"/>
      <c r="AO51" s="363"/>
      <c r="AP51" s="363"/>
      <c r="AQ51" s="363"/>
      <c r="AR51" s="363"/>
      <c r="AS51" s="363"/>
      <c r="AT51" s="363"/>
      <c r="AU51" s="363"/>
      <c r="AV51" s="363"/>
      <c r="AW51" s="363"/>
      <c r="AX51" s="363"/>
      <c r="AY51" s="363"/>
      <c r="AZ51" s="363"/>
      <c r="BA51" s="363"/>
      <c r="BB51" s="363"/>
      <c r="BC51" s="363"/>
      <c r="BD51" s="363"/>
      <c r="BE51" s="363"/>
      <c r="BF51" s="363"/>
      <c r="BG51" s="363"/>
      <c r="BH51" s="363"/>
      <c r="BI51" s="363"/>
      <c r="BJ51" s="363"/>
      <c r="BK51" s="363"/>
      <c r="BL51" s="363"/>
    </row>
    <row r="52" spans="1:64" s="327" customFormat="1" ht="12.75" x14ac:dyDescent="0.2">
      <c r="A52" s="329" t="s">
        <v>1958</v>
      </c>
      <c r="B52" s="329" t="s">
        <v>1959</v>
      </c>
      <c r="C52" s="329" t="s">
        <v>2017</v>
      </c>
      <c r="D52" s="329">
        <v>50</v>
      </c>
      <c r="E52" s="329" t="s">
        <v>328</v>
      </c>
      <c r="F52" s="330">
        <v>97.36</v>
      </c>
      <c r="G52" s="329" t="s">
        <v>1974</v>
      </c>
      <c r="H52" s="329" t="s">
        <v>1962</v>
      </c>
      <c r="I52" s="329" t="s">
        <v>29</v>
      </c>
      <c r="J52" s="356" t="s">
        <v>76</v>
      </c>
      <c r="K52" s="356"/>
      <c r="L52" s="356"/>
      <c r="M52" s="356" t="s">
        <v>32</v>
      </c>
      <c r="N52" s="329" t="s">
        <v>1963</v>
      </c>
      <c r="O52" s="329">
        <v>24</v>
      </c>
      <c r="P52" s="329" t="s">
        <v>28</v>
      </c>
      <c r="Q52" s="362"/>
      <c r="R52" s="362"/>
      <c r="S52" s="362"/>
      <c r="T52" s="362"/>
      <c r="U52" s="363"/>
      <c r="V52" s="363"/>
      <c r="W52" s="363"/>
      <c r="X52" s="363"/>
      <c r="Y52" s="363"/>
      <c r="Z52" s="363"/>
      <c r="AA52" s="363"/>
      <c r="AB52" s="363"/>
      <c r="AC52" s="363"/>
      <c r="AD52" s="363"/>
      <c r="AE52" s="363"/>
      <c r="AF52" s="363"/>
      <c r="AG52" s="363"/>
      <c r="AH52" s="363"/>
      <c r="AI52" s="363"/>
      <c r="AJ52" s="363"/>
      <c r="AK52" s="363"/>
      <c r="AL52" s="363"/>
      <c r="AM52" s="363"/>
      <c r="AN52" s="363"/>
      <c r="AO52" s="363"/>
      <c r="AP52" s="363"/>
      <c r="AQ52" s="363"/>
      <c r="AR52" s="363"/>
      <c r="AS52" s="363"/>
      <c r="AT52" s="363"/>
      <c r="AU52" s="363"/>
      <c r="AV52" s="363"/>
      <c r="AW52" s="363"/>
      <c r="AX52" s="363"/>
      <c r="AY52" s="363"/>
      <c r="AZ52" s="363"/>
      <c r="BA52" s="363"/>
      <c r="BB52" s="363"/>
      <c r="BC52" s="363"/>
      <c r="BD52" s="363"/>
      <c r="BE52" s="363"/>
      <c r="BF52" s="363"/>
      <c r="BG52" s="363"/>
      <c r="BH52" s="363"/>
      <c r="BI52" s="363"/>
      <c r="BJ52" s="363"/>
      <c r="BK52" s="363"/>
      <c r="BL52" s="363"/>
    </row>
    <row r="53" spans="1:64" s="327" customFormat="1" ht="12.75" x14ac:dyDescent="0.2">
      <c r="A53" s="329" t="s">
        <v>1958</v>
      </c>
      <c r="B53" s="329" t="s">
        <v>1959</v>
      </c>
      <c r="C53" s="329" t="s">
        <v>2018</v>
      </c>
      <c r="D53" s="329">
        <v>50</v>
      </c>
      <c r="E53" s="329" t="s">
        <v>328</v>
      </c>
      <c r="F53" s="330">
        <v>99.63</v>
      </c>
      <c r="G53" s="329" t="s">
        <v>1974</v>
      </c>
      <c r="H53" s="329" t="s">
        <v>1962</v>
      </c>
      <c r="I53" s="329" t="s">
        <v>29</v>
      </c>
      <c r="J53" s="356" t="s">
        <v>76</v>
      </c>
      <c r="K53" s="356"/>
      <c r="L53" s="356"/>
      <c r="M53" s="356" t="s">
        <v>32</v>
      </c>
      <c r="N53" s="329" t="s">
        <v>1963</v>
      </c>
      <c r="O53" s="329">
        <v>24</v>
      </c>
      <c r="P53" s="329" t="s">
        <v>28</v>
      </c>
      <c r="Q53" s="362"/>
      <c r="R53" s="362"/>
      <c r="S53" s="362"/>
      <c r="T53" s="362"/>
      <c r="U53" s="363"/>
      <c r="V53" s="363"/>
      <c r="W53" s="363"/>
      <c r="X53" s="363"/>
      <c r="Y53" s="363"/>
      <c r="Z53" s="363"/>
      <c r="AA53" s="363"/>
      <c r="AB53" s="363"/>
      <c r="AC53" s="363"/>
      <c r="AD53" s="363"/>
      <c r="AE53" s="363"/>
      <c r="AF53" s="363"/>
      <c r="AG53" s="363"/>
      <c r="AH53" s="363"/>
      <c r="AI53" s="363"/>
      <c r="AJ53" s="363"/>
      <c r="AK53" s="363"/>
      <c r="AL53" s="363"/>
      <c r="AM53" s="363"/>
      <c r="AN53" s="363"/>
      <c r="AO53" s="363"/>
      <c r="AP53" s="363"/>
      <c r="AQ53" s="363"/>
      <c r="AR53" s="363"/>
      <c r="AS53" s="363"/>
      <c r="AT53" s="363"/>
      <c r="AU53" s="363"/>
      <c r="AV53" s="363"/>
      <c r="AW53" s="363"/>
      <c r="AX53" s="363"/>
      <c r="AY53" s="363"/>
      <c r="AZ53" s="363"/>
      <c r="BA53" s="363"/>
      <c r="BB53" s="363"/>
      <c r="BC53" s="363"/>
      <c r="BD53" s="363"/>
      <c r="BE53" s="363"/>
      <c r="BF53" s="363"/>
      <c r="BG53" s="363"/>
      <c r="BH53" s="363"/>
      <c r="BI53" s="363"/>
      <c r="BJ53" s="363"/>
      <c r="BK53" s="363"/>
      <c r="BL53" s="363"/>
    </row>
    <row r="54" spans="1:64" s="327" customFormat="1" ht="12.75" x14ac:dyDescent="0.2">
      <c r="A54" s="329" t="s">
        <v>1958</v>
      </c>
      <c r="B54" s="329" t="s">
        <v>1959</v>
      </c>
      <c r="C54" s="329" t="s">
        <v>2019</v>
      </c>
      <c r="D54" s="329">
        <v>50</v>
      </c>
      <c r="E54" s="329" t="s">
        <v>328</v>
      </c>
      <c r="F54" s="330">
        <v>89.1</v>
      </c>
      <c r="G54" s="329" t="s">
        <v>1974</v>
      </c>
      <c r="H54" s="329" t="s">
        <v>1962</v>
      </c>
      <c r="I54" s="329" t="s">
        <v>29</v>
      </c>
      <c r="J54" s="356" t="s">
        <v>76</v>
      </c>
      <c r="K54" s="356"/>
      <c r="L54" s="356"/>
      <c r="M54" s="356" t="s">
        <v>32</v>
      </c>
      <c r="N54" s="329" t="s">
        <v>1963</v>
      </c>
      <c r="O54" s="329">
        <v>24</v>
      </c>
      <c r="P54" s="329" t="s">
        <v>28</v>
      </c>
      <c r="Q54" s="362"/>
      <c r="R54" s="362"/>
      <c r="S54" s="362"/>
      <c r="T54" s="362"/>
      <c r="U54" s="363"/>
      <c r="V54" s="363"/>
      <c r="W54" s="363"/>
      <c r="X54" s="363"/>
      <c r="Y54" s="363"/>
      <c r="Z54" s="363"/>
      <c r="AA54" s="363"/>
      <c r="AB54" s="363"/>
      <c r="AC54" s="363"/>
      <c r="AD54" s="363"/>
      <c r="AE54" s="363"/>
      <c r="AF54" s="363"/>
      <c r="AG54" s="363"/>
      <c r="AH54" s="363"/>
      <c r="AI54" s="363"/>
      <c r="AJ54" s="363"/>
      <c r="AK54" s="363"/>
      <c r="AL54" s="363"/>
      <c r="AM54" s="363"/>
      <c r="AN54" s="363"/>
      <c r="AO54" s="363"/>
      <c r="AP54" s="363"/>
      <c r="AQ54" s="363"/>
      <c r="AR54" s="363"/>
      <c r="AS54" s="363"/>
      <c r="AT54" s="363"/>
      <c r="AU54" s="363"/>
      <c r="AV54" s="363"/>
      <c r="AW54" s="363"/>
      <c r="AX54" s="363"/>
      <c r="AY54" s="363"/>
      <c r="AZ54" s="363"/>
      <c r="BA54" s="363"/>
      <c r="BB54" s="363"/>
      <c r="BC54" s="363"/>
      <c r="BD54" s="363"/>
      <c r="BE54" s="363"/>
      <c r="BF54" s="363"/>
      <c r="BG54" s="363"/>
      <c r="BH54" s="363"/>
      <c r="BI54" s="363"/>
      <c r="BJ54" s="363"/>
      <c r="BK54" s="363"/>
      <c r="BL54" s="363"/>
    </row>
    <row r="55" spans="1:64" s="327" customFormat="1" ht="12.75" x14ac:dyDescent="0.2">
      <c r="A55" s="329" t="s">
        <v>1958</v>
      </c>
      <c r="B55" s="329" t="s">
        <v>1959</v>
      </c>
      <c r="C55" s="329" t="s">
        <v>2020</v>
      </c>
      <c r="D55" s="329">
        <v>50</v>
      </c>
      <c r="E55" s="329" t="s">
        <v>328</v>
      </c>
      <c r="F55" s="330">
        <v>76.16</v>
      </c>
      <c r="G55" s="329" t="s">
        <v>1974</v>
      </c>
      <c r="H55" s="329" t="s">
        <v>1962</v>
      </c>
      <c r="I55" s="329" t="s">
        <v>29</v>
      </c>
      <c r="J55" s="356" t="s">
        <v>76</v>
      </c>
      <c r="K55" s="356"/>
      <c r="L55" s="356"/>
      <c r="M55" s="356" t="s">
        <v>32</v>
      </c>
      <c r="N55" s="329" t="s">
        <v>1963</v>
      </c>
      <c r="O55" s="329">
        <v>24</v>
      </c>
      <c r="P55" s="329" t="s">
        <v>28</v>
      </c>
      <c r="Q55" s="362"/>
      <c r="R55" s="362"/>
      <c r="S55" s="362"/>
      <c r="T55" s="362"/>
      <c r="U55" s="363"/>
      <c r="V55" s="363"/>
      <c r="W55" s="363"/>
      <c r="X55" s="363"/>
      <c r="Y55" s="363"/>
      <c r="Z55" s="363"/>
      <c r="AA55" s="363"/>
      <c r="AB55" s="363"/>
      <c r="AC55" s="363"/>
      <c r="AD55" s="363"/>
      <c r="AE55" s="363"/>
      <c r="AF55" s="363"/>
      <c r="AG55" s="363"/>
      <c r="AH55" s="363"/>
      <c r="AI55" s="363"/>
      <c r="AJ55" s="363"/>
      <c r="AK55" s="363"/>
      <c r="AL55" s="363"/>
      <c r="AM55" s="363"/>
      <c r="AN55" s="363"/>
      <c r="AO55" s="363"/>
      <c r="AP55" s="363"/>
      <c r="AQ55" s="363"/>
      <c r="AR55" s="363"/>
      <c r="AS55" s="363"/>
      <c r="AT55" s="363"/>
      <c r="AU55" s="363"/>
      <c r="AV55" s="363"/>
      <c r="AW55" s="363"/>
      <c r="AX55" s="363"/>
      <c r="AY55" s="363"/>
      <c r="AZ55" s="363"/>
      <c r="BA55" s="363"/>
      <c r="BB55" s="363"/>
      <c r="BC55" s="363"/>
      <c r="BD55" s="363"/>
      <c r="BE55" s="363"/>
      <c r="BF55" s="363"/>
      <c r="BG55" s="363"/>
      <c r="BH55" s="363"/>
      <c r="BI55" s="363"/>
      <c r="BJ55" s="363"/>
      <c r="BK55" s="363"/>
      <c r="BL55" s="363"/>
    </row>
    <row r="56" spans="1:64" s="327" customFormat="1" ht="12.75" x14ac:dyDescent="0.2">
      <c r="A56" s="329" t="s">
        <v>1958</v>
      </c>
      <c r="B56" s="329" t="s">
        <v>1959</v>
      </c>
      <c r="C56" s="329" t="s">
        <v>2021</v>
      </c>
      <c r="D56" s="329">
        <v>50</v>
      </c>
      <c r="E56" s="329" t="s">
        <v>328</v>
      </c>
      <c r="F56" s="330">
        <v>97.6</v>
      </c>
      <c r="G56" s="329" t="s">
        <v>1974</v>
      </c>
      <c r="H56" s="329" t="s">
        <v>1962</v>
      </c>
      <c r="I56" s="329" t="s">
        <v>29</v>
      </c>
      <c r="J56" s="356" t="s">
        <v>76</v>
      </c>
      <c r="K56" s="356"/>
      <c r="L56" s="356"/>
      <c r="M56" s="356" t="s">
        <v>32</v>
      </c>
      <c r="N56" s="329" t="s">
        <v>1963</v>
      </c>
      <c r="O56" s="329">
        <v>24</v>
      </c>
      <c r="P56" s="329" t="s">
        <v>28</v>
      </c>
      <c r="Q56" s="362"/>
      <c r="R56" s="362"/>
      <c r="S56" s="362"/>
      <c r="T56" s="362"/>
      <c r="U56" s="363"/>
      <c r="V56" s="363"/>
      <c r="W56" s="363"/>
      <c r="X56" s="363"/>
      <c r="Y56" s="363"/>
      <c r="Z56" s="363"/>
      <c r="AA56" s="363"/>
      <c r="AB56" s="363"/>
      <c r="AC56" s="363"/>
      <c r="AD56" s="363"/>
      <c r="AE56" s="363"/>
      <c r="AF56" s="363"/>
      <c r="AG56" s="363"/>
      <c r="AH56" s="363"/>
      <c r="AI56" s="363"/>
      <c r="AJ56" s="363"/>
      <c r="AK56" s="363"/>
      <c r="AL56" s="363"/>
      <c r="AM56" s="363"/>
      <c r="AN56" s="363"/>
      <c r="AO56" s="363"/>
      <c r="AP56" s="363"/>
      <c r="AQ56" s="363"/>
      <c r="AR56" s="363"/>
      <c r="AS56" s="363"/>
      <c r="AT56" s="363"/>
      <c r="AU56" s="363"/>
      <c r="AV56" s="363"/>
      <c r="AW56" s="363"/>
      <c r="AX56" s="363"/>
      <c r="AY56" s="363"/>
      <c r="AZ56" s="363"/>
      <c r="BA56" s="363"/>
      <c r="BB56" s="363"/>
      <c r="BC56" s="363"/>
      <c r="BD56" s="363"/>
      <c r="BE56" s="363"/>
      <c r="BF56" s="363"/>
      <c r="BG56" s="363"/>
      <c r="BH56" s="363"/>
      <c r="BI56" s="363"/>
      <c r="BJ56" s="363"/>
      <c r="BK56" s="363"/>
      <c r="BL56" s="363"/>
    </row>
    <row r="57" spans="1:64" s="327" customFormat="1" ht="12.75" x14ac:dyDescent="0.2">
      <c r="A57" s="329" t="s">
        <v>1958</v>
      </c>
      <c r="B57" s="329" t="s">
        <v>1959</v>
      </c>
      <c r="C57" s="329" t="s">
        <v>2022</v>
      </c>
      <c r="D57" s="329">
        <v>50</v>
      </c>
      <c r="E57" s="329" t="s">
        <v>328</v>
      </c>
      <c r="F57" s="330">
        <v>89.46</v>
      </c>
      <c r="G57" s="329" t="s">
        <v>1974</v>
      </c>
      <c r="H57" s="329" t="s">
        <v>1962</v>
      </c>
      <c r="I57" s="329" t="s">
        <v>29</v>
      </c>
      <c r="J57" s="356" t="s">
        <v>76</v>
      </c>
      <c r="K57" s="356"/>
      <c r="L57" s="356"/>
      <c r="M57" s="356" t="s">
        <v>32</v>
      </c>
      <c r="N57" s="329" t="s">
        <v>1963</v>
      </c>
      <c r="O57" s="329">
        <v>24</v>
      </c>
      <c r="P57" s="329" t="s">
        <v>28</v>
      </c>
      <c r="Q57" s="362"/>
      <c r="R57" s="362"/>
      <c r="S57" s="362"/>
      <c r="T57" s="362"/>
      <c r="U57" s="363"/>
      <c r="V57" s="363"/>
      <c r="W57" s="363"/>
      <c r="X57" s="363"/>
      <c r="Y57" s="363"/>
      <c r="Z57" s="363"/>
      <c r="AA57" s="363"/>
      <c r="AB57" s="363"/>
      <c r="AC57" s="363"/>
      <c r="AD57" s="363"/>
      <c r="AE57" s="363"/>
      <c r="AF57" s="363"/>
      <c r="AG57" s="363"/>
      <c r="AH57" s="363"/>
      <c r="AI57" s="363"/>
      <c r="AJ57" s="363"/>
      <c r="AK57" s="363"/>
      <c r="AL57" s="363"/>
      <c r="AM57" s="363"/>
      <c r="AN57" s="363"/>
      <c r="AO57" s="363"/>
      <c r="AP57" s="363"/>
      <c r="AQ57" s="363"/>
      <c r="AR57" s="363"/>
      <c r="AS57" s="363"/>
      <c r="AT57" s="363"/>
      <c r="AU57" s="363"/>
      <c r="AV57" s="363"/>
      <c r="AW57" s="363"/>
      <c r="AX57" s="363"/>
      <c r="AY57" s="363"/>
      <c r="AZ57" s="363"/>
      <c r="BA57" s="363"/>
      <c r="BB57" s="363"/>
      <c r="BC57" s="363"/>
      <c r="BD57" s="363"/>
      <c r="BE57" s="363"/>
      <c r="BF57" s="363"/>
      <c r="BG57" s="363"/>
      <c r="BH57" s="363"/>
      <c r="BI57" s="363"/>
      <c r="BJ57" s="363"/>
      <c r="BK57" s="363"/>
      <c r="BL57" s="363"/>
    </row>
    <row r="58" spans="1:64" s="327" customFormat="1" ht="12.75" x14ac:dyDescent="0.2">
      <c r="A58" s="329" t="s">
        <v>1958</v>
      </c>
      <c r="B58" s="329" t="s">
        <v>1959</v>
      </c>
      <c r="C58" s="329" t="s">
        <v>2023</v>
      </c>
      <c r="D58" s="329">
        <v>50</v>
      </c>
      <c r="E58" s="329" t="s">
        <v>328</v>
      </c>
      <c r="F58" s="330">
        <v>106.9</v>
      </c>
      <c r="G58" s="329" t="s">
        <v>1974</v>
      </c>
      <c r="H58" s="329" t="s">
        <v>1962</v>
      </c>
      <c r="I58" s="329" t="s">
        <v>29</v>
      </c>
      <c r="J58" s="356" t="s">
        <v>76</v>
      </c>
      <c r="K58" s="356"/>
      <c r="L58" s="356"/>
      <c r="M58" s="356" t="s">
        <v>32</v>
      </c>
      <c r="N58" s="329" t="s">
        <v>1963</v>
      </c>
      <c r="O58" s="329">
        <v>24</v>
      </c>
      <c r="P58" s="329" t="s">
        <v>28</v>
      </c>
      <c r="Q58" s="362"/>
      <c r="R58" s="362"/>
      <c r="S58" s="362"/>
      <c r="T58" s="362"/>
      <c r="U58" s="363"/>
      <c r="V58" s="363"/>
      <c r="W58" s="363"/>
      <c r="X58" s="363"/>
      <c r="Y58" s="363"/>
      <c r="Z58" s="363"/>
      <c r="AA58" s="363"/>
      <c r="AB58" s="363"/>
      <c r="AC58" s="363"/>
      <c r="AD58" s="363"/>
      <c r="AE58" s="363"/>
      <c r="AF58" s="363"/>
      <c r="AG58" s="363"/>
      <c r="AH58" s="363"/>
      <c r="AI58" s="363"/>
      <c r="AJ58" s="363"/>
      <c r="AK58" s="363"/>
      <c r="AL58" s="363"/>
      <c r="AM58" s="363"/>
      <c r="AN58" s="363"/>
      <c r="AO58" s="363"/>
      <c r="AP58" s="363"/>
      <c r="AQ58" s="363"/>
      <c r="AR58" s="363"/>
      <c r="AS58" s="363"/>
      <c r="AT58" s="363"/>
      <c r="AU58" s="363"/>
      <c r="AV58" s="363"/>
      <c r="AW58" s="363"/>
      <c r="AX58" s="363"/>
      <c r="AY58" s="363"/>
      <c r="AZ58" s="363"/>
      <c r="BA58" s="363"/>
      <c r="BB58" s="363"/>
      <c r="BC58" s="363"/>
      <c r="BD58" s="363"/>
      <c r="BE58" s="363"/>
      <c r="BF58" s="363"/>
      <c r="BG58" s="363"/>
      <c r="BH58" s="363"/>
      <c r="BI58" s="363"/>
      <c r="BJ58" s="363"/>
      <c r="BK58" s="363"/>
      <c r="BL58" s="363"/>
    </row>
    <row r="59" spans="1:64" s="327" customFormat="1" ht="12.75" x14ac:dyDescent="0.2">
      <c r="A59" s="329" t="s">
        <v>1958</v>
      </c>
      <c r="B59" s="329" t="s">
        <v>1959</v>
      </c>
      <c r="C59" s="329" t="s">
        <v>2024</v>
      </c>
      <c r="D59" s="329">
        <v>50</v>
      </c>
      <c r="E59" s="329" t="s">
        <v>328</v>
      </c>
      <c r="F59" s="330">
        <v>97.59</v>
      </c>
      <c r="G59" s="329" t="s">
        <v>1974</v>
      </c>
      <c r="H59" s="329" t="s">
        <v>1962</v>
      </c>
      <c r="I59" s="329" t="s">
        <v>29</v>
      </c>
      <c r="J59" s="356" t="s">
        <v>76</v>
      </c>
      <c r="K59" s="356"/>
      <c r="L59" s="356"/>
      <c r="M59" s="356" t="s">
        <v>32</v>
      </c>
      <c r="N59" s="329" t="s">
        <v>1963</v>
      </c>
      <c r="O59" s="329">
        <v>24</v>
      </c>
      <c r="P59" s="329" t="s">
        <v>28</v>
      </c>
      <c r="Q59" s="362"/>
      <c r="R59" s="362"/>
      <c r="S59" s="362"/>
      <c r="T59" s="362"/>
      <c r="U59" s="363"/>
      <c r="V59" s="363"/>
      <c r="W59" s="363"/>
      <c r="X59" s="363"/>
      <c r="Y59" s="363"/>
      <c r="Z59" s="363"/>
      <c r="AA59" s="363"/>
      <c r="AB59" s="363"/>
      <c r="AC59" s="363"/>
      <c r="AD59" s="363"/>
      <c r="AE59" s="363"/>
      <c r="AF59" s="363"/>
      <c r="AG59" s="363"/>
      <c r="AH59" s="363"/>
      <c r="AI59" s="363"/>
      <c r="AJ59" s="363"/>
      <c r="AK59" s="363"/>
      <c r="AL59" s="363"/>
      <c r="AM59" s="363"/>
      <c r="AN59" s="363"/>
      <c r="AO59" s="363"/>
      <c r="AP59" s="363"/>
      <c r="AQ59" s="363"/>
      <c r="AR59" s="363"/>
      <c r="AS59" s="363"/>
      <c r="AT59" s="363"/>
      <c r="AU59" s="363"/>
      <c r="AV59" s="363"/>
      <c r="AW59" s="363"/>
      <c r="AX59" s="363"/>
      <c r="AY59" s="363"/>
      <c r="AZ59" s="363"/>
      <c r="BA59" s="363"/>
      <c r="BB59" s="363"/>
      <c r="BC59" s="363"/>
      <c r="BD59" s="363"/>
      <c r="BE59" s="363"/>
      <c r="BF59" s="363"/>
      <c r="BG59" s="363"/>
      <c r="BH59" s="363"/>
      <c r="BI59" s="363"/>
      <c r="BJ59" s="363"/>
      <c r="BK59" s="363"/>
      <c r="BL59" s="363"/>
    </row>
    <row r="60" spans="1:64" s="327" customFormat="1" ht="12.75" x14ac:dyDescent="0.2">
      <c r="A60" s="329" t="s">
        <v>1958</v>
      </c>
      <c r="B60" s="329" t="s">
        <v>1959</v>
      </c>
      <c r="C60" s="329" t="s">
        <v>2025</v>
      </c>
      <c r="D60" s="329">
        <v>50</v>
      </c>
      <c r="E60" s="329" t="s">
        <v>328</v>
      </c>
      <c r="F60" s="330">
        <v>96.37</v>
      </c>
      <c r="G60" s="329" t="s">
        <v>1974</v>
      </c>
      <c r="H60" s="329" t="s">
        <v>1962</v>
      </c>
      <c r="I60" s="329" t="s">
        <v>29</v>
      </c>
      <c r="J60" s="356" t="s">
        <v>76</v>
      </c>
      <c r="K60" s="356"/>
      <c r="L60" s="356"/>
      <c r="M60" s="356" t="s">
        <v>32</v>
      </c>
      <c r="N60" s="329" t="s">
        <v>1963</v>
      </c>
      <c r="O60" s="329">
        <v>24</v>
      </c>
      <c r="P60" s="329" t="s">
        <v>28</v>
      </c>
      <c r="Q60" s="362"/>
      <c r="R60" s="362"/>
      <c r="S60" s="362"/>
      <c r="T60" s="362"/>
      <c r="U60" s="363"/>
      <c r="V60" s="363"/>
      <c r="W60" s="363"/>
      <c r="X60" s="363"/>
      <c r="Y60" s="363"/>
      <c r="Z60" s="363"/>
      <c r="AA60" s="363"/>
      <c r="AB60" s="363"/>
      <c r="AC60" s="363"/>
      <c r="AD60" s="363"/>
      <c r="AE60" s="363"/>
      <c r="AF60" s="363"/>
      <c r="AG60" s="363"/>
      <c r="AH60" s="363"/>
      <c r="AI60" s="363"/>
      <c r="AJ60" s="363"/>
      <c r="AK60" s="363"/>
      <c r="AL60" s="363"/>
      <c r="AM60" s="363"/>
      <c r="AN60" s="363"/>
      <c r="AO60" s="363"/>
      <c r="AP60" s="363"/>
      <c r="AQ60" s="363"/>
      <c r="AR60" s="363"/>
      <c r="AS60" s="363"/>
      <c r="AT60" s="363"/>
      <c r="AU60" s="363"/>
      <c r="AV60" s="363"/>
      <c r="AW60" s="363"/>
      <c r="AX60" s="363"/>
      <c r="AY60" s="363"/>
      <c r="AZ60" s="363"/>
      <c r="BA60" s="363"/>
      <c r="BB60" s="363"/>
      <c r="BC60" s="363"/>
      <c r="BD60" s="363"/>
      <c r="BE60" s="363"/>
      <c r="BF60" s="363"/>
      <c r="BG60" s="363"/>
      <c r="BH60" s="363"/>
      <c r="BI60" s="363"/>
      <c r="BJ60" s="363"/>
      <c r="BK60" s="363"/>
      <c r="BL60" s="363"/>
    </row>
    <row r="61" spans="1:64" s="327" customFormat="1" ht="12.75" x14ac:dyDescent="0.2">
      <c r="A61" s="329" t="s">
        <v>1958</v>
      </c>
      <c r="B61" s="329" t="s">
        <v>1959</v>
      </c>
      <c r="C61" s="329" t="s">
        <v>2026</v>
      </c>
      <c r="D61" s="329">
        <v>50</v>
      </c>
      <c r="E61" s="329" t="s">
        <v>328</v>
      </c>
      <c r="F61" s="330">
        <v>89.76</v>
      </c>
      <c r="G61" s="329" t="s">
        <v>1974</v>
      </c>
      <c r="H61" s="329" t="s">
        <v>1962</v>
      </c>
      <c r="I61" s="329" t="s">
        <v>29</v>
      </c>
      <c r="J61" s="356" t="s">
        <v>76</v>
      </c>
      <c r="K61" s="356"/>
      <c r="L61" s="356"/>
      <c r="M61" s="356" t="s">
        <v>32</v>
      </c>
      <c r="N61" s="329" t="s">
        <v>1963</v>
      </c>
      <c r="O61" s="329">
        <v>24</v>
      </c>
      <c r="P61" s="329" t="s">
        <v>28</v>
      </c>
      <c r="Q61" s="362"/>
      <c r="R61" s="362"/>
      <c r="S61" s="362"/>
      <c r="T61" s="362"/>
      <c r="U61" s="363"/>
      <c r="V61" s="363"/>
      <c r="W61" s="363"/>
      <c r="X61" s="363"/>
      <c r="Y61" s="363"/>
      <c r="Z61" s="363"/>
      <c r="AA61" s="363"/>
      <c r="AB61" s="363"/>
      <c r="AC61" s="363"/>
      <c r="AD61" s="363"/>
      <c r="AE61" s="363"/>
      <c r="AF61" s="363"/>
      <c r="AG61" s="363"/>
      <c r="AH61" s="363"/>
      <c r="AI61" s="363"/>
      <c r="AJ61" s="363"/>
      <c r="AK61" s="363"/>
      <c r="AL61" s="363"/>
      <c r="AM61" s="363"/>
      <c r="AN61" s="363"/>
      <c r="AO61" s="363"/>
      <c r="AP61" s="363"/>
      <c r="AQ61" s="363"/>
      <c r="AR61" s="363"/>
      <c r="AS61" s="363"/>
      <c r="AT61" s="363"/>
      <c r="AU61" s="363"/>
      <c r="AV61" s="363"/>
      <c r="AW61" s="363"/>
      <c r="AX61" s="363"/>
      <c r="AY61" s="363"/>
      <c r="AZ61" s="363"/>
      <c r="BA61" s="363"/>
      <c r="BB61" s="363"/>
      <c r="BC61" s="363"/>
      <c r="BD61" s="363"/>
      <c r="BE61" s="363"/>
      <c r="BF61" s="363"/>
      <c r="BG61" s="363"/>
      <c r="BH61" s="363"/>
      <c r="BI61" s="363"/>
      <c r="BJ61" s="363"/>
      <c r="BK61" s="363"/>
      <c r="BL61" s="363"/>
    </row>
    <row r="62" spans="1:64" s="327" customFormat="1" ht="12.75" x14ac:dyDescent="0.2">
      <c r="A62" s="329" t="s">
        <v>1958</v>
      </c>
      <c r="B62" s="329" t="s">
        <v>1959</v>
      </c>
      <c r="C62" s="329" t="s">
        <v>2027</v>
      </c>
      <c r="D62" s="329">
        <v>300</v>
      </c>
      <c r="E62" s="329" t="s">
        <v>1965</v>
      </c>
      <c r="F62" s="330">
        <v>210.6</v>
      </c>
      <c r="G62" s="329" t="s">
        <v>2028</v>
      </c>
      <c r="H62" s="329" t="s">
        <v>28</v>
      </c>
      <c r="I62" s="329" t="s">
        <v>41</v>
      </c>
      <c r="J62" s="356" t="s">
        <v>76</v>
      </c>
      <c r="K62" s="359"/>
      <c r="L62" s="359"/>
      <c r="M62" s="329" t="s">
        <v>32</v>
      </c>
      <c r="N62" s="329" t="s">
        <v>1963</v>
      </c>
      <c r="O62" s="359">
        <v>24</v>
      </c>
      <c r="P62" s="329" t="s">
        <v>28</v>
      </c>
      <c r="Q62" s="362"/>
      <c r="R62" s="362"/>
      <c r="S62" s="362"/>
      <c r="T62" s="362"/>
      <c r="U62" s="363"/>
      <c r="V62" s="363"/>
      <c r="W62" s="363"/>
      <c r="X62" s="363"/>
      <c r="Y62" s="363"/>
      <c r="Z62" s="363"/>
      <c r="AA62" s="363"/>
      <c r="AB62" s="363"/>
      <c r="AC62" s="363"/>
      <c r="AD62" s="363"/>
      <c r="AE62" s="363"/>
      <c r="AF62" s="363"/>
      <c r="AG62" s="363"/>
      <c r="AH62" s="363"/>
      <c r="AI62" s="363"/>
      <c r="AJ62" s="363"/>
      <c r="AK62" s="363"/>
      <c r="AL62" s="363"/>
      <c r="AM62" s="363"/>
      <c r="AN62" s="363"/>
      <c r="AO62" s="363"/>
      <c r="AP62" s="363"/>
      <c r="AQ62" s="363"/>
      <c r="AR62" s="363"/>
      <c r="AS62" s="363"/>
      <c r="AT62" s="363"/>
      <c r="AU62" s="363"/>
      <c r="AV62" s="363"/>
      <c r="AW62" s="363"/>
      <c r="AX62" s="363"/>
      <c r="AY62" s="363"/>
      <c r="AZ62" s="363"/>
      <c r="BA62" s="363"/>
      <c r="BB62" s="363"/>
      <c r="BC62" s="363"/>
      <c r="BD62" s="363"/>
      <c r="BE62" s="363"/>
      <c r="BF62" s="363"/>
      <c r="BG62" s="363"/>
      <c r="BH62" s="363"/>
      <c r="BI62" s="363"/>
      <c r="BJ62" s="363"/>
      <c r="BK62" s="363"/>
      <c r="BL62" s="363"/>
    </row>
    <row r="63" spans="1:64" s="327" customFormat="1" ht="12.75" x14ac:dyDescent="0.2">
      <c r="A63" s="329" t="s">
        <v>1958</v>
      </c>
      <c r="B63" s="329" t="s">
        <v>1959</v>
      </c>
      <c r="C63" s="329" t="s">
        <v>2029</v>
      </c>
      <c r="D63" s="329">
        <v>230</v>
      </c>
      <c r="E63" s="329" t="s">
        <v>1965</v>
      </c>
      <c r="F63" s="330">
        <v>110.6</v>
      </c>
      <c r="G63" s="329" t="s">
        <v>2028</v>
      </c>
      <c r="H63" s="329" t="s">
        <v>28</v>
      </c>
      <c r="I63" s="329" t="s">
        <v>41</v>
      </c>
      <c r="J63" s="356" t="s">
        <v>76</v>
      </c>
      <c r="K63" s="359"/>
      <c r="L63" s="359"/>
      <c r="M63" s="329" t="s">
        <v>32</v>
      </c>
      <c r="N63" s="329" t="s">
        <v>1963</v>
      </c>
      <c r="O63" s="359">
        <v>24</v>
      </c>
      <c r="P63" s="329" t="s">
        <v>28</v>
      </c>
      <c r="Q63" s="362"/>
      <c r="R63" s="362"/>
      <c r="S63" s="362"/>
      <c r="T63" s="362"/>
      <c r="U63" s="363"/>
      <c r="V63" s="363"/>
      <c r="W63" s="363"/>
      <c r="X63" s="363"/>
      <c r="Y63" s="363"/>
      <c r="Z63" s="363"/>
      <c r="AA63" s="363"/>
      <c r="AB63" s="363"/>
      <c r="AC63" s="363"/>
      <c r="AD63" s="363"/>
      <c r="AE63" s="363"/>
      <c r="AF63" s="363"/>
      <c r="AG63" s="363"/>
      <c r="AH63" s="363"/>
      <c r="AI63" s="363"/>
      <c r="AJ63" s="363"/>
      <c r="AK63" s="363"/>
      <c r="AL63" s="363"/>
      <c r="AM63" s="363"/>
      <c r="AN63" s="363"/>
      <c r="AO63" s="363"/>
      <c r="AP63" s="363"/>
      <c r="AQ63" s="363"/>
      <c r="AR63" s="363"/>
      <c r="AS63" s="363"/>
      <c r="AT63" s="363"/>
      <c r="AU63" s="363"/>
      <c r="AV63" s="363"/>
      <c r="AW63" s="363"/>
      <c r="AX63" s="363"/>
      <c r="AY63" s="363"/>
      <c r="AZ63" s="363"/>
      <c r="BA63" s="363"/>
      <c r="BB63" s="363"/>
      <c r="BC63" s="363"/>
      <c r="BD63" s="363"/>
      <c r="BE63" s="363"/>
      <c r="BF63" s="363"/>
      <c r="BG63" s="363"/>
      <c r="BH63" s="363"/>
      <c r="BI63" s="363"/>
      <c r="BJ63" s="363"/>
      <c r="BK63" s="363"/>
      <c r="BL63" s="363"/>
    </row>
    <row r="64" spans="1:64" s="327" customFormat="1" ht="22.5" x14ac:dyDescent="0.2">
      <c r="A64" s="329" t="s">
        <v>1958</v>
      </c>
      <c r="B64" s="329" t="s">
        <v>1959</v>
      </c>
      <c r="C64" s="329" t="s">
        <v>2030</v>
      </c>
      <c r="D64" s="329">
        <v>800</v>
      </c>
      <c r="E64" s="329" t="s">
        <v>1965</v>
      </c>
      <c r="F64" s="330">
        <v>869.3</v>
      </c>
      <c r="G64" s="329" t="s">
        <v>2028</v>
      </c>
      <c r="H64" s="329" t="s">
        <v>28</v>
      </c>
      <c r="I64" s="329" t="s">
        <v>41</v>
      </c>
      <c r="J64" s="357" t="s">
        <v>28</v>
      </c>
      <c r="K64" s="329" t="s">
        <v>30</v>
      </c>
      <c r="L64" s="329">
        <v>500</v>
      </c>
      <c r="M64" s="329" t="s">
        <v>32</v>
      </c>
      <c r="N64" s="329" t="s">
        <v>70</v>
      </c>
      <c r="O64" s="359">
        <v>24</v>
      </c>
      <c r="P64" s="329" t="s">
        <v>28</v>
      </c>
      <c r="Q64" s="362"/>
      <c r="R64" s="362"/>
      <c r="S64" s="362"/>
      <c r="T64" s="362"/>
      <c r="U64" s="363"/>
      <c r="V64" s="363"/>
      <c r="W64" s="363"/>
      <c r="X64" s="363"/>
      <c r="Y64" s="363"/>
      <c r="Z64" s="363"/>
      <c r="AA64" s="363"/>
      <c r="AB64" s="363"/>
      <c r="AC64" s="363"/>
      <c r="AD64" s="363"/>
      <c r="AE64" s="363"/>
      <c r="AF64" s="363"/>
      <c r="AG64" s="363"/>
      <c r="AH64" s="363"/>
      <c r="AI64" s="363"/>
      <c r="AJ64" s="363"/>
      <c r="AK64" s="363"/>
      <c r="AL64" s="363"/>
      <c r="AM64" s="363"/>
      <c r="AN64" s="363"/>
      <c r="AO64" s="363"/>
      <c r="AP64" s="363"/>
      <c r="AQ64" s="363"/>
      <c r="AR64" s="363"/>
      <c r="AS64" s="363"/>
      <c r="AT64" s="363"/>
      <c r="AU64" s="363"/>
      <c r="AV64" s="363"/>
      <c r="AW64" s="363"/>
      <c r="AX64" s="363"/>
      <c r="AY64" s="363"/>
      <c r="AZ64" s="363"/>
      <c r="BA64" s="363"/>
      <c r="BB64" s="363"/>
      <c r="BC64" s="363"/>
      <c r="BD64" s="363"/>
      <c r="BE64" s="363"/>
      <c r="BF64" s="363"/>
      <c r="BG64" s="363"/>
      <c r="BH64" s="363"/>
      <c r="BI64" s="363"/>
      <c r="BJ64" s="363"/>
      <c r="BK64" s="363"/>
      <c r="BL64" s="363"/>
    </row>
    <row r="65" spans="1:64" s="327" customFormat="1" ht="22.5" x14ac:dyDescent="0.2">
      <c r="A65" s="329" t="s">
        <v>1958</v>
      </c>
      <c r="B65" s="329" t="s">
        <v>1959</v>
      </c>
      <c r="C65" s="329" t="s">
        <v>2031</v>
      </c>
      <c r="D65" s="329">
        <v>800</v>
      </c>
      <c r="E65" s="329" t="s">
        <v>1965</v>
      </c>
      <c r="F65" s="330">
        <v>698.3</v>
      </c>
      <c r="G65" s="329" t="s">
        <v>2028</v>
      </c>
      <c r="H65" s="329" t="s">
        <v>28</v>
      </c>
      <c r="I65" s="329" t="s">
        <v>41</v>
      </c>
      <c r="J65" s="357" t="s">
        <v>28</v>
      </c>
      <c r="K65" s="329" t="s">
        <v>1970</v>
      </c>
      <c r="L65" s="360">
        <v>500</v>
      </c>
      <c r="M65" s="329" t="s">
        <v>32</v>
      </c>
      <c r="N65" s="329" t="s">
        <v>70</v>
      </c>
      <c r="O65" s="359">
        <v>24</v>
      </c>
      <c r="P65" s="329" t="s">
        <v>28</v>
      </c>
      <c r="Q65" s="362"/>
      <c r="R65" s="362"/>
      <c r="S65" s="362"/>
      <c r="T65" s="362"/>
      <c r="U65" s="363"/>
      <c r="V65" s="363"/>
      <c r="W65" s="363"/>
      <c r="X65" s="363"/>
      <c r="Y65" s="363"/>
      <c r="Z65" s="363"/>
      <c r="AA65" s="363"/>
      <c r="AB65" s="363"/>
      <c r="AC65" s="363"/>
      <c r="AD65" s="363"/>
      <c r="AE65" s="363"/>
      <c r="AF65" s="363"/>
      <c r="AG65" s="363"/>
      <c r="AH65" s="363"/>
      <c r="AI65" s="363"/>
      <c r="AJ65" s="363"/>
      <c r="AK65" s="363"/>
      <c r="AL65" s="363"/>
      <c r="AM65" s="363"/>
      <c r="AN65" s="363"/>
      <c r="AO65" s="363"/>
      <c r="AP65" s="363"/>
      <c r="AQ65" s="363"/>
      <c r="AR65" s="363"/>
      <c r="AS65" s="363"/>
      <c r="AT65" s="363"/>
      <c r="AU65" s="363"/>
      <c r="AV65" s="363"/>
      <c r="AW65" s="363"/>
      <c r="AX65" s="363"/>
      <c r="AY65" s="363"/>
      <c r="AZ65" s="363"/>
      <c r="BA65" s="363"/>
      <c r="BB65" s="363"/>
      <c r="BC65" s="363"/>
      <c r="BD65" s="363"/>
      <c r="BE65" s="363"/>
      <c r="BF65" s="363"/>
      <c r="BG65" s="363"/>
      <c r="BH65" s="363"/>
      <c r="BI65" s="363"/>
      <c r="BJ65" s="363"/>
      <c r="BK65" s="363"/>
      <c r="BL65" s="363"/>
    </row>
    <row r="66" spans="1:64" s="327" customFormat="1" ht="22.5" x14ac:dyDescent="0.2">
      <c r="A66" s="329" t="s">
        <v>1958</v>
      </c>
      <c r="B66" s="329" t="s">
        <v>1959</v>
      </c>
      <c r="C66" s="329" t="s">
        <v>2032</v>
      </c>
      <c r="D66" s="329">
        <v>800</v>
      </c>
      <c r="E66" s="329" t="s">
        <v>1965</v>
      </c>
      <c r="F66" s="330">
        <v>896.1</v>
      </c>
      <c r="G66" s="329" t="s">
        <v>2028</v>
      </c>
      <c r="H66" s="329" t="s">
        <v>28</v>
      </c>
      <c r="I66" s="329" t="s">
        <v>41</v>
      </c>
      <c r="J66" s="357" t="s">
        <v>28</v>
      </c>
      <c r="K66" s="329" t="s">
        <v>1970</v>
      </c>
      <c r="L66" s="360">
        <v>500</v>
      </c>
      <c r="M66" s="329" t="s">
        <v>32</v>
      </c>
      <c r="N66" s="329" t="s">
        <v>70</v>
      </c>
      <c r="O66" s="359">
        <v>24</v>
      </c>
      <c r="P66" s="329" t="s">
        <v>28</v>
      </c>
      <c r="Q66" s="362"/>
      <c r="R66" s="362"/>
      <c r="S66" s="362"/>
      <c r="T66" s="362"/>
      <c r="U66" s="363"/>
      <c r="V66" s="363"/>
      <c r="W66" s="363"/>
      <c r="X66" s="363"/>
      <c r="Y66" s="363"/>
      <c r="Z66" s="363"/>
      <c r="AA66" s="363"/>
      <c r="AB66" s="363"/>
      <c r="AC66" s="363"/>
      <c r="AD66" s="363"/>
      <c r="AE66" s="363"/>
      <c r="AF66" s="363"/>
      <c r="AG66" s="363"/>
      <c r="AH66" s="363"/>
      <c r="AI66" s="363"/>
      <c r="AJ66" s="363"/>
      <c r="AK66" s="363"/>
      <c r="AL66" s="363"/>
      <c r="AM66" s="363"/>
      <c r="AN66" s="363"/>
      <c r="AO66" s="363"/>
      <c r="AP66" s="363"/>
      <c r="AQ66" s="363"/>
      <c r="AR66" s="363"/>
      <c r="AS66" s="363"/>
      <c r="AT66" s="363"/>
      <c r="AU66" s="363"/>
      <c r="AV66" s="363"/>
      <c r="AW66" s="363"/>
      <c r="AX66" s="363"/>
      <c r="AY66" s="363"/>
      <c r="AZ66" s="363"/>
      <c r="BA66" s="363"/>
      <c r="BB66" s="363"/>
      <c r="BC66" s="363"/>
      <c r="BD66" s="363"/>
      <c r="BE66" s="363"/>
      <c r="BF66" s="363"/>
      <c r="BG66" s="363"/>
      <c r="BH66" s="363"/>
      <c r="BI66" s="363"/>
      <c r="BJ66" s="363"/>
      <c r="BK66" s="363"/>
      <c r="BL66" s="363"/>
    </row>
    <row r="67" spans="1:64" s="327" customFormat="1" ht="12.75" x14ac:dyDescent="0.2">
      <c r="A67" s="329" t="s">
        <v>1958</v>
      </c>
      <c r="B67" s="329" t="s">
        <v>1959</v>
      </c>
      <c r="C67" s="329" t="s">
        <v>2033</v>
      </c>
      <c r="D67" s="329">
        <v>1200</v>
      </c>
      <c r="E67" s="329" t="s">
        <v>1965</v>
      </c>
      <c r="F67" s="330">
        <v>740.77692307692303</v>
      </c>
      <c r="G67" s="329" t="s">
        <v>1966</v>
      </c>
      <c r="H67" s="329" t="s">
        <v>28</v>
      </c>
      <c r="I67" s="329" t="s">
        <v>41</v>
      </c>
      <c r="J67" s="329" t="s">
        <v>76</v>
      </c>
      <c r="K67" s="329"/>
      <c r="M67" s="329" t="s">
        <v>32</v>
      </c>
      <c r="N67" s="329" t="s">
        <v>1963</v>
      </c>
      <c r="O67" s="359">
        <v>24</v>
      </c>
      <c r="P67" s="329" t="s">
        <v>28</v>
      </c>
      <c r="Q67" s="362"/>
      <c r="R67" s="362"/>
      <c r="S67" s="362"/>
      <c r="T67" s="362"/>
      <c r="U67" s="363"/>
      <c r="V67" s="363"/>
      <c r="W67" s="363"/>
      <c r="X67" s="363"/>
      <c r="Y67" s="363"/>
      <c r="Z67" s="363"/>
      <c r="AA67" s="363"/>
      <c r="AB67" s="363"/>
      <c r="AC67" s="363"/>
      <c r="AD67" s="363"/>
      <c r="AE67" s="363"/>
      <c r="AF67" s="363"/>
      <c r="AG67" s="363"/>
      <c r="AH67" s="363"/>
      <c r="AI67" s="363"/>
      <c r="AJ67" s="363"/>
      <c r="AK67" s="363"/>
      <c r="AL67" s="363"/>
      <c r="AM67" s="363"/>
      <c r="AN67" s="363"/>
      <c r="AO67" s="363"/>
      <c r="AP67" s="363"/>
      <c r="AQ67" s="363"/>
      <c r="AR67" s="363"/>
      <c r="AS67" s="363"/>
      <c r="AT67" s="363"/>
      <c r="AU67" s="363"/>
      <c r="AV67" s="363"/>
      <c r="AW67" s="363"/>
      <c r="AX67" s="363"/>
      <c r="AY67" s="363"/>
      <c r="AZ67" s="363"/>
      <c r="BA67" s="363"/>
      <c r="BB67" s="363"/>
      <c r="BC67" s="363"/>
      <c r="BD67" s="363"/>
      <c r="BE67" s="363"/>
      <c r="BF67" s="363"/>
      <c r="BG67" s="363"/>
      <c r="BH67" s="363"/>
      <c r="BI67" s="363"/>
      <c r="BJ67" s="363"/>
      <c r="BK67" s="363"/>
      <c r="BL67" s="363"/>
    </row>
    <row r="68" spans="1:64" s="327" customFormat="1" ht="12.75" x14ac:dyDescent="0.2">
      <c r="A68" s="329" t="s">
        <v>1958</v>
      </c>
      <c r="B68" s="329" t="s">
        <v>1959</v>
      </c>
      <c r="C68" s="329" t="s">
        <v>2034</v>
      </c>
      <c r="D68" s="329">
        <v>1500</v>
      </c>
      <c r="E68" s="329" t="s">
        <v>1965</v>
      </c>
      <c r="F68" s="330">
        <v>974.70647773279404</v>
      </c>
      <c r="G68" s="329" t="s">
        <v>1966</v>
      </c>
      <c r="H68" s="329" t="s">
        <v>28</v>
      </c>
      <c r="I68" s="329" t="s">
        <v>41</v>
      </c>
      <c r="J68" s="329" t="s">
        <v>76</v>
      </c>
      <c r="K68" s="329"/>
      <c r="L68" s="360"/>
      <c r="M68" s="329" t="s">
        <v>32</v>
      </c>
      <c r="N68" s="329" t="s">
        <v>1963</v>
      </c>
      <c r="O68" s="359">
        <v>24</v>
      </c>
      <c r="P68" s="329" t="s">
        <v>28</v>
      </c>
      <c r="Q68" s="362"/>
      <c r="R68" s="362"/>
      <c r="S68" s="362"/>
      <c r="T68" s="362"/>
      <c r="U68" s="363"/>
      <c r="V68" s="363"/>
      <c r="W68" s="363"/>
      <c r="X68" s="363"/>
      <c r="Y68" s="363"/>
      <c r="Z68" s="363"/>
      <c r="AA68" s="363"/>
      <c r="AB68" s="363"/>
      <c r="AC68" s="363"/>
      <c r="AD68" s="363"/>
      <c r="AE68" s="363"/>
      <c r="AF68" s="363"/>
      <c r="AG68" s="363"/>
      <c r="AH68" s="363"/>
      <c r="AI68" s="363"/>
      <c r="AJ68" s="363"/>
      <c r="AK68" s="363"/>
      <c r="AL68" s="363"/>
      <c r="AM68" s="363"/>
      <c r="AN68" s="363"/>
      <c r="AO68" s="363"/>
      <c r="AP68" s="363"/>
      <c r="AQ68" s="363"/>
      <c r="AR68" s="363"/>
      <c r="AS68" s="363"/>
      <c r="AT68" s="363"/>
      <c r="AU68" s="363"/>
      <c r="AV68" s="363"/>
      <c r="AW68" s="363"/>
      <c r="AX68" s="363"/>
      <c r="AY68" s="363"/>
      <c r="AZ68" s="363"/>
      <c r="BA68" s="363"/>
      <c r="BB68" s="363"/>
      <c r="BC68" s="363"/>
      <c r="BD68" s="363"/>
      <c r="BE68" s="363"/>
      <c r="BF68" s="363"/>
      <c r="BG68" s="363"/>
      <c r="BH68" s="363"/>
      <c r="BI68" s="363"/>
      <c r="BJ68" s="363"/>
      <c r="BK68" s="363"/>
      <c r="BL68" s="363"/>
    </row>
    <row r="69" spans="1:64" s="327" customFormat="1" ht="22.5" x14ac:dyDescent="0.2">
      <c r="A69" s="329" t="s">
        <v>1958</v>
      </c>
      <c r="B69" s="329" t="s">
        <v>1959</v>
      </c>
      <c r="C69" s="329" t="s">
        <v>2035</v>
      </c>
      <c r="D69" s="329">
        <v>400</v>
      </c>
      <c r="E69" s="329" t="s">
        <v>1965</v>
      </c>
      <c r="F69" s="330">
        <v>101.3</v>
      </c>
      <c r="G69" s="329" t="s">
        <v>2028</v>
      </c>
      <c r="H69" s="329" t="s">
        <v>28</v>
      </c>
      <c r="I69" s="329" t="s">
        <v>41</v>
      </c>
      <c r="J69" s="329" t="s">
        <v>28</v>
      </c>
      <c r="K69" s="329" t="s">
        <v>1970</v>
      </c>
      <c r="L69" s="360">
        <v>100</v>
      </c>
      <c r="M69" s="329" t="s">
        <v>32</v>
      </c>
      <c r="N69" s="329" t="s">
        <v>70</v>
      </c>
      <c r="O69" s="359">
        <v>24</v>
      </c>
      <c r="P69" s="329" t="s">
        <v>28</v>
      </c>
      <c r="Q69" s="362"/>
      <c r="R69" s="362"/>
      <c r="S69" s="362"/>
      <c r="T69" s="362"/>
      <c r="U69" s="363"/>
      <c r="V69" s="363"/>
      <c r="W69" s="363"/>
      <c r="X69" s="363"/>
      <c r="Y69" s="363"/>
      <c r="Z69" s="363"/>
      <c r="AA69" s="363"/>
      <c r="AB69" s="363"/>
      <c r="AC69" s="363"/>
      <c r="AD69" s="363"/>
      <c r="AE69" s="363"/>
      <c r="AF69" s="363"/>
      <c r="AG69" s="363"/>
      <c r="AH69" s="363"/>
      <c r="AI69" s="363"/>
      <c r="AJ69" s="363"/>
      <c r="AK69" s="363"/>
      <c r="AL69" s="363"/>
      <c r="AM69" s="363"/>
      <c r="AN69" s="363"/>
      <c r="AO69" s="363"/>
      <c r="AP69" s="363"/>
      <c r="AQ69" s="363"/>
      <c r="AR69" s="363"/>
      <c r="AS69" s="363"/>
      <c r="AT69" s="363"/>
      <c r="AU69" s="363"/>
      <c r="AV69" s="363"/>
      <c r="AW69" s="363"/>
      <c r="AX69" s="363"/>
      <c r="AY69" s="363"/>
      <c r="AZ69" s="363"/>
      <c r="BA69" s="363"/>
      <c r="BB69" s="363"/>
      <c r="BC69" s="363"/>
      <c r="BD69" s="363"/>
      <c r="BE69" s="363"/>
      <c r="BF69" s="363"/>
      <c r="BG69" s="363"/>
      <c r="BH69" s="363"/>
      <c r="BI69" s="363"/>
      <c r="BJ69" s="363"/>
      <c r="BK69" s="363"/>
      <c r="BL69" s="363"/>
    </row>
    <row r="70" spans="1:64" s="327" customFormat="1" ht="22.5" x14ac:dyDescent="0.2">
      <c r="A70" s="329" t="s">
        <v>1958</v>
      </c>
      <c r="B70" s="329" t="s">
        <v>1959</v>
      </c>
      <c r="C70" s="329" t="s">
        <v>2036</v>
      </c>
      <c r="D70" s="329">
        <v>230</v>
      </c>
      <c r="E70" s="329" t="s">
        <v>328</v>
      </c>
      <c r="F70" s="330">
        <v>239.3</v>
      </c>
      <c r="G70" s="329" t="s">
        <v>2028</v>
      </c>
      <c r="H70" s="329" t="s">
        <v>1962</v>
      </c>
      <c r="I70" s="329" t="s">
        <v>29</v>
      </c>
      <c r="J70" s="329" t="s">
        <v>76</v>
      </c>
      <c r="K70" s="329"/>
      <c r="L70" s="357"/>
      <c r="M70" s="356" t="s">
        <v>32</v>
      </c>
      <c r="N70" s="329" t="s">
        <v>70</v>
      </c>
      <c r="O70" s="359">
        <v>24</v>
      </c>
      <c r="P70" s="329" t="s">
        <v>28</v>
      </c>
      <c r="Q70" s="362"/>
      <c r="R70" s="362"/>
      <c r="S70" s="362"/>
      <c r="T70" s="362"/>
      <c r="U70" s="363"/>
      <c r="V70" s="363"/>
      <c r="W70" s="363"/>
      <c r="X70" s="363"/>
      <c r="Y70" s="363"/>
      <c r="Z70" s="363"/>
      <c r="AA70" s="363"/>
      <c r="AB70" s="363"/>
      <c r="AC70" s="363"/>
      <c r="AD70" s="363"/>
      <c r="AE70" s="363"/>
      <c r="AF70" s="363"/>
      <c r="AG70" s="363"/>
      <c r="AH70" s="363"/>
      <c r="AI70" s="363"/>
      <c r="AJ70" s="363"/>
      <c r="AK70" s="363"/>
      <c r="AL70" s="363"/>
      <c r="AM70" s="363"/>
      <c r="AN70" s="363"/>
      <c r="AO70" s="363"/>
      <c r="AP70" s="363"/>
      <c r="AQ70" s="363"/>
      <c r="AR70" s="363"/>
      <c r="AS70" s="363"/>
      <c r="AT70" s="363"/>
      <c r="AU70" s="363"/>
      <c r="AV70" s="363"/>
      <c r="AW70" s="363"/>
      <c r="AX70" s="363"/>
      <c r="AY70" s="363"/>
      <c r="AZ70" s="363"/>
      <c r="BA70" s="363"/>
      <c r="BB70" s="363"/>
      <c r="BC70" s="363"/>
      <c r="BD70" s="363"/>
      <c r="BE70" s="363"/>
      <c r="BF70" s="363"/>
      <c r="BG70" s="363"/>
      <c r="BH70" s="363"/>
      <c r="BI70" s="363"/>
      <c r="BJ70" s="363"/>
      <c r="BK70" s="363"/>
      <c r="BL70" s="363"/>
    </row>
    <row r="71" spans="1:64" s="327" customFormat="1" ht="22.5" x14ac:dyDescent="0.2">
      <c r="A71" s="329" t="s">
        <v>1958</v>
      </c>
      <c r="B71" s="329" t="s">
        <v>1959</v>
      </c>
      <c r="C71" s="329" t="s">
        <v>2037</v>
      </c>
      <c r="D71" s="329">
        <v>230</v>
      </c>
      <c r="E71" s="329" t="s">
        <v>1965</v>
      </c>
      <c r="F71" s="330">
        <v>231.6</v>
      </c>
      <c r="G71" s="329" t="s">
        <v>2028</v>
      </c>
      <c r="H71" s="329" t="s">
        <v>28</v>
      </c>
      <c r="I71" s="329" t="s">
        <v>41</v>
      </c>
      <c r="J71" s="329" t="s">
        <v>76</v>
      </c>
      <c r="K71" s="329"/>
      <c r="L71" s="359"/>
      <c r="M71" s="329" t="s">
        <v>32</v>
      </c>
      <c r="N71" s="329" t="s">
        <v>70</v>
      </c>
      <c r="O71" s="359">
        <v>24</v>
      </c>
      <c r="P71" s="329" t="s">
        <v>28</v>
      </c>
      <c r="Q71" s="362"/>
      <c r="R71" s="362"/>
      <c r="S71" s="362"/>
      <c r="T71" s="362"/>
      <c r="U71" s="363"/>
      <c r="V71" s="363"/>
      <c r="W71" s="363"/>
      <c r="X71" s="363"/>
      <c r="Y71" s="363"/>
      <c r="Z71" s="363"/>
      <c r="AA71" s="363"/>
      <c r="AB71" s="363"/>
      <c r="AC71" s="363"/>
      <c r="AD71" s="363"/>
      <c r="AE71" s="363"/>
      <c r="AF71" s="363"/>
      <c r="AG71" s="363"/>
      <c r="AH71" s="363"/>
      <c r="AI71" s="363"/>
      <c r="AJ71" s="363"/>
      <c r="AK71" s="363"/>
      <c r="AL71" s="363"/>
      <c r="AM71" s="363"/>
      <c r="AN71" s="363"/>
      <c r="AO71" s="363"/>
      <c r="AP71" s="363"/>
      <c r="AQ71" s="363"/>
      <c r="AR71" s="363"/>
      <c r="AS71" s="363"/>
      <c r="AT71" s="363"/>
      <c r="AU71" s="363"/>
      <c r="AV71" s="363"/>
      <c r="AW71" s="363"/>
      <c r="AX71" s="363"/>
      <c r="AY71" s="363"/>
      <c r="AZ71" s="363"/>
      <c r="BA71" s="363"/>
      <c r="BB71" s="363"/>
      <c r="BC71" s="363"/>
      <c r="BD71" s="363"/>
      <c r="BE71" s="363"/>
      <c r="BF71" s="363"/>
      <c r="BG71" s="363"/>
      <c r="BH71" s="363"/>
      <c r="BI71" s="363"/>
      <c r="BJ71" s="363"/>
      <c r="BK71" s="363"/>
      <c r="BL71" s="363"/>
    </row>
    <row r="72" spans="1:64" s="327" customFormat="1" ht="22.5" x14ac:dyDescent="0.2">
      <c r="A72" s="329" t="s">
        <v>1958</v>
      </c>
      <c r="B72" s="329" t="s">
        <v>1959</v>
      </c>
      <c r="C72" s="329" t="s">
        <v>2038</v>
      </c>
      <c r="D72" s="329">
        <v>230</v>
      </c>
      <c r="E72" s="329" t="s">
        <v>26</v>
      </c>
      <c r="F72" s="330">
        <v>106.3</v>
      </c>
      <c r="G72" s="329" t="s">
        <v>2028</v>
      </c>
      <c r="H72" s="329" t="s">
        <v>1962</v>
      </c>
      <c r="I72" s="329" t="s">
        <v>29</v>
      </c>
      <c r="J72" s="329" t="s">
        <v>76</v>
      </c>
      <c r="K72" s="329"/>
      <c r="L72" s="356"/>
      <c r="M72" s="356" t="s">
        <v>32</v>
      </c>
      <c r="N72" s="329" t="s">
        <v>70</v>
      </c>
      <c r="O72" s="359">
        <v>24</v>
      </c>
      <c r="P72" s="329" t="s">
        <v>28</v>
      </c>
      <c r="Q72" s="362"/>
      <c r="R72" s="362"/>
      <c r="S72" s="362"/>
      <c r="T72" s="362"/>
      <c r="U72" s="363"/>
      <c r="V72" s="363"/>
      <c r="W72" s="363"/>
      <c r="X72" s="363"/>
      <c r="Y72" s="363"/>
      <c r="Z72" s="363"/>
      <c r="AA72" s="363"/>
      <c r="AB72" s="363"/>
      <c r="AC72" s="363"/>
      <c r="AD72" s="363"/>
      <c r="AE72" s="363"/>
      <c r="AF72" s="363"/>
      <c r="AG72" s="363"/>
      <c r="AH72" s="363"/>
      <c r="AI72" s="363"/>
      <c r="AJ72" s="363"/>
      <c r="AK72" s="363"/>
      <c r="AL72" s="363"/>
      <c r="AM72" s="363"/>
      <c r="AN72" s="363"/>
      <c r="AO72" s="363"/>
      <c r="AP72" s="363"/>
      <c r="AQ72" s="363"/>
      <c r="AR72" s="363"/>
      <c r="AS72" s="363"/>
      <c r="AT72" s="363"/>
      <c r="AU72" s="363"/>
      <c r="AV72" s="363"/>
      <c r="AW72" s="363"/>
      <c r="AX72" s="363"/>
      <c r="AY72" s="363"/>
      <c r="AZ72" s="363"/>
      <c r="BA72" s="363"/>
      <c r="BB72" s="363"/>
      <c r="BC72" s="363"/>
      <c r="BD72" s="363"/>
      <c r="BE72" s="363"/>
      <c r="BF72" s="363"/>
      <c r="BG72" s="363"/>
      <c r="BH72" s="363"/>
      <c r="BI72" s="363"/>
      <c r="BJ72" s="363"/>
      <c r="BK72" s="363"/>
      <c r="BL72" s="363"/>
    </row>
    <row r="73" spans="1:64" s="327" customFormat="1" ht="22.5" x14ac:dyDescent="0.2">
      <c r="A73" s="329" t="s">
        <v>1958</v>
      </c>
      <c r="B73" s="329" t="s">
        <v>1959</v>
      </c>
      <c r="C73" s="329" t="s">
        <v>2039</v>
      </c>
      <c r="D73" s="329">
        <v>230</v>
      </c>
      <c r="E73" s="329" t="s">
        <v>1965</v>
      </c>
      <c r="F73" s="330">
        <v>100.6</v>
      </c>
      <c r="G73" s="329" t="s">
        <v>2028</v>
      </c>
      <c r="H73" s="329" t="s">
        <v>28</v>
      </c>
      <c r="I73" s="329" t="s">
        <v>41</v>
      </c>
      <c r="J73" s="329" t="s">
        <v>76</v>
      </c>
      <c r="K73" s="329"/>
      <c r="L73" s="359"/>
      <c r="M73" s="329" t="s">
        <v>32</v>
      </c>
      <c r="N73" s="329" t="s">
        <v>70</v>
      </c>
      <c r="O73" s="359">
        <v>24</v>
      </c>
      <c r="P73" s="329" t="s">
        <v>28</v>
      </c>
      <c r="Q73" s="362"/>
      <c r="R73" s="362"/>
      <c r="S73" s="362"/>
      <c r="T73" s="362"/>
      <c r="U73" s="363"/>
      <c r="V73" s="363"/>
      <c r="W73" s="363"/>
      <c r="X73" s="363"/>
      <c r="Y73" s="363"/>
      <c r="Z73" s="363"/>
      <c r="AA73" s="363"/>
      <c r="AB73" s="363"/>
      <c r="AC73" s="363"/>
      <c r="AD73" s="363"/>
      <c r="AE73" s="363"/>
      <c r="AF73" s="363"/>
      <c r="AG73" s="363"/>
      <c r="AH73" s="363"/>
      <c r="AI73" s="363"/>
      <c r="AJ73" s="363"/>
      <c r="AK73" s="363"/>
      <c r="AL73" s="363"/>
      <c r="AM73" s="363"/>
      <c r="AN73" s="363"/>
      <c r="AO73" s="363"/>
      <c r="AP73" s="363"/>
      <c r="AQ73" s="363"/>
      <c r="AR73" s="363"/>
      <c r="AS73" s="363"/>
      <c r="AT73" s="363"/>
      <c r="AU73" s="363"/>
      <c r="AV73" s="363"/>
      <c r="AW73" s="363"/>
      <c r="AX73" s="363"/>
      <c r="AY73" s="363"/>
      <c r="AZ73" s="363"/>
      <c r="BA73" s="363"/>
      <c r="BB73" s="363"/>
      <c r="BC73" s="363"/>
      <c r="BD73" s="363"/>
      <c r="BE73" s="363"/>
      <c r="BF73" s="363"/>
      <c r="BG73" s="363"/>
      <c r="BH73" s="363"/>
      <c r="BI73" s="363"/>
      <c r="BJ73" s="363"/>
      <c r="BK73" s="363"/>
      <c r="BL73" s="363"/>
    </row>
    <row r="74" spans="1:64" s="327" customFormat="1" ht="12.75" x14ac:dyDescent="0.2">
      <c r="A74" s="329" t="s">
        <v>1958</v>
      </c>
      <c r="B74" s="329" t="s">
        <v>1959</v>
      </c>
      <c r="C74" s="329" t="s">
        <v>2040</v>
      </c>
      <c r="D74" s="329">
        <v>400</v>
      </c>
      <c r="E74" s="329" t="s">
        <v>1965</v>
      </c>
      <c r="F74" s="330">
        <v>94.013657407407393</v>
      </c>
      <c r="G74" s="329" t="s">
        <v>1966</v>
      </c>
      <c r="H74" s="329" t="s">
        <v>28</v>
      </c>
      <c r="I74" s="329" t="s">
        <v>41</v>
      </c>
      <c r="J74" s="329" t="s">
        <v>28</v>
      </c>
      <c r="K74" s="329" t="s">
        <v>30</v>
      </c>
      <c r="L74" s="329">
        <v>200</v>
      </c>
      <c r="M74" s="329" t="s">
        <v>32</v>
      </c>
      <c r="N74" s="329" t="s">
        <v>1963</v>
      </c>
      <c r="O74" s="359">
        <v>24</v>
      </c>
      <c r="P74" s="329" t="s">
        <v>28</v>
      </c>
      <c r="Q74" s="362"/>
      <c r="R74" s="362"/>
      <c r="S74" s="362"/>
      <c r="T74" s="362"/>
      <c r="U74" s="363"/>
      <c r="V74" s="363"/>
      <c r="W74" s="363"/>
      <c r="X74" s="363"/>
      <c r="Y74" s="363"/>
      <c r="Z74" s="363"/>
      <c r="AA74" s="363"/>
      <c r="AB74" s="363"/>
      <c r="AC74" s="363"/>
      <c r="AD74" s="363"/>
      <c r="AE74" s="363"/>
      <c r="AF74" s="363"/>
      <c r="AG74" s="363"/>
      <c r="AH74" s="363"/>
      <c r="AI74" s="363"/>
      <c r="AJ74" s="363"/>
      <c r="AK74" s="363"/>
      <c r="AL74" s="363"/>
      <c r="AM74" s="363"/>
      <c r="AN74" s="363"/>
      <c r="AO74" s="363"/>
      <c r="AP74" s="363"/>
      <c r="AQ74" s="363"/>
      <c r="AR74" s="363"/>
      <c r="AS74" s="363"/>
      <c r="AT74" s="363"/>
      <c r="AU74" s="363"/>
      <c r="AV74" s="363"/>
      <c r="AW74" s="363"/>
      <c r="AX74" s="363"/>
      <c r="AY74" s="363"/>
      <c r="AZ74" s="363"/>
      <c r="BA74" s="363"/>
      <c r="BB74" s="363"/>
      <c r="BC74" s="363"/>
      <c r="BD74" s="363"/>
      <c r="BE74" s="363"/>
      <c r="BF74" s="363"/>
      <c r="BG74" s="363"/>
      <c r="BH74" s="363"/>
      <c r="BI74" s="363"/>
      <c r="BJ74" s="363"/>
      <c r="BK74" s="363"/>
      <c r="BL74" s="363"/>
    </row>
    <row r="75" spans="1:64" s="327" customFormat="1" ht="12.75" x14ac:dyDescent="0.2">
      <c r="A75" s="329" t="s">
        <v>1958</v>
      </c>
      <c r="B75" s="329" t="s">
        <v>1959</v>
      </c>
      <c r="C75" s="329" t="s">
        <v>2041</v>
      </c>
      <c r="D75" s="329">
        <v>400</v>
      </c>
      <c r="E75" s="329" t="s">
        <v>1965</v>
      </c>
      <c r="F75" s="330">
        <v>108.55185185185201</v>
      </c>
      <c r="G75" s="329" t="s">
        <v>1966</v>
      </c>
      <c r="H75" s="329" t="s">
        <v>28</v>
      </c>
      <c r="I75" s="329" t="s">
        <v>41</v>
      </c>
      <c r="J75" s="329" t="s">
        <v>76</v>
      </c>
      <c r="K75" s="329"/>
      <c r="L75" s="329"/>
      <c r="M75" s="329" t="s">
        <v>32</v>
      </c>
      <c r="N75" s="329" t="s">
        <v>1963</v>
      </c>
      <c r="O75" s="359">
        <v>24</v>
      </c>
      <c r="P75" s="329" t="s">
        <v>28</v>
      </c>
      <c r="Q75" s="362"/>
      <c r="R75" s="362"/>
      <c r="S75" s="362"/>
      <c r="T75" s="362"/>
      <c r="U75" s="363"/>
      <c r="V75" s="363"/>
      <c r="W75" s="363"/>
      <c r="X75" s="363"/>
      <c r="Y75" s="363"/>
      <c r="Z75" s="363"/>
      <c r="AA75" s="363"/>
      <c r="AB75" s="363"/>
      <c r="AC75" s="363"/>
      <c r="AD75" s="363"/>
      <c r="AE75" s="363"/>
      <c r="AF75" s="363"/>
      <c r="AG75" s="363"/>
      <c r="AH75" s="363"/>
      <c r="AI75" s="363"/>
      <c r="AJ75" s="363"/>
      <c r="AK75" s="363"/>
      <c r="AL75" s="363"/>
      <c r="AM75" s="363"/>
      <c r="AN75" s="363"/>
      <c r="AO75" s="363"/>
      <c r="AP75" s="363"/>
      <c r="AQ75" s="363"/>
      <c r="AR75" s="363"/>
      <c r="AS75" s="363"/>
      <c r="AT75" s="363"/>
      <c r="AU75" s="363"/>
      <c r="AV75" s="363"/>
      <c r="AW75" s="363"/>
      <c r="AX75" s="363"/>
      <c r="AY75" s="363"/>
      <c r="AZ75" s="363"/>
      <c r="BA75" s="363"/>
      <c r="BB75" s="363"/>
      <c r="BC75" s="363"/>
      <c r="BD75" s="363"/>
      <c r="BE75" s="363"/>
      <c r="BF75" s="363"/>
      <c r="BG75" s="363"/>
      <c r="BH75" s="363"/>
      <c r="BI75" s="363"/>
      <c r="BJ75" s="363"/>
      <c r="BK75" s="363"/>
      <c r="BL75" s="363"/>
    </row>
    <row r="76" spans="1:64" s="327" customFormat="1" ht="12.75" x14ac:dyDescent="0.2">
      <c r="A76" s="329" t="s">
        <v>1958</v>
      </c>
      <c r="B76" s="329" t="s">
        <v>1959</v>
      </c>
      <c r="C76" s="329" t="s">
        <v>2042</v>
      </c>
      <c r="D76" s="329">
        <v>400</v>
      </c>
      <c r="E76" s="329" t="s">
        <v>1965</v>
      </c>
      <c r="F76" s="330">
        <v>254.79068333333299</v>
      </c>
      <c r="G76" s="329" t="s">
        <v>1969</v>
      </c>
      <c r="H76" s="329" t="s">
        <v>28</v>
      </c>
      <c r="I76" s="329" t="s">
        <v>41</v>
      </c>
      <c r="J76" s="329" t="s">
        <v>28</v>
      </c>
      <c r="K76" s="329" t="s">
        <v>30</v>
      </c>
      <c r="L76" s="329">
        <v>200</v>
      </c>
      <c r="M76" s="329" t="s">
        <v>32</v>
      </c>
      <c r="N76" s="329" t="s">
        <v>1963</v>
      </c>
      <c r="O76" s="359">
        <v>24</v>
      </c>
      <c r="P76" s="329" t="s">
        <v>28</v>
      </c>
      <c r="Q76" s="362"/>
      <c r="R76" s="362"/>
      <c r="S76" s="362"/>
      <c r="T76" s="362"/>
      <c r="U76" s="363"/>
      <c r="V76" s="363"/>
      <c r="W76" s="363"/>
      <c r="X76" s="363"/>
      <c r="Y76" s="363"/>
      <c r="Z76" s="363"/>
      <c r="AA76" s="363"/>
      <c r="AB76" s="363"/>
      <c r="AC76" s="363"/>
      <c r="AD76" s="363"/>
      <c r="AE76" s="363"/>
      <c r="AF76" s="363"/>
      <c r="AG76" s="363"/>
      <c r="AH76" s="363"/>
      <c r="AI76" s="363"/>
      <c r="AJ76" s="363"/>
      <c r="AK76" s="363"/>
      <c r="AL76" s="363"/>
      <c r="AM76" s="363"/>
      <c r="AN76" s="363"/>
      <c r="AO76" s="363"/>
      <c r="AP76" s="363"/>
      <c r="AQ76" s="363"/>
      <c r="AR76" s="363"/>
      <c r="AS76" s="363"/>
      <c r="AT76" s="363"/>
      <c r="AU76" s="363"/>
      <c r="AV76" s="363"/>
      <c r="AW76" s="363"/>
      <c r="AX76" s="363"/>
      <c r="AY76" s="363"/>
      <c r="AZ76" s="363"/>
      <c r="BA76" s="363"/>
      <c r="BB76" s="363"/>
      <c r="BC76" s="363"/>
      <c r="BD76" s="363"/>
      <c r="BE76" s="363"/>
      <c r="BF76" s="363"/>
      <c r="BG76" s="363"/>
      <c r="BH76" s="363"/>
      <c r="BI76" s="363"/>
      <c r="BJ76" s="363"/>
      <c r="BK76" s="363"/>
      <c r="BL76" s="363"/>
    </row>
    <row r="77" spans="1:64" s="327" customFormat="1" ht="12.75" x14ac:dyDescent="0.2">
      <c r="A77" s="329" t="s">
        <v>1958</v>
      </c>
      <c r="B77" s="329" t="s">
        <v>1959</v>
      </c>
      <c r="C77" s="329" t="s">
        <v>2043</v>
      </c>
      <c r="D77" s="329">
        <v>400</v>
      </c>
      <c r="E77" s="329" t="s">
        <v>1965</v>
      </c>
      <c r="F77" s="330">
        <v>131.82897435897399</v>
      </c>
      <c r="G77" s="329" t="s">
        <v>1969</v>
      </c>
      <c r="H77" s="329" t="s">
        <v>28</v>
      </c>
      <c r="I77" s="329" t="s">
        <v>41</v>
      </c>
      <c r="J77" s="329" t="s">
        <v>28</v>
      </c>
      <c r="K77" s="329" t="s">
        <v>30</v>
      </c>
      <c r="L77" s="329">
        <v>50</v>
      </c>
      <c r="M77" s="329" t="s">
        <v>32</v>
      </c>
      <c r="N77" s="329" t="s">
        <v>1963</v>
      </c>
      <c r="O77" s="359">
        <v>24</v>
      </c>
      <c r="P77" s="329" t="s">
        <v>28</v>
      </c>
      <c r="Q77" s="362"/>
      <c r="R77" s="362"/>
      <c r="S77" s="362"/>
      <c r="T77" s="362"/>
      <c r="U77" s="363"/>
      <c r="V77" s="363"/>
      <c r="W77" s="363"/>
      <c r="X77" s="363"/>
      <c r="Y77" s="363"/>
      <c r="Z77" s="363"/>
      <c r="AA77" s="363"/>
      <c r="AB77" s="363"/>
      <c r="AC77" s="363"/>
      <c r="AD77" s="363"/>
      <c r="AE77" s="363"/>
      <c r="AF77" s="363"/>
      <c r="AG77" s="363"/>
      <c r="AH77" s="363"/>
      <c r="AI77" s="363"/>
      <c r="AJ77" s="363"/>
      <c r="AK77" s="363"/>
      <c r="AL77" s="363"/>
      <c r="AM77" s="363"/>
      <c r="AN77" s="363"/>
      <c r="AO77" s="363"/>
      <c r="AP77" s="363"/>
      <c r="AQ77" s="363"/>
      <c r="AR77" s="363"/>
      <c r="AS77" s="363"/>
      <c r="AT77" s="363"/>
      <c r="AU77" s="363"/>
      <c r="AV77" s="363"/>
      <c r="AW77" s="363"/>
      <c r="AX77" s="363"/>
      <c r="AY77" s="363"/>
      <c r="AZ77" s="363"/>
      <c r="BA77" s="363"/>
      <c r="BB77" s="363"/>
      <c r="BC77" s="363"/>
      <c r="BD77" s="363"/>
      <c r="BE77" s="363"/>
      <c r="BF77" s="363"/>
      <c r="BG77" s="363"/>
      <c r="BH77" s="363"/>
      <c r="BI77" s="363"/>
      <c r="BJ77" s="363"/>
      <c r="BK77" s="363"/>
      <c r="BL77" s="363"/>
    </row>
    <row r="78" spans="1:64" s="327" customFormat="1" ht="12.75" x14ac:dyDescent="0.2">
      <c r="A78" s="329" t="s">
        <v>1958</v>
      </c>
      <c r="B78" s="329" t="s">
        <v>1959</v>
      </c>
      <c r="C78" s="329" t="s">
        <v>2044</v>
      </c>
      <c r="D78" s="329">
        <v>2000</v>
      </c>
      <c r="E78" s="329" t="s">
        <v>1965</v>
      </c>
      <c r="F78" s="330">
        <v>694.67571644042198</v>
      </c>
      <c r="G78" s="329" t="s">
        <v>2045</v>
      </c>
      <c r="H78" s="329" t="s">
        <v>28</v>
      </c>
      <c r="I78" s="329" t="s">
        <v>41</v>
      </c>
      <c r="J78" s="329" t="s">
        <v>28</v>
      </c>
      <c r="K78" s="329" t="s">
        <v>30</v>
      </c>
      <c r="L78" s="360">
        <v>800</v>
      </c>
      <c r="M78" s="329" t="s">
        <v>32</v>
      </c>
      <c r="N78" s="329" t="s">
        <v>1963</v>
      </c>
      <c r="O78" s="359">
        <v>24</v>
      </c>
      <c r="P78" s="329" t="s">
        <v>28</v>
      </c>
      <c r="Q78" s="362"/>
      <c r="R78" s="362"/>
      <c r="S78" s="362"/>
      <c r="T78" s="362"/>
      <c r="U78" s="363"/>
      <c r="V78" s="363"/>
      <c r="W78" s="363"/>
      <c r="X78" s="363"/>
      <c r="Y78" s="363"/>
      <c r="Z78" s="363"/>
      <c r="AA78" s="363"/>
      <c r="AB78" s="363"/>
      <c r="AC78" s="363"/>
      <c r="AD78" s="363"/>
      <c r="AE78" s="363"/>
      <c r="AF78" s="363"/>
      <c r="AG78" s="363"/>
      <c r="AH78" s="363"/>
      <c r="AI78" s="363"/>
      <c r="AJ78" s="363"/>
      <c r="AK78" s="363"/>
      <c r="AL78" s="363"/>
      <c r="AM78" s="363"/>
      <c r="AN78" s="363"/>
      <c r="AO78" s="363"/>
      <c r="AP78" s="363"/>
      <c r="AQ78" s="363"/>
      <c r="AR78" s="363"/>
      <c r="AS78" s="363"/>
      <c r="AT78" s="363"/>
      <c r="AU78" s="363"/>
      <c r="AV78" s="363"/>
      <c r="AW78" s="363"/>
      <c r="AX78" s="363"/>
      <c r="AY78" s="363"/>
      <c r="AZ78" s="363"/>
      <c r="BA78" s="363"/>
      <c r="BB78" s="363"/>
      <c r="BC78" s="363"/>
      <c r="BD78" s="363"/>
      <c r="BE78" s="363"/>
      <c r="BF78" s="363"/>
      <c r="BG78" s="363"/>
      <c r="BH78" s="363"/>
      <c r="BI78" s="363"/>
      <c r="BJ78" s="363"/>
      <c r="BK78" s="363"/>
      <c r="BL78" s="363"/>
    </row>
    <row r="79" spans="1:64" s="327" customFormat="1" ht="12.75" x14ac:dyDescent="0.2">
      <c r="A79" s="329" t="s">
        <v>1958</v>
      </c>
      <c r="B79" s="329" t="s">
        <v>1959</v>
      </c>
      <c r="C79" s="329" t="s">
        <v>2046</v>
      </c>
      <c r="D79" s="329">
        <v>2000</v>
      </c>
      <c r="E79" s="329" t="s">
        <v>1965</v>
      </c>
      <c r="F79" s="330">
        <v>694.67571644042198</v>
      </c>
      <c r="G79" s="329" t="s">
        <v>2045</v>
      </c>
      <c r="H79" s="329" t="s">
        <v>28</v>
      </c>
      <c r="I79" s="329" t="s">
        <v>41</v>
      </c>
      <c r="J79" s="329" t="s">
        <v>28</v>
      </c>
      <c r="K79" s="329" t="s">
        <v>30</v>
      </c>
      <c r="L79" s="360">
        <v>800</v>
      </c>
      <c r="M79" s="329" t="s">
        <v>32</v>
      </c>
      <c r="N79" s="329" t="s">
        <v>1963</v>
      </c>
      <c r="O79" s="359">
        <v>24</v>
      </c>
      <c r="P79" s="329" t="s">
        <v>28</v>
      </c>
      <c r="Q79" s="362"/>
      <c r="R79" s="362"/>
      <c r="S79" s="362"/>
      <c r="T79" s="362"/>
      <c r="U79" s="363"/>
      <c r="V79" s="363"/>
      <c r="W79" s="363"/>
      <c r="X79" s="363"/>
      <c r="Y79" s="363"/>
      <c r="Z79" s="363"/>
      <c r="AA79" s="363"/>
      <c r="AB79" s="363"/>
      <c r="AC79" s="363"/>
      <c r="AD79" s="363"/>
      <c r="AE79" s="363"/>
      <c r="AF79" s="363"/>
      <c r="AG79" s="363"/>
      <c r="AH79" s="363"/>
      <c r="AI79" s="363"/>
      <c r="AJ79" s="363"/>
      <c r="AK79" s="363"/>
      <c r="AL79" s="363"/>
      <c r="AM79" s="363"/>
      <c r="AN79" s="363"/>
      <c r="AO79" s="363"/>
      <c r="AP79" s="363"/>
      <c r="AQ79" s="363"/>
      <c r="AR79" s="363"/>
      <c r="AS79" s="363"/>
      <c r="AT79" s="363"/>
      <c r="AU79" s="363"/>
      <c r="AV79" s="363"/>
      <c r="AW79" s="363"/>
      <c r="AX79" s="363"/>
      <c r="AY79" s="363"/>
      <c r="AZ79" s="363"/>
      <c r="BA79" s="363"/>
      <c r="BB79" s="363"/>
      <c r="BC79" s="363"/>
      <c r="BD79" s="363"/>
      <c r="BE79" s="363"/>
      <c r="BF79" s="363"/>
      <c r="BG79" s="363"/>
      <c r="BH79" s="363"/>
      <c r="BI79" s="363"/>
      <c r="BJ79" s="363"/>
      <c r="BK79" s="363"/>
      <c r="BL79" s="363"/>
    </row>
    <row r="80" spans="1:64" s="327" customFormat="1" ht="12.75" x14ac:dyDescent="0.2">
      <c r="A80" s="329" t="s">
        <v>1958</v>
      </c>
      <c r="B80" s="329" t="s">
        <v>1959</v>
      </c>
      <c r="C80" s="329" t="s">
        <v>2047</v>
      </c>
      <c r="D80" s="329">
        <v>230</v>
      </c>
      <c r="E80" s="329" t="s">
        <v>1965</v>
      </c>
      <c r="F80" s="330">
        <v>227.218531746032</v>
      </c>
      <c r="G80" s="329" t="s">
        <v>1969</v>
      </c>
      <c r="H80" s="329" t="s">
        <v>28</v>
      </c>
      <c r="I80" s="329" t="s">
        <v>41</v>
      </c>
      <c r="J80" s="329" t="s">
        <v>28</v>
      </c>
      <c r="K80" s="329" t="s">
        <v>30</v>
      </c>
      <c r="L80" s="361">
        <v>150</v>
      </c>
      <c r="M80" s="329" t="s">
        <v>32</v>
      </c>
      <c r="N80" s="329" t="s">
        <v>1963</v>
      </c>
      <c r="O80" s="359">
        <v>24</v>
      </c>
      <c r="P80" s="329" t="s">
        <v>28</v>
      </c>
      <c r="Q80" s="362"/>
      <c r="R80" s="362"/>
      <c r="S80" s="362"/>
      <c r="T80" s="362"/>
      <c r="U80" s="363"/>
      <c r="V80" s="363"/>
      <c r="W80" s="363"/>
      <c r="X80" s="363"/>
      <c r="Y80" s="363"/>
      <c r="Z80" s="363"/>
      <c r="AA80" s="363"/>
      <c r="AB80" s="363"/>
      <c r="AC80" s="363"/>
      <c r="AD80" s="363"/>
      <c r="AE80" s="363"/>
      <c r="AF80" s="363"/>
      <c r="AG80" s="363"/>
      <c r="AH80" s="363"/>
      <c r="AI80" s="363"/>
      <c r="AJ80" s="363"/>
      <c r="AK80" s="363"/>
      <c r="AL80" s="363"/>
      <c r="AM80" s="363"/>
      <c r="AN80" s="363"/>
      <c r="AO80" s="363"/>
      <c r="AP80" s="363"/>
      <c r="AQ80" s="363"/>
      <c r="AR80" s="363"/>
      <c r="AS80" s="363"/>
      <c r="AT80" s="363"/>
      <c r="AU80" s="363"/>
      <c r="AV80" s="363"/>
      <c r="AW80" s="363"/>
      <c r="AX80" s="363"/>
      <c r="AY80" s="363"/>
      <c r="AZ80" s="363"/>
      <c r="BA80" s="363"/>
      <c r="BB80" s="363"/>
      <c r="BC80" s="363"/>
      <c r="BD80" s="363"/>
      <c r="BE80" s="363"/>
      <c r="BF80" s="363"/>
      <c r="BG80" s="363"/>
      <c r="BH80" s="363"/>
      <c r="BI80" s="363"/>
      <c r="BJ80" s="363"/>
      <c r="BK80" s="363"/>
      <c r="BL80" s="363"/>
    </row>
    <row r="81" spans="1:64" s="10" customFormat="1" ht="22.5" x14ac:dyDescent="0.2">
      <c r="A81" s="329" t="s">
        <v>1958</v>
      </c>
      <c r="B81" s="329" t="s">
        <v>1959</v>
      </c>
      <c r="C81" s="329" t="s">
        <v>2048</v>
      </c>
      <c r="D81" s="329">
        <v>230</v>
      </c>
      <c r="E81" s="329" t="s">
        <v>1965</v>
      </c>
      <c r="F81" s="330">
        <v>162.79</v>
      </c>
      <c r="G81" s="329" t="s">
        <v>2049</v>
      </c>
      <c r="H81" s="329" t="s">
        <v>28</v>
      </c>
      <c r="I81" s="329" t="s">
        <v>41</v>
      </c>
      <c r="J81" s="329" t="s">
        <v>76</v>
      </c>
      <c r="K81" s="329"/>
      <c r="L81" s="368"/>
      <c r="M81" s="329" t="s">
        <v>32</v>
      </c>
      <c r="N81" s="329" t="s">
        <v>1963</v>
      </c>
      <c r="O81" s="359">
        <v>24</v>
      </c>
      <c r="P81" s="329" t="s">
        <v>28</v>
      </c>
      <c r="Q81" s="11"/>
      <c r="R81" s="11"/>
      <c r="S81" s="11"/>
      <c r="T81" s="11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F81" s="14"/>
      <c r="BG81" s="14"/>
      <c r="BH81" s="14"/>
      <c r="BI81" s="14"/>
      <c r="BJ81" s="14"/>
      <c r="BK81" s="14"/>
      <c r="BL81" s="14"/>
    </row>
    <row r="82" spans="1:64" s="10" customFormat="1" ht="22.5" x14ac:dyDescent="0.2">
      <c r="A82" s="329" t="s">
        <v>1958</v>
      </c>
      <c r="B82" s="329" t="s">
        <v>1959</v>
      </c>
      <c r="C82" s="329" t="s">
        <v>2048</v>
      </c>
      <c r="D82" s="329">
        <v>80</v>
      </c>
      <c r="E82" s="329" t="s">
        <v>1965</v>
      </c>
      <c r="F82" s="330">
        <v>79.099999999999994</v>
      </c>
      <c r="G82" s="329" t="s">
        <v>2050</v>
      </c>
      <c r="H82" s="329" t="s">
        <v>28</v>
      </c>
      <c r="I82" s="329" t="s">
        <v>41</v>
      </c>
      <c r="J82" s="329" t="s">
        <v>76</v>
      </c>
      <c r="K82" s="329"/>
      <c r="L82" s="368"/>
      <c r="M82" s="329" t="s">
        <v>32</v>
      </c>
      <c r="N82" s="329" t="s">
        <v>1963</v>
      </c>
      <c r="O82" s="359">
        <v>24</v>
      </c>
      <c r="P82" s="329" t="s">
        <v>28</v>
      </c>
      <c r="Q82" s="11"/>
      <c r="R82" s="11"/>
      <c r="S82" s="11"/>
      <c r="T82" s="11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  <c r="AX82" s="14"/>
      <c r="AY82" s="14"/>
      <c r="AZ82" s="14"/>
      <c r="BA82" s="14"/>
      <c r="BB82" s="14"/>
      <c r="BC82" s="14"/>
      <c r="BD82" s="14"/>
      <c r="BE82" s="14"/>
      <c r="BF82" s="14"/>
      <c r="BG82" s="14"/>
      <c r="BH82" s="14"/>
      <c r="BI82" s="14"/>
      <c r="BJ82" s="14"/>
      <c r="BK82" s="14"/>
      <c r="BL82" s="14"/>
    </row>
    <row r="83" spans="1:64" s="10" customFormat="1" x14ac:dyDescent="0.2">
      <c r="A83" s="329" t="s">
        <v>1958</v>
      </c>
      <c r="B83" s="364" t="s">
        <v>2051</v>
      </c>
      <c r="C83" s="365" t="s">
        <v>2052</v>
      </c>
      <c r="D83" s="366">
        <v>400</v>
      </c>
      <c r="E83" s="366" t="s">
        <v>26</v>
      </c>
      <c r="F83" s="367">
        <v>100</v>
      </c>
      <c r="G83" s="329" t="s">
        <v>1969</v>
      </c>
      <c r="H83" s="329" t="s">
        <v>28</v>
      </c>
      <c r="I83" s="329" t="s">
        <v>29</v>
      </c>
      <c r="J83" s="329" t="s">
        <v>28</v>
      </c>
      <c r="K83" s="366" t="s">
        <v>30</v>
      </c>
      <c r="L83" s="366">
        <v>200</v>
      </c>
      <c r="M83" s="329" t="s">
        <v>32</v>
      </c>
      <c r="N83" s="329" t="s">
        <v>52</v>
      </c>
      <c r="O83" s="329">
        <v>24</v>
      </c>
      <c r="P83" s="329" t="s">
        <v>28</v>
      </c>
      <c r="Q83" s="11"/>
      <c r="R83" s="12"/>
      <c r="S83" s="12"/>
      <c r="T83" s="12"/>
      <c r="U83" s="11"/>
      <c r="V83" s="12"/>
      <c r="W83" s="12"/>
      <c r="X83" s="12"/>
      <c r="Y83" s="11"/>
      <c r="Z83" s="12"/>
      <c r="AA83" s="12"/>
      <c r="AB83" s="12"/>
      <c r="AC83" s="11"/>
      <c r="AD83" s="12"/>
      <c r="AE83" s="12"/>
      <c r="AF83" s="12"/>
      <c r="AG83" s="11"/>
      <c r="AH83" s="12"/>
      <c r="AI83" s="12"/>
      <c r="AJ83" s="12"/>
      <c r="AK83" s="11"/>
      <c r="AL83" s="12"/>
      <c r="AM83" s="12"/>
      <c r="AN83" s="12"/>
      <c r="AO83" s="11"/>
      <c r="AP83" s="12"/>
      <c r="AQ83" s="12"/>
      <c r="AR83" s="12"/>
      <c r="AS83" s="11"/>
      <c r="AT83" s="12"/>
      <c r="AU83" s="12"/>
      <c r="AV83" s="12"/>
      <c r="AW83" s="11"/>
      <c r="AX83" s="12"/>
      <c r="AY83" s="12"/>
      <c r="AZ83" s="12"/>
      <c r="BA83" s="11"/>
      <c r="BB83" s="12"/>
      <c r="BC83" s="12"/>
      <c r="BD83" s="12"/>
      <c r="BE83" s="11"/>
      <c r="BF83" s="12"/>
      <c r="BG83" s="12"/>
      <c r="BH83" s="12"/>
      <c r="BI83" s="11"/>
      <c r="BJ83" s="12"/>
      <c r="BK83" s="12"/>
      <c r="BL83" s="12"/>
    </row>
    <row r="84" spans="1:64" s="10" customFormat="1" x14ac:dyDescent="0.2">
      <c r="A84" s="329" t="s">
        <v>1958</v>
      </c>
      <c r="B84" s="364" t="s">
        <v>2051</v>
      </c>
      <c r="C84" s="365" t="s">
        <v>2053</v>
      </c>
      <c r="D84" s="366">
        <v>200</v>
      </c>
      <c r="E84" s="366" t="s">
        <v>26</v>
      </c>
      <c r="F84" s="367">
        <v>100</v>
      </c>
      <c r="G84" s="329" t="s">
        <v>1969</v>
      </c>
      <c r="H84" s="329" t="s">
        <v>28</v>
      </c>
      <c r="I84" s="329" t="s">
        <v>29</v>
      </c>
      <c r="J84" s="329" t="s">
        <v>28</v>
      </c>
      <c r="K84" s="366" t="s">
        <v>30</v>
      </c>
      <c r="L84" s="366">
        <v>200</v>
      </c>
      <c r="M84" s="329" t="s">
        <v>32</v>
      </c>
      <c r="N84" s="329" t="s">
        <v>52</v>
      </c>
      <c r="O84" s="329">
        <v>24</v>
      </c>
      <c r="P84" s="329" t="s">
        <v>28</v>
      </c>
      <c r="Q84" s="11"/>
      <c r="R84" s="12"/>
      <c r="S84" s="12"/>
      <c r="T84" s="12"/>
      <c r="U84" s="11"/>
      <c r="V84" s="12"/>
      <c r="W84" s="12"/>
      <c r="X84" s="12"/>
      <c r="Y84" s="11"/>
      <c r="Z84" s="12"/>
      <c r="AA84" s="12"/>
      <c r="AB84" s="12"/>
      <c r="AC84" s="11"/>
      <c r="AD84" s="12"/>
      <c r="AE84" s="12"/>
      <c r="AF84" s="12"/>
      <c r="AG84" s="11"/>
      <c r="AH84" s="12"/>
      <c r="AI84" s="12"/>
      <c r="AJ84" s="12"/>
      <c r="AK84" s="11"/>
      <c r="AL84" s="12"/>
      <c r="AM84" s="12"/>
      <c r="AN84" s="12"/>
      <c r="AO84" s="11"/>
      <c r="AP84" s="12"/>
      <c r="AQ84" s="12"/>
      <c r="AR84" s="12"/>
      <c r="AS84" s="11"/>
      <c r="AT84" s="12"/>
      <c r="AU84" s="12"/>
      <c r="AV84" s="12"/>
      <c r="AW84" s="11"/>
      <c r="AX84" s="12"/>
      <c r="AY84" s="12"/>
      <c r="AZ84" s="12"/>
      <c r="BA84" s="11"/>
      <c r="BB84" s="12"/>
      <c r="BC84" s="12"/>
      <c r="BD84" s="12"/>
      <c r="BE84" s="11"/>
      <c r="BF84" s="12"/>
      <c r="BG84" s="12"/>
      <c r="BH84" s="12"/>
      <c r="BI84" s="11"/>
      <c r="BJ84" s="12"/>
      <c r="BK84" s="12"/>
      <c r="BL84" s="12"/>
    </row>
    <row r="85" spans="1:64" s="10" customFormat="1" x14ac:dyDescent="0.2">
      <c r="A85" s="329" t="s">
        <v>1958</v>
      </c>
      <c r="B85" s="364" t="s">
        <v>2051</v>
      </c>
      <c r="C85" s="365" t="s">
        <v>2054</v>
      </c>
      <c r="D85" s="366">
        <v>50</v>
      </c>
      <c r="E85" s="366" t="s">
        <v>26</v>
      </c>
      <c r="F85" s="367">
        <v>25</v>
      </c>
      <c r="G85" s="329" t="s">
        <v>1969</v>
      </c>
      <c r="H85" s="329" t="s">
        <v>28</v>
      </c>
      <c r="I85" s="329" t="s">
        <v>29</v>
      </c>
      <c r="J85" s="329" t="s">
        <v>28</v>
      </c>
      <c r="K85" s="366" t="s">
        <v>30</v>
      </c>
      <c r="L85" s="366">
        <v>50</v>
      </c>
      <c r="M85" s="329" t="s">
        <v>32</v>
      </c>
      <c r="N85" s="329" t="s">
        <v>52</v>
      </c>
      <c r="O85" s="329">
        <v>24</v>
      </c>
      <c r="P85" s="329" t="s">
        <v>28</v>
      </c>
      <c r="Q85" s="11"/>
      <c r="R85" s="12"/>
      <c r="S85" s="12"/>
      <c r="T85" s="12"/>
      <c r="U85" s="11"/>
      <c r="V85" s="12"/>
      <c r="W85" s="12"/>
      <c r="X85" s="12"/>
      <c r="Y85" s="11"/>
      <c r="Z85" s="12"/>
      <c r="AA85" s="12"/>
      <c r="AB85" s="12"/>
      <c r="AC85" s="11"/>
      <c r="AD85" s="12"/>
      <c r="AE85" s="12"/>
      <c r="AF85" s="12"/>
      <c r="AG85" s="11"/>
      <c r="AH85" s="12"/>
      <c r="AI85" s="12"/>
      <c r="AJ85" s="12"/>
      <c r="AK85" s="11"/>
      <c r="AL85" s="12"/>
      <c r="AM85" s="12"/>
      <c r="AN85" s="12"/>
      <c r="AO85" s="11"/>
      <c r="AP85" s="12"/>
      <c r="AQ85" s="12"/>
      <c r="AR85" s="12"/>
      <c r="AS85" s="11"/>
      <c r="AT85" s="12"/>
      <c r="AU85" s="12"/>
      <c r="AV85" s="12"/>
      <c r="AW85" s="11"/>
      <c r="AX85" s="12"/>
      <c r="AY85" s="12"/>
      <c r="AZ85" s="12"/>
      <c r="BA85" s="11"/>
      <c r="BB85" s="12"/>
      <c r="BC85" s="12"/>
      <c r="BD85" s="12"/>
      <c r="BE85" s="11"/>
      <c r="BF85" s="12"/>
      <c r="BG85" s="12"/>
      <c r="BH85" s="12"/>
      <c r="BI85" s="11"/>
      <c r="BJ85" s="12"/>
      <c r="BK85" s="12"/>
      <c r="BL85" s="12"/>
    </row>
    <row r="86" spans="1:64" s="10" customFormat="1" x14ac:dyDescent="0.2">
      <c r="A86" s="329" t="s">
        <v>1958</v>
      </c>
      <c r="B86" s="364" t="s">
        <v>2051</v>
      </c>
      <c r="C86" s="365" t="s">
        <v>2055</v>
      </c>
      <c r="D86" s="366">
        <v>400</v>
      </c>
      <c r="E86" s="366" t="s">
        <v>26</v>
      </c>
      <c r="F86" s="367">
        <v>100</v>
      </c>
      <c r="G86" s="329" t="s">
        <v>1969</v>
      </c>
      <c r="H86" s="329" t="s">
        <v>28</v>
      </c>
      <c r="I86" s="329" t="s">
        <v>29</v>
      </c>
      <c r="J86" s="329" t="s">
        <v>28</v>
      </c>
      <c r="K86" s="366" t="s">
        <v>30</v>
      </c>
      <c r="L86" s="366">
        <v>200</v>
      </c>
      <c r="M86" s="329" t="s">
        <v>32</v>
      </c>
      <c r="N86" s="329" t="s">
        <v>52</v>
      </c>
      <c r="O86" s="329">
        <v>24</v>
      </c>
      <c r="P86" s="329" t="s">
        <v>28</v>
      </c>
      <c r="Q86" s="11"/>
      <c r="R86" s="12"/>
      <c r="S86" s="12"/>
      <c r="T86" s="12"/>
      <c r="U86" s="11"/>
      <c r="V86" s="12"/>
      <c r="W86" s="12"/>
      <c r="X86" s="12"/>
      <c r="Y86" s="11"/>
      <c r="Z86" s="12"/>
      <c r="AA86" s="12"/>
      <c r="AB86" s="12"/>
      <c r="AC86" s="11"/>
      <c r="AD86" s="12"/>
      <c r="AE86" s="12"/>
      <c r="AF86" s="12"/>
      <c r="AG86" s="11"/>
      <c r="AH86" s="12"/>
      <c r="AI86" s="12"/>
      <c r="AJ86" s="12"/>
      <c r="AK86" s="11"/>
      <c r="AL86" s="12"/>
      <c r="AM86" s="12"/>
      <c r="AN86" s="12"/>
      <c r="AO86" s="11"/>
      <c r="AP86" s="12"/>
      <c r="AQ86" s="12"/>
      <c r="AR86" s="12"/>
      <c r="AS86" s="11"/>
      <c r="AT86" s="12"/>
      <c r="AU86" s="12"/>
      <c r="AV86" s="12"/>
      <c r="AW86" s="11"/>
      <c r="AX86" s="12"/>
      <c r="AY86" s="12"/>
      <c r="AZ86" s="12"/>
      <c r="BA86" s="11"/>
      <c r="BB86" s="12"/>
      <c r="BC86" s="12"/>
      <c r="BD86" s="12"/>
      <c r="BE86" s="11"/>
      <c r="BF86" s="12"/>
      <c r="BG86" s="12"/>
      <c r="BH86" s="12"/>
      <c r="BI86" s="11"/>
      <c r="BJ86" s="12"/>
      <c r="BK86" s="12"/>
      <c r="BL86" s="12"/>
    </row>
    <row r="87" spans="1:64" s="10" customFormat="1" x14ac:dyDescent="0.2">
      <c r="A87" s="329" t="s">
        <v>1958</v>
      </c>
      <c r="B87" s="364" t="s">
        <v>2051</v>
      </c>
      <c r="C87" s="365" t="s">
        <v>2056</v>
      </c>
      <c r="D87" s="366">
        <v>50</v>
      </c>
      <c r="E87" s="366" t="s">
        <v>26</v>
      </c>
      <c r="F87" s="367">
        <v>25</v>
      </c>
      <c r="G87" s="329" t="s">
        <v>1969</v>
      </c>
      <c r="H87" s="329" t="s">
        <v>28</v>
      </c>
      <c r="I87" s="329" t="s">
        <v>29</v>
      </c>
      <c r="J87" s="329" t="s">
        <v>28</v>
      </c>
      <c r="K87" s="366" t="s">
        <v>30</v>
      </c>
      <c r="L87" s="366">
        <v>50</v>
      </c>
      <c r="M87" s="329" t="s">
        <v>32</v>
      </c>
      <c r="N87" s="329" t="s">
        <v>52</v>
      </c>
      <c r="O87" s="329">
        <v>24</v>
      </c>
      <c r="P87" s="329" t="s">
        <v>28</v>
      </c>
      <c r="Q87" s="11"/>
      <c r="R87" s="12"/>
      <c r="S87" s="12"/>
      <c r="T87" s="12"/>
      <c r="U87" s="11"/>
      <c r="V87" s="12"/>
      <c r="W87" s="12"/>
      <c r="X87" s="12"/>
      <c r="Y87" s="11"/>
      <c r="Z87" s="12"/>
      <c r="AA87" s="12"/>
      <c r="AB87" s="12"/>
      <c r="AC87" s="11"/>
      <c r="AD87" s="12"/>
      <c r="AE87" s="12"/>
      <c r="AF87" s="12"/>
      <c r="AG87" s="11"/>
      <c r="AH87" s="12"/>
      <c r="AI87" s="12"/>
      <c r="AJ87" s="12"/>
      <c r="AK87" s="11"/>
      <c r="AL87" s="12"/>
      <c r="AM87" s="12"/>
      <c r="AN87" s="12"/>
      <c r="AO87" s="11"/>
      <c r="AP87" s="12"/>
      <c r="AQ87" s="12"/>
      <c r="AR87" s="12"/>
      <c r="AS87" s="11"/>
      <c r="AT87" s="12"/>
      <c r="AU87" s="12"/>
      <c r="AV87" s="12"/>
      <c r="AW87" s="11"/>
      <c r="AX87" s="12"/>
      <c r="AY87" s="12"/>
      <c r="AZ87" s="12"/>
      <c r="BA87" s="11"/>
      <c r="BB87" s="12"/>
      <c r="BC87" s="12"/>
      <c r="BD87" s="12"/>
      <c r="BE87" s="11"/>
      <c r="BF87" s="12"/>
      <c r="BG87" s="12"/>
      <c r="BH87" s="12"/>
      <c r="BI87" s="11"/>
      <c r="BJ87" s="12"/>
      <c r="BK87" s="12"/>
      <c r="BL87" s="12"/>
    </row>
    <row r="88" spans="1:64" s="10" customFormat="1" x14ac:dyDescent="0.2">
      <c r="A88" s="329" t="s">
        <v>1958</v>
      </c>
      <c r="B88" s="364" t="s">
        <v>2051</v>
      </c>
      <c r="C88" s="365" t="s">
        <v>2057</v>
      </c>
      <c r="D88" s="366">
        <v>800</v>
      </c>
      <c r="E88" s="366" t="s">
        <v>26</v>
      </c>
      <c r="F88" s="367">
        <v>400</v>
      </c>
      <c r="G88" s="329" t="s">
        <v>1961</v>
      </c>
      <c r="H88" s="329" t="s">
        <v>28</v>
      </c>
      <c r="I88" s="329" t="s">
        <v>29</v>
      </c>
      <c r="J88" s="329" t="s">
        <v>28</v>
      </c>
      <c r="K88" s="366" t="s">
        <v>30</v>
      </c>
      <c r="L88" s="366">
        <v>500</v>
      </c>
      <c r="M88" s="329" t="s">
        <v>32</v>
      </c>
      <c r="N88" s="329" t="s">
        <v>52</v>
      </c>
      <c r="O88" s="329">
        <v>24</v>
      </c>
      <c r="P88" s="329" t="s">
        <v>28</v>
      </c>
      <c r="Q88" s="11"/>
      <c r="R88" s="12"/>
      <c r="S88" s="12"/>
      <c r="T88" s="12"/>
      <c r="U88" s="11"/>
      <c r="V88" s="12"/>
      <c r="W88" s="12"/>
      <c r="X88" s="12"/>
      <c r="Y88" s="11"/>
      <c r="Z88" s="12"/>
      <c r="AA88" s="12"/>
      <c r="AB88" s="12"/>
      <c r="AC88" s="11"/>
      <c r="AD88" s="12"/>
      <c r="AE88" s="12"/>
      <c r="AF88" s="12"/>
      <c r="AG88" s="11"/>
      <c r="AH88" s="12"/>
      <c r="AI88" s="12"/>
      <c r="AJ88" s="12"/>
      <c r="AK88" s="11"/>
      <c r="AL88" s="12"/>
      <c r="AM88" s="12"/>
      <c r="AN88" s="12"/>
      <c r="AO88" s="11"/>
      <c r="AP88" s="12"/>
      <c r="AQ88" s="12"/>
      <c r="AR88" s="12"/>
      <c r="AS88" s="11"/>
      <c r="AT88" s="12"/>
      <c r="AU88" s="12"/>
      <c r="AV88" s="12"/>
      <c r="AW88" s="11"/>
      <c r="AX88" s="12"/>
      <c r="AY88" s="12"/>
      <c r="AZ88" s="12"/>
      <c r="BA88" s="11"/>
      <c r="BB88" s="12"/>
      <c r="BC88" s="12"/>
      <c r="BD88" s="12"/>
      <c r="BE88" s="11"/>
      <c r="BF88" s="12"/>
      <c r="BG88" s="12"/>
      <c r="BH88" s="12"/>
      <c r="BI88" s="11"/>
      <c r="BJ88" s="12"/>
      <c r="BK88" s="12"/>
      <c r="BL88" s="12"/>
    </row>
    <row r="89" spans="1:64" s="10" customFormat="1" x14ac:dyDescent="0.2">
      <c r="A89" s="329" t="s">
        <v>1958</v>
      </c>
      <c r="B89" s="364" t="s">
        <v>2051</v>
      </c>
      <c r="C89" s="365" t="s">
        <v>2058</v>
      </c>
      <c r="D89" s="366" t="s">
        <v>1978</v>
      </c>
      <c r="E89" s="366" t="s">
        <v>189</v>
      </c>
      <c r="F89" s="367">
        <v>200</v>
      </c>
      <c r="G89" s="329" t="s">
        <v>2045</v>
      </c>
      <c r="H89" s="329" t="s">
        <v>28</v>
      </c>
      <c r="I89" s="329" t="s">
        <v>29</v>
      </c>
      <c r="J89" s="329" t="s">
        <v>28</v>
      </c>
      <c r="K89" s="366" t="s">
        <v>30</v>
      </c>
      <c r="L89" s="366">
        <v>200</v>
      </c>
      <c r="M89" s="329" t="s">
        <v>32</v>
      </c>
      <c r="N89" s="329" t="s">
        <v>35</v>
      </c>
      <c r="O89" s="329">
        <v>24</v>
      </c>
      <c r="P89" s="329" t="s">
        <v>28</v>
      </c>
      <c r="Q89" s="11"/>
      <c r="R89" s="12"/>
      <c r="S89" s="12"/>
      <c r="T89" s="12"/>
      <c r="U89" s="11"/>
      <c r="V89" s="12"/>
      <c r="W89" s="12"/>
      <c r="X89" s="12"/>
      <c r="Y89" s="11"/>
      <c r="Z89" s="12"/>
      <c r="AA89" s="12"/>
      <c r="AB89" s="12"/>
      <c r="AC89" s="11"/>
      <c r="AD89" s="12"/>
      <c r="AE89" s="12"/>
      <c r="AF89" s="12"/>
      <c r="AG89" s="11"/>
      <c r="AH89" s="12"/>
      <c r="AI89" s="12"/>
      <c r="AJ89" s="12"/>
      <c r="AK89" s="11"/>
      <c r="AL89" s="12"/>
      <c r="AM89" s="12"/>
      <c r="AN89" s="12"/>
      <c r="AO89" s="11"/>
      <c r="AP89" s="12"/>
      <c r="AQ89" s="12"/>
      <c r="AR89" s="12"/>
      <c r="AS89" s="11"/>
      <c r="AT89" s="12"/>
      <c r="AU89" s="12"/>
      <c r="AV89" s="12"/>
      <c r="AW89" s="11"/>
      <c r="AX89" s="12"/>
      <c r="AY89" s="12"/>
      <c r="AZ89" s="12"/>
      <c r="BA89" s="11"/>
      <c r="BB89" s="12"/>
      <c r="BC89" s="12"/>
      <c r="BD89" s="12"/>
      <c r="BE89" s="11"/>
      <c r="BF89" s="12"/>
      <c r="BG89" s="12"/>
      <c r="BH89" s="12"/>
      <c r="BI89" s="11"/>
      <c r="BJ89" s="12"/>
      <c r="BK89" s="12"/>
      <c r="BL89" s="12"/>
    </row>
    <row r="90" spans="1:64" s="10" customFormat="1" x14ac:dyDescent="0.2">
      <c r="A90" s="329" t="s">
        <v>1958</v>
      </c>
      <c r="B90" s="364" t="s">
        <v>2051</v>
      </c>
      <c r="C90" s="365" t="s">
        <v>2059</v>
      </c>
      <c r="D90" s="366" t="s">
        <v>1978</v>
      </c>
      <c r="E90" s="366" t="s">
        <v>189</v>
      </c>
      <c r="F90" s="367">
        <v>200</v>
      </c>
      <c r="G90" s="329" t="s">
        <v>2045</v>
      </c>
      <c r="H90" s="329" t="s">
        <v>28</v>
      </c>
      <c r="I90" s="329" t="s">
        <v>29</v>
      </c>
      <c r="J90" s="329" t="s">
        <v>28</v>
      </c>
      <c r="K90" s="366" t="s">
        <v>30</v>
      </c>
      <c r="L90" s="366">
        <v>200</v>
      </c>
      <c r="M90" s="329" t="s">
        <v>32</v>
      </c>
      <c r="N90" s="329" t="s">
        <v>35</v>
      </c>
      <c r="O90" s="329">
        <v>24</v>
      </c>
      <c r="P90" s="329" t="s">
        <v>28</v>
      </c>
      <c r="Q90" s="11"/>
      <c r="R90" s="12"/>
      <c r="S90" s="12"/>
      <c r="T90" s="12"/>
      <c r="U90" s="11"/>
      <c r="V90" s="12"/>
      <c r="W90" s="12"/>
      <c r="X90" s="12"/>
      <c r="Y90" s="11"/>
      <c r="Z90" s="12"/>
      <c r="AA90" s="12"/>
      <c r="AB90" s="12"/>
      <c r="AC90" s="11"/>
      <c r="AD90" s="12"/>
      <c r="AE90" s="12"/>
      <c r="AF90" s="12"/>
      <c r="AG90" s="11"/>
      <c r="AH90" s="12"/>
      <c r="AI90" s="12"/>
      <c r="AJ90" s="12"/>
      <c r="AK90" s="11"/>
      <c r="AL90" s="12"/>
      <c r="AM90" s="12"/>
      <c r="AN90" s="12"/>
      <c r="AO90" s="11"/>
      <c r="AP90" s="12"/>
      <c r="AQ90" s="12"/>
      <c r="AR90" s="12"/>
      <c r="AS90" s="11"/>
      <c r="AT90" s="12"/>
      <c r="AU90" s="12"/>
      <c r="AV90" s="12"/>
      <c r="AW90" s="11"/>
      <c r="AX90" s="12"/>
      <c r="AY90" s="12"/>
      <c r="AZ90" s="12"/>
      <c r="BA90" s="11"/>
      <c r="BB90" s="12"/>
      <c r="BC90" s="12"/>
      <c r="BD90" s="12"/>
      <c r="BE90" s="11"/>
      <c r="BF90" s="12"/>
      <c r="BG90" s="12"/>
      <c r="BH90" s="12"/>
      <c r="BI90" s="11"/>
      <c r="BJ90" s="12"/>
      <c r="BK90" s="12"/>
      <c r="BL90" s="12"/>
    </row>
    <row r="91" spans="1:64" s="10" customFormat="1" x14ac:dyDescent="0.2">
      <c r="A91" s="329" t="s">
        <v>1958</v>
      </c>
      <c r="B91" s="364" t="s">
        <v>2051</v>
      </c>
      <c r="C91" s="365" t="s">
        <v>2060</v>
      </c>
      <c r="D91" s="366" t="s">
        <v>1978</v>
      </c>
      <c r="E91" s="366" t="s">
        <v>189</v>
      </c>
      <c r="F91" s="367">
        <v>200</v>
      </c>
      <c r="G91" s="329" t="s">
        <v>2045</v>
      </c>
      <c r="H91" s="329" t="s">
        <v>28</v>
      </c>
      <c r="I91" s="329" t="s">
        <v>29</v>
      </c>
      <c r="J91" s="329" t="s">
        <v>28</v>
      </c>
      <c r="K91" s="366" t="s">
        <v>30</v>
      </c>
      <c r="L91" s="366">
        <v>200</v>
      </c>
      <c r="M91" s="329" t="s">
        <v>32</v>
      </c>
      <c r="N91" s="329" t="s">
        <v>35</v>
      </c>
      <c r="O91" s="329">
        <v>24</v>
      </c>
      <c r="P91" s="329" t="s">
        <v>28</v>
      </c>
      <c r="Q91" s="11"/>
      <c r="R91" s="12"/>
      <c r="S91" s="12"/>
      <c r="T91" s="12"/>
      <c r="U91" s="11"/>
      <c r="V91" s="12"/>
      <c r="W91" s="12"/>
      <c r="X91" s="12"/>
      <c r="Y91" s="11"/>
      <c r="Z91" s="12"/>
      <c r="AA91" s="12"/>
      <c r="AB91" s="12"/>
      <c r="AC91" s="11"/>
      <c r="AD91" s="12"/>
      <c r="AE91" s="12"/>
      <c r="AF91" s="12"/>
      <c r="AG91" s="11"/>
      <c r="AH91" s="12"/>
      <c r="AI91" s="12"/>
      <c r="AJ91" s="12"/>
      <c r="AK91" s="11"/>
      <c r="AL91" s="12"/>
      <c r="AM91" s="12"/>
      <c r="AN91" s="12"/>
      <c r="AO91" s="11"/>
      <c r="AP91" s="12"/>
      <c r="AQ91" s="12"/>
      <c r="AR91" s="12"/>
      <c r="AS91" s="11"/>
      <c r="AT91" s="12"/>
      <c r="AU91" s="12"/>
      <c r="AV91" s="12"/>
      <c r="AW91" s="11"/>
      <c r="AX91" s="12"/>
      <c r="AY91" s="12"/>
      <c r="AZ91" s="12"/>
      <c r="BA91" s="11"/>
      <c r="BB91" s="12"/>
      <c r="BC91" s="12"/>
      <c r="BD91" s="12"/>
      <c r="BE91" s="11"/>
      <c r="BF91" s="12"/>
      <c r="BG91" s="12"/>
      <c r="BH91" s="12"/>
      <c r="BI91" s="11"/>
      <c r="BJ91" s="12"/>
      <c r="BK91" s="12"/>
      <c r="BL91" s="12"/>
    </row>
    <row r="92" spans="1:64" s="10" customFormat="1" x14ac:dyDescent="0.2">
      <c r="A92" s="329" t="s">
        <v>1958</v>
      </c>
      <c r="B92" s="364" t="s">
        <v>2051</v>
      </c>
      <c r="C92" s="365" t="s">
        <v>2061</v>
      </c>
      <c r="D92" s="366">
        <v>230</v>
      </c>
      <c r="E92" s="366" t="s">
        <v>26</v>
      </c>
      <c r="F92" s="367">
        <v>100</v>
      </c>
      <c r="G92" s="329" t="s">
        <v>1969</v>
      </c>
      <c r="H92" s="329" t="s">
        <v>28</v>
      </c>
      <c r="I92" s="329" t="s">
        <v>29</v>
      </c>
      <c r="J92" s="329" t="s">
        <v>76</v>
      </c>
      <c r="K92" s="366"/>
      <c r="L92" s="366"/>
      <c r="M92" s="329" t="s">
        <v>32</v>
      </c>
      <c r="N92" s="329" t="s">
        <v>52</v>
      </c>
      <c r="O92" s="329">
        <v>24</v>
      </c>
      <c r="P92" s="329" t="s">
        <v>28</v>
      </c>
      <c r="Q92" s="11"/>
      <c r="R92" s="12"/>
      <c r="S92" s="12"/>
      <c r="T92" s="12"/>
      <c r="U92" s="11"/>
      <c r="V92" s="12"/>
      <c r="W92" s="12"/>
      <c r="X92" s="12"/>
      <c r="Y92" s="11"/>
      <c r="Z92" s="12"/>
      <c r="AA92" s="12"/>
      <c r="AB92" s="12"/>
      <c r="AC92" s="11"/>
      <c r="AD92" s="12"/>
      <c r="AE92" s="12"/>
      <c r="AF92" s="12"/>
      <c r="AG92" s="11"/>
      <c r="AH92" s="12"/>
      <c r="AI92" s="12"/>
      <c r="AJ92" s="12"/>
      <c r="AK92" s="11"/>
      <c r="AL92" s="12"/>
      <c r="AM92" s="12"/>
      <c r="AN92" s="12"/>
      <c r="AO92" s="11"/>
      <c r="AP92" s="12"/>
      <c r="AQ92" s="12"/>
      <c r="AR92" s="12"/>
      <c r="AS92" s="11"/>
      <c r="AT92" s="12"/>
      <c r="AU92" s="12"/>
      <c r="AV92" s="12"/>
      <c r="AW92" s="11"/>
      <c r="AX92" s="12"/>
      <c r="AY92" s="12"/>
      <c r="AZ92" s="12"/>
      <c r="BA92" s="11"/>
      <c r="BB92" s="12"/>
      <c r="BC92" s="12"/>
      <c r="BD92" s="12"/>
      <c r="BE92" s="11"/>
      <c r="BF92" s="12"/>
      <c r="BG92" s="12"/>
      <c r="BH92" s="12"/>
      <c r="BI92" s="11"/>
      <c r="BJ92" s="12"/>
      <c r="BK92" s="12"/>
      <c r="BL92" s="12"/>
    </row>
    <row r="93" spans="1:64" s="10" customFormat="1" x14ac:dyDescent="0.2">
      <c r="A93" s="329" t="s">
        <v>1958</v>
      </c>
      <c r="B93" s="364" t="s">
        <v>2051</v>
      </c>
      <c r="C93" s="365" t="s">
        <v>2062</v>
      </c>
      <c r="D93" s="366">
        <v>80</v>
      </c>
      <c r="E93" s="366" t="s">
        <v>26</v>
      </c>
      <c r="F93" s="367">
        <v>40</v>
      </c>
      <c r="G93" s="329" t="s">
        <v>1969</v>
      </c>
      <c r="H93" s="329" t="s">
        <v>28</v>
      </c>
      <c r="I93" s="329" t="s">
        <v>29</v>
      </c>
      <c r="J93" s="329" t="s">
        <v>28</v>
      </c>
      <c r="K93" s="366" t="s">
        <v>30</v>
      </c>
      <c r="L93" s="366">
        <v>100</v>
      </c>
      <c r="M93" s="329" t="s">
        <v>32</v>
      </c>
      <c r="N93" s="329" t="s">
        <v>52</v>
      </c>
      <c r="O93" s="329">
        <v>24</v>
      </c>
      <c r="P93" s="329" t="s">
        <v>28</v>
      </c>
      <c r="Q93" s="11"/>
      <c r="R93" s="12"/>
      <c r="S93" s="12"/>
      <c r="T93" s="12"/>
      <c r="U93" s="11"/>
      <c r="V93" s="12"/>
      <c r="W93" s="12"/>
      <c r="X93" s="12"/>
      <c r="Y93" s="11"/>
      <c r="Z93" s="12"/>
      <c r="AA93" s="12"/>
      <c r="AB93" s="12"/>
      <c r="AC93" s="11"/>
      <c r="AD93" s="12"/>
      <c r="AE93" s="12"/>
      <c r="AF93" s="12"/>
      <c r="AG93" s="11"/>
      <c r="AH93" s="12"/>
      <c r="AI93" s="12"/>
      <c r="AJ93" s="12"/>
      <c r="AK93" s="11"/>
      <c r="AL93" s="12"/>
      <c r="AM93" s="12"/>
      <c r="AN93" s="12"/>
      <c r="AO93" s="11"/>
      <c r="AP93" s="12"/>
      <c r="AQ93" s="12"/>
      <c r="AR93" s="12"/>
      <c r="AS93" s="11"/>
      <c r="AT93" s="12"/>
      <c r="AU93" s="12"/>
      <c r="AV93" s="12"/>
      <c r="AW93" s="11"/>
      <c r="AX93" s="12"/>
      <c r="AY93" s="12"/>
      <c r="AZ93" s="12"/>
      <c r="BA93" s="11"/>
      <c r="BB93" s="12"/>
      <c r="BC93" s="12"/>
      <c r="BD93" s="12"/>
      <c r="BE93" s="11"/>
      <c r="BF93" s="12"/>
      <c r="BG93" s="12"/>
      <c r="BH93" s="12"/>
      <c r="BI93" s="11"/>
      <c r="BJ93" s="12"/>
      <c r="BK93" s="12"/>
      <c r="BL93" s="12"/>
    </row>
    <row r="94" spans="1:64" s="10" customFormat="1" x14ac:dyDescent="0.2">
      <c r="A94" s="329" t="s">
        <v>1958</v>
      </c>
      <c r="B94" s="364" t="s">
        <v>2051</v>
      </c>
      <c r="C94" s="365" t="s">
        <v>2063</v>
      </c>
      <c r="D94" s="366">
        <v>250</v>
      </c>
      <c r="E94" s="366" t="s">
        <v>26</v>
      </c>
      <c r="F94" s="367">
        <v>100</v>
      </c>
      <c r="G94" s="329" t="s">
        <v>1969</v>
      </c>
      <c r="H94" s="329" t="s">
        <v>28</v>
      </c>
      <c r="I94" s="329" t="s">
        <v>29</v>
      </c>
      <c r="J94" s="329" t="s">
        <v>76</v>
      </c>
      <c r="K94" s="366"/>
      <c r="L94" s="366"/>
      <c r="M94" s="329" t="s">
        <v>32</v>
      </c>
      <c r="N94" s="329" t="s">
        <v>52</v>
      </c>
      <c r="O94" s="329">
        <v>24</v>
      </c>
      <c r="P94" s="329" t="s">
        <v>28</v>
      </c>
      <c r="Q94" s="11"/>
      <c r="R94" s="12"/>
      <c r="S94" s="12"/>
      <c r="T94" s="12"/>
      <c r="U94" s="11"/>
      <c r="V94" s="12"/>
      <c r="W94" s="12"/>
      <c r="X94" s="12"/>
      <c r="Y94" s="11"/>
      <c r="Z94" s="12"/>
      <c r="AA94" s="12"/>
      <c r="AB94" s="12"/>
      <c r="AC94" s="11"/>
      <c r="AD94" s="12"/>
      <c r="AE94" s="12"/>
      <c r="AF94" s="12"/>
      <c r="AG94" s="11"/>
      <c r="AH94" s="12"/>
      <c r="AI94" s="12"/>
      <c r="AJ94" s="12"/>
      <c r="AK94" s="11"/>
      <c r="AL94" s="12"/>
      <c r="AM94" s="12"/>
      <c r="AN94" s="12"/>
      <c r="AO94" s="11"/>
      <c r="AP94" s="12"/>
      <c r="AQ94" s="12"/>
      <c r="AR94" s="12"/>
      <c r="AS94" s="11"/>
      <c r="AT94" s="12"/>
      <c r="AU94" s="12"/>
      <c r="AV94" s="12"/>
      <c r="AW94" s="11"/>
      <c r="AX94" s="12"/>
      <c r="AY94" s="12"/>
      <c r="AZ94" s="12"/>
      <c r="BA94" s="11"/>
      <c r="BB94" s="12"/>
      <c r="BC94" s="12"/>
      <c r="BD94" s="12"/>
      <c r="BE94" s="11"/>
      <c r="BF94" s="12"/>
      <c r="BG94" s="12"/>
      <c r="BH94" s="12"/>
      <c r="BI94" s="11"/>
      <c r="BJ94" s="12"/>
      <c r="BK94" s="12"/>
      <c r="BL94" s="12"/>
    </row>
    <row r="95" spans="1:64" s="10" customFormat="1" x14ac:dyDescent="0.2">
      <c r="A95" s="329" t="s">
        <v>1958</v>
      </c>
      <c r="B95" s="364" t="s">
        <v>2051</v>
      </c>
      <c r="C95" s="365" t="s">
        <v>2064</v>
      </c>
      <c r="D95" s="366">
        <v>400</v>
      </c>
      <c r="E95" s="366" t="s">
        <v>26</v>
      </c>
      <c r="F95" s="367">
        <v>100</v>
      </c>
      <c r="G95" s="329" t="s">
        <v>1969</v>
      </c>
      <c r="H95" s="329" t="s">
        <v>28</v>
      </c>
      <c r="I95" s="329" t="s">
        <v>29</v>
      </c>
      <c r="J95" s="329" t="s">
        <v>28</v>
      </c>
      <c r="K95" s="366" t="s">
        <v>30</v>
      </c>
      <c r="L95" s="366">
        <v>200</v>
      </c>
      <c r="M95" s="329" t="s">
        <v>32</v>
      </c>
      <c r="N95" s="329" t="s">
        <v>52</v>
      </c>
      <c r="O95" s="329">
        <v>24</v>
      </c>
      <c r="P95" s="329" t="s">
        <v>28</v>
      </c>
      <c r="Q95" s="11"/>
      <c r="R95" s="12"/>
      <c r="S95" s="12"/>
      <c r="T95" s="12"/>
      <c r="U95" s="11"/>
      <c r="V95" s="12"/>
      <c r="W95" s="12"/>
      <c r="X95" s="12"/>
      <c r="Y95" s="11"/>
      <c r="Z95" s="12"/>
      <c r="AA95" s="12"/>
      <c r="AB95" s="12"/>
      <c r="AC95" s="11"/>
      <c r="AD95" s="12"/>
      <c r="AE95" s="12"/>
      <c r="AF95" s="12"/>
      <c r="AG95" s="11"/>
      <c r="AH95" s="12"/>
      <c r="AI95" s="12"/>
      <c r="AJ95" s="12"/>
      <c r="AK95" s="11"/>
      <c r="AL95" s="12"/>
      <c r="AM95" s="12"/>
      <c r="AN95" s="12"/>
      <c r="AO95" s="11"/>
      <c r="AP95" s="12"/>
      <c r="AQ95" s="12"/>
      <c r="AR95" s="12"/>
      <c r="AS95" s="11"/>
      <c r="AT95" s="12"/>
      <c r="AU95" s="12"/>
      <c r="AV95" s="12"/>
      <c r="AW95" s="11"/>
      <c r="AX95" s="12"/>
      <c r="AY95" s="12"/>
      <c r="AZ95" s="12"/>
      <c r="BA95" s="11"/>
      <c r="BB95" s="12"/>
      <c r="BC95" s="12"/>
      <c r="BD95" s="12"/>
      <c r="BE95" s="11"/>
      <c r="BF95" s="12"/>
      <c r="BG95" s="12"/>
      <c r="BH95" s="12"/>
      <c r="BI95" s="11"/>
      <c r="BJ95" s="12"/>
      <c r="BK95" s="12"/>
      <c r="BL95" s="12"/>
    </row>
    <row r="96" spans="1:64" s="10" customFormat="1" x14ac:dyDescent="0.2">
      <c r="A96" s="329" t="s">
        <v>1958</v>
      </c>
      <c r="B96" s="364" t="s">
        <v>2051</v>
      </c>
      <c r="C96" s="365" t="s">
        <v>2065</v>
      </c>
      <c r="D96" s="366">
        <v>500</v>
      </c>
      <c r="E96" s="366" t="s">
        <v>189</v>
      </c>
      <c r="F96" s="367">
        <v>200</v>
      </c>
      <c r="G96" s="329" t="s">
        <v>2028</v>
      </c>
      <c r="H96" s="329" t="s">
        <v>28</v>
      </c>
      <c r="I96" s="329" t="s">
        <v>29</v>
      </c>
      <c r="J96" s="329" t="s">
        <v>28</v>
      </c>
      <c r="K96" s="366" t="s">
        <v>30</v>
      </c>
      <c r="L96" s="366">
        <v>200</v>
      </c>
      <c r="M96" s="329" t="s">
        <v>32</v>
      </c>
      <c r="N96" s="329" t="s">
        <v>52</v>
      </c>
      <c r="O96" s="329">
        <v>24</v>
      </c>
      <c r="P96" s="329" t="s">
        <v>28</v>
      </c>
      <c r="Q96" s="11"/>
      <c r="R96" s="12"/>
      <c r="S96" s="12"/>
      <c r="T96" s="12"/>
      <c r="U96" s="11"/>
      <c r="V96" s="12"/>
      <c r="W96" s="12"/>
      <c r="X96" s="12"/>
      <c r="Y96" s="11"/>
      <c r="Z96" s="12"/>
      <c r="AA96" s="12"/>
      <c r="AB96" s="12"/>
      <c r="AC96" s="11"/>
      <c r="AD96" s="12"/>
      <c r="AE96" s="12"/>
      <c r="AF96" s="12"/>
      <c r="AG96" s="11"/>
      <c r="AH96" s="12"/>
      <c r="AI96" s="12"/>
      <c r="AJ96" s="12"/>
      <c r="AK96" s="11"/>
      <c r="AL96" s="12"/>
      <c r="AM96" s="12"/>
      <c r="AN96" s="12"/>
      <c r="AO96" s="11"/>
      <c r="AP96" s="12"/>
      <c r="AQ96" s="12"/>
      <c r="AR96" s="12"/>
      <c r="AS96" s="11"/>
      <c r="AT96" s="12"/>
      <c r="AU96" s="12"/>
      <c r="AV96" s="12"/>
      <c r="AW96" s="11"/>
      <c r="AX96" s="12"/>
      <c r="AY96" s="12"/>
      <c r="AZ96" s="12"/>
      <c r="BA96" s="11"/>
      <c r="BB96" s="12"/>
      <c r="BC96" s="12"/>
      <c r="BD96" s="12"/>
      <c r="BE96" s="11"/>
      <c r="BF96" s="12"/>
      <c r="BG96" s="12"/>
      <c r="BH96" s="12"/>
      <c r="BI96" s="11"/>
      <c r="BJ96" s="12"/>
      <c r="BK96" s="12"/>
      <c r="BL96" s="12"/>
    </row>
    <row r="97" spans="1:64" s="10" customFormat="1" x14ac:dyDescent="0.2">
      <c r="A97" s="329" t="s">
        <v>1958</v>
      </c>
      <c r="B97" s="364" t="s">
        <v>2051</v>
      </c>
      <c r="C97" s="365" t="s">
        <v>2066</v>
      </c>
      <c r="D97" s="366">
        <v>800</v>
      </c>
      <c r="E97" s="366" t="s">
        <v>189</v>
      </c>
      <c r="F97" s="367">
        <v>200</v>
      </c>
      <c r="G97" s="329" t="s">
        <v>2028</v>
      </c>
      <c r="H97" s="329" t="s">
        <v>28</v>
      </c>
      <c r="I97" s="329" t="s">
        <v>29</v>
      </c>
      <c r="J97" s="329" t="s">
        <v>28</v>
      </c>
      <c r="K97" s="366" t="s">
        <v>30</v>
      </c>
      <c r="L97" s="366">
        <v>300</v>
      </c>
      <c r="M97" s="329" t="s">
        <v>32</v>
      </c>
      <c r="N97" s="329" t="s">
        <v>52</v>
      </c>
      <c r="O97" s="329">
        <v>24</v>
      </c>
      <c r="P97" s="329" t="s">
        <v>28</v>
      </c>
      <c r="Q97" s="11"/>
      <c r="R97" s="12"/>
      <c r="S97" s="12"/>
      <c r="T97" s="12"/>
      <c r="U97" s="11"/>
      <c r="V97" s="12"/>
      <c r="W97" s="12"/>
      <c r="X97" s="12"/>
      <c r="Y97" s="11"/>
      <c r="Z97" s="12"/>
      <c r="AA97" s="12"/>
      <c r="AB97" s="12"/>
      <c r="AC97" s="11"/>
      <c r="AD97" s="12"/>
      <c r="AE97" s="12"/>
      <c r="AF97" s="12"/>
      <c r="AG97" s="11"/>
      <c r="AH97" s="12"/>
      <c r="AI97" s="12"/>
      <c r="AJ97" s="12"/>
      <c r="AK97" s="11"/>
      <c r="AL97" s="12"/>
      <c r="AM97" s="12"/>
      <c r="AN97" s="12"/>
      <c r="AO97" s="11"/>
      <c r="AP97" s="12"/>
      <c r="AQ97" s="12"/>
      <c r="AR97" s="12"/>
      <c r="AS97" s="11"/>
      <c r="AT97" s="12"/>
      <c r="AU97" s="12"/>
      <c r="AV97" s="12"/>
      <c r="AW97" s="11"/>
      <c r="AX97" s="12"/>
      <c r="AY97" s="12"/>
      <c r="AZ97" s="12"/>
      <c r="BA97" s="11"/>
      <c r="BB97" s="12"/>
      <c r="BC97" s="12"/>
      <c r="BD97" s="12"/>
      <c r="BE97" s="11"/>
      <c r="BF97" s="12"/>
      <c r="BG97" s="12"/>
      <c r="BH97" s="12"/>
      <c r="BI97" s="11"/>
      <c r="BJ97" s="12"/>
      <c r="BK97" s="12"/>
      <c r="BL97" s="12"/>
    </row>
    <row r="98" spans="1:64" s="10" customFormat="1" x14ac:dyDescent="0.2">
      <c r="A98" s="329" t="s">
        <v>1958</v>
      </c>
      <c r="B98" s="364" t="s">
        <v>2051</v>
      </c>
      <c r="C98" s="365" t="s">
        <v>2067</v>
      </c>
      <c r="D98" s="366">
        <v>400</v>
      </c>
      <c r="E98" s="366" t="s">
        <v>189</v>
      </c>
      <c r="F98" s="367">
        <v>200</v>
      </c>
      <c r="G98" s="329" t="s">
        <v>2028</v>
      </c>
      <c r="H98" s="329" t="s">
        <v>28</v>
      </c>
      <c r="I98" s="329" t="s">
        <v>29</v>
      </c>
      <c r="J98" s="329" t="s">
        <v>28</v>
      </c>
      <c r="K98" s="366" t="s">
        <v>30</v>
      </c>
      <c r="L98" s="366">
        <v>150</v>
      </c>
      <c r="M98" s="329" t="s">
        <v>32</v>
      </c>
      <c r="N98" s="329" t="s">
        <v>52</v>
      </c>
      <c r="O98" s="329">
        <v>24</v>
      </c>
      <c r="P98" s="329" t="s">
        <v>28</v>
      </c>
      <c r="Q98" s="11"/>
      <c r="R98" s="12"/>
      <c r="S98" s="12"/>
      <c r="T98" s="12"/>
      <c r="U98" s="11"/>
      <c r="V98" s="12"/>
      <c r="W98" s="12"/>
      <c r="X98" s="12"/>
      <c r="Y98" s="11"/>
      <c r="Z98" s="12"/>
      <c r="AA98" s="12"/>
      <c r="AB98" s="12"/>
      <c r="AC98" s="11"/>
      <c r="AD98" s="12"/>
      <c r="AE98" s="12"/>
      <c r="AF98" s="12"/>
      <c r="AG98" s="11"/>
      <c r="AH98" s="12"/>
      <c r="AI98" s="12"/>
      <c r="AJ98" s="12"/>
      <c r="AK98" s="11"/>
      <c r="AL98" s="12"/>
      <c r="AM98" s="12"/>
      <c r="AN98" s="12"/>
      <c r="AO98" s="11"/>
      <c r="AP98" s="12"/>
      <c r="AQ98" s="12"/>
      <c r="AR98" s="12"/>
      <c r="AS98" s="11"/>
      <c r="AT98" s="12"/>
      <c r="AU98" s="12"/>
      <c r="AV98" s="12"/>
      <c r="AW98" s="11"/>
      <c r="AX98" s="12"/>
      <c r="AY98" s="12"/>
      <c r="AZ98" s="12"/>
      <c r="BA98" s="11"/>
      <c r="BB98" s="12"/>
      <c r="BC98" s="12"/>
      <c r="BD98" s="12"/>
      <c r="BE98" s="11"/>
      <c r="BF98" s="12"/>
      <c r="BG98" s="12"/>
      <c r="BH98" s="12"/>
      <c r="BI98" s="11"/>
      <c r="BJ98" s="12"/>
      <c r="BK98" s="12"/>
      <c r="BL98" s="12"/>
    </row>
    <row r="99" spans="1:64" s="10" customFormat="1" x14ac:dyDescent="0.2">
      <c r="A99" s="329" t="s">
        <v>1958</v>
      </c>
      <c r="B99" s="364" t="s">
        <v>2051</v>
      </c>
      <c r="C99" s="365" t="s">
        <v>2068</v>
      </c>
      <c r="D99" s="366">
        <v>230</v>
      </c>
      <c r="E99" s="366" t="s">
        <v>189</v>
      </c>
      <c r="F99" s="367">
        <v>100</v>
      </c>
      <c r="G99" s="329" t="s">
        <v>2028</v>
      </c>
      <c r="H99" s="329" t="s">
        <v>28</v>
      </c>
      <c r="I99" s="329" t="s">
        <v>29</v>
      </c>
      <c r="J99" s="329" t="s">
        <v>28</v>
      </c>
      <c r="K99" s="366" t="s">
        <v>30</v>
      </c>
      <c r="L99" s="366">
        <v>100</v>
      </c>
      <c r="M99" s="329" t="s">
        <v>32</v>
      </c>
      <c r="N99" s="329" t="s">
        <v>52</v>
      </c>
      <c r="O99" s="329">
        <v>24</v>
      </c>
      <c r="P99" s="329" t="s">
        <v>28</v>
      </c>
      <c r="Q99" s="11"/>
      <c r="R99" s="12"/>
      <c r="S99" s="12"/>
      <c r="T99" s="12"/>
      <c r="U99" s="11"/>
      <c r="V99" s="12"/>
      <c r="W99" s="12"/>
      <c r="X99" s="12"/>
      <c r="Y99" s="11"/>
      <c r="Z99" s="12"/>
      <c r="AA99" s="12"/>
      <c r="AB99" s="12"/>
      <c r="AC99" s="11"/>
      <c r="AD99" s="12"/>
      <c r="AE99" s="12"/>
      <c r="AF99" s="12"/>
      <c r="AG99" s="11"/>
      <c r="AH99" s="12"/>
      <c r="AI99" s="12"/>
      <c r="AJ99" s="12"/>
      <c r="AK99" s="11"/>
      <c r="AL99" s="12"/>
      <c r="AM99" s="12"/>
      <c r="AN99" s="12"/>
      <c r="AO99" s="11"/>
      <c r="AP99" s="12"/>
      <c r="AQ99" s="12"/>
      <c r="AR99" s="12"/>
      <c r="AS99" s="11"/>
      <c r="AT99" s="12"/>
      <c r="AU99" s="12"/>
      <c r="AV99" s="12"/>
      <c r="AW99" s="11"/>
      <c r="AX99" s="12"/>
      <c r="AY99" s="12"/>
      <c r="AZ99" s="12"/>
      <c r="BA99" s="11"/>
      <c r="BB99" s="12"/>
      <c r="BC99" s="12"/>
      <c r="BD99" s="12"/>
      <c r="BE99" s="11"/>
      <c r="BF99" s="12"/>
      <c r="BG99" s="12"/>
      <c r="BH99" s="12"/>
      <c r="BI99" s="11"/>
      <c r="BJ99" s="12"/>
      <c r="BK99" s="12"/>
      <c r="BL99" s="12"/>
    </row>
    <row r="100" spans="1:64" s="10" customFormat="1" x14ac:dyDescent="0.2">
      <c r="A100" s="329" t="s">
        <v>1958</v>
      </c>
      <c r="B100" s="364" t="s">
        <v>2051</v>
      </c>
      <c r="C100" s="365" t="s">
        <v>2069</v>
      </c>
      <c r="D100" s="366">
        <v>150</v>
      </c>
      <c r="E100" s="366" t="s">
        <v>26</v>
      </c>
      <c r="F100" s="367">
        <v>40</v>
      </c>
      <c r="G100" s="329" t="s">
        <v>2070</v>
      </c>
      <c r="H100" s="329" t="s">
        <v>28</v>
      </c>
      <c r="I100" s="329" t="s">
        <v>29</v>
      </c>
      <c r="J100" s="329" t="s">
        <v>28</v>
      </c>
      <c r="K100" s="366" t="s">
        <v>30</v>
      </c>
      <c r="L100" s="366">
        <v>100</v>
      </c>
      <c r="M100" s="329" t="s">
        <v>32</v>
      </c>
      <c r="N100" s="329" t="s">
        <v>52</v>
      </c>
      <c r="O100" s="329">
        <v>24</v>
      </c>
      <c r="P100" s="329" t="s">
        <v>28</v>
      </c>
      <c r="Q100" s="11"/>
      <c r="R100" s="12"/>
      <c r="S100" s="12"/>
      <c r="T100" s="12"/>
      <c r="U100" s="11"/>
      <c r="V100" s="12"/>
      <c r="W100" s="12"/>
      <c r="X100" s="12"/>
      <c r="Y100" s="11"/>
      <c r="Z100" s="12"/>
      <c r="AA100" s="12"/>
      <c r="AB100" s="12"/>
      <c r="AC100" s="11"/>
      <c r="AD100" s="12"/>
      <c r="AE100" s="12"/>
      <c r="AF100" s="12"/>
      <c r="AG100" s="11"/>
      <c r="AH100" s="12"/>
      <c r="AI100" s="12"/>
      <c r="AJ100" s="12"/>
      <c r="AK100" s="11"/>
      <c r="AL100" s="12"/>
      <c r="AM100" s="12"/>
      <c r="AN100" s="12"/>
      <c r="AO100" s="11"/>
      <c r="AP100" s="12"/>
      <c r="AQ100" s="12"/>
      <c r="AR100" s="12"/>
      <c r="AS100" s="11"/>
      <c r="AT100" s="12"/>
      <c r="AU100" s="12"/>
      <c r="AV100" s="12"/>
      <c r="AW100" s="11"/>
      <c r="AX100" s="12"/>
      <c r="AY100" s="12"/>
      <c r="AZ100" s="12"/>
      <c r="BA100" s="11"/>
      <c r="BB100" s="12"/>
      <c r="BC100" s="12"/>
      <c r="BD100" s="12"/>
      <c r="BE100" s="11"/>
      <c r="BF100" s="12"/>
      <c r="BG100" s="12"/>
      <c r="BH100" s="12"/>
      <c r="BI100" s="11"/>
      <c r="BJ100" s="12"/>
      <c r="BK100" s="12"/>
      <c r="BL100" s="12"/>
    </row>
    <row r="101" spans="1:64" s="10" customFormat="1" x14ac:dyDescent="0.2">
      <c r="A101" s="329" t="s">
        <v>1958</v>
      </c>
      <c r="B101" s="364" t="s">
        <v>2051</v>
      </c>
      <c r="C101" s="365" t="s">
        <v>2071</v>
      </c>
      <c r="D101" s="366">
        <v>50</v>
      </c>
      <c r="E101" s="366" t="s">
        <v>26</v>
      </c>
      <c r="F101" s="367">
        <v>25</v>
      </c>
      <c r="G101" s="329" t="s">
        <v>2070</v>
      </c>
      <c r="H101" s="329" t="s">
        <v>28</v>
      </c>
      <c r="I101" s="329" t="s">
        <v>29</v>
      </c>
      <c r="J101" s="329" t="s">
        <v>76</v>
      </c>
      <c r="K101" s="366"/>
      <c r="L101" s="366"/>
      <c r="M101" s="329" t="s">
        <v>32</v>
      </c>
      <c r="N101" s="329" t="s">
        <v>52</v>
      </c>
      <c r="O101" s="329">
        <v>24</v>
      </c>
      <c r="P101" s="329" t="s">
        <v>28</v>
      </c>
      <c r="Q101" s="11"/>
      <c r="R101" s="12"/>
      <c r="S101" s="12"/>
      <c r="T101" s="12"/>
      <c r="U101" s="11"/>
      <c r="V101" s="12"/>
      <c r="W101" s="12"/>
      <c r="X101" s="12"/>
      <c r="Y101" s="11"/>
      <c r="Z101" s="12"/>
      <c r="AA101" s="12"/>
      <c r="AB101" s="12"/>
      <c r="AC101" s="11"/>
      <c r="AD101" s="12"/>
      <c r="AE101" s="12"/>
      <c r="AF101" s="12"/>
      <c r="AG101" s="11"/>
      <c r="AH101" s="12"/>
      <c r="AI101" s="12"/>
      <c r="AJ101" s="12"/>
      <c r="AK101" s="11"/>
      <c r="AL101" s="12"/>
      <c r="AM101" s="12"/>
      <c r="AN101" s="12"/>
      <c r="AO101" s="11"/>
      <c r="AP101" s="12"/>
      <c r="AQ101" s="12"/>
      <c r="AR101" s="12"/>
      <c r="AS101" s="11"/>
      <c r="AT101" s="12"/>
      <c r="AU101" s="12"/>
      <c r="AV101" s="12"/>
      <c r="AW101" s="11"/>
      <c r="AX101" s="12"/>
      <c r="AY101" s="12"/>
      <c r="AZ101" s="12"/>
      <c r="BA101" s="11"/>
      <c r="BB101" s="12"/>
      <c r="BC101" s="12"/>
      <c r="BD101" s="12"/>
      <c r="BE101" s="11"/>
      <c r="BF101" s="12"/>
      <c r="BG101" s="12"/>
      <c r="BH101" s="12"/>
      <c r="BI101" s="11"/>
      <c r="BJ101" s="12"/>
      <c r="BK101" s="12"/>
      <c r="BL101" s="12"/>
    </row>
    <row r="102" spans="1:64" s="10" customFormat="1" x14ac:dyDescent="0.2">
      <c r="A102" s="329" t="s">
        <v>1958</v>
      </c>
      <c r="B102" s="364" t="s">
        <v>2051</v>
      </c>
      <c r="C102" s="365" t="s">
        <v>2072</v>
      </c>
      <c r="D102" s="366">
        <v>50</v>
      </c>
      <c r="E102" s="366" t="s">
        <v>26</v>
      </c>
      <c r="F102" s="367">
        <v>25</v>
      </c>
      <c r="G102" s="329" t="s">
        <v>2070</v>
      </c>
      <c r="H102" s="329" t="s">
        <v>28</v>
      </c>
      <c r="I102" s="329" t="s">
        <v>29</v>
      </c>
      <c r="J102" s="329" t="s">
        <v>76</v>
      </c>
      <c r="K102" s="366"/>
      <c r="L102" s="366"/>
      <c r="M102" s="329" t="s">
        <v>32</v>
      </c>
      <c r="N102" s="329" t="s">
        <v>52</v>
      </c>
      <c r="O102" s="329">
        <v>24</v>
      </c>
      <c r="P102" s="329" t="s">
        <v>28</v>
      </c>
      <c r="Q102" s="11"/>
      <c r="R102" s="12"/>
      <c r="S102" s="12"/>
      <c r="T102" s="12"/>
      <c r="U102" s="11"/>
      <c r="V102" s="12"/>
      <c r="W102" s="12"/>
      <c r="X102" s="12"/>
      <c r="Y102" s="11"/>
      <c r="Z102" s="12"/>
      <c r="AA102" s="12"/>
      <c r="AB102" s="12"/>
      <c r="AC102" s="11"/>
      <c r="AD102" s="12"/>
      <c r="AE102" s="12"/>
      <c r="AF102" s="12"/>
      <c r="AG102" s="11"/>
      <c r="AH102" s="12"/>
      <c r="AI102" s="12"/>
      <c r="AJ102" s="12"/>
      <c r="AK102" s="11"/>
      <c r="AL102" s="12"/>
      <c r="AM102" s="12"/>
      <c r="AN102" s="12"/>
      <c r="AO102" s="11"/>
      <c r="AP102" s="12"/>
      <c r="AQ102" s="12"/>
      <c r="AR102" s="12"/>
      <c r="AS102" s="11"/>
      <c r="AT102" s="12"/>
      <c r="AU102" s="12"/>
      <c r="AV102" s="12"/>
      <c r="AW102" s="11"/>
      <c r="AX102" s="12"/>
      <c r="AY102" s="12"/>
      <c r="AZ102" s="12"/>
      <c r="BA102" s="11"/>
      <c r="BB102" s="12"/>
      <c r="BC102" s="12"/>
      <c r="BD102" s="12"/>
      <c r="BE102" s="11"/>
      <c r="BF102" s="12"/>
      <c r="BG102" s="12"/>
      <c r="BH102" s="12"/>
      <c r="BI102" s="11"/>
      <c r="BJ102" s="12"/>
      <c r="BK102" s="12"/>
      <c r="BL102" s="12"/>
    </row>
    <row r="103" spans="1:64" s="10" customFormat="1" x14ac:dyDescent="0.2">
      <c r="A103" s="329" t="s">
        <v>1958</v>
      </c>
      <c r="B103" s="364" t="s">
        <v>2051</v>
      </c>
      <c r="C103" s="365" t="s">
        <v>2073</v>
      </c>
      <c r="D103" s="366">
        <v>50</v>
      </c>
      <c r="E103" s="366" t="s">
        <v>26</v>
      </c>
      <c r="F103" s="367">
        <v>25</v>
      </c>
      <c r="G103" s="329" t="s">
        <v>2070</v>
      </c>
      <c r="H103" s="329" t="s">
        <v>28</v>
      </c>
      <c r="I103" s="329" t="s">
        <v>29</v>
      </c>
      <c r="J103" s="329" t="s">
        <v>76</v>
      </c>
      <c r="K103" s="366"/>
      <c r="L103" s="366"/>
      <c r="M103" s="329" t="s">
        <v>32</v>
      </c>
      <c r="N103" s="329" t="s">
        <v>52</v>
      </c>
      <c r="O103" s="329">
        <v>24</v>
      </c>
      <c r="P103" s="329" t="s">
        <v>28</v>
      </c>
      <c r="Q103" s="11"/>
      <c r="R103" s="12"/>
      <c r="S103" s="12"/>
      <c r="T103" s="12"/>
      <c r="U103" s="11"/>
      <c r="V103" s="12"/>
      <c r="W103" s="12"/>
      <c r="X103" s="12"/>
      <c r="Y103" s="11"/>
      <c r="Z103" s="12"/>
      <c r="AA103" s="12"/>
      <c r="AB103" s="12"/>
      <c r="AC103" s="11"/>
      <c r="AD103" s="12"/>
      <c r="AE103" s="12"/>
      <c r="AF103" s="12"/>
      <c r="AG103" s="11"/>
      <c r="AH103" s="12"/>
      <c r="AI103" s="12"/>
      <c r="AJ103" s="12"/>
      <c r="AK103" s="11"/>
      <c r="AL103" s="12"/>
      <c r="AM103" s="12"/>
      <c r="AN103" s="12"/>
      <c r="AO103" s="11"/>
      <c r="AP103" s="12"/>
      <c r="AQ103" s="12"/>
      <c r="AR103" s="12"/>
      <c r="AS103" s="11"/>
      <c r="AT103" s="12"/>
      <c r="AU103" s="12"/>
      <c r="AV103" s="12"/>
      <c r="AW103" s="11"/>
      <c r="AX103" s="12"/>
      <c r="AY103" s="12"/>
      <c r="AZ103" s="12"/>
      <c r="BA103" s="11"/>
      <c r="BB103" s="12"/>
      <c r="BC103" s="12"/>
      <c r="BD103" s="12"/>
      <c r="BE103" s="11"/>
      <c r="BF103" s="12"/>
      <c r="BG103" s="12"/>
      <c r="BH103" s="12"/>
      <c r="BI103" s="11"/>
      <c r="BJ103" s="12"/>
      <c r="BK103" s="12"/>
      <c r="BL103" s="12"/>
    </row>
    <row r="104" spans="1:64" s="10" customFormat="1" x14ac:dyDescent="0.2">
      <c r="A104" s="329" t="s">
        <v>1958</v>
      </c>
      <c r="B104" s="364" t="s">
        <v>2051</v>
      </c>
      <c r="C104" s="365" t="s">
        <v>2074</v>
      </c>
      <c r="D104" s="366">
        <v>50</v>
      </c>
      <c r="E104" s="366" t="s">
        <v>26</v>
      </c>
      <c r="F104" s="367">
        <v>25</v>
      </c>
      <c r="G104" s="329" t="s">
        <v>2070</v>
      </c>
      <c r="H104" s="329" t="s">
        <v>28</v>
      </c>
      <c r="I104" s="329" t="s">
        <v>29</v>
      </c>
      <c r="J104" s="329" t="s">
        <v>28</v>
      </c>
      <c r="K104" s="366" t="s">
        <v>30</v>
      </c>
      <c r="L104" s="366">
        <v>50</v>
      </c>
      <c r="M104" s="329" t="s">
        <v>32</v>
      </c>
      <c r="N104" s="329" t="s">
        <v>52</v>
      </c>
      <c r="O104" s="329">
        <v>24</v>
      </c>
      <c r="P104" s="329" t="s">
        <v>28</v>
      </c>
      <c r="Q104" s="11"/>
      <c r="R104" s="12"/>
      <c r="S104" s="12"/>
      <c r="T104" s="12"/>
      <c r="U104" s="11"/>
      <c r="V104" s="12"/>
      <c r="W104" s="12"/>
      <c r="X104" s="12"/>
      <c r="Y104" s="11"/>
      <c r="Z104" s="12"/>
      <c r="AA104" s="12"/>
      <c r="AB104" s="12"/>
      <c r="AC104" s="11"/>
      <c r="AD104" s="12"/>
      <c r="AE104" s="12"/>
      <c r="AF104" s="12"/>
      <c r="AG104" s="11"/>
      <c r="AH104" s="12"/>
      <c r="AI104" s="12"/>
      <c r="AJ104" s="12"/>
      <c r="AK104" s="11"/>
      <c r="AL104" s="12"/>
      <c r="AM104" s="12"/>
      <c r="AN104" s="12"/>
      <c r="AO104" s="11"/>
      <c r="AP104" s="12"/>
      <c r="AQ104" s="12"/>
      <c r="AR104" s="12"/>
      <c r="AS104" s="11"/>
      <c r="AT104" s="12"/>
      <c r="AU104" s="12"/>
      <c r="AV104" s="12"/>
      <c r="AW104" s="11"/>
      <c r="AX104" s="12"/>
      <c r="AY104" s="12"/>
      <c r="AZ104" s="12"/>
      <c r="BA104" s="11"/>
      <c r="BB104" s="12"/>
      <c r="BC104" s="12"/>
      <c r="BD104" s="12"/>
      <c r="BE104" s="11"/>
      <c r="BF104" s="12"/>
      <c r="BG104" s="12"/>
      <c r="BH104" s="12"/>
      <c r="BI104" s="11"/>
      <c r="BJ104" s="12"/>
      <c r="BK104" s="12"/>
      <c r="BL104" s="12"/>
    </row>
    <row r="105" spans="1:64" s="10" customFormat="1" x14ac:dyDescent="0.2">
      <c r="A105" s="329" t="s">
        <v>1958</v>
      </c>
      <c r="B105" s="364" t="s">
        <v>2051</v>
      </c>
      <c r="C105" s="365" t="s">
        <v>2075</v>
      </c>
      <c r="D105" s="366">
        <v>50</v>
      </c>
      <c r="E105" s="366" t="s">
        <v>26</v>
      </c>
      <c r="F105" s="367">
        <v>25</v>
      </c>
      <c r="G105" s="329" t="s">
        <v>2070</v>
      </c>
      <c r="H105" s="329" t="s">
        <v>28</v>
      </c>
      <c r="I105" s="329" t="s">
        <v>29</v>
      </c>
      <c r="J105" s="329" t="s">
        <v>76</v>
      </c>
      <c r="K105" s="366"/>
      <c r="L105" s="366"/>
      <c r="M105" s="329" t="s">
        <v>32</v>
      </c>
      <c r="N105" s="329" t="s">
        <v>52</v>
      </c>
      <c r="O105" s="329">
        <v>24</v>
      </c>
      <c r="P105" s="329" t="s">
        <v>28</v>
      </c>
      <c r="Q105" s="11"/>
      <c r="R105" s="12"/>
      <c r="S105" s="12"/>
      <c r="T105" s="12"/>
      <c r="U105" s="11"/>
      <c r="V105" s="12"/>
      <c r="W105" s="12"/>
      <c r="X105" s="12"/>
      <c r="Y105" s="11"/>
      <c r="Z105" s="12"/>
      <c r="AA105" s="12"/>
      <c r="AB105" s="12"/>
      <c r="AC105" s="11"/>
      <c r="AD105" s="12"/>
      <c r="AE105" s="12"/>
      <c r="AF105" s="12"/>
      <c r="AG105" s="11"/>
      <c r="AH105" s="12"/>
      <c r="AI105" s="12"/>
      <c r="AJ105" s="12"/>
      <c r="AK105" s="11"/>
      <c r="AL105" s="12"/>
      <c r="AM105" s="12"/>
      <c r="AN105" s="12"/>
      <c r="AO105" s="11"/>
      <c r="AP105" s="12"/>
      <c r="AQ105" s="12"/>
      <c r="AR105" s="12"/>
      <c r="AS105" s="11"/>
      <c r="AT105" s="12"/>
      <c r="AU105" s="12"/>
      <c r="AV105" s="12"/>
      <c r="AW105" s="11"/>
      <c r="AX105" s="12"/>
      <c r="AY105" s="12"/>
      <c r="AZ105" s="12"/>
      <c r="BA105" s="11"/>
      <c r="BB105" s="12"/>
      <c r="BC105" s="12"/>
      <c r="BD105" s="12"/>
      <c r="BE105" s="11"/>
      <c r="BF105" s="12"/>
      <c r="BG105" s="12"/>
      <c r="BH105" s="12"/>
      <c r="BI105" s="11"/>
      <c r="BJ105" s="12"/>
      <c r="BK105" s="12"/>
      <c r="BL105" s="12"/>
    </row>
    <row r="106" spans="1:64" s="10" customFormat="1" x14ac:dyDescent="0.2">
      <c r="A106" s="329" t="s">
        <v>1958</v>
      </c>
      <c r="B106" s="364" t="s">
        <v>2051</v>
      </c>
      <c r="C106" s="365" t="s">
        <v>2076</v>
      </c>
      <c r="D106" s="366">
        <v>50</v>
      </c>
      <c r="E106" s="366" t="s">
        <v>26</v>
      </c>
      <c r="F106" s="367">
        <v>25</v>
      </c>
      <c r="G106" s="329" t="s">
        <v>2070</v>
      </c>
      <c r="H106" s="329" t="s">
        <v>28</v>
      </c>
      <c r="I106" s="329" t="s">
        <v>29</v>
      </c>
      <c r="J106" s="329" t="s">
        <v>28</v>
      </c>
      <c r="K106" s="366" t="s">
        <v>30</v>
      </c>
      <c r="L106" s="366">
        <v>50</v>
      </c>
      <c r="M106" s="329" t="s">
        <v>32</v>
      </c>
      <c r="N106" s="329" t="s">
        <v>52</v>
      </c>
      <c r="O106" s="329">
        <v>24</v>
      </c>
      <c r="P106" s="329" t="s">
        <v>28</v>
      </c>
      <c r="Q106" s="11"/>
      <c r="R106" s="12"/>
      <c r="S106" s="12"/>
      <c r="T106" s="12"/>
      <c r="U106" s="11"/>
      <c r="V106" s="12"/>
      <c r="W106" s="12"/>
      <c r="X106" s="12"/>
      <c r="Y106" s="11"/>
      <c r="Z106" s="12"/>
      <c r="AA106" s="12"/>
      <c r="AB106" s="12"/>
      <c r="AC106" s="11"/>
      <c r="AD106" s="12"/>
      <c r="AE106" s="12"/>
      <c r="AF106" s="12"/>
      <c r="AG106" s="11"/>
      <c r="AH106" s="12"/>
      <c r="AI106" s="12"/>
      <c r="AJ106" s="12"/>
      <c r="AK106" s="11"/>
      <c r="AL106" s="12"/>
      <c r="AM106" s="12"/>
      <c r="AN106" s="12"/>
      <c r="AO106" s="11"/>
      <c r="AP106" s="12"/>
      <c r="AQ106" s="12"/>
      <c r="AR106" s="12"/>
      <c r="AS106" s="11"/>
      <c r="AT106" s="12"/>
      <c r="AU106" s="12"/>
      <c r="AV106" s="12"/>
      <c r="AW106" s="11"/>
      <c r="AX106" s="12"/>
      <c r="AY106" s="12"/>
      <c r="AZ106" s="12"/>
      <c r="BA106" s="11"/>
      <c r="BB106" s="12"/>
      <c r="BC106" s="12"/>
      <c r="BD106" s="12"/>
      <c r="BE106" s="11"/>
      <c r="BF106" s="12"/>
      <c r="BG106" s="12"/>
      <c r="BH106" s="12"/>
      <c r="BI106" s="11"/>
      <c r="BJ106" s="12"/>
      <c r="BK106" s="12"/>
      <c r="BL106" s="12"/>
    </row>
    <row r="107" spans="1:64" s="10" customFormat="1" x14ac:dyDescent="0.2">
      <c r="A107" s="329" t="s">
        <v>1958</v>
      </c>
      <c r="B107" s="364" t="s">
        <v>2051</v>
      </c>
      <c r="C107" s="365" t="s">
        <v>2077</v>
      </c>
      <c r="D107" s="366">
        <v>50</v>
      </c>
      <c r="E107" s="366" t="s">
        <v>26</v>
      </c>
      <c r="F107" s="367">
        <v>25</v>
      </c>
      <c r="G107" s="329" t="s">
        <v>2070</v>
      </c>
      <c r="H107" s="329" t="s">
        <v>28</v>
      </c>
      <c r="I107" s="329" t="s">
        <v>29</v>
      </c>
      <c r="J107" s="329" t="s">
        <v>28</v>
      </c>
      <c r="K107" s="366" t="s">
        <v>30</v>
      </c>
      <c r="L107" s="366">
        <v>50</v>
      </c>
      <c r="M107" s="329" t="s">
        <v>32</v>
      </c>
      <c r="N107" s="329" t="s">
        <v>52</v>
      </c>
      <c r="O107" s="329">
        <v>24</v>
      </c>
      <c r="P107" s="329" t="s">
        <v>28</v>
      </c>
      <c r="Q107" s="11"/>
      <c r="R107" s="12"/>
      <c r="S107" s="12"/>
      <c r="T107" s="12"/>
      <c r="U107" s="11"/>
      <c r="V107" s="12"/>
      <c r="W107" s="12"/>
      <c r="X107" s="12"/>
      <c r="Y107" s="11"/>
      <c r="Z107" s="12"/>
      <c r="AA107" s="12"/>
      <c r="AB107" s="12"/>
      <c r="AC107" s="11"/>
      <c r="AD107" s="12"/>
      <c r="AE107" s="12"/>
      <c r="AF107" s="12"/>
      <c r="AG107" s="11"/>
      <c r="AH107" s="12"/>
      <c r="AI107" s="12"/>
      <c r="AJ107" s="12"/>
      <c r="AK107" s="11"/>
      <c r="AL107" s="12"/>
      <c r="AM107" s="12"/>
      <c r="AN107" s="12"/>
      <c r="AO107" s="11"/>
      <c r="AP107" s="12"/>
      <c r="AQ107" s="12"/>
      <c r="AR107" s="12"/>
      <c r="AS107" s="11"/>
      <c r="AT107" s="12"/>
      <c r="AU107" s="12"/>
      <c r="AV107" s="12"/>
      <c r="AW107" s="11"/>
      <c r="AX107" s="12"/>
      <c r="AY107" s="12"/>
      <c r="AZ107" s="12"/>
      <c r="BA107" s="11"/>
      <c r="BB107" s="12"/>
      <c r="BC107" s="12"/>
      <c r="BD107" s="12"/>
      <c r="BE107" s="11"/>
      <c r="BF107" s="12"/>
      <c r="BG107" s="12"/>
      <c r="BH107" s="12"/>
      <c r="BI107" s="11"/>
      <c r="BJ107" s="12"/>
      <c r="BK107" s="12"/>
      <c r="BL107" s="12"/>
    </row>
    <row r="108" spans="1:64" s="10" customFormat="1" x14ac:dyDescent="0.2">
      <c r="A108" s="329" t="s">
        <v>1958</v>
      </c>
      <c r="B108" s="364" t="s">
        <v>2051</v>
      </c>
      <c r="C108" s="365" t="s">
        <v>2078</v>
      </c>
      <c r="D108" s="366">
        <v>50</v>
      </c>
      <c r="E108" s="366" t="s">
        <v>26</v>
      </c>
      <c r="F108" s="367">
        <v>25</v>
      </c>
      <c r="G108" s="329" t="s">
        <v>2070</v>
      </c>
      <c r="H108" s="329" t="s">
        <v>28</v>
      </c>
      <c r="I108" s="329" t="s">
        <v>29</v>
      </c>
      <c r="J108" s="329" t="s">
        <v>76</v>
      </c>
      <c r="K108" s="366"/>
      <c r="L108" s="366"/>
      <c r="M108" s="329" t="s">
        <v>32</v>
      </c>
      <c r="N108" s="329" t="s">
        <v>52</v>
      </c>
      <c r="O108" s="329">
        <v>24</v>
      </c>
      <c r="P108" s="329" t="s">
        <v>28</v>
      </c>
      <c r="Q108" s="11"/>
      <c r="R108" s="12"/>
      <c r="S108" s="12"/>
      <c r="T108" s="12"/>
      <c r="U108" s="11"/>
      <c r="V108" s="12"/>
      <c r="W108" s="12"/>
      <c r="X108" s="12"/>
      <c r="Y108" s="11"/>
      <c r="Z108" s="12"/>
      <c r="AA108" s="12"/>
      <c r="AB108" s="12"/>
      <c r="AC108" s="11"/>
      <c r="AD108" s="12"/>
      <c r="AE108" s="12"/>
      <c r="AF108" s="12"/>
      <c r="AG108" s="11"/>
      <c r="AH108" s="12"/>
      <c r="AI108" s="12"/>
      <c r="AJ108" s="12"/>
      <c r="AK108" s="11"/>
      <c r="AL108" s="12"/>
      <c r="AM108" s="12"/>
      <c r="AN108" s="12"/>
      <c r="AO108" s="11"/>
      <c r="AP108" s="12"/>
      <c r="AQ108" s="12"/>
      <c r="AR108" s="12"/>
      <c r="AS108" s="11"/>
      <c r="AT108" s="12"/>
      <c r="AU108" s="12"/>
      <c r="AV108" s="12"/>
      <c r="AW108" s="11"/>
      <c r="AX108" s="12"/>
      <c r="AY108" s="12"/>
      <c r="AZ108" s="12"/>
      <c r="BA108" s="11"/>
      <c r="BB108" s="12"/>
      <c r="BC108" s="12"/>
      <c r="BD108" s="12"/>
      <c r="BE108" s="11"/>
      <c r="BF108" s="12"/>
      <c r="BG108" s="12"/>
      <c r="BH108" s="12"/>
      <c r="BI108" s="11"/>
      <c r="BJ108" s="12"/>
      <c r="BK108" s="12"/>
      <c r="BL108" s="12"/>
    </row>
    <row r="109" spans="1:64" s="10" customFormat="1" x14ac:dyDescent="0.2">
      <c r="A109" s="329" t="s">
        <v>1958</v>
      </c>
      <c r="B109" s="364" t="s">
        <v>2051</v>
      </c>
      <c r="C109" s="365" t="s">
        <v>2079</v>
      </c>
      <c r="D109" s="366">
        <v>50</v>
      </c>
      <c r="E109" s="366" t="s">
        <v>26</v>
      </c>
      <c r="F109" s="367">
        <v>25</v>
      </c>
      <c r="G109" s="329" t="s">
        <v>2070</v>
      </c>
      <c r="H109" s="329" t="s">
        <v>28</v>
      </c>
      <c r="I109" s="329" t="s">
        <v>29</v>
      </c>
      <c r="J109" s="329" t="s">
        <v>76</v>
      </c>
      <c r="K109" s="366"/>
      <c r="L109" s="366"/>
      <c r="M109" s="329" t="s">
        <v>32</v>
      </c>
      <c r="N109" s="329" t="s">
        <v>52</v>
      </c>
      <c r="O109" s="329">
        <v>24</v>
      </c>
      <c r="P109" s="329" t="s">
        <v>28</v>
      </c>
      <c r="Q109" s="11"/>
      <c r="R109" s="12"/>
      <c r="S109" s="12"/>
      <c r="T109" s="12"/>
      <c r="U109" s="11"/>
      <c r="V109" s="12"/>
      <c r="W109" s="12"/>
      <c r="X109" s="12"/>
      <c r="Y109" s="11"/>
      <c r="Z109" s="12"/>
      <c r="AA109" s="12"/>
      <c r="AB109" s="12"/>
      <c r="AC109" s="11"/>
      <c r="AD109" s="12"/>
      <c r="AE109" s="12"/>
      <c r="AF109" s="12"/>
      <c r="AG109" s="11"/>
      <c r="AH109" s="12"/>
      <c r="AI109" s="12"/>
      <c r="AJ109" s="12"/>
      <c r="AK109" s="11"/>
      <c r="AL109" s="12"/>
      <c r="AM109" s="12"/>
      <c r="AN109" s="12"/>
      <c r="AO109" s="11"/>
      <c r="AP109" s="12"/>
      <c r="AQ109" s="12"/>
      <c r="AR109" s="12"/>
      <c r="AS109" s="11"/>
      <c r="AT109" s="12"/>
      <c r="AU109" s="12"/>
      <c r="AV109" s="12"/>
      <c r="AW109" s="11"/>
      <c r="AX109" s="12"/>
      <c r="AY109" s="12"/>
      <c r="AZ109" s="12"/>
      <c r="BA109" s="11"/>
      <c r="BB109" s="12"/>
      <c r="BC109" s="12"/>
      <c r="BD109" s="12"/>
      <c r="BE109" s="11"/>
      <c r="BF109" s="12"/>
      <c r="BG109" s="12"/>
      <c r="BH109" s="12"/>
      <c r="BI109" s="11"/>
      <c r="BJ109" s="12"/>
      <c r="BK109" s="12"/>
      <c r="BL109" s="12"/>
    </row>
    <row r="110" spans="1:64" s="10" customFormat="1" x14ac:dyDescent="0.2">
      <c r="A110" s="329" t="s">
        <v>1958</v>
      </c>
      <c r="B110" s="364" t="s">
        <v>2051</v>
      </c>
      <c r="C110" s="365" t="s">
        <v>2080</v>
      </c>
      <c r="D110" s="366">
        <v>50</v>
      </c>
      <c r="E110" s="366" t="s">
        <v>26</v>
      </c>
      <c r="F110" s="367">
        <v>25</v>
      </c>
      <c r="G110" s="329" t="s">
        <v>2070</v>
      </c>
      <c r="H110" s="329" t="s">
        <v>28</v>
      </c>
      <c r="I110" s="329" t="s">
        <v>29</v>
      </c>
      <c r="J110" s="329" t="s">
        <v>76</v>
      </c>
      <c r="K110" s="366"/>
      <c r="L110" s="366"/>
      <c r="M110" s="329" t="s">
        <v>32</v>
      </c>
      <c r="N110" s="329" t="s">
        <v>52</v>
      </c>
      <c r="O110" s="329">
        <v>24</v>
      </c>
      <c r="P110" s="329" t="s">
        <v>28</v>
      </c>
      <c r="Q110" s="11"/>
      <c r="R110" s="12"/>
      <c r="S110" s="12"/>
      <c r="T110" s="12"/>
      <c r="U110" s="11"/>
      <c r="V110" s="12"/>
      <c r="W110" s="12"/>
      <c r="X110" s="12"/>
      <c r="Y110" s="11"/>
      <c r="Z110" s="12"/>
      <c r="AA110" s="12"/>
      <c r="AB110" s="12"/>
      <c r="AC110" s="11"/>
      <c r="AD110" s="12"/>
      <c r="AE110" s="12"/>
      <c r="AF110" s="12"/>
      <c r="AG110" s="11"/>
      <c r="AH110" s="12"/>
      <c r="AI110" s="12"/>
      <c r="AJ110" s="12"/>
      <c r="AK110" s="11"/>
      <c r="AL110" s="12"/>
      <c r="AM110" s="12"/>
      <c r="AN110" s="12"/>
      <c r="AO110" s="11"/>
      <c r="AP110" s="12"/>
      <c r="AQ110" s="12"/>
      <c r="AR110" s="12"/>
      <c r="AS110" s="11"/>
      <c r="AT110" s="12"/>
      <c r="AU110" s="12"/>
      <c r="AV110" s="12"/>
      <c r="AW110" s="11"/>
      <c r="AX110" s="12"/>
      <c r="AY110" s="12"/>
      <c r="AZ110" s="12"/>
      <c r="BA110" s="11"/>
      <c r="BB110" s="12"/>
      <c r="BC110" s="12"/>
      <c r="BD110" s="12"/>
      <c r="BE110" s="11"/>
      <c r="BF110" s="12"/>
      <c r="BG110" s="12"/>
      <c r="BH110" s="12"/>
      <c r="BI110" s="11"/>
      <c r="BJ110" s="12"/>
      <c r="BK110" s="12"/>
      <c r="BL110" s="12"/>
    </row>
    <row r="111" spans="1:64" s="10" customFormat="1" ht="22.5" x14ac:dyDescent="0.2">
      <c r="A111" s="329" t="s">
        <v>1958</v>
      </c>
      <c r="B111" s="364" t="s">
        <v>2051</v>
      </c>
      <c r="C111" s="365" t="s">
        <v>2081</v>
      </c>
      <c r="D111" s="366">
        <v>50</v>
      </c>
      <c r="E111" s="366" t="s">
        <v>26</v>
      </c>
      <c r="F111" s="367">
        <v>25</v>
      </c>
      <c r="G111" s="329" t="s">
        <v>2070</v>
      </c>
      <c r="H111" s="329" t="s">
        <v>28</v>
      </c>
      <c r="I111" s="329" t="s">
        <v>29</v>
      </c>
      <c r="J111" s="329" t="s">
        <v>76</v>
      </c>
      <c r="K111" s="366"/>
      <c r="L111" s="366"/>
      <c r="M111" s="329" t="s">
        <v>32</v>
      </c>
      <c r="N111" s="329" t="s">
        <v>2082</v>
      </c>
      <c r="O111" s="329" t="s">
        <v>2083</v>
      </c>
      <c r="P111" s="329" t="s">
        <v>28</v>
      </c>
      <c r="Q111" s="11"/>
      <c r="R111" s="12"/>
      <c r="S111" s="12"/>
      <c r="T111" s="12"/>
      <c r="U111" s="11"/>
      <c r="V111" s="12"/>
      <c r="W111" s="12"/>
      <c r="X111" s="12"/>
      <c r="Y111" s="11"/>
      <c r="Z111" s="12"/>
      <c r="AA111" s="12"/>
      <c r="AB111" s="12"/>
      <c r="AC111" s="11"/>
      <c r="AD111" s="12"/>
      <c r="AE111" s="12"/>
      <c r="AF111" s="12"/>
      <c r="AG111" s="11"/>
      <c r="AH111" s="12"/>
      <c r="AI111" s="12"/>
      <c r="AJ111" s="12"/>
      <c r="AK111" s="11"/>
      <c r="AL111" s="12"/>
      <c r="AM111" s="12"/>
      <c r="AN111" s="12"/>
      <c r="AO111" s="11"/>
      <c r="AP111" s="12"/>
      <c r="AQ111" s="12"/>
      <c r="AR111" s="12"/>
      <c r="AS111" s="11"/>
      <c r="AT111" s="12"/>
      <c r="AU111" s="12"/>
      <c r="AV111" s="12"/>
      <c r="AW111" s="11"/>
      <c r="AX111" s="12"/>
      <c r="AY111" s="12"/>
      <c r="AZ111" s="12"/>
      <c r="BA111" s="11"/>
      <c r="BB111" s="12"/>
      <c r="BC111" s="12"/>
      <c r="BD111" s="12"/>
      <c r="BE111" s="11"/>
      <c r="BF111" s="12"/>
      <c r="BG111" s="12"/>
      <c r="BH111" s="12"/>
      <c r="BI111" s="11"/>
      <c r="BJ111" s="12"/>
      <c r="BK111" s="12"/>
      <c r="BL111" s="12"/>
    </row>
    <row r="112" spans="1:64" s="10" customFormat="1" x14ac:dyDescent="0.2">
      <c r="A112" s="329" t="s">
        <v>1958</v>
      </c>
      <c r="B112" s="364" t="s">
        <v>2051</v>
      </c>
      <c r="C112" s="365" t="s">
        <v>2084</v>
      </c>
      <c r="D112" s="366">
        <v>50</v>
      </c>
      <c r="E112" s="366" t="s">
        <v>26</v>
      </c>
      <c r="F112" s="367">
        <v>25</v>
      </c>
      <c r="G112" s="329" t="s">
        <v>2070</v>
      </c>
      <c r="H112" s="329" t="s">
        <v>28</v>
      </c>
      <c r="I112" s="329" t="s">
        <v>29</v>
      </c>
      <c r="J112" s="329" t="s">
        <v>76</v>
      </c>
      <c r="K112" s="366"/>
      <c r="L112" s="366"/>
      <c r="M112" s="329" t="s">
        <v>2085</v>
      </c>
      <c r="N112" s="329" t="s">
        <v>52</v>
      </c>
      <c r="O112" s="329">
        <v>24</v>
      </c>
      <c r="P112" s="329" t="s">
        <v>28</v>
      </c>
      <c r="Q112" s="11"/>
      <c r="R112" s="12"/>
      <c r="S112" s="12"/>
      <c r="T112" s="12"/>
      <c r="U112" s="11"/>
      <c r="V112" s="12"/>
      <c r="W112" s="12"/>
      <c r="X112" s="12"/>
      <c r="Y112" s="11"/>
      <c r="Z112" s="12"/>
      <c r="AA112" s="12"/>
      <c r="AB112" s="12"/>
      <c r="AC112" s="11"/>
      <c r="AD112" s="12"/>
      <c r="AE112" s="12"/>
      <c r="AF112" s="12"/>
      <c r="AG112" s="11"/>
      <c r="AH112" s="12"/>
      <c r="AI112" s="12"/>
      <c r="AJ112" s="12"/>
      <c r="AK112" s="11"/>
      <c r="AL112" s="12"/>
      <c r="AM112" s="12"/>
      <c r="AN112" s="12"/>
      <c r="AO112" s="11"/>
      <c r="AP112" s="12"/>
      <c r="AQ112" s="12"/>
      <c r="AR112" s="12"/>
      <c r="AS112" s="11"/>
      <c r="AT112" s="12"/>
      <c r="AU112" s="12"/>
      <c r="AV112" s="12"/>
      <c r="AW112" s="11"/>
      <c r="AX112" s="12"/>
      <c r="AY112" s="12"/>
      <c r="AZ112" s="12"/>
      <c r="BA112" s="11"/>
      <c r="BB112" s="12"/>
      <c r="BC112" s="12"/>
      <c r="BD112" s="12"/>
      <c r="BE112" s="11"/>
      <c r="BF112" s="12"/>
      <c r="BG112" s="12"/>
      <c r="BH112" s="12"/>
      <c r="BI112" s="11"/>
      <c r="BJ112" s="12"/>
      <c r="BK112" s="12"/>
      <c r="BL112" s="12"/>
    </row>
    <row r="113" spans="1:64" s="10" customFormat="1" x14ac:dyDescent="0.2">
      <c r="A113" s="329" t="s">
        <v>1958</v>
      </c>
      <c r="B113" s="364" t="s">
        <v>2051</v>
      </c>
      <c r="C113" s="365" t="s">
        <v>2086</v>
      </c>
      <c r="D113" s="366">
        <v>50</v>
      </c>
      <c r="E113" s="366" t="s">
        <v>26</v>
      </c>
      <c r="F113" s="367">
        <v>25</v>
      </c>
      <c r="G113" s="329" t="s">
        <v>2070</v>
      </c>
      <c r="H113" s="329" t="s">
        <v>28</v>
      </c>
      <c r="I113" s="329" t="s">
        <v>29</v>
      </c>
      <c r="J113" s="329" t="s">
        <v>76</v>
      </c>
      <c r="K113" s="366"/>
      <c r="L113" s="366"/>
      <c r="M113" s="329" t="s">
        <v>32</v>
      </c>
      <c r="N113" s="329" t="s">
        <v>52</v>
      </c>
      <c r="O113" s="329">
        <v>24</v>
      </c>
      <c r="P113" s="329" t="s">
        <v>28</v>
      </c>
      <c r="Q113" s="11"/>
      <c r="R113" s="12"/>
      <c r="S113" s="12"/>
      <c r="T113" s="12"/>
      <c r="U113" s="11"/>
      <c r="V113" s="12"/>
      <c r="W113" s="12"/>
      <c r="X113" s="12"/>
      <c r="Y113" s="11"/>
      <c r="Z113" s="12"/>
      <c r="AA113" s="12"/>
      <c r="AB113" s="12"/>
      <c r="AC113" s="11"/>
      <c r="AD113" s="12"/>
      <c r="AE113" s="12"/>
      <c r="AF113" s="12"/>
      <c r="AG113" s="11"/>
      <c r="AH113" s="12"/>
      <c r="AI113" s="12"/>
      <c r="AJ113" s="12"/>
      <c r="AK113" s="11"/>
      <c r="AL113" s="12"/>
      <c r="AM113" s="12"/>
      <c r="AN113" s="12"/>
      <c r="AO113" s="11"/>
      <c r="AP113" s="12"/>
      <c r="AQ113" s="12"/>
      <c r="AR113" s="12"/>
      <c r="AS113" s="11"/>
      <c r="AT113" s="12"/>
      <c r="AU113" s="12"/>
      <c r="AV113" s="12"/>
      <c r="AW113" s="11"/>
      <c r="AX113" s="12"/>
      <c r="AY113" s="12"/>
      <c r="AZ113" s="12"/>
      <c r="BA113" s="11"/>
      <c r="BB113" s="12"/>
      <c r="BC113" s="12"/>
      <c r="BD113" s="12"/>
      <c r="BE113" s="11"/>
      <c r="BF113" s="12"/>
      <c r="BG113" s="12"/>
      <c r="BH113" s="12"/>
      <c r="BI113" s="11"/>
      <c r="BJ113" s="12"/>
      <c r="BK113" s="12"/>
      <c r="BL113" s="12"/>
    </row>
    <row r="114" spans="1:64" s="10" customFormat="1" x14ac:dyDescent="0.2">
      <c r="A114" s="329" t="s">
        <v>1958</v>
      </c>
      <c r="B114" s="364" t="s">
        <v>2051</v>
      </c>
      <c r="C114" s="365" t="s">
        <v>2087</v>
      </c>
      <c r="D114" s="366">
        <v>50</v>
      </c>
      <c r="E114" s="366" t="s">
        <v>26</v>
      </c>
      <c r="F114" s="367">
        <v>25</v>
      </c>
      <c r="G114" s="329" t="s">
        <v>2070</v>
      </c>
      <c r="H114" s="329" t="s">
        <v>28</v>
      </c>
      <c r="I114" s="329" t="s">
        <v>29</v>
      </c>
      <c r="J114" s="329" t="s">
        <v>28</v>
      </c>
      <c r="K114" s="366" t="s">
        <v>30</v>
      </c>
      <c r="L114" s="366">
        <v>50</v>
      </c>
      <c r="M114" s="329" t="s">
        <v>32</v>
      </c>
      <c r="N114" s="329" t="s">
        <v>52</v>
      </c>
      <c r="O114" s="329">
        <v>24</v>
      </c>
      <c r="P114" s="329" t="s">
        <v>28</v>
      </c>
      <c r="Q114" s="11"/>
      <c r="R114" s="12"/>
      <c r="S114" s="12"/>
      <c r="T114" s="12"/>
      <c r="U114" s="11"/>
      <c r="V114" s="12"/>
      <c r="W114" s="12"/>
      <c r="X114" s="12"/>
      <c r="Y114" s="11"/>
      <c r="Z114" s="12"/>
      <c r="AA114" s="12"/>
      <c r="AB114" s="12"/>
      <c r="AC114" s="11"/>
      <c r="AD114" s="12"/>
      <c r="AE114" s="12"/>
      <c r="AF114" s="12"/>
      <c r="AG114" s="11"/>
      <c r="AH114" s="12"/>
      <c r="AI114" s="12"/>
      <c r="AJ114" s="12"/>
      <c r="AK114" s="11"/>
      <c r="AL114" s="12"/>
      <c r="AM114" s="12"/>
      <c r="AN114" s="12"/>
      <c r="AO114" s="11"/>
      <c r="AP114" s="12"/>
      <c r="AQ114" s="12"/>
      <c r="AR114" s="12"/>
      <c r="AS114" s="11"/>
      <c r="AT114" s="12"/>
      <c r="AU114" s="12"/>
      <c r="AV114" s="12"/>
      <c r="AW114" s="11"/>
      <c r="AX114" s="12"/>
      <c r="AY114" s="12"/>
      <c r="AZ114" s="12"/>
      <c r="BA114" s="11"/>
      <c r="BB114" s="12"/>
      <c r="BC114" s="12"/>
      <c r="BD114" s="12"/>
      <c r="BE114" s="11"/>
      <c r="BF114" s="12"/>
      <c r="BG114" s="12"/>
      <c r="BH114" s="12"/>
      <c r="BI114" s="11"/>
      <c r="BJ114" s="12"/>
      <c r="BK114" s="12"/>
      <c r="BL114" s="12"/>
    </row>
    <row r="115" spans="1:64" s="10" customFormat="1" x14ac:dyDescent="0.2">
      <c r="A115" s="329" t="s">
        <v>1958</v>
      </c>
      <c r="B115" s="364" t="s">
        <v>2051</v>
      </c>
      <c r="C115" s="365" t="s">
        <v>2088</v>
      </c>
      <c r="D115" s="366">
        <v>50</v>
      </c>
      <c r="E115" s="366" t="s">
        <v>26</v>
      </c>
      <c r="F115" s="367">
        <v>25</v>
      </c>
      <c r="G115" s="329" t="s">
        <v>2070</v>
      </c>
      <c r="H115" s="329" t="s">
        <v>28</v>
      </c>
      <c r="I115" s="329" t="s">
        <v>29</v>
      </c>
      <c r="J115" s="329" t="s">
        <v>28</v>
      </c>
      <c r="K115" s="366" t="s">
        <v>30</v>
      </c>
      <c r="L115" s="366">
        <v>50</v>
      </c>
      <c r="M115" s="329" t="s">
        <v>32</v>
      </c>
      <c r="N115" s="329" t="s">
        <v>52</v>
      </c>
      <c r="O115" s="329">
        <v>24</v>
      </c>
      <c r="P115" s="329" t="s">
        <v>28</v>
      </c>
      <c r="Q115" s="11"/>
      <c r="R115" s="12"/>
      <c r="S115" s="12"/>
      <c r="T115" s="12"/>
      <c r="U115" s="11"/>
      <c r="V115" s="12"/>
      <c r="W115" s="12"/>
      <c r="X115" s="12"/>
      <c r="Y115" s="11"/>
      <c r="Z115" s="12"/>
      <c r="AA115" s="12"/>
      <c r="AB115" s="12"/>
      <c r="AC115" s="11"/>
      <c r="AD115" s="12"/>
      <c r="AE115" s="12"/>
      <c r="AF115" s="12"/>
      <c r="AG115" s="11"/>
      <c r="AH115" s="12"/>
      <c r="AI115" s="12"/>
      <c r="AJ115" s="12"/>
      <c r="AK115" s="11"/>
      <c r="AL115" s="12"/>
      <c r="AM115" s="12"/>
      <c r="AN115" s="12"/>
      <c r="AO115" s="11"/>
      <c r="AP115" s="12"/>
      <c r="AQ115" s="12"/>
      <c r="AR115" s="12"/>
      <c r="AS115" s="11"/>
      <c r="AT115" s="12"/>
      <c r="AU115" s="12"/>
      <c r="AV115" s="12"/>
      <c r="AW115" s="11"/>
      <c r="AX115" s="12"/>
      <c r="AY115" s="12"/>
      <c r="AZ115" s="12"/>
      <c r="BA115" s="11"/>
      <c r="BB115" s="12"/>
      <c r="BC115" s="12"/>
      <c r="BD115" s="12"/>
      <c r="BE115" s="11"/>
      <c r="BF115" s="12"/>
      <c r="BG115" s="12"/>
      <c r="BH115" s="12"/>
      <c r="BI115" s="11"/>
      <c r="BJ115" s="12"/>
      <c r="BK115" s="12"/>
      <c r="BL115" s="12"/>
    </row>
    <row r="116" spans="1:64" s="10" customFormat="1" x14ac:dyDescent="0.2">
      <c r="A116" s="329" t="s">
        <v>1958</v>
      </c>
      <c r="B116" s="364" t="s">
        <v>2051</v>
      </c>
      <c r="C116" s="365" t="s">
        <v>2089</v>
      </c>
      <c r="D116" s="366">
        <v>50</v>
      </c>
      <c r="E116" s="366" t="s">
        <v>26</v>
      </c>
      <c r="F116" s="367">
        <v>25</v>
      </c>
      <c r="G116" s="329" t="s">
        <v>2070</v>
      </c>
      <c r="H116" s="329" t="s">
        <v>28</v>
      </c>
      <c r="I116" s="329" t="s">
        <v>29</v>
      </c>
      <c r="J116" s="329" t="s">
        <v>76</v>
      </c>
      <c r="K116" s="366"/>
      <c r="L116" s="366"/>
      <c r="M116" s="329" t="s">
        <v>32</v>
      </c>
      <c r="N116" s="329" t="s">
        <v>52</v>
      </c>
      <c r="O116" s="329">
        <v>24</v>
      </c>
      <c r="P116" s="329" t="s">
        <v>28</v>
      </c>
      <c r="Q116" s="11"/>
      <c r="R116" s="12"/>
      <c r="S116" s="12"/>
      <c r="T116" s="12"/>
      <c r="U116" s="11"/>
      <c r="V116" s="12"/>
      <c r="W116" s="12"/>
      <c r="X116" s="12"/>
      <c r="Y116" s="11"/>
      <c r="Z116" s="12"/>
      <c r="AA116" s="12"/>
      <c r="AB116" s="12"/>
      <c r="AC116" s="11"/>
      <c r="AD116" s="12"/>
      <c r="AE116" s="12"/>
      <c r="AF116" s="12"/>
      <c r="AG116" s="11"/>
      <c r="AH116" s="12"/>
      <c r="AI116" s="12"/>
      <c r="AJ116" s="12"/>
      <c r="AK116" s="11"/>
      <c r="AL116" s="12"/>
      <c r="AM116" s="12"/>
      <c r="AN116" s="12"/>
      <c r="AO116" s="11"/>
      <c r="AP116" s="12"/>
      <c r="AQ116" s="12"/>
      <c r="AR116" s="12"/>
      <c r="AS116" s="11"/>
      <c r="AT116" s="12"/>
      <c r="AU116" s="12"/>
      <c r="AV116" s="12"/>
      <c r="AW116" s="11"/>
      <c r="AX116" s="12"/>
      <c r="AY116" s="12"/>
      <c r="AZ116" s="12"/>
      <c r="BA116" s="11"/>
      <c r="BB116" s="12"/>
      <c r="BC116" s="12"/>
      <c r="BD116" s="12"/>
      <c r="BE116" s="11"/>
      <c r="BF116" s="12"/>
      <c r="BG116" s="12"/>
      <c r="BH116" s="12"/>
      <c r="BI116" s="11"/>
      <c r="BJ116" s="12"/>
      <c r="BK116" s="12"/>
      <c r="BL116" s="12"/>
    </row>
    <row r="117" spans="1:64" s="10" customFormat="1" x14ac:dyDescent="0.2">
      <c r="A117" s="329" t="s">
        <v>1958</v>
      </c>
      <c r="B117" s="364" t="s">
        <v>2051</v>
      </c>
      <c r="C117" s="365" t="s">
        <v>2090</v>
      </c>
      <c r="D117" s="366">
        <v>50</v>
      </c>
      <c r="E117" s="366" t="s">
        <v>26</v>
      </c>
      <c r="F117" s="367">
        <v>25</v>
      </c>
      <c r="G117" s="329" t="s">
        <v>2070</v>
      </c>
      <c r="H117" s="329" t="s">
        <v>28</v>
      </c>
      <c r="I117" s="329" t="s">
        <v>29</v>
      </c>
      <c r="J117" s="329" t="s">
        <v>76</v>
      </c>
      <c r="K117" s="366"/>
      <c r="L117" s="366"/>
      <c r="M117" s="329" t="s">
        <v>32</v>
      </c>
      <c r="N117" s="329" t="s">
        <v>52</v>
      </c>
      <c r="O117" s="329">
        <v>24</v>
      </c>
      <c r="P117" s="329" t="s">
        <v>28</v>
      </c>
      <c r="Q117" s="11"/>
      <c r="R117" s="12"/>
      <c r="S117" s="12"/>
      <c r="T117" s="12"/>
      <c r="U117" s="11"/>
      <c r="V117" s="12"/>
      <c r="W117" s="12"/>
      <c r="X117" s="12"/>
      <c r="Y117" s="11"/>
      <c r="Z117" s="12"/>
      <c r="AA117" s="12"/>
      <c r="AB117" s="12"/>
      <c r="AC117" s="11"/>
      <c r="AD117" s="12"/>
      <c r="AE117" s="12"/>
      <c r="AF117" s="12"/>
      <c r="AG117" s="11"/>
      <c r="AH117" s="12"/>
      <c r="AI117" s="12"/>
      <c r="AJ117" s="12"/>
      <c r="AK117" s="11"/>
      <c r="AL117" s="12"/>
      <c r="AM117" s="12"/>
      <c r="AN117" s="12"/>
      <c r="AO117" s="11"/>
      <c r="AP117" s="12"/>
      <c r="AQ117" s="12"/>
      <c r="AR117" s="12"/>
      <c r="AS117" s="11"/>
      <c r="AT117" s="12"/>
      <c r="AU117" s="12"/>
      <c r="AV117" s="12"/>
      <c r="AW117" s="11"/>
      <c r="AX117" s="12"/>
      <c r="AY117" s="12"/>
      <c r="AZ117" s="12"/>
      <c r="BA117" s="11"/>
      <c r="BB117" s="12"/>
      <c r="BC117" s="12"/>
      <c r="BD117" s="12"/>
      <c r="BE117" s="11"/>
      <c r="BF117" s="12"/>
      <c r="BG117" s="12"/>
      <c r="BH117" s="12"/>
      <c r="BI117" s="11"/>
      <c r="BJ117" s="12"/>
      <c r="BK117" s="12"/>
      <c r="BL117" s="12"/>
    </row>
    <row r="118" spans="1:64" s="10" customFormat="1" x14ac:dyDescent="0.2">
      <c r="A118" s="329" t="s">
        <v>1958</v>
      </c>
      <c r="B118" s="364" t="s">
        <v>2051</v>
      </c>
      <c r="C118" s="365" t="s">
        <v>2091</v>
      </c>
      <c r="D118" s="366">
        <v>50</v>
      </c>
      <c r="E118" s="366" t="s">
        <v>26</v>
      </c>
      <c r="F118" s="367">
        <v>25</v>
      </c>
      <c r="G118" s="329" t="s">
        <v>2070</v>
      </c>
      <c r="H118" s="329" t="s">
        <v>28</v>
      </c>
      <c r="I118" s="329" t="s">
        <v>29</v>
      </c>
      <c r="J118" s="329" t="s">
        <v>28</v>
      </c>
      <c r="K118" s="366" t="s">
        <v>30</v>
      </c>
      <c r="L118" s="366">
        <v>50</v>
      </c>
      <c r="M118" s="329" t="s">
        <v>32</v>
      </c>
      <c r="N118" s="329" t="s">
        <v>52</v>
      </c>
      <c r="O118" s="329">
        <v>24</v>
      </c>
      <c r="P118" s="329" t="s">
        <v>28</v>
      </c>
      <c r="Q118" s="11"/>
      <c r="R118" s="12"/>
      <c r="S118" s="12"/>
      <c r="T118" s="12"/>
      <c r="U118" s="11"/>
      <c r="V118" s="12"/>
      <c r="W118" s="12"/>
      <c r="X118" s="12"/>
      <c r="Y118" s="11"/>
      <c r="Z118" s="12"/>
      <c r="AA118" s="12"/>
      <c r="AB118" s="12"/>
      <c r="AC118" s="11"/>
      <c r="AD118" s="12"/>
      <c r="AE118" s="12"/>
      <c r="AF118" s="12"/>
      <c r="AG118" s="11"/>
      <c r="AH118" s="12"/>
      <c r="AI118" s="12"/>
      <c r="AJ118" s="12"/>
      <c r="AK118" s="11"/>
      <c r="AL118" s="12"/>
      <c r="AM118" s="12"/>
      <c r="AN118" s="12"/>
      <c r="AO118" s="11"/>
      <c r="AP118" s="12"/>
      <c r="AQ118" s="12"/>
      <c r="AR118" s="12"/>
      <c r="AS118" s="11"/>
      <c r="AT118" s="12"/>
      <c r="AU118" s="12"/>
      <c r="AV118" s="12"/>
      <c r="AW118" s="11"/>
      <c r="AX118" s="12"/>
      <c r="AY118" s="12"/>
      <c r="AZ118" s="12"/>
      <c r="BA118" s="11"/>
      <c r="BB118" s="12"/>
      <c r="BC118" s="12"/>
      <c r="BD118" s="12"/>
      <c r="BE118" s="11"/>
      <c r="BF118" s="12"/>
      <c r="BG118" s="12"/>
      <c r="BH118" s="12"/>
      <c r="BI118" s="11"/>
      <c r="BJ118" s="12"/>
      <c r="BK118" s="12"/>
      <c r="BL118" s="12"/>
    </row>
    <row r="119" spans="1:64" s="10" customFormat="1" x14ac:dyDescent="0.2">
      <c r="A119" s="329" t="s">
        <v>1958</v>
      </c>
      <c r="B119" s="364" t="s">
        <v>2051</v>
      </c>
      <c r="C119" s="365" t="s">
        <v>2092</v>
      </c>
      <c r="D119" s="366">
        <v>50</v>
      </c>
      <c r="E119" s="366" t="s">
        <v>26</v>
      </c>
      <c r="F119" s="367">
        <v>25</v>
      </c>
      <c r="G119" s="329" t="s">
        <v>2070</v>
      </c>
      <c r="H119" s="329" t="s">
        <v>28</v>
      </c>
      <c r="I119" s="329" t="s">
        <v>29</v>
      </c>
      <c r="J119" s="329" t="s">
        <v>76</v>
      </c>
      <c r="K119" s="366"/>
      <c r="L119" s="366"/>
      <c r="M119" s="329" t="s">
        <v>32</v>
      </c>
      <c r="N119" s="329" t="s">
        <v>52</v>
      </c>
      <c r="O119" s="329">
        <v>24</v>
      </c>
      <c r="P119" s="329" t="s">
        <v>28</v>
      </c>
      <c r="Q119" s="11"/>
      <c r="R119" s="12"/>
      <c r="S119" s="12"/>
      <c r="T119" s="12"/>
      <c r="U119" s="11"/>
      <c r="V119" s="12"/>
      <c r="W119" s="12"/>
      <c r="X119" s="12"/>
      <c r="Y119" s="11"/>
      <c r="Z119" s="12"/>
      <c r="AA119" s="12"/>
      <c r="AB119" s="12"/>
      <c r="AC119" s="11"/>
      <c r="AD119" s="12"/>
      <c r="AE119" s="12"/>
      <c r="AF119" s="12"/>
      <c r="AG119" s="11"/>
      <c r="AH119" s="12"/>
      <c r="AI119" s="12"/>
      <c r="AJ119" s="12"/>
      <c r="AK119" s="11"/>
      <c r="AL119" s="12"/>
      <c r="AM119" s="12"/>
      <c r="AN119" s="12"/>
      <c r="AO119" s="11"/>
      <c r="AP119" s="12"/>
      <c r="AQ119" s="12"/>
      <c r="AR119" s="12"/>
      <c r="AS119" s="11"/>
      <c r="AT119" s="12"/>
      <c r="AU119" s="12"/>
      <c r="AV119" s="12"/>
      <c r="AW119" s="11"/>
      <c r="AX119" s="12"/>
      <c r="AY119" s="12"/>
      <c r="AZ119" s="12"/>
      <c r="BA119" s="11"/>
      <c r="BB119" s="12"/>
      <c r="BC119" s="12"/>
      <c r="BD119" s="12"/>
      <c r="BE119" s="11"/>
      <c r="BF119" s="12"/>
      <c r="BG119" s="12"/>
      <c r="BH119" s="12"/>
      <c r="BI119" s="11"/>
      <c r="BJ119" s="12"/>
      <c r="BK119" s="12"/>
      <c r="BL119" s="12"/>
    </row>
    <row r="120" spans="1:64" s="10" customFormat="1" x14ac:dyDescent="0.2">
      <c r="A120" s="329" t="s">
        <v>1958</v>
      </c>
      <c r="B120" s="364" t="s">
        <v>2051</v>
      </c>
      <c r="C120" s="365" t="s">
        <v>2093</v>
      </c>
      <c r="D120" s="366">
        <v>50</v>
      </c>
      <c r="E120" s="366" t="s">
        <v>26</v>
      </c>
      <c r="F120" s="367">
        <v>25</v>
      </c>
      <c r="G120" s="329" t="s">
        <v>2070</v>
      </c>
      <c r="H120" s="329" t="s">
        <v>28</v>
      </c>
      <c r="I120" s="329" t="s">
        <v>29</v>
      </c>
      <c r="J120" s="329" t="s">
        <v>76</v>
      </c>
      <c r="K120" s="366"/>
      <c r="L120" s="366"/>
      <c r="M120" s="329" t="s">
        <v>32</v>
      </c>
      <c r="N120" s="329" t="s">
        <v>52</v>
      </c>
      <c r="O120" s="329">
        <v>24</v>
      </c>
      <c r="P120" s="329" t="s">
        <v>28</v>
      </c>
      <c r="Q120" s="11"/>
      <c r="R120" s="12"/>
      <c r="S120" s="12"/>
      <c r="T120" s="12"/>
      <c r="U120" s="11"/>
      <c r="V120" s="12"/>
      <c r="W120" s="12"/>
      <c r="X120" s="12"/>
      <c r="Y120" s="11"/>
      <c r="Z120" s="12"/>
      <c r="AA120" s="12"/>
      <c r="AB120" s="12"/>
      <c r="AC120" s="11"/>
      <c r="AD120" s="12"/>
      <c r="AE120" s="12"/>
      <c r="AF120" s="12"/>
      <c r="AG120" s="11"/>
      <c r="AH120" s="12"/>
      <c r="AI120" s="12"/>
      <c r="AJ120" s="12"/>
      <c r="AK120" s="11"/>
      <c r="AL120" s="12"/>
      <c r="AM120" s="12"/>
      <c r="AN120" s="12"/>
      <c r="AO120" s="11"/>
      <c r="AP120" s="12"/>
      <c r="AQ120" s="12"/>
      <c r="AR120" s="12"/>
      <c r="AS120" s="11"/>
      <c r="AT120" s="12"/>
      <c r="AU120" s="12"/>
      <c r="AV120" s="12"/>
      <c r="AW120" s="11"/>
      <c r="AX120" s="12"/>
      <c r="AY120" s="12"/>
      <c r="AZ120" s="12"/>
      <c r="BA120" s="11"/>
      <c r="BB120" s="12"/>
      <c r="BC120" s="12"/>
      <c r="BD120" s="12"/>
      <c r="BE120" s="11"/>
      <c r="BF120" s="12"/>
      <c r="BG120" s="12"/>
      <c r="BH120" s="12"/>
      <c r="BI120" s="11"/>
      <c r="BJ120" s="12"/>
      <c r="BK120" s="12"/>
      <c r="BL120" s="12"/>
    </row>
    <row r="121" spans="1:64" s="10" customFormat="1" x14ac:dyDescent="0.2">
      <c r="A121" s="329" t="s">
        <v>1958</v>
      </c>
      <c r="B121" s="364" t="s">
        <v>2051</v>
      </c>
      <c r="C121" s="365" t="s">
        <v>2094</v>
      </c>
      <c r="D121" s="366">
        <v>50</v>
      </c>
      <c r="E121" s="366" t="s">
        <v>26</v>
      </c>
      <c r="F121" s="367">
        <v>25</v>
      </c>
      <c r="G121" s="329" t="s">
        <v>2070</v>
      </c>
      <c r="H121" s="329" t="s">
        <v>28</v>
      </c>
      <c r="I121" s="329" t="s">
        <v>29</v>
      </c>
      <c r="J121" s="329" t="s">
        <v>28</v>
      </c>
      <c r="K121" s="366" t="s">
        <v>407</v>
      </c>
      <c r="L121" s="366">
        <v>50</v>
      </c>
      <c r="M121" s="329" t="s">
        <v>32</v>
      </c>
      <c r="N121" s="329" t="s">
        <v>52</v>
      </c>
      <c r="O121" s="329">
        <v>24</v>
      </c>
      <c r="P121" s="329" t="s">
        <v>28</v>
      </c>
      <c r="Q121" s="11"/>
      <c r="R121" s="12"/>
      <c r="S121" s="12"/>
      <c r="T121" s="12"/>
      <c r="U121" s="11"/>
      <c r="V121" s="12"/>
      <c r="W121" s="12"/>
      <c r="X121" s="12"/>
      <c r="Y121" s="11"/>
      <c r="Z121" s="12"/>
      <c r="AA121" s="12"/>
      <c r="AB121" s="12"/>
      <c r="AC121" s="11"/>
      <c r="AD121" s="12"/>
      <c r="AE121" s="12"/>
      <c r="AF121" s="12"/>
      <c r="AG121" s="11"/>
      <c r="AH121" s="12"/>
      <c r="AI121" s="12"/>
      <c r="AJ121" s="12"/>
      <c r="AK121" s="11"/>
      <c r="AL121" s="12"/>
      <c r="AM121" s="12"/>
      <c r="AN121" s="12"/>
      <c r="AO121" s="11"/>
      <c r="AP121" s="12"/>
      <c r="AQ121" s="12"/>
      <c r="AR121" s="12"/>
      <c r="AS121" s="11"/>
      <c r="AT121" s="12"/>
      <c r="AU121" s="12"/>
      <c r="AV121" s="12"/>
      <c r="AW121" s="11"/>
      <c r="AX121" s="12"/>
      <c r="AY121" s="12"/>
      <c r="AZ121" s="12"/>
      <c r="BA121" s="11"/>
      <c r="BB121" s="12"/>
      <c r="BC121" s="12"/>
      <c r="BD121" s="12"/>
      <c r="BE121" s="11"/>
      <c r="BF121" s="12"/>
      <c r="BG121" s="12"/>
      <c r="BH121" s="12"/>
      <c r="BI121" s="11"/>
      <c r="BJ121" s="12"/>
      <c r="BK121" s="12"/>
      <c r="BL121" s="12"/>
    </row>
    <row r="122" spans="1:64" s="10" customFormat="1" x14ac:dyDescent="0.2">
      <c r="A122" s="329" t="s">
        <v>1958</v>
      </c>
      <c r="B122" s="364" t="s">
        <v>2051</v>
      </c>
      <c r="C122" s="365" t="s">
        <v>2095</v>
      </c>
      <c r="D122" s="366">
        <v>50</v>
      </c>
      <c r="E122" s="366" t="s">
        <v>26</v>
      </c>
      <c r="F122" s="367">
        <v>25</v>
      </c>
      <c r="G122" s="329" t="s">
        <v>2070</v>
      </c>
      <c r="H122" s="329" t="s">
        <v>28</v>
      </c>
      <c r="I122" s="329" t="s">
        <v>29</v>
      </c>
      <c r="J122" s="329" t="s">
        <v>76</v>
      </c>
      <c r="K122" s="366"/>
      <c r="L122" s="366"/>
      <c r="M122" s="329" t="s">
        <v>32</v>
      </c>
      <c r="N122" s="329" t="s">
        <v>52</v>
      </c>
      <c r="O122" s="329">
        <v>24</v>
      </c>
      <c r="P122" s="329" t="s">
        <v>28</v>
      </c>
      <c r="Q122" s="11"/>
      <c r="R122" s="12"/>
      <c r="S122" s="12"/>
      <c r="T122" s="12"/>
      <c r="U122" s="11"/>
      <c r="V122" s="12"/>
      <c r="W122" s="12"/>
      <c r="X122" s="12"/>
      <c r="Y122" s="11"/>
      <c r="Z122" s="12"/>
      <c r="AA122" s="12"/>
      <c r="AB122" s="12"/>
      <c r="AC122" s="11"/>
      <c r="AD122" s="12"/>
      <c r="AE122" s="12"/>
      <c r="AF122" s="12"/>
      <c r="AG122" s="11"/>
      <c r="AH122" s="12"/>
      <c r="AI122" s="12"/>
      <c r="AJ122" s="12"/>
      <c r="AK122" s="11"/>
      <c r="AL122" s="12"/>
      <c r="AM122" s="12"/>
      <c r="AN122" s="12"/>
      <c r="AO122" s="11"/>
      <c r="AP122" s="12"/>
      <c r="AQ122" s="12"/>
      <c r="AR122" s="12"/>
      <c r="AS122" s="11"/>
      <c r="AT122" s="12"/>
      <c r="AU122" s="12"/>
      <c r="AV122" s="12"/>
      <c r="AW122" s="11"/>
      <c r="AX122" s="12"/>
      <c r="AY122" s="12"/>
      <c r="AZ122" s="12"/>
      <c r="BA122" s="11"/>
      <c r="BB122" s="12"/>
      <c r="BC122" s="12"/>
      <c r="BD122" s="12"/>
      <c r="BE122" s="11"/>
      <c r="BF122" s="12"/>
      <c r="BG122" s="12"/>
      <c r="BH122" s="12"/>
      <c r="BI122" s="11"/>
      <c r="BJ122" s="12"/>
      <c r="BK122" s="12"/>
      <c r="BL122" s="12"/>
    </row>
    <row r="123" spans="1:64" s="10" customFormat="1" x14ac:dyDescent="0.2">
      <c r="A123" s="329" t="s">
        <v>1958</v>
      </c>
      <c r="B123" s="364" t="s">
        <v>2051</v>
      </c>
      <c r="C123" s="365" t="s">
        <v>2096</v>
      </c>
      <c r="D123" s="366">
        <v>150</v>
      </c>
      <c r="E123" s="366" t="s">
        <v>26</v>
      </c>
      <c r="F123" s="367">
        <v>25</v>
      </c>
      <c r="G123" s="329" t="s">
        <v>2070</v>
      </c>
      <c r="H123" s="329" t="s">
        <v>28</v>
      </c>
      <c r="I123" s="329" t="s">
        <v>29</v>
      </c>
      <c r="J123" s="329" t="s">
        <v>76</v>
      </c>
      <c r="K123" s="366"/>
      <c r="L123" s="366"/>
      <c r="M123" s="329" t="s">
        <v>32</v>
      </c>
      <c r="N123" s="329" t="s">
        <v>52</v>
      </c>
      <c r="O123" s="329">
        <v>24</v>
      </c>
      <c r="P123" s="329" t="s">
        <v>28</v>
      </c>
      <c r="Q123" s="11"/>
      <c r="R123" s="12"/>
      <c r="S123" s="12"/>
      <c r="T123" s="12"/>
      <c r="U123" s="11"/>
      <c r="V123" s="12"/>
      <c r="W123" s="12"/>
      <c r="X123" s="12"/>
      <c r="Y123" s="11"/>
      <c r="Z123" s="12"/>
      <c r="AA123" s="12"/>
      <c r="AB123" s="12"/>
      <c r="AC123" s="11"/>
      <c r="AD123" s="12"/>
      <c r="AE123" s="12"/>
      <c r="AF123" s="12"/>
      <c r="AG123" s="11"/>
      <c r="AH123" s="12"/>
      <c r="AI123" s="12"/>
      <c r="AJ123" s="12"/>
      <c r="AK123" s="11"/>
      <c r="AL123" s="12"/>
      <c r="AM123" s="12"/>
      <c r="AN123" s="12"/>
      <c r="AO123" s="11"/>
      <c r="AP123" s="12"/>
      <c r="AQ123" s="12"/>
      <c r="AR123" s="12"/>
      <c r="AS123" s="11"/>
      <c r="AT123" s="12"/>
      <c r="AU123" s="12"/>
      <c r="AV123" s="12"/>
      <c r="AW123" s="11"/>
      <c r="AX123" s="12"/>
      <c r="AY123" s="12"/>
      <c r="AZ123" s="12"/>
      <c r="BA123" s="11"/>
      <c r="BB123" s="12"/>
      <c r="BC123" s="12"/>
      <c r="BD123" s="12"/>
      <c r="BE123" s="11"/>
      <c r="BF123" s="12"/>
      <c r="BG123" s="12"/>
      <c r="BH123" s="12"/>
      <c r="BI123" s="11"/>
      <c r="BJ123" s="12"/>
      <c r="BK123" s="12"/>
      <c r="BL123" s="12"/>
    </row>
    <row r="124" spans="1:64" s="10" customFormat="1" x14ac:dyDescent="0.2">
      <c r="A124" s="329" t="s">
        <v>1958</v>
      </c>
      <c r="B124" s="364" t="s">
        <v>2051</v>
      </c>
      <c r="C124" s="365" t="s">
        <v>2097</v>
      </c>
      <c r="D124" s="366">
        <v>150</v>
      </c>
      <c r="E124" s="366" t="s">
        <v>26</v>
      </c>
      <c r="F124" s="367">
        <v>25</v>
      </c>
      <c r="G124" s="329" t="s">
        <v>2070</v>
      </c>
      <c r="H124" s="329" t="s">
        <v>28</v>
      </c>
      <c r="I124" s="329" t="s">
        <v>29</v>
      </c>
      <c r="J124" s="329" t="s">
        <v>76</v>
      </c>
      <c r="K124" s="366"/>
      <c r="L124" s="366"/>
      <c r="M124" s="329" t="s">
        <v>32</v>
      </c>
      <c r="N124" s="329" t="s">
        <v>52</v>
      </c>
      <c r="O124" s="329">
        <v>24</v>
      </c>
      <c r="P124" s="329" t="s">
        <v>28</v>
      </c>
      <c r="Q124" s="11"/>
      <c r="R124" s="12"/>
      <c r="S124" s="12"/>
      <c r="T124" s="12"/>
      <c r="U124" s="11"/>
      <c r="V124" s="12"/>
      <c r="W124" s="12"/>
      <c r="X124" s="12"/>
      <c r="Y124" s="11"/>
      <c r="Z124" s="12"/>
      <c r="AA124" s="12"/>
      <c r="AB124" s="12"/>
      <c r="AC124" s="11"/>
      <c r="AD124" s="12"/>
      <c r="AE124" s="12"/>
      <c r="AF124" s="12"/>
      <c r="AG124" s="11"/>
      <c r="AH124" s="12"/>
      <c r="AI124" s="12"/>
      <c r="AJ124" s="12"/>
      <c r="AK124" s="11"/>
      <c r="AL124" s="12"/>
      <c r="AM124" s="12"/>
      <c r="AN124" s="12"/>
      <c r="AO124" s="11"/>
      <c r="AP124" s="12"/>
      <c r="AQ124" s="12"/>
      <c r="AR124" s="12"/>
      <c r="AS124" s="11"/>
      <c r="AT124" s="12"/>
      <c r="AU124" s="12"/>
      <c r="AV124" s="12"/>
      <c r="AW124" s="11"/>
      <c r="AX124" s="12"/>
      <c r="AY124" s="12"/>
      <c r="AZ124" s="12"/>
      <c r="BA124" s="11"/>
      <c r="BB124" s="12"/>
      <c r="BC124" s="12"/>
      <c r="BD124" s="12"/>
      <c r="BE124" s="11"/>
      <c r="BF124" s="12"/>
      <c r="BG124" s="12"/>
      <c r="BH124" s="12"/>
      <c r="BI124" s="11"/>
      <c r="BJ124" s="12"/>
      <c r="BK124" s="12"/>
      <c r="BL124" s="12"/>
    </row>
    <row r="125" spans="1:64" s="10" customFormat="1" x14ac:dyDescent="0.2">
      <c r="A125" s="329" t="s">
        <v>1958</v>
      </c>
      <c r="B125" s="364" t="s">
        <v>2051</v>
      </c>
      <c r="C125" s="365" t="s">
        <v>2098</v>
      </c>
      <c r="D125" s="366">
        <v>50</v>
      </c>
      <c r="E125" s="366" t="s">
        <v>26</v>
      </c>
      <c r="F125" s="367">
        <v>25</v>
      </c>
      <c r="G125" s="329" t="s">
        <v>2070</v>
      </c>
      <c r="H125" s="329" t="s">
        <v>28</v>
      </c>
      <c r="I125" s="329" t="s">
        <v>29</v>
      </c>
      <c r="J125" s="329" t="s">
        <v>76</v>
      </c>
      <c r="K125" s="366"/>
      <c r="L125" s="366"/>
      <c r="M125" s="329" t="s">
        <v>32</v>
      </c>
      <c r="N125" s="329" t="s">
        <v>52</v>
      </c>
      <c r="O125" s="329">
        <v>24</v>
      </c>
      <c r="P125" s="329" t="s">
        <v>28</v>
      </c>
      <c r="Q125" s="11"/>
      <c r="R125" s="12"/>
      <c r="S125" s="12"/>
      <c r="T125" s="12"/>
      <c r="U125" s="11"/>
      <c r="V125" s="12"/>
      <c r="W125" s="12"/>
      <c r="X125" s="12"/>
      <c r="Y125" s="11"/>
      <c r="Z125" s="12"/>
      <c r="AA125" s="12"/>
      <c r="AB125" s="12"/>
      <c r="AC125" s="11"/>
      <c r="AD125" s="12"/>
      <c r="AE125" s="12"/>
      <c r="AF125" s="12"/>
      <c r="AG125" s="11"/>
      <c r="AH125" s="12"/>
      <c r="AI125" s="12"/>
      <c r="AJ125" s="12"/>
      <c r="AK125" s="11"/>
      <c r="AL125" s="12"/>
      <c r="AM125" s="12"/>
      <c r="AN125" s="12"/>
      <c r="AO125" s="11"/>
      <c r="AP125" s="12"/>
      <c r="AQ125" s="12"/>
      <c r="AR125" s="12"/>
      <c r="AS125" s="11"/>
      <c r="AT125" s="12"/>
      <c r="AU125" s="12"/>
      <c r="AV125" s="12"/>
      <c r="AW125" s="11"/>
      <c r="AX125" s="12"/>
      <c r="AY125" s="12"/>
      <c r="AZ125" s="12"/>
      <c r="BA125" s="11"/>
      <c r="BB125" s="12"/>
      <c r="BC125" s="12"/>
      <c r="BD125" s="12"/>
      <c r="BE125" s="11"/>
      <c r="BF125" s="12"/>
      <c r="BG125" s="12"/>
      <c r="BH125" s="12"/>
      <c r="BI125" s="11"/>
      <c r="BJ125" s="12"/>
      <c r="BK125" s="12"/>
      <c r="BL125" s="12"/>
    </row>
    <row r="126" spans="1:64" s="10" customFormat="1" x14ac:dyDescent="0.2">
      <c r="A126" s="329" t="s">
        <v>1958</v>
      </c>
      <c r="B126" s="364" t="s">
        <v>2051</v>
      </c>
      <c r="C126" s="365" t="s">
        <v>2099</v>
      </c>
      <c r="D126" s="366">
        <v>50</v>
      </c>
      <c r="E126" s="366" t="s">
        <v>26</v>
      </c>
      <c r="F126" s="367">
        <v>25</v>
      </c>
      <c r="G126" s="329" t="s">
        <v>2070</v>
      </c>
      <c r="H126" s="329" t="s">
        <v>28</v>
      </c>
      <c r="I126" s="329" t="s">
        <v>29</v>
      </c>
      <c r="J126" s="329" t="s">
        <v>76</v>
      </c>
      <c r="K126" s="366"/>
      <c r="L126" s="366"/>
      <c r="M126" s="329" t="s">
        <v>32</v>
      </c>
      <c r="N126" s="329" t="s">
        <v>52</v>
      </c>
      <c r="O126" s="329">
        <v>24</v>
      </c>
      <c r="P126" s="329" t="s">
        <v>28</v>
      </c>
      <c r="Q126" s="11"/>
      <c r="R126" s="12"/>
      <c r="S126" s="12"/>
      <c r="T126" s="12"/>
      <c r="U126" s="11"/>
      <c r="V126" s="12"/>
      <c r="W126" s="12"/>
      <c r="X126" s="12"/>
      <c r="Y126" s="11"/>
      <c r="Z126" s="12"/>
      <c r="AA126" s="12"/>
      <c r="AB126" s="12"/>
      <c r="AC126" s="11"/>
      <c r="AD126" s="12"/>
      <c r="AE126" s="12"/>
      <c r="AF126" s="12"/>
      <c r="AG126" s="11"/>
      <c r="AH126" s="12"/>
      <c r="AI126" s="12"/>
      <c r="AJ126" s="12"/>
      <c r="AK126" s="11"/>
      <c r="AL126" s="12"/>
      <c r="AM126" s="12"/>
      <c r="AN126" s="12"/>
      <c r="AO126" s="11"/>
      <c r="AP126" s="12"/>
      <c r="AQ126" s="12"/>
      <c r="AR126" s="12"/>
      <c r="AS126" s="11"/>
      <c r="AT126" s="12"/>
      <c r="AU126" s="12"/>
      <c r="AV126" s="12"/>
      <c r="AW126" s="11"/>
      <c r="AX126" s="12"/>
      <c r="AY126" s="12"/>
      <c r="AZ126" s="12"/>
      <c r="BA126" s="11"/>
      <c r="BB126" s="12"/>
      <c r="BC126" s="12"/>
      <c r="BD126" s="12"/>
      <c r="BE126" s="11"/>
      <c r="BF126" s="12"/>
      <c r="BG126" s="12"/>
      <c r="BH126" s="12"/>
      <c r="BI126" s="11"/>
      <c r="BJ126" s="12"/>
      <c r="BK126" s="12"/>
      <c r="BL126" s="12"/>
    </row>
    <row r="127" spans="1:64" s="10" customFormat="1" x14ac:dyDescent="0.2">
      <c r="A127" s="329" t="s">
        <v>1958</v>
      </c>
      <c r="B127" s="364" t="s">
        <v>2051</v>
      </c>
      <c r="C127" s="365" t="s">
        <v>2100</v>
      </c>
      <c r="D127" s="366">
        <v>80</v>
      </c>
      <c r="E127" s="366" t="s">
        <v>26</v>
      </c>
      <c r="F127" s="367">
        <v>30</v>
      </c>
      <c r="G127" s="329" t="s">
        <v>2070</v>
      </c>
      <c r="H127" s="329" t="s">
        <v>28</v>
      </c>
      <c r="I127" s="329" t="s">
        <v>29</v>
      </c>
      <c r="J127" s="329" t="s">
        <v>76</v>
      </c>
      <c r="K127" s="366"/>
      <c r="L127" s="366"/>
      <c r="M127" s="329" t="s">
        <v>32</v>
      </c>
      <c r="N127" s="329" t="s">
        <v>52</v>
      </c>
      <c r="O127" s="329">
        <v>24</v>
      </c>
      <c r="P127" s="329" t="s">
        <v>28</v>
      </c>
      <c r="Q127" s="11"/>
      <c r="R127" s="12"/>
      <c r="S127" s="12"/>
      <c r="T127" s="12"/>
      <c r="U127" s="11"/>
      <c r="V127" s="12"/>
      <c r="W127" s="12"/>
      <c r="X127" s="12"/>
      <c r="Y127" s="11"/>
      <c r="Z127" s="12"/>
      <c r="AA127" s="12"/>
      <c r="AB127" s="12"/>
      <c r="AC127" s="11"/>
      <c r="AD127" s="12"/>
      <c r="AE127" s="12"/>
      <c r="AF127" s="12"/>
      <c r="AG127" s="11"/>
      <c r="AH127" s="12"/>
      <c r="AI127" s="12"/>
      <c r="AJ127" s="12"/>
      <c r="AK127" s="11"/>
      <c r="AL127" s="12"/>
      <c r="AM127" s="12"/>
      <c r="AN127" s="12"/>
      <c r="AO127" s="11"/>
      <c r="AP127" s="12"/>
      <c r="AQ127" s="12"/>
      <c r="AR127" s="12"/>
      <c r="AS127" s="11"/>
      <c r="AT127" s="12"/>
      <c r="AU127" s="12"/>
      <c r="AV127" s="12"/>
      <c r="AW127" s="11"/>
      <c r="AX127" s="12"/>
      <c r="AY127" s="12"/>
      <c r="AZ127" s="12"/>
      <c r="BA127" s="11"/>
      <c r="BB127" s="12"/>
      <c r="BC127" s="12"/>
      <c r="BD127" s="12"/>
      <c r="BE127" s="11"/>
      <c r="BF127" s="12"/>
      <c r="BG127" s="12"/>
      <c r="BH127" s="12"/>
      <c r="BI127" s="11"/>
      <c r="BJ127" s="12"/>
      <c r="BK127" s="12"/>
      <c r="BL127" s="12"/>
    </row>
    <row r="128" spans="1:64" s="10" customFormat="1" x14ac:dyDescent="0.2">
      <c r="A128" s="329" t="s">
        <v>1958</v>
      </c>
      <c r="B128" s="364" t="s">
        <v>2051</v>
      </c>
      <c r="C128" s="365" t="s">
        <v>2101</v>
      </c>
      <c r="D128" s="366">
        <v>50</v>
      </c>
      <c r="E128" s="366" t="s">
        <v>26</v>
      </c>
      <c r="F128" s="367">
        <v>25</v>
      </c>
      <c r="G128" s="329" t="s">
        <v>2070</v>
      </c>
      <c r="H128" s="329" t="s">
        <v>28</v>
      </c>
      <c r="I128" s="329" t="s">
        <v>29</v>
      </c>
      <c r="J128" s="329" t="s">
        <v>76</v>
      </c>
      <c r="K128" s="366"/>
      <c r="L128" s="366"/>
      <c r="M128" s="329" t="s">
        <v>32</v>
      </c>
      <c r="N128" s="329" t="s">
        <v>52</v>
      </c>
      <c r="O128" s="329">
        <v>24</v>
      </c>
      <c r="P128" s="329" t="s">
        <v>28</v>
      </c>
      <c r="Q128" s="11"/>
      <c r="R128" s="12"/>
      <c r="S128" s="12"/>
      <c r="T128" s="12"/>
      <c r="U128" s="11"/>
      <c r="V128" s="12"/>
      <c r="W128" s="12"/>
      <c r="X128" s="12"/>
      <c r="Y128" s="11"/>
      <c r="Z128" s="12"/>
      <c r="AA128" s="12"/>
      <c r="AB128" s="12"/>
      <c r="AC128" s="11"/>
      <c r="AD128" s="12"/>
      <c r="AE128" s="12"/>
      <c r="AF128" s="12"/>
      <c r="AG128" s="11"/>
      <c r="AH128" s="12"/>
      <c r="AI128" s="12"/>
      <c r="AJ128" s="12"/>
      <c r="AK128" s="11"/>
      <c r="AL128" s="12"/>
      <c r="AM128" s="12"/>
      <c r="AN128" s="12"/>
      <c r="AO128" s="11"/>
      <c r="AP128" s="12"/>
      <c r="AQ128" s="12"/>
      <c r="AR128" s="12"/>
      <c r="AS128" s="11"/>
      <c r="AT128" s="12"/>
      <c r="AU128" s="12"/>
      <c r="AV128" s="12"/>
      <c r="AW128" s="11"/>
      <c r="AX128" s="12"/>
      <c r="AY128" s="12"/>
      <c r="AZ128" s="12"/>
      <c r="BA128" s="11"/>
      <c r="BB128" s="12"/>
      <c r="BC128" s="12"/>
      <c r="BD128" s="12"/>
      <c r="BE128" s="11"/>
      <c r="BF128" s="12"/>
      <c r="BG128" s="12"/>
      <c r="BH128" s="12"/>
      <c r="BI128" s="11"/>
      <c r="BJ128" s="12"/>
      <c r="BK128" s="12"/>
      <c r="BL128" s="12"/>
    </row>
    <row r="129" spans="1:64" s="10" customFormat="1" ht="33.75" x14ac:dyDescent="0.2">
      <c r="A129" s="329" t="s">
        <v>1958</v>
      </c>
      <c r="B129" s="364" t="s">
        <v>2051</v>
      </c>
      <c r="C129" s="365" t="s">
        <v>2102</v>
      </c>
      <c r="D129" s="366" t="s">
        <v>1978</v>
      </c>
      <c r="E129" s="366" t="s">
        <v>26</v>
      </c>
      <c r="F129" s="367" t="s">
        <v>2103</v>
      </c>
      <c r="G129" s="329" t="s">
        <v>84</v>
      </c>
      <c r="H129" s="329" t="s">
        <v>28</v>
      </c>
      <c r="I129" s="329" t="s">
        <v>41</v>
      </c>
      <c r="J129" s="329" t="s">
        <v>76</v>
      </c>
      <c r="K129" s="366"/>
      <c r="L129" s="366"/>
      <c r="M129" s="329" t="s">
        <v>2104</v>
      </c>
      <c r="N129" s="329" t="s">
        <v>2105</v>
      </c>
      <c r="O129" s="329" t="s">
        <v>2106</v>
      </c>
      <c r="P129" s="329" t="s">
        <v>28</v>
      </c>
      <c r="Q129" s="11"/>
      <c r="R129" s="12"/>
      <c r="S129" s="12"/>
      <c r="T129" s="12"/>
      <c r="U129" s="11"/>
      <c r="V129" s="12"/>
      <c r="W129" s="12"/>
      <c r="X129" s="12"/>
      <c r="Y129" s="11"/>
      <c r="Z129" s="12"/>
      <c r="AA129" s="12"/>
      <c r="AB129" s="12"/>
      <c r="AC129" s="11"/>
      <c r="AD129" s="12"/>
      <c r="AE129" s="12"/>
      <c r="AF129" s="12"/>
      <c r="AG129" s="11"/>
      <c r="AH129" s="12"/>
      <c r="AI129" s="12"/>
      <c r="AJ129" s="12"/>
      <c r="AK129" s="11"/>
      <c r="AL129" s="12"/>
      <c r="AM129" s="12"/>
      <c r="AN129" s="12"/>
      <c r="AO129" s="11"/>
      <c r="AP129" s="12"/>
      <c r="AQ129" s="12"/>
      <c r="AR129" s="12"/>
      <c r="AS129" s="11"/>
      <c r="AT129" s="12"/>
      <c r="AU129" s="12"/>
      <c r="AV129" s="12"/>
      <c r="AW129" s="11"/>
      <c r="AX129" s="12"/>
      <c r="AY129" s="12"/>
      <c r="AZ129" s="12"/>
      <c r="BA129" s="11"/>
      <c r="BB129" s="12"/>
      <c r="BC129" s="12"/>
      <c r="BD129" s="12"/>
      <c r="BE129" s="11"/>
      <c r="BF129" s="12"/>
      <c r="BG129" s="12"/>
      <c r="BH129" s="12"/>
      <c r="BI129" s="11"/>
      <c r="BJ129" s="12"/>
      <c r="BK129" s="12"/>
      <c r="BL129" s="12"/>
    </row>
    <row r="130" spans="1:64" s="10" customFormat="1" ht="33.75" x14ac:dyDescent="0.2">
      <c r="A130" s="329" t="s">
        <v>1958</v>
      </c>
      <c r="B130" s="364" t="s">
        <v>2051</v>
      </c>
      <c r="C130" s="365" t="s">
        <v>2107</v>
      </c>
      <c r="D130" s="366" t="s">
        <v>1978</v>
      </c>
      <c r="E130" s="366" t="s">
        <v>26</v>
      </c>
      <c r="F130" s="367">
        <v>10</v>
      </c>
      <c r="G130" s="329" t="s">
        <v>84</v>
      </c>
      <c r="H130" s="329" t="s">
        <v>28</v>
      </c>
      <c r="I130" s="329" t="s">
        <v>41</v>
      </c>
      <c r="J130" s="329" t="s">
        <v>76</v>
      </c>
      <c r="K130" s="366"/>
      <c r="L130" s="366"/>
      <c r="M130" s="329" t="s">
        <v>2104</v>
      </c>
      <c r="N130" s="329" t="s">
        <v>2108</v>
      </c>
      <c r="O130" s="329" t="s">
        <v>2106</v>
      </c>
      <c r="P130" s="329" t="s">
        <v>2109</v>
      </c>
      <c r="Q130" s="11"/>
      <c r="R130" s="12"/>
      <c r="S130" s="12"/>
      <c r="T130" s="12"/>
      <c r="U130" s="11"/>
      <c r="V130" s="12"/>
      <c r="W130" s="12"/>
      <c r="X130" s="12"/>
      <c r="Y130" s="11"/>
      <c r="Z130" s="12"/>
      <c r="AA130" s="12"/>
      <c r="AB130" s="12"/>
      <c r="AC130" s="11"/>
      <c r="AD130" s="12"/>
      <c r="AE130" s="12"/>
      <c r="AF130" s="12"/>
      <c r="AG130" s="11"/>
      <c r="AH130" s="12"/>
      <c r="AI130" s="12"/>
      <c r="AJ130" s="12"/>
      <c r="AK130" s="11"/>
      <c r="AL130" s="12"/>
      <c r="AM130" s="12"/>
      <c r="AN130" s="12"/>
      <c r="AO130" s="11"/>
      <c r="AP130" s="12"/>
      <c r="AQ130" s="12"/>
      <c r="AR130" s="12"/>
      <c r="AS130" s="11"/>
      <c r="AT130" s="12"/>
      <c r="AU130" s="12"/>
      <c r="AV130" s="12"/>
      <c r="AW130" s="11"/>
      <c r="AX130" s="12"/>
      <c r="AY130" s="12"/>
      <c r="AZ130" s="12"/>
      <c r="BA130" s="11"/>
      <c r="BB130" s="12"/>
      <c r="BC130" s="12"/>
      <c r="BD130" s="12"/>
      <c r="BE130" s="11"/>
      <c r="BF130" s="12"/>
      <c r="BG130" s="12"/>
      <c r="BH130" s="12"/>
      <c r="BI130" s="11"/>
      <c r="BJ130" s="12"/>
      <c r="BK130" s="12"/>
      <c r="BL130" s="12"/>
    </row>
    <row r="131" spans="1:64" s="10" customFormat="1" x14ac:dyDescent="0.2">
      <c r="A131" s="329" t="s">
        <v>1958</v>
      </c>
      <c r="B131" s="364" t="s">
        <v>2051</v>
      </c>
      <c r="C131" s="365" t="s">
        <v>2110</v>
      </c>
      <c r="D131" s="366" t="s">
        <v>1978</v>
      </c>
      <c r="E131" s="366" t="s">
        <v>26</v>
      </c>
      <c r="F131" s="367">
        <v>10</v>
      </c>
      <c r="G131" s="329" t="s">
        <v>84</v>
      </c>
      <c r="H131" s="329" t="s">
        <v>28</v>
      </c>
      <c r="I131" s="329" t="s">
        <v>41</v>
      </c>
      <c r="J131" s="329" t="s">
        <v>76</v>
      </c>
      <c r="K131" s="366"/>
      <c r="L131" s="366"/>
      <c r="M131" s="329" t="s">
        <v>69</v>
      </c>
      <c r="N131" s="329" t="s">
        <v>35</v>
      </c>
      <c r="O131" s="329" t="s">
        <v>2111</v>
      </c>
      <c r="P131" s="329" t="s">
        <v>28</v>
      </c>
      <c r="Q131" s="11"/>
      <c r="R131" s="12"/>
      <c r="S131" s="12"/>
      <c r="T131" s="12"/>
      <c r="U131" s="11"/>
      <c r="V131" s="12"/>
      <c r="W131" s="12"/>
      <c r="X131" s="12"/>
      <c r="Y131" s="11"/>
      <c r="Z131" s="12"/>
      <c r="AA131" s="12"/>
      <c r="AB131" s="12"/>
      <c r="AC131" s="11"/>
      <c r="AD131" s="12"/>
      <c r="AE131" s="12"/>
      <c r="AF131" s="12"/>
      <c r="AG131" s="11"/>
      <c r="AH131" s="12"/>
      <c r="AI131" s="12"/>
      <c r="AJ131" s="12"/>
      <c r="AK131" s="11"/>
      <c r="AL131" s="12"/>
      <c r="AM131" s="12"/>
      <c r="AN131" s="12"/>
      <c r="AO131" s="11"/>
      <c r="AP131" s="12"/>
      <c r="AQ131" s="12"/>
      <c r="AR131" s="12"/>
      <c r="AS131" s="11"/>
      <c r="AT131" s="12"/>
      <c r="AU131" s="12"/>
      <c r="AV131" s="12"/>
      <c r="AW131" s="11"/>
      <c r="AX131" s="12"/>
      <c r="AY131" s="12"/>
      <c r="AZ131" s="12"/>
      <c r="BA131" s="11"/>
      <c r="BB131" s="12"/>
      <c r="BC131" s="12"/>
      <c r="BD131" s="12"/>
      <c r="BE131" s="11"/>
      <c r="BF131" s="12"/>
      <c r="BG131" s="12"/>
      <c r="BH131" s="12"/>
      <c r="BI131" s="11"/>
      <c r="BJ131" s="12"/>
      <c r="BK131" s="12"/>
      <c r="BL131" s="12"/>
    </row>
    <row r="132" spans="1:64" s="10" customFormat="1" ht="22.5" x14ac:dyDescent="0.2">
      <c r="A132" s="329" t="s">
        <v>1958</v>
      </c>
      <c r="B132" s="364" t="s">
        <v>2051</v>
      </c>
      <c r="C132" s="365" t="s">
        <v>2112</v>
      </c>
      <c r="D132" s="366" t="s">
        <v>1978</v>
      </c>
      <c r="E132" s="366" t="s">
        <v>26</v>
      </c>
      <c r="F132" s="367" t="s">
        <v>2113</v>
      </c>
      <c r="G132" s="329" t="s">
        <v>84</v>
      </c>
      <c r="H132" s="329" t="s">
        <v>28</v>
      </c>
      <c r="I132" s="329" t="s">
        <v>41</v>
      </c>
      <c r="J132" s="329" t="s">
        <v>76</v>
      </c>
      <c r="K132" s="366"/>
      <c r="L132" s="366"/>
      <c r="M132" s="329" t="s">
        <v>2104</v>
      </c>
      <c r="N132" s="329" t="s">
        <v>2114</v>
      </c>
      <c r="O132" s="329" t="s">
        <v>2106</v>
      </c>
      <c r="P132" s="329" t="s">
        <v>28</v>
      </c>
      <c r="Q132" s="11"/>
      <c r="R132" s="12"/>
      <c r="S132" s="12"/>
      <c r="T132" s="12"/>
      <c r="U132" s="11"/>
      <c r="V132" s="12"/>
      <c r="W132" s="12"/>
      <c r="X132" s="12"/>
      <c r="Y132" s="11"/>
      <c r="Z132" s="12"/>
      <c r="AA132" s="12"/>
      <c r="AB132" s="12"/>
      <c r="AC132" s="11"/>
      <c r="AD132" s="12"/>
      <c r="AE132" s="12"/>
      <c r="AF132" s="12"/>
      <c r="AG132" s="11"/>
      <c r="AH132" s="12"/>
      <c r="AI132" s="12"/>
      <c r="AJ132" s="12"/>
      <c r="AK132" s="11"/>
      <c r="AL132" s="12"/>
      <c r="AM132" s="12"/>
      <c r="AN132" s="12"/>
      <c r="AO132" s="11"/>
      <c r="AP132" s="12"/>
      <c r="AQ132" s="12"/>
      <c r="AR132" s="12"/>
      <c r="AS132" s="11"/>
      <c r="AT132" s="12"/>
      <c r="AU132" s="12"/>
      <c r="AV132" s="12"/>
      <c r="AW132" s="11"/>
      <c r="AX132" s="12"/>
      <c r="AY132" s="12"/>
      <c r="AZ132" s="12"/>
      <c r="BA132" s="11"/>
      <c r="BB132" s="12"/>
      <c r="BC132" s="12"/>
      <c r="BD132" s="12"/>
      <c r="BE132" s="11"/>
      <c r="BF132" s="12"/>
      <c r="BG132" s="12"/>
      <c r="BH132" s="12"/>
      <c r="BI132" s="11"/>
      <c r="BJ132" s="12"/>
      <c r="BK132" s="12"/>
      <c r="BL132" s="12"/>
    </row>
    <row r="133" spans="1:64" s="10" customFormat="1" x14ac:dyDescent="0.2">
      <c r="A133" s="329" t="s">
        <v>1958</v>
      </c>
      <c r="B133" s="364" t="s">
        <v>2051</v>
      </c>
      <c r="C133" s="365" t="s">
        <v>2115</v>
      </c>
      <c r="D133" s="366" t="s">
        <v>1978</v>
      </c>
      <c r="E133" s="366" t="s">
        <v>26</v>
      </c>
      <c r="F133" s="367">
        <v>10</v>
      </c>
      <c r="G133" s="329" t="s">
        <v>84</v>
      </c>
      <c r="H133" s="329" t="s">
        <v>28</v>
      </c>
      <c r="I133" s="329" t="s">
        <v>41</v>
      </c>
      <c r="J133" s="329" t="s">
        <v>76</v>
      </c>
      <c r="K133" s="366"/>
      <c r="L133" s="366"/>
      <c r="M133" s="329" t="s">
        <v>69</v>
      </c>
      <c r="N133" s="329" t="s">
        <v>368</v>
      </c>
      <c r="O133" s="329" t="s">
        <v>2111</v>
      </c>
      <c r="P133" s="329" t="s">
        <v>28</v>
      </c>
      <c r="Q133" s="11"/>
      <c r="R133" s="12"/>
      <c r="S133" s="12"/>
      <c r="T133" s="12"/>
      <c r="U133" s="11"/>
      <c r="V133" s="12"/>
      <c r="W133" s="12"/>
      <c r="X133" s="12"/>
      <c r="Y133" s="11"/>
      <c r="Z133" s="12"/>
      <c r="AA133" s="12"/>
      <c r="AB133" s="12"/>
      <c r="AC133" s="11"/>
      <c r="AD133" s="12"/>
      <c r="AE133" s="12"/>
      <c r="AF133" s="12"/>
      <c r="AG133" s="11"/>
      <c r="AH133" s="12"/>
      <c r="AI133" s="12"/>
      <c r="AJ133" s="12"/>
      <c r="AK133" s="11"/>
      <c r="AL133" s="12"/>
      <c r="AM133" s="12"/>
      <c r="AN133" s="12"/>
      <c r="AO133" s="11"/>
      <c r="AP133" s="12"/>
      <c r="AQ133" s="12"/>
      <c r="AR133" s="12"/>
      <c r="AS133" s="11"/>
      <c r="AT133" s="12"/>
      <c r="AU133" s="12"/>
      <c r="AV133" s="12"/>
      <c r="AW133" s="11"/>
      <c r="AX133" s="12"/>
      <c r="AY133" s="12"/>
      <c r="AZ133" s="12"/>
      <c r="BA133" s="11"/>
      <c r="BB133" s="12"/>
      <c r="BC133" s="12"/>
      <c r="BD133" s="12"/>
      <c r="BE133" s="11"/>
      <c r="BF133" s="12"/>
      <c r="BG133" s="12"/>
      <c r="BH133" s="12"/>
      <c r="BI133" s="11"/>
      <c r="BJ133" s="12"/>
      <c r="BK133" s="12"/>
      <c r="BL133" s="12"/>
    </row>
    <row r="134" spans="1:64" s="10" customFormat="1" x14ac:dyDescent="0.2">
      <c r="A134" s="329" t="s">
        <v>1958</v>
      </c>
      <c r="B134" s="364" t="s">
        <v>2051</v>
      </c>
      <c r="C134" s="365" t="s">
        <v>2116</v>
      </c>
      <c r="D134" s="366" t="s">
        <v>1978</v>
      </c>
      <c r="E134" s="366" t="s">
        <v>26</v>
      </c>
      <c r="F134" s="367">
        <v>10</v>
      </c>
      <c r="G134" s="329" t="s">
        <v>84</v>
      </c>
      <c r="H134" s="329" t="s">
        <v>28</v>
      </c>
      <c r="I134" s="329" t="s">
        <v>41</v>
      </c>
      <c r="J134" s="329" t="s">
        <v>28</v>
      </c>
      <c r="K134" s="366" t="s">
        <v>30</v>
      </c>
      <c r="L134" s="366">
        <v>50</v>
      </c>
      <c r="M134" s="329" t="s">
        <v>69</v>
      </c>
      <c r="N134" s="329" t="s">
        <v>368</v>
      </c>
      <c r="O134" s="329" t="s">
        <v>2111</v>
      </c>
      <c r="P134" s="329" t="s">
        <v>28</v>
      </c>
      <c r="Q134" s="11"/>
      <c r="R134" s="12"/>
      <c r="S134" s="12"/>
      <c r="T134" s="12"/>
      <c r="U134" s="11"/>
      <c r="V134" s="12"/>
      <c r="W134" s="12"/>
      <c r="X134" s="12"/>
      <c r="Y134" s="11"/>
      <c r="Z134" s="12"/>
      <c r="AA134" s="12"/>
      <c r="AB134" s="12"/>
      <c r="AC134" s="11"/>
      <c r="AD134" s="12"/>
      <c r="AE134" s="12"/>
      <c r="AF134" s="12"/>
      <c r="AG134" s="11"/>
      <c r="AH134" s="12"/>
      <c r="AI134" s="12"/>
      <c r="AJ134" s="12"/>
      <c r="AK134" s="11"/>
      <c r="AL134" s="12"/>
      <c r="AM134" s="12"/>
      <c r="AN134" s="12"/>
      <c r="AO134" s="11"/>
      <c r="AP134" s="12"/>
      <c r="AQ134" s="12"/>
      <c r="AR134" s="12"/>
      <c r="AS134" s="11"/>
      <c r="AT134" s="12"/>
      <c r="AU134" s="12"/>
      <c r="AV134" s="12"/>
      <c r="AW134" s="11"/>
      <c r="AX134" s="12"/>
      <c r="AY134" s="12"/>
      <c r="AZ134" s="12"/>
      <c r="BA134" s="11"/>
      <c r="BB134" s="12"/>
      <c r="BC134" s="12"/>
      <c r="BD134" s="12"/>
      <c r="BE134" s="11"/>
      <c r="BF134" s="12"/>
      <c r="BG134" s="12"/>
      <c r="BH134" s="12"/>
      <c r="BI134" s="11"/>
      <c r="BJ134" s="12"/>
      <c r="BK134" s="12"/>
      <c r="BL134" s="12"/>
    </row>
    <row r="135" spans="1:64" s="10" customFormat="1" x14ac:dyDescent="0.2">
      <c r="A135" s="329" t="s">
        <v>1958</v>
      </c>
      <c r="B135" s="364" t="s">
        <v>2051</v>
      </c>
      <c r="C135" s="365" t="s">
        <v>2117</v>
      </c>
      <c r="D135" s="366" t="s">
        <v>1978</v>
      </c>
      <c r="E135" s="366" t="s">
        <v>26</v>
      </c>
      <c r="F135" s="367">
        <v>10</v>
      </c>
      <c r="G135" s="329" t="s">
        <v>84</v>
      </c>
      <c r="H135" s="329" t="s">
        <v>28</v>
      </c>
      <c r="I135" s="329" t="s">
        <v>41</v>
      </c>
      <c r="J135" s="329" t="s">
        <v>76</v>
      </c>
      <c r="K135" s="366"/>
      <c r="L135" s="366"/>
      <c r="M135" s="329" t="s">
        <v>69</v>
      </c>
      <c r="N135" s="329" t="s">
        <v>368</v>
      </c>
      <c r="O135" s="329" t="s">
        <v>2111</v>
      </c>
      <c r="P135" s="329" t="s">
        <v>28</v>
      </c>
      <c r="Q135" s="11"/>
      <c r="R135" s="12"/>
      <c r="S135" s="12"/>
      <c r="T135" s="12"/>
      <c r="U135" s="11"/>
      <c r="V135" s="12"/>
      <c r="W135" s="12"/>
      <c r="X135" s="12"/>
      <c r="Y135" s="11"/>
      <c r="Z135" s="12"/>
      <c r="AA135" s="12"/>
      <c r="AB135" s="12"/>
      <c r="AC135" s="11"/>
      <c r="AD135" s="12"/>
      <c r="AE135" s="12"/>
      <c r="AF135" s="12"/>
      <c r="AG135" s="11"/>
      <c r="AH135" s="12"/>
      <c r="AI135" s="12"/>
      <c r="AJ135" s="12"/>
      <c r="AK135" s="11"/>
      <c r="AL135" s="12"/>
      <c r="AM135" s="12"/>
      <c r="AN135" s="12"/>
      <c r="AO135" s="11"/>
      <c r="AP135" s="12"/>
      <c r="AQ135" s="12"/>
      <c r="AR135" s="12"/>
      <c r="AS135" s="11"/>
      <c r="AT135" s="12"/>
      <c r="AU135" s="12"/>
      <c r="AV135" s="12"/>
      <c r="AW135" s="11"/>
      <c r="AX135" s="12"/>
      <c r="AY135" s="12"/>
      <c r="AZ135" s="12"/>
      <c r="BA135" s="11"/>
      <c r="BB135" s="12"/>
      <c r="BC135" s="12"/>
      <c r="BD135" s="12"/>
      <c r="BE135" s="11"/>
      <c r="BF135" s="12"/>
      <c r="BG135" s="12"/>
      <c r="BH135" s="12"/>
      <c r="BI135" s="11"/>
      <c r="BJ135" s="12"/>
      <c r="BK135" s="12"/>
      <c r="BL135" s="12"/>
    </row>
    <row r="136" spans="1:64" s="10" customFormat="1" x14ac:dyDescent="0.2">
      <c r="A136" s="329" t="s">
        <v>1958</v>
      </c>
      <c r="B136" s="364" t="s">
        <v>2051</v>
      </c>
      <c r="C136" s="365" t="s">
        <v>2118</v>
      </c>
      <c r="D136" s="366" t="s">
        <v>1978</v>
      </c>
      <c r="E136" s="366" t="s">
        <v>26</v>
      </c>
      <c r="F136" s="367">
        <v>10</v>
      </c>
      <c r="G136" s="329" t="s">
        <v>84</v>
      </c>
      <c r="H136" s="329" t="s">
        <v>28</v>
      </c>
      <c r="I136" s="329" t="s">
        <v>41</v>
      </c>
      <c r="J136" s="329" t="s">
        <v>76</v>
      </c>
      <c r="K136" s="366"/>
      <c r="L136" s="366"/>
      <c r="M136" s="329" t="s">
        <v>69</v>
      </c>
      <c r="N136" s="329" t="s">
        <v>368</v>
      </c>
      <c r="O136" s="329" t="s">
        <v>2111</v>
      </c>
      <c r="P136" s="329" t="s">
        <v>28</v>
      </c>
      <c r="Q136" s="11"/>
      <c r="R136" s="12"/>
      <c r="S136" s="12"/>
      <c r="T136" s="12"/>
      <c r="U136" s="11"/>
      <c r="V136" s="12"/>
      <c r="W136" s="12"/>
      <c r="X136" s="12"/>
      <c r="Y136" s="11"/>
      <c r="Z136" s="12"/>
      <c r="AA136" s="12"/>
      <c r="AB136" s="12"/>
      <c r="AC136" s="11"/>
      <c r="AD136" s="12"/>
      <c r="AE136" s="12"/>
      <c r="AF136" s="12"/>
      <c r="AG136" s="11"/>
      <c r="AH136" s="12"/>
      <c r="AI136" s="12"/>
      <c r="AJ136" s="12"/>
      <c r="AK136" s="11"/>
      <c r="AL136" s="12"/>
      <c r="AM136" s="12"/>
      <c r="AN136" s="12"/>
      <c r="AO136" s="11"/>
      <c r="AP136" s="12"/>
      <c r="AQ136" s="12"/>
      <c r="AR136" s="12"/>
      <c r="AS136" s="11"/>
      <c r="AT136" s="12"/>
      <c r="AU136" s="12"/>
      <c r="AV136" s="12"/>
      <c r="AW136" s="11"/>
      <c r="AX136" s="12"/>
      <c r="AY136" s="12"/>
      <c r="AZ136" s="12"/>
      <c r="BA136" s="11"/>
      <c r="BB136" s="12"/>
      <c r="BC136" s="12"/>
      <c r="BD136" s="12"/>
      <c r="BE136" s="11"/>
      <c r="BF136" s="12"/>
      <c r="BG136" s="12"/>
      <c r="BH136" s="12"/>
      <c r="BI136" s="11"/>
      <c r="BJ136" s="12"/>
      <c r="BK136" s="12"/>
      <c r="BL136" s="12"/>
    </row>
    <row r="137" spans="1:64" s="10" customFormat="1" x14ac:dyDescent="0.2">
      <c r="A137" s="329" t="s">
        <v>1958</v>
      </c>
      <c r="B137" s="364" t="s">
        <v>2051</v>
      </c>
      <c r="C137" s="365" t="s">
        <v>2119</v>
      </c>
      <c r="D137" s="366" t="s">
        <v>1978</v>
      </c>
      <c r="E137" s="366" t="s">
        <v>26</v>
      </c>
      <c r="F137" s="367" t="s">
        <v>2113</v>
      </c>
      <c r="G137" s="329" t="s">
        <v>84</v>
      </c>
      <c r="H137" s="329" t="s">
        <v>28</v>
      </c>
      <c r="I137" s="329" t="s">
        <v>41</v>
      </c>
      <c r="J137" s="329" t="s">
        <v>76</v>
      </c>
      <c r="K137" s="366"/>
      <c r="L137" s="366"/>
      <c r="M137" s="329" t="s">
        <v>2120</v>
      </c>
      <c r="N137" s="329" t="s">
        <v>2121</v>
      </c>
      <c r="O137" s="329" t="s">
        <v>2122</v>
      </c>
      <c r="P137" s="329" t="s">
        <v>28</v>
      </c>
      <c r="Q137" s="11"/>
      <c r="R137" s="12"/>
      <c r="S137" s="12"/>
      <c r="T137" s="12"/>
      <c r="U137" s="11"/>
      <c r="V137" s="12"/>
      <c r="W137" s="12"/>
      <c r="X137" s="12"/>
      <c r="Y137" s="11"/>
      <c r="Z137" s="12"/>
      <c r="AA137" s="12"/>
      <c r="AB137" s="12"/>
      <c r="AC137" s="11"/>
      <c r="AD137" s="12"/>
      <c r="AE137" s="12"/>
      <c r="AF137" s="12"/>
      <c r="AG137" s="11"/>
      <c r="AH137" s="12"/>
      <c r="AI137" s="12"/>
      <c r="AJ137" s="12"/>
      <c r="AK137" s="11"/>
      <c r="AL137" s="12"/>
      <c r="AM137" s="12"/>
      <c r="AN137" s="12"/>
      <c r="AO137" s="11"/>
      <c r="AP137" s="12"/>
      <c r="AQ137" s="12"/>
      <c r="AR137" s="12"/>
      <c r="AS137" s="11"/>
      <c r="AT137" s="12"/>
      <c r="AU137" s="12"/>
      <c r="AV137" s="12"/>
      <c r="AW137" s="11"/>
      <c r="AX137" s="12"/>
      <c r="AY137" s="12"/>
      <c r="AZ137" s="12"/>
      <c r="BA137" s="11"/>
      <c r="BB137" s="12"/>
      <c r="BC137" s="12"/>
      <c r="BD137" s="12"/>
      <c r="BE137" s="11"/>
      <c r="BF137" s="12"/>
      <c r="BG137" s="12"/>
      <c r="BH137" s="12"/>
      <c r="BI137" s="11"/>
      <c r="BJ137" s="12"/>
      <c r="BK137" s="12"/>
      <c r="BL137" s="12"/>
    </row>
    <row r="138" spans="1:64" s="10" customFormat="1" x14ac:dyDescent="0.2">
      <c r="A138" s="329" t="s">
        <v>1958</v>
      </c>
      <c r="B138" s="364" t="s">
        <v>2051</v>
      </c>
      <c r="C138" s="365" t="s">
        <v>2123</v>
      </c>
      <c r="D138" s="366" t="s">
        <v>1978</v>
      </c>
      <c r="E138" s="366" t="s">
        <v>26</v>
      </c>
      <c r="F138" s="367">
        <v>10</v>
      </c>
      <c r="G138" s="329" t="s">
        <v>84</v>
      </c>
      <c r="H138" s="329" t="s">
        <v>28</v>
      </c>
      <c r="I138" s="329" t="s">
        <v>41</v>
      </c>
      <c r="J138" s="329" t="s">
        <v>76</v>
      </c>
      <c r="K138" s="366"/>
      <c r="L138" s="366"/>
      <c r="M138" s="329" t="s">
        <v>69</v>
      </c>
      <c r="N138" s="329" t="s">
        <v>368</v>
      </c>
      <c r="O138" s="329" t="s">
        <v>2111</v>
      </c>
      <c r="P138" s="329" t="s">
        <v>28</v>
      </c>
      <c r="Q138" s="11"/>
      <c r="R138" s="12"/>
      <c r="S138" s="12"/>
      <c r="T138" s="12"/>
      <c r="U138" s="11"/>
      <c r="V138" s="12"/>
      <c r="W138" s="12"/>
      <c r="X138" s="12"/>
      <c r="Y138" s="11"/>
      <c r="Z138" s="12"/>
      <c r="AA138" s="12"/>
      <c r="AB138" s="12"/>
      <c r="AC138" s="11"/>
      <c r="AD138" s="12"/>
      <c r="AE138" s="12"/>
      <c r="AF138" s="12"/>
      <c r="AG138" s="11"/>
      <c r="AH138" s="12"/>
      <c r="AI138" s="12"/>
      <c r="AJ138" s="12"/>
      <c r="AK138" s="11"/>
      <c r="AL138" s="12"/>
      <c r="AM138" s="12"/>
      <c r="AN138" s="12"/>
      <c r="AO138" s="11"/>
      <c r="AP138" s="12"/>
      <c r="AQ138" s="12"/>
      <c r="AR138" s="12"/>
      <c r="AS138" s="11"/>
      <c r="AT138" s="12"/>
      <c r="AU138" s="12"/>
      <c r="AV138" s="12"/>
      <c r="AW138" s="11"/>
      <c r="AX138" s="12"/>
      <c r="AY138" s="12"/>
      <c r="AZ138" s="12"/>
      <c r="BA138" s="11"/>
      <c r="BB138" s="12"/>
      <c r="BC138" s="12"/>
      <c r="BD138" s="12"/>
      <c r="BE138" s="11"/>
      <c r="BF138" s="12"/>
      <c r="BG138" s="12"/>
      <c r="BH138" s="12"/>
      <c r="BI138" s="11"/>
      <c r="BJ138" s="12"/>
      <c r="BK138" s="12"/>
      <c r="BL138" s="12"/>
    </row>
    <row r="139" spans="1:64" s="10" customFormat="1" x14ac:dyDescent="0.2">
      <c r="A139" s="329" t="s">
        <v>1958</v>
      </c>
      <c r="B139" s="364" t="s">
        <v>2051</v>
      </c>
      <c r="C139" s="365" t="s">
        <v>2124</v>
      </c>
      <c r="D139" s="366" t="s">
        <v>1978</v>
      </c>
      <c r="E139" s="366" t="s">
        <v>26</v>
      </c>
      <c r="F139" s="367">
        <v>10</v>
      </c>
      <c r="G139" s="329" t="s">
        <v>84</v>
      </c>
      <c r="H139" s="329" t="s">
        <v>28</v>
      </c>
      <c r="I139" s="329" t="s">
        <v>41</v>
      </c>
      <c r="J139" s="329" t="s">
        <v>76</v>
      </c>
      <c r="K139" s="366"/>
      <c r="L139" s="366"/>
      <c r="M139" s="329" t="s">
        <v>2120</v>
      </c>
      <c r="N139" s="329" t="s">
        <v>2121</v>
      </c>
      <c r="O139" s="329" t="s">
        <v>2106</v>
      </c>
      <c r="P139" s="329" t="s">
        <v>28</v>
      </c>
      <c r="Q139" s="11"/>
      <c r="R139" s="12"/>
      <c r="S139" s="12"/>
      <c r="T139" s="12"/>
      <c r="U139" s="11"/>
      <c r="V139" s="12"/>
      <c r="W139" s="12"/>
      <c r="X139" s="12"/>
      <c r="Y139" s="11"/>
      <c r="Z139" s="12"/>
      <c r="AA139" s="12"/>
      <c r="AB139" s="12"/>
      <c r="AC139" s="11"/>
      <c r="AD139" s="12"/>
      <c r="AE139" s="12"/>
      <c r="AF139" s="12"/>
      <c r="AG139" s="11"/>
      <c r="AH139" s="12"/>
      <c r="AI139" s="12"/>
      <c r="AJ139" s="12"/>
      <c r="AK139" s="11"/>
      <c r="AL139" s="12"/>
      <c r="AM139" s="12"/>
      <c r="AN139" s="12"/>
      <c r="AO139" s="11"/>
      <c r="AP139" s="12"/>
      <c r="AQ139" s="12"/>
      <c r="AR139" s="12"/>
      <c r="AS139" s="11"/>
      <c r="AT139" s="12"/>
      <c r="AU139" s="12"/>
      <c r="AV139" s="12"/>
      <c r="AW139" s="11"/>
      <c r="AX139" s="12"/>
      <c r="AY139" s="12"/>
      <c r="AZ139" s="12"/>
      <c r="BA139" s="11"/>
      <c r="BB139" s="12"/>
      <c r="BC139" s="12"/>
      <c r="BD139" s="12"/>
      <c r="BE139" s="11"/>
      <c r="BF139" s="12"/>
      <c r="BG139" s="12"/>
      <c r="BH139" s="12"/>
      <c r="BI139" s="11"/>
      <c r="BJ139" s="12"/>
      <c r="BK139" s="12"/>
      <c r="BL139" s="12"/>
    </row>
    <row r="140" spans="1:64" s="10" customFormat="1" x14ac:dyDescent="0.2">
      <c r="A140" s="329" t="s">
        <v>1958</v>
      </c>
      <c r="B140" s="364" t="s">
        <v>2051</v>
      </c>
      <c r="C140" s="365" t="s">
        <v>2125</v>
      </c>
      <c r="D140" s="366" t="s">
        <v>1978</v>
      </c>
      <c r="E140" s="366" t="s">
        <v>26</v>
      </c>
      <c r="F140" s="367">
        <v>10</v>
      </c>
      <c r="G140" s="329" t="s">
        <v>84</v>
      </c>
      <c r="H140" s="329" t="s">
        <v>28</v>
      </c>
      <c r="I140" s="329" t="s">
        <v>41</v>
      </c>
      <c r="J140" s="329" t="s">
        <v>76</v>
      </c>
      <c r="K140" s="366"/>
      <c r="L140" s="366"/>
      <c r="M140" s="329" t="s">
        <v>69</v>
      </c>
      <c r="N140" s="329" t="s">
        <v>368</v>
      </c>
      <c r="O140" s="329" t="s">
        <v>2111</v>
      </c>
      <c r="P140" s="329" t="s">
        <v>28</v>
      </c>
      <c r="Q140" s="11"/>
      <c r="R140" s="12"/>
      <c r="S140" s="12"/>
      <c r="T140" s="12"/>
      <c r="U140" s="11"/>
      <c r="V140" s="12"/>
      <c r="W140" s="12"/>
      <c r="X140" s="12"/>
      <c r="Y140" s="11"/>
      <c r="Z140" s="12"/>
      <c r="AA140" s="12"/>
      <c r="AB140" s="12"/>
      <c r="AC140" s="11"/>
      <c r="AD140" s="12"/>
      <c r="AE140" s="12"/>
      <c r="AF140" s="12"/>
      <c r="AG140" s="11"/>
      <c r="AH140" s="12"/>
      <c r="AI140" s="12"/>
      <c r="AJ140" s="12"/>
      <c r="AK140" s="11"/>
      <c r="AL140" s="12"/>
      <c r="AM140" s="12"/>
      <c r="AN140" s="12"/>
      <c r="AO140" s="11"/>
      <c r="AP140" s="12"/>
      <c r="AQ140" s="12"/>
      <c r="AR140" s="12"/>
      <c r="AS140" s="11"/>
      <c r="AT140" s="12"/>
      <c r="AU140" s="12"/>
      <c r="AV140" s="12"/>
      <c r="AW140" s="11"/>
      <c r="AX140" s="12"/>
      <c r="AY140" s="12"/>
      <c r="AZ140" s="12"/>
      <c r="BA140" s="11"/>
      <c r="BB140" s="12"/>
      <c r="BC140" s="12"/>
      <c r="BD140" s="12"/>
      <c r="BE140" s="11"/>
      <c r="BF140" s="12"/>
      <c r="BG140" s="12"/>
      <c r="BH140" s="12"/>
      <c r="BI140" s="11"/>
      <c r="BJ140" s="12"/>
      <c r="BK140" s="12"/>
      <c r="BL140" s="12"/>
    </row>
    <row r="141" spans="1:64" s="10" customFormat="1" x14ac:dyDescent="0.2">
      <c r="A141" s="329" t="s">
        <v>1958</v>
      </c>
      <c r="B141" s="364" t="s">
        <v>2051</v>
      </c>
      <c r="C141" s="365" t="s">
        <v>2126</v>
      </c>
      <c r="D141" s="366" t="s">
        <v>1978</v>
      </c>
      <c r="E141" s="366" t="s">
        <v>26</v>
      </c>
      <c r="F141" s="367">
        <v>10</v>
      </c>
      <c r="G141" s="329" t="s">
        <v>84</v>
      </c>
      <c r="H141" s="329" t="s">
        <v>28</v>
      </c>
      <c r="I141" s="329" t="s">
        <v>41</v>
      </c>
      <c r="J141" s="329" t="s">
        <v>28</v>
      </c>
      <c r="K141" s="366" t="s">
        <v>30</v>
      </c>
      <c r="L141" s="366">
        <v>50</v>
      </c>
      <c r="M141" s="329" t="s">
        <v>69</v>
      </c>
      <c r="N141" s="329" t="s">
        <v>368</v>
      </c>
      <c r="O141" s="329" t="s">
        <v>2111</v>
      </c>
      <c r="P141" s="329" t="s">
        <v>28</v>
      </c>
      <c r="Q141" s="11"/>
      <c r="R141" s="12"/>
      <c r="S141" s="12"/>
      <c r="T141" s="12"/>
      <c r="U141" s="11"/>
      <c r="V141" s="12"/>
      <c r="W141" s="12"/>
      <c r="X141" s="12"/>
      <c r="Y141" s="11"/>
      <c r="Z141" s="12"/>
      <c r="AA141" s="12"/>
      <c r="AB141" s="12"/>
      <c r="AC141" s="11"/>
      <c r="AD141" s="12"/>
      <c r="AE141" s="12"/>
      <c r="AF141" s="12"/>
      <c r="AG141" s="11"/>
      <c r="AH141" s="12"/>
      <c r="AI141" s="12"/>
      <c r="AJ141" s="12"/>
      <c r="AK141" s="11"/>
      <c r="AL141" s="12"/>
      <c r="AM141" s="12"/>
      <c r="AN141" s="12"/>
      <c r="AO141" s="11"/>
      <c r="AP141" s="12"/>
      <c r="AQ141" s="12"/>
      <c r="AR141" s="12"/>
      <c r="AS141" s="11"/>
      <c r="AT141" s="12"/>
      <c r="AU141" s="12"/>
      <c r="AV141" s="12"/>
      <c r="AW141" s="11"/>
      <c r="AX141" s="12"/>
      <c r="AY141" s="12"/>
      <c r="AZ141" s="12"/>
      <c r="BA141" s="11"/>
      <c r="BB141" s="12"/>
      <c r="BC141" s="12"/>
      <c r="BD141" s="12"/>
      <c r="BE141" s="11"/>
      <c r="BF141" s="12"/>
      <c r="BG141" s="12"/>
      <c r="BH141" s="12"/>
      <c r="BI141" s="11"/>
      <c r="BJ141" s="12"/>
      <c r="BK141" s="12"/>
      <c r="BL141" s="12"/>
    </row>
    <row r="142" spans="1:64" s="10" customFormat="1" x14ac:dyDescent="0.2">
      <c r="A142" s="329" t="s">
        <v>1958</v>
      </c>
      <c r="B142" s="364" t="s">
        <v>2051</v>
      </c>
      <c r="C142" s="365" t="s">
        <v>2127</v>
      </c>
      <c r="D142" s="366" t="s">
        <v>1978</v>
      </c>
      <c r="E142" s="366" t="s">
        <v>26</v>
      </c>
      <c r="F142" s="367">
        <v>10</v>
      </c>
      <c r="G142" s="329" t="s">
        <v>84</v>
      </c>
      <c r="H142" s="329" t="s">
        <v>28</v>
      </c>
      <c r="I142" s="329" t="s">
        <v>41</v>
      </c>
      <c r="J142" s="329" t="s">
        <v>76</v>
      </c>
      <c r="K142" s="366"/>
      <c r="L142" s="366"/>
      <c r="M142" s="329" t="s">
        <v>69</v>
      </c>
      <c r="N142" s="329" t="s">
        <v>368</v>
      </c>
      <c r="O142" s="329" t="s">
        <v>2111</v>
      </c>
      <c r="P142" s="329" t="s">
        <v>28</v>
      </c>
      <c r="Q142" s="11"/>
      <c r="R142" s="12"/>
      <c r="S142" s="12"/>
      <c r="T142" s="12"/>
      <c r="U142" s="11"/>
      <c r="V142" s="12"/>
      <c r="W142" s="12"/>
      <c r="X142" s="12"/>
      <c r="Y142" s="11"/>
      <c r="Z142" s="12"/>
      <c r="AA142" s="12"/>
      <c r="AB142" s="12"/>
      <c r="AC142" s="11"/>
      <c r="AD142" s="12"/>
      <c r="AE142" s="12"/>
      <c r="AF142" s="12"/>
      <c r="AG142" s="11"/>
      <c r="AH142" s="12"/>
      <c r="AI142" s="12"/>
      <c r="AJ142" s="12"/>
      <c r="AK142" s="11"/>
      <c r="AL142" s="12"/>
      <c r="AM142" s="12"/>
      <c r="AN142" s="12"/>
      <c r="AO142" s="11"/>
      <c r="AP142" s="12"/>
      <c r="AQ142" s="12"/>
      <c r="AR142" s="12"/>
      <c r="AS142" s="11"/>
      <c r="AT142" s="12"/>
      <c r="AU142" s="12"/>
      <c r="AV142" s="12"/>
      <c r="AW142" s="11"/>
      <c r="AX142" s="12"/>
      <c r="AY142" s="12"/>
      <c r="AZ142" s="12"/>
      <c r="BA142" s="11"/>
      <c r="BB142" s="12"/>
      <c r="BC142" s="12"/>
      <c r="BD142" s="12"/>
      <c r="BE142" s="11"/>
      <c r="BF142" s="12"/>
      <c r="BG142" s="12"/>
      <c r="BH142" s="12"/>
      <c r="BI142" s="11"/>
      <c r="BJ142" s="12"/>
      <c r="BK142" s="12"/>
      <c r="BL142" s="12"/>
    </row>
    <row r="143" spans="1:64" s="10" customFormat="1" x14ac:dyDescent="0.2">
      <c r="A143" s="329" t="s">
        <v>1958</v>
      </c>
      <c r="B143" s="364" t="s">
        <v>2051</v>
      </c>
      <c r="C143" s="365" t="s">
        <v>2128</v>
      </c>
      <c r="D143" s="366" t="s">
        <v>1978</v>
      </c>
      <c r="E143" s="366" t="s">
        <v>26</v>
      </c>
      <c r="F143" s="367">
        <v>10</v>
      </c>
      <c r="G143" s="329" t="s">
        <v>84</v>
      </c>
      <c r="H143" s="329" t="s">
        <v>28</v>
      </c>
      <c r="I143" s="329" t="s">
        <v>41</v>
      </c>
      <c r="J143" s="329" t="s">
        <v>76</v>
      </c>
      <c r="K143" s="366"/>
      <c r="L143" s="366"/>
      <c r="M143" s="329" t="s">
        <v>69</v>
      </c>
      <c r="N143" s="329" t="s">
        <v>2082</v>
      </c>
      <c r="O143" s="329" t="s">
        <v>2111</v>
      </c>
      <c r="P143" s="329" t="s">
        <v>28</v>
      </c>
      <c r="Q143" s="11"/>
      <c r="R143" s="12"/>
      <c r="S143" s="12"/>
      <c r="T143" s="12"/>
      <c r="U143" s="11"/>
      <c r="V143" s="12"/>
      <c r="W143" s="12"/>
      <c r="X143" s="12"/>
      <c r="Y143" s="11"/>
      <c r="Z143" s="12"/>
      <c r="AA143" s="12"/>
      <c r="AB143" s="12"/>
      <c r="AC143" s="11"/>
      <c r="AD143" s="12"/>
      <c r="AE143" s="12"/>
      <c r="AF143" s="12"/>
      <c r="AG143" s="11"/>
      <c r="AH143" s="12"/>
      <c r="AI143" s="12"/>
      <c r="AJ143" s="12"/>
      <c r="AK143" s="11"/>
      <c r="AL143" s="12"/>
      <c r="AM143" s="12"/>
      <c r="AN143" s="12"/>
      <c r="AO143" s="11"/>
      <c r="AP143" s="12"/>
      <c r="AQ143" s="12"/>
      <c r="AR143" s="12"/>
      <c r="AS143" s="11"/>
      <c r="AT143" s="12"/>
      <c r="AU143" s="12"/>
      <c r="AV143" s="12"/>
      <c r="AW143" s="11"/>
      <c r="AX143" s="12"/>
      <c r="AY143" s="12"/>
      <c r="AZ143" s="12"/>
      <c r="BA143" s="11"/>
      <c r="BB143" s="12"/>
      <c r="BC143" s="12"/>
      <c r="BD143" s="12"/>
      <c r="BE143" s="11"/>
      <c r="BF143" s="12"/>
      <c r="BG143" s="12"/>
      <c r="BH143" s="12"/>
      <c r="BI143" s="11"/>
      <c r="BJ143" s="12"/>
      <c r="BK143" s="12"/>
      <c r="BL143" s="12"/>
    </row>
    <row r="144" spans="1:64" s="10" customFormat="1" x14ac:dyDescent="0.2">
      <c r="A144" s="329" t="s">
        <v>1958</v>
      </c>
      <c r="B144" s="364" t="s">
        <v>2051</v>
      </c>
      <c r="C144" s="365" t="s">
        <v>2129</v>
      </c>
      <c r="D144" s="366" t="s">
        <v>1978</v>
      </c>
      <c r="E144" s="366" t="s">
        <v>26</v>
      </c>
      <c r="F144" s="367">
        <v>10</v>
      </c>
      <c r="G144" s="329" t="s">
        <v>84</v>
      </c>
      <c r="H144" s="329" t="s">
        <v>28</v>
      </c>
      <c r="I144" s="329" t="s">
        <v>41</v>
      </c>
      <c r="J144" s="329" t="s">
        <v>28</v>
      </c>
      <c r="K144" s="366" t="s">
        <v>30</v>
      </c>
      <c r="L144" s="366">
        <v>50</v>
      </c>
      <c r="M144" s="329" t="s">
        <v>69</v>
      </c>
      <c r="N144" s="329" t="s">
        <v>2082</v>
      </c>
      <c r="O144" s="329" t="s">
        <v>2111</v>
      </c>
      <c r="P144" s="329" t="s">
        <v>28</v>
      </c>
      <c r="Q144" s="11"/>
      <c r="R144" s="12"/>
      <c r="S144" s="12"/>
      <c r="T144" s="12"/>
      <c r="U144" s="11"/>
      <c r="V144" s="12"/>
      <c r="W144" s="12"/>
      <c r="X144" s="12"/>
      <c r="Y144" s="11"/>
      <c r="Z144" s="12"/>
      <c r="AA144" s="12"/>
      <c r="AB144" s="12"/>
      <c r="AC144" s="11"/>
      <c r="AD144" s="12"/>
      <c r="AE144" s="12"/>
      <c r="AF144" s="12"/>
      <c r="AG144" s="11"/>
      <c r="AH144" s="12"/>
      <c r="AI144" s="12"/>
      <c r="AJ144" s="12"/>
      <c r="AK144" s="11"/>
      <c r="AL144" s="12"/>
      <c r="AM144" s="12"/>
      <c r="AN144" s="12"/>
      <c r="AO144" s="11"/>
      <c r="AP144" s="12"/>
      <c r="AQ144" s="12"/>
      <c r="AR144" s="12"/>
      <c r="AS144" s="11"/>
      <c r="AT144" s="12"/>
      <c r="AU144" s="12"/>
      <c r="AV144" s="12"/>
      <c r="AW144" s="11"/>
      <c r="AX144" s="12"/>
      <c r="AY144" s="12"/>
      <c r="AZ144" s="12"/>
      <c r="BA144" s="11"/>
      <c r="BB144" s="12"/>
      <c r="BC144" s="12"/>
      <c r="BD144" s="12"/>
      <c r="BE144" s="11"/>
      <c r="BF144" s="12"/>
      <c r="BG144" s="12"/>
      <c r="BH144" s="12"/>
      <c r="BI144" s="11"/>
      <c r="BJ144" s="12"/>
      <c r="BK144" s="12"/>
      <c r="BL144" s="12"/>
    </row>
    <row r="145" spans="1:65" s="10" customFormat="1" x14ac:dyDescent="0.2">
      <c r="A145" s="329" t="s">
        <v>1958</v>
      </c>
      <c r="B145" s="364" t="s">
        <v>2051</v>
      </c>
      <c r="C145" s="365" t="s">
        <v>2130</v>
      </c>
      <c r="D145" s="366" t="s">
        <v>1978</v>
      </c>
      <c r="E145" s="366" t="s">
        <v>26</v>
      </c>
      <c r="F145" s="367" t="s">
        <v>2103</v>
      </c>
      <c r="G145" s="329" t="s">
        <v>84</v>
      </c>
      <c r="H145" s="329" t="s">
        <v>28</v>
      </c>
      <c r="I145" s="329" t="s">
        <v>41</v>
      </c>
      <c r="J145" s="329" t="s">
        <v>76</v>
      </c>
      <c r="K145" s="366"/>
      <c r="L145" s="366"/>
      <c r="M145" s="329" t="s">
        <v>2131</v>
      </c>
      <c r="N145" s="329" t="s">
        <v>2132</v>
      </c>
      <c r="O145" s="329" t="s">
        <v>2106</v>
      </c>
      <c r="P145" s="329" t="s">
        <v>28</v>
      </c>
      <c r="Q145" s="11"/>
      <c r="R145" s="12"/>
      <c r="S145" s="12"/>
      <c r="T145" s="12"/>
      <c r="U145" s="11"/>
      <c r="V145" s="12"/>
      <c r="W145" s="12"/>
      <c r="X145" s="12"/>
      <c r="Y145" s="11"/>
      <c r="Z145" s="12"/>
      <c r="AA145" s="12"/>
      <c r="AB145" s="12"/>
      <c r="AC145" s="11"/>
      <c r="AD145" s="12"/>
      <c r="AE145" s="12"/>
      <c r="AF145" s="12"/>
      <c r="AG145" s="11"/>
      <c r="AH145" s="12"/>
      <c r="AI145" s="12"/>
      <c r="AJ145" s="12"/>
      <c r="AK145" s="11"/>
      <c r="AL145" s="12"/>
      <c r="AM145" s="12"/>
      <c r="AN145" s="12"/>
      <c r="AO145" s="11"/>
      <c r="AP145" s="12"/>
      <c r="AQ145" s="12"/>
      <c r="AR145" s="12"/>
      <c r="AS145" s="11"/>
      <c r="AT145" s="12"/>
      <c r="AU145" s="12"/>
      <c r="AV145" s="12"/>
      <c r="AW145" s="11"/>
      <c r="AX145" s="12"/>
      <c r="AY145" s="12"/>
      <c r="AZ145" s="12"/>
      <c r="BA145" s="11"/>
      <c r="BB145" s="12"/>
      <c r="BC145" s="12"/>
      <c r="BD145" s="12"/>
      <c r="BE145" s="11"/>
      <c r="BF145" s="12"/>
      <c r="BG145" s="12"/>
      <c r="BH145" s="12"/>
      <c r="BI145" s="11"/>
      <c r="BJ145" s="12"/>
      <c r="BK145" s="12"/>
      <c r="BL145" s="12"/>
    </row>
    <row r="146" spans="1:65" s="10" customFormat="1" x14ac:dyDescent="0.2">
      <c r="A146" s="329" t="s">
        <v>1958</v>
      </c>
      <c r="B146" s="364" t="s">
        <v>2051</v>
      </c>
      <c r="C146" s="365" t="s">
        <v>2133</v>
      </c>
      <c r="D146" s="366" t="s">
        <v>1978</v>
      </c>
      <c r="E146" s="366" t="s">
        <v>26</v>
      </c>
      <c r="F146" s="367">
        <v>10</v>
      </c>
      <c r="G146" s="329" t="s">
        <v>84</v>
      </c>
      <c r="H146" s="329" t="s">
        <v>28</v>
      </c>
      <c r="I146" s="329" t="s">
        <v>41</v>
      </c>
      <c r="J146" s="329" t="s">
        <v>76</v>
      </c>
      <c r="K146" s="366"/>
      <c r="L146" s="366"/>
      <c r="M146" s="329" t="s">
        <v>69</v>
      </c>
      <c r="N146" s="329" t="s">
        <v>368</v>
      </c>
      <c r="O146" s="329" t="s">
        <v>2111</v>
      </c>
      <c r="P146" s="329" t="s">
        <v>28</v>
      </c>
      <c r="Q146" s="11"/>
      <c r="R146" s="12"/>
      <c r="S146" s="12"/>
      <c r="T146" s="12"/>
      <c r="U146" s="11"/>
      <c r="V146" s="12"/>
      <c r="W146" s="12"/>
      <c r="X146" s="12"/>
      <c r="Y146" s="11"/>
      <c r="Z146" s="12"/>
      <c r="AA146" s="12"/>
      <c r="AB146" s="12"/>
      <c r="AC146" s="11"/>
      <c r="AD146" s="12"/>
      <c r="AE146" s="12"/>
      <c r="AF146" s="12"/>
      <c r="AG146" s="11"/>
      <c r="AH146" s="12"/>
      <c r="AI146" s="12"/>
      <c r="AJ146" s="12"/>
      <c r="AK146" s="11"/>
      <c r="AL146" s="12"/>
      <c r="AM146" s="12"/>
      <c r="AN146" s="12"/>
      <c r="AO146" s="11"/>
      <c r="AP146" s="12"/>
      <c r="AQ146" s="12"/>
      <c r="AR146" s="12"/>
      <c r="AS146" s="11"/>
      <c r="AT146" s="12"/>
      <c r="AU146" s="12"/>
      <c r="AV146" s="12"/>
      <c r="AW146" s="11"/>
      <c r="AX146" s="12"/>
      <c r="AY146" s="12"/>
      <c r="AZ146" s="12"/>
      <c r="BA146" s="11"/>
      <c r="BB146" s="12"/>
      <c r="BC146" s="12"/>
      <c r="BD146" s="12"/>
      <c r="BE146" s="11"/>
      <c r="BF146" s="12"/>
      <c r="BG146" s="12"/>
      <c r="BH146" s="12"/>
      <c r="BI146" s="11"/>
      <c r="BJ146" s="12"/>
      <c r="BK146" s="12"/>
      <c r="BL146" s="12"/>
    </row>
    <row r="147" spans="1:65" s="10" customFormat="1" x14ac:dyDescent="0.2">
      <c r="A147" s="329" t="s">
        <v>1958</v>
      </c>
      <c r="B147" s="364" t="s">
        <v>2051</v>
      </c>
      <c r="C147" s="365" t="s">
        <v>2134</v>
      </c>
      <c r="D147" s="366" t="s">
        <v>1978</v>
      </c>
      <c r="E147" s="366" t="s">
        <v>26</v>
      </c>
      <c r="F147" s="367" t="s">
        <v>2113</v>
      </c>
      <c r="G147" s="329" t="s">
        <v>84</v>
      </c>
      <c r="H147" s="329" t="s">
        <v>28</v>
      </c>
      <c r="I147" s="329" t="s">
        <v>41</v>
      </c>
      <c r="J147" s="329" t="s">
        <v>76</v>
      </c>
      <c r="K147" s="366"/>
      <c r="L147" s="366"/>
      <c r="M147" s="329" t="s">
        <v>2120</v>
      </c>
      <c r="N147" s="329" t="s">
        <v>2135</v>
      </c>
      <c r="O147" s="329" t="s">
        <v>2106</v>
      </c>
      <c r="P147" s="329" t="s">
        <v>2136</v>
      </c>
      <c r="Q147" s="11"/>
      <c r="R147" s="12"/>
      <c r="S147" s="12"/>
      <c r="T147" s="12"/>
      <c r="U147" s="11"/>
      <c r="V147" s="12"/>
      <c r="W147" s="12"/>
      <c r="X147" s="12"/>
      <c r="Y147" s="11"/>
      <c r="Z147" s="12"/>
      <c r="AA147" s="12"/>
      <c r="AB147" s="12"/>
      <c r="AC147" s="11"/>
      <c r="AD147" s="12"/>
      <c r="AE147" s="12"/>
      <c r="AF147" s="12"/>
      <c r="AG147" s="11"/>
      <c r="AH147" s="12"/>
      <c r="AI147" s="12"/>
      <c r="AJ147" s="12"/>
      <c r="AK147" s="11"/>
      <c r="AL147" s="12"/>
      <c r="AM147" s="12"/>
      <c r="AN147" s="12"/>
      <c r="AO147" s="11"/>
      <c r="AP147" s="12"/>
      <c r="AQ147" s="12"/>
      <c r="AR147" s="12"/>
      <c r="AS147" s="11"/>
      <c r="AT147" s="12"/>
      <c r="AU147" s="12"/>
      <c r="AV147" s="12"/>
      <c r="AW147" s="11"/>
      <c r="AX147" s="12"/>
      <c r="AY147" s="12"/>
      <c r="AZ147" s="12"/>
      <c r="BA147" s="11"/>
      <c r="BB147" s="12"/>
      <c r="BC147" s="12"/>
      <c r="BD147" s="12"/>
      <c r="BE147" s="11"/>
      <c r="BF147" s="12"/>
      <c r="BG147" s="12"/>
      <c r="BH147" s="12"/>
      <c r="BI147" s="11"/>
      <c r="BJ147" s="12"/>
      <c r="BK147" s="12"/>
      <c r="BL147" s="12"/>
    </row>
    <row r="148" spans="1:65" s="12" customFormat="1" x14ac:dyDescent="0.2">
      <c r="A148" s="329" t="s">
        <v>1958</v>
      </c>
      <c r="B148" s="329" t="s">
        <v>2051</v>
      </c>
      <c r="C148" s="329" t="s">
        <v>2137</v>
      </c>
      <c r="D148" s="329" t="s">
        <v>1978</v>
      </c>
      <c r="E148" s="329" t="s">
        <v>26</v>
      </c>
      <c r="F148" s="330">
        <v>10</v>
      </c>
      <c r="G148" s="329" t="s">
        <v>84</v>
      </c>
      <c r="H148" s="329" t="s">
        <v>28</v>
      </c>
      <c r="I148" s="329" t="s">
        <v>41</v>
      </c>
      <c r="J148" s="329" t="s">
        <v>76</v>
      </c>
      <c r="K148" s="329"/>
      <c r="L148" s="329"/>
      <c r="M148" s="329" t="s">
        <v>69</v>
      </c>
      <c r="N148" s="329" t="s">
        <v>2082</v>
      </c>
      <c r="O148" s="329" t="s">
        <v>2111</v>
      </c>
      <c r="P148" s="329" t="s">
        <v>28</v>
      </c>
    </row>
    <row r="149" spans="1:65" s="10" customFormat="1" x14ac:dyDescent="0.2">
      <c r="A149" s="329" t="s">
        <v>1958</v>
      </c>
      <c r="B149" s="364" t="s">
        <v>2051</v>
      </c>
      <c r="C149" s="365" t="s">
        <v>2138</v>
      </c>
      <c r="D149" s="366" t="s">
        <v>1978</v>
      </c>
      <c r="E149" s="366" t="s">
        <v>26</v>
      </c>
      <c r="F149" s="367" t="s">
        <v>2103</v>
      </c>
      <c r="G149" s="329" t="s">
        <v>84</v>
      </c>
      <c r="H149" s="329" t="s">
        <v>28</v>
      </c>
      <c r="I149" s="329" t="s">
        <v>41</v>
      </c>
      <c r="J149" s="329" t="s">
        <v>76</v>
      </c>
      <c r="K149" s="366"/>
      <c r="L149" s="366"/>
      <c r="M149" s="329" t="s">
        <v>2131</v>
      </c>
      <c r="N149" s="329" t="s">
        <v>2132</v>
      </c>
      <c r="O149" s="329" t="s">
        <v>2106</v>
      </c>
      <c r="P149" s="329" t="s">
        <v>28</v>
      </c>
      <c r="Q149" s="11"/>
      <c r="R149" s="12"/>
      <c r="S149" s="12"/>
      <c r="T149" s="12"/>
      <c r="U149" s="11"/>
      <c r="V149" s="12"/>
      <c r="W149" s="12"/>
      <c r="X149" s="12"/>
      <c r="Y149" s="11"/>
      <c r="Z149" s="12"/>
      <c r="AA149" s="12"/>
      <c r="AB149" s="12"/>
      <c r="AC149" s="11"/>
      <c r="AD149" s="12"/>
      <c r="AE149" s="12"/>
      <c r="AF149" s="12"/>
      <c r="AG149" s="11"/>
      <c r="AH149" s="12"/>
      <c r="AI149" s="12"/>
      <c r="AJ149" s="12"/>
      <c r="AK149" s="11"/>
      <c r="AL149" s="12"/>
      <c r="AM149" s="12"/>
      <c r="AN149" s="12"/>
      <c r="AO149" s="11"/>
      <c r="AP149" s="12"/>
      <c r="AQ149" s="12"/>
      <c r="AR149" s="12"/>
      <c r="AS149" s="11"/>
      <c r="AT149" s="12"/>
      <c r="AU149" s="12"/>
      <c r="AV149" s="12"/>
      <c r="AW149" s="11"/>
      <c r="AX149" s="12"/>
      <c r="AY149" s="12"/>
      <c r="AZ149" s="12"/>
      <c r="BA149" s="11"/>
      <c r="BB149" s="12"/>
      <c r="BC149" s="12"/>
      <c r="BD149" s="12"/>
      <c r="BE149" s="11"/>
      <c r="BF149" s="12"/>
      <c r="BG149" s="12"/>
      <c r="BH149" s="12"/>
      <c r="BI149" s="11"/>
      <c r="BJ149" s="12"/>
      <c r="BK149" s="12"/>
      <c r="BL149" s="12"/>
    </row>
    <row r="150" spans="1:65" s="10" customFormat="1" x14ac:dyDescent="0.2">
      <c r="A150" s="329" t="s">
        <v>1958</v>
      </c>
      <c r="B150" s="360" t="s">
        <v>2051</v>
      </c>
      <c r="C150" s="365" t="s">
        <v>2139</v>
      </c>
      <c r="D150" s="360" t="s">
        <v>1978</v>
      </c>
      <c r="E150" s="366" t="s">
        <v>26</v>
      </c>
      <c r="F150" s="369">
        <v>10</v>
      </c>
      <c r="G150" s="360" t="s">
        <v>84</v>
      </c>
      <c r="H150" s="329" t="s">
        <v>76</v>
      </c>
      <c r="I150" s="360" t="s">
        <v>2106</v>
      </c>
      <c r="J150" s="329" t="s">
        <v>76</v>
      </c>
      <c r="K150" s="360"/>
      <c r="L150" s="329"/>
      <c r="M150" s="329" t="s">
        <v>69</v>
      </c>
      <c r="N150" s="360" t="s">
        <v>2082</v>
      </c>
      <c r="O150" s="329" t="s">
        <v>2111</v>
      </c>
      <c r="P150" s="329" t="s">
        <v>28</v>
      </c>
      <c r="Q150" s="11"/>
      <c r="R150" s="11"/>
      <c r="S150" s="11"/>
      <c r="T150" s="11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  <c r="BG150" s="14"/>
      <c r="BH150" s="14"/>
      <c r="BI150" s="14"/>
      <c r="BJ150" s="14"/>
      <c r="BK150" s="14"/>
      <c r="BL150" s="14"/>
    </row>
    <row r="151" spans="1:65" s="10" customFormat="1" x14ac:dyDescent="0.2">
      <c r="A151" s="329" t="s">
        <v>1958</v>
      </c>
      <c r="B151" s="360" t="s">
        <v>2051</v>
      </c>
      <c r="C151" s="365" t="s">
        <v>2140</v>
      </c>
      <c r="D151" s="360" t="s">
        <v>1978</v>
      </c>
      <c r="E151" s="366" t="s">
        <v>26</v>
      </c>
      <c r="F151" s="370">
        <v>10</v>
      </c>
      <c r="G151" s="360" t="s">
        <v>84</v>
      </c>
      <c r="H151" s="329" t="s">
        <v>76</v>
      </c>
      <c r="I151" s="360" t="s">
        <v>2106</v>
      </c>
      <c r="J151" s="329" t="s">
        <v>76</v>
      </c>
      <c r="K151" s="358"/>
      <c r="L151" s="358"/>
      <c r="M151" s="329" t="s">
        <v>69</v>
      </c>
      <c r="N151" s="359" t="s">
        <v>2082</v>
      </c>
      <c r="O151" s="360" t="s">
        <v>2111</v>
      </c>
      <c r="P151" s="329" t="s">
        <v>28</v>
      </c>
      <c r="Q151" s="11"/>
      <c r="R151" s="11"/>
      <c r="S151" s="11"/>
      <c r="T151" s="11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  <c r="AU151" s="14"/>
      <c r="AV151" s="14"/>
      <c r="AW151" s="14"/>
      <c r="AX151" s="14"/>
      <c r="AY151" s="14"/>
      <c r="AZ151" s="14"/>
      <c r="BA151" s="14"/>
      <c r="BB151" s="14"/>
      <c r="BC151" s="14"/>
      <c r="BD151" s="14"/>
      <c r="BE151" s="14"/>
      <c r="BF151" s="14"/>
      <c r="BG151" s="14"/>
      <c r="BH151" s="14"/>
      <c r="BI151" s="14"/>
      <c r="BJ151" s="14"/>
      <c r="BK151" s="14"/>
      <c r="BL151" s="14"/>
    </row>
    <row r="152" spans="1:65" s="10" customFormat="1" x14ac:dyDescent="0.2">
      <c r="A152" s="329" t="s">
        <v>1958</v>
      </c>
      <c r="B152" s="360" t="s">
        <v>2051</v>
      </c>
      <c r="C152" s="329" t="s">
        <v>2141</v>
      </c>
      <c r="D152" s="360" t="s">
        <v>1978</v>
      </c>
      <c r="E152" s="366" t="s">
        <v>26</v>
      </c>
      <c r="F152" s="330">
        <v>10</v>
      </c>
      <c r="G152" s="360" t="s">
        <v>84</v>
      </c>
      <c r="H152" s="329" t="s">
        <v>76</v>
      </c>
      <c r="I152" s="360" t="s">
        <v>2106</v>
      </c>
      <c r="J152" s="329" t="s">
        <v>76</v>
      </c>
      <c r="K152" s="368"/>
      <c r="L152" s="368"/>
      <c r="M152" s="329" t="s">
        <v>69</v>
      </c>
      <c r="N152" s="378" t="s">
        <v>2142</v>
      </c>
      <c r="O152" s="360" t="s">
        <v>2111</v>
      </c>
      <c r="P152" s="329" t="s">
        <v>28</v>
      </c>
      <c r="Q152" s="11"/>
      <c r="R152" s="11"/>
      <c r="S152" s="11"/>
      <c r="T152" s="11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/>
      <c r="AX152" s="14"/>
      <c r="AY152" s="14"/>
      <c r="AZ152" s="14"/>
      <c r="BA152" s="14"/>
      <c r="BB152" s="14"/>
      <c r="BC152" s="14"/>
      <c r="BD152" s="14"/>
      <c r="BE152" s="14"/>
      <c r="BF152" s="14"/>
      <c r="BG152" s="14"/>
      <c r="BH152" s="14"/>
      <c r="BI152" s="14"/>
      <c r="BJ152" s="14"/>
      <c r="BK152" s="14"/>
      <c r="BL152" s="14"/>
    </row>
    <row r="153" spans="1:65" s="10" customFormat="1" x14ac:dyDescent="0.2">
      <c r="A153" s="329" t="s">
        <v>1958</v>
      </c>
      <c r="B153" s="360" t="s">
        <v>2051</v>
      </c>
      <c r="C153" s="365" t="s">
        <v>2143</v>
      </c>
      <c r="D153" s="360">
        <v>50</v>
      </c>
      <c r="E153" s="366" t="s">
        <v>26</v>
      </c>
      <c r="F153" s="369">
        <v>25</v>
      </c>
      <c r="G153" s="360" t="s">
        <v>2070</v>
      </c>
      <c r="H153" s="329" t="s">
        <v>76</v>
      </c>
      <c r="I153" s="360" t="s">
        <v>2106</v>
      </c>
      <c r="J153" s="359" t="s">
        <v>76</v>
      </c>
      <c r="K153" s="359"/>
      <c r="L153" s="359"/>
      <c r="M153" s="364" t="s">
        <v>32</v>
      </c>
      <c r="N153" s="364" t="s">
        <v>52</v>
      </c>
      <c r="O153" s="359">
        <v>24</v>
      </c>
      <c r="P153" s="329" t="s">
        <v>76</v>
      </c>
      <c r="Q153" s="11"/>
      <c r="R153" s="11"/>
      <c r="S153" s="11"/>
      <c r="T153" s="11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14"/>
      <c r="AH153" s="14"/>
      <c r="AI153" s="14"/>
      <c r="AJ153" s="14"/>
      <c r="AK153" s="14"/>
      <c r="AL153" s="14"/>
      <c r="AM153" s="14"/>
      <c r="AN153" s="14"/>
      <c r="AO153" s="14"/>
      <c r="AP153" s="14"/>
      <c r="AQ153" s="14"/>
      <c r="AR153" s="14"/>
      <c r="AS153" s="14"/>
      <c r="AT153" s="14"/>
      <c r="AU153" s="14"/>
      <c r="AV153" s="14"/>
      <c r="AW153" s="14"/>
      <c r="AX153" s="14"/>
      <c r="AY153" s="14"/>
      <c r="AZ153" s="14"/>
      <c r="BA153" s="14"/>
      <c r="BB153" s="14"/>
      <c r="BC153" s="14"/>
      <c r="BD153" s="14"/>
      <c r="BE153" s="14"/>
      <c r="BF153" s="14"/>
      <c r="BG153" s="14"/>
      <c r="BH153" s="14"/>
      <c r="BI153" s="14"/>
      <c r="BJ153" s="14"/>
      <c r="BK153" s="14"/>
      <c r="BL153" s="14"/>
    </row>
    <row r="154" spans="1:65" s="10" customFormat="1" x14ac:dyDescent="0.2">
      <c r="A154" s="329" t="s">
        <v>1958</v>
      </c>
      <c r="B154" s="360" t="s">
        <v>2051</v>
      </c>
      <c r="C154" s="329" t="s">
        <v>2144</v>
      </c>
      <c r="D154" s="360">
        <v>50</v>
      </c>
      <c r="E154" s="366" t="s">
        <v>26</v>
      </c>
      <c r="F154" s="330">
        <v>25</v>
      </c>
      <c r="G154" s="360" t="s">
        <v>2070</v>
      </c>
      <c r="H154" s="329" t="s">
        <v>76</v>
      </c>
      <c r="I154" s="360" t="s">
        <v>2106</v>
      </c>
      <c r="J154" s="329" t="s">
        <v>76</v>
      </c>
      <c r="K154" s="366"/>
      <c r="L154" s="366"/>
      <c r="M154" s="364" t="s">
        <v>32</v>
      </c>
      <c r="N154" s="364" t="s">
        <v>52</v>
      </c>
      <c r="O154" s="364">
        <v>24</v>
      </c>
      <c r="P154" s="329" t="s">
        <v>28</v>
      </c>
      <c r="Q154" s="11"/>
      <c r="R154" s="11"/>
      <c r="S154" s="11"/>
      <c r="T154" s="11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14"/>
      <c r="AJ154" s="14"/>
      <c r="AK154" s="14"/>
      <c r="AL154" s="14"/>
      <c r="AM154" s="14"/>
      <c r="AN154" s="14"/>
      <c r="AO154" s="14"/>
      <c r="AP154" s="14"/>
      <c r="AQ154" s="14"/>
      <c r="AR154" s="14"/>
      <c r="AS154" s="14"/>
      <c r="AT154" s="14"/>
      <c r="AU154" s="14"/>
      <c r="AV154" s="14"/>
      <c r="AW154" s="14"/>
      <c r="AX154" s="14"/>
      <c r="AY154" s="14"/>
      <c r="AZ154" s="14"/>
      <c r="BA154" s="14"/>
      <c r="BB154" s="14"/>
      <c r="BC154" s="14"/>
      <c r="BD154" s="14"/>
      <c r="BE154" s="14"/>
      <c r="BF154" s="14"/>
      <c r="BG154" s="14"/>
      <c r="BH154" s="14"/>
      <c r="BI154" s="14"/>
      <c r="BJ154" s="14"/>
      <c r="BK154" s="14"/>
      <c r="BL154" s="14"/>
    </row>
    <row r="155" spans="1:65" s="10" customFormat="1" x14ac:dyDescent="0.2">
      <c r="A155" s="329" t="s">
        <v>1958</v>
      </c>
      <c r="B155" s="360" t="s">
        <v>2051</v>
      </c>
      <c r="C155" s="329" t="s">
        <v>2145</v>
      </c>
      <c r="D155" s="360">
        <v>50</v>
      </c>
      <c r="E155" s="366" t="s">
        <v>26</v>
      </c>
      <c r="F155" s="370">
        <v>25</v>
      </c>
      <c r="G155" s="360" t="s">
        <v>2070</v>
      </c>
      <c r="H155" s="329" t="s">
        <v>76</v>
      </c>
      <c r="I155" s="360" t="s">
        <v>2106</v>
      </c>
      <c r="J155" s="329" t="s">
        <v>76</v>
      </c>
      <c r="K155" s="329"/>
      <c r="L155" s="359"/>
      <c r="M155" s="329" t="s">
        <v>32</v>
      </c>
      <c r="N155" s="359" t="s">
        <v>52</v>
      </c>
      <c r="O155" s="360">
        <v>24</v>
      </c>
      <c r="P155" s="329" t="s">
        <v>76</v>
      </c>
      <c r="Q155" s="11"/>
      <c r="R155" s="11"/>
      <c r="S155" s="11"/>
      <c r="T155" s="11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  <c r="AX155" s="14"/>
      <c r="AY155" s="14"/>
      <c r="AZ155" s="14"/>
      <c r="BA155" s="14"/>
      <c r="BB155" s="14"/>
      <c r="BC155" s="14"/>
      <c r="BD155" s="14"/>
      <c r="BE155" s="14"/>
      <c r="BF155" s="14"/>
      <c r="BG155" s="14"/>
      <c r="BH155" s="14"/>
      <c r="BI155" s="14"/>
      <c r="BJ155" s="14"/>
      <c r="BK155" s="14"/>
      <c r="BL155" s="14"/>
    </row>
    <row r="156" spans="1:65" s="10" customFormat="1" x14ac:dyDescent="0.2">
      <c r="A156" s="329" t="s">
        <v>1958</v>
      </c>
      <c r="B156" s="360" t="s">
        <v>2051</v>
      </c>
      <c r="C156" s="329" t="s">
        <v>2146</v>
      </c>
      <c r="D156" s="329">
        <v>50</v>
      </c>
      <c r="E156" s="366" t="s">
        <v>26</v>
      </c>
      <c r="F156" s="330" t="s">
        <v>2113</v>
      </c>
      <c r="G156" s="360" t="s">
        <v>2070</v>
      </c>
      <c r="H156" s="329" t="s">
        <v>76</v>
      </c>
      <c r="I156" s="360" t="s">
        <v>2106</v>
      </c>
      <c r="J156" s="329" t="s">
        <v>76</v>
      </c>
      <c r="K156" s="368"/>
      <c r="L156" s="368"/>
      <c r="M156" s="364" t="s">
        <v>2113</v>
      </c>
      <c r="N156" s="378" t="s">
        <v>2113</v>
      </c>
      <c r="O156" s="364" t="s">
        <v>2106</v>
      </c>
      <c r="P156" s="329" t="s">
        <v>76</v>
      </c>
      <c r="Q156" s="11"/>
      <c r="R156" s="11"/>
      <c r="S156" s="11"/>
      <c r="T156" s="11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/>
      <c r="BD156" s="14"/>
      <c r="BE156" s="14"/>
      <c r="BF156" s="14"/>
      <c r="BG156" s="14"/>
      <c r="BH156" s="14"/>
      <c r="BI156" s="14"/>
      <c r="BJ156" s="14"/>
      <c r="BK156" s="14"/>
      <c r="BL156" s="14"/>
    </row>
    <row r="157" spans="1:65" s="10" customFormat="1" x14ac:dyDescent="0.2">
      <c r="A157" s="329" t="s">
        <v>1958</v>
      </c>
      <c r="B157" s="360" t="s">
        <v>2051</v>
      </c>
      <c r="C157" s="329" t="s">
        <v>2147</v>
      </c>
      <c r="D157" s="329">
        <v>50</v>
      </c>
      <c r="E157" s="366" t="s">
        <v>26</v>
      </c>
      <c r="F157" s="330">
        <v>25</v>
      </c>
      <c r="G157" s="360" t="s">
        <v>2070</v>
      </c>
      <c r="H157" s="329" t="s">
        <v>76</v>
      </c>
      <c r="I157" s="360" t="s">
        <v>2106</v>
      </c>
      <c r="J157" s="329" t="s">
        <v>76</v>
      </c>
      <c r="K157" s="368"/>
      <c r="L157" s="368"/>
      <c r="M157" s="364" t="s">
        <v>32</v>
      </c>
      <c r="N157" s="364" t="s">
        <v>52</v>
      </c>
      <c r="O157" s="379">
        <v>24</v>
      </c>
      <c r="P157" s="329" t="s">
        <v>28</v>
      </c>
      <c r="Q157" s="11"/>
      <c r="R157" s="11"/>
      <c r="S157" s="11"/>
      <c r="T157" s="11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  <c r="AH157" s="14"/>
      <c r="AI157" s="14"/>
      <c r="AJ157" s="14"/>
      <c r="AK157" s="14"/>
      <c r="AL157" s="14"/>
      <c r="AM157" s="14"/>
      <c r="AN157" s="14"/>
      <c r="AO157" s="14"/>
      <c r="AP157" s="14"/>
      <c r="AQ157" s="14"/>
      <c r="AR157" s="14"/>
      <c r="AS157" s="14"/>
      <c r="AT157" s="14"/>
      <c r="AU157" s="14"/>
      <c r="AV157" s="14"/>
      <c r="AW157" s="14"/>
      <c r="AX157" s="14"/>
      <c r="AY157" s="14"/>
      <c r="AZ157" s="14"/>
      <c r="BA157" s="14"/>
      <c r="BB157" s="14"/>
      <c r="BC157" s="14"/>
      <c r="BD157" s="14"/>
      <c r="BE157" s="14"/>
      <c r="BF157" s="14"/>
      <c r="BG157" s="14"/>
      <c r="BH157" s="14"/>
      <c r="BI157" s="14"/>
      <c r="BJ157" s="14"/>
      <c r="BK157" s="14"/>
      <c r="BL157" s="14"/>
    </row>
    <row r="158" spans="1:65" s="10" customFormat="1" x14ac:dyDescent="0.2">
      <c r="A158" s="371" t="s">
        <v>1958</v>
      </c>
      <c r="B158" s="372" t="s">
        <v>2148</v>
      </c>
      <c r="C158" s="372" t="s">
        <v>2149</v>
      </c>
      <c r="D158" s="373">
        <v>800</v>
      </c>
      <c r="E158" s="373" t="s">
        <v>26</v>
      </c>
      <c r="F158" s="374">
        <v>400</v>
      </c>
      <c r="G158" s="373" t="s">
        <v>2028</v>
      </c>
      <c r="H158" s="375" t="s">
        <v>28</v>
      </c>
      <c r="I158" s="380" t="s">
        <v>29</v>
      </c>
      <c r="J158" s="373" t="s">
        <v>28</v>
      </c>
      <c r="K158" s="380" t="s">
        <v>407</v>
      </c>
      <c r="L158" s="381" t="s">
        <v>107</v>
      </c>
      <c r="M158" s="380" t="s">
        <v>69</v>
      </c>
      <c r="N158" s="359" t="s">
        <v>52</v>
      </c>
      <c r="O158" s="360">
        <v>24</v>
      </c>
      <c r="P158" s="360" t="s">
        <v>28</v>
      </c>
      <c r="Q158" s="11"/>
      <c r="R158" s="11"/>
      <c r="S158" s="11"/>
      <c r="T158" s="11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  <c r="AI158" s="14"/>
      <c r="AJ158" s="14"/>
      <c r="AK158" s="14"/>
      <c r="AL158" s="14"/>
      <c r="AM158" s="14"/>
      <c r="AN158" s="14"/>
      <c r="AO158" s="14"/>
      <c r="AP158" s="14"/>
      <c r="AQ158" s="14"/>
      <c r="AR158" s="14"/>
      <c r="AS158" s="14"/>
      <c r="AT158" s="14"/>
      <c r="AU158" s="14"/>
      <c r="AV158" s="14"/>
      <c r="AW158" s="14"/>
      <c r="AX158" s="14"/>
      <c r="AY158" s="14"/>
      <c r="AZ158" s="14"/>
      <c r="BA158" s="14"/>
      <c r="BB158" s="14"/>
      <c r="BC158" s="14"/>
      <c r="BD158" s="14"/>
      <c r="BE158" s="14"/>
      <c r="BF158" s="14"/>
      <c r="BG158" s="14"/>
      <c r="BH158" s="14"/>
      <c r="BI158" s="14"/>
      <c r="BJ158" s="14"/>
      <c r="BK158" s="14"/>
      <c r="BL158" s="14"/>
      <c r="BM158" s="10" t="s">
        <v>4769</v>
      </c>
    </row>
    <row r="159" spans="1:65" s="10" customFormat="1" x14ac:dyDescent="0.2">
      <c r="A159" s="329" t="s">
        <v>1958</v>
      </c>
      <c r="B159" s="360" t="s">
        <v>2148</v>
      </c>
      <c r="C159" s="360" t="s">
        <v>2150</v>
      </c>
      <c r="D159" s="360">
        <v>230</v>
      </c>
      <c r="E159" s="360" t="s">
        <v>26</v>
      </c>
      <c r="F159" s="369">
        <v>130</v>
      </c>
      <c r="G159" s="360" t="s">
        <v>1969</v>
      </c>
      <c r="H159" s="359" t="s">
        <v>28</v>
      </c>
      <c r="I159" s="329" t="s">
        <v>29</v>
      </c>
      <c r="J159" s="360" t="s">
        <v>28</v>
      </c>
      <c r="K159" s="329" t="s">
        <v>407</v>
      </c>
      <c r="L159" s="382" t="s">
        <v>107</v>
      </c>
      <c r="M159" s="329" t="s">
        <v>32</v>
      </c>
      <c r="N159" s="329" t="s">
        <v>1963</v>
      </c>
      <c r="O159" s="360">
        <v>24</v>
      </c>
      <c r="P159" s="360" t="s">
        <v>28</v>
      </c>
      <c r="Q159" s="11"/>
      <c r="R159" s="11"/>
      <c r="S159" s="11"/>
      <c r="T159" s="11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  <c r="AU159" s="14"/>
      <c r="AV159" s="14"/>
      <c r="AW159" s="14"/>
      <c r="AX159" s="14"/>
      <c r="AY159" s="14"/>
      <c r="AZ159" s="14"/>
      <c r="BA159" s="14"/>
      <c r="BB159" s="14"/>
      <c r="BC159" s="14"/>
      <c r="BD159" s="14"/>
      <c r="BE159" s="14"/>
      <c r="BF159" s="14"/>
      <c r="BG159" s="14"/>
      <c r="BH159" s="14"/>
      <c r="BI159" s="14"/>
      <c r="BJ159" s="14"/>
      <c r="BK159" s="14"/>
      <c r="BL159" s="14"/>
    </row>
    <row r="160" spans="1:65" s="10" customFormat="1" x14ac:dyDescent="0.2">
      <c r="A160" s="329" t="s">
        <v>1958</v>
      </c>
      <c r="B160" s="360" t="s">
        <v>2148</v>
      </c>
      <c r="C160" s="360" t="s">
        <v>2151</v>
      </c>
      <c r="D160" s="360" t="s">
        <v>1978</v>
      </c>
      <c r="E160" s="360" t="s">
        <v>26</v>
      </c>
      <c r="F160" s="369">
        <v>300</v>
      </c>
      <c r="G160" s="360" t="s">
        <v>2045</v>
      </c>
      <c r="H160" s="359" t="s">
        <v>28</v>
      </c>
      <c r="I160" s="329" t="s">
        <v>29</v>
      </c>
      <c r="J160" s="360" t="s">
        <v>28</v>
      </c>
      <c r="K160" s="329" t="s">
        <v>407</v>
      </c>
      <c r="L160" s="382" t="s">
        <v>107</v>
      </c>
      <c r="M160" s="329" t="s">
        <v>32</v>
      </c>
      <c r="N160" s="329" t="s">
        <v>1963</v>
      </c>
      <c r="O160" s="360">
        <v>24</v>
      </c>
      <c r="P160" s="360" t="s">
        <v>28</v>
      </c>
      <c r="Q160" s="11"/>
      <c r="R160" s="11"/>
      <c r="S160" s="11"/>
      <c r="T160" s="11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/>
      <c r="AX160" s="14"/>
      <c r="AY160" s="14"/>
      <c r="AZ160" s="14"/>
      <c r="BA160" s="14"/>
      <c r="BB160" s="14"/>
      <c r="BC160" s="14"/>
      <c r="BD160" s="14"/>
      <c r="BE160" s="14"/>
      <c r="BF160" s="14"/>
      <c r="BG160" s="14"/>
      <c r="BH160" s="14"/>
      <c r="BI160" s="14"/>
      <c r="BJ160" s="14"/>
      <c r="BK160" s="14"/>
      <c r="BL160" s="14"/>
    </row>
    <row r="161" spans="1:65" s="10" customFormat="1" x14ac:dyDescent="0.2">
      <c r="A161" s="329" t="s">
        <v>1958</v>
      </c>
      <c r="B161" s="360" t="s">
        <v>2148</v>
      </c>
      <c r="C161" s="360" t="s">
        <v>2151</v>
      </c>
      <c r="D161" s="360" t="s">
        <v>1978</v>
      </c>
      <c r="E161" s="360" t="s">
        <v>26</v>
      </c>
      <c r="F161" s="369">
        <v>300</v>
      </c>
      <c r="G161" s="360" t="s">
        <v>2045</v>
      </c>
      <c r="H161" s="359" t="s">
        <v>28</v>
      </c>
      <c r="I161" s="329" t="s">
        <v>29</v>
      </c>
      <c r="J161" s="360" t="s">
        <v>28</v>
      </c>
      <c r="K161" s="329" t="s">
        <v>407</v>
      </c>
      <c r="L161" s="382" t="s">
        <v>107</v>
      </c>
      <c r="M161" s="329" t="s">
        <v>32</v>
      </c>
      <c r="N161" s="329" t="s">
        <v>1963</v>
      </c>
      <c r="O161" s="360">
        <v>24</v>
      </c>
      <c r="P161" s="360" t="s">
        <v>28</v>
      </c>
      <c r="Q161" s="11"/>
      <c r="R161" s="11"/>
      <c r="S161" s="11"/>
      <c r="T161" s="11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  <c r="AI161" s="14"/>
      <c r="AJ161" s="14"/>
      <c r="AK161" s="14"/>
      <c r="AL161" s="14"/>
      <c r="AM161" s="14"/>
      <c r="AN161" s="14"/>
      <c r="AO161" s="14"/>
      <c r="AP161" s="14"/>
      <c r="AQ161" s="14"/>
      <c r="AR161" s="14"/>
      <c r="AS161" s="14"/>
      <c r="AT161" s="14"/>
      <c r="AU161" s="14"/>
      <c r="AV161" s="14"/>
      <c r="AW161" s="14"/>
      <c r="AX161" s="14"/>
      <c r="AY161" s="14"/>
      <c r="AZ161" s="14"/>
      <c r="BA161" s="14"/>
      <c r="BB161" s="14"/>
      <c r="BC161" s="14"/>
      <c r="BD161" s="14"/>
      <c r="BE161" s="14"/>
      <c r="BF161" s="14"/>
      <c r="BG161" s="14"/>
      <c r="BH161" s="14"/>
      <c r="BI161" s="14"/>
      <c r="BJ161" s="14"/>
      <c r="BK161" s="14"/>
      <c r="BL161" s="14"/>
    </row>
    <row r="162" spans="1:65" s="10" customFormat="1" x14ac:dyDescent="0.2">
      <c r="A162" s="329" t="s">
        <v>1958</v>
      </c>
      <c r="B162" s="360" t="s">
        <v>2148</v>
      </c>
      <c r="C162" s="360" t="s">
        <v>2152</v>
      </c>
      <c r="D162" s="360">
        <v>230</v>
      </c>
      <c r="E162" s="360" t="s">
        <v>26</v>
      </c>
      <c r="F162" s="369">
        <v>200</v>
      </c>
      <c r="G162" s="360" t="s">
        <v>1969</v>
      </c>
      <c r="H162" s="359" t="s">
        <v>28</v>
      </c>
      <c r="I162" s="329" t="s">
        <v>29</v>
      </c>
      <c r="J162" s="360" t="s">
        <v>28</v>
      </c>
      <c r="K162" s="329" t="s">
        <v>407</v>
      </c>
      <c r="L162" s="382" t="s">
        <v>107</v>
      </c>
      <c r="M162" s="329" t="s">
        <v>32</v>
      </c>
      <c r="N162" s="329" t="s">
        <v>1963</v>
      </c>
      <c r="O162" s="360">
        <v>24</v>
      </c>
      <c r="P162" s="360" t="s">
        <v>28</v>
      </c>
      <c r="Q162" s="11"/>
      <c r="R162" s="11"/>
      <c r="S162" s="11"/>
      <c r="T162" s="11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  <c r="AU162" s="14"/>
      <c r="AV162" s="14"/>
      <c r="AW162" s="14"/>
      <c r="AX162" s="14"/>
      <c r="AY162" s="14"/>
      <c r="AZ162" s="14"/>
      <c r="BA162" s="14"/>
      <c r="BB162" s="14"/>
      <c r="BC162" s="14"/>
      <c r="BD162" s="14"/>
      <c r="BE162" s="14"/>
      <c r="BF162" s="14"/>
      <c r="BG162" s="14"/>
      <c r="BH162" s="14"/>
      <c r="BI162" s="14"/>
      <c r="BJ162" s="14"/>
      <c r="BK162" s="14"/>
      <c r="BL162" s="14"/>
    </row>
    <row r="163" spans="1:65" s="10" customFormat="1" ht="22.5" x14ac:dyDescent="0.2">
      <c r="A163" s="329" t="s">
        <v>1958</v>
      </c>
      <c r="B163" s="360" t="s">
        <v>2148</v>
      </c>
      <c r="C163" s="360" t="s">
        <v>2153</v>
      </c>
      <c r="D163" s="360" t="s">
        <v>1978</v>
      </c>
      <c r="E163" s="360" t="s">
        <v>26</v>
      </c>
      <c r="F163" s="369">
        <v>100</v>
      </c>
      <c r="G163" s="360" t="s">
        <v>84</v>
      </c>
      <c r="H163" s="359" t="s">
        <v>28</v>
      </c>
      <c r="I163" s="329" t="s">
        <v>29</v>
      </c>
      <c r="J163" s="360" t="s">
        <v>28</v>
      </c>
      <c r="K163" s="329" t="s">
        <v>2154</v>
      </c>
      <c r="L163" s="382" t="s">
        <v>107</v>
      </c>
      <c r="M163" s="329" t="s">
        <v>69</v>
      </c>
      <c r="N163" s="329" t="s">
        <v>1963</v>
      </c>
      <c r="O163" s="360">
        <v>24</v>
      </c>
      <c r="P163" s="360" t="s">
        <v>28</v>
      </c>
      <c r="Q163" s="11"/>
      <c r="R163" s="11"/>
      <c r="S163" s="11"/>
      <c r="T163" s="11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14"/>
      <c r="AV163" s="14"/>
      <c r="AW163" s="14"/>
      <c r="AX163" s="14"/>
      <c r="AY163" s="14"/>
      <c r="AZ163" s="14"/>
      <c r="BA163" s="14"/>
      <c r="BB163" s="14"/>
      <c r="BC163" s="14"/>
      <c r="BD163" s="14"/>
      <c r="BE163" s="14"/>
      <c r="BF163" s="14"/>
      <c r="BG163" s="14"/>
      <c r="BH163" s="14"/>
      <c r="BI163" s="14"/>
      <c r="BJ163" s="14"/>
      <c r="BK163" s="14"/>
      <c r="BL163" s="14"/>
    </row>
    <row r="164" spans="1:65" s="10" customFormat="1" x14ac:dyDescent="0.2">
      <c r="A164" s="329" t="s">
        <v>1958</v>
      </c>
      <c r="B164" s="360" t="s">
        <v>2148</v>
      </c>
      <c r="C164" s="360" t="s">
        <v>2155</v>
      </c>
      <c r="D164" s="360">
        <v>50</v>
      </c>
      <c r="E164" s="360" t="s">
        <v>26</v>
      </c>
      <c r="F164" s="369">
        <v>30</v>
      </c>
      <c r="G164" s="360" t="s">
        <v>2070</v>
      </c>
      <c r="H164" s="359" t="s">
        <v>28</v>
      </c>
      <c r="I164" s="329" t="s">
        <v>29</v>
      </c>
      <c r="J164" s="329" t="s">
        <v>76</v>
      </c>
      <c r="K164" s="358"/>
      <c r="L164" s="358"/>
      <c r="M164" s="329" t="s">
        <v>32</v>
      </c>
      <c r="N164" s="329" t="s">
        <v>1963</v>
      </c>
      <c r="O164" s="360">
        <v>24</v>
      </c>
      <c r="P164" s="360" t="s">
        <v>28</v>
      </c>
      <c r="Q164" s="11"/>
      <c r="R164" s="11"/>
      <c r="S164" s="11"/>
      <c r="T164" s="11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14"/>
      <c r="AV164" s="14"/>
      <c r="AW164" s="14"/>
      <c r="AX164" s="14"/>
      <c r="AY164" s="14"/>
      <c r="AZ164" s="14"/>
      <c r="BA164" s="14"/>
      <c r="BB164" s="14"/>
      <c r="BC164" s="14"/>
      <c r="BD164" s="14"/>
      <c r="BE164" s="14"/>
      <c r="BF164" s="14"/>
      <c r="BG164" s="14"/>
      <c r="BH164" s="14"/>
      <c r="BI164" s="14"/>
      <c r="BJ164" s="14"/>
      <c r="BK164" s="14"/>
      <c r="BL164" s="14"/>
    </row>
    <row r="165" spans="1:65" s="10" customFormat="1" x14ac:dyDescent="0.2">
      <c r="A165" s="329" t="s">
        <v>1958</v>
      </c>
      <c r="B165" s="360" t="s">
        <v>2148</v>
      </c>
      <c r="C165" s="360" t="s">
        <v>2156</v>
      </c>
      <c r="D165" s="360">
        <v>50</v>
      </c>
      <c r="E165" s="360" t="s">
        <v>26</v>
      </c>
      <c r="F165" s="369">
        <v>50</v>
      </c>
      <c r="G165" s="360" t="s">
        <v>2070</v>
      </c>
      <c r="H165" s="359" t="s">
        <v>28</v>
      </c>
      <c r="I165" s="329" t="s">
        <v>29</v>
      </c>
      <c r="J165" s="360" t="s">
        <v>28</v>
      </c>
      <c r="K165" s="329" t="s">
        <v>407</v>
      </c>
      <c r="L165" s="382" t="s">
        <v>107</v>
      </c>
      <c r="M165" s="329" t="s">
        <v>32</v>
      </c>
      <c r="N165" s="329" t="s">
        <v>1963</v>
      </c>
      <c r="O165" s="360">
        <v>24</v>
      </c>
      <c r="P165" s="360" t="s">
        <v>28</v>
      </c>
      <c r="Q165" s="11"/>
      <c r="R165" s="11"/>
      <c r="S165" s="11"/>
      <c r="T165" s="11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14"/>
      <c r="AH165" s="14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14"/>
      <c r="AV165" s="14"/>
      <c r="AW165" s="14"/>
      <c r="AX165" s="14"/>
      <c r="AY165" s="14"/>
      <c r="AZ165" s="14"/>
      <c r="BA165" s="14"/>
      <c r="BB165" s="14"/>
      <c r="BC165" s="14"/>
      <c r="BD165" s="14"/>
      <c r="BE165" s="14"/>
      <c r="BF165" s="14"/>
      <c r="BG165" s="14"/>
      <c r="BH165" s="14"/>
      <c r="BI165" s="14"/>
      <c r="BJ165" s="14"/>
      <c r="BK165" s="14"/>
      <c r="BL165" s="14"/>
    </row>
    <row r="166" spans="1:65" s="10" customFormat="1" x14ac:dyDescent="0.2">
      <c r="A166" s="329" t="s">
        <v>1958</v>
      </c>
      <c r="B166" s="360" t="s">
        <v>2148</v>
      </c>
      <c r="C166" s="360" t="s">
        <v>2157</v>
      </c>
      <c r="D166" s="360">
        <v>50</v>
      </c>
      <c r="E166" s="360" t="s">
        <v>26</v>
      </c>
      <c r="F166" s="369">
        <v>50</v>
      </c>
      <c r="G166" s="360" t="s">
        <v>2070</v>
      </c>
      <c r="H166" s="359" t="s">
        <v>28</v>
      </c>
      <c r="I166" s="329" t="s">
        <v>29</v>
      </c>
      <c r="J166" s="360" t="s">
        <v>28</v>
      </c>
      <c r="K166" s="329" t="s">
        <v>407</v>
      </c>
      <c r="L166" s="382" t="s">
        <v>107</v>
      </c>
      <c r="M166" s="329" t="s">
        <v>32</v>
      </c>
      <c r="N166" s="329" t="s">
        <v>1963</v>
      </c>
      <c r="O166" s="360">
        <v>24</v>
      </c>
      <c r="P166" s="360" t="s">
        <v>28</v>
      </c>
      <c r="Q166" s="11"/>
      <c r="R166" s="11"/>
      <c r="S166" s="11"/>
      <c r="T166" s="11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14"/>
      <c r="AV166" s="14"/>
      <c r="AW166" s="14"/>
      <c r="AX166" s="14"/>
      <c r="AY166" s="14"/>
      <c r="AZ166" s="14"/>
      <c r="BA166" s="14"/>
      <c r="BB166" s="14"/>
      <c r="BC166" s="14"/>
      <c r="BD166" s="14"/>
      <c r="BE166" s="14"/>
      <c r="BF166" s="14"/>
      <c r="BG166" s="14"/>
      <c r="BH166" s="14"/>
      <c r="BI166" s="14"/>
      <c r="BJ166" s="14"/>
      <c r="BK166" s="14"/>
      <c r="BL166" s="14"/>
    </row>
    <row r="167" spans="1:65" s="10" customFormat="1" ht="22.5" x14ac:dyDescent="0.2">
      <c r="A167" s="329" t="s">
        <v>1958</v>
      </c>
      <c r="B167" s="360" t="s">
        <v>2148</v>
      </c>
      <c r="C167" s="329" t="s">
        <v>2158</v>
      </c>
      <c r="D167" s="360" t="s">
        <v>1978</v>
      </c>
      <c r="E167" s="360" t="s">
        <v>26</v>
      </c>
      <c r="F167" s="369">
        <v>100</v>
      </c>
      <c r="G167" s="360" t="s">
        <v>84</v>
      </c>
      <c r="H167" s="359" t="s">
        <v>28</v>
      </c>
      <c r="I167" s="329" t="s">
        <v>29</v>
      </c>
      <c r="J167" s="360" t="s">
        <v>28</v>
      </c>
      <c r="K167" s="329" t="s">
        <v>2154</v>
      </c>
      <c r="L167" s="358"/>
      <c r="M167" s="329" t="s">
        <v>69</v>
      </c>
      <c r="N167" s="329" t="s">
        <v>1963</v>
      </c>
      <c r="O167" s="360">
        <v>24</v>
      </c>
      <c r="P167" s="360" t="s">
        <v>28</v>
      </c>
      <c r="Q167" s="11"/>
      <c r="R167" s="11"/>
      <c r="S167" s="11"/>
      <c r="T167" s="11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14"/>
      <c r="AV167" s="14"/>
      <c r="AW167" s="14"/>
      <c r="AX167" s="14"/>
      <c r="AY167" s="14"/>
      <c r="AZ167" s="14"/>
      <c r="BA167" s="14"/>
      <c r="BB167" s="14"/>
      <c r="BC167" s="14"/>
      <c r="BD167" s="14"/>
      <c r="BE167" s="14"/>
      <c r="BF167" s="14"/>
      <c r="BG167" s="14"/>
      <c r="BH167" s="14"/>
      <c r="BI167" s="14"/>
      <c r="BJ167" s="14"/>
      <c r="BK167" s="14"/>
      <c r="BL167" s="14"/>
    </row>
    <row r="168" spans="1:65" s="10" customFormat="1" x14ac:dyDescent="0.2">
      <c r="A168" s="329" t="s">
        <v>1958</v>
      </c>
      <c r="B168" s="360" t="s">
        <v>2148</v>
      </c>
      <c r="C168" s="329" t="s">
        <v>2159</v>
      </c>
      <c r="D168" s="360">
        <v>50</v>
      </c>
      <c r="E168" s="360" t="s">
        <v>26</v>
      </c>
      <c r="F168" s="369">
        <v>30</v>
      </c>
      <c r="G168" s="360" t="s">
        <v>2070</v>
      </c>
      <c r="H168" s="359" t="s">
        <v>28</v>
      </c>
      <c r="I168" s="329" t="s">
        <v>29</v>
      </c>
      <c r="J168" s="360" t="s">
        <v>28</v>
      </c>
      <c r="K168" s="329" t="s">
        <v>407</v>
      </c>
      <c r="L168" s="382" t="s">
        <v>107</v>
      </c>
      <c r="M168" s="329" t="s">
        <v>32</v>
      </c>
      <c r="N168" s="329" t="s">
        <v>1963</v>
      </c>
      <c r="O168" s="360">
        <v>24</v>
      </c>
      <c r="P168" s="360" t="s">
        <v>28</v>
      </c>
      <c r="Q168" s="11"/>
      <c r="R168" s="11"/>
      <c r="S168" s="11"/>
      <c r="T168" s="11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  <c r="AX168" s="14"/>
      <c r="AY168" s="14"/>
      <c r="AZ168" s="14"/>
      <c r="BA168" s="14"/>
      <c r="BB168" s="14"/>
      <c r="BC168" s="14"/>
      <c r="BD168" s="14"/>
      <c r="BE168" s="14"/>
      <c r="BF168" s="14"/>
      <c r="BG168" s="14"/>
      <c r="BH168" s="14"/>
      <c r="BI168" s="14"/>
      <c r="BJ168" s="14"/>
      <c r="BK168" s="14"/>
      <c r="BL168" s="14"/>
    </row>
    <row r="169" spans="1:65" s="10" customFormat="1" x14ac:dyDescent="0.2">
      <c r="A169" s="329" t="s">
        <v>1958</v>
      </c>
      <c r="B169" s="360" t="s">
        <v>2148</v>
      </c>
      <c r="C169" s="360" t="s">
        <v>2160</v>
      </c>
      <c r="D169" s="360">
        <v>50</v>
      </c>
      <c r="E169" s="360" t="s">
        <v>26</v>
      </c>
      <c r="F169" s="369">
        <v>30</v>
      </c>
      <c r="G169" s="360" t="s">
        <v>2070</v>
      </c>
      <c r="H169" s="359" t="s">
        <v>28</v>
      </c>
      <c r="I169" s="329" t="s">
        <v>29</v>
      </c>
      <c r="J169" s="329" t="s">
        <v>76</v>
      </c>
      <c r="K169" s="358"/>
      <c r="L169" s="358"/>
      <c r="M169" s="329" t="s">
        <v>32</v>
      </c>
      <c r="N169" s="329" t="s">
        <v>1963</v>
      </c>
      <c r="O169" s="360">
        <v>24</v>
      </c>
      <c r="P169" s="360" t="s">
        <v>28</v>
      </c>
      <c r="Q169" s="11"/>
      <c r="R169" s="11"/>
      <c r="S169" s="11"/>
      <c r="T169" s="11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  <c r="AG169" s="14"/>
      <c r="AH169" s="14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14"/>
      <c r="AV169" s="14"/>
      <c r="AW169" s="14"/>
      <c r="AX169" s="14"/>
      <c r="AY169" s="14"/>
      <c r="AZ169" s="14"/>
      <c r="BA169" s="14"/>
      <c r="BB169" s="14"/>
      <c r="BC169" s="14"/>
      <c r="BD169" s="14"/>
      <c r="BE169" s="14"/>
      <c r="BF169" s="14"/>
      <c r="BG169" s="14"/>
      <c r="BH169" s="14"/>
      <c r="BI169" s="14"/>
      <c r="BJ169" s="14"/>
      <c r="BK169" s="14"/>
      <c r="BL169" s="14"/>
    </row>
    <row r="170" spans="1:65" s="10" customFormat="1" x14ac:dyDescent="0.2">
      <c r="A170" s="329" t="s">
        <v>1958</v>
      </c>
      <c r="B170" s="373" t="s">
        <v>2148</v>
      </c>
      <c r="C170" s="373" t="s">
        <v>2161</v>
      </c>
      <c r="D170" s="360">
        <v>80</v>
      </c>
      <c r="E170" s="360" t="s">
        <v>26</v>
      </c>
      <c r="F170" s="369">
        <v>30</v>
      </c>
      <c r="G170" s="360" t="s">
        <v>2070</v>
      </c>
      <c r="H170" s="359" t="s">
        <v>28</v>
      </c>
      <c r="I170" s="329" t="s">
        <v>29</v>
      </c>
      <c r="J170" s="329" t="s">
        <v>76</v>
      </c>
      <c r="K170" s="329"/>
      <c r="L170" s="382"/>
      <c r="M170" s="329"/>
      <c r="N170" s="329" t="s">
        <v>1963</v>
      </c>
      <c r="O170" s="360">
        <v>24</v>
      </c>
      <c r="P170" s="360" t="s">
        <v>28</v>
      </c>
      <c r="Q170" s="11"/>
      <c r="R170" s="11"/>
      <c r="S170" s="11"/>
      <c r="T170" s="11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  <c r="AG170" s="14"/>
      <c r="AH170" s="14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14"/>
      <c r="AV170" s="14"/>
      <c r="AW170" s="14"/>
      <c r="AX170" s="14"/>
      <c r="AY170" s="14"/>
      <c r="AZ170" s="14"/>
      <c r="BA170" s="14"/>
      <c r="BB170" s="14"/>
      <c r="BC170" s="14"/>
      <c r="BD170" s="14"/>
      <c r="BE170" s="14"/>
      <c r="BF170" s="14"/>
      <c r="BG170" s="14"/>
      <c r="BH170" s="14"/>
      <c r="BI170" s="14"/>
      <c r="BJ170" s="14"/>
      <c r="BK170" s="14"/>
      <c r="BL170" s="14"/>
      <c r="BM170" s="10" t="s">
        <v>4769</v>
      </c>
    </row>
    <row r="171" spans="1:65" s="10" customFormat="1" x14ac:dyDescent="0.2">
      <c r="A171" s="329" t="s">
        <v>1958</v>
      </c>
      <c r="B171" s="360" t="s">
        <v>2148</v>
      </c>
      <c r="C171" s="360" t="s">
        <v>2162</v>
      </c>
      <c r="D171" s="360">
        <v>50</v>
      </c>
      <c r="E171" s="360" t="s">
        <v>26</v>
      </c>
      <c r="F171" s="369">
        <v>30</v>
      </c>
      <c r="G171" s="360" t="s">
        <v>2070</v>
      </c>
      <c r="H171" s="359" t="s">
        <v>28</v>
      </c>
      <c r="I171" s="329" t="s">
        <v>29</v>
      </c>
      <c r="J171" s="360" t="s">
        <v>28</v>
      </c>
      <c r="K171" s="329" t="s">
        <v>407</v>
      </c>
      <c r="L171" s="382" t="s">
        <v>107</v>
      </c>
      <c r="M171" s="329" t="s">
        <v>32</v>
      </c>
      <c r="N171" s="329" t="s">
        <v>1963</v>
      </c>
      <c r="O171" s="360">
        <v>24</v>
      </c>
      <c r="P171" s="360" t="s">
        <v>28</v>
      </c>
      <c r="Q171" s="11"/>
      <c r="R171" s="11"/>
      <c r="S171" s="11"/>
      <c r="T171" s="11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14"/>
      <c r="AV171" s="14"/>
      <c r="AW171" s="14"/>
      <c r="AX171" s="14"/>
      <c r="AY171" s="14"/>
      <c r="AZ171" s="14"/>
      <c r="BA171" s="14"/>
      <c r="BB171" s="14"/>
      <c r="BC171" s="14"/>
      <c r="BD171" s="14"/>
      <c r="BE171" s="14"/>
      <c r="BF171" s="14"/>
      <c r="BG171" s="14"/>
      <c r="BH171" s="14"/>
      <c r="BI171" s="14"/>
      <c r="BJ171" s="14"/>
      <c r="BK171" s="14"/>
      <c r="BL171" s="14"/>
    </row>
    <row r="172" spans="1:65" s="10" customFormat="1" x14ac:dyDescent="0.2">
      <c r="A172" s="329" t="s">
        <v>1958</v>
      </c>
      <c r="B172" s="360" t="s">
        <v>2148</v>
      </c>
      <c r="C172" s="360" t="s">
        <v>2163</v>
      </c>
      <c r="D172" s="360" t="s">
        <v>1978</v>
      </c>
      <c r="E172" s="360" t="s">
        <v>26</v>
      </c>
      <c r="F172" s="369">
        <v>200</v>
      </c>
      <c r="G172" s="360" t="s">
        <v>84</v>
      </c>
      <c r="H172" s="359" t="s">
        <v>28</v>
      </c>
      <c r="I172" s="329" t="s">
        <v>29</v>
      </c>
      <c r="J172" s="329" t="s">
        <v>76</v>
      </c>
      <c r="K172" s="358"/>
      <c r="L172" s="358"/>
      <c r="M172" s="329" t="s">
        <v>69</v>
      </c>
      <c r="N172" s="329" t="s">
        <v>1963</v>
      </c>
      <c r="O172" s="360">
        <v>24</v>
      </c>
      <c r="P172" s="360" t="s">
        <v>28</v>
      </c>
      <c r="Q172" s="11"/>
      <c r="R172" s="11"/>
      <c r="S172" s="11"/>
      <c r="T172" s="11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14"/>
      <c r="AV172" s="14"/>
      <c r="AW172" s="14"/>
      <c r="AX172" s="14"/>
      <c r="AY172" s="14"/>
      <c r="AZ172" s="14"/>
      <c r="BA172" s="14"/>
      <c r="BB172" s="14"/>
      <c r="BC172" s="14"/>
      <c r="BD172" s="14"/>
      <c r="BE172" s="14"/>
      <c r="BF172" s="14"/>
      <c r="BG172" s="14"/>
      <c r="BH172" s="14"/>
      <c r="BI172" s="14"/>
      <c r="BJ172" s="14"/>
      <c r="BK172" s="14"/>
      <c r="BL172" s="14"/>
    </row>
    <row r="173" spans="1:65" s="10" customFormat="1" x14ac:dyDescent="0.2">
      <c r="A173" s="329" t="s">
        <v>1958</v>
      </c>
      <c r="B173" s="360" t="s">
        <v>2148</v>
      </c>
      <c r="C173" s="360" t="s">
        <v>2164</v>
      </c>
      <c r="D173" s="360">
        <v>50</v>
      </c>
      <c r="E173" s="360" t="s">
        <v>26</v>
      </c>
      <c r="F173" s="369">
        <v>50</v>
      </c>
      <c r="G173" s="360" t="s">
        <v>2070</v>
      </c>
      <c r="H173" s="359" t="s">
        <v>28</v>
      </c>
      <c r="I173" s="329" t="s">
        <v>29</v>
      </c>
      <c r="J173" s="329" t="s">
        <v>76</v>
      </c>
      <c r="K173" s="358"/>
      <c r="L173" s="358"/>
      <c r="M173" s="329" t="s">
        <v>32</v>
      </c>
      <c r="N173" s="329" t="s">
        <v>1963</v>
      </c>
      <c r="O173" s="360">
        <v>24</v>
      </c>
      <c r="P173" s="360" t="s">
        <v>28</v>
      </c>
      <c r="Q173" s="11"/>
      <c r="R173" s="11"/>
      <c r="S173" s="11"/>
      <c r="T173" s="11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  <c r="AG173" s="14"/>
      <c r="AH173" s="14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14"/>
      <c r="AV173" s="14"/>
      <c r="AW173" s="14"/>
      <c r="AX173" s="14"/>
      <c r="AY173" s="14"/>
      <c r="AZ173" s="14"/>
      <c r="BA173" s="14"/>
      <c r="BB173" s="14"/>
      <c r="BC173" s="14"/>
      <c r="BD173" s="14"/>
      <c r="BE173" s="14"/>
      <c r="BF173" s="14"/>
      <c r="BG173" s="14"/>
      <c r="BH173" s="14"/>
      <c r="BI173" s="14"/>
      <c r="BJ173" s="14"/>
      <c r="BK173" s="14"/>
      <c r="BL173" s="14"/>
    </row>
    <row r="174" spans="1:65" s="10" customFormat="1" x14ac:dyDescent="0.2">
      <c r="A174" s="329" t="s">
        <v>1958</v>
      </c>
      <c r="B174" s="360" t="s">
        <v>2148</v>
      </c>
      <c r="C174" s="360" t="s">
        <v>2165</v>
      </c>
      <c r="D174" s="360">
        <v>50</v>
      </c>
      <c r="E174" s="360" t="s">
        <v>26</v>
      </c>
      <c r="F174" s="369">
        <v>30</v>
      </c>
      <c r="G174" s="360" t="s">
        <v>2070</v>
      </c>
      <c r="H174" s="359" t="s">
        <v>28</v>
      </c>
      <c r="I174" s="329" t="s">
        <v>29</v>
      </c>
      <c r="J174" s="329" t="s">
        <v>76</v>
      </c>
      <c r="K174" s="358"/>
      <c r="L174" s="358"/>
      <c r="M174" s="329" t="s">
        <v>32</v>
      </c>
      <c r="N174" s="329" t="s">
        <v>1963</v>
      </c>
      <c r="O174" s="360">
        <v>24</v>
      </c>
      <c r="P174" s="360" t="s">
        <v>28</v>
      </c>
      <c r="Q174" s="11"/>
      <c r="R174" s="11"/>
      <c r="S174" s="11"/>
      <c r="T174" s="11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14"/>
      <c r="AH174" s="14"/>
      <c r="AI174" s="14"/>
      <c r="AJ174" s="14"/>
      <c r="AK174" s="14"/>
      <c r="AL174" s="14"/>
      <c r="AM174" s="14"/>
      <c r="AN174" s="14"/>
      <c r="AO174" s="14"/>
      <c r="AP174" s="14"/>
      <c r="AQ174" s="14"/>
      <c r="AR174" s="14"/>
      <c r="AS174" s="14"/>
      <c r="AT174" s="14"/>
      <c r="AU174" s="14"/>
      <c r="AV174" s="14"/>
      <c r="AW174" s="14"/>
      <c r="AX174" s="14"/>
      <c r="AY174" s="14"/>
      <c r="AZ174" s="14"/>
      <c r="BA174" s="14"/>
      <c r="BB174" s="14"/>
      <c r="BC174" s="14"/>
      <c r="BD174" s="14"/>
      <c r="BE174" s="14"/>
      <c r="BF174" s="14"/>
      <c r="BG174" s="14"/>
      <c r="BH174" s="14"/>
      <c r="BI174" s="14"/>
      <c r="BJ174" s="14"/>
      <c r="BK174" s="14"/>
      <c r="BL174" s="14"/>
    </row>
    <row r="175" spans="1:65" s="10" customFormat="1" x14ac:dyDescent="0.2">
      <c r="A175" s="329" t="s">
        <v>1958</v>
      </c>
      <c r="B175" s="360" t="s">
        <v>2148</v>
      </c>
      <c r="C175" s="360" t="s">
        <v>2166</v>
      </c>
      <c r="D175" s="360">
        <v>80</v>
      </c>
      <c r="E175" s="360" t="s">
        <v>26</v>
      </c>
      <c r="F175" s="369">
        <v>80</v>
      </c>
      <c r="G175" s="360" t="s">
        <v>2070</v>
      </c>
      <c r="H175" s="359" t="s">
        <v>28</v>
      </c>
      <c r="I175" s="329" t="s">
        <v>29</v>
      </c>
      <c r="J175" s="360" t="s">
        <v>28</v>
      </c>
      <c r="K175" s="329" t="s">
        <v>407</v>
      </c>
      <c r="L175" s="382" t="s">
        <v>107</v>
      </c>
      <c r="M175" s="329" t="s">
        <v>32</v>
      </c>
      <c r="N175" s="329" t="s">
        <v>1963</v>
      </c>
      <c r="O175" s="360">
        <v>24</v>
      </c>
      <c r="P175" s="360" t="s">
        <v>28</v>
      </c>
      <c r="Q175" s="11"/>
      <c r="R175" s="11"/>
      <c r="S175" s="11"/>
      <c r="T175" s="11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  <c r="AU175" s="14"/>
      <c r="AV175" s="14"/>
      <c r="AW175" s="14"/>
      <c r="AX175" s="14"/>
      <c r="AY175" s="14"/>
      <c r="AZ175" s="14"/>
      <c r="BA175" s="14"/>
      <c r="BB175" s="14"/>
      <c r="BC175" s="14"/>
      <c r="BD175" s="14"/>
      <c r="BE175" s="14"/>
      <c r="BF175" s="14"/>
      <c r="BG175" s="14"/>
      <c r="BH175" s="14"/>
      <c r="BI175" s="14"/>
      <c r="BJ175" s="14"/>
      <c r="BK175" s="14"/>
      <c r="BL175" s="14"/>
    </row>
    <row r="176" spans="1:65" s="10" customFormat="1" x14ac:dyDescent="0.2">
      <c r="A176" s="329" t="s">
        <v>1958</v>
      </c>
      <c r="B176" s="360" t="s">
        <v>2148</v>
      </c>
      <c r="C176" s="360" t="s">
        <v>2167</v>
      </c>
      <c r="D176" s="360">
        <v>50</v>
      </c>
      <c r="E176" s="360" t="s">
        <v>26</v>
      </c>
      <c r="F176" s="369">
        <v>30</v>
      </c>
      <c r="G176" s="360" t="s">
        <v>2070</v>
      </c>
      <c r="H176" s="359" t="s">
        <v>28</v>
      </c>
      <c r="I176" s="329" t="s">
        <v>29</v>
      </c>
      <c r="J176" s="329" t="s">
        <v>76</v>
      </c>
      <c r="K176" s="358"/>
      <c r="L176" s="358"/>
      <c r="M176" s="329" t="s">
        <v>32</v>
      </c>
      <c r="N176" s="329" t="s">
        <v>1963</v>
      </c>
      <c r="O176" s="360">
        <v>24</v>
      </c>
      <c r="P176" s="360" t="s">
        <v>28</v>
      </c>
      <c r="Q176" s="11"/>
      <c r="R176" s="11"/>
      <c r="S176" s="11"/>
      <c r="T176" s="11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  <c r="AU176" s="14"/>
      <c r="AV176" s="14"/>
      <c r="AW176" s="14"/>
      <c r="AX176" s="14"/>
      <c r="AY176" s="14"/>
      <c r="AZ176" s="14"/>
      <c r="BA176" s="14"/>
      <c r="BB176" s="14"/>
      <c r="BC176" s="14"/>
      <c r="BD176" s="14"/>
      <c r="BE176" s="14"/>
      <c r="BF176" s="14"/>
      <c r="BG176" s="14"/>
      <c r="BH176" s="14"/>
      <c r="BI176" s="14"/>
      <c r="BJ176" s="14"/>
      <c r="BK176" s="14"/>
      <c r="BL176" s="14"/>
    </row>
    <row r="177" spans="1:64" s="10" customFormat="1" x14ac:dyDescent="0.2">
      <c r="A177" s="329" t="s">
        <v>1958</v>
      </c>
      <c r="B177" s="360" t="s">
        <v>2148</v>
      </c>
      <c r="C177" s="360" t="s">
        <v>2168</v>
      </c>
      <c r="D177" s="360">
        <v>80</v>
      </c>
      <c r="E177" s="360" t="s">
        <v>26</v>
      </c>
      <c r="F177" s="369">
        <v>50</v>
      </c>
      <c r="G177" s="360" t="s">
        <v>2070</v>
      </c>
      <c r="H177" s="359" t="s">
        <v>28</v>
      </c>
      <c r="I177" s="329" t="s">
        <v>29</v>
      </c>
      <c r="J177" s="329" t="s">
        <v>76</v>
      </c>
      <c r="K177" s="358"/>
      <c r="L177" s="358"/>
      <c r="M177" s="329" t="s">
        <v>32</v>
      </c>
      <c r="N177" s="329" t="s">
        <v>1963</v>
      </c>
      <c r="O177" s="360">
        <v>24</v>
      </c>
      <c r="P177" s="360" t="s">
        <v>28</v>
      </c>
      <c r="Q177" s="11"/>
      <c r="R177" s="11"/>
      <c r="S177" s="11"/>
      <c r="T177" s="11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  <c r="AG177" s="14"/>
      <c r="AH177" s="14"/>
      <c r="AI177" s="14"/>
      <c r="AJ177" s="14"/>
      <c r="AK177" s="14"/>
      <c r="AL177" s="14"/>
      <c r="AM177" s="14"/>
      <c r="AN177" s="14"/>
      <c r="AO177" s="14"/>
      <c r="AP177" s="14"/>
      <c r="AQ177" s="14"/>
      <c r="AR177" s="14"/>
      <c r="AS177" s="14"/>
      <c r="AT177" s="14"/>
      <c r="AU177" s="14"/>
      <c r="AV177" s="14"/>
      <c r="AW177" s="14"/>
      <c r="AX177" s="14"/>
      <c r="AY177" s="14"/>
      <c r="AZ177" s="14"/>
      <c r="BA177" s="14"/>
      <c r="BB177" s="14"/>
      <c r="BC177" s="14"/>
      <c r="BD177" s="14"/>
      <c r="BE177" s="14"/>
      <c r="BF177" s="14"/>
      <c r="BG177" s="14"/>
      <c r="BH177" s="14"/>
      <c r="BI177" s="14"/>
      <c r="BJ177" s="14"/>
      <c r="BK177" s="14"/>
      <c r="BL177" s="14"/>
    </row>
    <row r="178" spans="1:64" s="10" customFormat="1" x14ac:dyDescent="0.2">
      <c r="A178" s="329" t="s">
        <v>1958</v>
      </c>
      <c r="B178" s="360" t="s">
        <v>2148</v>
      </c>
      <c r="C178" s="360" t="s">
        <v>2169</v>
      </c>
      <c r="D178" s="376">
        <v>50</v>
      </c>
      <c r="E178" s="360" t="s">
        <v>26</v>
      </c>
      <c r="F178" s="369">
        <v>30</v>
      </c>
      <c r="G178" s="360" t="s">
        <v>2070</v>
      </c>
      <c r="H178" s="359" t="s">
        <v>28</v>
      </c>
      <c r="I178" s="329" t="s">
        <v>29</v>
      </c>
      <c r="J178" s="329" t="s">
        <v>76</v>
      </c>
      <c r="K178" s="358"/>
      <c r="L178" s="358"/>
      <c r="M178" s="329" t="s">
        <v>32</v>
      </c>
      <c r="N178" s="329" t="s">
        <v>1963</v>
      </c>
      <c r="O178" s="360">
        <v>24</v>
      </c>
      <c r="P178" s="360" t="s">
        <v>28</v>
      </c>
      <c r="Q178" s="11"/>
      <c r="R178" s="11"/>
      <c r="S178" s="11"/>
      <c r="T178" s="11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  <c r="AG178" s="14"/>
      <c r="AH178" s="14"/>
      <c r="AI178" s="14"/>
      <c r="AJ178" s="14"/>
      <c r="AK178" s="14"/>
      <c r="AL178" s="14"/>
      <c r="AM178" s="14"/>
      <c r="AN178" s="14"/>
      <c r="AO178" s="14"/>
      <c r="AP178" s="14"/>
      <c r="AQ178" s="14"/>
      <c r="AR178" s="14"/>
      <c r="AS178" s="14"/>
      <c r="AT178" s="14"/>
      <c r="AU178" s="14"/>
      <c r="AV178" s="14"/>
      <c r="AW178" s="14"/>
      <c r="AX178" s="14"/>
      <c r="AY178" s="14"/>
      <c r="AZ178" s="14"/>
      <c r="BA178" s="14"/>
      <c r="BB178" s="14"/>
      <c r="BC178" s="14"/>
      <c r="BD178" s="14"/>
      <c r="BE178" s="14"/>
      <c r="BF178" s="14"/>
      <c r="BG178" s="14"/>
      <c r="BH178" s="14"/>
      <c r="BI178" s="14"/>
      <c r="BJ178" s="14"/>
      <c r="BK178" s="14"/>
      <c r="BL178" s="14"/>
    </row>
    <row r="179" spans="1:64" s="10" customFormat="1" x14ac:dyDescent="0.2">
      <c r="A179" s="329" t="s">
        <v>1958</v>
      </c>
      <c r="B179" s="360" t="s">
        <v>2148</v>
      </c>
      <c r="C179" s="360" t="s">
        <v>2170</v>
      </c>
      <c r="D179" s="360">
        <v>80</v>
      </c>
      <c r="E179" s="360" t="s">
        <v>26</v>
      </c>
      <c r="F179" s="369">
        <v>40</v>
      </c>
      <c r="G179" s="360" t="s">
        <v>2070</v>
      </c>
      <c r="H179" s="359" t="s">
        <v>28</v>
      </c>
      <c r="I179" s="329" t="s">
        <v>29</v>
      </c>
      <c r="J179" s="360" t="s">
        <v>28</v>
      </c>
      <c r="K179" s="329" t="s">
        <v>407</v>
      </c>
      <c r="L179" s="382" t="s">
        <v>107</v>
      </c>
      <c r="M179" s="329" t="s">
        <v>32</v>
      </c>
      <c r="N179" s="329" t="s">
        <v>1963</v>
      </c>
      <c r="O179" s="360">
        <v>24</v>
      </c>
      <c r="P179" s="360" t="s">
        <v>28</v>
      </c>
      <c r="Q179" s="11"/>
      <c r="R179" s="11"/>
      <c r="S179" s="11"/>
      <c r="T179" s="11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  <c r="AU179" s="14"/>
      <c r="AV179" s="14"/>
      <c r="AW179" s="14"/>
      <c r="AX179" s="14"/>
      <c r="AY179" s="14"/>
      <c r="AZ179" s="14"/>
      <c r="BA179" s="14"/>
      <c r="BB179" s="14"/>
      <c r="BC179" s="14"/>
      <c r="BD179" s="14"/>
      <c r="BE179" s="14"/>
      <c r="BF179" s="14"/>
      <c r="BG179" s="14"/>
      <c r="BH179" s="14"/>
      <c r="BI179" s="14"/>
      <c r="BJ179" s="14"/>
      <c r="BK179" s="14"/>
      <c r="BL179" s="14"/>
    </row>
    <row r="180" spans="1:64" s="10" customFormat="1" x14ac:dyDescent="0.2">
      <c r="A180" s="329" t="s">
        <v>1958</v>
      </c>
      <c r="B180" s="360" t="s">
        <v>2148</v>
      </c>
      <c r="C180" s="360" t="s">
        <v>2171</v>
      </c>
      <c r="D180" s="360">
        <v>80</v>
      </c>
      <c r="E180" s="360" t="s">
        <v>26</v>
      </c>
      <c r="F180" s="369">
        <v>40</v>
      </c>
      <c r="G180" s="360" t="s">
        <v>2070</v>
      </c>
      <c r="H180" s="359" t="s">
        <v>28</v>
      </c>
      <c r="I180" s="329" t="s">
        <v>29</v>
      </c>
      <c r="J180" s="360" t="s">
        <v>28</v>
      </c>
      <c r="K180" s="329" t="s">
        <v>407</v>
      </c>
      <c r="L180" s="382" t="s">
        <v>107</v>
      </c>
      <c r="M180" s="329" t="s">
        <v>32</v>
      </c>
      <c r="N180" s="329" t="s">
        <v>1963</v>
      </c>
      <c r="O180" s="360">
        <v>24</v>
      </c>
      <c r="P180" s="360" t="s">
        <v>28</v>
      </c>
      <c r="Q180" s="11"/>
      <c r="R180" s="11"/>
      <c r="S180" s="11"/>
      <c r="T180" s="11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/>
      <c r="AX180" s="14"/>
      <c r="AY180" s="14"/>
      <c r="AZ180" s="14"/>
      <c r="BA180" s="14"/>
      <c r="BB180" s="14"/>
      <c r="BC180" s="14"/>
      <c r="BD180" s="14"/>
      <c r="BE180" s="14"/>
      <c r="BF180" s="14"/>
      <c r="BG180" s="14"/>
      <c r="BH180" s="14"/>
      <c r="BI180" s="14"/>
      <c r="BJ180" s="14"/>
      <c r="BK180" s="14"/>
      <c r="BL180" s="14"/>
    </row>
    <row r="181" spans="1:64" s="10" customFormat="1" x14ac:dyDescent="0.2">
      <c r="A181" s="329" t="s">
        <v>1958</v>
      </c>
      <c r="B181" s="360" t="s">
        <v>2148</v>
      </c>
      <c r="C181" s="360" t="s">
        <v>2172</v>
      </c>
      <c r="D181" s="360">
        <v>80</v>
      </c>
      <c r="E181" s="360" t="s">
        <v>26</v>
      </c>
      <c r="F181" s="369">
        <v>40</v>
      </c>
      <c r="G181" s="360" t="s">
        <v>2070</v>
      </c>
      <c r="H181" s="359" t="s">
        <v>28</v>
      </c>
      <c r="I181" s="329" t="s">
        <v>29</v>
      </c>
      <c r="J181" s="329" t="s">
        <v>76</v>
      </c>
      <c r="K181" s="358"/>
      <c r="L181" s="358"/>
      <c r="M181" s="329" t="s">
        <v>32</v>
      </c>
      <c r="N181" s="329" t="s">
        <v>1963</v>
      </c>
      <c r="O181" s="360">
        <v>24</v>
      </c>
      <c r="P181" s="360" t="s">
        <v>28</v>
      </c>
      <c r="Q181" s="11"/>
      <c r="R181" s="11"/>
      <c r="S181" s="11"/>
      <c r="T181" s="11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  <c r="AG181" s="14"/>
      <c r="AH181" s="14"/>
      <c r="AI181" s="14"/>
      <c r="AJ181" s="14"/>
      <c r="AK181" s="14"/>
      <c r="AL181" s="14"/>
      <c r="AM181" s="14"/>
      <c r="AN181" s="14"/>
      <c r="AO181" s="14"/>
      <c r="AP181" s="14"/>
      <c r="AQ181" s="14"/>
      <c r="AR181" s="14"/>
      <c r="AS181" s="14"/>
      <c r="AT181" s="14"/>
      <c r="AU181" s="14"/>
      <c r="AV181" s="14"/>
      <c r="AW181" s="14"/>
      <c r="AX181" s="14"/>
      <c r="AY181" s="14"/>
      <c r="AZ181" s="14"/>
      <c r="BA181" s="14"/>
      <c r="BB181" s="14"/>
      <c r="BC181" s="14"/>
      <c r="BD181" s="14"/>
      <c r="BE181" s="14"/>
      <c r="BF181" s="14"/>
      <c r="BG181" s="14"/>
      <c r="BH181" s="14"/>
      <c r="BI181" s="14"/>
      <c r="BJ181" s="14"/>
      <c r="BK181" s="14"/>
      <c r="BL181" s="14"/>
    </row>
    <row r="182" spans="1:64" s="10" customFormat="1" x14ac:dyDescent="0.2">
      <c r="A182" s="329" t="s">
        <v>1958</v>
      </c>
      <c r="B182" s="360" t="s">
        <v>2148</v>
      </c>
      <c r="C182" s="360" t="s">
        <v>2173</v>
      </c>
      <c r="D182" s="360" t="s">
        <v>1978</v>
      </c>
      <c r="E182" s="360" t="s">
        <v>26</v>
      </c>
      <c r="F182" s="369">
        <v>100</v>
      </c>
      <c r="G182" s="360" t="s">
        <v>84</v>
      </c>
      <c r="H182" s="359" t="s">
        <v>28</v>
      </c>
      <c r="I182" s="329" t="s">
        <v>29</v>
      </c>
      <c r="J182" s="329" t="s">
        <v>76</v>
      </c>
      <c r="K182" s="358"/>
      <c r="L182" s="358"/>
      <c r="M182" s="329" t="s">
        <v>69</v>
      </c>
      <c r="N182" s="329" t="s">
        <v>1963</v>
      </c>
      <c r="O182" s="360">
        <v>24</v>
      </c>
      <c r="P182" s="360" t="s">
        <v>28</v>
      </c>
      <c r="Q182" s="11"/>
      <c r="R182" s="11"/>
      <c r="S182" s="11"/>
      <c r="T182" s="11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  <c r="AG182" s="14"/>
      <c r="AH182" s="14"/>
      <c r="AI182" s="14"/>
      <c r="AJ182" s="14"/>
      <c r="AK182" s="14"/>
      <c r="AL182" s="14"/>
      <c r="AM182" s="14"/>
      <c r="AN182" s="14"/>
      <c r="AO182" s="14"/>
      <c r="AP182" s="14"/>
      <c r="AQ182" s="14"/>
      <c r="AR182" s="14"/>
      <c r="AS182" s="14"/>
      <c r="AT182" s="14"/>
      <c r="AU182" s="14"/>
      <c r="AV182" s="14"/>
      <c r="AW182" s="14"/>
      <c r="AX182" s="14"/>
      <c r="AY182" s="14"/>
      <c r="AZ182" s="14"/>
      <c r="BA182" s="14"/>
      <c r="BB182" s="14"/>
      <c r="BC182" s="14"/>
      <c r="BD182" s="14"/>
      <c r="BE182" s="14"/>
      <c r="BF182" s="14"/>
      <c r="BG182" s="14"/>
      <c r="BH182" s="14"/>
      <c r="BI182" s="14"/>
      <c r="BJ182" s="14"/>
      <c r="BK182" s="14"/>
      <c r="BL182" s="14"/>
    </row>
    <row r="183" spans="1:64" s="10" customFormat="1" x14ac:dyDescent="0.2">
      <c r="A183" s="329" t="s">
        <v>1958</v>
      </c>
      <c r="B183" s="360" t="s">
        <v>2148</v>
      </c>
      <c r="C183" s="360" t="s">
        <v>2174</v>
      </c>
      <c r="D183" s="376">
        <v>50</v>
      </c>
      <c r="E183" s="360" t="s">
        <v>26</v>
      </c>
      <c r="F183" s="369">
        <v>30</v>
      </c>
      <c r="G183" s="360" t="s">
        <v>2070</v>
      </c>
      <c r="H183" s="359" t="s">
        <v>28</v>
      </c>
      <c r="I183" s="329" t="s">
        <v>29</v>
      </c>
      <c r="J183" s="329" t="s">
        <v>76</v>
      </c>
      <c r="K183" s="358"/>
      <c r="L183" s="358"/>
      <c r="M183" s="329" t="s">
        <v>32</v>
      </c>
      <c r="N183" s="329" t="s">
        <v>1963</v>
      </c>
      <c r="O183" s="360">
        <v>24</v>
      </c>
      <c r="P183" s="360" t="s">
        <v>28</v>
      </c>
      <c r="Q183" s="11"/>
      <c r="R183" s="11"/>
      <c r="S183" s="11"/>
      <c r="T183" s="11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  <c r="AQ183" s="14"/>
      <c r="AR183" s="14"/>
      <c r="AS183" s="14"/>
      <c r="AT183" s="14"/>
      <c r="AU183" s="14"/>
      <c r="AV183" s="14"/>
      <c r="AW183" s="14"/>
      <c r="AX183" s="14"/>
      <c r="AY183" s="14"/>
      <c r="AZ183" s="14"/>
      <c r="BA183" s="14"/>
      <c r="BB183" s="14"/>
      <c r="BC183" s="14"/>
      <c r="BD183" s="14"/>
      <c r="BE183" s="14"/>
      <c r="BF183" s="14"/>
      <c r="BG183" s="14"/>
      <c r="BH183" s="14"/>
      <c r="BI183" s="14"/>
      <c r="BJ183" s="14"/>
      <c r="BK183" s="14"/>
      <c r="BL183" s="14"/>
    </row>
    <row r="184" spans="1:64" s="10" customFormat="1" x14ac:dyDescent="0.2">
      <c r="A184" s="329" t="s">
        <v>1958</v>
      </c>
      <c r="B184" s="360" t="s">
        <v>2148</v>
      </c>
      <c r="C184" s="360" t="s">
        <v>2175</v>
      </c>
      <c r="D184" s="376">
        <v>50</v>
      </c>
      <c r="E184" s="360" t="s">
        <v>26</v>
      </c>
      <c r="F184" s="369">
        <v>30</v>
      </c>
      <c r="G184" s="360" t="s">
        <v>2070</v>
      </c>
      <c r="H184" s="359" t="s">
        <v>28</v>
      </c>
      <c r="I184" s="329" t="s">
        <v>29</v>
      </c>
      <c r="J184" s="329" t="s">
        <v>76</v>
      </c>
      <c r="K184" s="358"/>
      <c r="L184" s="358"/>
      <c r="M184" s="329" t="s">
        <v>32</v>
      </c>
      <c r="N184" s="329" t="s">
        <v>1963</v>
      </c>
      <c r="O184" s="360">
        <v>24</v>
      </c>
      <c r="P184" s="360" t="s">
        <v>28</v>
      </c>
      <c r="Q184" s="11"/>
      <c r="R184" s="11"/>
      <c r="S184" s="11"/>
      <c r="T184" s="11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  <c r="AU184" s="14"/>
      <c r="AV184" s="14"/>
      <c r="AW184" s="14"/>
      <c r="AX184" s="14"/>
      <c r="AY184" s="14"/>
      <c r="AZ184" s="14"/>
      <c r="BA184" s="14"/>
      <c r="BB184" s="14"/>
      <c r="BC184" s="14"/>
      <c r="BD184" s="14"/>
      <c r="BE184" s="14"/>
      <c r="BF184" s="14"/>
      <c r="BG184" s="14"/>
      <c r="BH184" s="14"/>
      <c r="BI184" s="14"/>
      <c r="BJ184" s="14"/>
      <c r="BK184" s="14"/>
      <c r="BL184" s="14"/>
    </row>
    <row r="185" spans="1:64" s="10" customFormat="1" x14ac:dyDescent="0.2">
      <c r="A185" s="329" t="s">
        <v>1958</v>
      </c>
      <c r="B185" s="360" t="s">
        <v>2148</v>
      </c>
      <c r="C185" s="360" t="s">
        <v>2176</v>
      </c>
      <c r="D185" s="360" t="s">
        <v>1978</v>
      </c>
      <c r="E185" s="360" t="s">
        <v>26</v>
      </c>
      <c r="F185" s="369">
        <v>100</v>
      </c>
      <c r="G185" s="360" t="s">
        <v>84</v>
      </c>
      <c r="H185" s="359" t="s">
        <v>28</v>
      </c>
      <c r="I185" s="329" t="s">
        <v>29</v>
      </c>
      <c r="J185" s="329" t="s">
        <v>76</v>
      </c>
      <c r="K185" s="358"/>
      <c r="L185" s="358"/>
      <c r="M185" s="329" t="s">
        <v>69</v>
      </c>
      <c r="N185" s="329" t="s">
        <v>1963</v>
      </c>
      <c r="O185" s="360">
        <v>24</v>
      </c>
      <c r="P185" s="360" t="s">
        <v>28</v>
      </c>
      <c r="Q185" s="11"/>
      <c r="R185" s="11"/>
      <c r="S185" s="11"/>
      <c r="T185" s="11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  <c r="AG185" s="14"/>
      <c r="AH185" s="14"/>
      <c r="AI185" s="14"/>
      <c r="AJ185" s="14"/>
      <c r="AK185" s="14"/>
      <c r="AL185" s="14"/>
      <c r="AM185" s="14"/>
      <c r="AN185" s="14"/>
      <c r="AO185" s="14"/>
      <c r="AP185" s="14"/>
      <c r="AQ185" s="14"/>
      <c r="AR185" s="14"/>
      <c r="AS185" s="14"/>
      <c r="AT185" s="14"/>
      <c r="AU185" s="14"/>
      <c r="AV185" s="14"/>
      <c r="AW185" s="14"/>
      <c r="AX185" s="14"/>
      <c r="AY185" s="14"/>
      <c r="AZ185" s="14"/>
      <c r="BA185" s="14"/>
      <c r="BB185" s="14"/>
      <c r="BC185" s="14"/>
      <c r="BD185" s="14"/>
      <c r="BE185" s="14"/>
      <c r="BF185" s="14"/>
      <c r="BG185" s="14"/>
      <c r="BH185" s="14"/>
      <c r="BI185" s="14"/>
      <c r="BJ185" s="14"/>
      <c r="BK185" s="14"/>
      <c r="BL185" s="14"/>
    </row>
    <row r="186" spans="1:64" s="10" customFormat="1" x14ac:dyDescent="0.2">
      <c r="A186" s="329" t="s">
        <v>1958</v>
      </c>
      <c r="B186" s="360" t="s">
        <v>2148</v>
      </c>
      <c r="C186" s="360" t="s">
        <v>2177</v>
      </c>
      <c r="D186" s="360">
        <v>50</v>
      </c>
      <c r="E186" s="360" t="s">
        <v>26</v>
      </c>
      <c r="F186" s="369">
        <v>50</v>
      </c>
      <c r="G186" s="360" t="s">
        <v>2070</v>
      </c>
      <c r="H186" s="359" t="s">
        <v>28</v>
      </c>
      <c r="I186" s="329" t="s">
        <v>29</v>
      </c>
      <c r="J186" s="329" t="s">
        <v>76</v>
      </c>
      <c r="K186" s="358"/>
      <c r="L186" s="358"/>
      <c r="M186" s="329" t="s">
        <v>32</v>
      </c>
      <c r="N186" s="329" t="s">
        <v>1963</v>
      </c>
      <c r="O186" s="360">
        <v>24</v>
      </c>
      <c r="P186" s="360" t="s">
        <v>28</v>
      </c>
      <c r="Q186" s="11"/>
      <c r="R186" s="11"/>
      <c r="S186" s="11"/>
      <c r="T186" s="11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  <c r="AG186" s="14"/>
      <c r="AH186" s="14"/>
      <c r="AI186" s="14"/>
      <c r="AJ186" s="14"/>
      <c r="AK186" s="14"/>
      <c r="AL186" s="14"/>
      <c r="AM186" s="14"/>
      <c r="AN186" s="14"/>
      <c r="AO186" s="14"/>
      <c r="AP186" s="14"/>
      <c r="AQ186" s="14"/>
      <c r="AR186" s="14"/>
      <c r="AS186" s="14"/>
      <c r="AT186" s="14"/>
      <c r="AU186" s="14"/>
      <c r="AV186" s="14"/>
      <c r="AW186" s="14"/>
      <c r="AX186" s="14"/>
      <c r="AY186" s="14"/>
      <c r="AZ186" s="14"/>
      <c r="BA186" s="14"/>
      <c r="BB186" s="14"/>
      <c r="BC186" s="14"/>
      <c r="BD186" s="14"/>
      <c r="BE186" s="14"/>
      <c r="BF186" s="14"/>
      <c r="BG186" s="14"/>
      <c r="BH186" s="14"/>
      <c r="BI186" s="14"/>
      <c r="BJ186" s="14"/>
      <c r="BK186" s="14"/>
      <c r="BL186" s="14"/>
    </row>
    <row r="187" spans="1:64" s="10" customFormat="1" x14ac:dyDescent="0.2">
      <c r="A187" s="329" t="s">
        <v>1958</v>
      </c>
      <c r="B187" s="360" t="s">
        <v>2148</v>
      </c>
      <c r="C187" s="360" t="s">
        <v>2178</v>
      </c>
      <c r="D187" s="360">
        <v>230</v>
      </c>
      <c r="E187" s="360" t="s">
        <v>26</v>
      </c>
      <c r="F187" s="369">
        <v>200</v>
      </c>
      <c r="G187" s="360" t="s">
        <v>1969</v>
      </c>
      <c r="H187" s="359" t="s">
        <v>28</v>
      </c>
      <c r="I187" s="329" t="s">
        <v>29</v>
      </c>
      <c r="J187" s="329" t="s">
        <v>76</v>
      </c>
      <c r="K187" s="329" t="s">
        <v>407</v>
      </c>
      <c r="L187" s="382" t="s">
        <v>107</v>
      </c>
      <c r="M187" s="329" t="s">
        <v>32</v>
      </c>
      <c r="N187" s="329" t="s">
        <v>1963</v>
      </c>
      <c r="O187" s="360">
        <v>24</v>
      </c>
      <c r="P187" s="360" t="s">
        <v>28</v>
      </c>
      <c r="Q187" s="11"/>
      <c r="R187" s="11"/>
      <c r="S187" s="11"/>
      <c r="T187" s="11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14"/>
      <c r="AJ187" s="14"/>
      <c r="AK187" s="14"/>
      <c r="AL187" s="14"/>
      <c r="AM187" s="14"/>
      <c r="AN187" s="14"/>
      <c r="AO187" s="14"/>
      <c r="AP187" s="14"/>
      <c r="AQ187" s="14"/>
      <c r="AR187" s="14"/>
      <c r="AS187" s="14"/>
      <c r="AT187" s="14"/>
      <c r="AU187" s="14"/>
      <c r="AV187" s="14"/>
      <c r="AW187" s="14"/>
      <c r="AX187" s="14"/>
      <c r="AY187" s="14"/>
      <c r="AZ187" s="14"/>
      <c r="BA187" s="14"/>
      <c r="BB187" s="14"/>
      <c r="BC187" s="14"/>
      <c r="BD187" s="14"/>
      <c r="BE187" s="14"/>
      <c r="BF187" s="14"/>
      <c r="BG187" s="14"/>
      <c r="BH187" s="14"/>
      <c r="BI187" s="14"/>
      <c r="BJ187" s="14"/>
      <c r="BK187" s="14"/>
      <c r="BL187" s="14"/>
    </row>
    <row r="188" spans="1:64" s="10" customFormat="1" x14ac:dyDescent="0.2">
      <c r="A188" s="329" t="s">
        <v>1958</v>
      </c>
      <c r="B188" s="360" t="s">
        <v>2148</v>
      </c>
      <c r="C188" s="360" t="s">
        <v>2179</v>
      </c>
      <c r="D188" s="360">
        <v>230</v>
      </c>
      <c r="E188" s="360" t="s">
        <v>189</v>
      </c>
      <c r="F188" s="369">
        <v>200</v>
      </c>
      <c r="G188" s="360" t="s">
        <v>1969</v>
      </c>
      <c r="H188" s="359" t="s">
        <v>28</v>
      </c>
      <c r="I188" s="329" t="s">
        <v>29</v>
      </c>
      <c r="J188" s="360" t="s">
        <v>28</v>
      </c>
      <c r="K188" s="329" t="s">
        <v>407</v>
      </c>
      <c r="L188" s="382" t="s">
        <v>107</v>
      </c>
      <c r="M188" s="329" t="s">
        <v>32</v>
      </c>
      <c r="N188" s="329" t="s">
        <v>1963</v>
      </c>
      <c r="O188" s="360">
        <v>24</v>
      </c>
      <c r="P188" s="360" t="s">
        <v>28</v>
      </c>
      <c r="Q188" s="11"/>
      <c r="R188" s="11"/>
      <c r="S188" s="11"/>
      <c r="T188" s="11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  <c r="AO188" s="14"/>
      <c r="AP188" s="14"/>
      <c r="AQ188" s="14"/>
      <c r="AR188" s="14"/>
      <c r="AS188" s="14"/>
      <c r="AT188" s="14"/>
      <c r="AU188" s="14"/>
      <c r="AV188" s="14"/>
      <c r="AW188" s="14"/>
      <c r="AX188" s="14"/>
      <c r="AY188" s="14"/>
      <c r="AZ188" s="14"/>
      <c r="BA188" s="14"/>
      <c r="BB188" s="14"/>
      <c r="BC188" s="14"/>
      <c r="BD188" s="14"/>
      <c r="BE188" s="14"/>
      <c r="BF188" s="14"/>
      <c r="BG188" s="14"/>
      <c r="BH188" s="14"/>
      <c r="BI188" s="14"/>
      <c r="BJ188" s="14"/>
      <c r="BK188" s="14"/>
      <c r="BL188" s="14"/>
    </row>
    <row r="189" spans="1:64" s="10" customFormat="1" x14ac:dyDescent="0.2">
      <c r="A189" s="329" t="s">
        <v>1958</v>
      </c>
      <c r="B189" s="360" t="s">
        <v>2148</v>
      </c>
      <c r="C189" s="360" t="s">
        <v>2180</v>
      </c>
      <c r="D189" s="360">
        <v>230</v>
      </c>
      <c r="E189" s="360" t="s">
        <v>189</v>
      </c>
      <c r="F189" s="369">
        <v>200</v>
      </c>
      <c r="G189" s="360" t="s">
        <v>1969</v>
      </c>
      <c r="H189" s="359" t="s">
        <v>28</v>
      </c>
      <c r="I189" s="329" t="s">
        <v>29</v>
      </c>
      <c r="J189" s="360" t="s">
        <v>28</v>
      </c>
      <c r="K189" s="329" t="s">
        <v>407</v>
      </c>
      <c r="L189" s="382" t="s">
        <v>294</v>
      </c>
      <c r="M189" s="329" t="s">
        <v>32</v>
      </c>
      <c r="N189" s="329" t="s">
        <v>1963</v>
      </c>
      <c r="O189" s="360">
        <v>24</v>
      </c>
      <c r="P189" s="360" t="s">
        <v>28</v>
      </c>
      <c r="Q189" s="11"/>
      <c r="R189" s="11"/>
      <c r="S189" s="11"/>
      <c r="T189" s="11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  <c r="AG189" s="14"/>
      <c r="AH189" s="14"/>
      <c r="AI189" s="14"/>
      <c r="AJ189" s="14"/>
      <c r="AK189" s="14"/>
      <c r="AL189" s="14"/>
      <c r="AM189" s="14"/>
      <c r="AN189" s="14"/>
      <c r="AO189" s="14"/>
      <c r="AP189" s="14"/>
      <c r="AQ189" s="14"/>
      <c r="AR189" s="14"/>
      <c r="AS189" s="14"/>
      <c r="AT189" s="14"/>
      <c r="AU189" s="14"/>
      <c r="AV189" s="14"/>
      <c r="AW189" s="14"/>
      <c r="AX189" s="14"/>
      <c r="AY189" s="14"/>
      <c r="AZ189" s="14"/>
      <c r="BA189" s="14"/>
      <c r="BB189" s="14"/>
      <c r="BC189" s="14"/>
      <c r="BD189" s="14"/>
      <c r="BE189" s="14"/>
      <c r="BF189" s="14"/>
      <c r="BG189" s="14"/>
      <c r="BH189" s="14"/>
      <c r="BI189" s="14"/>
      <c r="BJ189" s="14"/>
      <c r="BK189" s="14"/>
      <c r="BL189" s="14"/>
    </row>
    <row r="190" spans="1:64" s="10" customFormat="1" x14ac:dyDescent="0.2">
      <c r="A190" s="329" t="s">
        <v>1958</v>
      </c>
      <c r="B190" s="360" t="s">
        <v>2148</v>
      </c>
      <c r="C190" s="360" t="s">
        <v>2181</v>
      </c>
      <c r="D190" s="360" t="s">
        <v>2182</v>
      </c>
      <c r="E190" s="360" t="s">
        <v>189</v>
      </c>
      <c r="F190" s="369">
        <v>350</v>
      </c>
      <c r="G190" s="360" t="s">
        <v>2045</v>
      </c>
      <c r="H190" s="359" t="s">
        <v>28</v>
      </c>
      <c r="I190" s="329" t="s">
        <v>29</v>
      </c>
      <c r="J190" s="360" t="s">
        <v>28</v>
      </c>
      <c r="K190" s="329" t="s">
        <v>407</v>
      </c>
      <c r="L190" s="382" t="s">
        <v>107</v>
      </c>
      <c r="M190" s="329" t="s">
        <v>32</v>
      </c>
      <c r="N190" s="329" t="s">
        <v>1963</v>
      </c>
      <c r="O190" s="360">
        <v>24</v>
      </c>
      <c r="P190" s="360" t="s">
        <v>28</v>
      </c>
      <c r="Q190" s="11"/>
      <c r="R190" s="11"/>
      <c r="S190" s="11"/>
      <c r="T190" s="11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  <c r="AG190" s="14"/>
      <c r="AH190" s="14"/>
      <c r="AI190" s="14"/>
      <c r="AJ190" s="14"/>
      <c r="AK190" s="14"/>
      <c r="AL190" s="14"/>
      <c r="AM190" s="14"/>
      <c r="AN190" s="14"/>
      <c r="AO190" s="14"/>
      <c r="AP190" s="14"/>
      <c r="AQ190" s="14"/>
      <c r="AR190" s="14"/>
      <c r="AS190" s="14"/>
      <c r="AT190" s="14"/>
      <c r="AU190" s="14"/>
      <c r="AV190" s="14"/>
      <c r="AW190" s="14"/>
      <c r="AX190" s="14"/>
      <c r="AY190" s="14"/>
      <c r="AZ190" s="14"/>
      <c r="BA190" s="14"/>
      <c r="BB190" s="14"/>
      <c r="BC190" s="14"/>
      <c r="BD190" s="14"/>
      <c r="BE190" s="14"/>
      <c r="BF190" s="14"/>
      <c r="BG190" s="14"/>
      <c r="BH190" s="14"/>
      <c r="BI190" s="14"/>
      <c r="BJ190" s="14"/>
      <c r="BK190" s="14"/>
      <c r="BL190" s="14"/>
    </row>
    <row r="191" spans="1:64" s="10" customFormat="1" x14ac:dyDescent="0.2">
      <c r="A191" s="329" t="s">
        <v>1958</v>
      </c>
      <c r="B191" s="360" t="s">
        <v>2148</v>
      </c>
      <c r="C191" s="360" t="s">
        <v>2183</v>
      </c>
      <c r="D191" s="360">
        <v>800</v>
      </c>
      <c r="E191" s="360" t="s">
        <v>189</v>
      </c>
      <c r="F191" s="369">
        <v>400</v>
      </c>
      <c r="G191" s="377" t="s">
        <v>1961</v>
      </c>
      <c r="H191" s="359" t="s">
        <v>28</v>
      </c>
      <c r="I191" s="329" t="s">
        <v>29</v>
      </c>
      <c r="J191" s="360" t="s">
        <v>28</v>
      </c>
      <c r="K191" s="329" t="s">
        <v>407</v>
      </c>
      <c r="L191" s="382" t="s">
        <v>107</v>
      </c>
      <c r="M191" s="329" t="s">
        <v>32</v>
      </c>
      <c r="N191" s="329" t="s">
        <v>1963</v>
      </c>
      <c r="O191" s="360">
        <v>24</v>
      </c>
      <c r="P191" s="360" t="s">
        <v>28</v>
      </c>
      <c r="Q191" s="11"/>
      <c r="R191" s="11"/>
      <c r="S191" s="11"/>
      <c r="T191" s="11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  <c r="AU191" s="14"/>
      <c r="AV191" s="14"/>
      <c r="AW191" s="14"/>
      <c r="AX191" s="14"/>
      <c r="AY191" s="14"/>
      <c r="AZ191" s="14"/>
      <c r="BA191" s="14"/>
      <c r="BB191" s="14"/>
      <c r="BC191" s="14"/>
      <c r="BD191" s="14"/>
      <c r="BE191" s="14"/>
      <c r="BF191" s="14"/>
      <c r="BG191" s="14"/>
      <c r="BH191" s="14"/>
      <c r="BI191" s="14"/>
      <c r="BJ191" s="14"/>
      <c r="BK191" s="14"/>
      <c r="BL191" s="14"/>
    </row>
    <row r="192" spans="1:64" s="10" customFormat="1" x14ac:dyDescent="0.2">
      <c r="A192" s="329" t="s">
        <v>1958</v>
      </c>
      <c r="B192" s="360" t="s">
        <v>2148</v>
      </c>
      <c r="C192" s="360" t="s">
        <v>2184</v>
      </c>
      <c r="D192" s="360">
        <v>800</v>
      </c>
      <c r="E192" s="360" t="s">
        <v>189</v>
      </c>
      <c r="F192" s="369">
        <v>0</v>
      </c>
      <c r="G192" s="377" t="s">
        <v>1961</v>
      </c>
      <c r="H192" s="359" t="s">
        <v>28</v>
      </c>
      <c r="I192" s="329" t="s">
        <v>29</v>
      </c>
      <c r="J192" s="360" t="s">
        <v>28</v>
      </c>
      <c r="K192" s="329" t="s">
        <v>407</v>
      </c>
      <c r="L192" s="382" t="s">
        <v>107</v>
      </c>
      <c r="M192" s="329" t="s">
        <v>69</v>
      </c>
      <c r="N192" s="329"/>
      <c r="O192" s="360"/>
      <c r="P192" s="360" t="s">
        <v>28</v>
      </c>
      <c r="Q192" s="11"/>
      <c r="R192" s="11"/>
      <c r="S192" s="11"/>
      <c r="T192" s="11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  <c r="AU192" s="14"/>
      <c r="AV192" s="14"/>
      <c r="AW192" s="14"/>
      <c r="AX192" s="14"/>
      <c r="AY192" s="14"/>
      <c r="AZ192" s="14"/>
      <c r="BA192" s="14"/>
      <c r="BB192" s="14"/>
      <c r="BC192" s="14"/>
      <c r="BD192" s="14"/>
      <c r="BE192" s="14"/>
      <c r="BF192" s="14"/>
      <c r="BG192" s="14"/>
      <c r="BH192" s="14"/>
      <c r="BI192" s="14"/>
      <c r="BJ192" s="14"/>
      <c r="BK192" s="14"/>
      <c r="BL192" s="14"/>
    </row>
    <row r="193" spans="1:64" s="10" customFormat="1" x14ac:dyDescent="0.2">
      <c r="A193" s="329" t="s">
        <v>1958</v>
      </c>
      <c r="B193" s="360" t="s">
        <v>2185</v>
      </c>
      <c r="C193" s="360" t="s">
        <v>2186</v>
      </c>
      <c r="D193" s="360">
        <v>400</v>
      </c>
      <c r="E193" s="329" t="s">
        <v>26</v>
      </c>
      <c r="F193" s="369">
        <v>200</v>
      </c>
      <c r="G193" s="360" t="s">
        <v>1966</v>
      </c>
      <c r="H193" s="359" t="s">
        <v>28</v>
      </c>
      <c r="I193" s="329" t="s">
        <v>29</v>
      </c>
      <c r="J193" s="360" t="s">
        <v>28</v>
      </c>
      <c r="K193" s="329" t="s">
        <v>2187</v>
      </c>
      <c r="L193" s="361">
        <v>200</v>
      </c>
      <c r="M193" s="329" t="s">
        <v>32</v>
      </c>
      <c r="N193" s="364" t="s">
        <v>368</v>
      </c>
      <c r="O193" s="360">
        <v>24</v>
      </c>
      <c r="P193" s="329" t="s">
        <v>28</v>
      </c>
      <c r="Q193" s="11"/>
      <c r="R193" s="11"/>
      <c r="S193" s="11"/>
      <c r="T193" s="11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  <c r="AG193" s="14"/>
      <c r="AH193" s="14"/>
      <c r="AI193" s="14"/>
      <c r="AJ193" s="14"/>
      <c r="AK193" s="14"/>
      <c r="AL193" s="14"/>
      <c r="AM193" s="14"/>
      <c r="AN193" s="14"/>
      <c r="AO193" s="14"/>
      <c r="AP193" s="14"/>
      <c r="AQ193" s="14"/>
      <c r="AR193" s="14"/>
      <c r="AS193" s="14"/>
      <c r="AT193" s="14"/>
      <c r="AU193" s="14"/>
      <c r="AV193" s="14"/>
      <c r="AW193" s="14"/>
      <c r="AX193" s="14"/>
      <c r="AY193" s="14"/>
      <c r="AZ193" s="14"/>
      <c r="BA193" s="14"/>
      <c r="BB193" s="14"/>
      <c r="BC193" s="14"/>
      <c r="BD193" s="14"/>
      <c r="BE193" s="14"/>
      <c r="BF193" s="14"/>
      <c r="BG193" s="14"/>
      <c r="BH193" s="14"/>
      <c r="BI193" s="14"/>
      <c r="BJ193" s="14"/>
      <c r="BK193" s="14"/>
      <c r="BL193" s="14"/>
    </row>
    <row r="194" spans="1:64" s="10" customFormat="1" x14ac:dyDescent="0.2">
      <c r="A194" s="329" t="s">
        <v>1958</v>
      </c>
      <c r="B194" s="360" t="s">
        <v>2185</v>
      </c>
      <c r="C194" s="360" t="s">
        <v>2188</v>
      </c>
      <c r="D194" s="360">
        <v>800</v>
      </c>
      <c r="E194" s="329" t="s">
        <v>26</v>
      </c>
      <c r="F194" s="369">
        <v>600</v>
      </c>
      <c r="G194" s="360" t="s">
        <v>1969</v>
      </c>
      <c r="H194" s="359" t="s">
        <v>28</v>
      </c>
      <c r="I194" s="358" t="s">
        <v>29</v>
      </c>
      <c r="J194" s="360" t="s">
        <v>28</v>
      </c>
      <c r="K194" s="329" t="s">
        <v>407</v>
      </c>
      <c r="L194" s="361" t="s">
        <v>2189</v>
      </c>
      <c r="M194" s="329" t="s">
        <v>32</v>
      </c>
      <c r="N194" s="364" t="s">
        <v>368</v>
      </c>
      <c r="O194" s="360">
        <v>24</v>
      </c>
      <c r="P194" s="329" t="s">
        <v>28</v>
      </c>
      <c r="Q194" s="11"/>
      <c r="R194" s="11"/>
      <c r="S194" s="11"/>
      <c r="T194" s="11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  <c r="AG194" s="14"/>
      <c r="AH194" s="14"/>
      <c r="AI194" s="14"/>
      <c r="AJ194" s="14"/>
      <c r="AK194" s="14"/>
      <c r="AL194" s="14"/>
      <c r="AM194" s="14"/>
      <c r="AN194" s="14"/>
      <c r="AO194" s="14"/>
      <c r="AP194" s="14"/>
      <c r="AQ194" s="14"/>
      <c r="AR194" s="14"/>
      <c r="AS194" s="14"/>
      <c r="AT194" s="14"/>
      <c r="AU194" s="14"/>
      <c r="AV194" s="14"/>
      <c r="AW194" s="14"/>
      <c r="AX194" s="14"/>
      <c r="AY194" s="14"/>
      <c r="AZ194" s="14"/>
      <c r="BA194" s="14"/>
      <c r="BB194" s="14"/>
      <c r="BC194" s="14"/>
      <c r="BD194" s="14"/>
      <c r="BE194" s="14"/>
      <c r="BF194" s="14"/>
      <c r="BG194" s="14"/>
      <c r="BH194" s="14"/>
      <c r="BI194" s="14"/>
      <c r="BJ194" s="14"/>
      <c r="BK194" s="14"/>
      <c r="BL194" s="14"/>
    </row>
    <row r="195" spans="1:64" s="10" customFormat="1" x14ac:dyDescent="0.2">
      <c r="A195" s="329" t="s">
        <v>1958</v>
      </c>
      <c r="B195" s="360" t="s">
        <v>2185</v>
      </c>
      <c r="C195" s="329" t="s">
        <v>2190</v>
      </c>
      <c r="D195" s="360">
        <v>230</v>
      </c>
      <c r="E195" s="329" t="s">
        <v>26</v>
      </c>
      <c r="F195" s="369">
        <v>80</v>
      </c>
      <c r="G195" s="360" t="s">
        <v>2191</v>
      </c>
      <c r="H195" s="360" t="s">
        <v>28</v>
      </c>
      <c r="I195" s="358" t="s">
        <v>29</v>
      </c>
      <c r="J195" s="360" t="s">
        <v>76</v>
      </c>
      <c r="K195" s="329"/>
      <c r="L195" s="386"/>
      <c r="M195" s="329" t="s">
        <v>2113</v>
      </c>
      <c r="N195" s="360">
        <v>0</v>
      </c>
      <c r="O195" s="360">
        <v>0</v>
      </c>
      <c r="P195" s="329" t="s">
        <v>28</v>
      </c>
      <c r="Q195" s="11"/>
      <c r="R195" s="11"/>
      <c r="S195" s="11"/>
      <c r="T195" s="11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  <c r="AU195" s="14"/>
      <c r="AV195" s="14"/>
      <c r="AW195" s="14"/>
      <c r="AX195" s="14"/>
      <c r="AY195" s="14"/>
      <c r="AZ195" s="14"/>
      <c r="BA195" s="14"/>
      <c r="BB195" s="14"/>
      <c r="BC195" s="14"/>
      <c r="BD195" s="14"/>
      <c r="BE195" s="14"/>
      <c r="BF195" s="14"/>
      <c r="BG195" s="14"/>
      <c r="BH195" s="14"/>
      <c r="BI195" s="14"/>
      <c r="BJ195" s="14"/>
      <c r="BK195" s="14"/>
      <c r="BL195" s="14"/>
    </row>
    <row r="196" spans="1:64" s="10" customFormat="1" x14ac:dyDescent="0.2">
      <c r="A196" s="329" t="s">
        <v>1958</v>
      </c>
      <c r="B196" s="377" t="s">
        <v>2185</v>
      </c>
      <c r="C196" s="377" t="s">
        <v>2192</v>
      </c>
      <c r="D196" s="377" t="s">
        <v>1978</v>
      </c>
      <c r="E196" s="329" t="s">
        <v>26</v>
      </c>
      <c r="F196" s="370">
        <v>50</v>
      </c>
      <c r="G196" s="360" t="s">
        <v>84</v>
      </c>
      <c r="H196" s="359" t="s">
        <v>28</v>
      </c>
      <c r="I196" s="359" t="s">
        <v>41</v>
      </c>
      <c r="J196" s="359" t="s">
        <v>76</v>
      </c>
      <c r="K196" s="359"/>
      <c r="L196" s="386"/>
      <c r="M196" s="359" t="s">
        <v>69</v>
      </c>
      <c r="N196" s="364" t="s">
        <v>368</v>
      </c>
      <c r="O196" s="359">
        <v>12</v>
      </c>
      <c r="P196" s="329" t="s">
        <v>28</v>
      </c>
      <c r="Q196" s="11"/>
      <c r="R196" s="11"/>
      <c r="S196" s="11"/>
      <c r="T196" s="11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  <c r="AO196" s="14"/>
      <c r="AP196" s="14"/>
      <c r="AQ196" s="14"/>
      <c r="AR196" s="14"/>
      <c r="AS196" s="14"/>
      <c r="AT196" s="14"/>
      <c r="AU196" s="14"/>
      <c r="AV196" s="14"/>
      <c r="AW196" s="14"/>
      <c r="AX196" s="14"/>
      <c r="AY196" s="14"/>
      <c r="AZ196" s="14"/>
      <c r="BA196" s="14"/>
      <c r="BB196" s="14"/>
      <c r="BC196" s="14"/>
      <c r="BD196" s="14"/>
      <c r="BE196" s="14"/>
      <c r="BF196" s="14"/>
      <c r="BG196" s="14"/>
      <c r="BH196" s="14"/>
      <c r="BI196" s="14"/>
      <c r="BJ196" s="14"/>
      <c r="BK196" s="14"/>
      <c r="BL196" s="14"/>
    </row>
    <row r="197" spans="1:64" s="10" customFormat="1" x14ac:dyDescent="0.2">
      <c r="A197" s="329" t="s">
        <v>1958</v>
      </c>
      <c r="B197" s="360" t="s">
        <v>2185</v>
      </c>
      <c r="C197" s="360" t="s">
        <v>2193</v>
      </c>
      <c r="D197" s="360">
        <v>800</v>
      </c>
      <c r="E197" s="329" t="s">
        <v>26</v>
      </c>
      <c r="F197" s="369">
        <v>400</v>
      </c>
      <c r="G197" s="360" t="s">
        <v>1969</v>
      </c>
      <c r="H197" s="359" t="s">
        <v>28</v>
      </c>
      <c r="I197" s="358" t="s">
        <v>29</v>
      </c>
      <c r="J197" s="360" t="s">
        <v>28</v>
      </c>
      <c r="K197" s="329" t="s">
        <v>407</v>
      </c>
      <c r="L197" s="361" t="s">
        <v>2194</v>
      </c>
      <c r="M197" s="329" t="s">
        <v>32</v>
      </c>
      <c r="N197" s="364" t="s">
        <v>368</v>
      </c>
      <c r="O197" s="360">
        <v>24</v>
      </c>
      <c r="P197" s="329" t="s">
        <v>28</v>
      </c>
      <c r="Q197" s="11"/>
      <c r="R197" s="11"/>
      <c r="S197" s="11"/>
      <c r="T197" s="11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  <c r="AU197" s="14"/>
      <c r="AV197" s="14"/>
      <c r="AW197" s="14"/>
      <c r="AX197" s="14"/>
      <c r="AY197" s="14"/>
      <c r="AZ197" s="14"/>
      <c r="BA197" s="14"/>
      <c r="BB197" s="14"/>
      <c r="BC197" s="14"/>
      <c r="BD197" s="14"/>
      <c r="BE197" s="14"/>
      <c r="BF197" s="14"/>
      <c r="BG197" s="14"/>
      <c r="BH197" s="14"/>
      <c r="BI197" s="14"/>
      <c r="BJ197" s="14"/>
      <c r="BK197" s="14"/>
      <c r="BL197" s="14"/>
    </row>
    <row r="198" spans="1:64" s="10" customFormat="1" x14ac:dyDescent="0.2">
      <c r="A198" s="329" t="s">
        <v>1958</v>
      </c>
      <c r="B198" s="360" t="s">
        <v>2185</v>
      </c>
      <c r="C198" s="360" t="s">
        <v>2195</v>
      </c>
      <c r="D198" s="360" t="s">
        <v>1978</v>
      </c>
      <c r="E198" s="329" t="s">
        <v>26</v>
      </c>
      <c r="F198" s="369">
        <v>350</v>
      </c>
      <c r="G198" s="360" t="s">
        <v>84</v>
      </c>
      <c r="H198" s="359" t="s">
        <v>28</v>
      </c>
      <c r="I198" s="359" t="s">
        <v>41</v>
      </c>
      <c r="J198" s="360" t="s">
        <v>76</v>
      </c>
      <c r="K198" s="329"/>
      <c r="L198" s="361"/>
      <c r="M198" s="329" t="s">
        <v>32</v>
      </c>
      <c r="N198" s="364" t="s">
        <v>368</v>
      </c>
      <c r="O198" s="360">
        <v>24</v>
      </c>
      <c r="P198" s="329" t="s">
        <v>28</v>
      </c>
      <c r="Q198" s="11"/>
      <c r="R198" s="11"/>
      <c r="S198" s="11"/>
      <c r="T198" s="11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  <c r="AU198" s="14"/>
      <c r="AV198" s="14"/>
      <c r="AW198" s="14"/>
      <c r="AX198" s="14"/>
      <c r="AY198" s="14"/>
      <c r="AZ198" s="14"/>
      <c r="BA198" s="14"/>
      <c r="BB198" s="14"/>
      <c r="BC198" s="14"/>
      <c r="BD198" s="14"/>
      <c r="BE198" s="14"/>
      <c r="BF198" s="14"/>
      <c r="BG198" s="14"/>
      <c r="BH198" s="14"/>
      <c r="BI198" s="14"/>
      <c r="BJ198" s="14"/>
      <c r="BK198" s="14"/>
      <c r="BL198" s="14"/>
    </row>
    <row r="199" spans="1:64" s="10" customFormat="1" x14ac:dyDescent="0.2">
      <c r="A199" s="329" t="s">
        <v>1958</v>
      </c>
      <c r="B199" s="377" t="s">
        <v>2185</v>
      </c>
      <c r="C199" s="377" t="s">
        <v>2196</v>
      </c>
      <c r="D199" s="377" t="s">
        <v>1978</v>
      </c>
      <c r="E199" s="329" t="s">
        <v>26</v>
      </c>
      <c r="F199" s="370">
        <v>50</v>
      </c>
      <c r="G199" s="360" t="s">
        <v>84</v>
      </c>
      <c r="H199" s="359" t="s">
        <v>28</v>
      </c>
      <c r="I199" s="359" t="s">
        <v>41</v>
      </c>
      <c r="J199" s="359" t="s">
        <v>76</v>
      </c>
      <c r="K199" s="359"/>
      <c r="L199" s="386"/>
      <c r="M199" s="359" t="s">
        <v>69</v>
      </c>
      <c r="N199" s="364" t="s">
        <v>368</v>
      </c>
      <c r="O199" s="359">
        <v>12</v>
      </c>
      <c r="P199" s="329" t="s">
        <v>28</v>
      </c>
      <c r="Q199" s="11"/>
      <c r="R199" s="11"/>
      <c r="S199" s="11"/>
      <c r="T199" s="11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  <c r="AO199" s="14"/>
      <c r="AP199" s="14"/>
      <c r="AQ199" s="14"/>
      <c r="AR199" s="14"/>
      <c r="AS199" s="14"/>
      <c r="AT199" s="14"/>
      <c r="AU199" s="14"/>
      <c r="AV199" s="14"/>
      <c r="AW199" s="14"/>
      <c r="AX199" s="14"/>
      <c r="AY199" s="14"/>
      <c r="AZ199" s="14"/>
      <c r="BA199" s="14"/>
      <c r="BB199" s="14"/>
      <c r="BC199" s="14"/>
      <c r="BD199" s="14"/>
      <c r="BE199" s="14"/>
      <c r="BF199" s="14"/>
      <c r="BG199" s="14"/>
      <c r="BH199" s="14"/>
      <c r="BI199" s="14"/>
      <c r="BJ199" s="14"/>
      <c r="BK199" s="14"/>
      <c r="BL199" s="14"/>
    </row>
    <row r="200" spans="1:64" s="10" customFormat="1" x14ac:dyDescent="0.2">
      <c r="A200" s="329" t="s">
        <v>1958</v>
      </c>
      <c r="B200" s="377" t="s">
        <v>2185</v>
      </c>
      <c r="C200" s="377" t="s">
        <v>2197</v>
      </c>
      <c r="D200" s="377" t="s">
        <v>1978</v>
      </c>
      <c r="E200" s="329" t="s">
        <v>26</v>
      </c>
      <c r="F200" s="370">
        <v>50</v>
      </c>
      <c r="G200" s="360" t="s">
        <v>84</v>
      </c>
      <c r="H200" s="359" t="s">
        <v>28</v>
      </c>
      <c r="I200" s="359" t="s">
        <v>41</v>
      </c>
      <c r="J200" s="359" t="s">
        <v>76</v>
      </c>
      <c r="K200" s="359"/>
      <c r="L200" s="386"/>
      <c r="M200" s="359" t="s">
        <v>69</v>
      </c>
      <c r="N200" s="364" t="s">
        <v>368</v>
      </c>
      <c r="O200" s="359">
        <v>12</v>
      </c>
      <c r="P200" s="329" t="s">
        <v>28</v>
      </c>
      <c r="Q200" s="11"/>
      <c r="R200" s="11"/>
      <c r="S200" s="11"/>
      <c r="T200" s="11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  <c r="AU200" s="14"/>
      <c r="AV200" s="14"/>
      <c r="AW200" s="14"/>
      <c r="AX200" s="14"/>
      <c r="AY200" s="14"/>
      <c r="AZ200" s="14"/>
      <c r="BA200" s="14"/>
      <c r="BB200" s="14"/>
      <c r="BC200" s="14"/>
      <c r="BD200" s="14"/>
      <c r="BE200" s="14"/>
      <c r="BF200" s="14"/>
      <c r="BG200" s="14"/>
      <c r="BH200" s="14"/>
      <c r="BI200" s="14"/>
      <c r="BJ200" s="14"/>
      <c r="BK200" s="14"/>
      <c r="BL200" s="14"/>
    </row>
    <row r="201" spans="1:64" s="10" customFormat="1" x14ac:dyDescent="0.2">
      <c r="A201" s="329" t="s">
        <v>1958</v>
      </c>
      <c r="B201" s="360" t="s">
        <v>2185</v>
      </c>
      <c r="C201" s="359" t="s">
        <v>2198</v>
      </c>
      <c r="D201" s="359" t="s">
        <v>1978</v>
      </c>
      <c r="E201" s="329" t="s">
        <v>26</v>
      </c>
      <c r="F201" s="370">
        <v>50</v>
      </c>
      <c r="G201" s="360" t="s">
        <v>84</v>
      </c>
      <c r="H201" s="359" t="s">
        <v>28</v>
      </c>
      <c r="I201" s="359" t="s">
        <v>41</v>
      </c>
      <c r="J201" s="359" t="s">
        <v>76</v>
      </c>
      <c r="K201" s="359"/>
      <c r="L201" s="386"/>
      <c r="M201" s="359" t="s">
        <v>69</v>
      </c>
      <c r="N201" s="364" t="s">
        <v>368</v>
      </c>
      <c r="O201" s="359">
        <v>12</v>
      </c>
      <c r="P201" s="329" t="s">
        <v>28</v>
      </c>
      <c r="Q201" s="11"/>
      <c r="R201" s="11"/>
      <c r="S201" s="11"/>
      <c r="T201" s="11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  <c r="AG201" s="14"/>
      <c r="AH201" s="14"/>
      <c r="AI201" s="14"/>
      <c r="AJ201" s="14"/>
      <c r="AK201" s="14"/>
      <c r="AL201" s="14"/>
      <c r="AM201" s="14"/>
      <c r="AN201" s="14"/>
      <c r="AO201" s="14"/>
      <c r="AP201" s="14"/>
      <c r="AQ201" s="14"/>
      <c r="AR201" s="14"/>
      <c r="AS201" s="14"/>
      <c r="AT201" s="14"/>
      <c r="AU201" s="14"/>
      <c r="AV201" s="14"/>
      <c r="AW201" s="14"/>
      <c r="AX201" s="14"/>
      <c r="AY201" s="14"/>
      <c r="AZ201" s="14"/>
      <c r="BA201" s="14"/>
      <c r="BB201" s="14"/>
      <c r="BC201" s="14"/>
      <c r="BD201" s="14"/>
      <c r="BE201" s="14"/>
      <c r="BF201" s="14"/>
      <c r="BG201" s="14"/>
      <c r="BH201" s="14"/>
      <c r="BI201" s="14"/>
      <c r="BJ201" s="14"/>
      <c r="BK201" s="14"/>
      <c r="BL201" s="14"/>
    </row>
    <row r="202" spans="1:64" s="10" customFormat="1" x14ac:dyDescent="0.2">
      <c r="A202" s="329" t="s">
        <v>1958</v>
      </c>
      <c r="B202" s="377" t="s">
        <v>2185</v>
      </c>
      <c r="C202" s="359" t="s">
        <v>2199</v>
      </c>
      <c r="D202" s="359" t="s">
        <v>1978</v>
      </c>
      <c r="E202" s="329" t="s">
        <v>26</v>
      </c>
      <c r="F202" s="370">
        <v>50</v>
      </c>
      <c r="G202" s="360" t="s">
        <v>84</v>
      </c>
      <c r="H202" s="359" t="s">
        <v>28</v>
      </c>
      <c r="I202" s="359" t="s">
        <v>41</v>
      </c>
      <c r="J202" s="359" t="s">
        <v>76</v>
      </c>
      <c r="K202" s="359"/>
      <c r="L202" s="386"/>
      <c r="M202" s="359" t="s">
        <v>69</v>
      </c>
      <c r="N202" s="364" t="s">
        <v>368</v>
      </c>
      <c r="O202" s="359">
        <v>12</v>
      </c>
      <c r="P202" s="329" t="s">
        <v>28</v>
      </c>
      <c r="Q202" s="11"/>
      <c r="R202" s="11"/>
      <c r="S202" s="11"/>
      <c r="T202" s="11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  <c r="AG202" s="14"/>
      <c r="AH202" s="14"/>
      <c r="AI202" s="14"/>
      <c r="AJ202" s="14"/>
      <c r="AK202" s="14"/>
      <c r="AL202" s="14"/>
      <c r="AM202" s="14"/>
      <c r="AN202" s="14"/>
      <c r="AO202" s="14"/>
      <c r="AP202" s="14"/>
      <c r="AQ202" s="14"/>
      <c r="AR202" s="14"/>
      <c r="AS202" s="14"/>
      <c r="AT202" s="14"/>
      <c r="AU202" s="14"/>
      <c r="AV202" s="14"/>
      <c r="AW202" s="14"/>
      <c r="AX202" s="14"/>
      <c r="AY202" s="14"/>
      <c r="AZ202" s="14"/>
      <c r="BA202" s="14"/>
      <c r="BB202" s="14"/>
      <c r="BC202" s="14"/>
      <c r="BD202" s="14"/>
      <c r="BE202" s="14"/>
      <c r="BF202" s="14"/>
      <c r="BG202" s="14"/>
      <c r="BH202" s="14"/>
      <c r="BI202" s="14"/>
      <c r="BJ202" s="14"/>
      <c r="BK202" s="14"/>
      <c r="BL202" s="14"/>
    </row>
    <row r="203" spans="1:64" s="10" customFormat="1" x14ac:dyDescent="0.2">
      <c r="A203" s="329" t="s">
        <v>1958</v>
      </c>
      <c r="B203" s="377" t="s">
        <v>2185</v>
      </c>
      <c r="C203" s="359" t="s">
        <v>2200</v>
      </c>
      <c r="D203" s="359" t="s">
        <v>1978</v>
      </c>
      <c r="E203" s="329" t="s">
        <v>26</v>
      </c>
      <c r="F203" s="370">
        <v>50</v>
      </c>
      <c r="G203" s="360" t="s">
        <v>84</v>
      </c>
      <c r="H203" s="359" t="s">
        <v>28</v>
      </c>
      <c r="I203" s="359" t="s">
        <v>41</v>
      </c>
      <c r="J203" s="359" t="s">
        <v>76</v>
      </c>
      <c r="K203" s="359"/>
      <c r="L203" s="386"/>
      <c r="M203" s="359" t="s">
        <v>69</v>
      </c>
      <c r="N203" s="364" t="s">
        <v>368</v>
      </c>
      <c r="O203" s="359">
        <v>12</v>
      </c>
      <c r="P203" s="329" t="s">
        <v>28</v>
      </c>
      <c r="Q203" s="11"/>
      <c r="R203" s="11"/>
      <c r="S203" s="11"/>
      <c r="T203" s="11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  <c r="AV203" s="14"/>
      <c r="AW203" s="14"/>
      <c r="AX203" s="14"/>
      <c r="AY203" s="14"/>
      <c r="AZ203" s="14"/>
      <c r="BA203" s="14"/>
      <c r="BB203" s="14"/>
      <c r="BC203" s="14"/>
      <c r="BD203" s="14"/>
      <c r="BE203" s="14"/>
      <c r="BF203" s="14"/>
      <c r="BG203" s="14"/>
      <c r="BH203" s="14"/>
      <c r="BI203" s="14"/>
      <c r="BJ203" s="14"/>
      <c r="BK203" s="14"/>
      <c r="BL203" s="14"/>
    </row>
    <row r="204" spans="1:64" s="10" customFormat="1" x14ac:dyDescent="0.2">
      <c r="A204" s="329" t="s">
        <v>1958</v>
      </c>
      <c r="B204" s="360" t="s">
        <v>2185</v>
      </c>
      <c r="C204" s="360" t="s">
        <v>2201</v>
      </c>
      <c r="D204" s="360" t="s">
        <v>1978</v>
      </c>
      <c r="E204" s="329" t="s">
        <v>26</v>
      </c>
      <c r="F204" s="370">
        <v>50</v>
      </c>
      <c r="G204" s="360" t="s">
        <v>84</v>
      </c>
      <c r="H204" s="359" t="s">
        <v>28</v>
      </c>
      <c r="I204" s="359" t="s">
        <v>41</v>
      </c>
      <c r="J204" s="359" t="s">
        <v>76</v>
      </c>
      <c r="K204" s="360"/>
      <c r="L204" s="361"/>
      <c r="M204" s="359" t="s">
        <v>69</v>
      </c>
      <c r="N204" s="364" t="s">
        <v>368</v>
      </c>
      <c r="O204" s="359">
        <v>12</v>
      </c>
      <c r="P204" s="329" t="s">
        <v>28</v>
      </c>
      <c r="Q204" s="11"/>
      <c r="R204" s="11"/>
      <c r="S204" s="11"/>
      <c r="T204" s="11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  <c r="AW204" s="14"/>
      <c r="AX204" s="14"/>
      <c r="AY204" s="14"/>
      <c r="AZ204" s="14"/>
      <c r="BA204" s="14"/>
      <c r="BB204" s="14"/>
      <c r="BC204" s="14"/>
      <c r="BD204" s="14"/>
      <c r="BE204" s="14"/>
      <c r="BF204" s="14"/>
      <c r="BG204" s="14"/>
      <c r="BH204" s="14"/>
      <c r="BI204" s="14"/>
      <c r="BJ204" s="14"/>
      <c r="BK204" s="14"/>
      <c r="BL204" s="14"/>
    </row>
    <row r="205" spans="1:64" s="10" customFormat="1" x14ac:dyDescent="0.2">
      <c r="A205" s="329" t="s">
        <v>1958</v>
      </c>
      <c r="B205" s="377" t="s">
        <v>2185</v>
      </c>
      <c r="C205" s="377" t="s">
        <v>2202</v>
      </c>
      <c r="D205" s="377" t="s">
        <v>1978</v>
      </c>
      <c r="E205" s="329" t="s">
        <v>26</v>
      </c>
      <c r="F205" s="370">
        <v>50</v>
      </c>
      <c r="G205" s="360" t="s">
        <v>84</v>
      </c>
      <c r="H205" s="359" t="s">
        <v>28</v>
      </c>
      <c r="I205" s="359" t="s">
        <v>41</v>
      </c>
      <c r="J205" s="359" t="s">
        <v>76</v>
      </c>
      <c r="K205" s="359"/>
      <c r="L205" s="386"/>
      <c r="M205" s="359" t="s">
        <v>69</v>
      </c>
      <c r="N205" s="364" t="s">
        <v>368</v>
      </c>
      <c r="O205" s="359">
        <v>12</v>
      </c>
      <c r="P205" s="329" t="s">
        <v>28</v>
      </c>
      <c r="Q205" s="11"/>
      <c r="R205" s="11"/>
      <c r="S205" s="11"/>
      <c r="T205" s="11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  <c r="AU205" s="14"/>
      <c r="AV205" s="14"/>
      <c r="AW205" s="14"/>
      <c r="AX205" s="14"/>
      <c r="AY205" s="14"/>
      <c r="AZ205" s="14"/>
      <c r="BA205" s="14"/>
      <c r="BB205" s="14"/>
      <c r="BC205" s="14"/>
      <c r="BD205" s="14"/>
      <c r="BE205" s="14"/>
      <c r="BF205" s="14"/>
      <c r="BG205" s="14"/>
      <c r="BH205" s="14"/>
      <c r="BI205" s="14"/>
      <c r="BJ205" s="14"/>
      <c r="BK205" s="14"/>
      <c r="BL205" s="14"/>
    </row>
    <row r="206" spans="1:64" s="10" customFormat="1" x14ac:dyDescent="0.2">
      <c r="A206" s="329" t="s">
        <v>1958</v>
      </c>
      <c r="B206" s="377" t="s">
        <v>2185</v>
      </c>
      <c r="C206" s="359" t="s">
        <v>2203</v>
      </c>
      <c r="D206" s="359" t="s">
        <v>1978</v>
      </c>
      <c r="E206" s="329" t="s">
        <v>26</v>
      </c>
      <c r="F206" s="370">
        <v>50</v>
      </c>
      <c r="G206" s="360" t="s">
        <v>84</v>
      </c>
      <c r="H206" s="359" t="s">
        <v>28</v>
      </c>
      <c r="I206" s="359" t="s">
        <v>41</v>
      </c>
      <c r="J206" s="359" t="s">
        <v>76</v>
      </c>
      <c r="K206" s="359"/>
      <c r="L206" s="386"/>
      <c r="M206" s="359" t="s">
        <v>69</v>
      </c>
      <c r="N206" s="364" t="s">
        <v>368</v>
      </c>
      <c r="O206" s="359">
        <v>12</v>
      </c>
      <c r="P206" s="329" t="s">
        <v>28</v>
      </c>
      <c r="Q206" s="11"/>
      <c r="R206" s="11"/>
      <c r="S206" s="11"/>
      <c r="T206" s="11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  <c r="AU206" s="14"/>
      <c r="AV206" s="14"/>
      <c r="AW206" s="14"/>
      <c r="AX206" s="14"/>
      <c r="AY206" s="14"/>
      <c r="AZ206" s="14"/>
      <c r="BA206" s="14"/>
      <c r="BB206" s="14"/>
      <c r="BC206" s="14"/>
      <c r="BD206" s="14"/>
      <c r="BE206" s="14"/>
      <c r="BF206" s="14"/>
      <c r="BG206" s="14"/>
      <c r="BH206" s="14"/>
      <c r="BI206" s="14"/>
      <c r="BJ206" s="14"/>
      <c r="BK206" s="14"/>
      <c r="BL206" s="14"/>
    </row>
    <row r="207" spans="1:64" s="10" customFormat="1" x14ac:dyDescent="0.2">
      <c r="A207" s="329" t="s">
        <v>1958</v>
      </c>
      <c r="B207" s="377" t="s">
        <v>2185</v>
      </c>
      <c r="C207" s="377" t="s">
        <v>2204</v>
      </c>
      <c r="D207" s="377" t="s">
        <v>1978</v>
      </c>
      <c r="E207" s="329" t="s">
        <v>26</v>
      </c>
      <c r="F207" s="370">
        <v>50</v>
      </c>
      <c r="G207" s="360" t="s">
        <v>84</v>
      </c>
      <c r="H207" s="359" t="s">
        <v>28</v>
      </c>
      <c r="I207" s="359" t="s">
        <v>41</v>
      </c>
      <c r="J207" s="359" t="s">
        <v>76</v>
      </c>
      <c r="K207" s="359"/>
      <c r="L207" s="386"/>
      <c r="M207" s="359" t="s">
        <v>69</v>
      </c>
      <c r="N207" s="364" t="s">
        <v>368</v>
      </c>
      <c r="O207" s="359">
        <v>12</v>
      </c>
      <c r="P207" s="329" t="s">
        <v>28</v>
      </c>
      <c r="Q207" s="11"/>
      <c r="R207" s="11"/>
      <c r="S207" s="11"/>
      <c r="T207" s="11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  <c r="AW207" s="14"/>
      <c r="AX207" s="14"/>
      <c r="AY207" s="14"/>
      <c r="AZ207" s="14"/>
      <c r="BA207" s="14"/>
      <c r="BB207" s="14"/>
      <c r="BC207" s="14"/>
      <c r="BD207" s="14"/>
      <c r="BE207" s="14"/>
      <c r="BF207" s="14"/>
      <c r="BG207" s="14"/>
      <c r="BH207" s="14"/>
      <c r="BI207" s="14"/>
      <c r="BJ207" s="14"/>
      <c r="BK207" s="14"/>
      <c r="BL207" s="14"/>
    </row>
    <row r="208" spans="1:64" s="10" customFormat="1" x14ac:dyDescent="0.2">
      <c r="A208" s="329" t="s">
        <v>1958</v>
      </c>
      <c r="B208" s="360" t="s">
        <v>2185</v>
      </c>
      <c r="C208" s="383" t="s">
        <v>2205</v>
      </c>
      <c r="D208" s="360" t="s">
        <v>1978</v>
      </c>
      <c r="E208" s="329" t="s">
        <v>26</v>
      </c>
      <c r="F208" s="369">
        <v>50</v>
      </c>
      <c r="G208" s="360" t="s">
        <v>2045</v>
      </c>
      <c r="H208" s="359" t="s">
        <v>28</v>
      </c>
      <c r="I208" s="329" t="s">
        <v>29</v>
      </c>
      <c r="J208" s="360" t="s">
        <v>28</v>
      </c>
      <c r="K208" s="329" t="s">
        <v>407</v>
      </c>
      <c r="L208" s="361" t="s">
        <v>2206</v>
      </c>
      <c r="M208" s="329" t="s">
        <v>32</v>
      </c>
      <c r="N208" s="364" t="s">
        <v>368</v>
      </c>
      <c r="O208" s="360">
        <v>24</v>
      </c>
      <c r="P208" s="329" t="s">
        <v>28</v>
      </c>
      <c r="Q208" s="11"/>
      <c r="R208" s="11"/>
      <c r="S208" s="11"/>
      <c r="T208" s="11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  <c r="AX208" s="14"/>
      <c r="AY208" s="14"/>
      <c r="AZ208" s="14"/>
      <c r="BA208" s="14"/>
      <c r="BB208" s="14"/>
      <c r="BC208" s="14"/>
      <c r="BD208" s="14"/>
      <c r="BE208" s="14"/>
      <c r="BF208" s="14"/>
      <c r="BG208" s="14"/>
      <c r="BH208" s="14"/>
      <c r="BI208" s="14"/>
      <c r="BJ208" s="14"/>
      <c r="BK208" s="14"/>
      <c r="BL208" s="14"/>
    </row>
    <row r="209" spans="1:64" s="10" customFormat="1" x14ac:dyDescent="0.2">
      <c r="A209" s="329" t="s">
        <v>1958</v>
      </c>
      <c r="B209" s="360" t="s">
        <v>2185</v>
      </c>
      <c r="C209" s="383" t="s">
        <v>2205</v>
      </c>
      <c r="D209" s="360" t="s">
        <v>1978</v>
      </c>
      <c r="E209" s="329" t="s">
        <v>26</v>
      </c>
      <c r="F209" s="369">
        <v>50</v>
      </c>
      <c r="G209" s="360" t="s">
        <v>2045</v>
      </c>
      <c r="H209" s="359" t="s">
        <v>28</v>
      </c>
      <c r="I209" s="329" t="s">
        <v>29</v>
      </c>
      <c r="J209" s="360" t="s">
        <v>28</v>
      </c>
      <c r="K209" s="329" t="s">
        <v>407</v>
      </c>
      <c r="L209" s="361" t="s">
        <v>2206</v>
      </c>
      <c r="M209" s="329" t="s">
        <v>32</v>
      </c>
      <c r="N209" s="364" t="s">
        <v>368</v>
      </c>
      <c r="O209" s="360">
        <v>24</v>
      </c>
      <c r="P209" s="329" t="s">
        <v>28</v>
      </c>
      <c r="Q209" s="11"/>
      <c r="R209" s="11"/>
      <c r="S209" s="11"/>
      <c r="T209" s="11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4"/>
      <c r="AR209" s="14"/>
      <c r="AS209" s="14"/>
      <c r="AT209" s="14"/>
      <c r="AU209" s="14"/>
      <c r="AV209" s="14"/>
      <c r="AW209" s="14"/>
      <c r="AX209" s="14"/>
      <c r="AY209" s="14"/>
      <c r="AZ209" s="14"/>
      <c r="BA209" s="14"/>
      <c r="BB209" s="14"/>
      <c r="BC209" s="14"/>
      <c r="BD209" s="14"/>
      <c r="BE209" s="14"/>
      <c r="BF209" s="14"/>
      <c r="BG209" s="14"/>
      <c r="BH209" s="14"/>
      <c r="BI209" s="14"/>
      <c r="BJ209" s="14"/>
      <c r="BK209" s="14"/>
      <c r="BL209" s="14"/>
    </row>
    <row r="210" spans="1:64" s="10" customFormat="1" x14ac:dyDescent="0.2">
      <c r="A210" s="329" t="s">
        <v>1958</v>
      </c>
      <c r="B210" s="360" t="s">
        <v>2185</v>
      </c>
      <c r="C210" s="360" t="s">
        <v>2207</v>
      </c>
      <c r="D210" s="360">
        <v>800</v>
      </c>
      <c r="E210" s="329" t="s">
        <v>26</v>
      </c>
      <c r="F210" s="369">
        <v>800</v>
      </c>
      <c r="G210" s="377" t="s">
        <v>1961</v>
      </c>
      <c r="H210" s="359" t="s">
        <v>28</v>
      </c>
      <c r="I210" s="358" t="s">
        <v>29</v>
      </c>
      <c r="J210" s="360" t="s">
        <v>28</v>
      </c>
      <c r="K210" s="329" t="s">
        <v>407</v>
      </c>
      <c r="L210" s="361" t="s">
        <v>2189</v>
      </c>
      <c r="M210" s="329" t="s">
        <v>32</v>
      </c>
      <c r="N210" s="364" t="s">
        <v>368</v>
      </c>
      <c r="O210" s="360">
        <v>24</v>
      </c>
      <c r="P210" s="329" t="s">
        <v>28</v>
      </c>
      <c r="Q210" s="11"/>
      <c r="R210" s="11"/>
      <c r="S210" s="11"/>
      <c r="T210" s="11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  <c r="AU210" s="14"/>
      <c r="AV210" s="14"/>
      <c r="AW210" s="14"/>
      <c r="AX210" s="14"/>
      <c r="AY210" s="14"/>
      <c r="AZ210" s="14"/>
      <c r="BA210" s="14"/>
      <c r="BB210" s="14"/>
      <c r="BC210" s="14"/>
      <c r="BD210" s="14"/>
      <c r="BE210" s="14"/>
      <c r="BF210" s="14"/>
      <c r="BG210" s="14"/>
      <c r="BH210" s="14"/>
      <c r="BI210" s="14"/>
      <c r="BJ210" s="14"/>
      <c r="BK210" s="14"/>
      <c r="BL210" s="14"/>
    </row>
    <row r="211" spans="1:64" s="10" customFormat="1" x14ac:dyDescent="0.2">
      <c r="A211" s="329" t="s">
        <v>1958</v>
      </c>
      <c r="B211" s="360" t="s">
        <v>2185</v>
      </c>
      <c r="C211" s="360" t="s">
        <v>2208</v>
      </c>
      <c r="D211" s="360">
        <v>800</v>
      </c>
      <c r="E211" s="329" t="s">
        <v>26</v>
      </c>
      <c r="F211" s="369">
        <v>800</v>
      </c>
      <c r="G211" s="377" t="s">
        <v>1961</v>
      </c>
      <c r="H211" s="359" t="s">
        <v>28</v>
      </c>
      <c r="I211" s="358" t="s">
        <v>29</v>
      </c>
      <c r="J211" s="360" t="s">
        <v>28</v>
      </c>
      <c r="K211" s="329" t="s">
        <v>407</v>
      </c>
      <c r="L211" s="361" t="s">
        <v>2189</v>
      </c>
      <c r="M211" s="329" t="s">
        <v>32</v>
      </c>
      <c r="N211" s="364" t="s">
        <v>368</v>
      </c>
      <c r="O211" s="360">
        <v>24</v>
      </c>
      <c r="P211" s="329" t="s">
        <v>28</v>
      </c>
      <c r="Q211" s="11"/>
      <c r="R211" s="11"/>
      <c r="S211" s="11"/>
      <c r="T211" s="11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  <c r="AW211" s="14"/>
      <c r="AX211" s="14"/>
      <c r="AY211" s="14"/>
      <c r="AZ211" s="14"/>
      <c r="BA211" s="14"/>
      <c r="BB211" s="14"/>
      <c r="BC211" s="14"/>
      <c r="BD211" s="14"/>
      <c r="BE211" s="14"/>
      <c r="BF211" s="14"/>
      <c r="BG211" s="14"/>
      <c r="BH211" s="14"/>
      <c r="BI211" s="14"/>
      <c r="BJ211" s="14"/>
      <c r="BK211" s="14"/>
      <c r="BL211" s="14"/>
    </row>
    <row r="212" spans="1:64" s="10" customFormat="1" x14ac:dyDescent="0.2">
      <c r="A212" s="329" t="s">
        <v>1958</v>
      </c>
      <c r="B212" s="360" t="s">
        <v>2185</v>
      </c>
      <c r="C212" s="360" t="s">
        <v>2209</v>
      </c>
      <c r="D212" s="360">
        <v>800</v>
      </c>
      <c r="E212" s="329" t="s">
        <v>26</v>
      </c>
      <c r="F212" s="369">
        <v>800</v>
      </c>
      <c r="G212" s="377" t="s">
        <v>1961</v>
      </c>
      <c r="H212" s="359" t="s">
        <v>28</v>
      </c>
      <c r="I212" s="358" t="s">
        <v>29</v>
      </c>
      <c r="J212" s="360" t="s">
        <v>28</v>
      </c>
      <c r="K212" s="329" t="s">
        <v>407</v>
      </c>
      <c r="L212" s="361" t="s">
        <v>2189</v>
      </c>
      <c r="M212" s="329" t="s">
        <v>32</v>
      </c>
      <c r="N212" s="364" t="s">
        <v>368</v>
      </c>
      <c r="O212" s="360">
        <v>24</v>
      </c>
      <c r="P212" s="329" t="s">
        <v>28</v>
      </c>
      <c r="Q212" s="11"/>
      <c r="R212" s="11"/>
      <c r="S212" s="11"/>
      <c r="T212" s="11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  <c r="AX212" s="14"/>
      <c r="AY212" s="14"/>
      <c r="AZ212" s="14"/>
      <c r="BA212" s="14"/>
      <c r="BB212" s="14"/>
      <c r="BC212" s="14"/>
      <c r="BD212" s="14"/>
      <c r="BE212" s="14"/>
      <c r="BF212" s="14"/>
      <c r="BG212" s="14"/>
      <c r="BH212" s="14"/>
      <c r="BI212" s="14"/>
      <c r="BJ212" s="14"/>
      <c r="BK212" s="14"/>
      <c r="BL212" s="14"/>
    </row>
    <row r="213" spans="1:64" s="10" customFormat="1" x14ac:dyDescent="0.2">
      <c r="A213" s="329" t="s">
        <v>1958</v>
      </c>
      <c r="B213" s="377" t="s">
        <v>2185</v>
      </c>
      <c r="C213" s="377" t="s">
        <v>2210</v>
      </c>
      <c r="D213" s="377" t="s">
        <v>1978</v>
      </c>
      <c r="E213" s="329" t="s">
        <v>26</v>
      </c>
      <c r="F213" s="370">
        <v>50</v>
      </c>
      <c r="G213" s="360" t="s">
        <v>84</v>
      </c>
      <c r="H213" s="359" t="s">
        <v>28</v>
      </c>
      <c r="I213" s="359" t="s">
        <v>41</v>
      </c>
      <c r="J213" s="359" t="s">
        <v>76</v>
      </c>
      <c r="K213" s="359"/>
      <c r="L213" s="386"/>
      <c r="M213" s="359" t="s">
        <v>69</v>
      </c>
      <c r="N213" s="364" t="s">
        <v>368</v>
      </c>
      <c r="O213" s="359">
        <v>12</v>
      </c>
      <c r="P213" s="329" t="s">
        <v>28</v>
      </c>
      <c r="Q213" s="11"/>
      <c r="R213" s="11"/>
      <c r="S213" s="11"/>
      <c r="T213" s="11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  <c r="AU213" s="14"/>
      <c r="AV213" s="14"/>
      <c r="AW213" s="14"/>
      <c r="AX213" s="14"/>
      <c r="AY213" s="14"/>
      <c r="AZ213" s="14"/>
      <c r="BA213" s="14"/>
      <c r="BB213" s="14"/>
      <c r="BC213" s="14"/>
      <c r="BD213" s="14"/>
      <c r="BE213" s="14"/>
      <c r="BF213" s="14"/>
      <c r="BG213" s="14"/>
      <c r="BH213" s="14"/>
      <c r="BI213" s="14"/>
      <c r="BJ213" s="14"/>
      <c r="BK213" s="14"/>
      <c r="BL213" s="14"/>
    </row>
    <row r="214" spans="1:64" s="10" customFormat="1" x14ac:dyDescent="0.2">
      <c r="A214" s="329" t="s">
        <v>1958</v>
      </c>
      <c r="B214" s="360" t="s">
        <v>2185</v>
      </c>
      <c r="C214" s="359" t="s">
        <v>2211</v>
      </c>
      <c r="D214" s="359" t="s">
        <v>1978</v>
      </c>
      <c r="E214" s="329" t="s">
        <v>26</v>
      </c>
      <c r="F214" s="370">
        <v>50</v>
      </c>
      <c r="G214" s="360" t="s">
        <v>84</v>
      </c>
      <c r="H214" s="359" t="s">
        <v>28</v>
      </c>
      <c r="I214" s="359" t="s">
        <v>41</v>
      </c>
      <c r="J214" s="359" t="s">
        <v>76</v>
      </c>
      <c r="K214" s="359"/>
      <c r="L214" s="386"/>
      <c r="M214" s="359" t="s">
        <v>69</v>
      </c>
      <c r="N214" s="364" t="s">
        <v>368</v>
      </c>
      <c r="O214" s="359">
        <v>12</v>
      </c>
      <c r="P214" s="329" t="s">
        <v>28</v>
      </c>
      <c r="Q214" s="11"/>
      <c r="R214" s="11"/>
      <c r="S214" s="11"/>
      <c r="T214" s="11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  <c r="AS214" s="14"/>
      <c r="AT214" s="14"/>
      <c r="AU214" s="14"/>
      <c r="AV214" s="14"/>
      <c r="AW214" s="14"/>
      <c r="AX214" s="14"/>
      <c r="AY214" s="14"/>
      <c r="AZ214" s="14"/>
      <c r="BA214" s="14"/>
      <c r="BB214" s="14"/>
      <c r="BC214" s="14"/>
      <c r="BD214" s="14"/>
      <c r="BE214" s="14"/>
      <c r="BF214" s="14"/>
      <c r="BG214" s="14"/>
      <c r="BH214" s="14"/>
      <c r="BI214" s="14"/>
      <c r="BJ214" s="14"/>
      <c r="BK214" s="14"/>
      <c r="BL214" s="14"/>
    </row>
    <row r="215" spans="1:64" s="10" customFormat="1" x14ac:dyDescent="0.2">
      <c r="A215" s="329" t="s">
        <v>1958</v>
      </c>
      <c r="B215" s="360" t="s">
        <v>2185</v>
      </c>
      <c r="C215" s="359" t="s">
        <v>2212</v>
      </c>
      <c r="D215" s="359" t="s">
        <v>1978</v>
      </c>
      <c r="E215" s="329" t="s">
        <v>26</v>
      </c>
      <c r="F215" s="370">
        <v>50</v>
      </c>
      <c r="G215" s="360" t="s">
        <v>84</v>
      </c>
      <c r="H215" s="359" t="s">
        <v>28</v>
      </c>
      <c r="I215" s="359" t="s">
        <v>41</v>
      </c>
      <c r="J215" s="359" t="s">
        <v>76</v>
      </c>
      <c r="K215" s="359"/>
      <c r="L215" s="386"/>
      <c r="M215" s="359" t="s">
        <v>69</v>
      </c>
      <c r="N215" s="364" t="s">
        <v>368</v>
      </c>
      <c r="O215" s="359">
        <v>12</v>
      </c>
      <c r="P215" s="329" t="s">
        <v>28</v>
      </c>
      <c r="Q215" s="11"/>
      <c r="R215" s="11"/>
      <c r="S215" s="11"/>
      <c r="T215" s="11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  <c r="AW215" s="14"/>
      <c r="AX215" s="14"/>
      <c r="AY215" s="14"/>
      <c r="AZ215" s="14"/>
      <c r="BA215" s="14"/>
      <c r="BB215" s="14"/>
      <c r="BC215" s="14"/>
      <c r="BD215" s="14"/>
      <c r="BE215" s="14"/>
      <c r="BF215" s="14"/>
      <c r="BG215" s="14"/>
      <c r="BH215" s="14"/>
      <c r="BI215" s="14"/>
      <c r="BJ215" s="14"/>
      <c r="BK215" s="14"/>
      <c r="BL215" s="14"/>
    </row>
    <row r="216" spans="1:64" s="10" customFormat="1" x14ac:dyDescent="0.2">
      <c r="A216" s="329" t="s">
        <v>1958</v>
      </c>
      <c r="B216" s="360" t="s">
        <v>2185</v>
      </c>
      <c r="C216" s="359" t="s">
        <v>2213</v>
      </c>
      <c r="D216" s="359" t="s">
        <v>1978</v>
      </c>
      <c r="E216" s="329" t="s">
        <v>26</v>
      </c>
      <c r="F216" s="370">
        <v>50</v>
      </c>
      <c r="G216" s="360" t="s">
        <v>84</v>
      </c>
      <c r="H216" s="359" t="s">
        <v>28</v>
      </c>
      <c r="I216" s="359" t="s">
        <v>41</v>
      </c>
      <c r="J216" s="359" t="s">
        <v>76</v>
      </c>
      <c r="K216" s="359"/>
      <c r="L216" s="386"/>
      <c r="M216" s="359" t="s">
        <v>69</v>
      </c>
      <c r="N216" s="364" t="s">
        <v>368</v>
      </c>
      <c r="O216" s="359">
        <v>12</v>
      </c>
      <c r="P216" s="329" t="s">
        <v>28</v>
      </c>
      <c r="Q216" s="11"/>
      <c r="R216" s="11"/>
      <c r="S216" s="11"/>
      <c r="T216" s="11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  <c r="AX216" s="14"/>
      <c r="AY216" s="14"/>
      <c r="AZ216" s="14"/>
      <c r="BA216" s="14"/>
      <c r="BB216" s="14"/>
      <c r="BC216" s="14"/>
      <c r="BD216" s="14"/>
      <c r="BE216" s="14"/>
      <c r="BF216" s="14"/>
      <c r="BG216" s="14"/>
      <c r="BH216" s="14"/>
      <c r="BI216" s="14"/>
      <c r="BJ216" s="14"/>
      <c r="BK216" s="14"/>
      <c r="BL216" s="14"/>
    </row>
    <row r="217" spans="1:64" s="10" customFormat="1" x14ac:dyDescent="0.2">
      <c r="A217" s="329" t="s">
        <v>1958</v>
      </c>
      <c r="B217" s="360" t="s">
        <v>2185</v>
      </c>
      <c r="C217" s="360" t="s">
        <v>2214</v>
      </c>
      <c r="D217" s="360">
        <v>200</v>
      </c>
      <c r="E217" s="329" t="s">
        <v>26</v>
      </c>
      <c r="F217" s="369">
        <v>100</v>
      </c>
      <c r="G217" s="360" t="s">
        <v>1969</v>
      </c>
      <c r="H217" s="359" t="s">
        <v>28</v>
      </c>
      <c r="I217" s="358" t="s">
        <v>29</v>
      </c>
      <c r="J217" s="360" t="s">
        <v>76</v>
      </c>
      <c r="K217" s="329"/>
      <c r="L217" s="386"/>
      <c r="M217" s="329" t="s">
        <v>32</v>
      </c>
      <c r="N217" s="364" t="s">
        <v>368</v>
      </c>
      <c r="O217" s="360">
        <v>24</v>
      </c>
      <c r="P217" s="329" t="s">
        <v>28</v>
      </c>
      <c r="Q217" s="11"/>
      <c r="R217" s="11"/>
      <c r="S217" s="11"/>
      <c r="T217" s="11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  <c r="AG217" s="14"/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  <c r="AR217" s="14"/>
      <c r="AS217" s="14"/>
      <c r="AT217" s="14"/>
      <c r="AU217" s="14"/>
      <c r="AV217" s="14"/>
      <c r="AW217" s="14"/>
      <c r="AX217" s="14"/>
      <c r="AY217" s="14"/>
      <c r="AZ217" s="14"/>
      <c r="BA217" s="14"/>
      <c r="BB217" s="14"/>
      <c r="BC217" s="14"/>
      <c r="BD217" s="14"/>
      <c r="BE217" s="14"/>
      <c r="BF217" s="14"/>
      <c r="BG217" s="14"/>
      <c r="BH217" s="14"/>
      <c r="BI217" s="14"/>
      <c r="BJ217" s="14"/>
      <c r="BK217" s="14"/>
      <c r="BL217" s="14"/>
    </row>
    <row r="218" spans="1:64" s="10" customFormat="1" x14ac:dyDescent="0.2">
      <c r="A218" s="329" t="s">
        <v>1958</v>
      </c>
      <c r="B218" s="377" t="s">
        <v>2185</v>
      </c>
      <c r="C218" s="377" t="s">
        <v>2215</v>
      </c>
      <c r="D218" s="377" t="s">
        <v>1978</v>
      </c>
      <c r="E218" s="329" t="s">
        <v>26</v>
      </c>
      <c r="F218" s="370">
        <v>50</v>
      </c>
      <c r="G218" s="360" t="s">
        <v>84</v>
      </c>
      <c r="H218" s="359" t="s">
        <v>28</v>
      </c>
      <c r="I218" s="359" t="s">
        <v>41</v>
      </c>
      <c r="J218" s="359" t="s">
        <v>76</v>
      </c>
      <c r="K218" s="359"/>
      <c r="L218" s="386"/>
      <c r="M218" s="359" t="s">
        <v>69</v>
      </c>
      <c r="N218" s="364" t="s">
        <v>368</v>
      </c>
      <c r="O218" s="359">
        <v>12</v>
      </c>
      <c r="P218" s="329" t="s">
        <v>28</v>
      </c>
      <c r="Q218" s="11"/>
      <c r="R218" s="11"/>
      <c r="S218" s="11"/>
      <c r="T218" s="11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  <c r="AT218" s="14"/>
      <c r="AU218" s="14"/>
      <c r="AV218" s="14"/>
      <c r="AW218" s="14"/>
      <c r="AX218" s="14"/>
      <c r="AY218" s="14"/>
      <c r="AZ218" s="14"/>
      <c r="BA218" s="14"/>
      <c r="BB218" s="14"/>
      <c r="BC218" s="14"/>
      <c r="BD218" s="14"/>
      <c r="BE218" s="14"/>
      <c r="BF218" s="14"/>
      <c r="BG218" s="14"/>
      <c r="BH218" s="14"/>
      <c r="BI218" s="14"/>
      <c r="BJ218" s="14"/>
      <c r="BK218" s="14"/>
      <c r="BL218" s="14"/>
    </row>
    <row r="219" spans="1:64" s="10" customFormat="1" x14ac:dyDescent="0.2">
      <c r="A219" s="329" t="s">
        <v>1958</v>
      </c>
      <c r="B219" s="377" t="s">
        <v>2185</v>
      </c>
      <c r="C219" s="377" t="s">
        <v>2216</v>
      </c>
      <c r="D219" s="377" t="s">
        <v>1978</v>
      </c>
      <c r="E219" s="329" t="s">
        <v>26</v>
      </c>
      <c r="F219" s="370">
        <v>50</v>
      </c>
      <c r="G219" s="360" t="s">
        <v>84</v>
      </c>
      <c r="H219" s="359" t="s">
        <v>28</v>
      </c>
      <c r="I219" s="359" t="s">
        <v>41</v>
      </c>
      <c r="J219" s="359" t="s">
        <v>76</v>
      </c>
      <c r="K219" s="359"/>
      <c r="L219" s="386"/>
      <c r="M219" s="359" t="s">
        <v>69</v>
      </c>
      <c r="N219" s="364" t="s">
        <v>368</v>
      </c>
      <c r="O219" s="359">
        <v>12</v>
      </c>
      <c r="P219" s="329" t="s">
        <v>28</v>
      </c>
      <c r="Q219" s="11"/>
      <c r="R219" s="11"/>
      <c r="S219" s="11"/>
      <c r="T219" s="11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  <c r="AV219" s="14"/>
      <c r="AW219" s="14"/>
      <c r="AX219" s="14"/>
      <c r="AY219" s="14"/>
      <c r="AZ219" s="14"/>
      <c r="BA219" s="14"/>
      <c r="BB219" s="14"/>
      <c r="BC219" s="14"/>
      <c r="BD219" s="14"/>
      <c r="BE219" s="14"/>
      <c r="BF219" s="14"/>
      <c r="BG219" s="14"/>
      <c r="BH219" s="14"/>
      <c r="BI219" s="14"/>
      <c r="BJ219" s="14"/>
      <c r="BK219" s="14"/>
      <c r="BL219" s="14"/>
    </row>
    <row r="220" spans="1:64" s="10" customFormat="1" x14ac:dyDescent="0.2">
      <c r="A220" s="329" t="s">
        <v>1958</v>
      </c>
      <c r="B220" s="377" t="s">
        <v>2185</v>
      </c>
      <c r="C220" s="377" t="s">
        <v>2217</v>
      </c>
      <c r="D220" s="377" t="s">
        <v>1978</v>
      </c>
      <c r="E220" s="329" t="s">
        <v>26</v>
      </c>
      <c r="F220" s="370">
        <v>50</v>
      </c>
      <c r="G220" s="360" t="s">
        <v>84</v>
      </c>
      <c r="H220" s="359" t="s">
        <v>28</v>
      </c>
      <c r="I220" s="359" t="s">
        <v>41</v>
      </c>
      <c r="J220" s="359" t="s">
        <v>76</v>
      </c>
      <c r="K220" s="359"/>
      <c r="L220" s="386"/>
      <c r="M220" s="359" t="s">
        <v>69</v>
      </c>
      <c r="N220" s="364" t="s">
        <v>368</v>
      </c>
      <c r="O220" s="359">
        <v>3</v>
      </c>
      <c r="P220" s="329" t="s">
        <v>28</v>
      </c>
      <c r="Q220" s="11"/>
      <c r="R220" s="11"/>
      <c r="S220" s="11"/>
      <c r="T220" s="11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  <c r="AW220" s="14"/>
      <c r="AX220" s="14"/>
      <c r="AY220" s="14"/>
      <c r="AZ220" s="14"/>
      <c r="BA220" s="14"/>
      <c r="BB220" s="14"/>
      <c r="BC220" s="14"/>
      <c r="BD220" s="14"/>
      <c r="BE220" s="14"/>
      <c r="BF220" s="14"/>
      <c r="BG220" s="14"/>
      <c r="BH220" s="14"/>
      <c r="BI220" s="14"/>
      <c r="BJ220" s="14"/>
      <c r="BK220" s="14"/>
      <c r="BL220" s="14"/>
    </row>
    <row r="221" spans="1:64" s="10" customFormat="1" x14ac:dyDescent="0.2">
      <c r="A221" s="329" t="s">
        <v>1958</v>
      </c>
      <c r="B221" s="360" t="s">
        <v>2218</v>
      </c>
      <c r="C221" s="360" t="s">
        <v>2219</v>
      </c>
      <c r="D221" s="360">
        <v>400</v>
      </c>
      <c r="E221" s="329" t="s">
        <v>2220</v>
      </c>
      <c r="F221" s="369">
        <v>300</v>
      </c>
      <c r="G221" s="360" t="s">
        <v>1992</v>
      </c>
      <c r="H221" s="360" t="s">
        <v>28</v>
      </c>
      <c r="I221" s="358" t="s">
        <v>29</v>
      </c>
      <c r="J221" s="360" t="s">
        <v>28</v>
      </c>
      <c r="K221" s="329" t="s">
        <v>407</v>
      </c>
      <c r="L221" s="387">
        <v>100</v>
      </c>
      <c r="M221" s="360" t="s">
        <v>32</v>
      </c>
      <c r="N221" s="364" t="s">
        <v>368</v>
      </c>
      <c r="O221" s="360">
        <v>8760</v>
      </c>
      <c r="P221" s="329" t="s">
        <v>28</v>
      </c>
      <c r="Q221" s="11"/>
      <c r="R221" s="11"/>
      <c r="S221" s="11"/>
      <c r="T221" s="11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  <c r="AS221" s="14"/>
      <c r="AT221" s="14"/>
      <c r="AU221" s="14"/>
      <c r="AV221" s="14"/>
      <c r="AW221" s="14"/>
      <c r="AX221" s="14"/>
      <c r="AY221" s="14"/>
      <c r="AZ221" s="14"/>
      <c r="BA221" s="14"/>
      <c r="BB221" s="14"/>
      <c r="BC221" s="14"/>
      <c r="BD221" s="14"/>
      <c r="BE221" s="14"/>
      <c r="BF221" s="14"/>
      <c r="BG221" s="14"/>
      <c r="BH221" s="14"/>
      <c r="BI221" s="14"/>
      <c r="BJ221" s="14"/>
      <c r="BK221" s="14"/>
      <c r="BL221" s="14"/>
    </row>
    <row r="222" spans="1:64" s="10" customFormat="1" x14ac:dyDescent="0.2">
      <c r="A222" s="329" t="s">
        <v>1958</v>
      </c>
      <c r="B222" s="377" t="s">
        <v>2218</v>
      </c>
      <c r="C222" s="359" t="s">
        <v>2221</v>
      </c>
      <c r="D222" s="384">
        <v>80</v>
      </c>
      <c r="E222" s="329" t="s">
        <v>26</v>
      </c>
      <c r="F222" s="370">
        <v>100</v>
      </c>
      <c r="G222" s="377" t="s">
        <v>1974</v>
      </c>
      <c r="H222" s="360" t="s">
        <v>28</v>
      </c>
      <c r="I222" s="358" t="s">
        <v>29</v>
      </c>
      <c r="J222" s="359" t="s">
        <v>76</v>
      </c>
      <c r="K222" s="359"/>
      <c r="L222" s="388"/>
      <c r="M222" s="359" t="s">
        <v>69</v>
      </c>
      <c r="N222" s="359" t="s">
        <v>70</v>
      </c>
      <c r="O222" s="359">
        <v>3000</v>
      </c>
      <c r="P222" s="329" t="s">
        <v>28</v>
      </c>
      <c r="Q222" s="11"/>
      <c r="R222" s="11"/>
      <c r="S222" s="11"/>
      <c r="T222" s="11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  <c r="AS222" s="14"/>
      <c r="AT222" s="14"/>
      <c r="AU222" s="14"/>
      <c r="AV222" s="14"/>
      <c r="AW222" s="14"/>
      <c r="AX222" s="14"/>
      <c r="AY222" s="14"/>
      <c r="AZ222" s="14"/>
      <c r="BA222" s="14"/>
      <c r="BB222" s="14"/>
      <c r="BC222" s="14"/>
      <c r="BD222" s="14"/>
      <c r="BE222" s="14"/>
      <c r="BF222" s="14"/>
      <c r="BG222" s="14"/>
      <c r="BH222" s="14"/>
      <c r="BI222" s="14"/>
      <c r="BJ222" s="14"/>
      <c r="BK222" s="14"/>
      <c r="BL222" s="14"/>
    </row>
    <row r="223" spans="1:64" x14ac:dyDescent="0.2">
      <c r="A223" s="329" t="s">
        <v>1958</v>
      </c>
      <c r="B223" s="377" t="s">
        <v>2218</v>
      </c>
      <c r="C223" s="360" t="s">
        <v>2222</v>
      </c>
      <c r="D223" s="377" t="s">
        <v>1978</v>
      </c>
      <c r="E223" s="329" t="s">
        <v>2220</v>
      </c>
      <c r="F223" s="370">
        <v>50</v>
      </c>
      <c r="G223" s="360" t="s">
        <v>84</v>
      </c>
      <c r="H223" s="360" t="s">
        <v>28</v>
      </c>
      <c r="I223" s="358" t="s">
        <v>41</v>
      </c>
      <c r="J223" s="359" t="s">
        <v>76</v>
      </c>
      <c r="K223" s="359"/>
      <c r="L223" s="388"/>
      <c r="M223" s="360" t="s">
        <v>32</v>
      </c>
      <c r="N223" s="364" t="s">
        <v>368</v>
      </c>
      <c r="O223" s="360">
        <v>8760</v>
      </c>
      <c r="P223" s="329" t="s">
        <v>28</v>
      </c>
      <c r="Q223" s="11"/>
      <c r="R223" s="11"/>
      <c r="S223" s="11"/>
      <c r="T223" s="11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  <c r="AU223" s="14"/>
      <c r="AV223" s="14"/>
      <c r="AW223" s="14"/>
      <c r="AX223" s="14"/>
      <c r="AY223" s="14"/>
      <c r="AZ223" s="14"/>
      <c r="BA223" s="14"/>
      <c r="BB223" s="14"/>
      <c r="BC223" s="14"/>
      <c r="BD223" s="14"/>
      <c r="BE223" s="14"/>
      <c r="BF223" s="14"/>
      <c r="BG223" s="14"/>
      <c r="BH223" s="14"/>
      <c r="BI223" s="14"/>
      <c r="BJ223" s="14"/>
      <c r="BK223" s="14"/>
      <c r="BL223" s="14"/>
    </row>
    <row r="224" spans="1:64" x14ac:dyDescent="0.2">
      <c r="A224" s="329" t="s">
        <v>1958</v>
      </c>
      <c r="B224" s="377" t="s">
        <v>2218</v>
      </c>
      <c r="C224" s="360" t="s">
        <v>2223</v>
      </c>
      <c r="D224" s="377" t="s">
        <v>1978</v>
      </c>
      <c r="E224" s="329" t="s">
        <v>2220</v>
      </c>
      <c r="F224" s="370">
        <v>50</v>
      </c>
      <c r="G224" s="360" t="s">
        <v>84</v>
      </c>
      <c r="H224" s="360" t="s">
        <v>28</v>
      </c>
      <c r="I224" s="358" t="s">
        <v>41</v>
      </c>
      <c r="J224" s="359" t="s">
        <v>76</v>
      </c>
      <c r="K224" s="359"/>
      <c r="L224" s="388"/>
      <c r="M224" s="360" t="s">
        <v>32</v>
      </c>
      <c r="N224" s="364" t="s">
        <v>368</v>
      </c>
      <c r="O224" s="360">
        <v>8760</v>
      </c>
      <c r="P224" s="329" t="s">
        <v>28</v>
      </c>
      <c r="Q224" s="11"/>
      <c r="R224" s="11"/>
      <c r="S224" s="11"/>
      <c r="T224" s="11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  <c r="AX224" s="14"/>
      <c r="AY224" s="14"/>
      <c r="AZ224" s="14"/>
      <c r="BA224" s="14"/>
      <c r="BB224" s="14"/>
      <c r="BC224" s="14"/>
      <c r="BD224" s="14"/>
      <c r="BE224" s="14"/>
      <c r="BF224" s="14"/>
      <c r="BG224" s="14"/>
      <c r="BH224" s="14"/>
      <c r="BI224" s="14"/>
      <c r="BJ224" s="14"/>
      <c r="BK224" s="14"/>
      <c r="BL224" s="14"/>
    </row>
    <row r="225" spans="1:64" x14ac:dyDescent="0.2">
      <c r="A225" s="329" t="s">
        <v>1958</v>
      </c>
      <c r="B225" s="377" t="s">
        <v>2218</v>
      </c>
      <c r="C225" s="360" t="s">
        <v>2224</v>
      </c>
      <c r="D225" s="377" t="s">
        <v>1978</v>
      </c>
      <c r="E225" s="329" t="s">
        <v>2220</v>
      </c>
      <c r="F225" s="370">
        <v>50</v>
      </c>
      <c r="G225" s="360" t="s">
        <v>84</v>
      </c>
      <c r="H225" s="360" t="s">
        <v>28</v>
      </c>
      <c r="I225" s="358" t="s">
        <v>41</v>
      </c>
      <c r="J225" s="359" t="s">
        <v>76</v>
      </c>
      <c r="K225" s="359"/>
      <c r="L225" s="388"/>
      <c r="M225" s="360" t="s">
        <v>32</v>
      </c>
      <c r="N225" s="364" t="s">
        <v>368</v>
      </c>
      <c r="O225" s="360">
        <v>8760</v>
      </c>
      <c r="P225" s="329" t="s">
        <v>28</v>
      </c>
      <c r="Q225" s="11"/>
      <c r="R225" s="11"/>
      <c r="S225" s="11"/>
      <c r="T225" s="11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  <c r="AG225" s="14"/>
      <c r="AH225" s="14"/>
      <c r="AI225" s="14"/>
      <c r="AJ225" s="14"/>
      <c r="AK225" s="14"/>
      <c r="AL225" s="14"/>
      <c r="AM225" s="14"/>
      <c r="AN225" s="14"/>
      <c r="AO225" s="14"/>
      <c r="AP225" s="14"/>
      <c r="AQ225" s="14"/>
      <c r="AR225" s="14"/>
      <c r="AS225" s="14"/>
      <c r="AT225" s="14"/>
      <c r="AU225" s="14"/>
      <c r="AV225" s="14"/>
      <c r="AW225" s="14"/>
      <c r="AX225" s="14"/>
      <c r="AY225" s="14"/>
      <c r="AZ225" s="14"/>
      <c r="BA225" s="14"/>
      <c r="BB225" s="14"/>
      <c r="BC225" s="14"/>
      <c r="BD225" s="14"/>
      <c r="BE225" s="14"/>
      <c r="BF225" s="14"/>
      <c r="BG225" s="14"/>
      <c r="BH225" s="14"/>
      <c r="BI225" s="14"/>
      <c r="BJ225" s="14"/>
      <c r="BK225" s="14"/>
      <c r="BL225" s="14"/>
    </row>
    <row r="226" spans="1:64" x14ac:dyDescent="0.2">
      <c r="A226" s="329" t="s">
        <v>1958</v>
      </c>
      <c r="B226" s="377" t="s">
        <v>2218</v>
      </c>
      <c r="C226" s="360" t="s">
        <v>2225</v>
      </c>
      <c r="D226" s="377" t="s">
        <v>1978</v>
      </c>
      <c r="E226" s="329" t="s">
        <v>2220</v>
      </c>
      <c r="F226" s="370">
        <v>50</v>
      </c>
      <c r="G226" s="360" t="s">
        <v>84</v>
      </c>
      <c r="H226" s="360" t="s">
        <v>28</v>
      </c>
      <c r="I226" s="358" t="s">
        <v>41</v>
      </c>
      <c r="J226" s="359" t="s">
        <v>76</v>
      </c>
      <c r="K226" s="359"/>
      <c r="L226" s="388"/>
      <c r="M226" s="360" t="s">
        <v>32</v>
      </c>
      <c r="N226" s="364" t="s">
        <v>368</v>
      </c>
      <c r="O226" s="360">
        <v>8760</v>
      </c>
      <c r="P226" s="329" t="s">
        <v>28</v>
      </c>
      <c r="Q226" s="11"/>
      <c r="R226" s="11"/>
      <c r="S226" s="11"/>
      <c r="T226" s="11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  <c r="AT226" s="14"/>
      <c r="AU226" s="14"/>
      <c r="AV226" s="14"/>
      <c r="AW226" s="14"/>
      <c r="AX226" s="14"/>
      <c r="AY226" s="14"/>
      <c r="AZ226" s="14"/>
      <c r="BA226" s="14"/>
      <c r="BB226" s="14"/>
      <c r="BC226" s="14"/>
      <c r="BD226" s="14"/>
      <c r="BE226" s="14"/>
      <c r="BF226" s="14"/>
      <c r="BG226" s="14"/>
      <c r="BH226" s="14"/>
      <c r="BI226" s="14"/>
      <c r="BJ226" s="14"/>
      <c r="BK226" s="14"/>
      <c r="BL226" s="14"/>
    </row>
    <row r="227" spans="1:64" x14ac:dyDescent="0.2">
      <c r="A227" s="329" t="s">
        <v>1958</v>
      </c>
      <c r="B227" s="377" t="s">
        <v>2218</v>
      </c>
      <c r="C227" s="385" t="s">
        <v>2226</v>
      </c>
      <c r="D227" s="384">
        <v>50</v>
      </c>
      <c r="E227" s="329" t="s">
        <v>26</v>
      </c>
      <c r="F227" s="370">
        <v>80</v>
      </c>
      <c r="G227" s="377" t="s">
        <v>1974</v>
      </c>
      <c r="H227" s="360" t="s">
        <v>28</v>
      </c>
      <c r="I227" s="358" t="s">
        <v>29</v>
      </c>
      <c r="J227" s="359" t="s">
        <v>76</v>
      </c>
      <c r="K227" s="359"/>
      <c r="L227" s="388"/>
      <c r="M227" s="359" t="s">
        <v>69</v>
      </c>
      <c r="N227" s="359" t="s">
        <v>70</v>
      </c>
      <c r="O227" s="360">
        <v>3000</v>
      </c>
      <c r="P227" s="329" t="s">
        <v>28</v>
      </c>
      <c r="Q227" s="11"/>
      <c r="R227" s="11"/>
      <c r="S227" s="11"/>
      <c r="T227" s="11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  <c r="AV227" s="14"/>
      <c r="AW227" s="14"/>
      <c r="AX227" s="14"/>
      <c r="AY227" s="14"/>
      <c r="AZ227" s="14"/>
      <c r="BA227" s="14"/>
      <c r="BB227" s="14"/>
      <c r="BC227" s="14"/>
      <c r="BD227" s="14"/>
      <c r="BE227" s="14"/>
      <c r="BF227" s="14"/>
      <c r="BG227" s="14"/>
      <c r="BH227" s="14"/>
      <c r="BI227" s="14"/>
      <c r="BJ227" s="14"/>
      <c r="BK227" s="14"/>
      <c r="BL227" s="14"/>
    </row>
    <row r="228" spans="1:64" x14ac:dyDescent="0.2">
      <c r="A228" s="329" t="s">
        <v>1958</v>
      </c>
      <c r="B228" s="377" t="s">
        <v>2218</v>
      </c>
      <c r="C228" s="359" t="s">
        <v>2227</v>
      </c>
      <c r="D228" s="384">
        <v>50</v>
      </c>
      <c r="E228" s="329" t="s">
        <v>26</v>
      </c>
      <c r="F228" s="370">
        <v>100</v>
      </c>
      <c r="G228" s="377" t="s">
        <v>1974</v>
      </c>
      <c r="H228" s="360" t="s">
        <v>28</v>
      </c>
      <c r="I228" s="358" t="s">
        <v>29</v>
      </c>
      <c r="J228" s="359" t="s">
        <v>76</v>
      </c>
      <c r="K228" s="359"/>
      <c r="L228" s="388"/>
      <c r="M228" s="359" t="s">
        <v>69</v>
      </c>
      <c r="N228" s="359" t="s">
        <v>70</v>
      </c>
      <c r="O228" s="360">
        <v>3000</v>
      </c>
      <c r="P228" s="329" t="s">
        <v>28</v>
      </c>
      <c r="Q228" s="11"/>
      <c r="R228" s="11"/>
      <c r="S228" s="11"/>
      <c r="T228" s="11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  <c r="AW228" s="14"/>
      <c r="AX228" s="14"/>
      <c r="AY228" s="14"/>
      <c r="AZ228" s="14"/>
      <c r="BA228" s="14"/>
      <c r="BB228" s="14"/>
      <c r="BC228" s="14"/>
      <c r="BD228" s="14"/>
      <c r="BE228" s="14"/>
      <c r="BF228" s="14"/>
      <c r="BG228" s="14"/>
      <c r="BH228" s="14"/>
      <c r="BI228" s="14"/>
      <c r="BJ228" s="14"/>
      <c r="BK228" s="14"/>
      <c r="BL228" s="14"/>
    </row>
    <row r="229" spans="1:64" x14ac:dyDescent="0.2">
      <c r="A229" s="329" t="s">
        <v>1958</v>
      </c>
      <c r="B229" s="377" t="s">
        <v>2218</v>
      </c>
      <c r="C229" s="385" t="s">
        <v>2228</v>
      </c>
      <c r="D229" s="384">
        <v>50</v>
      </c>
      <c r="E229" s="329" t="s">
        <v>26</v>
      </c>
      <c r="F229" s="370">
        <v>80</v>
      </c>
      <c r="G229" s="377" t="s">
        <v>1974</v>
      </c>
      <c r="H229" s="360" t="s">
        <v>28</v>
      </c>
      <c r="I229" s="358" t="s">
        <v>29</v>
      </c>
      <c r="J229" s="359" t="s">
        <v>76</v>
      </c>
      <c r="K229" s="359"/>
      <c r="L229" s="388"/>
      <c r="M229" s="359" t="s">
        <v>69</v>
      </c>
      <c r="N229" s="359" t="s">
        <v>70</v>
      </c>
      <c r="O229" s="360">
        <v>3000</v>
      </c>
      <c r="P229" s="329" t="s">
        <v>28</v>
      </c>
      <c r="Q229" s="11"/>
      <c r="R229" s="11"/>
      <c r="S229" s="11"/>
      <c r="T229" s="11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  <c r="AT229" s="14"/>
      <c r="AU229" s="14"/>
      <c r="AV229" s="14"/>
      <c r="AW229" s="14"/>
      <c r="AX229" s="14"/>
      <c r="AY229" s="14"/>
      <c r="AZ229" s="14"/>
      <c r="BA229" s="14"/>
      <c r="BB229" s="14"/>
      <c r="BC229" s="14"/>
      <c r="BD229" s="14"/>
      <c r="BE229" s="14"/>
      <c r="BF229" s="14"/>
      <c r="BG229" s="14"/>
      <c r="BH229" s="14"/>
      <c r="BI229" s="14"/>
      <c r="BJ229" s="14"/>
      <c r="BK229" s="14"/>
      <c r="BL229" s="14"/>
    </row>
    <row r="230" spans="1:64" x14ac:dyDescent="0.2">
      <c r="A230" s="329" t="s">
        <v>1958</v>
      </c>
      <c r="B230" s="377" t="s">
        <v>2218</v>
      </c>
      <c r="C230" s="360" t="s">
        <v>2229</v>
      </c>
      <c r="D230" s="377" t="s">
        <v>1978</v>
      </c>
      <c r="E230" s="329" t="s">
        <v>2220</v>
      </c>
      <c r="F230" s="370">
        <v>50</v>
      </c>
      <c r="G230" s="360" t="s">
        <v>84</v>
      </c>
      <c r="H230" s="360" t="s">
        <v>28</v>
      </c>
      <c r="I230" s="358" t="s">
        <v>41</v>
      </c>
      <c r="J230" s="359" t="s">
        <v>76</v>
      </c>
      <c r="K230" s="359"/>
      <c r="L230" s="388"/>
      <c r="M230" s="360" t="s">
        <v>32</v>
      </c>
      <c r="N230" s="364" t="s">
        <v>368</v>
      </c>
      <c r="O230" s="360">
        <v>8760</v>
      </c>
      <c r="P230" s="329" t="s">
        <v>28</v>
      </c>
      <c r="Q230" s="11"/>
      <c r="R230" s="11"/>
      <c r="S230" s="11"/>
      <c r="T230" s="11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  <c r="AT230" s="14"/>
      <c r="AU230" s="14"/>
      <c r="AV230" s="14"/>
      <c r="AW230" s="14"/>
      <c r="AX230" s="14"/>
      <c r="AY230" s="14"/>
      <c r="AZ230" s="14"/>
      <c r="BA230" s="14"/>
      <c r="BB230" s="14"/>
      <c r="BC230" s="14"/>
      <c r="BD230" s="14"/>
      <c r="BE230" s="14"/>
      <c r="BF230" s="14"/>
      <c r="BG230" s="14"/>
      <c r="BH230" s="14"/>
      <c r="BI230" s="14"/>
      <c r="BJ230" s="14"/>
      <c r="BK230" s="14"/>
      <c r="BL230" s="14"/>
    </row>
    <row r="231" spans="1:64" x14ac:dyDescent="0.2">
      <c r="A231" s="329" t="s">
        <v>1958</v>
      </c>
      <c r="B231" s="377" t="s">
        <v>2218</v>
      </c>
      <c r="C231" s="360" t="s">
        <v>2230</v>
      </c>
      <c r="D231" s="377" t="s">
        <v>1978</v>
      </c>
      <c r="E231" s="329" t="s">
        <v>2220</v>
      </c>
      <c r="F231" s="370">
        <v>50</v>
      </c>
      <c r="G231" s="360" t="s">
        <v>84</v>
      </c>
      <c r="H231" s="360" t="s">
        <v>28</v>
      </c>
      <c r="I231" s="358" t="s">
        <v>41</v>
      </c>
      <c r="J231" s="359" t="s">
        <v>76</v>
      </c>
      <c r="K231" s="359"/>
      <c r="L231" s="388"/>
      <c r="M231" s="360" t="s">
        <v>32</v>
      </c>
      <c r="N231" s="364" t="s">
        <v>368</v>
      </c>
      <c r="O231" s="360">
        <v>8760</v>
      </c>
      <c r="P231" s="329" t="s">
        <v>28</v>
      </c>
      <c r="Q231" s="11"/>
      <c r="R231" s="11"/>
      <c r="S231" s="11"/>
      <c r="T231" s="11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  <c r="AW231" s="14"/>
      <c r="AX231" s="14"/>
      <c r="AY231" s="14"/>
      <c r="AZ231" s="14"/>
      <c r="BA231" s="14"/>
      <c r="BB231" s="14"/>
      <c r="BC231" s="14"/>
      <c r="BD231" s="14"/>
      <c r="BE231" s="14"/>
      <c r="BF231" s="14"/>
      <c r="BG231" s="14"/>
      <c r="BH231" s="14"/>
      <c r="BI231" s="14"/>
      <c r="BJ231" s="14"/>
      <c r="BK231" s="14"/>
      <c r="BL231" s="14"/>
    </row>
    <row r="232" spans="1:64" x14ac:dyDescent="0.2">
      <c r="A232" s="329" t="s">
        <v>1958</v>
      </c>
      <c r="B232" s="360" t="s">
        <v>2218</v>
      </c>
      <c r="C232" s="360" t="s">
        <v>2231</v>
      </c>
      <c r="D232" s="360">
        <v>50</v>
      </c>
      <c r="E232" s="329" t="s">
        <v>2220</v>
      </c>
      <c r="F232" s="369">
        <v>50</v>
      </c>
      <c r="G232" s="360" t="s">
        <v>1992</v>
      </c>
      <c r="H232" s="360" t="s">
        <v>28</v>
      </c>
      <c r="I232" s="358" t="s">
        <v>29</v>
      </c>
      <c r="J232" s="329" t="s">
        <v>76</v>
      </c>
      <c r="K232" s="358"/>
      <c r="L232" s="387"/>
      <c r="M232" s="360" t="s">
        <v>32</v>
      </c>
      <c r="N232" s="364" t="s">
        <v>368</v>
      </c>
      <c r="O232" s="360">
        <v>8760</v>
      </c>
      <c r="P232" s="329" t="s">
        <v>28</v>
      </c>
      <c r="Q232" s="11"/>
      <c r="R232" s="11"/>
      <c r="S232" s="11"/>
      <c r="T232" s="11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  <c r="AX232" s="14"/>
      <c r="AY232" s="14"/>
      <c r="AZ232" s="14"/>
      <c r="BA232" s="14"/>
      <c r="BB232" s="14"/>
      <c r="BC232" s="14"/>
      <c r="BD232" s="14"/>
      <c r="BE232" s="14"/>
      <c r="BF232" s="14"/>
      <c r="BG232" s="14"/>
      <c r="BH232" s="14"/>
      <c r="BI232" s="14"/>
      <c r="BJ232" s="14"/>
      <c r="BK232" s="14"/>
      <c r="BL232" s="14"/>
    </row>
    <row r="233" spans="1:64" x14ac:dyDescent="0.2">
      <c r="A233" s="329" t="s">
        <v>1958</v>
      </c>
      <c r="B233" s="377" t="s">
        <v>2218</v>
      </c>
      <c r="C233" s="359" t="s">
        <v>2232</v>
      </c>
      <c r="D233" s="384">
        <v>50</v>
      </c>
      <c r="E233" s="329" t="s">
        <v>2220</v>
      </c>
      <c r="F233" s="369">
        <v>50</v>
      </c>
      <c r="G233" s="360" t="s">
        <v>1992</v>
      </c>
      <c r="H233" s="360" t="s">
        <v>28</v>
      </c>
      <c r="I233" s="358" t="s">
        <v>29</v>
      </c>
      <c r="J233" s="359" t="s">
        <v>76</v>
      </c>
      <c r="K233" s="360"/>
      <c r="L233" s="388"/>
      <c r="M233" s="360" t="s">
        <v>32</v>
      </c>
      <c r="N233" s="364" t="s">
        <v>368</v>
      </c>
      <c r="O233" s="360">
        <v>8760</v>
      </c>
      <c r="P233" s="329" t="s">
        <v>28</v>
      </c>
      <c r="Q233" s="11"/>
      <c r="R233" s="11"/>
      <c r="S233" s="11"/>
      <c r="T233" s="11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  <c r="AS233" s="14"/>
      <c r="AT233" s="14"/>
      <c r="AU233" s="14"/>
      <c r="AV233" s="14"/>
      <c r="AW233" s="14"/>
      <c r="AX233" s="14"/>
      <c r="AY233" s="14"/>
      <c r="AZ233" s="14"/>
      <c r="BA233" s="14"/>
      <c r="BB233" s="14"/>
      <c r="BC233" s="14"/>
      <c r="BD233" s="14"/>
      <c r="BE233" s="14"/>
      <c r="BF233" s="14"/>
      <c r="BG233" s="14"/>
      <c r="BH233" s="14"/>
      <c r="BI233" s="14"/>
      <c r="BJ233" s="14"/>
      <c r="BK233" s="14"/>
      <c r="BL233" s="14"/>
    </row>
    <row r="234" spans="1:64" x14ac:dyDescent="0.2">
      <c r="A234" s="329" t="s">
        <v>1958</v>
      </c>
      <c r="B234" s="377" t="s">
        <v>2218</v>
      </c>
      <c r="C234" s="359" t="s">
        <v>2233</v>
      </c>
      <c r="D234" s="384">
        <v>400</v>
      </c>
      <c r="E234" s="329" t="s">
        <v>2220</v>
      </c>
      <c r="F234" s="369">
        <v>300</v>
      </c>
      <c r="G234" s="360" t="s">
        <v>1992</v>
      </c>
      <c r="H234" s="360" t="s">
        <v>28</v>
      </c>
      <c r="I234" s="358" t="s">
        <v>29</v>
      </c>
      <c r="J234" s="359" t="s">
        <v>76</v>
      </c>
      <c r="K234" s="360"/>
      <c r="L234" s="388"/>
      <c r="M234" s="360" t="s">
        <v>32</v>
      </c>
      <c r="N234" s="364" t="s">
        <v>368</v>
      </c>
      <c r="O234" s="360">
        <v>8760</v>
      </c>
      <c r="P234" s="329" t="s">
        <v>28</v>
      </c>
      <c r="Q234" s="11"/>
      <c r="R234" s="11"/>
      <c r="S234" s="11"/>
      <c r="T234" s="11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  <c r="AS234" s="14"/>
      <c r="AT234" s="14"/>
      <c r="AU234" s="14"/>
      <c r="AV234" s="14"/>
      <c r="AW234" s="14"/>
      <c r="AX234" s="14"/>
      <c r="AY234" s="14"/>
      <c r="AZ234" s="14"/>
      <c r="BA234" s="14"/>
      <c r="BB234" s="14"/>
      <c r="BC234" s="14"/>
      <c r="BD234" s="14"/>
      <c r="BE234" s="14"/>
      <c r="BF234" s="14"/>
      <c r="BG234" s="14"/>
      <c r="BH234" s="14"/>
      <c r="BI234" s="14"/>
      <c r="BJ234" s="14"/>
      <c r="BK234" s="14"/>
      <c r="BL234" s="14"/>
    </row>
    <row r="235" spans="1:64" x14ac:dyDescent="0.2">
      <c r="A235" s="329" t="s">
        <v>1958</v>
      </c>
      <c r="B235" s="377" t="s">
        <v>2218</v>
      </c>
      <c r="C235" s="359" t="s">
        <v>2234</v>
      </c>
      <c r="D235" s="384">
        <v>400</v>
      </c>
      <c r="E235" s="329" t="s">
        <v>2220</v>
      </c>
      <c r="F235" s="369">
        <v>300</v>
      </c>
      <c r="G235" s="360" t="s">
        <v>1992</v>
      </c>
      <c r="H235" s="360" t="s">
        <v>28</v>
      </c>
      <c r="I235" s="358" t="s">
        <v>29</v>
      </c>
      <c r="J235" s="359" t="s">
        <v>76</v>
      </c>
      <c r="K235" s="360"/>
      <c r="L235" s="388"/>
      <c r="M235" s="360" t="s">
        <v>32</v>
      </c>
      <c r="N235" s="364" t="s">
        <v>368</v>
      </c>
      <c r="O235" s="360">
        <v>8760</v>
      </c>
      <c r="P235" s="329" t="s">
        <v>28</v>
      </c>
      <c r="Q235" s="11"/>
      <c r="R235" s="11"/>
      <c r="S235" s="11"/>
      <c r="T235" s="11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  <c r="AU235" s="14"/>
      <c r="AV235" s="14"/>
      <c r="AW235" s="14"/>
      <c r="AX235" s="14"/>
      <c r="AY235" s="14"/>
      <c r="AZ235" s="14"/>
      <c r="BA235" s="14"/>
      <c r="BB235" s="14"/>
      <c r="BC235" s="14"/>
      <c r="BD235" s="14"/>
      <c r="BE235" s="14"/>
      <c r="BF235" s="14"/>
      <c r="BG235" s="14"/>
      <c r="BH235" s="14"/>
      <c r="BI235" s="14"/>
      <c r="BJ235" s="14"/>
      <c r="BK235" s="14"/>
      <c r="BL235" s="14"/>
    </row>
    <row r="236" spans="1:64" x14ac:dyDescent="0.2">
      <c r="A236" s="329" t="s">
        <v>1958</v>
      </c>
      <c r="B236" s="360" t="s">
        <v>2218</v>
      </c>
      <c r="C236" s="360" t="s">
        <v>2235</v>
      </c>
      <c r="D236" s="360">
        <v>50</v>
      </c>
      <c r="E236" s="329" t="s">
        <v>2220</v>
      </c>
      <c r="F236" s="369">
        <v>300</v>
      </c>
      <c r="G236" s="360" t="s">
        <v>1992</v>
      </c>
      <c r="H236" s="360" t="s">
        <v>28</v>
      </c>
      <c r="I236" s="358" t="s">
        <v>29</v>
      </c>
      <c r="J236" s="329" t="s">
        <v>76</v>
      </c>
      <c r="K236" s="358"/>
      <c r="L236" s="387"/>
      <c r="M236" s="360" t="s">
        <v>32</v>
      </c>
      <c r="N236" s="364" t="s">
        <v>368</v>
      </c>
      <c r="O236" s="360">
        <v>8760</v>
      </c>
      <c r="P236" s="329" t="s">
        <v>28</v>
      </c>
      <c r="Q236" s="11"/>
      <c r="R236" s="11"/>
      <c r="S236" s="11"/>
      <c r="T236" s="11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  <c r="AU236" s="14"/>
      <c r="AV236" s="14"/>
      <c r="AW236" s="14"/>
      <c r="AX236" s="14"/>
      <c r="AY236" s="14"/>
      <c r="AZ236" s="14"/>
      <c r="BA236" s="14"/>
      <c r="BB236" s="14"/>
      <c r="BC236" s="14"/>
      <c r="BD236" s="14"/>
      <c r="BE236" s="14"/>
      <c r="BF236" s="14"/>
      <c r="BG236" s="14"/>
      <c r="BH236" s="14"/>
      <c r="BI236" s="14"/>
      <c r="BJ236" s="14"/>
      <c r="BK236" s="14"/>
      <c r="BL236" s="14"/>
    </row>
    <row r="237" spans="1:64" x14ac:dyDescent="0.2">
      <c r="A237" s="329" t="s">
        <v>1958</v>
      </c>
      <c r="B237" s="360" t="s">
        <v>2218</v>
      </c>
      <c r="C237" s="360" t="s">
        <v>2236</v>
      </c>
      <c r="D237" s="360">
        <v>150</v>
      </c>
      <c r="E237" s="329" t="s">
        <v>2220</v>
      </c>
      <c r="F237" s="369">
        <v>100</v>
      </c>
      <c r="G237" s="360" t="s">
        <v>1966</v>
      </c>
      <c r="H237" s="360" t="s">
        <v>28</v>
      </c>
      <c r="I237" s="358" t="s">
        <v>29</v>
      </c>
      <c r="J237" s="360" t="s">
        <v>28</v>
      </c>
      <c r="K237" s="329" t="s">
        <v>2187</v>
      </c>
      <c r="L237" s="387">
        <v>100</v>
      </c>
      <c r="M237" s="360" t="s">
        <v>32</v>
      </c>
      <c r="N237" s="364" t="s">
        <v>368</v>
      </c>
      <c r="O237" s="360">
        <v>8760</v>
      </c>
      <c r="P237" s="329" t="s">
        <v>28</v>
      </c>
      <c r="Q237" s="11"/>
      <c r="R237" s="11"/>
      <c r="S237" s="11"/>
      <c r="T237" s="11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  <c r="AS237" s="14"/>
      <c r="AT237" s="14"/>
      <c r="AU237" s="14"/>
      <c r="AV237" s="14"/>
      <c r="AW237" s="14"/>
      <c r="AX237" s="14"/>
      <c r="AY237" s="14"/>
      <c r="AZ237" s="14"/>
      <c r="BA237" s="14"/>
      <c r="BB237" s="14"/>
      <c r="BC237" s="14"/>
      <c r="BD237" s="14"/>
      <c r="BE237" s="14"/>
      <c r="BF237" s="14"/>
      <c r="BG237" s="14"/>
      <c r="BH237" s="14"/>
      <c r="BI237" s="14"/>
      <c r="BJ237" s="14"/>
      <c r="BK237" s="14"/>
      <c r="BL237" s="14"/>
    </row>
    <row r="238" spans="1:64" x14ac:dyDescent="0.2">
      <c r="A238" s="329" t="s">
        <v>1958</v>
      </c>
      <c r="B238" s="360" t="s">
        <v>2218</v>
      </c>
      <c r="C238" s="360" t="s">
        <v>2237</v>
      </c>
      <c r="D238" s="360">
        <v>400</v>
      </c>
      <c r="E238" s="329" t="s">
        <v>2220</v>
      </c>
      <c r="F238" s="369">
        <v>300</v>
      </c>
      <c r="G238" s="360" t="s">
        <v>1966</v>
      </c>
      <c r="H238" s="360" t="s">
        <v>28</v>
      </c>
      <c r="I238" s="358" t="s">
        <v>29</v>
      </c>
      <c r="J238" s="360" t="s">
        <v>28</v>
      </c>
      <c r="K238" s="329" t="s">
        <v>2187</v>
      </c>
      <c r="L238" s="387">
        <v>100</v>
      </c>
      <c r="M238" s="360" t="s">
        <v>32</v>
      </c>
      <c r="N238" s="364" t="s">
        <v>368</v>
      </c>
      <c r="O238" s="360">
        <v>8760</v>
      </c>
      <c r="P238" s="329" t="s">
        <v>28</v>
      </c>
      <c r="Q238" s="11"/>
      <c r="R238" s="11"/>
      <c r="S238" s="11"/>
      <c r="T238" s="11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  <c r="AT238" s="14"/>
      <c r="AU238" s="14"/>
      <c r="AV238" s="14"/>
      <c r="AW238" s="14"/>
      <c r="AX238" s="14"/>
      <c r="AY238" s="14"/>
      <c r="AZ238" s="14"/>
      <c r="BA238" s="14"/>
      <c r="BB238" s="14"/>
      <c r="BC238" s="14"/>
      <c r="BD238" s="14"/>
      <c r="BE238" s="14"/>
      <c r="BF238" s="14"/>
      <c r="BG238" s="14"/>
      <c r="BH238" s="14"/>
      <c r="BI238" s="14"/>
      <c r="BJ238" s="14"/>
      <c r="BK238" s="14"/>
      <c r="BL238" s="14"/>
    </row>
    <row r="239" spans="1:64" x14ac:dyDescent="0.2">
      <c r="A239" s="329" t="s">
        <v>1958</v>
      </c>
      <c r="B239" s="360" t="s">
        <v>2218</v>
      </c>
      <c r="C239" s="360" t="s">
        <v>2238</v>
      </c>
      <c r="D239" s="360">
        <v>800</v>
      </c>
      <c r="E239" s="329" t="s">
        <v>2220</v>
      </c>
      <c r="F239" s="369">
        <v>400</v>
      </c>
      <c r="G239" s="360" t="s">
        <v>1966</v>
      </c>
      <c r="H239" s="360" t="s">
        <v>28</v>
      </c>
      <c r="I239" s="358" t="s">
        <v>29</v>
      </c>
      <c r="J239" s="360" t="s">
        <v>28</v>
      </c>
      <c r="K239" s="329" t="s">
        <v>407</v>
      </c>
      <c r="L239" s="387">
        <v>500</v>
      </c>
      <c r="M239" s="360" t="s">
        <v>32</v>
      </c>
      <c r="N239" s="364" t="s">
        <v>368</v>
      </c>
      <c r="O239" s="360">
        <v>8760</v>
      </c>
      <c r="P239" s="329" t="s">
        <v>28</v>
      </c>
      <c r="Q239" s="11"/>
      <c r="R239" s="11"/>
      <c r="S239" s="11"/>
      <c r="T239" s="11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  <c r="AU239" s="14"/>
      <c r="AV239" s="14"/>
      <c r="AW239" s="14"/>
      <c r="AX239" s="14"/>
      <c r="AY239" s="14"/>
      <c r="AZ239" s="14"/>
      <c r="BA239" s="14"/>
      <c r="BB239" s="14"/>
      <c r="BC239" s="14"/>
      <c r="BD239" s="14"/>
      <c r="BE239" s="14"/>
      <c r="BF239" s="14"/>
      <c r="BG239" s="14"/>
      <c r="BH239" s="14"/>
      <c r="BI239" s="14"/>
      <c r="BJ239" s="14"/>
      <c r="BK239" s="14"/>
      <c r="BL239" s="14"/>
    </row>
    <row r="240" spans="1:64" x14ac:dyDescent="0.2">
      <c r="A240" s="329" t="s">
        <v>1958</v>
      </c>
      <c r="B240" s="360" t="s">
        <v>2218</v>
      </c>
      <c r="C240" s="360" t="s">
        <v>2239</v>
      </c>
      <c r="D240" s="360">
        <v>800</v>
      </c>
      <c r="E240" s="329" t="s">
        <v>2220</v>
      </c>
      <c r="F240" s="369">
        <v>400</v>
      </c>
      <c r="G240" s="360" t="s">
        <v>1966</v>
      </c>
      <c r="H240" s="360" t="s">
        <v>28</v>
      </c>
      <c r="I240" s="358" t="s">
        <v>29</v>
      </c>
      <c r="J240" s="359" t="s">
        <v>76</v>
      </c>
      <c r="K240" s="329"/>
      <c r="L240" s="387"/>
      <c r="M240" s="360" t="s">
        <v>32</v>
      </c>
      <c r="N240" s="364" t="s">
        <v>368</v>
      </c>
      <c r="O240" s="360">
        <v>8760</v>
      </c>
      <c r="P240" s="329" t="s">
        <v>28</v>
      </c>
      <c r="Q240" s="11"/>
      <c r="R240" s="11"/>
      <c r="S240" s="11"/>
      <c r="T240" s="11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14"/>
      <c r="AV240" s="14"/>
      <c r="AW240" s="14"/>
      <c r="AX240" s="14"/>
      <c r="AY240" s="14"/>
      <c r="AZ240" s="14"/>
      <c r="BA240" s="14"/>
      <c r="BB240" s="14"/>
      <c r="BC240" s="14"/>
      <c r="BD240" s="14"/>
      <c r="BE240" s="14"/>
      <c r="BF240" s="14"/>
      <c r="BG240" s="14"/>
      <c r="BH240" s="14"/>
      <c r="BI240" s="14"/>
      <c r="BJ240" s="14"/>
      <c r="BK240" s="14"/>
      <c r="BL240" s="14"/>
    </row>
    <row r="241" spans="1:64" x14ac:dyDescent="0.2">
      <c r="A241" s="329" t="s">
        <v>1958</v>
      </c>
      <c r="B241" s="360" t="s">
        <v>2218</v>
      </c>
      <c r="C241" s="360" t="s">
        <v>2240</v>
      </c>
      <c r="D241" s="360">
        <v>400</v>
      </c>
      <c r="E241" s="329" t="s">
        <v>2220</v>
      </c>
      <c r="F241" s="369">
        <v>300</v>
      </c>
      <c r="G241" s="360" t="s">
        <v>1966</v>
      </c>
      <c r="H241" s="360" t="s">
        <v>28</v>
      </c>
      <c r="I241" s="358" t="s">
        <v>29</v>
      </c>
      <c r="J241" s="360" t="s">
        <v>28</v>
      </c>
      <c r="K241" s="329" t="s">
        <v>2187</v>
      </c>
      <c r="L241" s="388">
        <v>200</v>
      </c>
      <c r="M241" s="360" t="s">
        <v>32</v>
      </c>
      <c r="N241" s="364" t="s">
        <v>368</v>
      </c>
      <c r="O241" s="360">
        <v>8760</v>
      </c>
      <c r="P241" s="329" t="s">
        <v>28</v>
      </c>
      <c r="Q241" s="11"/>
      <c r="R241" s="11"/>
      <c r="S241" s="11"/>
      <c r="T241" s="11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  <c r="AS241" s="14"/>
      <c r="AT241" s="14"/>
      <c r="AU241" s="14"/>
      <c r="AV241" s="14"/>
      <c r="AW241" s="14"/>
      <c r="AX241" s="14"/>
      <c r="AY241" s="14"/>
      <c r="AZ241" s="14"/>
      <c r="BA241" s="14"/>
      <c r="BB241" s="14"/>
      <c r="BC241" s="14"/>
      <c r="BD241" s="14"/>
      <c r="BE241" s="14"/>
      <c r="BF241" s="14"/>
      <c r="BG241" s="14"/>
      <c r="BH241" s="14"/>
      <c r="BI241" s="14"/>
      <c r="BJ241" s="14"/>
      <c r="BK241" s="14"/>
      <c r="BL241" s="14"/>
    </row>
    <row r="242" spans="1:64" x14ac:dyDescent="0.2">
      <c r="A242" s="329" t="s">
        <v>1958</v>
      </c>
      <c r="B242" s="360" t="s">
        <v>2218</v>
      </c>
      <c r="C242" s="360" t="s">
        <v>2241</v>
      </c>
      <c r="D242" s="360">
        <v>400</v>
      </c>
      <c r="E242" s="329" t="s">
        <v>2220</v>
      </c>
      <c r="F242" s="369">
        <v>300</v>
      </c>
      <c r="G242" s="360" t="s">
        <v>1966</v>
      </c>
      <c r="H242" s="360" t="s">
        <v>28</v>
      </c>
      <c r="I242" s="358" t="s">
        <v>29</v>
      </c>
      <c r="J242" s="360" t="s">
        <v>28</v>
      </c>
      <c r="K242" s="329" t="s">
        <v>2187</v>
      </c>
      <c r="L242" s="388">
        <v>200</v>
      </c>
      <c r="M242" s="360" t="s">
        <v>32</v>
      </c>
      <c r="N242" s="364" t="s">
        <v>368</v>
      </c>
      <c r="O242" s="360">
        <v>8760</v>
      </c>
      <c r="P242" s="329" t="s">
        <v>28</v>
      </c>
      <c r="Q242" s="11"/>
      <c r="R242" s="11"/>
      <c r="S242" s="11"/>
      <c r="T242" s="11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  <c r="AS242" s="14"/>
      <c r="AT242" s="14"/>
      <c r="AU242" s="14"/>
      <c r="AV242" s="14"/>
      <c r="AW242" s="14"/>
      <c r="AX242" s="14"/>
      <c r="AY242" s="14"/>
      <c r="AZ242" s="14"/>
      <c r="BA242" s="14"/>
      <c r="BB242" s="14"/>
      <c r="BC242" s="14"/>
      <c r="BD242" s="14"/>
      <c r="BE242" s="14"/>
      <c r="BF242" s="14"/>
      <c r="BG242" s="14"/>
      <c r="BH242" s="14"/>
      <c r="BI242" s="14"/>
      <c r="BJ242" s="14"/>
      <c r="BK242" s="14"/>
      <c r="BL242" s="14"/>
    </row>
    <row r="243" spans="1:64" x14ac:dyDescent="0.2">
      <c r="A243" s="329" t="s">
        <v>1958</v>
      </c>
      <c r="B243" s="360" t="s">
        <v>2218</v>
      </c>
      <c r="C243" s="360" t="s">
        <v>2242</v>
      </c>
      <c r="D243" s="360">
        <v>400</v>
      </c>
      <c r="E243" s="329" t="s">
        <v>2220</v>
      </c>
      <c r="F243" s="369">
        <v>300</v>
      </c>
      <c r="G243" s="360" t="s">
        <v>1966</v>
      </c>
      <c r="H243" s="360" t="s">
        <v>28</v>
      </c>
      <c r="I243" s="358" t="s">
        <v>29</v>
      </c>
      <c r="J243" s="360" t="s">
        <v>28</v>
      </c>
      <c r="K243" s="329" t="s">
        <v>2187</v>
      </c>
      <c r="L243" s="388">
        <v>200</v>
      </c>
      <c r="M243" s="360" t="s">
        <v>32</v>
      </c>
      <c r="N243" s="364" t="s">
        <v>368</v>
      </c>
      <c r="O243" s="360">
        <v>8760</v>
      </c>
      <c r="P243" s="329" t="s">
        <v>28</v>
      </c>
      <c r="Q243" s="11"/>
      <c r="R243" s="11"/>
      <c r="S243" s="11"/>
      <c r="T243" s="11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14"/>
      <c r="AV243" s="14"/>
      <c r="AW243" s="14"/>
      <c r="AX243" s="14"/>
      <c r="AY243" s="14"/>
      <c r="AZ243" s="14"/>
      <c r="BA243" s="14"/>
      <c r="BB243" s="14"/>
      <c r="BC243" s="14"/>
      <c r="BD243" s="14"/>
      <c r="BE243" s="14"/>
      <c r="BF243" s="14"/>
      <c r="BG243" s="14"/>
      <c r="BH243" s="14"/>
      <c r="BI243" s="14"/>
      <c r="BJ243" s="14"/>
      <c r="BK243" s="14"/>
      <c r="BL243" s="14"/>
    </row>
    <row r="244" spans="1:64" x14ac:dyDescent="0.2">
      <c r="A244" s="329" t="s">
        <v>1958</v>
      </c>
      <c r="B244" s="360" t="s">
        <v>2218</v>
      </c>
      <c r="C244" s="360" t="s">
        <v>2243</v>
      </c>
      <c r="D244" s="360">
        <v>400</v>
      </c>
      <c r="E244" s="329" t="s">
        <v>2220</v>
      </c>
      <c r="F244" s="369">
        <v>300</v>
      </c>
      <c r="G244" s="360" t="s">
        <v>1966</v>
      </c>
      <c r="H244" s="360" t="s">
        <v>28</v>
      </c>
      <c r="I244" s="358" t="s">
        <v>29</v>
      </c>
      <c r="J244" s="360" t="s">
        <v>28</v>
      </c>
      <c r="K244" s="329" t="s">
        <v>2187</v>
      </c>
      <c r="L244" s="388">
        <v>200</v>
      </c>
      <c r="M244" s="360" t="s">
        <v>32</v>
      </c>
      <c r="N244" s="364" t="s">
        <v>368</v>
      </c>
      <c r="O244" s="360">
        <v>8760</v>
      </c>
      <c r="P244" s="329" t="s">
        <v>28</v>
      </c>
      <c r="Q244" s="11"/>
      <c r="R244" s="11"/>
      <c r="S244" s="11"/>
      <c r="T244" s="11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14"/>
      <c r="AV244" s="14"/>
      <c r="AW244" s="14"/>
      <c r="AX244" s="14"/>
      <c r="AY244" s="14"/>
      <c r="AZ244" s="14"/>
      <c r="BA244" s="14"/>
      <c r="BB244" s="14"/>
      <c r="BC244" s="14"/>
      <c r="BD244" s="14"/>
      <c r="BE244" s="14"/>
      <c r="BF244" s="14"/>
      <c r="BG244" s="14"/>
      <c r="BH244" s="14"/>
      <c r="BI244" s="14"/>
      <c r="BJ244" s="14"/>
      <c r="BK244" s="14"/>
      <c r="BL244" s="14"/>
    </row>
    <row r="245" spans="1:64" x14ac:dyDescent="0.2">
      <c r="A245" s="329" t="s">
        <v>1958</v>
      </c>
      <c r="B245" s="360" t="s">
        <v>2218</v>
      </c>
      <c r="C245" s="360" t="s">
        <v>2244</v>
      </c>
      <c r="D245" s="360">
        <v>400</v>
      </c>
      <c r="E245" s="329" t="s">
        <v>2220</v>
      </c>
      <c r="F245" s="369">
        <v>300</v>
      </c>
      <c r="G245" s="360" t="s">
        <v>1966</v>
      </c>
      <c r="H245" s="360" t="s">
        <v>28</v>
      </c>
      <c r="I245" s="358" t="s">
        <v>29</v>
      </c>
      <c r="J245" s="360" t="s">
        <v>28</v>
      </c>
      <c r="K245" s="329" t="s">
        <v>2187</v>
      </c>
      <c r="L245" s="388">
        <v>200</v>
      </c>
      <c r="M245" s="360" t="s">
        <v>32</v>
      </c>
      <c r="N245" s="364" t="s">
        <v>368</v>
      </c>
      <c r="O245" s="360">
        <v>8760</v>
      </c>
      <c r="P245" s="329" t="s">
        <v>28</v>
      </c>
      <c r="Q245" s="11"/>
      <c r="R245" s="11"/>
      <c r="S245" s="11"/>
      <c r="T245" s="11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  <c r="AT245" s="14"/>
      <c r="AU245" s="14"/>
      <c r="AV245" s="14"/>
      <c r="AW245" s="14"/>
      <c r="AX245" s="14"/>
      <c r="AY245" s="14"/>
      <c r="AZ245" s="14"/>
      <c r="BA245" s="14"/>
      <c r="BB245" s="14"/>
      <c r="BC245" s="14"/>
      <c r="BD245" s="14"/>
      <c r="BE245" s="14"/>
      <c r="BF245" s="14"/>
      <c r="BG245" s="14"/>
      <c r="BH245" s="14"/>
      <c r="BI245" s="14"/>
      <c r="BJ245" s="14"/>
      <c r="BK245" s="14"/>
      <c r="BL245" s="14"/>
    </row>
    <row r="246" spans="1:64" x14ac:dyDescent="0.2">
      <c r="A246" s="329" t="s">
        <v>1958</v>
      </c>
      <c r="B246" s="360" t="s">
        <v>2218</v>
      </c>
      <c r="C246" s="360" t="s">
        <v>2245</v>
      </c>
      <c r="D246" s="360">
        <v>400</v>
      </c>
      <c r="E246" s="329" t="s">
        <v>2220</v>
      </c>
      <c r="F246" s="369">
        <v>300</v>
      </c>
      <c r="G246" s="360" t="s">
        <v>1966</v>
      </c>
      <c r="H246" s="360" t="s">
        <v>28</v>
      </c>
      <c r="I246" s="358" t="s">
        <v>29</v>
      </c>
      <c r="J246" s="360" t="s">
        <v>28</v>
      </c>
      <c r="K246" s="329" t="s">
        <v>2246</v>
      </c>
      <c r="L246" s="388">
        <v>400</v>
      </c>
      <c r="M246" s="360" t="s">
        <v>32</v>
      </c>
      <c r="N246" s="364" t="s">
        <v>368</v>
      </c>
      <c r="O246" s="360">
        <v>8760</v>
      </c>
      <c r="P246" s="329" t="s">
        <v>28</v>
      </c>
      <c r="Q246" s="11"/>
      <c r="R246" s="11"/>
      <c r="S246" s="11"/>
      <c r="T246" s="11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  <c r="AT246" s="14"/>
      <c r="AU246" s="14"/>
      <c r="AV246" s="14"/>
      <c r="AW246" s="14"/>
      <c r="AX246" s="14"/>
      <c r="AY246" s="14"/>
      <c r="AZ246" s="14"/>
      <c r="BA246" s="14"/>
      <c r="BB246" s="14"/>
      <c r="BC246" s="14"/>
      <c r="BD246" s="14"/>
      <c r="BE246" s="14"/>
      <c r="BF246" s="14"/>
      <c r="BG246" s="14"/>
      <c r="BH246" s="14"/>
      <c r="BI246" s="14"/>
      <c r="BJ246" s="14"/>
      <c r="BK246" s="14"/>
      <c r="BL246" s="14"/>
    </row>
    <row r="247" spans="1:64" x14ac:dyDescent="0.2">
      <c r="A247" s="329" t="s">
        <v>1958</v>
      </c>
      <c r="B247" s="360" t="s">
        <v>2218</v>
      </c>
      <c r="C247" s="360" t="s">
        <v>2247</v>
      </c>
      <c r="D247" s="360">
        <v>400</v>
      </c>
      <c r="E247" s="329" t="s">
        <v>2220</v>
      </c>
      <c r="F247" s="369">
        <v>300</v>
      </c>
      <c r="G247" s="360" t="s">
        <v>1966</v>
      </c>
      <c r="H247" s="360" t="s">
        <v>28</v>
      </c>
      <c r="I247" s="358" t="s">
        <v>29</v>
      </c>
      <c r="J247" s="359" t="s">
        <v>76</v>
      </c>
      <c r="K247" s="329"/>
      <c r="L247" s="387"/>
      <c r="M247" s="360" t="s">
        <v>32</v>
      </c>
      <c r="N247" s="364" t="s">
        <v>368</v>
      </c>
      <c r="O247" s="360">
        <v>8760</v>
      </c>
      <c r="P247" s="329" t="s">
        <v>28</v>
      </c>
      <c r="Q247" s="11"/>
      <c r="R247" s="11"/>
      <c r="S247" s="11"/>
      <c r="T247" s="11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14"/>
      <c r="AV247" s="14"/>
      <c r="AW247" s="14"/>
      <c r="AX247" s="14"/>
      <c r="AY247" s="14"/>
      <c r="AZ247" s="14"/>
      <c r="BA247" s="14"/>
      <c r="BB247" s="14"/>
      <c r="BC247" s="14"/>
      <c r="BD247" s="14"/>
      <c r="BE247" s="14"/>
      <c r="BF247" s="14"/>
      <c r="BG247" s="14"/>
      <c r="BH247" s="14"/>
      <c r="BI247" s="14"/>
      <c r="BJ247" s="14"/>
      <c r="BK247" s="14"/>
      <c r="BL247" s="14"/>
    </row>
    <row r="248" spans="1:64" x14ac:dyDescent="0.2">
      <c r="A248" s="329" t="s">
        <v>1958</v>
      </c>
      <c r="B248" s="360" t="s">
        <v>2218</v>
      </c>
      <c r="C248" s="360" t="s">
        <v>2248</v>
      </c>
      <c r="D248" s="360">
        <v>400</v>
      </c>
      <c r="E248" s="329" t="s">
        <v>2220</v>
      </c>
      <c r="F248" s="369">
        <v>300</v>
      </c>
      <c r="G248" s="360" t="s">
        <v>1966</v>
      </c>
      <c r="H248" s="360" t="s">
        <v>28</v>
      </c>
      <c r="I248" s="358" t="s">
        <v>29</v>
      </c>
      <c r="J248" s="360" t="s">
        <v>28</v>
      </c>
      <c r="K248" s="329" t="s">
        <v>2187</v>
      </c>
      <c r="L248" s="388">
        <v>200</v>
      </c>
      <c r="M248" s="360" t="s">
        <v>32</v>
      </c>
      <c r="N248" s="364" t="s">
        <v>368</v>
      </c>
      <c r="O248" s="360">
        <v>8760</v>
      </c>
      <c r="P248" s="329" t="s">
        <v>28</v>
      </c>
      <c r="Q248" s="11"/>
      <c r="R248" s="11"/>
      <c r="S248" s="11"/>
      <c r="T248" s="11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14"/>
      <c r="AV248" s="14"/>
      <c r="AW248" s="14"/>
      <c r="AX248" s="14"/>
      <c r="AY248" s="14"/>
      <c r="AZ248" s="14"/>
      <c r="BA248" s="14"/>
      <c r="BB248" s="14"/>
      <c r="BC248" s="14"/>
      <c r="BD248" s="14"/>
      <c r="BE248" s="14"/>
      <c r="BF248" s="14"/>
      <c r="BG248" s="14"/>
      <c r="BH248" s="14"/>
      <c r="BI248" s="14"/>
      <c r="BJ248" s="14"/>
      <c r="BK248" s="14"/>
      <c r="BL248" s="14"/>
    </row>
    <row r="249" spans="1:64" x14ac:dyDescent="0.2">
      <c r="A249" s="329" t="s">
        <v>1958</v>
      </c>
      <c r="B249" s="377" t="s">
        <v>2218</v>
      </c>
      <c r="C249" s="359" t="s">
        <v>2249</v>
      </c>
      <c r="D249" s="377" t="s">
        <v>1978</v>
      </c>
      <c r="E249" s="329" t="s">
        <v>2220</v>
      </c>
      <c r="F249" s="370">
        <v>50</v>
      </c>
      <c r="G249" s="360" t="s">
        <v>84</v>
      </c>
      <c r="H249" s="360" t="s">
        <v>28</v>
      </c>
      <c r="I249" s="358" t="s">
        <v>41</v>
      </c>
      <c r="J249" s="359" t="s">
        <v>76</v>
      </c>
      <c r="K249" s="359"/>
      <c r="L249" s="388"/>
      <c r="M249" s="360" t="s">
        <v>32</v>
      </c>
      <c r="N249" s="364" t="s">
        <v>368</v>
      </c>
      <c r="O249" s="360">
        <v>8760</v>
      </c>
      <c r="P249" s="329" t="s">
        <v>28</v>
      </c>
      <c r="Q249" s="11"/>
      <c r="R249" s="11"/>
      <c r="S249" s="11"/>
      <c r="T249" s="11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  <c r="AT249" s="14"/>
      <c r="AU249" s="14"/>
      <c r="AV249" s="14"/>
      <c r="AW249" s="14"/>
      <c r="AX249" s="14"/>
      <c r="AY249" s="14"/>
      <c r="AZ249" s="14"/>
      <c r="BA249" s="14"/>
      <c r="BB249" s="14"/>
      <c r="BC249" s="14"/>
      <c r="BD249" s="14"/>
      <c r="BE249" s="14"/>
      <c r="BF249" s="14"/>
      <c r="BG249" s="14"/>
      <c r="BH249" s="14"/>
      <c r="BI249" s="14"/>
      <c r="BJ249" s="14"/>
      <c r="BK249" s="14"/>
      <c r="BL249" s="14"/>
    </row>
    <row r="250" spans="1:64" x14ac:dyDescent="0.2">
      <c r="A250" s="329" t="s">
        <v>1958</v>
      </c>
      <c r="B250" s="360" t="s">
        <v>2218</v>
      </c>
      <c r="C250" s="360" t="s">
        <v>2250</v>
      </c>
      <c r="D250" s="360">
        <v>400</v>
      </c>
      <c r="E250" s="329" t="s">
        <v>2220</v>
      </c>
      <c r="F250" s="369">
        <v>300</v>
      </c>
      <c r="G250" s="360" t="s">
        <v>1966</v>
      </c>
      <c r="H250" s="360" t="s">
        <v>28</v>
      </c>
      <c r="I250" s="358" t="s">
        <v>29</v>
      </c>
      <c r="J250" s="360" t="s">
        <v>28</v>
      </c>
      <c r="K250" s="329" t="s">
        <v>2187</v>
      </c>
      <c r="L250" s="388">
        <v>200</v>
      </c>
      <c r="M250" s="360" t="s">
        <v>32</v>
      </c>
      <c r="N250" s="364" t="s">
        <v>368</v>
      </c>
      <c r="O250" s="360">
        <v>8760</v>
      </c>
      <c r="P250" s="329" t="s">
        <v>28</v>
      </c>
      <c r="Q250" s="11"/>
      <c r="R250" s="11"/>
      <c r="S250" s="11"/>
      <c r="T250" s="11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  <c r="AT250" s="14"/>
      <c r="AU250" s="14"/>
      <c r="AV250" s="14"/>
      <c r="AW250" s="14"/>
      <c r="AX250" s="14"/>
      <c r="AY250" s="14"/>
      <c r="AZ250" s="14"/>
      <c r="BA250" s="14"/>
      <c r="BB250" s="14"/>
      <c r="BC250" s="14"/>
      <c r="BD250" s="14"/>
      <c r="BE250" s="14"/>
      <c r="BF250" s="14"/>
      <c r="BG250" s="14"/>
      <c r="BH250" s="14"/>
      <c r="BI250" s="14"/>
      <c r="BJ250" s="14"/>
      <c r="BK250" s="14"/>
      <c r="BL250" s="14"/>
    </row>
    <row r="251" spans="1:64" x14ac:dyDescent="0.2">
      <c r="A251" s="329" t="s">
        <v>1958</v>
      </c>
      <c r="B251" s="360" t="s">
        <v>2218</v>
      </c>
      <c r="C251" s="360" t="s">
        <v>2251</v>
      </c>
      <c r="D251" s="360">
        <v>400</v>
      </c>
      <c r="E251" s="329" t="s">
        <v>2220</v>
      </c>
      <c r="F251" s="369">
        <v>300</v>
      </c>
      <c r="G251" s="360" t="s">
        <v>1966</v>
      </c>
      <c r="H251" s="360" t="s">
        <v>28</v>
      </c>
      <c r="I251" s="358" t="s">
        <v>29</v>
      </c>
      <c r="J251" s="360" t="s">
        <v>28</v>
      </c>
      <c r="K251" s="329" t="s">
        <v>2187</v>
      </c>
      <c r="L251" s="387">
        <v>100</v>
      </c>
      <c r="M251" s="360" t="s">
        <v>32</v>
      </c>
      <c r="N251" s="364" t="s">
        <v>368</v>
      </c>
      <c r="O251" s="360">
        <v>8760</v>
      </c>
      <c r="P251" s="329" t="s">
        <v>28</v>
      </c>
      <c r="Q251" s="11"/>
      <c r="R251" s="11"/>
      <c r="S251" s="11"/>
      <c r="T251" s="11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  <c r="AW251" s="14"/>
      <c r="AX251" s="14"/>
      <c r="AY251" s="14"/>
      <c r="AZ251" s="14"/>
      <c r="BA251" s="14"/>
      <c r="BB251" s="14"/>
      <c r="BC251" s="14"/>
      <c r="BD251" s="14"/>
      <c r="BE251" s="14"/>
      <c r="BF251" s="14"/>
      <c r="BG251" s="14"/>
      <c r="BH251" s="14"/>
      <c r="BI251" s="14"/>
      <c r="BJ251" s="14"/>
      <c r="BK251" s="14"/>
      <c r="BL251" s="14"/>
    </row>
    <row r="252" spans="1:64" x14ac:dyDescent="0.2">
      <c r="A252" s="329" t="s">
        <v>1958</v>
      </c>
      <c r="B252" s="360" t="s">
        <v>2218</v>
      </c>
      <c r="C252" s="360" t="s">
        <v>2252</v>
      </c>
      <c r="D252" s="360" t="s">
        <v>1978</v>
      </c>
      <c r="E252" s="329" t="s">
        <v>2220</v>
      </c>
      <c r="F252" s="370">
        <v>50</v>
      </c>
      <c r="G252" s="360" t="s">
        <v>84</v>
      </c>
      <c r="H252" s="360" t="s">
        <v>28</v>
      </c>
      <c r="I252" s="358" t="s">
        <v>41</v>
      </c>
      <c r="J252" s="329" t="s">
        <v>76</v>
      </c>
      <c r="K252" s="360"/>
      <c r="L252" s="387"/>
      <c r="M252" s="360" t="s">
        <v>32</v>
      </c>
      <c r="N252" s="364" t="s">
        <v>368</v>
      </c>
      <c r="O252" s="360">
        <v>8760</v>
      </c>
      <c r="P252" s="329" t="s">
        <v>28</v>
      </c>
      <c r="Q252" s="11"/>
      <c r="R252" s="11"/>
      <c r="S252" s="11"/>
      <c r="T252" s="11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14"/>
      <c r="AV252" s="14"/>
      <c r="AW252" s="14"/>
      <c r="AX252" s="14"/>
      <c r="AY252" s="14"/>
      <c r="AZ252" s="14"/>
      <c r="BA252" s="14"/>
      <c r="BB252" s="14"/>
      <c r="BC252" s="14"/>
      <c r="BD252" s="14"/>
      <c r="BE252" s="14"/>
      <c r="BF252" s="14"/>
      <c r="BG252" s="14"/>
      <c r="BH252" s="14"/>
      <c r="BI252" s="14"/>
      <c r="BJ252" s="14"/>
      <c r="BK252" s="14"/>
      <c r="BL252" s="14"/>
    </row>
    <row r="253" spans="1:64" x14ac:dyDescent="0.2">
      <c r="A253" s="329" t="s">
        <v>1958</v>
      </c>
      <c r="B253" s="360" t="s">
        <v>2218</v>
      </c>
      <c r="C253" s="360" t="s">
        <v>2253</v>
      </c>
      <c r="D253" s="360" t="s">
        <v>1978</v>
      </c>
      <c r="E253" s="329" t="s">
        <v>2220</v>
      </c>
      <c r="F253" s="370">
        <v>50</v>
      </c>
      <c r="G253" s="360" t="s">
        <v>84</v>
      </c>
      <c r="H253" s="360" t="s">
        <v>28</v>
      </c>
      <c r="I253" s="358" t="s">
        <v>41</v>
      </c>
      <c r="J253" s="329" t="s">
        <v>76</v>
      </c>
      <c r="K253" s="360"/>
      <c r="L253" s="387"/>
      <c r="M253" s="360" t="s">
        <v>32</v>
      </c>
      <c r="N253" s="364" t="s">
        <v>368</v>
      </c>
      <c r="O253" s="360">
        <v>8760</v>
      </c>
      <c r="P253" s="329" t="s">
        <v>28</v>
      </c>
      <c r="Q253" s="11"/>
      <c r="R253" s="11"/>
      <c r="S253" s="11"/>
      <c r="T253" s="11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  <c r="AS253" s="14"/>
      <c r="AT253" s="14"/>
      <c r="AU253" s="14"/>
      <c r="AV253" s="14"/>
      <c r="AW253" s="14"/>
      <c r="AX253" s="14"/>
      <c r="AY253" s="14"/>
      <c r="AZ253" s="14"/>
      <c r="BA253" s="14"/>
      <c r="BB253" s="14"/>
      <c r="BC253" s="14"/>
      <c r="BD253" s="14"/>
      <c r="BE253" s="14"/>
      <c r="BF253" s="14"/>
      <c r="BG253" s="14"/>
      <c r="BH253" s="14"/>
      <c r="BI253" s="14"/>
      <c r="BJ253" s="14"/>
      <c r="BK253" s="14"/>
      <c r="BL253" s="14"/>
    </row>
    <row r="254" spans="1:64" x14ac:dyDescent="0.2">
      <c r="A254" s="329" t="s">
        <v>1958</v>
      </c>
      <c r="B254" s="377" t="s">
        <v>2218</v>
      </c>
      <c r="C254" s="359" t="s">
        <v>2254</v>
      </c>
      <c r="D254" s="377" t="s">
        <v>1978</v>
      </c>
      <c r="E254" s="329" t="s">
        <v>2220</v>
      </c>
      <c r="F254" s="370">
        <v>50</v>
      </c>
      <c r="G254" s="360" t="s">
        <v>84</v>
      </c>
      <c r="H254" s="360" t="s">
        <v>28</v>
      </c>
      <c r="I254" s="358" t="s">
        <v>41</v>
      </c>
      <c r="J254" s="359" t="s">
        <v>76</v>
      </c>
      <c r="K254" s="359"/>
      <c r="L254" s="388"/>
      <c r="M254" s="360" t="s">
        <v>32</v>
      </c>
      <c r="N254" s="364" t="s">
        <v>368</v>
      </c>
      <c r="O254" s="360">
        <v>8760</v>
      </c>
      <c r="P254" s="329" t="s">
        <v>28</v>
      </c>
      <c r="Q254" s="11"/>
      <c r="R254" s="11"/>
      <c r="S254" s="11"/>
      <c r="T254" s="11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F254" s="14"/>
      <c r="AG254" s="14"/>
      <c r="AH254" s="14"/>
      <c r="AI254" s="14"/>
      <c r="AJ254" s="14"/>
      <c r="AK254" s="14"/>
      <c r="AL254" s="14"/>
      <c r="AM254" s="14"/>
      <c r="AN254" s="14"/>
      <c r="AO254" s="14"/>
      <c r="AP254" s="14"/>
      <c r="AQ254" s="14"/>
      <c r="AR254" s="14"/>
      <c r="AS254" s="14"/>
      <c r="AT254" s="14"/>
      <c r="AU254" s="14"/>
      <c r="AV254" s="14"/>
      <c r="AW254" s="14"/>
      <c r="AX254" s="14"/>
      <c r="AY254" s="14"/>
      <c r="AZ254" s="14"/>
      <c r="BA254" s="14"/>
      <c r="BB254" s="14"/>
      <c r="BC254" s="14"/>
      <c r="BD254" s="14"/>
      <c r="BE254" s="14"/>
      <c r="BF254" s="14"/>
      <c r="BG254" s="14"/>
      <c r="BH254" s="14"/>
      <c r="BI254" s="14"/>
      <c r="BJ254" s="14"/>
      <c r="BK254" s="14"/>
      <c r="BL254" s="14"/>
    </row>
    <row r="255" spans="1:64" x14ac:dyDescent="0.2">
      <c r="A255" s="329" t="s">
        <v>1958</v>
      </c>
      <c r="B255" s="360" t="s">
        <v>2218</v>
      </c>
      <c r="C255" s="360" t="s">
        <v>2255</v>
      </c>
      <c r="D255" s="360" t="s">
        <v>1978</v>
      </c>
      <c r="E255" s="329" t="s">
        <v>2220</v>
      </c>
      <c r="F255" s="370">
        <v>50</v>
      </c>
      <c r="G255" s="360" t="s">
        <v>84</v>
      </c>
      <c r="H255" s="360" t="s">
        <v>28</v>
      </c>
      <c r="I255" s="358" t="s">
        <v>41</v>
      </c>
      <c r="J255" s="329" t="s">
        <v>76</v>
      </c>
      <c r="K255" s="360"/>
      <c r="L255" s="387"/>
      <c r="M255" s="360" t="s">
        <v>32</v>
      </c>
      <c r="N255" s="364" t="s">
        <v>368</v>
      </c>
      <c r="O255" s="360">
        <v>8760</v>
      </c>
      <c r="P255" s="329" t="s">
        <v>28</v>
      </c>
      <c r="Q255" s="11"/>
      <c r="R255" s="11"/>
      <c r="S255" s="11"/>
      <c r="T255" s="11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  <c r="AU255" s="14"/>
      <c r="AV255" s="14"/>
      <c r="AW255" s="14"/>
      <c r="AX255" s="14"/>
      <c r="AY255" s="14"/>
      <c r="AZ255" s="14"/>
      <c r="BA255" s="14"/>
      <c r="BB255" s="14"/>
      <c r="BC255" s="14"/>
      <c r="BD255" s="14"/>
      <c r="BE255" s="14"/>
      <c r="BF255" s="14"/>
      <c r="BG255" s="14"/>
      <c r="BH255" s="14"/>
      <c r="BI255" s="14"/>
      <c r="BJ255" s="14"/>
      <c r="BK255" s="14"/>
      <c r="BL255" s="14"/>
    </row>
    <row r="256" spans="1:64" x14ac:dyDescent="0.2">
      <c r="A256" s="329" t="s">
        <v>1958</v>
      </c>
      <c r="B256" s="377" t="s">
        <v>2218</v>
      </c>
      <c r="C256" s="359" t="s">
        <v>2256</v>
      </c>
      <c r="D256" s="377" t="s">
        <v>1978</v>
      </c>
      <c r="E256" s="329" t="s">
        <v>2220</v>
      </c>
      <c r="F256" s="370">
        <v>50</v>
      </c>
      <c r="G256" s="360" t="s">
        <v>84</v>
      </c>
      <c r="H256" s="360" t="s">
        <v>28</v>
      </c>
      <c r="I256" s="358" t="s">
        <v>41</v>
      </c>
      <c r="J256" s="359" t="s">
        <v>76</v>
      </c>
      <c r="K256" s="359"/>
      <c r="L256" s="388"/>
      <c r="M256" s="360" t="s">
        <v>32</v>
      </c>
      <c r="N256" s="364" t="s">
        <v>368</v>
      </c>
      <c r="O256" s="360">
        <v>8760</v>
      </c>
      <c r="P256" s="329" t="s">
        <v>28</v>
      </c>
      <c r="Q256" s="11"/>
      <c r="R256" s="11"/>
      <c r="S256" s="11"/>
      <c r="T256" s="11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  <c r="AW256" s="14"/>
      <c r="AX256" s="14"/>
      <c r="AY256" s="14"/>
      <c r="AZ256" s="14"/>
      <c r="BA256" s="14"/>
      <c r="BB256" s="14"/>
      <c r="BC256" s="14"/>
      <c r="BD256" s="14"/>
      <c r="BE256" s="14"/>
      <c r="BF256" s="14"/>
      <c r="BG256" s="14"/>
      <c r="BH256" s="14"/>
      <c r="BI256" s="14"/>
      <c r="BJ256" s="14"/>
      <c r="BK256" s="14"/>
      <c r="BL256" s="14"/>
    </row>
    <row r="257" spans="1:64" x14ac:dyDescent="0.2">
      <c r="A257" s="329" t="s">
        <v>1958</v>
      </c>
      <c r="B257" s="377" t="s">
        <v>2218</v>
      </c>
      <c r="C257" s="359" t="s">
        <v>2257</v>
      </c>
      <c r="D257" s="377" t="s">
        <v>1978</v>
      </c>
      <c r="E257" s="329" t="s">
        <v>2220</v>
      </c>
      <c r="F257" s="370">
        <v>50</v>
      </c>
      <c r="G257" s="360" t="s">
        <v>84</v>
      </c>
      <c r="H257" s="360" t="s">
        <v>28</v>
      </c>
      <c r="I257" s="358" t="s">
        <v>41</v>
      </c>
      <c r="J257" s="359" t="s">
        <v>76</v>
      </c>
      <c r="K257" s="359"/>
      <c r="L257" s="388"/>
      <c r="M257" s="360" t="s">
        <v>32</v>
      </c>
      <c r="N257" s="364" t="s">
        <v>368</v>
      </c>
      <c r="O257" s="360">
        <v>8760</v>
      </c>
      <c r="P257" s="329" t="s">
        <v>28</v>
      </c>
      <c r="Q257" s="11"/>
      <c r="R257" s="11"/>
      <c r="S257" s="11"/>
      <c r="T257" s="11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F257" s="14"/>
      <c r="AG257" s="14"/>
      <c r="AH257" s="14"/>
      <c r="AI257" s="14"/>
      <c r="AJ257" s="14"/>
      <c r="AK257" s="14"/>
      <c r="AL257" s="14"/>
      <c r="AM257" s="14"/>
      <c r="AN257" s="14"/>
      <c r="AO257" s="14"/>
      <c r="AP257" s="14"/>
      <c r="AQ257" s="14"/>
      <c r="AR257" s="14"/>
      <c r="AS257" s="14"/>
      <c r="AT257" s="14"/>
      <c r="AU257" s="14"/>
      <c r="AV257" s="14"/>
      <c r="AW257" s="14"/>
      <c r="AX257" s="14"/>
      <c r="AY257" s="14"/>
      <c r="AZ257" s="14"/>
      <c r="BA257" s="14"/>
      <c r="BB257" s="14"/>
      <c r="BC257" s="14"/>
      <c r="BD257" s="14"/>
      <c r="BE257" s="14"/>
      <c r="BF257" s="14"/>
      <c r="BG257" s="14"/>
      <c r="BH257" s="14"/>
      <c r="BI257" s="14"/>
      <c r="BJ257" s="14"/>
      <c r="BK257" s="14"/>
      <c r="BL257" s="14"/>
    </row>
    <row r="258" spans="1:64" x14ac:dyDescent="0.2">
      <c r="A258" s="329" t="s">
        <v>1958</v>
      </c>
      <c r="B258" s="377" t="s">
        <v>2218</v>
      </c>
      <c r="C258" s="359" t="s">
        <v>2258</v>
      </c>
      <c r="D258" s="377" t="s">
        <v>1978</v>
      </c>
      <c r="E258" s="329" t="s">
        <v>2220</v>
      </c>
      <c r="F258" s="370">
        <v>50</v>
      </c>
      <c r="G258" s="360" t="s">
        <v>84</v>
      </c>
      <c r="H258" s="360" t="s">
        <v>28</v>
      </c>
      <c r="I258" s="358" t="s">
        <v>41</v>
      </c>
      <c r="J258" s="359" t="s">
        <v>76</v>
      </c>
      <c r="K258" s="359"/>
      <c r="L258" s="388"/>
      <c r="M258" s="360" t="s">
        <v>32</v>
      </c>
      <c r="N258" s="364" t="s">
        <v>368</v>
      </c>
      <c r="O258" s="360">
        <v>8760</v>
      </c>
      <c r="P258" s="329" t="s">
        <v>28</v>
      </c>
      <c r="Q258" s="11"/>
      <c r="R258" s="11"/>
      <c r="S258" s="11"/>
      <c r="T258" s="11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  <c r="AT258" s="14"/>
      <c r="AU258" s="14"/>
      <c r="AV258" s="14"/>
      <c r="AW258" s="14"/>
      <c r="AX258" s="14"/>
      <c r="AY258" s="14"/>
      <c r="AZ258" s="14"/>
      <c r="BA258" s="14"/>
      <c r="BB258" s="14"/>
      <c r="BC258" s="14"/>
      <c r="BD258" s="14"/>
      <c r="BE258" s="14"/>
      <c r="BF258" s="14"/>
      <c r="BG258" s="14"/>
      <c r="BH258" s="14"/>
      <c r="BI258" s="14"/>
      <c r="BJ258" s="14"/>
      <c r="BK258" s="14"/>
      <c r="BL258" s="14"/>
    </row>
    <row r="259" spans="1:64" x14ac:dyDescent="0.2">
      <c r="A259" s="329" t="s">
        <v>1958</v>
      </c>
      <c r="B259" s="377" t="s">
        <v>2218</v>
      </c>
      <c r="C259" s="359" t="s">
        <v>2259</v>
      </c>
      <c r="D259" s="377" t="s">
        <v>1978</v>
      </c>
      <c r="E259" s="329" t="s">
        <v>2220</v>
      </c>
      <c r="F259" s="370">
        <v>50</v>
      </c>
      <c r="G259" s="360" t="s">
        <v>84</v>
      </c>
      <c r="H259" s="360" t="s">
        <v>28</v>
      </c>
      <c r="I259" s="358" t="s">
        <v>41</v>
      </c>
      <c r="J259" s="359" t="s">
        <v>76</v>
      </c>
      <c r="K259" s="359"/>
      <c r="L259" s="388"/>
      <c r="M259" s="360" t="s">
        <v>32</v>
      </c>
      <c r="N259" s="364" t="s">
        <v>368</v>
      </c>
      <c r="O259" s="360">
        <v>8760</v>
      </c>
      <c r="P259" s="329" t="s">
        <v>28</v>
      </c>
      <c r="Q259" s="11"/>
      <c r="R259" s="11"/>
      <c r="S259" s="11"/>
      <c r="T259" s="11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  <c r="AX259" s="14"/>
      <c r="AY259" s="14"/>
      <c r="AZ259" s="14"/>
      <c r="BA259" s="14"/>
      <c r="BB259" s="14"/>
      <c r="BC259" s="14"/>
      <c r="BD259" s="14"/>
      <c r="BE259" s="14"/>
      <c r="BF259" s="14"/>
      <c r="BG259" s="14"/>
      <c r="BH259" s="14"/>
      <c r="BI259" s="14"/>
      <c r="BJ259" s="14"/>
      <c r="BK259" s="14"/>
      <c r="BL259" s="14"/>
    </row>
    <row r="260" spans="1:64" x14ac:dyDescent="0.2">
      <c r="A260" s="329" t="s">
        <v>1958</v>
      </c>
      <c r="B260" s="377" t="s">
        <v>2218</v>
      </c>
      <c r="C260" s="359" t="s">
        <v>2260</v>
      </c>
      <c r="D260" s="377" t="s">
        <v>1978</v>
      </c>
      <c r="E260" s="329" t="s">
        <v>2220</v>
      </c>
      <c r="F260" s="370">
        <v>50</v>
      </c>
      <c r="G260" s="360" t="s">
        <v>84</v>
      </c>
      <c r="H260" s="360" t="s">
        <v>28</v>
      </c>
      <c r="I260" s="358" t="s">
        <v>41</v>
      </c>
      <c r="J260" s="359" t="s">
        <v>76</v>
      </c>
      <c r="K260" s="359"/>
      <c r="L260" s="388"/>
      <c r="M260" s="360" t="s">
        <v>32</v>
      </c>
      <c r="N260" s="364" t="s">
        <v>368</v>
      </c>
      <c r="O260" s="360">
        <v>8760</v>
      </c>
      <c r="P260" s="329" t="s">
        <v>28</v>
      </c>
      <c r="Q260" s="11"/>
      <c r="R260" s="11"/>
      <c r="S260" s="11"/>
      <c r="T260" s="11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  <c r="AX260" s="14"/>
      <c r="AY260" s="14"/>
      <c r="AZ260" s="14"/>
      <c r="BA260" s="14"/>
      <c r="BB260" s="14"/>
      <c r="BC260" s="14"/>
      <c r="BD260" s="14"/>
      <c r="BE260" s="14"/>
      <c r="BF260" s="14"/>
      <c r="BG260" s="14"/>
      <c r="BH260" s="14"/>
      <c r="BI260" s="14"/>
      <c r="BJ260" s="14"/>
      <c r="BK260" s="14"/>
      <c r="BL260" s="14"/>
    </row>
    <row r="261" spans="1:64" x14ac:dyDescent="0.2">
      <c r="A261" s="329" t="s">
        <v>1958</v>
      </c>
      <c r="B261" s="377" t="s">
        <v>2218</v>
      </c>
      <c r="C261" s="359" t="s">
        <v>2261</v>
      </c>
      <c r="D261" s="377" t="s">
        <v>1978</v>
      </c>
      <c r="E261" s="329" t="s">
        <v>2220</v>
      </c>
      <c r="F261" s="370">
        <v>50</v>
      </c>
      <c r="G261" s="360" t="s">
        <v>84</v>
      </c>
      <c r="H261" s="360" t="s">
        <v>28</v>
      </c>
      <c r="I261" s="358" t="s">
        <v>41</v>
      </c>
      <c r="J261" s="359" t="s">
        <v>76</v>
      </c>
      <c r="K261" s="359"/>
      <c r="L261" s="388"/>
      <c r="M261" s="360" t="s">
        <v>32</v>
      </c>
      <c r="N261" s="364" t="s">
        <v>368</v>
      </c>
      <c r="O261" s="360">
        <v>8760</v>
      </c>
      <c r="P261" s="329" t="s">
        <v>28</v>
      </c>
      <c r="Q261" s="11"/>
      <c r="R261" s="11"/>
      <c r="S261" s="11"/>
      <c r="T261" s="11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  <c r="AS261" s="14"/>
      <c r="AT261" s="14"/>
      <c r="AU261" s="14"/>
      <c r="AV261" s="14"/>
      <c r="AW261" s="14"/>
      <c r="AX261" s="14"/>
      <c r="AY261" s="14"/>
      <c r="AZ261" s="14"/>
      <c r="BA261" s="14"/>
      <c r="BB261" s="14"/>
      <c r="BC261" s="14"/>
      <c r="BD261" s="14"/>
      <c r="BE261" s="14"/>
      <c r="BF261" s="14"/>
      <c r="BG261" s="14"/>
      <c r="BH261" s="14"/>
      <c r="BI261" s="14"/>
      <c r="BJ261" s="14"/>
      <c r="BK261" s="14"/>
      <c r="BL261" s="14"/>
    </row>
    <row r="262" spans="1:64" x14ac:dyDescent="0.2">
      <c r="A262" s="329" t="s">
        <v>1958</v>
      </c>
      <c r="B262" s="360" t="s">
        <v>2218</v>
      </c>
      <c r="C262" s="360" t="s">
        <v>2262</v>
      </c>
      <c r="D262" s="360">
        <v>400</v>
      </c>
      <c r="E262" s="329" t="s">
        <v>2220</v>
      </c>
      <c r="F262" s="369">
        <v>300</v>
      </c>
      <c r="G262" s="360" t="s">
        <v>1966</v>
      </c>
      <c r="H262" s="360" t="s">
        <v>28</v>
      </c>
      <c r="I262" s="358" t="s">
        <v>29</v>
      </c>
      <c r="J262" s="360" t="s">
        <v>28</v>
      </c>
      <c r="K262" s="329" t="s">
        <v>407</v>
      </c>
      <c r="L262" s="387">
        <v>100</v>
      </c>
      <c r="M262" s="360" t="s">
        <v>32</v>
      </c>
      <c r="N262" s="364" t="s">
        <v>368</v>
      </c>
      <c r="O262" s="360">
        <v>8760</v>
      </c>
      <c r="P262" s="329" t="s">
        <v>28</v>
      </c>
      <c r="Q262" s="11"/>
      <c r="R262" s="11"/>
      <c r="S262" s="11"/>
      <c r="T262" s="11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  <c r="AT262" s="14"/>
      <c r="AU262" s="14"/>
      <c r="AV262" s="14"/>
      <c r="AW262" s="14"/>
      <c r="AX262" s="14"/>
      <c r="AY262" s="14"/>
      <c r="AZ262" s="14"/>
      <c r="BA262" s="14"/>
      <c r="BB262" s="14"/>
      <c r="BC262" s="14"/>
      <c r="BD262" s="14"/>
      <c r="BE262" s="14"/>
      <c r="BF262" s="14"/>
      <c r="BG262" s="14"/>
      <c r="BH262" s="14"/>
      <c r="BI262" s="14"/>
      <c r="BJ262" s="14"/>
      <c r="BK262" s="14"/>
      <c r="BL262" s="14"/>
    </row>
    <row r="263" spans="1:64" x14ac:dyDescent="0.2">
      <c r="A263" s="329" t="s">
        <v>1958</v>
      </c>
      <c r="B263" s="360" t="s">
        <v>2218</v>
      </c>
      <c r="C263" s="360" t="s">
        <v>2263</v>
      </c>
      <c r="D263" s="360">
        <v>400</v>
      </c>
      <c r="E263" s="329" t="s">
        <v>2220</v>
      </c>
      <c r="F263" s="369">
        <v>300</v>
      </c>
      <c r="G263" s="360" t="s">
        <v>1966</v>
      </c>
      <c r="H263" s="360" t="s">
        <v>28</v>
      </c>
      <c r="I263" s="358" t="s">
        <v>29</v>
      </c>
      <c r="J263" s="360" t="s">
        <v>28</v>
      </c>
      <c r="K263" s="329" t="s">
        <v>407</v>
      </c>
      <c r="L263" s="387">
        <v>100</v>
      </c>
      <c r="M263" s="360" t="s">
        <v>32</v>
      </c>
      <c r="N263" s="364" t="s">
        <v>368</v>
      </c>
      <c r="O263" s="360">
        <v>8760</v>
      </c>
      <c r="P263" s="329" t="s">
        <v>28</v>
      </c>
      <c r="Q263" s="11"/>
      <c r="R263" s="11"/>
      <c r="S263" s="11"/>
      <c r="T263" s="11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  <c r="AX263" s="14"/>
      <c r="AY263" s="14"/>
      <c r="AZ263" s="14"/>
      <c r="BA263" s="14"/>
      <c r="BB263" s="14"/>
      <c r="BC263" s="14"/>
      <c r="BD263" s="14"/>
      <c r="BE263" s="14"/>
      <c r="BF263" s="14"/>
      <c r="BG263" s="14"/>
      <c r="BH263" s="14"/>
      <c r="BI263" s="14"/>
      <c r="BJ263" s="14"/>
      <c r="BK263" s="14"/>
      <c r="BL263" s="14"/>
    </row>
    <row r="264" spans="1:64" x14ac:dyDescent="0.2">
      <c r="A264" s="329" t="s">
        <v>1958</v>
      </c>
      <c r="B264" s="360" t="s">
        <v>2218</v>
      </c>
      <c r="C264" s="360" t="s">
        <v>2264</v>
      </c>
      <c r="D264" s="360">
        <v>400</v>
      </c>
      <c r="E264" s="329" t="s">
        <v>2220</v>
      </c>
      <c r="F264" s="369">
        <v>100</v>
      </c>
      <c r="G264" s="360" t="s">
        <v>1966</v>
      </c>
      <c r="H264" s="360" t="s">
        <v>28</v>
      </c>
      <c r="I264" s="358" t="s">
        <v>29</v>
      </c>
      <c r="J264" s="360" t="s">
        <v>28</v>
      </c>
      <c r="K264" s="329" t="s">
        <v>2187</v>
      </c>
      <c r="L264" s="387">
        <v>50</v>
      </c>
      <c r="M264" s="360" t="s">
        <v>32</v>
      </c>
      <c r="N264" s="364" t="s">
        <v>368</v>
      </c>
      <c r="O264" s="360">
        <v>8760</v>
      </c>
      <c r="P264" s="329" t="s">
        <v>28</v>
      </c>
      <c r="Q264" s="11"/>
      <c r="R264" s="11"/>
      <c r="S264" s="11"/>
      <c r="T264" s="11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  <c r="AX264" s="14"/>
      <c r="AY264" s="14"/>
      <c r="AZ264" s="14"/>
      <c r="BA264" s="14"/>
      <c r="BB264" s="14"/>
      <c r="BC264" s="14"/>
      <c r="BD264" s="14"/>
      <c r="BE264" s="14"/>
      <c r="BF264" s="14"/>
      <c r="BG264" s="14"/>
      <c r="BH264" s="14"/>
      <c r="BI264" s="14"/>
      <c r="BJ264" s="14"/>
      <c r="BK264" s="14"/>
      <c r="BL264" s="14"/>
    </row>
    <row r="265" spans="1:64" x14ac:dyDescent="0.2">
      <c r="A265" s="329" t="s">
        <v>1958</v>
      </c>
      <c r="B265" s="360" t="s">
        <v>2218</v>
      </c>
      <c r="C265" s="360" t="s">
        <v>2265</v>
      </c>
      <c r="D265" s="360">
        <v>400</v>
      </c>
      <c r="E265" s="329" t="s">
        <v>2220</v>
      </c>
      <c r="F265" s="369">
        <v>300</v>
      </c>
      <c r="G265" s="360" t="s">
        <v>1966</v>
      </c>
      <c r="H265" s="360" t="s">
        <v>28</v>
      </c>
      <c r="I265" s="358" t="s">
        <v>29</v>
      </c>
      <c r="J265" s="359" t="s">
        <v>76</v>
      </c>
      <c r="K265" s="329"/>
      <c r="L265" s="387"/>
      <c r="M265" s="360" t="s">
        <v>32</v>
      </c>
      <c r="N265" s="364" t="s">
        <v>368</v>
      </c>
      <c r="O265" s="360">
        <v>8760</v>
      </c>
      <c r="P265" s="329" t="s">
        <v>28</v>
      </c>
      <c r="Q265" s="11"/>
      <c r="R265" s="11"/>
      <c r="S265" s="11"/>
      <c r="T265" s="11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  <c r="AS265" s="14"/>
      <c r="AT265" s="14"/>
      <c r="AU265" s="14"/>
      <c r="AV265" s="14"/>
      <c r="AW265" s="14"/>
      <c r="AX265" s="14"/>
      <c r="AY265" s="14"/>
      <c r="AZ265" s="14"/>
      <c r="BA265" s="14"/>
      <c r="BB265" s="14"/>
      <c r="BC265" s="14"/>
      <c r="BD265" s="14"/>
      <c r="BE265" s="14"/>
      <c r="BF265" s="14"/>
      <c r="BG265" s="14"/>
      <c r="BH265" s="14"/>
      <c r="BI265" s="14"/>
      <c r="BJ265" s="14"/>
      <c r="BK265" s="14"/>
      <c r="BL265" s="14"/>
    </row>
    <row r="266" spans="1:64" x14ac:dyDescent="0.2">
      <c r="A266" s="329" t="s">
        <v>1958</v>
      </c>
      <c r="B266" s="360" t="s">
        <v>2218</v>
      </c>
      <c r="C266" s="360" t="s">
        <v>2266</v>
      </c>
      <c r="D266" s="360">
        <v>400</v>
      </c>
      <c r="E266" s="329" t="s">
        <v>2220</v>
      </c>
      <c r="F266" s="369">
        <v>300</v>
      </c>
      <c r="G266" s="360" t="s">
        <v>1966</v>
      </c>
      <c r="H266" s="360" t="s">
        <v>28</v>
      </c>
      <c r="I266" s="358" t="s">
        <v>29</v>
      </c>
      <c r="J266" s="360" t="s">
        <v>28</v>
      </c>
      <c r="K266" s="329" t="s">
        <v>407</v>
      </c>
      <c r="L266" s="387">
        <v>100</v>
      </c>
      <c r="M266" s="360" t="s">
        <v>32</v>
      </c>
      <c r="N266" s="364" t="s">
        <v>368</v>
      </c>
      <c r="O266" s="360">
        <v>8760</v>
      </c>
      <c r="P266" s="329" t="s">
        <v>28</v>
      </c>
      <c r="Q266" s="11"/>
      <c r="R266" s="11"/>
      <c r="S266" s="11"/>
      <c r="T266" s="11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  <c r="AT266" s="14"/>
      <c r="AU266" s="14"/>
      <c r="AV266" s="14"/>
      <c r="AW266" s="14"/>
      <c r="AX266" s="14"/>
      <c r="AY266" s="14"/>
      <c r="AZ266" s="14"/>
      <c r="BA266" s="14"/>
      <c r="BB266" s="14"/>
      <c r="BC266" s="14"/>
      <c r="BD266" s="14"/>
      <c r="BE266" s="14"/>
      <c r="BF266" s="14"/>
      <c r="BG266" s="14"/>
      <c r="BH266" s="14"/>
      <c r="BI266" s="14"/>
      <c r="BJ266" s="14"/>
      <c r="BK266" s="14"/>
      <c r="BL266" s="14"/>
    </row>
    <row r="267" spans="1:64" x14ac:dyDescent="0.2">
      <c r="A267" s="329" t="s">
        <v>1958</v>
      </c>
      <c r="B267" s="360" t="s">
        <v>2218</v>
      </c>
      <c r="C267" s="360" t="s">
        <v>2267</v>
      </c>
      <c r="D267" s="360">
        <v>400</v>
      </c>
      <c r="E267" s="329" t="s">
        <v>2220</v>
      </c>
      <c r="F267" s="369">
        <v>300</v>
      </c>
      <c r="G267" s="360" t="s">
        <v>1966</v>
      </c>
      <c r="H267" s="360" t="s">
        <v>28</v>
      </c>
      <c r="I267" s="358" t="s">
        <v>29</v>
      </c>
      <c r="J267" s="360" t="s">
        <v>28</v>
      </c>
      <c r="K267" s="329" t="s">
        <v>2187</v>
      </c>
      <c r="L267" s="388">
        <v>200</v>
      </c>
      <c r="M267" s="360" t="s">
        <v>32</v>
      </c>
      <c r="N267" s="364" t="s">
        <v>368</v>
      </c>
      <c r="O267" s="360">
        <v>8760</v>
      </c>
      <c r="P267" s="329" t="s">
        <v>28</v>
      </c>
      <c r="Q267" s="11"/>
      <c r="R267" s="11"/>
      <c r="S267" s="11"/>
      <c r="T267" s="11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/>
      <c r="AX267" s="14"/>
      <c r="AY267" s="14"/>
      <c r="AZ267" s="14"/>
      <c r="BA267" s="14"/>
      <c r="BB267" s="14"/>
      <c r="BC267" s="14"/>
      <c r="BD267" s="14"/>
      <c r="BE267" s="14"/>
      <c r="BF267" s="14"/>
      <c r="BG267" s="14"/>
      <c r="BH267" s="14"/>
      <c r="BI267" s="14"/>
      <c r="BJ267" s="14"/>
      <c r="BK267" s="14"/>
      <c r="BL267" s="14"/>
    </row>
    <row r="268" spans="1:64" x14ac:dyDescent="0.2">
      <c r="A268" s="329" t="s">
        <v>1958</v>
      </c>
      <c r="B268" s="360" t="s">
        <v>2218</v>
      </c>
      <c r="C268" s="360" t="s">
        <v>2268</v>
      </c>
      <c r="D268" s="360">
        <v>400</v>
      </c>
      <c r="E268" s="329" t="s">
        <v>2220</v>
      </c>
      <c r="F268" s="369">
        <v>300</v>
      </c>
      <c r="G268" s="360" t="s">
        <v>1966</v>
      </c>
      <c r="H268" s="360" t="s">
        <v>28</v>
      </c>
      <c r="I268" s="358" t="s">
        <v>29</v>
      </c>
      <c r="J268" s="359" t="s">
        <v>76</v>
      </c>
      <c r="K268" s="329"/>
      <c r="L268" s="387"/>
      <c r="M268" s="360" t="s">
        <v>32</v>
      </c>
      <c r="N268" s="364" t="s">
        <v>368</v>
      </c>
      <c r="O268" s="360">
        <v>8760</v>
      </c>
      <c r="P268" s="329" t="s">
        <v>28</v>
      </c>
      <c r="Q268" s="11"/>
      <c r="R268" s="11"/>
      <c r="S268" s="11"/>
      <c r="T268" s="11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  <c r="AX268" s="14"/>
      <c r="AY268" s="14"/>
      <c r="AZ268" s="14"/>
      <c r="BA268" s="14"/>
      <c r="BB268" s="14"/>
      <c r="BC268" s="14"/>
      <c r="BD268" s="14"/>
      <c r="BE268" s="14"/>
      <c r="BF268" s="14"/>
      <c r="BG268" s="14"/>
      <c r="BH268" s="14"/>
      <c r="BI268" s="14"/>
      <c r="BJ268" s="14"/>
      <c r="BK268" s="14"/>
      <c r="BL268" s="14"/>
    </row>
    <row r="269" spans="1:64" x14ac:dyDescent="0.2">
      <c r="A269" s="329" t="s">
        <v>1958</v>
      </c>
      <c r="B269" s="360" t="s">
        <v>2218</v>
      </c>
      <c r="C269" s="360" t="s">
        <v>2269</v>
      </c>
      <c r="D269" s="360">
        <v>400</v>
      </c>
      <c r="E269" s="329" t="s">
        <v>2220</v>
      </c>
      <c r="F269" s="369">
        <v>300</v>
      </c>
      <c r="G269" s="360" t="s">
        <v>1966</v>
      </c>
      <c r="H269" s="360" t="s">
        <v>28</v>
      </c>
      <c r="I269" s="358" t="s">
        <v>29</v>
      </c>
      <c r="J269" s="360" t="s">
        <v>28</v>
      </c>
      <c r="K269" s="329" t="s">
        <v>2187</v>
      </c>
      <c r="L269" s="387">
        <v>100</v>
      </c>
      <c r="M269" s="360" t="s">
        <v>32</v>
      </c>
      <c r="N269" s="364" t="s">
        <v>368</v>
      </c>
      <c r="O269" s="360">
        <v>8760</v>
      </c>
      <c r="P269" s="329" t="s">
        <v>28</v>
      </c>
      <c r="Q269" s="11"/>
      <c r="R269" s="11"/>
      <c r="S269" s="11"/>
      <c r="T269" s="11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  <c r="AT269" s="14"/>
      <c r="AU269" s="14"/>
      <c r="AV269" s="14"/>
      <c r="AW269" s="14"/>
      <c r="AX269" s="14"/>
      <c r="AY269" s="14"/>
      <c r="AZ269" s="14"/>
      <c r="BA269" s="14"/>
      <c r="BB269" s="14"/>
      <c r="BC269" s="14"/>
      <c r="BD269" s="14"/>
      <c r="BE269" s="14"/>
      <c r="BF269" s="14"/>
      <c r="BG269" s="14"/>
      <c r="BH269" s="14"/>
      <c r="BI269" s="14"/>
      <c r="BJ269" s="14"/>
      <c r="BK269" s="14"/>
      <c r="BL269" s="14"/>
    </row>
    <row r="270" spans="1:64" x14ac:dyDescent="0.2">
      <c r="A270" s="329" t="s">
        <v>1958</v>
      </c>
      <c r="B270" s="377" t="s">
        <v>2218</v>
      </c>
      <c r="C270" s="360" t="s">
        <v>2270</v>
      </c>
      <c r="D270" s="360">
        <v>400</v>
      </c>
      <c r="E270" s="329" t="s">
        <v>2220</v>
      </c>
      <c r="F270" s="369">
        <v>300</v>
      </c>
      <c r="G270" s="360" t="s">
        <v>1966</v>
      </c>
      <c r="H270" s="360" t="s">
        <v>28</v>
      </c>
      <c r="I270" s="358" t="s">
        <v>29</v>
      </c>
      <c r="J270" s="359" t="s">
        <v>76</v>
      </c>
      <c r="K270" s="360"/>
      <c r="L270" s="388"/>
      <c r="M270" s="360" t="s">
        <v>32</v>
      </c>
      <c r="N270" s="364" t="s">
        <v>368</v>
      </c>
      <c r="O270" s="360">
        <v>8760</v>
      </c>
      <c r="P270" s="329" t="s">
        <v>28</v>
      </c>
      <c r="Q270" s="11"/>
      <c r="R270" s="11"/>
      <c r="S270" s="11"/>
      <c r="T270" s="11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4"/>
      <c r="AX270" s="14"/>
      <c r="AY270" s="14"/>
      <c r="AZ270" s="14"/>
      <c r="BA270" s="14"/>
      <c r="BB270" s="14"/>
      <c r="BC270" s="14"/>
      <c r="BD270" s="14"/>
      <c r="BE270" s="14"/>
      <c r="BF270" s="14"/>
      <c r="BG270" s="14"/>
      <c r="BH270" s="14"/>
      <c r="BI270" s="14"/>
      <c r="BJ270" s="14"/>
      <c r="BK270" s="14"/>
      <c r="BL270" s="14"/>
    </row>
    <row r="271" spans="1:64" x14ac:dyDescent="0.2">
      <c r="A271" s="329" t="s">
        <v>1958</v>
      </c>
      <c r="B271" s="377" t="s">
        <v>2218</v>
      </c>
      <c r="C271" s="360" t="s">
        <v>2271</v>
      </c>
      <c r="D271" s="377" t="s">
        <v>1978</v>
      </c>
      <c r="E271" s="329" t="s">
        <v>2220</v>
      </c>
      <c r="F271" s="370">
        <v>50</v>
      </c>
      <c r="G271" s="360" t="s">
        <v>84</v>
      </c>
      <c r="H271" s="360" t="s">
        <v>28</v>
      </c>
      <c r="I271" s="358" t="s">
        <v>41</v>
      </c>
      <c r="J271" s="359" t="s">
        <v>76</v>
      </c>
      <c r="K271" s="359"/>
      <c r="L271" s="388"/>
      <c r="M271" s="360" t="s">
        <v>32</v>
      </c>
      <c r="N271" s="364" t="s">
        <v>368</v>
      </c>
      <c r="O271" s="360">
        <v>8760</v>
      </c>
      <c r="P271" s="329" t="s">
        <v>28</v>
      </c>
      <c r="Q271" s="11"/>
      <c r="R271" s="11"/>
      <c r="S271" s="11"/>
      <c r="T271" s="11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  <c r="AW271" s="14"/>
      <c r="AX271" s="14"/>
      <c r="AY271" s="14"/>
      <c r="AZ271" s="14"/>
      <c r="BA271" s="14"/>
      <c r="BB271" s="14"/>
      <c r="BC271" s="14"/>
      <c r="BD271" s="14"/>
      <c r="BE271" s="14"/>
      <c r="BF271" s="14"/>
      <c r="BG271" s="14"/>
      <c r="BH271" s="14"/>
      <c r="BI271" s="14"/>
      <c r="BJ271" s="14"/>
      <c r="BK271" s="14"/>
      <c r="BL271" s="14"/>
    </row>
    <row r="272" spans="1:64" x14ac:dyDescent="0.2">
      <c r="A272" s="329" t="s">
        <v>1958</v>
      </c>
      <c r="B272" s="377" t="s">
        <v>2218</v>
      </c>
      <c r="C272" s="360" t="s">
        <v>2270</v>
      </c>
      <c r="D272" s="360">
        <v>230</v>
      </c>
      <c r="E272" s="329" t="s">
        <v>2220</v>
      </c>
      <c r="F272" s="370">
        <v>150</v>
      </c>
      <c r="G272" s="377" t="s">
        <v>1969</v>
      </c>
      <c r="H272" s="360" t="s">
        <v>28</v>
      </c>
      <c r="I272" s="358" t="s">
        <v>29</v>
      </c>
      <c r="J272" s="359" t="s">
        <v>76</v>
      </c>
      <c r="K272" s="360"/>
      <c r="L272" s="387"/>
      <c r="M272" s="360" t="s">
        <v>32</v>
      </c>
      <c r="N272" s="364" t="s">
        <v>368</v>
      </c>
      <c r="O272" s="360">
        <v>8760</v>
      </c>
      <c r="P272" s="329" t="s">
        <v>28</v>
      </c>
      <c r="Q272" s="11"/>
      <c r="R272" s="11"/>
      <c r="S272" s="11"/>
      <c r="T272" s="11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14"/>
      <c r="AV272" s="14"/>
      <c r="AW272" s="14"/>
      <c r="AX272" s="14"/>
      <c r="AY272" s="14"/>
      <c r="AZ272" s="14"/>
      <c r="BA272" s="14"/>
      <c r="BB272" s="14"/>
      <c r="BC272" s="14"/>
      <c r="BD272" s="14"/>
      <c r="BE272" s="14"/>
      <c r="BF272" s="14"/>
      <c r="BG272" s="14"/>
      <c r="BH272" s="14"/>
      <c r="BI272" s="14"/>
      <c r="BJ272" s="14"/>
      <c r="BK272" s="14"/>
      <c r="BL272" s="14"/>
    </row>
    <row r="273" spans="1:64" x14ac:dyDescent="0.2">
      <c r="A273" s="329" t="s">
        <v>1958</v>
      </c>
      <c r="B273" s="360" t="s">
        <v>2218</v>
      </c>
      <c r="C273" s="360" t="s">
        <v>2272</v>
      </c>
      <c r="D273" s="360" t="s">
        <v>1978</v>
      </c>
      <c r="E273" s="329" t="s">
        <v>2220</v>
      </c>
      <c r="F273" s="369">
        <v>100</v>
      </c>
      <c r="G273" s="360" t="s">
        <v>2045</v>
      </c>
      <c r="H273" s="360" t="s">
        <v>28</v>
      </c>
      <c r="I273" s="358" t="s">
        <v>29</v>
      </c>
      <c r="J273" s="329" t="s">
        <v>76</v>
      </c>
      <c r="K273" s="360"/>
      <c r="L273" s="387"/>
      <c r="M273" s="360" t="s">
        <v>32</v>
      </c>
      <c r="N273" s="364" t="s">
        <v>368</v>
      </c>
      <c r="O273" s="360">
        <v>8760</v>
      </c>
      <c r="P273" s="329" t="s">
        <v>28</v>
      </c>
      <c r="Q273" s="11"/>
      <c r="R273" s="11"/>
      <c r="S273" s="11"/>
      <c r="T273" s="11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  <c r="AS273" s="14"/>
      <c r="AT273" s="14"/>
      <c r="AU273" s="14"/>
      <c r="AV273" s="14"/>
      <c r="AW273" s="14"/>
      <c r="AX273" s="14"/>
      <c r="AY273" s="14"/>
      <c r="AZ273" s="14"/>
      <c r="BA273" s="14"/>
      <c r="BB273" s="14"/>
      <c r="BC273" s="14"/>
      <c r="BD273" s="14"/>
      <c r="BE273" s="14"/>
      <c r="BF273" s="14"/>
      <c r="BG273" s="14"/>
      <c r="BH273" s="14"/>
      <c r="BI273" s="14"/>
      <c r="BJ273" s="14"/>
      <c r="BK273" s="14"/>
      <c r="BL273" s="14"/>
    </row>
    <row r="274" spans="1:64" x14ac:dyDescent="0.2">
      <c r="A274" s="329" t="s">
        <v>1958</v>
      </c>
      <c r="B274" s="360" t="s">
        <v>2218</v>
      </c>
      <c r="C274" s="360" t="s">
        <v>2272</v>
      </c>
      <c r="D274" s="360" t="s">
        <v>1978</v>
      </c>
      <c r="E274" s="329" t="s">
        <v>2220</v>
      </c>
      <c r="F274" s="369">
        <v>100</v>
      </c>
      <c r="G274" s="360" t="s">
        <v>2045</v>
      </c>
      <c r="H274" s="360" t="s">
        <v>28</v>
      </c>
      <c r="I274" s="358" t="s">
        <v>29</v>
      </c>
      <c r="J274" s="329" t="s">
        <v>76</v>
      </c>
      <c r="K274" s="360"/>
      <c r="L274" s="387"/>
      <c r="M274" s="360" t="s">
        <v>32</v>
      </c>
      <c r="N274" s="364" t="s">
        <v>368</v>
      </c>
      <c r="O274" s="360">
        <v>8760</v>
      </c>
      <c r="P274" s="329" t="s">
        <v>28</v>
      </c>
      <c r="Q274" s="11"/>
      <c r="R274" s="11"/>
      <c r="S274" s="11"/>
      <c r="T274" s="11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  <c r="AT274" s="14"/>
      <c r="AU274" s="14"/>
      <c r="AV274" s="14"/>
      <c r="AW274" s="14"/>
      <c r="AX274" s="14"/>
      <c r="AY274" s="14"/>
      <c r="AZ274" s="14"/>
      <c r="BA274" s="14"/>
      <c r="BB274" s="14"/>
      <c r="BC274" s="14"/>
      <c r="BD274" s="14"/>
      <c r="BE274" s="14"/>
      <c r="BF274" s="14"/>
      <c r="BG274" s="14"/>
      <c r="BH274" s="14"/>
      <c r="BI274" s="14"/>
      <c r="BJ274" s="14"/>
      <c r="BK274" s="14"/>
      <c r="BL274" s="14"/>
    </row>
    <row r="275" spans="1:64" x14ac:dyDescent="0.2">
      <c r="A275" s="329" t="s">
        <v>1958</v>
      </c>
      <c r="B275" s="360" t="s">
        <v>2218</v>
      </c>
      <c r="C275" s="360" t="s">
        <v>2272</v>
      </c>
      <c r="D275" s="360" t="s">
        <v>1978</v>
      </c>
      <c r="E275" s="329" t="s">
        <v>2220</v>
      </c>
      <c r="F275" s="369">
        <v>100</v>
      </c>
      <c r="G275" s="360" t="s">
        <v>2045</v>
      </c>
      <c r="H275" s="360" t="s">
        <v>28</v>
      </c>
      <c r="I275" s="358" t="s">
        <v>29</v>
      </c>
      <c r="J275" s="329" t="s">
        <v>76</v>
      </c>
      <c r="K275" s="360"/>
      <c r="L275" s="387"/>
      <c r="M275" s="360" t="s">
        <v>32</v>
      </c>
      <c r="N275" s="364" t="s">
        <v>368</v>
      </c>
      <c r="O275" s="360">
        <v>8760</v>
      </c>
      <c r="P275" s="329" t="s">
        <v>28</v>
      </c>
      <c r="Q275" s="11"/>
      <c r="R275" s="11"/>
      <c r="S275" s="11"/>
      <c r="T275" s="11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14"/>
      <c r="AV275" s="14"/>
      <c r="AW275" s="14"/>
      <c r="AX275" s="14"/>
      <c r="AY275" s="14"/>
      <c r="AZ275" s="14"/>
      <c r="BA275" s="14"/>
      <c r="BB275" s="14"/>
      <c r="BC275" s="14"/>
      <c r="BD275" s="14"/>
      <c r="BE275" s="14"/>
      <c r="BF275" s="14"/>
      <c r="BG275" s="14"/>
      <c r="BH275" s="14"/>
      <c r="BI275" s="14"/>
      <c r="BJ275" s="14"/>
      <c r="BK275" s="14"/>
      <c r="BL275" s="14"/>
    </row>
    <row r="276" spans="1:64" x14ac:dyDescent="0.2">
      <c r="A276" s="329" t="s">
        <v>1958</v>
      </c>
      <c r="B276" s="360" t="s">
        <v>2218</v>
      </c>
      <c r="C276" s="360" t="s">
        <v>2272</v>
      </c>
      <c r="D276" s="360" t="s">
        <v>1978</v>
      </c>
      <c r="E276" s="329" t="s">
        <v>2220</v>
      </c>
      <c r="F276" s="369">
        <v>100</v>
      </c>
      <c r="G276" s="360" t="s">
        <v>2045</v>
      </c>
      <c r="H276" s="360" t="s">
        <v>28</v>
      </c>
      <c r="I276" s="358" t="s">
        <v>29</v>
      </c>
      <c r="J276" s="329" t="s">
        <v>76</v>
      </c>
      <c r="K276" s="360"/>
      <c r="L276" s="387"/>
      <c r="M276" s="360" t="s">
        <v>32</v>
      </c>
      <c r="N276" s="364" t="s">
        <v>368</v>
      </c>
      <c r="O276" s="360">
        <v>8760</v>
      </c>
      <c r="P276" s="329" t="s">
        <v>28</v>
      </c>
      <c r="Q276" s="11"/>
      <c r="R276" s="11"/>
      <c r="S276" s="11"/>
      <c r="T276" s="11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14"/>
      <c r="AV276" s="14"/>
      <c r="AW276" s="14"/>
      <c r="AX276" s="14"/>
      <c r="AY276" s="14"/>
      <c r="AZ276" s="14"/>
      <c r="BA276" s="14"/>
      <c r="BB276" s="14"/>
      <c r="BC276" s="14"/>
      <c r="BD276" s="14"/>
      <c r="BE276" s="14"/>
      <c r="BF276" s="14"/>
      <c r="BG276" s="14"/>
      <c r="BH276" s="14"/>
      <c r="BI276" s="14"/>
      <c r="BJ276" s="14"/>
      <c r="BK276" s="14"/>
      <c r="BL276" s="14"/>
    </row>
    <row r="277" spans="1:64" x14ac:dyDescent="0.2">
      <c r="A277" s="329" t="s">
        <v>1958</v>
      </c>
      <c r="B277" s="360" t="s">
        <v>2218</v>
      </c>
      <c r="C277" s="360" t="s">
        <v>2273</v>
      </c>
      <c r="D277" s="360">
        <v>400</v>
      </c>
      <c r="E277" s="329" t="s">
        <v>2220</v>
      </c>
      <c r="F277" s="369">
        <v>300</v>
      </c>
      <c r="G277" s="360" t="s">
        <v>1966</v>
      </c>
      <c r="H277" s="360" t="s">
        <v>28</v>
      </c>
      <c r="I277" s="358" t="s">
        <v>29</v>
      </c>
      <c r="J277" s="360" t="s">
        <v>28</v>
      </c>
      <c r="K277" s="329" t="s">
        <v>407</v>
      </c>
      <c r="L277" s="387">
        <v>100</v>
      </c>
      <c r="M277" s="360" t="s">
        <v>32</v>
      </c>
      <c r="N277" s="364" t="s">
        <v>368</v>
      </c>
      <c r="O277" s="360">
        <v>8760</v>
      </c>
      <c r="P277" s="329" t="s">
        <v>28</v>
      </c>
      <c r="Q277" s="11"/>
      <c r="R277" s="11"/>
      <c r="S277" s="11"/>
      <c r="T277" s="11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/>
      <c r="AQ277" s="14"/>
      <c r="AR277" s="14"/>
      <c r="AS277" s="14"/>
      <c r="AT277" s="14"/>
      <c r="AU277" s="14"/>
      <c r="AV277" s="14"/>
      <c r="AW277" s="14"/>
      <c r="AX277" s="14"/>
      <c r="AY277" s="14"/>
      <c r="AZ277" s="14"/>
      <c r="BA277" s="14"/>
      <c r="BB277" s="14"/>
      <c r="BC277" s="14"/>
      <c r="BD277" s="14"/>
      <c r="BE277" s="14"/>
      <c r="BF277" s="14"/>
      <c r="BG277" s="14"/>
      <c r="BH277" s="14"/>
      <c r="BI277" s="14"/>
      <c r="BJ277" s="14"/>
      <c r="BK277" s="14"/>
      <c r="BL277" s="14"/>
    </row>
    <row r="278" spans="1:64" x14ac:dyDescent="0.2">
      <c r="A278" s="329" t="s">
        <v>1958</v>
      </c>
      <c r="B278" s="360" t="s">
        <v>2218</v>
      </c>
      <c r="C278" s="360" t="s">
        <v>2274</v>
      </c>
      <c r="D278" s="360">
        <v>800</v>
      </c>
      <c r="E278" s="329" t="s">
        <v>2220</v>
      </c>
      <c r="F278" s="369">
        <v>400</v>
      </c>
      <c r="G278" s="360" t="s">
        <v>1966</v>
      </c>
      <c r="H278" s="360" t="s">
        <v>28</v>
      </c>
      <c r="I278" s="358" t="s">
        <v>29</v>
      </c>
      <c r="J278" s="359" t="s">
        <v>76</v>
      </c>
      <c r="K278" s="329"/>
      <c r="L278" s="387"/>
      <c r="M278" s="360" t="s">
        <v>32</v>
      </c>
      <c r="N278" s="364" t="s">
        <v>368</v>
      </c>
      <c r="O278" s="360">
        <v>8760</v>
      </c>
      <c r="P278" s="329" t="s">
        <v>28</v>
      </c>
      <c r="Q278" s="11"/>
      <c r="R278" s="11"/>
      <c r="S278" s="11"/>
      <c r="T278" s="11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  <c r="AT278" s="14"/>
      <c r="AU278" s="14"/>
      <c r="AV278" s="14"/>
      <c r="AW278" s="14"/>
      <c r="AX278" s="14"/>
      <c r="AY278" s="14"/>
      <c r="AZ278" s="14"/>
      <c r="BA278" s="14"/>
      <c r="BB278" s="14"/>
      <c r="BC278" s="14"/>
      <c r="BD278" s="14"/>
      <c r="BE278" s="14"/>
      <c r="BF278" s="14"/>
      <c r="BG278" s="14"/>
      <c r="BH278" s="14"/>
      <c r="BI278" s="14"/>
      <c r="BJ278" s="14"/>
      <c r="BK278" s="14"/>
      <c r="BL278" s="14"/>
    </row>
    <row r="279" spans="1:64" x14ac:dyDescent="0.2">
      <c r="A279" s="329" t="s">
        <v>1958</v>
      </c>
      <c r="B279" s="360" t="s">
        <v>2218</v>
      </c>
      <c r="C279" s="360" t="s">
        <v>2275</v>
      </c>
      <c r="D279" s="360">
        <v>800</v>
      </c>
      <c r="E279" s="329" t="s">
        <v>2220</v>
      </c>
      <c r="F279" s="369">
        <v>300</v>
      </c>
      <c r="G279" s="360" t="s">
        <v>1966</v>
      </c>
      <c r="H279" s="360" t="s">
        <v>28</v>
      </c>
      <c r="I279" s="358" t="s">
        <v>29</v>
      </c>
      <c r="J279" s="359" t="s">
        <v>76</v>
      </c>
      <c r="K279" s="329"/>
      <c r="L279" s="387"/>
      <c r="M279" s="360" t="s">
        <v>32</v>
      </c>
      <c r="N279" s="364" t="s">
        <v>368</v>
      </c>
      <c r="O279" s="360">
        <v>8760</v>
      </c>
      <c r="P279" s="329" t="s">
        <v>28</v>
      </c>
      <c r="Q279" s="11"/>
      <c r="R279" s="11"/>
      <c r="S279" s="11"/>
      <c r="T279" s="11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  <c r="AU279" s="14"/>
      <c r="AV279" s="14"/>
      <c r="AW279" s="14"/>
      <c r="AX279" s="14"/>
      <c r="AY279" s="14"/>
      <c r="AZ279" s="14"/>
      <c r="BA279" s="14"/>
      <c r="BB279" s="14"/>
      <c r="BC279" s="14"/>
      <c r="BD279" s="14"/>
      <c r="BE279" s="14"/>
      <c r="BF279" s="14"/>
      <c r="BG279" s="14"/>
      <c r="BH279" s="14"/>
      <c r="BI279" s="14"/>
      <c r="BJ279" s="14"/>
      <c r="BK279" s="14"/>
      <c r="BL279" s="14"/>
    </row>
    <row r="280" spans="1:64" x14ac:dyDescent="0.2">
      <c r="A280" s="329" t="s">
        <v>1958</v>
      </c>
      <c r="B280" s="360" t="s">
        <v>2218</v>
      </c>
      <c r="C280" s="360" t="s">
        <v>2276</v>
      </c>
      <c r="D280" s="360">
        <v>400</v>
      </c>
      <c r="E280" s="329" t="s">
        <v>2220</v>
      </c>
      <c r="F280" s="369">
        <v>300</v>
      </c>
      <c r="G280" s="360" t="s">
        <v>1966</v>
      </c>
      <c r="H280" s="360" t="s">
        <v>28</v>
      </c>
      <c r="I280" s="358" t="s">
        <v>29</v>
      </c>
      <c r="J280" s="360" t="s">
        <v>28</v>
      </c>
      <c r="K280" s="329" t="s">
        <v>407</v>
      </c>
      <c r="L280" s="387">
        <v>200</v>
      </c>
      <c r="M280" s="360" t="s">
        <v>32</v>
      </c>
      <c r="N280" s="364" t="s">
        <v>368</v>
      </c>
      <c r="O280" s="360">
        <v>8760</v>
      </c>
      <c r="P280" s="329" t="s">
        <v>28</v>
      </c>
      <c r="Q280" s="11"/>
      <c r="R280" s="11"/>
      <c r="S280" s="11"/>
      <c r="T280" s="11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14"/>
      <c r="AV280" s="14"/>
      <c r="AW280" s="14"/>
      <c r="AX280" s="14"/>
      <c r="AY280" s="14"/>
      <c r="AZ280" s="14"/>
      <c r="BA280" s="14"/>
      <c r="BB280" s="14"/>
      <c r="BC280" s="14"/>
      <c r="BD280" s="14"/>
      <c r="BE280" s="14"/>
      <c r="BF280" s="14"/>
      <c r="BG280" s="14"/>
      <c r="BH280" s="14"/>
      <c r="BI280" s="14"/>
      <c r="BJ280" s="14"/>
      <c r="BK280" s="14"/>
      <c r="BL280" s="14"/>
    </row>
    <row r="281" spans="1:64" x14ac:dyDescent="0.2">
      <c r="A281" s="329" t="s">
        <v>1958</v>
      </c>
      <c r="B281" s="360" t="s">
        <v>2218</v>
      </c>
      <c r="C281" s="360" t="s">
        <v>2277</v>
      </c>
      <c r="D281" s="360">
        <v>400</v>
      </c>
      <c r="E281" s="329" t="s">
        <v>2220</v>
      </c>
      <c r="F281" s="369">
        <v>300</v>
      </c>
      <c r="G281" s="360" t="s">
        <v>1966</v>
      </c>
      <c r="H281" s="360" t="s">
        <v>28</v>
      </c>
      <c r="I281" s="358" t="s">
        <v>29</v>
      </c>
      <c r="J281" s="359" t="s">
        <v>76</v>
      </c>
      <c r="K281" s="329"/>
      <c r="L281" s="387"/>
      <c r="M281" s="360" t="s">
        <v>32</v>
      </c>
      <c r="N281" s="364" t="s">
        <v>368</v>
      </c>
      <c r="O281" s="360">
        <v>8760</v>
      </c>
      <c r="P281" s="329" t="s">
        <v>28</v>
      </c>
      <c r="Q281" s="11"/>
      <c r="R281" s="11"/>
      <c r="S281" s="11"/>
      <c r="T281" s="11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  <c r="AS281" s="14"/>
      <c r="AT281" s="14"/>
      <c r="AU281" s="14"/>
      <c r="AV281" s="14"/>
      <c r="AW281" s="14"/>
      <c r="AX281" s="14"/>
      <c r="AY281" s="14"/>
      <c r="AZ281" s="14"/>
      <c r="BA281" s="14"/>
      <c r="BB281" s="14"/>
      <c r="BC281" s="14"/>
      <c r="BD281" s="14"/>
      <c r="BE281" s="14"/>
      <c r="BF281" s="14"/>
      <c r="BG281" s="14"/>
      <c r="BH281" s="14"/>
      <c r="BI281" s="14"/>
      <c r="BJ281" s="14"/>
      <c r="BK281" s="14"/>
      <c r="BL281" s="14"/>
    </row>
    <row r="282" spans="1:64" x14ac:dyDescent="0.2">
      <c r="A282" s="329" t="s">
        <v>1958</v>
      </c>
      <c r="B282" s="360" t="s">
        <v>2218</v>
      </c>
      <c r="C282" s="360" t="s">
        <v>2278</v>
      </c>
      <c r="D282" s="360">
        <v>400</v>
      </c>
      <c r="E282" s="329" t="s">
        <v>2220</v>
      </c>
      <c r="F282" s="369">
        <v>300</v>
      </c>
      <c r="G282" s="360" t="s">
        <v>1966</v>
      </c>
      <c r="H282" s="360" t="s">
        <v>28</v>
      </c>
      <c r="I282" s="358" t="s">
        <v>29</v>
      </c>
      <c r="J282" s="360" t="s">
        <v>28</v>
      </c>
      <c r="K282" s="329" t="s">
        <v>407</v>
      </c>
      <c r="L282" s="387">
        <v>100</v>
      </c>
      <c r="M282" s="360" t="s">
        <v>32</v>
      </c>
      <c r="N282" s="364" t="s">
        <v>368</v>
      </c>
      <c r="O282" s="360">
        <v>8760</v>
      </c>
      <c r="P282" s="329" t="s">
        <v>28</v>
      </c>
      <c r="Q282" s="11"/>
      <c r="R282" s="11"/>
      <c r="S282" s="11"/>
      <c r="T282" s="11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  <c r="AS282" s="14"/>
      <c r="AT282" s="14"/>
      <c r="AU282" s="14"/>
      <c r="AV282" s="14"/>
      <c r="AW282" s="14"/>
      <c r="AX282" s="14"/>
      <c r="AY282" s="14"/>
      <c r="AZ282" s="14"/>
      <c r="BA282" s="14"/>
      <c r="BB282" s="14"/>
      <c r="BC282" s="14"/>
      <c r="BD282" s="14"/>
      <c r="BE282" s="14"/>
      <c r="BF282" s="14"/>
      <c r="BG282" s="14"/>
      <c r="BH282" s="14"/>
      <c r="BI282" s="14"/>
      <c r="BJ282" s="14"/>
      <c r="BK282" s="14"/>
      <c r="BL282" s="14"/>
    </row>
    <row r="283" spans="1:64" x14ac:dyDescent="0.2">
      <c r="A283" s="329" t="s">
        <v>1958</v>
      </c>
      <c r="B283" s="360" t="s">
        <v>2218</v>
      </c>
      <c r="C283" s="360" t="s">
        <v>2279</v>
      </c>
      <c r="D283" s="360">
        <v>400</v>
      </c>
      <c r="E283" s="329" t="s">
        <v>2220</v>
      </c>
      <c r="F283" s="369">
        <v>300</v>
      </c>
      <c r="G283" s="360" t="s">
        <v>1966</v>
      </c>
      <c r="H283" s="360" t="s">
        <v>28</v>
      </c>
      <c r="I283" s="358" t="s">
        <v>29</v>
      </c>
      <c r="J283" s="360" t="s">
        <v>28</v>
      </c>
      <c r="K283" s="329" t="s">
        <v>407</v>
      </c>
      <c r="L283" s="387">
        <v>100</v>
      </c>
      <c r="M283" s="360" t="s">
        <v>32</v>
      </c>
      <c r="N283" s="364" t="s">
        <v>368</v>
      </c>
      <c r="O283" s="360">
        <v>8760</v>
      </c>
      <c r="P283" s="329" t="s">
        <v>28</v>
      </c>
      <c r="Q283" s="11"/>
      <c r="R283" s="11"/>
      <c r="S283" s="11"/>
      <c r="T283" s="11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14"/>
      <c r="AV283" s="14"/>
      <c r="AW283" s="14"/>
      <c r="AX283" s="14"/>
      <c r="AY283" s="14"/>
      <c r="AZ283" s="14"/>
      <c r="BA283" s="14"/>
      <c r="BB283" s="14"/>
      <c r="BC283" s="14"/>
      <c r="BD283" s="14"/>
      <c r="BE283" s="14"/>
      <c r="BF283" s="14"/>
      <c r="BG283" s="14"/>
      <c r="BH283" s="14"/>
      <c r="BI283" s="14"/>
      <c r="BJ283" s="14"/>
      <c r="BK283" s="14"/>
      <c r="BL283" s="14"/>
    </row>
    <row r="284" spans="1:64" x14ac:dyDescent="0.2">
      <c r="A284" s="329" t="s">
        <v>1958</v>
      </c>
      <c r="B284" s="360" t="s">
        <v>2218</v>
      </c>
      <c r="C284" s="360" t="s">
        <v>2280</v>
      </c>
      <c r="D284" s="360">
        <v>400</v>
      </c>
      <c r="E284" s="329" t="s">
        <v>2220</v>
      </c>
      <c r="F284" s="369">
        <v>300</v>
      </c>
      <c r="G284" s="360" t="s">
        <v>1966</v>
      </c>
      <c r="H284" s="360" t="s">
        <v>28</v>
      </c>
      <c r="I284" s="358" t="s">
        <v>29</v>
      </c>
      <c r="J284" s="360" t="s">
        <v>28</v>
      </c>
      <c r="K284" s="329" t="s">
        <v>407</v>
      </c>
      <c r="L284" s="387">
        <v>100</v>
      </c>
      <c r="M284" s="360" t="s">
        <v>32</v>
      </c>
      <c r="N284" s="364" t="s">
        <v>368</v>
      </c>
      <c r="O284" s="360">
        <v>8760</v>
      </c>
      <c r="P284" s="329" t="s">
        <v>28</v>
      </c>
      <c r="Q284" s="11"/>
      <c r="R284" s="11"/>
      <c r="S284" s="11"/>
      <c r="T284" s="11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  <c r="AU284" s="14"/>
      <c r="AV284" s="14"/>
      <c r="AW284" s="14"/>
      <c r="AX284" s="14"/>
      <c r="AY284" s="14"/>
      <c r="AZ284" s="14"/>
      <c r="BA284" s="14"/>
      <c r="BB284" s="14"/>
      <c r="BC284" s="14"/>
      <c r="BD284" s="14"/>
      <c r="BE284" s="14"/>
      <c r="BF284" s="14"/>
      <c r="BG284" s="14"/>
      <c r="BH284" s="14"/>
      <c r="BI284" s="14"/>
      <c r="BJ284" s="14"/>
      <c r="BK284" s="14"/>
      <c r="BL284" s="14"/>
    </row>
    <row r="285" spans="1:64" x14ac:dyDescent="0.2">
      <c r="A285" s="329" t="s">
        <v>1958</v>
      </c>
      <c r="B285" s="360" t="s">
        <v>2218</v>
      </c>
      <c r="C285" s="360" t="s">
        <v>2281</v>
      </c>
      <c r="D285" s="360">
        <v>230</v>
      </c>
      <c r="E285" s="329" t="s">
        <v>2220</v>
      </c>
      <c r="F285" s="369">
        <v>200</v>
      </c>
      <c r="G285" s="377" t="s">
        <v>1961</v>
      </c>
      <c r="H285" s="360" t="s">
        <v>28</v>
      </c>
      <c r="I285" s="358" t="s">
        <v>29</v>
      </c>
      <c r="J285" s="329" t="s">
        <v>76</v>
      </c>
      <c r="K285" s="359"/>
      <c r="L285" s="388"/>
      <c r="M285" s="360" t="s">
        <v>69</v>
      </c>
      <c r="N285" s="360" t="s">
        <v>1844</v>
      </c>
      <c r="O285" s="360">
        <v>2880</v>
      </c>
      <c r="P285" s="329" t="s">
        <v>28</v>
      </c>
      <c r="Q285" s="11"/>
      <c r="R285" s="11"/>
      <c r="S285" s="11"/>
      <c r="T285" s="11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  <c r="AS285" s="14"/>
      <c r="AT285" s="14"/>
      <c r="AU285" s="14"/>
      <c r="AV285" s="14"/>
      <c r="AW285" s="14"/>
      <c r="AX285" s="14"/>
      <c r="AY285" s="14"/>
      <c r="AZ285" s="14"/>
      <c r="BA285" s="14"/>
      <c r="BB285" s="14"/>
      <c r="BC285" s="14"/>
      <c r="BD285" s="14"/>
      <c r="BE285" s="14"/>
      <c r="BF285" s="14"/>
      <c r="BG285" s="14"/>
      <c r="BH285" s="14"/>
      <c r="BI285" s="14"/>
      <c r="BJ285" s="14"/>
      <c r="BK285" s="14"/>
      <c r="BL285" s="14"/>
    </row>
    <row r="286" spans="1:64" x14ac:dyDescent="0.2">
      <c r="A286" s="329" t="s">
        <v>1958</v>
      </c>
      <c r="B286" s="360" t="s">
        <v>2218</v>
      </c>
      <c r="C286" s="360" t="s">
        <v>2282</v>
      </c>
      <c r="D286" s="360">
        <v>2300</v>
      </c>
      <c r="E286" s="329" t="s">
        <v>26</v>
      </c>
      <c r="F286" s="369">
        <v>1500</v>
      </c>
      <c r="G286" s="377" t="s">
        <v>1961</v>
      </c>
      <c r="H286" s="360" t="s">
        <v>28</v>
      </c>
      <c r="I286" s="358" t="s">
        <v>29</v>
      </c>
      <c r="J286" s="329" t="s">
        <v>76</v>
      </c>
      <c r="K286" s="359"/>
      <c r="L286" s="388"/>
      <c r="M286" s="360" t="s">
        <v>32</v>
      </c>
      <c r="N286" s="364" t="s">
        <v>368</v>
      </c>
      <c r="O286" s="360">
        <v>8760</v>
      </c>
      <c r="P286" s="329" t="s">
        <v>28</v>
      </c>
      <c r="Q286" s="11"/>
      <c r="R286" s="11"/>
      <c r="S286" s="11"/>
      <c r="T286" s="11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  <c r="AS286" s="14"/>
      <c r="AT286" s="14"/>
      <c r="AU286" s="14"/>
      <c r="AV286" s="14"/>
      <c r="AW286" s="14"/>
      <c r="AX286" s="14"/>
      <c r="AY286" s="14"/>
      <c r="AZ286" s="14"/>
      <c r="BA286" s="14"/>
      <c r="BB286" s="14"/>
      <c r="BC286" s="14"/>
      <c r="BD286" s="14"/>
      <c r="BE286" s="14"/>
      <c r="BF286" s="14"/>
      <c r="BG286" s="14"/>
      <c r="BH286" s="14"/>
      <c r="BI286" s="14"/>
      <c r="BJ286" s="14"/>
      <c r="BK286" s="14"/>
      <c r="BL286" s="14"/>
    </row>
    <row r="287" spans="1:64" x14ac:dyDescent="0.2">
      <c r="A287" s="329" t="s">
        <v>1958</v>
      </c>
      <c r="B287" s="360" t="s">
        <v>2218</v>
      </c>
      <c r="C287" s="360" t="s">
        <v>2283</v>
      </c>
      <c r="D287" s="360">
        <v>2000</v>
      </c>
      <c r="E287" s="329" t="s">
        <v>26</v>
      </c>
      <c r="F287" s="369">
        <v>1500</v>
      </c>
      <c r="G287" s="377" t="s">
        <v>1961</v>
      </c>
      <c r="H287" s="360" t="s">
        <v>28</v>
      </c>
      <c r="I287" s="358" t="s">
        <v>29</v>
      </c>
      <c r="J287" s="329" t="s">
        <v>76</v>
      </c>
      <c r="K287" s="359"/>
      <c r="L287" s="388"/>
      <c r="M287" s="360" t="s">
        <v>32</v>
      </c>
      <c r="N287" s="364" t="s">
        <v>368</v>
      </c>
      <c r="O287" s="360">
        <v>8760</v>
      </c>
      <c r="P287" s="329" t="s">
        <v>28</v>
      </c>
      <c r="Q287" s="11"/>
      <c r="R287" s="11"/>
      <c r="S287" s="11"/>
      <c r="T287" s="11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  <c r="AU287" s="14"/>
      <c r="AV287" s="14"/>
      <c r="AW287" s="14"/>
      <c r="AX287" s="14"/>
      <c r="AY287" s="14"/>
      <c r="AZ287" s="14"/>
      <c r="BA287" s="14"/>
      <c r="BB287" s="14"/>
      <c r="BC287" s="14"/>
      <c r="BD287" s="14"/>
      <c r="BE287" s="14"/>
      <c r="BF287" s="14"/>
      <c r="BG287" s="14"/>
      <c r="BH287" s="14"/>
      <c r="BI287" s="14"/>
      <c r="BJ287" s="14"/>
      <c r="BK287" s="14"/>
      <c r="BL287" s="14"/>
    </row>
    <row r="288" spans="1:64" x14ac:dyDescent="0.2">
      <c r="A288" s="329" t="s">
        <v>1958</v>
      </c>
      <c r="B288" s="377" t="s">
        <v>2218</v>
      </c>
      <c r="C288" s="359" t="s">
        <v>2284</v>
      </c>
      <c r="D288" s="377" t="s">
        <v>1978</v>
      </c>
      <c r="E288" s="329" t="s">
        <v>2220</v>
      </c>
      <c r="F288" s="370">
        <v>50</v>
      </c>
      <c r="G288" s="360" t="s">
        <v>84</v>
      </c>
      <c r="H288" s="360" t="s">
        <v>28</v>
      </c>
      <c r="I288" s="358" t="s">
        <v>41</v>
      </c>
      <c r="J288" s="359" t="s">
        <v>76</v>
      </c>
      <c r="K288" s="359"/>
      <c r="L288" s="388"/>
      <c r="M288" s="360" t="s">
        <v>32</v>
      </c>
      <c r="N288" s="364" t="s">
        <v>368</v>
      </c>
      <c r="O288" s="360">
        <v>8760</v>
      </c>
      <c r="P288" s="329" t="s">
        <v>28</v>
      </c>
      <c r="Q288" s="11"/>
      <c r="R288" s="11"/>
      <c r="S288" s="11"/>
      <c r="T288" s="11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14"/>
      <c r="AV288" s="14"/>
      <c r="AW288" s="14"/>
      <c r="AX288" s="14"/>
      <c r="AY288" s="14"/>
      <c r="AZ288" s="14"/>
      <c r="BA288" s="14"/>
      <c r="BB288" s="14"/>
      <c r="BC288" s="14"/>
      <c r="BD288" s="14"/>
      <c r="BE288" s="14"/>
      <c r="BF288" s="14"/>
      <c r="BG288" s="14"/>
      <c r="BH288" s="14"/>
      <c r="BI288" s="14"/>
      <c r="BJ288" s="14"/>
      <c r="BK288" s="14"/>
      <c r="BL288" s="14"/>
    </row>
    <row r="289" spans="1:65" x14ac:dyDescent="0.2">
      <c r="A289" s="329" t="s">
        <v>1958</v>
      </c>
      <c r="B289" s="377" t="s">
        <v>2218</v>
      </c>
      <c r="C289" s="359" t="s">
        <v>2285</v>
      </c>
      <c r="D289" s="377" t="s">
        <v>1978</v>
      </c>
      <c r="E289" s="329" t="s">
        <v>2220</v>
      </c>
      <c r="F289" s="370">
        <v>50</v>
      </c>
      <c r="G289" s="360" t="s">
        <v>84</v>
      </c>
      <c r="H289" s="360" t="s">
        <v>28</v>
      </c>
      <c r="I289" s="358" t="s">
        <v>41</v>
      </c>
      <c r="J289" s="359" t="s">
        <v>76</v>
      </c>
      <c r="K289" s="359"/>
      <c r="L289" s="388"/>
      <c r="M289" s="360" t="s">
        <v>32</v>
      </c>
      <c r="N289" s="364" t="s">
        <v>368</v>
      </c>
      <c r="O289" s="360">
        <v>8760</v>
      </c>
      <c r="P289" s="329" t="s">
        <v>28</v>
      </c>
      <c r="Q289" s="11"/>
      <c r="R289" s="11"/>
      <c r="S289" s="11"/>
      <c r="T289" s="11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  <c r="AG289" s="14"/>
      <c r="AH289" s="14"/>
      <c r="AI289" s="14"/>
      <c r="AJ289" s="14"/>
      <c r="AK289" s="14"/>
      <c r="AL289" s="14"/>
      <c r="AM289" s="14"/>
      <c r="AN289" s="14"/>
      <c r="AO289" s="14"/>
      <c r="AP289" s="14"/>
      <c r="AQ289" s="14"/>
      <c r="AR289" s="14"/>
      <c r="AS289" s="14"/>
      <c r="AT289" s="14"/>
      <c r="AU289" s="14"/>
      <c r="AV289" s="14"/>
      <c r="AW289" s="14"/>
      <c r="AX289" s="14"/>
      <c r="AY289" s="14"/>
      <c r="AZ289" s="14"/>
      <c r="BA289" s="14"/>
      <c r="BB289" s="14"/>
      <c r="BC289" s="14"/>
      <c r="BD289" s="14"/>
      <c r="BE289" s="14"/>
      <c r="BF289" s="14"/>
      <c r="BG289" s="14"/>
      <c r="BH289" s="14"/>
      <c r="BI289" s="14"/>
      <c r="BJ289" s="14"/>
      <c r="BK289" s="14"/>
      <c r="BL289" s="14"/>
    </row>
    <row r="290" spans="1:65" x14ac:dyDescent="0.2">
      <c r="A290" s="329" t="s">
        <v>1958</v>
      </c>
      <c r="B290" s="360" t="s">
        <v>2218</v>
      </c>
      <c r="C290" s="360" t="s">
        <v>2286</v>
      </c>
      <c r="D290" s="360">
        <v>800</v>
      </c>
      <c r="E290" s="329" t="s">
        <v>2220</v>
      </c>
      <c r="F290" s="369">
        <v>200</v>
      </c>
      <c r="G290" s="360" t="s">
        <v>2287</v>
      </c>
      <c r="H290" s="360" t="s">
        <v>28</v>
      </c>
      <c r="I290" s="358" t="s">
        <v>29</v>
      </c>
      <c r="J290" s="329" t="s">
        <v>76</v>
      </c>
      <c r="K290" s="360"/>
      <c r="L290" s="387"/>
      <c r="M290" s="360" t="s">
        <v>69</v>
      </c>
      <c r="N290" s="360" t="s">
        <v>1844</v>
      </c>
      <c r="O290" s="360">
        <v>1200</v>
      </c>
      <c r="P290" s="329" t="s">
        <v>28</v>
      </c>
      <c r="Q290" s="11"/>
      <c r="R290" s="11"/>
      <c r="S290" s="11"/>
      <c r="T290" s="11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  <c r="AJ290" s="14"/>
      <c r="AK290" s="14"/>
      <c r="AL290" s="14"/>
      <c r="AM290" s="14"/>
      <c r="AN290" s="14"/>
      <c r="AO290" s="14"/>
      <c r="AP290" s="14"/>
      <c r="AQ290" s="14"/>
      <c r="AR290" s="14"/>
      <c r="AS290" s="14"/>
      <c r="AT290" s="14"/>
      <c r="AU290" s="14"/>
      <c r="AV290" s="14"/>
      <c r="AW290" s="14"/>
      <c r="AX290" s="14"/>
      <c r="AY290" s="14"/>
      <c r="AZ290" s="14"/>
      <c r="BA290" s="14"/>
      <c r="BB290" s="14"/>
      <c r="BC290" s="14"/>
      <c r="BD290" s="14"/>
      <c r="BE290" s="14"/>
      <c r="BF290" s="14"/>
      <c r="BG290" s="14"/>
      <c r="BH290" s="14"/>
      <c r="BI290" s="14"/>
      <c r="BJ290" s="14"/>
      <c r="BK290" s="14"/>
      <c r="BL290" s="14"/>
    </row>
    <row r="291" spans="1:65" x14ac:dyDescent="0.2">
      <c r="A291" s="329" t="s">
        <v>1958</v>
      </c>
      <c r="B291" s="377" t="s">
        <v>2218</v>
      </c>
      <c r="C291" s="359" t="s">
        <v>2288</v>
      </c>
      <c r="D291" s="377" t="s">
        <v>1978</v>
      </c>
      <c r="E291" s="329" t="s">
        <v>2220</v>
      </c>
      <c r="F291" s="370">
        <v>50</v>
      </c>
      <c r="G291" s="360" t="s">
        <v>84</v>
      </c>
      <c r="H291" s="360" t="s">
        <v>28</v>
      </c>
      <c r="I291" s="358" t="s">
        <v>41</v>
      </c>
      <c r="J291" s="359" t="s">
        <v>76</v>
      </c>
      <c r="K291" s="359"/>
      <c r="L291" s="388"/>
      <c r="M291" s="360" t="s">
        <v>32</v>
      </c>
      <c r="N291" s="364" t="s">
        <v>368</v>
      </c>
      <c r="O291" s="360">
        <v>8760</v>
      </c>
      <c r="P291" s="329" t="s">
        <v>28</v>
      </c>
      <c r="Q291" s="11"/>
      <c r="R291" s="11"/>
      <c r="S291" s="11"/>
      <c r="T291" s="11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  <c r="AU291" s="14"/>
      <c r="AV291" s="14"/>
      <c r="AW291" s="14"/>
      <c r="AX291" s="14"/>
      <c r="AY291" s="14"/>
      <c r="AZ291" s="14"/>
      <c r="BA291" s="14"/>
      <c r="BB291" s="14"/>
      <c r="BC291" s="14"/>
      <c r="BD291" s="14"/>
      <c r="BE291" s="14"/>
      <c r="BF291" s="14"/>
      <c r="BG291" s="14"/>
      <c r="BH291" s="14"/>
      <c r="BI291" s="14"/>
      <c r="BJ291" s="14"/>
      <c r="BK291" s="14"/>
      <c r="BL291" s="14"/>
    </row>
    <row r="292" spans="1:65" x14ac:dyDescent="0.2">
      <c r="A292" s="329" t="s">
        <v>1958</v>
      </c>
      <c r="B292" s="360" t="s">
        <v>2218</v>
      </c>
      <c r="C292" s="360" t="s">
        <v>2289</v>
      </c>
      <c r="D292" s="360">
        <v>800</v>
      </c>
      <c r="E292" s="329" t="s">
        <v>2220</v>
      </c>
      <c r="F292" s="369">
        <v>200</v>
      </c>
      <c r="G292" s="360" t="s">
        <v>2028</v>
      </c>
      <c r="H292" s="360" t="s">
        <v>28</v>
      </c>
      <c r="I292" s="358" t="s">
        <v>29</v>
      </c>
      <c r="J292" s="329" t="s">
        <v>76</v>
      </c>
      <c r="K292" s="360"/>
      <c r="L292" s="387"/>
      <c r="M292" s="360" t="s">
        <v>69</v>
      </c>
      <c r="N292" s="360" t="s">
        <v>1844</v>
      </c>
      <c r="O292" s="360">
        <v>2880</v>
      </c>
      <c r="P292" s="329" t="s">
        <v>28</v>
      </c>
      <c r="Q292" s="11"/>
      <c r="R292" s="11"/>
      <c r="S292" s="11"/>
      <c r="T292" s="11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14"/>
      <c r="AV292" s="14"/>
      <c r="AW292" s="14"/>
      <c r="AX292" s="14"/>
      <c r="AY292" s="14"/>
      <c r="AZ292" s="14"/>
      <c r="BA292" s="14"/>
      <c r="BB292" s="14"/>
      <c r="BC292" s="14"/>
      <c r="BD292" s="14"/>
      <c r="BE292" s="14"/>
      <c r="BF292" s="14"/>
      <c r="BG292" s="14"/>
      <c r="BH292" s="14"/>
      <c r="BI292" s="14"/>
      <c r="BJ292" s="14"/>
      <c r="BK292" s="14"/>
      <c r="BL292" s="14"/>
    </row>
    <row r="293" spans="1:65" x14ac:dyDescent="0.2">
      <c r="A293" s="329" t="s">
        <v>1958</v>
      </c>
      <c r="B293" s="377" t="s">
        <v>2218</v>
      </c>
      <c r="C293" s="360" t="s">
        <v>2290</v>
      </c>
      <c r="D293" s="360">
        <v>800</v>
      </c>
      <c r="E293" s="329" t="s">
        <v>2220</v>
      </c>
      <c r="F293" s="370">
        <v>200</v>
      </c>
      <c r="G293" s="377" t="s">
        <v>2028</v>
      </c>
      <c r="H293" s="360" t="s">
        <v>28</v>
      </c>
      <c r="I293" s="358" t="s">
        <v>29</v>
      </c>
      <c r="J293" s="359" t="s">
        <v>76</v>
      </c>
      <c r="K293" s="359"/>
      <c r="L293" s="388"/>
      <c r="M293" s="360" t="s">
        <v>69</v>
      </c>
      <c r="N293" s="360" t="s">
        <v>1844</v>
      </c>
      <c r="O293" s="360">
        <v>2880</v>
      </c>
      <c r="P293" s="329" t="s">
        <v>28</v>
      </c>
      <c r="Q293" s="11"/>
      <c r="R293" s="11"/>
      <c r="S293" s="11"/>
      <c r="T293" s="11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14"/>
      <c r="AI293" s="14"/>
      <c r="AJ293" s="14"/>
      <c r="AK293" s="14"/>
      <c r="AL293" s="14"/>
      <c r="AM293" s="14"/>
      <c r="AN293" s="14"/>
      <c r="AO293" s="14"/>
      <c r="AP293" s="14"/>
      <c r="AQ293" s="14"/>
      <c r="AR293" s="14"/>
      <c r="AS293" s="14"/>
      <c r="AT293" s="14"/>
      <c r="AU293" s="14"/>
      <c r="AV293" s="14"/>
      <c r="AW293" s="14"/>
      <c r="AX293" s="14"/>
      <c r="AY293" s="14"/>
      <c r="AZ293" s="14"/>
      <c r="BA293" s="14"/>
      <c r="BB293" s="14"/>
      <c r="BC293" s="14"/>
      <c r="BD293" s="14"/>
      <c r="BE293" s="14"/>
      <c r="BF293" s="14"/>
      <c r="BG293" s="14"/>
      <c r="BH293" s="14"/>
      <c r="BI293" s="14"/>
      <c r="BJ293" s="14"/>
      <c r="BK293" s="14"/>
      <c r="BL293" s="14"/>
    </row>
    <row r="294" spans="1:65" x14ac:dyDescent="0.2">
      <c r="A294" s="329" t="s">
        <v>1958</v>
      </c>
      <c r="B294" s="377" t="s">
        <v>2218</v>
      </c>
      <c r="C294" s="360" t="s">
        <v>2291</v>
      </c>
      <c r="D294" s="360">
        <v>800</v>
      </c>
      <c r="E294" s="329" t="s">
        <v>2220</v>
      </c>
      <c r="F294" s="370">
        <v>200</v>
      </c>
      <c r="G294" s="377" t="s">
        <v>2028</v>
      </c>
      <c r="H294" s="360" t="s">
        <v>28</v>
      </c>
      <c r="I294" s="358" t="s">
        <v>29</v>
      </c>
      <c r="J294" s="359" t="s">
        <v>76</v>
      </c>
      <c r="K294" s="359"/>
      <c r="L294" s="388"/>
      <c r="M294" s="360" t="s">
        <v>69</v>
      </c>
      <c r="N294" s="360" t="s">
        <v>1844</v>
      </c>
      <c r="O294" s="360">
        <v>2880</v>
      </c>
      <c r="P294" s="329" t="s">
        <v>28</v>
      </c>
      <c r="Q294" s="11"/>
      <c r="R294" s="11"/>
      <c r="S294" s="11"/>
      <c r="T294" s="11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  <c r="AG294" s="14"/>
      <c r="AH294" s="14"/>
      <c r="AI294" s="14"/>
      <c r="AJ294" s="14"/>
      <c r="AK294" s="14"/>
      <c r="AL294" s="14"/>
      <c r="AM294" s="14"/>
      <c r="AN294" s="14"/>
      <c r="AO294" s="14"/>
      <c r="AP294" s="14"/>
      <c r="AQ294" s="14"/>
      <c r="AR294" s="14"/>
      <c r="AS294" s="14"/>
      <c r="AT294" s="14"/>
      <c r="AU294" s="14"/>
      <c r="AV294" s="14"/>
      <c r="AW294" s="14"/>
      <c r="AX294" s="14"/>
      <c r="AY294" s="14"/>
      <c r="AZ294" s="14"/>
      <c r="BA294" s="14"/>
      <c r="BB294" s="14"/>
      <c r="BC294" s="14"/>
      <c r="BD294" s="14"/>
      <c r="BE294" s="14"/>
      <c r="BF294" s="14"/>
      <c r="BG294" s="14"/>
      <c r="BH294" s="14"/>
      <c r="BI294" s="14"/>
      <c r="BJ294" s="14"/>
      <c r="BK294" s="14"/>
      <c r="BL294" s="14"/>
    </row>
    <row r="295" spans="1:65" s="10" customFormat="1" x14ac:dyDescent="0.2">
      <c r="A295" s="329" t="s">
        <v>1958</v>
      </c>
      <c r="B295" s="359" t="s">
        <v>2292</v>
      </c>
      <c r="C295" s="389" t="s">
        <v>2293</v>
      </c>
      <c r="D295" s="390">
        <v>230</v>
      </c>
      <c r="E295" s="329" t="s">
        <v>26</v>
      </c>
      <c r="F295" s="370">
        <v>200</v>
      </c>
      <c r="G295" s="377" t="s">
        <v>1969</v>
      </c>
      <c r="H295" s="359" t="s">
        <v>28</v>
      </c>
      <c r="I295" s="359" t="s">
        <v>41</v>
      </c>
      <c r="J295" s="359" t="s">
        <v>76</v>
      </c>
      <c r="K295" s="360"/>
      <c r="L295" s="390"/>
      <c r="M295" s="359" t="s">
        <v>69</v>
      </c>
      <c r="N295" s="359" t="s">
        <v>33</v>
      </c>
      <c r="O295" s="359">
        <v>24</v>
      </c>
      <c r="P295" s="359" t="s">
        <v>28</v>
      </c>
      <c r="Q295" s="11"/>
      <c r="R295" s="11"/>
      <c r="S295" s="11"/>
      <c r="T295" s="11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  <c r="AU295" s="14"/>
      <c r="AV295" s="14"/>
      <c r="AW295" s="14"/>
      <c r="AX295" s="14"/>
      <c r="AY295" s="14"/>
      <c r="AZ295" s="14"/>
      <c r="BA295" s="14"/>
      <c r="BB295" s="14"/>
      <c r="BC295" s="14"/>
      <c r="BD295" s="14"/>
      <c r="BE295" s="14"/>
      <c r="BF295" s="14"/>
      <c r="BG295" s="14"/>
      <c r="BH295" s="14"/>
      <c r="BI295" s="14"/>
      <c r="BJ295" s="14"/>
      <c r="BK295" s="14"/>
      <c r="BL295" s="14"/>
    </row>
    <row r="296" spans="1:65" s="10" customFormat="1" x14ac:dyDescent="0.2">
      <c r="A296" s="329" t="s">
        <v>1958</v>
      </c>
      <c r="B296" s="359" t="s">
        <v>2292</v>
      </c>
      <c r="C296" s="389" t="s">
        <v>2294</v>
      </c>
      <c r="D296" s="377" t="s">
        <v>1978</v>
      </c>
      <c r="E296" s="329" t="s">
        <v>26</v>
      </c>
      <c r="F296" s="370">
        <v>300</v>
      </c>
      <c r="G296" s="360" t="s">
        <v>84</v>
      </c>
      <c r="H296" s="359" t="s">
        <v>76</v>
      </c>
      <c r="I296" s="359" t="s">
        <v>76</v>
      </c>
      <c r="J296" s="359" t="s">
        <v>76</v>
      </c>
      <c r="K296" s="360"/>
      <c r="L296" s="377"/>
      <c r="M296" s="359" t="s">
        <v>69</v>
      </c>
      <c r="N296" s="359" t="s">
        <v>459</v>
      </c>
      <c r="O296" s="359">
        <v>12</v>
      </c>
      <c r="P296" s="359" t="s">
        <v>28</v>
      </c>
      <c r="Q296" s="11"/>
      <c r="R296" s="11"/>
      <c r="S296" s="11"/>
      <c r="T296" s="11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  <c r="AU296" s="14"/>
      <c r="AV296" s="14"/>
      <c r="AW296" s="14"/>
      <c r="AX296" s="14"/>
      <c r="AY296" s="14"/>
      <c r="AZ296" s="14"/>
      <c r="BA296" s="14"/>
      <c r="BB296" s="14"/>
      <c r="BC296" s="14"/>
      <c r="BD296" s="14"/>
      <c r="BE296" s="14"/>
      <c r="BF296" s="14"/>
      <c r="BG296" s="14"/>
      <c r="BH296" s="14"/>
      <c r="BI296" s="14"/>
      <c r="BJ296" s="14"/>
      <c r="BK296" s="14"/>
      <c r="BL296" s="14"/>
    </row>
    <row r="297" spans="1:65" s="10" customFormat="1" x14ac:dyDescent="0.2">
      <c r="A297" s="329" t="s">
        <v>1958</v>
      </c>
      <c r="B297" s="359" t="s">
        <v>2292</v>
      </c>
      <c r="C297" s="389" t="s">
        <v>2295</v>
      </c>
      <c r="D297" s="377" t="s">
        <v>1978</v>
      </c>
      <c r="E297" s="329" t="s">
        <v>26</v>
      </c>
      <c r="F297" s="370">
        <v>300</v>
      </c>
      <c r="G297" s="360" t="s">
        <v>84</v>
      </c>
      <c r="H297" s="359" t="s">
        <v>76</v>
      </c>
      <c r="I297" s="359" t="s">
        <v>76</v>
      </c>
      <c r="J297" s="359" t="s">
        <v>76</v>
      </c>
      <c r="K297" s="360"/>
      <c r="L297" s="377"/>
      <c r="M297" s="359" t="s">
        <v>69</v>
      </c>
      <c r="N297" s="359" t="s">
        <v>459</v>
      </c>
      <c r="O297" s="359">
        <v>12</v>
      </c>
      <c r="P297" s="359" t="s">
        <v>28</v>
      </c>
      <c r="Q297" s="11"/>
      <c r="R297" s="11"/>
      <c r="S297" s="11"/>
      <c r="T297" s="11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  <c r="AG297" s="14"/>
      <c r="AH297" s="14"/>
      <c r="AI297" s="14"/>
      <c r="AJ297" s="14"/>
      <c r="AK297" s="14"/>
      <c r="AL297" s="14"/>
      <c r="AM297" s="14"/>
      <c r="AN297" s="14"/>
      <c r="AO297" s="14"/>
      <c r="AP297" s="14"/>
      <c r="AQ297" s="14"/>
      <c r="AR297" s="14"/>
      <c r="AS297" s="14"/>
      <c r="AT297" s="14"/>
      <c r="AU297" s="14"/>
      <c r="AV297" s="14"/>
      <c r="AW297" s="14"/>
      <c r="AX297" s="14"/>
      <c r="AY297" s="14"/>
      <c r="AZ297" s="14"/>
      <c r="BA297" s="14"/>
      <c r="BB297" s="14"/>
      <c r="BC297" s="14"/>
      <c r="BD297" s="14"/>
      <c r="BE297" s="14"/>
      <c r="BF297" s="14"/>
      <c r="BG297" s="14"/>
      <c r="BH297" s="14"/>
      <c r="BI297" s="14"/>
      <c r="BJ297" s="14"/>
      <c r="BK297" s="14"/>
      <c r="BL297" s="14"/>
    </row>
    <row r="298" spans="1:65" s="10" customFormat="1" ht="71.25" x14ac:dyDescent="0.2">
      <c r="A298" s="329" t="s">
        <v>1958</v>
      </c>
      <c r="B298" s="359" t="s">
        <v>2292</v>
      </c>
      <c r="C298" s="389" t="s">
        <v>2296</v>
      </c>
      <c r="D298" s="377" t="s">
        <v>1978</v>
      </c>
      <c r="E298" s="329" t="s">
        <v>26</v>
      </c>
      <c r="F298" s="370">
        <v>300</v>
      </c>
      <c r="G298" s="360" t="s">
        <v>84</v>
      </c>
      <c r="H298" s="359" t="s">
        <v>28</v>
      </c>
      <c r="I298" s="359" t="s">
        <v>41</v>
      </c>
      <c r="J298" s="359" t="s">
        <v>76</v>
      </c>
      <c r="K298" s="360"/>
      <c r="L298" s="377"/>
      <c r="M298" s="359" t="s">
        <v>69</v>
      </c>
      <c r="N298" s="359" t="s">
        <v>459</v>
      </c>
      <c r="O298" s="359">
        <v>12</v>
      </c>
      <c r="P298" s="359" t="s">
        <v>28</v>
      </c>
      <c r="Q298" s="11"/>
      <c r="R298" s="11"/>
      <c r="S298" s="11"/>
      <c r="T298" s="11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  <c r="AG298" s="14"/>
      <c r="AH298" s="14"/>
      <c r="AI298" s="14"/>
      <c r="AJ298" s="14"/>
      <c r="AK298" s="14"/>
      <c r="AL298" s="14"/>
      <c r="AM298" s="14"/>
      <c r="AN298" s="14"/>
      <c r="AO298" s="14"/>
      <c r="AP298" s="14"/>
      <c r="AQ298" s="14"/>
      <c r="AR298" s="14"/>
      <c r="AS298" s="14"/>
      <c r="AT298" s="14"/>
      <c r="AU298" s="14"/>
      <c r="AV298" s="14"/>
      <c r="AW298" s="14"/>
      <c r="AX298" s="14"/>
      <c r="AY298" s="14"/>
      <c r="AZ298" s="14"/>
      <c r="BA298" s="14"/>
      <c r="BB298" s="14"/>
      <c r="BC298" s="14"/>
      <c r="BD298" s="14"/>
      <c r="BE298" s="14"/>
      <c r="BF298" s="14"/>
      <c r="BG298" s="14"/>
      <c r="BH298" s="14"/>
      <c r="BI298" s="14"/>
      <c r="BJ298" s="14"/>
      <c r="BK298" s="14"/>
      <c r="BL298" s="14"/>
      <c r="BM298" s="398" t="s">
        <v>4770</v>
      </c>
    </row>
    <row r="299" spans="1:65" s="10" customFormat="1" x14ac:dyDescent="0.2">
      <c r="A299" s="329" t="s">
        <v>1958</v>
      </c>
      <c r="B299" s="359" t="s">
        <v>2292</v>
      </c>
      <c r="C299" s="389" t="s">
        <v>2297</v>
      </c>
      <c r="D299" s="377" t="s">
        <v>1978</v>
      </c>
      <c r="E299" s="329" t="s">
        <v>26</v>
      </c>
      <c r="F299" s="370">
        <v>300</v>
      </c>
      <c r="G299" s="360" t="s">
        <v>84</v>
      </c>
      <c r="H299" s="359" t="s">
        <v>28</v>
      </c>
      <c r="I299" s="359" t="s">
        <v>41</v>
      </c>
      <c r="J299" s="359" t="s">
        <v>76</v>
      </c>
      <c r="K299" s="360"/>
      <c r="L299" s="377"/>
      <c r="M299" s="359" t="s">
        <v>69</v>
      </c>
      <c r="N299" s="359" t="s">
        <v>989</v>
      </c>
      <c r="O299" s="359">
        <v>12</v>
      </c>
      <c r="P299" s="359" t="s">
        <v>28</v>
      </c>
      <c r="Q299" s="11"/>
      <c r="R299" s="11"/>
      <c r="S299" s="11"/>
      <c r="T299" s="11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  <c r="AU299" s="14"/>
      <c r="AV299" s="14"/>
      <c r="AW299" s="14"/>
      <c r="AX299" s="14"/>
      <c r="AY299" s="14"/>
      <c r="AZ299" s="14"/>
      <c r="BA299" s="14"/>
      <c r="BB299" s="14"/>
      <c r="BC299" s="14"/>
      <c r="BD299" s="14"/>
      <c r="BE299" s="14"/>
      <c r="BF299" s="14"/>
      <c r="BG299" s="14"/>
      <c r="BH299" s="14"/>
      <c r="BI299" s="14"/>
      <c r="BJ299" s="14"/>
      <c r="BK299" s="14"/>
      <c r="BL299" s="14"/>
    </row>
    <row r="300" spans="1:65" s="10" customFormat="1" ht="33" customHeight="1" x14ac:dyDescent="0.2">
      <c r="A300" s="329" t="s">
        <v>1958</v>
      </c>
      <c r="B300" s="359" t="s">
        <v>2292</v>
      </c>
      <c r="C300" s="391" t="s">
        <v>2298</v>
      </c>
      <c r="D300" s="377" t="s">
        <v>1978</v>
      </c>
      <c r="E300" s="329" t="s">
        <v>26</v>
      </c>
      <c r="F300" s="370">
        <v>300</v>
      </c>
      <c r="G300" s="360" t="s">
        <v>84</v>
      </c>
      <c r="H300" s="359" t="s">
        <v>28</v>
      </c>
      <c r="I300" s="359" t="s">
        <v>41</v>
      </c>
      <c r="J300" s="359" t="s">
        <v>76</v>
      </c>
      <c r="K300" s="359"/>
      <c r="L300" s="377"/>
      <c r="M300" s="359" t="s">
        <v>69</v>
      </c>
      <c r="N300" s="359" t="s">
        <v>459</v>
      </c>
      <c r="O300" s="359">
        <v>12</v>
      </c>
      <c r="P300" s="359" t="s">
        <v>28</v>
      </c>
      <c r="Q300" s="11"/>
      <c r="R300" s="11"/>
      <c r="S300" s="11"/>
      <c r="T300" s="11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14"/>
      <c r="AV300" s="14"/>
      <c r="AW300" s="14"/>
      <c r="AX300" s="14"/>
      <c r="AY300" s="14"/>
      <c r="AZ300" s="14"/>
      <c r="BA300" s="14"/>
      <c r="BB300" s="14"/>
      <c r="BC300" s="14"/>
      <c r="BD300" s="14"/>
      <c r="BE300" s="14"/>
      <c r="BF300" s="14"/>
      <c r="BG300" s="14"/>
      <c r="BH300" s="14"/>
      <c r="BI300" s="14"/>
      <c r="BJ300" s="14"/>
      <c r="BK300" s="14"/>
      <c r="BL300" s="14"/>
    </row>
    <row r="301" spans="1:65" s="10" customFormat="1" ht="36" customHeight="1" x14ac:dyDescent="0.2">
      <c r="A301" s="329" t="s">
        <v>1958</v>
      </c>
      <c r="B301" s="359" t="s">
        <v>2292</v>
      </c>
      <c r="C301" s="391" t="s">
        <v>2299</v>
      </c>
      <c r="D301" s="377" t="s">
        <v>1978</v>
      </c>
      <c r="E301" s="329" t="s">
        <v>26</v>
      </c>
      <c r="F301" s="370">
        <v>300</v>
      </c>
      <c r="G301" s="360" t="s">
        <v>84</v>
      </c>
      <c r="H301" s="359" t="s">
        <v>28</v>
      </c>
      <c r="I301" s="359" t="s">
        <v>41</v>
      </c>
      <c r="J301" s="359" t="s">
        <v>76</v>
      </c>
      <c r="K301" s="359"/>
      <c r="L301" s="377"/>
      <c r="M301" s="359" t="s">
        <v>69</v>
      </c>
      <c r="N301" s="359" t="s">
        <v>459</v>
      </c>
      <c r="O301" s="359">
        <v>12</v>
      </c>
      <c r="P301" s="359" t="s">
        <v>28</v>
      </c>
      <c r="Q301" s="11"/>
      <c r="R301" s="11"/>
      <c r="S301" s="11"/>
      <c r="T301" s="11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  <c r="AG301" s="14"/>
      <c r="AH301" s="14"/>
      <c r="AI301" s="14"/>
      <c r="AJ301" s="14"/>
      <c r="AK301" s="14"/>
      <c r="AL301" s="14"/>
      <c r="AM301" s="14"/>
      <c r="AN301" s="14"/>
      <c r="AO301" s="14"/>
      <c r="AP301" s="14"/>
      <c r="AQ301" s="14"/>
      <c r="AR301" s="14"/>
      <c r="AS301" s="14"/>
      <c r="AT301" s="14"/>
      <c r="AU301" s="14"/>
      <c r="AV301" s="14"/>
      <c r="AW301" s="14"/>
      <c r="AX301" s="14"/>
      <c r="AY301" s="14"/>
      <c r="AZ301" s="14"/>
      <c r="BA301" s="14"/>
      <c r="BB301" s="14"/>
      <c r="BC301" s="14"/>
      <c r="BD301" s="14"/>
      <c r="BE301" s="14"/>
      <c r="BF301" s="14"/>
      <c r="BG301" s="14"/>
      <c r="BH301" s="14"/>
      <c r="BI301" s="14"/>
      <c r="BJ301" s="14"/>
      <c r="BK301" s="14"/>
      <c r="BL301" s="14"/>
    </row>
    <row r="302" spans="1:65" s="10" customFormat="1" ht="33.950000000000003" customHeight="1" x14ac:dyDescent="0.2">
      <c r="A302" s="329" t="s">
        <v>1958</v>
      </c>
      <c r="B302" s="359" t="s">
        <v>2292</v>
      </c>
      <c r="C302" s="391" t="s">
        <v>2300</v>
      </c>
      <c r="D302" s="377" t="s">
        <v>1978</v>
      </c>
      <c r="E302" s="329" t="s">
        <v>26</v>
      </c>
      <c r="F302" s="370">
        <v>300</v>
      </c>
      <c r="G302" s="360" t="s">
        <v>84</v>
      </c>
      <c r="H302" s="359" t="s">
        <v>28</v>
      </c>
      <c r="I302" s="359" t="s">
        <v>41</v>
      </c>
      <c r="J302" s="359" t="s">
        <v>76</v>
      </c>
      <c r="K302" s="359"/>
      <c r="L302" s="377"/>
      <c r="M302" s="359" t="s">
        <v>69</v>
      </c>
      <c r="N302" s="359" t="s">
        <v>459</v>
      </c>
      <c r="O302" s="359">
        <v>12</v>
      </c>
      <c r="P302" s="359" t="s">
        <v>28</v>
      </c>
      <c r="Q302" s="11"/>
      <c r="R302" s="11"/>
      <c r="S302" s="11"/>
      <c r="T302" s="11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  <c r="AG302" s="14"/>
      <c r="AH302" s="14"/>
      <c r="AI302" s="14"/>
      <c r="AJ302" s="14"/>
      <c r="AK302" s="14"/>
      <c r="AL302" s="14"/>
      <c r="AM302" s="14"/>
      <c r="AN302" s="14"/>
      <c r="AO302" s="14"/>
      <c r="AP302" s="14"/>
      <c r="AQ302" s="14"/>
      <c r="AR302" s="14"/>
      <c r="AS302" s="14"/>
      <c r="AT302" s="14"/>
      <c r="AU302" s="14"/>
      <c r="AV302" s="14"/>
      <c r="AW302" s="14"/>
      <c r="AX302" s="14"/>
      <c r="AY302" s="14"/>
      <c r="AZ302" s="14"/>
      <c r="BA302" s="14"/>
      <c r="BB302" s="14"/>
      <c r="BC302" s="14"/>
      <c r="BD302" s="14"/>
      <c r="BE302" s="14"/>
      <c r="BF302" s="14"/>
      <c r="BG302" s="14"/>
      <c r="BH302" s="14"/>
      <c r="BI302" s="14"/>
      <c r="BJ302" s="14"/>
      <c r="BK302" s="14"/>
      <c r="BL302" s="14"/>
    </row>
    <row r="303" spans="1:65" s="10" customFormat="1" x14ac:dyDescent="0.2">
      <c r="A303" s="329" t="s">
        <v>1958</v>
      </c>
      <c r="B303" s="359" t="s">
        <v>2292</v>
      </c>
      <c r="C303" s="389" t="s">
        <v>2301</v>
      </c>
      <c r="D303" s="390">
        <v>400</v>
      </c>
      <c r="E303" s="329" t="s">
        <v>26</v>
      </c>
      <c r="F303" s="370">
        <v>400</v>
      </c>
      <c r="G303" s="377" t="s">
        <v>2028</v>
      </c>
      <c r="H303" s="359" t="s">
        <v>28</v>
      </c>
      <c r="I303" s="359" t="s">
        <v>41</v>
      </c>
      <c r="J303" s="359" t="s">
        <v>76</v>
      </c>
      <c r="K303" s="360"/>
      <c r="L303" s="390"/>
      <c r="M303" s="359" t="s">
        <v>69</v>
      </c>
      <c r="N303" s="359" t="s">
        <v>70</v>
      </c>
      <c r="O303" s="359">
        <v>24</v>
      </c>
      <c r="P303" s="359" t="s">
        <v>28</v>
      </c>
      <c r="Q303" s="11"/>
      <c r="R303" s="11"/>
      <c r="S303" s="11"/>
      <c r="T303" s="11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  <c r="AG303" s="14"/>
      <c r="AH303" s="14"/>
      <c r="AI303" s="14"/>
      <c r="AJ303" s="14"/>
      <c r="AK303" s="14"/>
      <c r="AL303" s="14"/>
      <c r="AM303" s="14"/>
      <c r="AN303" s="14"/>
      <c r="AO303" s="14"/>
      <c r="AP303" s="14"/>
      <c r="AQ303" s="14"/>
      <c r="AR303" s="14"/>
      <c r="AS303" s="14"/>
      <c r="AT303" s="14"/>
      <c r="AU303" s="14"/>
      <c r="AV303" s="14"/>
      <c r="AW303" s="14"/>
      <c r="AX303" s="14"/>
      <c r="AY303" s="14"/>
      <c r="AZ303" s="14"/>
      <c r="BA303" s="14"/>
      <c r="BB303" s="14"/>
      <c r="BC303" s="14"/>
      <c r="BD303" s="14"/>
      <c r="BE303" s="14"/>
      <c r="BF303" s="14"/>
      <c r="BG303" s="14"/>
      <c r="BH303" s="14"/>
      <c r="BI303" s="14"/>
      <c r="BJ303" s="14"/>
      <c r="BK303" s="14"/>
      <c r="BL303" s="14"/>
    </row>
    <row r="304" spans="1:65" s="10" customFormat="1" x14ac:dyDescent="0.2">
      <c r="A304" s="329" t="s">
        <v>1958</v>
      </c>
      <c r="B304" s="359" t="s">
        <v>2292</v>
      </c>
      <c r="C304" s="389" t="s">
        <v>2302</v>
      </c>
      <c r="D304" s="360">
        <v>400</v>
      </c>
      <c r="E304" s="329" t="s">
        <v>26</v>
      </c>
      <c r="F304" s="369">
        <v>300</v>
      </c>
      <c r="G304" s="360" t="s">
        <v>1966</v>
      </c>
      <c r="H304" s="359" t="s">
        <v>28</v>
      </c>
      <c r="I304" s="359" t="s">
        <v>41</v>
      </c>
      <c r="J304" s="360" t="s">
        <v>28</v>
      </c>
      <c r="K304" s="329" t="s">
        <v>30</v>
      </c>
      <c r="L304" s="360">
        <v>200</v>
      </c>
      <c r="M304" s="360" t="s">
        <v>32</v>
      </c>
      <c r="N304" s="359" t="s">
        <v>459</v>
      </c>
      <c r="O304" s="359">
        <v>24</v>
      </c>
      <c r="P304" s="359" t="s">
        <v>28</v>
      </c>
      <c r="Q304" s="11"/>
      <c r="R304" s="11"/>
      <c r="S304" s="11"/>
      <c r="T304" s="11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  <c r="AG304" s="14"/>
      <c r="AH304" s="14"/>
      <c r="AI304" s="14"/>
      <c r="AJ304" s="14"/>
      <c r="AK304" s="14"/>
      <c r="AL304" s="14"/>
      <c r="AM304" s="14"/>
      <c r="AN304" s="14"/>
      <c r="AO304" s="14"/>
      <c r="AP304" s="14"/>
      <c r="AQ304" s="14"/>
      <c r="AR304" s="14"/>
      <c r="AS304" s="14"/>
      <c r="AT304" s="14"/>
      <c r="AU304" s="14"/>
      <c r="AV304" s="14"/>
      <c r="AW304" s="14"/>
      <c r="AX304" s="14"/>
      <c r="AY304" s="14"/>
      <c r="AZ304" s="14"/>
      <c r="BA304" s="14"/>
      <c r="BB304" s="14"/>
      <c r="BC304" s="14"/>
      <c r="BD304" s="14"/>
      <c r="BE304" s="14"/>
      <c r="BF304" s="14"/>
      <c r="BG304" s="14"/>
      <c r="BH304" s="14"/>
      <c r="BI304" s="14"/>
      <c r="BJ304" s="14"/>
      <c r="BK304" s="14"/>
      <c r="BL304" s="14"/>
    </row>
    <row r="305" spans="1:66" s="10" customFormat="1" x14ac:dyDescent="0.2">
      <c r="A305" s="329" t="s">
        <v>1958</v>
      </c>
      <c r="B305" s="359" t="s">
        <v>2292</v>
      </c>
      <c r="C305" s="389" t="s">
        <v>2303</v>
      </c>
      <c r="D305" s="390">
        <v>800</v>
      </c>
      <c r="E305" s="329" t="s">
        <v>739</v>
      </c>
      <c r="F305" s="369">
        <v>1400</v>
      </c>
      <c r="G305" s="377" t="s">
        <v>1961</v>
      </c>
      <c r="H305" s="359" t="s">
        <v>28</v>
      </c>
      <c r="I305" s="359" t="s">
        <v>41</v>
      </c>
      <c r="J305" s="359" t="s">
        <v>76</v>
      </c>
      <c r="K305" s="329"/>
      <c r="L305" s="390"/>
      <c r="M305" s="360" t="s">
        <v>32</v>
      </c>
      <c r="N305" s="359" t="s">
        <v>459</v>
      </c>
      <c r="O305" s="360">
        <v>24</v>
      </c>
      <c r="P305" s="359" t="s">
        <v>28</v>
      </c>
      <c r="Q305" s="11"/>
      <c r="R305" s="11"/>
      <c r="S305" s="11"/>
      <c r="T305" s="11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  <c r="AG305" s="14"/>
      <c r="AH305" s="14"/>
      <c r="AI305" s="14"/>
      <c r="AJ305" s="14"/>
      <c r="AK305" s="14"/>
      <c r="AL305" s="14"/>
      <c r="AM305" s="14"/>
      <c r="AN305" s="14"/>
      <c r="AO305" s="14"/>
      <c r="AP305" s="14"/>
      <c r="AQ305" s="14"/>
      <c r="AR305" s="14"/>
      <c r="AS305" s="14"/>
      <c r="AT305" s="14"/>
      <c r="AU305" s="14"/>
      <c r="AV305" s="14"/>
      <c r="AW305" s="14"/>
      <c r="AX305" s="14"/>
      <c r="AY305" s="14"/>
      <c r="AZ305" s="14"/>
      <c r="BA305" s="14"/>
      <c r="BB305" s="14"/>
      <c r="BC305" s="14"/>
      <c r="BD305" s="14"/>
      <c r="BE305" s="14"/>
      <c r="BF305" s="14"/>
      <c r="BG305" s="14"/>
      <c r="BH305" s="14"/>
      <c r="BI305" s="14"/>
      <c r="BJ305" s="14"/>
      <c r="BK305" s="14"/>
      <c r="BL305" s="14"/>
    </row>
    <row r="306" spans="1:66" s="10" customFormat="1" ht="18" customHeight="1" x14ac:dyDescent="0.2">
      <c r="A306" s="329" t="s">
        <v>1958</v>
      </c>
      <c r="B306" s="359" t="s">
        <v>2292</v>
      </c>
      <c r="C306" s="389" t="s">
        <v>2304</v>
      </c>
      <c r="D306" s="390">
        <v>800</v>
      </c>
      <c r="E306" s="329" t="s">
        <v>739</v>
      </c>
      <c r="F306" s="369">
        <v>1400</v>
      </c>
      <c r="G306" s="377" t="s">
        <v>1961</v>
      </c>
      <c r="H306" s="359" t="s">
        <v>28</v>
      </c>
      <c r="I306" s="359" t="s">
        <v>41</v>
      </c>
      <c r="J306" s="359" t="s">
        <v>76</v>
      </c>
      <c r="K306" s="329"/>
      <c r="L306" s="390"/>
      <c r="M306" s="360" t="s">
        <v>32</v>
      </c>
      <c r="N306" s="359" t="s">
        <v>459</v>
      </c>
      <c r="O306" s="359">
        <v>24</v>
      </c>
      <c r="P306" s="359" t="s">
        <v>28</v>
      </c>
      <c r="Q306" s="11"/>
      <c r="R306" s="11"/>
      <c r="S306" s="11"/>
      <c r="T306" s="11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  <c r="AG306" s="14"/>
      <c r="AH306" s="14"/>
      <c r="AI306" s="14"/>
      <c r="AJ306" s="14"/>
      <c r="AK306" s="14"/>
      <c r="AL306" s="14"/>
      <c r="AM306" s="14"/>
      <c r="AN306" s="14"/>
      <c r="AO306" s="14"/>
      <c r="AP306" s="14"/>
      <c r="AQ306" s="14"/>
      <c r="AR306" s="14"/>
      <c r="AS306" s="14"/>
      <c r="AT306" s="14"/>
      <c r="AU306" s="14"/>
      <c r="AV306" s="14"/>
      <c r="AW306" s="14"/>
      <c r="AX306" s="14"/>
      <c r="AY306" s="14"/>
      <c r="AZ306" s="14"/>
      <c r="BA306" s="14"/>
      <c r="BB306" s="14"/>
      <c r="BC306" s="14"/>
      <c r="BD306" s="14"/>
      <c r="BE306" s="14"/>
      <c r="BF306" s="14"/>
      <c r="BG306" s="14"/>
      <c r="BH306" s="14"/>
      <c r="BI306" s="14"/>
      <c r="BJ306" s="14"/>
      <c r="BK306" s="14"/>
      <c r="BL306" s="14"/>
    </row>
    <row r="307" spans="1:66" s="10" customFormat="1" ht="28.9" customHeight="1" x14ac:dyDescent="0.2">
      <c r="A307" s="329" t="s">
        <v>1958</v>
      </c>
      <c r="B307" s="359" t="s">
        <v>2292</v>
      </c>
      <c r="C307" s="389" t="s">
        <v>2305</v>
      </c>
      <c r="D307" s="390">
        <v>800</v>
      </c>
      <c r="E307" s="329" t="s">
        <v>739</v>
      </c>
      <c r="F307" s="369">
        <v>1400</v>
      </c>
      <c r="G307" s="377" t="s">
        <v>1961</v>
      </c>
      <c r="H307" s="359" t="s">
        <v>28</v>
      </c>
      <c r="I307" s="359" t="s">
        <v>41</v>
      </c>
      <c r="J307" s="359" t="s">
        <v>76</v>
      </c>
      <c r="K307" s="329"/>
      <c r="L307" s="390"/>
      <c r="M307" s="359" t="s">
        <v>69</v>
      </c>
      <c r="N307" s="359" t="s">
        <v>2306</v>
      </c>
      <c r="O307" s="360">
        <v>24</v>
      </c>
      <c r="P307" s="359" t="s">
        <v>28</v>
      </c>
      <c r="Q307" s="11"/>
      <c r="R307" s="11"/>
      <c r="S307" s="11"/>
      <c r="T307" s="11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  <c r="AG307" s="14"/>
      <c r="AH307" s="14"/>
      <c r="AI307" s="14"/>
      <c r="AJ307" s="14"/>
      <c r="AK307" s="14"/>
      <c r="AL307" s="14"/>
      <c r="AM307" s="14"/>
      <c r="AN307" s="14"/>
      <c r="AO307" s="14"/>
      <c r="AP307" s="14"/>
      <c r="AQ307" s="14"/>
      <c r="AR307" s="14"/>
      <c r="AS307" s="14"/>
      <c r="AT307" s="14"/>
      <c r="AU307" s="14"/>
      <c r="AV307" s="14"/>
      <c r="AW307" s="14"/>
      <c r="AX307" s="14"/>
      <c r="AY307" s="14"/>
      <c r="AZ307" s="14"/>
      <c r="BA307" s="14"/>
      <c r="BB307" s="14"/>
      <c r="BC307" s="14"/>
      <c r="BD307" s="14"/>
      <c r="BE307" s="14"/>
      <c r="BF307" s="14"/>
      <c r="BG307" s="14"/>
      <c r="BH307" s="14"/>
      <c r="BI307" s="14"/>
      <c r="BJ307" s="14"/>
      <c r="BK307" s="14"/>
      <c r="BL307" s="14"/>
    </row>
    <row r="308" spans="1:66" s="10" customFormat="1" ht="36" customHeight="1" x14ac:dyDescent="0.2">
      <c r="A308" s="329" t="s">
        <v>1958</v>
      </c>
      <c r="B308" s="359" t="s">
        <v>2292</v>
      </c>
      <c r="C308" s="389" t="s">
        <v>2307</v>
      </c>
      <c r="D308" s="360">
        <v>400</v>
      </c>
      <c r="E308" s="329" t="s">
        <v>2220</v>
      </c>
      <c r="F308" s="369">
        <v>1000</v>
      </c>
      <c r="G308" s="360" t="s">
        <v>1966</v>
      </c>
      <c r="H308" s="359" t="s">
        <v>76</v>
      </c>
      <c r="I308" s="359" t="s">
        <v>76</v>
      </c>
      <c r="J308" s="359" t="s">
        <v>76</v>
      </c>
      <c r="K308" s="329" t="s">
        <v>30</v>
      </c>
      <c r="L308" s="360">
        <v>100</v>
      </c>
      <c r="M308" s="360" t="s">
        <v>32</v>
      </c>
      <c r="N308" s="359" t="s">
        <v>459</v>
      </c>
      <c r="O308" s="359">
        <v>24</v>
      </c>
      <c r="P308" s="359" t="s">
        <v>28</v>
      </c>
      <c r="Q308" s="11"/>
      <c r="R308" s="11"/>
      <c r="S308" s="11"/>
      <c r="T308" s="11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  <c r="AQ308" s="14"/>
      <c r="AR308" s="14"/>
      <c r="AS308" s="14"/>
      <c r="AT308" s="14"/>
      <c r="AU308" s="14"/>
      <c r="AV308" s="14"/>
      <c r="AW308" s="14"/>
      <c r="AX308" s="14"/>
      <c r="AY308" s="14"/>
      <c r="AZ308" s="14"/>
      <c r="BA308" s="14"/>
      <c r="BB308" s="14"/>
      <c r="BC308" s="14"/>
      <c r="BD308" s="14"/>
      <c r="BE308" s="14"/>
      <c r="BF308" s="14"/>
      <c r="BG308" s="14"/>
      <c r="BH308" s="14"/>
      <c r="BI308" s="14"/>
      <c r="BJ308" s="14"/>
      <c r="BK308" s="14"/>
      <c r="BL308" s="14"/>
      <c r="BM308" s="398" t="s">
        <v>4771</v>
      </c>
    </row>
    <row r="309" spans="1:66" s="10" customFormat="1" x14ac:dyDescent="0.2">
      <c r="A309" s="329" t="s">
        <v>1958</v>
      </c>
      <c r="B309" s="359" t="s">
        <v>2292</v>
      </c>
      <c r="C309" s="389" t="s">
        <v>2308</v>
      </c>
      <c r="D309" s="390">
        <v>800</v>
      </c>
      <c r="E309" s="329" t="s">
        <v>26</v>
      </c>
      <c r="F309" s="369">
        <v>1000</v>
      </c>
      <c r="G309" s="360" t="s">
        <v>1966</v>
      </c>
      <c r="H309" s="359" t="s">
        <v>28</v>
      </c>
      <c r="I309" s="359" t="s">
        <v>41</v>
      </c>
      <c r="J309" s="360" t="s">
        <v>28</v>
      </c>
      <c r="K309" s="329" t="s">
        <v>30</v>
      </c>
      <c r="L309" s="390">
        <v>500</v>
      </c>
      <c r="M309" s="360" t="s">
        <v>32</v>
      </c>
      <c r="N309" s="359" t="s">
        <v>459</v>
      </c>
      <c r="O309" s="359">
        <v>24</v>
      </c>
      <c r="P309" s="359" t="s">
        <v>28</v>
      </c>
      <c r="Q309" s="11"/>
      <c r="R309" s="11"/>
      <c r="S309" s="11"/>
      <c r="T309" s="11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  <c r="AG309" s="14"/>
      <c r="AH309" s="14"/>
      <c r="AI309" s="14"/>
      <c r="AJ309" s="14"/>
      <c r="AK309" s="14"/>
      <c r="AL309" s="14"/>
      <c r="AM309" s="14"/>
      <c r="AN309" s="14"/>
      <c r="AO309" s="14"/>
      <c r="AP309" s="14"/>
      <c r="AQ309" s="14"/>
      <c r="AR309" s="14"/>
      <c r="AS309" s="14"/>
      <c r="AT309" s="14"/>
      <c r="AU309" s="14"/>
      <c r="AV309" s="14"/>
      <c r="AW309" s="14"/>
      <c r="AX309" s="14"/>
      <c r="AY309" s="14"/>
      <c r="AZ309" s="14"/>
      <c r="BA309" s="14"/>
      <c r="BB309" s="14"/>
      <c r="BC309" s="14"/>
      <c r="BD309" s="14"/>
      <c r="BE309" s="14"/>
      <c r="BF309" s="14"/>
      <c r="BG309" s="14"/>
      <c r="BH309" s="14"/>
      <c r="BI309" s="14"/>
      <c r="BJ309" s="14"/>
      <c r="BK309" s="14"/>
      <c r="BL309" s="14"/>
    </row>
    <row r="310" spans="1:66" s="10" customFormat="1" x14ac:dyDescent="0.2">
      <c r="A310" s="329" t="s">
        <v>1958</v>
      </c>
      <c r="B310" s="359" t="s">
        <v>2292</v>
      </c>
      <c r="C310" s="389" t="s">
        <v>2309</v>
      </c>
      <c r="D310" s="360" t="s">
        <v>1978</v>
      </c>
      <c r="E310" s="329" t="s">
        <v>26</v>
      </c>
      <c r="F310" s="369">
        <v>300</v>
      </c>
      <c r="G310" s="360" t="s">
        <v>2045</v>
      </c>
      <c r="H310" s="359" t="s">
        <v>28</v>
      </c>
      <c r="I310" s="359" t="s">
        <v>41</v>
      </c>
      <c r="J310" s="360" t="s">
        <v>28</v>
      </c>
      <c r="K310" s="329" t="s">
        <v>30</v>
      </c>
      <c r="L310" s="360">
        <v>200</v>
      </c>
      <c r="M310" s="360" t="s">
        <v>32</v>
      </c>
      <c r="N310" s="359" t="s">
        <v>459</v>
      </c>
      <c r="O310" s="359">
        <v>24</v>
      </c>
      <c r="P310" s="359" t="s">
        <v>28</v>
      </c>
      <c r="Q310" s="11"/>
      <c r="R310" s="11"/>
      <c r="S310" s="11"/>
      <c r="T310" s="11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  <c r="AG310" s="14"/>
      <c r="AH310" s="14"/>
      <c r="AI310" s="14"/>
      <c r="AJ310" s="14"/>
      <c r="AK310" s="14"/>
      <c r="AL310" s="14"/>
      <c r="AM310" s="14"/>
      <c r="AN310" s="14"/>
      <c r="AO310" s="14"/>
      <c r="AP310" s="14"/>
      <c r="AQ310" s="14"/>
      <c r="AR310" s="14"/>
      <c r="AS310" s="14"/>
      <c r="AT310" s="14"/>
      <c r="AU310" s="14"/>
      <c r="AV310" s="14"/>
      <c r="AW310" s="14"/>
      <c r="AX310" s="14"/>
      <c r="AY310" s="14"/>
      <c r="AZ310" s="14"/>
      <c r="BA310" s="14"/>
      <c r="BB310" s="14"/>
      <c r="BC310" s="14"/>
      <c r="BD310" s="14"/>
      <c r="BE310" s="14"/>
      <c r="BF310" s="14"/>
      <c r="BG310" s="14"/>
      <c r="BH310" s="14"/>
      <c r="BI310" s="14"/>
      <c r="BJ310" s="14"/>
      <c r="BK310" s="14"/>
      <c r="BL310" s="14"/>
    </row>
    <row r="311" spans="1:66" s="10" customFormat="1" x14ac:dyDescent="0.2">
      <c r="A311" s="329" t="s">
        <v>1958</v>
      </c>
      <c r="B311" s="359" t="s">
        <v>2292</v>
      </c>
      <c r="C311" s="389" t="s">
        <v>2310</v>
      </c>
      <c r="D311" s="360" t="s">
        <v>1978</v>
      </c>
      <c r="E311" s="329" t="s">
        <v>26</v>
      </c>
      <c r="F311" s="369">
        <v>300</v>
      </c>
      <c r="G311" s="360" t="s">
        <v>2045</v>
      </c>
      <c r="H311" s="359" t="s">
        <v>28</v>
      </c>
      <c r="I311" s="359" t="s">
        <v>41</v>
      </c>
      <c r="J311" s="360" t="s">
        <v>28</v>
      </c>
      <c r="K311" s="329" t="s">
        <v>2311</v>
      </c>
      <c r="L311" s="360">
        <v>200</v>
      </c>
      <c r="M311" s="360" t="s">
        <v>32</v>
      </c>
      <c r="N311" s="359" t="s">
        <v>459</v>
      </c>
      <c r="O311" s="359">
        <v>24</v>
      </c>
      <c r="P311" s="359" t="s">
        <v>28</v>
      </c>
      <c r="Q311" s="11"/>
      <c r="R311" s="11"/>
      <c r="S311" s="11"/>
      <c r="T311" s="11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  <c r="AG311" s="14"/>
      <c r="AH311" s="14"/>
      <c r="AI311" s="14"/>
      <c r="AJ311" s="14"/>
      <c r="AK311" s="14"/>
      <c r="AL311" s="14"/>
      <c r="AM311" s="14"/>
      <c r="AN311" s="14"/>
      <c r="AO311" s="14"/>
      <c r="AP311" s="14"/>
      <c r="AQ311" s="14"/>
      <c r="AR311" s="14"/>
      <c r="AS311" s="14"/>
      <c r="AT311" s="14"/>
      <c r="AU311" s="14"/>
      <c r="AV311" s="14"/>
      <c r="AW311" s="14"/>
      <c r="AX311" s="14"/>
      <c r="AY311" s="14"/>
      <c r="AZ311" s="14"/>
      <c r="BA311" s="14"/>
      <c r="BB311" s="14"/>
      <c r="BC311" s="14"/>
      <c r="BD311" s="14"/>
      <c r="BE311" s="14"/>
      <c r="BF311" s="14"/>
      <c r="BG311" s="14"/>
      <c r="BH311" s="14"/>
      <c r="BI311" s="14"/>
      <c r="BJ311" s="14"/>
      <c r="BK311" s="14"/>
      <c r="BL311" s="14"/>
    </row>
    <row r="312" spans="1:66" s="10" customFormat="1" x14ac:dyDescent="0.2">
      <c r="A312" s="329" t="s">
        <v>1958</v>
      </c>
      <c r="B312" s="359" t="s">
        <v>2292</v>
      </c>
      <c r="C312" s="389" t="s">
        <v>2312</v>
      </c>
      <c r="D312" s="360">
        <v>400</v>
      </c>
      <c r="E312" s="329" t="s">
        <v>2220</v>
      </c>
      <c r="F312" s="369">
        <v>1000</v>
      </c>
      <c r="G312" s="360" t="s">
        <v>1966</v>
      </c>
      <c r="H312" s="359" t="s">
        <v>28</v>
      </c>
      <c r="I312" s="359" t="s">
        <v>41</v>
      </c>
      <c r="J312" s="360" t="s">
        <v>28</v>
      </c>
      <c r="K312" s="329" t="s">
        <v>2311</v>
      </c>
      <c r="L312" s="360">
        <v>200</v>
      </c>
      <c r="M312" s="360" t="s">
        <v>32</v>
      </c>
      <c r="N312" s="359" t="s">
        <v>459</v>
      </c>
      <c r="O312" s="359">
        <v>24</v>
      </c>
      <c r="P312" s="359" t="s">
        <v>28</v>
      </c>
      <c r="Q312" s="11"/>
      <c r="R312" s="11"/>
      <c r="S312" s="11"/>
      <c r="T312" s="11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  <c r="AG312" s="14"/>
      <c r="AH312" s="14"/>
      <c r="AI312" s="14"/>
      <c r="AJ312" s="14"/>
      <c r="AK312" s="14"/>
      <c r="AL312" s="14"/>
      <c r="AM312" s="14"/>
      <c r="AN312" s="14"/>
      <c r="AO312" s="14"/>
      <c r="AP312" s="14"/>
      <c r="AQ312" s="14"/>
      <c r="AR312" s="14"/>
      <c r="AS312" s="14"/>
      <c r="AT312" s="14"/>
      <c r="AU312" s="14"/>
      <c r="AV312" s="14"/>
      <c r="AW312" s="14"/>
      <c r="AX312" s="14"/>
      <c r="AY312" s="14"/>
      <c r="AZ312" s="14"/>
      <c r="BA312" s="14"/>
      <c r="BB312" s="14"/>
      <c r="BC312" s="14"/>
      <c r="BD312" s="14"/>
      <c r="BE312" s="14"/>
      <c r="BF312" s="14"/>
      <c r="BG312" s="14"/>
      <c r="BH312" s="14"/>
      <c r="BI312" s="14"/>
      <c r="BJ312" s="14"/>
      <c r="BK312" s="14"/>
      <c r="BL312" s="14"/>
    </row>
    <row r="313" spans="1:66" s="10" customFormat="1" x14ac:dyDescent="0.2">
      <c r="A313" s="329" t="s">
        <v>1958</v>
      </c>
      <c r="B313" s="359" t="s">
        <v>2292</v>
      </c>
      <c r="C313" s="389" t="s">
        <v>2313</v>
      </c>
      <c r="D313" s="360">
        <v>400</v>
      </c>
      <c r="E313" s="329" t="s">
        <v>26</v>
      </c>
      <c r="F313" s="369">
        <v>300</v>
      </c>
      <c r="G313" s="360" t="s">
        <v>1966</v>
      </c>
      <c r="H313" s="359" t="s">
        <v>28</v>
      </c>
      <c r="I313" s="359" t="s">
        <v>41</v>
      </c>
      <c r="J313" s="360" t="s">
        <v>28</v>
      </c>
      <c r="K313" s="329" t="s">
        <v>2311</v>
      </c>
      <c r="L313" s="360">
        <v>200</v>
      </c>
      <c r="M313" s="360" t="s">
        <v>32</v>
      </c>
      <c r="N313" s="359" t="s">
        <v>459</v>
      </c>
      <c r="O313" s="359">
        <v>24</v>
      </c>
      <c r="P313" s="359" t="s">
        <v>28</v>
      </c>
      <c r="Q313" s="11"/>
      <c r="R313" s="11"/>
      <c r="S313" s="11"/>
      <c r="T313" s="11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  <c r="AG313" s="14"/>
      <c r="AH313" s="14"/>
      <c r="AI313" s="14"/>
      <c r="AJ313" s="14"/>
      <c r="AK313" s="14"/>
      <c r="AL313" s="14"/>
      <c r="AM313" s="14"/>
      <c r="AN313" s="14"/>
      <c r="AO313" s="14"/>
      <c r="AP313" s="14"/>
      <c r="AQ313" s="14"/>
      <c r="AR313" s="14"/>
      <c r="AS313" s="14"/>
      <c r="AT313" s="14"/>
      <c r="AU313" s="14"/>
      <c r="AV313" s="14"/>
      <c r="AW313" s="14"/>
      <c r="AX313" s="14"/>
      <c r="AY313" s="14"/>
      <c r="AZ313" s="14"/>
      <c r="BA313" s="14"/>
      <c r="BB313" s="14"/>
      <c r="BC313" s="14"/>
      <c r="BD313" s="14"/>
      <c r="BE313" s="14"/>
      <c r="BF313" s="14"/>
      <c r="BG313" s="14"/>
      <c r="BH313" s="14"/>
      <c r="BI313" s="14"/>
      <c r="BJ313" s="14"/>
      <c r="BK313" s="14"/>
      <c r="BL313" s="14"/>
    </row>
    <row r="314" spans="1:66" s="10" customFormat="1" ht="60" customHeight="1" x14ac:dyDescent="0.2">
      <c r="A314" s="329" t="s">
        <v>1958</v>
      </c>
      <c r="B314" s="359" t="s">
        <v>2292</v>
      </c>
      <c r="C314" s="389" t="s">
        <v>2314</v>
      </c>
      <c r="D314" s="390">
        <v>800</v>
      </c>
      <c r="E314" s="329" t="s">
        <v>26</v>
      </c>
      <c r="F314" s="369">
        <v>200</v>
      </c>
      <c r="G314" s="360" t="s">
        <v>1969</v>
      </c>
      <c r="H314" s="359" t="s">
        <v>28</v>
      </c>
      <c r="I314" s="359" t="s">
        <v>41</v>
      </c>
      <c r="J314" s="360" t="s">
        <v>28</v>
      </c>
      <c r="K314" s="329" t="s">
        <v>30</v>
      </c>
      <c r="L314" s="390">
        <v>50</v>
      </c>
      <c r="M314" s="359" t="s">
        <v>69</v>
      </c>
      <c r="N314" s="359" t="s">
        <v>33</v>
      </c>
      <c r="O314" s="360">
        <v>24</v>
      </c>
      <c r="P314" s="359" t="s">
        <v>28</v>
      </c>
      <c r="Q314" s="11"/>
      <c r="R314" s="11"/>
      <c r="S314" s="11"/>
      <c r="T314" s="11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  <c r="AG314" s="14"/>
      <c r="AH314" s="14"/>
      <c r="AI314" s="14"/>
      <c r="AJ314" s="14"/>
      <c r="AK314" s="14"/>
      <c r="AL314" s="14"/>
      <c r="AM314" s="14"/>
      <c r="AN314" s="14"/>
      <c r="AO314" s="14"/>
      <c r="AP314" s="14"/>
      <c r="AQ314" s="14"/>
      <c r="AR314" s="14"/>
      <c r="AS314" s="14"/>
      <c r="AT314" s="14"/>
      <c r="AU314" s="14"/>
      <c r="AV314" s="14"/>
      <c r="AW314" s="14"/>
      <c r="AX314" s="14"/>
      <c r="AY314" s="14"/>
      <c r="AZ314" s="14"/>
      <c r="BA314" s="14"/>
      <c r="BB314" s="14"/>
      <c r="BC314" s="14"/>
      <c r="BD314" s="14"/>
      <c r="BE314" s="14"/>
      <c r="BF314" s="14"/>
      <c r="BG314" s="14"/>
      <c r="BH314" s="14"/>
      <c r="BI314" s="14"/>
      <c r="BJ314" s="14"/>
      <c r="BK314" s="14"/>
      <c r="BL314" s="14"/>
      <c r="BM314" s="398" t="s">
        <v>4772</v>
      </c>
      <c r="BN314" s="398"/>
    </row>
    <row r="315" spans="1:66" s="10" customFormat="1" ht="55.15" customHeight="1" x14ac:dyDescent="0.2">
      <c r="A315" s="329" t="s">
        <v>1958</v>
      </c>
      <c r="B315" s="359" t="s">
        <v>2292</v>
      </c>
      <c r="C315" s="389" t="s">
        <v>2315</v>
      </c>
      <c r="D315" s="360">
        <v>400</v>
      </c>
      <c r="E315" s="329" t="s">
        <v>26</v>
      </c>
      <c r="F315" s="392" t="s">
        <v>2316</v>
      </c>
      <c r="G315" s="360" t="s">
        <v>2070</v>
      </c>
      <c r="H315" s="359" t="s">
        <v>76</v>
      </c>
      <c r="I315" s="359" t="s">
        <v>76</v>
      </c>
      <c r="J315" s="359" t="s">
        <v>76</v>
      </c>
      <c r="K315" s="329" t="s">
        <v>2311</v>
      </c>
      <c r="L315" s="360">
        <v>200</v>
      </c>
      <c r="M315" s="396"/>
      <c r="N315" s="392" t="s">
        <v>2316</v>
      </c>
      <c r="O315" s="397"/>
      <c r="P315" s="359" t="s">
        <v>28</v>
      </c>
      <c r="Q315" s="11"/>
      <c r="R315" s="11"/>
      <c r="S315" s="11"/>
      <c r="T315" s="11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  <c r="AG315" s="14"/>
      <c r="AH315" s="14"/>
      <c r="AI315" s="14"/>
      <c r="AJ315" s="14"/>
      <c r="AK315" s="14"/>
      <c r="AL315" s="14"/>
      <c r="AM315" s="14"/>
      <c r="AN315" s="14"/>
      <c r="AO315" s="14"/>
      <c r="AP315" s="14"/>
      <c r="AQ315" s="14"/>
      <c r="AR315" s="14"/>
      <c r="AS315" s="14"/>
      <c r="AT315" s="14"/>
      <c r="AU315" s="14"/>
      <c r="AV315" s="14"/>
      <c r="AW315" s="14"/>
      <c r="AX315" s="14"/>
      <c r="AY315" s="14"/>
      <c r="AZ315" s="14"/>
      <c r="BA315" s="14"/>
      <c r="BB315" s="14"/>
      <c r="BC315" s="14"/>
      <c r="BD315" s="14"/>
      <c r="BE315" s="14"/>
      <c r="BF315" s="14"/>
      <c r="BG315" s="14"/>
      <c r="BH315" s="14"/>
      <c r="BI315" s="14"/>
      <c r="BJ315" s="14"/>
      <c r="BK315" s="14"/>
      <c r="BL315" s="14"/>
      <c r="BM315" s="398" t="s">
        <v>4773</v>
      </c>
    </row>
    <row r="316" spans="1:66" s="10" customFormat="1" x14ac:dyDescent="0.2">
      <c r="A316" s="329" t="s">
        <v>1958</v>
      </c>
      <c r="B316" s="360" t="s">
        <v>2317</v>
      </c>
      <c r="C316" s="393" t="s">
        <v>2318</v>
      </c>
      <c r="D316" s="378">
        <v>50</v>
      </c>
      <c r="E316" s="329" t="s">
        <v>2319</v>
      </c>
      <c r="F316" s="369">
        <f t="shared" ref="F316:F324" si="0">D316*2.4*0.6</f>
        <v>72</v>
      </c>
      <c r="G316" s="382" t="s">
        <v>2320</v>
      </c>
      <c r="H316" s="359" t="s">
        <v>28</v>
      </c>
      <c r="I316" s="329" t="s">
        <v>2321</v>
      </c>
      <c r="J316" s="329" t="s">
        <v>76</v>
      </c>
      <c r="K316" s="358"/>
      <c r="L316" s="382"/>
      <c r="M316" s="329" t="s">
        <v>32</v>
      </c>
      <c r="N316" s="364" t="s">
        <v>368</v>
      </c>
      <c r="O316" s="360">
        <v>24</v>
      </c>
      <c r="P316" s="329" t="s">
        <v>28</v>
      </c>
      <c r="Q316" s="11"/>
      <c r="R316" s="11"/>
      <c r="S316" s="11"/>
      <c r="T316" s="11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  <c r="AG316" s="14"/>
      <c r="AH316" s="14"/>
      <c r="AI316" s="14"/>
      <c r="AJ316" s="14"/>
      <c r="AK316" s="14"/>
      <c r="AL316" s="14"/>
      <c r="AM316" s="14"/>
      <c r="AN316" s="14"/>
      <c r="AO316" s="14"/>
      <c r="AP316" s="14"/>
      <c r="AQ316" s="14"/>
      <c r="AR316" s="14"/>
      <c r="AS316" s="14"/>
      <c r="AT316" s="14"/>
      <c r="AU316" s="14"/>
      <c r="AV316" s="14"/>
      <c r="AW316" s="14"/>
      <c r="AX316" s="14"/>
      <c r="AY316" s="14"/>
      <c r="AZ316" s="14"/>
      <c r="BA316" s="14"/>
      <c r="BB316" s="14"/>
      <c r="BC316" s="14"/>
      <c r="BD316" s="14"/>
      <c r="BE316" s="14"/>
      <c r="BF316" s="14"/>
      <c r="BG316" s="14"/>
      <c r="BH316" s="14"/>
      <c r="BI316" s="14"/>
      <c r="BJ316" s="14"/>
      <c r="BK316" s="14"/>
      <c r="BL316" s="14"/>
    </row>
    <row r="317" spans="1:66" s="10" customFormat="1" x14ac:dyDescent="0.2">
      <c r="A317" s="329" t="s">
        <v>1958</v>
      </c>
      <c r="B317" s="360" t="s">
        <v>2317</v>
      </c>
      <c r="C317" s="394" t="s">
        <v>2322</v>
      </c>
      <c r="D317" s="395">
        <v>50</v>
      </c>
      <c r="E317" s="329" t="s">
        <v>2319</v>
      </c>
      <c r="F317" s="369">
        <f t="shared" si="0"/>
        <v>72</v>
      </c>
      <c r="G317" s="377" t="s">
        <v>1969</v>
      </c>
      <c r="H317" s="359" t="s">
        <v>28</v>
      </c>
      <c r="I317" s="329" t="s">
        <v>2321</v>
      </c>
      <c r="J317" s="329" t="s">
        <v>76</v>
      </c>
      <c r="K317" s="358"/>
      <c r="L317" s="378"/>
      <c r="M317" s="329" t="s">
        <v>32</v>
      </c>
      <c r="N317" s="364" t="s">
        <v>368</v>
      </c>
      <c r="O317" s="360">
        <v>24</v>
      </c>
      <c r="P317" s="329" t="s">
        <v>28</v>
      </c>
      <c r="Q317" s="11"/>
      <c r="R317" s="11"/>
      <c r="S317" s="11"/>
      <c r="T317" s="11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  <c r="AG317" s="14"/>
      <c r="AH317" s="14"/>
      <c r="AI317" s="14"/>
      <c r="AJ317" s="14"/>
      <c r="AK317" s="14"/>
      <c r="AL317" s="14"/>
      <c r="AM317" s="14"/>
      <c r="AN317" s="14"/>
      <c r="AO317" s="14"/>
      <c r="AP317" s="14"/>
      <c r="AQ317" s="14"/>
      <c r="AR317" s="14"/>
      <c r="AS317" s="14"/>
      <c r="AT317" s="14"/>
      <c r="AU317" s="14"/>
      <c r="AV317" s="14"/>
      <c r="AW317" s="14"/>
      <c r="AX317" s="14"/>
      <c r="AY317" s="14"/>
      <c r="AZ317" s="14"/>
      <c r="BA317" s="14"/>
      <c r="BB317" s="14"/>
      <c r="BC317" s="14"/>
      <c r="BD317" s="14"/>
      <c r="BE317" s="14"/>
      <c r="BF317" s="14"/>
      <c r="BG317" s="14"/>
      <c r="BH317" s="14"/>
      <c r="BI317" s="14"/>
      <c r="BJ317" s="14"/>
      <c r="BK317" s="14"/>
      <c r="BL317" s="14"/>
    </row>
    <row r="318" spans="1:66" s="10" customFormat="1" x14ac:dyDescent="0.2">
      <c r="A318" s="329" t="s">
        <v>1958</v>
      </c>
      <c r="B318" s="360" t="s">
        <v>2317</v>
      </c>
      <c r="C318" s="394" t="s">
        <v>2323</v>
      </c>
      <c r="D318" s="395">
        <v>50</v>
      </c>
      <c r="E318" s="329" t="s">
        <v>2319</v>
      </c>
      <c r="F318" s="369">
        <f t="shared" si="0"/>
        <v>72</v>
      </c>
      <c r="G318" s="377" t="s">
        <v>1969</v>
      </c>
      <c r="H318" s="359" t="s">
        <v>28</v>
      </c>
      <c r="I318" s="329" t="s">
        <v>2321</v>
      </c>
      <c r="J318" s="329" t="s">
        <v>76</v>
      </c>
      <c r="K318" s="329"/>
      <c r="L318" s="378"/>
      <c r="M318" s="329" t="s">
        <v>32</v>
      </c>
      <c r="N318" s="364" t="s">
        <v>368</v>
      </c>
      <c r="O318" s="360">
        <v>24</v>
      </c>
      <c r="P318" s="329" t="s">
        <v>28</v>
      </c>
      <c r="Q318" s="11"/>
      <c r="R318" s="11"/>
      <c r="S318" s="11"/>
      <c r="T318" s="11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  <c r="AG318" s="14"/>
      <c r="AH318" s="14"/>
      <c r="AI318" s="14"/>
      <c r="AJ318" s="14"/>
      <c r="AK318" s="14"/>
      <c r="AL318" s="14"/>
      <c r="AM318" s="14"/>
      <c r="AN318" s="14"/>
      <c r="AO318" s="14"/>
      <c r="AP318" s="14"/>
      <c r="AQ318" s="14"/>
      <c r="AR318" s="14"/>
      <c r="AS318" s="14"/>
      <c r="AT318" s="14"/>
      <c r="AU318" s="14"/>
      <c r="AV318" s="14"/>
      <c r="AW318" s="14"/>
      <c r="AX318" s="14"/>
      <c r="AY318" s="14"/>
      <c r="AZ318" s="14"/>
      <c r="BA318" s="14"/>
      <c r="BB318" s="14"/>
      <c r="BC318" s="14"/>
      <c r="BD318" s="14"/>
      <c r="BE318" s="14"/>
      <c r="BF318" s="14"/>
      <c r="BG318" s="14"/>
      <c r="BH318" s="14"/>
      <c r="BI318" s="14"/>
      <c r="BJ318" s="14"/>
      <c r="BK318" s="14"/>
      <c r="BL318" s="14"/>
    </row>
    <row r="319" spans="1:66" s="10" customFormat="1" x14ac:dyDescent="0.2">
      <c r="A319" s="329" t="s">
        <v>1958</v>
      </c>
      <c r="B319" s="360" t="s">
        <v>2317</v>
      </c>
      <c r="C319" s="393" t="s">
        <v>2324</v>
      </c>
      <c r="D319" s="378">
        <v>50</v>
      </c>
      <c r="E319" s="329" t="s">
        <v>2319</v>
      </c>
      <c r="F319" s="369">
        <f t="shared" si="0"/>
        <v>72</v>
      </c>
      <c r="G319" s="377" t="s">
        <v>1969</v>
      </c>
      <c r="H319" s="359" t="s">
        <v>28</v>
      </c>
      <c r="I319" s="329" t="s">
        <v>2321</v>
      </c>
      <c r="J319" s="329" t="s">
        <v>76</v>
      </c>
      <c r="K319" s="358"/>
      <c r="L319" s="382"/>
      <c r="M319" s="329" t="s">
        <v>32</v>
      </c>
      <c r="N319" s="364" t="s">
        <v>368</v>
      </c>
      <c r="O319" s="360">
        <v>24</v>
      </c>
      <c r="P319" s="329" t="s">
        <v>28</v>
      </c>
      <c r="Q319" s="11"/>
      <c r="R319" s="11"/>
      <c r="S319" s="11"/>
      <c r="T319" s="11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  <c r="AG319" s="14"/>
      <c r="AH319" s="14"/>
      <c r="AI319" s="14"/>
      <c r="AJ319" s="14"/>
      <c r="AK319" s="14"/>
      <c r="AL319" s="14"/>
      <c r="AM319" s="14"/>
      <c r="AN319" s="14"/>
      <c r="AO319" s="14"/>
      <c r="AP319" s="14"/>
      <c r="AQ319" s="14"/>
      <c r="AR319" s="14"/>
      <c r="AS319" s="14"/>
      <c r="AT319" s="14"/>
      <c r="AU319" s="14"/>
      <c r="AV319" s="14"/>
      <c r="AW319" s="14"/>
      <c r="AX319" s="14"/>
      <c r="AY319" s="14"/>
      <c r="AZ319" s="14"/>
      <c r="BA319" s="14"/>
      <c r="BB319" s="14"/>
      <c r="BC319" s="14"/>
      <c r="BD319" s="14"/>
      <c r="BE319" s="14"/>
      <c r="BF319" s="14"/>
      <c r="BG319" s="14"/>
      <c r="BH319" s="14"/>
      <c r="BI319" s="14"/>
      <c r="BJ319" s="14"/>
      <c r="BK319" s="14"/>
      <c r="BL319" s="14"/>
    </row>
    <row r="320" spans="1:66" s="10" customFormat="1" x14ac:dyDescent="0.2">
      <c r="A320" s="329" t="s">
        <v>1958</v>
      </c>
      <c r="B320" s="360" t="s">
        <v>2317</v>
      </c>
      <c r="C320" s="393" t="s">
        <v>2325</v>
      </c>
      <c r="D320" s="378">
        <v>50</v>
      </c>
      <c r="E320" s="329" t="s">
        <v>2319</v>
      </c>
      <c r="F320" s="369">
        <f t="shared" si="0"/>
        <v>72</v>
      </c>
      <c r="G320" s="382" t="s">
        <v>2320</v>
      </c>
      <c r="H320" s="359" t="s">
        <v>28</v>
      </c>
      <c r="I320" s="329" t="s">
        <v>2321</v>
      </c>
      <c r="J320" s="329" t="s">
        <v>76</v>
      </c>
      <c r="K320" s="358"/>
      <c r="L320" s="378"/>
      <c r="M320" s="329" t="s">
        <v>32</v>
      </c>
      <c r="N320" s="364" t="s">
        <v>368</v>
      </c>
      <c r="O320" s="360">
        <v>24</v>
      </c>
      <c r="P320" s="329" t="s">
        <v>28</v>
      </c>
      <c r="Q320" s="11"/>
      <c r="R320" s="11"/>
      <c r="S320" s="11"/>
      <c r="T320" s="11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  <c r="AG320" s="14"/>
      <c r="AH320" s="14"/>
      <c r="AI320" s="14"/>
      <c r="AJ320" s="14"/>
      <c r="AK320" s="14"/>
      <c r="AL320" s="14"/>
      <c r="AM320" s="14"/>
      <c r="AN320" s="14"/>
      <c r="AO320" s="14"/>
      <c r="AP320" s="14"/>
      <c r="AQ320" s="14"/>
      <c r="AR320" s="14"/>
      <c r="AS320" s="14"/>
      <c r="AT320" s="14"/>
      <c r="AU320" s="14"/>
      <c r="AV320" s="14"/>
      <c r="AW320" s="14"/>
      <c r="AX320" s="14"/>
      <c r="AY320" s="14"/>
      <c r="AZ320" s="14"/>
      <c r="BA320" s="14"/>
      <c r="BB320" s="14"/>
      <c r="BC320" s="14"/>
      <c r="BD320" s="14"/>
      <c r="BE320" s="14"/>
      <c r="BF320" s="14"/>
      <c r="BG320" s="14"/>
      <c r="BH320" s="14"/>
      <c r="BI320" s="14"/>
      <c r="BJ320" s="14"/>
      <c r="BK320" s="14"/>
      <c r="BL320" s="14"/>
    </row>
    <row r="321" spans="1:64" s="10" customFormat="1" x14ac:dyDescent="0.2">
      <c r="A321" s="329" t="s">
        <v>1958</v>
      </c>
      <c r="B321" s="360" t="s">
        <v>2317</v>
      </c>
      <c r="C321" s="393" t="s">
        <v>2326</v>
      </c>
      <c r="D321" s="378">
        <v>50</v>
      </c>
      <c r="E321" s="329" t="s">
        <v>2319</v>
      </c>
      <c r="F321" s="369">
        <f t="shared" si="0"/>
        <v>72</v>
      </c>
      <c r="G321" s="377" t="s">
        <v>1969</v>
      </c>
      <c r="H321" s="359" t="s">
        <v>28</v>
      </c>
      <c r="I321" s="329" t="s">
        <v>2321</v>
      </c>
      <c r="J321" s="329" t="s">
        <v>76</v>
      </c>
      <c r="K321" s="329"/>
      <c r="L321" s="378"/>
      <c r="M321" s="329" t="s">
        <v>32</v>
      </c>
      <c r="N321" s="364" t="s">
        <v>368</v>
      </c>
      <c r="O321" s="360">
        <v>24</v>
      </c>
      <c r="P321" s="329" t="s">
        <v>28</v>
      </c>
      <c r="Q321" s="11"/>
      <c r="R321" s="11"/>
      <c r="S321" s="11"/>
      <c r="T321" s="11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  <c r="AG321" s="14"/>
      <c r="AH321" s="14"/>
      <c r="AI321" s="14"/>
      <c r="AJ321" s="14"/>
      <c r="AK321" s="14"/>
      <c r="AL321" s="14"/>
      <c r="AM321" s="14"/>
      <c r="AN321" s="14"/>
      <c r="AO321" s="14"/>
      <c r="AP321" s="14"/>
      <c r="AQ321" s="14"/>
      <c r="AR321" s="14"/>
      <c r="AS321" s="14"/>
      <c r="AT321" s="14"/>
      <c r="AU321" s="14"/>
      <c r="AV321" s="14"/>
      <c r="AW321" s="14"/>
      <c r="AX321" s="14"/>
      <c r="AY321" s="14"/>
      <c r="AZ321" s="14"/>
      <c r="BA321" s="14"/>
      <c r="BB321" s="14"/>
      <c r="BC321" s="14"/>
      <c r="BD321" s="14"/>
      <c r="BE321" s="14"/>
      <c r="BF321" s="14"/>
      <c r="BG321" s="14"/>
      <c r="BH321" s="14"/>
      <c r="BI321" s="14"/>
      <c r="BJ321" s="14"/>
      <c r="BK321" s="14"/>
      <c r="BL321" s="14"/>
    </row>
    <row r="322" spans="1:64" s="10" customFormat="1" x14ac:dyDescent="0.2">
      <c r="A322" s="329" t="s">
        <v>1958</v>
      </c>
      <c r="B322" s="360" t="s">
        <v>2317</v>
      </c>
      <c r="C322" s="394" t="s">
        <v>2327</v>
      </c>
      <c r="D322" s="378">
        <v>50</v>
      </c>
      <c r="E322" s="329" t="s">
        <v>2319</v>
      </c>
      <c r="F322" s="369">
        <f t="shared" si="0"/>
        <v>72</v>
      </c>
      <c r="G322" s="377" t="s">
        <v>1969</v>
      </c>
      <c r="H322" s="359" t="s">
        <v>28</v>
      </c>
      <c r="I322" s="329" t="s">
        <v>2321</v>
      </c>
      <c r="J322" s="329" t="s">
        <v>76</v>
      </c>
      <c r="K322" s="358"/>
      <c r="L322" s="378"/>
      <c r="M322" s="329" t="s">
        <v>32</v>
      </c>
      <c r="N322" s="364" t="s">
        <v>368</v>
      </c>
      <c r="O322" s="360">
        <v>24</v>
      </c>
      <c r="P322" s="329" t="s">
        <v>28</v>
      </c>
      <c r="Q322" s="11"/>
      <c r="R322" s="11"/>
      <c r="S322" s="11"/>
      <c r="T322" s="11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  <c r="AG322" s="14"/>
      <c r="AH322" s="14"/>
      <c r="AI322" s="14"/>
      <c r="AJ322" s="14"/>
      <c r="AK322" s="14"/>
      <c r="AL322" s="14"/>
      <c r="AM322" s="14"/>
      <c r="AN322" s="14"/>
      <c r="AO322" s="14"/>
      <c r="AP322" s="14"/>
      <c r="AQ322" s="14"/>
      <c r="AR322" s="14"/>
      <c r="AS322" s="14"/>
      <c r="AT322" s="14"/>
      <c r="AU322" s="14"/>
      <c r="AV322" s="14"/>
      <c r="AW322" s="14"/>
      <c r="AX322" s="14"/>
      <c r="AY322" s="14"/>
      <c r="AZ322" s="14"/>
      <c r="BA322" s="14"/>
      <c r="BB322" s="14"/>
      <c r="BC322" s="14"/>
      <c r="BD322" s="14"/>
      <c r="BE322" s="14"/>
      <c r="BF322" s="14"/>
      <c r="BG322" s="14"/>
      <c r="BH322" s="14"/>
      <c r="BI322" s="14"/>
      <c r="BJ322" s="14"/>
      <c r="BK322" s="14"/>
      <c r="BL322" s="14"/>
    </row>
    <row r="323" spans="1:64" s="10" customFormat="1" x14ac:dyDescent="0.2">
      <c r="A323" s="329" t="s">
        <v>1958</v>
      </c>
      <c r="B323" s="360" t="s">
        <v>2317</v>
      </c>
      <c r="C323" s="393" t="s">
        <v>2328</v>
      </c>
      <c r="D323" s="378">
        <v>80</v>
      </c>
      <c r="E323" s="329" t="s">
        <v>2319</v>
      </c>
      <c r="F323" s="369">
        <f t="shared" si="0"/>
        <v>115.19999999999999</v>
      </c>
      <c r="G323" s="377" t="s">
        <v>1969</v>
      </c>
      <c r="H323" s="359" t="s">
        <v>28</v>
      </c>
      <c r="I323" s="329" t="s">
        <v>2321</v>
      </c>
      <c r="J323" s="329" t="s">
        <v>76</v>
      </c>
      <c r="K323" s="358"/>
      <c r="L323" s="378"/>
      <c r="M323" s="329" t="s">
        <v>32</v>
      </c>
      <c r="N323" s="364" t="s">
        <v>368</v>
      </c>
      <c r="O323" s="360">
        <v>24</v>
      </c>
      <c r="P323" s="329" t="s">
        <v>28</v>
      </c>
      <c r="Q323" s="11"/>
      <c r="R323" s="11"/>
      <c r="S323" s="11"/>
      <c r="T323" s="11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  <c r="AG323" s="14"/>
      <c r="AH323" s="14"/>
      <c r="AI323" s="14"/>
      <c r="AJ323" s="14"/>
      <c r="AK323" s="14"/>
      <c r="AL323" s="14"/>
      <c r="AM323" s="14"/>
      <c r="AN323" s="14"/>
      <c r="AO323" s="14"/>
      <c r="AP323" s="14"/>
      <c r="AQ323" s="14"/>
      <c r="AR323" s="14"/>
      <c r="AS323" s="14"/>
      <c r="AT323" s="14"/>
      <c r="AU323" s="14"/>
      <c r="AV323" s="14"/>
      <c r="AW323" s="14"/>
      <c r="AX323" s="14"/>
      <c r="AY323" s="14"/>
      <c r="AZ323" s="14"/>
      <c r="BA323" s="14"/>
      <c r="BB323" s="14"/>
      <c r="BC323" s="14"/>
      <c r="BD323" s="14"/>
      <c r="BE323" s="14"/>
      <c r="BF323" s="14"/>
      <c r="BG323" s="14"/>
      <c r="BH323" s="14"/>
      <c r="BI323" s="14"/>
      <c r="BJ323" s="14"/>
      <c r="BK323" s="14"/>
      <c r="BL323" s="14"/>
    </row>
    <row r="324" spans="1:64" s="10" customFormat="1" x14ac:dyDescent="0.2">
      <c r="A324" s="329" t="s">
        <v>1958</v>
      </c>
      <c r="B324" s="360" t="s">
        <v>2317</v>
      </c>
      <c r="C324" s="394" t="s">
        <v>2329</v>
      </c>
      <c r="D324" s="378">
        <v>50</v>
      </c>
      <c r="E324" s="329" t="s">
        <v>2319</v>
      </c>
      <c r="F324" s="369">
        <f t="shared" si="0"/>
        <v>72</v>
      </c>
      <c r="G324" s="377" t="s">
        <v>1969</v>
      </c>
      <c r="H324" s="359" t="s">
        <v>28</v>
      </c>
      <c r="I324" s="329" t="s">
        <v>2321</v>
      </c>
      <c r="J324" s="329" t="s">
        <v>76</v>
      </c>
      <c r="K324" s="358"/>
      <c r="L324" s="409"/>
      <c r="M324" s="329" t="s">
        <v>32</v>
      </c>
      <c r="N324" s="364" t="s">
        <v>368</v>
      </c>
      <c r="O324" s="360">
        <v>24</v>
      </c>
      <c r="P324" s="329" t="s">
        <v>28</v>
      </c>
      <c r="Q324" s="11"/>
      <c r="R324" s="11"/>
      <c r="S324" s="11"/>
      <c r="T324" s="11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  <c r="AG324" s="14"/>
      <c r="AH324" s="14"/>
      <c r="AI324" s="14"/>
      <c r="AJ324" s="14"/>
      <c r="AK324" s="14"/>
      <c r="AL324" s="14"/>
      <c r="AM324" s="14"/>
      <c r="AN324" s="14"/>
      <c r="AO324" s="14"/>
      <c r="AP324" s="14"/>
      <c r="AQ324" s="14"/>
      <c r="AR324" s="14"/>
      <c r="AS324" s="14"/>
      <c r="AT324" s="14"/>
      <c r="AU324" s="14"/>
      <c r="AV324" s="14"/>
      <c r="AW324" s="14"/>
      <c r="AX324" s="14"/>
      <c r="AY324" s="14"/>
      <c r="AZ324" s="14"/>
      <c r="BA324" s="14"/>
      <c r="BB324" s="14"/>
      <c r="BC324" s="14"/>
      <c r="BD324" s="14"/>
      <c r="BE324" s="14"/>
      <c r="BF324" s="14"/>
      <c r="BG324" s="14"/>
      <c r="BH324" s="14"/>
      <c r="BI324" s="14"/>
      <c r="BJ324" s="14"/>
      <c r="BK324" s="14"/>
      <c r="BL324" s="14"/>
    </row>
    <row r="325" spans="1:64" s="10" customFormat="1" x14ac:dyDescent="0.2">
      <c r="A325" s="329" t="s">
        <v>1958</v>
      </c>
      <c r="B325" s="360" t="s">
        <v>2317</v>
      </c>
      <c r="C325" s="399" t="s">
        <v>2330</v>
      </c>
      <c r="D325" s="400" t="s">
        <v>1978</v>
      </c>
      <c r="E325" s="329" t="s">
        <v>2319</v>
      </c>
      <c r="F325" s="369">
        <v>331.2</v>
      </c>
      <c r="G325" s="377" t="s">
        <v>2331</v>
      </c>
      <c r="H325" s="359" t="s">
        <v>28</v>
      </c>
      <c r="I325" s="329" t="s">
        <v>2321</v>
      </c>
      <c r="J325" s="329" t="s">
        <v>76</v>
      </c>
      <c r="K325" s="329"/>
      <c r="L325" s="378"/>
      <c r="M325" s="329" t="s">
        <v>32</v>
      </c>
      <c r="N325" s="364" t="s">
        <v>368</v>
      </c>
      <c r="O325" s="360">
        <v>24</v>
      </c>
      <c r="P325" s="329" t="s">
        <v>28</v>
      </c>
      <c r="Q325" s="11"/>
      <c r="R325" s="11"/>
      <c r="S325" s="11"/>
      <c r="T325" s="11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  <c r="AG325" s="14"/>
      <c r="AH325" s="14"/>
      <c r="AI325" s="14"/>
      <c r="AJ325" s="14"/>
      <c r="AK325" s="14"/>
      <c r="AL325" s="14"/>
      <c r="AM325" s="14"/>
      <c r="AN325" s="14"/>
      <c r="AO325" s="14"/>
      <c r="AP325" s="14"/>
      <c r="AQ325" s="14"/>
      <c r="AR325" s="14"/>
      <c r="AS325" s="14"/>
      <c r="AT325" s="14"/>
      <c r="AU325" s="14"/>
      <c r="AV325" s="14"/>
      <c r="AW325" s="14"/>
      <c r="AX325" s="14"/>
      <c r="AY325" s="14"/>
      <c r="AZ325" s="14"/>
      <c r="BA325" s="14"/>
      <c r="BB325" s="14"/>
      <c r="BC325" s="14"/>
      <c r="BD325" s="14"/>
      <c r="BE325" s="14"/>
      <c r="BF325" s="14"/>
      <c r="BG325" s="14"/>
      <c r="BH325" s="14"/>
      <c r="BI325" s="14"/>
      <c r="BJ325" s="14"/>
      <c r="BK325" s="14"/>
      <c r="BL325" s="14"/>
    </row>
    <row r="326" spans="1:64" s="10" customFormat="1" x14ac:dyDescent="0.2">
      <c r="A326" s="329" t="s">
        <v>1958</v>
      </c>
      <c r="B326" s="360" t="s">
        <v>2317</v>
      </c>
      <c r="C326" s="399" t="s">
        <v>2330</v>
      </c>
      <c r="D326" s="400" t="s">
        <v>1978</v>
      </c>
      <c r="E326" s="329" t="s">
        <v>2319</v>
      </c>
      <c r="F326" s="369">
        <v>331.2</v>
      </c>
      <c r="G326" s="377" t="s">
        <v>2331</v>
      </c>
      <c r="H326" s="359" t="s">
        <v>28</v>
      </c>
      <c r="I326" s="329" t="s">
        <v>2321</v>
      </c>
      <c r="J326" s="329" t="s">
        <v>76</v>
      </c>
      <c r="K326" s="329"/>
      <c r="L326" s="378"/>
      <c r="M326" s="329" t="s">
        <v>32</v>
      </c>
      <c r="N326" s="364" t="s">
        <v>368</v>
      </c>
      <c r="O326" s="360">
        <v>24</v>
      </c>
      <c r="P326" s="329" t="s">
        <v>28</v>
      </c>
      <c r="Q326" s="11"/>
      <c r="R326" s="11"/>
      <c r="S326" s="11"/>
      <c r="T326" s="11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  <c r="AG326" s="14"/>
      <c r="AH326" s="14"/>
      <c r="AI326" s="14"/>
      <c r="AJ326" s="14"/>
      <c r="AK326" s="14"/>
      <c r="AL326" s="14"/>
      <c r="AM326" s="14"/>
      <c r="AN326" s="14"/>
      <c r="AO326" s="14"/>
      <c r="AP326" s="14"/>
      <c r="AQ326" s="14"/>
      <c r="AR326" s="14"/>
      <c r="AS326" s="14"/>
      <c r="AT326" s="14"/>
      <c r="AU326" s="14"/>
      <c r="AV326" s="14"/>
      <c r="AW326" s="14"/>
      <c r="AX326" s="14"/>
      <c r="AY326" s="14"/>
      <c r="AZ326" s="14"/>
      <c r="BA326" s="14"/>
      <c r="BB326" s="14"/>
      <c r="BC326" s="14"/>
      <c r="BD326" s="14"/>
      <c r="BE326" s="14"/>
      <c r="BF326" s="14"/>
      <c r="BG326" s="14"/>
      <c r="BH326" s="14"/>
      <c r="BI326" s="14"/>
      <c r="BJ326" s="14"/>
      <c r="BK326" s="14"/>
      <c r="BL326" s="14"/>
    </row>
    <row r="327" spans="1:64" s="10" customFormat="1" x14ac:dyDescent="0.2">
      <c r="A327" s="329" t="s">
        <v>1958</v>
      </c>
      <c r="B327" s="360" t="s">
        <v>2317</v>
      </c>
      <c r="C327" s="394" t="s">
        <v>2332</v>
      </c>
      <c r="D327" s="378">
        <v>50</v>
      </c>
      <c r="E327" s="329" t="s">
        <v>2319</v>
      </c>
      <c r="F327" s="369">
        <f>D327*2.4*0.6</f>
        <v>72</v>
      </c>
      <c r="G327" s="377" t="s">
        <v>2070</v>
      </c>
      <c r="H327" s="359" t="s">
        <v>28</v>
      </c>
      <c r="I327" s="329" t="s">
        <v>2321</v>
      </c>
      <c r="J327" s="329" t="s">
        <v>76</v>
      </c>
      <c r="K327" s="329"/>
      <c r="L327" s="378"/>
      <c r="M327" s="329" t="s">
        <v>32</v>
      </c>
      <c r="N327" s="364" t="s">
        <v>368</v>
      </c>
      <c r="O327" s="360">
        <v>24</v>
      </c>
      <c r="P327" s="329" t="s">
        <v>28</v>
      </c>
      <c r="Q327" s="11"/>
      <c r="R327" s="11"/>
      <c r="S327" s="11"/>
      <c r="T327" s="11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  <c r="AG327" s="14"/>
      <c r="AH327" s="14"/>
      <c r="AI327" s="14"/>
      <c r="AJ327" s="14"/>
      <c r="AK327" s="14"/>
      <c r="AL327" s="14"/>
      <c r="AM327" s="14"/>
      <c r="AN327" s="14"/>
      <c r="AO327" s="14"/>
      <c r="AP327" s="14"/>
      <c r="AQ327" s="14"/>
      <c r="AR327" s="14"/>
      <c r="AS327" s="14"/>
      <c r="AT327" s="14"/>
      <c r="AU327" s="14"/>
      <c r="AV327" s="14"/>
      <c r="AW327" s="14"/>
      <c r="AX327" s="14"/>
      <c r="AY327" s="14"/>
      <c r="AZ327" s="14"/>
      <c r="BA327" s="14"/>
      <c r="BB327" s="14"/>
      <c r="BC327" s="14"/>
      <c r="BD327" s="14"/>
      <c r="BE327" s="14"/>
      <c r="BF327" s="14"/>
      <c r="BG327" s="14"/>
      <c r="BH327" s="14"/>
      <c r="BI327" s="14"/>
      <c r="BJ327" s="14"/>
      <c r="BK327" s="14"/>
      <c r="BL327" s="14"/>
    </row>
    <row r="328" spans="1:64" s="10" customFormat="1" x14ac:dyDescent="0.2">
      <c r="A328" s="329" t="s">
        <v>1958</v>
      </c>
      <c r="B328" s="384" t="s">
        <v>2317</v>
      </c>
      <c r="C328" s="394" t="s">
        <v>2333</v>
      </c>
      <c r="D328" s="378">
        <v>80</v>
      </c>
      <c r="E328" s="329" t="s">
        <v>2319</v>
      </c>
      <c r="F328" s="369">
        <f>D328*2.4*0.6</f>
        <v>115.19999999999999</v>
      </c>
      <c r="G328" s="377" t="s">
        <v>2334</v>
      </c>
      <c r="H328" s="359" t="s">
        <v>28</v>
      </c>
      <c r="I328" s="329" t="s">
        <v>2321</v>
      </c>
      <c r="J328" s="329" t="s">
        <v>76</v>
      </c>
      <c r="K328" s="384"/>
      <c r="L328" s="378"/>
      <c r="M328" s="329" t="s">
        <v>32</v>
      </c>
      <c r="N328" s="364" t="s">
        <v>368</v>
      </c>
      <c r="O328" s="360">
        <v>24</v>
      </c>
      <c r="P328" s="329" t="s">
        <v>28</v>
      </c>
      <c r="Q328" s="11"/>
      <c r="R328" s="11"/>
      <c r="S328" s="11"/>
      <c r="T328" s="11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  <c r="AG328" s="14"/>
      <c r="AH328" s="14"/>
      <c r="AI328" s="14"/>
      <c r="AJ328" s="14"/>
      <c r="AK328" s="14"/>
      <c r="AL328" s="14"/>
      <c r="AM328" s="14"/>
      <c r="AN328" s="14"/>
      <c r="AO328" s="14"/>
      <c r="AP328" s="14"/>
      <c r="AQ328" s="14"/>
      <c r="AR328" s="14"/>
      <c r="AS328" s="14"/>
      <c r="AT328" s="14"/>
      <c r="AU328" s="14"/>
      <c r="AV328" s="14"/>
      <c r="AW328" s="14"/>
      <c r="AX328" s="14"/>
      <c r="AY328" s="14"/>
      <c r="AZ328" s="14"/>
      <c r="BA328" s="14"/>
      <c r="BB328" s="14"/>
      <c r="BC328" s="14"/>
      <c r="BD328" s="14"/>
      <c r="BE328" s="14"/>
      <c r="BF328" s="14"/>
      <c r="BG328" s="14"/>
      <c r="BH328" s="14"/>
      <c r="BI328" s="14"/>
      <c r="BJ328" s="14"/>
      <c r="BK328" s="14"/>
      <c r="BL328" s="14"/>
    </row>
    <row r="329" spans="1:64" s="10" customFormat="1" x14ac:dyDescent="0.2">
      <c r="A329" s="329" t="s">
        <v>1958</v>
      </c>
      <c r="B329" s="360" t="s">
        <v>2317</v>
      </c>
      <c r="C329" s="393" t="s">
        <v>2335</v>
      </c>
      <c r="D329" s="378">
        <v>50</v>
      </c>
      <c r="E329" s="329" t="s">
        <v>2319</v>
      </c>
      <c r="F329" s="369">
        <f>D329*2.4*0.6</f>
        <v>72</v>
      </c>
      <c r="G329" s="377" t="s">
        <v>2334</v>
      </c>
      <c r="H329" s="359" t="s">
        <v>28</v>
      </c>
      <c r="I329" s="329" t="s">
        <v>2321</v>
      </c>
      <c r="J329" s="329" t="s">
        <v>76</v>
      </c>
      <c r="K329" s="358"/>
      <c r="L329" s="382"/>
      <c r="M329" s="329" t="s">
        <v>32</v>
      </c>
      <c r="N329" s="364" t="s">
        <v>368</v>
      </c>
      <c r="O329" s="360">
        <v>24</v>
      </c>
      <c r="P329" s="329" t="s">
        <v>28</v>
      </c>
      <c r="Q329" s="11"/>
      <c r="R329" s="11"/>
      <c r="S329" s="11"/>
      <c r="T329" s="11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  <c r="AG329" s="14"/>
      <c r="AH329" s="14"/>
      <c r="AI329" s="14"/>
      <c r="AJ329" s="14"/>
      <c r="AK329" s="14"/>
      <c r="AL329" s="14"/>
      <c r="AM329" s="14"/>
      <c r="AN329" s="14"/>
      <c r="AO329" s="14"/>
      <c r="AP329" s="14"/>
      <c r="AQ329" s="14"/>
      <c r="AR329" s="14"/>
      <c r="AS329" s="14"/>
      <c r="AT329" s="14"/>
      <c r="AU329" s="14"/>
      <c r="AV329" s="14"/>
      <c r="AW329" s="14"/>
      <c r="AX329" s="14"/>
      <c r="AY329" s="14"/>
      <c r="AZ329" s="14"/>
      <c r="BA329" s="14"/>
      <c r="BB329" s="14"/>
      <c r="BC329" s="14"/>
      <c r="BD329" s="14"/>
      <c r="BE329" s="14"/>
      <c r="BF329" s="14"/>
      <c r="BG329" s="14"/>
      <c r="BH329" s="14"/>
      <c r="BI329" s="14"/>
      <c r="BJ329" s="14"/>
      <c r="BK329" s="14"/>
      <c r="BL329" s="14"/>
    </row>
    <row r="330" spans="1:64" s="10" customFormat="1" x14ac:dyDescent="0.2">
      <c r="A330" s="329" t="s">
        <v>1958</v>
      </c>
      <c r="B330" s="384" t="s">
        <v>2317</v>
      </c>
      <c r="C330" s="393" t="s">
        <v>2336</v>
      </c>
      <c r="D330" s="378">
        <v>50</v>
      </c>
      <c r="E330" s="329" t="s">
        <v>2319</v>
      </c>
      <c r="F330" s="369">
        <f>D330*2.4*0.6</f>
        <v>72</v>
      </c>
      <c r="G330" s="377" t="s">
        <v>2334</v>
      </c>
      <c r="H330" s="359" t="s">
        <v>28</v>
      </c>
      <c r="I330" s="329" t="s">
        <v>2321</v>
      </c>
      <c r="J330" s="329" t="s">
        <v>76</v>
      </c>
      <c r="K330" s="384"/>
      <c r="L330" s="409"/>
      <c r="M330" s="329" t="s">
        <v>32</v>
      </c>
      <c r="N330" s="364" t="s">
        <v>368</v>
      </c>
      <c r="O330" s="360">
        <v>24</v>
      </c>
      <c r="P330" s="329" t="s">
        <v>28</v>
      </c>
      <c r="Q330" s="11"/>
      <c r="R330" s="11"/>
      <c r="S330" s="11"/>
      <c r="T330" s="11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  <c r="AG330" s="14"/>
      <c r="AH330" s="14"/>
      <c r="AI330" s="14"/>
      <c r="AJ330" s="14"/>
      <c r="AK330" s="14"/>
      <c r="AL330" s="14"/>
      <c r="AM330" s="14"/>
      <c r="AN330" s="14"/>
      <c r="AO330" s="14"/>
      <c r="AP330" s="14"/>
      <c r="AQ330" s="14"/>
      <c r="AR330" s="14"/>
      <c r="AS330" s="14"/>
      <c r="AT330" s="14"/>
      <c r="AU330" s="14"/>
      <c r="AV330" s="14"/>
      <c r="AW330" s="14"/>
      <c r="AX330" s="14"/>
      <c r="AY330" s="14"/>
      <c r="AZ330" s="14"/>
      <c r="BA330" s="14"/>
      <c r="BB330" s="14"/>
      <c r="BC330" s="14"/>
      <c r="BD330" s="14"/>
      <c r="BE330" s="14"/>
      <c r="BF330" s="14"/>
      <c r="BG330" s="14"/>
      <c r="BH330" s="14"/>
      <c r="BI330" s="14"/>
      <c r="BJ330" s="14"/>
      <c r="BK330" s="14"/>
      <c r="BL330" s="14"/>
    </row>
    <row r="331" spans="1:64" s="10" customFormat="1" x14ac:dyDescent="0.2">
      <c r="A331" s="329" t="s">
        <v>1958</v>
      </c>
      <c r="B331" s="360" t="s">
        <v>2317</v>
      </c>
      <c r="C331" s="399" t="s">
        <v>2337</v>
      </c>
      <c r="D331" s="400" t="s">
        <v>1978</v>
      </c>
      <c r="E331" s="329" t="s">
        <v>2319</v>
      </c>
      <c r="F331" s="369">
        <v>331.2</v>
      </c>
      <c r="G331" s="377" t="s">
        <v>2331</v>
      </c>
      <c r="H331" s="359" t="s">
        <v>28</v>
      </c>
      <c r="I331" s="329" t="s">
        <v>2321</v>
      </c>
      <c r="J331" s="329" t="s">
        <v>76</v>
      </c>
      <c r="K331" s="329"/>
      <c r="L331" s="378"/>
      <c r="M331" s="329" t="s">
        <v>32</v>
      </c>
      <c r="N331" s="364" t="s">
        <v>368</v>
      </c>
      <c r="O331" s="360">
        <v>24</v>
      </c>
      <c r="P331" s="329" t="s">
        <v>28</v>
      </c>
      <c r="Q331" s="11"/>
      <c r="R331" s="11"/>
      <c r="S331" s="11"/>
      <c r="T331" s="11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  <c r="AG331" s="14"/>
      <c r="AH331" s="14"/>
      <c r="AI331" s="14"/>
      <c r="AJ331" s="14"/>
      <c r="AK331" s="14"/>
      <c r="AL331" s="14"/>
      <c r="AM331" s="14"/>
      <c r="AN331" s="14"/>
      <c r="AO331" s="14"/>
      <c r="AP331" s="14"/>
      <c r="AQ331" s="14"/>
      <c r="AR331" s="14"/>
      <c r="AS331" s="14"/>
      <c r="AT331" s="14"/>
      <c r="AU331" s="14"/>
      <c r="AV331" s="14"/>
      <c r="AW331" s="14"/>
      <c r="AX331" s="14"/>
      <c r="AY331" s="14"/>
      <c r="AZ331" s="14"/>
      <c r="BA331" s="14"/>
      <c r="BB331" s="14"/>
      <c r="BC331" s="14"/>
      <c r="BD331" s="14"/>
      <c r="BE331" s="14"/>
      <c r="BF331" s="14"/>
      <c r="BG331" s="14"/>
      <c r="BH331" s="14"/>
      <c r="BI331" s="14"/>
      <c r="BJ331" s="14"/>
      <c r="BK331" s="14"/>
      <c r="BL331" s="14"/>
    </row>
    <row r="332" spans="1:64" s="10" customFormat="1" x14ac:dyDescent="0.2">
      <c r="A332" s="329" t="s">
        <v>1958</v>
      </c>
      <c r="B332" s="360" t="s">
        <v>2317</v>
      </c>
      <c r="C332" s="401" t="s">
        <v>2338</v>
      </c>
      <c r="D332" s="400" t="s">
        <v>1978</v>
      </c>
      <c r="E332" s="329" t="s">
        <v>2319</v>
      </c>
      <c r="F332" s="369">
        <v>331.2</v>
      </c>
      <c r="G332" s="402" t="s">
        <v>2331</v>
      </c>
      <c r="H332" s="359" t="s">
        <v>28</v>
      </c>
      <c r="I332" s="329" t="s">
        <v>2321</v>
      </c>
      <c r="J332" s="329" t="s">
        <v>76</v>
      </c>
      <c r="K332" s="329"/>
      <c r="L332" s="378"/>
      <c r="M332" s="329" t="s">
        <v>32</v>
      </c>
      <c r="N332" s="364" t="s">
        <v>368</v>
      </c>
      <c r="O332" s="360">
        <v>24</v>
      </c>
      <c r="P332" s="329" t="s">
        <v>28</v>
      </c>
      <c r="Q332" s="11"/>
      <c r="R332" s="11"/>
      <c r="S332" s="11"/>
      <c r="T332" s="11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  <c r="AG332" s="14"/>
      <c r="AH332" s="14"/>
      <c r="AI332" s="14"/>
      <c r="AJ332" s="14"/>
      <c r="AK332" s="14"/>
      <c r="AL332" s="14"/>
      <c r="AM332" s="14"/>
      <c r="AN332" s="14"/>
      <c r="AO332" s="14"/>
      <c r="AP332" s="14"/>
      <c r="AQ332" s="14"/>
      <c r="AR332" s="14"/>
      <c r="AS332" s="14"/>
      <c r="AT332" s="14"/>
      <c r="AU332" s="14"/>
      <c r="AV332" s="14"/>
      <c r="AW332" s="14"/>
      <c r="AX332" s="14"/>
      <c r="AY332" s="14"/>
      <c r="AZ332" s="14"/>
      <c r="BA332" s="14"/>
      <c r="BB332" s="14"/>
      <c r="BC332" s="14"/>
      <c r="BD332" s="14"/>
      <c r="BE332" s="14"/>
      <c r="BF332" s="14"/>
      <c r="BG332" s="14"/>
      <c r="BH332" s="14"/>
      <c r="BI332" s="14"/>
      <c r="BJ332" s="14"/>
      <c r="BK332" s="14"/>
      <c r="BL332" s="14"/>
    </row>
    <row r="333" spans="1:64" s="10" customFormat="1" ht="27" x14ac:dyDescent="0.2">
      <c r="A333" s="329" t="s">
        <v>1958</v>
      </c>
      <c r="B333" s="384" t="s">
        <v>2317</v>
      </c>
      <c r="C333" s="401" t="s">
        <v>2339</v>
      </c>
      <c r="D333" s="400">
        <v>230</v>
      </c>
      <c r="E333" s="329" t="s">
        <v>2319</v>
      </c>
      <c r="F333" s="369">
        <f t="shared" ref="F333:F368" si="1">D333*2.4*0.6</f>
        <v>331.2</v>
      </c>
      <c r="G333" s="402" t="s">
        <v>2340</v>
      </c>
      <c r="H333" s="359" t="s">
        <v>28</v>
      </c>
      <c r="I333" s="329" t="s">
        <v>2321</v>
      </c>
      <c r="J333" s="329" t="s">
        <v>76</v>
      </c>
      <c r="K333" s="384"/>
      <c r="L333" s="378"/>
      <c r="M333" s="329" t="s">
        <v>32</v>
      </c>
      <c r="N333" s="364" t="s">
        <v>368</v>
      </c>
      <c r="O333" s="360">
        <v>24</v>
      </c>
      <c r="P333" s="329" t="s">
        <v>28</v>
      </c>
      <c r="Q333" s="11"/>
      <c r="R333" s="11"/>
      <c r="S333" s="11"/>
      <c r="T333" s="11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/>
      <c r="AG333" s="14"/>
      <c r="AH333" s="14"/>
      <c r="AI333" s="14"/>
      <c r="AJ333" s="14"/>
      <c r="AK333" s="14"/>
      <c r="AL333" s="14"/>
      <c r="AM333" s="14"/>
      <c r="AN333" s="14"/>
      <c r="AO333" s="14"/>
      <c r="AP333" s="14"/>
      <c r="AQ333" s="14"/>
      <c r="AR333" s="14"/>
      <c r="AS333" s="14"/>
      <c r="AT333" s="14"/>
      <c r="AU333" s="14"/>
      <c r="AV333" s="14"/>
      <c r="AW333" s="14"/>
      <c r="AX333" s="14"/>
      <c r="AY333" s="14"/>
      <c r="AZ333" s="14"/>
      <c r="BA333" s="14"/>
      <c r="BB333" s="14"/>
      <c r="BC333" s="14"/>
      <c r="BD333" s="14"/>
      <c r="BE333" s="14"/>
      <c r="BF333" s="14"/>
      <c r="BG333" s="14"/>
      <c r="BH333" s="14"/>
      <c r="BI333" s="14"/>
      <c r="BJ333" s="14"/>
      <c r="BK333" s="14"/>
      <c r="BL333" s="14"/>
    </row>
    <row r="334" spans="1:64" s="10" customFormat="1" x14ac:dyDescent="0.2">
      <c r="A334" s="329" t="s">
        <v>1958</v>
      </c>
      <c r="B334" s="384" t="s">
        <v>2317</v>
      </c>
      <c r="C334" s="403" t="s">
        <v>2341</v>
      </c>
      <c r="D334" s="400">
        <v>50</v>
      </c>
      <c r="E334" s="329" t="s">
        <v>2319</v>
      </c>
      <c r="F334" s="369">
        <f t="shared" si="1"/>
        <v>72</v>
      </c>
      <c r="G334" s="402" t="s">
        <v>2334</v>
      </c>
      <c r="H334" s="359" t="s">
        <v>28</v>
      </c>
      <c r="I334" s="329" t="s">
        <v>2321</v>
      </c>
      <c r="J334" s="329" t="s">
        <v>76</v>
      </c>
      <c r="K334" s="384"/>
      <c r="L334" s="410"/>
      <c r="M334" s="329" t="s">
        <v>32</v>
      </c>
      <c r="N334" s="364" t="s">
        <v>368</v>
      </c>
      <c r="O334" s="360">
        <v>24</v>
      </c>
      <c r="P334" s="329" t="s">
        <v>28</v>
      </c>
      <c r="Q334" s="11"/>
      <c r="R334" s="11"/>
      <c r="S334" s="11"/>
      <c r="T334" s="11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4"/>
      <c r="AG334" s="14"/>
      <c r="AH334" s="14"/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  <c r="AS334" s="14"/>
      <c r="AT334" s="14"/>
      <c r="AU334" s="14"/>
      <c r="AV334" s="14"/>
      <c r="AW334" s="14"/>
      <c r="AX334" s="14"/>
      <c r="AY334" s="14"/>
      <c r="AZ334" s="14"/>
      <c r="BA334" s="14"/>
      <c r="BB334" s="14"/>
      <c r="BC334" s="14"/>
      <c r="BD334" s="14"/>
      <c r="BE334" s="14"/>
      <c r="BF334" s="14"/>
      <c r="BG334" s="14"/>
      <c r="BH334" s="14"/>
      <c r="BI334" s="14"/>
      <c r="BJ334" s="14"/>
      <c r="BK334" s="14"/>
      <c r="BL334" s="14"/>
    </row>
    <row r="335" spans="1:64" s="10" customFormat="1" x14ac:dyDescent="0.2">
      <c r="A335" s="329" t="s">
        <v>1958</v>
      </c>
      <c r="B335" s="384" t="s">
        <v>2317</v>
      </c>
      <c r="C335" s="401" t="s">
        <v>2342</v>
      </c>
      <c r="D335" s="400">
        <v>75</v>
      </c>
      <c r="E335" s="329" t="s">
        <v>2319</v>
      </c>
      <c r="F335" s="369">
        <f t="shared" si="1"/>
        <v>108</v>
      </c>
      <c r="G335" s="402" t="s">
        <v>2070</v>
      </c>
      <c r="H335" s="359" t="s">
        <v>28</v>
      </c>
      <c r="I335" s="329" t="s">
        <v>2321</v>
      </c>
      <c r="J335" s="329" t="s">
        <v>76</v>
      </c>
      <c r="K335" s="384"/>
      <c r="L335" s="410"/>
      <c r="M335" s="329" t="s">
        <v>32</v>
      </c>
      <c r="N335" s="364" t="s">
        <v>368</v>
      </c>
      <c r="O335" s="360">
        <v>24</v>
      </c>
      <c r="P335" s="329" t="s">
        <v>28</v>
      </c>
      <c r="Q335" s="11"/>
      <c r="R335" s="11"/>
      <c r="S335" s="11"/>
      <c r="T335" s="11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  <c r="AG335" s="14"/>
      <c r="AH335" s="14"/>
      <c r="AI335" s="14"/>
      <c r="AJ335" s="14"/>
      <c r="AK335" s="14"/>
      <c r="AL335" s="14"/>
      <c r="AM335" s="14"/>
      <c r="AN335" s="14"/>
      <c r="AO335" s="14"/>
      <c r="AP335" s="14"/>
      <c r="AQ335" s="14"/>
      <c r="AR335" s="14"/>
      <c r="AS335" s="14"/>
      <c r="AT335" s="14"/>
      <c r="AU335" s="14"/>
      <c r="AV335" s="14"/>
      <c r="AW335" s="14"/>
      <c r="AX335" s="14"/>
      <c r="AY335" s="14"/>
      <c r="AZ335" s="14"/>
      <c r="BA335" s="14"/>
      <c r="BB335" s="14"/>
      <c r="BC335" s="14"/>
      <c r="BD335" s="14"/>
      <c r="BE335" s="14"/>
      <c r="BF335" s="14"/>
      <c r="BG335" s="14"/>
      <c r="BH335" s="14"/>
      <c r="BI335" s="14"/>
      <c r="BJ335" s="14"/>
      <c r="BK335" s="14"/>
      <c r="BL335" s="14"/>
    </row>
    <row r="336" spans="1:64" s="10" customFormat="1" x14ac:dyDescent="0.2">
      <c r="A336" s="329" t="s">
        <v>1958</v>
      </c>
      <c r="B336" s="360" t="s">
        <v>2317</v>
      </c>
      <c r="C336" s="394" t="s">
        <v>2343</v>
      </c>
      <c r="D336" s="378">
        <v>50</v>
      </c>
      <c r="E336" s="329" t="s">
        <v>2319</v>
      </c>
      <c r="F336" s="369">
        <f t="shared" si="1"/>
        <v>72</v>
      </c>
      <c r="G336" s="377" t="s">
        <v>2070</v>
      </c>
      <c r="H336" s="359" t="s">
        <v>28</v>
      </c>
      <c r="I336" s="329" t="s">
        <v>2321</v>
      </c>
      <c r="J336" s="329" t="s">
        <v>76</v>
      </c>
      <c r="K336" s="329"/>
      <c r="L336" s="382"/>
      <c r="M336" s="329" t="s">
        <v>32</v>
      </c>
      <c r="N336" s="364" t="s">
        <v>368</v>
      </c>
      <c r="O336" s="360">
        <v>24</v>
      </c>
      <c r="P336" s="329" t="s">
        <v>28</v>
      </c>
      <c r="Q336" s="11"/>
      <c r="R336" s="11"/>
      <c r="S336" s="11"/>
      <c r="T336" s="11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  <c r="AG336" s="14"/>
      <c r="AH336" s="14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14"/>
      <c r="AV336" s="14"/>
      <c r="AW336" s="14"/>
      <c r="AX336" s="14"/>
      <c r="AY336" s="14"/>
      <c r="AZ336" s="14"/>
      <c r="BA336" s="14"/>
      <c r="BB336" s="14"/>
      <c r="BC336" s="14"/>
      <c r="BD336" s="14"/>
      <c r="BE336" s="14"/>
      <c r="BF336" s="14"/>
      <c r="BG336" s="14"/>
      <c r="BH336" s="14"/>
      <c r="BI336" s="14"/>
      <c r="BJ336" s="14"/>
      <c r="BK336" s="14"/>
      <c r="BL336" s="14"/>
    </row>
    <row r="337" spans="1:64" s="10" customFormat="1" x14ac:dyDescent="0.2">
      <c r="A337" s="329" t="s">
        <v>1958</v>
      </c>
      <c r="B337" s="384" t="s">
        <v>2317</v>
      </c>
      <c r="C337" s="393" t="s">
        <v>2344</v>
      </c>
      <c r="D337" s="378">
        <v>230</v>
      </c>
      <c r="E337" s="329" t="s">
        <v>2319</v>
      </c>
      <c r="F337" s="369">
        <f t="shared" si="1"/>
        <v>331.2</v>
      </c>
      <c r="G337" s="377" t="s">
        <v>2028</v>
      </c>
      <c r="H337" s="359" t="s">
        <v>28</v>
      </c>
      <c r="I337" s="329" t="s">
        <v>2321</v>
      </c>
      <c r="J337" s="329" t="s">
        <v>76</v>
      </c>
      <c r="K337" s="384"/>
      <c r="L337" s="382"/>
      <c r="M337" s="329" t="s">
        <v>32</v>
      </c>
      <c r="N337" s="364" t="s">
        <v>368</v>
      </c>
      <c r="O337" s="360">
        <v>24</v>
      </c>
      <c r="P337" s="329" t="s">
        <v>28</v>
      </c>
      <c r="Q337" s="11"/>
      <c r="R337" s="11"/>
      <c r="S337" s="11"/>
      <c r="T337" s="11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4"/>
      <c r="AG337" s="14"/>
      <c r="AH337" s="14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14"/>
      <c r="AV337" s="14"/>
      <c r="AW337" s="14"/>
      <c r="AX337" s="14"/>
      <c r="AY337" s="14"/>
      <c r="AZ337" s="14"/>
      <c r="BA337" s="14"/>
      <c r="BB337" s="14"/>
      <c r="BC337" s="14"/>
      <c r="BD337" s="14"/>
      <c r="BE337" s="14"/>
      <c r="BF337" s="14"/>
      <c r="BG337" s="14"/>
      <c r="BH337" s="14"/>
      <c r="BI337" s="14"/>
      <c r="BJ337" s="14"/>
      <c r="BK337" s="14"/>
      <c r="BL337" s="14"/>
    </row>
    <row r="338" spans="1:64" s="10" customFormat="1" x14ac:dyDescent="0.2">
      <c r="A338" s="329" t="s">
        <v>1958</v>
      </c>
      <c r="B338" s="384" t="s">
        <v>2317</v>
      </c>
      <c r="C338" s="404" t="s">
        <v>2345</v>
      </c>
      <c r="D338" s="378">
        <v>230</v>
      </c>
      <c r="E338" s="329" t="s">
        <v>2319</v>
      </c>
      <c r="F338" s="369">
        <f t="shared" si="1"/>
        <v>331.2</v>
      </c>
      <c r="G338" s="402" t="s">
        <v>1969</v>
      </c>
      <c r="H338" s="359" t="s">
        <v>28</v>
      </c>
      <c r="I338" s="329" t="s">
        <v>2321</v>
      </c>
      <c r="J338" s="329" t="s">
        <v>76</v>
      </c>
      <c r="K338" s="360"/>
      <c r="L338" s="378"/>
      <c r="M338" s="329" t="s">
        <v>32</v>
      </c>
      <c r="N338" s="364" t="s">
        <v>368</v>
      </c>
      <c r="O338" s="360">
        <v>24</v>
      </c>
      <c r="P338" s="329" t="s">
        <v>28</v>
      </c>
      <c r="Q338" s="11"/>
      <c r="R338" s="11"/>
      <c r="S338" s="11"/>
      <c r="T338" s="11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  <c r="AG338" s="14"/>
      <c r="AH338" s="14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14"/>
      <c r="AV338" s="14"/>
      <c r="AW338" s="14"/>
      <c r="AX338" s="14"/>
      <c r="AY338" s="14"/>
      <c r="AZ338" s="14"/>
      <c r="BA338" s="14"/>
      <c r="BB338" s="14"/>
      <c r="BC338" s="14"/>
      <c r="BD338" s="14"/>
      <c r="BE338" s="14"/>
      <c r="BF338" s="14"/>
      <c r="BG338" s="14"/>
      <c r="BH338" s="14"/>
      <c r="BI338" s="14"/>
      <c r="BJ338" s="14"/>
      <c r="BK338" s="14"/>
      <c r="BL338" s="14"/>
    </row>
    <row r="339" spans="1:64" s="10" customFormat="1" x14ac:dyDescent="0.2">
      <c r="A339" s="329" t="s">
        <v>1958</v>
      </c>
      <c r="B339" s="384" t="s">
        <v>2317</v>
      </c>
      <c r="C339" s="404" t="s">
        <v>2345</v>
      </c>
      <c r="D339" s="378">
        <v>50</v>
      </c>
      <c r="E339" s="329" t="s">
        <v>2319</v>
      </c>
      <c r="F339" s="369">
        <f t="shared" si="1"/>
        <v>72</v>
      </c>
      <c r="G339" s="381" t="s">
        <v>2320</v>
      </c>
      <c r="H339" s="359" t="s">
        <v>28</v>
      </c>
      <c r="I339" s="329" t="s">
        <v>2321</v>
      </c>
      <c r="J339" s="329" t="s">
        <v>76</v>
      </c>
      <c r="K339" s="384"/>
      <c r="L339" s="378"/>
      <c r="M339" s="329" t="s">
        <v>32</v>
      </c>
      <c r="N339" s="364" t="s">
        <v>368</v>
      </c>
      <c r="O339" s="360">
        <v>24</v>
      </c>
      <c r="P339" s="329" t="s">
        <v>28</v>
      </c>
      <c r="Q339" s="11"/>
      <c r="R339" s="11"/>
      <c r="S339" s="11"/>
      <c r="T339" s="11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F339" s="14"/>
      <c r="AG339" s="14"/>
      <c r="AH339" s="14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14"/>
      <c r="AV339" s="14"/>
      <c r="AW339" s="14"/>
      <c r="AX339" s="14"/>
      <c r="AY339" s="14"/>
      <c r="AZ339" s="14"/>
      <c r="BA339" s="14"/>
      <c r="BB339" s="14"/>
      <c r="BC339" s="14"/>
      <c r="BD339" s="14"/>
      <c r="BE339" s="14"/>
      <c r="BF339" s="14"/>
      <c r="BG339" s="14"/>
      <c r="BH339" s="14"/>
      <c r="BI339" s="14"/>
      <c r="BJ339" s="14"/>
      <c r="BK339" s="14"/>
      <c r="BL339" s="14"/>
    </row>
    <row r="340" spans="1:64" s="10" customFormat="1" x14ac:dyDescent="0.2">
      <c r="A340" s="329" t="s">
        <v>1958</v>
      </c>
      <c r="B340" s="384" t="s">
        <v>2317</v>
      </c>
      <c r="C340" s="403" t="s">
        <v>2346</v>
      </c>
      <c r="D340" s="400">
        <v>400</v>
      </c>
      <c r="E340" s="329" t="s">
        <v>2319</v>
      </c>
      <c r="F340" s="369">
        <f t="shared" si="1"/>
        <v>576</v>
      </c>
      <c r="G340" s="402" t="s">
        <v>2347</v>
      </c>
      <c r="H340" s="359" t="s">
        <v>28</v>
      </c>
      <c r="I340" s="329" t="s">
        <v>2321</v>
      </c>
      <c r="J340" s="329" t="s">
        <v>76</v>
      </c>
      <c r="K340" s="384"/>
      <c r="L340" s="378"/>
      <c r="M340" s="329" t="s">
        <v>32</v>
      </c>
      <c r="N340" s="364" t="s">
        <v>368</v>
      </c>
      <c r="O340" s="360">
        <v>24</v>
      </c>
      <c r="P340" s="329" t="s">
        <v>28</v>
      </c>
      <c r="Q340" s="11"/>
      <c r="R340" s="11"/>
      <c r="S340" s="11"/>
      <c r="T340" s="11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F340" s="14"/>
      <c r="AG340" s="14"/>
      <c r="AH340" s="14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14"/>
      <c r="AV340" s="14"/>
      <c r="AW340" s="14"/>
      <c r="AX340" s="14"/>
      <c r="AY340" s="14"/>
      <c r="AZ340" s="14"/>
      <c r="BA340" s="14"/>
      <c r="BB340" s="14"/>
      <c r="BC340" s="14"/>
      <c r="BD340" s="14"/>
      <c r="BE340" s="14"/>
      <c r="BF340" s="14"/>
      <c r="BG340" s="14"/>
      <c r="BH340" s="14"/>
      <c r="BI340" s="14"/>
      <c r="BJ340" s="14"/>
      <c r="BK340" s="14"/>
      <c r="BL340" s="14"/>
    </row>
    <row r="341" spans="1:64" s="10" customFormat="1" x14ac:dyDescent="0.2">
      <c r="A341" s="329" t="s">
        <v>1958</v>
      </c>
      <c r="B341" s="384" t="s">
        <v>2317</v>
      </c>
      <c r="C341" s="404" t="s">
        <v>2348</v>
      </c>
      <c r="D341" s="378">
        <v>230</v>
      </c>
      <c r="E341" s="329" t="s">
        <v>2319</v>
      </c>
      <c r="F341" s="369">
        <f t="shared" si="1"/>
        <v>331.2</v>
      </c>
      <c r="G341" s="402" t="s">
        <v>1969</v>
      </c>
      <c r="H341" s="359" t="s">
        <v>28</v>
      </c>
      <c r="I341" s="329" t="s">
        <v>2321</v>
      </c>
      <c r="J341" s="329" t="s">
        <v>76</v>
      </c>
      <c r="K341" s="384"/>
      <c r="L341" s="382"/>
      <c r="M341" s="329" t="s">
        <v>32</v>
      </c>
      <c r="N341" s="364" t="s">
        <v>368</v>
      </c>
      <c r="O341" s="360">
        <v>24</v>
      </c>
      <c r="P341" s="329" t="s">
        <v>28</v>
      </c>
      <c r="Q341" s="11"/>
      <c r="R341" s="11"/>
      <c r="S341" s="11"/>
      <c r="T341" s="11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  <c r="AG341" s="14"/>
      <c r="AH341" s="14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14"/>
      <c r="AV341" s="14"/>
      <c r="AW341" s="14"/>
      <c r="AX341" s="14"/>
      <c r="AY341" s="14"/>
      <c r="AZ341" s="14"/>
      <c r="BA341" s="14"/>
      <c r="BB341" s="14"/>
      <c r="BC341" s="14"/>
      <c r="BD341" s="14"/>
      <c r="BE341" s="14"/>
      <c r="BF341" s="14"/>
      <c r="BG341" s="14"/>
      <c r="BH341" s="14"/>
      <c r="BI341" s="14"/>
      <c r="BJ341" s="14"/>
      <c r="BK341" s="14"/>
      <c r="BL341" s="14"/>
    </row>
    <row r="342" spans="1:64" s="10" customFormat="1" x14ac:dyDescent="0.2">
      <c r="A342" s="329" t="s">
        <v>1958</v>
      </c>
      <c r="B342" s="384" t="s">
        <v>2317</v>
      </c>
      <c r="C342" s="405" t="s">
        <v>2348</v>
      </c>
      <c r="D342" s="378">
        <v>80</v>
      </c>
      <c r="E342" s="329" t="s">
        <v>2319</v>
      </c>
      <c r="F342" s="369">
        <f t="shared" si="1"/>
        <v>115.19999999999999</v>
      </c>
      <c r="G342" s="381" t="s">
        <v>2320</v>
      </c>
      <c r="H342" s="359" t="s">
        <v>28</v>
      </c>
      <c r="I342" s="329" t="s">
        <v>2321</v>
      </c>
      <c r="J342" s="329" t="s">
        <v>76</v>
      </c>
      <c r="K342" s="384"/>
      <c r="L342" s="378"/>
      <c r="M342" s="329" t="s">
        <v>32</v>
      </c>
      <c r="N342" s="364" t="s">
        <v>368</v>
      </c>
      <c r="O342" s="360">
        <v>24</v>
      </c>
      <c r="P342" s="329" t="s">
        <v>28</v>
      </c>
      <c r="Q342" s="11"/>
      <c r="R342" s="11"/>
      <c r="S342" s="11"/>
      <c r="T342" s="11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  <c r="AG342" s="14"/>
      <c r="AH342" s="14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14"/>
      <c r="AV342" s="14"/>
      <c r="AW342" s="14"/>
      <c r="AX342" s="14"/>
      <c r="AY342" s="14"/>
      <c r="AZ342" s="14"/>
      <c r="BA342" s="14"/>
      <c r="BB342" s="14"/>
      <c r="BC342" s="14"/>
      <c r="BD342" s="14"/>
      <c r="BE342" s="14"/>
      <c r="BF342" s="14"/>
      <c r="BG342" s="14"/>
      <c r="BH342" s="14"/>
      <c r="BI342" s="14"/>
      <c r="BJ342" s="14"/>
      <c r="BK342" s="14"/>
      <c r="BL342" s="14"/>
    </row>
    <row r="343" spans="1:64" s="10" customFormat="1" x14ac:dyDescent="0.2">
      <c r="A343" s="329" t="s">
        <v>1958</v>
      </c>
      <c r="B343" s="360" t="s">
        <v>2317</v>
      </c>
      <c r="C343" s="405" t="s">
        <v>2349</v>
      </c>
      <c r="D343" s="378">
        <v>230</v>
      </c>
      <c r="E343" s="329" t="s">
        <v>2319</v>
      </c>
      <c r="F343" s="369">
        <f t="shared" si="1"/>
        <v>331.2</v>
      </c>
      <c r="G343" s="402" t="s">
        <v>1969</v>
      </c>
      <c r="H343" s="359" t="s">
        <v>28</v>
      </c>
      <c r="I343" s="329" t="s">
        <v>2321</v>
      </c>
      <c r="J343" s="329" t="s">
        <v>76</v>
      </c>
      <c r="K343" s="358"/>
      <c r="L343" s="382"/>
      <c r="M343" s="329" t="s">
        <v>32</v>
      </c>
      <c r="N343" s="364" t="s">
        <v>368</v>
      </c>
      <c r="O343" s="360">
        <v>24</v>
      </c>
      <c r="P343" s="329" t="s">
        <v>28</v>
      </c>
      <c r="Q343" s="11"/>
      <c r="R343" s="11"/>
      <c r="S343" s="11"/>
      <c r="T343" s="11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  <c r="AG343" s="14"/>
      <c r="AH343" s="14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14"/>
      <c r="AV343" s="14"/>
      <c r="AW343" s="14"/>
      <c r="AX343" s="14"/>
      <c r="AY343" s="14"/>
      <c r="AZ343" s="14"/>
      <c r="BA343" s="14"/>
      <c r="BB343" s="14"/>
      <c r="BC343" s="14"/>
      <c r="BD343" s="14"/>
      <c r="BE343" s="14"/>
      <c r="BF343" s="14"/>
      <c r="BG343" s="14"/>
      <c r="BH343" s="14"/>
      <c r="BI343" s="14"/>
      <c r="BJ343" s="14"/>
      <c r="BK343" s="14"/>
      <c r="BL343" s="14"/>
    </row>
    <row r="344" spans="1:64" s="10" customFormat="1" x14ac:dyDescent="0.2">
      <c r="A344" s="329" t="s">
        <v>1958</v>
      </c>
      <c r="B344" s="360" t="s">
        <v>2317</v>
      </c>
      <c r="C344" s="405" t="s">
        <v>2349</v>
      </c>
      <c r="D344" s="378">
        <v>400</v>
      </c>
      <c r="E344" s="329" t="s">
        <v>2319</v>
      </c>
      <c r="F344" s="369">
        <f t="shared" si="1"/>
        <v>576</v>
      </c>
      <c r="G344" s="381" t="s">
        <v>1966</v>
      </c>
      <c r="H344" s="359" t="s">
        <v>28</v>
      </c>
      <c r="I344" s="329" t="s">
        <v>2321</v>
      </c>
      <c r="J344" s="329" t="s">
        <v>76</v>
      </c>
      <c r="K344" s="358"/>
      <c r="L344" s="382"/>
      <c r="M344" s="329" t="s">
        <v>32</v>
      </c>
      <c r="N344" s="364" t="s">
        <v>368</v>
      </c>
      <c r="O344" s="360">
        <v>24</v>
      </c>
      <c r="P344" s="329" t="s">
        <v>28</v>
      </c>
      <c r="Q344" s="11"/>
      <c r="R344" s="11"/>
      <c r="S344" s="11"/>
      <c r="T344" s="11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  <c r="AG344" s="14"/>
      <c r="AH344" s="14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14"/>
      <c r="AV344" s="14"/>
      <c r="AW344" s="14"/>
      <c r="AX344" s="14"/>
      <c r="AY344" s="14"/>
      <c r="AZ344" s="14"/>
      <c r="BA344" s="14"/>
      <c r="BB344" s="14"/>
      <c r="BC344" s="14"/>
      <c r="BD344" s="14"/>
      <c r="BE344" s="14"/>
      <c r="BF344" s="14"/>
      <c r="BG344" s="14"/>
      <c r="BH344" s="14"/>
      <c r="BI344" s="14"/>
      <c r="BJ344" s="14"/>
      <c r="BK344" s="14"/>
      <c r="BL344" s="14"/>
    </row>
    <row r="345" spans="1:64" s="10" customFormat="1" x14ac:dyDescent="0.2">
      <c r="A345" s="329" t="s">
        <v>1958</v>
      </c>
      <c r="B345" s="384" t="s">
        <v>2317</v>
      </c>
      <c r="C345" s="405" t="s">
        <v>2350</v>
      </c>
      <c r="D345" s="378">
        <v>80</v>
      </c>
      <c r="E345" s="329" t="s">
        <v>2319</v>
      </c>
      <c r="F345" s="369">
        <f t="shared" si="1"/>
        <v>115.19999999999999</v>
      </c>
      <c r="G345" s="402" t="s">
        <v>1969</v>
      </c>
      <c r="H345" s="359" t="s">
        <v>28</v>
      </c>
      <c r="I345" s="329" t="s">
        <v>2321</v>
      </c>
      <c r="J345" s="329" t="s">
        <v>76</v>
      </c>
      <c r="K345" s="360"/>
      <c r="L345" s="378"/>
      <c r="M345" s="329" t="s">
        <v>32</v>
      </c>
      <c r="N345" s="364" t="s">
        <v>368</v>
      </c>
      <c r="O345" s="360">
        <v>24</v>
      </c>
      <c r="P345" s="329" t="s">
        <v>28</v>
      </c>
      <c r="Q345" s="11"/>
      <c r="R345" s="11"/>
      <c r="S345" s="11"/>
      <c r="T345" s="11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  <c r="AG345" s="14"/>
      <c r="AH345" s="14"/>
      <c r="AI345" s="14"/>
      <c r="AJ345" s="14"/>
      <c r="AK345" s="14"/>
      <c r="AL345" s="14"/>
      <c r="AM345" s="14"/>
      <c r="AN345" s="14"/>
      <c r="AO345" s="14"/>
      <c r="AP345" s="14"/>
      <c r="AQ345" s="14"/>
      <c r="AR345" s="14"/>
      <c r="AS345" s="14"/>
      <c r="AT345" s="14"/>
      <c r="AU345" s="14"/>
      <c r="AV345" s="14"/>
      <c r="AW345" s="14"/>
      <c r="AX345" s="14"/>
      <c r="AY345" s="14"/>
      <c r="AZ345" s="14"/>
      <c r="BA345" s="14"/>
      <c r="BB345" s="14"/>
      <c r="BC345" s="14"/>
      <c r="BD345" s="14"/>
      <c r="BE345" s="14"/>
      <c r="BF345" s="14"/>
      <c r="BG345" s="14"/>
      <c r="BH345" s="14"/>
      <c r="BI345" s="14"/>
      <c r="BJ345" s="14"/>
      <c r="BK345" s="14"/>
      <c r="BL345" s="14"/>
    </row>
    <row r="346" spans="1:64" s="10" customFormat="1" x14ac:dyDescent="0.2">
      <c r="A346" s="329" t="s">
        <v>1958</v>
      </c>
      <c r="B346" s="360" t="s">
        <v>2317</v>
      </c>
      <c r="C346" s="405" t="s">
        <v>2351</v>
      </c>
      <c r="D346" s="378">
        <v>50</v>
      </c>
      <c r="E346" s="329" t="s">
        <v>2319</v>
      </c>
      <c r="F346" s="369">
        <f t="shared" si="1"/>
        <v>72</v>
      </c>
      <c r="G346" s="402" t="s">
        <v>1969</v>
      </c>
      <c r="H346" s="359" t="s">
        <v>28</v>
      </c>
      <c r="I346" s="329" t="s">
        <v>2321</v>
      </c>
      <c r="J346" s="329" t="s">
        <v>76</v>
      </c>
      <c r="K346" s="358"/>
      <c r="L346" s="378"/>
      <c r="M346" s="329" t="s">
        <v>32</v>
      </c>
      <c r="N346" s="364" t="s">
        <v>368</v>
      </c>
      <c r="O346" s="360">
        <v>24</v>
      </c>
      <c r="P346" s="329" t="s">
        <v>28</v>
      </c>
      <c r="Q346" s="11"/>
      <c r="R346" s="11"/>
      <c r="S346" s="11"/>
      <c r="T346" s="11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  <c r="AG346" s="14"/>
      <c r="AH346" s="14"/>
      <c r="AI346" s="14"/>
      <c r="AJ346" s="14"/>
      <c r="AK346" s="14"/>
      <c r="AL346" s="14"/>
      <c r="AM346" s="14"/>
      <c r="AN346" s="14"/>
      <c r="AO346" s="14"/>
      <c r="AP346" s="14"/>
      <c r="AQ346" s="14"/>
      <c r="AR346" s="14"/>
      <c r="AS346" s="14"/>
      <c r="AT346" s="14"/>
      <c r="AU346" s="14"/>
      <c r="AV346" s="14"/>
      <c r="AW346" s="14"/>
      <c r="AX346" s="14"/>
      <c r="AY346" s="14"/>
      <c r="AZ346" s="14"/>
      <c r="BA346" s="14"/>
      <c r="BB346" s="14"/>
      <c r="BC346" s="14"/>
      <c r="BD346" s="14"/>
      <c r="BE346" s="14"/>
      <c r="BF346" s="14"/>
      <c r="BG346" s="14"/>
      <c r="BH346" s="14"/>
      <c r="BI346" s="14"/>
      <c r="BJ346" s="14"/>
      <c r="BK346" s="14"/>
      <c r="BL346" s="14"/>
    </row>
    <row r="347" spans="1:64" s="10" customFormat="1" x14ac:dyDescent="0.2">
      <c r="A347" s="329" t="s">
        <v>1958</v>
      </c>
      <c r="B347" s="384" t="s">
        <v>2317</v>
      </c>
      <c r="C347" s="405" t="s">
        <v>2352</v>
      </c>
      <c r="D347" s="378">
        <v>50</v>
      </c>
      <c r="E347" s="329" t="s">
        <v>2319</v>
      </c>
      <c r="F347" s="369">
        <f t="shared" si="1"/>
        <v>72</v>
      </c>
      <c r="G347" s="402" t="s">
        <v>2334</v>
      </c>
      <c r="H347" s="359" t="s">
        <v>28</v>
      </c>
      <c r="I347" s="329" t="s">
        <v>2321</v>
      </c>
      <c r="J347" s="329" t="s">
        <v>76</v>
      </c>
      <c r="K347" s="384"/>
      <c r="L347" s="382"/>
      <c r="M347" s="329" t="s">
        <v>32</v>
      </c>
      <c r="N347" s="364" t="s">
        <v>368</v>
      </c>
      <c r="O347" s="360">
        <v>24</v>
      </c>
      <c r="P347" s="329" t="s">
        <v>28</v>
      </c>
      <c r="Q347" s="11"/>
      <c r="R347" s="11"/>
      <c r="S347" s="11"/>
      <c r="T347" s="11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  <c r="AG347" s="14"/>
      <c r="AH347" s="14"/>
      <c r="AI347" s="14"/>
      <c r="AJ347" s="14"/>
      <c r="AK347" s="14"/>
      <c r="AL347" s="14"/>
      <c r="AM347" s="14"/>
      <c r="AN347" s="14"/>
      <c r="AO347" s="14"/>
      <c r="AP347" s="14"/>
      <c r="AQ347" s="14"/>
      <c r="AR347" s="14"/>
      <c r="AS347" s="14"/>
      <c r="AT347" s="14"/>
      <c r="AU347" s="14"/>
      <c r="AV347" s="14"/>
      <c r="AW347" s="14"/>
      <c r="AX347" s="14"/>
      <c r="AY347" s="14"/>
      <c r="AZ347" s="14"/>
      <c r="BA347" s="14"/>
      <c r="BB347" s="14"/>
      <c r="BC347" s="14"/>
      <c r="BD347" s="14"/>
      <c r="BE347" s="14"/>
      <c r="BF347" s="14"/>
      <c r="BG347" s="14"/>
      <c r="BH347" s="14"/>
      <c r="BI347" s="14"/>
      <c r="BJ347" s="14"/>
      <c r="BK347" s="14"/>
      <c r="BL347" s="14"/>
    </row>
    <row r="348" spans="1:64" s="10" customFormat="1" x14ac:dyDescent="0.2">
      <c r="A348" s="329" t="s">
        <v>1958</v>
      </c>
      <c r="B348" s="360" t="s">
        <v>2317</v>
      </c>
      <c r="C348" s="405" t="s">
        <v>2353</v>
      </c>
      <c r="D348" s="378">
        <v>50</v>
      </c>
      <c r="E348" s="329" t="s">
        <v>2319</v>
      </c>
      <c r="F348" s="369">
        <f t="shared" si="1"/>
        <v>72</v>
      </c>
      <c r="G348" s="402" t="s">
        <v>2334</v>
      </c>
      <c r="H348" s="359" t="s">
        <v>28</v>
      </c>
      <c r="I348" s="329" t="s">
        <v>2321</v>
      </c>
      <c r="J348" s="329" t="s">
        <v>76</v>
      </c>
      <c r="K348" s="358"/>
      <c r="L348" s="382"/>
      <c r="M348" s="329" t="s">
        <v>32</v>
      </c>
      <c r="N348" s="364" t="s">
        <v>368</v>
      </c>
      <c r="O348" s="360">
        <v>24</v>
      </c>
      <c r="P348" s="329" t="s">
        <v>28</v>
      </c>
      <c r="Q348" s="11"/>
      <c r="R348" s="11"/>
      <c r="S348" s="11"/>
      <c r="T348" s="11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  <c r="AG348" s="14"/>
      <c r="AH348" s="14"/>
      <c r="AI348" s="14"/>
      <c r="AJ348" s="14"/>
      <c r="AK348" s="14"/>
      <c r="AL348" s="14"/>
      <c r="AM348" s="14"/>
      <c r="AN348" s="14"/>
      <c r="AO348" s="14"/>
      <c r="AP348" s="14"/>
      <c r="AQ348" s="14"/>
      <c r="AR348" s="14"/>
      <c r="AS348" s="14"/>
      <c r="AT348" s="14"/>
      <c r="AU348" s="14"/>
      <c r="AV348" s="14"/>
      <c r="AW348" s="14"/>
      <c r="AX348" s="14"/>
      <c r="AY348" s="14"/>
      <c r="AZ348" s="14"/>
      <c r="BA348" s="14"/>
      <c r="BB348" s="14"/>
      <c r="BC348" s="14"/>
      <c r="BD348" s="14"/>
      <c r="BE348" s="14"/>
      <c r="BF348" s="14"/>
      <c r="BG348" s="14"/>
      <c r="BH348" s="14"/>
      <c r="BI348" s="14"/>
      <c r="BJ348" s="14"/>
      <c r="BK348" s="14"/>
      <c r="BL348" s="14"/>
    </row>
    <row r="349" spans="1:64" s="10" customFormat="1" x14ac:dyDescent="0.2">
      <c r="A349" s="329" t="s">
        <v>1958</v>
      </c>
      <c r="B349" s="360" t="s">
        <v>2317</v>
      </c>
      <c r="C349" s="404" t="s">
        <v>2354</v>
      </c>
      <c r="D349" s="378">
        <v>50</v>
      </c>
      <c r="E349" s="329" t="s">
        <v>2319</v>
      </c>
      <c r="F349" s="369">
        <f t="shared" si="1"/>
        <v>72</v>
      </c>
      <c r="G349" s="402" t="s">
        <v>2334</v>
      </c>
      <c r="H349" s="359" t="s">
        <v>28</v>
      </c>
      <c r="I349" s="329" t="s">
        <v>2321</v>
      </c>
      <c r="J349" s="329" t="s">
        <v>76</v>
      </c>
      <c r="K349" s="358"/>
      <c r="L349" s="378"/>
      <c r="M349" s="329" t="s">
        <v>32</v>
      </c>
      <c r="N349" s="364" t="s">
        <v>368</v>
      </c>
      <c r="O349" s="360">
        <v>24</v>
      </c>
      <c r="P349" s="329" t="s">
        <v>28</v>
      </c>
      <c r="Q349" s="11"/>
      <c r="R349" s="11"/>
      <c r="S349" s="11"/>
      <c r="T349" s="11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  <c r="AG349" s="14"/>
      <c r="AH349" s="14"/>
      <c r="AI349" s="14"/>
      <c r="AJ349" s="14"/>
      <c r="AK349" s="14"/>
      <c r="AL349" s="14"/>
      <c r="AM349" s="14"/>
      <c r="AN349" s="14"/>
      <c r="AO349" s="14"/>
      <c r="AP349" s="14"/>
      <c r="AQ349" s="14"/>
      <c r="AR349" s="14"/>
      <c r="AS349" s="14"/>
      <c r="AT349" s="14"/>
      <c r="AU349" s="14"/>
      <c r="AV349" s="14"/>
      <c r="AW349" s="14"/>
      <c r="AX349" s="14"/>
      <c r="AY349" s="14"/>
      <c r="AZ349" s="14"/>
      <c r="BA349" s="14"/>
      <c r="BB349" s="14"/>
      <c r="BC349" s="14"/>
      <c r="BD349" s="14"/>
      <c r="BE349" s="14"/>
      <c r="BF349" s="14"/>
      <c r="BG349" s="14"/>
      <c r="BH349" s="14"/>
      <c r="BI349" s="14"/>
      <c r="BJ349" s="14"/>
      <c r="BK349" s="14"/>
      <c r="BL349" s="14"/>
    </row>
    <row r="350" spans="1:64" s="10" customFormat="1" x14ac:dyDescent="0.2">
      <c r="A350" s="329" t="s">
        <v>1958</v>
      </c>
      <c r="B350" s="360" t="s">
        <v>2317</v>
      </c>
      <c r="C350" s="405" t="s">
        <v>2355</v>
      </c>
      <c r="D350" s="378">
        <v>50</v>
      </c>
      <c r="E350" s="329" t="s">
        <v>2319</v>
      </c>
      <c r="F350" s="369">
        <f t="shared" si="1"/>
        <v>72</v>
      </c>
      <c r="G350" s="402" t="s">
        <v>2334</v>
      </c>
      <c r="H350" s="359" t="s">
        <v>28</v>
      </c>
      <c r="I350" s="329" t="s">
        <v>2321</v>
      </c>
      <c r="J350" s="329" t="s">
        <v>76</v>
      </c>
      <c r="K350" s="358"/>
      <c r="L350" s="382"/>
      <c r="M350" s="329" t="s">
        <v>32</v>
      </c>
      <c r="N350" s="364" t="s">
        <v>368</v>
      </c>
      <c r="O350" s="360">
        <v>24</v>
      </c>
      <c r="P350" s="329" t="s">
        <v>28</v>
      </c>
      <c r="Q350" s="11"/>
      <c r="R350" s="11"/>
      <c r="S350" s="11"/>
      <c r="T350" s="11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  <c r="AG350" s="14"/>
      <c r="AH350" s="14"/>
      <c r="AI350" s="14"/>
      <c r="AJ350" s="14"/>
      <c r="AK350" s="14"/>
      <c r="AL350" s="14"/>
      <c r="AM350" s="14"/>
      <c r="AN350" s="14"/>
      <c r="AO350" s="14"/>
      <c r="AP350" s="14"/>
      <c r="AQ350" s="14"/>
      <c r="AR350" s="14"/>
      <c r="AS350" s="14"/>
      <c r="AT350" s="14"/>
      <c r="AU350" s="14"/>
      <c r="AV350" s="14"/>
      <c r="AW350" s="14"/>
      <c r="AX350" s="14"/>
      <c r="AY350" s="14"/>
      <c r="AZ350" s="14"/>
      <c r="BA350" s="14"/>
      <c r="BB350" s="14"/>
      <c r="BC350" s="14"/>
      <c r="BD350" s="14"/>
      <c r="BE350" s="14"/>
      <c r="BF350" s="14"/>
      <c r="BG350" s="14"/>
      <c r="BH350" s="14"/>
      <c r="BI350" s="14"/>
      <c r="BJ350" s="14"/>
      <c r="BK350" s="14"/>
      <c r="BL350" s="14"/>
    </row>
    <row r="351" spans="1:64" s="10" customFormat="1" x14ac:dyDescent="0.2">
      <c r="A351" s="329" t="s">
        <v>1958</v>
      </c>
      <c r="B351" s="360" t="s">
        <v>2317</v>
      </c>
      <c r="C351" s="405" t="s">
        <v>2356</v>
      </c>
      <c r="D351" s="378">
        <v>50</v>
      </c>
      <c r="E351" s="329" t="s">
        <v>2319</v>
      </c>
      <c r="F351" s="369">
        <f t="shared" si="1"/>
        <v>72</v>
      </c>
      <c r="G351" s="402" t="s">
        <v>2334</v>
      </c>
      <c r="H351" s="359" t="s">
        <v>28</v>
      </c>
      <c r="I351" s="329" t="s">
        <v>2321</v>
      </c>
      <c r="J351" s="329" t="s">
        <v>76</v>
      </c>
      <c r="K351" s="358"/>
      <c r="L351" s="382"/>
      <c r="M351" s="329" t="s">
        <v>32</v>
      </c>
      <c r="N351" s="364" t="s">
        <v>368</v>
      </c>
      <c r="O351" s="360">
        <v>24</v>
      </c>
      <c r="P351" s="329" t="s">
        <v>28</v>
      </c>
      <c r="Q351" s="11"/>
      <c r="R351" s="11"/>
      <c r="S351" s="11"/>
      <c r="T351" s="11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  <c r="AG351" s="14"/>
      <c r="AH351" s="14"/>
      <c r="AI351" s="14"/>
      <c r="AJ351" s="14"/>
      <c r="AK351" s="14"/>
      <c r="AL351" s="14"/>
      <c r="AM351" s="14"/>
      <c r="AN351" s="14"/>
      <c r="AO351" s="14"/>
      <c r="AP351" s="14"/>
      <c r="AQ351" s="14"/>
      <c r="AR351" s="14"/>
      <c r="AS351" s="14"/>
      <c r="AT351" s="14"/>
      <c r="AU351" s="14"/>
      <c r="AV351" s="14"/>
      <c r="AW351" s="14"/>
      <c r="AX351" s="14"/>
      <c r="AY351" s="14"/>
      <c r="AZ351" s="14"/>
      <c r="BA351" s="14"/>
      <c r="BB351" s="14"/>
      <c r="BC351" s="14"/>
      <c r="BD351" s="14"/>
      <c r="BE351" s="14"/>
      <c r="BF351" s="14"/>
      <c r="BG351" s="14"/>
      <c r="BH351" s="14"/>
      <c r="BI351" s="14"/>
      <c r="BJ351" s="14"/>
      <c r="BK351" s="14"/>
      <c r="BL351" s="14"/>
    </row>
    <row r="352" spans="1:64" s="10" customFormat="1" x14ac:dyDescent="0.2">
      <c r="A352" s="329" t="s">
        <v>1958</v>
      </c>
      <c r="B352" s="384" t="s">
        <v>2317</v>
      </c>
      <c r="C352" s="401" t="s">
        <v>2357</v>
      </c>
      <c r="D352" s="400">
        <v>51</v>
      </c>
      <c r="E352" s="329" t="s">
        <v>2319</v>
      </c>
      <c r="F352" s="369">
        <f t="shared" si="1"/>
        <v>73.44</v>
      </c>
      <c r="G352" s="402" t="s">
        <v>2070</v>
      </c>
      <c r="H352" s="359" t="s">
        <v>28</v>
      </c>
      <c r="I352" s="329" t="s">
        <v>2321</v>
      </c>
      <c r="J352" s="329" t="s">
        <v>76</v>
      </c>
      <c r="K352" s="360"/>
      <c r="L352" s="378"/>
      <c r="M352" s="329" t="s">
        <v>32</v>
      </c>
      <c r="N352" s="364" t="s">
        <v>368</v>
      </c>
      <c r="O352" s="360">
        <v>24</v>
      </c>
      <c r="P352" s="329" t="s">
        <v>28</v>
      </c>
      <c r="Q352" s="11"/>
      <c r="R352" s="11"/>
      <c r="S352" s="11"/>
      <c r="T352" s="11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  <c r="AH352" s="14"/>
      <c r="AI352" s="14"/>
      <c r="AJ352" s="14"/>
      <c r="AK352" s="14"/>
      <c r="AL352" s="14"/>
      <c r="AM352" s="14"/>
      <c r="AN352" s="14"/>
      <c r="AO352" s="14"/>
      <c r="AP352" s="14"/>
      <c r="AQ352" s="14"/>
      <c r="AR352" s="14"/>
      <c r="AS352" s="14"/>
      <c r="AT352" s="14"/>
      <c r="AU352" s="14"/>
      <c r="AV352" s="14"/>
      <c r="AW352" s="14"/>
      <c r="AX352" s="14"/>
      <c r="AY352" s="14"/>
      <c r="AZ352" s="14"/>
      <c r="BA352" s="14"/>
      <c r="BB352" s="14"/>
      <c r="BC352" s="14"/>
      <c r="BD352" s="14"/>
      <c r="BE352" s="14"/>
      <c r="BF352" s="14"/>
      <c r="BG352" s="14"/>
      <c r="BH352" s="14"/>
      <c r="BI352" s="14"/>
      <c r="BJ352" s="14"/>
      <c r="BK352" s="14"/>
      <c r="BL352" s="14"/>
    </row>
    <row r="353" spans="1:64" s="10" customFormat="1" x14ac:dyDescent="0.2">
      <c r="A353" s="329" t="s">
        <v>1958</v>
      </c>
      <c r="B353" s="384" t="s">
        <v>2317</v>
      </c>
      <c r="C353" s="404" t="s">
        <v>2358</v>
      </c>
      <c r="D353" s="378">
        <v>50</v>
      </c>
      <c r="E353" s="329" t="s">
        <v>2319</v>
      </c>
      <c r="F353" s="369">
        <f t="shared" si="1"/>
        <v>72</v>
      </c>
      <c r="G353" s="402" t="s">
        <v>2070</v>
      </c>
      <c r="H353" s="359" t="s">
        <v>28</v>
      </c>
      <c r="I353" s="329" t="s">
        <v>2321</v>
      </c>
      <c r="J353" s="329" t="s">
        <v>76</v>
      </c>
      <c r="K353" s="360"/>
      <c r="L353" s="378"/>
      <c r="M353" s="329" t="s">
        <v>32</v>
      </c>
      <c r="N353" s="364" t="s">
        <v>368</v>
      </c>
      <c r="O353" s="360">
        <v>24</v>
      </c>
      <c r="P353" s="329" t="s">
        <v>28</v>
      </c>
      <c r="Q353" s="11"/>
      <c r="R353" s="11"/>
      <c r="S353" s="11"/>
      <c r="T353" s="11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4"/>
      <c r="AI353" s="14"/>
      <c r="AJ353" s="14"/>
      <c r="AK353" s="14"/>
      <c r="AL353" s="14"/>
      <c r="AM353" s="14"/>
      <c r="AN353" s="14"/>
      <c r="AO353" s="14"/>
      <c r="AP353" s="14"/>
      <c r="AQ353" s="14"/>
      <c r="AR353" s="14"/>
      <c r="AS353" s="14"/>
      <c r="AT353" s="14"/>
      <c r="AU353" s="14"/>
      <c r="AV353" s="14"/>
      <c r="AW353" s="14"/>
      <c r="AX353" s="14"/>
      <c r="AY353" s="14"/>
      <c r="AZ353" s="14"/>
      <c r="BA353" s="14"/>
      <c r="BB353" s="14"/>
      <c r="BC353" s="14"/>
      <c r="BD353" s="14"/>
      <c r="BE353" s="14"/>
      <c r="BF353" s="14"/>
      <c r="BG353" s="14"/>
      <c r="BH353" s="14"/>
      <c r="BI353" s="14"/>
      <c r="BJ353" s="14"/>
      <c r="BK353" s="14"/>
      <c r="BL353" s="14"/>
    </row>
    <row r="354" spans="1:64" s="10" customFormat="1" x14ac:dyDescent="0.2">
      <c r="A354" s="329" t="s">
        <v>1958</v>
      </c>
      <c r="B354" s="384" t="s">
        <v>2317</v>
      </c>
      <c r="C354" s="405" t="s">
        <v>2359</v>
      </c>
      <c r="D354" s="378">
        <v>50</v>
      </c>
      <c r="E354" s="329" t="s">
        <v>2319</v>
      </c>
      <c r="F354" s="369">
        <f t="shared" si="1"/>
        <v>72</v>
      </c>
      <c r="G354" s="402" t="s">
        <v>2070</v>
      </c>
      <c r="H354" s="359" t="s">
        <v>28</v>
      </c>
      <c r="I354" s="329" t="s">
        <v>2321</v>
      </c>
      <c r="J354" s="329" t="s">
        <v>76</v>
      </c>
      <c r="K354" s="384"/>
      <c r="L354" s="382"/>
      <c r="M354" s="329" t="s">
        <v>32</v>
      </c>
      <c r="N354" s="364" t="s">
        <v>368</v>
      </c>
      <c r="O354" s="360">
        <v>24</v>
      </c>
      <c r="P354" s="329" t="s">
        <v>28</v>
      </c>
      <c r="Q354" s="11"/>
      <c r="R354" s="11"/>
      <c r="S354" s="11"/>
      <c r="T354" s="11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  <c r="AH354" s="14"/>
      <c r="AI354" s="14"/>
      <c r="AJ354" s="14"/>
      <c r="AK354" s="14"/>
      <c r="AL354" s="14"/>
      <c r="AM354" s="14"/>
      <c r="AN354" s="14"/>
      <c r="AO354" s="14"/>
      <c r="AP354" s="14"/>
      <c r="AQ354" s="14"/>
      <c r="AR354" s="14"/>
      <c r="AS354" s="14"/>
      <c r="AT354" s="14"/>
      <c r="AU354" s="14"/>
      <c r="AV354" s="14"/>
      <c r="AW354" s="14"/>
      <c r="AX354" s="14"/>
      <c r="AY354" s="14"/>
      <c r="AZ354" s="14"/>
      <c r="BA354" s="14"/>
      <c r="BB354" s="14"/>
      <c r="BC354" s="14"/>
      <c r="BD354" s="14"/>
      <c r="BE354" s="14"/>
      <c r="BF354" s="14"/>
      <c r="BG354" s="14"/>
      <c r="BH354" s="14"/>
      <c r="BI354" s="14"/>
      <c r="BJ354" s="14"/>
      <c r="BK354" s="14"/>
      <c r="BL354" s="14"/>
    </row>
    <row r="355" spans="1:64" s="10" customFormat="1" x14ac:dyDescent="0.2">
      <c r="A355" s="329" t="s">
        <v>1958</v>
      </c>
      <c r="B355" s="384" t="s">
        <v>2317</v>
      </c>
      <c r="C355" s="405" t="s">
        <v>2360</v>
      </c>
      <c r="D355" s="378">
        <v>50</v>
      </c>
      <c r="E355" s="329" t="s">
        <v>2319</v>
      </c>
      <c r="F355" s="369">
        <f t="shared" si="1"/>
        <v>72</v>
      </c>
      <c r="G355" s="402" t="s">
        <v>2070</v>
      </c>
      <c r="H355" s="359" t="s">
        <v>28</v>
      </c>
      <c r="I355" s="329" t="s">
        <v>2321</v>
      </c>
      <c r="J355" s="329" t="s">
        <v>76</v>
      </c>
      <c r="K355" s="384"/>
      <c r="L355" s="382"/>
      <c r="M355" s="329" t="s">
        <v>32</v>
      </c>
      <c r="N355" s="364" t="s">
        <v>368</v>
      </c>
      <c r="O355" s="360">
        <v>24</v>
      </c>
      <c r="P355" s="329" t="s">
        <v>28</v>
      </c>
      <c r="Q355" s="11"/>
      <c r="R355" s="11"/>
      <c r="S355" s="11"/>
      <c r="T355" s="11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  <c r="AH355" s="14"/>
      <c r="AI355" s="14"/>
      <c r="AJ355" s="14"/>
      <c r="AK355" s="14"/>
      <c r="AL355" s="14"/>
      <c r="AM355" s="14"/>
      <c r="AN355" s="14"/>
      <c r="AO355" s="14"/>
      <c r="AP355" s="14"/>
      <c r="AQ355" s="14"/>
      <c r="AR355" s="14"/>
      <c r="AS355" s="14"/>
      <c r="AT355" s="14"/>
      <c r="AU355" s="14"/>
      <c r="AV355" s="14"/>
      <c r="AW355" s="14"/>
      <c r="AX355" s="14"/>
      <c r="AY355" s="14"/>
      <c r="AZ355" s="14"/>
      <c r="BA355" s="14"/>
      <c r="BB355" s="14"/>
      <c r="BC355" s="14"/>
      <c r="BD355" s="14"/>
      <c r="BE355" s="14"/>
      <c r="BF355" s="14"/>
      <c r="BG355" s="14"/>
      <c r="BH355" s="14"/>
      <c r="BI355" s="14"/>
      <c r="BJ355" s="14"/>
      <c r="BK355" s="14"/>
      <c r="BL355" s="14"/>
    </row>
    <row r="356" spans="1:64" s="10" customFormat="1" x14ac:dyDescent="0.2">
      <c r="A356" s="329" t="s">
        <v>1958</v>
      </c>
      <c r="B356" s="360" t="s">
        <v>2317</v>
      </c>
      <c r="C356" s="405" t="s">
        <v>2361</v>
      </c>
      <c r="D356" s="378">
        <v>50</v>
      </c>
      <c r="E356" s="329" t="s">
        <v>2319</v>
      </c>
      <c r="F356" s="369">
        <f t="shared" si="1"/>
        <v>72</v>
      </c>
      <c r="G356" s="402" t="s">
        <v>2070</v>
      </c>
      <c r="H356" s="359" t="s">
        <v>28</v>
      </c>
      <c r="I356" s="329" t="s">
        <v>2321</v>
      </c>
      <c r="J356" s="329" t="s">
        <v>76</v>
      </c>
      <c r="K356" s="358"/>
      <c r="L356" s="382"/>
      <c r="M356" s="329" t="s">
        <v>32</v>
      </c>
      <c r="N356" s="364" t="s">
        <v>368</v>
      </c>
      <c r="O356" s="360">
        <v>24</v>
      </c>
      <c r="P356" s="329" t="s">
        <v>28</v>
      </c>
      <c r="Q356" s="11"/>
      <c r="R356" s="11"/>
      <c r="S356" s="11"/>
      <c r="T356" s="11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  <c r="AI356" s="14"/>
      <c r="AJ356" s="14"/>
      <c r="AK356" s="14"/>
      <c r="AL356" s="14"/>
      <c r="AM356" s="14"/>
      <c r="AN356" s="14"/>
      <c r="AO356" s="14"/>
      <c r="AP356" s="14"/>
      <c r="AQ356" s="14"/>
      <c r="AR356" s="14"/>
      <c r="AS356" s="14"/>
      <c r="AT356" s="14"/>
      <c r="AU356" s="14"/>
      <c r="AV356" s="14"/>
      <c r="AW356" s="14"/>
      <c r="AX356" s="14"/>
      <c r="AY356" s="14"/>
      <c r="AZ356" s="14"/>
      <c r="BA356" s="14"/>
      <c r="BB356" s="14"/>
      <c r="BC356" s="14"/>
      <c r="BD356" s="14"/>
      <c r="BE356" s="14"/>
      <c r="BF356" s="14"/>
      <c r="BG356" s="14"/>
      <c r="BH356" s="14"/>
      <c r="BI356" s="14"/>
      <c r="BJ356" s="14"/>
      <c r="BK356" s="14"/>
      <c r="BL356" s="14"/>
    </row>
    <row r="357" spans="1:64" s="10" customFormat="1" x14ac:dyDescent="0.2">
      <c r="A357" s="329" t="s">
        <v>1958</v>
      </c>
      <c r="B357" s="384" t="s">
        <v>2317</v>
      </c>
      <c r="C357" s="403" t="s">
        <v>2362</v>
      </c>
      <c r="D357" s="400">
        <v>50</v>
      </c>
      <c r="E357" s="329" t="s">
        <v>2319</v>
      </c>
      <c r="F357" s="369">
        <f t="shared" si="1"/>
        <v>72</v>
      </c>
      <c r="G357" s="402" t="s">
        <v>2070</v>
      </c>
      <c r="H357" s="359" t="s">
        <v>28</v>
      </c>
      <c r="I357" s="329" t="s">
        <v>2321</v>
      </c>
      <c r="J357" s="329" t="s">
        <v>76</v>
      </c>
      <c r="K357" s="384"/>
      <c r="L357" s="410"/>
      <c r="M357" s="329" t="s">
        <v>32</v>
      </c>
      <c r="N357" s="364" t="s">
        <v>368</v>
      </c>
      <c r="O357" s="360">
        <v>24</v>
      </c>
      <c r="P357" s="329" t="s">
        <v>28</v>
      </c>
      <c r="Q357" s="11"/>
      <c r="R357" s="11"/>
      <c r="S357" s="11"/>
      <c r="T357" s="11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  <c r="AH357" s="14"/>
      <c r="AI357" s="14"/>
      <c r="AJ357" s="14"/>
      <c r="AK357" s="14"/>
      <c r="AL357" s="14"/>
      <c r="AM357" s="14"/>
      <c r="AN357" s="14"/>
      <c r="AO357" s="14"/>
      <c r="AP357" s="14"/>
      <c r="AQ357" s="14"/>
      <c r="AR357" s="14"/>
      <c r="AS357" s="14"/>
      <c r="AT357" s="14"/>
      <c r="AU357" s="14"/>
      <c r="AV357" s="14"/>
      <c r="AW357" s="14"/>
      <c r="AX357" s="14"/>
      <c r="AY357" s="14"/>
      <c r="AZ357" s="14"/>
      <c r="BA357" s="14"/>
      <c r="BB357" s="14"/>
      <c r="BC357" s="14"/>
      <c r="BD357" s="14"/>
      <c r="BE357" s="14"/>
      <c r="BF357" s="14"/>
      <c r="BG357" s="14"/>
      <c r="BH357" s="14"/>
      <c r="BI357" s="14"/>
      <c r="BJ357" s="14"/>
      <c r="BK357" s="14"/>
      <c r="BL357" s="14"/>
    </row>
    <row r="358" spans="1:64" s="10" customFormat="1" x14ac:dyDescent="0.2">
      <c r="A358" s="329" t="s">
        <v>1958</v>
      </c>
      <c r="B358" s="360" t="s">
        <v>2317</v>
      </c>
      <c r="C358" s="405" t="s">
        <v>2363</v>
      </c>
      <c r="D358" s="378">
        <v>50</v>
      </c>
      <c r="E358" s="329" t="s">
        <v>2319</v>
      </c>
      <c r="F358" s="369">
        <f t="shared" si="1"/>
        <v>72</v>
      </c>
      <c r="G358" s="402" t="s">
        <v>2070</v>
      </c>
      <c r="H358" s="359" t="s">
        <v>28</v>
      </c>
      <c r="I358" s="329" t="s">
        <v>2321</v>
      </c>
      <c r="J358" s="329" t="s">
        <v>76</v>
      </c>
      <c r="K358" s="358"/>
      <c r="L358" s="382"/>
      <c r="M358" s="329" t="s">
        <v>32</v>
      </c>
      <c r="N358" s="364" t="s">
        <v>368</v>
      </c>
      <c r="O358" s="360">
        <v>24</v>
      </c>
      <c r="P358" s="329" t="s">
        <v>28</v>
      </c>
      <c r="Q358" s="11"/>
      <c r="R358" s="11"/>
      <c r="S358" s="11"/>
      <c r="T358" s="11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14"/>
      <c r="AO358" s="14"/>
      <c r="AP358" s="14"/>
      <c r="AQ358" s="14"/>
      <c r="AR358" s="14"/>
      <c r="AS358" s="14"/>
      <c r="AT358" s="14"/>
      <c r="AU358" s="14"/>
      <c r="AV358" s="14"/>
      <c r="AW358" s="14"/>
      <c r="AX358" s="14"/>
      <c r="AY358" s="14"/>
      <c r="AZ358" s="14"/>
      <c r="BA358" s="14"/>
      <c r="BB358" s="14"/>
      <c r="BC358" s="14"/>
      <c r="BD358" s="14"/>
      <c r="BE358" s="14"/>
      <c r="BF358" s="14"/>
      <c r="BG358" s="14"/>
      <c r="BH358" s="14"/>
      <c r="BI358" s="14"/>
      <c r="BJ358" s="14"/>
      <c r="BK358" s="14"/>
      <c r="BL358" s="14"/>
    </row>
    <row r="359" spans="1:64" s="10" customFormat="1" x14ac:dyDescent="0.2">
      <c r="A359" s="329" t="s">
        <v>1958</v>
      </c>
      <c r="B359" s="360" t="s">
        <v>2317</v>
      </c>
      <c r="C359" s="405" t="s">
        <v>2364</v>
      </c>
      <c r="D359" s="378">
        <v>50</v>
      </c>
      <c r="E359" s="329" t="s">
        <v>2319</v>
      </c>
      <c r="F359" s="369">
        <f t="shared" si="1"/>
        <v>72</v>
      </c>
      <c r="G359" s="402" t="s">
        <v>2070</v>
      </c>
      <c r="H359" s="359" t="s">
        <v>28</v>
      </c>
      <c r="I359" s="329" t="s">
        <v>2321</v>
      </c>
      <c r="J359" s="329" t="s">
        <v>76</v>
      </c>
      <c r="K359" s="358"/>
      <c r="L359" s="378"/>
      <c r="M359" s="329" t="s">
        <v>32</v>
      </c>
      <c r="N359" s="364" t="s">
        <v>368</v>
      </c>
      <c r="O359" s="360">
        <v>24</v>
      </c>
      <c r="P359" s="329" t="s">
        <v>28</v>
      </c>
      <c r="Q359" s="11"/>
      <c r="R359" s="11"/>
      <c r="S359" s="11"/>
      <c r="T359" s="11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4"/>
      <c r="AM359" s="14"/>
      <c r="AN359" s="14"/>
      <c r="AO359" s="14"/>
      <c r="AP359" s="14"/>
      <c r="AQ359" s="14"/>
      <c r="AR359" s="14"/>
      <c r="AS359" s="14"/>
      <c r="AT359" s="14"/>
      <c r="AU359" s="14"/>
      <c r="AV359" s="14"/>
      <c r="AW359" s="14"/>
      <c r="AX359" s="14"/>
      <c r="AY359" s="14"/>
      <c r="AZ359" s="14"/>
      <c r="BA359" s="14"/>
      <c r="BB359" s="14"/>
      <c r="BC359" s="14"/>
      <c r="BD359" s="14"/>
      <c r="BE359" s="14"/>
      <c r="BF359" s="14"/>
      <c r="BG359" s="14"/>
      <c r="BH359" s="14"/>
      <c r="BI359" s="14"/>
      <c r="BJ359" s="14"/>
      <c r="BK359" s="14"/>
      <c r="BL359" s="14"/>
    </row>
    <row r="360" spans="1:64" s="10" customFormat="1" x14ac:dyDescent="0.2">
      <c r="A360" s="329" t="s">
        <v>1958</v>
      </c>
      <c r="B360" s="360" t="s">
        <v>2317</v>
      </c>
      <c r="C360" s="404" t="s">
        <v>2365</v>
      </c>
      <c r="D360" s="378">
        <v>50</v>
      </c>
      <c r="E360" s="329" t="s">
        <v>2319</v>
      </c>
      <c r="F360" s="369">
        <f t="shared" si="1"/>
        <v>72</v>
      </c>
      <c r="G360" s="402" t="s">
        <v>2070</v>
      </c>
      <c r="H360" s="359" t="s">
        <v>28</v>
      </c>
      <c r="I360" s="329" t="s">
        <v>2321</v>
      </c>
      <c r="J360" s="329" t="s">
        <v>76</v>
      </c>
      <c r="K360" s="358"/>
      <c r="L360" s="378"/>
      <c r="M360" s="329" t="s">
        <v>32</v>
      </c>
      <c r="N360" s="364" t="s">
        <v>368</v>
      </c>
      <c r="O360" s="360">
        <v>24</v>
      </c>
      <c r="P360" s="329" t="s">
        <v>28</v>
      </c>
      <c r="Q360" s="11"/>
      <c r="R360" s="11"/>
      <c r="S360" s="11"/>
      <c r="T360" s="11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  <c r="AI360" s="14"/>
      <c r="AJ360" s="14"/>
      <c r="AK360" s="14"/>
      <c r="AL360" s="14"/>
      <c r="AM360" s="14"/>
      <c r="AN360" s="14"/>
      <c r="AO360" s="14"/>
      <c r="AP360" s="14"/>
      <c r="AQ360" s="14"/>
      <c r="AR360" s="14"/>
      <c r="AS360" s="14"/>
      <c r="AT360" s="14"/>
      <c r="AU360" s="14"/>
      <c r="AV360" s="14"/>
      <c r="AW360" s="14"/>
      <c r="AX360" s="14"/>
      <c r="AY360" s="14"/>
      <c r="AZ360" s="14"/>
      <c r="BA360" s="14"/>
      <c r="BB360" s="14"/>
      <c r="BC360" s="14"/>
      <c r="BD360" s="14"/>
      <c r="BE360" s="14"/>
      <c r="BF360" s="14"/>
      <c r="BG360" s="14"/>
      <c r="BH360" s="14"/>
      <c r="BI360" s="14"/>
      <c r="BJ360" s="14"/>
      <c r="BK360" s="14"/>
      <c r="BL360" s="14"/>
    </row>
    <row r="361" spans="1:64" s="10" customFormat="1" x14ac:dyDescent="0.2">
      <c r="A361" s="329" t="s">
        <v>1958</v>
      </c>
      <c r="B361" s="360" t="s">
        <v>2317</v>
      </c>
      <c r="C361" s="405" t="s">
        <v>2366</v>
      </c>
      <c r="D361" s="378">
        <v>50</v>
      </c>
      <c r="E361" s="329" t="s">
        <v>2319</v>
      </c>
      <c r="F361" s="369">
        <f t="shared" si="1"/>
        <v>72</v>
      </c>
      <c r="G361" s="402" t="s">
        <v>2070</v>
      </c>
      <c r="H361" s="359" t="s">
        <v>28</v>
      </c>
      <c r="I361" s="329" t="s">
        <v>2321</v>
      </c>
      <c r="J361" s="329" t="s">
        <v>76</v>
      </c>
      <c r="K361" s="329"/>
      <c r="L361" s="382"/>
      <c r="M361" s="329" t="s">
        <v>32</v>
      </c>
      <c r="N361" s="364" t="s">
        <v>368</v>
      </c>
      <c r="O361" s="360">
        <v>24</v>
      </c>
      <c r="P361" s="329" t="s">
        <v>28</v>
      </c>
      <c r="Q361" s="11"/>
      <c r="R361" s="11"/>
      <c r="S361" s="11"/>
      <c r="T361" s="11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  <c r="AG361" s="14"/>
      <c r="AH361" s="14"/>
      <c r="AI361" s="14"/>
      <c r="AJ361" s="14"/>
      <c r="AK361" s="14"/>
      <c r="AL361" s="14"/>
      <c r="AM361" s="14"/>
      <c r="AN361" s="14"/>
      <c r="AO361" s="14"/>
      <c r="AP361" s="14"/>
      <c r="AQ361" s="14"/>
      <c r="AR361" s="14"/>
      <c r="AS361" s="14"/>
      <c r="AT361" s="14"/>
      <c r="AU361" s="14"/>
      <c r="AV361" s="14"/>
      <c r="AW361" s="14"/>
      <c r="AX361" s="14"/>
      <c r="AY361" s="14"/>
      <c r="AZ361" s="14"/>
      <c r="BA361" s="14"/>
      <c r="BB361" s="14"/>
      <c r="BC361" s="14"/>
      <c r="BD361" s="14"/>
      <c r="BE361" s="14"/>
      <c r="BF361" s="14"/>
      <c r="BG361" s="14"/>
      <c r="BH361" s="14"/>
      <c r="BI361" s="14"/>
      <c r="BJ361" s="14"/>
      <c r="BK361" s="14"/>
      <c r="BL361" s="14"/>
    </row>
    <row r="362" spans="1:64" s="10" customFormat="1" x14ac:dyDescent="0.2">
      <c r="A362" s="329" t="s">
        <v>1958</v>
      </c>
      <c r="B362" s="360" t="s">
        <v>2317</v>
      </c>
      <c r="C362" s="405" t="s">
        <v>2367</v>
      </c>
      <c r="D362" s="378">
        <v>50</v>
      </c>
      <c r="E362" s="329" t="s">
        <v>2319</v>
      </c>
      <c r="F362" s="369">
        <f t="shared" si="1"/>
        <v>72</v>
      </c>
      <c r="G362" s="402" t="s">
        <v>2070</v>
      </c>
      <c r="H362" s="359" t="s">
        <v>28</v>
      </c>
      <c r="I362" s="329" t="s">
        <v>2321</v>
      </c>
      <c r="J362" s="329" t="s">
        <v>76</v>
      </c>
      <c r="K362" s="329"/>
      <c r="L362" s="382"/>
      <c r="M362" s="329" t="s">
        <v>32</v>
      </c>
      <c r="N362" s="364" t="s">
        <v>368</v>
      </c>
      <c r="O362" s="360">
        <v>24</v>
      </c>
      <c r="P362" s="329" t="s">
        <v>28</v>
      </c>
      <c r="Q362" s="11"/>
      <c r="R362" s="11"/>
      <c r="S362" s="11"/>
      <c r="T362" s="11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  <c r="AG362" s="14"/>
      <c r="AH362" s="14"/>
      <c r="AI362" s="14"/>
      <c r="AJ362" s="14"/>
      <c r="AK362" s="14"/>
      <c r="AL362" s="14"/>
      <c r="AM362" s="14"/>
      <c r="AN362" s="14"/>
      <c r="AO362" s="14"/>
      <c r="AP362" s="14"/>
      <c r="AQ362" s="14"/>
      <c r="AR362" s="14"/>
      <c r="AS362" s="14"/>
      <c r="AT362" s="14"/>
      <c r="AU362" s="14"/>
      <c r="AV362" s="14"/>
      <c r="AW362" s="14"/>
      <c r="AX362" s="14"/>
      <c r="AY362" s="14"/>
      <c r="AZ362" s="14"/>
      <c r="BA362" s="14"/>
      <c r="BB362" s="14"/>
      <c r="BC362" s="14"/>
      <c r="BD362" s="14"/>
      <c r="BE362" s="14"/>
      <c r="BF362" s="14"/>
      <c r="BG362" s="14"/>
      <c r="BH362" s="14"/>
      <c r="BI362" s="14"/>
      <c r="BJ362" s="14"/>
      <c r="BK362" s="14"/>
      <c r="BL362" s="14"/>
    </row>
    <row r="363" spans="1:64" s="10" customFormat="1" x14ac:dyDescent="0.2">
      <c r="A363" s="329" t="s">
        <v>1958</v>
      </c>
      <c r="B363" s="360" t="s">
        <v>2317</v>
      </c>
      <c r="C363" s="406" t="s">
        <v>2368</v>
      </c>
      <c r="D363" s="382">
        <v>50</v>
      </c>
      <c r="E363" s="329" t="s">
        <v>2319</v>
      </c>
      <c r="F363" s="369">
        <f t="shared" si="1"/>
        <v>72</v>
      </c>
      <c r="G363" s="373" t="s">
        <v>2070</v>
      </c>
      <c r="H363" s="359" t="s">
        <v>28</v>
      </c>
      <c r="I363" s="329" t="s">
        <v>2321</v>
      </c>
      <c r="J363" s="329" t="s">
        <v>76</v>
      </c>
      <c r="K363" s="358"/>
      <c r="L363" s="382"/>
      <c r="M363" s="329" t="s">
        <v>32</v>
      </c>
      <c r="N363" s="364" t="s">
        <v>368</v>
      </c>
      <c r="O363" s="360">
        <v>24</v>
      </c>
      <c r="P363" s="329" t="s">
        <v>28</v>
      </c>
      <c r="Q363" s="11"/>
      <c r="R363" s="11"/>
      <c r="S363" s="11"/>
      <c r="T363" s="11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  <c r="AG363" s="14"/>
      <c r="AH363" s="14"/>
      <c r="AI363" s="14"/>
      <c r="AJ363" s="14"/>
      <c r="AK363" s="14"/>
      <c r="AL363" s="14"/>
      <c r="AM363" s="14"/>
      <c r="AN363" s="14"/>
      <c r="AO363" s="14"/>
      <c r="AP363" s="14"/>
      <c r="AQ363" s="14"/>
      <c r="AR363" s="14"/>
      <c r="AS363" s="14"/>
      <c r="AT363" s="14"/>
      <c r="AU363" s="14"/>
      <c r="AV363" s="14"/>
      <c r="AW363" s="14"/>
      <c r="AX363" s="14"/>
      <c r="AY363" s="14"/>
      <c r="AZ363" s="14"/>
      <c r="BA363" s="14"/>
      <c r="BB363" s="14"/>
      <c r="BC363" s="14"/>
      <c r="BD363" s="14"/>
      <c r="BE363" s="14"/>
      <c r="BF363" s="14"/>
      <c r="BG363" s="14"/>
      <c r="BH363" s="14"/>
      <c r="BI363" s="14"/>
      <c r="BJ363" s="14"/>
      <c r="BK363" s="14"/>
      <c r="BL363" s="14"/>
    </row>
    <row r="364" spans="1:64" s="10" customFormat="1" x14ac:dyDescent="0.2">
      <c r="A364" s="329" t="s">
        <v>1958</v>
      </c>
      <c r="B364" s="384" t="s">
        <v>2317</v>
      </c>
      <c r="C364" s="404" t="s">
        <v>2369</v>
      </c>
      <c r="D364" s="378">
        <v>50</v>
      </c>
      <c r="E364" s="329" t="s">
        <v>2319</v>
      </c>
      <c r="F364" s="369">
        <f t="shared" si="1"/>
        <v>72</v>
      </c>
      <c r="G364" s="402" t="s">
        <v>2070</v>
      </c>
      <c r="H364" s="359" t="s">
        <v>28</v>
      </c>
      <c r="I364" s="329" t="s">
        <v>2321</v>
      </c>
      <c r="J364" s="329" t="s">
        <v>76</v>
      </c>
      <c r="K364" s="360"/>
      <c r="L364" s="378"/>
      <c r="M364" s="329" t="s">
        <v>32</v>
      </c>
      <c r="N364" s="364" t="s">
        <v>368</v>
      </c>
      <c r="O364" s="360">
        <v>24</v>
      </c>
      <c r="P364" s="329" t="s">
        <v>28</v>
      </c>
      <c r="Q364" s="11"/>
      <c r="R364" s="11"/>
      <c r="S364" s="11"/>
      <c r="T364" s="11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  <c r="AG364" s="14"/>
      <c r="AH364" s="14"/>
      <c r="AI364" s="14"/>
      <c r="AJ364" s="14"/>
      <c r="AK364" s="14"/>
      <c r="AL364" s="14"/>
      <c r="AM364" s="14"/>
      <c r="AN364" s="14"/>
      <c r="AO364" s="14"/>
      <c r="AP364" s="14"/>
      <c r="AQ364" s="14"/>
      <c r="AR364" s="14"/>
      <c r="AS364" s="14"/>
      <c r="AT364" s="14"/>
      <c r="AU364" s="14"/>
      <c r="AV364" s="14"/>
      <c r="AW364" s="14"/>
      <c r="AX364" s="14"/>
      <c r="AY364" s="14"/>
      <c r="AZ364" s="14"/>
      <c r="BA364" s="14"/>
      <c r="BB364" s="14"/>
      <c r="BC364" s="14"/>
      <c r="BD364" s="14"/>
      <c r="BE364" s="14"/>
      <c r="BF364" s="14"/>
      <c r="BG364" s="14"/>
      <c r="BH364" s="14"/>
      <c r="BI364" s="14"/>
      <c r="BJ364" s="14"/>
      <c r="BK364" s="14"/>
      <c r="BL364" s="14"/>
    </row>
    <row r="365" spans="1:64" s="10" customFormat="1" x14ac:dyDescent="0.2">
      <c r="A365" s="329" t="s">
        <v>1958</v>
      </c>
      <c r="B365" s="360" t="s">
        <v>2317</v>
      </c>
      <c r="C365" s="405" t="s">
        <v>2370</v>
      </c>
      <c r="D365" s="378">
        <v>80</v>
      </c>
      <c r="E365" s="329" t="s">
        <v>2319</v>
      </c>
      <c r="F365" s="369">
        <f t="shared" si="1"/>
        <v>115.19999999999999</v>
      </c>
      <c r="G365" s="402" t="s">
        <v>2070</v>
      </c>
      <c r="H365" s="359" t="s">
        <v>28</v>
      </c>
      <c r="I365" s="329" t="s">
        <v>2321</v>
      </c>
      <c r="J365" s="329" t="s">
        <v>76</v>
      </c>
      <c r="K365" s="358"/>
      <c r="L365" s="378"/>
      <c r="M365" s="329" t="s">
        <v>32</v>
      </c>
      <c r="N365" s="364" t="s">
        <v>368</v>
      </c>
      <c r="O365" s="360">
        <v>24</v>
      </c>
      <c r="P365" s="329" t="s">
        <v>28</v>
      </c>
      <c r="Q365" s="11"/>
      <c r="R365" s="11"/>
      <c r="S365" s="11"/>
      <c r="T365" s="11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  <c r="AG365" s="14"/>
      <c r="AH365" s="14"/>
      <c r="AI365" s="14"/>
      <c r="AJ365" s="14"/>
      <c r="AK365" s="14"/>
      <c r="AL365" s="14"/>
      <c r="AM365" s="14"/>
      <c r="AN365" s="14"/>
      <c r="AO365" s="14"/>
      <c r="AP365" s="14"/>
      <c r="AQ365" s="14"/>
      <c r="AR365" s="14"/>
      <c r="AS365" s="14"/>
      <c r="AT365" s="14"/>
      <c r="AU365" s="14"/>
      <c r="AV365" s="14"/>
      <c r="AW365" s="14"/>
      <c r="AX365" s="14"/>
      <c r="AY365" s="14"/>
      <c r="AZ365" s="14"/>
      <c r="BA365" s="14"/>
      <c r="BB365" s="14"/>
      <c r="BC365" s="14"/>
      <c r="BD365" s="14"/>
      <c r="BE365" s="14"/>
      <c r="BF365" s="14"/>
      <c r="BG365" s="14"/>
      <c r="BH365" s="14"/>
      <c r="BI365" s="14"/>
      <c r="BJ365" s="14"/>
      <c r="BK365" s="14"/>
      <c r="BL365" s="14"/>
    </row>
    <row r="366" spans="1:64" s="10" customFormat="1" x14ac:dyDescent="0.2">
      <c r="A366" s="329" t="s">
        <v>1958</v>
      </c>
      <c r="B366" s="360" t="s">
        <v>2317</v>
      </c>
      <c r="C366" s="405" t="s">
        <v>2371</v>
      </c>
      <c r="D366" s="378">
        <v>50</v>
      </c>
      <c r="E366" s="329" t="s">
        <v>2319</v>
      </c>
      <c r="F366" s="369">
        <f t="shared" si="1"/>
        <v>72</v>
      </c>
      <c r="G366" s="402" t="s">
        <v>2334</v>
      </c>
      <c r="H366" s="359" t="s">
        <v>28</v>
      </c>
      <c r="I366" s="329" t="s">
        <v>2321</v>
      </c>
      <c r="J366" s="329" t="s">
        <v>76</v>
      </c>
      <c r="K366" s="329"/>
      <c r="L366" s="382"/>
      <c r="M366" s="329" t="s">
        <v>32</v>
      </c>
      <c r="N366" s="364" t="s">
        <v>368</v>
      </c>
      <c r="O366" s="360">
        <v>24</v>
      </c>
      <c r="P366" s="329" t="s">
        <v>28</v>
      </c>
      <c r="Q366" s="11"/>
      <c r="R366" s="11"/>
      <c r="S366" s="11"/>
      <c r="T366" s="11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  <c r="AI366" s="14"/>
      <c r="AJ366" s="14"/>
      <c r="AK366" s="14"/>
      <c r="AL366" s="14"/>
      <c r="AM366" s="14"/>
      <c r="AN366" s="14"/>
      <c r="AO366" s="14"/>
      <c r="AP366" s="14"/>
      <c r="AQ366" s="14"/>
      <c r="AR366" s="14"/>
      <c r="AS366" s="14"/>
      <c r="AT366" s="14"/>
      <c r="AU366" s="14"/>
      <c r="AV366" s="14"/>
      <c r="AW366" s="14"/>
      <c r="AX366" s="14"/>
      <c r="AY366" s="14"/>
      <c r="AZ366" s="14"/>
      <c r="BA366" s="14"/>
      <c r="BB366" s="14"/>
      <c r="BC366" s="14"/>
      <c r="BD366" s="14"/>
      <c r="BE366" s="14"/>
      <c r="BF366" s="14"/>
      <c r="BG366" s="14"/>
      <c r="BH366" s="14"/>
      <c r="BI366" s="14"/>
      <c r="BJ366" s="14"/>
      <c r="BK366" s="14"/>
      <c r="BL366" s="14"/>
    </row>
    <row r="367" spans="1:64" s="10" customFormat="1" x14ac:dyDescent="0.2">
      <c r="A367" s="329" t="s">
        <v>1958</v>
      </c>
      <c r="B367" s="360" t="s">
        <v>2317</v>
      </c>
      <c r="C367" s="405" t="s">
        <v>2372</v>
      </c>
      <c r="D367" s="378">
        <v>80</v>
      </c>
      <c r="E367" s="329" t="s">
        <v>2319</v>
      </c>
      <c r="F367" s="369">
        <f t="shared" si="1"/>
        <v>115.19999999999999</v>
      </c>
      <c r="G367" s="402" t="s">
        <v>2334</v>
      </c>
      <c r="H367" s="359" t="s">
        <v>28</v>
      </c>
      <c r="I367" s="329" t="s">
        <v>2321</v>
      </c>
      <c r="J367" s="329" t="s">
        <v>76</v>
      </c>
      <c r="K367" s="358"/>
      <c r="L367" s="382"/>
      <c r="M367" s="329" t="s">
        <v>32</v>
      </c>
      <c r="N367" s="364" t="s">
        <v>368</v>
      </c>
      <c r="O367" s="360">
        <v>24</v>
      </c>
      <c r="P367" s="329" t="s">
        <v>28</v>
      </c>
      <c r="Q367" s="11"/>
      <c r="R367" s="11"/>
      <c r="S367" s="11"/>
      <c r="T367" s="11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  <c r="AJ367" s="14"/>
      <c r="AK367" s="14"/>
      <c r="AL367" s="14"/>
      <c r="AM367" s="14"/>
      <c r="AN367" s="14"/>
      <c r="AO367" s="14"/>
      <c r="AP367" s="14"/>
      <c r="AQ367" s="14"/>
      <c r="AR367" s="14"/>
      <c r="AS367" s="14"/>
      <c r="AT367" s="14"/>
      <c r="AU367" s="14"/>
      <c r="AV367" s="14"/>
      <c r="AW367" s="14"/>
      <c r="AX367" s="14"/>
      <c r="AY367" s="14"/>
      <c r="AZ367" s="14"/>
      <c r="BA367" s="14"/>
      <c r="BB367" s="14"/>
      <c r="BC367" s="14"/>
      <c r="BD367" s="14"/>
      <c r="BE367" s="14"/>
      <c r="BF367" s="14"/>
      <c r="BG367" s="14"/>
      <c r="BH367" s="14"/>
      <c r="BI367" s="14"/>
      <c r="BJ367" s="14"/>
      <c r="BK367" s="14"/>
      <c r="BL367" s="14"/>
    </row>
    <row r="368" spans="1:64" s="10" customFormat="1" x14ac:dyDescent="0.2">
      <c r="A368" s="329" t="s">
        <v>1958</v>
      </c>
      <c r="B368" s="360" t="s">
        <v>2317</v>
      </c>
      <c r="C368" s="406" t="s">
        <v>2373</v>
      </c>
      <c r="D368" s="382">
        <v>50</v>
      </c>
      <c r="E368" s="329" t="s">
        <v>2319</v>
      </c>
      <c r="F368" s="369">
        <f t="shared" si="1"/>
        <v>72</v>
      </c>
      <c r="G368" s="402" t="s">
        <v>2334</v>
      </c>
      <c r="H368" s="359" t="s">
        <v>28</v>
      </c>
      <c r="I368" s="329" t="s">
        <v>2321</v>
      </c>
      <c r="J368" s="329" t="s">
        <v>76</v>
      </c>
      <c r="K368" s="329"/>
      <c r="L368" s="382"/>
      <c r="M368" s="329" t="s">
        <v>32</v>
      </c>
      <c r="N368" s="364" t="s">
        <v>368</v>
      </c>
      <c r="O368" s="360">
        <v>24</v>
      </c>
      <c r="P368" s="329" t="s">
        <v>28</v>
      </c>
      <c r="Q368" s="11"/>
      <c r="R368" s="11"/>
      <c r="S368" s="11"/>
      <c r="T368" s="11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  <c r="AI368" s="14"/>
      <c r="AJ368" s="14"/>
      <c r="AK368" s="14"/>
      <c r="AL368" s="14"/>
      <c r="AM368" s="14"/>
      <c r="AN368" s="14"/>
      <c r="AO368" s="14"/>
      <c r="AP368" s="14"/>
      <c r="AQ368" s="14"/>
      <c r="AR368" s="14"/>
      <c r="AS368" s="14"/>
      <c r="AT368" s="14"/>
      <c r="AU368" s="14"/>
      <c r="AV368" s="14"/>
      <c r="AW368" s="14"/>
      <c r="AX368" s="14"/>
      <c r="AY368" s="14"/>
      <c r="AZ368" s="14"/>
      <c r="BA368" s="14"/>
      <c r="BB368" s="14"/>
      <c r="BC368" s="14"/>
      <c r="BD368" s="14"/>
      <c r="BE368" s="14"/>
      <c r="BF368" s="14"/>
      <c r="BG368" s="14"/>
      <c r="BH368" s="14"/>
      <c r="BI368" s="14"/>
      <c r="BJ368" s="14"/>
      <c r="BK368" s="14"/>
      <c r="BL368" s="14"/>
    </row>
    <row r="369" spans="1:64" s="10" customFormat="1" x14ac:dyDescent="0.2">
      <c r="A369" s="329" t="s">
        <v>1958</v>
      </c>
      <c r="B369" s="360" t="s">
        <v>2317</v>
      </c>
      <c r="C369" s="401" t="s">
        <v>2374</v>
      </c>
      <c r="D369" s="400" t="s">
        <v>1978</v>
      </c>
      <c r="E369" s="329" t="s">
        <v>2319</v>
      </c>
      <c r="F369" s="369">
        <v>331.2</v>
      </c>
      <c r="G369" s="402" t="s">
        <v>2331</v>
      </c>
      <c r="H369" s="359" t="s">
        <v>28</v>
      </c>
      <c r="I369" s="329" t="s">
        <v>2321</v>
      </c>
      <c r="J369" s="329" t="s">
        <v>76</v>
      </c>
      <c r="K369" s="358"/>
      <c r="L369" s="378"/>
      <c r="M369" s="329" t="s">
        <v>32</v>
      </c>
      <c r="N369" s="364" t="s">
        <v>368</v>
      </c>
      <c r="O369" s="360">
        <v>24</v>
      </c>
      <c r="P369" s="329" t="s">
        <v>28</v>
      </c>
      <c r="Q369" s="11"/>
      <c r="R369" s="11"/>
      <c r="S369" s="11"/>
      <c r="T369" s="11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  <c r="AI369" s="14"/>
      <c r="AJ369" s="14"/>
      <c r="AK369" s="14"/>
      <c r="AL369" s="14"/>
      <c r="AM369" s="14"/>
      <c r="AN369" s="14"/>
      <c r="AO369" s="14"/>
      <c r="AP369" s="14"/>
      <c r="AQ369" s="14"/>
      <c r="AR369" s="14"/>
      <c r="AS369" s="14"/>
      <c r="AT369" s="14"/>
      <c r="AU369" s="14"/>
      <c r="AV369" s="14"/>
      <c r="AW369" s="14"/>
      <c r="AX369" s="14"/>
      <c r="AY369" s="14"/>
      <c r="AZ369" s="14"/>
      <c r="BA369" s="14"/>
      <c r="BB369" s="14"/>
      <c r="BC369" s="14"/>
      <c r="BD369" s="14"/>
      <c r="BE369" s="14"/>
      <c r="BF369" s="14"/>
      <c r="BG369" s="14"/>
      <c r="BH369" s="14"/>
      <c r="BI369" s="14"/>
      <c r="BJ369" s="14"/>
      <c r="BK369" s="14"/>
      <c r="BL369" s="14"/>
    </row>
    <row r="370" spans="1:64" s="10" customFormat="1" x14ac:dyDescent="0.2">
      <c r="A370" s="329" t="s">
        <v>1958</v>
      </c>
      <c r="B370" s="360" t="s">
        <v>2317</v>
      </c>
      <c r="C370" s="403" t="s">
        <v>2375</v>
      </c>
      <c r="D370" s="400">
        <v>75</v>
      </c>
      <c r="E370" s="329" t="s">
        <v>2319</v>
      </c>
      <c r="F370" s="369">
        <f t="shared" ref="F370:F375" si="2">D370*2.4*0.6</f>
        <v>108</v>
      </c>
      <c r="G370" s="402" t="s">
        <v>2070</v>
      </c>
      <c r="H370" s="359" t="s">
        <v>28</v>
      </c>
      <c r="I370" s="329" t="s">
        <v>2321</v>
      </c>
      <c r="J370" s="329" t="s">
        <v>76</v>
      </c>
      <c r="K370" s="358"/>
      <c r="L370" s="410"/>
      <c r="M370" s="329" t="s">
        <v>32</v>
      </c>
      <c r="N370" s="364" t="s">
        <v>368</v>
      </c>
      <c r="O370" s="360">
        <v>24</v>
      </c>
      <c r="P370" s="329" t="s">
        <v>28</v>
      </c>
      <c r="Q370" s="11"/>
      <c r="R370" s="11"/>
      <c r="S370" s="11"/>
      <c r="T370" s="11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s="14"/>
      <c r="AY370" s="14"/>
      <c r="AZ370" s="14"/>
      <c r="BA370" s="14"/>
      <c r="BB370" s="14"/>
      <c r="BC370" s="14"/>
      <c r="BD370" s="14"/>
      <c r="BE370" s="14"/>
      <c r="BF370" s="14"/>
      <c r="BG370" s="14"/>
      <c r="BH370" s="14"/>
      <c r="BI370" s="14"/>
      <c r="BJ370" s="14"/>
      <c r="BK370" s="14"/>
      <c r="BL370" s="14"/>
    </row>
    <row r="371" spans="1:64" s="10" customFormat="1" x14ac:dyDescent="0.2">
      <c r="A371" s="329" t="s">
        <v>1958</v>
      </c>
      <c r="B371" s="384" t="s">
        <v>2317</v>
      </c>
      <c r="C371" s="405" t="s">
        <v>2376</v>
      </c>
      <c r="D371" s="378">
        <v>800</v>
      </c>
      <c r="E371" s="329" t="s">
        <v>2319</v>
      </c>
      <c r="F371" s="369">
        <f t="shared" si="2"/>
        <v>1152</v>
      </c>
      <c r="G371" s="402" t="s">
        <v>2377</v>
      </c>
      <c r="H371" s="359" t="s">
        <v>28</v>
      </c>
      <c r="I371" s="329" t="s">
        <v>2321</v>
      </c>
      <c r="J371" s="329" t="s">
        <v>76</v>
      </c>
      <c r="K371" s="384"/>
      <c r="L371" s="378"/>
      <c r="M371" s="329" t="s">
        <v>32</v>
      </c>
      <c r="N371" s="364" t="s">
        <v>368</v>
      </c>
      <c r="O371" s="360">
        <v>24</v>
      </c>
      <c r="P371" s="329" t="s">
        <v>28</v>
      </c>
      <c r="Q371" s="11"/>
      <c r="R371" s="11"/>
      <c r="S371" s="11"/>
      <c r="T371" s="11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  <c r="AZ371" s="14"/>
      <c r="BA371" s="14"/>
      <c r="BB371" s="14"/>
      <c r="BC371" s="14"/>
      <c r="BD371" s="14"/>
      <c r="BE371" s="14"/>
      <c r="BF371" s="14"/>
      <c r="BG371" s="14"/>
      <c r="BH371" s="14"/>
      <c r="BI371" s="14"/>
      <c r="BJ371" s="14"/>
      <c r="BK371" s="14"/>
      <c r="BL371" s="14"/>
    </row>
    <row r="372" spans="1:64" s="10" customFormat="1" x14ac:dyDescent="0.2">
      <c r="A372" s="329" t="s">
        <v>1958</v>
      </c>
      <c r="B372" s="384" t="s">
        <v>2317</v>
      </c>
      <c r="C372" s="404" t="s">
        <v>2378</v>
      </c>
      <c r="D372" s="378">
        <v>230</v>
      </c>
      <c r="E372" s="329" t="s">
        <v>2319</v>
      </c>
      <c r="F372" s="369">
        <f t="shared" si="2"/>
        <v>331.2</v>
      </c>
      <c r="G372" s="402" t="s">
        <v>2377</v>
      </c>
      <c r="H372" s="359" t="s">
        <v>28</v>
      </c>
      <c r="I372" s="329" t="s">
        <v>2321</v>
      </c>
      <c r="J372" s="329" t="s">
        <v>76</v>
      </c>
      <c r="K372" s="360"/>
      <c r="L372" s="378"/>
      <c r="M372" s="329" t="s">
        <v>32</v>
      </c>
      <c r="N372" s="364" t="s">
        <v>368</v>
      </c>
      <c r="O372" s="360">
        <v>24</v>
      </c>
      <c r="P372" s="329" t="s">
        <v>28</v>
      </c>
      <c r="Q372" s="11"/>
      <c r="R372" s="11"/>
      <c r="S372" s="11"/>
      <c r="T372" s="11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14"/>
      <c r="AJ372" s="14"/>
      <c r="AK372" s="14"/>
      <c r="AL372" s="14"/>
      <c r="AM372" s="14"/>
      <c r="AN372" s="14"/>
      <c r="AO372" s="14"/>
      <c r="AP372" s="14"/>
      <c r="AQ372" s="14"/>
      <c r="AR372" s="14"/>
      <c r="AS372" s="14"/>
      <c r="AT372" s="14"/>
      <c r="AU372" s="14"/>
      <c r="AV372" s="14"/>
      <c r="AW372" s="14"/>
      <c r="AX372" s="14"/>
      <c r="AY372" s="14"/>
      <c r="AZ372" s="14"/>
      <c r="BA372" s="14"/>
      <c r="BB372" s="14"/>
      <c r="BC372" s="14"/>
      <c r="BD372" s="14"/>
      <c r="BE372" s="14"/>
      <c r="BF372" s="14"/>
      <c r="BG372" s="14"/>
      <c r="BH372" s="14"/>
      <c r="BI372" s="14"/>
      <c r="BJ372" s="14"/>
      <c r="BK372" s="14"/>
      <c r="BL372" s="14"/>
    </row>
    <row r="373" spans="1:64" s="10" customFormat="1" x14ac:dyDescent="0.2">
      <c r="A373" s="329" t="s">
        <v>1958</v>
      </c>
      <c r="B373" s="384" t="s">
        <v>2317</v>
      </c>
      <c r="C373" s="404" t="s">
        <v>2379</v>
      </c>
      <c r="D373" s="378">
        <v>800</v>
      </c>
      <c r="E373" s="329" t="s">
        <v>2319</v>
      </c>
      <c r="F373" s="369">
        <f t="shared" si="2"/>
        <v>1152</v>
      </c>
      <c r="G373" s="402" t="s">
        <v>2377</v>
      </c>
      <c r="H373" s="359" t="s">
        <v>28</v>
      </c>
      <c r="I373" s="329" t="s">
        <v>2321</v>
      </c>
      <c r="J373" s="329" t="s">
        <v>76</v>
      </c>
      <c r="K373" s="384"/>
      <c r="L373" s="378"/>
      <c r="M373" s="329" t="s">
        <v>32</v>
      </c>
      <c r="N373" s="364" t="s">
        <v>368</v>
      </c>
      <c r="O373" s="360">
        <v>24</v>
      </c>
      <c r="P373" s="329" t="s">
        <v>28</v>
      </c>
      <c r="Q373" s="11"/>
      <c r="R373" s="11"/>
      <c r="S373" s="11"/>
      <c r="T373" s="11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14"/>
      <c r="AJ373" s="14"/>
      <c r="AK373" s="14"/>
      <c r="AL373" s="14"/>
      <c r="AM373" s="14"/>
      <c r="AN373" s="14"/>
      <c r="AO373" s="14"/>
      <c r="AP373" s="14"/>
      <c r="AQ373" s="14"/>
      <c r="AR373" s="14"/>
      <c r="AS373" s="14"/>
      <c r="AT373" s="14"/>
      <c r="AU373" s="14"/>
      <c r="AV373" s="14"/>
      <c r="AW373" s="14"/>
      <c r="AX373" s="14"/>
      <c r="AY373" s="14"/>
      <c r="AZ373" s="14"/>
      <c r="BA373" s="14"/>
      <c r="BB373" s="14"/>
      <c r="BC373" s="14"/>
      <c r="BD373" s="14"/>
      <c r="BE373" s="14"/>
      <c r="BF373" s="14"/>
      <c r="BG373" s="14"/>
      <c r="BH373" s="14"/>
      <c r="BI373" s="14"/>
      <c r="BJ373" s="14"/>
      <c r="BK373" s="14"/>
      <c r="BL373" s="14"/>
    </row>
    <row r="374" spans="1:64" s="10" customFormat="1" x14ac:dyDescent="0.2">
      <c r="A374" s="329" t="s">
        <v>1958</v>
      </c>
      <c r="B374" s="360" t="s">
        <v>2317</v>
      </c>
      <c r="C374" s="405" t="s">
        <v>2380</v>
      </c>
      <c r="D374" s="378">
        <v>230</v>
      </c>
      <c r="E374" s="329" t="s">
        <v>2319</v>
      </c>
      <c r="F374" s="369">
        <f t="shared" si="2"/>
        <v>331.2</v>
      </c>
      <c r="G374" s="402" t="s">
        <v>2028</v>
      </c>
      <c r="H374" s="359" t="s">
        <v>28</v>
      </c>
      <c r="I374" s="329" t="s">
        <v>2321</v>
      </c>
      <c r="J374" s="329" t="s">
        <v>76</v>
      </c>
      <c r="K374" s="358"/>
      <c r="L374" s="382"/>
      <c r="M374" s="329" t="s">
        <v>32</v>
      </c>
      <c r="N374" s="364" t="s">
        <v>368</v>
      </c>
      <c r="O374" s="360">
        <v>24</v>
      </c>
      <c r="P374" s="329" t="s">
        <v>28</v>
      </c>
      <c r="Q374" s="11"/>
      <c r="R374" s="11"/>
      <c r="S374" s="11"/>
      <c r="T374" s="11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4"/>
      <c r="AO374" s="14"/>
      <c r="AP374" s="14"/>
      <c r="AQ374" s="14"/>
      <c r="AR374" s="14"/>
      <c r="AS374" s="14"/>
      <c r="AT374" s="14"/>
      <c r="AU374" s="14"/>
      <c r="AV374" s="14"/>
      <c r="AW374" s="14"/>
      <c r="AX374" s="14"/>
      <c r="AY374" s="14"/>
      <c r="AZ374" s="14"/>
      <c r="BA374" s="14"/>
      <c r="BB374" s="14"/>
      <c r="BC374" s="14"/>
      <c r="BD374" s="14"/>
      <c r="BE374" s="14"/>
      <c r="BF374" s="14"/>
      <c r="BG374" s="14"/>
      <c r="BH374" s="14"/>
      <c r="BI374" s="14"/>
      <c r="BJ374" s="14"/>
      <c r="BK374" s="14"/>
      <c r="BL374" s="14"/>
    </row>
    <row r="375" spans="1:64" s="10" customFormat="1" x14ac:dyDescent="0.2">
      <c r="A375" s="329" t="s">
        <v>1958</v>
      </c>
      <c r="B375" s="360" t="s">
        <v>2317</v>
      </c>
      <c r="C375" s="405" t="s">
        <v>2381</v>
      </c>
      <c r="D375" s="378">
        <v>230</v>
      </c>
      <c r="E375" s="329" t="s">
        <v>2319</v>
      </c>
      <c r="F375" s="369">
        <f t="shared" si="2"/>
        <v>331.2</v>
      </c>
      <c r="G375" s="402" t="s">
        <v>2028</v>
      </c>
      <c r="H375" s="359" t="s">
        <v>28</v>
      </c>
      <c r="I375" s="329" t="s">
        <v>2321</v>
      </c>
      <c r="J375" s="329" t="s">
        <v>76</v>
      </c>
      <c r="K375" s="358"/>
      <c r="L375" s="382"/>
      <c r="M375" s="329" t="s">
        <v>32</v>
      </c>
      <c r="N375" s="364" t="s">
        <v>368</v>
      </c>
      <c r="O375" s="360">
        <v>24</v>
      </c>
      <c r="P375" s="329" t="s">
        <v>28</v>
      </c>
      <c r="Q375" s="11"/>
      <c r="R375" s="11"/>
      <c r="S375" s="11"/>
      <c r="T375" s="11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4"/>
      <c r="AM375" s="14"/>
      <c r="AN375" s="14"/>
      <c r="AO375" s="14"/>
      <c r="AP375" s="14"/>
      <c r="AQ375" s="14"/>
      <c r="AR375" s="14"/>
      <c r="AS375" s="14"/>
      <c r="AT375" s="14"/>
      <c r="AU375" s="14"/>
      <c r="AV375" s="14"/>
      <c r="AW375" s="14"/>
      <c r="AX375" s="14"/>
      <c r="AY375" s="14"/>
      <c r="AZ375" s="14"/>
      <c r="BA375" s="14"/>
      <c r="BB375" s="14"/>
      <c r="BC375" s="14"/>
      <c r="BD375" s="14"/>
      <c r="BE375" s="14"/>
      <c r="BF375" s="14"/>
      <c r="BG375" s="14"/>
      <c r="BH375" s="14"/>
      <c r="BI375" s="14"/>
      <c r="BJ375" s="14"/>
      <c r="BK375" s="14"/>
      <c r="BL375" s="14"/>
    </row>
    <row r="376" spans="1:64" s="10" customFormat="1" x14ac:dyDescent="0.2">
      <c r="A376" s="329" t="s">
        <v>1958</v>
      </c>
      <c r="B376" s="360" t="s">
        <v>2317</v>
      </c>
      <c r="C376" s="407" t="s">
        <v>2382</v>
      </c>
      <c r="D376" s="400" t="s">
        <v>1978</v>
      </c>
      <c r="E376" s="329" t="s">
        <v>2319</v>
      </c>
      <c r="F376" s="369">
        <v>331.2</v>
      </c>
      <c r="G376" s="377" t="s">
        <v>2331</v>
      </c>
      <c r="H376" s="359" t="s">
        <v>28</v>
      </c>
      <c r="I376" s="329" t="s">
        <v>2321</v>
      </c>
      <c r="J376" s="329" t="s">
        <v>76</v>
      </c>
      <c r="K376" s="329"/>
      <c r="L376" s="378"/>
      <c r="M376" s="329" t="s">
        <v>32</v>
      </c>
      <c r="N376" s="364" t="s">
        <v>368</v>
      </c>
      <c r="O376" s="360">
        <v>24</v>
      </c>
      <c r="P376" s="329" t="s">
        <v>28</v>
      </c>
      <c r="Q376" s="11"/>
      <c r="R376" s="11"/>
      <c r="S376" s="11"/>
      <c r="T376" s="11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14"/>
      <c r="AN376" s="14"/>
      <c r="AO376" s="14"/>
      <c r="AP376" s="14"/>
      <c r="AQ376" s="14"/>
      <c r="AR376" s="14"/>
      <c r="AS376" s="14"/>
      <c r="AT376" s="14"/>
      <c r="AU376" s="14"/>
      <c r="AV376" s="14"/>
      <c r="AW376" s="14"/>
      <c r="AX376" s="14"/>
      <c r="AY376" s="14"/>
      <c r="AZ376" s="14"/>
      <c r="BA376" s="14"/>
      <c r="BB376" s="14"/>
      <c r="BC376" s="14"/>
      <c r="BD376" s="14"/>
      <c r="BE376" s="14"/>
      <c r="BF376" s="14"/>
      <c r="BG376" s="14"/>
      <c r="BH376" s="14"/>
      <c r="BI376" s="14"/>
      <c r="BJ376" s="14"/>
      <c r="BK376" s="14"/>
      <c r="BL376" s="14"/>
    </row>
    <row r="377" spans="1:64" s="10" customFormat="1" x14ac:dyDescent="0.2">
      <c r="A377" s="329" t="s">
        <v>1958</v>
      </c>
      <c r="B377" s="360" t="s">
        <v>2317</v>
      </c>
      <c r="C377" s="407" t="s">
        <v>2383</v>
      </c>
      <c r="D377" s="400" t="s">
        <v>1978</v>
      </c>
      <c r="E377" s="329" t="s">
        <v>2319</v>
      </c>
      <c r="F377" s="369">
        <v>331.2</v>
      </c>
      <c r="G377" s="377" t="s">
        <v>2331</v>
      </c>
      <c r="H377" s="359" t="s">
        <v>28</v>
      </c>
      <c r="I377" s="329" t="s">
        <v>2321</v>
      </c>
      <c r="J377" s="329" t="s">
        <v>76</v>
      </c>
      <c r="K377" s="329"/>
      <c r="L377" s="378"/>
      <c r="M377" s="329" t="s">
        <v>32</v>
      </c>
      <c r="N377" s="364" t="s">
        <v>368</v>
      </c>
      <c r="O377" s="360">
        <v>24</v>
      </c>
      <c r="P377" s="329" t="s">
        <v>28</v>
      </c>
      <c r="Q377" s="11"/>
      <c r="R377" s="11"/>
      <c r="S377" s="11"/>
      <c r="T377" s="11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  <c r="AM377" s="14"/>
      <c r="AN377" s="14"/>
      <c r="AO377" s="14"/>
      <c r="AP377" s="14"/>
      <c r="AQ377" s="14"/>
      <c r="AR377" s="14"/>
      <c r="AS377" s="14"/>
      <c r="AT377" s="14"/>
      <c r="AU377" s="14"/>
      <c r="AV377" s="14"/>
      <c r="AW377" s="14"/>
      <c r="AX377" s="14"/>
      <c r="AY377" s="14"/>
      <c r="AZ377" s="14"/>
      <c r="BA377" s="14"/>
      <c r="BB377" s="14"/>
      <c r="BC377" s="14"/>
      <c r="BD377" s="14"/>
      <c r="BE377" s="14"/>
      <c r="BF377" s="14"/>
      <c r="BG377" s="14"/>
      <c r="BH377" s="14"/>
      <c r="BI377" s="14"/>
      <c r="BJ377" s="14"/>
      <c r="BK377" s="14"/>
      <c r="BL377" s="14"/>
    </row>
    <row r="378" spans="1:64" s="10" customFormat="1" x14ac:dyDescent="0.2">
      <c r="A378" s="329" t="s">
        <v>1958</v>
      </c>
      <c r="B378" s="360" t="s">
        <v>2317</v>
      </c>
      <c r="C378" s="404" t="s">
        <v>2384</v>
      </c>
      <c r="D378" s="395">
        <v>50</v>
      </c>
      <c r="E378" s="329" t="s">
        <v>2319</v>
      </c>
      <c r="F378" s="369">
        <f t="shared" ref="F378:F412" si="3">D378*2.4*0.6</f>
        <v>72</v>
      </c>
      <c r="G378" s="402" t="s">
        <v>2070</v>
      </c>
      <c r="H378" s="359" t="s">
        <v>28</v>
      </c>
      <c r="I378" s="329" t="s">
        <v>2321</v>
      </c>
      <c r="J378" s="360" t="s">
        <v>28</v>
      </c>
      <c r="K378" s="329" t="s">
        <v>407</v>
      </c>
      <c r="L378" s="411" t="s">
        <v>2385</v>
      </c>
      <c r="M378" s="329" t="s">
        <v>32</v>
      </c>
      <c r="N378" s="364" t="s">
        <v>368</v>
      </c>
      <c r="O378" s="360">
        <v>24</v>
      </c>
      <c r="P378" s="329" t="s">
        <v>28</v>
      </c>
      <c r="Q378" s="11"/>
      <c r="R378" s="11"/>
      <c r="S378" s="11"/>
      <c r="T378" s="11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14"/>
      <c r="AO378" s="14"/>
      <c r="AP378" s="14"/>
      <c r="AQ378" s="14"/>
      <c r="AR378" s="14"/>
      <c r="AS378" s="14"/>
      <c r="AT378" s="14"/>
      <c r="AU378" s="14"/>
      <c r="AV378" s="14"/>
      <c r="AW378" s="14"/>
      <c r="AX378" s="14"/>
      <c r="AY378" s="14"/>
      <c r="AZ378" s="14"/>
      <c r="BA378" s="14"/>
      <c r="BB378" s="14"/>
      <c r="BC378" s="14"/>
      <c r="BD378" s="14"/>
      <c r="BE378" s="14"/>
      <c r="BF378" s="14"/>
      <c r="BG378" s="14"/>
      <c r="BH378" s="14"/>
      <c r="BI378" s="14"/>
      <c r="BJ378" s="14"/>
      <c r="BK378" s="14"/>
      <c r="BL378" s="14"/>
    </row>
    <row r="379" spans="1:64" s="10" customFormat="1" x14ac:dyDescent="0.2">
      <c r="A379" s="329" t="s">
        <v>1958</v>
      </c>
      <c r="B379" s="360" t="s">
        <v>2317</v>
      </c>
      <c r="C379" s="405" t="s">
        <v>2386</v>
      </c>
      <c r="D379" s="395">
        <v>50</v>
      </c>
      <c r="E379" s="329" t="s">
        <v>2319</v>
      </c>
      <c r="F379" s="369">
        <f t="shared" si="3"/>
        <v>72</v>
      </c>
      <c r="G379" s="402" t="s">
        <v>2070</v>
      </c>
      <c r="H379" s="359" t="s">
        <v>28</v>
      </c>
      <c r="I379" s="329" t="s">
        <v>2321</v>
      </c>
      <c r="J379" s="329" t="s">
        <v>76</v>
      </c>
      <c r="K379" s="358"/>
      <c r="L379" s="382"/>
      <c r="M379" s="329" t="s">
        <v>32</v>
      </c>
      <c r="N379" s="364" t="s">
        <v>368</v>
      </c>
      <c r="O379" s="360">
        <v>24</v>
      </c>
      <c r="P379" s="329" t="s">
        <v>28</v>
      </c>
      <c r="Q379" s="11"/>
      <c r="R379" s="11"/>
      <c r="S379" s="11"/>
      <c r="T379" s="11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  <c r="AM379" s="14"/>
      <c r="AN379" s="14"/>
      <c r="AO379" s="14"/>
      <c r="AP379" s="14"/>
      <c r="AQ379" s="14"/>
      <c r="AR379" s="14"/>
      <c r="AS379" s="14"/>
      <c r="AT379" s="14"/>
      <c r="AU379" s="14"/>
      <c r="AV379" s="14"/>
      <c r="AW379" s="14"/>
      <c r="AX379" s="14"/>
      <c r="AY379" s="14"/>
      <c r="AZ379" s="14"/>
      <c r="BA379" s="14"/>
      <c r="BB379" s="14"/>
      <c r="BC379" s="14"/>
      <c r="BD379" s="14"/>
      <c r="BE379" s="14"/>
      <c r="BF379" s="14"/>
      <c r="BG379" s="14"/>
      <c r="BH379" s="14"/>
      <c r="BI379" s="14"/>
      <c r="BJ379" s="14"/>
      <c r="BK379" s="14"/>
      <c r="BL379" s="14"/>
    </row>
    <row r="380" spans="1:64" s="10" customFormat="1" x14ac:dyDescent="0.2">
      <c r="A380" s="329" t="s">
        <v>1958</v>
      </c>
      <c r="B380" s="360" t="s">
        <v>2317</v>
      </c>
      <c r="C380" s="408" t="s">
        <v>2387</v>
      </c>
      <c r="D380" s="382">
        <v>75</v>
      </c>
      <c r="E380" s="329" t="s">
        <v>2319</v>
      </c>
      <c r="F380" s="369">
        <f t="shared" si="3"/>
        <v>108</v>
      </c>
      <c r="G380" s="373" t="s">
        <v>1976</v>
      </c>
      <c r="H380" s="359" t="s">
        <v>28</v>
      </c>
      <c r="I380" s="329" t="s">
        <v>2321</v>
      </c>
      <c r="J380" s="329" t="s">
        <v>76</v>
      </c>
      <c r="K380" s="358"/>
      <c r="L380" s="382"/>
      <c r="M380" s="329" t="s">
        <v>32</v>
      </c>
      <c r="N380" s="364" t="s">
        <v>368</v>
      </c>
      <c r="O380" s="360">
        <v>24</v>
      </c>
      <c r="P380" s="329" t="s">
        <v>28</v>
      </c>
      <c r="Q380" s="11"/>
      <c r="R380" s="11"/>
      <c r="S380" s="11"/>
      <c r="T380" s="11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4"/>
      <c r="AO380" s="14"/>
      <c r="AP380" s="14"/>
      <c r="AQ380" s="14"/>
      <c r="AR380" s="14"/>
      <c r="AS380" s="14"/>
      <c r="AT380" s="14"/>
      <c r="AU380" s="14"/>
      <c r="AV380" s="14"/>
      <c r="AW380" s="14"/>
      <c r="AX380" s="14"/>
      <c r="AY380" s="14"/>
      <c r="AZ380" s="14"/>
      <c r="BA380" s="14"/>
      <c r="BB380" s="14"/>
      <c r="BC380" s="14"/>
      <c r="BD380" s="14"/>
      <c r="BE380" s="14"/>
      <c r="BF380" s="14"/>
      <c r="BG380" s="14"/>
      <c r="BH380" s="14"/>
      <c r="BI380" s="14"/>
      <c r="BJ380" s="14"/>
      <c r="BK380" s="14"/>
      <c r="BL380" s="14"/>
    </row>
    <row r="381" spans="1:64" s="10" customFormat="1" x14ac:dyDescent="0.2">
      <c r="A381" s="329" t="s">
        <v>1958</v>
      </c>
      <c r="B381" s="360" t="s">
        <v>2317</v>
      </c>
      <c r="C381" s="404" t="s">
        <v>2388</v>
      </c>
      <c r="D381" s="395">
        <v>50</v>
      </c>
      <c r="E381" s="329" t="s">
        <v>2319</v>
      </c>
      <c r="F381" s="369">
        <f t="shared" si="3"/>
        <v>72</v>
      </c>
      <c r="G381" s="402" t="s">
        <v>2070</v>
      </c>
      <c r="H381" s="359" t="s">
        <v>28</v>
      </c>
      <c r="I381" s="329" t="s">
        <v>2321</v>
      </c>
      <c r="J381" s="329" t="s">
        <v>76</v>
      </c>
      <c r="K381" s="358"/>
      <c r="L381" s="382"/>
      <c r="M381" s="329" t="s">
        <v>32</v>
      </c>
      <c r="N381" s="364" t="s">
        <v>368</v>
      </c>
      <c r="O381" s="360">
        <v>24</v>
      </c>
      <c r="P381" s="329" t="s">
        <v>28</v>
      </c>
      <c r="Q381" s="11"/>
      <c r="R381" s="11"/>
      <c r="S381" s="11"/>
      <c r="T381" s="11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  <c r="AJ381" s="14"/>
      <c r="AK381" s="14"/>
      <c r="AL381" s="14"/>
      <c r="AM381" s="14"/>
      <c r="AN381" s="14"/>
      <c r="AO381" s="14"/>
      <c r="AP381" s="14"/>
      <c r="AQ381" s="14"/>
      <c r="AR381" s="14"/>
      <c r="AS381" s="14"/>
      <c r="AT381" s="14"/>
      <c r="AU381" s="14"/>
      <c r="AV381" s="14"/>
      <c r="AW381" s="14"/>
      <c r="AX381" s="14"/>
      <c r="AY381" s="14"/>
      <c r="AZ381" s="14"/>
      <c r="BA381" s="14"/>
      <c r="BB381" s="14"/>
      <c r="BC381" s="14"/>
      <c r="BD381" s="14"/>
      <c r="BE381" s="14"/>
      <c r="BF381" s="14"/>
      <c r="BG381" s="14"/>
      <c r="BH381" s="14"/>
      <c r="BI381" s="14"/>
      <c r="BJ381" s="14"/>
      <c r="BK381" s="14"/>
      <c r="BL381" s="14"/>
    </row>
    <row r="382" spans="1:64" s="10" customFormat="1" x14ac:dyDescent="0.2">
      <c r="A382" s="329" t="s">
        <v>1958</v>
      </c>
      <c r="B382" s="360" t="s">
        <v>2317</v>
      </c>
      <c r="C382" s="404" t="s">
        <v>2389</v>
      </c>
      <c r="D382" s="395">
        <v>50</v>
      </c>
      <c r="E382" s="329" t="s">
        <v>2319</v>
      </c>
      <c r="F382" s="369">
        <f t="shared" si="3"/>
        <v>72</v>
      </c>
      <c r="G382" s="402" t="s">
        <v>2070</v>
      </c>
      <c r="H382" s="359" t="s">
        <v>28</v>
      </c>
      <c r="I382" s="329" t="s">
        <v>2321</v>
      </c>
      <c r="J382" s="360" t="s">
        <v>28</v>
      </c>
      <c r="K382" s="329" t="s">
        <v>407</v>
      </c>
      <c r="L382" s="378" t="s">
        <v>2385</v>
      </c>
      <c r="M382" s="329" t="s">
        <v>32</v>
      </c>
      <c r="N382" s="364" t="s">
        <v>368</v>
      </c>
      <c r="O382" s="360">
        <v>24</v>
      </c>
      <c r="P382" s="329" t="s">
        <v>28</v>
      </c>
      <c r="Q382" s="11"/>
      <c r="R382" s="11"/>
      <c r="S382" s="11"/>
      <c r="T382" s="11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  <c r="AZ382" s="14"/>
      <c r="BA382" s="14"/>
      <c r="BB382" s="14"/>
      <c r="BC382" s="14"/>
      <c r="BD382" s="14"/>
      <c r="BE382" s="14"/>
      <c r="BF382" s="14"/>
      <c r="BG382" s="14"/>
      <c r="BH382" s="14"/>
      <c r="BI382" s="14"/>
      <c r="BJ382" s="14"/>
      <c r="BK382" s="14"/>
      <c r="BL382" s="14"/>
    </row>
    <row r="383" spans="1:64" s="10" customFormat="1" x14ac:dyDescent="0.2">
      <c r="A383" s="329" t="s">
        <v>1958</v>
      </c>
      <c r="B383" s="360" t="s">
        <v>2317</v>
      </c>
      <c r="C383" s="404" t="s">
        <v>2390</v>
      </c>
      <c r="D383" s="395">
        <v>50</v>
      </c>
      <c r="E383" s="329" t="s">
        <v>2319</v>
      </c>
      <c r="F383" s="369">
        <f t="shared" si="3"/>
        <v>72</v>
      </c>
      <c r="G383" s="402" t="s">
        <v>2070</v>
      </c>
      <c r="H383" s="359" t="s">
        <v>28</v>
      </c>
      <c r="I383" s="329" t="s">
        <v>2321</v>
      </c>
      <c r="J383" s="360" t="s">
        <v>28</v>
      </c>
      <c r="K383" s="329" t="s">
        <v>407</v>
      </c>
      <c r="L383" s="378" t="s">
        <v>2385</v>
      </c>
      <c r="M383" s="329" t="s">
        <v>32</v>
      </c>
      <c r="N383" s="364" t="s">
        <v>368</v>
      </c>
      <c r="O383" s="360">
        <v>24</v>
      </c>
      <c r="P383" s="329" t="s">
        <v>28</v>
      </c>
      <c r="Q383" s="11"/>
      <c r="R383" s="11"/>
      <c r="S383" s="11"/>
      <c r="T383" s="11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  <c r="AN383" s="14"/>
      <c r="AO383" s="14"/>
      <c r="AP383" s="14"/>
      <c r="AQ383" s="14"/>
      <c r="AR383" s="14"/>
      <c r="AS383" s="14"/>
      <c r="AT383" s="14"/>
      <c r="AU383" s="14"/>
      <c r="AV383" s="14"/>
      <c r="AW383" s="14"/>
      <c r="AX383" s="14"/>
      <c r="AY383" s="14"/>
      <c r="AZ383" s="14"/>
      <c r="BA383" s="14"/>
      <c r="BB383" s="14"/>
      <c r="BC383" s="14"/>
      <c r="BD383" s="14"/>
      <c r="BE383" s="14"/>
      <c r="BF383" s="14"/>
      <c r="BG383" s="14"/>
      <c r="BH383" s="14"/>
      <c r="BI383" s="14"/>
      <c r="BJ383" s="14"/>
      <c r="BK383" s="14"/>
      <c r="BL383" s="14"/>
    </row>
    <row r="384" spans="1:64" s="10" customFormat="1" x14ac:dyDescent="0.2">
      <c r="A384" s="329" t="s">
        <v>1958</v>
      </c>
      <c r="B384" s="360" t="s">
        <v>2317</v>
      </c>
      <c r="C384" s="404" t="s">
        <v>2391</v>
      </c>
      <c r="D384" s="378">
        <v>50</v>
      </c>
      <c r="E384" s="329" t="s">
        <v>2319</v>
      </c>
      <c r="F384" s="369">
        <f t="shared" si="3"/>
        <v>72</v>
      </c>
      <c r="G384" s="402" t="s">
        <v>2070</v>
      </c>
      <c r="H384" s="359" t="s">
        <v>28</v>
      </c>
      <c r="I384" s="329" t="s">
        <v>2321</v>
      </c>
      <c r="J384" s="329" t="s">
        <v>76</v>
      </c>
      <c r="K384" s="358"/>
      <c r="L384" s="378"/>
      <c r="M384" s="329" t="s">
        <v>32</v>
      </c>
      <c r="N384" s="364" t="s">
        <v>368</v>
      </c>
      <c r="O384" s="360">
        <v>24</v>
      </c>
      <c r="P384" s="329" t="s">
        <v>28</v>
      </c>
      <c r="Q384" s="11"/>
      <c r="R384" s="11"/>
      <c r="S384" s="11"/>
      <c r="T384" s="11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  <c r="AI384" s="14"/>
      <c r="AJ384" s="14"/>
      <c r="AK384" s="14"/>
      <c r="AL384" s="14"/>
      <c r="AM384" s="14"/>
      <c r="AN384" s="14"/>
      <c r="AO384" s="14"/>
      <c r="AP384" s="14"/>
      <c r="AQ384" s="14"/>
      <c r="AR384" s="14"/>
      <c r="AS384" s="14"/>
      <c r="AT384" s="14"/>
      <c r="AU384" s="14"/>
      <c r="AV384" s="14"/>
      <c r="AW384" s="14"/>
      <c r="AX384" s="14"/>
      <c r="AY384" s="14"/>
      <c r="AZ384" s="14"/>
      <c r="BA384" s="14"/>
      <c r="BB384" s="14"/>
      <c r="BC384" s="14"/>
      <c r="BD384" s="14"/>
      <c r="BE384" s="14"/>
      <c r="BF384" s="14"/>
      <c r="BG384" s="14"/>
      <c r="BH384" s="14"/>
      <c r="BI384" s="14"/>
      <c r="BJ384" s="14"/>
      <c r="BK384" s="14"/>
      <c r="BL384" s="14"/>
    </row>
    <row r="385" spans="1:64" s="10" customFormat="1" x14ac:dyDescent="0.2">
      <c r="A385" s="329" t="s">
        <v>1958</v>
      </c>
      <c r="B385" s="360" t="s">
        <v>2317</v>
      </c>
      <c r="C385" s="408" t="s">
        <v>2392</v>
      </c>
      <c r="D385" s="382">
        <v>230</v>
      </c>
      <c r="E385" s="329" t="s">
        <v>2319</v>
      </c>
      <c r="F385" s="369">
        <f t="shared" si="3"/>
        <v>331.2</v>
      </c>
      <c r="G385" s="381" t="s">
        <v>1966</v>
      </c>
      <c r="H385" s="359" t="s">
        <v>28</v>
      </c>
      <c r="I385" s="329" t="s">
        <v>2321</v>
      </c>
      <c r="J385" s="360" t="s">
        <v>28</v>
      </c>
      <c r="K385" s="329" t="s">
        <v>407</v>
      </c>
      <c r="L385" s="378" t="s">
        <v>2393</v>
      </c>
      <c r="M385" s="329" t="s">
        <v>32</v>
      </c>
      <c r="N385" s="364" t="s">
        <v>368</v>
      </c>
      <c r="O385" s="360">
        <v>24</v>
      </c>
      <c r="P385" s="329" t="s">
        <v>28</v>
      </c>
      <c r="Q385" s="11"/>
      <c r="R385" s="11"/>
      <c r="S385" s="11"/>
      <c r="T385" s="11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4"/>
      <c r="AI385" s="14"/>
      <c r="AJ385" s="14"/>
      <c r="AK385" s="14"/>
      <c r="AL385" s="14"/>
      <c r="AM385" s="14"/>
      <c r="AN385" s="14"/>
      <c r="AO385" s="14"/>
      <c r="AP385" s="14"/>
      <c r="AQ385" s="14"/>
      <c r="AR385" s="14"/>
      <c r="AS385" s="14"/>
      <c r="AT385" s="14"/>
      <c r="AU385" s="14"/>
      <c r="AV385" s="14"/>
      <c r="AW385" s="14"/>
      <c r="AX385" s="14"/>
      <c r="AY385" s="14"/>
      <c r="AZ385" s="14"/>
      <c r="BA385" s="14"/>
      <c r="BB385" s="14"/>
      <c r="BC385" s="14"/>
      <c r="BD385" s="14"/>
      <c r="BE385" s="14"/>
      <c r="BF385" s="14"/>
      <c r="BG385" s="14"/>
      <c r="BH385" s="14"/>
      <c r="BI385" s="14"/>
      <c r="BJ385" s="14"/>
      <c r="BK385" s="14"/>
      <c r="BL385" s="14"/>
    </row>
    <row r="386" spans="1:64" s="10" customFormat="1" x14ac:dyDescent="0.2">
      <c r="A386" s="329" t="s">
        <v>1958</v>
      </c>
      <c r="B386" s="360" t="s">
        <v>2317</v>
      </c>
      <c r="C386" s="404" t="s">
        <v>2394</v>
      </c>
      <c r="D386" s="378">
        <v>50</v>
      </c>
      <c r="E386" s="329" t="s">
        <v>2319</v>
      </c>
      <c r="F386" s="369">
        <f t="shared" si="3"/>
        <v>72</v>
      </c>
      <c r="G386" s="402" t="s">
        <v>2070</v>
      </c>
      <c r="H386" s="359" t="s">
        <v>28</v>
      </c>
      <c r="I386" s="329" t="s">
        <v>2321</v>
      </c>
      <c r="J386" s="360" t="s">
        <v>28</v>
      </c>
      <c r="K386" s="329" t="s">
        <v>407</v>
      </c>
      <c r="L386" s="378" t="s">
        <v>2385</v>
      </c>
      <c r="M386" s="329" t="s">
        <v>32</v>
      </c>
      <c r="N386" s="364" t="s">
        <v>368</v>
      </c>
      <c r="O386" s="360">
        <v>24</v>
      </c>
      <c r="P386" s="329" t="s">
        <v>28</v>
      </c>
      <c r="Q386" s="11"/>
      <c r="R386" s="11"/>
      <c r="S386" s="11"/>
      <c r="T386" s="11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  <c r="AI386" s="14"/>
      <c r="AJ386" s="14"/>
      <c r="AK386" s="14"/>
      <c r="AL386" s="14"/>
      <c r="AM386" s="14"/>
      <c r="AN386" s="14"/>
      <c r="AO386" s="14"/>
      <c r="AP386" s="14"/>
      <c r="AQ386" s="14"/>
      <c r="AR386" s="14"/>
      <c r="AS386" s="14"/>
      <c r="AT386" s="14"/>
      <c r="AU386" s="14"/>
      <c r="AV386" s="14"/>
      <c r="AW386" s="14"/>
      <c r="AX386" s="14"/>
      <c r="AY386" s="14"/>
      <c r="AZ386" s="14"/>
      <c r="BA386" s="14"/>
      <c r="BB386" s="14"/>
      <c r="BC386" s="14"/>
      <c r="BD386" s="14"/>
      <c r="BE386" s="14"/>
      <c r="BF386" s="14"/>
      <c r="BG386" s="14"/>
      <c r="BH386" s="14"/>
      <c r="BI386" s="14"/>
      <c r="BJ386" s="14"/>
      <c r="BK386" s="14"/>
      <c r="BL386" s="14"/>
    </row>
    <row r="387" spans="1:64" s="10" customFormat="1" x14ac:dyDescent="0.2">
      <c r="A387" s="329" t="s">
        <v>1958</v>
      </c>
      <c r="B387" s="360" t="s">
        <v>2317</v>
      </c>
      <c r="C387" s="405" t="s">
        <v>2395</v>
      </c>
      <c r="D387" s="378">
        <v>50</v>
      </c>
      <c r="E387" s="329" t="s">
        <v>2319</v>
      </c>
      <c r="F387" s="369">
        <f t="shared" si="3"/>
        <v>72</v>
      </c>
      <c r="G387" s="402" t="s">
        <v>2070</v>
      </c>
      <c r="H387" s="359" t="s">
        <v>28</v>
      </c>
      <c r="I387" s="329" t="s">
        <v>2321</v>
      </c>
      <c r="J387" s="329" t="s">
        <v>76</v>
      </c>
      <c r="K387" s="329"/>
      <c r="L387" s="382"/>
      <c r="M387" s="329" t="s">
        <v>32</v>
      </c>
      <c r="N387" s="364" t="s">
        <v>368</v>
      </c>
      <c r="O387" s="360">
        <v>24</v>
      </c>
      <c r="P387" s="329" t="s">
        <v>28</v>
      </c>
      <c r="Q387" s="11"/>
      <c r="R387" s="11"/>
      <c r="S387" s="11"/>
      <c r="T387" s="11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  <c r="AI387" s="14"/>
      <c r="AJ387" s="14"/>
      <c r="AK387" s="14"/>
      <c r="AL387" s="14"/>
      <c r="AM387" s="14"/>
      <c r="AN387" s="14"/>
      <c r="AO387" s="14"/>
      <c r="AP387" s="14"/>
      <c r="AQ387" s="14"/>
      <c r="AR387" s="14"/>
      <c r="AS387" s="14"/>
      <c r="AT387" s="14"/>
      <c r="AU387" s="14"/>
      <c r="AV387" s="14"/>
      <c r="AW387" s="14"/>
      <c r="AX387" s="14"/>
      <c r="AY387" s="14"/>
      <c r="AZ387" s="14"/>
      <c r="BA387" s="14"/>
      <c r="BB387" s="14"/>
      <c r="BC387" s="14"/>
      <c r="BD387" s="14"/>
      <c r="BE387" s="14"/>
      <c r="BF387" s="14"/>
      <c r="BG387" s="14"/>
      <c r="BH387" s="14"/>
      <c r="BI387" s="14"/>
      <c r="BJ387" s="14"/>
      <c r="BK387" s="14"/>
      <c r="BL387" s="14"/>
    </row>
    <row r="388" spans="1:64" s="10" customFormat="1" x14ac:dyDescent="0.2">
      <c r="A388" s="329" t="s">
        <v>1958</v>
      </c>
      <c r="B388" s="360" t="s">
        <v>2317</v>
      </c>
      <c r="C388" s="405" t="s">
        <v>2395</v>
      </c>
      <c r="D388" s="378">
        <v>50</v>
      </c>
      <c r="E388" s="329" t="s">
        <v>2319</v>
      </c>
      <c r="F388" s="369">
        <f t="shared" si="3"/>
        <v>72</v>
      </c>
      <c r="G388" s="402" t="s">
        <v>2334</v>
      </c>
      <c r="H388" s="359" t="s">
        <v>28</v>
      </c>
      <c r="I388" s="329" t="s">
        <v>2321</v>
      </c>
      <c r="J388" s="329" t="s">
        <v>76</v>
      </c>
      <c r="K388" s="359"/>
      <c r="L388" s="382"/>
      <c r="M388" s="329" t="s">
        <v>32</v>
      </c>
      <c r="N388" s="364" t="s">
        <v>368</v>
      </c>
      <c r="O388" s="360">
        <v>24</v>
      </c>
      <c r="P388" s="329" t="s">
        <v>28</v>
      </c>
      <c r="Q388" s="11"/>
      <c r="R388" s="11"/>
      <c r="S388" s="11"/>
      <c r="T388" s="11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  <c r="AI388" s="14"/>
      <c r="AJ388" s="14"/>
      <c r="AK388" s="14"/>
      <c r="AL388" s="14"/>
      <c r="AM388" s="14"/>
      <c r="AN388" s="14"/>
      <c r="AO388" s="14"/>
      <c r="AP388" s="14"/>
      <c r="AQ388" s="14"/>
      <c r="AR388" s="14"/>
      <c r="AS388" s="14"/>
      <c r="AT388" s="14"/>
      <c r="AU388" s="14"/>
      <c r="AV388" s="14"/>
      <c r="AW388" s="14"/>
      <c r="AX388" s="14"/>
      <c r="AY388" s="14"/>
      <c r="AZ388" s="14"/>
      <c r="BA388" s="14"/>
      <c r="BB388" s="14"/>
      <c r="BC388" s="14"/>
      <c r="BD388" s="14"/>
      <c r="BE388" s="14"/>
      <c r="BF388" s="14"/>
      <c r="BG388" s="14"/>
      <c r="BH388" s="14"/>
      <c r="BI388" s="14"/>
      <c r="BJ388" s="14"/>
      <c r="BK388" s="14"/>
      <c r="BL388" s="14"/>
    </row>
    <row r="389" spans="1:64" s="10" customFormat="1" x14ac:dyDescent="0.2">
      <c r="A389" s="329" t="s">
        <v>1958</v>
      </c>
      <c r="B389" s="360" t="s">
        <v>2317</v>
      </c>
      <c r="C389" s="404" t="s">
        <v>2396</v>
      </c>
      <c r="D389" s="378">
        <v>50</v>
      </c>
      <c r="E389" s="329" t="s">
        <v>2319</v>
      </c>
      <c r="F389" s="369">
        <f t="shared" si="3"/>
        <v>72</v>
      </c>
      <c r="G389" s="402" t="s">
        <v>2070</v>
      </c>
      <c r="H389" s="359" t="s">
        <v>28</v>
      </c>
      <c r="I389" s="329" t="s">
        <v>2321</v>
      </c>
      <c r="J389" s="329" t="s">
        <v>76</v>
      </c>
      <c r="K389" s="416"/>
      <c r="L389" s="382"/>
      <c r="M389" s="329" t="s">
        <v>32</v>
      </c>
      <c r="N389" s="364" t="s">
        <v>368</v>
      </c>
      <c r="O389" s="360">
        <v>24</v>
      </c>
      <c r="P389" s="329" t="s">
        <v>28</v>
      </c>
      <c r="Q389" s="11"/>
      <c r="R389" s="11"/>
      <c r="S389" s="11"/>
      <c r="T389" s="11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  <c r="AG389" s="14"/>
      <c r="AH389" s="14"/>
      <c r="AI389" s="14"/>
      <c r="AJ389" s="14"/>
      <c r="AK389" s="14"/>
      <c r="AL389" s="14"/>
      <c r="AM389" s="14"/>
      <c r="AN389" s="14"/>
      <c r="AO389" s="14"/>
      <c r="AP389" s="14"/>
      <c r="AQ389" s="14"/>
      <c r="AR389" s="14"/>
      <c r="AS389" s="14"/>
      <c r="AT389" s="14"/>
      <c r="AU389" s="14"/>
      <c r="AV389" s="14"/>
      <c r="AW389" s="14"/>
      <c r="AX389" s="14"/>
      <c r="AY389" s="14"/>
      <c r="AZ389" s="14"/>
      <c r="BA389" s="14"/>
      <c r="BB389" s="14"/>
      <c r="BC389" s="14"/>
      <c r="BD389" s="14"/>
      <c r="BE389" s="14"/>
      <c r="BF389" s="14"/>
      <c r="BG389" s="14"/>
      <c r="BH389" s="14"/>
      <c r="BI389" s="14"/>
      <c r="BJ389" s="14"/>
      <c r="BK389" s="14"/>
      <c r="BL389" s="14"/>
    </row>
    <row r="390" spans="1:64" s="10" customFormat="1" x14ac:dyDescent="0.2">
      <c r="A390" s="329" t="s">
        <v>1958</v>
      </c>
      <c r="B390" s="384" t="s">
        <v>2317</v>
      </c>
      <c r="C390" s="404" t="s">
        <v>2397</v>
      </c>
      <c r="D390" s="378">
        <v>50</v>
      </c>
      <c r="E390" s="329" t="s">
        <v>2319</v>
      </c>
      <c r="F390" s="369">
        <f t="shared" si="3"/>
        <v>72</v>
      </c>
      <c r="G390" s="402" t="s">
        <v>2070</v>
      </c>
      <c r="H390" s="359" t="s">
        <v>28</v>
      </c>
      <c r="I390" s="329" t="s">
        <v>2321</v>
      </c>
      <c r="J390" s="360" t="s">
        <v>28</v>
      </c>
      <c r="K390" s="329" t="s">
        <v>407</v>
      </c>
      <c r="L390" s="378" t="s">
        <v>2385</v>
      </c>
      <c r="M390" s="329" t="s">
        <v>32</v>
      </c>
      <c r="N390" s="364" t="s">
        <v>368</v>
      </c>
      <c r="O390" s="360">
        <v>24</v>
      </c>
      <c r="P390" s="329" t="s">
        <v>28</v>
      </c>
      <c r="Q390" s="11"/>
      <c r="R390" s="11"/>
      <c r="S390" s="11"/>
      <c r="T390" s="11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  <c r="AI390" s="14"/>
      <c r="AJ390" s="14"/>
      <c r="AK390" s="14"/>
      <c r="AL390" s="14"/>
      <c r="AM390" s="14"/>
      <c r="AN390" s="14"/>
      <c r="AO390" s="14"/>
      <c r="AP390" s="14"/>
      <c r="AQ390" s="14"/>
      <c r="AR390" s="14"/>
      <c r="AS390" s="14"/>
      <c r="AT390" s="14"/>
      <c r="AU390" s="14"/>
      <c r="AV390" s="14"/>
      <c r="AW390" s="14"/>
      <c r="AX390" s="14"/>
      <c r="AY390" s="14"/>
      <c r="AZ390" s="14"/>
      <c r="BA390" s="14"/>
      <c r="BB390" s="14"/>
      <c r="BC390" s="14"/>
      <c r="BD390" s="14"/>
      <c r="BE390" s="14"/>
      <c r="BF390" s="14"/>
      <c r="BG390" s="14"/>
      <c r="BH390" s="14"/>
      <c r="BI390" s="14"/>
      <c r="BJ390" s="14"/>
      <c r="BK390" s="14"/>
      <c r="BL390" s="14"/>
    </row>
    <row r="391" spans="1:64" s="10" customFormat="1" x14ac:dyDescent="0.2">
      <c r="A391" s="329" t="s">
        <v>1958</v>
      </c>
      <c r="B391" s="360" t="s">
        <v>2317</v>
      </c>
      <c r="C391" s="405" t="s">
        <v>2398</v>
      </c>
      <c r="D391" s="378">
        <v>50</v>
      </c>
      <c r="E391" s="329" t="s">
        <v>2319</v>
      </c>
      <c r="F391" s="369">
        <f t="shared" si="3"/>
        <v>72</v>
      </c>
      <c r="G391" s="402" t="s">
        <v>2070</v>
      </c>
      <c r="H391" s="359" t="s">
        <v>28</v>
      </c>
      <c r="I391" s="329" t="s">
        <v>2321</v>
      </c>
      <c r="J391" s="360" t="s">
        <v>28</v>
      </c>
      <c r="K391" s="329" t="s">
        <v>407</v>
      </c>
      <c r="L391" s="378" t="s">
        <v>2385</v>
      </c>
      <c r="M391" s="329" t="s">
        <v>32</v>
      </c>
      <c r="N391" s="364" t="s">
        <v>368</v>
      </c>
      <c r="O391" s="360">
        <v>24</v>
      </c>
      <c r="P391" s="329" t="s">
        <v>28</v>
      </c>
      <c r="Q391" s="11"/>
      <c r="R391" s="11"/>
      <c r="S391" s="11"/>
      <c r="T391" s="11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  <c r="AI391" s="14"/>
      <c r="AJ391" s="14"/>
      <c r="AK391" s="14"/>
      <c r="AL391" s="14"/>
      <c r="AM391" s="14"/>
      <c r="AN391" s="14"/>
      <c r="AO391" s="14"/>
      <c r="AP391" s="14"/>
      <c r="AQ391" s="14"/>
      <c r="AR391" s="14"/>
      <c r="AS391" s="14"/>
      <c r="AT391" s="14"/>
      <c r="AU391" s="14"/>
      <c r="AV391" s="14"/>
      <c r="AW391" s="14"/>
      <c r="AX391" s="14"/>
      <c r="AY391" s="14"/>
      <c r="AZ391" s="14"/>
      <c r="BA391" s="14"/>
      <c r="BB391" s="14"/>
      <c r="BC391" s="14"/>
      <c r="BD391" s="14"/>
      <c r="BE391" s="14"/>
      <c r="BF391" s="14"/>
      <c r="BG391" s="14"/>
      <c r="BH391" s="14"/>
      <c r="BI391" s="14"/>
      <c r="BJ391" s="14"/>
      <c r="BK391" s="14"/>
      <c r="BL391" s="14"/>
    </row>
    <row r="392" spans="1:64" s="10" customFormat="1" x14ac:dyDescent="0.2">
      <c r="A392" s="329" t="s">
        <v>1958</v>
      </c>
      <c r="B392" s="360" t="s">
        <v>2317</v>
      </c>
      <c r="C392" s="405" t="s">
        <v>2399</v>
      </c>
      <c r="D392" s="378">
        <v>50</v>
      </c>
      <c r="E392" s="329" t="s">
        <v>2319</v>
      </c>
      <c r="F392" s="369">
        <f t="shared" si="3"/>
        <v>72</v>
      </c>
      <c r="G392" s="402" t="s">
        <v>2070</v>
      </c>
      <c r="H392" s="359" t="s">
        <v>28</v>
      </c>
      <c r="I392" s="329" t="s">
        <v>2321</v>
      </c>
      <c r="J392" s="360" t="s">
        <v>28</v>
      </c>
      <c r="K392" s="329" t="s">
        <v>407</v>
      </c>
      <c r="L392" s="378" t="s">
        <v>2385</v>
      </c>
      <c r="M392" s="329" t="s">
        <v>32</v>
      </c>
      <c r="N392" s="364" t="s">
        <v>368</v>
      </c>
      <c r="O392" s="360">
        <v>24</v>
      </c>
      <c r="P392" s="329" t="s">
        <v>28</v>
      </c>
      <c r="Q392" s="11"/>
      <c r="R392" s="11"/>
      <c r="S392" s="11"/>
      <c r="T392" s="11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  <c r="AI392" s="14"/>
      <c r="AJ392" s="14"/>
      <c r="AK392" s="14"/>
      <c r="AL392" s="14"/>
      <c r="AM392" s="14"/>
      <c r="AN392" s="14"/>
      <c r="AO392" s="14"/>
      <c r="AP392" s="14"/>
      <c r="AQ392" s="14"/>
      <c r="AR392" s="14"/>
      <c r="AS392" s="14"/>
      <c r="AT392" s="14"/>
      <c r="AU392" s="14"/>
      <c r="AV392" s="14"/>
      <c r="AW392" s="14"/>
      <c r="AX392" s="14"/>
      <c r="AY392" s="14"/>
      <c r="AZ392" s="14"/>
      <c r="BA392" s="14"/>
      <c r="BB392" s="14"/>
      <c r="BC392" s="14"/>
      <c r="BD392" s="14"/>
      <c r="BE392" s="14"/>
      <c r="BF392" s="14"/>
      <c r="BG392" s="14"/>
      <c r="BH392" s="14"/>
      <c r="BI392" s="14"/>
      <c r="BJ392" s="14"/>
      <c r="BK392" s="14"/>
      <c r="BL392" s="14"/>
    </row>
    <row r="393" spans="1:64" s="10" customFormat="1" x14ac:dyDescent="0.2">
      <c r="A393" s="329" t="s">
        <v>1958</v>
      </c>
      <c r="B393" s="360" t="s">
        <v>2317</v>
      </c>
      <c r="C393" s="404" t="s">
        <v>2400</v>
      </c>
      <c r="D393" s="378">
        <v>50</v>
      </c>
      <c r="E393" s="329" t="s">
        <v>2319</v>
      </c>
      <c r="F393" s="369">
        <f t="shared" si="3"/>
        <v>72</v>
      </c>
      <c r="G393" s="402" t="s">
        <v>2070</v>
      </c>
      <c r="H393" s="359" t="s">
        <v>28</v>
      </c>
      <c r="I393" s="329" t="s">
        <v>2321</v>
      </c>
      <c r="J393" s="360" t="s">
        <v>28</v>
      </c>
      <c r="K393" s="329" t="s">
        <v>407</v>
      </c>
      <c r="L393" s="378" t="s">
        <v>2385</v>
      </c>
      <c r="M393" s="329" t="s">
        <v>32</v>
      </c>
      <c r="N393" s="364" t="s">
        <v>368</v>
      </c>
      <c r="O393" s="360">
        <v>24</v>
      </c>
      <c r="P393" s="329" t="s">
        <v>28</v>
      </c>
      <c r="Q393" s="11"/>
      <c r="R393" s="11"/>
      <c r="S393" s="11"/>
      <c r="T393" s="11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  <c r="AH393" s="14"/>
      <c r="AI393" s="14"/>
      <c r="AJ393" s="14"/>
      <c r="AK393" s="14"/>
      <c r="AL393" s="14"/>
      <c r="AM393" s="14"/>
      <c r="AN393" s="14"/>
      <c r="AO393" s="14"/>
      <c r="AP393" s="14"/>
      <c r="AQ393" s="14"/>
      <c r="AR393" s="14"/>
      <c r="AS393" s="14"/>
      <c r="AT393" s="14"/>
      <c r="AU393" s="14"/>
      <c r="AV393" s="14"/>
      <c r="AW393" s="14"/>
      <c r="AX393" s="14"/>
      <c r="AY393" s="14"/>
      <c r="AZ393" s="14"/>
      <c r="BA393" s="14"/>
      <c r="BB393" s="14"/>
      <c r="BC393" s="14"/>
      <c r="BD393" s="14"/>
      <c r="BE393" s="14"/>
      <c r="BF393" s="14"/>
      <c r="BG393" s="14"/>
      <c r="BH393" s="14"/>
      <c r="BI393" s="14"/>
      <c r="BJ393" s="14"/>
      <c r="BK393" s="14"/>
      <c r="BL393" s="14"/>
    </row>
    <row r="394" spans="1:64" s="10" customFormat="1" x14ac:dyDescent="0.2">
      <c r="A394" s="329" t="s">
        <v>1958</v>
      </c>
      <c r="B394" s="360" t="s">
        <v>2317</v>
      </c>
      <c r="C394" s="408" t="s">
        <v>2401</v>
      </c>
      <c r="D394" s="382">
        <v>75</v>
      </c>
      <c r="E394" s="329" t="s">
        <v>2319</v>
      </c>
      <c r="F394" s="369">
        <f t="shared" si="3"/>
        <v>108</v>
      </c>
      <c r="G394" s="373" t="s">
        <v>1976</v>
      </c>
      <c r="H394" s="359" t="s">
        <v>28</v>
      </c>
      <c r="I394" s="329" t="s">
        <v>2321</v>
      </c>
      <c r="J394" s="329" t="s">
        <v>76</v>
      </c>
      <c r="K394" s="358"/>
      <c r="L394" s="382"/>
      <c r="M394" s="329" t="s">
        <v>32</v>
      </c>
      <c r="N394" s="364" t="s">
        <v>368</v>
      </c>
      <c r="O394" s="360">
        <v>24</v>
      </c>
      <c r="P394" s="329" t="s">
        <v>28</v>
      </c>
      <c r="Q394" s="11"/>
      <c r="R394" s="11"/>
      <c r="S394" s="11"/>
      <c r="T394" s="11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14"/>
      <c r="AJ394" s="14"/>
      <c r="AK394" s="14"/>
      <c r="AL394" s="14"/>
      <c r="AM394" s="14"/>
      <c r="AN394" s="14"/>
      <c r="AO394" s="14"/>
      <c r="AP394" s="14"/>
      <c r="AQ394" s="14"/>
      <c r="AR394" s="14"/>
      <c r="AS394" s="14"/>
      <c r="AT394" s="14"/>
      <c r="AU394" s="14"/>
      <c r="AV394" s="14"/>
      <c r="AW394" s="14"/>
      <c r="AX394" s="14"/>
      <c r="AY394" s="14"/>
      <c r="AZ394" s="14"/>
      <c r="BA394" s="14"/>
      <c r="BB394" s="14"/>
      <c r="BC394" s="14"/>
      <c r="BD394" s="14"/>
      <c r="BE394" s="14"/>
      <c r="BF394" s="14"/>
      <c r="BG394" s="14"/>
      <c r="BH394" s="14"/>
      <c r="BI394" s="14"/>
      <c r="BJ394" s="14"/>
      <c r="BK394" s="14"/>
      <c r="BL394" s="14"/>
    </row>
    <row r="395" spans="1:64" s="10" customFormat="1" x14ac:dyDescent="0.2">
      <c r="A395" s="329" t="s">
        <v>1958</v>
      </c>
      <c r="B395" s="360" t="s">
        <v>2317</v>
      </c>
      <c r="C395" s="401" t="s">
        <v>2402</v>
      </c>
      <c r="D395" s="400">
        <v>75</v>
      </c>
      <c r="E395" s="329" t="s">
        <v>2319</v>
      </c>
      <c r="F395" s="369">
        <f t="shared" si="3"/>
        <v>108</v>
      </c>
      <c r="G395" s="402" t="s">
        <v>2070</v>
      </c>
      <c r="H395" s="359" t="s">
        <v>28</v>
      </c>
      <c r="I395" s="329" t="s">
        <v>2321</v>
      </c>
      <c r="J395" s="329" t="s">
        <v>76</v>
      </c>
      <c r="K395" s="359"/>
      <c r="L395" s="410"/>
      <c r="M395" s="329" t="s">
        <v>32</v>
      </c>
      <c r="N395" s="364" t="s">
        <v>368</v>
      </c>
      <c r="O395" s="360">
        <v>24</v>
      </c>
      <c r="P395" s="329" t="s">
        <v>28</v>
      </c>
      <c r="Q395" s="11"/>
      <c r="R395" s="11"/>
      <c r="S395" s="11"/>
      <c r="T395" s="11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  <c r="AH395" s="14"/>
      <c r="AI395" s="14"/>
      <c r="AJ395" s="14"/>
      <c r="AK395" s="14"/>
      <c r="AL395" s="14"/>
      <c r="AM395" s="14"/>
      <c r="AN395" s="14"/>
      <c r="AO395" s="14"/>
      <c r="AP395" s="14"/>
      <c r="AQ395" s="14"/>
      <c r="AR395" s="14"/>
      <c r="AS395" s="14"/>
      <c r="AT395" s="14"/>
      <c r="AU395" s="14"/>
      <c r="AV395" s="14"/>
      <c r="AW395" s="14"/>
      <c r="AX395" s="14"/>
      <c r="AY395" s="14"/>
      <c r="AZ395" s="14"/>
      <c r="BA395" s="14"/>
      <c r="BB395" s="14"/>
      <c r="BC395" s="14"/>
      <c r="BD395" s="14"/>
      <c r="BE395" s="14"/>
      <c r="BF395" s="14"/>
      <c r="BG395" s="14"/>
      <c r="BH395" s="14"/>
      <c r="BI395" s="14"/>
      <c r="BJ395" s="14"/>
      <c r="BK395" s="14"/>
      <c r="BL395" s="14"/>
    </row>
    <row r="396" spans="1:64" s="10" customFormat="1" x14ac:dyDescent="0.2">
      <c r="A396" s="329" t="s">
        <v>1958</v>
      </c>
      <c r="B396" s="360" t="s">
        <v>2317</v>
      </c>
      <c r="C396" s="405" t="s">
        <v>2403</v>
      </c>
      <c r="D396" s="378">
        <v>50</v>
      </c>
      <c r="E396" s="329" t="s">
        <v>2319</v>
      </c>
      <c r="F396" s="369">
        <f t="shared" si="3"/>
        <v>72</v>
      </c>
      <c r="G396" s="402" t="s">
        <v>2070</v>
      </c>
      <c r="H396" s="359" t="s">
        <v>28</v>
      </c>
      <c r="I396" s="329" t="s">
        <v>2321</v>
      </c>
      <c r="J396" s="329" t="s">
        <v>76</v>
      </c>
      <c r="K396" s="359"/>
      <c r="L396" s="382"/>
      <c r="M396" s="329" t="s">
        <v>32</v>
      </c>
      <c r="N396" s="364" t="s">
        <v>368</v>
      </c>
      <c r="O396" s="360">
        <v>24</v>
      </c>
      <c r="P396" s="329" t="s">
        <v>28</v>
      </c>
      <c r="Q396" s="11"/>
      <c r="R396" s="11"/>
      <c r="S396" s="11"/>
      <c r="T396" s="11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14"/>
      <c r="AJ396" s="14"/>
      <c r="AK396" s="14"/>
      <c r="AL396" s="14"/>
      <c r="AM396" s="14"/>
      <c r="AN396" s="14"/>
      <c r="AO396" s="14"/>
      <c r="AP396" s="14"/>
      <c r="AQ396" s="14"/>
      <c r="AR396" s="14"/>
      <c r="AS396" s="14"/>
      <c r="AT396" s="14"/>
      <c r="AU396" s="14"/>
      <c r="AV396" s="14"/>
      <c r="AW396" s="14"/>
      <c r="AX396" s="14"/>
      <c r="AY396" s="14"/>
      <c r="AZ396" s="14"/>
      <c r="BA396" s="14"/>
      <c r="BB396" s="14"/>
      <c r="BC396" s="14"/>
      <c r="BD396" s="14"/>
      <c r="BE396" s="14"/>
      <c r="BF396" s="14"/>
      <c r="BG396" s="14"/>
      <c r="BH396" s="14"/>
      <c r="BI396" s="14"/>
      <c r="BJ396" s="14"/>
      <c r="BK396" s="14"/>
      <c r="BL396" s="14"/>
    </row>
    <row r="397" spans="1:64" s="10" customFormat="1" x14ac:dyDescent="0.2">
      <c r="A397" s="329" t="s">
        <v>1958</v>
      </c>
      <c r="B397" s="360" t="s">
        <v>2317</v>
      </c>
      <c r="C397" s="405" t="s">
        <v>2404</v>
      </c>
      <c r="D397" s="378">
        <v>50</v>
      </c>
      <c r="E397" s="329" t="s">
        <v>2319</v>
      </c>
      <c r="F397" s="369">
        <f t="shared" si="3"/>
        <v>72</v>
      </c>
      <c r="G397" s="402" t="s">
        <v>2070</v>
      </c>
      <c r="H397" s="359" t="s">
        <v>28</v>
      </c>
      <c r="I397" s="329" t="s">
        <v>2321</v>
      </c>
      <c r="J397" s="329" t="s">
        <v>76</v>
      </c>
      <c r="K397" s="329"/>
      <c r="L397" s="382"/>
      <c r="M397" s="329" t="s">
        <v>32</v>
      </c>
      <c r="N397" s="364" t="s">
        <v>368</v>
      </c>
      <c r="O397" s="360">
        <v>24</v>
      </c>
      <c r="P397" s="329" t="s">
        <v>28</v>
      </c>
      <c r="Q397" s="11"/>
      <c r="R397" s="11"/>
      <c r="S397" s="11"/>
      <c r="T397" s="11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  <c r="AI397" s="14"/>
      <c r="AJ397" s="14"/>
      <c r="AK397" s="14"/>
      <c r="AL397" s="14"/>
      <c r="AM397" s="14"/>
      <c r="AN397" s="14"/>
      <c r="AO397" s="14"/>
      <c r="AP397" s="14"/>
      <c r="AQ397" s="14"/>
      <c r="AR397" s="14"/>
      <c r="AS397" s="14"/>
      <c r="AT397" s="14"/>
      <c r="AU397" s="14"/>
      <c r="AV397" s="14"/>
      <c r="AW397" s="14"/>
      <c r="AX397" s="14"/>
      <c r="AY397" s="14"/>
      <c r="AZ397" s="14"/>
      <c r="BA397" s="14"/>
      <c r="BB397" s="14"/>
      <c r="BC397" s="14"/>
      <c r="BD397" s="14"/>
      <c r="BE397" s="14"/>
      <c r="BF397" s="14"/>
      <c r="BG397" s="14"/>
      <c r="BH397" s="14"/>
      <c r="BI397" s="14"/>
      <c r="BJ397" s="14"/>
      <c r="BK397" s="14"/>
      <c r="BL397" s="14"/>
    </row>
    <row r="398" spans="1:64" s="10" customFormat="1" x14ac:dyDescent="0.2">
      <c r="A398" s="329" t="s">
        <v>1958</v>
      </c>
      <c r="B398" s="360" t="s">
        <v>2317</v>
      </c>
      <c r="C398" s="405" t="s">
        <v>2405</v>
      </c>
      <c r="D398" s="378">
        <v>50</v>
      </c>
      <c r="E398" s="329" t="s">
        <v>2319</v>
      </c>
      <c r="F398" s="369">
        <f t="shared" si="3"/>
        <v>72</v>
      </c>
      <c r="G398" s="402" t="s">
        <v>2406</v>
      </c>
      <c r="H398" s="359" t="s">
        <v>28</v>
      </c>
      <c r="I398" s="329" t="s">
        <v>2321</v>
      </c>
      <c r="J398" s="360" t="s">
        <v>28</v>
      </c>
      <c r="K398" s="329" t="s">
        <v>407</v>
      </c>
      <c r="L398" s="378" t="s">
        <v>2385</v>
      </c>
      <c r="M398" s="329" t="s">
        <v>32</v>
      </c>
      <c r="N398" s="364" t="s">
        <v>368</v>
      </c>
      <c r="O398" s="360">
        <v>24</v>
      </c>
      <c r="P398" s="329" t="s">
        <v>28</v>
      </c>
      <c r="Q398" s="11"/>
      <c r="R398" s="11"/>
      <c r="S398" s="11"/>
      <c r="T398" s="11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  <c r="AJ398" s="14"/>
      <c r="AK398" s="14"/>
      <c r="AL398" s="14"/>
      <c r="AM398" s="14"/>
      <c r="AN398" s="14"/>
      <c r="AO398" s="14"/>
      <c r="AP398" s="14"/>
      <c r="AQ398" s="14"/>
      <c r="AR398" s="14"/>
      <c r="AS398" s="14"/>
      <c r="AT398" s="14"/>
      <c r="AU398" s="14"/>
      <c r="AV398" s="14"/>
      <c r="AW398" s="14"/>
      <c r="AX398" s="14"/>
      <c r="AY398" s="14"/>
      <c r="AZ398" s="14"/>
      <c r="BA398" s="14"/>
      <c r="BB398" s="14"/>
      <c r="BC398" s="14"/>
      <c r="BD398" s="14"/>
      <c r="BE398" s="14"/>
      <c r="BF398" s="14"/>
      <c r="BG398" s="14"/>
      <c r="BH398" s="14"/>
      <c r="BI398" s="14"/>
      <c r="BJ398" s="14"/>
      <c r="BK398" s="14"/>
      <c r="BL398" s="14"/>
    </row>
    <row r="399" spans="1:64" s="10" customFormat="1" x14ac:dyDescent="0.2">
      <c r="A399" s="329" t="s">
        <v>1958</v>
      </c>
      <c r="B399" s="360" t="s">
        <v>2317</v>
      </c>
      <c r="C399" s="405" t="s">
        <v>2407</v>
      </c>
      <c r="D399" s="378">
        <v>50</v>
      </c>
      <c r="E399" s="329" t="s">
        <v>2319</v>
      </c>
      <c r="F399" s="369">
        <f t="shared" si="3"/>
        <v>72</v>
      </c>
      <c r="G399" s="402" t="s">
        <v>2070</v>
      </c>
      <c r="H399" s="359" t="s">
        <v>28</v>
      </c>
      <c r="I399" s="329" t="s">
        <v>2321</v>
      </c>
      <c r="J399" s="360" t="s">
        <v>28</v>
      </c>
      <c r="K399" s="329" t="s">
        <v>407</v>
      </c>
      <c r="L399" s="378" t="s">
        <v>2385</v>
      </c>
      <c r="M399" s="329" t="s">
        <v>32</v>
      </c>
      <c r="N399" s="364" t="s">
        <v>368</v>
      </c>
      <c r="O399" s="360">
        <v>24</v>
      </c>
      <c r="P399" s="329" t="s">
        <v>28</v>
      </c>
      <c r="Q399" s="11"/>
      <c r="R399" s="11"/>
      <c r="S399" s="11"/>
      <c r="T399" s="11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  <c r="AH399" s="14"/>
      <c r="AI399" s="14"/>
      <c r="AJ399" s="14"/>
      <c r="AK399" s="14"/>
      <c r="AL399" s="14"/>
      <c r="AM399" s="14"/>
      <c r="AN399" s="14"/>
      <c r="AO399" s="14"/>
      <c r="AP399" s="14"/>
      <c r="AQ399" s="14"/>
      <c r="AR399" s="14"/>
      <c r="AS399" s="14"/>
      <c r="AT399" s="14"/>
      <c r="AU399" s="14"/>
      <c r="AV399" s="14"/>
      <c r="AW399" s="14"/>
      <c r="AX399" s="14"/>
      <c r="AY399" s="14"/>
      <c r="AZ399" s="14"/>
      <c r="BA399" s="14"/>
      <c r="BB399" s="14"/>
      <c r="BC399" s="14"/>
      <c r="BD399" s="14"/>
      <c r="BE399" s="14"/>
      <c r="BF399" s="14"/>
      <c r="BG399" s="14"/>
      <c r="BH399" s="14"/>
      <c r="BI399" s="14"/>
      <c r="BJ399" s="14"/>
      <c r="BK399" s="14"/>
      <c r="BL399" s="14"/>
    </row>
    <row r="400" spans="1:64" s="10" customFormat="1" x14ac:dyDescent="0.2">
      <c r="A400" s="329" t="s">
        <v>1958</v>
      </c>
      <c r="B400" s="360" t="s">
        <v>2317</v>
      </c>
      <c r="C400" s="405" t="s">
        <v>2408</v>
      </c>
      <c r="D400" s="378">
        <v>50</v>
      </c>
      <c r="E400" s="329" t="s">
        <v>2319</v>
      </c>
      <c r="F400" s="369">
        <f t="shared" si="3"/>
        <v>72</v>
      </c>
      <c r="G400" s="402" t="s">
        <v>2070</v>
      </c>
      <c r="H400" s="359" t="s">
        <v>28</v>
      </c>
      <c r="I400" s="329" t="s">
        <v>2321</v>
      </c>
      <c r="J400" s="329" t="s">
        <v>76</v>
      </c>
      <c r="K400" s="360"/>
      <c r="L400" s="382"/>
      <c r="M400" s="329" t="s">
        <v>32</v>
      </c>
      <c r="N400" s="364" t="s">
        <v>368</v>
      </c>
      <c r="O400" s="360">
        <v>24</v>
      </c>
      <c r="P400" s="329" t="s">
        <v>28</v>
      </c>
      <c r="Q400" s="11"/>
      <c r="R400" s="11"/>
      <c r="S400" s="11"/>
      <c r="T400" s="11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  <c r="AI400" s="14"/>
      <c r="AJ400" s="14"/>
      <c r="AK400" s="14"/>
      <c r="AL400" s="14"/>
      <c r="AM400" s="14"/>
      <c r="AN400" s="14"/>
      <c r="AO400" s="14"/>
      <c r="AP400" s="14"/>
      <c r="AQ400" s="14"/>
      <c r="AR400" s="14"/>
      <c r="AS400" s="14"/>
      <c r="AT400" s="14"/>
      <c r="AU400" s="14"/>
      <c r="AV400" s="14"/>
      <c r="AW400" s="14"/>
      <c r="AX400" s="14"/>
      <c r="AY400" s="14"/>
      <c r="AZ400" s="14"/>
      <c r="BA400" s="14"/>
      <c r="BB400" s="14"/>
      <c r="BC400" s="14"/>
      <c r="BD400" s="14"/>
      <c r="BE400" s="14"/>
      <c r="BF400" s="14"/>
      <c r="BG400" s="14"/>
      <c r="BH400" s="14"/>
      <c r="BI400" s="14"/>
      <c r="BJ400" s="14"/>
      <c r="BK400" s="14"/>
      <c r="BL400" s="14"/>
    </row>
    <row r="401" spans="1:64" s="10" customFormat="1" x14ac:dyDescent="0.2">
      <c r="A401" s="329" t="s">
        <v>1958</v>
      </c>
      <c r="B401" s="360" t="s">
        <v>2317</v>
      </c>
      <c r="C401" s="403" t="s">
        <v>2408</v>
      </c>
      <c r="D401" s="400">
        <v>50</v>
      </c>
      <c r="E401" s="329" t="s">
        <v>2319</v>
      </c>
      <c r="F401" s="369">
        <f t="shared" si="3"/>
        <v>72</v>
      </c>
      <c r="G401" s="402" t="s">
        <v>2409</v>
      </c>
      <c r="H401" s="359" t="s">
        <v>28</v>
      </c>
      <c r="I401" s="329" t="s">
        <v>2321</v>
      </c>
      <c r="J401" s="329" t="s">
        <v>76</v>
      </c>
      <c r="K401" s="358"/>
      <c r="L401" s="410"/>
      <c r="M401" s="329" t="s">
        <v>32</v>
      </c>
      <c r="N401" s="364" t="s">
        <v>368</v>
      </c>
      <c r="O401" s="360">
        <v>24</v>
      </c>
      <c r="P401" s="329" t="s">
        <v>28</v>
      </c>
      <c r="Q401" s="11"/>
      <c r="R401" s="11"/>
      <c r="S401" s="11"/>
      <c r="T401" s="11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  <c r="AH401" s="14"/>
      <c r="AI401" s="14"/>
      <c r="AJ401" s="14"/>
      <c r="AK401" s="14"/>
      <c r="AL401" s="14"/>
      <c r="AM401" s="14"/>
      <c r="AN401" s="14"/>
      <c r="AO401" s="14"/>
      <c r="AP401" s="14"/>
      <c r="AQ401" s="14"/>
      <c r="AR401" s="14"/>
      <c r="AS401" s="14"/>
      <c r="AT401" s="14"/>
      <c r="AU401" s="14"/>
      <c r="AV401" s="14"/>
      <c r="AW401" s="14"/>
      <c r="AX401" s="14"/>
      <c r="AY401" s="14"/>
      <c r="AZ401" s="14"/>
      <c r="BA401" s="14"/>
      <c r="BB401" s="14"/>
      <c r="BC401" s="14"/>
      <c r="BD401" s="14"/>
      <c r="BE401" s="14"/>
      <c r="BF401" s="14"/>
      <c r="BG401" s="14"/>
      <c r="BH401" s="14"/>
      <c r="BI401" s="14"/>
      <c r="BJ401" s="14"/>
      <c r="BK401" s="14"/>
      <c r="BL401" s="14"/>
    </row>
    <row r="402" spans="1:64" s="10" customFormat="1" x14ac:dyDescent="0.2">
      <c r="A402" s="329" t="s">
        <v>1958</v>
      </c>
      <c r="B402" s="360" t="s">
        <v>2317</v>
      </c>
      <c r="C402" s="405" t="s">
        <v>2410</v>
      </c>
      <c r="D402" s="378">
        <v>50</v>
      </c>
      <c r="E402" s="329" t="s">
        <v>2319</v>
      </c>
      <c r="F402" s="369">
        <f t="shared" si="3"/>
        <v>72</v>
      </c>
      <c r="G402" s="402" t="s">
        <v>2070</v>
      </c>
      <c r="H402" s="359" t="s">
        <v>28</v>
      </c>
      <c r="I402" s="329" t="s">
        <v>2321</v>
      </c>
      <c r="J402" s="329" t="s">
        <v>76</v>
      </c>
      <c r="K402" s="329"/>
      <c r="L402" s="382"/>
      <c r="M402" s="329" t="s">
        <v>32</v>
      </c>
      <c r="N402" s="364" t="s">
        <v>368</v>
      </c>
      <c r="O402" s="360">
        <v>24</v>
      </c>
      <c r="P402" s="329" t="s">
        <v>28</v>
      </c>
      <c r="Q402" s="11"/>
      <c r="R402" s="11"/>
      <c r="S402" s="11"/>
      <c r="T402" s="11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  <c r="AI402" s="14"/>
      <c r="AJ402" s="14"/>
      <c r="AK402" s="14"/>
      <c r="AL402" s="14"/>
      <c r="AM402" s="14"/>
      <c r="AN402" s="14"/>
      <c r="AO402" s="14"/>
      <c r="AP402" s="14"/>
      <c r="AQ402" s="14"/>
      <c r="AR402" s="14"/>
      <c r="AS402" s="14"/>
      <c r="AT402" s="14"/>
      <c r="AU402" s="14"/>
      <c r="AV402" s="14"/>
      <c r="AW402" s="14"/>
      <c r="AX402" s="14"/>
      <c r="AY402" s="14"/>
      <c r="AZ402" s="14"/>
      <c r="BA402" s="14"/>
      <c r="BB402" s="14"/>
      <c r="BC402" s="14"/>
      <c r="BD402" s="14"/>
      <c r="BE402" s="14"/>
      <c r="BF402" s="14"/>
      <c r="BG402" s="14"/>
      <c r="BH402" s="14"/>
      <c r="BI402" s="14"/>
      <c r="BJ402" s="14"/>
      <c r="BK402" s="14"/>
      <c r="BL402" s="14"/>
    </row>
    <row r="403" spans="1:64" s="10" customFormat="1" x14ac:dyDescent="0.2">
      <c r="A403" s="329" t="s">
        <v>1958</v>
      </c>
      <c r="B403" s="360" t="s">
        <v>2317</v>
      </c>
      <c r="C403" s="405" t="s">
        <v>2411</v>
      </c>
      <c r="D403" s="395">
        <v>50</v>
      </c>
      <c r="E403" s="329" t="s">
        <v>2319</v>
      </c>
      <c r="F403" s="369">
        <f t="shared" si="3"/>
        <v>72</v>
      </c>
      <c r="G403" s="402" t="s">
        <v>2070</v>
      </c>
      <c r="H403" s="359" t="s">
        <v>28</v>
      </c>
      <c r="I403" s="329" t="s">
        <v>2321</v>
      </c>
      <c r="J403" s="329" t="s">
        <v>76</v>
      </c>
      <c r="K403" s="329"/>
      <c r="L403" s="382"/>
      <c r="M403" s="329" t="s">
        <v>32</v>
      </c>
      <c r="N403" s="364" t="s">
        <v>368</v>
      </c>
      <c r="O403" s="360">
        <v>24</v>
      </c>
      <c r="P403" s="329" t="s">
        <v>28</v>
      </c>
      <c r="Q403" s="11"/>
      <c r="R403" s="11"/>
      <c r="S403" s="11"/>
      <c r="T403" s="11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  <c r="AI403" s="14"/>
      <c r="AJ403" s="14"/>
      <c r="AK403" s="14"/>
      <c r="AL403" s="14"/>
      <c r="AM403" s="14"/>
      <c r="AN403" s="14"/>
      <c r="AO403" s="14"/>
      <c r="AP403" s="14"/>
      <c r="AQ403" s="14"/>
      <c r="AR403" s="14"/>
      <c r="AS403" s="14"/>
      <c r="AT403" s="14"/>
      <c r="AU403" s="14"/>
      <c r="AV403" s="14"/>
      <c r="AW403" s="14"/>
      <c r="AX403" s="14"/>
      <c r="AY403" s="14"/>
      <c r="AZ403" s="14"/>
      <c r="BA403" s="14"/>
      <c r="BB403" s="14"/>
      <c r="BC403" s="14"/>
      <c r="BD403" s="14"/>
      <c r="BE403" s="14"/>
      <c r="BF403" s="14"/>
      <c r="BG403" s="14"/>
      <c r="BH403" s="14"/>
      <c r="BI403" s="14"/>
      <c r="BJ403" s="14"/>
      <c r="BK403" s="14"/>
      <c r="BL403" s="14"/>
    </row>
    <row r="404" spans="1:64" s="10" customFormat="1" x14ac:dyDescent="0.2">
      <c r="A404" s="329" t="s">
        <v>1958</v>
      </c>
      <c r="B404" s="360" t="s">
        <v>2317</v>
      </c>
      <c r="C404" s="404" t="s">
        <v>2412</v>
      </c>
      <c r="D404" s="395">
        <v>50</v>
      </c>
      <c r="E404" s="329" t="s">
        <v>2319</v>
      </c>
      <c r="F404" s="369">
        <f t="shared" si="3"/>
        <v>72</v>
      </c>
      <c r="G404" s="402" t="s">
        <v>2070</v>
      </c>
      <c r="H404" s="359" t="s">
        <v>28</v>
      </c>
      <c r="I404" s="329" t="s">
        <v>2321</v>
      </c>
      <c r="J404" s="360" t="s">
        <v>28</v>
      </c>
      <c r="K404" s="329" t="s">
        <v>407</v>
      </c>
      <c r="L404" s="378" t="s">
        <v>2385</v>
      </c>
      <c r="M404" s="329" t="s">
        <v>32</v>
      </c>
      <c r="N404" s="364" t="s">
        <v>368</v>
      </c>
      <c r="O404" s="360">
        <v>24</v>
      </c>
      <c r="P404" s="329" t="s">
        <v>28</v>
      </c>
      <c r="Q404" s="11"/>
      <c r="R404" s="11"/>
      <c r="S404" s="11"/>
      <c r="T404" s="11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14"/>
      <c r="AJ404" s="14"/>
      <c r="AK404" s="14"/>
      <c r="AL404" s="14"/>
      <c r="AM404" s="14"/>
      <c r="AN404" s="14"/>
      <c r="AO404" s="14"/>
      <c r="AP404" s="14"/>
      <c r="AQ404" s="14"/>
      <c r="AR404" s="14"/>
      <c r="AS404" s="14"/>
      <c r="AT404" s="14"/>
      <c r="AU404" s="14"/>
      <c r="AV404" s="14"/>
      <c r="AW404" s="14"/>
      <c r="AX404" s="14"/>
      <c r="AY404" s="14"/>
      <c r="AZ404" s="14"/>
      <c r="BA404" s="14"/>
      <c r="BB404" s="14"/>
      <c r="BC404" s="14"/>
      <c r="BD404" s="14"/>
      <c r="BE404" s="14"/>
      <c r="BF404" s="14"/>
      <c r="BG404" s="14"/>
      <c r="BH404" s="14"/>
      <c r="BI404" s="14"/>
      <c r="BJ404" s="14"/>
      <c r="BK404" s="14"/>
      <c r="BL404" s="14"/>
    </row>
    <row r="405" spans="1:64" s="10" customFormat="1" x14ac:dyDescent="0.2">
      <c r="A405" s="329" t="s">
        <v>1958</v>
      </c>
      <c r="B405" s="360" t="s">
        <v>2317</v>
      </c>
      <c r="C405" s="405" t="s">
        <v>2413</v>
      </c>
      <c r="D405" s="395">
        <v>50</v>
      </c>
      <c r="E405" s="329" t="s">
        <v>2319</v>
      </c>
      <c r="F405" s="369">
        <f t="shared" si="3"/>
        <v>72</v>
      </c>
      <c r="G405" s="402" t="s">
        <v>2070</v>
      </c>
      <c r="H405" s="359" t="s">
        <v>28</v>
      </c>
      <c r="I405" s="329" t="s">
        <v>2321</v>
      </c>
      <c r="J405" s="329" t="s">
        <v>76</v>
      </c>
      <c r="K405" s="416"/>
      <c r="L405" s="382"/>
      <c r="M405" s="329" t="s">
        <v>32</v>
      </c>
      <c r="N405" s="364" t="s">
        <v>368</v>
      </c>
      <c r="O405" s="360">
        <v>24</v>
      </c>
      <c r="P405" s="329" t="s">
        <v>28</v>
      </c>
      <c r="Q405" s="11"/>
      <c r="R405" s="11"/>
      <c r="S405" s="11"/>
      <c r="T405" s="11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  <c r="AI405" s="14"/>
      <c r="AJ405" s="14"/>
      <c r="AK405" s="14"/>
      <c r="AL405" s="14"/>
      <c r="AM405" s="14"/>
      <c r="AN405" s="14"/>
      <c r="AO405" s="14"/>
      <c r="AP405" s="14"/>
      <c r="AQ405" s="14"/>
      <c r="AR405" s="14"/>
      <c r="AS405" s="14"/>
      <c r="AT405" s="14"/>
      <c r="AU405" s="14"/>
      <c r="AV405" s="14"/>
      <c r="AW405" s="14"/>
      <c r="AX405" s="14"/>
      <c r="AY405" s="14"/>
      <c r="AZ405" s="14"/>
      <c r="BA405" s="14"/>
      <c r="BB405" s="14"/>
      <c r="BC405" s="14"/>
      <c r="BD405" s="14"/>
      <c r="BE405" s="14"/>
      <c r="BF405" s="14"/>
      <c r="BG405" s="14"/>
      <c r="BH405" s="14"/>
      <c r="BI405" s="14"/>
      <c r="BJ405" s="14"/>
      <c r="BK405" s="14"/>
      <c r="BL405" s="14"/>
    </row>
    <row r="406" spans="1:64" s="10" customFormat="1" x14ac:dyDescent="0.2">
      <c r="A406" s="329" t="s">
        <v>1958</v>
      </c>
      <c r="B406" s="360" t="s">
        <v>2317</v>
      </c>
      <c r="C406" s="405" t="s">
        <v>2414</v>
      </c>
      <c r="D406" s="395">
        <v>50</v>
      </c>
      <c r="E406" s="329" t="s">
        <v>2319</v>
      </c>
      <c r="F406" s="369">
        <f t="shared" si="3"/>
        <v>72</v>
      </c>
      <c r="G406" s="402" t="s">
        <v>2070</v>
      </c>
      <c r="H406" s="359" t="s">
        <v>28</v>
      </c>
      <c r="I406" s="329" t="s">
        <v>2321</v>
      </c>
      <c r="J406" s="329" t="s">
        <v>76</v>
      </c>
      <c r="K406" s="359"/>
      <c r="L406" s="378"/>
      <c r="M406" s="329" t="s">
        <v>32</v>
      </c>
      <c r="N406" s="364" t="s">
        <v>368</v>
      </c>
      <c r="O406" s="360">
        <v>24</v>
      </c>
      <c r="P406" s="329" t="s">
        <v>28</v>
      </c>
      <c r="Q406" s="11"/>
      <c r="R406" s="11"/>
      <c r="S406" s="11"/>
      <c r="T406" s="11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  <c r="AI406" s="14"/>
      <c r="AJ406" s="14"/>
      <c r="AK406" s="14"/>
      <c r="AL406" s="14"/>
      <c r="AM406" s="14"/>
      <c r="AN406" s="14"/>
      <c r="AO406" s="14"/>
      <c r="AP406" s="14"/>
      <c r="AQ406" s="14"/>
      <c r="AR406" s="14"/>
      <c r="AS406" s="14"/>
      <c r="AT406" s="14"/>
      <c r="AU406" s="14"/>
      <c r="AV406" s="14"/>
      <c r="AW406" s="14"/>
      <c r="AX406" s="14"/>
      <c r="AY406" s="14"/>
      <c r="AZ406" s="14"/>
      <c r="BA406" s="14"/>
      <c r="BB406" s="14"/>
      <c r="BC406" s="14"/>
      <c r="BD406" s="14"/>
      <c r="BE406" s="14"/>
      <c r="BF406" s="14"/>
      <c r="BG406" s="14"/>
      <c r="BH406" s="14"/>
      <c r="BI406" s="14"/>
      <c r="BJ406" s="14"/>
      <c r="BK406" s="14"/>
      <c r="BL406" s="14"/>
    </row>
    <row r="407" spans="1:64" s="10" customFormat="1" x14ac:dyDescent="0.2">
      <c r="A407" s="329" t="s">
        <v>1958</v>
      </c>
      <c r="B407" s="360" t="s">
        <v>2317</v>
      </c>
      <c r="C407" s="406" t="s">
        <v>2415</v>
      </c>
      <c r="D407" s="382">
        <v>80</v>
      </c>
      <c r="E407" s="329" t="s">
        <v>2319</v>
      </c>
      <c r="F407" s="369">
        <f t="shared" si="3"/>
        <v>115.19999999999999</v>
      </c>
      <c r="G407" s="373" t="s">
        <v>1969</v>
      </c>
      <c r="H407" s="359" t="s">
        <v>28</v>
      </c>
      <c r="I407" s="329" t="s">
        <v>2321</v>
      </c>
      <c r="J407" s="360" t="s">
        <v>28</v>
      </c>
      <c r="K407" s="329" t="s">
        <v>407</v>
      </c>
      <c r="L407" s="378" t="s">
        <v>2385</v>
      </c>
      <c r="M407" s="329" t="s">
        <v>32</v>
      </c>
      <c r="N407" s="364" t="s">
        <v>368</v>
      </c>
      <c r="O407" s="360">
        <v>24</v>
      </c>
      <c r="P407" s="329" t="s">
        <v>28</v>
      </c>
      <c r="Q407" s="11"/>
      <c r="R407" s="11"/>
      <c r="S407" s="11"/>
      <c r="T407" s="11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  <c r="AI407" s="14"/>
      <c r="AJ407" s="14"/>
      <c r="AK407" s="14"/>
      <c r="AL407" s="14"/>
      <c r="AM407" s="14"/>
      <c r="AN407" s="14"/>
      <c r="AO407" s="14"/>
      <c r="AP407" s="14"/>
      <c r="AQ407" s="14"/>
      <c r="AR407" s="14"/>
      <c r="AS407" s="14"/>
      <c r="AT407" s="14"/>
      <c r="AU407" s="14"/>
      <c r="AV407" s="14"/>
      <c r="AW407" s="14"/>
      <c r="AX407" s="14"/>
      <c r="AY407" s="14"/>
      <c r="AZ407" s="14"/>
      <c r="BA407" s="14"/>
      <c r="BB407" s="14"/>
      <c r="BC407" s="14"/>
      <c r="BD407" s="14"/>
      <c r="BE407" s="14"/>
      <c r="BF407" s="14"/>
      <c r="BG407" s="14"/>
      <c r="BH407" s="14"/>
      <c r="BI407" s="14"/>
      <c r="BJ407" s="14"/>
      <c r="BK407" s="14"/>
      <c r="BL407" s="14"/>
    </row>
    <row r="408" spans="1:64" s="10" customFormat="1" x14ac:dyDescent="0.2">
      <c r="A408" s="329" t="s">
        <v>1958</v>
      </c>
      <c r="B408" s="360" t="s">
        <v>2317</v>
      </c>
      <c r="C408" s="404" t="s">
        <v>2416</v>
      </c>
      <c r="D408" s="378">
        <v>230</v>
      </c>
      <c r="E408" s="329" t="s">
        <v>2319</v>
      </c>
      <c r="F408" s="369">
        <f t="shared" si="3"/>
        <v>331.2</v>
      </c>
      <c r="G408" s="402" t="s">
        <v>1969</v>
      </c>
      <c r="H408" s="359" t="s">
        <v>28</v>
      </c>
      <c r="I408" s="329" t="s">
        <v>2321</v>
      </c>
      <c r="J408" s="360" t="s">
        <v>28</v>
      </c>
      <c r="K408" s="329" t="s">
        <v>407</v>
      </c>
      <c r="L408" s="378" t="s">
        <v>2393</v>
      </c>
      <c r="M408" s="329" t="s">
        <v>32</v>
      </c>
      <c r="N408" s="364" t="s">
        <v>368</v>
      </c>
      <c r="O408" s="360">
        <v>24</v>
      </c>
      <c r="P408" s="329" t="s">
        <v>28</v>
      </c>
      <c r="Q408" s="11"/>
      <c r="R408" s="11"/>
      <c r="S408" s="11"/>
      <c r="T408" s="11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  <c r="AI408" s="14"/>
      <c r="AJ408" s="14"/>
      <c r="AK408" s="14"/>
      <c r="AL408" s="14"/>
      <c r="AM408" s="14"/>
      <c r="AN408" s="14"/>
      <c r="AO408" s="14"/>
      <c r="AP408" s="14"/>
      <c r="AQ408" s="14"/>
      <c r="AR408" s="14"/>
      <c r="AS408" s="14"/>
      <c r="AT408" s="14"/>
      <c r="AU408" s="14"/>
      <c r="AV408" s="14"/>
      <c r="AW408" s="14"/>
      <c r="AX408" s="14"/>
      <c r="AY408" s="14"/>
      <c r="AZ408" s="14"/>
      <c r="BA408" s="14"/>
      <c r="BB408" s="14"/>
      <c r="BC408" s="14"/>
      <c r="BD408" s="14"/>
      <c r="BE408" s="14"/>
      <c r="BF408" s="14"/>
      <c r="BG408" s="14"/>
      <c r="BH408" s="14"/>
      <c r="BI408" s="14"/>
      <c r="BJ408" s="14"/>
      <c r="BK408" s="14"/>
      <c r="BL408" s="14"/>
    </row>
    <row r="409" spans="1:64" s="10" customFormat="1" x14ac:dyDescent="0.2">
      <c r="A409" s="329" t="s">
        <v>1958</v>
      </c>
      <c r="B409" s="360" t="s">
        <v>2317</v>
      </c>
      <c r="C409" s="405" t="s">
        <v>2417</v>
      </c>
      <c r="D409" s="378">
        <v>230</v>
      </c>
      <c r="E409" s="329" t="s">
        <v>2319</v>
      </c>
      <c r="F409" s="369">
        <f t="shared" si="3"/>
        <v>331.2</v>
      </c>
      <c r="G409" s="402" t="s">
        <v>1969</v>
      </c>
      <c r="H409" s="359" t="s">
        <v>28</v>
      </c>
      <c r="I409" s="329" t="s">
        <v>2321</v>
      </c>
      <c r="J409" s="329" t="s">
        <v>76</v>
      </c>
      <c r="K409" s="329"/>
      <c r="L409" s="378"/>
      <c r="M409" s="329" t="s">
        <v>32</v>
      </c>
      <c r="N409" s="364" t="s">
        <v>368</v>
      </c>
      <c r="O409" s="360">
        <v>24</v>
      </c>
      <c r="P409" s="329" t="s">
        <v>28</v>
      </c>
      <c r="Q409" s="11"/>
      <c r="R409" s="11"/>
      <c r="S409" s="11"/>
      <c r="T409" s="11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  <c r="AI409" s="14"/>
      <c r="AJ409" s="14"/>
      <c r="AK409" s="14"/>
      <c r="AL409" s="14"/>
      <c r="AM409" s="14"/>
      <c r="AN409" s="14"/>
      <c r="AO409" s="14"/>
      <c r="AP409" s="14"/>
      <c r="AQ409" s="14"/>
      <c r="AR409" s="14"/>
      <c r="AS409" s="14"/>
      <c r="AT409" s="14"/>
      <c r="AU409" s="14"/>
      <c r="AV409" s="14"/>
      <c r="AW409" s="14"/>
      <c r="AX409" s="14"/>
      <c r="AY409" s="14"/>
      <c r="AZ409" s="14"/>
      <c r="BA409" s="14"/>
      <c r="BB409" s="14"/>
      <c r="BC409" s="14"/>
      <c r="BD409" s="14"/>
      <c r="BE409" s="14"/>
      <c r="BF409" s="14"/>
      <c r="BG409" s="14"/>
      <c r="BH409" s="14"/>
      <c r="BI409" s="14"/>
      <c r="BJ409" s="14"/>
      <c r="BK409" s="14"/>
      <c r="BL409" s="14"/>
    </row>
    <row r="410" spans="1:64" s="10" customFormat="1" x14ac:dyDescent="0.2">
      <c r="A410" s="329" t="s">
        <v>1958</v>
      </c>
      <c r="B410" s="360" t="s">
        <v>2317</v>
      </c>
      <c r="C410" s="405" t="s">
        <v>2418</v>
      </c>
      <c r="D410" s="395">
        <v>50</v>
      </c>
      <c r="E410" s="329" t="s">
        <v>2319</v>
      </c>
      <c r="F410" s="369">
        <f t="shared" si="3"/>
        <v>72</v>
      </c>
      <c r="G410" s="402" t="s">
        <v>1969</v>
      </c>
      <c r="H410" s="359" t="s">
        <v>28</v>
      </c>
      <c r="I410" s="329" t="s">
        <v>2321</v>
      </c>
      <c r="J410" s="329" t="s">
        <v>76</v>
      </c>
      <c r="K410" s="329"/>
      <c r="L410" s="382"/>
      <c r="M410" s="329" t="s">
        <v>32</v>
      </c>
      <c r="N410" s="364" t="s">
        <v>368</v>
      </c>
      <c r="O410" s="360">
        <v>24</v>
      </c>
      <c r="P410" s="329" t="s">
        <v>28</v>
      </c>
      <c r="Q410" s="11"/>
      <c r="R410" s="11"/>
      <c r="S410" s="11"/>
      <c r="T410" s="11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  <c r="AI410" s="14"/>
      <c r="AJ410" s="14"/>
      <c r="AK410" s="14"/>
      <c r="AL410" s="14"/>
      <c r="AM410" s="14"/>
      <c r="AN410" s="14"/>
      <c r="AO410" s="14"/>
      <c r="AP410" s="14"/>
      <c r="AQ410" s="14"/>
      <c r="AR410" s="14"/>
      <c r="AS410" s="14"/>
      <c r="AT410" s="14"/>
      <c r="AU410" s="14"/>
      <c r="AV410" s="14"/>
      <c r="AW410" s="14"/>
      <c r="AX410" s="14"/>
      <c r="AY410" s="14"/>
      <c r="AZ410" s="14"/>
      <c r="BA410" s="14"/>
      <c r="BB410" s="14"/>
      <c r="BC410" s="14"/>
      <c r="BD410" s="14"/>
      <c r="BE410" s="14"/>
      <c r="BF410" s="14"/>
      <c r="BG410" s="14"/>
      <c r="BH410" s="14"/>
      <c r="BI410" s="14"/>
      <c r="BJ410" s="14"/>
      <c r="BK410" s="14"/>
      <c r="BL410" s="14"/>
    </row>
    <row r="411" spans="1:64" s="10" customFormat="1" x14ac:dyDescent="0.2">
      <c r="A411" s="329" t="s">
        <v>1958</v>
      </c>
      <c r="B411" s="360" t="s">
        <v>2317</v>
      </c>
      <c r="C411" s="404" t="s">
        <v>2419</v>
      </c>
      <c r="D411" s="378">
        <v>230</v>
      </c>
      <c r="E411" s="329" t="s">
        <v>2319</v>
      </c>
      <c r="F411" s="369">
        <f t="shared" si="3"/>
        <v>331.2</v>
      </c>
      <c r="G411" s="402" t="s">
        <v>1969</v>
      </c>
      <c r="H411" s="359" t="s">
        <v>28</v>
      </c>
      <c r="I411" s="329" t="s">
        <v>2321</v>
      </c>
      <c r="J411" s="360" t="s">
        <v>28</v>
      </c>
      <c r="K411" s="329" t="s">
        <v>407</v>
      </c>
      <c r="L411" s="378" t="s">
        <v>2393</v>
      </c>
      <c r="M411" s="329" t="s">
        <v>32</v>
      </c>
      <c r="N411" s="364" t="s">
        <v>368</v>
      </c>
      <c r="O411" s="360">
        <v>24</v>
      </c>
      <c r="P411" s="329" t="s">
        <v>28</v>
      </c>
      <c r="Q411" s="11"/>
      <c r="R411" s="11"/>
      <c r="S411" s="11"/>
      <c r="T411" s="11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14"/>
      <c r="AJ411" s="14"/>
      <c r="AK411" s="14"/>
      <c r="AL411" s="14"/>
      <c r="AM411" s="14"/>
      <c r="AN411" s="14"/>
      <c r="AO411" s="14"/>
      <c r="AP411" s="14"/>
      <c r="AQ411" s="14"/>
      <c r="AR411" s="14"/>
      <c r="AS411" s="14"/>
      <c r="AT411" s="14"/>
      <c r="AU411" s="14"/>
      <c r="AV411" s="14"/>
      <c r="AW411" s="14"/>
      <c r="AX411" s="14"/>
      <c r="AY411" s="14"/>
      <c r="AZ411" s="14"/>
      <c r="BA411" s="14"/>
      <c r="BB411" s="14"/>
      <c r="BC411" s="14"/>
      <c r="BD411" s="14"/>
      <c r="BE411" s="14"/>
      <c r="BF411" s="14"/>
      <c r="BG411" s="14"/>
      <c r="BH411" s="14"/>
      <c r="BI411" s="14"/>
      <c r="BJ411" s="14"/>
      <c r="BK411" s="14"/>
      <c r="BL411" s="14"/>
    </row>
    <row r="412" spans="1:64" s="10" customFormat="1" x14ac:dyDescent="0.2">
      <c r="A412" s="329" t="s">
        <v>1958</v>
      </c>
      <c r="B412" s="360" t="s">
        <v>2317</v>
      </c>
      <c r="C412" s="405" t="s">
        <v>2420</v>
      </c>
      <c r="D412" s="378">
        <v>230</v>
      </c>
      <c r="E412" s="329" t="s">
        <v>2319</v>
      </c>
      <c r="F412" s="369">
        <f t="shared" si="3"/>
        <v>331.2</v>
      </c>
      <c r="G412" s="412" t="s">
        <v>1966</v>
      </c>
      <c r="H412" s="359" t="s">
        <v>28</v>
      </c>
      <c r="I412" s="329" t="s">
        <v>2321</v>
      </c>
      <c r="J412" s="360" t="s">
        <v>28</v>
      </c>
      <c r="K412" s="329" t="s">
        <v>407</v>
      </c>
      <c r="L412" s="378" t="s">
        <v>2393</v>
      </c>
      <c r="M412" s="329" t="s">
        <v>32</v>
      </c>
      <c r="N412" s="364" t="s">
        <v>368</v>
      </c>
      <c r="O412" s="360">
        <v>24</v>
      </c>
      <c r="P412" s="329" t="s">
        <v>28</v>
      </c>
      <c r="Q412" s="11"/>
      <c r="R412" s="11"/>
      <c r="S412" s="11"/>
      <c r="T412" s="11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  <c r="AJ412" s="14"/>
      <c r="AK412" s="14"/>
      <c r="AL412" s="14"/>
      <c r="AM412" s="14"/>
      <c r="AN412" s="14"/>
      <c r="AO412" s="14"/>
      <c r="AP412" s="14"/>
      <c r="AQ412" s="14"/>
      <c r="AR412" s="14"/>
      <c r="AS412" s="14"/>
      <c r="AT412" s="14"/>
      <c r="AU412" s="14"/>
      <c r="AV412" s="14"/>
      <c r="AW412" s="14"/>
      <c r="AX412" s="14"/>
      <c r="AY412" s="14"/>
      <c r="AZ412" s="14"/>
      <c r="BA412" s="14"/>
      <c r="BB412" s="14"/>
      <c r="BC412" s="14"/>
      <c r="BD412" s="14"/>
      <c r="BE412" s="14"/>
      <c r="BF412" s="14"/>
      <c r="BG412" s="14"/>
      <c r="BH412" s="14"/>
      <c r="BI412" s="14"/>
      <c r="BJ412" s="14"/>
      <c r="BK412" s="14"/>
      <c r="BL412" s="14"/>
    </row>
    <row r="413" spans="1:64" s="10" customFormat="1" x14ac:dyDescent="0.2">
      <c r="A413" s="329" t="s">
        <v>1958</v>
      </c>
      <c r="B413" s="360" t="s">
        <v>2317</v>
      </c>
      <c r="C413" s="405" t="s">
        <v>2421</v>
      </c>
      <c r="D413" s="400" t="s">
        <v>1978</v>
      </c>
      <c r="E413" s="329" t="s">
        <v>2319</v>
      </c>
      <c r="F413" s="369">
        <v>331.2</v>
      </c>
      <c r="G413" s="412" t="s">
        <v>2045</v>
      </c>
      <c r="H413" s="359" t="s">
        <v>28</v>
      </c>
      <c r="I413" s="329" t="s">
        <v>2321</v>
      </c>
      <c r="J413" s="360" t="s">
        <v>28</v>
      </c>
      <c r="K413" s="329" t="s">
        <v>407</v>
      </c>
      <c r="L413" s="378" t="s">
        <v>2393</v>
      </c>
      <c r="M413" s="329" t="s">
        <v>32</v>
      </c>
      <c r="N413" s="364" t="s">
        <v>368</v>
      </c>
      <c r="O413" s="360">
        <v>24</v>
      </c>
      <c r="P413" s="329" t="s">
        <v>28</v>
      </c>
      <c r="Q413" s="11"/>
      <c r="R413" s="11"/>
      <c r="S413" s="11"/>
      <c r="T413" s="11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  <c r="AI413" s="14"/>
      <c r="AJ413" s="14"/>
      <c r="AK413" s="14"/>
      <c r="AL413" s="14"/>
      <c r="AM413" s="14"/>
      <c r="AN413" s="14"/>
      <c r="AO413" s="14"/>
      <c r="AP413" s="14"/>
      <c r="AQ413" s="14"/>
      <c r="AR413" s="14"/>
      <c r="AS413" s="14"/>
      <c r="AT413" s="14"/>
      <c r="AU413" s="14"/>
      <c r="AV413" s="14"/>
      <c r="AW413" s="14"/>
      <c r="AX413" s="14"/>
      <c r="AY413" s="14"/>
      <c r="AZ413" s="14"/>
      <c r="BA413" s="14"/>
      <c r="BB413" s="14"/>
      <c r="BC413" s="14"/>
      <c r="BD413" s="14"/>
      <c r="BE413" s="14"/>
      <c r="BF413" s="14"/>
      <c r="BG413" s="14"/>
      <c r="BH413" s="14"/>
      <c r="BI413" s="14"/>
      <c r="BJ413" s="14"/>
      <c r="BK413" s="14"/>
      <c r="BL413" s="14"/>
    </row>
    <row r="414" spans="1:64" s="10" customFormat="1" x14ac:dyDescent="0.2">
      <c r="A414" s="329" t="s">
        <v>1958</v>
      </c>
      <c r="B414" s="360" t="s">
        <v>2317</v>
      </c>
      <c r="C414" s="413" t="s">
        <v>2422</v>
      </c>
      <c r="D414" s="400" t="s">
        <v>1978</v>
      </c>
      <c r="E414" s="329" t="s">
        <v>2319</v>
      </c>
      <c r="F414" s="369">
        <v>331.2</v>
      </c>
      <c r="G414" s="400" t="s">
        <v>2045</v>
      </c>
      <c r="H414" s="359" t="s">
        <v>28</v>
      </c>
      <c r="I414" s="329" t="s">
        <v>2321</v>
      </c>
      <c r="J414" s="360" t="s">
        <v>28</v>
      </c>
      <c r="K414" s="329" t="s">
        <v>407</v>
      </c>
      <c r="L414" s="378" t="s">
        <v>2393</v>
      </c>
      <c r="M414" s="329" t="s">
        <v>32</v>
      </c>
      <c r="N414" s="364" t="s">
        <v>368</v>
      </c>
      <c r="O414" s="360">
        <v>24</v>
      </c>
      <c r="P414" s="329" t="s">
        <v>28</v>
      </c>
      <c r="Q414" s="11"/>
      <c r="R414" s="11"/>
      <c r="S414" s="11"/>
      <c r="T414" s="11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4"/>
      <c r="AJ414" s="14"/>
      <c r="AK414" s="14"/>
      <c r="AL414" s="14"/>
      <c r="AM414" s="14"/>
      <c r="AN414" s="14"/>
      <c r="AO414" s="14"/>
      <c r="AP414" s="14"/>
      <c r="AQ414" s="14"/>
      <c r="AR414" s="14"/>
      <c r="AS414" s="14"/>
      <c r="AT414" s="14"/>
      <c r="AU414" s="14"/>
      <c r="AV414" s="14"/>
      <c r="AW414" s="14"/>
      <c r="AX414" s="14"/>
      <c r="AY414" s="14"/>
      <c r="AZ414" s="14"/>
      <c r="BA414" s="14"/>
      <c r="BB414" s="14"/>
      <c r="BC414" s="14"/>
      <c r="BD414" s="14"/>
      <c r="BE414" s="14"/>
      <c r="BF414" s="14"/>
      <c r="BG414" s="14"/>
      <c r="BH414" s="14"/>
      <c r="BI414" s="14"/>
      <c r="BJ414" s="14"/>
      <c r="BK414" s="14"/>
      <c r="BL414" s="14"/>
    </row>
    <row r="415" spans="1:64" s="10" customFormat="1" x14ac:dyDescent="0.2">
      <c r="A415" s="329" t="s">
        <v>1958</v>
      </c>
      <c r="B415" s="360" t="s">
        <v>2317</v>
      </c>
      <c r="C415" s="407" t="s">
        <v>2423</v>
      </c>
      <c r="D415" s="400" t="s">
        <v>1978</v>
      </c>
      <c r="E415" s="329" t="s">
        <v>2319</v>
      </c>
      <c r="F415" s="369">
        <v>331.2</v>
      </c>
      <c r="G415" s="400" t="s">
        <v>2045</v>
      </c>
      <c r="H415" s="359" t="s">
        <v>28</v>
      </c>
      <c r="I415" s="329" t="s">
        <v>2321</v>
      </c>
      <c r="J415" s="360" t="s">
        <v>28</v>
      </c>
      <c r="K415" s="329" t="s">
        <v>407</v>
      </c>
      <c r="L415" s="378" t="s">
        <v>2393</v>
      </c>
      <c r="M415" s="329" t="s">
        <v>32</v>
      </c>
      <c r="N415" s="364" t="s">
        <v>368</v>
      </c>
      <c r="O415" s="360">
        <v>24</v>
      </c>
      <c r="P415" s="329" t="s">
        <v>28</v>
      </c>
      <c r="Q415" s="11"/>
      <c r="R415" s="11"/>
      <c r="S415" s="11"/>
      <c r="T415" s="11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  <c r="AI415" s="14"/>
      <c r="AJ415" s="14"/>
      <c r="AK415" s="14"/>
      <c r="AL415" s="14"/>
      <c r="AM415" s="14"/>
      <c r="AN415" s="14"/>
      <c r="AO415" s="14"/>
      <c r="AP415" s="14"/>
      <c r="AQ415" s="14"/>
      <c r="AR415" s="14"/>
      <c r="AS415" s="14"/>
      <c r="AT415" s="14"/>
      <c r="AU415" s="14"/>
      <c r="AV415" s="14"/>
      <c r="AW415" s="14"/>
      <c r="AX415" s="14"/>
      <c r="AY415" s="14"/>
      <c r="AZ415" s="14"/>
      <c r="BA415" s="14"/>
      <c r="BB415" s="14"/>
      <c r="BC415" s="14"/>
      <c r="BD415" s="14"/>
      <c r="BE415" s="14"/>
      <c r="BF415" s="14"/>
      <c r="BG415" s="14"/>
      <c r="BH415" s="14"/>
      <c r="BI415" s="14"/>
      <c r="BJ415" s="14"/>
      <c r="BK415" s="14"/>
      <c r="BL415" s="14"/>
    </row>
    <row r="416" spans="1:64" s="10" customFormat="1" x14ac:dyDescent="0.2">
      <c r="A416" s="329" t="s">
        <v>1958</v>
      </c>
      <c r="B416" s="377" t="s">
        <v>2424</v>
      </c>
      <c r="C416" s="377" t="s">
        <v>2425</v>
      </c>
      <c r="D416" s="377">
        <v>800</v>
      </c>
      <c r="E416" s="329" t="s">
        <v>189</v>
      </c>
      <c r="F416" s="370">
        <v>960</v>
      </c>
      <c r="G416" s="377" t="s">
        <v>2028</v>
      </c>
      <c r="H416" s="359" t="s">
        <v>28</v>
      </c>
      <c r="I416" s="329" t="s">
        <v>29</v>
      </c>
      <c r="J416" s="329" t="s">
        <v>76</v>
      </c>
      <c r="K416" s="359"/>
      <c r="L416" s="359"/>
      <c r="M416" s="329" t="s">
        <v>32</v>
      </c>
      <c r="N416" s="364" t="s">
        <v>368</v>
      </c>
      <c r="O416" s="359">
        <v>24</v>
      </c>
      <c r="P416" s="329" t="s">
        <v>28</v>
      </c>
      <c r="Q416" s="11"/>
      <c r="R416" s="11"/>
      <c r="S416" s="11"/>
      <c r="T416" s="11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  <c r="AJ416" s="14"/>
      <c r="AK416" s="14"/>
      <c r="AL416" s="14"/>
      <c r="AM416" s="14"/>
      <c r="AN416" s="14"/>
      <c r="AO416" s="14"/>
      <c r="AP416" s="14"/>
      <c r="AQ416" s="14"/>
      <c r="AR416" s="14"/>
      <c r="AS416" s="14"/>
      <c r="AT416" s="14"/>
      <c r="AU416" s="14"/>
      <c r="AV416" s="14"/>
      <c r="AW416" s="14"/>
      <c r="AX416" s="14"/>
      <c r="AY416" s="14"/>
      <c r="AZ416" s="14"/>
      <c r="BA416" s="14"/>
      <c r="BB416" s="14"/>
      <c r="BC416" s="14"/>
      <c r="BD416" s="14"/>
      <c r="BE416" s="14"/>
      <c r="BF416" s="14"/>
      <c r="BG416" s="14"/>
      <c r="BH416" s="14"/>
      <c r="BI416" s="14"/>
      <c r="BJ416" s="14"/>
      <c r="BK416" s="14"/>
      <c r="BL416" s="14"/>
    </row>
    <row r="417" spans="1:64" s="10" customFormat="1" x14ac:dyDescent="0.2">
      <c r="A417" s="329" t="s">
        <v>1958</v>
      </c>
      <c r="B417" s="377" t="s">
        <v>2424</v>
      </c>
      <c r="C417" s="377" t="s">
        <v>2426</v>
      </c>
      <c r="D417" s="377">
        <v>800</v>
      </c>
      <c r="E417" s="329" t="s">
        <v>189</v>
      </c>
      <c r="F417" s="370">
        <f t="shared" ref="F417:F433" si="4">D417*1.2</f>
        <v>960</v>
      </c>
      <c r="G417" s="377" t="s">
        <v>2028</v>
      </c>
      <c r="H417" s="359" t="s">
        <v>28</v>
      </c>
      <c r="I417" s="329" t="s">
        <v>29</v>
      </c>
      <c r="J417" s="329" t="s">
        <v>76</v>
      </c>
      <c r="K417" s="359"/>
      <c r="L417" s="359"/>
      <c r="M417" s="329" t="s">
        <v>32</v>
      </c>
      <c r="N417" s="364" t="s">
        <v>368</v>
      </c>
      <c r="O417" s="359">
        <v>24</v>
      </c>
      <c r="P417" s="329" t="s">
        <v>28</v>
      </c>
      <c r="Q417" s="11"/>
      <c r="R417" s="11"/>
      <c r="S417" s="11"/>
      <c r="T417" s="11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  <c r="AI417" s="14"/>
      <c r="AJ417" s="14"/>
      <c r="AK417" s="14"/>
      <c r="AL417" s="14"/>
      <c r="AM417" s="14"/>
      <c r="AN417" s="14"/>
      <c r="AO417" s="14"/>
      <c r="AP417" s="14"/>
      <c r="AQ417" s="14"/>
      <c r="AR417" s="14"/>
      <c r="AS417" s="14"/>
      <c r="AT417" s="14"/>
      <c r="AU417" s="14"/>
      <c r="AV417" s="14"/>
      <c r="AW417" s="14"/>
      <c r="AX417" s="14"/>
      <c r="AY417" s="14"/>
      <c r="AZ417" s="14"/>
      <c r="BA417" s="14"/>
      <c r="BB417" s="14"/>
      <c r="BC417" s="14"/>
      <c r="BD417" s="14"/>
      <c r="BE417" s="14"/>
      <c r="BF417" s="14"/>
      <c r="BG417" s="14"/>
      <c r="BH417" s="14"/>
      <c r="BI417" s="14"/>
      <c r="BJ417" s="14"/>
      <c r="BK417" s="14"/>
      <c r="BL417" s="14"/>
    </row>
    <row r="418" spans="1:64" s="10" customFormat="1" x14ac:dyDescent="0.2">
      <c r="A418" s="329" t="s">
        <v>1958</v>
      </c>
      <c r="B418" s="377" t="s">
        <v>2424</v>
      </c>
      <c r="C418" s="377" t="s">
        <v>2427</v>
      </c>
      <c r="D418" s="377">
        <v>800</v>
      </c>
      <c r="E418" s="329" t="s">
        <v>189</v>
      </c>
      <c r="F418" s="370">
        <f t="shared" si="4"/>
        <v>960</v>
      </c>
      <c r="G418" s="377" t="s">
        <v>2028</v>
      </c>
      <c r="H418" s="359" t="s">
        <v>28</v>
      </c>
      <c r="I418" s="329" t="s">
        <v>29</v>
      </c>
      <c r="J418" s="329" t="s">
        <v>76</v>
      </c>
      <c r="K418" s="359"/>
      <c r="L418" s="359"/>
      <c r="M418" s="329" t="s">
        <v>32</v>
      </c>
      <c r="N418" s="364" t="s">
        <v>368</v>
      </c>
      <c r="O418" s="359">
        <v>24</v>
      </c>
      <c r="P418" s="329" t="s">
        <v>28</v>
      </c>
      <c r="Q418" s="11"/>
      <c r="R418" s="11"/>
      <c r="S418" s="11"/>
      <c r="T418" s="11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14"/>
      <c r="AJ418" s="14"/>
      <c r="AK418" s="14"/>
      <c r="AL418" s="14"/>
      <c r="AM418" s="14"/>
      <c r="AN418" s="14"/>
      <c r="AO418" s="14"/>
      <c r="AP418" s="14"/>
      <c r="AQ418" s="14"/>
      <c r="AR418" s="14"/>
      <c r="AS418" s="14"/>
      <c r="AT418" s="14"/>
      <c r="AU418" s="14"/>
      <c r="AV418" s="14"/>
      <c r="AW418" s="14"/>
      <c r="AX418" s="14"/>
      <c r="AY418" s="14"/>
      <c r="AZ418" s="14"/>
      <c r="BA418" s="14"/>
      <c r="BB418" s="14"/>
      <c r="BC418" s="14"/>
      <c r="BD418" s="14"/>
      <c r="BE418" s="14"/>
      <c r="BF418" s="14"/>
      <c r="BG418" s="14"/>
      <c r="BH418" s="14"/>
      <c r="BI418" s="14"/>
      <c r="BJ418" s="14"/>
      <c r="BK418" s="14"/>
      <c r="BL418" s="14"/>
    </row>
    <row r="419" spans="1:64" s="10" customFormat="1" x14ac:dyDescent="0.2">
      <c r="A419" s="329" t="s">
        <v>1958</v>
      </c>
      <c r="B419" s="377" t="s">
        <v>2424</v>
      </c>
      <c r="C419" s="377" t="s">
        <v>2428</v>
      </c>
      <c r="D419" s="377">
        <v>230</v>
      </c>
      <c r="E419" s="329" t="s">
        <v>189</v>
      </c>
      <c r="F419" s="370">
        <f t="shared" si="4"/>
        <v>276</v>
      </c>
      <c r="G419" s="377" t="s">
        <v>2028</v>
      </c>
      <c r="H419" s="359" t="s">
        <v>28</v>
      </c>
      <c r="I419" s="329" t="s">
        <v>29</v>
      </c>
      <c r="J419" s="329" t="s">
        <v>76</v>
      </c>
      <c r="K419" s="359"/>
      <c r="L419" s="359"/>
      <c r="M419" s="329" t="s">
        <v>32</v>
      </c>
      <c r="N419" s="364" t="s">
        <v>368</v>
      </c>
      <c r="O419" s="359">
        <v>24</v>
      </c>
      <c r="P419" s="329" t="s">
        <v>28</v>
      </c>
      <c r="Q419" s="11"/>
      <c r="R419" s="11"/>
      <c r="S419" s="11"/>
      <c r="T419" s="11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  <c r="AJ419" s="14"/>
      <c r="AK419" s="14"/>
      <c r="AL419" s="14"/>
      <c r="AM419" s="14"/>
      <c r="AN419" s="14"/>
      <c r="AO419" s="14"/>
      <c r="AP419" s="14"/>
      <c r="AQ419" s="14"/>
      <c r="AR419" s="14"/>
      <c r="AS419" s="14"/>
      <c r="AT419" s="14"/>
      <c r="AU419" s="14"/>
      <c r="AV419" s="14"/>
      <c r="AW419" s="14"/>
      <c r="AX419" s="14"/>
      <c r="AY419" s="14"/>
      <c r="AZ419" s="14"/>
      <c r="BA419" s="14"/>
      <c r="BB419" s="14"/>
      <c r="BC419" s="14"/>
      <c r="BD419" s="14"/>
      <c r="BE419" s="14"/>
      <c r="BF419" s="14"/>
      <c r="BG419" s="14"/>
      <c r="BH419" s="14"/>
      <c r="BI419" s="14"/>
      <c r="BJ419" s="14"/>
      <c r="BK419" s="14"/>
      <c r="BL419" s="14"/>
    </row>
    <row r="420" spans="1:64" s="10" customFormat="1" x14ac:dyDescent="0.2">
      <c r="A420" s="329" t="s">
        <v>1958</v>
      </c>
      <c r="B420" s="377" t="s">
        <v>2424</v>
      </c>
      <c r="C420" s="377" t="s">
        <v>2429</v>
      </c>
      <c r="D420" s="377">
        <v>230</v>
      </c>
      <c r="E420" s="329" t="s">
        <v>189</v>
      </c>
      <c r="F420" s="370">
        <f t="shared" si="4"/>
        <v>276</v>
      </c>
      <c r="G420" s="377" t="s">
        <v>2028</v>
      </c>
      <c r="H420" s="359" t="s">
        <v>28</v>
      </c>
      <c r="I420" s="329" t="s">
        <v>29</v>
      </c>
      <c r="J420" s="329" t="s">
        <v>76</v>
      </c>
      <c r="K420" s="359"/>
      <c r="L420" s="359"/>
      <c r="M420" s="329" t="s">
        <v>32</v>
      </c>
      <c r="N420" s="364" t="s">
        <v>368</v>
      </c>
      <c r="O420" s="359">
        <v>24</v>
      </c>
      <c r="P420" s="329" t="s">
        <v>28</v>
      </c>
      <c r="Q420" s="11"/>
      <c r="R420" s="11"/>
      <c r="S420" s="11"/>
      <c r="T420" s="11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14"/>
      <c r="AJ420" s="14"/>
      <c r="AK420" s="14"/>
      <c r="AL420" s="14"/>
      <c r="AM420" s="14"/>
      <c r="AN420" s="14"/>
      <c r="AO420" s="14"/>
      <c r="AP420" s="14"/>
      <c r="AQ420" s="14"/>
      <c r="AR420" s="14"/>
      <c r="AS420" s="14"/>
      <c r="AT420" s="14"/>
      <c r="AU420" s="14"/>
      <c r="AV420" s="14"/>
      <c r="AW420" s="14"/>
      <c r="AX420" s="14"/>
      <c r="AY420" s="14"/>
      <c r="AZ420" s="14"/>
      <c r="BA420" s="14"/>
      <c r="BB420" s="14"/>
      <c r="BC420" s="14"/>
      <c r="BD420" s="14"/>
      <c r="BE420" s="14"/>
      <c r="BF420" s="14"/>
      <c r="BG420" s="14"/>
      <c r="BH420" s="14"/>
      <c r="BI420" s="14"/>
      <c r="BJ420" s="14"/>
      <c r="BK420" s="14"/>
      <c r="BL420" s="14"/>
    </row>
    <row r="421" spans="1:64" s="10" customFormat="1" x14ac:dyDescent="0.2">
      <c r="A421" s="329" t="s">
        <v>1958</v>
      </c>
      <c r="B421" s="377" t="s">
        <v>2424</v>
      </c>
      <c r="C421" s="377" t="s">
        <v>2430</v>
      </c>
      <c r="D421" s="377">
        <v>80</v>
      </c>
      <c r="E421" s="329" t="s">
        <v>189</v>
      </c>
      <c r="F421" s="370">
        <f t="shared" si="4"/>
        <v>96</v>
      </c>
      <c r="G421" s="377" t="s">
        <v>1969</v>
      </c>
      <c r="H421" s="359" t="s">
        <v>28</v>
      </c>
      <c r="I421" s="329" t="s">
        <v>29</v>
      </c>
      <c r="J421" s="359" t="s">
        <v>76</v>
      </c>
      <c r="K421" s="329"/>
      <c r="L421" s="329"/>
      <c r="M421" s="329" t="s">
        <v>32</v>
      </c>
      <c r="N421" s="364" t="s">
        <v>368</v>
      </c>
      <c r="O421" s="359">
        <v>24</v>
      </c>
      <c r="P421" s="329" t="s">
        <v>28</v>
      </c>
      <c r="Q421" s="11"/>
      <c r="R421" s="11"/>
      <c r="S421" s="11"/>
      <c r="T421" s="11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14"/>
      <c r="AJ421" s="14"/>
      <c r="AK421" s="14"/>
      <c r="AL421" s="14"/>
      <c r="AM421" s="14"/>
      <c r="AN421" s="14"/>
      <c r="AO421" s="14"/>
      <c r="AP421" s="14"/>
      <c r="AQ421" s="14"/>
      <c r="AR421" s="14"/>
      <c r="AS421" s="14"/>
      <c r="AT421" s="14"/>
      <c r="AU421" s="14"/>
      <c r="AV421" s="14"/>
      <c r="AW421" s="14"/>
      <c r="AX421" s="14"/>
      <c r="AY421" s="14"/>
      <c r="AZ421" s="14"/>
      <c r="BA421" s="14"/>
      <c r="BB421" s="14"/>
      <c r="BC421" s="14"/>
      <c r="BD421" s="14"/>
      <c r="BE421" s="14"/>
      <c r="BF421" s="14"/>
      <c r="BG421" s="14"/>
      <c r="BH421" s="14"/>
      <c r="BI421" s="14"/>
      <c r="BJ421" s="14"/>
      <c r="BK421" s="14"/>
      <c r="BL421" s="14"/>
    </row>
    <row r="422" spans="1:64" s="10" customFormat="1" x14ac:dyDescent="0.2">
      <c r="A422" s="329" t="s">
        <v>1958</v>
      </c>
      <c r="B422" s="377" t="s">
        <v>2424</v>
      </c>
      <c r="C422" s="377" t="s">
        <v>2431</v>
      </c>
      <c r="D422" s="377">
        <v>230</v>
      </c>
      <c r="E422" s="329" t="s">
        <v>189</v>
      </c>
      <c r="F422" s="370">
        <f t="shared" si="4"/>
        <v>276</v>
      </c>
      <c r="G422" s="377" t="s">
        <v>1969</v>
      </c>
      <c r="H422" s="359" t="s">
        <v>28</v>
      </c>
      <c r="I422" s="329" t="s">
        <v>29</v>
      </c>
      <c r="J422" s="359" t="s">
        <v>76</v>
      </c>
      <c r="K422" s="329"/>
      <c r="L422" s="329"/>
      <c r="M422" s="329" t="s">
        <v>32</v>
      </c>
      <c r="N422" s="364" t="s">
        <v>368</v>
      </c>
      <c r="O422" s="359">
        <v>24</v>
      </c>
      <c r="P422" s="329" t="s">
        <v>28</v>
      </c>
      <c r="Q422" s="11"/>
      <c r="R422" s="11"/>
      <c r="S422" s="11"/>
      <c r="T422" s="11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4"/>
      <c r="AJ422" s="14"/>
      <c r="AK422" s="14"/>
      <c r="AL422" s="14"/>
      <c r="AM422" s="14"/>
      <c r="AN422" s="14"/>
      <c r="AO422" s="14"/>
      <c r="AP422" s="14"/>
      <c r="AQ422" s="14"/>
      <c r="AR422" s="14"/>
      <c r="AS422" s="14"/>
      <c r="AT422" s="14"/>
      <c r="AU422" s="14"/>
      <c r="AV422" s="14"/>
      <c r="AW422" s="14"/>
      <c r="AX422" s="14"/>
      <c r="AY422" s="14"/>
      <c r="AZ422" s="14"/>
      <c r="BA422" s="14"/>
      <c r="BB422" s="14"/>
      <c r="BC422" s="14"/>
      <c r="BD422" s="14"/>
      <c r="BE422" s="14"/>
      <c r="BF422" s="14"/>
      <c r="BG422" s="14"/>
      <c r="BH422" s="14"/>
      <c r="BI422" s="14"/>
      <c r="BJ422" s="14"/>
      <c r="BK422" s="14"/>
      <c r="BL422" s="14"/>
    </row>
    <row r="423" spans="1:64" s="10" customFormat="1" x14ac:dyDescent="0.2">
      <c r="A423" s="329" t="s">
        <v>1958</v>
      </c>
      <c r="B423" s="377" t="s">
        <v>2424</v>
      </c>
      <c r="C423" s="414" t="s">
        <v>2432</v>
      </c>
      <c r="D423" s="377">
        <v>800</v>
      </c>
      <c r="E423" s="329" t="s">
        <v>189</v>
      </c>
      <c r="F423" s="370">
        <f t="shared" si="4"/>
        <v>960</v>
      </c>
      <c r="G423" s="377" t="s">
        <v>1969</v>
      </c>
      <c r="H423" s="359" t="s">
        <v>28</v>
      </c>
      <c r="I423" s="329" t="s">
        <v>29</v>
      </c>
      <c r="J423" s="360" t="s">
        <v>28</v>
      </c>
      <c r="K423" s="329"/>
      <c r="L423" s="417"/>
      <c r="M423" s="329" t="s">
        <v>32</v>
      </c>
      <c r="N423" s="364" t="s">
        <v>368</v>
      </c>
      <c r="O423" s="359">
        <v>24</v>
      </c>
      <c r="P423" s="329" t="s">
        <v>28</v>
      </c>
      <c r="Q423" s="11"/>
      <c r="R423" s="11"/>
      <c r="S423" s="11"/>
      <c r="T423" s="11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14"/>
      <c r="AJ423" s="14"/>
      <c r="AK423" s="14"/>
      <c r="AL423" s="14"/>
      <c r="AM423" s="14"/>
      <c r="AN423" s="14"/>
      <c r="AO423" s="14"/>
      <c r="AP423" s="14"/>
      <c r="AQ423" s="14"/>
      <c r="AR423" s="14"/>
      <c r="AS423" s="14"/>
      <c r="AT423" s="14"/>
      <c r="AU423" s="14"/>
      <c r="AV423" s="14"/>
      <c r="AW423" s="14"/>
      <c r="AX423" s="14"/>
      <c r="AY423" s="14"/>
      <c r="AZ423" s="14"/>
      <c r="BA423" s="14"/>
      <c r="BB423" s="14"/>
      <c r="BC423" s="14"/>
      <c r="BD423" s="14"/>
      <c r="BE423" s="14"/>
      <c r="BF423" s="14"/>
      <c r="BG423" s="14"/>
      <c r="BH423" s="14"/>
      <c r="BI423" s="14"/>
      <c r="BJ423" s="14"/>
      <c r="BK423" s="14"/>
      <c r="BL423" s="14"/>
    </row>
    <row r="424" spans="1:64" s="10" customFormat="1" x14ac:dyDescent="0.2">
      <c r="A424" s="329" t="s">
        <v>1958</v>
      </c>
      <c r="B424" s="377" t="s">
        <v>2424</v>
      </c>
      <c r="C424" s="377" t="s">
        <v>2433</v>
      </c>
      <c r="D424" s="377">
        <v>80</v>
      </c>
      <c r="E424" s="329" t="s">
        <v>189</v>
      </c>
      <c r="F424" s="370">
        <f t="shared" si="4"/>
        <v>96</v>
      </c>
      <c r="G424" s="377" t="s">
        <v>1969</v>
      </c>
      <c r="H424" s="359" t="s">
        <v>28</v>
      </c>
      <c r="I424" s="329" t="s">
        <v>29</v>
      </c>
      <c r="J424" s="329" t="s">
        <v>76</v>
      </c>
      <c r="K424" s="416"/>
      <c r="L424" s="416"/>
      <c r="M424" s="329" t="s">
        <v>32</v>
      </c>
      <c r="N424" s="364" t="s">
        <v>368</v>
      </c>
      <c r="O424" s="359">
        <v>24</v>
      </c>
      <c r="P424" s="329" t="s">
        <v>28</v>
      </c>
      <c r="Q424" s="11"/>
      <c r="R424" s="11"/>
      <c r="S424" s="11"/>
      <c r="T424" s="11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14"/>
      <c r="AJ424" s="14"/>
      <c r="AK424" s="14"/>
      <c r="AL424" s="14"/>
      <c r="AM424" s="14"/>
      <c r="AN424" s="14"/>
      <c r="AO424" s="14"/>
      <c r="AP424" s="14"/>
      <c r="AQ424" s="14"/>
      <c r="AR424" s="14"/>
      <c r="AS424" s="14"/>
      <c r="AT424" s="14"/>
      <c r="AU424" s="14"/>
      <c r="AV424" s="14"/>
      <c r="AW424" s="14"/>
      <c r="AX424" s="14"/>
      <c r="AY424" s="14"/>
      <c r="AZ424" s="14"/>
      <c r="BA424" s="14"/>
      <c r="BB424" s="14"/>
      <c r="BC424" s="14"/>
      <c r="BD424" s="14"/>
      <c r="BE424" s="14"/>
      <c r="BF424" s="14"/>
      <c r="BG424" s="14"/>
      <c r="BH424" s="14"/>
      <c r="BI424" s="14"/>
      <c r="BJ424" s="14"/>
      <c r="BK424" s="14"/>
      <c r="BL424" s="14"/>
    </row>
    <row r="425" spans="1:64" s="10" customFormat="1" x14ac:dyDescent="0.2">
      <c r="A425" s="329" t="s">
        <v>1958</v>
      </c>
      <c r="B425" s="377" t="s">
        <v>2424</v>
      </c>
      <c r="C425" s="414" t="s">
        <v>2434</v>
      </c>
      <c r="D425" s="377">
        <v>80</v>
      </c>
      <c r="E425" s="329" t="s">
        <v>189</v>
      </c>
      <c r="F425" s="370">
        <f t="shared" si="4"/>
        <v>96</v>
      </c>
      <c r="G425" s="377" t="s">
        <v>1969</v>
      </c>
      <c r="H425" s="359" t="s">
        <v>28</v>
      </c>
      <c r="I425" s="329" t="s">
        <v>29</v>
      </c>
      <c r="J425" s="360" t="s">
        <v>28</v>
      </c>
      <c r="K425" s="329"/>
      <c r="L425" s="417"/>
      <c r="M425" s="329" t="s">
        <v>32</v>
      </c>
      <c r="N425" s="364" t="s">
        <v>368</v>
      </c>
      <c r="O425" s="359">
        <v>24</v>
      </c>
      <c r="P425" s="329" t="s">
        <v>28</v>
      </c>
      <c r="Q425" s="11"/>
      <c r="R425" s="11"/>
      <c r="S425" s="11"/>
      <c r="T425" s="11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  <c r="AI425" s="14"/>
      <c r="AJ425" s="14"/>
      <c r="AK425" s="14"/>
      <c r="AL425" s="14"/>
      <c r="AM425" s="14"/>
      <c r="AN425" s="14"/>
      <c r="AO425" s="14"/>
      <c r="AP425" s="14"/>
      <c r="AQ425" s="14"/>
      <c r="AR425" s="14"/>
      <c r="AS425" s="14"/>
      <c r="AT425" s="14"/>
      <c r="AU425" s="14"/>
      <c r="AV425" s="14"/>
      <c r="AW425" s="14"/>
      <c r="AX425" s="14"/>
      <c r="AY425" s="14"/>
      <c r="AZ425" s="14"/>
      <c r="BA425" s="14"/>
      <c r="BB425" s="14"/>
      <c r="BC425" s="14"/>
      <c r="BD425" s="14"/>
      <c r="BE425" s="14"/>
      <c r="BF425" s="14"/>
      <c r="BG425" s="14"/>
      <c r="BH425" s="14"/>
      <c r="BI425" s="14"/>
      <c r="BJ425" s="14"/>
      <c r="BK425" s="14"/>
      <c r="BL425" s="14"/>
    </row>
    <row r="426" spans="1:64" s="10" customFormat="1" x14ac:dyDescent="0.2">
      <c r="A426" s="329" t="s">
        <v>1958</v>
      </c>
      <c r="B426" s="377" t="s">
        <v>2424</v>
      </c>
      <c r="C426" s="377" t="s">
        <v>2435</v>
      </c>
      <c r="D426" s="377">
        <v>50</v>
      </c>
      <c r="E426" s="329" t="s">
        <v>189</v>
      </c>
      <c r="F426" s="370">
        <f t="shared" si="4"/>
        <v>60</v>
      </c>
      <c r="G426" s="377" t="s">
        <v>1969</v>
      </c>
      <c r="H426" s="359" t="s">
        <v>28</v>
      </c>
      <c r="I426" s="329" t="s">
        <v>29</v>
      </c>
      <c r="J426" s="329" t="s">
        <v>76</v>
      </c>
      <c r="K426" s="416"/>
      <c r="L426" s="416"/>
      <c r="M426" s="329" t="s">
        <v>32</v>
      </c>
      <c r="N426" s="364" t="s">
        <v>368</v>
      </c>
      <c r="O426" s="359">
        <v>24</v>
      </c>
      <c r="P426" s="329" t="s">
        <v>28</v>
      </c>
      <c r="Q426" s="11"/>
      <c r="R426" s="11"/>
      <c r="S426" s="11"/>
      <c r="T426" s="11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  <c r="AJ426" s="14"/>
      <c r="AK426" s="14"/>
      <c r="AL426" s="14"/>
      <c r="AM426" s="14"/>
      <c r="AN426" s="14"/>
      <c r="AO426" s="14"/>
      <c r="AP426" s="14"/>
      <c r="AQ426" s="14"/>
      <c r="AR426" s="14"/>
      <c r="AS426" s="14"/>
      <c r="AT426" s="14"/>
      <c r="AU426" s="14"/>
      <c r="AV426" s="14"/>
      <c r="AW426" s="14"/>
      <c r="AX426" s="14"/>
      <c r="AY426" s="14"/>
      <c r="AZ426" s="14"/>
      <c r="BA426" s="14"/>
      <c r="BB426" s="14"/>
      <c r="BC426" s="14"/>
      <c r="BD426" s="14"/>
      <c r="BE426" s="14"/>
      <c r="BF426" s="14"/>
      <c r="BG426" s="14"/>
      <c r="BH426" s="14"/>
      <c r="BI426" s="14"/>
      <c r="BJ426" s="14"/>
      <c r="BK426" s="14"/>
      <c r="BL426" s="14"/>
    </row>
    <row r="427" spans="1:64" s="10" customFormat="1" x14ac:dyDescent="0.2">
      <c r="A427" s="329" t="s">
        <v>1958</v>
      </c>
      <c r="B427" s="377" t="s">
        <v>2424</v>
      </c>
      <c r="C427" s="377" t="s">
        <v>2436</v>
      </c>
      <c r="D427" s="377">
        <v>50</v>
      </c>
      <c r="E427" s="329" t="s">
        <v>189</v>
      </c>
      <c r="F427" s="370">
        <f t="shared" si="4"/>
        <v>60</v>
      </c>
      <c r="G427" s="377" t="s">
        <v>1969</v>
      </c>
      <c r="H427" s="359" t="s">
        <v>28</v>
      </c>
      <c r="I427" s="329" t="s">
        <v>29</v>
      </c>
      <c r="J427" s="359" t="s">
        <v>76</v>
      </c>
      <c r="K427" s="360"/>
      <c r="L427" s="329"/>
      <c r="M427" s="329" t="s">
        <v>32</v>
      </c>
      <c r="N427" s="364" t="s">
        <v>368</v>
      </c>
      <c r="O427" s="359">
        <v>24</v>
      </c>
      <c r="P427" s="329" t="s">
        <v>28</v>
      </c>
      <c r="Q427" s="11"/>
      <c r="R427" s="11"/>
      <c r="S427" s="11"/>
      <c r="T427" s="11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  <c r="AI427" s="14"/>
      <c r="AJ427" s="14"/>
      <c r="AK427" s="14"/>
      <c r="AL427" s="14"/>
      <c r="AM427" s="14"/>
      <c r="AN427" s="14"/>
      <c r="AO427" s="14"/>
      <c r="AP427" s="14"/>
      <c r="AQ427" s="14"/>
      <c r="AR427" s="14"/>
      <c r="AS427" s="14"/>
      <c r="AT427" s="14"/>
      <c r="AU427" s="14"/>
      <c r="AV427" s="14"/>
      <c r="AW427" s="14"/>
      <c r="AX427" s="14"/>
      <c r="AY427" s="14"/>
      <c r="AZ427" s="14"/>
      <c r="BA427" s="14"/>
      <c r="BB427" s="14"/>
      <c r="BC427" s="14"/>
      <c r="BD427" s="14"/>
      <c r="BE427" s="14"/>
      <c r="BF427" s="14"/>
      <c r="BG427" s="14"/>
      <c r="BH427" s="14"/>
      <c r="BI427" s="14"/>
      <c r="BJ427" s="14"/>
      <c r="BK427" s="14"/>
      <c r="BL427" s="14"/>
    </row>
    <row r="428" spans="1:64" s="10" customFormat="1" x14ac:dyDescent="0.2">
      <c r="A428" s="329" t="s">
        <v>1958</v>
      </c>
      <c r="B428" s="377" t="s">
        <v>2424</v>
      </c>
      <c r="C428" s="377" t="s">
        <v>2437</v>
      </c>
      <c r="D428" s="377">
        <v>80</v>
      </c>
      <c r="E428" s="329" t="s">
        <v>189</v>
      </c>
      <c r="F428" s="370">
        <f t="shared" si="4"/>
        <v>96</v>
      </c>
      <c r="G428" s="377" t="s">
        <v>1969</v>
      </c>
      <c r="H428" s="359" t="s">
        <v>28</v>
      </c>
      <c r="I428" s="329" t="s">
        <v>29</v>
      </c>
      <c r="J428" s="329" t="s">
        <v>76</v>
      </c>
      <c r="K428" s="358"/>
      <c r="L428" s="358"/>
      <c r="M428" s="329" t="s">
        <v>32</v>
      </c>
      <c r="N428" s="364" t="s">
        <v>368</v>
      </c>
      <c r="O428" s="359">
        <v>24</v>
      </c>
      <c r="P428" s="329" t="s">
        <v>28</v>
      </c>
      <c r="Q428" s="11"/>
      <c r="R428" s="11"/>
      <c r="S428" s="11"/>
      <c r="T428" s="11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  <c r="AI428" s="14"/>
      <c r="AJ428" s="14"/>
      <c r="AK428" s="14"/>
      <c r="AL428" s="14"/>
      <c r="AM428" s="14"/>
      <c r="AN428" s="14"/>
      <c r="AO428" s="14"/>
      <c r="AP428" s="14"/>
      <c r="AQ428" s="14"/>
      <c r="AR428" s="14"/>
      <c r="AS428" s="14"/>
      <c r="AT428" s="14"/>
      <c r="AU428" s="14"/>
      <c r="AV428" s="14"/>
      <c r="AW428" s="14"/>
      <c r="AX428" s="14"/>
      <c r="AY428" s="14"/>
      <c r="AZ428" s="14"/>
      <c r="BA428" s="14"/>
      <c r="BB428" s="14"/>
      <c r="BC428" s="14"/>
      <c r="BD428" s="14"/>
      <c r="BE428" s="14"/>
      <c r="BF428" s="14"/>
      <c r="BG428" s="14"/>
      <c r="BH428" s="14"/>
      <c r="BI428" s="14"/>
      <c r="BJ428" s="14"/>
      <c r="BK428" s="14"/>
      <c r="BL428" s="14"/>
    </row>
    <row r="429" spans="1:64" s="10" customFormat="1" x14ac:dyDescent="0.2">
      <c r="A429" s="329" t="s">
        <v>1958</v>
      </c>
      <c r="B429" s="377" t="s">
        <v>2424</v>
      </c>
      <c r="C429" s="377" t="s">
        <v>2438</v>
      </c>
      <c r="D429" s="377">
        <v>80</v>
      </c>
      <c r="E429" s="329" t="s">
        <v>189</v>
      </c>
      <c r="F429" s="370">
        <f t="shared" si="4"/>
        <v>96</v>
      </c>
      <c r="G429" s="377" t="s">
        <v>1969</v>
      </c>
      <c r="H429" s="359" t="s">
        <v>28</v>
      </c>
      <c r="I429" s="329" t="s">
        <v>29</v>
      </c>
      <c r="J429" s="329" t="s">
        <v>76</v>
      </c>
      <c r="K429" s="358"/>
      <c r="L429" s="358"/>
      <c r="M429" s="329" t="s">
        <v>32</v>
      </c>
      <c r="N429" s="364" t="s">
        <v>368</v>
      </c>
      <c r="O429" s="359">
        <v>24</v>
      </c>
      <c r="P429" s="329" t="s">
        <v>28</v>
      </c>
      <c r="Q429" s="11"/>
      <c r="R429" s="11"/>
      <c r="S429" s="11"/>
      <c r="T429" s="11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  <c r="AH429" s="14"/>
      <c r="AI429" s="14"/>
      <c r="AJ429" s="14"/>
      <c r="AK429" s="14"/>
      <c r="AL429" s="14"/>
      <c r="AM429" s="14"/>
      <c r="AN429" s="14"/>
      <c r="AO429" s="14"/>
      <c r="AP429" s="14"/>
      <c r="AQ429" s="14"/>
      <c r="AR429" s="14"/>
      <c r="AS429" s="14"/>
      <c r="AT429" s="14"/>
      <c r="AU429" s="14"/>
      <c r="AV429" s="14"/>
      <c r="AW429" s="14"/>
      <c r="AX429" s="14"/>
      <c r="AY429" s="14"/>
      <c r="AZ429" s="14"/>
      <c r="BA429" s="14"/>
      <c r="BB429" s="14"/>
      <c r="BC429" s="14"/>
      <c r="BD429" s="14"/>
      <c r="BE429" s="14"/>
      <c r="BF429" s="14"/>
      <c r="BG429" s="14"/>
      <c r="BH429" s="14"/>
      <c r="BI429" s="14"/>
      <c r="BJ429" s="14"/>
      <c r="BK429" s="14"/>
      <c r="BL429" s="14"/>
    </row>
    <row r="430" spans="1:64" s="10" customFormat="1" x14ac:dyDescent="0.2">
      <c r="A430" s="329" t="s">
        <v>1958</v>
      </c>
      <c r="B430" s="377" t="s">
        <v>2424</v>
      </c>
      <c r="C430" s="377" t="s">
        <v>2439</v>
      </c>
      <c r="D430" s="377">
        <v>80</v>
      </c>
      <c r="E430" s="329" t="s">
        <v>189</v>
      </c>
      <c r="F430" s="370">
        <f t="shared" si="4"/>
        <v>96</v>
      </c>
      <c r="G430" s="377" t="s">
        <v>1969</v>
      </c>
      <c r="H430" s="359" t="s">
        <v>28</v>
      </c>
      <c r="I430" s="329" t="s">
        <v>29</v>
      </c>
      <c r="J430" s="329" t="s">
        <v>76</v>
      </c>
      <c r="K430" s="359"/>
      <c r="L430" s="359"/>
      <c r="M430" s="329" t="s">
        <v>32</v>
      </c>
      <c r="N430" s="364" t="s">
        <v>368</v>
      </c>
      <c r="O430" s="359">
        <v>24</v>
      </c>
      <c r="P430" s="329" t="s">
        <v>28</v>
      </c>
      <c r="Q430" s="11"/>
      <c r="R430" s="11"/>
      <c r="S430" s="11"/>
      <c r="T430" s="11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  <c r="AI430" s="14"/>
      <c r="AJ430" s="14"/>
      <c r="AK430" s="14"/>
      <c r="AL430" s="14"/>
      <c r="AM430" s="14"/>
      <c r="AN430" s="14"/>
      <c r="AO430" s="14"/>
      <c r="AP430" s="14"/>
      <c r="AQ430" s="14"/>
      <c r="AR430" s="14"/>
      <c r="AS430" s="14"/>
      <c r="AT430" s="14"/>
      <c r="AU430" s="14"/>
      <c r="AV430" s="14"/>
      <c r="AW430" s="14"/>
      <c r="AX430" s="14"/>
      <c r="AY430" s="14"/>
      <c r="AZ430" s="14"/>
      <c r="BA430" s="14"/>
      <c r="BB430" s="14"/>
      <c r="BC430" s="14"/>
      <c r="BD430" s="14"/>
      <c r="BE430" s="14"/>
      <c r="BF430" s="14"/>
      <c r="BG430" s="14"/>
      <c r="BH430" s="14"/>
      <c r="BI430" s="14"/>
      <c r="BJ430" s="14"/>
      <c r="BK430" s="14"/>
      <c r="BL430" s="14"/>
    </row>
    <row r="431" spans="1:64" s="10" customFormat="1" x14ac:dyDescent="0.2">
      <c r="A431" s="329" t="s">
        <v>1958</v>
      </c>
      <c r="B431" s="377" t="s">
        <v>2424</v>
      </c>
      <c r="C431" s="359" t="s">
        <v>2440</v>
      </c>
      <c r="D431" s="377">
        <v>230</v>
      </c>
      <c r="E431" s="329" t="s">
        <v>189</v>
      </c>
      <c r="F431" s="370">
        <f t="shared" si="4"/>
        <v>276</v>
      </c>
      <c r="G431" s="377" t="s">
        <v>1969</v>
      </c>
      <c r="H431" s="359" t="s">
        <v>28</v>
      </c>
      <c r="I431" s="329" t="s">
        <v>29</v>
      </c>
      <c r="J431" s="329" t="s">
        <v>76</v>
      </c>
      <c r="K431" s="416"/>
      <c r="L431" s="416"/>
      <c r="M431" s="329" t="s">
        <v>32</v>
      </c>
      <c r="N431" s="364" t="s">
        <v>368</v>
      </c>
      <c r="O431" s="359">
        <v>24</v>
      </c>
      <c r="P431" s="329" t="s">
        <v>28</v>
      </c>
      <c r="Q431" s="11"/>
      <c r="R431" s="11"/>
      <c r="S431" s="11"/>
      <c r="T431" s="11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  <c r="AG431" s="14"/>
      <c r="AH431" s="14"/>
      <c r="AI431" s="14"/>
      <c r="AJ431" s="14"/>
      <c r="AK431" s="14"/>
      <c r="AL431" s="14"/>
      <c r="AM431" s="14"/>
      <c r="AN431" s="14"/>
      <c r="AO431" s="14"/>
      <c r="AP431" s="14"/>
      <c r="AQ431" s="14"/>
      <c r="AR431" s="14"/>
      <c r="AS431" s="14"/>
      <c r="AT431" s="14"/>
      <c r="AU431" s="14"/>
      <c r="AV431" s="14"/>
      <c r="AW431" s="14"/>
      <c r="AX431" s="14"/>
      <c r="AY431" s="14"/>
      <c r="AZ431" s="14"/>
      <c r="BA431" s="14"/>
      <c r="BB431" s="14"/>
      <c r="BC431" s="14"/>
      <c r="BD431" s="14"/>
      <c r="BE431" s="14"/>
      <c r="BF431" s="14"/>
      <c r="BG431" s="14"/>
      <c r="BH431" s="14"/>
      <c r="BI431" s="14"/>
      <c r="BJ431" s="14"/>
      <c r="BK431" s="14"/>
      <c r="BL431" s="14"/>
    </row>
    <row r="432" spans="1:64" s="10" customFormat="1" x14ac:dyDescent="0.2">
      <c r="A432" s="329" t="s">
        <v>1958</v>
      </c>
      <c r="B432" s="377" t="s">
        <v>2424</v>
      </c>
      <c r="C432" s="377" t="s">
        <v>2441</v>
      </c>
      <c r="D432" s="377">
        <v>230</v>
      </c>
      <c r="E432" s="329" t="s">
        <v>189</v>
      </c>
      <c r="F432" s="370">
        <f t="shared" si="4"/>
        <v>276</v>
      </c>
      <c r="G432" s="377" t="s">
        <v>1969</v>
      </c>
      <c r="H432" s="359" t="s">
        <v>28</v>
      </c>
      <c r="I432" s="329" t="s">
        <v>29</v>
      </c>
      <c r="J432" s="329" t="s">
        <v>76</v>
      </c>
      <c r="K432" s="359"/>
      <c r="L432" s="359"/>
      <c r="M432" s="329" t="s">
        <v>32</v>
      </c>
      <c r="N432" s="364" t="s">
        <v>368</v>
      </c>
      <c r="O432" s="359">
        <v>24</v>
      </c>
      <c r="P432" s="329" t="s">
        <v>28</v>
      </c>
      <c r="Q432" s="11"/>
      <c r="R432" s="11"/>
      <c r="S432" s="11"/>
      <c r="T432" s="11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14"/>
      <c r="AJ432" s="14"/>
      <c r="AK432" s="14"/>
      <c r="AL432" s="14"/>
      <c r="AM432" s="14"/>
      <c r="AN432" s="14"/>
      <c r="AO432" s="14"/>
      <c r="AP432" s="14"/>
      <c r="AQ432" s="14"/>
      <c r="AR432" s="14"/>
      <c r="AS432" s="14"/>
      <c r="AT432" s="14"/>
      <c r="AU432" s="14"/>
      <c r="AV432" s="14"/>
      <c r="AW432" s="14"/>
      <c r="AX432" s="14"/>
      <c r="AY432" s="14"/>
      <c r="AZ432" s="14"/>
      <c r="BA432" s="14"/>
      <c r="BB432" s="14"/>
      <c r="BC432" s="14"/>
      <c r="BD432" s="14"/>
      <c r="BE432" s="14"/>
      <c r="BF432" s="14"/>
      <c r="BG432" s="14"/>
      <c r="BH432" s="14"/>
      <c r="BI432" s="14"/>
      <c r="BJ432" s="14"/>
      <c r="BK432" s="14"/>
      <c r="BL432" s="14"/>
    </row>
    <row r="433" spans="1:64" s="10" customFormat="1" x14ac:dyDescent="0.2">
      <c r="A433" s="329" t="s">
        <v>1958</v>
      </c>
      <c r="B433" s="377" t="s">
        <v>2424</v>
      </c>
      <c r="C433" s="414" t="s">
        <v>2442</v>
      </c>
      <c r="D433" s="377">
        <v>50</v>
      </c>
      <c r="E433" s="329" t="s">
        <v>189</v>
      </c>
      <c r="F433" s="370">
        <f t="shared" si="4"/>
        <v>60</v>
      </c>
      <c r="G433" s="377" t="s">
        <v>2070</v>
      </c>
      <c r="H433" s="359" t="s">
        <v>28</v>
      </c>
      <c r="I433" s="329" t="s">
        <v>29</v>
      </c>
      <c r="J433" s="360" t="s">
        <v>28</v>
      </c>
      <c r="K433" s="329"/>
      <c r="L433" s="359"/>
      <c r="M433" s="329" t="s">
        <v>32</v>
      </c>
      <c r="N433" s="364" t="s">
        <v>368</v>
      </c>
      <c r="O433" s="359">
        <v>24</v>
      </c>
      <c r="P433" s="329" t="s">
        <v>28</v>
      </c>
      <c r="Q433" s="11"/>
      <c r="R433" s="11"/>
      <c r="S433" s="11"/>
      <c r="T433" s="11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  <c r="AI433" s="14"/>
      <c r="AJ433" s="14"/>
      <c r="AK433" s="14"/>
      <c r="AL433" s="14"/>
      <c r="AM433" s="14"/>
      <c r="AN433" s="14"/>
      <c r="AO433" s="14"/>
      <c r="AP433" s="14"/>
      <c r="AQ433" s="14"/>
      <c r="AR433" s="14"/>
      <c r="AS433" s="14"/>
      <c r="AT433" s="14"/>
      <c r="AU433" s="14"/>
      <c r="AV433" s="14"/>
      <c r="AW433" s="14"/>
      <c r="AX433" s="14"/>
      <c r="AY433" s="14"/>
      <c r="AZ433" s="14"/>
      <c r="BA433" s="14"/>
      <c r="BB433" s="14"/>
      <c r="BC433" s="14"/>
      <c r="BD433" s="14"/>
      <c r="BE433" s="14"/>
      <c r="BF433" s="14"/>
      <c r="BG433" s="14"/>
      <c r="BH433" s="14"/>
      <c r="BI433" s="14"/>
      <c r="BJ433" s="14"/>
      <c r="BK433" s="14"/>
      <c r="BL433" s="14"/>
    </row>
    <row r="434" spans="1:64" s="10" customFormat="1" x14ac:dyDescent="0.2">
      <c r="A434" s="329" t="s">
        <v>1958</v>
      </c>
      <c r="B434" s="377" t="s">
        <v>2424</v>
      </c>
      <c r="C434" s="383" t="s">
        <v>2443</v>
      </c>
      <c r="D434" s="377" t="s">
        <v>1978</v>
      </c>
      <c r="E434" s="329" t="s">
        <v>189</v>
      </c>
      <c r="F434" s="370">
        <v>240</v>
      </c>
      <c r="G434" s="360" t="s">
        <v>84</v>
      </c>
      <c r="H434" s="359" t="s">
        <v>28</v>
      </c>
      <c r="I434" s="329" t="s">
        <v>29</v>
      </c>
      <c r="J434" s="329" t="s">
        <v>76</v>
      </c>
      <c r="K434" s="359"/>
      <c r="L434" s="359"/>
      <c r="M434" s="329" t="s">
        <v>69</v>
      </c>
      <c r="N434" s="364" t="s">
        <v>368</v>
      </c>
      <c r="O434" s="359">
        <v>12</v>
      </c>
      <c r="P434" s="329" t="s">
        <v>28</v>
      </c>
      <c r="Q434" s="11"/>
      <c r="R434" s="11"/>
      <c r="S434" s="11"/>
      <c r="T434" s="11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14"/>
      <c r="AJ434" s="14"/>
      <c r="AK434" s="14"/>
      <c r="AL434" s="14"/>
      <c r="AM434" s="14"/>
      <c r="AN434" s="14"/>
      <c r="AO434" s="14"/>
      <c r="AP434" s="14"/>
      <c r="AQ434" s="14"/>
      <c r="AR434" s="14"/>
      <c r="AS434" s="14"/>
      <c r="AT434" s="14"/>
      <c r="AU434" s="14"/>
      <c r="AV434" s="14"/>
      <c r="AW434" s="14"/>
      <c r="AX434" s="14"/>
      <c r="AY434" s="14"/>
      <c r="AZ434" s="14"/>
      <c r="BA434" s="14"/>
      <c r="BB434" s="14"/>
      <c r="BC434" s="14"/>
      <c r="BD434" s="14"/>
      <c r="BE434" s="14"/>
      <c r="BF434" s="14"/>
      <c r="BG434" s="14"/>
      <c r="BH434" s="14"/>
      <c r="BI434" s="14"/>
      <c r="BJ434" s="14"/>
      <c r="BK434" s="14"/>
      <c r="BL434" s="14"/>
    </row>
    <row r="435" spans="1:64" s="10" customFormat="1" x14ac:dyDescent="0.2">
      <c r="A435" s="329" t="s">
        <v>1958</v>
      </c>
      <c r="B435" s="377" t="s">
        <v>2424</v>
      </c>
      <c r="C435" s="383" t="s">
        <v>2444</v>
      </c>
      <c r="D435" s="377" t="s">
        <v>1978</v>
      </c>
      <c r="E435" s="329" t="s">
        <v>189</v>
      </c>
      <c r="F435" s="370">
        <v>240</v>
      </c>
      <c r="G435" s="360" t="s">
        <v>84</v>
      </c>
      <c r="H435" s="359" t="s">
        <v>28</v>
      </c>
      <c r="I435" s="329" t="s">
        <v>29</v>
      </c>
      <c r="J435" s="329" t="s">
        <v>76</v>
      </c>
      <c r="K435" s="359"/>
      <c r="L435" s="359"/>
      <c r="M435" s="329" t="s">
        <v>69</v>
      </c>
      <c r="N435" s="364" t="s">
        <v>368</v>
      </c>
      <c r="O435" s="359">
        <v>12</v>
      </c>
      <c r="P435" s="329" t="s">
        <v>28</v>
      </c>
      <c r="Q435" s="11"/>
      <c r="R435" s="11"/>
      <c r="S435" s="11"/>
      <c r="T435" s="11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  <c r="AI435" s="14"/>
      <c r="AJ435" s="14"/>
      <c r="AK435" s="14"/>
      <c r="AL435" s="14"/>
      <c r="AM435" s="14"/>
      <c r="AN435" s="14"/>
      <c r="AO435" s="14"/>
      <c r="AP435" s="14"/>
      <c r="AQ435" s="14"/>
      <c r="AR435" s="14"/>
      <c r="AS435" s="14"/>
      <c r="AT435" s="14"/>
      <c r="AU435" s="14"/>
      <c r="AV435" s="14"/>
      <c r="AW435" s="14"/>
      <c r="AX435" s="14"/>
      <c r="AY435" s="14"/>
      <c r="AZ435" s="14"/>
      <c r="BA435" s="14"/>
      <c r="BB435" s="14"/>
      <c r="BC435" s="14"/>
      <c r="BD435" s="14"/>
      <c r="BE435" s="14"/>
      <c r="BF435" s="14"/>
      <c r="BG435" s="14"/>
      <c r="BH435" s="14"/>
      <c r="BI435" s="14"/>
      <c r="BJ435" s="14"/>
      <c r="BK435" s="14"/>
      <c r="BL435" s="14"/>
    </row>
    <row r="436" spans="1:64" s="10" customFormat="1" x14ac:dyDescent="0.2">
      <c r="A436" s="329" t="s">
        <v>1958</v>
      </c>
      <c r="B436" s="377" t="s">
        <v>2424</v>
      </c>
      <c r="C436" s="383" t="s">
        <v>2445</v>
      </c>
      <c r="D436" s="377" t="s">
        <v>1978</v>
      </c>
      <c r="E436" s="329" t="s">
        <v>26</v>
      </c>
      <c r="F436" s="370">
        <v>240</v>
      </c>
      <c r="G436" s="360" t="s">
        <v>84</v>
      </c>
      <c r="H436" s="359" t="s">
        <v>28</v>
      </c>
      <c r="I436" s="329" t="s">
        <v>29</v>
      </c>
      <c r="J436" s="359" t="s">
        <v>76</v>
      </c>
      <c r="K436" s="329"/>
      <c r="L436" s="329"/>
      <c r="M436" s="329" t="s">
        <v>69</v>
      </c>
      <c r="N436" s="364" t="s">
        <v>368</v>
      </c>
      <c r="O436" s="359">
        <v>12</v>
      </c>
      <c r="P436" s="329" t="s">
        <v>28</v>
      </c>
      <c r="Q436" s="11"/>
      <c r="R436" s="11"/>
      <c r="S436" s="11"/>
      <c r="T436" s="11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  <c r="AJ436" s="14"/>
      <c r="AK436" s="14"/>
      <c r="AL436" s="14"/>
      <c r="AM436" s="14"/>
      <c r="AN436" s="14"/>
      <c r="AO436" s="14"/>
      <c r="AP436" s="14"/>
      <c r="AQ436" s="14"/>
      <c r="AR436" s="14"/>
      <c r="AS436" s="14"/>
      <c r="AT436" s="14"/>
      <c r="AU436" s="14"/>
      <c r="AV436" s="14"/>
      <c r="AW436" s="14"/>
      <c r="AX436" s="14"/>
      <c r="AY436" s="14"/>
      <c r="AZ436" s="14"/>
      <c r="BA436" s="14"/>
      <c r="BB436" s="14"/>
      <c r="BC436" s="14"/>
      <c r="BD436" s="14"/>
      <c r="BE436" s="14"/>
      <c r="BF436" s="14"/>
      <c r="BG436" s="14"/>
      <c r="BH436" s="14"/>
      <c r="BI436" s="14"/>
      <c r="BJ436" s="14"/>
      <c r="BK436" s="14"/>
      <c r="BL436" s="14"/>
    </row>
    <row r="437" spans="1:64" s="10" customFormat="1" x14ac:dyDescent="0.2">
      <c r="A437" s="329" t="s">
        <v>1958</v>
      </c>
      <c r="B437" s="377" t="s">
        <v>2424</v>
      </c>
      <c r="C437" s="383" t="s">
        <v>2446</v>
      </c>
      <c r="D437" s="377" t="s">
        <v>1978</v>
      </c>
      <c r="E437" s="329" t="s">
        <v>26</v>
      </c>
      <c r="F437" s="370">
        <v>240</v>
      </c>
      <c r="G437" s="360" t="s">
        <v>84</v>
      </c>
      <c r="H437" s="359" t="s">
        <v>28</v>
      </c>
      <c r="I437" s="329" t="s">
        <v>29</v>
      </c>
      <c r="J437" s="359" t="s">
        <v>76</v>
      </c>
      <c r="K437" s="329"/>
      <c r="L437" s="329"/>
      <c r="M437" s="329" t="s">
        <v>69</v>
      </c>
      <c r="N437" s="364" t="s">
        <v>368</v>
      </c>
      <c r="O437" s="359">
        <v>12</v>
      </c>
      <c r="P437" s="329" t="s">
        <v>28</v>
      </c>
      <c r="Q437" s="11"/>
      <c r="R437" s="11"/>
      <c r="S437" s="11"/>
      <c r="T437" s="11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  <c r="AG437" s="14"/>
      <c r="AH437" s="14"/>
      <c r="AI437" s="14"/>
      <c r="AJ437" s="14"/>
      <c r="AK437" s="14"/>
      <c r="AL437" s="14"/>
      <c r="AM437" s="14"/>
      <c r="AN437" s="14"/>
      <c r="AO437" s="14"/>
      <c r="AP437" s="14"/>
      <c r="AQ437" s="14"/>
      <c r="AR437" s="14"/>
      <c r="AS437" s="14"/>
      <c r="AT437" s="14"/>
      <c r="AU437" s="14"/>
      <c r="AV437" s="14"/>
      <c r="AW437" s="14"/>
      <c r="AX437" s="14"/>
      <c r="AY437" s="14"/>
      <c r="AZ437" s="14"/>
      <c r="BA437" s="14"/>
      <c r="BB437" s="14"/>
      <c r="BC437" s="14"/>
      <c r="BD437" s="14"/>
      <c r="BE437" s="14"/>
      <c r="BF437" s="14"/>
      <c r="BG437" s="14"/>
      <c r="BH437" s="14"/>
      <c r="BI437" s="14"/>
      <c r="BJ437" s="14"/>
      <c r="BK437" s="14"/>
      <c r="BL437" s="14"/>
    </row>
    <row r="438" spans="1:64" s="10" customFormat="1" x14ac:dyDescent="0.2">
      <c r="A438" s="329" t="s">
        <v>1958</v>
      </c>
      <c r="B438" s="377" t="s">
        <v>2424</v>
      </c>
      <c r="C438" s="383" t="s">
        <v>2447</v>
      </c>
      <c r="D438" s="377" t="s">
        <v>1978</v>
      </c>
      <c r="E438" s="329" t="s">
        <v>26</v>
      </c>
      <c r="F438" s="370">
        <v>240</v>
      </c>
      <c r="G438" s="360" t="s">
        <v>84</v>
      </c>
      <c r="H438" s="359" t="s">
        <v>28</v>
      </c>
      <c r="I438" s="329" t="s">
        <v>29</v>
      </c>
      <c r="J438" s="359" t="s">
        <v>76</v>
      </c>
      <c r="K438" s="329"/>
      <c r="L438" s="329"/>
      <c r="M438" s="329" t="s">
        <v>69</v>
      </c>
      <c r="N438" s="364" t="s">
        <v>368</v>
      </c>
      <c r="O438" s="359">
        <v>12</v>
      </c>
      <c r="P438" s="329" t="s">
        <v>28</v>
      </c>
      <c r="Q438" s="11"/>
      <c r="R438" s="11"/>
      <c r="S438" s="11"/>
      <c r="T438" s="11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  <c r="AJ438" s="14"/>
      <c r="AK438" s="14"/>
      <c r="AL438" s="14"/>
      <c r="AM438" s="14"/>
      <c r="AN438" s="14"/>
      <c r="AO438" s="14"/>
      <c r="AP438" s="14"/>
      <c r="AQ438" s="14"/>
      <c r="AR438" s="14"/>
      <c r="AS438" s="14"/>
      <c r="AT438" s="14"/>
      <c r="AU438" s="14"/>
      <c r="AV438" s="14"/>
      <c r="AW438" s="14"/>
      <c r="AX438" s="14"/>
      <c r="AY438" s="14"/>
      <c r="AZ438" s="14"/>
      <c r="BA438" s="14"/>
      <c r="BB438" s="14"/>
      <c r="BC438" s="14"/>
      <c r="BD438" s="14"/>
      <c r="BE438" s="14"/>
      <c r="BF438" s="14"/>
      <c r="BG438" s="14"/>
      <c r="BH438" s="14"/>
      <c r="BI438" s="14"/>
      <c r="BJ438" s="14"/>
      <c r="BK438" s="14"/>
      <c r="BL438" s="14"/>
    </row>
    <row r="439" spans="1:64" s="10" customFormat="1" x14ac:dyDescent="0.2">
      <c r="A439" s="329" t="s">
        <v>1958</v>
      </c>
      <c r="B439" s="377" t="s">
        <v>2424</v>
      </c>
      <c r="C439" s="383" t="s">
        <v>2448</v>
      </c>
      <c r="D439" s="377" t="s">
        <v>1978</v>
      </c>
      <c r="E439" s="329" t="s">
        <v>26</v>
      </c>
      <c r="F439" s="370">
        <v>240</v>
      </c>
      <c r="G439" s="360" t="s">
        <v>84</v>
      </c>
      <c r="H439" s="359" t="s">
        <v>28</v>
      </c>
      <c r="I439" s="329" t="s">
        <v>29</v>
      </c>
      <c r="J439" s="359" t="s">
        <v>76</v>
      </c>
      <c r="K439" s="329"/>
      <c r="L439" s="329"/>
      <c r="M439" s="329" t="s">
        <v>69</v>
      </c>
      <c r="N439" s="364" t="s">
        <v>368</v>
      </c>
      <c r="O439" s="359">
        <v>12</v>
      </c>
      <c r="P439" s="329" t="s">
        <v>28</v>
      </c>
      <c r="Q439" s="11"/>
      <c r="R439" s="11"/>
      <c r="S439" s="11"/>
      <c r="T439" s="11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  <c r="AH439" s="14"/>
      <c r="AI439" s="14"/>
      <c r="AJ439" s="14"/>
      <c r="AK439" s="14"/>
      <c r="AL439" s="14"/>
      <c r="AM439" s="14"/>
      <c r="AN439" s="14"/>
      <c r="AO439" s="14"/>
      <c r="AP439" s="14"/>
      <c r="AQ439" s="14"/>
      <c r="AR439" s="14"/>
      <c r="AS439" s="14"/>
      <c r="AT439" s="14"/>
      <c r="AU439" s="14"/>
      <c r="AV439" s="14"/>
      <c r="AW439" s="14"/>
      <c r="AX439" s="14"/>
      <c r="AY439" s="14"/>
      <c r="AZ439" s="14"/>
      <c r="BA439" s="14"/>
      <c r="BB439" s="14"/>
      <c r="BC439" s="14"/>
      <c r="BD439" s="14"/>
      <c r="BE439" s="14"/>
      <c r="BF439" s="14"/>
      <c r="BG439" s="14"/>
      <c r="BH439" s="14"/>
      <c r="BI439" s="14"/>
      <c r="BJ439" s="14"/>
      <c r="BK439" s="14"/>
      <c r="BL439" s="14"/>
    </row>
    <row r="440" spans="1:64" s="10" customFormat="1" x14ac:dyDescent="0.2">
      <c r="A440" s="329" t="s">
        <v>1958</v>
      </c>
      <c r="B440" s="377" t="s">
        <v>2424</v>
      </c>
      <c r="C440" s="377" t="s">
        <v>2449</v>
      </c>
      <c r="D440" s="377" t="s">
        <v>1978</v>
      </c>
      <c r="E440" s="329" t="s">
        <v>26</v>
      </c>
      <c r="F440" s="370">
        <v>240</v>
      </c>
      <c r="G440" s="360" t="s">
        <v>84</v>
      </c>
      <c r="H440" s="359" t="s">
        <v>28</v>
      </c>
      <c r="I440" s="329" t="s">
        <v>29</v>
      </c>
      <c r="J440" s="359" t="s">
        <v>76</v>
      </c>
      <c r="K440" s="329"/>
      <c r="L440" s="329"/>
      <c r="M440" s="329" t="s">
        <v>69</v>
      </c>
      <c r="N440" s="364" t="s">
        <v>368</v>
      </c>
      <c r="O440" s="359">
        <v>12</v>
      </c>
      <c r="P440" s="329" t="s">
        <v>28</v>
      </c>
      <c r="Q440" s="11"/>
      <c r="R440" s="11"/>
      <c r="S440" s="11"/>
      <c r="T440" s="11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  <c r="AI440" s="14"/>
      <c r="AJ440" s="14"/>
      <c r="AK440" s="14"/>
      <c r="AL440" s="14"/>
      <c r="AM440" s="14"/>
      <c r="AN440" s="14"/>
      <c r="AO440" s="14"/>
      <c r="AP440" s="14"/>
      <c r="AQ440" s="14"/>
      <c r="AR440" s="14"/>
      <c r="AS440" s="14"/>
      <c r="AT440" s="14"/>
      <c r="AU440" s="14"/>
      <c r="AV440" s="14"/>
      <c r="AW440" s="14"/>
      <c r="AX440" s="14"/>
      <c r="AY440" s="14"/>
      <c r="AZ440" s="14"/>
      <c r="BA440" s="14"/>
      <c r="BB440" s="14"/>
      <c r="BC440" s="14"/>
      <c r="BD440" s="14"/>
      <c r="BE440" s="14"/>
      <c r="BF440" s="14"/>
      <c r="BG440" s="14"/>
      <c r="BH440" s="14"/>
      <c r="BI440" s="14"/>
      <c r="BJ440" s="14"/>
      <c r="BK440" s="14"/>
      <c r="BL440" s="14"/>
    </row>
    <row r="441" spans="1:64" s="10" customFormat="1" x14ac:dyDescent="0.2">
      <c r="A441" s="329" t="s">
        <v>1958</v>
      </c>
      <c r="B441" s="377" t="s">
        <v>2424</v>
      </c>
      <c r="C441" s="383" t="s">
        <v>2450</v>
      </c>
      <c r="D441" s="377" t="s">
        <v>1978</v>
      </c>
      <c r="E441" s="329" t="s">
        <v>26</v>
      </c>
      <c r="F441" s="370">
        <v>240</v>
      </c>
      <c r="G441" s="360" t="s">
        <v>84</v>
      </c>
      <c r="H441" s="359" t="s">
        <v>28</v>
      </c>
      <c r="I441" s="329" t="s">
        <v>29</v>
      </c>
      <c r="J441" s="359" t="s">
        <v>76</v>
      </c>
      <c r="K441" s="329"/>
      <c r="L441" s="329"/>
      <c r="M441" s="329" t="s">
        <v>69</v>
      </c>
      <c r="N441" s="364" t="s">
        <v>368</v>
      </c>
      <c r="O441" s="359">
        <v>12</v>
      </c>
      <c r="P441" s="329" t="s">
        <v>28</v>
      </c>
      <c r="Q441" s="11"/>
      <c r="R441" s="11"/>
      <c r="S441" s="11"/>
      <c r="T441" s="11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  <c r="AG441" s="14"/>
      <c r="AH441" s="14"/>
      <c r="AI441" s="14"/>
      <c r="AJ441" s="14"/>
      <c r="AK441" s="14"/>
      <c r="AL441" s="14"/>
      <c r="AM441" s="14"/>
      <c r="AN441" s="14"/>
      <c r="AO441" s="14"/>
      <c r="AP441" s="14"/>
      <c r="AQ441" s="14"/>
      <c r="AR441" s="14"/>
      <c r="AS441" s="14"/>
      <c r="AT441" s="14"/>
      <c r="AU441" s="14"/>
      <c r="AV441" s="14"/>
      <c r="AW441" s="14"/>
      <c r="AX441" s="14"/>
      <c r="AY441" s="14"/>
      <c r="AZ441" s="14"/>
      <c r="BA441" s="14"/>
      <c r="BB441" s="14"/>
      <c r="BC441" s="14"/>
      <c r="BD441" s="14"/>
      <c r="BE441" s="14"/>
      <c r="BF441" s="14"/>
      <c r="BG441" s="14"/>
      <c r="BH441" s="14"/>
      <c r="BI441" s="14"/>
      <c r="BJ441" s="14"/>
      <c r="BK441" s="14"/>
      <c r="BL441" s="14"/>
    </row>
    <row r="442" spans="1:64" s="10" customFormat="1" x14ac:dyDescent="0.2">
      <c r="A442" s="329" t="s">
        <v>1958</v>
      </c>
      <c r="B442" s="377" t="s">
        <v>2424</v>
      </c>
      <c r="C442" s="383" t="s">
        <v>2451</v>
      </c>
      <c r="D442" s="377" t="s">
        <v>1978</v>
      </c>
      <c r="E442" s="329" t="s">
        <v>26</v>
      </c>
      <c r="F442" s="370">
        <v>240</v>
      </c>
      <c r="G442" s="360" t="s">
        <v>84</v>
      </c>
      <c r="H442" s="359" t="s">
        <v>28</v>
      </c>
      <c r="I442" s="329" t="s">
        <v>29</v>
      </c>
      <c r="J442" s="359" t="s">
        <v>76</v>
      </c>
      <c r="K442" s="329"/>
      <c r="L442" s="329"/>
      <c r="M442" s="329" t="s">
        <v>69</v>
      </c>
      <c r="N442" s="364" t="s">
        <v>368</v>
      </c>
      <c r="O442" s="359">
        <v>12</v>
      </c>
      <c r="P442" s="329" t="s">
        <v>28</v>
      </c>
      <c r="Q442" s="11"/>
      <c r="R442" s="11"/>
      <c r="S442" s="11"/>
      <c r="T442" s="11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  <c r="AH442" s="14"/>
      <c r="AI442" s="14"/>
      <c r="AJ442" s="14"/>
      <c r="AK442" s="14"/>
      <c r="AL442" s="14"/>
      <c r="AM442" s="14"/>
      <c r="AN442" s="14"/>
      <c r="AO442" s="14"/>
      <c r="AP442" s="14"/>
      <c r="AQ442" s="14"/>
      <c r="AR442" s="14"/>
      <c r="AS442" s="14"/>
      <c r="AT442" s="14"/>
      <c r="AU442" s="14"/>
      <c r="AV442" s="14"/>
      <c r="AW442" s="14"/>
      <c r="AX442" s="14"/>
      <c r="AY442" s="14"/>
      <c r="AZ442" s="14"/>
      <c r="BA442" s="14"/>
      <c r="BB442" s="14"/>
      <c r="BC442" s="14"/>
      <c r="BD442" s="14"/>
      <c r="BE442" s="14"/>
      <c r="BF442" s="14"/>
      <c r="BG442" s="14"/>
      <c r="BH442" s="14"/>
      <c r="BI442" s="14"/>
      <c r="BJ442" s="14"/>
      <c r="BK442" s="14"/>
      <c r="BL442" s="14"/>
    </row>
    <row r="443" spans="1:64" s="10" customFormat="1" x14ac:dyDescent="0.2">
      <c r="A443" s="329" t="s">
        <v>1958</v>
      </c>
      <c r="B443" s="377" t="s">
        <v>2424</v>
      </c>
      <c r="C443" s="415" t="s">
        <v>2452</v>
      </c>
      <c r="D443" s="377" t="s">
        <v>1978</v>
      </c>
      <c r="E443" s="329" t="s">
        <v>26</v>
      </c>
      <c r="F443" s="370">
        <v>240</v>
      </c>
      <c r="G443" s="360" t="s">
        <v>84</v>
      </c>
      <c r="H443" s="359" t="s">
        <v>28</v>
      </c>
      <c r="I443" s="329" t="s">
        <v>29</v>
      </c>
      <c r="J443" s="359" t="s">
        <v>76</v>
      </c>
      <c r="K443" s="329"/>
      <c r="L443" s="329"/>
      <c r="M443" s="329" t="s">
        <v>69</v>
      </c>
      <c r="N443" s="364" t="s">
        <v>368</v>
      </c>
      <c r="O443" s="359">
        <v>12</v>
      </c>
      <c r="P443" s="329" t="s">
        <v>28</v>
      </c>
      <c r="Q443" s="11"/>
      <c r="R443" s="11"/>
      <c r="S443" s="11"/>
      <c r="T443" s="11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  <c r="AG443" s="14"/>
      <c r="AH443" s="14"/>
      <c r="AI443" s="14"/>
      <c r="AJ443" s="14"/>
      <c r="AK443" s="14"/>
      <c r="AL443" s="14"/>
      <c r="AM443" s="14"/>
      <c r="AN443" s="14"/>
      <c r="AO443" s="14"/>
      <c r="AP443" s="14"/>
      <c r="AQ443" s="14"/>
      <c r="AR443" s="14"/>
      <c r="AS443" s="14"/>
      <c r="AT443" s="14"/>
      <c r="AU443" s="14"/>
      <c r="AV443" s="14"/>
      <c r="AW443" s="14"/>
      <c r="AX443" s="14"/>
      <c r="AY443" s="14"/>
      <c r="AZ443" s="14"/>
      <c r="BA443" s="14"/>
      <c r="BB443" s="14"/>
      <c r="BC443" s="14"/>
      <c r="BD443" s="14"/>
      <c r="BE443" s="14"/>
      <c r="BF443" s="14"/>
      <c r="BG443" s="14"/>
      <c r="BH443" s="14"/>
      <c r="BI443" s="14"/>
      <c r="BJ443" s="14"/>
      <c r="BK443" s="14"/>
      <c r="BL443" s="14"/>
    </row>
    <row r="444" spans="1:64" s="10" customFormat="1" x14ac:dyDescent="0.2">
      <c r="A444" s="329" t="s">
        <v>1958</v>
      </c>
      <c r="B444" s="377" t="s">
        <v>2424</v>
      </c>
      <c r="C444" s="415" t="s">
        <v>2453</v>
      </c>
      <c r="D444" s="377" t="s">
        <v>1978</v>
      </c>
      <c r="E444" s="329" t="s">
        <v>26</v>
      </c>
      <c r="F444" s="370">
        <v>240</v>
      </c>
      <c r="G444" s="360" t="s">
        <v>84</v>
      </c>
      <c r="H444" s="359" t="s">
        <v>28</v>
      </c>
      <c r="I444" s="329" t="s">
        <v>29</v>
      </c>
      <c r="J444" s="359" t="s">
        <v>76</v>
      </c>
      <c r="K444" s="329"/>
      <c r="L444" s="329"/>
      <c r="M444" s="329" t="s">
        <v>69</v>
      </c>
      <c r="N444" s="364" t="s">
        <v>368</v>
      </c>
      <c r="O444" s="359">
        <v>12</v>
      </c>
      <c r="P444" s="329" t="s">
        <v>28</v>
      </c>
      <c r="Q444" s="11"/>
      <c r="R444" s="11"/>
      <c r="S444" s="11"/>
      <c r="T444" s="11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  <c r="AH444" s="14"/>
      <c r="AI444" s="14"/>
      <c r="AJ444" s="14"/>
      <c r="AK444" s="14"/>
      <c r="AL444" s="14"/>
      <c r="AM444" s="14"/>
      <c r="AN444" s="14"/>
      <c r="AO444" s="14"/>
      <c r="AP444" s="14"/>
      <c r="AQ444" s="14"/>
      <c r="AR444" s="14"/>
      <c r="AS444" s="14"/>
      <c r="AT444" s="14"/>
      <c r="AU444" s="14"/>
      <c r="AV444" s="14"/>
      <c r="AW444" s="14"/>
      <c r="AX444" s="14"/>
      <c r="AY444" s="14"/>
      <c r="AZ444" s="14"/>
      <c r="BA444" s="14"/>
      <c r="BB444" s="14"/>
      <c r="BC444" s="14"/>
      <c r="BD444" s="14"/>
      <c r="BE444" s="14"/>
      <c r="BF444" s="14"/>
      <c r="BG444" s="14"/>
      <c r="BH444" s="14"/>
      <c r="BI444" s="14"/>
      <c r="BJ444" s="14"/>
      <c r="BK444" s="14"/>
      <c r="BL444" s="14"/>
    </row>
    <row r="445" spans="1:64" s="10" customFormat="1" x14ac:dyDescent="0.2">
      <c r="A445" s="329" t="s">
        <v>1958</v>
      </c>
      <c r="B445" s="377" t="s">
        <v>2424</v>
      </c>
      <c r="C445" s="383" t="s">
        <v>2454</v>
      </c>
      <c r="D445" s="377" t="s">
        <v>1978</v>
      </c>
      <c r="E445" s="329" t="s">
        <v>26</v>
      </c>
      <c r="F445" s="370">
        <v>240</v>
      </c>
      <c r="G445" s="360" t="s">
        <v>84</v>
      </c>
      <c r="H445" s="359" t="s">
        <v>28</v>
      </c>
      <c r="I445" s="329" t="s">
        <v>29</v>
      </c>
      <c r="J445" s="359" t="s">
        <v>76</v>
      </c>
      <c r="K445" s="329"/>
      <c r="L445" s="329"/>
      <c r="M445" s="329" t="s">
        <v>69</v>
      </c>
      <c r="N445" s="364" t="s">
        <v>368</v>
      </c>
      <c r="O445" s="359">
        <v>12</v>
      </c>
      <c r="P445" s="329" t="s">
        <v>28</v>
      </c>
      <c r="Q445" s="11"/>
      <c r="R445" s="11"/>
      <c r="S445" s="11"/>
      <c r="T445" s="11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  <c r="AG445" s="14"/>
      <c r="AH445" s="14"/>
      <c r="AI445" s="14"/>
      <c r="AJ445" s="14"/>
      <c r="AK445" s="14"/>
      <c r="AL445" s="14"/>
      <c r="AM445" s="14"/>
      <c r="AN445" s="14"/>
      <c r="AO445" s="14"/>
      <c r="AP445" s="14"/>
      <c r="AQ445" s="14"/>
      <c r="AR445" s="14"/>
      <c r="AS445" s="14"/>
      <c r="AT445" s="14"/>
      <c r="AU445" s="14"/>
      <c r="AV445" s="14"/>
      <c r="AW445" s="14"/>
      <c r="AX445" s="14"/>
      <c r="AY445" s="14"/>
      <c r="AZ445" s="14"/>
      <c r="BA445" s="14"/>
      <c r="BB445" s="14"/>
      <c r="BC445" s="14"/>
      <c r="BD445" s="14"/>
      <c r="BE445" s="14"/>
      <c r="BF445" s="14"/>
      <c r="BG445" s="14"/>
      <c r="BH445" s="14"/>
      <c r="BI445" s="14"/>
      <c r="BJ445" s="14"/>
      <c r="BK445" s="14"/>
      <c r="BL445" s="14"/>
    </row>
    <row r="446" spans="1:64" s="10" customFormat="1" x14ac:dyDescent="0.2">
      <c r="A446" s="329" t="s">
        <v>1958</v>
      </c>
      <c r="B446" s="377" t="s">
        <v>2424</v>
      </c>
      <c r="C446" s="383" t="s">
        <v>2455</v>
      </c>
      <c r="D446" s="377" t="s">
        <v>1978</v>
      </c>
      <c r="E446" s="329" t="s">
        <v>26</v>
      </c>
      <c r="F446" s="370">
        <v>240</v>
      </c>
      <c r="G446" s="360" t="s">
        <v>84</v>
      </c>
      <c r="H446" s="359" t="s">
        <v>28</v>
      </c>
      <c r="I446" s="329" t="s">
        <v>29</v>
      </c>
      <c r="J446" s="359" t="s">
        <v>76</v>
      </c>
      <c r="K446" s="329"/>
      <c r="L446" s="329"/>
      <c r="M446" s="329" t="s">
        <v>69</v>
      </c>
      <c r="N446" s="364" t="s">
        <v>368</v>
      </c>
      <c r="O446" s="359">
        <v>12</v>
      </c>
      <c r="P446" s="329" t="s">
        <v>28</v>
      </c>
      <c r="Q446" s="11"/>
      <c r="R446" s="11"/>
      <c r="S446" s="11"/>
      <c r="T446" s="11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  <c r="AG446" s="14"/>
      <c r="AH446" s="14"/>
      <c r="AI446" s="14"/>
      <c r="AJ446" s="14"/>
      <c r="AK446" s="14"/>
      <c r="AL446" s="14"/>
      <c r="AM446" s="14"/>
      <c r="AN446" s="14"/>
      <c r="AO446" s="14"/>
      <c r="AP446" s="14"/>
      <c r="AQ446" s="14"/>
      <c r="AR446" s="14"/>
      <c r="AS446" s="14"/>
      <c r="AT446" s="14"/>
      <c r="AU446" s="14"/>
      <c r="AV446" s="14"/>
      <c r="AW446" s="14"/>
      <c r="AX446" s="14"/>
      <c r="AY446" s="14"/>
      <c r="AZ446" s="14"/>
      <c r="BA446" s="14"/>
      <c r="BB446" s="14"/>
      <c r="BC446" s="14"/>
      <c r="BD446" s="14"/>
      <c r="BE446" s="14"/>
      <c r="BF446" s="14"/>
      <c r="BG446" s="14"/>
      <c r="BH446" s="14"/>
      <c r="BI446" s="14"/>
      <c r="BJ446" s="14"/>
      <c r="BK446" s="14"/>
      <c r="BL446" s="14"/>
    </row>
    <row r="447" spans="1:64" s="10" customFormat="1" x14ac:dyDescent="0.2">
      <c r="A447" s="329" t="s">
        <v>1958</v>
      </c>
      <c r="B447" s="377" t="s">
        <v>2424</v>
      </c>
      <c r="C447" s="383" t="s">
        <v>2456</v>
      </c>
      <c r="D447" s="377" t="s">
        <v>1978</v>
      </c>
      <c r="E447" s="329" t="s">
        <v>26</v>
      </c>
      <c r="F447" s="370">
        <v>240</v>
      </c>
      <c r="G447" s="360" t="s">
        <v>84</v>
      </c>
      <c r="H447" s="359" t="s">
        <v>28</v>
      </c>
      <c r="I447" s="329" t="s">
        <v>29</v>
      </c>
      <c r="J447" s="359" t="s">
        <v>76</v>
      </c>
      <c r="K447" s="329"/>
      <c r="L447" s="329"/>
      <c r="M447" s="329" t="s">
        <v>69</v>
      </c>
      <c r="N447" s="364" t="s">
        <v>368</v>
      </c>
      <c r="O447" s="359">
        <v>12</v>
      </c>
      <c r="P447" s="329" t="s">
        <v>28</v>
      </c>
      <c r="Q447" s="11"/>
      <c r="R447" s="11"/>
      <c r="S447" s="11"/>
      <c r="T447" s="11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  <c r="AG447" s="14"/>
      <c r="AH447" s="14"/>
      <c r="AI447" s="14"/>
      <c r="AJ447" s="14"/>
      <c r="AK447" s="14"/>
      <c r="AL447" s="14"/>
      <c r="AM447" s="14"/>
      <c r="AN447" s="14"/>
      <c r="AO447" s="14"/>
      <c r="AP447" s="14"/>
      <c r="AQ447" s="14"/>
      <c r="AR447" s="14"/>
      <c r="AS447" s="14"/>
      <c r="AT447" s="14"/>
      <c r="AU447" s="14"/>
      <c r="AV447" s="14"/>
      <c r="AW447" s="14"/>
      <c r="AX447" s="14"/>
      <c r="AY447" s="14"/>
      <c r="AZ447" s="14"/>
      <c r="BA447" s="14"/>
      <c r="BB447" s="14"/>
      <c r="BC447" s="14"/>
      <c r="BD447" s="14"/>
      <c r="BE447" s="14"/>
      <c r="BF447" s="14"/>
      <c r="BG447" s="14"/>
      <c r="BH447" s="14"/>
      <c r="BI447" s="14"/>
      <c r="BJ447" s="14"/>
      <c r="BK447" s="14"/>
      <c r="BL447" s="14"/>
    </row>
    <row r="448" spans="1:64" s="10" customFormat="1" x14ac:dyDescent="0.2">
      <c r="A448" s="329" t="s">
        <v>1958</v>
      </c>
      <c r="B448" s="377" t="s">
        <v>2424</v>
      </c>
      <c r="C448" s="383" t="s">
        <v>2457</v>
      </c>
      <c r="D448" s="377" t="s">
        <v>1978</v>
      </c>
      <c r="E448" s="329" t="s">
        <v>26</v>
      </c>
      <c r="F448" s="370">
        <v>240</v>
      </c>
      <c r="G448" s="360" t="s">
        <v>84</v>
      </c>
      <c r="H448" s="359" t="s">
        <v>28</v>
      </c>
      <c r="I448" s="329" t="s">
        <v>29</v>
      </c>
      <c r="J448" s="359" t="s">
        <v>76</v>
      </c>
      <c r="K448" s="329"/>
      <c r="L448" s="329"/>
      <c r="M448" s="329" t="s">
        <v>69</v>
      </c>
      <c r="N448" s="364" t="s">
        <v>368</v>
      </c>
      <c r="O448" s="359">
        <v>12</v>
      </c>
      <c r="P448" s="329" t="s">
        <v>28</v>
      </c>
      <c r="Q448" s="11"/>
      <c r="R448" s="11"/>
      <c r="S448" s="11"/>
      <c r="T448" s="11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  <c r="AG448" s="14"/>
      <c r="AH448" s="14"/>
      <c r="AI448" s="14"/>
      <c r="AJ448" s="14"/>
      <c r="AK448" s="14"/>
      <c r="AL448" s="14"/>
      <c r="AM448" s="14"/>
      <c r="AN448" s="14"/>
      <c r="AO448" s="14"/>
      <c r="AP448" s="14"/>
      <c r="AQ448" s="14"/>
      <c r="AR448" s="14"/>
      <c r="AS448" s="14"/>
      <c r="AT448" s="14"/>
      <c r="AU448" s="14"/>
      <c r="AV448" s="14"/>
      <c r="AW448" s="14"/>
      <c r="AX448" s="14"/>
      <c r="AY448" s="14"/>
      <c r="AZ448" s="14"/>
      <c r="BA448" s="14"/>
      <c r="BB448" s="14"/>
      <c r="BC448" s="14"/>
      <c r="BD448" s="14"/>
      <c r="BE448" s="14"/>
      <c r="BF448" s="14"/>
      <c r="BG448" s="14"/>
      <c r="BH448" s="14"/>
      <c r="BI448" s="14"/>
      <c r="BJ448" s="14"/>
      <c r="BK448" s="14"/>
      <c r="BL448" s="14"/>
    </row>
    <row r="449" spans="1:64" s="10" customFormat="1" x14ac:dyDescent="0.2">
      <c r="A449" s="329" t="s">
        <v>1958</v>
      </c>
      <c r="B449" s="377" t="s">
        <v>2424</v>
      </c>
      <c r="C449" s="383" t="s">
        <v>2458</v>
      </c>
      <c r="D449" s="377" t="s">
        <v>1978</v>
      </c>
      <c r="E449" s="329" t="s">
        <v>26</v>
      </c>
      <c r="F449" s="370">
        <v>240</v>
      </c>
      <c r="G449" s="360" t="s">
        <v>84</v>
      </c>
      <c r="H449" s="359" t="s">
        <v>28</v>
      </c>
      <c r="I449" s="329" t="s">
        <v>29</v>
      </c>
      <c r="J449" s="359" t="s">
        <v>76</v>
      </c>
      <c r="K449" s="329"/>
      <c r="L449" s="329"/>
      <c r="M449" s="329" t="s">
        <v>69</v>
      </c>
      <c r="N449" s="364" t="s">
        <v>368</v>
      </c>
      <c r="O449" s="359">
        <v>12</v>
      </c>
      <c r="P449" s="329" t="s">
        <v>28</v>
      </c>
      <c r="Q449" s="11"/>
      <c r="R449" s="11"/>
      <c r="S449" s="11"/>
      <c r="T449" s="11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  <c r="AG449" s="14"/>
      <c r="AH449" s="14"/>
      <c r="AI449" s="14"/>
      <c r="AJ449" s="14"/>
      <c r="AK449" s="14"/>
      <c r="AL449" s="14"/>
      <c r="AM449" s="14"/>
      <c r="AN449" s="14"/>
      <c r="AO449" s="14"/>
      <c r="AP449" s="14"/>
      <c r="AQ449" s="14"/>
      <c r="AR449" s="14"/>
      <c r="AS449" s="14"/>
      <c r="AT449" s="14"/>
      <c r="AU449" s="14"/>
      <c r="AV449" s="14"/>
      <c r="AW449" s="14"/>
      <c r="AX449" s="14"/>
      <c r="AY449" s="14"/>
      <c r="AZ449" s="14"/>
      <c r="BA449" s="14"/>
      <c r="BB449" s="14"/>
      <c r="BC449" s="14"/>
      <c r="BD449" s="14"/>
      <c r="BE449" s="14"/>
      <c r="BF449" s="14"/>
      <c r="BG449" s="14"/>
      <c r="BH449" s="14"/>
      <c r="BI449" s="14"/>
      <c r="BJ449" s="14"/>
      <c r="BK449" s="14"/>
      <c r="BL449" s="14"/>
    </row>
    <row r="450" spans="1:64" s="10" customFormat="1" x14ac:dyDescent="0.2">
      <c r="A450" s="329" t="s">
        <v>1958</v>
      </c>
      <c r="B450" s="377" t="s">
        <v>2424</v>
      </c>
      <c r="C450" s="377" t="s">
        <v>2459</v>
      </c>
      <c r="D450" s="377" t="s">
        <v>1978</v>
      </c>
      <c r="E450" s="329" t="s">
        <v>26</v>
      </c>
      <c r="F450" s="370">
        <v>240</v>
      </c>
      <c r="G450" s="360" t="s">
        <v>84</v>
      </c>
      <c r="H450" s="359" t="s">
        <v>28</v>
      </c>
      <c r="I450" s="329" t="s">
        <v>29</v>
      </c>
      <c r="J450" s="359" t="s">
        <v>76</v>
      </c>
      <c r="K450" s="329"/>
      <c r="L450" s="329"/>
      <c r="M450" s="329" t="s">
        <v>69</v>
      </c>
      <c r="N450" s="364" t="s">
        <v>368</v>
      </c>
      <c r="O450" s="359">
        <v>12</v>
      </c>
      <c r="P450" s="329" t="s">
        <v>28</v>
      </c>
      <c r="Q450" s="11"/>
      <c r="R450" s="11"/>
      <c r="S450" s="11"/>
      <c r="T450" s="11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  <c r="AG450" s="14"/>
      <c r="AH450" s="14"/>
      <c r="AI450" s="14"/>
      <c r="AJ450" s="14"/>
      <c r="AK450" s="14"/>
      <c r="AL450" s="14"/>
      <c r="AM450" s="14"/>
      <c r="AN450" s="14"/>
      <c r="AO450" s="14"/>
      <c r="AP450" s="14"/>
      <c r="AQ450" s="14"/>
      <c r="AR450" s="14"/>
      <c r="AS450" s="14"/>
      <c r="AT450" s="14"/>
      <c r="AU450" s="14"/>
      <c r="AV450" s="14"/>
      <c r="AW450" s="14"/>
      <c r="AX450" s="14"/>
      <c r="AY450" s="14"/>
      <c r="AZ450" s="14"/>
      <c r="BA450" s="14"/>
      <c r="BB450" s="14"/>
      <c r="BC450" s="14"/>
      <c r="BD450" s="14"/>
      <c r="BE450" s="14"/>
      <c r="BF450" s="14"/>
      <c r="BG450" s="14"/>
      <c r="BH450" s="14"/>
      <c r="BI450" s="14"/>
      <c r="BJ450" s="14"/>
      <c r="BK450" s="14"/>
      <c r="BL450" s="14"/>
    </row>
    <row r="451" spans="1:64" s="10" customFormat="1" x14ac:dyDescent="0.2">
      <c r="A451" s="329" t="s">
        <v>1958</v>
      </c>
      <c r="B451" s="377" t="s">
        <v>2424</v>
      </c>
      <c r="C451" s="377" t="s">
        <v>2460</v>
      </c>
      <c r="D451" s="377" t="s">
        <v>1978</v>
      </c>
      <c r="E451" s="329" t="s">
        <v>26</v>
      </c>
      <c r="F451" s="370">
        <v>240</v>
      </c>
      <c r="G451" s="360" t="s">
        <v>84</v>
      </c>
      <c r="H451" s="359" t="s">
        <v>28</v>
      </c>
      <c r="I451" s="329" t="s">
        <v>29</v>
      </c>
      <c r="J451" s="359" t="s">
        <v>76</v>
      </c>
      <c r="K451" s="329"/>
      <c r="L451" s="329"/>
      <c r="M451" s="329" t="s">
        <v>69</v>
      </c>
      <c r="N451" s="364" t="s">
        <v>368</v>
      </c>
      <c r="O451" s="359">
        <v>12</v>
      </c>
      <c r="P451" s="329" t="s">
        <v>28</v>
      </c>
      <c r="Q451" s="11"/>
      <c r="R451" s="11"/>
      <c r="S451" s="11"/>
      <c r="T451" s="11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  <c r="AG451" s="14"/>
      <c r="AH451" s="14"/>
      <c r="AI451" s="14"/>
      <c r="AJ451" s="14"/>
      <c r="AK451" s="14"/>
      <c r="AL451" s="14"/>
      <c r="AM451" s="14"/>
      <c r="AN451" s="14"/>
      <c r="AO451" s="14"/>
      <c r="AP451" s="14"/>
      <c r="AQ451" s="14"/>
      <c r="AR451" s="14"/>
      <c r="AS451" s="14"/>
      <c r="AT451" s="14"/>
      <c r="AU451" s="14"/>
      <c r="AV451" s="14"/>
      <c r="AW451" s="14"/>
      <c r="AX451" s="14"/>
      <c r="AY451" s="14"/>
      <c r="AZ451" s="14"/>
      <c r="BA451" s="14"/>
      <c r="BB451" s="14"/>
      <c r="BC451" s="14"/>
      <c r="BD451" s="14"/>
      <c r="BE451" s="14"/>
      <c r="BF451" s="14"/>
      <c r="BG451" s="14"/>
      <c r="BH451" s="14"/>
      <c r="BI451" s="14"/>
      <c r="BJ451" s="14"/>
      <c r="BK451" s="14"/>
      <c r="BL451" s="14"/>
    </row>
    <row r="452" spans="1:64" s="10" customFormat="1" x14ac:dyDescent="0.2">
      <c r="A452" s="329" t="s">
        <v>1958</v>
      </c>
      <c r="B452" s="377" t="s">
        <v>2424</v>
      </c>
      <c r="C452" s="377" t="s">
        <v>2461</v>
      </c>
      <c r="D452" s="377">
        <v>50</v>
      </c>
      <c r="E452" s="329" t="s">
        <v>189</v>
      </c>
      <c r="F452" s="370">
        <f t="shared" ref="F452:F515" si="5">D452*1.2</f>
        <v>60</v>
      </c>
      <c r="G452" s="377" t="s">
        <v>2070</v>
      </c>
      <c r="H452" s="359" t="s">
        <v>28</v>
      </c>
      <c r="I452" s="329" t="s">
        <v>29</v>
      </c>
      <c r="J452" s="359" t="s">
        <v>76</v>
      </c>
      <c r="K452" s="329"/>
      <c r="L452" s="329"/>
      <c r="M452" s="329" t="s">
        <v>32</v>
      </c>
      <c r="N452" s="364" t="s">
        <v>368</v>
      </c>
      <c r="O452" s="359">
        <v>24</v>
      </c>
      <c r="P452" s="329" t="s">
        <v>28</v>
      </c>
      <c r="Q452" s="11"/>
      <c r="R452" s="11"/>
      <c r="S452" s="11"/>
      <c r="T452" s="11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  <c r="AG452" s="14"/>
      <c r="AH452" s="14"/>
      <c r="AI452" s="14"/>
      <c r="AJ452" s="14"/>
      <c r="AK452" s="14"/>
      <c r="AL452" s="14"/>
      <c r="AM452" s="14"/>
      <c r="AN452" s="14"/>
      <c r="AO452" s="14"/>
      <c r="AP452" s="14"/>
      <c r="AQ452" s="14"/>
      <c r="AR452" s="14"/>
      <c r="AS452" s="14"/>
      <c r="AT452" s="14"/>
      <c r="AU452" s="14"/>
      <c r="AV452" s="14"/>
      <c r="AW452" s="14"/>
      <c r="AX452" s="14"/>
      <c r="AY452" s="14"/>
      <c r="AZ452" s="14"/>
      <c r="BA452" s="14"/>
      <c r="BB452" s="14"/>
      <c r="BC452" s="14"/>
      <c r="BD452" s="14"/>
      <c r="BE452" s="14"/>
      <c r="BF452" s="14"/>
      <c r="BG452" s="14"/>
      <c r="BH452" s="14"/>
      <c r="BI452" s="14"/>
      <c r="BJ452" s="14"/>
      <c r="BK452" s="14"/>
      <c r="BL452" s="14"/>
    </row>
    <row r="453" spans="1:64" s="10" customFormat="1" x14ac:dyDescent="0.2">
      <c r="A453" s="329" t="s">
        <v>1958</v>
      </c>
      <c r="B453" s="377" t="s">
        <v>2424</v>
      </c>
      <c r="C453" s="377" t="s">
        <v>2462</v>
      </c>
      <c r="D453" s="377">
        <v>50</v>
      </c>
      <c r="E453" s="329" t="s">
        <v>189</v>
      </c>
      <c r="F453" s="370">
        <f t="shared" si="5"/>
        <v>60</v>
      </c>
      <c r="G453" s="377" t="s">
        <v>2070</v>
      </c>
      <c r="H453" s="359" t="s">
        <v>28</v>
      </c>
      <c r="I453" s="329" t="s">
        <v>29</v>
      </c>
      <c r="J453" s="329" t="s">
        <v>76</v>
      </c>
      <c r="K453" s="416"/>
      <c r="L453" s="416"/>
      <c r="M453" s="329" t="s">
        <v>32</v>
      </c>
      <c r="N453" s="364" t="s">
        <v>368</v>
      </c>
      <c r="O453" s="359">
        <v>24</v>
      </c>
      <c r="P453" s="329" t="s">
        <v>28</v>
      </c>
      <c r="Q453" s="11"/>
      <c r="R453" s="11"/>
      <c r="S453" s="11"/>
      <c r="T453" s="11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  <c r="AG453" s="14"/>
      <c r="AH453" s="14"/>
      <c r="AI453" s="14"/>
      <c r="AJ453" s="14"/>
      <c r="AK453" s="14"/>
      <c r="AL453" s="14"/>
      <c r="AM453" s="14"/>
      <c r="AN453" s="14"/>
      <c r="AO453" s="14"/>
      <c r="AP453" s="14"/>
      <c r="AQ453" s="14"/>
      <c r="AR453" s="14"/>
      <c r="AS453" s="14"/>
      <c r="AT453" s="14"/>
      <c r="AU453" s="14"/>
      <c r="AV453" s="14"/>
      <c r="AW453" s="14"/>
      <c r="AX453" s="14"/>
      <c r="AY453" s="14"/>
      <c r="AZ453" s="14"/>
      <c r="BA453" s="14"/>
      <c r="BB453" s="14"/>
      <c r="BC453" s="14"/>
      <c r="BD453" s="14"/>
      <c r="BE453" s="14"/>
      <c r="BF453" s="14"/>
      <c r="BG453" s="14"/>
      <c r="BH453" s="14"/>
      <c r="BI453" s="14"/>
      <c r="BJ453" s="14"/>
      <c r="BK453" s="14"/>
      <c r="BL453" s="14"/>
    </row>
    <row r="454" spans="1:64" s="10" customFormat="1" x14ac:dyDescent="0.2">
      <c r="A454" s="329" t="s">
        <v>1958</v>
      </c>
      <c r="B454" s="360" t="s">
        <v>2424</v>
      </c>
      <c r="C454" s="360" t="s">
        <v>2463</v>
      </c>
      <c r="D454" s="377">
        <v>50</v>
      </c>
      <c r="E454" s="329" t="s">
        <v>189</v>
      </c>
      <c r="F454" s="370">
        <f t="shared" si="5"/>
        <v>60</v>
      </c>
      <c r="G454" s="377" t="s">
        <v>2070</v>
      </c>
      <c r="H454" s="359" t="s">
        <v>28</v>
      </c>
      <c r="I454" s="329" t="s">
        <v>29</v>
      </c>
      <c r="J454" s="329" t="s">
        <v>76</v>
      </c>
      <c r="K454" s="416"/>
      <c r="L454" s="416"/>
      <c r="M454" s="329" t="s">
        <v>32</v>
      </c>
      <c r="N454" s="364" t="s">
        <v>368</v>
      </c>
      <c r="O454" s="359">
        <v>24</v>
      </c>
      <c r="P454" s="329" t="s">
        <v>28</v>
      </c>
      <c r="Q454" s="11"/>
      <c r="R454" s="11"/>
      <c r="S454" s="11"/>
      <c r="T454" s="11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  <c r="AG454" s="14"/>
      <c r="AH454" s="14"/>
      <c r="AI454" s="14"/>
      <c r="AJ454" s="14"/>
      <c r="AK454" s="14"/>
      <c r="AL454" s="14"/>
      <c r="AM454" s="14"/>
      <c r="AN454" s="14"/>
      <c r="AO454" s="14"/>
      <c r="AP454" s="14"/>
      <c r="AQ454" s="14"/>
      <c r="AR454" s="14"/>
      <c r="AS454" s="14"/>
      <c r="AT454" s="14"/>
      <c r="AU454" s="14"/>
      <c r="AV454" s="14"/>
      <c r="AW454" s="14"/>
      <c r="AX454" s="14"/>
      <c r="AY454" s="14"/>
      <c r="AZ454" s="14"/>
      <c r="BA454" s="14"/>
      <c r="BB454" s="14"/>
      <c r="BC454" s="14"/>
      <c r="BD454" s="14"/>
      <c r="BE454" s="14"/>
      <c r="BF454" s="14"/>
      <c r="BG454" s="14"/>
      <c r="BH454" s="14"/>
      <c r="BI454" s="14"/>
      <c r="BJ454" s="14"/>
      <c r="BK454" s="14"/>
      <c r="BL454" s="14"/>
    </row>
    <row r="455" spans="1:64" s="10" customFormat="1" x14ac:dyDescent="0.2">
      <c r="A455" s="329" t="s">
        <v>1958</v>
      </c>
      <c r="B455" s="377" t="s">
        <v>2424</v>
      </c>
      <c r="C455" s="377" t="s">
        <v>2464</v>
      </c>
      <c r="D455" s="377">
        <v>50</v>
      </c>
      <c r="E455" s="329" t="s">
        <v>189</v>
      </c>
      <c r="F455" s="370">
        <f t="shared" si="5"/>
        <v>60</v>
      </c>
      <c r="G455" s="377" t="s">
        <v>2070</v>
      </c>
      <c r="H455" s="359" t="s">
        <v>28</v>
      </c>
      <c r="I455" s="329" t="s">
        <v>29</v>
      </c>
      <c r="J455" s="329" t="s">
        <v>76</v>
      </c>
      <c r="K455" s="359"/>
      <c r="L455" s="359"/>
      <c r="M455" s="329" t="s">
        <v>32</v>
      </c>
      <c r="N455" s="364" t="s">
        <v>368</v>
      </c>
      <c r="O455" s="359">
        <v>24</v>
      </c>
      <c r="P455" s="329" t="s">
        <v>28</v>
      </c>
      <c r="Q455" s="11"/>
      <c r="R455" s="11"/>
      <c r="S455" s="11"/>
      <c r="T455" s="11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  <c r="AG455" s="14"/>
      <c r="AH455" s="14"/>
      <c r="AI455" s="14"/>
      <c r="AJ455" s="14"/>
      <c r="AK455" s="14"/>
      <c r="AL455" s="14"/>
      <c r="AM455" s="14"/>
      <c r="AN455" s="14"/>
      <c r="AO455" s="14"/>
      <c r="AP455" s="14"/>
      <c r="AQ455" s="14"/>
      <c r="AR455" s="14"/>
      <c r="AS455" s="14"/>
      <c r="AT455" s="14"/>
      <c r="AU455" s="14"/>
      <c r="AV455" s="14"/>
      <c r="AW455" s="14"/>
      <c r="AX455" s="14"/>
      <c r="AY455" s="14"/>
      <c r="AZ455" s="14"/>
      <c r="BA455" s="14"/>
      <c r="BB455" s="14"/>
      <c r="BC455" s="14"/>
      <c r="BD455" s="14"/>
      <c r="BE455" s="14"/>
      <c r="BF455" s="14"/>
      <c r="BG455" s="14"/>
      <c r="BH455" s="14"/>
      <c r="BI455" s="14"/>
      <c r="BJ455" s="14"/>
      <c r="BK455" s="14"/>
      <c r="BL455" s="14"/>
    </row>
    <row r="456" spans="1:64" s="10" customFormat="1" x14ac:dyDescent="0.2">
      <c r="A456" s="329" t="s">
        <v>1958</v>
      </c>
      <c r="B456" s="377" t="s">
        <v>2424</v>
      </c>
      <c r="C456" s="377" t="s">
        <v>2465</v>
      </c>
      <c r="D456" s="377">
        <v>50</v>
      </c>
      <c r="E456" s="329" t="s">
        <v>189</v>
      </c>
      <c r="F456" s="370">
        <f t="shared" si="5"/>
        <v>60</v>
      </c>
      <c r="G456" s="377" t="s">
        <v>2070</v>
      </c>
      <c r="H456" s="359" t="s">
        <v>28</v>
      </c>
      <c r="I456" s="329" t="s">
        <v>29</v>
      </c>
      <c r="J456" s="329" t="s">
        <v>76</v>
      </c>
      <c r="K456" s="359"/>
      <c r="L456" s="359"/>
      <c r="M456" s="329" t="s">
        <v>32</v>
      </c>
      <c r="N456" s="364" t="s">
        <v>368</v>
      </c>
      <c r="O456" s="359">
        <v>24</v>
      </c>
      <c r="P456" s="329" t="s">
        <v>28</v>
      </c>
      <c r="Q456" s="11"/>
      <c r="R456" s="11"/>
      <c r="S456" s="11"/>
      <c r="T456" s="11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  <c r="AG456" s="14"/>
      <c r="AH456" s="14"/>
      <c r="AI456" s="14"/>
      <c r="AJ456" s="14"/>
      <c r="AK456" s="14"/>
      <c r="AL456" s="14"/>
      <c r="AM456" s="14"/>
      <c r="AN456" s="14"/>
      <c r="AO456" s="14"/>
      <c r="AP456" s="14"/>
      <c r="AQ456" s="14"/>
      <c r="AR456" s="14"/>
      <c r="AS456" s="14"/>
      <c r="AT456" s="14"/>
      <c r="AU456" s="14"/>
      <c r="AV456" s="14"/>
      <c r="AW456" s="14"/>
      <c r="AX456" s="14"/>
      <c r="AY456" s="14"/>
      <c r="AZ456" s="14"/>
      <c r="BA456" s="14"/>
      <c r="BB456" s="14"/>
      <c r="BC456" s="14"/>
      <c r="BD456" s="14"/>
      <c r="BE456" s="14"/>
      <c r="BF456" s="14"/>
      <c r="BG456" s="14"/>
      <c r="BH456" s="14"/>
      <c r="BI456" s="14"/>
      <c r="BJ456" s="14"/>
      <c r="BK456" s="14"/>
      <c r="BL456" s="14"/>
    </row>
    <row r="457" spans="1:64" s="10" customFormat="1" x14ac:dyDescent="0.2">
      <c r="A457" s="329" t="s">
        <v>1958</v>
      </c>
      <c r="B457" s="377" t="s">
        <v>2424</v>
      </c>
      <c r="C457" s="377" t="s">
        <v>2466</v>
      </c>
      <c r="D457" s="377">
        <v>50</v>
      </c>
      <c r="E457" s="329" t="s">
        <v>189</v>
      </c>
      <c r="F457" s="370">
        <f t="shared" si="5"/>
        <v>60</v>
      </c>
      <c r="G457" s="377" t="s">
        <v>2070</v>
      </c>
      <c r="H457" s="359" t="s">
        <v>28</v>
      </c>
      <c r="I457" s="329" t="s">
        <v>29</v>
      </c>
      <c r="J457" s="329" t="s">
        <v>76</v>
      </c>
      <c r="K457" s="416"/>
      <c r="L457" s="416"/>
      <c r="M457" s="329" t="s">
        <v>32</v>
      </c>
      <c r="N457" s="364" t="s">
        <v>368</v>
      </c>
      <c r="O457" s="359">
        <v>24</v>
      </c>
      <c r="P457" s="329" t="s">
        <v>28</v>
      </c>
      <c r="Q457" s="11"/>
      <c r="R457" s="11"/>
      <c r="S457" s="11"/>
      <c r="T457" s="11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  <c r="AG457" s="14"/>
      <c r="AH457" s="14"/>
      <c r="AI457" s="14"/>
      <c r="AJ457" s="14"/>
      <c r="AK457" s="14"/>
      <c r="AL457" s="14"/>
      <c r="AM457" s="14"/>
      <c r="AN457" s="14"/>
      <c r="AO457" s="14"/>
      <c r="AP457" s="14"/>
      <c r="AQ457" s="14"/>
      <c r="AR457" s="14"/>
      <c r="AS457" s="14"/>
      <c r="AT457" s="14"/>
      <c r="AU457" s="14"/>
      <c r="AV457" s="14"/>
      <c r="AW457" s="14"/>
      <c r="AX457" s="14"/>
      <c r="AY457" s="14"/>
      <c r="AZ457" s="14"/>
      <c r="BA457" s="14"/>
      <c r="BB457" s="14"/>
      <c r="BC457" s="14"/>
      <c r="BD457" s="14"/>
      <c r="BE457" s="14"/>
      <c r="BF457" s="14"/>
      <c r="BG457" s="14"/>
      <c r="BH457" s="14"/>
      <c r="BI457" s="14"/>
      <c r="BJ457" s="14"/>
      <c r="BK457" s="14"/>
      <c r="BL457" s="14"/>
    </row>
    <row r="458" spans="1:64" s="10" customFormat="1" x14ac:dyDescent="0.2">
      <c r="A458" s="329" t="s">
        <v>1958</v>
      </c>
      <c r="B458" s="377" t="s">
        <v>2424</v>
      </c>
      <c r="C458" s="377" t="s">
        <v>2467</v>
      </c>
      <c r="D458" s="377">
        <v>50</v>
      </c>
      <c r="E458" s="329" t="s">
        <v>189</v>
      </c>
      <c r="F458" s="370">
        <f t="shared" si="5"/>
        <v>60</v>
      </c>
      <c r="G458" s="377" t="s">
        <v>2070</v>
      </c>
      <c r="H458" s="359" t="s">
        <v>28</v>
      </c>
      <c r="I458" s="329" t="s">
        <v>29</v>
      </c>
      <c r="J458" s="329" t="s">
        <v>76</v>
      </c>
      <c r="K458" s="359"/>
      <c r="L458" s="359"/>
      <c r="M458" s="329" t="s">
        <v>32</v>
      </c>
      <c r="N458" s="364" t="s">
        <v>368</v>
      </c>
      <c r="O458" s="359">
        <v>24</v>
      </c>
      <c r="P458" s="329" t="s">
        <v>28</v>
      </c>
      <c r="Q458" s="11"/>
      <c r="R458" s="11"/>
      <c r="S458" s="11"/>
      <c r="T458" s="11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  <c r="AG458" s="14"/>
      <c r="AH458" s="14"/>
      <c r="AI458" s="14"/>
      <c r="AJ458" s="14"/>
      <c r="AK458" s="14"/>
      <c r="AL458" s="14"/>
      <c r="AM458" s="14"/>
      <c r="AN458" s="14"/>
      <c r="AO458" s="14"/>
      <c r="AP458" s="14"/>
      <c r="AQ458" s="14"/>
      <c r="AR458" s="14"/>
      <c r="AS458" s="14"/>
      <c r="AT458" s="14"/>
      <c r="AU458" s="14"/>
      <c r="AV458" s="14"/>
      <c r="AW458" s="14"/>
      <c r="AX458" s="14"/>
      <c r="AY458" s="14"/>
      <c r="AZ458" s="14"/>
      <c r="BA458" s="14"/>
      <c r="BB458" s="14"/>
      <c r="BC458" s="14"/>
      <c r="BD458" s="14"/>
      <c r="BE458" s="14"/>
      <c r="BF458" s="14"/>
      <c r="BG458" s="14"/>
      <c r="BH458" s="14"/>
      <c r="BI458" s="14"/>
      <c r="BJ458" s="14"/>
      <c r="BK458" s="14"/>
      <c r="BL458" s="14"/>
    </row>
    <row r="459" spans="1:64" s="10" customFormat="1" x14ac:dyDescent="0.2">
      <c r="A459" s="329" t="s">
        <v>1958</v>
      </c>
      <c r="B459" s="377" t="s">
        <v>2424</v>
      </c>
      <c r="C459" s="377" t="s">
        <v>2468</v>
      </c>
      <c r="D459" s="377">
        <v>50</v>
      </c>
      <c r="E459" s="329" t="s">
        <v>189</v>
      </c>
      <c r="F459" s="370">
        <f t="shared" si="5"/>
        <v>60</v>
      </c>
      <c r="G459" s="377" t="s">
        <v>2070</v>
      </c>
      <c r="H459" s="359" t="s">
        <v>28</v>
      </c>
      <c r="I459" s="329" t="s">
        <v>29</v>
      </c>
      <c r="J459" s="329" t="s">
        <v>76</v>
      </c>
      <c r="K459" s="359"/>
      <c r="L459" s="359"/>
      <c r="M459" s="329" t="s">
        <v>32</v>
      </c>
      <c r="N459" s="364" t="s">
        <v>368</v>
      </c>
      <c r="O459" s="359">
        <v>24</v>
      </c>
      <c r="P459" s="329" t="s">
        <v>28</v>
      </c>
      <c r="Q459" s="11"/>
      <c r="R459" s="11"/>
      <c r="S459" s="11"/>
      <c r="T459" s="11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  <c r="AG459" s="14"/>
      <c r="AH459" s="14"/>
      <c r="AI459" s="14"/>
      <c r="AJ459" s="14"/>
      <c r="AK459" s="14"/>
      <c r="AL459" s="14"/>
      <c r="AM459" s="14"/>
      <c r="AN459" s="14"/>
      <c r="AO459" s="14"/>
      <c r="AP459" s="14"/>
      <c r="AQ459" s="14"/>
      <c r="AR459" s="14"/>
      <c r="AS459" s="14"/>
      <c r="AT459" s="14"/>
      <c r="AU459" s="14"/>
      <c r="AV459" s="14"/>
      <c r="AW459" s="14"/>
      <c r="AX459" s="14"/>
      <c r="AY459" s="14"/>
      <c r="AZ459" s="14"/>
      <c r="BA459" s="14"/>
      <c r="BB459" s="14"/>
      <c r="BC459" s="14"/>
      <c r="BD459" s="14"/>
      <c r="BE459" s="14"/>
      <c r="BF459" s="14"/>
      <c r="BG459" s="14"/>
      <c r="BH459" s="14"/>
      <c r="BI459" s="14"/>
      <c r="BJ459" s="14"/>
      <c r="BK459" s="14"/>
      <c r="BL459" s="14"/>
    </row>
    <row r="460" spans="1:64" s="10" customFormat="1" x14ac:dyDescent="0.2">
      <c r="A460" s="329" t="s">
        <v>1958</v>
      </c>
      <c r="B460" s="377" t="s">
        <v>2424</v>
      </c>
      <c r="C460" s="377" t="s">
        <v>2469</v>
      </c>
      <c r="D460" s="377">
        <v>50</v>
      </c>
      <c r="E460" s="329" t="s">
        <v>189</v>
      </c>
      <c r="F460" s="370">
        <f t="shared" si="5"/>
        <v>60</v>
      </c>
      <c r="G460" s="377" t="s">
        <v>2070</v>
      </c>
      <c r="H460" s="359" t="s">
        <v>28</v>
      </c>
      <c r="I460" s="329" t="s">
        <v>29</v>
      </c>
      <c r="J460" s="329" t="s">
        <v>76</v>
      </c>
      <c r="K460" s="359"/>
      <c r="L460" s="359"/>
      <c r="M460" s="329" t="s">
        <v>32</v>
      </c>
      <c r="N460" s="364" t="s">
        <v>368</v>
      </c>
      <c r="O460" s="359">
        <v>24</v>
      </c>
      <c r="P460" s="329" t="s">
        <v>28</v>
      </c>
      <c r="Q460" s="11"/>
      <c r="R460" s="11"/>
      <c r="S460" s="11"/>
      <c r="T460" s="11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  <c r="AG460" s="14"/>
      <c r="AH460" s="14"/>
      <c r="AI460" s="14"/>
      <c r="AJ460" s="14"/>
      <c r="AK460" s="14"/>
      <c r="AL460" s="14"/>
      <c r="AM460" s="14"/>
      <c r="AN460" s="14"/>
      <c r="AO460" s="14"/>
      <c r="AP460" s="14"/>
      <c r="AQ460" s="14"/>
      <c r="AR460" s="14"/>
      <c r="AS460" s="14"/>
      <c r="AT460" s="14"/>
      <c r="AU460" s="14"/>
      <c r="AV460" s="14"/>
      <c r="AW460" s="14"/>
      <c r="AX460" s="14"/>
      <c r="AY460" s="14"/>
      <c r="AZ460" s="14"/>
      <c r="BA460" s="14"/>
      <c r="BB460" s="14"/>
      <c r="BC460" s="14"/>
      <c r="BD460" s="14"/>
      <c r="BE460" s="14"/>
      <c r="BF460" s="14"/>
      <c r="BG460" s="14"/>
      <c r="BH460" s="14"/>
      <c r="BI460" s="14"/>
      <c r="BJ460" s="14"/>
      <c r="BK460" s="14"/>
      <c r="BL460" s="14"/>
    </row>
    <row r="461" spans="1:64" s="10" customFormat="1" x14ac:dyDescent="0.2">
      <c r="A461" s="329" t="s">
        <v>1958</v>
      </c>
      <c r="B461" s="377" t="s">
        <v>2424</v>
      </c>
      <c r="C461" s="377" t="s">
        <v>2470</v>
      </c>
      <c r="D461" s="377">
        <v>50</v>
      </c>
      <c r="E461" s="329" t="s">
        <v>189</v>
      </c>
      <c r="F461" s="370">
        <f t="shared" si="5"/>
        <v>60</v>
      </c>
      <c r="G461" s="377" t="s">
        <v>2070</v>
      </c>
      <c r="H461" s="359" t="s">
        <v>28</v>
      </c>
      <c r="I461" s="329" t="s">
        <v>29</v>
      </c>
      <c r="J461" s="359" t="s">
        <v>76</v>
      </c>
      <c r="K461" s="329"/>
      <c r="L461" s="329"/>
      <c r="M461" s="329" t="s">
        <v>32</v>
      </c>
      <c r="N461" s="364" t="s">
        <v>368</v>
      </c>
      <c r="O461" s="359">
        <v>24</v>
      </c>
      <c r="P461" s="329" t="s">
        <v>28</v>
      </c>
      <c r="Q461" s="11"/>
      <c r="R461" s="11"/>
      <c r="S461" s="11"/>
      <c r="T461" s="11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  <c r="AG461" s="14"/>
      <c r="AH461" s="14"/>
      <c r="AI461" s="14"/>
      <c r="AJ461" s="14"/>
      <c r="AK461" s="14"/>
      <c r="AL461" s="14"/>
      <c r="AM461" s="14"/>
      <c r="AN461" s="14"/>
      <c r="AO461" s="14"/>
      <c r="AP461" s="14"/>
      <c r="AQ461" s="14"/>
      <c r="AR461" s="14"/>
      <c r="AS461" s="14"/>
      <c r="AT461" s="14"/>
      <c r="AU461" s="14"/>
      <c r="AV461" s="14"/>
      <c r="AW461" s="14"/>
      <c r="AX461" s="14"/>
      <c r="AY461" s="14"/>
      <c r="AZ461" s="14"/>
      <c r="BA461" s="14"/>
      <c r="BB461" s="14"/>
      <c r="BC461" s="14"/>
      <c r="BD461" s="14"/>
      <c r="BE461" s="14"/>
      <c r="BF461" s="14"/>
      <c r="BG461" s="14"/>
      <c r="BH461" s="14"/>
      <c r="BI461" s="14"/>
      <c r="BJ461" s="14"/>
      <c r="BK461" s="14"/>
      <c r="BL461" s="14"/>
    </row>
    <row r="462" spans="1:64" s="10" customFormat="1" x14ac:dyDescent="0.2">
      <c r="A462" s="329" t="s">
        <v>1958</v>
      </c>
      <c r="B462" s="377" t="s">
        <v>2424</v>
      </c>
      <c r="C462" s="377" t="s">
        <v>2471</v>
      </c>
      <c r="D462" s="377">
        <v>50</v>
      </c>
      <c r="E462" s="329" t="s">
        <v>189</v>
      </c>
      <c r="F462" s="370">
        <f t="shared" si="5"/>
        <v>60</v>
      </c>
      <c r="G462" s="377" t="s">
        <v>2070</v>
      </c>
      <c r="H462" s="359" t="s">
        <v>28</v>
      </c>
      <c r="I462" s="329" t="s">
        <v>29</v>
      </c>
      <c r="J462" s="359" t="s">
        <v>76</v>
      </c>
      <c r="K462" s="329"/>
      <c r="L462" s="329"/>
      <c r="M462" s="329" t="s">
        <v>32</v>
      </c>
      <c r="N462" s="364" t="s">
        <v>368</v>
      </c>
      <c r="O462" s="359">
        <v>24</v>
      </c>
      <c r="P462" s="329" t="s">
        <v>28</v>
      </c>
      <c r="Q462" s="11"/>
      <c r="R462" s="11"/>
      <c r="S462" s="11"/>
      <c r="T462" s="11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  <c r="AG462" s="14"/>
      <c r="AH462" s="14"/>
      <c r="AI462" s="14"/>
      <c r="AJ462" s="14"/>
      <c r="AK462" s="14"/>
      <c r="AL462" s="14"/>
      <c r="AM462" s="14"/>
      <c r="AN462" s="14"/>
      <c r="AO462" s="14"/>
      <c r="AP462" s="14"/>
      <c r="AQ462" s="14"/>
      <c r="AR462" s="14"/>
      <c r="AS462" s="14"/>
      <c r="AT462" s="14"/>
      <c r="AU462" s="14"/>
      <c r="AV462" s="14"/>
      <c r="AW462" s="14"/>
      <c r="AX462" s="14"/>
      <c r="AY462" s="14"/>
      <c r="AZ462" s="14"/>
      <c r="BA462" s="14"/>
      <c r="BB462" s="14"/>
      <c r="BC462" s="14"/>
      <c r="BD462" s="14"/>
      <c r="BE462" s="14"/>
      <c r="BF462" s="14"/>
      <c r="BG462" s="14"/>
      <c r="BH462" s="14"/>
      <c r="BI462" s="14"/>
      <c r="BJ462" s="14"/>
      <c r="BK462" s="14"/>
      <c r="BL462" s="14"/>
    </row>
    <row r="463" spans="1:64" s="10" customFormat="1" x14ac:dyDescent="0.2">
      <c r="A463" s="329" t="s">
        <v>1958</v>
      </c>
      <c r="B463" s="377" t="s">
        <v>2424</v>
      </c>
      <c r="C463" s="377" t="s">
        <v>2472</v>
      </c>
      <c r="D463" s="377">
        <v>50</v>
      </c>
      <c r="E463" s="329" t="s">
        <v>189</v>
      </c>
      <c r="F463" s="370">
        <f t="shared" si="5"/>
        <v>60</v>
      </c>
      <c r="G463" s="377" t="s">
        <v>2070</v>
      </c>
      <c r="H463" s="359" t="s">
        <v>28</v>
      </c>
      <c r="I463" s="329" t="s">
        <v>29</v>
      </c>
      <c r="J463" s="359" t="s">
        <v>76</v>
      </c>
      <c r="K463" s="329"/>
      <c r="L463" s="329"/>
      <c r="M463" s="329" t="s">
        <v>32</v>
      </c>
      <c r="N463" s="364" t="s">
        <v>368</v>
      </c>
      <c r="O463" s="359">
        <v>24</v>
      </c>
      <c r="P463" s="329" t="s">
        <v>28</v>
      </c>
      <c r="Q463" s="11"/>
      <c r="R463" s="11"/>
      <c r="S463" s="11"/>
      <c r="T463" s="11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  <c r="AG463" s="14"/>
      <c r="AH463" s="14"/>
      <c r="AI463" s="14"/>
      <c r="AJ463" s="14"/>
      <c r="AK463" s="14"/>
      <c r="AL463" s="14"/>
      <c r="AM463" s="14"/>
      <c r="AN463" s="14"/>
      <c r="AO463" s="14"/>
      <c r="AP463" s="14"/>
      <c r="AQ463" s="14"/>
      <c r="AR463" s="14"/>
      <c r="AS463" s="14"/>
      <c r="AT463" s="14"/>
      <c r="AU463" s="14"/>
      <c r="AV463" s="14"/>
      <c r="AW463" s="14"/>
      <c r="AX463" s="14"/>
      <c r="AY463" s="14"/>
      <c r="AZ463" s="14"/>
      <c r="BA463" s="14"/>
      <c r="BB463" s="14"/>
      <c r="BC463" s="14"/>
      <c r="BD463" s="14"/>
      <c r="BE463" s="14"/>
      <c r="BF463" s="14"/>
      <c r="BG463" s="14"/>
      <c r="BH463" s="14"/>
      <c r="BI463" s="14"/>
      <c r="BJ463" s="14"/>
      <c r="BK463" s="14"/>
      <c r="BL463" s="14"/>
    </row>
    <row r="464" spans="1:64" s="10" customFormat="1" x14ac:dyDescent="0.2">
      <c r="A464" s="329" t="s">
        <v>1958</v>
      </c>
      <c r="B464" s="377" t="s">
        <v>2424</v>
      </c>
      <c r="C464" s="377" t="s">
        <v>2473</v>
      </c>
      <c r="D464" s="377">
        <v>50</v>
      </c>
      <c r="E464" s="329" t="s">
        <v>189</v>
      </c>
      <c r="F464" s="370">
        <f t="shared" si="5"/>
        <v>60</v>
      </c>
      <c r="G464" s="377" t="s">
        <v>2070</v>
      </c>
      <c r="H464" s="359" t="s">
        <v>28</v>
      </c>
      <c r="I464" s="329" t="s">
        <v>29</v>
      </c>
      <c r="J464" s="359" t="s">
        <v>76</v>
      </c>
      <c r="K464" s="329"/>
      <c r="L464" s="329"/>
      <c r="M464" s="329" t="s">
        <v>32</v>
      </c>
      <c r="N464" s="364" t="s">
        <v>368</v>
      </c>
      <c r="O464" s="359">
        <v>24</v>
      </c>
      <c r="P464" s="329" t="s">
        <v>28</v>
      </c>
      <c r="Q464" s="11"/>
      <c r="R464" s="11"/>
      <c r="S464" s="11"/>
      <c r="T464" s="11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  <c r="AG464" s="14"/>
      <c r="AH464" s="14"/>
      <c r="AI464" s="14"/>
      <c r="AJ464" s="14"/>
      <c r="AK464" s="14"/>
      <c r="AL464" s="14"/>
      <c r="AM464" s="14"/>
      <c r="AN464" s="14"/>
      <c r="AO464" s="14"/>
      <c r="AP464" s="14"/>
      <c r="AQ464" s="14"/>
      <c r="AR464" s="14"/>
      <c r="AS464" s="14"/>
      <c r="AT464" s="14"/>
      <c r="AU464" s="14"/>
      <c r="AV464" s="14"/>
      <c r="AW464" s="14"/>
      <c r="AX464" s="14"/>
      <c r="AY464" s="14"/>
      <c r="AZ464" s="14"/>
      <c r="BA464" s="14"/>
      <c r="BB464" s="14"/>
      <c r="BC464" s="14"/>
      <c r="BD464" s="14"/>
      <c r="BE464" s="14"/>
      <c r="BF464" s="14"/>
      <c r="BG464" s="14"/>
      <c r="BH464" s="14"/>
      <c r="BI464" s="14"/>
      <c r="BJ464" s="14"/>
      <c r="BK464" s="14"/>
      <c r="BL464" s="14"/>
    </row>
    <row r="465" spans="1:64" s="10" customFormat="1" x14ac:dyDescent="0.2">
      <c r="A465" s="329" t="s">
        <v>1958</v>
      </c>
      <c r="B465" s="377" t="s">
        <v>2424</v>
      </c>
      <c r="C465" s="377" t="s">
        <v>2474</v>
      </c>
      <c r="D465" s="377">
        <v>50</v>
      </c>
      <c r="E465" s="329" t="s">
        <v>189</v>
      </c>
      <c r="F465" s="370">
        <f t="shared" si="5"/>
        <v>60</v>
      </c>
      <c r="G465" s="377" t="s">
        <v>2070</v>
      </c>
      <c r="H465" s="359" t="s">
        <v>28</v>
      </c>
      <c r="I465" s="329" t="s">
        <v>29</v>
      </c>
      <c r="J465" s="359" t="s">
        <v>76</v>
      </c>
      <c r="K465" s="329"/>
      <c r="L465" s="329"/>
      <c r="M465" s="329" t="s">
        <v>32</v>
      </c>
      <c r="N465" s="364" t="s">
        <v>368</v>
      </c>
      <c r="O465" s="359">
        <v>24</v>
      </c>
      <c r="P465" s="329" t="s">
        <v>28</v>
      </c>
      <c r="Q465" s="11"/>
      <c r="R465" s="11"/>
      <c r="S465" s="11"/>
      <c r="T465" s="11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  <c r="AG465" s="14"/>
      <c r="AH465" s="14"/>
      <c r="AI465" s="14"/>
      <c r="AJ465" s="14"/>
      <c r="AK465" s="14"/>
      <c r="AL465" s="14"/>
      <c r="AM465" s="14"/>
      <c r="AN465" s="14"/>
      <c r="AO465" s="14"/>
      <c r="AP465" s="14"/>
      <c r="AQ465" s="14"/>
      <c r="AR465" s="14"/>
      <c r="AS465" s="14"/>
      <c r="AT465" s="14"/>
      <c r="AU465" s="14"/>
      <c r="AV465" s="14"/>
      <c r="AW465" s="14"/>
      <c r="AX465" s="14"/>
      <c r="AY465" s="14"/>
      <c r="AZ465" s="14"/>
      <c r="BA465" s="14"/>
      <c r="BB465" s="14"/>
      <c r="BC465" s="14"/>
      <c r="BD465" s="14"/>
      <c r="BE465" s="14"/>
      <c r="BF465" s="14"/>
      <c r="BG465" s="14"/>
      <c r="BH465" s="14"/>
      <c r="BI465" s="14"/>
      <c r="BJ465" s="14"/>
      <c r="BK465" s="14"/>
      <c r="BL465" s="14"/>
    </row>
    <row r="466" spans="1:64" s="10" customFormat="1" x14ac:dyDescent="0.2">
      <c r="A466" s="329" t="s">
        <v>1958</v>
      </c>
      <c r="B466" s="377" t="s">
        <v>2424</v>
      </c>
      <c r="C466" s="377" t="s">
        <v>2475</v>
      </c>
      <c r="D466" s="377">
        <v>50</v>
      </c>
      <c r="E466" s="329" t="s">
        <v>189</v>
      </c>
      <c r="F466" s="370">
        <f t="shared" si="5"/>
        <v>60</v>
      </c>
      <c r="G466" s="377" t="s">
        <v>2070</v>
      </c>
      <c r="H466" s="359" t="s">
        <v>28</v>
      </c>
      <c r="I466" s="329" t="s">
        <v>29</v>
      </c>
      <c r="J466" s="329" t="s">
        <v>76</v>
      </c>
      <c r="K466" s="359"/>
      <c r="L466" s="359"/>
      <c r="M466" s="329" t="s">
        <v>32</v>
      </c>
      <c r="N466" s="364" t="s">
        <v>368</v>
      </c>
      <c r="O466" s="359">
        <v>24</v>
      </c>
      <c r="P466" s="329" t="s">
        <v>28</v>
      </c>
      <c r="Q466" s="11"/>
      <c r="R466" s="11"/>
      <c r="S466" s="11"/>
      <c r="T466" s="11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  <c r="AG466" s="14"/>
      <c r="AH466" s="14"/>
      <c r="AI466" s="14"/>
      <c r="AJ466" s="14"/>
      <c r="AK466" s="14"/>
      <c r="AL466" s="14"/>
      <c r="AM466" s="14"/>
      <c r="AN466" s="14"/>
      <c r="AO466" s="14"/>
      <c r="AP466" s="14"/>
      <c r="AQ466" s="14"/>
      <c r="AR466" s="14"/>
      <c r="AS466" s="14"/>
      <c r="AT466" s="14"/>
      <c r="AU466" s="14"/>
      <c r="AV466" s="14"/>
      <c r="AW466" s="14"/>
      <c r="AX466" s="14"/>
      <c r="AY466" s="14"/>
      <c r="AZ466" s="14"/>
      <c r="BA466" s="14"/>
      <c r="BB466" s="14"/>
      <c r="BC466" s="14"/>
      <c r="BD466" s="14"/>
      <c r="BE466" s="14"/>
      <c r="BF466" s="14"/>
      <c r="BG466" s="14"/>
      <c r="BH466" s="14"/>
      <c r="BI466" s="14"/>
      <c r="BJ466" s="14"/>
      <c r="BK466" s="14"/>
      <c r="BL466" s="14"/>
    </row>
    <row r="467" spans="1:64" s="10" customFormat="1" x14ac:dyDescent="0.2">
      <c r="A467" s="329" t="s">
        <v>1958</v>
      </c>
      <c r="B467" s="377" t="s">
        <v>2424</v>
      </c>
      <c r="C467" s="377" t="s">
        <v>2476</v>
      </c>
      <c r="D467" s="377">
        <v>50</v>
      </c>
      <c r="E467" s="329" t="s">
        <v>189</v>
      </c>
      <c r="F467" s="370">
        <f t="shared" si="5"/>
        <v>60</v>
      </c>
      <c r="G467" s="377" t="s">
        <v>2070</v>
      </c>
      <c r="H467" s="359" t="s">
        <v>28</v>
      </c>
      <c r="I467" s="329" t="s">
        <v>29</v>
      </c>
      <c r="J467" s="329" t="s">
        <v>76</v>
      </c>
      <c r="K467" s="359"/>
      <c r="L467" s="359"/>
      <c r="M467" s="329" t="s">
        <v>32</v>
      </c>
      <c r="N467" s="364" t="s">
        <v>368</v>
      </c>
      <c r="O467" s="359">
        <v>24</v>
      </c>
      <c r="P467" s="329" t="s">
        <v>28</v>
      </c>
      <c r="Q467" s="11"/>
      <c r="R467" s="11"/>
      <c r="S467" s="11"/>
      <c r="T467" s="11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  <c r="AG467" s="14"/>
      <c r="AH467" s="14"/>
      <c r="AI467" s="14"/>
      <c r="AJ467" s="14"/>
      <c r="AK467" s="14"/>
      <c r="AL467" s="14"/>
      <c r="AM467" s="14"/>
      <c r="AN467" s="14"/>
      <c r="AO467" s="14"/>
      <c r="AP467" s="14"/>
      <c r="AQ467" s="14"/>
      <c r="AR467" s="14"/>
      <c r="AS467" s="14"/>
      <c r="AT467" s="14"/>
      <c r="AU467" s="14"/>
      <c r="AV467" s="14"/>
      <c r="AW467" s="14"/>
      <c r="AX467" s="14"/>
      <c r="AY467" s="14"/>
      <c r="AZ467" s="14"/>
      <c r="BA467" s="14"/>
      <c r="BB467" s="14"/>
      <c r="BC467" s="14"/>
      <c r="BD467" s="14"/>
      <c r="BE467" s="14"/>
      <c r="BF467" s="14"/>
      <c r="BG467" s="14"/>
      <c r="BH467" s="14"/>
      <c r="BI467" s="14"/>
      <c r="BJ467" s="14"/>
      <c r="BK467" s="14"/>
      <c r="BL467" s="14"/>
    </row>
    <row r="468" spans="1:64" s="10" customFormat="1" x14ac:dyDescent="0.2">
      <c r="A468" s="329" t="s">
        <v>1958</v>
      </c>
      <c r="B468" s="377" t="s">
        <v>2424</v>
      </c>
      <c r="C468" s="377" t="s">
        <v>2477</v>
      </c>
      <c r="D468" s="377">
        <v>50</v>
      </c>
      <c r="E468" s="329" t="s">
        <v>189</v>
      </c>
      <c r="F468" s="370">
        <f t="shared" si="5"/>
        <v>60</v>
      </c>
      <c r="G468" s="377" t="s">
        <v>2070</v>
      </c>
      <c r="H468" s="359" t="s">
        <v>28</v>
      </c>
      <c r="I468" s="329" t="s">
        <v>29</v>
      </c>
      <c r="J468" s="359" t="s">
        <v>76</v>
      </c>
      <c r="K468" s="360"/>
      <c r="L468" s="329"/>
      <c r="M468" s="329" t="s">
        <v>32</v>
      </c>
      <c r="N468" s="364" t="s">
        <v>368</v>
      </c>
      <c r="O468" s="359">
        <v>24</v>
      </c>
      <c r="P468" s="329" t="s">
        <v>28</v>
      </c>
      <c r="Q468" s="11"/>
      <c r="R468" s="11"/>
      <c r="S468" s="11"/>
      <c r="T468" s="11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  <c r="AG468" s="14"/>
      <c r="AH468" s="14"/>
      <c r="AI468" s="14"/>
      <c r="AJ468" s="14"/>
      <c r="AK468" s="14"/>
      <c r="AL468" s="14"/>
      <c r="AM468" s="14"/>
      <c r="AN468" s="14"/>
      <c r="AO468" s="14"/>
      <c r="AP468" s="14"/>
      <c r="AQ468" s="14"/>
      <c r="AR468" s="14"/>
      <c r="AS468" s="14"/>
      <c r="AT468" s="14"/>
      <c r="AU468" s="14"/>
      <c r="AV468" s="14"/>
      <c r="AW468" s="14"/>
      <c r="AX468" s="14"/>
      <c r="AY468" s="14"/>
      <c r="AZ468" s="14"/>
      <c r="BA468" s="14"/>
      <c r="BB468" s="14"/>
      <c r="BC468" s="14"/>
      <c r="BD468" s="14"/>
      <c r="BE468" s="14"/>
      <c r="BF468" s="14"/>
      <c r="BG468" s="14"/>
      <c r="BH468" s="14"/>
      <c r="BI468" s="14"/>
      <c r="BJ468" s="14"/>
      <c r="BK468" s="14"/>
      <c r="BL468" s="14"/>
    </row>
    <row r="469" spans="1:64" s="10" customFormat="1" x14ac:dyDescent="0.2">
      <c r="A469" s="329" t="s">
        <v>1958</v>
      </c>
      <c r="B469" s="377" t="s">
        <v>2424</v>
      </c>
      <c r="C469" s="377" t="s">
        <v>2478</v>
      </c>
      <c r="D469" s="377">
        <v>50</v>
      </c>
      <c r="E469" s="329" t="s">
        <v>189</v>
      </c>
      <c r="F469" s="370">
        <f t="shared" si="5"/>
        <v>60</v>
      </c>
      <c r="G469" s="377" t="s">
        <v>2070</v>
      </c>
      <c r="H469" s="359" t="s">
        <v>28</v>
      </c>
      <c r="I469" s="329" t="s">
        <v>29</v>
      </c>
      <c r="J469" s="359" t="s">
        <v>76</v>
      </c>
      <c r="K469" s="329"/>
      <c r="L469" s="329"/>
      <c r="M469" s="329" t="s">
        <v>32</v>
      </c>
      <c r="N469" s="364" t="s">
        <v>368</v>
      </c>
      <c r="O469" s="359">
        <v>24</v>
      </c>
      <c r="P469" s="329" t="s">
        <v>28</v>
      </c>
      <c r="Q469" s="11"/>
      <c r="R469" s="11"/>
      <c r="S469" s="11"/>
      <c r="T469" s="11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  <c r="AG469" s="14"/>
      <c r="AH469" s="14"/>
      <c r="AI469" s="14"/>
      <c r="AJ469" s="14"/>
      <c r="AK469" s="14"/>
      <c r="AL469" s="14"/>
      <c r="AM469" s="14"/>
      <c r="AN469" s="14"/>
      <c r="AO469" s="14"/>
      <c r="AP469" s="14"/>
      <c r="AQ469" s="14"/>
      <c r="AR469" s="14"/>
      <c r="AS469" s="14"/>
      <c r="AT469" s="14"/>
      <c r="AU469" s="14"/>
      <c r="AV469" s="14"/>
      <c r="AW469" s="14"/>
      <c r="AX469" s="14"/>
      <c r="AY469" s="14"/>
      <c r="AZ469" s="14"/>
      <c r="BA469" s="14"/>
      <c r="BB469" s="14"/>
      <c r="BC469" s="14"/>
      <c r="BD469" s="14"/>
      <c r="BE469" s="14"/>
      <c r="BF469" s="14"/>
      <c r="BG469" s="14"/>
      <c r="BH469" s="14"/>
      <c r="BI469" s="14"/>
      <c r="BJ469" s="14"/>
      <c r="BK469" s="14"/>
      <c r="BL469" s="14"/>
    </row>
    <row r="470" spans="1:64" s="10" customFormat="1" x14ac:dyDescent="0.2">
      <c r="A470" s="329" t="s">
        <v>1958</v>
      </c>
      <c r="B470" s="377" t="s">
        <v>2424</v>
      </c>
      <c r="C470" s="377" t="s">
        <v>2479</v>
      </c>
      <c r="D470" s="377">
        <v>50</v>
      </c>
      <c r="E470" s="329" t="s">
        <v>189</v>
      </c>
      <c r="F470" s="370">
        <f t="shared" si="5"/>
        <v>60</v>
      </c>
      <c r="G470" s="377" t="s">
        <v>2070</v>
      </c>
      <c r="H470" s="359" t="s">
        <v>28</v>
      </c>
      <c r="I470" s="329" t="s">
        <v>29</v>
      </c>
      <c r="J470" s="359" t="s">
        <v>76</v>
      </c>
      <c r="K470" s="329"/>
      <c r="L470" s="329"/>
      <c r="M470" s="329" t="s">
        <v>32</v>
      </c>
      <c r="N470" s="364" t="s">
        <v>368</v>
      </c>
      <c r="O470" s="359">
        <v>24</v>
      </c>
      <c r="P470" s="329" t="s">
        <v>28</v>
      </c>
      <c r="Q470" s="11"/>
      <c r="R470" s="11"/>
      <c r="S470" s="11"/>
      <c r="T470" s="11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  <c r="AG470" s="14"/>
      <c r="AH470" s="14"/>
      <c r="AI470" s="14"/>
      <c r="AJ470" s="14"/>
      <c r="AK470" s="14"/>
      <c r="AL470" s="14"/>
      <c r="AM470" s="14"/>
      <c r="AN470" s="14"/>
      <c r="AO470" s="14"/>
      <c r="AP470" s="14"/>
      <c r="AQ470" s="14"/>
      <c r="AR470" s="14"/>
      <c r="AS470" s="14"/>
      <c r="AT470" s="14"/>
      <c r="AU470" s="14"/>
      <c r="AV470" s="14"/>
      <c r="AW470" s="14"/>
      <c r="AX470" s="14"/>
      <c r="AY470" s="14"/>
      <c r="AZ470" s="14"/>
      <c r="BA470" s="14"/>
      <c r="BB470" s="14"/>
      <c r="BC470" s="14"/>
      <c r="BD470" s="14"/>
      <c r="BE470" s="14"/>
      <c r="BF470" s="14"/>
      <c r="BG470" s="14"/>
      <c r="BH470" s="14"/>
      <c r="BI470" s="14"/>
      <c r="BJ470" s="14"/>
      <c r="BK470" s="14"/>
      <c r="BL470" s="14"/>
    </row>
    <row r="471" spans="1:64" s="10" customFormat="1" x14ac:dyDescent="0.2">
      <c r="A471" s="329" t="s">
        <v>1958</v>
      </c>
      <c r="B471" s="377" t="s">
        <v>2424</v>
      </c>
      <c r="C471" s="377" t="s">
        <v>2480</v>
      </c>
      <c r="D471" s="377">
        <v>50</v>
      </c>
      <c r="E471" s="329" t="s">
        <v>189</v>
      </c>
      <c r="F471" s="370">
        <f t="shared" si="5"/>
        <v>60</v>
      </c>
      <c r="G471" s="377" t="s">
        <v>2070</v>
      </c>
      <c r="H471" s="359" t="s">
        <v>28</v>
      </c>
      <c r="I471" s="329" t="s">
        <v>29</v>
      </c>
      <c r="J471" s="359" t="s">
        <v>76</v>
      </c>
      <c r="K471" s="329"/>
      <c r="L471" s="329"/>
      <c r="M471" s="329" t="s">
        <v>32</v>
      </c>
      <c r="N471" s="364" t="s">
        <v>368</v>
      </c>
      <c r="O471" s="359">
        <v>24</v>
      </c>
      <c r="P471" s="329" t="s">
        <v>28</v>
      </c>
      <c r="Q471" s="11"/>
      <c r="R471" s="11"/>
      <c r="S471" s="11"/>
      <c r="T471" s="11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  <c r="AG471" s="14"/>
      <c r="AH471" s="14"/>
      <c r="AI471" s="14"/>
      <c r="AJ471" s="14"/>
      <c r="AK471" s="14"/>
      <c r="AL471" s="14"/>
      <c r="AM471" s="14"/>
      <c r="AN471" s="14"/>
      <c r="AO471" s="14"/>
      <c r="AP471" s="14"/>
      <c r="AQ471" s="14"/>
      <c r="AR471" s="14"/>
      <c r="AS471" s="14"/>
      <c r="AT471" s="14"/>
      <c r="AU471" s="14"/>
      <c r="AV471" s="14"/>
      <c r="AW471" s="14"/>
      <c r="AX471" s="14"/>
      <c r="AY471" s="14"/>
      <c r="AZ471" s="14"/>
      <c r="BA471" s="14"/>
      <c r="BB471" s="14"/>
      <c r="BC471" s="14"/>
      <c r="BD471" s="14"/>
      <c r="BE471" s="14"/>
      <c r="BF471" s="14"/>
      <c r="BG471" s="14"/>
      <c r="BH471" s="14"/>
      <c r="BI471" s="14"/>
      <c r="BJ471" s="14"/>
      <c r="BK471" s="14"/>
      <c r="BL471" s="14"/>
    </row>
    <row r="472" spans="1:64" s="10" customFormat="1" x14ac:dyDescent="0.2">
      <c r="A472" s="329" t="s">
        <v>1958</v>
      </c>
      <c r="B472" s="360" t="s">
        <v>2424</v>
      </c>
      <c r="C472" s="418" t="s">
        <v>2481</v>
      </c>
      <c r="D472" s="377">
        <v>100</v>
      </c>
      <c r="E472" s="329" t="s">
        <v>189</v>
      </c>
      <c r="F472" s="370">
        <f t="shared" si="5"/>
        <v>120</v>
      </c>
      <c r="G472" s="377" t="s">
        <v>2070</v>
      </c>
      <c r="H472" s="359" t="s">
        <v>28</v>
      </c>
      <c r="I472" s="329" t="s">
        <v>29</v>
      </c>
      <c r="J472" s="360" t="s">
        <v>28</v>
      </c>
      <c r="K472" s="329"/>
      <c r="L472" s="359"/>
      <c r="M472" s="329" t="s">
        <v>32</v>
      </c>
      <c r="N472" s="364" t="s">
        <v>368</v>
      </c>
      <c r="O472" s="359">
        <v>24</v>
      </c>
      <c r="P472" s="329" t="s">
        <v>28</v>
      </c>
      <c r="Q472" s="11"/>
      <c r="R472" s="11"/>
      <c r="S472" s="11"/>
      <c r="T472" s="11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  <c r="AG472" s="14"/>
      <c r="AH472" s="14"/>
      <c r="AI472" s="14"/>
      <c r="AJ472" s="14"/>
      <c r="AK472" s="14"/>
      <c r="AL472" s="14"/>
      <c r="AM472" s="14"/>
      <c r="AN472" s="14"/>
      <c r="AO472" s="14"/>
      <c r="AP472" s="14"/>
      <c r="AQ472" s="14"/>
      <c r="AR472" s="14"/>
      <c r="AS472" s="14"/>
      <c r="AT472" s="14"/>
      <c r="AU472" s="14"/>
      <c r="AV472" s="14"/>
      <c r="AW472" s="14"/>
      <c r="AX472" s="14"/>
      <c r="AY472" s="14"/>
      <c r="AZ472" s="14"/>
      <c r="BA472" s="14"/>
      <c r="BB472" s="14"/>
      <c r="BC472" s="14"/>
      <c r="BD472" s="14"/>
      <c r="BE472" s="14"/>
      <c r="BF472" s="14"/>
      <c r="BG472" s="14"/>
      <c r="BH472" s="14"/>
      <c r="BI472" s="14"/>
      <c r="BJ472" s="14"/>
      <c r="BK472" s="14"/>
      <c r="BL472" s="14"/>
    </row>
    <row r="473" spans="1:64" s="10" customFormat="1" x14ac:dyDescent="0.2">
      <c r="A473" s="329" t="s">
        <v>1958</v>
      </c>
      <c r="B473" s="377" t="s">
        <v>2424</v>
      </c>
      <c r="C473" s="377" t="s">
        <v>2481</v>
      </c>
      <c r="D473" s="377">
        <v>50</v>
      </c>
      <c r="E473" s="329" t="s">
        <v>189</v>
      </c>
      <c r="F473" s="370">
        <f t="shared" si="5"/>
        <v>60</v>
      </c>
      <c r="G473" s="377" t="s">
        <v>2070</v>
      </c>
      <c r="H473" s="359" t="s">
        <v>28</v>
      </c>
      <c r="I473" s="329" t="s">
        <v>29</v>
      </c>
      <c r="J473" s="359" t="s">
        <v>76</v>
      </c>
      <c r="K473" s="329"/>
      <c r="L473" s="329"/>
      <c r="M473" s="329" t="s">
        <v>32</v>
      </c>
      <c r="N473" s="364" t="s">
        <v>368</v>
      </c>
      <c r="O473" s="359">
        <v>24</v>
      </c>
      <c r="P473" s="329" t="s">
        <v>28</v>
      </c>
      <c r="Q473" s="11"/>
      <c r="R473" s="11"/>
      <c r="S473" s="11"/>
      <c r="T473" s="11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  <c r="AG473" s="14"/>
      <c r="AH473" s="14"/>
      <c r="AI473" s="14"/>
      <c r="AJ473" s="14"/>
      <c r="AK473" s="14"/>
      <c r="AL473" s="14"/>
      <c r="AM473" s="14"/>
      <c r="AN473" s="14"/>
      <c r="AO473" s="14"/>
      <c r="AP473" s="14"/>
      <c r="AQ473" s="14"/>
      <c r="AR473" s="14"/>
      <c r="AS473" s="14"/>
      <c r="AT473" s="14"/>
      <c r="AU473" s="14"/>
      <c r="AV473" s="14"/>
      <c r="AW473" s="14"/>
      <c r="AX473" s="14"/>
      <c r="AY473" s="14"/>
      <c r="AZ473" s="14"/>
      <c r="BA473" s="14"/>
      <c r="BB473" s="14"/>
      <c r="BC473" s="14"/>
      <c r="BD473" s="14"/>
      <c r="BE473" s="14"/>
      <c r="BF473" s="14"/>
      <c r="BG473" s="14"/>
      <c r="BH473" s="14"/>
      <c r="BI473" s="14"/>
      <c r="BJ473" s="14"/>
      <c r="BK473" s="14"/>
      <c r="BL473" s="14"/>
    </row>
    <row r="474" spans="1:64" s="10" customFormat="1" x14ac:dyDescent="0.2">
      <c r="A474" s="329" t="s">
        <v>1958</v>
      </c>
      <c r="B474" s="377" t="s">
        <v>2424</v>
      </c>
      <c r="C474" s="377" t="s">
        <v>2482</v>
      </c>
      <c r="D474" s="377">
        <v>50</v>
      </c>
      <c r="E474" s="329" t="s">
        <v>189</v>
      </c>
      <c r="F474" s="370">
        <f t="shared" si="5"/>
        <v>60</v>
      </c>
      <c r="G474" s="377" t="s">
        <v>2070</v>
      </c>
      <c r="H474" s="359" t="s">
        <v>28</v>
      </c>
      <c r="I474" s="329" t="s">
        <v>29</v>
      </c>
      <c r="J474" s="359" t="s">
        <v>76</v>
      </c>
      <c r="K474" s="360"/>
      <c r="L474" s="329"/>
      <c r="M474" s="329" t="s">
        <v>32</v>
      </c>
      <c r="N474" s="364" t="s">
        <v>368</v>
      </c>
      <c r="O474" s="359">
        <v>24</v>
      </c>
      <c r="P474" s="329" t="s">
        <v>28</v>
      </c>
      <c r="Q474" s="11"/>
      <c r="R474" s="11"/>
      <c r="S474" s="11"/>
      <c r="T474" s="11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  <c r="AG474" s="14"/>
      <c r="AH474" s="14"/>
      <c r="AI474" s="14"/>
      <c r="AJ474" s="14"/>
      <c r="AK474" s="14"/>
      <c r="AL474" s="14"/>
      <c r="AM474" s="14"/>
      <c r="AN474" s="14"/>
      <c r="AO474" s="14"/>
      <c r="AP474" s="14"/>
      <c r="AQ474" s="14"/>
      <c r="AR474" s="14"/>
      <c r="AS474" s="14"/>
      <c r="AT474" s="14"/>
      <c r="AU474" s="14"/>
      <c r="AV474" s="14"/>
      <c r="AW474" s="14"/>
      <c r="AX474" s="14"/>
      <c r="AY474" s="14"/>
      <c r="AZ474" s="14"/>
      <c r="BA474" s="14"/>
      <c r="BB474" s="14"/>
      <c r="BC474" s="14"/>
      <c r="BD474" s="14"/>
      <c r="BE474" s="14"/>
      <c r="BF474" s="14"/>
      <c r="BG474" s="14"/>
      <c r="BH474" s="14"/>
      <c r="BI474" s="14"/>
      <c r="BJ474" s="14"/>
      <c r="BK474" s="14"/>
      <c r="BL474" s="14"/>
    </row>
    <row r="475" spans="1:64" s="10" customFormat="1" x14ac:dyDescent="0.2">
      <c r="A475" s="329" t="s">
        <v>1958</v>
      </c>
      <c r="B475" s="377" t="s">
        <v>2424</v>
      </c>
      <c r="C475" s="377" t="s">
        <v>2483</v>
      </c>
      <c r="D475" s="377">
        <v>50</v>
      </c>
      <c r="E475" s="329" t="s">
        <v>189</v>
      </c>
      <c r="F475" s="370">
        <f t="shared" si="5"/>
        <v>60</v>
      </c>
      <c r="G475" s="377" t="s">
        <v>2070</v>
      </c>
      <c r="H475" s="359" t="s">
        <v>28</v>
      </c>
      <c r="I475" s="329" t="s">
        <v>29</v>
      </c>
      <c r="J475" s="359" t="s">
        <v>76</v>
      </c>
      <c r="K475" s="360"/>
      <c r="L475" s="329"/>
      <c r="M475" s="329" t="s">
        <v>32</v>
      </c>
      <c r="N475" s="364" t="s">
        <v>368</v>
      </c>
      <c r="O475" s="359">
        <v>24</v>
      </c>
      <c r="P475" s="329" t="s">
        <v>28</v>
      </c>
      <c r="Q475" s="11"/>
      <c r="R475" s="11"/>
      <c r="S475" s="11"/>
      <c r="T475" s="11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  <c r="AG475" s="14"/>
      <c r="AH475" s="14"/>
      <c r="AI475" s="14"/>
      <c r="AJ475" s="14"/>
      <c r="AK475" s="14"/>
      <c r="AL475" s="14"/>
      <c r="AM475" s="14"/>
      <c r="AN475" s="14"/>
      <c r="AO475" s="14"/>
      <c r="AP475" s="14"/>
      <c r="AQ475" s="14"/>
      <c r="AR475" s="14"/>
      <c r="AS475" s="14"/>
      <c r="AT475" s="14"/>
      <c r="AU475" s="14"/>
      <c r="AV475" s="14"/>
      <c r="AW475" s="14"/>
      <c r="AX475" s="14"/>
      <c r="AY475" s="14"/>
      <c r="AZ475" s="14"/>
      <c r="BA475" s="14"/>
      <c r="BB475" s="14"/>
      <c r="BC475" s="14"/>
      <c r="BD475" s="14"/>
      <c r="BE475" s="14"/>
      <c r="BF475" s="14"/>
      <c r="BG475" s="14"/>
      <c r="BH475" s="14"/>
      <c r="BI475" s="14"/>
      <c r="BJ475" s="14"/>
      <c r="BK475" s="14"/>
      <c r="BL475" s="14"/>
    </row>
    <row r="476" spans="1:64" s="10" customFormat="1" x14ac:dyDescent="0.2">
      <c r="A476" s="329" t="s">
        <v>1958</v>
      </c>
      <c r="B476" s="377" t="s">
        <v>2424</v>
      </c>
      <c r="C476" s="377" t="s">
        <v>2484</v>
      </c>
      <c r="D476" s="377">
        <v>50</v>
      </c>
      <c r="E476" s="329" t="s">
        <v>189</v>
      </c>
      <c r="F476" s="370">
        <f t="shared" si="5"/>
        <v>60</v>
      </c>
      <c r="G476" s="377" t="s">
        <v>2070</v>
      </c>
      <c r="H476" s="359" t="s">
        <v>28</v>
      </c>
      <c r="I476" s="329" t="s">
        <v>29</v>
      </c>
      <c r="J476" s="359" t="s">
        <v>76</v>
      </c>
      <c r="K476" s="329"/>
      <c r="L476" s="329"/>
      <c r="M476" s="329" t="s">
        <v>32</v>
      </c>
      <c r="N476" s="364" t="s">
        <v>368</v>
      </c>
      <c r="O476" s="359">
        <v>24</v>
      </c>
      <c r="P476" s="329" t="s">
        <v>28</v>
      </c>
      <c r="Q476" s="11"/>
      <c r="R476" s="11"/>
      <c r="S476" s="11"/>
      <c r="T476" s="11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  <c r="AG476" s="14"/>
      <c r="AH476" s="14"/>
      <c r="AI476" s="14"/>
      <c r="AJ476" s="14"/>
      <c r="AK476" s="14"/>
      <c r="AL476" s="14"/>
      <c r="AM476" s="14"/>
      <c r="AN476" s="14"/>
      <c r="AO476" s="14"/>
      <c r="AP476" s="14"/>
      <c r="AQ476" s="14"/>
      <c r="AR476" s="14"/>
      <c r="AS476" s="14"/>
      <c r="AT476" s="14"/>
      <c r="AU476" s="14"/>
      <c r="AV476" s="14"/>
      <c r="AW476" s="14"/>
      <c r="AX476" s="14"/>
      <c r="AY476" s="14"/>
      <c r="AZ476" s="14"/>
      <c r="BA476" s="14"/>
      <c r="BB476" s="14"/>
      <c r="BC476" s="14"/>
      <c r="BD476" s="14"/>
      <c r="BE476" s="14"/>
      <c r="BF476" s="14"/>
      <c r="BG476" s="14"/>
      <c r="BH476" s="14"/>
      <c r="BI476" s="14"/>
      <c r="BJ476" s="14"/>
      <c r="BK476" s="14"/>
      <c r="BL476" s="14"/>
    </row>
    <row r="477" spans="1:64" s="10" customFormat="1" x14ac:dyDescent="0.2">
      <c r="A477" s="329" t="s">
        <v>1958</v>
      </c>
      <c r="B477" s="377" t="s">
        <v>2424</v>
      </c>
      <c r="C477" s="377" t="s">
        <v>2485</v>
      </c>
      <c r="D477" s="377">
        <v>50</v>
      </c>
      <c r="E477" s="329" t="s">
        <v>189</v>
      </c>
      <c r="F477" s="370">
        <f t="shared" si="5"/>
        <v>60</v>
      </c>
      <c r="G477" s="377" t="s">
        <v>2070</v>
      </c>
      <c r="H477" s="359" t="s">
        <v>28</v>
      </c>
      <c r="I477" s="329" t="s">
        <v>29</v>
      </c>
      <c r="J477" s="359" t="s">
        <v>76</v>
      </c>
      <c r="K477" s="329"/>
      <c r="L477" s="329"/>
      <c r="M477" s="329" t="s">
        <v>32</v>
      </c>
      <c r="N477" s="364" t="s">
        <v>368</v>
      </c>
      <c r="O477" s="359">
        <v>24</v>
      </c>
      <c r="P477" s="329" t="s">
        <v>28</v>
      </c>
      <c r="Q477" s="11"/>
      <c r="R477" s="11"/>
      <c r="S477" s="11"/>
      <c r="T477" s="11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  <c r="AG477" s="14"/>
      <c r="AH477" s="14"/>
      <c r="AI477" s="14"/>
      <c r="AJ477" s="14"/>
      <c r="AK477" s="14"/>
      <c r="AL477" s="14"/>
      <c r="AM477" s="14"/>
      <c r="AN477" s="14"/>
      <c r="AO477" s="14"/>
      <c r="AP477" s="14"/>
      <c r="AQ477" s="14"/>
      <c r="AR477" s="14"/>
      <c r="AS477" s="14"/>
      <c r="AT477" s="14"/>
      <c r="AU477" s="14"/>
      <c r="AV477" s="14"/>
      <c r="AW477" s="14"/>
      <c r="AX477" s="14"/>
      <c r="AY477" s="14"/>
      <c r="AZ477" s="14"/>
      <c r="BA477" s="14"/>
      <c r="BB477" s="14"/>
      <c r="BC477" s="14"/>
      <c r="BD477" s="14"/>
      <c r="BE477" s="14"/>
      <c r="BF477" s="14"/>
      <c r="BG477" s="14"/>
      <c r="BH477" s="14"/>
      <c r="BI477" s="14"/>
      <c r="BJ477" s="14"/>
      <c r="BK477" s="14"/>
      <c r="BL477" s="14"/>
    </row>
    <row r="478" spans="1:64" s="10" customFormat="1" x14ac:dyDescent="0.2">
      <c r="A478" s="329" t="s">
        <v>1958</v>
      </c>
      <c r="B478" s="377" t="s">
        <v>2424</v>
      </c>
      <c r="C478" s="377" t="s">
        <v>2486</v>
      </c>
      <c r="D478" s="377">
        <v>50</v>
      </c>
      <c r="E478" s="329" t="s">
        <v>189</v>
      </c>
      <c r="F478" s="370">
        <f t="shared" si="5"/>
        <v>60</v>
      </c>
      <c r="G478" s="377" t="s">
        <v>2070</v>
      </c>
      <c r="H478" s="359" t="s">
        <v>28</v>
      </c>
      <c r="I478" s="329" t="s">
        <v>29</v>
      </c>
      <c r="J478" s="359" t="s">
        <v>76</v>
      </c>
      <c r="K478" s="360"/>
      <c r="L478" s="329"/>
      <c r="M478" s="329" t="s">
        <v>32</v>
      </c>
      <c r="N478" s="364" t="s">
        <v>368</v>
      </c>
      <c r="O478" s="359">
        <v>24</v>
      </c>
      <c r="P478" s="329" t="s">
        <v>28</v>
      </c>
      <c r="Q478" s="11"/>
      <c r="R478" s="11"/>
      <c r="S478" s="11"/>
      <c r="T478" s="11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  <c r="AG478" s="14"/>
      <c r="AH478" s="14"/>
      <c r="AI478" s="14"/>
      <c r="AJ478" s="14"/>
      <c r="AK478" s="14"/>
      <c r="AL478" s="14"/>
      <c r="AM478" s="14"/>
      <c r="AN478" s="14"/>
      <c r="AO478" s="14"/>
      <c r="AP478" s="14"/>
      <c r="AQ478" s="14"/>
      <c r="AR478" s="14"/>
      <c r="AS478" s="14"/>
      <c r="AT478" s="14"/>
      <c r="AU478" s="14"/>
      <c r="AV478" s="14"/>
      <c r="AW478" s="14"/>
      <c r="AX478" s="14"/>
      <c r="AY478" s="14"/>
      <c r="AZ478" s="14"/>
      <c r="BA478" s="14"/>
      <c r="BB478" s="14"/>
      <c r="BC478" s="14"/>
      <c r="BD478" s="14"/>
      <c r="BE478" s="14"/>
      <c r="BF478" s="14"/>
      <c r="BG478" s="14"/>
      <c r="BH478" s="14"/>
      <c r="BI478" s="14"/>
      <c r="BJ478" s="14"/>
      <c r="BK478" s="14"/>
      <c r="BL478" s="14"/>
    </row>
    <row r="479" spans="1:64" s="10" customFormat="1" x14ac:dyDescent="0.2">
      <c r="A479" s="329" t="s">
        <v>1958</v>
      </c>
      <c r="B479" s="377" t="s">
        <v>2424</v>
      </c>
      <c r="C479" s="377" t="s">
        <v>2487</v>
      </c>
      <c r="D479" s="377">
        <v>50</v>
      </c>
      <c r="E479" s="329" t="s">
        <v>189</v>
      </c>
      <c r="F479" s="370">
        <f t="shared" si="5"/>
        <v>60</v>
      </c>
      <c r="G479" s="377" t="s">
        <v>2070</v>
      </c>
      <c r="H479" s="359" t="s">
        <v>28</v>
      </c>
      <c r="I479" s="329" t="s">
        <v>29</v>
      </c>
      <c r="J479" s="329" t="s">
        <v>76</v>
      </c>
      <c r="K479" s="359"/>
      <c r="L479" s="359"/>
      <c r="M479" s="329" t="s">
        <v>32</v>
      </c>
      <c r="N479" s="364" t="s">
        <v>368</v>
      </c>
      <c r="O479" s="359">
        <v>24</v>
      </c>
      <c r="P479" s="329" t="s">
        <v>28</v>
      </c>
      <c r="Q479" s="11"/>
      <c r="R479" s="11"/>
      <c r="S479" s="11"/>
      <c r="T479" s="11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  <c r="AG479" s="14"/>
      <c r="AH479" s="14"/>
      <c r="AI479" s="14"/>
      <c r="AJ479" s="14"/>
      <c r="AK479" s="14"/>
      <c r="AL479" s="14"/>
      <c r="AM479" s="14"/>
      <c r="AN479" s="14"/>
      <c r="AO479" s="14"/>
      <c r="AP479" s="14"/>
      <c r="AQ479" s="14"/>
      <c r="AR479" s="14"/>
      <c r="AS479" s="14"/>
      <c r="AT479" s="14"/>
      <c r="AU479" s="14"/>
      <c r="AV479" s="14"/>
      <c r="AW479" s="14"/>
      <c r="AX479" s="14"/>
      <c r="AY479" s="14"/>
      <c r="AZ479" s="14"/>
      <c r="BA479" s="14"/>
      <c r="BB479" s="14"/>
      <c r="BC479" s="14"/>
      <c r="BD479" s="14"/>
      <c r="BE479" s="14"/>
      <c r="BF479" s="14"/>
      <c r="BG479" s="14"/>
      <c r="BH479" s="14"/>
      <c r="BI479" s="14"/>
      <c r="BJ479" s="14"/>
      <c r="BK479" s="14"/>
      <c r="BL479" s="14"/>
    </row>
    <row r="480" spans="1:64" s="10" customFormat="1" x14ac:dyDescent="0.2">
      <c r="A480" s="329" t="s">
        <v>1958</v>
      </c>
      <c r="B480" s="377" t="s">
        <v>2424</v>
      </c>
      <c r="C480" s="414" t="s">
        <v>2488</v>
      </c>
      <c r="D480" s="377">
        <v>50</v>
      </c>
      <c r="E480" s="329" t="s">
        <v>189</v>
      </c>
      <c r="F480" s="370">
        <f t="shared" si="5"/>
        <v>60</v>
      </c>
      <c r="G480" s="377" t="s">
        <v>2070</v>
      </c>
      <c r="H480" s="359" t="s">
        <v>28</v>
      </c>
      <c r="I480" s="329" t="s">
        <v>29</v>
      </c>
      <c r="J480" s="360" t="s">
        <v>28</v>
      </c>
      <c r="K480" s="329"/>
      <c r="L480" s="359"/>
      <c r="M480" s="329" t="s">
        <v>32</v>
      </c>
      <c r="N480" s="364" t="s">
        <v>368</v>
      </c>
      <c r="O480" s="359">
        <v>24</v>
      </c>
      <c r="P480" s="329" t="s">
        <v>28</v>
      </c>
      <c r="Q480" s="11"/>
      <c r="R480" s="11"/>
      <c r="S480" s="11"/>
      <c r="T480" s="11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  <c r="AG480" s="14"/>
      <c r="AH480" s="14"/>
      <c r="AI480" s="14"/>
      <c r="AJ480" s="14"/>
      <c r="AK480" s="14"/>
      <c r="AL480" s="14"/>
      <c r="AM480" s="14"/>
      <c r="AN480" s="14"/>
      <c r="AO480" s="14"/>
      <c r="AP480" s="14"/>
      <c r="AQ480" s="14"/>
      <c r="AR480" s="14"/>
      <c r="AS480" s="14"/>
      <c r="AT480" s="14"/>
      <c r="AU480" s="14"/>
      <c r="AV480" s="14"/>
      <c r="AW480" s="14"/>
      <c r="AX480" s="14"/>
      <c r="AY480" s="14"/>
      <c r="AZ480" s="14"/>
      <c r="BA480" s="14"/>
      <c r="BB480" s="14"/>
      <c r="BC480" s="14"/>
      <c r="BD480" s="14"/>
      <c r="BE480" s="14"/>
      <c r="BF480" s="14"/>
      <c r="BG480" s="14"/>
      <c r="BH480" s="14"/>
      <c r="BI480" s="14"/>
      <c r="BJ480" s="14"/>
      <c r="BK480" s="14"/>
      <c r="BL480" s="14"/>
    </row>
    <row r="481" spans="1:64" s="10" customFormat="1" x14ac:dyDescent="0.2">
      <c r="A481" s="329" t="s">
        <v>1958</v>
      </c>
      <c r="B481" s="377" t="s">
        <v>2424</v>
      </c>
      <c r="C481" s="377" t="s">
        <v>2489</v>
      </c>
      <c r="D481" s="377">
        <v>50</v>
      </c>
      <c r="E481" s="329" t="s">
        <v>189</v>
      </c>
      <c r="F481" s="370">
        <f t="shared" si="5"/>
        <v>60</v>
      </c>
      <c r="G481" s="377" t="s">
        <v>2070</v>
      </c>
      <c r="H481" s="359" t="s">
        <v>28</v>
      </c>
      <c r="I481" s="329" t="s">
        <v>29</v>
      </c>
      <c r="J481" s="359" t="s">
        <v>76</v>
      </c>
      <c r="K481" s="329"/>
      <c r="L481" s="329"/>
      <c r="M481" s="329" t="s">
        <v>32</v>
      </c>
      <c r="N481" s="364" t="s">
        <v>368</v>
      </c>
      <c r="O481" s="359">
        <v>24</v>
      </c>
      <c r="P481" s="329" t="s">
        <v>28</v>
      </c>
      <c r="Q481" s="11"/>
      <c r="R481" s="11"/>
      <c r="S481" s="11"/>
      <c r="T481" s="11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/>
      <c r="AG481" s="14"/>
      <c r="AH481" s="14"/>
      <c r="AI481" s="14"/>
      <c r="AJ481" s="14"/>
      <c r="AK481" s="14"/>
      <c r="AL481" s="14"/>
      <c r="AM481" s="14"/>
      <c r="AN481" s="14"/>
      <c r="AO481" s="14"/>
      <c r="AP481" s="14"/>
      <c r="AQ481" s="14"/>
      <c r="AR481" s="14"/>
      <c r="AS481" s="14"/>
      <c r="AT481" s="14"/>
      <c r="AU481" s="14"/>
      <c r="AV481" s="14"/>
      <c r="AW481" s="14"/>
      <c r="AX481" s="14"/>
      <c r="AY481" s="14"/>
      <c r="AZ481" s="14"/>
      <c r="BA481" s="14"/>
      <c r="BB481" s="14"/>
      <c r="BC481" s="14"/>
      <c r="BD481" s="14"/>
      <c r="BE481" s="14"/>
      <c r="BF481" s="14"/>
      <c r="BG481" s="14"/>
      <c r="BH481" s="14"/>
      <c r="BI481" s="14"/>
      <c r="BJ481" s="14"/>
      <c r="BK481" s="14"/>
      <c r="BL481" s="14"/>
    </row>
    <row r="482" spans="1:64" s="10" customFormat="1" x14ac:dyDescent="0.2">
      <c r="A482" s="329" t="s">
        <v>1958</v>
      </c>
      <c r="B482" s="377" t="s">
        <v>2424</v>
      </c>
      <c r="C482" s="377" t="s">
        <v>2490</v>
      </c>
      <c r="D482" s="377">
        <v>50</v>
      </c>
      <c r="E482" s="329" t="s">
        <v>189</v>
      </c>
      <c r="F482" s="370">
        <f t="shared" si="5"/>
        <v>60</v>
      </c>
      <c r="G482" s="377" t="s">
        <v>2070</v>
      </c>
      <c r="H482" s="359" t="s">
        <v>28</v>
      </c>
      <c r="I482" s="329" t="s">
        <v>29</v>
      </c>
      <c r="J482" s="329" t="s">
        <v>76</v>
      </c>
      <c r="K482" s="416"/>
      <c r="L482" s="416"/>
      <c r="M482" s="329" t="s">
        <v>32</v>
      </c>
      <c r="N482" s="364" t="s">
        <v>368</v>
      </c>
      <c r="O482" s="359">
        <v>24</v>
      </c>
      <c r="P482" s="329" t="s">
        <v>28</v>
      </c>
      <c r="Q482" s="11"/>
      <c r="R482" s="11"/>
      <c r="S482" s="11"/>
      <c r="T482" s="11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  <c r="AG482" s="14"/>
      <c r="AH482" s="14"/>
      <c r="AI482" s="14"/>
      <c r="AJ482" s="14"/>
      <c r="AK482" s="14"/>
      <c r="AL482" s="14"/>
      <c r="AM482" s="14"/>
      <c r="AN482" s="14"/>
      <c r="AO482" s="14"/>
      <c r="AP482" s="14"/>
      <c r="AQ482" s="14"/>
      <c r="AR482" s="14"/>
      <c r="AS482" s="14"/>
      <c r="AT482" s="14"/>
      <c r="AU482" s="14"/>
      <c r="AV482" s="14"/>
      <c r="AW482" s="14"/>
      <c r="AX482" s="14"/>
      <c r="AY482" s="14"/>
      <c r="AZ482" s="14"/>
      <c r="BA482" s="14"/>
      <c r="BB482" s="14"/>
      <c r="BC482" s="14"/>
      <c r="BD482" s="14"/>
      <c r="BE482" s="14"/>
      <c r="BF482" s="14"/>
      <c r="BG482" s="14"/>
      <c r="BH482" s="14"/>
      <c r="BI482" s="14"/>
      <c r="BJ482" s="14"/>
      <c r="BK482" s="14"/>
      <c r="BL482" s="14"/>
    </row>
    <row r="483" spans="1:64" s="10" customFormat="1" x14ac:dyDescent="0.2">
      <c r="A483" s="329" t="s">
        <v>1958</v>
      </c>
      <c r="B483" s="377" t="s">
        <v>2424</v>
      </c>
      <c r="C483" s="377" t="s">
        <v>2491</v>
      </c>
      <c r="D483" s="377">
        <v>50</v>
      </c>
      <c r="E483" s="329" t="s">
        <v>189</v>
      </c>
      <c r="F483" s="370">
        <f t="shared" si="5"/>
        <v>60</v>
      </c>
      <c r="G483" s="377" t="s">
        <v>2070</v>
      </c>
      <c r="H483" s="359" t="s">
        <v>28</v>
      </c>
      <c r="I483" s="329" t="s">
        <v>29</v>
      </c>
      <c r="J483" s="329" t="s">
        <v>76</v>
      </c>
      <c r="K483" s="359"/>
      <c r="L483" s="359"/>
      <c r="M483" s="329" t="s">
        <v>32</v>
      </c>
      <c r="N483" s="364" t="s">
        <v>368</v>
      </c>
      <c r="O483" s="359">
        <v>24</v>
      </c>
      <c r="P483" s="329" t="s">
        <v>28</v>
      </c>
      <c r="Q483" s="11"/>
      <c r="R483" s="11"/>
      <c r="S483" s="11"/>
      <c r="T483" s="11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4"/>
      <c r="AG483" s="14"/>
      <c r="AH483" s="14"/>
      <c r="AI483" s="14"/>
      <c r="AJ483" s="14"/>
      <c r="AK483" s="14"/>
      <c r="AL483" s="14"/>
      <c r="AM483" s="14"/>
      <c r="AN483" s="14"/>
      <c r="AO483" s="14"/>
      <c r="AP483" s="14"/>
      <c r="AQ483" s="14"/>
      <c r="AR483" s="14"/>
      <c r="AS483" s="14"/>
      <c r="AT483" s="14"/>
      <c r="AU483" s="14"/>
      <c r="AV483" s="14"/>
      <c r="AW483" s="14"/>
      <c r="AX483" s="14"/>
      <c r="AY483" s="14"/>
      <c r="AZ483" s="14"/>
      <c r="BA483" s="14"/>
      <c r="BB483" s="14"/>
      <c r="BC483" s="14"/>
      <c r="BD483" s="14"/>
      <c r="BE483" s="14"/>
      <c r="BF483" s="14"/>
      <c r="BG483" s="14"/>
      <c r="BH483" s="14"/>
      <c r="BI483" s="14"/>
      <c r="BJ483" s="14"/>
      <c r="BK483" s="14"/>
      <c r="BL483" s="14"/>
    </row>
    <row r="484" spans="1:64" s="10" customFormat="1" x14ac:dyDescent="0.2">
      <c r="A484" s="329" t="s">
        <v>1958</v>
      </c>
      <c r="B484" s="377" t="s">
        <v>2424</v>
      </c>
      <c r="C484" s="377" t="s">
        <v>2492</v>
      </c>
      <c r="D484" s="377">
        <v>50</v>
      </c>
      <c r="E484" s="329" t="s">
        <v>189</v>
      </c>
      <c r="F484" s="370">
        <f t="shared" si="5"/>
        <v>60</v>
      </c>
      <c r="G484" s="377" t="s">
        <v>2070</v>
      </c>
      <c r="H484" s="359" t="s">
        <v>28</v>
      </c>
      <c r="I484" s="329" t="s">
        <v>29</v>
      </c>
      <c r="J484" s="329" t="s">
        <v>76</v>
      </c>
      <c r="K484" s="359"/>
      <c r="L484" s="359"/>
      <c r="M484" s="329" t="s">
        <v>32</v>
      </c>
      <c r="N484" s="364" t="s">
        <v>368</v>
      </c>
      <c r="O484" s="359">
        <v>24</v>
      </c>
      <c r="P484" s="329" t="s">
        <v>28</v>
      </c>
      <c r="Q484" s="11"/>
      <c r="R484" s="11"/>
      <c r="S484" s="11"/>
      <c r="T484" s="11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  <c r="AG484" s="14"/>
      <c r="AH484" s="14"/>
      <c r="AI484" s="14"/>
      <c r="AJ484" s="14"/>
      <c r="AK484" s="14"/>
      <c r="AL484" s="14"/>
      <c r="AM484" s="14"/>
      <c r="AN484" s="14"/>
      <c r="AO484" s="14"/>
      <c r="AP484" s="14"/>
      <c r="AQ484" s="14"/>
      <c r="AR484" s="14"/>
      <c r="AS484" s="14"/>
      <c r="AT484" s="14"/>
      <c r="AU484" s="14"/>
      <c r="AV484" s="14"/>
      <c r="AW484" s="14"/>
      <c r="AX484" s="14"/>
      <c r="AY484" s="14"/>
      <c r="AZ484" s="14"/>
      <c r="BA484" s="14"/>
      <c r="BB484" s="14"/>
      <c r="BC484" s="14"/>
      <c r="BD484" s="14"/>
      <c r="BE484" s="14"/>
      <c r="BF484" s="14"/>
      <c r="BG484" s="14"/>
      <c r="BH484" s="14"/>
      <c r="BI484" s="14"/>
      <c r="BJ484" s="14"/>
      <c r="BK484" s="14"/>
      <c r="BL484" s="14"/>
    </row>
    <row r="485" spans="1:64" s="10" customFormat="1" x14ac:dyDescent="0.2">
      <c r="A485" s="329" t="s">
        <v>1958</v>
      </c>
      <c r="B485" s="377" t="s">
        <v>2424</v>
      </c>
      <c r="C485" s="377" t="s">
        <v>2493</v>
      </c>
      <c r="D485" s="377">
        <v>50</v>
      </c>
      <c r="E485" s="329" t="s">
        <v>189</v>
      </c>
      <c r="F485" s="370">
        <f t="shared" si="5"/>
        <v>60</v>
      </c>
      <c r="G485" s="377" t="s">
        <v>2070</v>
      </c>
      <c r="H485" s="359" t="s">
        <v>28</v>
      </c>
      <c r="I485" s="329" t="s">
        <v>29</v>
      </c>
      <c r="J485" s="329" t="s">
        <v>76</v>
      </c>
      <c r="K485" s="416"/>
      <c r="L485" s="416"/>
      <c r="M485" s="329" t="s">
        <v>32</v>
      </c>
      <c r="N485" s="364" t="s">
        <v>368</v>
      </c>
      <c r="O485" s="359">
        <v>24</v>
      </c>
      <c r="P485" s="329" t="s">
        <v>28</v>
      </c>
      <c r="Q485" s="11"/>
      <c r="R485" s="11"/>
      <c r="S485" s="11"/>
      <c r="T485" s="11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/>
      <c r="AG485" s="14"/>
      <c r="AH485" s="14"/>
      <c r="AI485" s="14"/>
      <c r="AJ485" s="14"/>
      <c r="AK485" s="14"/>
      <c r="AL485" s="14"/>
      <c r="AM485" s="14"/>
      <c r="AN485" s="14"/>
      <c r="AO485" s="14"/>
      <c r="AP485" s="14"/>
      <c r="AQ485" s="14"/>
      <c r="AR485" s="14"/>
      <c r="AS485" s="14"/>
      <c r="AT485" s="14"/>
      <c r="AU485" s="14"/>
      <c r="AV485" s="14"/>
      <c r="AW485" s="14"/>
      <c r="AX485" s="14"/>
      <c r="AY485" s="14"/>
      <c r="AZ485" s="14"/>
      <c r="BA485" s="14"/>
      <c r="BB485" s="14"/>
      <c r="BC485" s="14"/>
      <c r="BD485" s="14"/>
      <c r="BE485" s="14"/>
      <c r="BF485" s="14"/>
      <c r="BG485" s="14"/>
      <c r="BH485" s="14"/>
      <c r="BI485" s="14"/>
      <c r="BJ485" s="14"/>
      <c r="BK485" s="14"/>
      <c r="BL485" s="14"/>
    </row>
    <row r="486" spans="1:64" s="10" customFormat="1" x14ac:dyDescent="0.2">
      <c r="A486" s="329" t="s">
        <v>1958</v>
      </c>
      <c r="B486" s="377" t="s">
        <v>2424</v>
      </c>
      <c r="C486" s="377" t="s">
        <v>2494</v>
      </c>
      <c r="D486" s="377">
        <v>50</v>
      </c>
      <c r="E486" s="329" t="s">
        <v>189</v>
      </c>
      <c r="F486" s="370">
        <f t="shared" si="5"/>
        <v>60</v>
      </c>
      <c r="G486" s="377" t="s">
        <v>2070</v>
      </c>
      <c r="H486" s="359" t="s">
        <v>28</v>
      </c>
      <c r="I486" s="329" t="s">
        <v>29</v>
      </c>
      <c r="J486" s="329" t="s">
        <v>76</v>
      </c>
      <c r="K486" s="358"/>
      <c r="L486" s="358"/>
      <c r="M486" s="329" t="s">
        <v>32</v>
      </c>
      <c r="N486" s="364" t="s">
        <v>368</v>
      </c>
      <c r="O486" s="359">
        <v>24</v>
      </c>
      <c r="P486" s="329" t="s">
        <v>28</v>
      </c>
      <c r="Q486" s="11"/>
      <c r="R486" s="11"/>
      <c r="S486" s="11"/>
      <c r="T486" s="11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F486" s="14"/>
      <c r="AG486" s="14"/>
      <c r="AH486" s="14"/>
      <c r="AI486" s="14"/>
      <c r="AJ486" s="14"/>
      <c r="AK486" s="14"/>
      <c r="AL486" s="14"/>
      <c r="AM486" s="14"/>
      <c r="AN486" s="14"/>
      <c r="AO486" s="14"/>
      <c r="AP486" s="14"/>
      <c r="AQ486" s="14"/>
      <c r="AR486" s="14"/>
      <c r="AS486" s="14"/>
      <c r="AT486" s="14"/>
      <c r="AU486" s="14"/>
      <c r="AV486" s="14"/>
      <c r="AW486" s="14"/>
      <c r="AX486" s="14"/>
      <c r="AY486" s="14"/>
      <c r="AZ486" s="14"/>
      <c r="BA486" s="14"/>
      <c r="BB486" s="14"/>
      <c r="BC486" s="14"/>
      <c r="BD486" s="14"/>
      <c r="BE486" s="14"/>
      <c r="BF486" s="14"/>
      <c r="BG486" s="14"/>
      <c r="BH486" s="14"/>
      <c r="BI486" s="14"/>
      <c r="BJ486" s="14"/>
      <c r="BK486" s="14"/>
      <c r="BL486" s="14"/>
    </row>
    <row r="487" spans="1:64" s="10" customFormat="1" x14ac:dyDescent="0.2">
      <c r="A487" s="329" t="s">
        <v>1958</v>
      </c>
      <c r="B487" s="377" t="s">
        <v>2424</v>
      </c>
      <c r="C487" s="377" t="s">
        <v>2495</v>
      </c>
      <c r="D487" s="377">
        <v>50</v>
      </c>
      <c r="E487" s="329" t="s">
        <v>189</v>
      </c>
      <c r="F487" s="370">
        <f t="shared" si="5"/>
        <v>60</v>
      </c>
      <c r="G487" s="377" t="s">
        <v>2070</v>
      </c>
      <c r="H487" s="359" t="s">
        <v>28</v>
      </c>
      <c r="I487" s="329" t="s">
        <v>29</v>
      </c>
      <c r="J487" s="329" t="s">
        <v>76</v>
      </c>
      <c r="K487" s="359"/>
      <c r="L487" s="359"/>
      <c r="M487" s="329" t="s">
        <v>32</v>
      </c>
      <c r="N487" s="364" t="s">
        <v>368</v>
      </c>
      <c r="O487" s="359">
        <v>24</v>
      </c>
      <c r="P487" s="329" t="s">
        <v>28</v>
      </c>
      <c r="Q487" s="11"/>
      <c r="R487" s="11"/>
      <c r="S487" s="11"/>
      <c r="T487" s="11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F487" s="14"/>
      <c r="AG487" s="14"/>
      <c r="AH487" s="14"/>
      <c r="AI487" s="14"/>
      <c r="AJ487" s="14"/>
      <c r="AK487" s="14"/>
      <c r="AL487" s="14"/>
      <c r="AM487" s="14"/>
      <c r="AN487" s="14"/>
      <c r="AO487" s="14"/>
      <c r="AP487" s="14"/>
      <c r="AQ487" s="14"/>
      <c r="AR487" s="14"/>
      <c r="AS487" s="14"/>
      <c r="AT487" s="14"/>
      <c r="AU487" s="14"/>
      <c r="AV487" s="14"/>
      <c r="AW487" s="14"/>
      <c r="AX487" s="14"/>
      <c r="AY487" s="14"/>
      <c r="AZ487" s="14"/>
      <c r="BA487" s="14"/>
      <c r="BB487" s="14"/>
      <c r="BC487" s="14"/>
      <c r="BD487" s="14"/>
      <c r="BE487" s="14"/>
      <c r="BF487" s="14"/>
      <c r="BG487" s="14"/>
      <c r="BH487" s="14"/>
      <c r="BI487" s="14"/>
      <c r="BJ487" s="14"/>
      <c r="BK487" s="14"/>
      <c r="BL487" s="14"/>
    </row>
    <row r="488" spans="1:64" s="10" customFormat="1" x14ac:dyDescent="0.2">
      <c r="A488" s="329" t="s">
        <v>1958</v>
      </c>
      <c r="B488" s="377" t="s">
        <v>2424</v>
      </c>
      <c r="C488" s="377" t="s">
        <v>2496</v>
      </c>
      <c r="D488" s="377">
        <v>50</v>
      </c>
      <c r="E488" s="329" t="s">
        <v>189</v>
      </c>
      <c r="F488" s="370">
        <f t="shared" si="5"/>
        <v>60</v>
      </c>
      <c r="G488" s="377" t="s">
        <v>2070</v>
      </c>
      <c r="H488" s="359" t="s">
        <v>28</v>
      </c>
      <c r="I488" s="329" t="s">
        <v>29</v>
      </c>
      <c r="J488" s="359" t="s">
        <v>76</v>
      </c>
      <c r="K488" s="329"/>
      <c r="L488" s="329"/>
      <c r="M488" s="329" t="s">
        <v>32</v>
      </c>
      <c r="N488" s="364" t="s">
        <v>368</v>
      </c>
      <c r="O488" s="359">
        <v>24</v>
      </c>
      <c r="P488" s="329" t="s">
        <v>28</v>
      </c>
      <c r="Q488" s="11"/>
      <c r="R488" s="11"/>
      <c r="S488" s="11"/>
      <c r="T488" s="11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4"/>
      <c r="AG488" s="14"/>
      <c r="AH488" s="14"/>
      <c r="AI488" s="14"/>
      <c r="AJ488" s="14"/>
      <c r="AK488" s="14"/>
      <c r="AL488" s="14"/>
      <c r="AM488" s="14"/>
      <c r="AN488" s="14"/>
      <c r="AO488" s="14"/>
      <c r="AP488" s="14"/>
      <c r="AQ488" s="14"/>
      <c r="AR488" s="14"/>
      <c r="AS488" s="14"/>
      <c r="AT488" s="14"/>
      <c r="AU488" s="14"/>
      <c r="AV488" s="14"/>
      <c r="AW488" s="14"/>
      <c r="AX488" s="14"/>
      <c r="AY488" s="14"/>
      <c r="AZ488" s="14"/>
      <c r="BA488" s="14"/>
      <c r="BB488" s="14"/>
      <c r="BC488" s="14"/>
      <c r="BD488" s="14"/>
      <c r="BE488" s="14"/>
      <c r="BF488" s="14"/>
      <c r="BG488" s="14"/>
      <c r="BH488" s="14"/>
      <c r="BI488" s="14"/>
      <c r="BJ488" s="14"/>
      <c r="BK488" s="14"/>
      <c r="BL488" s="14"/>
    </row>
    <row r="489" spans="1:64" s="10" customFormat="1" x14ac:dyDescent="0.2">
      <c r="A489" s="329" t="s">
        <v>1958</v>
      </c>
      <c r="B489" s="377" t="s">
        <v>2424</v>
      </c>
      <c r="C489" s="377" t="s">
        <v>2497</v>
      </c>
      <c r="D489" s="377">
        <v>50</v>
      </c>
      <c r="E489" s="329" t="s">
        <v>189</v>
      </c>
      <c r="F489" s="370">
        <f t="shared" si="5"/>
        <v>60</v>
      </c>
      <c r="G489" s="377" t="s">
        <v>2070</v>
      </c>
      <c r="H489" s="359" t="s">
        <v>28</v>
      </c>
      <c r="I489" s="329" t="s">
        <v>29</v>
      </c>
      <c r="J489" s="359" t="s">
        <v>76</v>
      </c>
      <c r="K489" s="329"/>
      <c r="L489" s="329"/>
      <c r="M489" s="329" t="s">
        <v>32</v>
      </c>
      <c r="N489" s="364" t="s">
        <v>368</v>
      </c>
      <c r="O489" s="359">
        <v>24</v>
      </c>
      <c r="P489" s="329" t="s">
        <v>28</v>
      </c>
      <c r="Q489" s="11"/>
      <c r="R489" s="11"/>
      <c r="S489" s="11"/>
      <c r="T489" s="11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F489" s="14"/>
      <c r="AG489" s="14"/>
      <c r="AH489" s="14"/>
      <c r="AI489" s="14"/>
      <c r="AJ489" s="14"/>
      <c r="AK489" s="14"/>
      <c r="AL489" s="14"/>
      <c r="AM489" s="14"/>
      <c r="AN489" s="14"/>
      <c r="AO489" s="14"/>
      <c r="AP489" s="14"/>
      <c r="AQ489" s="14"/>
      <c r="AR489" s="14"/>
      <c r="AS489" s="14"/>
      <c r="AT489" s="14"/>
      <c r="AU489" s="14"/>
      <c r="AV489" s="14"/>
      <c r="AW489" s="14"/>
      <c r="AX489" s="14"/>
      <c r="AY489" s="14"/>
      <c r="AZ489" s="14"/>
      <c r="BA489" s="14"/>
      <c r="BB489" s="14"/>
      <c r="BC489" s="14"/>
      <c r="BD489" s="14"/>
      <c r="BE489" s="14"/>
      <c r="BF489" s="14"/>
      <c r="BG489" s="14"/>
      <c r="BH489" s="14"/>
      <c r="BI489" s="14"/>
      <c r="BJ489" s="14"/>
      <c r="BK489" s="14"/>
      <c r="BL489" s="14"/>
    </row>
    <row r="490" spans="1:64" s="10" customFormat="1" x14ac:dyDescent="0.2">
      <c r="A490" s="329" t="s">
        <v>1958</v>
      </c>
      <c r="B490" s="377" t="s">
        <v>2424</v>
      </c>
      <c r="C490" s="377" t="s">
        <v>2498</v>
      </c>
      <c r="D490" s="377">
        <v>50</v>
      </c>
      <c r="E490" s="329" t="s">
        <v>189</v>
      </c>
      <c r="F490" s="370">
        <f t="shared" si="5"/>
        <v>60</v>
      </c>
      <c r="G490" s="377" t="s">
        <v>2070</v>
      </c>
      <c r="H490" s="359" t="s">
        <v>28</v>
      </c>
      <c r="I490" s="329" t="s">
        <v>29</v>
      </c>
      <c r="J490" s="359" t="s">
        <v>76</v>
      </c>
      <c r="K490" s="329"/>
      <c r="L490" s="329"/>
      <c r="M490" s="329" t="s">
        <v>32</v>
      </c>
      <c r="N490" s="364" t="s">
        <v>368</v>
      </c>
      <c r="O490" s="359">
        <v>24</v>
      </c>
      <c r="P490" s="329" t="s">
        <v>28</v>
      </c>
      <c r="Q490" s="11"/>
      <c r="R490" s="11"/>
      <c r="S490" s="11"/>
      <c r="T490" s="11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F490" s="14"/>
      <c r="AG490" s="14"/>
      <c r="AH490" s="14"/>
      <c r="AI490" s="14"/>
      <c r="AJ490" s="14"/>
      <c r="AK490" s="14"/>
      <c r="AL490" s="14"/>
      <c r="AM490" s="14"/>
      <c r="AN490" s="14"/>
      <c r="AO490" s="14"/>
      <c r="AP490" s="14"/>
      <c r="AQ490" s="14"/>
      <c r="AR490" s="14"/>
      <c r="AS490" s="14"/>
      <c r="AT490" s="14"/>
      <c r="AU490" s="14"/>
      <c r="AV490" s="14"/>
      <c r="AW490" s="14"/>
      <c r="AX490" s="14"/>
      <c r="AY490" s="14"/>
      <c r="AZ490" s="14"/>
      <c r="BA490" s="14"/>
      <c r="BB490" s="14"/>
      <c r="BC490" s="14"/>
      <c r="BD490" s="14"/>
      <c r="BE490" s="14"/>
      <c r="BF490" s="14"/>
      <c r="BG490" s="14"/>
      <c r="BH490" s="14"/>
      <c r="BI490" s="14"/>
      <c r="BJ490" s="14"/>
      <c r="BK490" s="14"/>
      <c r="BL490" s="14"/>
    </row>
    <row r="491" spans="1:64" s="10" customFormat="1" x14ac:dyDescent="0.2">
      <c r="A491" s="329" t="s">
        <v>1958</v>
      </c>
      <c r="B491" s="377" t="s">
        <v>2424</v>
      </c>
      <c r="C491" s="377" t="s">
        <v>2499</v>
      </c>
      <c r="D491" s="377">
        <v>50</v>
      </c>
      <c r="E491" s="329" t="s">
        <v>189</v>
      </c>
      <c r="F491" s="370">
        <f t="shared" si="5"/>
        <v>60</v>
      </c>
      <c r="G491" s="377" t="s">
        <v>2070</v>
      </c>
      <c r="H491" s="359" t="s">
        <v>28</v>
      </c>
      <c r="I491" s="329" t="s">
        <v>29</v>
      </c>
      <c r="J491" s="359" t="s">
        <v>76</v>
      </c>
      <c r="K491" s="329"/>
      <c r="L491" s="329"/>
      <c r="M491" s="329" t="s">
        <v>32</v>
      </c>
      <c r="N491" s="364" t="s">
        <v>368</v>
      </c>
      <c r="O491" s="359">
        <v>24</v>
      </c>
      <c r="P491" s="329" t="s">
        <v>28</v>
      </c>
      <c r="Q491" s="11"/>
      <c r="R491" s="11"/>
      <c r="S491" s="11"/>
      <c r="T491" s="11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F491" s="14"/>
      <c r="AG491" s="14"/>
      <c r="AH491" s="14"/>
      <c r="AI491" s="14"/>
      <c r="AJ491" s="14"/>
      <c r="AK491" s="14"/>
      <c r="AL491" s="14"/>
      <c r="AM491" s="14"/>
      <c r="AN491" s="14"/>
      <c r="AO491" s="14"/>
      <c r="AP491" s="14"/>
      <c r="AQ491" s="14"/>
      <c r="AR491" s="14"/>
      <c r="AS491" s="14"/>
      <c r="AT491" s="14"/>
      <c r="AU491" s="14"/>
      <c r="AV491" s="14"/>
      <c r="AW491" s="14"/>
      <c r="AX491" s="14"/>
      <c r="AY491" s="14"/>
      <c r="AZ491" s="14"/>
      <c r="BA491" s="14"/>
      <c r="BB491" s="14"/>
      <c r="BC491" s="14"/>
      <c r="BD491" s="14"/>
      <c r="BE491" s="14"/>
      <c r="BF491" s="14"/>
      <c r="BG491" s="14"/>
      <c r="BH491" s="14"/>
      <c r="BI491" s="14"/>
      <c r="BJ491" s="14"/>
      <c r="BK491" s="14"/>
      <c r="BL491" s="14"/>
    </row>
    <row r="492" spans="1:64" s="10" customFormat="1" x14ac:dyDescent="0.2">
      <c r="A492" s="329" t="s">
        <v>1958</v>
      </c>
      <c r="B492" s="377" t="s">
        <v>2424</v>
      </c>
      <c r="C492" s="377" t="s">
        <v>2500</v>
      </c>
      <c r="D492" s="377">
        <v>50</v>
      </c>
      <c r="E492" s="329" t="s">
        <v>189</v>
      </c>
      <c r="F492" s="370">
        <f t="shared" si="5"/>
        <v>60</v>
      </c>
      <c r="G492" s="377" t="s">
        <v>2070</v>
      </c>
      <c r="H492" s="359" t="s">
        <v>28</v>
      </c>
      <c r="I492" s="329" t="s">
        <v>29</v>
      </c>
      <c r="J492" s="359" t="s">
        <v>76</v>
      </c>
      <c r="K492" s="329"/>
      <c r="L492" s="329"/>
      <c r="M492" s="329" t="s">
        <v>32</v>
      </c>
      <c r="N492" s="364" t="s">
        <v>368</v>
      </c>
      <c r="O492" s="359">
        <v>24</v>
      </c>
      <c r="P492" s="329" t="s">
        <v>28</v>
      </c>
      <c r="Q492" s="11"/>
      <c r="R492" s="11"/>
      <c r="S492" s="11"/>
      <c r="T492" s="11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F492" s="14"/>
      <c r="AG492" s="14"/>
      <c r="AH492" s="14"/>
      <c r="AI492" s="14"/>
      <c r="AJ492" s="14"/>
      <c r="AK492" s="14"/>
      <c r="AL492" s="14"/>
      <c r="AM492" s="14"/>
      <c r="AN492" s="14"/>
      <c r="AO492" s="14"/>
      <c r="AP492" s="14"/>
      <c r="AQ492" s="14"/>
      <c r="AR492" s="14"/>
      <c r="AS492" s="14"/>
      <c r="AT492" s="14"/>
      <c r="AU492" s="14"/>
      <c r="AV492" s="14"/>
      <c r="AW492" s="14"/>
      <c r="AX492" s="14"/>
      <c r="AY492" s="14"/>
      <c r="AZ492" s="14"/>
      <c r="BA492" s="14"/>
      <c r="BB492" s="14"/>
      <c r="BC492" s="14"/>
      <c r="BD492" s="14"/>
      <c r="BE492" s="14"/>
      <c r="BF492" s="14"/>
      <c r="BG492" s="14"/>
      <c r="BH492" s="14"/>
      <c r="BI492" s="14"/>
      <c r="BJ492" s="14"/>
      <c r="BK492" s="14"/>
      <c r="BL492" s="14"/>
    </row>
    <row r="493" spans="1:64" s="10" customFormat="1" x14ac:dyDescent="0.2">
      <c r="A493" s="329" t="s">
        <v>1958</v>
      </c>
      <c r="B493" s="377" t="s">
        <v>2424</v>
      </c>
      <c r="C493" s="377" t="s">
        <v>2501</v>
      </c>
      <c r="D493" s="377">
        <v>50</v>
      </c>
      <c r="E493" s="329" t="s">
        <v>189</v>
      </c>
      <c r="F493" s="370">
        <f t="shared" si="5"/>
        <v>60</v>
      </c>
      <c r="G493" s="377" t="s">
        <v>2070</v>
      </c>
      <c r="H493" s="359" t="s">
        <v>28</v>
      </c>
      <c r="I493" s="329" t="s">
        <v>29</v>
      </c>
      <c r="J493" s="359" t="s">
        <v>76</v>
      </c>
      <c r="K493" s="329"/>
      <c r="L493" s="423"/>
      <c r="M493" s="329" t="s">
        <v>32</v>
      </c>
      <c r="N493" s="364" t="s">
        <v>368</v>
      </c>
      <c r="O493" s="359">
        <v>24</v>
      </c>
      <c r="P493" s="329" t="s">
        <v>28</v>
      </c>
      <c r="Q493" s="11"/>
      <c r="R493" s="11"/>
      <c r="S493" s="11"/>
      <c r="T493" s="11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F493" s="14"/>
      <c r="AG493" s="14"/>
      <c r="AH493" s="14"/>
      <c r="AI493" s="14"/>
      <c r="AJ493" s="14"/>
      <c r="AK493" s="14"/>
      <c r="AL493" s="14"/>
      <c r="AM493" s="14"/>
      <c r="AN493" s="14"/>
      <c r="AO493" s="14"/>
      <c r="AP493" s="14"/>
      <c r="AQ493" s="14"/>
      <c r="AR493" s="14"/>
      <c r="AS493" s="14"/>
      <c r="AT493" s="14"/>
      <c r="AU493" s="14"/>
      <c r="AV493" s="14"/>
      <c r="AW493" s="14"/>
      <c r="AX493" s="14"/>
      <c r="AY493" s="14"/>
      <c r="AZ493" s="14"/>
      <c r="BA493" s="14"/>
      <c r="BB493" s="14"/>
      <c r="BC493" s="14"/>
      <c r="BD493" s="14"/>
      <c r="BE493" s="14"/>
      <c r="BF493" s="14"/>
      <c r="BG493" s="14"/>
      <c r="BH493" s="14"/>
      <c r="BI493" s="14"/>
      <c r="BJ493" s="14"/>
      <c r="BK493" s="14"/>
      <c r="BL493" s="14"/>
    </row>
    <row r="494" spans="1:64" s="10" customFormat="1" x14ac:dyDescent="0.2">
      <c r="A494" s="329" t="s">
        <v>1958</v>
      </c>
      <c r="B494" s="377" t="s">
        <v>2424</v>
      </c>
      <c r="C494" s="377" t="s">
        <v>2502</v>
      </c>
      <c r="D494" s="377">
        <v>50</v>
      </c>
      <c r="E494" s="329" t="s">
        <v>189</v>
      </c>
      <c r="F494" s="370">
        <f t="shared" si="5"/>
        <v>60</v>
      </c>
      <c r="G494" s="377" t="s">
        <v>2070</v>
      </c>
      <c r="H494" s="359" t="s">
        <v>28</v>
      </c>
      <c r="I494" s="329" t="s">
        <v>29</v>
      </c>
      <c r="J494" s="359" t="s">
        <v>76</v>
      </c>
      <c r="K494" s="360"/>
      <c r="L494" s="329"/>
      <c r="M494" s="329" t="s">
        <v>32</v>
      </c>
      <c r="N494" s="364" t="s">
        <v>368</v>
      </c>
      <c r="O494" s="359">
        <v>24</v>
      </c>
      <c r="P494" s="329" t="s">
        <v>28</v>
      </c>
      <c r="Q494" s="11"/>
      <c r="R494" s="11"/>
      <c r="S494" s="11"/>
      <c r="T494" s="11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F494" s="14"/>
      <c r="AG494" s="14"/>
      <c r="AH494" s="14"/>
      <c r="AI494" s="14"/>
      <c r="AJ494" s="14"/>
      <c r="AK494" s="14"/>
      <c r="AL494" s="14"/>
      <c r="AM494" s="14"/>
      <c r="AN494" s="14"/>
      <c r="AO494" s="14"/>
      <c r="AP494" s="14"/>
      <c r="AQ494" s="14"/>
      <c r="AR494" s="14"/>
      <c r="AS494" s="14"/>
      <c r="AT494" s="14"/>
      <c r="AU494" s="14"/>
      <c r="AV494" s="14"/>
      <c r="AW494" s="14"/>
      <c r="AX494" s="14"/>
      <c r="AY494" s="14"/>
      <c r="AZ494" s="14"/>
      <c r="BA494" s="14"/>
      <c r="BB494" s="14"/>
      <c r="BC494" s="14"/>
      <c r="BD494" s="14"/>
      <c r="BE494" s="14"/>
      <c r="BF494" s="14"/>
      <c r="BG494" s="14"/>
      <c r="BH494" s="14"/>
      <c r="BI494" s="14"/>
      <c r="BJ494" s="14"/>
      <c r="BK494" s="14"/>
      <c r="BL494" s="14"/>
    </row>
    <row r="495" spans="1:64" s="10" customFormat="1" x14ac:dyDescent="0.2">
      <c r="A495" s="329" t="s">
        <v>1958</v>
      </c>
      <c r="B495" s="377" t="s">
        <v>2424</v>
      </c>
      <c r="C495" s="377" t="s">
        <v>2503</v>
      </c>
      <c r="D495" s="377">
        <v>50</v>
      </c>
      <c r="E495" s="329" t="s">
        <v>189</v>
      </c>
      <c r="F495" s="370">
        <f t="shared" si="5"/>
        <v>60</v>
      </c>
      <c r="G495" s="377" t="s">
        <v>2070</v>
      </c>
      <c r="H495" s="359" t="s">
        <v>28</v>
      </c>
      <c r="I495" s="329" t="s">
        <v>29</v>
      </c>
      <c r="J495" s="359" t="s">
        <v>76</v>
      </c>
      <c r="K495" s="360"/>
      <c r="L495" s="329"/>
      <c r="M495" s="329" t="s">
        <v>32</v>
      </c>
      <c r="N495" s="364" t="s">
        <v>368</v>
      </c>
      <c r="O495" s="359">
        <v>24</v>
      </c>
      <c r="P495" s="329" t="s">
        <v>28</v>
      </c>
      <c r="Q495" s="11"/>
      <c r="R495" s="11"/>
      <c r="S495" s="11"/>
      <c r="T495" s="11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F495" s="14"/>
      <c r="AG495" s="14"/>
      <c r="AH495" s="14"/>
      <c r="AI495" s="14"/>
      <c r="AJ495" s="14"/>
      <c r="AK495" s="14"/>
      <c r="AL495" s="14"/>
      <c r="AM495" s="14"/>
      <c r="AN495" s="14"/>
      <c r="AO495" s="14"/>
      <c r="AP495" s="14"/>
      <c r="AQ495" s="14"/>
      <c r="AR495" s="14"/>
      <c r="AS495" s="14"/>
      <c r="AT495" s="14"/>
      <c r="AU495" s="14"/>
      <c r="AV495" s="14"/>
      <c r="AW495" s="14"/>
      <c r="AX495" s="14"/>
      <c r="AY495" s="14"/>
      <c r="AZ495" s="14"/>
      <c r="BA495" s="14"/>
      <c r="BB495" s="14"/>
      <c r="BC495" s="14"/>
      <c r="BD495" s="14"/>
      <c r="BE495" s="14"/>
      <c r="BF495" s="14"/>
      <c r="BG495" s="14"/>
      <c r="BH495" s="14"/>
      <c r="BI495" s="14"/>
      <c r="BJ495" s="14"/>
      <c r="BK495" s="14"/>
      <c r="BL495" s="14"/>
    </row>
    <row r="496" spans="1:64" s="10" customFormat="1" x14ac:dyDescent="0.2">
      <c r="A496" s="329" t="s">
        <v>1958</v>
      </c>
      <c r="B496" s="377" t="s">
        <v>2424</v>
      </c>
      <c r="C496" s="377" t="s">
        <v>2504</v>
      </c>
      <c r="D496" s="377">
        <v>50</v>
      </c>
      <c r="E496" s="329" t="s">
        <v>189</v>
      </c>
      <c r="F496" s="370">
        <f t="shared" si="5"/>
        <v>60</v>
      </c>
      <c r="G496" s="377" t="s">
        <v>2070</v>
      </c>
      <c r="H496" s="359" t="s">
        <v>28</v>
      </c>
      <c r="I496" s="329" t="s">
        <v>29</v>
      </c>
      <c r="J496" s="359" t="s">
        <v>76</v>
      </c>
      <c r="K496" s="360"/>
      <c r="L496" s="329"/>
      <c r="M496" s="329" t="s">
        <v>32</v>
      </c>
      <c r="N496" s="364" t="s">
        <v>368</v>
      </c>
      <c r="O496" s="359">
        <v>24</v>
      </c>
      <c r="P496" s="329" t="s">
        <v>28</v>
      </c>
      <c r="Q496" s="11"/>
      <c r="R496" s="11"/>
      <c r="S496" s="11"/>
      <c r="T496" s="11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F496" s="14"/>
      <c r="AG496" s="14"/>
      <c r="AH496" s="14"/>
      <c r="AI496" s="14"/>
      <c r="AJ496" s="14"/>
      <c r="AK496" s="14"/>
      <c r="AL496" s="14"/>
      <c r="AM496" s="14"/>
      <c r="AN496" s="14"/>
      <c r="AO496" s="14"/>
      <c r="AP496" s="14"/>
      <c r="AQ496" s="14"/>
      <c r="AR496" s="14"/>
      <c r="AS496" s="14"/>
      <c r="AT496" s="14"/>
      <c r="AU496" s="14"/>
      <c r="AV496" s="14"/>
      <c r="AW496" s="14"/>
      <c r="AX496" s="14"/>
      <c r="AY496" s="14"/>
      <c r="AZ496" s="14"/>
      <c r="BA496" s="14"/>
      <c r="BB496" s="14"/>
      <c r="BC496" s="14"/>
      <c r="BD496" s="14"/>
      <c r="BE496" s="14"/>
      <c r="BF496" s="14"/>
      <c r="BG496" s="14"/>
      <c r="BH496" s="14"/>
      <c r="BI496" s="14"/>
      <c r="BJ496" s="14"/>
      <c r="BK496" s="14"/>
      <c r="BL496" s="14"/>
    </row>
    <row r="497" spans="1:64" s="10" customFormat="1" x14ac:dyDescent="0.2">
      <c r="A497" s="329" t="s">
        <v>1958</v>
      </c>
      <c r="B497" s="377" t="s">
        <v>2424</v>
      </c>
      <c r="C497" s="377" t="s">
        <v>2505</v>
      </c>
      <c r="D497" s="377">
        <v>50</v>
      </c>
      <c r="E497" s="329" t="s">
        <v>189</v>
      </c>
      <c r="F497" s="370">
        <f t="shared" si="5"/>
        <v>60</v>
      </c>
      <c r="G497" s="377" t="s">
        <v>2070</v>
      </c>
      <c r="H497" s="359" t="s">
        <v>28</v>
      </c>
      <c r="I497" s="329" t="s">
        <v>29</v>
      </c>
      <c r="J497" s="360" t="s">
        <v>28</v>
      </c>
      <c r="K497" s="329"/>
      <c r="L497" s="423"/>
      <c r="M497" s="329" t="s">
        <v>32</v>
      </c>
      <c r="N497" s="364" t="s">
        <v>368</v>
      </c>
      <c r="O497" s="359">
        <v>24</v>
      </c>
      <c r="P497" s="329" t="s">
        <v>28</v>
      </c>
      <c r="Q497" s="11"/>
      <c r="R497" s="11"/>
      <c r="S497" s="11"/>
      <c r="T497" s="11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s="14"/>
      <c r="AY497" s="14"/>
      <c r="AZ497" s="14"/>
      <c r="BA497" s="14"/>
      <c r="BB497" s="14"/>
      <c r="BC497" s="14"/>
      <c r="BD497" s="14"/>
      <c r="BE497" s="14"/>
      <c r="BF497" s="14"/>
      <c r="BG497" s="14"/>
      <c r="BH497" s="14"/>
      <c r="BI497" s="14"/>
      <c r="BJ497" s="14"/>
      <c r="BK497" s="14"/>
      <c r="BL497" s="14"/>
    </row>
    <row r="498" spans="1:64" s="10" customFormat="1" x14ac:dyDescent="0.2">
      <c r="A498" s="329" t="s">
        <v>1958</v>
      </c>
      <c r="B498" s="377" t="s">
        <v>2424</v>
      </c>
      <c r="C498" s="377" t="s">
        <v>2506</v>
      </c>
      <c r="D498" s="377">
        <v>50</v>
      </c>
      <c r="E498" s="329" t="s">
        <v>189</v>
      </c>
      <c r="F498" s="370">
        <f t="shared" si="5"/>
        <v>60</v>
      </c>
      <c r="G498" s="377" t="s">
        <v>2070</v>
      </c>
      <c r="H498" s="359" t="s">
        <v>28</v>
      </c>
      <c r="I498" s="329" t="s">
        <v>29</v>
      </c>
      <c r="J498" s="359" t="s">
        <v>76</v>
      </c>
      <c r="K498" s="329"/>
      <c r="L498" s="329"/>
      <c r="M498" s="329" t="s">
        <v>32</v>
      </c>
      <c r="N498" s="364" t="s">
        <v>368</v>
      </c>
      <c r="O498" s="359">
        <v>24</v>
      </c>
      <c r="P498" s="329" t="s">
        <v>28</v>
      </c>
      <c r="Q498" s="11"/>
      <c r="R498" s="11"/>
      <c r="S498" s="11"/>
      <c r="T498" s="11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  <c r="AZ498" s="14"/>
      <c r="BA498" s="14"/>
      <c r="BB498" s="14"/>
      <c r="BC498" s="14"/>
      <c r="BD498" s="14"/>
      <c r="BE498" s="14"/>
      <c r="BF498" s="14"/>
      <c r="BG498" s="14"/>
      <c r="BH498" s="14"/>
      <c r="BI498" s="14"/>
      <c r="BJ498" s="14"/>
      <c r="BK498" s="14"/>
      <c r="BL498" s="14"/>
    </row>
    <row r="499" spans="1:64" s="10" customFormat="1" x14ac:dyDescent="0.2">
      <c r="A499" s="329" t="s">
        <v>1958</v>
      </c>
      <c r="B499" s="377" t="s">
        <v>2424</v>
      </c>
      <c r="C499" s="377" t="s">
        <v>2507</v>
      </c>
      <c r="D499" s="377">
        <v>50</v>
      </c>
      <c r="E499" s="329" t="s">
        <v>189</v>
      </c>
      <c r="F499" s="370">
        <f t="shared" si="5"/>
        <v>60</v>
      </c>
      <c r="G499" s="377" t="s">
        <v>2070</v>
      </c>
      <c r="H499" s="359" t="s">
        <v>28</v>
      </c>
      <c r="I499" s="329" t="s">
        <v>29</v>
      </c>
      <c r="J499" s="359" t="s">
        <v>76</v>
      </c>
      <c r="K499" s="329"/>
      <c r="L499" s="329"/>
      <c r="M499" s="329" t="s">
        <v>32</v>
      </c>
      <c r="N499" s="364" t="s">
        <v>368</v>
      </c>
      <c r="O499" s="359">
        <v>24</v>
      </c>
      <c r="P499" s="329" t="s">
        <v>28</v>
      </c>
      <c r="Q499" s="11"/>
      <c r="R499" s="11"/>
      <c r="S499" s="11"/>
      <c r="T499" s="11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4"/>
      <c r="AG499" s="14"/>
      <c r="AH499" s="14"/>
      <c r="AI499" s="14"/>
      <c r="AJ499" s="14"/>
      <c r="AK499" s="14"/>
      <c r="AL499" s="14"/>
      <c r="AM499" s="14"/>
      <c r="AN499" s="14"/>
      <c r="AO499" s="14"/>
      <c r="AP499" s="14"/>
      <c r="AQ499" s="14"/>
      <c r="AR499" s="14"/>
      <c r="AS499" s="14"/>
      <c r="AT499" s="14"/>
      <c r="AU499" s="14"/>
      <c r="AV499" s="14"/>
      <c r="AW499" s="14"/>
      <c r="AX499" s="14"/>
      <c r="AY499" s="14"/>
      <c r="AZ499" s="14"/>
      <c r="BA499" s="14"/>
      <c r="BB499" s="14"/>
      <c r="BC499" s="14"/>
      <c r="BD499" s="14"/>
      <c r="BE499" s="14"/>
      <c r="BF499" s="14"/>
      <c r="BG499" s="14"/>
      <c r="BH499" s="14"/>
      <c r="BI499" s="14"/>
      <c r="BJ499" s="14"/>
      <c r="BK499" s="14"/>
      <c r="BL499" s="14"/>
    </row>
    <row r="500" spans="1:64" s="10" customFormat="1" x14ac:dyDescent="0.2">
      <c r="A500" s="329" t="s">
        <v>1958</v>
      </c>
      <c r="B500" s="377" t="s">
        <v>2424</v>
      </c>
      <c r="C500" s="377" t="s">
        <v>2508</v>
      </c>
      <c r="D500" s="377">
        <v>50</v>
      </c>
      <c r="E500" s="329" t="s">
        <v>189</v>
      </c>
      <c r="F500" s="370">
        <f t="shared" si="5"/>
        <v>60</v>
      </c>
      <c r="G500" s="377" t="s">
        <v>2070</v>
      </c>
      <c r="H500" s="359" t="s">
        <v>28</v>
      </c>
      <c r="I500" s="329" t="s">
        <v>29</v>
      </c>
      <c r="J500" s="329" t="s">
        <v>76</v>
      </c>
      <c r="K500" s="359"/>
      <c r="L500" s="359"/>
      <c r="M500" s="329" t="s">
        <v>32</v>
      </c>
      <c r="N500" s="364" t="s">
        <v>368</v>
      </c>
      <c r="O500" s="359">
        <v>24</v>
      </c>
      <c r="P500" s="329" t="s">
        <v>28</v>
      </c>
      <c r="Q500" s="11"/>
      <c r="R500" s="11"/>
      <c r="S500" s="11"/>
      <c r="T500" s="11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4"/>
      <c r="AG500" s="14"/>
      <c r="AH500" s="14"/>
      <c r="AI500" s="14"/>
      <c r="AJ500" s="14"/>
      <c r="AK500" s="14"/>
      <c r="AL500" s="14"/>
      <c r="AM500" s="14"/>
      <c r="AN500" s="14"/>
      <c r="AO500" s="14"/>
      <c r="AP500" s="14"/>
      <c r="AQ500" s="14"/>
      <c r="AR500" s="14"/>
      <c r="AS500" s="14"/>
      <c r="AT500" s="14"/>
      <c r="AU500" s="14"/>
      <c r="AV500" s="14"/>
      <c r="AW500" s="14"/>
      <c r="AX500" s="14"/>
      <c r="AY500" s="14"/>
      <c r="AZ500" s="14"/>
      <c r="BA500" s="14"/>
      <c r="BB500" s="14"/>
      <c r="BC500" s="14"/>
      <c r="BD500" s="14"/>
      <c r="BE500" s="14"/>
      <c r="BF500" s="14"/>
      <c r="BG500" s="14"/>
      <c r="BH500" s="14"/>
      <c r="BI500" s="14"/>
      <c r="BJ500" s="14"/>
      <c r="BK500" s="14"/>
      <c r="BL500" s="14"/>
    </row>
    <row r="501" spans="1:64" s="10" customFormat="1" x14ac:dyDescent="0.2">
      <c r="A501" s="329" t="s">
        <v>1958</v>
      </c>
      <c r="B501" s="377" t="s">
        <v>2424</v>
      </c>
      <c r="C501" s="377" t="s">
        <v>2509</v>
      </c>
      <c r="D501" s="377">
        <v>50</v>
      </c>
      <c r="E501" s="329" t="s">
        <v>189</v>
      </c>
      <c r="F501" s="370">
        <f t="shared" si="5"/>
        <v>60</v>
      </c>
      <c r="G501" s="377" t="s">
        <v>2070</v>
      </c>
      <c r="H501" s="359" t="s">
        <v>28</v>
      </c>
      <c r="I501" s="329" t="s">
        <v>29</v>
      </c>
      <c r="J501" s="329" t="s">
        <v>76</v>
      </c>
      <c r="K501" s="359"/>
      <c r="L501" s="359"/>
      <c r="M501" s="329" t="s">
        <v>32</v>
      </c>
      <c r="N501" s="364" t="s">
        <v>368</v>
      </c>
      <c r="O501" s="359">
        <v>24</v>
      </c>
      <c r="P501" s="329" t="s">
        <v>28</v>
      </c>
      <c r="Q501" s="11"/>
      <c r="R501" s="11"/>
      <c r="S501" s="11"/>
      <c r="T501" s="11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4"/>
      <c r="AG501" s="14"/>
      <c r="AH501" s="14"/>
      <c r="AI501" s="14"/>
      <c r="AJ501" s="14"/>
      <c r="AK501" s="14"/>
      <c r="AL501" s="14"/>
      <c r="AM501" s="14"/>
      <c r="AN501" s="14"/>
      <c r="AO501" s="14"/>
      <c r="AP501" s="14"/>
      <c r="AQ501" s="14"/>
      <c r="AR501" s="14"/>
      <c r="AS501" s="14"/>
      <c r="AT501" s="14"/>
      <c r="AU501" s="14"/>
      <c r="AV501" s="14"/>
      <c r="AW501" s="14"/>
      <c r="AX501" s="14"/>
      <c r="AY501" s="14"/>
      <c r="AZ501" s="14"/>
      <c r="BA501" s="14"/>
      <c r="BB501" s="14"/>
      <c r="BC501" s="14"/>
      <c r="BD501" s="14"/>
      <c r="BE501" s="14"/>
      <c r="BF501" s="14"/>
      <c r="BG501" s="14"/>
      <c r="BH501" s="14"/>
      <c r="BI501" s="14"/>
      <c r="BJ501" s="14"/>
      <c r="BK501" s="14"/>
      <c r="BL501" s="14"/>
    </row>
    <row r="502" spans="1:64" s="10" customFormat="1" x14ac:dyDescent="0.2">
      <c r="A502" s="329" t="s">
        <v>1958</v>
      </c>
      <c r="B502" s="377" t="s">
        <v>2424</v>
      </c>
      <c r="C502" s="377" t="s">
        <v>2510</v>
      </c>
      <c r="D502" s="377">
        <v>50</v>
      </c>
      <c r="E502" s="329" t="s">
        <v>189</v>
      </c>
      <c r="F502" s="370">
        <f t="shared" si="5"/>
        <v>60</v>
      </c>
      <c r="G502" s="377" t="s">
        <v>2070</v>
      </c>
      <c r="H502" s="359" t="s">
        <v>28</v>
      </c>
      <c r="I502" s="329" t="s">
        <v>29</v>
      </c>
      <c r="J502" s="359" t="s">
        <v>76</v>
      </c>
      <c r="K502" s="329"/>
      <c r="L502" s="329"/>
      <c r="M502" s="329" t="s">
        <v>32</v>
      </c>
      <c r="N502" s="364" t="s">
        <v>368</v>
      </c>
      <c r="O502" s="359">
        <v>24</v>
      </c>
      <c r="P502" s="329" t="s">
        <v>28</v>
      </c>
      <c r="Q502" s="11"/>
      <c r="R502" s="11"/>
      <c r="S502" s="11"/>
      <c r="T502" s="11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4"/>
      <c r="AG502" s="14"/>
      <c r="AH502" s="14"/>
      <c r="AI502" s="14"/>
      <c r="AJ502" s="14"/>
      <c r="AK502" s="14"/>
      <c r="AL502" s="14"/>
      <c r="AM502" s="14"/>
      <c r="AN502" s="14"/>
      <c r="AO502" s="14"/>
      <c r="AP502" s="14"/>
      <c r="AQ502" s="14"/>
      <c r="AR502" s="14"/>
      <c r="AS502" s="14"/>
      <c r="AT502" s="14"/>
      <c r="AU502" s="14"/>
      <c r="AV502" s="14"/>
      <c r="AW502" s="14"/>
      <c r="AX502" s="14"/>
      <c r="AY502" s="14"/>
      <c r="AZ502" s="14"/>
      <c r="BA502" s="14"/>
      <c r="BB502" s="14"/>
      <c r="BC502" s="14"/>
      <c r="BD502" s="14"/>
      <c r="BE502" s="14"/>
      <c r="BF502" s="14"/>
      <c r="BG502" s="14"/>
      <c r="BH502" s="14"/>
      <c r="BI502" s="14"/>
      <c r="BJ502" s="14"/>
      <c r="BK502" s="14"/>
      <c r="BL502" s="14"/>
    </row>
    <row r="503" spans="1:64" s="10" customFormat="1" x14ac:dyDescent="0.2">
      <c r="A503" s="329" t="s">
        <v>1958</v>
      </c>
      <c r="B503" s="377" t="s">
        <v>2424</v>
      </c>
      <c r="C503" s="377" t="s">
        <v>2511</v>
      </c>
      <c r="D503" s="377">
        <v>50</v>
      </c>
      <c r="E503" s="329" t="s">
        <v>189</v>
      </c>
      <c r="F503" s="370">
        <f t="shared" si="5"/>
        <v>60</v>
      </c>
      <c r="G503" s="377" t="s">
        <v>2070</v>
      </c>
      <c r="H503" s="359" t="s">
        <v>28</v>
      </c>
      <c r="I503" s="329" t="s">
        <v>29</v>
      </c>
      <c r="J503" s="359" t="s">
        <v>76</v>
      </c>
      <c r="K503" s="360"/>
      <c r="L503" s="329"/>
      <c r="M503" s="329" t="s">
        <v>32</v>
      </c>
      <c r="N503" s="364" t="s">
        <v>368</v>
      </c>
      <c r="O503" s="359">
        <v>24</v>
      </c>
      <c r="P503" s="329" t="s">
        <v>28</v>
      </c>
      <c r="Q503" s="11"/>
      <c r="R503" s="11"/>
      <c r="S503" s="11"/>
      <c r="T503" s="11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4"/>
      <c r="AG503" s="14"/>
      <c r="AH503" s="14"/>
      <c r="AI503" s="14"/>
      <c r="AJ503" s="14"/>
      <c r="AK503" s="14"/>
      <c r="AL503" s="14"/>
      <c r="AM503" s="14"/>
      <c r="AN503" s="14"/>
      <c r="AO503" s="14"/>
      <c r="AP503" s="14"/>
      <c r="AQ503" s="14"/>
      <c r="AR503" s="14"/>
      <c r="AS503" s="14"/>
      <c r="AT503" s="14"/>
      <c r="AU503" s="14"/>
      <c r="AV503" s="14"/>
      <c r="AW503" s="14"/>
      <c r="AX503" s="14"/>
      <c r="AY503" s="14"/>
      <c r="AZ503" s="14"/>
      <c r="BA503" s="14"/>
      <c r="BB503" s="14"/>
      <c r="BC503" s="14"/>
      <c r="BD503" s="14"/>
      <c r="BE503" s="14"/>
      <c r="BF503" s="14"/>
      <c r="BG503" s="14"/>
      <c r="BH503" s="14"/>
      <c r="BI503" s="14"/>
      <c r="BJ503" s="14"/>
      <c r="BK503" s="14"/>
      <c r="BL503" s="14"/>
    </row>
    <row r="504" spans="1:64" s="10" customFormat="1" x14ac:dyDescent="0.2">
      <c r="A504" s="329" t="s">
        <v>1958</v>
      </c>
      <c r="B504" s="377" t="s">
        <v>2424</v>
      </c>
      <c r="C504" s="377" t="s">
        <v>2512</v>
      </c>
      <c r="D504" s="377">
        <v>50</v>
      </c>
      <c r="E504" s="329" t="s">
        <v>189</v>
      </c>
      <c r="F504" s="370">
        <f t="shared" si="5"/>
        <v>60</v>
      </c>
      <c r="G504" s="377" t="s">
        <v>2070</v>
      </c>
      <c r="H504" s="359" t="s">
        <v>28</v>
      </c>
      <c r="I504" s="329" t="s">
        <v>29</v>
      </c>
      <c r="J504" s="359" t="s">
        <v>76</v>
      </c>
      <c r="K504" s="329"/>
      <c r="L504" s="329"/>
      <c r="M504" s="329" t="s">
        <v>32</v>
      </c>
      <c r="N504" s="364" t="s">
        <v>368</v>
      </c>
      <c r="O504" s="359">
        <v>24</v>
      </c>
      <c r="P504" s="329" t="s">
        <v>28</v>
      </c>
      <c r="Q504" s="11"/>
      <c r="R504" s="11"/>
      <c r="S504" s="11"/>
      <c r="T504" s="11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4"/>
      <c r="AG504" s="14"/>
      <c r="AH504" s="14"/>
      <c r="AI504" s="14"/>
      <c r="AJ504" s="14"/>
      <c r="AK504" s="14"/>
      <c r="AL504" s="14"/>
      <c r="AM504" s="14"/>
      <c r="AN504" s="14"/>
      <c r="AO504" s="14"/>
      <c r="AP504" s="14"/>
      <c r="AQ504" s="14"/>
      <c r="AR504" s="14"/>
      <c r="AS504" s="14"/>
      <c r="AT504" s="14"/>
      <c r="AU504" s="14"/>
      <c r="AV504" s="14"/>
      <c r="AW504" s="14"/>
      <c r="AX504" s="14"/>
      <c r="AY504" s="14"/>
      <c r="AZ504" s="14"/>
      <c r="BA504" s="14"/>
      <c r="BB504" s="14"/>
      <c r="BC504" s="14"/>
      <c r="BD504" s="14"/>
      <c r="BE504" s="14"/>
      <c r="BF504" s="14"/>
      <c r="BG504" s="14"/>
      <c r="BH504" s="14"/>
      <c r="BI504" s="14"/>
      <c r="BJ504" s="14"/>
      <c r="BK504" s="14"/>
      <c r="BL504" s="14"/>
    </row>
    <row r="505" spans="1:64" s="10" customFormat="1" x14ac:dyDescent="0.2">
      <c r="A505" s="329" t="s">
        <v>1958</v>
      </c>
      <c r="B505" s="377" t="s">
        <v>2424</v>
      </c>
      <c r="C505" s="377" t="s">
        <v>2513</v>
      </c>
      <c r="D505" s="377">
        <v>50</v>
      </c>
      <c r="E505" s="329" t="s">
        <v>189</v>
      </c>
      <c r="F505" s="370">
        <f t="shared" si="5"/>
        <v>60</v>
      </c>
      <c r="G505" s="377" t="s">
        <v>2070</v>
      </c>
      <c r="H505" s="359" t="s">
        <v>28</v>
      </c>
      <c r="I505" s="329" t="s">
        <v>29</v>
      </c>
      <c r="J505" s="329" t="s">
        <v>76</v>
      </c>
      <c r="K505" s="417"/>
      <c r="L505" s="417"/>
      <c r="M505" s="329" t="s">
        <v>32</v>
      </c>
      <c r="N505" s="364" t="s">
        <v>368</v>
      </c>
      <c r="O505" s="359">
        <v>24</v>
      </c>
      <c r="P505" s="329" t="s">
        <v>28</v>
      </c>
      <c r="Q505" s="11"/>
      <c r="R505" s="11"/>
      <c r="S505" s="11"/>
      <c r="T505" s="11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4"/>
      <c r="AG505" s="14"/>
      <c r="AH505" s="14"/>
      <c r="AI505" s="14"/>
      <c r="AJ505" s="14"/>
      <c r="AK505" s="14"/>
      <c r="AL505" s="14"/>
      <c r="AM505" s="14"/>
      <c r="AN505" s="14"/>
      <c r="AO505" s="14"/>
      <c r="AP505" s="14"/>
      <c r="AQ505" s="14"/>
      <c r="AR505" s="14"/>
      <c r="AS505" s="14"/>
      <c r="AT505" s="14"/>
      <c r="AU505" s="14"/>
      <c r="AV505" s="14"/>
      <c r="AW505" s="14"/>
      <c r="AX505" s="14"/>
      <c r="AY505" s="14"/>
      <c r="AZ505" s="14"/>
      <c r="BA505" s="14"/>
      <c r="BB505" s="14"/>
      <c r="BC505" s="14"/>
      <c r="BD505" s="14"/>
      <c r="BE505" s="14"/>
      <c r="BF505" s="14"/>
      <c r="BG505" s="14"/>
      <c r="BH505" s="14"/>
      <c r="BI505" s="14"/>
      <c r="BJ505" s="14"/>
      <c r="BK505" s="14"/>
      <c r="BL505" s="14"/>
    </row>
    <row r="506" spans="1:64" s="10" customFormat="1" x14ac:dyDescent="0.2">
      <c r="A506" s="329" t="s">
        <v>1958</v>
      </c>
      <c r="B506" s="377" t="s">
        <v>2424</v>
      </c>
      <c r="C506" s="377" t="s">
        <v>2514</v>
      </c>
      <c r="D506" s="377">
        <v>50</v>
      </c>
      <c r="E506" s="329" t="s">
        <v>189</v>
      </c>
      <c r="F506" s="370">
        <f t="shared" si="5"/>
        <v>60</v>
      </c>
      <c r="G506" s="377" t="s">
        <v>2070</v>
      </c>
      <c r="H506" s="359" t="s">
        <v>28</v>
      </c>
      <c r="I506" s="329" t="s">
        <v>29</v>
      </c>
      <c r="J506" s="359" t="s">
        <v>76</v>
      </c>
      <c r="K506" s="329"/>
      <c r="L506" s="329"/>
      <c r="M506" s="329" t="s">
        <v>32</v>
      </c>
      <c r="N506" s="364" t="s">
        <v>368</v>
      </c>
      <c r="O506" s="359">
        <v>24</v>
      </c>
      <c r="P506" s="329" t="s">
        <v>28</v>
      </c>
      <c r="Q506" s="11"/>
      <c r="R506" s="11"/>
      <c r="S506" s="11"/>
      <c r="T506" s="11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4"/>
      <c r="AG506" s="14"/>
      <c r="AH506" s="14"/>
      <c r="AI506" s="14"/>
      <c r="AJ506" s="14"/>
      <c r="AK506" s="14"/>
      <c r="AL506" s="14"/>
      <c r="AM506" s="14"/>
      <c r="AN506" s="14"/>
      <c r="AO506" s="14"/>
      <c r="AP506" s="14"/>
      <c r="AQ506" s="14"/>
      <c r="AR506" s="14"/>
      <c r="AS506" s="14"/>
      <c r="AT506" s="14"/>
      <c r="AU506" s="14"/>
      <c r="AV506" s="14"/>
      <c r="AW506" s="14"/>
      <c r="AX506" s="14"/>
      <c r="AY506" s="14"/>
      <c r="AZ506" s="14"/>
      <c r="BA506" s="14"/>
      <c r="BB506" s="14"/>
      <c r="BC506" s="14"/>
      <c r="BD506" s="14"/>
      <c r="BE506" s="14"/>
      <c r="BF506" s="14"/>
      <c r="BG506" s="14"/>
      <c r="BH506" s="14"/>
      <c r="BI506" s="14"/>
      <c r="BJ506" s="14"/>
      <c r="BK506" s="14"/>
      <c r="BL506" s="14"/>
    </row>
    <row r="507" spans="1:64" s="10" customFormat="1" x14ac:dyDescent="0.2">
      <c r="A507" s="329" t="s">
        <v>1958</v>
      </c>
      <c r="B507" s="377" t="s">
        <v>2424</v>
      </c>
      <c r="C507" s="377" t="s">
        <v>2515</v>
      </c>
      <c r="D507" s="377">
        <v>50</v>
      </c>
      <c r="E507" s="329" t="s">
        <v>189</v>
      </c>
      <c r="F507" s="370">
        <f t="shared" si="5"/>
        <v>60</v>
      </c>
      <c r="G507" s="377" t="s">
        <v>2070</v>
      </c>
      <c r="H507" s="359" t="s">
        <v>28</v>
      </c>
      <c r="I507" s="329" t="s">
        <v>29</v>
      </c>
      <c r="J507" s="359" t="s">
        <v>76</v>
      </c>
      <c r="K507" s="360"/>
      <c r="L507" s="329"/>
      <c r="M507" s="329" t="s">
        <v>32</v>
      </c>
      <c r="N507" s="364" t="s">
        <v>368</v>
      </c>
      <c r="O507" s="359">
        <v>24</v>
      </c>
      <c r="P507" s="329" t="s">
        <v>28</v>
      </c>
      <c r="Q507" s="11"/>
      <c r="R507" s="11"/>
      <c r="S507" s="11"/>
      <c r="T507" s="11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4"/>
      <c r="AG507" s="14"/>
      <c r="AH507" s="14"/>
      <c r="AI507" s="14"/>
      <c r="AJ507" s="14"/>
      <c r="AK507" s="14"/>
      <c r="AL507" s="14"/>
      <c r="AM507" s="14"/>
      <c r="AN507" s="14"/>
      <c r="AO507" s="14"/>
      <c r="AP507" s="14"/>
      <c r="AQ507" s="14"/>
      <c r="AR507" s="14"/>
      <c r="AS507" s="14"/>
      <c r="AT507" s="14"/>
      <c r="AU507" s="14"/>
      <c r="AV507" s="14"/>
      <c r="AW507" s="14"/>
      <c r="AX507" s="14"/>
      <c r="AY507" s="14"/>
      <c r="AZ507" s="14"/>
      <c r="BA507" s="14"/>
      <c r="BB507" s="14"/>
      <c r="BC507" s="14"/>
      <c r="BD507" s="14"/>
      <c r="BE507" s="14"/>
      <c r="BF507" s="14"/>
      <c r="BG507" s="14"/>
      <c r="BH507" s="14"/>
      <c r="BI507" s="14"/>
      <c r="BJ507" s="14"/>
      <c r="BK507" s="14"/>
      <c r="BL507" s="14"/>
    </row>
    <row r="508" spans="1:64" s="10" customFormat="1" x14ac:dyDescent="0.2">
      <c r="A508" s="329" t="s">
        <v>1958</v>
      </c>
      <c r="B508" s="377" t="s">
        <v>2424</v>
      </c>
      <c r="C508" s="377" t="s">
        <v>2516</v>
      </c>
      <c r="D508" s="377">
        <v>50</v>
      </c>
      <c r="E508" s="329" t="s">
        <v>189</v>
      </c>
      <c r="F508" s="370">
        <f t="shared" si="5"/>
        <v>60</v>
      </c>
      <c r="G508" s="377" t="s">
        <v>2070</v>
      </c>
      <c r="H508" s="359" t="s">
        <v>28</v>
      </c>
      <c r="I508" s="329" t="s">
        <v>29</v>
      </c>
      <c r="J508" s="329" t="s">
        <v>76</v>
      </c>
      <c r="K508" s="416"/>
      <c r="L508" s="416"/>
      <c r="M508" s="329" t="s">
        <v>32</v>
      </c>
      <c r="N508" s="364" t="s">
        <v>368</v>
      </c>
      <c r="O508" s="359">
        <v>24</v>
      </c>
      <c r="P508" s="329" t="s">
        <v>28</v>
      </c>
      <c r="Q508" s="11"/>
      <c r="R508" s="11"/>
      <c r="S508" s="11"/>
      <c r="T508" s="11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4"/>
      <c r="AG508" s="14"/>
      <c r="AH508" s="14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14"/>
      <c r="AV508" s="14"/>
      <c r="AW508" s="14"/>
      <c r="AX508" s="14"/>
      <c r="AY508" s="14"/>
      <c r="AZ508" s="14"/>
      <c r="BA508" s="14"/>
      <c r="BB508" s="14"/>
      <c r="BC508" s="14"/>
      <c r="BD508" s="14"/>
      <c r="BE508" s="14"/>
      <c r="BF508" s="14"/>
      <c r="BG508" s="14"/>
      <c r="BH508" s="14"/>
      <c r="BI508" s="14"/>
      <c r="BJ508" s="14"/>
      <c r="BK508" s="14"/>
      <c r="BL508" s="14"/>
    </row>
    <row r="509" spans="1:64" s="10" customFormat="1" x14ac:dyDescent="0.2">
      <c r="A509" s="329" t="s">
        <v>1958</v>
      </c>
      <c r="B509" s="377" t="s">
        <v>2424</v>
      </c>
      <c r="C509" s="377" t="s">
        <v>2517</v>
      </c>
      <c r="D509" s="419">
        <v>50</v>
      </c>
      <c r="E509" s="329" t="s">
        <v>189</v>
      </c>
      <c r="F509" s="370">
        <f t="shared" si="5"/>
        <v>60</v>
      </c>
      <c r="G509" s="377" t="s">
        <v>2070</v>
      </c>
      <c r="H509" s="359" t="s">
        <v>28</v>
      </c>
      <c r="I509" s="329" t="s">
        <v>29</v>
      </c>
      <c r="J509" s="329" t="s">
        <v>76</v>
      </c>
      <c r="K509" s="416"/>
      <c r="L509" s="416"/>
      <c r="M509" s="329" t="s">
        <v>32</v>
      </c>
      <c r="N509" s="364" t="s">
        <v>368</v>
      </c>
      <c r="O509" s="359">
        <v>24</v>
      </c>
      <c r="P509" s="329" t="s">
        <v>28</v>
      </c>
      <c r="Q509" s="11"/>
      <c r="R509" s="11"/>
      <c r="S509" s="11"/>
      <c r="T509" s="11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4"/>
      <c r="AG509" s="14"/>
      <c r="AH509" s="14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14"/>
      <c r="AV509" s="14"/>
      <c r="AW509" s="14"/>
      <c r="AX509" s="14"/>
      <c r="AY509" s="14"/>
      <c r="AZ509" s="14"/>
      <c r="BA509" s="14"/>
      <c r="BB509" s="14"/>
      <c r="BC509" s="14"/>
      <c r="BD509" s="14"/>
      <c r="BE509" s="14"/>
      <c r="BF509" s="14"/>
      <c r="BG509" s="14"/>
      <c r="BH509" s="14"/>
      <c r="BI509" s="14"/>
      <c r="BJ509" s="14"/>
      <c r="BK509" s="14"/>
      <c r="BL509" s="14"/>
    </row>
    <row r="510" spans="1:64" s="10" customFormat="1" x14ac:dyDescent="0.2">
      <c r="A510" s="329" t="s">
        <v>1958</v>
      </c>
      <c r="B510" s="377" t="s">
        <v>2424</v>
      </c>
      <c r="C510" s="377" t="s">
        <v>2518</v>
      </c>
      <c r="D510" s="420">
        <v>50</v>
      </c>
      <c r="E510" s="329" t="s">
        <v>189</v>
      </c>
      <c r="F510" s="370">
        <f t="shared" si="5"/>
        <v>60</v>
      </c>
      <c r="G510" s="377" t="s">
        <v>2070</v>
      </c>
      <c r="H510" s="359" t="s">
        <v>28</v>
      </c>
      <c r="I510" s="329" t="s">
        <v>29</v>
      </c>
      <c r="J510" s="359" t="s">
        <v>76</v>
      </c>
      <c r="K510" s="360"/>
      <c r="L510" s="329"/>
      <c r="M510" s="329" t="s">
        <v>32</v>
      </c>
      <c r="N510" s="364" t="s">
        <v>368</v>
      </c>
      <c r="O510" s="359">
        <v>24</v>
      </c>
      <c r="P510" s="329" t="s">
        <v>28</v>
      </c>
      <c r="Q510" s="11"/>
      <c r="R510" s="11"/>
      <c r="S510" s="11"/>
      <c r="T510" s="11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4"/>
      <c r="AG510" s="14"/>
      <c r="AH510" s="14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14"/>
      <c r="AV510" s="14"/>
      <c r="AW510" s="14"/>
      <c r="AX510" s="14"/>
      <c r="AY510" s="14"/>
      <c r="AZ510" s="14"/>
      <c r="BA510" s="14"/>
      <c r="BB510" s="14"/>
      <c r="BC510" s="14"/>
      <c r="BD510" s="14"/>
      <c r="BE510" s="14"/>
      <c r="BF510" s="14"/>
      <c r="BG510" s="14"/>
      <c r="BH510" s="14"/>
      <c r="BI510" s="14"/>
      <c r="BJ510" s="14"/>
      <c r="BK510" s="14"/>
      <c r="BL510" s="14"/>
    </row>
    <row r="511" spans="1:64" s="10" customFormat="1" x14ac:dyDescent="0.2">
      <c r="A511" s="329" t="s">
        <v>1958</v>
      </c>
      <c r="B511" s="377" t="s">
        <v>2424</v>
      </c>
      <c r="C511" s="421" t="s">
        <v>2519</v>
      </c>
      <c r="D511" s="422">
        <v>50</v>
      </c>
      <c r="E511" s="329" t="s">
        <v>189</v>
      </c>
      <c r="F511" s="370">
        <f t="shared" si="5"/>
        <v>60</v>
      </c>
      <c r="G511" s="377" t="s">
        <v>2070</v>
      </c>
      <c r="H511" s="359" t="s">
        <v>28</v>
      </c>
      <c r="I511" s="329" t="s">
        <v>29</v>
      </c>
      <c r="J511" s="360" t="s">
        <v>28</v>
      </c>
      <c r="K511" s="329"/>
      <c r="L511" s="359"/>
      <c r="M511" s="329" t="s">
        <v>32</v>
      </c>
      <c r="N511" s="364" t="s">
        <v>368</v>
      </c>
      <c r="O511" s="359">
        <v>24</v>
      </c>
      <c r="P511" s="329" t="s">
        <v>28</v>
      </c>
      <c r="Q511" s="11"/>
      <c r="R511" s="11"/>
      <c r="S511" s="11"/>
      <c r="T511" s="11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4"/>
      <c r="AG511" s="14"/>
      <c r="AH511" s="14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14"/>
      <c r="AV511" s="14"/>
      <c r="AW511" s="14"/>
      <c r="AX511" s="14"/>
      <c r="AY511" s="14"/>
      <c r="AZ511" s="14"/>
      <c r="BA511" s="14"/>
      <c r="BB511" s="14"/>
      <c r="BC511" s="14"/>
      <c r="BD511" s="14"/>
      <c r="BE511" s="14"/>
      <c r="BF511" s="14"/>
      <c r="BG511" s="14"/>
      <c r="BH511" s="14"/>
      <c r="BI511" s="14"/>
      <c r="BJ511" s="14"/>
      <c r="BK511" s="14"/>
      <c r="BL511" s="14"/>
    </row>
    <row r="512" spans="1:64" s="10" customFormat="1" x14ac:dyDescent="0.2">
      <c r="A512" s="329" t="s">
        <v>1958</v>
      </c>
      <c r="B512" s="377" t="s">
        <v>2424</v>
      </c>
      <c r="C512" s="377" t="s">
        <v>2520</v>
      </c>
      <c r="D512" s="420">
        <v>50</v>
      </c>
      <c r="E512" s="329" t="s">
        <v>189</v>
      </c>
      <c r="F512" s="370">
        <f t="shared" si="5"/>
        <v>60</v>
      </c>
      <c r="G512" s="377" t="s">
        <v>2070</v>
      </c>
      <c r="H512" s="359" t="s">
        <v>28</v>
      </c>
      <c r="I512" s="329" t="s">
        <v>29</v>
      </c>
      <c r="J512" s="359" t="s">
        <v>76</v>
      </c>
      <c r="K512" s="329"/>
      <c r="L512" s="329"/>
      <c r="M512" s="329" t="s">
        <v>32</v>
      </c>
      <c r="N512" s="364" t="s">
        <v>368</v>
      </c>
      <c r="O512" s="359">
        <v>24</v>
      </c>
      <c r="P512" s="329" t="s">
        <v>28</v>
      </c>
      <c r="Q512" s="11"/>
      <c r="R512" s="11"/>
      <c r="S512" s="11"/>
      <c r="T512" s="11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4"/>
      <c r="AG512" s="14"/>
      <c r="AH512" s="14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14"/>
      <c r="AV512" s="14"/>
      <c r="AW512" s="14"/>
      <c r="AX512" s="14"/>
      <c r="AY512" s="14"/>
      <c r="AZ512" s="14"/>
      <c r="BA512" s="14"/>
      <c r="BB512" s="14"/>
      <c r="BC512" s="14"/>
      <c r="BD512" s="14"/>
      <c r="BE512" s="14"/>
      <c r="BF512" s="14"/>
      <c r="BG512" s="14"/>
      <c r="BH512" s="14"/>
      <c r="BI512" s="14"/>
      <c r="BJ512" s="14"/>
      <c r="BK512" s="14"/>
      <c r="BL512" s="14"/>
    </row>
    <row r="513" spans="1:64" s="10" customFormat="1" x14ac:dyDescent="0.2">
      <c r="A513" s="329" t="s">
        <v>1958</v>
      </c>
      <c r="B513" s="377" t="s">
        <v>2424</v>
      </c>
      <c r="C513" s="377" t="s">
        <v>2521</v>
      </c>
      <c r="D513" s="420">
        <v>50</v>
      </c>
      <c r="E513" s="329" t="s">
        <v>189</v>
      </c>
      <c r="F513" s="370">
        <f t="shared" si="5"/>
        <v>60</v>
      </c>
      <c r="G513" s="377" t="s">
        <v>2070</v>
      </c>
      <c r="H513" s="359" t="s">
        <v>28</v>
      </c>
      <c r="I513" s="329" t="s">
        <v>29</v>
      </c>
      <c r="J513" s="359" t="s">
        <v>76</v>
      </c>
      <c r="K513" s="360"/>
      <c r="L513" s="329"/>
      <c r="M513" s="329" t="s">
        <v>32</v>
      </c>
      <c r="N513" s="364" t="s">
        <v>368</v>
      </c>
      <c r="O513" s="359">
        <v>24</v>
      </c>
      <c r="P513" s="329" t="s">
        <v>28</v>
      </c>
      <c r="Q513" s="11"/>
      <c r="R513" s="11"/>
      <c r="S513" s="11"/>
      <c r="T513" s="11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4"/>
      <c r="AG513" s="14"/>
      <c r="AH513" s="14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14"/>
      <c r="AV513" s="14"/>
      <c r="AW513" s="14"/>
      <c r="AX513" s="14"/>
      <c r="AY513" s="14"/>
      <c r="AZ513" s="14"/>
      <c r="BA513" s="14"/>
      <c r="BB513" s="14"/>
      <c r="BC513" s="14"/>
      <c r="BD513" s="14"/>
      <c r="BE513" s="14"/>
      <c r="BF513" s="14"/>
      <c r="BG513" s="14"/>
      <c r="BH513" s="14"/>
      <c r="BI513" s="14"/>
      <c r="BJ513" s="14"/>
      <c r="BK513" s="14"/>
      <c r="BL513" s="14"/>
    </row>
    <row r="514" spans="1:64" s="10" customFormat="1" x14ac:dyDescent="0.2">
      <c r="A514" s="329" t="s">
        <v>1958</v>
      </c>
      <c r="B514" s="377" t="s">
        <v>2424</v>
      </c>
      <c r="C514" s="377" t="s">
        <v>2522</v>
      </c>
      <c r="D514" s="420">
        <v>50</v>
      </c>
      <c r="E514" s="329" t="s">
        <v>189</v>
      </c>
      <c r="F514" s="370">
        <f t="shared" si="5"/>
        <v>60</v>
      </c>
      <c r="G514" s="377" t="s">
        <v>2070</v>
      </c>
      <c r="H514" s="359" t="s">
        <v>28</v>
      </c>
      <c r="I514" s="329" t="s">
        <v>29</v>
      </c>
      <c r="J514" s="359" t="s">
        <v>76</v>
      </c>
      <c r="K514" s="360"/>
      <c r="L514" s="329"/>
      <c r="M514" s="329" t="s">
        <v>32</v>
      </c>
      <c r="N514" s="364" t="s">
        <v>368</v>
      </c>
      <c r="O514" s="359">
        <v>24</v>
      </c>
      <c r="P514" s="329" t="s">
        <v>28</v>
      </c>
      <c r="Q514" s="11"/>
      <c r="R514" s="11"/>
      <c r="S514" s="11"/>
      <c r="T514" s="11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4"/>
      <c r="AG514" s="14"/>
      <c r="AH514" s="14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  <c r="AU514" s="14"/>
      <c r="AV514" s="14"/>
      <c r="AW514" s="14"/>
      <c r="AX514" s="14"/>
      <c r="AY514" s="14"/>
      <c r="AZ514" s="14"/>
      <c r="BA514" s="14"/>
      <c r="BB514" s="14"/>
      <c r="BC514" s="14"/>
      <c r="BD514" s="14"/>
      <c r="BE514" s="14"/>
      <c r="BF514" s="14"/>
      <c r="BG514" s="14"/>
      <c r="BH514" s="14"/>
      <c r="BI514" s="14"/>
      <c r="BJ514" s="14"/>
      <c r="BK514" s="14"/>
      <c r="BL514" s="14"/>
    </row>
    <row r="515" spans="1:64" s="10" customFormat="1" x14ac:dyDescent="0.2">
      <c r="A515" s="329" t="s">
        <v>1958</v>
      </c>
      <c r="B515" s="377" t="s">
        <v>2424</v>
      </c>
      <c r="C515" s="414" t="s">
        <v>2523</v>
      </c>
      <c r="D515" s="422">
        <v>50</v>
      </c>
      <c r="E515" s="329" t="s">
        <v>189</v>
      </c>
      <c r="F515" s="370">
        <f t="shared" si="5"/>
        <v>60</v>
      </c>
      <c r="G515" s="377" t="s">
        <v>2070</v>
      </c>
      <c r="H515" s="359" t="s">
        <v>28</v>
      </c>
      <c r="I515" s="329" t="s">
        <v>29</v>
      </c>
      <c r="J515" s="360" t="s">
        <v>28</v>
      </c>
      <c r="K515" s="329"/>
      <c r="L515" s="359"/>
      <c r="M515" s="329" t="s">
        <v>32</v>
      </c>
      <c r="N515" s="364" t="s">
        <v>368</v>
      </c>
      <c r="O515" s="359">
        <v>24</v>
      </c>
      <c r="P515" s="329" t="s">
        <v>28</v>
      </c>
      <c r="Q515" s="11"/>
      <c r="R515" s="11"/>
      <c r="S515" s="11"/>
      <c r="T515" s="11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4"/>
      <c r="AG515" s="14"/>
      <c r="AH515" s="14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  <c r="AU515" s="14"/>
      <c r="AV515" s="14"/>
      <c r="AW515" s="14"/>
      <c r="AX515" s="14"/>
      <c r="AY515" s="14"/>
      <c r="AZ515" s="14"/>
      <c r="BA515" s="14"/>
      <c r="BB515" s="14"/>
      <c r="BC515" s="14"/>
      <c r="BD515" s="14"/>
      <c r="BE515" s="14"/>
      <c r="BF515" s="14"/>
      <c r="BG515" s="14"/>
      <c r="BH515" s="14"/>
      <c r="BI515" s="14"/>
      <c r="BJ515" s="14"/>
      <c r="BK515" s="14"/>
      <c r="BL515" s="14"/>
    </row>
    <row r="516" spans="1:64" s="10" customFormat="1" x14ac:dyDescent="0.2">
      <c r="A516" s="329" t="s">
        <v>1958</v>
      </c>
      <c r="B516" s="377" t="s">
        <v>2424</v>
      </c>
      <c r="C516" s="377" t="s">
        <v>2524</v>
      </c>
      <c r="D516" s="419">
        <v>50</v>
      </c>
      <c r="E516" s="329" t="s">
        <v>189</v>
      </c>
      <c r="F516" s="370">
        <f t="shared" ref="F516:F543" si="6">D516*1.2</f>
        <v>60</v>
      </c>
      <c r="G516" s="377" t="s">
        <v>2070</v>
      </c>
      <c r="H516" s="359" t="s">
        <v>28</v>
      </c>
      <c r="I516" s="329" t="s">
        <v>29</v>
      </c>
      <c r="J516" s="329" t="s">
        <v>76</v>
      </c>
      <c r="K516" s="359"/>
      <c r="L516" s="359"/>
      <c r="M516" s="329" t="s">
        <v>32</v>
      </c>
      <c r="N516" s="364" t="s">
        <v>368</v>
      </c>
      <c r="O516" s="359">
        <v>24</v>
      </c>
      <c r="P516" s="329" t="s">
        <v>28</v>
      </c>
      <c r="Q516" s="11"/>
      <c r="R516" s="11"/>
      <c r="S516" s="11"/>
      <c r="T516" s="11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4"/>
      <c r="AG516" s="14"/>
      <c r="AH516" s="14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  <c r="AU516" s="14"/>
      <c r="AV516" s="14"/>
      <c r="AW516" s="14"/>
      <c r="AX516" s="14"/>
      <c r="AY516" s="14"/>
      <c r="AZ516" s="14"/>
      <c r="BA516" s="14"/>
      <c r="BB516" s="14"/>
      <c r="BC516" s="14"/>
      <c r="BD516" s="14"/>
      <c r="BE516" s="14"/>
      <c r="BF516" s="14"/>
      <c r="BG516" s="14"/>
      <c r="BH516" s="14"/>
      <c r="BI516" s="14"/>
      <c r="BJ516" s="14"/>
      <c r="BK516" s="14"/>
      <c r="BL516" s="14"/>
    </row>
    <row r="517" spans="1:64" s="10" customFormat="1" x14ac:dyDescent="0.2">
      <c r="A517" s="329" t="s">
        <v>1958</v>
      </c>
      <c r="B517" s="377" t="s">
        <v>2424</v>
      </c>
      <c r="C517" s="377" t="s">
        <v>2525</v>
      </c>
      <c r="D517" s="419">
        <v>50</v>
      </c>
      <c r="E517" s="329" t="s">
        <v>189</v>
      </c>
      <c r="F517" s="370">
        <f t="shared" si="6"/>
        <v>60</v>
      </c>
      <c r="G517" s="377" t="s">
        <v>2070</v>
      </c>
      <c r="H517" s="359" t="s">
        <v>28</v>
      </c>
      <c r="I517" s="329" t="s">
        <v>29</v>
      </c>
      <c r="J517" s="329" t="s">
        <v>76</v>
      </c>
      <c r="K517" s="359"/>
      <c r="L517" s="359"/>
      <c r="M517" s="329" t="s">
        <v>32</v>
      </c>
      <c r="N517" s="364" t="s">
        <v>368</v>
      </c>
      <c r="O517" s="359">
        <v>24</v>
      </c>
      <c r="P517" s="329" t="s">
        <v>28</v>
      </c>
      <c r="Q517" s="11"/>
      <c r="R517" s="11"/>
      <c r="S517" s="11"/>
      <c r="T517" s="11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4"/>
      <c r="AG517" s="14"/>
      <c r="AH517" s="14"/>
      <c r="AI517" s="14"/>
      <c r="AJ517" s="14"/>
      <c r="AK517" s="14"/>
      <c r="AL517" s="14"/>
      <c r="AM517" s="14"/>
      <c r="AN517" s="14"/>
      <c r="AO517" s="14"/>
      <c r="AP517" s="14"/>
      <c r="AQ517" s="14"/>
      <c r="AR517" s="14"/>
      <c r="AS517" s="14"/>
      <c r="AT517" s="14"/>
      <c r="AU517" s="14"/>
      <c r="AV517" s="14"/>
      <c r="AW517" s="14"/>
      <c r="AX517" s="14"/>
      <c r="AY517" s="14"/>
      <c r="AZ517" s="14"/>
      <c r="BA517" s="14"/>
      <c r="BB517" s="14"/>
      <c r="BC517" s="14"/>
      <c r="BD517" s="14"/>
      <c r="BE517" s="14"/>
      <c r="BF517" s="14"/>
      <c r="BG517" s="14"/>
      <c r="BH517" s="14"/>
      <c r="BI517" s="14"/>
      <c r="BJ517" s="14"/>
      <c r="BK517" s="14"/>
      <c r="BL517" s="14"/>
    </row>
    <row r="518" spans="1:64" s="10" customFormat="1" x14ac:dyDescent="0.2">
      <c r="A518" s="329" t="s">
        <v>1958</v>
      </c>
      <c r="B518" s="377" t="s">
        <v>2424</v>
      </c>
      <c r="C518" s="377" t="s">
        <v>2526</v>
      </c>
      <c r="D518" s="419">
        <v>50</v>
      </c>
      <c r="E518" s="329" t="s">
        <v>189</v>
      </c>
      <c r="F518" s="370">
        <f t="shared" si="6"/>
        <v>60</v>
      </c>
      <c r="G518" s="377" t="s">
        <v>2070</v>
      </c>
      <c r="H518" s="359" t="s">
        <v>28</v>
      </c>
      <c r="I518" s="329" t="s">
        <v>29</v>
      </c>
      <c r="J518" s="329" t="s">
        <v>76</v>
      </c>
      <c r="K518" s="359"/>
      <c r="L518" s="359"/>
      <c r="M518" s="329" t="s">
        <v>32</v>
      </c>
      <c r="N518" s="364" t="s">
        <v>368</v>
      </c>
      <c r="O518" s="359">
        <v>24</v>
      </c>
      <c r="P518" s="329" t="s">
        <v>28</v>
      </c>
      <c r="Q518" s="11"/>
      <c r="R518" s="11"/>
      <c r="S518" s="11"/>
      <c r="T518" s="11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4"/>
      <c r="AG518" s="14"/>
      <c r="AH518" s="14"/>
      <c r="AI518" s="14"/>
      <c r="AJ518" s="14"/>
      <c r="AK518" s="14"/>
      <c r="AL518" s="14"/>
      <c r="AM518" s="14"/>
      <c r="AN518" s="14"/>
      <c r="AO518" s="14"/>
      <c r="AP518" s="14"/>
      <c r="AQ518" s="14"/>
      <c r="AR518" s="14"/>
      <c r="AS518" s="14"/>
      <c r="AT518" s="14"/>
      <c r="AU518" s="14"/>
      <c r="AV518" s="14"/>
      <c r="AW518" s="14"/>
      <c r="AX518" s="14"/>
      <c r="AY518" s="14"/>
      <c r="AZ518" s="14"/>
      <c r="BA518" s="14"/>
      <c r="BB518" s="14"/>
      <c r="BC518" s="14"/>
      <c r="BD518" s="14"/>
      <c r="BE518" s="14"/>
      <c r="BF518" s="14"/>
      <c r="BG518" s="14"/>
      <c r="BH518" s="14"/>
      <c r="BI518" s="14"/>
      <c r="BJ518" s="14"/>
      <c r="BK518" s="14"/>
      <c r="BL518" s="14"/>
    </row>
    <row r="519" spans="1:64" s="10" customFormat="1" x14ac:dyDescent="0.2">
      <c r="A519" s="329" t="s">
        <v>1958</v>
      </c>
      <c r="B519" s="377" t="s">
        <v>2424</v>
      </c>
      <c r="C519" s="383" t="s">
        <v>2527</v>
      </c>
      <c r="D519" s="377" t="s">
        <v>1978</v>
      </c>
      <c r="E519" s="329" t="s">
        <v>189</v>
      </c>
      <c r="F519" s="370">
        <v>240</v>
      </c>
      <c r="G519" s="360" t="s">
        <v>84</v>
      </c>
      <c r="H519" s="359" t="s">
        <v>28</v>
      </c>
      <c r="I519" s="329" t="s">
        <v>29</v>
      </c>
      <c r="J519" s="329" t="s">
        <v>76</v>
      </c>
      <c r="K519" s="359"/>
      <c r="L519" s="359"/>
      <c r="M519" s="329" t="s">
        <v>69</v>
      </c>
      <c r="N519" s="364" t="s">
        <v>368</v>
      </c>
      <c r="O519" s="359">
        <v>12</v>
      </c>
      <c r="P519" s="329" t="s">
        <v>28</v>
      </c>
      <c r="Q519" s="11"/>
      <c r="R519" s="11"/>
      <c r="S519" s="11"/>
      <c r="T519" s="11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4"/>
      <c r="AG519" s="14"/>
      <c r="AH519" s="14"/>
      <c r="AI519" s="14"/>
      <c r="AJ519" s="14"/>
      <c r="AK519" s="14"/>
      <c r="AL519" s="14"/>
      <c r="AM519" s="14"/>
      <c r="AN519" s="14"/>
      <c r="AO519" s="14"/>
      <c r="AP519" s="14"/>
      <c r="AQ519" s="14"/>
      <c r="AR519" s="14"/>
      <c r="AS519" s="14"/>
      <c r="AT519" s="14"/>
      <c r="AU519" s="14"/>
      <c r="AV519" s="14"/>
      <c r="AW519" s="14"/>
      <c r="AX519" s="14"/>
      <c r="AY519" s="14"/>
      <c r="AZ519" s="14"/>
      <c r="BA519" s="14"/>
      <c r="BB519" s="14"/>
      <c r="BC519" s="14"/>
      <c r="BD519" s="14"/>
      <c r="BE519" s="14"/>
      <c r="BF519" s="14"/>
      <c r="BG519" s="14"/>
      <c r="BH519" s="14"/>
      <c r="BI519" s="14"/>
      <c r="BJ519" s="14"/>
      <c r="BK519" s="14"/>
      <c r="BL519" s="14"/>
    </row>
    <row r="520" spans="1:64" s="10" customFormat="1" x14ac:dyDescent="0.2">
      <c r="A520" s="329" t="s">
        <v>1958</v>
      </c>
      <c r="B520" s="377" t="s">
        <v>2424</v>
      </c>
      <c r="C520" s="377" t="s">
        <v>2527</v>
      </c>
      <c r="D520" s="419">
        <v>50</v>
      </c>
      <c r="E520" s="329" t="s">
        <v>189</v>
      </c>
      <c r="F520" s="370">
        <f t="shared" si="6"/>
        <v>60</v>
      </c>
      <c r="G520" s="377" t="s">
        <v>2070</v>
      </c>
      <c r="H520" s="359" t="s">
        <v>28</v>
      </c>
      <c r="I520" s="329" t="s">
        <v>29</v>
      </c>
      <c r="J520" s="329" t="s">
        <v>76</v>
      </c>
      <c r="K520" s="359"/>
      <c r="L520" s="359"/>
      <c r="M520" s="329" t="s">
        <v>32</v>
      </c>
      <c r="N520" s="364" t="s">
        <v>368</v>
      </c>
      <c r="O520" s="359">
        <v>24</v>
      </c>
      <c r="P520" s="329" t="s">
        <v>28</v>
      </c>
      <c r="Q520" s="11"/>
      <c r="R520" s="11"/>
      <c r="S520" s="11"/>
      <c r="T520" s="11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4"/>
      <c r="AG520" s="14"/>
      <c r="AH520" s="14"/>
      <c r="AI520" s="14"/>
      <c r="AJ520" s="14"/>
      <c r="AK520" s="14"/>
      <c r="AL520" s="14"/>
      <c r="AM520" s="14"/>
      <c r="AN520" s="14"/>
      <c r="AO520" s="14"/>
      <c r="AP520" s="14"/>
      <c r="AQ520" s="14"/>
      <c r="AR520" s="14"/>
      <c r="AS520" s="14"/>
      <c r="AT520" s="14"/>
      <c r="AU520" s="14"/>
      <c r="AV520" s="14"/>
      <c r="AW520" s="14"/>
      <c r="AX520" s="14"/>
      <c r="AY520" s="14"/>
      <c r="AZ520" s="14"/>
      <c r="BA520" s="14"/>
      <c r="BB520" s="14"/>
      <c r="BC520" s="14"/>
      <c r="BD520" s="14"/>
      <c r="BE520" s="14"/>
      <c r="BF520" s="14"/>
      <c r="BG520" s="14"/>
      <c r="BH520" s="14"/>
      <c r="BI520" s="14"/>
      <c r="BJ520" s="14"/>
      <c r="BK520" s="14"/>
      <c r="BL520" s="14"/>
    </row>
    <row r="521" spans="1:64" s="10" customFormat="1" x14ac:dyDescent="0.2">
      <c r="A521" s="329" t="s">
        <v>1958</v>
      </c>
      <c r="B521" s="377" t="s">
        <v>2424</v>
      </c>
      <c r="C521" s="377" t="s">
        <v>2528</v>
      </c>
      <c r="D521" s="419">
        <v>50</v>
      </c>
      <c r="E521" s="329" t="s">
        <v>189</v>
      </c>
      <c r="F521" s="370">
        <f t="shared" si="6"/>
        <v>60</v>
      </c>
      <c r="G521" s="377" t="s">
        <v>2070</v>
      </c>
      <c r="H521" s="359" t="s">
        <v>28</v>
      </c>
      <c r="I521" s="329" t="s">
        <v>29</v>
      </c>
      <c r="J521" s="329" t="s">
        <v>76</v>
      </c>
      <c r="K521" s="359"/>
      <c r="L521" s="359"/>
      <c r="M521" s="329" t="s">
        <v>32</v>
      </c>
      <c r="N521" s="364" t="s">
        <v>368</v>
      </c>
      <c r="O521" s="359">
        <v>24</v>
      </c>
      <c r="P521" s="329" t="s">
        <v>28</v>
      </c>
      <c r="Q521" s="11"/>
      <c r="R521" s="11"/>
      <c r="S521" s="11"/>
      <c r="T521" s="11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4"/>
      <c r="AG521" s="14"/>
      <c r="AH521" s="14"/>
      <c r="AI521" s="14"/>
      <c r="AJ521" s="14"/>
      <c r="AK521" s="14"/>
      <c r="AL521" s="14"/>
      <c r="AM521" s="14"/>
      <c r="AN521" s="14"/>
      <c r="AO521" s="14"/>
      <c r="AP521" s="14"/>
      <c r="AQ521" s="14"/>
      <c r="AR521" s="14"/>
      <c r="AS521" s="14"/>
      <c r="AT521" s="14"/>
      <c r="AU521" s="14"/>
      <c r="AV521" s="14"/>
      <c r="AW521" s="14"/>
      <c r="AX521" s="14"/>
      <c r="AY521" s="14"/>
      <c r="AZ521" s="14"/>
      <c r="BA521" s="14"/>
      <c r="BB521" s="14"/>
      <c r="BC521" s="14"/>
      <c r="BD521" s="14"/>
      <c r="BE521" s="14"/>
      <c r="BF521" s="14"/>
      <c r="BG521" s="14"/>
      <c r="BH521" s="14"/>
      <c r="BI521" s="14"/>
      <c r="BJ521" s="14"/>
      <c r="BK521" s="14"/>
      <c r="BL521" s="14"/>
    </row>
    <row r="522" spans="1:64" s="10" customFormat="1" x14ac:dyDescent="0.2">
      <c r="A522" s="329" t="s">
        <v>1958</v>
      </c>
      <c r="B522" s="377" t="s">
        <v>2424</v>
      </c>
      <c r="C522" s="377" t="s">
        <v>2529</v>
      </c>
      <c r="D522" s="419">
        <v>50</v>
      </c>
      <c r="E522" s="329" t="s">
        <v>189</v>
      </c>
      <c r="F522" s="370">
        <f t="shared" si="6"/>
        <v>60</v>
      </c>
      <c r="G522" s="377" t="s">
        <v>2070</v>
      </c>
      <c r="H522" s="359" t="s">
        <v>28</v>
      </c>
      <c r="I522" s="329" t="s">
        <v>29</v>
      </c>
      <c r="J522" s="329" t="s">
        <v>76</v>
      </c>
      <c r="K522" s="359"/>
      <c r="L522" s="359"/>
      <c r="M522" s="329" t="s">
        <v>32</v>
      </c>
      <c r="N522" s="364" t="s">
        <v>368</v>
      </c>
      <c r="O522" s="359">
        <v>24</v>
      </c>
      <c r="P522" s="329" t="s">
        <v>28</v>
      </c>
      <c r="Q522" s="11"/>
      <c r="R522" s="11"/>
      <c r="S522" s="11"/>
      <c r="T522" s="11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4"/>
      <c r="AG522" s="14"/>
      <c r="AH522" s="14"/>
      <c r="AI522" s="14"/>
      <c r="AJ522" s="14"/>
      <c r="AK522" s="14"/>
      <c r="AL522" s="14"/>
      <c r="AM522" s="14"/>
      <c r="AN522" s="14"/>
      <c r="AO522" s="14"/>
      <c r="AP522" s="14"/>
      <c r="AQ522" s="14"/>
      <c r="AR522" s="14"/>
      <c r="AS522" s="14"/>
      <c r="AT522" s="14"/>
      <c r="AU522" s="14"/>
      <c r="AV522" s="14"/>
      <c r="AW522" s="14"/>
      <c r="AX522" s="14"/>
      <c r="AY522" s="14"/>
      <c r="AZ522" s="14"/>
      <c r="BA522" s="14"/>
      <c r="BB522" s="14"/>
      <c r="BC522" s="14"/>
      <c r="BD522" s="14"/>
      <c r="BE522" s="14"/>
      <c r="BF522" s="14"/>
      <c r="BG522" s="14"/>
      <c r="BH522" s="14"/>
      <c r="BI522" s="14"/>
      <c r="BJ522" s="14"/>
      <c r="BK522" s="14"/>
      <c r="BL522" s="14"/>
    </row>
    <row r="523" spans="1:64" s="10" customFormat="1" x14ac:dyDescent="0.2">
      <c r="A523" s="329" t="s">
        <v>1958</v>
      </c>
      <c r="B523" s="377" t="s">
        <v>2424</v>
      </c>
      <c r="C523" s="377" t="s">
        <v>2530</v>
      </c>
      <c r="D523" s="419">
        <v>50</v>
      </c>
      <c r="E523" s="329" t="s">
        <v>189</v>
      </c>
      <c r="F523" s="370">
        <f t="shared" si="6"/>
        <v>60</v>
      </c>
      <c r="G523" s="377" t="s">
        <v>2070</v>
      </c>
      <c r="H523" s="359" t="s">
        <v>28</v>
      </c>
      <c r="I523" s="329" t="s">
        <v>29</v>
      </c>
      <c r="J523" s="329" t="s">
        <v>76</v>
      </c>
      <c r="K523" s="416"/>
      <c r="L523" s="416"/>
      <c r="M523" s="329" t="s">
        <v>32</v>
      </c>
      <c r="N523" s="364" t="s">
        <v>368</v>
      </c>
      <c r="O523" s="359">
        <v>24</v>
      </c>
      <c r="P523" s="329" t="s">
        <v>28</v>
      </c>
      <c r="Q523" s="11"/>
      <c r="R523" s="11"/>
      <c r="S523" s="11"/>
      <c r="T523" s="11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4"/>
      <c r="AG523" s="14"/>
      <c r="AH523" s="14"/>
      <c r="AI523" s="14"/>
      <c r="AJ523" s="14"/>
      <c r="AK523" s="14"/>
      <c r="AL523" s="14"/>
      <c r="AM523" s="14"/>
      <c r="AN523" s="14"/>
      <c r="AO523" s="14"/>
      <c r="AP523" s="14"/>
      <c r="AQ523" s="14"/>
      <c r="AR523" s="14"/>
      <c r="AS523" s="14"/>
      <c r="AT523" s="14"/>
      <c r="AU523" s="14"/>
      <c r="AV523" s="14"/>
      <c r="AW523" s="14"/>
      <c r="AX523" s="14"/>
      <c r="AY523" s="14"/>
      <c r="AZ523" s="14"/>
      <c r="BA523" s="14"/>
      <c r="BB523" s="14"/>
      <c r="BC523" s="14"/>
      <c r="BD523" s="14"/>
      <c r="BE523" s="14"/>
      <c r="BF523" s="14"/>
      <c r="BG523" s="14"/>
      <c r="BH523" s="14"/>
      <c r="BI523" s="14"/>
      <c r="BJ523" s="14"/>
      <c r="BK523" s="14"/>
      <c r="BL523" s="14"/>
    </row>
    <row r="524" spans="1:64" s="10" customFormat="1" x14ac:dyDescent="0.2">
      <c r="A524" s="329" t="s">
        <v>1958</v>
      </c>
      <c r="B524" s="377" t="s">
        <v>2424</v>
      </c>
      <c r="C524" s="377" t="s">
        <v>2531</v>
      </c>
      <c r="D524" s="419">
        <v>50</v>
      </c>
      <c r="E524" s="329" t="s">
        <v>189</v>
      </c>
      <c r="F524" s="370">
        <f t="shared" si="6"/>
        <v>60</v>
      </c>
      <c r="G524" s="377" t="s">
        <v>2070</v>
      </c>
      <c r="H524" s="359" t="s">
        <v>28</v>
      </c>
      <c r="I524" s="329" t="s">
        <v>29</v>
      </c>
      <c r="J524" s="329" t="s">
        <v>76</v>
      </c>
      <c r="K524" s="359"/>
      <c r="L524" s="359"/>
      <c r="M524" s="329" t="s">
        <v>32</v>
      </c>
      <c r="N524" s="364" t="s">
        <v>368</v>
      </c>
      <c r="O524" s="359">
        <v>24</v>
      </c>
      <c r="P524" s="329" t="s">
        <v>28</v>
      </c>
      <c r="Q524" s="11"/>
      <c r="R524" s="11"/>
      <c r="S524" s="11"/>
      <c r="T524" s="11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  <c r="AG524" s="14"/>
      <c r="AH524" s="14"/>
      <c r="AI524" s="14"/>
      <c r="AJ524" s="14"/>
      <c r="AK524" s="14"/>
      <c r="AL524" s="14"/>
      <c r="AM524" s="14"/>
      <c r="AN524" s="14"/>
      <c r="AO524" s="14"/>
      <c r="AP524" s="14"/>
      <c r="AQ524" s="14"/>
      <c r="AR524" s="14"/>
      <c r="AS524" s="14"/>
      <c r="AT524" s="14"/>
      <c r="AU524" s="14"/>
      <c r="AV524" s="14"/>
      <c r="AW524" s="14"/>
      <c r="AX524" s="14"/>
      <c r="AY524" s="14"/>
      <c r="AZ524" s="14"/>
      <c r="BA524" s="14"/>
      <c r="BB524" s="14"/>
      <c r="BC524" s="14"/>
      <c r="BD524" s="14"/>
      <c r="BE524" s="14"/>
      <c r="BF524" s="14"/>
      <c r="BG524" s="14"/>
      <c r="BH524" s="14"/>
      <c r="BI524" s="14"/>
      <c r="BJ524" s="14"/>
      <c r="BK524" s="14"/>
      <c r="BL524" s="14"/>
    </row>
    <row r="525" spans="1:64" s="10" customFormat="1" x14ac:dyDescent="0.2">
      <c r="A525" s="329" t="s">
        <v>1958</v>
      </c>
      <c r="B525" s="377" t="s">
        <v>2424</v>
      </c>
      <c r="C525" s="377" t="s">
        <v>2532</v>
      </c>
      <c r="D525" s="419">
        <v>50</v>
      </c>
      <c r="E525" s="329" t="s">
        <v>189</v>
      </c>
      <c r="F525" s="370">
        <f t="shared" si="6"/>
        <v>60</v>
      </c>
      <c r="G525" s="377" t="s">
        <v>2070</v>
      </c>
      <c r="H525" s="359" t="s">
        <v>28</v>
      </c>
      <c r="I525" s="329" t="s">
        <v>29</v>
      </c>
      <c r="J525" s="329" t="s">
        <v>76</v>
      </c>
      <c r="K525" s="359"/>
      <c r="L525" s="359"/>
      <c r="M525" s="329" t="s">
        <v>32</v>
      </c>
      <c r="N525" s="364" t="s">
        <v>368</v>
      </c>
      <c r="O525" s="359">
        <v>24</v>
      </c>
      <c r="P525" s="329" t="s">
        <v>28</v>
      </c>
      <c r="Q525" s="11"/>
      <c r="R525" s="11"/>
      <c r="S525" s="11"/>
      <c r="T525" s="11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4"/>
      <c r="AG525" s="14"/>
      <c r="AH525" s="14"/>
      <c r="AI525" s="14"/>
      <c r="AJ525" s="14"/>
      <c r="AK525" s="14"/>
      <c r="AL525" s="14"/>
      <c r="AM525" s="14"/>
      <c r="AN525" s="14"/>
      <c r="AO525" s="14"/>
      <c r="AP525" s="14"/>
      <c r="AQ525" s="14"/>
      <c r="AR525" s="14"/>
      <c r="AS525" s="14"/>
      <c r="AT525" s="14"/>
      <c r="AU525" s="14"/>
      <c r="AV525" s="14"/>
      <c r="AW525" s="14"/>
      <c r="AX525" s="14"/>
      <c r="AY525" s="14"/>
      <c r="AZ525" s="14"/>
      <c r="BA525" s="14"/>
      <c r="BB525" s="14"/>
      <c r="BC525" s="14"/>
      <c r="BD525" s="14"/>
      <c r="BE525" s="14"/>
      <c r="BF525" s="14"/>
      <c r="BG525" s="14"/>
      <c r="BH525" s="14"/>
      <c r="BI525" s="14"/>
      <c r="BJ525" s="14"/>
      <c r="BK525" s="14"/>
      <c r="BL525" s="14"/>
    </row>
    <row r="526" spans="1:64" s="10" customFormat="1" x14ac:dyDescent="0.2">
      <c r="A526" s="329" t="s">
        <v>1958</v>
      </c>
      <c r="B526" s="377" t="s">
        <v>2424</v>
      </c>
      <c r="C526" s="377" t="s">
        <v>2533</v>
      </c>
      <c r="D526" s="419">
        <v>50</v>
      </c>
      <c r="E526" s="329" t="s">
        <v>189</v>
      </c>
      <c r="F526" s="370">
        <f t="shared" si="6"/>
        <v>60</v>
      </c>
      <c r="G526" s="377" t="s">
        <v>2070</v>
      </c>
      <c r="H526" s="359" t="s">
        <v>28</v>
      </c>
      <c r="I526" s="329" t="s">
        <v>29</v>
      </c>
      <c r="J526" s="329" t="s">
        <v>76</v>
      </c>
      <c r="K526" s="359"/>
      <c r="L526" s="359"/>
      <c r="M526" s="329" t="s">
        <v>32</v>
      </c>
      <c r="N526" s="364" t="s">
        <v>368</v>
      </c>
      <c r="O526" s="359">
        <v>24</v>
      </c>
      <c r="P526" s="329" t="s">
        <v>28</v>
      </c>
      <c r="Q526" s="11"/>
      <c r="R526" s="11"/>
      <c r="S526" s="11"/>
      <c r="T526" s="11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4"/>
      <c r="AG526" s="14"/>
      <c r="AH526" s="14"/>
      <c r="AI526" s="14"/>
      <c r="AJ526" s="14"/>
      <c r="AK526" s="14"/>
      <c r="AL526" s="14"/>
      <c r="AM526" s="14"/>
      <c r="AN526" s="14"/>
      <c r="AO526" s="14"/>
      <c r="AP526" s="14"/>
      <c r="AQ526" s="14"/>
      <c r="AR526" s="14"/>
      <c r="AS526" s="14"/>
      <c r="AT526" s="14"/>
      <c r="AU526" s="14"/>
      <c r="AV526" s="14"/>
      <c r="AW526" s="14"/>
      <c r="AX526" s="14"/>
      <c r="AY526" s="14"/>
      <c r="AZ526" s="14"/>
      <c r="BA526" s="14"/>
      <c r="BB526" s="14"/>
      <c r="BC526" s="14"/>
      <c r="BD526" s="14"/>
      <c r="BE526" s="14"/>
      <c r="BF526" s="14"/>
      <c r="BG526" s="14"/>
      <c r="BH526" s="14"/>
      <c r="BI526" s="14"/>
      <c r="BJ526" s="14"/>
      <c r="BK526" s="14"/>
      <c r="BL526" s="14"/>
    </row>
    <row r="527" spans="1:64" s="10" customFormat="1" x14ac:dyDescent="0.2">
      <c r="A527" s="329" t="s">
        <v>1958</v>
      </c>
      <c r="B527" s="377" t="s">
        <v>2424</v>
      </c>
      <c r="C527" s="377" t="s">
        <v>2534</v>
      </c>
      <c r="D527" s="419">
        <v>50</v>
      </c>
      <c r="E527" s="329" t="s">
        <v>189</v>
      </c>
      <c r="F527" s="370">
        <f t="shared" si="6"/>
        <v>60</v>
      </c>
      <c r="G527" s="377" t="s">
        <v>2070</v>
      </c>
      <c r="H527" s="359" t="s">
        <v>28</v>
      </c>
      <c r="I527" s="329" t="s">
        <v>29</v>
      </c>
      <c r="J527" s="329" t="s">
        <v>76</v>
      </c>
      <c r="K527" s="359"/>
      <c r="L527" s="359"/>
      <c r="M527" s="329" t="s">
        <v>32</v>
      </c>
      <c r="N527" s="364" t="s">
        <v>368</v>
      </c>
      <c r="O527" s="359">
        <v>24</v>
      </c>
      <c r="P527" s="329" t="s">
        <v>28</v>
      </c>
      <c r="Q527" s="11"/>
      <c r="R527" s="11"/>
      <c r="S527" s="11"/>
      <c r="T527" s="11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4"/>
      <c r="AG527" s="14"/>
      <c r="AH527" s="14"/>
      <c r="AI527" s="14"/>
      <c r="AJ527" s="14"/>
      <c r="AK527" s="14"/>
      <c r="AL527" s="14"/>
      <c r="AM527" s="14"/>
      <c r="AN527" s="14"/>
      <c r="AO527" s="14"/>
      <c r="AP527" s="14"/>
      <c r="AQ527" s="14"/>
      <c r="AR527" s="14"/>
      <c r="AS527" s="14"/>
      <c r="AT527" s="14"/>
      <c r="AU527" s="14"/>
      <c r="AV527" s="14"/>
      <c r="AW527" s="14"/>
      <c r="AX527" s="14"/>
      <c r="AY527" s="14"/>
      <c r="AZ527" s="14"/>
      <c r="BA527" s="14"/>
      <c r="BB527" s="14"/>
      <c r="BC527" s="14"/>
      <c r="BD527" s="14"/>
      <c r="BE527" s="14"/>
      <c r="BF527" s="14"/>
      <c r="BG527" s="14"/>
      <c r="BH527" s="14"/>
      <c r="BI527" s="14"/>
      <c r="BJ527" s="14"/>
      <c r="BK527" s="14"/>
      <c r="BL527" s="14"/>
    </row>
    <row r="528" spans="1:64" s="10" customFormat="1" x14ac:dyDescent="0.2">
      <c r="A528" s="329" t="s">
        <v>1958</v>
      </c>
      <c r="B528" s="377" t="s">
        <v>2424</v>
      </c>
      <c r="C528" s="377" t="s">
        <v>2535</v>
      </c>
      <c r="D528" s="377">
        <v>50</v>
      </c>
      <c r="E528" s="329" t="s">
        <v>189</v>
      </c>
      <c r="F528" s="370">
        <f t="shared" si="6"/>
        <v>60</v>
      </c>
      <c r="G528" s="377" t="s">
        <v>2070</v>
      </c>
      <c r="H528" s="359" t="s">
        <v>28</v>
      </c>
      <c r="I528" s="329" t="s">
        <v>29</v>
      </c>
      <c r="J528" s="329" t="s">
        <v>76</v>
      </c>
      <c r="K528" s="359"/>
      <c r="L528" s="359"/>
      <c r="M528" s="329" t="s">
        <v>32</v>
      </c>
      <c r="N528" s="364" t="s">
        <v>368</v>
      </c>
      <c r="O528" s="359">
        <v>24</v>
      </c>
      <c r="P528" s="329" t="s">
        <v>28</v>
      </c>
      <c r="Q528" s="11"/>
      <c r="R528" s="11"/>
      <c r="S528" s="11"/>
      <c r="T528" s="11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  <c r="AG528" s="14"/>
      <c r="AH528" s="14"/>
      <c r="AI528" s="14"/>
      <c r="AJ528" s="14"/>
      <c r="AK528" s="14"/>
      <c r="AL528" s="14"/>
      <c r="AM528" s="14"/>
      <c r="AN528" s="14"/>
      <c r="AO528" s="14"/>
      <c r="AP528" s="14"/>
      <c r="AQ528" s="14"/>
      <c r="AR528" s="14"/>
      <c r="AS528" s="14"/>
      <c r="AT528" s="14"/>
      <c r="AU528" s="14"/>
      <c r="AV528" s="14"/>
      <c r="AW528" s="14"/>
      <c r="AX528" s="14"/>
      <c r="AY528" s="14"/>
      <c r="AZ528" s="14"/>
      <c r="BA528" s="14"/>
      <c r="BB528" s="14"/>
      <c r="BC528" s="14"/>
      <c r="BD528" s="14"/>
      <c r="BE528" s="14"/>
      <c r="BF528" s="14"/>
      <c r="BG528" s="14"/>
      <c r="BH528" s="14"/>
      <c r="BI528" s="14"/>
      <c r="BJ528" s="14"/>
      <c r="BK528" s="14"/>
      <c r="BL528" s="14"/>
    </row>
    <row r="529" spans="1:64" s="10" customFormat="1" x14ac:dyDescent="0.2">
      <c r="A529" s="329" t="s">
        <v>1958</v>
      </c>
      <c r="B529" s="377" t="s">
        <v>2424</v>
      </c>
      <c r="C529" s="377" t="s">
        <v>2536</v>
      </c>
      <c r="D529" s="419">
        <v>50</v>
      </c>
      <c r="E529" s="329" t="s">
        <v>189</v>
      </c>
      <c r="F529" s="370">
        <f t="shared" si="6"/>
        <v>60</v>
      </c>
      <c r="G529" s="377" t="s">
        <v>2070</v>
      </c>
      <c r="H529" s="359" t="s">
        <v>28</v>
      </c>
      <c r="I529" s="329" t="s">
        <v>29</v>
      </c>
      <c r="J529" s="329" t="s">
        <v>76</v>
      </c>
      <c r="K529" s="359"/>
      <c r="L529" s="359"/>
      <c r="M529" s="329" t="s">
        <v>32</v>
      </c>
      <c r="N529" s="364" t="s">
        <v>368</v>
      </c>
      <c r="O529" s="359">
        <v>24</v>
      </c>
      <c r="P529" s="329" t="s">
        <v>28</v>
      </c>
      <c r="Q529" s="11"/>
      <c r="R529" s="11"/>
      <c r="S529" s="11"/>
      <c r="T529" s="11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  <c r="AG529" s="14"/>
      <c r="AH529" s="14"/>
      <c r="AI529" s="14"/>
      <c r="AJ529" s="14"/>
      <c r="AK529" s="14"/>
      <c r="AL529" s="14"/>
      <c r="AM529" s="14"/>
      <c r="AN529" s="14"/>
      <c r="AO529" s="14"/>
      <c r="AP529" s="14"/>
      <c r="AQ529" s="14"/>
      <c r="AR529" s="14"/>
      <c r="AS529" s="14"/>
      <c r="AT529" s="14"/>
      <c r="AU529" s="14"/>
      <c r="AV529" s="14"/>
      <c r="AW529" s="14"/>
      <c r="AX529" s="14"/>
      <c r="AY529" s="14"/>
      <c r="AZ529" s="14"/>
      <c r="BA529" s="14"/>
      <c r="BB529" s="14"/>
      <c r="BC529" s="14"/>
      <c r="BD529" s="14"/>
      <c r="BE529" s="14"/>
      <c r="BF529" s="14"/>
      <c r="BG529" s="14"/>
      <c r="BH529" s="14"/>
      <c r="BI529" s="14"/>
      <c r="BJ529" s="14"/>
      <c r="BK529" s="14"/>
      <c r="BL529" s="14"/>
    </row>
    <row r="530" spans="1:64" s="10" customFormat="1" x14ac:dyDescent="0.2">
      <c r="A530" s="329" t="s">
        <v>1958</v>
      </c>
      <c r="B530" s="377" t="s">
        <v>2424</v>
      </c>
      <c r="C530" s="377" t="s">
        <v>2537</v>
      </c>
      <c r="D530" s="419">
        <v>50</v>
      </c>
      <c r="E530" s="329" t="s">
        <v>189</v>
      </c>
      <c r="F530" s="370">
        <f t="shared" si="6"/>
        <v>60</v>
      </c>
      <c r="G530" s="377" t="s">
        <v>2070</v>
      </c>
      <c r="H530" s="359" t="s">
        <v>28</v>
      </c>
      <c r="I530" s="329" t="s">
        <v>29</v>
      </c>
      <c r="J530" s="329" t="s">
        <v>76</v>
      </c>
      <c r="K530" s="358"/>
      <c r="L530" s="358"/>
      <c r="M530" s="329" t="s">
        <v>32</v>
      </c>
      <c r="N530" s="364" t="s">
        <v>368</v>
      </c>
      <c r="O530" s="359">
        <v>24</v>
      </c>
      <c r="P530" s="329" t="s">
        <v>28</v>
      </c>
      <c r="Q530" s="11"/>
      <c r="R530" s="11"/>
      <c r="S530" s="11"/>
      <c r="T530" s="11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4"/>
      <c r="AG530" s="14"/>
      <c r="AH530" s="14"/>
      <c r="AI530" s="14"/>
      <c r="AJ530" s="14"/>
      <c r="AK530" s="14"/>
      <c r="AL530" s="14"/>
      <c r="AM530" s="14"/>
      <c r="AN530" s="14"/>
      <c r="AO530" s="14"/>
      <c r="AP530" s="14"/>
      <c r="AQ530" s="14"/>
      <c r="AR530" s="14"/>
      <c r="AS530" s="14"/>
      <c r="AT530" s="14"/>
      <c r="AU530" s="14"/>
      <c r="AV530" s="14"/>
      <c r="AW530" s="14"/>
      <c r="AX530" s="14"/>
      <c r="AY530" s="14"/>
      <c r="AZ530" s="14"/>
      <c r="BA530" s="14"/>
      <c r="BB530" s="14"/>
      <c r="BC530" s="14"/>
      <c r="BD530" s="14"/>
      <c r="BE530" s="14"/>
      <c r="BF530" s="14"/>
      <c r="BG530" s="14"/>
      <c r="BH530" s="14"/>
      <c r="BI530" s="14"/>
      <c r="BJ530" s="14"/>
      <c r="BK530" s="14"/>
      <c r="BL530" s="14"/>
    </row>
    <row r="531" spans="1:64" s="10" customFormat="1" x14ac:dyDescent="0.2">
      <c r="A531" s="329" t="s">
        <v>1958</v>
      </c>
      <c r="B531" s="377" t="s">
        <v>2424</v>
      </c>
      <c r="C531" s="377" t="s">
        <v>2538</v>
      </c>
      <c r="D531" s="419">
        <v>50</v>
      </c>
      <c r="E531" s="329" t="s">
        <v>189</v>
      </c>
      <c r="F531" s="370">
        <f t="shared" si="6"/>
        <v>60</v>
      </c>
      <c r="G531" s="377" t="s">
        <v>2070</v>
      </c>
      <c r="H531" s="359" t="s">
        <v>28</v>
      </c>
      <c r="I531" s="329" t="s">
        <v>29</v>
      </c>
      <c r="J531" s="329" t="s">
        <v>76</v>
      </c>
      <c r="K531" s="359"/>
      <c r="L531" s="359"/>
      <c r="M531" s="329" t="s">
        <v>32</v>
      </c>
      <c r="N531" s="364" t="s">
        <v>368</v>
      </c>
      <c r="O531" s="359">
        <v>24</v>
      </c>
      <c r="P531" s="329" t="s">
        <v>28</v>
      </c>
      <c r="Q531" s="11"/>
      <c r="R531" s="11"/>
      <c r="S531" s="11"/>
      <c r="T531" s="11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4"/>
      <c r="AG531" s="14"/>
      <c r="AH531" s="14"/>
      <c r="AI531" s="14"/>
      <c r="AJ531" s="14"/>
      <c r="AK531" s="14"/>
      <c r="AL531" s="14"/>
      <c r="AM531" s="14"/>
      <c r="AN531" s="14"/>
      <c r="AO531" s="14"/>
      <c r="AP531" s="14"/>
      <c r="AQ531" s="14"/>
      <c r="AR531" s="14"/>
      <c r="AS531" s="14"/>
      <c r="AT531" s="14"/>
      <c r="AU531" s="14"/>
      <c r="AV531" s="14"/>
      <c r="AW531" s="14"/>
      <c r="AX531" s="14"/>
      <c r="AY531" s="14"/>
      <c r="AZ531" s="14"/>
      <c r="BA531" s="14"/>
      <c r="BB531" s="14"/>
      <c r="BC531" s="14"/>
      <c r="BD531" s="14"/>
      <c r="BE531" s="14"/>
      <c r="BF531" s="14"/>
      <c r="BG531" s="14"/>
      <c r="BH531" s="14"/>
      <c r="BI531" s="14"/>
      <c r="BJ531" s="14"/>
      <c r="BK531" s="14"/>
      <c r="BL531" s="14"/>
    </row>
    <row r="532" spans="1:64" s="10" customFormat="1" x14ac:dyDescent="0.2">
      <c r="A532" s="329" t="s">
        <v>1958</v>
      </c>
      <c r="B532" s="377" t="s">
        <v>2424</v>
      </c>
      <c r="C532" s="377" t="s">
        <v>2539</v>
      </c>
      <c r="D532" s="419">
        <v>50</v>
      </c>
      <c r="E532" s="329" t="s">
        <v>189</v>
      </c>
      <c r="F532" s="370">
        <f t="shared" si="6"/>
        <v>60</v>
      </c>
      <c r="G532" s="377" t="s">
        <v>2070</v>
      </c>
      <c r="H532" s="359" t="s">
        <v>28</v>
      </c>
      <c r="I532" s="329" t="s">
        <v>29</v>
      </c>
      <c r="J532" s="329" t="s">
        <v>76</v>
      </c>
      <c r="K532" s="359"/>
      <c r="L532" s="359"/>
      <c r="M532" s="329" t="s">
        <v>32</v>
      </c>
      <c r="N532" s="364" t="s">
        <v>368</v>
      </c>
      <c r="O532" s="359">
        <v>24</v>
      </c>
      <c r="P532" s="329" t="s">
        <v>28</v>
      </c>
      <c r="Q532" s="11"/>
      <c r="R532" s="11"/>
      <c r="S532" s="11"/>
      <c r="T532" s="11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4"/>
      <c r="AG532" s="14"/>
      <c r="AH532" s="14"/>
      <c r="AI532" s="14"/>
      <c r="AJ532" s="14"/>
      <c r="AK532" s="14"/>
      <c r="AL532" s="14"/>
      <c r="AM532" s="14"/>
      <c r="AN532" s="14"/>
      <c r="AO532" s="14"/>
      <c r="AP532" s="14"/>
      <c r="AQ532" s="14"/>
      <c r="AR532" s="14"/>
      <c r="AS532" s="14"/>
      <c r="AT532" s="14"/>
      <c r="AU532" s="14"/>
      <c r="AV532" s="14"/>
      <c r="AW532" s="14"/>
      <c r="AX532" s="14"/>
      <c r="AY532" s="14"/>
      <c r="AZ532" s="14"/>
      <c r="BA532" s="14"/>
      <c r="BB532" s="14"/>
      <c r="BC532" s="14"/>
      <c r="BD532" s="14"/>
      <c r="BE532" s="14"/>
      <c r="BF532" s="14"/>
      <c r="BG532" s="14"/>
      <c r="BH532" s="14"/>
      <c r="BI532" s="14"/>
      <c r="BJ532" s="14"/>
      <c r="BK532" s="14"/>
      <c r="BL532" s="14"/>
    </row>
    <row r="533" spans="1:64" s="10" customFormat="1" x14ac:dyDescent="0.2">
      <c r="A533" s="329" t="s">
        <v>1958</v>
      </c>
      <c r="B533" s="377" t="s">
        <v>2424</v>
      </c>
      <c r="C533" s="377" t="s">
        <v>2540</v>
      </c>
      <c r="D533" s="377" t="s">
        <v>1978</v>
      </c>
      <c r="E533" s="329" t="s">
        <v>189</v>
      </c>
      <c r="F533" s="370">
        <v>240</v>
      </c>
      <c r="G533" s="360" t="s">
        <v>84</v>
      </c>
      <c r="H533" s="359" t="s">
        <v>28</v>
      </c>
      <c r="I533" s="329" t="s">
        <v>29</v>
      </c>
      <c r="J533" s="359" t="s">
        <v>76</v>
      </c>
      <c r="K533" s="329"/>
      <c r="L533" s="329"/>
      <c r="M533" s="329" t="s">
        <v>69</v>
      </c>
      <c r="N533" s="364" t="s">
        <v>368</v>
      </c>
      <c r="O533" s="359">
        <v>12</v>
      </c>
      <c r="P533" s="329" t="s">
        <v>28</v>
      </c>
      <c r="Q533" s="11"/>
      <c r="R533" s="11"/>
      <c r="S533" s="11"/>
      <c r="T533" s="11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4"/>
      <c r="AG533" s="14"/>
      <c r="AH533" s="14"/>
      <c r="AI533" s="14"/>
      <c r="AJ533" s="14"/>
      <c r="AK533" s="14"/>
      <c r="AL533" s="14"/>
      <c r="AM533" s="14"/>
      <c r="AN533" s="14"/>
      <c r="AO533" s="14"/>
      <c r="AP533" s="14"/>
      <c r="AQ533" s="14"/>
      <c r="AR533" s="14"/>
      <c r="AS533" s="14"/>
      <c r="AT533" s="14"/>
      <c r="AU533" s="14"/>
      <c r="AV533" s="14"/>
      <c r="AW533" s="14"/>
      <c r="AX533" s="14"/>
      <c r="AY533" s="14"/>
      <c r="AZ533" s="14"/>
      <c r="BA533" s="14"/>
      <c r="BB533" s="14"/>
      <c r="BC533" s="14"/>
      <c r="BD533" s="14"/>
      <c r="BE533" s="14"/>
      <c r="BF533" s="14"/>
      <c r="BG533" s="14"/>
      <c r="BH533" s="14"/>
      <c r="BI533" s="14"/>
      <c r="BJ533" s="14"/>
      <c r="BK533" s="14"/>
      <c r="BL533" s="14"/>
    </row>
    <row r="534" spans="1:64" s="10" customFormat="1" x14ac:dyDescent="0.2">
      <c r="A534" s="329" t="s">
        <v>1958</v>
      </c>
      <c r="B534" s="377" t="s">
        <v>2424</v>
      </c>
      <c r="C534" s="377" t="s">
        <v>2541</v>
      </c>
      <c r="D534" s="419">
        <v>50</v>
      </c>
      <c r="E534" s="329" t="s">
        <v>189</v>
      </c>
      <c r="F534" s="370">
        <f t="shared" si="6"/>
        <v>60</v>
      </c>
      <c r="G534" s="377" t="s">
        <v>2070</v>
      </c>
      <c r="H534" s="359" t="s">
        <v>28</v>
      </c>
      <c r="I534" s="329" t="s">
        <v>29</v>
      </c>
      <c r="J534" s="329" t="s">
        <v>76</v>
      </c>
      <c r="K534" s="359"/>
      <c r="L534" s="359"/>
      <c r="M534" s="329" t="s">
        <v>32</v>
      </c>
      <c r="N534" s="364" t="s">
        <v>368</v>
      </c>
      <c r="O534" s="359">
        <v>24</v>
      </c>
      <c r="P534" s="329" t="s">
        <v>28</v>
      </c>
      <c r="Q534" s="11"/>
      <c r="R534" s="11"/>
      <c r="S534" s="11"/>
      <c r="T534" s="11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  <c r="AG534" s="14"/>
      <c r="AH534" s="14"/>
      <c r="AI534" s="14"/>
      <c r="AJ534" s="14"/>
      <c r="AK534" s="14"/>
      <c r="AL534" s="14"/>
      <c r="AM534" s="14"/>
      <c r="AN534" s="14"/>
      <c r="AO534" s="14"/>
      <c r="AP534" s="14"/>
      <c r="AQ534" s="14"/>
      <c r="AR534" s="14"/>
      <c r="AS534" s="14"/>
      <c r="AT534" s="14"/>
      <c r="AU534" s="14"/>
      <c r="AV534" s="14"/>
      <c r="AW534" s="14"/>
      <c r="AX534" s="14"/>
      <c r="AY534" s="14"/>
      <c r="AZ534" s="14"/>
      <c r="BA534" s="14"/>
      <c r="BB534" s="14"/>
      <c r="BC534" s="14"/>
      <c r="BD534" s="14"/>
      <c r="BE534" s="14"/>
      <c r="BF534" s="14"/>
      <c r="BG534" s="14"/>
      <c r="BH534" s="14"/>
      <c r="BI534" s="14"/>
      <c r="BJ534" s="14"/>
      <c r="BK534" s="14"/>
      <c r="BL534" s="14"/>
    </row>
    <row r="535" spans="1:64" s="10" customFormat="1" x14ac:dyDescent="0.2">
      <c r="A535" s="329" t="s">
        <v>1958</v>
      </c>
      <c r="B535" s="377" t="s">
        <v>2424</v>
      </c>
      <c r="C535" s="377" t="s">
        <v>2542</v>
      </c>
      <c r="D535" s="419">
        <v>50</v>
      </c>
      <c r="E535" s="329" t="s">
        <v>189</v>
      </c>
      <c r="F535" s="370">
        <f t="shared" si="6"/>
        <v>60</v>
      </c>
      <c r="G535" s="377" t="s">
        <v>2070</v>
      </c>
      <c r="H535" s="359" t="s">
        <v>28</v>
      </c>
      <c r="I535" s="329" t="s">
        <v>29</v>
      </c>
      <c r="J535" s="329" t="s">
        <v>76</v>
      </c>
      <c r="K535" s="359"/>
      <c r="L535" s="359"/>
      <c r="M535" s="329" t="s">
        <v>32</v>
      </c>
      <c r="N535" s="364" t="s">
        <v>368</v>
      </c>
      <c r="O535" s="359">
        <v>24</v>
      </c>
      <c r="P535" s="329" t="s">
        <v>28</v>
      </c>
      <c r="Q535" s="11"/>
      <c r="R535" s="11"/>
      <c r="S535" s="11"/>
      <c r="T535" s="11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  <c r="AG535" s="14"/>
      <c r="AH535" s="14"/>
      <c r="AI535" s="14"/>
      <c r="AJ535" s="14"/>
      <c r="AK535" s="14"/>
      <c r="AL535" s="14"/>
      <c r="AM535" s="14"/>
      <c r="AN535" s="14"/>
      <c r="AO535" s="14"/>
      <c r="AP535" s="14"/>
      <c r="AQ535" s="14"/>
      <c r="AR535" s="14"/>
      <c r="AS535" s="14"/>
      <c r="AT535" s="14"/>
      <c r="AU535" s="14"/>
      <c r="AV535" s="14"/>
      <c r="AW535" s="14"/>
      <c r="AX535" s="14"/>
      <c r="AY535" s="14"/>
      <c r="AZ535" s="14"/>
      <c r="BA535" s="14"/>
      <c r="BB535" s="14"/>
      <c r="BC535" s="14"/>
      <c r="BD535" s="14"/>
      <c r="BE535" s="14"/>
      <c r="BF535" s="14"/>
      <c r="BG535" s="14"/>
      <c r="BH535" s="14"/>
      <c r="BI535" s="14"/>
      <c r="BJ535" s="14"/>
      <c r="BK535" s="14"/>
      <c r="BL535" s="14"/>
    </row>
    <row r="536" spans="1:64" s="10" customFormat="1" x14ac:dyDescent="0.2">
      <c r="A536" s="329" t="s">
        <v>1958</v>
      </c>
      <c r="B536" s="377" t="s">
        <v>2424</v>
      </c>
      <c r="C536" s="377" t="s">
        <v>2543</v>
      </c>
      <c r="D536" s="377">
        <v>50</v>
      </c>
      <c r="E536" s="329" t="s">
        <v>189</v>
      </c>
      <c r="F536" s="370">
        <f t="shared" si="6"/>
        <v>60</v>
      </c>
      <c r="G536" s="377" t="s">
        <v>2070</v>
      </c>
      <c r="H536" s="359" t="s">
        <v>28</v>
      </c>
      <c r="I536" s="329" t="s">
        <v>29</v>
      </c>
      <c r="J536" s="359" t="s">
        <v>76</v>
      </c>
      <c r="K536" s="360"/>
      <c r="L536" s="417"/>
      <c r="M536" s="329" t="s">
        <v>32</v>
      </c>
      <c r="N536" s="364" t="s">
        <v>368</v>
      </c>
      <c r="O536" s="359">
        <v>24</v>
      </c>
      <c r="P536" s="329" t="s">
        <v>28</v>
      </c>
      <c r="Q536" s="11"/>
      <c r="R536" s="11"/>
      <c r="S536" s="11"/>
      <c r="T536" s="11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4"/>
      <c r="AG536" s="14"/>
      <c r="AH536" s="14"/>
      <c r="AI536" s="14"/>
      <c r="AJ536" s="14"/>
      <c r="AK536" s="14"/>
      <c r="AL536" s="14"/>
      <c r="AM536" s="14"/>
      <c r="AN536" s="14"/>
      <c r="AO536" s="14"/>
      <c r="AP536" s="14"/>
      <c r="AQ536" s="14"/>
      <c r="AR536" s="14"/>
      <c r="AS536" s="14"/>
      <c r="AT536" s="14"/>
      <c r="AU536" s="14"/>
      <c r="AV536" s="14"/>
      <c r="AW536" s="14"/>
      <c r="AX536" s="14"/>
      <c r="AY536" s="14"/>
      <c r="AZ536" s="14"/>
      <c r="BA536" s="14"/>
      <c r="BB536" s="14"/>
      <c r="BC536" s="14"/>
      <c r="BD536" s="14"/>
      <c r="BE536" s="14"/>
      <c r="BF536" s="14"/>
      <c r="BG536" s="14"/>
      <c r="BH536" s="14"/>
      <c r="BI536" s="14"/>
      <c r="BJ536" s="14"/>
      <c r="BK536" s="14"/>
      <c r="BL536" s="14"/>
    </row>
    <row r="537" spans="1:64" s="10" customFormat="1" x14ac:dyDescent="0.2">
      <c r="A537" s="329" t="s">
        <v>1958</v>
      </c>
      <c r="B537" s="360" t="s">
        <v>2424</v>
      </c>
      <c r="C537" s="424" t="s">
        <v>2544</v>
      </c>
      <c r="D537" s="360">
        <v>50</v>
      </c>
      <c r="E537" s="329" t="s">
        <v>189</v>
      </c>
      <c r="F537" s="370">
        <f t="shared" si="6"/>
        <v>60</v>
      </c>
      <c r="G537" s="359" t="s">
        <v>2070</v>
      </c>
      <c r="H537" s="359" t="s">
        <v>28</v>
      </c>
      <c r="I537" s="329" t="s">
        <v>29</v>
      </c>
      <c r="J537" s="329" t="s">
        <v>76</v>
      </c>
      <c r="K537" s="358"/>
      <c r="L537" s="358"/>
      <c r="M537" s="329" t="s">
        <v>32</v>
      </c>
      <c r="N537" s="364" t="s">
        <v>368</v>
      </c>
      <c r="O537" s="359">
        <v>24</v>
      </c>
      <c r="P537" s="329" t="s">
        <v>28</v>
      </c>
      <c r="Q537" s="11"/>
      <c r="R537" s="11"/>
      <c r="S537" s="11"/>
      <c r="T537" s="11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  <c r="AU537" s="14"/>
      <c r="AV537" s="14"/>
      <c r="AW537" s="14"/>
      <c r="AX537" s="14"/>
      <c r="AY537" s="14"/>
      <c r="AZ537" s="14"/>
      <c r="BA537" s="14"/>
      <c r="BB537" s="14"/>
      <c r="BC537" s="14"/>
      <c r="BD537" s="14"/>
      <c r="BE537" s="14"/>
      <c r="BF537" s="14"/>
      <c r="BG537" s="14"/>
      <c r="BH537" s="14"/>
      <c r="BI537" s="14"/>
      <c r="BJ537" s="14"/>
      <c r="BK537" s="14"/>
      <c r="BL537" s="14"/>
    </row>
    <row r="538" spans="1:64" s="10" customFormat="1" x14ac:dyDescent="0.2">
      <c r="A538" s="329" t="s">
        <v>1958</v>
      </c>
      <c r="B538" s="377" t="s">
        <v>2424</v>
      </c>
      <c r="C538" s="377" t="s">
        <v>2545</v>
      </c>
      <c r="D538" s="420">
        <v>50</v>
      </c>
      <c r="E538" s="329" t="s">
        <v>189</v>
      </c>
      <c r="F538" s="370">
        <f t="shared" si="6"/>
        <v>60</v>
      </c>
      <c r="G538" s="377" t="s">
        <v>2070</v>
      </c>
      <c r="H538" s="359" t="s">
        <v>28</v>
      </c>
      <c r="I538" s="329" t="s">
        <v>29</v>
      </c>
      <c r="J538" s="359" t="s">
        <v>76</v>
      </c>
      <c r="K538" s="360"/>
      <c r="L538" s="329"/>
      <c r="M538" s="329" t="s">
        <v>32</v>
      </c>
      <c r="N538" s="364" t="s">
        <v>368</v>
      </c>
      <c r="O538" s="359">
        <v>24</v>
      </c>
      <c r="P538" s="329" t="s">
        <v>28</v>
      </c>
      <c r="Q538" s="11"/>
      <c r="R538" s="11"/>
      <c r="S538" s="11"/>
      <c r="T538" s="11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14"/>
      <c r="AV538" s="14"/>
      <c r="AW538" s="14"/>
      <c r="AX538" s="14"/>
      <c r="AY538" s="14"/>
      <c r="AZ538" s="14"/>
      <c r="BA538" s="14"/>
      <c r="BB538" s="14"/>
      <c r="BC538" s="14"/>
      <c r="BD538" s="14"/>
      <c r="BE538" s="14"/>
      <c r="BF538" s="14"/>
      <c r="BG538" s="14"/>
      <c r="BH538" s="14"/>
      <c r="BI538" s="14"/>
      <c r="BJ538" s="14"/>
      <c r="BK538" s="14"/>
      <c r="BL538" s="14"/>
    </row>
    <row r="539" spans="1:64" s="10" customFormat="1" x14ac:dyDescent="0.2">
      <c r="A539" s="329" t="s">
        <v>1958</v>
      </c>
      <c r="B539" s="377" t="s">
        <v>2424</v>
      </c>
      <c r="C539" s="377" t="s">
        <v>2546</v>
      </c>
      <c r="D539" s="420">
        <v>50</v>
      </c>
      <c r="E539" s="329" t="s">
        <v>189</v>
      </c>
      <c r="F539" s="370">
        <f t="shared" si="6"/>
        <v>60</v>
      </c>
      <c r="G539" s="377" t="s">
        <v>2070</v>
      </c>
      <c r="H539" s="359" t="s">
        <v>28</v>
      </c>
      <c r="I539" s="329" t="s">
        <v>29</v>
      </c>
      <c r="J539" s="359" t="s">
        <v>76</v>
      </c>
      <c r="K539" s="329"/>
      <c r="L539" s="329"/>
      <c r="M539" s="329" t="s">
        <v>32</v>
      </c>
      <c r="N539" s="364" t="s">
        <v>368</v>
      </c>
      <c r="O539" s="359">
        <v>24</v>
      </c>
      <c r="P539" s="329" t="s">
        <v>28</v>
      </c>
      <c r="Q539" s="11"/>
      <c r="R539" s="11"/>
      <c r="S539" s="11"/>
      <c r="T539" s="11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4"/>
      <c r="AG539" s="14"/>
      <c r="AH539" s="14"/>
      <c r="AI539" s="14"/>
      <c r="AJ539" s="14"/>
      <c r="AK539" s="14"/>
      <c r="AL539" s="14"/>
      <c r="AM539" s="14"/>
      <c r="AN539" s="14"/>
      <c r="AO539" s="14"/>
      <c r="AP539" s="14"/>
      <c r="AQ539" s="14"/>
      <c r="AR539" s="14"/>
      <c r="AS539" s="14"/>
      <c r="AT539" s="14"/>
      <c r="AU539" s="14"/>
      <c r="AV539" s="14"/>
      <c r="AW539" s="14"/>
      <c r="AX539" s="14"/>
      <c r="AY539" s="14"/>
      <c r="AZ539" s="14"/>
      <c r="BA539" s="14"/>
      <c r="BB539" s="14"/>
      <c r="BC539" s="14"/>
      <c r="BD539" s="14"/>
      <c r="BE539" s="14"/>
      <c r="BF539" s="14"/>
      <c r="BG539" s="14"/>
      <c r="BH539" s="14"/>
      <c r="BI539" s="14"/>
      <c r="BJ539" s="14"/>
      <c r="BK539" s="14"/>
      <c r="BL539" s="14"/>
    </row>
    <row r="540" spans="1:64" s="10" customFormat="1" x14ac:dyDescent="0.2">
      <c r="A540" s="329" t="s">
        <v>1958</v>
      </c>
      <c r="B540" s="377" t="s">
        <v>2424</v>
      </c>
      <c r="C540" s="377" t="s">
        <v>2547</v>
      </c>
      <c r="D540" s="420">
        <v>50</v>
      </c>
      <c r="E540" s="329" t="s">
        <v>189</v>
      </c>
      <c r="F540" s="370">
        <f t="shared" si="6"/>
        <v>60</v>
      </c>
      <c r="G540" s="377" t="s">
        <v>2070</v>
      </c>
      <c r="H540" s="359" t="s">
        <v>28</v>
      </c>
      <c r="I540" s="329" t="s">
        <v>29</v>
      </c>
      <c r="J540" s="359" t="s">
        <v>76</v>
      </c>
      <c r="K540" s="329"/>
      <c r="L540" s="329"/>
      <c r="M540" s="329" t="s">
        <v>32</v>
      </c>
      <c r="N540" s="364" t="s">
        <v>368</v>
      </c>
      <c r="O540" s="359">
        <v>24</v>
      </c>
      <c r="P540" s="329" t="s">
        <v>28</v>
      </c>
      <c r="Q540" s="11"/>
      <c r="R540" s="11"/>
      <c r="S540" s="11"/>
      <c r="T540" s="11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4"/>
      <c r="AG540" s="14"/>
      <c r="AH540" s="14"/>
      <c r="AI540" s="14"/>
      <c r="AJ540" s="14"/>
      <c r="AK540" s="14"/>
      <c r="AL540" s="14"/>
      <c r="AM540" s="14"/>
      <c r="AN540" s="14"/>
      <c r="AO540" s="14"/>
      <c r="AP540" s="14"/>
      <c r="AQ540" s="14"/>
      <c r="AR540" s="14"/>
      <c r="AS540" s="14"/>
      <c r="AT540" s="14"/>
      <c r="AU540" s="14"/>
      <c r="AV540" s="14"/>
      <c r="AW540" s="14"/>
      <c r="AX540" s="14"/>
      <c r="AY540" s="14"/>
      <c r="AZ540" s="14"/>
      <c r="BA540" s="14"/>
      <c r="BB540" s="14"/>
      <c r="BC540" s="14"/>
      <c r="BD540" s="14"/>
      <c r="BE540" s="14"/>
      <c r="BF540" s="14"/>
      <c r="BG540" s="14"/>
      <c r="BH540" s="14"/>
      <c r="BI540" s="14"/>
      <c r="BJ540" s="14"/>
      <c r="BK540" s="14"/>
      <c r="BL540" s="14"/>
    </row>
    <row r="541" spans="1:64" s="10" customFormat="1" x14ac:dyDescent="0.2">
      <c r="A541" s="329" t="s">
        <v>1958</v>
      </c>
      <c r="B541" s="377" t="s">
        <v>2424</v>
      </c>
      <c r="C541" s="414" t="s">
        <v>2548</v>
      </c>
      <c r="D541" s="422">
        <v>50</v>
      </c>
      <c r="E541" s="329" t="s">
        <v>189</v>
      </c>
      <c r="F541" s="370">
        <f t="shared" si="6"/>
        <v>60</v>
      </c>
      <c r="G541" s="377" t="s">
        <v>2070</v>
      </c>
      <c r="H541" s="359" t="s">
        <v>28</v>
      </c>
      <c r="I541" s="329" t="s">
        <v>29</v>
      </c>
      <c r="J541" s="360" t="s">
        <v>28</v>
      </c>
      <c r="K541" s="329"/>
      <c r="L541" s="359"/>
      <c r="M541" s="329" t="s">
        <v>32</v>
      </c>
      <c r="N541" s="364" t="s">
        <v>368</v>
      </c>
      <c r="O541" s="359">
        <v>24</v>
      </c>
      <c r="P541" s="329" t="s">
        <v>28</v>
      </c>
      <c r="Q541" s="11"/>
      <c r="R541" s="11"/>
      <c r="S541" s="11"/>
      <c r="T541" s="11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4"/>
      <c r="AG541" s="14"/>
      <c r="AH541" s="14"/>
      <c r="AI541" s="14"/>
      <c r="AJ541" s="14"/>
      <c r="AK541" s="14"/>
      <c r="AL541" s="14"/>
      <c r="AM541" s="14"/>
      <c r="AN541" s="14"/>
      <c r="AO541" s="14"/>
      <c r="AP541" s="14"/>
      <c r="AQ541" s="14"/>
      <c r="AR541" s="14"/>
      <c r="AS541" s="14"/>
      <c r="AT541" s="14"/>
      <c r="AU541" s="14"/>
      <c r="AV541" s="14"/>
      <c r="AW541" s="14"/>
      <c r="AX541" s="14"/>
      <c r="AY541" s="14"/>
      <c r="AZ541" s="14"/>
      <c r="BA541" s="14"/>
      <c r="BB541" s="14"/>
      <c r="BC541" s="14"/>
      <c r="BD541" s="14"/>
      <c r="BE541" s="14"/>
      <c r="BF541" s="14"/>
      <c r="BG541" s="14"/>
      <c r="BH541" s="14"/>
      <c r="BI541" s="14"/>
      <c r="BJ541" s="14"/>
      <c r="BK541" s="14"/>
      <c r="BL541" s="14"/>
    </row>
    <row r="542" spans="1:64" s="10" customFormat="1" x14ac:dyDescent="0.2">
      <c r="A542" s="329" t="s">
        <v>1958</v>
      </c>
      <c r="B542" s="377" t="s">
        <v>2424</v>
      </c>
      <c r="C542" s="377" t="s">
        <v>2549</v>
      </c>
      <c r="D542" s="422">
        <v>230</v>
      </c>
      <c r="E542" s="329" t="s">
        <v>189</v>
      </c>
      <c r="F542" s="370">
        <f t="shared" si="6"/>
        <v>276</v>
      </c>
      <c r="G542" s="377" t="s">
        <v>2070</v>
      </c>
      <c r="H542" s="359" t="s">
        <v>28</v>
      </c>
      <c r="I542" s="329" t="s">
        <v>29</v>
      </c>
      <c r="J542" s="360" t="s">
        <v>28</v>
      </c>
      <c r="K542" s="329"/>
      <c r="L542" s="359"/>
      <c r="M542" s="329" t="s">
        <v>32</v>
      </c>
      <c r="N542" s="364" t="s">
        <v>368</v>
      </c>
      <c r="O542" s="359">
        <v>24</v>
      </c>
      <c r="P542" s="329" t="s">
        <v>28</v>
      </c>
      <c r="Q542" s="11"/>
      <c r="R542" s="11"/>
      <c r="S542" s="11"/>
      <c r="T542" s="11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4"/>
      <c r="AG542" s="14"/>
      <c r="AH542" s="14"/>
      <c r="AI542" s="14"/>
      <c r="AJ542" s="14"/>
      <c r="AK542" s="14"/>
      <c r="AL542" s="14"/>
      <c r="AM542" s="14"/>
      <c r="AN542" s="14"/>
      <c r="AO542" s="14"/>
      <c r="AP542" s="14"/>
      <c r="AQ542" s="14"/>
      <c r="AR542" s="14"/>
      <c r="AS542" s="14"/>
      <c r="AT542" s="14"/>
      <c r="AU542" s="14"/>
      <c r="AV542" s="14"/>
      <c r="AW542" s="14"/>
      <c r="AX542" s="14"/>
      <c r="AY542" s="14"/>
      <c r="AZ542" s="14"/>
      <c r="BA542" s="14"/>
      <c r="BB542" s="14"/>
      <c r="BC542" s="14"/>
      <c r="BD542" s="14"/>
      <c r="BE542" s="14"/>
      <c r="BF542" s="14"/>
      <c r="BG542" s="14"/>
      <c r="BH542" s="14"/>
      <c r="BI542" s="14"/>
      <c r="BJ542" s="14"/>
      <c r="BK542" s="14"/>
      <c r="BL542" s="14"/>
    </row>
    <row r="543" spans="1:64" s="10" customFormat="1" x14ac:dyDescent="0.2">
      <c r="A543" s="329" t="s">
        <v>1958</v>
      </c>
      <c r="B543" s="377" t="s">
        <v>2424</v>
      </c>
      <c r="C543" s="377" t="s">
        <v>2549</v>
      </c>
      <c r="D543" s="420">
        <v>50</v>
      </c>
      <c r="E543" s="329" t="s">
        <v>189</v>
      </c>
      <c r="F543" s="370">
        <f t="shared" si="6"/>
        <v>60</v>
      </c>
      <c r="G543" s="377" t="s">
        <v>2070</v>
      </c>
      <c r="H543" s="359" t="s">
        <v>28</v>
      </c>
      <c r="I543" s="329" t="s">
        <v>29</v>
      </c>
      <c r="J543" s="359" t="s">
        <v>76</v>
      </c>
      <c r="K543" s="329"/>
      <c r="L543" s="329"/>
      <c r="M543" s="329" t="s">
        <v>32</v>
      </c>
      <c r="N543" s="364" t="s">
        <v>368</v>
      </c>
      <c r="O543" s="359">
        <v>24</v>
      </c>
      <c r="P543" s="329" t="s">
        <v>28</v>
      </c>
      <c r="Q543" s="11"/>
      <c r="R543" s="11"/>
      <c r="S543" s="11"/>
      <c r="T543" s="11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4"/>
      <c r="AG543" s="14"/>
      <c r="AH543" s="14"/>
      <c r="AI543" s="14"/>
      <c r="AJ543" s="14"/>
      <c r="AK543" s="14"/>
      <c r="AL543" s="14"/>
      <c r="AM543" s="14"/>
      <c r="AN543" s="14"/>
      <c r="AO543" s="14"/>
      <c r="AP543" s="14"/>
      <c r="AQ543" s="14"/>
      <c r="AR543" s="14"/>
      <c r="AS543" s="14"/>
      <c r="AT543" s="14"/>
      <c r="AU543" s="14"/>
      <c r="AV543" s="14"/>
      <c r="AW543" s="14"/>
      <c r="AX543" s="14"/>
      <c r="AY543" s="14"/>
      <c r="AZ543" s="14"/>
      <c r="BA543" s="14"/>
      <c r="BB543" s="14"/>
      <c r="BC543" s="14"/>
      <c r="BD543" s="14"/>
      <c r="BE543" s="14"/>
      <c r="BF543" s="14"/>
      <c r="BG543" s="14"/>
      <c r="BH543" s="14"/>
      <c r="BI543" s="14"/>
      <c r="BJ543" s="14"/>
      <c r="BK543" s="14"/>
      <c r="BL543" s="14"/>
    </row>
    <row r="544" spans="1:64" s="10" customFormat="1" x14ac:dyDescent="0.2">
      <c r="A544" s="329" t="s">
        <v>1958</v>
      </c>
      <c r="B544" s="377" t="s">
        <v>2424</v>
      </c>
      <c r="C544" s="377" t="s">
        <v>2550</v>
      </c>
      <c r="D544" s="377" t="s">
        <v>1978</v>
      </c>
      <c r="E544" s="329" t="s">
        <v>189</v>
      </c>
      <c r="F544" s="370">
        <v>240</v>
      </c>
      <c r="G544" s="360" t="s">
        <v>84</v>
      </c>
      <c r="H544" s="359" t="s">
        <v>28</v>
      </c>
      <c r="I544" s="329" t="s">
        <v>29</v>
      </c>
      <c r="J544" s="329" t="s">
        <v>76</v>
      </c>
      <c r="K544" s="359"/>
      <c r="L544" s="359"/>
      <c r="M544" s="329" t="s">
        <v>69</v>
      </c>
      <c r="N544" s="364" t="s">
        <v>368</v>
      </c>
      <c r="O544" s="359">
        <v>12</v>
      </c>
      <c r="P544" s="329" t="s">
        <v>28</v>
      </c>
      <c r="Q544" s="11"/>
      <c r="R544" s="11"/>
      <c r="S544" s="11"/>
      <c r="T544" s="11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4"/>
      <c r="AG544" s="14"/>
      <c r="AH544" s="14"/>
      <c r="AI544" s="14"/>
      <c r="AJ544" s="14"/>
      <c r="AK544" s="14"/>
      <c r="AL544" s="14"/>
      <c r="AM544" s="14"/>
      <c r="AN544" s="14"/>
      <c r="AO544" s="14"/>
      <c r="AP544" s="14"/>
      <c r="AQ544" s="14"/>
      <c r="AR544" s="14"/>
      <c r="AS544" s="14"/>
      <c r="AT544" s="14"/>
      <c r="AU544" s="14"/>
      <c r="AV544" s="14"/>
      <c r="AW544" s="14"/>
      <c r="AX544" s="14"/>
      <c r="AY544" s="14"/>
      <c r="AZ544" s="14"/>
      <c r="BA544" s="14"/>
      <c r="BB544" s="14"/>
      <c r="BC544" s="14"/>
      <c r="BD544" s="14"/>
      <c r="BE544" s="14"/>
      <c r="BF544" s="14"/>
      <c r="BG544" s="14"/>
      <c r="BH544" s="14"/>
      <c r="BI544" s="14"/>
      <c r="BJ544" s="14"/>
      <c r="BK544" s="14"/>
      <c r="BL544" s="14"/>
    </row>
    <row r="545" spans="1:64" s="10" customFormat="1" x14ac:dyDescent="0.2">
      <c r="A545" s="329" t="s">
        <v>1958</v>
      </c>
      <c r="B545" s="377" t="s">
        <v>2424</v>
      </c>
      <c r="C545" s="377" t="s">
        <v>2551</v>
      </c>
      <c r="D545" s="377" t="s">
        <v>1978</v>
      </c>
      <c r="E545" s="329" t="s">
        <v>189</v>
      </c>
      <c r="F545" s="370">
        <v>240</v>
      </c>
      <c r="G545" s="360" t="s">
        <v>84</v>
      </c>
      <c r="H545" s="359" t="s">
        <v>28</v>
      </c>
      <c r="I545" s="329" t="s">
        <v>29</v>
      </c>
      <c r="J545" s="359" t="s">
        <v>76</v>
      </c>
      <c r="K545" s="329"/>
      <c r="L545" s="329"/>
      <c r="M545" s="329" t="s">
        <v>69</v>
      </c>
      <c r="N545" s="364" t="s">
        <v>368</v>
      </c>
      <c r="O545" s="359">
        <v>12</v>
      </c>
      <c r="P545" s="329" t="s">
        <v>28</v>
      </c>
      <c r="Q545" s="11"/>
      <c r="R545" s="11"/>
      <c r="S545" s="11"/>
      <c r="T545" s="11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4"/>
      <c r="AG545" s="14"/>
      <c r="AH545" s="14"/>
      <c r="AI545" s="14"/>
      <c r="AJ545" s="14"/>
      <c r="AK545" s="14"/>
      <c r="AL545" s="14"/>
      <c r="AM545" s="14"/>
      <c r="AN545" s="14"/>
      <c r="AO545" s="14"/>
      <c r="AP545" s="14"/>
      <c r="AQ545" s="14"/>
      <c r="AR545" s="14"/>
      <c r="AS545" s="14"/>
      <c r="AT545" s="14"/>
      <c r="AU545" s="14"/>
      <c r="AV545" s="14"/>
      <c r="AW545" s="14"/>
      <c r="AX545" s="14"/>
      <c r="AY545" s="14"/>
      <c r="AZ545" s="14"/>
      <c r="BA545" s="14"/>
      <c r="BB545" s="14"/>
      <c r="BC545" s="14"/>
      <c r="BD545" s="14"/>
      <c r="BE545" s="14"/>
      <c r="BF545" s="14"/>
      <c r="BG545" s="14"/>
      <c r="BH545" s="14"/>
      <c r="BI545" s="14"/>
      <c r="BJ545" s="14"/>
      <c r="BK545" s="14"/>
      <c r="BL545" s="14"/>
    </row>
    <row r="546" spans="1:64" s="10" customFormat="1" x14ac:dyDescent="0.2">
      <c r="A546" s="329" t="s">
        <v>1958</v>
      </c>
      <c r="B546" s="377" t="s">
        <v>2424</v>
      </c>
      <c r="C546" s="377" t="s">
        <v>2552</v>
      </c>
      <c r="D546" s="419">
        <v>50</v>
      </c>
      <c r="E546" s="329" t="s">
        <v>189</v>
      </c>
      <c r="F546" s="370">
        <f t="shared" ref="F546:F568" si="7">D546*1.2</f>
        <v>60</v>
      </c>
      <c r="G546" s="377" t="s">
        <v>2070</v>
      </c>
      <c r="H546" s="359" t="s">
        <v>28</v>
      </c>
      <c r="I546" s="329" t="s">
        <v>29</v>
      </c>
      <c r="J546" s="329" t="s">
        <v>76</v>
      </c>
      <c r="K546" s="416"/>
      <c r="L546" s="416"/>
      <c r="M546" s="329" t="s">
        <v>32</v>
      </c>
      <c r="N546" s="364" t="s">
        <v>368</v>
      </c>
      <c r="O546" s="359">
        <v>24</v>
      </c>
      <c r="P546" s="329" t="s">
        <v>28</v>
      </c>
      <c r="Q546" s="11"/>
      <c r="R546" s="11"/>
      <c r="S546" s="11"/>
      <c r="T546" s="11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4"/>
      <c r="AG546" s="14"/>
      <c r="AH546" s="14"/>
      <c r="AI546" s="14"/>
      <c r="AJ546" s="14"/>
      <c r="AK546" s="14"/>
      <c r="AL546" s="14"/>
      <c r="AM546" s="14"/>
      <c r="AN546" s="14"/>
      <c r="AO546" s="14"/>
      <c r="AP546" s="14"/>
      <c r="AQ546" s="14"/>
      <c r="AR546" s="14"/>
      <c r="AS546" s="14"/>
      <c r="AT546" s="14"/>
      <c r="AU546" s="14"/>
      <c r="AV546" s="14"/>
      <c r="AW546" s="14"/>
      <c r="AX546" s="14"/>
      <c r="AY546" s="14"/>
      <c r="AZ546" s="14"/>
      <c r="BA546" s="14"/>
      <c r="BB546" s="14"/>
      <c r="BC546" s="14"/>
      <c r="BD546" s="14"/>
      <c r="BE546" s="14"/>
      <c r="BF546" s="14"/>
      <c r="BG546" s="14"/>
      <c r="BH546" s="14"/>
      <c r="BI546" s="14"/>
      <c r="BJ546" s="14"/>
      <c r="BK546" s="14"/>
      <c r="BL546" s="14"/>
    </row>
    <row r="547" spans="1:64" s="10" customFormat="1" x14ac:dyDescent="0.2">
      <c r="A547" s="329" t="s">
        <v>1958</v>
      </c>
      <c r="B547" s="377" t="s">
        <v>2424</v>
      </c>
      <c r="C547" s="377" t="s">
        <v>2553</v>
      </c>
      <c r="D547" s="422">
        <v>50</v>
      </c>
      <c r="E547" s="329" t="s">
        <v>189</v>
      </c>
      <c r="F547" s="370">
        <f t="shared" si="7"/>
        <v>60</v>
      </c>
      <c r="G547" s="377" t="s">
        <v>2070</v>
      </c>
      <c r="H547" s="359" t="s">
        <v>28</v>
      </c>
      <c r="I547" s="329" t="s">
        <v>29</v>
      </c>
      <c r="J547" s="360" t="s">
        <v>28</v>
      </c>
      <c r="K547" s="329"/>
      <c r="L547" s="359"/>
      <c r="M547" s="329" t="s">
        <v>32</v>
      </c>
      <c r="N547" s="364" t="s">
        <v>368</v>
      </c>
      <c r="O547" s="359">
        <v>24</v>
      </c>
      <c r="P547" s="329" t="s">
        <v>28</v>
      </c>
      <c r="Q547" s="11"/>
      <c r="R547" s="11"/>
      <c r="S547" s="11"/>
      <c r="T547" s="11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4"/>
      <c r="AG547" s="14"/>
      <c r="AH547" s="14"/>
      <c r="AI547" s="14"/>
      <c r="AJ547" s="14"/>
      <c r="AK547" s="14"/>
      <c r="AL547" s="14"/>
      <c r="AM547" s="14"/>
      <c r="AN547" s="14"/>
      <c r="AO547" s="14"/>
      <c r="AP547" s="14"/>
      <c r="AQ547" s="14"/>
      <c r="AR547" s="14"/>
      <c r="AS547" s="14"/>
      <c r="AT547" s="14"/>
      <c r="AU547" s="14"/>
      <c r="AV547" s="14"/>
      <c r="AW547" s="14"/>
      <c r="AX547" s="14"/>
      <c r="AY547" s="14"/>
      <c r="AZ547" s="14"/>
      <c r="BA547" s="14"/>
      <c r="BB547" s="14"/>
      <c r="BC547" s="14"/>
      <c r="BD547" s="14"/>
      <c r="BE547" s="14"/>
      <c r="BF547" s="14"/>
      <c r="BG547" s="14"/>
      <c r="BH547" s="14"/>
      <c r="BI547" s="14"/>
      <c r="BJ547" s="14"/>
      <c r="BK547" s="14"/>
      <c r="BL547" s="14"/>
    </row>
    <row r="548" spans="1:64" s="10" customFormat="1" x14ac:dyDescent="0.2">
      <c r="A548" s="329" t="s">
        <v>1958</v>
      </c>
      <c r="B548" s="377" t="s">
        <v>2424</v>
      </c>
      <c r="C548" s="377" t="s">
        <v>2553</v>
      </c>
      <c r="D548" s="420">
        <v>50</v>
      </c>
      <c r="E548" s="329" t="s">
        <v>189</v>
      </c>
      <c r="F548" s="370">
        <f t="shared" si="7"/>
        <v>60</v>
      </c>
      <c r="G548" s="377" t="s">
        <v>2070</v>
      </c>
      <c r="H548" s="359" t="s">
        <v>28</v>
      </c>
      <c r="I548" s="329" t="s">
        <v>29</v>
      </c>
      <c r="J548" s="359" t="s">
        <v>76</v>
      </c>
      <c r="K548" s="329"/>
      <c r="L548" s="329"/>
      <c r="M548" s="329" t="s">
        <v>32</v>
      </c>
      <c r="N548" s="364" t="s">
        <v>368</v>
      </c>
      <c r="O548" s="359">
        <v>24</v>
      </c>
      <c r="P548" s="329" t="s">
        <v>28</v>
      </c>
      <c r="Q548" s="11"/>
      <c r="R548" s="11"/>
      <c r="S548" s="11"/>
      <c r="T548" s="11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4"/>
      <c r="AG548" s="14"/>
      <c r="AH548" s="14"/>
      <c r="AI548" s="14"/>
      <c r="AJ548" s="14"/>
      <c r="AK548" s="14"/>
      <c r="AL548" s="14"/>
      <c r="AM548" s="14"/>
      <c r="AN548" s="14"/>
      <c r="AO548" s="14"/>
      <c r="AP548" s="14"/>
      <c r="AQ548" s="14"/>
      <c r="AR548" s="14"/>
      <c r="AS548" s="14"/>
      <c r="AT548" s="14"/>
      <c r="AU548" s="14"/>
      <c r="AV548" s="14"/>
      <c r="AW548" s="14"/>
      <c r="AX548" s="14"/>
      <c r="AY548" s="14"/>
      <c r="AZ548" s="14"/>
      <c r="BA548" s="14"/>
      <c r="BB548" s="14"/>
      <c r="BC548" s="14"/>
      <c r="BD548" s="14"/>
      <c r="BE548" s="14"/>
      <c r="BF548" s="14"/>
      <c r="BG548" s="14"/>
      <c r="BH548" s="14"/>
      <c r="BI548" s="14"/>
      <c r="BJ548" s="14"/>
      <c r="BK548" s="14"/>
      <c r="BL548" s="14"/>
    </row>
    <row r="549" spans="1:64" s="10" customFormat="1" x14ac:dyDescent="0.2">
      <c r="A549" s="329" t="s">
        <v>1958</v>
      </c>
      <c r="B549" s="377" t="s">
        <v>2424</v>
      </c>
      <c r="C549" s="377" t="s">
        <v>2554</v>
      </c>
      <c r="D549" s="420">
        <v>50</v>
      </c>
      <c r="E549" s="329" t="s">
        <v>189</v>
      </c>
      <c r="F549" s="370">
        <f t="shared" si="7"/>
        <v>60</v>
      </c>
      <c r="G549" s="377" t="s">
        <v>2070</v>
      </c>
      <c r="H549" s="359" t="s">
        <v>28</v>
      </c>
      <c r="I549" s="329" t="s">
        <v>29</v>
      </c>
      <c r="J549" s="359" t="s">
        <v>76</v>
      </c>
      <c r="K549" s="329"/>
      <c r="L549" s="329"/>
      <c r="M549" s="329" t="s">
        <v>32</v>
      </c>
      <c r="N549" s="364" t="s">
        <v>368</v>
      </c>
      <c r="O549" s="359">
        <v>24</v>
      </c>
      <c r="P549" s="329" t="s">
        <v>28</v>
      </c>
      <c r="Q549" s="11"/>
      <c r="R549" s="11"/>
      <c r="S549" s="11"/>
      <c r="T549" s="11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4"/>
      <c r="AG549" s="14"/>
      <c r="AH549" s="14"/>
      <c r="AI549" s="14"/>
      <c r="AJ549" s="14"/>
      <c r="AK549" s="14"/>
      <c r="AL549" s="14"/>
      <c r="AM549" s="14"/>
      <c r="AN549" s="14"/>
      <c r="AO549" s="14"/>
      <c r="AP549" s="14"/>
      <c r="AQ549" s="14"/>
      <c r="AR549" s="14"/>
      <c r="AS549" s="14"/>
      <c r="AT549" s="14"/>
      <c r="AU549" s="14"/>
      <c r="AV549" s="14"/>
      <c r="AW549" s="14"/>
      <c r="AX549" s="14"/>
      <c r="AY549" s="14"/>
      <c r="AZ549" s="14"/>
      <c r="BA549" s="14"/>
      <c r="BB549" s="14"/>
      <c r="BC549" s="14"/>
      <c r="BD549" s="14"/>
      <c r="BE549" s="14"/>
      <c r="BF549" s="14"/>
      <c r="BG549" s="14"/>
      <c r="BH549" s="14"/>
      <c r="BI549" s="14"/>
      <c r="BJ549" s="14"/>
      <c r="BK549" s="14"/>
      <c r="BL549" s="14"/>
    </row>
    <row r="550" spans="1:64" s="10" customFormat="1" x14ac:dyDescent="0.2">
      <c r="A550" s="329" t="s">
        <v>1958</v>
      </c>
      <c r="B550" s="377" t="s">
        <v>2424</v>
      </c>
      <c r="C550" s="377" t="s">
        <v>2555</v>
      </c>
      <c r="D550" s="420">
        <v>50</v>
      </c>
      <c r="E550" s="329" t="s">
        <v>189</v>
      </c>
      <c r="F550" s="370">
        <f t="shared" si="7"/>
        <v>60</v>
      </c>
      <c r="G550" s="377" t="s">
        <v>2070</v>
      </c>
      <c r="H550" s="359" t="s">
        <v>28</v>
      </c>
      <c r="I550" s="329" t="s">
        <v>29</v>
      </c>
      <c r="J550" s="359" t="s">
        <v>76</v>
      </c>
      <c r="K550" s="329"/>
      <c r="L550" s="329"/>
      <c r="M550" s="329" t="s">
        <v>32</v>
      </c>
      <c r="N550" s="364" t="s">
        <v>368</v>
      </c>
      <c r="O550" s="359">
        <v>24</v>
      </c>
      <c r="P550" s="329" t="s">
        <v>28</v>
      </c>
      <c r="Q550" s="11"/>
      <c r="R550" s="11"/>
      <c r="S550" s="11"/>
      <c r="T550" s="11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4"/>
      <c r="AG550" s="14"/>
      <c r="AH550" s="14"/>
      <c r="AI550" s="14"/>
      <c r="AJ550" s="14"/>
      <c r="AK550" s="14"/>
      <c r="AL550" s="14"/>
      <c r="AM550" s="14"/>
      <c r="AN550" s="14"/>
      <c r="AO550" s="14"/>
      <c r="AP550" s="14"/>
      <c r="AQ550" s="14"/>
      <c r="AR550" s="14"/>
      <c r="AS550" s="14"/>
      <c r="AT550" s="14"/>
      <c r="AU550" s="14"/>
      <c r="AV550" s="14"/>
      <c r="AW550" s="14"/>
      <c r="AX550" s="14"/>
      <c r="AY550" s="14"/>
      <c r="AZ550" s="14"/>
      <c r="BA550" s="14"/>
      <c r="BB550" s="14"/>
      <c r="BC550" s="14"/>
      <c r="BD550" s="14"/>
      <c r="BE550" s="14"/>
      <c r="BF550" s="14"/>
      <c r="BG550" s="14"/>
      <c r="BH550" s="14"/>
      <c r="BI550" s="14"/>
      <c r="BJ550" s="14"/>
      <c r="BK550" s="14"/>
      <c r="BL550" s="14"/>
    </row>
    <row r="551" spans="1:64" s="10" customFormat="1" x14ac:dyDescent="0.2">
      <c r="A551" s="329" t="s">
        <v>1958</v>
      </c>
      <c r="B551" s="377" t="s">
        <v>2424</v>
      </c>
      <c r="C551" s="377" t="s">
        <v>2556</v>
      </c>
      <c r="D551" s="420">
        <v>50</v>
      </c>
      <c r="E551" s="329" t="s">
        <v>189</v>
      </c>
      <c r="F551" s="370">
        <f t="shared" si="7"/>
        <v>60</v>
      </c>
      <c r="G551" s="377" t="s">
        <v>2070</v>
      </c>
      <c r="H551" s="359" t="s">
        <v>28</v>
      </c>
      <c r="I551" s="329" t="s">
        <v>29</v>
      </c>
      <c r="J551" s="359" t="s">
        <v>76</v>
      </c>
      <c r="K551" s="329"/>
      <c r="L551" s="329"/>
      <c r="M551" s="329" t="s">
        <v>32</v>
      </c>
      <c r="N551" s="364" t="s">
        <v>368</v>
      </c>
      <c r="O551" s="359">
        <v>24</v>
      </c>
      <c r="P551" s="329" t="s">
        <v>28</v>
      </c>
      <c r="Q551" s="11"/>
      <c r="R551" s="11"/>
      <c r="S551" s="11"/>
      <c r="T551" s="11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4"/>
      <c r="AG551" s="14"/>
      <c r="AH551" s="14"/>
      <c r="AI551" s="14"/>
      <c r="AJ551" s="14"/>
      <c r="AK551" s="14"/>
      <c r="AL551" s="14"/>
      <c r="AM551" s="14"/>
      <c r="AN551" s="14"/>
      <c r="AO551" s="14"/>
      <c r="AP551" s="14"/>
      <c r="AQ551" s="14"/>
      <c r="AR551" s="14"/>
      <c r="AS551" s="14"/>
      <c r="AT551" s="14"/>
      <c r="AU551" s="14"/>
      <c r="AV551" s="14"/>
      <c r="AW551" s="14"/>
      <c r="AX551" s="14"/>
      <c r="AY551" s="14"/>
      <c r="AZ551" s="14"/>
      <c r="BA551" s="14"/>
      <c r="BB551" s="14"/>
      <c r="BC551" s="14"/>
      <c r="BD551" s="14"/>
      <c r="BE551" s="14"/>
      <c r="BF551" s="14"/>
      <c r="BG551" s="14"/>
      <c r="BH551" s="14"/>
      <c r="BI551" s="14"/>
      <c r="BJ551" s="14"/>
      <c r="BK551" s="14"/>
      <c r="BL551" s="14"/>
    </row>
    <row r="552" spans="1:64" s="10" customFormat="1" x14ac:dyDescent="0.2">
      <c r="A552" s="329" t="s">
        <v>1958</v>
      </c>
      <c r="B552" s="377" t="s">
        <v>2424</v>
      </c>
      <c r="C552" s="377" t="s">
        <v>2557</v>
      </c>
      <c r="D552" s="420">
        <v>50</v>
      </c>
      <c r="E552" s="329" t="s">
        <v>189</v>
      </c>
      <c r="F552" s="370">
        <f t="shared" si="7"/>
        <v>60</v>
      </c>
      <c r="G552" s="377" t="s">
        <v>2070</v>
      </c>
      <c r="H552" s="359" t="s">
        <v>28</v>
      </c>
      <c r="I552" s="329" t="s">
        <v>29</v>
      </c>
      <c r="J552" s="359" t="s">
        <v>76</v>
      </c>
      <c r="K552" s="329"/>
      <c r="L552" s="329"/>
      <c r="M552" s="329" t="s">
        <v>32</v>
      </c>
      <c r="N552" s="364" t="s">
        <v>368</v>
      </c>
      <c r="O552" s="359">
        <v>24</v>
      </c>
      <c r="P552" s="329" t="s">
        <v>28</v>
      </c>
      <c r="Q552" s="11"/>
      <c r="R552" s="11"/>
      <c r="S552" s="11"/>
      <c r="T552" s="11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4"/>
      <c r="AG552" s="14"/>
      <c r="AH552" s="14"/>
      <c r="AI552" s="14"/>
      <c r="AJ552" s="14"/>
      <c r="AK552" s="14"/>
      <c r="AL552" s="14"/>
      <c r="AM552" s="14"/>
      <c r="AN552" s="14"/>
      <c r="AO552" s="14"/>
      <c r="AP552" s="14"/>
      <c r="AQ552" s="14"/>
      <c r="AR552" s="14"/>
      <c r="AS552" s="14"/>
      <c r="AT552" s="14"/>
      <c r="AU552" s="14"/>
      <c r="AV552" s="14"/>
      <c r="AW552" s="14"/>
      <c r="AX552" s="14"/>
      <c r="AY552" s="14"/>
      <c r="AZ552" s="14"/>
      <c r="BA552" s="14"/>
      <c r="BB552" s="14"/>
      <c r="BC552" s="14"/>
      <c r="BD552" s="14"/>
      <c r="BE552" s="14"/>
      <c r="BF552" s="14"/>
      <c r="BG552" s="14"/>
      <c r="BH552" s="14"/>
      <c r="BI552" s="14"/>
      <c r="BJ552" s="14"/>
      <c r="BK552" s="14"/>
      <c r="BL552" s="14"/>
    </row>
    <row r="553" spans="1:64" s="10" customFormat="1" x14ac:dyDescent="0.2">
      <c r="A553" s="329" t="s">
        <v>1958</v>
      </c>
      <c r="B553" s="377" t="s">
        <v>2424</v>
      </c>
      <c r="C553" s="377" t="s">
        <v>2558</v>
      </c>
      <c r="D553" s="420">
        <v>50</v>
      </c>
      <c r="E553" s="329" t="s">
        <v>189</v>
      </c>
      <c r="F553" s="370">
        <f t="shared" si="7"/>
        <v>60</v>
      </c>
      <c r="G553" s="377" t="s">
        <v>2070</v>
      </c>
      <c r="H553" s="359" t="s">
        <v>28</v>
      </c>
      <c r="I553" s="329" t="s">
        <v>29</v>
      </c>
      <c r="J553" s="359" t="s">
        <v>76</v>
      </c>
      <c r="K553" s="329"/>
      <c r="L553" s="329"/>
      <c r="M553" s="329" t="s">
        <v>32</v>
      </c>
      <c r="N553" s="364" t="s">
        <v>368</v>
      </c>
      <c r="O553" s="359">
        <v>24</v>
      </c>
      <c r="P553" s="329" t="s">
        <v>28</v>
      </c>
      <c r="Q553" s="11"/>
      <c r="R553" s="11"/>
      <c r="S553" s="11"/>
      <c r="T553" s="11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4"/>
      <c r="AG553" s="14"/>
      <c r="AH553" s="14"/>
      <c r="AI553" s="14"/>
      <c r="AJ553" s="14"/>
      <c r="AK553" s="14"/>
      <c r="AL553" s="14"/>
      <c r="AM553" s="14"/>
      <c r="AN553" s="14"/>
      <c r="AO553" s="14"/>
      <c r="AP553" s="14"/>
      <c r="AQ553" s="14"/>
      <c r="AR553" s="14"/>
      <c r="AS553" s="14"/>
      <c r="AT553" s="14"/>
      <c r="AU553" s="14"/>
      <c r="AV553" s="14"/>
      <c r="AW553" s="14"/>
      <c r="AX553" s="14"/>
      <c r="AY553" s="14"/>
      <c r="AZ553" s="14"/>
      <c r="BA553" s="14"/>
      <c r="BB553" s="14"/>
      <c r="BC553" s="14"/>
      <c r="BD553" s="14"/>
      <c r="BE553" s="14"/>
      <c r="BF553" s="14"/>
      <c r="BG553" s="14"/>
      <c r="BH553" s="14"/>
      <c r="BI553" s="14"/>
      <c r="BJ553" s="14"/>
      <c r="BK553" s="14"/>
      <c r="BL553" s="14"/>
    </row>
    <row r="554" spans="1:64" s="10" customFormat="1" x14ac:dyDescent="0.2">
      <c r="A554" s="329" t="s">
        <v>1958</v>
      </c>
      <c r="B554" s="377" t="s">
        <v>2424</v>
      </c>
      <c r="C554" s="377" t="s">
        <v>2559</v>
      </c>
      <c r="D554" s="420">
        <v>50</v>
      </c>
      <c r="E554" s="329" t="s">
        <v>189</v>
      </c>
      <c r="F554" s="370">
        <f t="shared" si="7"/>
        <v>60</v>
      </c>
      <c r="G554" s="377" t="s">
        <v>2070</v>
      </c>
      <c r="H554" s="359" t="s">
        <v>28</v>
      </c>
      <c r="I554" s="329" t="s">
        <v>29</v>
      </c>
      <c r="J554" s="359" t="s">
        <v>76</v>
      </c>
      <c r="K554" s="329"/>
      <c r="L554" s="329"/>
      <c r="M554" s="329" t="s">
        <v>32</v>
      </c>
      <c r="N554" s="364" t="s">
        <v>368</v>
      </c>
      <c r="O554" s="359">
        <v>24</v>
      </c>
      <c r="P554" s="329" t="s">
        <v>28</v>
      </c>
      <c r="Q554" s="11"/>
      <c r="R554" s="11"/>
      <c r="S554" s="11"/>
      <c r="T554" s="11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4"/>
      <c r="AG554" s="14"/>
      <c r="AH554" s="14"/>
      <c r="AI554" s="14"/>
      <c r="AJ554" s="14"/>
      <c r="AK554" s="14"/>
      <c r="AL554" s="14"/>
      <c r="AM554" s="14"/>
      <c r="AN554" s="14"/>
      <c r="AO554" s="14"/>
      <c r="AP554" s="14"/>
      <c r="AQ554" s="14"/>
      <c r="AR554" s="14"/>
      <c r="AS554" s="14"/>
      <c r="AT554" s="14"/>
      <c r="AU554" s="14"/>
      <c r="AV554" s="14"/>
      <c r="AW554" s="14"/>
      <c r="AX554" s="14"/>
      <c r="AY554" s="14"/>
      <c r="AZ554" s="14"/>
      <c r="BA554" s="14"/>
      <c r="BB554" s="14"/>
      <c r="BC554" s="14"/>
      <c r="BD554" s="14"/>
      <c r="BE554" s="14"/>
      <c r="BF554" s="14"/>
      <c r="BG554" s="14"/>
      <c r="BH554" s="14"/>
      <c r="BI554" s="14"/>
      <c r="BJ554" s="14"/>
      <c r="BK554" s="14"/>
      <c r="BL554" s="14"/>
    </row>
    <row r="555" spans="1:64" s="10" customFormat="1" x14ac:dyDescent="0.2">
      <c r="A555" s="329" t="s">
        <v>1958</v>
      </c>
      <c r="B555" s="377" t="s">
        <v>2424</v>
      </c>
      <c r="C555" s="377" t="s">
        <v>2560</v>
      </c>
      <c r="D555" s="420">
        <v>50</v>
      </c>
      <c r="E555" s="329" t="s">
        <v>189</v>
      </c>
      <c r="F555" s="370">
        <f t="shared" si="7"/>
        <v>60</v>
      </c>
      <c r="G555" s="377" t="s">
        <v>2070</v>
      </c>
      <c r="H555" s="359" t="s">
        <v>28</v>
      </c>
      <c r="I555" s="329" t="s">
        <v>29</v>
      </c>
      <c r="J555" s="359" t="s">
        <v>76</v>
      </c>
      <c r="K555" s="329"/>
      <c r="L555" s="329"/>
      <c r="M555" s="329" t="s">
        <v>32</v>
      </c>
      <c r="N555" s="364" t="s">
        <v>368</v>
      </c>
      <c r="O555" s="359">
        <v>24</v>
      </c>
      <c r="P555" s="329" t="s">
        <v>28</v>
      </c>
      <c r="Q555" s="11"/>
      <c r="R555" s="11"/>
      <c r="S555" s="11"/>
      <c r="T555" s="11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4"/>
      <c r="AG555" s="14"/>
      <c r="AH555" s="14"/>
      <c r="AI555" s="14"/>
      <c r="AJ555" s="14"/>
      <c r="AK555" s="14"/>
      <c r="AL555" s="14"/>
      <c r="AM555" s="14"/>
      <c r="AN555" s="14"/>
      <c r="AO555" s="14"/>
      <c r="AP555" s="14"/>
      <c r="AQ555" s="14"/>
      <c r="AR555" s="14"/>
      <c r="AS555" s="14"/>
      <c r="AT555" s="14"/>
      <c r="AU555" s="14"/>
      <c r="AV555" s="14"/>
      <c r="AW555" s="14"/>
      <c r="AX555" s="14"/>
      <c r="AY555" s="14"/>
      <c r="AZ555" s="14"/>
      <c r="BA555" s="14"/>
      <c r="BB555" s="14"/>
      <c r="BC555" s="14"/>
      <c r="BD555" s="14"/>
      <c r="BE555" s="14"/>
      <c r="BF555" s="14"/>
      <c r="BG555" s="14"/>
      <c r="BH555" s="14"/>
      <c r="BI555" s="14"/>
      <c r="BJ555" s="14"/>
      <c r="BK555" s="14"/>
      <c r="BL555" s="14"/>
    </row>
    <row r="556" spans="1:64" s="10" customFormat="1" x14ac:dyDescent="0.2">
      <c r="A556" s="329" t="s">
        <v>1958</v>
      </c>
      <c r="B556" s="377" t="s">
        <v>2424</v>
      </c>
      <c r="C556" s="377" t="s">
        <v>2561</v>
      </c>
      <c r="D556" s="419">
        <v>50</v>
      </c>
      <c r="E556" s="329" t="s">
        <v>189</v>
      </c>
      <c r="F556" s="370">
        <f t="shared" si="7"/>
        <v>60</v>
      </c>
      <c r="G556" s="377" t="s">
        <v>2070</v>
      </c>
      <c r="H556" s="359" t="s">
        <v>28</v>
      </c>
      <c r="I556" s="329" t="s">
        <v>29</v>
      </c>
      <c r="J556" s="329" t="s">
        <v>76</v>
      </c>
      <c r="K556" s="358"/>
      <c r="L556" s="358"/>
      <c r="M556" s="329" t="s">
        <v>32</v>
      </c>
      <c r="N556" s="364" t="s">
        <v>368</v>
      </c>
      <c r="O556" s="359">
        <v>24</v>
      </c>
      <c r="P556" s="329" t="s">
        <v>28</v>
      </c>
      <c r="Q556" s="11"/>
      <c r="R556" s="11"/>
      <c r="S556" s="11"/>
      <c r="T556" s="11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4"/>
      <c r="AG556" s="14"/>
      <c r="AH556" s="14"/>
      <c r="AI556" s="14"/>
      <c r="AJ556" s="14"/>
      <c r="AK556" s="14"/>
      <c r="AL556" s="14"/>
      <c r="AM556" s="14"/>
      <c r="AN556" s="14"/>
      <c r="AO556" s="14"/>
      <c r="AP556" s="14"/>
      <c r="AQ556" s="14"/>
      <c r="AR556" s="14"/>
      <c r="AS556" s="14"/>
      <c r="AT556" s="14"/>
      <c r="AU556" s="14"/>
      <c r="AV556" s="14"/>
      <c r="AW556" s="14"/>
      <c r="AX556" s="14"/>
      <c r="AY556" s="14"/>
      <c r="AZ556" s="14"/>
      <c r="BA556" s="14"/>
      <c r="BB556" s="14"/>
      <c r="BC556" s="14"/>
      <c r="BD556" s="14"/>
      <c r="BE556" s="14"/>
      <c r="BF556" s="14"/>
      <c r="BG556" s="14"/>
      <c r="BH556" s="14"/>
      <c r="BI556" s="14"/>
      <c r="BJ556" s="14"/>
      <c r="BK556" s="14"/>
      <c r="BL556" s="14"/>
    </row>
    <row r="557" spans="1:64" s="10" customFormat="1" x14ac:dyDescent="0.2">
      <c r="A557" s="329" t="s">
        <v>1958</v>
      </c>
      <c r="B557" s="377" t="s">
        <v>2424</v>
      </c>
      <c r="C557" s="377" t="s">
        <v>2562</v>
      </c>
      <c r="D557" s="419">
        <v>50</v>
      </c>
      <c r="E557" s="329" t="s">
        <v>189</v>
      </c>
      <c r="F557" s="370">
        <f t="shared" si="7"/>
        <v>60</v>
      </c>
      <c r="G557" s="377" t="s">
        <v>2070</v>
      </c>
      <c r="H557" s="359" t="s">
        <v>28</v>
      </c>
      <c r="I557" s="329" t="s">
        <v>29</v>
      </c>
      <c r="J557" s="329" t="s">
        <v>76</v>
      </c>
      <c r="K557" s="416"/>
      <c r="L557" s="416"/>
      <c r="M557" s="329" t="s">
        <v>32</v>
      </c>
      <c r="N557" s="364" t="s">
        <v>368</v>
      </c>
      <c r="O557" s="359">
        <v>24</v>
      </c>
      <c r="P557" s="329" t="s">
        <v>28</v>
      </c>
      <c r="Q557" s="11"/>
      <c r="R557" s="11"/>
      <c r="S557" s="11"/>
      <c r="T557" s="11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4"/>
      <c r="AG557" s="14"/>
      <c r="AH557" s="14"/>
      <c r="AI557" s="14"/>
      <c r="AJ557" s="14"/>
      <c r="AK557" s="14"/>
      <c r="AL557" s="14"/>
      <c r="AM557" s="14"/>
      <c r="AN557" s="14"/>
      <c r="AO557" s="14"/>
      <c r="AP557" s="14"/>
      <c r="AQ557" s="14"/>
      <c r="AR557" s="14"/>
      <c r="AS557" s="14"/>
      <c r="AT557" s="14"/>
      <c r="AU557" s="14"/>
      <c r="AV557" s="14"/>
      <c r="AW557" s="14"/>
      <c r="AX557" s="14"/>
      <c r="AY557" s="14"/>
      <c r="AZ557" s="14"/>
      <c r="BA557" s="14"/>
      <c r="BB557" s="14"/>
      <c r="BC557" s="14"/>
      <c r="BD557" s="14"/>
      <c r="BE557" s="14"/>
      <c r="BF557" s="14"/>
      <c r="BG557" s="14"/>
      <c r="BH557" s="14"/>
      <c r="BI557" s="14"/>
      <c r="BJ557" s="14"/>
      <c r="BK557" s="14"/>
      <c r="BL557" s="14"/>
    </row>
    <row r="558" spans="1:64" s="10" customFormat="1" x14ac:dyDescent="0.2">
      <c r="A558" s="329" t="s">
        <v>1958</v>
      </c>
      <c r="B558" s="377" t="s">
        <v>2424</v>
      </c>
      <c r="C558" s="377" t="s">
        <v>2563</v>
      </c>
      <c r="D558" s="419">
        <v>50</v>
      </c>
      <c r="E558" s="329" t="s">
        <v>189</v>
      </c>
      <c r="F558" s="370">
        <f t="shared" si="7"/>
        <v>60</v>
      </c>
      <c r="G558" s="377" t="s">
        <v>2070</v>
      </c>
      <c r="H558" s="359" t="s">
        <v>28</v>
      </c>
      <c r="I558" s="329" t="s">
        <v>29</v>
      </c>
      <c r="J558" s="329" t="s">
        <v>76</v>
      </c>
      <c r="K558" s="358"/>
      <c r="L558" s="358"/>
      <c r="M558" s="329" t="s">
        <v>32</v>
      </c>
      <c r="N558" s="364" t="s">
        <v>368</v>
      </c>
      <c r="O558" s="359">
        <v>24</v>
      </c>
      <c r="P558" s="329" t="s">
        <v>28</v>
      </c>
      <c r="Q558" s="11"/>
      <c r="R558" s="11"/>
      <c r="S558" s="11"/>
      <c r="T558" s="11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4"/>
      <c r="AG558" s="14"/>
      <c r="AH558" s="14"/>
      <c r="AI558" s="14"/>
      <c r="AJ558" s="14"/>
      <c r="AK558" s="14"/>
      <c r="AL558" s="14"/>
      <c r="AM558" s="14"/>
      <c r="AN558" s="14"/>
      <c r="AO558" s="14"/>
      <c r="AP558" s="14"/>
      <c r="AQ558" s="14"/>
      <c r="AR558" s="14"/>
      <c r="AS558" s="14"/>
      <c r="AT558" s="14"/>
      <c r="AU558" s="14"/>
      <c r="AV558" s="14"/>
      <c r="AW558" s="14"/>
      <c r="AX558" s="14"/>
      <c r="AY558" s="14"/>
      <c r="AZ558" s="14"/>
      <c r="BA558" s="14"/>
      <c r="BB558" s="14"/>
      <c r="BC558" s="14"/>
      <c r="BD558" s="14"/>
      <c r="BE558" s="14"/>
      <c r="BF558" s="14"/>
      <c r="BG558" s="14"/>
      <c r="BH558" s="14"/>
      <c r="BI558" s="14"/>
      <c r="BJ558" s="14"/>
      <c r="BK558" s="14"/>
      <c r="BL558" s="14"/>
    </row>
    <row r="559" spans="1:64" s="10" customFormat="1" x14ac:dyDescent="0.2">
      <c r="A559" s="329" t="s">
        <v>1958</v>
      </c>
      <c r="B559" s="377" t="s">
        <v>2424</v>
      </c>
      <c r="C559" s="377" t="s">
        <v>2564</v>
      </c>
      <c r="D559" s="419">
        <v>50</v>
      </c>
      <c r="E559" s="329" t="s">
        <v>189</v>
      </c>
      <c r="F559" s="370">
        <f t="shared" si="7"/>
        <v>60</v>
      </c>
      <c r="G559" s="377" t="s">
        <v>2070</v>
      </c>
      <c r="H559" s="359" t="s">
        <v>28</v>
      </c>
      <c r="I559" s="329" t="s">
        <v>29</v>
      </c>
      <c r="J559" s="329" t="s">
        <v>76</v>
      </c>
      <c r="K559" s="358"/>
      <c r="L559" s="358"/>
      <c r="M559" s="329" t="s">
        <v>32</v>
      </c>
      <c r="N559" s="364" t="s">
        <v>368</v>
      </c>
      <c r="O559" s="359">
        <v>24</v>
      </c>
      <c r="P559" s="329" t="s">
        <v>28</v>
      </c>
      <c r="Q559" s="11"/>
      <c r="R559" s="11"/>
      <c r="S559" s="11"/>
      <c r="T559" s="11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4"/>
      <c r="AG559" s="14"/>
      <c r="AH559" s="14"/>
      <c r="AI559" s="14"/>
      <c r="AJ559" s="14"/>
      <c r="AK559" s="14"/>
      <c r="AL559" s="14"/>
      <c r="AM559" s="14"/>
      <c r="AN559" s="14"/>
      <c r="AO559" s="14"/>
      <c r="AP559" s="14"/>
      <c r="AQ559" s="14"/>
      <c r="AR559" s="14"/>
      <c r="AS559" s="14"/>
      <c r="AT559" s="14"/>
      <c r="AU559" s="14"/>
      <c r="AV559" s="14"/>
      <c r="AW559" s="14"/>
      <c r="AX559" s="14"/>
      <c r="AY559" s="14"/>
      <c r="AZ559" s="14"/>
      <c r="BA559" s="14"/>
      <c r="BB559" s="14"/>
      <c r="BC559" s="14"/>
      <c r="BD559" s="14"/>
      <c r="BE559" s="14"/>
      <c r="BF559" s="14"/>
      <c r="BG559" s="14"/>
      <c r="BH559" s="14"/>
      <c r="BI559" s="14"/>
      <c r="BJ559" s="14"/>
      <c r="BK559" s="14"/>
      <c r="BL559" s="14"/>
    </row>
    <row r="560" spans="1:64" s="10" customFormat="1" x14ac:dyDescent="0.2">
      <c r="A560" s="329" t="s">
        <v>1958</v>
      </c>
      <c r="B560" s="377" t="s">
        <v>2424</v>
      </c>
      <c r="C560" s="377" t="s">
        <v>2565</v>
      </c>
      <c r="D560" s="420">
        <v>50</v>
      </c>
      <c r="E560" s="329" t="s">
        <v>189</v>
      </c>
      <c r="F560" s="370">
        <f t="shared" si="7"/>
        <v>60</v>
      </c>
      <c r="G560" s="377" t="s">
        <v>2070</v>
      </c>
      <c r="H560" s="359" t="s">
        <v>28</v>
      </c>
      <c r="I560" s="329" t="s">
        <v>29</v>
      </c>
      <c r="J560" s="359" t="s">
        <v>76</v>
      </c>
      <c r="K560" s="329"/>
      <c r="L560" s="329"/>
      <c r="M560" s="329" t="s">
        <v>32</v>
      </c>
      <c r="N560" s="364" t="s">
        <v>368</v>
      </c>
      <c r="O560" s="359">
        <v>24</v>
      </c>
      <c r="P560" s="329" t="s">
        <v>28</v>
      </c>
      <c r="Q560" s="11"/>
      <c r="R560" s="11"/>
      <c r="S560" s="11"/>
      <c r="T560" s="11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4"/>
      <c r="AG560" s="14"/>
      <c r="AH560" s="14"/>
      <c r="AI560" s="14"/>
      <c r="AJ560" s="14"/>
      <c r="AK560" s="14"/>
      <c r="AL560" s="14"/>
      <c r="AM560" s="14"/>
      <c r="AN560" s="14"/>
      <c r="AO560" s="14"/>
      <c r="AP560" s="14"/>
      <c r="AQ560" s="14"/>
      <c r="AR560" s="14"/>
      <c r="AS560" s="14"/>
      <c r="AT560" s="14"/>
      <c r="AU560" s="14"/>
      <c r="AV560" s="14"/>
      <c r="AW560" s="14"/>
      <c r="AX560" s="14"/>
      <c r="AY560" s="14"/>
      <c r="AZ560" s="14"/>
      <c r="BA560" s="14"/>
      <c r="BB560" s="14"/>
      <c r="BC560" s="14"/>
      <c r="BD560" s="14"/>
      <c r="BE560" s="14"/>
      <c r="BF560" s="14"/>
      <c r="BG560" s="14"/>
      <c r="BH560" s="14"/>
      <c r="BI560" s="14"/>
      <c r="BJ560" s="14"/>
      <c r="BK560" s="14"/>
      <c r="BL560" s="14"/>
    </row>
    <row r="561" spans="1:64" s="10" customFormat="1" x14ac:dyDescent="0.2">
      <c r="A561" s="329" t="s">
        <v>1958</v>
      </c>
      <c r="B561" s="377" t="s">
        <v>2424</v>
      </c>
      <c r="C561" s="377" t="s">
        <v>2566</v>
      </c>
      <c r="D561" s="377" t="s">
        <v>1978</v>
      </c>
      <c r="E561" s="329" t="s">
        <v>189</v>
      </c>
      <c r="F561" s="370">
        <v>240</v>
      </c>
      <c r="G561" s="360" t="s">
        <v>84</v>
      </c>
      <c r="H561" s="359" t="s">
        <v>28</v>
      </c>
      <c r="I561" s="329" t="s">
        <v>29</v>
      </c>
      <c r="J561" s="329" t="s">
        <v>76</v>
      </c>
      <c r="K561" s="329"/>
      <c r="L561" s="329"/>
      <c r="M561" s="329" t="s">
        <v>69</v>
      </c>
      <c r="N561" s="364" t="s">
        <v>368</v>
      </c>
      <c r="O561" s="359">
        <v>12</v>
      </c>
      <c r="P561" s="329" t="s">
        <v>28</v>
      </c>
      <c r="Q561" s="11"/>
      <c r="R561" s="11"/>
      <c r="S561" s="11"/>
      <c r="T561" s="11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4"/>
      <c r="AG561" s="14"/>
      <c r="AH561" s="14"/>
      <c r="AI561" s="14"/>
      <c r="AJ561" s="14"/>
      <c r="AK561" s="14"/>
      <c r="AL561" s="14"/>
      <c r="AM561" s="14"/>
      <c r="AN561" s="14"/>
      <c r="AO561" s="14"/>
      <c r="AP561" s="14"/>
      <c r="AQ561" s="14"/>
      <c r="AR561" s="14"/>
      <c r="AS561" s="14"/>
      <c r="AT561" s="14"/>
      <c r="AU561" s="14"/>
      <c r="AV561" s="14"/>
      <c r="AW561" s="14"/>
      <c r="AX561" s="14"/>
      <c r="AY561" s="14"/>
      <c r="AZ561" s="14"/>
      <c r="BA561" s="14"/>
      <c r="BB561" s="14"/>
      <c r="BC561" s="14"/>
      <c r="BD561" s="14"/>
      <c r="BE561" s="14"/>
      <c r="BF561" s="14"/>
      <c r="BG561" s="14"/>
      <c r="BH561" s="14"/>
      <c r="BI561" s="14"/>
      <c r="BJ561" s="14"/>
      <c r="BK561" s="14"/>
      <c r="BL561" s="14"/>
    </row>
    <row r="562" spans="1:64" s="10" customFormat="1" x14ac:dyDescent="0.2">
      <c r="A562" s="329" t="s">
        <v>1958</v>
      </c>
      <c r="B562" s="377" t="s">
        <v>2424</v>
      </c>
      <c r="C562" s="377" t="s">
        <v>2567</v>
      </c>
      <c r="D562" s="377" t="s">
        <v>1978</v>
      </c>
      <c r="E562" s="329" t="s">
        <v>189</v>
      </c>
      <c r="F562" s="370">
        <v>240</v>
      </c>
      <c r="G562" s="360" t="s">
        <v>84</v>
      </c>
      <c r="H562" s="359" t="s">
        <v>28</v>
      </c>
      <c r="I562" s="329" t="s">
        <v>29</v>
      </c>
      <c r="J562" s="329" t="s">
        <v>76</v>
      </c>
      <c r="K562" s="359"/>
      <c r="L562" s="359"/>
      <c r="M562" s="329" t="s">
        <v>69</v>
      </c>
      <c r="N562" s="364" t="s">
        <v>368</v>
      </c>
      <c r="O562" s="359">
        <v>12</v>
      </c>
      <c r="P562" s="329" t="s">
        <v>28</v>
      </c>
      <c r="Q562" s="11"/>
      <c r="R562" s="11"/>
      <c r="S562" s="11"/>
      <c r="T562" s="11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4"/>
      <c r="AG562" s="14"/>
      <c r="AH562" s="14"/>
      <c r="AI562" s="14"/>
      <c r="AJ562" s="14"/>
      <c r="AK562" s="14"/>
      <c r="AL562" s="14"/>
      <c r="AM562" s="14"/>
      <c r="AN562" s="14"/>
      <c r="AO562" s="14"/>
      <c r="AP562" s="14"/>
      <c r="AQ562" s="14"/>
      <c r="AR562" s="14"/>
      <c r="AS562" s="14"/>
      <c r="AT562" s="14"/>
      <c r="AU562" s="14"/>
      <c r="AV562" s="14"/>
      <c r="AW562" s="14"/>
      <c r="AX562" s="14"/>
      <c r="AY562" s="14"/>
      <c r="AZ562" s="14"/>
      <c r="BA562" s="14"/>
      <c r="BB562" s="14"/>
      <c r="BC562" s="14"/>
      <c r="BD562" s="14"/>
      <c r="BE562" s="14"/>
      <c r="BF562" s="14"/>
      <c r="BG562" s="14"/>
      <c r="BH562" s="14"/>
      <c r="BI562" s="14"/>
      <c r="BJ562" s="14"/>
      <c r="BK562" s="14"/>
      <c r="BL562" s="14"/>
    </row>
    <row r="563" spans="1:64" s="10" customFormat="1" x14ac:dyDescent="0.2">
      <c r="A563" s="329" t="s">
        <v>1958</v>
      </c>
      <c r="B563" s="377" t="s">
        <v>2424</v>
      </c>
      <c r="C563" s="377" t="s">
        <v>2568</v>
      </c>
      <c r="D563" s="377">
        <v>80</v>
      </c>
      <c r="E563" s="329" t="s">
        <v>189</v>
      </c>
      <c r="F563" s="370">
        <f t="shared" si="7"/>
        <v>96</v>
      </c>
      <c r="G563" s="377" t="s">
        <v>2070</v>
      </c>
      <c r="H563" s="359" t="s">
        <v>28</v>
      </c>
      <c r="I563" s="329" t="s">
        <v>29</v>
      </c>
      <c r="J563" s="329" t="s">
        <v>76</v>
      </c>
      <c r="K563" s="359"/>
      <c r="L563" s="359"/>
      <c r="M563" s="329" t="s">
        <v>32</v>
      </c>
      <c r="N563" s="364" t="s">
        <v>368</v>
      </c>
      <c r="O563" s="359">
        <v>24</v>
      </c>
      <c r="P563" s="329" t="s">
        <v>28</v>
      </c>
      <c r="Q563" s="11"/>
      <c r="R563" s="11"/>
      <c r="S563" s="11"/>
      <c r="T563" s="11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4"/>
      <c r="AG563" s="14"/>
      <c r="AH563" s="14"/>
      <c r="AI563" s="14"/>
      <c r="AJ563" s="14"/>
      <c r="AK563" s="14"/>
      <c r="AL563" s="14"/>
      <c r="AM563" s="14"/>
      <c r="AN563" s="14"/>
      <c r="AO563" s="14"/>
      <c r="AP563" s="14"/>
      <c r="AQ563" s="14"/>
      <c r="AR563" s="14"/>
      <c r="AS563" s="14"/>
      <c r="AT563" s="14"/>
      <c r="AU563" s="14"/>
      <c r="AV563" s="14"/>
      <c r="AW563" s="14"/>
      <c r="AX563" s="14"/>
      <c r="AY563" s="14"/>
      <c r="AZ563" s="14"/>
      <c r="BA563" s="14"/>
      <c r="BB563" s="14"/>
      <c r="BC563" s="14"/>
      <c r="BD563" s="14"/>
      <c r="BE563" s="14"/>
      <c r="BF563" s="14"/>
      <c r="BG563" s="14"/>
      <c r="BH563" s="14"/>
      <c r="BI563" s="14"/>
      <c r="BJ563" s="14"/>
      <c r="BK563" s="14"/>
      <c r="BL563" s="14"/>
    </row>
    <row r="564" spans="1:64" s="10" customFormat="1" x14ac:dyDescent="0.2">
      <c r="A564" s="329" t="s">
        <v>1958</v>
      </c>
      <c r="B564" s="425" t="s">
        <v>2424</v>
      </c>
      <c r="C564" s="425" t="s">
        <v>2569</v>
      </c>
      <c r="D564" s="425" t="s">
        <v>1978</v>
      </c>
      <c r="E564" s="329" t="s">
        <v>189</v>
      </c>
      <c r="F564" s="370">
        <v>240</v>
      </c>
      <c r="G564" s="360" t="s">
        <v>84</v>
      </c>
      <c r="H564" s="359" t="s">
        <v>28</v>
      </c>
      <c r="I564" s="329" t="s">
        <v>29</v>
      </c>
      <c r="J564" s="359" t="s">
        <v>76</v>
      </c>
      <c r="K564" s="423"/>
      <c r="L564" s="423"/>
      <c r="M564" s="329" t="s">
        <v>69</v>
      </c>
      <c r="N564" s="364" t="s">
        <v>368</v>
      </c>
      <c r="O564" s="359">
        <v>12</v>
      </c>
      <c r="P564" s="329" t="s">
        <v>28</v>
      </c>
      <c r="Q564" s="11"/>
      <c r="R564" s="11"/>
      <c r="S564" s="11"/>
      <c r="T564" s="11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4"/>
      <c r="AG564" s="14"/>
      <c r="AH564" s="14"/>
      <c r="AI564" s="14"/>
      <c r="AJ564" s="14"/>
      <c r="AK564" s="14"/>
      <c r="AL564" s="14"/>
      <c r="AM564" s="14"/>
      <c r="AN564" s="14"/>
      <c r="AO564" s="14"/>
      <c r="AP564" s="14"/>
      <c r="AQ564" s="14"/>
      <c r="AR564" s="14"/>
      <c r="AS564" s="14"/>
      <c r="AT564" s="14"/>
      <c r="AU564" s="14"/>
      <c r="AV564" s="14"/>
      <c r="AW564" s="14"/>
      <c r="AX564" s="14"/>
      <c r="AY564" s="14"/>
      <c r="AZ564" s="14"/>
      <c r="BA564" s="14"/>
      <c r="BB564" s="14"/>
      <c r="BC564" s="14"/>
      <c r="BD564" s="14"/>
      <c r="BE564" s="14"/>
      <c r="BF564" s="14"/>
      <c r="BG564" s="14"/>
      <c r="BH564" s="14"/>
      <c r="BI564" s="14"/>
      <c r="BJ564" s="14"/>
      <c r="BK564" s="14"/>
      <c r="BL564" s="14"/>
    </row>
    <row r="565" spans="1:64" s="10" customFormat="1" x14ac:dyDescent="0.2">
      <c r="A565" s="329" t="s">
        <v>1958</v>
      </c>
      <c r="B565" s="425" t="s">
        <v>2424</v>
      </c>
      <c r="C565" s="425" t="s">
        <v>2570</v>
      </c>
      <c r="D565" s="425" t="s">
        <v>1978</v>
      </c>
      <c r="E565" s="329" t="s">
        <v>189</v>
      </c>
      <c r="F565" s="370">
        <v>240</v>
      </c>
      <c r="G565" s="360" t="s">
        <v>84</v>
      </c>
      <c r="H565" s="359" t="s">
        <v>28</v>
      </c>
      <c r="I565" s="329" t="s">
        <v>29</v>
      </c>
      <c r="J565" s="359" t="s">
        <v>76</v>
      </c>
      <c r="K565" s="423"/>
      <c r="L565" s="423"/>
      <c r="M565" s="329" t="s">
        <v>69</v>
      </c>
      <c r="N565" s="364" t="s">
        <v>368</v>
      </c>
      <c r="O565" s="359">
        <v>12</v>
      </c>
      <c r="P565" s="329" t="s">
        <v>28</v>
      </c>
      <c r="Q565" s="11"/>
      <c r="R565" s="11"/>
      <c r="S565" s="11"/>
      <c r="T565" s="11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4"/>
      <c r="AG565" s="14"/>
      <c r="AH565" s="14"/>
      <c r="AI565" s="14"/>
      <c r="AJ565" s="14"/>
      <c r="AK565" s="14"/>
      <c r="AL565" s="14"/>
      <c r="AM565" s="14"/>
      <c r="AN565" s="14"/>
      <c r="AO565" s="14"/>
      <c r="AP565" s="14"/>
      <c r="AQ565" s="14"/>
      <c r="AR565" s="14"/>
      <c r="AS565" s="14"/>
      <c r="AT565" s="14"/>
      <c r="AU565" s="14"/>
      <c r="AV565" s="14"/>
      <c r="AW565" s="14"/>
      <c r="AX565" s="14"/>
      <c r="AY565" s="14"/>
      <c r="AZ565" s="14"/>
      <c r="BA565" s="14"/>
      <c r="BB565" s="14"/>
      <c r="BC565" s="14"/>
      <c r="BD565" s="14"/>
      <c r="BE565" s="14"/>
      <c r="BF565" s="14"/>
      <c r="BG565" s="14"/>
      <c r="BH565" s="14"/>
      <c r="BI565" s="14"/>
      <c r="BJ565" s="14"/>
      <c r="BK565" s="14"/>
      <c r="BL565" s="14"/>
    </row>
    <row r="566" spans="1:64" s="10" customFormat="1" x14ac:dyDescent="0.2">
      <c r="A566" s="329" t="s">
        <v>1958</v>
      </c>
      <c r="B566" s="377" t="s">
        <v>2424</v>
      </c>
      <c r="C566" s="377" t="s">
        <v>2571</v>
      </c>
      <c r="D566" s="420">
        <v>50</v>
      </c>
      <c r="E566" s="329" t="s">
        <v>189</v>
      </c>
      <c r="F566" s="370">
        <f t="shared" si="7"/>
        <v>60</v>
      </c>
      <c r="G566" s="377" t="s">
        <v>2070</v>
      </c>
      <c r="H566" s="359" t="s">
        <v>28</v>
      </c>
      <c r="I566" s="329" t="s">
        <v>29</v>
      </c>
      <c r="J566" s="359" t="s">
        <v>76</v>
      </c>
      <c r="K566" s="329"/>
      <c r="L566" s="329"/>
      <c r="M566" s="329" t="s">
        <v>32</v>
      </c>
      <c r="N566" s="364" t="s">
        <v>368</v>
      </c>
      <c r="O566" s="359">
        <v>24</v>
      </c>
      <c r="P566" s="329" t="s">
        <v>28</v>
      </c>
      <c r="Q566" s="11"/>
      <c r="R566" s="11"/>
      <c r="S566" s="11"/>
      <c r="T566" s="11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4"/>
      <c r="AG566" s="14"/>
      <c r="AH566" s="14"/>
      <c r="AI566" s="14"/>
      <c r="AJ566" s="14"/>
      <c r="AK566" s="14"/>
      <c r="AL566" s="14"/>
      <c r="AM566" s="14"/>
      <c r="AN566" s="14"/>
      <c r="AO566" s="14"/>
      <c r="AP566" s="14"/>
      <c r="AQ566" s="14"/>
      <c r="AR566" s="14"/>
      <c r="AS566" s="14"/>
      <c r="AT566" s="14"/>
      <c r="AU566" s="14"/>
      <c r="AV566" s="14"/>
      <c r="AW566" s="14"/>
      <c r="AX566" s="14"/>
      <c r="AY566" s="14"/>
      <c r="AZ566" s="14"/>
      <c r="BA566" s="14"/>
      <c r="BB566" s="14"/>
      <c r="BC566" s="14"/>
      <c r="BD566" s="14"/>
      <c r="BE566" s="14"/>
      <c r="BF566" s="14"/>
      <c r="BG566" s="14"/>
      <c r="BH566" s="14"/>
      <c r="BI566" s="14"/>
      <c r="BJ566" s="14"/>
      <c r="BK566" s="14"/>
      <c r="BL566" s="14"/>
    </row>
    <row r="567" spans="1:64" s="10" customFormat="1" x14ac:dyDescent="0.2">
      <c r="A567" s="329" t="s">
        <v>1958</v>
      </c>
      <c r="B567" s="377" t="s">
        <v>2424</v>
      </c>
      <c r="C567" s="377" t="s">
        <v>2572</v>
      </c>
      <c r="D567" s="420">
        <v>50</v>
      </c>
      <c r="E567" s="329" t="s">
        <v>189</v>
      </c>
      <c r="F567" s="370">
        <f t="shared" si="7"/>
        <v>60</v>
      </c>
      <c r="G567" s="377" t="s">
        <v>2070</v>
      </c>
      <c r="H567" s="359" t="s">
        <v>28</v>
      </c>
      <c r="I567" s="329" t="s">
        <v>29</v>
      </c>
      <c r="J567" s="359" t="s">
        <v>76</v>
      </c>
      <c r="K567" s="329"/>
      <c r="L567" s="329"/>
      <c r="M567" s="329" t="s">
        <v>32</v>
      </c>
      <c r="N567" s="364" t="s">
        <v>368</v>
      </c>
      <c r="O567" s="359">
        <v>24</v>
      </c>
      <c r="P567" s="329" t="s">
        <v>28</v>
      </c>
      <c r="Q567" s="11"/>
      <c r="R567" s="11"/>
      <c r="S567" s="11"/>
      <c r="T567" s="11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4"/>
      <c r="AG567" s="14"/>
      <c r="AH567" s="14"/>
      <c r="AI567" s="14"/>
      <c r="AJ567" s="14"/>
      <c r="AK567" s="14"/>
      <c r="AL567" s="14"/>
      <c r="AM567" s="14"/>
      <c r="AN567" s="14"/>
      <c r="AO567" s="14"/>
      <c r="AP567" s="14"/>
      <c r="AQ567" s="14"/>
      <c r="AR567" s="14"/>
      <c r="AS567" s="14"/>
      <c r="AT567" s="14"/>
      <c r="AU567" s="14"/>
      <c r="AV567" s="14"/>
      <c r="AW567" s="14"/>
      <c r="AX567" s="14"/>
      <c r="AY567" s="14"/>
      <c r="AZ567" s="14"/>
      <c r="BA567" s="14"/>
      <c r="BB567" s="14"/>
      <c r="BC567" s="14"/>
      <c r="BD567" s="14"/>
      <c r="BE567" s="14"/>
      <c r="BF567" s="14"/>
      <c r="BG567" s="14"/>
      <c r="BH567" s="14"/>
      <c r="BI567" s="14"/>
      <c r="BJ567" s="14"/>
      <c r="BK567" s="14"/>
      <c r="BL567" s="14"/>
    </row>
    <row r="568" spans="1:64" s="10" customFormat="1" x14ac:dyDescent="0.2">
      <c r="A568" s="329" t="s">
        <v>1958</v>
      </c>
      <c r="B568" s="377" t="s">
        <v>2424</v>
      </c>
      <c r="C568" s="377" t="s">
        <v>2573</v>
      </c>
      <c r="D568" s="420">
        <v>50</v>
      </c>
      <c r="E568" s="329" t="s">
        <v>189</v>
      </c>
      <c r="F568" s="370">
        <f t="shared" si="7"/>
        <v>60</v>
      </c>
      <c r="G568" s="377" t="s">
        <v>2070</v>
      </c>
      <c r="H568" s="359" t="s">
        <v>28</v>
      </c>
      <c r="I568" s="329" t="s">
        <v>29</v>
      </c>
      <c r="J568" s="359" t="s">
        <v>76</v>
      </c>
      <c r="K568" s="329"/>
      <c r="L568" s="329"/>
      <c r="M568" s="329" t="s">
        <v>32</v>
      </c>
      <c r="N568" s="364" t="s">
        <v>368</v>
      </c>
      <c r="O568" s="359">
        <v>24</v>
      </c>
      <c r="P568" s="329" t="s">
        <v>28</v>
      </c>
      <c r="Q568" s="11"/>
      <c r="R568" s="11"/>
      <c r="S568" s="11"/>
      <c r="T568" s="11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4"/>
      <c r="AG568" s="14"/>
      <c r="AH568" s="14"/>
      <c r="AI568" s="14"/>
      <c r="AJ568" s="14"/>
      <c r="AK568" s="14"/>
      <c r="AL568" s="14"/>
      <c r="AM568" s="14"/>
      <c r="AN568" s="14"/>
      <c r="AO568" s="14"/>
      <c r="AP568" s="14"/>
      <c r="AQ568" s="14"/>
      <c r="AR568" s="14"/>
      <c r="AS568" s="14"/>
      <c r="AT568" s="14"/>
      <c r="AU568" s="14"/>
      <c r="AV568" s="14"/>
      <c r="AW568" s="14"/>
      <c r="AX568" s="14"/>
      <c r="AY568" s="14"/>
      <c r="AZ568" s="14"/>
      <c r="BA568" s="14"/>
      <c r="BB568" s="14"/>
      <c r="BC568" s="14"/>
      <c r="BD568" s="14"/>
      <c r="BE568" s="14"/>
      <c r="BF568" s="14"/>
      <c r="BG568" s="14"/>
      <c r="BH568" s="14"/>
      <c r="BI568" s="14"/>
      <c r="BJ568" s="14"/>
      <c r="BK568" s="14"/>
      <c r="BL568" s="14"/>
    </row>
    <row r="569" spans="1:64" s="10" customFormat="1" x14ac:dyDescent="0.2">
      <c r="A569" s="329" t="s">
        <v>1958</v>
      </c>
      <c r="B569" s="377" t="s">
        <v>2424</v>
      </c>
      <c r="C569" s="377" t="s">
        <v>2574</v>
      </c>
      <c r="D569" s="377" t="s">
        <v>1978</v>
      </c>
      <c r="E569" s="329" t="s">
        <v>26</v>
      </c>
      <c r="F569" s="370">
        <v>240</v>
      </c>
      <c r="G569" s="360" t="s">
        <v>84</v>
      </c>
      <c r="H569" s="359" t="s">
        <v>28</v>
      </c>
      <c r="I569" s="329" t="s">
        <v>29</v>
      </c>
      <c r="J569" s="359" t="s">
        <v>76</v>
      </c>
      <c r="K569" s="329"/>
      <c r="L569" s="329"/>
      <c r="M569" s="329" t="s">
        <v>69</v>
      </c>
      <c r="N569" s="364" t="s">
        <v>368</v>
      </c>
      <c r="O569" s="359">
        <v>12</v>
      </c>
      <c r="P569" s="329" t="s">
        <v>28</v>
      </c>
      <c r="Q569" s="11"/>
      <c r="R569" s="11"/>
      <c r="S569" s="11"/>
      <c r="T569" s="11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4"/>
      <c r="AG569" s="14"/>
      <c r="AH569" s="14"/>
      <c r="AI569" s="14"/>
      <c r="AJ569" s="14"/>
      <c r="AK569" s="14"/>
      <c r="AL569" s="14"/>
      <c r="AM569" s="14"/>
      <c r="AN569" s="14"/>
      <c r="AO569" s="14"/>
      <c r="AP569" s="14"/>
      <c r="AQ569" s="14"/>
      <c r="AR569" s="14"/>
      <c r="AS569" s="14"/>
      <c r="AT569" s="14"/>
      <c r="AU569" s="14"/>
      <c r="AV569" s="14"/>
      <c r="AW569" s="14"/>
      <c r="AX569" s="14"/>
      <c r="AY569" s="14"/>
      <c r="AZ569" s="14"/>
      <c r="BA569" s="14"/>
      <c r="BB569" s="14"/>
      <c r="BC569" s="14"/>
      <c r="BD569" s="14"/>
      <c r="BE569" s="14"/>
      <c r="BF569" s="14"/>
      <c r="BG569" s="14"/>
      <c r="BH569" s="14"/>
      <c r="BI569" s="14"/>
      <c r="BJ569" s="14"/>
      <c r="BK569" s="14"/>
      <c r="BL569" s="14"/>
    </row>
    <row r="570" spans="1:64" s="10" customFormat="1" x14ac:dyDescent="0.2">
      <c r="A570" s="329" t="s">
        <v>1958</v>
      </c>
      <c r="B570" s="425" t="s">
        <v>2424</v>
      </c>
      <c r="C570" s="425" t="s">
        <v>2575</v>
      </c>
      <c r="D570" s="425" t="s">
        <v>1978</v>
      </c>
      <c r="E570" s="329" t="s">
        <v>720</v>
      </c>
      <c r="F570" s="370">
        <v>240</v>
      </c>
      <c r="G570" s="360" t="s">
        <v>84</v>
      </c>
      <c r="H570" s="359" t="s">
        <v>28</v>
      </c>
      <c r="I570" s="329" t="s">
        <v>29</v>
      </c>
      <c r="J570" s="359" t="s">
        <v>76</v>
      </c>
      <c r="K570" s="423"/>
      <c r="L570" s="423"/>
      <c r="M570" s="329" t="s">
        <v>69</v>
      </c>
      <c r="N570" s="364" t="s">
        <v>368</v>
      </c>
      <c r="O570" s="359">
        <v>12</v>
      </c>
      <c r="P570" s="329" t="s">
        <v>28</v>
      </c>
      <c r="Q570" s="11"/>
      <c r="R570" s="11"/>
      <c r="S570" s="11"/>
      <c r="T570" s="11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4"/>
      <c r="AG570" s="14"/>
      <c r="AH570" s="14"/>
      <c r="AI570" s="14"/>
      <c r="AJ570" s="14"/>
      <c r="AK570" s="14"/>
      <c r="AL570" s="14"/>
      <c r="AM570" s="14"/>
      <c r="AN570" s="14"/>
      <c r="AO570" s="14"/>
      <c r="AP570" s="14"/>
      <c r="AQ570" s="14"/>
      <c r="AR570" s="14"/>
      <c r="AS570" s="14"/>
      <c r="AT570" s="14"/>
      <c r="AU570" s="14"/>
      <c r="AV570" s="14"/>
      <c r="AW570" s="14"/>
      <c r="AX570" s="14"/>
      <c r="AY570" s="14"/>
      <c r="AZ570" s="14"/>
      <c r="BA570" s="14"/>
      <c r="BB570" s="14"/>
      <c r="BC570" s="14"/>
      <c r="BD570" s="14"/>
      <c r="BE570" s="14"/>
      <c r="BF570" s="14"/>
      <c r="BG570" s="14"/>
      <c r="BH570" s="14"/>
      <c r="BI570" s="14"/>
      <c r="BJ570" s="14"/>
      <c r="BK570" s="14"/>
      <c r="BL570" s="14"/>
    </row>
    <row r="571" spans="1:64" s="10" customFormat="1" x14ac:dyDescent="0.2">
      <c r="A571" s="329" t="s">
        <v>1958</v>
      </c>
      <c r="B571" s="377" t="s">
        <v>2424</v>
      </c>
      <c r="C571" s="377" t="s">
        <v>2576</v>
      </c>
      <c r="D571" s="377" t="s">
        <v>1978</v>
      </c>
      <c r="E571" s="329" t="s">
        <v>26</v>
      </c>
      <c r="F571" s="370">
        <v>240</v>
      </c>
      <c r="G571" s="360" t="s">
        <v>84</v>
      </c>
      <c r="H571" s="359" t="s">
        <v>28</v>
      </c>
      <c r="I571" s="329" t="s">
        <v>29</v>
      </c>
      <c r="J571" s="359" t="s">
        <v>76</v>
      </c>
      <c r="K571" s="329"/>
      <c r="L571" s="329"/>
      <c r="M571" s="329" t="s">
        <v>69</v>
      </c>
      <c r="N571" s="364" t="s">
        <v>368</v>
      </c>
      <c r="O571" s="359">
        <v>12</v>
      </c>
      <c r="P571" s="329" t="s">
        <v>28</v>
      </c>
      <c r="Q571" s="11"/>
      <c r="R571" s="11"/>
      <c r="S571" s="11"/>
      <c r="T571" s="11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4"/>
      <c r="AG571" s="14"/>
      <c r="AH571" s="14"/>
      <c r="AI571" s="14"/>
      <c r="AJ571" s="14"/>
      <c r="AK571" s="14"/>
      <c r="AL571" s="14"/>
      <c r="AM571" s="14"/>
      <c r="AN571" s="14"/>
      <c r="AO571" s="14"/>
      <c r="AP571" s="14"/>
      <c r="AQ571" s="14"/>
      <c r="AR571" s="14"/>
      <c r="AS571" s="14"/>
      <c r="AT571" s="14"/>
      <c r="AU571" s="14"/>
      <c r="AV571" s="14"/>
      <c r="AW571" s="14"/>
      <c r="AX571" s="14"/>
      <c r="AY571" s="14"/>
      <c r="AZ571" s="14"/>
      <c r="BA571" s="14"/>
      <c r="BB571" s="14"/>
      <c r="BC571" s="14"/>
      <c r="BD571" s="14"/>
      <c r="BE571" s="14"/>
      <c r="BF571" s="14"/>
      <c r="BG571" s="14"/>
      <c r="BH571" s="14"/>
      <c r="BI571" s="14"/>
      <c r="BJ571" s="14"/>
      <c r="BK571" s="14"/>
      <c r="BL571" s="14"/>
    </row>
    <row r="572" spans="1:64" s="10" customFormat="1" x14ac:dyDescent="0.2">
      <c r="A572" s="329" t="s">
        <v>1958</v>
      </c>
      <c r="B572" s="425" t="s">
        <v>2424</v>
      </c>
      <c r="C572" s="425" t="s">
        <v>2577</v>
      </c>
      <c r="D572" s="425" t="s">
        <v>1978</v>
      </c>
      <c r="E572" s="329" t="s">
        <v>26</v>
      </c>
      <c r="F572" s="370">
        <v>240</v>
      </c>
      <c r="G572" s="360" t="s">
        <v>84</v>
      </c>
      <c r="H572" s="359" t="s">
        <v>28</v>
      </c>
      <c r="I572" s="329" t="s">
        <v>29</v>
      </c>
      <c r="J572" s="359" t="s">
        <v>76</v>
      </c>
      <c r="K572" s="423"/>
      <c r="L572" s="423"/>
      <c r="M572" s="329" t="s">
        <v>69</v>
      </c>
      <c r="N572" s="364" t="s">
        <v>368</v>
      </c>
      <c r="O572" s="359">
        <v>12</v>
      </c>
      <c r="P572" s="329" t="s">
        <v>28</v>
      </c>
      <c r="Q572" s="11"/>
      <c r="R572" s="11"/>
      <c r="S572" s="11"/>
      <c r="T572" s="11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4"/>
      <c r="AG572" s="14"/>
      <c r="AH572" s="14"/>
      <c r="AI572" s="14"/>
      <c r="AJ572" s="14"/>
      <c r="AK572" s="14"/>
      <c r="AL572" s="14"/>
      <c r="AM572" s="14"/>
      <c r="AN572" s="14"/>
      <c r="AO572" s="14"/>
      <c r="AP572" s="14"/>
      <c r="AQ572" s="14"/>
      <c r="AR572" s="14"/>
      <c r="AS572" s="14"/>
      <c r="AT572" s="14"/>
      <c r="AU572" s="14"/>
      <c r="AV572" s="14"/>
      <c r="AW572" s="14"/>
      <c r="AX572" s="14"/>
      <c r="AY572" s="14"/>
      <c r="AZ572" s="14"/>
      <c r="BA572" s="14"/>
      <c r="BB572" s="14"/>
      <c r="BC572" s="14"/>
      <c r="BD572" s="14"/>
      <c r="BE572" s="14"/>
      <c r="BF572" s="14"/>
      <c r="BG572" s="14"/>
      <c r="BH572" s="14"/>
      <c r="BI572" s="14"/>
      <c r="BJ572" s="14"/>
      <c r="BK572" s="14"/>
      <c r="BL572" s="14"/>
    </row>
    <row r="573" spans="1:64" s="10" customFormat="1" x14ac:dyDescent="0.2">
      <c r="A573" s="329" t="s">
        <v>1958</v>
      </c>
      <c r="B573" s="425" t="s">
        <v>2424</v>
      </c>
      <c r="C573" s="425" t="s">
        <v>2578</v>
      </c>
      <c r="D573" s="425" t="s">
        <v>1978</v>
      </c>
      <c r="E573" s="329" t="s">
        <v>26</v>
      </c>
      <c r="F573" s="370">
        <v>240</v>
      </c>
      <c r="G573" s="360" t="s">
        <v>84</v>
      </c>
      <c r="H573" s="359" t="s">
        <v>28</v>
      </c>
      <c r="I573" s="329" t="s">
        <v>29</v>
      </c>
      <c r="J573" s="359" t="s">
        <v>76</v>
      </c>
      <c r="K573" s="423"/>
      <c r="L573" s="423"/>
      <c r="M573" s="329" t="s">
        <v>69</v>
      </c>
      <c r="N573" s="364" t="s">
        <v>368</v>
      </c>
      <c r="O573" s="359">
        <v>12</v>
      </c>
      <c r="P573" s="329" t="s">
        <v>28</v>
      </c>
      <c r="Q573" s="11"/>
      <c r="R573" s="11"/>
      <c r="S573" s="11"/>
      <c r="T573" s="11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4"/>
      <c r="AG573" s="14"/>
      <c r="AH573" s="14"/>
      <c r="AI573" s="14"/>
      <c r="AJ573" s="14"/>
      <c r="AK573" s="14"/>
      <c r="AL573" s="14"/>
      <c r="AM573" s="14"/>
      <c r="AN573" s="14"/>
      <c r="AO573" s="14"/>
      <c r="AP573" s="14"/>
      <c r="AQ573" s="14"/>
      <c r="AR573" s="14"/>
      <c r="AS573" s="14"/>
      <c r="AT573" s="14"/>
      <c r="AU573" s="14"/>
      <c r="AV573" s="14"/>
      <c r="AW573" s="14"/>
      <c r="AX573" s="14"/>
      <c r="AY573" s="14"/>
      <c r="AZ573" s="14"/>
      <c r="BA573" s="14"/>
      <c r="BB573" s="14"/>
      <c r="BC573" s="14"/>
      <c r="BD573" s="14"/>
      <c r="BE573" s="14"/>
      <c r="BF573" s="14"/>
      <c r="BG573" s="14"/>
      <c r="BH573" s="14"/>
      <c r="BI573" s="14"/>
      <c r="BJ573" s="14"/>
      <c r="BK573" s="14"/>
      <c r="BL573" s="14"/>
    </row>
    <row r="574" spans="1:64" s="10" customFormat="1" x14ac:dyDescent="0.2">
      <c r="A574" s="329" t="s">
        <v>1958</v>
      </c>
      <c r="B574" s="377" t="s">
        <v>2424</v>
      </c>
      <c r="C574" s="377" t="s">
        <v>2579</v>
      </c>
      <c r="D574" s="377" t="s">
        <v>1978</v>
      </c>
      <c r="E574" s="329" t="s">
        <v>26</v>
      </c>
      <c r="F574" s="370">
        <v>240</v>
      </c>
      <c r="G574" s="360" t="s">
        <v>84</v>
      </c>
      <c r="H574" s="359" t="s">
        <v>28</v>
      </c>
      <c r="I574" s="329" t="s">
        <v>29</v>
      </c>
      <c r="J574" s="359" t="s">
        <v>76</v>
      </c>
      <c r="K574" s="329"/>
      <c r="L574" s="329"/>
      <c r="M574" s="329" t="s">
        <v>69</v>
      </c>
      <c r="N574" s="364" t="s">
        <v>368</v>
      </c>
      <c r="O574" s="359">
        <v>12</v>
      </c>
      <c r="P574" s="329" t="s">
        <v>28</v>
      </c>
      <c r="Q574" s="11"/>
      <c r="R574" s="11"/>
      <c r="S574" s="11"/>
      <c r="T574" s="11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4"/>
      <c r="AG574" s="14"/>
      <c r="AH574" s="14"/>
      <c r="AI574" s="14"/>
      <c r="AJ574" s="14"/>
      <c r="AK574" s="14"/>
      <c r="AL574" s="14"/>
      <c r="AM574" s="14"/>
      <c r="AN574" s="14"/>
      <c r="AO574" s="14"/>
      <c r="AP574" s="14"/>
      <c r="AQ574" s="14"/>
      <c r="AR574" s="14"/>
      <c r="AS574" s="14"/>
      <c r="AT574" s="14"/>
      <c r="AU574" s="14"/>
      <c r="AV574" s="14"/>
      <c r="AW574" s="14"/>
      <c r="AX574" s="14"/>
      <c r="AY574" s="14"/>
      <c r="AZ574" s="14"/>
      <c r="BA574" s="14"/>
      <c r="BB574" s="14"/>
      <c r="BC574" s="14"/>
      <c r="BD574" s="14"/>
      <c r="BE574" s="14"/>
      <c r="BF574" s="14"/>
      <c r="BG574" s="14"/>
      <c r="BH574" s="14"/>
      <c r="BI574" s="14"/>
      <c r="BJ574" s="14"/>
      <c r="BK574" s="14"/>
      <c r="BL574" s="14"/>
    </row>
    <row r="575" spans="1:64" s="10" customFormat="1" x14ac:dyDescent="0.2">
      <c r="A575" s="329" t="s">
        <v>1958</v>
      </c>
      <c r="B575" s="377" t="s">
        <v>2424</v>
      </c>
      <c r="C575" s="377" t="s">
        <v>2580</v>
      </c>
      <c r="D575" s="377" t="s">
        <v>1978</v>
      </c>
      <c r="E575" s="329" t="s">
        <v>26</v>
      </c>
      <c r="F575" s="370">
        <v>240</v>
      </c>
      <c r="G575" s="360" t="s">
        <v>84</v>
      </c>
      <c r="H575" s="359" t="s">
        <v>28</v>
      </c>
      <c r="I575" s="329" t="s">
        <v>29</v>
      </c>
      <c r="J575" s="359" t="s">
        <v>76</v>
      </c>
      <c r="K575" s="329"/>
      <c r="L575" s="329"/>
      <c r="M575" s="329" t="s">
        <v>69</v>
      </c>
      <c r="N575" s="364" t="s">
        <v>368</v>
      </c>
      <c r="O575" s="359">
        <v>12</v>
      </c>
      <c r="P575" s="329" t="s">
        <v>28</v>
      </c>
      <c r="Q575" s="11"/>
      <c r="R575" s="11"/>
      <c r="S575" s="11"/>
      <c r="T575" s="11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4"/>
      <c r="AG575" s="14"/>
      <c r="AH575" s="14"/>
      <c r="AI575" s="14"/>
      <c r="AJ575" s="14"/>
      <c r="AK575" s="14"/>
      <c r="AL575" s="14"/>
      <c r="AM575" s="14"/>
      <c r="AN575" s="14"/>
      <c r="AO575" s="14"/>
      <c r="AP575" s="14"/>
      <c r="AQ575" s="14"/>
      <c r="AR575" s="14"/>
      <c r="AS575" s="14"/>
      <c r="AT575" s="14"/>
      <c r="AU575" s="14"/>
      <c r="AV575" s="14"/>
      <c r="AW575" s="14"/>
      <c r="AX575" s="14"/>
      <c r="AY575" s="14"/>
      <c r="AZ575" s="14"/>
      <c r="BA575" s="14"/>
      <c r="BB575" s="14"/>
      <c r="BC575" s="14"/>
      <c r="BD575" s="14"/>
      <c r="BE575" s="14"/>
      <c r="BF575" s="14"/>
      <c r="BG575" s="14"/>
      <c r="BH575" s="14"/>
      <c r="BI575" s="14"/>
      <c r="BJ575" s="14"/>
      <c r="BK575" s="14"/>
      <c r="BL575" s="14"/>
    </row>
    <row r="576" spans="1:64" s="10" customFormat="1" x14ac:dyDescent="0.2">
      <c r="A576" s="329" t="s">
        <v>1958</v>
      </c>
      <c r="B576" s="377" t="s">
        <v>2424</v>
      </c>
      <c r="C576" s="377" t="s">
        <v>2581</v>
      </c>
      <c r="D576" s="377" t="s">
        <v>1978</v>
      </c>
      <c r="E576" s="329" t="s">
        <v>26</v>
      </c>
      <c r="F576" s="370">
        <v>240</v>
      </c>
      <c r="G576" s="360" t="s">
        <v>84</v>
      </c>
      <c r="H576" s="359" t="s">
        <v>28</v>
      </c>
      <c r="I576" s="329" t="s">
        <v>29</v>
      </c>
      <c r="J576" s="359" t="s">
        <v>76</v>
      </c>
      <c r="K576" s="329"/>
      <c r="L576" s="329"/>
      <c r="M576" s="329" t="s">
        <v>69</v>
      </c>
      <c r="N576" s="364" t="s">
        <v>368</v>
      </c>
      <c r="O576" s="359">
        <v>12</v>
      </c>
      <c r="P576" s="329" t="s">
        <v>28</v>
      </c>
      <c r="Q576" s="11"/>
      <c r="R576" s="11"/>
      <c r="S576" s="11"/>
      <c r="T576" s="11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4"/>
      <c r="AG576" s="14"/>
      <c r="AH576" s="14"/>
      <c r="AI576" s="14"/>
      <c r="AJ576" s="14"/>
      <c r="AK576" s="14"/>
      <c r="AL576" s="14"/>
      <c r="AM576" s="14"/>
      <c r="AN576" s="14"/>
      <c r="AO576" s="14"/>
      <c r="AP576" s="14"/>
      <c r="AQ576" s="14"/>
      <c r="AR576" s="14"/>
      <c r="AS576" s="14"/>
      <c r="AT576" s="14"/>
      <c r="AU576" s="14"/>
      <c r="AV576" s="14"/>
      <c r="AW576" s="14"/>
      <c r="AX576" s="14"/>
      <c r="AY576" s="14"/>
      <c r="AZ576" s="14"/>
      <c r="BA576" s="14"/>
      <c r="BB576" s="14"/>
      <c r="BC576" s="14"/>
      <c r="BD576" s="14"/>
      <c r="BE576" s="14"/>
      <c r="BF576" s="14"/>
      <c r="BG576" s="14"/>
      <c r="BH576" s="14"/>
      <c r="BI576" s="14"/>
      <c r="BJ576" s="14"/>
      <c r="BK576" s="14"/>
      <c r="BL576" s="14"/>
    </row>
    <row r="577" spans="1:64" s="10" customFormat="1" x14ac:dyDescent="0.2">
      <c r="A577" s="329" t="s">
        <v>1958</v>
      </c>
      <c r="B577" s="377" t="s">
        <v>2424</v>
      </c>
      <c r="C577" s="377" t="s">
        <v>2582</v>
      </c>
      <c r="D577" s="377">
        <v>230</v>
      </c>
      <c r="E577" s="329" t="s">
        <v>189</v>
      </c>
      <c r="F577" s="370">
        <f t="shared" ref="F577:F598" si="8">D577*1.2</f>
        <v>276</v>
      </c>
      <c r="G577" s="377" t="s">
        <v>1969</v>
      </c>
      <c r="H577" s="359" t="s">
        <v>28</v>
      </c>
      <c r="I577" s="329" t="s">
        <v>29</v>
      </c>
      <c r="J577" s="360" t="s">
        <v>28</v>
      </c>
      <c r="K577" s="329"/>
      <c r="L577" s="359"/>
      <c r="M577" s="329" t="s">
        <v>32</v>
      </c>
      <c r="N577" s="364" t="s">
        <v>368</v>
      </c>
      <c r="O577" s="359">
        <v>24</v>
      </c>
      <c r="P577" s="329" t="s">
        <v>28</v>
      </c>
      <c r="Q577" s="11"/>
      <c r="R577" s="11"/>
      <c r="S577" s="11"/>
      <c r="T577" s="11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4"/>
      <c r="AG577" s="14"/>
      <c r="AH577" s="14"/>
      <c r="AI577" s="14"/>
      <c r="AJ577" s="14"/>
      <c r="AK577" s="14"/>
      <c r="AL577" s="14"/>
      <c r="AM577" s="14"/>
      <c r="AN577" s="14"/>
      <c r="AO577" s="14"/>
      <c r="AP577" s="14"/>
      <c r="AQ577" s="14"/>
      <c r="AR577" s="14"/>
      <c r="AS577" s="14"/>
      <c r="AT577" s="14"/>
      <c r="AU577" s="14"/>
      <c r="AV577" s="14"/>
      <c r="AW577" s="14"/>
      <c r="AX577" s="14"/>
      <c r="AY577" s="14"/>
      <c r="AZ577" s="14"/>
      <c r="BA577" s="14"/>
      <c r="BB577" s="14"/>
      <c r="BC577" s="14"/>
      <c r="BD577" s="14"/>
      <c r="BE577" s="14"/>
      <c r="BF577" s="14"/>
      <c r="BG577" s="14"/>
      <c r="BH577" s="14"/>
      <c r="BI577" s="14"/>
      <c r="BJ577" s="14"/>
      <c r="BK577" s="14"/>
      <c r="BL577" s="14"/>
    </row>
    <row r="578" spans="1:64" s="10" customFormat="1" x14ac:dyDescent="0.2">
      <c r="A578" s="329" t="s">
        <v>1958</v>
      </c>
      <c r="B578" s="377" t="s">
        <v>2424</v>
      </c>
      <c r="C578" s="377" t="s">
        <v>2583</v>
      </c>
      <c r="D578" s="377">
        <v>800</v>
      </c>
      <c r="E578" s="329" t="s">
        <v>189</v>
      </c>
      <c r="F578" s="370">
        <f t="shared" si="8"/>
        <v>960</v>
      </c>
      <c r="G578" s="377" t="s">
        <v>1969</v>
      </c>
      <c r="H578" s="359" t="s">
        <v>28</v>
      </c>
      <c r="I578" s="329" t="s">
        <v>29</v>
      </c>
      <c r="J578" s="360" t="s">
        <v>28</v>
      </c>
      <c r="K578" s="329"/>
      <c r="L578" s="359"/>
      <c r="M578" s="329" t="s">
        <v>32</v>
      </c>
      <c r="N578" s="364" t="s">
        <v>368</v>
      </c>
      <c r="O578" s="359">
        <v>24</v>
      </c>
      <c r="P578" s="329" t="s">
        <v>28</v>
      </c>
      <c r="Q578" s="11"/>
      <c r="R578" s="11"/>
      <c r="S578" s="11"/>
      <c r="T578" s="11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4"/>
      <c r="AG578" s="14"/>
      <c r="AH578" s="14"/>
      <c r="AI578" s="14"/>
      <c r="AJ578" s="14"/>
      <c r="AK578" s="14"/>
      <c r="AL578" s="14"/>
      <c r="AM578" s="14"/>
      <c r="AN578" s="14"/>
      <c r="AO578" s="14"/>
      <c r="AP578" s="14"/>
      <c r="AQ578" s="14"/>
      <c r="AR578" s="14"/>
      <c r="AS578" s="14"/>
      <c r="AT578" s="14"/>
      <c r="AU578" s="14"/>
      <c r="AV578" s="14"/>
      <c r="AW578" s="14"/>
      <c r="AX578" s="14"/>
      <c r="AY578" s="14"/>
      <c r="AZ578" s="14"/>
      <c r="BA578" s="14"/>
      <c r="BB578" s="14"/>
      <c r="BC578" s="14"/>
      <c r="BD578" s="14"/>
      <c r="BE578" s="14"/>
      <c r="BF578" s="14"/>
      <c r="BG578" s="14"/>
      <c r="BH578" s="14"/>
      <c r="BI578" s="14"/>
      <c r="BJ578" s="14"/>
      <c r="BK578" s="14"/>
      <c r="BL578" s="14"/>
    </row>
    <row r="579" spans="1:64" s="10" customFormat="1" x14ac:dyDescent="0.2">
      <c r="A579" s="329" t="s">
        <v>1958</v>
      </c>
      <c r="B579" s="377" t="s">
        <v>2424</v>
      </c>
      <c r="C579" s="377" t="s">
        <v>2584</v>
      </c>
      <c r="D579" s="377">
        <v>800</v>
      </c>
      <c r="E579" s="329" t="s">
        <v>189</v>
      </c>
      <c r="F579" s="370">
        <f t="shared" si="8"/>
        <v>960</v>
      </c>
      <c r="G579" s="377" t="s">
        <v>1961</v>
      </c>
      <c r="H579" s="359" t="s">
        <v>28</v>
      </c>
      <c r="I579" s="329" t="s">
        <v>29</v>
      </c>
      <c r="J579" s="329" t="s">
        <v>76</v>
      </c>
      <c r="K579" s="417"/>
      <c r="L579" s="417"/>
      <c r="M579" s="329" t="s">
        <v>32</v>
      </c>
      <c r="N579" s="364" t="s">
        <v>368</v>
      </c>
      <c r="O579" s="359">
        <v>24</v>
      </c>
      <c r="P579" s="329" t="s">
        <v>28</v>
      </c>
      <c r="Q579" s="11"/>
      <c r="R579" s="11"/>
      <c r="S579" s="11"/>
      <c r="T579" s="11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4"/>
      <c r="AG579" s="14"/>
      <c r="AH579" s="14"/>
      <c r="AI579" s="14"/>
      <c r="AJ579" s="14"/>
      <c r="AK579" s="14"/>
      <c r="AL579" s="14"/>
      <c r="AM579" s="14"/>
      <c r="AN579" s="14"/>
      <c r="AO579" s="14"/>
      <c r="AP579" s="14"/>
      <c r="AQ579" s="14"/>
      <c r="AR579" s="14"/>
      <c r="AS579" s="14"/>
      <c r="AT579" s="14"/>
      <c r="AU579" s="14"/>
      <c r="AV579" s="14"/>
      <c r="AW579" s="14"/>
      <c r="AX579" s="14"/>
      <c r="AY579" s="14"/>
      <c r="AZ579" s="14"/>
      <c r="BA579" s="14"/>
      <c r="BB579" s="14"/>
      <c r="BC579" s="14"/>
      <c r="BD579" s="14"/>
      <c r="BE579" s="14"/>
      <c r="BF579" s="14"/>
      <c r="BG579" s="14"/>
      <c r="BH579" s="14"/>
      <c r="BI579" s="14"/>
      <c r="BJ579" s="14"/>
      <c r="BK579" s="14"/>
      <c r="BL579" s="14"/>
    </row>
    <row r="580" spans="1:64" s="10" customFormat="1" x14ac:dyDescent="0.2">
      <c r="A580" s="329" t="s">
        <v>1958</v>
      </c>
      <c r="B580" s="377" t="s">
        <v>2424</v>
      </c>
      <c r="C580" s="402" t="s">
        <v>2585</v>
      </c>
      <c r="D580" s="377">
        <v>50</v>
      </c>
      <c r="E580" s="329" t="s">
        <v>189</v>
      </c>
      <c r="F580" s="370">
        <f t="shared" si="8"/>
        <v>60</v>
      </c>
      <c r="G580" s="377" t="s">
        <v>2070</v>
      </c>
      <c r="H580" s="359" t="s">
        <v>28</v>
      </c>
      <c r="I580" s="329" t="s">
        <v>29</v>
      </c>
      <c r="J580" s="360" t="s">
        <v>28</v>
      </c>
      <c r="K580" s="329"/>
      <c r="L580" s="359"/>
      <c r="M580" s="329" t="s">
        <v>32</v>
      </c>
      <c r="N580" s="364" t="s">
        <v>368</v>
      </c>
      <c r="O580" s="359">
        <v>24</v>
      </c>
      <c r="P580" s="329" t="s">
        <v>28</v>
      </c>
      <c r="Q580" s="11"/>
      <c r="R580" s="11"/>
      <c r="S580" s="11"/>
      <c r="T580" s="11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4"/>
      <c r="AG580" s="14"/>
      <c r="AH580" s="14"/>
      <c r="AI580" s="14"/>
      <c r="AJ580" s="14"/>
      <c r="AK580" s="14"/>
      <c r="AL580" s="14"/>
      <c r="AM580" s="14"/>
      <c r="AN580" s="14"/>
      <c r="AO580" s="14"/>
      <c r="AP580" s="14"/>
      <c r="AQ580" s="14"/>
      <c r="AR580" s="14"/>
      <c r="AS580" s="14"/>
      <c r="AT580" s="14"/>
      <c r="AU580" s="14"/>
      <c r="AV580" s="14"/>
      <c r="AW580" s="14"/>
      <c r="AX580" s="14"/>
      <c r="AY580" s="14"/>
      <c r="AZ580" s="14"/>
      <c r="BA580" s="14"/>
      <c r="BB580" s="14"/>
      <c r="BC580" s="14"/>
      <c r="BD580" s="14"/>
      <c r="BE580" s="14"/>
      <c r="BF580" s="14"/>
      <c r="BG580" s="14"/>
      <c r="BH580" s="14"/>
      <c r="BI580" s="14"/>
      <c r="BJ580" s="14"/>
      <c r="BK580" s="14"/>
      <c r="BL580" s="14"/>
    </row>
    <row r="581" spans="1:64" s="10" customFormat="1" x14ac:dyDescent="0.2">
      <c r="A581" s="329" t="s">
        <v>1958</v>
      </c>
      <c r="B581" s="377" t="s">
        <v>2424</v>
      </c>
      <c r="C581" s="402" t="s">
        <v>2586</v>
      </c>
      <c r="D581" s="377">
        <v>800</v>
      </c>
      <c r="E581" s="329" t="s">
        <v>189</v>
      </c>
      <c r="F581" s="370">
        <f t="shared" si="8"/>
        <v>960</v>
      </c>
      <c r="G581" s="377" t="s">
        <v>1961</v>
      </c>
      <c r="H581" s="359" t="s">
        <v>28</v>
      </c>
      <c r="I581" s="329" t="s">
        <v>29</v>
      </c>
      <c r="J581" s="360" t="s">
        <v>28</v>
      </c>
      <c r="K581" s="329" t="s">
        <v>407</v>
      </c>
      <c r="L581" s="417">
        <v>500</v>
      </c>
      <c r="M581" s="329" t="s">
        <v>32</v>
      </c>
      <c r="N581" s="364" t="s">
        <v>368</v>
      </c>
      <c r="O581" s="359">
        <v>24</v>
      </c>
      <c r="P581" s="329" t="s">
        <v>28</v>
      </c>
      <c r="Q581" s="11"/>
      <c r="R581" s="11"/>
      <c r="S581" s="11"/>
      <c r="T581" s="11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4"/>
      <c r="AG581" s="14"/>
      <c r="AH581" s="14"/>
      <c r="AI581" s="14"/>
      <c r="AJ581" s="14"/>
      <c r="AK581" s="14"/>
      <c r="AL581" s="14"/>
      <c r="AM581" s="14"/>
      <c r="AN581" s="14"/>
      <c r="AO581" s="14"/>
      <c r="AP581" s="14"/>
      <c r="AQ581" s="14"/>
      <c r="AR581" s="14"/>
      <c r="AS581" s="14"/>
      <c r="AT581" s="14"/>
      <c r="AU581" s="14"/>
      <c r="AV581" s="14"/>
      <c r="AW581" s="14"/>
      <c r="AX581" s="14"/>
      <c r="AY581" s="14"/>
      <c r="AZ581" s="14"/>
      <c r="BA581" s="14"/>
      <c r="BB581" s="14"/>
      <c r="BC581" s="14"/>
      <c r="BD581" s="14"/>
      <c r="BE581" s="14"/>
      <c r="BF581" s="14"/>
      <c r="BG581" s="14"/>
      <c r="BH581" s="14"/>
      <c r="BI581" s="14"/>
      <c r="BJ581" s="14"/>
      <c r="BK581" s="14"/>
      <c r="BL581" s="14"/>
    </row>
    <row r="582" spans="1:64" s="10" customFormat="1" x14ac:dyDescent="0.2">
      <c r="A582" s="329" t="s">
        <v>1958</v>
      </c>
      <c r="B582" s="377" t="s">
        <v>2424</v>
      </c>
      <c r="C582" s="402" t="s">
        <v>2587</v>
      </c>
      <c r="D582" s="377">
        <v>800</v>
      </c>
      <c r="E582" s="329" t="s">
        <v>189</v>
      </c>
      <c r="F582" s="370">
        <f t="shared" si="8"/>
        <v>960</v>
      </c>
      <c r="G582" s="377" t="s">
        <v>1961</v>
      </c>
      <c r="H582" s="359" t="s">
        <v>28</v>
      </c>
      <c r="I582" s="329" t="s">
        <v>29</v>
      </c>
      <c r="J582" s="360" t="s">
        <v>28</v>
      </c>
      <c r="K582" s="329" t="s">
        <v>407</v>
      </c>
      <c r="L582" s="417">
        <v>500</v>
      </c>
      <c r="M582" s="329" t="s">
        <v>32</v>
      </c>
      <c r="N582" s="364" t="s">
        <v>368</v>
      </c>
      <c r="O582" s="359">
        <v>24</v>
      </c>
      <c r="P582" s="329" t="s">
        <v>28</v>
      </c>
      <c r="Q582" s="11"/>
      <c r="R582" s="11"/>
      <c r="S582" s="11"/>
      <c r="T582" s="11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4"/>
      <c r="AG582" s="14"/>
      <c r="AH582" s="14"/>
      <c r="AI582" s="14"/>
      <c r="AJ582" s="14"/>
      <c r="AK582" s="14"/>
      <c r="AL582" s="14"/>
      <c r="AM582" s="14"/>
      <c r="AN582" s="14"/>
      <c r="AO582" s="14"/>
      <c r="AP582" s="14"/>
      <c r="AQ582" s="14"/>
      <c r="AR582" s="14"/>
      <c r="AS582" s="14"/>
      <c r="AT582" s="14"/>
      <c r="AU582" s="14"/>
      <c r="AV582" s="14"/>
      <c r="AW582" s="14"/>
      <c r="AX582" s="14"/>
      <c r="AY582" s="14"/>
      <c r="AZ582" s="14"/>
      <c r="BA582" s="14"/>
      <c r="BB582" s="14"/>
      <c r="BC582" s="14"/>
      <c r="BD582" s="14"/>
      <c r="BE582" s="14"/>
      <c r="BF582" s="14"/>
      <c r="BG582" s="14"/>
      <c r="BH582" s="14"/>
      <c r="BI582" s="14"/>
      <c r="BJ582" s="14"/>
      <c r="BK582" s="14"/>
      <c r="BL582" s="14"/>
    </row>
    <row r="583" spans="1:64" s="10" customFormat="1" x14ac:dyDescent="0.2">
      <c r="A583" s="329" t="s">
        <v>1958</v>
      </c>
      <c r="B583" s="377" t="s">
        <v>2424</v>
      </c>
      <c r="C583" s="377" t="s">
        <v>2588</v>
      </c>
      <c r="D583" s="377">
        <v>230</v>
      </c>
      <c r="E583" s="329" t="s">
        <v>189</v>
      </c>
      <c r="F583" s="370">
        <f t="shared" si="8"/>
        <v>276</v>
      </c>
      <c r="G583" s="377" t="s">
        <v>1961</v>
      </c>
      <c r="H583" s="359" t="s">
        <v>28</v>
      </c>
      <c r="I583" s="329" t="s">
        <v>29</v>
      </c>
      <c r="J583" s="360" t="s">
        <v>28</v>
      </c>
      <c r="K583" s="329" t="s">
        <v>407</v>
      </c>
      <c r="L583" s="359">
        <v>500</v>
      </c>
      <c r="M583" s="329" t="s">
        <v>32</v>
      </c>
      <c r="N583" s="364" t="s">
        <v>368</v>
      </c>
      <c r="O583" s="359">
        <v>24</v>
      </c>
      <c r="P583" s="329" t="s">
        <v>28</v>
      </c>
      <c r="Q583" s="11"/>
      <c r="R583" s="11"/>
      <c r="S583" s="11"/>
      <c r="T583" s="11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4"/>
      <c r="AG583" s="14"/>
      <c r="AH583" s="14"/>
      <c r="AI583" s="14"/>
      <c r="AJ583" s="14"/>
      <c r="AK583" s="14"/>
      <c r="AL583" s="14"/>
      <c r="AM583" s="14"/>
      <c r="AN583" s="14"/>
      <c r="AO583" s="14"/>
      <c r="AP583" s="14"/>
      <c r="AQ583" s="14"/>
      <c r="AR583" s="14"/>
      <c r="AS583" s="14"/>
      <c r="AT583" s="14"/>
      <c r="AU583" s="14"/>
      <c r="AV583" s="14"/>
      <c r="AW583" s="14"/>
      <c r="AX583" s="14"/>
      <c r="AY583" s="14"/>
      <c r="AZ583" s="14"/>
      <c r="BA583" s="14"/>
      <c r="BB583" s="14"/>
      <c r="BC583" s="14"/>
      <c r="BD583" s="14"/>
      <c r="BE583" s="14"/>
      <c r="BF583" s="14"/>
      <c r="BG583" s="14"/>
      <c r="BH583" s="14"/>
      <c r="BI583" s="14"/>
      <c r="BJ583" s="14"/>
      <c r="BK583" s="14"/>
      <c r="BL583" s="14"/>
    </row>
    <row r="584" spans="1:64" s="10" customFormat="1" x14ac:dyDescent="0.2">
      <c r="A584" s="329" t="s">
        <v>1958</v>
      </c>
      <c r="B584" s="377" t="s">
        <v>2424</v>
      </c>
      <c r="C584" s="359" t="s">
        <v>2589</v>
      </c>
      <c r="D584" s="377">
        <v>400</v>
      </c>
      <c r="E584" s="329" t="s">
        <v>189</v>
      </c>
      <c r="F584" s="370">
        <f t="shared" si="8"/>
        <v>480</v>
      </c>
      <c r="G584" s="377" t="s">
        <v>1961</v>
      </c>
      <c r="H584" s="359" t="s">
        <v>28</v>
      </c>
      <c r="I584" s="329" t="s">
        <v>29</v>
      </c>
      <c r="J584" s="329" t="s">
        <v>76</v>
      </c>
      <c r="K584" s="416"/>
      <c r="L584" s="416"/>
      <c r="M584" s="329" t="s">
        <v>32</v>
      </c>
      <c r="N584" s="364" t="s">
        <v>368</v>
      </c>
      <c r="O584" s="359">
        <v>24</v>
      </c>
      <c r="P584" s="329" t="s">
        <v>28</v>
      </c>
      <c r="Q584" s="11"/>
      <c r="R584" s="11"/>
      <c r="S584" s="11"/>
      <c r="T584" s="11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  <c r="AG584" s="14"/>
      <c r="AH584" s="14"/>
      <c r="AI584" s="14"/>
      <c r="AJ584" s="14"/>
      <c r="AK584" s="14"/>
      <c r="AL584" s="14"/>
      <c r="AM584" s="14"/>
      <c r="AN584" s="14"/>
      <c r="AO584" s="14"/>
      <c r="AP584" s="14"/>
      <c r="AQ584" s="14"/>
      <c r="AR584" s="14"/>
      <c r="AS584" s="14"/>
      <c r="AT584" s="14"/>
      <c r="AU584" s="14"/>
      <c r="AV584" s="14"/>
      <c r="AW584" s="14"/>
      <c r="AX584" s="14"/>
      <c r="AY584" s="14"/>
      <c r="AZ584" s="14"/>
      <c r="BA584" s="14"/>
      <c r="BB584" s="14"/>
      <c r="BC584" s="14"/>
      <c r="BD584" s="14"/>
      <c r="BE584" s="14"/>
      <c r="BF584" s="14"/>
      <c r="BG584" s="14"/>
      <c r="BH584" s="14"/>
      <c r="BI584" s="14"/>
      <c r="BJ584" s="14"/>
      <c r="BK584" s="14"/>
      <c r="BL584" s="14"/>
    </row>
    <row r="585" spans="1:64" s="10" customFormat="1" x14ac:dyDescent="0.2">
      <c r="A585" s="329" t="s">
        <v>1958</v>
      </c>
      <c r="B585" s="377" t="s">
        <v>2424</v>
      </c>
      <c r="C585" s="359" t="s">
        <v>2590</v>
      </c>
      <c r="D585" s="377">
        <v>230</v>
      </c>
      <c r="E585" s="329" t="s">
        <v>189</v>
      </c>
      <c r="F585" s="370">
        <f t="shared" si="8"/>
        <v>276</v>
      </c>
      <c r="G585" s="377" t="s">
        <v>1961</v>
      </c>
      <c r="H585" s="359" t="s">
        <v>28</v>
      </c>
      <c r="I585" s="329" t="s">
        <v>29</v>
      </c>
      <c r="J585" s="360" t="s">
        <v>28</v>
      </c>
      <c r="K585" s="329"/>
      <c r="L585" s="417"/>
      <c r="M585" s="329" t="s">
        <v>32</v>
      </c>
      <c r="N585" s="364" t="s">
        <v>368</v>
      </c>
      <c r="O585" s="359">
        <v>24</v>
      </c>
      <c r="P585" s="329" t="s">
        <v>28</v>
      </c>
      <c r="Q585" s="11"/>
      <c r="R585" s="11"/>
      <c r="S585" s="11"/>
      <c r="T585" s="11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4"/>
      <c r="AG585" s="14"/>
      <c r="AH585" s="14"/>
      <c r="AI585" s="14"/>
      <c r="AJ585" s="14"/>
      <c r="AK585" s="14"/>
      <c r="AL585" s="14"/>
      <c r="AM585" s="14"/>
      <c r="AN585" s="14"/>
      <c r="AO585" s="14"/>
      <c r="AP585" s="14"/>
      <c r="AQ585" s="14"/>
      <c r="AR585" s="14"/>
      <c r="AS585" s="14"/>
      <c r="AT585" s="14"/>
      <c r="AU585" s="14"/>
      <c r="AV585" s="14"/>
      <c r="AW585" s="14"/>
      <c r="AX585" s="14"/>
      <c r="AY585" s="14"/>
      <c r="AZ585" s="14"/>
      <c r="BA585" s="14"/>
      <c r="BB585" s="14"/>
      <c r="BC585" s="14"/>
      <c r="BD585" s="14"/>
      <c r="BE585" s="14"/>
      <c r="BF585" s="14"/>
      <c r="BG585" s="14"/>
      <c r="BH585" s="14"/>
      <c r="BI585" s="14"/>
      <c r="BJ585" s="14"/>
      <c r="BK585" s="14"/>
      <c r="BL585" s="14"/>
    </row>
    <row r="586" spans="1:64" s="10" customFormat="1" x14ac:dyDescent="0.2">
      <c r="A586" s="329" t="s">
        <v>1958</v>
      </c>
      <c r="B586" s="377" t="s">
        <v>2424</v>
      </c>
      <c r="C586" s="377" t="s">
        <v>2591</v>
      </c>
      <c r="D586" s="377">
        <v>230</v>
      </c>
      <c r="E586" s="329" t="s">
        <v>189</v>
      </c>
      <c r="F586" s="370">
        <f t="shared" si="8"/>
        <v>276</v>
      </c>
      <c r="G586" s="377" t="s">
        <v>1969</v>
      </c>
      <c r="H586" s="359" t="s">
        <v>28</v>
      </c>
      <c r="I586" s="329" t="s">
        <v>29</v>
      </c>
      <c r="J586" s="329" t="s">
        <v>76</v>
      </c>
      <c r="K586" s="359"/>
      <c r="L586" s="359"/>
      <c r="M586" s="329" t="s">
        <v>32</v>
      </c>
      <c r="N586" s="364" t="s">
        <v>368</v>
      </c>
      <c r="O586" s="359">
        <v>24</v>
      </c>
      <c r="P586" s="329" t="s">
        <v>28</v>
      </c>
      <c r="Q586" s="11"/>
      <c r="R586" s="11"/>
      <c r="S586" s="11"/>
      <c r="T586" s="11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4"/>
      <c r="AG586" s="14"/>
      <c r="AH586" s="14"/>
      <c r="AI586" s="14"/>
      <c r="AJ586" s="14"/>
      <c r="AK586" s="14"/>
      <c r="AL586" s="14"/>
      <c r="AM586" s="14"/>
      <c r="AN586" s="14"/>
      <c r="AO586" s="14"/>
      <c r="AP586" s="14"/>
      <c r="AQ586" s="14"/>
      <c r="AR586" s="14"/>
      <c r="AS586" s="14"/>
      <c r="AT586" s="14"/>
      <c r="AU586" s="14"/>
      <c r="AV586" s="14"/>
      <c r="AW586" s="14"/>
      <c r="AX586" s="14"/>
      <c r="AY586" s="14"/>
      <c r="AZ586" s="14"/>
      <c r="BA586" s="14"/>
      <c r="BB586" s="14"/>
      <c r="BC586" s="14"/>
      <c r="BD586" s="14"/>
      <c r="BE586" s="14"/>
      <c r="BF586" s="14"/>
      <c r="BG586" s="14"/>
      <c r="BH586" s="14"/>
      <c r="BI586" s="14"/>
      <c r="BJ586" s="14"/>
      <c r="BK586" s="14"/>
      <c r="BL586" s="14"/>
    </row>
    <row r="587" spans="1:64" s="10" customFormat="1" x14ac:dyDescent="0.2">
      <c r="A587" s="329" t="s">
        <v>1958</v>
      </c>
      <c r="B587" s="377" t="s">
        <v>2424</v>
      </c>
      <c r="C587" s="377" t="s">
        <v>2592</v>
      </c>
      <c r="D587" s="377">
        <v>230</v>
      </c>
      <c r="E587" s="329" t="s">
        <v>189</v>
      </c>
      <c r="F587" s="370">
        <f t="shared" si="8"/>
        <v>276</v>
      </c>
      <c r="G587" s="377" t="s">
        <v>1969</v>
      </c>
      <c r="H587" s="359" t="s">
        <v>28</v>
      </c>
      <c r="I587" s="329" t="s">
        <v>29</v>
      </c>
      <c r="J587" s="329" t="s">
        <v>76</v>
      </c>
      <c r="K587" s="359"/>
      <c r="L587" s="359"/>
      <c r="M587" s="329" t="s">
        <v>32</v>
      </c>
      <c r="N587" s="364" t="s">
        <v>368</v>
      </c>
      <c r="O587" s="359">
        <v>24</v>
      </c>
      <c r="P587" s="329" t="s">
        <v>28</v>
      </c>
      <c r="Q587" s="11"/>
      <c r="R587" s="11"/>
      <c r="S587" s="11"/>
      <c r="T587" s="11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4"/>
      <c r="AG587" s="14"/>
      <c r="AH587" s="14"/>
      <c r="AI587" s="14"/>
      <c r="AJ587" s="14"/>
      <c r="AK587" s="14"/>
      <c r="AL587" s="14"/>
      <c r="AM587" s="14"/>
      <c r="AN587" s="14"/>
      <c r="AO587" s="14"/>
      <c r="AP587" s="14"/>
      <c r="AQ587" s="14"/>
      <c r="AR587" s="14"/>
      <c r="AS587" s="14"/>
      <c r="AT587" s="14"/>
      <c r="AU587" s="14"/>
      <c r="AV587" s="14"/>
      <c r="AW587" s="14"/>
      <c r="AX587" s="14"/>
      <c r="AY587" s="14"/>
      <c r="AZ587" s="14"/>
      <c r="BA587" s="14"/>
      <c r="BB587" s="14"/>
      <c r="BC587" s="14"/>
      <c r="BD587" s="14"/>
      <c r="BE587" s="14"/>
      <c r="BF587" s="14"/>
      <c r="BG587" s="14"/>
      <c r="BH587" s="14"/>
      <c r="BI587" s="14"/>
      <c r="BJ587" s="14"/>
      <c r="BK587" s="14"/>
      <c r="BL587" s="14"/>
    </row>
    <row r="588" spans="1:64" s="10" customFormat="1" x14ac:dyDescent="0.2">
      <c r="A588" s="329" t="s">
        <v>1958</v>
      </c>
      <c r="B588" s="377" t="s">
        <v>2424</v>
      </c>
      <c r="C588" s="377" t="s">
        <v>2593</v>
      </c>
      <c r="D588" s="377">
        <v>400</v>
      </c>
      <c r="E588" s="329" t="s">
        <v>189</v>
      </c>
      <c r="F588" s="370">
        <f t="shared" si="8"/>
        <v>480</v>
      </c>
      <c r="G588" s="377" t="s">
        <v>1969</v>
      </c>
      <c r="H588" s="359" t="s">
        <v>28</v>
      </c>
      <c r="I588" s="329" t="s">
        <v>29</v>
      </c>
      <c r="J588" s="360" t="s">
        <v>28</v>
      </c>
      <c r="K588" s="329"/>
      <c r="L588" s="359"/>
      <c r="M588" s="329" t="s">
        <v>32</v>
      </c>
      <c r="N588" s="364" t="s">
        <v>368</v>
      </c>
      <c r="O588" s="359">
        <v>24</v>
      </c>
      <c r="P588" s="329" t="s">
        <v>28</v>
      </c>
      <c r="Q588" s="11"/>
      <c r="R588" s="11"/>
      <c r="S588" s="11"/>
      <c r="T588" s="11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4"/>
      <c r="AG588" s="14"/>
      <c r="AH588" s="14"/>
      <c r="AI588" s="14"/>
      <c r="AJ588" s="14"/>
      <c r="AK588" s="14"/>
      <c r="AL588" s="14"/>
      <c r="AM588" s="14"/>
      <c r="AN588" s="14"/>
      <c r="AO588" s="14"/>
      <c r="AP588" s="14"/>
      <c r="AQ588" s="14"/>
      <c r="AR588" s="14"/>
      <c r="AS588" s="14"/>
      <c r="AT588" s="14"/>
      <c r="AU588" s="14"/>
      <c r="AV588" s="14"/>
      <c r="AW588" s="14"/>
      <c r="AX588" s="14"/>
      <c r="AY588" s="14"/>
      <c r="AZ588" s="14"/>
      <c r="BA588" s="14"/>
      <c r="BB588" s="14"/>
      <c r="BC588" s="14"/>
      <c r="BD588" s="14"/>
      <c r="BE588" s="14"/>
      <c r="BF588" s="14"/>
      <c r="BG588" s="14"/>
      <c r="BH588" s="14"/>
      <c r="BI588" s="14"/>
      <c r="BJ588" s="14"/>
      <c r="BK588" s="14"/>
      <c r="BL588" s="14"/>
    </row>
    <row r="589" spans="1:64" s="10" customFormat="1" x14ac:dyDescent="0.2">
      <c r="A589" s="329" t="s">
        <v>1958</v>
      </c>
      <c r="B589" s="377" t="s">
        <v>2424</v>
      </c>
      <c r="C589" s="359" t="s">
        <v>2594</v>
      </c>
      <c r="D589" s="377">
        <v>80</v>
      </c>
      <c r="E589" s="329" t="s">
        <v>189</v>
      </c>
      <c r="F589" s="370">
        <f t="shared" si="8"/>
        <v>96</v>
      </c>
      <c r="G589" s="377" t="s">
        <v>1966</v>
      </c>
      <c r="H589" s="359" t="s">
        <v>28</v>
      </c>
      <c r="I589" s="329" t="s">
        <v>29</v>
      </c>
      <c r="J589" s="329" t="s">
        <v>76</v>
      </c>
      <c r="K589" s="416"/>
      <c r="L589" s="416"/>
      <c r="M589" s="329" t="s">
        <v>32</v>
      </c>
      <c r="N589" s="364" t="s">
        <v>368</v>
      </c>
      <c r="O589" s="359">
        <v>24</v>
      </c>
      <c r="P589" s="329" t="s">
        <v>28</v>
      </c>
      <c r="Q589" s="11"/>
      <c r="R589" s="11"/>
      <c r="S589" s="11"/>
      <c r="T589" s="11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4"/>
      <c r="AG589" s="14"/>
      <c r="AH589" s="14"/>
      <c r="AI589" s="14"/>
      <c r="AJ589" s="14"/>
      <c r="AK589" s="14"/>
      <c r="AL589" s="14"/>
      <c r="AM589" s="14"/>
      <c r="AN589" s="14"/>
      <c r="AO589" s="14"/>
      <c r="AP589" s="14"/>
      <c r="AQ589" s="14"/>
      <c r="AR589" s="14"/>
      <c r="AS589" s="14"/>
      <c r="AT589" s="14"/>
      <c r="AU589" s="14"/>
      <c r="AV589" s="14"/>
      <c r="AW589" s="14"/>
      <c r="AX589" s="14"/>
      <c r="AY589" s="14"/>
      <c r="AZ589" s="14"/>
      <c r="BA589" s="14"/>
      <c r="BB589" s="14"/>
      <c r="BC589" s="14"/>
      <c r="BD589" s="14"/>
      <c r="BE589" s="14"/>
      <c r="BF589" s="14"/>
      <c r="BG589" s="14"/>
      <c r="BH589" s="14"/>
      <c r="BI589" s="14"/>
      <c r="BJ589" s="14"/>
      <c r="BK589" s="14"/>
      <c r="BL589" s="14"/>
    </row>
    <row r="590" spans="1:64" s="10" customFormat="1" x14ac:dyDescent="0.2">
      <c r="A590" s="329" t="s">
        <v>1958</v>
      </c>
      <c r="B590" s="377" t="s">
        <v>2424</v>
      </c>
      <c r="C590" s="359" t="s">
        <v>2595</v>
      </c>
      <c r="D590" s="377">
        <v>230</v>
      </c>
      <c r="E590" s="329" t="s">
        <v>189</v>
      </c>
      <c r="F590" s="370">
        <f t="shared" si="8"/>
        <v>276</v>
      </c>
      <c r="G590" s="377" t="s">
        <v>1969</v>
      </c>
      <c r="H590" s="359" t="s">
        <v>28</v>
      </c>
      <c r="I590" s="329" t="s">
        <v>29</v>
      </c>
      <c r="J590" s="360" t="s">
        <v>28</v>
      </c>
      <c r="K590" s="329"/>
      <c r="L590" s="359"/>
      <c r="M590" s="329" t="s">
        <v>32</v>
      </c>
      <c r="N590" s="364" t="s">
        <v>368</v>
      </c>
      <c r="O590" s="359">
        <v>24</v>
      </c>
      <c r="P590" s="329" t="s">
        <v>28</v>
      </c>
      <c r="Q590" s="11"/>
      <c r="R590" s="11"/>
      <c r="S590" s="11"/>
      <c r="T590" s="11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4"/>
      <c r="AG590" s="14"/>
      <c r="AH590" s="14"/>
      <c r="AI590" s="14"/>
      <c r="AJ590" s="14"/>
      <c r="AK590" s="14"/>
      <c r="AL590" s="14"/>
      <c r="AM590" s="14"/>
      <c r="AN590" s="14"/>
      <c r="AO590" s="14"/>
      <c r="AP590" s="14"/>
      <c r="AQ590" s="14"/>
      <c r="AR590" s="14"/>
      <c r="AS590" s="14"/>
      <c r="AT590" s="14"/>
      <c r="AU590" s="14"/>
      <c r="AV590" s="14"/>
      <c r="AW590" s="14"/>
      <c r="AX590" s="14"/>
      <c r="AY590" s="14"/>
      <c r="AZ590" s="14"/>
      <c r="BA590" s="14"/>
      <c r="BB590" s="14"/>
      <c r="BC590" s="14"/>
      <c r="BD590" s="14"/>
      <c r="BE590" s="14"/>
      <c r="BF590" s="14"/>
      <c r="BG590" s="14"/>
      <c r="BH590" s="14"/>
      <c r="BI590" s="14"/>
      <c r="BJ590" s="14"/>
      <c r="BK590" s="14"/>
      <c r="BL590" s="14"/>
    </row>
    <row r="591" spans="1:64" s="10" customFormat="1" x14ac:dyDescent="0.2">
      <c r="A591" s="329" t="s">
        <v>1958</v>
      </c>
      <c r="B591" s="377" t="s">
        <v>2424</v>
      </c>
      <c r="C591" s="377" t="s">
        <v>2596</v>
      </c>
      <c r="D591" s="377">
        <v>230</v>
      </c>
      <c r="E591" s="329" t="s">
        <v>189</v>
      </c>
      <c r="F591" s="370">
        <f t="shared" si="8"/>
        <v>276</v>
      </c>
      <c r="G591" s="377" t="s">
        <v>1969</v>
      </c>
      <c r="H591" s="359" t="s">
        <v>28</v>
      </c>
      <c r="I591" s="329" t="s">
        <v>29</v>
      </c>
      <c r="J591" s="329" t="s">
        <v>76</v>
      </c>
      <c r="K591" s="358"/>
      <c r="L591" s="358"/>
      <c r="M591" s="329" t="s">
        <v>32</v>
      </c>
      <c r="N591" s="364" t="s">
        <v>368</v>
      </c>
      <c r="O591" s="359">
        <v>24</v>
      </c>
      <c r="P591" s="329" t="s">
        <v>28</v>
      </c>
      <c r="Q591" s="11"/>
      <c r="R591" s="11"/>
      <c r="S591" s="11"/>
      <c r="T591" s="11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4"/>
      <c r="AG591" s="14"/>
      <c r="AH591" s="14"/>
      <c r="AI591" s="14"/>
      <c r="AJ591" s="14"/>
      <c r="AK591" s="14"/>
      <c r="AL591" s="14"/>
      <c r="AM591" s="14"/>
      <c r="AN591" s="14"/>
      <c r="AO591" s="14"/>
      <c r="AP591" s="14"/>
      <c r="AQ591" s="14"/>
      <c r="AR591" s="14"/>
      <c r="AS591" s="14"/>
      <c r="AT591" s="14"/>
      <c r="AU591" s="14"/>
      <c r="AV591" s="14"/>
      <c r="AW591" s="14"/>
      <c r="AX591" s="14"/>
      <c r="AY591" s="14"/>
      <c r="AZ591" s="14"/>
      <c r="BA591" s="14"/>
      <c r="BB591" s="14"/>
      <c r="BC591" s="14"/>
      <c r="BD591" s="14"/>
      <c r="BE591" s="14"/>
      <c r="BF591" s="14"/>
      <c r="BG591" s="14"/>
      <c r="BH591" s="14"/>
      <c r="BI591" s="14"/>
      <c r="BJ591" s="14"/>
      <c r="BK591" s="14"/>
      <c r="BL591" s="14"/>
    </row>
    <row r="592" spans="1:64" s="10" customFormat="1" x14ac:dyDescent="0.2">
      <c r="A592" s="329" t="s">
        <v>1958</v>
      </c>
      <c r="B592" s="377" t="s">
        <v>2424</v>
      </c>
      <c r="C592" s="377" t="s">
        <v>2597</v>
      </c>
      <c r="D592" s="377">
        <v>250</v>
      </c>
      <c r="E592" s="329" t="s">
        <v>189</v>
      </c>
      <c r="F592" s="370">
        <f t="shared" si="8"/>
        <v>300</v>
      </c>
      <c r="G592" s="377" t="s">
        <v>1969</v>
      </c>
      <c r="H592" s="359" t="s">
        <v>28</v>
      </c>
      <c r="I592" s="329" t="s">
        <v>29</v>
      </c>
      <c r="J592" s="329" t="s">
        <v>76</v>
      </c>
      <c r="K592" s="359"/>
      <c r="L592" s="359"/>
      <c r="M592" s="329" t="s">
        <v>32</v>
      </c>
      <c r="N592" s="364" t="s">
        <v>368</v>
      </c>
      <c r="O592" s="359">
        <v>24</v>
      </c>
      <c r="P592" s="329" t="s">
        <v>28</v>
      </c>
      <c r="Q592" s="11"/>
      <c r="R592" s="11"/>
      <c r="S592" s="11"/>
      <c r="T592" s="11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4"/>
      <c r="AG592" s="14"/>
      <c r="AH592" s="14"/>
      <c r="AI592" s="14"/>
      <c r="AJ592" s="14"/>
      <c r="AK592" s="14"/>
      <c r="AL592" s="14"/>
      <c r="AM592" s="14"/>
      <c r="AN592" s="14"/>
      <c r="AO592" s="14"/>
      <c r="AP592" s="14"/>
      <c r="AQ592" s="14"/>
      <c r="AR592" s="14"/>
      <c r="AS592" s="14"/>
      <c r="AT592" s="14"/>
      <c r="AU592" s="14"/>
      <c r="AV592" s="14"/>
      <c r="AW592" s="14"/>
      <c r="AX592" s="14"/>
      <c r="AY592" s="14"/>
      <c r="AZ592" s="14"/>
      <c r="BA592" s="14"/>
      <c r="BB592" s="14"/>
      <c r="BC592" s="14"/>
      <c r="BD592" s="14"/>
      <c r="BE592" s="14"/>
      <c r="BF592" s="14"/>
      <c r="BG592" s="14"/>
      <c r="BH592" s="14"/>
      <c r="BI592" s="14"/>
      <c r="BJ592" s="14"/>
      <c r="BK592" s="14"/>
      <c r="BL592" s="14"/>
    </row>
    <row r="593" spans="1:64" s="10" customFormat="1" x14ac:dyDescent="0.2">
      <c r="A593" s="329" t="s">
        <v>1958</v>
      </c>
      <c r="B593" s="377" t="s">
        <v>2424</v>
      </c>
      <c r="C593" s="377" t="s">
        <v>2598</v>
      </c>
      <c r="D593" s="377">
        <v>230</v>
      </c>
      <c r="E593" s="329" t="s">
        <v>189</v>
      </c>
      <c r="F593" s="370">
        <f t="shared" si="8"/>
        <v>276</v>
      </c>
      <c r="G593" s="377" t="s">
        <v>1961</v>
      </c>
      <c r="H593" s="359" t="s">
        <v>28</v>
      </c>
      <c r="I593" s="329" t="s">
        <v>29</v>
      </c>
      <c r="J593" s="360" t="s">
        <v>28</v>
      </c>
      <c r="K593" s="329"/>
      <c r="L593" s="359"/>
      <c r="M593" s="329" t="s">
        <v>32</v>
      </c>
      <c r="N593" s="364" t="s">
        <v>368</v>
      </c>
      <c r="O593" s="359">
        <v>24</v>
      </c>
      <c r="P593" s="329" t="s">
        <v>28</v>
      </c>
      <c r="Q593" s="11"/>
      <c r="R593" s="11"/>
      <c r="S593" s="11"/>
      <c r="T593" s="11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4"/>
      <c r="AG593" s="14"/>
      <c r="AH593" s="14"/>
      <c r="AI593" s="14"/>
      <c r="AJ593" s="14"/>
      <c r="AK593" s="14"/>
      <c r="AL593" s="14"/>
      <c r="AM593" s="14"/>
      <c r="AN593" s="14"/>
      <c r="AO593" s="14"/>
      <c r="AP593" s="14"/>
      <c r="AQ593" s="14"/>
      <c r="AR593" s="14"/>
      <c r="AS593" s="14"/>
      <c r="AT593" s="14"/>
      <c r="AU593" s="14"/>
      <c r="AV593" s="14"/>
      <c r="AW593" s="14"/>
      <c r="AX593" s="14"/>
      <c r="AY593" s="14"/>
      <c r="AZ593" s="14"/>
      <c r="BA593" s="14"/>
      <c r="BB593" s="14"/>
      <c r="BC593" s="14"/>
      <c r="BD593" s="14"/>
      <c r="BE593" s="14"/>
      <c r="BF593" s="14"/>
      <c r="BG593" s="14"/>
      <c r="BH593" s="14"/>
      <c r="BI593" s="14"/>
      <c r="BJ593" s="14"/>
      <c r="BK593" s="14"/>
      <c r="BL593" s="14"/>
    </row>
    <row r="594" spans="1:64" s="10" customFormat="1" x14ac:dyDescent="0.2">
      <c r="A594" s="329" t="s">
        <v>1958</v>
      </c>
      <c r="B594" s="377" t="s">
        <v>2424</v>
      </c>
      <c r="C594" s="377" t="s">
        <v>2599</v>
      </c>
      <c r="D594" s="377">
        <v>800</v>
      </c>
      <c r="E594" s="329" t="s">
        <v>189</v>
      </c>
      <c r="F594" s="370">
        <f t="shared" si="8"/>
        <v>960</v>
      </c>
      <c r="G594" s="377" t="s">
        <v>2028</v>
      </c>
      <c r="H594" s="359" t="s">
        <v>28</v>
      </c>
      <c r="I594" s="329" t="s">
        <v>29</v>
      </c>
      <c r="J594" s="329" t="s">
        <v>76</v>
      </c>
      <c r="K594" s="359"/>
      <c r="L594" s="359"/>
      <c r="M594" s="329" t="s">
        <v>32</v>
      </c>
      <c r="N594" s="364" t="s">
        <v>368</v>
      </c>
      <c r="O594" s="359">
        <v>24</v>
      </c>
      <c r="P594" s="329" t="s">
        <v>28</v>
      </c>
      <c r="Q594" s="11"/>
      <c r="R594" s="11"/>
      <c r="S594" s="11"/>
      <c r="T594" s="11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4"/>
      <c r="AG594" s="14"/>
      <c r="AH594" s="14"/>
      <c r="AI594" s="14"/>
      <c r="AJ594" s="14"/>
      <c r="AK594" s="14"/>
      <c r="AL594" s="14"/>
      <c r="AM594" s="14"/>
      <c r="AN594" s="14"/>
      <c r="AO594" s="14"/>
      <c r="AP594" s="14"/>
      <c r="AQ594" s="14"/>
      <c r="AR594" s="14"/>
      <c r="AS594" s="14"/>
      <c r="AT594" s="14"/>
      <c r="AU594" s="14"/>
      <c r="AV594" s="14"/>
      <c r="AW594" s="14"/>
      <c r="AX594" s="14"/>
      <c r="AY594" s="14"/>
      <c r="AZ594" s="14"/>
      <c r="BA594" s="14"/>
      <c r="BB594" s="14"/>
      <c r="BC594" s="14"/>
      <c r="BD594" s="14"/>
      <c r="BE594" s="14"/>
      <c r="BF594" s="14"/>
      <c r="BG594" s="14"/>
      <c r="BH594" s="14"/>
      <c r="BI594" s="14"/>
      <c r="BJ594" s="14"/>
      <c r="BK594" s="14"/>
      <c r="BL594" s="14"/>
    </row>
    <row r="595" spans="1:64" s="10" customFormat="1" x14ac:dyDescent="0.2">
      <c r="A595" s="329" t="s">
        <v>1958</v>
      </c>
      <c r="B595" s="377" t="s">
        <v>2424</v>
      </c>
      <c r="C595" s="377" t="s">
        <v>2600</v>
      </c>
      <c r="D595" s="377">
        <v>800</v>
      </c>
      <c r="E595" s="329" t="s">
        <v>189</v>
      </c>
      <c r="F595" s="370">
        <f t="shared" si="8"/>
        <v>960</v>
      </c>
      <c r="G595" s="360" t="s">
        <v>2045</v>
      </c>
      <c r="H595" s="359" t="s">
        <v>28</v>
      </c>
      <c r="I595" s="329" t="s">
        <v>29</v>
      </c>
      <c r="J595" s="360" t="s">
        <v>28</v>
      </c>
      <c r="K595" s="329"/>
      <c r="L595" s="359"/>
      <c r="M595" s="329" t="s">
        <v>32</v>
      </c>
      <c r="N595" s="364" t="s">
        <v>368</v>
      </c>
      <c r="O595" s="359">
        <v>24</v>
      </c>
      <c r="P595" s="329" t="s">
        <v>28</v>
      </c>
      <c r="Q595" s="11"/>
      <c r="R595" s="11"/>
      <c r="S595" s="11"/>
      <c r="T595" s="11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4"/>
      <c r="AG595" s="14"/>
      <c r="AH595" s="14"/>
      <c r="AI595" s="14"/>
      <c r="AJ595" s="14"/>
      <c r="AK595" s="14"/>
      <c r="AL595" s="14"/>
      <c r="AM595" s="14"/>
      <c r="AN595" s="14"/>
      <c r="AO595" s="14"/>
      <c r="AP595" s="14"/>
      <c r="AQ595" s="14"/>
      <c r="AR595" s="14"/>
      <c r="AS595" s="14"/>
      <c r="AT595" s="14"/>
      <c r="AU595" s="14"/>
      <c r="AV595" s="14"/>
      <c r="AW595" s="14"/>
      <c r="AX595" s="14"/>
      <c r="AY595" s="14"/>
      <c r="AZ595" s="14"/>
      <c r="BA595" s="14"/>
      <c r="BB595" s="14"/>
      <c r="BC595" s="14"/>
      <c r="BD595" s="14"/>
      <c r="BE595" s="14"/>
      <c r="BF595" s="14"/>
      <c r="BG595" s="14"/>
      <c r="BH595" s="14"/>
      <c r="BI595" s="14"/>
      <c r="BJ595" s="14"/>
      <c r="BK595" s="14"/>
      <c r="BL595" s="14"/>
    </row>
    <row r="596" spans="1:64" s="10" customFormat="1" x14ac:dyDescent="0.2">
      <c r="A596" s="329" t="s">
        <v>1958</v>
      </c>
      <c r="B596" s="377" t="s">
        <v>2424</v>
      </c>
      <c r="C596" s="377" t="s">
        <v>2601</v>
      </c>
      <c r="D596" s="377">
        <v>800</v>
      </c>
      <c r="E596" s="329" t="s">
        <v>189</v>
      </c>
      <c r="F596" s="370">
        <f t="shared" si="8"/>
        <v>960</v>
      </c>
      <c r="G596" s="360" t="s">
        <v>2045</v>
      </c>
      <c r="H596" s="359" t="s">
        <v>28</v>
      </c>
      <c r="I596" s="329" t="s">
        <v>29</v>
      </c>
      <c r="J596" s="360" t="s">
        <v>28</v>
      </c>
      <c r="K596" s="329"/>
      <c r="L596" s="359"/>
      <c r="M596" s="329" t="s">
        <v>32</v>
      </c>
      <c r="N596" s="364" t="s">
        <v>368</v>
      </c>
      <c r="O596" s="359">
        <v>24</v>
      </c>
      <c r="P596" s="329" t="s">
        <v>28</v>
      </c>
      <c r="Q596" s="11"/>
      <c r="R596" s="11"/>
      <c r="S596" s="11"/>
      <c r="T596" s="11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4"/>
      <c r="AG596" s="14"/>
      <c r="AH596" s="14"/>
      <c r="AI596" s="14"/>
      <c r="AJ596" s="14"/>
      <c r="AK596" s="14"/>
      <c r="AL596" s="14"/>
      <c r="AM596" s="14"/>
      <c r="AN596" s="14"/>
      <c r="AO596" s="14"/>
      <c r="AP596" s="14"/>
      <c r="AQ596" s="14"/>
      <c r="AR596" s="14"/>
      <c r="AS596" s="14"/>
      <c r="AT596" s="14"/>
      <c r="AU596" s="14"/>
      <c r="AV596" s="14"/>
      <c r="AW596" s="14"/>
      <c r="AX596" s="14"/>
      <c r="AY596" s="14"/>
      <c r="AZ596" s="14"/>
      <c r="BA596" s="14"/>
      <c r="BB596" s="14"/>
      <c r="BC596" s="14"/>
      <c r="BD596" s="14"/>
      <c r="BE596" s="14"/>
      <c r="BF596" s="14"/>
      <c r="BG596" s="14"/>
      <c r="BH596" s="14"/>
      <c r="BI596" s="14"/>
      <c r="BJ596" s="14"/>
      <c r="BK596" s="14"/>
      <c r="BL596" s="14"/>
    </row>
    <row r="597" spans="1:64" s="10" customFormat="1" x14ac:dyDescent="0.2">
      <c r="A597" s="329" t="s">
        <v>1958</v>
      </c>
      <c r="B597" s="377" t="s">
        <v>2424</v>
      </c>
      <c r="C597" s="377" t="s">
        <v>2602</v>
      </c>
      <c r="D597" s="377">
        <v>800</v>
      </c>
      <c r="E597" s="329" t="s">
        <v>189</v>
      </c>
      <c r="F597" s="370">
        <f t="shared" si="8"/>
        <v>960</v>
      </c>
      <c r="G597" s="360" t="s">
        <v>2045</v>
      </c>
      <c r="H597" s="359" t="s">
        <v>28</v>
      </c>
      <c r="I597" s="329" t="s">
        <v>29</v>
      </c>
      <c r="J597" s="360" t="s">
        <v>28</v>
      </c>
      <c r="K597" s="329"/>
      <c r="L597" s="359"/>
      <c r="M597" s="329" t="s">
        <v>32</v>
      </c>
      <c r="N597" s="364" t="s">
        <v>368</v>
      </c>
      <c r="O597" s="359">
        <v>24</v>
      </c>
      <c r="P597" s="329" t="s">
        <v>28</v>
      </c>
      <c r="Q597" s="11"/>
      <c r="R597" s="11"/>
      <c r="S597" s="11"/>
      <c r="T597" s="11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4"/>
      <c r="AG597" s="14"/>
      <c r="AH597" s="14"/>
      <c r="AI597" s="14"/>
      <c r="AJ597" s="14"/>
      <c r="AK597" s="14"/>
      <c r="AL597" s="14"/>
      <c r="AM597" s="14"/>
      <c r="AN597" s="14"/>
      <c r="AO597" s="14"/>
      <c r="AP597" s="14"/>
      <c r="AQ597" s="14"/>
      <c r="AR597" s="14"/>
      <c r="AS597" s="14"/>
      <c r="AT597" s="14"/>
      <c r="AU597" s="14"/>
      <c r="AV597" s="14"/>
      <c r="AW597" s="14"/>
      <c r="AX597" s="14"/>
      <c r="AY597" s="14"/>
      <c r="AZ597" s="14"/>
      <c r="BA597" s="14"/>
      <c r="BB597" s="14"/>
      <c r="BC597" s="14"/>
      <c r="BD597" s="14"/>
      <c r="BE597" s="14"/>
      <c r="BF597" s="14"/>
      <c r="BG597" s="14"/>
      <c r="BH597" s="14"/>
      <c r="BI597" s="14"/>
      <c r="BJ597" s="14"/>
      <c r="BK597" s="14"/>
      <c r="BL597" s="14"/>
    </row>
    <row r="598" spans="1:64" s="10" customFormat="1" x14ac:dyDescent="0.2">
      <c r="A598" s="329" t="s">
        <v>1958</v>
      </c>
      <c r="B598" s="377" t="s">
        <v>2424</v>
      </c>
      <c r="C598" s="377" t="s">
        <v>2603</v>
      </c>
      <c r="D598" s="377">
        <v>400</v>
      </c>
      <c r="E598" s="329" t="s">
        <v>2220</v>
      </c>
      <c r="F598" s="370">
        <f t="shared" si="8"/>
        <v>480</v>
      </c>
      <c r="G598" s="377" t="s">
        <v>1961</v>
      </c>
      <c r="H598" s="359" t="s">
        <v>28</v>
      </c>
      <c r="I598" s="329" t="s">
        <v>29</v>
      </c>
      <c r="J598" s="359" t="s">
        <v>76</v>
      </c>
      <c r="K598" s="329"/>
      <c r="L598" s="329"/>
      <c r="M598" s="329" t="s">
        <v>32</v>
      </c>
      <c r="N598" s="364" t="s">
        <v>368</v>
      </c>
      <c r="O598" s="359">
        <v>24</v>
      </c>
      <c r="P598" s="329" t="s">
        <v>28</v>
      </c>
      <c r="Q598" s="11"/>
      <c r="R598" s="11"/>
      <c r="S598" s="11"/>
      <c r="T598" s="11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4"/>
      <c r="AG598" s="14"/>
      <c r="AH598" s="14"/>
      <c r="AI598" s="14"/>
      <c r="AJ598" s="14"/>
      <c r="AK598" s="14"/>
      <c r="AL598" s="14"/>
      <c r="AM598" s="14"/>
      <c r="AN598" s="14"/>
      <c r="AO598" s="14"/>
      <c r="AP598" s="14"/>
      <c r="AQ598" s="14"/>
      <c r="AR598" s="14"/>
      <c r="AS598" s="14"/>
      <c r="AT598" s="14"/>
      <c r="AU598" s="14"/>
      <c r="AV598" s="14"/>
      <c r="AW598" s="14"/>
      <c r="AX598" s="14"/>
      <c r="AY598" s="14"/>
      <c r="AZ598" s="14"/>
      <c r="BA598" s="14"/>
      <c r="BB598" s="14"/>
      <c r="BC598" s="14"/>
      <c r="BD598" s="14"/>
      <c r="BE598" s="14"/>
      <c r="BF598" s="14"/>
      <c r="BG598" s="14"/>
      <c r="BH598" s="14"/>
      <c r="BI598" s="14"/>
      <c r="BJ598" s="14"/>
      <c r="BK598" s="14"/>
      <c r="BL598" s="14"/>
    </row>
  </sheetData>
  <mergeCells count="31">
    <mergeCell ref="AW3:AZ3"/>
    <mergeCell ref="BA3:BD3"/>
    <mergeCell ref="BE3:BH3"/>
    <mergeCell ref="BI3:BL3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AC3:AF3"/>
    <mergeCell ref="AG3:AJ3"/>
    <mergeCell ref="AK3:AN3"/>
    <mergeCell ref="AO3:AR3"/>
    <mergeCell ref="AS3:AV3"/>
    <mergeCell ref="A1:P1"/>
    <mergeCell ref="Q1:AB1"/>
    <mergeCell ref="A2:P2"/>
    <mergeCell ref="Q3:T3"/>
    <mergeCell ref="U3:X3"/>
    <mergeCell ref="Y3:AB3"/>
    <mergeCell ref="M3:M4"/>
    <mergeCell ref="N3:N4"/>
    <mergeCell ref="O3:O4"/>
    <mergeCell ref="P3:P4"/>
  </mergeCells>
  <phoneticPr fontId="51" type="noConversion"/>
  <conditionalFormatting sqref="C247">
    <cfRule type="expression" dxfId="21" priority="1" stopIfTrue="1">
      <formula>AND(COUNTIF(#REF!,C247)&gt;1,NOT(ISBLANK(C247)))</formula>
    </cfRule>
    <cfRule type="expression" dxfId="20" priority="14" stopIfTrue="1">
      <formula>AND(COUNTIF(#REF!,C247)&gt;1,NOT(ISBLANK(C247)))</formula>
    </cfRule>
  </conditionalFormatting>
  <conditionalFormatting sqref="C264">
    <cfRule type="expression" dxfId="19" priority="5" stopIfTrue="1">
      <formula>AND(COUNTIF(#REF!,C264)&gt;1,NOT(ISBLANK(C264)))</formula>
    </cfRule>
    <cfRule type="expression" dxfId="18" priority="18" stopIfTrue="1">
      <formula>AND(COUNTIF(#REF!,C264)&gt;1,NOT(ISBLANK(C264)))</formula>
    </cfRule>
  </conditionalFormatting>
  <conditionalFormatting sqref="C266">
    <cfRule type="expression" dxfId="17" priority="7" stopIfTrue="1">
      <formula>AND(COUNTIF(#REF!,C266)&gt;1,NOT(ISBLANK(C266)))</formula>
    </cfRule>
    <cfRule type="expression" dxfId="16" priority="20" stopIfTrue="1">
      <formula>AND(COUNTIF(#REF!,C266)&gt;1,NOT(ISBLANK(C266)))</formula>
    </cfRule>
  </conditionalFormatting>
  <conditionalFormatting sqref="C268">
    <cfRule type="expression" dxfId="15" priority="4" stopIfTrue="1">
      <formula>AND(COUNTIF(#REF!,C268)&gt;1,NOT(ISBLANK(C268)))</formula>
    </cfRule>
    <cfRule type="expression" dxfId="14" priority="17" stopIfTrue="1">
      <formula>AND(COUNTIF(#REF!,C268)&gt;1,NOT(ISBLANK(C268)))</formula>
    </cfRule>
  </conditionalFormatting>
  <conditionalFormatting sqref="C277">
    <cfRule type="expression" dxfId="13" priority="6" stopIfTrue="1">
      <formula>AND(COUNTIF(#REF!,C277)&gt;1,NOT(ISBLANK(C277)))</formula>
    </cfRule>
    <cfRule type="expression" dxfId="12" priority="19" stopIfTrue="1">
      <formula>AND(COUNTIF(#REF!,C277)&gt;1,NOT(ISBLANK(C277)))</formula>
    </cfRule>
  </conditionalFormatting>
  <conditionalFormatting sqref="C279">
    <cfRule type="expression" dxfId="11" priority="3" stopIfTrue="1">
      <formula>AND(COUNTIF(#REF!,C279)&gt;1,NOT(ISBLANK(C279)))</formula>
    </cfRule>
    <cfRule type="expression" dxfId="10" priority="16" stopIfTrue="1">
      <formula>AND(COUNTIF(#REF!,C279)&gt;1,NOT(ISBLANK(C279)))</formula>
    </cfRule>
  </conditionalFormatting>
  <conditionalFormatting sqref="C281">
    <cfRule type="expression" dxfId="9" priority="2" stopIfTrue="1">
      <formula>AND(COUNTIF(#REF!,C281)&gt;1,NOT(ISBLANK(C281)))</formula>
    </cfRule>
    <cfRule type="expression" dxfId="8" priority="15" stopIfTrue="1">
      <formula>AND(COUNTIF(#REF!,C281)&gt;1,NOT(ISBLANK(C281)))</formula>
    </cfRule>
  </conditionalFormatting>
  <conditionalFormatting sqref="C308">
    <cfRule type="expression" dxfId="7" priority="13" stopIfTrue="1">
      <formula>AND(COUNTIF(#REF!,C308)&gt;1,NOT(ISBLANK(C308)))</formula>
    </cfRule>
  </conditionalFormatting>
  <conditionalFormatting sqref="C172:C181">
    <cfRule type="expression" dxfId="6" priority="22" stopIfTrue="1">
      <formula>AND(COUNTIF(#REF!,C172)&gt;1,NOT(ISBLANK(C172)))</formula>
    </cfRule>
  </conditionalFormatting>
  <conditionalFormatting sqref="C262:C263 C265">
    <cfRule type="expression" dxfId="5" priority="8" stopIfTrue="1">
      <formula>AND(COUNTIF(#REF!,C262)&gt;1,NOT(ISBLANK(C262)))</formula>
    </cfRule>
    <cfRule type="expression" dxfId="4" priority="21" stopIfTrue="1">
      <formula>AND(COUNTIF(#REF!,C262)&gt;1,NOT(ISBLANK(C262)))</formula>
    </cfRule>
  </conditionalFormatting>
  <conditionalFormatting sqref="C309:C313 C315:C598">
    <cfRule type="expression" dxfId="3" priority="12" stopIfTrue="1">
      <formula>AND(COUNTIF(#REF!,C309)&gt;1,NOT(ISBLANK(C309)))</formula>
    </cfRule>
  </conditionalFormatting>
  <conditionalFormatting sqref="C569 C439">
    <cfRule type="expression" dxfId="2" priority="9" stopIfTrue="1">
      <formula>AND(COUNTIF(#REF!,C439)&gt;1,NOT(ISBLANK(C439)))</formula>
    </cfRule>
  </conditionalFormatting>
  <conditionalFormatting sqref="C562:C563 C531">
    <cfRule type="expression" dxfId="1" priority="10" stopIfTrue="1">
      <formula>AND(COUNTIF(#REF!,C531)&gt;1,NOT(ISBLANK(C531)))</formula>
    </cfRule>
    <cfRule type="expression" dxfId="0" priority="11" stopIfTrue="1">
      <formula>AND(COUNTIF(#REF!,C531)&gt;1,NOT(ISBLANK(C531)))</formula>
    </cfRule>
  </conditionalFormatting>
  <pageMargins left="0.69930555555555596" right="0.69930555555555596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K22"/>
  <sheetViews>
    <sheetView workbookViewId="0">
      <selection activeCell="D15" sqref="D15"/>
    </sheetView>
  </sheetViews>
  <sheetFormatPr defaultColWidth="9" defaultRowHeight="20.100000000000001" customHeight="1" x14ac:dyDescent="0.2"/>
  <cols>
    <col min="1" max="3" width="13" style="320" customWidth="1"/>
    <col min="4" max="4" width="8.75" style="322" customWidth="1"/>
    <col min="5" max="5" width="9" style="322"/>
    <col min="6" max="7" width="5.25" style="322" customWidth="1"/>
    <col min="8" max="8" width="9" style="322"/>
    <col min="9" max="9" width="5.25" style="320" customWidth="1"/>
    <col min="10" max="10" width="9" style="322"/>
    <col min="11" max="11" width="5.375" style="322" customWidth="1"/>
    <col min="12" max="13" width="9" style="322"/>
    <col min="14" max="15" width="5.25" style="322" customWidth="1"/>
    <col min="16" max="16" width="9" style="322"/>
    <col min="17" max="21" width="5.25" style="322" customWidth="1"/>
    <col min="22" max="22" width="9" style="322"/>
    <col min="23" max="23" width="9" style="323"/>
    <col min="24" max="24" width="10" style="323" customWidth="1"/>
    <col min="25" max="26" width="9" style="322"/>
    <col min="27" max="27" width="5.25" style="324" customWidth="1"/>
    <col min="28" max="28" width="5.25" style="322" customWidth="1"/>
    <col min="29" max="29" width="7.75" style="322" customWidth="1"/>
    <col min="30" max="30" width="9" style="322"/>
    <col min="31" max="32" width="5.25" style="322" customWidth="1"/>
    <col min="33" max="33" width="7.75" style="322" customWidth="1"/>
    <col min="34" max="34" width="9" style="322"/>
    <col min="35" max="36" width="5.25" style="322" customWidth="1"/>
    <col min="37" max="37" width="7.75" style="322" customWidth="1"/>
    <col min="38" max="16384" width="9" style="322"/>
  </cols>
  <sheetData>
    <row r="1" spans="1:37" ht="36" customHeight="1" x14ac:dyDescent="0.2">
      <c r="A1" s="771" t="s">
        <v>4774</v>
      </c>
      <c r="B1" s="771"/>
      <c r="C1" s="771"/>
      <c r="D1" s="771"/>
      <c r="E1" s="771"/>
      <c r="F1" s="771"/>
      <c r="G1" s="771"/>
      <c r="H1" s="771"/>
      <c r="I1" s="771"/>
      <c r="J1" s="771"/>
      <c r="K1" s="771"/>
      <c r="L1" s="771"/>
      <c r="M1" s="771"/>
      <c r="N1" s="771"/>
      <c r="O1" s="771"/>
      <c r="P1" s="771"/>
      <c r="Q1" s="771"/>
      <c r="R1" s="771"/>
      <c r="S1" s="771"/>
      <c r="T1" s="771"/>
      <c r="U1" s="771"/>
      <c r="V1" s="771"/>
      <c r="W1" s="771"/>
      <c r="X1" s="771"/>
      <c r="Y1" s="771"/>
      <c r="Z1" s="771"/>
      <c r="AA1" s="771"/>
      <c r="AB1" s="771"/>
      <c r="AC1" s="771"/>
      <c r="AD1" s="771"/>
      <c r="AE1" s="771"/>
      <c r="AF1" s="771"/>
      <c r="AG1" s="771"/>
      <c r="AH1" s="771"/>
      <c r="AI1" s="771"/>
      <c r="AJ1" s="771"/>
      <c r="AK1" s="771"/>
    </row>
    <row r="2" spans="1:37" ht="36" customHeight="1" x14ac:dyDescent="0.2">
      <c r="A2" s="724" t="s">
        <v>4775</v>
      </c>
      <c r="B2" s="724" t="s">
        <v>4776</v>
      </c>
      <c r="C2" s="724" t="s">
        <v>4777</v>
      </c>
      <c r="D2" s="728" t="s">
        <v>4778</v>
      </c>
      <c r="E2" s="728"/>
      <c r="F2" s="728"/>
      <c r="G2" s="724" t="s">
        <v>4779</v>
      </c>
      <c r="H2" s="724"/>
      <c r="I2" s="724"/>
      <c r="J2" s="724" t="s">
        <v>4780</v>
      </c>
      <c r="K2" s="724"/>
      <c r="L2" s="724"/>
      <c r="M2" s="724"/>
      <c r="N2" s="724"/>
      <c r="O2" s="724"/>
      <c r="P2" s="724"/>
      <c r="Q2" s="724"/>
      <c r="R2" s="724"/>
      <c r="S2" s="724"/>
      <c r="T2" s="724"/>
      <c r="U2" s="724"/>
      <c r="V2" s="724"/>
      <c r="W2" s="724"/>
      <c r="X2" s="724"/>
      <c r="Y2" s="724" t="s">
        <v>4781</v>
      </c>
      <c r="Z2" s="724"/>
      <c r="AA2" s="724"/>
      <c r="AB2" s="724"/>
      <c r="AC2" s="724"/>
      <c r="AD2" s="724"/>
      <c r="AE2" s="724"/>
      <c r="AF2" s="724"/>
      <c r="AG2" s="724"/>
      <c r="AH2" s="724"/>
      <c r="AI2" s="724"/>
      <c r="AJ2" s="724"/>
      <c r="AK2" s="724"/>
    </row>
    <row r="3" spans="1:37" s="319" customFormat="1" ht="29.25" customHeight="1" x14ac:dyDescent="0.2">
      <c r="A3" s="724"/>
      <c r="B3" s="724"/>
      <c r="C3" s="724"/>
      <c r="D3" s="728" t="s">
        <v>4782</v>
      </c>
      <c r="E3" s="728" t="s">
        <v>4783</v>
      </c>
      <c r="F3" s="728" t="s">
        <v>4784</v>
      </c>
      <c r="G3" s="724" t="s">
        <v>4785</v>
      </c>
      <c r="H3" s="728" t="s">
        <v>4783</v>
      </c>
      <c r="I3" s="728" t="s">
        <v>4784</v>
      </c>
      <c r="J3" s="724" t="s">
        <v>4786</v>
      </c>
      <c r="K3" s="11" t="s">
        <v>4787</v>
      </c>
      <c r="L3" s="11" t="s">
        <v>4788</v>
      </c>
      <c r="M3" s="724" t="s">
        <v>4789</v>
      </c>
      <c r="N3" s="724"/>
      <c r="O3" s="724"/>
      <c r="P3" s="724"/>
      <c r="Q3" s="724"/>
      <c r="R3" s="724"/>
      <c r="S3" s="724"/>
      <c r="T3" s="724"/>
      <c r="U3" s="724"/>
      <c r="V3" s="728" t="s">
        <v>4790</v>
      </c>
      <c r="W3" s="728" t="s">
        <v>4791</v>
      </c>
      <c r="X3" s="728" t="s">
        <v>4792</v>
      </c>
      <c r="Y3" s="724" t="s">
        <v>4789</v>
      </c>
      <c r="Z3" s="724"/>
      <c r="AA3" s="724"/>
      <c r="AB3" s="724"/>
      <c r="AC3" s="724"/>
      <c r="AD3" s="724"/>
      <c r="AE3" s="724"/>
      <c r="AF3" s="724"/>
      <c r="AG3" s="724"/>
      <c r="AH3" s="724"/>
      <c r="AI3" s="724"/>
      <c r="AJ3" s="724"/>
      <c r="AK3" s="724"/>
    </row>
    <row r="4" spans="1:37" s="320" customFormat="1" ht="14.25" x14ac:dyDescent="0.2">
      <c r="A4" s="724"/>
      <c r="B4" s="724"/>
      <c r="C4" s="724"/>
      <c r="D4" s="728"/>
      <c r="E4" s="728"/>
      <c r="F4" s="728"/>
      <c r="G4" s="724"/>
      <c r="H4" s="728"/>
      <c r="I4" s="728"/>
      <c r="J4" s="724"/>
      <c r="K4" s="724" t="s">
        <v>4793</v>
      </c>
      <c r="L4" s="724" t="s">
        <v>4794</v>
      </c>
      <c r="M4" s="772" t="s">
        <v>4794</v>
      </c>
      <c r="N4" s="772"/>
      <c r="O4" s="772"/>
      <c r="P4" s="772" t="s">
        <v>4795</v>
      </c>
      <c r="Q4" s="772"/>
      <c r="R4" s="772"/>
      <c r="S4" s="772" t="s">
        <v>4796</v>
      </c>
      <c r="T4" s="772"/>
      <c r="U4" s="772"/>
      <c r="V4" s="724"/>
      <c r="W4" s="724"/>
      <c r="X4" s="724"/>
      <c r="Y4" s="724" t="s">
        <v>4786</v>
      </c>
      <c r="Z4" s="724" t="s">
        <v>4794</v>
      </c>
      <c r="AA4" s="724"/>
      <c r="AB4" s="724"/>
      <c r="AC4" s="724"/>
      <c r="AD4" s="724" t="s">
        <v>4795</v>
      </c>
      <c r="AE4" s="724"/>
      <c r="AF4" s="724"/>
      <c r="AG4" s="724"/>
      <c r="AH4" s="724" t="s">
        <v>4797</v>
      </c>
      <c r="AI4" s="724"/>
      <c r="AJ4" s="724"/>
      <c r="AK4" s="724"/>
    </row>
    <row r="5" spans="1:37" s="321" customFormat="1" ht="28.5" customHeight="1" x14ac:dyDescent="0.2">
      <c r="A5" s="724"/>
      <c r="B5" s="724"/>
      <c r="C5" s="724"/>
      <c r="D5" s="728"/>
      <c r="E5" s="728"/>
      <c r="F5" s="728"/>
      <c r="G5" s="724"/>
      <c r="H5" s="728"/>
      <c r="I5" s="728"/>
      <c r="J5" s="724"/>
      <c r="K5" s="724"/>
      <c r="L5" s="724"/>
      <c r="M5" s="12" t="s">
        <v>4783</v>
      </c>
      <c r="N5" s="12" t="s">
        <v>4784</v>
      </c>
      <c r="O5" s="12" t="s">
        <v>4798</v>
      </c>
      <c r="P5" s="12" t="s">
        <v>4783</v>
      </c>
      <c r="Q5" s="12" t="s">
        <v>4784</v>
      </c>
      <c r="R5" s="12" t="s">
        <v>4798</v>
      </c>
      <c r="S5" s="12" t="s">
        <v>4783</v>
      </c>
      <c r="T5" s="12" t="s">
        <v>4784</v>
      </c>
      <c r="U5" s="12" t="s">
        <v>4798</v>
      </c>
      <c r="V5" s="724"/>
      <c r="W5" s="724"/>
      <c r="X5" s="724"/>
      <c r="Y5" s="724"/>
      <c r="Z5" s="12" t="s">
        <v>4783</v>
      </c>
      <c r="AA5" s="12" t="s">
        <v>4784</v>
      </c>
      <c r="AB5" s="12" t="s">
        <v>4798</v>
      </c>
      <c r="AC5" s="12" t="s">
        <v>4799</v>
      </c>
      <c r="AD5" s="12" t="s">
        <v>4783</v>
      </c>
      <c r="AE5" s="12" t="s">
        <v>4784</v>
      </c>
      <c r="AF5" s="12" t="s">
        <v>4798</v>
      </c>
      <c r="AG5" s="12" t="s">
        <v>4799</v>
      </c>
      <c r="AH5" s="12" t="s">
        <v>4783</v>
      </c>
      <c r="AI5" s="12" t="s">
        <v>4784</v>
      </c>
      <c r="AJ5" s="12" t="s">
        <v>4798</v>
      </c>
      <c r="AK5" s="12" t="s">
        <v>4799</v>
      </c>
    </row>
    <row r="6" spans="1:37" ht="14.25" x14ac:dyDescent="0.2">
      <c r="A6" s="724" t="s">
        <v>461</v>
      </c>
      <c r="B6" s="325" t="s">
        <v>4800</v>
      </c>
      <c r="C6" s="325" t="s">
        <v>4801</v>
      </c>
      <c r="D6" s="11"/>
      <c r="E6" s="11"/>
      <c r="F6" s="11"/>
      <c r="G6" s="11">
        <f t="shared" ref="G6:G18" si="0">H6+I6</f>
        <v>0</v>
      </c>
      <c r="H6" s="11"/>
      <c r="I6" s="11"/>
      <c r="J6" s="11"/>
      <c r="K6" s="11"/>
      <c r="L6" s="11"/>
      <c r="M6" s="11"/>
      <c r="N6" s="11"/>
      <c r="O6" s="11">
        <f t="shared" ref="O6:O18" si="1">M6+N6</f>
        <v>0</v>
      </c>
      <c r="P6" s="11"/>
      <c r="Q6" s="11"/>
      <c r="R6" s="11">
        <f t="shared" ref="R6:R18" si="2">P6+Q6</f>
        <v>0</v>
      </c>
      <c r="S6" s="11"/>
      <c r="T6" s="11"/>
      <c r="U6" s="11"/>
      <c r="V6" s="11"/>
      <c r="W6" s="11"/>
      <c r="X6" s="11"/>
      <c r="Y6" s="11"/>
      <c r="Z6" s="11"/>
      <c r="AA6" s="11"/>
      <c r="AB6" s="11">
        <f t="shared" ref="AB6" si="3">Z6+AA6</f>
        <v>0</v>
      </c>
      <c r="AC6" s="326" t="e">
        <f t="shared" ref="AC6" si="4">AB6/Y6</f>
        <v>#DIV/0!</v>
      </c>
      <c r="AD6" s="11"/>
      <c r="AE6" s="11"/>
      <c r="AF6" s="325">
        <f t="shared" ref="AF6" si="5">AD6+AE6</f>
        <v>0</v>
      </c>
      <c r="AG6" s="326" t="e">
        <f t="shared" ref="AG6" si="6">AF6/Y6</f>
        <v>#DIV/0!</v>
      </c>
      <c r="AH6" s="11"/>
      <c r="AI6" s="11"/>
      <c r="AJ6" s="325">
        <f t="shared" ref="AJ6:AJ18" si="7">AH6+AI6</f>
        <v>0</v>
      </c>
      <c r="AK6" s="326" t="e">
        <f t="shared" ref="AK6:AK18" si="8">AJ6/AC6</f>
        <v>#DIV/0!</v>
      </c>
    </row>
    <row r="7" spans="1:37" ht="14.25" x14ac:dyDescent="0.2">
      <c r="A7" s="724"/>
      <c r="B7" s="325" t="s">
        <v>4800</v>
      </c>
      <c r="C7" s="325" t="s">
        <v>4802</v>
      </c>
      <c r="D7" s="11"/>
      <c r="E7" s="11"/>
      <c r="F7" s="11"/>
      <c r="G7" s="11">
        <f t="shared" si="0"/>
        <v>0</v>
      </c>
      <c r="H7" s="11"/>
      <c r="I7" s="11"/>
      <c r="J7" s="11"/>
      <c r="K7" s="11"/>
      <c r="L7" s="11"/>
      <c r="M7" s="11"/>
      <c r="N7" s="11"/>
      <c r="O7" s="11">
        <f t="shared" si="1"/>
        <v>0</v>
      </c>
      <c r="P7" s="11"/>
      <c r="Q7" s="11"/>
      <c r="R7" s="11">
        <f t="shared" si="2"/>
        <v>0</v>
      </c>
      <c r="S7" s="11"/>
      <c r="T7" s="11"/>
      <c r="U7" s="11"/>
      <c r="V7" s="11"/>
      <c r="W7" s="11"/>
      <c r="X7" s="11"/>
      <c r="Y7" s="11"/>
      <c r="Z7" s="11"/>
      <c r="AA7" s="11"/>
      <c r="AB7" s="11">
        <f t="shared" ref="AB7:AB18" si="9">Z7+AA7</f>
        <v>0</v>
      </c>
      <c r="AC7" s="326" t="e">
        <f t="shared" ref="AC7:AC18" si="10">AB7/Y7</f>
        <v>#DIV/0!</v>
      </c>
      <c r="AD7" s="11"/>
      <c r="AE7" s="11"/>
      <c r="AF7" s="325">
        <f t="shared" ref="AF7:AF18" si="11">AD7+AE7</f>
        <v>0</v>
      </c>
      <c r="AG7" s="326" t="e">
        <f t="shared" ref="AG7:AG18" si="12">AF7/Y7</f>
        <v>#DIV/0!</v>
      </c>
      <c r="AH7" s="11"/>
      <c r="AI7" s="11"/>
      <c r="AJ7" s="325">
        <f t="shared" si="7"/>
        <v>0</v>
      </c>
      <c r="AK7" s="326" t="e">
        <f t="shared" si="8"/>
        <v>#DIV/0!</v>
      </c>
    </row>
    <row r="8" spans="1:37" ht="14.25" x14ac:dyDescent="0.2">
      <c r="A8" s="724"/>
      <c r="B8" s="325" t="s">
        <v>4800</v>
      </c>
      <c r="C8" s="325" t="s">
        <v>4803</v>
      </c>
      <c r="D8" s="11"/>
      <c r="E8" s="11"/>
      <c r="F8" s="11"/>
      <c r="G8" s="11">
        <f t="shared" si="0"/>
        <v>0</v>
      </c>
      <c r="H8" s="11"/>
      <c r="I8" s="11"/>
      <c r="J8" s="11"/>
      <c r="K8" s="11"/>
      <c r="L8" s="11"/>
      <c r="M8" s="11"/>
      <c r="N8" s="11"/>
      <c r="O8" s="11">
        <f t="shared" si="1"/>
        <v>0</v>
      </c>
      <c r="P8" s="11"/>
      <c r="Q8" s="11"/>
      <c r="R8" s="11">
        <f t="shared" si="2"/>
        <v>0</v>
      </c>
      <c r="S8" s="11"/>
      <c r="T8" s="11"/>
      <c r="U8" s="11"/>
      <c r="V8" s="11"/>
      <c r="W8" s="11"/>
      <c r="X8" s="11"/>
      <c r="Y8" s="11"/>
      <c r="Z8" s="11"/>
      <c r="AA8" s="11"/>
      <c r="AB8" s="11">
        <f t="shared" si="9"/>
        <v>0</v>
      </c>
      <c r="AC8" s="326" t="e">
        <f t="shared" si="10"/>
        <v>#DIV/0!</v>
      </c>
      <c r="AD8" s="11"/>
      <c r="AE8" s="11"/>
      <c r="AF8" s="325">
        <f t="shared" si="11"/>
        <v>0</v>
      </c>
      <c r="AG8" s="326" t="e">
        <f t="shared" si="12"/>
        <v>#DIV/0!</v>
      </c>
      <c r="AH8" s="11"/>
      <c r="AI8" s="11"/>
      <c r="AJ8" s="325">
        <f t="shared" si="7"/>
        <v>0</v>
      </c>
      <c r="AK8" s="326" t="e">
        <f t="shared" si="8"/>
        <v>#DIV/0!</v>
      </c>
    </row>
    <row r="9" spans="1:37" ht="14.25" x14ac:dyDescent="0.2">
      <c r="A9" s="724"/>
      <c r="B9" s="325" t="s">
        <v>4800</v>
      </c>
      <c r="C9" s="325" t="s">
        <v>4804</v>
      </c>
      <c r="D9" s="11"/>
      <c r="E9" s="11"/>
      <c r="F9" s="11"/>
      <c r="G9" s="11">
        <f t="shared" si="0"/>
        <v>0</v>
      </c>
      <c r="H9" s="11"/>
      <c r="I9" s="11"/>
      <c r="J9" s="11"/>
      <c r="K9" s="11"/>
      <c r="L9" s="11"/>
      <c r="M9" s="11"/>
      <c r="N9" s="11"/>
      <c r="O9" s="11">
        <f t="shared" si="1"/>
        <v>0</v>
      </c>
      <c r="P9" s="11"/>
      <c r="Q9" s="11"/>
      <c r="R9" s="11">
        <f t="shared" si="2"/>
        <v>0</v>
      </c>
      <c r="S9" s="11"/>
      <c r="T9" s="11"/>
      <c r="U9" s="11"/>
      <c r="V9" s="11"/>
      <c r="W9" s="11"/>
      <c r="X9" s="11"/>
      <c r="Y9" s="11"/>
      <c r="Z9" s="11"/>
      <c r="AA9" s="11"/>
      <c r="AB9" s="11">
        <f t="shared" si="9"/>
        <v>0</v>
      </c>
      <c r="AC9" s="326" t="e">
        <f t="shared" si="10"/>
        <v>#DIV/0!</v>
      </c>
      <c r="AD9" s="11"/>
      <c r="AE9" s="11"/>
      <c r="AF9" s="325">
        <f t="shared" si="11"/>
        <v>0</v>
      </c>
      <c r="AG9" s="326" t="e">
        <f t="shared" si="12"/>
        <v>#DIV/0!</v>
      </c>
      <c r="AH9" s="11"/>
      <c r="AI9" s="11"/>
      <c r="AJ9" s="325">
        <f t="shared" si="7"/>
        <v>0</v>
      </c>
      <c r="AK9" s="326" t="e">
        <f t="shared" si="8"/>
        <v>#DIV/0!</v>
      </c>
    </row>
    <row r="10" spans="1:37" ht="14.25" x14ac:dyDescent="0.2">
      <c r="A10" s="325"/>
      <c r="B10" s="325"/>
      <c r="C10" s="325"/>
      <c r="D10" s="11"/>
      <c r="E10" s="11"/>
      <c r="F10" s="11"/>
      <c r="G10" s="11">
        <f t="shared" si="0"/>
        <v>0</v>
      </c>
      <c r="H10" s="11"/>
      <c r="I10" s="11"/>
      <c r="J10" s="11"/>
      <c r="K10" s="11"/>
      <c r="L10" s="11"/>
      <c r="M10" s="11"/>
      <c r="N10" s="11"/>
      <c r="O10" s="11">
        <f t="shared" si="1"/>
        <v>0</v>
      </c>
      <c r="P10" s="11"/>
      <c r="Q10" s="11"/>
      <c r="R10" s="11">
        <f t="shared" si="2"/>
        <v>0</v>
      </c>
      <c r="S10" s="11"/>
      <c r="T10" s="11"/>
      <c r="U10" s="11"/>
      <c r="V10" s="11"/>
      <c r="W10" s="11"/>
      <c r="X10" s="11"/>
      <c r="Y10" s="11"/>
      <c r="Z10" s="11"/>
      <c r="AA10" s="11"/>
      <c r="AB10" s="11">
        <f t="shared" si="9"/>
        <v>0</v>
      </c>
      <c r="AC10" s="326" t="e">
        <f t="shared" si="10"/>
        <v>#DIV/0!</v>
      </c>
      <c r="AD10" s="11"/>
      <c r="AE10" s="11"/>
      <c r="AF10" s="325">
        <f t="shared" si="11"/>
        <v>0</v>
      </c>
      <c r="AG10" s="326" t="e">
        <f t="shared" si="12"/>
        <v>#DIV/0!</v>
      </c>
      <c r="AH10" s="11"/>
      <c r="AI10" s="11"/>
      <c r="AJ10" s="325">
        <f t="shared" si="7"/>
        <v>0</v>
      </c>
      <c r="AK10" s="326" t="e">
        <f t="shared" si="8"/>
        <v>#DIV/0!</v>
      </c>
    </row>
    <row r="11" spans="1:37" ht="14.25" x14ac:dyDescent="0.2">
      <c r="A11" s="325"/>
      <c r="B11" s="325"/>
      <c r="C11" s="325"/>
      <c r="D11" s="11"/>
      <c r="E11" s="11"/>
      <c r="F11" s="11"/>
      <c r="G11" s="11">
        <f t="shared" si="0"/>
        <v>0</v>
      </c>
      <c r="H11" s="11"/>
      <c r="I11" s="11"/>
      <c r="J11" s="11"/>
      <c r="K11" s="11"/>
      <c r="L11" s="11"/>
      <c r="M11" s="11"/>
      <c r="N11" s="11"/>
      <c r="O11" s="11">
        <f t="shared" si="1"/>
        <v>0</v>
      </c>
      <c r="P11" s="11"/>
      <c r="Q11" s="11"/>
      <c r="R11" s="11">
        <f t="shared" si="2"/>
        <v>0</v>
      </c>
      <c r="S11" s="11"/>
      <c r="T11" s="11"/>
      <c r="U11" s="11"/>
      <c r="V11" s="11"/>
      <c r="W11" s="11"/>
      <c r="X11" s="11"/>
      <c r="Y11" s="11"/>
      <c r="Z11" s="11"/>
      <c r="AA11" s="11"/>
      <c r="AB11" s="11">
        <f t="shared" si="9"/>
        <v>0</v>
      </c>
      <c r="AC11" s="326" t="e">
        <f t="shared" si="10"/>
        <v>#DIV/0!</v>
      </c>
      <c r="AD11" s="11"/>
      <c r="AE11" s="11"/>
      <c r="AF11" s="325">
        <f t="shared" si="11"/>
        <v>0</v>
      </c>
      <c r="AG11" s="326" t="e">
        <f t="shared" si="12"/>
        <v>#DIV/0!</v>
      </c>
      <c r="AH11" s="11"/>
      <c r="AI11" s="11"/>
      <c r="AJ11" s="325">
        <f t="shared" si="7"/>
        <v>0</v>
      </c>
      <c r="AK11" s="326" t="e">
        <f t="shared" si="8"/>
        <v>#DIV/0!</v>
      </c>
    </row>
    <row r="12" spans="1:37" ht="14.25" x14ac:dyDescent="0.2">
      <c r="A12" s="325"/>
      <c r="B12" s="325"/>
      <c r="C12" s="325"/>
      <c r="D12" s="11"/>
      <c r="E12" s="11"/>
      <c r="F12" s="11"/>
      <c r="G12" s="11">
        <f t="shared" si="0"/>
        <v>0</v>
      </c>
      <c r="H12" s="11"/>
      <c r="I12" s="11"/>
      <c r="J12" s="11"/>
      <c r="K12" s="11"/>
      <c r="L12" s="11"/>
      <c r="M12" s="11"/>
      <c r="N12" s="11"/>
      <c r="O12" s="11">
        <f t="shared" si="1"/>
        <v>0</v>
      </c>
      <c r="P12" s="11"/>
      <c r="Q12" s="11"/>
      <c r="R12" s="11">
        <f t="shared" si="2"/>
        <v>0</v>
      </c>
      <c r="S12" s="11"/>
      <c r="T12" s="11"/>
      <c r="U12" s="11"/>
      <c r="V12" s="11"/>
      <c r="W12" s="11"/>
      <c r="X12" s="11"/>
      <c r="Y12" s="11"/>
      <c r="Z12" s="11"/>
      <c r="AA12" s="11"/>
      <c r="AB12" s="11">
        <f t="shared" si="9"/>
        <v>0</v>
      </c>
      <c r="AC12" s="326" t="e">
        <f t="shared" si="10"/>
        <v>#DIV/0!</v>
      </c>
      <c r="AD12" s="11"/>
      <c r="AE12" s="11"/>
      <c r="AF12" s="325">
        <f t="shared" si="11"/>
        <v>0</v>
      </c>
      <c r="AG12" s="326" t="e">
        <f t="shared" si="12"/>
        <v>#DIV/0!</v>
      </c>
      <c r="AH12" s="11"/>
      <c r="AI12" s="11"/>
      <c r="AJ12" s="325">
        <f t="shared" si="7"/>
        <v>0</v>
      </c>
      <c r="AK12" s="326" t="e">
        <f t="shared" si="8"/>
        <v>#DIV/0!</v>
      </c>
    </row>
    <row r="13" spans="1:37" ht="14.25" x14ac:dyDescent="0.2">
      <c r="A13" s="325"/>
      <c r="B13" s="325"/>
      <c r="C13" s="325"/>
      <c r="D13" s="11"/>
      <c r="E13" s="11"/>
      <c r="F13" s="11"/>
      <c r="G13" s="11">
        <f t="shared" si="0"/>
        <v>0</v>
      </c>
      <c r="H13" s="11"/>
      <c r="I13" s="11"/>
      <c r="J13" s="11"/>
      <c r="K13" s="11"/>
      <c r="L13" s="11"/>
      <c r="M13" s="11"/>
      <c r="N13" s="11"/>
      <c r="O13" s="11">
        <f t="shared" si="1"/>
        <v>0</v>
      </c>
      <c r="P13" s="11"/>
      <c r="Q13" s="11"/>
      <c r="R13" s="11">
        <f t="shared" si="2"/>
        <v>0</v>
      </c>
      <c r="S13" s="11"/>
      <c r="T13" s="11"/>
      <c r="U13" s="11"/>
      <c r="V13" s="11"/>
      <c r="W13" s="11"/>
      <c r="X13" s="11"/>
      <c r="Y13" s="11"/>
      <c r="Z13" s="11"/>
      <c r="AA13" s="11"/>
      <c r="AB13" s="11">
        <f t="shared" si="9"/>
        <v>0</v>
      </c>
      <c r="AC13" s="326" t="e">
        <f t="shared" si="10"/>
        <v>#DIV/0!</v>
      </c>
      <c r="AD13" s="11"/>
      <c r="AE13" s="11"/>
      <c r="AF13" s="325">
        <f t="shared" si="11"/>
        <v>0</v>
      </c>
      <c r="AG13" s="326" t="e">
        <f t="shared" si="12"/>
        <v>#DIV/0!</v>
      </c>
      <c r="AH13" s="11"/>
      <c r="AI13" s="11"/>
      <c r="AJ13" s="325">
        <f t="shared" si="7"/>
        <v>0</v>
      </c>
      <c r="AK13" s="326" t="e">
        <f t="shared" si="8"/>
        <v>#DIV/0!</v>
      </c>
    </row>
    <row r="14" spans="1:37" ht="14.25" x14ac:dyDescent="0.2">
      <c r="A14" s="325"/>
      <c r="B14" s="325"/>
      <c r="C14" s="325"/>
      <c r="D14" s="11"/>
      <c r="E14" s="11"/>
      <c r="F14" s="11"/>
      <c r="G14" s="11">
        <f t="shared" si="0"/>
        <v>0</v>
      </c>
      <c r="H14" s="11"/>
      <c r="I14" s="11"/>
      <c r="J14" s="11"/>
      <c r="K14" s="11"/>
      <c r="L14" s="11"/>
      <c r="M14" s="11"/>
      <c r="N14" s="11"/>
      <c r="O14" s="11">
        <f t="shared" si="1"/>
        <v>0</v>
      </c>
      <c r="P14" s="11"/>
      <c r="Q14" s="11"/>
      <c r="R14" s="11">
        <f t="shared" si="2"/>
        <v>0</v>
      </c>
      <c r="S14" s="11"/>
      <c r="T14" s="11"/>
      <c r="U14" s="11"/>
      <c r="V14" s="11"/>
      <c r="W14" s="11"/>
      <c r="X14" s="11"/>
      <c r="Y14" s="11"/>
      <c r="Z14" s="11"/>
      <c r="AA14" s="11"/>
      <c r="AB14" s="11">
        <f t="shared" si="9"/>
        <v>0</v>
      </c>
      <c r="AC14" s="326" t="e">
        <f t="shared" si="10"/>
        <v>#DIV/0!</v>
      </c>
      <c r="AD14" s="11"/>
      <c r="AE14" s="11"/>
      <c r="AF14" s="325">
        <f t="shared" si="11"/>
        <v>0</v>
      </c>
      <c r="AG14" s="326" t="e">
        <f t="shared" si="12"/>
        <v>#DIV/0!</v>
      </c>
      <c r="AH14" s="11"/>
      <c r="AI14" s="11"/>
      <c r="AJ14" s="325">
        <f t="shared" si="7"/>
        <v>0</v>
      </c>
      <c r="AK14" s="326" t="e">
        <f t="shared" si="8"/>
        <v>#DIV/0!</v>
      </c>
    </row>
    <row r="15" spans="1:37" ht="14.25" x14ac:dyDescent="0.2">
      <c r="A15" s="325"/>
      <c r="B15" s="325"/>
      <c r="C15" s="325"/>
      <c r="D15" s="11"/>
      <c r="E15" s="11"/>
      <c r="F15" s="11"/>
      <c r="G15" s="11">
        <f t="shared" si="0"/>
        <v>0</v>
      </c>
      <c r="H15" s="11"/>
      <c r="I15" s="11"/>
      <c r="J15" s="11"/>
      <c r="K15" s="11"/>
      <c r="L15" s="11"/>
      <c r="M15" s="11"/>
      <c r="N15" s="11"/>
      <c r="O15" s="11">
        <f t="shared" si="1"/>
        <v>0</v>
      </c>
      <c r="P15" s="11"/>
      <c r="Q15" s="11"/>
      <c r="R15" s="11">
        <f t="shared" si="2"/>
        <v>0</v>
      </c>
      <c r="S15" s="11"/>
      <c r="T15" s="11"/>
      <c r="U15" s="11"/>
      <c r="V15" s="11"/>
      <c r="W15" s="11"/>
      <c r="X15" s="11"/>
      <c r="Y15" s="11"/>
      <c r="Z15" s="11"/>
      <c r="AA15" s="11"/>
      <c r="AB15" s="11">
        <f t="shared" si="9"/>
        <v>0</v>
      </c>
      <c r="AC15" s="326" t="e">
        <f t="shared" si="10"/>
        <v>#DIV/0!</v>
      </c>
      <c r="AD15" s="11"/>
      <c r="AE15" s="11"/>
      <c r="AF15" s="325">
        <f t="shared" si="11"/>
        <v>0</v>
      </c>
      <c r="AG15" s="326" t="e">
        <f t="shared" si="12"/>
        <v>#DIV/0!</v>
      </c>
      <c r="AH15" s="11"/>
      <c r="AI15" s="11"/>
      <c r="AJ15" s="325">
        <f t="shared" si="7"/>
        <v>0</v>
      </c>
      <c r="AK15" s="326" t="e">
        <f t="shared" si="8"/>
        <v>#DIV/0!</v>
      </c>
    </row>
    <row r="16" spans="1:37" ht="14.25" x14ac:dyDescent="0.2">
      <c r="A16" s="325"/>
      <c r="B16" s="325"/>
      <c r="C16" s="325"/>
      <c r="D16" s="11"/>
      <c r="E16" s="11"/>
      <c r="F16" s="11"/>
      <c r="G16" s="11">
        <f t="shared" si="0"/>
        <v>0</v>
      </c>
      <c r="H16" s="11"/>
      <c r="I16" s="11"/>
      <c r="J16" s="11"/>
      <c r="K16" s="11"/>
      <c r="L16" s="11"/>
      <c r="M16" s="11"/>
      <c r="N16" s="11"/>
      <c r="O16" s="11">
        <f t="shared" si="1"/>
        <v>0</v>
      </c>
      <c r="P16" s="11"/>
      <c r="Q16" s="11"/>
      <c r="R16" s="11">
        <f t="shared" si="2"/>
        <v>0</v>
      </c>
      <c r="S16" s="11"/>
      <c r="T16" s="11"/>
      <c r="U16" s="11"/>
      <c r="V16" s="326"/>
      <c r="W16" s="326"/>
      <c r="X16" s="326"/>
      <c r="Y16" s="11"/>
      <c r="Z16" s="11"/>
      <c r="AA16" s="11"/>
      <c r="AB16" s="11">
        <f t="shared" si="9"/>
        <v>0</v>
      </c>
      <c r="AC16" s="326" t="e">
        <f t="shared" si="10"/>
        <v>#DIV/0!</v>
      </c>
      <c r="AD16" s="11"/>
      <c r="AE16" s="11"/>
      <c r="AF16" s="325">
        <f t="shared" si="11"/>
        <v>0</v>
      </c>
      <c r="AG16" s="326" t="e">
        <f t="shared" si="12"/>
        <v>#DIV/0!</v>
      </c>
      <c r="AH16" s="11"/>
      <c r="AI16" s="11"/>
      <c r="AJ16" s="325">
        <f t="shared" si="7"/>
        <v>0</v>
      </c>
      <c r="AK16" s="326" t="e">
        <f t="shared" si="8"/>
        <v>#DIV/0!</v>
      </c>
    </row>
    <row r="17" spans="1:37" ht="14.25" x14ac:dyDescent="0.2">
      <c r="A17" s="325"/>
      <c r="B17" s="325"/>
      <c r="C17" s="325"/>
      <c r="D17" s="11"/>
      <c r="E17" s="11"/>
      <c r="F17" s="11"/>
      <c r="G17" s="11">
        <f t="shared" si="0"/>
        <v>0</v>
      </c>
      <c r="H17" s="11"/>
      <c r="I17" s="11"/>
      <c r="J17" s="11"/>
      <c r="K17" s="11"/>
      <c r="L17" s="11"/>
      <c r="M17" s="11"/>
      <c r="N17" s="11"/>
      <c r="O17" s="11">
        <f t="shared" si="1"/>
        <v>0</v>
      </c>
      <c r="P17" s="11"/>
      <c r="Q17" s="11"/>
      <c r="R17" s="11">
        <f t="shared" si="2"/>
        <v>0</v>
      </c>
      <c r="S17" s="11"/>
      <c r="T17" s="11"/>
      <c r="U17" s="11"/>
      <c r="V17" s="326"/>
      <c r="W17" s="326"/>
      <c r="X17" s="326"/>
      <c r="Y17" s="11"/>
      <c r="Z17" s="11"/>
      <c r="AA17" s="11"/>
      <c r="AB17" s="11">
        <f t="shared" si="9"/>
        <v>0</v>
      </c>
      <c r="AC17" s="326" t="e">
        <f t="shared" si="10"/>
        <v>#DIV/0!</v>
      </c>
      <c r="AD17" s="11"/>
      <c r="AE17" s="11"/>
      <c r="AF17" s="325">
        <f t="shared" si="11"/>
        <v>0</v>
      </c>
      <c r="AG17" s="326" t="e">
        <f t="shared" si="12"/>
        <v>#DIV/0!</v>
      </c>
      <c r="AH17" s="11"/>
      <c r="AI17" s="11"/>
      <c r="AJ17" s="325">
        <f t="shared" si="7"/>
        <v>0</v>
      </c>
      <c r="AK17" s="326" t="e">
        <f t="shared" si="8"/>
        <v>#DIV/0!</v>
      </c>
    </row>
    <row r="18" spans="1:37" ht="14.25" x14ac:dyDescent="0.2">
      <c r="A18" s="325"/>
      <c r="B18" s="325"/>
      <c r="C18" s="325"/>
      <c r="D18" s="11"/>
      <c r="E18" s="11"/>
      <c r="F18" s="11"/>
      <c r="G18" s="11">
        <f t="shared" si="0"/>
        <v>0</v>
      </c>
      <c r="H18" s="11"/>
      <c r="I18" s="11"/>
      <c r="J18" s="11"/>
      <c r="K18" s="11"/>
      <c r="L18" s="11"/>
      <c r="M18" s="11"/>
      <c r="N18" s="11"/>
      <c r="O18" s="11">
        <f t="shared" si="1"/>
        <v>0</v>
      </c>
      <c r="P18" s="11"/>
      <c r="Q18" s="11"/>
      <c r="R18" s="11">
        <f t="shared" si="2"/>
        <v>0</v>
      </c>
      <c r="S18" s="11"/>
      <c r="T18" s="11"/>
      <c r="U18" s="11"/>
      <c r="V18" s="326"/>
      <c r="W18" s="326"/>
      <c r="X18" s="326"/>
      <c r="Y18" s="11"/>
      <c r="Z18" s="11"/>
      <c r="AA18" s="11"/>
      <c r="AB18" s="11">
        <f t="shared" si="9"/>
        <v>0</v>
      </c>
      <c r="AC18" s="326" t="e">
        <f t="shared" si="10"/>
        <v>#DIV/0!</v>
      </c>
      <c r="AD18" s="11"/>
      <c r="AE18" s="11"/>
      <c r="AF18" s="325">
        <f t="shared" si="11"/>
        <v>0</v>
      </c>
      <c r="AG18" s="326" t="e">
        <f t="shared" si="12"/>
        <v>#DIV/0!</v>
      </c>
      <c r="AH18" s="11"/>
      <c r="AI18" s="11"/>
      <c r="AJ18" s="325">
        <f t="shared" si="7"/>
        <v>0</v>
      </c>
      <c r="AK18" s="326" t="e">
        <f t="shared" si="8"/>
        <v>#DIV/0!</v>
      </c>
    </row>
    <row r="19" spans="1:37" ht="14.25" x14ac:dyDescent="0.2">
      <c r="A19" s="325"/>
      <c r="B19" s="325"/>
      <c r="C19" s="325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326"/>
      <c r="W19" s="326"/>
      <c r="X19" s="326"/>
      <c r="Y19" s="11"/>
      <c r="Z19" s="11"/>
      <c r="AA19" s="11"/>
      <c r="AB19" s="11"/>
      <c r="AC19" s="326"/>
      <c r="AD19" s="11"/>
      <c r="AE19" s="11"/>
      <c r="AF19" s="325"/>
      <c r="AG19" s="326"/>
      <c r="AH19" s="11"/>
      <c r="AI19" s="11"/>
      <c r="AJ19" s="325"/>
      <c r="AK19" s="326"/>
    </row>
    <row r="20" spans="1:37" ht="14.25" x14ac:dyDescent="0.2">
      <c r="A20" s="325"/>
      <c r="B20" s="325"/>
      <c r="C20" s="325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326"/>
      <c r="W20" s="326"/>
      <c r="X20" s="326"/>
      <c r="Y20" s="11"/>
      <c r="Z20" s="11"/>
      <c r="AA20" s="11"/>
      <c r="AB20" s="11"/>
      <c r="AC20" s="326"/>
      <c r="AD20" s="11"/>
      <c r="AE20" s="11"/>
      <c r="AF20" s="325"/>
      <c r="AG20" s="326"/>
      <c r="AH20" s="11"/>
      <c r="AI20" s="11"/>
      <c r="AJ20" s="325"/>
      <c r="AK20" s="326"/>
    </row>
    <row r="21" spans="1:37" ht="14.25" x14ac:dyDescent="0.2">
      <c r="A21" s="325"/>
      <c r="B21" s="325"/>
      <c r="C21" s="325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326"/>
      <c r="W21" s="326"/>
      <c r="X21" s="326"/>
      <c r="Y21" s="11"/>
      <c r="Z21" s="11"/>
      <c r="AA21" s="11"/>
      <c r="AB21" s="11"/>
      <c r="AC21" s="326"/>
      <c r="AD21" s="11"/>
      <c r="AE21" s="11"/>
      <c r="AF21" s="325"/>
      <c r="AG21" s="326"/>
      <c r="AH21" s="11"/>
      <c r="AI21" s="11"/>
      <c r="AJ21" s="325"/>
      <c r="AK21" s="326"/>
    </row>
    <row r="22" spans="1:37" ht="25.5" customHeight="1" x14ac:dyDescent="0.2">
      <c r="A22" s="11"/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326"/>
      <c r="W22" s="326"/>
      <c r="X22" s="326"/>
      <c r="Y22" s="11"/>
      <c r="Z22" s="11"/>
      <c r="AA22" s="11"/>
      <c r="AB22" s="11"/>
      <c r="AC22" s="326"/>
      <c r="AD22" s="11"/>
      <c r="AE22" s="11"/>
      <c r="AF22" s="11"/>
      <c r="AG22" s="326"/>
      <c r="AH22" s="11"/>
      <c r="AI22" s="11"/>
      <c r="AJ22" s="11"/>
      <c r="AK22" s="326"/>
    </row>
  </sheetData>
  <mergeCells count="30">
    <mergeCell ref="A6:A9"/>
    <mergeCell ref="B2:B5"/>
    <mergeCell ref="C2:C5"/>
    <mergeCell ref="D3:D5"/>
    <mergeCell ref="E3:E5"/>
    <mergeCell ref="P4:R4"/>
    <mergeCell ref="S4:U4"/>
    <mergeCell ref="Z4:AC4"/>
    <mergeCell ref="AD4:AG4"/>
    <mergeCell ref="AH4:AK4"/>
    <mergeCell ref="V3:V5"/>
    <mergeCell ref="W3:W5"/>
    <mergeCell ref="X3:X5"/>
    <mergeCell ref="Y4:Y5"/>
    <mergeCell ref="A1:AK1"/>
    <mergeCell ref="D2:F2"/>
    <mergeCell ref="G2:I2"/>
    <mergeCell ref="J2:X2"/>
    <mergeCell ref="Y2:AK2"/>
    <mergeCell ref="A2:A5"/>
    <mergeCell ref="F3:F5"/>
    <mergeCell ref="G3:G5"/>
    <mergeCell ref="H3:H5"/>
    <mergeCell ref="I3:I5"/>
    <mergeCell ref="J3:J5"/>
    <mergeCell ref="K4:K5"/>
    <mergeCell ref="L4:L5"/>
    <mergeCell ref="M3:U3"/>
    <mergeCell ref="Y3:AK3"/>
    <mergeCell ref="M4:O4"/>
  </mergeCells>
  <phoneticPr fontId="51" type="noConversion"/>
  <pageMargins left="0.69930555555555596" right="0.69930555555555596" top="0.75" bottom="0.75" header="0.3" footer="0.3"/>
  <pageSetup paperSize="9" orientation="portrait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文档" ma:contentTypeID="0x010100313989E510CC474A862876A387D6F14A" ma:contentTypeVersion="1" ma:contentTypeDescription="新建文档。" ma:contentTypeScope="" ma:versionID="9481bbee652bab56d8878f23ff1a8b39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5107b0345c29e57748057d300629ffc8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计划开始日期" ma:description="“计划开始日期”是由“发布”功能创建的网站栏。它用于指定第一次向网站访问者显示此页面的日期和时间。" ma:hidden="true" ma:internalName="PublishingStartDate">
      <xsd:simpleType>
        <xsd:restriction base="dms:Unknown"/>
      </xsd:simpleType>
    </xsd:element>
    <xsd:element name="PublishingExpirationDate" ma:index="9" nillable="true" ma:displayName="计划结束日期" ma:description="“计划结束日期”是由“发布”功能创建的网站栏。它用于指定不再向网站访问者显示此页面的日期和时间。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内容类型"/>
        <xsd:element ref="dc:title" minOccurs="0" maxOccurs="1" ma:index="4" ma:displayName="标题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comments xmlns="https://web.wps.cn/et/2018/main" xmlns:s="http://schemas.openxmlformats.org/spreadsheetml/2006/main">
  <commentList sheetStid="17">
    <comment s:ref="W33" rgbClr="2FC778"/>
  </commentList>
</comment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999B443E-7E07-4A65-9DEF-E37846276D50}"/>
</file>

<file path=customXml/itemProps2.xml><?xml version="1.0" encoding="utf-8"?>
<ds:datastoreItem xmlns:ds="http://schemas.openxmlformats.org/officeDocument/2006/customXml" ds:itemID="{06A0048C-2381-489B-AA07-9611017176EA}"/>
</file>

<file path=customXml/itemProps3.xml><?xml version="1.0" encoding="utf-8"?>
<ds:datastoreItem xmlns:ds="http://schemas.openxmlformats.org/officeDocument/2006/customXml" ds:itemID="{A4F85EF7-A5B8-4620-9018-090692DFFEF7}"/>
</file>

<file path=customXml/itemProps4.xml><?xml version="1.0" encoding="utf-8"?>
<ds:datastoreItem xmlns:ds="http://schemas.openxmlformats.org/officeDocument/2006/customXml" ds:itemID="{C4C79A0C-6158-4EE2-B3F0-13940CF9B6D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18</vt:i4>
      </vt:variant>
    </vt:vector>
  </HeadingPairs>
  <TitlesOfParts>
    <vt:vector size="18" baseType="lpstr">
      <vt:lpstr>汇总</vt:lpstr>
      <vt:lpstr>现河</vt:lpstr>
      <vt:lpstr>东辛</vt:lpstr>
      <vt:lpstr>东胜</vt:lpstr>
      <vt:lpstr>孤岛</vt:lpstr>
      <vt:lpstr>开发中心</vt:lpstr>
      <vt:lpstr>鲁明</vt:lpstr>
      <vt:lpstr>河口</vt:lpstr>
      <vt:lpstr>监测工作统计</vt:lpstr>
      <vt:lpstr>台账</vt:lpstr>
      <vt:lpstr>桩西2022总站新表</vt:lpstr>
      <vt:lpstr>全项监测</vt:lpstr>
      <vt:lpstr>全项监测1</vt:lpstr>
      <vt:lpstr>桩西</vt:lpstr>
      <vt:lpstr>临盘</vt:lpstr>
      <vt:lpstr>纯梁</vt:lpstr>
      <vt:lpstr>鲁胜</vt:lpstr>
      <vt:lpstr>滨南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Administrator</dc:creator>
  <cp:lastModifiedBy>陈学汉</cp:lastModifiedBy>
  <cp:lastPrinted>2022-01-17T00:41:00Z</cp:lastPrinted>
  <dcterms:created xsi:type="dcterms:W3CDTF">2015-06-05T18:19:00Z</dcterms:created>
  <dcterms:modified xsi:type="dcterms:W3CDTF">2023-02-13T08:45:17Z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2052-11.8.2.11718</vt:lpwstr>
  </property>
  <property fmtid="{D5CDD505-2E9C-101B-9397-08002B2CF9AE}" pid="3" name="ICV">
    <vt:lpwstr>3D37A694768A4718B30A730BBC9C0497</vt:lpwstr>
  </property>
  <property fmtid="{D5CDD505-2E9C-101B-9397-08002B2CF9AE}" pid="4" name="ContentTypeId">
    <vt:lpwstr>0x010100313989E510CC474A862876A387D6F14A</vt:lpwstr>
  </property>
</Properties>
</file>